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75" windowWidth="20115" windowHeight="7995"/>
  </bookViews>
  <sheets>
    <sheet name="Uitleg" sheetId="3" r:id="rId1"/>
    <sheet name="Dashboard" sheetId="2" r:id="rId2"/>
    <sheet name="Model" sheetId="1" r:id="rId3"/>
    <sheet name="Centralelimietstelling" sheetId="4" r:id="rId4"/>
  </sheets>
  <definedNames>
    <definedName name="AantalStaven">Dashboard!$E$25</definedName>
    <definedName name="AantalSubsets">Centralelimietstelling!$B$14</definedName>
    <definedName name="Afkap">Dashboard!$H$26</definedName>
    <definedName name="CLdata">Centralelimietstelling!$B$17</definedName>
    <definedName name="CLmax">Centralelimietstelling!$H$18</definedName>
    <definedName name="CLmin">Centralelimietstelling!$H$17</definedName>
    <definedName name="CLstap">Centralelimietstelling!$H$19</definedName>
    <definedName name="Driehoek">Model!$D$5</definedName>
    <definedName name="Driehoek_A">Dashboard!$E$6</definedName>
    <definedName name="Driehoek_B">Dashboard!$E$7</definedName>
    <definedName name="Driehoek_C">Dashboard!$E$8</definedName>
    <definedName name="Gemiddeld">Model!$P$5</definedName>
    <definedName name="Hoogst">Dashboard!$K$3</definedName>
    <definedName name="Laagst">Dashboard!$G$3</definedName>
    <definedName name="NegExp">Model!$J$5</definedName>
    <definedName name="NegExp_Labda">Dashboard!$K$6</definedName>
    <definedName name="Normaal">Model!$G$5</definedName>
    <definedName name="Normaal_Mu">Dashboard!$H$6</definedName>
    <definedName name="Normaal_Sigma">Dashboard!$H$7</definedName>
    <definedName name="Poisson">Model!$M$5</definedName>
    <definedName name="Poisson_Labda">Dashboard!$N$6</definedName>
    <definedName name="Som">Model!$V$8</definedName>
    <definedName name="Stapgrootte">Dashboard!$E$26</definedName>
    <definedName name="Steekproef">Dashboard!$C$3</definedName>
    <definedName name="SubsetGrootte">Centralelimietstelling!$B$13</definedName>
    <definedName name="Uniform">Model!$A$5</definedName>
    <definedName name="Uniform_A">Dashboard!$B$6</definedName>
    <definedName name="Uniform_B">Dashboard!$B$7</definedName>
    <definedName name="Verzet">Centralelimietstelling!$H$14</definedName>
  </definedNames>
  <calcPr calcId="145621"/>
</workbook>
</file>

<file path=xl/calcChain.xml><?xml version="1.0" encoding="utf-8"?>
<calcChain xmlns="http://schemas.openxmlformats.org/spreadsheetml/2006/main">
  <c r="S6" i="1" l="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G14" i="4"/>
  <c r="H14" i="4"/>
  <c r="B14" i="4"/>
  <c r="A1010" i="4"/>
  <c r="A1011" i="4" s="1"/>
  <c r="A1012" i="4" s="1"/>
  <c r="A1013" i="4" s="1"/>
  <c r="A1014" i="4" s="1"/>
  <c r="A1015" i="4" s="1"/>
  <c r="A1016" i="4" s="1"/>
  <c r="A19" i="4"/>
  <c r="A20" i="4" s="1"/>
  <c r="A21" i="4"/>
  <c r="A22" i="4"/>
  <c r="A23" i="4" s="1"/>
  <c r="A24" i="4" s="1"/>
  <c r="A25" i="4" s="1"/>
  <c r="A26" i="4" s="1"/>
  <c r="A27" i="4" s="1"/>
  <c r="A28" i="4" s="1"/>
  <c r="A29" i="4"/>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8" i="4"/>
  <c r="W7" i="1"/>
  <c r="W8" i="1" s="1"/>
  <c r="W9" i="1" s="1"/>
  <c r="W10" i="1" s="1"/>
  <c r="W11" i="1" s="1"/>
  <c r="W12" i="1" s="1"/>
  <c r="W13" i="1" s="1"/>
  <c r="W14" i="1" s="1"/>
  <c r="W15" i="1" s="1"/>
  <c r="W16" i="1" s="1"/>
  <c r="W17" i="1" s="1"/>
  <c r="W18" i="1" s="1"/>
  <c r="W19" i="1" s="1"/>
  <c r="W20" i="1" s="1"/>
  <c r="W21" i="1" s="1"/>
  <c r="W22" i="1" s="1"/>
  <c r="W23" i="1" s="1"/>
  <c r="W24" i="1" s="1"/>
  <c r="W25" i="1" s="1"/>
  <c r="W26" i="1" s="1"/>
  <c r="W27" i="1" s="1"/>
  <c r="W28" i="1" s="1"/>
  <c r="W29" i="1" s="1"/>
  <c r="W30" i="1" s="1"/>
  <c r="W31" i="1" s="1"/>
  <c r="W32" i="1" s="1"/>
  <c r="W33" i="1" s="1"/>
  <c r="W34" i="1" s="1"/>
  <c r="W35" i="1" s="1"/>
  <c r="W36" i="1" s="1"/>
  <c r="W37" i="1" s="1"/>
  <c r="W38" i="1" s="1"/>
  <c r="W39" i="1" s="1"/>
  <c r="W40" i="1" s="1"/>
  <c r="W41" i="1" s="1"/>
  <c r="W42" i="1" s="1"/>
  <c r="W43" i="1" s="1"/>
  <c r="W44" i="1" s="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6" i="1"/>
  <c r="B5005" i="1"/>
  <c r="A5005" i="1" s="1"/>
  <c r="E5005" i="1"/>
  <c r="D5005" i="1" s="1"/>
  <c r="H5005" i="1"/>
  <c r="G5005" i="1" s="1"/>
  <c r="K5005" i="1"/>
  <c r="J5005" i="1" s="1"/>
  <c r="N5005" i="1"/>
  <c r="B5006" i="1"/>
  <c r="A5006" i="1" s="1"/>
  <c r="E5006" i="1"/>
  <c r="D5006" i="1" s="1"/>
  <c r="H5006" i="1"/>
  <c r="G5006" i="1" s="1"/>
  <c r="K5006" i="1"/>
  <c r="J5006" i="1" s="1"/>
  <c r="N5006" i="1"/>
  <c r="B5007" i="1"/>
  <c r="A5007" i="1" s="1"/>
  <c r="E5007" i="1"/>
  <c r="D5007" i="1" s="1"/>
  <c r="H5007" i="1"/>
  <c r="G5007" i="1" s="1"/>
  <c r="K5007" i="1"/>
  <c r="J5007" i="1" s="1"/>
  <c r="N5007" i="1"/>
  <c r="B5008" i="1"/>
  <c r="A5008" i="1" s="1"/>
  <c r="E5008" i="1"/>
  <c r="D5008" i="1" s="1"/>
  <c r="H5008" i="1"/>
  <c r="G5008" i="1" s="1"/>
  <c r="K5008" i="1"/>
  <c r="J5008" i="1" s="1"/>
  <c r="N5008" i="1"/>
  <c r="B5009" i="1"/>
  <c r="A5009" i="1" s="1"/>
  <c r="E5009" i="1"/>
  <c r="D5009" i="1" s="1"/>
  <c r="H5009" i="1"/>
  <c r="G5009" i="1" s="1"/>
  <c r="K5009" i="1"/>
  <c r="J5009" i="1" s="1"/>
  <c r="N5009" i="1"/>
  <c r="B5010" i="1"/>
  <c r="A5010" i="1" s="1"/>
  <c r="E5010" i="1"/>
  <c r="D5010" i="1" s="1"/>
  <c r="H5010" i="1"/>
  <c r="G5010" i="1" s="1"/>
  <c r="K5010" i="1"/>
  <c r="J5010" i="1" s="1"/>
  <c r="N5010" i="1"/>
  <c r="B5011" i="1"/>
  <c r="A5011" i="1" s="1"/>
  <c r="E5011" i="1"/>
  <c r="D5011" i="1" s="1"/>
  <c r="H5011" i="1"/>
  <c r="G5011" i="1" s="1"/>
  <c r="K5011" i="1"/>
  <c r="J5011" i="1" s="1"/>
  <c r="N5011" i="1"/>
  <c r="B5012" i="1"/>
  <c r="A5012" i="1" s="1"/>
  <c r="E5012" i="1"/>
  <c r="D5012" i="1" s="1"/>
  <c r="H5012" i="1"/>
  <c r="G5012" i="1" s="1"/>
  <c r="K5012" i="1"/>
  <c r="J5012" i="1" s="1"/>
  <c r="N5012" i="1"/>
  <c r="B5013" i="1"/>
  <c r="A5013" i="1" s="1"/>
  <c r="E5013" i="1"/>
  <c r="D5013" i="1" s="1"/>
  <c r="H5013" i="1"/>
  <c r="G5013" i="1" s="1"/>
  <c r="K5013" i="1"/>
  <c r="J5013" i="1" s="1"/>
  <c r="N5013" i="1"/>
  <c r="B5014" i="1"/>
  <c r="A5014" i="1" s="1"/>
  <c r="E5014" i="1"/>
  <c r="D5014" i="1" s="1"/>
  <c r="H5014" i="1"/>
  <c r="G5014" i="1" s="1"/>
  <c r="K5014" i="1"/>
  <c r="J5014" i="1" s="1"/>
  <c r="N5014" i="1"/>
  <c r="B5015" i="1"/>
  <c r="A5015" i="1" s="1"/>
  <c r="E5015" i="1"/>
  <c r="D5015" i="1" s="1"/>
  <c r="H5015" i="1"/>
  <c r="G5015" i="1" s="1"/>
  <c r="K5015" i="1"/>
  <c r="J5015" i="1" s="1"/>
  <c r="N5015" i="1"/>
  <c r="B5016" i="1"/>
  <c r="A5016" i="1" s="1"/>
  <c r="E5016" i="1"/>
  <c r="D5016" i="1" s="1"/>
  <c r="H5016" i="1"/>
  <c r="G5016" i="1" s="1"/>
  <c r="K5016" i="1"/>
  <c r="J5016" i="1" s="1"/>
  <c r="N5016" i="1"/>
  <c r="B5017" i="1"/>
  <c r="A5017" i="1" s="1"/>
  <c r="E5017" i="1"/>
  <c r="D5017" i="1" s="1"/>
  <c r="H5017" i="1"/>
  <c r="G5017" i="1" s="1"/>
  <c r="K5017" i="1"/>
  <c r="J5017" i="1" s="1"/>
  <c r="N5017" i="1"/>
  <c r="B5018" i="1"/>
  <c r="A5018" i="1" s="1"/>
  <c r="E5018" i="1"/>
  <c r="D5018" i="1" s="1"/>
  <c r="H5018" i="1"/>
  <c r="G5018" i="1" s="1"/>
  <c r="K5018" i="1"/>
  <c r="J5018" i="1" s="1"/>
  <c r="N5018" i="1"/>
  <c r="B5019" i="1"/>
  <c r="A5019" i="1" s="1"/>
  <c r="E5019" i="1"/>
  <c r="D5019" i="1" s="1"/>
  <c r="H5019" i="1"/>
  <c r="G5019" i="1" s="1"/>
  <c r="K5019" i="1"/>
  <c r="J5019" i="1" s="1"/>
  <c r="N5019" i="1"/>
  <c r="B5020" i="1"/>
  <c r="A5020" i="1" s="1"/>
  <c r="E5020" i="1"/>
  <c r="D5020" i="1" s="1"/>
  <c r="H5020" i="1"/>
  <c r="G5020" i="1" s="1"/>
  <c r="K5020" i="1"/>
  <c r="J5020" i="1" s="1"/>
  <c r="N5020" i="1"/>
  <c r="B5021" i="1"/>
  <c r="A5021" i="1" s="1"/>
  <c r="E5021" i="1"/>
  <c r="D5021" i="1" s="1"/>
  <c r="H5021" i="1"/>
  <c r="G5021" i="1" s="1"/>
  <c r="K5021" i="1"/>
  <c r="J5021" i="1" s="1"/>
  <c r="N5021" i="1"/>
  <c r="B5022" i="1"/>
  <c r="A5022" i="1" s="1"/>
  <c r="E5022" i="1"/>
  <c r="D5022" i="1" s="1"/>
  <c r="H5022" i="1"/>
  <c r="G5022" i="1" s="1"/>
  <c r="K5022" i="1"/>
  <c r="J5022" i="1" s="1"/>
  <c r="N5022" i="1"/>
  <c r="B5023" i="1"/>
  <c r="A5023" i="1" s="1"/>
  <c r="E5023" i="1"/>
  <c r="D5023" i="1" s="1"/>
  <c r="H5023" i="1"/>
  <c r="G5023" i="1" s="1"/>
  <c r="K5023" i="1"/>
  <c r="J5023" i="1" s="1"/>
  <c r="N5023" i="1"/>
  <c r="B5024" i="1"/>
  <c r="A5024" i="1" s="1"/>
  <c r="E5024" i="1"/>
  <c r="D5024" i="1" s="1"/>
  <c r="H5024" i="1"/>
  <c r="G5024" i="1" s="1"/>
  <c r="K5024" i="1"/>
  <c r="J5024" i="1" s="1"/>
  <c r="N5024" i="1"/>
  <c r="B5025" i="1"/>
  <c r="A5025" i="1" s="1"/>
  <c r="E5025" i="1"/>
  <c r="D5025" i="1" s="1"/>
  <c r="H5025" i="1"/>
  <c r="G5025" i="1" s="1"/>
  <c r="K5025" i="1"/>
  <c r="J5025" i="1" s="1"/>
  <c r="N5025" i="1"/>
  <c r="B5026" i="1"/>
  <c r="A5026" i="1" s="1"/>
  <c r="E5026" i="1"/>
  <c r="D5026" i="1" s="1"/>
  <c r="H5026" i="1"/>
  <c r="G5026" i="1" s="1"/>
  <c r="K5026" i="1"/>
  <c r="J5026" i="1" s="1"/>
  <c r="N5026" i="1"/>
  <c r="B5027" i="1"/>
  <c r="A5027" i="1" s="1"/>
  <c r="E5027" i="1"/>
  <c r="D5027" i="1" s="1"/>
  <c r="H5027" i="1"/>
  <c r="G5027" i="1" s="1"/>
  <c r="K5027" i="1"/>
  <c r="J5027" i="1" s="1"/>
  <c r="N5027" i="1"/>
  <c r="B5028" i="1"/>
  <c r="A5028" i="1" s="1"/>
  <c r="E5028" i="1"/>
  <c r="D5028" i="1" s="1"/>
  <c r="H5028" i="1"/>
  <c r="G5028" i="1" s="1"/>
  <c r="K5028" i="1"/>
  <c r="J5028" i="1" s="1"/>
  <c r="N5028" i="1"/>
  <c r="B5029" i="1"/>
  <c r="A5029" i="1" s="1"/>
  <c r="E5029" i="1"/>
  <c r="D5029" i="1" s="1"/>
  <c r="H5029" i="1"/>
  <c r="G5029" i="1" s="1"/>
  <c r="K5029" i="1"/>
  <c r="J5029" i="1" s="1"/>
  <c r="N5029" i="1"/>
  <c r="B5030" i="1"/>
  <c r="A5030" i="1" s="1"/>
  <c r="E5030" i="1"/>
  <c r="D5030" i="1" s="1"/>
  <c r="H5030" i="1"/>
  <c r="G5030" i="1" s="1"/>
  <c r="K5030" i="1"/>
  <c r="J5030" i="1" s="1"/>
  <c r="N5030" i="1"/>
  <c r="B5031" i="1"/>
  <c r="A5031" i="1" s="1"/>
  <c r="E5031" i="1"/>
  <c r="D5031" i="1" s="1"/>
  <c r="H5031" i="1"/>
  <c r="G5031" i="1" s="1"/>
  <c r="K5031" i="1"/>
  <c r="J5031" i="1" s="1"/>
  <c r="N5031" i="1"/>
  <c r="B5032" i="1"/>
  <c r="A5032" i="1" s="1"/>
  <c r="E5032" i="1"/>
  <c r="D5032" i="1" s="1"/>
  <c r="H5032" i="1"/>
  <c r="G5032" i="1" s="1"/>
  <c r="K5032" i="1"/>
  <c r="J5032" i="1" s="1"/>
  <c r="N5032" i="1"/>
  <c r="B5033" i="1"/>
  <c r="A5033" i="1" s="1"/>
  <c r="E5033" i="1"/>
  <c r="D5033" i="1" s="1"/>
  <c r="H5033" i="1"/>
  <c r="G5033" i="1" s="1"/>
  <c r="K5033" i="1"/>
  <c r="J5033" i="1" s="1"/>
  <c r="N5033" i="1"/>
  <c r="B5034" i="1"/>
  <c r="A5034" i="1" s="1"/>
  <c r="E5034" i="1"/>
  <c r="D5034" i="1" s="1"/>
  <c r="H5034" i="1"/>
  <c r="G5034" i="1" s="1"/>
  <c r="K5034" i="1"/>
  <c r="J5034" i="1" s="1"/>
  <c r="N5034" i="1"/>
  <c r="B5035" i="1"/>
  <c r="A5035" i="1" s="1"/>
  <c r="E5035" i="1"/>
  <c r="D5035" i="1" s="1"/>
  <c r="H5035" i="1"/>
  <c r="G5035" i="1" s="1"/>
  <c r="K5035" i="1"/>
  <c r="J5035" i="1" s="1"/>
  <c r="N5035" i="1"/>
  <c r="B5036" i="1"/>
  <c r="A5036" i="1" s="1"/>
  <c r="E5036" i="1"/>
  <c r="D5036" i="1" s="1"/>
  <c r="H5036" i="1"/>
  <c r="G5036" i="1" s="1"/>
  <c r="K5036" i="1"/>
  <c r="J5036" i="1" s="1"/>
  <c r="N5036" i="1"/>
  <c r="B5037" i="1"/>
  <c r="A5037" i="1" s="1"/>
  <c r="E5037" i="1"/>
  <c r="D5037" i="1" s="1"/>
  <c r="H5037" i="1"/>
  <c r="G5037" i="1" s="1"/>
  <c r="K5037" i="1"/>
  <c r="J5037" i="1" s="1"/>
  <c r="N5037" i="1"/>
  <c r="B5038" i="1"/>
  <c r="A5038" i="1" s="1"/>
  <c r="E5038" i="1"/>
  <c r="D5038" i="1" s="1"/>
  <c r="H5038" i="1"/>
  <c r="G5038" i="1" s="1"/>
  <c r="K5038" i="1"/>
  <c r="J5038" i="1" s="1"/>
  <c r="N5038" i="1"/>
  <c r="B5039" i="1"/>
  <c r="A5039" i="1" s="1"/>
  <c r="E5039" i="1"/>
  <c r="D5039" i="1" s="1"/>
  <c r="H5039" i="1"/>
  <c r="G5039" i="1" s="1"/>
  <c r="K5039" i="1"/>
  <c r="J5039" i="1" s="1"/>
  <c r="N5039" i="1"/>
  <c r="B5040" i="1"/>
  <c r="A5040" i="1" s="1"/>
  <c r="E5040" i="1"/>
  <c r="D5040" i="1" s="1"/>
  <c r="H5040" i="1"/>
  <c r="G5040" i="1" s="1"/>
  <c r="K5040" i="1"/>
  <c r="J5040" i="1" s="1"/>
  <c r="N5040" i="1"/>
  <c r="B5041" i="1"/>
  <c r="A5041" i="1" s="1"/>
  <c r="E5041" i="1"/>
  <c r="D5041" i="1" s="1"/>
  <c r="H5041" i="1"/>
  <c r="G5041" i="1" s="1"/>
  <c r="K5041" i="1"/>
  <c r="J5041" i="1" s="1"/>
  <c r="N5041" i="1"/>
  <c r="B5042" i="1"/>
  <c r="A5042" i="1" s="1"/>
  <c r="E5042" i="1"/>
  <c r="D5042" i="1" s="1"/>
  <c r="H5042" i="1"/>
  <c r="G5042" i="1" s="1"/>
  <c r="K5042" i="1"/>
  <c r="J5042" i="1" s="1"/>
  <c r="N5042" i="1"/>
  <c r="B5043" i="1"/>
  <c r="A5043" i="1" s="1"/>
  <c r="E5043" i="1"/>
  <c r="D5043" i="1" s="1"/>
  <c r="H5043" i="1"/>
  <c r="G5043" i="1" s="1"/>
  <c r="K5043" i="1"/>
  <c r="J5043" i="1" s="1"/>
  <c r="N5043" i="1"/>
  <c r="B5044" i="1"/>
  <c r="A5044" i="1" s="1"/>
  <c r="E5044" i="1"/>
  <c r="D5044" i="1" s="1"/>
  <c r="H5044" i="1"/>
  <c r="G5044" i="1" s="1"/>
  <c r="K5044" i="1"/>
  <c r="J5044" i="1" s="1"/>
  <c r="N5044" i="1"/>
  <c r="B5045" i="1"/>
  <c r="A5045" i="1" s="1"/>
  <c r="E5045" i="1"/>
  <c r="D5045" i="1" s="1"/>
  <c r="H5045" i="1"/>
  <c r="G5045" i="1" s="1"/>
  <c r="K5045" i="1"/>
  <c r="J5045" i="1" s="1"/>
  <c r="N5045" i="1"/>
  <c r="B5046" i="1"/>
  <c r="A5046" i="1" s="1"/>
  <c r="E5046" i="1"/>
  <c r="D5046" i="1" s="1"/>
  <c r="H5046" i="1"/>
  <c r="G5046" i="1" s="1"/>
  <c r="K5046" i="1"/>
  <c r="J5046" i="1" s="1"/>
  <c r="N5046" i="1"/>
  <c r="B5047" i="1"/>
  <c r="A5047" i="1" s="1"/>
  <c r="E5047" i="1"/>
  <c r="D5047" i="1" s="1"/>
  <c r="H5047" i="1"/>
  <c r="G5047" i="1" s="1"/>
  <c r="K5047" i="1"/>
  <c r="J5047" i="1" s="1"/>
  <c r="N5047" i="1"/>
  <c r="B5048" i="1"/>
  <c r="A5048" i="1" s="1"/>
  <c r="E5048" i="1"/>
  <c r="D5048" i="1" s="1"/>
  <c r="H5048" i="1"/>
  <c r="G5048" i="1" s="1"/>
  <c r="K5048" i="1"/>
  <c r="J5048" i="1" s="1"/>
  <c r="N5048" i="1"/>
  <c r="B5049" i="1"/>
  <c r="A5049" i="1" s="1"/>
  <c r="E5049" i="1"/>
  <c r="D5049" i="1" s="1"/>
  <c r="H5049" i="1"/>
  <c r="G5049" i="1" s="1"/>
  <c r="K5049" i="1"/>
  <c r="J5049" i="1" s="1"/>
  <c r="N5049" i="1"/>
  <c r="B5050" i="1"/>
  <c r="A5050" i="1" s="1"/>
  <c r="E5050" i="1"/>
  <c r="D5050" i="1" s="1"/>
  <c r="H5050" i="1"/>
  <c r="G5050" i="1" s="1"/>
  <c r="K5050" i="1"/>
  <c r="J5050" i="1" s="1"/>
  <c r="N5050" i="1"/>
  <c r="B5051" i="1"/>
  <c r="A5051" i="1" s="1"/>
  <c r="E5051" i="1"/>
  <c r="D5051" i="1" s="1"/>
  <c r="H5051" i="1"/>
  <c r="G5051" i="1" s="1"/>
  <c r="K5051" i="1"/>
  <c r="J5051" i="1" s="1"/>
  <c r="N5051" i="1"/>
  <c r="B5052" i="1"/>
  <c r="A5052" i="1" s="1"/>
  <c r="E5052" i="1"/>
  <c r="D5052" i="1" s="1"/>
  <c r="H5052" i="1"/>
  <c r="G5052" i="1" s="1"/>
  <c r="K5052" i="1"/>
  <c r="J5052" i="1" s="1"/>
  <c r="N5052" i="1"/>
  <c r="B5053" i="1"/>
  <c r="A5053" i="1" s="1"/>
  <c r="E5053" i="1"/>
  <c r="D5053" i="1" s="1"/>
  <c r="H5053" i="1"/>
  <c r="G5053" i="1" s="1"/>
  <c r="K5053" i="1"/>
  <c r="J5053" i="1" s="1"/>
  <c r="N5053" i="1"/>
  <c r="B5054" i="1"/>
  <c r="A5054" i="1" s="1"/>
  <c r="E5054" i="1"/>
  <c r="D5054" i="1" s="1"/>
  <c r="H5054" i="1"/>
  <c r="G5054" i="1" s="1"/>
  <c r="K5054" i="1"/>
  <c r="J5054" i="1" s="1"/>
  <c r="N5054" i="1"/>
  <c r="B5055" i="1"/>
  <c r="A5055" i="1" s="1"/>
  <c r="E5055" i="1"/>
  <c r="D5055" i="1" s="1"/>
  <c r="H5055" i="1"/>
  <c r="G5055" i="1" s="1"/>
  <c r="K5055" i="1"/>
  <c r="J5055" i="1" s="1"/>
  <c r="N5055" i="1"/>
  <c r="B5056" i="1"/>
  <c r="A5056" i="1" s="1"/>
  <c r="E5056" i="1"/>
  <c r="D5056" i="1" s="1"/>
  <c r="H5056" i="1"/>
  <c r="G5056" i="1" s="1"/>
  <c r="K5056" i="1"/>
  <c r="J5056" i="1" s="1"/>
  <c r="N5056" i="1"/>
  <c r="B5057" i="1"/>
  <c r="A5057" i="1" s="1"/>
  <c r="E5057" i="1"/>
  <c r="D5057" i="1" s="1"/>
  <c r="H5057" i="1"/>
  <c r="G5057" i="1" s="1"/>
  <c r="K5057" i="1"/>
  <c r="J5057" i="1" s="1"/>
  <c r="N5057" i="1"/>
  <c r="B5058" i="1"/>
  <c r="A5058" i="1" s="1"/>
  <c r="E5058" i="1"/>
  <c r="D5058" i="1" s="1"/>
  <c r="H5058" i="1"/>
  <c r="G5058" i="1" s="1"/>
  <c r="K5058" i="1"/>
  <c r="J5058" i="1" s="1"/>
  <c r="N5058" i="1"/>
  <c r="B5059" i="1"/>
  <c r="A5059" i="1" s="1"/>
  <c r="E5059" i="1"/>
  <c r="D5059" i="1" s="1"/>
  <c r="H5059" i="1"/>
  <c r="G5059" i="1" s="1"/>
  <c r="K5059" i="1"/>
  <c r="J5059" i="1" s="1"/>
  <c r="N5059" i="1"/>
  <c r="B5060" i="1"/>
  <c r="A5060" i="1" s="1"/>
  <c r="E5060" i="1"/>
  <c r="D5060" i="1" s="1"/>
  <c r="H5060" i="1"/>
  <c r="G5060" i="1" s="1"/>
  <c r="K5060" i="1"/>
  <c r="J5060" i="1" s="1"/>
  <c r="N5060" i="1"/>
  <c r="B5061" i="1"/>
  <c r="A5061" i="1" s="1"/>
  <c r="E5061" i="1"/>
  <c r="D5061" i="1" s="1"/>
  <c r="H5061" i="1"/>
  <c r="G5061" i="1" s="1"/>
  <c r="K5061" i="1"/>
  <c r="J5061" i="1" s="1"/>
  <c r="N5061" i="1"/>
  <c r="B5062" i="1"/>
  <c r="A5062" i="1" s="1"/>
  <c r="E5062" i="1"/>
  <c r="D5062" i="1" s="1"/>
  <c r="H5062" i="1"/>
  <c r="G5062" i="1" s="1"/>
  <c r="K5062" i="1"/>
  <c r="J5062" i="1" s="1"/>
  <c r="N5062" i="1"/>
  <c r="B5063" i="1"/>
  <c r="A5063" i="1" s="1"/>
  <c r="E5063" i="1"/>
  <c r="D5063" i="1" s="1"/>
  <c r="H5063" i="1"/>
  <c r="G5063" i="1" s="1"/>
  <c r="K5063" i="1"/>
  <c r="J5063" i="1" s="1"/>
  <c r="N5063" i="1"/>
  <c r="B5064" i="1"/>
  <c r="A5064" i="1" s="1"/>
  <c r="E5064" i="1"/>
  <c r="D5064" i="1" s="1"/>
  <c r="H5064" i="1"/>
  <c r="G5064" i="1" s="1"/>
  <c r="K5064" i="1"/>
  <c r="J5064" i="1" s="1"/>
  <c r="N5064" i="1"/>
  <c r="B5065" i="1"/>
  <c r="A5065" i="1" s="1"/>
  <c r="E5065" i="1"/>
  <c r="D5065" i="1" s="1"/>
  <c r="H5065" i="1"/>
  <c r="G5065" i="1" s="1"/>
  <c r="K5065" i="1"/>
  <c r="J5065" i="1" s="1"/>
  <c r="N5065" i="1"/>
  <c r="B5066" i="1"/>
  <c r="A5066" i="1" s="1"/>
  <c r="E5066" i="1"/>
  <c r="D5066" i="1" s="1"/>
  <c r="H5066" i="1"/>
  <c r="G5066" i="1" s="1"/>
  <c r="K5066" i="1"/>
  <c r="J5066" i="1" s="1"/>
  <c r="N5066" i="1"/>
  <c r="B5067" i="1"/>
  <c r="A5067" i="1" s="1"/>
  <c r="E5067" i="1"/>
  <c r="D5067" i="1" s="1"/>
  <c r="H5067" i="1"/>
  <c r="G5067" i="1" s="1"/>
  <c r="K5067" i="1"/>
  <c r="J5067" i="1" s="1"/>
  <c r="N5067" i="1"/>
  <c r="B5068" i="1"/>
  <c r="A5068" i="1" s="1"/>
  <c r="E5068" i="1"/>
  <c r="D5068" i="1" s="1"/>
  <c r="H5068" i="1"/>
  <c r="G5068" i="1" s="1"/>
  <c r="K5068" i="1"/>
  <c r="J5068" i="1" s="1"/>
  <c r="N5068" i="1"/>
  <c r="B5069" i="1"/>
  <c r="A5069" i="1" s="1"/>
  <c r="E5069" i="1"/>
  <c r="D5069" i="1" s="1"/>
  <c r="H5069" i="1"/>
  <c r="G5069" i="1" s="1"/>
  <c r="K5069" i="1"/>
  <c r="J5069" i="1" s="1"/>
  <c r="N5069" i="1"/>
  <c r="B5070" i="1"/>
  <c r="A5070" i="1" s="1"/>
  <c r="E5070" i="1"/>
  <c r="D5070" i="1" s="1"/>
  <c r="H5070" i="1"/>
  <c r="G5070" i="1" s="1"/>
  <c r="K5070" i="1"/>
  <c r="J5070" i="1" s="1"/>
  <c r="N5070" i="1"/>
  <c r="B5071" i="1"/>
  <c r="A5071" i="1" s="1"/>
  <c r="E5071" i="1"/>
  <c r="D5071" i="1" s="1"/>
  <c r="H5071" i="1"/>
  <c r="G5071" i="1" s="1"/>
  <c r="K5071" i="1"/>
  <c r="J5071" i="1" s="1"/>
  <c r="N5071" i="1"/>
  <c r="B5072" i="1"/>
  <c r="A5072" i="1" s="1"/>
  <c r="E5072" i="1"/>
  <c r="D5072" i="1" s="1"/>
  <c r="H5072" i="1"/>
  <c r="G5072" i="1" s="1"/>
  <c r="K5072" i="1"/>
  <c r="J5072" i="1" s="1"/>
  <c r="N5072" i="1"/>
  <c r="B5073" i="1"/>
  <c r="A5073" i="1" s="1"/>
  <c r="E5073" i="1"/>
  <c r="D5073" i="1" s="1"/>
  <c r="H5073" i="1"/>
  <c r="G5073" i="1" s="1"/>
  <c r="K5073" i="1"/>
  <c r="J5073" i="1" s="1"/>
  <c r="N5073" i="1"/>
  <c r="B5074" i="1"/>
  <c r="A5074" i="1" s="1"/>
  <c r="E5074" i="1"/>
  <c r="D5074" i="1" s="1"/>
  <c r="H5074" i="1"/>
  <c r="G5074" i="1" s="1"/>
  <c r="K5074" i="1"/>
  <c r="J5074" i="1" s="1"/>
  <c r="N5074" i="1"/>
  <c r="B5075" i="1"/>
  <c r="A5075" i="1" s="1"/>
  <c r="E5075" i="1"/>
  <c r="D5075" i="1" s="1"/>
  <c r="H5075" i="1"/>
  <c r="G5075" i="1" s="1"/>
  <c r="K5075" i="1"/>
  <c r="J5075" i="1" s="1"/>
  <c r="N5075" i="1"/>
  <c r="B5076" i="1"/>
  <c r="A5076" i="1" s="1"/>
  <c r="E5076" i="1"/>
  <c r="D5076" i="1" s="1"/>
  <c r="H5076" i="1"/>
  <c r="G5076" i="1" s="1"/>
  <c r="K5076" i="1"/>
  <c r="J5076" i="1" s="1"/>
  <c r="N5076" i="1"/>
  <c r="B5077" i="1"/>
  <c r="A5077" i="1" s="1"/>
  <c r="E5077" i="1"/>
  <c r="D5077" i="1" s="1"/>
  <c r="H5077" i="1"/>
  <c r="G5077" i="1" s="1"/>
  <c r="K5077" i="1"/>
  <c r="J5077" i="1" s="1"/>
  <c r="N5077" i="1"/>
  <c r="B5078" i="1"/>
  <c r="A5078" i="1" s="1"/>
  <c r="E5078" i="1"/>
  <c r="D5078" i="1" s="1"/>
  <c r="H5078" i="1"/>
  <c r="G5078" i="1" s="1"/>
  <c r="K5078" i="1"/>
  <c r="J5078" i="1" s="1"/>
  <c r="N5078" i="1"/>
  <c r="B5079" i="1"/>
  <c r="A5079" i="1" s="1"/>
  <c r="E5079" i="1"/>
  <c r="D5079" i="1" s="1"/>
  <c r="H5079" i="1"/>
  <c r="G5079" i="1" s="1"/>
  <c r="K5079" i="1"/>
  <c r="J5079" i="1" s="1"/>
  <c r="N5079" i="1"/>
  <c r="B5080" i="1"/>
  <c r="A5080" i="1" s="1"/>
  <c r="E5080" i="1"/>
  <c r="D5080" i="1" s="1"/>
  <c r="H5080" i="1"/>
  <c r="G5080" i="1" s="1"/>
  <c r="K5080" i="1"/>
  <c r="J5080" i="1" s="1"/>
  <c r="N5080" i="1"/>
  <c r="B5081" i="1"/>
  <c r="A5081" i="1" s="1"/>
  <c r="E5081" i="1"/>
  <c r="D5081" i="1" s="1"/>
  <c r="H5081" i="1"/>
  <c r="G5081" i="1" s="1"/>
  <c r="K5081" i="1"/>
  <c r="J5081" i="1" s="1"/>
  <c r="N5081" i="1"/>
  <c r="B5082" i="1"/>
  <c r="A5082" i="1" s="1"/>
  <c r="E5082" i="1"/>
  <c r="D5082" i="1" s="1"/>
  <c r="H5082" i="1"/>
  <c r="G5082" i="1" s="1"/>
  <c r="K5082" i="1"/>
  <c r="J5082" i="1" s="1"/>
  <c r="N5082" i="1"/>
  <c r="B5083" i="1"/>
  <c r="A5083" i="1" s="1"/>
  <c r="E5083" i="1"/>
  <c r="D5083" i="1" s="1"/>
  <c r="H5083" i="1"/>
  <c r="G5083" i="1" s="1"/>
  <c r="K5083" i="1"/>
  <c r="J5083" i="1" s="1"/>
  <c r="N5083" i="1"/>
  <c r="B5084" i="1"/>
  <c r="A5084" i="1" s="1"/>
  <c r="E5084" i="1"/>
  <c r="D5084" i="1" s="1"/>
  <c r="H5084" i="1"/>
  <c r="G5084" i="1" s="1"/>
  <c r="K5084" i="1"/>
  <c r="J5084" i="1" s="1"/>
  <c r="N5084" i="1"/>
  <c r="B5085" i="1"/>
  <c r="A5085" i="1" s="1"/>
  <c r="E5085" i="1"/>
  <c r="D5085" i="1" s="1"/>
  <c r="H5085" i="1"/>
  <c r="G5085" i="1" s="1"/>
  <c r="K5085" i="1"/>
  <c r="J5085" i="1" s="1"/>
  <c r="N5085" i="1"/>
  <c r="B5086" i="1"/>
  <c r="A5086" i="1" s="1"/>
  <c r="E5086" i="1"/>
  <c r="D5086" i="1" s="1"/>
  <c r="H5086" i="1"/>
  <c r="G5086" i="1" s="1"/>
  <c r="K5086" i="1"/>
  <c r="J5086" i="1" s="1"/>
  <c r="N5086" i="1"/>
  <c r="B5087" i="1"/>
  <c r="A5087" i="1" s="1"/>
  <c r="E5087" i="1"/>
  <c r="D5087" i="1" s="1"/>
  <c r="H5087" i="1"/>
  <c r="G5087" i="1" s="1"/>
  <c r="K5087" i="1"/>
  <c r="J5087" i="1" s="1"/>
  <c r="N5087" i="1"/>
  <c r="B5088" i="1"/>
  <c r="A5088" i="1" s="1"/>
  <c r="E5088" i="1"/>
  <c r="D5088" i="1" s="1"/>
  <c r="H5088" i="1"/>
  <c r="G5088" i="1" s="1"/>
  <c r="K5088" i="1"/>
  <c r="J5088" i="1" s="1"/>
  <c r="N5088" i="1"/>
  <c r="B5089" i="1"/>
  <c r="A5089" i="1" s="1"/>
  <c r="E5089" i="1"/>
  <c r="D5089" i="1" s="1"/>
  <c r="H5089" i="1"/>
  <c r="G5089" i="1" s="1"/>
  <c r="K5089" i="1"/>
  <c r="J5089" i="1" s="1"/>
  <c r="N5089" i="1"/>
  <c r="B5090" i="1"/>
  <c r="A5090" i="1" s="1"/>
  <c r="E5090" i="1"/>
  <c r="D5090" i="1" s="1"/>
  <c r="H5090" i="1"/>
  <c r="G5090" i="1" s="1"/>
  <c r="K5090" i="1"/>
  <c r="J5090" i="1" s="1"/>
  <c r="N5090" i="1"/>
  <c r="B5091" i="1"/>
  <c r="A5091" i="1" s="1"/>
  <c r="E5091" i="1"/>
  <c r="D5091" i="1" s="1"/>
  <c r="H5091" i="1"/>
  <c r="G5091" i="1" s="1"/>
  <c r="K5091" i="1"/>
  <c r="J5091" i="1" s="1"/>
  <c r="N5091" i="1"/>
  <c r="B5092" i="1"/>
  <c r="A5092" i="1" s="1"/>
  <c r="E5092" i="1"/>
  <c r="D5092" i="1" s="1"/>
  <c r="H5092" i="1"/>
  <c r="G5092" i="1" s="1"/>
  <c r="K5092" i="1"/>
  <c r="J5092" i="1" s="1"/>
  <c r="N5092" i="1"/>
  <c r="B5093" i="1"/>
  <c r="A5093" i="1" s="1"/>
  <c r="E5093" i="1"/>
  <c r="D5093" i="1" s="1"/>
  <c r="H5093" i="1"/>
  <c r="G5093" i="1" s="1"/>
  <c r="K5093" i="1"/>
  <c r="J5093" i="1" s="1"/>
  <c r="N5093" i="1"/>
  <c r="B5094" i="1"/>
  <c r="A5094" i="1" s="1"/>
  <c r="E5094" i="1"/>
  <c r="D5094" i="1" s="1"/>
  <c r="H5094" i="1"/>
  <c r="G5094" i="1" s="1"/>
  <c r="K5094" i="1"/>
  <c r="J5094" i="1" s="1"/>
  <c r="N5094" i="1"/>
  <c r="B5095" i="1"/>
  <c r="A5095" i="1" s="1"/>
  <c r="E5095" i="1"/>
  <c r="D5095" i="1" s="1"/>
  <c r="H5095" i="1"/>
  <c r="G5095" i="1" s="1"/>
  <c r="K5095" i="1"/>
  <c r="J5095" i="1" s="1"/>
  <c r="N5095" i="1"/>
  <c r="B5096" i="1"/>
  <c r="A5096" i="1" s="1"/>
  <c r="E5096" i="1"/>
  <c r="D5096" i="1" s="1"/>
  <c r="H5096" i="1"/>
  <c r="G5096" i="1" s="1"/>
  <c r="K5096" i="1"/>
  <c r="J5096" i="1" s="1"/>
  <c r="N5096" i="1"/>
  <c r="B5097" i="1"/>
  <c r="A5097" i="1" s="1"/>
  <c r="E5097" i="1"/>
  <c r="D5097" i="1" s="1"/>
  <c r="H5097" i="1"/>
  <c r="G5097" i="1" s="1"/>
  <c r="K5097" i="1"/>
  <c r="J5097" i="1" s="1"/>
  <c r="N5097" i="1"/>
  <c r="B5098" i="1"/>
  <c r="A5098" i="1" s="1"/>
  <c r="E5098" i="1"/>
  <c r="D5098" i="1" s="1"/>
  <c r="H5098" i="1"/>
  <c r="G5098" i="1" s="1"/>
  <c r="K5098" i="1"/>
  <c r="J5098" i="1" s="1"/>
  <c r="N5098" i="1"/>
  <c r="B5099" i="1"/>
  <c r="A5099" i="1" s="1"/>
  <c r="E5099" i="1"/>
  <c r="D5099" i="1" s="1"/>
  <c r="H5099" i="1"/>
  <c r="G5099" i="1" s="1"/>
  <c r="K5099" i="1"/>
  <c r="J5099" i="1" s="1"/>
  <c r="N5099" i="1"/>
  <c r="B5100" i="1"/>
  <c r="A5100" i="1" s="1"/>
  <c r="E5100" i="1"/>
  <c r="D5100" i="1" s="1"/>
  <c r="H5100" i="1"/>
  <c r="G5100" i="1" s="1"/>
  <c r="K5100" i="1"/>
  <c r="J5100" i="1" s="1"/>
  <c r="N5100" i="1"/>
  <c r="B5101" i="1"/>
  <c r="A5101" i="1" s="1"/>
  <c r="E5101" i="1"/>
  <c r="D5101" i="1" s="1"/>
  <c r="H5101" i="1"/>
  <c r="G5101" i="1" s="1"/>
  <c r="K5101" i="1"/>
  <c r="J5101" i="1" s="1"/>
  <c r="N5101" i="1"/>
  <c r="B5102" i="1"/>
  <c r="A5102" i="1" s="1"/>
  <c r="E5102" i="1"/>
  <c r="D5102" i="1" s="1"/>
  <c r="H5102" i="1"/>
  <c r="G5102" i="1" s="1"/>
  <c r="K5102" i="1"/>
  <c r="J5102" i="1" s="1"/>
  <c r="N5102" i="1"/>
  <c r="B5103" i="1"/>
  <c r="A5103" i="1" s="1"/>
  <c r="E5103" i="1"/>
  <c r="D5103" i="1" s="1"/>
  <c r="H5103" i="1"/>
  <c r="G5103" i="1" s="1"/>
  <c r="K5103" i="1"/>
  <c r="J5103" i="1" s="1"/>
  <c r="N5103" i="1"/>
  <c r="B5104" i="1"/>
  <c r="A5104" i="1" s="1"/>
  <c r="E5104" i="1"/>
  <c r="D5104" i="1" s="1"/>
  <c r="H5104" i="1"/>
  <c r="G5104" i="1" s="1"/>
  <c r="K5104" i="1"/>
  <c r="J5104" i="1" s="1"/>
  <c r="N5104" i="1"/>
  <c r="B5105" i="1"/>
  <c r="A5105" i="1" s="1"/>
  <c r="E5105" i="1"/>
  <c r="D5105" i="1" s="1"/>
  <c r="H5105" i="1"/>
  <c r="G5105" i="1" s="1"/>
  <c r="K5105" i="1"/>
  <c r="J5105" i="1" s="1"/>
  <c r="N5105" i="1"/>
  <c r="B5106" i="1"/>
  <c r="A5106" i="1" s="1"/>
  <c r="E5106" i="1"/>
  <c r="D5106" i="1" s="1"/>
  <c r="H5106" i="1"/>
  <c r="G5106" i="1" s="1"/>
  <c r="K5106" i="1"/>
  <c r="J5106" i="1" s="1"/>
  <c r="N5106" i="1"/>
  <c r="B5107" i="1"/>
  <c r="A5107" i="1" s="1"/>
  <c r="E5107" i="1"/>
  <c r="D5107" i="1" s="1"/>
  <c r="H5107" i="1"/>
  <c r="G5107" i="1" s="1"/>
  <c r="K5107" i="1"/>
  <c r="J5107" i="1" s="1"/>
  <c r="N5107" i="1"/>
  <c r="B5108" i="1"/>
  <c r="A5108" i="1" s="1"/>
  <c r="E5108" i="1"/>
  <c r="D5108" i="1" s="1"/>
  <c r="H5108" i="1"/>
  <c r="G5108" i="1" s="1"/>
  <c r="K5108" i="1"/>
  <c r="J5108" i="1" s="1"/>
  <c r="N5108" i="1"/>
  <c r="B5109" i="1"/>
  <c r="A5109" i="1" s="1"/>
  <c r="E5109" i="1"/>
  <c r="D5109" i="1" s="1"/>
  <c r="H5109" i="1"/>
  <c r="G5109" i="1" s="1"/>
  <c r="K5109" i="1"/>
  <c r="J5109" i="1" s="1"/>
  <c r="N5109" i="1"/>
  <c r="B5110" i="1"/>
  <c r="A5110" i="1" s="1"/>
  <c r="E5110" i="1"/>
  <c r="D5110" i="1" s="1"/>
  <c r="H5110" i="1"/>
  <c r="G5110" i="1" s="1"/>
  <c r="K5110" i="1"/>
  <c r="J5110" i="1" s="1"/>
  <c r="N5110" i="1"/>
  <c r="B5111" i="1"/>
  <c r="A5111" i="1" s="1"/>
  <c r="E5111" i="1"/>
  <c r="D5111" i="1" s="1"/>
  <c r="H5111" i="1"/>
  <c r="G5111" i="1" s="1"/>
  <c r="K5111" i="1"/>
  <c r="J5111" i="1" s="1"/>
  <c r="N5111" i="1"/>
  <c r="B5112" i="1"/>
  <c r="A5112" i="1" s="1"/>
  <c r="E5112" i="1"/>
  <c r="D5112" i="1" s="1"/>
  <c r="H5112" i="1"/>
  <c r="G5112" i="1" s="1"/>
  <c r="K5112" i="1"/>
  <c r="J5112" i="1" s="1"/>
  <c r="N5112" i="1"/>
  <c r="B5113" i="1"/>
  <c r="A5113" i="1" s="1"/>
  <c r="E5113" i="1"/>
  <c r="D5113" i="1" s="1"/>
  <c r="H5113" i="1"/>
  <c r="G5113" i="1" s="1"/>
  <c r="K5113" i="1"/>
  <c r="J5113" i="1" s="1"/>
  <c r="N5113" i="1"/>
  <c r="B5114" i="1"/>
  <c r="A5114" i="1" s="1"/>
  <c r="E5114" i="1"/>
  <c r="D5114" i="1" s="1"/>
  <c r="H5114" i="1"/>
  <c r="G5114" i="1" s="1"/>
  <c r="K5114" i="1"/>
  <c r="J5114" i="1" s="1"/>
  <c r="N5114" i="1"/>
  <c r="B5115" i="1"/>
  <c r="A5115" i="1" s="1"/>
  <c r="E5115" i="1"/>
  <c r="D5115" i="1" s="1"/>
  <c r="H5115" i="1"/>
  <c r="G5115" i="1" s="1"/>
  <c r="K5115" i="1"/>
  <c r="J5115" i="1" s="1"/>
  <c r="N5115" i="1"/>
  <c r="B5116" i="1"/>
  <c r="A5116" i="1" s="1"/>
  <c r="E5116" i="1"/>
  <c r="D5116" i="1" s="1"/>
  <c r="H5116" i="1"/>
  <c r="G5116" i="1" s="1"/>
  <c r="K5116" i="1"/>
  <c r="J5116" i="1" s="1"/>
  <c r="N5116" i="1"/>
  <c r="B5117" i="1"/>
  <c r="A5117" i="1" s="1"/>
  <c r="E5117" i="1"/>
  <c r="D5117" i="1" s="1"/>
  <c r="H5117" i="1"/>
  <c r="G5117" i="1" s="1"/>
  <c r="K5117" i="1"/>
  <c r="J5117" i="1" s="1"/>
  <c r="N5117" i="1"/>
  <c r="B5118" i="1"/>
  <c r="A5118" i="1" s="1"/>
  <c r="E5118" i="1"/>
  <c r="D5118" i="1" s="1"/>
  <c r="H5118" i="1"/>
  <c r="G5118" i="1" s="1"/>
  <c r="K5118" i="1"/>
  <c r="J5118" i="1" s="1"/>
  <c r="N5118" i="1"/>
  <c r="B5119" i="1"/>
  <c r="A5119" i="1" s="1"/>
  <c r="E5119" i="1"/>
  <c r="D5119" i="1" s="1"/>
  <c r="H5119" i="1"/>
  <c r="G5119" i="1" s="1"/>
  <c r="K5119" i="1"/>
  <c r="J5119" i="1" s="1"/>
  <c r="N5119" i="1"/>
  <c r="B5120" i="1"/>
  <c r="A5120" i="1" s="1"/>
  <c r="E5120" i="1"/>
  <c r="D5120" i="1" s="1"/>
  <c r="H5120" i="1"/>
  <c r="G5120" i="1" s="1"/>
  <c r="K5120" i="1"/>
  <c r="J5120" i="1" s="1"/>
  <c r="N5120" i="1"/>
  <c r="B5121" i="1"/>
  <c r="A5121" i="1" s="1"/>
  <c r="E5121" i="1"/>
  <c r="D5121" i="1" s="1"/>
  <c r="H5121" i="1"/>
  <c r="G5121" i="1" s="1"/>
  <c r="K5121" i="1"/>
  <c r="J5121" i="1" s="1"/>
  <c r="N5121" i="1"/>
  <c r="B5122" i="1"/>
  <c r="A5122" i="1" s="1"/>
  <c r="E5122" i="1"/>
  <c r="D5122" i="1" s="1"/>
  <c r="H5122" i="1"/>
  <c r="G5122" i="1" s="1"/>
  <c r="K5122" i="1"/>
  <c r="J5122" i="1" s="1"/>
  <c r="N5122" i="1"/>
  <c r="B5123" i="1"/>
  <c r="A5123" i="1" s="1"/>
  <c r="E5123" i="1"/>
  <c r="D5123" i="1" s="1"/>
  <c r="H5123" i="1"/>
  <c r="G5123" i="1" s="1"/>
  <c r="K5123" i="1"/>
  <c r="J5123" i="1" s="1"/>
  <c r="N5123" i="1"/>
  <c r="B5124" i="1"/>
  <c r="A5124" i="1" s="1"/>
  <c r="E5124" i="1"/>
  <c r="D5124" i="1" s="1"/>
  <c r="H5124" i="1"/>
  <c r="G5124" i="1" s="1"/>
  <c r="K5124" i="1"/>
  <c r="J5124" i="1" s="1"/>
  <c r="N5124" i="1"/>
  <c r="B5125" i="1"/>
  <c r="A5125" i="1" s="1"/>
  <c r="E5125" i="1"/>
  <c r="D5125" i="1" s="1"/>
  <c r="H5125" i="1"/>
  <c r="G5125" i="1" s="1"/>
  <c r="K5125" i="1"/>
  <c r="J5125" i="1" s="1"/>
  <c r="N5125" i="1"/>
  <c r="B5126" i="1"/>
  <c r="A5126" i="1" s="1"/>
  <c r="E5126" i="1"/>
  <c r="D5126" i="1" s="1"/>
  <c r="H5126" i="1"/>
  <c r="G5126" i="1" s="1"/>
  <c r="K5126" i="1"/>
  <c r="J5126" i="1" s="1"/>
  <c r="N5126" i="1"/>
  <c r="B5127" i="1"/>
  <c r="A5127" i="1" s="1"/>
  <c r="E5127" i="1"/>
  <c r="D5127" i="1" s="1"/>
  <c r="H5127" i="1"/>
  <c r="G5127" i="1" s="1"/>
  <c r="K5127" i="1"/>
  <c r="J5127" i="1" s="1"/>
  <c r="N5127" i="1"/>
  <c r="B5128" i="1"/>
  <c r="A5128" i="1" s="1"/>
  <c r="E5128" i="1"/>
  <c r="D5128" i="1" s="1"/>
  <c r="H5128" i="1"/>
  <c r="G5128" i="1" s="1"/>
  <c r="K5128" i="1"/>
  <c r="J5128" i="1" s="1"/>
  <c r="N5128" i="1"/>
  <c r="B5129" i="1"/>
  <c r="A5129" i="1" s="1"/>
  <c r="E5129" i="1"/>
  <c r="D5129" i="1" s="1"/>
  <c r="H5129" i="1"/>
  <c r="G5129" i="1" s="1"/>
  <c r="K5129" i="1"/>
  <c r="J5129" i="1" s="1"/>
  <c r="N5129" i="1"/>
  <c r="B5130" i="1"/>
  <c r="A5130" i="1" s="1"/>
  <c r="E5130" i="1"/>
  <c r="D5130" i="1" s="1"/>
  <c r="H5130" i="1"/>
  <c r="G5130" i="1" s="1"/>
  <c r="K5130" i="1"/>
  <c r="J5130" i="1" s="1"/>
  <c r="N5130" i="1"/>
  <c r="B5131" i="1"/>
  <c r="A5131" i="1" s="1"/>
  <c r="E5131" i="1"/>
  <c r="D5131" i="1" s="1"/>
  <c r="H5131" i="1"/>
  <c r="G5131" i="1" s="1"/>
  <c r="K5131" i="1"/>
  <c r="J5131" i="1" s="1"/>
  <c r="N5131" i="1"/>
  <c r="B5132" i="1"/>
  <c r="A5132" i="1" s="1"/>
  <c r="E5132" i="1"/>
  <c r="D5132" i="1" s="1"/>
  <c r="H5132" i="1"/>
  <c r="G5132" i="1" s="1"/>
  <c r="K5132" i="1"/>
  <c r="J5132" i="1" s="1"/>
  <c r="N5132" i="1"/>
  <c r="B5133" i="1"/>
  <c r="A5133" i="1" s="1"/>
  <c r="E5133" i="1"/>
  <c r="D5133" i="1" s="1"/>
  <c r="H5133" i="1"/>
  <c r="G5133" i="1" s="1"/>
  <c r="K5133" i="1"/>
  <c r="J5133" i="1" s="1"/>
  <c r="N5133" i="1"/>
  <c r="B5134" i="1"/>
  <c r="A5134" i="1" s="1"/>
  <c r="E5134" i="1"/>
  <c r="D5134" i="1" s="1"/>
  <c r="H5134" i="1"/>
  <c r="G5134" i="1" s="1"/>
  <c r="K5134" i="1"/>
  <c r="J5134" i="1" s="1"/>
  <c r="N5134" i="1"/>
  <c r="B5135" i="1"/>
  <c r="A5135" i="1" s="1"/>
  <c r="E5135" i="1"/>
  <c r="D5135" i="1" s="1"/>
  <c r="H5135" i="1"/>
  <c r="G5135" i="1" s="1"/>
  <c r="K5135" i="1"/>
  <c r="J5135" i="1" s="1"/>
  <c r="N5135" i="1"/>
  <c r="B5136" i="1"/>
  <c r="A5136" i="1" s="1"/>
  <c r="E5136" i="1"/>
  <c r="D5136" i="1" s="1"/>
  <c r="H5136" i="1"/>
  <c r="G5136" i="1" s="1"/>
  <c r="K5136" i="1"/>
  <c r="J5136" i="1" s="1"/>
  <c r="N5136" i="1"/>
  <c r="B5137" i="1"/>
  <c r="A5137" i="1" s="1"/>
  <c r="E5137" i="1"/>
  <c r="D5137" i="1" s="1"/>
  <c r="H5137" i="1"/>
  <c r="G5137" i="1" s="1"/>
  <c r="K5137" i="1"/>
  <c r="J5137" i="1" s="1"/>
  <c r="N5137" i="1"/>
  <c r="B5138" i="1"/>
  <c r="A5138" i="1" s="1"/>
  <c r="E5138" i="1"/>
  <c r="D5138" i="1" s="1"/>
  <c r="H5138" i="1"/>
  <c r="G5138" i="1" s="1"/>
  <c r="K5138" i="1"/>
  <c r="J5138" i="1" s="1"/>
  <c r="N5138" i="1"/>
  <c r="B5139" i="1"/>
  <c r="A5139" i="1" s="1"/>
  <c r="E5139" i="1"/>
  <c r="D5139" i="1" s="1"/>
  <c r="H5139" i="1"/>
  <c r="G5139" i="1" s="1"/>
  <c r="K5139" i="1"/>
  <c r="J5139" i="1" s="1"/>
  <c r="N5139" i="1"/>
  <c r="B5140" i="1"/>
  <c r="A5140" i="1" s="1"/>
  <c r="E5140" i="1"/>
  <c r="D5140" i="1" s="1"/>
  <c r="H5140" i="1"/>
  <c r="G5140" i="1" s="1"/>
  <c r="K5140" i="1"/>
  <c r="J5140" i="1" s="1"/>
  <c r="N5140" i="1"/>
  <c r="B5141" i="1"/>
  <c r="A5141" i="1" s="1"/>
  <c r="E5141" i="1"/>
  <c r="D5141" i="1" s="1"/>
  <c r="H5141" i="1"/>
  <c r="G5141" i="1" s="1"/>
  <c r="K5141" i="1"/>
  <c r="J5141" i="1" s="1"/>
  <c r="N5141" i="1"/>
  <c r="B5142" i="1"/>
  <c r="A5142" i="1" s="1"/>
  <c r="E5142" i="1"/>
  <c r="D5142" i="1" s="1"/>
  <c r="H5142" i="1"/>
  <c r="G5142" i="1" s="1"/>
  <c r="K5142" i="1"/>
  <c r="J5142" i="1" s="1"/>
  <c r="N5142" i="1"/>
  <c r="B5143" i="1"/>
  <c r="A5143" i="1" s="1"/>
  <c r="E5143" i="1"/>
  <c r="D5143" i="1" s="1"/>
  <c r="H5143" i="1"/>
  <c r="G5143" i="1" s="1"/>
  <c r="K5143" i="1"/>
  <c r="J5143" i="1" s="1"/>
  <c r="N5143" i="1"/>
  <c r="B5144" i="1"/>
  <c r="A5144" i="1" s="1"/>
  <c r="E5144" i="1"/>
  <c r="D5144" i="1" s="1"/>
  <c r="H5144" i="1"/>
  <c r="G5144" i="1" s="1"/>
  <c r="K5144" i="1"/>
  <c r="J5144" i="1" s="1"/>
  <c r="N5144" i="1"/>
  <c r="B5145" i="1"/>
  <c r="A5145" i="1" s="1"/>
  <c r="E5145" i="1"/>
  <c r="D5145" i="1" s="1"/>
  <c r="H5145" i="1"/>
  <c r="G5145" i="1" s="1"/>
  <c r="K5145" i="1"/>
  <c r="J5145" i="1" s="1"/>
  <c r="N5145" i="1"/>
  <c r="B5146" i="1"/>
  <c r="A5146" i="1" s="1"/>
  <c r="E5146" i="1"/>
  <c r="D5146" i="1" s="1"/>
  <c r="H5146" i="1"/>
  <c r="G5146" i="1" s="1"/>
  <c r="K5146" i="1"/>
  <c r="J5146" i="1" s="1"/>
  <c r="N5146" i="1"/>
  <c r="B5147" i="1"/>
  <c r="A5147" i="1" s="1"/>
  <c r="E5147" i="1"/>
  <c r="D5147" i="1" s="1"/>
  <c r="H5147" i="1"/>
  <c r="G5147" i="1" s="1"/>
  <c r="K5147" i="1"/>
  <c r="J5147" i="1" s="1"/>
  <c r="N5147" i="1"/>
  <c r="B5148" i="1"/>
  <c r="A5148" i="1" s="1"/>
  <c r="E5148" i="1"/>
  <c r="D5148" i="1" s="1"/>
  <c r="H5148" i="1"/>
  <c r="G5148" i="1" s="1"/>
  <c r="K5148" i="1"/>
  <c r="J5148" i="1" s="1"/>
  <c r="N5148" i="1"/>
  <c r="B5149" i="1"/>
  <c r="A5149" i="1" s="1"/>
  <c r="E5149" i="1"/>
  <c r="D5149" i="1" s="1"/>
  <c r="H5149" i="1"/>
  <c r="G5149" i="1" s="1"/>
  <c r="K5149" i="1"/>
  <c r="J5149" i="1" s="1"/>
  <c r="N5149" i="1"/>
  <c r="B5150" i="1"/>
  <c r="A5150" i="1" s="1"/>
  <c r="E5150" i="1"/>
  <c r="D5150" i="1" s="1"/>
  <c r="H5150" i="1"/>
  <c r="G5150" i="1" s="1"/>
  <c r="K5150" i="1"/>
  <c r="J5150" i="1" s="1"/>
  <c r="N5150" i="1"/>
  <c r="B5151" i="1"/>
  <c r="A5151" i="1" s="1"/>
  <c r="E5151" i="1"/>
  <c r="D5151" i="1" s="1"/>
  <c r="H5151" i="1"/>
  <c r="G5151" i="1" s="1"/>
  <c r="K5151" i="1"/>
  <c r="J5151" i="1" s="1"/>
  <c r="N5151" i="1"/>
  <c r="B5152" i="1"/>
  <c r="A5152" i="1" s="1"/>
  <c r="E5152" i="1"/>
  <c r="D5152" i="1" s="1"/>
  <c r="H5152" i="1"/>
  <c r="G5152" i="1" s="1"/>
  <c r="K5152" i="1"/>
  <c r="J5152" i="1" s="1"/>
  <c r="N5152" i="1"/>
  <c r="B5153" i="1"/>
  <c r="A5153" i="1" s="1"/>
  <c r="E5153" i="1"/>
  <c r="D5153" i="1" s="1"/>
  <c r="H5153" i="1"/>
  <c r="G5153" i="1" s="1"/>
  <c r="K5153" i="1"/>
  <c r="J5153" i="1" s="1"/>
  <c r="N5153" i="1"/>
  <c r="B5154" i="1"/>
  <c r="A5154" i="1" s="1"/>
  <c r="E5154" i="1"/>
  <c r="D5154" i="1" s="1"/>
  <c r="H5154" i="1"/>
  <c r="G5154" i="1" s="1"/>
  <c r="K5154" i="1"/>
  <c r="J5154" i="1" s="1"/>
  <c r="N5154" i="1"/>
  <c r="B5155" i="1"/>
  <c r="A5155" i="1" s="1"/>
  <c r="E5155" i="1"/>
  <c r="D5155" i="1" s="1"/>
  <c r="H5155" i="1"/>
  <c r="G5155" i="1" s="1"/>
  <c r="K5155" i="1"/>
  <c r="J5155" i="1" s="1"/>
  <c r="N5155" i="1"/>
  <c r="B5156" i="1"/>
  <c r="A5156" i="1" s="1"/>
  <c r="E5156" i="1"/>
  <c r="D5156" i="1" s="1"/>
  <c r="H5156" i="1"/>
  <c r="G5156" i="1" s="1"/>
  <c r="K5156" i="1"/>
  <c r="J5156" i="1" s="1"/>
  <c r="N5156" i="1"/>
  <c r="B5157" i="1"/>
  <c r="A5157" i="1" s="1"/>
  <c r="E5157" i="1"/>
  <c r="D5157" i="1" s="1"/>
  <c r="H5157" i="1"/>
  <c r="G5157" i="1" s="1"/>
  <c r="K5157" i="1"/>
  <c r="J5157" i="1" s="1"/>
  <c r="N5157" i="1"/>
  <c r="B5158" i="1"/>
  <c r="A5158" i="1" s="1"/>
  <c r="E5158" i="1"/>
  <c r="D5158" i="1" s="1"/>
  <c r="H5158" i="1"/>
  <c r="G5158" i="1" s="1"/>
  <c r="K5158" i="1"/>
  <c r="J5158" i="1" s="1"/>
  <c r="N5158" i="1"/>
  <c r="B5159" i="1"/>
  <c r="A5159" i="1" s="1"/>
  <c r="E5159" i="1"/>
  <c r="D5159" i="1" s="1"/>
  <c r="H5159" i="1"/>
  <c r="G5159" i="1" s="1"/>
  <c r="K5159" i="1"/>
  <c r="J5159" i="1" s="1"/>
  <c r="N5159" i="1"/>
  <c r="B5160" i="1"/>
  <c r="A5160" i="1" s="1"/>
  <c r="E5160" i="1"/>
  <c r="D5160" i="1" s="1"/>
  <c r="H5160" i="1"/>
  <c r="G5160" i="1" s="1"/>
  <c r="K5160" i="1"/>
  <c r="J5160" i="1" s="1"/>
  <c r="N5160" i="1"/>
  <c r="B5161" i="1"/>
  <c r="A5161" i="1" s="1"/>
  <c r="E5161" i="1"/>
  <c r="D5161" i="1" s="1"/>
  <c r="H5161" i="1"/>
  <c r="G5161" i="1" s="1"/>
  <c r="K5161" i="1"/>
  <c r="J5161" i="1" s="1"/>
  <c r="N5161" i="1"/>
  <c r="B5162" i="1"/>
  <c r="A5162" i="1" s="1"/>
  <c r="E5162" i="1"/>
  <c r="D5162" i="1" s="1"/>
  <c r="H5162" i="1"/>
  <c r="G5162" i="1" s="1"/>
  <c r="K5162" i="1"/>
  <c r="J5162" i="1" s="1"/>
  <c r="N5162" i="1"/>
  <c r="B5163" i="1"/>
  <c r="A5163" i="1" s="1"/>
  <c r="E5163" i="1"/>
  <c r="D5163" i="1" s="1"/>
  <c r="H5163" i="1"/>
  <c r="G5163" i="1" s="1"/>
  <c r="K5163" i="1"/>
  <c r="J5163" i="1" s="1"/>
  <c r="N5163" i="1"/>
  <c r="B5164" i="1"/>
  <c r="A5164" i="1" s="1"/>
  <c r="E5164" i="1"/>
  <c r="D5164" i="1" s="1"/>
  <c r="H5164" i="1"/>
  <c r="G5164" i="1" s="1"/>
  <c r="K5164" i="1"/>
  <c r="J5164" i="1" s="1"/>
  <c r="N5164" i="1"/>
  <c r="B5165" i="1"/>
  <c r="A5165" i="1" s="1"/>
  <c r="E5165" i="1"/>
  <c r="D5165" i="1" s="1"/>
  <c r="H5165" i="1"/>
  <c r="G5165" i="1" s="1"/>
  <c r="K5165" i="1"/>
  <c r="J5165" i="1" s="1"/>
  <c r="N5165" i="1"/>
  <c r="B5166" i="1"/>
  <c r="A5166" i="1" s="1"/>
  <c r="E5166" i="1"/>
  <c r="D5166" i="1" s="1"/>
  <c r="H5166" i="1"/>
  <c r="G5166" i="1" s="1"/>
  <c r="K5166" i="1"/>
  <c r="J5166" i="1" s="1"/>
  <c r="N5166" i="1"/>
  <c r="B5167" i="1"/>
  <c r="A5167" i="1" s="1"/>
  <c r="E5167" i="1"/>
  <c r="D5167" i="1" s="1"/>
  <c r="H5167" i="1"/>
  <c r="G5167" i="1" s="1"/>
  <c r="K5167" i="1"/>
  <c r="J5167" i="1" s="1"/>
  <c r="N5167" i="1"/>
  <c r="B5168" i="1"/>
  <c r="A5168" i="1" s="1"/>
  <c r="E5168" i="1"/>
  <c r="D5168" i="1" s="1"/>
  <c r="H5168" i="1"/>
  <c r="G5168" i="1" s="1"/>
  <c r="K5168" i="1"/>
  <c r="J5168" i="1" s="1"/>
  <c r="N5168" i="1"/>
  <c r="B5169" i="1"/>
  <c r="A5169" i="1" s="1"/>
  <c r="E5169" i="1"/>
  <c r="D5169" i="1" s="1"/>
  <c r="H5169" i="1"/>
  <c r="G5169" i="1" s="1"/>
  <c r="K5169" i="1"/>
  <c r="J5169" i="1" s="1"/>
  <c r="N5169" i="1"/>
  <c r="B5170" i="1"/>
  <c r="A5170" i="1" s="1"/>
  <c r="E5170" i="1"/>
  <c r="D5170" i="1" s="1"/>
  <c r="H5170" i="1"/>
  <c r="G5170" i="1" s="1"/>
  <c r="K5170" i="1"/>
  <c r="J5170" i="1" s="1"/>
  <c r="N5170" i="1"/>
  <c r="B5171" i="1"/>
  <c r="A5171" i="1" s="1"/>
  <c r="E5171" i="1"/>
  <c r="D5171" i="1" s="1"/>
  <c r="H5171" i="1"/>
  <c r="G5171" i="1" s="1"/>
  <c r="K5171" i="1"/>
  <c r="J5171" i="1" s="1"/>
  <c r="N5171" i="1"/>
  <c r="B5172" i="1"/>
  <c r="A5172" i="1" s="1"/>
  <c r="E5172" i="1"/>
  <c r="D5172" i="1" s="1"/>
  <c r="H5172" i="1"/>
  <c r="G5172" i="1" s="1"/>
  <c r="K5172" i="1"/>
  <c r="J5172" i="1" s="1"/>
  <c r="N5172" i="1"/>
  <c r="B5173" i="1"/>
  <c r="A5173" i="1" s="1"/>
  <c r="E5173" i="1"/>
  <c r="D5173" i="1" s="1"/>
  <c r="H5173" i="1"/>
  <c r="G5173" i="1" s="1"/>
  <c r="K5173" i="1"/>
  <c r="J5173" i="1" s="1"/>
  <c r="N5173" i="1"/>
  <c r="B5174" i="1"/>
  <c r="A5174" i="1" s="1"/>
  <c r="E5174" i="1"/>
  <c r="D5174" i="1" s="1"/>
  <c r="H5174" i="1"/>
  <c r="G5174" i="1" s="1"/>
  <c r="K5174" i="1"/>
  <c r="J5174" i="1" s="1"/>
  <c r="N5174" i="1"/>
  <c r="B5175" i="1"/>
  <c r="A5175" i="1" s="1"/>
  <c r="E5175" i="1"/>
  <c r="D5175" i="1" s="1"/>
  <c r="H5175" i="1"/>
  <c r="G5175" i="1" s="1"/>
  <c r="K5175" i="1"/>
  <c r="J5175" i="1" s="1"/>
  <c r="N5175" i="1"/>
  <c r="B5176" i="1"/>
  <c r="A5176" i="1" s="1"/>
  <c r="E5176" i="1"/>
  <c r="D5176" i="1" s="1"/>
  <c r="H5176" i="1"/>
  <c r="G5176" i="1" s="1"/>
  <c r="K5176" i="1"/>
  <c r="J5176" i="1" s="1"/>
  <c r="N5176" i="1"/>
  <c r="B5177" i="1"/>
  <c r="A5177" i="1" s="1"/>
  <c r="E5177" i="1"/>
  <c r="D5177" i="1" s="1"/>
  <c r="H5177" i="1"/>
  <c r="G5177" i="1" s="1"/>
  <c r="K5177" i="1"/>
  <c r="J5177" i="1" s="1"/>
  <c r="N5177" i="1"/>
  <c r="B5178" i="1"/>
  <c r="A5178" i="1" s="1"/>
  <c r="E5178" i="1"/>
  <c r="D5178" i="1" s="1"/>
  <c r="H5178" i="1"/>
  <c r="G5178" i="1" s="1"/>
  <c r="K5178" i="1"/>
  <c r="J5178" i="1" s="1"/>
  <c r="N5178" i="1"/>
  <c r="B5179" i="1"/>
  <c r="A5179" i="1" s="1"/>
  <c r="E5179" i="1"/>
  <c r="D5179" i="1" s="1"/>
  <c r="H5179" i="1"/>
  <c r="G5179" i="1" s="1"/>
  <c r="K5179" i="1"/>
  <c r="J5179" i="1" s="1"/>
  <c r="N5179" i="1"/>
  <c r="B5180" i="1"/>
  <c r="A5180" i="1" s="1"/>
  <c r="E5180" i="1"/>
  <c r="D5180" i="1" s="1"/>
  <c r="H5180" i="1"/>
  <c r="G5180" i="1" s="1"/>
  <c r="K5180" i="1"/>
  <c r="J5180" i="1" s="1"/>
  <c r="N5180" i="1"/>
  <c r="B5181" i="1"/>
  <c r="A5181" i="1" s="1"/>
  <c r="E5181" i="1"/>
  <c r="D5181" i="1" s="1"/>
  <c r="H5181" i="1"/>
  <c r="G5181" i="1" s="1"/>
  <c r="K5181" i="1"/>
  <c r="J5181" i="1" s="1"/>
  <c r="N5181" i="1"/>
  <c r="B5182" i="1"/>
  <c r="A5182" i="1" s="1"/>
  <c r="E5182" i="1"/>
  <c r="D5182" i="1" s="1"/>
  <c r="H5182" i="1"/>
  <c r="G5182" i="1" s="1"/>
  <c r="K5182" i="1"/>
  <c r="J5182" i="1" s="1"/>
  <c r="N5182" i="1"/>
  <c r="B5183" i="1"/>
  <c r="A5183" i="1" s="1"/>
  <c r="E5183" i="1"/>
  <c r="D5183" i="1" s="1"/>
  <c r="H5183" i="1"/>
  <c r="G5183" i="1" s="1"/>
  <c r="K5183" i="1"/>
  <c r="J5183" i="1" s="1"/>
  <c r="N5183" i="1"/>
  <c r="B5184" i="1"/>
  <c r="A5184" i="1" s="1"/>
  <c r="E5184" i="1"/>
  <c r="D5184" i="1" s="1"/>
  <c r="H5184" i="1"/>
  <c r="G5184" i="1" s="1"/>
  <c r="K5184" i="1"/>
  <c r="J5184" i="1" s="1"/>
  <c r="N5184" i="1"/>
  <c r="B5185" i="1"/>
  <c r="A5185" i="1" s="1"/>
  <c r="E5185" i="1"/>
  <c r="D5185" i="1" s="1"/>
  <c r="H5185" i="1"/>
  <c r="G5185" i="1" s="1"/>
  <c r="K5185" i="1"/>
  <c r="J5185" i="1" s="1"/>
  <c r="N5185" i="1"/>
  <c r="B5186" i="1"/>
  <c r="A5186" i="1" s="1"/>
  <c r="E5186" i="1"/>
  <c r="D5186" i="1" s="1"/>
  <c r="H5186" i="1"/>
  <c r="G5186" i="1" s="1"/>
  <c r="K5186" i="1"/>
  <c r="J5186" i="1" s="1"/>
  <c r="N5186" i="1"/>
  <c r="B5187" i="1"/>
  <c r="A5187" i="1" s="1"/>
  <c r="E5187" i="1"/>
  <c r="D5187" i="1" s="1"/>
  <c r="H5187" i="1"/>
  <c r="G5187" i="1" s="1"/>
  <c r="K5187" i="1"/>
  <c r="J5187" i="1" s="1"/>
  <c r="N5187" i="1"/>
  <c r="B5188" i="1"/>
  <c r="A5188" i="1" s="1"/>
  <c r="E5188" i="1"/>
  <c r="D5188" i="1" s="1"/>
  <c r="H5188" i="1"/>
  <c r="G5188" i="1" s="1"/>
  <c r="K5188" i="1"/>
  <c r="J5188" i="1" s="1"/>
  <c r="N5188" i="1"/>
  <c r="B5189" i="1"/>
  <c r="A5189" i="1" s="1"/>
  <c r="E5189" i="1"/>
  <c r="D5189" i="1" s="1"/>
  <c r="H5189" i="1"/>
  <c r="G5189" i="1" s="1"/>
  <c r="K5189" i="1"/>
  <c r="J5189" i="1" s="1"/>
  <c r="N5189" i="1"/>
  <c r="B5190" i="1"/>
  <c r="A5190" i="1" s="1"/>
  <c r="E5190" i="1"/>
  <c r="D5190" i="1" s="1"/>
  <c r="H5190" i="1"/>
  <c r="G5190" i="1" s="1"/>
  <c r="K5190" i="1"/>
  <c r="J5190" i="1" s="1"/>
  <c r="N5190" i="1"/>
  <c r="B5191" i="1"/>
  <c r="A5191" i="1" s="1"/>
  <c r="E5191" i="1"/>
  <c r="D5191" i="1" s="1"/>
  <c r="H5191" i="1"/>
  <c r="G5191" i="1" s="1"/>
  <c r="K5191" i="1"/>
  <c r="J5191" i="1" s="1"/>
  <c r="N5191" i="1"/>
  <c r="B5192" i="1"/>
  <c r="A5192" i="1" s="1"/>
  <c r="E5192" i="1"/>
  <c r="D5192" i="1" s="1"/>
  <c r="H5192" i="1"/>
  <c r="G5192" i="1" s="1"/>
  <c r="K5192" i="1"/>
  <c r="J5192" i="1" s="1"/>
  <c r="N5192" i="1"/>
  <c r="B5193" i="1"/>
  <c r="A5193" i="1" s="1"/>
  <c r="E5193" i="1"/>
  <c r="D5193" i="1" s="1"/>
  <c r="H5193" i="1"/>
  <c r="G5193" i="1" s="1"/>
  <c r="K5193" i="1"/>
  <c r="J5193" i="1" s="1"/>
  <c r="N5193" i="1"/>
  <c r="B5194" i="1"/>
  <c r="A5194" i="1" s="1"/>
  <c r="E5194" i="1"/>
  <c r="D5194" i="1" s="1"/>
  <c r="H5194" i="1"/>
  <c r="G5194" i="1" s="1"/>
  <c r="K5194" i="1"/>
  <c r="J5194" i="1" s="1"/>
  <c r="N5194" i="1"/>
  <c r="B5195" i="1"/>
  <c r="A5195" i="1" s="1"/>
  <c r="E5195" i="1"/>
  <c r="D5195" i="1" s="1"/>
  <c r="H5195" i="1"/>
  <c r="G5195" i="1" s="1"/>
  <c r="K5195" i="1"/>
  <c r="J5195" i="1" s="1"/>
  <c r="N5195" i="1"/>
  <c r="B5196" i="1"/>
  <c r="A5196" i="1" s="1"/>
  <c r="E5196" i="1"/>
  <c r="D5196" i="1" s="1"/>
  <c r="H5196" i="1"/>
  <c r="G5196" i="1" s="1"/>
  <c r="K5196" i="1"/>
  <c r="J5196" i="1" s="1"/>
  <c r="N5196" i="1"/>
  <c r="B5197" i="1"/>
  <c r="A5197" i="1" s="1"/>
  <c r="E5197" i="1"/>
  <c r="D5197" i="1" s="1"/>
  <c r="H5197" i="1"/>
  <c r="G5197" i="1" s="1"/>
  <c r="K5197" i="1"/>
  <c r="J5197" i="1" s="1"/>
  <c r="N5197" i="1"/>
  <c r="B5198" i="1"/>
  <c r="A5198" i="1" s="1"/>
  <c r="E5198" i="1"/>
  <c r="D5198" i="1" s="1"/>
  <c r="H5198" i="1"/>
  <c r="G5198" i="1" s="1"/>
  <c r="K5198" i="1"/>
  <c r="J5198" i="1" s="1"/>
  <c r="N5198" i="1"/>
  <c r="B5199" i="1"/>
  <c r="A5199" i="1" s="1"/>
  <c r="E5199" i="1"/>
  <c r="D5199" i="1" s="1"/>
  <c r="H5199" i="1"/>
  <c r="G5199" i="1" s="1"/>
  <c r="K5199" i="1"/>
  <c r="J5199" i="1" s="1"/>
  <c r="N5199" i="1"/>
  <c r="B5200" i="1"/>
  <c r="A5200" i="1" s="1"/>
  <c r="E5200" i="1"/>
  <c r="D5200" i="1" s="1"/>
  <c r="H5200" i="1"/>
  <c r="G5200" i="1" s="1"/>
  <c r="K5200" i="1"/>
  <c r="J5200" i="1" s="1"/>
  <c r="N5200" i="1"/>
  <c r="B5201" i="1"/>
  <c r="A5201" i="1" s="1"/>
  <c r="E5201" i="1"/>
  <c r="D5201" i="1" s="1"/>
  <c r="H5201" i="1"/>
  <c r="G5201" i="1" s="1"/>
  <c r="K5201" i="1"/>
  <c r="J5201" i="1" s="1"/>
  <c r="N5201" i="1"/>
  <c r="B5202" i="1"/>
  <c r="A5202" i="1" s="1"/>
  <c r="E5202" i="1"/>
  <c r="D5202" i="1" s="1"/>
  <c r="H5202" i="1"/>
  <c r="G5202" i="1" s="1"/>
  <c r="K5202" i="1"/>
  <c r="J5202" i="1" s="1"/>
  <c r="N5202" i="1"/>
  <c r="B5203" i="1"/>
  <c r="A5203" i="1" s="1"/>
  <c r="E5203" i="1"/>
  <c r="D5203" i="1" s="1"/>
  <c r="H5203" i="1"/>
  <c r="G5203" i="1" s="1"/>
  <c r="K5203" i="1"/>
  <c r="J5203" i="1" s="1"/>
  <c r="N5203" i="1"/>
  <c r="B5204" i="1"/>
  <c r="A5204" i="1" s="1"/>
  <c r="E5204" i="1"/>
  <c r="D5204" i="1" s="1"/>
  <c r="H5204" i="1"/>
  <c r="G5204" i="1" s="1"/>
  <c r="K5204" i="1"/>
  <c r="J5204" i="1" s="1"/>
  <c r="N5204" i="1"/>
  <c r="B5205" i="1"/>
  <c r="A5205" i="1" s="1"/>
  <c r="E5205" i="1"/>
  <c r="D5205" i="1" s="1"/>
  <c r="H5205" i="1"/>
  <c r="G5205" i="1" s="1"/>
  <c r="K5205" i="1"/>
  <c r="J5205" i="1" s="1"/>
  <c r="N5205" i="1"/>
  <c r="B5206" i="1"/>
  <c r="A5206" i="1" s="1"/>
  <c r="E5206" i="1"/>
  <c r="D5206" i="1" s="1"/>
  <c r="H5206" i="1"/>
  <c r="G5206" i="1" s="1"/>
  <c r="K5206" i="1"/>
  <c r="J5206" i="1" s="1"/>
  <c r="N5206" i="1"/>
  <c r="B5207" i="1"/>
  <c r="A5207" i="1" s="1"/>
  <c r="E5207" i="1"/>
  <c r="D5207" i="1" s="1"/>
  <c r="H5207" i="1"/>
  <c r="G5207" i="1" s="1"/>
  <c r="K5207" i="1"/>
  <c r="J5207" i="1" s="1"/>
  <c r="N5207" i="1"/>
  <c r="B5208" i="1"/>
  <c r="A5208" i="1" s="1"/>
  <c r="E5208" i="1"/>
  <c r="D5208" i="1" s="1"/>
  <c r="H5208" i="1"/>
  <c r="G5208" i="1" s="1"/>
  <c r="K5208" i="1"/>
  <c r="J5208" i="1" s="1"/>
  <c r="N5208" i="1"/>
  <c r="B5209" i="1"/>
  <c r="A5209" i="1" s="1"/>
  <c r="E5209" i="1"/>
  <c r="D5209" i="1" s="1"/>
  <c r="H5209" i="1"/>
  <c r="G5209" i="1" s="1"/>
  <c r="K5209" i="1"/>
  <c r="J5209" i="1" s="1"/>
  <c r="N5209" i="1"/>
  <c r="B5210" i="1"/>
  <c r="A5210" i="1" s="1"/>
  <c r="E5210" i="1"/>
  <c r="D5210" i="1" s="1"/>
  <c r="H5210" i="1"/>
  <c r="G5210" i="1" s="1"/>
  <c r="K5210" i="1"/>
  <c r="J5210" i="1" s="1"/>
  <c r="N5210" i="1"/>
  <c r="B5211" i="1"/>
  <c r="A5211" i="1" s="1"/>
  <c r="E5211" i="1"/>
  <c r="D5211" i="1" s="1"/>
  <c r="H5211" i="1"/>
  <c r="G5211" i="1" s="1"/>
  <c r="K5211" i="1"/>
  <c r="J5211" i="1" s="1"/>
  <c r="N5211" i="1"/>
  <c r="B5212" i="1"/>
  <c r="A5212" i="1" s="1"/>
  <c r="E5212" i="1"/>
  <c r="D5212" i="1" s="1"/>
  <c r="H5212" i="1"/>
  <c r="G5212" i="1" s="1"/>
  <c r="K5212" i="1"/>
  <c r="J5212" i="1" s="1"/>
  <c r="N5212" i="1"/>
  <c r="B5213" i="1"/>
  <c r="A5213" i="1" s="1"/>
  <c r="E5213" i="1"/>
  <c r="D5213" i="1" s="1"/>
  <c r="H5213" i="1"/>
  <c r="G5213" i="1" s="1"/>
  <c r="K5213" i="1"/>
  <c r="J5213" i="1" s="1"/>
  <c r="N5213" i="1"/>
  <c r="B5214" i="1"/>
  <c r="A5214" i="1" s="1"/>
  <c r="E5214" i="1"/>
  <c r="D5214" i="1" s="1"/>
  <c r="H5214" i="1"/>
  <c r="G5214" i="1" s="1"/>
  <c r="K5214" i="1"/>
  <c r="J5214" i="1" s="1"/>
  <c r="N5214" i="1"/>
  <c r="B5215" i="1"/>
  <c r="A5215" i="1" s="1"/>
  <c r="E5215" i="1"/>
  <c r="D5215" i="1" s="1"/>
  <c r="H5215" i="1"/>
  <c r="G5215" i="1" s="1"/>
  <c r="K5215" i="1"/>
  <c r="J5215" i="1" s="1"/>
  <c r="N5215" i="1"/>
  <c r="B5216" i="1"/>
  <c r="A5216" i="1" s="1"/>
  <c r="E5216" i="1"/>
  <c r="D5216" i="1" s="1"/>
  <c r="H5216" i="1"/>
  <c r="G5216" i="1" s="1"/>
  <c r="K5216" i="1"/>
  <c r="J5216" i="1" s="1"/>
  <c r="N5216" i="1"/>
  <c r="B5217" i="1"/>
  <c r="A5217" i="1" s="1"/>
  <c r="E5217" i="1"/>
  <c r="D5217" i="1" s="1"/>
  <c r="H5217" i="1"/>
  <c r="G5217" i="1" s="1"/>
  <c r="K5217" i="1"/>
  <c r="J5217" i="1" s="1"/>
  <c r="N5217" i="1"/>
  <c r="B5218" i="1"/>
  <c r="A5218" i="1" s="1"/>
  <c r="E5218" i="1"/>
  <c r="D5218" i="1" s="1"/>
  <c r="H5218" i="1"/>
  <c r="G5218" i="1" s="1"/>
  <c r="K5218" i="1"/>
  <c r="J5218" i="1" s="1"/>
  <c r="N5218" i="1"/>
  <c r="B5219" i="1"/>
  <c r="A5219" i="1" s="1"/>
  <c r="E5219" i="1"/>
  <c r="D5219" i="1" s="1"/>
  <c r="H5219" i="1"/>
  <c r="G5219" i="1" s="1"/>
  <c r="K5219" i="1"/>
  <c r="J5219" i="1" s="1"/>
  <c r="N5219" i="1"/>
  <c r="B5220" i="1"/>
  <c r="A5220" i="1" s="1"/>
  <c r="E5220" i="1"/>
  <c r="D5220" i="1" s="1"/>
  <c r="H5220" i="1"/>
  <c r="G5220" i="1" s="1"/>
  <c r="K5220" i="1"/>
  <c r="J5220" i="1" s="1"/>
  <c r="N5220" i="1"/>
  <c r="B5221" i="1"/>
  <c r="A5221" i="1" s="1"/>
  <c r="E5221" i="1"/>
  <c r="D5221" i="1" s="1"/>
  <c r="H5221" i="1"/>
  <c r="G5221" i="1" s="1"/>
  <c r="K5221" i="1"/>
  <c r="J5221" i="1" s="1"/>
  <c r="N5221" i="1"/>
  <c r="B5222" i="1"/>
  <c r="A5222" i="1" s="1"/>
  <c r="E5222" i="1"/>
  <c r="D5222" i="1" s="1"/>
  <c r="H5222" i="1"/>
  <c r="G5222" i="1" s="1"/>
  <c r="K5222" i="1"/>
  <c r="J5222" i="1" s="1"/>
  <c r="N5222" i="1"/>
  <c r="B5223" i="1"/>
  <c r="A5223" i="1" s="1"/>
  <c r="E5223" i="1"/>
  <c r="D5223" i="1" s="1"/>
  <c r="H5223" i="1"/>
  <c r="G5223" i="1" s="1"/>
  <c r="K5223" i="1"/>
  <c r="J5223" i="1" s="1"/>
  <c r="N5223" i="1"/>
  <c r="B5224" i="1"/>
  <c r="A5224" i="1" s="1"/>
  <c r="E5224" i="1"/>
  <c r="D5224" i="1" s="1"/>
  <c r="H5224" i="1"/>
  <c r="G5224" i="1" s="1"/>
  <c r="K5224" i="1"/>
  <c r="J5224" i="1" s="1"/>
  <c r="N5224" i="1"/>
  <c r="B5225" i="1"/>
  <c r="A5225" i="1" s="1"/>
  <c r="E5225" i="1"/>
  <c r="D5225" i="1" s="1"/>
  <c r="H5225" i="1"/>
  <c r="G5225" i="1" s="1"/>
  <c r="K5225" i="1"/>
  <c r="J5225" i="1" s="1"/>
  <c r="N5225" i="1"/>
  <c r="B5226" i="1"/>
  <c r="A5226" i="1" s="1"/>
  <c r="E5226" i="1"/>
  <c r="D5226" i="1" s="1"/>
  <c r="H5226" i="1"/>
  <c r="G5226" i="1" s="1"/>
  <c r="K5226" i="1"/>
  <c r="J5226" i="1" s="1"/>
  <c r="N5226" i="1"/>
  <c r="B5227" i="1"/>
  <c r="A5227" i="1" s="1"/>
  <c r="E5227" i="1"/>
  <c r="D5227" i="1" s="1"/>
  <c r="H5227" i="1"/>
  <c r="G5227" i="1" s="1"/>
  <c r="K5227" i="1"/>
  <c r="J5227" i="1" s="1"/>
  <c r="N5227" i="1"/>
  <c r="B5228" i="1"/>
  <c r="A5228" i="1" s="1"/>
  <c r="E5228" i="1"/>
  <c r="D5228" i="1" s="1"/>
  <c r="H5228" i="1"/>
  <c r="G5228" i="1" s="1"/>
  <c r="K5228" i="1"/>
  <c r="J5228" i="1" s="1"/>
  <c r="N5228" i="1"/>
  <c r="B5229" i="1"/>
  <c r="A5229" i="1" s="1"/>
  <c r="E5229" i="1"/>
  <c r="D5229" i="1" s="1"/>
  <c r="H5229" i="1"/>
  <c r="G5229" i="1" s="1"/>
  <c r="K5229" i="1"/>
  <c r="J5229" i="1" s="1"/>
  <c r="N5229" i="1"/>
  <c r="B5230" i="1"/>
  <c r="A5230" i="1" s="1"/>
  <c r="E5230" i="1"/>
  <c r="D5230" i="1" s="1"/>
  <c r="H5230" i="1"/>
  <c r="G5230" i="1" s="1"/>
  <c r="K5230" i="1"/>
  <c r="J5230" i="1" s="1"/>
  <c r="N5230" i="1"/>
  <c r="B5231" i="1"/>
  <c r="A5231" i="1" s="1"/>
  <c r="E5231" i="1"/>
  <c r="D5231" i="1" s="1"/>
  <c r="H5231" i="1"/>
  <c r="G5231" i="1" s="1"/>
  <c r="K5231" i="1"/>
  <c r="J5231" i="1" s="1"/>
  <c r="N5231" i="1"/>
  <c r="B5232" i="1"/>
  <c r="A5232" i="1" s="1"/>
  <c r="E5232" i="1"/>
  <c r="D5232" i="1" s="1"/>
  <c r="H5232" i="1"/>
  <c r="G5232" i="1" s="1"/>
  <c r="K5232" i="1"/>
  <c r="J5232" i="1" s="1"/>
  <c r="N5232" i="1"/>
  <c r="B5233" i="1"/>
  <c r="A5233" i="1" s="1"/>
  <c r="E5233" i="1"/>
  <c r="D5233" i="1" s="1"/>
  <c r="H5233" i="1"/>
  <c r="G5233" i="1" s="1"/>
  <c r="K5233" i="1"/>
  <c r="J5233" i="1" s="1"/>
  <c r="N5233" i="1"/>
  <c r="B5234" i="1"/>
  <c r="A5234" i="1" s="1"/>
  <c r="E5234" i="1"/>
  <c r="D5234" i="1" s="1"/>
  <c r="H5234" i="1"/>
  <c r="G5234" i="1" s="1"/>
  <c r="K5234" i="1"/>
  <c r="J5234" i="1" s="1"/>
  <c r="N5234" i="1"/>
  <c r="B5235" i="1"/>
  <c r="A5235" i="1" s="1"/>
  <c r="E5235" i="1"/>
  <c r="D5235" i="1" s="1"/>
  <c r="H5235" i="1"/>
  <c r="G5235" i="1" s="1"/>
  <c r="K5235" i="1"/>
  <c r="J5235" i="1" s="1"/>
  <c r="N5235" i="1"/>
  <c r="B5236" i="1"/>
  <c r="A5236" i="1" s="1"/>
  <c r="E5236" i="1"/>
  <c r="D5236" i="1" s="1"/>
  <c r="H5236" i="1"/>
  <c r="G5236" i="1" s="1"/>
  <c r="K5236" i="1"/>
  <c r="J5236" i="1" s="1"/>
  <c r="N5236" i="1"/>
  <c r="B5237" i="1"/>
  <c r="A5237" i="1" s="1"/>
  <c r="E5237" i="1"/>
  <c r="D5237" i="1" s="1"/>
  <c r="H5237" i="1"/>
  <c r="G5237" i="1" s="1"/>
  <c r="K5237" i="1"/>
  <c r="J5237" i="1" s="1"/>
  <c r="N5237" i="1"/>
  <c r="B5238" i="1"/>
  <c r="A5238" i="1" s="1"/>
  <c r="E5238" i="1"/>
  <c r="D5238" i="1" s="1"/>
  <c r="H5238" i="1"/>
  <c r="G5238" i="1" s="1"/>
  <c r="K5238" i="1"/>
  <c r="J5238" i="1" s="1"/>
  <c r="N5238" i="1"/>
  <c r="B5239" i="1"/>
  <c r="A5239" i="1" s="1"/>
  <c r="E5239" i="1"/>
  <c r="D5239" i="1" s="1"/>
  <c r="H5239" i="1"/>
  <c r="G5239" i="1" s="1"/>
  <c r="K5239" i="1"/>
  <c r="J5239" i="1" s="1"/>
  <c r="N5239" i="1"/>
  <c r="B5240" i="1"/>
  <c r="A5240" i="1" s="1"/>
  <c r="E5240" i="1"/>
  <c r="D5240" i="1" s="1"/>
  <c r="H5240" i="1"/>
  <c r="G5240" i="1" s="1"/>
  <c r="K5240" i="1"/>
  <c r="J5240" i="1" s="1"/>
  <c r="N5240" i="1"/>
  <c r="B5241" i="1"/>
  <c r="A5241" i="1" s="1"/>
  <c r="E5241" i="1"/>
  <c r="D5241" i="1" s="1"/>
  <c r="H5241" i="1"/>
  <c r="G5241" i="1" s="1"/>
  <c r="K5241" i="1"/>
  <c r="J5241" i="1" s="1"/>
  <c r="N5241" i="1"/>
  <c r="B5242" i="1"/>
  <c r="A5242" i="1" s="1"/>
  <c r="E5242" i="1"/>
  <c r="D5242" i="1" s="1"/>
  <c r="H5242" i="1"/>
  <c r="G5242" i="1" s="1"/>
  <c r="K5242" i="1"/>
  <c r="J5242" i="1" s="1"/>
  <c r="N5242" i="1"/>
  <c r="B5243" i="1"/>
  <c r="A5243" i="1" s="1"/>
  <c r="E5243" i="1"/>
  <c r="D5243" i="1" s="1"/>
  <c r="H5243" i="1"/>
  <c r="G5243" i="1" s="1"/>
  <c r="K5243" i="1"/>
  <c r="J5243" i="1" s="1"/>
  <c r="N5243" i="1"/>
  <c r="B5244" i="1"/>
  <c r="A5244" i="1" s="1"/>
  <c r="E5244" i="1"/>
  <c r="D5244" i="1" s="1"/>
  <c r="H5244" i="1"/>
  <c r="G5244" i="1" s="1"/>
  <c r="K5244" i="1"/>
  <c r="J5244" i="1" s="1"/>
  <c r="N5244" i="1"/>
  <c r="B5245" i="1"/>
  <c r="A5245" i="1" s="1"/>
  <c r="E5245" i="1"/>
  <c r="D5245" i="1" s="1"/>
  <c r="H5245" i="1"/>
  <c r="G5245" i="1" s="1"/>
  <c r="K5245" i="1"/>
  <c r="J5245" i="1" s="1"/>
  <c r="N5245" i="1"/>
  <c r="B5246" i="1"/>
  <c r="A5246" i="1" s="1"/>
  <c r="E5246" i="1"/>
  <c r="D5246" i="1" s="1"/>
  <c r="H5246" i="1"/>
  <c r="G5246" i="1" s="1"/>
  <c r="K5246" i="1"/>
  <c r="J5246" i="1" s="1"/>
  <c r="N5246" i="1"/>
  <c r="B5247" i="1"/>
  <c r="A5247" i="1" s="1"/>
  <c r="E5247" i="1"/>
  <c r="D5247" i="1" s="1"/>
  <c r="H5247" i="1"/>
  <c r="G5247" i="1" s="1"/>
  <c r="K5247" i="1"/>
  <c r="J5247" i="1" s="1"/>
  <c r="N5247" i="1"/>
  <c r="B5248" i="1"/>
  <c r="A5248" i="1" s="1"/>
  <c r="E5248" i="1"/>
  <c r="D5248" i="1" s="1"/>
  <c r="H5248" i="1"/>
  <c r="G5248" i="1" s="1"/>
  <c r="K5248" i="1"/>
  <c r="J5248" i="1" s="1"/>
  <c r="N5248" i="1"/>
  <c r="B5249" i="1"/>
  <c r="A5249" i="1" s="1"/>
  <c r="E5249" i="1"/>
  <c r="D5249" i="1" s="1"/>
  <c r="H5249" i="1"/>
  <c r="G5249" i="1" s="1"/>
  <c r="K5249" i="1"/>
  <c r="J5249" i="1" s="1"/>
  <c r="N5249" i="1"/>
  <c r="B5250" i="1"/>
  <c r="A5250" i="1" s="1"/>
  <c r="E5250" i="1"/>
  <c r="D5250" i="1" s="1"/>
  <c r="H5250" i="1"/>
  <c r="G5250" i="1" s="1"/>
  <c r="K5250" i="1"/>
  <c r="J5250" i="1" s="1"/>
  <c r="N5250" i="1"/>
  <c r="B5251" i="1"/>
  <c r="A5251" i="1" s="1"/>
  <c r="E5251" i="1"/>
  <c r="D5251" i="1" s="1"/>
  <c r="H5251" i="1"/>
  <c r="G5251" i="1" s="1"/>
  <c r="K5251" i="1"/>
  <c r="J5251" i="1" s="1"/>
  <c r="N5251" i="1"/>
  <c r="B5252" i="1"/>
  <c r="A5252" i="1" s="1"/>
  <c r="E5252" i="1"/>
  <c r="D5252" i="1" s="1"/>
  <c r="H5252" i="1"/>
  <c r="G5252" i="1" s="1"/>
  <c r="K5252" i="1"/>
  <c r="J5252" i="1" s="1"/>
  <c r="N5252" i="1"/>
  <c r="B5253" i="1"/>
  <c r="A5253" i="1" s="1"/>
  <c r="E5253" i="1"/>
  <c r="D5253" i="1" s="1"/>
  <c r="H5253" i="1"/>
  <c r="G5253" i="1" s="1"/>
  <c r="K5253" i="1"/>
  <c r="J5253" i="1" s="1"/>
  <c r="N5253" i="1"/>
  <c r="B5254" i="1"/>
  <c r="A5254" i="1" s="1"/>
  <c r="E5254" i="1"/>
  <c r="D5254" i="1" s="1"/>
  <c r="H5254" i="1"/>
  <c r="G5254" i="1" s="1"/>
  <c r="K5254" i="1"/>
  <c r="J5254" i="1" s="1"/>
  <c r="N5254" i="1"/>
  <c r="B5255" i="1"/>
  <c r="A5255" i="1" s="1"/>
  <c r="E5255" i="1"/>
  <c r="D5255" i="1" s="1"/>
  <c r="H5255" i="1"/>
  <c r="G5255" i="1" s="1"/>
  <c r="K5255" i="1"/>
  <c r="J5255" i="1" s="1"/>
  <c r="N5255" i="1"/>
  <c r="B5256" i="1"/>
  <c r="A5256" i="1" s="1"/>
  <c r="E5256" i="1"/>
  <c r="D5256" i="1" s="1"/>
  <c r="H5256" i="1"/>
  <c r="G5256" i="1" s="1"/>
  <c r="K5256" i="1"/>
  <c r="J5256" i="1" s="1"/>
  <c r="N5256" i="1"/>
  <c r="B5257" i="1"/>
  <c r="A5257" i="1" s="1"/>
  <c r="E5257" i="1"/>
  <c r="D5257" i="1" s="1"/>
  <c r="H5257" i="1"/>
  <c r="G5257" i="1" s="1"/>
  <c r="K5257" i="1"/>
  <c r="J5257" i="1" s="1"/>
  <c r="N5257" i="1"/>
  <c r="B5258" i="1"/>
  <c r="A5258" i="1" s="1"/>
  <c r="E5258" i="1"/>
  <c r="D5258" i="1" s="1"/>
  <c r="H5258" i="1"/>
  <c r="G5258" i="1" s="1"/>
  <c r="K5258" i="1"/>
  <c r="J5258" i="1" s="1"/>
  <c r="N5258" i="1"/>
  <c r="B5259" i="1"/>
  <c r="A5259" i="1" s="1"/>
  <c r="E5259" i="1"/>
  <c r="D5259" i="1" s="1"/>
  <c r="H5259" i="1"/>
  <c r="G5259" i="1" s="1"/>
  <c r="K5259" i="1"/>
  <c r="J5259" i="1" s="1"/>
  <c r="N5259" i="1"/>
  <c r="B5260" i="1"/>
  <c r="A5260" i="1" s="1"/>
  <c r="E5260" i="1"/>
  <c r="D5260" i="1" s="1"/>
  <c r="H5260" i="1"/>
  <c r="G5260" i="1" s="1"/>
  <c r="K5260" i="1"/>
  <c r="J5260" i="1" s="1"/>
  <c r="N5260" i="1"/>
  <c r="B5261" i="1"/>
  <c r="A5261" i="1" s="1"/>
  <c r="E5261" i="1"/>
  <c r="D5261" i="1" s="1"/>
  <c r="H5261" i="1"/>
  <c r="G5261" i="1" s="1"/>
  <c r="K5261" i="1"/>
  <c r="J5261" i="1" s="1"/>
  <c r="N5261" i="1"/>
  <c r="B5262" i="1"/>
  <c r="A5262" i="1" s="1"/>
  <c r="E5262" i="1"/>
  <c r="D5262" i="1" s="1"/>
  <c r="H5262" i="1"/>
  <c r="G5262" i="1" s="1"/>
  <c r="K5262" i="1"/>
  <c r="J5262" i="1" s="1"/>
  <c r="N5262" i="1"/>
  <c r="B5263" i="1"/>
  <c r="A5263" i="1" s="1"/>
  <c r="E5263" i="1"/>
  <c r="D5263" i="1" s="1"/>
  <c r="H5263" i="1"/>
  <c r="G5263" i="1" s="1"/>
  <c r="K5263" i="1"/>
  <c r="J5263" i="1" s="1"/>
  <c r="N5263" i="1"/>
  <c r="B5264" i="1"/>
  <c r="A5264" i="1" s="1"/>
  <c r="E5264" i="1"/>
  <c r="D5264" i="1" s="1"/>
  <c r="H5264" i="1"/>
  <c r="G5264" i="1" s="1"/>
  <c r="K5264" i="1"/>
  <c r="J5264" i="1" s="1"/>
  <c r="N5264" i="1"/>
  <c r="B5265" i="1"/>
  <c r="A5265" i="1" s="1"/>
  <c r="E5265" i="1"/>
  <c r="D5265" i="1" s="1"/>
  <c r="H5265" i="1"/>
  <c r="G5265" i="1" s="1"/>
  <c r="K5265" i="1"/>
  <c r="J5265" i="1" s="1"/>
  <c r="N5265" i="1"/>
  <c r="B5266" i="1"/>
  <c r="A5266" i="1" s="1"/>
  <c r="E5266" i="1"/>
  <c r="D5266" i="1" s="1"/>
  <c r="H5266" i="1"/>
  <c r="G5266" i="1" s="1"/>
  <c r="K5266" i="1"/>
  <c r="J5266" i="1" s="1"/>
  <c r="N5266" i="1"/>
  <c r="B5267" i="1"/>
  <c r="A5267" i="1" s="1"/>
  <c r="E5267" i="1"/>
  <c r="D5267" i="1" s="1"/>
  <c r="H5267" i="1"/>
  <c r="G5267" i="1" s="1"/>
  <c r="K5267" i="1"/>
  <c r="J5267" i="1" s="1"/>
  <c r="N5267" i="1"/>
  <c r="B5268" i="1"/>
  <c r="A5268" i="1" s="1"/>
  <c r="E5268" i="1"/>
  <c r="D5268" i="1" s="1"/>
  <c r="H5268" i="1"/>
  <c r="G5268" i="1" s="1"/>
  <c r="K5268" i="1"/>
  <c r="J5268" i="1" s="1"/>
  <c r="N5268" i="1"/>
  <c r="B5269" i="1"/>
  <c r="A5269" i="1" s="1"/>
  <c r="E5269" i="1"/>
  <c r="D5269" i="1" s="1"/>
  <c r="H5269" i="1"/>
  <c r="G5269" i="1" s="1"/>
  <c r="K5269" i="1"/>
  <c r="J5269" i="1" s="1"/>
  <c r="N5269" i="1"/>
  <c r="B5270" i="1"/>
  <c r="A5270" i="1" s="1"/>
  <c r="E5270" i="1"/>
  <c r="D5270" i="1" s="1"/>
  <c r="H5270" i="1"/>
  <c r="G5270" i="1" s="1"/>
  <c r="K5270" i="1"/>
  <c r="J5270" i="1" s="1"/>
  <c r="N5270" i="1"/>
  <c r="B5271" i="1"/>
  <c r="A5271" i="1" s="1"/>
  <c r="E5271" i="1"/>
  <c r="D5271" i="1" s="1"/>
  <c r="H5271" i="1"/>
  <c r="G5271" i="1" s="1"/>
  <c r="K5271" i="1"/>
  <c r="J5271" i="1" s="1"/>
  <c r="N5271" i="1"/>
  <c r="B5272" i="1"/>
  <c r="A5272" i="1" s="1"/>
  <c r="E5272" i="1"/>
  <c r="D5272" i="1" s="1"/>
  <c r="H5272" i="1"/>
  <c r="G5272" i="1" s="1"/>
  <c r="K5272" i="1"/>
  <c r="J5272" i="1" s="1"/>
  <c r="N5272" i="1"/>
  <c r="B5273" i="1"/>
  <c r="A5273" i="1" s="1"/>
  <c r="E5273" i="1"/>
  <c r="D5273" i="1" s="1"/>
  <c r="H5273" i="1"/>
  <c r="G5273" i="1" s="1"/>
  <c r="K5273" i="1"/>
  <c r="J5273" i="1" s="1"/>
  <c r="N5273" i="1"/>
  <c r="B5274" i="1"/>
  <c r="A5274" i="1" s="1"/>
  <c r="E5274" i="1"/>
  <c r="D5274" i="1" s="1"/>
  <c r="H5274" i="1"/>
  <c r="G5274" i="1" s="1"/>
  <c r="K5274" i="1"/>
  <c r="J5274" i="1" s="1"/>
  <c r="N5274" i="1"/>
  <c r="B5275" i="1"/>
  <c r="A5275" i="1" s="1"/>
  <c r="E5275" i="1"/>
  <c r="D5275" i="1" s="1"/>
  <c r="H5275" i="1"/>
  <c r="G5275" i="1" s="1"/>
  <c r="K5275" i="1"/>
  <c r="J5275" i="1" s="1"/>
  <c r="N5275" i="1"/>
  <c r="B5276" i="1"/>
  <c r="A5276" i="1" s="1"/>
  <c r="E5276" i="1"/>
  <c r="D5276" i="1" s="1"/>
  <c r="H5276" i="1"/>
  <c r="G5276" i="1" s="1"/>
  <c r="K5276" i="1"/>
  <c r="J5276" i="1" s="1"/>
  <c r="N5276" i="1"/>
  <c r="B5277" i="1"/>
  <c r="A5277" i="1" s="1"/>
  <c r="E5277" i="1"/>
  <c r="D5277" i="1" s="1"/>
  <c r="H5277" i="1"/>
  <c r="G5277" i="1" s="1"/>
  <c r="K5277" i="1"/>
  <c r="J5277" i="1" s="1"/>
  <c r="N5277" i="1"/>
  <c r="B5278" i="1"/>
  <c r="A5278" i="1" s="1"/>
  <c r="E5278" i="1"/>
  <c r="D5278" i="1" s="1"/>
  <c r="H5278" i="1"/>
  <c r="G5278" i="1" s="1"/>
  <c r="K5278" i="1"/>
  <c r="J5278" i="1" s="1"/>
  <c r="N5278" i="1"/>
  <c r="B5279" i="1"/>
  <c r="A5279" i="1" s="1"/>
  <c r="E5279" i="1"/>
  <c r="D5279" i="1" s="1"/>
  <c r="H5279" i="1"/>
  <c r="G5279" i="1" s="1"/>
  <c r="K5279" i="1"/>
  <c r="J5279" i="1" s="1"/>
  <c r="N5279" i="1"/>
  <c r="B5280" i="1"/>
  <c r="A5280" i="1" s="1"/>
  <c r="E5280" i="1"/>
  <c r="D5280" i="1" s="1"/>
  <c r="H5280" i="1"/>
  <c r="G5280" i="1" s="1"/>
  <c r="K5280" i="1"/>
  <c r="J5280" i="1" s="1"/>
  <c r="N5280" i="1"/>
  <c r="B5281" i="1"/>
  <c r="A5281" i="1" s="1"/>
  <c r="E5281" i="1"/>
  <c r="D5281" i="1" s="1"/>
  <c r="H5281" i="1"/>
  <c r="G5281" i="1" s="1"/>
  <c r="K5281" i="1"/>
  <c r="J5281" i="1" s="1"/>
  <c r="N5281" i="1"/>
  <c r="B5282" i="1"/>
  <c r="A5282" i="1" s="1"/>
  <c r="E5282" i="1"/>
  <c r="D5282" i="1" s="1"/>
  <c r="H5282" i="1"/>
  <c r="G5282" i="1" s="1"/>
  <c r="K5282" i="1"/>
  <c r="J5282" i="1" s="1"/>
  <c r="N5282" i="1"/>
  <c r="B5283" i="1"/>
  <c r="A5283" i="1" s="1"/>
  <c r="E5283" i="1"/>
  <c r="D5283" i="1" s="1"/>
  <c r="H5283" i="1"/>
  <c r="G5283" i="1" s="1"/>
  <c r="K5283" i="1"/>
  <c r="J5283" i="1" s="1"/>
  <c r="N5283" i="1"/>
  <c r="B5284" i="1"/>
  <c r="A5284" i="1" s="1"/>
  <c r="E5284" i="1"/>
  <c r="D5284" i="1" s="1"/>
  <c r="H5284" i="1"/>
  <c r="G5284" i="1" s="1"/>
  <c r="K5284" i="1"/>
  <c r="J5284" i="1" s="1"/>
  <c r="N5284" i="1"/>
  <c r="B5285" i="1"/>
  <c r="A5285" i="1" s="1"/>
  <c r="E5285" i="1"/>
  <c r="D5285" i="1" s="1"/>
  <c r="H5285" i="1"/>
  <c r="G5285" i="1" s="1"/>
  <c r="K5285" i="1"/>
  <c r="J5285" i="1" s="1"/>
  <c r="N5285" i="1"/>
  <c r="B5286" i="1"/>
  <c r="A5286" i="1" s="1"/>
  <c r="E5286" i="1"/>
  <c r="D5286" i="1" s="1"/>
  <c r="H5286" i="1"/>
  <c r="G5286" i="1" s="1"/>
  <c r="K5286" i="1"/>
  <c r="J5286" i="1" s="1"/>
  <c r="N5286" i="1"/>
  <c r="B5287" i="1"/>
  <c r="A5287" i="1" s="1"/>
  <c r="E5287" i="1"/>
  <c r="D5287" i="1" s="1"/>
  <c r="H5287" i="1"/>
  <c r="G5287" i="1" s="1"/>
  <c r="K5287" i="1"/>
  <c r="J5287" i="1" s="1"/>
  <c r="N5287" i="1"/>
  <c r="B5288" i="1"/>
  <c r="A5288" i="1" s="1"/>
  <c r="E5288" i="1"/>
  <c r="D5288" i="1" s="1"/>
  <c r="H5288" i="1"/>
  <c r="G5288" i="1" s="1"/>
  <c r="K5288" i="1"/>
  <c r="J5288" i="1" s="1"/>
  <c r="N5288" i="1"/>
  <c r="B5289" i="1"/>
  <c r="A5289" i="1" s="1"/>
  <c r="E5289" i="1"/>
  <c r="D5289" i="1" s="1"/>
  <c r="H5289" i="1"/>
  <c r="G5289" i="1" s="1"/>
  <c r="K5289" i="1"/>
  <c r="J5289" i="1" s="1"/>
  <c r="N5289" i="1"/>
  <c r="B5290" i="1"/>
  <c r="A5290" i="1" s="1"/>
  <c r="E5290" i="1"/>
  <c r="D5290" i="1" s="1"/>
  <c r="H5290" i="1"/>
  <c r="G5290" i="1" s="1"/>
  <c r="K5290" i="1"/>
  <c r="J5290" i="1" s="1"/>
  <c r="N5290" i="1"/>
  <c r="B5291" i="1"/>
  <c r="A5291" i="1" s="1"/>
  <c r="E5291" i="1"/>
  <c r="D5291" i="1" s="1"/>
  <c r="H5291" i="1"/>
  <c r="G5291" i="1" s="1"/>
  <c r="K5291" i="1"/>
  <c r="J5291" i="1" s="1"/>
  <c r="N5291" i="1"/>
  <c r="B5292" i="1"/>
  <c r="A5292" i="1" s="1"/>
  <c r="E5292" i="1"/>
  <c r="D5292" i="1" s="1"/>
  <c r="H5292" i="1"/>
  <c r="G5292" i="1" s="1"/>
  <c r="K5292" i="1"/>
  <c r="J5292" i="1" s="1"/>
  <c r="N5292" i="1"/>
  <c r="B5293" i="1"/>
  <c r="A5293" i="1" s="1"/>
  <c r="E5293" i="1"/>
  <c r="D5293" i="1" s="1"/>
  <c r="H5293" i="1"/>
  <c r="G5293" i="1" s="1"/>
  <c r="K5293" i="1"/>
  <c r="J5293" i="1" s="1"/>
  <c r="N5293" i="1"/>
  <c r="B5294" i="1"/>
  <c r="A5294" i="1" s="1"/>
  <c r="E5294" i="1"/>
  <c r="D5294" i="1" s="1"/>
  <c r="H5294" i="1"/>
  <c r="G5294" i="1" s="1"/>
  <c r="K5294" i="1"/>
  <c r="J5294" i="1" s="1"/>
  <c r="N5294" i="1"/>
  <c r="B5295" i="1"/>
  <c r="A5295" i="1" s="1"/>
  <c r="E5295" i="1"/>
  <c r="D5295" i="1" s="1"/>
  <c r="H5295" i="1"/>
  <c r="G5295" i="1" s="1"/>
  <c r="K5295" i="1"/>
  <c r="J5295" i="1" s="1"/>
  <c r="N5295" i="1"/>
  <c r="B5296" i="1"/>
  <c r="A5296" i="1" s="1"/>
  <c r="E5296" i="1"/>
  <c r="D5296" i="1" s="1"/>
  <c r="H5296" i="1"/>
  <c r="G5296" i="1" s="1"/>
  <c r="K5296" i="1"/>
  <c r="J5296" i="1" s="1"/>
  <c r="N5296" i="1"/>
  <c r="B5297" i="1"/>
  <c r="A5297" i="1" s="1"/>
  <c r="E5297" i="1"/>
  <c r="D5297" i="1" s="1"/>
  <c r="H5297" i="1"/>
  <c r="G5297" i="1" s="1"/>
  <c r="K5297" i="1"/>
  <c r="J5297" i="1" s="1"/>
  <c r="N5297" i="1"/>
  <c r="B5298" i="1"/>
  <c r="A5298" i="1" s="1"/>
  <c r="E5298" i="1"/>
  <c r="D5298" i="1" s="1"/>
  <c r="H5298" i="1"/>
  <c r="G5298" i="1" s="1"/>
  <c r="K5298" i="1"/>
  <c r="J5298" i="1" s="1"/>
  <c r="N5298" i="1"/>
  <c r="B5299" i="1"/>
  <c r="A5299" i="1" s="1"/>
  <c r="E5299" i="1"/>
  <c r="D5299" i="1" s="1"/>
  <c r="H5299" i="1"/>
  <c r="G5299" i="1" s="1"/>
  <c r="K5299" i="1"/>
  <c r="J5299" i="1" s="1"/>
  <c r="N5299" i="1"/>
  <c r="B5300" i="1"/>
  <c r="A5300" i="1" s="1"/>
  <c r="E5300" i="1"/>
  <c r="D5300" i="1" s="1"/>
  <c r="H5300" i="1"/>
  <c r="G5300" i="1" s="1"/>
  <c r="K5300" i="1"/>
  <c r="J5300" i="1" s="1"/>
  <c r="N5300" i="1"/>
  <c r="B5301" i="1"/>
  <c r="A5301" i="1" s="1"/>
  <c r="E5301" i="1"/>
  <c r="D5301" i="1" s="1"/>
  <c r="H5301" i="1"/>
  <c r="G5301" i="1" s="1"/>
  <c r="K5301" i="1"/>
  <c r="J5301" i="1" s="1"/>
  <c r="N5301" i="1"/>
  <c r="B5302" i="1"/>
  <c r="A5302" i="1" s="1"/>
  <c r="E5302" i="1"/>
  <c r="D5302" i="1" s="1"/>
  <c r="H5302" i="1"/>
  <c r="G5302" i="1" s="1"/>
  <c r="K5302" i="1"/>
  <c r="J5302" i="1" s="1"/>
  <c r="N5302" i="1"/>
  <c r="B5303" i="1"/>
  <c r="A5303" i="1" s="1"/>
  <c r="E5303" i="1"/>
  <c r="D5303" i="1" s="1"/>
  <c r="H5303" i="1"/>
  <c r="G5303" i="1" s="1"/>
  <c r="K5303" i="1"/>
  <c r="J5303" i="1" s="1"/>
  <c r="N5303" i="1"/>
  <c r="B5304" i="1"/>
  <c r="A5304" i="1" s="1"/>
  <c r="E5304" i="1"/>
  <c r="D5304" i="1" s="1"/>
  <c r="H5304" i="1"/>
  <c r="G5304" i="1" s="1"/>
  <c r="K5304" i="1"/>
  <c r="J5304" i="1" s="1"/>
  <c r="N5304" i="1"/>
  <c r="B5305" i="1"/>
  <c r="A5305" i="1" s="1"/>
  <c r="E5305" i="1"/>
  <c r="D5305" i="1" s="1"/>
  <c r="H5305" i="1"/>
  <c r="G5305" i="1" s="1"/>
  <c r="K5305" i="1"/>
  <c r="J5305" i="1" s="1"/>
  <c r="N5305" i="1"/>
  <c r="B5306" i="1"/>
  <c r="A5306" i="1" s="1"/>
  <c r="E5306" i="1"/>
  <c r="D5306" i="1" s="1"/>
  <c r="H5306" i="1"/>
  <c r="G5306" i="1" s="1"/>
  <c r="K5306" i="1"/>
  <c r="J5306" i="1" s="1"/>
  <c r="N5306" i="1"/>
  <c r="B5307" i="1"/>
  <c r="A5307" i="1" s="1"/>
  <c r="E5307" i="1"/>
  <c r="D5307" i="1" s="1"/>
  <c r="H5307" i="1"/>
  <c r="G5307" i="1" s="1"/>
  <c r="K5307" i="1"/>
  <c r="J5307" i="1" s="1"/>
  <c r="N5307" i="1"/>
  <c r="B5308" i="1"/>
  <c r="A5308" i="1" s="1"/>
  <c r="E5308" i="1"/>
  <c r="D5308" i="1" s="1"/>
  <c r="H5308" i="1"/>
  <c r="G5308" i="1" s="1"/>
  <c r="K5308" i="1"/>
  <c r="J5308" i="1" s="1"/>
  <c r="N5308" i="1"/>
  <c r="B5309" i="1"/>
  <c r="A5309" i="1" s="1"/>
  <c r="E5309" i="1"/>
  <c r="D5309" i="1" s="1"/>
  <c r="H5309" i="1"/>
  <c r="G5309" i="1" s="1"/>
  <c r="K5309" i="1"/>
  <c r="J5309" i="1" s="1"/>
  <c r="N5309" i="1"/>
  <c r="B5310" i="1"/>
  <c r="A5310" i="1" s="1"/>
  <c r="E5310" i="1"/>
  <c r="D5310" i="1" s="1"/>
  <c r="H5310" i="1"/>
  <c r="G5310" i="1" s="1"/>
  <c r="K5310" i="1"/>
  <c r="J5310" i="1" s="1"/>
  <c r="N5310" i="1"/>
  <c r="B5311" i="1"/>
  <c r="A5311" i="1" s="1"/>
  <c r="E5311" i="1"/>
  <c r="D5311" i="1" s="1"/>
  <c r="H5311" i="1"/>
  <c r="G5311" i="1" s="1"/>
  <c r="K5311" i="1"/>
  <c r="J5311" i="1" s="1"/>
  <c r="N5311" i="1"/>
  <c r="B5312" i="1"/>
  <c r="A5312" i="1" s="1"/>
  <c r="E5312" i="1"/>
  <c r="D5312" i="1" s="1"/>
  <c r="H5312" i="1"/>
  <c r="G5312" i="1" s="1"/>
  <c r="K5312" i="1"/>
  <c r="J5312" i="1" s="1"/>
  <c r="N5312" i="1"/>
  <c r="B5313" i="1"/>
  <c r="A5313" i="1" s="1"/>
  <c r="E5313" i="1"/>
  <c r="D5313" i="1" s="1"/>
  <c r="H5313" i="1"/>
  <c r="G5313" i="1" s="1"/>
  <c r="K5313" i="1"/>
  <c r="J5313" i="1" s="1"/>
  <c r="N5313" i="1"/>
  <c r="B5314" i="1"/>
  <c r="A5314" i="1" s="1"/>
  <c r="E5314" i="1"/>
  <c r="D5314" i="1" s="1"/>
  <c r="H5314" i="1"/>
  <c r="G5314" i="1" s="1"/>
  <c r="K5314" i="1"/>
  <c r="J5314" i="1" s="1"/>
  <c r="N5314" i="1"/>
  <c r="B5315" i="1"/>
  <c r="A5315" i="1" s="1"/>
  <c r="E5315" i="1"/>
  <c r="D5315" i="1" s="1"/>
  <c r="H5315" i="1"/>
  <c r="G5315" i="1" s="1"/>
  <c r="K5315" i="1"/>
  <c r="J5315" i="1" s="1"/>
  <c r="N5315" i="1"/>
  <c r="B5316" i="1"/>
  <c r="A5316" i="1" s="1"/>
  <c r="E5316" i="1"/>
  <c r="D5316" i="1" s="1"/>
  <c r="H5316" i="1"/>
  <c r="G5316" i="1" s="1"/>
  <c r="K5316" i="1"/>
  <c r="J5316" i="1" s="1"/>
  <c r="N5316" i="1"/>
  <c r="B5317" i="1"/>
  <c r="A5317" i="1" s="1"/>
  <c r="E5317" i="1"/>
  <c r="D5317" i="1" s="1"/>
  <c r="H5317" i="1"/>
  <c r="G5317" i="1" s="1"/>
  <c r="K5317" i="1"/>
  <c r="J5317" i="1" s="1"/>
  <c r="N5317" i="1"/>
  <c r="B5318" i="1"/>
  <c r="A5318" i="1" s="1"/>
  <c r="E5318" i="1"/>
  <c r="D5318" i="1" s="1"/>
  <c r="H5318" i="1"/>
  <c r="G5318" i="1" s="1"/>
  <c r="K5318" i="1"/>
  <c r="J5318" i="1" s="1"/>
  <c r="N5318" i="1"/>
  <c r="B5319" i="1"/>
  <c r="A5319" i="1" s="1"/>
  <c r="E5319" i="1"/>
  <c r="D5319" i="1" s="1"/>
  <c r="H5319" i="1"/>
  <c r="G5319" i="1" s="1"/>
  <c r="K5319" i="1"/>
  <c r="J5319" i="1" s="1"/>
  <c r="N5319" i="1"/>
  <c r="B5320" i="1"/>
  <c r="A5320" i="1" s="1"/>
  <c r="E5320" i="1"/>
  <c r="D5320" i="1" s="1"/>
  <c r="H5320" i="1"/>
  <c r="G5320" i="1" s="1"/>
  <c r="K5320" i="1"/>
  <c r="J5320" i="1" s="1"/>
  <c r="N5320" i="1"/>
  <c r="B5321" i="1"/>
  <c r="A5321" i="1" s="1"/>
  <c r="E5321" i="1"/>
  <c r="D5321" i="1" s="1"/>
  <c r="H5321" i="1"/>
  <c r="G5321" i="1" s="1"/>
  <c r="K5321" i="1"/>
  <c r="J5321" i="1" s="1"/>
  <c r="N5321" i="1"/>
  <c r="B5322" i="1"/>
  <c r="A5322" i="1" s="1"/>
  <c r="E5322" i="1"/>
  <c r="D5322" i="1" s="1"/>
  <c r="H5322" i="1"/>
  <c r="G5322" i="1" s="1"/>
  <c r="K5322" i="1"/>
  <c r="J5322" i="1" s="1"/>
  <c r="N5322" i="1"/>
  <c r="B5323" i="1"/>
  <c r="A5323" i="1" s="1"/>
  <c r="E5323" i="1"/>
  <c r="D5323" i="1" s="1"/>
  <c r="H5323" i="1"/>
  <c r="G5323" i="1" s="1"/>
  <c r="K5323" i="1"/>
  <c r="J5323" i="1" s="1"/>
  <c r="N5323" i="1"/>
  <c r="B5324" i="1"/>
  <c r="A5324" i="1" s="1"/>
  <c r="E5324" i="1"/>
  <c r="D5324" i="1" s="1"/>
  <c r="H5324" i="1"/>
  <c r="G5324" i="1" s="1"/>
  <c r="K5324" i="1"/>
  <c r="J5324" i="1" s="1"/>
  <c r="N5324" i="1"/>
  <c r="B5325" i="1"/>
  <c r="A5325" i="1" s="1"/>
  <c r="E5325" i="1"/>
  <c r="D5325" i="1" s="1"/>
  <c r="H5325" i="1"/>
  <c r="G5325" i="1" s="1"/>
  <c r="K5325" i="1"/>
  <c r="J5325" i="1" s="1"/>
  <c r="N5325" i="1"/>
  <c r="B5326" i="1"/>
  <c r="A5326" i="1" s="1"/>
  <c r="E5326" i="1"/>
  <c r="D5326" i="1" s="1"/>
  <c r="H5326" i="1"/>
  <c r="G5326" i="1" s="1"/>
  <c r="K5326" i="1"/>
  <c r="J5326" i="1" s="1"/>
  <c r="N5326" i="1"/>
  <c r="B5327" i="1"/>
  <c r="A5327" i="1" s="1"/>
  <c r="E5327" i="1"/>
  <c r="D5327" i="1" s="1"/>
  <c r="H5327" i="1"/>
  <c r="G5327" i="1" s="1"/>
  <c r="K5327" i="1"/>
  <c r="J5327" i="1" s="1"/>
  <c r="N5327" i="1"/>
  <c r="B5328" i="1"/>
  <c r="A5328" i="1" s="1"/>
  <c r="E5328" i="1"/>
  <c r="D5328" i="1" s="1"/>
  <c r="H5328" i="1"/>
  <c r="G5328" i="1" s="1"/>
  <c r="K5328" i="1"/>
  <c r="J5328" i="1" s="1"/>
  <c r="N5328" i="1"/>
  <c r="B5329" i="1"/>
  <c r="A5329" i="1" s="1"/>
  <c r="E5329" i="1"/>
  <c r="D5329" i="1" s="1"/>
  <c r="H5329" i="1"/>
  <c r="G5329" i="1" s="1"/>
  <c r="K5329" i="1"/>
  <c r="J5329" i="1" s="1"/>
  <c r="N5329" i="1"/>
  <c r="B5330" i="1"/>
  <c r="A5330" i="1" s="1"/>
  <c r="E5330" i="1"/>
  <c r="D5330" i="1" s="1"/>
  <c r="H5330" i="1"/>
  <c r="G5330" i="1" s="1"/>
  <c r="K5330" i="1"/>
  <c r="J5330" i="1" s="1"/>
  <c r="N5330" i="1"/>
  <c r="B5331" i="1"/>
  <c r="A5331" i="1" s="1"/>
  <c r="E5331" i="1"/>
  <c r="D5331" i="1" s="1"/>
  <c r="H5331" i="1"/>
  <c r="G5331" i="1" s="1"/>
  <c r="K5331" i="1"/>
  <c r="J5331" i="1" s="1"/>
  <c r="N5331" i="1"/>
  <c r="B5332" i="1"/>
  <c r="A5332" i="1" s="1"/>
  <c r="E5332" i="1"/>
  <c r="D5332" i="1" s="1"/>
  <c r="H5332" i="1"/>
  <c r="G5332" i="1" s="1"/>
  <c r="K5332" i="1"/>
  <c r="J5332" i="1" s="1"/>
  <c r="N5332" i="1"/>
  <c r="B5333" i="1"/>
  <c r="A5333" i="1" s="1"/>
  <c r="E5333" i="1"/>
  <c r="D5333" i="1" s="1"/>
  <c r="H5333" i="1"/>
  <c r="G5333" i="1" s="1"/>
  <c r="K5333" i="1"/>
  <c r="J5333" i="1" s="1"/>
  <c r="N5333" i="1"/>
  <c r="B5334" i="1"/>
  <c r="A5334" i="1" s="1"/>
  <c r="E5334" i="1"/>
  <c r="D5334" i="1" s="1"/>
  <c r="H5334" i="1"/>
  <c r="G5334" i="1" s="1"/>
  <c r="K5334" i="1"/>
  <c r="J5334" i="1" s="1"/>
  <c r="N5334" i="1"/>
  <c r="B5335" i="1"/>
  <c r="A5335" i="1" s="1"/>
  <c r="E5335" i="1"/>
  <c r="D5335" i="1" s="1"/>
  <c r="H5335" i="1"/>
  <c r="G5335" i="1" s="1"/>
  <c r="K5335" i="1"/>
  <c r="J5335" i="1" s="1"/>
  <c r="N5335" i="1"/>
  <c r="B5336" i="1"/>
  <c r="A5336" i="1" s="1"/>
  <c r="E5336" i="1"/>
  <c r="D5336" i="1" s="1"/>
  <c r="H5336" i="1"/>
  <c r="G5336" i="1" s="1"/>
  <c r="K5336" i="1"/>
  <c r="J5336" i="1" s="1"/>
  <c r="N5336" i="1"/>
  <c r="B5337" i="1"/>
  <c r="A5337" i="1" s="1"/>
  <c r="E5337" i="1"/>
  <c r="D5337" i="1" s="1"/>
  <c r="H5337" i="1"/>
  <c r="G5337" i="1" s="1"/>
  <c r="K5337" i="1"/>
  <c r="J5337" i="1" s="1"/>
  <c r="N5337" i="1"/>
  <c r="B5338" i="1"/>
  <c r="A5338" i="1" s="1"/>
  <c r="E5338" i="1"/>
  <c r="D5338" i="1" s="1"/>
  <c r="H5338" i="1"/>
  <c r="G5338" i="1" s="1"/>
  <c r="K5338" i="1"/>
  <c r="J5338" i="1" s="1"/>
  <c r="N5338" i="1"/>
  <c r="B5339" i="1"/>
  <c r="A5339" i="1" s="1"/>
  <c r="E5339" i="1"/>
  <c r="D5339" i="1" s="1"/>
  <c r="H5339" i="1"/>
  <c r="G5339" i="1" s="1"/>
  <c r="K5339" i="1"/>
  <c r="J5339" i="1" s="1"/>
  <c r="N5339" i="1"/>
  <c r="B5340" i="1"/>
  <c r="A5340" i="1" s="1"/>
  <c r="E5340" i="1"/>
  <c r="D5340" i="1" s="1"/>
  <c r="H5340" i="1"/>
  <c r="G5340" i="1" s="1"/>
  <c r="K5340" i="1"/>
  <c r="J5340" i="1" s="1"/>
  <c r="N5340" i="1"/>
  <c r="B5341" i="1"/>
  <c r="A5341" i="1" s="1"/>
  <c r="E5341" i="1"/>
  <c r="D5341" i="1" s="1"/>
  <c r="H5341" i="1"/>
  <c r="G5341" i="1" s="1"/>
  <c r="K5341" i="1"/>
  <c r="J5341" i="1" s="1"/>
  <c r="N5341" i="1"/>
  <c r="B5342" i="1"/>
  <c r="A5342" i="1" s="1"/>
  <c r="E5342" i="1"/>
  <c r="D5342" i="1" s="1"/>
  <c r="H5342" i="1"/>
  <c r="G5342" i="1" s="1"/>
  <c r="K5342" i="1"/>
  <c r="J5342" i="1" s="1"/>
  <c r="N5342" i="1"/>
  <c r="B5343" i="1"/>
  <c r="A5343" i="1" s="1"/>
  <c r="E5343" i="1"/>
  <c r="D5343" i="1" s="1"/>
  <c r="H5343" i="1"/>
  <c r="G5343" i="1" s="1"/>
  <c r="K5343" i="1"/>
  <c r="J5343" i="1" s="1"/>
  <c r="N5343" i="1"/>
  <c r="B5344" i="1"/>
  <c r="A5344" i="1" s="1"/>
  <c r="E5344" i="1"/>
  <c r="D5344" i="1" s="1"/>
  <c r="H5344" i="1"/>
  <c r="G5344" i="1" s="1"/>
  <c r="K5344" i="1"/>
  <c r="J5344" i="1" s="1"/>
  <c r="N5344" i="1"/>
  <c r="B5345" i="1"/>
  <c r="A5345" i="1" s="1"/>
  <c r="E5345" i="1"/>
  <c r="D5345" i="1" s="1"/>
  <c r="H5345" i="1"/>
  <c r="G5345" i="1" s="1"/>
  <c r="K5345" i="1"/>
  <c r="J5345" i="1" s="1"/>
  <c r="N5345" i="1"/>
  <c r="B5346" i="1"/>
  <c r="A5346" i="1" s="1"/>
  <c r="E5346" i="1"/>
  <c r="D5346" i="1" s="1"/>
  <c r="H5346" i="1"/>
  <c r="G5346" i="1" s="1"/>
  <c r="K5346" i="1"/>
  <c r="J5346" i="1" s="1"/>
  <c r="N5346" i="1"/>
  <c r="B5347" i="1"/>
  <c r="A5347" i="1" s="1"/>
  <c r="E5347" i="1"/>
  <c r="D5347" i="1" s="1"/>
  <c r="H5347" i="1"/>
  <c r="G5347" i="1" s="1"/>
  <c r="K5347" i="1"/>
  <c r="J5347" i="1" s="1"/>
  <c r="N5347" i="1"/>
  <c r="B5348" i="1"/>
  <c r="A5348" i="1" s="1"/>
  <c r="E5348" i="1"/>
  <c r="D5348" i="1" s="1"/>
  <c r="H5348" i="1"/>
  <c r="G5348" i="1" s="1"/>
  <c r="K5348" i="1"/>
  <c r="J5348" i="1" s="1"/>
  <c r="N5348" i="1"/>
  <c r="B5349" i="1"/>
  <c r="A5349" i="1" s="1"/>
  <c r="E5349" i="1"/>
  <c r="D5349" i="1" s="1"/>
  <c r="H5349" i="1"/>
  <c r="G5349" i="1" s="1"/>
  <c r="K5349" i="1"/>
  <c r="J5349" i="1" s="1"/>
  <c r="N5349" i="1"/>
  <c r="B5350" i="1"/>
  <c r="A5350" i="1" s="1"/>
  <c r="E5350" i="1"/>
  <c r="D5350" i="1" s="1"/>
  <c r="H5350" i="1"/>
  <c r="G5350" i="1" s="1"/>
  <c r="K5350" i="1"/>
  <c r="J5350" i="1" s="1"/>
  <c r="N5350" i="1"/>
  <c r="B5351" i="1"/>
  <c r="A5351" i="1" s="1"/>
  <c r="E5351" i="1"/>
  <c r="D5351" i="1" s="1"/>
  <c r="H5351" i="1"/>
  <c r="G5351" i="1" s="1"/>
  <c r="K5351" i="1"/>
  <c r="J5351" i="1" s="1"/>
  <c r="N5351" i="1"/>
  <c r="B5352" i="1"/>
  <c r="A5352" i="1" s="1"/>
  <c r="E5352" i="1"/>
  <c r="D5352" i="1" s="1"/>
  <c r="H5352" i="1"/>
  <c r="G5352" i="1" s="1"/>
  <c r="K5352" i="1"/>
  <c r="J5352" i="1" s="1"/>
  <c r="N5352" i="1"/>
  <c r="B5353" i="1"/>
  <c r="A5353" i="1" s="1"/>
  <c r="E5353" i="1"/>
  <c r="D5353" i="1" s="1"/>
  <c r="H5353" i="1"/>
  <c r="G5353" i="1" s="1"/>
  <c r="K5353" i="1"/>
  <c r="J5353" i="1" s="1"/>
  <c r="N5353" i="1"/>
  <c r="B5354" i="1"/>
  <c r="A5354" i="1" s="1"/>
  <c r="E5354" i="1"/>
  <c r="D5354" i="1" s="1"/>
  <c r="H5354" i="1"/>
  <c r="G5354" i="1" s="1"/>
  <c r="K5354" i="1"/>
  <c r="J5354" i="1" s="1"/>
  <c r="N5354" i="1"/>
  <c r="B5355" i="1"/>
  <c r="A5355" i="1" s="1"/>
  <c r="E5355" i="1"/>
  <c r="D5355" i="1" s="1"/>
  <c r="H5355" i="1"/>
  <c r="G5355" i="1" s="1"/>
  <c r="K5355" i="1"/>
  <c r="J5355" i="1" s="1"/>
  <c r="N5355" i="1"/>
  <c r="B5356" i="1"/>
  <c r="A5356" i="1" s="1"/>
  <c r="E5356" i="1"/>
  <c r="D5356" i="1" s="1"/>
  <c r="H5356" i="1"/>
  <c r="G5356" i="1" s="1"/>
  <c r="K5356" i="1"/>
  <c r="J5356" i="1" s="1"/>
  <c r="N5356" i="1"/>
  <c r="B5357" i="1"/>
  <c r="A5357" i="1" s="1"/>
  <c r="E5357" i="1"/>
  <c r="D5357" i="1" s="1"/>
  <c r="H5357" i="1"/>
  <c r="G5357" i="1" s="1"/>
  <c r="K5357" i="1"/>
  <c r="J5357" i="1" s="1"/>
  <c r="N5357" i="1"/>
  <c r="B5358" i="1"/>
  <c r="A5358" i="1" s="1"/>
  <c r="E5358" i="1"/>
  <c r="D5358" i="1" s="1"/>
  <c r="H5358" i="1"/>
  <c r="G5358" i="1" s="1"/>
  <c r="K5358" i="1"/>
  <c r="J5358" i="1" s="1"/>
  <c r="N5358" i="1"/>
  <c r="B5359" i="1"/>
  <c r="A5359" i="1" s="1"/>
  <c r="E5359" i="1"/>
  <c r="D5359" i="1" s="1"/>
  <c r="H5359" i="1"/>
  <c r="G5359" i="1" s="1"/>
  <c r="K5359" i="1"/>
  <c r="J5359" i="1" s="1"/>
  <c r="N5359" i="1"/>
  <c r="B5360" i="1"/>
  <c r="A5360" i="1" s="1"/>
  <c r="E5360" i="1"/>
  <c r="D5360" i="1" s="1"/>
  <c r="H5360" i="1"/>
  <c r="G5360" i="1" s="1"/>
  <c r="K5360" i="1"/>
  <c r="J5360" i="1" s="1"/>
  <c r="N5360" i="1"/>
  <c r="B5361" i="1"/>
  <c r="A5361" i="1" s="1"/>
  <c r="E5361" i="1"/>
  <c r="D5361" i="1" s="1"/>
  <c r="H5361" i="1"/>
  <c r="G5361" i="1" s="1"/>
  <c r="K5361" i="1"/>
  <c r="J5361" i="1" s="1"/>
  <c r="N5361" i="1"/>
  <c r="B5362" i="1"/>
  <c r="A5362" i="1" s="1"/>
  <c r="E5362" i="1"/>
  <c r="D5362" i="1" s="1"/>
  <c r="H5362" i="1"/>
  <c r="G5362" i="1" s="1"/>
  <c r="K5362" i="1"/>
  <c r="J5362" i="1" s="1"/>
  <c r="N5362" i="1"/>
  <c r="B5363" i="1"/>
  <c r="A5363" i="1" s="1"/>
  <c r="E5363" i="1"/>
  <c r="D5363" i="1" s="1"/>
  <c r="H5363" i="1"/>
  <c r="G5363" i="1" s="1"/>
  <c r="K5363" i="1"/>
  <c r="J5363" i="1" s="1"/>
  <c r="N5363" i="1"/>
  <c r="B5364" i="1"/>
  <c r="A5364" i="1" s="1"/>
  <c r="E5364" i="1"/>
  <c r="D5364" i="1" s="1"/>
  <c r="H5364" i="1"/>
  <c r="G5364" i="1" s="1"/>
  <c r="K5364" i="1"/>
  <c r="J5364" i="1" s="1"/>
  <c r="N5364" i="1"/>
  <c r="B5365" i="1"/>
  <c r="A5365" i="1" s="1"/>
  <c r="E5365" i="1"/>
  <c r="D5365" i="1" s="1"/>
  <c r="H5365" i="1"/>
  <c r="G5365" i="1" s="1"/>
  <c r="K5365" i="1"/>
  <c r="J5365" i="1" s="1"/>
  <c r="N5365" i="1"/>
  <c r="B5366" i="1"/>
  <c r="A5366" i="1" s="1"/>
  <c r="E5366" i="1"/>
  <c r="D5366" i="1" s="1"/>
  <c r="H5366" i="1"/>
  <c r="G5366" i="1" s="1"/>
  <c r="K5366" i="1"/>
  <c r="J5366" i="1" s="1"/>
  <c r="N5366" i="1"/>
  <c r="B5367" i="1"/>
  <c r="A5367" i="1" s="1"/>
  <c r="E5367" i="1"/>
  <c r="D5367" i="1" s="1"/>
  <c r="H5367" i="1"/>
  <c r="G5367" i="1" s="1"/>
  <c r="K5367" i="1"/>
  <c r="J5367" i="1" s="1"/>
  <c r="N5367" i="1"/>
  <c r="B5368" i="1"/>
  <c r="A5368" i="1" s="1"/>
  <c r="E5368" i="1"/>
  <c r="D5368" i="1" s="1"/>
  <c r="H5368" i="1"/>
  <c r="G5368" i="1" s="1"/>
  <c r="K5368" i="1"/>
  <c r="J5368" i="1" s="1"/>
  <c r="N5368" i="1"/>
  <c r="B5369" i="1"/>
  <c r="A5369" i="1" s="1"/>
  <c r="E5369" i="1"/>
  <c r="D5369" i="1" s="1"/>
  <c r="H5369" i="1"/>
  <c r="G5369" i="1" s="1"/>
  <c r="K5369" i="1"/>
  <c r="J5369" i="1" s="1"/>
  <c r="N5369" i="1"/>
  <c r="B5370" i="1"/>
  <c r="A5370" i="1" s="1"/>
  <c r="E5370" i="1"/>
  <c r="D5370" i="1" s="1"/>
  <c r="H5370" i="1"/>
  <c r="G5370" i="1" s="1"/>
  <c r="K5370" i="1"/>
  <c r="J5370" i="1" s="1"/>
  <c r="N5370" i="1"/>
  <c r="B5371" i="1"/>
  <c r="A5371" i="1" s="1"/>
  <c r="E5371" i="1"/>
  <c r="D5371" i="1" s="1"/>
  <c r="H5371" i="1"/>
  <c r="G5371" i="1" s="1"/>
  <c r="K5371" i="1"/>
  <c r="J5371" i="1" s="1"/>
  <c r="N5371" i="1"/>
  <c r="B5372" i="1"/>
  <c r="A5372" i="1" s="1"/>
  <c r="E5372" i="1"/>
  <c r="D5372" i="1" s="1"/>
  <c r="H5372" i="1"/>
  <c r="G5372" i="1" s="1"/>
  <c r="K5372" i="1"/>
  <c r="J5372" i="1" s="1"/>
  <c r="N5372" i="1"/>
  <c r="B5373" i="1"/>
  <c r="A5373" i="1" s="1"/>
  <c r="E5373" i="1"/>
  <c r="D5373" i="1" s="1"/>
  <c r="H5373" i="1"/>
  <c r="G5373" i="1" s="1"/>
  <c r="K5373" i="1"/>
  <c r="J5373" i="1" s="1"/>
  <c r="N5373" i="1"/>
  <c r="B5374" i="1"/>
  <c r="A5374" i="1" s="1"/>
  <c r="E5374" i="1"/>
  <c r="D5374" i="1" s="1"/>
  <c r="H5374" i="1"/>
  <c r="G5374" i="1" s="1"/>
  <c r="K5374" i="1"/>
  <c r="J5374" i="1" s="1"/>
  <c r="N5374" i="1"/>
  <c r="B5375" i="1"/>
  <c r="A5375" i="1" s="1"/>
  <c r="E5375" i="1"/>
  <c r="D5375" i="1" s="1"/>
  <c r="H5375" i="1"/>
  <c r="G5375" i="1" s="1"/>
  <c r="K5375" i="1"/>
  <c r="J5375" i="1" s="1"/>
  <c r="N5375" i="1"/>
  <c r="B5376" i="1"/>
  <c r="A5376" i="1" s="1"/>
  <c r="E5376" i="1"/>
  <c r="D5376" i="1" s="1"/>
  <c r="H5376" i="1"/>
  <c r="G5376" i="1" s="1"/>
  <c r="K5376" i="1"/>
  <c r="J5376" i="1" s="1"/>
  <c r="N5376" i="1"/>
  <c r="B5377" i="1"/>
  <c r="A5377" i="1" s="1"/>
  <c r="E5377" i="1"/>
  <c r="D5377" i="1" s="1"/>
  <c r="H5377" i="1"/>
  <c r="G5377" i="1" s="1"/>
  <c r="K5377" i="1"/>
  <c r="J5377" i="1" s="1"/>
  <c r="N5377" i="1"/>
  <c r="B5378" i="1"/>
  <c r="A5378" i="1" s="1"/>
  <c r="E5378" i="1"/>
  <c r="D5378" i="1" s="1"/>
  <c r="H5378" i="1"/>
  <c r="G5378" i="1" s="1"/>
  <c r="K5378" i="1"/>
  <c r="J5378" i="1" s="1"/>
  <c r="N5378" i="1"/>
  <c r="B5379" i="1"/>
  <c r="A5379" i="1" s="1"/>
  <c r="E5379" i="1"/>
  <c r="D5379" i="1" s="1"/>
  <c r="H5379" i="1"/>
  <c r="G5379" i="1" s="1"/>
  <c r="K5379" i="1"/>
  <c r="J5379" i="1" s="1"/>
  <c r="N5379" i="1"/>
  <c r="B5380" i="1"/>
  <c r="A5380" i="1" s="1"/>
  <c r="E5380" i="1"/>
  <c r="D5380" i="1" s="1"/>
  <c r="H5380" i="1"/>
  <c r="G5380" i="1" s="1"/>
  <c r="K5380" i="1"/>
  <c r="J5380" i="1" s="1"/>
  <c r="N5380" i="1"/>
  <c r="B5381" i="1"/>
  <c r="A5381" i="1" s="1"/>
  <c r="E5381" i="1"/>
  <c r="D5381" i="1" s="1"/>
  <c r="H5381" i="1"/>
  <c r="G5381" i="1" s="1"/>
  <c r="K5381" i="1"/>
  <c r="J5381" i="1" s="1"/>
  <c r="N5381" i="1"/>
  <c r="B5382" i="1"/>
  <c r="A5382" i="1" s="1"/>
  <c r="E5382" i="1"/>
  <c r="D5382" i="1" s="1"/>
  <c r="H5382" i="1"/>
  <c r="G5382" i="1" s="1"/>
  <c r="K5382" i="1"/>
  <c r="J5382" i="1" s="1"/>
  <c r="N5382" i="1"/>
  <c r="B5383" i="1"/>
  <c r="A5383" i="1" s="1"/>
  <c r="E5383" i="1"/>
  <c r="D5383" i="1" s="1"/>
  <c r="H5383" i="1"/>
  <c r="G5383" i="1" s="1"/>
  <c r="K5383" i="1"/>
  <c r="J5383" i="1" s="1"/>
  <c r="N5383" i="1"/>
  <c r="B5384" i="1"/>
  <c r="A5384" i="1" s="1"/>
  <c r="E5384" i="1"/>
  <c r="D5384" i="1" s="1"/>
  <c r="H5384" i="1"/>
  <c r="G5384" i="1" s="1"/>
  <c r="K5384" i="1"/>
  <c r="J5384" i="1" s="1"/>
  <c r="N5384" i="1"/>
  <c r="B5385" i="1"/>
  <c r="A5385" i="1" s="1"/>
  <c r="E5385" i="1"/>
  <c r="D5385" i="1" s="1"/>
  <c r="H5385" i="1"/>
  <c r="G5385" i="1" s="1"/>
  <c r="K5385" i="1"/>
  <c r="J5385" i="1" s="1"/>
  <c r="N5385" i="1"/>
  <c r="B5386" i="1"/>
  <c r="A5386" i="1" s="1"/>
  <c r="E5386" i="1"/>
  <c r="D5386" i="1" s="1"/>
  <c r="H5386" i="1"/>
  <c r="G5386" i="1" s="1"/>
  <c r="K5386" i="1"/>
  <c r="J5386" i="1" s="1"/>
  <c r="N5386" i="1"/>
  <c r="B5387" i="1"/>
  <c r="A5387" i="1" s="1"/>
  <c r="E5387" i="1"/>
  <c r="D5387" i="1" s="1"/>
  <c r="H5387" i="1"/>
  <c r="G5387" i="1" s="1"/>
  <c r="K5387" i="1"/>
  <c r="J5387" i="1" s="1"/>
  <c r="N5387" i="1"/>
  <c r="B5388" i="1"/>
  <c r="A5388" i="1" s="1"/>
  <c r="E5388" i="1"/>
  <c r="D5388" i="1" s="1"/>
  <c r="H5388" i="1"/>
  <c r="G5388" i="1" s="1"/>
  <c r="K5388" i="1"/>
  <c r="J5388" i="1" s="1"/>
  <c r="N5388" i="1"/>
  <c r="B5389" i="1"/>
  <c r="A5389" i="1" s="1"/>
  <c r="E5389" i="1"/>
  <c r="D5389" i="1" s="1"/>
  <c r="H5389" i="1"/>
  <c r="G5389" i="1" s="1"/>
  <c r="K5389" i="1"/>
  <c r="J5389" i="1" s="1"/>
  <c r="N5389" i="1"/>
  <c r="B5390" i="1"/>
  <c r="A5390" i="1" s="1"/>
  <c r="E5390" i="1"/>
  <c r="D5390" i="1" s="1"/>
  <c r="H5390" i="1"/>
  <c r="G5390" i="1" s="1"/>
  <c r="K5390" i="1"/>
  <c r="J5390" i="1" s="1"/>
  <c r="N5390" i="1"/>
  <c r="B5391" i="1"/>
  <c r="A5391" i="1" s="1"/>
  <c r="E5391" i="1"/>
  <c r="D5391" i="1" s="1"/>
  <c r="H5391" i="1"/>
  <c r="G5391" i="1" s="1"/>
  <c r="K5391" i="1"/>
  <c r="J5391" i="1" s="1"/>
  <c r="N5391" i="1"/>
  <c r="B5392" i="1"/>
  <c r="A5392" i="1" s="1"/>
  <c r="E5392" i="1"/>
  <c r="D5392" i="1" s="1"/>
  <c r="H5392" i="1"/>
  <c r="G5392" i="1" s="1"/>
  <c r="K5392" i="1"/>
  <c r="J5392" i="1" s="1"/>
  <c r="N5392" i="1"/>
  <c r="B5393" i="1"/>
  <c r="A5393" i="1" s="1"/>
  <c r="E5393" i="1"/>
  <c r="D5393" i="1" s="1"/>
  <c r="H5393" i="1"/>
  <c r="G5393" i="1" s="1"/>
  <c r="K5393" i="1"/>
  <c r="J5393" i="1" s="1"/>
  <c r="N5393" i="1"/>
  <c r="B5394" i="1"/>
  <c r="A5394" i="1" s="1"/>
  <c r="E5394" i="1"/>
  <c r="D5394" i="1" s="1"/>
  <c r="H5394" i="1"/>
  <c r="G5394" i="1" s="1"/>
  <c r="K5394" i="1"/>
  <c r="J5394" i="1" s="1"/>
  <c r="N5394" i="1"/>
  <c r="B5395" i="1"/>
  <c r="A5395" i="1" s="1"/>
  <c r="E5395" i="1"/>
  <c r="D5395" i="1" s="1"/>
  <c r="H5395" i="1"/>
  <c r="G5395" i="1" s="1"/>
  <c r="K5395" i="1"/>
  <c r="J5395" i="1" s="1"/>
  <c r="N5395" i="1"/>
  <c r="B5396" i="1"/>
  <c r="A5396" i="1" s="1"/>
  <c r="E5396" i="1"/>
  <c r="D5396" i="1" s="1"/>
  <c r="H5396" i="1"/>
  <c r="G5396" i="1" s="1"/>
  <c r="K5396" i="1"/>
  <c r="J5396" i="1" s="1"/>
  <c r="N5396" i="1"/>
  <c r="B5397" i="1"/>
  <c r="A5397" i="1" s="1"/>
  <c r="E5397" i="1"/>
  <c r="D5397" i="1" s="1"/>
  <c r="H5397" i="1"/>
  <c r="G5397" i="1" s="1"/>
  <c r="K5397" i="1"/>
  <c r="J5397" i="1" s="1"/>
  <c r="N5397" i="1"/>
  <c r="B5398" i="1"/>
  <c r="A5398" i="1" s="1"/>
  <c r="E5398" i="1"/>
  <c r="D5398" i="1" s="1"/>
  <c r="H5398" i="1"/>
  <c r="G5398" i="1" s="1"/>
  <c r="K5398" i="1"/>
  <c r="J5398" i="1" s="1"/>
  <c r="N5398" i="1"/>
  <c r="B5399" i="1"/>
  <c r="A5399" i="1" s="1"/>
  <c r="E5399" i="1"/>
  <c r="D5399" i="1" s="1"/>
  <c r="H5399" i="1"/>
  <c r="G5399" i="1" s="1"/>
  <c r="K5399" i="1"/>
  <c r="J5399" i="1" s="1"/>
  <c r="N5399" i="1"/>
  <c r="B5400" i="1"/>
  <c r="A5400" i="1" s="1"/>
  <c r="E5400" i="1"/>
  <c r="D5400" i="1" s="1"/>
  <c r="H5400" i="1"/>
  <c r="G5400" i="1" s="1"/>
  <c r="K5400" i="1"/>
  <c r="J5400" i="1" s="1"/>
  <c r="N5400" i="1"/>
  <c r="B5401" i="1"/>
  <c r="A5401" i="1" s="1"/>
  <c r="E5401" i="1"/>
  <c r="D5401" i="1" s="1"/>
  <c r="H5401" i="1"/>
  <c r="G5401" i="1" s="1"/>
  <c r="K5401" i="1"/>
  <c r="J5401" i="1" s="1"/>
  <c r="N5401" i="1"/>
  <c r="B5402" i="1"/>
  <c r="A5402" i="1" s="1"/>
  <c r="E5402" i="1"/>
  <c r="D5402" i="1" s="1"/>
  <c r="H5402" i="1"/>
  <c r="G5402" i="1" s="1"/>
  <c r="K5402" i="1"/>
  <c r="J5402" i="1" s="1"/>
  <c r="N5402" i="1"/>
  <c r="B5403" i="1"/>
  <c r="A5403" i="1" s="1"/>
  <c r="E5403" i="1"/>
  <c r="D5403" i="1" s="1"/>
  <c r="H5403" i="1"/>
  <c r="G5403" i="1" s="1"/>
  <c r="K5403" i="1"/>
  <c r="J5403" i="1" s="1"/>
  <c r="N5403" i="1"/>
  <c r="B5404" i="1"/>
  <c r="A5404" i="1" s="1"/>
  <c r="E5404" i="1"/>
  <c r="D5404" i="1" s="1"/>
  <c r="H5404" i="1"/>
  <c r="G5404" i="1" s="1"/>
  <c r="K5404" i="1"/>
  <c r="J5404" i="1" s="1"/>
  <c r="N5404" i="1"/>
  <c r="B5405" i="1"/>
  <c r="A5405" i="1" s="1"/>
  <c r="E5405" i="1"/>
  <c r="D5405" i="1" s="1"/>
  <c r="H5405" i="1"/>
  <c r="G5405" i="1" s="1"/>
  <c r="K5405" i="1"/>
  <c r="J5405" i="1" s="1"/>
  <c r="N5405" i="1"/>
  <c r="B5406" i="1"/>
  <c r="A5406" i="1" s="1"/>
  <c r="E5406" i="1"/>
  <c r="D5406" i="1" s="1"/>
  <c r="H5406" i="1"/>
  <c r="G5406" i="1" s="1"/>
  <c r="K5406" i="1"/>
  <c r="J5406" i="1" s="1"/>
  <c r="N5406" i="1"/>
  <c r="B5407" i="1"/>
  <c r="A5407" i="1" s="1"/>
  <c r="E5407" i="1"/>
  <c r="D5407" i="1" s="1"/>
  <c r="H5407" i="1"/>
  <c r="G5407" i="1" s="1"/>
  <c r="K5407" i="1"/>
  <c r="J5407" i="1" s="1"/>
  <c r="N5407" i="1"/>
  <c r="B5408" i="1"/>
  <c r="A5408" i="1" s="1"/>
  <c r="E5408" i="1"/>
  <c r="D5408" i="1" s="1"/>
  <c r="H5408" i="1"/>
  <c r="G5408" i="1" s="1"/>
  <c r="K5408" i="1"/>
  <c r="J5408" i="1" s="1"/>
  <c r="N5408" i="1"/>
  <c r="B5409" i="1"/>
  <c r="A5409" i="1" s="1"/>
  <c r="E5409" i="1"/>
  <c r="D5409" i="1" s="1"/>
  <c r="H5409" i="1"/>
  <c r="G5409" i="1" s="1"/>
  <c r="K5409" i="1"/>
  <c r="J5409" i="1" s="1"/>
  <c r="N5409" i="1"/>
  <c r="B5410" i="1"/>
  <c r="A5410" i="1" s="1"/>
  <c r="E5410" i="1"/>
  <c r="D5410" i="1" s="1"/>
  <c r="H5410" i="1"/>
  <c r="G5410" i="1" s="1"/>
  <c r="K5410" i="1"/>
  <c r="J5410" i="1" s="1"/>
  <c r="N5410" i="1"/>
  <c r="B5411" i="1"/>
  <c r="A5411" i="1" s="1"/>
  <c r="E5411" i="1"/>
  <c r="D5411" i="1" s="1"/>
  <c r="H5411" i="1"/>
  <c r="G5411" i="1" s="1"/>
  <c r="K5411" i="1"/>
  <c r="J5411" i="1" s="1"/>
  <c r="N5411" i="1"/>
  <c r="B5412" i="1"/>
  <c r="A5412" i="1" s="1"/>
  <c r="E5412" i="1"/>
  <c r="D5412" i="1" s="1"/>
  <c r="H5412" i="1"/>
  <c r="G5412" i="1" s="1"/>
  <c r="K5412" i="1"/>
  <c r="J5412" i="1" s="1"/>
  <c r="N5412" i="1"/>
  <c r="B5413" i="1"/>
  <c r="A5413" i="1" s="1"/>
  <c r="E5413" i="1"/>
  <c r="D5413" i="1" s="1"/>
  <c r="H5413" i="1"/>
  <c r="G5413" i="1" s="1"/>
  <c r="K5413" i="1"/>
  <c r="J5413" i="1" s="1"/>
  <c r="N5413" i="1"/>
  <c r="B5414" i="1"/>
  <c r="A5414" i="1" s="1"/>
  <c r="E5414" i="1"/>
  <c r="D5414" i="1" s="1"/>
  <c r="H5414" i="1"/>
  <c r="G5414" i="1" s="1"/>
  <c r="K5414" i="1"/>
  <c r="J5414" i="1" s="1"/>
  <c r="N5414" i="1"/>
  <c r="B5415" i="1"/>
  <c r="A5415" i="1" s="1"/>
  <c r="E5415" i="1"/>
  <c r="D5415" i="1" s="1"/>
  <c r="H5415" i="1"/>
  <c r="G5415" i="1" s="1"/>
  <c r="K5415" i="1"/>
  <c r="J5415" i="1" s="1"/>
  <c r="N5415" i="1"/>
  <c r="B5416" i="1"/>
  <c r="A5416" i="1" s="1"/>
  <c r="E5416" i="1"/>
  <c r="D5416" i="1" s="1"/>
  <c r="H5416" i="1"/>
  <c r="G5416" i="1" s="1"/>
  <c r="K5416" i="1"/>
  <c r="J5416" i="1" s="1"/>
  <c r="N5416" i="1"/>
  <c r="B5417" i="1"/>
  <c r="A5417" i="1" s="1"/>
  <c r="E5417" i="1"/>
  <c r="D5417" i="1" s="1"/>
  <c r="H5417" i="1"/>
  <c r="G5417" i="1" s="1"/>
  <c r="K5417" i="1"/>
  <c r="J5417" i="1" s="1"/>
  <c r="N5417" i="1"/>
  <c r="B5418" i="1"/>
  <c r="A5418" i="1" s="1"/>
  <c r="E5418" i="1"/>
  <c r="D5418" i="1" s="1"/>
  <c r="H5418" i="1"/>
  <c r="G5418" i="1" s="1"/>
  <c r="K5418" i="1"/>
  <c r="J5418" i="1" s="1"/>
  <c r="N5418" i="1"/>
  <c r="B5419" i="1"/>
  <c r="A5419" i="1" s="1"/>
  <c r="E5419" i="1"/>
  <c r="D5419" i="1" s="1"/>
  <c r="H5419" i="1"/>
  <c r="G5419" i="1" s="1"/>
  <c r="K5419" i="1"/>
  <c r="J5419" i="1" s="1"/>
  <c r="N5419" i="1"/>
  <c r="B5420" i="1"/>
  <c r="A5420" i="1" s="1"/>
  <c r="E5420" i="1"/>
  <c r="D5420" i="1" s="1"/>
  <c r="H5420" i="1"/>
  <c r="G5420" i="1" s="1"/>
  <c r="K5420" i="1"/>
  <c r="J5420" i="1" s="1"/>
  <c r="N5420" i="1"/>
  <c r="B5421" i="1"/>
  <c r="A5421" i="1" s="1"/>
  <c r="E5421" i="1"/>
  <c r="D5421" i="1" s="1"/>
  <c r="H5421" i="1"/>
  <c r="G5421" i="1" s="1"/>
  <c r="K5421" i="1"/>
  <c r="J5421" i="1" s="1"/>
  <c r="N5421" i="1"/>
  <c r="B5422" i="1"/>
  <c r="A5422" i="1" s="1"/>
  <c r="E5422" i="1"/>
  <c r="D5422" i="1" s="1"/>
  <c r="H5422" i="1"/>
  <c r="G5422" i="1" s="1"/>
  <c r="K5422" i="1"/>
  <c r="J5422" i="1" s="1"/>
  <c r="N5422" i="1"/>
  <c r="B5423" i="1"/>
  <c r="A5423" i="1" s="1"/>
  <c r="E5423" i="1"/>
  <c r="D5423" i="1" s="1"/>
  <c r="H5423" i="1"/>
  <c r="G5423" i="1" s="1"/>
  <c r="K5423" i="1"/>
  <c r="J5423" i="1" s="1"/>
  <c r="N5423" i="1"/>
  <c r="B5424" i="1"/>
  <c r="A5424" i="1" s="1"/>
  <c r="E5424" i="1"/>
  <c r="D5424" i="1" s="1"/>
  <c r="H5424" i="1"/>
  <c r="G5424" i="1" s="1"/>
  <c r="K5424" i="1"/>
  <c r="J5424" i="1" s="1"/>
  <c r="N5424" i="1"/>
  <c r="B5425" i="1"/>
  <c r="A5425" i="1" s="1"/>
  <c r="E5425" i="1"/>
  <c r="D5425" i="1" s="1"/>
  <c r="H5425" i="1"/>
  <c r="G5425" i="1" s="1"/>
  <c r="K5425" i="1"/>
  <c r="J5425" i="1" s="1"/>
  <c r="N5425" i="1"/>
  <c r="B5426" i="1"/>
  <c r="A5426" i="1" s="1"/>
  <c r="E5426" i="1"/>
  <c r="D5426" i="1" s="1"/>
  <c r="H5426" i="1"/>
  <c r="G5426" i="1" s="1"/>
  <c r="K5426" i="1"/>
  <c r="J5426" i="1" s="1"/>
  <c r="N5426" i="1"/>
  <c r="B5427" i="1"/>
  <c r="A5427" i="1" s="1"/>
  <c r="E5427" i="1"/>
  <c r="D5427" i="1" s="1"/>
  <c r="H5427" i="1"/>
  <c r="G5427" i="1" s="1"/>
  <c r="K5427" i="1"/>
  <c r="J5427" i="1" s="1"/>
  <c r="N5427" i="1"/>
  <c r="B5428" i="1"/>
  <c r="A5428" i="1" s="1"/>
  <c r="E5428" i="1"/>
  <c r="D5428" i="1" s="1"/>
  <c r="H5428" i="1"/>
  <c r="G5428" i="1" s="1"/>
  <c r="K5428" i="1"/>
  <c r="J5428" i="1" s="1"/>
  <c r="N5428" i="1"/>
  <c r="B5429" i="1"/>
  <c r="A5429" i="1" s="1"/>
  <c r="E5429" i="1"/>
  <c r="D5429" i="1" s="1"/>
  <c r="H5429" i="1"/>
  <c r="G5429" i="1" s="1"/>
  <c r="K5429" i="1"/>
  <c r="J5429" i="1" s="1"/>
  <c r="N5429" i="1"/>
  <c r="B5430" i="1"/>
  <c r="A5430" i="1" s="1"/>
  <c r="E5430" i="1"/>
  <c r="D5430" i="1" s="1"/>
  <c r="H5430" i="1"/>
  <c r="G5430" i="1" s="1"/>
  <c r="K5430" i="1"/>
  <c r="J5430" i="1" s="1"/>
  <c r="N5430" i="1"/>
  <c r="B5431" i="1"/>
  <c r="A5431" i="1" s="1"/>
  <c r="E5431" i="1"/>
  <c r="D5431" i="1" s="1"/>
  <c r="H5431" i="1"/>
  <c r="G5431" i="1" s="1"/>
  <c r="K5431" i="1"/>
  <c r="J5431" i="1" s="1"/>
  <c r="N5431" i="1"/>
  <c r="B5432" i="1"/>
  <c r="A5432" i="1" s="1"/>
  <c r="E5432" i="1"/>
  <c r="D5432" i="1" s="1"/>
  <c r="H5432" i="1"/>
  <c r="G5432" i="1" s="1"/>
  <c r="K5432" i="1"/>
  <c r="J5432" i="1" s="1"/>
  <c r="N5432" i="1"/>
  <c r="B5433" i="1"/>
  <c r="A5433" i="1" s="1"/>
  <c r="E5433" i="1"/>
  <c r="D5433" i="1" s="1"/>
  <c r="H5433" i="1"/>
  <c r="G5433" i="1" s="1"/>
  <c r="K5433" i="1"/>
  <c r="J5433" i="1" s="1"/>
  <c r="N5433" i="1"/>
  <c r="B5434" i="1"/>
  <c r="A5434" i="1" s="1"/>
  <c r="E5434" i="1"/>
  <c r="D5434" i="1" s="1"/>
  <c r="H5434" i="1"/>
  <c r="G5434" i="1" s="1"/>
  <c r="K5434" i="1"/>
  <c r="J5434" i="1" s="1"/>
  <c r="N5434" i="1"/>
  <c r="B5435" i="1"/>
  <c r="A5435" i="1" s="1"/>
  <c r="E5435" i="1"/>
  <c r="D5435" i="1" s="1"/>
  <c r="H5435" i="1"/>
  <c r="G5435" i="1" s="1"/>
  <c r="K5435" i="1"/>
  <c r="J5435" i="1" s="1"/>
  <c r="N5435" i="1"/>
  <c r="B5436" i="1"/>
  <c r="A5436" i="1" s="1"/>
  <c r="E5436" i="1"/>
  <c r="D5436" i="1" s="1"/>
  <c r="H5436" i="1"/>
  <c r="G5436" i="1" s="1"/>
  <c r="K5436" i="1"/>
  <c r="J5436" i="1" s="1"/>
  <c r="N5436" i="1"/>
  <c r="B5437" i="1"/>
  <c r="A5437" i="1" s="1"/>
  <c r="E5437" i="1"/>
  <c r="D5437" i="1" s="1"/>
  <c r="H5437" i="1"/>
  <c r="G5437" i="1" s="1"/>
  <c r="K5437" i="1"/>
  <c r="J5437" i="1" s="1"/>
  <c r="N5437" i="1"/>
  <c r="B5438" i="1"/>
  <c r="A5438" i="1" s="1"/>
  <c r="E5438" i="1"/>
  <c r="D5438" i="1" s="1"/>
  <c r="H5438" i="1"/>
  <c r="G5438" i="1" s="1"/>
  <c r="K5438" i="1"/>
  <c r="J5438" i="1" s="1"/>
  <c r="N5438" i="1"/>
  <c r="B5439" i="1"/>
  <c r="A5439" i="1" s="1"/>
  <c r="E5439" i="1"/>
  <c r="D5439" i="1" s="1"/>
  <c r="H5439" i="1"/>
  <c r="G5439" i="1" s="1"/>
  <c r="K5439" i="1"/>
  <c r="J5439" i="1" s="1"/>
  <c r="N5439" i="1"/>
  <c r="B5440" i="1"/>
  <c r="A5440" i="1" s="1"/>
  <c r="E5440" i="1"/>
  <c r="D5440" i="1" s="1"/>
  <c r="H5440" i="1"/>
  <c r="G5440" i="1" s="1"/>
  <c r="K5440" i="1"/>
  <c r="J5440" i="1" s="1"/>
  <c r="N5440" i="1"/>
  <c r="B5441" i="1"/>
  <c r="A5441" i="1" s="1"/>
  <c r="E5441" i="1"/>
  <c r="D5441" i="1" s="1"/>
  <c r="H5441" i="1"/>
  <c r="G5441" i="1" s="1"/>
  <c r="K5441" i="1"/>
  <c r="J5441" i="1" s="1"/>
  <c r="N5441" i="1"/>
  <c r="B5442" i="1"/>
  <c r="A5442" i="1" s="1"/>
  <c r="E5442" i="1"/>
  <c r="D5442" i="1" s="1"/>
  <c r="H5442" i="1"/>
  <c r="G5442" i="1" s="1"/>
  <c r="K5442" i="1"/>
  <c r="J5442" i="1" s="1"/>
  <c r="N5442" i="1"/>
  <c r="B5443" i="1"/>
  <c r="A5443" i="1" s="1"/>
  <c r="E5443" i="1"/>
  <c r="D5443" i="1" s="1"/>
  <c r="H5443" i="1"/>
  <c r="G5443" i="1" s="1"/>
  <c r="K5443" i="1"/>
  <c r="J5443" i="1" s="1"/>
  <c r="N5443" i="1"/>
  <c r="B5444" i="1"/>
  <c r="A5444" i="1" s="1"/>
  <c r="E5444" i="1"/>
  <c r="D5444" i="1" s="1"/>
  <c r="H5444" i="1"/>
  <c r="G5444" i="1" s="1"/>
  <c r="K5444" i="1"/>
  <c r="J5444" i="1" s="1"/>
  <c r="N5444" i="1"/>
  <c r="B5445" i="1"/>
  <c r="A5445" i="1" s="1"/>
  <c r="E5445" i="1"/>
  <c r="D5445" i="1" s="1"/>
  <c r="H5445" i="1"/>
  <c r="G5445" i="1" s="1"/>
  <c r="K5445" i="1"/>
  <c r="J5445" i="1" s="1"/>
  <c r="N5445" i="1"/>
  <c r="B5446" i="1"/>
  <c r="A5446" i="1" s="1"/>
  <c r="E5446" i="1"/>
  <c r="D5446" i="1" s="1"/>
  <c r="H5446" i="1"/>
  <c r="G5446" i="1" s="1"/>
  <c r="K5446" i="1"/>
  <c r="J5446" i="1" s="1"/>
  <c r="N5446" i="1"/>
  <c r="B5447" i="1"/>
  <c r="A5447" i="1" s="1"/>
  <c r="E5447" i="1"/>
  <c r="D5447" i="1" s="1"/>
  <c r="H5447" i="1"/>
  <c r="G5447" i="1" s="1"/>
  <c r="K5447" i="1"/>
  <c r="J5447" i="1" s="1"/>
  <c r="N5447" i="1"/>
  <c r="B5448" i="1"/>
  <c r="A5448" i="1" s="1"/>
  <c r="E5448" i="1"/>
  <c r="D5448" i="1" s="1"/>
  <c r="H5448" i="1"/>
  <c r="G5448" i="1" s="1"/>
  <c r="K5448" i="1"/>
  <c r="J5448" i="1" s="1"/>
  <c r="N5448" i="1"/>
  <c r="B5449" i="1"/>
  <c r="A5449" i="1" s="1"/>
  <c r="E5449" i="1"/>
  <c r="D5449" i="1" s="1"/>
  <c r="H5449" i="1"/>
  <c r="G5449" i="1" s="1"/>
  <c r="K5449" i="1"/>
  <c r="J5449" i="1" s="1"/>
  <c r="N5449" i="1"/>
  <c r="B5450" i="1"/>
  <c r="A5450" i="1" s="1"/>
  <c r="E5450" i="1"/>
  <c r="D5450" i="1" s="1"/>
  <c r="H5450" i="1"/>
  <c r="G5450" i="1" s="1"/>
  <c r="K5450" i="1"/>
  <c r="J5450" i="1" s="1"/>
  <c r="N5450" i="1"/>
  <c r="B5451" i="1"/>
  <c r="A5451" i="1" s="1"/>
  <c r="E5451" i="1"/>
  <c r="D5451" i="1" s="1"/>
  <c r="H5451" i="1"/>
  <c r="G5451" i="1" s="1"/>
  <c r="K5451" i="1"/>
  <c r="J5451" i="1" s="1"/>
  <c r="N5451" i="1"/>
  <c r="B5452" i="1"/>
  <c r="A5452" i="1" s="1"/>
  <c r="E5452" i="1"/>
  <c r="D5452" i="1" s="1"/>
  <c r="H5452" i="1"/>
  <c r="G5452" i="1" s="1"/>
  <c r="K5452" i="1"/>
  <c r="J5452" i="1" s="1"/>
  <c r="N5452" i="1"/>
  <c r="B5453" i="1"/>
  <c r="A5453" i="1" s="1"/>
  <c r="E5453" i="1"/>
  <c r="D5453" i="1" s="1"/>
  <c r="H5453" i="1"/>
  <c r="G5453" i="1" s="1"/>
  <c r="K5453" i="1"/>
  <c r="J5453" i="1" s="1"/>
  <c r="N5453" i="1"/>
  <c r="B5454" i="1"/>
  <c r="A5454" i="1" s="1"/>
  <c r="E5454" i="1"/>
  <c r="D5454" i="1" s="1"/>
  <c r="H5454" i="1"/>
  <c r="G5454" i="1" s="1"/>
  <c r="K5454" i="1"/>
  <c r="J5454" i="1" s="1"/>
  <c r="N5454" i="1"/>
  <c r="B5455" i="1"/>
  <c r="A5455" i="1" s="1"/>
  <c r="E5455" i="1"/>
  <c r="D5455" i="1" s="1"/>
  <c r="H5455" i="1"/>
  <c r="G5455" i="1" s="1"/>
  <c r="K5455" i="1"/>
  <c r="J5455" i="1" s="1"/>
  <c r="N5455" i="1"/>
  <c r="B5456" i="1"/>
  <c r="A5456" i="1" s="1"/>
  <c r="E5456" i="1"/>
  <c r="D5456" i="1" s="1"/>
  <c r="H5456" i="1"/>
  <c r="G5456" i="1" s="1"/>
  <c r="K5456" i="1"/>
  <c r="J5456" i="1" s="1"/>
  <c r="N5456" i="1"/>
  <c r="B5457" i="1"/>
  <c r="A5457" i="1" s="1"/>
  <c r="E5457" i="1"/>
  <c r="D5457" i="1" s="1"/>
  <c r="H5457" i="1"/>
  <c r="G5457" i="1" s="1"/>
  <c r="K5457" i="1"/>
  <c r="J5457" i="1" s="1"/>
  <c r="N5457" i="1"/>
  <c r="B5458" i="1"/>
  <c r="A5458" i="1" s="1"/>
  <c r="E5458" i="1"/>
  <c r="D5458" i="1" s="1"/>
  <c r="H5458" i="1"/>
  <c r="G5458" i="1" s="1"/>
  <c r="K5458" i="1"/>
  <c r="J5458" i="1" s="1"/>
  <c r="N5458" i="1"/>
  <c r="B5459" i="1"/>
  <c r="A5459" i="1" s="1"/>
  <c r="E5459" i="1"/>
  <c r="D5459" i="1" s="1"/>
  <c r="H5459" i="1"/>
  <c r="G5459" i="1" s="1"/>
  <c r="K5459" i="1"/>
  <c r="J5459" i="1" s="1"/>
  <c r="N5459" i="1"/>
  <c r="B5460" i="1"/>
  <c r="A5460" i="1" s="1"/>
  <c r="E5460" i="1"/>
  <c r="D5460" i="1" s="1"/>
  <c r="H5460" i="1"/>
  <c r="G5460" i="1" s="1"/>
  <c r="K5460" i="1"/>
  <c r="J5460" i="1" s="1"/>
  <c r="N5460" i="1"/>
  <c r="B5461" i="1"/>
  <c r="A5461" i="1" s="1"/>
  <c r="E5461" i="1"/>
  <c r="D5461" i="1" s="1"/>
  <c r="H5461" i="1"/>
  <c r="G5461" i="1" s="1"/>
  <c r="K5461" i="1"/>
  <c r="J5461" i="1" s="1"/>
  <c r="N5461" i="1"/>
  <c r="B5462" i="1"/>
  <c r="A5462" i="1" s="1"/>
  <c r="E5462" i="1"/>
  <c r="D5462" i="1" s="1"/>
  <c r="H5462" i="1"/>
  <c r="G5462" i="1" s="1"/>
  <c r="K5462" i="1"/>
  <c r="J5462" i="1" s="1"/>
  <c r="N5462" i="1"/>
  <c r="B5463" i="1"/>
  <c r="A5463" i="1" s="1"/>
  <c r="E5463" i="1"/>
  <c r="D5463" i="1" s="1"/>
  <c r="H5463" i="1"/>
  <c r="G5463" i="1" s="1"/>
  <c r="K5463" i="1"/>
  <c r="J5463" i="1" s="1"/>
  <c r="N5463" i="1"/>
  <c r="B5464" i="1"/>
  <c r="A5464" i="1" s="1"/>
  <c r="E5464" i="1"/>
  <c r="D5464" i="1" s="1"/>
  <c r="H5464" i="1"/>
  <c r="G5464" i="1" s="1"/>
  <c r="K5464" i="1"/>
  <c r="J5464" i="1" s="1"/>
  <c r="N5464" i="1"/>
  <c r="B5465" i="1"/>
  <c r="A5465" i="1" s="1"/>
  <c r="E5465" i="1"/>
  <c r="D5465" i="1" s="1"/>
  <c r="H5465" i="1"/>
  <c r="G5465" i="1" s="1"/>
  <c r="K5465" i="1"/>
  <c r="J5465" i="1" s="1"/>
  <c r="N5465" i="1"/>
  <c r="B5466" i="1"/>
  <c r="A5466" i="1" s="1"/>
  <c r="E5466" i="1"/>
  <c r="D5466" i="1" s="1"/>
  <c r="H5466" i="1"/>
  <c r="G5466" i="1" s="1"/>
  <c r="K5466" i="1"/>
  <c r="J5466" i="1" s="1"/>
  <c r="N5466" i="1"/>
  <c r="B5467" i="1"/>
  <c r="A5467" i="1" s="1"/>
  <c r="E5467" i="1"/>
  <c r="D5467" i="1" s="1"/>
  <c r="H5467" i="1"/>
  <c r="G5467" i="1" s="1"/>
  <c r="K5467" i="1"/>
  <c r="J5467" i="1" s="1"/>
  <c r="N5467" i="1"/>
  <c r="B5468" i="1"/>
  <c r="A5468" i="1" s="1"/>
  <c r="E5468" i="1"/>
  <c r="D5468" i="1" s="1"/>
  <c r="H5468" i="1"/>
  <c r="G5468" i="1" s="1"/>
  <c r="K5468" i="1"/>
  <c r="J5468" i="1" s="1"/>
  <c r="N5468" i="1"/>
  <c r="B5469" i="1"/>
  <c r="A5469" i="1" s="1"/>
  <c r="E5469" i="1"/>
  <c r="D5469" i="1" s="1"/>
  <c r="H5469" i="1"/>
  <c r="G5469" i="1" s="1"/>
  <c r="K5469" i="1"/>
  <c r="J5469" i="1" s="1"/>
  <c r="N5469" i="1"/>
  <c r="B5470" i="1"/>
  <c r="A5470" i="1" s="1"/>
  <c r="E5470" i="1"/>
  <c r="D5470" i="1" s="1"/>
  <c r="H5470" i="1"/>
  <c r="G5470" i="1" s="1"/>
  <c r="K5470" i="1"/>
  <c r="J5470" i="1" s="1"/>
  <c r="N5470" i="1"/>
  <c r="B5471" i="1"/>
  <c r="A5471" i="1" s="1"/>
  <c r="E5471" i="1"/>
  <c r="D5471" i="1" s="1"/>
  <c r="H5471" i="1"/>
  <c r="G5471" i="1" s="1"/>
  <c r="K5471" i="1"/>
  <c r="J5471" i="1" s="1"/>
  <c r="N5471" i="1"/>
  <c r="B5472" i="1"/>
  <c r="A5472" i="1" s="1"/>
  <c r="E5472" i="1"/>
  <c r="D5472" i="1" s="1"/>
  <c r="H5472" i="1"/>
  <c r="G5472" i="1" s="1"/>
  <c r="K5472" i="1"/>
  <c r="J5472" i="1" s="1"/>
  <c r="N5472" i="1"/>
  <c r="B5473" i="1"/>
  <c r="A5473" i="1" s="1"/>
  <c r="E5473" i="1"/>
  <c r="D5473" i="1" s="1"/>
  <c r="H5473" i="1"/>
  <c r="G5473" i="1" s="1"/>
  <c r="K5473" i="1"/>
  <c r="J5473" i="1" s="1"/>
  <c r="N5473" i="1"/>
  <c r="B5474" i="1"/>
  <c r="A5474" i="1" s="1"/>
  <c r="E5474" i="1"/>
  <c r="D5474" i="1" s="1"/>
  <c r="H5474" i="1"/>
  <c r="G5474" i="1" s="1"/>
  <c r="K5474" i="1"/>
  <c r="J5474" i="1" s="1"/>
  <c r="N5474" i="1"/>
  <c r="B5475" i="1"/>
  <c r="A5475" i="1" s="1"/>
  <c r="E5475" i="1"/>
  <c r="D5475" i="1" s="1"/>
  <c r="H5475" i="1"/>
  <c r="G5475" i="1" s="1"/>
  <c r="K5475" i="1"/>
  <c r="J5475" i="1" s="1"/>
  <c r="N5475" i="1"/>
  <c r="B5476" i="1"/>
  <c r="A5476" i="1" s="1"/>
  <c r="E5476" i="1"/>
  <c r="D5476" i="1" s="1"/>
  <c r="H5476" i="1"/>
  <c r="G5476" i="1" s="1"/>
  <c r="K5476" i="1"/>
  <c r="J5476" i="1" s="1"/>
  <c r="N5476" i="1"/>
  <c r="B5477" i="1"/>
  <c r="A5477" i="1" s="1"/>
  <c r="E5477" i="1"/>
  <c r="D5477" i="1" s="1"/>
  <c r="H5477" i="1"/>
  <c r="G5477" i="1" s="1"/>
  <c r="K5477" i="1"/>
  <c r="J5477" i="1" s="1"/>
  <c r="N5477" i="1"/>
  <c r="B5478" i="1"/>
  <c r="A5478" i="1" s="1"/>
  <c r="E5478" i="1"/>
  <c r="D5478" i="1" s="1"/>
  <c r="H5478" i="1"/>
  <c r="G5478" i="1" s="1"/>
  <c r="K5478" i="1"/>
  <c r="J5478" i="1" s="1"/>
  <c r="N5478" i="1"/>
  <c r="B5479" i="1"/>
  <c r="A5479" i="1" s="1"/>
  <c r="E5479" i="1"/>
  <c r="D5479" i="1" s="1"/>
  <c r="H5479" i="1"/>
  <c r="G5479" i="1" s="1"/>
  <c r="K5479" i="1"/>
  <c r="J5479" i="1" s="1"/>
  <c r="N5479" i="1"/>
  <c r="B5480" i="1"/>
  <c r="A5480" i="1" s="1"/>
  <c r="E5480" i="1"/>
  <c r="D5480" i="1" s="1"/>
  <c r="H5480" i="1"/>
  <c r="G5480" i="1" s="1"/>
  <c r="K5480" i="1"/>
  <c r="J5480" i="1" s="1"/>
  <c r="N5480" i="1"/>
  <c r="B5481" i="1"/>
  <c r="A5481" i="1" s="1"/>
  <c r="E5481" i="1"/>
  <c r="D5481" i="1" s="1"/>
  <c r="H5481" i="1"/>
  <c r="G5481" i="1" s="1"/>
  <c r="K5481" i="1"/>
  <c r="J5481" i="1" s="1"/>
  <c r="N5481" i="1"/>
  <c r="B5482" i="1"/>
  <c r="A5482" i="1" s="1"/>
  <c r="E5482" i="1"/>
  <c r="D5482" i="1" s="1"/>
  <c r="H5482" i="1"/>
  <c r="G5482" i="1" s="1"/>
  <c r="K5482" i="1"/>
  <c r="J5482" i="1" s="1"/>
  <c r="N5482" i="1"/>
  <c r="B5483" i="1"/>
  <c r="A5483" i="1" s="1"/>
  <c r="E5483" i="1"/>
  <c r="D5483" i="1" s="1"/>
  <c r="H5483" i="1"/>
  <c r="G5483" i="1" s="1"/>
  <c r="K5483" i="1"/>
  <c r="J5483" i="1" s="1"/>
  <c r="N5483" i="1"/>
  <c r="B5484" i="1"/>
  <c r="A5484" i="1" s="1"/>
  <c r="E5484" i="1"/>
  <c r="D5484" i="1" s="1"/>
  <c r="H5484" i="1"/>
  <c r="G5484" i="1" s="1"/>
  <c r="K5484" i="1"/>
  <c r="J5484" i="1" s="1"/>
  <c r="N5484" i="1"/>
  <c r="B5485" i="1"/>
  <c r="A5485" i="1" s="1"/>
  <c r="E5485" i="1"/>
  <c r="D5485" i="1" s="1"/>
  <c r="H5485" i="1"/>
  <c r="G5485" i="1" s="1"/>
  <c r="K5485" i="1"/>
  <c r="J5485" i="1" s="1"/>
  <c r="N5485" i="1"/>
  <c r="B5486" i="1"/>
  <c r="A5486" i="1" s="1"/>
  <c r="E5486" i="1"/>
  <c r="D5486" i="1" s="1"/>
  <c r="H5486" i="1"/>
  <c r="G5486" i="1" s="1"/>
  <c r="K5486" i="1"/>
  <c r="J5486" i="1" s="1"/>
  <c r="N5486" i="1"/>
  <c r="B5487" i="1"/>
  <c r="A5487" i="1" s="1"/>
  <c r="E5487" i="1"/>
  <c r="D5487" i="1" s="1"/>
  <c r="H5487" i="1"/>
  <c r="G5487" i="1" s="1"/>
  <c r="K5487" i="1"/>
  <c r="J5487" i="1" s="1"/>
  <c r="N5487" i="1"/>
  <c r="B5488" i="1"/>
  <c r="A5488" i="1" s="1"/>
  <c r="E5488" i="1"/>
  <c r="D5488" i="1" s="1"/>
  <c r="H5488" i="1"/>
  <c r="G5488" i="1" s="1"/>
  <c r="K5488" i="1"/>
  <c r="J5488" i="1" s="1"/>
  <c r="N5488" i="1"/>
  <c r="B5489" i="1"/>
  <c r="A5489" i="1" s="1"/>
  <c r="E5489" i="1"/>
  <c r="D5489" i="1" s="1"/>
  <c r="H5489" i="1"/>
  <c r="G5489" i="1" s="1"/>
  <c r="K5489" i="1"/>
  <c r="J5489" i="1" s="1"/>
  <c r="N5489" i="1"/>
  <c r="B5490" i="1"/>
  <c r="A5490" i="1" s="1"/>
  <c r="E5490" i="1"/>
  <c r="D5490" i="1" s="1"/>
  <c r="H5490" i="1"/>
  <c r="G5490" i="1" s="1"/>
  <c r="K5490" i="1"/>
  <c r="J5490" i="1" s="1"/>
  <c r="N5490" i="1"/>
  <c r="B5491" i="1"/>
  <c r="A5491" i="1" s="1"/>
  <c r="E5491" i="1"/>
  <c r="D5491" i="1" s="1"/>
  <c r="H5491" i="1"/>
  <c r="G5491" i="1" s="1"/>
  <c r="K5491" i="1"/>
  <c r="J5491" i="1" s="1"/>
  <c r="N5491" i="1"/>
  <c r="B5492" i="1"/>
  <c r="A5492" i="1" s="1"/>
  <c r="E5492" i="1"/>
  <c r="D5492" i="1" s="1"/>
  <c r="H5492" i="1"/>
  <c r="G5492" i="1" s="1"/>
  <c r="K5492" i="1"/>
  <c r="J5492" i="1" s="1"/>
  <c r="N5492" i="1"/>
  <c r="B5493" i="1"/>
  <c r="A5493" i="1" s="1"/>
  <c r="E5493" i="1"/>
  <c r="D5493" i="1" s="1"/>
  <c r="H5493" i="1"/>
  <c r="G5493" i="1" s="1"/>
  <c r="K5493" i="1"/>
  <c r="J5493" i="1" s="1"/>
  <c r="N5493" i="1"/>
  <c r="B5494" i="1"/>
  <c r="A5494" i="1" s="1"/>
  <c r="E5494" i="1"/>
  <c r="D5494" i="1" s="1"/>
  <c r="H5494" i="1"/>
  <c r="G5494" i="1" s="1"/>
  <c r="K5494" i="1"/>
  <c r="J5494" i="1" s="1"/>
  <c r="N5494" i="1"/>
  <c r="B5495" i="1"/>
  <c r="A5495" i="1" s="1"/>
  <c r="E5495" i="1"/>
  <c r="D5495" i="1" s="1"/>
  <c r="H5495" i="1"/>
  <c r="G5495" i="1" s="1"/>
  <c r="K5495" i="1"/>
  <c r="J5495" i="1" s="1"/>
  <c r="N5495" i="1"/>
  <c r="B5496" i="1"/>
  <c r="A5496" i="1" s="1"/>
  <c r="E5496" i="1"/>
  <c r="D5496" i="1" s="1"/>
  <c r="H5496" i="1"/>
  <c r="G5496" i="1" s="1"/>
  <c r="K5496" i="1"/>
  <c r="J5496" i="1" s="1"/>
  <c r="N5496" i="1"/>
  <c r="B5497" i="1"/>
  <c r="A5497" i="1" s="1"/>
  <c r="E5497" i="1"/>
  <c r="D5497" i="1" s="1"/>
  <c r="H5497" i="1"/>
  <c r="G5497" i="1" s="1"/>
  <c r="K5497" i="1"/>
  <c r="J5497" i="1" s="1"/>
  <c r="N5497" i="1"/>
  <c r="B5498" i="1"/>
  <c r="A5498" i="1" s="1"/>
  <c r="E5498" i="1"/>
  <c r="D5498" i="1" s="1"/>
  <c r="H5498" i="1"/>
  <c r="G5498" i="1" s="1"/>
  <c r="K5498" i="1"/>
  <c r="J5498" i="1" s="1"/>
  <c r="N5498" i="1"/>
  <c r="B5499" i="1"/>
  <c r="A5499" i="1" s="1"/>
  <c r="E5499" i="1"/>
  <c r="D5499" i="1" s="1"/>
  <c r="H5499" i="1"/>
  <c r="G5499" i="1" s="1"/>
  <c r="K5499" i="1"/>
  <c r="J5499" i="1" s="1"/>
  <c r="N5499" i="1"/>
  <c r="B5500" i="1"/>
  <c r="A5500" i="1" s="1"/>
  <c r="E5500" i="1"/>
  <c r="D5500" i="1" s="1"/>
  <c r="H5500" i="1"/>
  <c r="G5500" i="1" s="1"/>
  <c r="K5500" i="1"/>
  <c r="J5500" i="1" s="1"/>
  <c r="N5500" i="1"/>
  <c r="B5501" i="1"/>
  <c r="A5501" i="1" s="1"/>
  <c r="E5501" i="1"/>
  <c r="D5501" i="1" s="1"/>
  <c r="H5501" i="1"/>
  <c r="G5501" i="1" s="1"/>
  <c r="K5501" i="1"/>
  <c r="J5501" i="1" s="1"/>
  <c r="N5501" i="1"/>
  <c r="B5502" i="1"/>
  <c r="A5502" i="1" s="1"/>
  <c r="E5502" i="1"/>
  <c r="D5502" i="1" s="1"/>
  <c r="H5502" i="1"/>
  <c r="G5502" i="1" s="1"/>
  <c r="K5502" i="1"/>
  <c r="J5502" i="1" s="1"/>
  <c r="N5502" i="1"/>
  <c r="B5503" i="1"/>
  <c r="A5503" i="1" s="1"/>
  <c r="E5503" i="1"/>
  <c r="D5503" i="1" s="1"/>
  <c r="H5503" i="1"/>
  <c r="G5503" i="1" s="1"/>
  <c r="K5503" i="1"/>
  <c r="J5503" i="1" s="1"/>
  <c r="N5503" i="1"/>
  <c r="B5504" i="1"/>
  <c r="A5504" i="1" s="1"/>
  <c r="E5504" i="1"/>
  <c r="D5504" i="1" s="1"/>
  <c r="H5504" i="1"/>
  <c r="G5504" i="1" s="1"/>
  <c r="K5504" i="1"/>
  <c r="J5504" i="1" s="1"/>
  <c r="N5504" i="1"/>
  <c r="B5505" i="1"/>
  <c r="A5505" i="1" s="1"/>
  <c r="E5505" i="1"/>
  <c r="D5505" i="1" s="1"/>
  <c r="H5505" i="1"/>
  <c r="G5505" i="1" s="1"/>
  <c r="K5505" i="1"/>
  <c r="J5505" i="1" s="1"/>
  <c r="N5505" i="1"/>
  <c r="B5506" i="1"/>
  <c r="A5506" i="1" s="1"/>
  <c r="E5506" i="1"/>
  <c r="D5506" i="1" s="1"/>
  <c r="H5506" i="1"/>
  <c r="G5506" i="1" s="1"/>
  <c r="K5506" i="1"/>
  <c r="J5506" i="1" s="1"/>
  <c r="N5506" i="1"/>
  <c r="B5507" i="1"/>
  <c r="A5507" i="1" s="1"/>
  <c r="E5507" i="1"/>
  <c r="D5507" i="1" s="1"/>
  <c r="H5507" i="1"/>
  <c r="G5507" i="1" s="1"/>
  <c r="K5507" i="1"/>
  <c r="J5507" i="1" s="1"/>
  <c r="N5507" i="1"/>
  <c r="B5508" i="1"/>
  <c r="A5508" i="1" s="1"/>
  <c r="E5508" i="1"/>
  <c r="D5508" i="1" s="1"/>
  <c r="H5508" i="1"/>
  <c r="G5508" i="1" s="1"/>
  <c r="K5508" i="1"/>
  <c r="J5508" i="1" s="1"/>
  <c r="N5508" i="1"/>
  <c r="B5509" i="1"/>
  <c r="A5509" i="1" s="1"/>
  <c r="E5509" i="1"/>
  <c r="D5509" i="1" s="1"/>
  <c r="H5509" i="1"/>
  <c r="G5509" i="1" s="1"/>
  <c r="K5509" i="1"/>
  <c r="J5509" i="1" s="1"/>
  <c r="N5509" i="1"/>
  <c r="B5510" i="1"/>
  <c r="A5510" i="1" s="1"/>
  <c r="E5510" i="1"/>
  <c r="D5510" i="1" s="1"/>
  <c r="H5510" i="1"/>
  <c r="G5510" i="1" s="1"/>
  <c r="K5510" i="1"/>
  <c r="J5510" i="1" s="1"/>
  <c r="N5510" i="1"/>
  <c r="B5511" i="1"/>
  <c r="A5511" i="1" s="1"/>
  <c r="E5511" i="1"/>
  <c r="D5511" i="1" s="1"/>
  <c r="H5511" i="1"/>
  <c r="G5511" i="1" s="1"/>
  <c r="K5511" i="1"/>
  <c r="J5511" i="1" s="1"/>
  <c r="N5511" i="1"/>
  <c r="B5512" i="1"/>
  <c r="A5512" i="1" s="1"/>
  <c r="E5512" i="1"/>
  <c r="D5512" i="1" s="1"/>
  <c r="H5512" i="1"/>
  <c r="G5512" i="1" s="1"/>
  <c r="K5512" i="1"/>
  <c r="J5512" i="1" s="1"/>
  <c r="N5512" i="1"/>
  <c r="B5513" i="1"/>
  <c r="A5513" i="1" s="1"/>
  <c r="E5513" i="1"/>
  <c r="D5513" i="1" s="1"/>
  <c r="H5513" i="1"/>
  <c r="G5513" i="1" s="1"/>
  <c r="K5513" i="1"/>
  <c r="J5513" i="1" s="1"/>
  <c r="N5513" i="1"/>
  <c r="B5514" i="1"/>
  <c r="A5514" i="1" s="1"/>
  <c r="E5514" i="1"/>
  <c r="D5514" i="1" s="1"/>
  <c r="H5514" i="1"/>
  <c r="G5514" i="1" s="1"/>
  <c r="K5514" i="1"/>
  <c r="J5514" i="1" s="1"/>
  <c r="N5514" i="1"/>
  <c r="B5515" i="1"/>
  <c r="A5515" i="1" s="1"/>
  <c r="E5515" i="1"/>
  <c r="D5515" i="1" s="1"/>
  <c r="H5515" i="1"/>
  <c r="G5515" i="1" s="1"/>
  <c r="K5515" i="1"/>
  <c r="J5515" i="1" s="1"/>
  <c r="N5515" i="1"/>
  <c r="B5516" i="1"/>
  <c r="A5516" i="1" s="1"/>
  <c r="E5516" i="1"/>
  <c r="D5516" i="1" s="1"/>
  <c r="H5516" i="1"/>
  <c r="G5516" i="1" s="1"/>
  <c r="K5516" i="1"/>
  <c r="J5516" i="1" s="1"/>
  <c r="N5516" i="1"/>
  <c r="B5517" i="1"/>
  <c r="A5517" i="1" s="1"/>
  <c r="E5517" i="1"/>
  <c r="D5517" i="1" s="1"/>
  <c r="H5517" i="1"/>
  <c r="G5517" i="1" s="1"/>
  <c r="K5517" i="1"/>
  <c r="J5517" i="1" s="1"/>
  <c r="N5517" i="1"/>
  <c r="B5518" i="1"/>
  <c r="A5518" i="1" s="1"/>
  <c r="E5518" i="1"/>
  <c r="D5518" i="1" s="1"/>
  <c r="H5518" i="1"/>
  <c r="G5518" i="1" s="1"/>
  <c r="K5518" i="1"/>
  <c r="J5518" i="1" s="1"/>
  <c r="N5518" i="1"/>
  <c r="B5519" i="1"/>
  <c r="A5519" i="1" s="1"/>
  <c r="E5519" i="1"/>
  <c r="D5519" i="1" s="1"/>
  <c r="H5519" i="1"/>
  <c r="G5519" i="1" s="1"/>
  <c r="K5519" i="1"/>
  <c r="J5519" i="1" s="1"/>
  <c r="N5519" i="1"/>
  <c r="B5520" i="1"/>
  <c r="A5520" i="1" s="1"/>
  <c r="E5520" i="1"/>
  <c r="D5520" i="1" s="1"/>
  <c r="H5520" i="1"/>
  <c r="G5520" i="1" s="1"/>
  <c r="K5520" i="1"/>
  <c r="J5520" i="1" s="1"/>
  <c r="N5520" i="1"/>
  <c r="B5521" i="1"/>
  <c r="A5521" i="1" s="1"/>
  <c r="E5521" i="1"/>
  <c r="D5521" i="1" s="1"/>
  <c r="H5521" i="1"/>
  <c r="G5521" i="1" s="1"/>
  <c r="K5521" i="1"/>
  <c r="J5521" i="1" s="1"/>
  <c r="N5521" i="1"/>
  <c r="B5522" i="1"/>
  <c r="A5522" i="1" s="1"/>
  <c r="E5522" i="1"/>
  <c r="D5522" i="1" s="1"/>
  <c r="H5522" i="1"/>
  <c r="G5522" i="1" s="1"/>
  <c r="K5522" i="1"/>
  <c r="J5522" i="1" s="1"/>
  <c r="N5522" i="1"/>
  <c r="B5523" i="1"/>
  <c r="A5523" i="1" s="1"/>
  <c r="E5523" i="1"/>
  <c r="D5523" i="1" s="1"/>
  <c r="H5523" i="1"/>
  <c r="G5523" i="1" s="1"/>
  <c r="K5523" i="1"/>
  <c r="J5523" i="1" s="1"/>
  <c r="N5523" i="1"/>
  <c r="B5524" i="1"/>
  <c r="A5524" i="1" s="1"/>
  <c r="E5524" i="1"/>
  <c r="D5524" i="1" s="1"/>
  <c r="H5524" i="1"/>
  <c r="G5524" i="1" s="1"/>
  <c r="K5524" i="1"/>
  <c r="J5524" i="1" s="1"/>
  <c r="N5524" i="1"/>
  <c r="B5525" i="1"/>
  <c r="A5525" i="1" s="1"/>
  <c r="E5525" i="1"/>
  <c r="D5525" i="1" s="1"/>
  <c r="H5525" i="1"/>
  <c r="G5525" i="1" s="1"/>
  <c r="K5525" i="1"/>
  <c r="J5525" i="1" s="1"/>
  <c r="N5525" i="1"/>
  <c r="B5526" i="1"/>
  <c r="A5526" i="1" s="1"/>
  <c r="E5526" i="1"/>
  <c r="D5526" i="1" s="1"/>
  <c r="H5526" i="1"/>
  <c r="G5526" i="1" s="1"/>
  <c r="K5526" i="1"/>
  <c r="J5526" i="1" s="1"/>
  <c r="N5526" i="1"/>
  <c r="B5527" i="1"/>
  <c r="A5527" i="1" s="1"/>
  <c r="E5527" i="1"/>
  <c r="D5527" i="1" s="1"/>
  <c r="H5527" i="1"/>
  <c r="G5527" i="1" s="1"/>
  <c r="K5527" i="1"/>
  <c r="J5527" i="1" s="1"/>
  <c r="N5527" i="1"/>
  <c r="B5528" i="1"/>
  <c r="A5528" i="1" s="1"/>
  <c r="E5528" i="1"/>
  <c r="D5528" i="1" s="1"/>
  <c r="H5528" i="1"/>
  <c r="G5528" i="1" s="1"/>
  <c r="K5528" i="1"/>
  <c r="J5528" i="1" s="1"/>
  <c r="N5528" i="1"/>
  <c r="B5529" i="1"/>
  <c r="A5529" i="1" s="1"/>
  <c r="E5529" i="1"/>
  <c r="D5529" i="1" s="1"/>
  <c r="H5529" i="1"/>
  <c r="G5529" i="1" s="1"/>
  <c r="K5529" i="1"/>
  <c r="J5529" i="1" s="1"/>
  <c r="N5529" i="1"/>
  <c r="B5530" i="1"/>
  <c r="A5530" i="1" s="1"/>
  <c r="E5530" i="1"/>
  <c r="D5530" i="1" s="1"/>
  <c r="H5530" i="1"/>
  <c r="G5530" i="1" s="1"/>
  <c r="K5530" i="1"/>
  <c r="J5530" i="1" s="1"/>
  <c r="N5530" i="1"/>
  <c r="B5531" i="1"/>
  <c r="A5531" i="1" s="1"/>
  <c r="E5531" i="1"/>
  <c r="D5531" i="1" s="1"/>
  <c r="H5531" i="1"/>
  <c r="G5531" i="1" s="1"/>
  <c r="K5531" i="1"/>
  <c r="J5531" i="1" s="1"/>
  <c r="N5531" i="1"/>
  <c r="B5532" i="1"/>
  <c r="A5532" i="1" s="1"/>
  <c r="E5532" i="1"/>
  <c r="D5532" i="1" s="1"/>
  <c r="H5532" i="1"/>
  <c r="G5532" i="1" s="1"/>
  <c r="K5532" i="1"/>
  <c r="J5532" i="1" s="1"/>
  <c r="N5532" i="1"/>
  <c r="B5533" i="1"/>
  <c r="A5533" i="1" s="1"/>
  <c r="E5533" i="1"/>
  <c r="D5533" i="1" s="1"/>
  <c r="H5533" i="1"/>
  <c r="G5533" i="1" s="1"/>
  <c r="K5533" i="1"/>
  <c r="J5533" i="1" s="1"/>
  <c r="N5533" i="1"/>
  <c r="B5534" i="1"/>
  <c r="A5534" i="1" s="1"/>
  <c r="E5534" i="1"/>
  <c r="D5534" i="1" s="1"/>
  <c r="H5534" i="1"/>
  <c r="G5534" i="1" s="1"/>
  <c r="K5534" i="1"/>
  <c r="J5534" i="1" s="1"/>
  <c r="N5534" i="1"/>
  <c r="B5535" i="1"/>
  <c r="A5535" i="1" s="1"/>
  <c r="E5535" i="1"/>
  <c r="D5535" i="1" s="1"/>
  <c r="H5535" i="1"/>
  <c r="G5535" i="1" s="1"/>
  <c r="K5535" i="1"/>
  <c r="J5535" i="1" s="1"/>
  <c r="N5535" i="1"/>
  <c r="B5536" i="1"/>
  <c r="A5536" i="1" s="1"/>
  <c r="E5536" i="1"/>
  <c r="D5536" i="1" s="1"/>
  <c r="H5536" i="1"/>
  <c r="G5536" i="1" s="1"/>
  <c r="K5536" i="1"/>
  <c r="J5536" i="1" s="1"/>
  <c r="N5536" i="1"/>
  <c r="B5537" i="1"/>
  <c r="A5537" i="1" s="1"/>
  <c r="E5537" i="1"/>
  <c r="D5537" i="1" s="1"/>
  <c r="H5537" i="1"/>
  <c r="G5537" i="1" s="1"/>
  <c r="K5537" i="1"/>
  <c r="J5537" i="1" s="1"/>
  <c r="N5537" i="1"/>
  <c r="B5538" i="1"/>
  <c r="A5538" i="1" s="1"/>
  <c r="E5538" i="1"/>
  <c r="D5538" i="1" s="1"/>
  <c r="H5538" i="1"/>
  <c r="G5538" i="1" s="1"/>
  <c r="K5538" i="1"/>
  <c r="J5538" i="1" s="1"/>
  <c r="N5538" i="1"/>
  <c r="B5539" i="1"/>
  <c r="A5539" i="1" s="1"/>
  <c r="E5539" i="1"/>
  <c r="D5539" i="1" s="1"/>
  <c r="H5539" i="1"/>
  <c r="G5539" i="1" s="1"/>
  <c r="K5539" i="1"/>
  <c r="J5539" i="1" s="1"/>
  <c r="N5539" i="1"/>
  <c r="B5540" i="1"/>
  <c r="A5540" i="1" s="1"/>
  <c r="E5540" i="1"/>
  <c r="D5540" i="1" s="1"/>
  <c r="H5540" i="1"/>
  <c r="G5540" i="1" s="1"/>
  <c r="K5540" i="1"/>
  <c r="J5540" i="1" s="1"/>
  <c r="N5540" i="1"/>
  <c r="B5541" i="1"/>
  <c r="A5541" i="1" s="1"/>
  <c r="E5541" i="1"/>
  <c r="D5541" i="1" s="1"/>
  <c r="H5541" i="1"/>
  <c r="G5541" i="1" s="1"/>
  <c r="K5541" i="1"/>
  <c r="J5541" i="1" s="1"/>
  <c r="N5541" i="1"/>
  <c r="B5542" i="1"/>
  <c r="A5542" i="1" s="1"/>
  <c r="E5542" i="1"/>
  <c r="D5542" i="1" s="1"/>
  <c r="H5542" i="1"/>
  <c r="G5542" i="1" s="1"/>
  <c r="K5542" i="1"/>
  <c r="J5542" i="1" s="1"/>
  <c r="N5542" i="1"/>
  <c r="B5543" i="1"/>
  <c r="A5543" i="1" s="1"/>
  <c r="E5543" i="1"/>
  <c r="D5543" i="1" s="1"/>
  <c r="H5543" i="1"/>
  <c r="G5543" i="1" s="1"/>
  <c r="K5543" i="1"/>
  <c r="J5543" i="1" s="1"/>
  <c r="N5543" i="1"/>
  <c r="B5544" i="1"/>
  <c r="A5544" i="1" s="1"/>
  <c r="E5544" i="1"/>
  <c r="D5544" i="1" s="1"/>
  <c r="H5544" i="1"/>
  <c r="G5544" i="1" s="1"/>
  <c r="K5544" i="1"/>
  <c r="J5544" i="1" s="1"/>
  <c r="N5544" i="1"/>
  <c r="B5545" i="1"/>
  <c r="A5545" i="1" s="1"/>
  <c r="E5545" i="1"/>
  <c r="D5545" i="1" s="1"/>
  <c r="H5545" i="1"/>
  <c r="G5545" i="1" s="1"/>
  <c r="K5545" i="1"/>
  <c r="J5545" i="1" s="1"/>
  <c r="N5545" i="1"/>
  <c r="B5546" i="1"/>
  <c r="A5546" i="1" s="1"/>
  <c r="E5546" i="1"/>
  <c r="D5546" i="1" s="1"/>
  <c r="H5546" i="1"/>
  <c r="G5546" i="1" s="1"/>
  <c r="K5546" i="1"/>
  <c r="J5546" i="1" s="1"/>
  <c r="N5546" i="1"/>
  <c r="B5547" i="1"/>
  <c r="A5547" i="1" s="1"/>
  <c r="E5547" i="1"/>
  <c r="D5547" i="1" s="1"/>
  <c r="H5547" i="1"/>
  <c r="G5547" i="1" s="1"/>
  <c r="K5547" i="1"/>
  <c r="J5547" i="1" s="1"/>
  <c r="N5547" i="1"/>
  <c r="B5548" i="1"/>
  <c r="A5548" i="1" s="1"/>
  <c r="E5548" i="1"/>
  <c r="D5548" i="1" s="1"/>
  <c r="H5548" i="1"/>
  <c r="G5548" i="1" s="1"/>
  <c r="K5548" i="1"/>
  <c r="J5548" i="1" s="1"/>
  <c r="N5548" i="1"/>
  <c r="B5549" i="1"/>
  <c r="A5549" i="1" s="1"/>
  <c r="E5549" i="1"/>
  <c r="D5549" i="1" s="1"/>
  <c r="H5549" i="1"/>
  <c r="G5549" i="1" s="1"/>
  <c r="K5549" i="1"/>
  <c r="J5549" i="1" s="1"/>
  <c r="N5549" i="1"/>
  <c r="B5550" i="1"/>
  <c r="A5550" i="1" s="1"/>
  <c r="E5550" i="1"/>
  <c r="D5550" i="1" s="1"/>
  <c r="H5550" i="1"/>
  <c r="G5550" i="1" s="1"/>
  <c r="K5550" i="1"/>
  <c r="J5550" i="1" s="1"/>
  <c r="N5550" i="1"/>
  <c r="B5551" i="1"/>
  <c r="A5551" i="1" s="1"/>
  <c r="E5551" i="1"/>
  <c r="D5551" i="1" s="1"/>
  <c r="H5551" i="1"/>
  <c r="G5551" i="1" s="1"/>
  <c r="K5551" i="1"/>
  <c r="J5551" i="1" s="1"/>
  <c r="N5551" i="1"/>
  <c r="B5552" i="1"/>
  <c r="A5552" i="1" s="1"/>
  <c r="E5552" i="1"/>
  <c r="D5552" i="1" s="1"/>
  <c r="H5552" i="1"/>
  <c r="G5552" i="1" s="1"/>
  <c r="K5552" i="1"/>
  <c r="J5552" i="1" s="1"/>
  <c r="N5552" i="1"/>
  <c r="B5553" i="1"/>
  <c r="A5553" i="1" s="1"/>
  <c r="E5553" i="1"/>
  <c r="D5553" i="1" s="1"/>
  <c r="H5553" i="1"/>
  <c r="G5553" i="1" s="1"/>
  <c r="K5553" i="1"/>
  <c r="J5553" i="1" s="1"/>
  <c r="N5553" i="1"/>
  <c r="B5554" i="1"/>
  <c r="A5554" i="1" s="1"/>
  <c r="E5554" i="1"/>
  <c r="D5554" i="1" s="1"/>
  <c r="H5554" i="1"/>
  <c r="G5554" i="1" s="1"/>
  <c r="K5554" i="1"/>
  <c r="J5554" i="1" s="1"/>
  <c r="N5554" i="1"/>
  <c r="B5555" i="1"/>
  <c r="A5555" i="1" s="1"/>
  <c r="E5555" i="1"/>
  <c r="D5555" i="1" s="1"/>
  <c r="H5555" i="1"/>
  <c r="G5555" i="1" s="1"/>
  <c r="K5555" i="1"/>
  <c r="J5555" i="1" s="1"/>
  <c r="N5555" i="1"/>
  <c r="B5556" i="1"/>
  <c r="A5556" i="1" s="1"/>
  <c r="E5556" i="1"/>
  <c r="D5556" i="1" s="1"/>
  <c r="H5556" i="1"/>
  <c r="G5556" i="1" s="1"/>
  <c r="K5556" i="1"/>
  <c r="J5556" i="1" s="1"/>
  <c r="N5556" i="1"/>
  <c r="B5557" i="1"/>
  <c r="A5557" i="1" s="1"/>
  <c r="E5557" i="1"/>
  <c r="D5557" i="1" s="1"/>
  <c r="H5557" i="1"/>
  <c r="G5557" i="1" s="1"/>
  <c r="K5557" i="1"/>
  <c r="J5557" i="1" s="1"/>
  <c r="N5557" i="1"/>
  <c r="B5558" i="1"/>
  <c r="A5558" i="1" s="1"/>
  <c r="E5558" i="1"/>
  <c r="D5558" i="1" s="1"/>
  <c r="H5558" i="1"/>
  <c r="G5558" i="1" s="1"/>
  <c r="K5558" i="1"/>
  <c r="J5558" i="1" s="1"/>
  <c r="N5558" i="1"/>
  <c r="B5559" i="1"/>
  <c r="A5559" i="1" s="1"/>
  <c r="E5559" i="1"/>
  <c r="D5559" i="1" s="1"/>
  <c r="H5559" i="1"/>
  <c r="G5559" i="1" s="1"/>
  <c r="K5559" i="1"/>
  <c r="J5559" i="1" s="1"/>
  <c r="N5559" i="1"/>
  <c r="B5560" i="1"/>
  <c r="A5560" i="1" s="1"/>
  <c r="E5560" i="1"/>
  <c r="D5560" i="1" s="1"/>
  <c r="H5560" i="1"/>
  <c r="G5560" i="1" s="1"/>
  <c r="K5560" i="1"/>
  <c r="J5560" i="1" s="1"/>
  <c r="N5560" i="1"/>
  <c r="B5561" i="1"/>
  <c r="A5561" i="1" s="1"/>
  <c r="E5561" i="1"/>
  <c r="D5561" i="1" s="1"/>
  <c r="H5561" i="1"/>
  <c r="G5561" i="1" s="1"/>
  <c r="K5561" i="1"/>
  <c r="J5561" i="1" s="1"/>
  <c r="N5561" i="1"/>
  <c r="B5562" i="1"/>
  <c r="A5562" i="1" s="1"/>
  <c r="E5562" i="1"/>
  <c r="D5562" i="1" s="1"/>
  <c r="H5562" i="1"/>
  <c r="G5562" i="1" s="1"/>
  <c r="K5562" i="1"/>
  <c r="J5562" i="1" s="1"/>
  <c r="N5562" i="1"/>
  <c r="B5563" i="1"/>
  <c r="A5563" i="1" s="1"/>
  <c r="E5563" i="1"/>
  <c r="D5563" i="1" s="1"/>
  <c r="H5563" i="1"/>
  <c r="G5563" i="1" s="1"/>
  <c r="K5563" i="1"/>
  <c r="J5563" i="1" s="1"/>
  <c r="N5563" i="1"/>
  <c r="B5564" i="1"/>
  <c r="A5564" i="1" s="1"/>
  <c r="E5564" i="1"/>
  <c r="D5564" i="1" s="1"/>
  <c r="H5564" i="1"/>
  <c r="G5564" i="1" s="1"/>
  <c r="K5564" i="1"/>
  <c r="J5564" i="1" s="1"/>
  <c r="N5564" i="1"/>
  <c r="B5565" i="1"/>
  <c r="A5565" i="1" s="1"/>
  <c r="E5565" i="1"/>
  <c r="D5565" i="1" s="1"/>
  <c r="H5565" i="1"/>
  <c r="G5565" i="1" s="1"/>
  <c r="K5565" i="1"/>
  <c r="J5565" i="1" s="1"/>
  <c r="N5565" i="1"/>
  <c r="B5566" i="1"/>
  <c r="A5566" i="1" s="1"/>
  <c r="E5566" i="1"/>
  <c r="D5566" i="1" s="1"/>
  <c r="H5566" i="1"/>
  <c r="G5566" i="1" s="1"/>
  <c r="K5566" i="1"/>
  <c r="J5566" i="1" s="1"/>
  <c r="N5566" i="1"/>
  <c r="B5567" i="1"/>
  <c r="A5567" i="1" s="1"/>
  <c r="E5567" i="1"/>
  <c r="D5567" i="1" s="1"/>
  <c r="H5567" i="1"/>
  <c r="G5567" i="1" s="1"/>
  <c r="K5567" i="1"/>
  <c r="J5567" i="1" s="1"/>
  <c r="N5567" i="1"/>
  <c r="B5568" i="1"/>
  <c r="A5568" i="1" s="1"/>
  <c r="E5568" i="1"/>
  <c r="D5568" i="1" s="1"/>
  <c r="H5568" i="1"/>
  <c r="G5568" i="1" s="1"/>
  <c r="K5568" i="1"/>
  <c r="J5568" i="1" s="1"/>
  <c r="N5568" i="1"/>
  <c r="B5569" i="1"/>
  <c r="A5569" i="1" s="1"/>
  <c r="E5569" i="1"/>
  <c r="D5569" i="1" s="1"/>
  <c r="H5569" i="1"/>
  <c r="G5569" i="1" s="1"/>
  <c r="K5569" i="1"/>
  <c r="J5569" i="1" s="1"/>
  <c r="N5569" i="1"/>
  <c r="B5570" i="1"/>
  <c r="A5570" i="1" s="1"/>
  <c r="E5570" i="1"/>
  <c r="D5570" i="1" s="1"/>
  <c r="H5570" i="1"/>
  <c r="G5570" i="1" s="1"/>
  <c r="K5570" i="1"/>
  <c r="J5570" i="1" s="1"/>
  <c r="N5570" i="1"/>
  <c r="B5571" i="1"/>
  <c r="A5571" i="1" s="1"/>
  <c r="E5571" i="1"/>
  <c r="D5571" i="1" s="1"/>
  <c r="H5571" i="1"/>
  <c r="G5571" i="1" s="1"/>
  <c r="K5571" i="1"/>
  <c r="J5571" i="1" s="1"/>
  <c r="N5571" i="1"/>
  <c r="B5572" i="1"/>
  <c r="A5572" i="1" s="1"/>
  <c r="E5572" i="1"/>
  <c r="D5572" i="1" s="1"/>
  <c r="H5572" i="1"/>
  <c r="G5572" i="1" s="1"/>
  <c r="K5572" i="1"/>
  <c r="J5572" i="1" s="1"/>
  <c r="N5572" i="1"/>
  <c r="B5573" i="1"/>
  <c r="A5573" i="1" s="1"/>
  <c r="E5573" i="1"/>
  <c r="D5573" i="1" s="1"/>
  <c r="H5573" i="1"/>
  <c r="G5573" i="1" s="1"/>
  <c r="K5573" i="1"/>
  <c r="J5573" i="1" s="1"/>
  <c r="N5573" i="1"/>
  <c r="B5574" i="1"/>
  <c r="A5574" i="1" s="1"/>
  <c r="E5574" i="1"/>
  <c r="D5574" i="1" s="1"/>
  <c r="H5574" i="1"/>
  <c r="G5574" i="1" s="1"/>
  <c r="K5574" i="1"/>
  <c r="J5574" i="1" s="1"/>
  <c r="N5574" i="1"/>
  <c r="B5575" i="1"/>
  <c r="A5575" i="1" s="1"/>
  <c r="E5575" i="1"/>
  <c r="D5575" i="1" s="1"/>
  <c r="H5575" i="1"/>
  <c r="G5575" i="1" s="1"/>
  <c r="K5575" i="1"/>
  <c r="J5575" i="1" s="1"/>
  <c r="N5575" i="1"/>
  <c r="B5576" i="1"/>
  <c r="A5576" i="1" s="1"/>
  <c r="E5576" i="1"/>
  <c r="D5576" i="1" s="1"/>
  <c r="H5576" i="1"/>
  <c r="G5576" i="1" s="1"/>
  <c r="K5576" i="1"/>
  <c r="J5576" i="1" s="1"/>
  <c r="N5576" i="1"/>
  <c r="B5577" i="1"/>
  <c r="A5577" i="1" s="1"/>
  <c r="E5577" i="1"/>
  <c r="D5577" i="1" s="1"/>
  <c r="H5577" i="1"/>
  <c r="G5577" i="1" s="1"/>
  <c r="K5577" i="1"/>
  <c r="J5577" i="1" s="1"/>
  <c r="N5577" i="1"/>
  <c r="B5578" i="1"/>
  <c r="A5578" i="1" s="1"/>
  <c r="E5578" i="1"/>
  <c r="D5578" i="1" s="1"/>
  <c r="H5578" i="1"/>
  <c r="G5578" i="1" s="1"/>
  <c r="K5578" i="1"/>
  <c r="J5578" i="1" s="1"/>
  <c r="N5578" i="1"/>
  <c r="B5579" i="1"/>
  <c r="A5579" i="1" s="1"/>
  <c r="E5579" i="1"/>
  <c r="D5579" i="1" s="1"/>
  <c r="H5579" i="1"/>
  <c r="G5579" i="1" s="1"/>
  <c r="K5579" i="1"/>
  <c r="J5579" i="1" s="1"/>
  <c r="N5579" i="1"/>
  <c r="B5580" i="1"/>
  <c r="A5580" i="1" s="1"/>
  <c r="E5580" i="1"/>
  <c r="D5580" i="1" s="1"/>
  <c r="H5580" i="1"/>
  <c r="G5580" i="1" s="1"/>
  <c r="K5580" i="1"/>
  <c r="J5580" i="1" s="1"/>
  <c r="N5580" i="1"/>
  <c r="B5581" i="1"/>
  <c r="A5581" i="1" s="1"/>
  <c r="E5581" i="1"/>
  <c r="D5581" i="1" s="1"/>
  <c r="H5581" i="1"/>
  <c r="G5581" i="1" s="1"/>
  <c r="K5581" i="1"/>
  <c r="J5581" i="1" s="1"/>
  <c r="N5581" i="1"/>
  <c r="B5582" i="1"/>
  <c r="A5582" i="1" s="1"/>
  <c r="E5582" i="1"/>
  <c r="D5582" i="1" s="1"/>
  <c r="H5582" i="1"/>
  <c r="G5582" i="1" s="1"/>
  <c r="K5582" i="1"/>
  <c r="J5582" i="1" s="1"/>
  <c r="N5582" i="1"/>
  <c r="B5583" i="1"/>
  <c r="A5583" i="1" s="1"/>
  <c r="E5583" i="1"/>
  <c r="D5583" i="1" s="1"/>
  <c r="H5583" i="1"/>
  <c r="G5583" i="1" s="1"/>
  <c r="K5583" i="1"/>
  <c r="J5583" i="1" s="1"/>
  <c r="N5583" i="1"/>
  <c r="B5584" i="1"/>
  <c r="A5584" i="1" s="1"/>
  <c r="E5584" i="1"/>
  <c r="D5584" i="1" s="1"/>
  <c r="H5584" i="1"/>
  <c r="G5584" i="1" s="1"/>
  <c r="K5584" i="1"/>
  <c r="J5584" i="1" s="1"/>
  <c r="N5584" i="1"/>
  <c r="B5585" i="1"/>
  <c r="A5585" i="1" s="1"/>
  <c r="E5585" i="1"/>
  <c r="D5585" i="1" s="1"/>
  <c r="H5585" i="1"/>
  <c r="G5585" i="1" s="1"/>
  <c r="K5585" i="1"/>
  <c r="J5585" i="1" s="1"/>
  <c r="N5585" i="1"/>
  <c r="B5586" i="1"/>
  <c r="A5586" i="1" s="1"/>
  <c r="E5586" i="1"/>
  <c r="D5586" i="1" s="1"/>
  <c r="H5586" i="1"/>
  <c r="G5586" i="1" s="1"/>
  <c r="K5586" i="1"/>
  <c r="J5586" i="1" s="1"/>
  <c r="N5586" i="1"/>
  <c r="B5587" i="1"/>
  <c r="A5587" i="1" s="1"/>
  <c r="E5587" i="1"/>
  <c r="D5587" i="1" s="1"/>
  <c r="H5587" i="1"/>
  <c r="G5587" i="1" s="1"/>
  <c r="K5587" i="1"/>
  <c r="J5587" i="1" s="1"/>
  <c r="N5587" i="1"/>
  <c r="B5588" i="1"/>
  <c r="A5588" i="1" s="1"/>
  <c r="E5588" i="1"/>
  <c r="D5588" i="1" s="1"/>
  <c r="H5588" i="1"/>
  <c r="G5588" i="1" s="1"/>
  <c r="K5588" i="1"/>
  <c r="J5588" i="1" s="1"/>
  <c r="N5588" i="1"/>
  <c r="B5589" i="1"/>
  <c r="A5589" i="1" s="1"/>
  <c r="E5589" i="1"/>
  <c r="D5589" i="1" s="1"/>
  <c r="H5589" i="1"/>
  <c r="G5589" i="1" s="1"/>
  <c r="K5589" i="1"/>
  <c r="J5589" i="1" s="1"/>
  <c r="N5589" i="1"/>
  <c r="B5590" i="1"/>
  <c r="A5590" i="1" s="1"/>
  <c r="E5590" i="1"/>
  <c r="D5590" i="1" s="1"/>
  <c r="H5590" i="1"/>
  <c r="G5590" i="1" s="1"/>
  <c r="K5590" i="1"/>
  <c r="J5590" i="1" s="1"/>
  <c r="N5590" i="1"/>
  <c r="B5591" i="1"/>
  <c r="A5591" i="1" s="1"/>
  <c r="E5591" i="1"/>
  <c r="D5591" i="1" s="1"/>
  <c r="H5591" i="1"/>
  <c r="G5591" i="1" s="1"/>
  <c r="K5591" i="1"/>
  <c r="J5591" i="1" s="1"/>
  <c r="N5591" i="1"/>
  <c r="B5592" i="1"/>
  <c r="A5592" i="1" s="1"/>
  <c r="E5592" i="1"/>
  <c r="D5592" i="1" s="1"/>
  <c r="H5592" i="1"/>
  <c r="G5592" i="1" s="1"/>
  <c r="K5592" i="1"/>
  <c r="J5592" i="1" s="1"/>
  <c r="N5592" i="1"/>
  <c r="B5593" i="1"/>
  <c r="A5593" i="1" s="1"/>
  <c r="E5593" i="1"/>
  <c r="D5593" i="1" s="1"/>
  <c r="H5593" i="1"/>
  <c r="G5593" i="1" s="1"/>
  <c r="K5593" i="1"/>
  <c r="J5593" i="1" s="1"/>
  <c r="N5593" i="1"/>
  <c r="B5594" i="1"/>
  <c r="A5594" i="1" s="1"/>
  <c r="E5594" i="1"/>
  <c r="D5594" i="1" s="1"/>
  <c r="H5594" i="1"/>
  <c r="G5594" i="1" s="1"/>
  <c r="K5594" i="1"/>
  <c r="J5594" i="1" s="1"/>
  <c r="N5594" i="1"/>
  <c r="B5595" i="1"/>
  <c r="A5595" i="1" s="1"/>
  <c r="E5595" i="1"/>
  <c r="D5595" i="1" s="1"/>
  <c r="H5595" i="1"/>
  <c r="G5595" i="1" s="1"/>
  <c r="K5595" i="1"/>
  <c r="J5595" i="1" s="1"/>
  <c r="N5595" i="1"/>
  <c r="B5596" i="1"/>
  <c r="A5596" i="1" s="1"/>
  <c r="E5596" i="1"/>
  <c r="D5596" i="1" s="1"/>
  <c r="H5596" i="1"/>
  <c r="G5596" i="1" s="1"/>
  <c r="K5596" i="1"/>
  <c r="J5596" i="1" s="1"/>
  <c r="N5596" i="1"/>
  <c r="B5597" i="1"/>
  <c r="A5597" i="1" s="1"/>
  <c r="E5597" i="1"/>
  <c r="D5597" i="1" s="1"/>
  <c r="H5597" i="1"/>
  <c r="G5597" i="1" s="1"/>
  <c r="K5597" i="1"/>
  <c r="J5597" i="1" s="1"/>
  <c r="N5597" i="1"/>
  <c r="B5598" i="1"/>
  <c r="A5598" i="1" s="1"/>
  <c r="E5598" i="1"/>
  <c r="D5598" i="1" s="1"/>
  <c r="H5598" i="1"/>
  <c r="G5598" i="1" s="1"/>
  <c r="K5598" i="1"/>
  <c r="J5598" i="1" s="1"/>
  <c r="N5598" i="1"/>
  <c r="B5599" i="1"/>
  <c r="A5599" i="1" s="1"/>
  <c r="E5599" i="1"/>
  <c r="D5599" i="1" s="1"/>
  <c r="H5599" i="1"/>
  <c r="G5599" i="1" s="1"/>
  <c r="K5599" i="1"/>
  <c r="J5599" i="1" s="1"/>
  <c r="N5599" i="1"/>
  <c r="B5600" i="1"/>
  <c r="A5600" i="1" s="1"/>
  <c r="E5600" i="1"/>
  <c r="D5600" i="1" s="1"/>
  <c r="H5600" i="1"/>
  <c r="G5600" i="1" s="1"/>
  <c r="K5600" i="1"/>
  <c r="J5600" i="1" s="1"/>
  <c r="N5600" i="1"/>
  <c r="B5601" i="1"/>
  <c r="A5601" i="1" s="1"/>
  <c r="E5601" i="1"/>
  <c r="D5601" i="1" s="1"/>
  <c r="H5601" i="1"/>
  <c r="G5601" i="1" s="1"/>
  <c r="K5601" i="1"/>
  <c r="J5601" i="1" s="1"/>
  <c r="N5601" i="1"/>
  <c r="B5602" i="1"/>
  <c r="A5602" i="1" s="1"/>
  <c r="E5602" i="1"/>
  <c r="D5602" i="1" s="1"/>
  <c r="H5602" i="1"/>
  <c r="G5602" i="1" s="1"/>
  <c r="K5602" i="1"/>
  <c r="J5602" i="1" s="1"/>
  <c r="N5602" i="1"/>
  <c r="B5603" i="1"/>
  <c r="A5603" i="1" s="1"/>
  <c r="E5603" i="1"/>
  <c r="D5603" i="1" s="1"/>
  <c r="H5603" i="1"/>
  <c r="G5603" i="1" s="1"/>
  <c r="K5603" i="1"/>
  <c r="J5603" i="1" s="1"/>
  <c r="N5603" i="1"/>
  <c r="B5604" i="1"/>
  <c r="A5604" i="1" s="1"/>
  <c r="E5604" i="1"/>
  <c r="D5604" i="1" s="1"/>
  <c r="H5604" i="1"/>
  <c r="G5604" i="1" s="1"/>
  <c r="K5604" i="1"/>
  <c r="J5604" i="1" s="1"/>
  <c r="N5604" i="1"/>
  <c r="B5605" i="1"/>
  <c r="A5605" i="1" s="1"/>
  <c r="E5605" i="1"/>
  <c r="D5605" i="1" s="1"/>
  <c r="H5605" i="1"/>
  <c r="G5605" i="1" s="1"/>
  <c r="K5605" i="1"/>
  <c r="J5605" i="1" s="1"/>
  <c r="N5605" i="1"/>
  <c r="B5606" i="1"/>
  <c r="A5606" i="1" s="1"/>
  <c r="E5606" i="1"/>
  <c r="D5606" i="1" s="1"/>
  <c r="H5606" i="1"/>
  <c r="G5606" i="1" s="1"/>
  <c r="K5606" i="1"/>
  <c r="J5606" i="1" s="1"/>
  <c r="N5606" i="1"/>
  <c r="B5607" i="1"/>
  <c r="A5607" i="1" s="1"/>
  <c r="E5607" i="1"/>
  <c r="D5607" i="1" s="1"/>
  <c r="H5607" i="1"/>
  <c r="G5607" i="1" s="1"/>
  <c r="K5607" i="1"/>
  <c r="J5607" i="1" s="1"/>
  <c r="N5607" i="1"/>
  <c r="B5608" i="1"/>
  <c r="A5608" i="1" s="1"/>
  <c r="E5608" i="1"/>
  <c r="D5608" i="1" s="1"/>
  <c r="H5608" i="1"/>
  <c r="G5608" i="1" s="1"/>
  <c r="K5608" i="1"/>
  <c r="J5608" i="1" s="1"/>
  <c r="N5608" i="1"/>
  <c r="B5609" i="1"/>
  <c r="A5609" i="1" s="1"/>
  <c r="E5609" i="1"/>
  <c r="D5609" i="1" s="1"/>
  <c r="H5609" i="1"/>
  <c r="G5609" i="1" s="1"/>
  <c r="K5609" i="1"/>
  <c r="J5609" i="1" s="1"/>
  <c r="N5609" i="1"/>
  <c r="B5610" i="1"/>
  <c r="A5610" i="1" s="1"/>
  <c r="E5610" i="1"/>
  <c r="D5610" i="1" s="1"/>
  <c r="H5610" i="1"/>
  <c r="G5610" i="1" s="1"/>
  <c r="K5610" i="1"/>
  <c r="J5610" i="1" s="1"/>
  <c r="N5610" i="1"/>
  <c r="B5611" i="1"/>
  <c r="A5611" i="1" s="1"/>
  <c r="E5611" i="1"/>
  <c r="D5611" i="1" s="1"/>
  <c r="H5611" i="1"/>
  <c r="G5611" i="1" s="1"/>
  <c r="K5611" i="1"/>
  <c r="J5611" i="1" s="1"/>
  <c r="N5611" i="1"/>
  <c r="B5612" i="1"/>
  <c r="A5612" i="1" s="1"/>
  <c r="E5612" i="1"/>
  <c r="D5612" i="1" s="1"/>
  <c r="H5612" i="1"/>
  <c r="G5612" i="1" s="1"/>
  <c r="K5612" i="1"/>
  <c r="J5612" i="1" s="1"/>
  <c r="N5612" i="1"/>
  <c r="B5613" i="1"/>
  <c r="A5613" i="1" s="1"/>
  <c r="E5613" i="1"/>
  <c r="D5613" i="1" s="1"/>
  <c r="H5613" i="1"/>
  <c r="G5613" i="1" s="1"/>
  <c r="K5613" i="1"/>
  <c r="J5613" i="1" s="1"/>
  <c r="N5613" i="1"/>
  <c r="B5614" i="1"/>
  <c r="A5614" i="1" s="1"/>
  <c r="E5614" i="1"/>
  <c r="D5614" i="1" s="1"/>
  <c r="H5614" i="1"/>
  <c r="G5614" i="1" s="1"/>
  <c r="K5614" i="1"/>
  <c r="J5614" i="1" s="1"/>
  <c r="N5614" i="1"/>
  <c r="B5615" i="1"/>
  <c r="A5615" i="1" s="1"/>
  <c r="E5615" i="1"/>
  <c r="D5615" i="1" s="1"/>
  <c r="H5615" i="1"/>
  <c r="G5615" i="1" s="1"/>
  <c r="K5615" i="1"/>
  <c r="J5615" i="1" s="1"/>
  <c r="N5615" i="1"/>
  <c r="B5616" i="1"/>
  <c r="A5616" i="1" s="1"/>
  <c r="E5616" i="1"/>
  <c r="D5616" i="1" s="1"/>
  <c r="H5616" i="1"/>
  <c r="G5616" i="1" s="1"/>
  <c r="K5616" i="1"/>
  <c r="J5616" i="1" s="1"/>
  <c r="N5616" i="1"/>
  <c r="B5617" i="1"/>
  <c r="A5617" i="1" s="1"/>
  <c r="E5617" i="1"/>
  <c r="D5617" i="1" s="1"/>
  <c r="H5617" i="1"/>
  <c r="G5617" i="1" s="1"/>
  <c r="K5617" i="1"/>
  <c r="J5617" i="1" s="1"/>
  <c r="N5617" i="1"/>
  <c r="B5618" i="1"/>
  <c r="A5618" i="1" s="1"/>
  <c r="E5618" i="1"/>
  <c r="D5618" i="1" s="1"/>
  <c r="H5618" i="1"/>
  <c r="G5618" i="1" s="1"/>
  <c r="K5618" i="1"/>
  <c r="J5618" i="1" s="1"/>
  <c r="N5618" i="1"/>
  <c r="B5619" i="1"/>
  <c r="A5619" i="1" s="1"/>
  <c r="E5619" i="1"/>
  <c r="D5619" i="1" s="1"/>
  <c r="H5619" i="1"/>
  <c r="G5619" i="1" s="1"/>
  <c r="K5619" i="1"/>
  <c r="J5619" i="1" s="1"/>
  <c r="N5619" i="1"/>
  <c r="B5620" i="1"/>
  <c r="A5620" i="1" s="1"/>
  <c r="E5620" i="1"/>
  <c r="D5620" i="1" s="1"/>
  <c r="H5620" i="1"/>
  <c r="G5620" i="1" s="1"/>
  <c r="K5620" i="1"/>
  <c r="J5620" i="1" s="1"/>
  <c r="N5620" i="1"/>
  <c r="B5621" i="1"/>
  <c r="A5621" i="1" s="1"/>
  <c r="E5621" i="1"/>
  <c r="D5621" i="1" s="1"/>
  <c r="H5621" i="1"/>
  <c r="G5621" i="1" s="1"/>
  <c r="K5621" i="1"/>
  <c r="J5621" i="1" s="1"/>
  <c r="N5621" i="1"/>
  <c r="B5622" i="1"/>
  <c r="A5622" i="1" s="1"/>
  <c r="E5622" i="1"/>
  <c r="D5622" i="1" s="1"/>
  <c r="H5622" i="1"/>
  <c r="G5622" i="1" s="1"/>
  <c r="K5622" i="1"/>
  <c r="J5622" i="1" s="1"/>
  <c r="N5622" i="1"/>
  <c r="B5623" i="1"/>
  <c r="A5623" i="1" s="1"/>
  <c r="E5623" i="1"/>
  <c r="D5623" i="1" s="1"/>
  <c r="H5623" i="1"/>
  <c r="G5623" i="1" s="1"/>
  <c r="K5623" i="1"/>
  <c r="J5623" i="1" s="1"/>
  <c r="N5623" i="1"/>
  <c r="B5624" i="1"/>
  <c r="A5624" i="1" s="1"/>
  <c r="E5624" i="1"/>
  <c r="D5624" i="1" s="1"/>
  <c r="H5624" i="1"/>
  <c r="G5624" i="1" s="1"/>
  <c r="K5624" i="1"/>
  <c r="J5624" i="1" s="1"/>
  <c r="N5624" i="1"/>
  <c r="B5625" i="1"/>
  <c r="A5625" i="1" s="1"/>
  <c r="E5625" i="1"/>
  <c r="D5625" i="1" s="1"/>
  <c r="H5625" i="1"/>
  <c r="G5625" i="1" s="1"/>
  <c r="K5625" i="1"/>
  <c r="J5625" i="1" s="1"/>
  <c r="N5625" i="1"/>
  <c r="B5626" i="1"/>
  <c r="A5626" i="1" s="1"/>
  <c r="E5626" i="1"/>
  <c r="D5626" i="1" s="1"/>
  <c r="H5626" i="1"/>
  <c r="G5626" i="1" s="1"/>
  <c r="K5626" i="1"/>
  <c r="J5626" i="1" s="1"/>
  <c r="N5626" i="1"/>
  <c r="B5627" i="1"/>
  <c r="A5627" i="1" s="1"/>
  <c r="E5627" i="1"/>
  <c r="D5627" i="1" s="1"/>
  <c r="H5627" i="1"/>
  <c r="G5627" i="1" s="1"/>
  <c r="K5627" i="1"/>
  <c r="J5627" i="1" s="1"/>
  <c r="N5627" i="1"/>
  <c r="B5628" i="1"/>
  <c r="A5628" i="1" s="1"/>
  <c r="E5628" i="1"/>
  <c r="D5628" i="1" s="1"/>
  <c r="H5628" i="1"/>
  <c r="G5628" i="1" s="1"/>
  <c r="K5628" i="1"/>
  <c r="J5628" i="1" s="1"/>
  <c r="N5628" i="1"/>
  <c r="B5629" i="1"/>
  <c r="A5629" i="1" s="1"/>
  <c r="E5629" i="1"/>
  <c r="D5629" i="1" s="1"/>
  <c r="H5629" i="1"/>
  <c r="G5629" i="1" s="1"/>
  <c r="K5629" i="1"/>
  <c r="J5629" i="1" s="1"/>
  <c r="N5629" i="1"/>
  <c r="B5630" i="1"/>
  <c r="A5630" i="1" s="1"/>
  <c r="E5630" i="1"/>
  <c r="D5630" i="1" s="1"/>
  <c r="H5630" i="1"/>
  <c r="G5630" i="1" s="1"/>
  <c r="K5630" i="1"/>
  <c r="J5630" i="1" s="1"/>
  <c r="N5630" i="1"/>
  <c r="B5631" i="1"/>
  <c r="A5631" i="1" s="1"/>
  <c r="E5631" i="1"/>
  <c r="D5631" i="1" s="1"/>
  <c r="H5631" i="1"/>
  <c r="G5631" i="1" s="1"/>
  <c r="K5631" i="1"/>
  <c r="J5631" i="1" s="1"/>
  <c r="N5631" i="1"/>
  <c r="B5632" i="1"/>
  <c r="A5632" i="1" s="1"/>
  <c r="E5632" i="1"/>
  <c r="D5632" i="1" s="1"/>
  <c r="H5632" i="1"/>
  <c r="G5632" i="1" s="1"/>
  <c r="K5632" i="1"/>
  <c r="J5632" i="1" s="1"/>
  <c r="N5632" i="1"/>
  <c r="B5633" i="1"/>
  <c r="A5633" i="1" s="1"/>
  <c r="E5633" i="1"/>
  <c r="D5633" i="1" s="1"/>
  <c r="H5633" i="1"/>
  <c r="G5633" i="1" s="1"/>
  <c r="K5633" i="1"/>
  <c r="J5633" i="1" s="1"/>
  <c r="N5633" i="1"/>
  <c r="B5634" i="1"/>
  <c r="A5634" i="1" s="1"/>
  <c r="E5634" i="1"/>
  <c r="D5634" i="1" s="1"/>
  <c r="H5634" i="1"/>
  <c r="G5634" i="1" s="1"/>
  <c r="K5634" i="1"/>
  <c r="J5634" i="1" s="1"/>
  <c r="N5634" i="1"/>
  <c r="B5635" i="1"/>
  <c r="A5635" i="1" s="1"/>
  <c r="E5635" i="1"/>
  <c r="D5635" i="1" s="1"/>
  <c r="H5635" i="1"/>
  <c r="G5635" i="1" s="1"/>
  <c r="K5635" i="1"/>
  <c r="J5635" i="1" s="1"/>
  <c r="N5635" i="1"/>
  <c r="B5636" i="1"/>
  <c r="A5636" i="1" s="1"/>
  <c r="E5636" i="1"/>
  <c r="D5636" i="1" s="1"/>
  <c r="H5636" i="1"/>
  <c r="G5636" i="1" s="1"/>
  <c r="K5636" i="1"/>
  <c r="J5636" i="1" s="1"/>
  <c r="N5636" i="1"/>
  <c r="B5637" i="1"/>
  <c r="A5637" i="1" s="1"/>
  <c r="E5637" i="1"/>
  <c r="D5637" i="1" s="1"/>
  <c r="H5637" i="1"/>
  <c r="G5637" i="1" s="1"/>
  <c r="K5637" i="1"/>
  <c r="J5637" i="1" s="1"/>
  <c r="N5637" i="1"/>
  <c r="B5638" i="1"/>
  <c r="A5638" i="1" s="1"/>
  <c r="E5638" i="1"/>
  <c r="D5638" i="1" s="1"/>
  <c r="H5638" i="1"/>
  <c r="G5638" i="1" s="1"/>
  <c r="K5638" i="1"/>
  <c r="J5638" i="1" s="1"/>
  <c r="N5638" i="1"/>
  <c r="B5639" i="1"/>
  <c r="A5639" i="1" s="1"/>
  <c r="E5639" i="1"/>
  <c r="D5639" i="1" s="1"/>
  <c r="H5639" i="1"/>
  <c r="G5639" i="1" s="1"/>
  <c r="K5639" i="1"/>
  <c r="J5639" i="1" s="1"/>
  <c r="N5639" i="1"/>
  <c r="B5640" i="1"/>
  <c r="A5640" i="1" s="1"/>
  <c r="E5640" i="1"/>
  <c r="D5640" i="1" s="1"/>
  <c r="H5640" i="1"/>
  <c r="G5640" i="1" s="1"/>
  <c r="K5640" i="1"/>
  <c r="J5640" i="1" s="1"/>
  <c r="N5640" i="1"/>
  <c r="B5641" i="1"/>
  <c r="A5641" i="1" s="1"/>
  <c r="E5641" i="1"/>
  <c r="D5641" i="1" s="1"/>
  <c r="H5641" i="1"/>
  <c r="G5641" i="1" s="1"/>
  <c r="K5641" i="1"/>
  <c r="J5641" i="1" s="1"/>
  <c r="N5641" i="1"/>
  <c r="B5642" i="1"/>
  <c r="A5642" i="1" s="1"/>
  <c r="E5642" i="1"/>
  <c r="D5642" i="1" s="1"/>
  <c r="H5642" i="1"/>
  <c r="G5642" i="1" s="1"/>
  <c r="K5642" i="1"/>
  <c r="J5642" i="1" s="1"/>
  <c r="N5642" i="1"/>
  <c r="B5643" i="1"/>
  <c r="A5643" i="1" s="1"/>
  <c r="E5643" i="1"/>
  <c r="D5643" i="1" s="1"/>
  <c r="H5643" i="1"/>
  <c r="G5643" i="1" s="1"/>
  <c r="K5643" i="1"/>
  <c r="J5643" i="1" s="1"/>
  <c r="N5643" i="1"/>
  <c r="B5644" i="1"/>
  <c r="A5644" i="1" s="1"/>
  <c r="E5644" i="1"/>
  <c r="D5644" i="1" s="1"/>
  <c r="H5644" i="1"/>
  <c r="G5644" i="1" s="1"/>
  <c r="K5644" i="1"/>
  <c r="J5644" i="1" s="1"/>
  <c r="N5644" i="1"/>
  <c r="B5645" i="1"/>
  <c r="A5645" i="1" s="1"/>
  <c r="E5645" i="1"/>
  <c r="D5645" i="1" s="1"/>
  <c r="H5645" i="1"/>
  <c r="G5645" i="1" s="1"/>
  <c r="K5645" i="1"/>
  <c r="J5645" i="1" s="1"/>
  <c r="N5645" i="1"/>
  <c r="B5646" i="1"/>
  <c r="A5646" i="1" s="1"/>
  <c r="E5646" i="1"/>
  <c r="D5646" i="1" s="1"/>
  <c r="H5646" i="1"/>
  <c r="G5646" i="1" s="1"/>
  <c r="K5646" i="1"/>
  <c r="J5646" i="1" s="1"/>
  <c r="N5646" i="1"/>
  <c r="B5647" i="1"/>
  <c r="A5647" i="1" s="1"/>
  <c r="E5647" i="1"/>
  <c r="D5647" i="1" s="1"/>
  <c r="H5647" i="1"/>
  <c r="G5647" i="1" s="1"/>
  <c r="K5647" i="1"/>
  <c r="J5647" i="1" s="1"/>
  <c r="N5647" i="1"/>
  <c r="B5648" i="1"/>
  <c r="A5648" i="1" s="1"/>
  <c r="E5648" i="1"/>
  <c r="D5648" i="1" s="1"/>
  <c r="H5648" i="1"/>
  <c r="G5648" i="1" s="1"/>
  <c r="K5648" i="1"/>
  <c r="J5648" i="1" s="1"/>
  <c r="N5648" i="1"/>
  <c r="B5649" i="1"/>
  <c r="A5649" i="1" s="1"/>
  <c r="E5649" i="1"/>
  <c r="D5649" i="1" s="1"/>
  <c r="H5649" i="1"/>
  <c r="G5649" i="1" s="1"/>
  <c r="K5649" i="1"/>
  <c r="J5649" i="1" s="1"/>
  <c r="N5649" i="1"/>
  <c r="B5650" i="1"/>
  <c r="A5650" i="1" s="1"/>
  <c r="E5650" i="1"/>
  <c r="D5650" i="1" s="1"/>
  <c r="H5650" i="1"/>
  <c r="G5650" i="1" s="1"/>
  <c r="K5650" i="1"/>
  <c r="J5650" i="1" s="1"/>
  <c r="N5650" i="1"/>
  <c r="B5651" i="1"/>
  <c r="A5651" i="1" s="1"/>
  <c r="E5651" i="1"/>
  <c r="D5651" i="1" s="1"/>
  <c r="H5651" i="1"/>
  <c r="G5651" i="1" s="1"/>
  <c r="K5651" i="1"/>
  <c r="J5651" i="1" s="1"/>
  <c r="N5651" i="1"/>
  <c r="B5652" i="1"/>
  <c r="A5652" i="1" s="1"/>
  <c r="E5652" i="1"/>
  <c r="D5652" i="1" s="1"/>
  <c r="H5652" i="1"/>
  <c r="G5652" i="1" s="1"/>
  <c r="K5652" i="1"/>
  <c r="J5652" i="1" s="1"/>
  <c r="N5652" i="1"/>
  <c r="B5653" i="1"/>
  <c r="A5653" i="1" s="1"/>
  <c r="E5653" i="1"/>
  <c r="D5653" i="1" s="1"/>
  <c r="H5653" i="1"/>
  <c r="G5653" i="1" s="1"/>
  <c r="K5653" i="1"/>
  <c r="J5653" i="1" s="1"/>
  <c r="N5653" i="1"/>
  <c r="B5654" i="1"/>
  <c r="A5654" i="1" s="1"/>
  <c r="E5654" i="1"/>
  <c r="D5654" i="1" s="1"/>
  <c r="H5654" i="1"/>
  <c r="G5654" i="1" s="1"/>
  <c r="K5654" i="1"/>
  <c r="J5654" i="1" s="1"/>
  <c r="N5654" i="1"/>
  <c r="B5655" i="1"/>
  <c r="A5655" i="1" s="1"/>
  <c r="E5655" i="1"/>
  <c r="D5655" i="1" s="1"/>
  <c r="H5655" i="1"/>
  <c r="G5655" i="1" s="1"/>
  <c r="K5655" i="1"/>
  <c r="J5655" i="1" s="1"/>
  <c r="N5655" i="1"/>
  <c r="B5656" i="1"/>
  <c r="A5656" i="1" s="1"/>
  <c r="E5656" i="1"/>
  <c r="D5656" i="1" s="1"/>
  <c r="H5656" i="1"/>
  <c r="G5656" i="1" s="1"/>
  <c r="K5656" i="1"/>
  <c r="J5656" i="1" s="1"/>
  <c r="N5656" i="1"/>
  <c r="B5657" i="1"/>
  <c r="A5657" i="1" s="1"/>
  <c r="E5657" i="1"/>
  <c r="D5657" i="1" s="1"/>
  <c r="H5657" i="1"/>
  <c r="G5657" i="1" s="1"/>
  <c r="K5657" i="1"/>
  <c r="J5657" i="1" s="1"/>
  <c r="N5657" i="1"/>
  <c r="B5658" i="1"/>
  <c r="A5658" i="1" s="1"/>
  <c r="E5658" i="1"/>
  <c r="D5658" i="1" s="1"/>
  <c r="H5658" i="1"/>
  <c r="G5658" i="1" s="1"/>
  <c r="K5658" i="1"/>
  <c r="J5658" i="1" s="1"/>
  <c r="N5658" i="1"/>
  <c r="B5659" i="1"/>
  <c r="A5659" i="1" s="1"/>
  <c r="E5659" i="1"/>
  <c r="D5659" i="1" s="1"/>
  <c r="H5659" i="1"/>
  <c r="G5659" i="1" s="1"/>
  <c r="K5659" i="1"/>
  <c r="J5659" i="1" s="1"/>
  <c r="N5659" i="1"/>
  <c r="B5660" i="1"/>
  <c r="A5660" i="1" s="1"/>
  <c r="E5660" i="1"/>
  <c r="D5660" i="1" s="1"/>
  <c r="H5660" i="1"/>
  <c r="G5660" i="1" s="1"/>
  <c r="K5660" i="1"/>
  <c r="J5660" i="1" s="1"/>
  <c r="N5660" i="1"/>
  <c r="B5661" i="1"/>
  <c r="A5661" i="1" s="1"/>
  <c r="E5661" i="1"/>
  <c r="D5661" i="1" s="1"/>
  <c r="H5661" i="1"/>
  <c r="G5661" i="1" s="1"/>
  <c r="K5661" i="1"/>
  <c r="J5661" i="1" s="1"/>
  <c r="N5661" i="1"/>
  <c r="B5662" i="1"/>
  <c r="A5662" i="1" s="1"/>
  <c r="E5662" i="1"/>
  <c r="D5662" i="1" s="1"/>
  <c r="H5662" i="1"/>
  <c r="G5662" i="1" s="1"/>
  <c r="K5662" i="1"/>
  <c r="J5662" i="1" s="1"/>
  <c r="N5662" i="1"/>
  <c r="B5663" i="1"/>
  <c r="A5663" i="1" s="1"/>
  <c r="E5663" i="1"/>
  <c r="D5663" i="1" s="1"/>
  <c r="H5663" i="1"/>
  <c r="G5663" i="1" s="1"/>
  <c r="K5663" i="1"/>
  <c r="J5663" i="1" s="1"/>
  <c r="N5663" i="1"/>
  <c r="B5664" i="1"/>
  <c r="A5664" i="1" s="1"/>
  <c r="E5664" i="1"/>
  <c r="D5664" i="1" s="1"/>
  <c r="H5664" i="1"/>
  <c r="G5664" i="1" s="1"/>
  <c r="K5664" i="1"/>
  <c r="J5664" i="1" s="1"/>
  <c r="N5664" i="1"/>
  <c r="B5665" i="1"/>
  <c r="A5665" i="1" s="1"/>
  <c r="E5665" i="1"/>
  <c r="D5665" i="1" s="1"/>
  <c r="H5665" i="1"/>
  <c r="G5665" i="1" s="1"/>
  <c r="K5665" i="1"/>
  <c r="J5665" i="1" s="1"/>
  <c r="N5665" i="1"/>
  <c r="B5666" i="1"/>
  <c r="A5666" i="1" s="1"/>
  <c r="E5666" i="1"/>
  <c r="D5666" i="1" s="1"/>
  <c r="H5666" i="1"/>
  <c r="G5666" i="1" s="1"/>
  <c r="K5666" i="1"/>
  <c r="J5666" i="1" s="1"/>
  <c r="N5666" i="1"/>
  <c r="B5667" i="1"/>
  <c r="A5667" i="1" s="1"/>
  <c r="E5667" i="1"/>
  <c r="D5667" i="1" s="1"/>
  <c r="H5667" i="1"/>
  <c r="G5667" i="1" s="1"/>
  <c r="K5667" i="1"/>
  <c r="J5667" i="1" s="1"/>
  <c r="N5667" i="1"/>
  <c r="B5668" i="1"/>
  <c r="A5668" i="1" s="1"/>
  <c r="E5668" i="1"/>
  <c r="D5668" i="1" s="1"/>
  <c r="H5668" i="1"/>
  <c r="G5668" i="1" s="1"/>
  <c r="K5668" i="1"/>
  <c r="J5668" i="1" s="1"/>
  <c r="N5668" i="1"/>
  <c r="B5669" i="1"/>
  <c r="A5669" i="1" s="1"/>
  <c r="E5669" i="1"/>
  <c r="D5669" i="1" s="1"/>
  <c r="H5669" i="1"/>
  <c r="G5669" i="1" s="1"/>
  <c r="K5669" i="1"/>
  <c r="J5669" i="1" s="1"/>
  <c r="N5669" i="1"/>
  <c r="B5670" i="1"/>
  <c r="A5670" i="1" s="1"/>
  <c r="E5670" i="1"/>
  <c r="D5670" i="1" s="1"/>
  <c r="H5670" i="1"/>
  <c r="G5670" i="1" s="1"/>
  <c r="K5670" i="1"/>
  <c r="J5670" i="1" s="1"/>
  <c r="N5670" i="1"/>
  <c r="B5671" i="1"/>
  <c r="A5671" i="1" s="1"/>
  <c r="E5671" i="1"/>
  <c r="D5671" i="1" s="1"/>
  <c r="H5671" i="1"/>
  <c r="G5671" i="1" s="1"/>
  <c r="K5671" i="1"/>
  <c r="J5671" i="1" s="1"/>
  <c r="N5671" i="1"/>
  <c r="B5672" i="1"/>
  <c r="A5672" i="1" s="1"/>
  <c r="E5672" i="1"/>
  <c r="D5672" i="1" s="1"/>
  <c r="H5672" i="1"/>
  <c r="G5672" i="1" s="1"/>
  <c r="K5672" i="1"/>
  <c r="J5672" i="1" s="1"/>
  <c r="N5672" i="1"/>
  <c r="B5673" i="1"/>
  <c r="A5673" i="1" s="1"/>
  <c r="E5673" i="1"/>
  <c r="D5673" i="1" s="1"/>
  <c r="H5673" i="1"/>
  <c r="G5673" i="1" s="1"/>
  <c r="K5673" i="1"/>
  <c r="J5673" i="1" s="1"/>
  <c r="N5673" i="1"/>
  <c r="B5674" i="1"/>
  <c r="A5674" i="1" s="1"/>
  <c r="E5674" i="1"/>
  <c r="D5674" i="1" s="1"/>
  <c r="H5674" i="1"/>
  <c r="G5674" i="1" s="1"/>
  <c r="K5674" i="1"/>
  <c r="J5674" i="1" s="1"/>
  <c r="N5674" i="1"/>
  <c r="B5675" i="1"/>
  <c r="A5675" i="1" s="1"/>
  <c r="E5675" i="1"/>
  <c r="D5675" i="1" s="1"/>
  <c r="H5675" i="1"/>
  <c r="G5675" i="1" s="1"/>
  <c r="K5675" i="1"/>
  <c r="J5675" i="1" s="1"/>
  <c r="N5675" i="1"/>
  <c r="B5676" i="1"/>
  <c r="A5676" i="1" s="1"/>
  <c r="E5676" i="1"/>
  <c r="D5676" i="1" s="1"/>
  <c r="H5676" i="1"/>
  <c r="G5676" i="1" s="1"/>
  <c r="K5676" i="1"/>
  <c r="J5676" i="1" s="1"/>
  <c r="N5676" i="1"/>
  <c r="B5677" i="1"/>
  <c r="A5677" i="1" s="1"/>
  <c r="E5677" i="1"/>
  <c r="D5677" i="1" s="1"/>
  <c r="H5677" i="1"/>
  <c r="G5677" i="1" s="1"/>
  <c r="K5677" i="1"/>
  <c r="J5677" i="1" s="1"/>
  <c r="N5677" i="1"/>
  <c r="B5678" i="1"/>
  <c r="A5678" i="1" s="1"/>
  <c r="E5678" i="1"/>
  <c r="D5678" i="1" s="1"/>
  <c r="H5678" i="1"/>
  <c r="G5678" i="1" s="1"/>
  <c r="K5678" i="1"/>
  <c r="J5678" i="1" s="1"/>
  <c r="N5678" i="1"/>
  <c r="B5679" i="1"/>
  <c r="A5679" i="1" s="1"/>
  <c r="E5679" i="1"/>
  <c r="D5679" i="1" s="1"/>
  <c r="H5679" i="1"/>
  <c r="G5679" i="1" s="1"/>
  <c r="K5679" i="1"/>
  <c r="J5679" i="1" s="1"/>
  <c r="N5679" i="1"/>
  <c r="B5680" i="1"/>
  <c r="A5680" i="1" s="1"/>
  <c r="E5680" i="1"/>
  <c r="D5680" i="1" s="1"/>
  <c r="H5680" i="1"/>
  <c r="G5680" i="1" s="1"/>
  <c r="K5680" i="1"/>
  <c r="J5680" i="1" s="1"/>
  <c r="N5680" i="1"/>
  <c r="B5681" i="1"/>
  <c r="A5681" i="1" s="1"/>
  <c r="E5681" i="1"/>
  <c r="D5681" i="1" s="1"/>
  <c r="H5681" i="1"/>
  <c r="G5681" i="1" s="1"/>
  <c r="K5681" i="1"/>
  <c r="J5681" i="1" s="1"/>
  <c r="N5681" i="1"/>
  <c r="B5682" i="1"/>
  <c r="A5682" i="1" s="1"/>
  <c r="E5682" i="1"/>
  <c r="D5682" i="1" s="1"/>
  <c r="H5682" i="1"/>
  <c r="G5682" i="1" s="1"/>
  <c r="K5682" i="1"/>
  <c r="J5682" i="1" s="1"/>
  <c r="N5682" i="1"/>
  <c r="B5683" i="1"/>
  <c r="A5683" i="1" s="1"/>
  <c r="E5683" i="1"/>
  <c r="D5683" i="1" s="1"/>
  <c r="H5683" i="1"/>
  <c r="G5683" i="1" s="1"/>
  <c r="K5683" i="1"/>
  <c r="J5683" i="1" s="1"/>
  <c r="N5683" i="1"/>
  <c r="B5684" i="1"/>
  <c r="A5684" i="1" s="1"/>
  <c r="E5684" i="1"/>
  <c r="D5684" i="1" s="1"/>
  <c r="H5684" i="1"/>
  <c r="G5684" i="1" s="1"/>
  <c r="K5684" i="1"/>
  <c r="J5684" i="1" s="1"/>
  <c r="N5684" i="1"/>
  <c r="B5685" i="1"/>
  <c r="A5685" i="1" s="1"/>
  <c r="E5685" i="1"/>
  <c r="D5685" i="1" s="1"/>
  <c r="H5685" i="1"/>
  <c r="G5685" i="1" s="1"/>
  <c r="K5685" i="1"/>
  <c r="J5685" i="1" s="1"/>
  <c r="N5685" i="1"/>
  <c r="B5686" i="1"/>
  <c r="A5686" i="1" s="1"/>
  <c r="E5686" i="1"/>
  <c r="D5686" i="1" s="1"/>
  <c r="H5686" i="1"/>
  <c r="G5686" i="1" s="1"/>
  <c r="K5686" i="1"/>
  <c r="J5686" i="1" s="1"/>
  <c r="N5686" i="1"/>
  <c r="B5687" i="1"/>
  <c r="A5687" i="1" s="1"/>
  <c r="E5687" i="1"/>
  <c r="D5687" i="1" s="1"/>
  <c r="H5687" i="1"/>
  <c r="G5687" i="1" s="1"/>
  <c r="K5687" i="1"/>
  <c r="J5687" i="1" s="1"/>
  <c r="N5687" i="1"/>
  <c r="B5688" i="1"/>
  <c r="A5688" i="1" s="1"/>
  <c r="E5688" i="1"/>
  <c r="D5688" i="1" s="1"/>
  <c r="H5688" i="1"/>
  <c r="G5688" i="1" s="1"/>
  <c r="K5688" i="1"/>
  <c r="J5688" i="1" s="1"/>
  <c r="N5688" i="1"/>
  <c r="B5689" i="1"/>
  <c r="A5689" i="1" s="1"/>
  <c r="E5689" i="1"/>
  <c r="D5689" i="1" s="1"/>
  <c r="H5689" i="1"/>
  <c r="G5689" i="1" s="1"/>
  <c r="K5689" i="1"/>
  <c r="J5689" i="1" s="1"/>
  <c r="N5689" i="1"/>
  <c r="B5690" i="1"/>
  <c r="A5690" i="1" s="1"/>
  <c r="E5690" i="1"/>
  <c r="D5690" i="1" s="1"/>
  <c r="H5690" i="1"/>
  <c r="G5690" i="1" s="1"/>
  <c r="K5690" i="1"/>
  <c r="J5690" i="1" s="1"/>
  <c r="N5690" i="1"/>
  <c r="B5691" i="1"/>
  <c r="A5691" i="1" s="1"/>
  <c r="E5691" i="1"/>
  <c r="D5691" i="1" s="1"/>
  <c r="H5691" i="1"/>
  <c r="G5691" i="1" s="1"/>
  <c r="K5691" i="1"/>
  <c r="J5691" i="1" s="1"/>
  <c r="N5691" i="1"/>
  <c r="B5692" i="1"/>
  <c r="A5692" i="1" s="1"/>
  <c r="E5692" i="1"/>
  <c r="D5692" i="1" s="1"/>
  <c r="H5692" i="1"/>
  <c r="G5692" i="1" s="1"/>
  <c r="K5692" i="1"/>
  <c r="J5692" i="1" s="1"/>
  <c r="N5692" i="1"/>
  <c r="B5693" i="1"/>
  <c r="A5693" i="1" s="1"/>
  <c r="E5693" i="1"/>
  <c r="D5693" i="1" s="1"/>
  <c r="H5693" i="1"/>
  <c r="G5693" i="1" s="1"/>
  <c r="K5693" i="1"/>
  <c r="J5693" i="1" s="1"/>
  <c r="N5693" i="1"/>
  <c r="B5694" i="1"/>
  <c r="A5694" i="1" s="1"/>
  <c r="E5694" i="1"/>
  <c r="D5694" i="1" s="1"/>
  <c r="H5694" i="1"/>
  <c r="G5694" i="1" s="1"/>
  <c r="K5694" i="1"/>
  <c r="J5694" i="1" s="1"/>
  <c r="N5694" i="1"/>
  <c r="B5695" i="1"/>
  <c r="A5695" i="1" s="1"/>
  <c r="E5695" i="1"/>
  <c r="D5695" i="1" s="1"/>
  <c r="H5695" i="1"/>
  <c r="G5695" i="1" s="1"/>
  <c r="K5695" i="1"/>
  <c r="J5695" i="1" s="1"/>
  <c r="N5695" i="1"/>
  <c r="B5696" i="1"/>
  <c r="A5696" i="1" s="1"/>
  <c r="E5696" i="1"/>
  <c r="D5696" i="1" s="1"/>
  <c r="H5696" i="1"/>
  <c r="G5696" i="1" s="1"/>
  <c r="K5696" i="1"/>
  <c r="J5696" i="1" s="1"/>
  <c r="N5696" i="1"/>
  <c r="B5697" i="1"/>
  <c r="A5697" i="1" s="1"/>
  <c r="E5697" i="1"/>
  <c r="D5697" i="1" s="1"/>
  <c r="H5697" i="1"/>
  <c r="G5697" i="1" s="1"/>
  <c r="K5697" i="1"/>
  <c r="J5697" i="1" s="1"/>
  <c r="N5697" i="1"/>
  <c r="B5698" i="1"/>
  <c r="A5698" i="1" s="1"/>
  <c r="E5698" i="1"/>
  <c r="D5698" i="1" s="1"/>
  <c r="H5698" i="1"/>
  <c r="G5698" i="1" s="1"/>
  <c r="K5698" i="1"/>
  <c r="J5698" i="1" s="1"/>
  <c r="N5698" i="1"/>
  <c r="B5699" i="1"/>
  <c r="A5699" i="1" s="1"/>
  <c r="E5699" i="1"/>
  <c r="D5699" i="1" s="1"/>
  <c r="H5699" i="1"/>
  <c r="G5699" i="1" s="1"/>
  <c r="K5699" i="1"/>
  <c r="J5699" i="1" s="1"/>
  <c r="N5699" i="1"/>
  <c r="B5700" i="1"/>
  <c r="A5700" i="1" s="1"/>
  <c r="E5700" i="1"/>
  <c r="D5700" i="1" s="1"/>
  <c r="H5700" i="1"/>
  <c r="G5700" i="1" s="1"/>
  <c r="K5700" i="1"/>
  <c r="J5700" i="1" s="1"/>
  <c r="N5700" i="1"/>
  <c r="B5701" i="1"/>
  <c r="A5701" i="1" s="1"/>
  <c r="E5701" i="1"/>
  <c r="D5701" i="1" s="1"/>
  <c r="H5701" i="1"/>
  <c r="G5701" i="1" s="1"/>
  <c r="K5701" i="1"/>
  <c r="J5701" i="1" s="1"/>
  <c r="N5701" i="1"/>
  <c r="B5702" i="1"/>
  <c r="A5702" i="1" s="1"/>
  <c r="E5702" i="1"/>
  <c r="D5702" i="1" s="1"/>
  <c r="H5702" i="1"/>
  <c r="G5702" i="1" s="1"/>
  <c r="K5702" i="1"/>
  <c r="J5702" i="1" s="1"/>
  <c r="N5702" i="1"/>
  <c r="B5703" i="1"/>
  <c r="A5703" i="1" s="1"/>
  <c r="E5703" i="1"/>
  <c r="D5703" i="1" s="1"/>
  <c r="H5703" i="1"/>
  <c r="G5703" i="1" s="1"/>
  <c r="K5703" i="1"/>
  <c r="J5703" i="1" s="1"/>
  <c r="N5703" i="1"/>
  <c r="B5704" i="1"/>
  <c r="A5704" i="1" s="1"/>
  <c r="E5704" i="1"/>
  <c r="D5704" i="1" s="1"/>
  <c r="H5704" i="1"/>
  <c r="G5704" i="1" s="1"/>
  <c r="K5704" i="1"/>
  <c r="J5704" i="1" s="1"/>
  <c r="N5704" i="1"/>
  <c r="B5705" i="1"/>
  <c r="A5705" i="1" s="1"/>
  <c r="E5705" i="1"/>
  <c r="D5705" i="1" s="1"/>
  <c r="H5705" i="1"/>
  <c r="G5705" i="1" s="1"/>
  <c r="K5705" i="1"/>
  <c r="J5705" i="1" s="1"/>
  <c r="N5705" i="1"/>
  <c r="B5706" i="1"/>
  <c r="A5706" i="1" s="1"/>
  <c r="E5706" i="1"/>
  <c r="D5706" i="1" s="1"/>
  <c r="H5706" i="1"/>
  <c r="G5706" i="1" s="1"/>
  <c r="K5706" i="1"/>
  <c r="J5706" i="1" s="1"/>
  <c r="N5706" i="1"/>
  <c r="B5707" i="1"/>
  <c r="A5707" i="1" s="1"/>
  <c r="E5707" i="1"/>
  <c r="D5707" i="1" s="1"/>
  <c r="H5707" i="1"/>
  <c r="G5707" i="1" s="1"/>
  <c r="K5707" i="1"/>
  <c r="J5707" i="1" s="1"/>
  <c r="N5707" i="1"/>
  <c r="B5708" i="1"/>
  <c r="A5708" i="1" s="1"/>
  <c r="E5708" i="1"/>
  <c r="D5708" i="1" s="1"/>
  <c r="H5708" i="1"/>
  <c r="G5708" i="1" s="1"/>
  <c r="K5708" i="1"/>
  <c r="J5708" i="1" s="1"/>
  <c r="N5708" i="1"/>
  <c r="B5709" i="1"/>
  <c r="A5709" i="1" s="1"/>
  <c r="E5709" i="1"/>
  <c r="D5709" i="1" s="1"/>
  <c r="H5709" i="1"/>
  <c r="G5709" i="1" s="1"/>
  <c r="K5709" i="1"/>
  <c r="J5709" i="1" s="1"/>
  <c r="N5709" i="1"/>
  <c r="B5710" i="1"/>
  <c r="A5710" i="1" s="1"/>
  <c r="E5710" i="1"/>
  <c r="D5710" i="1" s="1"/>
  <c r="H5710" i="1"/>
  <c r="G5710" i="1" s="1"/>
  <c r="K5710" i="1"/>
  <c r="J5710" i="1" s="1"/>
  <c r="N5710" i="1"/>
  <c r="B5711" i="1"/>
  <c r="A5711" i="1" s="1"/>
  <c r="E5711" i="1"/>
  <c r="D5711" i="1" s="1"/>
  <c r="H5711" i="1"/>
  <c r="G5711" i="1" s="1"/>
  <c r="K5711" i="1"/>
  <c r="J5711" i="1" s="1"/>
  <c r="N5711" i="1"/>
  <c r="B5712" i="1"/>
  <c r="A5712" i="1" s="1"/>
  <c r="E5712" i="1"/>
  <c r="D5712" i="1" s="1"/>
  <c r="H5712" i="1"/>
  <c r="G5712" i="1" s="1"/>
  <c r="K5712" i="1"/>
  <c r="J5712" i="1" s="1"/>
  <c r="N5712" i="1"/>
  <c r="B5713" i="1"/>
  <c r="A5713" i="1" s="1"/>
  <c r="E5713" i="1"/>
  <c r="D5713" i="1" s="1"/>
  <c r="H5713" i="1"/>
  <c r="G5713" i="1" s="1"/>
  <c r="K5713" i="1"/>
  <c r="J5713" i="1" s="1"/>
  <c r="N5713" i="1"/>
  <c r="B5714" i="1"/>
  <c r="A5714" i="1" s="1"/>
  <c r="E5714" i="1"/>
  <c r="D5714" i="1" s="1"/>
  <c r="H5714" i="1"/>
  <c r="G5714" i="1" s="1"/>
  <c r="K5714" i="1"/>
  <c r="J5714" i="1" s="1"/>
  <c r="N5714" i="1"/>
  <c r="B5715" i="1"/>
  <c r="A5715" i="1" s="1"/>
  <c r="E5715" i="1"/>
  <c r="D5715" i="1" s="1"/>
  <c r="H5715" i="1"/>
  <c r="G5715" i="1" s="1"/>
  <c r="K5715" i="1"/>
  <c r="J5715" i="1" s="1"/>
  <c r="N5715" i="1"/>
  <c r="B5716" i="1"/>
  <c r="A5716" i="1" s="1"/>
  <c r="E5716" i="1"/>
  <c r="D5716" i="1" s="1"/>
  <c r="H5716" i="1"/>
  <c r="G5716" i="1" s="1"/>
  <c r="K5716" i="1"/>
  <c r="J5716" i="1" s="1"/>
  <c r="N5716" i="1"/>
  <c r="B5717" i="1"/>
  <c r="A5717" i="1" s="1"/>
  <c r="E5717" i="1"/>
  <c r="D5717" i="1" s="1"/>
  <c r="H5717" i="1"/>
  <c r="G5717" i="1" s="1"/>
  <c r="K5717" i="1"/>
  <c r="J5717" i="1" s="1"/>
  <c r="N5717" i="1"/>
  <c r="B5718" i="1"/>
  <c r="A5718" i="1" s="1"/>
  <c r="E5718" i="1"/>
  <c r="D5718" i="1" s="1"/>
  <c r="H5718" i="1"/>
  <c r="G5718" i="1" s="1"/>
  <c r="K5718" i="1"/>
  <c r="J5718" i="1" s="1"/>
  <c r="N5718" i="1"/>
  <c r="B5719" i="1"/>
  <c r="A5719" i="1" s="1"/>
  <c r="E5719" i="1"/>
  <c r="D5719" i="1" s="1"/>
  <c r="H5719" i="1"/>
  <c r="G5719" i="1" s="1"/>
  <c r="K5719" i="1"/>
  <c r="J5719" i="1" s="1"/>
  <c r="N5719" i="1"/>
  <c r="B5720" i="1"/>
  <c r="A5720" i="1" s="1"/>
  <c r="E5720" i="1"/>
  <c r="D5720" i="1" s="1"/>
  <c r="H5720" i="1"/>
  <c r="G5720" i="1" s="1"/>
  <c r="K5720" i="1"/>
  <c r="J5720" i="1" s="1"/>
  <c r="N5720" i="1"/>
  <c r="B5721" i="1"/>
  <c r="A5721" i="1" s="1"/>
  <c r="E5721" i="1"/>
  <c r="D5721" i="1" s="1"/>
  <c r="H5721" i="1"/>
  <c r="G5721" i="1" s="1"/>
  <c r="K5721" i="1"/>
  <c r="J5721" i="1" s="1"/>
  <c r="N5721" i="1"/>
  <c r="B5722" i="1"/>
  <c r="A5722" i="1" s="1"/>
  <c r="E5722" i="1"/>
  <c r="D5722" i="1" s="1"/>
  <c r="H5722" i="1"/>
  <c r="G5722" i="1" s="1"/>
  <c r="K5722" i="1"/>
  <c r="J5722" i="1" s="1"/>
  <c r="N5722" i="1"/>
  <c r="B5723" i="1"/>
  <c r="A5723" i="1" s="1"/>
  <c r="E5723" i="1"/>
  <c r="D5723" i="1" s="1"/>
  <c r="H5723" i="1"/>
  <c r="G5723" i="1" s="1"/>
  <c r="K5723" i="1"/>
  <c r="J5723" i="1" s="1"/>
  <c r="N5723" i="1"/>
  <c r="B5724" i="1"/>
  <c r="A5724" i="1" s="1"/>
  <c r="E5724" i="1"/>
  <c r="D5724" i="1" s="1"/>
  <c r="H5724" i="1"/>
  <c r="G5724" i="1" s="1"/>
  <c r="K5724" i="1"/>
  <c r="J5724" i="1" s="1"/>
  <c r="N5724" i="1"/>
  <c r="B5725" i="1"/>
  <c r="A5725" i="1" s="1"/>
  <c r="E5725" i="1"/>
  <c r="D5725" i="1" s="1"/>
  <c r="H5725" i="1"/>
  <c r="G5725" i="1" s="1"/>
  <c r="K5725" i="1"/>
  <c r="J5725" i="1" s="1"/>
  <c r="N5725" i="1"/>
  <c r="B5726" i="1"/>
  <c r="A5726" i="1" s="1"/>
  <c r="E5726" i="1"/>
  <c r="D5726" i="1" s="1"/>
  <c r="H5726" i="1"/>
  <c r="G5726" i="1" s="1"/>
  <c r="K5726" i="1"/>
  <c r="J5726" i="1" s="1"/>
  <c r="N5726" i="1"/>
  <c r="B5727" i="1"/>
  <c r="A5727" i="1" s="1"/>
  <c r="E5727" i="1"/>
  <c r="D5727" i="1" s="1"/>
  <c r="H5727" i="1"/>
  <c r="G5727" i="1" s="1"/>
  <c r="K5727" i="1"/>
  <c r="J5727" i="1" s="1"/>
  <c r="N5727" i="1"/>
  <c r="B5728" i="1"/>
  <c r="A5728" i="1" s="1"/>
  <c r="E5728" i="1"/>
  <c r="D5728" i="1" s="1"/>
  <c r="H5728" i="1"/>
  <c r="G5728" i="1" s="1"/>
  <c r="K5728" i="1"/>
  <c r="J5728" i="1" s="1"/>
  <c r="N5728" i="1"/>
  <c r="B5729" i="1"/>
  <c r="A5729" i="1" s="1"/>
  <c r="E5729" i="1"/>
  <c r="D5729" i="1" s="1"/>
  <c r="H5729" i="1"/>
  <c r="G5729" i="1" s="1"/>
  <c r="K5729" i="1"/>
  <c r="J5729" i="1" s="1"/>
  <c r="N5729" i="1"/>
  <c r="B5730" i="1"/>
  <c r="A5730" i="1" s="1"/>
  <c r="E5730" i="1"/>
  <c r="D5730" i="1" s="1"/>
  <c r="H5730" i="1"/>
  <c r="G5730" i="1" s="1"/>
  <c r="K5730" i="1"/>
  <c r="J5730" i="1" s="1"/>
  <c r="N5730" i="1"/>
  <c r="B5731" i="1"/>
  <c r="A5731" i="1" s="1"/>
  <c r="E5731" i="1"/>
  <c r="D5731" i="1" s="1"/>
  <c r="H5731" i="1"/>
  <c r="G5731" i="1" s="1"/>
  <c r="K5731" i="1"/>
  <c r="J5731" i="1" s="1"/>
  <c r="N5731" i="1"/>
  <c r="B5732" i="1"/>
  <c r="A5732" i="1" s="1"/>
  <c r="E5732" i="1"/>
  <c r="D5732" i="1" s="1"/>
  <c r="H5732" i="1"/>
  <c r="G5732" i="1" s="1"/>
  <c r="K5732" i="1"/>
  <c r="J5732" i="1" s="1"/>
  <c r="N5732" i="1"/>
  <c r="B5733" i="1"/>
  <c r="A5733" i="1" s="1"/>
  <c r="E5733" i="1"/>
  <c r="D5733" i="1" s="1"/>
  <c r="H5733" i="1"/>
  <c r="G5733" i="1" s="1"/>
  <c r="K5733" i="1"/>
  <c r="J5733" i="1" s="1"/>
  <c r="N5733" i="1"/>
  <c r="B5734" i="1"/>
  <c r="A5734" i="1" s="1"/>
  <c r="E5734" i="1"/>
  <c r="D5734" i="1" s="1"/>
  <c r="H5734" i="1"/>
  <c r="G5734" i="1" s="1"/>
  <c r="K5734" i="1"/>
  <c r="J5734" i="1" s="1"/>
  <c r="N5734" i="1"/>
  <c r="B5735" i="1"/>
  <c r="A5735" i="1" s="1"/>
  <c r="E5735" i="1"/>
  <c r="D5735" i="1" s="1"/>
  <c r="H5735" i="1"/>
  <c r="G5735" i="1" s="1"/>
  <c r="K5735" i="1"/>
  <c r="J5735" i="1" s="1"/>
  <c r="N5735" i="1"/>
  <c r="B5736" i="1"/>
  <c r="A5736" i="1" s="1"/>
  <c r="E5736" i="1"/>
  <c r="D5736" i="1" s="1"/>
  <c r="H5736" i="1"/>
  <c r="G5736" i="1" s="1"/>
  <c r="K5736" i="1"/>
  <c r="J5736" i="1" s="1"/>
  <c r="N5736" i="1"/>
  <c r="B5737" i="1"/>
  <c r="A5737" i="1" s="1"/>
  <c r="E5737" i="1"/>
  <c r="D5737" i="1" s="1"/>
  <c r="H5737" i="1"/>
  <c r="G5737" i="1" s="1"/>
  <c r="K5737" i="1"/>
  <c r="J5737" i="1" s="1"/>
  <c r="N5737" i="1"/>
  <c r="B5738" i="1"/>
  <c r="A5738" i="1" s="1"/>
  <c r="E5738" i="1"/>
  <c r="D5738" i="1" s="1"/>
  <c r="H5738" i="1"/>
  <c r="G5738" i="1" s="1"/>
  <c r="K5738" i="1"/>
  <c r="J5738" i="1" s="1"/>
  <c r="N5738" i="1"/>
  <c r="B5739" i="1"/>
  <c r="A5739" i="1" s="1"/>
  <c r="E5739" i="1"/>
  <c r="D5739" i="1" s="1"/>
  <c r="H5739" i="1"/>
  <c r="G5739" i="1" s="1"/>
  <c r="K5739" i="1"/>
  <c r="J5739" i="1" s="1"/>
  <c r="N5739" i="1"/>
  <c r="B5740" i="1"/>
  <c r="A5740" i="1" s="1"/>
  <c r="E5740" i="1"/>
  <c r="D5740" i="1" s="1"/>
  <c r="H5740" i="1"/>
  <c r="G5740" i="1" s="1"/>
  <c r="K5740" i="1"/>
  <c r="J5740" i="1" s="1"/>
  <c r="N5740" i="1"/>
  <c r="B5741" i="1"/>
  <c r="A5741" i="1" s="1"/>
  <c r="E5741" i="1"/>
  <c r="D5741" i="1" s="1"/>
  <c r="H5741" i="1"/>
  <c r="G5741" i="1" s="1"/>
  <c r="K5741" i="1"/>
  <c r="J5741" i="1" s="1"/>
  <c r="N5741" i="1"/>
  <c r="B5742" i="1"/>
  <c r="A5742" i="1" s="1"/>
  <c r="E5742" i="1"/>
  <c r="D5742" i="1" s="1"/>
  <c r="H5742" i="1"/>
  <c r="G5742" i="1" s="1"/>
  <c r="K5742" i="1"/>
  <c r="J5742" i="1" s="1"/>
  <c r="N5742" i="1"/>
  <c r="B5743" i="1"/>
  <c r="A5743" i="1" s="1"/>
  <c r="E5743" i="1"/>
  <c r="D5743" i="1" s="1"/>
  <c r="H5743" i="1"/>
  <c r="G5743" i="1" s="1"/>
  <c r="K5743" i="1"/>
  <c r="J5743" i="1" s="1"/>
  <c r="N5743" i="1"/>
  <c r="B5744" i="1"/>
  <c r="A5744" i="1" s="1"/>
  <c r="E5744" i="1"/>
  <c r="D5744" i="1" s="1"/>
  <c r="H5744" i="1"/>
  <c r="G5744" i="1" s="1"/>
  <c r="K5744" i="1"/>
  <c r="J5744" i="1" s="1"/>
  <c r="N5744" i="1"/>
  <c r="B5745" i="1"/>
  <c r="A5745" i="1" s="1"/>
  <c r="E5745" i="1"/>
  <c r="D5745" i="1" s="1"/>
  <c r="H5745" i="1"/>
  <c r="G5745" i="1" s="1"/>
  <c r="K5745" i="1"/>
  <c r="J5745" i="1" s="1"/>
  <c r="N5745" i="1"/>
  <c r="B5746" i="1"/>
  <c r="A5746" i="1" s="1"/>
  <c r="E5746" i="1"/>
  <c r="D5746" i="1" s="1"/>
  <c r="H5746" i="1"/>
  <c r="G5746" i="1" s="1"/>
  <c r="K5746" i="1"/>
  <c r="J5746" i="1" s="1"/>
  <c r="N5746" i="1"/>
  <c r="B5747" i="1"/>
  <c r="A5747" i="1" s="1"/>
  <c r="E5747" i="1"/>
  <c r="D5747" i="1" s="1"/>
  <c r="H5747" i="1"/>
  <c r="G5747" i="1" s="1"/>
  <c r="K5747" i="1"/>
  <c r="J5747" i="1" s="1"/>
  <c r="N5747" i="1"/>
  <c r="B5748" i="1"/>
  <c r="A5748" i="1" s="1"/>
  <c r="E5748" i="1"/>
  <c r="D5748" i="1" s="1"/>
  <c r="H5748" i="1"/>
  <c r="G5748" i="1" s="1"/>
  <c r="K5748" i="1"/>
  <c r="J5748" i="1" s="1"/>
  <c r="N5748" i="1"/>
  <c r="B5749" i="1"/>
  <c r="A5749" i="1" s="1"/>
  <c r="E5749" i="1"/>
  <c r="D5749" i="1" s="1"/>
  <c r="H5749" i="1"/>
  <c r="G5749" i="1" s="1"/>
  <c r="K5749" i="1"/>
  <c r="J5749" i="1" s="1"/>
  <c r="N5749" i="1"/>
  <c r="B5750" i="1"/>
  <c r="A5750" i="1" s="1"/>
  <c r="E5750" i="1"/>
  <c r="D5750" i="1" s="1"/>
  <c r="H5750" i="1"/>
  <c r="G5750" i="1" s="1"/>
  <c r="K5750" i="1"/>
  <c r="J5750" i="1" s="1"/>
  <c r="N5750" i="1"/>
  <c r="B5751" i="1"/>
  <c r="A5751" i="1" s="1"/>
  <c r="E5751" i="1"/>
  <c r="D5751" i="1" s="1"/>
  <c r="H5751" i="1"/>
  <c r="G5751" i="1" s="1"/>
  <c r="K5751" i="1"/>
  <c r="J5751" i="1" s="1"/>
  <c r="N5751" i="1"/>
  <c r="B5752" i="1"/>
  <c r="A5752" i="1" s="1"/>
  <c r="E5752" i="1"/>
  <c r="D5752" i="1" s="1"/>
  <c r="H5752" i="1"/>
  <c r="G5752" i="1" s="1"/>
  <c r="K5752" i="1"/>
  <c r="J5752" i="1" s="1"/>
  <c r="N5752" i="1"/>
  <c r="B5753" i="1"/>
  <c r="A5753" i="1" s="1"/>
  <c r="E5753" i="1"/>
  <c r="D5753" i="1" s="1"/>
  <c r="H5753" i="1"/>
  <c r="G5753" i="1" s="1"/>
  <c r="K5753" i="1"/>
  <c r="J5753" i="1" s="1"/>
  <c r="N5753" i="1"/>
  <c r="B5754" i="1"/>
  <c r="A5754" i="1" s="1"/>
  <c r="E5754" i="1"/>
  <c r="D5754" i="1" s="1"/>
  <c r="H5754" i="1"/>
  <c r="G5754" i="1" s="1"/>
  <c r="K5754" i="1"/>
  <c r="J5754" i="1" s="1"/>
  <c r="N5754" i="1"/>
  <c r="B5755" i="1"/>
  <c r="A5755" i="1" s="1"/>
  <c r="E5755" i="1"/>
  <c r="D5755" i="1" s="1"/>
  <c r="H5755" i="1"/>
  <c r="G5755" i="1" s="1"/>
  <c r="K5755" i="1"/>
  <c r="J5755" i="1" s="1"/>
  <c r="N5755" i="1"/>
  <c r="B5756" i="1"/>
  <c r="A5756" i="1" s="1"/>
  <c r="E5756" i="1"/>
  <c r="D5756" i="1" s="1"/>
  <c r="H5756" i="1"/>
  <c r="G5756" i="1" s="1"/>
  <c r="K5756" i="1"/>
  <c r="J5756" i="1" s="1"/>
  <c r="N5756" i="1"/>
  <c r="B5757" i="1"/>
  <c r="A5757" i="1" s="1"/>
  <c r="E5757" i="1"/>
  <c r="D5757" i="1" s="1"/>
  <c r="H5757" i="1"/>
  <c r="G5757" i="1" s="1"/>
  <c r="K5757" i="1"/>
  <c r="J5757" i="1" s="1"/>
  <c r="N5757" i="1"/>
  <c r="B5758" i="1"/>
  <c r="A5758" i="1" s="1"/>
  <c r="E5758" i="1"/>
  <c r="D5758" i="1" s="1"/>
  <c r="H5758" i="1"/>
  <c r="G5758" i="1" s="1"/>
  <c r="K5758" i="1"/>
  <c r="J5758" i="1" s="1"/>
  <c r="N5758" i="1"/>
  <c r="B5759" i="1"/>
  <c r="A5759" i="1" s="1"/>
  <c r="E5759" i="1"/>
  <c r="D5759" i="1" s="1"/>
  <c r="H5759" i="1"/>
  <c r="G5759" i="1" s="1"/>
  <c r="K5759" i="1"/>
  <c r="J5759" i="1" s="1"/>
  <c r="N5759" i="1"/>
  <c r="B5760" i="1"/>
  <c r="A5760" i="1" s="1"/>
  <c r="E5760" i="1"/>
  <c r="D5760" i="1" s="1"/>
  <c r="H5760" i="1"/>
  <c r="G5760" i="1" s="1"/>
  <c r="K5760" i="1"/>
  <c r="J5760" i="1" s="1"/>
  <c r="N5760" i="1"/>
  <c r="B5761" i="1"/>
  <c r="A5761" i="1" s="1"/>
  <c r="E5761" i="1"/>
  <c r="D5761" i="1" s="1"/>
  <c r="H5761" i="1"/>
  <c r="G5761" i="1" s="1"/>
  <c r="K5761" i="1"/>
  <c r="J5761" i="1" s="1"/>
  <c r="N5761" i="1"/>
  <c r="B5762" i="1"/>
  <c r="A5762" i="1" s="1"/>
  <c r="E5762" i="1"/>
  <c r="D5762" i="1" s="1"/>
  <c r="H5762" i="1"/>
  <c r="G5762" i="1" s="1"/>
  <c r="K5762" i="1"/>
  <c r="J5762" i="1" s="1"/>
  <c r="N5762" i="1"/>
  <c r="B5763" i="1"/>
  <c r="A5763" i="1" s="1"/>
  <c r="E5763" i="1"/>
  <c r="D5763" i="1" s="1"/>
  <c r="H5763" i="1"/>
  <c r="G5763" i="1" s="1"/>
  <c r="K5763" i="1"/>
  <c r="J5763" i="1" s="1"/>
  <c r="N5763" i="1"/>
  <c r="B5764" i="1"/>
  <c r="A5764" i="1" s="1"/>
  <c r="E5764" i="1"/>
  <c r="D5764" i="1" s="1"/>
  <c r="H5764" i="1"/>
  <c r="G5764" i="1" s="1"/>
  <c r="K5764" i="1"/>
  <c r="J5764" i="1" s="1"/>
  <c r="N5764" i="1"/>
  <c r="B5765" i="1"/>
  <c r="A5765" i="1" s="1"/>
  <c r="E5765" i="1"/>
  <c r="D5765" i="1" s="1"/>
  <c r="H5765" i="1"/>
  <c r="G5765" i="1" s="1"/>
  <c r="K5765" i="1"/>
  <c r="J5765" i="1" s="1"/>
  <c r="N5765" i="1"/>
  <c r="B5766" i="1"/>
  <c r="A5766" i="1" s="1"/>
  <c r="E5766" i="1"/>
  <c r="D5766" i="1" s="1"/>
  <c r="H5766" i="1"/>
  <c r="G5766" i="1" s="1"/>
  <c r="K5766" i="1"/>
  <c r="J5766" i="1" s="1"/>
  <c r="N5766" i="1"/>
  <c r="B5767" i="1"/>
  <c r="A5767" i="1" s="1"/>
  <c r="E5767" i="1"/>
  <c r="D5767" i="1" s="1"/>
  <c r="H5767" i="1"/>
  <c r="G5767" i="1" s="1"/>
  <c r="K5767" i="1"/>
  <c r="J5767" i="1" s="1"/>
  <c r="N5767" i="1"/>
  <c r="B5768" i="1"/>
  <c r="A5768" i="1" s="1"/>
  <c r="E5768" i="1"/>
  <c r="D5768" i="1" s="1"/>
  <c r="H5768" i="1"/>
  <c r="G5768" i="1" s="1"/>
  <c r="K5768" i="1"/>
  <c r="J5768" i="1" s="1"/>
  <c r="N5768" i="1"/>
  <c r="B5769" i="1"/>
  <c r="A5769" i="1" s="1"/>
  <c r="E5769" i="1"/>
  <c r="D5769" i="1" s="1"/>
  <c r="H5769" i="1"/>
  <c r="G5769" i="1" s="1"/>
  <c r="K5769" i="1"/>
  <c r="J5769" i="1" s="1"/>
  <c r="N5769" i="1"/>
  <c r="B5770" i="1"/>
  <c r="A5770" i="1" s="1"/>
  <c r="E5770" i="1"/>
  <c r="D5770" i="1" s="1"/>
  <c r="H5770" i="1"/>
  <c r="G5770" i="1" s="1"/>
  <c r="K5770" i="1"/>
  <c r="J5770" i="1" s="1"/>
  <c r="N5770" i="1"/>
  <c r="B5771" i="1"/>
  <c r="A5771" i="1" s="1"/>
  <c r="E5771" i="1"/>
  <c r="D5771" i="1" s="1"/>
  <c r="H5771" i="1"/>
  <c r="G5771" i="1" s="1"/>
  <c r="K5771" i="1"/>
  <c r="J5771" i="1" s="1"/>
  <c r="N5771" i="1"/>
  <c r="B5772" i="1"/>
  <c r="A5772" i="1" s="1"/>
  <c r="E5772" i="1"/>
  <c r="D5772" i="1" s="1"/>
  <c r="H5772" i="1"/>
  <c r="G5772" i="1" s="1"/>
  <c r="K5772" i="1"/>
  <c r="J5772" i="1" s="1"/>
  <c r="N5772" i="1"/>
  <c r="B5773" i="1"/>
  <c r="A5773" i="1" s="1"/>
  <c r="E5773" i="1"/>
  <c r="D5773" i="1" s="1"/>
  <c r="H5773" i="1"/>
  <c r="G5773" i="1" s="1"/>
  <c r="K5773" i="1"/>
  <c r="J5773" i="1" s="1"/>
  <c r="N5773" i="1"/>
  <c r="B5774" i="1"/>
  <c r="A5774" i="1" s="1"/>
  <c r="E5774" i="1"/>
  <c r="D5774" i="1" s="1"/>
  <c r="H5774" i="1"/>
  <c r="G5774" i="1" s="1"/>
  <c r="K5774" i="1"/>
  <c r="J5774" i="1" s="1"/>
  <c r="N5774" i="1"/>
  <c r="B5775" i="1"/>
  <c r="A5775" i="1" s="1"/>
  <c r="E5775" i="1"/>
  <c r="D5775" i="1" s="1"/>
  <c r="H5775" i="1"/>
  <c r="G5775" i="1" s="1"/>
  <c r="K5775" i="1"/>
  <c r="J5775" i="1" s="1"/>
  <c r="N5775" i="1"/>
  <c r="B5776" i="1"/>
  <c r="A5776" i="1" s="1"/>
  <c r="E5776" i="1"/>
  <c r="D5776" i="1" s="1"/>
  <c r="H5776" i="1"/>
  <c r="G5776" i="1" s="1"/>
  <c r="K5776" i="1"/>
  <c r="J5776" i="1" s="1"/>
  <c r="N5776" i="1"/>
  <c r="B5777" i="1"/>
  <c r="A5777" i="1" s="1"/>
  <c r="E5777" i="1"/>
  <c r="D5777" i="1" s="1"/>
  <c r="H5777" i="1"/>
  <c r="G5777" i="1" s="1"/>
  <c r="K5777" i="1"/>
  <c r="J5777" i="1" s="1"/>
  <c r="N5777" i="1"/>
  <c r="B5778" i="1"/>
  <c r="A5778" i="1" s="1"/>
  <c r="E5778" i="1"/>
  <c r="D5778" i="1" s="1"/>
  <c r="H5778" i="1"/>
  <c r="G5778" i="1" s="1"/>
  <c r="K5778" i="1"/>
  <c r="J5778" i="1" s="1"/>
  <c r="N5778" i="1"/>
  <c r="B5779" i="1"/>
  <c r="A5779" i="1" s="1"/>
  <c r="E5779" i="1"/>
  <c r="D5779" i="1" s="1"/>
  <c r="H5779" i="1"/>
  <c r="G5779" i="1" s="1"/>
  <c r="K5779" i="1"/>
  <c r="J5779" i="1" s="1"/>
  <c r="N5779" i="1"/>
  <c r="B5780" i="1"/>
  <c r="A5780" i="1" s="1"/>
  <c r="E5780" i="1"/>
  <c r="D5780" i="1" s="1"/>
  <c r="H5780" i="1"/>
  <c r="G5780" i="1" s="1"/>
  <c r="K5780" i="1"/>
  <c r="J5780" i="1" s="1"/>
  <c r="N5780" i="1"/>
  <c r="B5781" i="1"/>
  <c r="A5781" i="1" s="1"/>
  <c r="E5781" i="1"/>
  <c r="D5781" i="1" s="1"/>
  <c r="H5781" i="1"/>
  <c r="G5781" i="1" s="1"/>
  <c r="K5781" i="1"/>
  <c r="J5781" i="1" s="1"/>
  <c r="N5781" i="1"/>
  <c r="B5782" i="1"/>
  <c r="A5782" i="1" s="1"/>
  <c r="E5782" i="1"/>
  <c r="D5782" i="1" s="1"/>
  <c r="H5782" i="1"/>
  <c r="G5782" i="1" s="1"/>
  <c r="K5782" i="1"/>
  <c r="J5782" i="1" s="1"/>
  <c r="N5782" i="1"/>
  <c r="B5783" i="1"/>
  <c r="A5783" i="1" s="1"/>
  <c r="E5783" i="1"/>
  <c r="D5783" i="1" s="1"/>
  <c r="H5783" i="1"/>
  <c r="G5783" i="1" s="1"/>
  <c r="K5783" i="1"/>
  <c r="J5783" i="1" s="1"/>
  <c r="N5783" i="1"/>
  <c r="B5784" i="1"/>
  <c r="A5784" i="1" s="1"/>
  <c r="E5784" i="1"/>
  <c r="D5784" i="1" s="1"/>
  <c r="H5784" i="1"/>
  <c r="G5784" i="1" s="1"/>
  <c r="K5784" i="1"/>
  <c r="J5784" i="1" s="1"/>
  <c r="N5784" i="1"/>
  <c r="B5785" i="1"/>
  <c r="A5785" i="1" s="1"/>
  <c r="E5785" i="1"/>
  <c r="D5785" i="1" s="1"/>
  <c r="H5785" i="1"/>
  <c r="G5785" i="1" s="1"/>
  <c r="K5785" i="1"/>
  <c r="J5785" i="1" s="1"/>
  <c r="N5785" i="1"/>
  <c r="B5786" i="1"/>
  <c r="A5786" i="1" s="1"/>
  <c r="E5786" i="1"/>
  <c r="D5786" i="1" s="1"/>
  <c r="H5786" i="1"/>
  <c r="G5786" i="1" s="1"/>
  <c r="K5786" i="1"/>
  <c r="J5786" i="1" s="1"/>
  <c r="N5786" i="1"/>
  <c r="B5787" i="1"/>
  <c r="A5787" i="1" s="1"/>
  <c r="E5787" i="1"/>
  <c r="D5787" i="1" s="1"/>
  <c r="H5787" i="1"/>
  <c r="G5787" i="1" s="1"/>
  <c r="K5787" i="1"/>
  <c r="J5787" i="1" s="1"/>
  <c r="N5787" i="1"/>
  <c r="B5788" i="1"/>
  <c r="A5788" i="1" s="1"/>
  <c r="E5788" i="1"/>
  <c r="D5788" i="1" s="1"/>
  <c r="H5788" i="1"/>
  <c r="G5788" i="1" s="1"/>
  <c r="K5788" i="1"/>
  <c r="J5788" i="1" s="1"/>
  <c r="N5788" i="1"/>
  <c r="B5789" i="1"/>
  <c r="A5789" i="1" s="1"/>
  <c r="E5789" i="1"/>
  <c r="D5789" i="1" s="1"/>
  <c r="H5789" i="1"/>
  <c r="G5789" i="1" s="1"/>
  <c r="K5789" i="1"/>
  <c r="J5789" i="1" s="1"/>
  <c r="N5789" i="1"/>
  <c r="B5790" i="1"/>
  <c r="A5790" i="1" s="1"/>
  <c r="E5790" i="1"/>
  <c r="D5790" i="1" s="1"/>
  <c r="H5790" i="1"/>
  <c r="G5790" i="1" s="1"/>
  <c r="K5790" i="1"/>
  <c r="J5790" i="1" s="1"/>
  <c r="N5790" i="1"/>
  <c r="B5791" i="1"/>
  <c r="A5791" i="1" s="1"/>
  <c r="E5791" i="1"/>
  <c r="D5791" i="1" s="1"/>
  <c r="H5791" i="1"/>
  <c r="G5791" i="1" s="1"/>
  <c r="K5791" i="1"/>
  <c r="J5791" i="1" s="1"/>
  <c r="N5791" i="1"/>
  <c r="B5792" i="1"/>
  <c r="A5792" i="1" s="1"/>
  <c r="E5792" i="1"/>
  <c r="D5792" i="1" s="1"/>
  <c r="H5792" i="1"/>
  <c r="G5792" i="1" s="1"/>
  <c r="K5792" i="1"/>
  <c r="J5792" i="1" s="1"/>
  <c r="N5792" i="1"/>
  <c r="B5793" i="1"/>
  <c r="A5793" i="1" s="1"/>
  <c r="E5793" i="1"/>
  <c r="D5793" i="1" s="1"/>
  <c r="H5793" i="1"/>
  <c r="G5793" i="1" s="1"/>
  <c r="K5793" i="1"/>
  <c r="J5793" i="1" s="1"/>
  <c r="N5793" i="1"/>
  <c r="B5794" i="1"/>
  <c r="A5794" i="1" s="1"/>
  <c r="E5794" i="1"/>
  <c r="D5794" i="1" s="1"/>
  <c r="H5794" i="1"/>
  <c r="G5794" i="1" s="1"/>
  <c r="K5794" i="1"/>
  <c r="J5794" i="1" s="1"/>
  <c r="N5794" i="1"/>
  <c r="B5795" i="1"/>
  <c r="A5795" i="1" s="1"/>
  <c r="E5795" i="1"/>
  <c r="D5795" i="1" s="1"/>
  <c r="H5795" i="1"/>
  <c r="G5795" i="1" s="1"/>
  <c r="K5795" i="1"/>
  <c r="J5795" i="1" s="1"/>
  <c r="N5795" i="1"/>
  <c r="B5796" i="1"/>
  <c r="A5796" i="1" s="1"/>
  <c r="E5796" i="1"/>
  <c r="D5796" i="1" s="1"/>
  <c r="H5796" i="1"/>
  <c r="G5796" i="1" s="1"/>
  <c r="K5796" i="1"/>
  <c r="J5796" i="1" s="1"/>
  <c r="N5796" i="1"/>
  <c r="B5797" i="1"/>
  <c r="A5797" i="1" s="1"/>
  <c r="E5797" i="1"/>
  <c r="D5797" i="1" s="1"/>
  <c r="H5797" i="1"/>
  <c r="G5797" i="1" s="1"/>
  <c r="K5797" i="1"/>
  <c r="J5797" i="1" s="1"/>
  <c r="N5797" i="1"/>
  <c r="B5798" i="1"/>
  <c r="A5798" i="1" s="1"/>
  <c r="E5798" i="1"/>
  <c r="D5798" i="1" s="1"/>
  <c r="H5798" i="1"/>
  <c r="G5798" i="1" s="1"/>
  <c r="K5798" i="1"/>
  <c r="J5798" i="1" s="1"/>
  <c r="N5798" i="1"/>
  <c r="B5799" i="1"/>
  <c r="A5799" i="1" s="1"/>
  <c r="E5799" i="1"/>
  <c r="D5799" i="1" s="1"/>
  <c r="H5799" i="1"/>
  <c r="G5799" i="1" s="1"/>
  <c r="K5799" i="1"/>
  <c r="J5799" i="1" s="1"/>
  <c r="N5799" i="1"/>
  <c r="B5800" i="1"/>
  <c r="A5800" i="1" s="1"/>
  <c r="E5800" i="1"/>
  <c r="D5800" i="1" s="1"/>
  <c r="H5800" i="1"/>
  <c r="G5800" i="1" s="1"/>
  <c r="K5800" i="1"/>
  <c r="J5800" i="1" s="1"/>
  <c r="N5800" i="1"/>
  <c r="B5801" i="1"/>
  <c r="A5801" i="1" s="1"/>
  <c r="E5801" i="1"/>
  <c r="D5801" i="1" s="1"/>
  <c r="H5801" i="1"/>
  <c r="G5801" i="1" s="1"/>
  <c r="K5801" i="1"/>
  <c r="J5801" i="1" s="1"/>
  <c r="N5801" i="1"/>
  <c r="B5802" i="1"/>
  <c r="A5802" i="1" s="1"/>
  <c r="E5802" i="1"/>
  <c r="D5802" i="1" s="1"/>
  <c r="H5802" i="1"/>
  <c r="G5802" i="1" s="1"/>
  <c r="K5802" i="1"/>
  <c r="J5802" i="1" s="1"/>
  <c r="N5802" i="1"/>
  <c r="B5803" i="1"/>
  <c r="A5803" i="1" s="1"/>
  <c r="E5803" i="1"/>
  <c r="D5803" i="1" s="1"/>
  <c r="H5803" i="1"/>
  <c r="G5803" i="1" s="1"/>
  <c r="K5803" i="1"/>
  <c r="J5803" i="1" s="1"/>
  <c r="N5803" i="1"/>
  <c r="B5804" i="1"/>
  <c r="A5804" i="1" s="1"/>
  <c r="E5804" i="1"/>
  <c r="D5804" i="1" s="1"/>
  <c r="H5804" i="1"/>
  <c r="G5804" i="1" s="1"/>
  <c r="K5804" i="1"/>
  <c r="J5804" i="1" s="1"/>
  <c r="N5804" i="1"/>
  <c r="B5805" i="1"/>
  <c r="A5805" i="1" s="1"/>
  <c r="E5805" i="1"/>
  <c r="D5805" i="1" s="1"/>
  <c r="H5805" i="1"/>
  <c r="G5805" i="1" s="1"/>
  <c r="K5805" i="1"/>
  <c r="J5805" i="1" s="1"/>
  <c r="N5805" i="1"/>
  <c r="B5806" i="1"/>
  <c r="A5806" i="1" s="1"/>
  <c r="E5806" i="1"/>
  <c r="D5806" i="1" s="1"/>
  <c r="H5806" i="1"/>
  <c r="G5806" i="1" s="1"/>
  <c r="K5806" i="1"/>
  <c r="J5806" i="1" s="1"/>
  <c r="N5806" i="1"/>
  <c r="B5807" i="1"/>
  <c r="A5807" i="1" s="1"/>
  <c r="E5807" i="1"/>
  <c r="D5807" i="1" s="1"/>
  <c r="H5807" i="1"/>
  <c r="G5807" i="1" s="1"/>
  <c r="K5807" i="1"/>
  <c r="J5807" i="1" s="1"/>
  <c r="N5807" i="1"/>
  <c r="B5808" i="1"/>
  <c r="A5808" i="1" s="1"/>
  <c r="E5808" i="1"/>
  <c r="D5808" i="1" s="1"/>
  <c r="H5808" i="1"/>
  <c r="G5808" i="1" s="1"/>
  <c r="K5808" i="1"/>
  <c r="J5808" i="1" s="1"/>
  <c r="N5808" i="1"/>
  <c r="B5809" i="1"/>
  <c r="A5809" i="1" s="1"/>
  <c r="E5809" i="1"/>
  <c r="D5809" i="1" s="1"/>
  <c r="H5809" i="1"/>
  <c r="G5809" i="1" s="1"/>
  <c r="K5809" i="1"/>
  <c r="J5809" i="1" s="1"/>
  <c r="N5809" i="1"/>
  <c r="B5810" i="1"/>
  <c r="A5810" i="1" s="1"/>
  <c r="E5810" i="1"/>
  <c r="D5810" i="1" s="1"/>
  <c r="H5810" i="1"/>
  <c r="G5810" i="1" s="1"/>
  <c r="K5810" i="1"/>
  <c r="J5810" i="1" s="1"/>
  <c r="N5810" i="1"/>
  <c r="B5811" i="1"/>
  <c r="A5811" i="1" s="1"/>
  <c r="E5811" i="1"/>
  <c r="D5811" i="1" s="1"/>
  <c r="H5811" i="1"/>
  <c r="G5811" i="1" s="1"/>
  <c r="K5811" i="1"/>
  <c r="J5811" i="1" s="1"/>
  <c r="N5811" i="1"/>
  <c r="B5812" i="1"/>
  <c r="A5812" i="1" s="1"/>
  <c r="E5812" i="1"/>
  <c r="D5812" i="1" s="1"/>
  <c r="H5812" i="1"/>
  <c r="G5812" i="1" s="1"/>
  <c r="K5812" i="1"/>
  <c r="J5812" i="1" s="1"/>
  <c r="N5812" i="1"/>
  <c r="B5813" i="1"/>
  <c r="A5813" i="1" s="1"/>
  <c r="E5813" i="1"/>
  <c r="D5813" i="1" s="1"/>
  <c r="H5813" i="1"/>
  <c r="G5813" i="1" s="1"/>
  <c r="K5813" i="1"/>
  <c r="J5813" i="1" s="1"/>
  <c r="N5813" i="1"/>
  <c r="B5814" i="1"/>
  <c r="A5814" i="1" s="1"/>
  <c r="E5814" i="1"/>
  <c r="D5814" i="1" s="1"/>
  <c r="H5814" i="1"/>
  <c r="G5814" i="1" s="1"/>
  <c r="K5814" i="1"/>
  <c r="J5814" i="1" s="1"/>
  <c r="N5814" i="1"/>
  <c r="B5815" i="1"/>
  <c r="A5815" i="1" s="1"/>
  <c r="E5815" i="1"/>
  <c r="D5815" i="1" s="1"/>
  <c r="H5815" i="1"/>
  <c r="G5815" i="1" s="1"/>
  <c r="K5815" i="1"/>
  <c r="J5815" i="1" s="1"/>
  <c r="N5815" i="1"/>
  <c r="B5816" i="1"/>
  <c r="A5816" i="1" s="1"/>
  <c r="E5816" i="1"/>
  <c r="D5816" i="1" s="1"/>
  <c r="H5816" i="1"/>
  <c r="G5816" i="1" s="1"/>
  <c r="K5816" i="1"/>
  <c r="J5816" i="1" s="1"/>
  <c r="N5816" i="1"/>
  <c r="B5817" i="1"/>
  <c r="A5817" i="1" s="1"/>
  <c r="E5817" i="1"/>
  <c r="D5817" i="1" s="1"/>
  <c r="H5817" i="1"/>
  <c r="G5817" i="1" s="1"/>
  <c r="K5817" i="1"/>
  <c r="J5817" i="1" s="1"/>
  <c r="N5817" i="1"/>
  <c r="B5818" i="1"/>
  <c r="A5818" i="1" s="1"/>
  <c r="E5818" i="1"/>
  <c r="D5818" i="1" s="1"/>
  <c r="H5818" i="1"/>
  <c r="G5818" i="1" s="1"/>
  <c r="K5818" i="1"/>
  <c r="J5818" i="1" s="1"/>
  <c r="N5818" i="1"/>
  <c r="B5819" i="1"/>
  <c r="A5819" i="1" s="1"/>
  <c r="E5819" i="1"/>
  <c r="D5819" i="1" s="1"/>
  <c r="H5819" i="1"/>
  <c r="G5819" i="1" s="1"/>
  <c r="K5819" i="1"/>
  <c r="J5819" i="1" s="1"/>
  <c r="N5819" i="1"/>
  <c r="B5820" i="1"/>
  <c r="A5820" i="1" s="1"/>
  <c r="E5820" i="1"/>
  <c r="D5820" i="1" s="1"/>
  <c r="H5820" i="1"/>
  <c r="G5820" i="1" s="1"/>
  <c r="K5820" i="1"/>
  <c r="J5820" i="1" s="1"/>
  <c r="N5820" i="1"/>
  <c r="B5821" i="1"/>
  <c r="A5821" i="1" s="1"/>
  <c r="E5821" i="1"/>
  <c r="D5821" i="1" s="1"/>
  <c r="H5821" i="1"/>
  <c r="G5821" i="1" s="1"/>
  <c r="K5821" i="1"/>
  <c r="J5821" i="1" s="1"/>
  <c r="N5821" i="1"/>
  <c r="B5822" i="1"/>
  <c r="A5822" i="1" s="1"/>
  <c r="E5822" i="1"/>
  <c r="D5822" i="1" s="1"/>
  <c r="H5822" i="1"/>
  <c r="G5822" i="1" s="1"/>
  <c r="K5822" i="1"/>
  <c r="J5822" i="1" s="1"/>
  <c r="N5822" i="1"/>
  <c r="B5823" i="1"/>
  <c r="A5823" i="1" s="1"/>
  <c r="E5823" i="1"/>
  <c r="D5823" i="1" s="1"/>
  <c r="H5823" i="1"/>
  <c r="G5823" i="1" s="1"/>
  <c r="K5823" i="1"/>
  <c r="J5823" i="1" s="1"/>
  <c r="N5823" i="1"/>
  <c r="B5824" i="1"/>
  <c r="A5824" i="1" s="1"/>
  <c r="E5824" i="1"/>
  <c r="D5824" i="1" s="1"/>
  <c r="H5824" i="1"/>
  <c r="G5824" i="1" s="1"/>
  <c r="K5824" i="1"/>
  <c r="J5824" i="1" s="1"/>
  <c r="N5824" i="1"/>
  <c r="B5825" i="1"/>
  <c r="A5825" i="1" s="1"/>
  <c r="E5825" i="1"/>
  <c r="D5825" i="1" s="1"/>
  <c r="H5825" i="1"/>
  <c r="G5825" i="1" s="1"/>
  <c r="K5825" i="1"/>
  <c r="J5825" i="1" s="1"/>
  <c r="N5825" i="1"/>
  <c r="B5826" i="1"/>
  <c r="A5826" i="1" s="1"/>
  <c r="E5826" i="1"/>
  <c r="D5826" i="1" s="1"/>
  <c r="H5826" i="1"/>
  <c r="G5826" i="1" s="1"/>
  <c r="K5826" i="1"/>
  <c r="J5826" i="1" s="1"/>
  <c r="N5826" i="1"/>
  <c r="B5827" i="1"/>
  <c r="A5827" i="1" s="1"/>
  <c r="E5827" i="1"/>
  <c r="D5827" i="1" s="1"/>
  <c r="H5827" i="1"/>
  <c r="G5827" i="1" s="1"/>
  <c r="K5827" i="1"/>
  <c r="J5827" i="1" s="1"/>
  <c r="N5827" i="1"/>
  <c r="B5828" i="1"/>
  <c r="A5828" i="1" s="1"/>
  <c r="E5828" i="1"/>
  <c r="D5828" i="1" s="1"/>
  <c r="H5828" i="1"/>
  <c r="G5828" i="1" s="1"/>
  <c r="K5828" i="1"/>
  <c r="J5828" i="1" s="1"/>
  <c r="N5828" i="1"/>
  <c r="B5829" i="1"/>
  <c r="A5829" i="1" s="1"/>
  <c r="E5829" i="1"/>
  <c r="D5829" i="1" s="1"/>
  <c r="H5829" i="1"/>
  <c r="G5829" i="1" s="1"/>
  <c r="K5829" i="1"/>
  <c r="J5829" i="1" s="1"/>
  <c r="N5829" i="1"/>
  <c r="B5830" i="1"/>
  <c r="A5830" i="1" s="1"/>
  <c r="E5830" i="1"/>
  <c r="D5830" i="1" s="1"/>
  <c r="H5830" i="1"/>
  <c r="G5830" i="1" s="1"/>
  <c r="K5830" i="1"/>
  <c r="J5830" i="1" s="1"/>
  <c r="N5830" i="1"/>
  <c r="B5831" i="1"/>
  <c r="A5831" i="1" s="1"/>
  <c r="E5831" i="1"/>
  <c r="D5831" i="1" s="1"/>
  <c r="H5831" i="1"/>
  <c r="G5831" i="1" s="1"/>
  <c r="K5831" i="1"/>
  <c r="J5831" i="1" s="1"/>
  <c r="N5831" i="1"/>
  <c r="B5832" i="1"/>
  <c r="A5832" i="1" s="1"/>
  <c r="E5832" i="1"/>
  <c r="D5832" i="1" s="1"/>
  <c r="H5832" i="1"/>
  <c r="G5832" i="1" s="1"/>
  <c r="K5832" i="1"/>
  <c r="J5832" i="1" s="1"/>
  <c r="N5832" i="1"/>
  <c r="B5833" i="1"/>
  <c r="A5833" i="1" s="1"/>
  <c r="E5833" i="1"/>
  <c r="D5833" i="1" s="1"/>
  <c r="H5833" i="1"/>
  <c r="G5833" i="1" s="1"/>
  <c r="K5833" i="1"/>
  <c r="J5833" i="1" s="1"/>
  <c r="N5833" i="1"/>
  <c r="B5834" i="1"/>
  <c r="A5834" i="1" s="1"/>
  <c r="E5834" i="1"/>
  <c r="D5834" i="1" s="1"/>
  <c r="H5834" i="1"/>
  <c r="G5834" i="1" s="1"/>
  <c r="K5834" i="1"/>
  <c r="J5834" i="1" s="1"/>
  <c r="N5834" i="1"/>
  <c r="B5835" i="1"/>
  <c r="A5835" i="1" s="1"/>
  <c r="E5835" i="1"/>
  <c r="D5835" i="1" s="1"/>
  <c r="H5835" i="1"/>
  <c r="G5835" i="1" s="1"/>
  <c r="K5835" i="1"/>
  <c r="J5835" i="1" s="1"/>
  <c r="N5835" i="1"/>
  <c r="B5836" i="1"/>
  <c r="A5836" i="1" s="1"/>
  <c r="E5836" i="1"/>
  <c r="D5836" i="1" s="1"/>
  <c r="H5836" i="1"/>
  <c r="G5836" i="1" s="1"/>
  <c r="K5836" i="1"/>
  <c r="J5836" i="1" s="1"/>
  <c r="N5836" i="1"/>
  <c r="B5837" i="1"/>
  <c r="A5837" i="1" s="1"/>
  <c r="E5837" i="1"/>
  <c r="D5837" i="1" s="1"/>
  <c r="H5837" i="1"/>
  <c r="G5837" i="1" s="1"/>
  <c r="K5837" i="1"/>
  <c r="J5837" i="1" s="1"/>
  <c r="N5837" i="1"/>
  <c r="B5838" i="1"/>
  <c r="A5838" i="1" s="1"/>
  <c r="E5838" i="1"/>
  <c r="D5838" i="1" s="1"/>
  <c r="H5838" i="1"/>
  <c r="G5838" i="1" s="1"/>
  <c r="K5838" i="1"/>
  <c r="J5838" i="1" s="1"/>
  <c r="N5838" i="1"/>
  <c r="B5839" i="1"/>
  <c r="A5839" i="1" s="1"/>
  <c r="E5839" i="1"/>
  <c r="D5839" i="1" s="1"/>
  <c r="H5839" i="1"/>
  <c r="G5839" i="1" s="1"/>
  <c r="K5839" i="1"/>
  <c r="J5839" i="1" s="1"/>
  <c r="N5839" i="1"/>
  <c r="B5840" i="1"/>
  <c r="A5840" i="1" s="1"/>
  <c r="E5840" i="1"/>
  <c r="D5840" i="1" s="1"/>
  <c r="H5840" i="1"/>
  <c r="G5840" i="1" s="1"/>
  <c r="K5840" i="1"/>
  <c r="J5840" i="1" s="1"/>
  <c r="N5840" i="1"/>
  <c r="B5841" i="1"/>
  <c r="A5841" i="1" s="1"/>
  <c r="E5841" i="1"/>
  <c r="D5841" i="1" s="1"/>
  <c r="H5841" i="1"/>
  <c r="G5841" i="1" s="1"/>
  <c r="K5841" i="1"/>
  <c r="J5841" i="1" s="1"/>
  <c r="N5841" i="1"/>
  <c r="B5842" i="1"/>
  <c r="A5842" i="1" s="1"/>
  <c r="E5842" i="1"/>
  <c r="D5842" i="1" s="1"/>
  <c r="H5842" i="1"/>
  <c r="G5842" i="1" s="1"/>
  <c r="K5842" i="1"/>
  <c r="J5842" i="1" s="1"/>
  <c r="N5842" i="1"/>
  <c r="B5843" i="1"/>
  <c r="A5843" i="1" s="1"/>
  <c r="E5843" i="1"/>
  <c r="D5843" i="1" s="1"/>
  <c r="H5843" i="1"/>
  <c r="G5843" i="1" s="1"/>
  <c r="K5843" i="1"/>
  <c r="J5843" i="1" s="1"/>
  <c r="N5843" i="1"/>
  <c r="B5844" i="1"/>
  <c r="A5844" i="1" s="1"/>
  <c r="E5844" i="1"/>
  <c r="D5844" i="1" s="1"/>
  <c r="H5844" i="1"/>
  <c r="G5844" i="1" s="1"/>
  <c r="K5844" i="1"/>
  <c r="J5844" i="1" s="1"/>
  <c r="N5844" i="1"/>
  <c r="B5845" i="1"/>
  <c r="A5845" i="1" s="1"/>
  <c r="E5845" i="1"/>
  <c r="D5845" i="1" s="1"/>
  <c r="H5845" i="1"/>
  <c r="G5845" i="1" s="1"/>
  <c r="K5845" i="1"/>
  <c r="J5845" i="1" s="1"/>
  <c r="N5845" i="1"/>
  <c r="B5846" i="1"/>
  <c r="A5846" i="1" s="1"/>
  <c r="E5846" i="1"/>
  <c r="D5846" i="1" s="1"/>
  <c r="H5846" i="1"/>
  <c r="G5846" i="1" s="1"/>
  <c r="K5846" i="1"/>
  <c r="J5846" i="1" s="1"/>
  <c r="N5846" i="1"/>
  <c r="B5847" i="1"/>
  <c r="A5847" i="1" s="1"/>
  <c r="E5847" i="1"/>
  <c r="D5847" i="1" s="1"/>
  <c r="H5847" i="1"/>
  <c r="G5847" i="1" s="1"/>
  <c r="K5847" i="1"/>
  <c r="J5847" i="1" s="1"/>
  <c r="N5847" i="1"/>
  <c r="B5848" i="1"/>
  <c r="A5848" i="1" s="1"/>
  <c r="E5848" i="1"/>
  <c r="D5848" i="1" s="1"/>
  <c r="H5848" i="1"/>
  <c r="G5848" i="1" s="1"/>
  <c r="K5848" i="1"/>
  <c r="J5848" i="1" s="1"/>
  <c r="N5848" i="1"/>
  <c r="B5849" i="1"/>
  <c r="A5849" i="1" s="1"/>
  <c r="E5849" i="1"/>
  <c r="D5849" i="1" s="1"/>
  <c r="H5849" i="1"/>
  <c r="G5849" i="1" s="1"/>
  <c r="K5849" i="1"/>
  <c r="J5849" i="1" s="1"/>
  <c r="N5849" i="1"/>
  <c r="B5850" i="1"/>
  <c r="A5850" i="1" s="1"/>
  <c r="E5850" i="1"/>
  <c r="D5850" i="1" s="1"/>
  <c r="H5850" i="1"/>
  <c r="G5850" i="1" s="1"/>
  <c r="K5850" i="1"/>
  <c r="J5850" i="1" s="1"/>
  <c r="N5850" i="1"/>
  <c r="B5851" i="1"/>
  <c r="A5851" i="1" s="1"/>
  <c r="E5851" i="1"/>
  <c r="D5851" i="1" s="1"/>
  <c r="H5851" i="1"/>
  <c r="G5851" i="1" s="1"/>
  <c r="K5851" i="1"/>
  <c r="J5851" i="1" s="1"/>
  <c r="N5851" i="1"/>
  <c r="B5852" i="1"/>
  <c r="A5852" i="1" s="1"/>
  <c r="E5852" i="1"/>
  <c r="D5852" i="1" s="1"/>
  <c r="H5852" i="1"/>
  <c r="G5852" i="1" s="1"/>
  <c r="K5852" i="1"/>
  <c r="J5852" i="1" s="1"/>
  <c r="N5852" i="1"/>
  <c r="B5853" i="1"/>
  <c r="A5853" i="1" s="1"/>
  <c r="E5853" i="1"/>
  <c r="D5853" i="1" s="1"/>
  <c r="H5853" i="1"/>
  <c r="G5853" i="1" s="1"/>
  <c r="K5853" i="1"/>
  <c r="J5853" i="1" s="1"/>
  <c r="N5853" i="1"/>
  <c r="B5854" i="1"/>
  <c r="A5854" i="1" s="1"/>
  <c r="E5854" i="1"/>
  <c r="D5854" i="1" s="1"/>
  <c r="H5854" i="1"/>
  <c r="G5854" i="1" s="1"/>
  <c r="K5854" i="1"/>
  <c r="J5854" i="1" s="1"/>
  <c r="N5854" i="1"/>
  <c r="B5855" i="1"/>
  <c r="A5855" i="1" s="1"/>
  <c r="E5855" i="1"/>
  <c r="D5855" i="1" s="1"/>
  <c r="H5855" i="1"/>
  <c r="G5855" i="1" s="1"/>
  <c r="K5855" i="1"/>
  <c r="J5855" i="1" s="1"/>
  <c r="N5855" i="1"/>
  <c r="B5856" i="1"/>
  <c r="A5856" i="1" s="1"/>
  <c r="E5856" i="1"/>
  <c r="D5856" i="1" s="1"/>
  <c r="H5856" i="1"/>
  <c r="G5856" i="1" s="1"/>
  <c r="K5856" i="1"/>
  <c r="J5856" i="1" s="1"/>
  <c r="N5856" i="1"/>
  <c r="B5857" i="1"/>
  <c r="A5857" i="1" s="1"/>
  <c r="E5857" i="1"/>
  <c r="D5857" i="1" s="1"/>
  <c r="H5857" i="1"/>
  <c r="G5857" i="1" s="1"/>
  <c r="K5857" i="1"/>
  <c r="J5857" i="1" s="1"/>
  <c r="N5857" i="1"/>
  <c r="B5858" i="1"/>
  <c r="A5858" i="1" s="1"/>
  <c r="E5858" i="1"/>
  <c r="D5858" i="1" s="1"/>
  <c r="H5858" i="1"/>
  <c r="G5858" i="1" s="1"/>
  <c r="K5858" i="1"/>
  <c r="J5858" i="1" s="1"/>
  <c r="N5858" i="1"/>
  <c r="B5859" i="1"/>
  <c r="A5859" i="1" s="1"/>
  <c r="E5859" i="1"/>
  <c r="D5859" i="1" s="1"/>
  <c r="H5859" i="1"/>
  <c r="G5859" i="1" s="1"/>
  <c r="K5859" i="1"/>
  <c r="J5859" i="1" s="1"/>
  <c r="N5859" i="1"/>
  <c r="B5860" i="1"/>
  <c r="A5860" i="1" s="1"/>
  <c r="E5860" i="1"/>
  <c r="D5860" i="1" s="1"/>
  <c r="H5860" i="1"/>
  <c r="G5860" i="1" s="1"/>
  <c r="K5860" i="1"/>
  <c r="J5860" i="1" s="1"/>
  <c r="N5860" i="1"/>
  <c r="B5861" i="1"/>
  <c r="A5861" i="1" s="1"/>
  <c r="E5861" i="1"/>
  <c r="D5861" i="1" s="1"/>
  <c r="H5861" i="1"/>
  <c r="G5861" i="1" s="1"/>
  <c r="K5861" i="1"/>
  <c r="J5861" i="1" s="1"/>
  <c r="N5861" i="1"/>
  <c r="B5862" i="1"/>
  <c r="A5862" i="1" s="1"/>
  <c r="E5862" i="1"/>
  <c r="D5862" i="1" s="1"/>
  <c r="H5862" i="1"/>
  <c r="G5862" i="1" s="1"/>
  <c r="K5862" i="1"/>
  <c r="J5862" i="1" s="1"/>
  <c r="N5862" i="1"/>
  <c r="B5863" i="1"/>
  <c r="A5863" i="1" s="1"/>
  <c r="E5863" i="1"/>
  <c r="D5863" i="1" s="1"/>
  <c r="H5863" i="1"/>
  <c r="G5863" i="1" s="1"/>
  <c r="K5863" i="1"/>
  <c r="J5863" i="1" s="1"/>
  <c r="N5863" i="1"/>
  <c r="B5864" i="1"/>
  <c r="A5864" i="1" s="1"/>
  <c r="E5864" i="1"/>
  <c r="D5864" i="1" s="1"/>
  <c r="H5864" i="1"/>
  <c r="G5864" i="1" s="1"/>
  <c r="K5864" i="1"/>
  <c r="J5864" i="1" s="1"/>
  <c r="N5864" i="1"/>
  <c r="B5865" i="1"/>
  <c r="A5865" i="1" s="1"/>
  <c r="E5865" i="1"/>
  <c r="D5865" i="1" s="1"/>
  <c r="H5865" i="1"/>
  <c r="G5865" i="1" s="1"/>
  <c r="K5865" i="1"/>
  <c r="J5865" i="1" s="1"/>
  <c r="N5865" i="1"/>
  <c r="B5866" i="1"/>
  <c r="A5866" i="1" s="1"/>
  <c r="E5866" i="1"/>
  <c r="D5866" i="1" s="1"/>
  <c r="H5866" i="1"/>
  <c r="G5866" i="1" s="1"/>
  <c r="K5866" i="1"/>
  <c r="J5866" i="1" s="1"/>
  <c r="N5866" i="1"/>
  <c r="B5867" i="1"/>
  <c r="A5867" i="1" s="1"/>
  <c r="E5867" i="1"/>
  <c r="D5867" i="1" s="1"/>
  <c r="H5867" i="1"/>
  <c r="G5867" i="1" s="1"/>
  <c r="K5867" i="1"/>
  <c r="J5867" i="1" s="1"/>
  <c r="N5867" i="1"/>
  <c r="B5868" i="1"/>
  <c r="A5868" i="1" s="1"/>
  <c r="E5868" i="1"/>
  <c r="D5868" i="1" s="1"/>
  <c r="H5868" i="1"/>
  <c r="G5868" i="1" s="1"/>
  <c r="K5868" i="1"/>
  <c r="J5868" i="1" s="1"/>
  <c r="N5868" i="1"/>
  <c r="B5869" i="1"/>
  <c r="A5869" i="1" s="1"/>
  <c r="E5869" i="1"/>
  <c r="D5869" i="1" s="1"/>
  <c r="H5869" i="1"/>
  <c r="G5869" i="1" s="1"/>
  <c r="K5869" i="1"/>
  <c r="J5869" i="1" s="1"/>
  <c r="N5869" i="1"/>
  <c r="B5870" i="1"/>
  <c r="A5870" i="1" s="1"/>
  <c r="E5870" i="1"/>
  <c r="D5870" i="1" s="1"/>
  <c r="H5870" i="1"/>
  <c r="G5870" i="1" s="1"/>
  <c r="K5870" i="1"/>
  <c r="J5870" i="1" s="1"/>
  <c r="N5870" i="1"/>
  <c r="B5871" i="1"/>
  <c r="A5871" i="1" s="1"/>
  <c r="E5871" i="1"/>
  <c r="D5871" i="1" s="1"/>
  <c r="H5871" i="1"/>
  <c r="G5871" i="1" s="1"/>
  <c r="K5871" i="1"/>
  <c r="J5871" i="1" s="1"/>
  <c r="N5871" i="1"/>
  <c r="B5872" i="1"/>
  <c r="A5872" i="1" s="1"/>
  <c r="E5872" i="1"/>
  <c r="D5872" i="1" s="1"/>
  <c r="H5872" i="1"/>
  <c r="G5872" i="1" s="1"/>
  <c r="K5872" i="1"/>
  <c r="J5872" i="1" s="1"/>
  <c r="N5872" i="1"/>
  <c r="B5873" i="1"/>
  <c r="A5873" i="1" s="1"/>
  <c r="E5873" i="1"/>
  <c r="D5873" i="1" s="1"/>
  <c r="H5873" i="1"/>
  <c r="G5873" i="1" s="1"/>
  <c r="K5873" i="1"/>
  <c r="J5873" i="1" s="1"/>
  <c r="N5873" i="1"/>
  <c r="B5874" i="1"/>
  <c r="A5874" i="1" s="1"/>
  <c r="E5874" i="1"/>
  <c r="D5874" i="1" s="1"/>
  <c r="H5874" i="1"/>
  <c r="G5874" i="1" s="1"/>
  <c r="K5874" i="1"/>
  <c r="J5874" i="1" s="1"/>
  <c r="N5874" i="1"/>
  <c r="B5875" i="1"/>
  <c r="A5875" i="1" s="1"/>
  <c r="E5875" i="1"/>
  <c r="D5875" i="1" s="1"/>
  <c r="H5875" i="1"/>
  <c r="G5875" i="1" s="1"/>
  <c r="K5875" i="1"/>
  <c r="J5875" i="1" s="1"/>
  <c r="N5875" i="1"/>
  <c r="B5876" i="1"/>
  <c r="A5876" i="1" s="1"/>
  <c r="E5876" i="1"/>
  <c r="D5876" i="1" s="1"/>
  <c r="H5876" i="1"/>
  <c r="G5876" i="1" s="1"/>
  <c r="K5876" i="1"/>
  <c r="J5876" i="1" s="1"/>
  <c r="N5876" i="1"/>
  <c r="B5877" i="1"/>
  <c r="A5877" i="1" s="1"/>
  <c r="E5877" i="1"/>
  <c r="D5877" i="1" s="1"/>
  <c r="H5877" i="1"/>
  <c r="G5877" i="1" s="1"/>
  <c r="K5877" i="1"/>
  <c r="J5877" i="1" s="1"/>
  <c r="N5877" i="1"/>
  <c r="B5878" i="1"/>
  <c r="A5878" i="1" s="1"/>
  <c r="E5878" i="1"/>
  <c r="D5878" i="1" s="1"/>
  <c r="H5878" i="1"/>
  <c r="G5878" i="1" s="1"/>
  <c r="K5878" i="1"/>
  <c r="J5878" i="1" s="1"/>
  <c r="N5878" i="1"/>
  <c r="B5879" i="1"/>
  <c r="A5879" i="1" s="1"/>
  <c r="E5879" i="1"/>
  <c r="D5879" i="1" s="1"/>
  <c r="H5879" i="1"/>
  <c r="G5879" i="1" s="1"/>
  <c r="K5879" i="1"/>
  <c r="J5879" i="1" s="1"/>
  <c r="N5879" i="1"/>
  <c r="B5880" i="1"/>
  <c r="A5880" i="1" s="1"/>
  <c r="E5880" i="1"/>
  <c r="D5880" i="1" s="1"/>
  <c r="H5880" i="1"/>
  <c r="G5880" i="1" s="1"/>
  <c r="K5880" i="1"/>
  <c r="J5880" i="1" s="1"/>
  <c r="N5880" i="1"/>
  <c r="B5881" i="1"/>
  <c r="A5881" i="1" s="1"/>
  <c r="E5881" i="1"/>
  <c r="D5881" i="1" s="1"/>
  <c r="H5881" i="1"/>
  <c r="G5881" i="1" s="1"/>
  <c r="K5881" i="1"/>
  <c r="J5881" i="1" s="1"/>
  <c r="N5881" i="1"/>
  <c r="B5882" i="1"/>
  <c r="A5882" i="1" s="1"/>
  <c r="E5882" i="1"/>
  <c r="D5882" i="1" s="1"/>
  <c r="H5882" i="1"/>
  <c r="G5882" i="1" s="1"/>
  <c r="K5882" i="1"/>
  <c r="J5882" i="1" s="1"/>
  <c r="N5882" i="1"/>
  <c r="B5883" i="1"/>
  <c r="A5883" i="1" s="1"/>
  <c r="E5883" i="1"/>
  <c r="D5883" i="1" s="1"/>
  <c r="H5883" i="1"/>
  <c r="G5883" i="1" s="1"/>
  <c r="K5883" i="1"/>
  <c r="J5883" i="1" s="1"/>
  <c r="N5883" i="1"/>
  <c r="B5884" i="1"/>
  <c r="A5884" i="1" s="1"/>
  <c r="E5884" i="1"/>
  <c r="D5884" i="1" s="1"/>
  <c r="H5884" i="1"/>
  <c r="G5884" i="1" s="1"/>
  <c r="K5884" i="1"/>
  <c r="J5884" i="1" s="1"/>
  <c r="N5884" i="1"/>
  <c r="B5885" i="1"/>
  <c r="A5885" i="1" s="1"/>
  <c r="E5885" i="1"/>
  <c r="D5885" i="1" s="1"/>
  <c r="H5885" i="1"/>
  <c r="G5885" i="1" s="1"/>
  <c r="K5885" i="1"/>
  <c r="J5885" i="1" s="1"/>
  <c r="N5885" i="1"/>
  <c r="B5886" i="1"/>
  <c r="A5886" i="1" s="1"/>
  <c r="E5886" i="1"/>
  <c r="D5886" i="1" s="1"/>
  <c r="H5886" i="1"/>
  <c r="G5886" i="1" s="1"/>
  <c r="K5886" i="1"/>
  <c r="J5886" i="1" s="1"/>
  <c r="N5886" i="1"/>
  <c r="B5887" i="1"/>
  <c r="A5887" i="1" s="1"/>
  <c r="E5887" i="1"/>
  <c r="D5887" i="1" s="1"/>
  <c r="H5887" i="1"/>
  <c r="G5887" i="1" s="1"/>
  <c r="K5887" i="1"/>
  <c r="J5887" i="1" s="1"/>
  <c r="N5887" i="1"/>
  <c r="B5888" i="1"/>
  <c r="A5888" i="1" s="1"/>
  <c r="E5888" i="1"/>
  <c r="D5888" i="1" s="1"/>
  <c r="H5888" i="1"/>
  <c r="G5888" i="1" s="1"/>
  <c r="K5888" i="1"/>
  <c r="J5888" i="1" s="1"/>
  <c r="N5888" i="1"/>
  <c r="B5889" i="1"/>
  <c r="A5889" i="1" s="1"/>
  <c r="E5889" i="1"/>
  <c r="D5889" i="1" s="1"/>
  <c r="H5889" i="1"/>
  <c r="G5889" i="1" s="1"/>
  <c r="K5889" i="1"/>
  <c r="J5889" i="1" s="1"/>
  <c r="N5889" i="1"/>
  <c r="B5890" i="1"/>
  <c r="A5890" i="1" s="1"/>
  <c r="E5890" i="1"/>
  <c r="D5890" i="1" s="1"/>
  <c r="H5890" i="1"/>
  <c r="G5890" i="1" s="1"/>
  <c r="K5890" i="1"/>
  <c r="J5890" i="1" s="1"/>
  <c r="N5890" i="1"/>
  <c r="B5891" i="1"/>
  <c r="A5891" i="1" s="1"/>
  <c r="E5891" i="1"/>
  <c r="D5891" i="1" s="1"/>
  <c r="H5891" i="1"/>
  <c r="G5891" i="1" s="1"/>
  <c r="K5891" i="1"/>
  <c r="J5891" i="1" s="1"/>
  <c r="N5891" i="1"/>
  <c r="B5892" i="1"/>
  <c r="A5892" i="1" s="1"/>
  <c r="E5892" i="1"/>
  <c r="D5892" i="1" s="1"/>
  <c r="H5892" i="1"/>
  <c r="G5892" i="1" s="1"/>
  <c r="K5892" i="1"/>
  <c r="J5892" i="1" s="1"/>
  <c r="N5892" i="1"/>
  <c r="B5893" i="1"/>
  <c r="A5893" i="1" s="1"/>
  <c r="E5893" i="1"/>
  <c r="D5893" i="1" s="1"/>
  <c r="H5893" i="1"/>
  <c r="G5893" i="1" s="1"/>
  <c r="K5893" i="1"/>
  <c r="J5893" i="1" s="1"/>
  <c r="N5893" i="1"/>
  <c r="B5894" i="1"/>
  <c r="A5894" i="1" s="1"/>
  <c r="E5894" i="1"/>
  <c r="D5894" i="1" s="1"/>
  <c r="H5894" i="1"/>
  <c r="G5894" i="1" s="1"/>
  <c r="K5894" i="1"/>
  <c r="J5894" i="1" s="1"/>
  <c r="N5894" i="1"/>
  <c r="B5895" i="1"/>
  <c r="A5895" i="1" s="1"/>
  <c r="E5895" i="1"/>
  <c r="D5895" i="1" s="1"/>
  <c r="H5895" i="1"/>
  <c r="G5895" i="1" s="1"/>
  <c r="K5895" i="1"/>
  <c r="J5895" i="1" s="1"/>
  <c r="N5895" i="1"/>
  <c r="B5896" i="1"/>
  <c r="A5896" i="1" s="1"/>
  <c r="E5896" i="1"/>
  <c r="D5896" i="1" s="1"/>
  <c r="H5896" i="1"/>
  <c r="G5896" i="1" s="1"/>
  <c r="K5896" i="1"/>
  <c r="J5896" i="1" s="1"/>
  <c r="N5896" i="1"/>
  <c r="B5897" i="1"/>
  <c r="A5897" i="1" s="1"/>
  <c r="E5897" i="1"/>
  <c r="D5897" i="1" s="1"/>
  <c r="H5897" i="1"/>
  <c r="G5897" i="1" s="1"/>
  <c r="K5897" i="1"/>
  <c r="J5897" i="1" s="1"/>
  <c r="N5897" i="1"/>
  <c r="B5898" i="1"/>
  <c r="A5898" i="1" s="1"/>
  <c r="E5898" i="1"/>
  <c r="D5898" i="1" s="1"/>
  <c r="H5898" i="1"/>
  <c r="G5898" i="1" s="1"/>
  <c r="K5898" i="1"/>
  <c r="J5898" i="1" s="1"/>
  <c r="N5898" i="1"/>
  <c r="B5899" i="1"/>
  <c r="A5899" i="1" s="1"/>
  <c r="E5899" i="1"/>
  <c r="D5899" i="1" s="1"/>
  <c r="H5899" i="1"/>
  <c r="G5899" i="1" s="1"/>
  <c r="K5899" i="1"/>
  <c r="J5899" i="1" s="1"/>
  <c r="N5899" i="1"/>
  <c r="B5900" i="1"/>
  <c r="A5900" i="1" s="1"/>
  <c r="E5900" i="1"/>
  <c r="D5900" i="1" s="1"/>
  <c r="H5900" i="1"/>
  <c r="G5900" i="1" s="1"/>
  <c r="K5900" i="1"/>
  <c r="J5900" i="1" s="1"/>
  <c r="N5900" i="1"/>
  <c r="B5901" i="1"/>
  <c r="A5901" i="1" s="1"/>
  <c r="E5901" i="1"/>
  <c r="D5901" i="1" s="1"/>
  <c r="H5901" i="1"/>
  <c r="G5901" i="1" s="1"/>
  <c r="K5901" i="1"/>
  <c r="J5901" i="1" s="1"/>
  <c r="N5901" i="1"/>
  <c r="B5902" i="1"/>
  <c r="A5902" i="1" s="1"/>
  <c r="E5902" i="1"/>
  <c r="D5902" i="1" s="1"/>
  <c r="H5902" i="1"/>
  <c r="G5902" i="1" s="1"/>
  <c r="K5902" i="1"/>
  <c r="J5902" i="1" s="1"/>
  <c r="N5902" i="1"/>
  <c r="B5903" i="1"/>
  <c r="A5903" i="1" s="1"/>
  <c r="E5903" i="1"/>
  <c r="D5903" i="1" s="1"/>
  <c r="H5903" i="1"/>
  <c r="G5903" i="1" s="1"/>
  <c r="K5903" i="1"/>
  <c r="J5903" i="1" s="1"/>
  <c r="N5903" i="1"/>
  <c r="B5904" i="1"/>
  <c r="A5904" i="1" s="1"/>
  <c r="E5904" i="1"/>
  <c r="D5904" i="1" s="1"/>
  <c r="H5904" i="1"/>
  <c r="G5904" i="1" s="1"/>
  <c r="K5904" i="1"/>
  <c r="J5904" i="1" s="1"/>
  <c r="N5904" i="1"/>
  <c r="B5905" i="1"/>
  <c r="A5905" i="1" s="1"/>
  <c r="E5905" i="1"/>
  <c r="D5905" i="1" s="1"/>
  <c r="H5905" i="1"/>
  <c r="G5905" i="1" s="1"/>
  <c r="K5905" i="1"/>
  <c r="J5905" i="1" s="1"/>
  <c r="N5905" i="1"/>
  <c r="B5906" i="1"/>
  <c r="A5906" i="1" s="1"/>
  <c r="E5906" i="1"/>
  <c r="D5906" i="1" s="1"/>
  <c r="H5906" i="1"/>
  <c r="G5906" i="1" s="1"/>
  <c r="K5906" i="1"/>
  <c r="J5906" i="1" s="1"/>
  <c r="N5906" i="1"/>
  <c r="B5907" i="1"/>
  <c r="A5907" i="1" s="1"/>
  <c r="E5907" i="1"/>
  <c r="D5907" i="1" s="1"/>
  <c r="H5907" i="1"/>
  <c r="G5907" i="1" s="1"/>
  <c r="K5907" i="1"/>
  <c r="J5907" i="1" s="1"/>
  <c r="N5907" i="1"/>
  <c r="B5908" i="1"/>
  <c r="A5908" i="1" s="1"/>
  <c r="E5908" i="1"/>
  <c r="D5908" i="1" s="1"/>
  <c r="H5908" i="1"/>
  <c r="G5908" i="1" s="1"/>
  <c r="K5908" i="1"/>
  <c r="J5908" i="1" s="1"/>
  <c r="N5908" i="1"/>
  <c r="B5909" i="1"/>
  <c r="A5909" i="1" s="1"/>
  <c r="E5909" i="1"/>
  <c r="D5909" i="1" s="1"/>
  <c r="H5909" i="1"/>
  <c r="G5909" i="1" s="1"/>
  <c r="K5909" i="1"/>
  <c r="J5909" i="1" s="1"/>
  <c r="N5909" i="1"/>
  <c r="B5910" i="1"/>
  <c r="A5910" i="1" s="1"/>
  <c r="E5910" i="1"/>
  <c r="D5910" i="1" s="1"/>
  <c r="H5910" i="1"/>
  <c r="G5910" i="1" s="1"/>
  <c r="K5910" i="1"/>
  <c r="J5910" i="1" s="1"/>
  <c r="N5910" i="1"/>
  <c r="B5911" i="1"/>
  <c r="A5911" i="1" s="1"/>
  <c r="E5911" i="1"/>
  <c r="D5911" i="1" s="1"/>
  <c r="H5911" i="1"/>
  <c r="G5911" i="1" s="1"/>
  <c r="K5911" i="1"/>
  <c r="J5911" i="1" s="1"/>
  <c r="N5911" i="1"/>
  <c r="B5912" i="1"/>
  <c r="A5912" i="1" s="1"/>
  <c r="E5912" i="1"/>
  <c r="D5912" i="1" s="1"/>
  <c r="H5912" i="1"/>
  <c r="G5912" i="1" s="1"/>
  <c r="K5912" i="1"/>
  <c r="J5912" i="1" s="1"/>
  <c r="N5912" i="1"/>
  <c r="B5913" i="1"/>
  <c r="A5913" i="1" s="1"/>
  <c r="E5913" i="1"/>
  <c r="D5913" i="1" s="1"/>
  <c r="H5913" i="1"/>
  <c r="G5913" i="1" s="1"/>
  <c r="K5913" i="1"/>
  <c r="J5913" i="1" s="1"/>
  <c r="N5913" i="1"/>
  <c r="B5914" i="1"/>
  <c r="A5914" i="1" s="1"/>
  <c r="E5914" i="1"/>
  <c r="D5914" i="1" s="1"/>
  <c r="H5914" i="1"/>
  <c r="G5914" i="1" s="1"/>
  <c r="K5914" i="1"/>
  <c r="J5914" i="1" s="1"/>
  <c r="N5914" i="1"/>
  <c r="B5915" i="1"/>
  <c r="A5915" i="1" s="1"/>
  <c r="E5915" i="1"/>
  <c r="D5915" i="1" s="1"/>
  <c r="H5915" i="1"/>
  <c r="G5915" i="1" s="1"/>
  <c r="K5915" i="1"/>
  <c r="J5915" i="1" s="1"/>
  <c r="N5915" i="1"/>
  <c r="B5916" i="1"/>
  <c r="A5916" i="1" s="1"/>
  <c r="E5916" i="1"/>
  <c r="D5916" i="1" s="1"/>
  <c r="H5916" i="1"/>
  <c r="G5916" i="1" s="1"/>
  <c r="K5916" i="1"/>
  <c r="J5916" i="1" s="1"/>
  <c r="N5916" i="1"/>
  <c r="B5917" i="1"/>
  <c r="A5917" i="1" s="1"/>
  <c r="E5917" i="1"/>
  <c r="D5917" i="1" s="1"/>
  <c r="H5917" i="1"/>
  <c r="G5917" i="1" s="1"/>
  <c r="K5917" i="1"/>
  <c r="J5917" i="1" s="1"/>
  <c r="N5917" i="1"/>
  <c r="B5918" i="1"/>
  <c r="A5918" i="1" s="1"/>
  <c r="E5918" i="1"/>
  <c r="D5918" i="1" s="1"/>
  <c r="H5918" i="1"/>
  <c r="G5918" i="1" s="1"/>
  <c r="K5918" i="1"/>
  <c r="J5918" i="1" s="1"/>
  <c r="N5918" i="1"/>
  <c r="B5919" i="1"/>
  <c r="A5919" i="1" s="1"/>
  <c r="E5919" i="1"/>
  <c r="D5919" i="1" s="1"/>
  <c r="H5919" i="1"/>
  <c r="G5919" i="1" s="1"/>
  <c r="K5919" i="1"/>
  <c r="J5919" i="1" s="1"/>
  <c r="N5919" i="1"/>
  <c r="B5920" i="1"/>
  <c r="A5920" i="1" s="1"/>
  <c r="E5920" i="1"/>
  <c r="D5920" i="1" s="1"/>
  <c r="H5920" i="1"/>
  <c r="G5920" i="1" s="1"/>
  <c r="K5920" i="1"/>
  <c r="J5920" i="1" s="1"/>
  <c r="N5920" i="1"/>
  <c r="B5921" i="1"/>
  <c r="A5921" i="1" s="1"/>
  <c r="E5921" i="1"/>
  <c r="D5921" i="1" s="1"/>
  <c r="H5921" i="1"/>
  <c r="G5921" i="1" s="1"/>
  <c r="K5921" i="1"/>
  <c r="J5921" i="1" s="1"/>
  <c r="N5921" i="1"/>
  <c r="B5922" i="1"/>
  <c r="A5922" i="1" s="1"/>
  <c r="E5922" i="1"/>
  <c r="D5922" i="1" s="1"/>
  <c r="H5922" i="1"/>
  <c r="G5922" i="1" s="1"/>
  <c r="K5922" i="1"/>
  <c r="J5922" i="1" s="1"/>
  <c r="N5922" i="1"/>
  <c r="B5923" i="1"/>
  <c r="A5923" i="1" s="1"/>
  <c r="E5923" i="1"/>
  <c r="D5923" i="1" s="1"/>
  <c r="H5923" i="1"/>
  <c r="G5923" i="1" s="1"/>
  <c r="K5923" i="1"/>
  <c r="J5923" i="1" s="1"/>
  <c r="N5923" i="1"/>
  <c r="B5924" i="1"/>
  <c r="A5924" i="1" s="1"/>
  <c r="E5924" i="1"/>
  <c r="D5924" i="1" s="1"/>
  <c r="H5924" i="1"/>
  <c r="G5924" i="1" s="1"/>
  <c r="K5924" i="1"/>
  <c r="J5924" i="1" s="1"/>
  <c r="N5924" i="1"/>
  <c r="B5925" i="1"/>
  <c r="A5925" i="1" s="1"/>
  <c r="E5925" i="1"/>
  <c r="D5925" i="1" s="1"/>
  <c r="H5925" i="1"/>
  <c r="G5925" i="1" s="1"/>
  <c r="K5925" i="1"/>
  <c r="J5925" i="1" s="1"/>
  <c r="N5925" i="1"/>
  <c r="B5926" i="1"/>
  <c r="A5926" i="1" s="1"/>
  <c r="E5926" i="1"/>
  <c r="D5926" i="1" s="1"/>
  <c r="H5926" i="1"/>
  <c r="G5926" i="1" s="1"/>
  <c r="K5926" i="1"/>
  <c r="J5926" i="1" s="1"/>
  <c r="N5926" i="1"/>
  <c r="B5927" i="1"/>
  <c r="A5927" i="1" s="1"/>
  <c r="E5927" i="1"/>
  <c r="D5927" i="1" s="1"/>
  <c r="H5927" i="1"/>
  <c r="G5927" i="1" s="1"/>
  <c r="K5927" i="1"/>
  <c r="J5927" i="1" s="1"/>
  <c r="N5927" i="1"/>
  <c r="B5928" i="1"/>
  <c r="A5928" i="1" s="1"/>
  <c r="E5928" i="1"/>
  <c r="D5928" i="1" s="1"/>
  <c r="H5928" i="1"/>
  <c r="G5928" i="1" s="1"/>
  <c r="K5928" i="1"/>
  <c r="J5928" i="1" s="1"/>
  <c r="N5928" i="1"/>
  <c r="B5929" i="1"/>
  <c r="A5929" i="1" s="1"/>
  <c r="E5929" i="1"/>
  <c r="D5929" i="1" s="1"/>
  <c r="H5929" i="1"/>
  <c r="G5929" i="1" s="1"/>
  <c r="K5929" i="1"/>
  <c r="J5929" i="1" s="1"/>
  <c r="N5929" i="1"/>
  <c r="B5930" i="1"/>
  <c r="A5930" i="1" s="1"/>
  <c r="E5930" i="1"/>
  <c r="D5930" i="1" s="1"/>
  <c r="H5930" i="1"/>
  <c r="G5930" i="1" s="1"/>
  <c r="K5930" i="1"/>
  <c r="J5930" i="1" s="1"/>
  <c r="N5930" i="1"/>
  <c r="B5931" i="1"/>
  <c r="A5931" i="1" s="1"/>
  <c r="E5931" i="1"/>
  <c r="D5931" i="1" s="1"/>
  <c r="H5931" i="1"/>
  <c r="G5931" i="1" s="1"/>
  <c r="K5931" i="1"/>
  <c r="J5931" i="1" s="1"/>
  <c r="N5931" i="1"/>
  <c r="B5932" i="1"/>
  <c r="A5932" i="1" s="1"/>
  <c r="E5932" i="1"/>
  <c r="D5932" i="1" s="1"/>
  <c r="H5932" i="1"/>
  <c r="G5932" i="1" s="1"/>
  <c r="K5932" i="1"/>
  <c r="J5932" i="1" s="1"/>
  <c r="N5932" i="1"/>
  <c r="B5933" i="1"/>
  <c r="A5933" i="1" s="1"/>
  <c r="E5933" i="1"/>
  <c r="D5933" i="1" s="1"/>
  <c r="H5933" i="1"/>
  <c r="G5933" i="1" s="1"/>
  <c r="K5933" i="1"/>
  <c r="J5933" i="1" s="1"/>
  <c r="N5933" i="1"/>
  <c r="B5934" i="1"/>
  <c r="A5934" i="1" s="1"/>
  <c r="E5934" i="1"/>
  <c r="D5934" i="1" s="1"/>
  <c r="H5934" i="1"/>
  <c r="G5934" i="1" s="1"/>
  <c r="K5934" i="1"/>
  <c r="J5934" i="1" s="1"/>
  <c r="N5934" i="1"/>
  <c r="B5935" i="1"/>
  <c r="A5935" i="1" s="1"/>
  <c r="E5935" i="1"/>
  <c r="D5935" i="1" s="1"/>
  <c r="H5935" i="1"/>
  <c r="G5935" i="1" s="1"/>
  <c r="K5935" i="1"/>
  <c r="J5935" i="1" s="1"/>
  <c r="N5935" i="1"/>
  <c r="B5936" i="1"/>
  <c r="A5936" i="1" s="1"/>
  <c r="E5936" i="1"/>
  <c r="D5936" i="1" s="1"/>
  <c r="H5936" i="1"/>
  <c r="G5936" i="1" s="1"/>
  <c r="K5936" i="1"/>
  <c r="J5936" i="1" s="1"/>
  <c r="N5936" i="1"/>
  <c r="B5937" i="1"/>
  <c r="A5937" i="1" s="1"/>
  <c r="E5937" i="1"/>
  <c r="D5937" i="1" s="1"/>
  <c r="H5937" i="1"/>
  <c r="G5937" i="1" s="1"/>
  <c r="K5937" i="1"/>
  <c r="J5937" i="1" s="1"/>
  <c r="N5937" i="1"/>
  <c r="B5938" i="1"/>
  <c r="A5938" i="1" s="1"/>
  <c r="E5938" i="1"/>
  <c r="D5938" i="1" s="1"/>
  <c r="H5938" i="1"/>
  <c r="G5938" i="1" s="1"/>
  <c r="K5938" i="1"/>
  <c r="J5938" i="1" s="1"/>
  <c r="N5938" i="1"/>
  <c r="B5939" i="1"/>
  <c r="A5939" i="1" s="1"/>
  <c r="E5939" i="1"/>
  <c r="D5939" i="1" s="1"/>
  <c r="H5939" i="1"/>
  <c r="G5939" i="1" s="1"/>
  <c r="K5939" i="1"/>
  <c r="J5939" i="1" s="1"/>
  <c r="N5939" i="1"/>
  <c r="B5940" i="1"/>
  <c r="A5940" i="1" s="1"/>
  <c r="E5940" i="1"/>
  <c r="D5940" i="1" s="1"/>
  <c r="H5940" i="1"/>
  <c r="G5940" i="1" s="1"/>
  <c r="K5940" i="1"/>
  <c r="J5940" i="1" s="1"/>
  <c r="N5940" i="1"/>
  <c r="B5941" i="1"/>
  <c r="A5941" i="1" s="1"/>
  <c r="E5941" i="1"/>
  <c r="D5941" i="1" s="1"/>
  <c r="H5941" i="1"/>
  <c r="G5941" i="1" s="1"/>
  <c r="K5941" i="1"/>
  <c r="J5941" i="1" s="1"/>
  <c r="N5941" i="1"/>
  <c r="B5942" i="1"/>
  <c r="A5942" i="1" s="1"/>
  <c r="E5942" i="1"/>
  <c r="D5942" i="1" s="1"/>
  <c r="H5942" i="1"/>
  <c r="G5942" i="1" s="1"/>
  <c r="K5942" i="1"/>
  <c r="J5942" i="1" s="1"/>
  <c r="N5942" i="1"/>
  <c r="B5943" i="1"/>
  <c r="A5943" i="1" s="1"/>
  <c r="E5943" i="1"/>
  <c r="D5943" i="1" s="1"/>
  <c r="H5943" i="1"/>
  <c r="G5943" i="1" s="1"/>
  <c r="K5943" i="1"/>
  <c r="J5943" i="1" s="1"/>
  <c r="N5943" i="1"/>
  <c r="B5944" i="1"/>
  <c r="A5944" i="1" s="1"/>
  <c r="E5944" i="1"/>
  <c r="D5944" i="1" s="1"/>
  <c r="H5944" i="1"/>
  <c r="G5944" i="1" s="1"/>
  <c r="K5944" i="1"/>
  <c r="J5944" i="1" s="1"/>
  <c r="N5944" i="1"/>
  <c r="B5945" i="1"/>
  <c r="A5945" i="1" s="1"/>
  <c r="E5945" i="1"/>
  <c r="D5945" i="1" s="1"/>
  <c r="H5945" i="1"/>
  <c r="G5945" i="1" s="1"/>
  <c r="K5945" i="1"/>
  <c r="J5945" i="1" s="1"/>
  <c r="N5945" i="1"/>
  <c r="B5946" i="1"/>
  <c r="A5946" i="1" s="1"/>
  <c r="E5946" i="1"/>
  <c r="D5946" i="1" s="1"/>
  <c r="H5946" i="1"/>
  <c r="G5946" i="1" s="1"/>
  <c r="K5946" i="1"/>
  <c r="J5946" i="1" s="1"/>
  <c r="N5946" i="1"/>
  <c r="B5947" i="1"/>
  <c r="A5947" i="1" s="1"/>
  <c r="E5947" i="1"/>
  <c r="D5947" i="1" s="1"/>
  <c r="H5947" i="1"/>
  <c r="G5947" i="1" s="1"/>
  <c r="K5947" i="1"/>
  <c r="J5947" i="1" s="1"/>
  <c r="N5947" i="1"/>
  <c r="B5948" i="1"/>
  <c r="A5948" i="1" s="1"/>
  <c r="E5948" i="1"/>
  <c r="D5948" i="1" s="1"/>
  <c r="H5948" i="1"/>
  <c r="G5948" i="1" s="1"/>
  <c r="K5948" i="1"/>
  <c r="J5948" i="1" s="1"/>
  <c r="N5948" i="1"/>
  <c r="B5949" i="1"/>
  <c r="A5949" i="1" s="1"/>
  <c r="E5949" i="1"/>
  <c r="D5949" i="1" s="1"/>
  <c r="H5949" i="1"/>
  <c r="G5949" i="1" s="1"/>
  <c r="K5949" i="1"/>
  <c r="J5949" i="1" s="1"/>
  <c r="N5949" i="1"/>
  <c r="B5950" i="1"/>
  <c r="A5950" i="1" s="1"/>
  <c r="E5950" i="1"/>
  <c r="D5950" i="1" s="1"/>
  <c r="H5950" i="1"/>
  <c r="G5950" i="1" s="1"/>
  <c r="K5950" i="1"/>
  <c r="J5950" i="1" s="1"/>
  <c r="N5950" i="1"/>
  <c r="B5951" i="1"/>
  <c r="A5951" i="1" s="1"/>
  <c r="E5951" i="1"/>
  <c r="D5951" i="1" s="1"/>
  <c r="H5951" i="1"/>
  <c r="G5951" i="1" s="1"/>
  <c r="K5951" i="1"/>
  <c r="J5951" i="1" s="1"/>
  <c r="N5951" i="1"/>
  <c r="B5952" i="1"/>
  <c r="A5952" i="1" s="1"/>
  <c r="E5952" i="1"/>
  <c r="D5952" i="1" s="1"/>
  <c r="H5952" i="1"/>
  <c r="G5952" i="1" s="1"/>
  <c r="K5952" i="1"/>
  <c r="J5952" i="1" s="1"/>
  <c r="N5952" i="1"/>
  <c r="B5953" i="1"/>
  <c r="A5953" i="1" s="1"/>
  <c r="E5953" i="1"/>
  <c r="D5953" i="1" s="1"/>
  <c r="H5953" i="1"/>
  <c r="G5953" i="1" s="1"/>
  <c r="K5953" i="1"/>
  <c r="J5953" i="1" s="1"/>
  <c r="N5953" i="1"/>
  <c r="B5954" i="1"/>
  <c r="A5954" i="1" s="1"/>
  <c r="E5954" i="1"/>
  <c r="D5954" i="1" s="1"/>
  <c r="H5954" i="1"/>
  <c r="G5954" i="1" s="1"/>
  <c r="K5954" i="1"/>
  <c r="J5954" i="1" s="1"/>
  <c r="N5954" i="1"/>
  <c r="B5955" i="1"/>
  <c r="A5955" i="1" s="1"/>
  <c r="E5955" i="1"/>
  <c r="D5955" i="1" s="1"/>
  <c r="H5955" i="1"/>
  <c r="G5955" i="1" s="1"/>
  <c r="K5955" i="1"/>
  <c r="J5955" i="1" s="1"/>
  <c r="N5955" i="1"/>
  <c r="B5956" i="1"/>
  <c r="A5956" i="1" s="1"/>
  <c r="E5956" i="1"/>
  <c r="D5956" i="1" s="1"/>
  <c r="H5956" i="1"/>
  <c r="G5956" i="1" s="1"/>
  <c r="K5956" i="1"/>
  <c r="J5956" i="1" s="1"/>
  <c r="N5956" i="1"/>
  <c r="B5957" i="1"/>
  <c r="A5957" i="1" s="1"/>
  <c r="E5957" i="1"/>
  <c r="D5957" i="1" s="1"/>
  <c r="H5957" i="1"/>
  <c r="G5957" i="1" s="1"/>
  <c r="K5957" i="1"/>
  <c r="J5957" i="1" s="1"/>
  <c r="N5957" i="1"/>
  <c r="B5958" i="1"/>
  <c r="A5958" i="1" s="1"/>
  <c r="E5958" i="1"/>
  <c r="D5958" i="1" s="1"/>
  <c r="H5958" i="1"/>
  <c r="G5958" i="1" s="1"/>
  <c r="K5958" i="1"/>
  <c r="J5958" i="1" s="1"/>
  <c r="N5958" i="1"/>
  <c r="B5959" i="1"/>
  <c r="A5959" i="1" s="1"/>
  <c r="E5959" i="1"/>
  <c r="D5959" i="1" s="1"/>
  <c r="H5959" i="1"/>
  <c r="G5959" i="1" s="1"/>
  <c r="K5959" i="1"/>
  <c r="J5959" i="1" s="1"/>
  <c r="N5959" i="1"/>
  <c r="B5960" i="1"/>
  <c r="A5960" i="1" s="1"/>
  <c r="E5960" i="1"/>
  <c r="D5960" i="1" s="1"/>
  <c r="H5960" i="1"/>
  <c r="G5960" i="1" s="1"/>
  <c r="K5960" i="1"/>
  <c r="J5960" i="1" s="1"/>
  <c r="N5960" i="1"/>
  <c r="B5961" i="1"/>
  <c r="A5961" i="1" s="1"/>
  <c r="E5961" i="1"/>
  <c r="D5961" i="1" s="1"/>
  <c r="H5961" i="1"/>
  <c r="G5961" i="1" s="1"/>
  <c r="K5961" i="1"/>
  <c r="J5961" i="1" s="1"/>
  <c r="N5961" i="1"/>
  <c r="B5962" i="1"/>
  <c r="A5962" i="1" s="1"/>
  <c r="E5962" i="1"/>
  <c r="D5962" i="1" s="1"/>
  <c r="H5962" i="1"/>
  <c r="G5962" i="1" s="1"/>
  <c r="K5962" i="1"/>
  <c r="J5962" i="1" s="1"/>
  <c r="N5962" i="1"/>
  <c r="B5963" i="1"/>
  <c r="A5963" i="1" s="1"/>
  <c r="E5963" i="1"/>
  <c r="D5963" i="1" s="1"/>
  <c r="H5963" i="1"/>
  <c r="G5963" i="1" s="1"/>
  <c r="K5963" i="1"/>
  <c r="J5963" i="1" s="1"/>
  <c r="N5963" i="1"/>
  <c r="B5964" i="1"/>
  <c r="A5964" i="1" s="1"/>
  <c r="E5964" i="1"/>
  <c r="D5964" i="1" s="1"/>
  <c r="H5964" i="1"/>
  <c r="G5964" i="1" s="1"/>
  <c r="K5964" i="1"/>
  <c r="J5964" i="1" s="1"/>
  <c r="N5964" i="1"/>
  <c r="B5965" i="1"/>
  <c r="A5965" i="1" s="1"/>
  <c r="E5965" i="1"/>
  <c r="D5965" i="1" s="1"/>
  <c r="H5965" i="1"/>
  <c r="G5965" i="1" s="1"/>
  <c r="K5965" i="1"/>
  <c r="J5965" i="1" s="1"/>
  <c r="N5965" i="1"/>
  <c r="B5966" i="1"/>
  <c r="A5966" i="1" s="1"/>
  <c r="E5966" i="1"/>
  <c r="D5966" i="1" s="1"/>
  <c r="H5966" i="1"/>
  <c r="G5966" i="1" s="1"/>
  <c r="K5966" i="1"/>
  <c r="J5966" i="1" s="1"/>
  <c r="N5966" i="1"/>
  <c r="B5967" i="1"/>
  <c r="A5967" i="1" s="1"/>
  <c r="E5967" i="1"/>
  <c r="D5967" i="1" s="1"/>
  <c r="H5967" i="1"/>
  <c r="G5967" i="1" s="1"/>
  <c r="K5967" i="1"/>
  <c r="J5967" i="1" s="1"/>
  <c r="N5967" i="1"/>
  <c r="B5968" i="1"/>
  <c r="A5968" i="1" s="1"/>
  <c r="E5968" i="1"/>
  <c r="D5968" i="1" s="1"/>
  <c r="H5968" i="1"/>
  <c r="G5968" i="1" s="1"/>
  <c r="K5968" i="1"/>
  <c r="J5968" i="1" s="1"/>
  <c r="N5968" i="1"/>
  <c r="B5969" i="1"/>
  <c r="A5969" i="1" s="1"/>
  <c r="E5969" i="1"/>
  <c r="D5969" i="1" s="1"/>
  <c r="H5969" i="1"/>
  <c r="G5969" i="1" s="1"/>
  <c r="K5969" i="1"/>
  <c r="J5969" i="1" s="1"/>
  <c r="N5969" i="1"/>
  <c r="B5970" i="1"/>
  <c r="A5970" i="1" s="1"/>
  <c r="E5970" i="1"/>
  <c r="D5970" i="1" s="1"/>
  <c r="H5970" i="1"/>
  <c r="G5970" i="1" s="1"/>
  <c r="K5970" i="1"/>
  <c r="J5970" i="1" s="1"/>
  <c r="N5970" i="1"/>
  <c r="B5971" i="1"/>
  <c r="A5971" i="1" s="1"/>
  <c r="E5971" i="1"/>
  <c r="D5971" i="1" s="1"/>
  <c r="H5971" i="1"/>
  <c r="G5971" i="1" s="1"/>
  <c r="K5971" i="1"/>
  <c r="J5971" i="1" s="1"/>
  <c r="N5971" i="1"/>
  <c r="B5972" i="1"/>
  <c r="A5972" i="1" s="1"/>
  <c r="E5972" i="1"/>
  <c r="D5972" i="1" s="1"/>
  <c r="H5972" i="1"/>
  <c r="G5972" i="1" s="1"/>
  <c r="K5972" i="1"/>
  <c r="J5972" i="1" s="1"/>
  <c r="N5972" i="1"/>
  <c r="B5973" i="1"/>
  <c r="A5973" i="1" s="1"/>
  <c r="E5973" i="1"/>
  <c r="D5973" i="1" s="1"/>
  <c r="H5973" i="1"/>
  <c r="G5973" i="1" s="1"/>
  <c r="K5973" i="1"/>
  <c r="J5973" i="1" s="1"/>
  <c r="N5973" i="1"/>
  <c r="B5974" i="1"/>
  <c r="A5974" i="1" s="1"/>
  <c r="E5974" i="1"/>
  <c r="D5974" i="1" s="1"/>
  <c r="H5974" i="1"/>
  <c r="G5974" i="1" s="1"/>
  <c r="K5974" i="1"/>
  <c r="J5974" i="1" s="1"/>
  <c r="N5974" i="1"/>
  <c r="B5975" i="1"/>
  <c r="A5975" i="1" s="1"/>
  <c r="E5975" i="1"/>
  <c r="D5975" i="1" s="1"/>
  <c r="H5975" i="1"/>
  <c r="G5975" i="1" s="1"/>
  <c r="K5975" i="1"/>
  <c r="J5975" i="1" s="1"/>
  <c r="N5975" i="1"/>
  <c r="B5976" i="1"/>
  <c r="A5976" i="1" s="1"/>
  <c r="E5976" i="1"/>
  <c r="D5976" i="1" s="1"/>
  <c r="H5976" i="1"/>
  <c r="G5976" i="1" s="1"/>
  <c r="K5976" i="1"/>
  <c r="J5976" i="1" s="1"/>
  <c r="N5976" i="1"/>
  <c r="B5977" i="1"/>
  <c r="A5977" i="1" s="1"/>
  <c r="E5977" i="1"/>
  <c r="D5977" i="1" s="1"/>
  <c r="H5977" i="1"/>
  <c r="G5977" i="1" s="1"/>
  <c r="K5977" i="1"/>
  <c r="J5977" i="1" s="1"/>
  <c r="N5977" i="1"/>
  <c r="B5978" i="1"/>
  <c r="A5978" i="1" s="1"/>
  <c r="E5978" i="1"/>
  <c r="D5978" i="1" s="1"/>
  <c r="H5978" i="1"/>
  <c r="G5978" i="1" s="1"/>
  <c r="K5978" i="1"/>
  <c r="J5978" i="1" s="1"/>
  <c r="N5978" i="1"/>
  <c r="B5979" i="1"/>
  <c r="A5979" i="1" s="1"/>
  <c r="E5979" i="1"/>
  <c r="D5979" i="1" s="1"/>
  <c r="H5979" i="1"/>
  <c r="G5979" i="1" s="1"/>
  <c r="K5979" i="1"/>
  <c r="J5979" i="1" s="1"/>
  <c r="N5979" i="1"/>
  <c r="B5980" i="1"/>
  <c r="A5980" i="1" s="1"/>
  <c r="E5980" i="1"/>
  <c r="D5980" i="1" s="1"/>
  <c r="H5980" i="1"/>
  <c r="G5980" i="1" s="1"/>
  <c r="K5980" i="1"/>
  <c r="J5980" i="1" s="1"/>
  <c r="N5980" i="1"/>
  <c r="B5981" i="1"/>
  <c r="A5981" i="1" s="1"/>
  <c r="E5981" i="1"/>
  <c r="D5981" i="1" s="1"/>
  <c r="H5981" i="1"/>
  <c r="G5981" i="1" s="1"/>
  <c r="K5981" i="1"/>
  <c r="J5981" i="1" s="1"/>
  <c r="N5981" i="1"/>
  <c r="B5982" i="1"/>
  <c r="A5982" i="1" s="1"/>
  <c r="E5982" i="1"/>
  <c r="D5982" i="1" s="1"/>
  <c r="H5982" i="1"/>
  <c r="G5982" i="1" s="1"/>
  <c r="K5982" i="1"/>
  <c r="J5982" i="1" s="1"/>
  <c r="N5982" i="1"/>
  <c r="B5983" i="1"/>
  <c r="A5983" i="1" s="1"/>
  <c r="E5983" i="1"/>
  <c r="D5983" i="1" s="1"/>
  <c r="H5983" i="1"/>
  <c r="G5983" i="1" s="1"/>
  <c r="K5983" i="1"/>
  <c r="J5983" i="1" s="1"/>
  <c r="N5983" i="1"/>
  <c r="B5984" i="1"/>
  <c r="A5984" i="1" s="1"/>
  <c r="E5984" i="1"/>
  <c r="D5984" i="1" s="1"/>
  <c r="H5984" i="1"/>
  <c r="G5984" i="1" s="1"/>
  <c r="K5984" i="1"/>
  <c r="J5984" i="1" s="1"/>
  <c r="N5984" i="1"/>
  <c r="B5985" i="1"/>
  <c r="A5985" i="1" s="1"/>
  <c r="E5985" i="1"/>
  <c r="D5985" i="1" s="1"/>
  <c r="H5985" i="1"/>
  <c r="G5985" i="1" s="1"/>
  <c r="K5985" i="1"/>
  <c r="J5985" i="1" s="1"/>
  <c r="N5985" i="1"/>
  <c r="B5986" i="1"/>
  <c r="A5986" i="1" s="1"/>
  <c r="E5986" i="1"/>
  <c r="D5986" i="1" s="1"/>
  <c r="H5986" i="1"/>
  <c r="G5986" i="1" s="1"/>
  <c r="K5986" i="1"/>
  <c r="J5986" i="1" s="1"/>
  <c r="N5986" i="1"/>
  <c r="B5987" i="1"/>
  <c r="A5987" i="1" s="1"/>
  <c r="E5987" i="1"/>
  <c r="D5987" i="1" s="1"/>
  <c r="H5987" i="1"/>
  <c r="G5987" i="1" s="1"/>
  <c r="K5987" i="1"/>
  <c r="J5987" i="1" s="1"/>
  <c r="N5987" i="1"/>
  <c r="B5988" i="1"/>
  <c r="A5988" i="1" s="1"/>
  <c r="E5988" i="1"/>
  <c r="D5988" i="1" s="1"/>
  <c r="H5988" i="1"/>
  <c r="G5988" i="1" s="1"/>
  <c r="K5988" i="1"/>
  <c r="J5988" i="1" s="1"/>
  <c r="N5988" i="1"/>
  <c r="B5989" i="1"/>
  <c r="A5989" i="1" s="1"/>
  <c r="E5989" i="1"/>
  <c r="D5989" i="1" s="1"/>
  <c r="H5989" i="1"/>
  <c r="G5989" i="1" s="1"/>
  <c r="K5989" i="1"/>
  <c r="J5989" i="1" s="1"/>
  <c r="N5989" i="1"/>
  <c r="B5990" i="1"/>
  <c r="A5990" i="1" s="1"/>
  <c r="E5990" i="1"/>
  <c r="D5990" i="1" s="1"/>
  <c r="H5990" i="1"/>
  <c r="G5990" i="1" s="1"/>
  <c r="K5990" i="1"/>
  <c r="J5990" i="1" s="1"/>
  <c r="N5990" i="1"/>
  <c r="B5991" i="1"/>
  <c r="A5991" i="1" s="1"/>
  <c r="E5991" i="1"/>
  <c r="D5991" i="1" s="1"/>
  <c r="H5991" i="1"/>
  <c r="G5991" i="1" s="1"/>
  <c r="K5991" i="1"/>
  <c r="J5991" i="1" s="1"/>
  <c r="N5991" i="1"/>
  <c r="B5992" i="1"/>
  <c r="A5992" i="1" s="1"/>
  <c r="E5992" i="1"/>
  <c r="D5992" i="1" s="1"/>
  <c r="H5992" i="1"/>
  <c r="G5992" i="1" s="1"/>
  <c r="K5992" i="1"/>
  <c r="J5992" i="1" s="1"/>
  <c r="N5992" i="1"/>
  <c r="B5993" i="1"/>
  <c r="A5993" i="1" s="1"/>
  <c r="E5993" i="1"/>
  <c r="D5993" i="1" s="1"/>
  <c r="H5993" i="1"/>
  <c r="G5993" i="1" s="1"/>
  <c r="K5993" i="1"/>
  <c r="J5993" i="1" s="1"/>
  <c r="N5993" i="1"/>
  <c r="B5994" i="1"/>
  <c r="A5994" i="1" s="1"/>
  <c r="E5994" i="1"/>
  <c r="D5994" i="1" s="1"/>
  <c r="H5994" i="1"/>
  <c r="G5994" i="1" s="1"/>
  <c r="K5994" i="1"/>
  <c r="J5994" i="1" s="1"/>
  <c r="N5994" i="1"/>
  <c r="B5995" i="1"/>
  <c r="A5995" i="1" s="1"/>
  <c r="E5995" i="1"/>
  <c r="D5995" i="1" s="1"/>
  <c r="H5995" i="1"/>
  <c r="G5995" i="1" s="1"/>
  <c r="K5995" i="1"/>
  <c r="J5995" i="1" s="1"/>
  <c r="N5995" i="1"/>
  <c r="B5996" i="1"/>
  <c r="A5996" i="1" s="1"/>
  <c r="E5996" i="1"/>
  <c r="D5996" i="1" s="1"/>
  <c r="H5996" i="1"/>
  <c r="G5996" i="1" s="1"/>
  <c r="K5996" i="1"/>
  <c r="J5996" i="1" s="1"/>
  <c r="N5996" i="1"/>
  <c r="B5997" i="1"/>
  <c r="A5997" i="1" s="1"/>
  <c r="E5997" i="1"/>
  <c r="D5997" i="1" s="1"/>
  <c r="H5997" i="1"/>
  <c r="G5997" i="1" s="1"/>
  <c r="K5997" i="1"/>
  <c r="J5997" i="1" s="1"/>
  <c r="N5997" i="1"/>
  <c r="B5998" i="1"/>
  <c r="A5998" i="1" s="1"/>
  <c r="E5998" i="1"/>
  <c r="D5998" i="1" s="1"/>
  <c r="H5998" i="1"/>
  <c r="G5998" i="1" s="1"/>
  <c r="K5998" i="1"/>
  <c r="J5998" i="1" s="1"/>
  <c r="N5998" i="1"/>
  <c r="B5999" i="1"/>
  <c r="A5999" i="1" s="1"/>
  <c r="E5999" i="1"/>
  <c r="D5999" i="1" s="1"/>
  <c r="H5999" i="1"/>
  <c r="G5999" i="1" s="1"/>
  <c r="K5999" i="1"/>
  <c r="J5999" i="1" s="1"/>
  <c r="N5999" i="1"/>
  <c r="B6000" i="1"/>
  <c r="A6000" i="1" s="1"/>
  <c r="E6000" i="1"/>
  <c r="D6000" i="1" s="1"/>
  <c r="H6000" i="1"/>
  <c r="G6000" i="1" s="1"/>
  <c r="K6000" i="1"/>
  <c r="J6000" i="1" s="1"/>
  <c r="N6000" i="1"/>
  <c r="B6001" i="1"/>
  <c r="A6001" i="1" s="1"/>
  <c r="E6001" i="1"/>
  <c r="D6001" i="1" s="1"/>
  <c r="H6001" i="1"/>
  <c r="G6001" i="1" s="1"/>
  <c r="K6001" i="1"/>
  <c r="J6001" i="1" s="1"/>
  <c r="N6001" i="1"/>
  <c r="B6002" i="1"/>
  <c r="A6002" i="1" s="1"/>
  <c r="E6002" i="1"/>
  <c r="D6002" i="1" s="1"/>
  <c r="H6002" i="1"/>
  <c r="G6002" i="1" s="1"/>
  <c r="K6002" i="1"/>
  <c r="J6002" i="1" s="1"/>
  <c r="N6002" i="1"/>
  <c r="B6003" i="1"/>
  <c r="A6003" i="1" s="1"/>
  <c r="E6003" i="1"/>
  <c r="D6003" i="1" s="1"/>
  <c r="H6003" i="1"/>
  <c r="G6003" i="1" s="1"/>
  <c r="K6003" i="1"/>
  <c r="J6003" i="1" s="1"/>
  <c r="N6003" i="1"/>
  <c r="B6004" i="1"/>
  <c r="A6004" i="1" s="1"/>
  <c r="E6004" i="1"/>
  <c r="D6004" i="1" s="1"/>
  <c r="H6004" i="1"/>
  <c r="G6004" i="1" s="1"/>
  <c r="K6004" i="1"/>
  <c r="J6004" i="1" s="1"/>
  <c r="N6004" i="1"/>
  <c r="B6005" i="1"/>
  <c r="A6005" i="1" s="1"/>
  <c r="E6005" i="1"/>
  <c r="D6005" i="1" s="1"/>
  <c r="H6005" i="1"/>
  <c r="G6005" i="1" s="1"/>
  <c r="K6005" i="1"/>
  <c r="J6005" i="1" s="1"/>
  <c r="N6005" i="1"/>
  <c r="B6006" i="1"/>
  <c r="A6006" i="1" s="1"/>
  <c r="E6006" i="1"/>
  <c r="D6006" i="1" s="1"/>
  <c r="H6006" i="1"/>
  <c r="G6006" i="1" s="1"/>
  <c r="K6006" i="1"/>
  <c r="J6006" i="1" s="1"/>
  <c r="N6006" i="1"/>
  <c r="B6007" i="1"/>
  <c r="A6007" i="1" s="1"/>
  <c r="E6007" i="1"/>
  <c r="D6007" i="1" s="1"/>
  <c r="H6007" i="1"/>
  <c r="G6007" i="1" s="1"/>
  <c r="K6007" i="1"/>
  <c r="J6007" i="1" s="1"/>
  <c r="N6007" i="1"/>
  <c r="B6008" i="1"/>
  <c r="A6008" i="1" s="1"/>
  <c r="E6008" i="1"/>
  <c r="D6008" i="1" s="1"/>
  <c r="H6008" i="1"/>
  <c r="G6008" i="1" s="1"/>
  <c r="K6008" i="1"/>
  <c r="J6008" i="1" s="1"/>
  <c r="N6008" i="1"/>
  <c r="B6009" i="1"/>
  <c r="A6009" i="1" s="1"/>
  <c r="E6009" i="1"/>
  <c r="D6009" i="1" s="1"/>
  <c r="H6009" i="1"/>
  <c r="G6009" i="1" s="1"/>
  <c r="K6009" i="1"/>
  <c r="J6009" i="1" s="1"/>
  <c r="N6009" i="1"/>
  <c r="B6010" i="1"/>
  <c r="A6010" i="1" s="1"/>
  <c r="E6010" i="1"/>
  <c r="D6010" i="1" s="1"/>
  <c r="H6010" i="1"/>
  <c r="G6010" i="1" s="1"/>
  <c r="K6010" i="1"/>
  <c r="J6010" i="1" s="1"/>
  <c r="N6010" i="1"/>
  <c r="B6011" i="1"/>
  <c r="A6011" i="1" s="1"/>
  <c r="E6011" i="1"/>
  <c r="D6011" i="1" s="1"/>
  <c r="H6011" i="1"/>
  <c r="G6011" i="1" s="1"/>
  <c r="K6011" i="1"/>
  <c r="J6011" i="1" s="1"/>
  <c r="N6011" i="1"/>
  <c r="B6012" i="1"/>
  <c r="A6012" i="1" s="1"/>
  <c r="E6012" i="1"/>
  <c r="D6012" i="1" s="1"/>
  <c r="H6012" i="1"/>
  <c r="G6012" i="1" s="1"/>
  <c r="K6012" i="1"/>
  <c r="J6012" i="1" s="1"/>
  <c r="N6012" i="1"/>
  <c r="B6013" i="1"/>
  <c r="A6013" i="1" s="1"/>
  <c r="E6013" i="1"/>
  <c r="D6013" i="1" s="1"/>
  <c r="H6013" i="1"/>
  <c r="G6013" i="1" s="1"/>
  <c r="K6013" i="1"/>
  <c r="J6013" i="1" s="1"/>
  <c r="N6013" i="1"/>
  <c r="B6014" i="1"/>
  <c r="A6014" i="1" s="1"/>
  <c r="E6014" i="1"/>
  <c r="D6014" i="1" s="1"/>
  <c r="H6014" i="1"/>
  <c r="G6014" i="1" s="1"/>
  <c r="K6014" i="1"/>
  <c r="J6014" i="1" s="1"/>
  <c r="N6014" i="1"/>
  <c r="B6015" i="1"/>
  <c r="A6015" i="1" s="1"/>
  <c r="E6015" i="1"/>
  <c r="D6015" i="1" s="1"/>
  <c r="H6015" i="1"/>
  <c r="G6015" i="1" s="1"/>
  <c r="K6015" i="1"/>
  <c r="J6015" i="1" s="1"/>
  <c r="N6015" i="1"/>
  <c r="B6016" i="1"/>
  <c r="A6016" i="1" s="1"/>
  <c r="E6016" i="1"/>
  <c r="D6016" i="1" s="1"/>
  <c r="H6016" i="1"/>
  <c r="G6016" i="1" s="1"/>
  <c r="K6016" i="1"/>
  <c r="J6016" i="1" s="1"/>
  <c r="N6016" i="1"/>
  <c r="B6017" i="1"/>
  <c r="A6017" i="1" s="1"/>
  <c r="E6017" i="1"/>
  <c r="D6017" i="1" s="1"/>
  <c r="H6017" i="1"/>
  <c r="G6017" i="1" s="1"/>
  <c r="K6017" i="1"/>
  <c r="J6017" i="1" s="1"/>
  <c r="N6017" i="1"/>
  <c r="B6018" i="1"/>
  <c r="A6018" i="1" s="1"/>
  <c r="E6018" i="1"/>
  <c r="D6018" i="1" s="1"/>
  <c r="H6018" i="1"/>
  <c r="G6018" i="1" s="1"/>
  <c r="K6018" i="1"/>
  <c r="J6018" i="1" s="1"/>
  <c r="N6018" i="1"/>
  <c r="B6019" i="1"/>
  <c r="A6019" i="1" s="1"/>
  <c r="E6019" i="1"/>
  <c r="D6019" i="1" s="1"/>
  <c r="H6019" i="1"/>
  <c r="G6019" i="1" s="1"/>
  <c r="K6019" i="1"/>
  <c r="J6019" i="1" s="1"/>
  <c r="N6019" i="1"/>
  <c r="B6020" i="1"/>
  <c r="A6020" i="1" s="1"/>
  <c r="E6020" i="1"/>
  <c r="D6020" i="1" s="1"/>
  <c r="H6020" i="1"/>
  <c r="G6020" i="1" s="1"/>
  <c r="K6020" i="1"/>
  <c r="J6020" i="1" s="1"/>
  <c r="N6020" i="1"/>
  <c r="B6021" i="1"/>
  <c r="A6021" i="1" s="1"/>
  <c r="E6021" i="1"/>
  <c r="D6021" i="1" s="1"/>
  <c r="H6021" i="1"/>
  <c r="G6021" i="1" s="1"/>
  <c r="K6021" i="1"/>
  <c r="J6021" i="1" s="1"/>
  <c r="N6021" i="1"/>
  <c r="B6022" i="1"/>
  <c r="A6022" i="1" s="1"/>
  <c r="E6022" i="1"/>
  <c r="D6022" i="1" s="1"/>
  <c r="H6022" i="1"/>
  <c r="G6022" i="1" s="1"/>
  <c r="K6022" i="1"/>
  <c r="J6022" i="1" s="1"/>
  <c r="N6022" i="1"/>
  <c r="B6023" i="1"/>
  <c r="A6023" i="1" s="1"/>
  <c r="E6023" i="1"/>
  <c r="D6023" i="1" s="1"/>
  <c r="H6023" i="1"/>
  <c r="G6023" i="1" s="1"/>
  <c r="K6023" i="1"/>
  <c r="J6023" i="1" s="1"/>
  <c r="N6023" i="1"/>
  <c r="B6024" i="1"/>
  <c r="A6024" i="1" s="1"/>
  <c r="E6024" i="1"/>
  <c r="D6024" i="1" s="1"/>
  <c r="H6024" i="1"/>
  <c r="G6024" i="1" s="1"/>
  <c r="K6024" i="1"/>
  <c r="J6024" i="1" s="1"/>
  <c r="N6024" i="1"/>
  <c r="B6025" i="1"/>
  <c r="A6025" i="1" s="1"/>
  <c r="E6025" i="1"/>
  <c r="D6025" i="1" s="1"/>
  <c r="H6025" i="1"/>
  <c r="G6025" i="1" s="1"/>
  <c r="K6025" i="1"/>
  <c r="J6025" i="1" s="1"/>
  <c r="N6025" i="1"/>
  <c r="B6026" i="1"/>
  <c r="A6026" i="1" s="1"/>
  <c r="E6026" i="1"/>
  <c r="D6026" i="1" s="1"/>
  <c r="H6026" i="1"/>
  <c r="G6026" i="1" s="1"/>
  <c r="K6026" i="1"/>
  <c r="J6026" i="1" s="1"/>
  <c r="N6026" i="1"/>
  <c r="B6027" i="1"/>
  <c r="A6027" i="1" s="1"/>
  <c r="E6027" i="1"/>
  <c r="D6027" i="1" s="1"/>
  <c r="H6027" i="1"/>
  <c r="G6027" i="1" s="1"/>
  <c r="K6027" i="1"/>
  <c r="J6027" i="1" s="1"/>
  <c r="N6027" i="1"/>
  <c r="B6028" i="1"/>
  <c r="A6028" i="1" s="1"/>
  <c r="E6028" i="1"/>
  <c r="D6028" i="1" s="1"/>
  <c r="H6028" i="1"/>
  <c r="G6028" i="1" s="1"/>
  <c r="K6028" i="1"/>
  <c r="J6028" i="1" s="1"/>
  <c r="N6028" i="1"/>
  <c r="B6029" i="1"/>
  <c r="A6029" i="1" s="1"/>
  <c r="E6029" i="1"/>
  <c r="D6029" i="1" s="1"/>
  <c r="H6029" i="1"/>
  <c r="G6029" i="1" s="1"/>
  <c r="K6029" i="1"/>
  <c r="J6029" i="1" s="1"/>
  <c r="N6029" i="1"/>
  <c r="B6030" i="1"/>
  <c r="A6030" i="1" s="1"/>
  <c r="E6030" i="1"/>
  <c r="D6030" i="1" s="1"/>
  <c r="H6030" i="1"/>
  <c r="G6030" i="1" s="1"/>
  <c r="K6030" i="1"/>
  <c r="J6030" i="1" s="1"/>
  <c r="N6030" i="1"/>
  <c r="B6031" i="1"/>
  <c r="A6031" i="1" s="1"/>
  <c r="E6031" i="1"/>
  <c r="D6031" i="1" s="1"/>
  <c r="H6031" i="1"/>
  <c r="G6031" i="1" s="1"/>
  <c r="K6031" i="1"/>
  <c r="J6031" i="1" s="1"/>
  <c r="N6031" i="1"/>
  <c r="B6032" i="1"/>
  <c r="A6032" i="1" s="1"/>
  <c r="E6032" i="1"/>
  <c r="D6032" i="1" s="1"/>
  <c r="H6032" i="1"/>
  <c r="G6032" i="1" s="1"/>
  <c r="K6032" i="1"/>
  <c r="J6032" i="1" s="1"/>
  <c r="N6032" i="1"/>
  <c r="B6033" i="1"/>
  <c r="A6033" i="1" s="1"/>
  <c r="E6033" i="1"/>
  <c r="D6033" i="1" s="1"/>
  <c r="H6033" i="1"/>
  <c r="G6033" i="1" s="1"/>
  <c r="K6033" i="1"/>
  <c r="J6033" i="1" s="1"/>
  <c r="N6033" i="1"/>
  <c r="B6034" i="1"/>
  <c r="A6034" i="1" s="1"/>
  <c r="E6034" i="1"/>
  <c r="D6034" i="1" s="1"/>
  <c r="H6034" i="1"/>
  <c r="G6034" i="1" s="1"/>
  <c r="K6034" i="1"/>
  <c r="J6034" i="1" s="1"/>
  <c r="N6034" i="1"/>
  <c r="B6035" i="1"/>
  <c r="A6035" i="1" s="1"/>
  <c r="E6035" i="1"/>
  <c r="D6035" i="1" s="1"/>
  <c r="H6035" i="1"/>
  <c r="G6035" i="1" s="1"/>
  <c r="K6035" i="1"/>
  <c r="J6035" i="1" s="1"/>
  <c r="N6035" i="1"/>
  <c r="B6036" i="1"/>
  <c r="A6036" i="1" s="1"/>
  <c r="E6036" i="1"/>
  <c r="D6036" i="1" s="1"/>
  <c r="H6036" i="1"/>
  <c r="G6036" i="1" s="1"/>
  <c r="K6036" i="1"/>
  <c r="J6036" i="1" s="1"/>
  <c r="N6036" i="1"/>
  <c r="B6037" i="1"/>
  <c r="A6037" i="1" s="1"/>
  <c r="E6037" i="1"/>
  <c r="D6037" i="1" s="1"/>
  <c r="H6037" i="1"/>
  <c r="G6037" i="1" s="1"/>
  <c r="K6037" i="1"/>
  <c r="J6037" i="1" s="1"/>
  <c r="N6037" i="1"/>
  <c r="B6038" i="1"/>
  <c r="A6038" i="1" s="1"/>
  <c r="E6038" i="1"/>
  <c r="D6038" i="1" s="1"/>
  <c r="H6038" i="1"/>
  <c r="G6038" i="1" s="1"/>
  <c r="K6038" i="1"/>
  <c r="J6038" i="1" s="1"/>
  <c r="N6038" i="1"/>
  <c r="B6039" i="1"/>
  <c r="A6039" i="1" s="1"/>
  <c r="E6039" i="1"/>
  <c r="D6039" i="1" s="1"/>
  <c r="H6039" i="1"/>
  <c r="G6039" i="1" s="1"/>
  <c r="K6039" i="1"/>
  <c r="J6039" i="1" s="1"/>
  <c r="N6039" i="1"/>
  <c r="B6040" i="1"/>
  <c r="A6040" i="1" s="1"/>
  <c r="E6040" i="1"/>
  <c r="D6040" i="1" s="1"/>
  <c r="H6040" i="1"/>
  <c r="G6040" i="1" s="1"/>
  <c r="K6040" i="1"/>
  <c r="J6040" i="1" s="1"/>
  <c r="N6040" i="1"/>
  <c r="B6041" i="1"/>
  <c r="A6041" i="1" s="1"/>
  <c r="E6041" i="1"/>
  <c r="D6041" i="1" s="1"/>
  <c r="H6041" i="1"/>
  <c r="G6041" i="1" s="1"/>
  <c r="K6041" i="1"/>
  <c r="J6041" i="1" s="1"/>
  <c r="N6041" i="1"/>
  <c r="B6042" i="1"/>
  <c r="A6042" i="1" s="1"/>
  <c r="E6042" i="1"/>
  <c r="D6042" i="1" s="1"/>
  <c r="H6042" i="1"/>
  <c r="G6042" i="1" s="1"/>
  <c r="K6042" i="1"/>
  <c r="J6042" i="1" s="1"/>
  <c r="N6042" i="1"/>
  <c r="B6043" i="1"/>
  <c r="A6043" i="1" s="1"/>
  <c r="E6043" i="1"/>
  <c r="D6043" i="1" s="1"/>
  <c r="H6043" i="1"/>
  <c r="G6043" i="1" s="1"/>
  <c r="K6043" i="1"/>
  <c r="J6043" i="1" s="1"/>
  <c r="N6043" i="1"/>
  <c r="B6044" i="1"/>
  <c r="A6044" i="1" s="1"/>
  <c r="E6044" i="1"/>
  <c r="D6044" i="1" s="1"/>
  <c r="H6044" i="1"/>
  <c r="G6044" i="1" s="1"/>
  <c r="K6044" i="1"/>
  <c r="J6044" i="1" s="1"/>
  <c r="N6044" i="1"/>
  <c r="B6045" i="1"/>
  <c r="A6045" i="1" s="1"/>
  <c r="E6045" i="1"/>
  <c r="D6045" i="1" s="1"/>
  <c r="H6045" i="1"/>
  <c r="G6045" i="1" s="1"/>
  <c r="K6045" i="1"/>
  <c r="J6045" i="1" s="1"/>
  <c r="N6045" i="1"/>
  <c r="B6046" i="1"/>
  <c r="A6046" i="1" s="1"/>
  <c r="E6046" i="1"/>
  <c r="D6046" i="1" s="1"/>
  <c r="H6046" i="1"/>
  <c r="G6046" i="1" s="1"/>
  <c r="K6046" i="1"/>
  <c r="J6046" i="1" s="1"/>
  <c r="N6046" i="1"/>
  <c r="B6047" i="1"/>
  <c r="A6047" i="1" s="1"/>
  <c r="E6047" i="1"/>
  <c r="D6047" i="1" s="1"/>
  <c r="H6047" i="1"/>
  <c r="G6047" i="1" s="1"/>
  <c r="K6047" i="1"/>
  <c r="J6047" i="1" s="1"/>
  <c r="N6047" i="1"/>
  <c r="B6048" i="1"/>
  <c r="A6048" i="1" s="1"/>
  <c r="E6048" i="1"/>
  <c r="D6048" i="1" s="1"/>
  <c r="H6048" i="1"/>
  <c r="G6048" i="1" s="1"/>
  <c r="K6048" i="1"/>
  <c r="J6048" i="1" s="1"/>
  <c r="N6048" i="1"/>
  <c r="B6049" i="1"/>
  <c r="A6049" i="1" s="1"/>
  <c r="E6049" i="1"/>
  <c r="D6049" i="1" s="1"/>
  <c r="H6049" i="1"/>
  <c r="G6049" i="1" s="1"/>
  <c r="K6049" i="1"/>
  <c r="J6049" i="1" s="1"/>
  <c r="N6049" i="1"/>
  <c r="B6050" i="1"/>
  <c r="A6050" i="1" s="1"/>
  <c r="E6050" i="1"/>
  <c r="D6050" i="1" s="1"/>
  <c r="H6050" i="1"/>
  <c r="G6050" i="1" s="1"/>
  <c r="K6050" i="1"/>
  <c r="J6050" i="1" s="1"/>
  <c r="N6050" i="1"/>
  <c r="B6051" i="1"/>
  <c r="A6051" i="1" s="1"/>
  <c r="E6051" i="1"/>
  <c r="D6051" i="1" s="1"/>
  <c r="H6051" i="1"/>
  <c r="G6051" i="1" s="1"/>
  <c r="K6051" i="1"/>
  <c r="J6051" i="1" s="1"/>
  <c r="N6051" i="1"/>
  <c r="B6052" i="1"/>
  <c r="A6052" i="1" s="1"/>
  <c r="E6052" i="1"/>
  <c r="D6052" i="1" s="1"/>
  <c r="H6052" i="1"/>
  <c r="G6052" i="1" s="1"/>
  <c r="K6052" i="1"/>
  <c r="J6052" i="1" s="1"/>
  <c r="N6052" i="1"/>
  <c r="B6053" i="1"/>
  <c r="A6053" i="1" s="1"/>
  <c r="E6053" i="1"/>
  <c r="D6053" i="1" s="1"/>
  <c r="H6053" i="1"/>
  <c r="G6053" i="1" s="1"/>
  <c r="K6053" i="1"/>
  <c r="J6053" i="1" s="1"/>
  <c r="N6053" i="1"/>
  <c r="B6054" i="1"/>
  <c r="A6054" i="1" s="1"/>
  <c r="E6054" i="1"/>
  <c r="D6054" i="1" s="1"/>
  <c r="H6054" i="1"/>
  <c r="G6054" i="1" s="1"/>
  <c r="K6054" i="1"/>
  <c r="J6054" i="1" s="1"/>
  <c r="N6054" i="1"/>
  <c r="B6055" i="1"/>
  <c r="A6055" i="1" s="1"/>
  <c r="E6055" i="1"/>
  <c r="D6055" i="1" s="1"/>
  <c r="H6055" i="1"/>
  <c r="G6055" i="1" s="1"/>
  <c r="K6055" i="1"/>
  <c r="J6055" i="1" s="1"/>
  <c r="N6055" i="1"/>
  <c r="B6056" i="1"/>
  <c r="A6056" i="1" s="1"/>
  <c r="E6056" i="1"/>
  <c r="D6056" i="1" s="1"/>
  <c r="H6056" i="1"/>
  <c r="G6056" i="1" s="1"/>
  <c r="K6056" i="1"/>
  <c r="J6056" i="1" s="1"/>
  <c r="N6056" i="1"/>
  <c r="B6057" i="1"/>
  <c r="A6057" i="1" s="1"/>
  <c r="E6057" i="1"/>
  <c r="D6057" i="1" s="1"/>
  <c r="H6057" i="1"/>
  <c r="G6057" i="1" s="1"/>
  <c r="K6057" i="1"/>
  <c r="J6057" i="1" s="1"/>
  <c r="N6057" i="1"/>
  <c r="B6058" i="1"/>
  <c r="A6058" i="1" s="1"/>
  <c r="E6058" i="1"/>
  <c r="D6058" i="1" s="1"/>
  <c r="H6058" i="1"/>
  <c r="G6058" i="1" s="1"/>
  <c r="K6058" i="1"/>
  <c r="J6058" i="1" s="1"/>
  <c r="N6058" i="1"/>
  <c r="B6059" i="1"/>
  <c r="A6059" i="1" s="1"/>
  <c r="E6059" i="1"/>
  <c r="D6059" i="1" s="1"/>
  <c r="H6059" i="1"/>
  <c r="G6059" i="1" s="1"/>
  <c r="K6059" i="1"/>
  <c r="J6059" i="1" s="1"/>
  <c r="N6059" i="1"/>
  <c r="B6060" i="1"/>
  <c r="A6060" i="1" s="1"/>
  <c r="E6060" i="1"/>
  <c r="D6060" i="1" s="1"/>
  <c r="H6060" i="1"/>
  <c r="G6060" i="1" s="1"/>
  <c r="K6060" i="1"/>
  <c r="J6060" i="1" s="1"/>
  <c r="N6060" i="1"/>
  <c r="B6061" i="1"/>
  <c r="A6061" i="1" s="1"/>
  <c r="E6061" i="1"/>
  <c r="D6061" i="1" s="1"/>
  <c r="H6061" i="1"/>
  <c r="G6061" i="1" s="1"/>
  <c r="K6061" i="1"/>
  <c r="J6061" i="1" s="1"/>
  <c r="N6061" i="1"/>
  <c r="B6062" i="1"/>
  <c r="A6062" i="1" s="1"/>
  <c r="E6062" i="1"/>
  <c r="D6062" i="1" s="1"/>
  <c r="H6062" i="1"/>
  <c r="G6062" i="1" s="1"/>
  <c r="K6062" i="1"/>
  <c r="J6062" i="1" s="1"/>
  <c r="N6062" i="1"/>
  <c r="B6063" i="1"/>
  <c r="A6063" i="1" s="1"/>
  <c r="E6063" i="1"/>
  <c r="D6063" i="1" s="1"/>
  <c r="H6063" i="1"/>
  <c r="G6063" i="1" s="1"/>
  <c r="K6063" i="1"/>
  <c r="J6063" i="1" s="1"/>
  <c r="N6063" i="1"/>
  <c r="B6064" i="1"/>
  <c r="A6064" i="1" s="1"/>
  <c r="E6064" i="1"/>
  <c r="D6064" i="1" s="1"/>
  <c r="H6064" i="1"/>
  <c r="G6064" i="1" s="1"/>
  <c r="K6064" i="1"/>
  <c r="J6064" i="1" s="1"/>
  <c r="N6064" i="1"/>
  <c r="B6065" i="1"/>
  <c r="A6065" i="1" s="1"/>
  <c r="E6065" i="1"/>
  <c r="D6065" i="1" s="1"/>
  <c r="H6065" i="1"/>
  <c r="G6065" i="1" s="1"/>
  <c r="K6065" i="1"/>
  <c r="J6065" i="1" s="1"/>
  <c r="N6065" i="1"/>
  <c r="B6066" i="1"/>
  <c r="A6066" i="1" s="1"/>
  <c r="E6066" i="1"/>
  <c r="D6066" i="1" s="1"/>
  <c r="H6066" i="1"/>
  <c r="G6066" i="1" s="1"/>
  <c r="K6066" i="1"/>
  <c r="J6066" i="1" s="1"/>
  <c r="N6066" i="1"/>
  <c r="B6067" i="1"/>
  <c r="A6067" i="1" s="1"/>
  <c r="E6067" i="1"/>
  <c r="D6067" i="1" s="1"/>
  <c r="H6067" i="1"/>
  <c r="G6067" i="1" s="1"/>
  <c r="K6067" i="1"/>
  <c r="J6067" i="1" s="1"/>
  <c r="N6067" i="1"/>
  <c r="B6068" i="1"/>
  <c r="A6068" i="1" s="1"/>
  <c r="E6068" i="1"/>
  <c r="D6068" i="1" s="1"/>
  <c r="H6068" i="1"/>
  <c r="G6068" i="1" s="1"/>
  <c r="K6068" i="1"/>
  <c r="J6068" i="1" s="1"/>
  <c r="N6068" i="1"/>
  <c r="B6069" i="1"/>
  <c r="A6069" i="1" s="1"/>
  <c r="E6069" i="1"/>
  <c r="D6069" i="1" s="1"/>
  <c r="H6069" i="1"/>
  <c r="G6069" i="1" s="1"/>
  <c r="K6069" i="1"/>
  <c r="J6069" i="1" s="1"/>
  <c r="N6069" i="1"/>
  <c r="B6070" i="1"/>
  <c r="A6070" i="1" s="1"/>
  <c r="E6070" i="1"/>
  <c r="D6070" i="1" s="1"/>
  <c r="H6070" i="1"/>
  <c r="G6070" i="1" s="1"/>
  <c r="K6070" i="1"/>
  <c r="J6070" i="1" s="1"/>
  <c r="N6070" i="1"/>
  <c r="B6071" i="1"/>
  <c r="A6071" i="1" s="1"/>
  <c r="E6071" i="1"/>
  <c r="D6071" i="1" s="1"/>
  <c r="H6071" i="1"/>
  <c r="G6071" i="1" s="1"/>
  <c r="K6071" i="1"/>
  <c r="J6071" i="1" s="1"/>
  <c r="N6071" i="1"/>
  <c r="B6072" i="1"/>
  <c r="A6072" i="1" s="1"/>
  <c r="E6072" i="1"/>
  <c r="D6072" i="1" s="1"/>
  <c r="H6072" i="1"/>
  <c r="G6072" i="1" s="1"/>
  <c r="K6072" i="1"/>
  <c r="J6072" i="1" s="1"/>
  <c r="N6072" i="1"/>
  <c r="B6073" i="1"/>
  <c r="A6073" i="1" s="1"/>
  <c r="E6073" i="1"/>
  <c r="D6073" i="1" s="1"/>
  <c r="H6073" i="1"/>
  <c r="G6073" i="1" s="1"/>
  <c r="K6073" i="1"/>
  <c r="J6073" i="1" s="1"/>
  <c r="N6073" i="1"/>
  <c r="B6074" i="1"/>
  <c r="A6074" i="1" s="1"/>
  <c r="E6074" i="1"/>
  <c r="D6074" i="1" s="1"/>
  <c r="H6074" i="1"/>
  <c r="G6074" i="1" s="1"/>
  <c r="K6074" i="1"/>
  <c r="J6074" i="1" s="1"/>
  <c r="N6074" i="1"/>
  <c r="B6075" i="1"/>
  <c r="A6075" i="1" s="1"/>
  <c r="E6075" i="1"/>
  <c r="D6075" i="1" s="1"/>
  <c r="H6075" i="1"/>
  <c r="G6075" i="1" s="1"/>
  <c r="K6075" i="1"/>
  <c r="J6075" i="1" s="1"/>
  <c r="N6075" i="1"/>
  <c r="B6076" i="1"/>
  <c r="A6076" i="1" s="1"/>
  <c r="E6076" i="1"/>
  <c r="D6076" i="1" s="1"/>
  <c r="H6076" i="1"/>
  <c r="G6076" i="1" s="1"/>
  <c r="K6076" i="1"/>
  <c r="J6076" i="1" s="1"/>
  <c r="N6076" i="1"/>
  <c r="B6077" i="1"/>
  <c r="A6077" i="1" s="1"/>
  <c r="E6077" i="1"/>
  <c r="D6077" i="1" s="1"/>
  <c r="H6077" i="1"/>
  <c r="G6077" i="1" s="1"/>
  <c r="K6077" i="1"/>
  <c r="J6077" i="1" s="1"/>
  <c r="N6077" i="1"/>
  <c r="B6078" i="1"/>
  <c r="A6078" i="1" s="1"/>
  <c r="E6078" i="1"/>
  <c r="D6078" i="1" s="1"/>
  <c r="H6078" i="1"/>
  <c r="G6078" i="1" s="1"/>
  <c r="K6078" i="1"/>
  <c r="J6078" i="1" s="1"/>
  <c r="N6078" i="1"/>
  <c r="B6079" i="1"/>
  <c r="A6079" i="1" s="1"/>
  <c r="E6079" i="1"/>
  <c r="D6079" i="1" s="1"/>
  <c r="H6079" i="1"/>
  <c r="G6079" i="1" s="1"/>
  <c r="K6079" i="1"/>
  <c r="J6079" i="1" s="1"/>
  <c r="N6079" i="1"/>
  <c r="B6080" i="1"/>
  <c r="A6080" i="1" s="1"/>
  <c r="E6080" i="1"/>
  <c r="D6080" i="1" s="1"/>
  <c r="H6080" i="1"/>
  <c r="G6080" i="1" s="1"/>
  <c r="K6080" i="1"/>
  <c r="J6080" i="1" s="1"/>
  <c r="N6080" i="1"/>
  <c r="B6081" i="1"/>
  <c r="A6081" i="1" s="1"/>
  <c r="E6081" i="1"/>
  <c r="D6081" i="1" s="1"/>
  <c r="H6081" i="1"/>
  <c r="G6081" i="1" s="1"/>
  <c r="K6081" i="1"/>
  <c r="J6081" i="1" s="1"/>
  <c r="N6081" i="1"/>
  <c r="B6082" i="1"/>
  <c r="A6082" i="1" s="1"/>
  <c r="E6082" i="1"/>
  <c r="D6082" i="1" s="1"/>
  <c r="H6082" i="1"/>
  <c r="G6082" i="1" s="1"/>
  <c r="K6082" i="1"/>
  <c r="J6082" i="1" s="1"/>
  <c r="N6082" i="1"/>
  <c r="B6083" i="1"/>
  <c r="A6083" i="1" s="1"/>
  <c r="E6083" i="1"/>
  <c r="D6083" i="1" s="1"/>
  <c r="H6083" i="1"/>
  <c r="G6083" i="1" s="1"/>
  <c r="K6083" i="1"/>
  <c r="J6083" i="1" s="1"/>
  <c r="N6083" i="1"/>
  <c r="B6084" i="1"/>
  <c r="A6084" i="1" s="1"/>
  <c r="E6084" i="1"/>
  <c r="D6084" i="1" s="1"/>
  <c r="H6084" i="1"/>
  <c r="G6084" i="1" s="1"/>
  <c r="K6084" i="1"/>
  <c r="J6084" i="1" s="1"/>
  <c r="N6084" i="1"/>
  <c r="B6085" i="1"/>
  <c r="A6085" i="1" s="1"/>
  <c r="E6085" i="1"/>
  <c r="D6085" i="1" s="1"/>
  <c r="H6085" i="1"/>
  <c r="G6085" i="1" s="1"/>
  <c r="K6085" i="1"/>
  <c r="J6085" i="1" s="1"/>
  <c r="N6085" i="1"/>
  <c r="B6086" i="1"/>
  <c r="A6086" i="1" s="1"/>
  <c r="E6086" i="1"/>
  <c r="D6086" i="1" s="1"/>
  <c r="H6086" i="1"/>
  <c r="G6086" i="1" s="1"/>
  <c r="K6086" i="1"/>
  <c r="J6086" i="1" s="1"/>
  <c r="N6086" i="1"/>
  <c r="B6087" i="1"/>
  <c r="A6087" i="1" s="1"/>
  <c r="E6087" i="1"/>
  <c r="D6087" i="1" s="1"/>
  <c r="H6087" i="1"/>
  <c r="G6087" i="1" s="1"/>
  <c r="K6087" i="1"/>
  <c r="J6087" i="1" s="1"/>
  <c r="N6087" i="1"/>
  <c r="B6088" i="1"/>
  <c r="A6088" i="1" s="1"/>
  <c r="E6088" i="1"/>
  <c r="D6088" i="1" s="1"/>
  <c r="H6088" i="1"/>
  <c r="G6088" i="1" s="1"/>
  <c r="K6088" i="1"/>
  <c r="J6088" i="1" s="1"/>
  <c r="N6088" i="1"/>
  <c r="B6089" i="1"/>
  <c r="A6089" i="1" s="1"/>
  <c r="E6089" i="1"/>
  <c r="D6089" i="1" s="1"/>
  <c r="H6089" i="1"/>
  <c r="G6089" i="1" s="1"/>
  <c r="K6089" i="1"/>
  <c r="J6089" i="1" s="1"/>
  <c r="N6089" i="1"/>
  <c r="B6090" i="1"/>
  <c r="A6090" i="1" s="1"/>
  <c r="E6090" i="1"/>
  <c r="D6090" i="1" s="1"/>
  <c r="H6090" i="1"/>
  <c r="G6090" i="1" s="1"/>
  <c r="K6090" i="1"/>
  <c r="J6090" i="1" s="1"/>
  <c r="N6090" i="1"/>
  <c r="B6091" i="1"/>
  <c r="A6091" i="1" s="1"/>
  <c r="E6091" i="1"/>
  <c r="D6091" i="1" s="1"/>
  <c r="H6091" i="1"/>
  <c r="G6091" i="1" s="1"/>
  <c r="K6091" i="1"/>
  <c r="J6091" i="1" s="1"/>
  <c r="N6091" i="1"/>
  <c r="B6092" i="1"/>
  <c r="A6092" i="1" s="1"/>
  <c r="E6092" i="1"/>
  <c r="D6092" i="1" s="1"/>
  <c r="H6092" i="1"/>
  <c r="G6092" i="1" s="1"/>
  <c r="K6092" i="1"/>
  <c r="J6092" i="1" s="1"/>
  <c r="N6092" i="1"/>
  <c r="B6093" i="1"/>
  <c r="A6093" i="1" s="1"/>
  <c r="E6093" i="1"/>
  <c r="D6093" i="1" s="1"/>
  <c r="H6093" i="1"/>
  <c r="G6093" i="1" s="1"/>
  <c r="K6093" i="1"/>
  <c r="J6093" i="1" s="1"/>
  <c r="N6093" i="1"/>
  <c r="B6094" i="1"/>
  <c r="A6094" i="1" s="1"/>
  <c r="E6094" i="1"/>
  <c r="D6094" i="1" s="1"/>
  <c r="H6094" i="1"/>
  <c r="G6094" i="1" s="1"/>
  <c r="K6094" i="1"/>
  <c r="J6094" i="1" s="1"/>
  <c r="N6094" i="1"/>
  <c r="B6095" i="1"/>
  <c r="A6095" i="1" s="1"/>
  <c r="E6095" i="1"/>
  <c r="D6095" i="1" s="1"/>
  <c r="H6095" i="1"/>
  <c r="G6095" i="1" s="1"/>
  <c r="K6095" i="1"/>
  <c r="J6095" i="1" s="1"/>
  <c r="N6095" i="1"/>
  <c r="B6096" i="1"/>
  <c r="A6096" i="1" s="1"/>
  <c r="E6096" i="1"/>
  <c r="D6096" i="1" s="1"/>
  <c r="H6096" i="1"/>
  <c r="G6096" i="1" s="1"/>
  <c r="K6096" i="1"/>
  <c r="J6096" i="1" s="1"/>
  <c r="N6096" i="1"/>
  <c r="B6097" i="1"/>
  <c r="A6097" i="1" s="1"/>
  <c r="E6097" i="1"/>
  <c r="D6097" i="1" s="1"/>
  <c r="H6097" i="1"/>
  <c r="G6097" i="1" s="1"/>
  <c r="K6097" i="1"/>
  <c r="J6097" i="1" s="1"/>
  <c r="N6097" i="1"/>
  <c r="B6098" i="1"/>
  <c r="A6098" i="1" s="1"/>
  <c r="E6098" i="1"/>
  <c r="D6098" i="1" s="1"/>
  <c r="H6098" i="1"/>
  <c r="G6098" i="1" s="1"/>
  <c r="K6098" i="1"/>
  <c r="J6098" i="1" s="1"/>
  <c r="N6098" i="1"/>
  <c r="B6099" i="1"/>
  <c r="A6099" i="1" s="1"/>
  <c r="E6099" i="1"/>
  <c r="D6099" i="1" s="1"/>
  <c r="H6099" i="1"/>
  <c r="G6099" i="1" s="1"/>
  <c r="K6099" i="1"/>
  <c r="J6099" i="1" s="1"/>
  <c r="N6099" i="1"/>
  <c r="B6100" i="1"/>
  <c r="A6100" i="1" s="1"/>
  <c r="E6100" i="1"/>
  <c r="D6100" i="1" s="1"/>
  <c r="H6100" i="1"/>
  <c r="G6100" i="1" s="1"/>
  <c r="K6100" i="1"/>
  <c r="J6100" i="1" s="1"/>
  <c r="N6100" i="1"/>
  <c r="B6101" i="1"/>
  <c r="A6101" i="1" s="1"/>
  <c r="E6101" i="1"/>
  <c r="D6101" i="1" s="1"/>
  <c r="H6101" i="1"/>
  <c r="G6101" i="1" s="1"/>
  <c r="K6101" i="1"/>
  <c r="J6101" i="1" s="1"/>
  <c r="N6101" i="1"/>
  <c r="B6102" i="1"/>
  <c r="A6102" i="1" s="1"/>
  <c r="E6102" i="1"/>
  <c r="D6102" i="1" s="1"/>
  <c r="H6102" i="1"/>
  <c r="G6102" i="1" s="1"/>
  <c r="K6102" i="1"/>
  <c r="J6102" i="1" s="1"/>
  <c r="N6102" i="1"/>
  <c r="B6103" i="1"/>
  <c r="A6103" i="1" s="1"/>
  <c r="E6103" i="1"/>
  <c r="D6103" i="1" s="1"/>
  <c r="H6103" i="1"/>
  <c r="G6103" i="1" s="1"/>
  <c r="K6103" i="1"/>
  <c r="J6103" i="1" s="1"/>
  <c r="N6103" i="1"/>
  <c r="B6104" i="1"/>
  <c r="A6104" i="1" s="1"/>
  <c r="E6104" i="1"/>
  <c r="D6104" i="1" s="1"/>
  <c r="H6104" i="1"/>
  <c r="G6104" i="1" s="1"/>
  <c r="K6104" i="1"/>
  <c r="J6104" i="1" s="1"/>
  <c r="N6104" i="1"/>
  <c r="B6105" i="1"/>
  <c r="A6105" i="1" s="1"/>
  <c r="E6105" i="1"/>
  <c r="D6105" i="1" s="1"/>
  <c r="H6105" i="1"/>
  <c r="G6105" i="1" s="1"/>
  <c r="K6105" i="1"/>
  <c r="J6105" i="1" s="1"/>
  <c r="N6105" i="1"/>
  <c r="B6106" i="1"/>
  <c r="A6106" i="1" s="1"/>
  <c r="E6106" i="1"/>
  <c r="D6106" i="1" s="1"/>
  <c r="H6106" i="1"/>
  <c r="G6106" i="1" s="1"/>
  <c r="K6106" i="1"/>
  <c r="J6106" i="1" s="1"/>
  <c r="N6106" i="1"/>
  <c r="B6107" i="1"/>
  <c r="A6107" i="1" s="1"/>
  <c r="E6107" i="1"/>
  <c r="D6107" i="1" s="1"/>
  <c r="H6107" i="1"/>
  <c r="G6107" i="1" s="1"/>
  <c r="K6107" i="1"/>
  <c r="J6107" i="1" s="1"/>
  <c r="N6107" i="1"/>
  <c r="B6108" i="1"/>
  <c r="A6108" i="1" s="1"/>
  <c r="E6108" i="1"/>
  <c r="D6108" i="1" s="1"/>
  <c r="H6108" i="1"/>
  <c r="G6108" i="1" s="1"/>
  <c r="K6108" i="1"/>
  <c r="J6108" i="1" s="1"/>
  <c r="N6108" i="1"/>
  <c r="B6109" i="1"/>
  <c r="A6109" i="1" s="1"/>
  <c r="E6109" i="1"/>
  <c r="D6109" i="1" s="1"/>
  <c r="H6109" i="1"/>
  <c r="G6109" i="1" s="1"/>
  <c r="K6109" i="1"/>
  <c r="J6109" i="1" s="1"/>
  <c r="N6109" i="1"/>
  <c r="B6110" i="1"/>
  <c r="A6110" i="1" s="1"/>
  <c r="E6110" i="1"/>
  <c r="D6110" i="1" s="1"/>
  <c r="H6110" i="1"/>
  <c r="G6110" i="1" s="1"/>
  <c r="K6110" i="1"/>
  <c r="J6110" i="1" s="1"/>
  <c r="N6110" i="1"/>
  <c r="B6111" i="1"/>
  <c r="A6111" i="1" s="1"/>
  <c r="E6111" i="1"/>
  <c r="D6111" i="1" s="1"/>
  <c r="H6111" i="1"/>
  <c r="G6111" i="1" s="1"/>
  <c r="K6111" i="1"/>
  <c r="J6111" i="1" s="1"/>
  <c r="N6111" i="1"/>
  <c r="B6112" i="1"/>
  <c r="A6112" i="1" s="1"/>
  <c r="E6112" i="1"/>
  <c r="D6112" i="1" s="1"/>
  <c r="H6112" i="1"/>
  <c r="G6112" i="1" s="1"/>
  <c r="K6112" i="1"/>
  <c r="J6112" i="1" s="1"/>
  <c r="N6112" i="1"/>
  <c r="B6113" i="1"/>
  <c r="A6113" i="1" s="1"/>
  <c r="E6113" i="1"/>
  <c r="D6113" i="1" s="1"/>
  <c r="H6113" i="1"/>
  <c r="G6113" i="1" s="1"/>
  <c r="K6113" i="1"/>
  <c r="J6113" i="1" s="1"/>
  <c r="N6113" i="1"/>
  <c r="B6114" i="1"/>
  <c r="A6114" i="1" s="1"/>
  <c r="E6114" i="1"/>
  <c r="D6114" i="1" s="1"/>
  <c r="H6114" i="1"/>
  <c r="G6114" i="1" s="1"/>
  <c r="K6114" i="1"/>
  <c r="J6114" i="1" s="1"/>
  <c r="N6114" i="1"/>
  <c r="B6115" i="1"/>
  <c r="A6115" i="1" s="1"/>
  <c r="E6115" i="1"/>
  <c r="D6115" i="1" s="1"/>
  <c r="H6115" i="1"/>
  <c r="G6115" i="1" s="1"/>
  <c r="K6115" i="1"/>
  <c r="J6115" i="1" s="1"/>
  <c r="N6115" i="1"/>
  <c r="B6116" i="1"/>
  <c r="A6116" i="1" s="1"/>
  <c r="E6116" i="1"/>
  <c r="D6116" i="1" s="1"/>
  <c r="H6116" i="1"/>
  <c r="G6116" i="1" s="1"/>
  <c r="K6116" i="1"/>
  <c r="J6116" i="1" s="1"/>
  <c r="N6116" i="1"/>
  <c r="B6117" i="1"/>
  <c r="A6117" i="1" s="1"/>
  <c r="E6117" i="1"/>
  <c r="D6117" i="1" s="1"/>
  <c r="H6117" i="1"/>
  <c r="G6117" i="1" s="1"/>
  <c r="K6117" i="1"/>
  <c r="J6117" i="1" s="1"/>
  <c r="N6117" i="1"/>
  <c r="B6118" i="1"/>
  <c r="A6118" i="1" s="1"/>
  <c r="E6118" i="1"/>
  <c r="D6118" i="1" s="1"/>
  <c r="H6118" i="1"/>
  <c r="G6118" i="1" s="1"/>
  <c r="K6118" i="1"/>
  <c r="J6118" i="1" s="1"/>
  <c r="N6118" i="1"/>
  <c r="B6119" i="1"/>
  <c r="A6119" i="1" s="1"/>
  <c r="E6119" i="1"/>
  <c r="D6119" i="1" s="1"/>
  <c r="H6119" i="1"/>
  <c r="G6119" i="1" s="1"/>
  <c r="K6119" i="1"/>
  <c r="J6119" i="1" s="1"/>
  <c r="N6119" i="1"/>
  <c r="B6120" i="1"/>
  <c r="A6120" i="1" s="1"/>
  <c r="E6120" i="1"/>
  <c r="D6120" i="1" s="1"/>
  <c r="H6120" i="1"/>
  <c r="G6120" i="1" s="1"/>
  <c r="K6120" i="1"/>
  <c r="J6120" i="1" s="1"/>
  <c r="N6120" i="1"/>
  <c r="B6121" i="1"/>
  <c r="A6121" i="1" s="1"/>
  <c r="E6121" i="1"/>
  <c r="D6121" i="1" s="1"/>
  <c r="H6121" i="1"/>
  <c r="G6121" i="1" s="1"/>
  <c r="K6121" i="1"/>
  <c r="J6121" i="1" s="1"/>
  <c r="N6121" i="1"/>
  <c r="B6122" i="1"/>
  <c r="A6122" i="1" s="1"/>
  <c r="E6122" i="1"/>
  <c r="D6122" i="1" s="1"/>
  <c r="H6122" i="1"/>
  <c r="G6122" i="1" s="1"/>
  <c r="K6122" i="1"/>
  <c r="J6122" i="1" s="1"/>
  <c r="N6122" i="1"/>
  <c r="B6123" i="1"/>
  <c r="A6123" i="1" s="1"/>
  <c r="E6123" i="1"/>
  <c r="D6123" i="1" s="1"/>
  <c r="H6123" i="1"/>
  <c r="G6123" i="1" s="1"/>
  <c r="K6123" i="1"/>
  <c r="J6123" i="1" s="1"/>
  <c r="N6123" i="1"/>
  <c r="B6124" i="1"/>
  <c r="A6124" i="1" s="1"/>
  <c r="E6124" i="1"/>
  <c r="D6124" i="1" s="1"/>
  <c r="H6124" i="1"/>
  <c r="G6124" i="1" s="1"/>
  <c r="K6124" i="1"/>
  <c r="J6124" i="1" s="1"/>
  <c r="N6124" i="1"/>
  <c r="B6125" i="1"/>
  <c r="A6125" i="1" s="1"/>
  <c r="E6125" i="1"/>
  <c r="D6125" i="1" s="1"/>
  <c r="H6125" i="1"/>
  <c r="G6125" i="1" s="1"/>
  <c r="K6125" i="1"/>
  <c r="J6125" i="1" s="1"/>
  <c r="N6125" i="1"/>
  <c r="B6126" i="1"/>
  <c r="A6126" i="1" s="1"/>
  <c r="E6126" i="1"/>
  <c r="D6126" i="1" s="1"/>
  <c r="H6126" i="1"/>
  <c r="G6126" i="1" s="1"/>
  <c r="K6126" i="1"/>
  <c r="J6126" i="1" s="1"/>
  <c r="N6126" i="1"/>
  <c r="B6127" i="1"/>
  <c r="A6127" i="1" s="1"/>
  <c r="E6127" i="1"/>
  <c r="D6127" i="1" s="1"/>
  <c r="H6127" i="1"/>
  <c r="G6127" i="1" s="1"/>
  <c r="K6127" i="1"/>
  <c r="J6127" i="1" s="1"/>
  <c r="N6127" i="1"/>
  <c r="B6128" i="1"/>
  <c r="A6128" i="1" s="1"/>
  <c r="E6128" i="1"/>
  <c r="D6128" i="1" s="1"/>
  <c r="H6128" i="1"/>
  <c r="G6128" i="1" s="1"/>
  <c r="K6128" i="1"/>
  <c r="J6128" i="1" s="1"/>
  <c r="N6128" i="1"/>
  <c r="B6129" i="1"/>
  <c r="A6129" i="1" s="1"/>
  <c r="E6129" i="1"/>
  <c r="D6129" i="1" s="1"/>
  <c r="H6129" i="1"/>
  <c r="G6129" i="1" s="1"/>
  <c r="K6129" i="1"/>
  <c r="J6129" i="1" s="1"/>
  <c r="N6129" i="1"/>
  <c r="B6130" i="1"/>
  <c r="A6130" i="1" s="1"/>
  <c r="E6130" i="1"/>
  <c r="D6130" i="1" s="1"/>
  <c r="H6130" i="1"/>
  <c r="G6130" i="1" s="1"/>
  <c r="K6130" i="1"/>
  <c r="J6130" i="1" s="1"/>
  <c r="N6130" i="1"/>
  <c r="B6131" i="1"/>
  <c r="A6131" i="1" s="1"/>
  <c r="E6131" i="1"/>
  <c r="D6131" i="1" s="1"/>
  <c r="H6131" i="1"/>
  <c r="G6131" i="1" s="1"/>
  <c r="K6131" i="1"/>
  <c r="J6131" i="1" s="1"/>
  <c r="N6131" i="1"/>
  <c r="B6132" i="1"/>
  <c r="A6132" i="1" s="1"/>
  <c r="E6132" i="1"/>
  <c r="D6132" i="1" s="1"/>
  <c r="H6132" i="1"/>
  <c r="G6132" i="1" s="1"/>
  <c r="K6132" i="1"/>
  <c r="J6132" i="1" s="1"/>
  <c r="N6132" i="1"/>
  <c r="B6133" i="1"/>
  <c r="A6133" i="1" s="1"/>
  <c r="E6133" i="1"/>
  <c r="D6133" i="1" s="1"/>
  <c r="H6133" i="1"/>
  <c r="G6133" i="1" s="1"/>
  <c r="K6133" i="1"/>
  <c r="J6133" i="1" s="1"/>
  <c r="N6133" i="1"/>
  <c r="B6134" i="1"/>
  <c r="A6134" i="1" s="1"/>
  <c r="E6134" i="1"/>
  <c r="D6134" i="1" s="1"/>
  <c r="H6134" i="1"/>
  <c r="G6134" i="1" s="1"/>
  <c r="K6134" i="1"/>
  <c r="J6134" i="1" s="1"/>
  <c r="N6134" i="1"/>
  <c r="B6135" i="1"/>
  <c r="A6135" i="1" s="1"/>
  <c r="E6135" i="1"/>
  <c r="D6135" i="1" s="1"/>
  <c r="H6135" i="1"/>
  <c r="G6135" i="1" s="1"/>
  <c r="K6135" i="1"/>
  <c r="J6135" i="1" s="1"/>
  <c r="N6135" i="1"/>
  <c r="B6136" i="1"/>
  <c r="A6136" i="1" s="1"/>
  <c r="E6136" i="1"/>
  <c r="D6136" i="1" s="1"/>
  <c r="H6136" i="1"/>
  <c r="G6136" i="1" s="1"/>
  <c r="K6136" i="1"/>
  <c r="J6136" i="1" s="1"/>
  <c r="N6136" i="1"/>
  <c r="B6137" i="1"/>
  <c r="A6137" i="1" s="1"/>
  <c r="E6137" i="1"/>
  <c r="D6137" i="1" s="1"/>
  <c r="H6137" i="1"/>
  <c r="G6137" i="1" s="1"/>
  <c r="K6137" i="1"/>
  <c r="J6137" i="1" s="1"/>
  <c r="N6137" i="1"/>
  <c r="B6138" i="1"/>
  <c r="A6138" i="1" s="1"/>
  <c r="E6138" i="1"/>
  <c r="D6138" i="1" s="1"/>
  <c r="H6138" i="1"/>
  <c r="G6138" i="1" s="1"/>
  <c r="K6138" i="1"/>
  <c r="J6138" i="1" s="1"/>
  <c r="N6138" i="1"/>
  <c r="B6139" i="1"/>
  <c r="A6139" i="1" s="1"/>
  <c r="E6139" i="1"/>
  <c r="D6139" i="1" s="1"/>
  <c r="H6139" i="1"/>
  <c r="G6139" i="1" s="1"/>
  <c r="K6139" i="1"/>
  <c r="J6139" i="1" s="1"/>
  <c r="N6139" i="1"/>
  <c r="B6140" i="1"/>
  <c r="A6140" i="1" s="1"/>
  <c r="E6140" i="1"/>
  <c r="D6140" i="1" s="1"/>
  <c r="H6140" i="1"/>
  <c r="G6140" i="1" s="1"/>
  <c r="K6140" i="1"/>
  <c r="J6140" i="1" s="1"/>
  <c r="N6140" i="1"/>
  <c r="B6141" i="1"/>
  <c r="A6141" i="1" s="1"/>
  <c r="E6141" i="1"/>
  <c r="D6141" i="1" s="1"/>
  <c r="H6141" i="1"/>
  <c r="G6141" i="1" s="1"/>
  <c r="K6141" i="1"/>
  <c r="J6141" i="1" s="1"/>
  <c r="N6141" i="1"/>
  <c r="B6142" i="1"/>
  <c r="A6142" i="1" s="1"/>
  <c r="E6142" i="1"/>
  <c r="D6142" i="1" s="1"/>
  <c r="H6142" i="1"/>
  <c r="G6142" i="1" s="1"/>
  <c r="K6142" i="1"/>
  <c r="J6142" i="1" s="1"/>
  <c r="N6142" i="1"/>
  <c r="B6143" i="1"/>
  <c r="A6143" i="1" s="1"/>
  <c r="E6143" i="1"/>
  <c r="D6143" i="1" s="1"/>
  <c r="H6143" i="1"/>
  <c r="G6143" i="1" s="1"/>
  <c r="K6143" i="1"/>
  <c r="J6143" i="1" s="1"/>
  <c r="N6143" i="1"/>
  <c r="B6144" i="1"/>
  <c r="A6144" i="1" s="1"/>
  <c r="E6144" i="1"/>
  <c r="D6144" i="1" s="1"/>
  <c r="H6144" i="1"/>
  <c r="G6144" i="1" s="1"/>
  <c r="K6144" i="1"/>
  <c r="J6144" i="1" s="1"/>
  <c r="N6144" i="1"/>
  <c r="B6145" i="1"/>
  <c r="A6145" i="1" s="1"/>
  <c r="E6145" i="1"/>
  <c r="D6145" i="1" s="1"/>
  <c r="H6145" i="1"/>
  <c r="G6145" i="1" s="1"/>
  <c r="K6145" i="1"/>
  <c r="J6145" i="1" s="1"/>
  <c r="N6145" i="1"/>
  <c r="B6146" i="1"/>
  <c r="A6146" i="1" s="1"/>
  <c r="E6146" i="1"/>
  <c r="D6146" i="1" s="1"/>
  <c r="H6146" i="1"/>
  <c r="G6146" i="1" s="1"/>
  <c r="K6146" i="1"/>
  <c r="J6146" i="1" s="1"/>
  <c r="N6146" i="1"/>
  <c r="B6147" i="1"/>
  <c r="A6147" i="1" s="1"/>
  <c r="E6147" i="1"/>
  <c r="D6147" i="1" s="1"/>
  <c r="H6147" i="1"/>
  <c r="G6147" i="1" s="1"/>
  <c r="K6147" i="1"/>
  <c r="J6147" i="1" s="1"/>
  <c r="N6147" i="1"/>
  <c r="B6148" i="1"/>
  <c r="A6148" i="1" s="1"/>
  <c r="E6148" i="1"/>
  <c r="D6148" i="1" s="1"/>
  <c r="H6148" i="1"/>
  <c r="G6148" i="1" s="1"/>
  <c r="K6148" i="1"/>
  <c r="J6148" i="1" s="1"/>
  <c r="N6148" i="1"/>
  <c r="B6149" i="1"/>
  <c r="A6149" i="1" s="1"/>
  <c r="E6149" i="1"/>
  <c r="D6149" i="1" s="1"/>
  <c r="H6149" i="1"/>
  <c r="G6149" i="1" s="1"/>
  <c r="K6149" i="1"/>
  <c r="J6149" i="1" s="1"/>
  <c r="N6149" i="1"/>
  <c r="B6150" i="1"/>
  <c r="A6150" i="1" s="1"/>
  <c r="E6150" i="1"/>
  <c r="D6150" i="1" s="1"/>
  <c r="H6150" i="1"/>
  <c r="G6150" i="1" s="1"/>
  <c r="K6150" i="1"/>
  <c r="J6150" i="1" s="1"/>
  <c r="N6150" i="1"/>
  <c r="B6151" i="1"/>
  <c r="A6151" i="1" s="1"/>
  <c r="E6151" i="1"/>
  <c r="D6151" i="1" s="1"/>
  <c r="H6151" i="1"/>
  <c r="G6151" i="1" s="1"/>
  <c r="K6151" i="1"/>
  <c r="J6151" i="1" s="1"/>
  <c r="N6151" i="1"/>
  <c r="B6152" i="1"/>
  <c r="A6152" i="1" s="1"/>
  <c r="E6152" i="1"/>
  <c r="D6152" i="1" s="1"/>
  <c r="H6152" i="1"/>
  <c r="G6152" i="1" s="1"/>
  <c r="K6152" i="1"/>
  <c r="J6152" i="1" s="1"/>
  <c r="N6152" i="1"/>
  <c r="B6153" i="1"/>
  <c r="A6153" i="1" s="1"/>
  <c r="E6153" i="1"/>
  <c r="D6153" i="1" s="1"/>
  <c r="H6153" i="1"/>
  <c r="G6153" i="1" s="1"/>
  <c r="K6153" i="1"/>
  <c r="J6153" i="1" s="1"/>
  <c r="N6153" i="1"/>
  <c r="B6154" i="1"/>
  <c r="A6154" i="1" s="1"/>
  <c r="E6154" i="1"/>
  <c r="D6154" i="1" s="1"/>
  <c r="H6154" i="1"/>
  <c r="G6154" i="1" s="1"/>
  <c r="K6154" i="1"/>
  <c r="J6154" i="1" s="1"/>
  <c r="N6154" i="1"/>
  <c r="B6155" i="1"/>
  <c r="A6155" i="1" s="1"/>
  <c r="E6155" i="1"/>
  <c r="D6155" i="1" s="1"/>
  <c r="H6155" i="1"/>
  <c r="G6155" i="1" s="1"/>
  <c r="K6155" i="1"/>
  <c r="J6155" i="1" s="1"/>
  <c r="N6155" i="1"/>
  <c r="B6156" i="1"/>
  <c r="A6156" i="1" s="1"/>
  <c r="E6156" i="1"/>
  <c r="D6156" i="1" s="1"/>
  <c r="H6156" i="1"/>
  <c r="G6156" i="1" s="1"/>
  <c r="K6156" i="1"/>
  <c r="J6156" i="1" s="1"/>
  <c r="N6156" i="1"/>
  <c r="B6157" i="1"/>
  <c r="A6157" i="1" s="1"/>
  <c r="E6157" i="1"/>
  <c r="D6157" i="1" s="1"/>
  <c r="H6157" i="1"/>
  <c r="G6157" i="1" s="1"/>
  <c r="K6157" i="1"/>
  <c r="J6157" i="1" s="1"/>
  <c r="N6157" i="1"/>
  <c r="B6158" i="1"/>
  <c r="A6158" i="1" s="1"/>
  <c r="E6158" i="1"/>
  <c r="D6158" i="1" s="1"/>
  <c r="H6158" i="1"/>
  <c r="G6158" i="1" s="1"/>
  <c r="K6158" i="1"/>
  <c r="J6158" i="1" s="1"/>
  <c r="N6158" i="1"/>
  <c r="B6159" i="1"/>
  <c r="A6159" i="1" s="1"/>
  <c r="E6159" i="1"/>
  <c r="D6159" i="1" s="1"/>
  <c r="H6159" i="1"/>
  <c r="G6159" i="1" s="1"/>
  <c r="K6159" i="1"/>
  <c r="J6159" i="1" s="1"/>
  <c r="N6159" i="1"/>
  <c r="B6160" i="1"/>
  <c r="A6160" i="1" s="1"/>
  <c r="E6160" i="1"/>
  <c r="D6160" i="1" s="1"/>
  <c r="H6160" i="1"/>
  <c r="G6160" i="1" s="1"/>
  <c r="K6160" i="1"/>
  <c r="J6160" i="1" s="1"/>
  <c r="N6160" i="1"/>
  <c r="B6161" i="1"/>
  <c r="A6161" i="1" s="1"/>
  <c r="E6161" i="1"/>
  <c r="D6161" i="1" s="1"/>
  <c r="H6161" i="1"/>
  <c r="G6161" i="1" s="1"/>
  <c r="K6161" i="1"/>
  <c r="J6161" i="1" s="1"/>
  <c r="N6161" i="1"/>
  <c r="B6162" i="1"/>
  <c r="A6162" i="1" s="1"/>
  <c r="E6162" i="1"/>
  <c r="D6162" i="1" s="1"/>
  <c r="H6162" i="1"/>
  <c r="G6162" i="1" s="1"/>
  <c r="K6162" i="1"/>
  <c r="J6162" i="1" s="1"/>
  <c r="N6162" i="1"/>
  <c r="B6163" i="1"/>
  <c r="A6163" i="1" s="1"/>
  <c r="E6163" i="1"/>
  <c r="D6163" i="1" s="1"/>
  <c r="H6163" i="1"/>
  <c r="G6163" i="1" s="1"/>
  <c r="K6163" i="1"/>
  <c r="J6163" i="1" s="1"/>
  <c r="N6163" i="1"/>
  <c r="B6164" i="1"/>
  <c r="A6164" i="1" s="1"/>
  <c r="E6164" i="1"/>
  <c r="D6164" i="1" s="1"/>
  <c r="H6164" i="1"/>
  <c r="G6164" i="1" s="1"/>
  <c r="K6164" i="1"/>
  <c r="J6164" i="1" s="1"/>
  <c r="N6164" i="1"/>
  <c r="B6165" i="1"/>
  <c r="A6165" i="1" s="1"/>
  <c r="E6165" i="1"/>
  <c r="D6165" i="1" s="1"/>
  <c r="H6165" i="1"/>
  <c r="G6165" i="1" s="1"/>
  <c r="K6165" i="1"/>
  <c r="J6165" i="1" s="1"/>
  <c r="N6165" i="1"/>
  <c r="B6166" i="1"/>
  <c r="A6166" i="1" s="1"/>
  <c r="E6166" i="1"/>
  <c r="D6166" i="1" s="1"/>
  <c r="H6166" i="1"/>
  <c r="G6166" i="1" s="1"/>
  <c r="K6166" i="1"/>
  <c r="J6166" i="1" s="1"/>
  <c r="N6166" i="1"/>
  <c r="B6167" i="1"/>
  <c r="A6167" i="1" s="1"/>
  <c r="E6167" i="1"/>
  <c r="D6167" i="1" s="1"/>
  <c r="H6167" i="1"/>
  <c r="G6167" i="1" s="1"/>
  <c r="K6167" i="1"/>
  <c r="J6167" i="1" s="1"/>
  <c r="N6167" i="1"/>
  <c r="B6168" i="1"/>
  <c r="A6168" i="1" s="1"/>
  <c r="E6168" i="1"/>
  <c r="D6168" i="1" s="1"/>
  <c r="H6168" i="1"/>
  <c r="G6168" i="1" s="1"/>
  <c r="K6168" i="1"/>
  <c r="J6168" i="1" s="1"/>
  <c r="N6168" i="1"/>
  <c r="B6169" i="1"/>
  <c r="A6169" i="1" s="1"/>
  <c r="E6169" i="1"/>
  <c r="D6169" i="1" s="1"/>
  <c r="H6169" i="1"/>
  <c r="G6169" i="1" s="1"/>
  <c r="K6169" i="1"/>
  <c r="J6169" i="1" s="1"/>
  <c r="N6169" i="1"/>
  <c r="B6170" i="1"/>
  <c r="A6170" i="1" s="1"/>
  <c r="E6170" i="1"/>
  <c r="D6170" i="1" s="1"/>
  <c r="H6170" i="1"/>
  <c r="G6170" i="1" s="1"/>
  <c r="K6170" i="1"/>
  <c r="J6170" i="1" s="1"/>
  <c r="N6170" i="1"/>
  <c r="B6171" i="1"/>
  <c r="A6171" i="1" s="1"/>
  <c r="E6171" i="1"/>
  <c r="D6171" i="1" s="1"/>
  <c r="H6171" i="1"/>
  <c r="G6171" i="1" s="1"/>
  <c r="K6171" i="1"/>
  <c r="J6171" i="1" s="1"/>
  <c r="N6171" i="1"/>
  <c r="B6172" i="1"/>
  <c r="A6172" i="1" s="1"/>
  <c r="E6172" i="1"/>
  <c r="D6172" i="1" s="1"/>
  <c r="H6172" i="1"/>
  <c r="G6172" i="1" s="1"/>
  <c r="K6172" i="1"/>
  <c r="J6172" i="1" s="1"/>
  <c r="N6172" i="1"/>
  <c r="B6173" i="1"/>
  <c r="A6173" i="1" s="1"/>
  <c r="E6173" i="1"/>
  <c r="D6173" i="1" s="1"/>
  <c r="H6173" i="1"/>
  <c r="G6173" i="1" s="1"/>
  <c r="K6173" i="1"/>
  <c r="J6173" i="1" s="1"/>
  <c r="N6173" i="1"/>
  <c r="B6174" i="1"/>
  <c r="A6174" i="1" s="1"/>
  <c r="E6174" i="1"/>
  <c r="D6174" i="1" s="1"/>
  <c r="H6174" i="1"/>
  <c r="G6174" i="1" s="1"/>
  <c r="K6174" i="1"/>
  <c r="J6174" i="1" s="1"/>
  <c r="N6174" i="1"/>
  <c r="B6175" i="1"/>
  <c r="A6175" i="1" s="1"/>
  <c r="E6175" i="1"/>
  <c r="D6175" i="1" s="1"/>
  <c r="H6175" i="1"/>
  <c r="G6175" i="1" s="1"/>
  <c r="K6175" i="1"/>
  <c r="J6175" i="1" s="1"/>
  <c r="N6175" i="1"/>
  <c r="B6176" i="1"/>
  <c r="A6176" i="1" s="1"/>
  <c r="E6176" i="1"/>
  <c r="D6176" i="1" s="1"/>
  <c r="H6176" i="1"/>
  <c r="G6176" i="1" s="1"/>
  <c r="K6176" i="1"/>
  <c r="J6176" i="1" s="1"/>
  <c r="N6176" i="1"/>
  <c r="B6177" i="1"/>
  <c r="A6177" i="1" s="1"/>
  <c r="E6177" i="1"/>
  <c r="D6177" i="1" s="1"/>
  <c r="H6177" i="1"/>
  <c r="G6177" i="1" s="1"/>
  <c r="K6177" i="1"/>
  <c r="J6177" i="1" s="1"/>
  <c r="N6177" i="1"/>
  <c r="B6178" i="1"/>
  <c r="A6178" i="1" s="1"/>
  <c r="E6178" i="1"/>
  <c r="D6178" i="1" s="1"/>
  <c r="H6178" i="1"/>
  <c r="G6178" i="1" s="1"/>
  <c r="K6178" i="1"/>
  <c r="J6178" i="1" s="1"/>
  <c r="N6178" i="1"/>
  <c r="B6179" i="1"/>
  <c r="A6179" i="1" s="1"/>
  <c r="E6179" i="1"/>
  <c r="D6179" i="1" s="1"/>
  <c r="H6179" i="1"/>
  <c r="G6179" i="1" s="1"/>
  <c r="K6179" i="1"/>
  <c r="J6179" i="1" s="1"/>
  <c r="N6179" i="1"/>
  <c r="B6180" i="1"/>
  <c r="A6180" i="1" s="1"/>
  <c r="E6180" i="1"/>
  <c r="D6180" i="1" s="1"/>
  <c r="H6180" i="1"/>
  <c r="G6180" i="1" s="1"/>
  <c r="K6180" i="1"/>
  <c r="J6180" i="1" s="1"/>
  <c r="N6180" i="1"/>
  <c r="B6181" i="1"/>
  <c r="A6181" i="1" s="1"/>
  <c r="E6181" i="1"/>
  <c r="D6181" i="1" s="1"/>
  <c r="H6181" i="1"/>
  <c r="G6181" i="1" s="1"/>
  <c r="K6181" i="1"/>
  <c r="J6181" i="1" s="1"/>
  <c r="N6181" i="1"/>
  <c r="B6182" i="1"/>
  <c r="A6182" i="1" s="1"/>
  <c r="E6182" i="1"/>
  <c r="D6182" i="1" s="1"/>
  <c r="H6182" i="1"/>
  <c r="G6182" i="1" s="1"/>
  <c r="K6182" i="1"/>
  <c r="J6182" i="1" s="1"/>
  <c r="N6182" i="1"/>
  <c r="B6183" i="1"/>
  <c r="A6183" i="1" s="1"/>
  <c r="E6183" i="1"/>
  <c r="D6183" i="1" s="1"/>
  <c r="H6183" i="1"/>
  <c r="G6183" i="1" s="1"/>
  <c r="K6183" i="1"/>
  <c r="J6183" i="1" s="1"/>
  <c r="N6183" i="1"/>
  <c r="B6184" i="1"/>
  <c r="A6184" i="1" s="1"/>
  <c r="E6184" i="1"/>
  <c r="D6184" i="1" s="1"/>
  <c r="H6184" i="1"/>
  <c r="G6184" i="1" s="1"/>
  <c r="K6184" i="1"/>
  <c r="J6184" i="1" s="1"/>
  <c r="N6184" i="1"/>
  <c r="B6185" i="1"/>
  <c r="A6185" i="1" s="1"/>
  <c r="E6185" i="1"/>
  <c r="D6185" i="1" s="1"/>
  <c r="H6185" i="1"/>
  <c r="G6185" i="1" s="1"/>
  <c r="K6185" i="1"/>
  <c r="J6185" i="1" s="1"/>
  <c r="N6185" i="1"/>
  <c r="B6186" i="1"/>
  <c r="A6186" i="1" s="1"/>
  <c r="E6186" i="1"/>
  <c r="D6186" i="1" s="1"/>
  <c r="H6186" i="1"/>
  <c r="G6186" i="1" s="1"/>
  <c r="K6186" i="1"/>
  <c r="J6186" i="1" s="1"/>
  <c r="N6186" i="1"/>
  <c r="B6187" i="1"/>
  <c r="A6187" i="1" s="1"/>
  <c r="E6187" i="1"/>
  <c r="D6187" i="1" s="1"/>
  <c r="H6187" i="1"/>
  <c r="G6187" i="1" s="1"/>
  <c r="K6187" i="1"/>
  <c r="J6187" i="1" s="1"/>
  <c r="N6187" i="1"/>
  <c r="B6188" i="1"/>
  <c r="A6188" i="1" s="1"/>
  <c r="E6188" i="1"/>
  <c r="D6188" i="1" s="1"/>
  <c r="H6188" i="1"/>
  <c r="G6188" i="1" s="1"/>
  <c r="K6188" i="1"/>
  <c r="J6188" i="1" s="1"/>
  <c r="N6188" i="1"/>
  <c r="B6189" i="1"/>
  <c r="A6189" i="1" s="1"/>
  <c r="E6189" i="1"/>
  <c r="D6189" i="1" s="1"/>
  <c r="H6189" i="1"/>
  <c r="G6189" i="1" s="1"/>
  <c r="K6189" i="1"/>
  <c r="J6189" i="1" s="1"/>
  <c r="N6189" i="1"/>
  <c r="B6190" i="1"/>
  <c r="A6190" i="1" s="1"/>
  <c r="E6190" i="1"/>
  <c r="D6190" i="1" s="1"/>
  <c r="H6190" i="1"/>
  <c r="G6190" i="1" s="1"/>
  <c r="K6190" i="1"/>
  <c r="J6190" i="1" s="1"/>
  <c r="N6190" i="1"/>
  <c r="B6191" i="1"/>
  <c r="A6191" i="1" s="1"/>
  <c r="E6191" i="1"/>
  <c r="D6191" i="1" s="1"/>
  <c r="H6191" i="1"/>
  <c r="G6191" i="1" s="1"/>
  <c r="K6191" i="1"/>
  <c r="J6191" i="1" s="1"/>
  <c r="N6191" i="1"/>
  <c r="B6192" i="1"/>
  <c r="A6192" i="1" s="1"/>
  <c r="E6192" i="1"/>
  <c r="D6192" i="1" s="1"/>
  <c r="H6192" i="1"/>
  <c r="G6192" i="1" s="1"/>
  <c r="K6192" i="1"/>
  <c r="J6192" i="1" s="1"/>
  <c r="N6192" i="1"/>
  <c r="B6193" i="1"/>
  <c r="A6193" i="1" s="1"/>
  <c r="E6193" i="1"/>
  <c r="D6193" i="1" s="1"/>
  <c r="H6193" i="1"/>
  <c r="G6193" i="1" s="1"/>
  <c r="K6193" i="1"/>
  <c r="J6193" i="1" s="1"/>
  <c r="N6193" i="1"/>
  <c r="B6194" i="1"/>
  <c r="A6194" i="1" s="1"/>
  <c r="E6194" i="1"/>
  <c r="D6194" i="1" s="1"/>
  <c r="H6194" i="1"/>
  <c r="G6194" i="1" s="1"/>
  <c r="K6194" i="1"/>
  <c r="J6194" i="1" s="1"/>
  <c r="N6194" i="1"/>
  <c r="B6195" i="1"/>
  <c r="A6195" i="1" s="1"/>
  <c r="E6195" i="1"/>
  <c r="D6195" i="1" s="1"/>
  <c r="H6195" i="1"/>
  <c r="G6195" i="1" s="1"/>
  <c r="K6195" i="1"/>
  <c r="J6195" i="1" s="1"/>
  <c r="N6195" i="1"/>
  <c r="B6196" i="1"/>
  <c r="A6196" i="1" s="1"/>
  <c r="E6196" i="1"/>
  <c r="D6196" i="1" s="1"/>
  <c r="H6196" i="1"/>
  <c r="G6196" i="1" s="1"/>
  <c r="K6196" i="1"/>
  <c r="J6196" i="1" s="1"/>
  <c r="N6196" i="1"/>
  <c r="B6197" i="1"/>
  <c r="A6197" i="1" s="1"/>
  <c r="E6197" i="1"/>
  <c r="D6197" i="1" s="1"/>
  <c r="H6197" i="1"/>
  <c r="G6197" i="1" s="1"/>
  <c r="K6197" i="1"/>
  <c r="J6197" i="1" s="1"/>
  <c r="N6197" i="1"/>
  <c r="B6198" i="1"/>
  <c r="A6198" i="1" s="1"/>
  <c r="E6198" i="1"/>
  <c r="D6198" i="1" s="1"/>
  <c r="H6198" i="1"/>
  <c r="G6198" i="1" s="1"/>
  <c r="K6198" i="1"/>
  <c r="J6198" i="1" s="1"/>
  <c r="N6198" i="1"/>
  <c r="B6199" i="1"/>
  <c r="A6199" i="1" s="1"/>
  <c r="E6199" i="1"/>
  <c r="D6199" i="1" s="1"/>
  <c r="H6199" i="1"/>
  <c r="G6199" i="1" s="1"/>
  <c r="K6199" i="1"/>
  <c r="J6199" i="1" s="1"/>
  <c r="N6199" i="1"/>
  <c r="B6200" i="1"/>
  <c r="A6200" i="1" s="1"/>
  <c r="E6200" i="1"/>
  <c r="D6200" i="1" s="1"/>
  <c r="H6200" i="1"/>
  <c r="G6200" i="1" s="1"/>
  <c r="K6200" i="1"/>
  <c r="J6200" i="1" s="1"/>
  <c r="N6200" i="1"/>
  <c r="B6201" i="1"/>
  <c r="A6201" i="1" s="1"/>
  <c r="E6201" i="1"/>
  <c r="D6201" i="1" s="1"/>
  <c r="H6201" i="1"/>
  <c r="G6201" i="1" s="1"/>
  <c r="K6201" i="1"/>
  <c r="J6201" i="1" s="1"/>
  <c r="N6201" i="1"/>
  <c r="B6202" i="1"/>
  <c r="A6202" i="1" s="1"/>
  <c r="E6202" i="1"/>
  <c r="D6202" i="1" s="1"/>
  <c r="H6202" i="1"/>
  <c r="G6202" i="1" s="1"/>
  <c r="K6202" i="1"/>
  <c r="J6202" i="1" s="1"/>
  <c r="N6202" i="1"/>
  <c r="B6203" i="1"/>
  <c r="A6203" i="1" s="1"/>
  <c r="E6203" i="1"/>
  <c r="D6203" i="1" s="1"/>
  <c r="H6203" i="1"/>
  <c r="G6203" i="1" s="1"/>
  <c r="K6203" i="1"/>
  <c r="J6203" i="1" s="1"/>
  <c r="N6203" i="1"/>
  <c r="B6204" i="1"/>
  <c r="A6204" i="1" s="1"/>
  <c r="E6204" i="1"/>
  <c r="D6204" i="1" s="1"/>
  <c r="H6204" i="1"/>
  <c r="G6204" i="1" s="1"/>
  <c r="K6204" i="1"/>
  <c r="J6204" i="1" s="1"/>
  <c r="N6204" i="1"/>
  <c r="B6205" i="1"/>
  <c r="A6205" i="1" s="1"/>
  <c r="E6205" i="1"/>
  <c r="D6205" i="1" s="1"/>
  <c r="H6205" i="1"/>
  <c r="G6205" i="1" s="1"/>
  <c r="K6205" i="1"/>
  <c r="J6205" i="1" s="1"/>
  <c r="N6205" i="1"/>
  <c r="B6206" i="1"/>
  <c r="A6206" i="1" s="1"/>
  <c r="E6206" i="1"/>
  <c r="D6206" i="1" s="1"/>
  <c r="H6206" i="1"/>
  <c r="G6206" i="1" s="1"/>
  <c r="K6206" i="1"/>
  <c r="J6206" i="1" s="1"/>
  <c r="N6206" i="1"/>
  <c r="B6207" i="1"/>
  <c r="A6207" i="1" s="1"/>
  <c r="E6207" i="1"/>
  <c r="D6207" i="1" s="1"/>
  <c r="H6207" i="1"/>
  <c r="G6207" i="1" s="1"/>
  <c r="K6207" i="1"/>
  <c r="J6207" i="1" s="1"/>
  <c r="N6207" i="1"/>
  <c r="B6208" i="1"/>
  <c r="A6208" i="1" s="1"/>
  <c r="E6208" i="1"/>
  <c r="D6208" i="1" s="1"/>
  <c r="H6208" i="1"/>
  <c r="G6208" i="1" s="1"/>
  <c r="K6208" i="1"/>
  <c r="J6208" i="1" s="1"/>
  <c r="N6208" i="1"/>
  <c r="B6209" i="1"/>
  <c r="A6209" i="1" s="1"/>
  <c r="E6209" i="1"/>
  <c r="D6209" i="1" s="1"/>
  <c r="H6209" i="1"/>
  <c r="G6209" i="1" s="1"/>
  <c r="K6209" i="1"/>
  <c r="J6209" i="1" s="1"/>
  <c r="N6209" i="1"/>
  <c r="B6210" i="1"/>
  <c r="A6210" i="1" s="1"/>
  <c r="E6210" i="1"/>
  <c r="D6210" i="1" s="1"/>
  <c r="H6210" i="1"/>
  <c r="G6210" i="1" s="1"/>
  <c r="K6210" i="1"/>
  <c r="J6210" i="1" s="1"/>
  <c r="N6210" i="1"/>
  <c r="B6211" i="1"/>
  <c r="A6211" i="1" s="1"/>
  <c r="E6211" i="1"/>
  <c r="D6211" i="1" s="1"/>
  <c r="H6211" i="1"/>
  <c r="G6211" i="1" s="1"/>
  <c r="K6211" i="1"/>
  <c r="J6211" i="1" s="1"/>
  <c r="N6211" i="1"/>
  <c r="B6212" i="1"/>
  <c r="A6212" i="1" s="1"/>
  <c r="E6212" i="1"/>
  <c r="D6212" i="1" s="1"/>
  <c r="H6212" i="1"/>
  <c r="G6212" i="1" s="1"/>
  <c r="K6212" i="1"/>
  <c r="J6212" i="1" s="1"/>
  <c r="N6212" i="1"/>
  <c r="B6213" i="1"/>
  <c r="A6213" i="1" s="1"/>
  <c r="E6213" i="1"/>
  <c r="D6213" i="1" s="1"/>
  <c r="H6213" i="1"/>
  <c r="G6213" i="1" s="1"/>
  <c r="K6213" i="1"/>
  <c r="J6213" i="1" s="1"/>
  <c r="N6213" i="1"/>
  <c r="B6214" i="1"/>
  <c r="A6214" i="1" s="1"/>
  <c r="E6214" i="1"/>
  <c r="D6214" i="1" s="1"/>
  <c r="H6214" i="1"/>
  <c r="G6214" i="1" s="1"/>
  <c r="K6214" i="1"/>
  <c r="J6214" i="1" s="1"/>
  <c r="N6214" i="1"/>
  <c r="B6215" i="1"/>
  <c r="A6215" i="1" s="1"/>
  <c r="E6215" i="1"/>
  <c r="D6215" i="1" s="1"/>
  <c r="H6215" i="1"/>
  <c r="G6215" i="1" s="1"/>
  <c r="K6215" i="1"/>
  <c r="J6215" i="1" s="1"/>
  <c r="N6215" i="1"/>
  <c r="B6216" i="1"/>
  <c r="A6216" i="1" s="1"/>
  <c r="E6216" i="1"/>
  <c r="D6216" i="1" s="1"/>
  <c r="H6216" i="1"/>
  <c r="G6216" i="1" s="1"/>
  <c r="K6216" i="1"/>
  <c r="J6216" i="1" s="1"/>
  <c r="N6216" i="1"/>
  <c r="B6217" i="1"/>
  <c r="A6217" i="1" s="1"/>
  <c r="E6217" i="1"/>
  <c r="D6217" i="1" s="1"/>
  <c r="H6217" i="1"/>
  <c r="G6217" i="1" s="1"/>
  <c r="K6217" i="1"/>
  <c r="J6217" i="1" s="1"/>
  <c r="N6217" i="1"/>
  <c r="B6218" i="1"/>
  <c r="A6218" i="1" s="1"/>
  <c r="E6218" i="1"/>
  <c r="D6218" i="1" s="1"/>
  <c r="H6218" i="1"/>
  <c r="G6218" i="1" s="1"/>
  <c r="K6218" i="1"/>
  <c r="J6218" i="1" s="1"/>
  <c r="N6218" i="1"/>
  <c r="B6219" i="1"/>
  <c r="A6219" i="1" s="1"/>
  <c r="E6219" i="1"/>
  <c r="D6219" i="1" s="1"/>
  <c r="H6219" i="1"/>
  <c r="G6219" i="1" s="1"/>
  <c r="K6219" i="1"/>
  <c r="J6219" i="1" s="1"/>
  <c r="N6219" i="1"/>
  <c r="B6220" i="1"/>
  <c r="A6220" i="1" s="1"/>
  <c r="E6220" i="1"/>
  <c r="D6220" i="1" s="1"/>
  <c r="H6220" i="1"/>
  <c r="G6220" i="1" s="1"/>
  <c r="K6220" i="1"/>
  <c r="J6220" i="1" s="1"/>
  <c r="N6220" i="1"/>
  <c r="B6221" i="1"/>
  <c r="A6221" i="1" s="1"/>
  <c r="E6221" i="1"/>
  <c r="D6221" i="1" s="1"/>
  <c r="H6221" i="1"/>
  <c r="G6221" i="1" s="1"/>
  <c r="K6221" i="1"/>
  <c r="J6221" i="1" s="1"/>
  <c r="N6221" i="1"/>
  <c r="B6222" i="1"/>
  <c r="A6222" i="1" s="1"/>
  <c r="E6222" i="1"/>
  <c r="D6222" i="1" s="1"/>
  <c r="H6222" i="1"/>
  <c r="G6222" i="1" s="1"/>
  <c r="K6222" i="1"/>
  <c r="J6222" i="1" s="1"/>
  <c r="N6222" i="1"/>
  <c r="B6223" i="1"/>
  <c r="A6223" i="1" s="1"/>
  <c r="E6223" i="1"/>
  <c r="D6223" i="1" s="1"/>
  <c r="H6223" i="1"/>
  <c r="G6223" i="1" s="1"/>
  <c r="K6223" i="1"/>
  <c r="J6223" i="1" s="1"/>
  <c r="N6223" i="1"/>
  <c r="B6224" i="1"/>
  <c r="A6224" i="1" s="1"/>
  <c r="E6224" i="1"/>
  <c r="D6224" i="1" s="1"/>
  <c r="H6224" i="1"/>
  <c r="G6224" i="1" s="1"/>
  <c r="K6224" i="1"/>
  <c r="J6224" i="1" s="1"/>
  <c r="N6224" i="1"/>
  <c r="B6225" i="1"/>
  <c r="A6225" i="1" s="1"/>
  <c r="E6225" i="1"/>
  <c r="D6225" i="1" s="1"/>
  <c r="H6225" i="1"/>
  <c r="G6225" i="1" s="1"/>
  <c r="K6225" i="1"/>
  <c r="J6225" i="1" s="1"/>
  <c r="N6225" i="1"/>
  <c r="B6226" i="1"/>
  <c r="A6226" i="1" s="1"/>
  <c r="E6226" i="1"/>
  <c r="D6226" i="1" s="1"/>
  <c r="H6226" i="1"/>
  <c r="G6226" i="1" s="1"/>
  <c r="K6226" i="1"/>
  <c r="J6226" i="1" s="1"/>
  <c r="N6226" i="1"/>
  <c r="B6227" i="1"/>
  <c r="A6227" i="1" s="1"/>
  <c r="E6227" i="1"/>
  <c r="D6227" i="1" s="1"/>
  <c r="H6227" i="1"/>
  <c r="G6227" i="1" s="1"/>
  <c r="K6227" i="1"/>
  <c r="J6227" i="1" s="1"/>
  <c r="N6227" i="1"/>
  <c r="B6228" i="1"/>
  <c r="A6228" i="1" s="1"/>
  <c r="E6228" i="1"/>
  <c r="D6228" i="1" s="1"/>
  <c r="H6228" i="1"/>
  <c r="G6228" i="1" s="1"/>
  <c r="K6228" i="1"/>
  <c r="J6228" i="1" s="1"/>
  <c r="N6228" i="1"/>
  <c r="B6229" i="1"/>
  <c r="A6229" i="1" s="1"/>
  <c r="E6229" i="1"/>
  <c r="D6229" i="1" s="1"/>
  <c r="H6229" i="1"/>
  <c r="G6229" i="1" s="1"/>
  <c r="K6229" i="1"/>
  <c r="J6229" i="1" s="1"/>
  <c r="N6229" i="1"/>
  <c r="B6230" i="1"/>
  <c r="A6230" i="1" s="1"/>
  <c r="E6230" i="1"/>
  <c r="D6230" i="1" s="1"/>
  <c r="H6230" i="1"/>
  <c r="G6230" i="1" s="1"/>
  <c r="K6230" i="1"/>
  <c r="J6230" i="1" s="1"/>
  <c r="N6230" i="1"/>
  <c r="B6231" i="1"/>
  <c r="A6231" i="1" s="1"/>
  <c r="E6231" i="1"/>
  <c r="D6231" i="1" s="1"/>
  <c r="H6231" i="1"/>
  <c r="G6231" i="1" s="1"/>
  <c r="K6231" i="1"/>
  <c r="J6231" i="1" s="1"/>
  <c r="N6231" i="1"/>
  <c r="B6232" i="1"/>
  <c r="A6232" i="1" s="1"/>
  <c r="E6232" i="1"/>
  <c r="D6232" i="1" s="1"/>
  <c r="H6232" i="1"/>
  <c r="G6232" i="1" s="1"/>
  <c r="K6232" i="1"/>
  <c r="J6232" i="1" s="1"/>
  <c r="N6232" i="1"/>
  <c r="B6233" i="1"/>
  <c r="A6233" i="1" s="1"/>
  <c r="E6233" i="1"/>
  <c r="D6233" i="1" s="1"/>
  <c r="H6233" i="1"/>
  <c r="G6233" i="1" s="1"/>
  <c r="K6233" i="1"/>
  <c r="J6233" i="1" s="1"/>
  <c r="N6233" i="1"/>
  <c r="B6234" i="1"/>
  <c r="A6234" i="1" s="1"/>
  <c r="E6234" i="1"/>
  <c r="D6234" i="1" s="1"/>
  <c r="H6234" i="1"/>
  <c r="G6234" i="1" s="1"/>
  <c r="K6234" i="1"/>
  <c r="J6234" i="1" s="1"/>
  <c r="N6234" i="1"/>
  <c r="B6235" i="1"/>
  <c r="A6235" i="1" s="1"/>
  <c r="E6235" i="1"/>
  <c r="D6235" i="1" s="1"/>
  <c r="H6235" i="1"/>
  <c r="G6235" i="1" s="1"/>
  <c r="K6235" i="1"/>
  <c r="J6235" i="1" s="1"/>
  <c r="N6235" i="1"/>
  <c r="B6236" i="1"/>
  <c r="A6236" i="1" s="1"/>
  <c r="E6236" i="1"/>
  <c r="D6236" i="1" s="1"/>
  <c r="H6236" i="1"/>
  <c r="G6236" i="1" s="1"/>
  <c r="K6236" i="1"/>
  <c r="J6236" i="1" s="1"/>
  <c r="N6236" i="1"/>
  <c r="B6237" i="1"/>
  <c r="A6237" i="1" s="1"/>
  <c r="E6237" i="1"/>
  <c r="D6237" i="1" s="1"/>
  <c r="H6237" i="1"/>
  <c r="G6237" i="1" s="1"/>
  <c r="K6237" i="1"/>
  <c r="J6237" i="1" s="1"/>
  <c r="N6237" i="1"/>
  <c r="B6238" i="1"/>
  <c r="A6238" i="1" s="1"/>
  <c r="E6238" i="1"/>
  <c r="D6238" i="1" s="1"/>
  <c r="H6238" i="1"/>
  <c r="G6238" i="1" s="1"/>
  <c r="K6238" i="1"/>
  <c r="J6238" i="1" s="1"/>
  <c r="N6238" i="1"/>
  <c r="B6239" i="1"/>
  <c r="A6239" i="1" s="1"/>
  <c r="E6239" i="1"/>
  <c r="D6239" i="1" s="1"/>
  <c r="H6239" i="1"/>
  <c r="G6239" i="1" s="1"/>
  <c r="K6239" i="1"/>
  <c r="J6239" i="1" s="1"/>
  <c r="N6239" i="1"/>
  <c r="B6240" i="1"/>
  <c r="A6240" i="1" s="1"/>
  <c r="E6240" i="1"/>
  <c r="D6240" i="1" s="1"/>
  <c r="H6240" i="1"/>
  <c r="G6240" i="1" s="1"/>
  <c r="K6240" i="1"/>
  <c r="J6240" i="1" s="1"/>
  <c r="N6240" i="1"/>
  <c r="B6241" i="1"/>
  <c r="A6241" i="1" s="1"/>
  <c r="E6241" i="1"/>
  <c r="D6241" i="1" s="1"/>
  <c r="H6241" i="1"/>
  <c r="G6241" i="1" s="1"/>
  <c r="K6241" i="1"/>
  <c r="J6241" i="1" s="1"/>
  <c r="N6241" i="1"/>
  <c r="B6242" i="1"/>
  <c r="A6242" i="1" s="1"/>
  <c r="E6242" i="1"/>
  <c r="D6242" i="1" s="1"/>
  <c r="H6242" i="1"/>
  <c r="G6242" i="1" s="1"/>
  <c r="K6242" i="1"/>
  <c r="J6242" i="1" s="1"/>
  <c r="N6242" i="1"/>
  <c r="B6243" i="1"/>
  <c r="A6243" i="1" s="1"/>
  <c r="E6243" i="1"/>
  <c r="D6243" i="1" s="1"/>
  <c r="H6243" i="1"/>
  <c r="G6243" i="1" s="1"/>
  <c r="K6243" i="1"/>
  <c r="J6243" i="1" s="1"/>
  <c r="N6243" i="1"/>
  <c r="B6244" i="1"/>
  <c r="A6244" i="1" s="1"/>
  <c r="E6244" i="1"/>
  <c r="D6244" i="1" s="1"/>
  <c r="H6244" i="1"/>
  <c r="G6244" i="1" s="1"/>
  <c r="K6244" i="1"/>
  <c r="J6244" i="1" s="1"/>
  <c r="N6244" i="1"/>
  <c r="B6245" i="1"/>
  <c r="A6245" i="1" s="1"/>
  <c r="E6245" i="1"/>
  <c r="D6245" i="1" s="1"/>
  <c r="H6245" i="1"/>
  <c r="G6245" i="1" s="1"/>
  <c r="K6245" i="1"/>
  <c r="J6245" i="1" s="1"/>
  <c r="N6245" i="1"/>
  <c r="B6246" i="1"/>
  <c r="A6246" i="1" s="1"/>
  <c r="E6246" i="1"/>
  <c r="D6246" i="1" s="1"/>
  <c r="H6246" i="1"/>
  <c r="G6246" i="1" s="1"/>
  <c r="K6246" i="1"/>
  <c r="J6246" i="1" s="1"/>
  <c r="N6246" i="1"/>
  <c r="B6247" i="1"/>
  <c r="A6247" i="1" s="1"/>
  <c r="E6247" i="1"/>
  <c r="D6247" i="1" s="1"/>
  <c r="H6247" i="1"/>
  <c r="G6247" i="1" s="1"/>
  <c r="K6247" i="1"/>
  <c r="J6247" i="1" s="1"/>
  <c r="N6247" i="1"/>
  <c r="B6248" i="1"/>
  <c r="A6248" i="1" s="1"/>
  <c r="E6248" i="1"/>
  <c r="D6248" i="1" s="1"/>
  <c r="H6248" i="1"/>
  <c r="G6248" i="1" s="1"/>
  <c r="K6248" i="1"/>
  <c r="J6248" i="1" s="1"/>
  <c r="N6248" i="1"/>
  <c r="B6249" i="1"/>
  <c r="A6249" i="1" s="1"/>
  <c r="E6249" i="1"/>
  <c r="D6249" i="1" s="1"/>
  <c r="H6249" i="1"/>
  <c r="G6249" i="1" s="1"/>
  <c r="K6249" i="1"/>
  <c r="J6249" i="1" s="1"/>
  <c r="N6249" i="1"/>
  <c r="B6250" i="1"/>
  <c r="A6250" i="1" s="1"/>
  <c r="E6250" i="1"/>
  <c r="D6250" i="1" s="1"/>
  <c r="H6250" i="1"/>
  <c r="G6250" i="1" s="1"/>
  <c r="K6250" i="1"/>
  <c r="J6250" i="1" s="1"/>
  <c r="N6250" i="1"/>
  <c r="B6251" i="1"/>
  <c r="A6251" i="1" s="1"/>
  <c r="E6251" i="1"/>
  <c r="D6251" i="1" s="1"/>
  <c r="H6251" i="1"/>
  <c r="G6251" i="1" s="1"/>
  <c r="K6251" i="1"/>
  <c r="J6251" i="1" s="1"/>
  <c r="N6251" i="1"/>
  <c r="B6252" i="1"/>
  <c r="A6252" i="1" s="1"/>
  <c r="E6252" i="1"/>
  <c r="D6252" i="1" s="1"/>
  <c r="H6252" i="1"/>
  <c r="G6252" i="1" s="1"/>
  <c r="K6252" i="1"/>
  <c r="J6252" i="1" s="1"/>
  <c r="N6252" i="1"/>
  <c r="B6253" i="1"/>
  <c r="A6253" i="1" s="1"/>
  <c r="E6253" i="1"/>
  <c r="D6253" i="1" s="1"/>
  <c r="H6253" i="1"/>
  <c r="G6253" i="1" s="1"/>
  <c r="K6253" i="1"/>
  <c r="J6253" i="1" s="1"/>
  <c r="N6253" i="1"/>
  <c r="B6254" i="1"/>
  <c r="A6254" i="1" s="1"/>
  <c r="E6254" i="1"/>
  <c r="D6254" i="1" s="1"/>
  <c r="H6254" i="1"/>
  <c r="G6254" i="1" s="1"/>
  <c r="K6254" i="1"/>
  <c r="J6254" i="1" s="1"/>
  <c r="N6254" i="1"/>
  <c r="B6255" i="1"/>
  <c r="A6255" i="1" s="1"/>
  <c r="E6255" i="1"/>
  <c r="D6255" i="1" s="1"/>
  <c r="H6255" i="1"/>
  <c r="G6255" i="1" s="1"/>
  <c r="K6255" i="1"/>
  <c r="J6255" i="1" s="1"/>
  <c r="N6255" i="1"/>
  <c r="B6256" i="1"/>
  <c r="A6256" i="1" s="1"/>
  <c r="E6256" i="1"/>
  <c r="D6256" i="1" s="1"/>
  <c r="H6256" i="1"/>
  <c r="G6256" i="1" s="1"/>
  <c r="K6256" i="1"/>
  <c r="J6256" i="1" s="1"/>
  <c r="N6256" i="1"/>
  <c r="B6257" i="1"/>
  <c r="A6257" i="1" s="1"/>
  <c r="E6257" i="1"/>
  <c r="D6257" i="1" s="1"/>
  <c r="H6257" i="1"/>
  <c r="G6257" i="1" s="1"/>
  <c r="K6257" i="1"/>
  <c r="J6257" i="1" s="1"/>
  <c r="N6257" i="1"/>
  <c r="B6258" i="1"/>
  <c r="A6258" i="1" s="1"/>
  <c r="E6258" i="1"/>
  <c r="D6258" i="1" s="1"/>
  <c r="H6258" i="1"/>
  <c r="G6258" i="1" s="1"/>
  <c r="K6258" i="1"/>
  <c r="J6258" i="1" s="1"/>
  <c r="N6258" i="1"/>
  <c r="B6259" i="1"/>
  <c r="A6259" i="1" s="1"/>
  <c r="E6259" i="1"/>
  <c r="D6259" i="1" s="1"/>
  <c r="H6259" i="1"/>
  <c r="G6259" i="1" s="1"/>
  <c r="K6259" i="1"/>
  <c r="J6259" i="1" s="1"/>
  <c r="N6259" i="1"/>
  <c r="B6260" i="1"/>
  <c r="A6260" i="1" s="1"/>
  <c r="E6260" i="1"/>
  <c r="D6260" i="1" s="1"/>
  <c r="H6260" i="1"/>
  <c r="G6260" i="1" s="1"/>
  <c r="K6260" i="1"/>
  <c r="J6260" i="1" s="1"/>
  <c r="N6260" i="1"/>
  <c r="B6261" i="1"/>
  <c r="A6261" i="1" s="1"/>
  <c r="E6261" i="1"/>
  <c r="D6261" i="1" s="1"/>
  <c r="H6261" i="1"/>
  <c r="G6261" i="1" s="1"/>
  <c r="K6261" i="1"/>
  <c r="J6261" i="1" s="1"/>
  <c r="N6261" i="1"/>
  <c r="B6262" i="1"/>
  <c r="A6262" i="1" s="1"/>
  <c r="E6262" i="1"/>
  <c r="D6262" i="1" s="1"/>
  <c r="H6262" i="1"/>
  <c r="G6262" i="1" s="1"/>
  <c r="K6262" i="1"/>
  <c r="J6262" i="1" s="1"/>
  <c r="N6262" i="1"/>
  <c r="B6263" i="1"/>
  <c r="A6263" i="1" s="1"/>
  <c r="E6263" i="1"/>
  <c r="D6263" i="1" s="1"/>
  <c r="H6263" i="1"/>
  <c r="G6263" i="1" s="1"/>
  <c r="K6263" i="1"/>
  <c r="J6263" i="1" s="1"/>
  <c r="N6263" i="1"/>
  <c r="B6264" i="1"/>
  <c r="A6264" i="1" s="1"/>
  <c r="E6264" i="1"/>
  <c r="D6264" i="1" s="1"/>
  <c r="H6264" i="1"/>
  <c r="G6264" i="1" s="1"/>
  <c r="K6264" i="1"/>
  <c r="J6264" i="1" s="1"/>
  <c r="N6264" i="1"/>
  <c r="B6265" i="1"/>
  <c r="A6265" i="1" s="1"/>
  <c r="E6265" i="1"/>
  <c r="D6265" i="1" s="1"/>
  <c r="H6265" i="1"/>
  <c r="G6265" i="1" s="1"/>
  <c r="K6265" i="1"/>
  <c r="J6265" i="1" s="1"/>
  <c r="N6265" i="1"/>
  <c r="B6266" i="1"/>
  <c r="A6266" i="1" s="1"/>
  <c r="E6266" i="1"/>
  <c r="D6266" i="1" s="1"/>
  <c r="H6266" i="1"/>
  <c r="G6266" i="1" s="1"/>
  <c r="K6266" i="1"/>
  <c r="J6266" i="1" s="1"/>
  <c r="N6266" i="1"/>
  <c r="B6267" i="1"/>
  <c r="A6267" i="1" s="1"/>
  <c r="E6267" i="1"/>
  <c r="D6267" i="1" s="1"/>
  <c r="H6267" i="1"/>
  <c r="G6267" i="1" s="1"/>
  <c r="K6267" i="1"/>
  <c r="J6267" i="1" s="1"/>
  <c r="N6267" i="1"/>
  <c r="B6268" i="1"/>
  <c r="A6268" i="1" s="1"/>
  <c r="E6268" i="1"/>
  <c r="D6268" i="1" s="1"/>
  <c r="H6268" i="1"/>
  <c r="G6268" i="1" s="1"/>
  <c r="K6268" i="1"/>
  <c r="J6268" i="1" s="1"/>
  <c r="N6268" i="1"/>
  <c r="B6269" i="1"/>
  <c r="A6269" i="1" s="1"/>
  <c r="E6269" i="1"/>
  <c r="D6269" i="1" s="1"/>
  <c r="H6269" i="1"/>
  <c r="G6269" i="1" s="1"/>
  <c r="K6269" i="1"/>
  <c r="J6269" i="1" s="1"/>
  <c r="N6269" i="1"/>
  <c r="B6270" i="1"/>
  <c r="A6270" i="1" s="1"/>
  <c r="E6270" i="1"/>
  <c r="D6270" i="1" s="1"/>
  <c r="H6270" i="1"/>
  <c r="G6270" i="1" s="1"/>
  <c r="K6270" i="1"/>
  <c r="J6270" i="1" s="1"/>
  <c r="N6270" i="1"/>
  <c r="B6271" i="1"/>
  <c r="A6271" i="1" s="1"/>
  <c r="E6271" i="1"/>
  <c r="D6271" i="1" s="1"/>
  <c r="H6271" i="1"/>
  <c r="G6271" i="1" s="1"/>
  <c r="K6271" i="1"/>
  <c r="J6271" i="1" s="1"/>
  <c r="N6271" i="1"/>
  <c r="B6272" i="1"/>
  <c r="A6272" i="1" s="1"/>
  <c r="E6272" i="1"/>
  <c r="D6272" i="1" s="1"/>
  <c r="H6272" i="1"/>
  <c r="G6272" i="1" s="1"/>
  <c r="K6272" i="1"/>
  <c r="J6272" i="1" s="1"/>
  <c r="N6272" i="1"/>
  <c r="B6273" i="1"/>
  <c r="A6273" i="1" s="1"/>
  <c r="E6273" i="1"/>
  <c r="D6273" i="1" s="1"/>
  <c r="H6273" i="1"/>
  <c r="G6273" i="1" s="1"/>
  <c r="K6273" i="1"/>
  <c r="J6273" i="1" s="1"/>
  <c r="N6273" i="1"/>
  <c r="B6274" i="1"/>
  <c r="A6274" i="1" s="1"/>
  <c r="E6274" i="1"/>
  <c r="D6274" i="1" s="1"/>
  <c r="H6274" i="1"/>
  <c r="G6274" i="1" s="1"/>
  <c r="K6274" i="1"/>
  <c r="J6274" i="1" s="1"/>
  <c r="N6274" i="1"/>
  <c r="B6275" i="1"/>
  <c r="A6275" i="1" s="1"/>
  <c r="E6275" i="1"/>
  <c r="D6275" i="1" s="1"/>
  <c r="H6275" i="1"/>
  <c r="G6275" i="1" s="1"/>
  <c r="K6275" i="1"/>
  <c r="J6275" i="1" s="1"/>
  <c r="N6275" i="1"/>
  <c r="B6276" i="1"/>
  <c r="A6276" i="1" s="1"/>
  <c r="E6276" i="1"/>
  <c r="D6276" i="1" s="1"/>
  <c r="H6276" i="1"/>
  <c r="G6276" i="1" s="1"/>
  <c r="K6276" i="1"/>
  <c r="J6276" i="1" s="1"/>
  <c r="N6276" i="1"/>
  <c r="B6277" i="1"/>
  <c r="A6277" i="1" s="1"/>
  <c r="E6277" i="1"/>
  <c r="D6277" i="1" s="1"/>
  <c r="H6277" i="1"/>
  <c r="G6277" i="1" s="1"/>
  <c r="K6277" i="1"/>
  <c r="J6277" i="1" s="1"/>
  <c r="N6277" i="1"/>
  <c r="B6278" i="1"/>
  <c r="A6278" i="1" s="1"/>
  <c r="E6278" i="1"/>
  <c r="D6278" i="1" s="1"/>
  <c r="H6278" i="1"/>
  <c r="G6278" i="1" s="1"/>
  <c r="K6278" i="1"/>
  <c r="J6278" i="1" s="1"/>
  <c r="N6278" i="1"/>
  <c r="B6279" i="1"/>
  <c r="A6279" i="1" s="1"/>
  <c r="E6279" i="1"/>
  <c r="D6279" i="1" s="1"/>
  <c r="H6279" i="1"/>
  <c r="G6279" i="1" s="1"/>
  <c r="K6279" i="1"/>
  <c r="J6279" i="1" s="1"/>
  <c r="N6279" i="1"/>
  <c r="B6280" i="1"/>
  <c r="A6280" i="1" s="1"/>
  <c r="E6280" i="1"/>
  <c r="D6280" i="1" s="1"/>
  <c r="H6280" i="1"/>
  <c r="G6280" i="1" s="1"/>
  <c r="K6280" i="1"/>
  <c r="J6280" i="1" s="1"/>
  <c r="N6280" i="1"/>
  <c r="B6281" i="1"/>
  <c r="A6281" i="1" s="1"/>
  <c r="E6281" i="1"/>
  <c r="D6281" i="1" s="1"/>
  <c r="H6281" i="1"/>
  <c r="G6281" i="1" s="1"/>
  <c r="K6281" i="1"/>
  <c r="J6281" i="1" s="1"/>
  <c r="N6281" i="1"/>
  <c r="B6282" i="1"/>
  <c r="A6282" i="1" s="1"/>
  <c r="E6282" i="1"/>
  <c r="D6282" i="1" s="1"/>
  <c r="H6282" i="1"/>
  <c r="G6282" i="1" s="1"/>
  <c r="K6282" i="1"/>
  <c r="J6282" i="1" s="1"/>
  <c r="N6282" i="1"/>
  <c r="B6283" i="1"/>
  <c r="A6283" i="1" s="1"/>
  <c r="E6283" i="1"/>
  <c r="D6283" i="1" s="1"/>
  <c r="H6283" i="1"/>
  <c r="G6283" i="1" s="1"/>
  <c r="K6283" i="1"/>
  <c r="J6283" i="1" s="1"/>
  <c r="N6283" i="1"/>
  <c r="B6284" i="1"/>
  <c r="A6284" i="1" s="1"/>
  <c r="E6284" i="1"/>
  <c r="D6284" i="1" s="1"/>
  <c r="H6284" i="1"/>
  <c r="G6284" i="1" s="1"/>
  <c r="K6284" i="1"/>
  <c r="J6284" i="1" s="1"/>
  <c r="N6284" i="1"/>
  <c r="B6285" i="1"/>
  <c r="A6285" i="1" s="1"/>
  <c r="E6285" i="1"/>
  <c r="D6285" i="1" s="1"/>
  <c r="H6285" i="1"/>
  <c r="G6285" i="1" s="1"/>
  <c r="K6285" i="1"/>
  <c r="J6285" i="1" s="1"/>
  <c r="N6285" i="1"/>
  <c r="B6286" i="1"/>
  <c r="A6286" i="1" s="1"/>
  <c r="E6286" i="1"/>
  <c r="D6286" i="1" s="1"/>
  <c r="H6286" i="1"/>
  <c r="G6286" i="1" s="1"/>
  <c r="K6286" i="1"/>
  <c r="J6286" i="1" s="1"/>
  <c r="N6286" i="1"/>
  <c r="B6287" i="1"/>
  <c r="A6287" i="1" s="1"/>
  <c r="E6287" i="1"/>
  <c r="D6287" i="1" s="1"/>
  <c r="H6287" i="1"/>
  <c r="G6287" i="1" s="1"/>
  <c r="K6287" i="1"/>
  <c r="J6287" i="1" s="1"/>
  <c r="N6287" i="1"/>
  <c r="B6288" i="1"/>
  <c r="A6288" i="1" s="1"/>
  <c r="E6288" i="1"/>
  <c r="D6288" i="1" s="1"/>
  <c r="H6288" i="1"/>
  <c r="G6288" i="1" s="1"/>
  <c r="K6288" i="1"/>
  <c r="J6288" i="1" s="1"/>
  <c r="N6288" i="1"/>
  <c r="B6289" i="1"/>
  <c r="A6289" i="1" s="1"/>
  <c r="E6289" i="1"/>
  <c r="D6289" i="1" s="1"/>
  <c r="H6289" i="1"/>
  <c r="G6289" i="1" s="1"/>
  <c r="K6289" i="1"/>
  <c r="J6289" i="1" s="1"/>
  <c r="N6289" i="1"/>
  <c r="B6290" i="1"/>
  <c r="A6290" i="1" s="1"/>
  <c r="E6290" i="1"/>
  <c r="D6290" i="1" s="1"/>
  <c r="H6290" i="1"/>
  <c r="G6290" i="1" s="1"/>
  <c r="K6290" i="1"/>
  <c r="J6290" i="1" s="1"/>
  <c r="N6290" i="1"/>
  <c r="B6291" i="1"/>
  <c r="A6291" i="1" s="1"/>
  <c r="E6291" i="1"/>
  <c r="D6291" i="1" s="1"/>
  <c r="H6291" i="1"/>
  <c r="G6291" i="1" s="1"/>
  <c r="K6291" i="1"/>
  <c r="J6291" i="1" s="1"/>
  <c r="N6291" i="1"/>
  <c r="B6292" i="1"/>
  <c r="A6292" i="1" s="1"/>
  <c r="E6292" i="1"/>
  <c r="D6292" i="1" s="1"/>
  <c r="H6292" i="1"/>
  <c r="G6292" i="1" s="1"/>
  <c r="K6292" i="1"/>
  <c r="J6292" i="1" s="1"/>
  <c r="N6292" i="1"/>
  <c r="B6293" i="1"/>
  <c r="A6293" i="1" s="1"/>
  <c r="E6293" i="1"/>
  <c r="D6293" i="1" s="1"/>
  <c r="H6293" i="1"/>
  <c r="G6293" i="1" s="1"/>
  <c r="K6293" i="1"/>
  <c r="J6293" i="1" s="1"/>
  <c r="N6293" i="1"/>
  <c r="B6294" i="1"/>
  <c r="A6294" i="1" s="1"/>
  <c r="E6294" i="1"/>
  <c r="D6294" i="1" s="1"/>
  <c r="H6294" i="1"/>
  <c r="G6294" i="1" s="1"/>
  <c r="K6294" i="1"/>
  <c r="J6294" i="1" s="1"/>
  <c r="N6294" i="1"/>
  <c r="B6295" i="1"/>
  <c r="A6295" i="1" s="1"/>
  <c r="E6295" i="1"/>
  <c r="D6295" i="1" s="1"/>
  <c r="H6295" i="1"/>
  <c r="G6295" i="1" s="1"/>
  <c r="K6295" i="1"/>
  <c r="J6295" i="1" s="1"/>
  <c r="N6295" i="1"/>
  <c r="B6296" i="1"/>
  <c r="A6296" i="1" s="1"/>
  <c r="E6296" i="1"/>
  <c r="D6296" i="1" s="1"/>
  <c r="H6296" i="1"/>
  <c r="G6296" i="1" s="1"/>
  <c r="K6296" i="1"/>
  <c r="J6296" i="1" s="1"/>
  <c r="N6296" i="1"/>
  <c r="B6297" i="1"/>
  <c r="A6297" i="1" s="1"/>
  <c r="E6297" i="1"/>
  <c r="D6297" i="1" s="1"/>
  <c r="H6297" i="1"/>
  <c r="G6297" i="1" s="1"/>
  <c r="K6297" i="1"/>
  <c r="J6297" i="1" s="1"/>
  <c r="N6297" i="1"/>
  <c r="B6298" i="1"/>
  <c r="A6298" i="1" s="1"/>
  <c r="E6298" i="1"/>
  <c r="D6298" i="1" s="1"/>
  <c r="H6298" i="1"/>
  <c r="G6298" i="1" s="1"/>
  <c r="K6298" i="1"/>
  <c r="J6298" i="1" s="1"/>
  <c r="N6298" i="1"/>
  <c r="B6299" i="1"/>
  <c r="A6299" i="1" s="1"/>
  <c r="E6299" i="1"/>
  <c r="D6299" i="1" s="1"/>
  <c r="H6299" i="1"/>
  <c r="G6299" i="1" s="1"/>
  <c r="K6299" i="1"/>
  <c r="J6299" i="1" s="1"/>
  <c r="N6299" i="1"/>
  <c r="B6300" i="1"/>
  <c r="A6300" i="1" s="1"/>
  <c r="E6300" i="1"/>
  <c r="D6300" i="1" s="1"/>
  <c r="H6300" i="1"/>
  <c r="G6300" i="1" s="1"/>
  <c r="K6300" i="1"/>
  <c r="J6300" i="1" s="1"/>
  <c r="N6300" i="1"/>
  <c r="B6301" i="1"/>
  <c r="A6301" i="1" s="1"/>
  <c r="E6301" i="1"/>
  <c r="D6301" i="1" s="1"/>
  <c r="H6301" i="1"/>
  <c r="G6301" i="1" s="1"/>
  <c r="K6301" i="1"/>
  <c r="J6301" i="1" s="1"/>
  <c r="N6301" i="1"/>
  <c r="B6302" i="1"/>
  <c r="A6302" i="1" s="1"/>
  <c r="E6302" i="1"/>
  <c r="D6302" i="1" s="1"/>
  <c r="H6302" i="1"/>
  <c r="G6302" i="1" s="1"/>
  <c r="K6302" i="1"/>
  <c r="J6302" i="1" s="1"/>
  <c r="N6302" i="1"/>
  <c r="B6303" i="1"/>
  <c r="A6303" i="1" s="1"/>
  <c r="E6303" i="1"/>
  <c r="D6303" i="1" s="1"/>
  <c r="H6303" i="1"/>
  <c r="G6303" i="1" s="1"/>
  <c r="K6303" i="1"/>
  <c r="J6303" i="1" s="1"/>
  <c r="N6303" i="1"/>
  <c r="B6304" i="1"/>
  <c r="A6304" i="1" s="1"/>
  <c r="E6304" i="1"/>
  <c r="D6304" i="1" s="1"/>
  <c r="H6304" i="1"/>
  <c r="G6304" i="1" s="1"/>
  <c r="K6304" i="1"/>
  <c r="J6304" i="1" s="1"/>
  <c r="N6304" i="1"/>
  <c r="B6305" i="1"/>
  <c r="A6305" i="1" s="1"/>
  <c r="E6305" i="1"/>
  <c r="D6305" i="1" s="1"/>
  <c r="H6305" i="1"/>
  <c r="G6305" i="1" s="1"/>
  <c r="K6305" i="1"/>
  <c r="J6305" i="1" s="1"/>
  <c r="N6305" i="1"/>
  <c r="B6306" i="1"/>
  <c r="A6306" i="1" s="1"/>
  <c r="E6306" i="1"/>
  <c r="D6306" i="1" s="1"/>
  <c r="H6306" i="1"/>
  <c r="G6306" i="1" s="1"/>
  <c r="K6306" i="1"/>
  <c r="J6306" i="1" s="1"/>
  <c r="N6306" i="1"/>
  <c r="B6307" i="1"/>
  <c r="A6307" i="1" s="1"/>
  <c r="E6307" i="1"/>
  <c r="D6307" i="1" s="1"/>
  <c r="H6307" i="1"/>
  <c r="G6307" i="1" s="1"/>
  <c r="K6307" i="1"/>
  <c r="J6307" i="1" s="1"/>
  <c r="N6307" i="1"/>
  <c r="B6308" i="1"/>
  <c r="A6308" i="1" s="1"/>
  <c r="E6308" i="1"/>
  <c r="D6308" i="1" s="1"/>
  <c r="H6308" i="1"/>
  <c r="G6308" i="1" s="1"/>
  <c r="K6308" i="1"/>
  <c r="J6308" i="1" s="1"/>
  <c r="N6308" i="1"/>
  <c r="B6309" i="1"/>
  <c r="A6309" i="1" s="1"/>
  <c r="E6309" i="1"/>
  <c r="D6309" i="1" s="1"/>
  <c r="H6309" i="1"/>
  <c r="G6309" i="1" s="1"/>
  <c r="K6309" i="1"/>
  <c r="J6309" i="1" s="1"/>
  <c r="N6309" i="1"/>
  <c r="B6310" i="1"/>
  <c r="A6310" i="1" s="1"/>
  <c r="E6310" i="1"/>
  <c r="D6310" i="1" s="1"/>
  <c r="H6310" i="1"/>
  <c r="G6310" i="1" s="1"/>
  <c r="K6310" i="1"/>
  <c r="J6310" i="1" s="1"/>
  <c r="N6310" i="1"/>
  <c r="B6311" i="1"/>
  <c r="A6311" i="1" s="1"/>
  <c r="E6311" i="1"/>
  <c r="D6311" i="1" s="1"/>
  <c r="H6311" i="1"/>
  <c r="G6311" i="1" s="1"/>
  <c r="K6311" i="1"/>
  <c r="J6311" i="1" s="1"/>
  <c r="N6311" i="1"/>
  <c r="B6312" i="1"/>
  <c r="A6312" i="1" s="1"/>
  <c r="E6312" i="1"/>
  <c r="D6312" i="1" s="1"/>
  <c r="H6312" i="1"/>
  <c r="G6312" i="1" s="1"/>
  <c r="K6312" i="1"/>
  <c r="J6312" i="1" s="1"/>
  <c r="N6312" i="1"/>
  <c r="B6313" i="1"/>
  <c r="A6313" i="1" s="1"/>
  <c r="E6313" i="1"/>
  <c r="D6313" i="1" s="1"/>
  <c r="H6313" i="1"/>
  <c r="G6313" i="1" s="1"/>
  <c r="K6313" i="1"/>
  <c r="J6313" i="1" s="1"/>
  <c r="N6313" i="1"/>
  <c r="B6314" i="1"/>
  <c r="A6314" i="1" s="1"/>
  <c r="E6314" i="1"/>
  <c r="D6314" i="1" s="1"/>
  <c r="H6314" i="1"/>
  <c r="G6314" i="1" s="1"/>
  <c r="K6314" i="1"/>
  <c r="J6314" i="1" s="1"/>
  <c r="N6314" i="1"/>
  <c r="B6315" i="1"/>
  <c r="A6315" i="1" s="1"/>
  <c r="E6315" i="1"/>
  <c r="D6315" i="1" s="1"/>
  <c r="H6315" i="1"/>
  <c r="G6315" i="1" s="1"/>
  <c r="K6315" i="1"/>
  <c r="J6315" i="1" s="1"/>
  <c r="N6315" i="1"/>
  <c r="B6316" i="1"/>
  <c r="A6316" i="1" s="1"/>
  <c r="E6316" i="1"/>
  <c r="D6316" i="1" s="1"/>
  <c r="H6316" i="1"/>
  <c r="G6316" i="1" s="1"/>
  <c r="K6316" i="1"/>
  <c r="J6316" i="1" s="1"/>
  <c r="N6316" i="1"/>
  <c r="B6317" i="1"/>
  <c r="A6317" i="1" s="1"/>
  <c r="E6317" i="1"/>
  <c r="D6317" i="1" s="1"/>
  <c r="H6317" i="1"/>
  <c r="G6317" i="1" s="1"/>
  <c r="K6317" i="1"/>
  <c r="J6317" i="1" s="1"/>
  <c r="N6317" i="1"/>
  <c r="B6318" i="1"/>
  <c r="A6318" i="1" s="1"/>
  <c r="E6318" i="1"/>
  <c r="D6318" i="1" s="1"/>
  <c r="H6318" i="1"/>
  <c r="G6318" i="1" s="1"/>
  <c r="K6318" i="1"/>
  <c r="J6318" i="1" s="1"/>
  <c r="N6318" i="1"/>
  <c r="B6319" i="1"/>
  <c r="A6319" i="1" s="1"/>
  <c r="E6319" i="1"/>
  <c r="D6319" i="1" s="1"/>
  <c r="H6319" i="1"/>
  <c r="G6319" i="1" s="1"/>
  <c r="K6319" i="1"/>
  <c r="J6319" i="1" s="1"/>
  <c r="N6319" i="1"/>
  <c r="B6320" i="1"/>
  <c r="A6320" i="1" s="1"/>
  <c r="E6320" i="1"/>
  <c r="D6320" i="1" s="1"/>
  <c r="H6320" i="1"/>
  <c r="G6320" i="1" s="1"/>
  <c r="K6320" i="1"/>
  <c r="J6320" i="1" s="1"/>
  <c r="N6320" i="1"/>
  <c r="B6321" i="1"/>
  <c r="A6321" i="1" s="1"/>
  <c r="E6321" i="1"/>
  <c r="D6321" i="1" s="1"/>
  <c r="H6321" i="1"/>
  <c r="G6321" i="1" s="1"/>
  <c r="K6321" i="1"/>
  <c r="J6321" i="1" s="1"/>
  <c r="N6321" i="1"/>
  <c r="B6322" i="1"/>
  <c r="A6322" i="1" s="1"/>
  <c r="E6322" i="1"/>
  <c r="D6322" i="1" s="1"/>
  <c r="H6322" i="1"/>
  <c r="G6322" i="1" s="1"/>
  <c r="K6322" i="1"/>
  <c r="J6322" i="1" s="1"/>
  <c r="N6322" i="1"/>
  <c r="B6323" i="1"/>
  <c r="A6323" i="1" s="1"/>
  <c r="E6323" i="1"/>
  <c r="D6323" i="1" s="1"/>
  <c r="H6323" i="1"/>
  <c r="G6323" i="1" s="1"/>
  <c r="K6323" i="1"/>
  <c r="J6323" i="1" s="1"/>
  <c r="N6323" i="1"/>
  <c r="B6324" i="1"/>
  <c r="A6324" i="1" s="1"/>
  <c r="E6324" i="1"/>
  <c r="D6324" i="1" s="1"/>
  <c r="H6324" i="1"/>
  <c r="G6324" i="1" s="1"/>
  <c r="K6324" i="1"/>
  <c r="J6324" i="1" s="1"/>
  <c r="N6324" i="1"/>
  <c r="B6325" i="1"/>
  <c r="A6325" i="1" s="1"/>
  <c r="E6325" i="1"/>
  <c r="D6325" i="1" s="1"/>
  <c r="H6325" i="1"/>
  <c r="G6325" i="1" s="1"/>
  <c r="K6325" i="1"/>
  <c r="J6325" i="1" s="1"/>
  <c r="N6325" i="1"/>
  <c r="B6326" i="1"/>
  <c r="A6326" i="1" s="1"/>
  <c r="E6326" i="1"/>
  <c r="D6326" i="1" s="1"/>
  <c r="H6326" i="1"/>
  <c r="G6326" i="1" s="1"/>
  <c r="K6326" i="1"/>
  <c r="J6326" i="1" s="1"/>
  <c r="N6326" i="1"/>
  <c r="B6327" i="1"/>
  <c r="A6327" i="1" s="1"/>
  <c r="E6327" i="1"/>
  <c r="D6327" i="1" s="1"/>
  <c r="H6327" i="1"/>
  <c r="G6327" i="1" s="1"/>
  <c r="K6327" i="1"/>
  <c r="J6327" i="1" s="1"/>
  <c r="N6327" i="1"/>
  <c r="B6328" i="1"/>
  <c r="A6328" i="1" s="1"/>
  <c r="E6328" i="1"/>
  <c r="D6328" i="1" s="1"/>
  <c r="H6328" i="1"/>
  <c r="G6328" i="1" s="1"/>
  <c r="K6328" i="1"/>
  <c r="J6328" i="1" s="1"/>
  <c r="N6328" i="1"/>
  <c r="B6329" i="1"/>
  <c r="A6329" i="1" s="1"/>
  <c r="E6329" i="1"/>
  <c r="D6329" i="1" s="1"/>
  <c r="H6329" i="1"/>
  <c r="G6329" i="1" s="1"/>
  <c r="K6329" i="1"/>
  <c r="J6329" i="1" s="1"/>
  <c r="N6329" i="1"/>
  <c r="B6330" i="1"/>
  <c r="A6330" i="1" s="1"/>
  <c r="E6330" i="1"/>
  <c r="D6330" i="1" s="1"/>
  <c r="H6330" i="1"/>
  <c r="G6330" i="1" s="1"/>
  <c r="K6330" i="1"/>
  <c r="J6330" i="1" s="1"/>
  <c r="N6330" i="1"/>
  <c r="B6331" i="1"/>
  <c r="A6331" i="1" s="1"/>
  <c r="E6331" i="1"/>
  <c r="D6331" i="1" s="1"/>
  <c r="H6331" i="1"/>
  <c r="G6331" i="1" s="1"/>
  <c r="K6331" i="1"/>
  <c r="J6331" i="1" s="1"/>
  <c r="N6331" i="1"/>
  <c r="B6332" i="1"/>
  <c r="A6332" i="1" s="1"/>
  <c r="E6332" i="1"/>
  <c r="D6332" i="1" s="1"/>
  <c r="H6332" i="1"/>
  <c r="G6332" i="1" s="1"/>
  <c r="K6332" i="1"/>
  <c r="J6332" i="1" s="1"/>
  <c r="N6332" i="1"/>
  <c r="B6333" i="1"/>
  <c r="A6333" i="1" s="1"/>
  <c r="E6333" i="1"/>
  <c r="D6333" i="1" s="1"/>
  <c r="H6333" i="1"/>
  <c r="G6333" i="1" s="1"/>
  <c r="K6333" i="1"/>
  <c r="J6333" i="1" s="1"/>
  <c r="N6333" i="1"/>
  <c r="B6334" i="1"/>
  <c r="A6334" i="1" s="1"/>
  <c r="E6334" i="1"/>
  <c r="D6334" i="1" s="1"/>
  <c r="H6334" i="1"/>
  <c r="G6334" i="1" s="1"/>
  <c r="K6334" i="1"/>
  <c r="J6334" i="1" s="1"/>
  <c r="N6334" i="1"/>
  <c r="B6335" i="1"/>
  <c r="A6335" i="1" s="1"/>
  <c r="E6335" i="1"/>
  <c r="D6335" i="1" s="1"/>
  <c r="H6335" i="1"/>
  <c r="G6335" i="1" s="1"/>
  <c r="K6335" i="1"/>
  <c r="J6335" i="1" s="1"/>
  <c r="N6335" i="1"/>
  <c r="B6336" i="1"/>
  <c r="A6336" i="1" s="1"/>
  <c r="E6336" i="1"/>
  <c r="D6336" i="1" s="1"/>
  <c r="H6336" i="1"/>
  <c r="G6336" i="1" s="1"/>
  <c r="K6336" i="1"/>
  <c r="J6336" i="1" s="1"/>
  <c r="N6336" i="1"/>
  <c r="B6337" i="1"/>
  <c r="A6337" i="1" s="1"/>
  <c r="E6337" i="1"/>
  <c r="D6337" i="1" s="1"/>
  <c r="H6337" i="1"/>
  <c r="G6337" i="1" s="1"/>
  <c r="K6337" i="1"/>
  <c r="J6337" i="1" s="1"/>
  <c r="N6337" i="1"/>
  <c r="B6338" i="1"/>
  <c r="A6338" i="1" s="1"/>
  <c r="E6338" i="1"/>
  <c r="D6338" i="1" s="1"/>
  <c r="H6338" i="1"/>
  <c r="G6338" i="1" s="1"/>
  <c r="K6338" i="1"/>
  <c r="J6338" i="1" s="1"/>
  <c r="N6338" i="1"/>
  <c r="B6339" i="1"/>
  <c r="A6339" i="1" s="1"/>
  <c r="E6339" i="1"/>
  <c r="D6339" i="1" s="1"/>
  <c r="H6339" i="1"/>
  <c r="G6339" i="1" s="1"/>
  <c r="K6339" i="1"/>
  <c r="J6339" i="1" s="1"/>
  <c r="N6339" i="1"/>
  <c r="B6340" i="1"/>
  <c r="A6340" i="1" s="1"/>
  <c r="E6340" i="1"/>
  <c r="D6340" i="1" s="1"/>
  <c r="H6340" i="1"/>
  <c r="G6340" i="1" s="1"/>
  <c r="K6340" i="1"/>
  <c r="J6340" i="1" s="1"/>
  <c r="N6340" i="1"/>
  <c r="B6341" i="1"/>
  <c r="A6341" i="1" s="1"/>
  <c r="E6341" i="1"/>
  <c r="D6341" i="1" s="1"/>
  <c r="H6341" i="1"/>
  <c r="G6341" i="1" s="1"/>
  <c r="K6341" i="1"/>
  <c r="J6341" i="1" s="1"/>
  <c r="N6341" i="1"/>
  <c r="B6342" i="1"/>
  <c r="A6342" i="1" s="1"/>
  <c r="E6342" i="1"/>
  <c r="D6342" i="1" s="1"/>
  <c r="H6342" i="1"/>
  <c r="G6342" i="1" s="1"/>
  <c r="K6342" i="1"/>
  <c r="J6342" i="1" s="1"/>
  <c r="N6342" i="1"/>
  <c r="B6343" i="1"/>
  <c r="A6343" i="1" s="1"/>
  <c r="E6343" i="1"/>
  <c r="D6343" i="1" s="1"/>
  <c r="H6343" i="1"/>
  <c r="G6343" i="1" s="1"/>
  <c r="K6343" i="1"/>
  <c r="J6343" i="1" s="1"/>
  <c r="N6343" i="1"/>
  <c r="B6344" i="1"/>
  <c r="A6344" i="1" s="1"/>
  <c r="E6344" i="1"/>
  <c r="D6344" i="1" s="1"/>
  <c r="H6344" i="1"/>
  <c r="G6344" i="1" s="1"/>
  <c r="K6344" i="1"/>
  <c r="J6344" i="1" s="1"/>
  <c r="N6344" i="1"/>
  <c r="B6345" i="1"/>
  <c r="A6345" i="1" s="1"/>
  <c r="E6345" i="1"/>
  <c r="D6345" i="1" s="1"/>
  <c r="H6345" i="1"/>
  <c r="G6345" i="1" s="1"/>
  <c r="K6345" i="1"/>
  <c r="J6345" i="1" s="1"/>
  <c r="N6345" i="1"/>
  <c r="B6346" i="1"/>
  <c r="A6346" i="1" s="1"/>
  <c r="E6346" i="1"/>
  <c r="D6346" i="1" s="1"/>
  <c r="H6346" i="1"/>
  <c r="G6346" i="1" s="1"/>
  <c r="K6346" i="1"/>
  <c r="J6346" i="1" s="1"/>
  <c r="N6346" i="1"/>
  <c r="B6347" i="1"/>
  <c r="A6347" i="1" s="1"/>
  <c r="E6347" i="1"/>
  <c r="D6347" i="1" s="1"/>
  <c r="H6347" i="1"/>
  <c r="G6347" i="1" s="1"/>
  <c r="K6347" i="1"/>
  <c r="J6347" i="1" s="1"/>
  <c r="N6347" i="1"/>
  <c r="B6348" i="1"/>
  <c r="A6348" i="1" s="1"/>
  <c r="E6348" i="1"/>
  <c r="D6348" i="1" s="1"/>
  <c r="H6348" i="1"/>
  <c r="G6348" i="1" s="1"/>
  <c r="K6348" i="1"/>
  <c r="J6348" i="1" s="1"/>
  <c r="N6348" i="1"/>
  <c r="B6349" i="1"/>
  <c r="A6349" i="1" s="1"/>
  <c r="E6349" i="1"/>
  <c r="D6349" i="1" s="1"/>
  <c r="H6349" i="1"/>
  <c r="G6349" i="1" s="1"/>
  <c r="K6349" i="1"/>
  <c r="J6349" i="1" s="1"/>
  <c r="N6349" i="1"/>
  <c r="B6350" i="1"/>
  <c r="A6350" i="1" s="1"/>
  <c r="E6350" i="1"/>
  <c r="D6350" i="1" s="1"/>
  <c r="H6350" i="1"/>
  <c r="G6350" i="1" s="1"/>
  <c r="K6350" i="1"/>
  <c r="J6350" i="1" s="1"/>
  <c r="N6350" i="1"/>
  <c r="B6351" i="1"/>
  <c r="A6351" i="1" s="1"/>
  <c r="E6351" i="1"/>
  <c r="D6351" i="1" s="1"/>
  <c r="H6351" i="1"/>
  <c r="G6351" i="1" s="1"/>
  <c r="K6351" i="1"/>
  <c r="J6351" i="1" s="1"/>
  <c r="N6351" i="1"/>
  <c r="B6352" i="1"/>
  <c r="A6352" i="1" s="1"/>
  <c r="E6352" i="1"/>
  <c r="D6352" i="1" s="1"/>
  <c r="H6352" i="1"/>
  <c r="G6352" i="1" s="1"/>
  <c r="K6352" i="1"/>
  <c r="J6352" i="1" s="1"/>
  <c r="N6352" i="1"/>
  <c r="B6353" i="1"/>
  <c r="A6353" i="1" s="1"/>
  <c r="E6353" i="1"/>
  <c r="D6353" i="1" s="1"/>
  <c r="H6353" i="1"/>
  <c r="G6353" i="1" s="1"/>
  <c r="K6353" i="1"/>
  <c r="J6353" i="1" s="1"/>
  <c r="N6353" i="1"/>
  <c r="B6354" i="1"/>
  <c r="A6354" i="1" s="1"/>
  <c r="E6354" i="1"/>
  <c r="D6354" i="1" s="1"/>
  <c r="H6354" i="1"/>
  <c r="G6354" i="1" s="1"/>
  <c r="K6354" i="1"/>
  <c r="J6354" i="1" s="1"/>
  <c r="N6354" i="1"/>
  <c r="B6355" i="1"/>
  <c r="A6355" i="1" s="1"/>
  <c r="E6355" i="1"/>
  <c r="D6355" i="1" s="1"/>
  <c r="H6355" i="1"/>
  <c r="G6355" i="1" s="1"/>
  <c r="K6355" i="1"/>
  <c r="J6355" i="1" s="1"/>
  <c r="N6355" i="1"/>
  <c r="B6356" i="1"/>
  <c r="A6356" i="1" s="1"/>
  <c r="E6356" i="1"/>
  <c r="D6356" i="1" s="1"/>
  <c r="H6356" i="1"/>
  <c r="G6356" i="1" s="1"/>
  <c r="K6356" i="1"/>
  <c r="J6356" i="1" s="1"/>
  <c r="N6356" i="1"/>
  <c r="B6357" i="1"/>
  <c r="A6357" i="1" s="1"/>
  <c r="E6357" i="1"/>
  <c r="D6357" i="1" s="1"/>
  <c r="H6357" i="1"/>
  <c r="G6357" i="1" s="1"/>
  <c r="K6357" i="1"/>
  <c r="J6357" i="1" s="1"/>
  <c r="N6357" i="1"/>
  <c r="B6358" i="1"/>
  <c r="A6358" i="1" s="1"/>
  <c r="E6358" i="1"/>
  <c r="D6358" i="1" s="1"/>
  <c r="H6358" i="1"/>
  <c r="G6358" i="1" s="1"/>
  <c r="K6358" i="1"/>
  <c r="J6358" i="1" s="1"/>
  <c r="N6358" i="1"/>
  <c r="B6359" i="1"/>
  <c r="A6359" i="1" s="1"/>
  <c r="E6359" i="1"/>
  <c r="D6359" i="1" s="1"/>
  <c r="H6359" i="1"/>
  <c r="G6359" i="1" s="1"/>
  <c r="K6359" i="1"/>
  <c r="J6359" i="1" s="1"/>
  <c r="N6359" i="1"/>
  <c r="B6360" i="1"/>
  <c r="A6360" i="1" s="1"/>
  <c r="E6360" i="1"/>
  <c r="D6360" i="1" s="1"/>
  <c r="H6360" i="1"/>
  <c r="G6360" i="1" s="1"/>
  <c r="K6360" i="1"/>
  <c r="J6360" i="1" s="1"/>
  <c r="N6360" i="1"/>
  <c r="B6361" i="1"/>
  <c r="A6361" i="1" s="1"/>
  <c r="E6361" i="1"/>
  <c r="D6361" i="1" s="1"/>
  <c r="H6361" i="1"/>
  <c r="G6361" i="1" s="1"/>
  <c r="K6361" i="1"/>
  <c r="J6361" i="1" s="1"/>
  <c r="N6361" i="1"/>
  <c r="B6362" i="1"/>
  <c r="A6362" i="1" s="1"/>
  <c r="E6362" i="1"/>
  <c r="D6362" i="1" s="1"/>
  <c r="H6362" i="1"/>
  <c r="G6362" i="1" s="1"/>
  <c r="K6362" i="1"/>
  <c r="J6362" i="1" s="1"/>
  <c r="N6362" i="1"/>
  <c r="B6363" i="1"/>
  <c r="A6363" i="1" s="1"/>
  <c r="E6363" i="1"/>
  <c r="D6363" i="1" s="1"/>
  <c r="H6363" i="1"/>
  <c r="G6363" i="1" s="1"/>
  <c r="K6363" i="1"/>
  <c r="J6363" i="1" s="1"/>
  <c r="N6363" i="1"/>
  <c r="B6364" i="1"/>
  <c r="A6364" i="1" s="1"/>
  <c r="E6364" i="1"/>
  <c r="D6364" i="1" s="1"/>
  <c r="H6364" i="1"/>
  <c r="G6364" i="1" s="1"/>
  <c r="K6364" i="1"/>
  <c r="J6364" i="1" s="1"/>
  <c r="N6364" i="1"/>
  <c r="B6365" i="1"/>
  <c r="A6365" i="1" s="1"/>
  <c r="E6365" i="1"/>
  <c r="D6365" i="1" s="1"/>
  <c r="H6365" i="1"/>
  <c r="G6365" i="1" s="1"/>
  <c r="K6365" i="1"/>
  <c r="J6365" i="1" s="1"/>
  <c r="N6365" i="1"/>
  <c r="B6366" i="1"/>
  <c r="A6366" i="1" s="1"/>
  <c r="E6366" i="1"/>
  <c r="D6366" i="1" s="1"/>
  <c r="H6366" i="1"/>
  <c r="G6366" i="1" s="1"/>
  <c r="K6366" i="1"/>
  <c r="J6366" i="1" s="1"/>
  <c r="N6366" i="1"/>
  <c r="B6367" i="1"/>
  <c r="A6367" i="1" s="1"/>
  <c r="E6367" i="1"/>
  <c r="D6367" i="1" s="1"/>
  <c r="H6367" i="1"/>
  <c r="G6367" i="1" s="1"/>
  <c r="K6367" i="1"/>
  <c r="J6367" i="1" s="1"/>
  <c r="N6367" i="1"/>
  <c r="B6368" i="1"/>
  <c r="A6368" i="1" s="1"/>
  <c r="E6368" i="1"/>
  <c r="D6368" i="1" s="1"/>
  <c r="H6368" i="1"/>
  <c r="G6368" i="1" s="1"/>
  <c r="K6368" i="1"/>
  <c r="J6368" i="1" s="1"/>
  <c r="N6368" i="1"/>
  <c r="B6369" i="1"/>
  <c r="A6369" i="1" s="1"/>
  <c r="E6369" i="1"/>
  <c r="D6369" i="1" s="1"/>
  <c r="H6369" i="1"/>
  <c r="G6369" i="1" s="1"/>
  <c r="K6369" i="1"/>
  <c r="J6369" i="1" s="1"/>
  <c r="N6369" i="1"/>
  <c r="B6370" i="1"/>
  <c r="A6370" i="1" s="1"/>
  <c r="E6370" i="1"/>
  <c r="D6370" i="1" s="1"/>
  <c r="H6370" i="1"/>
  <c r="G6370" i="1" s="1"/>
  <c r="K6370" i="1"/>
  <c r="J6370" i="1" s="1"/>
  <c r="N6370" i="1"/>
  <c r="B6371" i="1"/>
  <c r="A6371" i="1" s="1"/>
  <c r="E6371" i="1"/>
  <c r="D6371" i="1" s="1"/>
  <c r="H6371" i="1"/>
  <c r="G6371" i="1" s="1"/>
  <c r="K6371" i="1"/>
  <c r="J6371" i="1" s="1"/>
  <c r="N6371" i="1"/>
  <c r="B6372" i="1"/>
  <c r="A6372" i="1" s="1"/>
  <c r="E6372" i="1"/>
  <c r="D6372" i="1" s="1"/>
  <c r="H6372" i="1"/>
  <c r="G6372" i="1" s="1"/>
  <c r="K6372" i="1"/>
  <c r="J6372" i="1" s="1"/>
  <c r="N6372" i="1"/>
  <c r="B6373" i="1"/>
  <c r="A6373" i="1" s="1"/>
  <c r="E6373" i="1"/>
  <c r="D6373" i="1" s="1"/>
  <c r="H6373" i="1"/>
  <c r="G6373" i="1" s="1"/>
  <c r="K6373" i="1"/>
  <c r="J6373" i="1" s="1"/>
  <c r="N6373" i="1"/>
  <c r="B6374" i="1"/>
  <c r="A6374" i="1" s="1"/>
  <c r="E6374" i="1"/>
  <c r="D6374" i="1" s="1"/>
  <c r="H6374" i="1"/>
  <c r="G6374" i="1" s="1"/>
  <c r="K6374" i="1"/>
  <c r="J6374" i="1" s="1"/>
  <c r="N6374" i="1"/>
  <c r="B6375" i="1"/>
  <c r="A6375" i="1" s="1"/>
  <c r="E6375" i="1"/>
  <c r="D6375" i="1" s="1"/>
  <c r="H6375" i="1"/>
  <c r="G6375" i="1" s="1"/>
  <c r="K6375" i="1"/>
  <c r="J6375" i="1" s="1"/>
  <c r="N6375" i="1"/>
  <c r="B6376" i="1"/>
  <c r="A6376" i="1" s="1"/>
  <c r="E6376" i="1"/>
  <c r="D6376" i="1" s="1"/>
  <c r="H6376" i="1"/>
  <c r="G6376" i="1" s="1"/>
  <c r="K6376" i="1"/>
  <c r="J6376" i="1" s="1"/>
  <c r="N6376" i="1"/>
  <c r="B6377" i="1"/>
  <c r="A6377" i="1" s="1"/>
  <c r="E6377" i="1"/>
  <c r="D6377" i="1" s="1"/>
  <c r="H6377" i="1"/>
  <c r="G6377" i="1" s="1"/>
  <c r="K6377" i="1"/>
  <c r="J6377" i="1" s="1"/>
  <c r="N6377" i="1"/>
  <c r="B6378" i="1"/>
  <c r="A6378" i="1" s="1"/>
  <c r="E6378" i="1"/>
  <c r="D6378" i="1" s="1"/>
  <c r="H6378" i="1"/>
  <c r="G6378" i="1" s="1"/>
  <c r="K6378" i="1"/>
  <c r="J6378" i="1" s="1"/>
  <c r="N6378" i="1"/>
  <c r="B6379" i="1"/>
  <c r="A6379" i="1" s="1"/>
  <c r="E6379" i="1"/>
  <c r="D6379" i="1" s="1"/>
  <c r="H6379" i="1"/>
  <c r="G6379" i="1" s="1"/>
  <c r="K6379" i="1"/>
  <c r="J6379" i="1" s="1"/>
  <c r="N6379" i="1"/>
  <c r="B6380" i="1"/>
  <c r="A6380" i="1" s="1"/>
  <c r="E6380" i="1"/>
  <c r="D6380" i="1" s="1"/>
  <c r="H6380" i="1"/>
  <c r="G6380" i="1" s="1"/>
  <c r="K6380" i="1"/>
  <c r="J6380" i="1" s="1"/>
  <c r="N6380" i="1"/>
  <c r="B6381" i="1"/>
  <c r="A6381" i="1" s="1"/>
  <c r="E6381" i="1"/>
  <c r="D6381" i="1" s="1"/>
  <c r="H6381" i="1"/>
  <c r="G6381" i="1" s="1"/>
  <c r="K6381" i="1"/>
  <c r="J6381" i="1" s="1"/>
  <c r="N6381" i="1"/>
  <c r="B6382" i="1"/>
  <c r="A6382" i="1" s="1"/>
  <c r="E6382" i="1"/>
  <c r="D6382" i="1" s="1"/>
  <c r="H6382" i="1"/>
  <c r="G6382" i="1" s="1"/>
  <c r="K6382" i="1"/>
  <c r="J6382" i="1" s="1"/>
  <c r="N6382" i="1"/>
  <c r="B6383" i="1"/>
  <c r="A6383" i="1" s="1"/>
  <c r="E6383" i="1"/>
  <c r="D6383" i="1" s="1"/>
  <c r="H6383" i="1"/>
  <c r="G6383" i="1" s="1"/>
  <c r="K6383" i="1"/>
  <c r="J6383" i="1" s="1"/>
  <c r="N6383" i="1"/>
  <c r="B6384" i="1"/>
  <c r="A6384" i="1" s="1"/>
  <c r="E6384" i="1"/>
  <c r="D6384" i="1" s="1"/>
  <c r="H6384" i="1"/>
  <c r="G6384" i="1" s="1"/>
  <c r="K6384" i="1"/>
  <c r="J6384" i="1" s="1"/>
  <c r="N6384" i="1"/>
  <c r="B6385" i="1"/>
  <c r="A6385" i="1" s="1"/>
  <c r="E6385" i="1"/>
  <c r="D6385" i="1" s="1"/>
  <c r="H6385" i="1"/>
  <c r="G6385" i="1" s="1"/>
  <c r="K6385" i="1"/>
  <c r="J6385" i="1" s="1"/>
  <c r="N6385" i="1"/>
  <c r="B6386" i="1"/>
  <c r="A6386" i="1" s="1"/>
  <c r="E6386" i="1"/>
  <c r="D6386" i="1" s="1"/>
  <c r="H6386" i="1"/>
  <c r="G6386" i="1" s="1"/>
  <c r="K6386" i="1"/>
  <c r="J6386" i="1" s="1"/>
  <c r="N6386" i="1"/>
  <c r="B6387" i="1"/>
  <c r="A6387" i="1" s="1"/>
  <c r="E6387" i="1"/>
  <c r="D6387" i="1" s="1"/>
  <c r="H6387" i="1"/>
  <c r="G6387" i="1" s="1"/>
  <c r="K6387" i="1"/>
  <c r="J6387" i="1" s="1"/>
  <c r="N6387" i="1"/>
  <c r="B6388" i="1"/>
  <c r="A6388" i="1" s="1"/>
  <c r="E6388" i="1"/>
  <c r="D6388" i="1" s="1"/>
  <c r="H6388" i="1"/>
  <c r="G6388" i="1" s="1"/>
  <c r="K6388" i="1"/>
  <c r="J6388" i="1" s="1"/>
  <c r="N6388" i="1"/>
  <c r="B6389" i="1"/>
  <c r="A6389" i="1" s="1"/>
  <c r="E6389" i="1"/>
  <c r="D6389" i="1" s="1"/>
  <c r="H6389" i="1"/>
  <c r="G6389" i="1" s="1"/>
  <c r="K6389" i="1"/>
  <c r="J6389" i="1" s="1"/>
  <c r="N6389" i="1"/>
  <c r="B6390" i="1"/>
  <c r="A6390" i="1" s="1"/>
  <c r="E6390" i="1"/>
  <c r="D6390" i="1" s="1"/>
  <c r="H6390" i="1"/>
  <c r="G6390" i="1" s="1"/>
  <c r="K6390" i="1"/>
  <c r="J6390" i="1" s="1"/>
  <c r="N6390" i="1"/>
  <c r="B6391" i="1"/>
  <c r="A6391" i="1" s="1"/>
  <c r="E6391" i="1"/>
  <c r="D6391" i="1" s="1"/>
  <c r="H6391" i="1"/>
  <c r="G6391" i="1" s="1"/>
  <c r="K6391" i="1"/>
  <c r="J6391" i="1" s="1"/>
  <c r="N6391" i="1"/>
  <c r="B6392" i="1"/>
  <c r="A6392" i="1" s="1"/>
  <c r="E6392" i="1"/>
  <c r="D6392" i="1" s="1"/>
  <c r="H6392" i="1"/>
  <c r="G6392" i="1" s="1"/>
  <c r="K6392" i="1"/>
  <c r="J6392" i="1" s="1"/>
  <c r="N6392" i="1"/>
  <c r="B6393" i="1"/>
  <c r="A6393" i="1" s="1"/>
  <c r="E6393" i="1"/>
  <c r="D6393" i="1" s="1"/>
  <c r="H6393" i="1"/>
  <c r="G6393" i="1" s="1"/>
  <c r="K6393" i="1"/>
  <c r="J6393" i="1" s="1"/>
  <c r="N6393" i="1"/>
  <c r="B6394" i="1"/>
  <c r="A6394" i="1" s="1"/>
  <c r="E6394" i="1"/>
  <c r="D6394" i="1" s="1"/>
  <c r="H6394" i="1"/>
  <c r="G6394" i="1" s="1"/>
  <c r="K6394" i="1"/>
  <c r="J6394" i="1" s="1"/>
  <c r="N6394" i="1"/>
  <c r="B6395" i="1"/>
  <c r="A6395" i="1" s="1"/>
  <c r="E6395" i="1"/>
  <c r="D6395" i="1" s="1"/>
  <c r="H6395" i="1"/>
  <c r="G6395" i="1" s="1"/>
  <c r="K6395" i="1"/>
  <c r="J6395" i="1" s="1"/>
  <c r="N6395" i="1"/>
  <c r="B6396" i="1"/>
  <c r="A6396" i="1" s="1"/>
  <c r="E6396" i="1"/>
  <c r="D6396" i="1" s="1"/>
  <c r="H6396" i="1"/>
  <c r="G6396" i="1" s="1"/>
  <c r="K6396" i="1"/>
  <c r="J6396" i="1" s="1"/>
  <c r="N6396" i="1"/>
  <c r="B6397" i="1"/>
  <c r="A6397" i="1" s="1"/>
  <c r="E6397" i="1"/>
  <c r="D6397" i="1" s="1"/>
  <c r="H6397" i="1"/>
  <c r="G6397" i="1" s="1"/>
  <c r="K6397" i="1"/>
  <c r="J6397" i="1" s="1"/>
  <c r="N6397" i="1"/>
  <c r="B6398" i="1"/>
  <c r="A6398" i="1" s="1"/>
  <c r="E6398" i="1"/>
  <c r="D6398" i="1" s="1"/>
  <c r="H6398" i="1"/>
  <c r="G6398" i="1" s="1"/>
  <c r="K6398" i="1"/>
  <c r="J6398" i="1" s="1"/>
  <c r="N6398" i="1"/>
  <c r="B6399" i="1"/>
  <c r="A6399" i="1" s="1"/>
  <c r="E6399" i="1"/>
  <c r="D6399" i="1" s="1"/>
  <c r="H6399" i="1"/>
  <c r="G6399" i="1" s="1"/>
  <c r="K6399" i="1"/>
  <c r="J6399" i="1" s="1"/>
  <c r="N6399" i="1"/>
  <c r="B6400" i="1"/>
  <c r="A6400" i="1" s="1"/>
  <c r="E6400" i="1"/>
  <c r="D6400" i="1" s="1"/>
  <c r="H6400" i="1"/>
  <c r="G6400" i="1" s="1"/>
  <c r="K6400" i="1"/>
  <c r="J6400" i="1" s="1"/>
  <c r="N6400" i="1"/>
  <c r="B6401" i="1"/>
  <c r="A6401" i="1" s="1"/>
  <c r="E6401" i="1"/>
  <c r="D6401" i="1" s="1"/>
  <c r="H6401" i="1"/>
  <c r="G6401" i="1" s="1"/>
  <c r="K6401" i="1"/>
  <c r="J6401" i="1" s="1"/>
  <c r="N6401" i="1"/>
  <c r="B6402" i="1"/>
  <c r="A6402" i="1" s="1"/>
  <c r="E6402" i="1"/>
  <c r="D6402" i="1" s="1"/>
  <c r="H6402" i="1"/>
  <c r="G6402" i="1" s="1"/>
  <c r="K6402" i="1"/>
  <c r="J6402" i="1" s="1"/>
  <c r="N6402" i="1"/>
  <c r="B6403" i="1"/>
  <c r="A6403" i="1" s="1"/>
  <c r="E6403" i="1"/>
  <c r="D6403" i="1" s="1"/>
  <c r="H6403" i="1"/>
  <c r="G6403" i="1" s="1"/>
  <c r="K6403" i="1"/>
  <c r="J6403" i="1" s="1"/>
  <c r="N6403" i="1"/>
  <c r="B6404" i="1"/>
  <c r="A6404" i="1" s="1"/>
  <c r="E6404" i="1"/>
  <c r="D6404" i="1" s="1"/>
  <c r="H6404" i="1"/>
  <c r="G6404" i="1" s="1"/>
  <c r="K6404" i="1"/>
  <c r="J6404" i="1" s="1"/>
  <c r="N6404" i="1"/>
  <c r="B6405" i="1"/>
  <c r="A6405" i="1" s="1"/>
  <c r="E6405" i="1"/>
  <c r="D6405" i="1" s="1"/>
  <c r="H6405" i="1"/>
  <c r="G6405" i="1" s="1"/>
  <c r="K6405" i="1"/>
  <c r="J6405" i="1" s="1"/>
  <c r="N6405" i="1"/>
  <c r="B6406" i="1"/>
  <c r="A6406" i="1" s="1"/>
  <c r="E6406" i="1"/>
  <c r="D6406" i="1" s="1"/>
  <c r="H6406" i="1"/>
  <c r="G6406" i="1" s="1"/>
  <c r="K6406" i="1"/>
  <c r="J6406" i="1" s="1"/>
  <c r="N6406" i="1"/>
  <c r="B6407" i="1"/>
  <c r="A6407" i="1" s="1"/>
  <c r="E6407" i="1"/>
  <c r="D6407" i="1" s="1"/>
  <c r="H6407" i="1"/>
  <c r="G6407" i="1" s="1"/>
  <c r="K6407" i="1"/>
  <c r="J6407" i="1" s="1"/>
  <c r="N6407" i="1"/>
  <c r="B6408" i="1"/>
  <c r="A6408" i="1" s="1"/>
  <c r="E6408" i="1"/>
  <c r="D6408" i="1" s="1"/>
  <c r="H6408" i="1"/>
  <c r="G6408" i="1" s="1"/>
  <c r="K6408" i="1"/>
  <c r="J6408" i="1" s="1"/>
  <c r="N6408" i="1"/>
  <c r="B6409" i="1"/>
  <c r="A6409" i="1" s="1"/>
  <c r="E6409" i="1"/>
  <c r="D6409" i="1" s="1"/>
  <c r="H6409" i="1"/>
  <c r="G6409" i="1" s="1"/>
  <c r="K6409" i="1"/>
  <c r="J6409" i="1" s="1"/>
  <c r="N6409" i="1"/>
  <c r="B6410" i="1"/>
  <c r="A6410" i="1" s="1"/>
  <c r="E6410" i="1"/>
  <c r="D6410" i="1" s="1"/>
  <c r="H6410" i="1"/>
  <c r="G6410" i="1" s="1"/>
  <c r="K6410" i="1"/>
  <c r="J6410" i="1" s="1"/>
  <c r="N6410" i="1"/>
  <c r="B6411" i="1"/>
  <c r="A6411" i="1" s="1"/>
  <c r="E6411" i="1"/>
  <c r="D6411" i="1" s="1"/>
  <c r="H6411" i="1"/>
  <c r="G6411" i="1" s="1"/>
  <c r="K6411" i="1"/>
  <c r="J6411" i="1" s="1"/>
  <c r="N6411" i="1"/>
  <c r="B6412" i="1"/>
  <c r="A6412" i="1" s="1"/>
  <c r="E6412" i="1"/>
  <c r="D6412" i="1" s="1"/>
  <c r="H6412" i="1"/>
  <c r="G6412" i="1" s="1"/>
  <c r="K6412" i="1"/>
  <c r="J6412" i="1" s="1"/>
  <c r="N6412" i="1"/>
  <c r="B6413" i="1"/>
  <c r="A6413" i="1" s="1"/>
  <c r="E6413" i="1"/>
  <c r="D6413" i="1" s="1"/>
  <c r="H6413" i="1"/>
  <c r="G6413" i="1" s="1"/>
  <c r="K6413" i="1"/>
  <c r="J6413" i="1" s="1"/>
  <c r="N6413" i="1"/>
  <c r="B6414" i="1"/>
  <c r="A6414" i="1" s="1"/>
  <c r="E6414" i="1"/>
  <c r="D6414" i="1" s="1"/>
  <c r="H6414" i="1"/>
  <c r="G6414" i="1" s="1"/>
  <c r="K6414" i="1"/>
  <c r="J6414" i="1" s="1"/>
  <c r="N6414" i="1"/>
  <c r="B6415" i="1"/>
  <c r="A6415" i="1" s="1"/>
  <c r="E6415" i="1"/>
  <c r="D6415" i="1" s="1"/>
  <c r="H6415" i="1"/>
  <c r="G6415" i="1" s="1"/>
  <c r="K6415" i="1"/>
  <c r="J6415" i="1" s="1"/>
  <c r="N6415" i="1"/>
  <c r="B6416" i="1"/>
  <c r="A6416" i="1" s="1"/>
  <c r="E6416" i="1"/>
  <c r="D6416" i="1" s="1"/>
  <c r="H6416" i="1"/>
  <c r="G6416" i="1" s="1"/>
  <c r="K6416" i="1"/>
  <c r="J6416" i="1" s="1"/>
  <c r="N6416" i="1"/>
  <c r="B6417" i="1"/>
  <c r="A6417" i="1" s="1"/>
  <c r="E6417" i="1"/>
  <c r="D6417" i="1" s="1"/>
  <c r="H6417" i="1"/>
  <c r="G6417" i="1" s="1"/>
  <c r="K6417" i="1"/>
  <c r="J6417" i="1" s="1"/>
  <c r="N6417" i="1"/>
  <c r="B6418" i="1"/>
  <c r="A6418" i="1" s="1"/>
  <c r="E6418" i="1"/>
  <c r="D6418" i="1" s="1"/>
  <c r="H6418" i="1"/>
  <c r="G6418" i="1" s="1"/>
  <c r="K6418" i="1"/>
  <c r="J6418" i="1" s="1"/>
  <c r="N6418" i="1"/>
  <c r="B6419" i="1"/>
  <c r="A6419" i="1" s="1"/>
  <c r="E6419" i="1"/>
  <c r="D6419" i="1" s="1"/>
  <c r="H6419" i="1"/>
  <c r="G6419" i="1" s="1"/>
  <c r="K6419" i="1"/>
  <c r="J6419" i="1" s="1"/>
  <c r="N6419" i="1"/>
  <c r="B6420" i="1"/>
  <c r="A6420" i="1" s="1"/>
  <c r="E6420" i="1"/>
  <c r="D6420" i="1" s="1"/>
  <c r="H6420" i="1"/>
  <c r="G6420" i="1" s="1"/>
  <c r="K6420" i="1"/>
  <c r="J6420" i="1" s="1"/>
  <c r="N6420" i="1"/>
  <c r="B6421" i="1"/>
  <c r="A6421" i="1" s="1"/>
  <c r="E6421" i="1"/>
  <c r="D6421" i="1" s="1"/>
  <c r="H6421" i="1"/>
  <c r="G6421" i="1" s="1"/>
  <c r="K6421" i="1"/>
  <c r="J6421" i="1" s="1"/>
  <c r="N6421" i="1"/>
  <c r="B6422" i="1"/>
  <c r="A6422" i="1" s="1"/>
  <c r="E6422" i="1"/>
  <c r="D6422" i="1" s="1"/>
  <c r="H6422" i="1"/>
  <c r="G6422" i="1" s="1"/>
  <c r="K6422" i="1"/>
  <c r="J6422" i="1" s="1"/>
  <c r="N6422" i="1"/>
  <c r="B6423" i="1"/>
  <c r="A6423" i="1" s="1"/>
  <c r="E6423" i="1"/>
  <c r="D6423" i="1" s="1"/>
  <c r="H6423" i="1"/>
  <c r="G6423" i="1" s="1"/>
  <c r="K6423" i="1"/>
  <c r="J6423" i="1" s="1"/>
  <c r="N6423" i="1"/>
  <c r="B6424" i="1"/>
  <c r="A6424" i="1" s="1"/>
  <c r="E6424" i="1"/>
  <c r="D6424" i="1" s="1"/>
  <c r="H6424" i="1"/>
  <c r="G6424" i="1" s="1"/>
  <c r="K6424" i="1"/>
  <c r="J6424" i="1" s="1"/>
  <c r="N6424" i="1"/>
  <c r="B6425" i="1"/>
  <c r="A6425" i="1" s="1"/>
  <c r="E6425" i="1"/>
  <c r="D6425" i="1" s="1"/>
  <c r="H6425" i="1"/>
  <c r="G6425" i="1" s="1"/>
  <c r="K6425" i="1"/>
  <c r="J6425" i="1" s="1"/>
  <c r="N6425" i="1"/>
  <c r="B6426" i="1"/>
  <c r="A6426" i="1" s="1"/>
  <c r="E6426" i="1"/>
  <c r="D6426" i="1" s="1"/>
  <c r="H6426" i="1"/>
  <c r="G6426" i="1" s="1"/>
  <c r="K6426" i="1"/>
  <c r="J6426" i="1" s="1"/>
  <c r="N6426" i="1"/>
  <c r="B6427" i="1"/>
  <c r="A6427" i="1" s="1"/>
  <c r="E6427" i="1"/>
  <c r="D6427" i="1" s="1"/>
  <c r="H6427" i="1"/>
  <c r="G6427" i="1" s="1"/>
  <c r="K6427" i="1"/>
  <c r="J6427" i="1" s="1"/>
  <c r="N6427" i="1"/>
  <c r="B6428" i="1"/>
  <c r="A6428" i="1" s="1"/>
  <c r="E6428" i="1"/>
  <c r="D6428" i="1" s="1"/>
  <c r="H6428" i="1"/>
  <c r="G6428" i="1" s="1"/>
  <c r="K6428" i="1"/>
  <c r="J6428" i="1" s="1"/>
  <c r="N6428" i="1"/>
  <c r="B6429" i="1"/>
  <c r="A6429" i="1" s="1"/>
  <c r="E6429" i="1"/>
  <c r="D6429" i="1" s="1"/>
  <c r="H6429" i="1"/>
  <c r="G6429" i="1" s="1"/>
  <c r="K6429" i="1"/>
  <c r="J6429" i="1" s="1"/>
  <c r="N6429" i="1"/>
  <c r="B6430" i="1"/>
  <c r="A6430" i="1" s="1"/>
  <c r="E6430" i="1"/>
  <c r="D6430" i="1" s="1"/>
  <c r="H6430" i="1"/>
  <c r="G6430" i="1" s="1"/>
  <c r="K6430" i="1"/>
  <c r="J6430" i="1" s="1"/>
  <c r="N6430" i="1"/>
  <c r="B6431" i="1"/>
  <c r="A6431" i="1" s="1"/>
  <c r="E6431" i="1"/>
  <c r="D6431" i="1" s="1"/>
  <c r="H6431" i="1"/>
  <c r="G6431" i="1" s="1"/>
  <c r="K6431" i="1"/>
  <c r="J6431" i="1" s="1"/>
  <c r="N6431" i="1"/>
  <c r="B6432" i="1"/>
  <c r="A6432" i="1" s="1"/>
  <c r="E6432" i="1"/>
  <c r="D6432" i="1" s="1"/>
  <c r="H6432" i="1"/>
  <c r="G6432" i="1" s="1"/>
  <c r="K6432" i="1"/>
  <c r="J6432" i="1" s="1"/>
  <c r="N6432" i="1"/>
  <c r="B6433" i="1"/>
  <c r="A6433" i="1" s="1"/>
  <c r="E6433" i="1"/>
  <c r="D6433" i="1" s="1"/>
  <c r="H6433" i="1"/>
  <c r="G6433" i="1" s="1"/>
  <c r="K6433" i="1"/>
  <c r="J6433" i="1" s="1"/>
  <c r="N6433" i="1"/>
  <c r="B6434" i="1"/>
  <c r="A6434" i="1" s="1"/>
  <c r="E6434" i="1"/>
  <c r="D6434" i="1" s="1"/>
  <c r="H6434" i="1"/>
  <c r="G6434" i="1" s="1"/>
  <c r="K6434" i="1"/>
  <c r="J6434" i="1" s="1"/>
  <c r="N6434" i="1"/>
  <c r="B6435" i="1"/>
  <c r="A6435" i="1" s="1"/>
  <c r="E6435" i="1"/>
  <c r="D6435" i="1" s="1"/>
  <c r="H6435" i="1"/>
  <c r="G6435" i="1" s="1"/>
  <c r="K6435" i="1"/>
  <c r="J6435" i="1" s="1"/>
  <c r="N6435" i="1"/>
  <c r="B6436" i="1"/>
  <c r="A6436" i="1" s="1"/>
  <c r="E6436" i="1"/>
  <c r="D6436" i="1" s="1"/>
  <c r="H6436" i="1"/>
  <c r="G6436" i="1" s="1"/>
  <c r="K6436" i="1"/>
  <c r="J6436" i="1" s="1"/>
  <c r="N6436" i="1"/>
  <c r="B6437" i="1"/>
  <c r="A6437" i="1" s="1"/>
  <c r="E6437" i="1"/>
  <c r="D6437" i="1" s="1"/>
  <c r="H6437" i="1"/>
  <c r="G6437" i="1" s="1"/>
  <c r="K6437" i="1"/>
  <c r="J6437" i="1" s="1"/>
  <c r="N6437" i="1"/>
  <c r="B6438" i="1"/>
  <c r="A6438" i="1" s="1"/>
  <c r="E6438" i="1"/>
  <c r="D6438" i="1" s="1"/>
  <c r="H6438" i="1"/>
  <c r="G6438" i="1" s="1"/>
  <c r="K6438" i="1"/>
  <c r="J6438" i="1" s="1"/>
  <c r="N6438" i="1"/>
  <c r="B6439" i="1"/>
  <c r="A6439" i="1" s="1"/>
  <c r="E6439" i="1"/>
  <c r="D6439" i="1" s="1"/>
  <c r="H6439" i="1"/>
  <c r="G6439" i="1" s="1"/>
  <c r="K6439" i="1"/>
  <c r="J6439" i="1" s="1"/>
  <c r="N6439" i="1"/>
  <c r="B6440" i="1"/>
  <c r="A6440" i="1" s="1"/>
  <c r="E6440" i="1"/>
  <c r="D6440" i="1" s="1"/>
  <c r="H6440" i="1"/>
  <c r="G6440" i="1" s="1"/>
  <c r="K6440" i="1"/>
  <c r="J6440" i="1" s="1"/>
  <c r="N6440" i="1"/>
  <c r="B6441" i="1"/>
  <c r="A6441" i="1" s="1"/>
  <c r="E6441" i="1"/>
  <c r="D6441" i="1" s="1"/>
  <c r="H6441" i="1"/>
  <c r="G6441" i="1" s="1"/>
  <c r="K6441" i="1"/>
  <c r="J6441" i="1" s="1"/>
  <c r="N6441" i="1"/>
  <c r="B6442" i="1"/>
  <c r="A6442" i="1" s="1"/>
  <c r="E6442" i="1"/>
  <c r="D6442" i="1" s="1"/>
  <c r="H6442" i="1"/>
  <c r="G6442" i="1" s="1"/>
  <c r="K6442" i="1"/>
  <c r="J6442" i="1" s="1"/>
  <c r="N6442" i="1"/>
  <c r="B6443" i="1"/>
  <c r="A6443" i="1" s="1"/>
  <c r="E6443" i="1"/>
  <c r="D6443" i="1" s="1"/>
  <c r="H6443" i="1"/>
  <c r="G6443" i="1" s="1"/>
  <c r="K6443" i="1"/>
  <c r="J6443" i="1" s="1"/>
  <c r="N6443" i="1"/>
  <c r="B6444" i="1"/>
  <c r="A6444" i="1" s="1"/>
  <c r="E6444" i="1"/>
  <c r="D6444" i="1" s="1"/>
  <c r="H6444" i="1"/>
  <c r="G6444" i="1" s="1"/>
  <c r="K6444" i="1"/>
  <c r="J6444" i="1" s="1"/>
  <c r="N6444" i="1"/>
  <c r="B6445" i="1"/>
  <c r="A6445" i="1" s="1"/>
  <c r="E6445" i="1"/>
  <c r="D6445" i="1" s="1"/>
  <c r="H6445" i="1"/>
  <c r="G6445" i="1" s="1"/>
  <c r="K6445" i="1"/>
  <c r="J6445" i="1" s="1"/>
  <c r="N6445" i="1"/>
  <c r="B6446" i="1"/>
  <c r="A6446" i="1" s="1"/>
  <c r="E6446" i="1"/>
  <c r="D6446" i="1" s="1"/>
  <c r="H6446" i="1"/>
  <c r="G6446" i="1" s="1"/>
  <c r="K6446" i="1"/>
  <c r="J6446" i="1" s="1"/>
  <c r="N6446" i="1"/>
  <c r="B6447" i="1"/>
  <c r="A6447" i="1" s="1"/>
  <c r="E6447" i="1"/>
  <c r="D6447" i="1" s="1"/>
  <c r="H6447" i="1"/>
  <c r="G6447" i="1" s="1"/>
  <c r="K6447" i="1"/>
  <c r="J6447" i="1" s="1"/>
  <c r="N6447" i="1"/>
  <c r="B6448" i="1"/>
  <c r="A6448" i="1" s="1"/>
  <c r="E6448" i="1"/>
  <c r="D6448" i="1" s="1"/>
  <c r="H6448" i="1"/>
  <c r="G6448" i="1" s="1"/>
  <c r="K6448" i="1"/>
  <c r="J6448" i="1" s="1"/>
  <c r="N6448" i="1"/>
  <c r="B6449" i="1"/>
  <c r="A6449" i="1" s="1"/>
  <c r="E6449" i="1"/>
  <c r="D6449" i="1" s="1"/>
  <c r="H6449" i="1"/>
  <c r="G6449" i="1" s="1"/>
  <c r="K6449" i="1"/>
  <c r="J6449" i="1" s="1"/>
  <c r="N6449" i="1"/>
  <c r="B6450" i="1"/>
  <c r="A6450" i="1" s="1"/>
  <c r="E6450" i="1"/>
  <c r="D6450" i="1" s="1"/>
  <c r="H6450" i="1"/>
  <c r="G6450" i="1" s="1"/>
  <c r="K6450" i="1"/>
  <c r="J6450" i="1" s="1"/>
  <c r="N6450" i="1"/>
  <c r="B6451" i="1"/>
  <c r="A6451" i="1" s="1"/>
  <c r="E6451" i="1"/>
  <c r="D6451" i="1" s="1"/>
  <c r="H6451" i="1"/>
  <c r="G6451" i="1" s="1"/>
  <c r="K6451" i="1"/>
  <c r="J6451" i="1" s="1"/>
  <c r="N6451" i="1"/>
  <c r="B6452" i="1"/>
  <c r="A6452" i="1" s="1"/>
  <c r="E6452" i="1"/>
  <c r="D6452" i="1" s="1"/>
  <c r="H6452" i="1"/>
  <c r="G6452" i="1" s="1"/>
  <c r="K6452" i="1"/>
  <c r="J6452" i="1" s="1"/>
  <c r="N6452" i="1"/>
  <c r="B6453" i="1"/>
  <c r="A6453" i="1" s="1"/>
  <c r="E6453" i="1"/>
  <c r="D6453" i="1" s="1"/>
  <c r="H6453" i="1"/>
  <c r="G6453" i="1" s="1"/>
  <c r="K6453" i="1"/>
  <c r="J6453" i="1" s="1"/>
  <c r="N6453" i="1"/>
  <c r="B6454" i="1"/>
  <c r="A6454" i="1" s="1"/>
  <c r="E6454" i="1"/>
  <c r="D6454" i="1" s="1"/>
  <c r="H6454" i="1"/>
  <c r="G6454" i="1" s="1"/>
  <c r="K6454" i="1"/>
  <c r="J6454" i="1" s="1"/>
  <c r="N6454" i="1"/>
  <c r="B6455" i="1"/>
  <c r="A6455" i="1" s="1"/>
  <c r="E6455" i="1"/>
  <c r="D6455" i="1" s="1"/>
  <c r="H6455" i="1"/>
  <c r="G6455" i="1" s="1"/>
  <c r="K6455" i="1"/>
  <c r="J6455" i="1" s="1"/>
  <c r="N6455" i="1"/>
  <c r="B6456" i="1"/>
  <c r="A6456" i="1" s="1"/>
  <c r="E6456" i="1"/>
  <c r="D6456" i="1" s="1"/>
  <c r="H6456" i="1"/>
  <c r="G6456" i="1" s="1"/>
  <c r="K6456" i="1"/>
  <c r="J6456" i="1" s="1"/>
  <c r="N6456" i="1"/>
  <c r="B6457" i="1"/>
  <c r="A6457" i="1" s="1"/>
  <c r="E6457" i="1"/>
  <c r="D6457" i="1" s="1"/>
  <c r="H6457" i="1"/>
  <c r="G6457" i="1" s="1"/>
  <c r="K6457" i="1"/>
  <c r="J6457" i="1" s="1"/>
  <c r="N6457" i="1"/>
  <c r="B6458" i="1"/>
  <c r="A6458" i="1" s="1"/>
  <c r="E6458" i="1"/>
  <c r="D6458" i="1" s="1"/>
  <c r="H6458" i="1"/>
  <c r="G6458" i="1" s="1"/>
  <c r="K6458" i="1"/>
  <c r="J6458" i="1" s="1"/>
  <c r="N6458" i="1"/>
  <c r="B6459" i="1"/>
  <c r="A6459" i="1" s="1"/>
  <c r="E6459" i="1"/>
  <c r="D6459" i="1" s="1"/>
  <c r="H6459" i="1"/>
  <c r="G6459" i="1" s="1"/>
  <c r="K6459" i="1"/>
  <c r="J6459" i="1" s="1"/>
  <c r="N6459" i="1"/>
  <c r="B6460" i="1"/>
  <c r="A6460" i="1" s="1"/>
  <c r="E6460" i="1"/>
  <c r="D6460" i="1" s="1"/>
  <c r="H6460" i="1"/>
  <c r="G6460" i="1" s="1"/>
  <c r="K6460" i="1"/>
  <c r="J6460" i="1" s="1"/>
  <c r="N6460" i="1"/>
  <c r="B6461" i="1"/>
  <c r="A6461" i="1" s="1"/>
  <c r="E6461" i="1"/>
  <c r="D6461" i="1" s="1"/>
  <c r="H6461" i="1"/>
  <c r="G6461" i="1" s="1"/>
  <c r="K6461" i="1"/>
  <c r="J6461" i="1" s="1"/>
  <c r="N6461" i="1"/>
  <c r="B6462" i="1"/>
  <c r="A6462" i="1" s="1"/>
  <c r="E6462" i="1"/>
  <c r="D6462" i="1" s="1"/>
  <c r="H6462" i="1"/>
  <c r="G6462" i="1" s="1"/>
  <c r="K6462" i="1"/>
  <c r="J6462" i="1" s="1"/>
  <c r="N6462" i="1"/>
  <c r="B6463" i="1"/>
  <c r="A6463" i="1" s="1"/>
  <c r="E6463" i="1"/>
  <c r="D6463" i="1" s="1"/>
  <c r="H6463" i="1"/>
  <c r="G6463" i="1" s="1"/>
  <c r="K6463" i="1"/>
  <c r="J6463" i="1" s="1"/>
  <c r="N6463" i="1"/>
  <c r="B6464" i="1"/>
  <c r="A6464" i="1" s="1"/>
  <c r="E6464" i="1"/>
  <c r="D6464" i="1" s="1"/>
  <c r="H6464" i="1"/>
  <c r="G6464" i="1" s="1"/>
  <c r="K6464" i="1"/>
  <c r="J6464" i="1" s="1"/>
  <c r="N6464" i="1"/>
  <c r="B6465" i="1"/>
  <c r="A6465" i="1" s="1"/>
  <c r="E6465" i="1"/>
  <c r="D6465" i="1" s="1"/>
  <c r="H6465" i="1"/>
  <c r="G6465" i="1" s="1"/>
  <c r="K6465" i="1"/>
  <c r="J6465" i="1" s="1"/>
  <c r="N6465" i="1"/>
  <c r="B6466" i="1"/>
  <c r="A6466" i="1" s="1"/>
  <c r="E6466" i="1"/>
  <c r="D6466" i="1" s="1"/>
  <c r="H6466" i="1"/>
  <c r="G6466" i="1" s="1"/>
  <c r="K6466" i="1"/>
  <c r="J6466" i="1" s="1"/>
  <c r="N6466" i="1"/>
  <c r="B6467" i="1"/>
  <c r="A6467" i="1" s="1"/>
  <c r="E6467" i="1"/>
  <c r="D6467" i="1" s="1"/>
  <c r="H6467" i="1"/>
  <c r="G6467" i="1" s="1"/>
  <c r="K6467" i="1"/>
  <c r="J6467" i="1" s="1"/>
  <c r="N6467" i="1"/>
  <c r="B6468" i="1"/>
  <c r="A6468" i="1" s="1"/>
  <c r="E6468" i="1"/>
  <c r="D6468" i="1" s="1"/>
  <c r="H6468" i="1"/>
  <c r="G6468" i="1" s="1"/>
  <c r="K6468" i="1"/>
  <c r="J6468" i="1" s="1"/>
  <c r="N6468" i="1"/>
  <c r="B6469" i="1"/>
  <c r="A6469" i="1" s="1"/>
  <c r="E6469" i="1"/>
  <c r="D6469" i="1" s="1"/>
  <c r="H6469" i="1"/>
  <c r="G6469" i="1" s="1"/>
  <c r="K6469" i="1"/>
  <c r="J6469" i="1" s="1"/>
  <c r="N6469" i="1"/>
  <c r="B6470" i="1"/>
  <c r="A6470" i="1" s="1"/>
  <c r="E6470" i="1"/>
  <c r="D6470" i="1" s="1"/>
  <c r="H6470" i="1"/>
  <c r="G6470" i="1" s="1"/>
  <c r="K6470" i="1"/>
  <c r="J6470" i="1" s="1"/>
  <c r="N6470" i="1"/>
  <c r="B6471" i="1"/>
  <c r="A6471" i="1" s="1"/>
  <c r="E6471" i="1"/>
  <c r="D6471" i="1" s="1"/>
  <c r="H6471" i="1"/>
  <c r="G6471" i="1" s="1"/>
  <c r="K6471" i="1"/>
  <c r="J6471" i="1" s="1"/>
  <c r="N6471" i="1"/>
  <c r="B6472" i="1"/>
  <c r="A6472" i="1" s="1"/>
  <c r="E6472" i="1"/>
  <c r="D6472" i="1" s="1"/>
  <c r="H6472" i="1"/>
  <c r="G6472" i="1" s="1"/>
  <c r="K6472" i="1"/>
  <c r="J6472" i="1" s="1"/>
  <c r="N6472" i="1"/>
  <c r="B6473" i="1"/>
  <c r="A6473" i="1" s="1"/>
  <c r="E6473" i="1"/>
  <c r="D6473" i="1" s="1"/>
  <c r="H6473" i="1"/>
  <c r="G6473" i="1" s="1"/>
  <c r="K6473" i="1"/>
  <c r="J6473" i="1" s="1"/>
  <c r="N6473" i="1"/>
  <c r="B6474" i="1"/>
  <c r="A6474" i="1" s="1"/>
  <c r="E6474" i="1"/>
  <c r="D6474" i="1" s="1"/>
  <c r="H6474" i="1"/>
  <c r="G6474" i="1" s="1"/>
  <c r="K6474" i="1"/>
  <c r="J6474" i="1" s="1"/>
  <c r="N6474" i="1"/>
  <c r="B6475" i="1"/>
  <c r="A6475" i="1" s="1"/>
  <c r="E6475" i="1"/>
  <c r="D6475" i="1" s="1"/>
  <c r="H6475" i="1"/>
  <c r="G6475" i="1" s="1"/>
  <c r="K6475" i="1"/>
  <c r="J6475" i="1" s="1"/>
  <c r="N6475" i="1"/>
  <c r="B6476" i="1"/>
  <c r="A6476" i="1" s="1"/>
  <c r="E6476" i="1"/>
  <c r="D6476" i="1" s="1"/>
  <c r="H6476" i="1"/>
  <c r="G6476" i="1" s="1"/>
  <c r="K6476" i="1"/>
  <c r="J6476" i="1" s="1"/>
  <c r="N6476" i="1"/>
  <c r="B6477" i="1"/>
  <c r="A6477" i="1" s="1"/>
  <c r="E6477" i="1"/>
  <c r="D6477" i="1" s="1"/>
  <c r="H6477" i="1"/>
  <c r="G6477" i="1" s="1"/>
  <c r="K6477" i="1"/>
  <c r="J6477" i="1" s="1"/>
  <c r="N6477" i="1"/>
  <c r="B6478" i="1"/>
  <c r="A6478" i="1" s="1"/>
  <c r="E6478" i="1"/>
  <c r="D6478" i="1" s="1"/>
  <c r="H6478" i="1"/>
  <c r="G6478" i="1" s="1"/>
  <c r="K6478" i="1"/>
  <c r="J6478" i="1" s="1"/>
  <c r="N6478" i="1"/>
  <c r="B6479" i="1"/>
  <c r="A6479" i="1" s="1"/>
  <c r="E6479" i="1"/>
  <c r="D6479" i="1" s="1"/>
  <c r="H6479" i="1"/>
  <c r="G6479" i="1" s="1"/>
  <c r="K6479" i="1"/>
  <c r="J6479" i="1" s="1"/>
  <c r="N6479" i="1"/>
  <c r="B6480" i="1"/>
  <c r="A6480" i="1" s="1"/>
  <c r="E6480" i="1"/>
  <c r="D6480" i="1" s="1"/>
  <c r="H6480" i="1"/>
  <c r="G6480" i="1" s="1"/>
  <c r="K6480" i="1"/>
  <c r="J6480" i="1" s="1"/>
  <c r="N6480" i="1"/>
  <c r="B6481" i="1"/>
  <c r="A6481" i="1" s="1"/>
  <c r="E6481" i="1"/>
  <c r="D6481" i="1" s="1"/>
  <c r="H6481" i="1"/>
  <c r="G6481" i="1" s="1"/>
  <c r="K6481" i="1"/>
  <c r="J6481" i="1" s="1"/>
  <c r="N6481" i="1"/>
  <c r="B6482" i="1"/>
  <c r="A6482" i="1" s="1"/>
  <c r="E6482" i="1"/>
  <c r="D6482" i="1" s="1"/>
  <c r="H6482" i="1"/>
  <c r="G6482" i="1" s="1"/>
  <c r="K6482" i="1"/>
  <c r="J6482" i="1" s="1"/>
  <c r="N6482" i="1"/>
  <c r="B6483" i="1"/>
  <c r="A6483" i="1" s="1"/>
  <c r="E6483" i="1"/>
  <c r="D6483" i="1" s="1"/>
  <c r="H6483" i="1"/>
  <c r="G6483" i="1" s="1"/>
  <c r="K6483" i="1"/>
  <c r="J6483" i="1" s="1"/>
  <c r="N6483" i="1"/>
  <c r="B6484" i="1"/>
  <c r="A6484" i="1" s="1"/>
  <c r="E6484" i="1"/>
  <c r="D6484" i="1" s="1"/>
  <c r="H6484" i="1"/>
  <c r="G6484" i="1" s="1"/>
  <c r="K6484" i="1"/>
  <c r="J6484" i="1" s="1"/>
  <c r="N6484" i="1"/>
  <c r="B6485" i="1"/>
  <c r="A6485" i="1" s="1"/>
  <c r="E6485" i="1"/>
  <c r="D6485" i="1" s="1"/>
  <c r="H6485" i="1"/>
  <c r="G6485" i="1" s="1"/>
  <c r="K6485" i="1"/>
  <c r="J6485" i="1" s="1"/>
  <c r="N6485" i="1"/>
  <c r="B6486" i="1"/>
  <c r="A6486" i="1" s="1"/>
  <c r="E6486" i="1"/>
  <c r="D6486" i="1" s="1"/>
  <c r="H6486" i="1"/>
  <c r="G6486" i="1" s="1"/>
  <c r="K6486" i="1"/>
  <c r="J6486" i="1" s="1"/>
  <c r="N6486" i="1"/>
  <c r="B6487" i="1"/>
  <c r="A6487" i="1" s="1"/>
  <c r="E6487" i="1"/>
  <c r="D6487" i="1" s="1"/>
  <c r="H6487" i="1"/>
  <c r="G6487" i="1" s="1"/>
  <c r="K6487" i="1"/>
  <c r="J6487" i="1" s="1"/>
  <c r="N6487" i="1"/>
  <c r="B6488" i="1"/>
  <c r="A6488" i="1" s="1"/>
  <c r="E6488" i="1"/>
  <c r="D6488" i="1" s="1"/>
  <c r="H6488" i="1"/>
  <c r="G6488" i="1" s="1"/>
  <c r="K6488" i="1"/>
  <c r="J6488" i="1" s="1"/>
  <c r="N6488" i="1"/>
  <c r="B6489" i="1"/>
  <c r="A6489" i="1" s="1"/>
  <c r="E6489" i="1"/>
  <c r="D6489" i="1" s="1"/>
  <c r="H6489" i="1"/>
  <c r="G6489" i="1" s="1"/>
  <c r="K6489" i="1"/>
  <c r="J6489" i="1" s="1"/>
  <c r="N6489" i="1"/>
  <c r="B6490" i="1"/>
  <c r="A6490" i="1" s="1"/>
  <c r="E6490" i="1"/>
  <c r="D6490" i="1" s="1"/>
  <c r="H6490" i="1"/>
  <c r="G6490" i="1" s="1"/>
  <c r="K6490" i="1"/>
  <c r="J6490" i="1" s="1"/>
  <c r="N6490" i="1"/>
  <c r="B6491" i="1"/>
  <c r="A6491" i="1" s="1"/>
  <c r="E6491" i="1"/>
  <c r="D6491" i="1" s="1"/>
  <c r="H6491" i="1"/>
  <c r="G6491" i="1" s="1"/>
  <c r="K6491" i="1"/>
  <c r="J6491" i="1" s="1"/>
  <c r="N6491" i="1"/>
  <c r="B6492" i="1"/>
  <c r="A6492" i="1" s="1"/>
  <c r="E6492" i="1"/>
  <c r="D6492" i="1" s="1"/>
  <c r="H6492" i="1"/>
  <c r="G6492" i="1" s="1"/>
  <c r="K6492" i="1"/>
  <c r="J6492" i="1" s="1"/>
  <c r="N6492" i="1"/>
  <c r="B6493" i="1"/>
  <c r="A6493" i="1" s="1"/>
  <c r="E6493" i="1"/>
  <c r="D6493" i="1" s="1"/>
  <c r="H6493" i="1"/>
  <c r="G6493" i="1" s="1"/>
  <c r="K6493" i="1"/>
  <c r="J6493" i="1" s="1"/>
  <c r="N6493" i="1"/>
  <c r="B6494" i="1"/>
  <c r="A6494" i="1" s="1"/>
  <c r="E6494" i="1"/>
  <c r="D6494" i="1" s="1"/>
  <c r="H6494" i="1"/>
  <c r="G6494" i="1" s="1"/>
  <c r="K6494" i="1"/>
  <c r="J6494" i="1" s="1"/>
  <c r="N6494" i="1"/>
  <c r="B6495" i="1"/>
  <c r="A6495" i="1" s="1"/>
  <c r="E6495" i="1"/>
  <c r="D6495" i="1" s="1"/>
  <c r="H6495" i="1"/>
  <c r="G6495" i="1" s="1"/>
  <c r="K6495" i="1"/>
  <c r="J6495" i="1" s="1"/>
  <c r="N6495" i="1"/>
  <c r="B6496" i="1"/>
  <c r="A6496" i="1" s="1"/>
  <c r="E6496" i="1"/>
  <c r="D6496" i="1" s="1"/>
  <c r="H6496" i="1"/>
  <c r="G6496" i="1" s="1"/>
  <c r="K6496" i="1"/>
  <c r="J6496" i="1" s="1"/>
  <c r="N6496" i="1"/>
  <c r="B6497" i="1"/>
  <c r="A6497" i="1" s="1"/>
  <c r="E6497" i="1"/>
  <c r="D6497" i="1" s="1"/>
  <c r="H6497" i="1"/>
  <c r="G6497" i="1" s="1"/>
  <c r="K6497" i="1"/>
  <c r="J6497" i="1" s="1"/>
  <c r="N6497" i="1"/>
  <c r="B6498" i="1"/>
  <c r="A6498" i="1" s="1"/>
  <c r="E6498" i="1"/>
  <c r="D6498" i="1" s="1"/>
  <c r="H6498" i="1"/>
  <c r="G6498" i="1" s="1"/>
  <c r="K6498" i="1"/>
  <c r="J6498" i="1" s="1"/>
  <c r="N6498" i="1"/>
  <c r="B6499" i="1"/>
  <c r="A6499" i="1" s="1"/>
  <c r="E6499" i="1"/>
  <c r="D6499" i="1" s="1"/>
  <c r="H6499" i="1"/>
  <c r="G6499" i="1" s="1"/>
  <c r="K6499" i="1"/>
  <c r="J6499" i="1" s="1"/>
  <c r="N6499" i="1"/>
  <c r="B6500" i="1"/>
  <c r="A6500" i="1" s="1"/>
  <c r="E6500" i="1"/>
  <c r="D6500" i="1" s="1"/>
  <c r="H6500" i="1"/>
  <c r="G6500" i="1" s="1"/>
  <c r="K6500" i="1"/>
  <c r="J6500" i="1" s="1"/>
  <c r="N6500" i="1"/>
  <c r="B6501" i="1"/>
  <c r="A6501" i="1" s="1"/>
  <c r="E6501" i="1"/>
  <c r="D6501" i="1" s="1"/>
  <c r="H6501" i="1"/>
  <c r="G6501" i="1" s="1"/>
  <c r="K6501" i="1"/>
  <c r="J6501" i="1" s="1"/>
  <c r="N6501" i="1"/>
  <c r="B6502" i="1"/>
  <c r="A6502" i="1" s="1"/>
  <c r="E6502" i="1"/>
  <c r="D6502" i="1" s="1"/>
  <c r="H6502" i="1"/>
  <c r="G6502" i="1" s="1"/>
  <c r="K6502" i="1"/>
  <c r="J6502" i="1" s="1"/>
  <c r="N6502" i="1"/>
  <c r="B6503" i="1"/>
  <c r="A6503" i="1" s="1"/>
  <c r="E6503" i="1"/>
  <c r="D6503" i="1" s="1"/>
  <c r="H6503" i="1"/>
  <c r="G6503" i="1" s="1"/>
  <c r="K6503" i="1"/>
  <c r="J6503" i="1" s="1"/>
  <c r="N6503" i="1"/>
  <c r="B6504" i="1"/>
  <c r="A6504" i="1" s="1"/>
  <c r="E6504" i="1"/>
  <c r="D6504" i="1" s="1"/>
  <c r="H6504" i="1"/>
  <c r="G6504" i="1" s="1"/>
  <c r="K6504" i="1"/>
  <c r="J6504" i="1" s="1"/>
  <c r="N6504" i="1"/>
  <c r="B6505" i="1"/>
  <c r="A6505" i="1" s="1"/>
  <c r="E6505" i="1"/>
  <c r="D6505" i="1" s="1"/>
  <c r="H6505" i="1"/>
  <c r="G6505" i="1" s="1"/>
  <c r="K6505" i="1"/>
  <c r="J6505" i="1" s="1"/>
  <c r="N6505" i="1"/>
  <c r="B6506" i="1"/>
  <c r="A6506" i="1" s="1"/>
  <c r="E6506" i="1"/>
  <c r="D6506" i="1" s="1"/>
  <c r="H6506" i="1"/>
  <c r="G6506" i="1" s="1"/>
  <c r="K6506" i="1"/>
  <c r="J6506" i="1" s="1"/>
  <c r="N6506" i="1"/>
  <c r="B6507" i="1"/>
  <c r="A6507" i="1" s="1"/>
  <c r="E6507" i="1"/>
  <c r="D6507" i="1" s="1"/>
  <c r="H6507" i="1"/>
  <c r="G6507" i="1" s="1"/>
  <c r="K6507" i="1"/>
  <c r="J6507" i="1" s="1"/>
  <c r="N6507" i="1"/>
  <c r="B6508" i="1"/>
  <c r="A6508" i="1" s="1"/>
  <c r="E6508" i="1"/>
  <c r="D6508" i="1" s="1"/>
  <c r="H6508" i="1"/>
  <c r="G6508" i="1" s="1"/>
  <c r="K6508" i="1"/>
  <c r="J6508" i="1" s="1"/>
  <c r="N6508" i="1"/>
  <c r="B6509" i="1"/>
  <c r="A6509" i="1" s="1"/>
  <c r="E6509" i="1"/>
  <c r="D6509" i="1" s="1"/>
  <c r="H6509" i="1"/>
  <c r="G6509" i="1" s="1"/>
  <c r="K6509" i="1"/>
  <c r="J6509" i="1" s="1"/>
  <c r="N6509" i="1"/>
  <c r="B6510" i="1"/>
  <c r="A6510" i="1" s="1"/>
  <c r="E6510" i="1"/>
  <c r="D6510" i="1" s="1"/>
  <c r="H6510" i="1"/>
  <c r="G6510" i="1" s="1"/>
  <c r="K6510" i="1"/>
  <c r="J6510" i="1" s="1"/>
  <c r="N6510" i="1"/>
  <c r="B6511" i="1"/>
  <c r="A6511" i="1" s="1"/>
  <c r="E6511" i="1"/>
  <c r="D6511" i="1" s="1"/>
  <c r="H6511" i="1"/>
  <c r="G6511" i="1" s="1"/>
  <c r="K6511" i="1"/>
  <c r="J6511" i="1" s="1"/>
  <c r="N6511" i="1"/>
  <c r="B6512" i="1"/>
  <c r="A6512" i="1" s="1"/>
  <c r="E6512" i="1"/>
  <c r="D6512" i="1" s="1"/>
  <c r="H6512" i="1"/>
  <c r="G6512" i="1" s="1"/>
  <c r="K6512" i="1"/>
  <c r="J6512" i="1" s="1"/>
  <c r="N6512" i="1"/>
  <c r="B6513" i="1"/>
  <c r="A6513" i="1" s="1"/>
  <c r="E6513" i="1"/>
  <c r="D6513" i="1" s="1"/>
  <c r="H6513" i="1"/>
  <c r="G6513" i="1" s="1"/>
  <c r="K6513" i="1"/>
  <c r="J6513" i="1" s="1"/>
  <c r="N6513" i="1"/>
  <c r="B6514" i="1"/>
  <c r="A6514" i="1" s="1"/>
  <c r="E6514" i="1"/>
  <c r="D6514" i="1" s="1"/>
  <c r="H6514" i="1"/>
  <c r="G6514" i="1" s="1"/>
  <c r="K6514" i="1"/>
  <c r="J6514" i="1" s="1"/>
  <c r="N6514" i="1"/>
  <c r="B6515" i="1"/>
  <c r="A6515" i="1" s="1"/>
  <c r="E6515" i="1"/>
  <c r="D6515" i="1" s="1"/>
  <c r="H6515" i="1"/>
  <c r="G6515" i="1" s="1"/>
  <c r="K6515" i="1"/>
  <c r="J6515" i="1" s="1"/>
  <c r="N6515" i="1"/>
  <c r="B6516" i="1"/>
  <c r="A6516" i="1" s="1"/>
  <c r="E6516" i="1"/>
  <c r="D6516" i="1" s="1"/>
  <c r="H6516" i="1"/>
  <c r="G6516" i="1" s="1"/>
  <c r="K6516" i="1"/>
  <c r="J6516" i="1" s="1"/>
  <c r="N6516" i="1"/>
  <c r="B6517" i="1"/>
  <c r="A6517" i="1" s="1"/>
  <c r="E6517" i="1"/>
  <c r="D6517" i="1" s="1"/>
  <c r="H6517" i="1"/>
  <c r="G6517" i="1" s="1"/>
  <c r="K6517" i="1"/>
  <c r="J6517" i="1" s="1"/>
  <c r="N6517" i="1"/>
  <c r="B6518" i="1"/>
  <c r="A6518" i="1" s="1"/>
  <c r="E6518" i="1"/>
  <c r="D6518" i="1" s="1"/>
  <c r="H6518" i="1"/>
  <c r="G6518" i="1" s="1"/>
  <c r="K6518" i="1"/>
  <c r="J6518" i="1" s="1"/>
  <c r="N6518" i="1"/>
  <c r="B6519" i="1"/>
  <c r="A6519" i="1" s="1"/>
  <c r="E6519" i="1"/>
  <c r="D6519" i="1" s="1"/>
  <c r="H6519" i="1"/>
  <c r="G6519" i="1" s="1"/>
  <c r="K6519" i="1"/>
  <c r="J6519" i="1" s="1"/>
  <c r="N6519" i="1"/>
  <c r="B6520" i="1"/>
  <c r="A6520" i="1" s="1"/>
  <c r="E6520" i="1"/>
  <c r="D6520" i="1" s="1"/>
  <c r="H6520" i="1"/>
  <c r="G6520" i="1" s="1"/>
  <c r="K6520" i="1"/>
  <c r="J6520" i="1" s="1"/>
  <c r="N6520" i="1"/>
  <c r="B6521" i="1"/>
  <c r="A6521" i="1" s="1"/>
  <c r="E6521" i="1"/>
  <c r="D6521" i="1" s="1"/>
  <c r="H6521" i="1"/>
  <c r="G6521" i="1" s="1"/>
  <c r="K6521" i="1"/>
  <c r="J6521" i="1" s="1"/>
  <c r="N6521" i="1"/>
  <c r="B6522" i="1"/>
  <c r="A6522" i="1" s="1"/>
  <c r="E6522" i="1"/>
  <c r="D6522" i="1" s="1"/>
  <c r="H6522" i="1"/>
  <c r="G6522" i="1" s="1"/>
  <c r="K6522" i="1"/>
  <c r="J6522" i="1" s="1"/>
  <c r="N6522" i="1"/>
  <c r="B6523" i="1"/>
  <c r="A6523" i="1" s="1"/>
  <c r="E6523" i="1"/>
  <c r="D6523" i="1" s="1"/>
  <c r="H6523" i="1"/>
  <c r="G6523" i="1" s="1"/>
  <c r="K6523" i="1"/>
  <c r="J6523" i="1" s="1"/>
  <c r="N6523" i="1"/>
  <c r="B6524" i="1"/>
  <c r="A6524" i="1" s="1"/>
  <c r="E6524" i="1"/>
  <c r="D6524" i="1" s="1"/>
  <c r="H6524" i="1"/>
  <c r="G6524" i="1" s="1"/>
  <c r="K6524" i="1"/>
  <c r="J6524" i="1" s="1"/>
  <c r="N6524" i="1"/>
  <c r="B6525" i="1"/>
  <c r="A6525" i="1" s="1"/>
  <c r="E6525" i="1"/>
  <c r="D6525" i="1" s="1"/>
  <c r="H6525" i="1"/>
  <c r="G6525" i="1" s="1"/>
  <c r="K6525" i="1"/>
  <c r="J6525" i="1" s="1"/>
  <c r="N6525" i="1"/>
  <c r="B6526" i="1"/>
  <c r="A6526" i="1" s="1"/>
  <c r="E6526" i="1"/>
  <c r="D6526" i="1" s="1"/>
  <c r="H6526" i="1"/>
  <c r="G6526" i="1" s="1"/>
  <c r="K6526" i="1"/>
  <c r="J6526" i="1" s="1"/>
  <c r="N6526" i="1"/>
  <c r="B6527" i="1"/>
  <c r="A6527" i="1" s="1"/>
  <c r="E6527" i="1"/>
  <c r="D6527" i="1" s="1"/>
  <c r="H6527" i="1"/>
  <c r="G6527" i="1" s="1"/>
  <c r="K6527" i="1"/>
  <c r="J6527" i="1" s="1"/>
  <c r="N6527" i="1"/>
  <c r="B6528" i="1"/>
  <c r="A6528" i="1" s="1"/>
  <c r="E6528" i="1"/>
  <c r="D6528" i="1" s="1"/>
  <c r="H6528" i="1"/>
  <c r="G6528" i="1" s="1"/>
  <c r="K6528" i="1"/>
  <c r="J6528" i="1" s="1"/>
  <c r="N6528" i="1"/>
  <c r="B6529" i="1"/>
  <c r="A6529" i="1" s="1"/>
  <c r="E6529" i="1"/>
  <c r="D6529" i="1" s="1"/>
  <c r="H6529" i="1"/>
  <c r="G6529" i="1" s="1"/>
  <c r="K6529" i="1"/>
  <c r="J6529" i="1" s="1"/>
  <c r="N6529" i="1"/>
  <c r="B6530" i="1"/>
  <c r="A6530" i="1" s="1"/>
  <c r="E6530" i="1"/>
  <c r="D6530" i="1" s="1"/>
  <c r="H6530" i="1"/>
  <c r="G6530" i="1" s="1"/>
  <c r="K6530" i="1"/>
  <c r="J6530" i="1" s="1"/>
  <c r="N6530" i="1"/>
  <c r="B6531" i="1"/>
  <c r="A6531" i="1" s="1"/>
  <c r="E6531" i="1"/>
  <c r="D6531" i="1" s="1"/>
  <c r="H6531" i="1"/>
  <c r="G6531" i="1" s="1"/>
  <c r="K6531" i="1"/>
  <c r="J6531" i="1" s="1"/>
  <c r="N6531" i="1"/>
  <c r="B6532" i="1"/>
  <c r="A6532" i="1" s="1"/>
  <c r="E6532" i="1"/>
  <c r="D6532" i="1" s="1"/>
  <c r="H6532" i="1"/>
  <c r="G6532" i="1" s="1"/>
  <c r="K6532" i="1"/>
  <c r="J6532" i="1" s="1"/>
  <c r="N6532" i="1"/>
  <c r="B6533" i="1"/>
  <c r="A6533" i="1" s="1"/>
  <c r="E6533" i="1"/>
  <c r="D6533" i="1" s="1"/>
  <c r="H6533" i="1"/>
  <c r="G6533" i="1" s="1"/>
  <c r="K6533" i="1"/>
  <c r="J6533" i="1" s="1"/>
  <c r="N6533" i="1"/>
  <c r="B6534" i="1"/>
  <c r="A6534" i="1" s="1"/>
  <c r="E6534" i="1"/>
  <c r="D6534" i="1" s="1"/>
  <c r="H6534" i="1"/>
  <c r="G6534" i="1" s="1"/>
  <c r="K6534" i="1"/>
  <c r="J6534" i="1" s="1"/>
  <c r="N6534" i="1"/>
  <c r="B6535" i="1"/>
  <c r="A6535" i="1" s="1"/>
  <c r="E6535" i="1"/>
  <c r="D6535" i="1" s="1"/>
  <c r="H6535" i="1"/>
  <c r="G6535" i="1" s="1"/>
  <c r="K6535" i="1"/>
  <c r="J6535" i="1" s="1"/>
  <c r="N6535" i="1"/>
  <c r="B6536" i="1"/>
  <c r="A6536" i="1" s="1"/>
  <c r="E6536" i="1"/>
  <c r="D6536" i="1" s="1"/>
  <c r="H6536" i="1"/>
  <c r="G6536" i="1" s="1"/>
  <c r="K6536" i="1"/>
  <c r="J6536" i="1" s="1"/>
  <c r="N6536" i="1"/>
  <c r="B6537" i="1"/>
  <c r="A6537" i="1" s="1"/>
  <c r="E6537" i="1"/>
  <c r="D6537" i="1" s="1"/>
  <c r="H6537" i="1"/>
  <c r="G6537" i="1" s="1"/>
  <c r="K6537" i="1"/>
  <c r="J6537" i="1" s="1"/>
  <c r="N6537" i="1"/>
  <c r="B6538" i="1"/>
  <c r="A6538" i="1" s="1"/>
  <c r="E6538" i="1"/>
  <c r="D6538" i="1" s="1"/>
  <c r="H6538" i="1"/>
  <c r="G6538" i="1" s="1"/>
  <c r="K6538" i="1"/>
  <c r="J6538" i="1" s="1"/>
  <c r="N6538" i="1"/>
  <c r="B6539" i="1"/>
  <c r="A6539" i="1" s="1"/>
  <c r="E6539" i="1"/>
  <c r="D6539" i="1" s="1"/>
  <c r="H6539" i="1"/>
  <c r="G6539" i="1" s="1"/>
  <c r="K6539" i="1"/>
  <c r="J6539" i="1" s="1"/>
  <c r="N6539" i="1"/>
  <c r="B6540" i="1"/>
  <c r="A6540" i="1" s="1"/>
  <c r="E6540" i="1"/>
  <c r="D6540" i="1" s="1"/>
  <c r="H6540" i="1"/>
  <c r="G6540" i="1" s="1"/>
  <c r="K6540" i="1"/>
  <c r="J6540" i="1" s="1"/>
  <c r="N6540" i="1"/>
  <c r="B6541" i="1"/>
  <c r="A6541" i="1" s="1"/>
  <c r="E6541" i="1"/>
  <c r="D6541" i="1" s="1"/>
  <c r="H6541" i="1"/>
  <c r="G6541" i="1" s="1"/>
  <c r="K6541" i="1"/>
  <c r="J6541" i="1" s="1"/>
  <c r="N6541" i="1"/>
  <c r="B6542" i="1"/>
  <c r="A6542" i="1" s="1"/>
  <c r="E6542" i="1"/>
  <c r="D6542" i="1" s="1"/>
  <c r="H6542" i="1"/>
  <c r="G6542" i="1" s="1"/>
  <c r="K6542" i="1"/>
  <c r="J6542" i="1" s="1"/>
  <c r="N6542" i="1"/>
  <c r="B6543" i="1"/>
  <c r="A6543" i="1" s="1"/>
  <c r="E6543" i="1"/>
  <c r="D6543" i="1" s="1"/>
  <c r="H6543" i="1"/>
  <c r="G6543" i="1" s="1"/>
  <c r="K6543" i="1"/>
  <c r="J6543" i="1" s="1"/>
  <c r="N6543" i="1"/>
  <c r="B6544" i="1"/>
  <c r="A6544" i="1" s="1"/>
  <c r="E6544" i="1"/>
  <c r="D6544" i="1" s="1"/>
  <c r="H6544" i="1"/>
  <c r="G6544" i="1" s="1"/>
  <c r="K6544" i="1"/>
  <c r="J6544" i="1" s="1"/>
  <c r="N6544" i="1"/>
  <c r="B6545" i="1"/>
  <c r="A6545" i="1" s="1"/>
  <c r="E6545" i="1"/>
  <c r="D6545" i="1" s="1"/>
  <c r="H6545" i="1"/>
  <c r="G6545" i="1" s="1"/>
  <c r="K6545" i="1"/>
  <c r="J6545" i="1" s="1"/>
  <c r="N6545" i="1"/>
  <c r="B6546" i="1"/>
  <c r="A6546" i="1" s="1"/>
  <c r="E6546" i="1"/>
  <c r="D6546" i="1" s="1"/>
  <c r="H6546" i="1"/>
  <c r="G6546" i="1" s="1"/>
  <c r="K6546" i="1"/>
  <c r="J6546" i="1" s="1"/>
  <c r="N6546" i="1"/>
  <c r="B6547" i="1"/>
  <c r="A6547" i="1" s="1"/>
  <c r="E6547" i="1"/>
  <c r="D6547" i="1" s="1"/>
  <c r="H6547" i="1"/>
  <c r="G6547" i="1" s="1"/>
  <c r="K6547" i="1"/>
  <c r="J6547" i="1" s="1"/>
  <c r="N6547" i="1"/>
  <c r="B6548" i="1"/>
  <c r="A6548" i="1" s="1"/>
  <c r="E6548" i="1"/>
  <c r="D6548" i="1" s="1"/>
  <c r="H6548" i="1"/>
  <c r="G6548" i="1" s="1"/>
  <c r="K6548" i="1"/>
  <c r="J6548" i="1" s="1"/>
  <c r="N6548" i="1"/>
  <c r="B6549" i="1"/>
  <c r="A6549" i="1" s="1"/>
  <c r="E6549" i="1"/>
  <c r="D6549" i="1" s="1"/>
  <c r="H6549" i="1"/>
  <c r="G6549" i="1" s="1"/>
  <c r="K6549" i="1"/>
  <c r="J6549" i="1" s="1"/>
  <c r="N6549" i="1"/>
  <c r="B6550" i="1"/>
  <c r="A6550" i="1" s="1"/>
  <c r="E6550" i="1"/>
  <c r="D6550" i="1" s="1"/>
  <c r="H6550" i="1"/>
  <c r="G6550" i="1" s="1"/>
  <c r="K6550" i="1"/>
  <c r="J6550" i="1" s="1"/>
  <c r="N6550" i="1"/>
  <c r="B6551" i="1"/>
  <c r="A6551" i="1" s="1"/>
  <c r="E6551" i="1"/>
  <c r="D6551" i="1" s="1"/>
  <c r="H6551" i="1"/>
  <c r="G6551" i="1" s="1"/>
  <c r="K6551" i="1"/>
  <c r="J6551" i="1" s="1"/>
  <c r="N6551" i="1"/>
  <c r="B6552" i="1"/>
  <c r="A6552" i="1" s="1"/>
  <c r="E6552" i="1"/>
  <c r="D6552" i="1" s="1"/>
  <c r="H6552" i="1"/>
  <c r="G6552" i="1" s="1"/>
  <c r="K6552" i="1"/>
  <c r="J6552" i="1" s="1"/>
  <c r="N6552" i="1"/>
  <c r="B6553" i="1"/>
  <c r="A6553" i="1" s="1"/>
  <c r="E6553" i="1"/>
  <c r="D6553" i="1" s="1"/>
  <c r="H6553" i="1"/>
  <c r="G6553" i="1" s="1"/>
  <c r="K6553" i="1"/>
  <c r="J6553" i="1" s="1"/>
  <c r="N6553" i="1"/>
  <c r="B6554" i="1"/>
  <c r="A6554" i="1" s="1"/>
  <c r="E6554" i="1"/>
  <c r="D6554" i="1" s="1"/>
  <c r="H6554" i="1"/>
  <c r="G6554" i="1" s="1"/>
  <c r="K6554" i="1"/>
  <c r="J6554" i="1" s="1"/>
  <c r="N6554" i="1"/>
  <c r="B6555" i="1"/>
  <c r="A6555" i="1" s="1"/>
  <c r="E6555" i="1"/>
  <c r="D6555" i="1" s="1"/>
  <c r="H6555" i="1"/>
  <c r="G6555" i="1" s="1"/>
  <c r="K6555" i="1"/>
  <c r="J6555" i="1" s="1"/>
  <c r="N6555" i="1"/>
  <c r="B6556" i="1"/>
  <c r="A6556" i="1" s="1"/>
  <c r="E6556" i="1"/>
  <c r="D6556" i="1" s="1"/>
  <c r="H6556" i="1"/>
  <c r="G6556" i="1" s="1"/>
  <c r="K6556" i="1"/>
  <c r="J6556" i="1" s="1"/>
  <c r="N6556" i="1"/>
  <c r="B6557" i="1"/>
  <c r="A6557" i="1" s="1"/>
  <c r="E6557" i="1"/>
  <c r="D6557" i="1" s="1"/>
  <c r="H6557" i="1"/>
  <c r="G6557" i="1" s="1"/>
  <c r="K6557" i="1"/>
  <c r="J6557" i="1" s="1"/>
  <c r="N6557" i="1"/>
  <c r="B6558" i="1"/>
  <c r="A6558" i="1" s="1"/>
  <c r="E6558" i="1"/>
  <c r="D6558" i="1" s="1"/>
  <c r="H6558" i="1"/>
  <c r="G6558" i="1" s="1"/>
  <c r="K6558" i="1"/>
  <c r="J6558" i="1" s="1"/>
  <c r="N6558" i="1"/>
  <c r="B6559" i="1"/>
  <c r="A6559" i="1" s="1"/>
  <c r="E6559" i="1"/>
  <c r="D6559" i="1" s="1"/>
  <c r="H6559" i="1"/>
  <c r="G6559" i="1" s="1"/>
  <c r="K6559" i="1"/>
  <c r="J6559" i="1" s="1"/>
  <c r="N6559" i="1"/>
  <c r="B6560" i="1"/>
  <c r="A6560" i="1" s="1"/>
  <c r="E6560" i="1"/>
  <c r="D6560" i="1" s="1"/>
  <c r="H6560" i="1"/>
  <c r="G6560" i="1" s="1"/>
  <c r="K6560" i="1"/>
  <c r="J6560" i="1" s="1"/>
  <c r="N6560" i="1"/>
  <c r="B6561" i="1"/>
  <c r="A6561" i="1" s="1"/>
  <c r="E6561" i="1"/>
  <c r="D6561" i="1" s="1"/>
  <c r="H6561" i="1"/>
  <c r="G6561" i="1" s="1"/>
  <c r="K6561" i="1"/>
  <c r="J6561" i="1" s="1"/>
  <c r="N6561" i="1"/>
  <c r="B6562" i="1"/>
  <c r="A6562" i="1" s="1"/>
  <c r="E6562" i="1"/>
  <c r="D6562" i="1" s="1"/>
  <c r="H6562" i="1"/>
  <c r="G6562" i="1" s="1"/>
  <c r="K6562" i="1"/>
  <c r="J6562" i="1" s="1"/>
  <c r="N6562" i="1"/>
  <c r="B6563" i="1"/>
  <c r="A6563" i="1" s="1"/>
  <c r="E6563" i="1"/>
  <c r="D6563" i="1" s="1"/>
  <c r="H6563" i="1"/>
  <c r="G6563" i="1" s="1"/>
  <c r="K6563" i="1"/>
  <c r="J6563" i="1" s="1"/>
  <c r="N6563" i="1"/>
  <c r="B6564" i="1"/>
  <c r="A6564" i="1" s="1"/>
  <c r="E6564" i="1"/>
  <c r="D6564" i="1" s="1"/>
  <c r="H6564" i="1"/>
  <c r="G6564" i="1" s="1"/>
  <c r="K6564" i="1"/>
  <c r="J6564" i="1" s="1"/>
  <c r="N6564" i="1"/>
  <c r="B6565" i="1"/>
  <c r="A6565" i="1" s="1"/>
  <c r="E6565" i="1"/>
  <c r="D6565" i="1" s="1"/>
  <c r="H6565" i="1"/>
  <c r="G6565" i="1" s="1"/>
  <c r="K6565" i="1"/>
  <c r="J6565" i="1" s="1"/>
  <c r="N6565" i="1"/>
  <c r="B6566" i="1"/>
  <c r="A6566" i="1" s="1"/>
  <c r="E6566" i="1"/>
  <c r="D6566" i="1" s="1"/>
  <c r="H6566" i="1"/>
  <c r="G6566" i="1" s="1"/>
  <c r="K6566" i="1"/>
  <c r="J6566" i="1" s="1"/>
  <c r="N6566" i="1"/>
  <c r="B6567" i="1"/>
  <c r="A6567" i="1" s="1"/>
  <c r="E6567" i="1"/>
  <c r="D6567" i="1" s="1"/>
  <c r="H6567" i="1"/>
  <c r="G6567" i="1" s="1"/>
  <c r="K6567" i="1"/>
  <c r="J6567" i="1" s="1"/>
  <c r="N6567" i="1"/>
  <c r="B6568" i="1"/>
  <c r="A6568" i="1" s="1"/>
  <c r="E6568" i="1"/>
  <c r="D6568" i="1" s="1"/>
  <c r="H6568" i="1"/>
  <c r="G6568" i="1" s="1"/>
  <c r="K6568" i="1"/>
  <c r="J6568" i="1" s="1"/>
  <c r="N6568" i="1"/>
  <c r="B6569" i="1"/>
  <c r="A6569" i="1" s="1"/>
  <c r="E6569" i="1"/>
  <c r="D6569" i="1" s="1"/>
  <c r="H6569" i="1"/>
  <c r="G6569" i="1" s="1"/>
  <c r="K6569" i="1"/>
  <c r="J6569" i="1" s="1"/>
  <c r="N6569" i="1"/>
  <c r="B6570" i="1"/>
  <c r="A6570" i="1" s="1"/>
  <c r="E6570" i="1"/>
  <c r="D6570" i="1" s="1"/>
  <c r="H6570" i="1"/>
  <c r="G6570" i="1" s="1"/>
  <c r="K6570" i="1"/>
  <c r="J6570" i="1" s="1"/>
  <c r="N6570" i="1"/>
  <c r="B6571" i="1"/>
  <c r="A6571" i="1" s="1"/>
  <c r="E6571" i="1"/>
  <c r="D6571" i="1" s="1"/>
  <c r="H6571" i="1"/>
  <c r="G6571" i="1" s="1"/>
  <c r="K6571" i="1"/>
  <c r="J6571" i="1" s="1"/>
  <c r="N6571" i="1"/>
  <c r="B6572" i="1"/>
  <c r="A6572" i="1" s="1"/>
  <c r="E6572" i="1"/>
  <c r="D6572" i="1" s="1"/>
  <c r="H6572" i="1"/>
  <c r="G6572" i="1" s="1"/>
  <c r="K6572" i="1"/>
  <c r="J6572" i="1" s="1"/>
  <c r="N6572" i="1"/>
  <c r="B6573" i="1"/>
  <c r="A6573" i="1" s="1"/>
  <c r="E6573" i="1"/>
  <c r="D6573" i="1" s="1"/>
  <c r="H6573" i="1"/>
  <c r="G6573" i="1" s="1"/>
  <c r="K6573" i="1"/>
  <c r="J6573" i="1" s="1"/>
  <c r="N6573" i="1"/>
  <c r="B6574" i="1"/>
  <c r="A6574" i="1" s="1"/>
  <c r="E6574" i="1"/>
  <c r="D6574" i="1" s="1"/>
  <c r="H6574" i="1"/>
  <c r="G6574" i="1" s="1"/>
  <c r="K6574" i="1"/>
  <c r="J6574" i="1" s="1"/>
  <c r="N6574" i="1"/>
  <c r="B6575" i="1"/>
  <c r="A6575" i="1" s="1"/>
  <c r="E6575" i="1"/>
  <c r="D6575" i="1" s="1"/>
  <c r="H6575" i="1"/>
  <c r="G6575" i="1" s="1"/>
  <c r="K6575" i="1"/>
  <c r="J6575" i="1" s="1"/>
  <c r="N6575" i="1"/>
  <c r="B6576" i="1"/>
  <c r="A6576" i="1" s="1"/>
  <c r="E6576" i="1"/>
  <c r="D6576" i="1" s="1"/>
  <c r="H6576" i="1"/>
  <c r="G6576" i="1" s="1"/>
  <c r="K6576" i="1"/>
  <c r="J6576" i="1" s="1"/>
  <c r="N6576" i="1"/>
  <c r="B6577" i="1"/>
  <c r="A6577" i="1" s="1"/>
  <c r="E6577" i="1"/>
  <c r="D6577" i="1" s="1"/>
  <c r="H6577" i="1"/>
  <c r="G6577" i="1" s="1"/>
  <c r="K6577" i="1"/>
  <c r="J6577" i="1" s="1"/>
  <c r="N6577" i="1"/>
  <c r="B6578" i="1"/>
  <c r="A6578" i="1" s="1"/>
  <c r="E6578" i="1"/>
  <c r="D6578" i="1" s="1"/>
  <c r="H6578" i="1"/>
  <c r="G6578" i="1" s="1"/>
  <c r="K6578" i="1"/>
  <c r="J6578" i="1" s="1"/>
  <c r="N6578" i="1"/>
  <c r="B6579" i="1"/>
  <c r="A6579" i="1" s="1"/>
  <c r="E6579" i="1"/>
  <c r="D6579" i="1" s="1"/>
  <c r="H6579" i="1"/>
  <c r="G6579" i="1" s="1"/>
  <c r="K6579" i="1"/>
  <c r="J6579" i="1" s="1"/>
  <c r="N6579" i="1"/>
  <c r="B6580" i="1"/>
  <c r="A6580" i="1" s="1"/>
  <c r="E6580" i="1"/>
  <c r="D6580" i="1" s="1"/>
  <c r="H6580" i="1"/>
  <c r="G6580" i="1" s="1"/>
  <c r="K6580" i="1"/>
  <c r="J6580" i="1" s="1"/>
  <c r="N6580" i="1"/>
  <c r="B6581" i="1"/>
  <c r="A6581" i="1" s="1"/>
  <c r="E6581" i="1"/>
  <c r="D6581" i="1" s="1"/>
  <c r="H6581" i="1"/>
  <c r="G6581" i="1" s="1"/>
  <c r="K6581" i="1"/>
  <c r="J6581" i="1" s="1"/>
  <c r="N6581" i="1"/>
  <c r="B6582" i="1"/>
  <c r="A6582" i="1" s="1"/>
  <c r="E6582" i="1"/>
  <c r="D6582" i="1" s="1"/>
  <c r="H6582" i="1"/>
  <c r="G6582" i="1" s="1"/>
  <c r="K6582" i="1"/>
  <c r="J6582" i="1" s="1"/>
  <c r="N6582" i="1"/>
  <c r="B6583" i="1"/>
  <c r="A6583" i="1" s="1"/>
  <c r="E6583" i="1"/>
  <c r="D6583" i="1" s="1"/>
  <c r="H6583" i="1"/>
  <c r="G6583" i="1" s="1"/>
  <c r="K6583" i="1"/>
  <c r="J6583" i="1" s="1"/>
  <c r="N6583" i="1"/>
  <c r="B6584" i="1"/>
  <c r="A6584" i="1" s="1"/>
  <c r="E6584" i="1"/>
  <c r="D6584" i="1" s="1"/>
  <c r="H6584" i="1"/>
  <c r="G6584" i="1" s="1"/>
  <c r="K6584" i="1"/>
  <c r="J6584" i="1" s="1"/>
  <c r="N6584" i="1"/>
  <c r="B6585" i="1"/>
  <c r="A6585" i="1" s="1"/>
  <c r="E6585" i="1"/>
  <c r="D6585" i="1" s="1"/>
  <c r="H6585" i="1"/>
  <c r="G6585" i="1" s="1"/>
  <c r="K6585" i="1"/>
  <c r="J6585" i="1" s="1"/>
  <c r="N6585" i="1"/>
  <c r="B6586" i="1"/>
  <c r="A6586" i="1" s="1"/>
  <c r="E6586" i="1"/>
  <c r="D6586" i="1" s="1"/>
  <c r="H6586" i="1"/>
  <c r="G6586" i="1" s="1"/>
  <c r="K6586" i="1"/>
  <c r="J6586" i="1" s="1"/>
  <c r="N6586" i="1"/>
  <c r="B6587" i="1"/>
  <c r="A6587" i="1" s="1"/>
  <c r="E6587" i="1"/>
  <c r="D6587" i="1" s="1"/>
  <c r="H6587" i="1"/>
  <c r="G6587" i="1" s="1"/>
  <c r="K6587" i="1"/>
  <c r="J6587" i="1" s="1"/>
  <c r="N6587" i="1"/>
  <c r="B6588" i="1"/>
  <c r="A6588" i="1" s="1"/>
  <c r="E6588" i="1"/>
  <c r="D6588" i="1" s="1"/>
  <c r="H6588" i="1"/>
  <c r="G6588" i="1" s="1"/>
  <c r="K6588" i="1"/>
  <c r="J6588" i="1" s="1"/>
  <c r="N6588" i="1"/>
  <c r="B6589" i="1"/>
  <c r="A6589" i="1" s="1"/>
  <c r="E6589" i="1"/>
  <c r="D6589" i="1" s="1"/>
  <c r="H6589" i="1"/>
  <c r="G6589" i="1" s="1"/>
  <c r="K6589" i="1"/>
  <c r="J6589" i="1" s="1"/>
  <c r="N6589" i="1"/>
  <c r="B6590" i="1"/>
  <c r="A6590" i="1" s="1"/>
  <c r="E6590" i="1"/>
  <c r="D6590" i="1" s="1"/>
  <c r="H6590" i="1"/>
  <c r="G6590" i="1" s="1"/>
  <c r="K6590" i="1"/>
  <c r="J6590" i="1" s="1"/>
  <c r="N6590" i="1"/>
  <c r="B6591" i="1"/>
  <c r="A6591" i="1" s="1"/>
  <c r="E6591" i="1"/>
  <c r="D6591" i="1" s="1"/>
  <c r="H6591" i="1"/>
  <c r="G6591" i="1" s="1"/>
  <c r="K6591" i="1"/>
  <c r="J6591" i="1" s="1"/>
  <c r="N6591" i="1"/>
  <c r="B6592" i="1"/>
  <c r="A6592" i="1" s="1"/>
  <c r="E6592" i="1"/>
  <c r="D6592" i="1" s="1"/>
  <c r="H6592" i="1"/>
  <c r="G6592" i="1" s="1"/>
  <c r="K6592" i="1"/>
  <c r="J6592" i="1" s="1"/>
  <c r="N6592" i="1"/>
  <c r="B6593" i="1"/>
  <c r="A6593" i="1" s="1"/>
  <c r="E6593" i="1"/>
  <c r="D6593" i="1" s="1"/>
  <c r="H6593" i="1"/>
  <c r="G6593" i="1" s="1"/>
  <c r="K6593" i="1"/>
  <c r="J6593" i="1" s="1"/>
  <c r="N6593" i="1"/>
  <c r="B6594" i="1"/>
  <c r="A6594" i="1" s="1"/>
  <c r="E6594" i="1"/>
  <c r="D6594" i="1" s="1"/>
  <c r="H6594" i="1"/>
  <c r="G6594" i="1" s="1"/>
  <c r="K6594" i="1"/>
  <c r="J6594" i="1" s="1"/>
  <c r="N6594" i="1"/>
  <c r="B6595" i="1"/>
  <c r="A6595" i="1" s="1"/>
  <c r="E6595" i="1"/>
  <c r="D6595" i="1" s="1"/>
  <c r="H6595" i="1"/>
  <c r="G6595" i="1" s="1"/>
  <c r="K6595" i="1"/>
  <c r="J6595" i="1" s="1"/>
  <c r="N6595" i="1"/>
  <c r="B6596" i="1"/>
  <c r="A6596" i="1" s="1"/>
  <c r="E6596" i="1"/>
  <c r="D6596" i="1" s="1"/>
  <c r="H6596" i="1"/>
  <c r="G6596" i="1" s="1"/>
  <c r="K6596" i="1"/>
  <c r="J6596" i="1" s="1"/>
  <c r="N6596" i="1"/>
  <c r="B6597" i="1"/>
  <c r="A6597" i="1" s="1"/>
  <c r="E6597" i="1"/>
  <c r="D6597" i="1" s="1"/>
  <c r="H6597" i="1"/>
  <c r="G6597" i="1" s="1"/>
  <c r="K6597" i="1"/>
  <c r="J6597" i="1" s="1"/>
  <c r="N6597" i="1"/>
  <c r="B6598" i="1"/>
  <c r="A6598" i="1" s="1"/>
  <c r="E6598" i="1"/>
  <c r="D6598" i="1" s="1"/>
  <c r="H6598" i="1"/>
  <c r="G6598" i="1" s="1"/>
  <c r="K6598" i="1"/>
  <c r="J6598" i="1" s="1"/>
  <c r="N6598" i="1"/>
  <c r="B6599" i="1"/>
  <c r="A6599" i="1" s="1"/>
  <c r="E6599" i="1"/>
  <c r="D6599" i="1" s="1"/>
  <c r="H6599" i="1"/>
  <c r="G6599" i="1" s="1"/>
  <c r="K6599" i="1"/>
  <c r="J6599" i="1" s="1"/>
  <c r="N6599" i="1"/>
  <c r="B6600" i="1"/>
  <c r="A6600" i="1" s="1"/>
  <c r="E6600" i="1"/>
  <c r="D6600" i="1" s="1"/>
  <c r="H6600" i="1"/>
  <c r="G6600" i="1" s="1"/>
  <c r="K6600" i="1"/>
  <c r="J6600" i="1" s="1"/>
  <c r="N6600" i="1"/>
  <c r="B6601" i="1"/>
  <c r="A6601" i="1" s="1"/>
  <c r="E6601" i="1"/>
  <c r="D6601" i="1" s="1"/>
  <c r="H6601" i="1"/>
  <c r="G6601" i="1" s="1"/>
  <c r="K6601" i="1"/>
  <c r="J6601" i="1" s="1"/>
  <c r="N6601" i="1"/>
  <c r="B6602" i="1"/>
  <c r="A6602" i="1" s="1"/>
  <c r="E6602" i="1"/>
  <c r="D6602" i="1" s="1"/>
  <c r="H6602" i="1"/>
  <c r="G6602" i="1" s="1"/>
  <c r="K6602" i="1"/>
  <c r="J6602" i="1" s="1"/>
  <c r="N6602" i="1"/>
  <c r="B6603" i="1"/>
  <c r="A6603" i="1" s="1"/>
  <c r="E6603" i="1"/>
  <c r="D6603" i="1" s="1"/>
  <c r="H6603" i="1"/>
  <c r="G6603" i="1" s="1"/>
  <c r="K6603" i="1"/>
  <c r="J6603" i="1" s="1"/>
  <c r="N6603" i="1"/>
  <c r="B6604" i="1"/>
  <c r="A6604" i="1" s="1"/>
  <c r="E6604" i="1"/>
  <c r="D6604" i="1" s="1"/>
  <c r="H6604" i="1"/>
  <c r="G6604" i="1" s="1"/>
  <c r="K6604" i="1"/>
  <c r="J6604" i="1" s="1"/>
  <c r="N6604" i="1"/>
  <c r="B6605" i="1"/>
  <c r="A6605" i="1" s="1"/>
  <c r="E6605" i="1"/>
  <c r="D6605" i="1" s="1"/>
  <c r="H6605" i="1"/>
  <c r="G6605" i="1" s="1"/>
  <c r="K6605" i="1"/>
  <c r="J6605" i="1" s="1"/>
  <c r="N6605" i="1"/>
  <c r="B6606" i="1"/>
  <c r="A6606" i="1" s="1"/>
  <c r="E6606" i="1"/>
  <c r="D6606" i="1" s="1"/>
  <c r="H6606" i="1"/>
  <c r="G6606" i="1" s="1"/>
  <c r="K6606" i="1"/>
  <c r="J6606" i="1" s="1"/>
  <c r="N6606" i="1"/>
  <c r="B6607" i="1"/>
  <c r="A6607" i="1" s="1"/>
  <c r="E6607" i="1"/>
  <c r="D6607" i="1" s="1"/>
  <c r="H6607" i="1"/>
  <c r="G6607" i="1" s="1"/>
  <c r="K6607" i="1"/>
  <c r="J6607" i="1" s="1"/>
  <c r="N6607" i="1"/>
  <c r="B6608" i="1"/>
  <c r="A6608" i="1" s="1"/>
  <c r="E6608" i="1"/>
  <c r="D6608" i="1" s="1"/>
  <c r="H6608" i="1"/>
  <c r="G6608" i="1" s="1"/>
  <c r="K6608" i="1"/>
  <c r="J6608" i="1" s="1"/>
  <c r="N6608" i="1"/>
  <c r="B6609" i="1"/>
  <c r="A6609" i="1" s="1"/>
  <c r="E6609" i="1"/>
  <c r="D6609" i="1" s="1"/>
  <c r="H6609" i="1"/>
  <c r="G6609" i="1" s="1"/>
  <c r="K6609" i="1"/>
  <c r="J6609" i="1" s="1"/>
  <c r="N6609" i="1"/>
  <c r="B6610" i="1"/>
  <c r="A6610" i="1" s="1"/>
  <c r="E6610" i="1"/>
  <c r="D6610" i="1" s="1"/>
  <c r="H6610" i="1"/>
  <c r="G6610" i="1" s="1"/>
  <c r="K6610" i="1"/>
  <c r="J6610" i="1" s="1"/>
  <c r="N6610" i="1"/>
  <c r="B6611" i="1"/>
  <c r="A6611" i="1" s="1"/>
  <c r="E6611" i="1"/>
  <c r="D6611" i="1" s="1"/>
  <c r="H6611" i="1"/>
  <c r="G6611" i="1" s="1"/>
  <c r="K6611" i="1"/>
  <c r="J6611" i="1" s="1"/>
  <c r="N6611" i="1"/>
  <c r="B6612" i="1"/>
  <c r="A6612" i="1" s="1"/>
  <c r="E6612" i="1"/>
  <c r="D6612" i="1" s="1"/>
  <c r="H6612" i="1"/>
  <c r="G6612" i="1" s="1"/>
  <c r="K6612" i="1"/>
  <c r="J6612" i="1" s="1"/>
  <c r="N6612" i="1"/>
  <c r="B6613" i="1"/>
  <c r="A6613" i="1" s="1"/>
  <c r="E6613" i="1"/>
  <c r="D6613" i="1" s="1"/>
  <c r="H6613" i="1"/>
  <c r="G6613" i="1" s="1"/>
  <c r="K6613" i="1"/>
  <c r="J6613" i="1" s="1"/>
  <c r="N6613" i="1"/>
  <c r="B6614" i="1"/>
  <c r="A6614" i="1" s="1"/>
  <c r="E6614" i="1"/>
  <c r="D6614" i="1" s="1"/>
  <c r="H6614" i="1"/>
  <c r="G6614" i="1" s="1"/>
  <c r="K6614" i="1"/>
  <c r="J6614" i="1" s="1"/>
  <c r="N6614" i="1"/>
  <c r="B6615" i="1"/>
  <c r="A6615" i="1" s="1"/>
  <c r="E6615" i="1"/>
  <c r="D6615" i="1" s="1"/>
  <c r="H6615" i="1"/>
  <c r="G6615" i="1" s="1"/>
  <c r="K6615" i="1"/>
  <c r="J6615" i="1" s="1"/>
  <c r="N6615" i="1"/>
  <c r="B6616" i="1"/>
  <c r="A6616" i="1" s="1"/>
  <c r="E6616" i="1"/>
  <c r="D6616" i="1" s="1"/>
  <c r="H6616" i="1"/>
  <c r="G6616" i="1" s="1"/>
  <c r="K6616" i="1"/>
  <c r="J6616" i="1" s="1"/>
  <c r="N6616" i="1"/>
  <c r="B6617" i="1"/>
  <c r="A6617" i="1" s="1"/>
  <c r="E6617" i="1"/>
  <c r="D6617" i="1" s="1"/>
  <c r="H6617" i="1"/>
  <c r="G6617" i="1" s="1"/>
  <c r="K6617" i="1"/>
  <c r="J6617" i="1" s="1"/>
  <c r="N6617" i="1"/>
  <c r="B6618" i="1"/>
  <c r="A6618" i="1" s="1"/>
  <c r="E6618" i="1"/>
  <c r="D6618" i="1" s="1"/>
  <c r="H6618" i="1"/>
  <c r="G6618" i="1" s="1"/>
  <c r="K6618" i="1"/>
  <c r="J6618" i="1" s="1"/>
  <c r="N6618" i="1"/>
  <c r="B6619" i="1"/>
  <c r="A6619" i="1" s="1"/>
  <c r="E6619" i="1"/>
  <c r="D6619" i="1" s="1"/>
  <c r="H6619" i="1"/>
  <c r="G6619" i="1" s="1"/>
  <c r="K6619" i="1"/>
  <c r="J6619" i="1" s="1"/>
  <c r="N6619" i="1"/>
  <c r="B6620" i="1"/>
  <c r="A6620" i="1" s="1"/>
  <c r="E6620" i="1"/>
  <c r="D6620" i="1" s="1"/>
  <c r="H6620" i="1"/>
  <c r="G6620" i="1" s="1"/>
  <c r="K6620" i="1"/>
  <c r="J6620" i="1" s="1"/>
  <c r="N6620" i="1"/>
  <c r="B6621" i="1"/>
  <c r="A6621" i="1" s="1"/>
  <c r="E6621" i="1"/>
  <c r="D6621" i="1" s="1"/>
  <c r="H6621" i="1"/>
  <c r="G6621" i="1" s="1"/>
  <c r="K6621" i="1"/>
  <c r="J6621" i="1" s="1"/>
  <c r="N6621" i="1"/>
  <c r="B6622" i="1"/>
  <c r="A6622" i="1" s="1"/>
  <c r="E6622" i="1"/>
  <c r="D6622" i="1" s="1"/>
  <c r="H6622" i="1"/>
  <c r="G6622" i="1" s="1"/>
  <c r="K6622" i="1"/>
  <c r="J6622" i="1" s="1"/>
  <c r="N6622" i="1"/>
  <c r="B6623" i="1"/>
  <c r="A6623" i="1" s="1"/>
  <c r="E6623" i="1"/>
  <c r="D6623" i="1" s="1"/>
  <c r="H6623" i="1"/>
  <c r="G6623" i="1" s="1"/>
  <c r="K6623" i="1"/>
  <c r="J6623" i="1" s="1"/>
  <c r="N6623" i="1"/>
  <c r="B6624" i="1"/>
  <c r="A6624" i="1" s="1"/>
  <c r="E6624" i="1"/>
  <c r="D6624" i="1" s="1"/>
  <c r="H6624" i="1"/>
  <c r="G6624" i="1" s="1"/>
  <c r="K6624" i="1"/>
  <c r="J6624" i="1" s="1"/>
  <c r="N6624" i="1"/>
  <c r="B6625" i="1"/>
  <c r="A6625" i="1" s="1"/>
  <c r="E6625" i="1"/>
  <c r="D6625" i="1" s="1"/>
  <c r="H6625" i="1"/>
  <c r="G6625" i="1" s="1"/>
  <c r="K6625" i="1"/>
  <c r="J6625" i="1" s="1"/>
  <c r="N6625" i="1"/>
  <c r="B6626" i="1"/>
  <c r="A6626" i="1" s="1"/>
  <c r="E6626" i="1"/>
  <c r="D6626" i="1" s="1"/>
  <c r="H6626" i="1"/>
  <c r="G6626" i="1" s="1"/>
  <c r="K6626" i="1"/>
  <c r="J6626" i="1" s="1"/>
  <c r="N6626" i="1"/>
  <c r="B6627" i="1"/>
  <c r="A6627" i="1" s="1"/>
  <c r="E6627" i="1"/>
  <c r="D6627" i="1" s="1"/>
  <c r="H6627" i="1"/>
  <c r="G6627" i="1" s="1"/>
  <c r="K6627" i="1"/>
  <c r="J6627" i="1" s="1"/>
  <c r="N6627" i="1"/>
  <c r="B6628" i="1"/>
  <c r="A6628" i="1" s="1"/>
  <c r="E6628" i="1"/>
  <c r="D6628" i="1" s="1"/>
  <c r="H6628" i="1"/>
  <c r="G6628" i="1" s="1"/>
  <c r="K6628" i="1"/>
  <c r="J6628" i="1" s="1"/>
  <c r="N6628" i="1"/>
  <c r="B6629" i="1"/>
  <c r="A6629" i="1" s="1"/>
  <c r="E6629" i="1"/>
  <c r="D6629" i="1" s="1"/>
  <c r="H6629" i="1"/>
  <c r="G6629" i="1" s="1"/>
  <c r="K6629" i="1"/>
  <c r="J6629" i="1" s="1"/>
  <c r="N6629" i="1"/>
  <c r="B6630" i="1"/>
  <c r="A6630" i="1" s="1"/>
  <c r="E6630" i="1"/>
  <c r="D6630" i="1" s="1"/>
  <c r="H6630" i="1"/>
  <c r="G6630" i="1" s="1"/>
  <c r="K6630" i="1"/>
  <c r="J6630" i="1" s="1"/>
  <c r="N6630" i="1"/>
  <c r="B6631" i="1"/>
  <c r="A6631" i="1" s="1"/>
  <c r="E6631" i="1"/>
  <c r="D6631" i="1" s="1"/>
  <c r="H6631" i="1"/>
  <c r="G6631" i="1" s="1"/>
  <c r="K6631" i="1"/>
  <c r="J6631" i="1" s="1"/>
  <c r="N6631" i="1"/>
  <c r="B6632" i="1"/>
  <c r="A6632" i="1" s="1"/>
  <c r="E6632" i="1"/>
  <c r="D6632" i="1" s="1"/>
  <c r="H6632" i="1"/>
  <c r="G6632" i="1" s="1"/>
  <c r="K6632" i="1"/>
  <c r="J6632" i="1" s="1"/>
  <c r="N6632" i="1"/>
  <c r="B6633" i="1"/>
  <c r="A6633" i="1" s="1"/>
  <c r="E6633" i="1"/>
  <c r="D6633" i="1" s="1"/>
  <c r="H6633" i="1"/>
  <c r="G6633" i="1" s="1"/>
  <c r="K6633" i="1"/>
  <c r="J6633" i="1" s="1"/>
  <c r="N6633" i="1"/>
  <c r="B6634" i="1"/>
  <c r="A6634" i="1" s="1"/>
  <c r="E6634" i="1"/>
  <c r="D6634" i="1" s="1"/>
  <c r="H6634" i="1"/>
  <c r="G6634" i="1" s="1"/>
  <c r="K6634" i="1"/>
  <c r="J6634" i="1" s="1"/>
  <c r="N6634" i="1"/>
  <c r="B6635" i="1"/>
  <c r="A6635" i="1" s="1"/>
  <c r="E6635" i="1"/>
  <c r="D6635" i="1" s="1"/>
  <c r="H6635" i="1"/>
  <c r="G6635" i="1" s="1"/>
  <c r="K6635" i="1"/>
  <c r="J6635" i="1" s="1"/>
  <c r="N6635" i="1"/>
  <c r="B6636" i="1"/>
  <c r="A6636" i="1" s="1"/>
  <c r="E6636" i="1"/>
  <c r="D6636" i="1" s="1"/>
  <c r="H6636" i="1"/>
  <c r="G6636" i="1" s="1"/>
  <c r="K6636" i="1"/>
  <c r="J6636" i="1" s="1"/>
  <c r="N6636" i="1"/>
  <c r="B6637" i="1"/>
  <c r="A6637" i="1" s="1"/>
  <c r="E6637" i="1"/>
  <c r="D6637" i="1" s="1"/>
  <c r="H6637" i="1"/>
  <c r="G6637" i="1" s="1"/>
  <c r="K6637" i="1"/>
  <c r="J6637" i="1" s="1"/>
  <c r="N6637" i="1"/>
  <c r="B6638" i="1"/>
  <c r="A6638" i="1" s="1"/>
  <c r="E6638" i="1"/>
  <c r="D6638" i="1" s="1"/>
  <c r="H6638" i="1"/>
  <c r="G6638" i="1" s="1"/>
  <c r="K6638" i="1"/>
  <c r="J6638" i="1" s="1"/>
  <c r="N6638" i="1"/>
  <c r="B6639" i="1"/>
  <c r="A6639" i="1" s="1"/>
  <c r="E6639" i="1"/>
  <c r="D6639" i="1" s="1"/>
  <c r="H6639" i="1"/>
  <c r="G6639" i="1" s="1"/>
  <c r="K6639" i="1"/>
  <c r="J6639" i="1" s="1"/>
  <c r="N6639" i="1"/>
  <c r="B6640" i="1"/>
  <c r="A6640" i="1" s="1"/>
  <c r="E6640" i="1"/>
  <c r="D6640" i="1" s="1"/>
  <c r="H6640" i="1"/>
  <c r="G6640" i="1" s="1"/>
  <c r="K6640" i="1"/>
  <c r="J6640" i="1" s="1"/>
  <c r="N6640" i="1"/>
  <c r="B6641" i="1"/>
  <c r="A6641" i="1" s="1"/>
  <c r="E6641" i="1"/>
  <c r="D6641" i="1" s="1"/>
  <c r="H6641" i="1"/>
  <c r="G6641" i="1" s="1"/>
  <c r="K6641" i="1"/>
  <c r="J6641" i="1" s="1"/>
  <c r="N6641" i="1"/>
  <c r="B6642" i="1"/>
  <c r="A6642" i="1" s="1"/>
  <c r="E6642" i="1"/>
  <c r="D6642" i="1" s="1"/>
  <c r="H6642" i="1"/>
  <c r="G6642" i="1" s="1"/>
  <c r="K6642" i="1"/>
  <c r="J6642" i="1" s="1"/>
  <c r="N6642" i="1"/>
  <c r="B6643" i="1"/>
  <c r="A6643" i="1" s="1"/>
  <c r="E6643" i="1"/>
  <c r="D6643" i="1" s="1"/>
  <c r="H6643" i="1"/>
  <c r="G6643" i="1" s="1"/>
  <c r="K6643" i="1"/>
  <c r="J6643" i="1" s="1"/>
  <c r="N6643" i="1"/>
  <c r="B6644" i="1"/>
  <c r="A6644" i="1" s="1"/>
  <c r="E6644" i="1"/>
  <c r="D6644" i="1" s="1"/>
  <c r="H6644" i="1"/>
  <c r="G6644" i="1" s="1"/>
  <c r="K6644" i="1"/>
  <c r="J6644" i="1" s="1"/>
  <c r="N6644" i="1"/>
  <c r="B6645" i="1"/>
  <c r="A6645" i="1" s="1"/>
  <c r="E6645" i="1"/>
  <c r="D6645" i="1" s="1"/>
  <c r="H6645" i="1"/>
  <c r="G6645" i="1" s="1"/>
  <c r="K6645" i="1"/>
  <c r="J6645" i="1" s="1"/>
  <c r="N6645" i="1"/>
  <c r="B6646" i="1"/>
  <c r="A6646" i="1" s="1"/>
  <c r="E6646" i="1"/>
  <c r="D6646" i="1" s="1"/>
  <c r="H6646" i="1"/>
  <c r="G6646" i="1" s="1"/>
  <c r="K6646" i="1"/>
  <c r="J6646" i="1" s="1"/>
  <c r="N6646" i="1"/>
  <c r="B6647" i="1"/>
  <c r="A6647" i="1" s="1"/>
  <c r="E6647" i="1"/>
  <c r="D6647" i="1" s="1"/>
  <c r="H6647" i="1"/>
  <c r="G6647" i="1" s="1"/>
  <c r="K6647" i="1"/>
  <c r="J6647" i="1" s="1"/>
  <c r="N6647" i="1"/>
  <c r="B6648" i="1"/>
  <c r="A6648" i="1" s="1"/>
  <c r="E6648" i="1"/>
  <c r="D6648" i="1" s="1"/>
  <c r="H6648" i="1"/>
  <c r="G6648" i="1" s="1"/>
  <c r="K6648" i="1"/>
  <c r="J6648" i="1" s="1"/>
  <c r="N6648" i="1"/>
  <c r="B6649" i="1"/>
  <c r="A6649" i="1" s="1"/>
  <c r="E6649" i="1"/>
  <c r="D6649" i="1" s="1"/>
  <c r="H6649" i="1"/>
  <c r="G6649" i="1" s="1"/>
  <c r="K6649" i="1"/>
  <c r="J6649" i="1" s="1"/>
  <c r="N6649" i="1"/>
  <c r="B6650" i="1"/>
  <c r="A6650" i="1" s="1"/>
  <c r="E6650" i="1"/>
  <c r="D6650" i="1" s="1"/>
  <c r="H6650" i="1"/>
  <c r="G6650" i="1" s="1"/>
  <c r="K6650" i="1"/>
  <c r="J6650" i="1" s="1"/>
  <c r="N6650" i="1"/>
  <c r="B6651" i="1"/>
  <c r="A6651" i="1" s="1"/>
  <c r="E6651" i="1"/>
  <c r="D6651" i="1" s="1"/>
  <c r="H6651" i="1"/>
  <c r="G6651" i="1" s="1"/>
  <c r="K6651" i="1"/>
  <c r="J6651" i="1" s="1"/>
  <c r="N6651" i="1"/>
  <c r="B6652" i="1"/>
  <c r="A6652" i="1" s="1"/>
  <c r="E6652" i="1"/>
  <c r="D6652" i="1" s="1"/>
  <c r="H6652" i="1"/>
  <c r="G6652" i="1" s="1"/>
  <c r="K6652" i="1"/>
  <c r="J6652" i="1" s="1"/>
  <c r="N6652" i="1"/>
  <c r="B6653" i="1"/>
  <c r="A6653" i="1" s="1"/>
  <c r="E6653" i="1"/>
  <c r="D6653" i="1" s="1"/>
  <c r="H6653" i="1"/>
  <c r="G6653" i="1" s="1"/>
  <c r="K6653" i="1"/>
  <c r="J6653" i="1" s="1"/>
  <c r="N6653" i="1"/>
  <c r="B6654" i="1"/>
  <c r="A6654" i="1" s="1"/>
  <c r="E6654" i="1"/>
  <c r="D6654" i="1" s="1"/>
  <c r="H6654" i="1"/>
  <c r="G6654" i="1" s="1"/>
  <c r="K6654" i="1"/>
  <c r="J6654" i="1" s="1"/>
  <c r="N6654" i="1"/>
  <c r="B6655" i="1"/>
  <c r="A6655" i="1" s="1"/>
  <c r="E6655" i="1"/>
  <c r="D6655" i="1" s="1"/>
  <c r="H6655" i="1"/>
  <c r="G6655" i="1" s="1"/>
  <c r="K6655" i="1"/>
  <c r="J6655" i="1" s="1"/>
  <c r="N6655" i="1"/>
  <c r="B6656" i="1"/>
  <c r="A6656" i="1" s="1"/>
  <c r="E6656" i="1"/>
  <c r="D6656" i="1" s="1"/>
  <c r="H6656" i="1"/>
  <c r="G6656" i="1" s="1"/>
  <c r="K6656" i="1"/>
  <c r="J6656" i="1" s="1"/>
  <c r="N6656" i="1"/>
  <c r="B6657" i="1"/>
  <c r="A6657" i="1" s="1"/>
  <c r="E6657" i="1"/>
  <c r="D6657" i="1" s="1"/>
  <c r="H6657" i="1"/>
  <c r="G6657" i="1" s="1"/>
  <c r="K6657" i="1"/>
  <c r="J6657" i="1" s="1"/>
  <c r="N6657" i="1"/>
  <c r="B6658" i="1"/>
  <c r="A6658" i="1" s="1"/>
  <c r="E6658" i="1"/>
  <c r="D6658" i="1" s="1"/>
  <c r="H6658" i="1"/>
  <c r="G6658" i="1" s="1"/>
  <c r="K6658" i="1"/>
  <c r="J6658" i="1" s="1"/>
  <c r="N6658" i="1"/>
  <c r="B6659" i="1"/>
  <c r="A6659" i="1" s="1"/>
  <c r="E6659" i="1"/>
  <c r="D6659" i="1" s="1"/>
  <c r="H6659" i="1"/>
  <c r="G6659" i="1" s="1"/>
  <c r="K6659" i="1"/>
  <c r="J6659" i="1" s="1"/>
  <c r="N6659" i="1"/>
  <c r="B6660" i="1"/>
  <c r="A6660" i="1" s="1"/>
  <c r="E6660" i="1"/>
  <c r="D6660" i="1" s="1"/>
  <c r="H6660" i="1"/>
  <c r="G6660" i="1" s="1"/>
  <c r="K6660" i="1"/>
  <c r="J6660" i="1" s="1"/>
  <c r="N6660" i="1"/>
  <c r="B6661" i="1"/>
  <c r="A6661" i="1" s="1"/>
  <c r="E6661" i="1"/>
  <c r="D6661" i="1" s="1"/>
  <c r="H6661" i="1"/>
  <c r="G6661" i="1" s="1"/>
  <c r="K6661" i="1"/>
  <c r="J6661" i="1" s="1"/>
  <c r="N6661" i="1"/>
  <c r="B6662" i="1"/>
  <c r="A6662" i="1" s="1"/>
  <c r="E6662" i="1"/>
  <c r="D6662" i="1" s="1"/>
  <c r="H6662" i="1"/>
  <c r="G6662" i="1" s="1"/>
  <c r="K6662" i="1"/>
  <c r="J6662" i="1" s="1"/>
  <c r="N6662" i="1"/>
  <c r="B6663" i="1"/>
  <c r="A6663" i="1" s="1"/>
  <c r="E6663" i="1"/>
  <c r="D6663" i="1" s="1"/>
  <c r="H6663" i="1"/>
  <c r="G6663" i="1" s="1"/>
  <c r="K6663" i="1"/>
  <c r="J6663" i="1" s="1"/>
  <c r="N6663" i="1"/>
  <c r="B6664" i="1"/>
  <c r="A6664" i="1" s="1"/>
  <c r="E6664" i="1"/>
  <c r="D6664" i="1" s="1"/>
  <c r="H6664" i="1"/>
  <c r="G6664" i="1" s="1"/>
  <c r="K6664" i="1"/>
  <c r="J6664" i="1" s="1"/>
  <c r="N6664" i="1"/>
  <c r="B6665" i="1"/>
  <c r="A6665" i="1" s="1"/>
  <c r="E6665" i="1"/>
  <c r="D6665" i="1" s="1"/>
  <c r="H6665" i="1"/>
  <c r="G6665" i="1" s="1"/>
  <c r="K6665" i="1"/>
  <c r="J6665" i="1" s="1"/>
  <c r="N6665" i="1"/>
  <c r="B6666" i="1"/>
  <c r="A6666" i="1" s="1"/>
  <c r="E6666" i="1"/>
  <c r="D6666" i="1" s="1"/>
  <c r="H6666" i="1"/>
  <c r="G6666" i="1" s="1"/>
  <c r="K6666" i="1"/>
  <c r="J6666" i="1" s="1"/>
  <c r="N6666" i="1"/>
  <c r="B6667" i="1"/>
  <c r="A6667" i="1" s="1"/>
  <c r="E6667" i="1"/>
  <c r="D6667" i="1" s="1"/>
  <c r="H6667" i="1"/>
  <c r="G6667" i="1" s="1"/>
  <c r="K6667" i="1"/>
  <c r="J6667" i="1" s="1"/>
  <c r="N6667" i="1"/>
  <c r="B6668" i="1"/>
  <c r="A6668" i="1" s="1"/>
  <c r="E6668" i="1"/>
  <c r="D6668" i="1" s="1"/>
  <c r="H6668" i="1"/>
  <c r="G6668" i="1" s="1"/>
  <c r="K6668" i="1"/>
  <c r="J6668" i="1" s="1"/>
  <c r="N6668" i="1"/>
  <c r="B6669" i="1"/>
  <c r="A6669" i="1" s="1"/>
  <c r="E6669" i="1"/>
  <c r="D6669" i="1" s="1"/>
  <c r="H6669" i="1"/>
  <c r="G6669" i="1" s="1"/>
  <c r="K6669" i="1"/>
  <c r="J6669" i="1" s="1"/>
  <c r="N6669" i="1"/>
  <c r="B6670" i="1"/>
  <c r="A6670" i="1" s="1"/>
  <c r="E6670" i="1"/>
  <c r="D6670" i="1" s="1"/>
  <c r="H6670" i="1"/>
  <c r="G6670" i="1" s="1"/>
  <c r="K6670" i="1"/>
  <c r="J6670" i="1" s="1"/>
  <c r="N6670" i="1"/>
  <c r="B6671" i="1"/>
  <c r="A6671" i="1" s="1"/>
  <c r="E6671" i="1"/>
  <c r="D6671" i="1" s="1"/>
  <c r="H6671" i="1"/>
  <c r="G6671" i="1" s="1"/>
  <c r="K6671" i="1"/>
  <c r="J6671" i="1" s="1"/>
  <c r="N6671" i="1"/>
  <c r="B6672" i="1"/>
  <c r="A6672" i="1" s="1"/>
  <c r="E6672" i="1"/>
  <c r="D6672" i="1" s="1"/>
  <c r="H6672" i="1"/>
  <c r="G6672" i="1" s="1"/>
  <c r="K6672" i="1"/>
  <c r="J6672" i="1" s="1"/>
  <c r="N6672" i="1"/>
  <c r="B6673" i="1"/>
  <c r="A6673" i="1" s="1"/>
  <c r="E6673" i="1"/>
  <c r="D6673" i="1" s="1"/>
  <c r="H6673" i="1"/>
  <c r="G6673" i="1" s="1"/>
  <c r="K6673" i="1"/>
  <c r="J6673" i="1" s="1"/>
  <c r="N6673" i="1"/>
  <c r="B6674" i="1"/>
  <c r="A6674" i="1" s="1"/>
  <c r="E6674" i="1"/>
  <c r="D6674" i="1" s="1"/>
  <c r="H6674" i="1"/>
  <c r="G6674" i="1" s="1"/>
  <c r="K6674" i="1"/>
  <c r="J6674" i="1" s="1"/>
  <c r="N6674" i="1"/>
  <c r="B6675" i="1"/>
  <c r="A6675" i="1" s="1"/>
  <c r="E6675" i="1"/>
  <c r="D6675" i="1" s="1"/>
  <c r="H6675" i="1"/>
  <c r="G6675" i="1" s="1"/>
  <c r="K6675" i="1"/>
  <c r="J6675" i="1" s="1"/>
  <c r="N6675" i="1"/>
  <c r="B6676" i="1"/>
  <c r="A6676" i="1" s="1"/>
  <c r="E6676" i="1"/>
  <c r="D6676" i="1" s="1"/>
  <c r="H6676" i="1"/>
  <c r="G6676" i="1" s="1"/>
  <c r="K6676" i="1"/>
  <c r="J6676" i="1" s="1"/>
  <c r="N6676" i="1"/>
  <c r="B6677" i="1"/>
  <c r="A6677" i="1" s="1"/>
  <c r="E6677" i="1"/>
  <c r="D6677" i="1" s="1"/>
  <c r="H6677" i="1"/>
  <c r="G6677" i="1" s="1"/>
  <c r="K6677" i="1"/>
  <c r="J6677" i="1" s="1"/>
  <c r="N6677" i="1"/>
  <c r="B6678" i="1"/>
  <c r="A6678" i="1" s="1"/>
  <c r="E6678" i="1"/>
  <c r="D6678" i="1" s="1"/>
  <c r="H6678" i="1"/>
  <c r="G6678" i="1" s="1"/>
  <c r="K6678" i="1"/>
  <c r="J6678" i="1" s="1"/>
  <c r="N6678" i="1"/>
  <c r="B6679" i="1"/>
  <c r="A6679" i="1" s="1"/>
  <c r="E6679" i="1"/>
  <c r="D6679" i="1" s="1"/>
  <c r="H6679" i="1"/>
  <c r="G6679" i="1" s="1"/>
  <c r="K6679" i="1"/>
  <c r="J6679" i="1" s="1"/>
  <c r="N6679" i="1"/>
  <c r="B6680" i="1"/>
  <c r="A6680" i="1" s="1"/>
  <c r="E6680" i="1"/>
  <c r="D6680" i="1" s="1"/>
  <c r="H6680" i="1"/>
  <c r="G6680" i="1" s="1"/>
  <c r="K6680" i="1"/>
  <c r="J6680" i="1" s="1"/>
  <c r="N6680" i="1"/>
  <c r="B6681" i="1"/>
  <c r="A6681" i="1" s="1"/>
  <c r="E6681" i="1"/>
  <c r="D6681" i="1" s="1"/>
  <c r="H6681" i="1"/>
  <c r="G6681" i="1" s="1"/>
  <c r="K6681" i="1"/>
  <c r="J6681" i="1" s="1"/>
  <c r="N6681" i="1"/>
  <c r="B6682" i="1"/>
  <c r="A6682" i="1" s="1"/>
  <c r="E6682" i="1"/>
  <c r="D6682" i="1" s="1"/>
  <c r="H6682" i="1"/>
  <c r="G6682" i="1" s="1"/>
  <c r="K6682" i="1"/>
  <c r="J6682" i="1" s="1"/>
  <c r="N6682" i="1"/>
  <c r="B6683" i="1"/>
  <c r="A6683" i="1" s="1"/>
  <c r="E6683" i="1"/>
  <c r="D6683" i="1" s="1"/>
  <c r="H6683" i="1"/>
  <c r="G6683" i="1" s="1"/>
  <c r="K6683" i="1"/>
  <c r="J6683" i="1" s="1"/>
  <c r="N6683" i="1"/>
  <c r="B6684" i="1"/>
  <c r="A6684" i="1" s="1"/>
  <c r="E6684" i="1"/>
  <c r="D6684" i="1" s="1"/>
  <c r="H6684" i="1"/>
  <c r="G6684" i="1" s="1"/>
  <c r="K6684" i="1"/>
  <c r="J6684" i="1" s="1"/>
  <c r="N6684" i="1"/>
  <c r="B6685" i="1"/>
  <c r="A6685" i="1" s="1"/>
  <c r="E6685" i="1"/>
  <c r="D6685" i="1" s="1"/>
  <c r="H6685" i="1"/>
  <c r="G6685" i="1" s="1"/>
  <c r="K6685" i="1"/>
  <c r="J6685" i="1" s="1"/>
  <c r="N6685" i="1"/>
  <c r="B6686" i="1"/>
  <c r="A6686" i="1" s="1"/>
  <c r="E6686" i="1"/>
  <c r="D6686" i="1" s="1"/>
  <c r="H6686" i="1"/>
  <c r="G6686" i="1" s="1"/>
  <c r="K6686" i="1"/>
  <c r="J6686" i="1" s="1"/>
  <c r="N6686" i="1"/>
  <c r="B6687" i="1"/>
  <c r="A6687" i="1" s="1"/>
  <c r="E6687" i="1"/>
  <c r="D6687" i="1" s="1"/>
  <c r="H6687" i="1"/>
  <c r="G6687" i="1" s="1"/>
  <c r="K6687" i="1"/>
  <c r="J6687" i="1" s="1"/>
  <c r="N6687" i="1"/>
  <c r="B6688" i="1"/>
  <c r="A6688" i="1" s="1"/>
  <c r="E6688" i="1"/>
  <c r="D6688" i="1" s="1"/>
  <c r="H6688" i="1"/>
  <c r="G6688" i="1" s="1"/>
  <c r="K6688" i="1"/>
  <c r="J6688" i="1" s="1"/>
  <c r="N6688" i="1"/>
  <c r="B6689" i="1"/>
  <c r="A6689" i="1" s="1"/>
  <c r="E6689" i="1"/>
  <c r="D6689" i="1" s="1"/>
  <c r="H6689" i="1"/>
  <c r="G6689" i="1" s="1"/>
  <c r="K6689" i="1"/>
  <c r="J6689" i="1" s="1"/>
  <c r="N6689" i="1"/>
  <c r="B6690" i="1"/>
  <c r="A6690" i="1" s="1"/>
  <c r="E6690" i="1"/>
  <c r="D6690" i="1" s="1"/>
  <c r="H6690" i="1"/>
  <c r="G6690" i="1" s="1"/>
  <c r="K6690" i="1"/>
  <c r="J6690" i="1" s="1"/>
  <c r="N6690" i="1"/>
  <c r="B6691" i="1"/>
  <c r="A6691" i="1" s="1"/>
  <c r="E6691" i="1"/>
  <c r="D6691" i="1" s="1"/>
  <c r="H6691" i="1"/>
  <c r="G6691" i="1" s="1"/>
  <c r="K6691" i="1"/>
  <c r="J6691" i="1" s="1"/>
  <c r="N6691" i="1"/>
  <c r="B6692" i="1"/>
  <c r="A6692" i="1" s="1"/>
  <c r="E6692" i="1"/>
  <c r="D6692" i="1" s="1"/>
  <c r="H6692" i="1"/>
  <c r="G6692" i="1" s="1"/>
  <c r="K6692" i="1"/>
  <c r="J6692" i="1" s="1"/>
  <c r="N6692" i="1"/>
  <c r="B6693" i="1"/>
  <c r="A6693" i="1" s="1"/>
  <c r="E6693" i="1"/>
  <c r="D6693" i="1" s="1"/>
  <c r="H6693" i="1"/>
  <c r="G6693" i="1" s="1"/>
  <c r="K6693" i="1"/>
  <c r="J6693" i="1" s="1"/>
  <c r="N6693" i="1"/>
  <c r="B6694" i="1"/>
  <c r="A6694" i="1" s="1"/>
  <c r="E6694" i="1"/>
  <c r="D6694" i="1" s="1"/>
  <c r="H6694" i="1"/>
  <c r="G6694" i="1" s="1"/>
  <c r="K6694" i="1"/>
  <c r="J6694" i="1" s="1"/>
  <c r="N6694" i="1"/>
  <c r="B6695" i="1"/>
  <c r="A6695" i="1" s="1"/>
  <c r="E6695" i="1"/>
  <c r="D6695" i="1" s="1"/>
  <c r="H6695" i="1"/>
  <c r="G6695" i="1" s="1"/>
  <c r="K6695" i="1"/>
  <c r="J6695" i="1" s="1"/>
  <c r="N6695" i="1"/>
  <c r="B6696" i="1"/>
  <c r="A6696" i="1" s="1"/>
  <c r="E6696" i="1"/>
  <c r="D6696" i="1" s="1"/>
  <c r="H6696" i="1"/>
  <c r="G6696" i="1" s="1"/>
  <c r="K6696" i="1"/>
  <c r="J6696" i="1" s="1"/>
  <c r="N6696" i="1"/>
  <c r="B6697" i="1"/>
  <c r="A6697" i="1" s="1"/>
  <c r="E6697" i="1"/>
  <c r="D6697" i="1" s="1"/>
  <c r="H6697" i="1"/>
  <c r="G6697" i="1" s="1"/>
  <c r="K6697" i="1"/>
  <c r="J6697" i="1" s="1"/>
  <c r="N6697" i="1"/>
  <c r="B6698" i="1"/>
  <c r="A6698" i="1" s="1"/>
  <c r="E6698" i="1"/>
  <c r="D6698" i="1" s="1"/>
  <c r="H6698" i="1"/>
  <c r="G6698" i="1" s="1"/>
  <c r="K6698" i="1"/>
  <c r="J6698" i="1" s="1"/>
  <c r="N6698" i="1"/>
  <c r="B6699" i="1"/>
  <c r="A6699" i="1" s="1"/>
  <c r="E6699" i="1"/>
  <c r="D6699" i="1" s="1"/>
  <c r="H6699" i="1"/>
  <c r="G6699" i="1" s="1"/>
  <c r="K6699" i="1"/>
  <c r="J6699" i="1" s="1"/>
  <c r="N6699" i="1"/>
  <c r="B6700" i="1"/>
  <c r="A6700" i="1" s="1"/>
  <c r="E6700" i="1"/>
  <c r="D6700" i="1" s="1"/>
  <c r="H6700" i="1"/>
  <c r="G6700" i="1" s="1"/>
  <c r="K6700" i="1"/>
  <c r="J6700" i="1" s="1"/>
  <c r="N6700" i="1"/>
  <c r="B6701" i="1"/>
  <c r="A6701" i="1" s="1"/>
  <c r="E6701" i="1"/>
  <c r="D6701" i="1" s="1"/>
  <c r="H6701" i="1"/>
  <c r="G6701" i="1" s="1"/>
  <c r="K6701" i="1"/>
  <c r="J6701" i="1" s="1"/>
  <c r="N6701" i="1"/>
  <c r="B6702" i="1"/>
  <c r="A6702" i="1" s="1"/>
  <c r="E6702" i="1"/>
  <c r="D6702" i="1" s="1"/>
  <c r="H6702" i="1"/>
  <c r="G6702" i="1" s="1"/>
  <c r="K6702" i="1"/>
  <c r="J6702" i="1" s="1"/>
  <c r="N6702" i="1"/>
  <c r="B6703" i="1"/>
  <c r="A6703" i="1" s="1"/>
  <c r="E6703" i="1"/>
  <c r="D6703" i="1" s="1"/>
  <c r="H6703" i="1"/>
  <c r="G6703" i="1" s="1"/>
  <c r="K6703" i="1"/>
  <c r="J6703" i="1" s="1"/>
  <c r="N6703" i="1"/>
  <c r="B6704" i="1"/>
  <c r="A6704" i="1" s="1"/>
  <c r="E6704" i="1"/>
  <c r="D6704" i="1" s="1"/>
  <c r="H6704" i="1"/>
  <c r="G6704" i="1" s="1"/>
  <c r="K6704" i="1"/>
  <c r="J6704" i="1" s="1"/>
  <c r="N6704" i="1"/>
  <c r="B6705" i="1"/>
  <c r="A6705" i="1" s="1"/>
  <c r="E6705" i="1"/>
  <c r="D6705" i="1" s="1"/>
  <c r="H6705" i="1"/>
  <c r="G6705" i="1" s="1"/>
  <c r="K6705" i="1"/>
  <c r="J6705" i="1" s="1"/>
  <c r="N6705" i="1"/>
  <c r="B6706" i="1"/>
  <c r="A6706" i="1" s="1"/>
  <c r="E6706" i="1"/>
  <c r="D6706" i="1" s="1"/>
  <c r="H6706" i="1"/>
  <c r="G6706" i="1" s="1"/>
  <c r="K6706" i="1"/>
  <c r="J6706" i="1" s="1"/>
  <c r="N6706" i="1"/>
  <c r="B6707" i="1"/>
  <c r="A6707" i="1" s="1"/>
  <c r="E6707" i="1"/>
  <c r="D6707" i="1" s="1"/>
  <c r="H6707" i="1"/>
  <c r="G6707" i="1" s="1"/>
  <c r="K6707" i="1"/>
  <c r="J6707" i="1" s="1"/>
  <c r="N6707" i="1"/>
  <c r="B6708" i="1"/>
  <c r="A6708" i="1" s="1"/>
  <c r="E6708" i="1"/>
  <c r="D6708" i="1" s="1"/>
  <c r="H6708" i="1"/>
  <c r="G6708" i="1" s="1"/>
  <c r="K6708" i="1"/>
  <c r="J6708" i="1" s="1"/>
  <c r="N6708" i="1"/>
  <c r="B6709" i="1"/>
  <c r="A6709" i="1" s="1"/>
  <c r="E6709" i="1"/>
  <c r="D6709" i="1" s="1"/>
  <c r="H6709" i="1"/>
  <c r="G6709" i="1" s="1"/>
  <c r="K6709" i="1"/>
  <c r="J6709" i="1" s="1"/>
  <c r="N6709" i="1"/>
  <c r="B6710" i="1"/>
  <c r="A6710" i="1" s="1"/>
  <c r="E6710" i="1"/>
  <c r="D6710" i="1" s="1"/>
  <c r="H6710" i="1"/>
  <c r="G6710" i="1" s="1"/>
  <c r="K6710" i="1"/>
  <c r="J6710" i="1" s="1"/>
  <c r="N6710" i="1"/>
  <c r="B6711" i="1"/>
  <c r="A6711" i="1" s="1"/>
  <c r="E6711" i="1"/>
  <c r="D6711" i="1" s="1"/>
  <c r="H6711" i="1"/>
  <c r="G6711" i="1" s="1"/>
  <c r="K6711" i="1"/>
  <c r="J6711" i="1" s="1"/>
  <c r="N6711" i="1"/>
  <c r="B6712" i="1"/>
  <c r="A6712" i="1" s="1"/>
  <c r="E6712" i="1"/>
  <c r="D6712" i="1" s="1"/>
  <c r="H6712" i="1"/>
  <c r="G6712" i="1" s="1"/>
  <c r="K6712" i="1"/>
  <c r="J6712" i="1" s="1"/>
  <c r="N6712" i="1"/>
  <c r="B6713" i="1"/>
  <c r="A6713" i="1" s="1"/>
  <c r="E6713" i="1"/>
  <c r="D6713" i="1" s="1"/>
  <c r="H6713" i="1"/>
  <c r="G6713" i="1" s="1"/>
  <c r="K6713" i="1"/>
  <c r="J6713" i="1" s="1"/>
  <c r="N6713" i="1"/>
  <c r="B6714" i="1"/>
  <c r="A6714" i="1" s="1"/>
  <c r="E6714" i="1"/>
  <c r="D6714" i="1" s="1"/>
  <c r="H6714" i="1"/>
  <c r="G6714" i="1" s="1"/>
  <c r="K6714" i="1"/>
  <c r="J6714" i="1" s="1"/>
  <c r="N6714" i="1"/>
  <c r="B6715" i="1"/>
  <c r="A6715" i="1" s="1"/>
  <c r="E6715" i="1"/>
  <c r="D6715" i="1" s="1"/>
  <c r="H6715" i="1"/>
  <c r="G6715" i="1" s="1"/>
  <c r="K6715" i="1"/>
  <c r="J6715" i="1" s="1"/>
  <c r="N6715" i="1"/>
  <c r="B6716" i="1"/>
  <c r="A6716" i="1" s="1"/>
  <c r="E6716" i="1"/>
  <c r="D6716" i="1" s="1"/>
  <c r="H6716" i="1"/>
  <c r="G6716" i="1" s="1"/>
  <c r="K6716" i="1"/>
  <c r="J6716" i="1" s="1"/>
  <c r="N6716" i="1"/>
  <c r="B6717" i="1"/>
  <c r="A6717" i="1" s="1"/>
  <c r="E6717" i="1"/>
  <c r="D6717" i="1" s="1"/>
  <c r="H6717" i="1"/>
  <c r="G6717" i="1" s="1"/>
  <c r="K6717" i="1"/>
  <c r="J6717" i="1" s="1"/>
  <c r="N6717" i="1"/>
  <c r="B6718" i="1"/>
  <c r="A6718" i="1" s="1"/>
  <c r="E6718" i="1"/>
  <c r="D6718" i="1" s="1"/>
  <c r="H6718" i="1"/>
  <c r="G6718" i="1" s="1"/>
  <c r="K6718" i="1"/>
  <c r="J6718" i="1" s="1"/>
  <c r="N6718" i="1"/>
  <c r="B6719" i="1"/>
  <c r="A6719" i="1" s="1"/>
  <c r="E6719" i="1"/>
  <c r="D6719" i="1" s="1"/>
  <c r="H6719" i="1"/>
  <c r="G6719" i="1" s="1"/>
  <c r="K6719" i="1"/>
  <c r="J6719" i="1" s="1"/>
  <c r="N6719" i="1"/>
  <c r="B6720" i="1"/>
  <c r="A6720" i="1" s="1"/>
  <c r="E6720" i="1"/>
  <c r="D6720" i="1" s="1"/>
  <c r="H6720" i="1"/>
  <c r="G6720" i="1" s="1"/>
  <c r="K6720" i="1"/>
  <c r="J6720" i="1" s="1"/>
  <c r="N6720" i="1"/>
  <c r="B6721" i="1"/>
  <c r="A6721" i="1" s="1"/>
  <c r="E6721" i="1"/>
  <c r="D6721" i="1" s="1"/>
  <c r="H6721" i="1"/>
  <c r="G6721" i="1" s="1"/>
  <c r="K6721" i="1"/>
  <c r="J6721" i="1" s="1"/>
  <c r="N6721" i="1"/>
  <c r="B6722" i="1"/>
  <c r="A6722" i="1" s="1"/>
  <c r="E6722" i="1"/>
  <c r="D6722" i="1" s="1"/>
  <c r="H6722" i="1"/>
  <c r="G6722" i="1" s="1"/>
  <c r="K6722" i="1"/>
  <c r="J6722" i="1" s="1"/>
  <c r="N6722" i="1"/>
  <c r="B6723" i="1"/>
  <c r="A6723" i="1" s="1"/>
  <c r="E6723" i="1"/>
  <c r="D6723" i="1" s="1"/>
  <c r="H6723" i="1"/>
  <c r="G6723" i="1" s="1"/>
  <c r="K6723" i="1"/>
  <c r="J6723" i="1" s="1"/>
  <c r="N6723" i="1"/>
  <c r="B6724" i="1"/>
  <c r="A6724" i="1" s="1"/>
  <c r="E6724" i="1"/>
  <c r="D6724" i="1" s="1"/>
  <c r="H6724" i="1"/>
  <c r="G6724" i="1" s="1"/>
  <c r="K6724" i="1"/>
  <c r="J6724" i="1" s="1"/>
  <c r="N6724" i="1"/>
  <c r="B6725" i="1"/>
  <c r="A6725" i="1" s="1"/>
  <c r="E6725" i="1"/>
  <c r="D6725" i="1" s="1"/>
  <c r="H6725" i="1"/>
  <c r="G6725" i="1" s="1"/>
  <c r="K6725" i="1"/>
  <c r="J6725" i="1" s="1"/>
  <c r="N6725" i="1"/>
  <c r="B6726" i="1"/>
  <c r="A6726" i="1" s="1"/>
  <c r="E6726" i="1"/>
  <c r="D6726" i="1" s="1"/>
  <c r="H6726" i="1"/>
  <c r="G6726" i="1" s="1"/>
  <c r="K6726" i="1"/>
  <c r="J6726" i="1" s="1"/>
  <c r="N6726" i="1"/>
  <c r="B6727" i="1"/>
  <c r="A6727" i="1" s="1"/>
  <c r="E6727" i="1"/>
  <c r="D6727" i="1" s="1"/>
  <c r="H6727" i="1"/>
  <c r="G6727" i="1" s="1"/>
  <c r="K6727" i="1"/>
  <c r="J6727" i="1" s="1"/>
  <c r="N6727" i="1"/>
  <c r="B6728" i="1"/>
  <c r="A6728" i="1" s="1"/>
  <c r="E6728" i="1"/>
  <c r="D6728" i="1" s="1"/>
  <c r="H6728" i="1"/>
  <c r="G6728" i="1" s="1"/>
  <c r="K6728" i="1"/>
  <c r="J6728" i="1" s="1"/>
  <c r="N6728" i="1"/>
  <c r="B6729" i="1"/>
  <c r="A6729" i="1" s="1"/>
  <c r="E6729" i="1"/>
  <c r="D6729" i="1" s="1"/>
  <c r="H6729" i="1"/>
  <c r="G6729" i="1" s="1"/>
  <c r="K6729" i="1"/>
  <c r="J6729" i="1" s="1"/>
  <c r="N6729" i="1"/>
  <c r="B6730" i="1"/>
  <c r="A6730" i="1" s="1"/>
  <c r="E6730" i="1"/>
  <c r="D6730" i="1" s="1"/>
  <c r="H6730" i="1"/>
  <c r="G6730" i="1" s="1"/>
  <c r="K6730" i="1"/>
  <c r="J6730" i="1" s="1"/>
  <c r="N6730" i="1"/>
  <c r="B6731" i="1"/>
  <c r="A6731" i="1" s="1"/>
  <c r="E6731" i="1"/>
  <c r="D6731" i="1" s="1"/>
  <c r="H6731" i="1"/>
  <c r="G6731" i="1" s="1"/>
  <c r="K6731" i="1"/>
  <c r="J6731" i="1" s="1"/>
  <c r="N6731" i="1"/>
  <c r="B6732" i="1"/>
  <c r="A6732" i="1" s="1"/>
  <c r="E6732" i="1"/>
  <c r="D6732" i="1" s="1"/>
  <c r="H6732" i="1"/>
  <c r="G6732" i="1" s="1"/>
  <c r="K6732" i="1"/>
  <c r="J6732" i="1" s="1"/>
  <c r="N6732" i="1"/>
  <c r="B6733" i="1"/>
  <c r="A6733" i="1" s="1"/>
  <c r="E6733" i="1"/>
  <c r="D6733" i="1" s="1"/>
  <c r="H6733" i="1"/>
  <c r="G6733" i="1" s="1"/>
  <c r="K6733" i="1"/>
  <c r="J6733" i="1" s="1"/>
  <c r="N6733" i="1"/>
  <c r="B6734" i="1"/>
  <c r="A6734" i="1" s="1"/>
  <c r="E6734" i="1"/>
  <c r="D6734" i="1" s="1"/>
  <c r="H6734" i="1"/>
  <c r="G6734" i="1" s="1"/>
  <c r="K6734" i="1"/>
  <c r="J6734" i="1" s="1"/>
  <c r="N6734" i="1"/>
  <c r="B6735" i="1"/>
  <c r="A6735" i="1" s="1"/>
  <c r="E6735" i="1"/>
  <c r="D6735" i="1" s="1"/>
  <c r="H6735" i="1"/>
  <c r="G6735" i="1" s="1"/>
  <c r="K6735" i="1"/>
  <c r="J6735" i="1" s="1"/>
  <c r="N6735" i="1"/>
  <c r="B6736" i="1"/>
  <c r="A6736" i="1" s="1"/>
  <c r="E6736" i="1"/>
  <c r="D6736" i="1" s="1"/>
  <c r="H6736" i="1"/>
  <c r="G6736" i="1" s="1"/>
  <c r="K6736" i="1"/>
  <c r="J6736" i="1" s="1"/>
  <c r="N6736" i="1"/>
  <c r="B6737" i="1"/>
  <c r="A6737" i="1" s="1"/>
  <c r="E6737" i="1"/>
  <c r="D6737" i="1" s="1"/>
  <c r="H6737" i="1"/>
  <c r="G6737" i="1" s="1"/>
  <c r="K6737" i="1"/>
  <c r="J6737" i="1" s="1"/>
  <c r="N6737" i="1"/>
  <c r="B6738" i="1"/>
  <c r="A6738" i="1" s="1"/>
  <c r="E6738" i="1"/>
  <c r="D6738" i="1" s="1"/>
  <c r="H6738" i="1"/>
  <c r="G6738" i="1" s="1"/>
  <c r="K6738" i="1"/>
  <c r="J6738" i="1" s="1"/>
  <c r="N6738" i="1"/>
  <c r="B6739" i="1"/>
  <c r="A6739" i="1" s="1"/>
  <c r="E6739" i="1"/>
  <c r="D6739" i="1" s="1"/>
  <c r="H6739" i="1"/>
  <c r="G6739" i="1" s="1"/>
  <c r="K6739" i="1"/>
  <c r="J6739" i="1" s="1"/>
  <c r="N6739" i="1"/>
  <c r="B6740" i="1"/>
  <c r="A6740" i="1" s="1"/>
  <c r="E6740" i="1"/>
  <c r="D6740" i="1" s="1"/>
  <c r="H6740" i="1"/>
  <c r="G6740" i="1" s="1"/>
  <c r="K6740" i="1"/>
  <c r="J6740" i="1" s="1"/>
  <c r="N6740" i="1"/>
  <c r="B6741" i="1"/>
  <c r="A6741" i="1" s="1"/>
  <c r="E6741" i="1"/>
  <c r="D6741" i="1" s="1"/>
  <c r="H6741" i="1"/>
  <c r="G6741" i="1" s="1"/>
  <c r="K6741" i="1"/>
  <c r="J6741" i="1" s="1"/>
  <c r="N6741" i="1"/>
  <c r="B6742" i="1"/>
  <c r="A6742" i="1" s="1"/>
  <c r="E6742" i="1"/>
  <c r="D6742" i="1" s="1"/>
  <c r="H6742" i="1"/>
  <c r="G6742" i="1" s="1"/>
  <c r="K6742" i="1"/>
  <c r="J6742" i="1" s="1"/>
  <c r="N6742" i="1"/>
  <c r="B6743" i="1"/>
  <c r="A6743" i="1" s="1"/>
  <c r="E6743" i="1"/>
  <c r="D6743" i="1" s="1"/>
  <c r="H6743" i="1"/>
  <c r="G6743" i="1" s="1"/>
  <c r="K6743" i="1"/>
  <c r="J6743" i="1" s="1"/>
  <c r="N6743" i="1"/>
  <c r="B6744" i="1"/>
  <c r="A6744" i="1" s="1"/>
  <c r="E6744" i="1"/>
  <c r="D6744" i="1" s="1"/>
  <c r="H6744" i="1"/>
  <c r="G6744" i="1" s="1"/>
  <c r="K6744" i="1"/>
  <c r="J6744" i="1" s="1"/>
  <c r="N6744" i="1"/>
  <c r="B6745" i="1"/>
  <c r="A6745" i="1" s="1"/>
  <c r="E6745" i="1"/>
  <c r="D6745" i="1" s="1"/>
  <c r="H6745" i="1"/>
  <c r="G6745" i="1" s="1"/>
  <c r="K6745" i="1"/>
  <c r="J6745" i="1" s="1"/>
  <c r="N6745" i="1"/>
  <c r="B6746" i="1"/>
  <c r="A6746" i="1" s="1"/>
  <c r="E6746" i="1"/>
  <c r="D6746" i="1" s="1"/>
  <c r="H6746" i="1"/>
  <c r="G6746" i="1" s="1"/>
  <c r="K6746" i="1"/>
  <c r="J6746" i="1" s="1"/>
  <c r="N6746" i="1"/>
  <c r="B6747" i="1"/>
  <c r="A6747" i="1" s="1"/>
  <c r="E6747" i="1"/>
  <c r="D6747" i="1" s="1"/>
  <c r="H6747" i="1"/>
  <c r="G6747" i="1" s="1"/>
  <c r="K6747" i="1"/>
  <c r="J6747" i="1" s="1"/>
  <c r="N6747" i="1"/>
  <c r="B6748" i="1"/>
  <c r="A6748" i="1" s="1"/>
  <c r="E6748" i="1"/>
  <c r="D6748" i="1" s="1"/>
  <c r="H6748" i="1"/>
  <c r="G6748" i="1" s="1"/>
  <c r="K6748" i="1"/>
  <c r="J6748" i="1" s="1"/>
  <c r="N6748" i="1"/>
  <c r="B6749" i="1"/>
  <c r="A6749" i="1" s="1"/>
  <c r="E6749" i="1"/>
  <c r="D6749" i="1" s="1"/>
  <c r="H6749" i="1"/>
  <c r="G6749" i="1" s="1"/>
  <c r="K6749" i="1"/>
  <c r="J6749" i="1" s="1"/>
  <c r="N6749" i="1"/>
  <c r="B6750" i="1"/>
  <c r="A6750" i="1" s="1"/>
  <c r="E6750" i="1"/>
  <c r="D6750" i="1" s="1"/>
  <c r="H6750" i="1"/>
  <c r="G6750" i="1" s="1"/>
  <c r="K6750" i="1"/>
  <c r="J6750" i="1" s="1"/>
  <c r="N6750" i="1"/>
  <c r="B6751" i="1"/>
  <c r="A6751" i="1" s="1"/>
  <c r="E6751" i="1"/>
  <c r="D6751" i="1" s="1"/>
  <c r="H6751" i="1"/>
  <c r="G6751" i="1" s="1"/>
  <c r="K6751" i="1"/>
  <c r="J6751" i="1" s="1"/>
  <c r="N6751" i="1"/>
  <c r="B6752" i="1"/>
  <c r="A6752" i="1" s="1"/>
  <c r="E6752" i="1"/>
  <c r="D6752" i="1" s="1"/>
  <c r="H6752" i="1"/>
  <c r="G6752" i="1" s="1"/>
  <c r="K6752" i="1"/>
  <c r="J6752" i="1" s="1"/>
  <c r="N6752" i="1"/>
  <c r="B6753" i="1"/>
  <c r="A6753" i="1" s="1"/>
  <c r="E6753" i="1"/>
  <c r="D6753" i="1" s="1"/>
  <c r="H6753" i="1"/>
  <c r="G6753" i="1" s="1"/>
  <c r="K6753" i="1"/>
  <c r="J6753" i="1" s="1"/>
  <c r="N6753" i="1"/>
  <c r="B6754" i="1"/>
  <c r="A6754" i="1" s="1"/>
  <c r="E6754" i="1"/>
  <c r="D6754" i="1" s="1"/>
  <c r="H6754" i="1"/>
  <c r="G6754" i="1" s="1"/>
  <c r="K6754" i="1"/>
  <c r="J6754" i="1" s="1"/>
  <c r="N6754" i="1"/>
  <c r="B6755" i="1"/>
  <c r="A6755" i="1" s="1"/>
  <c r="E6755" i="1"/>
  <c r="D6755" i="1" s="1"/>
  <c r="H6755" i="1"/>
  <c r="G6755" i="1" s="1"/>
  <c r="K6755" i="1"/>
  <c r="J6755" i="1" s="1"/>
  <c r="N6755" i="1"/>
  <c r="B6756" i="1"/>
  <c r="A6756" i="1" s="1"/>
  <c r="E6756" i="1"/>
  <c r="D6756" i="1" s="1"/>
  <c r="H6756" i="1"/>
  <c r="G6756" i="1" s="1"/>
  <c r="K6756" i="1"/>
  <c r="J6756" i="1" s="1"/>
  <c r="N6756" i="1"/>
  <c r="B6757" i="1"/>
  <c r="A6757" i="1" s="1"/>
  <c r="E6757" i="1"/>
  <c r="D6757" i="1" s="1"/>
  <c r="H6757" i="1"/>
  <c r="G6757" i="1" s="1"/>
  <c r="K6757" i="1"/>
  <c r="J6757" i="1" s="1"/>
  <c r="N6757" i="1"/>
  <c r="B6758" i="1"/>
  <c r="A6758" i="1" s="1"/>
  <c r="E6758" i="1"/>
  <c r="D6758" i="1" s="1"/>
  <c r="H6758" i="1"/>
  <c r="G6758" i="1" s="1"/>
  <c r="K6758" i="1"/>
  <c r="J6758" i="1" s="1"/>
  <c r="N6758" i="1"/>
  <c r="B6759" i="1"/>
  <c r="A6759" i="1" s="1"/>
  <c r="E6759" i="1"/>
  <c r="D6759" i="1" s="1"/>
  <c r="H6759" i="1"/>
  <c r="G6759" i="1" s="1"/>
  <c r="K6759" i="1"/>
  <c r="J6759" i="1" s="1"/>
  <c r="N6759" i="1"/>
  <c r="B6760" i="1"/>
  <c r="A6760" i="1" s="1"/>
  <c r="E6760" i="1"/>
  <c r="D6760" i="1" s="1"/>
  <c r="H6760" i="1"/>
  <c r="G6760" i="1" s="1"/>
  <c r="K6760" i="1"/>
  <c r="J6760" i="1" s="1"/>
  <c r="N6760" i="1"/>
  <c r="B6761" i="1"/>
  <c r="A6761" i="1" s="1"/>
  <c r="E6761" i="1"/>
  <c r="D6761" i="1" s="1"/>
  <c r="H6761" i="1"/>
  <c r="G6761" i="1" s="1"/>
  <c r="K6761" i="1"/>
  <c r="J6761" i="1" s="1"/>
  <c r="N6761" i="1"/>
  <c r="B6762" i="1"/>
  <c r="A6762" i="1" s="1"/>
  <c r="E6762" i="1"/>
  <c r="D6762" i="1" s="1"/>
  <c r="H6762" i="1"/>
  <c r="G6762" i="1" s="1"/>
  <c r="K6762" i="1"/>
  <c r="J6762" i="1" s="1"/>
  <c r="N6762" i="1"/>
  <c r="B6763" i="1"/>
  <c r="A6763" i="1" s="1"/>
  <c r="E6763" i="1"/>
  <c r="D6763" i="1" s="1"/>
  <c r="H6763" i="1"/>
  <c r="G6763" i="1" s="1"/>
  <c r="K6763" i="1"/>
  <c r="J6763" i="1" s="1"/>
  <c r="N6763" i="1"/>
  <c r="B6764" i="1"/>
  <c r="A6764" i="1" s="1"/>
  <c r="E6764" i="1"/>
  <c r="D6764" i="1" s="1"/>
  <c r="H6764" i="1"/>
  <c r="G6764" i="1" s="1"/>
  <c r="K6764" i="1"/>
  <c r="J6764" i="1" s="1"/>
  <c r="N6764" i="1"/>
  <c r="B6765" i="1"/>
  <c r="A6765" i="1" s="1"/>
  <c r="E6765" i="1"/>
  <c r="D6765" i="1" s="1"/>
  <c r="H6765" i="1"/>
  <c r="G6765" i="1" s="1"/>
  <c r="K6765" i="1"/>
  <c r="J6765" i="1" s="1"/>
  <c r="N6765" i="1"/>
  <c r="B6766" i="1"/>
  <c r="A6766" i="1" s="1"/>
  <c r="E6766" i="1"/>
  <c r="D6766" i="1" s="1"/>
  <c r="H6766" i="1"/>
  <c r="G6766" i="1" s="1"/>
  <c r="K6766" i="1"/>
  <c r="J6766" i="1" s="1"/>
  <c r="N6766" i="1"/>
  <c r="B6767" i="1"/>
  <c r="A6767" i="1" s="1"/>
  <c r="E6767" i="1"/>
  <c r="D6767" i="1" s="1"/>
  <c r="H6767" i="1"/>
  <c r="G6767" i="1" s="1"/>
  <c r="K6767" i="1"/>
  <c r="J6767" i="1" s="1"/>
  <c r="N6767" i="1"/>
  <c r="B6768" i="1"/>
  <c r="A6768" i="1" s="1"/>
  <c r="E6768" i="1"/>
  <c r="D6768" i="1" s="1"/>
  <c r="H6768" i="1"/>
  <c r="G6768" i="1" s="1"/>
  <c r="K6768" i="1"/>
  <c r="J6768" i="1" s="1"/>
  <c r="N6768" i="1"/>
  <c r="B6769" i="1"/>
  <c r="A6769" i="1" s="1"/>
  <c r="E6769" i="1"/>
  <c r="D6769" i="1" s="1"/>
  <c r="H6769" i="1"/>
  <c r="G6769" i="1" s="1"/>
  <c r="K6769" i="1"/>
  <c r="J6769" i="1" s="1"/>
  <c r="N6769" i="1"/>
  <c r="B6770" i="1"/>
  <c r="A6770" i="1" s="1"/>
  <c r="E6770" i="1"/>
  <c r="D6770" i="1" s="1"/>
  <c r="H6770" i="1"/>
  <c r="G6770" i="1" s="1"/>
  <c r="K6770" i="1"/>
  <c r="J6770" i="1" s="1"/>
  <c r="N6770" i="1"/>
  <c r="B6771" i="1"/>
  <c r="A6771" i="1" s="1"/>
  <c r="E6771" i="1"/>
  <c r="D6771" i="1" s="1"/>
  <c r="H6771" i="1"/>
  <c r="G6771" i="1" s="1"/>
  <c r="K6771" i="1"/>
  <c r="J6771" i="1" s="1"/>
  <c r="N6771" i="1"/>
  <c r="B6772" i="1"/>
  <c r="A6772" i="1" s="1"/>
  <c r="E6772" i="1"/>
  <c r="D6772" i="1" s="1"/>
  <c r="H6772" i="1"/>
  <c r="G6772" i="1" s="1"/>
  <c r="K6772" i="1"/>
  <c r="J6772" i="1" s="1"/>
  <c r="N6772" i="1"/>
  <c r="B6773" i="1"/>
  <c r="A6773" i="1" s="1"/>
  <c r="E6773" i="1"/>
  <c r="D6773" i="1" s="1"/>
  <c r="H6773" i="1"/>
  <c r="G6773" i="1" s="1"/>
  <c r="K6773" i="1"/>
  <c r="J6773" i="1" s="1"/>
  <c r="N6773" i="1"/>
  <c r="B6774" i="1"/>
  <c r="A6774" i="1" s="1"/>
  <c r="E6774" i="1"/>
  <c r="D6774" i="1" s="1"/>
  <c r="H6774" i="1"/>
  <c r="G6774" i="1" s="1"/>
  <c r="K6774" i="1"/>
  <c r="J6774" i="1" s="1"/>
  <c r="N6774" i="1"/>
  <c r="B6775" i="1"/>
  <c r="A6775" i="1" s="1"/>
  <c r="E6775" i="1"/>
  <c r="D6775" i="1" s="1"/>
  <c r="H6775" i="1"/>
  <c r="G6775" i="1" s="1"/>
  <c r="K6775" i="1"/>
  <c r="J6775" i="1" s="1"/>
  <c r="N6775" i="1"/>
  <c r="B6776" i="1"/>
  <c r="A6776" i="1" s="1"/>
  <c r="E6776" i="1"/>
  <c r="D6776" i="1" s="1"/>
  <c r="H6776" i="1"/>
  <c r="G6776" i="1" s="1"/>
  <c r="K6776" i="1"/>
  <c r="J6776" i="1" s="1"/>
  <c r="N6776" i="1"/>
  <c r="B6777" i="1"/>
  <c r="A6777" i="1" s="1"/>
  <c r="E6777" i="1"/>
  <c r="D6777" i="1" s="1"/>
  <c r="H6777" i="1"/>
  <c r="G6777" i="1" s="1"/>
  <c r="K6777" i="1"/>
  <c r="J6777" i="1" s="1"/>
  <c r="N6777" i="1"/>
  <c r="B6778" i="1"/>
  <c r="A6778" i="1" s="1"/>
  <c r="E6778" i="1"/>
  <c r="D6778" i="1" s="1"/>
  <c r="H6778" i="1"/>
  <c r="G6778" i="1" s="1"/>
  <c r="K6778" i="1"/>
  <c r="J6778" i="1" s="1"/>
  <c r="N6778" i="1"/>
  <c r="B6779" i="1"/>
  <c r="A6779" i="1" s="1"/>
  <c r="E6779" i="1"/>
  <c r="D6779" i="1" s="1"/>
  <c r="H6779" i="1"/>
  <c r="G6779" i="1" s="1"/>
  <c r="K6779" i="1"/>
  <c r="J6779" i="1" s="1"/>
  <c r="N6779" i="1"/>
  <c r="B6780" i="1"/>
  <c r="A6780" i="1" s="1"/>
  <c r="E6780" i="1"/>
  <c r="D6780" i="1" s="1"/>
  <c r="H6780" i="1"/>
  <c r="G6780" i="1" s="1"/>
  <c r="K6780" i="1"/>
  <c r="J6780" i="1" s="1"/>
  <c r="N6780" i="1"/>
  <c r="B6781" i="1"/>
  <c r="A6781" i="1" s="1"/>
  <c r="E6781" i="1"/>
  <c r="D6781" i="1" s="1"/>
  <c r="H6781" i="1"/>
  <c r="G6781" i="1" s="1"/>
  <c r="K6781" i="1"/>
  <c r="J6781" i="1" s="1"/>
  <c r="N6781" i="1"/>
  <c r="B6782" i="1"/>
  <c r="A6782" i="1" s="1"/>
  <c r="E6782" i="1"/>
  <c r="D6782" i="1" s="1"/>
  <c r="H6782" i="1"/>
  <c r="G6782" i="1" s="1"/>
  <c r="K6782" i="1"/>
  <c r="J6782" i="1" s="1"/>
  <c r="N6782" i="1"/>
  <c r="B6783" i="1"/>
  <c r="A6783" i="1" s="1"/>
  <c r="E6783" i="1"/>
  <c r="D6783" i="1" s="1"/>
  <c r="H6783" i="1"/>
  <c r="G6783" i="1" s="1"/>
  <c r="K6783" i="1"/>
  <c r="J6783" i="1" s="1"/>
  <c r="N6783" i="1"/>
  <c r="B6784" i="1"/>
  <c r="A6784" i="1" s="1"/>
  <c r="E6784" i="1"/>
  <c r="D6784" i="1" s="1"/>
  <c r="H6784" i="1"/>
  <c r="G6784" i="1" s="1"/>
  <c r="K6784" i="1"/>
  <c r="J6784" i="1" s="1"/>
  <c r="N6784" i="1"/>
  <c r="B6785" i="1"/>
  <c r="A6785" i="1" s="1"/>
  <c r="E6785" i="1"/>
  <c r="D6785" i="1" s="1"/>
  <c r="H6785" i="1"/>
  <c r="G6785" i="1" s="1"/>
  <c r="K6785" i="1"/>
  <c r="J6785" i="1" s="1"/>
  <c r="N6785" i="1"/>
  <c r="B6786" i="1"/>
  <c r="A6786" i="1" s="1"/>
  <c r="E6786" i="1"/>
  <c r="D6786" i="1" s="1"/>
  <c r="H6786" i="1"/>
  <c r="G6786" i="1" s="1"/>
  <c r="K6786" i="1"/>
  <c r="J6786" i="1" s="1"/>
  <c r="N6786" i="1"/>
  <c r="B6787" i="1"/>
  <c r="A6787" i="1" s="1"/>
  <c r="E6787" i="1"/>
  <c r="D6787" i="1" s="1"/>
  <c r="H6787" i="1"/>
  <c r="G6787" i="1" s="1"/>
  <c r="K6787" i="1"/>
  <c r="J6787" i="1" s="1"/>
  <c r="N6787" i="1"/>
  <c r="B6788" i="1"/>
  <c r="A6788" i="1" s="1"/>
  <c r="E6788" i="1"/>
  <c r="D6788" i="1" s="1"/>
  <c r="H6788" i="1"/>
  <c r="G6788" i="1" s="1"/>
  <c r="K6788" i="1"/>
  <c r="J6788" i="1" s="1"/>
  <c r="N6788" i="1"/>
  <c r="B6789" i="1"/>
  <c r="A6789" i="1" s="1"/>
  <c r="E6789" i="1"/>
  <c r="D6789" i="1" s="1"/>
  <c r="H6789" i="1"/>
  <c r="G6789" i="1" s="1"/>
  <c r="K6789" i="1"/>
  <c r="J6789" i="1" s="1"/>
  <c r="N6789" i="1"/>
  <c r="B6790" i="1"/>
  <c r="A6790" i="1" s="1"/>
  <c r="E6790" i="1"/>
  <c r="D6790" i="1" s="1"/>
  <c r="H6790" i="1"/>
  <c r="G6790" i="1" s="1"/>
  <c r="K6790" i="1"/>
  <c r="J6790" i="1" s="1"/>
  <c r="N6790" i="1"/>
  <c r="B6791" i="1"/>
  <c r="A6791" i="1" s="1"/>
  <c r="E6791" i="1"/>
  <c r="D6791" i="1" s="1"/>
  <c r="H6791" i="1"/>
  <c r="G6791" i="1" s="1"/>
  <c r="K6791" i="1"/>
  <c r="J6791" i="1" s="1"/>
  <c r="N6791" i="1"/>
  <c r="B6792" i="1"/>
  <c r="A6792" i="1" s="1"/>
  <c r="E6792" i="1"/>
  <c r="D6792" i="1" s="1"/>
  <c r="H6792" i="1"/>
  <c r="G6792" i="1" s="1"/>
  <c r="K6792" i="1"/>
  <c r="J6792" i="1" s="1"/>
  <c r="N6792" i="1"/>
  <c r="B6793" i="1"/>
  <c r="A6793" i="1" s="1"/>
  <c r="E6793" i="1"/>
  <c r="D6793" i="1" s="1"/>
  <c r="H6793" i="1"/>
  <c r="G6793" i="1" s="1"/>
  <c r="K6793" i="1"/>
  <c r="J6793" i="1" s="1"/>
  <c r="N6793" i="1"/>
  <c r="B6794" i="1"/>
  <c r="A6794" i="1" s="1"/>
  <c r="E6794" i="1"/>
  <c r="D6794" i="1" s="1"/>
  <c r="H6794" i="1"/>
  <c r="G6794" i="1" s="1"/>
  <c r="K6794" i="1"/>
  <c r="J6794" i="1" s="1"/>
  <c r="N6794" i="1"/>
  <c r="B6795" i="1"/>
  <c r="A6795" i="1" s="1"/>
  <c r="E6795" i="1"/>
  <c r="D6795" i="1" s="1"/>
  <c r="H6795" i="1"/>
  <c r="G6795" i="1" s="1"/>
  <c r="K6795" i="1"/>
  <c r="J6795" i="1" s="1"/>
  <c r="N6795" i="1"/>
  <c r="B6796" i="1"/>
  <c r="A6796" i="1" s="1"/>
  <c r="E6796" i="1"/>
  <c r="D6796" i="1" s="1"/>
  <c r="H6796" i="1"/>
  <c r="G6796" i="1" s="1"/>
  <c r="K6796" i="1"/>
  <c r="J6796" i="1" s="1"/>
  <c r="N6796" i="1"/>
  <c r="B6797" i="1"/>
  <c r="A6797" i="1" s="1"/>
  <c r="E6797" i="1"/>
  <c r="D6797" i="1" s="1"/>
  <c r="H6797" i="1"/>
  <c r="G6797" i="1" s="1"/>
  <c r="K6797" i="1"/>
  <c r="J6797" i="1" s="1"/>
  <c r="N6797" i="1"/>
  <c r="B6798" i="1"/>
  <c r="A6798" i="1" s="1"/>
  <c r="E6798" i="1"/>
  <c r="D6798" i="1" s="1"/>
  <c r="H6798" i="1"/>
  <c r="G6798" i="1" s="1"/>
  <c r="K6798" i="1"/>
  <c r="J6798" i="1" s="1"/>
  <c r="N6798" i="1"/>
  <c r="B6799" i="1"/>
  <c r="A6799" i="1" s="1"/>
  <c r="E6799" i="1"/>
  <c r="D6799" i="1" s="1"/>
  <c r="H6799" i="1"/>
  <c r="G6799" i="1" s="1"/>
  <c r="K6799" i="1"/>
  <c r="J6799" i="1" s="1"/>
  <c r="N6799" i="1"/>
  <c r="B6800" i="1"/>
  <c r="A6800" i="1" s="1"/>
  <c r="E6800" i="1"/>
  <c r="D6800" i="1" s="1"/>
  <c r="H6800" i="1"/>
  <c r="G6800" i="1" s="1"/>
  <c r="K6800" i="1"/>
  <c r="J6800" i="1" s="1"/>
  <c r="N6800" i="1"/>
  <c r="B6801" i="1"/>
  <c r="A6801" i="1" s="1"/>
  <c r="E6801" i="1"/>
  <c r="D6801" i="1" s="1"/>
  <c r="H6801" i="1"/>
  <c r="G6801" i="1" s="1"/>
  <c r="K6801" i="1"/>
  <c r="J6801" i="1" s="1"/>
  <c r="N6801" i="1"/>
  <c r="B6802" i="1"/>
  <c r="A6802" i="1" s="1"/>
  <c r="E6802" i="1"/>
  <c r="D6802" i="1" s="1"/>
  <c r="H6802" i="1"/>
  <c r="G6802" i="1" s="1"/>
  <c r="K6802" i="1"/>
  <c r="J6802" i="1" s="1"/>
  <c r="N6802" i="1"/>
  <c r="B6803" i="1"/>
  <c r="A6803" i="1" s="1"/>
  <c r="E6803" i="1"/>
  <c r="D6803" i="1" s="1"/>
  <c r="H6803" i="1"/>
  <c r="G6803" i="1" s="1"/>
  <c r="K6803" i="1"/>
  <c r="J6803" i="1" s="1"/>
  <c r="N6803" i="1"/>
  <c r="B6804" i="1"/>
  <c r="A6804" i="1" s="1"/>
  <c r="E6804" i="1"/>
  <c r="D6804" i="1" s="1"/>
  <c r="H6804" i="1"/>
  <c r="G6804" i="1" s="1"/>
  <c r="K6804" i="1"/>
  <c r="J6804" i="1" s="1"/>
  <c r="N6804" i="1"/>
  <c r="B6805" i="1"/>
  <c r="A6805" i="1" s="1"/>
  <c r="E6805" i="1"/>
  <c r="D6805" i="1" s="1"/>
  <c r="H6805" i="1"/>
  <c r="G6805" i="1" s="1"/>
  <c r="K6805" i="1"/>
  <c r="J6805" i="1" s="1"/>
  <c r="N6805" i="1"/>
  <c r="B6806" i="1"/>
  <c r="A6806" i="1" s="1"/>
  <c r="E6806" i="1"/>
  <c r="D6806" i="1" s="1"/>
  <c r="H6806" i="1"/>
  <c r="G6806" i="1" s="1"/>
  <c r="K6806" i="1"/>
  <c r="J6806" i="1" s="1"/>
  <c r="N6806" i="1"/>
  <c r="B6807" i="1"/>
  <c r="A6807" i="1" s="1"/>
  <c r="E6807" i="1"/>
  <c r="D6807" i="1" s="1"/>
  <c r="H6807" i="1"/>
  <c r="G6807" i="1" s="1"/>
  <c r="K6807" i="1"/>
  <c r="J6807" i="1" s="1"/>
  <c r="N6807" i="1"/>
  <c r="B6808" i="1"/>
  <c r="A6808" i="1" s="1"/>
  <c r="E6808" i="1"/>
  <c r="D6808" i="1" s="1"/>
  <c r="H6808" i="1"/>
  <c r="G6808" i="1" s="1"/>
  <c r="K6808" i="1"/>
  <c r="J6808" i="1" s="1"/>
  <c r="N6808" i="1"/>
  <c r="B6809" i="1"/>
  <c r="A6809" i="1" s="1"/>
  <c r="E6809" i="1"/>
  <c r="D6809" i="1" s="1"/>
  <c r="H6809" i="1"/>
  <c r="G6809" i="1" s="1"/>
  <c r="K6809" i="1"/>
  <c r="J6809" i="1" s="1"/>
  <c r="N6809" i="1"/>
  <c r="B6810" i="1"/>
  <c r="A6810" i="1" s="1"/>
  <c r="E6810" i="1"/>
  <c r="D6810" i="1" s="1"/>
  <c r="H6810" i="1"/>
  <c r="G6810" i="1" s="1"/>
  <c r="K6810" i="1"/>
  <c r="J6810" i="1" s="1"/>
  <c r="N6810" i="1"/>
  <c r="B6811" i="1"/>
  <c r="A6811" i="1" s="1"/>
  <c r="E6811" i="1"/>
  <c r="D6811" i="1" s="1"/>
  <c r="H6811" i="1"/>
  <c r="G6811" i="1" s="1"/>
  <c r="K6811" i="1"/>
  <c r="J6811" i="1" s="1"/>
  <c r="N6811" i="1"/>
  <c r="B6812" i="1"/>
  <c r="A6812" i="1" s="1"/>
  <c r="E6812" i="1"/>
  <c r="D6812" i="1" s="1"/>
  <c r="H6812" i="1"/>
  <c r="G6812" i="1" s="1"/>
  <c r="K6812" i="1"/>
  <c r="J6812" i="1" s="1"/>
  <c r="N6812" i="1"/>
  <c r="B6813" i="1"/>
  <c r="A6813" i="1" s="1"/>
  <c r="E6813" i="1"/>
  <c r="D6813" i="1" s="1"/>
  <c r="H6813" i="1"/>
  <c r="G6813" i="1" s="1"/>
  <c r="K6813" i="1"/>
  <c r="J6813" i="1" s="1"/>
  <c r="N6813" i="1"/>
  <c r="B6814" i="1"/>
  <c r="A6814" i="1" s="1"/>
  <c r="E6814" i="1"/>
  <c r="D6814" i="1" s="1"/>
  <c r="H6814" i="1"/>
  <c r="G6814" i="1" s="1"/>
  <c r="K6814" i="1"/>
  <c r="J6814" i="1" s="1"/>
  <c r="N6814" i="1"/>
  <c r="B6815" i="1"/>
  <c r="A6815" i="1" s="1"/>
  <c r="E6815" i="1"/>
  <c r="D6815" i="1" s="1"/>
  <c r="H6815" i="1"/>
  <c r="G6815" i="1" s="1"/>
  <c r="K6815" i="1"/>
  <c r="J6815" i="1" s="1"/>
  <c r="N6815" i="1"/>
  <c r="B6816" i="1"/>
  <c r="A6816" i="1" s="1"/>
  <c r="E6816" i="1"/>
  <c r="D6816" i="1" s="1"/>
  <c r="H6816" i="1"/>
  <c r="G6816" i="1" s="1"/>
  <c r="K6816" i="1"/>
  <c r="J6816" i="1" s="1"/>
  <c r="N6816" i="1"/>
  <c r="B6817" i="1"/>
  <c r="A6817" i="1" s="1"/>
  <c r="E6817" i="1"/>
  <c r="D6817" i="1" s="1"/>
  <c r="H6817" i="1"/>
  <c r="G6817" i="1" s="1"/>
  <c r="K6817" i="1"/>
  <c r="J6817" i="1" s="1"/>
  <c r="N6817" i="1"/>
  <c r="B6818" i="1"/>
  <c r="A6818" i="1" s="1"/>
  <c r="E6818" i="1"/>
  <c r="D6818" i="1" s="1"/>
  <c r="H6818" i="1"/>
  <c r="G6818" i="1" s="1"/>
  <c r="K6818" i="1"/>
  <c r="J6818" i="1" s="1"/>
  <c r="N6818" i="1"/>
  <c r="B6819" i="1"/>
  <c r="A6819" i="1" s="1"/>
  <c r="E6819" i="1"/>
  <c r="D6819" i="1" s="1"/>
  <c r="H6819" i="1"/>
  <c r="G6819" i="1" s="1"/>
  <c r="K6819" i="1"/>
  <c r="J6819" i="1" s="1"/>
  <c r="N6819" i="1"/>
  <c r="B6820" i="1"/>
  <c r="A6820" i="1" s="1"/>
  <c r="E6820" i="1"/>
  <c r="D6820" i="1" s="1"/>
  <c r="H6820" i="1"/>
  <c r="G6820" i="1" s="1"/>
  <c r="K6820" i="1"/>
  <c r="J6820" i="1" s="1"/>
  <c r="N6820" i="1"/>
  <c r="B6821" i="1"/>
  <c r="A6821" i="1" s="1"/>
  <c r="E6821" i="1"/>
  <c r="D6821" i="1" s="1"/>
  <c r="H6821" i="1"/>
  <c r="G6821" i="1" s="1"/>
  <c r="K6821" i="1"/>
  <c r="J6821" i="1" s="1"/>
  <c r="N6821" i="1"/>
  <c r="B6822" i="1"/>
  <c r="A6822" i="1" s="1"/>
  <c r="E6822" i="1"/>
  <c r="D6822" i="1" s="1"/>
  <c r="H6822" i="1"/>
  <c r="G6822" i="1" s="1"/>
  <c r="K6822" i="1"/>
  <c r="J6822" i="1" s="1"/>
  <c r="N6822" i="1"/>
  <c r="B6823" i="1"/>
  <c r="A6823" i="1" s="1"/>
  <c r="E6823" i="1"/>
  <c r="D6823" i="1" s="1"/>
  <c r="H6823" i="1"/>
  <c r="G6823" i="1" s="1"/>
  <c r="K6823" i="1"/>
  <c r="J6823" i="1" s="1"/>
  <c r="N6823" i="1"/>
  <c r="B6824" i="1"/>
  <c r="A6824" i="1" s="1"/>
  <c r="E6824" i="1"/>
  <c r="D6824" i="1" s="1"/>
  <c r="H6824" i="1"/>
  <c r="G6824" i="1" s="1"/>
  <c r="K6824" i="1"/>
  <c r="J6824" i="1" s="1"/>
  <c r="N6824" i="1"/>
  <c r="B6825" i="1"/>
  <c r="A6825" i="1" s="1"/>
  <c r="E6825" i="1"/>
  <c r="D6825" i="1" s="1"/>
  <c r="H6825" i="1"/>
  <c r="G6825" i="1" s="1"/>
  <c r="K6825" i="1"/>
  <c r="J6825" i="1" s="1"/>
  <c r="N6825" i="1"/>
  <c r="B6826" i="1"/>
  <c r="A6826" i="1" s="1"/>
  <c r="E6826" i="1"/>
  <c r="D6826" i="1" s="1"/>
  <c r="H6826" i="1"/>
  <c r="G6826" i="1" s="1"/>
  <c r="K6826" i="1"/>
  <c r="J6826" i="1" s="1"/>
  <c r="N6826" i="1"/>
  <c r="B6827" i="1"/>
  <c r="A6827" i="1" s="1"/>
  <c r="E6827" i="1"/>
  <c r="D6827" i="1" s="1"/>
  <c r="H6827" i="1"/>
  <c r="G6827" i="1" s="1"/>
  <c r="K6827" i="1"/>
  <c r="J6827" i="1" s="1"/>
  <c r="N6827" i="1"/>
  <c r="B6828" i="1"/>
  <c r="A6828" i="1" s="1"/>
  <c r="E6828" i="1"/>
  <c r="D6828" i="1" s="1"/>
  <c r="H6828" i="1"/>
  <c r="G6828" i="1" s="1"/>
  <c r="K6828" i="1"/>
  <c r="J6828" i="1" s="1"/>
  <c r="N6828" i="1"/>
  <c r="B6829" i="1"/>
  <c r="A6829" i="1" s="1"/>
  <c r="E6829" i="1"/>
  <c r="D6829" i="1" s="1"/>
  <c r="H6829" i="1"/>
  <c r="G6829" i="1" s="1"/>
  <c r="K6829" i="1"/>
  <c r="J6829" i="1" s="1"/>
  <c r="N6829" i="1"/>
  <c r="B6830" i="1"/>
  <c r="A6830" i="1" s="1"/>
  <c r="E6830" i="1"/>
  <c r="D6830" i="1" s="1"/>
  <c r="H6830" i="1"/>
  <c r="G6830" i="1" s="1"/>
  <c r="K6830" i="1"/>
  <c r="J6830" i="1" s="1"/>
  <c r="N6830" i="1"/>
  <c r="B6831" i="1"/>
  <c r="A6831" i="1" s="1"/>
  <c r="E6831" i="1"/>
  <c r="D6831" i="1" s="1"/>
  <c r="H6831" i="1"/>
  <c r="G6831" i="1" s="1"/>
  <c r="K6831" i="1"/>
  <c r="J6831" i="1" s="1"/>
  <c r="N6831" i="1"/>
  <c r="B6832" i="1"/>
  <c r="A6832" i="1" s="1"/>
  <c r="E6832" i="1"/>
  <c r="D6832" i="1" s="1"/>
  <c r="H6832" i="1"/>
  <c r="G6832" i="1" s="1"/>
  <c r="K6832" i="1"/>
  <c r="J6832" i="1" s="1"/>
  <c r="N6832" i="1"/>
  <c r="B6833" i="1"/>
  <c r="A6833" i="1" s="1"/>
  <c r="E6833" i="1"/>
  <c r="D6833" i="1" s="1"/>
  <c r="H6833" i="1"/>
  <c r="G6833" i="1" s="1"/>
  <c r="K6833" i="1"/>
  <c r="J6833" i="1" s="1"/>
  <c r="N6833" i="1"/>
  <c r="B6834" i="1"/>
  <c r="A6834" i="1" s="1"/>
  <c r="E6834" i="1"/>
  <c r="D6834" i="1" s="1"/>
  <c r="H6834" i="1"/>
  <c r="G6834" i="1" s="1"/>
  <c r="K6834" i="1"/>
  <c r="J6834" i="1" s="1"/>
  <c r="N6834" i="1"/>
  <c r="B6835" i="1"/>
  <c r="A6835" i="1" s="1"/>
  <c r="E6835" i="1"/>
  <c r="D6835" i="1" s="1"/>
  <c r="H6835" i="1"/>
  <c r="G6835" i="1" s="1"/>
  <c r="K6835" i="1"/>
  <c r="J6835" i="1" s="1"/>
  <c r="N6835" i="1"/>
  <c r="B6836" i="1"/>
  <c r="A6836" i="1" s="1"/>
  <c r="E6836" i="1"/>
  <c r="D6836" i="1" s="1"/>
  <c r="H6836" i="1"/>
  <c r="G6836" i="1" s="1"/>
  <c r="K6836" i="1"/>
  <c r="J6836" i="1" s="1"/>
  <c r="N6836" i="1"/>
  <c r="B6837" i="1"/>
  <c r="A6837" i="1" s="1"/>
  <c r="E6837" i="1"/>
  <c r="D6837" i="1" s="1"/>
  <c r="H6837" i="1"/>
  <c r="G6837" i="1" s="1"/>
  <c r="K6837" i="1"/>
  <c r="J6837" i="1" s="1"/>
  <c r="N6837" i="1"/>
  <c r="B6838" i="1"/>
  <c r="A6838" i="1" s="1"/>
  <c r="E6838" i="1"/>
  <c r="D6838" i="1" s="1"/>
  <c r="H6838" i="1"/>
  <c r="G6838" i="1" s="1"/>
  <c r="K6838" i="1"/>
  <c r="J6838" i="1" s="1"/>
  <c r="N6838" i="1"/>
  <c r="B6839" i="1"/>
  <c r="A6839" i="1" s="1"/>
  <c r="E6839" i="1"/>
  <c r="D6839" i="1" s="1"/>
  <c r="H6839" i="1"/>
  <c r="G6839" i="1" s="1"/>
  <c r="K6839" i="1"/>
  <c r="J6839" i="1" s="1"/>
  <c r="N6839" i="1"/>
  <c r="B6840" i="1"/>
  <c r="A6840" i="1" s="1"/>
  <c r="E6840" i="1"/>
  <c r="D6840" i="1" s="1"/>
  <c r="H6840" i="1"/>
  <c r="G6840" i="1" s="1"/>
  <c r="K6840" i="1"/>
  <c r="J6840" i="1" s="1"/>
  <c r="N6840" i="1"/>
  <c r="B6841" i="1"/>
  <c r="A6841" i="1" s="1"/>
  <c r="E6841" i="1"/>
  <c r="D6841" i="1" s="1"/>
  <c r="H6841" i="1"/>
  <c r="G6841" i="1" s="1"/>
  <c r="K6841" i="1"/>
  <c r="J6841" i="1" s="1"/>
  <c r="N6841" i="1"/>
  <c r="B6842" i="1"/>
  <c r="A6842" i="1" s="1"/>
  <c r="E6842" i="1"/>
  <c r="D6842" i="1" s="1"/>
  <c r="H6842" i="1"/>
  <c r="G6842" i="1" s="1"/>
  <c r="K6842" i="1"/>
  <c r="J6842" i="1" s="1"/>
  <c r="N6842" i="1"/>
  <c r="B6843" i="1"/>
  <c r="A6843" i="1" s="1"/>
  <c r="E6843" i="1"/>
  <c r="D6843" i="1" s="1"/>
  <c r="H6843" i="1"/>
  <c r="G6843" i="1" s="1"/>
  <c r="K6843" i="1"/>
  <c r="J6843" i="1" s="1"/>
  <c r="N6843" i="1"/>
  <c r="B6844" i="1"/>
  <c r="A6844" i="1" s="1"/>
  <c r="E6844" i="1"/>
  <c r="D6844" i="1" s="1"/>
  <c r="H6844" i="1"/>
  <c r="G6844" i="1" s="1"/>
  <c r="K6844" i="1"/>
  <c r="J6844" i="1" s="1"/>
  <c r="N6844" i="1"/>
  <c r="B6845" i="1"/>
  <c r="A6845" i="1" s="1"/>
  <c r="E6845" i="1"/>
  <c r="D6845" i="1" s="1"/>
  <c r="H6845" i="1"/>
  <c r="G6845" i="1" s="1"/>
  <c r="K6845" i="1"/>
  <c r="J6845" i="1" s="1"/>
  <c r="N6845" i="1"/>
  <c r="B6846" i="1"/>
  <c r="A6846" i="1" s="1"/>
  <c r="E6846" i="1"/>
  <c r="D6846" i="1" s="1"/>
  <c r="H6846" i="1"/>
  <c r="G6846" i="1" s="1"/>
  <c r="K6846" i="1"/>
  <c r="J6846" i="1" s="1"/>
  <c r="N6846" i="1"/>
  <c r="B6847" i="1"/>
  <c r="A6847" i="1" s="1"/>
  <c r="E6847" i="1"/>
  <c r="D6847" i="1" s="1"/>
  <c r="H6847" i="1"/>
  <c r="G6847" i="1" s="1"/>
  <c r="K6847" i="1"/>
  <c r="J6847" i="1" s="1"/>
  <c r="N6847" i="1"/>
  <c r="B6848" i="1"/>
  <c r="A6848" i="1" s="1"/>
  <c r="E6848" i="1"/>
  <c r="D6848" i="1" s="1"/>
  <c r="H6848" i="1"/>
  <c r="G6848" i="1" s="1"/>
  <c r="K6848" i="1"/>
  <c r="J6848" i="1" s="1"/>
  <c r="N6848" i="1"/>
  <c r="B6849" i="1"/>
  <c r="A6849" i="1" s="1"/>
  <c r="E6849" i="1"/>
  <c r="D6849" i="1" s="1"/>
  <c r="H6849" i="1"/>
  <c r="G6849" i="1" s="1"/>
  <c r="K6849" i="1"/>
  <c r="J6849" i="1" s="1"/>
  <c r="N6849" i="1"/>
  <c r="B6850" i="1"/>
  <c r="A6850" i="1" s="1"/>
  <c r="E6850" i="1"/>
  <c r="D6850" i="1" s="1"/>
  <c r="H6850" i="1"/>
  <c r="G6850" i="1" s="1"/>
  <c r="K6850" i="1"/>
  <c r="J6850" i="1" s="1"/>
  <c r="N6850" i="1"/>
  <c r="B6851" i="1"/>
  <c r="A6851" i="1" s="1"/>
  <c r="E6851" i="1"/>
  <c r="D6851" i="1" s="1"/>
  <c r="H6851" i="1"/>
  <c r="G6851" i="1" s="1"/>
  <c r="K6851" i="1"/>
  <c r="J6851" i="1" s="1"/>
  <c r="N6851" i="1"/>
  <c r="B6852" i="1"/>
  <c r="A6852" i="1" s="1"/>
  <c r="E6852" i="1"/>
  <c r="D6852" i="1" s="1"/>
  <c r="H6852" i="1"/>
  <c r="G6852" i="1" s="1"/>
  <c r="K6852" i="1"/>
  <c r="J6852" i="1" s="1"/>
  <c r="N6852" i="1"/>
  <c r="B6853" i="1"/>
  <c r="A6853" i="1" s="1"/>
  <c r="E6853" i="1"/>
  <c r="D6853" i="1" s="1"/>
  <c r="H6853" i="1"/>
  <c r="G6853" i="1" s="1"/>
  <c r="K6853" i="1"/>
  <c r="J6853" i="1" s="1"/>
  <c r="N6853" i="1"/>
  <c r="B6854" i="1"/>
  <c r="A6854" i="1" s="1"/>
  <c r="E6854" i="1"/>
  <c r="D6854" i="1" s="1"/>
  <c r="H6854" i="1"/>
  <c r="G6854" i="1" s="1"/>
  <c r="K6854" i="1"/>
  <c r="J6854" i="1" s="1"/>
  <c r="N6854" i="1"/>
  <c r="B6855" i="1"/>
  <c r="A6855" i="1" s="1"/>
  <c r="E6855" i="1"/>
  <c r="D6855" i="1" s="1"/>
  <c r="H6855" i="1"/>
  <c r="G6855" i="1" s="1"/>
  <c r="K6855" i="1"/>
  <c r="J6855" i="1" s="1"/>
  <c r="N6855" i="1"/>
  <c r="B6856" i="1"/>
  <c r="A6856" i="1" s="1"/>
  <c r="E6856" i="1"/>
  <c r="D6856" i="1" s="1"/>
  <c r="H6856" i="1"/>
  <c r="G6856" i="1" s="1"/>
  <c r="K6856" i="1"/>
  <c r="J6856" i="1" s="1"/>
  <c r="N6856" i="1"/>
  <c r="B6857" i="1"/>
  <c r="A6857" i="1" s="1"/>
  <c r="E6857" i="1"/>
  <c r="D6857" i="1" s="1"/>
  <c r="H6857" i="1"/>
  <c r="G6857" i="1" s="1"/>
  <c r="K6857" i="1"/>
  <c r="J6857" i="1" s="1"/>
  <c r="N6857" i="1"/>
  <c r="B6858" i="1"/>
  <c r="A6858" i="1" s="1"/>
  <c r="E6858" i="1"/>
  <c r="D6858" i="1" s="1"/>
  <c r="H6858" i="1"/>
  <c r="G6858" i="1" s="1"/>
  <c r="K6858" i="1"/>
  <c r="J6858" i="1" s="1"/>
  <c r="N6858" i="1"/>
  <c r="B6859" i="1"/>
  <c r="A6859" i="1" s="1"/>
  <c r="E6859" i="1"/>
  <c r="D6859" i="1" s="1"/>
  <c r="H6859" i="1"/>
  <c r="G6859" i="1" s="1"/>
  <c r="K6859" i="1"/>
  <c r="J6859" i="1" s="1"/>
  <c r="N6859" i="1"/>
  <c r="B6860" i="1"/>
  <c r="A6860" i="1" s="1"/>
  <c r="E6860" i="1"/>
  <c r="D6860" i="1" s="1"/>
  <c r="H6860" i="1"/>
  <c r="G6860" i="1" s="1"/>
  <c r="K6860" i="1"/>
  <c r="J6860" i="1" s="1"/>
  <c r="N6860" i="1"/>
  <c r="B6861" i="1"/>
  <c r="A6861" i="1" s="1"/>
  <c r="E6861" i="1"/>
  <c r="D6861" i="1" s="1"/>
  <c r="H6861" i="1"/>
  <c r="G6861" i="1" s="1"/>
  <c r="K6861" i="1"/>
  <c r="J6861" i="1" s="1"/>
  <c r="N6861" i="1"/>
  <c r="B6862" i="1"/>
  <c r="A6862" i="1" s="1"/>
  <c r="E6862" i="1"/>
  <c r="D6862" i="1" s="1"/>
  <c r="H6862" i="1"/>
  <c r="G6862" i="1" s="1"/>
  <c r="K6862" i="1"/>
  <c r="J6862" i="1" s="1"/>
  <c r="N6862" i="1"/>
  <c r="B6863" i="1"/>
  <c r="A6863" i="1" s="1"/>
  <c r="E6863" i="1"/>
  <c r="D6863" i="1" s="1"/>
  <c r="H6863" i="1"/>
  <c r="G6863" i="1" s="1"/>
  <c r="K6863" i="1"/>
  <c r="J6863" i="1" s="1"/>
  <c r="N6863" i="1"/>
  <c r="B6864" i="1"/>
  <c r="A6864" i="1" s="1"/>
  <c r="E6864" i="1"/>
  <c r="D6864" i="1" s="1"/>
  <c r="H6864" i="1"/>
  <c r="G6864" i="1" s="1"/>
  <c r="K6864" i="1"/>
  <c r="J6864" i="1" s="1"/>
  <c r="N6864" i="1"/>
  <c r="B6865" i="1"/>
  <c r="A6865" i="1" s="1"/>
  <c r="E6865" i="1"/>
  <c r="D6865" i="1" s="1"/>
  <c r="H6865" i="1"/>
  <c r="G6865" i="1" s="1"/>
  <c r="K6865" i="1"/>
  <c r="J6865" i="1" s="1"/>
  <c r="N6865" i="1"/>
  <c r="B6866" i="1"/>
  <c r="A6866" i="1" s="1"/>
  <c r="E6866" i="1"/>
  <c r="D6866" i="1" s="1"/>
  <c r="H6866" i="1"/>
  <c r="G6866" i="1" s="1"/>
  <c r="K6866" i="1"/>
  <c r="J6866" i="1" s="1"/>
  <c r="N6866" i="1"/>
  <c r="B6867" i="1"/>
  <c r="A6867" i="1" s="1"/>
  <c r="E6867" i="1"/>
  <c r="D6867" i="1" s="1"/>
  <c r="H6867" i="1"/>
  <c r="G6867" i="1" s="1"/>
  <c r="K6867" i="1"/>
  <c r="J6867" i="1" s="1"/>
  <c r="N6867" i="1"/>
  <c r="B6868" i="1"/>
  <c r="A6868" i="1" s="1"/>
  <c r="E6868" i="1"/>
  <c r="D6868" i="1" s="1"/>
  <c r="H6868" i="1"/>
  <c r="G6868" i="1" s="1"/>
  <c r="K6868" i="1"/>
  <c r="J6868" i="1" s="1"/>
  <c r="N6868" i="1"/>
  <c r="B6869" i="1"/>
  <c r="A6869" i="1" s="1"/>
  <c r="E6869" i="1"/>
  <c r="D6869" i="1" s="1"/>
  <c r="H6869" i="1"/>
  <c r="G6869" i="1" s="1"/>
  <c r="K6869" i="1"/>
  <c r="J6869" i="1" s="1"/>
  <c r="N6869" i="1"/>
  <c r="B6870" i="1"/>
  <c r="A6870" i="1" s="1"/>
  <c r="E6870" i="1"/>
  <c r="D6870" i="1" s="1"/>
  <c r="H6870" i="1"/>
  <c r="G6870" i="1" s="1"/>
  <c r="K6870" i="1"/>
  <c r="J6870" i="1" s="1"/>
  <c r="N6870" i="1"/>
  <c r="B6871" i="1"/>
  <c r="A6871" i="1" s="1"/>
  <c r="E6871" i="1"/>
  <c r="D6871" i="1" s="1"/>
  <c r="H6871" i="1"/>
  <c r="G6871" i="1" s="1"/>
  <c r="K6871" i="1"/>
  <c r="J6871" i="1" s="1"/>
  <c r="N6871" i="1"/>
  <c r="B6872" i="1"/>
  <c r="A6872" i="1" s="1"/>
  <c r="E6872" i="1"/>
  <c r="D6872" i="1" s="1"/>
  <c r="H6872" i="1"/>
  <c r="G6872" i="1" s="1"/>
  <c r="K6872" i="1"/>
  <c r="J6872" i="1" s="1"/>
  <c r="N6872" i="1"/>
  <c r="B6873" i="1"/>
  <c r="A6873" i="1" s="1"/>
  <c r="E6873" i="1"/>
  <c r="D6873" i="1" s="1"/>
  <c r="H6873" i="1"/>
  <c r="G6873" i="1" s="1"/>
  <c r="K6873" i="1"/>
  <c r="J6873" i="1" s="1"/>
  <c r="N6873" i="1"/>
  <c r="B6874" i="1"/>
  <c r="A6874" i="1" s="1"/>
  <c r="E6874" i="1"/>
  <c r="D6874" i="1" s="1"/>
  <c r="H6874" i="1"/>
  <c r="G6874" i="1" s="1"/>
  <c r="K6874" i="1"/>
  <c r="J6874" i="1" s="1"/>
  <c r="N6874" i="1"/>
  <c r="B6875" i="1"/>
  <c r="A6875" i="1" s="1"/>
  <c r="E6875" i="1"/>
  <c r="D6875" i="1" s="1"/>
  <c r="H6875" i="1"/>
  <c r="G6875" i="1" s="1"/>
  <c r="K6875" i="1"/>
  <c r="J6875" i="1" s="1"/>
  <c r="N6875" i="1"/>
  <c r="B6876" i="1"/>
  <c r="A6876" i="1" s="1"/>
  <c r="E6876" i="1"/>
  <c r="D6876" i="1" s="1"/>
  <c r="H6876" i="1"/>
  <c r="G6876" i="1" s="1"/>
  <c r="K6876" i="1"/>
  <c r="J6876" i="1" s="1"/>
  <c r="N6876" i="1"/>
  <c r="B6877" i="1"/>
  <c r="A6877" i="1" s="1"/>
  <c r="E6877" i="1"/>
  <c r="D6877" i="1" s="1"/>
  <c r="H6877" i="1"/>
  <c r="G6877" i="1" s="1"/>
  <c r="K6877" i="1"/>
  <c r="J6877" i="1" s="1"/>
  <c r="N6877" i="1"/>
  <c r="B6878" i="1"/>
  <c r="A6878" i="1" s="1"/>
  <c r="E6878" i="1"/>
  <c r="D6878" i="1" s="1"/>
  <c r="H6878" i="1"/>
  <c r="G6878" i="1" s="1"/>
  <c r="K6878" i="1"/>
  <c r="J6878" i="1" s="1"/>
  <c r="N6878" i="1"/>
  <c r="B6879" i="1"/>
  <c r="A6879" i="1" s="1"/>
  <c r="E6879" i="1"/>
  <c r="D6879" i="1" s="1"/>
  <c r="H6879" i="1"/>
  <c r="G6879" i="1" s="1"/>
  <c r="K6879" i="1"/>
  <c r="J6879" i="1" s="1"/>
  <c r="N6879" i="1"/>
  <c r="B6880" i="1"/>
  <c r="A6880" i="1" s="1"/>
  <c r="E6880" i="1"/>
  <c r="D6880" i="1" s="1"/>
  <c r="H6880" i="1"/>
  <c r="G6880" i="1" s="1"/>
  <c r="K6880" i="1"/>
  <c r="J6880" i="1" s="1"/>
  <c r="N6880" i="1"/>
  <c r="B6881" i="1"/>
  <c r="A6881" i="1" s="1"/>
  <c r="E6881" i="1"/>
  <c r="D6881" i="1" s="1"/>
  <c r="H6881" i="1"/>
  <c r="G6881" i="1" s="1"/>
  <c r="K6881" i="1"/>
  <c r="J6881" i="1" s="1"/>
  <c r="N6881" i="1"/>
  <c r="B6882" i="1"/>
  <c r="A6882" i="1" s="1"/>
  <c r="E6882" i="1"/>
  <c r="D6882" i="1" s="1"/>
  <c r="H6882" i="1"/>
  <c r="G6882" i="1" s="1"/>
  <c r="K6882" i="1"/>
  <c r="J6882" i="1" s="1"/>
  <c r="N6882" i="1"/>
  <c r="B6883" i="1"/>
  <c r="A6883" i="1" s="1"/>
  <c r="E6883" i="1"/>
  <c r="D6883" i="1" s="1"/>
  <c r="H6883" i="1"/>
  <c r="G6883" i="1" s="1"/>
  <c r="K6883" i="1"/>
  <c r="J6883" i="1" s="1"/>
  <c r="N6883" i="1"/>
  <c r="B6884" i="1"/>
  <c r="A6884" i="1" s="1"/>
  <c r="E6884" i="1"/>
  <c r="D6884" i="1" s="1"/>
  <c r="H6884" i="1"/>
  <c r="G6884" i="1" s="1"/>
  <c r="K6884" i="1"/>
  <c r="J6884" i="1" s="1"/>
  <c r="N6884" i="1"/>
  <c r="B6885" i="1"/>
  <c r="A6885" i="1" s="1"/>
  <c r="E6885" i="1"/>
  <c r="D6885" i="1" s="1"/>
  <c r="H6885" i="1"/>
  <c r="G6885" i="1" s="1"/>
  <c r="K6885" i="1"/>
  <c r="J6885" i="1" s="1"/>
  <c r="N6885" i="1"/>
  <c r="B6886" i="1"/>
  <c r="A6886" i="1" s="1"/>
  <c r="E6886" i="1"/>
  <c r="D6886" i="1" s="1"/>
  <c r="H6886" i="1"/>
  <c r="G6886" i="1" s="1"/>
  <c r="K6886" i="1"/>
  <c r="J6886" i="1" s="1"/>
  <c r="N6886" i="1"/>
  <c r="B6887" i="1"/>
  <c r="A6887" i="1" s="1"/>
  <c r="E6887" i="1"/>
  <c r="D6887" i="1" s="1"/>
  <c r="H6887" i="1"/>
  <c r="G6887" i="1" s="1"/>
  <c r="K6887" i="1"/>
  <c r="J6887" i="1" s="1"/>
  <c r="N6887" i="1"/>
  <c r="B6888" i="1"/>
  <c r="A6888" i="1" s="1"/>
  <c r="E6888" i="1"/>
  <c r="D6888" i="1" s="1"/>
  <c r="H6888" i="1"/>
  <c r="G6888" i="1" s="1"/>
  <c r="K6888" i="1"/>
  <c r="J6888" i="1" s="1"/>
  <c r="N6888" i="1"/>
  <c r="B6889" i="1"/>
  <c r="A6889" i="1" s="1"/>
  <c r="E6889" i="1"/>
  <c r="D6889" i="1" s="1"/>
  <c r="H6889" i="1"/>
  <c r="G6889" i="1" s="1"/>
  <c r="K6889" i="1"/>
  <c r="J6889" i="1" s="1"/>
  <c r="N6889" i="1"/>
  <c r="B6890" i="1"/>
  <c r="A6890" i="1" s="1"/>
  <c r="E6890" i="1"/>
  <c r="D6890" i="1" s="1"/>
  <c r="H6890" i="1"/>
  <c r="G6890" i="1" s="1"/>
  <c r="K6890" i="1"/>
  <c r="J6890" i="1" s="1"/>
  <c r="N6890" i="1"/>
  <c r="B6891" i="1"/>
  <c r="A6891" i="1" s="1"/>
  <c r="E6891" i="1"/>
  <c r="D6891" i="1" s="1"/>
  <c r="H6891" i="1"/>
  <c r="G6891" i="1" s="1"/>
  <c r="K6891" i="1"/>
  <c r="J6891" i="1" s="1"/>
  <c r="N6891" i="1"/>
  <c r="B6892" i="1"/>
  <c r="A6892" i="1" s="1"/>
  <c r="E6892" i="1"/>
  <c r="D6892" i="1" s="1"/>
  <c r="H6892" i="1"/>
  <c r="G6892" i="1" s="1"/>
  <c r="K6892" i="1"/>
  <c r="J6892" i="1" s="1"/>
  <c r="N6892" i="1"/>
  <c r="B6893" i="1"/>
  <c r="A6893" i="1" s="1"/>
  <c r="E6893" i="1"/>
  <c r="D6893" i="1" s="1"/>
  <c r="H6893" i="1"/>
  <c r="G6893" i="1" s="1"/>
  <c r="K6893" i="1"/>
  <c r="J6893" i="1" s="1"/>
  <c r="N6893" i="1"/>
  <c r="B6894" i="1"/>
  <c r="A6894" i="1" s="1"/>
  <c r="E6894" i="1"/>
  <c r="D6894" i="1" s="1"/>
  <c r="H6894" i="1"/>
  <c r="G6894" i="1" s="1"/>
  <c r="K6894" i="1"/>
  <c r="J6894" i="1" s="1"/>
  <c r="N6894" i="1"/>
  <c r="B6895" i="1"/>
  <c r="A6895" i="1" s="1"/>
  <c r="E6895" i="1"/>
  <c r="D6895" i="1" s="1"/>
  <c r="H6895" i="1"/>
  <c r="G6895" i="1" s="1"/>
  <c r="K6895" i="1"/>
  <c r="J6895" i="1" s="1"/>
  <c r="N6895" i="1"/>
  <c r="B6896" i="1"/>
  <c r="A6896" i="1" s="1"/>
  <c r="E6896" i="1"/>
  <c r="D6896" i="1" s="1"/>
  <c r="H6896" i="1"/>
  <c r="G6896" i="1" s="1"/>
  <c r="K6896" i="1"/>
  <c r="J6896" i="1" s="1"/>
  <c r="N6896" i="1"/>
  <c r="B6897" i="1"/>
  <c r="A6897" i="1" s="1"/>
  <c r="E6897" i="1"/>
  <c r="D6897" i="1" s="1"/>
  <c r="H6897" i="1"/>
  <c r="G6897" i="1" s="1"/>
  <c r="K6897" i="1"/>
  <c r="J6897" i="1" s="1"/>
  <c r="N6897" i="1"/>
  <c r="B6898" i="1"/>
  <c r="A6898" i="1" s="1"/>
  <c r="E6898" i="1"/>
  <c r="D6898" i="1" s="1"/>
  <c r="H6898" i="1"/>
  <c r="G6898" i="1" s="1"/>
  <c r="K6898" i="1"/>
  <c r="J6898" i="1" s="1"/>
  <c r="N6898" i="1"/>
  <c r="B6899" i="1"/>
  <c r="A6899" i="1" s="1"/>
  <c r="E6899" i="1"/>
  <c r="D6899" i="1" s="1"/>
  <c r="H6899" i="1"/>
  <c r="G6899" i="1" s="1"/>
  <c r="K6899" i="1"/>
  <c r="J6899" i="1" s="1"/>
  <c r="N6899" i="1"/>
  <c r="B6900" i="1"/>
  <c r="A6900" i="1" s="1"/>
  <c r="E6900" i="1"/>
  <c r="D6900" i="1" s="1"/>
  <c r="H6900" i="1"/>
  <c r="G6900" i="1" s="1"/>
  <c r="K6900" i="1"/>
  <c r="J6900" i="1" s="1"/>
  <c r="N6900" i="1"/>
  <c r="B6901" i="1"/>
  <c r="A6901" i="1" s="1"/>
  <c r="E6901" i="1"/>
  <c r="D6901" i="1" s="1"/>
  <c r="H6901" i="1"/>
  <c r="G6901" i="1" s="1"/>
  <c r="K6901" i="1"/>
  <c r="J6901" i="1" s="1"/>
  <c r="N6901" i="1"/>
  <c r="B6902" i="1"/>
  <c r="A6902" i="1" s="1"/>
  <c r="E6902" i="1"/>
  <c r="D6902" i="1" s="1"/>
  <c r="H6902" i="1"/>
  <c r="G6902" i="1" s="1"/>
  <c r="K6902" i="1"/>
  <c r="J6902" i="1" s="1"/>
  <c r="N6902" i="1"/>
  <c r="B6903" i="1"/>
  <c r="A6903" i="1" s="1"/>
  <c r="E6903" i="1"/>
  <c r="D6903" i="1" s="1"/>
  <c r="H6903" i="1"/>
  <c r="G6903" i="1" s="1"/>
  <c r="K6903" i="1"/>
  <c r="J6903" i="1" s="1"/>
  <c r="N6903" i="1"/>
  <c r="B6904" i="1"/>
  <c r="A6904" i="1" s="1"/>
  <c r="E6904" i="1"/>
  <c r="D6904" i="1" s="1"/>
  <c r="H6904" i="1"/>
  <c r="G6904" i="1" s="1"/>
  <c r="K6904" i="1"/>
  <c r="J6904" i="1" s="1"/>
  <c r="N6904" i="1"/>
  <c r="B6905" i="1"/>
  <c r="A6905" i="1" s="1"/>
  <c r="E6905" i="1"/>
  <c r="D6905" i="1" s="1"/>
  <c r="H6905" i="1"/>
  <c r="G6905" i="1" s="1"/>
  <c r="K6905" i="1"/>
  <c r="J6905" i="1" s="1"/>
  <c r="N6905" i="1"/>
  <c r="B6906" i="1"/>
  <c r="A6906" i="1" s="1"/>
  <c r="E6906" i="1"/>
  <c r="D6906" i="1" s="1"/>
  <c r="H6906" i="1"/>
  <c r="G6906" i="1" s="1"/>
  <c r="K6906" i="1"/>
  <c r="J6906" i="1" s="1"/>
  <c r="N6906" i="1"/>
  <c r="B6907" i="1"/>
  <c r="A6907" i="1" s="1"/>
  <c r="E6907" i="1"/>
  <c r="D6907" i="1" s="1"/>
  <c r="H6907" i="1"/>
  <c r="G6907" i="1" s="1"/>
  <c r="K6907" i="1"/>
  <c r="J6907" i="1" s="1"/>
  <c r="N6907" i="1"/>
  <c r="B6908" i="1"/>
  <c r="A6908" i="1" s="1"/>
  <c r="E6908" i="1"/>
  <c r="D6908" i="1" s="1"/>
  <c r="H6908" i="1"/>
  <c r="G6908" i="1" s="1"/>
  <c r="K6908" i="1"/>
  <c r="J6908" i="1" s="1"/>
  <c r="N6908" i="1"/>
  <c r="B6909" i="1"/>
  <c r="A6909" i="1" s="1"/>
  <c r="E6909" i="1"/>
  <c r="D6909" i="1" s="1"/>
  <c r="H6909" i="1"/>
  <c r="G6909" i="1" s="1"/>
  <c r="K6909" i="1"/>
  <c r="J6909" i="1" s="1"/>
  <c r="N6909" i="1"/>
  <c r="B6910" i="1"/>
  <c r="A6910" i="1" s="1"/>
  <c r="E6910" i="1"/>
  <c r="D6910" i="1" s="1"/>
  <c r="H6910" i="1"/>
  <c r="G6910" i="1" s="1"/>
  <c r="K6910" i="1"/>
  <c r="J6910" i="1" s="1"/>
  <c r="N6910" i="1"/>
  <c r="B6911" i="1"/>
  <c r="A6911" i="1" s="1"/>
  <c r="E6911" i="1"/>
  <c r="D6911" i="1" s="1"/>
  <c r="H6911" i="1"/>
  <c r="G6911" i="1" s="1"/>
  <c r="K6911" i="1"/>
  <c r="J6911" i="1" s="1"/>
  <c r="N6911" i="1"/>
  <c r="B6912" i="1"/>
  <c r="A6912" i="1" s="1"/>
  <c r="E6912" i="1"/>
  <c r="D6912" i="1" s="1"/>
  <c r="H6912" i="1"/>
  <c r="G6912" i="1" s="1"/>
  <c r="K6912" i="1"/>
  <c r="J6912" i="1" s="1"/>
  <c r="N6912" i="1"/>
  <c r="B6913" i="1"/>
  <c r="A6913" i="1" s="1"/>
  <c r="E6913" i="1"/>
  <c r="D6913" i="1" s="1"/>
  <c r="H6913" i="1"/>
  <c r="G6913" i="1" s="1"/>
  <c r="K6913" i="1"/>
  <c r="J6913" i="1" s="1"/>
  <c r="N6913" i="1"/>
  <c r="B6914" i="1"/>
  <c r="A6914" i="1" s="1"/>
  <c r="E6914" i="1"/>
  <c r="D6914" i="1" s="1"/>
  <c r="H6914" i="1"/>
  <c r="G6914" i="1" s="1"/>
  <c r="K6914" i="1"/>
  <c r="J6914" i="1" s="1"/>
  <c r="N6914" i="1"/>
  <c r="B6915" i="1"/>
  <c r="A6915" i="1" s="1"/>
  <c r="E6915" i="1"/>
  <c r="D6915" i="1" s="1"/>
  <c r="H6915" i="1"/>
  <c r="G6915" i="1" s="1"/>
  <c r="K6915" i="1"/>
  <c r="J6915" i="1" s="1"/>
  <c r="N6915" i="1"/>
  <c r="B6916" i="1"/>
  <c r="A6916" i="1" s="1"/>
  <c r="E6916" i="1"/>
  <c r="D6916" i="1" s="1"/>
  <c r="H6916" i="1"/>
  <c r="G6916" i="1" s="1"/>
  <c r="K6916" i="1"/>
  <c r="J6916" i="1" s="1"/>
  <c r="N6916" i="1"/>
  <c r="B6917" i="1"/>
  <c r="A6917" i="1" s="1"/>
  <c r="E6917" i="1"/>
  <c r="D6917" i="1" s="1"/>
  <c r="H6917" i="1"/>
  <c r="G6917" i="1" s="1"/>
  <c r="K6917" i="1"/>
  <c r="J6917" i="1" s="1"/>
  <c r="N6917" i="1"/>
  <c r="B6918" i="1"/>
  <c r="A6918" i="1" s="1"/>
  <c r="E6918" i="1"/>
  <c r="D6918" i="1" s="1"/>
  <c r="H6918" i="1"/>
  <c r="G6918" i="1" s="1"/>
  <c r="K6918" i="1"/>
  <c r="J6918" i="1" s="1"/>
  <c r="N6918" i="1"/>
  <c r="B6919" i="1"/>
  <c r="A6919" i="1" s="1"/>
  <c r="E6919" i="1"/>
  <c r="D6919" i="1" s="1"/>
  <c r="H6919" i="1"/>
  <c r="G6919" i="1" s="1"/>
  <c r="K6919" i="1"/>
  <c r="J6919" i="1" s="1"/>
  <c r="N6919" i="1"/>
  <c r="B6920" i="1"/>
  <c r="A6920" i="1" s="1"/>
  <c r="E6920" i="1"/>
  <c r="D6920" i="1" s="1"/>
  <c r="H6920" i="1"/>
  <c r="G6920" i="1" s="1"/>
  <c r="K6920" i="1"/>
  <c r="J6920" i="1" s="1"/>
  <c r="N6920" i="1"/>
  <c r="B6921" i="1"/>
  <c r="A6921" i="1" s="1"/>
  <c r="E6921" i="1"/>
  <c r="D6921" i="1" s="1"/>
  <c r="H6921" i="1"/>
  <c r="G6921" i="1" s="1"/>
  <c r="K6921" i="1"/>
  <c r="J6921" i="1" s="1"/>
  <c r="N6921" i="1"/>
  <c r="B6922" i="1"/>
  <c r="A6922" i="1" s="1"/>
  <c r="E6922" i="1"/>
  <c r="D6922" i="1" s="1"/>
  <c r="H6922" i="1"/>
  <c r="G6922" i="1" s="1"/>
  <c r="K6922" i="1"/>
  <c r="J6922" i="1" s="1"/>
  <c r="N6922" i="1"/>
  <c r="B6923" i="1"/>
  <c r="A6923" i="1" s="1"/>
  <c r="E6923" i="1"/>
  <c r="D6923" i="1" s="1"/>
  <c r="H6923" i="1"/>
  <c r="G6923" i="1" s="1"/>
  <c r="K6923" i="1"/>
  <c r="J6923" i="1" s="1"/>
  <c r="N6923" i="1"/>
  <c r="B6924" i="1"/>
  <c r="A6924" i="1" s="1"/>
  <c r="E6924" i="1"/>
  <c r="D6924" i="1" s="1"/>
  <c r="H6924" i="1"/>
  <c r="G6924" i="1" s="1"/>
  <c r="K6924" i="1"/>
  <c r="J6924" i="1" s="1"/>
  <c r="N6924" i="1"/>
  <c r="B6925" i="1"/>
  <c r="A6925" i="1" s="1"/>
  <c r="E6925" i="1"/>
  <c r="D6925" i="1" s="1"/>
  <c r="H6925" i="1"/>
  <c r="G6925" i="1" s="1"/>
  <c r="K6925" i="1"/>
  <c r="J6925" i="1" s="1"/>
  <c r="N6925" i="1"/>
  <c r="B6926" i="1"/>
  <c r="A6926" i="1" s="1"/>
  <c r="E6926" i="1"/>
  <c r="D6926" i="1" s="1"/>
  <c r="H6926" i="1"/>
  <c r="G6926" i="1" s="1"/>
  <c r="K6926" i="1"/>
  <c r="J6926" i="1" s="1"/>
  <c r="N6926" i="1"/>
  <c r="B6927" i="1"/>
  <c r="A6927" i="1" s="1"/>
  <c r="E6927" i="1"/>
  <c r="D6927" i="1" s="1"/>
  <c r="H6927" i="1"/>
  <c r="G6927" i="1" s="1"/>
  <c r="K6927" i="1"/>
  <c r="J6927" i="1" s="1"/>
  <c r="N6927" i="1"/>
  <c r="B6928" i="1"/>
  <c r="A6928" i="1" s="1"/>
  <c r="E6928" i="1"/>
  <c r="D6928" i="1" s="1"/>
  <c r="H6928" i="1"/>
  <c r="G6928" i="1" s="1"/>
  <c r="K6928" i="1"/>
  <c r="J6928" i="1" s="1"/>
  <c r="N6928" i="1"/>
  <c r="B6929" i="1"/>
  <c r="A6929" i="1" s="1"/>
  <c r="E6929" i="1"/>
  <c r="D6929" i="1" s="1"/>
  <c r="H6929" i="1"/>
  <c r="G6929" i="1" s="1"/>
  <c r="K6929" i="1"/>
  <c r="J6929" i="1" s="1"/>
  <c r="N6929" i="1"/>
  <c r="B6930" i="1"/>
  <c r="A6930" i="1" s="1"/>
  <c r="E6930" i="1"/>
  <c r="D6930" i="1" s="1"/>
  <c r="H6930" i="1"/>
  <c r="G6930" i="1" s="1"/>
  <c r="K6930" i="1"/>
  <c r="J6930" i="1" s="1"/>
  <c r="N6930" i="1"/>
  <c r="B6931" i="1"/>
  <c r="A6931" i="1" s="1"/>
  <c r="E6931" i="1"/>
  <c r="D6931" i="1" s="1"/>
  <c r="H6931" i="1"/>
  <c r="G6931" i="1" s="1"/>
  <c r="K6931" i="1"/>
  <c r="J6931" i="1" s="1"/>
  <c r="N6931" i="1"/>
  <c r="B6932" i="1"/>
  <c r="A6932" i="1" s="1"/>
  <c r="E6932" i="1"/>
  <c r="D6932" i="1" s="1"/>
  <c r="H6932" i="1"/>
  <c r="G6932" i="1" s="1"/>
  <c r="K6932" i="1"/>
  <c r="J6932" i="1" s="1"/>
  <c r="N6932" i="1"/>
  <c r="B6933" i="1"/>
  <c r="A6933" i="1" s="1"/>
  <c r="E6933" i="1"/>
  <c r="D6933" i="1" s="1"/>
  <c r="H6933" i="1"/>
  <c r="G6933" i="1" s="1"/>
  <c r="K6933" i="1"/>
  <c r="J6933" i="1" s="1"/>
  <c r="N6933" i="1"/>
  <c r="B6934" i="1"/>
  <c r="A6934" i="1" s="1"/>
  <c r="E6934" i="1"/>
  <c r="D6934" i="1" s="1"/>
  <c r="H6934" i="1"/>
  <c r="G6934" i="1" s="1"/>
  <c r="K6934" i="1"/>
  <c r="J6934" i="1" s="1"/>
  <c r="N6934" i="1"/>
  <c r="B6935" i="1"/>
  <c r="A6935" i="1" s="1"/>
  <c r="E6935" i="1"/>
  <c r="D6935" i="1" s="1"/>
  <c r="H6935" i="1"/>
  <c r="G6935" i="1" s="1"/>
  <c r="K6935" i="1"/>
  <c r="J6935" i="1" s="1"/>
  <c r="N6935" i="1"/>
  <c r="B6936" i="1"/>
  <c r="A6936" i="1" s="1"/>
  <c r="E6936" i="1"/>
  <c r="D6936" i="1" s="1"/>
  <c r="H6936" i="1"/>
  <c r="G6936" i="1" s="1"/>
  <c r="K6936" i="1"/>
  <c r="J6936" i="1" s="1"/>
  <c r="N6936" i="1"/>
  <c r="B6937" i="1"/>
  <c r="A6937" i="1" s="1"/>
  <c r="E6937" i="1"/>
  <c r="D6937" i="1" s="1"/>
  <c r="H6937" i="1"/>
  <c r="G6937" i="1" s="1"/>
  <c r="K6937" i="1"/>
  <c r="J6937" i="1" s="1"/>
  <c r="N6937" i="1"/>
  <c r="B6938" i="1"/>
  <c r="A6938" i="1" s="1"/>
  <c r="E6938" i="1"/>
  <c r="D6938" i="1" s="1"/>
  <c r="H6938" i="1"/>
  <c r="G6938" i="1" s="1"/>
  <c r="K6938" i="1"/>
  <c r="J6938" i="1" s="1"/>
  <c r="N6938" i="1"/>
  <c r="B6939" i="1"/>
  <c r="A6939" i="1" s="1"/>
  <c r="E6939" i="1"/>
  <c r="D6939" i="1" s="1"/>
  <c r="H6939" i="1"/>
  <c r="G6939" i="1" s="1"/>
  <c r="K6939" i="1"/>
  <c r="J6939" i="1" s="1"/>
  <c r="N6939" i="1"/>
  <c r="B6940" i="1"/>
  <c r="A6940" i="1" s="1"/>
  <c r="E6940" i="1"/>
  <c r="D6940" i="1" s="1"/>
  <c r="H6940" i="1"/>
  <c r="G6940" i="1" s="1"/>
  <c r="K6940" i="1"/>
  <c r="J6940" i="1" s="1"/>
  <c r="N6940" i="1"/>
  <c r="B6941" i="1"/>
  <c r="A6941" i="1" s="1"/>
  <c r="E6941" i="1"/>
  <c r="D6941" i="1" s="1"/>
  <c r="H6941" i="1"/>
  <c r="G6941" i="1" s="1"/>
  <c r="K6941" i="1"/>
  <c r="J6941" i="1" s="1"/>
  <c r="N6941" i="1"/>
  <c r="B6942" i="1"/>
  <c r="A6942" i="1" s="1"/>
  <c r="E6942" i="1"/>
  <c r="D6942" i="1" s="1"/>
  <c r="H6942" i="1"/>
  <c r="G6942" i="1" s="1"/>
  <c r="K6942" i="1"/>
  <c r="J6942" i="1" s="1"/>
  <c r="N6942" i="1"/>
  <c r="B6943" i="1"/>
  <c r="A6943" i="1" s="1"/>
  <c r="E6943" i="1"/>
  <c r="D6943" i="1" s="1"/>
  <c r="H6943" i="1"/>
  <c r="G6943" i="1" s="1"/>
  <c r="K6943" i="1"/>
  <c r="J6943" i="1" s="1"/>
  <c r="N6943" i="1"/>
  <c r="B6944" i="1"/>
  <c r="A6944" i="1" s="1"/>
  <c r="E6944" i="1"/>
  <c r="D6944" i="1" s="1"/>
  <c r="H6944" i="1"/>
  <c r="G6944" i="1" s="1"/>
  <c r="K6944" i="1"/>
  <c r="J6944" i="1" s="1"/>
  <c r="N6944" i="1"/>
  <c r="B6945" i="1"/>
  <c r="A6945" i="1" s="1"/>
  <c r="E6945" i="1"/>
  <c r="D6945" i="1" s="1"/>
  <c r="H6945" i="1"/>
  <c r="G6945" i="1" s="1"/>
  <c r="K6945" i="1"/>
  <c r="J6945" i="1" s="1"/>
  <c r="N6945" i="1"/>
  <c r="B6946" i="1"/>
  <c r="A6946" i="1" s="1"/>
  <c r="E6946" i="1"/>
  <c r="D6946" i="1" s="1"/>
  <c r="H6946" i="1"/>
  <c r="G6946" i="1" s="1"/>
  <c r="K6946" i="1"/>
  <c r="J6946" i="1" s="1"/>
  <c r="N6946" i="1"/>
  <c r="B6947" i="1"/>
  <c r="A6947" i="1" s="1"/>
  <c r="E6947" i="1"/>
  <c r="D6947" i="1" s="1"/>
  <c r="H6947" i="1"/>
  <c r="G6947" i="1" s="1"/>
  <c r="K6947" i="1"/>
  <c r="J6947" i="1" s="1"/>
  <c r="N6947" i="1"/>
  <c r="B6948" i="1"/>
  <c r="A6948" i="1" s="1"/>
  <c r="E6948" i="1"/>
  <c r="D6948" i="1" s="1"/>
  <c r="H6948" i="1"/>
  <c r="G6948" i="1" s="1"/>
  <c r="K6948" i="1"/>
  <c r="J6948" i="1" s="1"/>
  <c r="N6948" i="1"/>
  <c r="B6949" i="1"/>
  <c r="A6949" i="1" s="1"/>
  <c r="E6949" i="1"/>
  <c r="D6949" i="1" s="1"/>
  <c r="H6949" i="1"/>
  <c r="G6949" i="1" s="1"/>
  <c r="K6949" i="1"/>
  <c r="J6949" i="1" s="1"/>
  <c r="N6949" i="1"/>
  <c r="B6950" i="1"/>
  <c r="A6950" i="1" s="1"/>
  <c r="E6950" i="1"/>
  <c r="D6950" i="1" s="1"/>
  <c r="H6950" i="1"/>
  <c r="G6950" i="1" s="1"/>
  <c r="K6950" i="1"/>
  <c r="J6950" i="1" s="1"/>
  <c r="N6950" i="1"/>
  <c r="B6951" i="1"/>
  <c r="A6951" i="1" s="1"/>
  <c r="E6951" i="1"/>
  <c r="D6951" i="1" s="1"/>
  <c r="H6951" i="1"/>
  <c r="G6951" i="1" s="1"/>
  <c r="K6951" i="1"/>
  <c r="J6951" i="1" s="1"/>
  <c r="N6951" i="1"/>
  <c r="B6952" i="1"/>
  <c r="A6952" i="1" s="1"/>
  <c r="E6952" i="1"/>
  <c r="D6952" i="1" s="1"/>
  <c r="H6952" i="1"/>
  <c r="G6952" i="1" s="1"/>
  <c r="K6952" i="1"/>
  <c r="J6952" i="1" s="1"/>
  <c r="N6952" i="1"/>
  <c r="B6953" i="1"/>
  <c r="A6953" i="1" s="1"/>
  <c r="E6953" i="1"/>
  <c r="D6953" i="1" s="1"/>
  <c r="H6953" i="1"/>
  <c r="G6953" i="1" s="1"/>
  <c r="K6953" i="1"/>
  <c r="J6953" i="1" s="1"/>
  <c r="N6953" i="1"/>
  <c r="B6954" i="1"/>
  <c r="A6954" i="1" s="1"/>
  <c r="E6954" i="1"/>
  <c r="D6954" i="1" s="1"/>
  <c r="H6954" i="1"/>
  <c r="G6954" i="1" s="1"/>
  <c r="K6954" i="1"/>
  <c r="J6954" i="1" s="1"/>
  <c r="N6954" i="1"/>
  <c r="B6955" i="1"/>
  <c r="A6955" i="1" s="1"/>
  <c r="E6955" i="1"/>
  <c r="D6955" i="1" s="1"/>
  <c r="H6955" i="1"/>
  <c r="G6955" i="1" s="1"/>
  <c r="K6955" i="1"/>
  <c r="J6955" i="1" s="1"/>
  <c r="N6955" i="1"/>
  <c r="B6956" i="1"/>
  <c r="A6956" i="1" s="1"/>
  <c r="E6956" i="1"/>
  <c r="D6956" i="1" s="1"/>
  <c r="H6956" i="1"/>
  <c r="G6956" i="1" s="1"/>
  <c r="K6956" i="1"/>
  <c r="J6956" i="1" s="1"/>
  <c r="N6956" i="1"/>
  <c r="B6957" i="1"/>
  <c r="A6957" i="1" s="1"/>
  <c r="E6957" i="1"/>
  <c r="D6957" i="1" s="1"/>
  <c r="H6957" i="1"/>
  <c r="G6957" i="1" s="1"/>
  <c r="K6957" i="1"/>
  <c r="J6957" i="1" s="1"/>
  <c r="N6957" i="1"/>
  <c r="B6958" i="1"/>
  <c r="A6958" i="1" s="1"/>
  <c r="E6958" i="1"/>
  <c r="D6958" i="1" s="1"/>
  <c r="H6958" i="1"/>
  <c r="G6958" i="1" s="1"/>
  <c r="K6958" i="1"/>
  <c r="J6958" i="1" s="1"/>
  <c r="N6958" i="1"/>
  <c r="B6959" i="1"/>
  <c r="A6959" i="1" s="1"/>
  <c r="E6959" i="1"/>
  <c r="D6959" i="1" s="1"/>
  <c r="H6959" i="1"/>
  <c r="G6959" i="1" s="1"/>
  <c r="K6959" i="1"/>
  <c r="J6959" i="1" s="1"/>
  <c r="N6959" i="1"/>
  <c r="B6960" i="1"/>
  <c r="A6960" i="1" s="1"/>
  <c r="E6960" i="1"/>
  <c r="D6960" i="1" s="1"/>
  <c r="H6960" i="1"/>
  <c r="G6960" i="1" s="1"/>
  <c r="K6960" i="1"/>
  <c r="J6960" i="1" s="1"/>
  <c r="N6960" i="1"/>
  <c r="B6961" i="1"/>
  <c r="A6961" i="1" s="1"/>
  <c r="E6961" i="1"/>
  <c r="D6961" i="1" s="1"/>
  <c r="H6961" i="1"/>
  <c r="G6961" i="1" s="1"/>
  <c r="K6961" i="1"/>
  <c r="J6961" i="1" s="1"/>
  <c r="N6961" i="1"/>
  <c r="B6962" i="1"/>
  <c r="A6962" i="1" s="1"/>
  <c r="E6962" i="1"/>
  <c r="D6962" i="1" s="1"/>
  <c r="H6962" i="1"/>
  <c r="G6962" i="1" s="1"/>
  <c r="K6962" i="1"/>
  <c r="J6962" i="1" s="1"/>
  <c r="N6962" i="1"/>
  <c r="B6963" i="1"/>
  <c r="A6963" i="1" s="1"/>
  <c r="E6963" i="1"/>
  <c r="D6963" i="1" s="1"/>
  <c r="H6963" i="1"/>
  <c r="G6963" i="1" s="1"/>
  <c r="K6963" i="1"/>
  <c r="J6963" i="1" s="1"/>
  <c r="N6963" i="1"/>
  <c r="B6964" i="1"/>
  <c r="A6964" i="1" s="1"/>
  <c r="E6964" i="1"/>
  <c r="D6964" i="1" s="1"/>
  <c r="H6964" i="1"/>
  <c r="G6964" i="1" s="1"/>
  <c r="K6964" i="1"/>
  <c r="J6964" i="1" s="1"/>
  <c r="N6964" i="1"/>
  <c r="B6965" i="1"/>
  <c r="A6965" i="1" s="1"/>
  <c r="E6965" i="1"/>
  <c r="D6965" i="1" s="1"/>
  <c r="H6965" i="1"/>
  <c r="G6965" i="1" s="1"/>
  <c r="K6965" i="1"/>
  <c r="J6965" i="1" s="1"/>
  <c r="N6965" i="1"/>
  <c r="B6966" i="1"/>
  <c r="A6966" i="1" s="1"/>
  <c r="E6966" i="1"/>
  <c r="D6966" i="1" s="1"/>
  <c r="H6966" i="1"/>
  <c r="G6966" i="1" s="1"/>
  <c r="K6966" i="1"/>
  <c r="J6966" i="1" s="1"/>
  <c r="N6966" i="1"/>
  <c r="B6967" i="1"/>
  <c r="A6967" i="1" s="1"/>
  <c r="E6967" i="1"/>
  <c r="D6967" i="1" s="1"/>
  <c r="H6967" i="1"/>
  <c r="G6967" i="1" s="1"/>
  <c r="K6967" i="1"/>
  <c r="J6967" i="1" s="1"/>
  <c r="N6967" i="1"/>
  <c r="B6968" i="1"/>
  <c r="A6968" i="1" s="1"/>
  <c r="E6968" i="1"/>
  <c r="D6968" i="1" s="1"/>
  <c r="H6968" i="1"/>
  <c r="G6968" i="1" s="1"/>
  <c r="K6968" i="1"/>
  <c r="J6968" i="1" s="1"/>
  <c r="N6968" i="1"/>
  <c r="B6969" i="1"/>
  <c r="A6969" i="1" s="1"/>
  <c r="E6969" i="1"/>
  <c r="D6969" i="1" s="1"/>
  <c r="H6969" i="1"/>
  <c r="G6969" i="1" s="1"/>
  <c r="K6969" i="1"/>
  <c r="J6969" i="1" s="1"/>
  <c r="N6969" i="1"/>
  <c r="B6970" i="1"/>
  <c r="A6970" i="1" s="1"/>
  <c r="E6970" i="1"/>
  <c r="D6970" i="1" s="1"/>
  <c r="H6970" i="1"/>
  <c r="G6970" i="1" s="1"/>
  <c r="K6970" i="1"/>
  <c r="J6970" i="1" s="1"/>
  <c r="N6970" i="1"/>
  <c r="B6971" i="1"/>
  <c r="A6971" i="1" s="1"/>
  <c r="E6971" i="1"/>
  <c r="D6971" i="1" s="1"/>
  <c r="H6971" i="1"/>
  <c r="G6971" i="1" s="1"/>
  <c r="K6971" i="1"/>
  <c r="J6971" i="1" s="1"/>
  <c r="N6971" i="1"/>
  <c r="B6972" i="1"/>
  <c r="A6972" i="1" s="1"/>
  <c r="E6972" i="1"/>
  <c r="D6972" i="1" s="1"/>
  <c r="H6972" i="1"/>
  <c r="G6972" i="1" s="1"/>
  <c r="K6972" i="1"/>
  <c r="J6972" i="1" s="1"/>
  <c r="N6972" i="1"/>
  <c r="B6973" i="1"/>
  <c r="A6973" i="1" s="1"/>
  <c r="E6973" i="1"/>
  <c r="D6973" i="1" s="1"/>
  <c r="H6973" i="1"/>
  <c r="G6973" i="1" s="1"/>
  <c r="K6973" i="1"/>
  <c r="J6973" i="1" s="1"/>
  <c r="N6973" i="1"/>
  <c r="B6974" i="1"/>
  <c r="A6974" i="1" s="1"/>
  <c r="E6974" i="1"/>
  <c r="D6974" i="1" s="1"/>
  <c r="H6974" i="1"/>
  <c r="G6974" i="1" s="1"/>
  <c r="K6974" i="1"/>
  <c r="J6974" i="1" s="1"/>
  <c r="N6974" i="1"/>
  <c r="B6975" i="1"/>
  <c r="A6975" i="1" s="1"/>
  <c r="E6975" i="1"/>
  <c r="D6975" i="1" s="1"/>
  <c r="H6975" i="1"/>
  <c r="G6975" i="1" s="1"/>
  <c r="K6975" i="1"/>
  <c r="J6975" i="1" s="1"/>
  <c r="N6975" i="1"/>
  <c r="B6976" i="1"/>
  <c r="A6976" i="1" s="1"/>
  <c r="E6976" i="1"/>
  <c r="D6976" i="1" s="1"/>
  <c r="H6976" i="1"/>
  <c r="G6976" i="1" s="1"/>
  <c r="K6976" i="1"/>
  <c r="J6976" i="1" s="1"/>
  <c r="N6976" i="1"/>
  <c r="B6977" i="1"/>
  <c r="A6977" i="1" s="1"/>
  <c r="E6977" i="1"/>
  <c r="D6977" i="1" s="1"/>
  <c r="H6977" i="1"/>
  <c r="G6977" i="1" s="1"/>
  <c r="K6977" i="1"/>
  <c r="J6977" i="1" s="1"/>
  <c r="N6977" i="1"/>
  <c r="B6978" i="1"/>
  <c r="A6978" i="1" s="1"/>
  <c r="E6978" i="1"/>
  <c r="D6978" i="1" s="1"/>
  <c r="H6978" i="1"/>
  <c r="G6978" i="1" s="1"/>
  <c r="K6978" i="1"/>
  <c r="J6978" i="1" s="1"/>
  <c r="N6978" i="1"/>
  <c r="B6979" i="1"/>
  <c r="A6979" i="1" s="1"/>
  <c r="E6979" i="1"/>
  <c r="D6979" i="1" s="1"/>
  <c r="H6979" i="1"/>
  <c r="G6979" i="1" s="1"/>
  <c r="K6979" i="1"/>
  <c r="J6979" i="1" s="1"/>
  <c r="N6979" i="1"/>
  <c r="B6980" i="1"/>
  <c r="A6980" i="1" s="1"/>
  <c r="E6980" i="1"/>
  <c r="D6980" i="1" s="1"/>
  <c r="H6980" i="1"/>
  <c r="G6980" i="1" s="1"/>
  <c r="K6980" i="1"/>
  <c r="J6980" i="1" s="1"/>
  <c r="N6980" i="1"/>
  <c r="B6981" i="1"/>
  <c r="A6981" i="1" s="1"/>
  <c r="E6981" i="1"/>
  <c r="D6981" i="1" s="1"/>
  <c r="H6981" i="1"/>
  <c r="G6981" i="1" s="1"/>
  <c r="K6981" i="1"/>
  <c r="J6981" i="1" s="1"/>
  <c r="N6981" i="1"/>
  <c r="B6982" i="1"/>
  <c r="A6982" i="1" s="1"/>
  <c r="E6982" i="1"/>
  <c r="D6982" i="1" s="1"/>
  <c r="H6982" i="1"/>
  <c r="G6982" i="1" s="1"/>
  <c r="K6982" i="1"/>
  <c r="J6982" i="1" s="1"/>
  <c r="N6982" i="1"/>
  <c r="B6983" i="1"/>
  <c r="A6983" i="1" s="1"/>
  <c r="E6983" i="1"/>
  <c r="D6983" i="1" s="1"/>
  <c r="H6983" i="1"/>
  <c r="G6983" i="1" s="1"/>
  <c r="K6983" i="1"/>
  <c r="J6983" i="1" s="1"/>
  <c r="N6983" i="1"/>
  <c r="B6984" i="1"/>
  <c r="A6984" i="1" s="1"/>
  <c r="E6984" i="1"/>
  <c r="D6984" i="1" s="1"/>
  <c r="H6984" i="1"/>
  <c r="G6984" i="1" s="1"/>
  <c r="K6984" i="1"/>
  <c r="J6984" i="1" s="1"/>
  <c r="N6984" i="1"/>
  <c r="B6985" i="1"/>
  <c r="A6985" i="1" s="1"/>
  <c r="E6985" i="1"/>
  <c r="D6985" i="1" s="1"/>
  <c r="H6985" i="1"/>
  <c r="G6985" i="1" s="1"/>
  <c r="K6985" i="1"/>
  <c r="J6985" i="1" s="1"/>
  <c r="N6985" i="1"/>
  <c r="B6986" i="1"/>
  <c r="A6986" i="1" s="1"/>
  <c r="E6986" i="1"/>
  <c r="D6986" i="1" s="1"/>
  <c r="H6986" i="1"/>
  <c r="G6986" i="1" s="1"/>
  <c r="K6986" i="1"/>
  <c r="J6986" i="1" s="1"/>
  <c r="N6986" i="1"/>
  <c r="B6987" i="1"/>
  <c r="A6987" i="1" s="1"/>
  <c r="E6987" i="1"/>
  <c r="D6987" i="1" s="1"/>
  <c r="H6987" i="1"/>
  <c r="G6987" i="1" s="1"/>
  <c r="K6987" i="1"/>
  <c r="J6987" i="1" s="1"/>
  <c r="N6987" i="1"/>
  <c r="B6988" i="1"/>
  <c r="A6988" i="1" s="1"/>
  <c r="E6988" i="1"/>
  <c r="D6988" i="1" s="1"/>
  <c r="H6988" i="1"/>
  <c r="G6988" i="1" s="1"/>
  <c r="K6988" i="1"/>
  <c r="J6988" i="1" s="1"/>
  <c r="N6988" i="1"/>
  <c r="B6989" i="1"/>
  <c r="A6989" i="1" s="1"/>
  <c r="E6989" i="1"/>
  <c r="D6989" i="1" s="1"/>
  <c r="H6989" i="1"/>
  <c r="G6989" i="1" s="1"/>
  <c r="K6989" i="1"/>
  <c r="J6989" i="1" s="1"/>
  <c r="N6989" i="1"/>
  <c r="B6990" i="1"/>
  <c r="A6990" i="1" s="1"/>
  <c r="E6990" i="1"/>
  <c r="D6990" i="1" s="1"/>
  <c r="H6990" i="1"/>
  <c r="G6990" i="1" s="1"/>
  <c r="K6990" i="1"/>
  <c r="J6990" i="1" s="1"/>
  <c r="N6990" i="1"/>
  <c r="B6991" i="1"/>
  <c r="A6991" i="1" s="1"/>
  <c r="E6991" i="1"/>
  <c r="D6991" i="1" s="1"/>
  <c r="H6991" i="1"/>
  <c r="G6991" i="1" s="1"/>
  <c r="K6991" i="1"/>
  <c r="J6991" i="1" s="1"/>
  <c r="N6991" i="1"/>
  <c r="B6992" i="1"/>
  <c r="A6992" i="1" s="1"/>
  <c r="E6992" i="1"/>
  <c r="D6992" i="1" s="1"/>
  <c r="H6992" i="1"/>
  <c r="G6992" i="1" s="1"/>
  <c r="K6992" i="1"/>
  <c r="J6992" i="1" s="1"/>
  <c r="N6992" i="1"/>
  <c r="B6993" i="1"/>
  <c r="A6993" i="1" s="1"/>
  <c r="E6993" i="1"/>
  <c r="D6993" i="1" s="1"/>
  <c r="H6993" i="1"/>
  <c r="G6993" i="1" s="1"/>
  <c r="K6993" i="1"/>
  <c r="J6993" i="1" s="1"/>
  <c r="N6993" i="1"/>
  <c r="B6994" i="1"/>
  <c r="A6994" i="1" s="1"/>
  <c r="E6994" i="1"/>
  <c r="D6994" i="1" s="1"/>
  <c r="H6994" i="1"/>
  <c r="G6994" i="1" s="1"/>
  <c r="K6994" i="1"/>
  <c r="J6994" i="1" s="1"/>
  <c r="N6994" i="1"/>
  <c r="B6995" i="1"/>
  <c r="A6995" i="1" s="1"/>
  <c r="E6995" i="1"/>
  <c r="D6995" i="1" s="1"/>
  <c r="H6995" i="1"/>
  <c r="G6995" i="1" s="1"/>
  <c r="K6995" i="1"/>
  <c r="J6995" i="1" s="1"/>
  <c r="N6995" i="1"/>
  <c r="B6996" i="1"/>
  <c r="A6996" i="1" s="1"/>
  <c r="E6996" i="1"/>
  <c r="D6996" i="1" s="1"/>
  <c r="H6996" i="1"/>
  <c r="G6996" i="1" s="1"/>
  <c r="K6996" i="1"/>
  <c r="J6996" i="1" s="1"/>
  <c r="N6996" i="1"/>
  <c r="B6997" i="1"/>
  <c r="A6997" i="1" s="1"/>
  <c r="E6997" i="1"/>
  <c r="D6997" i="1" s="1"/>
  <c r="H6997" i="1"/>
  <c r="G6997" i="1" s="1"/>
  <c r="K6997" i="1"/>
  <c r="J6997" i="1" s="1"/>
  <c r="N6997" i="1"/>
  <c r="B6998" i="1"/>
  <c r="A6998" i="1" s="1"/>
  <c r="E6998" i="1"/>
  <c r="D6998" i="1" s="1"/>
  <c r="H6998" i="1"/>
  <c r="G6998" i="1" s="1"/>
  <c r="K6998" i="1"/>
  <c r="J6998" i="1" s="1"/>
  <c r="N6998" i="1"/>
  <c r="B6999" i="1"/>
  <c r="A6999" i="1" s="1"/>
  <c r="E6999" i="1"/>
  <c r="D6999" i="1" s="1"/>
  <c r="H6999" i="1"/>
  <c r="G6999" i="1" s="1"/>
  <c r="K6999" i="1"/>
  <c r="J6999" i="1" s="1"/>
  <c r="N6999" i="1"/>
  <c r="B7000" i="1"/>
  <c r="A7000" i="1" s="1"/>
  <c r="E7000" i="1"/>
  <c r="D7000" i="1" s="1"/>
  <c r="H7000" i="1"/>
  <c r="G7000" i="1" s="1"/>
  <c r="K7000" i="1"/>
  <c r="J7000" i="1" s="1"/>
  <c r="N7000" i="1"/>
  <c r="B7001" i="1"/>
  <c r="A7001" i="1" s="1"/>
  <c r="E7001" i="1"/>
  <c r="D7001" i="1" s="1"/>
  <c r="H7001" i="1"/>
  <c r="G7001" i="1" s="1"/>
  <c r="K7001" i="1"/>
  <c r="J7001" i="1" s="1"/>
  <c r="N7001" i="1"/>
  <c r="B7002" i="1"/>
  <c r="A7002" i="1" s="1"/>
  <c r="E7002" i="1"/>
  <c r="D7002" i="1" s="1"/>
  <c r="H7002" i="1"/>
  <c r="G7002" i="1" s="1"/>
  <c r="K7002" i="1"/>
  <c r="J7002" i="1" s="1"/>
  <c r="N7002" i="1"/>
  <c r="B7003" i="1"/>
  <c r="A7003" i="1" s="1"/>
  <c r="E7003" i="1"/>
  <c r="D7003" i="1" s="1"/>
  <c r="H7003" i="1"/>
  <c r="G7003" i="1" s="1"/>
  <c r="K7003" i="1"/>
  <c r="J7003" i="1" s="1"/>
  <c r="N7003" i="1"/>
  <c r="B7004" i="1"/>
  <c r="A7004" i="1" s="1"/>
  <c r="E7004" i="1"/>
  <c r="D7004" i="1" s="1"/>
  <c r="H7004" i="1"/>
  <c r="G7004" i="1" s="1"/>
  <c r="K7004" i="1"/>
  <c r="J7004" i="1" s="1"/>
  <c r="N7004" i="1"/>
  <c r="B7005" i="1"/>
  <c r="A7005" i="1" s="1"/>
  <c r="E7005" i="1"/>
  <c r="D7005" i="1" s="1"/>
  <c r="H7005" i="1"/>
  <c r="G7005" i="1" s="1"/>
  <c r="K7005" i="1"/>
  <c r="J7005" i="1" s="1"/>
  <c r="N7005" i="1"/>
  <c r="B7006" i="1"/>
  <c r="A7006" i="1" s="1"/>
  <c r="E7006" i="1"/>
  <c r="D7006" i="1" s="1"/>
  <c r="H7006" i="1"/>
  <c r="G7006" i="1" s="1"/>
  <c r="K7006" i="1"/>
  <c r="J7006" i="1" s="1"/>
  <c r="N7006" i="1"/>
  <c r="B7007" i="1"/>
  <c r="A7007" i="1" s="1"/>
  <c r="E7007" i="1"/>
  <c r="D7007" i="1" s="1"/>
  <c r="H7007" i="1"/>
  <c r="G7007" i="1" s="1"/>
  <c r="K7007" i="1"/>
  <c r="J7007" i="1" s="1"/>
  <c r="N7007" i="1"/>
  <c r="B7008" i="1"/>
  <c r="A7008" i="1" s="1"/>
  <c r="E7008" i="1"/>
  <c r="D7008" i="1" s="1"/>
  <c r="H7008" i="1"/>
  <c r="G7008" i="1" s="1"/>
  <c r="K7008" i="1"/>
  <c r="J7008" i="1" s="1"/>
  <c r="N7008" i="1"/>
  <c r="B7009" i="1"/>
  <c r="A7009" i="1" s="1"/>
  <c r="E7009" i="1"/>
  <c r="D7009" i="1" s="1"/>
  <c r="H7009" i="1"/>
  <c r="G7009" i="1" s="1"/>
  <c r="K7009" i="1"/>
  <c r="J7009" i="1" s="1"/>
  <c r="N7009" i="1"/>
  <c r="B7010" i="1"/>
  <c r="A7010" i="1" s="1"/>
  <c r="E7010" i="1"/>
  <c r="D7010" i="1" s="1"/>
  <c r="H7010" i="1"/>
  <c r="G7010" i="1" s="1"/>
  <c r="K7010" i="1"/>
  <c r="J7010" i="1" s="1"/>
  <c r="N7010" i="1"/>
  <c r="B7011" i="1"/>
  <c r="A7011" i="1" s="1"/>
  <c r="E7011" i="1"/>
  <c r="D7011" i="1" s="1"/>
  <c r="H7011" i="1"/>
  <c r="G7011" i="1" s="1"/>
  <c r="K7011" i="1"/>
  <c r="J7011" i="1" s="1"/>
  <c r="N7011" i="1"/>
  <c r="B7012" i="1"/>
  <c r="A7012" i="1" s="1"/>
  <c r="E7012" i="1"/>
  <c r="D7012" i="1" s="1"/>
  <c r="H7012" i="1"/>
  <c r="G7012" i="1" s="1"/>
  <c r="K7012" i="1"/>
  <c r="J7012" i="1" s="1"/>
  <c r="N7012" i="1"/>
  <c r="B7013" i="1"/>
  <c r="A7013" i="1" s="1"/>
  <c r="E7013" i="1"/>
  <c r="D7013" i="1" s="1"/>
  <c r="H7013" i="1"/>
  <c r="G7013" i="1" s="1"/>
  <c r="K7013" i="1"/>
  <c r="J7013" i="1" s="1"/>
  <c r="N7013" i="1"/>
  <c r="B7014" i="1"/>
  <c r="A7014" i="1" s="1"/>
  <c r="E7014" i="1"/>
  <c r="D7014" i="1" s="1"/>
  <c r="H7014" i="1"/>
  <c r="G7014" i="1" s="1"/>
  <c r="K7014" i="1"/>
  <c r="J7014" i="1" s="1"/>
  <c r="N7014" i="1"/>
  <c r="B7015" i="1"/>
  <c r="A7015" i="1" s="1"/>
  <c r="E7015" i="1"/>
  <c r="D7015" i="1" s="1"/>
  <c r="H7015" i="1"/>
  <c r="G7015" i="1" s="1"/>
  <c r="K7015" i="1"/>
  <c r="J7015" i="1" s="1"/>
  <c r="N7015" i="1"/>
  <c r="B7016" i="1"/>
  <c r="A7016" i="1" s="1"/>
  <c r="E7016" i="1"/>
  <c r="D7016" i="1" s="1"/>
  <c r="H7016" i="1"/>
  <c r="G7016" i="1" s="1"/>
  <c r="K7016" i="1"/>
  <c r="J7016" i="1" s="1"/>
  <c r="N7016" i="1"/>
  <c r="B7017" i="1"/>
  <c r="A7017" i="1" s="1"/>
  <c r="E7017" i="1"/>
  <c r="D7017" i="1" s="1"/>
  <c r="H7017" i="1"/>
  <c r="G7017" i="1" s="1"/>
  <c r="K7017" i="1"/>
  <c r="J7017" i="1" s="1"/>
  <c r="N7017" i="1"/>
  <c r="B7018" i="1"/>
  <c r="A7018" i="1" s="1"/>
  <c r="E7018" i="1"/>
  <c r="D7018" i="1" s="1"/>
  <c r="H7018" i="1"/>
  <c r="G7018" i="1" s="1"/>
  <c r="K7018" i="1"/>
  <c r="J7018" i="1" s="1"/>
  <c r="N7018" i="1"/>
  <c r="B7019" i="1"/>
  <c r="A7019" i="1" s="1"/>
  <c r="E7019" i="1"/>
  <c r="D7019" i="1" s="1"/>
  <c r="H7019" i="1"/>
  <c r="G7019" i="1" s="1"/>
  <c r="K7019" i="1"/>
  <c r="J7019" i="1" s="1"/>
  <c r="N7019" i="1"/>
  <c r="B7020" i="1"/>
  <c r="A7020" i="1" s="1"/>
  <c r="E7020" i="1"/>
  <c r="D7020" i="1" s="1"/>
  <c r="H7020" i="1"/>
  <c r="G7020" i="1" s="1"/>
  <c r="K7020" i="1"/>
  <c r="J7020" i="1" s="1"/>
  <c r="N7020" i="1"/>
  <c r="B7021" i="1"/>
  <c r="A7021" i="1" s="1"/>
  <c r="E7021" i="1"/>
  <c r="D7021" i="1" s="1"/>
  <c r="H7021" i="1"/>
  <c r="G7021" i="1" s="1"/>
  <c r="K7021" i="1"/>
  <c r="J7021" i="1" s="1"/>
  <c r="N7021" i="1"/>
  <c r="B7022" i="1"/>
  <c r="A7022" i="1" s="1"/>
  <c r="E7022" i="1"/>
  <c r="D7022" i="1" s="1"/>
  <c r="H7022" i="1"/>
  <c r="G7022" i="1" s="1"/>
  <c r="K7022" i="1"/>
  <c r="J7022" i="1" s="1"/>
  <c r="N7022" i="1"/>
  <c r="B7023" i="1"/>
  <c r="A7023" i="1" s="1"/>
  <c r="E7023" i="1"/>
  <c r="D7023" i="1" s="1"/>
  <c r="H7023" i="1"/>
  <c r="G7023" i="1" s="1"/>
  <c r="K7023" i="1"/>
  <c r="J7023" i="1" s="1"/>
  <c r="N7023" i="1"/>
  <c r="B7024" i="1"/>
  <c r="A7024" i="1" s="1"/>
  <c r="E7024" i="1"/>
  <c r="D7024" i="1" s="1"/>
  <c r="H7024" i="1"/>
  <c r="G7024" i="1" s="1"/>
  <c r="K7024" i="1"/>
  <c r="J7024" i="1" s="1"/>
  <c r="N7024" i="1"/>
  <c r="B7025" i="1"/>
  <c r="A7025" i="1" s="1"/>
  <c r="E7025" i="1"/>
  <c r="D7025" i="1" s="1"/>
  <c r="H7025" i="1"/>
  <c r="G7025" i="1" s="1"/>
  <c r="K7025" i="1"/>
  <c r="J7025" i="1" s="1"/>
  <c r="N7025" i="1"/>
  <c r="B7026" i="1"/>
  <c r="A7026" i="1" s="1"/>
  <c r="E7026" i="1"/>
  <c r="D7026" i="1" s="1"/>
  <c r="H7026" i="1"/>
  <c r="G7026" i="1" s="1"/>
  <c r="K7026" i="1"/>
  <c r="J7026" i="1" s="1"/>
  <c r="N7026" i="1"/>
  <c r="B7027" i="1"/>
  <c r="A7027" i="1" s="1"/>
  <c r="E7027" i="1"/>
  <c r="D7027" i="1" s="1"/>
  <c r="H7027" i="1"/>
  <c r="G7027" i="1" s="1"/>
  <c r="K7027" i="1"/>
  <c r="J7027" i="1" s="1"/>
  <c r="N7027" i="1"/>
  <c r="B7028" i="1"/>
  <c r="A7028" i="1" s="1"/>
  <c r="E7028" i="1"/>
  <c r="D7028" i="1" s="1"/>
  <c r="H7028" i="1"/>
  <c r="G7028" i="1" s="1"/>
  <c r="K7028" i="1"/>
  <c r="J7028" i="1" s="1"/>
  <c r="N7028" i="1"/>
  <c r="B7029" i="1"/>
  <c r="A7029" i="1" s="1"/>
  <c r="E7029" i="1"/>
  <c r="D7029" i="1" s="1"/>
  <c r="H7029" i="1"/>
  <c r="G7029" i="1" s="1"/>
  <c r="K7029" i="1"/>
  <c r="J7029" i="1" s="1"/>
  <c r="N7029" i="1"/>
  <c r="B7030" i="1"/>
  <c r="A7030" i="1" s="1"/>
  <c r="E7030" i="1"/>
  <c r="D7030" i="1" s="1"/>
  <c r="H7030" i="1"/>
  <c r="G7030" i="1" s="1"/>
  <c r="K7030" i="1"/>
  <c r="J7030" i="1" s="1"/>
  <c r="N7030" i="1"/>
  <c r="B7031" i="1"/>
  <c r="A7031" i="1" s="1"/>
  <c r="E7031" i="1"/>
  <c r="D7031" i="1" s="1"/>
  <c r="H7031" i="1"/>
  <c r="G7031" i="1" s="1"/>
  <c r="K7031" i="1"/>
  <c r="J7031" i="1" s="1"/>
  <c r="N7031" i="1"/>
  <c r="B7032" i="1"/>
  <c r="A7032" i="1" s="1"/>
  <c r="E7032" i="1"/>
  <c r="D7032" i="1" s="1"/>
  <c r="H7032" i="1"/>
  <c r="G7032" i="1" s="1"/>
  <c r="K7032" i="1"/>
  <c r="J7032" i="1" s="1"/>
  <c r="N7032" i="1"/>
  <c r="B7033" i="1"/>
  <c r="A7033" i="1" s="1"/>
  <c r="E7033" i="1"/>
  <c r="D7033" i="1" s="1"/>
  <c r="H7033" i="1"/>
  <c r="G7033" i="1" s="1"/>
  <c r="K7033" i="1"/>
  <c r="J7033" i="1" s="1"/>
  <c r="N7033" i="1"/>
  <c r="B7034" i="1"/>
  <c r="A7034" i="1" s="1"/>
  <c r="E7034" i="1"/>
  <c r="D7034" i="1" s="1"/>
  <c r="H7034" i="1"/>
  <c r="G7034" i="1" s="1"/>
  <c r="K7034" i="1"/>
  <c r="J7034" i="1" s="1"/>
  <c r="N7034" i="1"/>
  <c r="B7035" i="1"/>
  <c r="A7035" i="1" s="1"/>
  <c r="E7035" i="1"/>
  <c r="D7035" i="1" s="1"/>
  <c r="H7035" i="1"/>
  <c r="G7035" i="1" s="1"/>
  <c r="K7035" i="1"/>
  <c r="J7035" i="1" s="1"/>
  <c r="N7035" i="1"/>
  <c r="B7036" i="1"/>
  <c r="A7036" i="1" s="1"/>
  <c r="E7036" i="1"/>
  <c r="D7036" i="1" s="1"/>
  <c r="H7036" i="1"/>
  <c r="G7036" i="1" s="1"/>
  <c r="K7036" i="1"/>
  <c r="J7036" i="1" s="1"/>
  <c r="N7036" i="1"/>
  <c r="B7037" i="1"/>
  <c r="A7037" i="1" s="1"/>
  <c r="E7037" i="1"/>
  <c r="D7037" i="1" s="1"/>
  <c r="H7037" i="1"/>
  <c r="G7037" i="1" s="1"/>
  <c r="K7037" i="1"/>
  <c r="J7037" i="1" s="1"/>
  <c r="N7037" i="1"/>
  <c r="B7038" i="1"/>
  <c r="A7038" i="1" s="1"/>
  <c r="E7038" i="1"/>
  <c r="D7038" i="1" s="1"/>
  <c r="H7038" i="1"/>
  <c r="G7038" i="1" s="1"/>
  <c r="K7038" i="1"/>
  <c r="J7038" i="1" s="1"/>
  <c r="N7038" i="1"/>
  <c r="B7039" i="1"/>
  <c r="A7039" i="1" s="1"/>
  <c r="E7039" i="1"/>
  <c r="D7039" i="1" s="1"/>
  <c r="H7039" i="1"/>
  <c r="G7039" i="1" s="1"/>
  <c r="K7039" i="1"/>
  <c r="J7039" i="1" s="1"/>
  <c r="N7039" i="1"/>
  <c r="B7040" i="1"/>
  <c r="A7040" i="1" s="1"/>
  <c r="E7040" i="1"/>
  <c r="D7040" i="1" s="1"/>
  <c r="H7040" i="1"/>
  <c r="G7040" i="1" s="1"/>
  <c r="K7040" i="1"/>
  <c r="J7040" i="1" s="1"/>
  <c r="N7040" i="1"/>
  <c r="B7041" i="1"/>
  <c r="A7041" i="1" s="1"/>
  <c r="E7041" i="1"/>
  <c r="D7041" i="1" s="1"/>
  <c r="H7041" i="1"/>
  <c r="G7041" i="1" s="1"/>
  <c r="K7041" i="1"/>
  <c r="J7041" i="1" s="1"/>
  <c r="N7041" i="1"/>
  <c r="B7042" i="1"/>
  <c r="A7042" i="1" s="1"/>
  <c r="E7042" i="1"/>
  <c r="D7042" i="1" s="1"/>
  <c r="H7042" i="1"/>
  <c r="G7042" i="1" s="1"/>
  <c r="K7042" i="1"/>
  <c r="J7042" i="1" s="1"/>
  <c r="N7042" i="1"/>
  <c r="B7043" i="1"/>
  <c r="A7043" i="1" s="1"/>
  <c r="E7043" i="1"/>
  <c r="D7043" i="1" s="1"/>
  <c r="H7043" i="1"/>
  <c r="G7043" i="1" s="1"/>
  <c r="K7043" i="1"/>
  <c r="J7043" i="1" s="1"/>
  <c r="N7043" i="1"/>
  <c r="B7044" i="1"/>
  <c r="A7044" i="1" s="1"/>
  <c r="E7044" i="1"/>
  <c r="D7044" i="1" s="1"/>
  <c r="H7044" i="1"/>
  <c r="G7044" i="1" s="1"/>
  <c r="K7044" i="1"/>
  <c r="J7044" i="1" s="1"/>
  <c r="N7044" i="1"/>
  <c r="B7045" i="1"/>
  <c r="A7045" i="1" s="1"/>
  <c r="E7045" i="1"/>
  <c r="D7045" i="1" s="1"/>
  <c r="H7045" i="1"/>
  <c r="G7045" i="1" s="1"/>
  <c r="K7045" i="1"/>
  <c r="J7045" i="1" s="1"/>
  <c r="N7045" i="1"/>
  <c r="B7046" i="1"/>
  <c r="A7046" i="1" s="1"/>
  <c r="E7046" i="1"/>
  <c r="D7046" i="1" s="1"/>
  <c r="H7046" i="1"/>
  <c r="G7046" i="1" s="1"/>
  <c r="K7046" i="1"/>
  <c r="J7046" i="1" s="1"/>
  <c r="N7046" i="1"/>
  <c r="B7047" i="1"/>
  <c r="A7047" i="1" s="1"/>
  <c r="E7047" i="1"/>
  <c r="D7047" i="1" s="1"/>
  <c r="H7047" i="1"/>
  <c r="G7047" i="1" s="1"/>
  <c r="K7047" i="1"/>
  <c r="J7047" i="1" s="1"/>
  <c r="N7047" i="1"/>
  <c r="B7048" i="1"/>
  <c r="A7048" i="1" s="1"/>
  <c r="E7048" i="1"/>
  <c r="D7048" i="1" s="1"/>
  <c r="H7048" i="1"/>
  <c r="G7048" i="1" s="1"/>
  <c r="K7048" i="1"/>
  <c r="J7048" i="1" s="1"/>
  <c r="N7048" i="1"/>
  <c r="B7049" i="1"/>
  <c r="A7049" i="1" s="1"/>
  <c r="E7049" i="1"/>
  <c r="D7049" i="1" s="1"/>
  <c r="H7049" i="1"/>
  <c r="G7049" i="1" s="1"/>
  <c r="K7049" i="1"/>
  <c r="J7049" i="1" s="1"/>
  <c r="N7049" i="1"/>
  <c r="B7050" i="1"/>
  <c r="A7050" i="1" s="1"/>
  <c r="E7050" i="1"/>
  <c r="D7050" i="1" s="1"/>
  <c r="H7050" i="1"/>
  <c r="G7050" i="1" s="1"/>
  <c r="K7050" i="1"/>
  <c r="J7050" i="1" s="1"/>
  <c r="N7050" i="1"/>
  <c r="B7051" i="1"/>
  <c r="A7051" i="1" s="1"/>
  <c r="E7051" i="1"/>
  <c r="D7051" i="1" s="1"/>
  <c r="H7051" i="1"/>
  <c r="G7051" i="1" s="1"/>
  <c r="K7051" i="1"/>
  <c r="J7051" i="1" s="1"/>
  <c r="N7051" i="1"/>
  <c r="B7052" i="1"/>
  <c r="A7052" i="1" s="1"/>
  <c r="E7052" i="1"/>
  <c r="D7052" i="1" s="1"/>
  <c r="H7052" i="1"/>
  <c r="G7052" i="1" s="1"/>
  <c r="K7052" i="1"/>
  <c r="J7052" i="1" s="1"/>
  <c r="N7052" i="1"/>
  <c r="B7053" i="1"/>
  <c r="A7053" i="1" s="1"/>
  <c r="E7053" i="1"/>
  <c r="D7053" i="1" s="1"/>
  <c r="H7053" i="1"/>
  <c r="G7053" i="1" s="1"/>
  <c r="K7053" i="1"/>
  <c r="J7053" i="1" s="1"/>
  <c r="N7053" i="1"/>
  <c r="B7054" i="1"/>
  <c r="A7054" i="1" s="1"/>
  <c r="E7054" i="1"/>
  <c r="D7054" i="1" s="1"/>
  <c r="H7054" i="1"/>
  <c r="G7054" i="1" s="1"/>
  <c r="K7054" i="1"/>
  <c r="J7054" i="1" s="1"/>
  <c r="N7054" i="1"/>
  <c r="B7055" i="1"/>
  <c r="A7055" i="1" s="1"/>
  <c r="E7055" i="1"/>
  <c r="D7055" i="1" s="1"/>
  <c r="H7055" i="1"/>
  <c r="G7055" i="1" s="1"/>
  <c r="K7055" i="1"/>
  <c r="J7055" i="1" s="1"/>
  <c r="N7055" i="1"/>
  <c r="B7056" i="1"/>
  <c r="A7056" i="1" s="1"/>
  <c r="E7056" i="1"/>
  <c r="D7056" i="1" s="1"/>
  <c r="H7056" i="1"/>
  <c r="G7056" i="1" s="1"/>
  <c r="K7056" i="1"/>
  <c r="J7056" i="1" s="1"/>
  <c r="N7056" i="1"/>
  <c r="B7057" i="1"/>
  <c r="A7057" i="1" s="1"/>
  <c r="E7057" i="1"/>
  <c r="D7057" i="1" s="1"/>
  <c r="H7057" i="1"/>
  <c r="G7057" i="1" s="1"/>
  <c r="K7057" i="1"/>
  <c r="J7057" i="1" s="1"/>
  <c r="N7057" i="1"/>
  <c r="B7058" i="1"/>
  <c r="A7058" i="1" s="1"/>
  <c r="E7058" i="1"/>
  <c r="D7058" i="1" s="1"/>
  <c r="H7058" i="1"/>
  <c r="G7058" i="1" s="1"/>
  <c r="K7058" i="1"/>
  <c r="J7058" i="1" s="1"/>
  <c r="N7058" i="1"/>
  <c r="B7059" i="1"/>
  <c r="A7059" i="1" s="1"/>
  <c r="E7059" i="1"/>
  <c r="D7059" i="1" s="1"/>
  <c r="H7059" i="1"/>
  <c r="G7059" i="1" s="1"/>
  <c r="K7059" i="1"/>
  <c r="J7059" i="1" s="1"/>
  <c r="N7059" i="1"/>
  <c r="B7060" i="1"/>
  <c r="A7060" i="1" s="1"/>
  <c r="E7060" i="1"/>
  <c r="D7060" i="1" s="1"/>
  <c r="H7060" i="1"/>
  <c r="G7060" i="1" s="1"/>
  <c r="K7060" i="1"/>
  <c r="J7060" i="1" s="1"/>
  <c r="N7060" i="1"/>
  <c r="B7061" i="1"/>
  <c r="A7061" i="1" s="1"/>
  <c r="E7061" i="1"/>
  <c r="D7061" i="1" s="1"/>
  <c r="H7061" i="1"/>
  <c r="G7061" i="1" s="1"/>
  <c r="K7061" i="1"/>
  <c r="J7061" i="1" s="1"/>
  <c r="N7061" i="1"/>
  <c r="B7062" i="1"/>
  <c r="A7062" i="1" s="1"/>
  <c r="E7062" i="1"/>
  <c r="D7062" i="1" s="1"/>
  <c r="H7062" i="1"/>
  <c r="G7062" i="1" s="1"/>
  <c r="K7062" i="1"/>
  <c r="J7062" i="1" s="1"/>
  <c r="N7062" i="1"/>
  <c r="B7063" i="1"/>
  <c r="A7063" i="1" s="1"/>
  <c r="E7063" i="1"/>
  <c r="D7063" i="1" s="1"/>
  <c r="H7063" i="1"/>
  <c r="G7063" i="1" s="1"/>
  <c r="K7063" i="1"/>
  <c r="J7063" i="1" s="1"/>
  <c r="N7063" i="1"/>
  <c r="B7064" i="1"/>
  <c r="A7064" i="1" s="1"/>
  <c r="E7064" i="1"/>
  <c r="D7064" i="1" s="1"/>
  <c r="H7064" i="1"/>
  <c r="G7064" i="1" s="1"/>
  <c r="K7064" i="1"/>
  <c r="J7064" i="1" s="1"/>
  <c r="N7064" i="1"/>
  <c r="B7065" i="1"/>
  <c r="A7065" i="1" s="1"/>
  <c r="E7065" i="1"/>
  <c r="D7065" i="1" s="1"/>
  <c r="H7065" i="1"/>
  <c r="G7065" i="1" s="1"/>
  <c r="K7065" i="1"/>
  <c r="J7065" i="1" s="1"/>
  <c r="N7065" i="1"/>
  <c r="B7066" i="1"/>
  <c r="A7066" i="1" s="1"/>
  <c r="E7066" i="1"/>
  <c r="D7066" i="1" s="1"/>
  <c r="H7066" i="1"/>
  <c r="G7066" i="1" s="1"/>
  <c r="K7066" i="1"/>
  <c r="J7066" i="1" s="1"/>
  <c r="N7066" i="1"/>
  <c r="B7067" i="1"/>
  <c r="A7067" i="1" s="1"/>
  <c r="E7067" i="1"/>
  <c r="D7067" i="1" s="1"/>
  <c r="H7067" i="1"/>
  <c r="G7067" i="1" s="1"/>
  <c r="K7067" i="1"/>
  <c r="J7067" i="1" s="1"/>
  <c r="N7067" i="1"/>
  <c r="B7068" i="1"/>
  <c r="A7068" i="1" s="1"/>
  <c r="E7068" i="1"/>
  <c r="D7068" i="1" s="1"/>
  <c r="H7068" i="1"/>
  <c r="G7068" i="1" s="1"/>
  <c r="K7068" i="1"/>
  <c r="J7068" i="1" s="1"/>
  <c r="N7068" i="1"/>
  <c r="B7069" i="1"/>
  <c r="A7069" i="1" s="1"/>
  <c r="E7069" i="1"/>
  <c r="D7069" i="1" s="1"/>
  <c r="H7069" i="1"/>
  <c r="G7069" i="1" s="1"/>
  <c r="K7069" i="1"/>
  <c r="J7069" i="1" s="1"/>
  <c r="N7069" i="1"/>
  <c r="B7070" i="1"/>
  <c r="A7070" i="1" s="1"/>
  <c r="E7070" i="1"/>
  <c r="D7070" i="1" s="1"/>
  <c r="H7070" i="1"/>
  <c r="G7070" i="1" s="1"/>
  <c r="K7070" i="1"/>
  <c r="J7070" i="1" s="1"/>
  <c r="N7070" i="1"/>
  <c r="B7071" i="1"/>
  <c r="A7071" i="1" s="1"/>
  <c r="E7071" i="1"/>
  <c r="D7071" i="1" s="1"/>
  <c r="H7071" i="1"/>
  <c r="G7071" i="1" s="1"/>
  <c r="K7071" i="1"/>
  <c r="J7071" i="1" s="1"/>
  <c r="N7071" i="1"/>
  <c r="B7072" i="1"/>
  <c r="A7072" i="1" s="1"/>
  <c r="E7072" i="1"/>
  <c r="D7072" i="1" s="1"/>
  <c r="H7072" i="1"/>
  <c r="G7072" i="1" s="1"/>
  <c r="K7072" i="1"/>
  <c r="J7072" i="1" s="1"/>
  <c r="N7072" i="1"/>
  <c r="B7073" i="1"/>
  <c r="A7073" i="1" s="1"/>
  <c r="E7073" i="1"/>
  <c r="D7073" i="1" s="1"/>
  <c r="H7073" i="1"/>
  <c r="G7073" i="1" s="1"/>
  <c r="K7073" i="1"/>
  <c r="J7073" i="1" s="1"/>
  <c r="N7073" i="1"/>
  <c r="B7074" i="1"/>
  <c r="A7074" i="1" s="1"/>
  <c r="E7074" i="1"/>
  <c r="D7074" i="1" s="1"/>
  <c r="H7074" i="1"/>
  <c r="G7074" i="1" s="1"/>
  <c r="K7074" i="1"/>
  <c r="J7074" i="1" s="1"/>
  <c r="N7074" i="1"/>
  <c r="B7075" i="1"/>
  <c r="A7075" i="1" s="1"/>
  <c r="E7075" i="1"/>
  <c r="D7075" i="1" s="1"/>
  <c r="H7075" i="1"/>
  <c r="G7075" i="1" s="1"/>
  <c r="K7075" i="1"/>
  <c r="J7075" i="1" s="1"/>
  <c r="N7075" i="1"/>
  <c r="B7076" i="1"/>
  <c r="A7076" i="1" s="1"/>
  <c r="E7076" i="1"/>
  <c r="D7076" i="1" s="1"/>
  <c r="H7076" i="1"/>
  <c r="G7076" i="1" s="1"/>
  <c r="K7076" i="1"/>
  <c r="J7076" i="1" s="1"/>
  <c r="N7076" i="1"/>
  <c r="B7077" i="1"/>
  <c r="A7077" i="1" s="1"/>
  <c r="E7077" i="1"/>
  <c r="D7077" i="1" s="1"/>
  <c r="H7077" i="1"/>
  <c r="G7077" i="1" s="1"/>
  <c r="K7077" i="1"/>
  <c r="J7077" i="1" s="1"/>
  <c r="N7077" i="1"/>
  <c r="B7078" i="1"/>
  <c r="A7078" i="1" s="1"/>
  <c r="E7078" i="1"/>
  <c r="D7078" i="1" s="1"/>
  <c r="H7078" i="1"/>
  <c r="G7078" i="1" s="1"/>
  <c r="K7078" i="1"/>
  <c r="J7078" i="1" s="1"/>
  <c r="N7078" i="1"/>
  <c r="B7079" i="1"/>
  <c r="A7079" i="1" s="1"/>
  <c r="E7079" i="1"/>
  <c r="D7079" i="1" s="1"/>
  <c r="H7079" i="1"/>
  <c r="G7079" i="1" s="1"/>
  <c r="K7079" i="1"/>
  <c r="J7079" i="1" s="1"/>
  <c r="N7079" i="1"/>
  <c r="B7080" i="1"/>
  <c r="A7080" i="1" s="1"/>
  <c r="E7080" i="1"/>
  <c r="D7080" i="1" s="1"/>
  <c r="H7080" i="1"/>
  <c r="G7080" i="1" s="1"/>
  <c r="K7080" i="1"/>
  <c r="J7080" i="1" s="1"/>
  <c r="N7080" i="1"/>
  <c r="B7081" i="1"/>
  <c r="A7081" i="1" s="1"/>
  <c r="E7081" i="1"/>
  <c r="D7081" i="1" s="1"/>
  <c r="H7081" i="1"/>
  <c r="G7081" i="1" s="1"/>
  <c r="K7081" i="1"/>
  <c r="J7081" i="1" s="1"/>
  <c r="N7081" i="1"/>
  <c r="B7082" i="1"/>
  <c r="A7082" i="1" s="1"/>
  <c r="E7082" i="1"/>
  <c r="D7082" i="1" s="1"/>
  <c r="H7082" i="1"/>
  <c r="G7082" i="1" s="1"/>
  <c r="K7082" i="1"/>
  <c r="J7082" i="1" s="1"/>
  <c r="N7082" i="1"/>
  <c r="B7083" i="1"/>
  <c r="A7083" i="1" s="1"/>
  <c r="E7083" i="1"/>
  <c r="D7083" i="1" s="1"/>
  <c r="H7083" i="1"/>
  <c r="G7083" i="1" s="1"/>
  <c r="K7083" i="1"/>
  <c r="J7083" i="1" s="1"/>
  <c r="N7083" i="1"/>
  <c r="B7084" i="1"/>
  <c r="A7084" i="1" s="1"/>
  <c r="E7084" i="1"/>
  <c r="D7084" i="1" s="1"/>
  <c r="H7084" i="1"/>
  <c r="G7084" i="1" s="1"/>
  <c r="K7084" i="1"/>
  <c r="J7084" i="1" s="1"/>
  <c r="N7084" i="1"/>
  <c r="B7085" i="1"/>
  <c r="A7085" i="1" s="1"/>
  <c r="E7085" i="1"/>
  <c r="D7085" i="1" s="1"/>
  <c r="H7085" i="1"/>
  <c r="G7085" i="1" s="1"/>
  <c r="K7085" i="1"/>
  <c r="J7085" i="1" s="1"/>
  <c r="N7085" i="1"/>
  <c r="B7086" i="1"/>
  <c r="A7086" i="1" s="1"/>
  <c r="E7086" i="1"/>
  <c r="D7086" i="1" s="1"/>
  <c r="H7086" i="1"/>
  <c r="G7086" i="1" s="1"/>
  <c r="K7086" i="1"/>
  <c r="J7086" i="1" s="1"/>
  <c r="N7086" i="1"/>
  <c r="B7087" i="1"/>
  <c r="A7087" i="1" s="1"/>
  <c r="E7087" i="1"/>
  <c r="D7087" i="1" s="1"/>
  <c r="H7087" i="1"/>
  <c r="G7087" i="1" s="1"/>
  <c r="K7087" i="1"/>
  <c r="J7087" i="1" s="1"/>
  <c r="N7087" i="1"/>
  <c r="B7088" i="1"/>
  <c r="A7088" i="1" s="1"/>
  <c r="E7088" i="1"/>
  <c r="D7088" i="1" s="1"/>
  <c r="H7088" i="1"/>
  <c r="G7088" i="1" s="1"/>
  <c r="K7088" i="1"/>
  <c r="J7088" i="1" s="1"/>
  <c r="N7088" i="1"/>
  <c r="B7089" i="1"/>
  <c r="A7089" i="1" s="1"/>
  <c r="E7089" i="1"/>
  <c r="D7089" i="1" s="1"/>
  <c r="H7089" i="1"/>
  <c r="G7089" i="1" s="1"/>
  <c r="K7089" i="1"/>
  <c r="J7089" i="1" s="1"/>
  <c r="N7089" i="1"/>
  <c r="B7090" i="1"/>
  <c r="A7090" i="1" s="1"/>
  <c r="E7090" i="1"/>
  <c r="D7090" i="1" s="1"/>
  <c r="H7090" i="1"/>
  <c r="G7090" i="1" s="1"/>
  <c r="K7090" i="1"/>
  <c r="J7090" i="1" s="1"/>
  <c r="N7090" i="1"/>
  <c r="B7091" i="1"/>
  <c r="A7091" i="1" s="1"/>
  <c r="E7091" i="1"/>
  <c r="D7091" i="1" s="1"/>
  <c r="H7091" i="1"/>
  <c r="G7091" i="1" s="1"/>
  <c r="K7091" i="1"/>
  <c r="J7091" i="1" s="1"/>
  <c r="N7091" i="1"/>
  <c r="B7092" i="1"/>
  <c r="A7092" i="1" s="1"/>
  <c r="E7092" i="1"/>
  <c r="D7092" i="1" s="1"/>
  <c r="H7092" i="1"/>
  <c r="G7092" i="1" s="1"/>
  <c r="K7092" i="1"/>
  <c r="J7092" i="1" s="1"/>
  <c r="N7092" i="1"/>
  <c r="B7093" i="1"/>
  <c r="A7093" i="1" s="1"/>
  <c r="E7093" i="1"/>
  <c r="D7093" i="1" s="1"/>
  <c r="H7093" i="1"/>
  <c r="G7093" i="1" s="1"/>
  <c r="K7093" i="1"/>
  <c r="J7093" i="1" s="1"/>
  <c r="N7093" i="1"/>
  <c r="B7094" i="1"/>
  <c r="A7094" i="1" s="1"/>
  <c r="E7094" i="1"/>
  <c r="D7094" i="1" s="1"/>
  <c r="H7094" i="1"/>
  <c r="G7094" i="1" s="1"/>
  <c r="K7094" i="1"/>
  <c r="J7094" i="1" s="1"/>
  <c r="N7094" i="1"/>
  <c r="B7095" i="1"/>
  <c r="A7095" i="1" s="1"/>
  <c r="E7095" i="1"/>
  <c r="D7095" i="1" s="1"/>
  <c r="H7095" i="1"/>
  <c r="G7095" i="1" s="1"/>
  <c r="K7095" i="1"/>
  <c r="J7095" i="1" s="1"/>
  <c r="N7095" i="1"/>
  <c r="B7096" i="1"/>
  <c r="A7096" i="1" s="1"/>
  <c r="E7096" i="1"/>
  <c r="D7096" i="1" s="1"/>
  <c r="H7096" i="1"/>
  <c r="G7096" i="1" s="1"/>
  <c r="K7096" i="1"/>
  <c r="J7096" i="1" s="1"/>
  <c r="N7096" i="1"/>
  <c r="B7097" i="1"/>
  <c r="A7097" i="1" s="1"/>
  <c r="E7097" i="1"/>
  <c r="D7097" i="1" s="1"/>
  <c r="H7097" i="1"/>
  <c r="G7097" i="1" s="1"/>
  <c r="K7097" i="1"/>
  <c r="J7097" i="1" s="1"/>
  <c r="N7097" i="1"/>
  <c r="B7098" i="1"/>
  <c r="A7098" i="1" s="1"/>
  <c r="E7098" i="1"/>
  <c r="D7098" i="1" s="1"/>
  <c r="H7098" i="1"/>
  <c r="G7098" i="1" s="1"/>
  <c r="K7098" i="1"/>
  <c r="J7098" i="1" s="1"/>
  <c r="N7098" i="1"/>
  <c r="B7099" i="1"/>
  <c r="A7099" i="1" s="1"/>
  <c r="E7099" i="1"/>
  <c r="D7099" i="1" s="1"/>
  <c r="H7099" i="1"/>
  <c r="G7099" i="1" s="1"/>
  <c r="K7099" i="1"/>
  <c r="J7099" i="1" s="1"/>
  <c r="N7099" i="1"/>
  <c r="B7100" i="1"/>
  <c r="A7100" i="1" s="1"/>
  <c r="E7100" i="1"/>
  <c r="D7100" i="1" s="1"/>
  <c r="H7100" i="1"/>
  <c r="G7100" i="1" s="1"/>
  <c r="K7100" i="1"/>
  <c r="J7100" i="1" s="1"/>
  <c r="N7100" i="1"/>
  <c r="B7101" i="1"/>
  <c r="A7101" i="1" s="1"/>
  <c r="E7101" i="1"/>
  <c r="D7101" i="1" s="1"/>
  <c r="H7101" i="1"/>
  <c r="G7101" i="1" s="1"/>
  <c r="K7101" i="1"/>
  <c r="J7101" i="1" s="1"/>
  <c r="N7101" i="1"/>
  <c r="B7102" i="1"/>
  <c r="A7102" i="1" s="1"/>
  <c r="E7102" i="1"/>
  <c r="D7102" i="1" s="1"/>
  <c r="H7102" i="1"/>
  <c r="G7102" i="1" s="1"/>
  <c r="K7102" i="1"/>
  <c r="J7102" i="1" s="1"/>
  <c r="N7102" i="1"/>
  <c r="B7103" i="1"/>
  <c r="A7103" i="1" s="1"/>
  <c r="E7103" i="1"/>
  <c r="D7103" i="1" s="1"/>
  <c r="H7103" i="1"/>
  <c r="G7103" i="1" s="1"/>
  <c r="K7103" i="1"/>
  <c r="J7103" i="1" s="1"/>
  <c r="N7103" i="1"/>
  <c r="B7104" i="1"/>
  <c r="A7104" i="1" s="1"/>
  <c r="E7104" i="1"/>
  <c r="D7104" i="1" s="1"/>
  <c r="H7104" i="1"/>
  <c r="G7104" i="1" s="1"/>
  <c r="K7104" i="1"/>
  <c r="J7104" i="1" s="1"/>
  <c r="N7104" i="1"/>
  <c r="B7105" i="1"/>
  <c r="A7105" i="1" s="1"/>
  <c r="E7105" i="1"/>
  <c r="D7105" i="1" s="1"/>
  <c r="H7105" i="1"/>
  <c r="G7105" i="1" s="1"/>
  <c r="K7105" i="1"/>
  <c r="J7105" i="1" s="1"/>
  <c r="N7105" i="1"/>
  <c r="B7106" i="1"/>
  <c r="A7106" i="1" s="1"/>
  <c r="E7106" i="1"/>
  <c r="D7106" i="1" s="1"/>
  <c r="H7106" i="1"/>
  <c r="G7106" i="1" s="1"/>
  <c r="K7106" i="1"/>
  <c r="J7106" i="1" s="1"/>
  <c r="N7106" i="1"/>
  <c r="B7107" i="1"/>
  <c r="A7107" i="1" s="1"/>
  <c r="E7107" i="1"/>
  <c r="D7107" i="1" s="1"/>
  <c r="H7107" i="1"/>
  <c r="G7107" i="1" s="1"/>
  <c r="K7107" i="1"/>
  <c r="J7107" i="1" s="1"/>
  <c r="N7107" i="1"/>
  <c r="B7108" i="1"/>
  <c r="A7108" i="1" s="1"/>
  <c r="E7108" i="1"/>
  <c r="D7108" i="1" s="1"/>
  <c r="H7108" i="1"/>
  <c r="G7108" i="1" s="1"/>
  <c r="K7108" i="1"/>
  <c r="J7108" i="1" s="1"/>
  <c r="N7108" i="1"/>
  <c r="B7109" i="1"/>
  <c r="A7109" i="1" s="1"/>
  <c r="E7109" i="1"/>
  <c r="D7109" i="1" s="1"/>
  <c r="H7109" i="1"/>
  <c r="G7109" i="1" s="1"/>
  <c r="K7109" i="1"/>
  <c r="J7109" i="1" s="1"/>
  <c r="N7109" i="1"/>
  <c r="B7110" i="1"/>
  <c r="A7110" i="1" s="1"/>
  <c r="E7110" i="1"/>
  <c r="D7110" i="1" s="1"/>
  <c r="H7110" i="1"/>
  <c r="G7110" i="1" s="1"/>
  <c r="K7110" i="1"/>
  <c r="J7110" i="1" s="1"/>
  <c r="N7110" i="1"/>
  <c r="B7111" i="1"/>
  <c r="A7111" i="1" s="1"/>
  <c r="E7111" i="1"/>
  <c r="D7111" i="1" s="1"/>
  <c r="H7111" i="1"/>
  <c r="G7111" i="1" s="1"/>
  <c r="K7111" i="1"/>
  <c r="J7111" i="1" s="1"/>
  <c r="N7111" i="1"/>
  <c r="B7112" i="1"/>
  <c r="A7112" i="1" s="1"/>
  <c r="E7112" i="1"/>
  <c r="D7112" i="1" s="1"/>
  <c r="H7112" i="1"/>
  <c r="G7112" i="1" s="1"/>
  <c r="K7112" i="1"/>
  <c r="J7112" i="1" s="1"/>
  <c r="N7112" i="1"/>
  <c r="B7113" i="1"/>
  <c r="A7113" i="1" s="1"/>
  <c r="E7113" i="1"/>
  <c r="D7113" i="1" s="1"/>
  <c r="H7113" i="1"/>
  <c r="G7113" i="1" s="1"/>
  <c r="K7113" i="1"/>
  <c r="J7113" i="1" s="1"/>
  <c r="N7113" i="1"/>
  <c r="B7114" i="1"/>
  <c r="A7114" i="1" s="1"/>
  <c r="E7114" i="1"/>
  <c r="D7114" i="1" s="1"/>
  <c r="H7114" i="1"/>
  <c r="G7114" i="1" s="1"/>
  <c r="K7114" i="1"/>
  <c r="J7114" i="1" s="1"/>
  <c r="N7114" i="1"/>
  <c r="B7115" i="1"/>
  <c r="A7115" i="1" s="1"/>
  <c r="E7115" i="1"/>
  <c r="D7115" i="1" s="1"/>
  <c r="H7115" i="1"/>
  <c r="G7115" i="1" s="1"/>
  <c r="K7115" i="1"/>
  <c r="J7115" i="1" s="1"/>
  <c r="N7115" i="1"/>
  <c r="B7116" i="1"/>
  <c r="A7116" i="1" s="1"/>
  <c r="E7116" i="1"/>
  <c r="D7116" i="1" s="1"/>
  <c r="H7116" i="1"/>
  <c r="G7116" i="1" s="1"/>
  <c r="K7116" i="1"/>
  <c r="J7116" i="1" s="1"/>
  <c r="N7116" i="1"/>
  <c r="B7117" i="1"/>
  <c r="A7117" i="1" s="1"/>
  <c r="E7117" i="1"/>
  <c r="D7117" i="1" s="1"/>
  <c r="H7117" i="1"/>
  <c r="G7117" i="1" s="1"/>
  <c r="K7117" i="1"/>
  <c r="J7117" i="1" s="1"/>
  <c r="N7117" i="1"/>
  <c r="B7118" i="1"/>
  <c r="A7118" i="1" s="1"/>
  <c r="E7118" i="1"/>
  <c r="D7118" i="1" s="1"/>
  <c r="H7118" i="1"/>
  <c r="G7118" i="1" s="1"/>
  <c r="K7118" i="1"/>
  <c r="J7118" i="1" s="1"/>
  <c r="N7118" i="1"/>
  <c r="B7119" i="1"/>
  <c r="A7119" i="1" s="1"/>
  <c r="E7119" i="1"/>
  <c r="D7119" i="1" s="1"/>
  <c r="H7119" i="1"/>
  <c r="G7119" i="1" s="1"/>
  <c r="K7119" i="1"/>
  <c r="J7119" i="1" s="1"/>
  <c r="N7119" i="1"/>
  <c r="B7120" i="1"/>
  <c r="A7120" i="1" s="1"/>
  <c r="E7120" i="1"/>
  <c r="D7120" i="1" s="1"/>
  <c r="H7120" i="1"/>
  <c r="G7120" i="1" s="1"/>
  <c r="K7120" i="1"/>
  <c r="J7120" i="1" s="1"/>
  <c r="N7120" i="1"/>
  <c r="B7121" i="1"/>
  <c r="A7121" i="1" s="1"/>
  <c r="E7121" i="1"/>
  <c r="D7121" i="1" s="1"/>
  <c r="H7121" i="1"/>
  <c r="G7121" i="1" s="1"/>
  <c r="K7121" i="1"/>
  <c r="J7121" i="1" s="1"/>
  <c r="N7121" i="1"/>
  <c r="B7122" i="1"/>
  <c r="A7122" i="1" s="1"/>
  <c r="E7122" i="1"/>
  <c r="D7122" i="1" s="1"/>
  <c r="H7122" i="1"/>
  <c r="G7122" i="1" s="1"/>
  <c r="K7122" i="1"/>
  <c r="J7122" i="1" s="1"/>
  <c r="N7122" i="1"/>
  <c r="B7123" i="1"/>
  <c r="A7123" i="1" s="1"/>
  <c r="E7123" i="1"/>
  <c r="D7123" i="1" s="1"/>
  <c r="H7123" i="1"/>
  <c r="G7123" i="1" s="1"/>
  <c r="K7123" i="1"/>
  <c r="J7123" i="1" s="1"/>
  <c r="N7123" i="1"/>
  <c r="B7124" i="1"/>
  <c r="A7124" i="1" s="1"/>
  <c r="E7124" i="1"/>
  <c r="D7124" i="1" s="1"/>
  <c r="H7124" i="1"/>
  <c r="G7124" i="1" s="1"/>
  <c r="K7124" i="1"/>
  <c r="J7124" i="1" s="1"/>
  <c r="N7124" i="1"/>
  <c r="B7125" i="1"/>
  <c r="A7125" i="1" s="1"/>
  <c r="E7125" i="1"/>
  <c r="D7125" i="1" s="1"/>
  <c r="H7125" i="1"/>
  <c r="G7125" i="1" s="1"/>
  <c r="K7125" i="1"/>
  <c r="J7125" i="1" s="1"/>
  <c r="N7125" i="1"/>
  <c r="B7126" i="1"/>
  <c r="A7126" i="1" s="1"/>
  <c r="E7126" i="1"/>
  <c r="D7126" i="1" s="1"/>
  <c r="H7126" i="1"/>
  <c r="G7126" i="1" s="1"/>
  <c r="K7126" i="1"/>
  <c r="J7126" i="1" s="1"/>
  <c r="N7126" i="1"/>
  <c r="B7127" i="1"/>
  <c r="A7127" i="1" s="1"/>
  <c r="E7127" i="1"/>
  <c r="D7127" i="1" s="1"/>
  <c r="H7127" i="1"/>
  <c r="G7127" i="1" s="1"/>
  <c r="K7127" i="1"/>
  <c r="J7127" i="1" s="1"/>
  <c r="N7127" i="1"/>
  <c r="B7128" i="1"/>
  <c r="A7128" i="1" s="1"/>
  <c r="E7128" i="1"/>
  <c r="D7128" i="1" s="1"/>
  <c r="H7128" i="1"/>
  <c r="G7128" i="1" s="1"/>
  <c r="K7128" i="1"/>
  <c r="J7128" i="1" s="1"/>
  <c r="N7128" i="1"/>
  <c r="B7129" i="1"/>
  <c r="A7129" i="1" s="1"/>
  <c r="E7129" i="1"/>
  <c r="D7129" i="1" s="1"/>
  <c r="H7129" i="1"/>
  <c r="G7129" i="1" s="1"/>
  <c r="K7129" i="1"/>
  <c r="J7129" i="1" s="1"/>
  <c r="N7129" i="1"/>
  <c r="B7130" i="1"/>
  <c r="A7130" i="1" s="1"/>
  <c r="E7130" i="1"/>
  <c r="D7130" i="1" s="1"/>
  <c r="H7130" i="1"/>
  <c r="G7130" i="1" s="1"/>
  <c r="K7130" i="1"/>
  <c r="J7130" i="1" s="1"/>
  <c r="N7130" i="1"/>
  <c r="B7131" i="1"/>
  <c r="A7131" i="1" s="1"/>
  <c r="E7131" i="1"/>
  <c r="D7131" i="1" s="1"/>
  <c r="H7131" i="1"/>
  <c r="G7131" i="1" s="1"/>
  <c r="K7131" i="1"/>
  <c r="J7131" i="1" s="1"/>
  <c r="N7131" i="1"/>
  <c r="B7132" i="1"/>
  <c r="A7132" i="1" s="1"/>
  <c r="E7132" i="1"/>
  <c r="D7132" i="1" s="1"/>
  <c r="H7132" i="1"/>
  <c r="G7132" i="1" s="1"/>
  <c r="K7132" i="1"/>
  <c r="J7132" i="1" s="1"/>
  <c r="N7132" i="1"/>
  <c r="B7133" i="1"/>
  <c r="A7133" i="1" s="1"/>
  <c r="E7133" i="1"/>
  <c r="D7133" i="1" s="1"/>
  <c r="H7133" i="1"/>
  <c r="G7133" i="1" s="1"/>
  <c r="K7133" i="1"/>
  <c r="J7133" i="1" s="1"/>
  <c r="N7133" i="1"/>
  <c r="B7134" i="1"/>
  <c r="A7134" i="1" s="1"/>
  <c r="E7134" i="1"/>
  <c r="D7134" i="1" s="1"/>
  <c r="H7134" i="1"/>
  <c r="G7134" i="1" s="1"/>
  <c r="K7134" i="1"/>
  <c r="J7134" i="1" s="1"/>
  <c r="N7134" i="1"/>
  <c r="B7135" i="1"/>
  <c r="A7135" i="1" s="1"/>
  <c r="E7135" i="1"/>
  <c r="D7135" i="1" s="1"/>
  <c r="H7135" i="1"/>
  <c r="G7135" i="1" s="1"/>
  <c r="K7135" i="1"/>
  <c r="J7135" i="1" s="1"/>
  <c r="N7135" i="1"/>
  <c r="B7136" i="1"/>
  <c r="A7136" i="1" s="1"/>
  <c r="E7136" i="1"/>
  <c r="D7136" i="1" s="1"/>
  <c r="H7136" i="1"/>
  <c r="G7136" i="1" s="1"/>
  <c r="K7136" i="1"/>
  <c r="J7136" i="1" s="1"/>
  <c r="N7136" i="1"/>
  <c r="B7137" i="1"/>
  <c r="A7137" i="1" s="1"/>
  <c r="E7137" i="1"/>
  <c r="D7137" i="1" s="1"/>
  <c r="H7137" i="1"/>
  <c r="G7137" i="1" s="1"/>
  <c r="K7137" i="1"/>
  <c r="J7137" i="1" s="1"/>
  <c r="N7137" i="1"/>
  <c r="B7138" i="1"/>
  <c r="A7138" i="1" s="1"/>
  <c r="E7138" i="1"/>
  <c r="D7138" i="1" s="1"/>
  <c r="H7138" i="1"/>
  <c r="G7138" i="1" s="1"/>
  <c r="K7138" i="1"/>
  <c r="J7138" i="1" s="1"/>
  <c r="N7138" i="1"/>
  <c r="B7139" i="1"/>
  <c r="A7139" i="1" s="1"/>
  <c r="E7139" i="1"/>
  <c r="D7139" i="1" s="1"/>
  <c r="H7139" i="1"/>
  <c r="G7139" i="1" s="1"/>
  <c r="K7139" i="1"/>
  <c r="J7139" i="1" s="1"/>
  <c r="N7139" i="1"/>
  <c r="B7140" i="1"/>
  <c r="A7140" i="1" s="1"/>
  <c r="E7140" i="1"/>
  <c r="D7140" i="1" s="1"/>
  <c r="H7140" i="1"/>
  <c r="G7140" i="1" s="1"/>
  <c r="K7140" i="1"/>
  <c r="J7140" i="1" s="1"/>
  <c r="N7140" i="1"/>
  <c r="B7141" i="1"/>
  <c r="A7141" i="1" s="1"/>
  <c r="E7141" i="1"/>
  <c r="D7141" i="1" s="1"/>
  <c r="H7141" i="1"/>
  <c r="G7141" i="1" s="1"/>
  <c r="K7141" i="1"/>
  <c r="J7141" i="1" s="1"/>
  <c r="N7141" i="1"/>
  <c r="B7142" i="1"/>
  <c r="A7142" i="1" s="1"/>
  <c r="E7142" i="1"/>
  <c r="D7142" i="1" s="1"/>
  <c r="H7142" i="1"/>
  <c r="G7142" i="1" s="1"/>
  <c r="K7142" i="1"/>
  <c r="J7142" i="1" s="1"/>
  <c r="N7142" i="1"/>
  <c r="B7143" i="1"/>
  <c r="A7143" i="1" s="1"/>
  <c r="E7143" i="1"/>
  <c r="D7143" i="1" s="1"/>
  <c r="H7143" i="1"/>
  <c r="G7143" i="1" s="1"/>
  <c r="K7143" i="1"/>
  <c r="J7143" i="1" s="1"/>
  <c r="N7143" i="1"/>
  <c r="B7144" i="1"/>
  <c r="A7144" i="1" s="1"/>
  <c r="E7144" i="1"/>
  <c r="D7144" i="1" s="1"/>
  <c r="H7144" i="1"/>
  <c r="G7144" i="1" s="1"/>
  <c r="K7144" i="1"/>
  <c r="J7144" i="1" s="1"/>
  <c r="N7144" i="1"/>
  <c r="B7145" i="1"/>
  <c r="A7145" i="1" s="1"/>
  <c r="E7145" i="1"/>
  <c r="D7145" i="1" s="1"/>
  <c r="H7145" i="1"/>
  <c r="G7145" i="1" s="1"/>
  <c r="K7145" i="1"/>
  <c r="J7145" i="1" s="1"/>
  <c r="N7145" i="1"/>
  <c r="B7146" i="1"/>
  <c r="A7146" i="1" s="1"/>
  <c r="E7146" i="1"/>
  <c r="D7146" i="1" s="1"/>
  <c r="H7146" i="1"/>
  <c r="G7146" i="1" s="1"/>
  <c r="K7146" i="1"/>
  <c r="J7146" i="1" s="1"/>
  <c r="N7146" i="1"/>
  <c r="B7147" i="1"/>
  <c r="A7147" i="1" s="1"/>
  <c r="E7147" i="1"/>
  <c r="D7147" i="1" s="1"/>
  <c r="H7147" i="1"/>
  <c r="G7147" i="1" s="1"/>
  <c r="K7147" i="1"/>
  <c r="J7147" i="1" s="1"/>
  <c r="N7147" i="1"/>
  <c r="B7148" i="1"/>
  <c r="A7148" i="1" s="1"/>
  <c r="E7148" i="1"/>
  <c r="D7148" i="1" s="1"/>
  <c r="H7148" i="1"/>
  <c r="G7148" i="1" s="1"/>
  <c r="K7148" i="1"/>
  <c r="J7148" i="1" s="1"/>
  <c r="N7148" i="1"/>
  <c r="B7149" i="1"/>
  <c r="A7149" i="1" s="1"/>
  <c r="E7149" i="1"/>
  <c r="D7149" i="1" s="1"/>
  <c r="H7149" i="1"/>
  <c r="G7149" i="1" s="1"/>
  <c r="K7149" i="1"/>
  <c r="J7149" i="1" s="1"/>
  <c r="N7149" i="1"/>
  <c r="B7150" i="1"/>
  <c r="A7150" i="1" s="1"/>
  <c r="E7150" i="1"/>
  <c r="D7150" i="1" s="1"/>
  <c r="H7150" i="1"/>
  <c r="G7150" i="1" s="1"/>
  <c r="K7150" i="1"/>
  <c r="J7150" i="1" s="1"/>
  <c r="N7150" i="1"/>
  <c r="B7151" i="1"/>
  <c r="A7151" i="1" s="1"/>
  <c r="E7151" i="1"/>
  <c r="D7151" i="1" s="1"/>
  <c r="H7151" i="1"/>
  <c r="G7151" i="1" s="1"/>
  <c r="K7151" i="1"/>
  <c r="J7151" i="1" s="1"/>
  <c r="N7151" i="1"/>
  <c r="B7152" i="1"/>
  <c r="A7152" i="1" s="1"/>
  <c r="E7152" i="1"/>
  <c r="D7152" i="1" s="1"/>
  <c r="H7152" i="1"/>
  <c r="G7152" i="1" s="1"/>
  <c r="K7152" i="1"/>
  <c r="J7152" i="1" s="1"/>
  <c r="N7152" i="1"/>
  <c r="B7153" i="1"/>
  <c r="A7153" i="1" s="1"/>
  <c r="E7153" i="1"/>
  <c r="D7153" i="1" s="1"/>
  <c r="H7153" i="1"/>
  <c r="G7153" i="1" s="1"/>
  <c r="K7153" i="1"/>
  <c r="J7153" i="1" s="1"/>
  <c r="N7153" i="1"/>
  <c r="B7154" i="1"/>
  <c r="A7154" i="1" s="1"/>
  <c r="E7154" i="1"/>
  <c r="D7154" i="1" s="1"/>
  <c r="H7154" i="1"/>
  <c r="G7154" i="1" s="1"/>
  <c r="K7154" i="1"/>
  <c r="J7154" i="1" s="1"/>
  <c r="N7154" i="1"/>
  <c r="B7155" i="1"/>
  <c r="A7155" i="1" s="1"/>
  <c r="E7155" i="1"/>
  <c r="D7155" i="1" s="1"/>
  <c r="H7155" i="1"/>
  <c r="G7155" i="1" s="1"/>
  <c r="K7155" i="1"/>
  <c r="J7155" i="1" s="1"/>
  <c r="N7155" i="1"/>
  <c r="B7156" i="1"/>
  <c r="A7156" i="1" s="1"/>
  <c r="E7156" i="1"/>
  <c r="D7156" i="1" s="1"/>
  <c r="H7156" i="1"/>
  <c r="G7156" i="1" s="1"/>
  <c r="K7156" i="1"/>
  <c r="J7156" i="1" s="1"/>
  <c r="N7156" i="1"/>
  <c r="B7157" i="1"/>
  <c r="A7157" i="1" s="1"/>
  <c r="E7157" i="1"/>
  <c r="D7157" i="1" s="1"/>
  <c r="H7157" i="1"/>
  <c r="G7157" i="1" s="1"/>
  <c r="K7157" i="1"/>
  <c r="J7157" i="1" s="1"/>
  <c r="N7157" i="1"/>
  <c r="B7158" i="1"/>
  <c r="A7158" i="1" s="1"/>
  <c r="E7158" i="1"/>
  <c r="D7158" i="1" s="1"/>
  <c r="H7158" i="1"/>
  <c r="G7158" i="1" s="1"/>
  <c r="K7158" i="1"/>
  <c r="J7158" i="1" s="1"/>
  <c r="N7158" i="1"/>
  <c r="B7159" i="1"/>
  <c r="A7159" i="1" s="1"/>
  <c r="E7159" i="1"/>
  <c r="D7159" i="1" s="1"/>
  <c r="H7159" i="1"/>
  <c r="G7159" i="1" s="1"/>
  <c r="K7159" i="1"/>
  <c r="J7159" i="1" s="1"/>
  <c r="N7159" i="1"/>
  <c r="B7160" i="1"/>
  <c r="A7160" i="1" s="1"/>
  <c r="E7160" i="1"/>
  <c r="D7160" i="1" s="1"/>
  <c r="H7160" i="1"/>
  <c r="G7160" i="1" s="1"/>
  <c r="K7160" i="1"/>
  <c r="J7160" i="1" s="1"/>
  <c r="N7160" i="1"/>
  <c r="B7161" i="1"/>
  <c r="A7161" i="1" s="1"/>
  <c r="E7161" i="1"/>
  <c r="D7161" i="1" s="1"/>
  <c r="H7161" i="1"/>
  <c r="G7161" i="1" s="1"/>
  <c r="K7161" i="1"/>
  <c r="J7161" i="1" s="1"/>
  <c r="N7161" i="1"/>
  <c r="B7162" i="1"/>
  <c r="A7162" i="1" s="1"/>
  <c r="E7162" i="1"/>
  <c r="D7162" i="1" s="1"/>
  <c r="H7162" i="1"/>
  <c r="G7162" i="1" s="1"/>
  <c r="K7162" i="1"/>
  <c r="J7162" i="1" s="1"/>
  <c r="N7162" i="1"/>
  <c r="B7163" i="1"/>
  <c r="A7163" i="1" s="1"/>
  <c r="E7163" i="1"/>
  <c r="D7163" i="1" s="1"/>
  <c r="H7163" i="1"/>
  <c r="G7163" i="1" s="1"/>
  <c r="K7163" i="1"/>
  <c r="J7163" i="1" s="1"/>
  <c r="N7163" i="1"/>
  <c r="B7164" i="1"/>
  <c r="A7164" i="1" s="1"/>
  <c r="E7164" i="1"/>
  <c r="D7164" i="1" s="1"/>
  <c r="H7164" i="1"/>
  <c r="G7164" i="1" s="1"/>
  <c r="K7164" i="1"/>
  <c r="J7164" i="1" s="1"/>
  <c r="N7164" i="1"/>
  <c r="B7165" i="1"/>
  <c r="A7165" i="1" s="1"/>
  <c r="E7165" i="1"/>
  <c r="D7165" i="1" s="1"/>
  <c r="H7165" i="1"/>
  <c r="G7165" i="1" s="1"/>
  <c r="K7165" i="1"/>
  <c r="J7165" i="1" s="1"/>
  <c r="N7165" i="1"/>
  <c r="B7166" i="1"/>
  <c r="A7166" i="1" s="1"/>
  <c r="E7166" i="1"/>
  <c r="D7166" i="1" s="1"/>
  <c r="H7166" i="1"/>
  <c r="G7166" i="1" s="1"/>
  <c r="K7166" i="1"/>
  <c r="J7166" i="1" s="1"/>
  <c r="N7166" i="1"/>
  <c r="B7167" i="1"/>
  <c r="A7167" i="1" s="1"/>
  <c r="E7167" i="1"/>
  <c r="D7167" i="1" s="1"/>
  <c r="H7167" i="1"/>
  <c r="G7167" i="1" s="1"/>
  <c r="K7167" i="1"/>
  <c r="J7167" i="1" s="1"/>
  <c r="N7167" i="1"/>
  <c r="B7168" i="1"/>
  <c r="A7168" i="1" s="1"/>
  <c r="E7168" i="1"/>
  <c r="D7168" i="1" s="1"/>
  <c r="H7168" i="1"/>
  <c r="G7168" i="1" s="1"/>
  <c r="K7168" i="1"/>
  <c r="J7168" i="1" s="1"/>
  <c r="N7168" i="1"/>
  <c r="B7169" i="1"/>
  <c r="A7169" i="1" s="1"/>
  <c r="E7169" i="1"/>
  <c r="D7169" i="1" s="1"/>
  <c r="H7169" i="1"/>
  <c r="G7169" i="1" s="1"/>
  <c r="K7169" i="1"/>
  <c r="J7169" i="1" s="1"/>
  <c r="N7169" i="1"/>
  <c r="B7170" i="1"/>
  <c r="A7170" i="1" s="1"/>
  <c r="E7170" i="1"/>
  <c r="D7170" i="1" s="1"/>
  <c r="H7170" i="1"/>
  <c r="G7170" i="1" s="1"/>
  <c r="K7170" i="1"/>
  <c r="J7170" i="1" s="1"/>
  <c r="N7170" i="1"/>
  <c r="B7171" i="1"/>
  <c r="A7171" i="1" s="1"/>
  <c r="E7171" i="1"/>
  <c r="D7171" i="1" s="1"/>
  <c r="H7171" i="1"/>
  <c r="G7171" i="1" s="1"/>
  <c r="K7171" i="1"/>
  <c r="J7171" i="1" s="1"/>
  <c r="N7171" i="1"/>
  <c r="B7172" i="1"/>
  <c r="A7172" i="1" s="1"/>
  <c r="E7172" i="1"/>
  <c r="D7172" i="1" s="1"/>
  <c r="H7172" i="1"/>
  <c r="G7172" i="1" s="1"/>
  <c r="K7172" i="1"/>
  <c r="J7172" i="1" s="1"/>
  <c r="N7172" i="1"/>
  <c r="B7173" i="1"/>
  <c r="A7173" i="1" s="1"/>
  <c r="E7173" i="1"/>
  <c r="D7173" i="1" s="1"/>
  <c r="H7173" i="1"/>
  <c r="G7173" i="1" s="1"/>
  <c r="K7173" i="1"/>
  <c r="J7173" i="1" s="1"/>
  <c r="N7173" i="1"/>
  <c r="B7174" i="1"/>
  <c r="A7174" i="1" s="1"/>
  <c r="E7174" i="1"/>
  <c r="D7174" i="1" s="1"/>
  <c r="H7174" i="1"/>
  <c r="G7174" i="1" s="1"/>
  <c r="K7174" i="1"/>
  <c r="J7174" i="1" s="1"/>
  <c r="N7174" i="1"/>
  <c r="B7175" i="1"/>
  <c r="A7175" i="1" s="1"/>
  <c r="E7175" i="1"/>
  <c r="D7175" i="1" s="1"/>
  <c r="H7175" i="1"/>
  <c r="G7175" i="1" s="1"/>
  <c r="K7175" i="1"/>
  <c r="J7175" i="1" s="1"/>
  <c r="N7175" i="1"/>
  <c r="B7176" i="1"/>
  <c r="A7176" i="1" s="1"/>
  <c r="E7176" i="1"/>
  <c r="D7176" i="1" s="1"/>
  <c r="H7176" i="1"/>
  <c r="G7176" i="1" s="1"/>
  <c r="K7176" i="1"/>
  <c r="J7176" i="1" s="1"/>
  <c r="N7176" i="1"/>
  <c r="B7177" i="1"/>
  <c r="A7177" i="1" s="1"/>
  <c r="E7177" i="1"/>
  <c r="D7177" i="1" s="1"/>
  <c r="H7177" i="1"/>
  <c r="G7177" i="1" s="1"/>
  <c r="K7177" i="1"/>
  <c r="J7177" i="1" s="1"/>
  <c r="N7177" i="1"/>
  <c r="B7178" i="1"/>
  <c r="A7178" i="1" s="1"/>
  <c r="E7178" i="1"/>
  <c r="D7178" i="1" s="1"/>
  <c r="H7178" i="1"/>
  <c r="G7178" i="1" s="1"/>
  <c r="K7178" i="1"/>
  <c r="J7178" i="1" s="1"/>
  <c r="N7178" i="1"/>
  <c r="B7179" i="1"/>
  <c r="A7179" i="1" s="1"/>
  <c r="E7179" i="1"/>
  <c r="D7179" i="1" s="1"/>
  <c r="H7179" i="1"/>
  <c r="G7179" i="1" s="1"/>
  <c r="K7179" i="1"/>
  <c r="J7179" i="1" s="1"/>
  <c r="N7179" i="1"/>
  <c r="B7180" i="1"/>
  <c r="A7180" i="1" s="1"/>
  <c r="E7180" i="1"/>
  <c r="D7180" i="1" s="1"/>
  <c r="H7180" i="1"/>
  <c r="G7180" i="1" s="1"/>
  <c r="K7180" i="1"/>
  <c r="J7180" i="1" s="1"/>
  <c r="N7180" i="1"/>
  <c r="B7181" i="1"/>
  <c r="A7181" i="1" s="1"/>
  <c r="E7181" i="1"/>
  <c r="D7181" i="1" s="1"/>
  <c r="H7181" i="1"/>
  <c r="G7181" i="1" s="1"/>
  <c r="K7181" i="1"/>
  <c r="J7181" i="1" s="1"/>
  <c r="N7181" i="1"/>
  <c r="B7182" i="1"/>
  <c r="A7182" i="1" s="1"/>
  <c r="E7182" i="1"/>
  <c r="D7182" i="1" s="1"/>
  <c r="H7182" i="1"/>
  <c r="G7182" i="1" s="1"/>
  <c r="K7182" i="1"/>
  <c r="J7182" i="1" s="1"/>
  <c r="N7182" i="1"/>
  <c r="B7183" i="1"/>
  <c r="A7183" i="1" s="1"/>
  <c r="E7183" i="1"/>
  <c r="D7183" i="1" s="1"/>
  <c r="H7183" i="1"/>
  <c r="G7183" i="1" s="1"/>
  <c r="K7183" i="1"/>
  <c r="J7183" i="1" s="1"/>
  <c r="N7183" i="1"/>
  <c r="B7184" i="1"/>
  <c r="A7184" i="1" s="1"/>
  <c r="E7184" i="1"/>
  <c r="D7184" i="1" s="1"/>
  <c r="H7184" i="1"/>
  <c r="G7184" i="1" s="1"/>
  <c r="K7184" i="1"/>
  <c r="J7184" i="1" s="1"/>
  <c r="N7184" i="1"/>
  <c r="B7185" i="1"/>
  <c r="A7185" i="1" s="1"/>
  <c r="E7185" i="1"/>
  <c r="D7185" i="1" s="1"/>
  <c r="H7185" i="1"/>
  <c r="G7185" i="1" s="1"/>
  <c r="K7185" i="1"/>
  <c r="J7185" i="1" s="1"/>
  <c r="N7185" i="1"/>
  <c r="B7186" i="1"/>
  <c r="A7186" i="1" s="1"/>
  <c r="E7186" i="1"/>
  <c r="D7186" i="1" s="1"/>
  <c r="H7186" i="1"/>
  <c r="G7186" i="1" s="1"/>
  <c r="K7186" i="1"/>
  <c r="J7186" i="1" s="1"/>
  <c r="N7186" i="1"/>
  <c r="B7187" i="1"/>
  <c r="A7187" i="1" s="1"/>
  <c r="E7187" i="1"/>
  <c r="D7187" i="1" s="1"/>
  <c r="H7187" i="1"/>
  <c r="G7187" i="1" s="1"/>
  <c r="K7187" i="1"/>
  <c r="J7187" i="1" s="1"/>
  <c r="N7187" i="1"/>
  <c r="B7188" i="1"/>
  <c r="A7188" i="1" s="1"/>
  <c r="E7188" i="1"/>
  <c r="D7188" i="1" s="1"/>
  <c r="H7188" i="1"/>
  <c r="G7188" i="1" s="1"/>
  <c r="K7188" i="1"/>
  <c r="J7188" i="1" s="1"/>
  <c r="N7188" i="1"/>
  <c r="B7189" i="1"/>
  <c r="A7189" i="1" s="1"/>
  <c r="E7189" i="1"/>
  <c r="D7189" i="1" s="1"/>
  <c r="H7189" i="1"/>
  <c r="G7189" i="1" s="1"/>
  <c r="K7189" i="1"/>
  <c r="J7189" i="1" s="1"/>
  <c r="N7189" i="1"/>
  <c r="B7190" i="1"/>
  <c r="A7190" i="1" s="1"/>
  <c r="E7190" i="1"/>
  <c r="D7190" i="1" s="1"/>
  <c r="H7190" i="1"/>
  <c r="G7190" i="1" s="1"/>
  <c r="K7190" i="1"/>
  <c r="J7190" i="1" s="1"/>
  <c r="N7190" i="1"/>
  <c r="B7191" i="1"/>
  <c r="A7191" i="1" s="1"/>
  <c r="E7191" i="1"/>
  <c r="D7191" i="1" s="1"/>
  <c r="H7191" i="1"/>
  <c r="G7191" i="1" s="1"/>
  <c r="K7191" i="1"/>
  <c r="J7191" i="1" s="1"/>
  <c r="N7191" i="1"/>
  <c r="B7192" i="1"/>
  <c r="A7192" i="1" s="1"/>
  <c r="E7192" i="1"/>
  <c r="D7192" i="1" s="1"/>
  <c r="H7192" i="1"/>
  <c r="G7192" i="1" s="1"/>
  <c r="K7192" i="1"/>
  <c r="J7192" i="1" s="1"/>
  <c r="N7192" i="1"/>
  <c r="B7193" i="1"/>
  <c r="A7193" i="1" s="1"/>
  <c r="E7193" i="1"/>
  <c r="D7193" i="1" s="1"/>
  <c r="H7193" i="1"/>
  <c r="G7193" i="1" s="1"/>
  <c r="K7193" i="1"/>
  <c r="J7193" i="1" s="1"/>
  <c r="N7193" i="1"/>
  <c r="B7194" i="1"/>
  <c r="A7194" i="1" s="1"/>
  <c r="E7194" i="1"/>
  <c r="D7194" i="1" s="1"/>
  <c r="H7194" i="1"/>
  <c r="G7194" i="1" s="1"/>
  <c r="K7194" i="1"/>
  <c r="J7194" i="1" s="1"/>
  <c r="N7194" i="1"/>
  <c r="B7195" i="1"/>
  <c r="A7195" i="1" s="1"/>
  <c r="E7195" i="1"/>
  <c r="D7195" i="1" s="1"/>
  <c r="H7195" i="1"/>
  <c r="G7195" i="1" s="1"/>
  <c r="K7195" i="1"/>
  <c r="J7195" i="1" s="1"/>
  <c r="N7195" i="1"/>
  <c r="B7196" i="1"/>
  <c r="A7196" i="1" s="1"/>
  <c r="E7196" i="1"/>
  <c r="D7196" i="1" s="1"/>
  <c r="H7196" i="1"/>
  <c r="G7196" i="1" s="1"/>
  <c r="K7196" i="1"/>
  <c r="J7196" i="1" s="1"/>
  <c r="N7196" i="1"/>
  <c r="B7197" i="1"/>
  <c r="A7197" i="1" s="1"/>
  <c r="E7197" i="1"/>
  <c r="D7197" i="1" s="1"/>
  <c r="H7197" i="1"/>
  <c r="G7197" i="1" s="1"/>
  <c r="K7197" i="1"/>
  <c r="J7197" i="1" s="1"/>
  <c r="N7197" i="1"/>
  <c r="B7198" i="1"/>
  <c r="A7198" i="1" s="1"/>
  <c r="E7198" i="1"/>
  <c r="D7198" i="1" s="1"/>
  <c r="H7198" i="1"/>
  <c r="G7198" i="1" s="1"/>
  <c r="K7198" i="1"/>
  <c r="J7198" i="1" s="1"/>
  <c r="N7198" i="1"/>
  <c r="B7199" i="1"/>
  <c r="A7199" i="1" s="1"/>
  <c r="E7199" i="1"/>
  <c r="D7199" i="1" s="1"/>
  <c r="H7199" i="1"/>
  <c r="G7199" i="1" s="1"/>
  <c r="K7199" i="1"/>
  <c r="J7199" i="1" s="1"/>
  <c r="N7199" i="1"/>
  <c r="B7200" i="1"/>
  <c r="A7200" i="1" s="1"/>
  <c r="E7200" i="1"/>
  <c r="D7200" i="1" s="1"/>
  <c r="H7200" i="1"/>
  <c r="G7200" i="1" s="1"/>
  <c r="K7200" i="1"/>
  <c r="J7200" i="1" s="1"/>
  <c r="N7200" i="1"/>
  <c r="B7201" i="1"/>
  <c r="A7201" i="1" s="1"/>
  <c r="E7201" i="1"/>
  <c r="D7201" i="1" s="1"/>
  <c r="H7201" i="1"/>
  <c r="G7201" i="1" s="1"/>
  <c r="K7201" i="1"/>
  <c r="J7201" i="1" s="1"/>
  <c r="N7201" i="1"/>
  <c r="B7202" i="1"/>
  <c r="A7202" i="1" s="1"/>
  <c r="E7202" i="1"/>
  <c r="D7202" i="1" s="1"/>
  <c r="H7202" i="1"/>
  <c r="G7202" i="1" s="1"/>
  <c r="K7202" i="1"/>
  <c r="J7202" i="1" s="1"/>
  <c r="N7202" i="1"/>
  <c r="B7203" i="1"/>
  <c r="A7203" i="1" s="1"/>
  <c r="E7203" i="1"/>
  <c r="D7203" i="1" s="1"/>
  <c r="H7203" i="1"/>
  <c r="G7203" i="1" s="1"/>
  <c r="K7203" i="1"/>
  <c r="J7203" i="1" s="1"/>
  <c r="N7203" i="1"/>
  <c r="B7204" i="1"/>
  <c r="A7204" i="1" s="1"/>
  <c r="E7204" i="1"/>
  <c r="D7204" i="1" s="1"/>
  <c r="H7204" i="1"/>
  <c r="G7204" i="1" s="1"/>
  <c r="K7204" i="1"/>
  <c r="J7204" i="1" s="1"/>
  <c r="N7204" i="1"/>
  <c r="B7205" i="1"/>
  <c r="A7205" i="1" s="1"/>
  <c r="E7205" i="1"/>
  <c r="D7205" i="1" s="1"/>
  <c r="H7205" i="1"/>
  <c r="G7205" i="1" s="1"/>
  <c r="K7205" i="1"/>
  <c r="J7205" i="1" s="1"/>
  <c r="N7205" i="1"/>
  <c r="B7206" i="1"/>
  <c r="A7206" i="1" s="1"/>
  <c r="E7206" i="1"/>
  <c r="D7206" i="1" s="1"/>
  <c r="H7206" i="1"/>
  <c r="G7206" i="1" s="1"/>
  <c r="K7206" i="1"/>
  <c r="J7206" i="1" s="1"/>
  <c r="N7206" i="1"/>
  <c r="B7207" i="1"/>
  <c r="A7207" i="1" s="1"/>
  <c r="E7207" i="1"/>
  <c r="D7207" i="1" s="1"/>
  <c r="H7207" i="1"/>
  <c r="G7207" i="1" s="1"/>
  <c r="K7207" i="1"/>
  <c r="J7207" i="1" s="1"/>
  <c r="N7207" i="1"/>
  <c r="B7208" i="1"/>
  <c r="A7208" i="1" s="1"/>
  <c r="E7208" i="1"/>
  <c r="D7208" i="1" s="1"/>
  <c r="H7208" i="1"/>
  <c r="G7208" i="1" s="1"/>
  <c r="K7208" i="1"/>
  <c r="J7208" i="1" s="1"/>
  <c r="N7208" i="1"/>
  <c r="B7209" i="1"/>
  <c r="A7209" i="1" s="1"/>
  <c r="E7209" i="1"/>
  <c r="D7209" i="1" s="1"/>
  <c r="H7209" i="1"/>
  <c r="G7209" i="1" s="1"/>
  <c r="K7209" i="1"/>
  <c r="J7209" i="1" s="1"/>
  <c r="N7209" i="1"/>
  <c r="B7210" i="1"/>
  <c r="A7210" i="1" s="1"/>
  <c r="E7210" i="1"/>
  <c r="D7210" i="1" s="1"/>
  <c r="H7210" i="1"/>
  <c r="G7210" i="1" s="1"/>
  <c r="K7210" i="1"/>
  <c r="J7210" i="1" s="1"/>
  <c r="N7210" i="1"/>
  <c r="B7211" i="1"/>
  <c r="A7211" i="1" s="1"/>
  <c r="E7211" i="1"/>
  <c r="D7211" i="1" s="1"/>
  <c r="H7211" i="1"/>
  <c r="G7211" i="1" s="1"/>
  <c r="K7211" i="1"/>
  <c r="J7211" i="1" s="1"/>
  <c r="N7211" i="1"/>
  <c r="B7212" i="1"/>
  <c r="A7212" i="1" s="1"/>
  <c r="E7212" i="1"/>
  <c r="D7212" i="1" s="1"/>
  <c r="H7212" i="1"/>
  <c r="G7212" i="1" s="1"/>
  <c r="K7212" i="1"/>
  <c r="J7212" i="1" s="1"/>
  <c r="N7212" i="1"/>
  <c r="B7213" i="1"/>
  <c r="A7213" i="1" s="1"/>
  <c r="E7213" i="1"/>
  <c r="D7213" i="1" s="1"/>
  <c r="H7213" i="1"/>
  <c r="G7213" i="1" s="1"/>
  <c r="K7213" i="1"/>
  <c r="J7213" i="1" s="1"/>
  <c r="N7213" i="1"/>
  <c r="B7214" i="1"/>
  <c r="A7214" i="1" s="1"/>
  <c r="E7214" i="1"/>
  <c r="D7214" i="1" s="1"/>
  <c r="H7214" i="1"/>
  <c r="G7214" i="1" s="1"/>
  <c r="K7214" i="1"/>
  <c r="J7214" i="1" s="1"/>
  <c r="N7214" i="1"/>
  <c r="B7215" i="1"/>
  <c r="A7215" i="1" s="1"/>
  <c r="E7215" i="1"/>
  <c r="D7215" i="1" s="1"/>
  <c r="H7215" i="1"/>
  <c r="G7215" i="1" s="1"/>
  <c r="K7215" i="1"/>
  <c r="J7215" i="1" s="1"/>
  <c r="N7215" i="1"/>
  <c r="B7216" i="1"/>
  <c r="A7216" i="1" s="1"/>
  <c r="E7216" i="1"/>
  <c r="D7216" i="1" s="1"/>
  <c r="H7216" i="1"/>
  <c r="G7216" i="1" s="1"/>
  <c r="K7216" i="1"/>
  <c r="J7216" i="1" s="1"/>
  <c r="N7216" i="1"/>
  <c r="B7217" i="1"/>
  <c r="A7217" i="1" s="1"/>
  <c r="E7217" i="1"/>
  <c r="D7217" i="1" s="1"/>
  <c r="H7217" i="1"/>
  <c r="G7217" i="1" s="1"/>
  <c r="K7217" i="1"/>
  <c r="J7217" i="1" s="1"/>
  <c r="N7217" i="1"/>
  <c r="B7218" i="1"/>
  <c r="A7218" i="1" s="1"/>
  <c r="E7218" i="1"/>
  <c r="D7218" i="1" s="1"/>
  <c r="H7218" i="1"/>
  <c r="G7218" i="1" s="1"/>
  <c r="K7218" i="1"/>
  <c r="J7218" i="1" s="1"/>
  <c r="N7218" i="1"/>
  <c r="B7219" i="1"/>
  <c r="A7219" i="1" s="1"/>
  <c r="E7219" i="1"/>
  <c r="D7219" i="1" s="1"/>
  <c r="H7219" i="1"/>
  <c r="G7219" i="1" s="1"/>
  <c r="K7219" i="1"/>
  <c r="J7219" i="1" s="1"/>
  <c r="N7219" i="1"/>
  <c r="B7220" i="1"/>
  <c r="A7220" i="1" s="1"/>
  <c r="E7220" i="1"/>
  <c r="D7220" i="1" s="1"/>
  <c r="H7220" i="1"/>
  <c r="G7220" i="1" s="1"/>
  <c r="K7220" i="1"/>
  <c r="J7220" i="1" s="1"/>
  <c r="N7220" i="1"/>
  <c r="B7221" i="1"/>
  <c r="A7221" i="1" s="1"/>
  <c r="E7221" i="1"/>
  <c r="D7221" i="1" s="1"/>
  <c r="H7221" i="1"/>
  <c r="G7221" i="1" s="1"/>
  <c r="K7221" i="1"/>
  <c r="J7221" i="1" s="1"/>
  <c r="N7221" i="1"/>
  <c r="B7222" i="1"/>
  <c r="A7222" i="1" s="1"/>
  <c r="E7222" i="1"/>
  <c r="D7222" i="1" s="1"/>
  <c r="H7222" i="1"/>
  <c r="G7222" i="1" s="1"/>
  <c r="K7222" i="1"/>
  <c r="J7222" i="1" s="1"/>
  <c r="N7222" i="1"/>
  <c r="B7223" i="1"/>
  <c r="A7223" i="1" s="1"/>
  <c r="E7223" i="1"/>
  <c r="D7223" i="1" s="1"/>
  <c r="H7223" i="1"/>
  <c r="G7223" i="1" s="1"/>
  <c r="K7223" i="1"/>
  <c r="J7223" i="1" s="1"/>
  <c r="N7223" i="1"/>
  <c r="B7224" i="1"/>
  <c r="A7224" i="1" s="1"/>
  <c r="E7224" i="1"/>
  <c r="D7224" i="1" s="1"/>
  <c r="H7224" i="1"/>
  <c r="G7224" i="1" s="1"/>
  <c r="K7224" i="1"/>
  <c r="J7224" i="1" s="1"/>
  <c r="N7224" i="1"/>
  <c r="B7225" i="1"/>
  <c r="A7225" i="1" s="1"/>
  <c r="E7225" i="1"/>
  <c r="D7225" i="1" s="1"/>
  <c r="H7225" i="1"/>
  <c r="G7225" i="1" s="1"/>
  <c r="K7225" i="1"/>
  <c r="J7225" i="1" s="1"/>
  <c r="N7225" i="1"/>
  <c r="B7226" i="1"/>
  <c r="A7226" i="1" s="1"/>
  <c r="E7226" i="1"/>
  <c r="D7226" i="1" s="1"/>
  <c r="H7226" i="1"/>
  <c r="G7226" i="1" s="1"/>
  <c r="K7226" i="1"/>
  <c r="J7226" i="1" s="1"/>
  <c r="N7226" i="1"/>
  <c r="B7227" i="1"/>
  <c r="A7227" i="1" s="1"/>
  <c r="E7227" i="1"/>
  <c r="D7227" i="1" s="1"/>
  <c r="H7227" i="1"/>
  <c r="G7227" i="1" s="1"/>
  <c r="K7227" i="1"/>
  <c r="J7227" i="1" s="1"/>
  <c r="N7227" i="1"/>
  <c r="B7228" i="1"/>
  <c r="A7228" i="1" s="1"/>
  <c r="E7228" i="1"/>
  <c r="D7228" i="1" s="1"/>
  <c r="H7228" i="1"/>
  <c r="G7228" i="1" s="1"/>
  <c r="K7228" i="1"/>
  <c r="J7228" i="1" s="1"/>
  <c r="N7228" i="1"/>
  <c r="B7229" i="1"/>
  <c r="A7229" i="1" s="1"/>
  <c r="E7229" i="1"/>
  <c r="D7229" i="1" s="1"/>
  <c r="H7229" i="1"/>
  <c r="G7229" i="1" s="1"/>
  <c r="K7229" i="1"/>
  <c r="J7229" i="1" s="1"/>
  <c r="N7229" i="1"/>
  <c r="B7230" i="1"/>
  <c r="A7230" i="1" s="1"/>
  <c r="E7230" i="1"/>
  <c r="D7230" i="1" s="1"/>
  <c r="H7230" i="1"/>
  <c r="G7230" i="1" s="1"/>
  <c r="K7230" i="1"/>
  <c r="J7230" i="1" s="1"/>
  <c r="N7230" i="1"/>
  <c r="B7231" i="1"/>
  <c r="A7231" i="1" s="1"/>
  <c r="E7231" i="1"/>
  <c r="D7231" i="1" s="1"/>
  <c r="H7231" i="1"/>
  <c r="G7231" i="1" s="1"/>
  <c r="K7231" i="1"/>
  <c r="J7231" i="1" s="1"/>
  <c r="N7231" i="1"/>
  <c r="B7232" i="1"/>
  <c r="A7232" i="1" s="1"/>
  <c r="E7232" i="1"/>
  <c r="D7232" i="1" s="1"/>
  <c r="H7232" i="1"/>
  <c r="G7232" i="1" s="1"/>
  <c r="K7232" i="1"/>
  <c r="J7232" i="1" s="1"/>
  <c r="N7232" i="1"/>
  <c r="B7233" i="1"/>
  <c r="A7233" i="1" s="1"/>
  <c r="E7233" i="1"/>
  <c r="D7233" i="1" s="1"/>
  <c r="H7233" i="1"/>
  <c r="G7233" i="1" s="1"/>
  <c r="K7233" i="1"/>
  <c r="J7233" i="1" s="1"/>
  <c r="N7233" i="1"/>
  <c r="B7234" i="1"/>
  <c r="A7234" i="1" s="1"/>
  <c r="E7234" i="1"/>
  <c r="D7234" i="1" s="1"/>
  <c r="H7234" i="1"/>
  <c r="G7234" i="1" s="1"/>
  <c r="K7234" i="1"/>
  <c r="J7234" i="1" s="1"/>
  <c r="N7234" i="1"/>
  <c r="B7235" i="1"/>
  <c r="A7235" i="1" s="1"/>
  <c r="E7235" i="1"/>
  <c r="D7235" i="1" s="1"/>
  <c r="H7235" i="1"/>
  <c r="G7235" i="1" s="1"/>
  <c r="K7235" i="1"/>
  <c r="J7235" i="1" s="1"/>
  <c r="N7235" i="1"/>
  <c r="B7236" i="1"/>
  <c r="A7236" i="1" s="1"/>
  <c r="E7236" i="1"/>
  <c r="D7236" i="1" s="1"/>
  <c r="H7236" i="1"/>
  <c r="G7236" i="1" s="1"/>
  <c r="K7236" i="1"/>
  <c r="J7236" i="1" s="1"/>
  <c r="N7236" i="1"/>
  <c r="B7237" i="1"/>
  <c r="A7237" i="1" s="1"/>
  <c r="E7237" i="1"/>
  <c r="D7237" i="1" s="1"/>
  <c r="H7237" i="1"/>
  <c r="G7237" i="1" s="1"/>
  <c r="K7237" i="1"/>
  <c r="J7237" i="1" s="1"/>
  <c r="N7237" i="1"/>
  <c r="B7238" i="1"/>
  <c r="A7238" i="1" s="1"/>
  <c r="E7238" i="1"/>
  <c r="D7238" i="1" s="1"/>
  <c r="H7238" i="1"/>
  <c r="G7238" i="1" s="1"/>
  <c r="K7238" i="1"/>
  <c r="J7238" i="1" s="1"/>
  <c r="N7238" i="1"/>
  <c r="B7239" i="1"/>
  <c r="A7239" i="1" s="1"/>
  <c r="E7239" i="1"/>
  <c r="D7239" i="1" s="1"/>
  <c r="H7239" i="1"/>
  <c r="G7239" i="1" s="1"/>
  <c r="K7239" i="1"/>
  <c r="J7239" i="1" s="1"/>
  <c r="N7239" i="1"/>
  <c r="B7240" i="1"/>
  <c r="A7240" i="1" s="1"/>
  <c r="E7240" i="1"/>
  <c r="D7240" i="1" s="1"/>
  <c r="H7240" i="1"/>
  <c r="G7240" i="1" s="1"/>
  <c r="K7240" i="1"/>
  <c r="J7240" i="1" s="1"/>
  <c r="N7240" i="1"/>
  <c r="B7241" i="1"/>
  <c r="A7241" i="1" s="1"/>
  <c r="E7241" i="1"/>
  <c r="D7241" i="1" s="1"/>
  <c r="H7241" i="1"/>
  <c r="G7241" i="1" s="1"/>
  <c r="K7241" i="1"/>
  <c r="J7241" i="1" s="1"/>
  <c r="N7241" i="1"/>
  <c r="B7242" i="1"/>
  <c r="A7242" i="1" s="1"/>
  <c r="E7242" i="1"/>
  <c r="D7242" i="1" s="1"/>
  <c r="H7242" i="1"/>
  <c r="G7242" i="1" s="1"/>
  <c r="K7242" i="1"/>
  <c r="J7242" i="1" s="1"/>
  <c r="N7242" i="1"/>
  <c r="B7243" i="1"/>
  <c r="A7243" i="1" s="1"/>
  <c r="E7243" i="1"/>
  <c r="D7243" i="1" s="1"/>
  <c r="H7243" i="1"/>
  <c r="G7243" i="1" s="1"/>
  <c r="K7243" i="1"/>
  <c r="J7243" i="1" s="1"/>
  <c r="N7243" i="1"/>
  <c r="B7244" i="1"/>
  <c r="A7244" i="1" s="1"/>
  <c r="E7244" i="1"/>
  <c r="D7244" i="1" s="1"/>
  <c r="H7244" i="1"/>
  <c r="G7244" i="1" s="1"/>
  <c r="K7244" i="1"/>
  <c r="J7244" i="1" s="1"/>
  <c r="N7244" i="1"/>
  <c r="B7245" i="1"/>
  <c r="A7245" i="1" s="1"/>
  <c r="E7245" i="1"/>
  <c r="D7245" i="1" s="1"/>
  <c r="H7245" i="1"/>
  <c r="G7245" i="1" s="1"/>
  <c r="K7245" i="1"/>
  <c r="J7245" i="1" s="1"/>
  <c r="N7245" i="1"/>
  <c r="B7246" i="1"/>
  <c r="A7246" i="1" s="1"/>
  <c r="E7246" i="1"/>
  <c r="D7246" i="1" s="1"/>
  <c r="H7246" i="1"/>
  <c r="G7246" i="1" s="1"/>
  <c r="K7246" i="1"/>
  <c r="J7246" i="1" s="1"/>
  <c r="N7246" i="1"/>
  <c r="B7247" i="1"/>
  <c r="A7247" i="1" s="1"/>
  <c r="E7247" i="1"/>
  <c r="D7247" i="1" s="1"/>
  <c r="H7247" i="1"/>
  <c r="G7247" i="1" s="1"/>
  <c r="K7247" i="1"/>
  <c r="J7247" i="1" s="1"/>
  <c r="N7247" i="1"/>
  <c r="B7248" i="1"/>
  <c r="A7248" i="1" s="1"/>
  <c r="E7248" i="1"/>
  <c r="D7248" i="1" s="1"/>
  <c r="H7248" i="1"/>
  <c r="G7248" i="1" s="1"/>
  <c r="K7248" i="1"/>
  <c r="J7248" i="1" s="1"/>
  <c r="N7248" i="1"/>
  <c r="B7249" i="1"/>
  <c r="A7249" i="1" s="1"/>
  <c r="E7249" i="1"/>
  <c r="D7249" i="1" s="1"/>
  <c r="H7249" i="1"/>
  <c r="G7249" i="1" s="1"/>
  <c r="K7249" i="1"/>
  <c r="J7249" i="1" s="1"/>
  <c r="N7249" i="1"/>
  <c r="B7250" i="1"/>
  <c r="A7250" i="1" s="1"/>
  <c r="E7250" i="1"/>
  <c r="D7250" i="1" s="1"/>
  <c r="H7250" i="1"/>
  <c r="G7250" i="1" s="1"/>
  <c r="K7250" i="1"/>
  <c r="J7250" i="1" s="1"/>
  <c r="N7250" i="1"/>
  <c r="B7251" i="1"/>
  <c r="A7251" i="1" s="1"/>
  <c r="E7251" i="1"/>
  <c r="D7251" i="1" s="1"/>
  <c r="H7251" i="1"/>
  <c r="G7251" i="1" s="1"/>
  <c r="K7251" i="1"/>
  <c r="J7251" i="1" s="1"/>
  <c r="N7251" i="1"/>
  <c r="B7252" i="1"/>
  <c r="A7252" i="1" s="1"/>
  <c r="E7252" i="1"/>
  <c r="D7252" i="1" s="1"/>
  <c r="H7252" i="1"/>
  <c r="G7252" i="1" s="1"/>
  <c r="K7252" i="1"/>
  <c r="J7252" i="1" s="1"/>
  <c r="N7252" i="1"/>
  <c r="B7253" i="1"/>
  <c r="A7253" i="1" s="1"/>
  <c r="E7253" i="1"/>
  <c r="D7253" i="1" s="1"/>
  <c r="H7253" i="1"/>
  <c r="G7253" i="1" s="1"/>
  <c r="K7253" i="1"/>
  <c r="J7253" i="1" s="1"/>
  <c r="N7253" i="1"/>
  <c r="B7254" i="1"/>
  <c r="A7254" i="1" s="1"/>
  <c r="E7254" i="1"/>
  <c r="D7254" i="1" s="1"/>
  <c r="H7254" i="1"/>
  <c r="G7254" i="1" s="1"/>
  <c r="K7254" i="1"/>
  <c r="J7254" i="1" s="1"/>
  <c r="N7254" i="1"/>
  <c r="B7255" i="1"/>
  <c r="A7255" i="1" s="1"/>
  <c r="E7255" i="1"/>
  <c r="D7255" i="1" s="1"/>
  <c r="H7255" i="1"/>
  <c r="G7255" i="1" s="1"/>
  <c r="K7255" i="1"/>
  <c r="J7255" i="1" s="1"/>
  <c r="N7255" i="1"/>
  <c r="B7256" i="1"/>
  <c r="A7256" i="1" s="1"/>
  <c r="E7256" i="1"/>
  <c r="D7256" i="1" s="1"/>
  <c r="H7256" i="1"/>
  <c r="G7256" i="1" s="1"/>
  <c r="K7256" i="1"/>
  <c r="J7256" i="1" s="1"/>
  <c r="N7256" i="1"/>
  <c r="B7257" i="1"/>
  <c r="A7257" i="1" s="1"/>
  <c r="E7257" i="1"/>
  <c r="D7257" i="1" s="1"/>
  <c r="H7257" i="1"/>
  <c r="G7257" i="1" s="1"/>
  <c r="K7257" i="1"/>
  <c r="J7257" i="1" s="1"/>
  <c r="N7257" i="1"/>
  <c r="B7258" i="1"/>
  <c r="A7258" i="1" s="1"/>
  <c r="E7258" i="1"/>
  <c r="D7258" i="1" s="1"/>
  <c r="H7258" i="1"/>
  <c r="G7258" i="1" s="1"/>
  <c r="K7258" i="1"/>
  <c r="J7258" i="1" s="1"/>
  <c r="N7258" i="1"/>
  <c r="B7259" i="1"/>
  <c r="A7259" i="1" s="1"/>
  <c r="E7259" i="1"/>
  <c r="D7259" i="1" s="1"/>
  <c r="H7259" i="1"/>
  <c r="G7259" i="1" s="1"/>
  <c r="K7259" i="1"/>
  <c r="J7259" i="1" s="1"/>
  <c r="N7259" i="1"/>
  <c r="B7260" i="1"/>
  <c r="A7260" i="1" s="1"/>
  <c r="E7260" i="1"/>
  <c r="D7260" i="1" s="1"/>
  <c r="H7260" i="1"/>
  <c r="G7260" i="1" s="1"/>
  <c r="K7260" i="1"/>
  <c r="J7260" i="1" s="1"/>
  <c r="N7260" i="1"/>
  <c r="B7261" i="1"/>
  <c r="A7261" i="1" s="1"/>
  <c r="E7261" i="1"/>
  <c r="D7261" i="1" s="1"/>
  <c r="H7261" i="1"/>
  <c r="G7261" i="1" s="1"/>
  <c r="K7261" i="1"/>
  <c r="J7261" i="1" s="1"/>
  <c r="N7261" i="1"/>
  <c r="B7262" i="1"/>
  <c r="A7262" i="1" s="1"/>
  <c r="E7262" i="1"/>
  <c r="D7262" i="1" s="1"/>
  <c r="H7262" i="1"/>
  <c r="G7262" i="1" s="1"/>
  <c r="K7262" i="1"/>
  <c r="J7262" i="1" s="1"/>
  <c r="N7262" i="1"/>
  <c r="B7263" i="1"/>
  <c r="A7263" i="1" s="1"/>
  <c r="E7263" i="1"/>
  <c r="D7263" i="1" s="1"/>
  <c r="H7263" i="1"/>
  <c r="G7263" i="1" s="1"/>
  <c r="K7263" i="1"/>
  <c r="J7263" i="1" s="1"/>
  <c r="N7263" i="1"/>
  <c r="B7264" i="1"/>
  <c r="A7264" i="1" s="1"/>
  <c r="E7264" i="1"/>
  <c r="D7264" i="1" s="1"/>
  <c r="H7264" i="1"/>
  <c r="G7264" i="1" s="1"/>
  <c r="K7264" i="1"/>
  <c r="J7264" i="1" s="1"/>
  <c r="N7264" i="1"/>
  <c r="B7265" i="1"/>
  <c r="A7265" i="1" s="1"/>
  <c r="E7265" i="1"/>
  <c r="D7265" i="1" s="1"/>
  <c r="H7265" i="1"/>
  <c r="G7265" i="1" s="1"/>
  <c r="K7265" i="1"/>
  <c r="J7265" i="1" s="1"/>
  <c r="N7265" i="1"/>
  <c r="B7266" i="1"/>
  <c r="A7266" i="1" s="1"/>
  <c r="E7266" i="1"/>
  <c r="D7266" i="1" s="1"/>
  <c r="H7266" i="1"/>
  <c r="G7266" i="1" s="1"/>
  <c r="K7266" i="1"/>
  <c r="J7266" i="1" s="1"/>
  <c r="N7266" i="1"/>
  <c r="B7267" i="1"/>
  <c r="A7267" i="1" s="1"/>
  <c r="E7267" i="1"/>
  <c r="D7267" i="1" s="1"/>
  <c r="H7267" i="1"/>
  <c r="G7267" i="1" s="1"/>
  <c r="K7267" i="1"/>
  <c r="J7267" i="1" s="1"/>
  <c r="N7267" i="1"/>
  <c r="B7268" i="1"/>
  <c r="A7268" i="1" s="1"/>
  <c r="E7268" i="1"/>
  <c r="D7268" i="1" s="1"/>
  <c r="H7268" i="1"/>
  <c r="G7268" i="1" s="1"/>
  <c r="K7268" i="1"/>
  <c r="J7268" i="1" s="1"/>
  <c r="N7268" i="1"/>
  <c r="B7269" i="1"/>
  <c r="A7269" i="1" s="1"/>
  <c r="E7269" i="1"/>
  <c r="D7269" i="1" s="1"/>
  <c r="H7269" i="1"/>
  <c r="G7269" i="1" s="1"/>
  <c r="K7269" i="1"/>
  <c r="J7269" i="1" s="1"/>
  <c r="N7269" i="1"/>
  <c r="B7270" i="1"/>
  <c r="A7270" i="1" s="1"/>
  <c r="E7270" i="1"/>
  <c r="D7270" i="1" s="1"/>
  <c r="H7270" i="1"/>
  <c r="G7270" i="1" s="1"/>
  <c r="K7270" i="1"/>
  <c r="J7270" i="1" s="1"/>
  <c r="N7270" i="1"/>
  <c r="B7271" i="1"/>
  <c r="A7271" i="1" s="1"/>
  <c r="E7271" i="1"/>
  <c r="D7271" i="1" s="1"/>
  <c r="H7271" i="1"/>
  <c r="G7271" i="1" s="1"/>
  <c r="K7271" i="1"/>
  <c r="J7271" i="1" s="1"/>
  <c r="N7271" i="1"/>
  <c r="B7272" i="1"/>
  <c r="A7272" i="1" s="1"/>
  <c r="E7272" i="1"/>
  <c r="D7272" i="1" s="1"/>
  <c r="H7272" i="1"/>
  <c r="G7272" i="1" s="1"/>
  <c r="K7272" i="1"/>
  <c r="J7272" i="1" s="1"/>
  <c r="N7272" i="1"/>
  <c r="B7273" i="1"/>
  <c r="A7273" i="1" s="1"/>
  <c r="E7273" i="1"/>
  <c r="D7273" i="1" s="1"/>
  <c r="H7273" i="1"/>
  <c r="G7273" i="1" s="1"/>
  <c r="K7273" i="1"/>
  <c r="J7273" i="1" s="1"/>
  <c r="N7273" i="1"/>
  <c r="B7274" i="1"/>
  <c r="A7274" i="1" s="1"/>
  <c r="E7274" i="1"/>
  <c r="D7274" i="1" s="1"/>
  <c r="H7274" i="1"/>
  <c r="G7274" i="1" s="1"/>
  <c r="K7274" i="1"/>
  <c r="J7274" i="1" s="1"/>
  <c r="N7274" i="1"/>
  <c r="B7275" i="1"/>
  <c r="A7275" i="1" s="1"/>
  <c r="E7275" i="1"/>
  <c r="D7275" i="1" s="1"/>
  <c r="H7275" i="1"/>
  <c r="G7275" i="1" s="1"/>
  <c r="K7275" i="1"/>
  <c r="J7275" i="1" s="1"/>
  <c r="N7275" i="1"/>
  <c r="B7276" i="1"/>
  <c r="A7276" i="1" s="1"/>
  <c r="E7276" i="1"/>
  <c r="D7276" i="1" s="1"/>
  <c r="H7276" i="1"/>
  <c r="G7276" i="1" s="1"/>
  <c r="K7276" i="1"/>
  <c r="J7276" i="1" s="1"/>
  <c r="N7276" i="1"/>
  <c r="B7277" i="1"/>
  <c r="A7277" i="1" s="1"/>
  <c r="E7277" i="1"/>
  <c r="D7277" i="1" s="1"/>
  <c r="H7277" i="1"/>
  <c r="G7277" i="1" s="1"/>
  <c r="K7277" i="1"/>
  <c r="J7277" i="1" s="1"/>
  <c r="N7277" i="1"/>
  <c r="B7278" i="1"/>
  <c r="A7278" i="1" s="1"/>
  <c r="E7278" i="1"/>
  <c r="D7278" i="1" s="1"/>
  <c r="H7278" i="1"/>
  <c r="G7278" i="1" s="1"/>
  <c r="K7278" i="1"/>
  <c r="J7278" i="1" s="1"/>
  <c r="N7278" i="1"/>
  <c r="B7279" i="1"/>
  <c r="A7279" i="1" s="1"/>
  <c r="E7279" i="1"/>
  <c r="D7279" i="1" s="1"/>
  <c r="H7279" i="1"/>
  <c r="G7279" i="1" s="1"/>
  <c r="K7279" i="1"/>
  <c r="J7279" i="1" s="1"/>
  <c r="N7279" i="1"/>
  <c r="B7280" i="1"/>
  <c r="A7280" i="1" s="1"/>
  <c r="E7280" i="1"/>
  <c r="D7280" i="1" s="1"/>
  <c r="H7280" i="1"/>
  <c r="G7280" i="1" s="1"/>
  <c r="K7280" i="1"/>
  <c r="J7280" i="1" s="1"/>
  <c r="N7280" i="1"/>
  <c r="B7281" i="1"/>
  <c r="A7281" i="1" s="1"/>
  <c r="E7281" i="1"/>
  <c r="D7281" i="1" s="1"/>
  <c r="H7281" i="1"/>
  <c r="G7281" i="1" s="1"/>
  <c r="K7281" i="1"/>
  <c r="J7281" i="1" s="1"/>
  <c r="N7281" i="1"/>
  <c r="B7282" i="1"/>
  <c r="A7282" i="1" s="1"/>
  <c r="E7282" i="1"/>
  <c r="D7282" i="1" s="1"/>
  <c r="H7282" i="1"/>
  <c r="G7282" i="1" s="1"/>
  <c r="K7282" i="1"/>
  <c r="J7282" i="1" s="1"/>
  <c r="N7282" i="1"/>
  <c r="B7283" i="1"/>
  <c r="A7283" i="1" s="1"/>
  <c r="E7283" i="1"/>
  <c r="D7283" i="1" s="1"/>
  <c r="H7283" i="1"/>
  <c r="G7283" i="1" s="1"/>
  <c r="K7283" i="1"/>
  <c r="J7283" i="1" s="1"/>
  <c r="N7283" i="1"/>
  <c r="B7284" i="1"/>
  <c r="A7284" i="1" s="1"/>
  <c r="E7284" i="1"/>
  <c r="D7284" i="1" s="1"/>
  <c r="H7284" i="1"/>
  <c r="G7284" i="1" s="1"/>
  <c r="K7284" i="1"/>
  <c r="J7284" i="1" s="1"/>
  <c r="N7284" i="1"/>
  <c r="B7285" i="1"/>
  <c r="A7285" i="1" s="1"/>
  <c r="E7285" i="1"/>
  <c r="D7285" i="1" s="1"/>
  <c r="H7285" i="1"/>
  <c r="G7285" i="1" s="1"/>
  <c r="K7285" i="1"/>
  <c r="J7285" i="1" s="1"/>
  <c r="N7285" i="1"/>
  <c r="B7286" i="1"/>
  <c r="A7286" i="1" s="1"/>
  <c r="E7286" i="1"/>
  <c r="D7286" i="1" s="1"/>
  <c r="H7286" i="1"/>
  <c r="G7286" i="1" s="1"/>
  <c r="K7286" i="1"/>
  <c r="J7286" i="1" s="1"/>
  <c r="N7286" i="1"/>
  <c r="B7287" i="1"/>
  <c r="A7287" i="1" s="1"/>
  <c r="E7287" i="1"/>
  <c r="D7287" i="1" s="1"/>
  <c r="H7287" i="1"/>
  <c r="G7287" i="1" s="1"/>
  <c r="K7287" i="1"/>
  <c r="J7287" i="1" s="1"/>
  <c r="N7287" i="1"/>
  <c r="B7288" i="1"/>
  <c r="A7288" i="1" s="1"/>
  <c r="E7288" i="1"/>
  <c r="D7288" i="1" s="1"/>
  <c r="H7288" i="1"/>
  <c r="G7288" i="1" s="1"/>
  <c r="K7288" i="1"/>
  <c r="J7288" i="1" s="1"/>
  <c r="N7288" i="1"/>
  <c r="B7289" i="1"/>
  <c r="A7289" i="1" s="1"/>
  <c r="E7289" i="1"/>
  <c r="D7289" i="1" s="1"/>
  <c r="H7289" i="1"/>
  <c r="G7289" i="1" s="1"/>
  <c r="K7289" i="1"/>
  <c r="J7289" i="1" s="1"/>
  <c r="N7289" i="1"/>
  <c r="B7290" i="1"/>
  <c r="A7290" i="1" s="1"/>
  <c r="E7290" i="1"/>
  <c r="D7290" i="1" s="1"/>
  <c r="H7290" i="1"/>
  <c r="G7290" i="1" s="1"/>
  <c r="K7290" i="1"/>
  <c r="J7290" i="1" s="1"/>
  <c r="N7290" i="1"/>
  <c r="B7291" i="1"/>
  <c r="A7291" i="1" s="1"/>
  <c r="E7291" i="1"/>
  <c r="D7291" i="1" s="1"/>
  <c r="H7291" i="1"/>
  <c r="G7291" i="1" s="1"/>
  <c r="K7291" i="1"/>
  <c r="J7291" i="1" s="1"/>
  <c r="N7291" i="1"/>
  <c r="B7292" i="1"/>
  <c r="A7292" i="1" s="1"/>
  <c r="E7292" i="1"/>
  <c r="D7292" i="1" s="1"/>
  <c r="H7292" i="1"/>
  <c r="G7292" i="1" s="1"/>
  <c r="K7292" i="1"/>
  <c r="J7292" i="1" s="1"/>
  <c r="N7292" i="1"/>
  <c r="B7293" i="1"/>
  <c r="A7293" i="1" s="1"/>
  <c r="E7293" i="1"/>
  <c r="D7293" i="1" s="1"/>
  <c r="H7293" i="1"/>
  <c r="G7293" i="1" s="1"/>
  <c r="K7293" i="1"/>
  <c r="J7293" i="1" s="1"/>
  <c r="N7293" i="1"/>
  <c r="B7294" i="1"/>
  <c r="A7294" i="1" s="1"/>
  <c r="E7294" i="1"/>
  <c r="D7294" i="1" s="1"/>
  <c r="H7294" i="1"/>
  <c r="G7294" i="1" s="1"/>
  <c r="K7294" i="1"/>
  <c r="J7294" i="1" s="1"/>
  <c r="N7294" i="1"/>
  <c r="B7295" i="1"/>
  <c r="A7295" i="1" s="1"/>
  <c r="E7295" i="1"/>
  <c r="D7295" i="1" s="1"/>
  <c r="H7295" i="1"/>
  <c r="G7295" i="1" s="1"/>
  <c r="K7295" i="1"/>
  <c r="J7295" i="1" s="1"/>
  <c r="N7295" i="1"/>
  <c r="B7296" i="1"/>
  <c r="A7296" i="1" s="1"/>
  <c r="E7296" i="1"/>
  <c r="D7296" i="1" s="1"/>
  <c r="H7296" i="1"/>
  <c r="G7296" i="1" s="1"/>
  <c r="K7296" i="1"/>
  <c r="J7296" i="1" s="1"/>
  <c r="N7296" i="1"/>
  <c r="B7297" i="1"/>
  <c r="A7297" i="1" s="1"/>
  <c r="E7297" i="1"/>
  <c r="D7297" i="1" s="1"/>
  <c r="H7297" i="1"/>
  <c r="G7297" i="1" s="1"/>
  <c r="K7297" i="1"/>
  <c r="J7297" i="1" s="1"/>
  <c r="N7297" i="1"/>
  <c r="B7298" i="1"/>
  <c r="A7298" i="1" s="1"/>
  <c r="E7298" i="1"/>
  <c r="D7298" i="1" s="1"/>
  <c r="H7298" i="1"/>
  <c r="G7298" i="1" s="1"/>
  <c r="K7298" i="1"/>
  <c r="J7298" i="1" s="1"/>
  <c r="N7298" i="1"/>
  <c r="B7299" i="1"/>
  <c r="A7299" i="1" s="1"/>
  <c r="E7299" i="1"/>
  <c r="D7299" i="1" s="1"/>
  <c r="H7299" i="1"/>
  <c r="G7299" i="1" s="1"/>
  <c r="K7299" i="1"/>
  <c r="J7299" i="1" s="1"/>
  <c r="N7299" i="1"/>
  <c r="B7300" i="1"/>
  <c r="A7300" i="1" s="1"/>
  <c r="E7300" i="1"/>
  <c r="D7300" i="1" s="1"/>
  <c r="H7300" i="1"/>
  <c r="G7300" i="1" s="1"/>
  <c r="K7300" i="1"/>
  <c r="J7300" i="1" s="1"/>
  <c r="N7300" i="1"/>
  <c r="B7301" i="1"/>
  <c r="A7301" i="1" s="1"/>
  <c r="E7301" i="1"/>
  <c r="D7301" i="1" s="1"/>
  <c r="H7301" i="1"/>
  <c r="G7301" i="1" s="1"/>
  <c r="K7301" i="1"/>
  <c r="J7301" i="1" s="1"/>
  <c r="N7301" i="1"/>
  <c r="B7302" i="1"/>
  <c r="A7302" i="1" s="1"/>
  <c r="E7302" i="1"/>
  <c r="D7302" i="1" s="1"/>
  <c r="H7302" i="1"/>
  <c r="G7302" i="1" s="1"/>
  <c r="K7302" i="1"/>
  <c r="J7302" i="1" s="1"/>
  <c r="N7302" i="1"/>
  <c r="B7303" i="1"/>
  <c r="A7303" i="1" s="1"/>
  <c r="E7303" i="1"/>
  <c r="D7303" i="1" s="1"/>
  <c r="H7303" i="1"/>
  <c r="G7303" i="1" s="1"/>
  <c r="K7303" i="1"/>
  <c r="J7303" i="1" s="1"/>
  <c r="N7303" i="1"/>
  <c r="B7304" i="1"/>
  <c r="A7304" i="1" s="1"/>
  <c r="E7304" i="1"/>
  <c r="D7304" i="1" s="1"/>
  <c r="H7304" i="1"/>
  <c r="G7304" i="1" s="1"/>
  <c r="K7304" i="1"/>
  <c r="J7304" i="1" s="1"/>
  <c r="N7304" i="1"/>
  <c r="B7305" i="1"/>
  <c r="A7305" i="1" s="1"/>
  <c r="E7305" i="1"/>
  <c r="D7305" i="1" s="1"/>
  <c r="H7305" i="1"/>
  <c r="G7305" i="1" s="1"/>
  <c r="K7305" i="1"/>
  <c r="J7305" i="1" s="1"/>
  <c r="N7305" i="1"/>
  <c r="B7306" i="1"/>
  <c r="A7306" i="1" s="1"/>
  <c r="E7306" i="1"/>
  <c r="D7306" i="1" s="1"/>
  <c r="H7306" i="1"/>
  <c r="G7306" i="1" s="1"/>
  <c r="K7306" i="1"/>
  <c r="J7306" i="1" s="1"/>
  <c r="N7306" i="1"/>
  <c r="B7307" i="1"/>
  <c r="A7307" i="1" s="1"/>
  <c r="E7307" i="1"/>
  <c r="D7307" i="1" s="1"/>
  <c r="H7307" i="1"/>
  <c r="G7307" i="1" s="1"/>
  <c r="K7307" i="1"/>
  <c r="J7307" i="1" s="1"/>
  <c r="N7307" i="1"/>
  <c r="B7308" i="1"/>
  <c r="A7308" i="1" s="1"/>
  <c r="E7308" i="1"/>
  <c r="D7308" i="1" s="1"/>
  <c r="H7308" i="1"/>
  <c r="G7308" i="1" s="1"/>
  <c r="K7308" i="1"/>
  <c r="J7308" i="1" s="1"/>
  <c r="N7308" i="1"/>
  <c r="B7309" i="1"/>
  <c r="A7309" i="1" s="1"/>
  <c r="E7309" i="1"/>
  <c r="D7309" i="1" s="1"/>
  <c r="H7309" i="1"/>
  <c r="G7309" i="1" s="1"/>
  <c r="K7309" i="1"/>
  <c r="J7309" i="1" s="1"/>
  <c r="N7309" i="1"/>
  <c r="B7310" i="1"/>
  <c r="A7310" i="1" s="1"/>
  <c r="E7310" i="1"/>
  <c r="D7310" i="1" s="1"/>
  <c r="H7310" i="1"/>
  <c r="G7310" i="1" s="1"/>
  <c r="K7310" i="1"/>
  <c r="J7310" i="1" s="1"/>
  <c r="N7310" i="1"/>
  <c r="B7311" i="1"/>
  <c r="A7311" i="1" s="1"/>
  <c r="E7311" i="1"/>
  <c r="D7311" i="1" s="1"/>
  <c r="H7311" i="1"/>
  <c r="G7311" i="1" s="1"/>
  <c r="K7311" i="1"/>
  <c r="J7311" i="1" s="1"/>
  <c r="N7311" i="1"/>
  <c r="B7312" i="1"/>
  <c r="A7312" i="1" s="1"/>
  <c r="E7312" i="1"/>
  <c r="D7312" i="1" s="1"/>
  <c r="H7312" i="1"/>
  <c r="G7312" i="1" s="1"/>
  <c r="K7312" i="1"/>
  <c r="J7312" i="1" s="1"/>
  <c r="N7312" i="1"/>
  <c r="B7313" i="1"/>
  <c r="A7313" i="1" s="1"/>
  <c r="E7313" i="1"/>
  <c r="D7313" i="1" s="1"/>
  <c r="H7313" i="1"/>
  <c r="G7313" i="1" s="1"/>
  <c r="K7313" i="1"/>
  <c r="J7313" i="1" s="1"/>
  <c r="N7313" i="1"/>
  <c r="B7314" i="1"/>
  <c r="A7314" i="1" s="1"/>
  <c r="E7314" i="1"/>
  <c r="D7314" i="1" s="1"/>
  <c r="H7314" i="1"/>
  <c r="G7314" i="1" s="1"/>
  <c r="K7314" i="1"/>
  <c r="J7314" i="1" s="1"/>
  <c r="N7314" i="1"/>
  <c r="B7315" i="1"/>
  <c r="A7315" i="1" s="1"/>
  <c r="E7315" i="1"/>
  <c r="D7315" i="1" s="1"/>
  <c r="H7315" i="1"/>
  <c r="G7315" i="1" s="1"/>
  <c r="K7315" i="1"/>
  <c r="J7315" i="1" s="1"/>
  <c r="N7315" i="1"/>
  <c r="B7316" i="1"/>
  <c r="A7316" i="1" s="1"/>
  <c r="E7316" i="1"/>
  <c r="D7316" i="1" s="1"/>
  <c r="H7316" i="1"/>
  <c r="G7316" i="1" s="1"/>
  <c r="K7316" i="1"/>
  <c r="J7316" i="1" s="1"/>
  <c r="N7316" i="1"/>
  <c r="B7317" i="1"/>
  <c r="A7317" i="1" s="1"/>
  <c r="E7317" i="1"/>
  <c r="D7317" i="1" s="1"/>
  <c r="H7317" i="1"/>
  <c r="G7317" i="1" s="1"/>
  <c r="K7317" i="1"/>
  <c r="J7317" i="1" s="1"/>
  <c r="N7317" i="1"/>
  <c r="B7318" i="1"/>
  <c r="A7318" i="1" s="1"/>
  <c r="E7318" i="1"/>
  <c r="D7318" i="1" s="1"/>
  <c r="H7318" i="1"/>
  <c r="G7318" i="1" s="1"/>
  <c r="K7318" i="1"/>
  <c r="J7318" i="1" s="1"/>
  <c r="N7318" i="1"/>
  <c r="B7319" i="1"/>
  <c r="A7319" i="1" s="1"/>
  <c r="E7319" i="1"/>
  <c r="D7319" i="1" s="1"/>
  <c r="H7319" i="1"/>
  <c r="G7319" i="1" s="1"/>
  <c r="K7319" i="1"/>
  <c r="J7319" i="1" s="1"/>
  <c r="N7319" i="1"/>
  <c r="B7320" i="1"/>
  <c r="A7320" i="1" s="1"/>
  <c r="E7320" i="1"/>
  <c r="D7320" i="1" s="1"/>
  <c r="H7320" i="1"/>
  <c r="G7320" i="1" s="1"/>
  <c r="K7320" i="1"/>
  <c r="J7320" i="1" s="1"/>
  <c r="N7320" i="1"/>
  <c r="B7321" i="1"/>
  <c r="A7321" i="1" s="1"/>
  <c r="E7321" i="1"/>
  <c r="D7321" i="1" s="1"/>
  <c r="H7321" i="1"/>
  <c r="G7321" i="1" s="1"/>
  <c r="K7321" i="1"/>
  <c r="J7321" i="1" s="1"/>
  <c r="N7321" i="1"/>
  <c r="B7322" i="1"/>
  <c r="A7322" i="1" s="1"/>
  <c r="E7322" i="1"/>
  <c r="D7322" i="1" s="1"/>
  <c r="H7322" i="1"/>
  <c r="G7322" i="1" s="1"/>
  <c r="K7322" i="1"/>
  <c r="J7322" i="1" s="1"/>
  <c r="N7322" i="1"/>
  <c r="B7323" i="1"/>
  <c r="A7323" i="1" s="1"/>
  <c r="E7323" i="1"/>
  <c r="D7323" i="1" s="1"/>
  <c r="H7323" i="1"/>
  <c r="G7323" i="1" s="1"/>
  <c r="K7323" i="1"/>
  <c r="J7323" i="1" s="1"/>
  <c r="N7323" i="1"/>
  <c r="B7324" i="1"/>
  <c r="A7324" i="1" s="1"/>
  <c r="E7324" i="1"/>
  <c r="D7324" i="1" s="1"/>
  <c r="H7324" i="1"/>
  <c r="G7324" i="1" s="1"/>
  <c r="K7324" i="1"/>
  <c r="J7324" i="1" s="1"/>
  <c r="N7324" i="1"/>
  <c r="B7325" i="1"/>
  <c r="A7325" i="1" s="1"/>
  <c r="E7325" i="1"/>
  <c r="D7325" i="1" s="1"/>
  <c r="H7325" i="1"/>
  <c r="G7325" i="1" s="1"/>
  <c r="K7325" i="1"/>
  <c r="J7325" i="1" s="1"/>
  <c r="N7325" i="1"/>
  <c r="B7326" i="1"/>
  <c r="A7326" i="1" s="1"/>
  <c r="E7326" i="1"/>
  <c r="D7326" i="1" s="1"/>
  <c r="H7326" i="1"/>
  <c r="G7326" i="1" s="1"/>
  <c r="K7326" i="1"/>
  <c r="J7326" i="1" s="1"/>
  <c r="N7326" i="1"/>
  <c r="B7327" i="1"/>
  <c r="A7327" i="1" s="1"/>
  <c r="E7327" i="1"/>
  <c r="D7327" i="1" s="1"/>
  <c r="H7327" i="1"/>
  <c r="G7327" i="1" s="1"/>
  <c r="K7327" i="1"/>
  <c r="J7327" i="1" s="1"/>
  <c r="N7327" i="1"/>
  <c r="B7328" i="1"/>
  <c r="A7328" i="1" s="1"/>
  <c r="E7328" i="1"/>
  <c r="D7328" i="1" s="1"/>
  <c r="H7328" i="1"/>
  <c r="G7328" i="1" s="1"/>
  <c r="K7328" i="1"/>
  <c r="J7328" i="1" s="1"/>
  <c r="N7328" i="1"/>
  <c r="B7329" i="1"/>
  <c r="A7329" i="1" s="1"/>
  <c r="E7329" i="1"/>
  <c r="D7329" i="1" s="1"/>
  <c r="H7329" i="1"/>
  <c r="G7329" i="1" s="1"/>
  <c r="K7329" i="1"/>
  <c r="J7329" i="1" s="1"/>
  <c r="N7329" i="1"/>
  <c r="B7330" i="1"/>
  <c r="A7330" i="1" s="1"/>
  <c r="E7330" i="1"/>
  <c r="D7330" i="1" s="1"/>
  <c r="H7330" i="1"/>
  <c r="G7330" i="1" s="1"/>
  <c r="K7330" i="1"/>
  <c r="J7330" i="1" s="1"/>
  <c r="N7330" i="1"/>
  <c r="B7331" i="1"/>
  <c r="A7331" i="1" s="1"/>
  <c r="E7331" i="1"/>
  <c r="D7331" i="1" s="1"/>
  <c r="H7331" i="1"/>
  <c r="G7331" i="1" s="1"/>
  <c r="K7331" i="1"/>
  <c r="J7331" i="1" s="1"/>
  <c r="N7331" i="1"/>
  <c r="B7332" i="1"/>
  <c r="A7332" i="1" s="1"/>
  <c r="E7332" i="1"/>
  <c r="D7332" i="1" s="1"/>
  <c r="H7332" i="1"/>
  <c r="G7332" i="1" s="1"/>
  <c r="K7332" i="1"/>
  <c r="J7332" i="1" s="1"/>
  <c r="N7332" i="1"/>
  <c r="B7333" i="1"/>
  <c r="A7333" i="1" s="1"/>
  <c r="E7333" i="1"/>
  <c r="D7333" i="1" s="1"/>
  <c r="H7333" i="1"/>
  <c r="G7333" i="1" s="1"/>
  <c r="K7333" i="1"/>
  <c r="J7333" i="1" s="1"/>
  <c r="N7333" i="1"/>
  <c r="B7334" i="1"/>
  <c r="A7334" i="1" s="1"/>
  <c r="E7334" i="1"/>
  <c r="D7334" i="1" s="1"/>
  <c r="H7334" i="1"/>
  <c r="G7334" i="1" s="1"/>
  <c r="K7334" i="1"/>
  <c r="J7334" i="1" s="1"/>
  <c r="N7334" i="1"/>
  <c r="B7335" i="1"/>
  <c r="A7335" i="1" s="1"/>
  <c r="E7335" i="1"/>
  <c r="D7335" i="1" s="1"/>
  <c r="H7335" i="1"/>
  <c r="G7335" i="1" s="1"/>
  <c r="K7335" i="1"/>
  <c r="J7335" i="1" s="1"/>
  <c r="N7335" i="1"/>
  <c r="B7336" i="1"/>
  <c r="A7336" i="1" s="1"/>
  <c r="E7336" i="1"/>
  <c r="D7336" i="1" s="1"/>
  <c r="H7336" i="1"/>
  <c r="G7336" i="1" s="1"/>
  <c r="K7336" i="1"/>
  <c r="J7336" i="1" s="1"/>
  <c r="N7336" i="1"/>
  <c r="B7337" i="1"/>
  <c r="A7337" i="1" s="1"/>
  <c r="E7337" i="1"/>
  <c r="D7337" i="1" s="1"/>
  <c r="H7337" i="1"/>
  <c r="G7337" i="1" s="1"/>
  <c r="K7337" i="1"/>
  <c r="J7337" i="1" s="1"/>
  <c r="N7337" i="1"/>
  <c r="B7338" i="1"/>
  <c r="A7338" i="1" s="1"/>
  <c r="E7338" i="1"/>
  <c r="D7338" i="1" s="1"/>
  <c r="H7338" i="1"/>
  <c r="G7338" i="1" s="1"/>
  <c r="K7338" i="1"/>
  <c r="J7338" i="1" s="1"/>
  <c r="N7338" i="1"/>
  <c r="B7339" i="1"/>
  <c r="A7339" i="1" s="1"/>
  <c r="E7339" i="1"/>
  <c r="D7339" i="1" s="1"/>
  <c r="H7339" i="1"/>
  <c r="G7339" i="1" s="1"/>
  <c r="K7339" i="1"/>
  <c r="J7339" i="1" s="1"/>
  <c r="N7339" i="1"/>
  <c r="B7340" i="1"/>
  <c r="A7340" i="1" s="1"/>
  <c r="E7340" i="1"/>
  <c r="D7340" i="1" s="1"/>
  <c r="H7340" i="1"/>
  <c r="G7340" i="1" s="1"/>
  <c r="K7340" i="1"/>
  <c r="J7340" i="1" s="1"/>
  <c r="N7340" i="1"/>
  <c r="B7341" i="1"/>
  <c r="A7341" i="1" s="1"/>
  <c r="E7341" i="1"/>
  <c r="D7341" i="1" s="1"/>
  <c r="H7341" i="1"/>
  <c r="G7341" i="1" s="1"/>
  <c r="K7341" i="1"/>
  <c r="J7341" i="1" s="1"/>
  <c r="N7341" i="1"/>
  <c r="B7342" i="1"/>
  <c r="A7342" i="1" s="1"/>
  <c r="E7342" i="1"/>
  <c r="D7342" i="1" s="1"/>
  <c r="H7342" i="1"/>
  <c r="G7342" i="1" s="1"/>
  <c r="K7342" i="1"/>
  <c r="J7342" i="1" s="1"/>
  <c r="N7342" i="1"/>
  <c r="B7343" i="1"/>
  <c r="A7343" i="1" s="1"/>
  <c r="E7343" i="1"/>
  <c r="D7343" i="1" s="1"/>
  <c r="H7343" i="1"/>
  <c r="G7343" i="1" s="1"/>
  <c r="K7343" i="1"/>
  <c r="J7343" i="1" s="1"/>
  <c r="N7343" i="1"/>
  <c r="B7344" i="1"/>
  <c r="A7344" i="1" s="1"/>
  <c r="E7344" i="1"/>
  <c r="D7344" i="1" s="1"/>
  <c r="H7344" i="1"/>
  <c r="G7344" i="1" s="1"/>
  <c r="K7344" i="1"/>
  <c r="J7344" i="1" s="1"/>
  <c r="N7344" i="1"/>
  <c r="B7345" i="1"/>
  <c r="A7345" i="1" s="1"/>
  <c r="E7345" i="1"/>
  <c r="D7345" i="1" s="1"/>
  <c r="H7345" i="1"/>
  <c r="G7345" i="1" s="1"/>
  <c r="K7345" i="1"/>
  <c r="J7345" i="1" s="1"/>
  <c r="N7345" i="1"/>
  <c r="B7346" i="1"/>
  <c r="A7346" i="1" s="1"/>
  <c r="E7346" i="1"/>
  <c r="D7346" i="1" s="1"/>
  <c r="H7346" i="1"/>
  <c r="G7346" i="1" s="1"/>
  <c r="K7346" i="1"/>
  <c r="J7346" i="1" s="1"/>
  <c r="N7346" i="1"/>
  <c r="B7347" i="1"/>
  <c r="A7347" i="1" s="1"/>
  <c r="E7347" i="1"/>
  <c r="D7347" i="1" s="1"/>
  <c r="H7347" i="1"/>
  <c r="G7347" i="1" s="1"/>
  <c r="K7347" i="1"/>
  <c r="J7347" i="1" s="1"/>
  <c r="N7347" i="1"/>
  <c r="B7348" i="1"/>
  <c r="A7348" i="1" s="1"/>
  <c r="E7348" i="1"/>
  <c r="D7348" i="1" s="1"/>
  <c r="H7348" i="1"/>
  <c r="G7348" i="1" s="1"/>
  <c r="K7348" i="1"/>
  <c r="J7348" i="1" s="1"/>
  <c r="N7348" i="1"/>
  <c r="B7349" i="1"/>
  <c r="A7349" i="1" s="1"/>
  <c r="E7349" i="1"/>
  <c r="D7349" i="1" s="1"/>
  <c r="H7349" i="1"/>
  <c r="G7349" i="1" s="1"/>
  <c r="K7349" i="1"/>
  <c r="J7349" i="1" s="1"/>
  <c r="N7349" i="1"/>
  <c r="B7350" i="1"/>
  <c r="A7350" i="1" s="1"/>
  <c r="E7350" i="1"/>
  <c r="D7350" i="1" s="1"/>
  <c r="H7350" i="1"/>
  <c r="G7350" i="1" s="1"/>
  <c r="K7350" i="1"/>
  <c r="J7350" i="1" s="1"/>
  <c r="N7350" i="1"/>
  <c r="B7351" i="1"/>
  <c r="A7351" i="1" s="1"/>
  <c r="E7351" i="1"/>
  <c r="D7351" i="1" s="1"/>
  <c r="H7351" i="1"/>
  <c r="G7351" i="1" s="1"/>
  <c r="K7351" i="1"/>
  <c r="J7351" i="1" s="1"/>
  <c r="N7351" i="1"/>
  <c r="B7352" i="1"/>
  <c r="A7352" i="1" s="1"/>
  <c r="E7352" i="1"/>
  <c r="D7352" i="1" s="1"/>
  <c r="H7352" i="1"/>
  <c r="G7352" i="1" s="1"/>
  <c r="K7352" i="1"/>
  <c r="J7352" i="1" s="1"/>
  <c r="N7352" i="1"/>
  <c r="B7353" i="1"/>
  <c r="A7353" i="1" s="1"/>
  <c r="E7353" i="1"/>
  <c r="D7353" i="1" s="1"/>
  <c r="H7353" i="1"/>
  <c r="G7353" i="1" s="1"/>
  <c r="K7353" i="1"/>
  <c r="J7353" i="1" s="1"/>
  <c r="N7353" i="1"/>
  <c r="B7354" i="1"/>
  <c r="A7354" i="1" s="1"/>
  <c r="E7354" i="1"/>
  <c r="D7354" i="1" s="1"/>
  <c r="H7354" i="1"/>
  <c r="G7354" i="1" s="1"/>
  <c r="K7354" i="1"/>
  <c r="J7354" i="1" s="1"/>
  <c r="N7354" i="1"/>
  <c r="B7355" i="1"/>
  <c r="A7355" i="1" s="1"/>
  <c r="E7355" i="1"/>
  <c r="D7355" i="1" s="1"/>
  <c r="H7355" i="1"/>
  <c r="G7355" i="1" s="1"/>
  <c r="K7355" i="1"/>
  <c r="J7355" i="1" s="1"/>
  <c r="N7355" i="1"/>
  <c r="B7356" i="1"/>
  <c r="A7356" i="1" s="1"/>
  <c r="E7356" i="1"/>
  <c r="D7356" i="1" s="1"/>
  <c r="H7356" i="1"/>
  <c r="G7356" i="1" s="1"/>
  <c r="K7356" i="1"/>
  <c r="J7356" i="1" s="1"/>
  <c r="N7356" i="1"/>
  <c r="B7357" i="1"/>
  <c r="A7357" i="1" s="1"/>
  <c r="E7357" i="1"/>
  <c r="D7357" i="1" s="1"/>
  <c r="H7357" i="1"/>
  <c r="G7357" i="1" s="1"/>
  <c r="K7357" i="1"/>
  <c r="J7357" i="1" s="1"/>
  <c r="N7357" i="1"/>
  <c r="B7358" i="1"/>
  <c r="A7358" i="1" s="1"/>
  <c r="E7358" i="1"/>
  <c r="D7358" i="1" s="1"/>
  <c r="H7358" i="1"/>
  <c r="G7358" i="1" s="1"/>
  <c r="K7358" i="1"/>
  <c r="J7358" i="1" s="1"/>
  <c r="N7358" i="1"/>
  <c r="B7359" i="1"/>
  <c r="A7359" i="1" s="1"/>
  <c r="E7359" i="1"/>
  <c r="D7359" i="1" s="1"/>
  <c r="H7359" i="1"/>
  <c r="G7359" i="1" s="1"/>
  <c r="K7359" i="1"/>
  <c r="J7359" i="1" s="1"/>
  <c r="N7359" i="1"/>
  <c r="B7360" i="1"/>
  <c r="A7360" i="1" s="1"/>
  <c r="E7360" i="1"/>
  <c r="D7360" i="1" s="1"/>
  <c r="H7360" i="1"/>
  <c r="G7360" i="1" s="1"/>
  <c r="K7360" i="1"/>
  <c r="J7360" i="1" s="1"/>
  <c r="N7360" i="1"/>
  <c r="B7361" i="1"/>
  <c r="A7361" i="1" s="1"/>
  <c r="E7361" i="1"/>
  <c r="D7361" i="1" s="1"/>
  <c r="H7361" i="1"/>
  <c r="G7361" i="1" s="1"/>
  <c r="K7361" i="1"/>
  <c r="J7361" i="1" s="1"/>
  <c r="N7361" i="1"/>
  <c r="B7362" i="1"/>
  <c r="A7362" i="1" s="1"/>
  <c r="E7362" i="1"/>
  <c r="D7362" i="1" s="1"/>
  <c r="H7362" i="1"/>
  <c r="G7362" i="1" s="1"/>
  <c r="K7362" i="1"/>
  <c r="J7362" i="1" s="1"/>
  <c r="N7362" i="1"/>
  <c r="B7363" i="1"/>
  <c r="A7363" i="1" s="1"/>
  <c r="E7363" i="1"/>
  <c r="D7363" i="1" s="1"/>
  <c r="H7363" i="1"/>
  <c r="G7363" i="1" s="1"/>
  <c r="K7363" i="1"/>
  <c r="J7363" i="1" s="1"/>
  <c r="N7363" i="1"/>
  <c r="B7364" i="1"/>
  <c r="A7364" i="1" s="1"/>
  <c r="E7364" i="1"/>
  <c r="D7364" i="1" s="1"/>
  <c r="H7364" i="1"/>
  <c r="G7364" i="1" s="1"/>
  <c r="K7364" i="1"/>
  <c r="J7364" i="1" s="1"/>
  <c r="N7364" i="1"/>
  <c r="B7365" i="1"/>
  <c r="A7365" i="1" s="1"/>
  <c r="E7365" i="1"/>
  <c r="D7365" i="1" s="1"/>
  <c r="H7365" i="1"/>
  <c r="G7365" i="1" s="1"/>
  <c r="K7365" i="1"/>
  <c r="J7365" i="1" s="1"/>
  <c r="N7365" i="1"/>
  <c r="B7366" i="1"/>
  <c r="A7366" i="1" s="1"/>
  <c r="E7366" i="1"/>
  <c r="D7366" i="1" s="1"/>
  <c r="H7366" i="1"/>
  <c r="G7366" i="1" s="1"/>
  <c r="K7366" i="1"/>
  <c r="J7366" i="1" s="1"/>
  <c r="N7366" i="1"/>
  <c r="B7367" i="1"/>
  <c r="A7367" i="1" s="1"/>
  <c r="E7367" i="1"/>
  <c r="D7367" i="1" s="1"/>
  <c r="H7367" i="1"/>
  <c r="G7367" i="1" s="1"/>
  <c r="K7367" i="1"/>
  <c r="J7367" i="1" s="1"/>
  <c r="N7367" i="1"/>
  <c r="B7368" i="1"/>
  <c r="A7368" i="1" s="1"/>
  <c r="E7368" i="1"/>
  <c r="D7368" i="1" s="1"/>
  <c r="H7368" i="1"/>
  <c r="G7368" i="1" s="1"/>
  <c r="K7368" i="1"/>
  <c r="J7368" i="1" s="1"/>
  <c r="N7368" i="1"/>
  <c r="B7369" i="1"/>
  <c r="A7369" i="1" s="1"/>
  <c r="E7369" i="1"/>
  <c r="D7369" i="1" s="1"/>
  <c r="H7369" i="1"/>
  <c r="G7369" i="1" s="1"/>
  <c r="K7369" i="1"/>
  <c r="J7369" i="1" s="1"/>
  <c r="N7369" i="1"/>
  <c r="B7370" i="1"/>
  <c r="A7370" i="1" s="1"/>
  <c r="E7370" i="1"/>
  <c r="D7370" i="1" s="1"/>
  <c r="H7370" i="1"/>
  <c r="G7370" i="1" s="1"/>
  <c r="K7370" i="1"/>
  <c r="J7370" i="1" s="1"/>
  <c r="N7370" i="1"/>
  <c r="B7371" i="1"/>
  <c r="A7371" i="1" s="1"/>
  <c r="E7371" i="1"/>
  <c r="D7371" i="1" s="1"/>
  <c r="H7371" i="1"/>
  <c r="G7371" i="1" s="1"/>
  <c r="K7371" i="1"/>
  <c r="J7371" i="1" s="1"/>
  <c r="N7371" i="1"/>
  <c r="B7372" i="1"/>
  <c r="A7372" i="1" s="1"/>
  <c r="E7372" i="1"/>
  <c r="D7372" i="1" s="1"/>
  <c r="H7372" i="1"/>
  <c r="G7372" i="1" s="1"/>
  <c r="K7372" i="1"/>
  <c r="J7372" i="1" s="1"/>
  <c r="N7372" i="1"/>
  <c r="B7373" i="1"/>
  <c r="A7373" i="1" s="1"/>
  <c r="E7373" i="1"/>
  <c r="D7373" i="1" s="1"/>
  <c r="H7373" i="1"/>
  <c r="G7373" i="1" s="1"/>
  <c r="K7373" i="1"/>
  <c r="J7373" i="1" s="1"/>
  <c r="N7373" i="1"/>
  <c r="B7374" i="1"/>
  <c r="A7374" i="1" s="1"/>
  <c r="E7374" i="1"/>
  <c r="D7374" i="1" s="1"/>
  <c r="H7374" i="1"/>
  <c r="G7374" i="1" s="1"/>
  <c r="K7374" i="1"/>
  <c r="J7374" i="1" s="1"/>
  <c r="N7374" i="1"/>
  <c r="B7375" i="1"/>
  <c r="A7375" i="1" s="1"/>
  <c r="E7375" i="1"/>
  <c r="D7375" i="1" s="1"/>
  <c r="H7375" i="1"/>
  <c r="G7375" i="1" s="1"/>
  <c r="K7375" i="1"/>
  <c r="J7375" i="1" s="1"/>
  <c r="N7375" i="1"/>
  <c r="B7376" i="1"/>
  <c r="A7376" i="1" s="1"/>
  <c r="E7376" i="1"/>
  <c r="D7376" i="1" s="1"/>
  <c r="H7376" i="1"/>
  <c r="G7376" i="1" s="1"/>
  <c r="K7376" i="1"/>
  <c r="J7376" i="1" s="1"/>
  <c r="N7376" i="1"/>
  <c r="B7377" i="1"/>
  <c r="A7377" i="1" s="1"/>
  <c r="E7377" i="1"/>
  <c r="D7377" i="1" s="1"/>
  <c r="H7377" i="1"/>
  <c r="G7377" i="1" s="1"/>
  <c r="K7377" i="1"/>
  <c r="J7377" i="1" s="1"/>
  <c r="N7377" i="1"/>
  <c r="B7378" i="1"/>
  <c r="A7378" i="1" s="1"/>
  <c r="E7378" i="1"/>
  <c r="D7378" i="1" s="1"/>
  <c r="H7378" i="1"/>
  <c r="G7378" i="1" s="1"/>
  <c r="K7378" i="1"/>
  <c r="J7378" i="1" s="1"/>
  <c r="N7378" i="1"/>
  <c r="B7379" i="1"/>
  <c r="A7379" i="1" s="1"/>
  <c r="E7379" i="1"/>
  <c r="D7379" i="1" s="1"/>
  <c r="H7379" i="1"/>
  <c r="G7379" i="1" s="1"/>
  <c r="K7379" i="1"/>
  <c r="J7379" i="1" s="1"/>
  <c r="N7379" i="1"/>
  <c r="B7380" i="1"/>
  <c r="A7380" i="1" s="1"/>
  <c r="E7380" i="1"/>
  <c r="D7380" i="1" s="1"/>
  <c r="H7380" i="1"/>
  <c r="G7380" i="1" s="1"/>
  <c r="K7380" i="1"/>
  <c r="J7380" i="1" s="1"/>
  <c r="N7380" i="1"/>
  <c r="B7381" i="1"/>
  <c r="A7381" i="1" s="1"/>
  <c r="E7381" i="1"/>
  <c r="D7381" i="1" s="1"/>
  <c r="H7381" i="1"/>
  <c r="G7381" i="1" s="1"/>
  <c r="K7381" i="1"/>
  <c r="J7381" i="1" s="1"/>
  <c r="N7381" i="1"/>
  <c r="B7382" i="1"/>
  <c r="A7382" i="1" s="1"/>
  <c r="E7382" i="1"/>
  <c r="D7382" i="1" s="1"/>
  <c r="H7382" i="1"/>
  <c r="G7382" i="1" s="1"/>
  <c r="K7382" i="1"/>
  <c r="J7382" i="1" s="1"/>
  <c r="N7382" i="1"/>
  <c r="B7383" i="1"/>
  <c r="A7383" i="1" s="1"/>
  <c r="E7383" i="1"/>
  <c r="D7383" i="1" s="1"/>
  <c r="H7383" i="1"/>
  <c r="G7383" i="1" s="1"/>
  <c r="K7383" i="1"/>
  <c r="J7383" i="1" s="1"/>
  <c r="N7383" i="1"/>
  <c r="B7384" i="1"/>
  <c r="A7384" i="1" s="1"/>
  <c r="E7384" i="1"/>
  <c r="D7384" i="1" s="1"/>
  <c r="H7384" i="1"/>
  <c r="G7384" i="1" s="1"/>
  <c r="K7384" i="1"/>
  <c r="J7384" i="1" s="1"/>
  <c r="N7384" i="1"/>
  <c r="B7385" i="1"/>
  <c r="A7385" i="1" s="1"/>
  <c r="E7385" i="1"/>
  <c r="D7385" i="1" s="1"/>
  <c r="H7385" i="1"/>
  <c r="G7385" i="1" s="1"/>
  <c r="K7385" i="1"/>
  <c r="J7385" i="1" s="1"/>
  <c r="N7385" i="1"/>
  <c r="B7386" i="1"/>
  <c r="A7386" i="1" s="1"/>
  <c r="E7386" i="1"/>
  <c r="D7386" i="1" s="1"/>
  <c r="H7386" i="1"/>
  <c r="G7386" i="1" s="1"/>
  <c r="K7386" i="1"/>
  <c r="J7386" i="1" s="1"/>
  <c r="N7386" i="1"/>
  <c r="B7387" i="1"/>
  <c r="A7387" i="1" s="1"/>
  <c r="E7387" i="1"/>
  <c r="D7387" i="1" s="1"/>
  <c r="H7387" i="1"/>
  <c r="G7387" i="1" s="1"/>
  <c r="K7387" i="1"/>
  <c r="J7387" i="1" s="1"/>
  <c r="N7387" i="1"/>
  <c r="B7388" i="1"/>
  <c r="A7388" i="1" s="1"/>
  <c r="E7388" i="1"/>
  <c r="D7388" i="1" s="1"/>
  <c r="H7388" i="1"/>
  <c r="G7388" i="1" s="1"/>
  <c r="K7388" i="1"/>
  <c r="J7388" i="1" s="1"/>
  <c r="N7388" i="1"/>
  <c r="B7389" i="1"/>
  <c r="A7389" i="1" s="1"/>
  <c r="E7389" i="1"/>
  <c r="D7389" i="1" s="1"/>
  <c r="H7389" i="1"/>
  <c r="G7389" i="1" s="1"/>
  <c r="K7389" i="1"/>
  <c r="J7389" i="1" s="1"/>
  <c r="N7389" i="1"/>
  <c r="B7390" i="1"/>
  <c r="A7390" i="1" s="1"/>
  <c r="E7390" i="1"/>
  <c r="D7390" i="1" s="1"/>
  <c r="H7390" i="1"/>
  <c r="G7390" i="1" s="1"/>
  <c r="K7390" i="1"/>
  <c r="J7390" i="1" s="1"/>
  <c r="N7390" i="1"/>
  <c r="B7391" i="1"/>
  <c r="A7391" i="1" s="1"/>
  <c r="E7391" i="1"/>
  <c r="D7391" i="1" s="1"/>
  <c r="H7391" i="1"/>
  <c r="G7391" i="1" s="1"/>
  <c r="K7391" i="1"/>
  <c r="J7391" i="1" s="1"/>
  <c r="N7391" i="1"/>
  <c r="B7392" i="1"/>
  <c r="A7392" i="1" s="1"/>
  <c r="E7392" i="1"/>
  <c r="D7392" i="1" s="1"/>
  <c r="H7392" i="1"/>
  <c r="G7392" i="1" s="1"/>
  <c r="K7392" i="1"/>
  <c r="J7392" i="1" s="1"/>
  <c r="N7392" i="1"/>
  <c r="B7393" i="1"/>
  <c r="A7393" i="1" s="1"/>
  <c r="E7393" i="1"/>
  <c r="D7393" i="1" s="1"/>
  <c r="H7393" i="1"/>
  <c r="G7393" i="1" s="1"/>
  <c r="K7393" i="1"/>
  <c r="J7393" i="1" s="1"/>
  <c r="N7393" i="1"/>
  <c r="B7394" i="1"/>
  <c r="A7394" i="1" s="1"/>
  <c r="E7394" i="1"/>
  <c r="D7394" i="1" s="1"/>
  <c r="H7394" i="1"/>
  <c r="G7394" i="1" s="1"/>
  <c r="K7394" i="1"/>
  <c r="J7394" i="1" s="1"/>
  <c r="N7394" i="1"/>
  <c r="B7395" i="1"/>
  <c r="A7395" i="1" s="1"/>
  <c r="E7395" i="1"/>
  <c r="D7395" i="1" s="1"/>
  <c r="H7395" i="1"/>
  <c r="G7395" i="1" s="1"/>
  <c r="K7395" i="1"/>
  <c r="J7395" i="1" s="1"/>
  <c r="N7395" i="1"/>
  <c r="B7396" i="1"/>
  <c r="A7396" i="1" s="1"/>
  <c r="E7396" i="1"/>
  <c r="D7396" i="1" s="1"/>
  <c r="H7396" i="1"/>
  <c r="G7396" i="1" s="1"/>
  <c r="K7396" i="1"/>
  <c r="J7396" i="1" s="1"/>
  <c r="N7396" i="1"/>
  <c r="B7397" i="1"/>
  <c r="A7397" i="1" s="1"/>
  <c r="E7397" i="1"/>
  <c r="D7397" i="1" s="1"/>
  <c r="H7397" i="1"/>
  <c r="G7397" i="1" s="1"/>
  <c r="K7397" i="1"/>
  <c r="J7397" i="1" s="1"/>
  <c r="N7397" i="1"/>
  <c r="B7398" i="1"/>
  <c r="A7398" i="1" s="1"/>
  <c r="E7398" i="1"/>
  <c r="D7398" i="1" s="1"/>
  <c r="H7398" i="1"/>
  <c r="G7398" i="1" s="1"/>
  <c r="K7398" i="1"/>
  <c r="J7398" i="1" s="1"/>
  <c r="N7398" i="1"/>
  <c r="B7399" i="1"/>
  <c r="A7399" i="1" s="1"/>
  <c r="E7399" i="1"/>
  <c r="D7399" i="1" s="1"/>
  <c r="H7399" i="1"/>
  <c r="G7399" i="1" s="1"/>
  <c r="K7399" i="1"/>
  <c r="J7399" i="1" s="1"/>
  <c r="N7399" i="1"/>
  <c r="B7400" i="1"/>
  <c r="A7400" i="1" s="1"/>
  <c r="E7400" i="1"/>
  <c r="D7400" i="1" s="1"/>
  <c r="H7400" i="1"/>
  <c r="G7400" i="1" s="1"/>
  <c r="K7400" i="1"/>
  <c r="J7400" i="1" s="1"/>
  <c r="N7400" i="1"/>
  <c r="B7401" i="1"/>
  <c r="A7401" i="1" s="1"/>
  <c r="E7401" i="1"/>
  <c r="D7401" i="1" s="1"/>
  <c r="H7401" i="1"/>
  <c r="G7401" i="1" s="1"/>
  <c r="K7401" i="1"/>
  <c r="J7401" i="1" s="1"/>
  <c r="N7401" i="1"/>
  <c r="B7402" i="1"/>
  <c r="A7402" i="1" s="1"/>
  <c r="E7402" i="1"/>
  <c r="D7402" i="1" s="1"/>
  <c r="H7402" i="1"/>
  <c r="G7402" i="1" s="1"/>
  <c r="K7402" i="1"/>
  <c r="J7402" i="1" s="1"/>
  <c r="N7402" i="1"/>
  <c r="B7403" i="1"/>
  <c r="A7403" i="1" s="1"/>
  <c r="E7403" i="1"/>
  <c r="D7403" i="1" s="1"/>
  <c r="H7403" i="1"/>
  <c r="G7403" i="1" s="1"/>
  <c r="K7403" i="1"/>
  <c r="J7403" i="1" s="1"/>
  <c r="N7403" i="1"/>
  <c r="B7404" i="1"/>
  <c r="A7404" i="1" s="1"/>
  <c r="E7404" i="1"/>
  <c r="D7404" i="1" s="1"/>
  <c r="H7404" i="1"/>
  <c r="G7404" i="1" s="1"/>
  <c r="K7404" i="1"/>
  <c r="J7404" i="1" s="1"/>
  <c r="N7404" i="1"/>
  <c r="B7405" i="1"/>
  <c r="A7405" i="1" s="1"/>
  <c r="E7405" i="1"/>
  <c r="D7405" i="1" s="1"/>
  <c r="H7405" i="1"/>
  <c r="G7405" i="1" s="1"/>
  <c r="K7405" i="1"/>
  <c r="J7405" i="1" s="1"/>
  <c r="N7405" i="1"/>
  <c r="B7406" i="1"/>
  <c r="A7406" i="1" s="1"/>
  <c r="E7406" i="1"/>
  <c r="D7406" i="1" s="1"/>
  <c r="H7406" i="1"/>
  <c r="G7406" i="1" s="1"/>
  <c r="K7406" i="1"/>
  <c r="J7406" i="1" s="1"/>
  <c r="N7406" i="1"/>
  <c r="B7407" i="1"/>
  <c r="A7407" i="1" s="1"/>
  <c r="E7407" i="1"/>
  <c r="D7407" i="1" s="1"/>
  <c r="H7407" i="1"/>
  <c r="G7407" i="1" s="1"/>
  <c r="K7407" i="1"/>
  <c r="J7407" i="1" s="1"/>
  <c r="N7407" i="1"/>
  <c r="B7408" i="1"/>
  <c r="A7408" i="1" s="1"/>
  <c r="E7408" i="1"/>
  <c r="D7408" i="1" s="1"/>
  <c r="H7408" i="1"/>
  <c r="G7408" i="1" s="1"/>
  <c r="K7408" i="1"/>
  <c r="J7408" i="1" s="1"/>
  <c r="N7408" i="1"/>
  <c r="B7409" i="1"/>
  <c r="A7409" i="1" s="1"/>
  <c r="E7409" i="1"/>
  <c r="D7409" i="1" s="1"/>
  <c r="H7409" i="1"/>
  <c r="G7409" i="1" s="1"/>
  <c r="K7409" i="1"/>
  <c r="J7409" i="1" s="1"/>
  <c r="N7409" i="1"/>
  <c r="B7410" i="1"/>
  <c r="A7410" i="1" s="1"/>
  <c r="E7410" i="1"/>
  <c r="D7410" i="1" s="1"/>
  <c r="H7410" i="1"/>
  <c r="G7410" i="1" s="1"/>
  <c r="K7410" i="1"/>
  <c r="J7410" i="1" s="1"/>
  <c r="N7410" i="1"/>
  <c r="B7411" i="1"/>
  <c r="A7411" i="1" s="1"/>
  <c r="E7411" i="1"/>
  <c r="D7411" i="1" s="1"/>
  <c r="H7411" i="1"/>
  <c r="G7411" i="1" s="1"/>
  <c r="K7411" i="1"/>
  <c r="J7411" i="1" s="1"/>
  <c r="N7411" i="1"/>
  <c r="B7412" i="1"/>
  <c r="A7412" i="1" s="1"/>
  <c r="E7412" i="1"/>
  <c r="D7412" i="1" s="1"/>
  <c r="H7412" i="1"/>
  <c r="G7412" i="1" s="1"/>
  <c r="K7412" i="1"/>
  <c r="J7412" i="1" s="1"/>
  <c r="N7412" i="1"/>
  <c r="B7413" i="1"/>
  <c r="A7413" i="1" s="1"/>
  <c r="E7413" i="1"/>
  <c r="D7413" i="1" s="1"/>
  <c r="H7413" i="1"/>
  <c r="G7413" i="1" s="1"/>
  <c r="K7413" i="1"/>
  <c r="J7413" i="1" s="1"/>
  <c r="N7413" i="1"/>
  <c r="B7414" i="1"/>
  <c r="A7414" i="1" s="1"/>
  <c r="E7414" i="1"/>
  <c r="D7414" i="1" s="1"/>
  <c r="H7414" i="1"/>
  <c r="G7414" i="1" s="1"/>
  <c r="K7414" i="1"/>
  <c r="J7414" i="1" s="1"/>
  <c r="N7414" i="1"/>
  <c r="B7415" i="1"/>
  <c r="A7415" i="1" s="1"/>
  <c r="E7415" i="1"/>
  <c r="D7415" i="1" s="1"/>
  <c r="H7415" i="1"/>
  <c r="G7415" i="1" s="1"/>
  <c r="K7415" i="1"/>
  <c r="J7415" i="1" s="1"/>
  <c r="N7415" i="1"/>
  <c r="B7416" i="1"/>
  <c r="A7416" i="1" s="1"/>
  <c r="E7416" i="1"/>
  <c r="D7416" i="1" s="1"/>
  <c r="H7416" i="1"/>
  <c r="G7416" i="1" s="1"/>
  <c r="K7416" i="1"/>
  <c r="J7416" i="1" s="1"/>
  <c r="N7416" i="1"/>
  <c r="B7417" i="1"/>
  <c r="A7417" i="1" s="1"/>
  <c r="E7417" i="1"/>
  <c r="D7417" i="1" s="1"/>
  <c r="H7417" i="1"/>
  <c r="G7417" i="1" s="1"/>
  <c r="K7417" i="1"/>
  <c r="J7417" i="1" s="1"/>
  <c r="N7417" i="1"/>
  <c r="B7418" i="1"/>
  <c r="A7418" i="1" s="1"/>
  <c r="E7418" i="1"/>
  <c r="D7418" i="1" s="1"/>
  <c r="H7418" i="1"/>
  <c r="G7418" i="1" s="1"/>
  <c r="K7418" i="1"/>
  <c r="J7418" i="1" s="1"/>
  <c r="N7418" i="1"/>
  <c r="B7419" i="1"/>
  <c r="A7419" i="1" s="1"/>
  <c r="E7419" i="1"/>
  <c r="D7419" i="1" s="1"/>
  <c r="H7419" i="1"/>
  <c r="G7419" i="1" s="1"/>
  <c r="K7419" i="1"/>
  <c r="J7419" i="1" s="1"/>
  <c r="N7419" i="1"/>
  <c r="B7420" i="1"/>
  <c r="A7420" i="1" s="1"/>
  <c r="E7420" i="1"/>
  <c r="D7420" i="1" s="1"/>
  <c r="H7420" i="1"/>
  <c r="G7420" i="1" s="1"/>
  <c r="K7420" i="1"/>
  <c r="J7420" i="1" s="1"/>
  <c r="N7420" i="1"/>
  <c r="B7421" i="1"/>
  <c r="A7421" i="1" s="1"/>
  <c r="E7421" i="1"/>
  <c r="D7421" i="1" s="1"/>
  <c r="H7421" i="1"/>
  <c r="G7421" i="1" s="1"/>
  <c r="K7421" i="1"/>
  <c r="J7421" i="1" s="1"/>
  <c r="N7421" i="1"/>
  <c r="B7422" i="1"/>
  <c r="A7422" i="1" s="1"/>
  <c r="E7422" i="1"/>
  <c r="D7422" i="1" s="1"/>
  <c r="H7422" i="1"/>
  <c r="G7422" i="1" s="1"/>
  <c r="K7422" i="1"/>
  <c r="J7422" i="1" s="1"/>
  <c r="N7422" i="1"/>
  <c r="B7423" i="1"/>
  <c r="A7423" i="1" s="1"/>
  <c r="E7423" i="1"/>
  <c r="D7423" i="1" s="1"/>
  <c r="H7423" i="1"/>
  <c r="G7423" i="1" s="1"/>
  <c r="K7423" i="1"/>
  <c r="J7423" i="1" s="1"/>
  <c r="N7423" i="1"/>
  <c r="B7424" i="1"/>
  <c r="A7424" i="1" s="1"/>
  <c r="E7424" i="1"/>
  <c r="D7424" i="1" s="1"/>
  <c r="H7424" i="1"/>
  <c r="G7424" i="1" s="1"/>
  <c r="K7424" i="1"/>
  <c r="J7424" i="1" s="1"/>
  <c r="N7424" i="1"/>
  <c r="B7425" i="1"/>
  <c r="A7425" i="1" s="1"/>
  <c r="E7425" i="1"/>
  <c r="D7425" i="1" s="1"/>
  <c r="H7425" i="1"/>
  <c r="G7425" i="1" s="1"/>
  <c r="K7425" i="1"/>
  <c r="J7425" i="1" s="1"/>
  <c r="N7425" i="1"/>
  <c r="B7426" i="1"/>
  <c r="A7426" i="1" s="1"/>
  <c r="E7426" i="1"/>
  <c r="D7426" i="1" s="1"/>
  <c r="H7426" i="1"/>
  <c r="G7426" i="1" s="1"/>
  <c r="K7426" i="1"/>
  <c r="J7426" i="1" s="1"/>
  <c r="N7426" i="1"/>
  <c r="B7427" i="1"/>
  <c r="A7427" i="1" s="1"/>
  <c r="E7427" i="1"/>
  <c r="D7427" i="1" s="1"/>
  <c r="H7427" i="1"/>
  <c r="G7427" i="1" s="1"/>
  <c r="K7427" i="1"/>
  <c r="J7427" i="1" s="1"/>
  <c r="N7427" i="1"/>
  <c r="B7428" i="1"/>
  <c r="A7428" i="1" s="1"/>
  <c r="E7428" i="1"/>
  <c r="D7428" i="1" s="1"/>
  <c r="H7428" i="1"/>
  <c r="G7428" i="1" s="1"/>
  <c r="K7428" i="1"/>
  <c r="J7428" i="1" s="1"/>
  <c r="N7428" i="1"/>
  <c r="B7429" i="1"/>
  <c r="A7429" i="1" s="1"/>
  <c r="E7429" i="1"/>
  <c r="D7429" i="1" s="1"/>
  <c r="H7429" i="1"/>
  <c r="G7429" i="1" s="1"/>
  <c r="K7429" i="1"/>
  <c r="J7429" i="1" s="1"/>
  <c r="N7429" i="1"/>
  <c r="B7430" i="1"/>
  <c r="A7430" i="1" s="1"/>
  <c r="E7430" i="1"/>
  <c r="D7430" i="1" s="1"/>
  <c r="H7430" i="1"/>
  <c r="G7430" i="1" s="1"/>
  <c r="K7430" i="1"/>
  <c r="J7430" i="1" s="1"/>
  <c r="N7430" i="1"/>
  <c r="B7431" i="1"/>
  <c r="A7431" i="1" s="1"/>
  <c r="E7431" i="1"/>
  <c r="D7431" i="1" s="1"/>
  <c r="H7431" i="1"/>
  <c r="G7431" i="1" s="1"/>
  <c r="K7431" i="1"/>
  <c r="J7431" i="1" s="1"/>
  <c r="N7431" i="1"/>
  <c r="B7432" i="1"/>
  <c r="A7432" i="1" s="1"/>
  <c r="E7432" i="1"/>
  <c r="D7432" i="1" s="1"/>
  <c r="H7432" i="1"/>
  <c r="G7432" i="1" s="1"/>
  <c r="K7432" i="1"/>
  <c r="J7432" i="1" s="1"/>
  <c r="N7432" i="1"/>
  <c r="B7433" i="1"/>
  <c r="A7433" i="1" s="1"/>
  <c r="E7433" i="1"/>
  <c r="D7433" i="1" s="1"/>
  <c r="H7433" i="1"/>
  <c r="G7433" i="1" s="1"/>
  <c r="K7433" i="1"/>
  <c r="J7433" i="1" s="1"/>
  <c r="N7433" i="1"/>
  <c r="B7434" i="1"/>
  <c r="A7434" i="1" s="1"/>
  <c r="E7434" i="1"/>
  <c r="D7434" i="1" s="1"/>
  <c r="H7434" i="1"/>
  <c r="G7434" i="1" s="1"/>
  <c r="K7434" i="1"/>
  <c r="J7434" i="1" s="1"/>
  <c r="N7434" i="1"/>
  <c r="B7435" i="1"/>
  <c r="A7435" i="1" s="1"/>
  <c r="E7435" i="1"/>
  <c r="D7435" i="1" s="1"/>
  <c r="H7435" i="1"/>
  <c r="G7435" i="1" s="1"/>
  <c r="K7435" i="1"/>
  <c r="J7435" i="1" s="1"/>
  <c r="N7435" i="1"/>
  <c r="B7436" i="1"/>
  <c r="A7436" i="1" s="1"/>
  <c r="E7436" i="1"/>
  <c r="D7436" i="1" s="1"/>
  <c r="H7436" i="1"/>
  <c r="G7436" i="1" s="1"/>
  <c r="K7436" i="1"/>
  <c r="J7436" i="1" s="1"/>
  <c r="N7436" i="1"/>
  <c r="B7437" i="1"/>
  <c r="A7437" i="1" s="1"/>
  <c r="E7437" i="1"/>
  <c r="D7437" i="1" s="1"/>
  <c r="H7437" i="1"/>
  <c r="G7437" i="1" s="1"/>
  <c r="K7437" i="1"/>
  <c r="J7437" i="1" s="1"/>
  <c r="N7437" i="1"/>
  <c r="B7438" i="1"/>
  <c r="A7438" i="1" s="1"/>
  <c r="E7438" i="1"/>
  <c r="D7438" i="1" s="1"/>
  <c r="H7438" i="1"/>
  <c r="G7438" i="1" s="1"/>
  <c r="K7438" i="1"/>
  <c r="J7438" i="1" s="1"/>
  <c r="N7438" i="1"/>
  <c r="B7439" i="1"/>
  <c r="A7439" i="1" s="1"/>
  <c r="E7439" i="1"/>
  <c r="D7439" i="1" s="1"/>
  <c r="H7439" i="1"/>
  <c r="G7439" i="1" s="1"/>
  <c r="K7439" i="1"/>
  <c r="J7439" i="1" s="1"/>
  <c r="N7439" i="1"/>
  <c r="B7440" i="1"/>
  <c r="A7440" i="1" s="1"/>
  <c r="E7440" i="1"/>
  <c r="D7440" i="1" s="1"/>
  <c r="H7440" i="1"/>
  <c r="G7440" i="1" s="1"/>
  <c r="K7440" i="1"/>
  <c r="J7440" i="1" s="1"/>
  <c r="N7440" i="1"/>
  <c r="B7441" i="1"/>
  <c r="A7441" i="1" s="1"/>
  <c r="E7441" i="1"/>
  <c r="D7441" i="1" s="1"/>
  <c r="H7441" i="1"/>
  <c r="G7441" i="1" s="1"/>
  <c r="K7441" i="1"/>
  <c r="J7441" i="1" s="1"/>
  <c r="N7441" i="1"/>
  <c r="B7442" i="1"/>
  <c r="A7442" i="1" s="1"/>
  <c r="E7442" i="1"/>
  <c r="D7442" i="1" s="1"/>
  <c r="H7442" i="1"/>
  <c r="G7442" i="1" s="1"/>
  <c r="K7442" i="1"/>
  <c r="J7442" i="1" s="1"/>
  <c r="N7442" i="1"/>
  <c r="B7443" i="1"/>
  <c r="A7443" i="1" s="1"/>
  <c r="E7443" i="1"/>
  <c r="D7443" i="1" s="1"/>
  <c r="H7443" i="1"/>
  <c r="G7443" i="1" s="1"/>
  <c r="K7443" i="1"/>
  <c r="J7443" i="1" s="1"/>
  <c r="N7443" i="1"/>
  <c r="B7444" i="1"/>
  <c r="A7444" i="1" s="1"/>
  <c r="E7444" i="1"/>
  <c r="D7444" i="1" s="1"/>
  <c r="H7444" i="1"/>
  <c r="G7444" i="1" s="1"/>
  <c r="K7444" i="1"/>
  <c r="J7444" i="1" s="1"/>
  <c r="N7444" i="1"/>
  <c r="B7445" i="1"/>
  <c r="A7445" i="1" s="1"/>
  <c r="E7445" i="1"/>
  <c r="D7445" i="1" s="1"/>
  <c r="H7445" i="1"/>
  <c r="G7445" i="1" s="1"/>
  <c r="K7445" i="1"/>
  <c r="J7445" i="1" s="1"/>
  <c r="N7445" i="1"/>
  <c r="B7446" i="1"/>
  <c r="A7446" i="1" s="1"/>
  <c r="E7446" i="1"/>
  <c r="D7446" i="1" s="1"/>
  <c r="H7446" i="1"/>
  <c r="G7446" i="1" s="1"/>
  <c r="K7446" i="1"/>
  <c r="J7446" i="1" s="1"/>
  <c r="N7446" i="1"/>
  <c r="B7447" i="1"/>
  <c r="A7447" i="1" s="1"/>
  <c r="E7447" i="1"/>
  <c r="D7447" i="1" s="1"/>
  <c r="H7447" i="1"/>
  <c r="G7447" i="1" s="1"/>
  <c r="K7447" i="1"/>
  <c r="J7447" i="1" s="1"/>
  <c r="N7447" i="1"/>
  <c r="B7448" i="1"/>
  <c r="A7448" i="1" s="1"/>
  <c r="E7448" i="1"/>
  <c r="D7448" i="1" s="1"/>
  <c r="H7448" i="1"/>
  <c r="G7448" i="1" s="1"/>
  <c r="K7448" i="1"/>
  <c r="J7448" i="1" s="1"/>
  <c r="N7448" i="1"/>
  <c r="B7449" i="1"/>
  <c r="A7449" i="1" s="1"/>
  <c r="E7449" i="1"/>
  <c r="D7449" i="1" s="1"/>
  <c r="H7449" i="1"/>
  <c r="G7449" i="1" s="1"/>
  <c r="K7449" i="1"/>
  <c r="J7449" i="1" s="1"/>
  <c r="N7449" i="1"/>
  <c r="B7450" i="1"/>
  <c r="A7450" i="1" s="1"/>
  <c r="E7450" i="1"/>
  <c r="D7450" i="1" s="1"/>
  <c r="H7450" i="1"/>
  <c r="G7450" i="1" s="1"/>
  <c r="K7450" i="1"/>
  <c r="J7450" i="1" s="1"/>
  <c r="N7450" i="1"/>
  <c r="B7451" i="1"/>
  <c r="A7451" i="1" s="1"/>
  <c r="E7451" i="1"/>
  <c r="D7451" i="1" s="1"/>
  <c r="H7451" i="1"/>
  <c r="G7451" i="1" s="1"/>
  <c r="K7451" i="1"/>
  <c r="J7451" i="1" s="1"/>
  <c r="N7451" i="1"/>
  <c r="B7452" i="1"/>
  <c r="A7452" i="1" s="1"/>
  <c r="E7452" i="1"/>
  <c r="D7452" i="1" s="1"/>
  <c r="H7452" i="1"/>
  <c r="G7452" i="1" s="1"/>
  <c r="K7452" i="1"/>
  <c r="J7452" i="1" s="1"/>
  <c r="N7452" i="1"/>
  <c r="B7453" i="1"/>
  <c r="A7453" i="1" s="1"/>
  <c r="E7453" i="1"/>
  <c r="D7453" i="1" s="1"/>
  <c r="H7453" i="1"/>
  <c r="G7453" i="1" s="1"/>
  <c r="K7453" i="1"/>
  <c r="J7453" i="1" s="1"/>
  <c r="N7453" i="1"/>
  <c r="B7454" i="1"/>
  <c r="A7454" i="1" s="1"/>
  <c r="E7454" i="1"/>
  <c r="D7454" i="1" s="1"/>
  <c r="H7454" i="1"/>
  <c r="G7454" i="1" s="1"/>
  <c r="K7454" i="1"/>
  <c r="J7454" i="1" s="1"/>
  <c r="N7454" i="1"/>
  <c r="B7455" i="1"/>
  <c r="A7455" i="1" s="1"/>
  <c r="E7455" i="1"/>
  <c r="D7455" i="1" s="1"/>
  <c r="H7455" i="1"/>
  <c r="G7455" i="1" s="1"/>
  <c r="K7455" i="1"/>
  <c r="J7455" i="1" s="1"/>
  <c r="N7455" i="1"/>
  <c r="B7456" i="1"/>
  <c r="A7456" i="1" s="1"/>
  <c r="E7456" i="1"/>
  <c r="D7456" i="1" s="1"/>
  <c r="H7456" i="1"/>
  <c r="G7456" i="1" s="1"/>
  <c r="K7456" i="1"/>
  <c r="J7456" i="1" s="1"/>
  <c r="N7456" i="1"/>
  <c r="B7457" i="1"/>
  <c r="A7457" i="1" s="1"/>
  <c r="E7457" i="1"/>
  <c r="D7457" i="1" s="1"/>
  <c r="H7457" i="1"/>
  <c r="G7457" i="1" s="1"/>
  <c r="K7457" i="1"/>
  <c r="J7457" i="1" s="1"/>
  <c r="N7457" i="1"/>
  <c r="B7458" i="1"/>
  <c r="A7458" i="1" s="1"/>
  <c r="E7458" i="1"/>
  <c r="D7458" i="1" s="1"/>
  <c r="H7458" i="1"/>
  <c r="G7458" i="1" s="1"/>
  <c r="K7458" i="1"/>
  <c r="J7458" i="1" s="1"/>
  <c r="N7458" i="1"/>
  <c r="B7459" i="1"/>
  <c r="A7459" i="1" s="1"/>
  <c r="E7459" i="1"/>
  <c r="D7459" i="1" s="1"/>
  <c r="H7459" i="1"/>
  <c r="G7459" i="1" s="1"/>
  <c r="K7459" i="1"/>
  <c r="J7459" i="1" s="1"/>
  <c r="N7459" i="1"/>
  <c r="B7460" i="1"/>
  <c r="A7460" i="1" s="1"/>
  <c r="E7460" i="1"/>
  <c r="D7460" i="1" s="1"/>
  <c r="H7460" i="1"/>
  <c r="G7460" i="1" s="1"/>
  <c r="K7460" i="1"/>
  <c r="J7460" i="1" s="1"/>
  <c r="N7460" i="1"/>
  <c r="B7461" i="1"/>
  <c r="A7461" i="1" s="1"/>
  <c r="E7461" i="1"/>
  <c r="D7461" i="1" s="1"/>
  <c r="H7461" i="1"/>
  <c r="G7461" i="1" s="1"/>
  <c r="K7461" i="1"/>
  <c r="J7461" i="1" s="1"/>
  <c r="N7461" i="1"/>
  <c r="B7462" i="1"/>
  <c r="A7462" i="1" s="1"/>
  <c r="E7462" i="1"/>
  <c r="D7462" i="1" s="1"/>
  <c r="H7462" i="1"/>
  <c r="G7462" i="1" s="1"/>
  <c r="K7462" i="1"/>
  <c r="J7462" i="1" s="1"/>
  <c r="N7462" i="1"/>
  <c r="B7463" i="1"/>
  <c r="A7463" i="1" s="1"/>
  <c r="E7463" i="1"/>
  <c r="D7463" i="1" s="1"/>
  <c r="H7463" i="1"/>
  <c r="G7463" i="1" s="1"/>
  <c r="K7463" i="1"/>
  <c r="J7463" i="1" s="1"/>
  <c r="N7463" i="1"/>
  <c r="B7464" i="1"/>
  <c r="A7464" i="1" s="1"/>
  <c r="E7464" i="1"/>
  <c r="D7464" i="1" s="1"/>
  <c r="H7464" i="1"/>
  <c r="G7464" i="1" s="1"/>
  <c r="K7464" i="1"/>
  <c r="J7464" i="1" s="1"/>
  <c r="N7464" i="1"/>
  <c r="B7465" i="1"/>
  <c r="A7465" i="1" s="1"/>
  <c r="E7465" i="1"/>
  <c r="D7465" i="1" s="1"/>
  <c r="H7465" i="1"/>
  <c r="G7465" i="1" s="1"/>
  <c r="K7465" i="1"/>
  <c r="J7465" i="1" s="1"/>
  <c r="N7465" i="1"/>
  <c r="B7466" i="1"/>
  <c r="A7466" i="1" s="1"/>
  <c r="E7466" i="1"/>
  <c r="D7466" i="1" s="1"/>
  <c r="H7466" i="1"/>
  <c r="G7466" i="1" s="1"/>
  <c r="K7466" i="1"/>
  <c r="J7466" i="1" s="1"/>
  <c r="N7466" i="1"/>
  <c r="B7467" i="1"/>
  <c r="A7467" i="1" s="1"/>
  <c r="E7467" i="1"/>
  <c r="D7467" i="1" s="1"/>
  <c r="H7467" i="1"/>
  <c r="G7467" i="1" s="1"/>
  <c r="K7467" i="1"/>
  <c r="J7467" i="1" s="1"/>
  <c r="N7467" i="1"/>
  <c r="B7468" i="1"/>
  <c r="A7468" i="1" s="1"/>
  <c r="E7468" i="1"/>
  <c r="D7468" i="1" s="1"/>
  <c r="H7468" i="1"/>
  <c r="G7468" i="1" s="1"/>
  <c r="K7468" i="1"/>
  <c r="J7468" i="1" s="1"/>
  <c r="N7468" i="1"/>
  <c r="B7469" i="1"/>
  <c r="A7469" i="1" s="1"/>
  <c r="E7469" i="1"/>
  <c r="D7469" i="1" s="1"/>
  <c r="H7469" i="1"/>
  <c r="G7469" i="1" s="1"/>
  <c r="K7469" i="1"/>
  <c r="J7469" i="1" s="1"/>
  <c r="N7469" i="1"/>
  <c r="B7470" i="1"/>
  <c r="A7470" i="1" s="1"/>
  <c r="E7470" i="1"/>
  <c r="D7470" i="1" s="1"/>
  <c r="H7470" i="1"/>
  <c r="G7470" i="1" s="1"/>
  <c r="K7470" i="1"/>
  <c r="J7470" i="1" s="1"/>
  <c r="N7470" i="1"/>
  <c r="B7471" i="1"/>
  <c r="A7471" i="1" s="1"/>
  <c r="E7471" i="1"/>
  <c r="D7471" i="1" s="1"/>
  <c r="H7471" i="1"/>
  <c r="G7471" i="1" s="1"/>
  <c r="K7471" i="1"/>
  <c r="J7471" i="1" s="1"/>
  <c r="N7471" i="1"/>
  <c r="B7472" i="1"/>
  <c r="A7472" i="1" s="1"/>
  <c r="E7472" i="1"/>
  <c r="D7472" i="1" s="1"/>
  <c r="H7472" i="1"/>
  <c r="G7472" i="1" s="1"/>
  <c r="K7472" i="1"/>
  <c r="J7472" i="1" s="1"/>
  <c r="N7472" i="1"/>
  <c r="B7473" i="1"/>
  <c r="A7473" i="1" s="1"/>
  <c r="E7473" i="1"/>
  <c r="D7473" i="1" s="1"/>
  <c r="H7473" i="1"/>
  <c r="G7473" i="1" s="1"/>
  <c r="K7473" i="1"/>
  <c r="J7473" i="1" s="1"/>
  <c r="N7473" i="1"/>
  <c r="B7474" i="1"/>
  <c r="A7474" i="1" s="1"/>
  <c r="E7474" i="1"/>
  <c r="D7474" i="1" s="1"/>
  <c r="H7474" i="1"/>
  <c r="G7474" i="1" s="1"/>
  <c r="K7474" i="1"/>
  <c r="J7474" i="1" s="1"/>
  <c r="N7474" i="1"/>
  <c r="B7475" i="1"/>
  <c r="A7475" i="1" s="1"/>
  <c r="E7475" i="1"/>
  <c r="D7475" i="1" s="1"/>
  <c r="H7475" i="1"/>
  <c r="G7475" i="1" s="1"/>
  <c r="K7475" i="1"/>
  <c r="J7475" i="1" s="1"/>
  <c r="N7475" i="1"/>
  <c r="B7476" i="1"/>
  <c r="A7476" i="1" s="1"/>
  <c r="E7476" i="1"/>
  <c r="D7476" i="1" s="1"/>
  <c r="H7476" i="1"/>
  <c r="G7476" i="1" s="1"/>
  <c r="K7476" i="1"/>
  <c r="J7476" i="1" s="1"/>
  <c r="N7476" i="1"/>
  <c r="B7477" i="1"/>
  <c r="A7477" i="1" s="1"/>
  <c r="E7477" i="1"/>
  <c r="D7477" i="1" s="1"/>
  <c r="H7477" i="1"/>
  <c r="G7477" i="1" s="1"/>
  <c r="K7477" i="1"/>
  <c r="J7477" i="1" s="1"/>
  <c r="N7477" i="1"/>
  <c r="B7478" i="1"/>
  <c r="A7478" i="1" s="1"/>
  <c r="E7478" i="1"/>
  <c r="D7478" i="1" s="1"/>
  <c r="H7478" i="1"/>
  <c r="G7478" i="1" s="1"/>
  <c r="K7478" i="1"/>
  <c r="J7478" i="1" s="1"/>
  <c r="N7478" i="1"/>
  <c r="B7479" i="1"/>
  <c r="A7479" i="1" s="1"/>
  <c r="E7479" i="1"/>
  <c r="D7479" i="1" s="1"/>
  <c r="H7479" i="1"/>
  <c r="G7479" i="1" s="1"/>
  <c r="K7479" i="1"/>
  <c r="J7479" i="1" s="1"/>
  <c r="N7479" i="1"/>
  <c r="B7480" i="1"/>
  <c r="A7480" i="1" s="1"/>
  <c r="E7480" i="1"/>
  <c r="D7480" i="1" s="1"/>
  <c r="H7480" i="1"/>
  <c r="G7480" i="1" s="1"/>
  <c r="K7480" i="1"/>
  <c r="J7480" i="1" s="1"/>
  <c r="N7480" i="1"/>
  <c r="B7481" i="1"/>
  <c r="A7481" i="1" s="1"/>
  <c r="E7481" i="1"/>
  <c r="D7481" i="1" s="1"/>
  <c r="H7481" i="1"/>
  <c r="G7481" i="1" s="1"/>
  <c r="K7481" i="1"/>
  <c r="J7481" i="1" s="1"/>
  <c r="N7481" i="1"/>
  <c r="B7482" i="1"/>
  <c r="A7482" i="1" s="1"/>
  <c r="E7482" i="1"/>
  <c r="D7482" i="1" s="1"/>
  <c r="H7482" i="1"/>
  <c r="G7482" i="1" s="1"/>
  <c r="K7482" i="1"/>
  <c r="J7482" i="1" s="1"/>
  <c r="N7482" i="1"/>
  <c r="B7483" i="1"/>
  <c r="A7483" i="1" s="1"/>
  <c r="E7483" i="1"/>
  <c r="D7483" i="1" s="1"/>
  <c r="H7483" i="1"/>
  <c r="G7483" i="1" s="1"/>
  <c r="K7483" i="1"/>
  <c r="J7483" i="1" s="1"/>
  <c r="N7483" i="1"/>
  <c r="B7484" i="1"/>
  <c r="A7484" i="1" s="1"/>
  <c r="E7484" i="1"/>
  <c r="D7484" i="1" s="1"/>
  <c r="H7484" i="1"/>
  <c r="G7484" i="1" s="1"/>
  <c r="K7484" i="1"/>
  <c r="J7484" i="1" s="1"/>
  <c r="N7484" i="1"/>
  <c r="B7485" i="1"/>
  <c r="A7485" i="1" s="1"/>
  <c r="E7485" i="1"/>
  <c r="D7485" i="1" s="1"/>
  <c r="H7485" i="1"/>
  <c r="G7485" i="1" s="1"/>
  <c r="K7485" i="1"/>
  <c r="J7485" i="1" s="1"/>
  <c r="N7485" i="1"/>
  <c r="B7486" i="1"/>
  <c r="A7486" i="1" s="1"/>
  <c r="E7486" i="1"/>
  <c r="D7486" i="1" s="1"/>
  <c r="H7486" i="1"/>
  <c r="G7486" i="1" s="1"/>
  <c r="K7486" i="1"/>
  <c r="J7486" i="1" s="1"/>
  <c r="N7486" i="1"/>
  <c r="B7487" i="1"/>
  <c r="A7487" i="1" s="1"/>
  <c r="E7487" i="1"/>
  <c r="D7487" i="1" s="1"/>
  <c r="H7487" i="1"/>
  <c r="G7487" i="1" s="1"/>
  <c r="K7487" i="1"/>
  <c r="J7487" i="1" s="1"/>
  <c r="N7487" i="1"/>
  <c r="B7488" i="1"/>
  <c r="A7488" i="1" s="1"/>
  <c r="E7488" i="1"/>
  <c r="D7488" i="1" s="1"/>
  <c r="H7488" i="1"/>
  <c r="G7488" i="1" s="1"/>
  <c r="K7488" i="1"/>
  <c r="J7488" i="1" s="1"/>
  <c r="N7488" i="1"/>
  <c r="B7489" i="1"/>
  <c r="A7489" i="1" s="1"/>
  <c r="E7489" i="1"/>
  <c r="D7489" i="1" s="1"/>
  <c r="H7489" i="1"/>
  <c r="G7489" i="1" s="1"/>
  <c r="K7489" i="1"/>
  <c r="J7489" i="1" s="1"/>
  <c r="N7489" i="1"/>
  <c r="B7490" i="1"/>
  <c r="A7490" i="1" s="1"/>
  <c r="E7490" i="1"/>
  <c r="D7490" i="1" s="1"/>
  <c r="H7490" i="1"/>
  <c r="G7490" i="1" s="1"/>
  <c r="K7490" i="1"/>
  <c r="J7490" i="1" s="1"/>
  <c r="N7490" i="1"/>
  <c r="B7491" i="1"/>
  <c r="A7491" i="1" s="1"/>
  <c r="E7491" i="1"/>
  <c r="D7491" i="1" s="1"/>
  <c r="H7491" i="1"/>
  <c r="G7491" i="1" s="1"/>
  <c r="K7491" i="1"/>
  <c r="J7491" i="1" s="1"/>
  <c r="N7491" i="1"/>
  <c r="B7492" i="1"/>
  <c r="A7492" i="1" s="1"/>
  <c r="E7492" i="1"/>
  <c r="D7492" i="1" s="1"/>
  <c r="H7492" i="1"/>
  <c r="G7492" i="1" s="1"/>
  <c r="K7492" i="1"/>
  <c r="J7492" i="1" s="1"/>
  <c r="N7492" i="1"/>
  <c r="B7493" i="1"/>
  <c r="A7493" i="1" s="1"/>
  <c r="E7493" i="1"/>
  <c r="D7493" i="1" s="1"/>
  <c r="H7493" i="1"/>
  <c r="G7493" i="1" s="1"/>
  <c r="K7493" i="1"/>
  <c r="J7493" i="1" s="1"/>
  <c r="N7493" i="1"/>
  <c r="B7494" i="1"/>
  <c r="A7494" i="1" s="1"/>
  <c r="E7494" i="1"/>
  <c r="D7494" i="1" s="1"/>
  <c r="H7494" i="1"/>
  <c r="G7494" i="1" s="1"/>
  <c r="K7494" i="1"/>
  <c r="J7494" i="1" s="1"/>
  <c r="N7494" i="1"/>
  <c r="B7495" i="1"/>
  <c r="A7495" i="1" s="1"/>
  <c r="E7495" i="1"/>
  <c r="D7495" i="1" s="1"/>
  <c r="H7495" i="1"/>
  <c r="G7495" i="1" s="1"/>
  <c r="K7495" i="1"/>
  <c r="J7495" i="1" s="1"/>
  <c r="N7495" i="1"/>
  <c r="B7496" i="1"/>
  <c r="A7496" i="1" s="1"/>
  <c r="E7496" i="1"/>
  <c r="D7496" i="1" s="1"/>
  <c r="H7496" i="1"/>
  <c r="G7496" i="1" s="1"/>
  <c r="K7496" i="1"/>
  <c r="J7496" i="1" s="1"/>
  <c r="N7496" i="1"/>
  <c r="B7497" i="1"/>
  <c r="A7497" i="1" s="1"/>
  <c r="E7497" i="1"/>
  <c r="D7497" i="1" s="1"/>
  <c r="H7497" i="1"/>
  <c r="G7497" i="1" s="1"/>
  <c r="K7497" i="1"/>
  <c r="J7497" i="1" s="1"/>
  <c r="N7497" i="1"/>
  <c r="B7498" i="1"/>
  <c r="A7498" i="1" s="1"/>
  <c r="E7498" i="1"/>
  <c r="D7498" i="1" s="1"/>
  <c r="H7498" i="1"/>
  <c r="G7498" i="1" s="1"/>
  <c r="K7498" i="1"/>
  <c r="J7498" i="1" s="1"/>
  <c r="N7498" i="1"/>
  <c r="B7499" i="1"/>
  <c r="A7499" i="1" s="1"/>
  <c r="E7499" i="1"/>
  <c r="D7499" i="1" s="1"/>
  <c r="H7499" i="1"/>
  <c r="G7499" i="1" s="1"/>
  <c r="K7499" i="1"/>
  <c r="J7499" i="1" s="1"/>
  <c r="N7499" i="1"/>
  <c r="B7500" i="1"/>
  <c r="A7500" i="1" s="1"/>
  <c r="E7500" i="1"/>
  <c r="D7500" i="1" s="1"/>
  <c r="H7500" i="1"/>
  <c r="G7500" i="1" s="1"/>
  <c r="K7500" i="1"/>
  <c r="J7500" i="1" s="1"/>
  <c r="N7500" i="1"/>
  <c r="B7501" i="1"/>
  <c r="A7501" i="1" s="1"/>
  <c r="E7501" i="1"/>
  <c r="D7501" i="1" s="1"/>
  <c r="H7501" i="1"/>
  <c r="G7501" i="1" s="1"/>
  <c r="K7501" i="1"/>
  <c r="J7501" i="1" s="1"/>
  <c r="N7501" i="1"/>
  <c r="B7502" i="1"/>
  <c r="A7502" i="1" s="1"/>
  <c r="E7502" i="1"/>
  <c r="D7502" i="1" s="1"/>
  <c r="H7502" i="1"/>
  <c r="G7502" i="1" s="1"/>
  <c r="K7502" i="1"/>
  <c r="J7502" i="1" s="1"/>
  <c r="N7502" i="1"/>
  <c r="B7503" i="1"/>
  <c r="A7503" i="1" s="1"/>
  <c r="E7503" i="1"/>
  <c r="D7503" i="1" s="1"/>
  <c r="H7503" i="1"/>
  <c r="G7503" i="1" s="1"/>
  <c r="K7503" i="1"/>
  <c r="J7503" i="1" s="1"/>
  <c r="N7503" i="1"/>
  <c r="B7504" i="1"/>
  <c r="A7504" i="1" s="1"/>
  <c r="E7504" i="1"/>
  <c r="D7504" i="1" s="1"/>
  <c r="H7504" i="1"/>
  <c r="G7504" i="1" s="1"/>
  <c r="K7504" i="1"/>
  <c r="J7504" i="1" s="1"/>
  <c r="N7504" i="1"/>
  <c r="B7505" i="1"/>
  <c r="A7505" i="1" s="1"/>
  <c r="E7505" i="1"/>
  <c r="D7505" i="1" s="1"/>
  <c r="H7505" i="1"/>
  <c r="G7505" i="1" s="1"/>
  <c r="K7505" i="1"/>
  <c r="J7505" i="1" s="1"/>
  <c r="N7505" i="1"/>
  <c r="B7506" i="1"/>
  <c r="A7506" i="1" s="1"/>
  <c r="E7506" i="1"/>
  <c r="D7506" i="1" s="1"/>
  <c r="H7506" i="1"/>
  <c r="G7506" i="1" s="1"/>
  <c r="K7506" i="1"/>
  <c r="J7506" i="1" s="1"/>
  <c r="N7506" i="1"/>
  <c r="B7507" i="1"/>
  <c r="A7507" i="1" s="1"/>
  <c r="E7507" i="1"/>
  <c r="D7507" i="1" s="1"/>
  <c r="H7507" i="1"/>
  <c r="G7507" i="1" s="1"/>
  <c r="K7507" i="1"/>
  <c r="J7507" i="1" s="1"/>
  <c r="N7507" i="1"/>
  <c r="B7508" i="1"/>
  <c r="A7508" i="1" s="1"/>
  <c r="E7508" i="1"/>
  <c r="D7508" i="1" s="1"/>
  <c r="H7508" i="1"/>
  <c r="G7508" i="1" s="1"/>
  <c r="K7508" i="1"/>
  <c r="J7508" i="1" s="1"/>
  <c r="N7508" i="1"/>
  <c r="B7509" i="1"/>
  <c r="A7509" i="1" s="1"/>
  <c r="E7509" i="1"/>
  <c r="D7509" i="1" s="1"/>
  <c r="H7509" i="1"/>
  <c r="G7509" i="1" s="1"/>
  <c r="K7509" i="1"/>
  <c r="J7509" i="1" s="1"/>
  <c r="N7509" i="1"/>
  <c r="B7510" i="1"/>
  <c r="A7510" i="1" s="1"/>
  <c r="E7510" i="1"/>
  <c r="D7510" i="1" s="1"/>
  <c r="H7510" i="1"/>
  <c r="G7510" i="1" s="1"/>
  <c r="K7510" i="1"/>
  <c r="J7510" i="1" s="1"/>
  <c r="N7510" i="1"/>
  <c r="B7511" i="1"/>
  <c r="A7511" i="1" s="1"/>
  <c r="E7511" i="1"/>
  <c r="D7511" i="1" s="1"/>
  <c r="H7511" i="1"/>
  <c r="G7511" i="1" s="1"/>
  <c r="K7511" i="1"/>
  <c r="J7511" i="1" s="1"/>
  <c r="N7511" i="1"/>
  <c r="B7512" i="1"/>
  <c r="A7512" i="1" s="1"/>
  <c r="E7512" i="1"/>
  <c r="D7512" i="1" s="1"/>
  <c r="H7512" i="1"/>
  <c r="G7512" i="1" s="1"/>
  <c r="K7512" i="1"/>
  <c r="J7512" i="1" s="1"/>
  <c r="N7512" i="1"/>
  <c r="B7513" i="1"/>
  <c r="A7513" i="1" s="1"/>
  <c r="E7513" i="1"/>
  <c r="D7513" i="1" s="1"/>
  <c r="H7513" i="1"/>
  <c r="G7513" i="1" s="1"/>
  <c r="K7513" i="1"/>
  <c r="J7513" i="1" s="1"/>
  <c r="N7513" i="1"/>
  <c r="B7514" i="1"/>
  <c r="A7514" i="1" s="1"/>
  <c r="E7514" i="1"/>
  <c r="D7514" i="1" s="1"/>
  <c r="H7514" i="1"/>
  <c r="G7514" i="1" s="1"/>
  <c r="K7514" i="1"/>
  <c r="J7514" i="1" s="1"/>
  <c r="N7514" i="1"/>
  <c r="B7515" i="1"/>
  <c r="A7515" i="1" s="1"/>
  <c r="E7515" i="1"/>
  <c r="D7515" i="1" s="1"/>
  <c r="H7515" i="1"/>
  <c r="G7515" i="1" s="1"/>
  <c r="K7515" i="1"/>
  <c r="J7515" i="1" s="1"/>
  <c r="N7515" i="1"/>
  <c r="B7516" i="1"/>
  <c r="A7516" i="1" s="1"/>
  <c r="E7516" i="1"/>
  <c r="D7516" i="1" s="1"/>
  <c r="H7516" i="1"/>
  <c r="G7516" i="1" s="1"/>
  <c r="K7516" i="1"/>
  <c r="J7516" i="1" s="1"/>
  <c r="N7516" i="1"/>
  <c r="B7517" i="1"/>
  <c r="A7517" i="1" s="1"/>
  <c r="E7517" i="1"/>
  <c r="D7517" i="1" s="1"/>
  <c r="H7517" i="1"/>
  <c r="G7517" i="1" s="1"/>
  <c r="K7517" i="1"/>
  <c r="J7517" i="1" s="1"/>
  <c r="N7517" i="1"/>
  <c r="B7518" i="1"/>
  <c r="A7518" i="1" s="1"/>
  <c r="E7518" i="1"/>
  <c r="D7518" i="1" s="1"/>
  <c r="H7518" i="1"/>
  <c r="G7518" i="1" s="1"/>
  <c r="K7518" i="1"/>
  <c r="J7518" i="1" s="1"/>
  <c r="N7518" i="1"/>
  <c r="B7519" i="1"/>
  <c r="A7519" i="1" s="1"/>
  <c r="E7519" i="1"/>
  <c r="D7519" i="1" s="1"/>
  <c r="H7519" i="1"/>
  <c r="G7519" i="1" s="1"/>
  <c r="K7519" i="1"/>
  <c r="J7519" i="1" s="1"/>
  <c r="N7519" i="1"/>
  <c r="B7520" i="1"/>
  <c r="A7520" i="1" s="1"/>
  <c r="E7520" i="1"/>
  <c r="D7520" i="1" s="1"/>
  <c r="H7520" i="1"/>
  <c r="G7520" i="1" s="1"/>
  <c r="K7520" i="1"/>
  <c r="J7520" i="1" s="1"/>
  <c r="N7520" i="1"/>
  <c r="B7521" i="1"/>
  <c r="A7521" i="1" s="1"/>
  <c r="E7521" i="1"/>
  <c r="D7521" i="1" s="1"/>
  <c r="H7521" i="1"/>
  <c r="G7521" i="1" s="1"/>
  <c r="K7521" i="1"/>
  <c r="J7521" i="1" s="1"/>
  <c r="N7521" i="1"/>
  <c r="B7522" i="1"/>
  <c r="A7522" i="1" s="1"/>
  <c r="E7522" i="1"/>
  <c r="D7522" i="1" s="1"/>
  <c r="H7522" i="1"/>
  <c r="G7522" i="1" s="1"/>
  <c r="K7522" i="1"/>
  <c r="J7522" i="1" s="1"/>
  <c r="N7522" i="1"/>
  <c r="B7523" i="1"/>
  <c r="A7523" i="1" s="1"/>
  <c r="E7523" i="1"/>
  <c r="D7523" i="1" s="1"/>
  <c r="H7523" i="1"/>
  <c r="G7523" i="1" s="1"/>
  <c r="K7523" i="1"/>
  <c r="J7523" i="1" s="1"/>
  <c r="N7523" i="1"/>
  <c r="B7524" i="1"/>
  <c r="A7524" i="1" s="1"/>
  <c r="E7524" i="1"/>
  <c r="D7524" i="1" s="1"/>
  <c r="H7524" i="1"/>
  <c r="G7524" i="1" s="1"/>
  <c r="K7524" i="1"/>
  <c r="J7524" i="1" s="1"/>
  <c r="N7524" i="1"/>
  <c r="B7525" i="1"/>
  <c r="A7525" i="1" s="1"/>
  <c r="E7525" i="1"/>
  <c r="D7525" i="1" s="1"/>
  <c r="H7525" i="1"/>
  <c r="G7525" i="1" s="1"/>
  <c r="K7525" i="1"/>
  <c r="J7525" i="1" s="1"/>
  <c r="N7525" i="1"/>
  <c r="B7526" i="1"/>
  <c r="A7526" i="1" s="1"/>
  <c r="E7526" i="1"/>
  <c r="D7526" i="1" s="1"/>
  <c r="H7526" i="1"/>
  <c r="G7526" i="1" s="1"/>
  <c r="K7526" i="1"/>
  <c r="J7526" i="1" s="1"/>
  <c r="N7526" i="1"/>
  <c r="B7527" i="1"/>
  <c r="A7527" i="1" s="1"/>
  <c r="E7527" i="1"/>
  <c r="D7527" i="1" s="1"/>
  <c r="H7527" i="1"/>
  <c r="G7527" i="1" s="1"/>
  <c r="K7527" i="1"/>
  <c r="J7527" i="1" s="1"/>
  <c r="N7527" i="1"/>
  <c r="B7528" i="1"/>
  <c r="A7528" i="1" s="1"/>
  <c r="E7528" i="1"/>
  <c r="D7528" i="1" s="1"/>
  <c r="H7528" i="1"/>
  <c r="G7528" i="1" s="1"/>
  <c r="K7528" i="1"/>
  <c r="J7528" i="1" s="1"/>
  <c r="N7528" i="1"/>
  <c r="B7529" i="1"/>
  <c r="A7529" i="1" s="1"/>
  <c r="E7529" i="1"/>
  <c r="D7529" i="1" s="1"/>
  <c r="H7529" i="1"/>
  <c r="G7529" i="1" s="1"/>
  <c r="K7529" i="1"/>
  <c r="J7529" i="1" s="1"/>
  <c r="N7529" i="1"/>
  <c r="B7530" i="1"/>
  <c r="A7530" i="1" s="1"/>
  <c r="E7530" i="1"/>
  <c r="D7530" i="1" s="1"/>
  <c r="H7530" i="1"/>
  <c r="G7530" i="1" s="1"/>
  <c r="K7530" i="1"/>
  <c r="J7530" i="1" s="1"/>
  <c r="N7530" i="1"/>
  <c r="B7531" i="1"/>
  <c r="A7531" i="1" s="1"/>
  <c r="E7531" i="1"/>
  <c r="D7531" i="1" s="1"/>
  <c r="H7531" i="1"/>
  <c r="G7531" i="1" s="1"/>
  <c r="K7531" i="1"/>
  <c r="J7531" i="1" s="1"/>
  <c r="N7531" i="1"/>
  <c r="B7532" i="1"/>
  <c r="A7532" i="1" s="1"/>
  <c r="E7532" i="1"/>
  <c r="D7532" i="1" s="1"/>
  <c r="H7532" i="1"/>
  <c r="G7532" i="1" s="1"/>
  <c r="K7532" i="1"/>
  <c r="J7532" i="1" s="1"/>
  <c r="N7532" i="1"/>
  <c r="B7533" i="1"/>
  <c r="A7533" i="1" s="1"/>
  <c r="E7533" i="1"/>
  <c r="D7533" i="1" s="1"/>
  <c r="H7533" i="1"/>
  <c r="G7533" i="1" s="1"/>
  <c r="K7533" i="1"/>
  <c r="J7533" i="1" s="1"/>
  <c r="N7533" i="1"/>
  <c r="B7534" i="1"/>
  <c r="A7534" i="1" s="1"/>
  <c r="E7534" i="1"/>
  <c r="D7534" i="1" s="1"/>
  <c r="H7534" i="1"/>
  <c r="G7534" i="1" s="1"/>
  <c r="K7534" i="1"/>
  <c r="J7534" i="1" s="1"/>
  <c r="N7534" i="1"/>
  <c r="B7535" i="1"/>
  <c r="A7535" i="1" s="1"/>
  <c r="E7535" i="1"/>
  <c r="D7535" i="1" s="1"/>
  <c r="H7535" i="1"/>
  <c r="G7535" i="1" s="1"/>
  <c r="K7535" i="1"/>
  <c r="J7535" i="1" s="1"/>
  <c r="N7535" i="1"/>
  <c r="B7536" i="1"/>
  <c r="A7536" i="1" s="1"/>
  <c r="E7536" i="1"/>
  <c r="D7536" i="1" s="1"/>
  <c r="H7536" i="1"/>
  <c r="G7536" i="1" s="1"/>
  <c r="K7536" i="1"/>
  <c r="J7536" i="1" s="1"/>
  <c r="N7536" i="1"/>
  <c r="B7537" i="1"/>
  <c r="A7537" i="1" s="1"/>
  <c r="E7537" i="1"/>
  <c r="D7537" i="1" s="1"/>
  <c r="H7537" i="1"/>
  <c r="G7537" i="1" s="1"/>
  <c r="K7537" i="1"/>
  <c r="J7537" i="1" s="1"/>
  <c r="N7537" i="1"/>
  <c r="B7538" i="1"/>
  <c r="A7538" i="1" s="1"/>
  <c r="E7538" i="1"/>
  <c r="D7538" i="1" s="1"/>
  <c r="H7538" i="1"/>
  <c r="G7538" i="1" s="1"/>
  <c r="K7538" i="1"/>
  <c r="J7538" i="1" s="1"/>
  <c r="N7538" i="1"/>
  <c r="B7539" i="1"/>
  <c r="A7539" i="1" s="1"/>
  <c r="E7539" i="1"/>
  <c r="D7539" i="1" s="1"/>
  <c r="H7539" i="1"/>
  <c r="G7539" i="1" s="1"/>
  <c r="K7539" i="1"/>
  <c r="J7539" i="1" s="1"/>
  <c r="N7539" i="1"/>
  <c r="B7540" i="1"/>
  <c r="A7540" i="1" s="1"/>
  <c r="E7540" i="1"/>
  <c r="D7540" i="1" s="1"/>
  <c r="H7540" i="1"/>
  <c r="G7540" i="1" s="1"/>
  <c r="K7540" i="1"/>
  <c r="J7540" i="1" s="1"/>
  <c r="N7540" i="1"/>
  <c r="B7541" i="1"/>
  <c r="A7541" i="1" s="1"/>
  <c r="E7541" i="1"/>
  <c r="D7541" i="1" s="1"/>
  <c r="H7541" i="1"/>
  <c r="G7541" i="1" s="1"/>
  <c r="K7541" i="1"/>
  <c r="J7541" i="1" s="1"/>
  <c r="N7541" i="1"/>
  <c r="B7542" i="1"/>
  <c r="A7542" i="1" s="1"/>
  <c r="E7542" i="1"/>
  <c r="D7542" i="1" s="1"/>
  <c r="H7542" i="1"/>
  <c r="G7542" i="1" s="1"/>
  <c r="K7542" i="1"/>
  <c r="J7542" i="1" s="1"/>
  <c r="N7542" i="1"/>
  <c r="B7543" i="1"/>
  <c r="A7543" i="1" s="1"/>
  <c r="E7543" i="1"/>
  <c r="D7543" i="1" s="1"/>
  <c r="H7543" i="1"/>
  <c r="G7543" i="1" s="1"/>
  <c r="K7543" i="1"/>
  <c r="J7543" i="1" s="1"/>
  <c r="N7543" i="1"/>
  <c r="B7544" i="1"/>
  <c r="A7544" i="1" s="1"/>
  <c r="E7544" i="1"/>
  <c r="D7544" i="1" s="1"/>
  <c r="H7544" i="1"/>
  <c r="G7544" i="1" s="1"/>
  <c r="K7544" i="1"/>
  <c r="J7544" i="1" s="1"/>
  <c r="N7544" i="1"/>
  <c r="B7545" i="1"/>
  <c r="A7545" i="1" s="1"/>
  <c r="E7545" i="1"/>
  <c r="D7545" i="1" s="1"/>
  <c r="H7545" i="1"/>
  <c r="G7545" i="1" s="1"/>
  <c r="K7545" i="1"/>
  <c r="J7545" i="1" s="1"/>
  <c r="N7545" i="1"/>
  <c r="B7546" i="1"/>
  <c r="A7546" i="1" s="1"/>
  <c r="E7546" i="1"/>
  <c r="D7546" i="1" s="1"/>
  <c r="H7546" i="1"/>
  <c r="G7546" i="1" s="1"/>
  <c r="K7546" i="1"/>
  <c r="J7546" i="1" s="1"/>
  <c r="N7546" i="1"/>
  <c r="B7547" i="1"/>
  <c r="A7547" i="1" s="1"/>
  <c r="E7547" i="1"/>
  <c r="D7547" i="1" s="1"/>
  <c r="H7547" i="1"/>
  <c r="G7547" i="1" s="1"/>
  <c r="K7547" i="1"/>
  <c r="J7547" i="1" s="1"/>
  <c r="N7547" i="1"/>
  <c r="B7548" i="1"/>
  <c r="A7548" i="1" s="1"/>
  <c r="E7548" i="1"/>
  <c r="D7548" i="1" s="1"/>
  <c r="H7548" i="1"/>
  <c r="G7548" i="1" s="1"/>
  <c r="K7548" i="1"/>
  <c r="J7548" i="1" s="1"/>
  <c r="N7548" i="1"/>
  <c r="B7549" i="1"/>
  <c r="A7549" i="1" s="1"/>
  <c r="E7549" i="1"/>
  <c r="D7549" i="1" s="1"/>
  <c r="H7549" i="1"/>
  <c r="G7549" i="1" s="1"/>
  <c r="K7549" i="1"/>
  <c r="J7549" i="1" s="1"/>
  <c r="N7549" i="1"/>
  <c r="B7550" i="1"/>
  <c r="A7550" i="1" s="1"/>
  <c r="E7550" i="1"/>
  <c r="D7550" i="1" s="1"/>
  <c r="H7550" i="1"/>
  <c r="G7550" i="1" s="1"/>
  <c r="K7550" i="1"/>
  <c r="J7550" i="1" s="1"/>
  <c r="N7550" i="1"/>
  <c r="B7551" i="1"/>
  <c r="A7551" i="1" s="1"/>
  <c r="E7551" i="1"/>
  <c r="D7551" i="1" s="1"/>
  <c r="H7551" i="1"/>
  <c r="G7551" i="1" s="1"/>
  <c r="K7551" i="1"/>
  <c r="J7551" i="1" s="1"/>
  <c r="N7551" i="1"/>
  <c r="B7552" i="1"/>
  <c r="A7552" i="1" s="1"/>
  <c r="E7552" i="1"/>
  <c r="D7552" i="1" s="1"/>
  <c r="H7552" i="1"/>
  <c r="G7552" i="1" s="1"/>
  <c r="K7552" i="1"/>
  <c r="J7552" i="1" s="1"/>
  <c r="N7552" i="1"/>
  <c r="B7553" i="1"/>
  <c r="A7553" i="1" s="1"/>
  <c r="E7553" i="1"/>
  <c r="D7553" i="1" s="1"/>
  <c r="H7553" i="1"/>
  <c r="G7553" i="1" s="1"/>
  <c r="K7553" i="1"/>
  <c r="J7553" i="1" s="1"/>
  <c r="N7553" i="1"/>
  <c r="B7554" i="1"/>
  <c r="A7554" i="1" s="1"/>
  <c r="E7554" i="1"/>
  <c r="D7554" i="1" s="1"/>
  <c r="H7554" i="1"/>
  <c r="G7554" i="1" s="1"/>
  <c r="K7554" i="1"/>
  <c r="J7554" i="1" s="1"/>
  <c r="N7554" i="1"/>
  <c r="B7555" i="1"/>
  <c r="A7555" i="1" s="1"/>
  <c r="E7555" i="1"/>
  <c r="D7555" i="1" s="1"/>
  <c r="H7555" i="1"/>
  <c r="G7555" i="1" s="1"/>
  <c r="K7555" i="1"/>
  <c r="J7555" i="1" s="1"/>
  <c r="N7555" i="1"/>
  <c r="B7556" i="1"/>
  <c r="A7556" i="1" s="1"/>
  <c r="E7556" i="1"/>
  <c r="D7556" i="1" s="1"/>
  <c r="H7556" i="1"/>
  <c r="G7556" i="1" s="1"/>
  <c r="K7556" i="1"/>
  <c r="J7556" i="1" s="1"/>
  <c r="N7556" i="1"/>
  <c r="B7557" i="1"/>
  <c r="A7557" i="1" s="1"/>
  <c r="E7557" i="1"/>
  <c r="D7557" i="1" s="1"/>
  <c r="H7557" i="1"/>
  <c r="G7557" i="1" s="1"/>
  <c r="K7557" i="1"/>
  <c r="J7557" i="1" s="1"/>
  <c r="N7557" i="1"/>
  <c r="B7558" i="1"/>
  <c r="A7558" i="1" s="1"/>
  <c r="E7558" i="1"/>
  <c r="D7558" i="1" s="1"/>
  <c r="H7558" i="1"/>
  <c r="G7558" i="1" s="1"/>
  <c r="K7558" i="1"/>
  <c r="J7558" i="1" s="1"/>
  <c r="N7558" i="1"/>
  <c r="B7559" i="1"/>
  <c r="A7559" i="1" s="1"/>
  <c r="E7559" i="1"/>
  <c r="D7559" i="1" s="1"/>
  <c r="H7559" i="1"/>
  <c r="G7559" i="1" s="1"/>
  <c r="K7559" i="1"/>
  <c r="J7559" i="1" s="1"/>
  <c r="N7559" i="1"/>
  <c r="B7560" i="1"/>
  <c r="A7560" i="1" s="1"/>
  <c r="E7560" i="1"/>
  <c r="D7560" i="1" s="1"/>
  <c r="H7560" i="1"/>
  <c r="G7560" i="1" s="1"/>
  <c r="K7560" i="1"/>
  <c r="J7560" i="1" s="1"/>
  <c r="N7560" i="1"/>
  <c r="B7561" i="1"/>
  <c r="A7561" i="1" s="1"/>
  <c r="E7561" i="1"/>
  <c r="D7561" i="1" s="1"/>
  <c r="H7561" i="1"/>
  <c r="G7561" i="1" s="1"/>
  <c r="K7561" i="1"/>
  <c r="J7561" i="1" s="1"/>
  <c r="N7561" i="1"/>
  <c r="B7562" i="1"/>
  <c r="A7562" i="1" s="1"/>
  <c r="E7562" i="1"/>
  <c r="D7562" i="1" s="1"/>
  <c r="H7562" i="1"/>
  <c r="G7562" i="1" s="1"/>
  <c r="K7562" i="1"/>
  <c r="J7562" i="1" s="1"/>
  <c r="N7562" i="1"/>
  <c r="B7563" i="1"/>
  <c r="A7563" i="1" s="1"/>
  <c r="E7563" i="1"/>
  <c r="D7563" i="1" s="1"/>
  <c r="H7563" i="1"/>
  <c r="G7563" i="1" s="1"/>
  <c r="K7563" i="1"/>
  <c r="J7563" i="1" s="1"/>
  <c r="N7563" i="1"/>
  <c r="B7564" i="1"/>
  <c r="A7564" i="1" s="1"/>
  <c r="E7564" i="1"/>
  <c r="D7564" i="1" s="1"/>
  <c r="H7564" i="1"/>
  <c r="G7564" i="1" s="1"/>
  <c r="K7564" i="1"/>
  <c r="J7564" i="1" s="1"/>
  <c r="N7564" i="1"/>
  <c r="B7565" i="1"/>
  <c r="A7565" i="1" s="1"/>
  <c r="E7565" i="1"/>
  <c r="D7565" i="1" s="1"/>
  <c r="H7565" i="1"/>
  <c r="G7565" i="1" s="1"/>
  <c r="K7565" i="1"/>
  <c r="J7565" i="1" s="1"/>
  <c r="N7565" i="1"/>
  <c r="B7566" i="1"/>
  <c r="A7566" i="1" s="1"/>
  <c r="E7566" i="1"/>
  <c r="D7566" i="1" s="1"/>
  <c r="H7566" i="1"/>
  <c r="G7566" i="1" s="1"/>
  <c r="K7566" i="1"/>
  <c r="J7566" i="1" s="1"/>
  <c r="N7566" i="1"/>
  <c r="B7567" i="1"/>
  <c r="A7567" i="1" s="1"/>
  <c r="E7567" i="1"/>
  <c r="D7567" i="1" s="1"/>
  <c r="H7567" i="1"/>
  <c r="G7567" i="1" s="1"/>
  <c r="K7567" i="1"/>
  <c r="J7567" i="1" s="1"/>
  <c r="N7567" i="1"/>
  <c r="B7568" i="1"/>
  <c r="A7568" i="1" s="1"/>
  <c r="E7568" i="1"/>
  <c r="D7568" i="1" s="1"/>
  <c r="H7568" i="1"/>
  <c r="G7568" i="1" s="1"/>
  <c r="K7568" i="1"/>
  <c r="J7568" i="1" s="1"/>
  <c r="N7568" i="1"/>
  <c r="B7569" i="1"/>
  <c r="A7569" i="1" s="1"/>
  <c r="E7569" i="1"/>
  <c r="D7569" i="1" s="1"/>
  <c r="H7569" i="1"/>
  <c r="G7569" i="1" s="1"/>
  <c r="K7569" i="1"/>
  <c r="J7569" i="1" s="1"/>
  <c r="N7569" i="1"/>
  <c r="B7570" i="1"/>
  <c r="A7570" i="1" s="1"/>
  <c r="E7570" i="1"/>
  <c r="D7570" i="1" s="1"/>
  <c r="H7570" i="1"/>
  <c r="G7570" i="1" s="1"/>
  <c r="K7570" i="1"/>
  <c r="J7570" i="1" s="1"/>
  <c r="N7570" i="1"/>
  <c r="B7571" i="1"/>
  <c r="A7571" i="1" s="1"/>
  <c r="E7571" i="1"/>
  <c r="D7571" i="1" s="1"/>
  <c r="H7571" i="1"/>
  <c r="G7571" i="1" s="1"/>
  <c r="K7571" i="1"/>
  <c r="J7571" i="1" s="1"/>
  <c r="N7571" i="1"/>
  <c r="B7572" i="1"/>
  <c r="A7572" i="1" s="1"/>
  <c r="E7572" i="1"/>
  <c r="D7572" i="1" s="1"/>
  <c r="H7572" i="1"/>
  <c r="G7572" i="1" s="1"/>
  <c r="K7572" i="1"/>
  <c r="J7572" i="1" s="1"/>
  <c r="N7572" i="1"/>
  <c r="B7573" i="1"/>
  <c r="A7573" i="1" s="1"/>
  <c r="E7573" i="1"/>
  <c r="D7573" i="1" s="1"/>
  <c r="H7573" i="1"/>
  <c r="G7573" i="1" s="1"/>
  <c r="K7573" i="1"/>
  <c r="J7573" i="1" s="1"/>
  <c r="N7573" i="1"/>
  <c r="B7574" i="1"/>
  <c r="A7574" i="1" s="1"/>
  <c r="E7574" i="1"/>
  <c r="D7574" i="1" s="1"/>
  <c r="H7574" i="1"/>
  <c r="G7574" i="1" s="1"/>
  <c r="K7574" i="1"/>
  <c r="J7574" i="1" s="1"/>
  <c r="N7574" i="1"/>
  <c r="B7575" i="1"/>
  <c r="A7575" i="1" s="1"/>
  <c r="E7575" i="1"/>
  <c r="D7575" i="1" s="1"/>
  <c r="H7575" i="1"/>
  <c r="G7575" i="1" s="1"/>
  <c r="K7575" i="1"/>
  <c r="J7575" i="1" s="1"/>
  <c r="N7575" i="1"/>
  <c r="B7576" i="1"/>
  <c r="A7576" i="1" s="1"/>
  <c r="E7576" i="1"/>
  <c r="D7576" i="1" s="1"/>
  <c r="H7576" i="1"/>
  <c r="G7576" i="1" s="1"/>
  <c r="K7576" i="1"/>
  <c r="J7576" i="1" s="1"/>
  <c r="N7576" i="1"/>
  <c r="B7577" i="1"/>
  <c r="A7577" i="1" s="1"/>
  <c r="E7577" i="1"/>
  <c r="D7577" i="1" s="1"/>
  <c r="H7577" i="1"/>
  <c r="G7577" i="1" s="1"/>
  <c r="K7577" i="1"/>
  <c r="J7577" i="1" s="1"/>
  <c r="N7577" i="1"/>
  <c r="B7578" i="1"/>
  <c r="A7578" i="1" s="1"/>
  <c r="E7578" i="1"/>
  <c r="D7578" i="1" s="1"/>
  <c r="H7578" i="1"/>
  <c r="G7578" i="1" s="1"/>
  <c r="K7578" i="1"/>
  <c r="J7578" i="1" s="1"/>
  <c r="N7578" i="1"/>
  <c r="B7579" i="1"/>
  <c r="A7579" i="1" s="1"/>
  <c r="E7579" i="1"/>
  <c r="D7579" i="1" s="1"/>
  <c r="H7579" i="1"/>
  <c r="G7579" i="1" s="1"/>
  <c r="K7579" i="1"/>
  <c r="J7579" i="1" s="1"/>
  <c r="N7579" i="1"/>
  <c r="B7580" i="1"/>
  <c r="A7580" i="1" s="1"/>
  <c r="E7580" i="1"/>
  <c r="D7580" i="1" s="1"/>
  <c r="H7580" i="1"/>
  <c r="G7580" i="1" s="1"/>
  <c r="K7580" i="1"/>
  <c r="J7580" i="1" s="1"/>
  <c r="N7580" i="1"/>
  <c r="B7581" i="1"/>
  <c r="A7581" i="1" s="1"/>
  <c r="E7581" i="1"/>
  <c r="D7581" i="1" s="1"/>
  <c r="H7581" i="1"/>
  <c r="G7581" i="1" s="1"/>
  <c r="K7581" i="1"/>
  <c r="J7581" i="1" s="1"/>
  <c r="N7581" i="1"/>
  <c r="B7582" i="1"/>
  <c r="A7582" i="1" s="1"/>
  <c r="E7582" i="1"/>
  <c r="D7582" i="1" s="1"/>
  <c r="H7582" i="1"/>
  <c r="G7582" i="1" s="1"/>
  <c r="K7582" i="1"/>
  <c r="J7582" i="1" s="1"/>
  <c r="N7582" i="1"/>
  <c r="B7583" i="1"/>
  <c r="A7583" i="1" s="1"/>
  <c r="E7583" i="1"/>
  <c r="D7583" i="1" s="1"/>
  <c r="H7583" i="1"/>
  <c r="G7583" i="1" s="1"/>
  <c r="K7583" i="1"/>
  <c r="J7583" i="1" s="1"/>
  <c r="N7583" i="1"/>
  <c r="B7584" i="1"/>
  <c r="A7584" i="1" s="1"/>
  <c r="E7584" i="1"/>
  <c r="D7584" i="1" s="1"/>
  <c r="H7584" i="1"/>
  <c r="G7584" i="1" s="1"/>
  <c r="K7584" i="1"/>
  <c r="J7584" i="1" s="1"/>
  <c r="N7584" i="1"/>
  <c r="B7585" i="1"/>
  <c r="A7585" i="1" s="1"/>
  <c r="E7585" i="1"/>
  <c r="D7585" i="1" s="1"/>
  <c r="H7585" i="1"/>
  <c r="G7585" i="1" s="1"/>
  <c r="K7585" i="1"/>
  <c r="J7585" i="1" s="1"/>
  <c r="N7585" i="1"/>
  <c r="B7586" i="1"/>
  <c r="A7586" i="1" s="1"/>
  <c r="E7586" i="1"/>
  <c r="D7586" i="1" s="1"/>
  <c r="H7586" i="1"/>
  <c r="G7586" i="1" s="1"/>
  <c r="K7586" i="1"/>
  <c r="J7586" i="1" s="1"/>
  <c r="N7586" i="1"/>
  <c r="B7587" i="1"/>
  <c r="A7587" i="1" s="1"/>
  <c r="E7587" i="1"/>
  <c r="D7587" i="1" s="1"/>
  <c r="H7587" i="1"/>
  <c r="G7587" i="1" s="1"/>
  <c r="K7587" i="1"/>
  <c r="J7587" i="1" s="1"/>
  <c r="N7587" i="1"/>
  <c r="B7588" i="1"/>
  <c r="A7588" i="1" s="1"/>
  <c r="E7588" i="1"/>
  <c r="D7588" i="1" s="1"/>
  <c r="H7588" i="1"/>
  <c r="G7588" i="1" s="1"/>
  <c r="K7588" i="1"/>
  <c r="J7588" i="1" s="1"/>
  <c r="N7588" i="1"/>
  <c r="B7589" i="1"/>
  <c r="A7589" i="1" s="1"/>
  <c r="E7589" i="1"/>
  <c r="D7589" i="1" s="1"/>
  <c r="H7589" i="1"/>
  <c r="G7589" i="1" s="1"/>
  <c r="K7589" i="1"/>
  <c r="J7589" i="1" s="1"/>
  <c r="N7589" i="1"/>
  <c r="B7590" i="1"/>
  <c r="A7590" i="1" s="1"/>
  <c r="E7590" i="1"/>
  <c r="D7590" i="1" s="1"/>
  <c r="H7590" i="1"/>
  <c r="G7590" i="1" s="1"/>
  <c r="K7590" i="1"/>
  <c r="J7590" i="1" s="1"/>
  <c r="N7590" i="1"/>
  <c r="B7591" i="1"/>
  <c r="A7591" i="1" s="1"/>
  <c r="E7591" i="1"/>
  <c r="D7591" i="1" s="1"/>
  <c r="H7591" i="1"/>
  <c r="G7591" i="1" s="1"/>
  <c r="K7591" i="1"/>
  <c r="J7591" i="1" s="1"/>
  <c r="N7591" i="1"/>
  <c r="B7592" i="1"/>
  <c r="A7592" i="1" s="1"/>
  <c r="E7592" i="1"/>
  <c r="D7592" i="1" s="1"/>
  <c r="H7592" i="1"/>
  <c r="G7592" i="1" s="1"/>
  <c r="K7592" i="1"/>
  <c r="J7592" i="1" s="1"/>
  <c r="N7592" i="1"/>
  <c r="B7593" i="1"/>
  <c r="A7593" i="1" s="1"/>
  <c r="E7593" i="1"/>
  <c r="D7593" i="1" s="1"/>
  <c r="H7593" i="1"/>
  <c r="G7593" i="1" s="1"/>
  <c r="K7593" i="1"/>
  <c r="J7593" i="1" s="1"/>
  <c r="N7593" i="1"/>
  <c r="B7594" i="1"/>
  <c r="A7594" i="1" s="1"/>
  <c r="E7594" i="1"/>
  <c r="D7594" i="1" s="1"/>
  <c r="H7594" i="1"/>
  <c r="G7594" i="1" s="1"/>
  <c r="K7594" i="1"/>
  <c r="J7594" i="1" s="1"/>
  <c r="N7594" i="1"/>
  <c r="B7595" i="1"/>
  <c r="A7595" i="1" s="1"/>
  <c r="E7595" i="1"/>
  <c r="D7595" i="1" s="1"/>
  <c r="H7595" i="1"/>
  <c r="G7595" i="1" s="1"/>
  <c r="K7595" i="1"/>
  <c r="J7595" i="1" s="1"/>
  <c r="N7595" i="1"/>
  <c r="B7596" i="1"/>
  <c r="A7596" i="1" s="1"/>
  <c r="E7596" i="1"/>
  <c r="D7596" i="1" s="1"/>
  <c r="H7596" i="1"/>
  <c r="G7596" i="1" s="1"/>
  <c r="K7596" i="1"/>
  <c r="J7596" i="1" s="1"/>
  <c r="N7596" i="1"/>
  <c r="B7597" i="1"/>
  <c r="A7597" i="1" s="1"/>
  <c r="E7597" i="1"/>
  <c r="D7597" i="1" s="1"/>
  <c r="H7597" i="1"/>
  <c r="G7597" i="1" s="1"/>
  <c r="K7597" i="1"/>
  <c r="J7597" i="1" s="1"/>
  <c r="N7597" i="1"/>
  <c r="B7598" i="1"/>
  <c r="A7598" i="1" s="1"/>
  <c r="E7598" i="1"/>
  <c r="D7598" i="1" s="1"/>
  <c r="H7598" i="1"/>
  <c r="G7598" i="1" s="1"/>
  <c r="K7598" i="1"/>
  <c r="J7598" i="1" s="1"/>
  <c r="N7598" i="1"/>
  <c r="B7599" i="1"/>
  <c r="A7599" i="1" s="1"/>
  <c r="E7599" i="1"/>
  <c r="D7599" i="1" s="1"/>
  <c r="H7599" i="1"/>
  <c r="G7599" i="1" s="1"/>
  <c r="K7599" i="1"/>
  <c r="J7599" i="1" s="1"/>
  <c r="N7599" i="1"/>
  <c r="B7600" i="1"/>
  <c r="A7600" i="1" s="1"/>
  <c r="E7600" i="1"/>
  <c r="D7600" i="1" s="1"/>
  <c r="H7600" i="1"/>
  <c r="G7600" i="1" s="1"/>
  <c r="K7600" i="1"/>
  <c r="J7600" i="1" s="1"/>
  <c r="N7600" i="1"/>
  <c r="B7601" i="1"/>
  <c r="A7601" i="1" s="1"/>
  <c r="E7601" i="1"/>
  <c r="D7601" i="1" s="1"/>
  <c r="H7601" i="1"/>
  <c r="G7601" i="1" s="1"/>
  <c r="K7601" i="1"/>
  <c r="J7601" i="1" s="1"/>
  <c r="N7601" i="1"/>
  <c r="B7602" i="1"/>
  <c r="A7602" i="1" s="1"/>
  <c r="E7602" i="1"/>
  <c r="D7602" i="1" s="1"/>
  <c r="H7602" i="1"/>
  <c r="G7602" i="1" s="1"/>
  <c r="K7602" i="1"/>
  <c r="J7602" i="1" s="1"/>
  <c r="N7602" i="1"/>
  <c r="B7603" i="1"/>
  <c r="A7603" i="1" s="1"/>
  <c r="E7603" i="1"/>
  <c r="D7603" i="1" s="1"/>
  <c r="H7603" i="1"/>
  <c r="G7603" i="1" s="1"/>
  <c r="K7603" i="1"/>
  <c r="J7603" i="1" s="1"/>
  <c r="N7603" i="1"/>
  <c r="B7604" i="1"/>
  <c r="A7604" i="1" s="1"/>
  <c r="E7604" i="1"/>
  <c r="D7604" i="1" s="1"/>
  <c r="H7604" i="1"/>
  <c r="G7604" i="1" s="1"/>
  <c r="K7604" i="1"/>
  <c r="J7604" i="1" s="1"/>
  <c r="N7604" i="1"/>
  <c r="B7605" i="1"/>
  <c r="A7605" i="1" s="1"/>
  <c r="E7605" i="1"/>
  <c r="D7605" i="1" s="1"/>
  <c r="H7605" i="1"/>
  <c r="G7605" i="1" s="1"/>
  <c r="K7605" i="1"/>
  <c r="J7605" i="1" s="1"/>
  <c r="N7605" i="1"/>
  <c r="B7606" i="1"/>
  <c r="A7606" i="1" s="1"/>
  <c r="E7606" i="1"/>
  <c r="D7606" i="1" s="1"/>
  <c r="H7606" i="1"/>
  <c r="G7606" i="1" s="1"/>
  <c r="K7606" i="1"/>
  <c r="J7606" i="1" s="1"/>
  <c r="N7606" i="1"/>
  <c r="B7607" i="1"/>
  <c r="A7607" i="1" s="1"/>
  <c r="E7607" i="1"/>
  <c r="D7607" i="1" s="1"/>
  <c r="H7607" i="1"/>
  <c r="G7607" i="1" s="1"/>
  <c r="K7607" i="1"/>
  <c r="J7607" i="1" s="1"/>
  <c r="N7607" i="1"/>
  <c r="B7608" i="1"/>
  <c r="A7608" i="1" s="1"/>
  <c r="E7608" i="1"/>
  <c r="D7608" i="1" s="1"/>
  <c r="H7608" i="1"/>
  <c r="G7608" i="1" s="1"/>
  <c r="K7608" i="1"/>
  <c r="J7608" i="1" s="1"/>
  <c r="N7608" i="1"/>
  <c r="B7609" i="1"/>
  <c r="A7609" i="1" s="1"/>
  <c r="E7609" i="1"/>
  <c r="D7609" i="1" s="1"/>
  <c r="H7609" i="1"/>
  <c r="G7609" i="1" s="1"/>
  <c r="K7609" i="1"/>
  <c r="J7609" i="1" s="1"/>
  <c r="N7609" i="1"/>
  <c r="B7610" i="1"/>
  <c r="A7610" i="1" s="1"/>
  <c r="E7610" i="1"/>
  <c r="D7610" i="1" s="1"/>
  <c r="H7610" i="1"/>
  <c r="G7610" i="1" s="1"/>
  <c r="K7610" i="1"/>
  <c r="J7610" i="1" s="1"/>
  <c r="N7610" i="1"/>
  <c r="B7611" i="1"/>
  <c r="A7611" i="1" s="1"/>
  <c r="E7611" i="1"/>
  <c r="D7611" i="1" s="1"/>
  <c r="H7611" i="1"/>
  <c r="G7611" i="1" s="1"/>
  <c r="K7611" i="1"/>
  <c r="J7611" i="1" s="1"/>
  <c r="N7611" i="1"/>
  <c r="B7612" i="1"/>
  <c r="A7612" i="1" s="1"/>
  <c r="E7612" i="1"/>
  <c r="D7612" i="1" s="1"/>
  <c r="H7612" i="1"/>
  <c r="G7612" i="1" s="1"/>
  <c r="K7612" i="1"/>
  <c r="J7612" i="1" s="1"/>
  <c r="N7612" i="1"/>
  <c r="B7613" i="1"/>
  <c r="A7613" i="1" s="1"/>
  <c r="E7613" i="1"/>
  <c r="D7613" i="1" s="1"/>
  <c r="H7613" i="1"/>
  <c r="G7613" i="1" s="1"/>
  <c r="K7613" i="1"/>
  <c r="J7613" i="1" s="1"/>
  <c r="N7613" i="1"/>
  <c r="B7614" i="1"/>
  <c r="A7614" i="1" s="1"/>
  <c r="E7614" i="1"/>
  <c r="D7614" i="1" s="1"/>
  <c r="H7614" i="1"/>
  <c r="G7614" i="1" s="1"/>
  <c r="K7614" i="1"/>
  <c r="J7614" i="1" s="1"/>
  <c r="N7614" i="1"/>
  <c r="B7615" i="1"/>
  <c r="A7615" i="1" s="1"/>
  <c r="E7615" i="1"/>
  <c r="D7615" i="1" s="1"/>
  <c r="H7615" i="1"/>
  <c r="G7615" i="1" s="1"/>
  <c r="K7615" i="1"/>
  <c r="J7615" i="1" s="1"/>
  <c r="N7615" i="1"/>
  <c r="B7616" i="1"/>
  <c r="A7616" i="1" s="1"/>
  <c r="E7616" i="1"/>
  <c r="D7616" i="1" s="1"/>
  <c r="H7616" i="1"/>
  <c r="G7616" i="1" s="1"/>
  <c r="K7616" i="1"/>
  <c r="J7616" i="1" s="1"/>
  <c r="N7616" i="1"/>
  <c r="B7617" i="1"/>
  <c r="A7617" i="1" s="1"/>
  <c r="E7617" i="1"/>
  <c r="D7617" i="1" s="1"/>
  <c r="H7617" i="1"/>
  <c r="G7617" i="1" s="1"/>
  <c r="K7617" i="1"/>
  <c r="J7617" i="1" s="1"/>
  <c r="N7617" i="1"/>
  <c r="B7618" i="1"/>
  <c r="A7618" i="1" s="1"/>
  <c r="E7618" i="1"/>
  <c r="D7618" i="1" s="1"/>
  <c r="H7618" i="1"/>
  <c r="G7618" i="1" s="1"/>
  <c r="K7618" i="1"/>
  <c r="J7618" i="1" s="1"/>
  <c r="N7618" i="1"/>
  <c r="B7619" i="1"/>
  <c r="A7619" i="1" s="1"/>
  <c r="E7619" i="1"/>
  <c r="D7619" i="1" s="1"/>
  <c r="H7619" i="1"/>
  <c r="G7619" i="1" s="1"/>
  <c r="K7619" i="1"/>
  <c r="J7619" i="1" s="1"/>
  <c r="N7619" i="1"/>
  <c r="B7620" i="1"/>
  <c r="A7620" i="1" s="1"/>
  <c r="E7620" i="1"/>
  <c r="D7620" i="1" s="1"/>
  <c r="H7620" i="1"/>
  <c r="G7620" i="1" s="1"/>
  <c r="K7620" i="1"/>
  <c r="J7620" i="1" s="1"/>
  <c r="N7620" i="1"/>
  <c r="B7621" i="1"/>
  <c r="A7621" i="1" s="1"/>
  <c r="E7621" i="1"/>
  <c r="D7621" i="1" s="1"/>
  <c r="H7621" i="1"/>
  <c r="G7621" i="1" s="1"/>
  <c r="K7621" i="1"/>
  <c r="J7621" i="1" s="1"/>
  <c r="N7621" i="1"/>
  <c r="B7622" i="1"/>
  <c r="A7622" i="1" s="1"/>
  <c r="E7622" i="1"/>
  <c r="D7622" i="1" s="1"/>
  <c r="H7622" i="1"/>
  <c r="G7622" i="1" s="1"/>
  <c r="K7622" i="1"/>
  <c r="J7622" i="1" s="1"/>
  <c r="N7622" i="1"/>
  <c r="B7623" i="1"/>
  <c r="A7623" i="1" s="1"/>
  <c r="E7623" i="1"/>
  <c r="D7623" i="1" s="1"/>
  <c r="H7623" i="1"/>
  <c r="G7623" i="1" s="1"/>
  <c r="K7623" i="1"/>
  <c r="J7623" i="1" s="1"/>
  <c r="N7623" i="1"/>
  <c r="B7624" i="1"/>
  <c r="A7624" i="1" s="1"/>
  <c r="E7624" i="1"/>
  <c r="D7624" i="1" s="1"/>
  <c r="H7624" i="1"/>
  <c r="G7624" i="1" s="1"/>
  <c r="K7624" i="1"/>
  <c r="J7624" i="1" s="1"/>
  <c r="N7624" i="1"/>
  <c r="B7625" i="1"/>
  <c r="A7625" i="1" s="1"/>
  <c r="E7625" i="1"/>
  <c r="D7625" i="1" s="1"/>
  <c r="H7625" i="1"/>
  <c r="G7625" i="1" s="1"/>
  <c r="K7625" i="1"/>
  <c r="J7625" i="1" s="1"/>
  <c r="N7625" i="1"/>
  <c r="B7626" i="1"/>
  <c r="A7626" i="1" s="1"/>
  <c r="E7626" i="1"/>
  <c r="D7626" i="1" s="1"/>
  <c r="H7626" i="1"/>
  <c r="G7626" i="1" s="1"/>
  <c r="K7626" i="1"/>
  <c r="J7626" i="1" s="1"/>
  <c r="N7626" i="1"/>
  <c r="B7627" i="1"/>
  <c r="A7627" i="1" s="1"/>
  <c r="E7627" i="1"/>
  <c r="D7627" i="1" s="1"/>
  <c r="H7627" i="1"/>
  <c r="G7627" i="1" s="1"/>
  <c r="K7627" i="1"/>
  <c r="J7627" i="1" s="1"/>
  <c r="N7627" i="1"/>
  <c r="B7628" i="1"/>
  <c r="A7628" i="1" s="1"/>
  <c r="E7628" i="1"/>
  <c r="D7628" i="1" s="1"/>
  <c r="H7628" i="1"/>
  <c r="G7628" i="1" s="1"/>
  <c r="K7628" i="1"/>
  <c r="J7628" i="1" s="1"/>
  <c r="N7628" i="1"/>
  <c r="B7629" i="1"/>
  <c r="A7629" i="1" s="1"/>
  <c r="E7629" i="1"/>
  <c r="D7629" i="1" s="1"/>
  <c r="H7629" i="1"/>
  <c r="G7629" i="1" s="1"/>
  <c r="K7629" i="1"/>
  <c r="J7629" i="1" s="1"/>
  <c r="N7629" i="1"/>
  <c r="B7630" i="1"/>
  <c r="A7630" i="1" s="1"/>
  <c r="E7630" i="1"/>
  <c r="D7630" i="1" s="1"/>
  <c r="H7630" i="1"/>
  <c r="G7630" i="1" s="1"/>
  <c r="K7630" i="1"/>
  <c r="J7630" i="1" s="1"/>
  <c r="N7630" i="1"/>
  <c r="B7631" i="1"/>
  <c r="A7631" i="1" s="1"/>
  <c r="E7631" i="1"/>
  <c r="D7631" i="1" s="1"/>
  <c r="H7631" i="1"/>
  <c r="G7631" i="1" s="1"/>
  <c r="K7631" i="1"/>
  <c r="J7631" i="1" s="1"/>
  <c r="N7631" i="1"/>
  <c r="B7632" i="1"/>
  <c r="A7632" i="1" s="1"/>
  <c r="E7632" i="1"/>
  <c r="D7632" i="1" s="1"/>
  <c r="H7632" i="1"/>
  <c r="G7632" i="1" s="1"/>
  <c r="K7632" i="1"/>
  <c r="J7632" i="1" s="1"/>
  <c r="N7632" i="1"/>
  <c r="B7633" i="1"/>
  <c r="A7633" i="1" s="1"/>
  <c r="E7633" i="1"/>
  <c r="D7633" i="1" s="1"/>
  <c r="H7633" i="1"/>
  <c r="G7633" i="1" s="1"/>
  <c r="K7633" i="1"/>
  <c r="J7633" i="1" s="1"/>
  <c r="N7633" i="1"/>
  <c r="B7634" i="1"/>
  <c r="A7634" i="1" s="1"/>
  <c r="E7634" i="1"/>
  <c r="D7634" i="1" s="1"/>
  <c r="H7634" i="1"/>
  <c r="G7634" i="1" s="1"/>
  <c r="K7634" i="1"/>
  <c r="J7634" i="1" s="1"/>
  <c r="N7634" i="1"/>
  <c r="B7635" i="1"/>
  <c r="A7635" i="1" s="1"/>
  <c r="E7635" i="1"/>
  <c r="D7635" i="1" s="1"/>
  <c r="H7635" i="1"/>
  <c r="G7635" i="1" s="1"/>
  <c r="K7635" i="1"/>
  <c r="J7635" i="1" s="1"/>
  <c r="N7635" i="1"/>
  <c r="B7636" i="1"/>
  <c r="A7636" i="1" s="1"/>
  <c r="E7636" i="1"/>
  <c r="D7636" i="1" s="1"/>
  <c r="H7636" i="1"/>
  <c r="G7636" i="1" s="1"/>
  <c r="K7636" i="1"/>
  <c r="J7636" i="1" s="1"/>
  <c r="N7636" i="1"/>
  <c r="B7637" i="1"/>
  <c r="A7637" i="1" s="1"/>
  <c r="E7637" i="1"/>
  <c r="D7637" i="1" s="1"/>
  <c r="H7637" i="1"/>
  <c r="G7637" i="1" s="1"/>
  <c r="K7637" i="1"/>
  <c r="J7637" i="1" s="1"/>
  <c r="N7637" i="1"/>
  <c r="B7638" i="1"/>
  <c r="A7638" i="1" s="1"/>
  <c r="E7638" i="1"/>
  <c r="D7638" i="1" s="1"/>
  <c r="H7638" i="1"/>
  <c r="G7638" i="1" s="1"/>
  <c r="K7638" i="1"/>
  <c r="J7638" i="1" s="1"/>
  <c r="N7638" i="1"/>
  <c r="B7639" i="1"/>
  <c r="A7639" i="1" s="1"/>
  <c r="E7639" i="1"/>
  <c r="D7639" i="1" s="1"/>
  <c r="H7639" i="1"/>
  <c r="G7639" i="1" s="1"/>
  <c r="K7639" i="1"/>
  <c r="J7639" i="1" s="1"/>
  <c r="N7639" i="1"/>
  <c r="B7640" i="1"/>
  <c r="A7640" i="1" s="1"/>
  <c r="E7640" i="1"/>
  <c r="D7640" i="1" s="1"/>
  <c r="H7640" i="1"/>
  <c r="G7640" i="1" s="1"/>
  <c r="K7640" i="1"/>
  <c r="J7640" i="1" s="1"/>
  <c r="N7640" i="1"/>
  <c r="B7641" i="1"/>
  <c r="A7641" i="1" s="1"/>
  <c r="E7641" i="1"/>
  <c r="D7641" i="1" s="1"/>
  <c r="H7641" i="1"/>
  <c r="G7641" i="1" s="1"/>
  <c r="K7641" i="1"/>
  <c r="J7641" i="1" s="1"/>
  <c r="N7641" i="1"/>
  <c r="B7642" i="1"/>
  <c r="A7642" i="1" s="1"/>
  <c r="E7642" i="1"/>
  <c r="D7642" i="1" s="1"/>
  <c r="H7642" i="1"/>
  <c r="G7642" i="1" s="1"/>
  <c r="K7642" i="1"/>
  <c r="J7642" i="1" s="1"/>
  <c r="N7642" i="1"/>
  <c r="B7643" i="1"/>
  <c r="A7643" i="1" s="1"/>
  <c r="E7643" i="1"/>
  <c r="D7643" i="1" s="1"/>
  <c r="H7643" i="1"/>
  <c r="G7643" i="1" s="1"/>
  <c r="K7643" i="1"/>
  <c r="J7643" i="1" s="1"/>
  <c r="N7643" i="1"/>
  <c r="B7644" i="1"/>
  <c r="A7644" i="1" s="1"/>
  <c r="E7644" i="1"/>
  <c r="D7644" i="1" s="1"/>
  <c r="H7644" i="1"/>
  <c r="G7644" i="1" s="1"/>
  <c r="K7644" i="1"/>
  <c r="J7644" i="1" s="1"/>
  <c r="N7644" i="1"/>
  <c r="B7645" i="1"/>
  <c r="A7645" i="1" s="1"/>
  <c r="E7645" i="1"/>
  <c r="D7645" i="1" s="1"/>
  <c r="H7645" i="1"/>
  <c r="G7645" i="1" s="1"/>
  <c r="K7645" i="1"/>
  <c r="J7645" i="1" s="1"/>
  <c r="N7645" i="1"/>
  <c r="B7646" i="1"/>
  <c r="A7646" i="1" s="1"/>
  <c r="E7646" i="1"/>
  <c r="D7646" i="1" s="1"/>
  <c r="H7646" i="1"/>
  <c r="G7646" i="1" s="1"/>
  <c r="K7646" i="1"/>
  <c r="J7646" i="1" s="1"/>
  <c r="N7646" i="1"/>
  <c r="B7647" i="1"/>
  <c r="A7647" i="1" s="1"/>
  <c r="E7647" i="1"/>
  <c r="D7647" i="1" s="1"/>
  <c r="H7647" i="1"/>
  <c r="G7647" i="1" s="1"/>
  <c r="K7647" i="1"/>
  <c r="J7647" i="1" s="1"/>
  <c r="N7647" i="1"/>
  <c r="B7648" i="1"/>
  <c r="A7648" i="1" s="1"/>
  <c r="E7648" i="1"/>
  <c r="D7648" i="1" s="1"/>
  <c r="H7648" i="1"/>
  <c r="G7648" i="1" s="1"/>
  <c r="K7648" i="1"/>
  <c r="J7648" i="1" s="1"/>
  <c r="N7648" i="1"/>
  <c r="B7649" i="1"/>
  <c r="A7649" i="1" s="1"/>
  <c r="E7649" i="1"/>
  <c r="D7649" i="1" s="1"/>
  <c r="H7649" i="1"/>
  <c r="G7649" i="1" s="1"/>
  <c r="K7649" i="1"/>
  <c r="J7649" i="1" s="1"/>
  <c r="N7649" i="1"/>
  <c r="B7650" i="1"/>
  <c r="A7650" i="1" s="1"/>
  <c r="E7650" i="1"/>
  <c r="D7650" i="1" s="1"/>
  <c r="H7650" i="1"/>
  <c r="G7650" i="1" s="1"/>
  <c r="K7650" i="1"/>
  <c r="J7650" i="1" s="1"/>
  <c r="N7650" i="1"/>
  <c r="B7651" i="1"/>
  <c r="A7651" i="1" s="1"/>
  <c r="E7651" i="1"/>
  <c r="D7651" i="1" s="1"/>
  <c r="H7651" i="1"/>
  <c r="G7651" i="1" s="1"/>
  <c r="K7651" i="1"/>
  <c r="J7651" i="1" s="1"/>
  <c r="N7651" i="1"/>
  <c r="B7652" i="1"/>
  <c r="A7652" i="1" s="1"/>
  <c r="E7652" i="1"/>
  <c r="D7652" i="1" s="1"/>
  <c r="H7652" i="1"/>
  <c r="G7652" i="1" s="1"/>
  <c r="K7652" i="1"/>
  <c r="J7652" i="1" s="1"/>
  <c r="N7652" i="1"/>
  <c r="B7653" i="1"/>
  <c r="A7653" i="1" s="1"/>
  <c r="E7653" i="1"/>
  <c r="D7653" i="1" s="1"/>
  <c r="H7653" i="1"/>
  <c r="G7653" i="1" s="1"/>
  <c r="K7653" i="1"/>
  <c r="J7653" i="1" s="1"/>
  <c r="N7653" i="1"/>
  <c r="B7654" i="1"/>
  <c r="A7654" i="1" s="1"/>
  <c r="E7654" i="1"/>
  <c r="D7654" i="1" s="1"/>
  <c r="H7654" i="1"/>
  <c r="G7654" i="1" s="1"/>
  <c r="K7654" i="1"/>
  <c r="J7654" i="1" s="1"/>
  <c r="N7654" i="1"/>
  <c r="B7655" i="1"/>
  <c r="A7655" i="1" s="1"/>
  <c r="E7655" i="1"/>
  <c r="D7655" i="1" s="1"/>
  <c r="H7655" i="1"/>
  <c r="G7655" i="1" s="1"/>
  <c r="K7655" i="1"/>
  <c r="J7655" i="1" s="1"/>
  <c r="N7655" i="1"/>
  <c r="B7656" i="1"/>
  <c r="A7656" i="1" s="1"/>
  <c r="E7656" i="1"/>
  <c r="D7656" i="1" s="1"/>
  <c r="H7656" i="1"/>
  <c r="G7656" i="1" s="1"/>
  <c r="K7656" i="1"/>
  <c r="J7656" i="1" s="1"/>
  <c r="N7656" i="1"/>
  <c r="B7657" i="1"/>
  <c r="A7657" i="1" s="1"/>
  <c r="E7657" i="1"/>
  <c r="D7657" i="1" s="1"/>
  <c r="H7657" i="1"/>
  <c r="G7657" i="1" s="1"/>
  <c r="K7657" i="1"/>
  <c r="J7657" i="1" s="1"/>
  <c r="N7657" i="1"/>
  <c r="B7658" i="1"/>
  <c r="A7658" i="1" s="1"/>
  <c r="E7658" i="1"/>
  <c r="D7658" i="1" s="1"/>
  <c r="H7658" i="1"/>
  <c r="G7658" i="1" s="1"/>
  <c r="K7658" i="1"/>
  <c r="J7658" i="1" s="1"/>
  <c r="N7658" i="1"/>
  <c r="B7659" i="1"/>
  <c r="A7659" i="1" s="1"/>
  <c r="E7659" i="1"/>
  <c r="D7659" i="1" s="1"/>
  <c r="H7659" i="1"/>
  <c r="G7659" i="1" s="1"/>
  <c r="K7659" i="1"/>
  <c r="J7659" i="1" s="1"/>
  <c r="N7659" i="1"/>
  <c r="B7660" i="1"/>
  <c r="A7660" i="1" s="1"/>
  <c r="E7660" i="1"/>
  <c r="D7660" i="1" s="1"/>
  <c r="H7660" i="1"/>
  <c r="G7660" i="1" s="1"/>
  <c r="K7660" i="1"/>
  <c r="J7660" i="1" s="1"/>
  <c r="N7660" i="1"/>
  <c r="B7661" i="1"/>
  <c r="A7661" i="1" s="1"/>
  <c r="E7661" i="1"/>
  <c r="D7661" i="1" s="1"/>
  <c r="H7661" i="1"/>
  <c r="G7661" i="1" s="1"/>
  <c r="K7661" i="1"/>
  <c r="J7661" i="1" s="1"/>
  <c r="N7661" i="1"/>
  <c r="B7662" i="1"/>
  <c r="A7662" i="1" s="1"/>
  <c r="E7662" i="1"/>
  <c r="D7662" i="1" s="1"/>
  <c r="H7662" i="1"/>
  <c r="G7662" i="1" s="1"/>
  <c r="K7662" i="1"/>
  <c r="J7662" i="1" s="1"/>
  <c r="N7662" i="1"/>
  <c r="B7663" i="1"/>
  <c r="A7663" i="1" s="1"/>
  <c r="E7663" i="1"/>
  <c r="D7663" i="1" s="1"/>
  <c r="H7663" i="1"/>
  <c r="G7663" i="1" s="1"/>
  <c r="K7663" i="1"/>
  <c r="J7663" i="1" s="1"/>
  <c r="N7663" i="1"/>
  <c r="B7664" i="1"/>
  <c r="A7664" i="1" s="1"/>
  <c r="E7664" i="1"/>
  <c r="D7664" i="1" s="1"/>
  <c r="H7664" i="1"/>
  <c r="G7664" i="1" s="1"/>
  <c r="K7664" i="1"/>
  <c r="J7664" i="1" s="1"/>
  <c r="N7664" i="1"/>
  <c r="B7665" i="1"/>
  <c r="A7665" i="1" s="1"/>
  <c r="E7665" i="1"/>
  <c r="D7665" i="1" s="1"/>
  <c r="H7665" i="1"/>
  <c r="G7665" i="1" s="1"/>
  <c r="K7665" i="1"/>
  <c r="J7665" i="1" s="1"/>
  <c r="N7665" i="1"/>
  <c r="B7666" i="1"/>
  <c r="A7666" i="1" s="1"/>
  <c r="E7666" i="1"/>
  <c r="D7666" i="1" s="1"/>
  <c r="H7666" i="1"/>
  <c r="G7666" i="1" s="1"/>
  <c r="K7666" i="1"/>
  <c r="J7666" i="1" s="1"/>
  <c r="N7666" i="1"/>
  <c r="B7667" i="1"/>
  <c r="A7667" i="1" s="1"/>
  <c r="E7667" i="1"/>
  <c r="D7667" i="1" s="1"/>
  <c r="H7667" i="1"/>
  <c r="G7667" i="1" s="1"/>
  <c r="K7667" i="1"/>
  <c r="J7667" i="1" s="1"/>
  <c r="N7667" i="1"/>
  <c r="B7668" i="1"/>
  <c r="A7668" i="1" s="1"/>
  <c r="E7668" i="1"/>
  <c r="D7668" i="1" s="1"/>
  <c r="H7668" i="1"/>
  <c r="G7668" i="1" s="1"/>
  <c r="K7668" i="1"/>
  <c r="J7668" i="1" s="1"/>
  <c r="N7668" i="1"/>
  <c r="B7669" i="1"/>
  <c r="A7669" i="1" s="1"/>
  <c r="E7669" i="1"/>
  <c r="D7669" i="1" s="1"/>
  <c r="H7669" i="1"/>
  <c r="G7669" i="1" s="1"/>
  <c r="K7669" i="1"/>
  <c r="J7669" i="1" s="1"/>
  <c r="N7669" i="1"/>
  <c r="B7670" i="1"/>
  <c r="A7670" i="1" s="1"/>
  <c r="E7670" i="1"/>
  <c r="D7670" i="1" s="1"/>
  <c r="H7670" i="1"/>
  <c r="G7670" i="1" s="1"/>
  <c r="K7670" i="1"/>
  <c r="J7670" i="1" s="1"/>
  <c r="N7670" i="1"/>
  <c r="B7671" i="1"/>
  <c r="A7671" i="1" s="1"/>
  <c r="E7671" i="1"/>
  <c r="D7671" i="1" s="1"/>
  <c r="H7671" i="1"/>
  <c r="G7671" i="1" s="1"/>
  <c r="K7671" i="1"/>
  <c r="J7671" i="1" s="1"/>
  <c r="N7671" i="1"/>
  <c r="B7672" i="1"/>
  <c r="A7672" i="1" s="1"/>
  <c r="E7672" i="1"/>
  <c r="D7672" i="1" s="1"/>
  <c r="H7672" i="1"/>
  <c r="G7672" i="1" s="1"/>
  <c r="K7672" i="1"/>
  <c r="J7672" i="1" s="1"/>
  <c r="N7672" i="1"/>
  <c r="B7673" i="1"/>
  <c r="A7673" i="1" s="1"/>
  <c r="E7673" i="1"/>
  <c r="D7673" i="1" s="1"/>
  <c r="H7673" i="1"/>
  <c r="G7673" i="1" s="1"/>
  <c r="K7673" i="1"/>
  <c r="J7673" i="1" s="1"/>
  <c r="N7673" i="1"/>
  <c r="B7674" i="1"/>
  <c r="A7674" i="1" s="1"/>
  <c r="E7674" i="1"/>
  <c r="D7674" i="1" s="1"/>
  <c r="H7674" i="1"/>
  <c r="G7674" i="1" s="1"/>
  <c r="K7674" i="1"/>
  <c r="J7674" i="1" s="1"/>
  <c r="N7674" i="1"/>
  <c r="B7675" i="1"/>
  <c r="A7675" i="1" s="1"/>
  <c r="E7675" i="1"/>
  <c r="D7675" i="1" s="1"/>
  <c r="H7675" i="1"/>
  <c r="G7675" i="1" s="1"/>
  <c r="K7675" i="1"/>
  <c r="J7675" i="1" s="1"/>
  <c r="N7675" i="1"/>
  <c r="B7676" i="1"/>
  <c r="A7676" i="1" s="1"/>
  <c r="E7676" i="1"/>
  <c r="D7676" i="1" s="1"/>
  <c r="H7676" i="1"/>
  <c r="G7676" i="1" s="1"/>
  <c r="K7676" i="1"/>
  <c r="J7676" i="1" s="1"/>
  <c r="N7676" i="1"/>
  <c r="B7677" i="1"/>
  <c r="A7677" i="1" s="1"/>
  <c r="E7677" i="1"/>
  <c r="D7677" i="1" s="1"/>
  <c r="H7677" i="1"/>
  <c r="G7677" i="1" s="1"/>
  <c r="K7677" i="1"/>
  <c r="J7677" i="1" s="1"/>
  <c r="N7677" i="1"/>
  <c r="B7678" i="1"/>
  <c r="A7678" i="1" s="1"/>
  <c r="E7678" i="1"/>
  <c r="D7678" i="1" s="1"/>
  <c r="H7678" i="1"/>
  <c r="G7678" i="1" s="1"/>
  <c r="K7678" i="1"/>
  <c r="J7678" i="1" s="1"/>
  <c r="N7678" i="1"/>
  <c r="B7679" i="1"/>
  <c r="A7679" i="1" s="1"/>
  <c r="E7679" i="1"/>
  <c r="D7679" i="1" s="1"/>
  <c r="H7679" i="1"/>
  <c r="G7679" i="1" s="1"/>
  <c r="K7679" i="1"/>
  <c r="J7679" i="1" s="1"/>
  <c r="N7679" i="1"/>
  <c r="B7680" i="1"/>
  <c r="A7680" i="1" s="1"/>
  <c r="E7680" i="1"/>
  <c r="D7680" i="1" s="1"/>
  <c r="H7680" i="1"/>
  <c r="G7680" i="1" s="1"/>
  <c r="K7680" i="1"/>
  <c r="J7680" i="1" s="1"/>
  <c r="N7680" i="1"/>
  <c r="B7681" i="1"/>
  <c r="A7681" i="1" s="1"/>
  <c r="E7681" i="1"/>
  <c r="D7681" i="1" s="1"/>
  <c r="H7681" i="1"/>
  <c r="G7681" i="1" s="1"/>
  <c r="K7681" i="1"/>
  <c r="J7681" i="1" s="1"/>
  <c r="N7681" i="1"/>
  <c r="B7682" i="1"/>
  <c r="A7682" i="1" s="1"/>
  <c r="E7682" i="1"/>
  <c r="D7682" i="1" s="1"/>
  <c r="H7682" i="1"/>
  <c r="G7682" i="1" s="1"/>
  <c r="K7682" i="1"/>
  <c r="J7682" i="1" s="1"/>
  <c r="N7682" i="1"/>
  <c r="B7683" i="1"/>
  <c r="A7683" i="1" s="1"/>
  <c r="E7683" i="1"/>
  <c r="D7683" i="1" s="1"/>
  <c r="H7683" i="1"/>
  <c r="G7683" i="1" s="1"/>
  <c r="K7683" i="1"/>
  <c r="J7683" i="1" s="1"/>
  <c r="N7683" i="1"/>
  <c r="B7684" i="1"/>
  <c r="A7684" i="1" s="1"/>
  <c r="E7684" i="1"/>
  <c r="D7684" i="1" s="1"/>
  <c r="H7684" i="1"/>
  <c r="G7684" i="1" s="1"/>
  <c r="K7684" i="1"/>
  <c r="J7684" i="1" s="1"/>
  <c r="N7684" i="1"/>
  <c r="B7685" i="1"/>
  <c r="A7685" i="1" s="1"/>
  <c r="E7685" i="1"/>
  <c r="D7685" i="1" s="1"/>
  <c r="H7685" i="1"/>
  <c r="G7685" i="1" s="1"/>
  <c r="K7685" i="1"/>
  <c r="J7685" i="1" s="1"/>
  <c r="N7685" i="1"/>
  <c r="B7686" i="1"/>
  <c r="A7686" i="1" s="1"/>
  <c r="E7686" i="1"/>
  <c r="D7686" i="1" s="1"/>
  <c r="H7686" i="1"/>
  <c r="G7686" i="1" s="1"/>
  <c r="K7686" i="1"/>
  <c r="J7686" i="1" s="1"/>
  <c r="N7686" i="1"/>
  <c r="B7687" i="1"/>
  <c r="A7687" i="1" s="1"/>
  <c r="E7687" i="1"/>
  <c r="D7687" i="1" s="1"/>
  <c r="H7687" i="1"/>
  <c r="G7687" i="1" s="1"/>
  <c r="K7687" i="1"/>
  <c r="J7687" i="1" s="1"/>
  <c r="N7687" i="1"/>
  <c r="B7688" i="1"/>
  <c r="A7688" i="1" s="1"/>
  <c r="E7688" i="1"/>
  <c r="D7688" i="1" s="1"/>
  <c r="H7688" i="1"/>
  <c r="G7688" i="1" s="1"/>
  <c r="K7688" i="1"/>
  <c r="J7688" i="1" s="1"/>
  <c r="N7688" i="1"/>
  <c r="B7689" i="1"/>
  <c r="A7689" i="1" s="1"/>
  <c r="E7689" i="1"/>
  <c r="D7689" i="1" s="1"/>
  <c r="H7689" i="1"/>
  <c r="G7689" i="1" s="1"/>
  <c r="K7689" i="1"/>
  <c r="J7689" i="1" s="1"/>
  <c r="N7689" i="1"/>
  <c r="B7690" i="1"/>
  <c r="A7690" i="1" s="1"/>
  <c r="E7690" i="1"/>
  <c r="D7690" i="1" s="1"/>
  <c r="H7690" i="1"/>
  <c r="G7690" i="1" s="1"/>
  <c r="K7690" i="1"/>
  <c r="J7690" i="1" s="1"/>
  <c r="N7690" i="1"/>
  <c r="B7691" i="1"/>
  <c r="A7691" i="1" s="1"/>
  <c r="E7691" i="1"/>
  <c r="D7691" i="1" s="1"/>
  <c r="H7691" i="1"/>
  <c r="G7691" i="1" s="1"/>
  <c r="K7691" i="1"/>
  <c r="J7691" i="1" s="1"/>
  <c r="N7691" i="1"/>
  <c r="B7692" i="1"/>
  <c r="A7692" i="1" s="1"/>
  <c r="E7692" i="1"/>
  <c r="D7692" i="1" s="1"/>
  <c r="H7692" i="1"/>
  <c r="G7692" i="1" s="1"/>
  <c r="K7692" i="1"/>
  <c r="J7692" i="1" s="1"/>
  <c r="N7692" i="1"/>
  <c r="B7693" i="1"/>
  <c r="A7693" i="1" s="1"/>
  <c r="E7693" i="1"/>
  <c r="D7693" i="1" s="1"/>
  <c r="H7693" i="1"/>
  <c r="G7693" i="1" s="1"/>
  <c r="K7693" i="1"/>
  <c r="J7693" i="1" s="1"/>
  <c r="N7693" i="1"/>
  <c r="B7694" i="1"/>
  <c r="A7694" i="1" s="1"/>
  <c r="E7694" i="1"/>
  <c r="D7694" i="1" s="1"/>
  <c r="H7694" i="1"/>
  <c r="G7694" i="1" s="1"/>
  <c r="K7694" i="1"/>
  <c r="J7694" i="1" s="1"/>
  <c r="N7694" i="1"/>
  <c r="B7695" i="1"/>
  <c r="A7695" i="1" s="1"/>
  <c r="E7695" i="1"/>
  <c r="D7695" i="1" s="1"/>
  <c r="H7695" i="1"/>
  <c r="G7695" i="1" s="1"/>
  <c r="K7695" i="1"/>
  <c r="J7695" i="1" s="1"/>
  <c r="N7695" i="1"/>
  <c r="B7696" i="1"/>
  <c r="A7696" i="1" s="1"/>
  <c r="E7696" i="1"/>
  <c r="D7696" i="1" s="1"/>
  <c r="H7696" i="1"/>
  <c r="G7696" i="1" s="1"/>
  <c r="K7696" i="1"/>
  <c r="J7696" i="1" s="1"/>
  <c r="N7696" i="1"/>
  <c r="B7697" i="1"/>
  <c r="A7697" i="1" s="1"/>
  <c r="E7697" i="1"/>
  <c r="D7697" i="1" s="1"/>
  <c r="H7697" i="1"/>
  <c r="G7697" i="1" s="1"/>
  <c r="K7697" i="1"/>
  <c r="J7697" i="1" s="1"/>
  <c r="N7697" i="1"/>
  <c r="B7698" i="1"/>
  <c r="A7698" i="1" s="1"/>
  <c r="E7698" i="1"/>
  <c r="D7698" i="1" s="1"/>
  <c r="H7698" i="1"/>
  <c r="G7698" i="1" s="1"/>
  <c r="K7698" i="1"/>
  <c r="J7698" i="1" s="1"/>
  <c r="N7698" i="1"/>
  <c r="B7699" i="1"/>
  <c r="A7699" i="1" s="1"/>
  <c r="E7699" i="1"/>
  <c r="D7699" i="1" s="1"/>
  <c r="H7699" i="1"/>
  <c r="G7699" i="1" s="1"/>
  <c r="K7699" i="1"/>
  <c r="J7699" i="1" s="1"/>
  <c r="N7699" i="1"/>
  <c r="B7700" i="1"/>
  <c r="A7700" i="1" s="1"/>
  <c r="E7700" i="1"/>
  <c r="D7700" i="1" s="1"/>
  <c r="H7700" i="1"/>
  <c r="G7700" i="1" s="1"/>
  <c r="K7700" i="1"/>
  <c r="J7700" i="1" s="1"/>
  <c r="N7700" i="1"/>
  <c r="B7701" i="1"/>
  <c r="A7701" i="1" s="1"/>
  <c r="E7701" i="1"/>
  <c r="D7701" i="1" s="1"/>
  <c r="H7701" i="1"/>
  <c r="G7701" i="1" s="1"/>
  <c r="K7701" i="1"/>
  <c r="J7701" i="1" s="1"/>
  <c r="N7701" i="1"/>
  <c r="B7702" i="1"/>
  <c r="A7702" i="1" s="1"/>
  <c r="E7702" i="1"/>
  <c r="D7702" i="1" s="1"/>
  <c r="H7702" i="1"/>
  <c r="G7702" i="1" s="1"/>
  <c r="K7702" i="1"/>
  <c r="J7702" i="1" s="1"/>
  <c r="N7702" i="1"/>
  <c r="B7703" i="1"/>
  <c r="A7703" i="1" s="1"/>
  <c r="E7703" i="1"/>
  <c r="D7703" i="1" s="1"/>
  <c r="H7703" i="1"/>
  <c r="G7703" i="1" s="1"/>
  <c r="K7703" i="1"/>
  <c r="J7703" i="1" s="1"/>
  <c r="N7703" i="1"/>
  <c r="B7704" i="1"/>
  <c r="A7704" i="1" s="1"/>
  <c r="E7704" i="1"/>
  <c r="D7704" i="1" s="1"/>
  <c r="H7704" i="1"/>
  <c r="G7704" i="1" s="1"/>
  <c r="K7704" i="1"/>
  <c r="J7704" i="1" s="1"/>
  <c r="N7704" i="1"/>
  <c r="B7705" i="1"/>
  <c r="A7705" i="1" s="1"/>
  <c r="E7705" i="1"/>
  <c r="D7705" i="1" s="1"/>
  <c r="H7705" i="1"/>
  <c r="G7705" i="1" s="1"/>
  <c r="K7705" i="1"/>
  <c r="J7705" i="1" s="1"/>
  <c r="N7705" i="1"/>
  <c r="B7706" i="1"/>
  <c r="A7706" i="1" s="1"/>
  <c r="E7706" i="1"/>
  <c r="D7706" i="1" s="1"/>
  <c r="H7706" i="1"/>
  <c r="G7706" i="1" s="1"/>
  <c r="K7706" i="1"/>
  <c r="J7706" i="1" s="1"/>
  <c r="N7706" i="1"/>
  <c r="B7707" i="1"/>
  <c r="A7707" i="1" s="1"/>
  <c r="E7707" i="1"/>
  <c r="D7707" i="1" s="1"/>
  <c r="H7707" i="1"/>
  <c r="G7707" i="1" s="1"/>
  <c r="K7707" i="1"/>
  <c r="J7707" i="1" s="1"/>
  <c r="N7707" i="1"/>
  <c r="B7708" i="1"/>
  <c r="A7708" i="1" s="1"/>
  <c r="E7708" i="1"/>
  <c r="D7708" i="1" s="1"/>
  <c r="H7708" i="1"/>
  <c r="G7708" i="1" s="1"/>
  <c r="K7708" i="1"/>
  <c r="J7708" i="1" s="1"/>
  <c r="N7708" i="1"/>
  <c r="B7709" i="1"/>
  <c r="A7709" i="1" s="1"/>
  <c r="E7709" i="1"/>
  <c r="D7709" i="1" s="1"/>
  <c r="H7709" i="1"/>
  <c r="G7709" i="1" s="1"/>
  <c r="K7709" i="1"/>
  <c r="J7709" i="1" s="1"/>
  <c r="N7709" i="1"/>
  <c r="B7710" i="1"/>
  <c r="A7710" i="1" s="1"/>
  <c r="E7710" i="1"/>
  <c r="D7710" i="1" s="1"/>
  <c r="H7710" i="1"/>
  <c r="G7710" i="1" s="1"/>
  <c r="K7710" i="1"/>
  <c r="J7710" i="1" s="1"/>
  <c r="N7710" i="1"/>
  <c r="B7711" i="1"/>
  <c r="A7711" i="1" s="1"/>
  <c r="E7711" i="1"/>
  <c r="D7711" i="1" s="1"/>
  <c r="H7711" i="1"/>
  <c r="G7711" i="1" s="1"/>
  <c r="K7711" i="1"/>
  <c r="J7711" i="1" s="1"/>
  <c r="N7711" i="1"/>
  <c r="B7712" i="1"/>
  <c r="A7712" i="1" s="1"/>
  <c r="E7712" i="1"/>
  <c r="D7712" i="1" s="1"/>
  <c r="H7712" i="1"/>
  <c r="G7712" i="1" s="1"/>
  <c r="K7712" i="1"/>
  <c r="J7712" i="1" s="1"/>
  <c r="N7712" i="1"/>
  <c r="B7713" i="1"/>
  <c r="A7713" i="1" s="1"/>
  <c r="E7713" i="1"/>
  <c r="D7713" i="1" s="1"/>
  <c r="H7713" i="1"/>
  <c r="G7713" i="1" s="1"/>
  <c r="K7713" i="1"/>
  <c r="J7713" i="1" s="1"/>
  <c r="N7713" i="1"/>
  <c r="B7714" i="1"/>
  <c r="A7714" i="1" s="1"/>
  <c r="E7714" i="1"/>
  <c r="D7714" i="1" s="1"/>
  <c r="H7714" i="1"/>
  <c r="G7714" i="1" s="1"/>
  <c r="K7714" i="1"/>
  <c r="J7714" i="1" s="1"/>
  <c r="N7714" i="1"/>
  <c r="B7715" i="1"/>
  <c r="A7715" i="1" s="1"/>
  <c r="E7715" i="1"/>
  <c r="D7715" i="1" s="1"/>
  <c r="H7715" i="1"/>
  <c r="G7715" i="1" s="1"/>
  <c r="K7715" i="1"/>
  <c r="J7715" i="1" s="1"/>
  <c r="N7715" i="1"/>
  <c r="B7716" i="1"/>
  <c r="A7716" i="1" s="1"/>
  <c r="E7716" i="1"/>
  <c r="D7716" i="1" s="1"/>
  <c r="H7716" i="1"/>
  <c r="G7716" i="1" s="1"/>
  <c r="K7716" i="1"/>
  <c r="J7716" i="1" s="1"/>
  <c r="N7716" i="1"/>
  <c r="B7717" i="1"/>
  <c r="A7717" i="1" s="1"/>
  <c r="E7717" i="1"/>
  <c r="D7717" i="1" s="1"/>
  <c r="H7717" i="1"/>
  <c r="G7717" i="1" s="1"/>
  <c r="K7717" i="1"/>
  <c r="J7717" i="1" s="1"/>
  <c r="N7717" i="1"/>
  <c r="B7718" i="1"/>
  <c r="A7718" i="1" s="1"/>
  <c r="E7718" i="1"/>
  <c r="D7718" i="1" s="1"/>
  <c r="H7718" i="1"/>
  <c r="G7718" i="1" s="1"/>
  <c r="K7718" i="1"/>
  <c r="J7718" i="1" s="1"/>
  <c r="N7718" i="1"/>
  <c r="B7719" i="1"/>
  <c r="A7719" i="1" s="1"/>
  <c r="E7719" i="1"/>
  <c r="D7719" i="1" s="1"/>
  <c r="H7719" i="1"/>
  <c r="G7719" i="1" s="1"/>
  <c r="K7719" i="1"/>
  <c r="J7719" i="1" s="1"/>
  <c r="N7719" i="1"/>
  <c r="B7720" i="1"/>
  <c r="A7720" i="1" s="1"/>
  <c r="E7720" i="1"/>
  <c r="D7720" i="1" s="1"/>
  <c r="H7720" i="1"/>
  <c r="G7720" i="1" s="1"/>
  <c r="K7720" i="1"/>
  <c r="J7720" i="1" s="1"/>
  <c r="N7720" i="1"/>
  <c r="B7721" i="1"/>
  <c r="A7721" i="1" s="1"/>
  <c r="E7721" i="1"/>
  <c r="D7721" i="1" s="1"/>
  <c r="H7721" i="1"/>
  <c r="G7721" i="1" s="1"/>
  <c r="K7721" i="1"/>
  <c r="J7721" i="1" s="1"/>
  <c r="N7721" i="1"/>
  <c r="B7722" i="1"/>
  <c r="A7722" i="1" s="1"/>
  <c r="E7722" i="1"/>
  <c r="D7722" i="1" s="1"/>
  <c r="H7722" i="1"/>
  <c r="G7722" i="1" s="1"/>
  <c r="K7722" i="1"/>
  <c r="J7722" i="1" s="1"/>
  <c r="N7722" i="1"/>
  <c r="B7723" i="1"/>
  <c r="A7723" i="1" s="1"/>
  <c r="E7723" i="1"/>
  <c r="D7723" i="1" s="1"/>
  <c r="H7723" i="1"/>
  <c r="G7723" i="1" s="1"/>
  <c r="K7723" i="1"/>
  <c r="J7723" i="1" s="1"/>
  <c r="N7723" i="1"/>
  <c r="B7724" i="1"/>
  <c r="A7724" i="1" s="1"/>
  <c r="E7724" i="1"/>
  <c r="D7724" i="1" s="1"/>
  <c r="H7724" i="1"/>
  <c r="G7724" i="1" s="1"/>
  <c r="K7724" i="1"/>
  <c r="J7724" i="1" s="1"/>
  <c r="N7724" i="1"/>
  <c r="B7725" i="1"/>
  <c r="A7725" i="1" s="1"/>
  <c r="E7725" i="1"/>
  <c r="D7725" i="1" s="1"/>
  <c r="H7725" i="1"/>
  <c r="G7725" i="1" s="1"/>
  <c r="K7725" i="1"/>
  <c r="J7725" i="1" s="1"/>
  <c r="N7725" i="1"/>
  <c r="B7726" i="1"/>
  <c r="A7726" i="1" s="1"/>
  <c r="E7726" i="1"/>
  <c r="D7726" i="1" s="1"/>
  <c r="H7726" i="1"/>
  <c r="G7726" i="1" s="1"/>
  <c r="K7726" i="1"/>
  <c r="J7726" i="1" s="1"/>
  <c r="N7726" i="1"/>
  <c r="B7727" i="1"/>
  <c r="A7727" i="1" s="1"/>
  <c r="E7727" i="1"/>
  <c r="D7727" i="1" s="1"/>
  <c r="H7727" i="1"/>
  <c r="G7727" i="1" s="1"/>
  <c r="K7727" i="1"/>
  <c r="J7727" i="1" s="1"/>
  <c r="N7727" i="1"/>
  <c r="B7728" i="1"/>
  <c r="A7728" i="1" s="1"/>
  <c r="E7728" i="1"/>
  <c r="D7728" i="1" s="1"/>
  <c r="H7728" i="1"/>
  <c r="G7728" i="1" s="1"/>
  <c r="K7728" i="1"/>
  <c r="J7728" i="1" s="1"/>
  <c r="N7728" i="1"/>
  <c r="B7729" i="1"/>
  <c r="A7729" i="1" s="1"/>
  <c r="E7729" i="1"/>
  <c r="D7729" i="1" s="1"/>
  <c r="H7729" i="1"/>
  <c r="G7729" i="1" s="1"/>
  <c r="K7729" i="1"/>
  <c r="J7729" i="1" s="1"/>
  <c r="N7729" i="1"/>
  <c r="B7730" i="1"/>
  <c r="A7730" i="1" s="1"/>
  <c r="E7730" i="1"/>
  <c r="D7730" i="1" s="1"/>
  <c r="H7730" i="1"/>
  <c r="G7730" i="1" s="1"/>
  <c r="K7730" i="1"/>
  <c r="J7730" i="1" s="1"/>
  <c r="N7730" i="1"/>
  <c r="B7731" i="1"/>
  <c r="A7731" i="1" s="1"/>
  <c r="E7731" i="1"/>
  <c r="D7731" i="1" s="1"/>
  <c r="H7731" i="1"/>
  <c r="G7731" i="1" s="1"/>
  <c r="K7731" i="1"/>
  <c r="J7731" i="1" s="1"/>
  <c r="N7731" i="1"/>
  <c r="B7732" i="1"/>
  <c r="A7732" i="1" s="1"/>
  <c r="E7732" i="1"/>
  <c r="D7732" i="1" s="1"/>
  <c r="H7732" i="1"/>
  <c r="G7732" i="1" s="1"/>
  <c r="K7732" i="1"/>
  <c r="J7732" i="1" s="1"/>
  <c r="N7732" i="1"/>
  <c r="B7733" i="1"/>
  <c r="A7733" i="1" s="1"/>
  <c r="E7733" i="1"/>
  <c r="D7733" i="1" s="1"/>
  <c r="H7733" i="1"/>
  <c r="G7733" i="1" s="1"/>
  <c r="K7733" i="1"/>
  <c r="J7733" i="1" s="1"/>
  <c r="N7733" i="1"/>
  <c r="B7734" i="1"/>
  <c r="A7734" i="1" s="1"/>
  <c r="E7734" i="1"/>
  <c r="D7734" i="1" s="1"/>
  <c r="H7734" i="1"/>
  <c r="G7734" i="1" s="1"/>
  <c r="K7734" i="1"/>
  <c r="J7734" i="1" s="1"/>
  <c r="N7734" i="1"/>
  <c r="B7735" i="1"/>
  <c r="A7735" i="1" s="1"/>
  <c r="E7735" i="1"/>
  <c r="D7735" i="1" s="1"/>
  <c r="H7735" i="1"/>
  <c r="G7735" i="1" s="1"/>
  <c r="K7735" i="1"/>
  <c r="J7735" i="1" s="1"/>
  <c r="N7735" i="1"/>
  <c r="B7736" i="1"/>
  <c r="A7736" i="1" s="1"/>
  <c r="E7736" i="1"/>
  <c r="D7736" i="1" s="1"/>
  <c r="H7736" i="1"/>
  <c r="G7736" i="1" s="1"/>
  <c r="K7736" i="1"/>
  <c r="J7736" i="1" s="1"/>
  <c r="N7736" i="1"/>
  <c r="B7737" i="1"/>
  <c r="A7737" i="1" s="1"/>
  <c r="E7737" i="1"/>
  <c r="D7737" i="1" s="1"/>
  <c r="H7737" i="1"/>
  <c r="G7737" i="1" s="1"/>
  <c r="K7737" i="1"/>
  <c r="J7737" i="1" s="1"/>
  <c r="N7737" i="1"/>
  <c r="B7738" i="1"/>
  <c r="A7738" i="1" s="1"/>
  <c r="E7738" i="1"/>
  <c r="D7738" i="1" s="1"/>
  <c r="H7738" i="1"/>
  <c r="G7738" i="1" s="1"/>
  <c r="K7738" i="1"/>
  <c r="J7738" i="1" s="1"/>
  <c r="N7738" i="1"/>
  <c r="B7739" i="1"/>
  <c r="A7739" i="1" s="1"/>
  <c r="E7739" i="1"/>
  <c r="D7739" i="1" s="1"/>
  <c r="H7739" i="1"/>
  <c r="G7739" i="1" s="1"/>
  <c r="K7739" i="1"/>
  <c r="J7739" i="1" s="1"/>
  <c r="N7739" i="1"/>
  <c r="B7740" i="1"/>
  <c r="A7740" i="1" s="1"/>
  <c r="E7740" i="1"/>
  <c r="D7740" i="1" s="1"/>
  <c r="H7740" i="1"/>
  <c r="G7740" i="1" s="1"/>
  <c r="K7740" i="1"/>
  <c r="J7740" i="1" s="1"/>
  <c r="N7740" i="1"/>
  <c r="B7741" i="1"/>
  <c r="A7741" i="1" s="1"/>
  <c r="E7741" i="1"/>
  <c r="D7741" i="1" s="1"/>
  <c r="H7741" i="1"/>
  <c r="G7741" i="1" s="1"/>
  <c r="K7741" i="1"/>
  <c r="J7741" i="1" s="1"/>
  <c r="N7741" i="1"/>
  <c r="B7742" i="1"/>
  <c r="A7742" i="1" s="1"/>
  <c r="E7742" i="1"/>
  <c r="D7742" i="1" s="1"/>
  <c r="H7742" i="1"/>
  <c r="G7742" i="1" s="1"/>
  <c r="K7742" i="1"/>
  <c r="J7742" i="1" s="1"/>
  <c r="N7742" i="1"/>
  <c r="B7743" i="1"/>
  <c r="A7743" i="1" s="1"/>
  <c r="E7743" i="1"/>
  <c r="D7743" i="1" s="1"/>
  <c r="H7743" i="1"/>
  <c r="G7743" i="1" s="1"/>
  <c r="K7743" i="1"/>
  <c r="J7743" i="1" s="1"/>
  <c r="N7743" i="1"/>
  <c r="B7744" i="1"/>
  <c r="A7744" i="1" s="1"/>
  <c r="E7744" i="1"/>
  <c r="D7744" i="1" s="1"/>
  <c r="H7744" i="1"/>
  <c r="G7744" i="1" s="1"/>
  <c r="K7744" i="1"/>
  <c r="J7744" i="1" s="1"/>
  <c r="N7744" i="1"/>
  <c r="B7745" i="1"/>
  <c r="A7745" i="1" s="1"/>
  <c r="E7745" i="1"/>
  <c r="D7745" i="1" s="1"/>
  <c r="H7745" i="1"/>
  <c r="G7745" i="1" s="1"/>
  <c r="K7745" i="1"/>
  <c r="J7745" i="1" s="1"/>
  <c r="N7745" i="1"/>
  <c r="B7746" i="1"/>
  <c r="A7746" i="1" s="1"/>
  <c r="E7746" i="1"/>
  <c r="D7746" i="1" s="1"/>
  <c r="H7746" i="1"/>
  <c r="G7746" i="1" s="1"/>
  <c r="K7746" i="1"/>
  <c r="J7746" i="1" s="1"/>
  <c r="N7746" i="1"/>
  <c r="B7747" i="1"/>
  <c r="A7747" i="1" s="1"/>
  <c r="E7747" i="1"/>
  <c r="D7747" i="1" s="1"/>
  <c r="H7747" i="1"/>
  <c r="G7747" i="1" s="1"/>
  <c r="K7747" i="1"/>
  <c r="J7747" i="1" s="1"/>
  <c r="N7747" i="1"/>
  <c r="B7748" i="1"/>
  <c r="A7748" i="1" s="1"/>
  <c r="E7748" i="1"/>
  <c r="D7748" i="1" s="1"/>
  <c r="H7748" i="1"/>
  <c r="G7748" i="1" s="1"/>
  <c r="K7748" i="1"/>
  <c r="J7748" i="1" s="1"/>
  <c r="N7748" i="1"/>
  <c r="B7749" i="1"/>
  <c r="A7749" i="1" s="1"/>
  <c r="E7749" i="1"/>
  <c r="D7749" i="1" s="1"/>
  <c r="H7749" i="1"/>
  <c r="G7749" i="1" s="1"/>
  <c r="K7749" i="1"/>
  <c r="J7749" i="1" s="1"/>
  <c r="N7749" i="1"/>
  <c r="B7750" i="1"/>
  <c r="A7750" i="1" s="1"/>
  <c r="E7750" i="1"/>
  <c r="D7750" i="1" s="1"/>
  <c r="H7750" i="1"/>
  <c r="G7750" i="1" s="1"/>
  <c r="K7750" i="1"/>
  <c r="J7750" i="1" s="1"/>
  <c r="N7750" i="1"/>
  <c r="B7751" i="1"/>
  <c r="A7751" i="1" s="1"/>
  <c r="E7751" i="1"/>
  <c r="D7751" i="1" s="1"/>
  <c r="H7751" i="1"/>
  <c r="G7751" i="1" s="1"/>
  <c r="K7751" i="1"/>
  <c r="J7751" i="1" s="1"/>
  <c r="N7751" i="1"/>
  <c r="B7752" i="1"/>
  <c r="A7752" i="1" s="1"/>
  <c r="E7752" i="1"/>
  <c r="D7752" i="1" s="1"/>
  <c r="H7752" i="1"/>
  <c r="G7752" i="1" s="1"/>
  <c r="K7752" i="1"/>
  <c r="J7752" i="1" s="1"/>
  <c r="N7752" i="1"/>
  <c r="B7753" i="1"/>
  <c r="A7753" i="1" s="1"/>
  <c r="E7753" i="1"/>
  <c r="D7753" i="1" s="1"/>
  <c r="H7753" i="1"/>
  <c r="G7753" i="1" s="1"/>
  <c r="K7753" i="1"/>
  <c r="J7753" i="1" s="1"/>
  <c r="N7753" i="1"/>
  <c r="B7754" i="1"/>
  <c r="A7754" i="1" s="1"/>
  <c r="E7754" i="1"/>
  <c r="D7754" i="1" s="1"/>
  <c r="H7754" i="1"/>
  <c r="G7754" i="1" s="1"/>
  <c r="K7754" i="1"/>
  <c r="J7754" i="1" s="1"/>
  <c r="N7754" i="1"/>
  <c r="B7755" i="1"/>
  <c r="A7755" i="1" s="1"/>
  <c r="E7755" i="1"/>
  <c r="D7755" i="1" s="1"/>
  <c r="H7755" i="1"/>
  <c r="G7755" i="1" s="1"/>
  <c r="K7755" i="1"/>
  <c r="J7755" i="1" s="1"/>
  <c r="N7755" i="1"/>
  <c r="B7756" i="1"/>
  <c r="A7756" i="1" s="1"/>
  <c r="E7756" i="1"/>
  <c r="D7756" i="1" s="1"/>
  <c r="H7756" i="1"/>
  <c r="G7756" i="1" s="1"/>
  <c r="K7756" i="1"/>
  <c r="J7756" i="1" s="1"/>
  <c r="N7756" i="1"/>
  <c r="B7757" i="1"/>
  <c r="A7757" i="1" s="1"/>
  <c r="E7757" i="1"/>
  <c r="D7757" i="1" s="1"/>
  <c r="H7757" i="1"/>
  <c r="G7757" i="1" s="1"/>
  <c r="K7757" i="1"/>
  <c r="J7757" i="1" s="1"/>
  <c r="N7757" i="1"/>
  <c r="B7758" i="1"/>
  <c r="A7758" i="1" s="1"/>
  <c r="E7758" i="1"/>
  <c r="D7758" i="1" s="1"/>
  <c r="H7758" i="1"/>
  <c r="G7758" i="1" s="1"/>
  <c r="K7758" i="1"/>
  <c r="J7758" i="1" s="1"/>
  <c r="N7758" i="1"/>
  <c r="B7759" i="1"/>
  <c r="A7759" i="1" s="1"/>
  <c r="E7759" i="1"/>
  <c r="D7759" i="1" s="1"/>
  <c r="H7759" i="1"/>
  <c r="G7759" i="1" s="1"/>
  <c r="K7759" i="1"/>
  <c r="J7759" i="1" s="1"/>
  <c r="N7759" i="1"/>
  <c r="B7760" i="1"/>
  <c r="A7760" i="1" s="1"/>
  <c r="E7760" i="1"/>
  <c r="D7760" i="1" s="1"/>
  <c r="H7760" i="1"/>
  <c r="G7760" i="1" s="1"/>
  <c r="K7760" i="1"/>
  <c r="J7760" i="1" s="1"/>
  <c r="N7760" i="1"/>
  <c r="B7761" i="1"/>
  <c r="A7761" i="1" s="1"/>
  <c r="E7761" i="1"/>
  <c r="D7761" i="1" s="1"/>
  <c r="H7761" i="1"/>
  <c r="G7761" i="1" s="1"/>
  <c r="K7761" i="1"/>
  <c r="J7761" i="1" s="1"/>
  <c r="N7761" i="1"/>
  <c r="B7762" i="1"/>
  <c r="A7762" i="1" s="1"/>
  <c r="E7762" i="1"/>
  <c r="D7762" i="1" s="1"/>
  <c r="H7762" i="1"/>
  <c r="G7762" i="1" s="1"/>
  <c r="K7762" i="1"/>
  <c r="J7762" i="1" s="1"/>
  <c r="N7762" i="1"/>
  <c r="B7763" i="1"/>
  <c r="A7763" i="1" s="1"/>
  <c r="E7763" i="1"/>
  <c r="D7763" i="1" s="1"/>
  <c r="H7763" i="1"/>
  <c r="G7763" i="1" s="1"/>
  <c r="K7763" i="1"/>
  <c r="J7763" i="1" s="1"/>
  <c r="N7763" i="1"/>
  <c r="B7764" i="1"/>
  <c r="A7764" i="1" s="1"/>
  <c r="E7764" i="1"/>
  <c r="D7764" i="1" s="1"/>
  <c r="H7764" i="1"/>
  <c r="G7764" i="1" s="1"/>
  <c r="K7764" i="1"/>
  <c r="J7764" i="1" s="1"/>
  <c r="N7764" i="1"/>
  <c r="B7765" i="1"/>
  <c r="A7765" i="1" s="1"/>
  <c r="E7765" i="1"/>
  <c r="D7765" i="1" s="1"/>
  <c r="H7765" i="1"/>
  <c r="G7765" i="1" s="1"/>
  <c r="K7765" i="1"/>
  <c r="J7765" i="1" s="1"/>
  <c r="N7765" i="1"/>
  <c r="B7766" i="1"/>
  <c r="A7766" i="1" s="1"/>
  <c r="E7766" i="1"/>
  <c r="D7766" i="1" s="1"/>
  <c r="H7766" i="1"/>
  <c r="G7766" i="1" s="1"/>
  <c r="K7766" i="1"/>
  <c r="J7766" i="1" s="1"/>
  <c r="N7766" i="1"/>
  <c r="B7767" i="1"/>
  <c r="A7767" i="1" s="1"/>
  <c r="E7767" i="1"/>
  <c r="D7767" i="1" s="1"/>
  <c r="H7767" i="1"/>
  <c r="G7767" i="1" s="1"/>
  <c r="K7767" i="1"/>
  <c r="J7767" i="1" s="1"/>
  <c r="N7767" i="1"/>
  <c r="B7768" i="1"/>
  <c r="A7768" i="1" s="1"/>
  <c r="E7768" i="1"/>
  <c r="D7768" i="1" s="1"/>
  <c r="H7768" i="1"/>
  <c r="G7768" i="1" s="1"/>
  <c r="K7768" i="1"/>
  <c r="J7768" i="1" s="1"/>
  <c r="N7768" i="1"/>
  <c r="B7769" i="1"/>
  <c r="A7769" i="1" s="1"/>
  <c r="E7769" i="1"/>
  <c r="D7769" i="1" s="1"/>
  <c r="H7769" i="1"/>
  <c r="G7769" i="1" s="1"/>
  <c r="K7769" i="1"/>
  <c r="J7769" i="1" s="1"/>
  <c r="N7769" i="1"/>
  <c r="B7770" i="1"/>
  <c r="A7770" i="1" s="1"/>
  <c r="E7770" i="1"/>
  <c r="D7770" i="1" s="1"/>
  <c r="H7770" i="1"/>
  <c r="G7770" i="1" s="1"/>
  <c r="K7770" i="1"/>
  <c r="J7770" i="1" s="1"/>
  <c r="N7770" i="1"/>
  <c r="B7771" i="1"/>
  <c r="A7771" i="1" s="1"/>
  <c r="E7771" i="1"/>
  <c r="D7771" i="1" s="1"/>
  <c r="H7771" i="1"/>
  <c r="G7771" i="1" s="1"/>
  <c r="K7771" i="1"/>
  <c r="J7771" i="1" s="1"/>
  <c r="N7771" i="1"/>
  <c r="B7772" i="1"/>
  <c r="A7772" i="1" s="1"/>
  <c r="E7772" i="1"/>
  <c r="D7772" i="1" s="1"/>
  <c r="H7772" i="1"/>
  <c r="G7772" i="1" s="1"/>
  <c r="K7772" i="1"/>
  <c r="J7772" i="1" s="1"/>
  <c r="N7772" i="1"/>
  <c r="B7773" i="1"/>
  <c r="A7773" i="1" s="1"/>
  <c r="E7773" i="1"/>
  <c r="D7773" i="1" s="1"/>
  <c r="H7773" i="1"/>
  <c r="G7773" i="1" s="1"/>
  <c r="K7773" i="1"/>
  <c r="J7773" i="1" s="1"/>
  <c r="N7773" i="1"/>
  <c r="B7774" i="1"/>
  <c r="A7774" i="1" s="1"/>
  <c r="E7774" i="1"/>
  <c r="D7774" i="1" s="1"/>
  <c r="H7774" i="1"/>
  <c r="G7774" i="1" s="1"/>
  <c r="K7774" i="1"/>
  <c r="J7774" i="1" s="1"/>
  <c r="N7774" i="1"/>
  <c r="B7775" i="1"/>
  <c r="A7775" i="1" s="1"/>
  <c r="E7775" i="1"/>
  <c r="D7775" i="1" s="1"/>
  <c r="H7775" i="1"/>
  <c r="G7775" i="1" s="1"/>
  <c r="K7775" i="1"/>
  <c r="J7775" i="1" s="1"/>
  <c r="N7775" i="1"/>
  <c r="B7776" i="1"/>
  <c r="A7776" i="1" s="1"/>
  <c r="E7776" i="1"/>
  <c r="D7776" i="1" s="1"/>
  <c r="H7776" i="1"/>
  <c r="G7776" i="1" s="1"/>
  <c r="K7776" i="1"/>
  <c r="J7776" i="1" s="1"/>
  <c r="N7776" i="1"/>
  <c r="B7777" i="1"/>
  <c r="A7777" i="1" s="1"/>
  <c r="E7777" i="1"/>
  <c r="D7777" i="1" s="1"/>
  <c r="H7777" i="1"/>
  <c r="G7777" i="1" s="1"/>
  <c r="K7777" i="1"/>
  <c r="J7777" i="1" s="1"/>
  <c r="N7777" i="1"/>
  <c r="B7778" i="1"/>
  <c r="A7778" i="1" s="1"/>
  <c r="E7778" i="1"/>
  <c r="D7778" i="1" s="1"/>
  <c r="H7778" i="1"/>
  <c r="G7778" i="1" s="1"/>
  <c r="K7778" i="1"/>
  <c r="J7778" i="1" s="1"/>
  <c r="N7778" i="1"/>
  <c r="B7779" i="1"/>
  <c r="A7779" i="1" s="1"/>
  <c r="E7779" i="1"/>
  <c r="D7779" i="1" s="1"/>
  <c r="H7779" i="1"/>
  <c r="G7779" i="1" s="1"/>
  <c r="K7779" i="1"/>
  <c r="J7779" i="1" s="1"/>
  <c r="N7779" i="1"/>
  <c r="B7780" i="1"/>
  <c r="A7780" i="1" s="1"/>
  <c r="E7780" i="1"/>
  <c r="D7780" i="1" s="1"/>
  <c r="H7780" i="1"/>
  <c r="G7780" i="1" s="1"/>
  <c r="K7780" i="1"/>
  <c r="J7780" i="1" s="1"/>
  <c r="N7780" i="1"/>
  <c r="B7781" i="1"/>
  <c r="A7781" i="1" s="1"/>
  <c r="E7781" i="1"/>
  <c r="D7781" i="1" s="1"/>
  <c r="H7781" i="1"/>
  <c r="G7781" i="1" s="1"/>
  <c r="K7781" i="1"/>
  <c r="J7781" i="1" s="1"/>
  <c r="N7781" i="1"/>
  <c r="B7782" i="1"/>
  <c r="A7782" i="1" s="1"/>
  <c r="E7782" i="1"/>
  <c r="D7782" i="1" s="1"/>
  <c r="H7782" i="1"/>
  <c r="G7782" i="1" s="1"/>
  <c r="K7782" i="1"/>
  <c r="J7782" i="1" s="1"/>
  <c r="N7782" i="1"/>
  <c r="B7783" i="1"/>
  <c r="A7783" i="1" s="1"/>
  <c r="E7783" i="1"/>
  <c r="D7783" i="1" s="1"/>
  <c r="H7783" i="1"/>
  <c r="G7783" i="1" s="1"/>
  <c r="K7783" i="1"/>
  <c r="J7783" i="1" s="1"/>
  <c r="N7783" i="1"/>
  <c r="B7784" i="1"/>
  <c r="A7784" i="1" s="1"/>
  <c r="E7784" i="1"/>
  <c r="D7784" i="1" s="1"/>
  <c r="H7784" i="1"/>
  <c r="G7784" i="1" s="1"/>
  <c r="K7784" i="1"/>
  <c r="J7784" i="1" s="1"/>
  <c r="N7784" i="1"/>
  <c r="B7785" i="1"/>
  <c r="A7785" i="1" s="1"/>
  <c r="E7785" i="1"/>
  <c r="D7785" i="1" s="1"/>
  <c r="H7785" i="1"/>
  <c r="G7785" i="1" s="1"/>
  <c r="K7785" i="1"/>
  <c r="J7785" i="1" s="1"/>
  <c r="N7785" i="1"/>
  <c r="B7786" i="1"/>
  <c r="A7786" i="1" s="1"/>
  <c r="E7786" i="1"/>
  <c r="D7786" i="1" s="1"/>
  <c r="H7786" i="1"/>
  <c r="G7786" i="1" s="1"/>
  <c r="K7786" i="1"/>
  <c r="J7786" i="1" s="1"/>
  <c r="N7786" i="1"/>
  <c r="B7787" i="1"/>
  <c r="A7787" i="1" s="1"/>
  <c r="E7787" i="1"/>
  <c r="D7787" i="1" s="1"/>
  <c r="H7787" i="1"/>
  <c r="G7787" i="1" s="1"/>
  <c r="K7787" i="1"/>
  <c r="J7787" i="1" s="1"/>
  <c r="N7787" i="1"/>
  <c r="B7788" i="1"/>
  <c r="A7788" i="1" s="1"/>
  <c r="E7788" i="1"/>
  <c r="D7788" i="1" s="1"/>
  <c r="H7788" i="1"/>
  <c r="G7788" i="1" s="1"/>
  <c r="K7788" i="1"/>
  <c r="J7788" i="1" s="1"/>
  <c r="N7788" i="1"/>
  <c r="B7789" i="1"/>
  <c r="A7789" i="1" s="1"/>
  <c r="E7789" i="1"/>
  <c r="D7789" i="1" s="1"/>
  <c r="H7789" i="1"/>
  <c r="G7789" i="1" s="1"/>
  <c r="K7789" i="1"/>
  <c r="J7789" i="1" s="1"/>
  <c r="N7789" i="1"/>
  <c r="B7790" i="1"/>
  <c r="A7790" i="1" s="1"/>
  <c r="E7790" i="1"/>
  <c r="D7790" i="1" s="1"/>
  <c r="H7790" i="1"/>
  <c r="G7790" i="1" s="1"/>
  <c r="K7790" i="1"/>
  <c r="J7790" i="1" s="1"/>
  <c r="N7790" i="1"/>
  <c r="B7791" i="1"/>
  <c r="A7791" i="1" s="1"/>
  <c r="E7791" i="1"/>
  <c r="D7791" i="1" s="1"/>
  <c r="H7791" i="1"/>
  <c r="G7791" i="1" s="1"/>
  <c r="K7791" i="1"/>
  <c r="J7791" i="1" s="1"/>
  <c r="N7791" i="1"/>
  <c r="B7792" i="1"/>
  <c r="A7792" i="1" s="1"/>
  <c r="E7792" i="1"/>
  <c r="D7792" i="1" s="1"/>
  <c r="H7792" i="1"/>
  <c r="G7792" i="1" s="1"/>
  <c r="K7792" i="1"/>
  <c r="J7792" i="1" s="1"/>
  <c r="N7792" i="1"/>
  <c r="B7793" i="1"/>
  <c r="A7793" i="1" s="1"/>
  <c r="E7793" i="1"/>
  <c r="D7793" i="1" s="1"/>
  <c r="H7793" i="1"/>
  <c r="G7793" i="1" s="1"/>
  <c r="K7793" i="1"/>
  <c r="J7793" i="1" s="1"/>
  <c r="N7793" i="1"/>
  <c r="B7794" i="1"/>
  <c r="A7794" i="1" s="1"/>
  <c r="E7794" i="1"/>
  <c r="D7794" i="1" s="1"/>
  <c r="H7794" i="1"/>
  <c r="G7794" i="1" s="1"/>
  <c r="K7794" i="1"/>
  <c r="J7794" i="1" s="1"/>
  <c r="N7794" i="1"/>
  <c r="B7795" i="1"/>
  <c r="A7795" i="1" s="1"/>
  <c r="E7795" i="1"/>
  <c r="D7795" i="1" s="1"/>
  <c r="H7795" i="1"/>
  <c r="G7795" i="1" s="1"/>
  <c r="K7795" i="1"/>
  <c r="J7795" i="1" s="1"/>
  <c r="N7795" i="1"/>
  <c r="B7796" i="1"/>
  <c r="A7796" i="1" s="1"/>
  <c r="E7796" i="1"/>
  <c r="D7796" i="1" s="1"/>
  <c r="H7796" i="1"/>
  <c r="G7796" i="1" s="1"/>
  <c r="K7796" i="1"/>
  <c r="J7796" i="1" s="1"/>
  <c r="N7796" i="1"/>
  <c r="B7797" i="1"/>
  <c r="A7797" i="1" s="1"/>
  <c r="E7797" i="1"/>
  <c r="D7797" i="1" s="1"/>
  <c r="H7797" i="1"/>
  <c r="G7797" i="1" s="1"/>
  <c r="K7797" i="1"/>
  <c r="J7797" i="1" s="1"/>
  <c r="N7797" i="1"/>
  <c r="B7798" i="1"/>
  <c r="A7798" i="1" s="1"/>
  <c r="E7798" i="1"/>
  <c r="D7798" i="1" s="1"/>
  <c r="H7798" i="1"/>
  <c r="G7798" i="1" s="1"/>
  <c r="K7798" i="1"/>
  <c r="J7798" i="1" s="1"/>
  <c r="N7798" i="1"/>
  <c r="B7799" i="1"/>
  <c r="A7799" i="1" s="1"/>
  <c r="E7799" i="1"/>
  <c r="D7799" i="1" s="1"/>
  <c r="H7799" i="1"/>
  <c r="G7799" i="1" s="1"/>
  <c r="K7799" i="1"/>
  <c r="J7799" i="1" s="1"/>
  <c r="N7799" i="1"/>
  <c r="B7800" i="1"/>
  <c r="A7800" i="1" s="1"/>
  <c r="E7800" i="1"/>
  <c r="D7800" i="1" s="1"/>
  <c r="H7800" i="1"/>
  <c r="G7800" i="1" s="1"/>
  <c r="K7800" i="1"/>
  <c r="J7800" i="1" s="1"/>
  <c r="N7800" i="1"/>
  <c r="B7801" i="1"/>
  <c r="A7801" i="1" s="1"/>
  <c r="E7801" i="1"/>
  <c r="D7801" i="1" s="1"/>
  <c r="H7801" i="1"/>
  <c r="G7801" i="1" s="1"/>
  <c r="K7801" i="1"/>
  <c r="J7801" i="1" s="1"/>
  <c r="N7801" i="1"/>
  <c r="B7802" i="1"/>
  <c r="A7802" i="1" s="1"/>
  <c r="E7802" i="1"/>
  <c r="D7802" i="1" s="1"/>
  <c r="H7802" i="1"/>
  <c r="G7802" i="1" s="1"/>
  <c r="K7802" i="1"/>
  <c r="J7802" i="1" s="1"/>
  <c r="N7802" i="1"/>
  <c r="B7803" i="1"/>
  <c r="A7803" i="1" s="1"/>
  <c r="E7803" i="1"/>
  <c r="D7803" i="1" s="1"/>
  <c r="H7803" i="1"/>
  <c r="G7803" i="1" s="1"/>
  <c r="K7803" i="1"/>
  <c r="J7803" i="1" s="1"/>
  <c r="N7803" i="1"/>
  <c r="B7804" i="1"/>
  <c r="A7804" i="1" s="1"/>
  <c r="E7804" i="1"/>
  <c r="D7804" i="1" s="1"/>
  <c r="H7804" i="1"/>
  <c r="G7804" i="1" s="1"/>
  <c r="K7804" i="1"/>
  <c r="J7804" i="1" s="1"/>
  <c r="N7804" i="1"/>
  <c r="B7805" i="1"/>
  <c r="A7805" i="1" s="1"/>
  <c r="E7805" i="1"/>
  <c r="D7805" i="1" s="1"/>
  <c r="H7805" i="1"/>
  <c r="G7805" i="1" s="1"/>
  <c r="K7805" i="1"/>
  <c r="J7805" i="1" s="1"/>
  <c r="N7805" i="1"/>
  <c r="B7806" i="1"/>
  <c r="A7806" i="1" s="1"/>
  <c r="E7806" i="1"/>
  <c r="D7806" i="1" s="1"/>
  <c r="H7806" i="1"/>
  <c r="G7806" i="1" s="1"/>
  <c r="K7806" i="1"/>
  <c r="J7806" i="1" s="1"/>
  <c r="N7806" i="1"/>
  <c r="B7807" i="1"/>
  <c r="A7807" i="1" s="1"/>
  <c r="E7807" i="1"/>
  <c r="D7807" i="1" s="1"/>
  <c r="H7807" i="1"/>
  <c r="G7807" i="1" s="1"/>
  <c r="K7807" i="1"/>
  <c r="J7807" i="1" s="1"/>
  <c r="N7807" i="1"/>
  <c r="B7808" i="1"/>
  <c r="A7808" i="1" s="1"/>
  <c r="E7808" i="1"/>
  <c r="D7808" i="1" s="1"/>
  <c r="H7808" i="1"/>
  <c r="G7808" i="1" s="1"/>
  <c r="K7808" i="1"/>
  <c r="J7808" i="1" s="1"/>
  <c r="N7808" i="1"/>
  <c r="B7809" i="1"/>
  <c r="A7809" i="1" s="1"/>
  <c r="E7809" i="1"/>
  <c r="D7809" i="1" s="1"/>
  <c r="H7809" i="1"/>
  <c r="G7809" i="1" s="1"/>
  <c r="K7809" i="1"/>
  <c r="J7809" i="1" s="1"/>
  <c r="N7809" i="1"/>
  <c r="B7810" i="1"/>
  <c r="A7810" i="1" s="1"/>
  <c r="E7810" i="1"/>
  <c r="D7810" i="1" s="1"/>
  <c r="H7810" i="1"/>
  <c r="G7810" i="1" s="1"/>
  <c r="K7810" i="1"/>
  <c r="J7810" i="1" s="1"/>
  <c r="N7810" i="1"/>
  <c r="B7811" i="1"/>
  <c r="A7811" i="1" s="1"/>
  <c r="E7811" i="1"/>
  <c r="D7811" i="1" s="1"/>
  <c r="H7811" i="1"/>
  <c r="G7811" i="1" s="1"/>
  <c r="K7811" i="1"/>
  <c r="J7811" i="1" s="1"/>
  <c r="N7811" i="1"/>
  <c r="B7812" i="1"/>
  <c r="A7812" i="1" s="1"/>
  <c r="E7812" i="1"/>
  <c r="D7812" i="1" s="1"/>
  <c r="H7812" i="1"/>
  <c r="G7812" i="1" s="1"/>
  <c r="K7812" i="1"/>
  <c r="J7812" i="1" s="1"/>
  <c r="N7812" i="1"/>
  <c r="B7813" i="1"/>
  <c r="A7813" i="1" s="1"/>
  <c r="E7813" i="1"/>
  <c r="D7813" i="1" s="1"/>
  <c r="H7813" i="1"/>
  <c r="G7813" i="1" s="1"/>
  <c r="K7813" i="1"/>
  <c r="J7813" i="1" s="1"/>
  <c r="N7813" i="1"/>
  <c r="B7814" i="1"/>
  <c r="A7814" i="1" s="1"/>
  <c r="E7814" i="1"/>
  <c r="D7814" i="1" s="1"/>
  <c r="H7814" i="1"/>
  <c r="G7814" i="1" s="1"/>
  <c r="K7814" i="1"/>
  <c r="J7814" i="1" s="1"/>
  <c r="N7814" i="1"/>
  <c r="B7815" i="1"/>
  <c r="A7815" i="1" s="1"/>
  <c r="E7815" i="1"/>
  <c r="D7815" i="1" s="1"/>
  <c r="H7815" i="1"/>
  <c r="G7815" i="1" s="1"/>
  <c r="K7815" i="1"/>
  <c r="J7815" i="1" s="1"/>
  <c r="N7815" i="1"/>
  <c r="B7816" i="1"/>
  <c r="A7816" i="1" s="1"/>
  <c r="E7816" i="1"/>
  <c r="D7816" i="1" s="1"/>
  <c r="H7816" i="1"/>
  <c r="G7816" i="1" s="1"/>
  <c r="K7816" i="1"/>
  <c r="J7816" i="1" s="1"/>
  <c r="N7816" i="1"/>
  <c r="B7817" i="1"/>
  <c r="A7817" i="1" s="1"/>
  <c r="E7817" i="1"/>
  <c r="D7817" i="1" s="1"/>
  <c r="H7817" i="1"/>
  <c r="G7817" i="1" s="1"/>
  <c r="K7817" i="1"/>
  <c r="J7817" i="1" s="1"/>
  <c r="N7817" i="1"/>
  <c r="B7818" i="1"/>
  <c r="A7818" i="1" s="1"/>
  <c r="E7818" i="1"/>
  <c r="D7818" i="1" s="1"/>
  <c r="H7818" i="1"/>
  <c r="G7818" i="1" s="1"/>
  <c r="K7818" i="1"/>
  <c r="J7818" i="1" s="1"/>
  <c r="N7818" i="1"/>
  <c r="B7819" i="1"/>
  <c r="A7819" i="1" s="1"/>
  <c r="E7819" i="1"/>
  <c r="D7819" i="1" s="1"/>
  <c r="H7819" i="1"/>
  <c r="G7819" i="1" s="1"/>
  <c r="K7819" i="1"/>
  <c r="J7819" i="1" s="1"/>
  <c r="N7819" i="1"/>
  <c r="B7820" i="1"/>
  <c r="A7820" i="1" s="1"/>
  <c r="E7820" i="1"/>
  <c r="D7820" i="1" s="1"/>
  <c r="H7820" i="1"/>
  <c r="G7820" i="1" s="1"/>
  <c r="K7820" i="1"/>
  <c r="J7820" i="1" s="1"/>
  <c r="N7820" i="1"/>
  <c r="B7821" i="1"/>
  <c r="A7821" i="1" s="1"/>
  <c r="E7821" i="1"/>
  <c r="D7821" i="1" s="1"/>
  <c r="H7821" i="1"/>
  <c r="G7821" i="1" s="1"/>
  <c r="K7821" i="1"/>
  <c r="J7821" i="1" s="1"/>
  <c r="N7821" i="1"/>
  <c r="B7822" i="1"/>
  <c r="A7822" i="1" s="1"/>
  <c r="E7822" i="1"/>
  <c r="D7822" i="1" s="1"/>
  <c r="H7822" i="1"/>
  <c r="G7822" i="1" s="1"/>
  <c r="K7822" i="1"/>
  <c r="J7822" i="1" s="1"/>
  <c r="N7822" i="1"/>
  <c r="B7823" i="1"/>
  <c r="A7823" i="1" s="1"/>
  <c r="E7823" i="1"/>
  <c r="D7823" i="1" s="1"/>
  <c r="H7823" i="1"/>
  <c r="G7823" i="1" s="1"/>
  <c r="K7823" i="1"/>
  <c r="J7823" i="1" s="1"/>
  <c r="N7823" i="1"/>
  <c r="B7824" i="1"/>
  <c r="A7824" i="1" s="1"/>
  <c r="E7824" i="1"/>
  <c r="D7824" i="1" s="1"/>
  <c r="H7824" i="1"/>
  <c r="G7824" i="1" s="1"/>
  <c r="K7824" i="1"/>
  <c r="J7824" i="1" s="1"/>
  <c r="N7824" i="1"/>
  <c r="B7825" i="1"/>
  <c r="A7825" i="1" s="1"/>
  <c r="E7825" i="1"/>
  <c r="D7825" i="1" s="1"/>
  <c r="H7825" i="1"/>
  <c r="G7825" i="1" s="1"/>
  <c r="K7825" i="1"/>
  <c r="J7825" i="1" s="1"/>
  <c r="N7825" i="1"/>
  <c r="B7826" i="1"/>
  <c r="A7826" i="1" s="1"/>
  <c r="E7826" i="1"/>
  <c r="D7826" i="1" s="1"/>
  <c r="H7826" i="1"/>
  <c r="G7826" i="1" s="1"/>
  <c r="K7826" i="1"/>
  <c r="J7826" i="1" s="1"/>
  <c r="N7826" i="1"/>
  <c r="B7827" i="1"/>
  <c r="A7827" i="1" s="1"/>
  <c r="E7827" i="1"/>
  <c r="D7827" i="1" s="1"/>
  <c r="H7827" i="1"/>
  <c r="G7827" i="1" s="1"/>
  <c r="K7827" i="1"/>
  <c r="J7827" i="1" s="1"/>
  <c r="N7827" i="1"/>
  <c r="B7828" i="1"/>
  <c r="A7828" i="1" s="1"/>
  <c r="E7828" i="1"/>
  <c r="D7828" i="1" s="1"/>
  <c r="H7828" i="1"/>
  <c r="G7828" i="1" s="1"/>
  <c r="K7828" i="1"/>
  <c r="J7828" i="1" s="1"/>
  <c r="N7828" i="1"/>
  <c r="B7829" i="1"/>
  <c r="A7829" i="1" s="1"/>
  <c r="E7829" i="1"/>
  <c r="D7829" i="1" s="1"/>
  <c r="H7829" i="1"/>
  <c r="G7829" i="1" s="1"/>
  <c r="K7829" i="1"/>
  <c r="J7829" i="1" s="1"/>
  <c r="N7829" i="1"/>
  <c r="B7830" i="1"/>
  <c r="A7830" i="1" s="1"/>
  <c r="E7830" i="1"/>
  <c r="D7830" i="1" s="1"/>
  <c r="H7830" i="1"/>
  <c r="G7830" i="1" s="1"/>
  <c r="K7830" i="1"/>
  <c r="J7830" i="1" s="1"/>
  <c r="N7830" i="1"/>
  <c r="B7831" i="1"/>
  <c r="A7831" i="1" s="1"/>
  <c r="E7831" i="1"/>
  <c r="D7831" i="1" s="1"/>
  <c r="H7831" i="1"/>
  <c r="G7831" i="1" s="1"/>
  <c r="K7831" i="1"/>
  <c r="J7831" i="1" s="1"/>
  <c r="N7831" i="1"/>
  <c r="B7832" i="1"/>
  <c r="A7832" i="1" s="1"/>
  <c r="E7832" i="1"/>
  <c r="D7832" i="1" s="1"/>
  <c r="H7832" i="1"/>
  <c r="G7832" i="1" s="1"/>
  <c r="K7832" i="1"/>
  <c r="J7832" i="1" s="1"/>
  <c r="N7832" i="1"/>
  <c r="B7833" i="1"/>
  <c r="A7833" i="1" s="1"/>
  <c r="E7833" i="1"/>
  <c r="D7833" i="1" s="1"/>
  <c r="H7833" i="1"/>
  <c r="G7833" i="1" s="1"/>
  <c r="K7833" i="1"/>
  <c r="J7833" i="1" s="1"/>
  <c r="N7833" i="1"/>
  <c r="B7834" i="1"/>
  <c r="A7834" i="1" s="1"/>
  <c r="E7834" i="1"/>
  <c r="D7834" i="1" s="1"/>
  <c r="H7834" i="1"/>
  <c r="G7834" i="1" s="1"/>
  <c r="K7834" i="1"/>
  <c r="J7834" i="1" s="1"/>
  <c r="N7834" i="1"/>
  <c r="B7835" i="1"/>
  <c r="A7835" i="1" s="1"/>
  <c r="E7835" i="1"/>
  <c r="D7835" i="1" s="1"/>
  <c r="H7835" i="1"/>
  <c r="G7835" i="1" s="1"/>
  <c r="K7835" i="1"/>
  <c r="J7835" i="1" s="1"/>
  <c r="N7835" i="1"/>
  <c r="B7836" i="1"/>
  <c r="A7836" i="1" s="1"/>
  <c r="E7836" i="1"/>
  <c r="D7836" i="1" s="1"/>
  <c r="H7836" i="1"/>
  <c r="G7836" i="1" s="1"/>
  <c r="K7836" i="1"/>
  <c r="J7836" i="1" s="1"/>
  <c r="N7836" i="1"/>
  <c r="B7837" i="1"/>
  <c r="A7837" i="1" s="1"/>
  <c r="E7837" i="1"/>
  <c r="D7837" i="1" s="1"/>
  <c r="H7837" i="1"/>
  <c r="G7837" i="1" s="1"/>
  <c r="K7837" i="1"/>
  <c r="J7837" i="1" s="1"/>
  <c r="N7837" i="1"/>
  <c r="B7838" i="1"/>
  <c r="A7838" i="1" s="1"/>
  <c r="E7838" i="1"/>
  <c r="D7838" i="1" s="1"/>
  <c r="H7838" i="1"/>
  <c r="G7838" i="1" s="1"/>
  <c r="K7838" i="1"/>
  <c r="J7838" i="1" s="1"/>
  <c r="N7838" i="1"/>
  <c r="B7839" i="1"/>
  <c r="A7839" i="1" s="1"/>
  <c r="E7839" i="1"/>
  <c r="D7839" i="1" s="1"/>
  <c r="H7839" i="1"/>
  <c r="G7839" i="1" s="1"/>
  <c r="K7839" i="1"/>
  <c r="J7839" i="1" s="1"/>
  <c r="N7839" i="1"/>
  <c r="B7840" i="1"/>
  <c r="A7840" i="1" s="1"/>
  <c r="E7840" i="1"/>
  <c r="D7840" i="1" s="1"/>
  <c r="H7840" i="1"/>
  <c r="G7840" i="1" s="1"/>
  <c r="K7840" i="1"/>
  <c r="J7840" i="1" s="1"/>
  <c r="N7840" i="1"/>
  <c r="B7841" i="1"/>
  <c r="A7841" i="1" s="1"/>
  <c r="E7841" i="1"/>
  <c r="D7841" i="1" s="1"/>
  <c r="H7841" i="1"/>
  <c r="G7841" i="1" s="1"/>
  <c r="K7841" i="1"/>
  <c r="J7841" i="1" s="1"/>
  <c r="N7841" i="1"/>
  <c r="B7842" i="1"/>
  <c r="A7842" i="1" s="1"/>
  <c r="E7842" i="1"/>
  <c r="D7842" i="1" s="1"/>
  <c r="H7842" i="1"/>
  <c r="G7842" i="1" s="1"/>
  <c r="K7842" i="1"/>
  <c r="J7842" i="1" s="1"/>
  <c r="N7842" i="1"/>
  <c r="B7843" i="1"/>
  <c r="A7843" i="1" s="1"/>
  <c r="E7843" i="1"/>
  <c r="D7843" i="1" s="1"/>
  <c r="H7843" i="1"/>
  <c r="G7843" i="1" s="1"/>
  <c r="K7843" i="1"/>
  <c r="J7843" i="1" s="1"/>
  <c r="N7843" i="1"/>
  <c r="B7844" i="1"/>
  <c r="A7844" i="1" s="1"/>
  <c r="E7844" i="1"/>
  <c r="D7844" i="1" s="1"/>
  <c r="H7844" i="1"/>
  <c r="G7844" i="1" s="1"/>
  <c r="K7844" i="1"/>
  <c r="J7844" i="1" s="1"/>
  <c r="N7844" i="1"/>
  <c r="B7845" i="1"/>
  <c r="A7845" i="1" s="1"/>
  <c r="E7845" i="1"/>
  <c r="D7845" i="1" s="1"/>
  <c r="H7845" i="1"/>
  <c r="G7845" i="1" s="1"/>
  <c r="K7845" i="1"/>
  <c r="J7845" i="1" s="1"/>
  <c r="N7845" i="1"/>
  <c r="B7846" i="1"/>
  <c r="A7846" i="1" s="1"/>
  <c r="E7846" i="1"/>
  <c r="D7846" i="1" s="1"/>
  <c r="H7846" i="1"/>
  <c r="G7846" i="1" s="1"/>
  <c r="K7846" i="1"/>
  <c r="J7846" i="1" s="1"/>
  <c r="N7846" i="1"/>
  <c r="B7847" i="1"/>
  <c r="A7847" i="1" s="1"/>
  <c r="E7847" i="1"/>
  <c r="D7847" i="1" s="1"/>
  <c r="H7847" i="1"/>
  <c r="G7847" i="1" s="1"/>
  <c r="K7847" i="1"/>
  <c r="J7847" i="1" s="1"/>
  <c r="N7847" i="1"/>
  <c r="B7848" i="1"/>
  <c r="A7848" i="1" s="1"/>
  <c r="E7848" i="1"/>
  <c r="D7848" i="1" s="1"/>
  <c r="H7848" i="1"/>
  <c r="G7848" i="1" s="1"/>
  <c r="K7848" i="1"/>
  <c r="J7848" i="1" s="1"/>
  <c r="N7848" i="1"/>
  <c r="B7849" i="1"/>
  <c r="A7849" i="1" s="1"/>
  <c r="E7849" i="1"/>
  <c r="D7849" i="1" s="1"/>
  <c r="H7849" i="1"/>
  <c r="G7849" i="1" s="1"/>
  <c r="K7849" i="1"/>
  <c r="J7849" i="1" s="1"/>
  <c r="N7849" i="1"/>
  <c r="B7850" i="1"/>
  <c r="A7850" i="1" s="1"/>
  <c r="E7850" i="1"/>
  <c r="D7850" i="1" s="1"/>
  <c r="H7850" i="1"/>
  <c r="G7850" i="1" s="1"/>
  <c r="K7850" i="1"/>
  <c r="J7850" i="1" s="1"/>
  <c r="N7850" i="1"/>
  <c r="B7851" i="1"/>
  <c r="A7851" i="1" s="1"/>
  <c r="E7851" i="1"/>
  <c r="D7851" i="1" s="1"/>
  <c r="H7851" i="1"/>
  <c r="G7851" i="1" s="1"/>
  <c r="K7851" i="1"/>
  <c r="J7851" i="1" s="1"/>
  <c r="N7851" i="1"/>
  <c r="B7852" i="1"/>
  <c r="A7852" i="1" s="1"/>
  <c r="E7852" i="1"/>
  <c r="D7852" i="1" s="1"/>
  <c r="H7852" i="1"/>
  <c r="G7852" i="1" s="1"/>
  <c r="K7852" i="1"/>
  <c r="J7852" i="1" s="1"/>
  <c r="N7852" i="1"/>
  <c r="B7853" i="1"/>
  <c r="A7853" i="1" s="1"/>
  <c r="E7853" i="1"/>
  <c r="D7853" i="1" s="1"/>
  <c r="H7853" i="1"/>
  <c r="G7853" i="1" s="1"/>
  <c r="K7853" i="1"/>
  <c r="J7853" i="1" s="1"/>
  <c r="N7853" i="1"/>
  <c r="B7854" i="1"/>
  <c r="A7854" i="1" s="1"/>
  <c r="E7854" i="1"/>
  <c r="D7854" i="1" s="1"/>
  <c r="H7854" i="1"/>
  <c r="G7854" i="1" s="1"/>
  <c r="K7854" i="1"/>
  <c r="J7854" i="1" s="1"/>
  <c r="N7854" i="1"/>
  <c r="B7855" i="1"/>
  <c r="A7855" i="1" s="1"/>
  <c r="E7855" i="1"/>
  <c r="D7855" i="1" s="1"/>
  <c r="H7855" i="1"/>
  <c r="G7855" i="1" s="1"/>
  <c r="K7855" i="1"/>
  <c r="J7855" i="1" s="1"/>
  <c r="N7855" i="1"/>
  <c r="B7856" i="1"/>
  <c r="A7856" i="1" s="1"/>
  <c r="E7856" i="1"/>
  <c r="D7856" i="1" s="1"/>
  <c r="H7856" i="1"/>
  <c r="G7856" i="1" s="1"/>
  <c r="K7856" i="1"/>
  <c r="J7856" i="1" s="1"/>
  <c r="N7856" i="1"/>
  <c r="B7857" i="1"/>
  <c r="A7857" i="1" s="1"/>
  <c r="E7857" i="1"/>
  <c r="D7857" i="1" s="1"/>
  <c r="H7857" i="1"/>
  <c r="G7857" i="1" s="1"/>
  <c r="K7857" i="1"/>
  <c r="J7857" i="1" s="1"/>
  <c r="N7857" i="1"/>
  <c r="B7858" i="1"/>
  <c r="A7858" i="1" s="1"/>
  <c r="E7858" i="1"/>
  <c r="D7858" i="1" s="1"/>
  <c r="H7858" i="1"/>
  <c r="G7858" i="1" s="1"/>
  <c r="K7858" i="1"/>
  <c r="J7858" i="1" s="1"/>
  <c r="N7858" i="1"/>
  <c r="B7859" i="1"/>
  <c r="A7859" i="1" s="1"/>
  <c r="E7859" i="1"/>
  <c r="D7859" i="1" s="1"/>
  <c r="H7859" i="1"/>
  <c r="G7859" i="1" s="1"/>
  <c r="K7859" i="1"/>
  <c r="J7859" i="1" s="1"/>
  <c r="N7859" i="1"/>
  <c r="B7860" i="1"/>
  <c r="A7860" i="1" s="1"/>
  <c r="E7860" i="1"/>
  <c r="D7860" i="1" s="1"/>
  <c r="H7860" i="1"/>
  <c r="G7860" i="1" s="1"/>
  <c r="K7860" i="1"/>
  <c r="J7860" i="1" s="1"/>
  <c r="N7860" i="1"/>
  <c r="B7861" i="1"/>
  <c r="A7861" i="1" s="1"/>
  <c r="E7861" i="1"/>
  <c r="D7861" i="1" s="1"/>
  <c r="H7861" i="1"/>
  <c r="G7861" i="1" s="1"/>
  <c r="K7861" i="1"/>
  <c r="J7861" i="1" s="1"/>
  <c r="N7861" i="1"/>
  <c r="B7862" i="1"/>
  <c r="A7862" i="1" s="1"/>
  <c r="E7862" i="1"/>
  <c r="D7862" i="1" s="1"/>
  <c r="H7862" i="1"/>
  <c r="G7862" i="1" s="1"/>
  <c r="K7862" i="1"/>
  <c r="J7862" i="1" s="1"/>
  <c r="N7862" i="1"/>
  <c r="B7863" i="1"/>
  <c r="A7863" i="1" s="1"/>
  <c r="E7863" i="1"/>
  <c r="D7863" i="1" s="1"/>
  <c r="H7863" i="1"/>
  <c r="G7863" i="1" s="1"/>
  <c r="K7863" i="1"/>
  <c r="J7863" i="1" s="1"/>
  <c r="N7863" i="1"/>
  <c r="B7864" i="1"/>
  <c r="A7864" i="1" s="1"/>
  <c r="E7864" i="1"/>
  <c r="D7864" i="1" s="1"/>
  <c r="H7864" i="1"/>
  <c r="G7864" i="1" s="1"/>
  <c r="K7864" i="1"/>
  <c r="J7864" i="1" s="1"/>
  <c r="N7864" i="1"/>
  <c r="B7865" i="1"/>
  <c r="A7865" i="1" s="1"/>
  <c r="E7865" i="1"/>
  <c r="D7865" i="1" s="1"/>
  <c r="H7865" i="1"/>
  <c r="G7865" i="1" s="1"/>
  <c r="K7865" i="1"/>
  <c r="J7865" i="1" s="1"/>
  <c r="N7865" i="1"/>
  <c r="B7866" i="1"/>
  <c r="A7866" i="1" s="1"/>
  <c r="E7866" i="1"/>
  <c r="D7866" i="1" s="1"/>
  <c r="H7866" i="1"/>
  <c r="G7866" i="1" s="1"/>
  <c r="K7866" i="1"/>
  <c r="J7866" i="1" s="1"/>
  <c r="N7866" i="1"/>
  <c r="B7867" i="1"/>
  <c r="A7867" i="1" s="1"/>
  <c r="E7867" i="1"/>
  <c r="D7867" i="1" s="1"/>
  <c r="H7867" i="1"/>
  <c r="G7867" i="1" s="1"/>
  <c r="K7867" i="1"/>
  <c r="J7867" i="1" s="1"/>
  <c r="N7867" i="1"/>
  <c r="B7868" i="1"/>
  <c r="A7868" i="1" s="1"/>
  <c r="E7868" i="1"/>
  <c r="D7868" i="1" s="1"/>
  <c r="H7868" i="1"/>
  <c r="G7868" i="1" s="1"/>
  <c r="K7868" i="1"/>
  <c r="J7868" i="1" s="1"/>
  <c r="N7868" i="1"/>
  <c r="B7869" i="1"/>
  <c r="A7869" i="1" s="1"/>
  <c r="E7869" i="1"/>
  <c r="D7869" i="1" s="1"/>
  <c r="H7869" i="1"/>
  <c r="G7869" i="1" s="1"/>
  <c r="K7869" i="1"/>
  <c r="J7869" i="1" s="1"/>
  <c r="N7869" i="1"/>
  <c r="B7870" i="1"/>
  <c r="A7870" i="1" s="1"/>
  <c r="E7870" i="1"/>
  <c r="D7870" i="1" s="1"/>
  <c r="H7870" i="1"/>
  <c r="G7870" i="1" s="1"/>
  <c r="K7870" i="1"/>
  <c r="J7870" i="1" s="1"/>
  <c r="N7870" i="1"/>
  <c r="B7871" i="1"/>
  <c r="A7871" i="1" s="1"/>
  <c r="E7871" i="1"/>
  <c r="D7871" i="1" s="1"/>
  <c r="H7871" i="1"/>
  <c r="G7871" i="1" s="1"/>
  <c r="K7871" i="1"/>
  <c r="J7871" i="1" s="1"/>
  <c r="N7871" i="1"/>
  <c r="B7872" i="1"/>
  <c r="A7872" i="1" s="1"/>
  <c r="E7872" i="1"/>
  <c r="D7872" i="1" s="1"/>
  <c r="H7872" i="1"/>
  <c r="G7872" i="1" s="1"/>
  <c r="K7872" i="1"/>
  <c r="J7872" i="1" s="1"/>
  <c r="N7872" i="1"/>
  <c r="B7873" i="1"/>
  <c r="A7873" i="1" s="1"/>
  <c r="E7873" i="1"/>
  <c r="D7873" i="1" s="1"/>
  <c r="H7873" i="1"/>
  <c r="G7873" i="1" s="1"/>
  <c r="K7873" i="1"/>
  <c r="J7873" i="1" s="1"/>
  <c r="N7873" i="1"/>
  <c r="B7874" i="1"/>
  <c r="A7874" i="1" s="1"/>
  <c r="E7874" i="1"/>
  <c r="D7874" i="1" s="1"/>
  <c r="H7874" i="1"/>
  <c r="G7874" i="1" s="1"/>
  <c r="K7874" i="1"/>
  <c r="J7874" i="1" s="1"/>
  <c r="N7874" i="1"/>
  <c r="B7875" i="1"/>
  <c r="A7875" i="1" s="1"/>
  <c r="E7875" i="1"/>
  <c r="D7875" i="1" s="1"/>
  <c r="H7875" i="1"/>
  <c r="G7875" i="1" s="1"/>
  <c r="K7875" i="1"/>
  <c r="J7875" i="1" s="1"/>
  <c r="N7875" i="1"/>
  <c r="B7876" i="1"/>
  <c r="A7876" i="1" s="1"/>
  <c r="E7876" i="1"/>
  <c r="D7876" i="1" s="1"/>
  <c r="H7876" i="1"/>
  <c r="G7876" i="1" s="1"/>
  <c r="K7876" i="1"/>
  <c r="J7876" i="1" s="1"/>
  <c r="N7876" i="1"/>
  <c r="B7877" i="1"/>
  <c r="A7877" i="1" s="1"/>
  <c r="E7877" i="1"/>
  <c r="D7877" i="1" s="1"/>
  <c r="H7877" i="1"/>
  <c r="G7877" i="1" s="1"/>
  <c r="K7877" i="1"/>
  <c r="J7877" i="1" s="1"/>
  <c r="N7877" i="1"/>
  <c r="B7878" i="1"/>
  <c r="A7878" i="1" s="1"/>
  <c r="E7878" i="1"/>
  <c r="D7878" i="1" s="1"/>
  <c r="H7878" i="1"/>
  <c r="G7878" i="1" s="1"/>
  <c r="K7878" i="1"/>
  <c r="J7878" i="1" s="1"/>
  <c r="N7878" i="1"/>
  <c r="B7879" i="1"/>
  <c r="A7879" i="1" s="1"/>
  <c r="E7879" i="1"/>
  <c r="D7879" i="1" s="1"/>
  <c r="H7879" i="1"/>
  <c r="G7879" i="1" s="1"/>
  <c r="K7879" i="1"/>
  <c r="J7879" i="1" s="1"/>
  <c r="N7879" i="1"/>
  <c r="B7880" i="1"/>
  <c r="A7880" i="1" s="1"/>
  <c r="E7880" i="1"/>
  <c r="D7880" i="1" s="1"/>
  <c r="H7880" i="1"/>
  <c r="G7880" i="1" s="1"/>
  <c r="K7880" i="1"/>
  <c r="J7880" i="1" s="1"/>
  <c r="N7880" i="1"/>
  <c r="B7881" i="1"/>
  <c r="A7881" i="1" s="1"/>
  <c r="E7881" i="1"/>
  <c r="D7881" i="1" s="1"/>
  <c r="H7881" i="1"/>
  <c r="G7881" i="1" s="1"/>
  <c r="K7881" i="1"/>
  <c r="J7881" i="1" s="1"/>
  <c r="N7881" i="1"/>
  <c r="B7882" i="1"/>
  <c r="A7882" i="1" s="1"/>
  <c r="E7882" i="1"/>
  <c r="D7882" i="1" s="1"/>
  <c r="H7882" i="1"/>
  <c r="G7882" i="1" s="1"/>
  <c r="K7882" i="1"/>
  <c r="J7882" i="1" s="1"/>
  <c r="N7882" i="1"/>
  <c r="B7883" i="1"/>
  <c r="A7883" i="1" s="1"/>
  <c r="E7883" i="1"/>
  <c r="D7883" i="1" s="1"/>
  <c r="H7883" i="1"/>
  <c r="G7883" i="1" s="1"/>
  <c r="K7883" i="1"/>
  <c r="J7883" i="1" s="1"/>
  <c r="N7883" i="1"/>
  <c r="B7884" i="1"/>
  <c r="A7884" i="1" s="1"/>
  <c r="E7884" i="1"/>
  <c r="D7884" i="1" s="1"/>
  <c r="H7884" i="1"/>
  <c r="G7884" i="1" s="1"/>
  <c r="K7884" i="1"/>
  <c r="J7884" i="1" s="1"/>
  <c r="N7884" i="1"/>
  <c r="B7885" i="1"/>
  <c r="A7885" i="1" s="1"/>
  <c r="E7885" i="1"/>
  <c r="D7885" i="1" s="1"/>
  <c r="H7885" i="1"/>
  <c r="G7885" i="1" s="1"/>
  <c r="K7885" i="1"/>
  <c r="J7885" i="1" s="1"/>
  <c r="N7885" i="1"/>
  <c r="B7886" i="1"/>
  <c r="A7886" i="1" s="1"/>
  <c r="E7886" i="1"/>
  <c r="D7886" i="1" s="1"/>
  <c r="H7886" i="1"/>
  <c r="G7886" i="1" s="1"/>
  <c r="K7886" i="1"/>
  <c r="J7886" i="1" s="1"/>
  <c r="N7886" i="1"/>
  <c r="B7887" i="1"/>
  <c r="A7887" i="1" s="1"/>
  <c r="E7887" i="1"/>
  <c r="D7887" i="1" s="1"/>
  <c r="H7887" i="1"/>
  <c r="G7887" i="1" s="1"/>
  <c r="K7887" i="1"/>
  <c r="J7887" i="1" s="1"/>
  <c r="N7887" i="1"/>
  <c r="B7888" i="1"/>
  <c r="A7888" i="1" s="1"/>
  <c r="E7888" i="1"/>
  <c r="D7888" i="1" s="1"/>
  <c r="H7888" i="1"/>
  <c r="G7888" i="1" s="1"/>
  <c r="K7888" i="1"/>
  <c r="J7888" i="1" s="1"/>
  <c r="N7888" i="1"/>
  <c r="B7889" i="1"/>
  <c r="A7889" i="1" s="1"/>
  <c r="E7889" i="1"/>
  <c r="D7889" i="1" s="1"/>
  <c r="H7889" i="1"/>
  <c r="G7889" i="1" s="1"/>
  <c r="K7889" i="1"/>
  <c r="J7889" i="1" s="1"/>
  <c r="N7889" i="1"/>
  <c r="B7890" i="1"/>
  <c r="A7890" i="1" s="1"/>
  <c r="E7890" i="1"/>
  <c r="D7890" i="1" s="1"/>
  <c r="H7890" i="1"/>
  <c r="G7890" i="1" s="1"/>
  <c r="K7890" i="1"/>
  <c r="J7890" i="1" s="1"/>
  <c r="N7890" i="1"/>
  <c r="B7891" i="1"/>
  <c r="A7891" i="1" s="1"/>
  <c r="E7891" i="1"/>
  <c r="D7891" i="1" s="1"/>
  <c r="H7891" i="1"/>
  <c r="G7891" i="1" s="1"/>
  <c r="K7891" i="1"/>
  <c r="J7891" i="1" s="1"/>
  <c r="N7891" i="1"/>
  <c r="B7892" i="1"/>
  <c r="A7892" i="1" s="1"/>
  <c r="E7892" i="1"/>
  <c r="D7892" i="1" s="1"/>
  <c r="H7892" i="1"/>
  <c r="G7892" i="1" s="1"/>
  <c r="K7892" i="1"/>
  <c r="J7892" i="1" s="1"/>
  <c r="N7892" i="1"/>
  <c r="B7893" i="1"/>
  <c r="A7893" i="1" s="1"/>
  <c r="E7893" i="1"/>
  <c r="D7893" i="1" s="1"/>
  <c r="H7893" i="1"/>
  <c r="G7893" i="1" s="1"/>
  <c r="K7893" i="1"/>
  <c r="J7893" i="1" s="1"/>
  <c r="N7893" i="1"/>
  <c r="B7894" i="1"/>
  <c r="A7894" i="1" s="1"/>
  <c r="E7894" i="1"/>
  <c r="D7894" i="1" s="1"/>
  <c r="H7894" i="1"/>
  <c r="G7894" i="1" s="1"/>
  <c r="K7894" i="1"/>
  <c r="J7894" i="1" s="1"/>
  <c r="N7894" i="1"/>
  <c r="B7895" i="1"/>
  <c r="A7895" i="1" s="1"/>
  <c r="E7895" i="1"/>
  <c r="D7895" i="1" s="1"/>
  <c r="H7895" i="1"/>
  <c r="G7895" i="1" s="1"/>
  <c r="K7895" i="1"/>
  <c r="J7895" i="1" s="1"/>
  <c r="N7895" i="1"/>
  <c r="B7896" i="1"/>
  <c r="A7896" i="1" s="1"/>
  <c r="E7896" i="1"/>
  <c r="D7896" i="1" s="1"/>
  <c r="H7896" i="1"/>
  <c r="G7896" i="1" s="1"/>
  <c r="K7896" i="1"/>
  <c r="J7896" i="1" s="1"/>
  <c r="N7896" i="1"/>
  <c r="B7897" i="1"/>
  <c r="A7897" i="1" s="1"/>
  <c r="E7897" i="1"/>
  <c r="D7897" i="1" s="1"/>
  <c r="H7897" i="1"/>
  <c r="G7897" i="1" s="1"/>
  <c r="K7897" i="1"/>
  <c r="J7897" i="1" s="1"/>
  <c r="N7897" i="1"/>
  <c r="B7898" i="1"/>
  <c r="A7898" i="1" s="1"/>
  <c r="E7898" i="1"/>
  <c r="D7898" i="1" s="1"/>
  <c r="H7898" i="1"/>
  <c r="G7898" i="1" s="1"/>
  <c r="K7898" i="1"/>
  <c r="J7898" i="1" s="1"/>
  <c r="N7898" i="1"/>
  <c r="B7899" i="1"/>
  <c r="A7899" i="1" s="1"/>
  <c r="E7899" i="1"/>
  <c r="D7899" i="1" s="1"/>
  <c r="H7899" i="1"/>
  <c r="G7899" i="1" s="1"/>
  <c r="K7899" i="1"/>
  <c r="J7899" i="1" s="1"/>
  <c r="N7899" i="1"/>
  <c r="B7900" i="1"/>
  <c r="A7900" i="1" s="1"/>
  <c r="E7900" i="1"/>
  <c r="D7900" i="1" s="1"/>
  <c r="H7900" i="1"/>
  <c r="G7900" i="1" s="1"/>
  <c r="K7900" i="1"/>
  <c r="J7900" i="1" s="1"/>
  <c r="N7900" i="1"/>
  <c r="B7901" i="1"/>
  <c r="A7901" i="1" s="1"/>
  <c r="E7901" i="1"/>
  <c r="D7901" i="1" s="1"/>
  <c r="H7901" i="1"/>
  <c r="G7901" i="1" s="1"/>
  <c r="K7901" i="1"/>
  <c r="J7901" i="1" s="1"/>
  <c r="N7901" i="1"/>
  <c r="B7902" i="1"/>
  <c r="A7902" i="1" s="1"/>
  <c r="E7902" i="1"/>
  <c r="D7902" i="1" s="1"/>
  <c r="H7902" i="1"/>
  <c r="G7902" i="1" s="1"/>
  <c r="K7902" i="1"/>
  <c r="J7902" i="1" s="1"/>
  <c r="N7902" i="1"/>
  <c r="B7903" i="1"/>
  <c r="A7903" i="1" s="1"/>
  <c r="E7903" i="1"/>
  <c r="D7903" i="1" s="1"/>
  <c r="H7903" i="1"/>
  <c r="G7903" i="1" s="1"/>
  <c r="K7903" i="1"/>
  <c r="J7903" i="1" s="1"/>
  <c r="N7903" i="1"/>
  <c r="B7904" i="1"/>
  <c r="A7904" i="1" s="1"/>
  <c r="E7904" i="1"/>
  <c r="D7904" i="1" s="1"/>
  <c r="H7904" i="1"/>
  <c r="G7904" i="1" s="1"/>
  <c r="K7904" i="1"/>
  <c r="J7904" i="1" s="1"/>
  <c r="N7904" i="1"/>
  <c r="B7905" i="1"/>
  <c r="A7905" i="1" s="1"/>
  <c r="E7905" i="1"/>
  <c r="D7905" i="1" s="1"/>
  <c r="H7905" i="1"/>
  <c r="G7905" i="1" s="1"/>
  <c r="K7905" i="1"/>
  <c r="J7905" i="1" s="1"/>
  <c r="N7905" i="1"/>
  <c r="B7906" i="1"/>
  <c r="A7906" i="1" s="1"/>
  <c r="E7906" i="1"/>
  <c r="D7906" i="1" s="1"/>
  <c r="H7906" i="1"/>
  <c r="G7906" i="1" s="1"/>
  <c r="K7906" i="1"/>
  <c r="J7906" i="1" s="1"/>
  <c r="N7906" i="1"/>
  <c r="B7907" i="1"/>
  <c r="A7907" i="1" s="1"/>
  <c r="E7907" i="1"/>
  <c r="D7907" i="1" s="1"/>
  <c r="H7907" i="1"/>
  <c r="G7907" i="1" s="1"/>
  <c r="K7907" i="1"/>
  <c r="J7907" i="1" s="1"/>
  <c r="N7907" i="1"/>
  <c r="B7908" i="1"/>
  <c r="A7908" i="1" s="1"/>
  <c r="E7908" i="1"/>
  <c r="D7908" i="1" s="1"/>
  <c r="H7908" i="1"/>
  <c r="G7908" i="1" s="1"/>
  <c r="K7908" i="1"/>
  <c r="J7908" i="1" s="1"/>
  <c r="N7908" i="1"/>
  <c r="B7909" i="1"/>
  <c r="A7909" i="1" s="1"/>
  <c r="E7909" i="1"/>
  <c r="D7909" i="1" s="1"/>
  <c r="H7909" i="1"/>
  <c r="G7909" i="1" s="1"/>
  <c r="K7909" i="1"/>
  <c r="J7909" i="1" s="1"/>
  <c r="N7909" i="1"/>
  <c r="B7910" i="1"/>
  <c r="A7910" i="1" s="1"/>
  <c r="E7910" i="1"/>
  <c r="D7910" i="1" s="1"/>
  <c r="H7910" i="1"/>
  <c r="G7910" i="1" s="1"/>
  <c r="K7910" i="1"/>
  <c r="J7910" i="1" s="1"/>
  <c r="N7910" i="1"/>
  <c r="B7911" i="1"/>
  <c r="A7911" i="1" s="1"/>
  <c r="E7911" i="1"/>
  <c r="D7911" i="1" s="1"/>
  <c r="H7911" i="1"/>
  <c r="G7911" i="1" s="1"/>
  <c r="K7911" i="1"/>
  <c r="J7911" i="1" s="1"/>
  <c r="N7911" i="1"/>
  <c r="B7912" i="1"/>
  <c r="A7912" i="1" s="1"/>
  <c r="E7912" i="1"/>
  <c r="D7912" i="1" s="1"/>
  <c r="H7912" i="1"/>
  <c r="G7912" i="1" s="1"/>
  <c r="K7912" i="1"/>
  <c r="J7912" i="1" s="1"/>
  <c r="N7912" i="1"/>
  <c r="B7913" i="1"/>
  <c r="A7913" i="1" s="1"/>
  <c r="E7913" i="1"/>
  <c r="D7913" i="1" s="1"/>
  <c r="H7913" i="1"/>
  <c r="G7913" i="1" s="1"/>
  <c r="K7913" i="1"/>
  <c r="J7913" i="1" s="1"/>
  <c r="N7913" i="1"/>
  <c r="B7914" i="1"/>
  <c r="A7914" i="1" s="1"/>
  <c r="E7914" i="1"/>
  <c r="D7914" i="1" s="1"/>
  <c r="H7914" i="1"/>
  <c r="G7914" i="1" s="1"/>
  <c r="K7914" i="1"/>
  <c r="J7914" i="1" s="1"/>
  <c r="N7914" i="1"/>
  <c r="B7915" i="1"/>
  <c r="A7915" i="1" s="1"/>
  <c r="E7915" i="1"/>
  <c r="D7915" i="1" s="1"/>
  <c r="H7915" i="1"/>
  <c r="G7915" i="1" s="1"/>
  <c r="K7915" i="1"/>
  <c r="J7915" i="1" s="1"/>
  <c r="N7915" i="1"/>
  <c r="B7916" i="1"/>
  <c r="A7916" i="1" s="1"/>
  <c r="E7916" i="1"/>
  <c r="D7916" i="1" s="1"/>
  <c r="H7916" i="1"/>
  <c r="G7916" i="1" s="1"/>
  <c r="K7916" i="1"/>
  <c r="J7916" i="1" s="1"/>
  <c r="N7916" i="1"/>
  <c r="B7917" i="1"/>
  <c r="A7917" i="1" s="1"/>
  <c r="E7917" i="1"/>
  <c r="D7917" i="1" s="1"/>
  <c r="H7917" i="1"/>
  <c r="G7917" i="1" s="1"/>
  <c r="K7917" i="1"/>
  <c r="J7917" i="1" s="1"/>
  <c r="N7917" i="1"/>
  <c r="B7918" i="1"/>
  <c r="A7918" i="1" s="1"/>
  <c r="E7918" i="1"/>
  <c r="D7918" i="1" s="1"/>
  <c r="H7918" i="1"/>
  <c r="G7918" i="1" s="1"/>
  <c r="K7918" i="1"/>
  <c r="J7918" i="1" s="1"/>
  <c r="N7918" i="1"/>
  <c r="B7919" i="1"/>
  <c r="A7919" i="1" s="1"/>
  <c r="E7919" i="1"/>
  <c r="D7919" i="1" s="1"/>
  <c r="H7919" i="1"/>
  <c r="G7919" i="1" s="1"/>
  <c r="K7919" i="1"/>
  <c r="J7919" i="1" s="1"/>
  <c r="N7919" i="1"/>
  <c r="B7920" i="1"/>
  <c r="A7920" i="1" s="1"/>
  <c r="E7920" i="1"/>
  <c r="D7920" i="1" s="1"/>
  <c r="H7920" i="1"/>
  <c r="G7920" i="1" s="1"/>
  <c r="K7920" i="1"/>
  <c r="J7920" i="1" s="1"/>
  <c r="N7920" i="1"/>
  <c r="B7921" i="1"/>
  <c r="A7921" i="1" s="1"/>
  <c r="E7921" i="1"/>
  <c r="D7921" i="1" s="1"/>
  <c r="H7921" i="1"/>
  <c r="G7921" i="1" s="1"/>
  <c r="K7921" i="1"/>
  <c r="J7921" i="1" s="1"/>
  <c r="N7921" i="1"/>
  <c r="B7922" i="1"/>
  <c r="A7922" i="1" s="1"/>
  <c r="E7922" i="1"/>
  <c r="D7922" i="1" s="1"/>
  <c r="H7922" i="1"/>
  <c r="G7922" i="1" s="1"/>
  <c r="K7922" i="1"/>
  <c r="J7922" i="1" s="1"/>
  <c r="N7922" i="1"/>
  <c r="B7923" i="1"/>
  <c r="A7923" i="1" s="1"/>
  <c r="E7923" i="1"/>
  <c r="D7923" i="1" s="1"/>
  <c r="H7923" i="1"/>
  <c r="G7923" i="1" s="1"/>
  <c r="K7923" i="1"/>
  <c r="J7923" i="1" s="1"/>
  <c r="N7923" i="1"/>
  <c r="B7924" i="1"/>
  <c r="A7924" i="1" s="1"/>
  <c r="E7924" i="1"/>
  <c r="D7924" i="1" s="1"/>
  <c r="H7924" i="1"/>
  <c r="G7924" i="1" s="1"/>
  <c r="K7924" i="1"/>
  <c r="J7924" i="1" s="1"/>
  <c r="N7924" i="1"/>
  <c r="B7925" i="1"/>
  <c r="A7925" i="1" s="1"/>
  <c r="E7925" i="1"/>
  <c r="D7925" i="1" s="1"/>
  <c r="H7925" i="1"/>
  <c r="G7925" i="1" s="1"/>
  <c r="K7925" i="1"/>
  <c r="J7925" i="1" s="1"/>
  <c r="N7925" i="1"/>
  <c r="B7926" i="1"/>
  <c r="A7926" i="1" s="1"/>
  <c r="E7926" i="1"/>
  <c r="D7926" i="1" s="1"/>
  <c r="H7926" i="1"/>
  <c r="G7926" i="1" s="1"/>
  <c r="K7926" i="1"/>
  <c r="J7926" i="1" s="1"/>
  <c r="N7926" i="1"/>
  <c r="B7927" i="1"/>
  <c r="A7927" i="1" s="1"/>
  <c r="E7927" i="1"/>
  <c r="D7927" i="1" s="1"/>
  <c r="H7927" i="1"/>
  <c r="G7927" i="1" s="1"/>
  <c r="K7927" i="1"/>
  <c r="J7927" i="1" s="1"/>
  <c r="N7927" i="1"/>
  <c r="B7928" i="1"/>
  <c r="A7928" i="1" s="1"/>
  <c r="E7928" i="1"/>
  <c r="D7928" i="1" s="1"/>
  <c r="H7928" i="1"/>
  <c r="G7928" i="1" s="1"/>
  <c r="K7928" i="1"/>
  <c r="J7928" i="1" s="1"/>
  <c r="N7928" i="1"/>
  <c r="B7929" i="1"/>
  <c r="A7929" i="1" s="1"/>
  <c r="E7929" i="1"/>
  <c r="D7929" i="1" s="1"/>
  <c r="H7929" i="1"/>
  <c r="G7929" i="1" s="1"/>
  <c r="K7929" i="1"/>
  <c r="J7929" i="1" s="1"/>
  <c r="N7929" i="1"/>
  <c r="B7930" i="1"/>
  <c r="A7930" i="1" s="1"/>
  <c r="E7930" i="1"/>
  <c r="D7930" i="1" s="1"/>
  <c r="H7930" i="1"/>
  <c r="G7930" i="1" s="1"/>
  <c r="K7930" i="1"/>
  <c r="J7930" i="1" s="1"/>
  <c r="N7930" i="1"/>
  <c r="B7931" i="1"/>
  <c r="A7931" i="1" s="1"/>
  <c r="E7931" i="1"/>
  <c r="D7931" i="1" s="1"/>
  <c r="H7931" i="1"/>
  <c r="G7931" i="1" s="1"/>
  <c r="K7931" i="1"/>
  <c r="J7931" i="1" s="1"/>
  <c r="N7931" i="1"/>
  <c r="B7932" i="1"/>
  <c r="A7932" i="1" s="1"/>
  <c r="E7932" i="1"/>
  <c r="D7932" i="1" s="1"/>
  <c r="H7932" i="1"/>
  <c r="G7932" i="1" s="1"/>
  <c r="K7932" i="1"/>
  <c r="J7932" i="1" s="1"/>
  <c r="N7932" i="1"/>
  <c r="B7933" i="1"/>
  <c r="A7933" i="1" s="1"/>
  <c r="E7933" i="1"/>
  <c r="D7933" i="1" s="1"/>
  <c r="H7933" i="1"/>
  <c r="G7933" i="1" s="1"/>
  <c r="K7933" i="1"/>
  <c r="J7933" i="1" s="1"/>
  <c r="N7933" i="1"/>
  <c r="B7934" i="1"/>
  <c r="A7934" i="1" s="1"/>
  <c r="E7934" i="1"/>
  <c r="D7934" i="1" s="1"/>
  <c r="H7934" i="1"/>
  <c r="G7934" i="1" s="1"/>
  <c r="K7934" i="1"/>
  <c r="J7934" i="1" s="1"/>
  <c r="N7934" i="1"/>
  <c r="B7935" i="1"/>
  <c r="A7935" i="1" s="1"/>
  <c r="E7935" i="1"/>
  <c r="D7935" i="1" s="1"/>
  <c r="H7935" i="1"/>
  <c r="G7935" i="1" s="1"/>
  <c r="K7935" i="1"/>
  <c r="J7935" i="1" s="1"/>
  <c r="N7935" i="1"/>
  <c r="B7936" i="1"/>
  <c r="A7936" i="1" s="1"/>
  <c r="E7936" i="1"/>
  <c r="D7936" i="1" s="1"/>
  <c r="H7936" i="1"/>
  <c r="G7936" i="1" s="1"/>
  <c r="K7936" i="1"/>
  <c r="J7936" i="1" s="1"/>
  <c r="N7936" i="1"/>
  <c r="B7937" i="1"/>
  <c r="A7937" i="1" s="1"/>
  <c r="E7937" i="1"/>
  <c r="D7937" i="1" s="1"/>
  <c r="H7937" i="1"/>
  <c r="G7937" i="1" s="1"/>
  <c r="K7937" i="1"/>
  <c r="J7937" i="1" s="1"/>
  <c r="N7937" i="1"/>
  <c r="B7938" i="1"/>
  <c r="A7938" i="1" s="1"/>
  <c r="E7938" i="1"/>
  <c r="D7938" i="1" s="1"/>
  <c r="H7938" i="1"/>
  <c r="G7938" i="1" s="1"/>
  <c r="K7938" i="1"/>
  <c r="J7938" i="1" s="1"/>
  <c r="N7938" i="1"/>
  <c r="B7939" i="1"/>
  <c r="A7939" i="1" s="1"/>
  <c r="E7939" i="1"/>
  <c r="D7939" i="1" s="1"/>
  <c r="H7939" i="1"/>
  <c r="G7939" i="1" s="1"/>
  <c r="K7939" i="1"/>
  <c r="J7939" i="1" s="1"/>
  <c r="N7939" i="1"/>
  <c r="B7940" i="1"/>
  <c r="A7940" i="1" s="1"/>
  <c r="E7940" i="1"/>
  <c r="D7940" i="1" s="1"/>
  <c r="H7940" i="1"/>
  <c r="G7940" i="1" s="1"/>
  <c r="K7940" i="1"/>
  <c r="J7940" i="1" s="1"/>
  <c r="N7940" i="1"/>
  <c r="B7941" i="1"/>
  <c r="A7941" i="1" s="1"/>
  <c r="E7941" i="1"/>
  <c r="D7941" i="1" s="1"/>
  <c r="H7941" i="1"/>
  <c r="G7941" i="1" s="1"/>
  <c r="K7941" i="1"/>
  <c r="J7941" i="1" s="1"/>
  <c r="N7941" i="1"/>
  <c r="B7942" i="1"/>
  <c r="A7942" i="1" s="1"/>
  <c r="E7942" i="1"/>
  <c r="D7942" i="1" s="1"/>
  <c r="H7942" i="1"/>
  <c r="G7942" i="1" s="1"/>
  <c r="K7942" i="1"/>
  <c r="J7942" i="1" s="1"/>
  <c r="N7942" i="1"/>
  <c r="B7943" i="1"/>
  <c r="A7943" i="1" s="1"/>
  <c r="E7943" i="1"/>
  <c r="D7943" i="1" s="1"/>
  <c r="H7943" i="1"/>
  <c r="G7943" i="1" s="1"/>
  <c r="K7943" i="1"/>
  <c r="J7943" i="1" s="1"/>
  <c r="N7943" i="1"/>
  <c r="B7944" i="1"/>
  <c r="A7944" i="1" s="1"/>
  <c r="E7944" i="1"/>
  <c r="D7944" i="1" s="1"/>
  <c r="H7944" i="1"/>
  <c r="G7944" i="1" s="1"/>
  <c r="K7944" i="1"/>
  <c r="J7944" i="1" s="1"/>
  <c r="N7944" i="1"/>
  <c r="B7945" i="1"/>
  <c r="A7945" i="1" s="1"/>
  <c r="E7945" i="1"/>
  <c r="D7945" i="1" s="1"/>
  <c r="H7945" i="1"/>
  <c r="G7945" i="1" s="1"/>
  <c r="K7945" i="1"/>
  <c r="J7945" i="1" s="1"/>
  <c r="N7945" i="1"/>
  <c r="B7946" i="1"/>
  <c r="A7946" i="1" s="1"/>
  <c r="E7946" i="1"/>
  <c r="D7946" i="1" s="1"/>
  <c r="H7946" i="1"/>
  <c r="G7946" i="1" s="1"/>
  <c r="K7946" i="1"/>
  <c r="J7946" i="1" s="1"/>
  <c r="N7946" i="1"/>
  <c r="B7947" i="1"/>
  <c r="A7947" i="1" s="1"/>
  <c r="E7947" i="1"/>
  <c r="D7947" i="1" s="1"/>
  <c r="H7947" i="1"/>
  <c r="G7947" i="1" s="1"/>
  <c r="K7947" i="1"/>
  <c r="J7947" i="1" s="1"/>
  <c r="N7947" i="1"/>
  <c r="B7948" i="1"/>
  <c r="A7948" i="1" s="1"/>
  <c r="E7948" i="1"/>
  <c r="D7948" i="1" s="1"/>
  <c r="H7948" i="1"/>
  <c r="G7948" i="1" s="1"/>
  <c r="K7948" i="1"/>
  <c r="J7948" i="1" s="1"/>
  <c r="N7948" i="1"/>
  <c r="B7949" i="1"/>
  <c r="A7949" i="1" s="1"/>
  <c r="E7949" i="1"/>
  <c r="D7949" i="1" s="1"/>
  <c r="H7949" i="1"/>
  <c r="G7949" i="1" s="1"/>
  <c r="K7949" i="1"/>
  <c r="J7949" i="1" s="1"/>
  <c r="N7949" i="1"/>
  <c r="B7950" i="1"/>
  <c r="A7950" i="1" s="1"/>
  <c r="E7950" i="1"/>
  <c r="D7950" i="1" s="1"/>
  <c r="H7950" i="1"/>
  <c r="G7950" i="1" s="1"/>
  <c r="K7950" i="1"/>
  <c r="J7950" i="1" s="1"/>
  <c r="N7950" i="1"/>
  <c r="B7951" i="1"/>
  <c r="A7951" i="1" s="1"/>
  <c r="E7951" i="1"/>
  <c r="D7951" i="1" s="1"/>
  <c r="H7951" i="1"/>
  <c r="G7951" i="1" s="1"/>
  <c r="K7951" i="1"/>
  <c r="J7951" i="1" s="1"/>
  <c r="N7951" i="1"/>
  <c r="B7952" i="1"/>
  <c r="A7952" i="1" s="1"/>
  <c r="E7952" i="1"/>
  <c r="D7952" i="1" s="1"/>
  <c r="H7952" i="1"/>
  <c r="G7952" i="1" s="1"/>
  <c r="K7952" i="1"/>
  <c r="J7952" i="1" s="1"/>
  <c r="N7952" i="1"/>
  <c r="B7953" i="1"/>
  <c r="A7953" i="1" s="1"/>
  <c r="E7953" i="1"/>
  <c r="D7953" i="1" s="1"/>
  <c r="H7953" i="1"/>
  <c r="G7953" i="1" s="1"/>
  <c r="K7953" i="1"/>
  <c r="J7953" i="1" s="1"/>
  <c r="N7953" i="1"/>
  <c r="B7954" i="1"/>
  <c r="A7954" i="1" s="1"/>
  <c r="E7954" i="1"/>
  <c r="D7954" i="1" s="1"/>
  <c r="H7954" i="1"/>
  <c r="G7954" i="1" s="1"/>
  <c r="K7954" i="1"/>
  <c r="J7954" i="1" s="1"/>
  <c r="N7954" i="1"/>
  <c r="B7955" i="1"/>
  <c r="A7955" i="1" s="1"/>
  <c r="E7955" i="1"/>
  <c r="D7955" i="1" s="1"/>
  <c r="H7955" i="1"/>
  <c r="G7955" i="1" s="1"/>
  <c r="K7955" i="1"/>
  <c r="J7955" i="1" s="1"/>
  <c r="N7955" i="1"/>
  <c r="B7956" i="1"/>
  <c r="A7956" i="1" s="1"/>
  <c r="E7956" i="1"/>
  <c r="D7956" i="1" s="1"/>
  <c r="H7956" i="1"/>
  <c r="G7956" i="1" s="1"/>
  <c r="K7956" i="1"/>
  <c r="J7956" i="1" s="1"/>
  <c r="N7956" i="1"/>
  <c r="B7957" i="1"/>
  <c r="A7957" i="1" s="1"/>
  <c r="E7957" i="1"/>
  <c r="D7957" i="1" s="1"/>
  <c r="H7957" i="1"/>
  <c r="G7957" i="1" s="1"/>
  <c r="K7957" i="1"/>
  <c r="J7957" i="1" s="1"/>
  <c r="N7957" i="1"/>
  <c r="B7958" i="1"/>
  <c r="A7958" i="1" s="1"/>
  <c r="E7958" i="1"/>
  <c r="D7958" i="1" s="1"/>
  <c r="H7958" i="1"/>
  <c r="G7958" i="1" s="1"/>
  <c r="K7958" i="1"/>
  <c r="J7958" i="1" s="1"/>
  <c r="N7958" i="1"/>
  <c r="B7959" i="1"/>
  <c r="A7959" i="1" s="1"/>
  <c r="E7959" i="1"/>
  <c r="D7959" i="1" s="1"/>
  <c r="H7959" i="1"/>
  <c r="G7959" i="1" s="1"/>
  <c r="K7959" i="1"/>
  <c r="J7959" i="1" s="1"/>
  <c r="N7959" i="1"/>
  <c r="B7960" i="1"/>
  <c r="A7960" i="1" s="1"/>
  <c r="E7960" i="1"/>
  <c r="D7960" i="1" s="1"/>
  <c r="H7960" i="1"/>
  <c r="G7960" i="1" s="1"/>
  <c r="K7960" i="1"/>
  <c r="J7960" i="1" s="1"/>
  <c r="N7960" i="1"/>
  <c r="B7961" i="1"/>
  <c r="A7961" i="1" s="1"/>
  <c r="E7961" i="1"/>
  <c r="D7961" i="1" s="1"/>
  <c r="H7961" i="1"/>
  <c r="G7961" i="1" s="1"/>
  <c r="K7961" i="1"/>
  <c r="J7961" i="1" s="1"/>
  <c r="N7961" i="1"/>
  <c r="B7962" i="1"/>
  <c r="A7962" i="1" s="1"/>
  <c r="E7962" i="1"/>
  <c r="D7962" i="1" s="1"/>
  <c r="H7962" i="1"/>
  <c r="G7962" i="1" s="1"/>
  <c r="K7962" i="1"/>
  <c r="J7962" i="1" s="1"/>
  <c r="N7962" i="1"/>
  <c r="B7963" i="1"/>
  <c r="A7963" i="1" s="1"/>
  <c r="E7963" i="1"/>
  <c r="D7963" i="1" s="1"/>
  <c r="H7963" i="1"/>
  <c r="G7963" i="1" s="1"/>
  <c r="K7963" i="1"/>
  <c r="J7963" i="1" s="1"/>
  <c r="N7963" i="1"/>
  <c r="B7964" i="1"/>
  <c r="A7964" i="1" s="1"/>
  <c r="E7964" i="1"/>
  <c r="D7964" i="1" s="1"/>
  <c r="H7964" i="1"/>
  <c r="G7964" i="1" s="1"/>
  <c r="K7964" i="1"/>
  <c r="J7964" i="1" s="1"/>
  <c r="N7964" i="1"/>
  <c r="B7965" i="1"/>
  <c r="A7965" i="1" s="1"/>
  <c r="E7965" i="1"/>
  <c r="D7965" i="1" s="1"/>
  <c r="H7965" i="1"/>
  <c r="G7965" i="1" s="1"/>
  <c r="K7965" i="1"/>
  <c r="J7965" i="1" s="1"/>
  <c r="N7965" i="1"/>
  <c r="B7966" i="1"/>
  <c r="A7966" i="1" s="1"/>
  <c r="E7966" i="1"/>
  <c r="D7966" i="1" s="1"/>
  <c r="H7966" i="1"/>
  <c r="G7966" i="1" s="1"/>
  <c r="K7966" i="1"/>
  <c r="J7966" i="1" s="1"/>
  <c r="N7966" i="1"/>
  <c r="B7967" i="1"/>
  <c r="A7967" i="1" s="1"/>
  <c r="E7967" i="1"/>
  <c r="D7967" i="1" s="1"/>
  <c r="H7967" i="1"/>
  <c r="G7967" i="1" s="1"/>
  <c r="K7967" i="1"/>
  <c r="J7967" i="1" s="1"/>
  <c r="N7967" i="1"/>
  <c r="B7968" i="1"/>
  <c r="A7968" i="1" s="1"/>
  <c r="E7968" i="1"/>
  <c r="D7968" i="1" s="1"/>
  <c r="H7968" i="1"/>
  <c r="G7968" i="1" s="1"/>
  <c r="K7968" i="1"/>
  <c r="J7968" i="1" s="1"/>
  <c r="N7968" i="1"/>
  <c r="B7969" i="1"/>
  <c r="A7969" i="1" s="1"/>
  <c r="E7969" i="1"/>
  <c r="D7969" i="1" s="1"/>
  <c r="H7969" i="1"/>
  <c r="G7969" i="1" s="1"/>
  <c r="K7969" i="1"/>
  <c r="J7969" i="1" s="1"/>
  <c r="N7969" i="1"/>
  <c r="B7970" i="1"/>
  <c r="A7970" i="1" s="1"/>
  <c r="E7970" i="1"/>
  <c r="D7970" i="1" s="1"/>
  <c r="H7970" i="1"/>
  <c r="G7970" i="1" s="1"/>
  <c r="K7970" i="1"/>
  <c r="J7970" i="1" s="1"/>
  <c r="N7970" i="1"/>
  <c r="B7971" i="1"/>
  <c r="A7971" i="1" s="1"/>
  <c r="E7971" i="1"/>
  <c r="D7971" i="1" s="1"/>
  <c r="H7971" i="1"/>
  <c r="G7971" i="1" s="1"/>
  <c r="K7971" i="1"/>
  <c r="J7971" i="1" s="1"/>
  <c r="N7971" i="1"/>
  <c r="B7972" i="1"/>
  <c r="A7972" i="1" s="1"/>
  <c r="E7972" i="1"/>
  <c r="D7972" i="1" s="1"/>
  <c r="H7972" i="1"/>
  <c r="G7972" i="1" s="1"/>
  <c r="K7972" i="1"/>
  <c r="J7972" i="1" s="1"/>
  <c r="N7972" i="1"/>
  <c r="B7973" i="1"/>
  <c r="A7973" i="1" s="1"/>
  <c r="E7973" i="1"/>
  <c r="D7973" i="1" s="1"/>
  <c r="H7973" i="1"/>
  <c r="G7973" i="1" s="1"/>
  <c r="K7973" i="1"/>
  <c r="J7973" i="1" s="1"/>
  <c r="N7973" i="1"/>
  <c r="B7974" i="1"/>
  <c r="A7974" i="1" s="1"/>
  <c r="E7974" i="1"/>
  <c r="D7974" i="1" s="1"/>
  <c r="H7974" i="1"/>
  <c r="G7974" i="1" s="1"/>
  <c r="K7974" i="1"/>
  <c r="J7974" i="1" s="1"/>
  <c r="N7974" i="1"/>
  <c r="B7975" i="1"/>
  <c r="A7975" i="1" s="1"/>
  <c r="E7975" i="1"/>
  <c r="D7975" i="1" s="1"/>
  <c r="H7975" i="1"/>
  <c r="G7975" i="1" s="1"/>
  <c r="K7975" i="1"/>
  <c r="J7975" i="1" s="1"/>
  <c r="N7975" i="1"/>
  <c r="B7976" i="1"/>
  <c r="A7976" i="1" s="1"/>
  <c r="E7976" i="1"/>
  <c r="D7976" i="1" s="1"/>
  <c r="H7976" i="1"/>
  <c r="G7976" i="1" s="1"/>
  <c r="K7976" i="1"/>
  <c r="J7976" i="1" s="1"/>
  <c r="N7976" i="1"/>
  <c r="B7977" i="1"/>
  <c r="A7977" i="1" s="1"/>
  <c r="E7977" i="1"/>
  <c r="D7977" i="1" s="1"/>
  <c r="H7977" i="1"/>
  <c r="G7977" i="1" s="1"/>
  <c r="K7977" i="1"/>
  <c r="J7977" i="1" s="1"/>
  <c r="N7977" i="1"/>
  <c r="B7978" i="1"/>
  <c r="A7978" i="1" s="1"/>
  <c r="E7978" i="1"/>
  <c r="D7978" i="1" s="1"/>
  <c r="H7978" i="1"/>
  <c r="G7978" i="1" s="1"/>
  <c r="K7978" i="1"/>
  <c r="J7978" i="1" s="1"/>
  <c r="N7978" i="1"/>
  <c r="B7979" i="1"/>
  <c r="A7979" i="1" s="1"/>
  <c r="E7979" i="1"/>
  <c r="D7979" i="1" s="1"/>
  <c r="H7979" i="1"/>
  <c r="G7979" i="1" s="1"/>
  <c r="K7979" i="1"/>
  <c r="J7979" i="1" s="1"/>
  <c r="N7979" i="1"/>
  <c r="B7980" i="1"/>
  <c r="A7980" i="1" s="1"/>
  <c r="E7980" i="1"/>
  <c r="D7980" i="1" s="1"/>
  <c r="H7980" i="1"/>
  <c r="G7980" i="1" s="1"/>
  <c r="K7980" i="1"/>
  <c r="J7980" i="1" s="1"/>
  <c r="N7980" i="1"/>
  <c r="B7981" i="1"/>
  <c r="A7981" i="1" s="1"/>
  <c r="E7981" i="1"/>
  <c r="D7981" i="1" s="1"/>
  <c r="H7981" i="1"/>
  <c r="G7981" i="1" s="1"/>
  <c r="K7981" i="1"/>
  <c r="J7981" i="1" s="1"/>
  <c r="N7981" i="1"/>
  <c r="B7982" i="1"/>
  <c r="A7982" i="1" s="1"/>
  <c r="E7982" i="1"/>
  <c r="D7982" i="1" s="1"/>
  <c r="H7982" i="1"/>
  <c r="G7982" i="1" s="1"/>
  <c r="K7982" i="1"/>
  <c r="J7982" i="1" s="1"/>
  <c r="N7982" i="1"/>
  <c r="B7983" i="1"/>
  <c r="A7983" i="1" s="1"/>
  <c r="E7983" i="1"/>
  <c r="D7983" i="1" s="1"/>
  <c r="H7983" i="1"/>
  <c r="G7983" i="1" s="1"/>
  <c r="K7983" i="1"/>
  <c r="J7983" i="1" s="1"/>
  <c r="N7983" i="1"/>
  <c r="B7984" i="1"/>
  <c r="A7984" i="1" s="1"/>
  <c r="E7984" i="1"/>
  <c r="D7984" i="1" s="1"/>
  <c r="H7984" i="1"/>
  <c r="G7984" i="1" s="1"/>
  <c r="K7984" i="1"/>
  <c r="J7984" i="1" s="1"/>
  <c r="N7984" i="1"/>
  <c r="B7985" i="1"/>
  <c r="A7985" i="1" s="1"/>
  <c r="E7985" i="1"/>
  <c r="D7985" i="1" s="1"/>
  <c r="H7985" i="1"/>
  <c r="G7985" i="1" s="1"/>
  <c r="K7985" i="1"/>
  <c r="J7985" i="1" s="1"/>
  <c r="N7985" i="1"/>
  <c r="B7986" i="1"/>
  <c r="A7986" i="1" s="1"/>
  <c r="E7986" i="1"/>
  <c r="D7986" i="1" s="1"/>
  <c r="H7986" i="1"/>
  <c r="G7986" i="1" s="1"/>
  <c r="K7986" i="1"/>
  <c r="J7986" i="1" s="1"/>
  <c r="N7986" i="1"/>
  <c r="B7987" i="1"/>
  <c r="A7987" i="1" s="1"/>
  <c r="E7987" i="1"/>
  <c r="D7987" i="1" s="1"/>
  <c r="H7987" i="1"/>
  <c r="G7987" i="1" s="1"/>
  <c r="K7987" i="1"/>
  <c r="J7987" i="1" s="1"/>
  <c r="N7987" i="1"/>
  <c r="B7988" i="1"/>
  <c r="A7988" i="1" s="1"/>
  <c r="E7988" i="1"/>
  <c r="D7988" i="1" s="1"/>
  <c r="H7988" i="1"/>
  <c r="G7988" i="1" s="1"/>
  <c r="K7988" i="1"/>
  <c r="J7988" i="1" s="1"/>
  <c r="N7988" i="1"/>
  <c r="B7989" i="1"/>
  <c r="A7989" i="1" s="1"/>
  <c r="E7989" i="1"/>
  <c r="D7989" i="1" s="1"/>
  <c r="H7989" i="1"/>
  <c r="G7989" i="1" s="1"/>
  <c r="K7989" i="1"/>
  <c r="J7989" i="1" s="1"/>
  <c r="N7989" i="1"/>
  <c r="B7990" i="1"/>
  <c r="A7990" i="1" s="1"/>
  <c r="E7990" i="1"/>
  <c r="D7990" i="1" s="1"/>
  <c r="H7990" i="1"/>
  <c r="G7990" i="1" s="1"/>
  <c r="K7990" i="1"/>
  <c r="J7990" i="1" s="1"/>
  <c r="N7990" i="1"/>
  <c r="B7991" i="1"/>
  <c r="A7991" i="1" s="1"/>
  <c r="E7991" i="1"/>
  <c r="D7991" i="1" s="1"/>
  <c r="H7991" i="1"/>
  <c r="G7991" i="1" s="1"/>
  <c r="K7991" i="1"/>
  <c r="J7991" i="1" s="1"/>
  <c r="N7991" i="1"/>
  <c r="B7992" i="1"/>
  <c r="A7992" i="1" s="1"/>
  <c r="E7992" i="1"/>
  <c r="D7992" i="1" s="1"/>
  <c r="H7992" i="1"/>
  <c r="G7992" i="1" s="1"/>
  <c r="K7992" i="1"/>
  <c r="J7992" i="1" s="1"/>
  <c r="N7992" i="1"/>
  <c r="B7993" i="1"/>
  <c r="A7993" i="1" s="1"/>
  <c r="E7993" i="1"/>
  <c r="D7993" i="1" s="1"/>
  <c r="H7993" i="1"/>
  <c r="G7993" i="1" s="1"/>
  <c r="K7993" i="1"/>
  <c r="J7993" i="1" s="1"/>
  <c r="N7993" i="1"/>
  <c r="B7994" i="1"/>
  <c r="A7994" i="1" s="1"/>
  <c r="E7994" i="1"/>
  <c r="D7994" i="1" s="1"/>
  <c r="H7994" i="1"/>
  <c r="G7994" i="1" s="1"/>
  <c r="K7994" i="1"/>
  <c r="J7994" i="1" s="1"/>
  <c r="N7994" i="1"/>
  <c r="B7995" i="1"/>
  <c r="A7995" i="1" s="1"/>
  <c r="E7995" i="1"/>
  <c r="D7995" i="1" s="1"/>
  <c r="H7995" i="1"/>
  <c r="G7995" i="1" s="1"/>
  <c r="K7995" i="1"/>
  <c r="J7995" i="1" s="1"/>
  <c r="N7995" i="1"/>
  <c r="B7996" i="1"/>
  <c r="A7996" i="1" s="1"/>
  <c r="E7996" i="1"/>
  <c r="D7996" i="1" s="1"/>
  <c r="H7996" i="1"/>
  <c r="G7996" i="1" s="1"/>
  <c r="K7996" i="1"/>
  <c r="J7996" i="1" s="1"/>
  <c r="N7996" i="1"/>
  <c r="B7997" i="1"/>
  <c r="A7997" i="1" s="1"/>
  <c r="E7997" i="1"/>
  <c r="D7997" i="1" s="1"/>
  <c r="H7997" i="1"/>
  <c r="G7997" i="1" s="1"/>
  <c r="K7997" i="1"/>
  <c r="J7997" i="1" s="1"/>
  <c r="N7997" i="1"/>
  <c r="B7998" i="1"/>
  <c r="A7998" i="1" s="1"/>
  <c r="E7998" i="1"/>
  <c r="D7998" i="1" s="1"/>
  <c r="H7998" i="1"/>
  <c r="G7998" i="1" s="1"/>
  <c r="K7998" i="1"/>
  <c r="J7998" i="1" s="1"/>
  <c r="N7998" i="1"/>
  <c r="B7999" i="1"/>
  <c r="A7999" i="1" s="1"/>
  <c r="E7999" i="1"/>
  <c r="D7999" i="1" s="1"/>
  <c r="H7999" i="1"/>
  <c r="G7999" i="1" s="1"/>
  <c r="K7999" i="1"/>
  <c r="J7999" i="1" s="1"/>
  <c r="N7999" i="1"/>
  <c r="B8000" i="1"/>
  <c r="A8000" i="1" s="1"/>
  <c r="E8000" i="1"/>
  <c r="D8000" i="1" s="1"/>
  <c r="H8000" i="1"/>
  <c r="G8000" i="1" s="1"/>
  <c r="K8000" i="1"/>
  <c r="J8000" i="1" s="1"/>
  <c r="N8000" i="1"/>
  <c r="B8001" i="1"/>
  <c r="A8001" i="1" s="1"/>
  <c r="E8001" i="1"/>
  <c r="D8001" i="1" s="1"/>
  <c r="H8001" i="1"/>
  <c r="G8001" i="1" s="1"/>
  <c r="K8001" i="1"/>
  <c r="J8001" i="1" s="1"/>
  <c r="N8001" i="1"/>
  <c r="B8002" i="1"/>
  <c r="A8002" i="1" s="1"/>
  <c r="E8002" i="1"/>
  <c r="D8002" i="1" s="1"/>
  <c r="H8002" i="1"/>
  <c r="G8002" i="1" s="1"/>
  <c r="K8002" i="1"/>
  <c r="J8002" i="1" s="1"/>
  <c r="N8002" i="1"/>
  <c r="B8003" i="1"/>
  <c r="A8003" i="1" s="1"/>
  <c r="E8003" i="1"/>
  <c r="D8003" i="1" s="1"/>
  <c r="H8003" i="1"/>
  <c r="G8003" i="1" s="1"/>
  <c r="K8003" i="1"/>
  <c r="J8003" i="1" s="1"/>
  <c r="N8003" i="1"/>
  <c r="B8004" i="1"/>
  <c r="A8004" i="1" s="1"/>
  <c r="E8004" i="1"/>
  <c r="D8004" i="1" s="1"/>
  <c r="H8004" i="1"/>
  <c r="G8004" i="1" s="1"/>
  <c r="K8004" i="1"/>
  <c r="J8004" i="1" s="1"/>
  <c r="N8004" i="1"/>
  <c r="B8005" i="1"/>
  <c r="A8005" i="1" s="1"/>
  <c r="E8005" i="1"/>
  <c r="D8005" i="1" s="1"/>
  <c r="H8005" i="1"/>
  <c r="G8005" i="1" s="1"/>
  <c r="K8005" i="1"/>
  <c r="J8005" i="1" s="1"/>
  <c r="N8005" i="1"/>
  <c r="B8006" i="1"/>
  <c r="A8006" i="1" s="1"/>
  <c r="E8006" i="1"/>
  <c r="D8006" i="1" s="1"/>
  <c r="H8006" i="1"/>
  <c r="G8006" i="1" s="1"/>
  <c r="K8006" i="1"/>
  <c r="J8006" i="1" s="1"/>
  <c r="N8006" i="1"/>
  <c r="B8007" i="1"/>
  <c r="A8007" i="1" s="1"/>
  <c r="E8007" i="1"/>
  <c r="D8007" i="1" s="1"/>
  <c r="H8007" i="1"/>
  <c r="G8007" i="1" s="1"/>
  <c r="K8007" i="1"/>
  <c r="J8007" i="1" s="1"/>
  <c r="N8007" i="1"/>
  <c r="B8008" i="1"/>
  <c r="A8008" i="1" s="1"/>
  <c r="E8008" i="1"/>
  <c r="D8008" i="1" s="1"/>
  <c r="H8008" i="1"/>
  <c r="G8008" i="1" s="1"/>
  <c r="K8008" i="1"/>
  <c r="J8008" i="1" s="1"/>
  <c r="N8008" i="1"/>
  <c r="B8009" i="1"/>
  <c r="A8009" i="1" s="1"/>
  <c r="E8009" i="1"/>
  <c r="D8009" i="1" s="1"/>
  <c r="H8009" i="1"/>
  <c r="G8009" i="1" s="1"/>
  <c r="K8009" i="1"/>
  <c r="J8009" i="1" s="1"/>
  <c r="N8009" i="1"/>
  <c r="B8010" i="1"/>
  <c r="A8010" i="1" s="1"/>
  <c r="E8010" i="1"/>
  <c r="D8010" i="1" s="1"/>
  <c r="H8010" i="1"/>
  <c r="G8010" i="1" s="1"/>
  <c r="K8010" i="1"/>
  <c r="J8010" i="1" s="1"/>
  <c r="N8010" i="1"/>
  <c r="B8011" i="1"/>
  <c r="A8011" i="1" s="1"/>
  <c r="E8011" i="1"/>
  <c r="D8011" i="1" s="1"/>
  <c r="H8011" i="1"/>
  <c r="G8011" i="1" s="1"/>
  <c r="K8011" i="1"/>
  <c r="J8011" i="1" s="1"/>
  <c r="N8011" i="1"/>
  <c r="B8012" i="1"/>
  <c r="A8012" i="1" s="1"/>
  <c r="E8012" i="1"/>
  <c r="D8012" i="1" s="1"/>
  <c r="H8012" i="1"/>
  <c r="G8012" i="1" s="1"/>
  <c r="K8012" i="1"/>
  <c r="J8012" i="1" s="1"/>
  <c r="N8012" i="1"/>
  <c r="B8013" i="1"/>
  <c r="A8013" i="1" s="1"/>
  <c r="E8013" i="1"/>
  <c r="D8013" i="1" s="1"/>
  <c r="H8013" i="1"/>
  <c r="G8013" i="1" s="1"/>
  <c r="K8013" i="1"/>
  <c r="J8013" i="1" s="1"/>
  <c r="N8013" i="1"/>
  <c r="B8014" i="1"/>
  <c r="A8014" i="1" s="1"/>
  <c r="E8014" i="1"/>
  <c r="D8014" i="1" s="1"/>
  <c r="H8014" i="1"/>
  <c r="G8014" i="1" s="1"/>
  <c r="K8014" i="1"/>
  <c r="J8014" i="1" s="1"/>
  <c r="N8014" i="1"/>
  <c r="B8015" i="1"/>
  <c r="A8015" i="1" s="1"/>
  <c r="E8015" i="1"/>
  <c r="D8015" i="1" s="1"/>
  <c r="H8015" i="1"/>
  <c r="G8015" i="1" s="1"/>
  <c r="K8015" i="1"/>
  <c r="J8015" i="1" s="1"/>
  <c r="N8015" i="1"/>
  <c r="B8016" i="1"/>
  <c r="A8016" i="1" s="1"/>
  <c r="E8016" i="1"/>
  <c r="D8016" i="1" s="1"/>
  <c r="H8016" i="1"/>
  <c r="G8016" i="1" s="1"/>
  <c r="K8016" i="1"/>
  <c r="J8016" i="1" s="1"/>
  <c r="N8016" i="1"/>
  <c r="B8017" i="1"/>
  <c r="A8017" i="1" s="1"/>
  <c r="E8017" i="1"/>
  <c r="D8017" i="1" s="1"/>
  <c r="H8017" i="1"/>
  <c r="G8017" i="1" s="1"/>
  <c r="K8017" i="1"/>
  <c r="J8017" i="1" s="1"/>
  <c r="N8017" i="1"/>
  <c r="B8018" i="1"/>
  <c r="A8018" i="1" s="1"/>
  <c r="E8018" i="1"/>
  <c r="D8018" i="1" s="1"/>
  <c r="H8018" i="1"/>
  <c r="G8018" i="1" s="1"/>
  <c r="K8018" i="1"/>
  <c r="J8018" i="1" s="1"/>
  <c r="N8018" i="1"/>
  <c r="B8019" i="1"/>
  <c r="A8019" i="1" s="1"/>
  <c r="E8019" i="1"/>
  <c r="D8019" i="1" s="1"/>
  <c r="H8019" i="1"/>
  <c r="G8019" i="1" s="1"/>
  <c r="K8019" i="1"/>
  <c r="J8019" i="1" s="1"/>
  <c r="N8019" i="1"/>
  <c r="B8020" i="1"/>
  <c r="A8020" i="1" s="1"/>
  <c r="E8020" i="1"/>
  <c r="D8020" i="1" s="1"/>
  <c r="H8020" i="1"/>
  <c r="G8020" i="1" s="1"/>
  <c r="K8020" i="1"/>
  <c r="J8020" i="1" s="1"/>
  <c r="N8020" i="1"/>
  <c r="B8021" i="1"/>
  <c r="A8021" i="1" s="1"/>
  <c r="E8021" i="1"/>
  <c r="D8021" i="1" s="1"/>
  <c r="H8021" i="1"/>
  <c r="G8021" i="1" s="1"/>
  <c r="K8021" i="1"/>
  <c r="J8021" i="1" s="1"/>
  <c r="N8021" i="1"/>
  <c r="B8022" i="1"/>
  <c r="A8022" i="1" s="1"/>
  <c r="E8022" i="1"/>
  <c r="D8022" i="1" s="1"/>
  <c r="H8022" i="1"/>
  <c r="G8022" i="1" s="1"/>
  <c r="K8022" i="1"/>
  <c r="J8022" i="1" s="1"/>
  <c r="N8022" i="1"/>
  <c r="B8023" i="1"/>
  <c r="A8023" i="1" s="1"/>
  <c r="E8023" i="1"/>
  <c r="D8023" i="1" s="1"/>
  <c r="H8023" i="1"/>
  <c r="G8023" i="1" s="1"/>
  <c r="K8023" i="1"/>
  <c r="J8023" i="1" s="1"/>
  <c r="N8023" i="1"/>
  <c r="B8024" i="1"/>
  <c r="A8024" i="1" s="1"/>
  <c r="E8024" i="1"/>
  <c r="D8024" i="1" s="1"/>
  <c r="H8024" i="1"/>
  <c r="G8024" i="1" s="1"/>
  <c r="K8024" i="1"/>
  <c r="J8024" i="1" s="1"/>
  <c r="N8024" i="1"/>
  <c r="B8025" i="1"/>
  <c r="A8025" i="1" s="1"/>
  <c r="E8025" i="1"/>
  <c r="D8025" i="1" s="1"/>
  <c r="H8025" i="1"/>
  <c r="G8025" i="1" s="1"/>
  <c r="K8025" i="1"/>
  <c r="J8025" i="1" s="1"/>
  <c r="N8025" i="1"/>
  <c r="B8026" i="1"/>
  <c r="A8026" i="1" s="1"/>
  <c r="E8026" i="1"/>
  <c r="D8026" i="1" s="1"/>
  <c r="H8026" i="1"/>
  <c r="G8026" i="1" s="1"/>
  <c r="K8026" i="1"/>
  <c r="J8026" i="1" s="1"/>
  <c r="N8026" i="1"/>
  <c r="B8027" i="1"/>
  <c r="A8027" i="1" s="1"/>
  <c r="E8027" i="1"/>
  <c r="D8027" i="1" s="1"/>
  <c r="H8027" i="1"/>
  <c r="G8027" i="1" s="1"/>
  <c r="K8027" i="1"/>
  <c r="J8027" i="1" s="1"/>
  <c r="N8027" i="1"/>
  <c r="B8028" i="1"/>
  <c r="A8028" i="1" s="1"/>
  <c r="E8028" i="1"/>
  <c r="D8028" i="1" s="1"/>
  <c r="H8028" i="1"/>
  <c r="G8028" i="1" s="1"/>
  <c r="K8028" i="1"/>
  <c r="J8028" i="1" s="1"/>
  <c r="N8028" i="1"/>
  <c r="B8029" i="1"/>
  <c r="A8029" i="1" s="1"/>
  <c r="E8029" i="1"/>
  <c r="D8029" i="1" s="1"/>
  <c r="H8029" i="1"/>
  <c r="G8029" i="1" s="1"/>
  <c r="K8029" i="1"/>
  <c r="J8029" i="1" s="1"/>
  <c r="N8029" i="1"/>
  <c r="B8030" i="1"/>
  <c r="A8030" i="1" s="1"/>
  <c r="E8030" i="1"/>
  <c r="D8030" i="1" s="1"/>
  <c r="H8030" i="1"/>
  <c r="G8030" i="1" s="1"/>
  <c r="K8030" i="1"/>
  <c r="J8030" i="1" s="1"/>
  <c r="N8030" i="1"/>
  <c r="B8031" i="1"/>
  <c r="A8031" i="1" s="1"/>
  <c r="E8031" i="1"/>
  <c r="D8031" i="1" s="1"/>
  <c r="H8031" i="1"/>
  <c r="G8031" i="1" s="1"/>
  <c r="K8031" i="1"/>
  <c r="J8031" i="1" s="1"/>
  <c r="N8031" i="1"/>
  <c r="B8032" i="1"/>
  <c r="A8032" i="1" s="1"/>
  <c r="E8032" i="1"/>
  <c r="D8032" i="1" s="1"/>
  <c r="H8032" i="1"/>
  <c r="G8032" i="1" s="1"/>
  <c r="K8032" i="1"/>
  <c r="J8032" i="1" s="1"/>
  <c r="N8032" i="1"/>
  <c r="B8033" i="1"/>
  <c r="A8033" i="1" s="1"/>
  <c r="E8033" i="1"/>
  <c r="D8033" i="1" s="1"/>
  <c r="H8033" i="1"/>
  <c r="G8033" i="1" s="1"/>
  <c r="K8033" i="1"/>
  <c r="J8033" i="1" s="1"/>
  <c r="N8033" i="1"/>
  <c r="B8034" i="1"/>
  <c r="A8034" i="1" s="1"/>
  <c r="E8034" i="1"/>
  <c r="D8034" i="1" s="1"/>
  <c r="H8034" i="1"/>
  <c r="G8034" i="1" s="1"/>
  <c r="K8034" i="1"/>
  <c r="J8034" i="1" s="1"/>
  <c r="N8034" i="1"/>
  <c r="B8035" i="1"/>
  <c r="A8035" i="1" s="1"/>
  <c r="E8035" i="1"/>
  <c r="D8035" i="1" s="1"/>
  <c r="H8035" i="1"/>
  <c r="G8035" i="1" s="1"/>
  <c r="K8035" i="1"/>
  <c r="J8035" i="1" s="1"/>
  <c r="N8035" i="1"/>
  <c r="B8036" i="1"/>
  <c r="A8036" i="1" s="1"/>
  <c r="E8036" i="1"/>
  <c r="D8036" i="1" s="1"/>
  <c r="H8036" i="1"/>
  <c r="G8036" i="1" s="1"/>
  <c r="K8036" i="1"/>
  <c r="J8036" i="1" s="1"/>
  <c r="N8036" i="1"/>
  <c r="B8037" i="1"/>
  <c r="A8037" i="1" s="1"/>
  <c r="E8037" i="1"/>
  <c r="D8037" i="1" s="1"/>
  <c r="H8037" i="1"/>
  <c r="G8037" i="1" s="1"/>
  <c r="K8037" i="1"/>
  <c r="J8037" i="1" s="1"/>
  <c r="N8037" i="1"/>
  <c r="B8038" i="1"/>
  <c r="A8038" i="1" s="1"/>
  <c r="E8038" i="1"/>
  <c r="D8038" i="1" s="1"/>
  <c r="H8038" i="1"/>
  <c r="G8038" i="1" s="1"/>
  <c r="K8038" i="1"/>
  <c r="J8038" i="1" s="1"/>
  <c r="N8038" i="1"/>
  <c r="B8039" i="1"/>
  <c r="A8039" i="1" s="1"/>
  <c r="E8039" i="1"/>
  <c r="D8039" i="1" s="1"/>
  <c r="H8039" i="1"/>
  <c r="G8039" i="1" s="1"/>
  <c r="K8039" i="1"/>
  <c r="J8039" i="1" s="1"/>
  <c r="N8039" i="1"/>
  <c r="B8040" i="1"/>
  <c r="A8040" i="1" s="1"/>
  <c r="E8040" i="1"/>
  <c r="D8040" i="1" s="1"/>
  <c r="H8040" i="1"/>
  <c r="G8040" i="1" s="1"/>
  <c r="K8040" i="1"/>
  <c r="J8040" i="1" s="1"/>
  <c r="N8040" i="1"/>
  <c r="B8041" i="1"/>
  <c r="A8041" i="1" s="1"/>
  <c r="E8041" i="1"/>
  <c r="D8041" i="1" s="1"/>
  <c r="H8041" i="1"/>
  <c r="G8041" i="1" s="1"/>
  <c r="K8041" i="1"/>
  <c r="J8041" i="1" s="1"/>
  <c r="N8041" i="1"/>
  <c r="B8042" i="1"/>
  <c r="A8042" i="1" s="1"/>
  <c r="E8042" i="1"/>
  <c r="D8042" i="1" s="1"/>
  <c r="H8042" i="1"/>
  <c r="G8042" i="1" s="1"/>
  <c r="K8042" i="1"/>
  <c r="J8042" i="1" s="1"/>
  <c r="N8042" i="1"/>
  <c r="B8043" i="1"/>
  <c r="A8043" i="1" s="1"/>
  <c r="E8043" i="1"/>
  <c r="D8043" i="1" s="1"/>
  <c r="H8043" i="1"/>
  <c r="G8043" i="1" s="1"/>
  <c r="K8043" i="1"/>
  <c r="J8043" i="1" s="1"/>
  <c r="N8043" i="1"/>
  <c r="B8044" i="1"/>
  <c r="A8044" i="1" s="1"/>
  <c r="E8044" i="1"/>
  <c r="D8044" i="1" s="1"/>
  <c r="H8044" i="1"/>
  <c r="G8044" i="1" s="1"/>
  <c r="K8044" i="1"/>
  <c r="J8044" i="1" s="1"/>
  <c r="N8044" i="1"/>
  <c r="B8045" i="1"/>
  <c r="A8045" i="1" s="1"/>
  <c r="E8045" i="1"/>
  <c r="D8045" i="1" s="1"/>
  <c r="H8045" i="1"/>
  <c r="G8045" i="1" s="1"/>
  <c r="K8045" i="1"/>
  <c r="J8045" i="1" s="1"/>
  <c r="N8045" i="1"/>
  <c r="B8046" i="1"/>
  <c r="A8046" i="1" s="1"/>
  <c r="E8046" i="1"/>
  <c r="D8046" i="1" s="1"/>
  <c r="H8046" i="1"/>
  <c r="G8046" i="1" s="1"/>
  <c r="K8046" i="1"/>
  <c r="J8046" i="1" s="1"/>
  <c r="N8046" i="1"/>
  <c r="B8047" i="1"/>
  <c r="A8047" i="1" s="1"/>
  <c r="E8047" i="1"/>
  <c r="D8047" i="1" s="1"/>
  <c r="H8047" i="1"/>
  <c r="G8047" i="1" s="1"/>
  <c r="K8047" i="1"/>
  <c r="J8047" i="1" s="1"/>
  <c r="N8047" i="1"/>
  <c r="B8048" i="1"/>
  <c r="A8048" i="1" s="1"/>
  <c r="E8048" i="1"/>
  <c r="D8048" i="1" s="1"/>
  <c r="H8048" i="1"/>
  <c r="G8048" i="1" s="1"/>
  <c r="K8048" i="1"/>
  <c r="J8048" i="1" s="1"/>
  <c r="N8048" i="1"/>
  <c r="B8049" i="1"/>
  <c r="A8049" i="1" s="1"/>
  <c r="E8049" i="1"/>
  <c r="D8049" i="1" s="1"/>
  <c r="H8049" i="1"/>
  <c r="G8049" i="1" s="1"/>
  <c r="K8049" i="1"/>
  <c r="J8049" i="1" s="1"/>
  <c r="N8049" i="1"/>
  <c r="B8050" i="1"/>
  <c r="A8050" i="1" s="1"/>
  <c r="E8050" i="1"/>
  <c r="D8050" i="1" s="1"/>
  <c r="H8050" i="1"/>
  <c r="G8050" i="1" s="1"/>
  <c r="K8050" i="1"/>
  <c r="J8050" i="1" s="1"/>
  <c r="N8050" i="1"/>
  <c r="B8051" i="1"/>
  <c r="A8051" i="1" s="1"/>
  <c r="E8051" i="1"/>
  <c r="D8051" i="1" s="1"/>
  <c r="H8051" i="1"/>
  <c r="G8051" i="1" s="1"/>
  <c r="K8051" i="1"/>
  <c r="J8051" i="1" s="1"/>
  <c r="N8051" i="1"/>
  <c r="B8052" i="1"/>
  <c r="A8052" i="1" s="1"/>
  <c r="E8052" i="1"/>
  <c r="D8052" i="1" s="1"/>
  <c r="H8052" i="1"/>
  <c r="G8052" i="1" s="1"/>
  <c r="K8052" i="1"/>
  <c r="J8052" i="1" s="1"/>
  <c r="N8052" i="1"/>
  <c r="B8053" i="1"/>
  <c r="A8053" i="1" s="1"/>
  <c r="E8053" i="1"/>
  <c r="D8053" i="1" s="1"/>
  <c r="H8053" i="1"/>
  <c r="G8053" i="1" s="1"/>
  <c r="K8053" i="1"/>
  <c r="J8053" i="1" s="1"/>
  <c r="N8053" i="1"/>
  <c r="B8054" i="1"/>
  <c r="A8054" i="1" s="1"/>
  <c r="E8054" i="1"/>
  <c r="D8054" i="1" s="1"/>
  <c r="H8054" i="1"/>
  <c r="G8054" i="1" s="1"/>
  <c r="K8054" i="1"/>
  <c r="J8054" i="1" s="1"/>
  <c r="N8054" i="1"/>
  <c r="B8055" i="1"/>
  <c r="A8055" i="1" s="1"/>
  <c r="E8055" i="1"/>
  <c r="D8055" i="1" s="1"/>
  <c r="H8055" i="1"/>
  <c r="G8055" i="1" s="1"/>
  <c r="K8055" i="1"/>
  <c r="J8055" i="1" s="1"/>
  <c r="N8055" i="1"/>
  <c r="B8056" i="1"/>
  <c r="A8056" i="1" s="1"/>
  <c r="E8056" i="1"/>
  <c r="D8056" i="1" s="1"/>
  <c r="H8056" i="1"/>
  <c r="G8056" i="1" s="1"/>
  <c r="K8056" i="1"/>
  <c r="J8056" i="1" s="1"/>
  <c r="N8056" i="1"/>
  <c r="B8057" i="1"/>
  <c r="A8057" i="1" s="1"/>
  <c r="E8057" i="1"/>
  <c r="D8057" i="1" s="1"/>
  <c r="H8057" i="1"/>
  <c r="G8057" i="1" s="1"/>
  <c r="K8057" i="1"/>
  <c r="J8057" i="1" s="1"/>
  <c r="N8057" i="1"/>
  <c r="B8058" i="1"/>
  <c r="A8058" i="1" s="1"/>
  <c r="E8058" i="1"/>
  <c r="D8058" i="1" s="1"/>
  <c r="H8058" i="1"/>
  <c r="G8058" i="1" s="1"/>
  <c r="K8058" i="1"/>
  <c r="J8058" i="1" s="1"/>
  <c r="N8058" i="1"/>
  <c r="B8059" i="1"/>
  <c r="A8059" i="1" s="1"/>
  <c r="E8059" i="1"/>
  <c r="D8059" i="1" s="1"/>
  <c r="H8059" i="1"/>
  <c r="G8059" i="1" s="1"/>
  <c r="K8059" i="1"/>
  <c r="J8059" i="1" s="1"/>
  <c r="N8059" i="1"/>
  <c r="B8060" i="1"/>
  <c r="A8060" i="1" s="1"/>
  <c r="E8060" i="1"/>
  <c r="D8060" i="1" s="1"/>
  <c r="H8060" i="1"/>
  <c r="G8060" i="1" s="1"/>
  <c r="K8060" i="1"/>
  <c r="J8060" i="1" s="1"/>
  <c r="N8060" i="1"/>
  <c r="B8061" i="1"/>
  <c r="A8061" i="1" s="1"/>
  <c r="E8061" i="1"/>
  <c r="D8061" i="1" s="1"/>
  <c r="H8061" i="1"/>
  <c r="G8061" i="1" s="1"/>
  <c r="K8061" i="1"/>
  <c r="J8061" i="1" s="1"/>
  <c r="N8061" i="1"/>
  <c r="B8062" i="1"/>
  <c r="A8062" i="1" s="1"/>
  <c r="E8062" i="1"/>
  <c r="D8062" i="1" s="1"/>
  <c r="H8062" i="1"/>
  <c r="G8062" i="1" s="1"/>
  <c r="K8062" i="1"/>
  <c r="J8062" i="1" s="1"/>
  <c r="N8062" i="1"/>
  <c r="B8063" i="1"/>
  <c r="A8063" i="1" s="1"/>
  <c r="E8063" i="1"/>
  <c r="D8063" i="1" s="1"/>
  <c r="H8063" i="1"/>
  <c r="G8063" i="1" s="1"/>
  <c r="K8063" i="1"/>
  <c r="J8063" i="1" s="1"/>
  <c r="N8063" i="1"/>
  <c r="B8064" i="1"/>
  <c r="A8064" i="1" s="1"/>
  <c r="E8064" i="1"/>
  <c r="D8064" i="1" s="1"/>
  <c r="H8064" i="1"/>
  <c r="G8064" i="1" s="1"/>
  <c r="K8064" i="1"/>
  <c r="J8064" i="1" s="1"/>
  <c r="N8064" i="1"/>
  <c r="B8065" i="1"/>
  <c r="A8065" i="1" s="1"/>
  <c r="E8065" i="1"/>
  <c r="D8065" i="1" s="1"/>
  <c r="H8065" i="1"/>
  <c r="G8065" i="1" s="1"/>
  <c r="K8065" i="1"/>
  <c r="J8065" i="1" s="1"/>
  <c r="N8065" i="1"/>
  <c r="B8066" i="1"/>
  <c r="A8066" i="1" s="1"/>
  <c r="E8066" i="1"/>
  <c r="D8066" i="1" s="1"/>
  <c r="H8066" i="1"/>
  <c r="G8066" i="1" s="1"/>
  <c r="K8066" i="1"/>
  <c r="J8066" i="1" s="1"/>
  <c r="N8066" i="1"/>
  <c r="B8067" i="1"/>
  <c r="A8067" i="1" s="1"/>
  <c r="E8067" i="1"/>
  <c r="D8067" i="1" s="1"/>
  <c r="H8067" i="1"/>
  <c r="G8067" i="1" s="1"/>
  <c r="K8067" i="1"/>
  <c r="J8067" i="1" s="1"/>
  <c r="N8067" i="1"/>
  <c r="B8068" i="1"/>
  <c r="A8068" i="1" s="1"/>
  <c r="E8068" i="1"/>
  <c r="D8068" i="1" s="1"/>
  <c r="H8068" i="1"/>
  <c r="G8068" i="1" s="1"/>
  <c r="K8068" i="1"/>
  <c r="J8068" i="1" s="1"/>
  <c r="N8068" i="1"/>
  <c r="B8069" i="1"/>
  <c r="A8069" i="1" s="1"/>
  <c r="E8069" i="1"/>
  <c r="D8069" i="1" s="1"/>
  <c r="H8069" i="1"/>
  <c r="G8069" i="1" s="1"/>
  <c r="K8069" i="1"/>
  <c r="J8069" i="1" s="1"/>
  <c r="N8069" i="1"/>
  <c r="B8070" i="1"/>
  <c r="A8070" i="1" s="1"/>
  <c r="E8070" i="1"/>
  <c r="D8070" i="1" s="1"/>
  <c r="H8070" i="1"/>
  <c r="G8070" i="1" s="1"/>
  <c r="K8070" i="1"/>
  <c r="J8070" i="1" s="1"/>
  <c r="N8070" i="1"/>
  <c r="B8071" i="1"/>
  <c r="A8071" i="1" s="1"/>
  <c r="E8071" i="1"/>
  <c r="D8071" i="1" s="1"/>
  <c r="H8071" i="1"/>
  <c r="G8071" i="1" s="1"/>
  <c r="K8071" i="1"/>
  <c r="J8071" i="1" s="1"/>
  <c r="N8071" i="1"/>
  <c r="B8072" i="1"/>
  <c r="A8072" i="1" s="1"/>
  <c r="E8072" i="1"/>
  <c r="D8072" i="1" s="1"/>
  <c r="H8072" i="1"/>
  <c r="G8072" i="1" s="1"/>
  <c r="K8072" i="1"/>
  <c r="J8072" i="1" s="1"/>
  <c r="N8072" i="1"/>
  <c r="B8073" i="1"/>
  <c r="A8073" i="1" s="1"/>
  <c r="E8073" i="1"/>
  <c r="D8073" i="1" s="1"/>
  <c r="H8073" i="1"/>
  <c r="G8073" i="1" s="1"/>
  <c r="K8073" i="1"/>
  <c r="J8073" i="1" s="1"/>
  <c r="N8073" i="1"/>
  <c r="B8074" i="1"/>
  <c r="A8074" i="1" s="1"/>
  <c r="E8074" i="1"/>
  <c r="D8074" i="1" s="1"/>
  <c r="H8074" i="1"/>
  <c r="G8074" i="1" s="1"/>
  <c r="K8074" i="1"/>
  <c r="J8074" i="1" s="1"/>
  <c r="N8074" i="1"/>
  <c r="B8075" i="1"/>
  <c r="A8075" i="1" s="1"/>
  <c r="E8075" i="1"/>
  <c r="D8075" i="1" s="1"/>
  <c r="H8075" i="1"/>
  <c r="G8075" i="1" s="1"/>
  <c r="K8075" i="1"/>
  <c r="J8075" i="1" s="1"/>
  <c r="N8075" i="1"/>
  <c r="B8076" i="1"/>
  <c r="A8076" i="1" s="1"/>
  <c r="E8076" i="1"/>
  <c r="D8076" i="1" s="1"/>
  <c r="H8076" i="1"/>
  <c r="G8076" i="1" s="1"/>
  <c r="K8076" i="1"/>
  <c r="J8076" i="1" s="1"/>
  <c r="N8076" i="1"/>
  <c r="B8077" i="1"/>
  <c r="A8077" i="1" s="1"/>
  <c r="E8077" i="1"/>
  <c r="D8077" i="1" s="1"/>
  <c r="H8077" i="1"/>
  <c r="G8077" i="1" s="1"/>
  <c r="K8077" i="1"/>
  <c r="J8077" i="1" s="1"/>
  <c r="N8077" i="1"/>
  <c r="B8078" i="1"/>
  <c r="A8078" i="1" s="1"/>
  <c r="E8078" i="1"/>
  <c r="D8078" i="1" s="1"/>
  <c r="H8078" i="1"/>
  <c r="G8078" i="1" s="1"/>
  <c r="K8078" i="1"/>
  <c r="J8078" i="1" s="1"/>
  <c r="N8078" i="1"/>
  <c r="B8079" i="1"/>
  <c r="A8079" i="1" s="1"/>
  <c r="E8079" i="1"/>
  <c r="D8079" i="1" s="1"/>
  <c r="H8079" i="1"/>
  <c r="G8079" i="1" s="1"/>
  <c r="K8079" i="1"/>
  <c r="J8079" i="1" s="1"/>
  <c r="N8079" i="1"/>
  <c r="B8080" i="1"/>
  <c r="A8080" i="1" s="1"/>
  <c r="E8080" i="1"/>
  <c r="D8080" i="1" s="1"/>
  <c r="H8080" i="1"/>
  <c r="G8080" i="1" s="1"/>
  <c r="K8080" i="1"/>
  <c r="J8080" i="1" s="1"/>
  <c r="N8080" i="1"/>
  <c r="B8081" i="1"/>
  <c r="A8081" i="1" s="1"/>
  <c r="E8081" i="1"/>
  <c r="D8081" i="1" s="1"/>
  <c r="H8081" i="1"/>
  <c r="G8081" i="1" s="1"/>
  <c r="K8081" i="1"/>
  <c r="J8081" i="1" s="1"/>
  <c r="N8081" i="1"/>
  <c r="B8082" i="1"/>
  <c r="A8082" i="1" s="1"/>
  <c r="E8082" i="1"/>
  <c r="D8082" i="1" s="1"/>
  <c r="H8082" i="1"/>
  <c r="G8082" i="1" s="1"/>
  <c r="K8082" i="1"/>
  <c r="J8082" i="1" s="1"/>
  <c r="N8082" i="1"/>
  <c r="B8083" i="1"/>
  <c r="A8083" i="1" s="1"/>
  <c r="E8083" i="1"/>
  <c r="D8083" i="1" s="1"/>
  <c r="H8083" i="1"/>
  <c r="G8083" i="1" s="1"/>
  <c r="K8083" i="1"/>
  <c r="J8083" i="1" s="1"/>
  <c r="N8083" i="1"/>
  <c r="B8084" i="1"/>
  <c r="A8084" i="1" s="1"/>
  <c r="E8084" i="1"/>
  <c r="D8084" i="1" s="1"/>
  <c r="H8084" i="1"/>
  <c r="G8084" i="1" s="1"/>
  <c r="K8084" i="1"/>
  <c r="J8084" i="1" s="1"/>
  <c r="N8084" i="1"/>
  <c r="B8085" i="1"/>
  <c r="A8085" i="1" s="1"/>
  <c r="E8085" i="1"/>
  <c r="D8085" i="1" s="1"/>
  <c r="H8085" i="1"/>
  <c r="G8085" i="1" s="1"/>
  <c r="K8085" i="1"/>
  <c r="J8085" i="1" s="1"/>
  <c r="N8085" i="1"/>
  <c r="B8086" i="1"/>
  <c r="A8086" i="1" s="1"/>
  <c r="E8086" i="1"/>
  <c r="D8086" i="1" s="1"/>
  <c r="H8086" i="1"/>
  <c r="G8086" i="1" s="1"/>
  <c r="K8086" i="1"/>
  <c r="J8086" i="1" s="1"/>
  <c r="N8086" i="1"/>
  <c r="B8087" i="1"/>
  <c r="A8087" i="1" s="1"/>
  <c r="E8087" i="1"/>
  <c r="D8087" i="1" s="1"/>
  <c r="H8087" i="1"/>
  <c r="G8087" i="1" s="1"/>
  <c r="K8087" i="1"/>
  <c r="J8087" i="1" s="1"/>
  <c r="N8087" i="1"/>
  <c r="B8088" i="1"/>
  <c r="A8088" i="1" s="1"/>
  <c r="E8088" i="1"/>
  <c r="D8088" i="1" s="1"/>
  <c r="H8088" i="1"/>
  <c r="G8088" i="1" s="1"/>
  <c r="K8088" i="1"/>
  <c r="J8088" i="1" s="1"/>
  <c r="N8088" i="1"/>
  <c r="B8089" i="1"/>
  <c r="A8089" i="1" s="1"/>
  <c r="E8089" i="1"/>
  <c r="D8089" i="1" s="1"/>
  <c r="H8089" i="1"/>
  <c r="G8089" i="1" s="1"/>
  <c r="K8089" i="1"/>
  <c r="J8089" i="1" s="1"/>
  <c r="N8089" i="1"/>
  <c r="B8090" i="1"/>
  <c r="A8090" i="1" s="1"/>
  <c r="E8090" i="1"/>
  <c r="D8090" i="1" s="1"/>
  <c r="H8090" i="1"/>
  <c r="G8090" i="1" s="1"/>
  <c r="K8090" i="1"/>
  <c r="J8090" i="1" s="1"/>
  <c r="N8090" i="1"/>
  <c r="B8091" i="1"/>
  <c r="A8091" i="1" s="1"/>
  <c r="E8091" i="1"/>
  <c r="D8091" i="1" s="1"/>
  <c r="H8091" i="1"/>
  <c r="G8091" i="1" s="1"/>
  <c r="K8091" i="1"/>
  <c r="J8091" i="1" s="1"/>
  <c r="N8091" i="1"/>
  <c r="B8092" i="1"/>
  <c r="A8092" i="1" s="1"/>
  <c r="E8092" i="1"/>
  <c r="D8092" i="1" s="1"/>
  <c r="H8092" i="1"/>
  <c r="G8092" i="1" s="1"/>
  <c r="K8092" i="1"/>
  <c r="J8092" i="1" s="1"/>
  <c r="N8092" i="1"/>
  <c r="B8093" i="1"/>
  <c r="A8093" i="1" s="1"/>
  <c r="E8093" i="1"/>
  <c r="D8093" i="1" s="1"/>
  <c r="H8093" i="1"/>
  <c r="G8093" i="1" s="1"/>
  <c r="K8093" i="1"/>
  <c r="J8093" i="1" s="1"/>
  <c r="N8093" i="1"/>
  <c r="B8094" i="1"/>
  <c r="A8094" i="1" s="1"/>
  <c r="E8094" i="1"/>
  <c r="D8094" i="1" s="1"/>
  <c r="H8094" i="1"/>
  <c r="G8094" i="1" s="1"/>
  <c r="K8094" i="1"/>
  <c r="J8094" i="1" s="1"/>
  <c r="N8094" i="1"/>
  <c r="B8095" i="1"/>
  <c r="A8095" i="1" s="1"/>
  <c r="E8095" i="1"/>
  <c r="D8095" i="1" s="1"/>
  <c r="H8095" i="1"/>
  <c r="G8095" i="1" s="1"/>
  <c r="K8095" i="1"/>
  <c r="J8095" i="1" s="1"/>
  <c r="N8095" i="1"/>
  <c r="B8096" i="1"/>
  <c r="A8096" i="1" s="1"/>
  <c r="E8096" i="1"/>
  <c r="D8096" i="1" s="1"/>
  <c r="H8096" i="1"/>
  <c r="G8096" i="1" s="1"/>
  <c r="K8096" i="1"/>
  <c r="J8096" i="1" s="1"/>
  <c r="N8096" i="1"/>
  <c r="B8097" i="1"/>
  <c r="A8097" i="1" s="1"/>
  <c r="E8097" i="1"/>
  <c r="D8097" i="1" s="1"/>
  <c r="H8097" i="1"/>
  <c r="G8097" i="1" s="1"/>
  <c r="K8097" i="1"/>
  <c r="J8097" i="1" s="1"/>
  <c r="N8097" i="1"/>
  <c r="B8098" i="1"/>
  <c r="A8098" i="1" s="1"/>
  <c r="E8098" i="1"/>
  <c r="D8098" i="1" s="1"/>
  <c r="H8098" i="1"/>
  <c r="G8098" i="1" s="1"/>
  <c r="K8098" i="1"/>
  <c r="J8098" i="1" s="1"/>
  <c r="N8098" i="1"/>
  <c r="B8099" i="1"/>
  <c r="A8099" i="1" s="1"/>
  <c r="E8099" i="1"/>
  <c r="D8099" i="1" s="1"/>
  <c r="H8099" i="1"/>
  <c r="G8099" i="1" s="1"/>
  <c r="K8099" i="1"/>
  <c r="J8099" i="1" s="1"/>
  <c r="N8099" i="1"/>
  <c r="B8100" i="1"/>
  <c r="A8100" i="1" s="1"/>
  <c r="E8100" i="1"/>
  <c r="D8100" i="1" s="1"/>
  <c r="H8100" i="1"/>
  <c r="G8100" i="1" s="1"/>
  <c r="K8100" i="1"/>
  <c r="J8100" i="1" s="1"/>
  <c r="N8100" i="1"/>
  <c r="B8101" i="1"/>
  <c r="A8101" i="1" s="1"/>
  <c r="E8101" i="1"/>
  <c r="D8101" i="1" s="1"/>
  <c r="H8101" i="1"/>
  <c r="G8101" i="1" s="1"/>
  <c r="K8101" i="1"/>
  <c r="J8101" i="1" s="1"/>
  <c r="N8101" i="1"/>
  <c r="B8102" i="1"/>
  <c r="A8102" i="1" s="1"/>
  <c r="E8102" i="1"/>
  <c r="D8102" i="1" s="1"/>
  <c r="H8102" i="1"/>
  <c r="G8102" i="1" s="1"/>
  <c r="K8102" i="1"/>
  <c r="J8102" i="1" s="1"/>
  <c r="N8102" i="1"/>
  <c r="B8103" i="1"/>
  <c r="A8103" i="1" s="1"/>
  <c r="E8103" i="1"/>
  <c r="D8103" i="1" s="1"/>
  <c r="H8103" i="1"/>
  <c r="G8103" i="1" s="1"/>
  <c r="K8103" i="1"/>
  <c r="J8103" i="1" s="1"/>
  <c r="N8103" i="1"/>
  <c r="B8104" i="1"/>
  <c r="A8104" i="1" s="1"/>
  <c r="E8104" i="1"/>
  <c r="D8104" i="1" s="1"/>
  <c r="H8104" i="1"/>
  <c r="G8104" i="1" s="1"/>
  <c r="K8104" i="1"/>
  <c r="J8104" i="1" s="1"/>
  <c r="N8104" i="1"/>
  <c r="B8105" i="1"/>
  <c r="A8105" i="1" s="1"/>
  <c r="E8105" i="1"/>
  <c r="D8105" i="1" s="1"/>
  <c r="H8105" i="1"/>
  <c r="G8105" i="1" s="1"/>
  <c r="K8105" i="1"/>
  <c r="J8105" i="1" s="1"/>
  <c r="N8105" i="1"/>
  <c r="B8106" i="1"/>
  <c r="A8106" i="1" s="1"/>
  <c r="E8106" i="1"/>
  <c r="D8106" i="1" s="1"/>
  <c r="H8106" i="1"/>
  <c r="G8106" i="1" s="1"/>
  <c r="K8106" i="1"/>
  <c r="J8106" i="1" s="1"/>
  <c r="N8106" i="1"/>
  <c r="B8107" i="1"/>
  <c r="A8107" i="1" s="1"/>
  <c r="E8107" i="1"/>
  <c r="D8107" i="1" s="1"/>
  <c r="H8107" i="1"/>
  <c r="G8107" i="1" s="1"/>
  <c r="K8107" i="1"/>
  <c r="J8107" i="1" s="1"/>
  <c r="N8107" i="1"/>
  <c r="B8108" i="1"/>
  <c r="A8108" i="1" s="1"/>
  <c r="E8108" i="1"/>
  <c r="D8108" i="1" s="1"/>
  <c r="H8108" i="1"/>
  <c r="G8108" i="1" s="1"/>
  <c r="K8108" i="1"/>
  <c r="J8108" i="1" s="1"/>
  <c r="N8108" i="1"/>
  <c r="B8109" i="1"/>
  <c r="A8109" i="1" s="1"/>
  <c r="E8109" i="1"/>
  <c r="D8109" i="1" s="1"/>
  <c r="H8109" i="1"/>
  <c r="G8109" i="1" s="1"/>
  <c r="K8109" i="1"/>
  <c r="J8109" i="1" s="1"/>
  <c r="N8109" i="1"/>
  <c r="B8110" i="1"/>
  <c r="A8110" i="1" s="1"/>
  <c r="E8110" i="1"/>
  <c r="D8110" i="1" s="1"/>
  <c r="H8110" i="1"/>
  <c r="G8110" i="1" s="1"/>
  <c r="K8110" i="1"/>
  <c r="J8110" i="1" s="1"/>
  <c r="N8110" i="1"/>
  <c r="B8111" i="1"/>
  <c r="A8111" i="1" s="1"/>
  <c r="E8111" i="1"/>
  <c r="D8111" i="1" s="1"/>
  <c r="H8111" i="1"/>
  <c r="G8111" i="1" s="1"/>
  <c r="K8111" i="1"/>
  <c r="J8111" i="1" s="1"/>
  <c r="N8111" i="1"/>
  <c r="B8112" i="1"/>
  <c r="A8112" i="1" s="1"/>
  <c r="E8112" i="1"/>
  <c r="D8112" i="1" s="1"/>
  <c r="H8112" i="1"/>
  <c r="G8112" i="1" s="1"/>
  <c r="K8112" i="1"/>
  <c r="J8112" i="1" s="1"/>
  <c r="N8112" i="1"/>
  <c r="B8113" i="1"/>
  <c r="A8113" i="1" s="1"/>
  <c r="E8113" i="1"/>
  <c r="D8113" i="1" s="1"/>
  <c r="H8113" i="1"/>
  <c r="G8113" i="1" s="1"/>
  <c r="K8113" i="1"/>
  <c r="J8113" i="1" s="1"/>
  <c r="N8113" i="1"/>
  <c r="B8114" i="1"/>
  <c r="A8114" i="1" s="1"/>
  <c r="E8114" i="1"/>
  <c r="D8114" i="1" s="1"/>
  <c r="H8114" i="1"/>
  <c r="G8114" i="1" s="1"/>
  <c r="K8114" i="1"/>
  <c r="J8114" i="1" s="1"/>
  <c r="N8114" i="1"/>
  <c r="B8115" i="1"/>
  <c r="A8115" i="1" s="1"/>
  <c r="E8115" i="1"/>
  <c r="D8115" i="1" s="1"/>
  <c r="H8115" i="1"/>
  <c r="G8115" i="1" s="1"/>
  <c r="K8115" i="1"/>
  <c r="J8115" i="1" s="1"/>
  <c r="N8115" i="1"/>
  <c r="B8116" i="1"/>
  <c r="A8116" i="1" s="1"/>
  <c r="E8116" i="1"/>
  <c r="D8116" i="1" s="1"/>
  <c r="H8116" i="1"/>
  <c r="G8116" i="1" s="1"/>
  <c r="K8116" i="1"/>
  <c r="J8116" i="1" s="1"/>
  <c r="N8116" i="1"/>
  <c r="B8117" i="1"/>
  <c r="A8117" i="1" s="1"/>
  <c r="E8117" i="1"/>
  <c r="D8117" i="1" s="1"/>
  <c r="H8117" i="1"/>
  <c r="G8117" i="1" s="1"/>
  <c r="K8117" i="1"/>
  <c r="J8117" i="1" s="1"/>
  <c r="N8117" i="1"/>
  <c r="B8118" i="1"/>
  <c r="A8118" i="1" s="1"/>
  <c r="E8118" i="1"/>
  <c r="D8118" i="1" s="1"/>
  <c r="H8118" i="1"/>
  <c r="G8118" i="1" s="1"/>
  <c r="K8118" i="1"/>
  <c r="J8118" i="1" s="1"/>
  <c r="N8118" i="1"/>
  <c r="B8119" i="1"/>
  <c r="A8119" i="1" s="1"/>
  <c r="E8119" i="1"/>
  <c r="D8119" i="1" s="1"/>
  <c r="H8119" i="1"/>
  <c r="G8119" i="1" s="1"/>
  <c r="K8119" i="1"/>
  <c r="J8119" i="1" s="1"/>
  <c r="N8119" i="1"/>
  <c r="B8120" i="1"/>
  <c r="A8120" i="1" s="1"/>
  <c r="E8120" i="1"/>
  <c r="D8120" i="1" s="1"/>
  <c r="H8120" i="1"/>
  <c r="G8120" i="1" s="1"/>
  <c r="K8120" i="1"/>
  <c r="J8120" i="1" s="1"/>
  <c r="N8120" i="1"/>
  <c r="B8121" i="1"/>
  <c r="A8121" i="1" s="1"/>
  <c r="E8121" i="1"/>
  <c r="D8121" i="1" s="1"/>
  <c r="H8121" i="1"/>
  <c r="G8121" i="1" s="1"/>
  <c r="K8121" i="1"/>
  <c r="J8121" i="1" s="1"/>
  <c r="N8121" i="1"/>
  <c r="B8122" i="1"/>
  <c r="A8122" i="1" s="1"/>
  <c r="E8122" i="1"/>
  <c r="D8122" i="1" s="1"/>
  <c r="H8122" i="1"/>
  <c r="G8122" i="1" s="1"/>
  <c r="K8122" i="1"/>
  <c r="J8122" i="1" s="1"/>
  <c r="N8122" i="1"/>
  <c r="B8123" i="1"/>
  <c r="A8123" i="1" s="1"/>
  <c r="E8123" i="1"/>
  <c r="D8123" i="1" s="1"/>
  <c r="H8123" i="1"/>
  <c r="G8123" i="1" s="1"/>
  <c r="K8123" i="1"/>
  <c r="J8123" i="1" s="1"/>
  <c r="N8123" i="1"/>
  <c r="B8124" i="1"/>
  <c r="A8124" i="1" s="1"/>
  <c r="E8124" i="1"/>
  <c r="D8124" i="1" s="1"/>
  <c r="H8124" i="1"/>
  <c r="G8124" i="1" s="1"/>
  <c r="K8124" i="1"/>
  <c r="J8124" i="1" s="1"/>
  <c r="N8124" i="1"/>
  <c r="B8125" i="1"/>
  <c r="A8125" i="1" s="1"/>
  <c r="E8125" i="1"/>
  <c r="D8125" i="1" s="1"/>
  <c r="H8125" i="1"/>
  <c r="G8125" i="1" s="1"/>
  <c r="K8125" i="1"/>
  <c r="J8125" i="1" s="1"/>
  <c r="N8125" i="1"/>
  <c r="B8126" i="1"/>
  <c r="A8126" i="1" s="1"/>
  <c r="E8126" i="1"/>
  <c r="D8126" i="1" s="1"/>
  <c r="H8126" i="1"/>
  <c r="G8126" i="1" s="1"/>
  <c r="K8126" i="1"/>
  <c r="J8126" i="1" s="1"/>
  <c r="N8126" i="1"/>
  <c r="B8127" i="1"/>
  <c r="A8127" i="1" s="1"/>
  <c r="E8127" i="1"/>
  <c r="D8127" i="1" s="1"/>
  <c r="H8127" i="1"/>
  <c r="G8127" i="1" s="1"/>
  <c r="K8127" i="1"/>
  <c r="J8127" i="1" s="1"/>
  <c r="N8127" i="1"/>
  <c r="B8128" i="1"/>
  <c r="A8128" i="1" s="1"/>
  <c r="E8128" i="1"/>
  <c r="D8128" i="1" s="1"/>
  <c r="H8128" i="1"/>
  <c r="G8128" i="1" s="1"/>
  <c r="K8128" i="1"/>
  <c r="J8128" i="1" s="1"/>
  <c r="N8128" i="1"/>
  <c r="B8129" i="1"/>
  <c r="A8129" i="1" s="1"/>
  <c r="E8129" i="1"/>
  <c r="D8129" i="1" s="1"/>
  <c r="H8129" i="1"/>
  <c r="G8129" i="1" s="1"/>
  <c r="K8129" i="1"/>
  <c r="J8129" i="1" s="1"/>
  <c r="N8129" i="1"/>
  <c r="B8130" i="1"/>
  <c r="A8130" i="1" s="1"/>
  <c r="E8130" i="1"/>
  <c r="D8130" i="1" s="1"/>
  <c r="H8130" i="1"/>
  <c r="G8130" i="1" s="1"/>
  <c r="K8130" i="1"/>
  <c r="J8130" i="1" s="1"/>
  <c r="N8130" i="1"/>
  <c r="B8131" i="1"/>
  <c r="A8131" i="1" s="1"/>
  <c r="E8131" i="1"/>
  <c r="D8131" i="1" s="1"/>
  <c r="H8131" i="1"/>
  <c r="G8131" i="1" s="1"/>
  <c r="K8131" i="1"/>
  <c r="J8131" i="1" s="1"/>
  <c r="N8131" i="1"/>
  <c r="B8132" i="1"/>
  <c r="A8132" i="1" s="1"/>
  <c r="E8132" i="1"/>
  <c r="D8132" i="1" s="1"/>
  <c r="H8132" i="1"/>
  <c r="G8132" i="1" s="1"/>
  <c r="K8132" i="1"/>
  <c r="J8132" i="1" s="1"/>
  <c r="N8132" i="1"/>
  <c r="B8133" i="1"/>
  <c r="A8133" i="1" s="1"/>
  <c r="E8133" i="1"/>
  <c r="D8133" i="1" s="1"/>
  <c r="H8133" i="1"/>
  <c r="G8133" i="1" s="1"/>
  <c r="K8133" i="1"/>
  <c r="J8133" i="1" s="1"/>
  <c r="N8133" i="1"/>
  <c r="B8134" i="1"/>
  <c r="A8134" i="1" s="1"/>
  <c r="E8134" i="1"/>
  <c r="D8134" i="1" s="1"/>
  <c r="H8134" i="1"/>
  <c r="G8134" i="1" s="1"/>
  <c r="K8134" i="1"/>
  <c r="J8134" i="1" s="1"/>
  <c r="N8134" i="1"/>
  <c r="B8135" i="1"/>
  <c r="A8135" i="1" s="1"/>
  <c r="E8135" i="1"/>
  <c r="D8135" i="1" s="1"/>
  <c r="H8135" i="1"/>
  <c r="G8135" i="1" s="1"/>
  <c r="K8135" i="1"/>
  <c r="J8135" i="1" s="1"/>
  <c r="N8135" i="1"/>
  <c r="B8136" i="1"/>
  <c r="A8136" i="1" s="1"/>
  <c r="E8136" i="1"/>
  <c r="D8136" i="1" s="1"/>
  <c r="H8136" i="1"/>
  <c r="G8136" i="1" s="1"/>
  <c r="K8136" i="1"/>
  <c r="J8136" i="1" s="1"/>
  <c r="N8136" i="1"/>
  <c r="B8137" i="1"/>
  <c r="A8137" i="1" s="1"/>
  <c r="E8137" i="1"/>
  <c r="D8137" i="1" s="1"/>
  <c r="H8137" i="1"/>
  <c r="G8137" i="1" s="1"/>
  <c r="K8137" i="1"/>
  <c r="J8137" i="1" s="1"/>
  <c r="N8137" i="1"/>
  <c r="B8138" i="1"/>
  <c r="A8138" i="1" s="1"/>
  <c r="E8138" i="1"/>
  <c r="D8138" i="1" s="1"/>
  <c r="H8138" i="1"/>
  <c r="G8138" i="1" s="1"/>
  <c r="K8138" i="1"/>
  <c r="J8138" i="1" s="1"/>
  <c r="N8138" i="1"/>
  <c r="B8139" i="1"/>
  <c r="A8139" i="1" s="1"/>
  <c r="E8139" i="1"/>
  <c r="D8139" i="1" s="1"/>
  <c r="H8139" i="1"/>
  <c r="G8139" i="1" s="1"/>
  <c r="K8139" i="1"/>
  <c r="J8139" i="1" s="1"/>
  <c r="N8139" i="1"/>
  <c r="B8140" i="1"/>
  <c r="A8140" i="1" s="1"/>
  <c r="E8140" i="1"/>
  <c r="D8140" i="1" s="1"/>
  <c r="H8140" i="1"/>
  <c r="G8140" i="1" s="1"/>
  <c r="K8140" i="1"/>
  <c r="J8140" i="1" s="1"/>
  <c r="N8140" i="1"/>
  <c r="B8141" i="1"/>
  <c r="A8141" i="1" s="1"/>
  <c r="E8141" i="1"/>
  <c r="D8141" i="1" s="1"/>
  <c r="H8141" i="1"/>
  <c r="G8141" i="1" s="1"/>
  <c r="K8141" i="1"/>
  <c r="J8141" i="1" s="1"/>
  <c r="N8141" i="1"/>
  <c r="B8142" i="1"/>
  <c r="A8142" i="1" s="1"/>
  <c r="E8142" i="1"/>
  <c r="D8142" i="1" s="1"/>
  <c r="H8142" i="1"/>
  <c r="G8142" i="1" s="1"/>
  <c r="K8142" i="1"/>
  <c r="J8142" i="1" s="1"/>
  <c r="N8142" i="1"/>
  <c r="B8143" i="1"/>
  <c r="A8143" i="1" s="1"/>
  <c r="E8143" i="1"/>
  <c r="D8143" i="1" s="1"/>
  <c r="H8143" i="1"/>
  <c r="G8143" i="1" s="1"/>
  <c r="K8143" i="1"/>
  <c r="J8143" i="1" s="1"/>
  <c r="N8143" i="1"/>
  <c r="B8144" i="1"/>
  <c r="A8144" i="1" s="1"/>
  <c r="E8144" i="1"/>
  <c r="D8144" i="1" s="1"/>
  <c r="H8144" i="1"/>
  <c r="G8144" i="1" s="1"/>
  <c r="K8144" i="1"/>
  <c r="J8144" i="1" s="1"/>
  <c r="N8144" i="1"/>
  <c r="B8145" i="1"/>
  <c r="A8145" i="1" s="1"/>
  <c r="E8145" i="1"/>
  <c r="D8145" i="1" s="1"/>
  <c r="H8145" i="1"/>
  <c r="G8145" i="1" s="1"/>
  <c r="K8145" i="1"/>
  <c r="J8145" i="1" s="1"/>
  <c r="N8145" i="1"/>
  <c r="B8146" i="1"/>
  <c r="A8146" i="1" s="1"/>
  <c r="E8146" i="1"/>
  <c r="D8146" i="1" s="1"/>
  <c r="H8146" i="1"/>
  <c r="G8146" i="1" s="1"/>
  <c r="K8146" i="1"/>
  <c r="J8146" i="1" s="1"/>
  <c r="N8146" i="1"/>
  <c r="B8147" i="1"/>
  <c r="A8147" i="1" s="1"/>
  <c r="E8147" i="1"/>
  <c r="D8147" i="1" s="1"/>
  <c r="H8147" i="1"/>
  <c r="G8147" i="1" s="1"/>
  <c r="K8147" i="1"/>
  <c r="J8147" i="1" s="1"/>
  <c r="N8147" i="1"/>
  <c r="B8148" i="1"/>
  <c r="A8148" i="1" s="1"/>
  <c r="E8148" i="1"/>
  <c r="D8148" i="1" s="1"/>
  <c r="H8148" i="1"/>
  <c r="G8148" i="1" s="1"/>
  <c r="K8148" i="1"/>
  <c r="J8148" i="1" s="1"/>
  <c r="N8148" i="1"/>
  <c r="B8149" i="1"/>
  <c r="A8149" i="1" s="1"/>
  <c r="E8149" i="1"/>
  <c r="D8149" i="1" s="1"/>
  <c r="H8149" i="1"/>
  <c r="G8149" i="1" s="1"/>
  <c r="K8149" i="1"/>
  <c r="J8149" i="1" s="1"/>
  <c r="N8149" i="1"/>
  <c r="B8150" i="1"/>
  <c r="A8150" i="1" s="1"/>
  <c r="E8150" i="1"/>
  <c r="D8150" i="1" s="1"/>
  <c r="H8150" i="1"/>
  <c r="G8150" i="1" s="1"/>
  <c r="K8150" i="1"/>
  <c r="J8150" i="1" s="1"/>
  <c r="N8150" i="1"/>
  <c r="B8151" i="1"/>
  <c r="A8151" i="1" s="1"/>
  <c r="E8151" i="1"/>
  <c r="D8151" i="1" s="1"/>
  <c r="H8151" i="1"/>
  <c r="G8151" i="1" s="1"/>
  <c r="K8151" i="1"/>
  <c r="J8151" i="1" s="1"/>
  <c r="N8151" i="1"/>
  <c r="B8152" i="1"/>
  <c r="A8152" i="1" s="1"/>
  <c r="E8152" i="1"/>
  <c r="D8152" i="1" s="1"/>
  <c r="H8152" i="1"/>
  <c r="G8152" i="1" s="1"/>
  <c r="K8152" i="1"/>
  <c r="J8152" i="1" s="1"/>
  <c r="N8152" i="1"/>
  <c r="B8153" i="1"/>
  <c r="A8153" i="1" s="1"/>
  <c r="E8153" i="1"/>
  <c r="D8153" i="1" s="1"/>
  <c r="H8153" i="1"/>
  <c r="G8153" i="1" s="1"/>
  <c r="K8153" i="1"/>
  <c r="J8153" i="1" s="1"/>
  <c r="N8153" i="1"/>
  <c r="B8154" i="1"/>
  <c r="A8154" i="1" s="1"/>
  <c r="E8154" i="1"/>
  <c r="D8154" i="1" s="1"/>
  <c r="H8154" i="1"/>
  <c r="G8154" i="1" s="1"/>
  <c r="K8154" i="1"/>
  <c r="J8154" i="1" s="1"/>
  <c r="N8154" i="1"/>
  <c r="B8155" i="1"/>
  <c r="A8155" i="1" s="1"/>
  <c r="E8155" i="1"/>
  <c r="D8155" i="1" s="1"/>
  <c r="H8155" i="1"/>
  <c r="G8155" i="1" s="1"/>
  <c r="K8155" i="1"/>
  <c r="J8155" i="1" s="1"/>
  <c r="N8155" i="1"/>
  <c r="B8156" i="1"/>
  <c r="A8156" i="1" s="1"/>
  <c r="E8156" i="1"/>
  <c r="D8156" i="1" s="1"/>
  <c r="H8156" i="1"/>
  <c r="G8156" i="1" s="1"/>
  <c r="K8156" i="1"/>
  <c r="J8156" i="1" s="1"/>
  <c r="N8156" i="1"/>
  <c r="B8157" i="1"/>
  <c r="A8157" i="1" s="1"/>
  <c r="E8157" i="1"/>
  <c r="D8157" i="1" s="1"/>
  <c r="H8157" i="1"/>
  <c r="G8157" i="1" s="1"/>
  <c r="K8157" i="1"/>
  <c r="J8157" i="1" s="1"/>
  <c r="N8157" i="1"/>
  <c r="B8158" i="1"/>
  <c r="A8158" i="1" s="1"/>
  <c r="E8158" i="1"/>
  <c r="D8158" i="1" s="1"/>
  <c r="H8158" i="1"/>
  <c r="G8158" i="1" s="1"/>
  <c r="K8158" i="1"/>
  <c r="J8158" i="1" s="1"/>
  <c r="N8158" i="1"/>
  <c r="B8159" i="1"/>
  <c r="A8159" i="1" s="1"/>
  <c r="E8159" i="1"/>
  <c r="D8159" i="1" s="1"/>
  <c r="H8159" i="1"/>
  <c r="G8159" i="1" s="1"/>
  <c r="K8159" i="1"/>
  <c r="J8159" i="1" s="1"/>
  <c r="N8159" i="1"/>
  <c r="B8160" i="1"/>
  <c r="A8160" i="1" s="1"/>
  <c r="E8160" i="1"/>
  <c r="D8160" i="1" s="1"/>
  <c r="H8160" i="1"/>
  <c r="G8160" i="1" s="1"/>
  <c r="K8160" i="1"/>
  <c r="J8160" i="1" s="1"/>
  <c r="N8160" i="1"/>
  <c r="B8161" i="1"/>
  <c r="A8161" i="1" s="1"/>
  <c r="E8161" i="1"/>
  <c r="D8161" i="1" s="1"/>
  <c r="H8161" i="1"/>
  <c r="G8161" i="1" s="1"/>
  <c r="K8161" i="1"/>
  <c r="J8161" i="1" s="1"/>
  <c r="N8161" i="1"/>
  <c r="B8162" i="1"/>
  <c r="A8162" i="1" s="1"/>
  <c r="E8162" i="1"/>
  <c r="D8162" i="1" s="1"/>
  <c r="H8162" i="1"/>
  <c r="G8162" i="1" s="1"/>
  <c r="K8162" i="1"/>
  <c r="J8162" i="1" s="1"/>
  <c r="N8162" i="1"/>
  <c r="B8163" i="1"/>
  <c r="A8163" i="1" s="1"/>
  <c r="E8163" i="1"/>
  <c r="D8163" i="1" s="1"/>
  <c r="H8163" i="1"/>
  <c r="G8163" i="1" s="1"/>
  <c r="K8163" i="1"/>
  <c r="J8163" i="1" s="1"/>
  <c r="N8163" i="1"/>
  <c r="B8164" i="1"/>
  <c r="A8164" i="1" s="1"/>
  <c r="E8164" i="1"/>
  <c r="D8164" i="1" s="1"/>
  <c r="H8164" i="1"/>
  <c r="G8164" i="1" s="1"/>
  <c r="K8164" i="1"/>
  <c r="J8164" i="1" s="1"/>
  <c r="N8164" i="1"/>
  <c r="B8165" i="1"/>
  <c r="A8165" i="1" s="1"/>
  <c r="E8165" i="1"/>
  <c r="D8165" i="1" s="1"/>
  <c r="H8165" i="1"/>
  <c r="G8165" i="1" s="1"/>
  <c r="K8165" i="1"/>
  <c r="J8165" i="1" s="1"/>
  <c r="N8165" i="1"/>
  <c r="B8166" i="1"/>
  <c r="A8166" i="1" s="1"/>
  <c r="E8166" i="1"/>
  <c r="D8166" i="1" s="1"/>
  <c r="H8166" i="1"/>
  <c r="G8166" i="1" s="1"/>
  <c r="K8166" i="1"/>
  <c r="J8166" i="1" s="1"/>
  <c r="N8166" i="1"/>
  <c r="B8167" i="1"/>
  <c r="A8167" i="1" s="1"/>
  <c r="E8167" i="1"/>
  <c r="D8167" i="1" s="1"/>
  <c r="H8167" i="1"/>
  <c r="G8167" i="1" s="1"/>
  <c r="K8167" i="1"/>
  <c r="J8167" i="1" s="1"/>
  <c r="N8167" i="1"/>
  <c r="B8168" i="1"/>
  <c r="A8168" i="1" s="1"/>
  <c r="E8168" i="1"/>
  <c r="D8168" i="1" s="1"/>
  <c r="H8168" i="1"/>
  <c r="G8168" i="1" s="1"/>
  <c r="K8168" i="1"/>
  <c r="J8168" i="1" s="1"/>
  <c r="N8168" i="1"/>
  <c r="B8169" i="1"/>
  <c r="A8169" i="1" s="1"/>
  <c r="E8169" i="1"/>
  <c r="D8169" i="1" s="1"/>
  <c r="H8169" i="1"/>
  <c r="G8169" i="1" s="1"/>
  <c r="K8169" i="1"/>
  <c r="J8169" i="1" s="1"/>
  <c r="N8169" i="1"/>
  <c r="B8170" i="1"/>
  <c r="A8170" i="1" s="1"/>
  <c r="E8170" i="1"/>
  <c r="D8170" i="1" s="1"/>
  <c r="H8170" i="1"/>
  <c r="G8170" i="1" s="1"/>
  <c r="K8170" i="1"/>
  <c r="J8170" i="1" s="1"/>
  <c r="N8170" i="1"/>
  <c r="B8171" i="1"/>
  <c r="A8171" i="1" s="1"/>
  <c r="E8171" i="1"/>
  <c r="D8171" i="1" s="1"/>
  <c r="H8171" i="1"/>
  <c r="G8171" i="1" s="1"/>
  <c r="K8171" i="1"/>
  <c r="J8171" i="1" s="1"/>
  <c r="N8171" i="1"/>
  <c r="B8172" i="1"/>
  <c r="A8172" i="1" s="1"/>
  <c r="E8172" i="1"/>
  <c r="D8172" i="1" s="1"/>
  <c r="H8172" i="1"/>
  <c r="G8172" i="1" s="1"/>
  <c r="K8172" i="1"/>
  <c r="J8172" i="1" s="1"/>
  <c r="N8172" i="1"/>
  <c r="B8173" i="1"/>
  <c r="A8173" i="1" s="1"/>
  <c r="E8173" i="1"/>
  <c r="D8173" i="1" s="1"/>
  <c r="H8173" i="1"/>
  <c r="G8173" i="1" s="1"/>
  <c r="K8173" i="1"/>
  <c r="J8173" i="1" s="1"/>
  <c r="N8173" i="1"/>
  <c r="B8174" i="1"/>
  <c r="A8174" i="1" s="1"/>
  <c r="E8174" i="1"/>
  <c r="D8174" i="1" s="1"/>
  <c r="H8174" i="1"/>
  <c r="G8174" i="1" s="1"/>
  <c r="K8174" i="1"/>
  <c r="J8174" i="1" s="1"/>
  <c r="N8174" i="1"/>
  <c r="B8175" i="1"/>
  <c r="A8175" i="1" s="1"/>
  <c r="E8175" i="1"/>
  <c r="D8175" i="1" s="1"/>
  <c r="H8175" i="1"/>
  <c r="G8175" i="1" s="1"/>
  <c r="K8175" i="1"/>
  <c r="J8175" i="1" s="1"/>
  <c r="N8175" i="1"/>
  <c r="B8176" i="1"/>
  <c r="A8176" i="1" s="1"/>
  <c r="E8176" i="1"/>
  <c r="D8176" i="1" s="1"/>
  <c r="H8176" i="1"/>
  <c r="G8176" i="1" s="1"/>
  <c r="K8176" i="1"/>
  <c r="J8176" i="1" s="1"/>
  <c r="N8176" i="1"/>
  <c r="B8177" i="1"/>
  <c r="A8177" i="1" s="1"/>
  <c r="E8177" i="1"/>
  <c r="D8177" i="1" s="1"/>
  <c r="H8177" i="1"/>
  <c r="G8177" i="1" s="1"/>
  <c r="K8177" i="1"/>
  <c r="J8177" i="1" s="1"/>
  <c r="N8177" i="1"/>
  <c r="B8178" i="1"/>
  <c r="A8178" i="1" s="1"/>
  <c r="E8178" i="1"/>
  <c r="D8178" i="1" s="1"/>
  <c r="H8178" i="1"/>
  <c r="G8178" i="1" s="1"/>
  <c r="K8178" i="1"/>
  <c r="J8178" i="1" s="1"/>
  <c r="N8178" i="1"/>
  <c r="B8179" i="1"/>
  <c r="A8179" i="1" s="1"/>
  <c r="E8179" i="1"/>
  <c r="D8179" i="1" s="1"/>
  <c r="H8179" i="1"/>
  <c r="G8179" i="1" s="1"/>
  <c r="K8179" i="1"/>
  <c r="J8179" i="1" s="1"/>
  <c r="N8179" i="1"/>
  <c r="B8180" i="1"/>
  <c r="A8180" i="1" s="1"/>
  <c r="E8180" i="1"/>
  <c r="D8180" i="1" s="1"/>
  <c r="H8180" i="1"/>
  <c r="G8180" i="1" s="1"/>
  <c r="K8180" i="1"/>
  <c r="J8180" i="1" s="1"/>
  <c r="N8180" i="1"/>
  <c r="B8181" i="1"/>
  <c r="A8181" i="1" s="1"/>
  <c r="E8181" i="1"/>
  <c r="D8181" i="1" s="1"/>
  <c r="H8181" i="1"/>
  <c r="G8181" i="1" s="1"/>
  <c r="K8181" i="1"/>
  <c r="J8181" i="1" s="1"/>
  <c r="N8181" i="1"/>
  <c r="B8182" i="1"/>
  <c r="A8182" i="1" s="1"/>
  <c r="E8182" i="1"/>
  <c r="D8182" i="1" s="1"/>
  <c r="H8182" i="1"/>
  <c r="G8182" i="1" s="1"/>
  <c r="K8182" i="1"/>
  <c r="J8182" i="1" s="1"/>
  <c r="N8182" i="1"/>
  <c r="B8183" i="1"/>
  <c r="A8183" i="1" s="1"/>
  <c r="E8183" i="1"/>
  <c r="D8183" i="1" s="1"/>
  <c r="H8183" i="1"/>
  <c r="G8183" i="1" s="1"/>
  <c r="K8183" i="1"/>
  <c r="J8183" i="1" s="1"/>
  <c r="N8183" i="1"/>
  <c r="B8184" i="1"/>
  <c r="A8184" i="1" s="1"/>
  <c r="E8184" i="1"/>
  <c r="D8184" i="1" s="1"/>
  <c r="H8184" i="1"/>
  <c r="G8184" i="1" s="1"/>
  <c r="K8184" i="1"/>
  <c r="J8184" i="1" s="1"/>
  <c r="N8184" i="1"/>
  <c r="B8185" i="1"/>
  <c r="A8185" i="1" s="1"/>
  <c r="E8185" i="1"/>
  <c r="D8185" i="1" s="1"/>
  <c r="H8185" i="1"/>
  <c r="G8185" i="1" s="1"/>
  <c r="K8185" i="1"/>
  <c r="J8185" i="1" s="1"/>
  <c r="N8185" i="1"/>
  <c r="B8186" i="1"/>
  <c r="A8186" i="1" s="1"/>
  <c r="E8186" i="1"/>
  <c r="D8186" i="1" s="1"/>
  <c r="H8186" i="1"/>
  <c r="G8186" i="1" s="1"/>
  <c r="K8186" i="1"/>
  <c r="J8186" i="1" s="1"/>
  <c r="N8186" i="1"/>
  <c r="B8187" i="1"/>
  <c r="A8187" i="1" s="1"/>
  <c r="E8187" i="1"/>
  <c r="D8187" i="1" s="1"/>
  <c r="H8187" i="1"/>
  <c r="G8187" i="1" s="1"/>
  <c r="K8187" i="1"/>
  <c r="J8187" i="1" s="1"/>
  <c r="N8187" i="1"/>
  <c r="B8188" i="1"/>
  <c r="A8188" i="1" s="1"/>
  <c r="E8188" i="1"/>
  <c r="D8188" i="1" s="1"/>
  <c r="H8188" i="1"/>
  <c r="G8188" i="1" s="1"/>
  <c r="K8188" i="1"/>
  <c r="J8188" i="1" s="1"/>
  <c r="N8188" i="1"/>
  <c r="B8189" i="1"/>
  <c r="A8189" i="1" s="1"/>
  <c r="E8189" i="1"/>
  <c r="D8189" i="1" s="1"/>
  <c r="H8189" i="1"/>
  <c r="G8189" i="1" s="1"/>
  <c r="K8189" i="1"/>
  <c r="J8189" i="1" s="1"/>
  <c r="N8189" i="1"/>
  <c r="B8190" i="1"/>
  <c r="A8190" i="1" s="1"/>
  <c r="E8190" i="1"/>
  <c r="D8190" i="1" s="1"/>
  <c r="H8190" i="1"/>
  <c r="G8190" i="1" s="1"/>
  <c r="K8190" i="1"/>
  <c r="J8190" i="1" s="1"/>
  <c r="N8190" i="1"/>
  <c r="B8191" i="1"/>
  <c r="A8191" i="1" s="1"/>
  <c r="E8191" i="1"/>
  <c r="D8191" i="1" s="1"/>
  <c r="H8191" i="1"/>
  <c r="G8191" i="1" s="1"/>
  <c r="K8191" i="1"/>
  <c r="J8191" i="1" s="1"/>
  <c r="N8191" i="1"/>
  <c r="B8192" i="1"/>
  <c r="A8192" i="1" s="1"/>
  <c r="E8192" i="1"/>
  <c r="D8192" i="1" s="1"/>
  <c r="H8192" i="1"/>
  <c r="G8192" i="1" s="1"/>
  <c r="K8192" i="1"/>
  <c r="J8192" i="1" s="1"/>
  <c r="N8192" i="1"/>
  <c r="B8193" i="1"/>
  <c r="A8193" i="1" s="1"/>
  <c r="E8193" i="1"/>
  <c r="D8193" i="1" s="1"/>
  <c r="H8193" i="1"/>
  <c r="G8193" i="1" s="1"/>
  <c r="K8193" i="1"/>
  <c r="J8193" i="1" s="1"/>
  <c r="N8193" i="1"/>
  <c r="B8194" i="1"/>
  <c r="A8194" i="1" s="1"/>
  <c r="E8194" i="1"/>
  <c r="D8194" i="1" s="1"/>
  <c r="H8194" i="1"/>
  <c r="G8194" i="1" s="1"/>
  <c r="K8194" i="1"/>
  <c r="J8194" i="1" s="1"/>
  <c r="N8194" i="1"/>
  <c r="B8195" i="1"/>
  <c r="A8195" i="1" s="1"/>
  <c r="E8195" i="1"/>
  <c r="D8195" i="1" s="1"/>
  <c r="H8195" i="1"/>
  <c r="G8195" i="1" s="1"/>
  <c r="K8195" i="1"/>
  <c r="J8195" i="1" s="1"/>
  <c r="N8195" i="1"/>
  <c r="B8196" i="1"/>
  <c r="A8196" i="1" s="1"/>
  <c r="E8196" i="1"/>
  <c r="D8196" i="1" s="1"/>
  <c r="H8196" i="1"/>
  <c r="G8196" i="1" s="1"/>
  <c r="K8196" i="1"/>
  <c r="J8196" i="1" s="1"/>
  <c r="N8196" i="1"/>
  <c r="B8197" i="1"/>
  <c r="A8197" i="1" s="1"/>
  <c r="E8197" i="1"/>
  <c r="D8197" i="1" s="1"/>
  <c r="H8197" i="1"/>
  <c r="G8197" i="1" s="1"/>
  <c r="K8197" i="1"/>
  <c r="J8197" i="1" s="1"/>
  <c r="N8197" i="1"/>
  <c r="B8198" i="1"/>
  <c r="A8198" i="1" s="1"/>
  <c r="E8198" i="1"/>
  <c r="D8198" i="1" s="1"/>
  <c r="H8198" i="1"/>
  <c r="G8198" i="1" s="1"/>
  <c r="K8198" i="1"/>
  <c r="J8198" i="1" s="1"/>
  <c r="N8198" i="1"/>
  <c r="B8199" i="1"/>
  <c r="A8199" i="1" s="1"/>
  <c r="E8199" i="1"/>
  <c r="D8199" i="1" s="1"/>
  <c r="H8199" i="1"/>
  <c r="G8199" i="1" s="1"/>
  <c r="K8199" i="1"/>
  <c r="J8199" i="1" s="1"/>
  <c r="N8199" i="1"/>
  <c r="B8200" i="1"/>
  <c r="A8200" i="1" s="1"/>
  <c r="E8200" i="1"/>
  <c r="D8200" i="1" s="1"/>
  <c r="H8200" i="1"/>
  <c r="G8200" i="1" s="1"/>
  <c r="K8200" i="1"/>
  <c r="J8200" i="1" s="1"/>
  <c r="N8200" i="1"/>
  <c r="B8201" i="1"/>
  <c r="A8201" i="1" s="1"/>
  <c r="E8201" i="1"/>
  <c r="D8201" i="1" s="1"/>
  <c r="H8201" i="1"/>
  <c r="G8201" i="1" s="1"/>
  <c r="K8201" i="1"/>
  <c r="J8201" i="1" s="1"/>
  <c r="N8201" i="1"/>
  <c r="B8202" i="1"/>
  <c r="A8202" i="1" s="1"/>
  <c r="E8202" i="1"/>
  <c r="D8202" i="1" s="1"/>
  <c r="H8202" i="1"/>
  <c r="G8202" i="1" s="1"/>
  <c r="K8202" i="1"/>
  <c r="J8202" i="1" s="1"/>
  <c r="N8202" i="1"/>
  <c r="B8203" i="1"/>
  <c r="A8203" i="1" s="1"/>
  <c r="E8203" i="1"/>
  <c r="D8203" i="1" s="1"/>
  <c r="H8203" i="1"/>
  <c r="G8203" i="1" s="1"/>
  <c r="K8203" i="1"/>
  <c r="J8203" i="1" s="1"/>
  <c r="N8203" i="1"/>
  <c r="B8204" i="1"/>
  <c r="A8204" i="1" s="1"/>
  <c r="E8204" i="1"/>
  <c r="D8204" i="1" s="1"/>
  <c r="H8204" i="1"/>
  <c r="G8204" i="1" s="1"/>
  <c r="K8204" i="1"/>
  <c r="J8204" i="1" s="1"/>
  <c r="N8204" i="1"/>
  <c r="B8205" i="1"/>
  <c r="A8205" i="1" s="1"/>
  <c r="E8205" i="1"/>
  <c r="D8205" i="1" s="1"/>
  <c r="H8205" i="1"/>
  <c r="G8205" i="1" s="1"/>
  <c r="K8205" i="1"/>
  <c r="J8205" i="1" s="1"/>
  <c r="N8205" i="1"/>
  <c r="B8206" i="1"/>
  <c r="A8206" i="1" s="1"/>
  <c r="E8206" i="1"/>
  <c r="D8206" i="1" s="1"/>
  <c r="H8206" i="1"/>
  <c r="G8206" i="1" s="1"/>
  <c r="K8206" i="1"/>
  <c r="J8206" i="1" s="1"/>
  <c r="N8206" i="1"/>
  <c r="B8207" i="1"/>
  <c r="A8207" i="1" s="1"/>
  <c r="E8207" i="1"/>
  <c r="D8207" i="1" s="1"/>
  <c r="H8207" i="1"/>
  <c r="G8207" i="1" s="1"/>
  <c r="K8207" i="1"/>
  <c r="J8207" i="1" s="1"/>
  <c r="N8207" i="1"/>
  <c r="B8208" i="1"/>
  <c r="A8208" i="1" s="1"/>
  <c r="E8208" i="1"/>
  <c r="D8208" i="1" s="1"/>
  <c r="H8208" i="1"/>
  <c r="G8208" i="1" s="1"/>
  <c r="K8208" i="1"/>
  <c r="J8208" i="1" s="1"/>
  <c r="N8208" i="1"/>
  <c r="B8209" i="1"/>
  <c r="A8209" i="1" s="1"/>
  <c r="E8209" i="1"/>
  <c r="D8209" i="1" s="1"/>
  <c r="H8209" i="1"/>
  <c r="G8209" i="1" s="1"/>
  <c r="K8209" i="1"/>
  <c r="J8209" i="1" s="1"/>
  <c r="N8209" i="1"/>
  <c r="B8210" i="1"/>
  <c r="A8210" i="1" s="1"/>
  <c r="E8210" i="1"/>
  <c r="D8210" i="1" s="1"/>
  <c r="H8210" i="1"/>
  <c r="G8210" i="1" s="1"/>
  <c r="K8210" i="1"/>
  <c r="J8210" i="1" s="1"/>
  <c r="N8210" i="1"/>
  <c r="B8211" i="1"/>
  <c r="A8211" i="1" s="1"/>
  <c r="E8211" i="1"/>
  <c r="D8211" i="1" s="1"/>
  <c r="H8211" i="1"/>
  <c r="G8211" i="1" s="1"/>
  <c r="K8211" i="1"/>
  <c r="J8211" i="1" s="1"/>
  <c r="N8211" i="1"/>
  <c r="B8212" i="1"/>
  <c r="A8212" i="1" s="1"/>
  <c r="E8212" i="1"/>
  <c r="D8212" i="1" s="1"/>
  <c r="H8212" i="1"/>
  <c r="G8212" i="1" s="1"/>
  <c r="K8212" i="1"/>
  <c r="J8212" i="1" s="1"/>
  <c r="N8212" i="1"/>
  <c r="B8213" i="1"/>
  <c r="A8213" i="1" s="1"/>
  <c r="E8213" i="1"/>
  <c r="D8213" i="1" s="1"/>
  <c r="H8213" i="1"/>
  <c r="G8213" i="1" s="1"/>
  <c r="K8213" i="1"/>
  <c r="J8213" i="1" s="1"/>
  <c r="N8213" i="1"/>
  <c r="B8214" i="1"/>
  <c r="A8214" i="1" s="1"/>
  <c r="E8214" i="1"/>
  <c r="D8214" i="1" s="1"/>
  <c r="H8214" i="1"/>
  <c r="G8214" i="1" s="1"/>
  <c r="K8214" i="1"/>
  <c r="J8214" i="1" s="1"/>
  <c r="N8214" i="1"/>
  <c r="B8215" i="1"/>
  <c r="A8215" i="1" s="1"/>
  <c r="E8215" i="1"/>
  <c r="D8215" i="1" s="1"/>
  <c r="H8215" i="1"/>
  <c r="G8215" i="1" s="1"/>
  <c r="K8215" i="1"/>
  <c r="J8215" i="1" s="1"/>
  <c r="N8215" i="1"/>
  <c r="B8216" i="1"/>
  <c r="A8216" i="1" s="1"/>
  <c r="E8216" i="1"/>
  <c r="D8216" i="1" s="1"/>
  <c r="H8216" i="1"/>
  <c r="G8216" i="1" s="1"/>
  <c r="K8216" i="1"/>
  <c r="J8216" i="1" s="1"/>
  <c r="N8216" i="1"/>
  <c r="B8217" i="1"/>
  <c r="A8217" i="1" s="1"/>
  <c r="E8217" i="1"/>
  <c r="D8217" i="1" s="1"/>
  <c r="H8217" i="1"/>
  <c r="G8217" i="1" s="1"/>
  <c r="K8217" i="1"/>
  <c r="J8217" i="1" s="1"/>
  <c r="N8217" i="1"/>
  <c r="B8218" i="1"/>
  <c r="A8218" i="1" s="1"/>
  <c r="E8218" i="1"/>
  <c r="D8218" i="1" s="1"/>
  <c r="H8218" i="1"/>
  <c r="G8218" i="1" s="1"/>
  <c r="K8218" i="1"/>
  <c r="J8218" i="1" s="1"/>
  <c r="N8218" i="1"/>
  <c r="B8219" i="1"/>
  <c r="A8219" i="1" s="1"/>
  <c r="E8219" i="1"/>
  <c r="D8219" i="1" s="1"/>
  <c r="H8219" i="1"/>
  <c r="G8219" i="1" s="1"/>
  <c r="K8219" i="1"/>
  <c r="J8219" i="1" s="1"/>
  <c r="N8219" i="1"/>
  <c r="B8220" i="1"/>
  <c r="A8220" i="1" s="1"/>
  <c r="E8220" i="1"/>
  <c r="D8220" i="1" s="1"/>
  <c r="H8220" i="1"/>
  <c r="G8220" i="1" s="1"/>
  <c r="K8220" i="1"/>
  <c r="J8220" i="1" s="1"/>
  <c r="N8220" i="1"/>
  <c r="B8221" i="1"/>
  <c r="A8221" i="1" s="1"/>
  <c r="E8221" i="1"/>
  <c r="D8221" i="1" s="1"/>
  <c r="H8221" i="1"/>
  <c r="G8221" i="1" s="1"/>
  <c r="K8221" i="1"/>
  <c r="J8221" i="1" s="1"/>
  <c r="N8221" i="1"/>
  <c r="B8222" i="1"/>
  <c r="A8222" i="1" s="1"/>
  <c r="E8222" i="1"/>
  <c r="D8222" i="1" s="1"/>
  <c r="H8222" i="1"/>
  <c r="G8222" i="1" s="1"/>
  <c r="K8222" i="1"/>
  <c r="J8222" i="1" s="1"/>
  <c r="N8222" i="1"/>
  <c r="B8223" i="1"/>
  <c r="A8223" i="1" s="1"/>
  <c r="E8223" i="1"/>
  <c r="D8223" i="1" s="1"/>
  <c r="H8223" i="1"/>
  <c r="G8223" i="1" s="1"/>
  <c r="K8223" i="1"/>
  <c r="J8223" i="1" s="1"/>
  <c r="N8223" i="1"/>
  <c r="B8224" i="1"/>
  <c r="A8224" i="1" s="1"/>
  <c r="E8224" i="1"/>
  <c r="D8224" i="1" s="1"/>
  <c r="H8224" i="1"/>
  <c r="G8224" i="1" s="1"/>
  <c r="K8224" i="1"/>
  <c r="J8224" i="1" s="1"/>
  <c r="N8224" i="1"/>
  <c r="B8225" i="1"/>
  <c r="A8225" i="1" s="1"/>
  <c r="E8225" i="1"/>
  <c r="D8225" i="1" s="1"/>
  <c r="H8225" i="1"/>
  <c r="G8225" i="1" s="1"/>
  <c r="K8225" i="1"/>
  <c r="J8225" i="1" s="1"/>
  <c r="N8225" i="1"/>
  <c r="B8226" i="1"/>
  <c r="A8226" i="1" s="1"/>
  <c r="E8226" i="1"/>
  <c r="D8226" i="1" s="1"/>
  <c r="H8226" i="1"/>
  <c r="G8226" i="1" s="1"/>
  <c r="K8226" i="1"/>
  <c r="J8226" i="1" s="1"/>
  <c r="N8226" i="1"/>
  <c r="B8227" i="1"/>
  <c r="A8227" i="1" s="1"/>
  <c r="E8227" i="1"/>
  <c r="D8227" i="1" s="1"/>
  <c r="H8227" i="1"/>
  <c r="G8227" i="1" s="1"/>
  <c r="K8227" i="1"/>
  <c r="J8227" i="1" s="1"/>
  <c r="N8227" i="1"/>
  <c r="B8228" i="1"/>
  <c r="A8228" i="1" s="1"/>
  <c r="E8228" i="1"/>
  <c r="D8228" i="1" s="1"/>
  <c r="H8228" i="1"/>
  <c r="G8228" i="1" s="1"/>
  <c r="K8228" i="1"/>
  <c r="J8228" i="1" s="1"/>
  <c r="N8228" i="1"/>
  <c r="B8229" i="1"/>
  <c r="A8229" i="1" s="1"/>
  <c r="E8229" i="1"/>
  <c r="D8229" i="1" s="1"/>
  <c r="H8229" i="1"/>
  <c r="G8229" i="1" s="1"/>
  <c r="K8229" i="1"/>
  <c r="J8229" i="1" s="1"/>
  <c r="N8229" i="1"/>
  <c r="B8230" i="1"/>
  <c r="A8230" i="1" s="1"/>
  <c r="E8230" i="1"/>
  <c r="D8230" i="1" s="1"/>
  <c r="H8230" i="1"/>
  <c r="G8230" i="1" s="1"/>
  <c r="K8230" i="1"/>
  <c r="J8230" i="1" s="1"/>
  <c r="N8230" i="1"/>
  <c r="B8231" i="1"/>
  <c r="A8231" i="1" s="1"/>
  <c r="E8231" i="1"/>
  <c r="D8231" i="1" s="1"/>
  <c r="H8231" i="1"/>
  <c r="G8231" i="1" s="1"/>
  <c r="K8231" i="1"/>
  <c r="J8231" i="1" s="1"/>
  <c r="N8231" i="1"/>
  <c r="B8232" i="1"/>
  <c r="A8232" i="1" s="1"/>
  <c r="E8232" i="1"/>
  <c r="D8232" i="1" s="1"/>
  <c r="H8232" i="1"/>
  <c r="G8232" i="1" s="1"/>
  <c r="K8232" i="1"/>
  <c r="J8232" i="1" s="1"/>
  <c r="N8232" i="1"/>
  <c r="B8233" i="1"/>
  <c r="A8233" i="1" s="1"/>
  <c r="E8233" i="1"/>
  <c r="D8233" i="1" s="1"/>
  <c r="H8233" i="1"/>
  <c r="G8233" i="1" s="1"/>
  <c r="K8233" i="1"/>
  <c r="J8233" i="1" s="1"/>
  <c r="N8233" i="1"/>
  <c r="B8234" i="1"/>
  <c r="A8234" i="1" s="1"/>
  <c r="E8234" i="1"/>
  <c r="D8234" i="1" s="1"/>
  <c r="H8234" i="1"/>
  <c r="G8234" i="1" s="1"/>
  <c r="K8234" i="1"/>
  <c r="J8234" i="1" s="1"/>
  <c r="N8234" i="1"/>
  <c r="B8235" i="1"/>
  <c r="A8235" i="1" s="1"/>
  <c r="E8235" i="1"/>
  <c r="D8235" i="1" s="1"/>
  <c r="H8235" i="1"/>
  <c r="G8235" i="1" s="1"/>
  <c r="K8235" i="1"/>
  <c r="J8235" i="1" s="1"/>
  <c r="N8235" i="1"/>
  <c r="B8236" i="1"/>
  <c r="A8236" i="1" s="1"/>
  <c r="E8236" i="1"/>
  <c r="D8236" i="1" s="1"/>
  <c r="H8236" i="1"/>
  <c r="G8236" i="1" s="1"/>
  <c r="K8236" i="1"/>
  <c r="J8236" i="1" s="1"/>
  <c r="N8236" i="1"/>
  <c r="B8237" i="1"/>
  <c r="A8237" i="1" s="1"/>
  <c r="E8237" i="1"/>
  <c r="D8237" i="1" s="1"/>
  <c r="H8237" i="1"/>
  <c r="G8237" i="1" s="1"/>
  <c r="K8237" i="1"/>
  <c r="J8237" i="1" s="1"/>
  <c r="N8237" i="1"/>
  <c r="B8238" i="1"/>
  <c r="A8238" i="1" s="1"/>
  <c r="E8238" i="1"/>
  <c r="D8238" i="1" s="1"/>
  <c r="H8238" i="1"/>
  <c r="G8238" i="1" s="1"/>
  <c r="K8238" i="1"/>
  <c r="J8238" i="1" s="1"/>
  <c r="N8238" i="1"/>
  <c r="B8239" i="1"/>
  <c r="A8239" i="1" s="1"/>
  <c r="E8239" i="1"/>
  <c r="D8239" i="1" s="1"/>
  <c r="H8239" i="1"/>
  <c r="G8239" i="1" s="1"/>
  <c r="K8239" i="1"/>
  <c r="J8239" i="1" s="1"/>
  <c r="N8239" i="1"/>
  <c r="B8240" i="1"/>
  <c r="A8240" i="1" s="1"/>
  <c r="E8240" i="1"/>
  <c r="D8240" i="1" s="1"/>
  <c r="H8240" i="1"/>
  <c r="G8240" i="1" s="1"/>
  <c r="K8240" i="1"/>
  <c r="J8240" i="1" s="1"/>
  <c r="N8240" i="1"/>
  <c r="B8241" i="1"/>
  <c r="A8241" i="1" s="1"/>
  <c r="E8241" i="1"/>
  <c r="D8241" i="1" s="1"/>
  <c r="H8241" i="1"/>
  <c r="G8241" i="1" s="1"/>
  <c r="K8241" i="1"/>
  <c r="J8241" i="1" s="1"/>
  <c r="N8241" i="1"/>
  <c r="B8242" i="1"/>
  <c r="A8242" i="1" s="1"/>
  <c r="E8242" i="1"/>
  <c r="D8242" i="1" s="1"/>
  <c r="H8242" i="1"/>
  <c r="G8242" i="1" s="1"/>
  <c r="K8242" i="1"/>
  <c r="J8242" i="1" s="1"/>
  <c r="N8242" i="1"/>
  <c r="B8243" i="1"/>
  <c r="A8243" i="1" s="1"/>
  <c r="E8243" i="1"/>
  <c r="D8243" i="1" s="1"/>
  <c r="H8243" i="1"/>
  <c r="G8243" i="1" s="1"/>
  <c r="K8243" i="1"/>
  <c r="J8243" i="1" s="1"/>
  <c r="N8243" i="1"/>
  <c r="B8244" i="1"/>
  <c r="A8244" i="1" s="1"/>
  <c r="E8244" i="1"/>
  <c r="D8244" i="1" s="1"/>
  <c r="H8244" i="1"/>
  <c r="G8244" i="1" s="1"/>
  <c r="K8244" i="1"/>
  <c r="J8244" i="1" s="1"/>
  <c r="N8244" i="1"/>
  <c r="B8245" i="1"/>
  <c r="A8245" i="1" s="1"/>
  <c r="E8245" i="1"/>
  <c r="D8245" i="1" s="1"/>
  <c r="H8245" i="1"/>
  <c r="G8245" i="1" s="1"/>
  <c r="K8245" i="1"/>
  <c r="J8245" i="1" s="1"/>
  <c r="N8245" i="1"/>
  <c r="B8246" i="1"/>
  <c r="A8246" i="1" s="1"/>
  <c r="E8246" i="1"/>
  <c r="D8246" i="1" s="1"/>
  <c r="H8246" i="1"/>
  <c r="G8246" i="1" s="1"/>
  <c r="K8246" i="1"/>
  <c r="J8246" i="1" s="1"/>
  <c r="N8246" i="1"/>
  <c r="B8247" i="1"/>
  <c r="A8247" i="1" s="1"/>
  <c r="E8247" i="1"/>
  <c r="D8247" i="1" s="1"/>
  <c r="H8247" i="1"/>
  <c r="G8247" i="1" s="1"/>
  <c r="K8247" i="1"/>
  <c r="J8247" i="1" s="1"/>
  <c r="N8247" i="1"/>
  <c r="B8248" i="1"/>
  <c r="A8248" i="1" s="1"/>
  <c r="E8248" i="1"/>
  <c r="D8248" i="1" s="1"/>
  <c r="H8248" i="1"/>
  <c r="G8248" i="1" s="1"/>
  <c r="K8248" i="1"/>
  <c r="J8248" i="1" s="1"/>
  <c r="N8248" i="1"/>
  <c r="B8249" i="1"/>
  <c r="A8249" i="1" s="1"/>
  <c r="E8249" i="1"/>
  <c r="D8249" i="1" s="1"/>
  <c r="H8249" i="1"/>
  <c r="G8249" i="1" s="1"/>
  <c r="K8249" i="1"/>
  <c r="J8249" i="1" s="1"/>
  <c r="N8249" i="1"/>
  <c r="B8250" i="1"/>
  <c r="A8250" i="1" s="1"/>
  <c r="E8250" i="1"/>
  <c r="D8250" i="1" s="1"/>
  <c r="H8250" i="1"/>
  <c r="G8250" i="1" s="1"/>
  <c r="K8250" i="1"/>
  <c r="J8250" i="1" s="1"/>
  <c r="N8250" i="1"/>
  <c r="B8251" i="1"/>
  <c r="A8251" i="1" s="1"/>
  <c r="E8251" i="1"/>
  <c r="D8251" i="1" s="1"/>
  <c r="H8251" i="1"/>
  <c r="G8251" i="1" s="1"/>
  <c r="K8251" i="1"/>
  <c r="J8251" i="1" s="1"/>
  <c r="N8251" i="1"/>
  <c r="B8252" i="1"/>
  <c r="A8252" i="1" s="1"/>
  <c r="E8252" i="1"/>
  <c r="D8252" i="1" s="1"/>
  <c r="H8252" i="1"/>
  <c r="G8252" i="1" s="1"/>
  <c r="K8252" i="1"/>
  <c r="J8252" i="1" s="1"/>
  <c r="N8252" i="1"/>
  <c r="B8253" i="1"/>
  <c r="A8253" i="1" s="1"/>
  <c r="E8253" i="1"/>
  <c r="D8253" i="1" s="1"/>
  <c r="H8253" i="1"/>
  <c r="G8253" i="1" s="1"/>
  <c r="K8253" i="1"/>
  <c r="J8253" i="1" s="1"/>
  <c r="N8253" i="1"/>
  <c r="B8254" i="1"/>
  <c r="A8254" i="1" s="1"/>
  <c r="E8254" i="1"/>
  <c r="D8254" i="1" s="1"/>
  <c r="H8254" i="1"/>
  <c r="G8254" i="1" s="1"/>
  <c r="K8254" i="1"/>
  <c r="J8254" i="1" s="1"/>
  <c r="N8254" i="1"/>
  <c r="B8255" i="1"/>
  <c r="A8255" i="1" s="1"/>
  <c r="E8255" i="1"/>
  <c r="D8255" i="1" s="1"/>
  <c r="H8255" i="1"/>
  <c r="G8255" i="1" s="1"/>
  <c r="K8255" i="1"/>
  <c r="J8255" i="1" s="1"/>
  <c r="N8255" i="1"/>
  <c r="B8256" i="1"/>
  <c r="A8256" i="1" s="1"/>
  <c r="E8256" i="1"/>
  <c r="D8256" i="1" s="1"/>
  <c r="H8256" i="1"/>
  <c r="G8256" i="1" s="1"/>
  <c r="K8256" i="1"/>
  <c r="J8256" i="1" s="1"/>
  <c r="N8256" i="1"/>
  <c r="B8257" i="1"/>
  <c r="A8257" i="1" s="1"/>
  <c r="E8257" i="1"/>
  <c r="D8257" i="1" s="1"/>
  <c r="H8257" i="1"/>
  <c r="G8257" i="1" s="1"/>
  <c r="K8257" i="1"/>
  <c r="J8257" i="1" s="1"/>
  <c r="N8257" i="1"/>
  <c r="B8258" i="1"/>
  <c r="A8258" i="1" s="1"/>
  <c r="E8258" i="1"/>
  <c r="D8258" i="1" s="1"/>
  <c r="H8258" i="1"/>
  <c r="G8258" i="1" s="1"/>
  <c r="K8258" i="1"/>
  <c r="J8258" i="1" s="1"/>
  <c r="N8258" i="1"/>
  <c r="B8259" i="1"/>
  <c r="A8259" i="1" s="1"/>
  <c r="E8259" i="1"/>
  <c r="D8259" i="1" s="1"/>
  <c r="H8259" i="1"/>
  <c r="G8259" i="1" s="1"/>
  <c r="K8259" i="1"/>
  <c r="J8259" i="1" s="1"/>
  <c r="N8259" i="1"/>
  <c r="B8260" i="1"/>
  <c r="A8260" i="1" s="1"/>
  <c r="E8260" i="1"/>
  <c r="D8260" i="1" s="1"/>
  <c r="H8260" i="1"/>
  <c r="G8260" i="1" s="1"/>
  <c r="K8260" i="1"/>
  <c r="J8260" i="1" s="1"/>
  <c r="N8260" i="1"/>
  <c r="B8261" i="1"/>
  <c r="A8261" i="1" s="1"/>
  <c r="E8261" i="1"/>
  <c r="D8261" i="1" s="1"/>
  <c r="H8261" i="1"/>
  <c r="G8261" i="1" s="1"/>
  <c r="K8261" i="1"/>
  <c r="J8261" i="1" s="1"/>
  <c r="N8261" i="1"/>
  <c r="B8262" i="1"/>
  <c r="A8262" i="1" s="1"/>
  <c r="E8262" i="1"/>
  <c r="D8262" i="1" s="1"/>
  <c r="H8262" i="1"/>
  <c r="G8262" i="1" s="1"/>
  <c r="K8262" i="1"/>
  <c r="J8262" i="1" s="1"/>
  <c r="N8262" i="1"/>
  <c r="B8263" i="1"/>
  <c r="A8263" i="1" s="1"/>
  <c r="E8263" i="1"/>
  <c r="D8263" i="1" s="1"/>
  <c r="H8263" i="1"/>
  <c r="G8263" i="1" s="1"/>
  <c r="K8263" i="1"/>
  <c r="J8263" i="1" s="1"/>
  <c r="N8263" i="1"/>
  <c r="B8264" i="1"/>
  <c r="A8264" i="1" s="1"/>
  <c r="E8264" i="1"/>
  <c r="D8264" i="1" s="1"/>
  <c r="H8264" i="1"/>
  <c r="G8264" i="1" s="1"/>
  <c r="K8264" i="1"/>
  <c r="J8264" i="1" s="1"/>
  <c r="N8264" i="1"/>
  <c r="B8265" i="1"/>
  <c r="A8265" i="1" s="1"/>
  <c r="E8265" i="1"/>
  <c r="D8265" i="1" s="1"/>
  <c r="H8265" i="1"/>
  <c r="G8265" i="1" s="1"/>
  <c r="K8265" i="1"/>
  <c r="J8265" i="1" s="1"/>
  <c r="N8265" i="1"/>
  <c r="B8266" i="1"/>
  <c r="A8266" i="1" s="1"/>
  <c r="E8266" i="1"/>
  <c r="D8266" i="1" s="1"/>
  <c r="H8266" i="1"/>
  <c r="G8266" i="1" s="1"/>
  <c r="K8266" i="1"/>
  <c r="J8266" i="1" s="1"/>
  <c r="N8266" i="1"/>
  <c r="B8267" i="1"/>
  <c r="A8267" i="1" s="1"/>
  <c r="E8267" i="1"/>
  <c r="D8267" i="1" s="1"/>
  <c r="H8267" i="1"/>
  <c r="G8267" i="1" s="1"/>
  <c r="K8267" i="1"/>
  <c r="J8267" i="1" s="1"/>
  <c r="N8267" i="1"/>
  <c r="B8268" i="1"/>
  <c r="A8268" i="1" s="1"/>
  <c r="E8268" i="1"/>
  <c r="D8268" i="1" s="1"/>
  <c r="H8268" i="1"/>
  <c r="G8268" i="1" s="1"/>
  <c r="K8268" i="1"/>
  <c r="J8268" i="1" s="1"/>
  <c r="N8268" i="1"/>
  <c r="B8269" i="1"/>
  <c r="A8269" i="1" s="1"/>
  <c r="E8269" i="1"/>
  <c r="D8269" i="1" s="1"/>
  <c r="H8269" i="1"/>
  <c r="G8269" i="1" s="1"/>
  <c r="K8269" i="1"/>
  <c r="J8269" i="1" s="1"/>
  <c r="N8269" i="1"/>
  <c r="B8270" i="1"/>
  <c r="A8270" i="1" s="1"/>
  <c r="E8270" i="1"/>
  <c r="D8270" i="1" s="1"/>
  <c r="H8270" i="1"/>
  <c r="G8270" i="1" s="1"/>
  <c r="K8270" i="1"/>
  <c r="J8270" i="1" s="1"/>
  <c r="N8270" i="1"/>
  <c r="B8271" i="1"/>
  <c r="A8271" i="1" s="1"/>
  <c r="E8271" i="1"/>
  <c r="D8271" i="1" s="1"/>
  <c r="H8271" i="1"/>
  <c r="G8271" i="1" s="1"/>
  <c r="K8271" i="1"/>
  <c r="J8271" i="1" s="1"/>
  <c r="N8271" i="1"/>
  <c r="B8272" i="1"/>
  <c r="A8272" i="1" s="1"/>
  <c r="E8272" i="1"/>
  <c r="D8272" i="1" s="1"/>
  <c r="H8272" i="1"/>
  <c r="G8272" i="1" s="1"/>
  <c r="K8272" i="1"/>
  <c r="J8272" i="1" s="1"/>
  <c r="N8272" i="1"/>
  <c r="B8273" i="1"/>
  <c r="A8273" i="1" s="1"/>
  <c r="E8273" i="1"/>
  <c r="D8273" i="1" s="1"/>
  <c r="H8273" i="1"/>
  <c r="G8273" i="1" s="1"/>
  <c r="K8273" i="1"/>
  <c r="J8273" i="1" s="1"/>
  <c r="N8273" i="1"/>
  <c r="B8274" i="1"/>
  <c r="A8274" i="1" s="1"/>
  <c r="E8274" i="1"/>
  <c r="D8274" i="1" s="1"/>
  <c r="H8274" i="1"/>
  <c r="G8274" i="1" s="1"/>
  <c r="K8274" i="1"/>
  <c r="J8274" i="1" s="1"/>
  <c r="N8274" i="1"/>
  <c r="B8275" i="1"/>
  <c r="A8275" i="1" s="1"/>
  <c r="E8275" i="1"/>
  <c r="D8275" i="1" s="1"/>
  <c r="H8275" i="1"/>
  <c r="G8275" i="1" s="1"/>
  <c r="K8275" i="1"/>
  <c r="J8275" i="1" s="1"/>
  <c r="N8275" i="1"/>
  <c r="B8276" i="1"/>
  <c r="A8276" i="1" s="1"/>
  <c r="E8276" i="1"/>
  <c r="D8276" i="1" s="1"/>
  <c r="H8276" i="1"/>
  <c r="G8276" i="1" s="1"/>
  <c r="K8276" i="1"/>
  <c r="J8276" i="1" s="1"/>
  <c r="N8276" i="1"/>
  <c r="B8277" i="1"/>
  <c r="A8277" i="1" s="1"/>
  <c r="E8277" i="1"/>
  <c r="D8277" i="1" s="1"/>
  <c r="H8277" i="1"/>
  <c r="G8277" i="1" s="1"/>
  <c r="K8277" i="1"/>
  <c r="J8277" i="1" s="1"/>
  <c r="N8277" i="1"/>
  <c r="B8278" i="1"/>
  <c r="A8278" i="1" s="1"/>
  <c r="E8278" i="1"/>
  <c r="D8278" i="1" s="1"/>
  <c r="H8278" i="1"/>
  <c r="G8278" i="1" s="1"/>
  <c r="K8278" i="1"/>
  <c r="J8278" i="1" s="1"/>
  <c r="N8278" i="1"/>
  <c r="B8279" i="1"/>
  <c r="A8279" i="1" s="1"/>
  <c r="E8279" i="1"/>
  <c r="D8279" i="1" s="1"/>
  <c r="H8279" i="1"/>
  <c r="G8279" i="1" s="1"/>
  <c r="K8279" i="1"/>
  <c r="J8279" i="1" s="1"/>
  <c r="N8279" i="1"/>
  <c r="B8280" i="1"/>
  <c r="A8280" i="1" s="1"/>
  <c r="E8280" i="1"/>
  <c r="D8280" i="1" s="1"/>
  <c r="H8280" i="1"/>
  <c r="G8280" i="1" s="1"/>
  <c r="K8280" i="1"/>
  <c r="J8280" i="1" s="1"/>
  <c r="N8280" i="1"/>
  <c r="B8281" i="1"/>
  <c r="A8281" i="1" s="1"/>
  <c r="E8281" i="1"/>
  <c r="D8281" i="1" s="1"/>
  <c r="H8281" i="1"/>
  <c r="G8281" i="1" s="1"/>
  <c r="K8281" i="1"/>
  <c r="J8281" i="1" s="1"/>
  <c r="N8281" i="1"/>
  <c r="B8282" i="1"/>
  <c r="A8282" i="1" s="1"/>
  <c r="E8282" i="1"/>
  <c r="D8282" i="1" s="1"/>
  <c r="H8282" i="1"/>
  <c r="G8282" i="1" s="1"/>
  <c r="K8282" i="1"/>
  <c r="J8282" i="1" s="1"/>
  <c r="N8282" i="1"/>
  <c r="B8283" i="1"/>
  <c r="A8283" i="1" s="1"/>
  <c r="E8283" i="1"/>
  <c r="D8283" i="1" s="1"/>
  <c r="H8283" i="1"/>
  <c r="G8283" i="1" s="1"/>
  <c r="K8283" i="1"/>
  <c r="J8283" i="1" s="1"/>
  <c r="N8283" i="1"/>
  <c r="B8284" i="1"/>
  <c r="A8284" i="1" s="1"/>
  <c r="E8284" i="1"/>
  <c r="D8284" i="1" s="1"/>
  <c r="H8284" i="1"/>
  <c r="G8284" i="1" s="1"/>
  <c r="K8284" i="1"/>
  <c r="J8284" i="1" s="1"/>
  <c r="N8284" i="1"/>
  <c r="B8285" i="1"/>
  <c r="A8285" i="1" s="1"/>
  <c r="E8285" i="1"/>
  <c r="D8285" i="1" s="1"/>
  <c r="H8285" i="1"/>
  <c r="G8285" i="1" s="1"/>
  <c r="K8285" i="1"/>
  <c r="J8285" i="1" s="1"/>
  <c r="N8285" i="1"/>
  <c r="B8286" i="1"/>
  <c r="A8286" i="1" s="1"/>
  <c r="E8286" i="1"/>
  <c r="D8286" i="1" s="1"/>
  <c r="H8286" i="1"/>
  <c r="G8286" i="1" s="1"/>
  <c r="K8286" i="1"/>
  <c r="J8286" i="1" s="1"/>
  <c r="N8286" i="1"/>
  <c r="B8287" i="1"/>
  <c r="A8287" i="1" s="1"/>
  <c r="E8287" i="1"/>
  <c r="D8287" i="1" s="1"/>
  <c r="H8287" i="1"/>
  <c r="G8287" i="1" s="1"/>
  <c r="K8287" i="1"/>
  <c r="J8287" i="1" s="1"/>
  <c r="N8287" i="1"/>
  <c r="B8288" i="1"/>
  <c r="A8288" i="1" s="1"/>
  <c r="E8288" i="1"/>
  <c r="D8288" i="1" s="1"/>
  <c r="H8288" i="1"/>
  <c r="G8288" i="1" s="1"/>
  <c r="K8288" i="1"/>
  <c r="J8288" i="1" s="1"/>
  <c r="N8288" i="1"/>
  <c r="B8289" i="1"/>
  <c r="A8289" i="1" s="1"/>
  <c r="E8289" i="1"/>
  <c r="D8289" i="1" s="1"/>
  <c r="H8289" i="1"/>
  <c r="G8289" i="1" s="1"/>
  <c r="K8289" i="1"/>
  <c r="J8289" i="1" s="1"/>
  <c r="N8289" i="1"/>
  <c r="B8290" i="1"/>
  <c r="A8290" i="1" s="1"/>
  <c r="E8290" i="1"/>
  <c r="D8290" i="1" s="1"/>
  <c r="H8290" i="1"/>
  <c r="G8290" i="1" s="1"/>
  <c r="K8290" i="1"/>
  <c r="J8290" i="1" s="1"/>
  <c r="N8290" i="1"/>
  <c r="B8291" i="1"/>
  <c r="A8291" i="1" s="1"/>
  <c r="E8291" i="1"/>
  <c r="D8291" i="1" s="1"/>
  <c r="H8291" i="1"/>
  <c r="G8291" i="1" s="1"/>
  <c r="K8291" i="1"/>
  <c r="J8291" i="1" s="1"/>
  <c r="N8291" i="1"/>
  <c r="B8292" i="1"/>
  <c r="A8292" i="1" s="1"/>
  <c r="E8292" i="1"/>
  <c r="D8292" i="1" s="1"/>
  <c r="H8292" i="1"/>
  <c r="G8292" i="1" s="1"/>
  <c r="K8292" i="1"/>
  <c r="J8292" i="1" s="1"/>
  <c r="N8292" i="1"/>
  <c r="B8293" i="1"/>
  <c r="A8293" i="1" s="1"/>
  <c r="E8293" i="1"/>
  <c r="D8293" i="1" s="1"/>
  <c r="H8293" i="1"/>
  <c r="G8293" i="1" s="1"/>
  <c r="K8293" i="1"/>
  <c r="J8293" i="1" s="1"/>
  <c r="N8293" i="1"/>
  <c r="B8294" i="1"/>
  <c r="A8294" i="1" s="1"/>
  <c r="E8294" i="1"/>
  <c r="D8294" i="1" s="1"/>
  <c r="H8294" i="1"/>
  <c r="G8294" i="1" s="1"/>
  <c r="K8294" i="1"/>
  <c r="J8294" i="1" s="1"/>
  <c r="N8294" i="1"/>
  <c r="B8295" i="1"/>
  <c r="A8295" i="1" s="1"/>
  <c r="E8295" i="1"/>
  <c r="D8295" i="1" s="1"/>
  <c r="H8295" i="1"/>
  <c r="G8295" i="1" s="1"/>
  <c r="K8295" i="1"/>
  <c r="J8295" i="1" s="1"/>
  <c r="N8295" i="1"/>
  <c r="B8296" i="1"/>
  <c r="A8296" i="1" s="1"/>
  <c r="E8296" i="1"/>
  <c r="D8296" i="1" s="1"/>
  <c r="H8296" i="1"/>
  <c r="G8296" i="1" s="1"/>
  <c r="K8296" i="1"/>
  <c r="J8296" i="1" s="1"/>
  <c r="N8296" i="1"/>
  <c r="B8297" i="1"/>
  <c r="A8297" i="1" s="1"/>
  <c r="E8297" i="1"/>
  <c r="D8297" i="1" s="1"/>
  <c r="H8297" i="1"/>
  <c r="G8297" i="1" s="1"/>
  <c r="K8297" i="1"/>
  <c r="J8297" i="1" s="1"/>
  <c r="N8297" i="1"/>
  <c r="B8298" i="1"/>
  <c r="A8298" i="1" s="1"/>
  <c r="E8298" i="1"/>
  <c r="D8298" i="1" s="1"/>
  <c r="H8298" i="1"/>
  <c r="G8298" i="1" s="1"/>
  <c r="K8298" i="1"/>
  <c r="J8298" i="1" s="1"/>
  <c r="N8298" i="1"/>
  <c r="B8299" i="1"/>
  <c r="A8299" i="1" s="1"/>
  <c r="E8299" i="1"/>
  <c r="D8299" i="1" s="1"/>
  <c r="H8299" i="1"/>
  <c r="G8299" i="1" s="1"/>
  <c r="K8299" i="1"/>
  <c r="J8299" i="1" s="1"/>
  <c r="N8299" i="1"/>
  <c r="B8300" i="1"/>
  <c r="A8300" i="1" s="1"/>
  <c r="E8300" i="1"/>
  <c r="D8300" i="1" s="1"/>
  <c r="H8300" i="1"/>
  <c r="G8300" i="1" s="1"/>
  <c r="K8300" i="1"/>
  <c r="J8300" i="1" s="1"/>
  <c r="N8300" i="1"/>
  <c r="B8301" i="1"/>
  <c r="A8301" i="1" s="1"/>
  <c r="E8301" i="1"/>
  <c r="D8301" i="1" s="1"/>
  <c r="H8301" i="1"/>
  <c r="G8301" i="1" s="1"/>
  <c r="K8301" i="1"/>
  <c r="J8301" i="1" s="1"/>
  <c r="N8301" i="1"/>
  <c r="B8302" i="1"/>
  <c r="A8302" i="1" s="1"/>
  <c r="E8302" i="1"/>
  <c r="D8302" i="1" s="1"/>
  <c r="H8302" i="1"/>
  <c r="G8302" i="1" s="1"/>
  <c r="K8302" i="1"/>
  <c r="J8302" i="1" s="1"/>
  <c r="N8302" i="1"/>
  <c r="B8303" i="1"/>
  <c r="A8303" i="1" s="1"/>
  <c r="E8303" i="1"/>
  <c r="D8303" i="1" s="1"/>
  <c r="H8303" i="1"/>
  <c r="G8303" i="1" s="1"/>
  <c r="K8303" i="1"/>
  <c r="J8303" i="1" s="1"/>
  <c r="N8303" i="1"/>
  <c r="B8304" i="1"/>
  <c r="A8304" i="1" s="1"/>
  <c r="E8304" i="1"/>
  <c r="D8304" i="1" s="1"/>
  <c r="H8304" i="1"/>
  <c r="G8304" i="1" s="1"/>
  <c r="K8304" i="1"/>
  <c r="J8304" i="1" s="1"/>
  <c r="N8304" i="1"/>
  <c r="B8305" i="1"/>
  <c r="A8305" i="1" s="1"/>
  <c r="E8305" i="1"/>
  <c r="D8305" i="1" s="1"/>
  <c r="H8305" i="1"/>
  <c r="G8305" i="1" s="1"/>
  <c r="K8305" i="1"/>
  <c r="J8305" i="1" s="1"/>
  <c r="N8305" i="1"/>
  <c r="B8306" i="1"/>
  <c r="A8306" i="1" s="1"/>
  <c r="E8306" i="1"/>
  <c r="D8306" i="1" s="1"/>
  <c r="H8306" i="1"/>
  <c r="G8306" i="1" s="1"/>
  <c r="K8306" i="1"/>
  <c r="J8306" i="1" s="1"/>
  <c r="N8306" i="1"/>
  <c r="B8307" i="1"/>
  <c r="A8307" i="1" s="1"/>
  <c r="E8307" i="1"/>
  <c r="D8307" i="1" s="1"/>
  <c r="H8307" i="1"/>
  <c r="G8307" i="1" s="1"/>
  <c r="K8307" i="1"/>
  <c r="J8307" i="1" s="1"/>
  <c r="N8307" i="1"/>
  <c r="B8308" i="1"/>
  <c r="A8308" i="1" s="1"/>
  <c r="E8308" i="1"/>
  <c r="D8308" i="1" s="1"/>
  <c r="H8308" i="1"/>
  <c r="G8308" i="1" s="1"/>
  <c r="K8308" i="1"/>
  <c r="J8308" i="1" s="1"/>
  <c r="N8308" i="1"/>
  <c r="B8309" i="1"/>
  <c r="A8309" i="1" s="1"/>
  <c r="E8309" i="1"/>
  <c r="D8309" i="1" s="1"/>
  <c r="H8309" i="1"/>
  <c r="G8309" i="1" s="1"/>
  <c r="K8309" i="1"/>
  <c r="J8309" i="1" s="1"/>
  <c r="N8309" i="1"/>
  <c r="B8310" i="1"/>
  <c r="A8310" i="1" s="1"/>
  <c r="E8310" i="1"/>
  <c r="D8310" i="1" s="1"/>
  <c r="H8310" i="1"/>
  <c r="G8310" i="1" s="1"/>
  <c r="K8310" i="1"/>
  <c r="J8310" i="1" s="1"/>
  <c r="N8310" i="1"/>
  <c r="B8311" i="1"/>
  <c r="A8311" i="1" s="1"/>
  <c r="E8311" i="1"/>
  <c r="D8311" i="1" s="1"/>
  <c r="H8311" i="1"/>
  <c r="G8311" i="1" s="1"/>
  <c r="K8311" i="1"/>
  <c r="J8311" i="1" s="1"/>
  <c r="N8311" i="1"/>
  <c r="B8312" i="1"/>
  <c r="A8312" i="1" s="1"/>
  <c r="E8312" i="1"/>
  <c r="D8312" i="1" s="1"/>
  <c r="H8312" i="1"/>
  <c r="G8312" i="1" s="1"/>
  <c r="K8312" i="1"/>
  <c r="J8312" i="1" s="1"/>
  <c r="N8312" i="1"/>
  <c r="B8313" i="1"/>
  <c r="A8313" i="1" s="1"/>
  <c r="E8313" i="1"/>
  <c r="D8313" i="1" s="1"/>
  <c r="H8313" i="1"/>
  <c r="G8313" i="1" s="1"/>
  <c r="K8313" i="1"/>
  <c r="J8313" i="1" s="1"/>
  <c r="N8313" i="1"/>
  <c r="B8314" i="1"/>
  <c r="A8314" i="1" s="1"/>
  <c r="E8314" i="1"/>
  <c r="D8314" i="1" s="1"/>
  <c r="H8314" i="1"/>
  <c r="G8314" i="1" s="1"/>
  <c r="K8314" i="1"/>
  <c r="J8314" i="1" s="1"/>
  <c r="N8314" i="1"/>
  <c r="B8315" i="1"/>
  <c r="A8315" i="1" s="1"/>
  <c r="E8315" i="1"/>
  <c r="D8315" i="1" s="1"/>
  <c r="H8315" i="1"/>
  <c r="G8315" i="1" s="1"/>
  <c r="K8315" i="1"/>
  <c r="J8315" i="1" s="1"/>
  <c r="N8315" i="1"/>
  <c r="B8316" i="1"/>
  <c r="A8316" i="1" s="1"/>
  <c r="E8316" i="1"/>
  <c r="D8316" i="1" s="1"/>
  <c r="H8316" i="1"/>
  <c r="G8316" i="1" s="1"/>
  <c r="K8316" i="1"/>
  <c r="J8316" i="1" s="1"/>
  <c r="N8316" i="1"/>
  <c r="B8317" i="1"/>
  <c r="A8317" i="1" s="1"/>
  <c r="E8317" i="1"/>
  <c r="D8317" i="1" s="1"/>
  <c r="H8317" i="1"/>
  <c r="G8317" i="1" s="1"/>
  <c r="K8317" i="1"/>
  <c r="J8317" i="1" s="1"/>
  <c r="N8317" i="1"/>
  <c r="B8318" i="1"/>
  <c r="A8318" i="1" s="1"/>
  <c r="E8318" i="1"/>
  <c r="D8318" i="1" s="1"/>
  <c r="H8318" i="1"/>
  <c r="G8318" i="1" s="1"/>
  <c r="K8318" i="1"/>
  <c r="J8318" i="1" s="1"/>
  <c r="N8318" i="1"/>
  <c r="B8319" i="1"/>
  <c r="A8319" i="1" s="1"/>
  <c r="E8319" i="1"/>
  <c r="D8319" i="1" s="1"/>
  <c r="H8319" i="1"/>
  <c r="G8319" i="1" s="1"/>
  <c r="K8319" i="1"/>
  <c r="J8319" i="1" s="1"/>
  <c r="N8319" i="1"/>
  <c r="B8320" i="1"/>
  <c r="A8320" i="1" s="1"/>
  <c r="E8320" i="1"/>
  <c r="D8320" i="1" s="1"/>
  <c r="H8320" i="1"/>
  <c r="G8320" i="1" s="1"/>
  <c r="K8320" i="1"/>
  <c r="J8320" i="1" s="1"/>
  <c r="N8320" i="1"/>
  <c r="B8321" i="1"/>
  <c r="A8321" i="1" s="1"/>
  <c r="E8321" i="1"/>
  <c r="D8321" i="1" s="1"/>
  <c r="H8321" i="1"/>
  <c r="G8321" i="1" s="1"/>
  <c r="K8321" i="1"/>
  <c r="J8321" i="1" s="1"/>
  <c r="N8321" i="1"/>
  <c r="B8322" i="1"/>
  <c r="A8322" i="1" s="1"/>
  <c r="E8322" i="1"/>
  <c r="D8322" i="1" s="1"/>
  <c r="H8322" i="1"/>
  <c r="G8322" i="1" s="1"/>
  <c r="K8322" i="1"/>
  <c r="J8322" i="1" s="1"/>
  <c r="N8322" i="1"/>
  <c r="B8323" i="1"/>
  <c r="A8323" i="1" s="1"/>
  <c r="E8323" i="1"/>
  <c r="D8323" i="1" s="1"/>
  <c r="H8323" i="1"/>
  <c r="G8323" i="1" s="1"/>
  <c r="K8323" i="1"/>
  <c r="J8323" i="1" s="1"/>
  <c r="N8323" i="1"/>
  <c r="B8324" i="1"/>
  <c r="A8324" i="1" s="1"/>
  <c r="E8324" i="1"/>
  <c r="D8324" i="1" s="1"/>
  <c r="H8324" i="1"/>
  <c r="G8324" i="1" s="1"/>
  <c r="K8324" i="1"/>
  <c r="J8324" i="1" s="1"/>
  <c r="N8324" i="1"/>
  <c r="B8325" i="1"/>
  <c r="A8325" i="1" s="1"/>
  <c r="E8325" i="1"/>
  <c r="D8325" i="1" s="1"/>
  <c r="H8325" i="1"/>
  <c r="G8325" i="1" s="1"/>
  <c r="K8325" i="1"/>
  <c r="J8325" i="1" s="1"/>
  <c r="N8325" i="1"/>
  <c r="B8326" i="1"/>
  <c r="A8326" i="1" s="1"/>
  <c r="E8326" i="1"/>
  <c r="D8326" i="1" s="1"/>
  <c r="H8326" i="1"/>
  <c r="G8326" i="1" s="1"/>
  <c r="K8326" i="1"/>
  <c r="J8326" i="1" s="1"/>
  <c r="N8326" i="1"/>
  <c r="B8327" i="1"/>
  <c r="A8327" i="1" s="1"/>
  <c r="E8327" i="1"/>
  <c r="D8327" i="1" s="1"/>
  <c r="H8327" i="1"/>
  <c r="G8327" i="1" s="1"/>
  <c r="K8327" i="1"/>
  <c r="J8327" i="1" s="1"/>
  <c r="N8327" i="1"/>
  <c r="B8328" i="1"/>
  <c r="A8328" i="1" s="1"/>
  <c r="E8328" i="1"/>
  <c r="D8328" i="1" s="1"/>
  <c r="H8328" i="1"/>
  <c r="G8328" i="1" s="1"/>
  <c r="K8328" i="1"/>
  <c r="J8328" i="1" s="1"/>
  <c r="N8328" i="1"/>
  <c r="B8329" i="1"/>
  <c r="A8329" i="1" s="1"/>
  <c r="E8329" i="1"/>
  <c r="D8329" i="1" s="1"/>
  <c r="H8329" i="1"/>
  <c r="G8329" i="1" s="1"/>
  <c r="K8329" i="1"/>
  <c r="J8329" i="1" s="1"/>
  <c r="N8329" i="1"/>
  <c r="B8330" i="1"/>
  <c r="A8330" i="1" s="1"/>
  <c r="E8330" i="1"/>
  <c r="D8330" i="1" s="1"/>
  <c r="H8330" i="1"/>
  <c r="G8330" i="1" s="1"/>
  <c r="K8330" i="1"/>
  <c r="J8330" i="1" s="1"/>
  <c r="N8330" i="1"/>
  <c r="B8331" i="1"/>
  <c r="A8331" i="1" s="1"/>
  <c r="E8331" i="1"/>
  <c r="D8331" i="1" s="1"/>
  <c r="H8331" i="1"/>
  <c r="G8331" i="1" s="1"/>
  <c r="K8331" i="1"/>
  <c r="J8331" i="1" s="1"/>
  <c r="N8331" i="1"/>
  <c r="B8332" i="1"/>
  <c r="A8332" i="1" s="1"/>
  <c r="E8332" i="1"/>
  <c r="D8332" i="1" s="1"/>
  <c r="H8332" i="1"/>
  <c r="G8332" i="1" s="1"/>
  <c r="K8332" i="1"/>
  <c r="J8332" i="1" s="1"/>
  <c r="N8332" i="1"/>
  <c r="B8333" i="1"/>
  <c r="A8333" i="1" s="1"/>
  <c r="E8333" i="1"/>
  <c r="D8333" i="1" s="1"/>
  <c r="H8333" i="1"/>
  <c r="G8333" i="1" s="1"/>
  <c r="K8333" i="1"/>
  <c r="J8333" i="1" s="1"/>
  <c r="N8333" i="1"/>
  <c r="B8334" i="1"/>
  <c r="A8334" i="1" s="1"/>
  <c r="E8334" i="1"/>
  <c r="D8334" i="1" s="1"/>
  <c r="H8334" i="1"/>
  <c r="G8334" i="1" s="1"/>
  <c r="K8334" i="1"/>
  <c r="J8334" i="1" s="1"/>
  <c r="N8334" i="1"/>
  <c r="B8335" i="1"/>
  <c r="A8335" i="1" s="1"/>
  <c r="E8335" i="1"/>
  <c r="D8335" i="1" s="1"/>
  <c r="H8335" i="1"/>
  <c r="G8335" i="1" s="1"/>
  <c r="K8335" i="1"/>
  <c r="J8335" i="1" s="1"/>
  <c r="N8335" i="1"/>
  <c r="B8336" i="1"/>
  <c r="A8336" i="1" s="1"/>
  <c r="E8336" i="1"/>
  <c r="D8336" i="1" s="1"/>
  <c r="H8336" i="1"/>
  <c r="G8336" i="1" s="1"/>
  <c r="K8336" i="1"/>
  <c r="J8336" i="1" s="1"/>
  <c r="N8336" i="1"/>
  <c r="B8337" i="1"/>
  <c r="A8337" i="1" s="1"/>
  <c r="E8337" i="1"/>
  <c r="D8337" i="1" s="1"/>
  <c r="H8337" i="1"/>
  <c r="G8337" i="1" s="1"/>
  <c r="K8337" i="1"/>
  <c r="J8337" i="1" s="1"/>
  <c r="N8337" i="1"/>
  <c r="B8338" i="1"/>
  <c r="A8338" i="1" s="1"/>
  <c r="E8338" i="1"/>
  <c r="D8338" i="1" s="1"/>
  <c r="H8338" i="1"/>
  <c r="G8338" i="1" s="1"/>
  <c r="K8338" i="1"/>
  <c r="J8338" i="1" s="1"/>
  <c r="N8338" i="1"/>
  <c r="B8339" i="1"/>
  <c r="A8339" i="1" s="1"/>
  <c r="E8339" i="1"/>
  <c r="D8339" i="1" s="1"/>
  <c r="H8339" i="1"/>
  <c r="G8339" i="1" s="1"/>
  <c r="K8339" i="1"/>
  <c r="J8339" i="1" s="1"/>
  <c r="N8339" i="1"/>
  <c r="B8340" i="1"/>
  <c r="A8340" i="1" s="1"/>
  <c r="E8340" i="1"/>
  <c r="D8340" i="1" s="1"/>
  <c r="H8340" i="1"/>
  <c r="G8340" i="1" s="1"/>
  <c r="K8340" i="1"/>
  <c r="J8340" i="1" s="1"/>
  <c r="N8340" i="1"/>
  <c r="B8341" i="1"/>
  <c r="A8341" i="1" s="1"/>
  <c r="E8341" i="1"/>
  <c r="D8341" i="1" s="1"/>
  <c r="H8341" i="1"/>
  <c r="G8341" i="1" s="1"/>
  <c r="K8341" i="1"/>
  <c r="J8341" i="1" s="1"/>
  <c r="N8341" i="1"/>
  <c r="B8342" i="1"/>
  <c r="A8342" i="1" s="1"/>
  <c r="E8342" i="1"/>
  <c r="D8342" i="1" s="1"/>
  <c r="H8342" i="1"/>
  <c r="G8342" i="1" s="1"/>
  <c r="K8342" i="1"/>
  <c r="J8342" i="1" s="1"/>
  <c r="N8342" i="1"/>
  <c r="B8343" i="1"/>
  <c r="A8343" i="1" s="1"/>
  <c r="E8343" i="1"/>
  <c r="D8343" i="1" s="1"/>
  <c r="H8343" i="1"/>
  <c r="G8343" i="1" s="1"/>
  <c r="K8343" i="1"/>
  <c r="J8343" i="1" s="1"/>
  <c r="N8343" i="1"/>
  <c r="B8344" i="1"/>
  <c r="A8344" i="1" s="1"/>
  <c r="E8344" i="1"/>
  <c r="D8344" i="1" s="1"/>
  <c r="H8344" i="1"/>
  <c r="G8344" i="1" s="1"/>
  <c r="K8344" i="1"/>
  <c r="J8344" i="1" s="1"/>
  <c r="N8344" i="1"/>
  <c r="B8345" i="1"/>
  <c r="A8345" i="1" s="1"/>
  <c r="E8345" i="1"/>
  <c r="D8345" i="1" s="1"/>
  <c r="H8345" i="1"/>
  <c r="G8345" i="1" s="1"/>
  <c r="K8345" i="1"/>
  <c r="J8345" i="1" s="1"/>
  <c r="N8345" i="1"/>
  <c r="B8346" i="1"/>
  <c r="A8346" i="1" s="1"/>
  <c r="E8346" i="1"/>
  <c r="D8346" i="1" s="1"/>
  <c r="H8346" i="1"/>
  <c r="G8346" i="1" s="1"/>
  <c r="K8346" i="1"/>
  <c r="J8346" i="1" s="1"/>
  <c r="N8346" i="1"/>
  <c r="B8347" i="1"/>
  <c r="A8347" i="1" s="1"/>
  <c r="E8347" i="1"/>
  <c r="D8347" i="1" s="1"/>
  <c r="H8347" i="1"/>
  <c r="G8347" i="1" s="1"/>
  <c r="K8347" i="1"/>
  <c r="J8347" i="1" s="1"/>
  <c r="N8347" i="1"/>
  <c r="B8348" i="1"/>
  <c r="A8348" i="1" s="1"/>
  <c r="E8348" i="1"/>
  <c r="D8348" i="1" s="1"/>
  <c r="H8348" i="1"/>
  <c r="G8348" i="1" s="1"/>
  <c r="K8348" i="1"/>
  <c r="J8348" i="1" s="1"/>
  <c r="N8348" i="1"/>
  <c r="B8349" i="1"/>
  <c r="A8349" i="1" s="1"/>
  <c r="E8349" i="1"/>
  <c r="D8349" i="1" s="1"/>
  <c r="H8349" i="1"/>
  <c r="G8349" i="1" s="1"/>
  <c r="K8349" i="1"/>
  <c r="J8349" i="1" s="1"/>
  <c r="N8349" i="1"/>
  <c r="B8350" i="1"/>
  <c r="A8350" i="1" s="1"/>
  <c r="E8350" i="1"/>
  <c r="D8350" i="1" s="1"/>
  <c r="H8350" i="1"/>
  <c r="G8350" i="1" s="1"/>
  <c r="K8350" i="1"/>
  <c r="J8350" i="1" s="1"/>
  <c r="N8350" i="1"/>
  <c r="B8351" i="1"/>
  <c r="A8351" i="1" s="1"/>
  <c r="E8351" i="1"/>
  <c r="D8351" i="1" s="1"/>
  <c r="H8351" i="1"/>
  <c r="G8351" i="1" s="1"/>
  <c r="K8351" i="1"/>
  <c r="J8351" i="1" s="1"/>
  <c r="N8351" i="1"/>
  <c r="B8352" i="1"/>
  <c r="A8352" i="1" s="1"/>
  <c r="E8352" i="1"/>
  <c r="D8352" i="1" s="1"/>
  <c r="H8352" i="1"/>
  <c r="G8352" i="1" s="1"/>
  <c r="K8352" i="1"/>
  <c r="J8352" i="1" s="1"/>
  <c r="N8352" i="1"/>
  <c r="B8353" i="1"/>
  <c r="A8353" i="1" s="1"/>
  <c r="E8353" i="1"/>
  <c r="D8353" i="1" s="1"/>
  <c r="H8353" i="1"/>
  <c r="G8353" i="1" s="1"/>
  <c r="K8353" i="1"/>
  <c r="J8353" i="1" s="1"/>
  <c r="N8353" i="1"/>
  <c r="B8354" i="1"/>
  <c r="A8354" i="1" s="1"/>
  <c r="E8354" i="1"/>
  <c r="D8354" i="1" s="1"/>
  <c r="H8354" i="1"/>
  <c r="G8354" i="1" s="1"/>
  <c r="K8354" i="1"/>
  <c r="J8354" i="1" s="1"/>
  <c r="N8354" i="1"/>
  <c r="B8355" i="1"/>
  <c r="A8355" i="1" s="1"/>
  <c r="E8355" i="1"/>
  <c r="D8355" i="1" s="1"/>
  <c r="H8355" i="1"/>
  <c r="G8355" i="1" s="1"/>
  <c r="K8355" i="1"/>
  <c r="J8355" i="1" s="1"/>
  <c r="N8355" i="1"/>
  <c r="B8356" i="1"/>
  <c r="A8356" i="1" s="1"/>
  <c r="E8356" i="1"/>
  <c r="D8356" i="1" s="1"/>
  <c r="H8356" i="1"/>
  <c r="G8356" i="1" s="1"/>
  <c r="K8356" i="1"/>
  <c r="J8356" i="1" s="1"/>
  <c r="N8356" i="1"/>
  <c r="B8357" i="1"/>
  <c r="A8357" i="1" s="1"/>
  <c r="E8357" i="1"/>
  <c r="D8357" i="1" s="1"/>
  <c r="H8357" i="1"/>
  <c r="G8357" i="1" s="1"/>
  <c r="K8357" i="1"/>
  <c r="J8357" i="1" s="1"/>
  <c r="N8357" i="1"/>
  <c r="B8358" i="1"/>
  <c r="A8358" i="1" s="1"/>
  <c r="E8358" i="1"/>
  <c r="D8358" i="1" s="1"/>
  <c r="H8358" i="1"/>
  <c r="G8358" i="1" s="1"/>
  <c r="K8358" i="1"/>
  <c r="J8358" i="1" s="1"/>
  <c r="N8358" i="1"/>
  <c r="B8359" i="1"/>
  <c r="A8359" i="1" s="1"/>
  <c r="E8359" i="1"/>
  <c r="D8359" i="1" s="1"/>
  <c r="H8359" i="1"/>
  <c r="G8359" i="1" s="1"/>
  <c r="K8359" i="1"/>
  <c r="J8359" i="1" s="1"/>
  <c r="N8359" i="1"/>
  <c r="B8360" i="1"/>
  <c r="A8360" i="1" s="1"/>
  <c r="E8360" i="1"/>
  <c r="D8360" i="1" s="1"/>
  <c r="H8360" i="1"/>
  <c r="G8360" i="1" s="1"/>
  <c r="K8360" i="1"/>
  <c r="J8360" i="1" s="1"/>
  <c r="N8360" i="1"/>
  <c r="B8361" i="1"/>
  <c r="A8361" i="1" s="1"/>
  <c r="E8361" i="1"/>
  <c r="D8361" i="1" s="1"/>
  <c r="H8361" i="1"/>
  <c r="G8361" i="1" s="1"/>
  <c r="K8361" i="1"/>
  <c r="J8361" i="1" s="1"/>
  <c r="N8361" i="1"/>
  <c r="B8362" i="1"/>
  <c r="A8362" i="1" s="1"/>
  <c r="E8362" i="1"/>
  <c r="D8362" i="1" s="1"/>
  <c r="H8362" i="1"/>
  <c r="G8362" i="1" s="1"/>
  <c r="K8362" i="1"/>
  <c r="J8362" i="1" s="1"/>
  <c r="N8362" i="1"/>
  <c r="B8363" i="1"/>
  <c r="A8363" i="1" s="1"/>
  <c r="E8363" i="1"/>
  <c r="D8363" i="1" s="1"/>
  <c r="H8363" i="1"/>
  <c r="G8363" i="1" s="1"/>
  <c r="K8363" i="1"/>
  <c r="J8363" i="1" s="1"/>
  <c r="N8363" i="1"/>
  <c r="B8364" i="1"/>
  <c r="A8364" i="1" s="1"/>
  <c r="E8364" i="1"/>
  <c r="D8364" i="1" s="1"/>
  <c r="H8364" i="1"/>
  <c r="G8364" i="1" s="1"/>
  <c r="K8364" i="1"/>
  <c r="J8364" i="1" s="1"/>
  <c r="N8364" i="1"/>
  <c r="B8365" i="1"/>
  <c r="A8365" i="1" s="1"/>
  <c r="E8365" i="1"/>
  <c r="D8365" i="1" s="1"/>
  <c r="H8365" i="1"/>
  <c r="G8365" i="1" s="1"/>
  <c r="K8365" i="1"/>
  <c r="J8365" i="1" s="1"/>
  <c r="N8365" i="1"/>
  <c r="B8366" i="1"/>
  <c r="A8366" i="1" s="1"/>
  <c r="E8366" i="1"/>
  <c r="D8366" i="1" s="1"/>
  <c r="H8366" i="1"/>
  <c r="G8366" i="1" s="1"/>
  <c r="K8366" i="1"/>
  <c r="J8366" i="1" s="1"/>
  <c r="N8366" i="1"/>
  <c r="B8367" i="1"/>
  <c r="A8367" i="1" s="1"/>
  <c r="E8367" i="1"/>
  <c r="D8367" i="1" s="1"/>
  <c r="H8367" i="1"/>
  <c r="G8367" i="1" s="1"/>
  <c r="K8367" i="1"/>
  <c r="J8367" i="1" s="1"/>
  <c r="N8367" i="1"/>
  <c r="B8368" i="1"/>
  <c r="A8368" i="1" s="1"/>
  <c r="E8368" i="1"/>
  <c r="D8368" i="1" s="1"/>
  <c r="H8368" i="1"/>
  <c r="G8368" i="1" s="1"/>
  <c r="K8368" i="1"/>
  <c r="J8368" i="1" s="1"/>
  <c r="N8368" i="1"/>
  <c r="B8369" i="1"/>
  <c r="A8369" i="1" s="1"/>
  <c r="E8369" i="1"/>
  <c r="D8369" i="1" s="1"/>
  <c r="H8369" i="1"/>
  <c r="G8369" i="1" s="1"/>
  <c r="K8369" i="1"/>
  <c r="J8369" i="1" s="1"/>
  <c r="N8369" i="1"/>
  <c r="B8370" i="1"/>
  <c r="A8370" i="1" s="1"/>
  <c r="E8370" i="1"/>
  <c r="D8370" i="1" s="1"/>
  <c r="H8370" i="1"/>
  <c r="G8370" i="1" s="1"/>
  <c r="K8370" i="1"/>
  <c r="J8370" i="1" s="1"/>
  <c r="N8370" i="1"/>
  <c r="B8371" i="1"/>
  <c r="A8371" i="1" s="1"/>
  <c r="E8371" i="1"/>
  <c r="D8371" i="1" s="1"/>
  <c r="H8371" i="1"/>
  <c r="G8371" i="1" s="1"/>
  <c r="K8371" i="1"/>
  <c r="J8371" i="1" s="1"/>
  <c r="N8371" i="1"/>
  <c r="B8372" i="1"/>
  <c r="A8372" i="1" s="1"/>
  <c r="E8372" i="1"/>
  <c r="D8372" i="1" s="1"/>
  <c r="H8372" i="1"/>
  <c r="G8372" i="1" s="1"/>
  <c r="K8372" i="1"/>
  <c r="J8372" i="1" s="1"/>
  <c r="N8372" i="1"/>
  <c r="B8373" i="1"/>
  <c r="A8373" i="1" s="1"/>
  <c r="E8373" i="1"/>
  <c r="D8373" i="1" s="1"/>
  <c r="H8373" i="1"/>
  <c r="G8373" i="1" s="1"/>
  <c r="K8373" i="1"/>
  <c r="J8373" i="1" s="1"/>
  <c r="N8373" i="1"/>
  <c r="B8374" i="1"/>
  <c r="A8374" i="1" s="1"/>
  <c r="E8374" i="1"/>
  <c r="D8374" i="1" s="1"/>
  <c r="H8374" i="1"/>
  <c r="G8374" i="1" s="1"/>
  <c r="K8374" i="1"/>
  <c r="J8374" i="1" s="1"/>
  <c r="N8374" i="1"/>
  <c r="B8375" i="1"/>
  <c r="A8375" i="1" s="1"/>
  <c r="E8375" i="1"/>
  <c r="D8375" i="1" s="1"/>
  <c r="H8375" i="1"/>
  <c r="G8375" i="1" s="1"/>
  <c r="K8375" i="1"/>
  <c r="J8375" i="1" s="1"/>
  <c r="N8375" i="1"/>
  <c r="B8376" i="1"/>
  <c r="A8376" i="1" s="1"/>
  <c r="E8376" i="1"/>
  <c r="D8376" i="1" s="1"/>
  <c r="H8376" i="1"/>
  <c r="G8376" i="1" s="1"/>
  <c r="K8376" i="1"/>
  <c r="J8376" i="1" s="1"/>
  <c r="N8376" i="1"/>
  <c r="B8377" i="1"/>
  <c r="A8377" i="1" s="1"/>
  <c r="E8377" i="1"/>
  <c r="D8377" i="1" s="1"/>
  <c r="H8377" i="1"/>
  <c r="G8377" i="1" s="1"/>
  <c r="K8377" i="1"/>
  <c r="J8377" i="1" s="1"/>
  <c r="N8377" i="1"/>
  <c r="B8378" i="1"/>
  <c r="A8378" i="1" s="1"/>
  <c r="E8378" i="1"/>
  <c r="D8378" i="1" s="1"/>
  <c r="H8378" i="1"/>
  <c r="G8378" i="1" s="1"/>
  <c r="K8378" i="1"/>
  <c r="J8378" i="1" s="1"/>
  <c r="N8378" i="1"/>
  <c r="B8379" i="1"/>
  <c r="A8379" i="1" s="1"/>
  <c r="E8379" i="1"/>
  <c r="D8379" i="1" s="1"/>
  <c r="H8379" i="1"/>
  <c r="G8379" i="1" s="1"/>
  <c r="K8379" i="1"/>
  <c r="J8379" i="1" s="1"/>
  <c r="N8379" i="1"/>
  <c r="B8380" i="1"/>
  <c r="A8380" i="1" s="1"/>
  <c r="E8380" i="1"/>
  <c r="D8380" i="1" s="1"/>
  <c r="H8380" i="1"/>
  <c r="G8380" i="1" s="1"/>
  <c r="K8380" i="1"/>
  <c r="J8380" i="1" s="1"/>
  <c r="N8380" i="1"/>
  <c r="B8381" i="1"/>
  <c r="A8381" i="1" s="1"/>
  <c r="E8381" i="1"/>
  <c r="D8381" i="1" s="1"/>
  <c r="H8381" i="1"/>
  <c r="G8381" i="1" s="1"/>
  <c r="K8381" i="1"/>
  <c r="J8381" i="1" s="1"/>
  <c r="N8381" i="1"/>
  <c r="B8382" i="1"/>
  <c r="A8382" i="1" s="1"/>
  <c r="E8382" i="1"/>
  <c r="D8382" i="1" s="1"/>
  <c r="H8382" i="1"/>
  <c r="G8382" i="1" s="1"/>
  <c r="K8382" i="1"/>
  <c r="J8382" i="1" s="1"/>
  <c r="N8382" i="1"/>
  <c r="B8383" i="1"/>
  <c r="A8383" i="1" s="1"/>
  <c r="E8383" i="1"/>
  <c r="D8383" i="1" s="1"/>
  <c r="H8383" i="1"/>
  <c r="G8383" i="1" s="1"/>
  <c r="K8383" i="1"/>
  <c r="J8383" i="1" s="1"/>
  <c r="N8383" i="1"/>
  <c r="B8384" i="1"/>
  <c r="A8384" i="1" s="1"/>
  <c r="E8384" i="1"/>
  <c r="D8384" i="1" s="1"/>
  <c r="H8384" i="1"/>
  <c r="G8384" i="1" s="1"/>
  <c r="K8384" i="1"/>
  <c r="J8384" i="1" s="1"/>
  <c r="N8384" i="1"/>
  <c r="B8385" i="1"/>
  <c r="A8385" i="1" s="1"/>
  <c r="E8385" i="1"/>
  <c r="D8385" i="1" s="1"/>
  <c r="H8385" i="1"/>
  <c r="G8385" i="1" s="1"/>
  <c r="K8385" i="1"/>
  <c r="J8385" i="1" s="1"/>
  <c r="N8385" i="1"/>
  <c r="B8386" i="1"/>
  <c r="A8386" i="1" s="1"/>
  <c r="E8386" i="1"/>
  <c r="D8386" i="1" s="1"/>
  <c r="H8386" i="1"/>
  <c r="G8386" i="1" s="1"/>
  <c r="K8386" i="1"/>
  <c r="J8386" i="1" s="1"/>
  <c r="N8386" i="1"/>
  <c r="B8387" i="1"/>
  <c r="A8387" i="1" s="1"/>
  <c r="E8387" i="1"/>
  <c r="D8387" i="1" s="1"/>
  <c r="H8387" i="1"/>
  <c r="G8387" i="1" s="1"/>
  <c r="K8387" i="1"/>
  <c r="J8387" i="1" s="1"/>
  <c r="N8387" i="1"/>
  <c r="B8388" i="1"/>
  <c r="A8388" i="1" s="1"/>
  <c r="E8388" i="1"/>
  <c r="D8388" i="1" s="1"/>
  <c r="H8388" i="1"/>
  <c r="G8388" i="1" s="1"/>
  <c r="K8388" i="1"/>
  <c r="J8388" i="1" s="1"/>
  <c r="N8388" i="1"/>
  <c r="B8389" i="1"/>
  <c r="A8389" i="1" s="1"/>
  <c r="E8389" i="1"/>
  <c r="D8389" i="1" s="1"/>
  <c r="H8389" i="1"/>
  <c r="G8389" i="1" s="1"/>
  <c r="K8389" i="1"/>
  <c r="J8389" i="1" s="1"/>
  <c r="N8389" i="1"/>
  <c r="B8390" i="1"/>
  <c r="A8390" i="1" s="1"/>
  <c r="E8390" i="1"/>
  <c r="D8390" i="1" s="1"/>
  <c r="H8390" i="1"/>
  <c r="G8390" i="1" s="1"/>
  <c r="K8390" i="1"/>
  <c r="J8390" i="1" s="1"/>
  <c r="N8390" i="1"/>
  <c r="B8391" i="1"/>
  <c r="A8391" i="1" s="1"/>
  <c r="E8391" i="1"/>
  <c r="D8391" i="1" s="1"/>
  <c r="H8391" i="1"/>
  <c r="G8391" i="1" s="1"/>
  <c r="K8391" i="1"/>
  <c r="J8391" i="1" s="1"/>
  <c r="N8391" i="1"/>
  <c r="B8392" i="1"/>
  <c r="A8392" i="1" s="1"/>
  <c r="E8392" i="1"/>
  <c r="D8392" i="1" s="1"/>
  <c r="H8392" i="1"/>
  <c r="G8392" i="1" s="1"/>
  <c r="K8392" i="1"/>
  <c r="J8392" i="1" s="1"/>
  <c r="N8392" i="1"/>
  <c r="B8393" i="1"/>
  <c r="A8393" i="1" s="1"/>
  <c r="E8393" i="1"/>
  <c r="D8393" i="1" s="1"/>
  <c r="H8393" i="1"/>
  <c r="G8393" i="1" s="1"/>
  <c r="K8393" i="1"/>
  <c r="J8393" i="1" s="1"/>
  <c r="N8393" i="1"/>
  <c r="B8394" i="1"/>
  <c r="A8394" i="1" s="1"/>
  <c r="E8394" i="1"/>
  <c r="D8394" i="1" s="1"/>
  <c r="H8394" i="1"/>
  <c r="G8394" i="1" s="1"/>
  <c r="K8394" i="1"/>
  <c r="J8394" i="1" s="1"/>
  <c r="N8394" i="1"/>
  <c r="B8395" i="1"/>
  <c r="A8395" i="1" s="1"/>
  <c r="E8395" i="1"/>
  <c r="D8395" i="1" s="1"/>
  <c r="H8395" i="1"/>
  <c r="G8395" i="1" s="1"/>
  <c r="K8395" i="1"/>
  <c r="J8395" i="1" s="1"/>
  <c r="N8395" i="1"/>
  <c r="B8396" i="1"/>
  <c r="A8396" i="1" s="1"/>
  <c r="E8396" i="1"/>
  <c r="D8396" i="1" s="1"/>
  <c r="H8396" i="1"/>
  <c r="G8396" i="1" s="1"/>
  <c r="K8396" i="1"/>
  <c r="J8396" i="1" s="1"/>
  <c r="N8396" i="1"/>
  <c r="B8397" i="1"/>
  <c r="A8397" i="1" s="1"/>
  <c r="E8397" i="1"/>
  <c r="D8397" i="1" s="1"/>
  <c r="H8397" i="1"/>
  <c r="G8397" i="1" s="1"/>
  <c r="K8397" i="1"/>
  <c r="J8397" i="1" s="1"/>
  <c r="N8397" i="1"/>
  <c r="B8398" i="1"/>
  <c r="A8398" i="1" s="1"/>
  <c r="E8398" i="1"/>
  <c r="D8398" i="1" s="1"/>
  <c r="H8398" i="1"/>
  <c r="G8398" i="1" s="1"/>
  <c r="K8398" i="1"/>
  <c r="J8398" i="1" s="1"/>
  <c r="N8398" i="1"/>
  <c r="B8399" i="1"/>
  <c r="A8399" i="1" s="1"/>
  <c r="E8399" i="1"/>
  <c r="D8399" i="1" s="1"/>
  <c r="H8399" i="1"/>
  <c r="G8399" i="1" s="1"/>
  <c r="K8399" i="1"/>
  <c r="J8399" i="1" s="1"/>
  <c r="N8399" i="1"/>
  <c r="B8400" i="1"/>
  <c r="A8400" i="1" s="1"/>
  <c r="E8400" i="1"/>
  <c r="D8400" i="1" s="1"/>
  <c r="H8400" i="1"/>
  <c r="G8400" i="1" s="1"/>
  <c r="K8400" i="1"/>
  <c r="J8400" i="1" s="1"/>
  <c r="N8400" i="1"/>
  <c r="B8401" i="1"/>
  <c r="A8401" i="1" s="1"/>
  <c r="E8401" i="1"/>
  <c r="D8401" i="1" s="1"/>
  <c r="H8401" i="1"/>
  <c r="G8401" i="1" s="1"/>
  <c r="K8401" i="1"/>
  <c r="J8401" i="1" s="1"/>
  <c r="N8401" i="1"/>
  <c r="B8402" i="1"/>
  <c r="A8402" i="1" s="1"/>
  <c r="E8402" i="1"/>
  <c r="D8402" i="1" s="1"/>
  <c r="H8402" i="1"/>
  <c r="G8402" i="1" s="1"/>
  <c r="K8402" i="1"/>
  <c r="J8402" i="1" s="1"/>
  <c r="N8402" i="1"/>
  <c r="B8403" i="1"/>
  <c r="A8403" i="1" s="1"/>
  <c r="E8403" i="1"/>
  <c r="D8403" i="1" s="1"/>
  <c r="H8403" i="1"/>
  <c r="G8403" i="1" s="1"/>
  <c r="K8403" i="1"/>
  <c r="J8403" i="1" s="1"/>
  <c r="N8403" i="1"/>
  <c r="B8404" i="1"/>
  <c r="A8404" i="1" s="1"/>
  <c r="E8404" i="1"/>
  <c r="D8404" i="1" s="1"/>
  <c r="H8404" i="1"/>
  <c r="G8404" i="1" s="1"/>
  <c r="K8404" i="1"/>
  <c r="J8404" i="1" s="1"/>
  <c r="N8404" i="1"/>
  <c r="B8405" i="1"/>
  <c r="A8405" i="1" s="1"/>
  <c r="E8405" i="1"/>
  <c r="D8405" i="1" s="1"/>
  <c r="H8405" i="1"/>
  <c r="G8405" i="1" s="1"/>
  <c r="K8405" i="1"/>
  <c r="J8405" i="1" s="1"/>
  <c r="N8405" i="1"/>
  <c r="B8406" i="1"/>
  <c r="A8406" i="1" s="1"/>
  <c r="E8406" i="1"/>
  <c r="D8406" i="1" s="1"/>
  <c r="H8406" i="1"/>
  <c r="G8406" i="1" s="1"/>
  <c r="K8406" i="1"/>
  <c r="J8406" i="1" s="1"/>
  <c r="N8406" i="1"/>
  <c r="B8407" i="1"/>
  <c r="A8407" i="1" s="1"/>
  <c r="E8407" i="1"/>
  <c r="D8407" i="1" s="1"/>
  <c r="H8407" i="1"/>
  <c r="G8407" i="1" s="1"/>
  <c r="K8407" i="1"/>
  <c r="J8407" i="1" s="1"/>
  <c r="N8407" i="1"/>
  <c r="B8408" i="1"/>
  <c r="A8408" i="1" s="1"/>
  <c r="E8408" i="1"/>
  <c r="D8408" i="1" s="1"/>
  <c r="H8408" i="1"/>
  <c r="G8408" i="1" s="1"/>
  <c r="K8408" i="1"/>
  <c r="J8408" i="1" s="1"/>
  <c r="N8408" i="1"/>
  <c r="B8409" i="1"/>
  <c r="A8409" i="1" s="1"/>
  <c r="E8409" i="1"/>
  <c r="D8409" i="1" s="1"/>
  <c r="H8409" i="1"/>
  <c r="G8409" i="1" s="1"/>
  <c r="K8409" i="1"/>
  <c r="J8409" i="1" s="1"/>
  <c r="N8409" i="1"/>
  <c r="B8410" i="1"/>
  <c r="A8410" i="1" s="1"/>
  <c r="E8410" i="1"/>
  <c r="D8410" i="1" s="1"/>
  <c r="H8410" i="1"/>
  <c r="G8410" i="1" s="1"/>
  <c r="K8410" i="1"/>
  <c r="J8410" i="1" s="1"/>
  <c r="N8410" i="1"/>
  <c r="B8411" i="1"/>
  <c r="A8411" i="1" s="1"/>
  <c r="E8411" i="1"/>
  <c r="D8411" i="1" s="1"/>
  <c r="H8411" i="1"/>
  <c r="G8411" i="1" s="1"/>
  <c r="K8411" i="1"/>
  <c r="J8411" i="1" s="1"/>
  <c r="N8411" i="1"/>
  <c r="B8412" i="1"/>
  <c r="A8412" i="1" s="1"/>
  <c r="E8412" i="1"/>
  <c r="D8412" i="1" s="1"/>
  <c r="H8412" i="1"/>
  <c r="G8412" i="1" s="1"/>
  <c r="K8412" i="1"/>
  <c r="J8412" i="1" s="1"/>
  <c r="N8412" i="1"/>
  <c r="B8413" i="1"/>
  <c r="A8413" i="1" s="1"/>
  <c r="E8413" i="1"/>
  <c r="D8413" i="1" s="1"/>
  <c r="H8413" i="1"/>
  <c r="G8413" i="1" s="1"/>
  <c r="K8413" i="1"/>
  <c r="J8413" i="1" s="1"/>
  <c r="N8413" i="1"/>
  <c r="B8414" i="1"/>
  <c r="A8414" i="1" s="1"/>
  <c r="E8414" i="1"/>
  <c r="D8414" i="1" s="1"/>
  <c r="H8414" i="1"/>
  <c r="G8414" i="1" s="1"/>
  <c r="K8414" i="1"/>
  <c r="J8414" i="1" s="1"/>
  <c r="N8414" i="1"/>
  <c r="B8415" i="1"/>
  <c r="A8415" i="1" s="1"/>
  <c r="E8415" i="1"/>
  <c r="D8415" i="1" s="1"/>
  <c r="H8415" i="1"/>
  <c r="G8415" i="1" s="1"/>
  <c r="K8415" i="1"/>
  <c r="J8415" i="1" s="1"/>
  <c r="N8415" i="1"/>
  <c r="B8416" i="1"/>
  <c r="A8416" i="1" s="1"/>
  <c r="E8416" i="1"/>
  <c r="D8416" i="1" s="1"/>
  <c r="H8416" i="1"/>
  <c r="G8416" i="1" s="1"/>
  <c r="K8416" i="1"/>
  <c r="J8416" i="1" s="1"/>
  <c r="N8416" i="1"/>
  <c r="B8417" i="1"/>
  <c r="A8417" i="1" s="1"/>
  <c r="E8417" i="1"/>
  <c r="D8417" i="1" s="1"/>
  <c r="H8417" i="1"/>
  <c r="G8417" i="1" s="1"/>
  <c r="K8417" i="1"/>
  <c r="J8417" i="1" s="1"/>
  <c r="N8417" i="1"/>
  <c r="B8418" i="1"/>
  <c r="A8418" i="1" s="1"/>
  <c r="E8418" i="1"/>
  <c r="D8418" i="1" s="1"/>
  <c r="H8418" i="1"/>
  <c r="G8418" i="1" s="1"/>
  <c r="K8418" i="1"/>
  <c r="J8418" i="1" s="1"/>
  <c r="N8418" i="1"/>
  <c r="B8419" i="1"/>
  <c r="A8419" i="1" s="1"/>
  <c r="E8419" i="1"/>
  <c r="D8419" i="1" s="1"/>
  <c r="H8419" i="1"/>
  <c r="G8419" i="1" s="1"/>
  <c r="K8419" i="1"/>
  <c r="J8419" i="1" s="1"/>
  <c r="N8419" i="1"/>
  <c r="B8420" i="1"/>
  <c r="A8420" i="1" s="1"/>
  <c r="E8420" i="1"/>
  <c r="D8420" i="1" s="1"/>
  <c r="H8420" i="1"/>
  <c r="G8420" i="1" s="1"/>
  <c r="K8420" i="1"/>
  <c r="J8420" i="1" s="1"/>
  <c r="N8420" i="1"/>
  <c r="B8421" i="1"/>
  <c r="A8421" i="1" s="1"/>
  <c r="E8421" i="1"/>
  <c r="D8421" i="1" s="1"/>
  <c r="H8421" i="1"/>
  <c r="G8421" i="1" s="1"/>
  <c r="K8421" i="1"/>
  <c r="J8421" i="1" s="1"/>
  <c r="N8421" i="1"/>
  <c r="B8422" i="1"/>
  <c r="A8422" i="1" s="1"/>
  <c r="E8422" i="1"/>
  <c r="D8422" i="1" s="1"/>
  <c r="H8422" i="1"/>
  <c r="G8422" i="1" s="1"/>
  <c r="K8422" i="1"/>
  <c r="J8422" i="1" s="1"/>
  <c r="N8422" i="1"/>
  <c r="B8423" i="1"/>
  <c r="A8423" i="1" s="1"/>
  <c r="E8423" i="1"/>
  <c r="D8423" i="1" s="1"/>
  <c r="H8423" i="1"/>
  <c r="G8423" i="1" s="1"/>
  <c r="K8423" i="1"/>
  <c r="J8423" i="1" s="1"/>
  <c r="N8423" i="1"/>
  <c r="B8424" i="1"/>
  <c r="A8424" i="1" s="1"/>
  <c r="E8424" i="1"/>
  <c r="D8424" i="1" s="1"/>
  <c r="H8424" i="1"/>
  <c r="G8424" i="1" s="1"/>
  <c r="K8424" i="1"/>
  <c r="J8424" i="1" s="1"/>
  <c r="N8424" i="1"/>
  <c r="B8425" i="1"/>
  <c r="A8425" i="1" s="1"/>
  <c r="E8425" i="1"/>
  <c r="D8425" i="1" s="1"/>
  <c r="H8425" i="1"/>
  <c r="G8425" i="1" s="1"/>
  <c r="K8425" i="1"/>
  <c r="J8425" i="1" s="1"/>
  <c r="N8425" i="1"/>
  <c r="B8426" i="1"/>
  <c r="A8426" i="1" s="1"/>
  <c r="E8426" i="1"/>
  <c r="D8426" i="1" s="1"/>
  <c r="H8426" i="1"/>
  <c r="G8426" i="1" s="1"/>
  <c r="K8426" i="1"/>
  <c r="J8426" i="1" s="1"/>
  <c r="N8426" i="1"/>
  <c r="B8427" i="1"/>
  <c r="A8427" i="1" s="1"/>
  <c r="E8427" i="1"/>
  <c r="D8427" i="1" s="1"/>
  <c r="H8427" i="1"/>
  <c r="G8427" i="1" s="1"/>
  <c r="K8427" i="1"/>
  <c r="J8427" i="1" s="1"/>
  <c r="N8427" i="1"/>
  <c r="B8428" i="1"/>
  <c r="A8428" i="1" s="1"/>
  <c r="E8428" i="1"/>
  <c r="D8428" i="1" s="1"/>
  <c r="H8428" i="1"/>
  <c r="G8428" i="1" s="1"/>
  <c r="K8428" i="1"/>
  <c r="J8428" i="1" s="1"/>
  <c r="N8428" i="1"/>
  <c r="B8429" i="1"/>
  <c r="A8429" i="1" s="1"/>
  <c r="E8429" i="1"/>
  <c r="D8429" i="1" s="1"/>
  <c r="H8429" i="1"/>
  <c r="G8429" i="1" s="1"/>
  <c r="K8429" i="1"/>
  <c r="J8429" i="1" s="1"/>
  <c r="N8429" i="1"/>
  <c r="B8430" i="1"/>
  <c r="A8430" i="1" s="1"/>
  <c r="E8430" i="1"/>
  <c r="D8430" i="1" s="1"/>
  <c r="H8430" i="1"/>
  <c r="G8430" i="1" s="1"/>
  <c r="K8430" i="1"/>
  <c r="J8430" i="1" s="1"/>
  <c r="N8430" i="1"/>
  <c r="B8431" i="1"/>
  <c r="A8431" i="1" s="1"/>
  <c r="E8431" i="1"/>
  <c r="D8431" i="1" s="1"/>
  <c r="H8431" i="1"/>
  <c r="G8431" i="1" s="1"/>
  <c r="K8431" i="1"/>
  <c r="J8431" i="1" s="1"/>
  <c r="N8431" i="1"/>
  <c r="B8432" i="1"/>
  <c r="A8432" i="1" s="1"/>
  <c r="E8432" i="1"/>
  <c r="D8432" i="1" s="1"/>
  <c r="H8432" i="1"/>
  <c r="G8432" i="1" s="1"/>
  <c r="K8432" i="1"/>
  <c r="J8432" i="1" s="1"/>
  <c r="N8432" i="1"/>
  <c r="B8433" i="1"/>
  <c r="A8433" i="1" s="1"/>
  <c r="E8433" i="1"/>
  <c r="D8433" i="1" s="1"/>
  <c r="H8433" i="1"/>
  <c r="G8433" i="1" s="1"/>
  <c r="K8433" i="1"/>
  <c r="J8433" i="1" s="1"/>
  <c r="N8433" i="1"/>
  <c r="B8434" i="1"/>
  <c r="A8434" i="1" s="1"/>
  <c r="E8434" i="1"/>
  <c r="D8434" i="1" s="1"/>
  <c r="H8434" i="1"/>
  <c r="G8434" i="1" s="1"/>
  <c r="K8434" i="1"/>
  <c r="J8434" i="1" s="1"/>
  <c r="N8434" i="1"/>
  <c r="B8435" i="1"/>
  <c r="A8435" i="1" s="1"/>
  <c r="E8435" i="1"/>
  <c r="D8435" i="1" s="1"/>
  <c r="H8435" i="1"/>
  <c r="G8435" i="1" s="1"/>
  <c r="K8435" i="1"/>
  <c r="J8435" i="1" s="1"/>
  <c r="N8435" i="1"/>
  <c r="B8436" i="1"/>
  <c r="A8436" i="1" s="1"/>
  <c r="E8436" i="1"/>
  <c r="D8436" i="1" s="1"/>
  <c r="H8436" i="1"/>
  <c r="G8436" i="1" s="1"/>
  <c r="K8436" i="1"/>
  <c r="J8436" i="1" s="1"/>
  <c r="N8436" i="1"/>
  <c r="B8437" i="1"/>
  <c r="A8437" i="1" s="1"/>
  <c r="E8437" i="1"/>
  <c r="D8437" i="1" s="1"/>
  <c r="H8437" i="1"/>
  <c r="G8437" i="1" s="1"/>
  <c r="K8437" i="1"/>
  <c r="J8437" i="1" s="1"/>
  <c r="N8437" i="1"/>
  <c r="B8438" i="1"/>
  <c r="A8438" i="1" s="1"/>
  <c r="E8438" i="1"/>
  <c r="D8438" i="1" s="1"/>
  <c r="H8438" i="1"/>
  <c r="G8438" i="1" s="1"/>
  <c r="K8438" i="1"/>
  <c r="J8438" i="1" s="1"/>
  <c r="N8438" i="1"/>
  <c r="B8439" i="1"/>
  <c r="A8439" i="1" s="1"/>
  <c r="E8439" i="1"/>
  <c r="D8439" i="1" s="1"/>
  <c r="H8439" i="1"/>
  <c r="G8439" i="1" s="1"/>
  <c r="K8439" i="1"/>
  <c r="J8439" i="1" s="1"/>
  <c r="N8439" i="1"/>
  <c r="B8440" i="1"/>
  <c r="A8440" i="1" s="1"/>
  <c r="E8440" i="1"/>
  <c r="D8440" i="1" s="1"/>
  <c r="H8440" i="1"/>
  <c r="G8440" i="1" s="1"/>
  <c r="K8440" i="1"/>
  <c r="J8440" i="1" s="1"/>
  <c r="N8440" i="1"/>
  <c r="B8441" i="1"/>
  <c r="A8441" i="1" s="1"/>
  <c r="E8441" i="1"/>
  <c r="D8441" i="1" s="1"/>
  <c r="H8441" i="1"/>
  <c r="G8441" i="1" s="1"/>
  <c r="K8441" i="1"/>
  <c r="J8441" i="1" s="1"/>
  <c r="N8441" i="1"/>
  <c r="B8442" i="1"/>
  <c r="A8442" i="1" s="1"/>
  <c r="E8442" i="1"/>
  <c r="D8442" i="1" s="1"/>
  <c r="H8442" i="1"/>
  <c r="G8442" i="1" s="1"/>
  <c r="K8442" i="1"/>
  <c r="J8442" i="1" s="1"/>
  <c r="N8442" i="1"/>
  <c r="B8443" i="1"/>
  <c r="A8443" i="1" s="1"/>
  <c r="E8443" i="1"/>
  <c r="D8443" i="1" s="1"/>
  <c r="H8443" i="1"/>
  <c r="G8443" i="1" s="1"/>
  <c r="K8443" i="1"/>
  <c r="J8443" i="1" s="1"/>
  <c r="N8443" i="1"/>
  <c r="B8444" i="1"/>
  <c r="A8444" i="1" s="1"/>
  <c r="E8444" i="1"/>
  <c r="D8444" i="1" s="1"/>
  <c r="H8444" i="1"/>
  <c r="G8444" i="1" s="1"/>
  <c r="K8444" i="1"/>
  <c r="J8444" i="1" s="1"/>
  <c r="N8444" i="1"/>
  <c r="B8445" i="1"/>
  <c r="A8445" i="1" s="1"/>
  <c r="E8445" i="1"/>
  <c r="D8445" i="1" s="1"/>
  <c r="H8445" i="1"/>
  <c r="G8445" i="1" s="1"/>
  <c r="K8445" i="1"/>
  <c r="J8445" i="1" s="1"/>
  <c r="N8445" i="1"/>
  <c r="B8446" i="1"/>
  <c r="A8446" i="1" s="1"/>
  <c r="E8446" i="1"/>
  <c r="D8446" i="1" s="1"/>
  <c r="H8446" i="1"/>
  <c r="G8446" i="1" s="1"/>
  <c r="K8446" i="1"/>
  <c r="J8446" i="1" s="1"/>
  <c r="N8446" i="1"/>
  <c r="B8447" i="1"/>
  <c r="A8447" i="1" s="1"/>
  <c r="E8447" i="1"/>
  <c r="D8447" i="1" s="1"/>
  <c r="H8447" i="1"/>
  <c r="G8447" i="1" s="1"/>
  <c r="K8447" i="1"/>
  <c r="J8447" i="1" s="1"/>
  <c r="N8447" i="1"/>
  <c r="B8448" i="1"/>
  <c r="A8448" i="1" s="1"/>
  <c r="E8448" i="1"/>
  <c r="D8448" i="1" s="1"/>
  <c r="H8448" i="1"/>
  <c r="G8448" i="1" s="1"/>
  <c r="K8448" i="1"/>
  <c r="J8448" i="1" s="1"/>
  <c r="N8448" i="1"/>
  <c r="B8449" i="1"/>
  <c r="A8449" i="1" s="1"/>
  <c r="E8449" i="1"/>
  <c r="D8449" i="1" s="1"/>
  <c r="H8449" i="1"/>
  <c r="G8449" i="1" s="1"/>
  <c r="K8449" i="1"/>
  <c r="J8449" i="1" s="1"/>
  <c r="N8449" i="1"/>
  <c r="B8450" i="1"/>
  <c r="A8450" i="1" s="1"/>
  <c r="E8450" i="1"/>
  <c r="D8450" i="1" s="1"/>
  <c r="H8450" i="1"/>
  <c r="G8450" i="1" s="1"/>
  <c r="K8450" i="1"/>
  <c r="J8450" i="1" s="1"/>
  <c r="N8450" i="1"/>
  <c r="B8451" i="1"/>
  <c r="A8451" i="1" s="1"/>
  <c r="E8451" i="1"/>
  <c r="D8451" i="1" s="1"/>
  <c r="H8451" i="1"/>
  <c r="G8451" i="1" s="1"/>
  <c r="K8451" i="1"/>
  <c r="J8451" i="1" s="1"/>
  <c r="N8451" i="1"/>
  <c r="B8452" i="1"/>
  <c r="A8452" i="1" s="1"/>
  <c r="E8452" i="1"/>
  <c r="D8452" i="1" s="1"/>
  <c r="H8452" i="1"/>
  <c r="G8452" i="1" s="1"/>
  <c r="K8452" i="1"/>
  <c r="J8452" i="1" s="1"/>
  <c r="N8452" i="1"/>
  <c r="B8453" i="1"/>
  <c r="A8453" i="1" s="1"/>
  <c r="E8453" i="1"/>
  <c r="D8453" i="1" s="1"/>
  <c r="H8453" i="1"/>
  <c r="G8453" i="1" s="1"/>
  <c r="K8453" i="1"/>
  <c r="J8453" i="1" s="1"/>
  <c r="N8453" i="1"/>
  <c r="B8454" i="1"/>
  <c r="A8454" i="1" s="1"/>
  <c r="E8454" i="1"/>
  <c r="D8454" i="1" s="1"/>
  <c r="H8454" i="1"/>
  <c r="G8454" i="1" s="1"/>
  <c r="K8454" i="1"/>
  <c r="J8454" i="1" s="1"/>
  <c r="N8454" i="1"/>
  <c r="B8455" i="1"/>
  <c r="A8455" i="1" s="1"/>
  <c r="E8455" i="1"/>
  <c r="D8455" i="1" s="1"/>
  <c r="H8455" i="1"/>
  <c r="G8455" i="1" s="1"/>
  <c r="K8455" i="1"/>
  <c r="J8455" i="1" s="1"/>
  <c r="N8455" i="1"/>
  <c r="B8456" i="1"/>
  <c r="A8456" i="1" s="1"/>
  <c r="E8456" i="1"/>
  <c r="D8456" i="1" s="1"/>
  <c r="H8456" i="1"/>
  <c r="G8456" i="1" s="1"/>
  <c r="K8456" i="1"/>
  <c r="J8456" i="1" s="1"/>
  <c r="N8456" i="1"/>
  <c r="B8457" i="1"/>
  <c r="A8457" i="1" s="1"/>
  <c r="E8457" i="1"/>
  <c r="D8457" i="1" s="1"/>
  <c r="H8457" i="1"/>
  <c r="G8457" i="1" s="1"/>
  <c r="K8457" i="1"/>
  <c r="J8457" i="1" s="1"/>
  <c r="N8457" i="1"/>
  <c r="B8458" i="1"/>
  <c r="A8458" i="1" s="1"/>
  <c r="E8458" i="1"/>
  <c r="D8458" i="1" s="1"/>
  <c r="H8458" i="1"/>
  <c r="G8458" i="1" s="1"/>
  <c r="K8458" i="1"/>
  <c r="J8458" i="1" s="1"/>
  <c r="N8458" i="1"/>
  <c r="B8459" i="1"/>
  <c r="A8459" i="1" s="1"/>
  <c r="E8459" i="1"/>
  <c r="D8459" i="1" s="1"/>
  <c r="H8459" i="1"/>
  <c r="G8459" i="1" s="1"/>
  <c r="K8459" i="1"/>
  <c r="J8459" i="1" s="1"/>
  <c r="N8459" i="1"/>
  <c r="B8460" i="1"/>
  <c r="A8460" i="1" s="1"/>
  <c r="E8460" i="1"/>
  <c r="D8460" i="1" s="1"/>
  <c r="H8460" i="1"/>
  <c r="G8460" i="1" s="1"/>
  <c r="K8460" i="1"/>
  <c r="J8460" i="1" s="1"/>
  <c r="N8460" i="1"/>
  <c r="B8461" i="1"/>
  <c r="A8461" i="1" s="1"/>
  <c r="E8461" i="1"/>
  <c r="D8461" i="1" s="1"/>
  <c r="H8461" i="1"/>
  <c r="G8461" i="1" s="1"/>
  <c r="K8461" i="1"/>
  <c r="J8461" i="1" s="1"/>
  <c r="N8461" i="1"/>
  <c r="B8462" i="1"/>
  <c r="A8462" i="1" s="1"/>
  <c r="E8462" i="1"/>
  <c r="D8462" i="1" s="1"/>
  <c r="H8462" i="1"/>
  <c r="G8462" i="1" s="1"/>
  <c r="K8462" i="1"/>
  <c r="J8462" i="1" s="1"/>
  <c r="N8462" i="1"/>
  <c r="B8463" i="1"/>
  <c r="A8463" i="1" s="1"/>
  <c r="E8463" i="1"/>
  <c r="D8463" i="1" s="1"/>
  <c r="H8463" i="1"/>
  <c r="G8463" i="1" s="1"/>
  <c r="K8463" i="1"/>
  <c r="J8463" i="1" s="1"/>
  <c r="N8463" i="1"/>
  <c r="B8464" i="1"/>
  <c r="A8464" i="1" s="1"/>
  <c r="E8464" i="1"/>
  <c r="D8464" i="1" s="1"/>
  <c r="H8464" i="1"/>
  <c r="G8464" i="1" s="1"/>
  <c r="K8464" i="1"/>
  <c r="J8464" i="1" s="1"/>
  <c r="N8464" i="1"/>
  <c r="B8465" i="1"/>
  <c r="A8465" i="1" s="1"/>
  <c r="E8465" i="1"/>
  <c r="D8465" i="1" s="1"/>
  <c r="H8465" i="1"/>
  <c r="G8465" i="1" s="1"/>
  <c r="K8465" i="1"/>
  <c r="J8465" i="1" s="1"/>
  <c r="N8465" i="1"/>
  <c r="B8466" i="1"/>
  <c r="A8466" i="1" s="1"/>
  <c r="E8466" i="1"/>
  <c r="D8466" i="1" s="1"/>
  <c r="H8466" i="1"/>
  <c r="G8466" i="1" s="1"/>
  <c r="K8466" i="1"/>
  <c r="J8466" i="1" s="1"/>
  <c r="N8466" i="1"/>
  <c r="B8467" i="1"/>
  <c r="A8467" i="1" s="1"/>
  <c r="E8467" i="1"/>
  <c r="D8467" i="1" s="1"/>
  <c r="H8467" i="1"/>
  <c r="G8467" i="1" s="1"/>
  <c r="K8467" i="1"/>
  <c r="J8467" i="1" s="1"/>
  <c r="N8467" i="1"/>
  <c r="B8468" i="1"/>
  <c r="A8468" i="1" s="1"/>
  <c r="E8468" i="1"/>
  <c r="D8468" i="1" s="1"/>
  <c r="H8468" i="1"/>
  <c r="G8468" i="1" s="1"/>
  <c r="K8468" i="1"/>
  <c r="J8468" i="1" s="1"/>
  <c r="N8468" i="1"/>
  <c r="B8469" i="1"/>
  <c r="A8469" i="1" s="1"/>
  <c r="E8469" i="1"/>
  <c r="D8469" i="1" s="1"/>
  <c r="H8469" i="1"/>
  <c r="G8469" i="1" s="1"/>
  <c r="K8469" i="1"/>
  <c r="J8469" i="1" s="1"/>
  <c r="N8469" i="1"/>
  <c r="B8470" i="1"/>
  <c r="A8470" i="1" s="1"/>
  <c r="E8470" i="1"/>
  <c r="D8470" i="1" s="1"/>
  <c r="H8470" i="1"/>
  <c r="G8470" i="1" s="1"/>
  <c r="K8470" i="1"/>
  <c r="J8470" i="1" s="1"/>
  <c r="N8470" i="1"/>
  <c r="B8471" i="1"/>
  <c r="A8471" i="1" s="1"/>
  <c r="E8471" i="1"/>
  <c r="D8471" i="1" s="1"/>
  <c r="H8471" i="1"/>
  <c r="G8471" i="1" s="1"/>
  <c r="K8471" i="1"/>
  <c r="J8471" i="1" s="1"/>
  <c r="N8471" i="1"/>
  <c r="B8472" i="1"/>
  <c r="A8472" i="1" s="1"/>
  <c r="E8472" i="1"/>
  <c r="D8472" i="1" s="1"/>
  <c r="H8472" i="1"/>
  <c r="G8472" i="1" s="1"/>
  <c r="K8472" i="1"/>
  <c r="J8472" i="1" s="1"/>
  <c r="N8472" i="1"/>
  <c r="B8473" i="1"/>
  <c r="A8473" i="1" s="1"/>
  <c r="E8473" i="1"/>
  <c r="D8473" i="1" s="1"/>
  <c r="H8473" i="1"/>
  <c r="G8473" i="1" s="1"/>
  <c r="K8473" i="1"/>
  <c r="J8473" i="1" s="1"/>
  <c r="N8473" i="1"/>
  <c r="B8474" i="1"/>
  <c r="A8474" i="1" s="1"/>
  <c r="E8474" i="1"/>
  <c r="D8474" i="1" s="1"/>
  <c r="H8474" i="1"/>
  <c r="G8474" i="1" s="1"/>
  <c r="K8474" i="1"/>
  <c r="J8474" i="1" s="1"/>
  <c r="N8474" i="1"/>
  <c r="B8475" i="1"/>
  <c r="A8475" i="1" s="1"/>
  <c r="E8475" i="1"/>
  <c r="D8475" i="1" s="1"/>
  <c r="H8475" i="1"/>
  <c r="G8475" i="1" s="1"/>
  <c r="K8475" i="1"/>
  <c r="J8475" i="1" s="1"/>
  <c r="N8475" i="1"/>
  <c r="B8476" i="1"/>
  <c r="A8476" i="1" s="1"/>
  <c r="E8476" i="1"/>
  <c r="D8476" i="1" s="1"/>
  <c r="H8476" i="1"/>
  <c r="G8476" i="1" s="1"/>
  <c r="K8476" i="1"/>
  <c r="J8476" i="1" s="1"/>
  <c r="N8476" i="1"/>
  <c r="B8477" i="1"/>
  <c r="A8477" i="1" s="1"/>
  <c r="E8477" i="1"/>
  <c r="D8477" i="1" s="1"/>
  <c r="H8477" i="1"/>
  <c r="G8477" i="1" s="1"/>
  <c r="K8477" i="1"/>
  <c r="J8477" i="1" s="1"/>
  <c r="N8477" i="1"/>
  <c r="B8478" i="1"/>
  <c r="A8478" i="1" s="1"/>
  <c r="E8478" i="1"/>
  <c r="D8478" i="1" s="1"/>
  <c r="H8478" i="1"/>
  <c r="G8478" i="1" s="1"/>
  <c r="K8478" i="1"/>
  <c r="J8478" i="1" s="1"/>
  <c r="N8478" i="1"/>
  <c r="B8479" i="1"/>
  <c r="A8479" i="1" s="1"/>
  <c r="E8479" i="1"/>
  <c r="D8479" i="1" s="1"/>
  <c r="H8479" i="1"/>
  <c r="G8479" i="1" s="1"/>
  <c r="K8479" i="1"/>
  <c r="J8479" i="1" s="1"/>
  <c r="N8479" i="1"/>
  <c r="B8480" i="1"/>
  <c r="A8480" i="1" s="1"/>
  <c r="E8480" i="1"/>
  <c r="D8480" i="1" s="1"/>
  <c r="H8480" i="1"/>
  <c r="G8480" i="1" s="1"/>
  <c r="K8480" i="1"/>
  <c r="J8480" i="1" s="1"/>
  <c r="N8480" i="1"/>
  <c r="B8481" i="1"/>
  <c r="A8481" i="1" s="1"/>
  <c r="E8481" i="1"/>
  <c r="D8481" i="1" s="1"/>
  <c r="H8481" i="1"/>
  <c r="G8481" i="1" s="1"/>
  <c r="K8481" i="1"/>
  <c r="J8481" i="1" s="1"/>
  <c r="N8481" i="1"/>
  <c r="B8482" i="1"/>
  <c r="A8482" i="1" s="1"/>
  <c r="E8482" i="1"/>
  <c r="D8482" i="1" s="1"/>
  <c r="H8482" i="1"/>
  <c r="G8482" i="1" s="1"/>
  <c r="K8482" i="1"/>
  <c r="J8482" i="1" s="1"/>
  <c r="N8482" i="1"/>
  <c r="B8483" i="1"/>
  <c r="A8483" i="1" s="1"/>
  <c r="E8483" i="1"/>
  <c r="D8483" i="1" s="1"/>
  <c r="H8483" i="1"/>
  <c r="G8483" i="1" s="1"/>
  <c r="K8483" i="1"/>
  <c r="J8483" i="1" s="1"/>
  <c r="N8483" i="1"/>
  <c r="B8484" i="1"/>
  <c r="A8484" i="1" s="1"/>
  <c r="E8484" i="1"/>
  <c r="D8484" i="1" s="1"/>
  <c r="H8484" i="1"/>
  <c r="G8484" i="1" s="1"/>
  <c r="K8484" i="1"/>
  <c r="J8484" i="1" s="1"/>
  <c r="N8484" i="1"/>
  <c r="B8485" i="1"/>
  <c r="A8485" i="1" s="1"/>
  <c r="E8485" i="1"/>
  <c r="D8485" i="1" s="1"/>
  <c r="H8485" i="1"/>
  <c r="G8485" i="1" s="1"/>
  <c r="K8485" i="1"/>
  <c r="J8485" i="1" s="1"/>
  <c r="N8485" i="1"/>
  <c r="B8486" i="1"/>
  <c r="A8486" i="1" s="1"/>
  <c r="E8486" i="1"/>
  <c r="D8486" i="1" s="1"/>
  <c r="H8486" i="1"/>
  <c r="G8486" i="1" s="1"/>
  <c r="K8486" i="1"/>
  <c r="J8486" i="1" s="1"/>
  <c r="N8486" i="1"/>
  <c r="B8487" i="1"/>
  <c r="A8487" i="1" s="1"/>
  <c r="E8487" i="1"/>
  <c r="D8487" i="1" s="1"/>
  <c r="H8487" i="1"/>
  <c r="G8487" i="1" s="1"/>
  <c r="K8487" i="1"/>
  <c r="J8487" i="1" s="1"/>
  <c r="N8487" i="1"/>
  <c r="B8488" i="1"/>
  <c r="A8488" i="1" s="1"/>
  <c r="E8488" i="1"/>
  <c r="D8488" i="1" s="1"/>
  <c r="H8488" i="1"/>
  <c r="G8488" i="1" s="1"/>
  <c r="K8488" i="1"/>
  <c r="J8488" i="1" s="1"/>
  <c r="N8488" i="1"/>
  <c r="B8489" i="1"/>
  <c r="A8489" i="1" s="1"/>
  <c r="E8489" i="1"/>
  <c r="D8489" i="1" s="1"/>
  <c r="H8489" i="1"/>
  <c r="G8489" i="1" s="1"/>
  <c r="K8489" i="1"/>
  <c r="J8489" i="1" s="1"/>
  <c r="N8489" i="1"/>
  <c r="B8490" i="1"/>
  <c r="A8490" i="1" s="1"/>
  <c r="E8490" i="1"/>
  <c r="D8490" i="1" s="1"/>
  <c r="H8490" i="1"/>
  <c r="G8490" i="1" s="1"/>
  <c r="K8490" i="1"/>
  <c r="J8490" i="1" s="1"/>
  <c r="N8490" i="1"/>
  <c r="B8491" i="1"/>
  <c r="A8491" i="1" s="1"/>
  <c r="E8491" i="1"/>
  <c r="D8491" i="1" s="1"/>
  <c r="H8491" i="1"/>
  <c r="G8491" i="1" s="1"/>
  <c r="K8491" i="1"/>
  <c r="J8491" i="1" s="1"/>
  <c r="N8491" i="1"/>
  <c r="B8492" i="1"/>
  <c r="A8492" i="1" s="1"/>
  <c r="E8492" i="1"/>
  <c r="D8492" i="1" s="1"/>
  <c r="H8492" i="1"/>
  <c r="G8492" i="1" s="1"/>
  <c r="K8492" i="1"/>
  <c r="J8492" i="1" s="1"/>
  <c r="N8492" i="1"/>
  <c r="B8493" i="1"/>
  <c r="A8493" i="1" s="1"/>
  <c r="E8493" i="1"/>
  <c r="D8493" i="1" s="1"/>
  <c r="H8493" i="1"/>
  <c r="G8493" i="1" s="1"/>
  <c r="K8493" i="1"/>
  <c r="J8493" i="1" s="1"/>
  <c r="N8493" i="1"/>
  <c r="B8494" i="1"/>
  <c r="A8494" i="1" s="1"/>
  <c r="E8494" i="1"/>
  <c r="D8494" i="1" s="1"/>
  <c r="H8494" i="1"/>
  <c r="G8494" i="1" s="1"/>
  <c r="K8494" i="1"/>
  <c r="J8494" i="1" s="1"/>
  <c r="N8494" i="1"/>
  <c r="B8495" i="1"/>
  <c r="A8495" i="1" s="1"/>
  <c r="E8495" i="1"/>
  <c r="D8495" i="1" s="1"/>
  <c r="H8495" i="1"/>
  <c r="G8495" i="1" s="1"/>
  <c r="K8495" i="1"/>
  <c r="J8495" i="1" s="1"/>
  <c r="N8495" i="1"/>
  <c r="B8496" i="1"/>
  <c r="A8496" i="1" s="1"/>
  <c r="E8496" i="1"/>
  <c r="D8496" i="1" s="1"/>
  <c r="H8496" i="1"/>
  <c r="G8496" i="1" s="1"/>
  <c r="K8496" i="1"/>
  <c r="J8496" i="1" s="1"/>
  <c r="N8496" i="1"/>
  <c r="B8497" i="1"/>
  <c r="A8497" i="1" s="1"/>
  <c r="E8497" i="1"/>
  <c r="D8497" i="1" s="1"/>
  <c r="H8497" i="1"/>
  <c r="G8497" i="1" s="1"/>
  <c r="K8497" i="1"/>
  <c r="J8497" i="1" s="1"/>
  <c r="N8497" i="1"/>
  <c r="B8498" i="1"/>
  <c r="A8498" i="1" s="1"/>
  <c r="E8498" i="1"/>
  <c r="D8498" i="1" s="1"/>
  <c r="H8498" i="1"/>
  <c r="G8498" i="1" s="1"/>
  <c r="K8498" i="1"/>
  <c r="J8498" i="1" s="1"/>
  <c r="N8498" i="1"/>
  <c r="B8499" i="1"/>
  <c r="A8499" i="1" s="1"/>
  <c r="E8499" i="1"/>
  <c r="D8499" i="1" s="1"/>
  <c r="H8499" i="1"/>
  <c r="G8499" i="1" s="1"/>
  <c r="K8499" i="1"/>
  <c r="J8499" i="1" s="1"/>
  <c r="N8499" i="1"/>
  <c r="B8500" i="1"/>
  <c r="A8500" i="1" s="1"/>
  <c r="E8500" i="1"/>
  <c r="D8500" i="1" s="1"/>
  <c r="H8500" i="1"/>
  <c r="G8500" i="1" s="1"/>
  <c r="K8500" i="1"/>
  <c r="J8500" i="1" s="1"/>
  <c r="N8500" i="1"/>
  <c r="B8501" i="1"/>
  <c r="A8501" i="1" s="1"/>
  <c r="E8501" i="1"/>
  <c r="D8501" i="1" s="1"/>
  <c r="H8501" i="1"/>
  <c r="G8501" i="1" s="1"/>
  <c r="K8501" i="1"/>
  <c r="J8501" i="1" s="1"/>
  <c r="N8501" i="1"/>
  <c r="B8502" i="1"/>
  <c r="A8502" i="1" s="1"/>
  <c r="E8502" i="1"/>
  <c r="D8502" i="1" s="1"/>
  <c r="H8502" i="1"/>
  <c r="G8502" i="1" s="1"/>
  <c r="K8502" i="1"/>
  <c r="J8502" i="1" s="1"/>
  <c r="N8502" i="1"/>
  <c r="B8503" i="1"/>
  <c r="A8503" i="1" s="1"/>
  <c r="E8503" i="1"/>
  <c r="D8503" i="1" s="1"/>
  <c r="H8503" i="1"/>
  <c r="G8503" i="1" s="1"/>
  <c r="K8503" i="1"/>
  <c r="J8503" i="1" s="1"/>
  <c r="N8503" i="1"/>
  <c r="B8504" i="1"/>
  <c r="A8504" i="1" s="1"/>
  <c r="E8504" i="1"/>
  <c r="D8504" i="1" s="1"/>
  <c r="H8504" i="1"/>
  <c r="G8504" i="1" s="1"/>
  <c r="K8504" i="1"/>
  <c r="J8504" i="1" s="1"/>
  <c r="N8504" i="1"/>
  <c r="B8505" i="1"/>
  <c r="A8505" i="1" s="1"/>
  <c r="E8505" i="1"/>
  <c r="D8505" i="1" s="1"/>
  <c r="H8505" i="1"/>
  <c r="G8505" i="1" s="1"/>
  <c r="K8505" i="1"/>
  <c r="J8505" i="1" s="1"/>
  <c r="N8505" i="1"/>
  <c r="B8506" i="1"/>
  <c r="A8506" i="1" s="1"/>
  <c r="E8506" i="1"/>
  <c r="D8506" i="1" s="1"/>
  <c r="H8506" i="1"/>
  <c r="G8506" i="1" s="1"/>
  <c r="K8506" i="1"/>
  <c r="J8506" i="1" s="1"/>
  <c r="N8506" i="1"/>
  <c r="B8507" i="1"/>
  <c r="A8507" i="1" s="1"/>
  <c r="E8507" i="1"/>
  <c r="D8507" i="1" s="1"/>
  <c r="H8507" i="1"/>
  <c r="G8507" i="1" s="1"/>
  <c r="K8507" i="1"/>
  <c r="J8507" i="1" s="1"/>
  <c r="N8507" i="1"/>
  <c r="B8508" i="1"/>
  <c r="A8508" i="1" s="1"/>
  <c r="E8508" i="1"/>
  <c r="D8508" i="1" s="1"/>
  <c r="H8508" i="1"/>
  <c r="G8508" i="1" s="1"/>
  <c r="K8508" i="1"/>
  <c r="J8508" i="1" s="1"/>
  <c r="N8508" i="1"/>
  <c r="B8509" i="1"/>
  <c r="A8509" i="1" s="1"/>
  <c r="E8509" i="1"/>
  <c r="D8509" i="1" s="1"/>
  <c r="H8509" i="1"/>
  <c r="G8509" i="1" s="1"/>
  <c r="K8509" i="1"/>
  <c r="J8509" i="1" s="1"/>
  <c r="N8509" i="1"/>
  <c r="B8510" i="1"/>
  <c r="A8510" i="1" s="1"/>
  <c r="E8510" i="1"/>
  <c r="D8510" i="1" s="1"/>
  <c r="H8510" i="1"/>
  <c r="G8510" i="1" s="1"/>
  <c r="K8510" i="1"/>
  <c r="J8510" i="1" s="1"/>
  <c r="N8510" i="1"/>
  <c r="B8511" i="1"/>
  <c r="A8511" i="1" s="1"/>
  <c r="E8511" i="1"/>
  <c r="D8511" i="1" s="1"/>
  <c r="H8511" i="1"/>
  <c r="G8511" i="1" s="1"/>
  <c r="K8511" i="1"/>
  <c r="J8511" i="1" s="1"/>
  <c r="N8511" i="1"/>
  <c r="B8512" i="1"/>
  <c r="A8512" i="1" s="1"/>
  <c r="E8512" i="1"/>
  <c r="D8512" i="1" s="1"/>
  <c r="H8512" i="1"/>
  <c r="G8512" i="1" s="1"/>
  <c r="K8512" i="1"/>
  <c r="J8512" i="1" s="1"/>
  <c r="N8512" i="1"/>
  <c r="B8513" i="1"/>
  <c r="A8513" i="1" s="1"/>
  <c r="E8513" i="1"/>
  <c r="D8513" i="1" s="1"/>
  <c r="H8513" i="1"/>
  <c r="G8513" i="1" s="1"/>
  <c r="K8513" i="1"/>
  <c r="J8513" i="1" s="1"/>
  <c r="N8513" i="1"/>
  <c r="B8514" i="1"/>
  <c r="A8514" i="1" s="1"/>
  <c r="E8514" i="1"/>
  <c r="D8514" i="1" s="1"/>
  <c r="H8514" i="1"/>
  <c r="G8514" i="1" s="1"/>
  <c r="K8514" i="1"/>
  <c r="J8514" i="1" s="1"/>
  <c r="N8514" i="1"/>
  <c r="B8515" i="1"/>
  <c r="A8515" i="1" s="1"/>
  <c r="E8515" i="1"/>
  <c r="D8515" i="1" s="1"/>
  <c r="H8515" i="1"/>
  <c r="G8515" i="1" s="1"/>
  <c r="K8515" i="1"/>
  <c r="J8515" i="1" s="1"/>
  <c r="N8515" i="1"/>
  <c r="B8516" i="1"/>
  <c r="A8516" i="1" s="1"/>
  <c r="E8516" i="1"/>
  <c r="D8516" i="1" s="1"/>
  <c r="H8516" i="1"/>
  <c r="G8516" i="1" s="1"/>
  <c r="K8516" i="1"/>
  <c r="J8516" i="1" s="1"/>
  <c r="N8516" i="1"/>
  <c r="B8517" i="1"/>
  <c r="A8517" i="1" s="1"/>
  <c r="E8517" i="1"/>
  <c r="D8517" i="1" s="1"/>
  <c r="H8517" i="1"/>
  <c r="G8517" i="1" s="1"/>
  <c r="K8517" i="1"/>
  <c r="J8517" i="1" s="1"/>
  <c r="N8517" i="1"/>
  <c r="B8518" i="1"/>
  <c r="A8518" i="1" s="1"/>
  <c r="E8518" i="1"/>
  <c r="D8518" i="1" s="1"/>
  <c r="H8518" i="1"/>
  <c r="G8518" i="1" s="1"/>
  <c r="K8518" i="1"/>
  <c r="J8518" i="1" s="1"/>
  <c r="N8518" i="1"/>
  <c r="B8519" i="1"/>
  <c r="A8519" i="1" s="1"/>
  <c r="E8519" i="1"/>
  <c r="D8519" i="1" s="1"/>
  <c r="H8519" i="1"/>
  <c r="G8519" i="1" s="1"/>
  <c r="K8519" i="1"/>
  <c r="J8519" i="1" s="1"/>
  <c r="N8519" i="1"/>
  <c r="B8520" i="1"/>
  <c r="A8520" i="1" s="1"/>
  <c r="E8520" i="1"/>
  <c r="D8520" i="1" s="1"/>
  <c r="H8520" i="1"/>
  <c r="G8520" i="1" s="1"/>
  <c r="K8520" i="1"/>
  <c r="J8520" i="1" s="1"/>
  <c r="N8520" i="1"/>
  <c r="B8521" i="1"/>
  <c r="A8521" i="1" s="1"/>
  <c r="E8521" i="1"/>
  <c r="D8521" i="1" s="1"/>
  <c r="H8521" i="1"/>
  <c r="G8521" i="1" s="1"/>
  <c r="K8521" i="1"/>
  <c r="J8521" i="1" s="1"/>
  <c r="N8521" i="1"/>
  <c r="B8522" i="1"/>
  <c r="A8522" i="1" s="1"/>
  <c r="E8522" i="1"/>
  <c r="D8522" i="1" s="1"/>
  <c r="H8522" i="1"/>
  <c r="G8522" i="1" s="1"/>
  <c r="K8522" i="1"/>
  <c r="J8522" i="1" s="1"/>
  <c r="N8522" i="1"/>
  <c r="B8523" i="1"/>
  <c r="A8523" i="1" s="1"/>
  <c r="E8523" i="1"/>
  <c r="D8523" i="1" s="1"/>
  <c r="H8523" i="1"/>
  <c r="G8523" i="1" s="1"/>
  <c r="K8523" i="1"/>
  <c r="J8523" i="1" s="1"/>
  <c r="N8523" i="1"/>
  <c r="B8524" i="1"/>
  <c r="A8524" i="1" s="1"/>
  <c r="E8524" i="1"/>
  <c r="D8524" i="1" s="1"/>
  <c r="H8524" i="1"/>
  <c r="G8524" i="1" s="1"/>
  <c r="K8524" i="1"/>
  <c r="J8524" i="1" s="1"/>
  <c r="N8524" i="1"/>
  <c r="B8525" i="1"/>
  <c r="A8525" i="1" s="1"/>
  <c r="E8525" i="1"/>
  <c r="D8525" i="1" s="1"/>
  <c r="H8525" i="1"/>
  <c r="G8525" i="1" s="1"/>
  <c r="K8525" i="1"/>
  <c r="J8525" i="1" s="1"/>
  <c r="N8525" i="1"/>
  <c r="B8526" i="1"/>
  <c r="A8526" i="1" s="1"/>
  <c r="E8526" i="1"/>
  <c r="D8526" i="1" s="1"/>
  <c r="H8526" i="1"/>
  <c r="G8526" i="1" s="1"/>
  <c r="K8526" i="1"/>
  <c r="J8526" i="1" s="1"/>
  <c r="N8526" i="1"/>
  <c r="B8527" i="1"/>
  <c r="A8527" i="1" s="1"/>
  <c r="E8527" i="1"/>
  <c r="D8527" i="1" s="1"/>
  <c r="H8527" i="1"/>
  <c r="G8527" i="1" s="1"/>
  <c r="K8527" i="1"/>
  <c r="J8527" i="1" s="1"/>
  <c r="N8527" i="1"/>
  <c r="B8528" i="1"/>
  <c r="A8528" i="1" s="1"/>
  <c r="E8528" i="1"/>
  <c r="D8528" i="1" s="1"/>
  <c r="H8528" i="1"/>
  <c r="G8528" i="1" s="1"/>
  <c r="K8528" i="1"/>
  <c r="J8528" i="1" s="1"/>
  <c r="N8528" i="1"/>
  <c r="B8529" i="1"/>
  <c r="A8529" i="1" s="1"/>
  <c r="E8529" i="1"/>
  <c r="D8529" i="1" s="1"/>
  <c r="H8529" i="1"/>
  <c r="G8529" i="1" s="1"/>
  <c r="K8529" i="1"/>
  <c r="J8529" i="1" s="1"/>
  <c r="N8529" i="1"/>
  <c r="B8530" i="1"/>
  <c r="A8530" i="1" s="1"/>
  <c r="E8530" i="1"/>
  <c r="D8530" i="1" s="1"/>
  <c r="H8530" i="1"/>
  <c r="G8530" i="1" s="1"/>
  <c r="K8530" i="1"/>
  <c r="J8530" i="1" s="1"/>
  <c r="N8530" i="1"/>
  <c r="B8531" i="1"/>
  <c r="A8531" i="1" s="1"/>
  <c r="E8531" i="1"/>
  <c r="D8531" i="1" s="1"/>
  <c r="H8531" i="1"/>
  <c r="G8531" i="1" s="1"/>
  <c r="K8531" i="1"/>
  <c r="J8531" i="1" s="1"/>
  <c r="N8531" i="1"/>
  <c r="B8532" i="1"/>
  <c r="A8532" i="1" s="1"/>
  <c r="E8532" i="1"/>
  <c r="D8532" i="1" s="1"/>
  <c r="H8532" i="1"/>
  <c r="G8532" i="1" s="1"/>
  <c r="K8532" i="1"/>
  <c r="J8532" i="1" s="1"/>
  <c r="N8532" i="1"/>
  <c r="B8533" i="1"/>
  <c r="A8533" i="1" s="1"/>
  <c r="E8533" i="1"/>
  <c r="D8533" i="1" s="1"/>
  <c r="H8533" i="1"/>
  <c r="G8533" i="1" s="1"/>
  <c r="K8533" i="1"/>
  <c r="J8533" i="1" s="1"/>
  <c r="N8533" i="1"/>
  <c r="B8534" i="1"/>
  <c r="A8534" i="1" s="1"/>
  <c r="E8534" i="1"/>
  <c r="D8534" i="1" s="1"/>
  <c r="H8534" i="1"/>
  <c r="G8534" i="1" s="1"/>
  <c r="K8534" i="1"/>
  <c r="J8534" i="1" s="1"/>
  <c r="N8534" i="1"/>
  <c r="B8535" i="1"/>
  <c r="A8535" i="1" s="1"/>
  <c r="E8535" i="1"/>
  <c r="D8535" i="1" s="1"/>
  <c r="H8535" i="1"/>
  <c r="G8535" i="1" s="1"/>
  <c r="K8535" i="1"/>
  <c r="J8535" i="1" s="1"/>
  <c r="N8535" i="1"/>
  <c r="B8536" i="1"/>
  <c r="A8536" i="1" s="1"/>
  <c r="E8536" i="1"/>
  <c r="D8536" i="1" s="1"/>
  <c r="H8536" i="1"/>
  <c r="G8536" i="1" s="1"/>
  <c r="K8536" i="1"/>
  <c r="J8536" i="1" s="1"/>
  <c r="N8536" i="1"/>
  <c r="B8537" i="1"/>
  <c r="A8537" i="1" s="1"/>
  <c r="E8537" i="1"/>
  <c r="D8537" i="1" s="1"/>
  <c r="H8537" i="1"/>
  <c r="G8537" i="1" s="1"/>
  <c r="K8537" i="1"/>
  <c r="J8537" i="1" s="1"/>
  <c r="N8537" i="1"/>
  <c r="B8538" i="1"/>
  <c r="A8538" i="1" s="1"/>
  <c r="E8538" i="1"/>
  <c r="D8538" i="1" s="1"/>
  <c r="H8538" i="1"/>
  <c r="G8538" i="1" s="1"/>
  <c r="K8538" i="1"/>
  <c r="J8538" i="1" s="1"/>
  <c r="N8538" i="1"/>
  <c r="B8539" i="1"/>
  <c r="A8539" i="1" s="1"/>
  <c r="E8539" i="1"/>
  <c r="D8539" i="1" s="1"/>
  <c r="H8539" i="1"/>
  <c r="G8539" i="1" s="1"/>
  <c r="K8539" i="1"/>
  <c r="J8539" i="1" s="1"/>
  <c r="N8539" i="1"/>
  <c r="B8540" i="1"/>
  <c r="A8540" i="1" s="1"/>
  <c r="E8540" i="1"/>
  <c r="D8540" i="1" s="1"/>
  <c r="H8540" i="1"/>
  <c r="G8540" i="1" s="1"/>
  <c r="K8540" i="1"/>
  <c r="J8540" i="1" s="1"/>
  <c r="N8540" i="1"/>
  <c r="B8541" i="1"/>
  <c r="A8541" i="1" s="1"/>
  <c r="E8541" i="1"/>
  <c r="D8541" i="1" s="1"/>
  <c r="H8541" i="1"/>
  <c r="G8541" i="1" s="1"/>
  <c r="K8541" i="1"/>
  <c r="J8541" i="1" s="1"/>
  <c r="N8541" i="1"/>
  <c r="B8542" i="1"/>
  <c r="A8542" i="1" s="1"/>
  <c r="E8542" i="1"/>
  <c r="D8542" i="1" s="1"/>
  <c r="H8542" i="1"/>
  <c r="G8542" i="1" s="1"/>
  <c r="K8542" i="1"/>
  <c r="J8542" i="1" s="1"/>
  <c r="N8542" i="1"/>
  <c r="B8543" i="1"/>
  <c r="A8543" i="1" s="1"/>
  <c r="E8543" i="1"/>
  <c r="D8543" i="1" s="1"/>
  <c r="H8543" i="1"/>
  <c r="G8543" i="1" s="1"/>
  <c r="K8543" i="1"/>
  <c r="J8543" i="1" s="1"/>
  <c r="N8543" i="1"/>
  <c r="B8544" i="1"/>
  <c r="A8544" i="1" s="1"/>
  <c r="E8544" i="1"/>
  <c r="D8544" i="1" s="1"/>
  <c r="H8544" i="1"/>
  <c r="G8544" i="1" s="1"/>
  <c r="K8544" i="1"/>
  <c r="J8544" i="1" s="1"/>
  <c r="N8544" i="1"/>
  <c r="B8545" i="1"/>
  <c r="A8545" i="1" s="1"/>
  <c r="E8545" i="1"/>
  <c r="D8545" i="1" s="1"/>
  <c r="H8545" i="1"/>
  <c r="G8545" i="1" s="1"/>
  <c r="K8545" i="1"/>
  <c r="J8545" i="1" s="1"/>
  <c r="N8545" i="1"/>
  <c r="B8546" i="1"/>
  <c r="A8546" i="1" s="1"/>
  <c r="E8546" i="1"/>
  <c r="D8546" i="1" s="1"/>
  <c r="H8546" i="1"/>
  <c r="G8546" i="1" s="1"/>
  <c r="K8546" i="1"/>
  <c r="J8546" i="1" s="1"/>
  <c r="N8546" i="1"/>
  <c r="B8547" i="1"/>
  <c r="A8547" i="1" s="1"/>
  <c r="E8547" i="1"/>
  <c r="D8547" i="1" s="1"/>
  <c r="H8547" i="1"/>
  <c r="G8547" i="1" s="1"/>
  <c r="K8547" i="1"/>
  <c r="J8547" i="1" s="1"/>
  <c r="N8547" i="1"/>
  <c r="B8548" i="1"/>
  <c r="A8548" i="1" s="1"/>
  <c r="E8548" i="1"/>
  <c r="D8548" i="1" s="1"/>
  <c r="H8548" i="1"/>
  <c r="G8548" i="1" s="1"/>
  <c r="K8548" i="1"/>
  <c r="J8548" i="1" s="1"/>
  <c r="N8548" i="1"/>
  <c r="B8549" i="1"/>
  <c r="A8549" i="1" s="1"/>
  <c r="E8549" i="1"/>
  <c r="D8549" i="1" s="1"/>
  <c r="H8549" i="1"/>
  <c r="G8549" i="1" s="1"/>
  <c r="K8549" i="1"/>
  <c r="J8549" i="1" s="1"/>
  <c r="N8549" i="1"/>
  <c r="B8550" i="1"/>
  <c r="A8550" i="1" s="1"/>
  <c r="E8550" i="1"/>
  <c r="D8550" i="1" s="1"/>
  <c r="H8550" i="1"/>
  <c r="G8550" i="1" s="1"/>
  <c r="K8550" i="1"/>
  <c r="J8550" i="1" s="1"/>
  <c r="N8550" i="1"/>
  <c r="B8551" i="1"/>
  <c r="A8551" i="1" s="1"/>
  <c r="E8551" i="1"/>
  <c r="D8551" i="1" s="1"/>
  <c r="H8551" i="1"/>
  <c r="G8551" i="1" s="1"/>
  <c r="K8551" i="1"/>
  <c r="J8551" i="1" s="1"/>
  <c r="N8551" i="1"/>
  <c r="B8552" i="1"/>
  <c r="A8552" i="1" s="1"/>
  <c r="E8552" i="1"/>
  <c r="D8552" i="1" s="1"/>
  <c r="H8552" i="1"/>
  <c r="G8552" i="1" s="1"/>
  <c r="K8552" i="1"/>
  <c r="J8552" i="1" s="1"/>
  <c r="N8552" i="1"/>
  <c r="B8553" i="1"/>
  <c r="A8553" i="1" s="1"/>
  <c r="E8553" i="1"/>
  <c r="D8553" i="1" s="1"/>
  <c r="H8553" i="1"/>
  <c r="G8553" i="1" s="1"/>
  <c r="K8553" i="1"/>
  <c r="J8553" i="1" s="1"/>
  <c r="N8553" i="1"/>
  <c r="B8554" i="1"/>
  <c r="A8554" i="1" s="1"/>
  <c r="E8554" i="1"/>
  <c r="D8554" i="1" s="1"/>
  <c r="H8554" i="1"/>
  <c r="G8554" i="1" s="1"/>
  <c r="K8554" i="1"/>
  <c r="J8554" i="1" s="1"/>
  <c r="N8554" i="1"/>
  <c r="B8555" i="1"/>
  <c r="A8555" i="1" s="1"/>
  <c r="E8555" i="1"/>
  <c r="D8555" i="1" s="1"/>
  <c r="H8555" i="1"/>
  <c r="G8555" i="1" s="1"/>
  <c r="K8555" i="1"/>
  <c r="J8555" i="1" s="1"/>
  <c r="N8555" i="1"/>
  <c r="B8556" i="1"/>
  <c r="A8556" i="1" s="1"/>
  <c r="E8556" i="1"/>
  <c r="D8556" i="1" s="1"/>
  <c r="H8556" i="1"/>
  <c r="G8556" i="1" s="1"/>
  <c r="K8556" i="1"/>
  <c r="J8556" i="1" s="1"/>
  <c r="N8556" i="1"/>
  <c r="B8557" i="1"/>
  <c r="A8557" i="1" s="1"/>
  <c r="E8557" i="1"/>
  <c r="D8557" i="1" s="1"/>
  <c r="H8557" i="1"/>
  <c r="G8557" i="1" s="1"/>
  <c r="K8557" i="1"/>
  <c r="J8557" i="1" s="1"/>
  <c r="N8557" i="1"/>
  <c r="B8558" i="1"/>
  <c r="A8558" i="1" s="1"/>
  <c r="E8558" i="1"/>
  <c r="D8558" i="1" s="1"/>
  <c r="H8558" i="1"/>
  <c r="G8558" i="1" s="1"/>
  <c r="K8558" i="1"/>
  <c r="J8558" i="1" s="1"/>
  <c r="N8558" i="1"/>
  <c r="B8559" i="1"/>
  <c r="A8559" i="1" s="1"/>
  <c r="E8559" i="1"/>
  <c r="D8559" i="1" s="1"/>
  <c r="H8559" i="1"/>
  <c r="G8559" i="1" s="1"/>
  <c r="K8559" i="1"/>
  <c r="J8559" i="1" s="1"/>
  <c r="N8559" i="1"/>
  <c r="B8560" i="1"/>
  <c r="A8560" i="1" s="1"/>
  <c r="E8560" i="1"/>
  <c r="D8560" i="1" s="1"/>
  <c r="H8560" i="1"/>
  <c r="G8560" i="1" s="1"/>
  <c r="K8560" i="1"/>
  <c r="J8560" i="1" s="1"/>
  <c r="N8560" i="1"/>
  <c r="B8561" i="1"/>
  <c r="A8561" i="1" s="1"/>
  <c r="E8561" i="1"/>
  <c r="D8561" i="1" s="1"/>
  <c r="H8561" i="1"/>
  <c r="G8561" i="1" s="1"/>
  <c r="K8561" i="1"/>
  <c r="J8561" i="1" s="1"/>
  <c r="N8561" i="1"/>
  <c r="B8562" i="1"/>
  <c r="A8562" i="1" s="1"/>
  <c r="E8562" i="1"/>
  <c r="D8562" i="1" s="1"/>
  <c r="H8562" i="1"/>
  <c r="G8562" i="1" s="1"/>
  <c r="K8562" i="1"/>
  <c r="J8562" i="1" s="1"/>
  <c r="N8562" i="1"/>
  <c r="B8563" i="1"/>
  <c r="A8563" i="1" s="1"/>
  <c r="E8563" i="1"/>
  <c r="D8563" i="1" s="1"/>
  <c r="H8563" i="1"/>
  <c r="G8563" i="1" s="1"/>
  <c r="K8563" i="1"/>
  <c r="J8563" i="1" s="1"/>
  <c r="N8563" i="1"/>
  <c r="B8564" i="1"/>
  <c r="A8564" i="1" s="1"/>
  <c r="E8564" i="1"/>
  <c r="D8564" i="1" s="1"/>
  <c r="H8564" i="1"/>
  <c r="G8564" i="1" s="1"/>
  <c r="K8564" i="1"/>
  <c r="J8564" i="1" s="1"/>
  <c r="N8564" i="1"/>
  <c r="B8565" i="1"/>
  <c r="A8565" i="1" s="1"/>
  <c r="E8565" i="1"/>
  <c r="D8565" i="1" s="1"/>
  <c r="H8565" i="1"/>
  <c r="G8565" i="1" s="1"/>
  <c r="K8565" i="1"/>
  <c r="J8565" i="1" s="1"/>
  <c r="N8565" i="1"/>
  <c r="B8566" i="1"/>
  <c r="A8566" i="1" s="1"/>
  <c r="E8566" i="1"/>
  <c r="D8566" i="1" s="1"/>
  <c r="H8566" i="1"/>
  <c r="G8566" i="1" s="1"/>
  <c r="K8566" i="1"/>
  <c r="J8566" i="1" s="1"/>
  <c r="N8566" i="1"/>
  <c r="B8567" i="1"/>
  <c r="A8567" i="1" s="1"/>
  <c r="E8567" i="1"/>
  <c r="D8567" i="1" s="1"/>
  <c r="H8567" i="1"/>
  <c r="G8567" i="1" s="1"/>
  <c r="K8567" i="1"/>
  <c r="J8567" i="1" s="1"/>
  <c r="N8567" i="1"/>
  <c r="B8568" i="1"/>
  <c r="A8568" i="1" s="1"/>
  <c r="E8568" i="1"/>
  <c r="D8568" i="1" s="1"/>
  <c r="H8568" i="1"/>
  <c r="G8568" i="1" s="1"/>
  <c r="K8568" i="1"/>
  <c r="J8568" i="1" s="1"/>
  <c r="N8568" i="1"/>
  <c r="B8569" i="1"/>
  <c r="A8569" i="1" s="1"/>
  <c r="E8569" i="1"/>
  <c r="D8569" i="1" s="1"/>
  <c r="H8569" i="1"/>
  <c r="G8569" i="1" s="1"/>
  <c r="K8569" i="1"/>
  <c r="J8569" i="1" s="1"/>
  <c r="N8569" i="1"/>
  <c r="B8570" i="1"/>
  <c r="A8570" i="1" s="1"/>
  <c r="E8570" i="1"/>
  <c r="D8570" i="1" s="1"/>
  <c r="H8570" i="1"/>
  <c r="G8570" i="1" s="1"/>
  <c r="K8570" i="1"/>
  <c r="J8570" i="1" s="1"/>
  <c r="N8570" i="1"/>
  <c r="B8571" i="1"/>
  <c r="A8571" i="1" s="1"/>
  <c r="E8571" i="1"/>
  <c r="D8571" i="1" s="1"/>
  <c r="H8571" i="1"/>
  <c r="G8571" i="1" s="1"/>
  <c r="K8571" i="1"/>
  <c r="J8571" i="1" s="1"/>
  <c r="N8571" i="1"/>
  <c r="B8572" i="1"/>
  <c r="A8572" i="1" s="1"/>
  <c r="E8572" i="1"/>
  <c r="D8572" i="1" s="1"/>
  <c r="H8572" i="1"/>
  <c r="G8572" i="1" s="1"/>
  <c r="K8572" i="1"/>
  <c r="J8572" i="1" s="1"/>
  <c r="N8572" i="1"/>
  <c r="B8573" i="1"/>
  <c r="A8573" i="1" s="1"/>
  <c r="E8573" i="1"/>
  <c r="D8573" i="1" s="1"/>
  <c r="H8573" i="1"/>
  <c r="G8573" i="1" s="1"/>
  <c r="K8573" i="1"/>
  <c r="J8573" i="1" s="1"/>
  <c r="N8573" i="1"/>
  <c r="B8574" i="1"/>
  <c r="A8574" i="1" s="1"/>
  <c r="E8574" i="1"/>
  <c r="D8574" i="1" s="1"/>
  <c r="H8574" i="1"/>
  <c r="G8574" i="1" s="1"/>
  <c r="K8574" i="1"/>
  <c r="J8574" i="1" s="1"/>
  <c r="N8574" i="1"/>
  <c r="B8575" i="1"/>
  <c r="A8575" i="1" s="1"/>
  <c r="E8575" i="1"/>
  <c r="D8575" i="1" s="1"/>
  <c r="H8575" i="1"/>
  <c r="G8575" i="1" s="1"/>
  <c r="K8575" i="1"/>
  <c r="J8575" i="1" s="1"/>
  <c r="N8575" i="1"/>
  <c r="B8576" i="1"/>
  <c r="A8576" i="1" s="1"/>
  <c r="E8576" i="1"/>
  <c r="D8576" i="1" s="1"/>
  <c r="H8576" i="1"/>
  <c r="G8576" i="1" s="1"/>
  <c r="K8576" i="1"/>
  <c r="J8576" i="1" s="1"/>
  <c r="N8576" i="1"/>
  <c r="B8577" i="1"/>
  <c r="A8577" i="1" s="1"/>
  <c r="E8577" i="1"/>
  <c r="D8577" i="1" s="1"/>
  <c r="H8577" i="1"/>
  <c r="G8577" i="1" s="1"/>
  <c r="K8577" i="1"/>
  <c r="J8577" i="1" s="1"/>
  <c r="N8577" i="1"/>
  <c r="B8578" i="1"/>
  <c r="A8578" i="1" s="1"/>
  <c r="E8578" i="1"/>
  <c r="D8578" i="1" s="1"/>
  <c r="H8578" i="1"/>
  <c r="G8578" i="1" s="1"/>
  <c r="K8578" i="1"/>
  <c r="J8578" i="1" s="1"/>
  <c r="N8578" i="1"/>
  <c r="B8579" i="1"/>
  <c r="A8579" i="1" s="1"/>
  <c r="E8579" i="1"/>
  <c r="D8579" i="1" s="1"/>
  <c r="H8579" i="1"/>
  <c r="G8579" i="1" s="1"/>
  <c r="K8579" i="1"/>
  <c r="J8579" i="1" s="1"/>
  <c r="N8579" i="1"/>
  <c r="B8580" i="1"/>
  <c r="A8580" i="1" s="1"/>
  <c r="E8580" i="1"/>
  <c r="D8580" i="1" s="1"/>
  <c r="H8580" i="1"/>
  <c r="G8580" i="1" s="1"/>
  <c r="K8580" i="1"/>
  <c r="J8580" i="1" s="1"/>
  <c r="N8580" i="1"/>
  <c r="B8581" i="1"/>
  <c r="A8581" i="1" s="1"/>
  <c r="E8581" i="1"/>
  <c r="D8581" i="1" s="1"/>
  <c r="H8581" i="1"/>
  <c r="G8581" i="1" s="1"/>
  <c r="K8581" i="1"/>
  <c r="J8581" i="1" s="1"/>
  <c r="N8581" i="1"/>
  <c r="B8582" i="1"/>
  <c r="A8582" i="1" s="1"/>
  <c r="E8582" i="1"/>
  <c r="D8582" i="1" s="1"/>
  <c r="H8582" i="1"/>
  <c r="G8582" i="1" s="1"/>
  <c r="K8582" i="1"/>
  <c r="J8582" i="1" s="1"/>
  <c r="N8582" i="1"/>
  <c r="B8583" i="1"/>
  <c r="A8583" i="1" s="1"/>
  <c r="E8583" i="1"/>
  <c r="D8583" i="1" s="1"/>
  <c r="H8583" i="1"/>
  <c r="G8583" i="1" s="1"/>
  <c r="K8583" i="1"/>
  <c r="J8583" i="1" s="1"/>
  <c r="N8583" i="1"/>
  <c r="B8584" i="1"/>
  <c r="A8584" i="1" s="1"/>
  <c r="E8584" i="1"/>
  <c r="D8584" i="1" s="1"/>
  <c r="H8584" i="1"/>
  <c r="G8584" i="1" s="1"/>
  <c r="K8584" i="1"/>
  <c r="J8584" i="1" s="1"/>
  <c r="N8584" i="1"/>
  <c r="B8585" i="1"/>
  <c r="A8585" i="1" s="1"/>
  <c r="E8585" i="1"/>
  <c r="D8585" i="1" s="1"/>
  <c r="H8585" i="1"/>
  <c r="G8585" i="1" s="1"/>
  <c r="K8585" i="1"/>
  <c r="J8585" i="1" s="1"/>
  <c r="N8585" i="1"/>
  <c r="B8586" i="1"/>
  <c r="A8586" i="1" s="1"/>
  <c r="E8586" i="1"/>
  <c r="D8586" i="1" s="1"/>
  <c r="H8586" i="1"/>
  <c r="G8586" i="1" s="1"/>
  <c r="K8586" i="1"/>
  <c r="J8586" i="1" s="1"/>
  <c r="N8586" i="1"/>
  <c r="B8587" i="1"/>
  <c r="A8587" i="1" s="1"/>
  <c r="E8587" i="1"/>
  <c r="D8587" i="1" s="1"/>
  <c r="H8587" i="1"/>
  <c r="G8587" i="1" s="1"/>
  <c r="K8587" i="1"/>
  <c r="J8587" i="1" s="1"/>
  <c r="N8587" i="1"/>
  <c r="B8588" i="1"/>
  <c r="A8588" i="1" s="1"/>
  <c r="E8588" i="1"/>
  <c r="D8588" i="1" s="1"/>
  <c r="H8588" i="1"/>
  <c r="G8588" i="1" s="1"/>
  <c r="K8588" i="1"/>
  <c r="J8588" i="1" s="1"/>
  <c r="N8588" i="1"/>
  <c r="B8589" i="1"/>
  <c r="A8589" i="1" s="1"/>
  <c r="E8589" i="1"/>
  <c r="D8589" i="1" s="1"/>
  <c r="H8589" i="1"/>
  <c r="G8589" i="1" s="1"/>
  <c r="K8589" i="1"/>
  <c r="J8589" i="1" s="1"/>
  <c r="N8589" i="1"/>
  <c r="B8590" i="1"/>
  <c r="A8590" i="1" s="1"/>
  <c r="E8590" i="1"/>
  <c r="D8590" i="1" s="1"/>
  <c r="H8590" i="1"/>
  <c r="G8590" i="1" s="1"/>
  <c r="K8590" i="1"/>
  <c r="J8590" i="1" s="1"/>
  <c r="N8590" i="1"/>
  <c r="B8591" i="1"/>
  <c r="A8591" i="1" s="1"/>
  <c r="E8591" i="1"/>
  <c r="D8591" i="1" s="1"/>
  <c r="H8591" i="1"/>
  <c r="G8591" i="1" s="1"/>
  <c r="K8591" i="1"/>
  <c r="J8591" i="1" s="1"/>
  <c r="N8591" i="1"/>
  <c r="B8592" i="1"/>
  <c r="A8592" i="1" s="1"/>
  <c r="E8592" i="1"/>
  <c r="D8592" i="1" s="1"/>
  <c r="H8592" i="1"/>
  <c r="G8592" i="1" s="1"/>
  <c r="K8592" i="1"/>
  <c r="J8592" i="1" s="1"/>
  <c r="N8592" i="1"/>
  <c r="B8593" i="1"/>
  <c r="A8593" i="1" s="1"/>
  <c r="E8593" i="1"/>
  <c r="D8593" i="1" s="1"/>
  <c r="H8593" i="1"/>
  <c r="G8593" i="1" s="1"/>
  <c r="K8593" i="1"/>
  <c r="J8593" i="1" s="1"/>
  <c r="N8593" i="1"/>
  <c r="B8594" i="1"/>
  <c r="A8594" i="1" s="1"/>
  <c r="E8594" i="1"/>
  <c r="D8594" i="1" s="1"/>
  <c r="H8594" i="1"/>
  <c r="G8594" i="1" s="1"/>
  <c r="K8594" i="1"/>
  <c r="J8594" i="1" s="1"/>
  <c r="N8594" i="1"/>
  <c r="B8595" i="1"/>
  <c r="A8595" i="1" s="1"/>
  <c r="E8595" i="1"/>
  <c r="D8595" i="1" s="1"/>
  <c r="H8595" i="1"/>
  <c r="G8595" i="1" s="1"/>
  <c r="K8595" i="1"/>
  <c r="J8595" i="1" s="1"/>
  <c r="N8595" i="1"/>
  <c r="B8596" i="1"/>
  <c r="A8596" i="1" s="1"/>
  <c r="E8596" i="1"/>
  <c r="D8596" i="1" s="1"/>
  <c r="H8596" i="1"/>
  <c r="G8596" i="1" s="1"/>
  <c r="K8596" i="1"/>
  <c r="J8596" i="1" s="1"/>
  <c r="N8596" i="1"/>
  <c r="B8597" i="1"/>
  <c r="A8597" i="1" s="1"/>
  <c r="E8597" i="1"/>
  <c r="D8597" i="1" s="1"/>
  <c r="H8597" i="1"/>
  <c r="G8597" i="1" s="1"/>
  <c r="K8597" i="1"/>
  <c r="J8597" i="1" s="1"/>
  <c r="N8597" i="1"/>
  <c r="B8598" i="1"/>
  <c r="A8598" i="1" s="1"/>
  <c r="E8598" i="1"/>
  <c r="D8598" i="1" s="1"/>
  <c r="H8598" i="1"/>
  <c r="G8598" i="1" s="1"/>
  <c r="K8598" i="1"/>
  <c r="J8598" i="1" s="1"/>
  <c r="N8598" i="1"/>
  <c r="B8599" i="1"/>
  <c r="A8599" i="1" s="1"/>
  <c r="E8599" i="1"/>
  <c r="D8599" i="1" s="1"/>
  <c r="H8599" i="1"/>
  <c r="G8599" i="1" s="1"/>
  <c r="K8599" i="1"/>
  <c r="J8599" i="1" s="1"/>
  <c r="N8599" i="1"/>
  <c r="B8600" i="1"/>
  <c r="A8600" i="1" s="1"/>
  <c r="E8600" i="1"/>
  <c r="D8600" i="1" s="1"/>
  <c r="H8600" i="1"/>
  <c r="G8600" i="1" s="1"/>
  <c r="K8600" i="1"/>
  <c r="J8600" i="1" s="1"/>
  <c r="N8600" i="1"/>
  <c r="B8601" i="1"/>
  <c r="A8601" i="1" s="1"/>
  <c r="E8601" i="1"/>
  <c r="D8601" i="1" s="1"/>
  <c r="H8601" i="1"/>
  <c r="G8601" i="1" s="1"/>
  <c r="K8601" i="1"/>
  <c r="J8601" i="1" s="1"/>
  <c r="N8601" i="1"/>
  <c r="B8602" i="1"/>
  <c r="A8602" i="1" s="1"/>
  <c r="E8602" i="1"/>
  <c r="D8602" i="1" s="1"/>
  <c r="H8602" i="1"/>
  <c r="G8602" i="1" s="1"/>
  <c r="K8602" i="1"/>
  <c r="J8602" i="1" s="1"/>
  <c r="N8602" i="1"/>
  <c r="B8603" i="1"/>
  <c r="A8603" i="1" s="1"/>
  <c r="E8603" i="1"/>
  <c r="D8603" i="1" s="1"/>
  <c r="H8603" i="1"/>
  <c r="G8603" i="1" s="1"/>
  <c r="K8603" i="1"/>
  <c r="J8603" i="1" s="1"/>
  <c r="N8603" i="1"/>
  <c r="B8604" i="1"/>
  <c r="A8604" i="1" s="1"/>
  <c r="E8604" i="1"/>
  <c r="D8604" i="1" s="1"/>
  <c r="H8604" i="1"/>
  <c r="G8604" i="1" s="1"/>
  <c r="K8604" i="1"/>
  <c r="J8604" i="1" s="1"/>
  <c r="N8604" i="1"/>
  <c r="B8605" i="1"/>
  <c r="A8605" i="1" s="1"/>
  <c r="E8605" i="1"/>
  <c r="D8605" i="1" s="1"/>
  <c r="H8605" i="1"/>
  <c r="G8605" i="1" s="1"/>
  <c r="K8605" i="1"/>
  <c r="J8605" i="1" s="1"/>
  <c r="N8605" i="1"/>
  <c r="B8606" i="1"/>
  <c r="A8606" i="1" s="1"/>
  <c r="E8606" i="1"/>
  <c r="D8606" i="1" s="1"/>
  <c r="H8606" i="1"/>
  <c r="G8606" i="1" s="1"/>
  <c r="K8606" i="1"/>
  <c r="J8606" i="1" s="1"/>
  <c r="N8606" i="1"/>
  <c r="B8607" i="1"/>
  <c r="A8607" i="1" s="1"/>
  <c r="E8607" i="1"/>
  <c r="D8607" i="1" s="1"/>
  <c r="H8607" i="1"/>
  <c r="G8607" i="1" s="1"/>
  <c r="K8607" i="1"/>
  <c r="J8607" i="1" s="1"/>
  <c r="N8607" i="1"/>
  <c r="B8608" i="1"/>
  <c r="A8608" i="1" s="1"/>
  <c r="E8608" i="1"/>
  <c r="D8608" i="1" s="1"/>
  <c r="H8608" i="1"/>
  <c r="G8608" i="1" s="1"/>
  <c r="K8608" i="1"/>
  <c r="J8608" i="1" s="1"/>
  <c r="N8608" i="1"/>
  <c r="B8609" i="1"/>
  <c r="A8609" i="1" s="1"/>
  <c r="E8609" i="1"/>
  <c r="D8609" i="1" s="1"/>
  <c r="H8609" i="1"/>
  <c r="G8609" i="1" s="1"/>
  <c r="K8609" i="1"/>
  <c r="J8609" i="1" s="1"/>
  <c r="N8609" i="1"/>
  <c r="B8610" i="1"/>
  <c r="A8610" i="1" s="1"/>
  <c r="E8610" i="1"/>
  <c r="D8610" i="1" s="1"/>
  <c r="H8610" i="1"/>
  <c r="G8610" i="1" s="1"/>
  <c r="K8610" i="1"/>
  <c r="J8610" i="1" s="1"/>
  <c r="N8610" i="1"/>
  <c r="B8611" i="1"/>
  <c r="A8611" i="1" s="1"/>
  <c r="E8611" i="1"/>
  <c r="D8611" i="1" s="1"/>
  <c r="H8611" i="1"/>
  <c r="G8611" i="1" s="1"/>
  <c r="K8611" i="1"/>
  <c r="J8611" i="1" s="1"/>
  <c r="N8611" i="1"/>
  <c r="B8612" i="1"/>
  <c r="A8612" i="1" s="1"/>
  <c r="E8612" i="1"/>
  <c r="D8612" i="1" s="1"/>
  <c r="H8612" i="1"/>
  <c r="G8612" i="1" s="1"/>
  <c r="K8612" i="1"/>
  <c r="J8612" i="1" s="1"/>
  <c r="N8612" i="1"/>
  <c r="B8613" i="1"/>
  <c r="A8613" i="1" s="1"/>
  <c r="E8613" i="1"/>
  <c r="D8613" i="1" s="1"/>
  <c r="H8613" i="1"/>
  <c r="G8613" i="1" s="1"/>
  <c r="K8613" i="1"/>
  <c r="J8613" i="1" s="1"/>
  <c r="N8613" i="1"/>
  <c r="B8614" i="1"/>
  <c r="A8614" i="1" s="1"/>
  <c r="E8614" i="1"/>
  <c r="D8614" i="1" s="1"/>
  <c r="H8614" i="1"/>
  <c r="G8614" i="1" s="1"/>
  <c r="K8614" i="1"/>
  <c r="J8614" i="1" s="1"/>
  <c r="N8614" i="1"/>
  <c r="B8615" i="1"/>
  <c r="A8615" i="1" s="1"/>
  <c r="E8615" i="1"/>
  <c r="D8615" i="1" s="1"/>
  <c r="H8615" i="1"/>
  <c r="G8615" i="1" s="1"/>
  <c r="K8615" i="1"/>
  <c r="J8615" i="1" s="1"/>
  <c r="N8615" i="1"/>
  <c r="B8616" i="1"/>
  <c r="A8616" i="1" s="1"/>
  <c r="E8616" i="1"/>
  <c r="D8616" i="1" s="1"/>
  <c r="H8616" i="1"/>
  <c r="G8616" i="1" s="1"/>
  <c r="K8616" i="1"/>
  <c r="J8616" i="1" s="1"/>
  <c r="N8616" i="1"/>
  <c r="B8617" i="1"/>
  <c r="A8617" i="1" s="1"/>
  <c r="E8617" i="1"/>
  <c r="D8617" i="1" s="1"/>
  <c r="H8617" i="1"/>
  <c r="G8617" i="1" s="1"/>
  <c r="K8617" i="1"/>
  <c r="J8617" i="1" s="1"/>
  <c r="N8617" i="1"/>
  <c r="B8618" i="1"/>
  <c r="A8618" i="1" s="1"/>
  <c r="E8618" i="1"/>
  <c r="D8618" i="1" s="1"/>
  <c r="H8618" i="1"/>
  <c r="G8618" i="1" s="1"/>
  <c r="K8618" i="1"/>
  <c r="J8618" i="1" s="1"/>
  <c r="N8618" i="1"/>
  <c r="B8619" i="1"/>
  <c r="A8619" i="1" s="1"/>
  <c r="E8619" i="1"/>
  <c r="D8619" i="1" s="1"/>
  <c r="H8619" i="1"/>
  <c r="G8619" i="1" s="1"/>
  <c r="K8619" i="1"/>
  <c r="J8619" i="1" s="1"/>
  <c r="N8619" i="1"/>
  <c r="B8620" i="1"/>
  <c r="A8620" i="1" s="1"/>
  <c r="E8620" i="1"/>
  <c r="D8620" i="1" s="1"/>
  <c r="H8620" i="1"/>
  <c r="G8620" i="1" s="1"/>
  <c r="K8620" i="1"/>
  <c r="J8620" i="1" s="1"/>
  <c r="N8620" i="1"/>
  <c r="B8621" i="1"/>
  <c r="A8621" i="1" s="1"/>
  <c r="E8621" i="1"/>
  <c r="D8621" i="1" s="1"/>
  <c r="H8621" i="1"/>
  <c r="G8621" i="1" s="1"/>
  <c r="K8621" i="1"/>
  <c r="J8621" i="1" s="1"/>
  <c r="N8621" i="1"/>
  <c r="B8622" i="1"/>
  <c r="A8622" i="1" s="1"/>
  <c r="E8622" i="1"/>
  <c r="D8622" i="1" s="1"/>
  <c r="H8622" i="1"/>
  <c r="G8622" i="1" s="1"/>
  <c r="K8622" i="1"/>
  <c r="J8622" i="1" s="1"/>
  <c r="N8622" i="1"/>
  <c r="B8623" i="1"/>
  <c r="A8623" i="1" s="1"/>
  <c r="E8623" i="1"/>
  <c r="D8623" i="1" s="1"/>
  <c r="H8623" i="1"/>
  <c r="G8623" i="1" s="1"/>
  <c r="K8623" i="1"/>
  <c r="J8623" i="1" s="1"/>
  <c r="N8623" i="1"/>
  <c r="B8624" i="1"/>
  <c r="A8624" i="1" s="1"/>
  <c r="E8624" i="1"/>
  <c r="D8624" i="1" s="1"/>
  <c r="H8624" i="1"/>
  <c r="G8624" i="1" s="1"/>
  <c r="K8624" i="1"/>
  <c r="J8624" i="1" s="1"/>
  <c r="N8624" i="1"/>
  <c r="B8625" i="1"/>
  <c r="A8625" i="1" s="1"/>
  <c r="E8625" i="1"/>
  <c r="D8625" i="1" s="1"/>
  <c r="H8625" i="1"/>
  <c r="G8625" i="1" s="1"/>
  <c r="K8625" i="1"/>
  <c r="J8625" i="1" s="1"/>
  <c r="N8625" i="1"/>
  <c r="B8626" i="1"/>
  <c r="A8626" i="1" s="1"/>
  <c r="E8626" i="1"/>
  <c r="D8626" i="1" s="1"/>
  <c r="H8626" i="1"/>
  <c r="G8626" i="1" s="1"/>
  <c r="K8626" i="1"/>
  <c r="J8626" i="1" s="1"/>
  <c r="N8626" i="1"/>
  <c r="B8627" i="1"/>
  <c r="A8627" i="1" s="1"/>
  <c r="E8627" i="1"/>
  <c r="D8627" i="1" s="1"/>
  <c r="H8627" i="1"/>
  <c r="G8627" i="1" s="1"/>
  <c r="K8627" i="1"/>
  <c r="J8627" i="1" s="1"/>
  <c r="N8627" i="1"/>
  <c r="B8628" i="1"/>
  <c r="A8628" i="1" s="1"/>
  <c r="E8628" i="1"/>
  <c r="D8628" i="1" s="1"/>
  <c r="H8628" i="1"/>
  <c r="G8628" i="1" s="1"/>
  <c r="K8628" i="1"/>
  <c r="J8628" i="1" s="1"/>
  <c r="N8628" i="1"/>
  <c r="B8629" i="1"/>
  <c r="A8629" i="1" s="1"/>
  <c r="E8629" i="1"/>
  <c r="D8629" i="1" s="1"/>
  <c r="H8629" i="1"/>
  <c r="G8629" i="1" s="1"/>
  <c r="K8629" i="1"/>
  <c r="J8629" i="1" s="1"/>
  <c r="N8629" i="1"/>
  <c r="B8630" i="1"/>
  <c r="A8630" i="1" s="1"/>
  <c r="E8630" i="1"/>
  <c r="D8630" i="1" s="1"/>
  <c r="H8630" i="1"/>
  <c r="G8630" i="1" s="1"/>
  <c r="K8630" i="1"/>
  <c r="J8630" i="1" s="1"/>
  <c r="N8630" i="1"/>
  <c r="B8631" i="1"/>
  <c r="A8631" i="1" s="1"/>
  <c r="E8631" i="1"/>
  <c r="D8631" i="1" s="1"/>
  <c r="H8631" i="1"/>
  <c r="G8631" i="1" s="1"/>
  <c r="K8631" i="1"/>
  <c r="J8631" i="1" s="1"/>
  <c r="N8631" i="1"/>
  <c r="B8632" i="1"/>
  <c r="A8632" i="1" s="1"/>
  <c r="E8632" i="1"/>
  <c r="D8632" i="1" s="1"/>
  <c r="H8632" i="1"/>
  <c r="G8632" i="1" s="1"/>
  <c r="K8632" i="1"/>
  <c r="J8632" i="1" s="1"/>
  <c r="N8632" i="1"/>
  <c r="B8633" i="1"/>
  <c r="A8633" i="1" s="1"/>
  <c r="E8633" i="1"/>
  <c r="D8633" i="1" s="1"/>
  <c r="H8633" i="1"/>
  <c r="G8633" i="1" s="1"/>
  <c r="K8633" i="1"/>
  <c r="J8633" i="1" s="1"/>
  <c r="N8633" i="1"/>
  <c r="B8634" i="1"/>
  <c r="A8634" i="1" s="1"/>
  <c r="E8634" i="1"/>
  <c r="D8634" i="1" s="1"/>
  <c r="H8634" i="1"/>
  <c r="G8634" i="1" s="1"/>
  <c r="K8634" i="1"/>
  <c r="J8634" i="1" s="1"/>
  <c r="N8634" i="1"/>
  <c r="B8635" i="1"/>
  <c r="A8635" i="1" s="1"/>
  <c r="E8635" i="1"/>
  <c r="D8635" i="1" s="1"/>
  <c r="H8635" i="1"/>
  <c r="G8635" i="1" s="1"/>
  <c r="K8635" i="1"/>
  <c r="J8635" i="1" s="1"/>
  <c r="N8635" i="1"/>
  <c r="B8636" i="1"/>
  <c r="A8636" i="1" s="1"/>
  <c r="E8636" i="1"/>
  <c r="D8636" i="1" s="1"/>
  <c r="H8636" i="1"/>
  <c r="G8636" i="1" s="1"/>
  <c r="K8636" i="1"/>
  <c r="J8636" i="1" s="1"/>
  <c r="N8636" i="1"/>
  <c r="B8637" i="1"/>
  <c r="A8637" i="1" s="1"/>
  <c r="E8637" i="1"/>
  <c r="D8637" i="1" s="1"/>
  <c r="H8637" i="1"/>
  <c r="G8637" i="1" s="1"/>
  <c r="K8637" i="1"/>
  <c r="J8637" i="1" s="1"/>
  <c r="N8637" i="1"/>
  <c r="B8638" i="1"/>
  <c r="A8638" i="1" s="1"/>
  <c r="E8638" i="1"/>
  <c r="D8638" i="1" s="1"/>
  <c r="H8638" i="1"/>
  <c r="G8638" i="1" s="1"/>
  <c r="K8638" i="1"/>
  <c r="J8638" i="1" s="1"/>
  <c r="N8638" i="1"/>
  <c r="B8639" i="1"/>
  <c r="A8639" i="1" s="1"/>
  <c r="E8639" i="1"/>
  <c r="D8639" i="1" s="1"/>
  <c r="H8639" i="1"/>
  <c r="G8639" i="1" s="1"/>
  <c r="K8639" i="1"/>
  <c r="J8639" i="1" s="1"/>
  <c r="N8639" i="1"/>
  <c r="B8640" i="1"/>
  <c r="A8640" i="1" s="1"/>
  <c r="E8640" i="1"/>
  <c r="D8640" i="1" s="1"/>
  <c r="H8640" i="1"/>
  <c r="G8640" i="1" s="1"/>
  <c r="K8640" i="1"/>
  <c r="J8640" i="1" s="1"/>
  <c r="N8640" i="1"/>
  <c r="B8641" i="1"/>
  <c r="A8641" i="1" s="1"/>
  <c r="E8641" i="1"/>
  <c r="D8641" i="1" s="1"/>
  <c r="H8641" i="1"/>
  <c r="G8641" i="1" s="1"/>
  <c r="K8641" i="1"/>
  <c r="J8641" i="1" s="1"/>
  <c r="N8641" i="1"/>
  <c r="B8642" i="1"/>
  <c r="A8642" i="1" s="1"/>
  <c r="E8642" i="1"/>
  <c r="D8642" i="1" s="1"/>
  <c r="H8642" i="1"/>
  <c r="G8642" i="1" s="1"/>
  <c r="K8642" i="1"/>
  <c r="J8642" i="1" s="1"/>
  <c r="N8642" i="1"/>
  <c r="B8643" i="1"/>
  <c r="A8643" i="1" s="1"/>
  <c r="E8643" i="1"/>
  <c r="D8643" i="1" s="1"/>
  <c r="H8643" i="1"/>
  <c r="G8643" i="1" s="1"/>
  <c r="K8643" i="1"/>
  <c r="J8643" i="1" s="1"/>
  <c r="N8643" i="1"/>
  <c r="B8644" i="1"/>
  <c r="A8644" i="1" s="1"/>
  <c r="E8644" i="1"/>
  <c r="D8644" i="1" s="1"/>
  <c r="H8644" i="1"/>
  <c r="G8644" i="1" s="1"/>
  <c r="K8644" i="1"/>
  <c r="J8644" i="1" s="1"/>
  <c r="N8644" i="1"/>
  <c r="B8645" i="1"/>
  <c r="A8645" i="1" s="1"/>
  <c r="E8645" i="1"/>
  <c r="D8645" i="1" s="1"/>
  <c r="H8645" i="1"/>
  <c r="G8645" i="1" s="1"/>
  <c r="K8645" i="1"/>
  <c r="J8645" i="1" s="1"/>
  <c r="N8645" i="1"/>
  <c r="B8646" i="1"/>
  <c r="A8646" i="1" s="1"/>
  <c r="E8646" i="1"/>
  <c r="D8646" i="1" s="1"/>
  <c r="H8646" i="1"/>
  <c r="G8646" i="1" s="1"/>
  <c r="K8646" i="1"/>
  <c r="J8646" i="1" s="1"/>
  <c r="N8646" i="1"/>
  <c r="B8647" i="1"/>
  <c r="A8647" i="1" s="1"/>
  <c r="E8647" i="1"/>
  <c r="D8647" i="1" s="1"/>
  <c r="H8647" i="1"/>
  <c r="G8647" i="1" s="1"/>
  <c r="K8647" i="1"/>
  <c r="J8647" i="1" s="1"/>
  <c r="N8647" i="1"/>
  <c r="B8648" i="1"/>
  <c r="A8648" i="1" s="1"/>
  <c r="E8648" i="1"/>
  <c r="D8648" i="1" s="1"/>
  <c r="H8648" i="1"/>
  <c r="G8648" i="1" s="1"/>
  <c r="K8648" i="1"/>
  <c r="J8648" i="1" s="1"/>
  <c r="N8648" i="1"/>
  <c r="B8649" i="1"/>
  <c r="A8649" i="1" s="1"/>
  <c r="E8649" i="1"/>
  <c r="D8649" i="1" s="1"/>
  <c r="H8649" i="1"/>
  <c r="G8649" i="1" s="1"/>
  <c r="K8649" i="1"/>
  <c r="J8649" i="1" s="1"/>
  <c r="N8649" i="1"/>
  <c r="B8650" i="1"/>
  <c r="A8650" i="1" s="1"/>
  <c r="E8650" i="1"/>
  <c r="D8650" i="1" s="1"/>
  <c r="H8650" i="1"/>
  <c r="G8650" i="1" s="1"/>
  <c r="K8650" i="1"/>
  <c r="J8650" i="1" s="1"/>
  <c r="N8650" i="1"/>
  <c r="B8651" i="1"/>
  <c r="A8651" i="1" s="1"/>
  <c r="E8651" i="1"/>
  <c r="D8651" i="1" s="1"/>
  <c r="H8651" i="1"/>
  <c r="G8651" i="1" s="1"/>
  <c r="K8651" i="1"/>
  <c r="J8651" i="1" s="1"/>
  <c r="N8651" i="1"/>
  <c r="B8652" i="1"/>
  <c r="A8652" i="1" s="1"/>
  <c r="E8652" i="1"/>
  <c r="D8652" i="1" s="1"/>
  <c r="H8652" i="1"/>
  <c r="G8652" i="1" s="1"/>
  <c r="K8652" i="1"/>
  <c r="J8652" i="1" s="1"/>
  <c r="N8652" i="1"/>
  <c r="B8653" i="1"/>
  <c r="A8653" i="1" s="1"/>
  <c r="E8653" i="1"/>
  <c r="D8653" i="1" s="1"/>
  <c r="H8653" i="1"/>
  <c r="G8653" i="1" s="1"/>
  <c r="K8653" i="1"/>
  <c r="J8653" i="1" s="1"/>
  <c r="N8653" i="1"/>
  <c r="B8654" i="1"/>
  <c r="A8654" i="1" s="1"/>
  <c r="E8654" i="1"/>
  <c r="D8654" i="1" s="1"/>
  <c r="H8654" i="1"/>
  <c r="G8654" i="1" s="1"/>
  <c r="K8654" i="1"/>
  <c r="J8654" i="1" s="1"/>
  <c r="N8654" i="1"/>
  <c r="B8655" i="1"/>
  <c r="A8655" i="1" s="1"/>
  <c r="E8655" i="1"/>
  <c r="D8655" i="1" s="1"/>
  <c r="H8655" i="1"/>
  <c r="G8655" i="1" s="1"/>
  <c r="K8655" i="1"/>
  <c r="J8655" i="1" s="1"/>
  <c r="N8655" i="1"/>
  <c r="B8656" i="1"/>
  <c r="A8656" i="1" s="1"/>
  <c r="E8656" i="1"/>
  <c r="D8656" i="1" s="1"/>
  <c r="H8656" i="1"/>
  <c r="G8656" i="1" s="1"/>
  <c r="K8656" i="1"/>
  <c r="J8656" i="1" s="1"/>
  <c r="N8656" i="1"/>
  <c r="B8657" i="1"/>
  <c r="A8657" i="1" s="1"/>
  <c r="E8657" i="1"/>
  <c r="D8657" i="1" s="1"/>
  <c r="H8657" i="1"/>
  <c r="G8657" i="1" s="1"/>
  <c r="K8657" i="1"/>
  <c r="J8657" i="1" s="1"/>
  <c r="N8657" i="1"/>
  <c r="B8658" i="1"/>
  <c r="A8658" i="1" s="1"/>
  <c r="E8658" i="1"/>
  <c r="D8658" i="1" s="1"/>
  <c r="H8658" i="1"/>
  <c r="G8658" i="1" s="1"/>
  <c r="K8658" i="1"/>
  <c r="J8658" i="1" s="1"/>
  <c r="N8658" i="1"/>
  <c r="B8659" i="1"/>
  <c r="A8659" i="1" s="1"/>
  <c r="E8659" i="1"/>
  <c r="D8659" i="1" s="1"/>
  <c r="H8659" i="1"/>
  <c r="G8659" i="1" s="1"/>
  <c r="K8659" i="1"/>
  <c r="J8659" i="1" s="1"/>
  <c r="N8659" i="1"/>
  <c r="B8660" i="1"/>
  <c r="A8660" i="1" s="1"/>
  <c r="E8660" i="1"/>
  <c r="D8660" i="1" s="1"/>
  <c r="H8660" i="1"/>
  <c r="G8660" i="1" s="1"/>
  <c r="K8660" i="1"/>
  <c r="J8660" i="1" s="1"/>
  <c r="N8660" i="1"/>
  <c r="B8661" i="1"/>
  <c r="A8661" i="1" s="1"/>
  <c r="E8661" i="1"/>
  <c r="D8661" i="1" s="1"/>
  <c r="H8661" i="1"/>
  <c r="G8661" i="1" s="1"/>
  <c r="K8661" i="1"/>
  <c r="J8661" i="1" s="1"/>
  <c r="N8661" i="1"/>
  <c r="B8662" i="1"/>
  <c r="A8662" i="1" s="1"/>
  <c r="E8662" i="1"/>
  <c r="D8662" i="1" s="1"/>
  <c r="H8662" i="1"/>
  <c r="G8662" i="1" s="1"/>
  <c r="K8662" i="1"/>
  <c r="J8662" i="1" s="1"/>
  <c r="N8662" i="1"/>
  <c r="B8663" i="1"/>
  <c r="A8663" i="1" s="1"/>
  <c r="E8663" i="1"/>
  <c r="D8663" i="1" s="1"/>
  <c r="H8663" i="1"/>
  <c r="G8663" i="1" s="1"/>
  <c r="K8663" i="1"/>
  <c r="J8663" i="1" s="1"/>
  <c r="N8663" i="1"/>
  <c r="B8664" i="1"/>
  <c r="A8664" i="1" s="1"/>
  <c r="E8664" i="1"/>
  <c r="D8664" i="1" s="1"/>
  <c r="H8664" i="1"/>
  <c r="G8664" i="1" s="1"/>
  <c r="K8664" i="1"/>
  <c r="J8664" i="1" s="1"/>
  <c r="N8664" i="1"/>
  <c r="B8665" i="1"/>
  <c r="A8665" i="1" s="1"/>
  <c r="E8665" i="1"/>
  <c r="D8665" i="1" s="1"/>
  <c r="H8665" i="1"/>
  <c r="G8665" i="1" s="1"/>
  <c r="K8665" i="1"/>
  <c r="J8665" i="1" s="1"/>
  <c r="N8665" i="1"/>
  <c r="B8666" i="1"/>
  <c r="A8666" i="1" s="1"/>
  <c r="E8666" i="1"/>
  <c r="D8666" i="1" s="1"/>
  <c r="H8666" i="1"/>
  <c r="G8666" i="1" s="1"/>
  <c r="K8666" i="1"/>
  <c r="J8666" i="1" s="1"/>
  <c r="N8666" i="1"/>
  <c r="B8667" i="1"/>
  <c r="A8667" i="1" s="1"/>
  <c r="E8667" i="1"/>
  <c r="D8667" i="1" s="1"/>
  <c r="H8667" i="1"/>
  <c r="G8667" i="1" s="1"/>
  <c r="K8667" i="1"/>
  <c r="J8667" i="1" s="1"/>
  <c r="N8667" i="1"/>
  <c r="B8668" i="1"/>
  <c r="A8668" i="1" s="1"/>
  <c r="E8668" i="1"/>
  <c r="D8668" i="1" s="1"/>
  <c r="H8668" i="1"/>
  <c r="G8668" i="1" s="1"/>
  <c r="K8668" i="1"/>
  <c r="J8668" i="1" s="1"/>
  <c r="N8668" i="1"/>
  <c r="B8669" i="1"/>
  <c r="A8669" i="1" s="1"/>
  <c r="E8669" i="1"/>
  <c r="D8669" i="1" s="1"/>
  <c r="H8669" i="1"/>
  <c r="G8669" i="1" s="1"/>
  <c r="K8669" i="1"/>
  <c r="J8669" i="1" s="1"/>
  <c r="N8669" i="1"/>
  <c r="B8670" i="1"/>
  <c r="A8670" i="1" s="1"/>
  <c r="E8670" i="1"/>
  <c r="D8670" i="1" s="1"/>
  <c r="H8670" i="1"/>
  <c r="G8670" i="1" s="1"/>
  <c r="K8670" i="1"/>
  <c r="J8670" i="1" s="1"/>
  <c r="N8670" i="1"/>
  <c r="B8671" i="1"/>
  <c r="A8671" i="1" s="1"/>
  <c r="E8671" i="1"/>
  <c r="D8671" i="1" s="1"/>
  <c r="H8671" i="1"/>
  <c r="G8671" i="1" s="1"/>
  <c r="K8671" i="1"/>
  <c r="J8671" i="1" s="1"/>
  <c r="N8671" i="1"/>
  <c r="B8672" i="1"/>
  <c r="A8672" i="1" s="1"/>
  <c r="E8672" i="1"/>
  <c r="D8672" i="1" s="1"/>
  <c r="H8672" i="1"/>
  <c r="G8672" i="1" s="1"/>
  <c r="K8672" i="1"/>
  <c r="J8672" i="1" s="1"/>
  <c r="N8672" i="1"/>
  <c r="B8673" i="1"/>
  <c r="A8673" i="1" s="1"/>
  <c r="E8673" i="1"/>
  <c r="D8673" i="1" s="1"/>
  <c r="H8673" i="1"/>
  <c r="G8673" i="1" s="1"/>
  <c r="K8673" i="1"/>
  <c r="J8673" i="1" s="1"/>
  <c r="N8673" i="1"/>
  <c r="B8674" i="1"/>
  <c r="A8674" i="1" s="1"/>
  <c r="E8674" i="1"/>
  <c r="D8674" i="1" s="1"/>
  <c r="H8674" i="1"/>
  <c r="G8674" i="1" s="1"/>
  <c r="K8674" i="1"/>
  <c r="J8674" i="1" s="1"/>
  <c r="N8674" i="1"/>
  <c r="B8675" i="1"/>
  <c r="A8675" i="1" s="1"/>
  <c r="E8675" i="1"/>
  <c r="D8675" i="1" s="1"/>
  <c r="H8675" i="1"/>
  <c r="G8675" i="1" s="1"/>
  <c r="K8675" i="1"/>
  <c r="J8675" i="1" s="1"/>
  <c r="N8675" i="1"/>
  <c r="B8676" i="1"/>
  <c r="A8676" i="1" s="1"/>
  <c r="E8676" i="1"/>
  <c r="D8676" i="1" s="1"/>
  <c r="H8676" i="1"/>
  <c r="G8676" i="1" s="1"/>
  <c r="K8676" i="1"/>
  <c r="J8676" i="1" s="1"/>
  <c r="N8676" i="1"/>
  <c r="B8677" i="1"/>
  <c r="A8677" i="1" s="1"/>
  <c r="E8677" i="1"/>
  <c r="D8677" i="1" s="1"/>
  <c r="H8677" i="1"/>
  <c r="G8677" i="1" s="1"/>
  <c r="K8677" i="1"/>
  <c r="J8677" i="1" s="1"/>
  <c r="N8677" i="1"/>
  <c r="B8678" i="1"/>
  <c r="A8678" i="1" s="1"/>
  <c r="E8678" i="1"/>
  <c r="D8678" i="1" s="1"/>
  <c r="H8678" i="1"/>
  <c r="G8678" i="1" s="1"/>
  <c r="K8678" i="1"/>
  <c r="J8678" i="1" s="1"/>
  <c r="N8678" i="1"/>
  <c r="B8679" i="1"/>
  <c r="A8679" i="1" s="1"/>
  <c r="E8679" i="1"/>
  <c r="D8679" i="1" s="1"/>
  <c r="H8679" i="1"/>
  <c r="G8679" i="1" s="1"/>
  <c r="K8679" i="1"/>
  <c r="J8679" i="1" s="1"/>
  <c r="N8679" i="1"/>
  <c r="B8680" i="1"/>
  <c r="A8680" i="1" s="1"/>
  <c r="E8680" i="1"/>
  <c r="D8680" i="1" s="1"/>
  <c r="H8680" i="1"/>
  <c r="G8680" i="1" s="1"/>
  <c r="K8680" i="1"/>
  <c r="J8680" i="1" s="1"/>
  <c r="N8680" i="1"/>
  <c r="B8681" i="1"/>
  <c r="A8681" i="1" s="1"/>
  <c r="E8681" i="1"/>
  <c r="D8681" i="1" s="1"/>
  <c r="H8681" i="1"/>
  <c r="G8681" i="1" s="1"/>
  <c r="K8681" i="1"/>
  <c r="J8681" i="1" s="1"/>
  <c r="N8681" i="1"/>
  <c r="B8682" i="1"/>
  <c r="A8682" i="1" s="1"/>
  <c r="E8682" i="1"/>
  <c r="D8682" i="1" s="1"/>
  <c r="H8682" i="1"/>
  <c r="G8682" i="1" s="1"/>
  <c r="K8682" i="1"/>
  <c r="J8682" i="1" s="1"/>
  <c r="N8682" i="1"/>
  <c r="B8683" i="1"/>
  <c r="A8683" i="1" s="1"/>
  <c r="E8683" i="1"/>
  <c r="D8683" i="1" s="1"/>
  <c r="H8683" i="1"/>
  <c r="G8683" i="1" s="1"/>
  <c r="K8683" i="1"/>
  <c r="J8683" i="1" s="1"/>
  <c r="N8683" i="1"/>
  <c r="B8684" i="1"/>
  <c r="A8684" i="1" s="1"/>
  <c r="E8684" i="1"/>
  <c r="D8684" i="1" s="1"/>
  <c r="H8684" i="1"/>
  <c r="G8684" i="1" s="1"/>
  <c r="K8684" i="1"/>
  <c r="J8684" i="1" s="1"/>
  <c r="N8684" i="1"/>
  <c r="B8685" i="1"/>
  <c r="A8685" i="1" s="1"/>
  <c r="E8685" i="1"/>
  <c r="D8685" i="1" s="1"/>
  <c r="H8685" i="1"/>
  <c r="G8685" i="1" s="1"/>
  <c r="K8685" i="1"/>
  <c r="J8685" i="1" s="1"/>
  <c r="N8685" i="1"/>
  <c r="B8686" i="1"/>
  <c r="A8686" i="1" s="1"/>
  <c r="E8686" i="1"/>
  <c r="D8686" i="1" s="1"/>
  <c r="H8686" i="1"/>
  <c r="G8686" i="1" s="1"/>
  <c r="K8686" i="1"/>
  <c r="J8686" i="1" s="1"/>
  <c r="N8686" i="1"/>
  <c r="B8687" i="1"/>
  <c r="A8687" i="1" s="1"/>
  <c r="E8687" i="1"/>
  <c r="D8687" i="1" s="1"/>
  <c r="H8687" i="1"/>
  <c r="G8687" i="1" s="1"/>
  <c r="K8687" i="1"/>
  <c r="J8687" i="1" s="1"/>
  <c r="N8687" i="1"/>
  <c r="B8688" i="1"/>
  <c r="A8688" i="1" s="1"/>
  <c r="E8688" i="1"/>
  <c r="D8688" i="1" s="1"/>
  <c r="H8688" i="1"/>
  <c r="G8688" i="1" s="1"/>
  <c r="K8688" i="1"/>
  <c r="J8688" i="1" s="1"/>
  <c r="N8688" i="1"/>
  <c r="B8689" i="1"/>
  <c r="A8689" i="1" s="1"/>
  <c r="E8689" i="1"/>
  <c r="D8689" i="1" s="1"/>
  <c r="H8689" i="1"/>
  <c r="G8689" i="1" s="1"/>
  <c r="K8689" i="1"/>
  <c r="J8689" i="1" s="1"/>
  <c r="N8689" i="1"/>
  <c r="B8690" i="1"/>
  <c r="A8690" i="1" s="1"/>
  <c r="E8690" i="1"/>
  <c r="D8690" i="1" s="1"/>
  <c r="H8690" i="1"/>
  <c r="G8690" i="1" s="1"/>
  <c r="K8690" i="1"/>
  <c r="J8690" i="1" s="1"/>
  <c r="N8690" i="1"/>
  <c r="B8691" i="1"/>
  <c r="A8691" i="1" s="1"/>
  <c r="E8691" i="1"/>
  <c r="D8691" i="1" s="1"/>
  <c r="H8691" i="1"/>
  <c r="G8691" i="1" s="1"/>
  <c r="K8691" i="1"/>
  <c r="J8691" i="1" s="1"/>
  <c r="N8691" i="1"/>
  <c r="B8692" i="1"/>
  <c r="A8692" i="1" s="1"/>
  <c r="E8692" i="1"/>
  <c r="D8692" i="1" s="1"/>
  <c r="H8692" i="1"/>
  <c r="G8692" i="1" s="1"/>
  <c r="K8692" i="1"/>
  <c r="J8692" i="1" s="1"/>
  <c r="N8692" i="1"/>
  <c r="B8693" i="1"/>
  <c r="A8693" i="1" s="1"/>
  <c r="E8693" i="1"/>
  <c r="D8693" i="1" s="1"/>
  <c r="H8693" i="1"/>
  <c r="G8693" i="1" s="1"/>
  <c r="K8693" i="1"/>
  <c r="J8693" i="1" s="1"/>
  <c r="N8693" i="1"/>
  <c r="B8694" i="1"/>
  <c r="A8694" i="1" s="1"/>
  <c r="E8694" i="1"/>
  <c r="D8694" i="1" s="1"/>
  <c r="H8694" i="1"/>
  <c r="G8694" i="1" s="1"/>
  <c r="K8694" i="1"/>
  <c r="J8694" i="1" s="1"/>
  <c r="N8694" i="1"/>
  <c r="B8695" i="1"/>
  <c r="A8695" i="1" s="1"/>
  <c r="E8695" i="1"/>
  <c r="D8695" i="1" s="1"/>
  <c r="H8695" i="1"/>
  <c r="G8695" i="1" s="1"/>
  <c r="K8695" i="1"/>
  <c r="J8695" i="1" s="1"/>
  <c r="N8695" i="1"/>
  <c r="B8696" i="1"/>
  <c r="A8696" i="1" s="1"/>
  <c r="E8696" i="1"/>
  <c r="D8696" i="1" s="1"/>
  <c r="H8696" i="1"/>
  <c r="G8696" i="1" s="1"/>
  <c r="K8696" i="1"/>
  <c r="J8696" i="1" s="1"/>
  <c r="N8696" i="1"/>
  <c r="B8697" i="1"/>
  <c r="A8697" i="1" s="1"/>
  <c r="E8697" i="1"/>
  <c r="D8697" i="1" s="1"/>
  <c r="H8697" i="1"/>
  <c r="G8697" i="1" s="1"/>
  <c r="K8697" i="1"/>
  <c r="J8697" i="1" s="1"/>
  <c r="N8697" i="1"/>
  <c r="B8698" i="1"/>
  <c r="A8698" i="1" s="1"/>
  <c r="E8698" i="1"/>
  <c r="D8698" i="1" s="1"/>
  <c r="H8698" i="1"/>
  <c r="G8698" i="1" s="1"/>
  <c r="K8698" i="1"/>
  <c r="J8698" i="1" s="1"/>
  <c r="N8698" i="1"/>
  <c r="B8699" i="1"/>
  <c r="A8699" i="1" s="1"/>
  <c r="E8699" i="1"/>
  <c r="D8699" i="1" s="1"/>
  <c r="H8699" i="1"/>
  <c r="G8699" i="1" s="1"/>
  <c r="K8699" i="1"/>
  <c r="J8699" i="1" s="1"/>
  <c r="N8699" i="1"/>
  <c r="B8700" i="1"/>
  <c r="A8700" i="1" s="1"/>
  <c r="E8700" i="1"/>
  <c r="D8700" i="1" s="1"/>
  <c r="H8700" i="1"/>
  <c r="G8700" i="1" s="1"/>
  <c r="K8700" i="1"/>
  <c r="J8700" i="1" s="1"/>
  <c r="N8700" i="1"/>
  <c r="B8701" i="1"/>
  <c r="A8701" i="1" s="1"/>
  <c r="E8701" i="1"/>
  <c r="D8701" i="1" s="1"/>
  <c r="H8701" i="1"/>
  <c r="G8701" i="1" s="1"/>
  <c r="K8701" i="1"/>
  <c r="J8701" i="1" s="1"/>
  <c r="N8701" i="1"/>
  <c r="B8702" i="1"/>
  <c r="A8702" i="1" s="1"/>
  <c r="E8702" i="1"/>
  <c r="D8702" i="1" s="1"/>
  <c r="H8702" i="1"/>
  <c r="G8702" i="1" s="1"/>
  <c r="K8702" i="1"/>
  <c r="J8702" i="1" s="1"/>
  <c r="N8702" i="1"/>
  <c r="B8703" i="1"/>
  <c r="A8703" i="1" s="1"/>
  <c r="E8703" i="1"/>
  <c r="D8703" i="1" s="1"/>
  <c r="H8703" i="1"/>
  <c r="G8703" i="1" s="1"/>
  <c r="K8703" i="1"/>
  <c r="J8703" i="1" s="1"/>
  <c r="N8703" i="1"/>
  <c r="B8704" i="1"/>
  <c r="A8704" i="1" s="1"/>
  <c r="E8704" i="1"/>
  <c r="D8704" i="1" s="1"/>
  <c r="H8704" i="1"/>
  <c r="G8704" i="1" s="1"/>
  <c r="K8704" i="1"/>
  <c r="J8704" i="1" s="1"/>
  <c r="N8704" i="1"/>
  <c r="B8705" i="1"/>
  <c r="A8705" i="1" s="1"/>
  <c r="E8705" i="1"/>
  <c r="D8705" i="1" s="1"/>
  <c r="H8705" i="1"/>
  <c r="G8705" i="1" s="1"/>
  <c r="K8705" i="1"/>
  <c r="J8705" i="1" s="1"/>
  <c r="N8705" i="1"/>
  <c r="B8706" i="1"/>
  <c r="A8706" i="1" s="1"/>
  <c r="E8706" i="1"/>
  <c r="D8706" i="1" s="1"/>
  <c r="H8706" i="1"/>
  <c r="G8706" i="1" s="1"/>
  <c r="K8706" i="1"/>
  <c r="J8706" i="1" s="1"/>
  <c r="N8706" i="1"/>
  <c r="B8707" i="1"/>
  <c r="A8707" i="1" s="1"/>
  <c r="E8707" i="1"/>
  <c r="D8707" i="1" s="1"/>
  <c r="H8707" i="1"/>
  <c r="G8707" i="1" s="1"/>
  <c r="K8707" i="1"/>
  <c r="J8707" i="1" s="1"/>
  <c r="N8707" i="1"/>
  <c r="B8708" i="1"/>
  <c r="A8708" i="1" s="1"/>
  <c r="E8708" i="1"/>
  <c r="D8708" i="1" s="1"/>
  <c r="H8708" i="1"/>
  <c r="G8708" i="1" s="1"/>
  <c r="K8708" i="1"/>
  <c r="J8708" i="1" s="1"/>
  <c r="N8708" i="1"/>
  <c r="B8709" i="1"/>
  <c r="A8709" i="1" s="1"/>
  <c r="E8709" i="1"/>
  <c r="D8709" i="1" s="1"/>
  <c r="H8709" i="1"/>
  <c r="G8709" i="1" s="1"/>
  <c r="K8709" i="1"/>
  <c r="J8709" i="1" s="1"/>
  <c r="N8709" i="1"/>
  <c r="B8710" i="1"/>
  <c r="A8710" i="1" s="1"/>
  <c r="E8710" i="1"/>
  <c r="D8710" i="1" s="1"/>
  <c r="H8710" i="1"/>
  <c r="G8710" i="1" s="1"/>
  <c r="K8710" i="1"/>
  <c r="J8710" i="1" s="1"/>
  <c r="N8710" i="1"/>
  <c r="B8711" i="1"/>
  <c r="A8711" i="1" s="1"/>
  <c r="E8711" i="1"/>
  <c r="D8711" i="1" s="1"/>
  <c r="H8711" i="1"/>
  <c r="G8711" i="1" s="1"/>
  <c r="K8711" i="1"/>
  <c r="J8711" i="1" s="1"/>
  <c r="N8711" i="1"/>
  <c r="B8712" i="1"/>
  <c r="A8712" i="1" s="1"/>
  <c r="E8712" i="1"/>
  <c r="D8712" i="1" s="1"/>
  <c r="H8712" i="1"/>
  <c r="G8712" i="1" s="1"/>
  <c r="K8712" i="1"/>
  <c r="J8712" i="1" s="1"/>
  <c r="N8712" i="1"/>
  <c r="B8713" i="1"/>
  <c r="A8713" i="1" s="1"/>
  <c r="E8713" i="1"/>
  <c r="D8713" i="1" s="1"/>
  <c r="H8713" i="1"/>
  <c r="G8713" i="1" s="1"/>
  <c r="K8713" i="1"/>
  <c r="J8713" i="1" s="1"/>
  <c r="N8713" i="1"/>
  <c r="B8714" i="1"/>
  <c r="A8714" i="1" s="1"/>
  <c r="E8714" i="1"/>
  <c r="D8714" i="1" s="1"/>
  <c r="H8714" i="1"/>
  <c r="G8714" i="1" s="1"/>
  <c r="K8714" i="1"/>
  <c r="J8714" i="1" s="1"/>
  <c r="N8714" i="1"/>
  <c r="B8715" i="1"/>
  <c r="A8715" i="1" s="1"/>
  <c r="E8715" i="1"/>
  <c r="D8715" i="1" s="1"/>
  <c r="H8715" i="1"/>
  <c r="G8715" i="1" s="1"/>
  <c r="K8715" i="1"/>
  <c r="J8715" i="1" s="1"/>
  <c r="N8715" i="1"/>
  <c r="B8716" i="1"/>
  <c r="A8716" i="1" s="1"/>
  <c r="E8716" i="1"/>
  <c r="D8716" i="1" s="1"/>
  <c r="H8716" i="1"/>
  <c r="G8716" i="1" s="1"/>
  <c r="K8716" i="1"/>
  <c r="J8716" i="1" s="1"/>
  <c r="N8716" i="1"/>
  <c r="B8717" i="1"/>
  <c r="A8717" i="1" s="1"/>
  <c r="E8717" i="1"/>
  <c r="D8717" i="1" s="1"/>
  <c r="H8717" i="1"/>
  <c r="G8717" i="1" s="1"/>
  <c r="K8717" i="1"/>
  <c r="J8717" i="1" s="1"/>
  <c r="N8717" i="1"/>
  <c r="B8718" i="1"/>
  <c r="A8718" i="1" s="1"/>
  <c r="E8718" i="1"/>
  <c r="D8718" i="1" s="1"/>
  <c r="H8718" i="1"/>
  <c r="G8718" i="1" s="1"/>
  <c r="K8718" i="1"/>
  <c r="J8718" i="1" s="1"/>
  <c r="N8718" i="1"/>
  <c r="B8719" i="1"/>
  <c r="A8719" i="1" s="1"/>
  <c r="E8719" i="1"/>
  <c r="D8719" i="1" s="1"/>
  <c r="H8719" i="1"/>
  <c r="G8719" i="1" s="1"/>
  <c r="K8719" i="1"/>
  <c r="J8719" i="1" s="1"/>
  <c r="N8719" i="1"/>
  <c r="B8720" i="1"/>
  <c r="A8720" i="1" s="1"/>
  <c r="E8720" i="1"/>
  <c r="D8720" i="1" s="1"/>
  <c r="H8720" i="1"/>
  <c r="G8720" i="1" s="1"/>
  <c r="K8720" i="1"/>
  <c r="J8720" i="1" s="1"/>
  <c r="N8720" i="1"/>
  <c r="B8721" i="1"/>
  <c r="A8721" i="1" s="1"/>
  <c r="E8721" i="1"/>
  <c r="D8721" i="1" s="1"/>
  <c r="H8721" i="1"/>
  <c r="G8721" i="1" s="1"/>
  <c r="K8721" i="1"/>
  <c r="J8721" i="1" s="1"/>
  <c r="N8721" i="1"/>
  <c r="B8722" i="1"/>
  <c r="A8722" i="1" s="1"/>
  <c r="E8722" i="1"/>
  <c r="D8722" i="1" s="1"/>
  <c r="H8722" i="1"/>
  <c r="G8722" i="1" s="1"/>
  <c r="K8722" i="1"/>
  <c r="J8722" i="1" s="1"/>
  <c r="N8722" i="1"/>
  <c r="B8723" i="1"/>
  <c r="A8723" i="1" s="1"/>
  <c r="E8723" i="1"/>
  <c r="D8723" i="1" s="1"/>
  <c r="H8723" i="1"/>
  <c r="G8723" i="1" s="1"/>
  <c r="K8723" i="1"/>
  <c r="J8723" i="1" s="1"/>
  <c r="N8723" i="1"/>
  <c r="B8724" i="1"/>
  <c r="A8724" i="1" s="1"/>
  <c r="E8724" i="1"/>
  <c r="D8724" i="1" s="1"/>
  <c r="H8724" i="1"/>
  <c r="G8724" i="1" s="1"/>
  <c r="K8724" i="1"/>
  <c r="J8724" i="1" s="1"/>
  <c r="N8724" i="1"/>
  <c r="B8725" i="1"/>
  <c r="A8725" i="1" s="1"/>
  <c r="E8725" i="1"/>
  <c r="D8725" i="1" s="1"/>
  <c r="H8725" i="1"/>
  <c r="G8725" i="1" s="1"/>
  <c r="K8725" i="1"/>
  <c r="J8725" i="1" s="1"/>
  <c r="N8725" i="1"/>
  <c r="B8726" i="1"/>
  <c r="A8726" i="1" s="1"/>
  <c r="E8726" i="1"/>
  <c r="D8726" i="1" s="1"/>
  <c r="H8726" i="1"/>
  <c r="G8726" i="1" s="1"/>
  <c r="K8726" i="1"/>
  <c r="J8726" i="1" s="1"/>
  <c r="N8726" i="1"/>
  <c r="B8727" i="1"/>
  <c r="A8727" i="1" s="1"/>
  <c r="E8727" i="1"/>
  <c r="D8727" i="1" s="1"/>
  <c r="H8727" i="1"/>
  <c r="G8727" i="1" s="1"/>
  <c r="K8727" i="1"/>
  <c r="J8727" i="1" s="1"/>
  <c r="N8727" i="1"/>
  <c r="B8728" i="1"/>
  <c r="A8728" i="1" s="1"/>
  <c r="E8728" i="1"/>
  <c r="D8728" i="1" s="1"/>
  <c r="H8728" i="1"/>
  <c r="G8728" i="1" s="1"/>
  <c r="K8728" i="1"/>
  <c r="J8728" i="1" s="1"/>
  <c r="N8728" i="1"/>
  <c r="B8729" i="1"/>
  <c r="A8729" i="1" s="1"/>
  <c r="E8729" i="1"/>
  <c r="D8729" i="1" s="1"/>
  <c r="H8729" i="1"/>
  <c r="G8729" i="1" s="1"/>
  <c r="K8729" i="1"/>
  <c r="J8729" i="1" s="1"/>
  <c r="N8729" i="1"/>
  <c r="B8730" i="1"/>
  <c r="A8730" i="1" s="1"/>
  <c r="E8730" i="1"/>
  <c r="D8730" i="1" s="1"/>
  <c r="H8730" i="1"/>
  <c r="G8730" i="1" s="1"/>
  <c r="K8730" i="1"/>
  <c r="J8730" i="1" s="1"/>
  <c r="N8730" i="1"/>
  <c r="B8731" i="1"/>
  <c r="A8731" i="1" s="1"/>
  <c r="E8731" i="1"/>
  <c r="D8731" i="1" s="1"/>
  <c r="H8731" i="1"/>
  <c r="G8731" i="1" s="1"/>
  <c r="K8731" i="1"/>
  <c r="J8731" i="1" s="1"/>
  <c r="N8731" i="1"/>
  <c r="B8732" i="1"/>
  <c r="A8732" i="1" s="1"/>
  <c r="E8732" i="1"/>
  <c r="D8732" i="1" s="1"/>
  <c r="H8732" i="1"/>
  <c r="G8732" i="1" s="1"/>
  <c r="K8732" i="1"/>
  <c r="J8732" i="1" s="1"/>
  <c r="N8732" i="1"/>
  <c r="B8733" i="1"/>
  <c r="A8733" i="1" s="1"/>
  <c r="E8733" i="1"/>
  <c r="D8733" i="1" s="1"/>
  <c r="H8733" i="1"/>
  <c r="G8733" i="1" s="1"/>
  <c r="K8733" i="1"/>
  <c r="J8733" i="1" s="1"/>
  <c r="N8733" i="1"/>
  <c r="B8734" i="1"/>
  <c r="A8734" i="1" s="1"/>
  <c r="E8734" i="1"/>
  <c r="D8734" i="1" s="1"/>
  <c r="H8734" i="1"/>
  <c r="G8734" i="1" s="1"/>
  <c r="K8734" i="1"/>
  <c r="J8734" i="1" s="1"/>
  <c r="N8734" i="1"/>
  <c r="B8735" i="1"/>
  <c r="A8735" i="1" s="1"/>
  <c r="E8735" i="1"/>
  <c r="D8735" i="1" s="1"/>
  <c r="H8735" i="1"/>
  <c r="G8735" i="1" s="1"/>
  <c r="K8735" i="1"/>
  <c r="J8735" i="1" s="1"/>
  <c r="N8735" i="1"/>
  <c r="B8736" i="1"/>
  <c r="A8736" i="1" s="1"/>
  <c r="E8736" i="1"/>
  <c r="D8736" i="1" s="1"/>
  <c r="H8736" i="1"/>
  <c r="G8736" i="1" s="1"/>
  <c r="K8736" i="1"/>
  <c r="J8736" i="1" s="1"/>
  <c r="N8736" i="1"/>
  <c r="B8737" i="1"/>
  <c r="A8737" i="1" s="1"/>
  <c r="E8737" i="1"/>
  <c r="D8737" i="1" s="1"/>
  <c r="H8737" i="1"/>
  <c r="G8737" i="1" s="1"/>
  <c r="K8737" i="1"/>
  <c r="J8737" i="1" s="1"/>
  <c r="N8737" i="1"/>
  <c r="B8738" i="1"/>
  <c r="A8738" i="1" s="1"/>
  <c r="E8738" i="1"/>
  <c r="D8738" i="1" s="1"/>
  <c r="H8738" i="1"/>
  <c r="G8738" i="1" s="1"/>
  <c r="K8738" i="1"/>
  <c r="J8738" i="1" s="1"/>
  <c r="N8738" i="1"/>
  <c r="B8739" i="1"/>
  <c r="A8739" i="1" s="1"/>
  <c r="E8739" i="1"/>
  <c r="D8739" i="1" s="1"/>
  <c r="H8739" i="1"/>
  <c r="G8739" i="1" s="1"/>
  <c r="K8739" i="1"/>
  <c r="J8739" i="1" s="1"/>
  <c r="N8739" i="1"/>
  <c r="B8740" i="1"/>
  <c r="A8740" i="1" s="1"/>
  <c r="E8740" i="1"/>
  <c r="D8740" i="1" s="1"/>
  <c r="H8740" i="1"/>
  <c r="G8740" i="1" s="1"/>
  <c r="K8740" i="1"/>
  <c r="J8740" i="1" s="1"/>
  <c r="N8740" i="1"/>
  <c r="B8741" i="1"/>
  <c r="A8741" i="1" s="1"/>
  <c r="E8741" i="1"/>
  <c r="D8741" i="1" s="1"/>
  <c r="H8741" i="1"/>
  <c r="G8741" i="1" s="1"/>
  <c r="K8741" i="1"/>
  <c r="J8741" i="1" s="1"/>
  <c r="N8741" i="1"/>
  <c r="B8742" i="1"/>
  <c r="A8742" i="1" s="1"/>
  <c r="E8742" i="1"/>
  <c r="D8742" i="1" s="1"/>
  <c r="H8742" i="1"/>
  <c r="G8742" i="1" s="1"/>
  <c r="K8742" i="1"/>
  <c r="J8742" i="1" s="1"/>
  <c r="N8742" i="1"/>
  <c r="B8743" i="1"/>
  <c r="A8743" i="1" s="1"/>
  <c r="E8743" i="1"/>
  <c r="D8743" i="1" s="1"/>
  <c r="H8743" i="1"/>
  <c r="G8743" i="1" s="1"/>
  <c r="K8743" i="1"/>
  <c r="J8743" i="1" s="1"/>
  <c r="N8743" i="1"/>
  <c r="B8744" i="1"/>
  <c r="A8744" i="1" s="1"/>
  <c r="E8744" i="1"/>
  <c r="D8744" i="1" s="1"/>
  <c r="H8744" i="1"/>
  <c r="G8744" i="1" s="1"/>
  <c r="K8744" i="1"/>
  <c r="J8744" i="1" s="1"/>
  <c r="N8744" i="1"/>
  <c r="B8745" i="1"/>
  <c r="A8745" i="1" s="1"/>
  <c r="E8745" i="1"/>
  <c r="D8745" i="1" s="1"/>
  <c r="H8745" i="1"/>
  <c r="G8745" i="1" s="1"/>
  <c r="K8745" i="1"/>
  <c r="J8745" i="1" s="1"/>
  <c r="N8745" i="1"/>
  <c r="B8746" i="1"/>
  <c r="A8746" i="1" s="1"/>
  <c r="E8746" i="1"/>
  <c r="D8746" i="1" s="1"/>
  <c r="H8746" i="1"/>
  <c r="G8746" i="1" s="1"/>
  <c r="K8746" i="1"/>
  <c r="J8746" i="1" s="1"/>
  <c r="N8746" i="1"/>
  <c r="B8747" i="1"/>
  <c r="A8747" i="1" s="1"/>
  <c r="E8747" i="1"/>
  <c r="D8747" i="1" s="1"/>
  <c r="H8747" i="1"/>
  <c r="G8747" i="1" s="1"/>
  <c r="K8747" i="1"/>
  <c r="J8747" i="1" s="1"/>
  <c r="N8747" i="1"/>
  <c r="B8748" i="1"/>
  <c r="A8748" i="1" s="1"/>
  <c r="E8748" i="1"/>
  <c r="D8748" i="1" s="1"/>
  <c r="H8748" i="1"/>
  <c r="G8748" i="1" s="1"/>
  <c r="K8748" i="1"/>
  <c r="J8748" i="1" s="1"/>
  <c r="N8748" i="1"/>
  <c r="B8749" i="1"/>
  <c r="A8749" i="1" s="1"/>
  <c r="E8749" i="1"/>
  <c r="D8749" i="1" s="1"/>
  <c r="H8749" i="1"/>
  <c r="G8749" i="1" s="1"/>
  <c r="K8749" i="1"/>
  <c r="J8749" i="1" s="1"/>
  <c r="N8749" i="1"/>
  <c r="B8750" i="1"/>
  <c r="A8750" i="1" s="1"/>
  <c r="E8750" i="1"/>
  <c r="D8750" i="1" s="1"/>
  <c r="H8750" i="1"/>
  <c r="G8750" i="1" s="1"/>
  <c r="K8750" i="1"/>
  <c r="J8750" i="1" s="1"/>
  <c r="N8750" i="1"/>
  <c r="B8751" i="1"/>
  <c r="A8751" i="1" s="1"/>
  <c r="E8751" i="1"/>
  <c r="D8751" i="1" s="1"/>
  <c r="H8751" i="1"/>
  <c r="G8751" i="1" s="1"/>
  <c r="K8751" i="1"/>
  <c r="J8751" i="1" s="1"/>
  <c r="N8751" i="1"/>
  <c r="B8752" i="1"/>
  <c r="A8752" i="1" s="1"/>
  <c r="E8752" i="1"/>
  <c r="D8752" i="1" s="1"/>
  <c r="H8752" i="1"/>
  <c r="G8752" i="1" s="1"/>
  <c r="K8752" i="1"/>
  <c r="J8752" i="1" s="1"/>
  <c r="N8752" i="1"/>
  <c r="B8753" i="1"/>
  <c r="A8753" i="1" s="1"/>
  <c r="E8753" i="1"/>
  <c r="D8753" i="1" s="1"/>
  <c r="H8753" i="1"/>
  <c r="G8753" i="1" s="1"/>
  <c r="K8753" i="1"/>
  <c r="J8753" i="1" s="1"/>
  <c r="N8753" i="1"/>
  <c r="B8754" i="1"/>
  <c r="A8754" i="1" s="1"/>
  <c r="E8754" i="1"/>
  <c r="D8754" i="1" s="1"/>
  <c r="H8754" i="1"/>
  <c r="G8754" i="1" s="1"/>
  <c r="K8754" i="1"/>
  <c r="J8754" i="1" s="1"/>
  <c r="N8754" i="1"/>
  <c r="B8755" i="1"/>
  <c r="A8755" i="1" s="1"/>
  <c r="E8755" i="1"/>
  <c r="D8755" i="1" s="1"/>
  <c r="H8755" i="1"/>
  <c r="G8755" i="1" s="1"/>
  <c r="K8755" i="1"/>
  <c r="J8755" i="1" s="1"/>
  <c r="N8755" i="1"/>
  <c r="B8756" i="1"/>
  <c r="A8756" i="1" s="1"/>
  <c r="E8756" i="1"/>
  <c r="D8756" i="1" s="1"/>
  <c r="H8756" i="1"/>
  <c r="G8756" i="1" s="1"/>
  <c r="K8756" i="1"/>
  <c r="J8756" i="1" s="1"/>
  <c r="N8756" i="1"/>
  <c r="B8757" i="1"/>
  <c r="A8757" i="1" s="1"/>
  <c r="E8757" i="1"/>
  <c r="D8757" i="1" s="1"/>
  <c r="H8757" i="1"/>
  <c r="G8757" i="1" s="1"/>
  <c r="K8757" i="1"/>
  <c r="J8757" i="1" s="1"/>
  <c r="N8757" i="1"/>
  <c r="B8758" i="1"/>
  <c r="A8758" i="1" s="1"/>
  <c r="E8758" i="1"/>
  <c r="D8758" i="1" s="1"/>
  <c r="H8758" i="1"/>
  <c r="G8758" i="1" s="1"/>
  <c r="K8758" i="1"/>
  <c r="J8758" i="1" s="1"/>
  <c r="N8758" i="1"/>
  <c r="B8759" i="1"/>
  <c r="A8759" i="1" s="1"/>
  <c r="E8759" i="1"/>
  <c r="D8759" i="1" s="1"/>
  <c r="H8759" i="1"/>
  <c r="G8759" i="1" s="1"/>
  <c r="K8759" i="1"/>
  <c r="J8759" i="1" s="1"/>
  <c r="N8759" i="1"/>
  <c r="B8760" i="1"/>
  <c r="A8760" i="1" s="1"/>
  <c r="E8760" i="1"/>
  <c r="D8760" i="1" s="1"/>
  <c r="H8760" i="1"/>
  <c r="G8760" i="1" s="1"/>
  <c r="K8760" i="1"/>
  <c r="J8760" i="1" s="1"/>
  <c r="N8760" i="1"/>
  <c r="B8761" i="1"/>
  <c r="A8761" i="1" s="1"/>
  <c r="E8761" i="1"/>
  <c r="D8761" i="1" s="1"/>
  <c r="H8761" i="1"/>
  <c r="G8761" i="1" s="1"/>
  <c r="K8761" i="1"/>
  <c r="J8761" i="1" s="1"/>
  <c r="N8761" i="1"/>
  <c r="B8762" i="1"/>
  <c r="A8762" i="1" s="1"/>
  <c r="E8762" i="1"/>
  <c r="D8762" i="1" s="1"/>
  <c r="H8762" i="1"/>
  <c r="G8762" i="1" s="1"/>
  <c r="K8762" i="1"/>
  <c r="J8762" i="1" s="1"/>
  <c r="N8762" i="1"/>
  <c r="B8763" i="1"/>
  <c r="A8763" i="1" s="1"/>
  <c r="E8763" i="1"/>
  <c r="D8763" i="1" s="1"/>
  <c r="H8763" i="1"/>
  <c r="G8763" i="1" s="1"/>
  <c r="K8763" i="1"/>
  <c r="J8763" i="1" s="1"/>
  <c r="N8763" i="1"/>
  <c r="B8764" i="1"/>
  <c r="A8764" i="1" s="1"/>
  <c r="E8764" i="1"/>
  <c r="D8764" i="1" s="1"/>
  <c r="H8764" i="1"/>
  <c r="G8764" i="1" s="1"/>
  <c r="K8764" i="1"/>
  <c r="J8764" i="1" s="1"/>
  <c r="N8764" i="1"/>
  <c r="B8765" i="1"/>
  <c r="A8765" i="1" s="1"/>
  <c r="E8765" i="1"/>
  <c r="D8765" i="1" s="1"/>
  <c r="H8765" i="1"/>
  <c r="G8765" i="1" s="1"/>
  <c r="K8765" i="1"/>
  <c r="J8765" i="1" s="1"/>
  <c r="N8765" i="1"/>
  <c r="B8766" i="1"/>
  <c r="A8766" i="1" s="1"/>
  <c r="E8766" i="1"/>
  <c r="D8766" i="1" s="1"/>
  <c r="H8766" i="1"/>
  <c r="G8766" i="1" s="1"/>
  <c r="K8766" i="1"/>
  <c r="J8766" i="1" s="1"/>
  <c r="N8766" i="1"/>
  <c r="B8767" i="1"/>
  <c r="A8767" i="1" s="1"/>
  <c r="E8767" i="1"/>
  <c r="D8767" i="1" s="1"/>
  <c r="H8767" i="1"/>
  <c r="G8767" i="1" s="1"/>
  <c r="K8767" i="1"/>
  <c r="J8767" i="1" s="1"/>
  <c r="N8767" i="1"/>
  <c r="B8768" i="1"/>
  <c r="A8768" i="1" s="1"/>
  <c r="E8768" i="1"/>
  <c r="D8768" i="1" s="1"/>
  <c r="H8768" i="1"/>
  <c r="G8768" i="1" s="1"/>
  <c r="K8768" i="1"/>
  <c r="J8768" i="1" s="1"/>
  <c r="N8768" i="1"/>
  <c r="B8769" i="1"/>
  <c r="A8769" i="1" s="1"/>
  <c r="E8769" i="1"/>
  <c r="D8769" i="1" s="1"/>
  <c r="H8769" i="1"/>
  <c r="G8769" i="1" s="1"/>
  <c r="K8769" i="1"/>
  <c r="J8769" i="1" s="1"/>
  <c r="N8769" i="1"/>
  <c r="B8770" i="1"/>
  <c r="A8770" i="1" s="1"/>
  <c r="E8770" i="1"/>
  <c r="D8770" i="1" s="1"/>
  <c r="H8770" i="1"/>
  <c r="G8770" i="1" s="1"/>
  <c r="K8770" i="1"/>
  <c r="J8770" i="1" s="1"/>
  <c r="N8770" i="1"/>
  <c r="B8771" i="1"/>
  <c r="A8771" i="1" s="1"/>
  <c r="E8771" i="1"/>
  <c r="D8771" i="1" s="1"/>
  <c r="H8771" i="1"/>
  <c r="G8771" i="1" s="1"/>
  <c r="K8771" i="1"/>
  <c r="J8771" i="1" s="1"/>
  <c r="N8771" i="1"/>
  <c r="B8772" i="1"/>
  <c r="A8772" i="1" s="1"/>
  <c r="E8772" i="1"/>
  <c r="D8772" i="1" s="1"/>
  <c r="H8772" i="1"/>
  <c r="G8772" i="1" s="1"/>
  <c r="K8772" i="1"/>
  <c r="J8772" i="1" s="1"/>
  <c r="N8772" i="1"/>
  <c r="B8773" i="1"/>
  <c r="A8773" i="1" s="1"/>
  <c r="E8773" i="1"/>
  <c r="D8773" i="1" s="1"/>
  <c r="H8773" i="1"/>
  <c r="G8773" i="1" s="1"/>
  <c r="K8773" i="1"/>
  <c r="J8773" i="1" s="1"/>
  <c r="N8773" i="1"/>
  <c r="B8774" i="1"/>
  <c r="A8774" i="1" s="1"/>
  <c r="E8774" i="1"/>
  <c r="D8774" i="1" s="1"/>
  <c r="H8774" i="1"/>
  <c r="G8774" i="1" s="1"/>
  <c r="K8774" i="1"/>
  <c r="J8774" i="1" s="1"/>
  <c r="N8774" i="1"/>
  <c r="B8775" i="1"/>
  <c r="A8775" i="1" s="1"/>
  <c r="E8775" i="1"/>
  <c r="D8775" i="1" s="1"/>
  <c r="H8775" i="1"/>
  <c r="G8775" i="1" s="1"/>
  <c r="K8775" i="1"/>
  <c r="J8775" i="1" s="1"/>
  <c r="N8775" i="1"/>
  <c r="B8776" i="1"/>
  <c r="A8776" i="1" s="1"/>
  <c r="E8776" i="1"/>
  <c r="D8776" i="1" s="1"/>
  <c r="H8776" i="1"/>
  <c r="G8776" i="1" s="1"/>
  <c r="K8776" i="1"/>
  <c r="J8776" i="1" s="1"/>
  <c r="N8776" i="1"/>
  <c r="B8777" i="1"/>
  <c r="A8777" i="1" s="1"/>
  <c r="E8777" i="1"/>
  <c r="D8777" i="1" s="1"/>
  <c r="H8777" i="1"/>
  <c r="G8777" i="1" s="1"/>
  <c r="K8777" i="1"/>
  <c r="J8777" i="1" s="1"/>
  <c r="N8777" i="1"/>
  <c r="B8778" i="1"/>
  <c r="A8778" i="1" s="1"/>
  <c r="E8778" i="1"/>
  <c r="D8778" i="1" s="1"/>
  <c r="H8778" i="1"/>
  <c r="G8778" i="1" s="1"/>
  <c r="K8778" i="1"/>
  <c r="J8778" i="1" s="1"/>
  <c r="N8778" i="1"/>
  <c r="B8779" i="1"/>
  <c r="A8779" i="1" s="1"/>
  <c r="E8779" i="1"/>
  <c r="D8779" i="1" s="1"/>
  <c r="H8779" i="1"/>
  <c r="G8779" i="1" s="1"/>
  <c r="K8779" i="1"/>
  <c r="J8779" i="1" s="1"/>
  <c r="N8779" i="1"/>
  <c r="B8780" i="1"/>
  <c r="A8780" i="1" s="1"/>
  <c r="E8780" i="1"/>
  <c r="D8780" i="1" s="1"/>
  <c r="H8780" i="1"/>
  <c r="G8780" i="1" s="1"/>
  <c r="K8780" i="1"/>
  <c r="J8780" i="1" s="1"/>
  <c r="N8780" i="1"/>
  <c r="B8781" i="1"/>
  <c r="A8781" i="1" s="1"/>
  <c r="E8781" i="1"/>
  <c r="D8781" i="1" s="1"/>
  <c r="H8781" i="1"/>
  <c r="G8781" i="1" s="1"/>
  <c r="K8781" i="1"/>
  <c r="J8781" i="1" s="1"/>
  <c r="N8781" i="1"/>
  <c r="B8782" i="1"/>
  <c r="A8782" i="1" s="1"/>
  <c r="E8782" i="1"/>
  <c r="D8782" i="1" s="1"/>
  <c r="H8782" i="1"/>
  <c r="G8782" i="1" s="1"/>
  <c r="K8782" i="1"/>
  <c r="J8782" i="1" s="1"/>
  <c r="N8782" i="1"/>
  <c r="B8783" i="1"/>
  <c r="A8783" i="1" s="1"/>
  <c r="E8783" i="1"/>
  <c r="D8783" i="1" s="1"/>
  <c r="H8783" i="1"/>
  <c r="G8783" i="1" s="1"/>
  <c r="K8783" i="1"/>
  <c r="J8783" i="1" s="1"/>
  <c r="N8783" i="1"/>
  <c r="B8784" i="1"/>
  <c r="A8784" i="1" s="1"/>
  <c r="E8784" i="1"/>
  <c r="D8784" i="1" s="1"/>
  <c r="H8784" i="1"/>
  <c r="G8784" i="1" s="1"/>
  <c r="K8784" i="1"/>
  <c r="J8784" i="1" s="1"/>
  <c r="N8784" i="1"/>
  <c r="B8785" i="1"/>
  <c r="A8785" i="1" s="1"/>
  <c r="E8785" i="1"/>
  <c r="D8785" i="1" s="1"/>
  <c r="H8785" i="1"/>
  <c r="G8785" i="1" s="1"/>
  <c r="K8785" i="1"/>
  <c r="J8785" i="1" s="1"/>
  <c r="N8785" i="1"/>
  <c r="B8786" i="1"/>
  <c r="A8786" i="1" s="1"/>
  <c r="E8786" i="1"/>
  <c r="D8786" i="1" s="1"/>
  <c r="H8786" i="1"/>
  <c r="G8786" i="1" s="1"/>
  <c r="K8786" i="1"/>
  <c r="J8786" i="1" s="1"/>
  <c r="N8786" i="1"/>
  <c r="B8787" i="1"/>
  <c r="A8787" i="1" s="1"/>
  <c r="E8787" i="1"/>
  <c r="D8787" i="1" s="1"/>
  <c r="H8787" i="1"/>
  <c r="G8787" i="1" s="1"/>
  <c r="K8787" i="1"/>
  <c r="J8787" i="1" s="1"/>
  <c r="N8787" i="1"/>
  <c r="B8788" i="1"/>
  <c r="A8788" i="1" s="1"/>
  <c r="E8788" i="1"/>
  <c r="D8788" i="1" s="1"/>
  <c r="H8788" i="1"/>
  <c r="G8788" i="1" s="1"/>
  <c r="K8788" i="1"/>
  <c r="J8788" i="1" s="1"/>
  <c r="N8788" i="1"/>
  <c r="B8789" i="1"/>
  <c r="A8789" i="1" s="1"/>
  <c r="E8789" i="1"/>
  <c r="D8789" i="1" s="1"/>
  <c r="H8789" i="1"/>
  <c r="G8789" i="1" s="1"/>
  <c r="K8789" i="1"/>
  <c r="J8789" i="1" s="1"/>
  <c r="N8789" i="1"/>
  <c r="B8790" i="1"/>
  <c r="A8790" i="1" s="1"/>
  <c r="E8790" i="1"/>
  <c r="D8790" i="1" s="1"/>
  <c r="H8790" i="1"/>
  <c r="G8790" i="1" s="1"/>
  <c r="K8790" i="1"/>
  <c r="J8790" i="1" s="1"/>
  <c r="N8790" i="1"/>
  <c r="B8791" i="1"/>
  <c r="A8791" i="1" s="1"/>
  <c r="E8791" i="1"/>
  <c r="D8791" i="1" s="1"/>
  <c r="H8791" i="1"/>
  <c r="G8791" i="1" s="1"/>
  <c r="K8791" i="1"/>
  <c r="J8791" i="1" s="1"/>
  <c r="N8791" i="1"/>
  <c r="B8792" i="1"/>
  <c r="A8792" i="1" s="1"/>
  <c r="E8792" i="1"/>
  <c r="D8792" i="1" s="1"/>
  <c r="H8792" i="1"/>
  <c r="G8792" i="1" s="1"/>
  <c r="K8792" i="1"/>
  <c r="J8792" i="1" s="1"/>
  <c r="N8792" i="1"/>
  <c r="B8793" i="1"/>
  <c r="A8793" i="1" s="1"/>
  <c r="E8793" i="1"/>
  <c r="D8793" i="1" s="1"/>
  <c r="H8793" i="1"/>
  <c r="G8793" i="1" s="1"/>
  <c r="K8793" i="1"/>
  <c r="J8793" i="1" s="1"/>
  <c r="N8793" i="1"/>
  <c r="B8794" i="1"/>
  <c r="A8794" i="1" s="1"/>
  <c r="E8794" i="1"/>
  <c r="D8794" i="1" s="1"/>
  <c r="H8794" i="1"/>
  <c r="G8794" i="1" s="1"/>
  <c r="K8794" i="1"/>
  <c r="J8794" i="1" s="1"/>
  <c r="N8794" i="1"/>
  <c r="B8795" i="1"/>
  <c r="A8795" i="1" s="1"/>
  <c r="E8795" i="1"/>
  <c r="D8795" i="1" s="1"/>
  <c r="H8795" i="1"/>
  <c r="G8795" i="1" s="1"/>
  <c r="K8795" i="1"/>
  <c r="J8795" i="1" s="1"/>
  <c r="N8795" i="1"/>
  <c r="B8796" i="1"/>
  <c r="A8796" i="1" s="1"/>
  <c r="E8796" i="1"/>
  <c r="D8796" i="1" s="1"/>
  <c r="H8796" i="1"/>
  <c r="G8796" i="1" s="1"/>
  <c r="K8796" i="1"/>
  <c r="J8796" i="1" s="1"/>
  <c r="N8796" i="1"/>
  <c r="B8797" i="1"/>
  <c r="A8797" i="1" s="1"/>
  <c r="E8797" i="1"/>
  <c r="D8797" i="1" s="1"/>
  <c r="H8797" i="1"/>
  <c r="G8797" i="1" s="1"/>
  <c r="K8797" i="1"/>
  <c r="J8797" i="1" s="1"/>
  <c r="N8797" i="1"/>
  <c r="B8798" i="1"/>
  <c r="A8798" i="1" s="1"/>
  <c r="E8798" i="1"/>
  <c r="D8798" i="1" s="1"/>
  <c r="H8798" i="1"/>
  <c r="G8798" i="1" s="1"/>
  <c r="K8798" i="1"/>
  <c r="J8798" i="1" s="1"/>
  <c r="N8798" i="1"/>
  <c r="B8799" i="1"/>
  <c r="A8799" i="1" s="1"/>
  <c r="E8799" i="1"/>
  <c r="D8799" i="1" s="1"/>
  <c r="H8799" i="1"/>
  <c r="G8799" i="1" s="1"/>
  <c r="K8799" i="1"/>
  <c r="J8799" i="1" s="1"/>
  <c r="N8799" i="1"/>
  <c r="B8800" i="1"/>
  <c r="A8800" i="1" s="1"/>
  <c r="E8800" i="1"/>
  <c r="D8800" i="1" s="1"/>
  <c r="H8800" i="1"/>
  <c r="G8800" i="1" s="1"/>
  <c r="K8800" i="1"/>
  <c r="J8800" i="1" s="1"/>
  <c r="N8800" i="1"/>
  <c r="B8801" i="1"/>
  <c r="A8801" i="1" s="1"/>
  <c r="E8801" i="1"/>
  <c r="D8801" i="1" s="1"/>
  <c r="H8801" i="1"/>
  <c r="G8801" i="1" s="1"/>
  <c r="K8801" i="1"/>
  <c r="J8801" i="1" s="1"/>
  <c r="N8801" i="1"/>
  <c r="B8802" i="1"/>
  <c r="A8802" i="1" s="1"/>
  <c r="E8802" i="1"/>
  <c r="D8802" i="1" s="1"/>
  <c r="H8802" i="1"/>
  <c r="G8802" i="1" s="1"/>
  <c r="K8802" i="1"/>
  <c r="J8802" i="1" s="1"/>
  <c r="N8802" i="1"/>
  <c r="B8803" i="1"/>
  <c r="A8803" i="1" s="1"/>
  <c r="E8803" i="1"/>
  <c r="D8803" i="1" s="1"/>
  <c r="H8803" i="1"/>
  <c r="G8803" i="1" s="1"/>
  <c r="K8803" i="1"/>
  <c r="J8803" i="1" s="1"/>
  <c r="N8803" i="1"/>
  <c r="B8804" i="1"/>
  <c r="A8804" i="1" s="1"/>
  <c r="E8804" i="1"/>
  <c r="D8804" i="1" s="1"/>
  <c r="H8804" i="1"/>
  <c r="G8804" i="1" s="1"/>
  <c r="K8804" i="1"/>
  <c r="J8804" i="1" s="1"/>
  <c r="N8804" i="1"/>
  <c r="B8805" i="1"/>
  <c r="A8805" i="1" s="1"/>
  <c r="E8805" i="1"/>
  <c r="D8805" i="1" s="1"/>
  <c r="H8805" i="1"/>
  <c r="G8805" i="1" s="1"/>
  <c r="K8805" i="1"/>
  <c r="J8805" i="1" s="1"/>
  <c r="N8805" i="1"/>
  <c r="B8806" i="1"/>
  <c r="A8806" i="1" s="1"/>
  <c r="E8806" i="1"/>
  <c r="D8806" i="1" s="1"/>
  <c r="H8806" i="1"/>
  <c r="G8806" i="1" s="1"/>
  <c r="K8806" i="1"/>
  <c r="J8806" i="1" s="1"/>
  <c r="N8806" i="1"/>
  <c r="B8807" i="1"/>
  <c r="A8807" i="1" s="1"/>
  <c r="E8807" i="1"/>
  <c r="D8807" i="1" s="1"/>
  <c r="H8807" i="1"/>
  <c r="G8807" i="1" s="1"/>
  <c r="K8807" i="1"/>
  <c r="J8807" i="1" s="1"/>
  <c r="N8807" i="1"/>
  <c r="B8808" i="1"/>
  <c r="A8808" i="1" s="1"/>
  <c r="E8808" i="1"/>
  <c r="D8808" i="1" s="1"/>
  <c r="H8808" i="1"/>
  <c r="G8808" i="1" s="1"/>
  <c r="K8808" i="1"/>
  <c r="J8808" i="1" s="1"/>
  <c r="N8808" i="1"/>
  <c r="B8809" i="1"/>
  <c r="A8809" i="1" s="1"/>
  <c r="E8809" i="1"/>
  <c r="D8809" i="1" s="1"/>
  <c r="H8809" i="1"/>
  <c r="G8809" i="1" s="1"/>
  <c r="K8809" i="1"/>
  <c r="J8809" i="1" s="1"/>
  <c r="N8809" i="1"/>
  <c r="B8810" i="1"/>
  <c r="A8810" i="1" s="1"/>
  <c r="E8810" i="1"/>
  <c r="D8810" i="1" s="1"/>
  <c r="H8810" i="1"/>
  <c r="G8810" i="1" s="1"/>
  <c r="K8810" i="1"/>
  <c r="J8810" i="1" s="1"/>
  <c r="N8810" i="1"/>
  <c r="B8811" i="1"/>
  <c r="A8811" i="1" s="1"/>
  <c r="E8811" i="1"/>
  <c r="D8811" i="1" s="1"/>
  <c r="H8811" i="1"/>
  <c r="G8811" i="1" s="1"/>
  <c r="K8811" i="1"/>
  <c r="J8811" i="1" s="1"/>
  <c r="N8811" i="1"/>
  <c r="B8812" i="1"/>
  <c r="A8812" i="1" s="1"/>
  <c r="E8812" i="1"/>
  <c r="D8812" i="1" s="1"/>
  <c r="H8812" i="1"/>
  <c r="G8812" i="1" s="1"/>
  <c r="K8812" i="1"/>
  <c r="J8812" i="1" s="1"/>
  <c r="N8812" i="1"/>
  <c r="B8813" i="1"/>
  <c r="A8813" i="1" s="1"/>
  <c r="E8813" i="1"/>
  <c r="D8813" i="1" s="1"/>
  <c r="H8813" i="1"/>
  <c r="G8813" i="1" s="1"/>
  <c r="K8813" i="1"/>
  <c r="J8813" i="1" s="1"/>
  <c r="N8813" i="1"/>
  <c r="B8814" i="1"/>
  <c r="A8814" i="1" s="1"/>
  <c r="E8814" i="1"/>
  <c r="D8814" i="1" s="1"/>
  <c r="H8814" i="1"/>
  <c r="G8814" i="1" s="1"/>
  <c r="K8814" i="1"/>
  <c r="J8814" i="1" s="1"/>
  <c r="N8814" i="1"/>
  <c r="B8815" i="1"/>
  <c r="A8815" i="1" s="1"/>
  <c r="E8815" i="1"/>
  <c r="D8815" i="1" s="1"/>
  <c r="H8815" i="1"/>
  <c r="G8815" i="1" s="1"/>
  <c r="K8815" i="1"/>
  <c r="J8815" i="1" s="1"/>
  <c r="N8815" i="1"/>
  <c r="B8816" i="1"/>
  <c r="A8816" i="1" s="1"/>
  <c r="E8816" i="1"/>
  <c r="D8816" i="1" s="1"/>
  <c r="H8816" i="1"/>
  <c r="G8816" i="1" s="1"/>
  <c r="K8816" i="1"/>
  <c r="J8816" i="1" s="1"/>
  <c r="N8816" i="1"/>
  <c r="B8817" i="1"/>
  <c r="A8817" i="1" s="1"/>
  <c r="E8817" i="1"/>
  <c r="D8817" i="1" s="1"/>
  <c r="H8817" i="1"/>
  <c r="G8817" i="1" s="1"/>
  <c r="K8817" i="1"/>
  <c r="J8817" i="1" s="1"/>
  <c r="N8817" i="1"/>
  <c r="B8818" i="1"/>
  <c r="A8818" i="1" s="1"/>
  <c r="E8818" i="1"/>
  <c r="D8818" i="1" s="1"/>
  <c r="H8818" i="1"/>
  <c r="G8818" i="1" s="1"/>
  <c r="K8818" i="1"/>
  <c r="J8818" i="1" s="1"/>
  <c r="N8818" i="1"/>
  <c r="B8819" i="1"/>
  <c r="A8819" i="1" s="1"/>
  <c r="E8819" i="1"/>
  <c r="D8819" i="1" s="1"/>
  <c r="H8819" i="1"/>
  <c r="G8819" i="1" s="1"/>
  <c r="K8819" i="1"/>
  <c r="J8819" i="1" s="1"/>
  <c r="N8819" i="1"/>
  <c r="B8820" i="1"/>
  <c r="A8820" i="1" s="1"/>
  <c r="E8820" i="1"/>
  <c r="D8820" i="1" s="1"/>
  <c r="H8820" i="1"/>
  <c r="G8820" i="1" s="1"/>
  <c r="K8820" i="1"/>
  <c r="J8820" i="1" s="1"/>
  <c r="N8820" i="1"/>
  <c r="B8821" i="1"/>
  <c r="A8821" i="1" s="1"/>
  <c r="E8821" i="1"/>
  <c r="D8821" i="1" s="1"/>
  <c r="H8821" i="1"/>
  <c r="G8821" i="1" s="1"/>
  <c r="K8821" i="1"/>
  <c r="J8821" i="1" s="1"/>
  <c r="N8821" i="1"/>
  <c r="B8822" i="1"/>
  <c r="A8822" i="1" s="1"/>
  <c r="E8822" i="1"/>
  <c r="D8822" i="1" s="1"/>
  <c r="H8822" i="1"/>
  <c r="G8822" i="1" s="1"/>
  <c r="K8822" i="1"/>
  <c r="J8822" i="1" s="1"/>
  <c r="N8822" i="1"/>
  <c r="B8823" i="1"/>
  <c r="A8823" i="1" s="1"/>
  <c r="E8823" i="1"/>
  <c r="D8823" i="1" s="1"/>
  <c r="H8823" i="1"/>
  <c r="G8823" i="1" s="1"/>
  <c r="K8823" i="1"/>
  <c r="J8823" i="1" s="1"/>
  <c r="N8823" i="1"/>
  <c r="B8824" i="1"/>
  <c r="A8824" i="1" s="1"/>
  <c r="E8824" i="1"/>
  <c r="D8824" i="1" s="1"/>
  <c r="H8824" i="1"/>
  <c r="G8824" i="1" s="1"/>
  <c r="K8824" i="1"/>
  <c r="J8824" i="1" s="1"/>
  <c r="N8824" i="1"/>
  <c r="B8825" i="1"/>
  <c r="A8825" i="1" s="1"/>
  <c r="E8825" i="1"/>
  <c r="D8825" i="1" s="1"/>
  <c r="H8825" i="1"/>
  <c r="G8825" i="1" s="1"/>
  <c r="K8825" i="1"/>
  <c r="J8825" i="1" s="1"/>
  <c r="N8825" i="1"/>
  <c r="B8826" i="1"/>
  <c r="A8826" i="1" s="1"/>
  <c r="E8826" i="1"/>
  <c r="D8826" i="1" s="1"/>
  <c r="H8826" i="1"/>
  <c r="G8826" i="1" s="1"/>
  <c r="K8826" i="1"/>
  <c r="J8826" i="1" s="1"/>
  <c r="N8826" i="1"/>
  <c r="B8827" i="1"/>
  <c r="A8827" i="1" s="1"/>
  <c r="E8827" i="1"/>
  <c r="D8827" i="1" s="1"/>
  <c r="H8827" i="1"/>
  <c r="G8827" i="1" s="1"/>
  <c r="K8827" i="1"/>
  <c r="J8827" i="1" s="1"/>
  <c r="N8827" i="1"/>
  <c r="B8828" i="1"/>
  <c r="A8828" i="1" s="1"/>
  <c r="E8828" i="1"/>
  <c r="D8828" i="1" s="1"/>
  <c r="H8828" i="1"/>
  <c r="G8828" i="1" s="1"/>
  <c r="K8828" i="1"/>
  <c r="J8828" i="1" s="1"/>
  <c r="N8828" i="1"/>
  <c r="B8829" i="1"/>
  <c r="A8829" i="1" s="1"/>
  <c r="E8829" i="1"/>
  <c r="D8829" i="1" s="1"/>
  <c r="H8829" i="1"/>
  <c r="G8829" i="1" s="1"/>
  <c r="K8829" i="1"/>
  <c r="J8829" i="1" s="1"/>
  <c r="N8829" i="1"/>
  <c r="B8830" i="1"/>
  <c r="A8830" i="1" s="1"/>
  <c r="E8830" i="1"/>
  <c r="D8830" i="1" s="1"/>
  <c r="H8830" i="1"/>
  <c r="G8830" i="1" s="1"/>
  <c r="K8830" i="1"/>
  <c r="J8830" i="1" s="1"/>
  <c r="N8830" i="1"/>
  <c r="B8831" i="1"/>
  <c r="A8831" i="1" s="1"/>
  <c r="E8831" i="1"/>
  <c r="D8831" i="1" s="1"/>
  <c r="H8831" i="1"/>
  <c r="G8831" i="1" s="1"/>
  <c r="K8831" i="1"/>
  <c r="J8831" i="1" s="1"/>
  <c r="N8831" i="1"/>
  <c r="B8832" i="1"/>
  <c r="A8832" i="1" s="1"/>
  <c r="E8832" i="1"/>
  <c r="D8832" i="1" s="1"/>
  <c r="H8832" i="1"/>
  <c r="G8832" i="1" s="1"/>
  <c r="K8832" i="1"/>
  <c r="J8832" i="1" s="1"/>
  <c r="N8832" i="1"/>
  <c r="B8833" i="1"/>
  <c r="A8833" i="1" s="1"/>
  <c r="E8833" i="1"/>
  <c r="D8833" i="1" s="1"/>
  <c r="H8833" i="1"/>
  <c r="G8833" i="1" s="1"/>
  <c r="K8833" i="1"/>
  <c r="J8833" i="1" s="1"/>
  <c r="N8833" i="1"/>
  <c r="B8834" i="1"/>
  <c r="A8834" i="1" s="1"/>
  <c r="E8834" i="1"/>
  <c r="D8834" i="1" s="1"/>
  <c r="H8834" i="1"/>
  <c r="G8834" i="1" s="1"/>
  <c r="K8834" i="1"/>
  <c r="J8834" i="1" s="1"/>
  <c r="N8834" i="1"/>
  <c r="B8835" i="1"/>
  <c r="A8835" i="1" s="1"/>
  <c r="E8835" i="1"/>
  <c r="D8835" i="1" s="1"/>
  <c r="H8835" i="1"/>
  <c r="G8835" i="1" s="1"/>
  <c r="K8835" i="1"/>
  <c r="J8835" i="1" s="1"/>
  <c r="N8835" i="1"/>
  <c r="B8836" i="1"/>
  <c r="A8836" i="1" s="1"/>
  <c r="E8836" i="1"/>
  <c r="D8836" i="1" s="1"/>
  <c r="H8836" i="1"/>
  <c r="G8836" i="1" s="1"/>
  <c r="K8836" i="1"/>
  <c r="J8836" i="1" s="1"/>
  <c r="N8836" i="1"/>
  <c r="B8837" i="1"/>
  <c r="A8837" i="1" s="1"/>
  <c r="E8837" i="1"/>
  <c r="D8837" i="1" s="1"/>
  <c r="H8837" i="1"/>
  <c r="G8837" i="1" s="1"/>
  <c r="K8837" i="1"/>
  <c r="J8837" i="1" s="1"/>
  <c r="N8837" i="1"/>
  <c r="B8838" i="1"/>
  <c r="A8838" i="1" s="1"/>
  <c r="E8838" i="1"/>
  <c r="D8838" i="1" s="1"/>
  <c r="H8838" i="1"/>
  <c r="G8838" i="1" s="1"/>
  <c r="K8838" i="1"/>
  <c r="J8838" i="1" s="1"/>
  <c r="N8838" i="1"/>
  <c r="B8839" i="1"/>
  <c r="A8839" i="1" s="1"/>
  <c r="E8839" i="1"/>
  <c r="D8839" i="1" s="1"/>
  <c r="H8839" i="1"/>
  <c r="G8839" i="1" s="1"/>
  <c r="K8839" i="1"/>
  <c r="J8839" i="1" s="1"/>
  <c r="N8839" i="1"/>
  <c r="B8840" i="1"/>
  <c r="A8840" i="1" s="1"/>
  <c r="E8840" i="1"/>
  <c r="D8840" i="1" s="1"/>
  <c r="H8840" i="1"/>
  <c r="G8840" i="1" s="1"/>
  <c r="K8840" i="1"/>
  <c r="J8840" i="1" s="1"/>
  <c r="N8840" i="1"/>
  <c r="B8841" i="1"/>
  <c r="A8841" i="1" s="1"/>
  <c r="E8841" i="1"/>
  <c r="D8841" i="1" s="1"/>
  <c r="H8841" i="1"/>
  <c r="G8841" i="1" s="1"/>
  <c r="K8841" i="1"/>
  <c r="J8841" i="1" s="1"/>
  <c r="N8841" i="1"/>
  <c r="B8842" i="1"/>
  <c r="A8842" i="1" s="1"/>
  <c r="E8842" i="1"/>
  <c r="D8842" i="1" s="1"/>
  <c r="H8842" i="1"/>
  <c r="G8842" i="1" s="1"/>
  <c r="K8842" i="1"/>
  <c r="J8842" i="1" s="1"/>
  <c r="N8842" i="1"/>
  <c r="B8843" i="1"/>
  <c r="A8843" i="1" s="1"/>
  <c r="E8843" i="1"/>
  <c r="D8843" i="1" s="1"/>
  <c r="H8843" i="1"/>
  <c r="G8843" i="1" s="1"/>
  <c r="K8843" i="1"/>
  <c r="J8843" i="1" s="1"/>
  <c r="N8843" i="1"/>
  <c r="B8844" i="1"/>
  <c r="A8844" i="1" s="1"/>
  <c r="E8844" i="1"/>
  <c r="D8844" i="1" s="1"/>
  <c r="H8844" i="1"/>
  <c r="G8844" i="1" s="1"/>
  <c r="K8844" i="1"/>
  <c r="J8844" i="1" s="1"/>
  <c r="N8844" i="1"/>
  <c r="B8845" i="1"/>
  <c r="A8845" i="1" s="1"/>
  <c r="E8845" i="1"/>
  <c r="D8845" i="1" s="1"/>
  <c r="H8845" i="1"/>
  <c r="G8845" i="1" s="1"/>
  <c r="K8845" i="1"/>
  <c r="J8845" i="1" s="1"/>
  <c r="N8845" i="1"/>
  <c r="B8846" i="1"/>
  <c r="A8846" i="1" s="1"/>
  <c r="E8846" i="1"/>
  <c r="D8846" i="1" s="1"/>
  <c r="H8846" i="1"/>
  <c r="G8846" i="1" s="1"/>
  <c r="K8846" i="1"/>
  <c r="J8846" i="1" s="1"/>
  <c r="N8846" i="1"/>
  <c r="B8847" i="1"/>
  <c r="A8847" i="1" s="1"/>
  <c r="E8847" i="1"/>
  <c r="D8847" i="1" s="1"/>
  <c r="H8847" i="1"/>
  <c r="G8847" i="1" s="1"/>
  <c r="K8847" i="1"/>
  <c r="J8847" i="1" s="1"/>
  <c r="N8847" i="1"/>
  <c r="B8848" i="1"/>
  <c r="A8848" i="1" s="1"/>
  <c r="E8848" i="1"/>
  <c r="D8848" i="1" s="1"/>
  <c r="H8848" i="1"/>
  <c r="G8848" i="1" s="1"/>
  <c r="K8848" i="1"/>
  <c r="J8848" i="1" s="1"/>
  <c r="N8848" i="1"/>
  <c r="B8849" i="1"/>
  <c r="A8849" i="1" s="1"/>
  <c r="E8849" i="1"/>
  <c r="D8849" i="1" s="1"/>
  <c r="H8849" i="1"/>
  <c r="G8849" i="1" s="1"/>
  <c r="K8849" i="1"/>
  <c r="J8849" i="1" s="1"/>
  <c r="N8849" i="1"/>
  <c r="B8850" i="1"/>
  <c r="A8850" i="1" s="1"/>
  <c r="E8850" i="1"/>
  <c r="D8850" i="1" s="1"/>
  <c r="H8850" i="1"/>
  <c r="G8850" i="1" s="1"/>
  <c r="K8850" i="1"/>
  <c r="J8850" i="1" s="1"/>
  <c r="N8850" i="1"/>
  <c r="B8851" i="1"/>
  <c r="A8851" i="1" s="1"/>
  <c r="E8851" i="1"/>
  <c r="D8851" i="1" s="1"/>
  <c r="H8851" i="1"/>
  <c r="G8851" i="1" s="1"/>
  <c r="K8851" i="1"/>
  <c r="J8851" i="1" s="1"/>
  <c r="N8851" i="1"/>
  <c r="B8852" i="1"/>
  <c r="A8852" i="1" s="1"/>
  <c r="E8852" i="1"/>
  <c r="D8852" i="1" s="1"/>
  <c r="H8852" i="1"/>
  <c r="G8852" i="1" s="1"/>
  <c r="K8852" i="1"/>
  <c r="J8852" i="1" s="1"/>
  <c r="N8852" i="1"/>
  <c r="B8853" i="1"/>
  <c r="A8853" i="1" s="1"/>
  <c r="E8853" i="1"/>
  <c r="D8853" i="1" s="1"/>
  <c r="H8853" i="1"/>
  <c r="G8853" i="1" s="1"/>
  <c r="K8853" i="1"/>
  <c r="J8853" i="1" s="1"/>
  <c r="N8853" i="1"/>
  <c r="B8854" i="1"/>
  <c r="A8854" i="1" s="1"/>
  <c r="E8854" i="1"/>
  <c r="D8854" i="1" s="1"/>
  <c r="H8854" i="1"/>
  <c r="G8854" i="1" s="1"/>
  <c r="K8854" i="1"/>
  <c r="J8854" i="1" s="1"/>
  <c r="N8854" i="1"/>
  <c r="B8855" i="1"/>
  <c r="A8855" i="1" s="1"/>
  <c r="E8855" i="1"/>
  <c r="D8855" i="1" s="1"/>
  <c r="H8855" i="1"/>
  <c r="G8855" i="1" s="1"/>
  <c r="K8855" i="1"/>
  <c r="J8855" i="1" s="1"/>
  <c r="N8855" i="1"/>
  <c r="B8856" i="1"/>
  <c r="A8856" i="1" s="1"/>
  <c r="E8856" i="1"/>
  <c r="D8856" i="1" s="1"/>
  <c r="H8856" i="1"/>
  <c r="G8856" i="1" s="1"/>
  <c r="K8856" i="1"/>
  <c r="J8856" i="1" s="1"/>
  <c r="N8856" i="1"/>
  <c r="B8857" i="1"/>
  <c r="A8857" i="1" s="1"/>
  <c r="E8857" i="1"/>
  <c r="D8857" i="1" s="1"/>
  <c r="H8857" i="1"/>
  <c r="G8857" i="1" s="1"/>
  <c r="K8857" i="1"/>
  <c r="J8857" i="1" s="1"/>
  <c r="N8857" i="1"/>
  <c r="B8858" i="1"/>
  <c r="A8858" i="1" s="1"/>
  <c r="E8858" i="1"/>
  <c r="D8858" i="1" s="1"/>
  <c r="H8858" i="1"/>
  <c r="G8858" i="1" s="1"/>
  <c r="K8858" i="1"/>
  <c r="J8858" i="1" s="1"/>
  <c r="N8858" i="1"/>
  <c r="B8859" i="1"/>
  <c r="A8859" i="1" s="1"/>
  <c r="E8859" i="1"/>
  <c r="D8859" i="1" s="1"/>
  <c r="H8859" i="1"/>
  <c r="G8859" i="1" s="1"/>
  <c r="K8859" i="1"/>
  <c r="J8859" i="1" s="1"/>
  <c r="N8859" i="1"/>
  <c r="B8860" i="1"/>
  <c r="A8860" i="1" s="1"/>
  <c r="E8860" i="1"/>
  <c r="D8860" i="1" s="1"/>
  <c r="H8860" i="1"/>
  <c r="G8860" i="1" s="1"/>
  <c r="K8860" i="1"/>
  <c r="J8860" i="1" s="1"/>
  <c r="N8860" i="1"/>
  <c r="B8861" i="1"/>
  <c r="A8861" i="1" s="1"/>
  <c r="E8861" i="1"/>
  <c r="D8861" i="1" s="1"/>
  <c r="H8861" i="1"/>
  <c r="G8861" i="1" s="1"/>
  <c r="K8861" i="1"/>
  <c r="J8861" i="1" s="1"/>
  <c r="N8861" i="1"/>
  <c r="B8862" i="1"/>
  <c r="A8862" i="1" s="1"/>
  <c r="E8862" i="1"/>
  <c r="D8862" i="1" s="1"/>
  <c r="H8862" i="1"/>
  <c r="G8862" i="1" s="1"/>
  <c r="K8862" i="1"/>
  <c r="J8862" i="1" s="1"/>
  <c r="N8862" i="1"/>
  <c r="B8863" i="1"/>
  <c r="A8863" i="1" s="1"/>
  <c r="E8863" i="1"/>
  <c r="D8863" i="1" s="1"/>
  <c r="H8863" i="1"/>
  <c r="G8863" i="1" s="1"/>
  <c r="K8863" i="1"/>
  <c r="J8863" i="1" s="1"/>
  <c r="N8863" i="1"/>
  <c r="B8864" i="1"/>
  <c r="A8864" i="1" s="1"/>
  <c r="E8864" i="1"/>
  <c r="D8864" i="1" s="1"/>
  <c r="H8864" i="1"/>
  <c r="G8864" i="1" s="1"/>
  <c r="K8864" i="1"/>
  <c r="J8864" i="1" s="1"/>
  <c r="N8864" i="1"/>
  <c r="B8865" i="1"/>
  <c r="A8865" i="1" s="1"/>
  <c r="E8865" i="1"/>
  <c r="D8865" i="1" s="1"/>
  <c r="H8865" i="1"/>
  <c r="G8865" i="1" s="1"/>
  <c r="K8865" i="1"/>
  <c r="J8865" i="1" s="1"/>
  <c r="N8865" i="1"/>
  <c r="B8866" i="1"/>
  <c r="A8866" i="1" s="1"/>
  <c r="E8866" i="1"/>
  <c r="D8866" i="1" s="1"/>
  <c r="H8866" i="1"/>
  <c r="G8866" i="1" s="1"/>
  <c r="K8866" i="1"/>
  <c r="J8866" i="1" s="1"/>
  <c r="N8866" i="1"/>
  <c r="B8867" i="1"/>
  <c r="A8867" i="1" s="1"/>
  <c r="E8867" i="1"/>
  <c r="D8867" i="1" s="1"/>
  <c r="H8867" i="1"/>
  <c r="G8867" i="1" s="1"/>
  <c r="K8867" i="1"/>
  <c r="J8867" i="1" s="1"/>
  <c r="N8867" i="1"/>
  <c r="B8868" i="1"/>
  <c r="A8868" i="1" s="1"/>
  <c r="E8868" i="1"/>
  <c r="D8868" i="1" s="1"/>
  <c r="H8868" i="1"/>
  <c r="G8868" i="1" s="1"/>
  <c r="K8868" i="1"/>
  <c r="J8868" i="1" s="1"/>
  <c r="N8868" i="1"/>
  <c r="B8869" i="1"/>
  <c r="A8869" i="1" s="1"/>
  <c r="E8869" i="1"/>
  <c r="D8869" i="1" s="1"/>
  <c r="H8869" i="1"/>
  <c r="G8869" i="1" s="1"/>
  <c r="K8869" i="1"/>
  <c r="J8869" i="1" s="1"/>
  <c r="N8869" i="1"/>
  <c r="B8870" i="1"/>
  <c r="A8870" i="1" s="1"/>
  <c r="E8870" i="1"/>
  <c r="D8870" i="1" s="1"/>
  <c r="H8870" i="1"/>
  <c r="G8870" i="1" s="1"/>
  <c r="K8870" i="1"/>
  <c r="J8870" i="1" s="1"/>
  <c r="N8870" i="1"/>
  <c r="B8871" i="1"/>
  <c r="A8871" i="1" s="1"/>
  <c r="E8871" i="1"/>
  <c r="D8871" i="1" s="1"/>
  <c r="H8871" i="1"/>
  <c r="G8871" i="1" s="1"/>
  <c r="K8871" i="1"/>
  <c r="J8871" i="1" s="1"/>
  <c r="N8871" i="1"/>
  <c r="B8872" i="1"/>
  <c r="A8872" i="1" s="1"/>
  <c r="E8872" i="1"/>
  <c r="D8872" i="1" s="1"/>
  <c r="H8872" i="1"/>
  <c r="G8872" i="1" s="1"/>
  <c r="K8872" i="1"/>
  <c r="J8872" i="1" s="1"/>
  <c r="N8872" i="1"/>
  <c r="B8873" i="1"/>
  <c r="A8873" i="1" s="1"/>
  <c r="E8873" i="1"/>
  <c r="D8873" i="1" s="1"/>
  <c r="H8873" i="1"/>
  <c r="G8873" i="1" s="1"/>
  <c r="K8873" i="1"/>
  <c r="J8873" i="1" s="1"/>
  <c r="N8873" i="1"/>
  <c r="B8874" i="1"/>
  <c r="A8874" i="1" s="1"/>
  <c r="E8874" i="1"/>
  <c r="D8874" i="1" s="1"/>
  <c r="H8874" i="1"/>
  <c r="G8874" i="1" s="1"/>
  <c r="K8874" i="1"/>
  <c r="J8874" i="1" s="1"/>
  <c r="N8874" i="1"/>
  <c r="B8875" i="1"/>
  <c r="A8875" i="1" s="1"/>
  <c r="E8875" i="1"/>
  <c r="D8875" i="1" s="1"/>
  <c r="H8875" i="1"/>
  <c r="G8875" i="1" s="1"/>
  <c r="K8875" i="1"/>
  <c r="J8875" i="1" s="1"/>
  <c r="N8875" i="1"/>
  <c r="B8876" i="1"/>
  <c r="A8876" i="1" s="1"/>
  <c r="E8876" i="1"/>
  <c r="D8876" i="1" s="1"/>
  <c r="H8876" i="1"/>
  <c r="G8876" i="1" s="1"/>
  <c r="K8876" i="1"/>
  <c r="J8876" i="1" s="1"/>
  <c r="N8876" i="1"/>
  <c r="B8877" i="1"/>
  <c r="A8877" i="1" s="1"/>
  <c r="E8877" i="1"/>
  <c r="D8877" i="1" s="1"/>
  <c r="H8877" i="1"/>
  <c r="G8877" i="1" s="1"/>
  <c r="K8877" i="1"/>
  <c r="J8877" i="1" s="1"/>
  <c r="N8877" i="1"/>
  <c r="B8878" i="1"/>
  <c r="A8878" i="1" s="1"/>
  <c r="E8878" i="1"/>
  <c r="D8878" i="1" s="1"/>
  <c r="H8878" i="1"/>
  <c r="G8878" i="1" s="1"/>
  <c r="K8878" i="1"/>
  <c r="J8878" i="1" s="1"/>
  <c r="N8878" i="1"/>
  <c r="B8879" i="1"/>
  <c r="A8879" i="1" s="1"/>
  <c r="E8879" i="1"/>
  <c r="D8879" i="1" s="1"/>
  <c r="H8879" i="1"/>
  <c r="G8879" i="1" s="1"/>
  <c r="K8879" i="1"/>
  <c r="J8879" i="1" s="1"/>
  <c r="N8879" i="1"/>
  <c r="B8880" i="1"/>
  <c r="A8880" i="1" s="1"/>
  <c r="E8880" i="1"/>
  <c r="D8880" i="1" s="1"/>
  <c r="H8880" i="1"/>
  <c r="G8880" i="1" s="1"/>
  <c r="K8880" i="1"/>
  <c r="J8880" i="1" s="1"/>
  <c r="N8880" i="1"/>
  <c r="B8881" i="1"/>
  <c r="A8881" i="1" s="1"/>
  <c r="E8881" i="1"/>
  <c r="D8881" i="1" s="1"/>
  <c r="H8881" i="1"/>
  <c r="G8881" i="1" s="1"/>
  <c r="K8881" i="1"/>
  <c r="J8881" i="1" s="1"/>
  <c r="N8881" i="1"/>
  <c r="B8882" i="1"/>
  <c r="A8882" i="1" s="1"/>
  <c r="E8882" i="1"/>
  <c r="D8882" i="1" s="1"/>
  <c r="H8882" i="1"/>
  <c r="G8882" i="1" s="1"/>
  <c r="K8882" i="1"/>
  <c r="J8882" i="1" s="1"/>
  <c r="N8882" i="1"/>
  <c r="B8883" i="1"/>
  <c r="A8883" i="1" s="1"/>
  <c r="E8883" i="1"/>
  <c r="D8883" i="1" s="1"/>
  <c r="H8883" i="1"/>
  <c r="G8883" i="1" s="1"/>
  <c r="K8883" i="1"/>
  <c r="J8883" i="1" s="1"/>
  <c r="N8883" i="1"/>
  <c r="B8884" i="1"/>
  <c r="A8884" i="1" s="1"/>
  <c r="E8884" i="1"/>
  <c r="D8884" i="1" s="1"/>
  <c r="H8884" i="1"/>
  <c r="G8884" i="1" s="1"/>
  <c r="K8884" i="1"/>
  <c r="J8884" i="1" s="1"/>
  <c r="N8884" i="1"/>
  <c r="B8885" i="1"/>
  <c r="A8885" i="1" s="1"/>
  <c r="E8885" i="1"/>
  <c r="D8885" i="1" s="1"/>
  <c r="H8885" i="1"/>
  <c r="G8885" i="1" s="1"/>
  <c r="K8885" i="1"/>
  <c r="J8885" i="1" s="1"/>
  <c r="N8885" i="1"/>
  <c r="B8886" i="1"/>
  <c r="A8886" i="1" s="1"/>
  <c r="E8886" i="1"/>
  <c r="D8886" i="1" s="1"/>
  <c r="H8886" i="1"/>
  <c r="G8886" i="1" s="1"/>
  <c r="K8886" i="1"/>
  <c r="J8886" i="1" s="1"/>
  <c r="N8886" i="1"/>
  <c r="B8887" i="1"/>
  <c r="A8887" i="1" s="1"/>
  <c r="E8887" i="1"/>
  <c r="D8887" i="1" s="1"/>
  <c r="H8887" i="1"/>
  <c r="G8887" i="1" s="1"/>
  <c r="K8887" i="1"/>
  <c r="J8887" i="1" s="1"/>
  <c r="N8887" i="1"/>
  <c r="B8888" i="1"/>
  <c r="A8888" i="1" s="1"/>
  <c r="E8888" i="1"/>
  <c r="D8888" i="1" s="1"/>
  <c r="H8888" i="1"/>
  <c r="G8888" i="1" s="1"/>
  <c r="K8888" i="1"/>
  <c r="J8888" i="1" s="1"/>
  <c r="N8888" i="1"/>
  <c r="B8889" i="1"/>
  <c r="A8889" i="1" s="1"/>
  <c r="E8889" i="1"/>
  <c r="D8889" i="1" s="1"/>
  <c r="H8889" i="1"/>
  <c r="G8889" i="1" s="1"/>
  <c r="K8889" i="1"/>
  <c r="J8889" i="1" s="1"/>
  <c r="N8889" i="1"/>
  <c r="B8890" i="1"/>
  <c r="A8890" i="1" s="1"/>
  <c r="E8890" i="1"/>
  <c r="D8890" i="1" s="1"/>
  <c r="H8890" i="1"/>
  <c r="G8890" i="1" s="1"/>
  <c r="K8890" i="1"/>
  <c r="J8890" i="1" s="1"/>
  <c r="N8890" i="1"/>
  <c r="B8891" i="1"/>
  <c r="A8891" i="1" s="1"/>
  <c r="E8891" i="1"/>
  <c r="D8891" i="1" s="1"/>
  <c r="H8891" i="1"/>
  <c r="G8891" i="1" s="1"/>
  <c r="K8891" i="1"/>
  <c r="J8891" i="1" s="1"/>
  <c r="N8891" i="1"/>
  <c r="B8892" i="1"/>
  <c r="A8892" i="1" s="1"/>
  <c r="E8892" i="1"/>
  <c r="D8892" i="1" s="1"/>
  <c r="H8892" i="1"/>
  <c r="G8892" i="1" s="1"/>
  <c r="K8892" i="1"/>
  <c r="J8892" i="1" s="1"/>
  <c r="N8892" i="1"/>
  <c r="B8893" i="1"/>
  <c r="A8893" i="1" s="1"/>
  <c r="E8893" i="1"/>
  <c r="D8893" i="1" s="1"/>
  <c r="H8893" i="1"/>
  <c r="G8893" i="1" s="1"/>
  <c r="K8893" i="1"/>
  <c r="J8893" i="1" s="1"/>
  <c r="N8893" i="1"/>
  <c r="B8894" i="1"/>
  <c r="A8894" i="1" s="1"/>
  <c r="E8894" i="1"/>
  <c r="D8894" i="1" s="1"/>
  <c r="H8894" i="1"/>
  <c r="G8894" i="1" s="1"/>
  <c r="K8894" i="1"/>
  <c r="J8894" i="1" s="1"/>
  <c r="N8894" i="1"/>
  <c r="B8895" i="1"/>
  <c r="A8895" i="1" s="1"/>
  <c r="E8895" i="1"/>
  <c r="D8895" i="1" s="1"/>
  <c r="H8895" i="1"/>
  <c r="G8895" i="1" s="1"/>
  <c r="K8895" i="1"/>
  <c r="J8895" i="1" s="1"/>
  <c r="N8895" i="1"/>
  <c r="B8896" i="1"/>
  <c r="A8896" i="1" s="1"/>
  <c r="E8896" i="1"/>
  <c r="D8896" i="1" s="1"/>
  <c r="H8896" i="1"/>
  <c r="G8896" i="1" s="1"/>
  <c r="K8896" i="1"/>
  <c r="J8896" i="1" s="1"/>
  <c r="N8896" i="1"/>
  <c r="B8897" i="1"/>
  <c r="A8897" i="1" s="1"/>
  <c r="E8897" i="1"/>
  <c r="D8897" i="1" s="1"/>
  <c r="H8897" i="1"/>
  <c r="G8897" i="1" s="1"/>
  <c r="K8897" i="1"/>
  <c r="J8897" i="1" s="1"/>
  <c r="N8897" i="1"/>
  <c r="B8898" i="1"/>
  <c r="A8898" i="1" s="1"/>
  <c r="E8898" i="1"/>
  <c r="D8898" i="1" s="1"/>
  <c r="H8898" i="1"/>
  <c r="G8898" i="1" s="1"/>
  <c r="K8898" i="1"/>
  <c r="J8898" i="1" s="1"/>
  <c r="N8898" i="1"/>
  <c r="B8899" i="1"/>
  <c r="A8899" i="1" s="1"/>
  <c r="E8899" i="1"/>
  <c r="D8899" i="1" s="1"/>
  <c r="H8899" i="1"/>
  <c r="G8899" i="1" s="1"/>
  <c r="K8899" i="1"/>
  <c r="J8899" i="1" s="1"/>
  <c r="N8899" i="1"/>
  <c r="B8900" i="1"/>
  <c r="A8900" i="1" s="1"/>
  <c r="E8900" i="1"/>
  <c r="D8900" i="1" s="1"/>
  <c r="H8900" i="1"/>
  <c r="G8900" i="1" s="1"/>
  <c r="K8900" i="1"/>
  <c r="J8900" i="1" s="1"/>
  <c r="N8900" i="1"/>
  <c r="B8901" i="1"/>
  <c r="A8901" i="1" s="1"/>
  <c r="E8901" i="1"/>
  <c r="D8901" i="1" s="1"/>
  <c r="H8901" i="1"/>
  <c r="G8901" i="1" s="1"/>
  <c r="K8901" i="1"/>
  <c r="J8901" i="1" s="1"/>
  <c r="N8901" i="1"/>
  <c r="B8902" i="1"/>
  <c r="A8902" i="1" s="1"/>
  <c r="E8902" i="1"/>
  <c r="D8902" i="1" s="1"/>
  <c r="H8902" i="1"/>
  <c r="G8902" i="1" s="1"/>
  <c r="K8902" i="1"/>
  <c r="J8902" i="1" s="1"/>
  <c r="N8902" i="1"/>
  <c r="B8903" i="1"/>
  <c r="A8903" i="1" s="1"/>
  <c r="E8903" i="1"/>
  <c r="D8903" i="1" s="1"/>
  <c r="H8903" i="1"/>
  <c r="G8903" i="1" s="1"/>
  <c r="K8903" i="1"/>
  <c r="J8903" i="1" s="1"/>
  <c r="N8903" i="1"/>
  <c r="B8904" i="1"/>
  <c r="A8904" i="1" s="1"/>
  <c r="E8904" i="1"/>
  <c r="D8904" i="1" s="1"/>
  <c r="H8904" i="1"/>
  <c r="G8904" i="1" s="1"/>
  <c r="K8904" i="1"/>
  <c r="J8904" i="1" s="1"/>
  <c r="N8904" i="1"/>
  <c r="B8905" i="1"/>
  <c r="A8905" i="1" s="1"/>
  <c r="E8905" i="1"/>
  <c r="D8905" i="1" s="1"/>
  <c r="H8905" i="1"/>
  <c r="G8905" i="1" s="1"/>
  <c r="K8905" i="1"/>
  <c r="J8905" i="1" s="1"/>
  <c r="N8905" i="1"/>
  <c r="B8906" i="1"/>
  <c r="A8906" i="1" s="1"/>
  <c r="E8906" i="1"/>
  <c r="D8906" i="1" s="1"/>
  <c r="H8906" i="1"/>
  <c r="G8906" i="1" s="1"/>
  <c r="K8906" i="1"/>
  <c r="J8906" i="1" s="1"/>
  <c r="N8906" i="1"/>
  <c r="B8907" i="1"/>
  <c r="A8907" i="1" s="1"/>
  <c r="E8907" i="1"/>
  <c r="D8907" i="1" s="1"/>
  <c r="H8907" i="1"/>
  <c r="G8907" i="1" s="1"/>
  <c r="K8907" i="1"/>
  <c r="J8907" i="1" s="1"/>
  <c r="N8907" i="1"/>
  <c r="B8908" i="1"/>
  <c r="A8908" i="1" s="1"/>
  <c r="E8908" i="1"/>
  <c r="D8908" i="1" s="1"/>
  <c r="H8908" i="1"/>
  <c r="G8908" i="1" s="1"/>
  <c r="K8908" i="1"/>
  <c r="J8908" i="1" s="1"/>
  <c r="N8908" i="1"/>
  <c r="B8909" i="1"/>
  <c r="A8909" i="1" s="1"/>
  <c r="E8909" i="1"/>
  <c r="D8909" i="1" s="1"/>
  <c r="H8909" i="1"/>
  <c r="G8909" i="1" s="1"/>
  <c r="K8909" i="1"/>
  <c r="J8909" i="1" s="1"/>
  <c r="N8909" i="1"/>
  <c r="B8910" i="1"/>
  <c r="A8910" i="1" s="1"/>
  <c r="E8910" i="1"/>
  <c r="D8910" i="1" s="1"/>
  <c r="H8910" i="1"/>
  <c r="G8910" i="1" s="1"/>
  <c r="K8910" i="1"/>
  <c r="J8910" i="1" s="1"/>
  <c r="N8910" i="1"/>
  <c r="B8911" i="1"/>
  <c r="A8911" i="1" s="1"/>
  <c r="E8911" i="1"/>
  <c r="D8911" i="1" s="1"/>
  <c r="H8911" i="1"/>
  <c r="G8911" i="1" s="1"/>
  <c r="K8911" i="1"/>
  <c r="J8911" i="1" s="1"/>
  <c r="N8911" i="1"/>
  <c r="B8912" i="1"/>
  <c r="A8912" i="1" s="1"/>
  <c r="E8912" i="1"/>
  <c r="D8912" i="1" s="1"/>
  <c r="H8912" i="1"/>
  <c r="G8912" i="1" s="1"/>
  <c r="K8912" i="1"/>
  <c r="J8912" i="1" s="1"/>
  <c r="N8912" i="1"/>
  <c r="B8913" i="1"/>
  <c r="A8913" i="1" s="1"/>
  <c r="E8913" i="1"/>
  <c r="D8913" i="1" s="1"/>
  <c r="H8913" i="1"/>
  <c r="G8913" i="1" s="1"/>
  <c r="K8913" i="1"/>
  <c r="J8913" i="1" s="1"/>
  <c r="N8913" i="1"/>
  <c r="B8914" i="1"/>
  <c r="A8914" i="1" s="1"/>
  <c r="E8914" i="1"/>
  <c r="D8914" i="1" s="1"/>
  <c r="H8914" i="1"/>
  <c r="G8914" i="1" s="1"/>
  <c r="K8914" i="1"/>
  <c r="J8914" i="1" s="1"/>
  <c r="N8914" i="1"/>
  <c r="B8915" i="1"/>
  <c r="A8915" i="1" s="1"/>
  <c r="E8915" i="1"/>
  <c r="D8915" i="1" s="1"/>
  <c r="H8915" i="1"/>
  <c r="G8915" i="1" s="1"/>
  <c r="K8915" i="1"/>
  <c r="J8915" i="1" s="1"/>
  <c r="N8915" i="1"/>
  <c r="B8916" i="1"/>
  <c r="A8916" i="1" s="1"/>
  <c r="E8916" i="1"/>
  <c r="D8916" i="1" s="1"/>
  <c r="H8916" i="1"/>
  <c r="G8916" i="1" s="1"/>
  <c r="K8916" i="1"/>
  <c r="J8916" i="1" s="1"/>
  <c r="N8916" i="1"/>
  <c r="B8917" i="1"/>
  <c r="A8917" i="1" s="1"/>
  <c r="E8917" i="1"/>
  <c r="D8917" i="1" s="1"/>
  <c r="H8917" i="1"/>
  <c r="G8917" i="1" s="1"/>
  <c r="K8917" i="1"/>
  <c r="J8917" i="1" s="1"/>
  <c r="N8917" i="1"/>
  <c r="B8918" i="1"/>
  <c r="A8918" i="1" s="1"/>
  <c r="E8918" i="1"/>
  <c r="D8918" i="1" s="1"/>
  <c r="H8918" i="1"/>
  <c r="G8918" i="1" s="1"/>
  <c r="K8918" i="1"/>
  <c r="J8918" i="1" s="1"/>
  <c r="N8918" i="1"/>
  <c r="B8919" i="1"/>
  <c r="A8919" i="1" s="1"/>
  <c r="E8919" i="1"/>
  <c r="D8919" i="1" s="1"/>
  <c r="H8919" i="1"/>
  <c r="G8919" i="1" s="1"/>
  <c r="K8919" i="1"/>
  <c r="J8919" i="1" s="1"/>
  <c r="N8919" i="1"/>
  <c r="B8920" i="1"/>
  <c r="A8920" i="1" s="1"/>
  <c r="E8920" i="1"/>
  <c r="D8920" i="1" s="1"/>
  <c r="H8920" i="1"/>
  <c r="G8920" i="1" s="1"/>
  <c r="K8920" i="1"/>
  <c r="J8920" i="1" s="1"/>
  <c r="N8920" i="1"/>
  <c r="B8921" i="1"/>
  <c r="A8921" i="1" s="1"/>
  <c r="E8921" i="1"/>
  <c r="D8921" i="1" s="1"/>
  <c r="H8921" i="1"/>
  <c r="G8921" i="1" s="1"/>
  <c r="K8921" i="1"/>
  <c r="J8921" i="1" s="1"/>
  <c r="N8921" i="1"/>
  <c r="B8922" i="1"/>
  <c r="A8922" i="1" s="1"/>
  <c r="E8922" i="1"/>
  <c r="D8922" i="1" s="1"/>
  <c r="H8922" i="1"/>
  <c r="G8922" i="1" s="1"/>
  <c r="K8922" i="1"/>
  <c r="J8922" i="1" s="1"/>
  <c r="N8922" i="1"/>
  <c r="B8923" i="1"/>
  <c r="A8923" i="1" s="1"/>
  <c r="E8923" i="1"/>
  <c r="D8923" i="1" s="1"/>
  <c r="H8923" i="1"/>
  <c r="G8923" i="1" s="1"/>
  <c r="K8923" i="1"/>
  <c r="J8923" i="1" s="1"/>
  <c r="N8923" i="1"/>
  <c r="B8924" i="1"/>
  <c r="A8924" i="1" s="1"/>
  <c r="E8924" i="1"/>
  <c r="D8924" i="1" s="1"/>
  <c r="H8924" i="1"/>
  <c r="G8924" i="1" s="1"/>
  <c r="K8924" i="1"/>
  <c r="J8924" i="1" s="1"/>
  <c r="N8924" i="1"/>
  <c r="B8925" i="1"/>
  <c r="A8925" i="1" s="1"/>
  <c r="E8925" i="1"/>
  <c r="D8925" i="1" s="1"/>
  <c r="H8925" i="1"/>
  <c r="G8925" i="1" s="1"/>
  <c r="K8925" i="1"/>
  <c r="J8925" i="1" s="1"/>
  <c r="N8925" i="1"/>
  <c r="B8926" i="1"/>
  <c r="A8926" i="1" s="1"/>
  <c r="E8926" i="1"/>
  <c r="D8926" i="1" s="1"/>
  <c r="H8926" i="1"/>
  <c r="G8926" i="1" s="1"/>
  <c r="K8926" i="1"/>
  <c r="J8926" i="1" s="1"/>
  <c r="N8926" i="1"/>
  <c r="B8927" i="1"/>
  <c r="A8927" i="1" s="1"/>
  <c r="E8927" i="1"/>
  <c r="D8927" i="1" s="1"/>
  <c r="H8927" i="1"/>
  <c r="G8927" i="1" s="1"/>
  <c r="K8927" i="1"/>
  <c r="J8927" i="1" s="1"/>
  <c r="N8927" i="1"/>
  <c r="B8928" i="1"/>
  <c r="A8928" i="1" s="1"/>
  <c r="E8928" i="1"/>
  <c r="D8928" i="1" s="1"/>
  <c r="H8928" i="1"/>
  <c r="G8928" i="1" s="1"/>
  <c r="K8928" i="1"/>
  <c r="J8928" i="1" s="1"/>
  <c r="N8928" i="1"/>
  <c r="B8929" i="1"/>
  <c r="A8929" i="1" s="1"/>
  <c r="E8929" i="1"/>
  <c r="D8929" i="1" s="1"/>
  <c r="H8929" i="1"/>
  <c r="G8929" i="1" s="1"/>
  <c r="K8929" i="1"/>
  <c r="J8929" i="1" s="1"/>
  <c r="N8929" i="1"/>
  <c r="B8930" i="1"/>
  <c r="A8930" i="1" s="1"/>
  <c r="E8930" i="1"/>
  <c r="D8930" i="1" s="1"/>
  <c r="H8930" i="1"/>
  <c r="G8930" i="1" s="1"/>
  <c r="K8930" i="1"/>
  <c r="J8930" i="1" s="1"/>
  <c r="N8930" i="1"/>
  <c r="B8931" i="1"/>
  <c r="A8931" i="1" s="1"/>
  <c r="E8931" i="1"/>
  <c r="D8931" i="1" s="1"/>
  <c r="H8931" i="1"/>
  <c r="G8931" i="1" s="1"/>
  <c r="K8931" i="1"/>
  <c r="J8931" i="1" s="1"/>
  <c r="N8931" i="1"/>
  <c r="B8932" i="1"/>
  <c r="A8932" i="1" s="1"/>
  <c r="E8932" i="1"/>
  <c r="D8932" i="1" s="1"/>
  <c r="H8932" i="1"/>
  <c r="G8932" i="1" s="1"/>
  <c r="K8932" i="1"/>
  <c r="J8932" i="1" s="1"/>
  <c r="N8932" i="1"/>
  <c r="B8933" i="1"/>
  <c r="A8933" i="1" s="1"/>
  <c r="E8933" i="1"/>
  <c r="D8933" i="1" s="1"/>
  <c r="H8933" i="1"/>
  <c r="G8933" i="1" s="1"/>
  <c r="K8933" i="1"/>
  <c r="J8933" i="1" s="1"/>
  <c r="N8933" i="1"/>
  <c r="B8934" i="1"/>
  <c r="A8934" i="1" s="1"/>
  <c r="E8934" i="1"/>
  <c r="D8934" i="1" s="1"/>
  <c r="H8934" i="1"/>
  <c r="G8934" i="1" s="1"/>
  <c r="K8934" i="1"/>
  <c r="J8934" i="1" s="1"/>
  <c r="N8934" i="1"/>
  <c r="B8935" i="1"/>
  <c r="A8935" i="1" s="1"/>
  <c r="E8935" i="1"/>
  <c r="D8935" i="1" s="1"/>
  <c r="H8935" i="1"/>
  <c r="G8935" i="1" s="1"/>
  <c r="K8935" i="1"/>
  <c r="J8935" i="1" s="1"/>
  <c r="N8935" i="1"/>
  <c r="B8936" i="1"/>
  <c r="A8936" i="1" s="1"/>
  <c r="E8936" i="1"/>
  <c r="D8936" i="1" s="1"/>
  <c r="H8936" i="1"/>
  <c r="G8936" i="1" s="1"/>
  <c r="K8936" i="1"/>
  <c r="J8936" i="1" s="1"/>
  <c r="N8936" i="1"/>
  <c r="B8937" i="1"/>
  <c r="A8937" i="1" s="1"/>
  <c r="E8937" i="1"/>
  <c r="D8937" i="1" s="1"/>
  <c r="H8937" i="1"/>
  <c r="G8937" i="1" s="1"/>
  <c r="K8937" i="1"/>
  <c r="J8937" i="1" s="1"/>
  <c r="N8937" i="1"/>
  <c r="B8938" i="1"/>
  <c r="A8938" i="1" s="1"/>
  <c r="E8938" i="1"/>
  <c r="D8938" i="1" s="1"/>
  <c r="H8938" i="1"/>
  <c r="G8938" i="1" s="1"/>
  <c r="K8938" i="1"/>
  <c r="J8938" i="1" s="1"/>
  <c r="N8938" i="1"/>
  <c r="B8939" i="1"/>
  <c r="A8939" i="1" s="1"/>
  <c r="E8939" i="1"/>
  <c r="D8939" i="1" s="1"/>
  <c r="H8939" i="1"/>
  <c r="G8939" i="1" s="1"/>
  <c r="K8939" i="1"/>
  <c r="J8939" i="1" s="1"/>
  <c r="N8939" i="1"/>
  <c r="B8940" i="1"/>
  <c r="A8940" i="1" s="1"/>
  <c r="E8940" i="1"/>
  <c r="D8940" i="1" s="1"/>
  <c r="H8940" i="1"/>
  <c r="G8940" i="1" s="1"/>
  <c r="K8940" i="1"/>
  <c r="J8940" i="1" s="1"/>
  <c r="N8940" i="1"/>
  <c r="B8941" i="1"/>
  <c r="A8941" i="1" s="1"/>
  <c r="E8941" i="1"/>
  <c r="D8941" i="1" s="1"/>
  <c r="H8941" i="1"/>
  <c r="G8941" i="1" s="1"/>
  <c r="K8941" i="1"/>
  <c r="J8941" i="1" s="1"/>
  <c r="N8941" i="1"/>
  <c r="B8942" i="1"/>
  <c r="A8942" i="1" s="1"/>
  <c r="E8942" i="1"/>
  <c r="D8942" i="1" s="1"/>
  <c r="H8942" i="1"/>
  <c r="G8942" i="1" s="1"/>
  <c r="K8942" i="1"/>
  <c r="J8942" i="1" s="1"/>
  <c r="N8942" i="1"/>
  <c r="B8943" i="1"/>
  <c r="A8943" i="1" s="1"/>
  <c r="E8943" i="1"/>
  <c r="D8943" i="1" s="1"/>
  <c r="H8943" i="1"/>
  <c r="G8943" i="1" s="1"/>
  <c r="K8943" i="1"/>
  <c r="J8943" i="1" s="1"/>
  <c r="N8943" i="1"/>
  <c r="B8944" i="1"/>
  <c r="A8944" i="1" s="1"/>
  <c r="E8944" i="1"/>
  <c r="D8944" i="1" s="1"/>
  <c r="H8944" i="1"/>
  <c r="G8944" i="1" s="1"/>
  <c r="K8944" i="1"/>
  <c r="J8944" i="1" s="1"/>
  <c r="N8944" i="1"/>
  <c r="B8945" i="1"/>
  <c r="A8945" i="1" s="1"/>
  <c r="E8945" i="1"/>
  <c r="D8945" i="1" s="1"/>
  <c r="H8945" i="1"/>
  <c r="G8945" i="1" s="1"/>
  <c r="K8945" i="1"/>
  <c r="J8945" i="1" s="1"/>
  <c r="N8945" i="1"/>
  <c r="B8946" i="1"/>
  <c r="A8946" i="1" s="1"/>
  <c r="E8946" i="1"/>
  <c r="D8946" i="1" s="1"/>
  <c r="H8946" i="1"/>
  <c r="G8946" i="1" s="1"/>
  <c r="K8946" i="1"/>
  <c r="J8946" i="1" s="1"/>
  <c r="N8946" i="1"/>
  <c r="B8947" i="1"/>
  <c r="A8947" i="1" s="1"/>
  <c r="E8947" i="1"/>
  <c r="D8947" i="1" s="1"/>
  <c r="H8947" i="1"/>
  <c r="G8947" i="1" s="1"/>
  <c r="K8947" i="1"/>
  <c r="J8947" i="1" s="1"/>
  <c r="N8947" i="1"/>
  <c r="B8948" i="1"/>
  <c r="A8948" i="1" s="1"/>
  <c r="E8948" i="1"/>
  <c r="D8948" i="1" s="1"/>
  <c r="H8948" i="1"/>
  <c r="G8948" i="1" s="1"/>
  <c r="K8948" i="1"/>
  <c r="J8948" i="1" s="1"/>
  <c r="N8948" i="1"/>
  <c r="B8949" i="1"/>
  <c r="A8949" i="1" s="1"/>
  <c r="E8949" i="1"/>
  <c r="D8949" i="1" s="1"/>
  <c r="H8949" i="1"/>
  <c r="G8949" i="1" s="1"/>
  <c r="K8949" i="1"/>
  <c r="J8949" i="1" s="1"/>
  <c r="N8949" i="1"/>
  <c r="B8950" i="1"/>
  <c r="A8950" i="1" s="1"/>
  <c r="E8950" i="1"/>
  <c r="D8950" i="1" s="1"/>
  <c r="H8950" i="1"/>
  <c r="G8950" i="1" s="1"/>
  <c r="K8950" i="1"/>
  <c r="J8950" i="1" s="1"/>
  <c r="N8950" i="1"/>
  <c r="B8951" i="1"/>
  <c r="A8951" i="1" s="1"/>
  <c r="E8951" i="1"/>
  <c r="D8951" i="1" s="1"/>
  <c r="H8951" i="1"/>
  <c r="G8951" i="1" s="1"/>
  <c r="K8951" i="1"/>
  <c r="J8951" i="1" s="1"/>
  <c r="N8951" i="1"/>
  <c r="B8952" i="1"/>
  <c r="A8952" i="1" s="1"/>
  <c r="E8952" i="1"/>
  <c r="D8952" i="1" s="1"/>
  <c r="H8952" i="1"/>
  <c r="G8952" i="1" s="1"/>
  <c r="K8952" i="1"/>
  <c r="J8952" i="1" s="1"/>
  <c r="N8952" i="1"/>
  <c r="B8953" i="1"/>
  <c r="A8953" i="1" s="1"/>
  <c r="E8953" i="1"/>
  <c r="D8953" i="1" s="1"/>
  <c r="H8953" i="1"/>
  <c r="G8953" i="1" s="1"/>
  <c r="K8953" i="1"/>
  <c r="J8953" i="1" s="1"/>
  <c r="N8953" i="1"/>
  <c r="B8954" i="1"/>
  <c r="A8954" i="1" s="1"/>
  <c r="E8954" i="1"/>
  <c r="D8954" i="1" s="1"/>
  <c r="H8954" i="1"/>
  <c r="G8954" i="1" s="1"/>
  <c r="K8954" i="1"/>
  <c r="J8954" i="1" s="1"/>
  <c r="N8954" i="1"/>
  <c r="B8955" i="1"/>
  <c r="A8955" i="1" s="1"/>
  <c r="E8955" i="1"/>
  <c r="D8955" i="1" s="1"/>
  <c r="H8955" i="1"/>
  <c r="G8955" i="1" s="1"/>
  <c r="K8955" i="1"/>
  <c r="J8955" i="1" s="1"/>
  <c r="N8955" i="1"/>
  <c r="B8956" i="1"/>
  <c r="A8956" i="1" s="1"/>
  <c r="E8956" i="1"/>
  <c r="D8956" i="1" s="1"/>
  <c r="H8956" i="1"/>
  <c r="G8956" i="1" s="1"/>
  <c r="K8956" i="1"/>
  <c r="J8956" i="1" s="1"/>
  <c r="N8956" i="1"/>
  <c r="B8957" i="1"/>
  <c r="A8957" i="1" s="1"/>
  <c r="E8957" i="1"/>
  <c r="D8957" i="1" s="1"/>
  <c r="H8957" i="1"/>
  <c r="G8957" i="1" s="1"/>
  <c r="K8957" i="1"/>
  <c r="J8957" i="1" s="1"/>
  <c r="N8957" i="1"/>
  <c r="B8958" i="1"/>
  <c r="A8958" i="1" s="1"/>
  <c r="E8958" i="1"/>
  <c r="D8958" i="1" s="1"/>
  <c r="H8958" i="1"/>
  <c r="G8958" i="1" s="1"/>
  <c r="K8958" i="1"/>
  <c r="J8958" i="1" s="1"/>
  <c r="N8958" i="1"/>
  <c r="B8959" i="1"/>
  <c r="A8959" i="1" s="1"/>
  <c r="E8959" i="1"/>
  <c r="D8959" i="1" s="1"/>
  <c r="H8959" i="1"/>
  <c r="G8959" i="1" s="1"/>
  <c r="K8959" i="1"/>
  <c r="J8959" i="1" s="1"/>
  <c r="N8959" i="1"/>
  <c r="B8960" i="1"/>
  <c r="A8960" i="1" s="1"/>
  <c r="E8960" i="1"/>
  <c r="D8960" i="1" s="1"/>
  <c r="H8960" i="1"/>
  <c r="G8960" i="1" s="1"/>
  <c r="K8960" i="1"/>
  <c r="J8960" i="1" s="1"/>
  <c r="N8960" i="1"/>
  <c r="B8961" i="1"/>
  <c r="A8961" i="1" s="1"/>
  <c r="E8961" i="1"/>
  <c r="D8961" i="1" s="1"/>
  <c r="H8961" i="1"/>
  <c r="G8961" i="1" s="1"/>
  <c r="K8961" i="1"/>
  <c r="J8961" i="1" s="1"/>
  <c r="N8961" i="1"/>
  <c r="B8962" i="1"/>
  <c r="A8962" i="1" s="1"/>
  <c r="E8962" i="1"/>
  <c r="D8962" i="1" s="1"/>
  <c r="H8962" i="1"/>
  <c r="G8962" i="1" s="1"/>
  <c r="K8962" i="1"/>
  <c r="J8962" i="1" s="1"/>
  <c r="N8962" i="1"/>
  <c r="B8963" i="1"/>
  <c r="A8963" i="1" s="1"/>
  <c r="E8963" i="1"/>
  <c r="D8963" i="1" s="1"/>
  <c r="H8963" i="1"/>
  <c r="G8963" i="1" s="1"/>
  <c r="K8963" i="1"/>
  <c r="J8963" i="1" s="1"/>
  <c r="N8963" i="1"/>
  <c r="B8964" i="1"/>
  <c r="A8964" i="1" s="1"/>
  <c r="E8964" i="1"/>
  <c r="D8964" i="1" s="1"/>
  <c r="H8964" i="1"/>
  <c r="G8964" i="1" s="1"/>
  <c r="K8964" i="1"/>
  <c r="J8964" i="1" s="1"/>
  <c r="N8964" i="1"/>
  <c r="B8965" i="1"/>
  <c r="A8965" i="1" s="1"/>
  <c r="E8965" i="1"/>
  <c r="D8965" i="1" s="1"/>
  <c r="H8965" i="1"/>
  <c r="G8965" i="1" s="1"/>
  <c r="K8965" i="1"/>
  <c r="J8965" i="1" s="1"/>
  <c r="N8965" i="1"/>
  <c r="B8966" i="1"/>
  <c r="A8966" i="1" s="1"/>
  <c r="E8966" i="1"/>
  <c r="D8966" i="1" s="1"/>
  <c r="H8966" i="1"/>
  <c r="G8966" i="1" s="1"/>
  <c r="K8966" i="1"/>
  <c r="J8966" i="1" s="1"/>
  <c r="N8966" i="1"/>
  <c r="B8967" i="1"/>
  <c r="A8967" i="1" s="1"/>
  <c r="E8967" i="1"/>
  <c r="D8967" i="1" s="1"/>
  <c r="H8967" i="1"/>
  <c r="G8967" i="1" s="1"/>
  <c r="K8967" i="1"/>
  <c r="J8967" i="1" s="1"/>
  <c r="N8967" i="1"/>
  <c r="B8968" i="1"/>
  <c r="A8968" i="1" s="1"/>
  <c r="E8968" i="1"/>
  <c r="D8968" i="1" s="1"/>
  <c r="H8968" i="1"/>
  <c r="G8968" i="1" s="1"/>
  <c r="K8968" i="1"/>
  <c r="J8968" i="1" s="1"/>
  <c r="N8968" i="1"/>
  <c r="B8969" i="1"/>
  <c r="A8969" i="1" s="1"/>
  <c r="E8969" i="1"/>
  <c r="D8969" i="1" s="1"/>
  <c r="H8969" i="1"/>
  <c r="G8969" i="1" s="1"/>
  <c r="K8969" i="1"/>
  <c r="J8969" i="1" s="1"/>
  <c r="N8969" i="1"/>
  <c r="B8970" i="1"/>
  <c r="A8970" i="1" s="1"/>
  <c r="E8970" i="1"/>
  <c r="D8970" i="1" s="1"/>
  <c r="H8970" i="1"/>
  <c r="G8970" i="1" s="1"/>
  <c r="K8970" i="1"/>
  <c r="J8970" i="1" s="1"/>
  <c r="N8970" i="1"/>
  <c r="B8971" i="1"/>
  <c r="A8971" i="1" s="1"/>
  <c r="E8971" i="1"/>
  <c r="D8971" i="1" s="1"/>
  <c r="H8971" i="1"/>
  <c r="G8971" i="1" s="1"/>
  <c r="K8971" i="1"/>
  <c r="J8971" i="1" s="1"/>
  <c r="N8971" i="1"/>
  <c r="B8972" i="1"/>
  <c r="A8972" i="1" s="1"/>
  <c r="E8972" i="1"/>
  <c r="D8972" i="1" s="1"/>
  <c r="H8972" i="1"/>
  <c r="G8972" i="1" s="1"/>
  <c r="K8972" i="1"/>
  <c r="J8972" i="1" s="1"/>
  <c r="N8972" i="1"/>
  <c r="B8973" i="1"/>
  <c r="A8973" i="1" s="1"/>
  <c r="E8973" i="1"/>
  <c r="D8973" i="1" s="1"/>
  <c r="H8973" i="1"/>
  <c r="G8973" i="1" s="1"/>
  <c r="K8973" i="1"/>
  <c r="J8973" i="1" s="1"/>
  <c r="N8973" i="1"/>
  <c r="B8974" i="1"/>
  <c r="A8974" i="1" s="1"/>
  <c r="E8974" i="1"/>
  <c r="D8974" i="1" s="1"/>
  <c r="H8974" i="1"/>
  <c r="G8974" i="1" s="1"/>
  <c r="K8974" i="1"/>
  <c r="J8974" i="1" s="1"/>
  <c r="N8974" i="1"/>
  <c r="B8975" i="1"/>
  <c r="A8975" i="1" s="1"/>
  <c r="E8975" i="1"/>
  <c r="D8975" i="1" s="1"/>
  <c r="H8975" i="1"/>
  <c r="G8975" i="1" s="1"/>
  <c r="K8975" i="1"/>
  <c r="J8975" i="1" s="1"/>
  <c r="N8975" i="1"/>
  <c r="B8976" i="1"/>
  <c r="A8976" i="1" s="1"/>
  <c r="E8976" i="1"/>
  <c r="D8976" i="1" s="1"/>
  <c r="H8976" i="1"/>
  <c r="G8976" i="1" s="1"/>
  <c r="K8976" i="1"/>
  <c r="J8976" i="1" s="1"/>
  <c r="N8976" i="1"/>
  <c r="B8977" i="1"/>
  <c r="A8977" i="1" s="1"/>
  <c r="E8977" i="1"/>
  <c r="D8977" i="1" s="1"/>
  <c r="H8977" i="1"/>
  <c r="G8977" i="1" s="1"/>
  <c r="K8977" i="1"/>
  <c r="J8977" i="1" s="1"/>
  <c r="N8977" i="1"/>
  <c r="B8978" i="1"/>
  <c r="A8978" i="1" s="1"/>
  <c r="E8978" i="1"/>
  <c r="D8978" i="1" s="1"/>
  <c r="H8978" i="1"/>
  <c r="G8978" i="1" s="1"/>
  <c r="K8978" i="1"/>
  <c r="J8978" i="1" s="1"/>
  <c r="N8978" i="1"/>
  <c r="B8979" i="1"/>
  <c r="A8979" i="1" s="1"/>
  <c r="E8979" i="1"/>
  <c r="D8979" i="1" s="1"/>
  <c r="H8979" i="1"/>
  <c r="G8979" i="1" s="1"/>
  <c r="K8979" i="1"/>
  <c r="J8979" i="1" s="1"/>
  <c r="N8979" i="1"/>
  <c r="B8980" i="1"/>
  <c r="A8980" i="1" s="1"/>
  <c r="E8980" i="1"/>
  <c r="D8980" i="1" s="1"/>
  <c r="H8980" i="1"/>
  <c r="G8980" i="1" s="1"/>
  <c r="K8980" i="1"/>
  <c r="J8980" i="1" s="1"/>
  <c r="N8980" i="1"/>
  <c r="B8981" i="1"/>
  <c r="A8981" i="1" s="1"/>
  <c r="E8981" i="1"/>
  <c r="D8981" i="1" s="1"/>
  <c r="H8981" i="1"/>
  <c r="G8981" i="1" s="1"/>
  <c r="K8981" i="1"/>
  <c r="J8981" i="1" s="1"/>
  <c r="N8981" i="1"/>
  <c r="B8982" i="1"/>
  <c r="A8982" i="1" s="1"/>
  <c r="E8982" i="1"/>
  <c r="D8982" i="1" s="1"/>
  <c r="H8982" i="1"/>
  <c r="G8982" i="1" s="1"/>
  <c r="K8982" i="1"/>
  <c r="J8982" i="1" s="1"/>
  <c r="N8982" i="1"/>
  <c r="B8983" i="1"/>
  <c r="A8983" i="1" s="1"/>
  <c r="E8983" i="1"/>
  <c r="D8983" i="1" s="1"/>
  <c r="H8983" i="1"/>
  <c r="G8983" i="1" s="1"/>
  <c r="K8983" i="1"/>
  <c r="J8983" i="1" s="1"/>
  <c r="N8983" i="1"/>
  <c r="B8984" i="1"/>
  <c r="A8984" i="1" s="1"/>
  <c r="E8984" i="1"/>
  <c r="D8984" i="1" s="1"/>
  <c r="H8984" i="1"/>
  <c r="G8984" i="1" s="1"/>
  <c r="K8984" i="1"/>
  <c r="J8984" i="1" s="1"/>
  <c r="N8984" i="1"/>
  <c r="B8985" i="1"/>
  <c r="A8985" i="1" s="1"/>
  <c r="E8985" i="1"/>
  <c r="D8985" i="1" s="1"/>
  <c r="H8985" i="1"/>
  <c r="G8985" i="1" s="1"/>
  <c r="K8985" i="1"/>
  <c r="J8985" i="1" s="1"/>
  <c r="N8985" i="1"/>
  <c r="B8986" i="1"/>
  <c r="A8986" i="1" s="1"/>
  <c r="E8986" i="1"/>
  <c r="D8986" i="1" s="1"/>
  <c r="H8986" i="1"/>
  <c r="G8986" i="1" s="1"/>
  <c r="K8986" i="1"/>
  <c r="J8986" i="1" s="1"/>
  <c r="N8986" i="1"/>
  <c r="B8987" i="1"/>
  <c r="A8987" i="1" s="1"/>
  <c r="E8987" i="1"/>
  <c r="D8987" i="1" s="1"/>
  <c r="H8987" i="1"/>
  <c r="G8987" i="1" s="1"/>
  <c r="K8987" i="1"/>
  <c r="J8987" i="1" s="1"/>
  <c r="N8987" i="1"/>
  <c r="B8988" i="1"/>
  <c r="A8988" i="1" s="1"/>
  <c r="E8988" i="1"/>
  <c r="D8988" i="1" s="1"/>
  <c r="H8988" i="1"/>
  <c r="G8988" i="1" s="1"/>
  <c r="K8988" i="1"/>
  <c r="J8988" i="1" s="1"/>
  <c r="N8988" i="1"/>
  <c r="B8989" i="1"/>
  <c r="A8989" i="1" s="1"/>
  <c r="E8989" i="1"/>
  <c r="D8989" i="1" s="1"/>
  <c r="H8989" i="1"/>
  <c r="G8989" i="1" s="1"/>
  <c r="K8989" i="1"/>
  <c r="J8989" i="1" s="1"/>
  <c r="N8989" i="1"/>
  <c r="B8990" i="1"/>
  <c r="A8990" i="1" s="1"/>
  <c r="E8990" i="1"/>
  <c r="D8990" i="1" s="1"/>
  <c r="H8990" i="1"/>
  <c r="G8990" i="1" s="1"/>
  <c r="K8990" i="1"/>
  <c r="J8990" i="1" s="1"/>
  <c r="N8990" i="1"/>
  <c r="B8991" i="1"/>
  <c r="A8991" i="1" s="1"/>
  <c r="E8991" i="1"/>
  <c r="D8991" i="1" s="1"/>
  <c r="H8991" i="1"/>
  <c r="G8991" i="1" s="1"/>
  <c r="K8991" i="1"/>
  <c r="J8991" i="1" s="1"/>
  <c r="N8991" i="1"/>
  <c r="B8992" i="1"/>
  <c r="A8992" i="1" s="1"/>
  <c r="E8992" i="1"/>
  <c r="D8992" i="1" s="1"/>
  <c r="H8992" i="1"/>
  <c r="G8992" i="1" s="1"/>
  <c r="K8992" i="1"/>
  <c r="J8992" i="1" s="1"/>
  <c r="N8992" i="1"/>
  <c r="B8993" i="1"/>
  <c r="A8993" i="1" s="1"/>
  <c r="E8993" i="1"/>
  <c r="D8993" i="1" s="1"/>
  <c r="H8993" i="1"/>
  <c r="G8993" i="1" s="1"/>
  <c r="K8993" i="1"/>
  <c r="J8993" i="1" s="1"/>
  <c r="N8993" i="1"/>
  <c r="B8994" i="1"/>
  <c r="A8994" i="1" s="1"/>
  <c r="E8994" i="1"/>
  <c r="D8994" i="1" s="1"/>
  <c r="H8994" i="1"/>
  <c r="G8994" i="1" s="1"/>
  <c r="K8994" i="1"/>
  <c r="J8994" i="1" s="1"/>
  <c r="N8994" i="1"/>
  <c r="B8995" i="1"/>
  <c r="A8995" i="1" s="1"/>
  <c r="E8995" i="1"/>
  <c r="D8995" i="1" s="1"/>
  <c r="H8995" i="1"/>
  <c r="G8995" i="1" s="1"/>
  <c r="K8995" i="1"/>
  <c r="J8995" i="1" s="1"/>
  <c r="N8995" i="1"/>
  <c r="B8996" i="1"/>
  <c r="A8996" i="1" s="1"/>
  <c r="E8996" i="1"/>
  <c r="D8996" i="1" s="1"/>
  <c r="H8996" i="1"/>
  <c r="G8996" i="1" s="1"/>
  <c r="K8996" i="1"/>
  <c r="J8996" i="1" s="1"/>
  <c r="N8996" i="1"/>
  <c r="B8997" i="1"/>
  <c r="A8997" i="1" s="1"/>
  <c r="E8997" i="1"/>
  <c r="D8997" i="1" s="1"/>
  <c r="H8997" i="1"/>
  <c r="G8997" i="1" s="1"/>
  <c r="K8997" i="1"/>
  <c r="J8997" i="1" s="1"/>
  <c r="N8997" i="1"/>
  <c r="B8998" i="1"/>
  <c r="A8998" i="1" s="1"/>
  <c r="E8998" i="1"/>
  <c r="D8998" i="1" s="1"/>
  <c r="H8998" i="1"/>
  <c r="G8998" i="1" s="1"/>
  <c r="K8998" i="1"/>
  <c r="J8998" i="1" s="1"/>
  <c r="N8998" i="1"/>
  <c r="B8999" i="1"/>
  <c r="A8999" i="1" s="1"/>
  <c r="E8999" i="1"/>
  <c r="D8999" i="1" s="1"/>
  <c r="H8999" i="1"/>
  <c r="G8999" i="1" s="1"/>
  <c r="K8999" i="1"/>
  <c r="J8999" i="1" s="1"/>
  <c r="N8999" i="1"/>
  <c r="B9000" i="1"/>
  <c r="A9000" i="1" s="1"/>
  <c r="E9000" i="1"/>
  <c r="D9000" i="1" s="1"/>
  <c r="H9000" i="1"/>
  <c r="G9000" i="1" s="1"/>
  <c r="K9000" i="1"/>
  <c r="J9000" i="1" s="1"/>
  <c r="N9000" i="1"/>
  <c r="B9001" i="1"/>
  <c r="A9001" i="1" s="1"/>
  <c r="E9001" i="1"/>
  <c r="D9001" i="1" s="1"/>
  <c r="H9001" i="1"/>
  <c r="G9001" i="1" s="1"/>
  <c r="K9001" i="1"/>
  <c r="J9001" i="1" s="1"/>
  <c r="N9001" i="1"/>
  <c r="B9002" i="1"/>
  <c r="A9002" i="1" s="1"/>
  <c r="E9002" i="1"/>
  <c r="D9002" i="1" s="1"/>
  <c r="H9002" i="1"/>
  <c r="G9002" i="1" s="1"/>
  <c r="K9002" i="1"/>
  <c r="J9002" i="1" s="1"/>
  <c r="N9002" i="1"/>
  <c r="B9003" i="1"/>
  <c r="A9003" i="1" s="1"/>
  <c r="E9003" i="1"/>
  <c r="D9003" i="1" s="1"/>
  <c r="H9003" i="1"/>
  <c r="G9003" i="1" s="1"/>
  <c r="K9003" i="1"/>
  <c r="J9003" i="1" s="1"/>
  <c r="N9003" i="1"/>
  <c r="B9004" i="1"/>
  <c r="A9004" i="1" s="1"/>
  <c r="E9004" i="1"/>
  <c r="D9004" i="1" s="1"/>
  <c r="H9004" i="1"/>
  <c r="G9004" i="1" s="1"/>
  <c r="K9004" i="1"/>
  <c r="J9004" i="1" s="1"/>
  <c r="N9004" i="1"/>
  <c r="B9005" i="1"/>
  <c r="A9005" i="1" s="1"/>
  <c r="E9005" i="1"/>
  <c r="D9005" i="1" s="1"/>
  <c r="H9005" i="1"/>
  <c r="G9005" i="1" s="1"/>
  <c r="K9005" i="1"/>
  <c r="J9005" i="1" s="1"/>
  <c r="N9005" i="1"/>
  <c r="B9006" i="1"/>
  <c r="A9006" i="1" s="1"/>
  <c r="E9006" i="1"/>
  <c r="D9006" i="1" s="1"/>
  <c r="H9006" i="1"/>
  <c r="G9006" i="1" s="1"/>
  <c r="K9006" i="1"/>
  <c r="J9006" i="1" s="1"/>
  <c r="N9006" i="1"/>
  <c r="B9007" i="1"/>
  <c r="A9007" i="1" s="1"/>
  <c r="E9007" i="1"/>
  <c r="D9007" i="1" s="1"/>
  <c r="H9007" i="1"/>
  <c r="G9007" i="1" s="1"/>
  <c r="K9007" i="1"/>
  <c r="J9007" i="1" s="1"/>
  <c r="N9007" i="1"/>
  <c r="B9008" i="1"/>
  <c r="A9008" i="1" s="1"/>
  <c r="E9008" i="1"/>
  <c r="D9008" i="1" s="1"/>
  <c r="H9008" i="1"/>
  <c r="G9008" i="1" s="1"/>
  <c r="K9008" i="1"/>
  <c r="J9008" i="1" s="1"/>
  <c r="N9008" i="1"/>
  <c r="B9009" i="1"/>
  <c r="A9009" i="1" s="1"/>
  <c r="E9009" i="1"/>
  <c r="D9009" i="1" s="1"/>
  <c r="H9009" i="1"/>
  <c r="G9009" i="1" s="1"/>
  <c r="K9009" i="1"/>
  <c r="J9009" i="1" s="1"/>
  <c r="N9009" i="1"/>
  <c r="B9010" i="1"/>
  <c r="A9010" i="1" s="1"/>
  <c r="E9010" i="1"/>
  <c r="D9010" i="1" s="1"/>
  <c r="H9010" i="1"/>
  <c r="G9010" i="1" s="1"/>
  <c r="K9010" i="1"/>
  <c r="J9010" i="1" s="1"/>
  <c r="N9010" i="1"/>
  <c r="B9011" i="1"/>
  <c r="A9011" i="1" s="1"/>
  <c r="E9011" i="1"/>
  <c r="D9011" i="1" s="1"/>
  <c r="H9011" i="1"/>
  <c r="G9011" i="1" s="1"/>
  <c r="K9011" i="1"/>
  <c r="J9011" i="1" s="1"/>
  <c r="N9011" i="1"/>
  <c r="B9012" i="1"/>
  <c r="A9012" i="1" s="1"/>
  <c r="E9012" i="1"/>
  <c r="D9012" i="1" s="1"/>
  <c r="H9012" i="1"/>
  <c r="G9012" i="1" s="1"/>
  <c r="K9012" i="1"/>
  <c r="J9012" i="1" s="1"/>
  <c r="N9012" i="1"/>
  <c r="B9013" i="1"/>
  <c r="A9013" i="1" s="1"/>
  <c r="E9013" i="1"/>
  <c r="D9013" i="1" s="1"/>
  <c r="H9013" i="1"/>
  <c r="G9013" i="1" s="1"/>
  <c r="K9013" i="1"/>
  <c r="J9013" i="1" s="1"/>
  <c r="N9013" i="1"/>
  <c r="B9014" i="1"/>
  <c r="A9014" i="1" s="1"/>
  <c r="E9014" i="1"/>
  <c r="D9014" i="1" s="1"/>
  <c r="H9014" i="1"/>
  <c r="G9014" i="1" s="1"/>
  <c r="K9014" i="1"/>
  <c r="J9014" i="1" s="1"/>
  <c r="N9014" i="1"/>
  <c r="B9015" i="1"/>
  <c r="A9015" i="1" s="1"/>
  <c r="E9015" i="1"/>
  <c r="D9015" i="1" s="1"/>
  <c r="H9015" i="1"/>
  <c r="G9015" i="1" s="1"/>
  <c r="K9015" i="1"/>
  <c r="J9015" i="1" s="1"/>
  <c r="N9015" i="1"/>
  <c r="B9016" i="1"/>
  <c r="A9016" i="1" s="1"/>
  <c r="E9016" i="1"/>
  <c r="D9016" i="1" s="1"/>
  <c r="H9016" i="1"/>
  <c r="G9016" i="1" s="1"/>
  <c r="K9016" i="1"/>
  <c r="J9016" i="1" s="1"/>
  <c r="N9016" i="1"/>
  <c r="B9017" i="1"/>
  <c r="A9017" i="1" s="1"/>
  <c r="E9017" i="1"/>
  <c r="D9017" i="1" s="1"/>
  <c r="H9017" i="1"/>
  <c r="G9017" i="1" s="1"/>
  <c r="K9017" i="1"/>
  <c r="J9017" i="1" s="1"/>
  <c r="N9017" i="1"/>
  <c r="B9018" i="1"/>
  <c r="A9018" i="1" s="1"/>
  <c r="E9018" i="1"/>
  <c r="D9018" i="1" s="1"/>
  <c r="H9018" i="1"/>
  <c r="G9018" i="1" s="1"/>
  <c r="K9018" i="1"/>
  <c r="J9018" i="1" s="1"/>
  <c r="N9018" i="1"/>
  <c r="B9019" i="1"/>
  <c r="A9019" i="1" s="1"/>
  <c r="E9019" i="1"/>
  <c r="D9019" i="1" s="1"/>
  <c r="H9019" i="1"/>
  <c r="G9019" i="1" s="1"/>
  <c r="K9019" i="1"/>
  <c r="J9019" i="1" s="1"/>
  <c r="N9019" i="1"/>
  <c r="B9020" i="1"/>
  <c r="A9020" i="1" s="1"/>
  <c r="E9020" i="1"/>
  <c r="D9020" i="1" s="1"/>
  <c r="H9020" i="1"/>
  <c r="G9020" i="1" s="1"/>
  <c r="K9020" i="1"/>
  <c r="J9020" i="1" s="1"/>
  <c r="N9020" i="1"/>
  <c r="B9021" i="1"/>
  <c r="A9021" i="1" s="1"/>
  <c r="E9021" i="1"/>
  <c r="D9021" i="1" s="1"/>
  <c r="H9021" i="1"/>
  <c r="G9021" i="1" s="1"/>
  <c r="K9021" i="1"/>
  <c r="J9021" i="1" s="1"/>
  <c r="N9021" i="1"/>
  <c r="B9022" i="1"/>
  <c r="A9022" i="1" s="1"/>
  <c r="E9022" i="1"/>
  <c r="D9022" i="1" s="1"/>
  <c r="H9022" i="1"/>
  <c r="G9022" i="1" s="1"/>
  <c r="K9022" i="1"/>
  <c r="J9022" i="1" s="1"/>
  <c r="N9022" i="1"/>
  <c r="B9023" i="1"/>
  <c r="A9023" i="1" s="1"/>
  <c r="E9023" i="1"/>
  <c r="D9023" i="1" s="1"/>
  <c r="H9023" i="1"/>
  <c r="G9023" i="1" s="1"/>
  <c r="K9023" i="1"/>
  <c r="J9023" i="1" s="1"/>
  <c r="N9023" i="1"/>
  <c r="B9024" i="1"/>
  <c r="A9024" i="1" s="1"/>
  <c r="E9024" i="1"/>
  <c r="D9024" i="1" s="1"/>
  <c r="H9024" i="1"/>
  <c r="G9024" i="1" s="1"/>
  <c r="K9024" i="1"/>
  <c r="J9024" i="1" s="1"/>
  <c r="N9024" i="1"/>
  <c r="B9025" i="1"/>
  <c r="A9025" i="1" s="1"/>
  <c r="E9025" i="1"/>
  <c r="D9025" i="1" s="1"/>
  <c r="H9025" i="1"/>
  <c r="G9025" i="1" s="1"/>
  <c r="K9025" i="1"/>
  <c r="J9025" i="1" s="1"/>
  <c r="N9025" i="1"/>
  <c r="B9026" i="1"/>
  <c r="A9026" i="1" s="1"/>
  <c r="E9026" i="1"/>
  <c r="D9026" i="1" s="1"/>
  <c r="H9026" i="1"/>
  <c r="G9026" i="1" s="1"/>
  <c r="K9026" i="1"/>
  <c r="J9026" i="1" s="1"/>
  <c r="N9026" i="1"/>
  <c r="B9027" i="1"/>
  <c r="A9027" i="1" s="1"/>
  <c r="E9027" i="1"/>
  <c r="D9027" i="1" s="1"/>
  <c r="H9027" i="1"/>
  <c r="G9027" i="1" s="1"/>
  <c r="K9027" i="1"/>
  <c r="J9027" i="1" s="1"/>
  <c r="N9027" i="1"/>
  <c r="B9028" i="1"/>
  <c r="A9028" i="1" s="1"/>
  <c r="E9028" i="1"/>
  <c r="D9028" i="1" s="1"/>
  <c r="H9028" i="1"/>
  <c r="G9028" i="1" s="1"/>
  <c r="K9028" i="1"/>
  <c r="J9028" i="1" s="1"/>
  <c r="N9028" i="1"/>
  <c r="B9029" i="1"/>
  <c r="A9029" i="1" s="1"/>
  <c r="E9029" i="1"/>
  <c r="D9029" i="1" s="1"/>
  <c r="H9029" i="1"/>
  <c r="G9029" i="1" s="1"/>
  <c r="K9029" i="1"/>
  <c r="J9029" i="1" s="1"/>
  <c r="N9029" i="1"/>
  <c r="B9030" i="1"/>
  <c r="A9030" i="1" s="1"/>
  <c r="E9030" i="1"/>
  <c r="D9030" i="1" s="1"/>
  <c r="H9030" i="1"/>
  <c r="G9030" i="1" s="1"/>
  <c r="K9030" i="1"/>
  <c r="J9030" i="1" s="1"/>
  <c r="N9030" i="1"/>
  <c r="B9031" i="1"/>
  <c r="A9031" i="1" s="1"/>
  <c r="E9031" i="1"/>
  <c r="D9031" i="1" s="1"/>
  <c r="H9031" i="1"/>
  <c r="G9031" i="1" s="1"/>
  <c r="K9031" i="1"/>
  <c r="J9031" i="1" s="1"/>
  <c r="N9031" i="1"/>
  <c r="B9032" i="1"/>
  <c r="A9032" i="1" s="1"/>
  <c r="E9032" i="1"/>
  <c r="D9032" i="1" s="1"/>
  <c r="H9032" i="1"/>
  <c r="G9032" i="1" s="1"/>
  <c r="K9032" i="1"/>
  <c r="J9032" i="1" s="1"/>
  <c r="N9032" i="1"/>
  <c r="B9033" i="1"/>
  <c r="A9033" i="1" s="1"/>
  <c r="E9033" i="1"/>
  <c r="D9033" i="1" s="1"/>
  <c r="H9033" i="1"/>
  <c r="G9033" i="1" s="1"/>
  <c r="K9033" i="1"/>
  <c r="J9033" i="1" s="1"/>
  <c r="N9033" i="1"/>
  <c r="B9034" i="1"/>
  <c r="A9034" i="1" s="1"/>
  <c r="E9034" i="1"/>
  <c r="D9034" i="1" s="1"/>
  <c r="H9034" i="1"/>
  <c r="G9034" i="1" s="1"/>
  <c r="K9034" i="1"/>
  <c r="J9034" i="1" s="1"/>
  <c r="N9034" i="1"/>
  <c r="B9035" i="1"/>
  <c r="A9035" i="1" s="1"/>
  <c r="E9035" i="1"/>
  <c r="D9035" i="1" s="1"/>
  <c r="H9035" i="1"/>
  <c r="G9035" i="1" s="1"/>
  <c r="K9035" i="1"/>
  <c r="J9035" i="1" s="1"/>
  <c r="N9035" i="1"/>
  <c r="B9036" i="1"/>
  <c r="A9036" i="1" s="1"/>
  <c r="E9036" i="1"/>
  <c r="D9036" i="1" s="1"/>
  <c r="H9036" i="1"/>
  <c r="G9036" i="1" s="1"/>
  <c r="K9036" i="1"/>
  <c r="J9036" i="1" s="1"/>
  <c r="N9036" i="1"/>
  <c r="B9037" i="1"/>
  <c r="A9037" i="1" s="1"/>
  <c r="E9037" i="1"/>
  <c r="D9037" i="1" s="1"/>
  <c r="H9037" i="1"/>
  <c r="G9037" i="1" s="1"/>
  <c r="K9037" i="1"/>
  <c r="J9037" i="1" s="1"/>
  <c r="N9037" i="1"/>
  <c r="B9038" i="1"/>
  <c r="A9038" i="1" s="1"/>
  <c r="E9038" i="1"/>
  <c r="D9038" i="1" s="1"/>
  <c r="H9038" i="1"/>
  <c r="G9038" i="1" s="1"/>
  <c r="K9038" i="1"/>
  <c r="J9038" i="1" s="1"/>
  <c r="N9038" i="1"/>
  <c r="B9039" i="1"/>
  <c r="A9039" i="1" s="1"/>
  <c r="E9039" i="1"/>
  <c r="D9039" i="1" s="1"/>
  <c r="H9039" i="1"/>
  <c r="G9039" i="1" s="1"/>
  <c r="K9039" i="1"/>
  <c r="J9039" i="1" s="1"/>
  <c r="N9039" i="1"/>
  <c r="B9040" i="1"/>
  <c r="A9040" i="1" s="1"/>
  <c r="E9040" i="1"/>
  <c r="D9040" i="1" s="1"/>
  <c r="H9040" i="1"/>
  <c r="G9040" i="1" s="1"/>
  <c r="K9040" i="1"/>
  <c r="J9040" i="1" s="1"/>
  <c r="N9040" i="1"/>
  <c r="B9041" i="1"/>
  <c r="A9041" i="1" s="1"/>
  <c r="E9041" i="1"/>
  <c r="D9041" i="1" s="1"/>
  <c r="H9041" i="1"/>
  <c r="G9041" i="1" s="1"/>
  <c r="K9041" i="1"/>
  <c r="J9041" i="1" s="1"/>
  <c r="N9041" i="1"/>
  <c r="B9042" i="1"/>
  <c r="A9042" i="1" s="1"/>
  <c r="E9042" i="1"/>
  <c r="D9042" i="1" s="1"/>
  <c r="H9042" i="1"/>
  <c r="G9042" i="1" s="1"/>
  <c r="K9042" i="1"/>
  <c r="J9042" i="1" s="1"/>
  <c r="N9042" i="1"/>
  <c r="B9043" i="1"/>
  <c r="A9043" i="1" s="1"/>
  <c r="E9043" i="1"/>
  <c r="D9043" i="1" s="1"/>
  <c r="H9043" i="1"/>
  <c r="G9043" i="1" s="1"/>
  <c r="K9043" i="1"/>
  <c r="J9043" i="1" s="1"/>
  <c r="N9043" i="1"/>
  <c r="B9044" i="1"/>
  <c r="A9044" i="1" s="1"/>
  <c r="E9044" i="1"/>
  <c r="D9044" i="1" s="1"/>
  <c r="H9044" i="1"/>
  <c r="G9044" i="1" s="1"/>
  <c r="K9044" i="1"/>
  <c r="J9044" i="1" s="1"/>
  <c r="N9044" i="1"/>
  <c r="B9045" i="1"/>
  <c r="A9045" i="1" s="1"/>
  <c r="E9045" i="1"/>
  <c r="D9045" i="1" s="1"/>
  <c r="H9045" i="1"/>
  <c r="G9045" i="1" s="1"/>
  <c r="K9045" i="1"/>
  <c r="J9045" i="1" s="1"/>
  <c r="N9045" i="1"/>
  <c r="B9046" i="1"/>
  <c r="A9046" i="1" s="1"/>
  <c r="E9046" i="1"/>
  <c r="D9046" i="1" s="1"/>
  <c r="H9046" i="1"/>
  <c r="G9046" i="1" s="1"/>
  <c r="K9046" i="1"/>
  <c r="J9046" i="1" s="1"/>
  <c r="N9046" i="1"/>
  <c r="B9047" i="1"/>
  <c r="A9047" i="1" s="1"/>
  <c r="E9047" i="1"/>
  <c r="D9047" i="1" s="1"/>
  <c r="H9047" i="1"/>
  <c r="G9047" i="1" s="1"/>
  <c r="K9047" i="1"/>
  <c r="J9047" i="1" s="1"/>
  <c r="N9047" i="1"/>
  <c r="B9048" i="1"/>
  <c r="A9048" i="1" s="1"/>
  <c r="E9048" i="1"/>
  <c r="D9048" i="1" s="1"/>
  <c r="H9048" i="1"/>
  <c r="G9048" i="1" s="1"/>
  <c r="K9048" i="1"/>
  <c r="J9048" i="1" s="1"/>
  <c r="N9048" i="1"/>
  <c r="B9049" i="1"/>
  <c r="A9049" i="1" s="1"/>
  <c r="E9049" i="1"/>
  <c r="D9049" i="1" s="1"/>
  <c r="H9049" i="1"/>
  <c r="G9049" i="1" s="1"/>
  <c r="K9049" i="1"/>
  <c r="J9049" i="1" s="1"/>
  <c r="N9049" i="1"/>
  <c r="B9050" i="1"/>
  <c r="A9050" i="1" s="1"/>
  <c r="E9050" i="1"/>
  <c r="D9050" i="1" s="1"/>
  <c r="H9050" i="1"/>
  <c r="G9050" i="1" s="1"/>
  <c r="K9050" i="1"/>
  <c r="J9050" i="1" s="1"/>
  <c r="N9050" i="1"/>
  <c r="B9051" i="1"/>
  <c r="A9051" i="1" s="1"/>
  <c r="E9051" i="1"/>
  <c r="D9051" i="1" s="1"/>
  <c r="H9051" i="1"/>
  <c r="G9051" i="1" s="1"/>
  <c r="K9051" i="1"/>
  <c r="J9051" i="1" s="1"/>
  <c r="N9051" i="1"/>
  <c r="B9052" i="1"/>
  <c r="A9052" i="1" s="1"/>
  <c r="E9052" i="1"/>
  <c r="D9052" i="1" s="1"/>
  <c r="H9052" i="1"/>
  <c r="G9052" i="1" s="1"/>
  <c r="K9052" i="1"/>
  <c r="J9052" i="1" s="1"/>
  <c r="N9052" i="1"/>
  <c r="B9053" i="1"/>
  <c r="A9053" i="1" s="1"/>
  <c r="E9053" i="1"/>
  <c r="D9053" i="1" s="1"/>
  <c r="H9053" i="1"/>
  <c r="G9053" i="1" s="1"/>
  <c r="K9053" i="1"/>
  <c r="J9053" i="1" s="1"/>
  <c r="N9053" i="1"/>
  <c r="B9054" i="1"/>
  <c r="A9054" i="1" s="1"/>
  <c r="E9054" i="1"/>
  <c r="D9054" i="1" s="1"/>
  <c r="H9054" i="1"/>
  <c r="G9054" i="1" s="1"/>
  <c r="K9054" i="1"/>
  <c r="J9054" i="1" s="1"/>
  <c r="N9054" i="1"/>
  <c r="B9055" i="1"/>
  <c r="A9055" i="1" s="1"/>
  <c r="E9055" i="1"/>
  <c r="D9055" i="1" s="1"/>
  <c r="H9055" i="1"/>
  <c r="G9055" i="1" s="1"/>
  <c r="K9055" i="1"/>
  <c r="J9055" i="1" s="1"/>
  <c r="N9055" i="1"/>
  <c r="B9056" i="1"/>
  <c r="A9056" i="1" s="1"/>
  <c r="E9056" i="1"/>
  <c r="D9056" i="1" s="1"/>
  <c r="H9056" i="1"/>
  <c r="G9056" i="1" s="1"/>
  <c r="K9056" i="1"/>
  <c r="J9056" i="1" s="1"/>
  <c r="N9056" i="1"/>
  <c r="B9057" i="1"/>
  <c r="A9057" i="1" s="1"/>
  <c r="E9057" i="1"/>
  <c r="D9057" i="1" s="1"/>
  <c r="H9057" i="1"/>
  <c r="G9057" i="1" s="1"/>
  <c r="K9057" i="1"/>
  <c r="J9057" i="1" s="1"/>
  <c r="N9057" i="1"/>
  <c r="B9058" i="1"/>
  <c r="A9058" i="1" s="1"/>
  <c r="E9058" i="1"/>
  <c r="D9058" i="1" s="1"/>
  <c r="H9058" i="1"/>
  <c r="G9058" i="1" s="1"/>
  <c r="K9058" i="1"/>
  <c r="J9058" i="1" s="1"/>
  <c r="N9058" i="1"/>
  <c r="B9059" i="1"/>
  <c r="A9059" i="1" s="1"/>
  <c r="E9059" i="1"/>
  <c r="D9059" i="1" s="1"/>
  <c r="H9059" i="1"/>
  <c r="G9059" i="1" s="1"/>
  <c r="K9059" i="1"/>
  <c r="J9059" i="1" s="1"/>
  <c r="N9059" i="1"/>
  <c r="B9060" i="1"/>
  <c r="A9060" i="1" s="1"/>
  <c r="E9060" i="1"/>
  <c r="D9060" i="1" s="1"/>
  <c r="H9060" i="1"/>
  <c r="G9060" i="1" s="1"/>
  <c r="K9060" i="1"/>
  <c r="J9060" i="1" s="1"/>
  <c r="N9060" i="1"/>
  <c r="B9061" i="1"/>
  <c r="A9061" i="1" s="1"/>
  <c r="E9061" i="1"/>
  <c r="D9061" i="1" s="1"/>
  <c r="H9061" i="1"/>
  <c r="G9061" i="1" s="1"/>
  <c r="K9061" i="1"/>
  <c r="J9061" i="1" s="1"/>
  <c r="N9061" i="1"/>
  <c r="B9062" i="1"/>
  <c r="A9062" i="1" s="1"/>
  <c r="E9062" i="1"/>
  <c r="D9062" i="1" s="1"/>
  <c r="H9062" i="1"/>
  <c r="G9062" i="1" s="1"/>
  <c r="K9062" i="1"/>
  <c r="J9062" i="1" s="1"/>
  <c r="N9062" i="1"/>
  <c r="B9063" i="1"/>
  <c r="A9063" i="1" s="1"/>
  <c r="E9063" i="1"/>
  <c r="D9063" i="1" s="1"/>
  <c r="H9063" i="1"/>
  <c r="G9063" i="1" s="1"/>
  <c r="K9063" i="1"/>
  <c r="J9063" i="1" s="1"/>
  <c r="N9063" i="1"/>
  <c r="B9064" i="1"/>
  <c r="A9064" i="1" s="1"/>
  <c r="E9064" i="1"/>
  <c r="D9064" i="1" s="1"/>
  <c r="H9064" i="1"/>
  <c r="G9064" i="1" s="1"/>
  <c r="K9064" i="1"/>
  <c r="J9064" i="1" s="1"/>
  <c r="N9064" i="1"/>
  <c r="B9065" i="1"/>
  <c r="A9065" i="1" s="1"/>
  <c r="E9065" i="1"/>
  <c r="D9065" i="1" s="1"/>
  <c r="H9065" i="1"/>
  <c r="G9065" i="1" s="1"/>
  <c r="K9065" i="1"/>
  <c r="J9065" i="1" s="1"/>
  <c r="N9065" i="1"/>
  <c r="B9066" i="1"/>
  <c r="A9066" i="1" s="1"/>
  <c r="E9066" i="1"/>
  <c r="D9066" i="1" s="1"/>
  <c r="H9066" i="1"/>
  <c r="G9066" i="1" s="1"/>
  <c r="K9066" i="1"/>
  <c r="J9066" i="1" s="1"/>
  <c r="N9066" i="1"/>
  <c r="B9067" i="1"/>
  <c r="A9067" i="1" s="1"/>
  <c r="E9067" i="1"/>
  <c r="D9067" i="1" s="1"/>
  <c r="H9067" i="1"/>
  <c r="G9067" i="1" s="1"/>
  <c r="K9067" i="1"/>
  <c r="J9067" i="1" s="1"/>
  <c r="N9067" i="1"/>
  <c r="B9068" i="1"/>
  <c r="A9068" i="1" s="1"/>
  <c r="E9068" i="1"/>
  <c r="D9068" i="1" s="1"/>
  <c r="H9068" i="1"/>
  <c r="G9068" i="1" s="1"/>
  <c r="K9068" i="1"/>
  <c r="J9068" i="1" s="1"/>
  <c r="N9068" i="1"/>
  <c r="B9069" i="1"/>
  <c r="A9069" i="1" s="1"/>
  <c r="E9069" i="1"/>
  <c r="D9069" i="1" s="1"/>
  <c r="H9069" i="1"/>
  <c r="G9069" i="1" s="1"/>
  <c r="K9069" i="1"/>
  <c r="J9069" i="1" s="1"/>
  <c r="N9069" i="1"/>
  <c r="B9070" i="1"/>
  <c r="A9070" i="1" s="1"/>
  <c r="E9070" i="1"/>
  <c r="D9070" i="1" s="1"/>
  <c r="H9070" i="1"/>
  <c r="G9070" i="1" s="1"/>
  <c r="K9070" i="1"/>
  <c r="J9070" i="1" s="1"/>
  <c r="N9070" i="1"/>
  <c r="B9071" i="1"/>
  <c r="A9071" i="1" s="1"/>
  <c r="E9071" i="1"/>
  <c r="D9071" i="1" s="1"/>
  <c r="H9071" i="1"/>
  <c r="G9071" i="1" s="1"/>
  <c r="K9071" i="1"/>
  <c r="J9071" i="1" s="1"/>
  <c r="N9071" i="1"/>
  <c r="B9072" i="1"/>
  <c r="A9072" i="1" s="1"/>
  <c r="E9072" i="1"/>
  <c r="D9072" i="1" s="1"/>
  <c r="H9072" i="1"/>
  <c r="G9072" i="1" s="1"/>
  <c r="K9072" i="1"/>
  <c r="J9072" i="1" s="1"/>
  <c r="N9072" i="1"/>
  <c r="B9073" i="1"/>
  <c r="A9073" i="1" s="1"/>
  <c r="E9073" i="1"/>
  <c r="D9073" i="1" s="1"/>
  <c r="H9073" i="1"/>
  <c r="G9073" i="1" s="1"/>
  <c r="K9073" i="1"/>
  <c r="J9073" i="1" s="1"/>
  <c r="N9073" i="1"/>
  <c r="B9074" i="1"/>
  <c r="A9074" i="1" s="1"/>
  <c r="E9074" i="1"/>
  <c r="D9074" i="1" s="1"/>
  <c r="H9074" i="1"/>
  <c r="G9074" i="1" s="1"/>
  <c r="K9074" i="1"/>
  <c r="J9074" i="1" s="1"/>
  <c r="N9074" i="1"/>
  <c r="B9075" i="1"/>
  <c r="A9075" i="1" s="1"/>
  <c r="E9075" i="1"/>
  <c r="D9075" i="1" s="1"/>
  <c r="H9075" i="1"/>
  <c r="G9075" i="1" s="1"/>
  <c r="K9075" i="1"/>
  <c r="J9075" i="1" s="1"/>
  <c r="N9075" i="1"/>
  <c r="B9076" i="1"/>
  <c r="A9076" i="1" s="1"/>
  <c r="E9076" i="1"/>
  <c r="D9076" i="1" s="1"/>
  <c r="H9076" i="1"/>
  <c r="G9076" i="1" s="1"/>
  <c r="K9076" i="1"/>
  <c r="J9076" i="1" s="1"/>
  <c r="N9076" i="1"/>
  <c r="B9077" i="1"/>
  <c r="A9077" i="1" s="1"/>
  <c r="E9077" i="1"/>
  <c r="D9077" i="1" s="1"/>
  <c r="H9077" i="1"/>
  <c r="G9077" i="1" s="1"/>
  <c r="K9077" i="1"/>
  <c r="J9077" i="1" s="1"/>
  <c r="N9077" i="1"/>
  <c r="B9078" i="1"/>
  <c r="A9078" i="1" s="1"/>
  <c r="E9078" i="1"/>
  <c r="D9078" i="1" s="1"/>
  <c r="H9078" i="1"/>
  <c r="G9078" i="1" s="1"/>
  <c r="K9078" i="1"/>
  <c r="J9078" i="1" s="1"/>
  <c r="N9078" i="1"/>
  <c r="B9079" i="1"/>
  <c r="A9079" i="1" s="1"/>
  <c r="E9079" i="1"/>
  <c r="D9079" i="1" s="1"/>
  <c r="H9079" i="1"/>
  <c r="G9079" i="1" s="1"/>
  <c r="K9079" i="1"/>
  <c r="J9079" i="1" s="1"/>
  <c r="N9079" i="1"/>
  <c r="B9080" i="1"/>
  <c r="A9080" i="1" s="1"/>
  <c r="E9080" i="1"/>
  <c r="D9080" i="1" s="1"/>
  <c r="H9080" i="1"/>
  <c r="G9080" i="1" s="1"/>
  <c r="K9080" i="1"/>
  <c r="J9080" i="1" s="1"/>
  <c r="N9080" i="1"/>
  <c r="B9081" i="1"/>
  <c r="A9081" i="1" s="1"/>
  <c r="E9081" i="1"/>
  <c r="D9081" i="1" s="1"/>
  <c r="H9081" i="1"/>
  <c r="G9081" i="1" s="1"/>
  <c r="K9081" i="1"/>
  <c r="J9081" i="1" s="1"/>
  <c r="N9081" i="1"/>
  <c r="B9082" i="1"/>
  <c r="A9082" i="1" s="1"/>
  <c r="E9082" i="1"/>
  <c r="D9082" i="1" s="1"/>
  <c r="H9082" i="1"/>
  <c r="G9082" i="1" s="1"/>
  <c r="K9082" i="1"/>
  <c r="J9082" i="1" s="1"/>
  <c r="N9082" i="1"/>
  <c r="B9083" i="1"/>
  <c r="A9083" i="1" s="1"/>
  <c r="E9083" i="1"/>
  <c r="D9083" i="1" s="1"/>
  <c r="H9083" i="1"/>
  <c r="G9083" i="1" s="1"/>
  <c r="K9083" i="1"/>
  <c r="J9083" i="1" s="1"/>
  <c r="N9083" i="1"/>
  <c r="B9084" i="1"/>
  <c r="A9084" i="1" s="1"/>
  <c r="E9084" i="1"/>
  <c r="D9084" i="1" s="1"/>
  <c r="H9084" i="1"/>
  <c r="G9084" i="1" s="1"/>
  <c r="K9084" i="1"/>
  <c r="J9084" i="1" s="1"/>
  <c r="N9084" i="1"/>
  <c r="B9085" i="1"/>
  <c r="A9085" i="1" s="1"/>
  <c r="E9085" i="1"/>
  <c r="D9085" i="1" s="1"/>
  <c r="H9085" i="1"/>
  <c r="G9085" i="1" s="1"/>
  <c r="K9085" i="1"/>
  <c r="J9085" i="1" s="1"/>
  <c r="N9085" i="1"/>
  <c r="B9086" i="1"/>
  <c r="A9086" i="1" s="1"/>
  <c r="E9086" i="1"/>
  <c r="D9086" i="1" s="1"/>
  <c r="H9086" i="1"/>
  <c r="G9086" i="1" s="1"/>
  <c r="K9086" i="1"/>
  <c r="J9086" i="1" s="1"/>
  <c r="N9086" i="1"/>
  <c r="B9087" i="1"/>
  <c r="A9087" i="1" s="1"/>
  <c r="E9087" i="1"/>
  <c r="D9087" i="1" s="1"/>
  <c r="H9087" i="1"/>
  <c r="G9087" i="1" s="1"/>
  <c r="K9087" i="1"/>
  <c r="J9087" i="1" s="1"/>
  <c r="N9087" i="1"/>
  <c r="B9088" i="1"/>
  <c r="A9088" i="1" s="1"/>
  <c r="E9088" i="1"/>
  <c r="D9088" i="1" s="1"/>
  <c r="H9088" i="1"/>
  <c r="G9088" i="1" s="1"/>
  <c r="K9088" i="1"/>
  <c r="J9088" i="1" s="1"/>
  <c r="N9088" i="1"/>
  <c r="B9089" i="1"/>
  <c r="A9089" i="1" s="1"/>
  <c r="E9089" i="1"/>
  <c r="D9089" i="1" s="1"/>
  <c r="H9089" i="1"/>
  <c r="G9089" i="1" s="1"/>
  <c r="K9089" i="1"/>
  <c r="J9089" i="1" s="1"/>
  <c r="N9089" i="1"/>
  <c r="B9090" i="1"/>
  <c r="A9090" i="1" s="1"/>
  <c r="E9090" i="1"/>
  <c r="D9090" i="1" s="1"/>
  <c r="H9090" i="1"/>
  <c r="G9090" i="1" s="1"/>
  <c r="K9090" i="1"/>
  <c r="J9090" i="1" s="1"/>
  <c r="N9090" i="1"/>
  <c r="B9091" i="1"/>
  <c r="A9091" i="1" s="1"/>
  <c r="E9091" i="1"/>
  <c r="D9091" i="1" s="1"/>
  <c r="H9091" i="1"/>
  <c r="G9091" i="1" s="1"/>
  <c r="K9091" i="1"/>
  <c r="J9091" i="1" s="1"/>
  <c r="N9091" i="1"/>
  <c r="B9092" i="1"/>
  <c r="A9092" i="1" s="1"/>
  <c r="E9092" i="1"/>
  <c r="D9092" i="1" s="1"/>
  <c r="H9092" i="1"/>
  <c r="G9092" i="1" s="1"/>
  <c r="K9092" i="1"/>
  <c r="J9092" i="1" s="1"/>
  <c r="N9092" i="1"/>
  <c r="B9093" i="1"/>
  <c r="A9093" i="1" s="1"/>
  <c r="E9093" i="1"/>
  <c r="D9093" i="1" s="1"/>
  <c r="H9093" i="1"/>
  <c r="G9093" i="1" s="1"/>
  <c r="K9093" i="1"/>
  <c r="J9093" i="1" s="1"/>
  <c r="N9093" i="1"/>
  <c r="B9094" i="1"/>
  <c r="A9094" i="1" s="1"/>
  <c r="E9094" i="1"/>
  <c r="D9094" i="1" s="1"/>
  <c r="H9094" i="1"/>
  <c r="G9094" i="1" s="1"/>
  <c r="K9094" i="1"/>
  <c r="J9094" i="1" s="1"/>
  <c r="N9094" i="1"/>
  <c r="B9095" i="1"/>
  <c r="A9095" i="1" s="1"/>
  <c r="E9095" i="1"/>
  <c r="D9095" i="1" s="1"/>
  <c r="H9095" i="1"/>
  <c r="G9095" i="1" s="1"/>
  <c r="K9095" i="1"/>
  <c r="J9095" i="1" s="1"/>
  <c r="N9095" i="1"/>
  <c r="B9096" i="1"/>
  <c r="A9096" i="1" s="1"/>
  <c r="E9096" i="1"/>
  <c r="D9096" i="1" s="1"/>
  <c r="H9096" i="1"/>
  <c r="G9096" i="1" s="1"/>
  <c r="K9096" i="1"/>
  <c r="J9096" i="1" s="1"/>
  <c r="N9096" i="1"/>
  <c r="B9097" i="1"/>
  <c r="A9097" i="1" s="1"/>
  <c r="E9097" i="1"/>
  <c r="D9097" i="1" s="1"/>
  <c r="H9097" i="1"/>
  <c r="G9097" i="1" s="1"/>
  <c r="K9097" i="1"/>
  <c r="J9097" i="1" s="1"/>
  <c r="N9097" i="1"/>
  <c r="B9098" i="1"/>
  <c r="A9098" i="1" s="1"/>
  <c r="E9098" i="1"/>
  <c r="D9098" i="1" s="1"/>
  <c r="H9098" i="1"/>
  <c r="G9098" i="1" s="1"/>
  <c r="K9098" i="1"/>
  <c r="J9098" i="1" s="1"/>
  <c r="N9098" i="1"/>
  <c r="B9099" i="1"/>
  <c r="A9099" i="1" s="1"/>
  <c r="E9099" i="1"/>
  <c r="D9099" i="1" s="1"/>
  <c r="H9099" i="1"/>
  <c r="G9099" i="1" s="1"/>
  <c r="K9099" i="1"/>
  <c r="J9099" i="1" s="1"/>
  <c r="N9099" i="1"/>
  <c r="B9100" i="1"/>
  <c r="A9100" i="1" s="1"/>
  <c r="E9100" i="1"/>
  <c r="D9100" i="1" s="1"/>
  <c r="H9100" i="1"/>
  <c r="G9100" i="1" s="1"/>
  <c r="K9100" i="1"/>
  <c r="J9100" i="1" s="1"/>
  <c r="N9100" i="1"/>
  <c r="B9101" i="1"/>
  <c r="A9101" i="1" s="1"/>
  <c r="E9101" i="1"/>
  <c r="D9101" i="1" s="1"/>
  <c r="H9101" i="1"/>
  <c r="G9101" i="1" s="1"/>
  <c r="K9101" i="1"/>
  <c r="J9101" i="1" s="1"/>
  <c r="N9101" i="1"/>
  <c r="B9102" i="1"/>
  <c r="A9102" i="1" s="1"/>
  <c r="E9102" i="1"/>
  <c r="D9102" i="1" s="1"/>
  <c r="H9102" i="1"/>
  <c r="G9102" i="1" s="1"/>
  <c r="K9102" i="1"/>
  <c r="J9102" i="1" s="1"/>
  <c r="N9102" i="1"/>
  <c r="B9103" i="1"/>
  <c r="A9103" i="1" s="1"/>
  <c r="E9103" i="1"/>
  <c r="D9103" i="1" s="1"/>
  <c r="H9103" i="1"/>
  <c r="G9103" i="1" s="1"/>
  <c r="K9103" i="1"/>
  <c r="J9103" i="1" s="1"/>
  <c r="N9103" i="1"/>
  <c r="B9104" i="1"/>
  <c r="A9104" i="1" s="1"/>
  <c r="E9104" i="1"/>
  <c r="D9104" i="1" s="1"/>
  <c r="H9104" i="1"/>
  <c r="G9104" i="1" s="1"/>
  <c r="K9104" i="1"/>
  <c r="J9104" i="1" s="1"/>
  <c r="N9104" i="1"/>
  <c r="B9105" i="1"/>
  <c r="A9105" i="1" s="1"/>
  <c r="E9105" i="1"/>
  <c r="D9105" i="1" s="1"/>
  <c r="H9105" i="1"/>
  <c r="G9105" i="1" s="1"/>
  <c r="K9105" i="1"/>
  <c r="J9105" i="1" s="1"/>
  <c r="N9105" i="1"/>
  <c r="B9106" i="1"/>
  <c r="A9106" i="1" s="1"/>
  <c r="E9106" i="1"/>
  <c r="D9106" i="1" s="1"/>
  <c r="H9106" i="1"/>
  <c r="G9106" i="1" s="1"/>
  <c r="K9106" i="1"/>
  <c r="J9106" i="1" s="1"/>
  <c r="N9106" i="1"/>
  <c r="B9107" i="1"/>
  <c r="A9107" i="1" s="1"/>
  <c r="E9107" i="1"/>
  <c r="D9107" i="1" s="1"/>
  <c r="H9107" i="1"/>
  <c r="G9107" i="1" s="1"/>
  <c r="K9107" i="1"/>
  <c r="J9107" i="1" s="1"/>
  <c r="N9107" i="1"/>
  <c r="B9108" i="1"/>
  <c r="A9108" i="1" s="1"/>
  <c r="E9108" i="1"/>
  <c r="D9108" i="1" s="1"/>
  <c r="H9108" i="1"/>
  <c r="G9108" i="1" s="1"/>
  <c r="K9108" i="1"/>
  <c r="J9108" i="1" s="1"/>
  <c r="N9108" i="1"/>
  <c r="B9109" i="1"/>
  <c r="A9109" i="1" s="1"/>
  <c r="E9109" i="1"/>
  <c r="D9109" i="1" s="1"/>
  <c r="H9109" i="1"/>
  <c r="G9109" i="1" s="1"/>
  <c r="K9109" i="1"/>
  <c r="J9109" i="1" s="1"/>
  <c r="N9109" i="1"/>
  <c r="B9110" i="1"/>
  <c r="A9110" i="1" s="1"/>
  <c r="E9110" i="1"/>
  <c r="D9110" i="1" s="1"/>
  <c r="H9110" i="1"/>
  <c r="G9110" i="1" s="1"/>
  <c r="K9110" i="1"/>
  <c r="J9110" i="1" s="1"/>
  <c r="N9110" i="1"/>
  <c r="B9111" i="1"/>
  <c r="A9111" i="1" s="1"/>
  <c r="E9111" i="1"/>
  <c r="D9111" i="1" s="1"/>
  <c r="H9111" i="1"/>
  <c r="G9111" i="1" s="1"/>
  <c r="K9111" i="1"/>
  <c r="J9111" i="1" s="1"/>
  <c r="N9111" i="1"/>
  <c r="B9112" i="1"/>
  <c r="A9112" i="1" s="1"/>
  <c r="E9112" i="1"/>
  <c r="D9112" i="1" s="1"/>
  <c r="H9112" i="1"/>
  <c r="G9112" i="1" s="1"/>
  <c r="K9112" i="1"/>
  <c r="J9112" i="1" s="1"/>
  <c r="N9112" i="1"/>
  <c r="B9113" i="1"/>
  <c r="A9113" i="1" s="1"/>
  <c r="E9113" i="1"/>
  <c r="D9113" i="1" s="1"/>
  <c r="H9113" i="1"/>
  <c r="G9113" i="1" s="1"/>
  <c r="K9113" i="1"/>
  <c r="J9113" i="1" s="1"/>
  <c r="N9113" i="1"/>
  <c r="B9114" i="1"/>
  <c r="A9114" i="1" s="1"/>
  <c r="E9114" i="1"/>
  <c r="D9114" i="1" s="1"/>
  <c r="H9114" i="1"/>
  <c r="G9114" i="1" s="1"/>
  <c r="K9114" i="1"/>
  <c r="J9114" i="1" s="1"/>
  <c r="N9114" i="1"/>
  <c r="B9115" i="1"/>
  <c r="A9115" i="1" s="1"/>
  <c r="E9115" i="1"/>
  <c r="D9115" i="1" s="1"/>
  <c r="H9115" i="1"/>
  <c r="G9115" i="1" s="1"/>
  <c r="K9115" i="1"/>
  <c r="J9115" i="1" s="1"/>
  <c r="N9115" i="1"/>
  <c r="B9116" i="1"/>
  <c r="A9116" i="1" s="1"/>
  <c r="E9116" i="1"/>
  <c r="D9116" i="1" s="1"/>
  <c r="H9116" i="1"/>
  <c r="G9116" i="1" s="1"/>
  <c r="K9116" i="1"/>
  <c r="J9116" i="1" s="1"/>
  <c r="N9116" i="1"/>
  <c r="B9117" i="1"/>
  <c r="A9117" i="1" s="1"/>
  <c r="E9117" i="1"/>
  <c r="D9117" i="1" s="1"/>
  <c r="H9117" i="1"/>
  <c r="G9117" i="1" s="1"/>
  <c r="K9117" i="1"/>
  <c r="J9117" i="1" s="1"/>
  <c r="N9117" i="1"/>
  <c r="B9118" i="1"/>
  <c r="A9118" i="1" s="1"/>
  <c r="E9118" i="1"/>
  <c r="D9118" i="1" s="1"/>
  <c r="H9118" i="1"/>
  <c r="G9118" i="1" s="1"/>
  <c r="K9118" i="1"/>
  <c r="J9118" i="1" s="1"/>
  <c r="N9118" i="1"/>
  <c r="B9119" i="1"/>
  <c r="A9119" i="1" s="1"/>
  <c r="E9119" i="1"/>
  <c r="D9119" i="1" s="1"/>
  <c r="H9119" i="1"/>
  <c r="G9119" i="1" s="1"/>
  <c r="K9119" i="1"/>
  <c r="J9119" i="1" s="1"/>
  <c r="N9119" i="1"/>
  <c r="B9120" i="1"/>
  <c r="A9120" i="1" s="1"/>
  <c r="E9120" i="1"/>
  <c r="D9120" i="1" s="1"/>
  <c r="H9120" i="1"/>
  <c r="G9120" i="1" s="1"/>
  <c r="K9120" i="1"/>
  <c r="J9120" i="1" s="1"/>
  <c r="N9120" i="1"/>
  <c r="B9121" i="1"/>
  <c r="A9121" i="1" s="1"/>
  <c r="E9121" i="1"/>
  <c r="D9121" i="1" s="1"/>
  <c r="H9121" i="1"/>
  <c r="G9121" i="1" s="1"/>
  <c r="K9121" i="1"/>
  <c r="J9121" i="1" s="1"/>
  <c r="N9121" i="1"/>
  <c r="B9122" i="1"/>
  <c r="A9122" i="1" s="1"/>
  <c r="E9122" i="1"/>
  <c r="D9122" i="1" s="1"/>
  <c r="H9122" i="1"/>
  <c r="G9122" i="1" s="1"/>
  <c r="K9122" i="1"/>
  <c r="J9122" i="1" s="1"/>
  <c r="N9122" i="1"/>
  <c r="B9123" i="1"/>
  <c r="A9123" i="1" s="1"/>
  <c r="E9123" i="1"/>
  <c r="D9123" i="1" s="1"/>
  <c r="H9123" i="1"/>
  <c r="G9123" i="1" s="1"/>
  <c r="K9123" i="1"/>
  <c r="J9123" i="1" s="1"/>
  <c r="N9123" i="1"/>
  <c r="B9124" i="1"/>
  <c r="A9124" i="1" s="1"/>
  <c r="E9124" i="1"/>
  <c r="D9124" i="1" s="1"/>
  <c r="H9124" i="1"/>
  <c r="G9124" i="1" s="1"/>
  <c r="K9124" i="1"/>
  <c r="J9124" i="1" s="1"/>
  <c r="N9124" i="1"/>
  <c r="B9125" i="1"/>
  <c r="A9125" i="1" s="1"/>
  <c r="E9125" i="1"/>
  <c r="D9125" i="1" s="1"/>
  <c r="H9125" i="1"/>
  <c r="G9125" i="1" s="1"/>
  <c r="K9125" i="1"/>
  <c r="J9125" i="1" s="1"/>
  <c r="N9125" i="1"/>
  <c r="B9126" i="1"/>
  <c r="A9126" i="1" s="1"/>
  <c r="E9126" i="1"/>
  <c r="D9126" i="1" s="1"/>
  <c r="H9126" i="1"/>
  <c r="G9126" i="1" s="1"/>
  <c r="K9126" i="1"/>
  <c r="J9126" i="1" s="1"/>
  <c r="N9126" i="1"/>
  <c r="B9127" i="1"/>
  <c r="A9127" i="1" s="1"/>
  <c r="E9127" i="1"/>
  <c r="D9127" i="1" s="1"/>
  <c r="H9127" i="1"/>
  <c r="G9127" i="1" s="1"/>
  <c r="K9127" i="1"/>
  <c r="J9127" i="1" s="1"/>
  <c r="N9127" i="1"/>
  <c r="B9128" i="1"/>
  <c r="A9128" i="1" s="1"/>
  <c r="E9128" i="1"/>
  <c r="D9128" i="1" s="1"/>
  <c r="H9128" i="1"/>
  <c r="G9128" i="1" s="1"/>
  <c r="K9128" i="1"/>
  <c r="J9128" i="1" s="1"/>
  <c r="N9128" i="1"/>
  <c r="B9129" i="1"/>
  <c r="A9129" i="1" s="1"/>
  <c r="E9129" i="1"/>
  <c r="D9129" i="1" s="1"/>
  <c r="H9129" i="1"/>
  <c r="G9129" i="1" s="1"/>
  <c r="K9129" i="1"/>
  <c r="J9129" i="1" s="1"/>
  <c r="N9129" i="1"/>
  <c r="B9130" i="1"/>
  <c r="A9130" i="1" s="1"/>
  <c r="E9130" i="1"/>
  <c r="D9130" i="1" s="1"/>
  <c r="H9130" i="1"/>
  <c r="G9130" i="1" s="1"/>
  <c r="K9130" i="1"/>
  <c r="J9130" i="1" s="1"/>
  <c r="N9130" i="1"/>
  <c r="B9131" i="1"/>
  <c r="A9131" i="1" s="1"/>
  <c r="E9131" i="1"/>
  <c r="D9131" i="1" s="1"/>
  <c r="H9131" i="1"/>
  <c r="G9131" i="1" s="1"/>
  <c r="K9131" i="1"/>
  <c r="J9131" i="1" s="1"/>
  <c r="N9131" i="1"/>
  <c r="B9132" i="1"/>
  <c r="A9132" i="1" s="1"/>
  <c r="E9132" i="1"/>
  <c r="D9132" i="1" s="1"/>
  <c r="H9132" i="1"/>
  <c r="G9132" i="1" s="1"/>
  <c r="K9132" i="1"/>
  <c r="J9132" i="1" s="1"/>
  <c r="N9132" i="1"/>
  <c r="B9133" i="1"/>
  <c r="A9133" i="1" s="1"/>
  <c r="E9133" i="1"/>
  <c r="D9133" i="1" s="1"/>
  <c r="H9133" i="1"/>
  <c r="G9133" i="1" s="1"/>
  <c r="K9133" i="1"/>
  <c r="J9133" i="1" s="1"/>
  <c r="N9133" i="1"/>
  <c r="B9134" i="1"/>
  <c r="A9134" i="1" s="1"/>
  <c r="E9134" i="1"/>
  <c r="D9134" i="1" s="1"/>
  <c r="H9134" i="1"/>
  <c r="G9134" i="1" s="1"/>
  <c r="K9134" i="1"/>
  <c r="J9134" i="1" s="1"/>
  <c r="N9134" i="1"/>
  <c r="B9135" i="1"/>
  <c r="A9135" i="1" s="1"/>
  <c r="E9135" i="1"/>
  <c r="D9135" i="1" s="1"/>
  <c r="H9135" i="1"/>
  <c r="G9135" i="1" s="1"/>
  <c r="K9135" i="1"/>
  <c r="J9135" i="1" s="1"/>
  <c r="N9135" i="1"/>
  <c r="B9136" i="1"/>
  <c r="A9136" i="1" s="1"/>
  <c r="E9136" i="1"/>
  <c r="D9136" i="1" s="1"/>
  <c r="H9136" i="1"/>
  <c r="G9136" i="1" s="1"/>
  <c r="K9136" i="1"/>
  <c r="J9136" i="1" s="1"/>
  <c r="N9136" i="1"/>
  <c r="B9137" i="1"/>
  <c r="A9137" i="1" s="1"/>
  <c r="E9137" i="1"/>
  <c r="D9137" i="1" s="1"/>
  <c r="H9137" i="1"/>
  <c r="G9137" i="1" s="1"/>
  <c r="K9137" i="1"/>
  <c r="J9137" i="1" s="1"/>
  <c r="N9137" i="1"/>
  <c r="B9138" i="1"/>
  <c r="A9138" i="1" s="1"/>
  <c r="E9138" i="1"/>
  <c r="D9138" i="1" s="1"/>
  <c r="H9138" i="1"/>
  <c r="G9138" i="1" s="1"/>
  <c r="K9138" i="1"/>
  <c r="J9138" i="1" s="1"/>
  <c r="N9138" i="1"/>
  <c r="B9139" i="1"/>
  <c r="A9139" i="1" s="1"/>
  <c r="E9139" i="1"/>
  <c r="D9139" i="1" s="1"/>
  <c r="H9139" i="1"/>
  <c r="G9139" i="1" s="1"/>
  <c r="K9139" i="1"/>
  <c r="J9139" i="1" s="1"/>
  <c r="N9139" i="1"/>
  <c r="B9140" i="1"/>
  <c r="A9140" i="1" s="1"/>
  <c r="E9140" i="1"/>
  <c r="D9140" i="1" s="1"/>
  <c r="H9140" i="1"/>
  <c r="G9140" i="1" s="1"/>
  <c r="K9140" i="1"/>
  <c r="J9140" i="1" s="1"/>
  <c r="N9140" i="1"/>
  <c r="B9141" i="1"/>
  <c r="A9141" i="1" s="1"/>
  <c r="E9141" i="1"/>
  <c r="D9141" i="1" s="1"/>
  <c r="H9141" i="1"/>
  <c r="G9141" i="1" s="1"/>
  <c r="K9141" i="1"/>
  <c r="J9141" i="1" s="1"/>
  <c r="N9141" i="1"/>
  <c r="B9142" i="1"/>
  <c r="A9142" i="1" s="1"/>
  <c r="E9142" i="1"/>
  <c r="D9142" i="1" s="1"/>
  <c r="H9142" i="1"/>
  <c r="G9142" i="1" s="1"/>
  <c r="K9142" i="1"/>
  <c r="J9142" i="1" s="1"/>
  <c r="N9142" i="1"/>
  <c r="B9143" i="1"/>
  <c r="A9143" i="1" s="1"/>
  <c r="E9143" i="1"/>
  <c r="D9143" i="1" s="1"/>
  <c r="H9143" i="1"/>
  <c r="G9143" i="1" s="1"/>
  <c r="K9143" i="1"/>
  <c r="J9143" i="1" s="1"/>
  <c r="N9143" i="1"/>
  <c r="B9144" i="1"/>
  <c r="A9144" i="1" s="1"/>
  <c r="E9144" i="1"/>
  <c r="D9144" i="1" s="1"/>
  <c r="H9144" i="1"/>
  <c r="G9144" i="1" s="1"/>
  <c r="K9144" i="1"/>
  <c r="J9144" i="1" s="1"/>
  <c r="N9144" i="1"/>
  <c r="B9145" i="1"/>
  <c r="A9145" i="1" s="1"/>
  <c r="E9145" i="1"/>
  <c r="D9145" i="1" s="1"/>
  <c r="H9145" i="1"/>
  <c r="G9145" i="1" s="1"/>
  <c r="K9145" i="1"/>
  <c r="J9145" i="1" s="1"/>
  <c r="N9145" i="1"/>
  <c r="B9146" i="1"/>
  <c r="A9146" i="1" s="1"/>
  <c r="E9146" i="1"/>
  <c r="D9146" i="1" s="1"/>
  <c r="H9146" i="1"/>
  <c r="G9146" i="1" s="1"/>
  <c r="K9146" i="1"/>
  <c r="J9146" i="1" s="1"/>
  <c r="N9146" i="1"/>
  <c r="B9147" i="1"/>
  <c r="A9147" i="1" s="1"/>
  <c r="E9147" i="1"/>
  <c r="D9147" i="1" s="1"/>
  <c r="H9147" i="1"/>
  <c r="G9147" i="1" s="1"/>
  <c r="K9147" i="1"/>
  <c r="J9147" i="1" s="1"/>
  <c r="N9147" i="1"/>
  <c r="B9148" i="1"/>
  <c r="A9148" i="1" s="1"/>
  <c r="E9148" i="1"/>
  <c r="D9148" i="1" s="1"/>
  <c r="H9148" i="1"/>
  <c r="G9148" i="1" s="1"/>
  <c r="K9148" i="1"/>
  <c r="J9148" i="1" s="1"/>
  <c r="N9148" i="1"/>
  <c r="B9149" i="1"/>
  <c r="A9149" i="1" s="1"/>
  <c r="E9149" i="1"/>
  <c r="D9149" i="1" s="1"/>
  <c r="H9149" i="1"/>
  <c r="G9149" i="1" s="1"/>
  <c r="K9149" i="1"/>
  <c r="J9149" i="1" s="1"/>
  <c r="N9149" i="1"/>
  <c r="B9150" i="1"/>
  <c r="A9150" i="1" s="1"/>
  <c r="E9150" i="1"/>
  <c r="D9150" i="1" s="1"/>
  <c r="H9150" i="1"/>
  <c r="G9150" i="1" s="1"/>
  <c r="K9150" i="1"/>
  <c r="J9150" i="1" s="1"/>
  <c r="N9150" i="1"/>
  <c r="B9151" i="1"/>
  <c r="A9151" i="1" s="1"/>
  <c r="E9151" i="1"/>
  <c r="D9151" i="1" s="1"/>
  <c r="H9151" i="1"/>
  <c r="G9151" i="1" s="1"/>
  <c r="K9151" i="1"/>
  <c r="J9151" i="1" s="1"/>
  <c r="N9151" i="1"/>
  <c r="B9152" i="1"/>
  <c r="A9152" i="1" s="1"/>
  <c r="E9152" i="1"/>
  <c r="D9152" i="1" s="1"/>
  <c r="H9152" i="1"/>
  <c r="G9152" i="1" s="1"/>
  <c r="K9152" i="1"/>
  <c r="J9152" i="1" s="1"/>
  <c r="N9152" i="1"/>
  <c r="B9153" i="1"/>
  <c r="A9153" i="1" s="1"/>
  <c r="E9153" i="1"/>
  <c r="D9153" i="1" s="1"/>
  <c r="H9153" i="1"/>
  <c r="G9153" i="1" s="1"/>
  <c r="K9153" i="1"/>
  <c r="J9153" i="1" s="1"/>
  <c r="N9153" i="1"/>
  <c r="B9154" i="1"/>
  <c r="A9154" i="1" s="1"/>
  <c r="E9154" i="1"/>
  <c r="D9154" i="1" s="1"/>
  <c r="H9154" i="1"/>
  <c r="G9154" i="1" s="1"/>
  <c r="K9154" i="1"/>
  <c r="J9154" i="1" s="1"/>
  <c r="N9154" i="1"/>
  <c r="B9155" i="1"/>
  <c r="A9155" i="1" s="1"/>
  <c r="E9155" i="1"/>
  <c r="D9155" i="1" s="1"/>
  <c r="H9155" i="1"/>
  <c r="G9155" i="1" s="1"/>
  <c r="K9155" i="1"/>
  <c r="J9155" i="1" s="1"/>
  <c r="N9155" i="1"/>
  <c r="B9156" i="1"/>
  <c r="A9156" i="1" s="1"/>
  <c r="E9156" i="1"/>
  <c r="D9156" i="1" s="1"/>
  <c r="H9156" i="1"/>
  <c r="G9156" i="1" s="1"/>
  <c r="K9156" i="1"/>
  <c r="J9156" i="1" s="1"/>
  <c r="N9156" i="1"/>
  <c r="B9157" i="1"/>
  <c r="A9157" i="1" s="1"/>
  <c r="E9157" i="1"/>
  <c r="D9157" i="1" s="1"/>
  <c r="H9157" i="1"/>
  <c r="G9157" i="1" s="1"/>
  <c r="K9157" i="1"/>
  <c r="J9157" i="1" s="1"/>
  <c r="N9157" i="1"/>
  <c r="B9158" i="1"/>
  <c r="A9158" i="1" s="1"/>
  <c r="E9158" i="1"/>
  <c r="D9158" i="1" s="1"/>
  <c r="H9158" i="1"/>
  <c r="G9158" i="1" s="1"/>
  <c r="K9158" i="1"/>
  <c r="J9158" i="1" s="1"/>
  <c r="N9158" i="1"/>
  <c r="B9159" i="1"/>
  <c r="A9159" i="1" s="1"/>
  <c r="E9159" i="1"/>
  <c r="D9159" i="1" s="1"/>
  <c r="H9159" i="1"/>
  <c r="G9159" i="1" s="1"/>
  <c r="K9159" i="1"/>
  <c r="J9159" i="1" s="1"/>
  <c r="N9159" i="1"/>
  <c r="B9160" i="1"/>
  <c r="A9160" i="1" s="1"/>
  <c r="E9160" i="1"/>
  <c r="D9160" i="1" s="1"/>
  <c r="H9160" i="1"/>
  <c r="G9160" i="1" s="1"/>
  <c r="K9160" i="1"/>
  <c r="J9160" i="1" s="1"/>
  <c r="N9160" i="1"/>
  <c r="B9161" i="1"/>
  <c r="A9161" i="1" s="1"/>
  <c r="E9161" i="1"/>
  <c r="D9161" i="1" s="1"/>
  <c r="H9161" i="1"/>
  <c r="G9161" i="1" s="1"/>
  <c r="K9161" i="1"/>
  <c r="J9161" i="1" s="1"/>
  <c r="N9161" i="1"/>
  <c r="B9162" i="1"/>
  <c r="A9162" i="1" s="1"/>
  <c r="E9162" i="1"/>
  <c r="D9162" i="1" s="1"/>
  <c r="H9162" i="1"/>
  <c r="G9162" i="1" s="1"/>
  <c r="K9162" i="1"/>
  <c r="J9162" i="1" s="1"/>
  <c r="N9162" i="1"/>
  <c r="B9163" i="1"/>
  <c r="A9163" i="1" s="1"/>
  <c r="E9163" i="1"/>
  <c r="D9163" i="1" s="1"/>
  <c r="H9163" i="1"/>
  <c r="G9163" i="1" s="1"/>
  <c r="K9163" i="1"/>
  <c r="J9163" i="1" s="1"/>
  <c r="N9163" i="1"/>
  <c r="B9164" i="1"/>
  <c r="A9164" i="1" s="1"/>
  <c r="E9164" i="1"/>
  <c r="D9164" i="1" s="1"/>
  <c r="H9164" i="1"/>
  <c r="G9164" i="1" s="1"/>
  <c r="K9164" i="1"/>
  <c r="J9164" i="1" s="1"/>
  <c r="N9164" i="1"/>
  <c r="B9165" i="1"/>
  <c r="A9165" i="1" s="1"/>
  <c r="E9165" i="1"/>
  <c r="D9165" i="1" s="1"/>
  <c r="H9165" i="1"/>
  <c r="G9165" i="1" s="1"/>
  <c r="K9165" i="1"/>
  <c r="J9165" i="1" s="1"/>
  <c r="N9165" i="1"/>
  <c r="B9166" i="1"/>
  <c r="A9166" i="1" s="1"/>
  <c r="E9166" i="1"/>
  <c r="D9166" i="1" s="1"/>
  <c r="H9166" i="1"/>
  <c r="G9166" i="1" s="1"/>
  <c r="K9166" i="1"/>
  <c r="J9166" i="1" s="1"/>
  <c r="N9166" i="1"/>
  <c r="B9167" i="1"/>
  <c r="A9167" i="1" s="1"/>
  <c r="E9167" i="1"/>
  <c r="D9167" i="1" s="1"/>
  <c r="H9167" i="1"/>
  <c r="G9167" i="1" s="1"/>
  <c r="K9167" i="1"/>
  <c r="J9167" i="1" s="1"/>
  <c r="N9167" i="1"/>
  <c r="B9168" i="1"/>
  <c r="A9168" i="1" s="1"/>
  <c r="E9168" i="1"/>
  <c r="D9168" i="1" s="1"/>
  <c r="H9168" i="1"/>
  <c r="G9168" i="1" s="1"/>
  <c r="K9168" i="1"/>
  <c r="J9168" i="1" s="1"/>
  <c r="N9168" i="1"/>
  <c r="B9169" i="1"/>
  <c r="A9169" i="1" s="1"/>
  <c r="E9169" i="1"/>
  <c r="D9169" i="1" s="1"/>
  <c r="H9169" i="1"/>
  <c r="G9169" i="1" s="1"/>
  <c r="K9169" i="1"/>
  <c r="J9169" i="1" s="1"/>
  <c r="N9169" i="1"/>
  <c r="B9170" i="1"/>
  <c r="A9170" i="1" s="1"/>
  <c r="E9170" i="1"/>
  <c r="D9170" i="1" s="1"/>
  <c r="H9170" i="1"/>
  <c r="G9170" i="1" s="1"/>
  <c r="K9170" i="1"/>
  <c r="J9170" i="1" s="1"/>
  <c r="N9170" i="1"/>
  <c r="B9171" i="1"/>
  <c r="A9171" i="1" s="1"/>
  <c r="E9171" i="1"/>
  <c r="D9171" i="1" s="1"/>
  <c r="H9171" i="1"/>
  <c r="G9171" i="1" s="1"/>
  <c r="K9171" i="1"/>
  <c r="J9171" i="1" s="1"/>
  <c r="N9171" i="1"/>
  <c r="B9172" i="1"/>
  <c r="A9172" i="1" s="1"/>
  <c r="E9172" i="1"/>
  <c r="D9172" i="1" s="1"/>
  <c r="H9172" i="1"/>
  <c r="G9172" i="1" s="1"/>
  <c r="K9172" i="1"/>
  <c r="J9172" i="1" s="1"/>
  <c r="N9172" i="1"/>
  <c r="B9173" i="1"/>
  <c r="A9173" i="1" s="1"/>
  <c r="E9173" i="1"/>
  <c r="D9173" i="1" s="1"/>
  <c r="H9173" i="1"/>
  <c r="G9173" i="1" s="1"/>
  <c r="K9173" i="1"/>
  <c r="J9173" i="1" s="1"/>
  <c r="N9173" i="1"/>
  <c r="B9174" i="1"/>
  <c r="A9174" i="1" s="1"/>
  <c r="E9174" i="1"/>
  <c r="D9174" i="1" s="1"/>
  <c r="H9174" i="1"/>
  <c r="G9174" i="1" s="1"/>
  <c r="K9174" i="1"/>
  <c r="J9174" i="1" s="1"/>
  <c r="N9174" i="1"/>
  <c r="B9175" i="1"/>
  <c r="A9175" i="1" s="1"/>
  <c r="E9175" i="1"/>
  <c r="D9175" i="1" s="1"/>
  <c r="H9175" i="1"/>
  <c r="G9175" i="1" s="1"/>
  <c r="K9175" i="1"/>
  <c r="J9175" i="1" s="1"/>
  <c r="N9175" i="1"/>
  <c r="B9176" i="1"/>
  <c r="A9176" i="1" s="1"/>
  <c r="E9176" i="1"/>
  <c r="D9176" i="1" s="1"/>
  <c r="H9176" i="1"/>
  <c r="G9176" i="1" s="1"/>
  <c r="K9176" i="1"/>
  <c r="J9176" i="1" s="1"/>
  <c r="N9176" i="1"/>
  <c r="B9177" i="1"/>
  <c r="A9177" i="1" s="1"/>
  <c r="E9177" i="1"/>
  <c r="D9177" i="1" s="1"/>
  <c r="H9177" i="1"/>
  <c r="G9177" i="1" s="1"/>
  <c r="K9177" i="1"/>
  <c r="J9177" i="1" s="1"/>
  <c r="N9177" i="1"/>
  <c r="B9178" i="1"/>
  <c r="A9178" i="1" s="1"/>
  <c r="E9178" i="1"/>
  <c r="D9178" i="1" s="1"/>
  <c r="H9178" i="1"/>
  <c r="G9178" i="1" s="1"/>
  <c r="K9178" i="1"/>
  <c r="J9178" i="1" s="1"/>
  <c r="N9178" i="1"/>
  <c r="B9179" i="1"/>
  <c r="A9179" i="1" s="1"/>
  <c r="E9179" i="1"/>
  <c r="D9179" i="1" s="1"/>
  <c r="H9179" i="1"/>
  <c r="G9179" i="1" s="1"/>
  <c r="K9179" i="1"/>
  <c r="J9179" i="1" s="1"/>
  <c r="N9179" i="1"/>
  <c r="B9180" i="1"/>
  <c r="A9180" i="1" s="1"/>
  <c r="E9180" i="1"/>
  <c r="D9180" i="1" s="1"/>
  <c r="H9180" i="1"/>
  <c r="G9180" i="1" s="1"/>
  <c r="K9180" i="1"/>
  <c r="J9180" i="1" s="1"/>
  <c r="N9180" i="1"/>
  <c r="B9181" i="1"/>
  <c r="A9181" i="1" s="1"/>
  <c r="E9181" i="1"/>
  <c r="D9181" i="1" s="1"/>
  <c r="H9181" i="1"/>
  <c r="G9181" i="1" s="1"/>
  <c r="K9181" i="1"/>
  <c r="J9181" i="1" s="1"/>
  <c r="N9181" i="1"/>
  <c r="B9182" i="1"/>
  <c r="A9182" i="1" s="1"/>
  <c r="E9182" i="1"/>
  <c r="D9182" i="1" s="1"/>
  <c r="H9182" i="1"/>
  <c r="G9182" i="1" s="1"/>
  <c r="K9182" i="1"/>
  <c r="J9182" i="1" s="1"/>
  <c r="N9182" i="1"/>
  <c r="B9183" i="1"/>
  <c r="A9183" i="1" s="1"/>
  <c r="E9183" i="1"/>
  <c r="D9183" i="1" s="1"/>
  <c r="H9183" i="1"/>
  <c r="G9183" i="1" s="1"/>
  <c r="K9183" i="1"/>
  <c r="J9183" i="1" s="1"/>
  <c r="N9183" i="1"/>
  <c r="B9184" i="1"/>
  <c r="A9184" i="1" s="1"/>
  <c r="E9184" i="1"/>
  <c r="D9184" i="1" s="1"/>
  <c r="H9184" i="1"/>
  <c r="G9184" i="1" s="1"/>
  <c r="K9184" i="1"/>
  <c r="J9184" i="1" s="1"/>
  <c r="N9184" i="1"/>
  <c r="B9185" i="1"/>
  <c r="A9185" i="1" s="1"/>
  <c r="E9185" i="1"/>
  <c r="D9185" i="1" s="1"/>
  <c r="H9185" i="1"/>
  <c r="G9185" i="1" s="1"/>
  <c r="K9185" i="1"/>
  <c r="J9185" i="1" s="1"/>
  <c r="N9185" i="1"/>
  <c r="B9186" i="1"/>
  <c r="A9186" i="1" s="1"/>
  <c r="E9186" i="1"/>
  <c r="D9186" i="1" s="1"/>
  <c r="H9186" i="1"/>
  <c r="G9186" i="1" s="1"/>
  <c r="K9186" i="1"/>
  <c r="J9186" i="1" s="1"/>
  <c r="N9186" i="1"/>
  <c r="B9187" i="1"/>
  <c r="A9187" i="1" s="1"/>
  <c r="E9187" i="1"/>
  <c r="D9187" i="1" s="1"/>
  <c r="H9187" i="1"/>
  <c r="G9187" i="1" s="1"/>
  <c r="K9187" i="1"/>
  <c r="J9187" i="1" s="1"/>
  <c r="N9187" i="1"/>
  <c r="B9188" i="1"/>
  <c r="A9188" i="1" s="1"/>
  <c r="E9188" i="1"/>
  <c r="D9188" i="1" s="1"/>
  <c r="H9188" i="1"/>
  <c r="G9188" i="1" s="1"/>
  <c r="K9188" i="1"/>
  <c r="J9188" i="1" s="1"/>
  <c r="N9188" i="1"/>
  <c r="B9189" i="1"/>
  <c r="A9189" i="1" s="1"/>
  <c r="E9189" i="1"/>
  <c r="D9189" i="1" s="1"/>
  <c r="H9189" i="1"/>
  <c r="G9189" i="1" s="1"/>
  <c r="K9189" i="1"/>
  <c r="J9189" i="1" s="1"/>
  <c r="N9189" i="1"/>
  <c r="B9190" i="1"/>
  <c r="A9190" i="1" s="1"/>
  <c r="E9190" i="1"/>
  <c r="D9190" i="1" s="1"/>
  <c r="H9190" i="1"/>
  <c r="G9190" i="1" s="1"/>
  <c r="K9190" i="1"/>
  <c r="J9190" i="1" s="1"/>
  <c r="N9190" i="1"/>
  <c r="B9191" i="1"/>
  <c r="A9191" i="1" s="1"/>
  <c r="E9191" i="1"/>
  <c r="D9191" i="1" s="1"/>
  <c r="H9191" i="1"/>
  <c r="G9191" i="1" s="1"/>
  <c r="K9191" i="1"/>
  <c r="J9191" i="1" s="1"/>
  <c r="N9191" i="1"/>
  <c r="B9192" i="1"/>
  <c r="A9192" i="1" s="1"/>
  <c r="E9192" i="1"/>
  <c r="D9192" i="1" s="1"/>
  <c r="H9192" i="1"/>
  <c r="G9192" i="1" s="1"/>
  <c r="K9192" i="1"/>
  <c r="J9192" i="1" s="1"/>
  <c r="N9192" i="1"/>
  <c r="B9193" i="1"/>
  <c r="A9193" i="1" s="1"/>
  <c r="E9193" i="1"/>
  <c r="D9193" i="1" s="1"/>
  <c r="H9193" i="1"/>
  <c r="G9193" i="1" s="1"/>
  <c r="K9193" i="1"/>
  <c r="J9193" i="1" s="1"/>
  <c r="N9193" i="1"/>
  <c r="B9194" i="1"/>
  <c r="A9194" i="1" s="1"/>
  <c r="E9194" i="1"/>
  <c r="D9194" i="1" s="1"/>
  <c r="H9194" i="1"/>
  <c r="G9194" i="1" s="1"/>
  <c r="K9194" i="1"/>
  <c r="J9194" i="1" s="1"/>
  <c r="N9194" i="1"/>
  <c r="B9195" i="1"/>
  <c r="A9195" i="1" s="1"/>
  <c r="E9195" i="1"/>
  <c r="D9195" i="1" s="1"/>
  <c r="H9195" i="1"/>
  <c r="G9195" i="1" s="1"/>
  <c r="K9195" i="1"/>
  <c r="J9195" i="1" s="1"/>
  <c r="N9195" i="1"/>
  <c r="B9196" i="1"/>
  <c r="A9196" i="1" s="1"/>
  <c r="E9196" i="1"/>
  <c r="D9196" i="1" s="1"/>
  <c r="H9196" i="1"/>
  <c r="G9196" i="1" s="1"/>
  <c r="K9196" i="1"/>
  <c r="J9196" i="1" s="1"/>
  <c r="N9196" i="1"/>
  <c r="B9197" i="1"/>
  <c r="A9197" i="1" s="1"/>
  <c r="E9197" i="1"/>
  <c r="D9197" i="1" s="1"/>
  <c r="H9197" i="1"/>
  <c r="G9197" i="1" s="1"/>
  <c r="K9197" i="1"/>
  <c r="J9197" i="1" s="1"/>
  <c r="N9197" i="1"/>
  <c r="B9198" i="1"/>
  <c r="A9198" i="1" s="1"/>
  <c r="E9198" i="1"/>
  <c r="D9198" i="1" s="1"/>
  <c r="H9198" i="1"/>
  <c r="G9198" i="1" s="1"/>
  <c r="K9198" i="1"/>
  <c r="J9198" i="1" s="1"/>
  <c r="N9198" i="1"/>
  <c r="B9199" i="1"/>
  <c r="A9199" i="1" s="1"/>
  <c r="E9199" i="1"/>
  <c r="D9199" i="1" s="1"/>
  <c r="H9199" i="1"/>
  <c r="G9199" i="1" s="1"/>
  <c r="K9199" i="1"/>
  <c r="J9199" i="1" s="1"/>
  <c r="N9199" i="1"/>
  <c r="B9200" i="1"/>
  <c r="A9200" i="1" s="1"/>
  <c r="E9200" i="1"/>
  <c r="D9200" i="1" s="1"/>
  <c r="H9200" i="1"/>
  <c r="G9200" i="1" s="1"/>
  <c r="K9200" i="1"/>
  <c r="J9200" i="1" s="1"/>
  <c r="N9200" i="1"/>
  <c r="B9201" i="1"/>
  <c r="A9201" i="1" s="1"/>
  <c r="E9201" i="1"/>
  <c r="D9201" i="1" s="1"/>
  <c r="H9201" i="1"/>
  <c r="G9201" i="1" s="1"/>
  <c r="K9201" i="1"/>
  <c r="J9201" i="1" s="1"/>
  <c r="N9201" i="1"/>
  <c r="B9202" i="1"/>
  <c r="A9202" i="1" s="1"/>
  <c r="E9202" i="1"/>
  <c r="D9202" i="1" s="1"/>
  <c r="H9202" i="1"/>
  <c r="G9202" i="1" s="1"/>
  <c r="K9202" i="1"/>
  <c r="J9202" i="1" s="1"/>
  <c r="N9202" i="1"/>
  <c r="B9203" i="1"/>
  <c r="A9203" i="1" s="1"/>
  <c r="E9203" i="1"/>
  <c r="D9203" i="1" s="1"/>
  <c r="H9203" i="1"/>
  <c r="G9203" i="1" s="1"/>
  <c r="K9203" i="1"/>
  <c r="J9203" i="1" s="1"/>
  <c r="N9203" i="1"/>
  <c r="B9204" i="1"/>
  <c r="A9204" i="1" s="1"/>
  <c r="E9204" i="1"/>
  <c r="D9204" i="1" s="1"/>
  <c r="H9204" i="1"/>
  <c r="G9204" i="1" s="1"/>
  <c r="K9204" i="1"/>
  <c r="J9204" i="1" s="1"/>
  <c r="N9204" i="1"/>
  <c r="B9205" i="1"/>
  <c r="A9205" i="1" s="1"/>
  <c r="E9205" i="1"/>
  <c r="D9205" i="1" s="1"/>
  <c r="H9205" i="1"/>
  <c r="G9205" i="1" s="1"/>
  <c r="K9205" i="1"/>
  <c r="J9205" i="1" s="1"/>
  <c r="N9205" i="1"/>
  <c r="B9206" i="1"/>
  <c r="A9206" i="1" s="1"/>
  <c r="E9206" i="1"/>
  <c r="D9206" i="1" s="1"/>
  <c r="H9206" i="1"/>
  <c r="G9206" i="1" s="1"/>
  <c r="K9206" i="1"/>
  <c r="J9206" i="1" s="1"/>
  <c r="N9206" i="1"/>
  <c r="B9207" i="1"/>
  <c r="A9207" i="1" s="1"/>
  <c r="E9207" i="1"/>
  <c r="D9207" i="1" s="1"/>
  <c r="H9207" i="1"/>
  <c r="G9207" i="1" s="1"/>
  <c r="K9207" i="1"/>
  <c r="J9207" i="1" s="1"/>
  <c r="N9207" i="1"/>
  <c r="B9208" i="1"/>
  <c r="A9208" i="1" s="1"/>
  <c r="E9208" i="1"/>
  <c r="D9208" i="1" s="1"/>
  <c r="H9208" i="1"/>
  <c r="G9208" i="1" s="1"/>
  <c r="K9208" i="1"/>
  <c r="J9208" i="1" s="1"/>
  <c r="N9208" i="1"/>
  <c r="B9209" i="1"/>
  <c r="A9209" i="1" s="1"/>
  <c r="E9209" i="1"/>
  <c r="D9209" i="1" s="1"/>
  <c r="H9209" i="1"/>
  <c r="G9209" i="1" s="1"/>
  <c r="K9209" i="1"/>
  <c r="J9209" i="1" s="1"/>
  <c r="N9209" i="1"/>
  <c r="B9210" i="1"/>
  <c r="A9210" i="1" s="1"/>
  <c r="E9210" i="1"/>
  <c r="D9210" i="1" s="1"/>
  <c r="H9210" i="1"/>
  <c r="G9210" i="1" s="1"/>
  <c r="K9210" i="1"/>
  <c r="J9210" i="1" s="1"/>
  <c r="N9210" i="1"/>
  <c r="B9211" i="1"/>
  <c r="A9211" i="1" s="1"/>
  <c r="E9211" i="1"/>
  <c r="D9211" i="1" s="1"/>
  <c r="H9211" i="1"/>
  <c r="G9211" i="1" s="1"/>
  <c r="K9211" i="1"/>
  <c r="J9211" i="1" s="1"/>
  <c r="N9211" i="1"/>
  <c r="B9212" i="1"/>
  <c r="A9212" i="1" s="1"/>
  <c r="E9212" i="1"/>
  <c r="D9212" i="1" s="1"/>
  <c r="H9212" i="1"/>
  <c r="G9212" i="1" s="1"/>
  <c r="K9212" i="1"/>
  <c r="J9212" i="1" s="1"/>
  <c r="N9212" i="1"/>
  <c r="B9213" i="1"/>
  <c r="A9213" i="1" s="1"/>
  <c r="E9213" i="1"/>
  <c r="D9213" i="1" s="1"/>
  <c r="H9213" i="1"/>
  <c r="G9213" i="1" s="1"/>
  <c r="K9213" i="1"/>
  <c r="J9213" i="1" s="1"/>
  <c r="N9213" i="1"/>
  <c r="B9214" i="1"/>
  <c r="A9214" i="1" s="1"/>
  <c r="E9214" i="1"/>
  <c r="D9214" i="1" s="1"/>
  <c r="H9214" i="1"/>
  <c r="G9214" i="1" s="1"/>
  <c r="K9214" i="1"/>
  <c r="J9214" i="1" s="1"/>
  <c r="N9214" i="1"/>
  <c r="B9215" i="1"/>
  <c r="A9215" i="1" s="1"/>
  <c r="E9215" i="1"/>
  <c r="D9215" i="1" s="1"/>
  <c r="H9215" i="1"/>
  <c r="G9215" i="1" s="1"/>
  <c r="K9215" i="1"/>
  <c r="J9215" i="1" s="1"/>
  <c r="N9215" i="1"/>
  <c r="B9216" i="1"/>
  <c r="A9216" i="1" s="1"/>
  <c r="E9216" i="1"/>
  <c r="D9216" i="1" s="1"/>
  <c r="H9216" i="1"/>
  <c r="G9216" i="1" s="1"/>
  <c r="K9216" i="1"/>
  <c r="J9216" i="1" s="1"/>
  <c r="N9216" i="1"/>
  <c r="B9217" i="1"/>
  <c r="A9217" i="1" s="1"/>
  <c r="E9217" i="1"/>
  <c r="D9217" i="1" s="1"/>
  <c r="H9217" i="1"/>
  <c r="G9217" i="1" s="1"/>
  <c r="K9217" i="1"/>
  <c r="J9217" i="1" s="1"/>
  <c r="N9217" i="1"/>
  <c r="B9218" i="1"/>
  <c r="A9218" i="1" s="1"/>
  <c r="E9218" i="1"/>
  <c r="D9218" i="1" s="1"/>
  <c r="H9218" i="1"/>
  <c r="G9218" i="1" s="1"/>
  <c r="K9218" i="1"/>
  <c r="J9218" i="1" s="1"/>
  <c r="N9218" i="1"/>
  <c r="B9219" i="1"/>
  <c r="A9219" i="1" s="1"/>
  <c r="E9219" i="1"/>
  <c r="D9219" i="1" s="1"/>
  <c r="H9219" i="1"/>
  <c r="G9219" i="1" s="1"/>
  <c r="K9219" i="1"/>
  <c r="J9219" i="1" s="1"/>
  <c r="N9219" i="1"/>
  <c r="B9220" i="1"/>
  <c r="A9220" i="1" s="1"/>
  <c r="E9220" i="1"/>
  <c r="D9220" i="1" s="1"/>
  <c r="H9220" i="1"/>
  <c r="G9220" i="1" s="1"/>
  <c r="K9220" i="1"/>
  <c r="J9220" i="1" s="1"/>
  <c r="N9220" i="1"/>
  <c r="B9221" i="1"/>
  <c r="A9221" i="1" s="1"/>
  <c r="E9221" i="1"/>
  <c r="D9221" i="1" s="1"/>
  <c r="H9221" i="1"/>
  <c r="G9221" i="1" s="1"/>
  <c r="K9221" i="1"/>
  <c r="J9221" i="1" s="1"/>
  <c r="N9221" i="1"/>
  <c r="B9222" i="1"/>
  <c r="A9222" i="1" s="1"/>
  <c r="E9222" i="1"/>
  <c r="D9222" i="1" s="1"/>
  <c r="H9222" i="1"/>
  <c r="G9222" i="1" s="1"/>
  <c r="K9222" i="1"/>
  <c r="J9222" i="1" s="1"/>
  <c r="N9222" i="1"/>
  <c r="B9223" i="1"/>
  <c r="A9223" i="1" s="1"/>
  <c r="E9223" i="1"/>
  <c r="D9223" i="1" s="1"/>
  <c r="H9223" i="1"/>
  <c r="G9223" i="1" s="1"/>
  <c r="K9223" i="1"/>
  <c r="J9223" i="1" s="1"/>
  <c r="N9223" i="1"/>
  <c r="B9224" i="1"/>
  <c r="A9224" i="1" s="1"/>
  <c r="E9224" i="1"/>
  <c r="D9224" i="1" s="1"/>
  <c r="H9224" i="1"/>
  <c r="G9224" i="1" s="1"/>
  <c r="K9224" i="1"/>
  <c r="J9224" i="1" s="1"/>
  <c r="N9224" i="1"/>
  <c r="B9225" i="1"/>
  <c r="A9225" i="1" s="1"/>
  <c r="E9225" i="1"/>
  <c r="D9225" i="1" s="1"/>
  <c r="H9225" i="1"/>
  <c r="G9225" i="1" s="1"/>
  <c r="K9225" i="1"/>
  <c r="J9225" i="1" s="1"/>
  <c r="N9225" i="1"/>
  <c r="B9226" i="1"/>
  <c r="A9226" i="1" s="1"/>
  <c r="E9226" i="1"/>
  <c r="D9226" i="1" s="1"/>
  <c r="H9226" i="1"/>
  <c r="G9226" i="1" s="1"/>
  <c r="K9226" i="1"/>
  <c r="J9226" i="1" s="1"/>
  <c r="N9226" i="1"/>
  <c r="B9227" i="1"/>
  <c r="A9227" i="1" s="1"/>
  <c r="E9227" i="1"/>
  <c r="D9227" i="1" s="1"/>
  <c r="H9227" i="1"/>
  <c r="G9227" i="1" s="1"/>
  <c r="K9227" i="1"/>
  <c r="J9227" i="1" s="1"/>
  <c r="N9227" i="1"/>
  <c r="B9228" i="1"/>
  <c r="A9228" i="1" s="1"/>
  <c r="E9228" i="1"/>
  <c r="D9228" i="1" s="1"/>
  <c r="H9228" i="1"/>
  <c r="G9228" i="1" s="1"/>
  <c r="K9228" i="1"/>
  <c r="J9228" i="1" s="1"/>
  <c r="N9228" i="1"/>
  <c r="B9229" i="1"/>
  <c r="A9229" i="1" s="1"/>
  <c r="E9229" i="1"/>
  <c r="D9229" i="1" s="1"/>
  <c r="H9229" i="1"/>
  <c r="G9229" i="1" s="1"/>
  <c r="K9229" i="1"/>
  <c r="J9229" i="1" s="1"/>
  <c r="N9229" i="1"/>
  <c r="B9230" i="1"/>
  <c r="A9230" i="1" s="1"/>
  <c r="E9230" i="1"/>
  <c r="D9230" i="1" s="1"/>
  <c r="H9230" i="1"/>
  <c r="G9230" i="1" s="1"/>
  <c r="K9230" i="1"/>
  <c r="J9230" i="1" s="1"/>
  <c r="N9230" i="1"/>
  <c r="B9231" i="1"/>
  <c r="A9231" i="1" s="1"/>
  <c r="E9231" i="1"/>
  <c r="D9231" i="1" s="1"/>
  <c r="H9231" i="1"/>
  <c r="G9231" i="1" s="1"/>
  <c r="K9231" i="1"/>
  <c r="J9231" i="1" s="1"/>
  <c r="N9231" i="1"/>
  <c r="B9232" i="1"/>
  <c r="A9232" i="1" s="1"/>
  <c r="E9232" i="1"/>
  <c r="D9232" i="1" s="1"/>
  <c r="H9232" i="1"/>
  <c r="G9232" i="1" s="1"/>
  <c r="K9232" i="1"/>
  <c r="J9232" i="1" s="1"/>
  <c r="N9232" i="1"/>
  <c r="B9233" i="1"/>
  <c r="A9233" i="1" s="1"/>
  <c r="E9233" i="1"/>
  <c r="D9233" i="1" s="1"/>
  <c r="H9233" i="1"/>
  <c r="G9233" i="1" s="1"/>
  <c r="K9233" i="1"/>
  <c r="J9233" i="1" s="1"/>
  <c r="N9233" i="1"/>
  <c r="B9234" i="1"/>
  <c r="A9234" i="1" s="1"/>
  <c r="E9234" i="1"/>
  <c r="D9234" i="1" s="1"/>
  <c r="H9234" i="1"/>
  <c r="G9234" i="1" s="1"/>
  <c r="K9234" i="1"/>
  <c r="J9234" i="1" s="1"/>
  <c r="N9234" i="1"/>
  <c r="B9235" i="1"/>
  <c r="A9235" i="1" s="1"/>
  <c r="E9235" i="1"/>
  <c r="D9235" i="1" s="1"/>
  <c r="H9235" i="1"/>
  <c r="G9235" i="1" s="1"/>
  <c r="K9235" i="1"/>
  <c r="J9235" i="1" s="1"/>
  <c r="N9235" i="1"/>
  <c r="B9236" i="1"/>
  <c r="A9236" i="1" s="1"/>
  <c r="E9236" i="1"/>
  <c r="D9236" i="1" s="1"/>
  <c r="H9236" i="1"/>
  <c r="G9236" i="1" s="1"/>
  <c r="K9236" i="1"/>
  <c r="J9236" i="1" s="1"/>
  <c r="N9236" i="1"/>
  <c r="B9237" i="1"/>
  <c r="A9237" i="1" s="1"/>
  <c r="E9237" i="1"/>
  <c r="D9237" i="1" s="1"/>
  <c r="H9237" i="1"/>
  <c r="G9237" i="1" s="1"/>
  <c r="K9237" i="1"/>
  <c r="J9237" i="1" s="1"/>
  <c r="N9237" i="1"/>
  <c r="B9238" i="1"/>
  <c r="A9238" i="1" s="1"/>
  <c r="E9238" i="1"/>
  <c r="D9238" i="1" s="1"/>
  <c r="H9238" i="1"/>
  <c r="G9238" i="1" s="1"/>
  <c r="K9238" i="1"/>
  <c r="J9238" i="1" s="1"/>
  <c r="N9238" i="1"/>
  <c r="B9239" i="1"/>
  <c r="A9239" i="1" s="1"/>
  <c r="E9239" i="1"/>
  <c r="D9239" i="1" s="1"/>
  <c r="H9239" i="1"/>
  <c r="G9239" i="1" s="1"/>
  <c r="K9239" i="1"/>
  <c r="J9239" i="1" s="1"/>
  <c r="N9239" i="1"/>
  <c r="B9240" i="1"/>
  <c r="A9240" i="1" s="1"/>
  <c r="E9240" i="1"/>
  <c r="D9240" i="1" s="1"/>
  <c r="H9240" i="1"/>
  <c r="G9240" i="1" s="1"/>
  <c r="K9240" i="1"/>
  <c r="J9240" i="1" s="1"/>
  <c r="N9240" i="1"/>
  <c r="B9241" i="1"/>
  <c r="A9241" i="1" s="1"/>
  <c r="E9241" i="1"/>
  <c r="D9241" i="1" s="1"/>
  <c r="H9241" i="1"/>
  <c r="G9241" i="1" s="1"/>
  <c r="K9241" i="1"/>
  <c r="J9241" i="1" s="1"/>
  <c r="N9241" i="1"/>
  <c r="B9242" i="1"/>
  <c r="A9242" i="1" s="1"/>
  <c r="E9242" i="1"/>
  <c r="D9242" i="1" s="1"/>
  <c r="H9242" i="1"/>
  <c r="G9242" i="1" s="1"/>
  <c r="K9242" i="1"/>
  <c r="J9242" i="1" s="1"/>
  <c r="N9242" i="1"/>
  <c r="B9243" i="1"/>
  <c r="A9243" i="1" s="1"/>
  <c r="E9243" i="1"/>
  <c r="D9243" i="1" s="1"/>
  <c r="H9243" i="1"/>
  <c r="G9243" i="1" s="1"/>
  <c r="K9243" i="1"/>
  <c r="J9243" i="1" s="1"/>
  <c r="N9243" i="1"/>
  <c r="B9244" i="1"/>
  <c r="A9244" i="1" s="1"/>
  <c r="E9244" i="1"/>
  <c r="D9244" i="1" s="1"/>
  <c r="H9244" i="1"/>
  <c r="G9244" i="1" s="1"/>
  <c r="K9244" i="1"/>
  <c r="J9244" i="1" s="1"/>
  <c r="N9244" i="1"/>
  <c r="B9245" i="1"/>
  <c r="A9245" i="1" s="1"/>
  <c r="E9245" i="1"/>
  <c r="D9245" i="1" s="1"/>
  <c r="H9245" i="1"/>
  <c r="G9245" i="1" s="1"/>
  <c r="K9245" i="1"/>
  <c r="J9245" i="1" s="1"/>
  <c r="N9245" i="1"/>
  <c r="B9246" i="1"/>
  <c r="A9246" i="1" s="1"/>
  <c r="E9246" i="1"/>
  <c r="D9246" i="1" s="1"/>
  <c r="H9246" i="1"/>
  <c r="G9246" i="1" s="1"/>
  <c r="K9246" i="1"/>
  <c r="J9246" i="1" s="1"/>
  <c r="N9246" i="1"/>
  <c r="B9247" i="1"/>
  <c r="A9247" i="1" s="1"/>
  <c r="E9247" i="1"/>
  <c r="D9247" i="1" s="1"/>
  <c r="H9247" i="1"/>
  <c r="G9247" i="1" s="1"/>
  <c r="K9247" i="1"/>
  <c r="J9247" i="1" s="1"/>
  <c r="N9247" i="1"/>
  <c r="B9248" i="1"/>
  <c r="A9248" i="1" s="1"/>
  <c r="E9248" i="1"/>
  <c r="D9248" i="1" s="1"/>
  <c r="H9248" i="1"/>
  <c r="G9248" i="1" s="1"/>
  <c r="K9248" i="1"/>
  <c r="J9248" i="1" s="1"/>
  <c r="N9248" i="1"/>
  <c r="B9249" i="1"/>
  <c r="A9249" i="1" s="1"/>
  <c r="E9249" i="1"/>
  <c r="D9249" i="1" s="1"/>
  <c r="H9249" i="1"/>
  <c r="G9249" i="1" s="1"/>
  <c r="K9249" i="1"/>
  <c r="J9249" i="1" s="1"/>
  <c r="N9249" i="1"/>
  <c r="B9250" i="1"/>
  <c r="A9250" i="1" s="1"/>
  <c r="E9250" i="1"/>
  <c r="D9250" i="1" s="1"/>
  <c r="H9250" i="1"/>
  <c r="G9250" i="1" s="1"/>
  <c r="K9250" i="1"/>
  <c r="J9250" i="1" s="1"/>
  <c r="N9250" i="1"/>
  <c r="B9251" i="1"/>
  <c r="A9251" i="1" s="1"/>
  <c r="E9251" i="1"/>
  <c r="D9251" i="1" s="1"/>
  <c r="H9251" i="1"/>
  <c r="G9251" i="1" s="1"/>
  <c r="K9251" i="1"/>
  <c r="J9251" i="1" s="1"/>
  <c r="N9251" i="1"/>
  <c r="B9252" i="1"/>
  <c r="A9252" i="1" s="1"/>
  <c r="E9252" i="1"/>
  <c r="D9252" i="1" s="1"/>
  <c r="H9252" i="1"/>
  <c r="G9252" i="1" s="1"/>
  <c r="K9252" i="1"/>
  <c r="J9252" i="1" s="1"/>
  <c r="N9252" i="1"/>
  <c r="B9253" i="1"/>
  <c r="A9253" i="1" s="1"/>
  <c r="E9253" i="1"/>
  <c r="D9253" i="1" s="1"/>
  <c r="H9253" i="1"/>
  <c r="G9253" i="1" s="1"/>
  <c r="K9253" i="1"/>
  <c r="J9253" i="1" s="1"/>
  <c r="N9253" i="1"/>
  <c r="B9254" i="1"/>
  <c r="A9254" i="1" s="1"/>
  <c r="E9254" i="1"/>
  <c r="D9254" i="1" s="1"/>
  <c r="H9254" i="1"/>
  <c r="G9254" i="1" s="1"/>
  <c r="K9254" i="1"/>
  <c r="J9254" i="1" s="1"/>
  <c r="N9254" i="1"/>
  <c r="B9255" i="1"/>
  <c r="A9255" i="1" s="1"/>
  <c r="E9255" i="1"/>
  <c r="D9255" i="1" s="1"/>
  <c r="H9255" i="1"/>
  <c r="G9255" i="1" s="1"/>
  <c r="K9255" i="1"/>
  <c r="J9255" i="1" s="1"/>
  <c r="N9255" i="1"/>
  <c r="B9256" i="1"/>
  <c r="A9256" i="1" s="1"/>
  <c r="E9256" i="1"/>
  <c r="D9256" i="1" s="1"/>
  <c r="H9256" i="1"/>
  <c r="G9256" i="1" s="1"/>
  <c r="K9256" i="1"/>
  <c r="J9256" i="1" s="1"/>
  <c r="N9256" i="1"/>
  <c r="B9257" i="1"/>
  <c r="A9257" i="1" s="1"/>
  <c r="E9257" i="1"/>
  <c r="D9257" i="1" s="1"/>
  <c r="H9257" i="1"/>
  <c r="G9257" i="1" s="1"/>
  <c r="K9257" i="1"/>
  <c r="J9257" i="1" s="1"/>
  <c r="N9257" i="1"/>
  <c r="B9258" i="1"/>
  <c r="A9258" i="1" s="1"/>
  <c r="E9258" i="1"/>
  <c r="D9258" i="1" s="1"/>
  <c r="H9258" i="1"/>
  <c r="G9258" i="1" s="1"/>
  <c r="K9258" i="1"/>
  <c r="J9258" i="1" s="1"/>
  <c r="N9258" i="1"/>
  <c r="B9259" i="1"/>
  <c r="A9259" i="1" s="1"/>
  <c r="E9259" i="1"/>
  <c r="D9259" i="1" s="1"/>
  <c r="H9259" i="1"/>
  <c r="G9259" i="1" s="1"/>
  <c r="K9259" i="1"/>
  <c r="J9259" i="1" s="1"/>
  <c r="N9259" i="1"/>
  <c r="B9260" i="1"/>
  <c r="A9260" i="1" s="1"/>
  <c r="E9260" i="1"/>
  <c r="D9260" i="1" s="1"/>
  <c r="H9260" i="1"/>
  <c r="G9260" i="1" s="1"/>
  <c r="K9260" i="1"/>
  <c r="J9260" i="1" s="1"/>
  <c r="N9260" i="1"/>
  <c r="B9261" i="1"/>
  <c r="A9261" i="1" s="1"/>
  <c r="E9261" i="1"/>
  <c r="D9261" i="1" s="1"/>
  <c r="H9261" i="1"/>
  <c r="G9261" i="1" s="1"/>
  <c r="K9261" i="1"/>
  <c r="J9261" i="1" s="1"/>
  <c r="N9261" i="1"/>
  <c r="B9262" i="1"/>
  <c r="A9262" i="1" s="1"/>
  <c r="E9262" i="1"/>
  <c r="D9262" i="1" s="1"/>
  <c r="H9262" i="1"/>
  <c r="G9262" i="1" s="1"/>
  <c r="K9262" i="1"/>
  <c r="J9262" i="1" s="1"/>
  <c r="N9262" i="1"/>
  <c r="B9263" i="1"/>
  <c r="A9263" i="1" s="1"/>
  <c r="E9263" i="1"/>
  <c r="D9263" i="1" s="1"/>
  <c r="H9263" i="1"/>
  <c r="G9263" i="1" s="1"/>
  <c r="K9263" i="1"/>
  <c r="J9263" i="1" s="1"/>
  <c r="N9263" i="1"/>
  <c r="B9264" i="1"/>
  <c r="A9264" i="1" s="1"/>
  <c r="E9264" i="1"/>
  <c r="D9264" i="1" s="1"/>
  <c r="H9264" i="1"/>
  <c r="G9264" i="1" s="1"/>
  <c r="K9264" i="1"/>
  <c r="J9264" i="1" s="1"/>
  <c r="N9264" i="1"/>
  <c r="B9265" i="1"/>
  <c r="A9265" i="1" s="1"/>
  <c r="E9265" i="1"/>
  <c r="D9265" i="1" s="1"/>
  <c r="H9265" i="1"/>
  <c r="G9265" i="1" s="1"/>
  <c r="K9265" i="1"/>
  <c r="J9265" i="1" s="1"/>
  <c r="N9265" i="1"/>
  <c r="B9266" i="1"/>
  <c r="A9266" i="1" s="1"/>
  <c r="E9266" i="1"/>
  <c r="D9266" i="1" s="1"/>
  <c r="H9266" i="1"/>
  <c r="G9266" i="1" s="1"/>
  <c r="K9266" i="1"/>
  <c r="J9266" i="1" s="1"/>
  <c r="N9266" i="1"/>
  <c r="B9267" i="1"/>
  <c r="A9267" i="1" s="1"/>
  <c r="E9267" i="1"/>
  <c r="D9267" i="1" s="1"/>
  <c r="H9267" i="1"/>
  <c r="G9267" i="1" s="1"/>
  <c r="K9267" i="1"/>
  <c r="J9267" i="1" s="1"/>
  <c r="N9267" i="1"/>
  <c r="B9268" i="1"/>
  <c r="A9268" i="1" s="1"/>
  <c r="E9268" i="1"/>
  <c r="D9268" i="1" s="1"/>
  <c r="H9268" i="1"/>
  <c r="G9268" i="1" s="1"/>
  <c r="K9268" i="1"/>
  <c r="J9268" i="1" s="1"/>
  <c r="N9268" i="1"/>
  <c r="B9269" i="1"/>
  <c r="A9269" i="1" s="1"/>
  <c r="E9269" i="1"/>
  <c r="D9269" i="1" s="1"/>
  <c r="H9269" i="1"/>
  <c r="G9269" i="1" s="1"/>
  <c r="K9269" i="1"/>
  <c r="J9269" i="1" s="1"/>
  <c r="N9269" i="1"/>
  <c r="B9270" i="1"/>
  <c r="A9270" i="1" s="1"/>
  <c r="E9270" i="1"/>
  <c r="D9270" i="1" s="1"/>
  <c r="H9270" i="1"/>
  <c r="G9270" i="1" s="1"/>
  <c r="K9270" i="1"/>
  <c r="J9270" i="1" s="1"/>
  <c r="N9270" i="1"/>
  <c r="B9271" i="1"/>
  <c r="A9271" i="1" s="1"/>
  <c r="E9271" i="1"/>
  <c r="D9271" i="1" s="1"/>
  <c r="H9271" i="1"/>
  <c r="G9271" i="1" s="1"/>
  <c r="K9271" i="1"/>
  <c r="J9271" i="1" s="1"/>
  <c r="N9271" i="1"/>
  <c r="B9272" i="1"/>
  <c r="A9272" i="1" s="1"/>
  <c r="E9272" i="1"/>
  <c r="D9272" i="1" s="1"/>
  <c r="H9272" i="1"/>
  <c r="G9272" i="1" s="1"/>
  <c r="K9272" i="1"/>
  <c r="J9272" i="1" s="1"/>
  <c r="N9272" i="1"/>
  <c r="B9273" i="1"/>
  <c r="A9273" i="1" s="1"/>
  <c r="E9273" i="1"/>
  <c r="D9273" i="1" s="1"/>
  <c r="H9273" i="1"/>
  <c r="G9273" i="1" s="1"/>
  <c r="K9273" i="1"/>
  <c r="J9273" i="1" s="1"/>
  <c r="N9273" i="1"/>
  <c r="B9274" i="1"/>
  <c r="A9274" i="1" s="1"/>
  <c r="E9274" i="1"/>
  <c r="D9274" i="1" s="1"/>
  <c r="H9274" i="1"/>
  <c r="G9274" i="1" s="1"/>
  <c r="K9274" i="1"/>
  <c r="J9274" i="1" s="1"/>
  <c r="N9274" i="1"/>
  <c r="B9275" i="1"/>
  <c r="A9275" i="1" s="1"/>
  <c r="E9275" i="1"/>
  <c r="D9275" i="1" s="1"/>
  <c r="H9275" i="1"/>
  <c r="G9275" i="1" s="1"/>
  <c r="K9275" i="1"/>
  <c r="J9275" i="1" s="1"/>
  <c r="N9275" i="1"/>
  <c r="B9276" i="1"/>
  <c r="A9276" i="1" s="1"/>
  <c r="E9276" i="1"/>
  <c r="D9276" i="1" s="1"/>
  <c r="H9276" i="1"/>
  <c r="G9276" i="1" s="1"/>
  <c r="K9276" i="1"/>
  <c r="J9276" i="1" s="1"/>
  <c r="N9276" i="1"/>
  <c r="B9277" i="1"/>
  <c r="A9277" i="1" s="1"/>
  <c r="E9277" i="1"/>
  <c r="D9277" i="1" s="1"/>
  <c r="H9277" i="1"/>
  <c r="G9277" i="1" s="1"/>
  <c r="K9277" i="1"/>
  <c r="J9277" i="1" s="1"/>
  <c r="N9277" i="1"/>
  <c r="B9278" i="1"/>
  <c r="A9278" i="1" s="1"/>
  <c r="E9278" i="1"/>
  <c r="D9278" i="1" s="1"/>
  <c r="H9278" i="1"/>
  <c r="G9278" i="1" s="1"/>
  <c r="K9278" i="1"/>
  <c r="J9278" i="1" s="1"/>
  <c r="N9278" i="1"/>
  <c r="B9279" i="1"/>
  <c r="A9279" i="1" s="1"/>
  <c r="E9279" i="1"/>
  <c r="D9279" i="1" s="1"/>
  <c r="H9279" i="1"/>
  <c r="G9279" i="1" s="1"/>
  <c r="K9279" i="1"/>
  <c r="J9279" i="1" s="1"/>
  <c r="N9279" i="1"/>
  <c r="B9280" i="1"/>
  <c r="A9280" i="1" s="1"/>
  <c r="E9280" i="1"/>
  <c r="D9280" i="1" s="1"/>
  <c r="H9280" i="1"/>
  <c r="G9280" i="1" s="1"/>
  <c r="K9280" i="1"/>
  <c r="J9280" i="1" s="1"/>
  <c r="N9280" i="1"/>
  <c r="B9281" i="1"/>
  <c r="A9281" i="1" s="1"/>
  <c r="E9281" i="1"/>
  <c r="D9281" i="1" s="1"/>
  <c r="H9281" i="1"/>
  <c r="G9281" i="1" s="1"/>
  <c r="K9281" i="1"/>
  <c r="J9281" i="1" s="1"/>
  <c r="N9281" i="1"/>
  <c r="B9282" i="1"/>
  <c r="A9282" i="1" s="1"/>
  <c r="E9282" i="1"/>
  <c r="D9282" i="1" s="1"/>
  <c r="H9282" i="1"/>
  <c r="G9282" i="1" s="1"/>
  <c r="K9282" i="1"/>
  <c r="J9282" i="1" s="1"/>
  <c r="N9282" i="1"/>
  <c r="B9283" i="1"/>
  <c r="A9283" i="1" s="1"/>
  <c r="E9283" i="1"/>
  <c r="D9283" i="1" s="1"/>
  <c r="H9283" i="1"/>
  <c r="G9283" i="1" s="1"/>
  <c r="K9283" i="1"/>
  <c r="J9283" i="1" s="1"/>
  <c r="N9283" i="1"/>
  <c r="B9284" i="1"/>
  <c r="A9284" i="1" s="1"/>
  <c r="E9284" i="1"/>
  <c r="D9284" i="1" s="1"/>
  <c r="H9284" i="1"/>
  <c r="G9284" i="1" s="1"/>
  <c r="K9284" i="1"/>
  <c r="J9284" i="1" s="1"/>
  <c r="N9284" i="1"/>
  <c r="B9285" i="1"/>
  <c r="A9285" i="1" s="1"/>
  <c r="E9285" i="1"/>
  <c r="D9285" i="1" s="1"/>
  <c r="H9285" i="1"/>
  <c r="G9285" i="1" s="1"/>
  <c r="K9285" i="1"/>
  <c r="J9285" i="1" s="1"/>
  <c r="N9285" i="1"/>
  <c r="B9286" i="1"/>
  <c r="A9286" i="1" s="1"/>
  <c r="E9286" i="1"/>
  <c r="D9286" i="1" s="1"/>
  <c r="H9286" i="1"/>
  <c r="G9286" i="1" s="1"/>
  <c r="K9286" i="1"/>
  <c r="J9286" i="1" s="1"/>
  <c r="N9286" i="1"/>
  <c r="B9287" i="1"/>
  <c r="A9287" i="1" s="1"/>
  <c r="E9287" i="1"/>
  <c r="D9287" i="1" s="1"/>
  <c r="H9287" i="1"/>
  <c r="G9287" i="1" s="1"/>
  <c r="K9287" i="1"/>
  <c r="J9287" i="1" s="1"/>
  <c r="N9287" i="1"/>
  <c r="B9288" i="1"/>
  <c r="A9288" i="1" s="1"/>
  <c r="E9288" i="1"/>
  <c r="D9288" i="1" s="1"/>
  <c r="H9288" i="1"/>
  <c r="G9288" i="1" s="1"/>
  <c r="K9288" i="1"/>
  <c r="J9288" i="1" s="1"/>
  <c r="N9288" i="1"/>
  <c r="B9289" i="1"/>
  <c r="A9289" i="1" s="1"/>
  <c r="E9289" i="1"/>
  <c r="D9289" i="1" s="1"/>
  <c r="H9289" i="1"/>
  <c r="G9289" i="1" s="1"/>
  <c r="K9289" i="1"/>
  <c r="J9289" i="1" s="1"/>
  <c r="N9289" i="1"/>
  <c r="B9290" i="1"/>
  <c r="A9290" i="1" s="1"/>
  <c r="E9290" i="1"/>
  <c r="D9290" i="1" s="1"/>
  <c r="H9290" i="1"/>
  <c r="G9290" i="1" s="1"/>
  <c r="K9290" i="1"/>
  <c r="J9290" i="1" s="1"/>
  <c r="N9290" i="1"/>
  <c r="B9291" i="1"/>
  <c r="A9291" i="1" s="1"/>
  <c r="E9291" i="1"/>
  <c r="D9291" i="1" s="1"/>
  <c r="H9291" i="1"/>
  <c r="G9291" i="1" s="1"/>
  <c r="K9291" i="1"/>
  <c r="J9291" i="1" s="1"/>
  <c r="N9291" i="1"/>
  <c r="B9292" i="1"/>
  <c r="A9292" i="1" s="1"/>
  <c r="E9292" i="1"/>
  <c r="D9292" i="1" s="1"/>
  <c r="H9292" i="1"/>
  <c r="G9292" i="1" s="1"/>
  <c r="K9292" i="1"/>
  <c r="J9292" i="1" s="1"/>
  <c r="N9292" i="1"/>
  <c r="B9293" i="1"/>
  <c r="A9293" i="1" s="1"/>
  <c r="E9293" i="1"/>
  <c r="D9293" i="1" s="1"/>
  <c r="H9293" i="1"/>
  <c r="G9293" i="1" s="1"/>
  <c r="K9293" i="1"/>
  <c r="J9293" i="1" s="1"/>
  <c r="N9293" i="1"/>
  <c r="B9294" i="1"/>
  <c r="A9294" i="1" s="1"/>
  <c r="E9294" i="1"/>
  <c r="D9294" i="1" s="1"/>
  <c r="H9294" i="1"/>
  <c r="G9294" i="1" s="1"/>
  <c r="K9294" i="1"/>
  <c r="J9294" i="1" s="1"/>
  <c r="N9294" i="1"/>
  <c r="B9295" i="1"/>
  <c r="A9295" i="1" s="1"/>
  <c r="E9295" i="1"/>
  <c r="D9295" i="1" s="1"/>
  <c r="H9295" i="1"/>
  <c r="G9295" i="1" s="1"/>
  <c r="K9295" i="1"/>
  <c r="J9295" i="1" s="1"/>
  <c r="N9295" i="1"/>
  <c r="B9296" i="1"/>
  <c r="A9296" i="1" s="1"/>
  <c r="E9296" i="1"/>
  <c r="D9296" i="1" s="1"/>
  <c r="H9296" i="1"/>
  <c r="G9296" i="1" s="1"/>
  <c r="K9296" i="1"/>
  <c r="J9296" i="1" s="1"/>
  <c r="N9296" i="1"/>
  <c r="B9297" i="1"/>
  <c r="A9297" i="1" s="1"/>
  <c r="E9297" i="1"/>
  <c r="D9297" i="1" s="1"/>
  <c r="H9297" i="1"/>
  <c r="G9297" i="1" s="1"/>
  <c r="K9297" i="1"/>
  <c r="J9297" i="1" s="1"/>
  <c r="N9297" i="1"/>
  <c r="B9298" i="1"/>
  <c r="A9298" i="1" s="1"/>
  <c r="E9298" i="1"/>
  <c r="D9298" i="1" s="1"/>
  <c r="H9298" i="1"/>
  <c r="G9298" i="1" s="1"/>
  <c r="K9298" i="1"/>
  <c r="J9298" i="1" s="1"/>
  <c r="N9298" i="1"/>
  <c r="B9299" i="1"/>
  <c r="A9299" i="1" s="1"/>
  <c r="E9299" i="1"/>
  <c r="D9299" i="1" s="1"/>
  <c r="H9299" i="1"/>
  <c r="G9299" i="1" s="1"/>
  <c r="K9299" i="1"/>
  <c r="J9299" i="1" s="1"/>
  <c r="N9299" i="1"/>
  <c r="B9300" i="1"/>
  <c r="A9300" i="1" s="1"/>
  <c r="E9300" i="1"/>
  <c r="D9300" i="1" s="1"/>
  <c r="H9300" i="1"/>
  <c r="G9300" i="1" s="1"/>
  <c r="K9300" i="1"/>
  <c r="J9300" i="1" s="1"/>
  <c r="N9300" i="1"/>
  <c r="B9301" i="1"/>
  <c r="A9301" i="1" s="1"/>
  <c r="E9301" i="1"/>
  <c r="D9301" i="1" s="1"/>
  <c r="H9301" i="1"/>
  <c r="G9301" i="1" s="1"/>
  <c r="K9301" i="1"/>
  <c r="J9301" i="1" s="1"/>
  <c r="N9301" i="1"/>
  <c r="B9302" i="1"/>
  <c r="A9302" i="1" s="1"/>
  <c r="E9302" i="1"/>
  <c r="D9302" i="1" s="1"/>
  <c r="H9302" i="1"/>
  <c r="G9302" i="1" s="1"/>
  <c r="K9302" i="1"/>
  <c r="J9302" i="1" s="1"/>
  <c r="N9302" i="1"/>
  <c r="B9303" i="1"/>
  <c r="A9303" i="1" s="1"/>
  <c r="E9303" i="1"/>
  <c r="D9303" i="1" s="1"/>
  <c r="H9303" i="1"/>
  <c r="G9303" i="1" s="1"/>
  <c r="K9303" i="1"/>
  <c r="J9303" i="1" s="1"/>
  <c r="N9303" i="1"/>
  <c r="B9304" i="1"/>
  <c r="A9304" i="1" s="1"/>
  <c r="E9304" i="1"/>
  <c r="D9304" i="1" s="1"/>
  <c r="H9304" i="1"/>
  <c r="G9304" i="1" s="1"/>
  <c r="K9304" i="1"/>
  <c r="J9304" i="1" s="1"/>
  <c r="N9304" i="1"/>
  <c r="B9305" i="1"/>
  <c r="A9305" i="1" s="1"/>
  <c r="E9305" i="1"/>
  <c r="D9305" i="1" s="1"/>
  <c r="H9305" i="1"/>
  <c r="G9305" i="1" s="1"/>
  <c r="K9305" i="1"/>
  <c r="J9305" i="1" s="1"/>
  <c r="N9305" i="1"/>
  <c r="B9306" i="1"/>
  <c r="A9306" i="1" s="1"/>
  <c r="E9306" i="1"/>
  <c r="D9306" i="1" s="1"/>
  <c r="H9306" i="1"/>
  <c r="G9306" i="1" s="1"/>
  <c r="K9306" i="1"/>
  <c r="J9306" i="1" s="1"/>
  <c r="N9306" i="1"/>
  <c r="B9307" i="1"/>
  <c r="A9307" i="1" s="1"/>
  <c r="E9307" i="1"/>
  <c r="D9307" i="1" s="1"/>
  <c r="H9307" i="1"/>
  <c r="G9307" i="1" s="1"/>
  <c r="K9307" i="1"/>
  <c r="J9307" i="1" s="1"/>
  <c r="N9307" i="1"/>
  <c r="B9308" i="1"/>
  <c r="A9308" i="1" s="1"/>
  <c r="E9308" i="1"/>
  <c r="D9308" i="1" s="1"/>
  <c r="H9308" i="1"/>
  <c r="G9308" i="1" s="1"/>
  <c r="K9308" i="1"/>
  <c r="J9308" i="1" s="1"/>
  <c r="N9308" i="1"/>
  <c r="B9309" i="1"/>
  <c r="A9309" i="1" s="1"/>
  <c r="E9309" i="1"/>
  <c r="D9309" i="1" s="1"/>
  <c r="H9309" i="1"/>
  <c r="G9309" i="1" s="1"/>
  <c r="K9309" i="1"/>
  <c r="J9309" i="1" s="1"/>
  <c r="N9309" i="1"/>
  <c r="B9310" i="1"/>
  <c r="A9310" i="1" s="1"/>
  <c r="E9310" i="1"/>
  <c r="D9310" i="1" s="1"/>
  <c r="H9310" i="1"/>
  <c r="G9310" i="1" s="1"/>
  <c r="K9310" i="1"/>
  <c r="J9310" i="1" s="1"/>
  <c r="N9310" i="1"/>
  <c r="B9311" i="1"/>
  <c r="A9311" i="1" s="1"/>
  <c r="E9311" i="1"/>
  <c r="D9311" i="1" s="1"/>
  <c r="H9311" i="1"/>
  <c r="G9311" i="1" s="1"/>
  <c r="K9311" i="1"/>
  <c r="J9311" i="1" s="1"/>
  <c r="N9311" i="1"/>
  <c r="B9312" i="1"/>
  <c r="A9312" i="1" s="1"/>
  <c r="E9312" i="1"/>
  <c r="D9312" i="1" s="1"/>
  <c r="H9312" i="1"/>
  <c r="G9312" i="1" s="1"/>
  <c r="K9312" i="1"/>
  <c r="J9312" i="1" s="1"/>
  <c r="N9312" i="1"/>
  <c r="B9313" i="1"/>
  <c r="A9313" i="1" s="1"/>
  <c r="E9313" i="1"/>
  <c r="D9313" i="1" s="1"/>
  <c r="H9313" i="1"/>
  <c r="G9313" i="1" s="1"/>
  <c r="K9313" i="1"/>
  <c r="J9313" i="1" s="1"/>
  <c r="N9313" i="1"/>
  <c r="B9314" i="1"/>
  <c r="A9314" i="1" s="1"/>
  <c r="E9314" i="1"/>
  <c r="D9314" i="1" s="1"/>
  <c r="H9314" i="1"/>
  <c r="G9314" i="1" s="1"/>
  <c r="K9314" i="1"/>
  <c r="J9314" i="1" s="1"/>
  <c r="N9314" i="1"/>
  <c r="B9315" i="1"/>
  <c r="A9315" i="1" s="1"/>
  <c r="E9315" i="1"/>
  <c r="D9315" i="1" s="1"/>
  <c r="H9315" i="1"/>
  <c r="G9315" i="1" s="1"/>
  <c r="K9315" i="1"/>
  <c r="J9315" i="1" s="1"/>
  <c r="N9315" i="1"/>
  <c r="B9316" i="1"/>
  <c r="A9316" i="1" s="1"/>
  <c r="E9316" i="1"/>
  <c r="D9316" i="1" s="1"/>
  <c r="H9316" i="1"/>
  <c r="G9316" i="1" s="1"/>
  <c r="K9316" i="1"/>
  <c r="J9316" i="1" s="1"/>
  <c r="N9316" i="1"/>
  <c r="B9317" i="1"/>
  <c r="A9317" i="1" s="1"/>
  <c r="E9317" i="1"/>
  <c r="D9317" i="1" s="1"/>
  <c r="H9317" i="1"/>
  <c r="G9317" i="1" s="1"/>
  <c r="K9317" i="1"/>
  <c r="J9317" i="1" s="1"/>
  <c r="N9317" i="1"/>
  <c r="B9318" i="1"/>
  <c r="A9318" i="1" s="1"/>
  <c r="E9318" i="1"/>
  <c r="D9318" i="1" s="1"/>
  <c r="H9318" i="1"/>
  <c r="G9318" i="1" s="1"/>
  <c r="K9318" i="1"/>
  <c r="J9318" i="1" s="1"/>
  <c r="N9318" i="1"/>
  <c r="B9319" i="1"/>
  <c r="A9319" i="1" s="1"/>
  <c r="E9319" i="1"/>
  <c r="D9319" i="1" s="1"/>
  <c r="H9319" i="1"/>
  <c r="G9319" i="1" s="1"/>
  <c r="K9319" i="1"/>
  <c r="J9319" i="1" s="1"/>
  <c r="N9319" i="1"/>
  <c r="B9320" i="1"/>
  <c r="A9320" i="1" s="1"/>
  <c r="E9320" i="1"/>
  <c r="D9320" i="1" s="1"/>
  <c r="H9320" i="1"/>
  <c r="G9320" i="1" s="1"/>
  <c r="K9320" i="1"/>
  <c r="J9320" i="1" s="1"/>
  <c r="N9320" i="1"/>
  <c r="B9321" i="1"/>
  <c r="A9321" i="1" s="1"/>
  <c r="E9321" i="1"/>
  <c r="D9321" i="1" s="1"/>
  <c r="H9321" i="1"/>
  <c r="G9321" i="1" s="1"/>
  <c r="K9321" i="1"/>
  <c r="J9321" i="1" s="1"/>
  <c r="N9321" i="1"/>
  <c r="B9322" i="1"/>
  <c r="A9322" i="1" s="1"/>
  <c r="E9322" i="1"/>
  <c r="D9322" i="1" s="1"/>
  <c r="H9322" i="1"/>
  <c r="G9322" i="1" s="1"/>
  <c r="K9322" i="1"/>
  <c r="J9322" i="1" s="1"/>
  <c r="N9322" i="1"/>
  <c r="B9323" i="1"/>
  <c r="A9323" i="1" s="1"/>
  <c r="E9323" i="1"/>
  <c r="D9323" i="1" s="1"/>
  <c r="H9323" i="1"/>
  <c r="G9323" i="1" s="1"/>
  <c r="K9323" i="1"/>
  <c r="J9323" i="1" s="1"/>
  <c r="N9323" i="1"/>
  <c r="B9324" i="1"/>
  <c r="A9324" i="1" s="1"/>
  <c r="E9324" i="1"/>
  <c r="D9324" i="1" s="1"/>
  <c r="H9324" i="1"/>
  <c r="G9324" i="1" s="1"/>
  <c r="K9324" i="1"/>
  <c r="J9324" i="1" s="1"/>
  <c r="N9324" i="1"/>
  <c r="B9325" i="1"/>
  <c r="A9325" i="1" s="1"/>
  <c r="E9325" i="1"/>
  <c r="D9325" i="1" s="1"/>
  <c r="H9325" i="1"/>
  <c r="G9325" i="1" s="1"/>
  <c r="K9325" i="1"/>
  <c r="J9325" i="1" s="1"/>
  <c r="N9325" i="1"/>
  <c r="B9326" i="1"/>
  <c r="A9326" i="1" s="1"/>
  <c r="E9326" i="1"/>
  <c r="D9326" i="1" s="1"/>
  <c r="H9326" i="1"/>
  <c r="G9326" i="1" s="1"/>
  <c r="K9326" i="1"/>
  <c r="J9326" i="1" s="1"/>
  <c r="N9326" i="1"/>
  <c r="B9327" i="1"/>
  <c r="A9327" i="1" s="1"/>
  <c r="E9327" i="1"/>
  <c r="D9327" i="1" s="1"/>
  <c r="H9327" i="1"/>
  <c r="G9327" i="1" s="1"/>
  <c r="K9327" i="1"/>
  <c r="J9327" i="1" s="1"/>
  <c r="N9327" i="1"/>
  <c r="B9328" i="1"/>
  <c r="A9328" i="1" s="1"/>
  <c r="E9328" i="1"/>
  <c r="D9328" i="1" s="1"/>
  <c r="H9328" i="1"/>
  <c r="G9328" i="1" s="1"/>
  <c r="K9328" i="1"/>
  <c r="J9328" i="1" s="1"/>
  <c r="N9328" i="1"/>
  <c r="B9329" i="1"/>
  <c r="A9329" i="1" s="1"/>
  <c r="E9329" i="1"/>
  <c r="D9329" i="1" s="1"/>
  <c r="H9329" i="1"/>
  <c r="G9329" i="1" s="1"/>
  <c r="K9329" i="1"/>
  <c r="J9329" i="1" s="1"/>
  <c r="N9329" i="1"/>
  <c r="B9330" i="1"/>
  <c r="A9330" i="1" s="1"/>
  <c r="E9330" i="1"/>
  <c r="D9330" i="1" s="1"/>
  <c r="H9330" i="1"/>
  <c r="G9330" i="1" s="1"/>
  <c r="K9330" i="1"/>
  <c r="J9330" i="1" s="1"/>
  <c r="N9330" i="1"/>
  <c r="B9331" i="1"/>
  <c r="A9331" i="1" s="1"/>
  <c r="E9331" i="1"/>
  <c r="D9331" i="1" s="1"/>
  <c r="H9331" i="1"/>
  <c r="G9331" i="1" s="1"/>
  <c r="K9331" i="1"/>
  <c r="J9331" i="1" s="1"/>
  <c r="N9331" i="1"/>
  <c r="B9332" i="1"/>
  <c r="A9332" i="1" s="1"/>
  <c r="E9332" i="1"/>
  <c r="D9332" i="1" s="1"/>
  <c r="H9332" i="1"/>
  <c r="G9332" i="1" s="1"/>
  <c r="K9332" i="1"/>
  <c r="J9332" i="1" s="1"/>
  <c r="N9332" i="1"/>
  <c r="B9333" i="1"/>
  <c r="A9333" i="1" s="1"/>
  <c r="E9333" i="1"/>
  <c r="D9333" i="1" s="1"/>
  <c r="H9333" i="1"/>
  <c r="G9333" i="1" s="1"/>
  <c r="K9333" i="1"/>
  <c r="J9333" i="1" s="1"/>
  <c r="N9333" i="1"/>
  <c r="B9334" i="1"/>
  <c r="A9334" i="1" s="1"/>
  <c r="E9334" i="1"/>
  <c r="D9334" i="1" s="1"/>
  <c r="H9334" i="1"/>
  <c r="G9334" i="1" s="1"/>
  <c r="K9334" i="1"/>
  <c r="J9334" i="1" s="1"/>
  <c r="N9334" i="1"/>
  <c r="B9335" i="1"/>
  <c r="A9335" i="1" s="1"/>
  <c r="E9335" i="1"/>
  <c r="D9335" i="1" s="1"/>
  <c r="H9335" i="1"/>
  <c r="G9335" i="1" s="1"/>
  <c r="K9335" i="1"/>
  <c r="J9335" i="1" s="1"/>
  <c r="N9335" i="1"/>
  <c r="B9336" i="1"/>
  <c r="A9336" i="1" s="1"/>
  <c r="E9336" i="1"/>
  <c r="D9336" i="1" s="1"/>
  <c r="H9336" i="1"/>
  <c r="G9336" i="1" s="1"/>
  <c r="K9336" i="1"/>
  <c r="J9336" i="1" s="1"/>
  <c r="N9336" i="1"/>
  <c r="B9337" i="1"/>
  <c r="A9337" i="1" s="1"/>
  <c r="E9337" i="1"/>
  <c r="D9337" i="1" s="1"/>
  <c r="H9337" i="1"/>
  <c r="G9337" i="1" s="1"/>
  <c r="K9337" i="1"/>
  <c r="J9337" i="1" s="1"/>
  <c r="N9337" i="1"/>
  <c r="B9338" i="1"/>
  <c r="A9338" i="1" s="1"/>
  <c r="E9338" i="1"/>
  <c r="D9338" i="1" s="1"/>
  <c r="H9338" i="1"/>
  <c r="G9338" i="1" s="1"/>
  <c r="K9338" i="1"/>
  <c r="J9338" i="1" s="1"/>
  <c r="N9338" i="1"/>
  <c r="B9339" i="1"/>
  <c r="A9339" i="1" s="1"/>
  <c r="E9339" i="1"/>
  <c r="D9339" i="1" s="1"/>
  <c r="H9339" i="1"/>
  <c r="G9339" i="1" s="1"/>
  <c r="K9339" i="1"/>
  <c r="J9339" i="1" s="1"/>
  <c r="N9339" i="1"/>
  <c r="B9340" i="1"/>
  <c r="A9340" i="1" s="1"/>
  <c r="E9340" i="1"/>
  <c r="D9340" i="1" s="1"/>
  <c r="H9340" i="1"/>
  <c r="G9340" i="1" s="1"/>
  <c r="K9340" i="1"/>
  <c r="J9340" i="1" s="1"/>
  <c r="N9340" i="1"/>
  <c r="B9341" i="1"/>
  <c r="A9341" i="1" s="1"/>
  <c r="E9341" i="1"/>
  <c r="D9341" i="1" s="1"/>
  <c r="H9341" i="1"/>
  <c r="G9341" i="1" s="1"/>
  <c r="K9341" i="1"/>
  <c r="J9341" i="1" s="1"/>
  <c r="N9341" i="1"/>
  <c r="B9342" i="1"/>
  <c r="A9342" i="1" s="1"/>
  <c r="E9342" i="1"/>
  <c r="D9342" i="1" s="1"/>
  <c r="H9342" i="1"/>
  <c r="G9342" i="1" s="1"/>
  <c r="K9342" i="1"/>
  <c r="J9342" i="1" s="1"/>
  <c r="N9342" i="1"/>
  <c r="B9343" i="1"/>
  <c r="A9343" i="1" s="1"/>
  <c r="E9343" i="1"/>
  <c r="D9343" i="1" s="1"/>
  <c r="H9343" i="1"/>
  <c r="G9343" i="1" s="1"/>
  <c r="K9343" i="1"/>
  <c r="J9343" i="1" s="1"/>
  <c r="N9343" i="1"/>
  <c r="B9344" i="1"/>
  <c r="A9344" i="1" s="1"/>
  <c r="E9344" i="1"/>
  <c r="D9344" i="1" s="1"/>
  <c r="H9344" i="1"/>
  <c r="G9344" i="1" s="1"/>
  <c r="K9344" i="1"/>
  <c r="J9344" i="1" s="1"/>
  <c r="N9344" i="1"/>
  <c r="B9345" i="1"/>
  <c r="A9345" i="1" s="1"/>
  <c r="E9345" i="1"/>
  <c r="D9345" i="1" s="1"/>
  <c r="H9345" i="1"/>
  <c r="G9345" i="1" s="1"/>
  <c r="K9345" i="1"/>
  <c r="J9345" i="1" s="1"/>
  <c r="N9345" i="1"/>
  <c r="B9346" i="1"/>
  <c r="A9346" i="1" s="1"/>
  <c r="E9346" i="1"/>
  <c r="D9346" i="1" s="1"/>
  <c r="H9346" i="1"/>
  <c r="G9346" i="1" s="1"/>
  <c r="K9346" i="1"/>
  <c r="J9346" i="1" s="1"/>
  <c r="N9346" i="1"/>
  <c r="B9347" i="1"/>
  <c r="A9347" i="1" s="1"/>
  <c r="E9347" i="1"/>
  <c r="D9347" i="1" s="1"/>
  <c r="H9347" i="1"/>
  <c r="G9347" i="1" s="1"/>
  <c r="K9347" i="1"/>
  <c r="J9347" i="1" s="1"/>
  <c r="N9347" i="1"/>
  <c r="B9348" i="1"/>
  <c r="A9348" i="1" s="1"/>
  <c r="E9348" i="1"/>
  <c r="D9348" i="1" s="1"/>
  <c r="H9348" i="1"/>
  <c r="G9348" i="1" s="1"/>
  <c r="K9348" i="1"/>
  <c r="J9348" i="1" s="1"/>
  <c r="N9348" i="1"/>
  <c r="B9349" i="1"/>
  <c r="A9349" i="1" s="1"/>
  <c r="E9349" i="1"/>
  <c r="D9349" i="1" s="1"/>
  <c r="H9349" i="1"/>
  <c r="G9349" i="1" s="1"/>
  <c r="K9349" i="1"/>
  <c r="J9349" i="1" s="1"/>
  <c r="N9349" i="1"/>
  <c r="B9350" i="1"/>
  <c r="A9350" i="1" s="1"/>
  <c r="E9350" i="1"/>
  <c r="D9350" i="1" s="1"/>
  <c r="H9350" i="1"/>
  <c r="G9350" i="1" s="1"/>
  <c r="K9350" i="1"/>
  <c r="J9350" i="1" s="1"/>
  <c r="N9350" i="1"/>
  <c r="B9351" i="1"/>
  <c r="A9351" i="1" s="1"/>
  <c r="E9351" i="1"/>
  <c r="D9351" i="1" s="1"/>
  <c r="H9351" i="1"/>
  <c r="G9351" i="1" s="1"/>
  <c r="K9351" i="1"/>
  <c r="J9351" i="1" s="1"/>
  <c r="N9351" i="1"/>
  <c r="B9352" i="1"/>
  <c r="A9352" i="1" s="1"/>
  <c r="E9352" i="1"/>
  <c r="D9352" i="1" s="1"/>
  <c r="H9352" i="1"/>
  <c r="G9352" i="1" s="1"/>
  <c r="K9352" i="1"/>
  <c r="J9352" i="1" s="1"/>
  <c r="N9352" i="1"/>
  <c r="B9353" i="1"/>
  <c r="A9353" i="1" s="1"/>
  <c r="E9353" i="1"/>
  <c r="D9353" i="1" s="1"/>
  <c r="H9353" i="1"/>
  <c r="G9353" i="1" s="1"/>
  <c r="K9353" i="1"/>
  <c r="J9353" i="1" s="1"/>
  <c r="N9353" i="1"/>
  <c r="B9354" i="1"/>
  <c r="A9354" i="1" s="1"/>
  <c r="E9354" i="1"/>
  <c r="D9354" i="1" s="1"/>
  <c r="H9354" i="1"/>
  <c r="G9354" i="1" s="1"/>
  <c r="K9354" i="1"/>
  <c r="J9354" i="1" s="1"/>
  <c r="N9354" i="1"/>
  <c r="B9355" i="1"/>
  <c r="A9355" i="1" s="1"/>
  <c r="E9355" i="1"/>
  <c r="D9355" i="1" s="1"/>
  <c r="H9355" i="1"/>
  <c r="G9355" i="1" s="1"/>
  <c r="K9355" i="1"/>
  <c r="J9355" i="1" s="1"/>
  <c r="N9355" i="1"/>
  <c r="B9356" i="1"/>
  <c r="A9356" i="1" s="1"/>
  <c r="E9356" i="1"/>
  <c r="D9356" i="1" s="1"/>
  <c r="H9356" i="1"/>
  <c r="G9356" i="1" s="1"/>
  <c r="K9356" i="1"/>
  <c r="J9356" i="1" s="1"/>
  <c r="N9356" i="1"/>
  <c r="B9357" i="1"/>
  <c r="A9357" i="1" s="1"/>
  <c r="E9357" i="1"/>
  <c r="D9357" i="1" s="1"/>
  <c r="H9357" i="1"/>
  <c r="G9357" i="1" s="1"/>
  <c r="K9357" i="1"/>
  <c r="J9357" i="1" s="1"/>
  <c r="N9357" i="1"/>
  <c r="B9358" i="1"/>
  <c r="A9358" i="1" s="1"/>
  <c r="E9358" i="1"/>
  <c r="D9358" i="1" s="1"/>
  <c r="H9358" i="1"/>
  <c r="G9358" i="1" s="1"/>
  <c r="K9358" i="1"/>
  <c r="J9358" i="1" s="1"/>
  <c r="N9358" i="1"/>
  <c r="B9359" i="1"/>
  <c r="A9359" i="1" s="1"/>
  <c r="E9359" i="1"/>
  <c r="D9359" i="1" s="1"/>
  <c r="H9359" i="1"/>
  <c r="G9359" i="1" s="1"/>
  <c r="K9359" i="1"/>
  <c r="J9359" i="1" s="1"/>
  <c r="N9359" i="1"/>
  <c r="B9360" i="1"/>
  <c r="A9360" i="1" s="1"/>
  <c r="E9360" i="1"/>
  <c r="D9360" i="1" s="1"/>
  <c r="H9360" i="1"/>
  <c r="G9360" i="1" s="1"/>
  <c r="K9360" i="1"/>
  <c r="J9360" i="1" s="1"/>
  <c r="N9360" i="1"/>
  <c r="B9361" i="1"/>
  <c r="A9361" i="1" s="1"/>
  <c r="E9361" i="1"/>
  <c r="D9361" i="1" s="1"/>
  <c r="H9361" i="1"/>
  <c r="G9361" i="1" s="1"/>
  <c r="K9361" i="1"/>
  <c r="J9361" i="1" s="1"/>
  <c r="N9361" i="1"/>
  <c r="B9362" i="1"/>
  <c r="A9362" i="1" s="1"/>
  <c r="E9362" i="1"/>
  <c r="D9362" i="1" s="1"/>
  <c r="H9362" i="1"/>
  <c r="G9362" i="1" s="1"/>
  <c r="K9362" i="1"/>
  <c r="J9362" i="1" s="1"/>
  <c r="N9362" i="1"/>
  <c r="B9363" i="1"/>
  <c r="A9363" i="1" s="1"/>
  <c r="E9363" i="1"/>
  <c r="D9363" i="1" s="1"/>
  <c r="H9363" i="1"/>
  <c r="G9363" i="1" s="1"/>
  <c r="K9363" i="1"/>
  <c r="J9363" i="1" s="1"/>
  <c r="N9363" i="1"/>
  <c r="B9364" i="1"/>
  <c r="A9364" i="1" s="1"/>
  <c r="E9364" i="1"/>
  <c r="D9364" i="1" s="1"/>
  <c r="H9364" i="1"/>
  <c r="G9364" i="1" s="1"/>
  <c r="K9364" i="1"/>
  <c r="J9364" i="1" s="1"/>
  <c r="N9364" i="1"/>
  <c r="B9365" i="1"/>
  <c r="A9365" i="1" s="1"/>
  <c r="E9365" i="1"/>
  <c r="D9365" i="1" s="1"/>
  <c r="H9365" i="1"/>
  <c r="G9365" i="1" s="1"/>
  <c r="K9365" i="1"/>
  <c r="J9365" i="1" s="1"/>
  <c r="N9365" i="1"/>
  <c r="B9366" i="1"/>
  <c r="A9366" i="1" s="1"/>
  <c r="E9366" i="1"/>
  <c r="D9366" i="1" s="1"/>
  <c r="H9366" i="1"/>
  <c r="G9366" i="1" s="1"/>
  <c r="K9366" i="1"/>
  <c r="J9366" i="1" s="1"/>
  <c r="N9366" i="1"/>
  <c r="B9367" i="1"/>
  <c r="A9367" i="1" s="1"/>
  <c r="E9367" i="1"/>
  <c r="D9367" i="1" s="1"/>
  <c r="H9367" i="1"/>
  <c r="G9367" i="1" s="1"/>
  <c r="K9367" i="1"/>
  <c r="J9367" i="1" s="1"/>
  <c r="N9367" i="1"/>
  <c r="B9368" i="1"/>
  <c r="A9368" i="1" s="1"/>
  <c r="E9368" i="1"/>
  <c r="D9368" i="1" s="1"/>
  <c r="H9368" i="1"/>
  <c r="G9368" i="1" s="1"/>
  <c r="K9368" i="1"/>
  <c r="J9368" i="1" s="1"/>
  <c r="N9368" i="1"/>
  <c r="B9369" i="1"/>
  <c r="A9369" i="1" s="1"/>
  <c r="E9369" i="1"/>
  <c r="D9369" i="1" s="1"/>
  <c r="H9369" i="1"/>
  <c r="G9369" i="1" s="1"/>
  <c r="K9369" i="1"/>
  <c r="J9369" i="1" s="1"/>
  <c r="N9369" i="1"/>
  <c r="B9370" i="1"/>
  <c r="A9370" i="1" s="1"/>
  <c r="E9370" i="1"/>
  <c r="D9370" i="1" s="1"/>
  <c r="H9370" i="1"/>
  <c r="G9370" i="1" s="1"/>
  <c r="K9370" i="1"/>
  <c r="J9370" i="1" s="1"/>
  <c r="N9370" i="1"/>
  <c r="B9371" i="1"/>
  <c r="A9371" i="1" s="1"/>
  <c r="E9371" i="1"/>
  <c r="D9371" i="1" s="1"/>
  <c r="H9371" i="1"/>
  <c r="G9371" i="1" s="1"/>
  <c r="K9371" i="1"/>
  <c r="J9371" i="1" s="1"/>
  <c r="N9371" i="1"/>
  <c r="B9372" i="1"/>
  <c r="A9372" i="1" s="1"/>
  <c r="E9372" i="1"/>
  <c r="D9372" i="1" s="1"/>
  <c r="H9372" i="1"/>
  <c r="G9372" i="1" s="1"/>
  <c r="K9372" i="1"/>
  <c r="J9372" i="1" s="1"/>
  <c r="N9372" i="1"/>
  <c r="B9373" i="1"/>
  <c r="A9373" i="1" s="1"/>
  <c r="E9373" i="1"/>
  <c r="D9373" i="1" s="1"/>
  <c r="H9373" i="1"/>
  <c r="G9373" i="1" s="1"/>
  <c r="K9373" i="1"/>
  <c r="J9373" i="1" s="1"/>
  <c r="N9373" i="1"/>
  <c r="B9374" i="1"/>
  <c r="A9374" i="1" s="1"/>
  <c r="E9374" i="1"/>
  <c r="D9374" i="1" s="1"/>
  <c r="H9374" i="1"/>
  <c r="G9374" i="1" s="1"/>
  <c r="K9374" i="1"/>
  <c r="J9374" i="1" s="1"/>
  <c r="N9374" i="1"/>
  <c r="B9375" i="1"/>
  <c r="A9375" i="1" s="1"/>
  <c r="E9375" i="1"/>
  <c r="D9375" i="1" s="1"/>
  <c r="H9375" i="1"/>
  <c r="G9375" i="1" s="1"/>
  <c r="K9375" i="1"/>
  <c r="J9375" i="1" s="1"/>
  <c r="N9375" i="1"/>
  <c r="B9376" i="1"/>
  <c r="A9376" i="1" s="1"/>
  <c r="E9376" i="1"/>
  <c r="D9376" i="1" s="1"/>
  <c r="H9376" i="1"/>
  <c r="G9376" i="1" s="1"/>
  <c r="K9376" i="1"/>
  <c r="J9376" i="1" s="1"/>
  <c r="N9376" i="1"/>
  <c r="B9377" i="1"/>
  <c r="A9377" i="1" s="1"/>
  <c r="E9377" i="1"/>
  <c r="D9377" i="1" s="1"/>
  <c r="H9377" i="1"/>
  <c r="G9377" i="1" s="1"/>
  <c r="K9377" i="1"/>
  <c r="J9377" i="1" s="1"/>
  <c r="N9377" i="1"/>
  <c r="B9378" i="1"/>
  <c r="A9378" i="1" s="1"/>
  <c r="E9378" i="1"/>
  <c r="D9378" i="1" s="1"/>
  <c r="H9378" i="1"/>
  <c r="G9378" i="1" s="1"/>
  <c r="K9378" i="1"/>
  <c r="J9378" i="1" s="1"/>
  <c r="N9378" i="1"/>
  <c r="B9379" i="1"/>
  <c r="A9379" i="1" s="1"/>
  <c r="E9379" i="1"/>
  <c r="D9379" i="1" s="1"/>
  <c r="H9379" i="1"/>
  <c r="G9379" i="1" s="1"/>
  <c r="K9379" i="1"/>
  <c r="J9379" i="1" s="1"/>
  <c r="N9379" i="1"/>
  <c r="B9380" i="1"/>
  <c r="A9380" i="1" s="1"/>
  <c r="E9380" i="1"/>
  <c r="D9380" i="1" s="1"/>
  <c r="H9380" i="1"/>
  <c r="G9380" i="1" s="1"/>
  <c r="K9380" i="1"/>
  <c r="J9380" i="1" s="1"/>
  <c r="N9380" i="1"/>
  <c r="B9381" i="1"/>
  <c r="A9381" i="1" s="1"/>
  <c r="E9381" i="1"/>
  <c r="D9381" i="1" s="1"/>
  <c r="H9381" i="1"/>
  <c r="G9381" i="1" s="1"/>
  <c r="K9381" i="1"/>
  <c r="J9381" i="1" s="1"/>
  <c r="N9381" i="1"/>
  <c r="B9382" i="1"/>
  <c r="A9382" i="1" s="1"/>
  <c r="E9382" i="1"/>
  <c r="D9382" i="1" s="1"/>
  <c r="H9382" i="1"/>
  <c r="G9382" i="1" s="1"/>
  <c r="K9382" i="1"/>
  <c r="J9382" i="1" s="1"/>
  <c r="N9382" i="1"/>
  <c r="B9383" i="1"/>
  <c r="A9383" i="1" s="1"/>
  <c r="E9383" i="1"/>
  <c r="D9383" i="1" s="1"/>
  <c r="H9383" i="1"/>
  <c r="G9383" i="1" s="1"/>
  <c r="K9383" i="1"/>
  <c r="J9383" i="1" s="1"/>
  <c r="N9383" i="1"/>
  <c r="B9384" i="1"/>
  <c r="A9384" i="1" s="1"/>
  <c r="E9384" i="1"/>
  <c r="D9384" i="1" s="1"/>
  <c r="H9384" i="1"/>
  <c r="G9384" i="1" s="1"/>
  <c r="K9384" i="1"/>
  <c r="J9384" i="1" s="1"/>
  <c r="N9384" i="1"/>
  <c r="B9385" i="1"/>
  <c r="A9385" i="1" s="1"/>
  <c r="E9385" i="1"/>
  <c r="D9385" i="1" s="1"/>
  <c r="H9385" i="1"/>
  <c r="G9385" i="1" s="1"/>
  <c r="K9385" i="1"/>
  <c r="J9385" i="1" s="1"/>
  <c r="N9385" i="1"/>
  <c r="B9386" i="1"/>
  <c r="A9386" i="1" s="1"/>
  <c r="E9386" i="1"/>
  <c r="D9386" i="1" s="1"/>
  <c r="H9386" i="1"/>
  <c r="G9386" i="1" s="1"/>
  <c r="K9386" i="1"/>
  <c r="J9386" i="1" s="1"/>
  <c r="N9386" i="1"/>
  <c r="B9387" i="1"/>
  <c r="A9387" i="1" s="1"/>
  <c r="E9387" i="1"/>
  <c r="D9387" i="1" s="1"/>
  <c r="H9387" i="1"/>
  <c r="G9387" i="1" s="1"/>
  <c r="K9387" i="1"/>
  <c r="J9387" i="1" s="1"/>
  <c r="N9387" i="1"/>
  <c r="B9388" i="1"/>
  <c r="A9388" i="1" s="1"/>
  <c r="E9388" i="1"/>
  <c r="D9388" i="1" s="1"/>
  <c r="H9388" i="1"/>
  <c r="G9388" i="1" s="1"/>
  <c r="K9388" i="1"/>
  <c r="J9388" i="1" s="1"/>
  <c r="N9388" i="1"/>
  <c r="B9389" i="1"/>
  <c r="A9389" i="1" s="1"/>
  <c r="E9389" i="1"/>
  <c r="D9389" i="1" s="1"/>
  <c r="H9389" i="1"/>
  <c r="G9389" i="1" s="1"/>
  <c r="K9389" i="1"/>
  <c r="J9389" i="1" s="1"/>
  <c r="N9389" i="1"/>
  <c r="B9390" i="1"/>
  <c r="A9390" i="1" s="1"/>
  <c r="E9390" i="1"/>
  <c r="D9390" i="1" s="1"/>
  <c r="H9390" i="1"/>
  <c r="G9390" i="1" s="1"/>
  <c r="K9390" i="1"/>
  <c r="J9390" i="1" s="1"/>
  <c r="N9390" i="1"/>
  <c r="B9391" i="1"/>
  <c r="A9391" i="1" s="1"/>
  <c r="E9391" i="1"/>
  <c r="D9391" i="1" s="1"/>
  <c r="H9391" i="1"/>
  <c r="G9391" i="1" s="1"/>
  <c r="K9391" i="1"/>
  <c r="J9391" i="1" s="1"/>
  <c r="N9391" i="1"/>
  <c r="B9392" i="1"/>
  <c r="A9392" i="1" s="1"/>
  <c r="E9392" i="1"/>
  <c r="D9392" i="1" s="1"/>
  <c r="H9392" i="1"/>
  <c r="G9392" i="1" s="1"/>
  <c r="K9392" i="1"/>
  <c r="J9392" i="1" s="1"/>
  <c r="N9392" i="1"/>
  <c r="B9393" i="1"/>
  <c r="A9393" i="1" s="1"/>
  <c r="E9393" i="1"/>
  <c r="D9393" i="1" s="1"/>
  <c r="H9393" i="1"/>
  <c r="G9393" i="1" s="1"/>
  <c r="K9393" i="1"/>
  <c r="J9393" i="1" s="1"/>
  <c r="N9393" i="1"/>
  <c r="B9394" i="1"/>
  <c r="A9394" i="1" s="1"/>
  <c r="E9394" i="1"/>
  <c r="D9394" i="1" s="1"/>
  <c r="H9394" i="1"/>
  <c r="G9394" i="1" s="1"/>
  <c r="K9394" i="1"/>
  <c r="J9394" i="1" s="1"/>
  <c r="N9394" i="1"/>
  <c r="B9395" i="1"/>
  <c r="A9395" i="1" s="1"/>
  <c r="E9395" i="1"/>
  <c r="D9395" i="1" s="1"/>
  <c r="H9395" i="1"/>
  <c r="G9395" i="1" s="1"/>
  <c r="K9395" i="1"/>
  <c r="J9395" i="1" s="1"/>
  <c r="N9395" i="1"/>
  <c r="B9396" i="1"/>
  <c r="A9396" i="1" s="1"/>
  <c r="E9396" i="1"/>
  <c r="D9396" i="1" s="1"/>
  <c r="H9396" i="1"/>
  <c r="G9396" i="1" s="1"/>
  <c r="K9396" i="1"/>
  <c r="J9396" i="1" s="1"/>
  <c r="N9396" i="1"/>
  <c r="B9397" i="1"/>
  <c r="A9397" i="1" s="1"/>
  <c r="E9397" i="1"/>
  <c r="D9397" i="1" s="1"/>
  <c r="H9397" i="1"/>
  <c r="G9397" i="1" s="1"/>
  <c r="K9397" i="1"/>
  <c r="J9397" i="1" s="1"/>
  <c r="N9397" i="1"/>
  <c r="B9398" i="1"/>
  <c r="A9398" i="1" s="1"/>
  <c r="E9398" i="1"/>
  <c r="D9398" i="1" s="1"/>
  <c r="H9398" i="1"/>
  <c r="G9398" i="1" s="1"/>
  <c r="K9398" i="1"/>
  <c r="J9398" i="1" s="1"/>
  <c r="N9398" i="1"/>
  <c r="B9399" i="1"/>
  <c r="A9399" i="1" s="1"/>
  <c r="E9399" i="1"/>
  <c r="D9399" i="1" s="1"/>
  <c r="H9399" i="1"/>
  <c r="G9399" i="1" s="1"/>
  <c r="K9399" i="1"/>
  <c r="J9399" i="1" s="1"/>
  <c r="N9399" i="1"/>
  <c r="B9400" i="1"/>
  <c r="A9400" i="1" s="1"/>
  <c r="E9400" i="1"/>
  <c r="D9400" i="1" s="1"/>
  <c r="H9400" i="1"/>
  <c r="G9400" i="1" s="1"/>
  <c r="K9400" i="1"/>
  <c r="J9400" i="1" s="1"/>
  <c r="N9400" i="1"/>
  <c r="B9401" i="1"/>
  <c r="A9401" i="1" s="1"/>
  <c r="E9401" i="1"/>
  <c r="D9401" i="1" s="1"/>
  <c r="H9401" i="1"/>
  <c r="G9401" i="1" s="1"/>
  <c r="K9401" i="1"/>
  <c r="J9401" i="1" s="1"/>
  <c r="N9401" i="1"/>
  <c r="B9402" i="1"/>
  <c r="A9402" i="1" s="1"/>
  <c r="E9402" i="1"/>
  <c r="D9402" i="1" s="1"/>
  <c r="H9402" i="1"/>
  <c r="G9402" i="1" s="1"/>
  <c r="K9402" i="1"/>
  <c r="J9402" i="1" s="1"/>
  <c r="N9402" i="1"/>
  <c r="B9403" i="1"/>
  <c r="A9403" i="1" s="1"/>
  <c r="E9403" i="1"/>
  <c r="D9403" i="1" s="1"/>
  <c r="H9403" i="1"/>
  <c r="G9403" i="1" s="1"/>
  <c r="K9403" i="1"/>
  <c r="J9403" i="1" s="1"/>
  <c r="N9403" i="1"/>
  <c r="B9404" i="1"/>
  <c r="A9404" i="1" s="1"/>
  <c r="E9404" i="1"/>
  <c r="D9404" i="1" s="1"/>
  <c r="H9404" i="1"/>
  <c r="G9404" i="1" s="1"/>
  <c r="K9404" i="1"/>
  <c r="J9404" i="1" s="1"/>
  <c r="N9404" i="1"/>
  <c r="B9405" i="1"/>
  <c r="A9405" i="1" s="1"/>
  <c r="E9405" i="1"/>
  <c r="D9405" i="1" s="1"/>
  <c r="H9405" i="1"/>
  <c r="G9405" i="1" s="1"/>
  <c r="K9405" i="1"/>
  <c r="J9405" i="1" s="1"/>
  <c r="N9405" i="1"/>
  <c r="B9406" i="1"/>
  <c r="A9406" i="1" s="1"/>
  <c r="E9406" i="1"/>
  <c r="D9406" i="1" s="1"/>
  <c r="H9406" i="1"/>
  <c r="G9406" i="1" s="1"/>
  <c r="K9406" i="1"/>
  <c r="J9406" i="1" s="1"/>
  <c r="N9406" i="1"/>
  <c r="B9407" i="1"/>
  <c r="A9407" i="1" s="1"/>
  <c r="E9407" i="1"/>
  <c r="D9407" i="1" s="1"/>
  <c r="H9407" i="1"/>
  <c r="G9407" i="1" s="1"/>
  <c r="K9407" i="1"/>
  <c r="J9407" i="1" s="1"/>
  <c r="N9407" i="1"/>
  <c r="B9408" i="1"/>
  <c r="A9408" i="1" s="1"/>
  <c r="E9408" i="1"/>
  <c r="D9408" i="1" s="1"/>
  <c r="H9408" i="1"/>
  <c r="G9408" i="1" s="1"/>
  <c r="K9408" i="1"/>
  <c r="J9408" i="1" s="1"/>
  <c r="N9408" i="1"/>
  <c r="B9409" i="1"/>
  <c r="A9409" i="1" s="1"/>
  <c r="E9409" i="1"/>
  <c r="D9409" i="1" s="1"/>
  <c r="H9409" i="1"/>
  <c r="G9409" i="1" s="1"/>
  <c r="K9409" i="1"/>
  <c r="J9409" i="1" s="1"/>
  <c r="N9409" i="1"/>
  <c r="B9410" i="1"/>
  <c r="A9410" i="1" s="1"/>
  <c r="E9410" i="1"/>
  <c r="D9410" i="1" s="1"/>
  <c r="H9410" i="1"/>
  <c r="G9410" i="1" s="1"/>
  <c r="K9410" i="1"/>
  <c r="J9410" i="1" s="1"/>
  <c r="N9410" i="1"/>
  <c r="B9411" i="1"/>
  <c r="A9411" i="1" s="1"/>
  <c r="E9411" i="1"/>
  <c r="D9411" i="1" s="1"/>
  <c r="H9411" i="1"/>
  <c r="G9411" i="1" s="1"/>
  <c r="K9411" i="1"/>
  <c r="J9411" i="1" s="1"/>
  <c r="N9411" i="1"/>
  <c r="B9412" i="1"/>
  <c r="A9412" i="1" s="1"/>
  <c r="E9412" i="1"/>
  <c r="D9412" i="1" s="1"/>
  <c r="H9412" i="1"/>
  <c r="G9412" i="1" s="1"/>
  <c r="K9412" i="1"/>
  <c r="J9412" i="1" s="1"/>
  <c r="N9412" i="1"/>
  <c r="B9413" i="1"/>
  <c r="A9413" i="1" s="1"/>
  <c r="E9413" i="1"/>
  <c r="D9413" i="1" s="1"/>
  <c r="H9413" i="1"/>
  <c r="G9413" i="1" s="1"/>
  <c r="K9413" i="1"/>
  <c r="J9413" i="1" s="1"/>
  <c r="N9413" i="1"/>
  <c r="B9414" i="1"/>
  <c r="A9414" i="1" s="1"/>
  <c r="E9414" i="1"/>
  <c r="D9414" i="1" s="1"/>
  <c r="H9414" i="1"/>
  <c r="G9414" i="1" s="1"/>
  <c r="K9414" i="1"/>
  <c r="J9414" i="1" s="1"/>
  <c r="N9414" i="1"/>
  <c r="B9415" i="1"/>
  <c r="A9415" i="1" s="1"/>
  <c r="E9415" i="1"/>
  <c r="D9415" i="1" s="1"/>
  <c r="H9415" i="1"/>
  <c r="G9415" i="1" s="1"/>
  <c r="K9415" i="1"/>
  <c r="J9415" i="1" s="1"/>
  <c r="N9415" i="1"/>
  <c r="B9416" i="1"/>
  <c r="A9416" i="1" s="1"/>
  <c r="E9416" i="1"/>
  <c r="D9416" i="1" s="1"/>
  <c r="H9416" i="1"/>
  <c r="G9416" i="1" s="1"/>
  <c r="K9416" i="1"/>
  <c r="J9416" i="1" s="1"/>
  <c r="N9416" i="1"/>
  <c r="B9417" i="1"/>
  <c r="A9417" i="1" s="1"/>
  <c r="E9417" i="1"/>
  <c r="D9417" i="1" s="1"/>
  <c r="H9417" i="1"/>
  <c r="G9417" i="1" s="1"/>
  <c r="K9417" i="1"/>
  <c r="J9417" i="1" s="1"/>
  <c r="N9417" i="1"/>
  <c r="B9418" i="1"/>
  <c r="A9418" i="1" s="1"/>
  <c r="E9418" i="1"/>
  <c r="D9418" i="1" s="1"/>
  <c r="H9418" i="1"/>
  <c r="G9418" i="1" s="1"/>
  <c r="K9418" i="1"/>
  <c r="J9418" i="1" s="1"/>
  <c r="N9418" i="1"/>
  <c r="B9419" i="1"/>
  <c r="A9419" i="1" s="1"/>
  <c r="E9419" i="1"/>
  <c r="D9419" i="1" s="1"/>
  <c r="H9419" i="1"/>
  <c r="G9419" i="1" s="1"/>
  <c r="K9419" i="1"/>
  <c r="J9419" i="1" s="1"/>
  <c r="N9419" i="1"/>
  <c r="B9420" i="1"/>
  <c r="A9420" i="1" s="1"/>
  <c r="E9420" i="1"/>
  <c r="D9420" i="1" s="1"/>
  <c r="H9420" i="1"/>
  <c r="G9420" i="1" s="1"/>
  <c r="K9420" i="1"/>
  <c r="J9420" i="1" s="1"/>
  <c r="N9420" i="1"/>
  <c r="B9421" i="1"/>
  <c r="A9421" i="1" s="1"/>
  <c r="E9421" i="1"/>
  <c r="D9421" i="1" s="1"/>
  <c r="H9421" i="1"/>
  <c r="G9421" i="1" s="1"/>
  <c r="K9421" i="1"/>
  <c r="J9421" i="1" s="1"/>
  <c r="N9421" i="1"/>
  <c r="B9422" i="1"/>
  <c r="A9422" i="1" s="1"/>
  <c r="E9422" i="1"/>
  <c r="D9422" i="1" s="1"/>
  <c r="H9422" i="1"/>
  <c r="G9422" i="1" s="1"/>
  <c r="K9422" i="1"/>
  <c r="J9422" i="1" s="1"/>
  <c r="N9422" i="1"/>
  <c r="B9423" i="1"/>
  <c r="A9423" i="1" s="1"/>
  <c r="E9423" i="1"/>
  <c r="D9423" i="1" s="1"/>
  <c r="H9423" i="1"/>
  <c r="G9423" i="1" s="1"/>
  <c r="K9423" i="1"/>
  <c r="J9423" i="1" s="1"/>
  <c r="N9423" i="1"/>
  <c r="B9424" i="1"/>
  <c r="A9424" i="1" s="1"/>
  <c r="E9424" i="1"/>
  <c r="D9424" i="1" s="1"/>
  <c r="H9424" i="1"/>
  <c r="G9424" i="1" s="1"/>
  <c r="K9424" i="1"/>
  <c r="J9424" i="1" s="1"/>
  <c r="N9424" i="1"/>
  <c r="B9425" i="1"/>
  <c r="A9425" i="1" s="1"/>
  <c r="E9425" i="1"/>
  <c r="D9425" i="1" s="1"/>
  <c r="H9425" i="1"/>
  <c r="G9425" i="1" s="1"/>
  <c r="K9425" i="1"/>
  <c r="J9425" i="1" s="1"/>
  <c r="N9425" i="1"/>
  <c r="B9426" i="1"/>
  <c r="A9426" i="1" s="1"/>
  <c r="E9426" i="1"/>
  <c r="D9426" i="1" s="1"/>
  <c r="H9426" i="1"/>
  <c r="G9426" i="1" s="1"/>
  <c r="K9426" i="1"/>
  <c r="J9426" i="1" s="1"/>
  <c r="N9426" i="1"/>
  <c r="B9427" i="1"/>
  <c r="A9427" i="1" s="1"/>
  <c r="E9427" i="1"/>
  <c r="D9427" i="1" s="1"/>
  <c r="H9427" i="1"/>
  <c r="G9427" i="1" s="1"/>
  <c r="K9427" i="1"/>
  <c r="J9427" i="1" s="1"/>
  <c r="N9427" i="1"/>
  <c r="B9428" i="1"/>
  <c r="A9428" i="1" s="1"/>
  <c r="E9428" i="1"/>
  <c r="D9428" i="1" s="1"/>
  <c r="H9428" i="1"/>
  <c r="G9428" i="1" s="1"/>
  <c r="K9428" i="1"/>
  <c r="J9428" i="1" s="1"/>
  <c r="N9428" i="1"/>
  <c r="B9429" i="1"/>
  <c r="A9429" i="1" s="1"/>
  <c r="E9429" i="1"/>
  <c r="D9429" i="1" s="1"/>
  <c r="H9429" i="1"/>
  <c r="G9429" i="1" s="1"/>
  <c r="K9429" i="1"/>
  <c r="J9429" i="1" s="1"/>
  <c r="N9429" i="1"/>
  <c r="B9430" i="1"/>
  <c r="A9430" i="1" s="1"/>
  <c r="E9430" i="1"/>
  <c r="D9430" i="1" s="1"/>
  <c r="H9430" i="1"/>
  <c r="G9430" i="1" s="1"/>
  <c r="K9430" i="1"/>
  <c r="J9430" i="1" s="1"/>
  <c r="N9430" i="1"/>
  <c r="B9431" i="1"/>
  <c r="A9431" i="1" s="1"/>
  <c r="E9431" i="1"/>
  <c r="D9431" i="1" s="1"/>
  <c r="H9431" i="1"/>
  <c r="G9431" i="1" s="1"/>
  <c r="K9431" i="1"/>
  <c r="J9431" i="1" s="1"/>
  <c r="N9431" i="1"/>
  <c r="B9432" i="1"/>
  <c r="A9432" i="1" s="1"/>
  <c r="E9432" i="1"/>
  <c r="D9432" i="1" s="1"/>
  <c r="H9432" i="1"/>
  <c r="G9432" i="1" s="1"/>
  <c r="K9432" i="1"/>
  <c r="J9432" i="1" s="1"/>
  <c r="N9432" i="1"/>
  <c r="B9433" i="1"/>
  <c r="A9433" i="1" s="1"/>
  <c r="E9433" i="1"/>
  <c r="D9433" i="1" s="1"/>
  <c r="H9433" i="1"/>
  <c r="G9433" i="1" s="1"/>
  <c r="K9433" i="1"/>
  <c r="J9433" i="1" s="1"/>
  <c r="N9433" i="1"/>
  <c r="B9434" i="1"/>
  <c r="A9434" i="1" s="1"/>
  <c r="E9434" i="1"/>
  <c r="D9434" i="1" s="1"/>
  <c r="H9434" i="1"/>
  <c r="G9434" i="1" s="1"/>
  <c r="K9434" i="1"/>
  <c r="J9434" i="1" s="1"/>
  <c r="N9434" i="1"/>
  <c r="B9435" i="1"/>
  <c r="A9435" i="1" s="1"/>
  <c r="E9435" i="1"/>
  <c r="D9435" i="1" s="1"/>
  <c r="H9435" i="1"/>
  <c r="G9435" i="1" s="1"/>
  <c r="K9435" i="1"/>
  <c r="J9435" i="1" s="1"/>
  <c r="N9435" i="1"/>
  <c r="B9436" i="1"/>
  <c r="A9436" i="1" s="1"/>
  <c r="E9436" i="1"/>
  <c r="D9436" i="1" s="1"/>
  <c r="H9436" i="1"/>
  <c r="G9436" i="1" s="1"/>
  <c r="K9436" i="1"/>
  <c r="J9436" i="1" s="1"/>
  <c r="N9436" i="1"/>
  <c r="B9437" i="1"/>
  <c r="A9437" i="1" s="1"/>
  <c r="E9437" i="1"/>
  <c r="D9437" i="1" s="1"/>
  <c r="H9437" i="1"/>
  <c r="G9437" i="1" s="1"/>
  <c r="K9437" i="1"/>
  <c r="J9437" i="1" s="1"/>
  <c r="N9437" i="1"/>
  <c r="B9438" i="1"/>
  <c r="A9438" i="1" s="1"/>
  <c r="E9438" i="1"/>
  <c r="D9438" i="1" s="1"/>
  <c r="H9438" i="1"/>
  <c r="G9438" i="1" s="1"/>
  <c r="K9438" i="1"/>
  <c r="J9438" i="1" s="1"/>
  <c r="N9438" i="1"/>
  <c r="B9439" i="1"/>
  <c r="A9439" i="1" s="1"/>
  <c r="E9439" i="1"/>
  <c r="D9439" i="1" s="1"/>
  <c r="H9439" i="1"/>
  <c r="G9439" i="1" s="1"/>
  <c r="K9439" i="1"/>
  <c r="J9439" i="1" s="1"/>
  <c r="N9439" i="1"/>
  <c r="B9440" i="1"/>
  <c r="A9440" i="1" s="1"/>
  <c r="E9440" i="1"/>
  <c r="D9440" i="1" s="1"/>
  <c r="H9440" i="1"/>
  <c r="G9440" i="1" s="1"/>
  <c r="K9440" i="1"/>
  <c r="J9440" i="1" s="1"/>
  <c r="N9440" i="1"/>
  <c r="B9441" i="1"/>
  <c r="A9441" i="1" s="1"/>
  <c r="E9441" i="1"/>
  <c r="D9441" i="1" s="1"/>
  <c r="H9441" i="1"/>
  <c r="G9441" i="1" s="1"/>
  <c r="K9441" i="1"/>
  <c r="J9441" i="1" s="1"/>
  <c r="N9441" i="1"/>
  <c r="B9442" i="1"/>
  <c r="A9442" i="1" s="1"/>
  <c r="E9442" i="1"/>
  <c r="D9442" i="1" s="1"/>
  <c r="H9442" i="1"/>
  <c r="G9442" i="1" s="1"/>
  <c r="K9442" i="1"/>
  <c r="J9442" i="1" s="1"/>
  <c r="N9442" i="1"/>
  <c r="B9443" i="1"/>
  <c r="A9443" i="1" s="1"/>
  <c r="E9443" i="1"/>
  <c r="D9443" i="1" s="1"/>
  <c r="H9443" i="1"/>
  <c r="G9443" i="1" s="1"/>
  <c r="K9443" i="1"/>
  <c r="J9443" i="1" s="1"/>
  <c r="N9443" i="1"/>
  <c r="B9444" i="1"/>
  <c r="A9444" i="1" s="1"/>
  <c r="E9444" i="1"/>
  <c r="D9444" i="1" s="1"/>
  <c r="H9444" i="1"/>
  <c r="G9444" i="1" s="1"/>
  <c r="K9444" i="1"/>
  <c r="J9444" i="1" s="1"/>
  <c r="N9444" i="1"/>
  <c r="B9445" i="1"/>
  <c r="A9445" i="1" s="1"/>
  <c r="E9445" i="1"/>
  <c r="D9445" i="1" s="1"/>
  <c r="H9445" i="1"/>
  <c r="G9445" i="1" s="1"/>
  <c r="K9445" i="1"/>
  <c r="J9445" i="1" s="1"/>
  <c r="N9445" i="1"/>
  <c r="B9446" i="1"/>
  <c r="A9446" i="1" s="1"/>
  <c r="E9446" i="1"/>
  <c r="D9446" i="1" s="1"/>
  <c r="H9446" i="1"/>
  <c r="G9446" i="1" s="1"/>
  <c r="K9446" i="1"/>
  <c r="J9446" i="1" s="1"/>
  <c r="N9446" i="1"/>
  <c r="B9447" i="1"/>
  <c r="A9447" i="1" s="1"/>
  <c r="E9447" i="1"/>
  <c r="D9447" i="1" s="1"/>
  <c r="H9447" i="1"/>
  <c r="G9447" i="1" s="1"/>
  <c r="K9447" i="1"/>
  <c r="J9447" i="1" s="1"/>
  <c r="N9447" i="1"/>
  <c r="B9448" i="1"/>
  <c r="A9448" i="1" s="1"/>
  <c r="E9448" i="1"/>
  <c r="D9448" i="1" s="1"/>
  <c r="H9448" i="1"/>
  <c r="G9448" i="1" s="1"/>
  <c r="K9448" i="1"/>
  <c r="J9448" i="1" s="1"/>
  <c r="N9448" i="1"/>
  <c r="B9449" i="1"/>
  <c r="A9449" i="1" s="1"/>
  <c r="E9449" i="1"/>
  <c r="D9449" i="1" s="1"/>
  <c r="H9449" i="1"/>
  <c r="G9449" i="1" s="1"/>
  <c r="K9449" i="1"/>
  <c r="J9449" i="1" s="1"/>
  <c r="N9449" i="1"/>
  <c r="B9450" i="1"/>
  <c r="A9450" i="1" s="1"/>
  <c r="E9450" i="1"/>
  <c r="D9450" i="1" s="1"/>
  <c r="H9450" i="1"/>
  <c r="G9450" i="1" s="1"/>
  <c r="K9450" i="1"/>
  <c r="J9450" i="1" s="1"/>
  <c r="N9450" i="1"/>
  <c r="B9451" i="1"/>
  <c r="A9451" i="1" s="1"/>
  <c r="E9451" i="1"/>
  <c r="D9451" i="1" s="1"/>
  <c r="H9451" i="1"/>
  <c r="G9451" i="1" s="1"/>
  <c r="K9451" i="1"/>
  <c r="J9451" i="1" s="1"/>
  <c r="N9451" i="1"/>
  <c r="B9452" i="1"/>
  <c r="A9452" i="1" s="1"/>
  <c r="E9452" i="1"/>
  <c r="D9452" i="1" s="1"/>
  <c r="H9452" i="1"/>
  <c r="G9452" i="1" s="1"/>
  <c r="K9452" i="1"/>
  <c r="J9452" i="1" s="1"/>
  <c r="N9452" i="1"/>
  <c r="B9453" i="1"/>
  <c r="A9453" i="1" s="1"/>
  <c r="E9453" i="1"/>
  <c r="D9453" i="1" s="1"/>
  <c r="H9453" i="1"/>
  <c r="G9453" i="1" s="1"/>
  <c r="K9453" i="1"/>
  <c r="J9453" i="1" s="1"/>
  <c r="N9453" i="1"/>
  <c r="B9454" i="1"/>
  <c r="A9454" i="1" s="1"/>
  <c r="E9454" i="1"/>
  <c r="D9454" i="1" s="1"/>
  <c r="H9454" i="1"/>
  <c r="G9454" i="1" s="1"/>
  <c r="K9454" i="1"/>
  <c r="J9454" i="1" s="1"/>
  <c r="N9454" i="1"/>
  <c r="B9455" i="1"/>
  <c r="A9455" i="1" s="1"/>
  <c r="E9455" i="1"/>
  <c r="D9455" i="1" s="1"/>
  <c r="H9455" i="1"/>
  <c r="G9455" i="1" s="1"/>
  <c r="K9455" i="1"/>
  <c r="J9455" i="1" s="1"/>
  <c r="N9455" i="1"/>
  <c r="B9456" i="1"/>
  <c r="A9456" i="1" s="1"/>
  <c r="E9456" i="1"/>
  <c r="D9456" i="1" s="1"/>
  <c r="H9456" i="1"/>
  <c r="G9456" i="1" s="1"/>
  <c r="K9456" i="1"/>
  <c r="J9456" i="1" s="1"/>
  <c r="N9456" i="1"/>
  <c r="B9457" i="1"/>
  <c r="A9457" i="1" s="1"/>
  <c r="E9457" i="1"/>
  <c r="D9457" i="1" s="1"/>
  <c r="H9457" i="1"/>
  <c r="G9457" i="1" s="1"/>
  <c r="K9457" i="1"/>
  <c r="J9457" i="1" s="1"/>
  <c r="N9457" i="1"/>
  <c r="B9458" i="1"/>
  <c r="A9458" i="1" s="1"/>
  <c r="E9458" i="1"/>
  <c r="D9458" i="1" s="1"/>
  <c r="H9458" i="1"/>
  <c r="G9458" i="1" s="1"/>
  <c r="K9458" i="1"/>
  <c r="J9458" i="1" s="1"/>
  <c r="N9458" i="1"/>
  <c r="B9459" i="1"/>
  <c r="A9459" i="1" s="1"/>
  <c r="E9459" i="1"/>
  <c r="D9459" i="1" s="1"/>
  <c r="H9459" i="1"/>
  <c r="G9459" i="1" s="1"/>
  <c r="K9459" i="1"/>
  <c r="J9459" i="1" s="1"/>
  <c r="N9459" i="1"/>
  <c r="B9460" i="1"/>
  <c r="A9460" i="1" s="1"/>
  <c r="E9460" i="1"/>
  <c r="D9460" i="1" s="1"/>
  <c r="H9460" i="1"/>
  <c r="G9460" i="1" s="1"/>
  <c r="K9460" i="1"/>
  <c r="J9460" i="1" s="1"/>
  <c r="N9460" i="1"/>
  <c r="B9461" i="1"/>
  <c r="A9461" i="1" s="1"/>
  <c r="E9461" i="1"/>
  <c r="D9461" i="1" s="1"/>
  <c r="H9461" i="1"/>
  <c r="G9461" i="1" s="1"/>
  <c r="K9461" i="1"/>
  <c r="J9461" i="1" s="1"/>
  <c r="N9461" i="1"/>
  <c r="B9462" i="1"/>
  <c r="A9462" i="1" s="1"/>
  <c r="E9462" i="1"/>
  <c r="D9462" i="1" s="1"/>
  <c r="H9462" i="1"/>
  <c r="G9462" i="1" s="1"/>
  <c r="K9462" i="1"/>
  <c r="J9462" i="1" s="1"/>
  <c r="N9462" i="1"/>
  <c r="B9463" i="1"/>
  <c r="A9463" i="1" s="1"/>
  <c r="E9463" i="1"/>
  <c r="D9463" i="1" s="1"/>
  <c r="H9463" i="1"/>
  <c r="G9463" i="1" s="1"/>
  <c r="K9463" i="1"/>
  <c r="J9463" i="1" s="1"/>
  <c r="N9463" i="1"/>
  <c r="B9464" i="1"/>
  <c r="A9464" i="1" s="1"/>
  <c r="E9464" i="1"/>
  <c r="D9464" i="1" s="1"/>
  <c r="H9464" i="1"/>
  <c r="G9464" i="1" s="1"/>
  <c r="K9464" i="1"/>
  <c r="J9464" i="1" s="1"/>
  <c r="N9464" i="1"/>
  <c r="B9465" i="1"/>
  <c r="A9465" i="1" s="1"/>
  <c r="E9465" i="1"/>
  <c r="D9465" i="1" s="1"/>
  <c r="H9465" i="1"/>
  <c r="G9465" i="1" s="1"/>
  <c r="K9465" i="1"/>
  <c r="J9465" i="1" s="1"/>
  <c r="N9465" i="1"/>
  <c r="B9466" i="1"/>
  <c r="A9466" i="1" s="1"/>
  <c r="E9466" i="1"/>
  <c r="D9466" i="1" s="1"/>
  <c r="H9466" i="1"/>
  <c r="G9466" i="1" s="1"/>
  <c r="K9466" i="1"/>
  <c r="J9466" i="1" s="1"/>
  <c r="N9466" i="1"/>
  <c r="B9467" i="1"/>
  <c r="A9467" i="1" s="1"/>
  <c r="E9467" i="1"/>
  <c r="D9467" i="1" s="1"/>
  <c r="H9467" i="1"/>
  <c r="G9467" i="1" s="1"/>
  <c r="K9467" i="1"/>
  <c r="J9467" i="1" s="1"/>
  <c r="N9467" i="1"/>
  <c r="B9468" i="1"/>
  <c r="A9468" i="1" s="1"/>
  <c r="E9468" i="1"/>
  <c r="D9468" i="1" s="1"/>
  <c r="H9468" i="1"/>
  <c r="G9468" i="1" s="1"/>
  <c r="K9468" i="1"/>
  <c r="J9468" i="1" s="1"/>
  <c r="N9468" i="1"/>
  <c r="B9469" i="1"/>
  <c r="A9469" i="1" s="1"/>
  <c r="E9469" i="1"/>
  <c r="D9469" i="1" s="1"/>
  <c r="H9469" i="1"/>
  <c r="G9469" i="1" s="1"/>
  <c r="K9469" i="1"/>
  <c r="J9469" i="1" s="1"/>
  <c r="N9469" i="1"/>
  <c r="B9470" i="1"/>
  <c r="A9470" i="1" s="1"/>
  <c r="E9470" i="1"/>
  <c r="D9470" i="1" s="1"/>
  <c r="H9470" i="1"/>
  <c r="G9470" i="1" s="1"/>
  <c r="K9470" i="1"/>
  <c r="J9470" i="1" s="1"/>
  <c r="N9470" i="1"/>
  <c r="B9471" i="1"/>
  <c r="A9471" i="1" s="1"/>
  <c r="E9471" i="1"/>
  <c r="D9471" i="1" s="1"/>
  <c r="H9471" i="1"/>
  <c r="G9471" i="1" s="1"/>
  <c r="K9471" i="1"/>
  <c r="J9471" i="1" s="1"/>
  <c r="N9471" i="1"/>
  <c r="B9472" i="1"/>
  <c r="A9472" i="1" s="1"/>
  <c r="E9472" i="1"/>
  <c r="D9472" i="1" s="1"/>
  <c r="H9472" i="1"/>
  <c r="G9472" i="1" s="1"/>
  <c r="K9472" i="1"/>
  <c r="J9472" i="1" s="1"/>
  <c r="N9472" i="1"/>
  <c r="B9473" i="1"/>
  <c r="A9473" i="1" s="1"/>
  <c r="E9473" i="1"/>
  <c r="D9473" i="1" s="1"/>
  <c r="H9473" i="1"/>
  <c r="G9473" i="1" s="1"/>
  <c r="K9473" i="1"/>
  <c r="J9473" i="1" s="1"/>
  <c r="N9473" i="1"/>
  <c r="B9474" i="1"/>
  <c r="A9474" i="1" s="1"/>
  <c r="E9474" i="1"/>
  <c r="D9474" i="1" s="1"/>
  <c r="H9474" i="1"/>
  <c r="G9474" i="1" s="1"/>
  <c r="K9474" i="1"/>
  <c r="J9474" i="1" s="1"/>
  <c r="N9474" i="1"/>
  <c r="B9475" i="1"/>
  <c r="A9475" i="1" s="1"/>
  <c r="E9475" i="1"/>
  <c r="D9475" i="1" s="1"/>
  <c r="H9475" i="1"/>
  <c r="G9475" i="1" s="1"/>
  <c r="K9475" i="1"/>
  <c r="J9475" i="1" s="1"/>
  <c r="N9475" i="1"/>
  <c r="B9476" i="1"/>
  <c r="A9476" i="1" s="1"/>
  <c r="E9476" i="1"/>
  <c r="D9476" i="1" s="1"/>
  <c r="H9476" i="1"/>
  <c r="G9476" i="1" s="1"/>
  <c r="K9476" i="1"/>
  <c r="J9476" i="1" s="1"/>
  <c r="N9476" i="1"/>
  <c r="B9477" i="1"/>
  <c r="A9477" i="1" s="1"/>
  <c r="E9477" i="1"/>
  <c r="D9477" i="1" s="1"/>
  <c r="H9477" i="1"/>
  <c r="G9477" i="1" s="1"/>
  <c r="K9477" i="1"/>
  <c r="J9477" i="1" s="1"/>
  <c r="N9477" i="1"/>
  <c r="B9478" i="1"/>
  <c r="A9478" i="1" s="1"/>
  <c r="E9478" i="1"/>
  <c r="D9478" i="1" s="1"/>
  <c r="H9478" i="1"/>
  <c r="G9478" i="1" s="1"/>
  <c r="K9478" i="1"/>
  <c r="J9478" i="1" s="1"/>
  <c r="N9478" i="1"/>
  <c r="B9479" i="1"/>
  <c r="A9479" i="1" s="1"/>
  <c r="E9479" i="1"/>
  <c r="D9479" i="1" s="1"/>
  <c r="H9479" i="1"/>
  <c r="G9479" i="1" s="1"/>
  <c r="K9479" i="1"/>
  <c r="J9479" i="1" s="1"/>
  <c r="N9479" i="1"/>
  <c r="B9480" i="1"/>
  <c r="A9480" i="1" s="1"/>
  <c r="E9480" i="1"/>
  <c r="D9480" i="1" s="1"/>
  <c r="H9480" i="1"/>
  <c r="G9480" i="1" s="1"/>
  <c r="K9480" i="1"/>
  <c r="J9480" i="1" s="1"/>
  <c r="N9480" i="1"/>
  <c r="B9481" i="1"/>
  <c r="A9481" i="1" s="1"/>
  <c r="E9481" i="1"/>
  <c r="D9481" i="1" s="1"/>
  <c r="H9481" i="1"/>
  <c r="G9481" i="1" s="1"/>
  <c r="K9481" i="1"/>
  <c r="J9481" i="1" s="1"/>
  <c r="N9481" i="1"/>
  <c r="B9482" i="1"/>
  <c r="A9482" i="1" s="1"/>
  <c r="E9482" i="1"/>
  <c r="D9482" i="1" s="1"/>
  <c r="H9482" i="1"/>
  <c r="G9482" i="1" s="1"/>
  <c r="K9482" i="1"/>
  <c r="J9482" i="1" s="1"/>
  <c r="N9482" i="1"/>
  <c r="B9483" i="1"/>
  <c r="A9483" i="1" s="1"/>
  <c r="E9483" i="1"/>
  <c r="D9483" i="1" s="1"/>
  <c r="H9483" i="1"/>
  <c r="G9483" i="1" s="1"/>
  <c r="K9483" i="1"/>
  <c r="J9483" i="1" s="1"/>
  <c r="N9483" i="1"/>
  <c r="B9484" i="1"/>
  <c r="A9484" i="1" s="1"/>
  <c r="E9484" i="1"/>
  <c r="D9484" i="1" s="1"/>
  <c r="H9484" i="1"/>
  <c r="G9484" i="1" s="1"/>
  <c r="K9484" i="1"/>
  <c r="J9484" i="1" s="1"/>
  <c r="N9484" i="1"/>
  <c r="B9485" i="1"/>
  <c r="A9485" i="1" s="1"/>
  <c r="E9485" i="1"/>
  <c r="D9485" i="1" s="1"/>
  <c r="H9485" i="1"/>
  <c r="G9485" i="1" s="1"/>
  <c r="K9485" i="1"/>
  <c r="J9485" i="1" s="1"/>
  <c r="N9485" i="1"/>
  <c r="B9486" i="1"/>
  <c r="A9486" i="1" s="1"/>
  <c r="E9486" i="1"/>
  <c r="D9486" i="1" s="1"/>
  <c r="H9486" i="1"/>
  <c r="G9486" i="1" s="1"/>
  <c r="K9486" i="1"/>
  <c r="J9486" i="1" s="1"/>
  <c r="N9486" i="1"/>
  <c r="B9487" i="1"/>
  <c r="A9487" i="1" s="1"/>
  <c r="E9487" i="1"/>
  <c r="D9487" i="1" s="1"/>
  <c r="H9487" i="1"/>
  <c r="G9487" i="1" s="1"/>
  <c r="K9487" i="1"/>
  <c r="J9487" i="1" s="1"/>
  <c r="N9487" i="1"/>
  <c r="B9488" i="1"/>
  <c r="A9488" i="1" s="1"/>
  <c r="E9488" i="1"/>
  <c r="D9488" i="1" s="1"/>
  <c r="H9488" i="1"/>
  <c r="G9488" i="1" s="1"/>
  <c r="K9488" i="1"/>
  <c r="J9488" i="1" s="1"/>
  <c r="N9488" i="1"/>
  <c r="B9489" i="1"/>
  <c r="A9489" i="1" s="1"/>
  <c r="E9489" i="1"/>
  <c r="D9489" i="1" s="1"/>
  <c r="H9489" i="1"/>
  <c r="G9489" i="1" s="1"/>
  <c r="K9489" i="1"/>
  <c r="J9489" i="1" s="1"/>
  <c r="N9489" i="1"/>
  <c r="B9490" i="1"/>
  <c r="A9490" i="1" s="1"/>
  <c r="E9490" i="1"/>
  <c r="D9490" i="1" s="1"/>
  <c r="H9490" i="1"/>
  <c r="G9490" i="1" s="1"/>
  <c r="K9490" i="1"/>
  <c r="J9490" i="1" s="1"/>
  <c r="N9490" i="1"/>
  <c r="B9491" i="1"/>
  <c r="A9491" i="1" s="1"/>
  <c r="E9491" i="1"/>
  <c r="D9491" i="1" s="1"/>
  <c r="H9491" i="1"/>
  <c r="G9491" i="1" s="1"/>
  <c r="K9491" i="1"/>
  <c r="J9491" i="1" s="1"/>
  <c r="N9491" i="1"/>
  <c r="B9492" i="1"/>
  <c r="A9492" i="1" s="1"/>
  <c r="E9492" i="1"/>
  <c r="D9492" i="1" s="1"/>
  <c r="H9492" i="1"/>
  <c r="G9492" i="1" s="1"/>
  <c r="K9492" i="1"/>
  <c r="J9492" i="1" s="1"/>
  <c r="N9492" i="1"/>
  <c r="B9493" i="1"/>
  <c r="A9493" i="1" s="1"/>
  <c r="E9493" i="1"/>
  <c r="D9493" i="1" s="1"/>
  <c r="H9493" i="1"/>
  <c r="G9493" i="1" s="1"/>
  <c r="K9493" i="1"/>
  <c r="J9493" i="1" s="1"/>
  <c r="N9493" i="1"/>
  <c r="B9494" i="1"/>
  <c r="A9494" i="1" s="1"/>
  <c r="E9494" i="1"/>
  <c r="D9494" i="1" s="1"/>
  <c r="H9494" i="1"/>
  <c r="G9494" i="1" s="1"/>
  <c r="K9494" i="1"/>
  <c r="J9494" i="1" s="1"/>
  <c r="N9494" i="1"/>
  <c r="B9495" i="1"/>
  <c r="A9495" i="1" s="1"/>
  <c r="E9495" i="1"/>
  <c r="D9495" i="1" s="1"/>
  <c r="H9495" i="1"/>
  <c r="G9495" i="1" s="1"/>
  <c r="K9495" i="1"/>
  <c r="J9495" i="1" s="1"/>
  <c r="N9495" i="1"/>
  <c r="B9496" i="1"/>
  <c r="A9496" i="1" s="1"/>
  <c r="E9496" i="1"/>
  <c r="D9496" i="1" s="1"/>
  <c r="H9496" i="1"/>
  <c r="G9496" i="1" s="1"/>
  <c r="K9496" i="1"/>
  <c r="J9496" i="1" s="1"/>
  <c r="N9496" i="1"/>
  <c r="B9497" i="1"/>
  <c r="A9497" i="1" s="1"/>
  <c r="E9497" i="1"/>
  <c r="D9497" i="1" s="1"/>
  <c r="H9497" i="1"/>
  <c r="G9497" i="1" s="1"/>
  <c r="K9497" i="1"/>
  <c r="J9497" i="1" s="1"/>
  <c r="N9497" i="1"/>
  <c r="B9498" i="1"/>
  <c r="A9498" i="1" s="1"/>
  <c r="E9498" i="1"/>
  <c r="D9498" i="1" s="1"/>
  <c r="H9498" i="1"/>
  <c r="G9498" i="1" s="1"/>
  <c r="K9498" i="1"/>
  <c r="J9498" i="1" s="1"/>
  <c r="N9498" i="1"/>
  <c r="B9499" i="1"/>
  <c r="A9499" i="1" s="1"/>
  <c r="E9499" i="1"/>
  <c r="D9499" i="1" s="1"/>
  <c r="H9499" i="1"/>
  <c r="G9499" i="1" s="1"/>
  <c r="K9499" i="1"/>
  <c r="J9499" i="1" s="1"/>
  <c r="N9499" i="1"/>
  <c r="B9500" i="1"/>
  <c r="A9500" i="1" s="1"/>
  <c r="E9500" i="1"/>
  <c r="D9500" i="1" s="1"/>
  <c r="H9500" i="1"/>
  <c r="G9500" i="1" s="1"/>
  <c r="K9500" i="1"/>
  <c r="J9500" i="1" s="1"/>
  <c r="N9500" i="1"/>
  <c r="B9501" i="1"/>
  <c r="A9501" i="1" s="1"/>
  <c r="E9501" i="1"/>
  <c r="D9501" i="1" s="1"/>
  <c r="H9501" i="1"/>
  <c r="G9501" i="1" s="1"/>
  <c r="K9501" i="1"/>
  <c r="J9501" i="1" s="1"/>
  <c r="N9501" i="1"/>
  <c r="B9502" i="1"/>
  <c r="A9502" i="1" s="1"/>
  <c r="E9502" i="1"/>
  <c r="D9502" i="1" s="1"/>
  <c r="H9502" i="1"/>
  <c r="G9502" i="1" s="1"/>
  <c r="K9502" i="1"/>
  <c r="J9502" i="1" s="1"/>
  <c r="N9502" i="1"/>
  <c r="B9503" i="1"/>
  <c r="A9503" i="1" s="1"/>
  <c r="E9503" i="1"/>
  <c r="D9503" i="1" s="1"/>
  <c r="H9503" i="1"/>
  <c r="G9503" i="1" s="1"/>
  <c r="K9503" i="1"/>
  <c r="J9503" i="1" s="1"/>
  <c r="N9503" i="1"/>
  <c r="B9504" i="1"/>
  <c r="A9504" i="1" s="1"/>
  <c r="E9504" i="1"/>
  <c r="D9504" i="1" s="1"/>
  <c r="H9504" i="1"/>
  <c r="G9504" i="1" s="1"/>
  <c r="K9504" i="1"/>
  <c r="J9504" i="1" s="1"/>
  <c r="N9504" i="1"/>
  <c r="B9505" i="1"/>
  <c r="A9505" i="1" s="1"/>
  <c r="E9505" i="1"/>
  <c r="D9505" i="1" s="1"/>
  <c r="H9505" i="1"/>
  <c r="G9505" i="1" s="1"/>
  <c r="K9505" i="1"/>
  <c r="J9505" i="1" s="1"/>
  <c r="N9505" i="1"/>
  <c r="B9506" i="1"/>
  <c r="A9506" i="1" s="1"/>
  <c r="E9506" i="1"/>
  <c r="D9506" i="1" s="1"/>
  <c r="H9506" i="1"/>
  <c r="G9506" i="1" s="1"/>
  <c r="K9506" i="1"/>
  <c r="J9506" i="1" s="1"/>
  <c r="N9506" i="1"/>
  <c r="B9507" i="1"/>
  <c r="A9507" i="1" s="1"/>
  <c r="E9507" i="1"/>
  <c r="D9507" i="1" s="1"/>
  <c r="H9507" i="1"/>
  <c r="G9507" i="1" s="1"/>
  <c r="K9507" i="1"/>
  <c r="J9507" i="1" s="1"/>
  <c r="N9507" i="1"/>
  <c r="B9508" i="1"/>
  <c r="A9508" i="1" s="1"/>
  <c r="E9508" i="1"/>
  <c r="D9508" i="1" s="1"/>
  <c r="H9508" i="1"/>
  <c r="G9508" i="1" s="1"/>
  <c r="K9508" i="1"/>
  <c r="J9508" i="1" s="1"/>
  <c r="N9508" i="1"/>
  <c r="B9509" i="1"/>
  <c r="A9509" i="1" s="1"/>
  <c r="E9509" i="1"/>
  <c r="D9509" i="1" s="1"/>
  <c r="H9509" i="1"/>
  <c r="G9509" i="1" s="1"/>
  <c r="K9509" i="1"/>
  <c r="J9509" i="1" s="1"/>
  <c r="N9509" i="1"/>
  <c r="B9510" i="1"/>
  <c r="A9510" i="1" s="1"/>
  <c r="E9510" i="1"/>
  <c r="D9510" i="1" s="1"/>
  <c r="H9510" i="1"/>
  <c r="G9510" i="1" s="1"/>
  <c r="K9510" i="1"/>
  <c r="J9510" i="1" s="1"/>
  <c r="N9510" i="1"/>
  <c r="B9511" i="1"/>
  <c r="A9511" i="1" s="1"/>
  <c r="E9511" i="1"/>
  <c r="D9511" i="1" s="1"/>
  <c r="H9511" i="1"/>
  <c r="G9511" i="1" s="1"/>
  <c r="K9511" i="1"/>
  <c r="J9511" i="1" s="1"/>
  <c r="N9511" i="1"/>
  <c r="B9512" i="1"/>
  <c r="A9512" i="1" s="1"/>
  <c r="E9512" i="1"/>
  <c r="D9512" i="1" s="1"/>
  <c r="H9512" i="1"/>
  <c r="G9512" i="1" s="1"/>
  <c r="K9512" i="1"/>
  <c r="J9512" i="1" s="1"/>
  <c r="N9512" i="1"/>
  <c r="B9513" i="1"/>
  <c r="A9513" i="1" s="1"/>
  <c r="E9513" i="1"/>
  <c r="D9513" i="1" s="1"/>
  <c r="H9513" i="1"/>
  <c r="G9513" i="1" s="1"/>
  <c r="K9513" i="1"/>
  <c r="J9513" i="1" s="1"/>
  <c r="N9513" i="1"/>
  <c r="B9514" i="1"/>
  <c r="A9514" i="1" s="1"/>
  <c r="E9514" i="1"/>
  <c r="D9514" i="1" s="1"/>
  <c r="H9514" i="1"/>
  <c r="G9514" i="1" s="1"/>
  <c r="K9514" i="1"/>
  <c r="J9514" i="1" s="1"/>
  <c r="N9514" i="1"/>
  <c r="B9515" i="1"/>
  <c r="A9515" i="1" s="1"/>
  <c r="E9515" i="1"/>
  <c r="D9515" i="1" s="1"/>
  <c r="H9515" i="1"/>
  <c r="G9515" i="1" s="1"/>
  <c r="K9515" i="1"/>
  <c r="J9515" i="1" s="1"/>
  <c r="N9515" i="1"/>
  <c r="B9516" i="1"/>
  <c r="A9516" i="1" s="1"/>
  <c r="E9516" i="1"/>
  <c r="D9516" i="1" s="1"/>
  <c r="H9516" i="1"/>
  <c r="G9516" i="1" s="1"/>
  <c r="K9516" i="1"/>
  <c r="J9516" i="1" s="1"/>
  <c r="N9516" i="1"/>
  <c r="B9517" i="1"/>
  <c r="A9517" i="1" s="1"/>
  <c r="E9517" i="1"/>
  <c r="D9517" i="1" s="1"/>
  <c r="H9517" i="1"/>
  <c r="G9517" i="1" s="1"/>
  <c r="K9517" i="1"/>
  <c r="J9517" i="1" s="1"/>
  <c r="N9517" i="1"/>
  <c r="B9518" i="1"/>
  <c r="A9518" i="1" s="1"/>
  <c r="E9518" i="1"/>
  <c r="D9518" i="1" s="1"/>
  <c r="H9518" i="1"/>
  <c r="G9518" i="1" s="1"/>
  <c r="K9518" i="1"/>
  <c r="J9518" i="1" s="1"/>
  <c r="N9518" i="1"/>
  <c r="B9519" i="1"/>
  <c r="A9519" i="1" s="1"/>
  <c r="E9519" i="1"/>
  <c r="D9519" i="1" s="1"/>
  <c r="H9519" i="1"/>
  <c r="G9519" i="1" s="1"/>
  <c r="K9519" i="1"/>
  <c r="J9519" i="1" s="1"/>
  <c r="N9519" i="1"/>
  <c r="B9520" i="1"/>
  <c r="A9520" i="1" s="1"/>
  <c r="E9520" i="1"/>
  <c r="D9520" i="1" s="1"/>
  <c r="H9520" i="1"/>
  <c r="G9520" i="1" s="1"/>
  <c r="K9520" i="1"/>
  <c r="J9520" i="1" s="1"/>
  <c r="N9520" i="1"/>
  <c r="B9521" i="1"/>
  <c r="A9521" i="1" s="1"/>
  <c r="E9521" i="1"/>
  <c r="D9521" i="1" s="1"/>
  <c r="H9521" i="1"/>
  <c r="G9521" i="1" s="1"/>
  <c r="K9521" i="1"/>
  <c r="J9521" i="1" s="1"/>
  <c r="N9521" i="1"/>
  <c r="B9522" i="1"/>
  <c r="A9522" i="1" s="1"/>
  <c r="E9522" i="1"/>
  <c r="D9522" i="1" s="1"/>
  <c r="H9522" i="1"/>
  <c r="G9522" i="1" s="1"/>
  <c r="K9522" i="1"/>
  <c r="J9522" i="1" s="1"/>
  <c r="N9522" i="1"/>
  <c r="B9523" i="1"/>
  <c r="A9523" i="1" s="1"/>
  <c r="E9523" i="1"/>
  <c r="D9523" i="1" s="1"/>
  <c r="H9523" i="1"/>
  <c r="G9523" i="1" s="1"/>
  <c r="K9523" i="1"/>
  <c r="J9523" i="1" s="1"/>
  <c r="N9523" i="1"/>
  <c r="B9524" i="1"/>
  <c r="A9524" i="1" s="1"/>
  <c r="E9524" i="1"/>
  <c r="D9524" i="1" s="1"/>
  <c r="H9524" i="1"/>
  <c r="G9524" i="1" s="1"/>
  <c r="K9524" i="1"/>
  <c r="J9524" i="1" s="1"/>
  <c r="N9524" i="1"/>
  <c r="B9525" i="1"/>
  <c r="A9525" i="1" s="1"/>
  <c r="E9525" i="1"/>
  <c r="D9525" i="1" s="1"/>
  <c r="H9525" i="1"/>
  <c r="G9525" i="1" s="1"/>
  <c r="K9525" i="1"/>
  <c r="J9525" i="1" s="1"/>
  <c r="N9525" i="1"/>
  <c r="B9526" i="1"/>
  <c r="A9526" i="1" s="1"/>
  <c r="E9526" i="1"/>
  <c r="D9526" i="1" s="1"/>
  <c r="H9526" i="1"/>
  <c r="G9526" i="1" s="1"/>
  <c r="K9526" i="1"/>
  <c r="J9526" i="1" s="1"/>
  <c r="N9526" i="1"/>
  <c r="B9527" i="1"/>
  <c r="A9527" i="1" s="1"/>
  <c r="E9527" i="1"/>
  <c r="D9527" i="1" s="1"/>
  <c r="H9527" i="1"/>
  <c r="G9527" i="1" s="1"/>
  <c r="K9527" i="1"/>
  <c r="J9527" i="1" s="1"/>
  <c r="N9527" i="1"/>
  <c r="B9528" i="1"/>
  <c r="A9528" i="1" s="1"/>
  <c r="E9528" i="1"/>
  <c r="D9528" i="1" s="1"/>
  <c r="H9528" i="1"/>
  <c r="G9528" i="1" s="1"/>
  <c r="K9528" i="1"/>
  <c r="J9528" i="1" s="1"/>
  <c r="N9528" i="1"/>
  <c r="B9529" i="1"/>
  <c r="A9529" i="1" s="1"/>
  <c r="E9529" i="1"/>
  <c r="D9529" i="1" s="1"/>
  <c r="H9529" i="1"/>
  <c r="G9529" i="1" s="1"/>
  <c r="K9529" i="1"/>
  <c r="J9529" i="1" s="1"/>
  <c r="N9529" i="1"/>
  <c r="B9530" i="1"/>
  <c r="A9530" i="1" s="1"/>
  <c r="E9530" i="1"/>
  <c r="D9530" i="1" s="1"/>
  <c r="H9530" i="1"/>
  <c r="G9530" i="1" s="1"/>
  <c r="K9530" i="1"/>
  <c r="J9530" i="1" s="1"/>
  <c r="N9530" i="1"/>
  <c r="B9531" i="1"/>
  <c r="A9531" i="1" s="1"/>
  <c r="E9531" i="1"/>
  <c r="D9531" i="1" s="1"/>
  <c r="H9531" i="1"/>
  <c r="G9531" i="1" s="1"/>
  <c r="K9531" i="1"/>
  <c r="J9531" i="1" s="1"/>
  <c r="N9531" i="1"/>
  <c r="B9532" i="1"/>
  <c r="A9532" i="1" s="1"/>
  <c r="E9532" i="1"/>
  <c r="D9532" i="1" s="1"/>
  <c r="H9532" i="1"/>
  <c r="G9532" i="1" s="1"/>
  <c r="K9532" i="1"/>
  <c r="J9532" i="1" s="1"/>
  <c r="N9532" i="1"/>
  <c r="B9533" i="1"/>
  <c r="A9533" i="1" s="1"/>
  <c r="E9533" i="1"/>
  <c r="D9533" i="1" s="1"/>
  <c r="H9533" i="1"/>
  <c r="G9533" i="1" s="1"/>
  <c r="K9533" i="1"/>
  <c r="J9533" i="1" s="1"/>
  <c r="N9533" i="1"/>
  <c r="B9534" i="1"/>
  <c r="A9534" i="1" s="1"/>
  <c r="E9534" i="1"/>
  <c r="D9534" i="1" s="1"/>
  <c r="H9534" i="1"/>
  <c r="G9534" i="1" s="1"/>
  <c r="K9534" i="1"/>
  <c r="J9534" i="1" s="1"/>
  <c r="N9534" i="1"/>
  <c r="B9535" i="1"/>
  <c r="A9535" i="1" s="1"/>
  <c r="E9535" i="1"/>
  <c r="D9535" i="1" s="1"/>
  <c r="H9535" i="1"/>
  <c r="G9535" i="1" s="1"/>
  <c r="K9535" i="1"/>
  <c r="J9535" i="1" s="1"/>
  <c r="N9535" i="1"/>
  <c r="B9536" i="1"/>
  <c r="A9536" i="1" s="1"/>
  <c r="E9536" i="1"/>
  <c r="D9536" i="1" s="1"/>
  <c r="H9536" i="1"/>
  <c r="G9536" i="1" s="1"/>
  <c r="K9536" i="1"/>
  <c r="J9536" i="1" s="1"/>
  <c r="N9536" i="1"/>
  <c r="B9537" i="1"/>
  <c r="A9537" i="1" s="1"/>
  <c r="E9537" i="1"/>
  <c r="D9537" i="1" s="1"/>
  <c r="H9537" i="1"/>
  <c r="G9537" i="1" s="1"/>
  <c r="K9537" i="1"/>
  <c r="J9537" i="1" s="1"/>
  <c r="N9537" i="1"/>
  <c r="B9538" i="1"/>
  <c r="A9538" i="1" s="1"/>
  <c r="E9538" i="1"/>
  <c r="D9538" i="1" s="1"/>
  <c r="H9538" i="1"/>
  <c r="G9538" i="1" s="1"/>
  <c r="K9538" i="1"/>
  <c r="J9538" i="1" s="1"/>
  <c r="N9538" i="1"/>
  <c r="B9539" i="1"/>
  <c r="A9539" i="1" s="1"/>
  <c r="E9539" i="1"/>
  <c r="D9539" i="1" s="1"/>
  <c r="H9539" i="1"/>
  <c r="G9539" i="1" s="1"/>
  <c r="K9539" i="1"/>
  <c r="J9539" i="1" s="1"/>
  <c r="N9539" i="1"/>
  <c r="B9540" i="1"/>
  <c r="A9540" i="1" s="1"/>
  <c r="E9540" i="1"/>
  <c r="D9540" i="1" s="1"/>
  <c r="H9540" i="1"/>
  <c r="G9540" i="1" s="1"/>
  <c r="K9540" i="1"/>
  <c r="J9540" i="1" s="1"/>
  <c r="N9540" i="1"/>
  <c r="B9541" i="1"/>
  <c r="A9541" i="1" s="1"/>
  <c r="E9541" i="1"/>
  <c r="D9541" i="1" s="1"/>
  <c r="H9541" i="1"/>
  <c r="G9541" i="1" s="1"/>
  <c r="K9541" i="1"/>
  <c r="J9541" i="1" s="1"/>
  <c r="N9541" i="1"/>
  <c r="B9542" i="1"/>
  <c r="A9542" i="1" s="1"/>
  <c r="E9542" i="1"/>
  <c r="D9542" i="1" s="1"/>
  <c r="H9542" i="1"/>
  <c r="G9542" i="1" s="1"/>
  <c r="K9542" i="1"/>
  <c r="J9542" i="1" s="1"/>
  <c r="N9542" i="1"/>
  <c r="B9543" i="1"/>
  <c r="A9543" i="1" s="1"/>
  <c r="E9543" i="1"/>
  <c r="D9543" i="1" s="1"/>
  <c r="H9543" i="1"/>
  <c r="G9543" i="1" s="1"/>
  <c r="K9543" i="1"/>
  <c r="J9543" i="1" s="1"/>
  <c r="N9543" i="1"/>
  <c r="B9544" i="1"/>
  <c r="A9544" i="1" s="1"/>
  <c r="E9544" i="1"/>
  <c r="D9544" i="1" s="1"/>
  <c r="H9544" i="1"/>
  <c r="G9544" i="1" s="1"/>
  <c r="K9544" i="1"/>
  <c r="J9544" i="1" s="1"/>
  <c r="N9544" i="1"/>
  <c r="B9545" i="1"/>
  <c r="A9545" i="1" s="1"/>
  <c r="E9545" i="1"/>
  <c r="D9545" i="1" s="1"/>
  <c r="H9545" i="1"/>
  <c r="G9545" i="1" s="1"/>
  <c r="K9545" i="1"/>
  <c r="J9545" i="1" s="1"/>
  <c r="N9545" i="1"/>
  <c r="B9546" i="1"/>
  <c r="A9546" i="1" s="1"/>
  <c r="E9546" i="1"/>
  <c r="D9546" i="1" s="1"/>
  <c r="H9546" i="1"/>
  <c r="G9546" i="1" s="1"/>
  <c r="K9546" i="1"/>
  <c r="J9546" i="1" s="1"/>
  <c r="N9546" i="1"/>
  <c r="B9547" i="1"/>
  <c r="A9547" i="1" s="1"/>
  <c r="E9547" i="1"/>
  <c r="D9547" i="1" s="1"/>
  <c r="H9547" i="1"/>
  <c r="G9547" i="1" s="1"/>
  <c r="K9547" i="1"/>
  <c r="J9547" i="1" s="1"/>
  <c r="N9547" i="1"/>
  <c r="B9548" i="1"/>
  <c r="A9548" i="1" s="1"/>
  <c r="E9548" i="1"/>
  <c r="D9548" i="1" s="1"/>
  <c r="H9548" i="1"/>
  <c r="G9548" i="1" s="1"/>
  <c r="K9548" i="1"/>
  <c r="J9548" i="1" s="1"/>
  <c r="N9548" i="1"/>
  <c r="B9549" i="1"/>
  <c r="A9549" i="1" s="1"/>
  <c r="E9549" i="1"/>
  <c r="D9549" i="1" s="1"/>
  <c r="H9549" i="1"/>
  <c r="G9549" i="1" s="1"/>
  <c r="K9549" i="1"/>
  <c r="J9549" i="1" s="1"/>
  <c r="N9549" i="1"/>
  <c r="B9550" i="1"/>
  <c r="A9550" i="1" s="1"/>
  <c r="E9550" i="1"/>
  <c r="D9550" i="1" s="1"/>
  <c r="H9550" i="1"/>
  <c r="G9550" i="1" s="1"/>
  <c r="K9550" i="1"/>
  <c r="J9550" i="1" s="1"/>
  <c r="N9550" i="1"/>
  <c r="B9551" i="1"/>
  <c r="A9551" i="1" s="1"/>
  <c r="E9551" i="1"/>
  <c r="D9551" i="1" s="1"/>
  <c r="H9551" i="1"/>
  <c r="G9551" i="1" s="1"/>
  <c r="K9551" i="1"/>
  <c r="J9551" i="1" s="1"/>
  <c r="N9551" i="1"/>
  <c r="B9552" i="1"/>
  <c r="A9552" i="1" s="1"/>
  <c r="E9552" i="1"/>
  <c r="D9552" i="1" s="1"/>
  <c r="H9552" i="1"/>
  <c r="G9552" i="1" s="1"/>
  <c r="K9552" i="1"/>
  <c r="J9552" i="1" s="1"/>
  <c r="N9552" i="1"/>
  <c r="B9553" i="1"/>
  <c r="A9553" i="1" s="1"/>
  <c r="E9553" i="1"/>
  <c r="D9553" i="1" s="1"/>
  <c r="H9553" i="1"/>
  <c r="G9553" i="1" s="1"/>
  <c r="K9553" i="1"/>
  <c r="J9553" i="1" s="1"/>
  <c r="N9553" i="1"/>
  <c r="B9554" i="1"/>
  <c r="A9554" i="1" s="1"/>
  <c r="E9554" i="1"/>
  <c r="D9554" i="1" s="1"/>
  <c r="H9554" i="1"/>
  <c r="G9554" i="1" s="1"/>
  <c r="K9554" i="1"/>
  <c r="J9554" i="1" s="1"/>
  <c r="N9554" i="1"/>
  <c r="B9555" i="1"/>
  <c r="A9555" i="1" s="1"/>
  <c r="E9555" i="1"/>
  <c r="D9555" i="1" s="1"/>
  <c r="H9555" i="1"/>
  <c r="G9555" i="1" s="1"/>
  <c r="K9555" i="1"/>
  <c r="J9555" i="1" s="1"/>
  <c r="N9555" i="1"/>
  <c r="B9556" i="1"/>
  <c r="A9556" i="1" s="1"/>
  <c r="E9556" i="1"/>
  <c r="D9556" i="1" s="1"/>
  <c r="H9556" i="1"/>
  <c r="G9556" i="1" s="1"/>
  <c r="K9556" i="1"/>
  <c r="J9556" i="1" s="1"/>
  <c r="N9556" i="1"/>
  <c r="B9557" i="1"/>
  <c r="A9557" i="1" s="1"/>
  <c r="E9557" i="1"/>
  <c r="D9557" i="1" s="1"/>
  <c r="H9557" i="1"/>
  <c r="G9557" i="1" s="1"/>
  <c r="K9557" i="1"/>
  <c r="J9557" i="1" s="1"/>
  <c r="N9557" i="1"/>
  <c r="B9558" i="1"/>
  <c r="A9558" i="1" s="1"/>
  <c r="E9558" i="1"/>
  <c r="D9558" i="1" s="1"/>
  <c r="H9558" i="1"/>
  <c r="G9558" i="1" s="1"/>
  <c r="K9558" i="1"/>
  <c r="J9558" i="1" s="1"/>
  <c r="N9558" i="1"/>
  <c r="B9559" i="1"/>
  <c r="A9559" i="1" s="1"/>
  <c r="E9559" i="1"/>
  <c r="D9559" i="1" s="1"/>
  <c r="H9559" i="1"/>
  <c r="G9559" i="1" s="1"/>
  <c r="K9559" i="1"/>
  <c r="J9559" i="1" s="1"/>
  <c r="N9559" i="1"/>
  <c r="B9560" i="1"/>
  <c r="A9560" i="1" s="1"/>
  <c r="E9560" i="1"/>
  <c r="D9560" i="1" s="1"/>
  <c r="H9560" i="1"/>
  <c r="G9560" i="1" s="1"/>
  <c r="K9560" i="1"/>
  <c r="J9560" i="1" s="1"/>
  <c r="N9560" i="1"/>
  <c r="B9561" i="1"/>
  <c r="A9561" i="1" s="1"/>
  <c r="E9561" i="1"/>
  <c r="D9561" i="1" s="1"/>
  <c r="H9561" i="1"/>
  <c r="G9561" i="1" s="1"/>
  <c r="K9561" i="1"/>
  <c r="J9561" i="1" s="1"/>
  <c r="N9561" i="1"/>
  <c r="B9562" i="1"/>
  <c r="A9562" i="1" s="1"/>
  <c r="E9562" i="1"/>
  <c r="D9562" i="1" s="1"/>
  <c r="H9562" i="1"/>
  <c r="G9562" i="1" s="1"/>
  <c r="K9562" i="1"/>
  <c r="J9562" i="1" s="1"/>
  <c r="N9562" i="1"/>
  <c r="B9563" i="1"/>
  <c r="A9563" i="1" s="1"/>
  <c r="E9563" i="1"/>
  <c r="D9563" i="1" s="1"/>
  <c r="H9563" i="1"/>
  <c r="G9563" i="1" s="1"/>
  <c r="K9563" i="1"/>
  <c r="J9563" i="1" s="1"/>
  <c r="N9563" i="1"/>
  <c r="B9564" i="1"/>
  <c r="A9564" i="1" s="1"/>
  <c r="E9564" i="1"/>
  <c r="D9564" i="1" s="1"/>
  <c r="H9564" i="1"/>
  <c r="G9564" i="1" s="1"/>
  <c r="K9564" i="1"/>
  <c r="J9564" i="1" s="1"/>
  <c r="N9564" i="1"/>
  <c r="B9565" i="1"/>
  <c r="A9565" i="1" s="1"/>
  <c r="E9565" i="1"/>
  <c r="D9565" i="1" s="1"/>
  <c r="H9565" i="1"/>
  <c r="G9565" i="1" s="1"/>
  <c r="K9565" i="1"/>
  <c r="J9565" i="1" s="1"/>
  <c r="N9565" i="1"/>
  <c r="B9566" i="1"/>
  <c r="A9566" i="1" s="1"/>
  <c r="E9566" i="1"/>
  <c r="D9566" i="1" s="1"/>
  <c r="H9566" i="1"/>
  <c r="G9566" i="1" s="1"/>
  <c r="K9566" i="1"/>
  <c r="J9566" i="1" s="1"/>
  <c r="N9566" i="1"/>
  <c r="B9567" i="1"/>
  <c r="A9567" i="1" s="1"/>
  <c r="E9567" i="1"/>
  <c r="D9567" i="1" s="1"/>
  <c r="H9567" i="1"/>
  <c r="G9567" i="1" s="1"/>
  <c r="K9567" i="1"/>
  <c r="J9567" i="1" s="1"/>
  <c r="N9567" i="1"/>
  <c r="B9568" i="1"/>
  <c r="A9568" i="1" s="1"/>
  <c r="E9568" i="1"/>
  <c r="D9568" i="1" s="1"/>
  <c r="H9568" i="1"/>
  <c r="G9568" i="1" s="1"/>
  <c r="K9568" i="1"/>
  <c r="J9568" i="1" s="1"/>
  <c r="N9568" i="1"/>
  <c r="B9569" i="1"/>
  <c r="A9569" i="1" s="1"/>
  <c r="E9569" i="1"/>
  <c r="D9569" i="1" s="1"/>
  <c r="H9569" i="1"/>
  <c r="G9569" i="1" s="1"/>
  <c r="K9569" i="1"/>
  <c r="J9569" i="1" s="1"/>
  <c r="N9569" i="1"/>
  <c r="B9570" i="1"/>
  <c r="A9570" i="1" s="1"/>
  <c r="E9570" i="1"/>
  <c r="D9570" i="1" s="1"/>
  <c r="H9570" i="1"/>
  <c r="G9570" i="1" s="1"/>
  <c r="K9570" i="1"/>
  <c r="J9570" i="1" s="1"/>
  <c r="N9570" i="1"/>
  <c r="B9571" i="1"/>
  <c r="A9571" i="1" s="1"/>
  <c r="E9571" i="1"/>
  <c r="D9571" i="1" s="1"/>
  <c r="H9571" i="1"/>
  <c r="G9571" i="1" s="1"/>
  <c r="K9571" i="1"/>
  <c r="J9571" i="1" s="1"/>
  <c r="N9571" i="1"/>
  <c r="B9572" i="1"/>
  <c r="A9572" i="1" s="1"/>
  <c r="E9572" i="1"/>
  <c r="D9572" i="1" s="1"/>
  <c r="H9572" i="1"/>
  <c r="G9572" i="1" s="1"/>
  <c r="K9572" i="1"/>
  <c r="J9572" i="1" s="1"/>
  <c r="N9572" i="1"/>
  <c r="B9573" i="1"/>
  <c r="A9573" i="1" s="1"/>
  <c r="E9573" i="1"/>
  <c r="D9573" i="1" s="1"/>
  <c r="H9573" i="1"/>
  <c r="G9573" i="1" s="1"/>
  <c r="K9573" i="1"/>
  <c r="J9573" i="1" s="1"/>
  <c r="N9573" i="1"/>
  <c r="B9574" i="1"/>
  <c r="A9574" i="1" s="1"/>
  <c r="E9574" i="1"/>
  <c r="D9574" i="1" s="1"/>
  <c r="H9574" i="1"/>
  <c r="G9574" i="1" s="1"/>
  <c r="K9574" i="1"/>
  <c r="J9574" i="1" s="1"/>
  <c r="N9574" i="1"/>
  <c r="B9575" i="1"/>
  <c r="A9575" i="1" s="1"/>
  <c r="E9575" i="1"/>
  <c r="D9575" i="1" s="1"/>
  <c r="H9575" i="1"/>
  <c r="G9575" i="1" s="1"/>
  <c r="K9575" i="1"/>
  <c r="J9575" i="1" s="1"/>
  <c r="N9575" i="1"/>
  <c r="B9576" i="1"/>
  <c r="A9576" i="1" s="1"/>
  <c r="E9576" i="1"/>
  <c r="D9576" i="1" s="1"/>
  <c r="H9576" i="1"/>
  <c r="G9576" i="1" s="1"/>
  <c r="K9576" i="1"/>
  <c r="J9576" i="1" s="1"/>
  <c r="N9576" i="1"/>
  <c r="B9577" i="1"/>
  <c r="A9577" i="1" s="1"/>
  <c r="E9577" i="1"/>
  <c r="D9577" i="1" s="1"/>
  <c r="H9577" i="1"/>
  <c r="G9577" i="1" s="1"/>
  <c r="K9577" i="1"/>
  <c r="J9577" i="1" s="1"/>
  <c r="N9577" i="1"/>
  <c r="B9578" i="1"/>
  <c r="A9578" i="1" s="1"/>
  <c r="E9578" i="1"/>
  <c r="D9578" i="1" s="1"/>
  <c r="H9578" i="1"/>
  <c r="G9578" i="1" s="1"/>
  <c r="K9578" i="1"/>
  <c r="J9578" i="1" s="1"/>
  <c r="N9578" i="1"/>
  <c r="B9579" i="1"/>
  <c r="A9579" i="1" s="1"/>
  <c r="E9579" i="1"/>
  <c r="D9579" i="1" s="1"/>
  <c r="H9579" i="1"/>
  <c r="G9579" i="1" s="1"/>
  <c r="K9579" i="1"/>
  <c r="J9579" i="1" s="1"/>
  <c r="N9579" i="1"/>
  <c r="B9580" i="1"/>
  <c r="A9580" i="1" s="1"/>
  <c r="E9580" i="1"/>
  <c r="D9580" i="1" s="1"/>
  <c r="H9580" i="1"/>
  <c r="G9580" i="1" s="1"/>
  <c r="K9580" i="1"/>
  <c r="J9580" i="1" s="1"/>
  <c r="N9580" i="1"/>
  <c r="B9581" i="1"/>
  <c r="A9581" i="1" s="1"/>
  <c r="E9581" i="1"/>
  <c r="D9581" i="1" s="1"/>
  <c r="H9581" i="1"/>
  <c r="G9581" i="1" s="1"/>
  <c r="K9581" i="1"/>
  <c r="J9581" i="1" s="1"/>
  <c r="N9581" i="1"/>
  <c r="B9582" i="1"/>
  <c r="A9582" i="1" s="1"/>
  <c r="E9582" i="1"/>
  <c r="D9582" i="1" s="1"/>
  <c r="H9582" i="1"/>
  <c r="G9582" i="1" s="1"/>
  <c r="K9582" i="1"/>
  <c r="J9582" i="1" s="1"/>
  <c r="N9582" i="1"/>
  <c r="B9583" i="1"/>
  <c r="A9583" i="1" s="1"/>
  <c r="E9583" i="1"/>
  <c r="D9583" i="1" s="1"/>
  <c r="H9583" i="1"/>
  <c r="G9583" i="1" s="1"/>
  <c r="K9583" i="1"/>
  <c r="J9583" i="1" s="1"/>
  <c r="N9583" i="1"/>
  <c r="B9584" i="1"/>
  <c r="A9584" i="1" s="1"/>
  <c r="E9584" i="1"/>
  <c r="D9584" i="1" s="1"/>
  <c r="H9584" i="1"/>
  <c r="G9584" i="1" s="1"/>
  <c r="K9584" i="1"/>
  <c r="J9584" i="1" s="1"/>
  <c r="N9584" i="1"/>
  <c r="B9585" i="1"/>
  <c r="A9585" i="1" s="1"/>
  <c r="E9585" i="1"/>
  <c r="D9585" i="1" s="1"/>
  <c r="H9585" i="1"/>
  <c r="G9585" i="1" s="1"/>
  <c r="K9585" i="1"/>
  <c r="J9585" i="1" s="1"/>
  <c r="N9585" i="1"/>
  <c r="B9586" i="1"/>
  <c r="A9586" i="1" s="1"/>
  <c r="E9586" i="1"/>
  <c r="D9586" i="1" s="1"/>
  <c r="H9586" i="1"/>
  <c r="G9586" i="1" s="1"/>
  <c r="K9586" i="1"/>
  <c r="J9586" i="1" s="1"/>
  <c r="N9586" i="1"/>
  <c r="B9587" i="1"/>
  <c r="A9587" i="1" s="1"/>
  <c r="E9587" i="1"/>
  <c r="D9587" i="1" s="1"/>
  <c r="H9587" i="1"/>
  <c r="G9587" i="1" s="1"/>
  <c r="K9587" i="1"/>
  <c r="J9587" i="1" s="1"/>
  <c r="N9587" i="1"/>
  <c r="B9588" i="1"/>
  <c r="A9588" i="1" s="1"/>
  <c r="E9588" i="1"/>
  <c r="D9588" i="1" s="1"/>
  <c r="H9588" i="1"/>
  <c r="G9588" i="1" s="1"/>
  <c r="K9588" i="1"/>
  <c r="J9588" i="1" s="1"/>
  <c r="N9588" i="1"/>
  <c r="B9589" i="1"/>
  <c r="A9589" i="1" s="1"/>
  <c r="E9589" i="1"/>
  <c r="D9589" i="1" s="1"/>
  <c r="H9589" i="1"/>
  <c r="G9589" i="1" s="1"/>
  <c r="K9589" i="1"/>
  <c r="J9589" i="1" s="1"/>
  <c r="N9589" i="1"/>
  <c r="B9590" i="1"/>
  <c r="A9590" i="1" s="1"/>
  <c r="E9590" i="1"/>
  <c r="D9590" i="1" s="1"/>
  <c r="H9590" i="1"/>
  <c r="G9590" i="1" s="1"/>
  <c r="K9590" i="1"/>
  <c r="J9590" i="1" s="1"/>
  <c r="N9590" i="1"/>
  <c r="B9591" i="1"/>
  <c r="A9591" i="1" s="1"/>
  <c r="E9591" i="1"/>
  <c r="D9591" i="1" s="1"/>
  <c r="H9591" i="1"/>
  <c r="G9591" i="1" s="1"/>
  <c r="K9591" i="1"/>
  <c r="J9591" i="1" s="1"/>
  <c r="N9591" i="1"/>
  <c r="B9592" i="1"/>
  <c r="A9592" i="1" s="1"/>
  <c r="E9592" i="1"/>
  <c r="D9592" i="1" s="1"/>
  <c r="H9592" i="1"/>
  <c r="G9592" i="1" s="1"/>
  <c r="K9592" i="1"/>
  <c r="J9592" i="1" s="1"/>
  <c r="N9592" i="1"/>
  <c r="B9593" i="1"/>
  <c r="A9593" i="1" s="1"/>
  <c r="E9593" i="1"/>
  <c r="D9593" i="1" s="1"/>
  <c r="H9593" i="1"/>
  <c r="G9593" i="1" s="1"/>
  <c r="K9593" i="1"/>
  <c r="J9593" i="1" s="1"/>
  <c r="N9593" i="1"/>
  <c r="B9594" i="1"/>
  <c r="A9594" i="1" s="1"/>
  <c r="E9594" i="1"/>
  <c r="D9594" i="1" s="1"/>
  <c r="H9594" i="1"/>
  <c r="G9594" i="1" s="1"/>
  <c r="K9594" i="1"/>
  <c r="J9594" i="1" s="1"/>
  <c r="N9594" i="1"/>
  <c r="B9595" i="1"/>
  <c r="A9595" i="1" s="1"/>
  <c r="E9595" i="1"/>
  <c r="D9595" i="1" s="1"/>
  <c r="H9595" i="1"/>
  <c r="G9595" i="1" s="1"/>
  <c r="K9595" i="1"/>
  <c r="J9595" i="1" s="1"/>
  <c r="N9595" i="1"/>
  <c r="B9596" i="1"/>
  <c r="A9596" i="1" s="1"/>
  <c r="E9596" i="1"/>
  <c r="D9596" i="1" s="1"/>
  <c r="H9596" i="1"/>
  <c r="G9596" i="1" s="1"/>
  <c r="K9596" i="1"/>
  <c r="J9596" i="1" s="1"/>
  <c r="N9596" i="1"/>
  <c r="B9597" i="1"/>
  <c r="A9597" i="1" s="1"/>
  <c r="E9597" i="1"/>
  <c r="D9597" i="1" s="1"/>
  <c r="H9597" i="1"/>
  <c r="G9597" i="1" s="1"/>
  <c r="K9597" i="1"/>
  <c r="J9597" i="1" s="1"/>
  <c r="N9597" i="1"/>
  <c r="B9598" i="1"/>
  <c r="A9598" i="1" s="1"/>
  <c r="E9598" i="1"/>
  <c r="D9598" i="1" s="1"/>
  <c r="H9598" i="1"/>
  <c r="G9598" i="1" s="1"/>
  <c r="K9598" i="1"/>
  <c r="J9598" i="1" s="1"/>
  <c r="N9598" i="1"/>
  <c r="B9599" i="1"/>
  <c r="A9599" i="1" s="1"/>
  <c r="E9599" i="1"/>
  <c r="D9599" i="1" s="1"/>
  <c r="H9599" i="1"/>
  <c r="G9599" i="1" s="1"/>
  <c r="K9599" i="1"/>
  <c r="J9599" i="1" s="1"/>
  <c r="N9599" i="1"/>
  <c r="B9600" i="1"/>
  <c r="A9600" i="1" s="1"/>
  <c r="E9600" i="1"/>
  <c r="D9600" i="1" s="1"/>
  <c r="H9600" i="1"/>
  <c r="G9600" i="1" s="1"/>
  <c r="K9600" i="1"/>
  <c r="J9600" i="1" s="1"/>
  <c r="N9600" i="1"/>
  <c r="B9601" i="1"/>
  <c r="A9601" i="1" s="1"/>
  <c r="E9601" i="1"/>
  <c r="D9601" i="1" s="1"/>
  <c r="H9601" i="1"/>
  <c r="G9601" i="1" s="1"/>
  <c r="K9601" i="1"/>
  <c r="J9601" i="1" s="1"/>
  <c r="N9601" i="1"/>
  <c r="B9602" i="1"/>
  <c r="A9602" i="1" s="1"/>
  <c r="E9602" i="1"/>
  <c r="D9602" i="1" s="1"/>
  <c r="H9602" i="1"/>
  <c r="G9602" i="1" s="1"/>
  <c r="K9602" i="1"/>
  <c r="J9602" i="1" s="1"/>
  <c r="N9602" i="1"/>
  <c r="B9603" i="1"/>
  <c r="A9603" i="1" s="1"/>
  <c r="E9603" i="1"/>
  <c r="D9603" i="1" s="1"/>
  <c r="H9603" i="1"/>
  <c r="G9603" i="1" s="1"/>
  <c r="K9603" i="1"/>
  <c r="J9603" i="1" s="1"/>
  <c r="N9603" i="1"/>
  <c r="B9604" i="1"/>
  <c r="A9604" i="1" s="1"/>
  <c r="E9604" i="1"/>
  <c r="D9604" i="1" s="1"/>
  <c r="H9604" i="1"/>
  <c r="G9604" i="1" s="1"/>
  <c r="K9604" i="1"/>
  <c r="J9604" i="1" s="1"/>
  <c r="N9604" i="1"/>
  <c r="B9605" i="1"/>
  <c r="A9605" i="1" s="1"/>
  <c r="E9605" i="1"/>
  <c r="D9605" i="1" s="1"/>
  <c r="H9605" i="1"/>
  <c r="G9605" i="1" s="1"/>
  <c r="K9605" i="1"/>
  <c r="J9605" i="1" s="1"/>
  <c r="N9605" i="1"/>
  <c r="B9606" i="1"/>
  <c r="A9606" i="1" s="1"/>
  <c r="E9606" i="1"/>
  <c r="D9606" i="1" s="1"/>
  <c r="H9606" i="1"/>
  <c r="G9606" i="1" s="1"/>
  <c r="K9606" i="1"/>
  <c r="J9606" i="1" s="1"/>
  <c r="N9606" i="1"/>
  <c r="B9607" i="1"/>
  <c r="A9607" i="1" s="1"/>
  <c r="E9607" i="1"/>
  <c r="D9607" i="1" s="1"/>
  <c r="H9607" i="1"/>
  <c r="G9607" i="1" s="1"/>
  <c r="K9607" i="1"/>
  <c r="J9607" i="1" s="1"/>
  <c r="N9607" i="1"/>
  <c r="B9608" i="1"/>
  <c r="A9608" i="1" s="1"/>
  <c r="E9608" i="1"/>
  <c r="D9608" i="1" s="1"/>
  <c r="H9608" i="1"/>
  <c r="G9608" i="1" s="1"/>
  <c r="K9608" i="1"/>
  <c r="J9608" i="1" s="1"/>
  <c r="N9608" i="1"/>
  <c r="B9609" i="1"/>
  <c r="A9609" i="1" s="1"/>
  <c r="E9609" i="1"/>
  <c r="D9609" i="1" s="1"/>
  <c r="H9609" i="1"/>
  <c r="G9609" i="1" s="1"/>
  <c r="K9609" i="1"/>
  <c r="J9609" i="1" s="1"/>
  <c r="N9609" i="1"/>
  <c r="B9610" i="1"/>
  <c r="A9610" i="1" s="1"/>
  <c r="E9610" i="1"/>
  <c r="D9610" i="1" s="1"/>
  <c r="H9610" i="1"/>
  <c r="G9610" i="1" s="1"/>
  <c r="K9610" i="1"/>
  <c r="J9610" i="1" s="1"/>
  <c r="N9610" i="1"/>
  <c r="B9611" i="1"/>
  <c r="A9611" i="1" s="1"/>
  <c r="E9611" i="1"/>
  <c r="D9611" i="1" s="1"/>
  <c r="H9611" i="1"/>
  <c r="G9611" i="1" s="1"/>
  <c r="K9611" i="1"/>
  <c r="J9611" i="1" s="1"/>
  <c r="N9611" i="1"/>
  <c r="B9612" i="1"/>
  <c r="A9612" i="1" s="1"/>
  <c r="E9612" i="1"/>
  <c r="D9612" i="1" s="1"/>
  <c r="H9612" i="1"/>
  <c r="G9612" i="1" s="1"/>
  <c r="K9612" i="1"/>
  <c r="J9612" i="1" s="1"/>
  <c r="N9612" i="1"/>
  <c r="B9613" i="1"/>
  <c r="A9613" i="1" s="1"/>
  <c r="E9613" i="1"/>
  <c r="D9613" i="1" s="1"/>
  <c r="H9613" i="1"/>
  <c r="G9613" i="1" s="1"/>
  <c r="K9613" i="1"/>
  <c r="J9613" i="1" s="1"/>
  <c r="N9613" i="1"/>
  <c r="B9614" i="1"/>
  <c r="A9614" i="1" s="1"/>
  <c r="E9614" i="1"/>
  <c r="D9614" i="1" s="1"/>
  <c r="H9614" i="1"/>
  <c r="G9614" i="1" s="1"/>
  <c r="K9614" i="1"/>
  <c r="J9614" i="1" s="1"/>
  <c r="N9614" i="1"/>
  <c r="B9615" i="1"/>
  <c r="A9615" i="1" s="1"/>
  <c r="E9615" i="1"/>
  <c r="D9615" i="1" s="1"/>
  <c r="H9615" i="1"/>
  <c r="G9615" i="1" s="1"/>
  <c r="K9615" i="1"/>
  <c r="J9615" i="1" s="1"/>
  <c r="N9615" i="1"/>
  <c r="B9616" i="1"/>
  <c r="A9616" i="1" s="1"/>
  <c r="E9616" i="1"/>
  <c r="D9616" i="1" s="1"/>
  <c r="H9616" i="1"/>
  <c r="G9616" i="1" s="1"/>
  <c r="K9616" i="1"/>
  <c r="J9616" i="1" s="1"/>
  <c r="N9616" i="1"/>
  <c r="B9617" i="1"/>
  <c r="A9617" i="1" s="1"/>
  <c r="E9617" i="1"/>
  <c r="D9617" i="1" s="1"/>
  <c r="H9617" i="1"/>
  <c r="G9617" i="1" s="1"/>
  <c r="K9617" i="1"/>
  <c r="J9617" i="1" s="1"/>
  <c r="N9617" i="1"/>
  <c r="B9618" i="1"/>
  <c r="A9618" i="1" s="1"/>
  <c r="E9618" i="1"/>
  <c r="D9618" i="1" s="1"/>
  <c r="H9618" i="1"/>
  <c r="G9618" i="1" s="1"/>
  <c r="K9618" i="1"/>
  <c r="J9618" i="1" s="1"/>
  <c r="N9618" i="1"/>
  <c r="B9619" i="1"/>
  <c r="A9619" i="1" s="1"/>
  <c r="E9619" i="1"/>
  <c r="D9619" i="1" s="1"/>
  <c r="H9619" i="1"/>
  <c r="G9619" i="1" s="1"/>
  <c r="K9619" i="1"/>
  <c r="J9619" i="1" s="1"/>
  <c r="N9619" i="1"/>
  <c r="B9620" i="1"/>
  <c r="A9620" i="1" s="1"/>
  <c r="E9620" i="1"/>
  <c r="D9620" i="1" s="1"/>
  <c r="H9620" i="1"/>
  <c r="G9620" i="1" s="1"/>
  <c r="K9620" i="1"/>
  <c r="J9620" i="1" s="1"/>
  <c r="N9620" i="1"/>
  <c r="B9621" i="1"/>
  <c r="A9621" i="1" s="1"/>
  <c r="E9621" i="1"/>
  <c r="D9621" i="1" s="1"/>
  <c r="H9621" i="1"/>
  <c r="G9621" i="1" s="1"/>
  <c r="K9621" i="1"/>
  <c r="J9621" i="1" s="1"/>
  <c r="N9621" i="1"/>
  <c r="B9622" i="1"/>
  <c r="A9622" i="1" s="1"/>
  <c r="E9622" i="1"/>
  <c r="D9622" i="1" s="1"/>
  <c r="H9622" i="1"/>
  <c r="G9622" i="1" s="1"/>
  <c r="K9622" i="1"/>
  <c r="J9622" i="1" s="1"/>
  <c r="N9622" i="1"/>
  <c r="B9623" i="1"/>
  <c r="A9623" i="1" s="1"/>
  <c r="E9623" i="1"/>
  <c r="D9623" i="1" s="1"/>
  <c r="H9623" i="1"/>
  <c r="G9623" i="1" s="1"/>
  <c r="K9623" i="1"/>
  <c r="J9623" i="1" s="1"/>
  <c r="N9623" i="1"/>
  <c r="B9624" i="1"/>
  <c r="A9624" i="1" s="1"/>
  <c r="E9624" i="1"/>
  <c r="D9624" i="1" s="1"/>
  <c r="H9624" i="1"/>
  <c r="G9624" i="1" s="1"/>
  <c r="K9624" i="1"/>
  <c r="J9624" i="1" s="1"/>
  <c r="N9624" i="1"/>
  <c r="B9625" i="1"/>
  <c r="A9625" i="1" s="1"/>
  <c r="E9625" i="1"/>
  <c r="D9625" i="1" s="1"/>
  <c r="H9625" i="1"/>
  <c r="G9625" i="1" s="1"/>
  <c r="K9625" i="1"/>
  <c r="J9625" i="1" s="1"/>
  <c r="N9625" i="1"/>
  <c r="B9626" i="1"/>
  <c r="A9626" i="1" s="1"/>
  <c r="E9626" i="1"/>
  <c r="D9626" i="1" s="1"/>
  <c r="H9626" i="1"/>
  <c r="G9626" i="1" s="1"/>
  <c r="K9626" i="1"/>
  <c r="J9626" i="1" s="1"/>
  <c r="N9626" i="1"/>
  <c r="B9627" i="1"/>
  <c r="A9627" i="1" s="1"/>
  <c r="E9627" i="1"/>
  <c r="D9627" i="1" s="1"/>
  <c r="H9627" i="1"/>
  <c r="G9627" i="1" s="1"/>
  <c r="K9627" i="1"/>
  <c r="J9627" i="1" s="1"/>
  <c r="N9627" i="1"/>
  <c r="B9628" i="1"/>
  <c r="A9628" i="1" s="1"/>
  <c r="E9628" i="1"/>
  <c r="D9628" i="1" s="1"/>
  <c r="H9628" i="1"/>
  <c r="G9628" i="1" s="1"/>
  <c r="K9628" i="1"/>
  <c r="J9628" i="1" s="1"/>
  <c r="N9628" i="1"/>
  <c r="B9629" i="1"/>
  <c r="A9629" i="1" s="1"/>
  <c r="E9629" i="1"/>
  <c r="D9629" i="1" s="1"/>
  <c r="H9629" i="1"/>
  <c r="G9629" i="1" s="1"/>
  <c r="K9629" i="1"/>
  <c r="J9629" i="1" s="1"/>
  <c r="N9629" i="1"/>
  <c r="B9630" i="1"/>
  <c r="A9630" i="1" s="1"/>
  <c r="E9630" i="1"/>
  <c r="D9630" i="1" s="1"/>
  <c r="H9630" i="1"/>
  <c r="G9630" i="1" s="1"/>
  <c r="K9630" i="1"/>
  <c r="J9630" i="1" s="1"/>
  <c r="N9630" i="1"/>
  <c r="B9631" i="1"/>
  <c r="A9631" i="1" s="1"/>
  <c r="E9631" i="1"/>
  <c r="D9631" i="1" s="1"/>
  <c r="H9631" i="1"/>
  <c r="G9631" i="1" s="1"/>
  <c r="K9631" i="1"/>
  <c r="J9631" i="1" s="1"/>
  <c r="N9631" i="1"/>
  <c r="B9632" i="1"/>
  <c r="A9632" i="1" s="1"/>
  <c r="E9632" i="1"/>
  <c r="D9632" i="1" s="1"/>
  <c r="H9632" i="1"/>
  <c r="G9632" i="1" s="1"/>
  <c r="K9632" i="1"/>
  <c r="J9632" i="1" s="1"/>
  <c r="N9632" i="1"/>
  <c r="B9633" i="1"/>
  <c r="A9633" i="1" s="1"/>
  <c r="E9633" i="1"/>
  <c r="D9633" i="1" s="1"/>
  <c r="H9633" i="1"/>
  <c r="G9633" i="1" s="1"/>
  <c r="K9633" i="1"/>
  <c r="J9633" i="1" s="1"/>
  <c r="N9633" i="1"/>
  <c r="B9634" i="1"/>
  <c r="A9634" i="1" s="1"/>
  <c r="E9634" i="1"/>
  <c r="D9634" i="1" s="1"/>
  <c r="H9634" i="1"/>
  <c r="G9634" i="1" s="1"/>
  <c r="K9634" i="1"/>
  <c r="J9634" i="1" s="1"/>
  <c r="N9634" i="1"/>
  <c r="B9635" i="1"/>
  <c r="A9635" i="1" s="1"/>
  <c r="E9635" i="1"/>
  <c r="D9635" i="1" s="1"/>
  <c r="H9635" i="1"/>
  <c r="G9635" i="1" s="1"/>
  <c r="K9635" i="1"/>
  <c r="J9635" i="1" s="1"/>
  <c r="N9635" i="1"/>
  <c r="B9636" i="1"/>
  <c r="A9636" i="1" s="1"/>
  <c r="E9636" i="1"/>
  <c r="D9636" i="1" s="1"/>
  <c r="H9636" i="1"/>
  <c r="G9636" i="1" s="1"/>
  <c r="K9636" i="1"/>
  <c r="J9636" i="1" s="1"/>
  <c r="N9636" i="1"/>
  <c r="B9637" i="1"/>
  <c r="A9637" i="1" s="1"/>
  <c r="E9637" i="1"/>
  <c r="D9637" i="1" s="1"/>
  <c r="H9637" i="1"/>
  <c r="G9637" i="1" s="1"/>
  <c r="K9637" i="1"/>
  <c r="J9637" i="1" s="1"/>
  <c r="N9637" i="1"/>
  <c r="B9638" i="1"/>
  <c r="A9638" i="1" s="1"/>
  <c r="E9638" i="1"/>
  <c r="D9638" i="1" s="1"/>
  <c r="H9638" i="1"/>
  <c r="G9638" i="1" s="1"/>
  <c r="K9638" i="1"/>
  <c r="J9638" i="1" s="1"/>
  <c r="N9638" i="1"/>
  <c r="B9639" i="1"/>
  <c r="A9639" i="1" s="1"/>
  <c r="E9639" i="1"/>
  <c r="D9639" i="1" s="1"/>
  <c r="H9639" i="1"/>
  <c r="G9639" i="1" s="1"/>
  <c r="K9639" i="1"/>
  <c r="J9639" i="1" s="1"/>
  <c r="N9639" i="1"/>
  <c r="B9640" i="1"/>
  <c r="A9640" i="1" s="1"/>
  <c r="E9640" i="1"/>
  <c r="D9640" i="1" s="1"/>
  <c r="H9640" i="1"/>
  <c r="G9640" i="1" s="1"/>
  <c r="K9640" i="1"/>
  <c r="J9640" i="1" s="1"/>
  <c r="N9640" i="1"/>
  <c r="B9641" i="1"/>
  <c r="A9641" i="1" s="1"/>
  <c r="E9641" i="1"/>
  <c r="D9641" i="1" s="1"/>
  <c r="H9641" i="1"/>
  <c r="G9641" i="1" s="1"/>
  <c r="K9641" i="1"/>
  <c r="J9641" i="1" s="1"/>
  <c r="N9641" i="1"/>
  <c r="B9642" i="1"/>
  <c r="A9642" i="1" s="1"/>
  <c r="E9642" i="1"/>
  <c r="D9642" i="1" s="1"/>
  <c r="H9642" i="1"/>
  <c r="G9642" i="1" s="1"/>
  <c r="K9642" i="1"/>
  <c r="J9642" i="1" s="1"/>
  <c r="N9642" i="1"/>
  <c r="B9643" i="1"/>
  <c r="A9643" i="1" s="1"/>
  <c r="E9643" i="1"/>
  <c r="D9643" i="1" s="1"/>
  <c r="H9643" i="1"/>
  <c r="G9643" i="1" s="1"/>
  <c r="K9643" i="1"/>
  <c r="J9643" i="1" s="1"/>
  <c r="N9643" i="1"/>
  <c r="B9644" i="1"/>
  <c r="A9644" i="1" s="1"/>
  <c r="E9644" i="1"/>
  <c r="D9644" i="1" s="1"/>
  <c r="H9644" i="1"/>
  <c r="G9644" i="1" s="1"/>
  <c r="K9644" i="1"/>
  <c r="J9644" i="1" s="1"/>
  <c r="N9644" i="1"/>
  <c r="B9645" i="1"/>
  <c r="A9645" i="1" s="1"/>
  <c r="E9645" i="1"/>
  <c r="D9645" i="1" s="1"/>
  <c r="H9645" i="1"/>
  <c r="G9645" i="1" s="1"/>
  <c r="K9645" i="1"/>
  <c r="J9645" i="1" s="1"/>
  <c r="N9645" i="1"/>
  <c r="B9646" i="1"/>
  <c r="A9646" i="1" s="1"/>
  <c r="E9646" i="1"/>
  <c r="D9646" i="1" s="1"/>
  <c r="H9646" i="1"/>
  <c r="G9646" i="1" s="1"/>
  <c r="K9646" i="1"/>
  <c r="J9646" i="1" s="1"/>
  <c r="N9646" i="1"/>
  <c r="B9647" i="1"/>
  <c r="A9647" i="1" s="1"/>
  <c r="E9647" i="1"/>
  <c r="D9647" i="1" s="1"/>
  <c r="H9647" i="1"/>
  <c r="G9647" i="1" s="1"/>
  <c r="K9647" i="1"/>
  <c r="J9647" i="1" s="1"/>
  <c r="N9647" i="1"/>
  <c r="B9648" i="1"/>
  <c r="A9648" i="1" s="1"/>
  <c r="E9648" i="1"/>
  <c r="D9648" i="1" s="1"/>
  <c r="H9648" i="1"/>
  <c r="G9648" i="1" s="1"/>
  <c r="K9648" i="1"/>
  <c r="J9648" i="1" s="1"/>
  <c r="N9648" i="1"/>
  <c r="B9649" i="1"/>
  <c r="A9649" i="1" s="1"/>
  <c r="E9649" i="1"/>
  <c r="D9649" i="1" s="1"/>
  <c r="H9649" i="1"/>
  <c r="G9649" i="1" s="1"/>
  <c r="K9649" i="1"/>
  <c r="J9649" i="1" s="1"/>
  <c r="N9649" i="1"/>
  <c r="B9650" i="1"/>
  <c r="A9650" i="1" s="1"/>
  <c r="E9650" i="1"/>
  <c r="D9650" i="1" s="1"/>
  <c r="H9650" i="1"/>
  <c r="G9650" i="1" s="1"/>
  <c r="K9650" i="1"/>
  <c r="J9650" i="1" s="1"/>
  <c r="N9650" i="1"/>
  <c r="B9651" i="1"/>
  <c r="A9651" i="1" s="1"/>
  <c r="E9651" i="1"/>
  <c r="D9651" i="1" s="1"/>
  <c r="H9651" i="1"/>
  <c r="G9651" i="1" s="1"/>
  <c r="K9651" i="1"/>
  <c r="J9651" i="1" s="1"/>
  <c r="N9651" i="1"/>
  <c r="B9652" i="1"/>
  <c r="A9652" i="1" s="1"/>
  <c r="E9652" i="1"/>
  <c r="D9652" i="1" s="1"/>
  <c r="H9652" i="1"/>
  <c r="G9652" i="1" s="1"/>
  <c r="K9652" i="1"/>
  <c r="J9652" i="1" s="1"/>
  <c r="N9652" i="1"/>
  <c r="B9653" i="1"/>
  <c r="A9653" i="1" s="1"/>
  <c r="E9653" i="1"/>
  <c r="D9653" i="1" s="1"/>
  <c r="H9653" i="1"/>
  <c r="G9653" i="1" s="1"/>
  <c r="K9653" i="1"/>
  <c r="J9653" i="1" s="1"/>
  <c r="N9653" i="1"/>
  <c r="B9654" i="1"/>
  <c r="A9654" i="1" s="1"/>
  <c r="E9654" i="1"/>
  <c r="D9654" i="1" s="1"/>
  <c r="H9654" i="1"/>
  <c r="G9654" i="1" s="1"/>
  <c r="K9654" i="1"/>
  <c r="J9654" i="1" s="1"/>
  <c r="N9654" i="1"/>
  <c r="B9655" i="1"/>
  <c r="A9655" i="1" s="1"/>
  <c r="E9655" i="1"/>
  <c r="D9655" i="1" s="1"/>
  <c r="H9655" i="1"/>
  <c r="G9655" i="1" s="1"/>
  <c r="K9655" i="1"/>
  <c r="J9655" i="1" s="1"/>
  <c r="N9655" i="1"/>
  <c r="B9656" i="1"/>
  <c r="A9656" i="1" s="1"/>
  <c r="E9656" i="1"/>
  <c r="D9656" i="1" s="1"/>
  <c r="H9656" i="1"/>
  <c r="G9656" i="1" s="1"/>
  <c r="K9656" i="1"/>
  <c r="J9656" i="1" s="1"/>
  <c r="N9656" i="1"/>
  <c r="B9657" i="1"/>
  <c r="A9657" i="1" s="1"/>
  <c r="E9657" i="1"/>
  <c r="D9657" i="1" s="1"/>
  <c r="H9657" i="1"/>
  <c r="G9657" i="1" s="1"/>
  <c r="K9657" i="1"/>
  <c r="J9657" i="1" s="1"/>
  <c r="N9657" i="1"/>
  <c r="B9658" i="1"/>
  <c r="A9658" i="1" s="1"/>
  <c r="E9658" i="1"/>
  <c r="D9658" i="1" s="1"/>
  <c r="H9658" i="1"/>
  <c r="G9658" i="1" s="1"/>
  <c r="K9658" i="1"/>
  <c r="J9658" i="1" s="1"/>
  <c r="N9658" i="1"/>
  <c r="B9659" i="1"/>
  <c r="A9659" i="1" s="1"/>
  <c r="E9659" i="1"/>
  <c r="D9659" i="1" s="1"/>
  <c r="H9659" i="1"/>
  <c r="G9659" i="1" s="1"/>
  <c r="K9659" i="1"/>
  <c r="J9659" i="1" s="1"/>
  <c r="N9659" i="1"/>
  <c r="B9660" i="1"/>
  <c r="A9660" i="1" s="1"/>
  <c r="E9660" i="1"/>
  <c r="D9660" i="1" s="1"/>
  <c r="H9660" i="1"/>
  <c r="G9660" i="1" s="1"/>
  <c r="K9660" i="1"/>
  <c r="J9660" i="1" s="1"/>
  <c r="N9660" i="1"/>
  <c r="B9661" i="1"/>
  <c r="A9661" i="1" s="1"/>
  <c r="E9661" i="1"/>
  <c r="D9661" i="1" s="1"/>
  <c r="H9661" i="1"/>
  <c r="G9661" i="1" s="1"/>
  <c r="K9661" i="1"/>
  <c r="J9661" i="1" s="1"/>
  <c r="N9661" i="1"/>
  <c r="B9662" i="1"/>
  <c r="A9662" i="1" s="1"/>
  <c r="E9662" i="1"/>
  <c r="D9662" i="1" s="1"/>
  <c r="H9662" i="1"/>
  <c r="G9662" i="1" s="1"/>
  <c r="K9662" i="1"/>
  <c r="J9662" i="1" s="1"/>
  <c r="N9662" i="1"/>
  <c r="B9663" i="1"/>
  <c r="A9663" i="1" s="1"/>
  <c r="E9663" i="1"/>
  <c r="D9663" i="1" s="1"/>
  <c r="H9663" i="1"/>
  <c r="G9663" i="1" s="1"/>
  <c r="K9663" i="1"/>
  <c r="J9663" i="1" s="1"/>
  <c r="N9663" i="1"/>
  <c r="B9664" i="1"/>
  <c r="A9664" i="1" s="1"/>
  <c r="E9664" i="1"/>
  <c r="D9664" i="1" s="1"/>
  <c r="H9664" i="1"/>
  <c r="G9664" i="1" s="1"/>
  <c r="K9664" i="1"/>
  <c r="J9664" i="1" s="1"/>
  <c r="N9664" i="1"/>
  <c r="B9665" i="1"/>
  <c r="A9665" i="1" s="1"/>
  <c r="E9665" i="1"/>
  <c r="D9665" i="1" s="1"/>
  <c r="H9665" i="1"/>
  <c r="G9665" i="1" s="1"/>
  <c r="K9665" i="1"/>
  <c r="J9665" i="1" s="1"/>
  <c r="N9665" i="1"/>
  <c r="B9666" i="1"/>
  <c r="A9666" i="1" s="1"/>
  <c r="E9666" i="1"/>
  <c r="D9666" i="1" s="1"/>
  <c r="H9666" i="1"/>
  <c r="G9666" i="1" s="1"/>
  <c r="K9666" i="1"/>
  <c r="J9666" i="1" s="1"/>
  <c r="N9666" i="1"/>
  <c r="B9667" i="1"/>
  <c r="A9667" i="1" s="1"/>
  <c r="E9667" i="1"/>
  <c r="D9667" i="1" s="1"/>
  <c r="H9667" i="1"/>
  <c r="G9667" i="1" s="1"/>
  <c r="K9667" i="1"/>
  <c r="J9667" i="1" s="1"/>
  <c r="N9667" i="1"/>
  <c r="B9668" i="1"/>
  <c r="A9668" i="1" s="1"/>
  <c r="E9668" i="1"/>
  <c r="D9668" i="1" s="1"/>
  <c r="H9668" i="1"/>
  <c r="G9668" i="1" s="1"/>
  <c r="K9668" i="1"/>
  <c r="J9668" i="1" s="1"/>
  <c r="N9668" i="1"/>
  <c r="B9669" i="1"/>
  <c r="A9669" i="1" s="1"/>
  <c r="E9669" i="1"/>
  <c r="D9669" i="1" s="1"/>
  <c r="H9669" i="1"/>
  <c r="G9669" i="1" s="1"/>
  <c r="K9669" i="1"/>
  <c r="J9669" i="1" s="1"/>
  <c r="N9669" i="1"/>
  <c r="B9670" i="1"/>
  <c r="A9670" i="1" s="1"/>
  <c r="E9670" i="1"/>
  <c r="D9670" i="1" s="1"/>
  <c r="H9670" i="1"/>
  <c r="G9670" i="1" s="1"/>
  <c r="K9670" i="1"/>
  <c r="J9670" i="1" s="1"/>
  <c r="N9670" i="1"/>
  <c r="B9671" i="1"/>
  <c r="A9671" i="1" s="1"/>
  <c r="E9671" i="1"/>
  <c r="D9671" i="1" s="1"/>
  <c r="H9671" i="1"/>
  <c r="G9671" i="1" s="1"/>
  <c r="K9671" i="1"/>
  <c r="J9671" i="1" s="1"/>
  <c r="N9671" i="1"/>
  <c r="B9672" i="1"/>
  <c r="A9672" i="1" s="1"/>
  <c r="E9672" i="1"/>
  <c r="D9672" i="1" s="1"/>
  <c r="H9672" i="1"/>
  <c r="G9672" i="1" s="1"/>
  <c r="K9672" i="1"/>
  <c r="J9672" i="1" s="1"/>
  <c r="N9672" i="1"/>
  <c r="B9673" i="1"/>
  <c r="A9673" i="1" s="1"/>
  <c r="E9673" i="1"/>
  <c r="D9673" i="1" s="1"/>
  <c r="H9673" i="1"/>
  <c r="G9673" i="1" s="1"/>
  <c r="K9673" i="1"/>
  <c r="J9673" i="1" s="1"/>
  <c r="N9673" i="1"/>
  <c r="B9674" i="1"/>
  <c r="A9674" i="1" s="1"/>
  <c r="E9674" i="1"/>
  <c r="D9674" i="1" s="1"/>
  <c r="H9674" i="1"/>
  <c r="G9674" i="1" s="1"/>
  <c r="K9674" i="1"/>
  <c r="J9674" i="1" s="1"/>
  <c r="N9674" i="1"/>
  <c r="B9675" i="1"/>
  <c r="A9675" i="1" s="1"/>
  <c r="E9675" i="1"/>
  <c r="D9675" i="1" s="1"/>
  <c r="H9675" i="1"/>
  <c r="G9675" i="1" s="1"/>
  <c r="K9675" i="1"/>
  <c r="J9675" i="1" s="1"/>
  <c r="N9675" i="1"/>
  <c r="B9676" i="1"/>
  <c r="A9676" i="1" s="1"/>
  <c r="E9676" i="1"/>
  <c r="D9676" i="1" s="1"/>
  <c r="H9676" i="1"/>
  <c r="G9676" i="1" s="1"/>
  <c r="K9676" i="1"/>
  <c r="J9676" i="1" s="1"/>
  <c r="N9676" i="1"/>
  <c r="B9677" i="1"/>
  <c r="A9677" i="1" s="1"/>
  <c r="E9677" i="1"/>
  <c r="D9677" i="1" s="1"/>
  <c r="H9677" i="1"/>
  <c r="G9677" i="1" s="1"/>
  <c r="K9677" i="1"/>
  <c r="J9677" i="1" s="1"/>
  <c r="N9677" i="1"/>
  <c r="B9678" i="1"/>
  <c r="A9678" i="1" s="1"/>
  <c r="E9678" i="1"/>
  <c r="D9678" i="1" s="1"/>
  <c r="H9678" i="1"/>
  <c r="G9678" i="1" s="1"/>
  <c r="K9678" i="1"/>
  <c r="J9678" i="1" s="1"/>
  <c r="N9678" i="1"/>
  <c r="B9679" i="1"/>
  <c r="A9679" i="1" s="1"/>
  <c r="E9679" i="1"/>
  <c r="D9679" i="1" s="1"/>
  <c r="H9679" i="1"/>
  <c r="G9679" i="1" s="1"/>
  <c r="K9679" i="1"/>
  <c r="J9679" i="1" s="1"/>
  <c r="N9679" i="1"/>
  <c r="B9680" i="1"/>
  <c r="A9680" i="1" s="1"/>
  <c r="E9680" i="1"/>
  <c r="D9680" i="1" s="1"/>
  <c r="H9680" i="1"/>
  <c r="G9680" i="1" s="1"/>
  <c r="K9680" i="1"/>
  <c r="J9680" i="1" s="1"/>
  <c r="N9680" i="1"/>
  <c r="B9681" i="1"/>
  <c r="A9681" i="1" s="1"/>
  <c r="E9681" i="1"/>
  <c r="D9681" i="1" s="1"/>
  <c r="H9681" i="1"/>
  <c r="G9681" i="1" s="1"/>
  <c r="K9681" i="1"/>
  <c r="J9681" i="1" s="1"/>
  <c r="N9681" i="1"/>
  <c r="B9682" i="1"/>
  <c r="A9682" i="1" s="1"/>
  <c r="E9682" i="1"/>
  <c r="D9682" i="1" s="1"/>
  <c r="H9682" i="1"/>
  <c r="G9682" i="1" s="1"/>
  <c r="K9682" i="1"/>
  <c r="J9682" i="1" s="1"/>
  <c r="N9682" i="1"/>
  <c r="B9683" i="1"/>
  <c r="A9683" i="1" s="1"/>
  <c r="E9683" i="1"/>
  <c r="D9683" i="1" s="1"/>
  <c r="H9683" i="1"/>
  <c r="G9683" i="1" s="1"/>
  <c r="K9683" i="1"/>
  <c r="J9683" i="1" s="1"/>
  <c r="N9683" i="1"/>
  <c r="B9684" i="1"/>
  <c r="A9684" i="1" s="1"/>
  <c r="E9684" i="1"/>
  <c r="D9684" i="1" s="1"/>
  <c r="H9684" i="1"/>
  <c r="G9684" i="1" s="1"/>
  <c r="K9684" i="1"/>
  <c r="J9684" i="1" s="1"/>
  <c r="N9684" i="1"/>
  <c r="B9685" i="1"/>
  <c r="A9685" i="1" s="1"/>
  <c r="E9685" i="1"/>
  <c r="D9685" i="1" s="1"/>
  <c r="H9685" i="1"/>
  <c r="G9685" i="1" s="1"/>
  <c r="K9685" i="1"/>
  <c r="J9685" i="1" s="1"/>
  <c r="N9685" i="1"/>
  <c r="B9686" i="1"/>
  <c r="A9686" i="1" s="1"/>
  <c r="E9686" i="1"/>
  <c r="D9686" i="1" s="1"/>
  <c r="H9686" i="1"/>
  <c r="G9686" i="1" s="1"/>
  <c r="K9686" i="1"/>
  <c r="J9686" i="1" s="1"/>
  <c r="N9686" i="1"/>
  <c r="B9687" i="1"/>
  <c r="A9687" i="1" s="1"/>
  <c r="E9687" i="1"/>
  <c r="D9687" i="1" s="1"/>
  <c r="H9687" i="1"/>
  <c r="G9687" i="1" s="1"/>
  <c r="K9687" i="1"/>
  <c r="J9687" i="1" s="1"/>
  <c r="N9687" i="1"/>
  <c r="B9688" i="1"/>
  <c r="A9688" i="1" s="1"/>
  <c r="E9688" i="1"/>
  <c r="D9688" i="1" s="1"/>
  <c r="H9688" i="1"/>
  <c r="G9688" i="1" s="1"/>
  <c r="K9688" i="1"/>
  <c r="J9688" i="1" s="1"/>
  <c r="N9688" i="1"/>
  <c r="B9689" i="1"/>
  <c r="A9689" i="1" s="1"/>
  <c r="E9689" i="1"/>
  <c r="D9689" i="1" s="1"/>
  <c r="H9689" i="1"/>
  <c r="G9689" i="1" s="1"/>
  <c r="K9689" i="1"/>
  <c r="J9689" i="1" s="1"/>
  <c r="N9689" i="1"/>
  <c r="B9690" i="1"/>
  <c r="A9690" i="1" s="1"/>
  <c r="E9690" i="1"/>
  <c r="D9690" i="1" s="1"/>
  <c r="H9690" i="1"/>
  <c r="G9690" i="1" s="1"/>
  <c r="K9690" i="1"/>
  <c r="J9690" i="1" s="1"/>
  <c r="N9690" i="1"/>
  <c r="B9691" i="1"/>
  <c r="A9691" i="1" s="1"/>
  <c r="E9691" i="1"/>
  <c r="D9691" i="1" s="1"/>
  <c r="H9691" i="1"/>
  <c r="G9691" i="1" s="1"/>
  <c r="K9691" i="1"/>
  <c r="J9691" i="1" s="1"/>
  <c r="N9691" i="1"/>
  <c r="B9692" i="1"/>
  <c r="A9692" i="1" s="1"/>
  <c r="E9692" i="1"/>
  <c r="D9692" i="1" s="1"/>
  <c r="H9692" i="1"/>
  <c r="G9692" i="1" s="1"/>
  <c r="K9692" i="1"/>
  <c r="J9692" i="1" s="1"/>
  <c r="N9692" i="1"/>
  <c r="B9693" i="1"/>
  <c r="A9693" i="1" s="1"/>
  <c r="E9693" i="1"/>
  <c r="D9693" i="1" s="1"/>
  <c r="H9693" i="1"/>
  <c r="G9693" i="1" s="1"/>
  <c r="K9693" i="1"/>
  <c r="J9693" i="1" s="1"/>
  <c r="N9693" i="1"/>
  <c r="B9694" i="1"/>
  <c r="A9694" i="1" s="1"/>
  <c r="E9694" i="1"/>
  <c r="D9694" i="1" s="1"/>
  <c r="H9694" i="1"/>
  <c r="G9694" i="1" s="1"/>
  <c r="K9694" i="1"/>
  <c r="J9694" i="1" s="1"/>
  <c r="N9694" i="1"/>
  <c r="B9695" i="1"/>
  <c r="A9695" i="1" s="1"/>
  <c r="E9695" i="1"/>
  <c r="D9695" i="1" s="1"/>
  <c r="H9695" i="1"/>
  <c r="G9695" i="1" s="1"/>
  <c r="K9695" i="1"/>
  <c r="J9695" i="1" s="1"/>
  <c r="N9695" i="1"/>
  <c r="B9696" i="1"/>
  <c r="A9696" i="1" s="1"/>
  <c r="E9696" i="1"/>
  <c r="D9696" i="1" s="1"/>
  <c r="H9696" i="1"/>
  <c r="G9696" i="1" s="1"/>
  <c r="K9696" i="1"/>
  <c r="J9696" i="1" s="1"/>
  <c r="N9696" i="1"/>
  <c r="B9697" i="1"/>
  <c r="A9697" i="1" s="1"/>
  <c r="E9697" i="1"/>
  <c r="D9697" i="1" s="1"/>
  <c r="H9697" i="1"/>
  <c r="G9697" i="1" s="1"/>
  <c r="K9697" i="1"/>
  <c r="J9697" i="1" s="1"/>
  <c r="N9697" i="1"/>
  <c r="B9698" i="1"/>
  <c r="A9698" i="1" s="1"/>
  <c r="E9698" i="1"/>
  <c r="D9698" i="1" s="1"/>
  <c r="H9698" i="1"/>
  <c r="G9698" i="1" s="1"/>
  <c r="K9698" i="1"/>
  <c r="J9698" i="1" s="1"/>
  <c r="N9698" i="1"/>
  <c r="B9699" i="1"/>
  <c r="A9699" i="1" s="1"/>
  <c r="E9699" i="1"/>
  <c r="D9699" i="1" s="1"/>
  <c r="H9699" i="1"/>
  <c r="G9699" i="1" s="1"/>
  <c r="K9699" i="1"/>
  <c r="J9699" i="1" s="1"/>
  <c r="N9699" i="1"/>
  <c r="B9700" i="1"/>
  <c r="A9700" i="1" s="1"/>
  <c r="E9700" i="1"/>
  <c r="D9700" i="1" s="1"/>
  <c r="H9700" i="1"/>
  <c r="G9700" i="1" s="1"/>
  <c r="K9700" i="1"/>
  <c r="J9700" i="1" s="1"/>
  <c r="N9700" i="1"/>
  <c r="B9701" i="1"/>
  <c r="A9701" i="1" s="1"/>
  <c r="E9701" i="1"/>
  <c r="D9701" i="1" s="1"/>
  <c r="H9701" i="1"/>
  <c r="G9701" i="1" s="1"/>
  <c r="K9701" i="1"/>
  <c r="J9701" i="1" s="1"/>
  <c r="N9701" i="1"/>
  <c r="B9702" i="1"/>
  <c r="A9702" i="1" s="1"/>
  <c r="E9702" i="1"/>
  <c r="D9702" i="1" s="1"/>
  <c r="H9702" i="1"/>
  <c r="G9702" i="1" s="1"/>
  <c r="K9702" i="1"/>
  <c r="J9702" i="1" s="1"/>
  <c r="N9702" i="1"/>
  <c r="B9703" i="1"/>
  <c r="A9703" i="1" s="1"/>
  <c r="E9703" i="1"/>
  <c r="D9703" i="1" s="1"/>
  <c r="H9703" i="1"/>
  <c r="G9703" i="1" s="1"/>
  <c r="K9703" i="1"/>
  <c r="J9703" i="1" s="1"/>
  <c r="N9703" i="1"/>
  <c r="B9704" i="1"/>
  <c r="A9704" i="1" s="1"/>
  <c r="E9704" i="1"/>
  <c r="D9704" i="1" s="1"/>
  <c r="H9704" i="1"/>
  <c r="G9704" i="1" s="1"/>
  <c r="K9704" i="1"/>
  <c r="J9704" i="1" s="1"/>
  <c r="N9704" i="1"/>
  <c r="B9705" i="1"/>
  <c r="A9705" i="1" s="1"/>
  <c r="E9705" i="1"/>
  <c r="D9705" i="1" s="1"/>
  <c r="H9705" i="1"/>
  <c r="G9705" i="1" s="1"/>
  <c r="K9705" i="1"/>
  <c r="J9705" i="1" s="1"/>
  <c r="N9705" i="1"/>
  <c r="B9706" i="1"/>
  <c r="A9706" i="1" s="1"/>
  <c r="E9706" i="1"/>
  <c r="D9706" i="1" s="1"/>
  <c r="H9706" i="1"/>
  <c r="G9706" i="1" s="1"/>
  <c r="K9706" i="1"/>
  <c r="J9706" i="1" s="1"/>
  <c r="N9706" i="1"/>
  <c r="B9707" i="1"/>
  <c r="A9707" i="1" s="1"/>
  <c r="E9707" i="1"/>
  <c r="D9707" i="1" s="1"/>
  <c r="H9707" i="1"/>
  <c r="G9707" i="1" s="1"/>
  <c r="K9707" i="1"/>
  <c r="J9707" i="1" s="1"/>
  <c r="N9707" i="1"/>
  <c r="B9708" i="1"/>
  <c r="A9708" i="1" s="1"/>
  <c r="E9708" i="1"/>
  <c r="D9708" i="1" s="1"/>
  <c r="H9708" i="1"/>
  <c r="G9708" i="1" s="1"/>
  <c r="K9708" i="1"/>
  <c r="J9708" i="1" s="1"/>
  <c r="N9708" i="1"/>
  <c r="B9709" i="1"/>
  <c r="A9709" i="1" s="1"/>
  <c r="E9709" i="1"/>
  <c r="D9709" i="1" s="1"/>
  <c r="H9709" i="1"/>
  <c r="G9709" i="1" s="1"/>
  <c r="K9709" i="1"/>
  <c r="J9709" i="1" s="1"/>
  <c r="N9709" i="1"/>
  <c r="B9710" i="1"/>
  <c r="A9710" i="1" s="1"/>
  <c r="E9710" i="1"/>
  <c r="D9710" i="1" s="1"/>
  <c r="H9710" i="1"/>
  <c r="G9710" i="1" s="1"/>
  <c r="K9710" i="1"/>
  <c r="J9710" i="1" s="1"/>
  <c r="N9710" i="1"/>
  <c r="B9711" i="1"/>
  <c r="A9711" i="1" s="1"/>
  <c r="E9711" i="1"/>
  <c r="D9711" i="1" s="1"/>
  <c r="H9711" i="1"/>
  <c r="G9711" i="1" s="1"/>
  <c r="K9711" i="1"/>
  <c r="J9711" i="1" s="1"/>
  <c r="N9711" i="1"/>
  <c r="B9712" i="1"/>
  <c r="A9712" i="1" s="1"/>
  <c r="E9712" i="1"/>
  <c r="D9712" i="1" s="1"/>
  <c r="H9712" i="1"/>
  <c r="G9712" i="1" s="1"/>
  <c r="K9712" i="1"/>
  <c r="J9712" i="1" s="1"/>
  <c r="N9712" i="1"/>
  <c r="B9713" i="1"/>
  <c r="A9713" i="1" s="1"/>
  <c r="E9713" i="1"/>
  <c r="D9713" i="1" s="1"/>
  <c r="H9713" i="1"/>
  <c r="G9713" i="1" s="1"/>
  <c r="K9713" i="1"/>
  <c r="J9713" i="1" s="1"/>
  <c r="N9713" i="1"/>
  <c r="B9714" i="1"/>
  <c r="A9714" i="1" s="1"/>
  <c r="E9714" i="1"/>
  <c r="D9714" i="1" s="1"/>
  <c r="H9714" i="1"/>
  <c r="G9714" i="1" s="1"/>
  <c r="K9714" i="1"/>
  <c r="J9714" i="1" s="1"/>
  <c r="N9714" i="1"/>
  <c r="B9715" i="1"/>
  <c r="A9715" i="1" s="1"/>
  <c r="E9715" i="1"/>
  <c r="D9715" i="1" s="1"/>
  <c r="H9715" i="1"/>
  <c r="G9715" i="1" s="1"/>
  <c r="K9715" i="1"/>
  <c r="J9715" i="1" s="1"/>
  <c r="N9715" i="1"/>
  <c r="B9716" i="1"/>
  <c r="A9716" i="1" s="1"/>
  <c r="E9716" i="1"/>
  <c r="D9716" i="1" s="1"/>
  <c r="H9716" i="1"/>
  <c r="G9716" i="1" s="1"/>
  <c r="K9716" i="1"/>
  <c r="J9716" i="1" s="1"/>
  <c r="N9716" i="1"/>
  <c r="B9717" i="1"/>
  <c r="A9717" i="1" s="1"/>
  <c r="E9717" i="1"/>
  <c r="D9717" i="1" s="1"/>
  <c r="H9717" i="1"/>
  <c r="G9717" i="1" s="1"/>
  <c r="K9717" i="1"/>
  <c r="J9717" i="1" s="1"/>
  <c r="N9717" i="1"/>
  <c r="B9718" i="1"/>
  <c r="A9718" i="1" s="1"/>
  <c r="E9718" i="1"/>
  <c r="D9718" i="1" s="1"/>
  <c r="H9718" i="1"/>
  <c r="G9718" i="1" s="1"/>
  <c r="K9718" i="1"/>
  <c r="J9718" i="1" s="1"/>
  <c r="N9718" i="1"/>
  <c r="B9719" i="1"/>
  <c r="A9719" i="1" s="1"/>
  <c r="E9719" i="1"/>
  <c r="D9719" i="1" s="1"/>
  <c r="H9719" i="1"/>
  <c r="G9719" i="1" s="1"/>
  <c r="K9719" i="1"/>
  <c r="J9719" i="1" s="1"/>
  <c r="N9719" i="1"/>
  <c r="B9720" i="1"/>
  <c r="A9720" i="1" s="1"/>
  <c r="E9720" i="1"/>
  <c r="D9720" i="1" s="1"/>
  <c r="H9720" i="1"/>
  <c r="G9720" i="1" s="1"/>
  <c r="K9720" i="1"/>
  <c r="J9720" i="1" s="1"/>
  <c r="N9720" i="1"/>
  <c r="B9721" i="1"/>
  <c r="A9721" i="1" s="1"/>
  <c r="E9721" i="1"/>
  <c r="D9721" i="1" s="1"/>
  <c r="H9721" i="1"/>
  <c r="G9721" i="1" s="1"/>
  <c r="K9721" i="1"/>
  <c r="J9721" i="1" s="1"/>
  <c r="N9721" i="1"/>
  <c r="B9722" i="1"/>
  <c r="A9722" i="1" s="1"/>
  <c r="E9722" i="1"/>
  <c r="D9722" i="1" s="1"/>
  <c r="H9722" i="1"/>
  <c r="G9722" i="1" s="1"/>
  <c r="K9722" i="1"/>
  <c r="J9722" i="1" s="1"/>
  <c r="N9722" i="1"/>
  <c r="B9723" i="1"/>
  <c r="A9723" i="1" s="1"/>
  <c r="E9723" i="1"/>
  <c r="D9723" i="1" s="1"/>
  <c r="H9723" i="1"/>
  <c r="G9723" i="1" s="1"/>
  <c r="K9723" i="1"/>
  <c r="J9723" i="1" s="1"/>
  <c r="N9723" i="1"/>
  <c r="B9724" i="1"/>
  <c r="A9724" i="1" s="1"/>
  <c r="E9724" i="1"/>
  <c r="D9724" i="1" s="1"/>
  <c r="H9724" i="1"/>
  <c r="G9724" i="1" s="1"/>
  <c r="K9724" i="1"/>
  <c r="J9724" i="1" s="1"/>
  <c r="N9724" i="1"/>
  <c r="B9725" i="1"/>
  <c r="A9725" i="1" s="1"/>
  <c r="E9725" i="1"/>
  <c r="D9725" i="1" s="1"/>
  <c r="H9725" i="1"/>
  <c r="G9725" i="1" s="1"/>
  <c r="K9725" i="1"/>
  <c r="J9725" i="1" s="1"/>
  <c r="N9725" i="1"/>
  <c r="B9726" i="1"/>
  <c r="A9726" i="1" s="1"/>
  <c r="E9726" i="1"/>
  <c r="D9726" i="1" s="1"/>
  <c r="H9726" i="1"/>
  <c r="G9726" i="1" s="1"/>
  <c r="K9726" i="1"/>
  <c r="J9726" i="1" s="1"/>
  <c r="N9726" i="1"/>
  <c r="B9727" i="1"/>
  <c r="A9727" i="1" s="1"/>
  <c r="E9727" i="1"/>
  <c r="D9727" i="1" s="1"/>
  <c r="H9727" i="1"/>
  <c r="G9727" i="1" s="1"/>
  <c r="K9727" i="1"/>
  <c r="J9727" i="1" s="1"/>
  <c r="N9727" i="1"/>
  <c r="B9728" i="1"/>
  <c r="A9728" i="1" s="1"/>
  <c r="E9728" i="1"/>
  <c r="D9728" i="1" s="1"/>
  <c r="H9728" i="1"/>
  <c r="G9728" i="1" s="1"/>
  <c r="K9728" i="1"/>
  <c r="J9728" i="1" s="1"/>
  <c r="N9728" i="1"/>
  <c r="B9729" i="1"/>
  <c r="A9729" i="1" s="1"/>
  <c r="E9729" i="1"/>
  <c r="D9729" i="1" s="1"/>
  <c r="H9729" i="1"/>
  <c r="G9729" i="1" s="1"/>
  <c r="K9729" i="1"/>
  <c r="J9729" i="1" s="1"/>
  <c r="N9729" i="1"/>
  <c r="B9730" i="1"/>
  <c r="A9730" i="1" s="1"/>
  <c r="E9730" i="1"/>
  <c r="D9730" i="1" s="1"/>
  <c r="H9730" i="1"/>
  <c r="G9730" i="1" s="1"/>
  <c r="K9730" i="1"/>
  <c r="J9730" i="1" s="1"/>
  <c r="N9730" i="1"/>
  <c r="B9731" i="1"/>
  <c r="A9731" i="1" s="1"/>
  <c r="E9731" i="1"/>
  <c r="D9731" i="1" s="1"/>
  <c r="H9731" i="1"/>
  <c r="G9731" i="1" s="1"/>
  <c r="K9731" i="1"/>
  <c r="J9731" i="1" s="1"/>
  <c r="N9731" i="1"/>
  <c r="B9732" i="1"/>
  <c r="A9732" i="1" s="1"/>
  <c r="E9732" i="1"/>
  <c r="D9732" i="1" s="1"/>
  <c r="H9732" i="1"/>
  <c r="G9732" i="1" s="1"/>
  <c r="K9732" i="1"/>
  <c r="J9732" i="1" s="1"/>
  <c r="N9732" i="1"/>
  <c r="B9733" i="1"/>
  <c r="A9733" i="1" s="1"/>
  <c r="E9733" i="1"/>
  <c r="D9733" i="1" s="1"/>
  <c r="H9733" i="1"/>
  <c r="G9733" i="1" s="1"/>
  <c r="K9733" i="1"/>
  <c r="J9733" i="1" s="1"/>
  <c r="N9733" i="1"/>
  <c r="B9734" i="1"/>
  <c r="A9734" i="1" s="1"/>
  <c r="E9734" i="1"/>
  <c r="D9734" i="1" s="1"/>
  <c r="H9734" i="1"/>
  <c r="G9734" i="1" s="1"/>
  <c r="K9734" i="1"/>
  <c r="J9734" i="1" s="1"/>
  <c r="N9734" i="1"/>
  <c r="B9735" i="1"/>
  <c r="A9735" i="1" s="1"/>
  <c r="E9735" i="1"/>
  <c r="D9735" i="1" s="1"/>
  <c r="H9735" i="1"/>
  <c r="G9735" i="1" s="1"/>
  <c r="K9735" i="1"/>
  <c r="J9735" i="1" s="1"/>
  <c r="N9735" i="1"/>
  <c r="B9736" i="1"/>
  <c r="A9736" i="1" s="1"/>
  <c r="E9736" i="1"/>
  <c r="D9736" i="1" s="1"/>
  <c r="H9736" i="1"/>
  <c r="G9736" i="1" s="1"/>
  <c r="K9736" i="1"/>
  <c r="J9736" i="1" s="1"/>
  <c r="N9736" i="1"/>
  <c r="B9737" i="1"/>
  <c r="A9737" i="1" s="1"/>
  <c r="E9737" i="1"/>
  <c r="D9737" i="1" s="1"/>
  <c r="H9737" i="1"/>
  <c r="G9737" i="1" s="1"/>
  <c r="K9737" i="1"/>
  <c r="J9737" i="1" s="1"/>
  <c r="N9737" i="1"/>
  <c r="B9738" i="1"/>
  <c r="A9738" i="1" s="1"/>
  <c r="E9738" i="1"/>
  <c r="D9738" i="1" s="1"/>
  <c r="H9738" i="1"/>
  <c r="G9738" i="1" s="1"/>
  <c r="K9738" i="1"/>
  <c r="J9738" i="1" s="1"/>
  <c r="N9738" i="1"/>
  <c r="B9739" i="1"/>
  <c r="A9739" i="1" s="1"/>
  <c r="E9739" i="1"/>
  <c r="D9739" i="1" s="1"/>
  <c r="H9739" i="1"/>
  <c r="G9739" i="1" s="1"/>
  <c r="K9739" i="1"/>
  <c r="J9739" i="1" s="1"/>
  <c r="N9739" i="1"/>
  <c r="B9740" i="1"/>
  <c r="A9740" i="1" s="1"/>
  <c r="E9740" i="1"/>
  <c r="D9740" i="1" s="1"/>
  <c r="H9740" i="1"/>
  <c r="G9740" i="1" s="1"/>
  <c r="K9740" i="1"/>
  <c r="J9740" i="1" s="1"/>
  <c r="N9740" i="1"/>
  <c r="B9741" i="1"/>
  <c r="A9741" i="1" s="1"/>
  <c r="E9741" i="1"/>
  <c r="D9741" i="1" s="1"/>
  <c r="H9741" i="1"/>
  <c r="G9741" i="1" s="1"/>
  <c r="K9741" i="1"/>
  <c r="J9741" i="1" s="1"/>
  <c r="N9741" i="1"/>
  <c r="B9742" i="1"/>
  <c r="A9742" i="1" s="1"/>
  <c r="E9742" i="1"/>
  <c r="D9742" i="1" s="1"/>
  <c r="H9742" i="1"/>
  <c r="G9742" i="1" s="1"/>
  <c r="K9742" i="1"/>
  <c r="J9742" i="1" s="1"/>
  <c r="N9742" i="1"/>
  <c r="B9743" i="1"/>
  <c r="A9743" i="1" s="1"/>
  <c r="E9743" i="1"/>
  <c r="D9743" i="1" s="1"/>
  <c r="H9743" i="1"/>
  <c r="G9743" i="1" s="1"/>
  <c r="K9743" i="1"/>
  <c r="J9743" i="1" s="1"/>
  <c r="N9743" i="1"/>
  <c r="B9744" i="1"/>
  <c r="A9744" i="1" s="1"/>
  <c r="E9744" i="1"/>
  <c r="D9744" i="1" s="1"/>
  <c r="H9744" i="1"/>
  <c r="G9744" i="1" s="1"/>
  <c r="K9744" i="1"/>
  <c r="J9744" i="1" s="1"/>
  <c r="N9744" i="1"/>
  <c r="B9745" i="1"/>
  <c r="A9745" i="1" s="1"/>
  <c r="E9745" i="1"/>
  <c r="D9745" i="1" s="1"/>
  <c r="H9745" i="1"/>
  <c r="G9745" i="1" s="1"/>
  <c r="K9745" i="1"/>
  <c r="J9745" i="1" s="1"/>
  <c r="N9745" i="1"/>
  <c r="B9746" i="1"/>
  <c r="A9746" i="1" s="1"/>
  <c r="E9746" i="1"/>
  <c r="D9746" i="1" s="1"/>
  <c r="H9746" i="1"/>
  <c r="G9746" i="1" s="1"/>
  <c r="K9746" i="1"/>
  <c r="J9746" i="1" s="1"/>
  <c r="N9746" i="1"/>
  <c r="B9747" i="1"/>
  <c r="A9747" i="1" s="1"/>
  <c r="E9747" i="1"/>
  <c r="D9747" i="1" s="1"/>
  <c r="H9747" i="1"/>
  <c r="G9747" i="1" s="1"/>
  <c r="K9747" i="1"/>
  <c r="J9747" i="1" s="1"/>
  <c r="N9747" i="1"/>
  <c r="B9748" i="1"/>
  <c r="A9748" i="1" s="1"/>
  <c r="E9748" i="1"/>
  <c r="D9748" i="1" s="1"/>
  <c r="H9748" i="1"/>
  <c r="G9748" i="1" s="1"/>
  <c r="K9748" i="1"/>
  <c r="J9748" i="1" s="1"/>
  <c r="N9748" i="1"/>
  <c r="B9749" i="1"/>
  <c r="A9749" i="1" s="1"/>
  <c r="E9749" i="1"/>
  <c r="D9749" i="1" s="1"/>
  <c r="H9749" i="1"/>
  <c r="G9749" i="1" s="1"/>
  <c r="K9749" i="1"/>
  <c r="J9749" i="1" s="1"/>
  <c r="N9749" i="1"/>
  <c r="B9750" i="1"/>
  <c r="A9750" i="1" s="1"/>
  <c r="E9750" i="1"/>
  <c r="D9750" i="1" s="1"/>
  <c r="H9750" i="1"/>
  <c r="G9750" i="1" s="1"/>
  <c r="K9750" i="1"/>
  <c r="J9750" i="1" s="1"/>
  <c r="N9750" i="1"/>
  <c r="B9751" i="1"/>
  <c r="A9751" i="1" s="1"/>
  <c r="E9751" i="1"/>
  <c r="D9751" i="1" s="1"/>
  <c r="H9751" i="1"/>
  <c r="G9751" i="1" s="1"/>
  <c r="K9751" i="1"/>
  <c r="J9751" i="1" s="1"/>
  <c r="N9751" i="1"/>
  <c r="B9752" i="1"/>
  <c r="A9752" i="1" s="1"/>
  <c r="E9752" i="1"/>
  <c r="D9752" i="1" s="1"/>
  <c r="H9752" i="1"/>
  <c r="G9752" i="1" s="1"/>
  <c r="K9752" i="1"/>
  <c r="J9752" i="1" s="1"/>
  <c r="N9752" i="1"/>
  <c r="B9753" i="1"/>
  <c r="A9753" i="1" s="1"/>
  <c r="E9753" i="1"/>
  <c r="D9753" i="1" s="1"/>
  <c r="H9753" i="1"/>
  <c r="G9753" i="1" s="1"/>
  <c r="K9753" i="1"/>
  <c r="J9753" i="1" s="1"/>
  <c r="N9753" i="1"/>
  <c r="B9754" i="1"/>
  <c r="A9754" i="1" s="1"/>
  <c r="E9754" i="1"/>
  <c r="D9754" i="1" s="1"/>
  <c r="H9754" i="1"/>
  <c r="G9754" i="1" s="1"/>
  <c r="K9754" i="1"/>
  <c r="J9754" i="1" s="1"/>
  <c r="N9754" i="1"/>
  <c r="B9755" i="1"/>
  <c r="A9755" i="1" s="1"/>
  <c r="E9755" i="1"/>
  <c r="D9755" i="1" s="1"/>
  <c r="H9755" i="1"/>
  <c r="G9755" i="1" s="1"/>
  <c r="K9755" i="1"/>
  <c r="J9755" i="1" s="1"/>
  <c r="N9755" i="1"/>
  <c r="B9756" i="1"/>
  <c r="A9756" i="1" s="1"/>
  <c r="E9756" i="1"/>
  <c r="D9756" i="1" s="1"/>
  <c r="H9756" i="1"/>
  <c r="G9756" i="1" s="1"/>
  <c r="K9756" i="1"/>
  <c r="J9756" i="1" s="1"/>
  <c r="N9756" i="1"/>
  <c r="B9757" i="1"/>
  <c r="A9757" i="1" s="1"/>
  <c r="E9757" i="1"/>
  <c r="D9757" i="1" s="1"/>
  <c r="H9757" i="1"/>
  <c r="G9757" i="1" s="1"/>
  <c r="K9757" i="1"/>
  <c r="J9757" i="1" s="1"/>
  <c r="N9757" i="1"/>
  <c r="B9758" i="1"/>
  <c r="A9758" i="1" s="1"/>
  <c r="E9758" i="1"/>
  <c r="D9758" i="1" s="1"/>
  <c r="H9758" i="1"/>
  <c r="G9758" i="1" s="1"/>
  <c r="K9758" i="1"/>
  <c r="J9758" i="1" s="1"/>
  <c r="N9758" i="1"/>
  <c r="B9759" i="1"/>
  <c r="A9759" i="1" s="1"/>
  <c r="E9759" i="1"/>
  <c r="D9759" i="1" s="1"/>
  <c r="H9759" i="1"/>
  <c r="G9759" i="1" s="1"/>
  <c r="K9759" i="1"/>
  <c r="J9759" i="1" s="1"/>
  <c r="N9759" i="1"/>
  <c r="B9760" i="1"/>
  <c r="A9760" i="1" s="1"/>
  <c r="E9760" i="1"/>
  <c r="D9760" i="1" s="1"/>
  <c r="H9760" i="1"/>
  <c r="G9760" i="1" s="1"/>
  <c r="K9760" i="1"/>
  <c r="J9760" i="1" s="1"/>
  <c r="N9760" i="1"/>
  <c r="B9761" i="1"/>
  <c r="A9761" i="1" s="1"/>
  <c r="E9761" i="1"/>
  <c r="D9761" i="1" s="1"/>
  <c r="H9761" i="1"/>
  <c r="G9761" i="1" s="1"/>
  <c r="K9761" i="1"/>
  <c r="J9761" i="1" s="1"/>
  <c r="N9761" i="1"/>
  <c r="B9762" i="1"/>
  <c r="A9762" i="1" s="1"/>
  <c r="E9762" i="1"/>
  <c r="D9762" i="1" s="1"/>
  <c r="H9762" i="1"/>
  <c r="G9762" i="1" s="1"/>
  <c r="K9762" i="1"/>
  <c r="J9762" i="1" s="1"/>
  <c r="N9762" i="1"/>
  <c r="B9763" i="1"/>
  <c r="A9763" i="1" s="1"/>
  <c r="E9763" i="1"/>
  <c r="D9763" i="1" s="1"/>
  <c r="H9763" i="1"/>
  <c r="G9763" i="1" s="1"/>
  <c r="K9763" i="1"/>
  <c r="J9763" i="1" s="1"/>
  <c r="N9763" i="1"/>
  <c r="B9764" i="1"/>
  <c r="A9764" i="1" s="1"/>
  <c r="E9764" i="1"/>
  <c r="D9764" i="1" s="1"/>
  <c r="H9764" i="1"/>
  <c r="G9764" i="1" s="1"/>
  <c r="K9764" i="1"/>
  <c r="J9764" i="1" s="1"/>
  <c r="N9764" i="1"/>
  <c r="B9765" i="1"/>
  <c r="A9765" i="1" s="1"/>
  <c r="E9765" i="1"/>
  <c r="D9765" i="1" s="1"/>
  <c r="H9765" i="1"/>
  <c r="G9765" i="1" s="1"/>
  <c r="K9765" i="1"/>
  <c r="J9765" i="1" s="1"/>
  <c r="N9765" i="1"/>
  <c r="B9766" i="1"/>
  <c r="A9766" i="1" s="1"/>
  <c r="E9766" i="1"/>
  <c r="D9766" i="1" s="1"/>
  <c r="H9766" i="1"/>
  <c r="G9766" i="1" s="1"/>
  <c r="K9766" i="1"/>
  <c r="J9766" i="1" s="1"/>
  <c r="N9766" i="1"/>
  <c r="B9767" i="1"/>
  <c r="A9767" i="1" s="1"/>
  <c r="E9767" i="1"/>
  <c r="D9767" i="1" s="1"/>
  <c r="H9767" i="1"/>
  <c r="G9767" i="1" s="1"/>
  <c r="K9767" i="1"/>
  <c r="J9767" i="1" s="1"/>
  <c r="N9767" i="1"/>
  <c r="B9768" i="1"/>
  <c r="A9768" i="1" s="1"/>
  <c r="E9768" i="1"/>
  <c r="D9768" i="1" s="1"/>
  <c r="H9768" i="1"/>
  <c r="G9768" i="1" s="1"/>
  <c r="K9768" i="1"/>
  <c r="J9768" i="1" s="1"/>
  <c r="N9768" i="1"/>
  <c r="B9769" i="1"/>
  <c r="A9769" i="1" s="1"/>
  <c r="E9769" i="1"/>
  <c r="D9769" i="1" s="1"/>
  <c r="H9769" i="1"/>
  <c r="G9769" i="1" s="1"/>
  <c r="K9769" i="1"/>
  <c r="J9769" i="1" s="1"/>
  <c r="N9769" i="1"/>
  <c r="B9770" i="1"/>
  <c r="A9770" i="1" s="1"/>
  <c r="E9770" i="1"/>
  <c r="D9770" i="1" s="1"/>
  <c r="H9770" i="1"/>
  <c r="G9770" i="1" s="1"/>
  <c r="K9770" i="1"/>
  <c r="J9770" i="1" s="1"/>
  <c r="N9770" i="1"/>
  <c r="B9771" i="1"/>
  <c r="A9771" i="1" s="1"/>
  <c r="E9771" i="1"/>
  <c r="D9771" i="1" s="1"/>
  <c r="H9771" i="1"/>
  <c r="G9771" i="1" s="1"/>
  <c r="K9771" i="1"/>
  <c r="J9771" i="1" s="1"/>
  <c r="N9771" i="1"/>
  <c r="B9772" i="1"/>
  <c r="A9772" i="1" s="1"/>
  <c r="E9772" i="1"/>
  <c r="D9772" i="1" s="1"/>
  <c r="H9772" i="1"/>
  <c r="G9772" i="1" s="1"/>
  <c r="K9772" i="1"/>
  <c r="J9772" i="1" s="1"/>
  <c r="N9772" i="1"/>
  <c r="B9773" i="1"/>
  <c r="A9773" i="1" s="1"/>
  <c r="E9773" i="1"/>
  <c r="D9773" i="1" s="1"/>
  <c r="H9773" i="1"/>
  <c r="G9773" i="1" s="1"/>
  <c r="K9773" i="1"/>
  <c r="J9773" i="1" s="1"/>
  <c r="N9773" i="1"/>
  <c r="B9774" i="1"/>
  <c r="A9774" i="1" s="1"/>
  <c r="E9774" i="1"/>
  <c r="D9774" i="1" s="1"/>
  <c r="H9774" i="1"/>
  <c r="G9774" i="1" s="1"/>
  <c r="K9774" i="1"/>
  <c r="J9774" i="1" s="1"/>
  <c r="N9774" i="1"/>
  <c r="B9775" i="1"/>
  <c r="A9775" i="1" s="1"/>
  <c r="E9775" i="1"/>
  <c r="D9775" i="1" s="1"/>
  <c r="H9775" i="1"/>
  <c r="G9775" i="1" s="1"/>
  <c r="K9775" i="1"/>
  <c r="J9775" i="1" s="1"/>
  <c r="N9775" i="1"/>
  <c r="B9776" i="1"/>
  <c r="A9776" i="1" s="1"/>
  <c r="E9776" i="1"/>
  <c r="D9776" i="1" s="1"/>
  <c r="H9776" i="1"/>
  <c r="G9776" i="1" s="1"/>
  <c r="K9776" i="1"/>
  <c r="J9776" i="1" s="1"/>
  <c r="N9776" i="1"/>
  <c r="B9777" i="1"/>
  <c r="A9777" i="1" s="1"/>
  <c r="E9777" i="1"/>
  <c r="D9777" i="1" s="1"/>
  <c r="H9777" i="1"/>
  <c r="G9777" i="1" s="1"/>
  <c r="K9777" i="1"/>
  <c r="J9777" i="1" s="1"/>
  <c r="N9777" i="1"/>
  <c r="B9778" i="1"/>
  <c r="A9778" i="1" s="1"/>
  <c r="E9778" i="1"/>
  <c r="D9778" i="1" s="1"/>
  <c r="H9778" i="1"/>
  <c r="G9778" i="1" s="1"/>
  <c r="K9778" i="1"/>
  <c r="J9778" i="1" s="1"/>
  <c r="N9778" i="1"/>
  <c r="B9779" i="1"/>
  <c r="A9779" i="1" s="1"/>
  <c r="E9779" i="1"/>
  <c r="D9779" i="1" s="1"/>
  <c r="H9779" i="1"/>
  <c r="G9779" i="1" s="1"/>
  <c r="K9779" i="1"/>
  <c r="J9779" i="1" s="1"/>
  <c r="N9779" i="1"/>
  <c r="B9780" i="1"/>
  <c r="A9780" i="1" s="1"/>
  <c r="E9780" i="1"/>
  <c r="D9780" i="1" s="1"/>
  <c r="H9780" i="1"/>
  <c r="G9780" i="1" s="1"/>
  <c r="K9780" i="1"/>
  <c r="J9780" i="1" s="1"/>
  <c r="N9780" i="1"/>
  <c r="B9781" i="1"/>
  <c r="A9781" i="1" s="1"/>
  <c r="E9781" i="1"/>
  <c r="D9781" i="1" s="1"/>
  <c r="H9781" i="1"/>
  <c r="G9781" i="1" s="1"/>
  <c r="K9781" i="1"/>
  <c r="J9781" i="1" s="1"/>
  <c r="N9781" i="1"/>
  <c r="B9782" i="1"/>
  <c r="A9782" i="1" s="1"/>
  <c r="E9782" i="1"/>
  <c r="D9782" i="1" s="1"/>
  <c r="H9782" i="1"/>
  <c r="G9782" i="1" s="1"/>
  <c r="K9782" i="1"/>
  <c r="J9782" i="1" s="1"/>
  <c r="N9782" i="1"/>
  <c r="B9783" i="1"/>
  <c r="A9783" i="1" s="1"/>
  <c r="E9783" i="1"/>
  <c r="D9783" i="1" s="1"/>
  <c r="H9783" i="1"/>
  <c r="G9783" i="1" s="1"/>
  <c r="K9783" i="1"/>
  <c r="J9783" i="1" s="1"/>
  <c r="N9783" i="1"/>
  <c r="B9784" i="1"/>
  <c r="A9784" i="1" s="1"/>
  <c r="E9784" i="1"/>
  <c r="D9784" i="1" s="1"/>
  <c r="H9784" i="1"/>
  <c r="G9784" i="1" s="1"/>
  <c r="K9784" i="1"/>
  <c r="J9784" i="1" s="1"/>
  <c r="N9784" i="1"/>
  <c r="B9785" i="1"/>
  <c r="A9785" i="1" s="1"/>
  <c r="E9785" i="1"/>
  <c r="D9785" i="1" s="1"/>
  <c r="H9785" i="1"/>
  <c r="G9785" i="1" s="1"/>
  <c r="K9785" i="1"/>
  <c r="J9785" i="1" s="1"/>
  <c r="N9785" i="1"/>
  <c r="B9786" i="1"/>
  <c r="A9786" i="1" s="1"/>
  <c r="E9786" i="1"/>
  <c r="D9786" i="1" s="1"/>
  <c r="H9786" i="1"/>
  <c r="G9786" i="1" s="1"/>
  <c r="K9786" i="1"/>
  <c r="J9786" i="1" s="1"/>
  <c r="N9786" i="1"/>
  <c r="B9787" i="1"/>
  <c r="A9787" i="1" s="1"/>
  <c r="E9787" i="1"/>
  <c r="D9787" i="1" s="1"/>
  <c r="H9787" i="1"/>
  <c r="G9787" i="1" s="1"/>
  <c r="K9787" i="1"/>
  <c r="J9787" i="1" s="1"/>
  <c r="N9787" i="1"/>
  <c r="B9788" i="1"/>
  <c r="A9788" i="1" s="1"/>
  <c r="E9788" i="1"/>
  <c r="D9788" i="1" s="1"/>
  <c r="H9788" i="1"/>
  <c r="G9788" i="1" s="1"/>
  <c r="K9788" i="1"/>
  <c r="J9788" i="1" s="1"/>
  <c r="N9788" i="1"/>
  <c r="B9789" i="1"/>
  <c r="A9789" i="1" s="1"/>
  <c r="E9789" i="1"/>
  <c r="D9789" i="1" s="1"/>
  <c r="H9789" i="1"/>
  <c r="G9789" i="1" s="1"/>
  <c r="K9789" i="1"/>
  <c r="J9789" i="1" s="1"/>
  <c r="N9789" i="1"/>
  <c r="B9790" i="1"/>
  <c r="A9790" i="1" s="1"/>
  <c r="E9790" i="1"/>
  <c r="D9790" i="1" s="1"/>
  <c r="H9790" i="1"/>
  <c r="G9790" i="1" s="1"/>
  <c r="K9790" i="1"/>
  <c r="J9790" i="1" s="1"/>
  <c r="N9790" i="1"/>
  <c r="B9791" i="1"/>
  <c r="A9791" i="1" s="1"/>
  <c r="E9791" i="1"/>
  <c r="D9791" i="1" s="1"/>
  <c r="H9791" i="1"/>
  <c r="G9791" i="1" s="1"/>
  <c r="K9791" i="1"/>
  <c r="J9791" i="1" s="1"/>
  <c r="N9791" i="1"/>
  <c r="B9792" i="1"/>
  <c r="A9792" i="1" s="1"/>
  <c r="E9792" i="1"/>
  <c r="D9792" i="1" s="1"/>
  <c r="H9792" i="1"/>
  <c r="G9792" i="1" s="1"/>
  <c r="K9792" i="1"/>
  <c r="J9792" i="1" s="1"/>
  <c r="N9792" i="1"/>
  <c r="B9793" i="1"/>
  <c r="A9793" i="1" s="1"/>
  <c r="E9793" i="1"/>
  <c r="D9793" i="1" s="1"/>
  <c r="H9793" i="1"/>
  <c r="G9793" i="1" s="1"/>
  <c r="K9793" i="1"/>
  <c r="J9793" i="1" s="1"/>
  <c r="N9793" i="1"/>
  <c r="B9794" i="1"/>
  <c r="A9794" i="1" s="1"/>
  <c r="E9794" i="1"/>
  <c r="D9794" i="1" s="1"/>
  <c r="H9794" i="1"/>
  <c r="G9794" i="1" s="1"/>
  <c r="K9794" i="1"/>
  <c r="J9794" i="1" s="1"/>
  <c r="N9794" i="1"/>
  <c r="B9795" i="1"/>
  <c r="A9795" i="1" s="1"/>
  <c r="E9795" i="1"/>
  <c r="D9795" i="1" s="1"/>
  <c r="H9795" i="1"/>
  <c r="G9795" i="1" s="1"/>
  <c r="K9795" i="1"/>
  <c r="J9795" i="1" s="1"/>
  <c r="N9795" i="1"/>
  <c r="B9796" i="1"/>
  <c r="A9796" i="1" s="1"/>
  <c r="E9796" i="1"/>
  <c r="D9796" i="1" s="1"/>
  <c r="H9796" i="1"/>
  <c r="G9796" i="1" s="1"/>
  <c r="K9796" i="1"/>
  <c r="J9796" i="1" s="1"/>
  <c r="N9796" i="1"/>
  <c r="B9797" i="1"/>
  <c r="A9797" i="1" s="1"/>
  <c r="E9797" i="1"/>
  <c r="D9797" i="1" s="1"/>
  <c r="H9797" i="1"/>
  <c r="G9797" i="1" s="1"/>
  <c r="K9797" i="1"/>
  <c r="J9797" i="1" s="1"/>
  <c r="N9797" i="1"/>
  <c r="B9798" i="1"/>
  <c r="A9798" i="1" s="1"/>
  <c r="E9798" i="1"/>
  <c r="D9798" i="1" s="1"/>
  <c r="H9798" i="1"/>
  <c r="G9798" i="1" s="1"/>
  <c r="K9798" i="1"/>
  <c r="J9798" i="1" s="1"/>
  <c r="N9798" i="1"/>
  <c r="B9799" i="1"/>
  <c r="A9799" i="1" s="1"/>
  <c r="E9799" i="1"/>
  <c r="D9799" i="1" s="1"/>
  <c r="H9799" i="1"/>
  <c r="G9799" i="1" s="1"/>
  <c r="K9799" i="1"/>
  <c r="J9799" i="1" s="1"/>
  <c r="N9799" i="1"/>
  <c r="B9800" i="1"/>
  <c r="A9800" i="1" s="1"/>
  <c r="E9800" i="1"/>
  <c r="D9800" i="1" s="1"/>
  <c r="H9800" i="1"/>
  <c r="G9800" i="1" s="1"/>
  <c r="K9800" i="1"/>
  <c r="J9800" i="1" s="1"/>
  <c r="N9800" i="1"/>
  <c r="B9801" i="1"/>
  <c r="A9801" i="1" s="1"/>
  <c r="E9801" i="1"/>
  <c r="D9801" i="1" s="1"/>
  <c r="H9801" i="1"/>
  <c r="G9801" i="1" s="1"/>
  <c r="K9801" i="1"/>
  <c r="J9801" i="1" s="1"/>
  <c r="N9801" i="1"/>
  <c r="B9802" i="1"/>
  <c r="A9802" i="1" s="1"/>
  <c r="E9802" i="1"/>
  <c r="D9802" i="1" s="1"/>
  <c r="H9802" i="1"/>
  <c r="G9802" i="1" s="1"/>
  <c r="K9802" i="1"/>
  <c r="J9802" i="1" s="1"/>
  <c r="N9802" i="1"/>
  <c r="B9803" i="1"/>
  <c r="A9803" i="1" s="1"/>
  <c r="E9803" i="1"/>
  <c r="D9803" i="1" s="1"/>
  <c r="H9803" i="1"/>
  <c r="G9803" i="1" s="1"/>
  <c r="K9803" i="1"/>
  <c r="J9803" i="1" s="1"/>
  <c r="N9803" i="1"/>
  <c r="B9804" i="1"/>
  <c r="A9804" i="1" s="1"/>
  <c r="E9804" i="1"/>
  <c r="D9804" i="1" s="1"/>
  <c r="H9804" i="1"/>
  <c r="G9804" i="1" s="1"/>
  <c r="K9804" i="1"/>
  <c r="J9804" i="1" s="1"/>
  <c r="N9804" i="1"/>
  <c r="B9805" i="1"/>
  <c r="A9805" i="1" s="1"/>
  <c r="E9805" i="1"/>
  <c r="D9805" i="1" s="1"/>
  <c r="H9805" i="1"/>
  <c r="G9805" i="1" s="1"/>
  <c r="K9805" i="1"/>
  <c r="J9805" i="1" s="1"/>
  <c r="N9805" i="1"/>
  <c r="B9806" i="1"/>
  <c r="A9806" i="1" s="1"/>
  <c r="E9806" i="1"/>
  <c r="D9806" i="1" s="1"/>
  <c r="H9806" i="1"/>
  <c r="G9806" i="1" s="1"/>
  <c r="K9806" i="1"/>
  <c r="J9806" i="1" s="1"/>
  <c r="N9806" i="1"/>
  <c r="B9807" i="1"/>
  <c r="A9807" i="1" s="1"/>
  <c r="E9807" i="1"/>
  <c r="D9807" i="1" s="1"/>
  <c r="H9807" i="1"/>
  <c r="G9807" i="1" s="1"/>
  <c r="K9807" i="1"/>
  <c r="J9807" i="1" s="1"/>
  <c r="N9807" i="1"/>
  <c r="B9808" i="1"/>
  <c r="A9808" i="1" s="1"/>
  <c r="E9808" i="1"/>
  <c r="D9808" i="1" s="1"/>
  <c r="H9808" i="1"/>
  <c r="G9808" i="1" s="1"/>
  <c r="K9808" i="1"/>
  <c r="J9808" i="1" s="1"/>
  <c r="N9808" i="1"/>
  <c r="B9809" i="1"/>
  <c r="A9809" i="1" s="1"/>
  <c r="E9809" i="1"/>
  <c r="D9809" i="1" s="1"/>
  <c r="H9809" i="1"/>
  <c r="G9809" i="1" s="1"/>
  <c r="K9809" i="1"/>
  <c r="J9809" i="1" s="1"/>
  <c r="N9809" i="1"/>
  <c r="B9810" i="1"/>
  <c r="A9810" i="1" s="1"/>
  <c r="E9810" i="1"/>
  <c r="D9810" i="1" s="1"/>
  <c r="H9810" i="1"/>
  <c r="G9810" i="1" s="1"/>
  <c r="K9810" i="1"/>
  <c r="J9810" i="1" s="1"/>
  <c r="N9810" i="1"/>
  <c r="B9811" i="1"/>
  <c r="A9811" i="1" s="1"/>
  <c r="E9811" i="1"/>
  <c r="D9811" i="1" s="1"/>
  <c r="H9811" i="1"/>
  <c r="G9811" i="1" s="1"/>
  <c r="K9811" i="1"/>
  <c r="J9811" i="1" s="1"/>
  <c r="N9811" i="1"/>
  <c r="B9812" i="1"/>
  <c r="A9812" i="1" s="1"/>
  <c r="E9812" i="1"/>
  <c r="D9812" i="1" s="1"/>
  <c r="H9812" i="1"/>
  <c r="G9812" i="1" s="1"/>
  <c r="K9812" i="1"/>
  <c r="J9812" i="1" s="1"/>
  <c r="N9812" i="1"/>
  <c r="B9813" i="1"/>
  <c r="A9813" i="1" s="1"/>
  <c r="E9813" i="1"/>
  <c r="D9813" i="1" s="1"/>
  <c r="H9813" i="1"/>
  <c r="G9813" i="1" s="1"/>
  <c r="K9813" i="1"/>
  <c r="J9813" i="1" s="1"/>
  <c r="N9813" i="1"/>
  <c r="B9814" i="1"/>
  <c r="A9814" i="1" s="1"/>
  <c r="E9814" i="1"/>
  <c r="D9814" i="1" s="1"/>
  <c r="H9814" i="1"/>
  <c r="G9814" i="1" s="1"/>
  <c r="K9814" i="1"/>
  <c r="J9814" i="1" s="1"/>
  <c r="N9814" i="1"/>
  <c r="B9815" i="1"/>
  <c r="A9815" i="1" s="1"/>
  <c r="E9815" i="1"/>
  <c r="D9815" i="1" s="1"/>
  <c r="H9815" i="1"/>
  <c r="G9815" i="1" s="1"/>
  <c r="K9815" i="1"/>
  <c r="J9815" i="1" s="1"/>
  <c r="N9815" i="1"/>
  <c r="B9816" i="1"/>
  <c r="A9816" i="1" s="1"/>
  <c r="E9816" i="1"/>
  <c r="D9816" i="1" s="1"/>
  <c r="H9816" i="1"/>
  <c r="G9816" i="1" s="1"/>
  <c r="K9816" i="1"/>
  <c r="J9816" i="1" s="1"/>
  <c r="N9816" i="1"/>
  <c r="B9817" i="1"/>
  <c r="A9817" i="1" s="1"/>
  <c r="E9817" i="1"/>
  <c r="D9817" i="1" s="1"/>
  <c r="H9817" i="1"/>
  <c r="G9817" i="1" s="1"/>
  <c r="K9817" i="1"/>
  <c r="J9817" i="1" s="1"/>
  <c r="N9817" i="1"/>
  <c r="B9818" i="1"/>
  <c r="A9818" i="1" s="1"/>
  <c r="E9818" i="1"/>
  <c r="D9818" i="1" s="1"/>
  <c r="H9818" i="1"/>
  <c r="G9818" i="1" s="1"/>
  <c r="K9818" i="1"/>
  <c r="J9818" i="1" s="1"/>
  <c r="N9818" i="1"/>
  <c r="B9819" i="1"/>
  <c r="A9819" i="1" s="1"/>
  <c r="E9819" i="1"/>
  <c r="D9819" i="1" s="1"/>
  <c r="H9819" i="1"/>
  <c r="G9819" i="1" s="1"/>
  <c r="K9819" i="1"/>
  <c r="J9819" i="1" s="1"/>
  <c r="N9819" i="1"/>
  <c r="B9820" i="1"/>
  <c r="A9820" i="1" s="1"/>
  <c r="E9820" i="1"/>
  <c r="D9820" i="1" s="1"/>
  <c r="H9820" i="1"/>
  <c r="G9820" i="1" s="1"/>
  <c r="K9820" i="1"/>
  <c r="J9820" i="1" s="1"/>
  <c r="N9820" i="1"/>
  <c r="B9821" i="1"/>
  <c r="A9821" i="1" s="1"/>
  <c r="E9821" i="1"/>
  <c r="D9821" i="1" s="1"/>
  <c r="H9821" i="1"/>
  <c r="G9821" i="1" s="1"/>
  <c r="K9821" i="1"/>
  <c r="J9821" i="1" s="1"/>
  <c r="N9821" i="1"/>
  <c r="B9822" i="1"/>
  <c r="A9822" i="1" s="1"/>
  <c r="E9822" i="1"/>
  <c r="D9822" i="1" s="1"/>
  <c r="H9822" i="1"/>
  <c r="G9822" i="1" s="1"/>
  <c r="K9822" i="1"/>
  <c r="J9822" i="1" s="1"/>
  <c r="N9822" i="1"/>
  <c r="B9823" i="1"/>
  <c r="A9823" i="1" s="1"/>
  <c r="E9823" i="1"/>
  <c r="D9823" i="1" s="1"/>
  <c r="H9823" i="1"/>
  <c r="G9823" i="1" s="1"/>
  <c r="K9823" i="1"/>
  <c r="J9823" i="1" s="1"/>
  <c r="N9823" i="1"/>
  <c r="B9824" i="1"/>
  <c r="A9824" i="1" s="1"/>
  <c r="E9824" i="1"/>
  <c r="D9824" i="1" s="1"/>
  <c r="H9824" i="1"/>
  <c r="G9824" i="1" s="1"/>
  <c r="K9824" i="1"/>
  <c r="J9824" i="1" s="1"/>
  <c r="N9824" i="1"/>
  <c r="B9825" i="1"/>
  <c r="A9825" i="1" s="1"/>
  <c r="E9825" i="1"/>
  <c r="D9825" i="1" s="1"/>
  <c r="H9825" i="1"/>
  <c r="G9825" i="1" s="1"/>
  <c r="K9825" i="1"/>
  <c r="J9825" i="1" s="1"/>
  <c r="N9825" i="1"/>
  <c r="B9826" i="1"/>
  <c r="A9826" i="1" s="1"/>
  <c r="E9826" i="1"/>
  <c r="D9826" i="1" s="1"/>
  <c r="H9826" i="1"/>
  <c r="G9826" i="1" s="1"/>
  <c r="K9826" i="1"/>
  <c r="J9826" i="1" s="1"/>
  <c r="N9826" i="1"/>
  <c r="B9827" i="1"/>
  <c r="A9827" i="1" s="1"/>
  <c r="E9827" i="1"/>
  <c r="D9827" i="1" s="1"/>
  <c r="H9827" i="1"/>
  <c r="G9827" i="1" s="1"/>
  <c r="K9827" i="1"/>
  <c r="J9827" i="1" s="1"/>
  <c r="N9827" i="1"/>
  <c r="B9828" i="1"/>
  <c r="A9828" i="1" s="1"/>
  <c r="E9828" i="1"/>
  <c r="D9828" i="1" s="1"/>
  <c r="H9828" i="1"/>
  <c r="G9828" i="1" s="1"/>
  <c r="K9828" i="1"/>
  <c r="J9828" i="1" s="1"/>
  <c r="N9828" i="1"/>
  <c r="B9829" i="1"/>
  <c r="A9829" i="1" s="1"/>
  <c r="E9829" i="1"/>
  <c r="D9829" i="1" s="1"/>
  <c r="H9829" i="1"/>
  <c r="G9829" i="1" s="1"/>
  <c r="K9829" i="1"/>
  <c r="J9829" i="1" s="1"/>
  <c r="N9829" i="1"/>
  <c r="B9830" i="1"/>
  <c r="A9830" i="1" s="1"/>
  <c r="E9830" i="1"/>
  <c r="D9830" i="1" s="1"/>
  <c r="H9830" i="1"/>
  <c r="G9830" i="1" s="1"/>
  <c r="K9830" i="1"/>
  <c r="J9830" i="1" s="1"/>
  <c r="N9830" i="1"/>
  <c r="B9831" i="1"/>
  <c r="A9831" i="1" s="1"/>
  <c r="E9831" i="1"/>
  <c r="D9831" i="1" s="1"/>
  <c r="H9831" i="1"/>
  <c r="G9831" i="1" s="1"/>
  <c r="K9831" i="1"/>
  <c r="J9831" i="1" s="1"/>
  <c r="N9831" i="1"/>
  <c r="B9832" i="1"/>
  <c r="A9832" i="1" s="1"/>
  <c r="E9832" i="1"/>
  <c r="D9832" i="1" s="1"/>
  <c r="H9832" i="1"/>
  <c r="G9832" i="1" s="1"/>
  <c r="K9832" i="1"/>
  <c r="J9832" i="1" s="1"/>
  <c r="N9832" i="1"/>
  <c r="B9833" i="1"/>
  <c r="A9833" i="1" s="1"/>
  <c r="E9833" i="1"/>
  <c r="D9833" i="1" s="1"/>
  <c r="H9833" i="1"/>
  <c r="G9833" i="1" s="1"/>
  <c r="K9833" i="1"/>
  <c r="J9833" i="1" s="1"/>
  <c r="N9833" i="1"/>
  <c r="B9834" i="1"/>
  <c r="A9834" i="1" s="1"/>
  <c r="E9834" i="1"/>
  <c r="D9834" i="1" s="1"/>
  <c r="H9834" i="1"/>
  <c r="G9834" i="1" s="1"/>
  <c r="K9834" i="1"/>
  <c r="J9834" i="1" s="1"/>
  <c r="N9834" i="1"/>
  <c r="B9835" i="1"/>
  <c r="A9835" i="1" s="1"/>
  <c r="E9835" i="1"/>
  <c r="D9835" i="1" s="1"/>
  <c r="H9835" i="1"/>
  <c r="G9835" i="1" s="1"/>
  <c r="K9835" i="1"/>
  <c r="J9835" i="1" s="1"/>
  <c r="N9835" i="1"/>
  <c r="B9836" i="1"/>
  <c r="A9836" i="1" s="1"/>
  <c r="E9836" i="1"/>
  <c r="D9836" i="1" s="1"/>
  <c r="H9836" i="1"/>
  <c r="G9836" i="1" s="1"/>
  <c r="K9836" i="1"/>
  <c r="J9836" i="1" s="1"/>
  <c r="N9836" i="1"/>
  <c r="B9837" i="1"/>
  <c r="A9837" i="1" s="1"/>
  <c r="E9837" i="1"/>
  <c r="D9837" i="1" s="1"/>
  <c r="H9837" i="1"/>
  <c r="G9837" i="1" s="1"/>
  <c r="K9837" i="1"/>
  <c r="J9837" i="1" s="1"/>
  <c r="N9837" i="1"/>
  <c r="B9838" i="1"/>
  <c r="A9838" i="1" s="1"/>
  <c r="E9838" i="1"/>
  <c r="D9838" i="1" s="1"/>
  <c r="H9838" i="1"/>
  <c r="G9838" i="1" s="1"/>
  <c r="K9838" i="1"/>
  <c r="J9838" i="1" s="1"/>
  <c r="N9838" i="1"/>
  <c r="B9839" i="1"/>
  <c r="A9839" i="1" s="1"/>
  <c r="E9839" i="1"/>
  <c r="D9839" i="1" s="1"/>
  <c r="H9839" i="1"/>
  <c r="G9839" i="1" s="1"/>
  <c r="K9839" i="1"/>
  <c r="J9839" i="1" s="1"/>
  <c r="N9839" i="1"/>
  <c r="B9840" i="1"/>
  <c r="A9840" i="1" s="1"/>
  <c r="E9840" i="1"/>
  <c r="D9840" i="1" s="1"/>
  <c r="H9840" i="1"/>
  <c r="G9840" i="1" s="1"/>
  <c r="K9840" i="1"/>
  <c r="J9840" i="1" s="1"/>
  <c r="N9840" i="1"/>
  <c r="B9841" i="1"/>
  <c r="A9841" i="1" s="1"/>
  <c r="E9841" i="1"/>
  <c r="D9841" i="1" s="1"/>
  <c r="H9841" i="1"/>
  <c r="G9841" i="1" s="1"/>
  <c r="K9841" i="1"/>
  <c r="J9841" i="1" s="1"/>
  <c r="N9841" i="1"/>
  <c r="B9842" i="1"/>
  <c r="A9842" i="1" s="1"/>
  <c r="E9842" i="1"/>
  <c r="D9842" i="1" s="1"/>
  <c r="H9842" i="1"/>
  <c r="G9842" i="1" s="1"/>
  <c r="K9842" i="1"/>
  <c r="J9842" i="1" s="1"/>
  <c r="N9842" i="1"/>
  <c r="B9843" i="1"/>
  <c r="A9843" i="1" s="1"/>
  <c r="E9843" i="1"/>
  <c r="D9843" i="1" s="1"/>
  <c r="H9843" i="1"/>
  <c r="G9843" i="1" s="1"/>
  <c r="K9843" i="1"/>
  <c r="J9843" i="1" s="1"/>
  <c r="N9843" i="1"/>
  <c r="B9844" i="1"/>
  <c r="A9844" i="1" s="1"/>
  <c r="E9844" i="1"/>
  <c r="D9844" i="1" s="1"/>
  <c r="H9844" i="1"/>
  <c r="G9844" i="1" s="1"/>
  <c r="K9844" i="1"/>
  <c r="J9844" i="1" s="1"/>
  <c r="N9844" i="1"/>
  <c r="B9845" i="1"/>
  <c r="A9845" i="1" s="1"/>
  <c r="E9845" i="1"/>
  <c r="D9845" i="1" s="1"/>
  <c r="H9845" i="1"/>
  <c r="G9845" i="1" s="1"/>
  <c r="K9845" i="1"/>
  <c r="J9845" i="1" s="1"/>
  <c r="N9845" i="1"/>
  <c r="B9846" i="1"/>
  <c r="A9846" i="1" s="1"/>
  <c r="E9846" i="1"/>
  <c r="D9846" i="1" s="1"/>
  <c r="H9846" i="1"/>
  <c r="G9846" i="1" s="1"/>
  <c r="K9846" i="1"/>
  <c r="J9846" i="1" s="1"/>
  <c r="N9846" i="1"/>
  <c r="B9847" i="1"/>
  <c r="A9847" i="1" s="1"/>
  <c r="E9847" i="1"/>
  <c r="D9847" i="1" s="1"/>
  <c r="H9847" i="1"/>
  <c r="G9847" i="1" s="1"/>
  <c r="K9847" i="1"/>
  <c r="J9847" i="1" s="1"/>
  <c r="N9847" i="1"/>
  <c r="B9848" i="1"/>
  <c r="A9848" i="1" s="1"/>
  <c r="E9848" i="1"/>
  <c r="D9848" i="1" s="1"/>
  <c r="H9848" i="1"/>
  <c r="G9848" i="1" s="1"/>
  <c r="K9848" i="1"/>
  <c r="J9848" i="1" s="1"/>
  <c r="N9848" i="1"/>
  <c r="B9849" i="1"/>
  <c r="A9849" i="1" s="1"/>
  <c r="E9849" i="1"/>
  <c r="D9849" i="1" s="1"/>
  <c r="H9849" i="1"/>
  <c r="G9849" i="1" s="1"/>
  <c r="K9849" i="1"/>
  <c r="J9849" i="1" s="1"/>
  <c r="N9849" i="1"/>
  <c r="B9850" i="1"/>
  <c r="A9850" i="1" s="1"/>
  <c r="E9850" i="1"/>
  <c r="D9850" i="1" s="1"/>
  <c r="H9850" i="1"/>
  <c r="G9850" i="1" s="1"/>
  <c r="K9850" i="1"/>
  <c r="J9850" i="1" s="1"/>
  <c r="N9850" i="1"/>
  <c r="B9851" i="1"/>
  <c r="A9851" i="1" s="1"/>
  <c r="E9851" i="1"/>
  <c r="D9851" i="1" s="1"/>
  <c r="H9851" i="1"/>
  <c r="G9851" i="1" s="1"/>
  <c r="K9851" i="1"/>
  <c r="J9851" i="1" s="1"/>
  <c r="N9851" i="1"/>
  <c r="B9852" i="1"/>
  <c r="A9852" i="1" s="1"/>
  <c r="E9852" i="1"/>
  <c r="D9852" i="1" s="1"/>
  <c r="H9852" i="1"/>
  <c r="G9852" i="1" s="1"/>
  <c r="K9852" i="1"/>
  <c r="J9852" i="1" s="1"/>
  <c r="N9852" i="1"/>
  <c r="B9853" i="1"/>
  <c r="A9853" i="1" s="1"/>
  <c r="E9853" i="1"/>
  <c r="D9853" i="1" s="1"/>
  <c r="H9853" i="1"/>
  <c r="G9853" i="1" s="1"/>
  <c r="K9853" i="1"/>
  <c r="J9853" i="1" s="1"/>
  <c r="N9853" i="1"/>
  <c r="B9854" i="1"/>
  <c r="A9854" i="1" s="1"/>
  <c r="E9854" i="1"/>
  <c r="D9854" i="1" s="1"/>
  <c r="H9854" i="1"/>
  <c r="G9854" i="1" s="1"/>
  <c r="K9854" i="1"/>
  <c r="J9854" i="1" s="1"/>
  <c r="N9854" i="1"/>
  <c r="B9855" i="1"/>
  <c r="A9855" i="1" s="1"/>
  <c r="E9855" i="1"/>
  <c r="D9855" i="1" s="1"/>
  <c r="H9855" i="1"/>
  <c r="G9855" i="1" s="1"/>
  <c r="K9855" i="1"/>
  <c r="J9855" i="1" s="1"/>
  <c r="N9855" i="1"/>
  <c r="B9856" i="1"/>
  <c r="A9856" i="1" s="1"/>
  <c r="E9856" i="1"/>
  <c r="D9856" i="1" s="1"/>
  <c r="H9856" i="1"/>
  <c r="G9856" i="1" s="1"/>
  <c r="K9856" i="1"/>
  <c r="J9856" i="1" s="1"/>
  <c r="N9856" i="1"/>
  <c r="B9857" i="1"/>
  <c r="A9857" i="1" s="1"/>
  <c r="E9857" i="1"/>
  <c r="D9857" i="1" s="1"/>
  <c r="H9857" i="1"/>
  <c r="G9857" i="1" s="1"/>
  <c r="K9857" i="1"/>
  <c r="J9857" i="1" s="1"/>
  <c r="N9857" i="1"/>
  <c r="B9858" i="1"/>
  <c r="A9858" i="1" s="1"/>
  <c r="E9858" i="1"/>
  <c r="D9858" i="1" s="1"/>
  <c r="H9858" i="1"/>
  <c r="G9858" i="1" s="1"/>
  <c r="K9858" i="1"/>
  <c r="J9858" i="1" s="1"/>
  <c r="N9858" i="1"/>
  <c r="B9859" i="1"/>
  <c r="A9859" i="1" s="1"/>
  <c r="E9859" i="1"/>
  <c r="D9859" i="1" s="1"/>
  <c r="H9859" i="1"/>
  <c r="G9859" i="1" s="1"/>
  <c r="K9859" i="1"/>
  <c r="J9859" i="1" s="1"/>
  <c r="N9859" i="1"/>
  <c r="B9860" i="1"/>
  <c r="A9860" i="1" s="1"/>
  <c r="E9860" i="1"/>
  <c r="D9860" i="1" s="1"/>
  <c r="H9860" i="1"/>
  <c r="G9860" i="1" s="1"/>
  <c r="K9860" i="1"/>
  <c r="J9860" i="1" s="1"/>
  <c r="N9860" i="1"/>
  <c r="B9861" i="1"/>
  <c r="A9861" i="1" s="1"/>
  <c r="E9861" i="1"/>
  <c r="D9861" i="1" s="1"/>
  <c r="H9861" i="1"/>
  <c r="G9861" i="1" s="1"/>
  <c r="K9861" i="1"/>
  <c r="J9861" i="1" s="1"/>
  <c r="N9861" i="1"/>
  <c r="B9862" i="1"/>
  <c r="A9862" i="1" s="1"/>
  <c r="E9862" i="1"/>
  <c r="D9862" i="1" s="1"/>
  <c r="H9862" i="1"/>
  <c r="G9862" i="1" s="1"/>
  <c r="K9862" i="1"/>
  <c r="J9862" i="1" s="1"/>
  <c r="N9862" i="1"/>
  <c r="B9863" i="1"/>
  <c r="A9863" i="1" s="1"/>
  <c r="E9863" i="1"/>
  <c r="D9863" i="1" s="1"/>
  <c r="H9863" i="1"/>
  <c r="G9863" i="1" s="1"/>
  <c r="K9863" i="1"/>
  <c r="J9863" i="1" s="1"/>
  <c r="N9863" i="1"/>
  <c r="B9864" i="1"/>
  <c r="A9864" i="1" s="1"/>
  <c r="E9864" i="1"/>
  <c r="D9864" i="1" s="1"/>
  <c r="H9864" i="1"/>
  <c r="G9864" i="1" s="1"/>
  <c r="K9864" i="1"/>
  <c r="J9864" i="1" s="1"/>
  <c r="N9864" i="1"/>
  <c r="B9865" i="1"/>
  <c r="A9865" i="1" s="1"/>
  <c r="E9865" i="1"/>
  <c r="D9865" i="1" s="1"/>
  <c r="H9865" i="1"/>
  <c r="G9865" i="1" s="1"/>
  <c r="K9865" i="1"/>
  <c r="J9865" i="1" s="1"/>
  <c r="N9865" i="1"/>
  <c r="B9866" i="1"/>
  <c r="A9866" i="1" s="1"/>
  <c r="E9866" i="1"/>
  <c r="D9866" i="1" s="1"/>
  <c r="H9866" i="1"/>
  <c r="G9866" i="1" s="1"/>
  <c r="K9866" i="1"/>
  <c r="J9866" i="1" s="1"/>
  <c r="N9866" i="1"/>
  <c r="B9867" i="1"/>
  <c r="A9867" i="1" s="1"/>
  <c r="E9867" i="1"/>
  <c r="D9867" i="1" s="1"/>
  <c r="H9867" i="1"/>
  <c r="G9867" i="1" s="1"/>
  <c r="K9867" i="1"/>
  <c r="J9867" i="1" s="1"/>
  <c r="N9867" i="1"/>
  <c r="B9868" i="1"/>
  <c r="A9868" i="1" s="1"/>
  <c r="E9868" i="1"/>
  <c r="D9868" i="1" s="1"/>
  <c r="H9868" i="1"/>
  <c r="G9868" i="1" s="1"/>
  <c r="K9868" i="1"/>
  <c r="J9868" i="1" s="1"/>
  <c r="N9868" i="1"/>
  <c r="B9869" i="1"/>
  <c r="A9869" i="1" s="1"/>
  <c r="E9869" i="1"/>
  <c r="D9869" i="1" s="1"/>
  <c r="H9869" i="1"/>
  <c r="G9869" i="1" s="1"/>
  <c r="K9869" i="1"/>
  <c r="J9869" i="1" s="1"/>
  <c r="N9869" i="1"/>
  <c r="B9870" i="1"/>
  <c r="A9870" i="1" s="1"/>
  <c r="E9870" i="1"/>
  <c r="D9870" i="1" s="1"/>
  <c r="H9870" i="1"/>
  <c r="G9870" i="1" s="1"/>
  <c r="K9870" i="1"/>
  <c r="J9870" i="1" s="1"/>
  <c r="N9870" i="1"/>
  <c r="B9871" i="1"/>
  <c r="A9871" i="1" s="1"/>
  <c r="E9871" i="1"/>
  <c r="D9871" i="1" s="1"/>
  <c r="H9871" i="1"/>
  <c r="G9871" i="1" s="1"/>
  <c r="K9871" i="1"/>
  <c r="J9871" i="1" s="1"/>
  <c r="N9871" i="1"/>
  <c r="B9872" i="1"/>
  <c r="A9872" i="1" s="1"/>
  <c r="E9872" i="1"/>
  <c r="D9872" i="1" s="1"/>
  <c r="H9872" i="1"/>
  <c r="G9872" i="1" s="1"/>
  <c r="K9872" i="1"/>
  <c r="J9872" i="1" s="1"/>
  <c r="N9872" i="1"/>
  <c r="B9873" i="1"/>
  <c r="A9873" i="1" s="1"/>
  <c r="E9873" i="1"/>
  <c r="D9873" i="1" s="1"/>
  <c r="H9873" i="1"/>
  <c r="G9873" i="1" s="1"/>
  <c r="K9873" i="1"/>
  <c r="J9873" i="1" s="1"/>
  <c r="N9873" i="1"/>
  <c r="B9874" i="1"/>
  <c r="A9874" i="1" s="1"/>
  <c r="E9874" i="1"/>
  <c r="D9874" i="1" s="1"/>
  <c r="H9874" i="1"/>
  <c r="G9874" i="1" s="1"/>
  <c r="K9874" i="1"/>
  <c r="J9874" i="1" s="1"/>
  <c r="N9874" i="1"/>
  <c r="B9875" i="1"/>
  <c r="A9875" i="1" s="1"/>
  <c r="E9875" i="1"/>
  <c r="D9875" i="1" s="1"/>
  <c r="H9875" i="1"/>
  <c r="G9875" i="1" s="1"/>
  <c r="K9875" i="1"/>
  <c r="J9875" i="1" s="1"/>
  <c r="N9875" i="1"/>
  <c r="B9876" i="1"/>
  <c r="A9876" i="1" s="1"/>
  <c r="E9876" i="1"/>
  <c r="D9876" i="1" s="1"/>
  <c r="H9876" i="1"/>
  <c r="G9876" i="1" s="1"/>
  <c r="K9876" i="1"/>
  <c r="J9876" i="1" s="1"/>
  <c r="N9876" i="1"/>
  <c r="B9877" i="1"/>
  <c r="A9877" i="1" s="1"/>
  <c r="E9877" i="1"/>
  <c r="D9877" i="1" s="1"/>
  <c r="H9877" i="1"/>
  <c r="G9877" i="1" s="1"/>
  <c r="K9877" i="1"/>
  <c r="J9877" i="1" s="1"/>
  <c r="N9877" i="1"/>
  <c r="B9878" i="1"/>
  <c r="A9878" i="1" s="1"/>
  <c r="E9878" i="1"/>
  <c r="D9878" i="1" s="1"/>
  <c r="H9878" i="1"/>
  <c r="G9878" i="1" s="1"/>
  <c r="K9878" i="1"/>
  <c r="J9878" i="1" s="1"/>
  <c r="N9878" i="1"/>
  <c r="B9879" i="1"/>
  <c r="A9879" i="1" s="1"/>
  <c r="E9879" i="1"/>
  <c r="D9879" i="1" s="1"/>
  <c r="H9879" i="1"/>
  <c r="G9879" i="1" s="1"/>
  <c r="K9879" i="1"/>
  <c r="J9879" i="1" s="1"/>
  <c r="N9879" i="1"/>
  <c r="B9880" i="1"/>
  <c r="A9880" i="1" s="1"/>
  <c r="E9880" i="1"/>
  <c r="D9880" i="1" s="1"/>
  <c r="H9880" i="1"/>
  <c r="G9880" i="1" s="1"/>
  <c r="K9880" i="1"/>
  <c r="J9880" i="1" s="1"/>
  <c r="N9880" i="1"/>
  <c r="B9881" i="1"/>
  <c r="A9881" i="1" s="1"/>
  <c r="E9881" i="1"/>
  <c r="D9881" i="1" s="1"/>
  <c r="H9881" i="1"/>
  <c r="G9881" i="1" s="1"/>
  <c r="K9881" i="1"/>
  <c r="J9881" i="1" s="1"/>
  <c r="N9881" i="1"/>
  <c r="B9882" i="1"/>
  <c r="A9882" i="1" s="1"/>
  <c r="E9882" i="1"/>
  <c r="D9882" i="1" s="1"/>
  <c r="H9882" i="1"/>
  <c r="G9882" i="1" s="1"/>
  <c r="K9882" i="1"/>
  <c r="J9882" i="1" s="1"/>
  <c r="N9882" i="1"/>
  <c r="B9883" i="1"/>
  <c r="A9883" i="1" s="1"/>
  <c r="E9883" i="1"/>
  <c r="D9883" i="1" s="1"/>
  <c r="H9883" i="1"/>
  <c r="G9883" i="1" s="1"/>
  <c r="K9883" i="1"/>
  <c r="J9883" i="1" s="1"/>
  <c r="N9883" i="1"/>
  <c r="B9884" i="1"/>
  <c r="A9884" i="1" s="1"/>
  <c r="E9884" i="1"/>
  <c r="D9884" i="1" s="1"/>
  <c r="H9884" i="1"/>
  <c r="G9884" i="1" s="1"/>
  <c r="K9884" i="1"/>
  <c r="J9884" i="1" s="1"/>
  <c r="N9884" i="1"/>
  <c r="B9885" i="1"/>
  <c r="A9885" i="1" s="1"/>
  <c r="E9885" i="1"/>
  <c r="D9885" i="1" s="1"/>
  <c r="H9885" i="1"/>
  <c r="G9885" i="1" s="1"/>
  <c r="K9885" i="1"/>
  <c r="J9885" i="1" s="1"/>
  <c r="N9885" i="1"/>
  <c r="B9886" i="1"/>
  <c r="A9886" i="1" s="1"/>
  <c r="E9886" i="1"/>
  <c r="D9886" i="1" s="1"/>
  <c r="H9886" i="1"/>
  <c r="G9886" i="1" s="1"/>
  <c r="K9886" i="1"/>
  <c r="J9886" i="1" s="1"/>
  <c r="N9886" i="1"/>
  <c r="B9887" i="1"/>
  <c r="A9887" i="1" s="1"/>
  <c r="E9887" i="1"/>
  <c r="D9887" i="1" s="1"/>
  <c r="H9887" i="1"/>
  <c r="G9887" i="1" s="1"/>
  <c r="K9887" i="1"/>
  <c r="J9887" i="1" s="1"/>
  <c r="N9887" i="1"/>
  <c r="B9888" i="1"/>
  <c r="A9888" i="1" s="1"/>
  <c r="E9888" i="1"/>
  <c r="D9888" i="1" s="1"/>
  <c r="H9888" i="1"/>
  <c r="G9888" i="1" s="1"/>
  <c r="K9888" i="1"/>
  <c r="J9888" i="1" s="1"/>
  <c r="N9888" i="1"/>
  <c r="B9889" i="1"/>
  <c r="A9889" i="1" s="1"/>
  <c r="E9889" i="1"/>
  <c r="D9889" i="1" s="1"/>
  <c r="H9889" i="1"/>
  <c r="G9889" i="1" s="1"/>
  <c r="K9889" i="1"/>
  <c r="J9889" i="1" s="1"/>
  <c r="N9889" i="1"/>
  <c r="B9890" i="1"/>
  <c r="A9890" i="1" s="1"/>
  <c r="E9890" i="1"/>
  <c r="D9890" i="1" s="1"/>
  <c r="H9890" i="1"/>
  <c r="G9890" i="1" s="1"/>
  <c r="K9890" i="1"/>
  <c r="J9890" i="1" s="1"/>
  <c r="N9890" i="1"/>
  <c r="B9891" i="1"/>
  <c r="A9891" i="1" s="1"/>
  <c r="E9891" i="1"/>
  <c r="D9891" i="1" s="1"/>
  <c r="H9891" i="1"/>
  <c r="G9891" i="1" s="1"/>
  <c r="K9891" i="1"/>
  <c r="J9891" i="1" s="1"/>
  <c r="N9891" i="1"/>
  <c r="B9892" i="1"/>
  <c r="A9892" i="1" s="1"/>
  <c r="E9892" i="1"/>
  <c r="D9892" i="1" s="1"/>
  <c r="H9892" i="1"/>
  <c r="G9892" i="1" s="1"/>
  <c r="K9892" i="1"/>
  <c r="J9892" i="1" s="1"/>
  <c r="N9892" i="1"/>
  <c r="B9893" i="1"/>
  <c r="A9893" i="1" s="1"/>
  <c r="E9893" i="1"/>
  <c r="D9893" i="1" s="1"/>
  <c r="H9893" i="1"/>
  <c r="G9893" i="1" s="1"/>
  <c r="K9893" i="1"/>
  <c r="J9893" i="1" s="1"/>
  <c r="N9893" i="1"/>
  <c r="B9894" i="1"/>
  <c r="A9894" i="1" s="1"/>
  <c r="E9894" i="1"/>
  <c r="D9894" i="1" s="1"/>
  <c r="H9894" i="1"/>
  <c r="G9894" i="1" s="1"/>
  <c r="K9894" i="1"/>
  <c r="J9894" i="1" s="1"/>
  <c r="N9894" i="1"/>
  <c r="B9895" i="1"/>
  <c r="A9895" i="1" s="1"/>
  <c r="E9895" i="1"/>
  <c r="D9895" i="1" s="1"/>
  <c r="H9895" i="1"/>
  <c r="G9895" i="1" s="1"/>
  <c r="K9895" i="1"/>
  <c r="J9895" i="1" s="1"/>
  <c r="N9895" i="1"/>
  <c r="B9896" i="1"/>
  <c r="A9896" i="1" s="1"/>
  <c r="E9896" i="1"/>
  <c r="D9896" i="1" s="1"/>
  <c r="H9896" i="1"/>
  <c r="G9896" i="1" s="1"/>
  <c r="K9896" i="1"/>
  <c r="J9896" i="1" s="1"/>
  <c r="N9896" i="1"/>
  <c r="B9897" i="1"/>
  <c r="A9897" i="1" s="1"/>
  <c r="E9897" i="1"/>
  <c r="D9897" i="1" s="1"/>
  <c r="H9897" i="1"/>
  <c r="G9897" i="1" s="1"/>
  <c r="K9897" i="1"/>
  <c r="J9897" i="1" s="1"/>
  <c r="N9897" i="1"/>
  <c r="B9898" i="1"/>
  <c r="A9898" i="1" s="1"/>
  <c r="E9898" i="1"/>
  <c r="D9898" i="1" s="1"/>
  <c r="H9898" i="1"/>
  <c r="G9898" i="1" s="1"/>
  <c r="K9898" i="1"/>
  <c r="J9898" i="1" s="1"/>
  <c r="N9898" i="1"/>
  <c r="B9899" i="1"/>
  <c r="A9899" i="1" s="1"/>
  <c r="E9899" i="1"/>
  <c r="D9899" i="1" s="1"/>
  <c r="H9899" i="1"/>
  <c r="G9899" i="1" s="1"/>
  <c r="K9899" i="1"/>
  <c r="J9899" i="1" s="1"/>
  <c r="N9899" i="1"/>
  <c r="B9900" i="1"/>
  <c r="A9900" i="1" s="1"/>
  <c r="E9900" i="1"/>
  <c r="D9900" i="1" s="1"/>
  <c r="H9900" i="1"/>
  <c r="G9900" i="1" s="1"/>
  <c r="K9900" i="1"/>
  <c r="J9900" i="1" s="1"/>
  <c r="N9900" i="1"/>
  <c r="B9901" i="1"/>
  <c r="A9901" i="1" s="1"/>
  <c r="E9901" i="1"/>
  <c r="D9901" i="1" s="1"/>
  <c r="H9901" i="1"/>
  <c r="G9901" i="1" s="1"/>
  <c r="K9901" i="1"/>
  <c r="J9901" i="1" s="1"/>
  <c r="N9901" i="1"/>
  <c r="B9902" i="1"/>
  <c r="A9902" i="1" s="1"/>
  <c r="E9902" i="1"/>
  <c r="D9902" i="1" s="1"/>
  <c r="H9902" i="1"/>
  <c r="G9902" i="1" s="1"/>
  <c r="K9902" i="1"/>
  <c r="J9902" i="1" s="1"/>
  <c r="N9902" i="1"/>
  <c r="B9903" i="1"/>
  <c r="A9903" i="1" s="1"/>
  <c r="E9903" i="1"/>
  <c r="D9903" i="1" s="1"/>
  <c r="H9903" i="1"/>
  <c r="G9903" i="1" s="1"/>
  <c r="K9903" i="1"/>
  <c r="J9903" i="1" s="1"/>
  <c r="N9903" i="1"/>
  <c r="B9904" i="1"/>
  <c r="A9904" i="1" s="1"/>
  <c r="E9904" i="1"/>
  <c r="D9904" i="1" s="1"/>
  <c r="H9904" i="1"/>
  <c r="G9904" i="1" s="1"/>
  <c r="K9904" i="1"/>
  <c r="J9904" i="1" s="1"/>
  <c r="N9904" i="1"/>
  <c r="B9905" i="1"/>
  <c r="A9905" i="1" s="1"/>
  <c r="E9905" i="1"/>
  <c r="D9905" i="1" s="1"/>
  <c r="H9905" i="1"/>
  <c r="G9905" i="1" s="1"/>
  <c r="K9905" i="1"/>
  <c r="J9905" i="1" s="1"/>
  <c r="N9905" i="1"/>
  <c r="B9906" i="1"/>
  <c r="A9906" i="1" s="1"/>
  <c r="E9906" i="1"/>
  <c r="D9906" i="1" s="1"/>
  <c r="H9906" i="1"/>
  <c r="G9906" i="1" s="1"/>
  <c r="K9906" i="1"/>
  <c r="J9906" i="1" s="1"/>
  <c r="N9906" i="1"/>
  <c r="B9907" i="1"/>
  <c r="A9907" i="1" s="1"/>
  <c r="E9907" i="1"/>
  <c r="D9907" i="1" s="1"/>
  <c r="H9907" i="1"/>
  <c r="G9907" i="1" s="1"/>
  <c r="K9907" i="1"/>
  <c r="J9907" i="1" s="1"/>
  <c r="N9907" i="1"/>
  <c r="B9908" i="1"/>
  <c r="A9908" i="1" s="1"/>
  <c r="E9908" i="1"/>
  <c r="D9908" i="1" s="1"/>
  <c r="H9908" i="1"/>
  <c r="G9908" i="1" s="1"/>
  <c r="K9908" i="1"/>
  <c r="J9908" i="1" s="1"/>
  <c r="N9908" i="1"/>
  <c r="B9909" i="1"/>
  <c r="A9909" i="1" s="1"/>
  <c r="E9909" i="1"/>
  <c r="D9909" i="1" s="1"/>
  <c r="H9909" i="1"/>
  <c r="G9909" i="1" s="1"/>
  <c r="K9909" i="1"/>
  <c r="J9909" i="1" s="1"/>
  <c r="N9909" i="1"/>
  <c r="B9910" i="1"/>
  <c r="A9910" i="1" s="1"/>
  <c r="E9910" i="1"/>
  <c r="D9910" i="1" s="1"/>
  <c r="H9910" i="1"/>
  <c r="G9910" i="1" s="1"/>
  <c r="K9910" i="1"/>
  <c r="J9910" i="1" s="1"/>
  <c r="N9910" i="1"/>
  <c r="B9911" i="1"/>
  <c r="A9911" i="1" s="1"/>
  <c r="E9911" i="1"/>
  <c r="D9911" i="1" s="1"/>
  <c r="H9911" i="1"/>
  <c r="G9911" i="1" s="1"/>
  <c r="K9911" i="1"/>
  <c r="J9911" i="1" s="1"/>
  <c r="N9911" i="1"/>
  <c r="B9912" i="1"/>
  <c r="A9912" i="1" s="1"/>
  <c r="E9912" i="1"/>
  <c r="D9912" i="1" s="1"/>
  <c r="H9912" i="1"/>
  <c r="G9912" i="1" s="1"/>
  <c r="K9912" i="1"/>
  <c r="J9912" i="1" s="1"/>
  <c r="N9912" i="1"/>
  <c r="B9913" i="1"/>
  <c r="A9913" i="1" s="1"/>
  <c r="E9913" i="1"/>
  <c r="D9913" i="1" s="1"/>
  <c r="H9913" i="1"/>
  <c r="G9913" i="1" s="1"/>
  <c r="K9913" i="1"/>
  <c r="J9913" i="1" s="1"/>
  <c r="N9913" i="1"/>
  <c r="B9914" i="1"/>
  <c r="A9914" i="1" s="1"/>
  <c r="E9914" i="1"/>
  <c r="D9914" i="1" s="1"/>
  <c r="H9914" i="1"/>
  <c r="G9914" i="1" s="1"/>
  <c r="K9914" i="1"/>
  <c r="J9914" i="1" s="1"/>
  <c r="N9914" i="1"/>
  <c r="B9915" i="1"/>
  <c r="A9915" i="1" s="1"/>
  <c r="E9915" i="1"/>
  <c r="D9915" i="1" s="1"/>
  <c r="H9915" i="1"/>
  <c r="G9915" i="1" s="1"/>
  <c r="K9915" i="1"/>
  <c r="J9915" i="1" s="1"/>
  <c r="N9915" i="1"/>
  <c r="B9916" i="1"/>
  <c r="A9916" i="1" s="1"/>
  <c r="E9916" i="1"/>
  <c r="D9916" i="1" s="1"/>
  <c r="H9916" i="1"/>
  <c r="G9916" i="1" s="1"/>
  <c r="K9916" i="1"/>
  <c r="J9916" i="1" s="1"/>
  <c r="N9916" i="1"/>
  <c r="B9917" i="1"/>
  <c r="A9917" i="1" s="1"/>
  <c r="E9917" i="1"/>
  <c r="D9917" i="1" s="1"/>
  <c r="H9917" i="1"/>
  <c r="G9917" i="1" s="1"/>
  <c r="K9917" i="1"/>
  <c r="J9917" i="1" s="1"/>
  <c r="N9917" i="1"/>
  <c r="B9918" i="1"/>
  <c r="A9918" i="1" s="1"/>
  <c r="E9918" i="1"/>
  <c r="D9918" i="1" s="1"/>
  <c r="H9918" i="1"/>
  <c r="G9918" i="1" s="1"/>
  <c r="K9918" i="1"/>
  <c r="J9918" i="1" s="1"/>
  <c r="N9918" i="1"/>
  <c r="B9919" i="1"/>
  <c r="A9919" i="1" s="1"/>
  <c r="E9919" i="1"/>
  <c r="D9919" i="1" s="1"/>
  <c r="H9919" i="1"/>
  <c r="G9919" i="1" s="1"/>
  <c r="K9919" i="1"/>
  <c r="J9919" i="1" s="1"/>
  <c r="N9919" i="1"/>
  <c r="B9920" i="1"/>
  <c r="A9920" i="1" s="1"/>
  <c r="E9920" i="1"/>
  <c r="D9920" i="1" s="1"/>
  <c r="H9920" i="1"/>
  <c r="G9920" i="1" s="1"/>
  <c r="K9920" i="1"/>
  <c r="J9920" i="1" s="1"/>
  <c r="N9920" i="1"/>
  <c r="B9921" i="1"/>
  <c r="A9921" i="1" s="1"/>
  <c r="E9921" i="1"/>
  <c r="D9921" i="1" s="1"/>
  <c r="H9921" i="1"/>
  <c r="G9921" i="1" s="1"/>
  <c r="K9921" i="1"/>
  <c r="J9921" i="1" s="1"/>
  <c r="N9921" i="1"/>
  <c r="B9922" i="1"/>
  <c r="A9922" i="1" s="1"/>
  <c r="E9922" i="1"/>
  <c r="D9922" i="1" s="1"/>
  <c r="H9922" i="1"/>
  <c r="G9922" i="1" s="1"/>
  <c r="K9922" i="1"/>
  <c r="J9922" i="1" s="1"/>
  <c r="N9922" i="1"/>
  <c r="B9923" i="1"/>
  <c r="A9923" i="1" s="1"/>
  <c r="E9923" i="1"/>
  <c r="D9923" i="1" s="1"/>
  <c r="H9923" i="1"/>
  <c r="G9923" i="1" s="1"/>
  <c r="K9923" i="1"/>
  <c r="J9923" i="1" s="1"/>
  <c r="N9923" i="1"/>
  <c r="B9924" i="1"/>
  <c r="A9924" i="1" s="1"/>
  <c r="E9924" i="1"/>
  <c r="D9924" i="1" s="1"/>
  <c r="H9924" i="1"/>
  <c r="G9924" i="1" s="1"/>
  <c r="K9924" i="1"/>
  <c r="J9924" i="1" s="1"/>
  <c r="N9924" i="1"/>
  <c r="B9925" i="1"/>
  <c r="A9925" i="1" s="1"/>
  <c r="E9925" i="1"/>
  <c r="D9925" i="1" s="1"/>
  <c r="H9925" i="1"/>
  <c r="G9925" i="1" s="1"/>
  <c r="K9925" i="1"/>
  <c r="J9925" i="1" s="1"/>
  <c r="N9925" i="1"/>
  <c r="B9926" i="1"/>
  <c r="A9926" i="1" s="1"/>
  <c r="E9926" i="1"/>
  <c r="D9926" i="1" s="1"/>
  <c r="H9926" i="1"/>
  <c r="G9926" i="1" s="1"/>
  <c r="K9926" i="1"/>
  <c r="J9926" i="1" s="1"/>
  <c r="N9926" i="1"/>
  <c r="B9927" i="1"/>
  <c r="A9927" i="1" s="1"/>
  <c r="E9927" i="1"/>
  <c r="D9927" i="1" s="1"/>
  <c r="H9927" i="1"/>
  <c r="G9927" i="1" s="1"/>
  <c r="K9927" i="1"/>
  <c r="J9927" i="1" s="1"/>
  <c r="N9927" i="1"/>
  <c r="B9928" i="1"/>
  <c r="A9928" i="1" s="1"/>
  <c r="E9928" i="1"/>
  <c r="D9928" i="1" s="1"/>
  <c r="H9928" i="1"/>
  <c r="G9928" i="1" s="1"/>
  <c r="K9928" i="1"/>
  <c r="J9928" i="1" s="1"/>
  <c r="N9928" i="1"/>
  <c r="B9929" i="1"/>
  <c r="A9929" i="1" s="1"/>
  <c r="E9929" i="1"/>
  <c r="D9929" i="1" s="1"/>
  <c r="H9929" i="1"/>
  <c r="G9929" i="1" s="1"/>
  <c r="K9929" i="1"/>
  <c r="J9929" i="1" s="1"/>
  <c r="N9929" i="1"/>
  <c r="B9930" i="1"/>
  <c r="A9930" i="1" s="1"/>
  <c r="E9930" i="1"/>
  <c r="D9930" i="1" s="1"/>
  <c r="H9930" i="1"/>
  <c r="G9930" i="1" s="1"/>
  <c r="K9930" i="1"/>
  <c r="J9930" i="1" s="1"/>
  <c r="N9930" i="1"/>
  <c r="B9931" i="1"/>
  <c r="A9931" i="1" s="1"/>
  <c r="E9931" i="1"/>
  <c r="D9931" i="1" s="1"/>
  <c r="H9931" i="1"/>
  <c r="G9931" i="1" s="1"/>
  <c r="K9931" i="1"/>
  <c r="J9931" i="1" s="1"/>
  <c r="N9931" i="1"/>
  <c r="B9932" i="1"/>
  <c r="A9932" i="1" s="1"/>
  <c r="E9932" i="1"/>
  <c r="D9932" i="1" s="1"/>
  <c r="H9932" i="1"/>
  <c r="G9932" i="1" s="1"/>
  <c r="K9932" i="1"/>
  <c r="J9932" i="1" s="1"/>
  <c r="N9932" i="1"/>
  <c r="B9933" i="1"/>
  <c r="A9933" i="1" s="1"/>
  <c r="E9933" i="1"/>
  <c r="D9933" i="1" s="1"/>
  <c r="H9933" i="1"/>
  <c r="G9933" i="1" s="1"/>
  <c r="K9933" i="1"/>
  <c r="J9933" i="1" s="1"/>
  <c r="N9933" i="1"/>
  <c r="B9934" i="1"/>
  <c r="A9934" i="1" s="1"/>
  <c r="E9934" i="1"/>
  <c r="D9934" i="1" s="1"/>
  <c r="H9934" i="1"/>
  <c r="G9934" i="1" s="1"/>
  <c r="K9934" i="1"/>
  <c r="J9934" i="1" s="1"/>
  <c r="N9934" i="1"/>
  <c r="B9935" i="1"/>
  <c r="A9935" i="1" s="1"/>
  <c r="E9935" i="1"/>
  <c r="D9935" i="1" s="1"/>
  <c r="H9935" i="1"/>
  <c r="G9935" i="1" s="1"/>
  <c r="K9935" i="1"/>
  <c r="J9935" i="1" s="1"/>
  <c r="N9935" i="1"/>
  <c r="B9936" i="1"/>
  <c r="A9936" i="1" s="1"/>
  <c r="E9936" i="1"/>
  <c r="D9936" i="1" s="1"/>
  <c r="H9936" i="1"/>
  <c r="G9936" i="1" s="1"/>
  <c r="K9936" i="1"/>
  <c r="J9936" i="1" s="1"/>
  <c r="N9936" i="1"/>
  <c r="B9937" i="1"/>
  <c r="A9937" i="1" s="1"/>
  <c r="E9937" i="1"/>
  <c r="D9937" i="1" s="1"/>
  <c r="H9937" i="1"/>
  <c r="G9937" i="1" s="1"/>
  <c r="K9937" i="1"/>
  <c r="J9937" i="1" s="1"/>
  <c r="N9937" i="1"/>
  <c r="B9938" i="1"/>
  <c r="A9938" i="1" s="1"/>
  <c r="E9938" i="1"/>
  <c r="D9938" i="1" s="1"/>
  <c r="H9938" i="1"/>
  <c r="G9938" i="1" s="1"/>
  <c r="K9938" i="1"/>
  <c r="J9938" i="1" s="1"/>
  <c r="N9938" i="1"/>
  <c r="B9939" i="1"/>
  <c r="A9939" i="1" s="1"/>
  <c r="E9939" i="1"/>
  <c r="D9939" i="1" s="1"/>
  <c r="H9939" i="1"/>
  <c r="G9939" i="1" s="1"/>
  <c r="K9939" i="1"/>
  <c r="J9939" i="1" s="1"/>
  <c r="N9939" i="1"/>
  <c r="B9940" i="1"/>
  <c r="A9940" i="1" s="1"/>
  <c r="E9940" i="1"/>
  <c r="D9940" i="1" s="1"/>
  <c r="H9940" i="1"/>
  <c r="G9940" i="1" s="1"/>
  <c r="K9940" i="1"/>
  <c r="J9940" i="1" s="1"/>
  <c r="N9940" i="1"/>
  <c r="B9941" i="1"/>
  <c r="A9941" i="1" s="1"/>
  <c r="E9941" i="1"/>
  <c r="D9941" i="1" s="1"/>
  <c r="H9941" i="1"/>
  <c r="G9941" i="1" s="1"/>
  <c r="K9941" i="1"/>
  <c r="J9941" i="1" s="1"/>
  <c r="N9941" i="1"/>
  <c r="B9942" i="1"/>
  <c r="A9942" i="1" s="1"/>
  <c r="E9942" i="1"/>
  <c r="D9942" i="1" s="1"/>
  <c r="H9942" i="1"/>
  <c r="G9942" i="1" s="1"/>
  <c r="K9942" i="1"/>
  <c r="J9942" i="1" s="1"/>
  <c r="N9942" i="1"/>
  <c r="B9943" i="1"/>
  <c r="A9943" i="1" s="1"/>
  <c r="E9943" i="1"/>
  <c r="D9943" i="1" s="1"/>
  <c r="H9943" i="1"/>
  <c r="G9943" i="1" s="1"/>
  <c r="K9943" i="1"/>
  <c r="J9943" i="1" s="1"/>
  <c r="N9943" i="1"/>
  <c r="B9944" i="1"/>
  <c r="A9944" i="1" s="1"/>
  <c r="E9944" i="1"/>
  <c r="D9944" i="1" s="1"/>
  <c r="H9944" i="1"/>
  <c r="G9944" i="1" s="1"/>
  <c r="K9944" i="1"/>
  <c r="J9944" i="1" s="1"/>
  <c r="N9944" i="1"/>
  <c r="B9945" i="1"/>
  <c r="A9945" i="1" s="1"/>
  <c r="E9945" i="1"/>
  <c r="D9945" i="1" s="1"/>
  <c r="H9945" i="1"/>
  <c r="G9945" i="1" s="1"/>
  <c r="K9945" i="1"/>
  <c r="J9945" i="1" s="1"/>
  <c r="N9945" i="1"/>
  <c r="B9946" i="1"/>
  <c r="A9946" i="1" s="1"/>
  <c r="E9946" i="1"/>
  <c r="D9946" i="1" s="1"/>
  <c r="H9946" i="1"/>
  <c r="G9946" i="1" s="1"/>
  <c r="K9946" i="1"/>
  <c r="J9946" i="1" s="1"/>
  <c r="N9946" i="1"/>
  <c r="B9947" i="1"/>
  <c r="A9947" i="1" s="1"/>
  <c r="E9947" i="1"/>
  <c r="D9947" i="1" s="1"/>
  <c r="H9947" i="1"/>
  <c r="G9947" i="1" s="1"/>
  <c r="K9947" i="1"/>
  <c r="J9947" i="1" s="1"/>
  <c r="N9947" i="1"/>
  <c r="B9948" i="1"/>
  <c r="A9948" i="1" s="1"/>
  <c r="E9948" i="1"/>
  <c r="D9948" i="1" s="1"/>
  <c r="H9948" i="1"/>
  <c r="G9948" i="1" s="1"/>
  <c r="K9948" i="1"/>
  <c r="J9948" i="1" s="1"/>
  <c r="N9948" i="1"/>
  <c r="B9949" i="1"/>
  <c r="A9949" i="1" s="1"/>
  <c r="E9949" i="1"/>
  <c r="D9949" i="1" s="1"/>
  <c r="H9949" i="1"/>
  <c r="G9949" i="1" s="1"/>
  <c r="K9949" i="1"/>
  <c r="J9949" i="1" s="1"/>
  <c r="N9949" i="1"/>
  <c r="B9950" i="1"/>
  <c r="A9950" i="1" s="1"/>
  <c r="E9950" i="1"/>
  <c r="D9950" i="1" s="1"/>
  <c r="H9950" i="1"/>
  <c r="G9950" i="1" s="1"/>
  <c r="K9950" i="1"/>
  <c r="J9950" i="1" s="1"/>
  <c r="N9950" i="1"/>
  <c r="B9951" i="1"/>
  <c r="A9951" i="1" s="1"/>
  <c r="E9951" i="1"/>
  <c r="D9951" i="1" s="1"/>
  <c r="H9951" i="1"/>
  <c r="G9951" i="1" s="1"/>
  <c r="K9951" i="1"/>
  <c r="J9951" i="1" s="1"/>
  <c r="N9951" i="1"/>
  <c r="B9952" i="1"/>
  <c r="A9952" i="1" s="1"/>
  <c r="E9952" i="1"/>
  <c r="D9952" i="1" s="1"/>
  <c r="H9952" i="1"/>
  <c r="G9952" i="1" s="1"/>
  <c r="K9952" i="1"/>
  <c r="J9952" i="1" s="1"/>
  <c r="N9952" i="1"/>
  <c r="B9953" i="1"/>
  <c r="A9953" i="1" s="1"/>
  <c r="E9953" i="1"/>
  <c r="D9953" i="1" s="1"/>
  <c r="H9953" i="1"/>
  <c r="G9953" i="1" s="1"/>
  <c r="K9953" i="1"/>
  <c r="J9953" i="1" s="1"/>
  <c r="N9953" i="1"/>
  <c r="B9954" i="1"/>
  <c r="A9954" i="1" s="1"/>
  <c r="E9954" i="1"/>
  <c r="D9954" i="1" s="1"/>
  <c r="H9954" i="1"/>
  <c r="G9954" i="1" s="1"/>
  <c r="K9954" i="1"/>
  <c r="J9954" i="1" s="1"/>
  <c r="N9954" i="1"/>
  <c r="B9955" i="1"/>
  <c r="A9955" i="1" s="1"/>
  <c r="E9955" i="1"/>
  <c r="D9955" i="1" s="1"/>
  <c r="H9955" i="1"/>
  <c r="G9955" i="1" s="1"/>
  <c r="K9955" i="1"/>
  <c r="J9955" i="1" s="1"/>
  <c r="N9955" i="1"/>
  <c r="B9956" i="1"/>
  <c r="A9956" i="1" s="1"/>
  <c r="E9956" i="1"/>
  <c r="D9956" i="1" s="1"/>
  <c r="H9956" i="1"/>
  <c r="G9956" i="1" s="1"/>
  <c r="K9956" i="1"/>
  <c r="J9956" i="1" s="1"/>
  <c r="N9956" i="1"/>
  <c r="B9957" i="1"/>
  <c r="A9957" i="1" s="1"/>
  <c r="E9957" i="1"/>
  <c r="D9957" i="1" s="1"/>
  <c r="H9957" i="1"/>
  <c r="G9957" i="1" s="1"/>
  <c r="K9957" i="1"/>
  <c r="J9957" i="1" s="1"/>
  <c r="N9957" i="1"/>
  <c r="B9958" i="1"/>
  <c r="A9958" i="1" s="1"/>
  <c r="E9958" i="1"/>
  <c r="D9958" i="1" s="1"/>
  <c r="H9958" i="1"/>
  <c r="G9958" i="1" s="1"/>
  <c r="K9958" i="1"/>
  <c r="J9958" i="1" s="1"/>
  <c r="N9958" i="1"/>
  <c r="B9959" i="1"/>
  <c r="A9959" i="1" s="1"/>
  <c r="E9959" i="1"/>
  <c r="D9959" i="1" s="1"/>
  <c r="H9959" i="1"/>
  <c r="G9959" i="1" s="1"/>
  <c r="K9959" i="1"/>
  <c r="J9959" i="1" s="1"/>
  <c r="N9959" i="1"/>
  <c r="B9960" i="1"/>
  <c r="A9960" i="1" s="1"/>
  <c r="E9960" i="1"/>
  <c r="D9960" i="1" s="1"/>
  <c r="H9960" i="1"/>
  <c r="G9960" i="1" s="1"/>
  <c r="K9960" i="1"/>
  <c r="J9960" i="1" s="1"/>
  <c r="N9960" i="1"/>
  <c r="B9961" i="1"/>
  <c r="A9961" i="1" s="1"/>
  <c r="E9961" i="1"/>
  <c r="D9961" i="1" s="1"/>
  <c r="H9961" i="1"/>
  <c r="G9961" i="1" s="1"/>
  <c r="K9961" i="1"/>
  <c r="J9961" i="1" s="1"/>
  <c r="N9961" i="1"/>
  <c r="B9962" i="1"/>
  <c r="A9962" i="1" s="1"/>
  <c r="E9962" i="1"/>
  <c r="D9962" i="1" s="1"/>
  <c r="H9962" i="1"/>
  <c r="G9962" i="1" s="1"/>
  <c r="K9962" i="1"/>
  <c r="J9962" i="1" s="1"/>
  <c r="N9962" i="1"/>
  <c r="B9963" i="1"/>
  <c r="A9963" i="1" s="1"/>
  <c r="E9963" i="1"/>
  <c r="D9963" i="1" s="1"/>
  <c r="H9963" i="1"/>
  <c r="G9963" i="1" s="1"/>
  <c r="K9963" i="1"/>
  <c r="J9963" i="1" s="1"/>
  <c r="N9963" i="1"/>
  <c r="B9964" i="1"/>
  <c r="A9964" i="1" s="1"/>
  <c r="E9964" i="1"/>
  <c r="D9964" i="1" s="1"/>
  <c r="H9964" i="1"/>
  <c r="G9964" i="1" s="1"/>
  <c r="K9964" i="1"/>
  <c r="J9964" i="1" s="1"/>
  <c r="N9964" i="1"/>
  <c r="B9965" i="1"/>
  <c r="A9965" i="1" s="1"/>
  <c r="E9965" i="1"/>
  <c r="D9965" i="1" s="1"/>
  <c r="H9965" i="1"/>
  <c r="G9965" i="1" s="1"/>
  <c r="K9965" i="1"/>
  <c r="J9965" i="1" s="1"/>
  <c r="N9965" i="1"/>
  <c r="B9966" i="1"/>
  <c r="A9966" i="1" s="1"/>
  <c r="E9966" i="1"/>
  <c r="D9966" i="1" s="1"/>
  <c r="H9966" i="1"/>
  <c r="G9966" i="1" s="1"/>
  <c r="K9966" i="1"/>
  <c r="J9966" i="1" s="1"/>
  <c r="N9966" i="1"/>
  <c r="B9967" i="1"/>
  <c r="A9967" i="1" s="1"/>
  <c r="E9967" i="1"/>
  <c r="D9967" i="1" s="1"/>
  <c r="H9967" i="1"/>
  <c r="G9967" i="1" s="1"/>
  <c r="K9967" i="1"/>
  <c r="J9967" i="1" s="1"/>
  <c r="N9967" i="1"/>
  <c r="B9968" i="1"/>
  <c r="A9968" i="1" s="1"/>
  <c r="E9968" i="1"/>
  <c r="D9968" i="1" s="1"/>
  <c r="H9968" i="1"/>
  <c r="G9968" i="1" s="1"/>
  <c r="K9968" i="1"/>
  <c r="J9968" i="1" s="1"/>
  <c r="N9968" i="1"/>
  <c r="B9969" i="1"/>
  <c r="A9969" i="1" s="1"/>
  <c r="E9969" i="1"/>
  <c r="D9969" i="1" s="1"/>
  <c r="H9969" i="1"/>
  <c r="G9969" i="1" s="1"/>
  <c r="K9969" i="1"/>
  <c r="J9969" i="1" s="1"/>
  <c r="N9969" i="1"/>
  <c r="B9970" i="1"/>
  <c r="A9970" i="1" s="1"/>
  <c r="E9970" i="1"/>
  <c r="D9970" i="1" s="1"/>
  <c r="H9970" i="1"/>
  <c r="G9970" i="1" s="1"/>
  <c r="K9970" i="1"/>
  <c r="J9970" i="1" s="1"/>
  <c r="N9970" i="1"/>
  <c r="B9971" i="1"/>
  <c r="A9971" i="1" s="1"/>
  <c r="E9971" i="1"/>
  <c r="D9971" i="1" s="1"/>
  <c r="H9971" i="1"/>
  <c r="G9971" i="1" s="1"/>
  <c r="K9971" i="1"/>
  <c r="J9971" i="1" s="1"/>
  <c r="N9971" i="1"/>
  <c r="B9972" i="1"/>
  <c r="A9972" i="1" s="1"/>
  <c r="E9972" i="1"/>
  <c r="D9972" i="1" s="1"/>
  <c r="H9972" i="1"/>
  <c r="G9972" i="1" s="1"/>
  <c r="K9972" i="1"/>
  <c r="J9972" i="1" s="1"/>
  <c r="N9972" i="1"/>
  <c r="B9973" i="1"/>
  <c r="A9973" i="1" s="1"/>
  <c r="E9973" i="1"/>
  <c r="D9973" i="1" s="1"/>
  <c r="H9973" i="1"/>
  <c r="G9973" i="1" s="1"/>
  <c r="K9973" i="1"/>
  <c r="J9973" i="1" s="1"/>
  <c r="N9973" i="1"/>
  <c r="B9974" i="1"/>
  <c r="A9974" i="1" s="1"/>
  <c r="E9974" i="1"/>
  <c r="D9974" i="1" s="1"/>
  <c r="H9974" i="1"/>
  <c r="G9974" i="1" s="1"/>
  <c r="K9974" i="1"/>
  <c r="J9974" i="1" s="1"/>
  <c r="N9974" i="1"/>
  <c r="B9975" i="1"/>
  <c r="A9975" i="1" s="1"/>
  <c r="E9975" i="1"/>
  <c r="D9975" i="1" s="1"/>
  <c r="H9975" i="1"/>
  <c r="G9975" i="1" s="1"/>
  <c r="K9975" i="1"/>
  <c r="J9975" i="1" s="1"/>
  <c r="N9975" i="1"/>
  <c r="B9976" i="1"/>
  <c r="A9976" i="1" s="1"/>
  <c r="E9976" i="1"/>
  <c r="D9976" i="1" s="1"/>
  <c r="H9976" i="1"/>
  <c r="G9976" i="1" s="1"/>
  <c r="K9976" i="1"/>
  <c r="J9976" i="1" s="1"/>
  <c r="N9976" i="1"/>
  <c r="B9977" i="1"/>
  <c r="A9977" i="1" s="1"/>
  <c r="E9977" i="1"/>
  <c r="D9977" i="1" s="1"/>
  <c r="H9977" i="1"/>
  <c r="G9977" i="1" s="1"/>
  <c r="K9977" i="1"/>
  <c r="J9977" i="1" s="1"/>
  <c r="N9977" i="1"/>
  <c r="B9978" i="1"/>
  <c r="A9978" i="1" s="1"/>
  <c r="E9978" i="1"/>
  <c r="D9978" i="1" s="1"/>
  <c r="H9978" i="1"/>
  <c r="G9978" i="1" s="1"/>
  <c r="K9978" i="1"/>
  <c r="J9978" i="1" s="1"/>
  <c r="N9978" i="1"/>
  <c r="B9979" i="1"/>
  <c r="A9979" i="1" s="1"/>
  <c r="E9979" i="1"/>
  <c r="D9979" i="1" s="1"/>
  <c r="H9979" i="1"/>
  <c r="G9979" i="1" s="1"/>
  <c r="K9979" i="1"/>
  <c r="J9979" i="1" s="1"/>
  <c r="N9979" i="1"/>
  <c r="B9980" i="1"/>
  <c r="A9980" i="1" s="1"/>
  <c r="E9980" i="1"/>
  <c r="D9980" i="1" s="1"/>
  <c r="H9980" i="1"/>
  <c r="G9980" i="1" s="1"/>
  <c r="K9980" i="1"/>
  <c r="J9980" i="1" s="1"/>
  <c r="N9980" i="1"/>
  <c r="B9981" i="1"/>
  <c r="A9981" i="1" s="1"/>
  <c r="E9981" i="1"/>
  <c r="D9981" i="1" s="1"/>
  <c r="H9981" i="1"/>
  <c r="G9981" i="1" s="1"/>
  <c r="K9981" i="1"/>
  <c r="J9981" i="1" s="1"/>
  <c r="N9981" i="1"/>
  <c r="B9982" i="1"/>
  <c r="A9982" i="1" s="1"/>
  <c r="E9982" i="1"/>
  <c r="D9982" i="1" s="1"/>
  <c r="H9982" i="1"/>
  <c r="G9982" i="1" s="1"/>
  <c r="K9982" i="1"/>
  <c r="J9982" i="1" s="1"/>
  <c r="N9982" i="1"/>
  <c r="B9983" i="1"/>
  <c r="A9983" i="1" s="1"/>
  <c r="E9983" i="1"/>
  <c r="D9983" i="1" s="1"/>
  <c r="H9983" i="1"/>
  <c r="G9983" i="1" s="1"/>
  <c r="K9983" i="1"/>
  <c r="J9983" i="1" s="1"/>
  <c r="N9983" i="1"/>
  <c r="B9984" i="1"/>
  <c r="A9984" i="1" s="1"/>
  <c r="E9984" i="1"/>
  <c r="D9984" i="1" s="1"/>
  <c r="H9984" i="1"/>
  <c r="G9984" i="1" s="1"/>
  <c r="K9984" i="1"/>
  <c r="J9984" i="1" s="1"/>
  <c r="N9984" i="1"/>
  <c r="B9985" i="1"/>
  <c r="A9985" i="1" s="1"/>
  <c r="E9985" i="1"/>
  <c r="D9985" i="1" s="1"/>
  <c r="H9985" i="1"/>
  <c r="G9985" i="1" s="1"/>
  <c r="K9985" i="1"/>
  <c r="J9985" i="1" s="1"/>
  <c r="N9985" i="1"/>
  <c r="B9986" i="1"/>
  <c r="A9986" i="1" s="1"/>
  <c r="E9986" i="1"/>
  <c r="D9986" i="1" s="1"/>
  <c r="H9986" i="1"/>
  <c r="G9986" i="1" s="1"/>
  <c r="K9986" i="1"/>
  <c r="J9986" i="1" s="1"/>
  <c r="N9986" i="1"/>
  <c r="B9987" i="1"/>
  <c r="A9987" i="1" s="1"/>
  <c r="E9987" i="1"/>
  <c r="D9987" i="1" s="1"/>
  <c r="H9987" i="1"/>
  <c r="G9987" i="1" s="1"/>
  <c r="K9987" i="1"/>
  <c r="J9987" i="1" s="1"/>
  <c r="N9987" i="1"/>
  <c r="B9988" i="1"/>
  <c r="A9988" i="1" s="1"/>
  <c r="E9988" i="1"/>
  <c r="D9988" i="1" s="1"/>
  <c r="H9988" i="1"/>
  <c r="G9988" i="1" s="1"/>
  <c r="K9988" i="1"/>
  <c r="J9988" i="1" s="1"/>
  <c r="N9988" i="1"/>
  <c r="B9989" i="1"/>
  <c r="A9989" i="1" s="1"/>
  <c r="E9989" i="1"/>
  <c r="D9989" i="1" s="1"/>
  <c r="H9989" i="1"/>
  <c r="G9989" i="1" s="1"/>
  <c r="K9989" i="1"/>
  <c r="J9989" i="1" s="1"/>
  <c r="N9989" i="1"/>
  <c r="B9990" i="1"/>
  <c r="A9990" i="1" s="1"/>
  <c r="E9990" i="1"/>
  <c r="D9990" i="1" s="1"/>
  <c r="H9990" i="1"/>
  <c r="G9990" i="1" s="1"/>
  <c r="K9990" i="1"/>
  <c r="J9990" i="1" s="1"/>
  <c r="N9990" i="1"/>
  <c r="B9991" i="1"/>
  <c r="A9991" i="1" s="1"/>
  <c r="E9991" i="1"/>
  <c r="D9991" i="1" s="1"/>
  <c r="H9991" i="1"/>
  <c r="G9991" i="1" s="1"/>
  <c r="K9991" i="1"/>
  <c r="J9991" i="1" s="1"/>
  <c r="N9991" i="1"/>
  <c r="B9992" i="1"/>
  <c r="A9992" i="1" s="1"/>
  <c r="E9992" i="1"/>
  <c r="D9992" i="1" s="1"/>
  <c r="H9992" i="1"/>
  <c r="G9992" i="1" s="1"/>
  <c r="K9992" i="1"/>
  <c r="J9992" i="1" s="1"/>
  <c r="N9992" i="1"/>
  <c r="B9993" i="1"/>
  <c r="A9993" i="1" s="1"/>
  <c r="E9993" i="1"/>
  <c r="D9993" i="1" s="1"/>
  <c r="H9993" i="1"/>
  <c r="G9993" i="1" s="1"/>
  <c r="K9993" i="1"/>
  <c r="J9993" i="1" s="1"/>
  <c r="N9993" i="1"/>
  <c r="B9994" i="1"/>
  <c r="A9994" i="1" s="1"/>
  <c r="E9994" i="1"/>
  <c r="D9994" i="1" s="1"/>
  <c r="H9994" i="1"/>
  <c r="G9994" i="1" s="1"/>
  <c r="K9994" i="1"/>
  <c r="J9994" i="1" s="1"/>
  <c r="N9994" i="1"/>
  <c r="B9995" i="1"/>
  <c r="A9995" i="1" s="1"/>
  <c r="E9995" i="1"/>
  <c r="D9995" i="1" s="1"/>
  <c r="H9995" i="1"/>
  <c r="G9995" i="1" s="1"/>
  <c r="K9995" i="1"/>
  <c r="J9995" i="1" s="1"/>
  <c r="N9995" i="1"/>
  <c r="B9996" i="1"/>
  <c r="A9996" i="1" s="1"/>
  <c r="E9996" i="1"/>
  <c r="D9996" i="1" s="1"/>
  <c r="H9996" i="1"/>
  <c r="G9996" i="1" s="1"/>
  <c r="K9996" i="1"/>
  <c r="J9996" i="1" s="1"/>
  <c r="N9996" i="1"/>
  <c r="B9997" i="1"/>
  <c r="A9997" i="1" s="1"/>
  <c r="E9997" i="1"/>
  <c r="D9997" i="1" s="1"/>
  <c r="H9997" i="1"/>
  <c r="G9997" i="1" s="1"/>
  <c r="K9997" i="1"/>
  <c r="J9997" i="1" s="1"/>
  <c r="N9997" i="1"/>
  <c r="B9998" i="1"/>
  <c r="A9998" i="1" s="1"/>
  <c r="E9998" i="1"/>
  <c r="D9998" i="1" s="1"/>
  <c r="H9998" i="1"/>
  <c r="G9998" i="1" s="1"/>
  <c r="K9998" i="1"/>
  <c r="J9998" i="1" s="1"/>
  <c r="N9998" i="1"/>
  <c r="B9999" i="1"/>
  <c r="A9999" i="1" s="1"/>
  <c r="E9999" i="1"/>
  <c r="D9999" i="1" s="1"/>
  <c r="H9999" i="1"/>
  <c r="G9999" i="1" s="1"/>
  <c r="K9999" i="1"/>
  <c r="J9999" i="1" s="1"/>
  <c r="N9999" i="1"/>
  <c r="B10000" i="1"/>
  <c r="A10000" i="1" s="1"/>
  <c r="E10000" i="1"/>
  <c r="D10000" i="1" s="1"/>
  <c r="H10000" i="1"/>
  <c r="G10000" i="1" s="1"/>
  <c r="K10000" i="1"/>
  <c r="J10000" i="1" s="1"/>
  <c r="N10000" i="1"/>
  <c r="B10001" i="1"/>
  <c r="A10001" i="1" s="1"/>
  <c r="E10001" i="1"/>
  <c r="D10001" i="1" s="1"/>
  <c r="H10001" i="1"/>
  <c r="G10001" i="1" s="1"/>
  <c r="K10001" i="1"/>
  <c r="J10001" i="1" s="1"/>
  <c r="N10001" i="1"/>
  <c r="B10002" i="1"/>
  <c r="A10002" i="1" s="1"/>
  <c r="E10002" i="1"/>
  <c r="D10002" i="1" s="1"/>
  <c r="H10002" i="1"/>
  <c r="G10002" i="1" s="1"/>
  <c r="K10002" i="1"/>
  <c r="J10002" i="1" s="1"/>
  <c r="N10002" i="1"/>
  <c r="B10003" i="1"/>
  <c r="A10003" i="1" s="1"/>
  <c r="E10003" i="1"/>
  <c r="D10003" i="1" s="1"/>
  <c r="H10003" i="1"/>
  <c r="G10003" i="1" s="1"/>
  <c r="K10003" i="1"/>
  <c r="J10003" i="1" s="1"/>
  <c r="N10003" i="1"/>
  <c r="B10004" i="1"/>
  <c r="A10004" i="1" s="1"/>
  <c r="E10004" i="1"/>
  <c r="D10004" i="1" s="1"/>
  <c r="H10004" i="1"/>
  <c r="G10004" i="1" s="1"/>
  <c r="K10004" i="1"/>
  <c r="J10004" i="1" s="1"/>
  <c r="N10004" i="1"/>
  <c r="B1005" i="1"/>
  <c r="A1005" i="1" s="1"/>
  <c r="E1005" i="1"/>
  <c r="D1005" i="1" s="1"/>
  <c r="H1005" i="1"/>
  <c r="G1005" i="1" s="1"/>
  <c r="K1005" i="1"/>
  <c r="J1005" i="1" s="1"/>
  <c r="N1005" i="1"/>
  <c r="B1006" i="1"/>
  <c r="A1006" i="1" s="1"/>
  <c r="E1006" i="1"/>
  <c r="D1006" i="1" s="1"/>
  <c r="H1006" i="1"/>
  <c r="G1006" i="1" s="1"/>
  <c r="K1006" i="1"/>
  <c r="J1006" i="1" s="1"/>
  <c r="N1006" i="1"/>
  <c r="B1007" i="1"/>
  <c r="A1007" i="1" s="1"/>
  <c r="E1007" i="1"/>
  <c r="D1007" i="1" s="1"/>
  <c r="H1007" i="1"/>
  <c r="G1007" i="1" s="1"/>
  <c r="K1007" i="1"/>
  <c r="J1007" i="1" s="1"/>
  <c r="N1007" i="1"/>
  <c r="B1008" i="1"/>
  <c r="A1008" i="1" s="1"/>
  <c r="E1008" i="1"/>
  <c r="D1008" i="1" s="1"/>
  <c r="H1008" i="1"/>
  <c r="G1008" i="1" s="1"/>
  <c r="K1008" i="1"/>
  <c r="J1008" i="1" s="1"/>
  <c r="N1008" i="1"/>
  <c r="B1009" i="1"/>
  <c r="A1009" i="1" s="1"/>
  <c r="E1009" i="1"/>
  <c r="D1009" i="1" s="1"/>
  <c r="H1009" i="1"/>
  <c r="G1009" i="1" s="1"/>
  <c r="K1009" i="1"/>
  <c r="J1009" i="1" s="1"/>
  <c r="N1009" i="1"/>
  <c r="B1010" i="1"/>
  <c r="A1010" i="1" s="1"/>
  <c r="E1010" i="1"/>
  <c r="D1010" i="1" s="1"/>
  <c r="H1010" i="1"/>
  <c r="G1010" i="1" s="1"/>
  <c r="K1010" i="1"/>
  <c r="J1010" i="1" s="1"/>
  <c r="N1010" i="1"/>
  <c r="B1011" i="1"/>
  <c r="A1011" i="1" s="1"/>
  <c r="E1011" i="1"/>
  <c r="D1011" i="1" s="1"/>
  <c r="H1011" i="1"/>
  <c r="G1011" i="1" s="1"/>
  <c r="K1011" i="1"/>
  <c r="J1011" i="1" s="1"/>
  <c r="N1011" i="1"/>
  <c r="B1012" i="1"/>
  <c r="A1012" i="1" s="1"/>
  <c r="E1012" i="1"/>
  <c r="D1012" i="1" s="1"/>
  <c r="H1012" i="1"/>
  <c r="G1012" i="1" s="1"/>
  <c r="K1012" i="1"/>
  <c r="J1012" i="1" s="1"/>
  <c r="N1012" i="1"/>
  <c r="B1013" i="1"/>
  <c r="A1013" i="1" s="1"/>
  <c r="E1013" i="1"/>
  <c r="D1013" i="1" s="1"/>
  <c r="H1013" i="1"/>
  <c r="G1013" i="1" s="1"/>
  <c r="K1013" i="1"/>
  <c r="J1013" i="1" s="1"/>
  <c r="N1013" i="1"/>
  <c r="B1014" i="1"/>
  <c r="A1014" i="1" s="1"/>
  <c r="E1014" i="1"/>
  <c r="D1014" i="1" s="1"/>
  <c r="H1014" i="1"/>
  <c r="G1014" i="1" s="1"/>
  <c r="K1014" i="1"/>
  <c r="J1014" i="1" s="1"/>
  <c r="N1014" i="1"/>
  <c r="B1015" i="1"/>
  <c r="A1015" i="1" s="1"/>
  <c r="E1015" i="1"/>
  <c r="D1015" i="1" s="1"/>
  <c r="H1015" i="1"/>
  <c r="G1015" i="1" s="1"/>
  <c r="K1015" i="1"/>
  <c r="J1015" i="1" s="1"/>
  <c r="N1015" i="1"/>
  <c r="B1016" i="1"/>
  <c r="A1016" i="1" s="1"/>
  <c r="E1016" i="1"/>
  <c r="D1016" i="1" s="1"/>
  <c r="H1016" i="1"/>
  <c r="G1016" i="1" s="1"/>
  <c r="K1016" i="1"/>
  <c r="J1016" i="1" s="1"/>
  <c r="N1016" i="1"/>
  <c r="B1017" i="1"/>
  <c r="A1017" i="1" s="1"/>
  <c r="E1017" i="1"/>
  <c r="D1017" i="1" s="1"/>
  <c r="H1017" i="1"/>
  <c r="G1017" i="1" s="1"/>
  <c r="K1017" i="1"/>
  <c r="J1017" i="1" s="1"/>
  <c r="N1017" i="1"/>
  <c r="B1018" i="1"/>
  <c r="A1018" i="1" s="1"/>
  <c r="E1018" i="1"/>
  <c r="D1018" i="1" s="1"/>
  <c r="H1018" i="1"/>
  <c r="G1018" i="1" s="1"/>
  <c r="K1018" i="1"/>
  <c r="J1018" i="1" s="1"/>
  <c r="N1018" i="1"/>
  <c r="B1019" i="1"/>
  <c r="A1019" i="1" s="1"/>
  <c r="E1019" i="1"/>
  <c r="D1019" i="1" s="1"/>
  <c r="H1019" i="1"/>
  <c r="G1019" i="1" s="1"/>
  <c r="K1019" i="1"/>
  <c r="J1019" i="1" s="1"/>
  <c r="N1019" i="1"/>
  <c r="B1020" i="1"/>
  <c r="A1020" i="1" s="1"/>
  <c r="E1020" i="1"/>
  <c r="D1020" i="1" s="1"/>
  <c r="H1020" i="1"/>
  <c r="G1020" i="1" s="1"/>
  <c r="K1020" i="1"/>
  <c r="J1020" i="1" s="1"/>
  <c r="N1020" i="1"/>
  <c r="B1021" i="1"/>
  <c r="A1021" i="1" s="1"/>
  <c r="E1021" i="1"/>
  <c r="D1021" i="1" s="1"/>
  <c r="H1021" i="1"/>
  <c r="G1021" i="1" s="1"/>
  <c r="K1021" i="1"/>
  <c r="J1021" i="1" s="1"/>
  <c r="N1021" i="1"/>
  <c r="B1022" i="1"/>
  <c r="A1022" i="1" s="1"/>
  <c r="E1022" i="1"/>
  <c r="D1022" i="1" s="1"/>
  <c r="H1022" i="1"/>
  <c r="G1022" i="1" s="1"/>
  <c r="K1022" i="1"/>
  <c r="J1022" i="1" s="1"/>
  <c r="N1022" i="1"/>
  <c r="B1023" i="1"/>
  <c r="A1023" i="1" s="1"/>
  <c r="E1023" i="1"/>
  <c r="D1023" i="1" s="1"/>
  <c r="H1023" i="1"/>
  <c r="G1023" i="1" s="1"/>
  <c r="K1023" i="1"/>
  <c r="J1023" i="1" s="1"/>
  <c r="N1023" i="1"/>
  <c r="B1024" i="1"/>
  <c r="A1024" i="1" s="1"/>
  <c r="E1024" i="1"/>
  <c r="D1024" i="1" s="1"/>
  <c r="H1024" i="1"/>
  <c r="G1024" i="1" s="1"/>
  <c r="K1024" i="1"/>
  <c r="J1024" i="1" s="1"/>
  <c r="N1024" i="1"/>
  <c r="B1025" i="1"/>
  <c r="A1025" i="1" s="1"/>
  <c r="E1025" i="1"/>
  <c r="D1025" i="1" s="1"/>
  <c r="H1025" i="1"/>
  <c r="G1025" i="1" s="1"/>
  <c r="K1025" i="1"/>
  <c r="J1025" i="1" s="1"/>
  <c r="N1025" i="1"/>
  <c r="B1026" i="1"/>
  <c r="A1026" i="1" s="1"/>
  <c r="E1026" i="1"/>
  <c r="D1026" i="1" s="1"/>
  <c r="H1026" i="1"/>
  <c r="G1026" i="1" s="1"/>
  <c r="K1026" i="1"/>
  <c r="J1026" i="1" s="1"/>
  <c r="N1026" i="1"/>
  <c r="B1027" i="1"/>
  <c r="A1027" i="1" s="1"/>
  <c r="E1027" i="1"/>
  <c r="D1027" i="1" s="1"/>
  <c r="H1027" i="1"/>
  <c r="G1027" i="1" s="1"/>
  <c r="K1027" i="1"/>
  <c r="J1027" i="1" s="1"/>
  <c r="N1027" i="1"/>
  <c r="B1028" i="1"/>
  <c r="A1028" i="1" s="1"/>
  <c r="E1028" i="1"/>
  <c r="D1028" i="1" s="1"/>
  <c r="H1028" i="1"/>
  <c r="G1028" i="1" s="1"/>
  <c r="K1028" i="1"/>
  <c r="J1028" i="1" s="1"/>
  <c r="N1028" i="1"/>
  <c r="B1029" i="1"/>
  <c r="A1029" i="1" s="1"/>
  <c r="E1029" i="1"/>
  <c r="D1029" i="1" s="1"/>
  <c r="H1029" i="1"/>
  <c r="G1029" i="1" s="1"/>
  <c r="K1029" i="1"/>
  <c r="J1029" i="1" s="1"/>
  <c r="N1029" i="1"/>
  <c r="B1030" i="1"/>
  <c r="A1030" i="1" s="1"/>
  <c r="E1030" i="1"/>
  <c r="D1030" i="1" s="1"/>
  <c r="H1030" i="1"/>
  <c r="G1030" i="1" s="1"/>
  <c r="K1030" i="1"/>
  <c r="J1030" i="1" s="1"/>
  <c r="N1030" i="1"/>
  <c r="B1031" i="1"/>
  <c r="A1031" i="1" s="1"/>
  <c r="E1031" i="1"/>
  <c r="D1031" i="1" s="1"/>
  <c r="H1031" i="1"/>
  <c r="G1031" i="1" s="1"/>
  <c r="K1031" i="1"/>
  <c r="J1031" i="1" s="1"/>
  <c r="N1031" i="1"/>
  <c r="B1032" i="1"/>
  <c r="A1032" i="1" s="1"/>
  <c r="E1032" i="1"/>
  <c r="D1032" i="1" s="1"/>
  <c r="H1032" i="1"/>
  <c r="G1032" i="1" s="1"/>
  <c r="K1032" i="1"/>
  <c r="J1032" i="1" s="1"/>
  <c r="N1032" i="1"/>
  <c r="B1033" i="1"/>
  <c r="A1033" i="1" s="1"/>
  <c r="E1033" i="1"/>
  <c r="D1033" i="1" s="1"/>
  <c r="H1033" i="1"/>
  <c r="G1033" i="1" s="1"/>
  <c r="K1033" i="1"/>
  <c r="J1033" i="1" s="1"/>
  <c r="N1033" i="1"/>
  <c r="B1034" i="1"/>
  <c r="A1034" i="1" s="1"/>
  <c r="E1034" i="1"/>
  <c r="D1034" i="1" s="1"/>
  <c r="H1034" i="1"/>
  <c r="G1034" i="1" s="1"/>
  <c r="K1034" i="1"/>
  <c r="J1034" i="1" s="1"/>
  <c r="N1034" i="1"/>
  <c r="B1035" i="1"/>
  <c r="A1035" i="1" s="1"/>
  <c r="E1035" i="1"/>
  <c r="D1035" i="1" s="1"/>
  <c r="H1035" i="1"/>
  <c r="G1035" i="1" s="1"/>
  <c r="K1035" i="1"/>
  <c r="J1035" i="1" s="1"/>
  <c r="N1035" i="1"/>
  <c r="B1036" i="1"/>
  <c r="A1036" i="1" s="1"/>
  <c r="E1036" i="1"/>
  <c r="D1036" i="1" s="1"/>
  <c r="H1036" i="1"/>
  <c r="G1036" i="1" s="1"/>
  <c r="K1036" i="1"/>
  <c r="J1036" i="1" s="1"/>
  <c r="N1036" i="1"/>
  <c r="B1037" i="1"/>
  <c r="A1037" i="1" s="1"/>
  <c r="E1037" i="1"/>
  <c r="D1037" i="1" s="1"/>
  <c r="H1037" i="1"/>
  <c r="G1037" i="1" s="1"/>
  <c r="K1037" i="1"/>
  <c r="J1037" i="1" s="1"/>
  <c r="N1037" i="1"/>
  <c r="B1038" i="1"/>
  <c r="A1038" i="1" s="1"/>
  <c r="E1038" i="1"/>
  <c r="D1038" i="1" s="1"/>
  <c r="H1038" i="1"/>
  <c r="G1038" i="1" s="1"/>
  <c r="K1038" i="1"/>
  <c r="J1038" i="1" s="1"/>
  <c r="N1038" i="1"/>
  <c r="B1039" i="1"/>
  <c r="A1039" i="1" s="1"/>
  <c r="E1039" i="1"/>
  <c r="D1039" i="1" s="1"/>
  <c r="H1039" i="1"/>
  <c r="G1039" i="1" s="1"/>
  <c r="K1039" i="1"/>
  <c r="J1039" i="1" s="1"/>
  <c r="N1039" i="1"/>
  <c r="B1040" i="1"/>
  <c r="A1040" i="1" s="1"/>
  <c r="E1040" i="1"/>
  <c r="D1040" i="1" s="1"/>
  <c r="H1040" i="1"/>
  <c r="G1040" i="1" s="1"/>
  <c r="K1040" i="1"/>
  <c r="J1040" i="1" s="1"/>
  <c r="N1040" i="1"/>
  <c r="B1041" i="1"/>
  <c r="A1041" i="1" s="1"/>
  <c r="E1041" i="1"/>
  <c r="D1041" i="1" s="1"/>
  <c r="H1041" i="1"/>
  <c r="G1041" i="1" s="1"/>
  <c r="K1041" i="1"/>
  <c r="J1041" i="1" s="1"/>
  <c r="N1041" i="1"/>
  <c r="B1042" i="1"/>
  <c r="A1042" i="1" s="1"/>
  <c r="E1042" i="1"/>
  <c r="D1042" i="1" s="1"/>
  <c r="H1042" i="1"/>
  <c r="G1042" i="1" s="1"/>
  <c r="K1042" i="1"/>
  <c r="J1042" i="1" s="1"/>
  <c r="N1042" i="1"/>
  <c r="B1043" i="1"/>
  <c r="A1043" i="1" s="1"/>
  <c r="E1043" i="1"/>
  <c r="D1043" i="1" s="1"/>
  <c r="H1043" i="1"/>
  <c r="G1043" i="1" s="1"/>
  <c r="K1043" i="1"/>
  <c r="J1043" i="1" s="1"/>
  <c r="N1043" i="1"/>
  <c r="B1044" i="1"/>
  <c r="A1044" i="1" s="1"/>
  <c r="E1044" i="1"/>
  <c r="D1044" i="1" s="1"/>
  <c r="H1044" i="1"/>
  <c r="G1044" i="1" s="1"/>
  <c r="K1044" i="1"/>
  <c r="J1044" i="1" s="1"/>
  <c r="N1044" i="1"/>
  <c r="B1045" i="1"/>
  <c r="A1045" i="1" s="1"/>
  <c r="E1045" i="1"/>
  <c r="D1045" i="1" s="1"/>
  <c r="H1045" i="1"/>
  <c r="G1045" i="1" s="1"/>
  <c r="K1045" i="1"/>
  <c r="J1045" i="1" s="1"/>
  <c r="N1045" i="1"/>
  <c r="B1046" i="1"/>
  <c r="A1046" i="1" s="1"/>
  <c r="E1046" i="1"/>
  <c r="D1046" i="1" s="1"/>
  <c r="H1046" i="1"/>
  <c r="G1046" i="1" s="1"/>
  <c r="K1046" i="1"/>
  <c r="J1046" i="1" s="1"/>
  <c r="N1046" i="1"/>
  <c r="B1047" i="1"/>
  <c r="A1047" i="1" s="1"/>
  <c r="E1047" i="1"/>
  <c r="D1047" i="1" s="1"/>
  <c r="H1047" i="1"/>
  <c r="G1047" i="1" s="1"/>
  <c r="K1047" i="1"/>
  <c r="J1047" i="1" s="1"/>
  <c r="N1047" i="1"/>
  <c r="B1048" i="1"/>
  <c r="A1048" i="1" s="1"/>
  <c r="E1048" i="1"/>
  <c r="D1048" i="1" s="1"/>
  <c r="H1048" i="1"/>
  <c r="G1048" i="1" s="1"/>
  <c r="K1048" i="1"/>
  <c r="J1048" i="1" s="1"/>
  <c r="N1048" i="1"/>
  <c r="B1049" i="1"/>
  <c r="A1049" i="1" s="1"/>
  <c r="E1049" i="1"/>
  <c r="D1049" i="1" s="1"/>
  <c r="H1049" i="1"/>
  <c r="G1049" i="1" s="1"/>
  <c r="K1049" i="1"/>
  <c r="J1049" i="1" s="1"/>
  <c r="N1049" i="1"/>
  <c r="B1050" i="1"/>
  <c r="A1050" i="1" s="1"/>
  <c r="E1050" i="1"/>
  <c r="D1050" i="1" s="1"/>
  <c r="H1050" i="1"/>
  <c r="G1050" i="1" s="1"/>
  <c r="K1050" i="1"/>
  <c r="J1050" i="1" s="1"/>
  <c r="N1050" i="1"/>
  <c r="B1051" i="1"/>
  <c r="A1051" i="1" s="1"/>
  <c r="E1051" i="1"/>
  <c r="D1051" i="1" s="1"/>
  <c r="H1051" i="1"/>
  <c r="G1051" i="1" s="1"/>
  <c r="K1051" i="1"/>
  <c r="J1051" i="1" s="1"/>
  <c r="N1051" i="1"/>
  <c r="B1052" i="1"/>
  <c r="A1052" i="1" s="1"/>
  <c r="E1052" i="1"/>
  <c r="D1052" i="1" s="1"/>
  <c r="H1052" i="1"/>
  <c r="G1052" i="1" s="1"/>
  <c r="K1052" i="1"/>
  <c r="J1052" i="1" s="1"/>
  <c r="N1052" i="1"/>
  <c r="B1053" i="1"/>
  <c r="A1053" i="1" s="1"/>
  <c r="E1053" i="1"/>
  <c r="D1053" i="1" s="1"/>
  <c r="H1053" i="1"/>
  <c r="G1053" i="1" s="1"/>
  <c r="K1053" i="1"/>
  <c r="J1053" i="1" s="1"/>
  <c r="N1053" i="1"/>
  <c r="B1054" i="1"/>
  <c r="A1054" i="1" s="1"/>
  <c r="E1054" i="1"/>
  <c r="D1054" i="1" s="1"/>
  <c r="H1054" i="1"/>
  <c r="G1054" i="1" s="1"/>
  <c r="K1054" i="1"/>
  <c r="J1054" i="1" s="1"/>
  <c r="N1054" i="1"/>
  <c r="B1055" i="1"/>
  <c r="A1055" i="1" s="1"/>
  <c r="E1055" i="1"/>
  <c r="D1055" i="1" s="1"/>
  <c r="H1055" i="1"/>
  <c r="G1055" i="1" s="1"/>
  <c r="K1055" i="1"/>
  <c r="J1055" i="1" s="1"/>
  <c r="N1055" i="1"/>
  <c r="B1056" i="1"/>
  <c r="A1056" i="1" s="1"/>
  <c r="E1056" i="1"/>
  <c r="D1056" i="1" s="1"/>
  <c r="H1056" i="1"/>
  <c r="G1056" i="1" s="1"/>
  <c r="K1056" i="1"/>
  <c r="J1056" i="1" s="1"/>
  <c r="N1056" i="1"/>
  <c r="B1057" i="1"/>
  <c r="A1057" i="1" s="1"/>
  <c r="E1057" i="1"/>
  <c r="D1057" i="1" s="1"/>
  <c r="H1057" i="1"/>
  <c r="G1057" i="1" s="1"/>
  <c r="K1057" i="1"/>
  <c r="J1057" i="1" s="1"/>
  <c r="N1057" i="1"/>
  <c r="B1058" i="1"/>
  <c r="A1058" i="1" s="1"/>
  <c r="E1058" i="1"/>
  <c r="D1058" i="1" s="1"/>
  <c r="H1058" i="1"/>
  <c r="G1058" i="1" s="1"/>
  <c r="K1058" i="1"/>
  <c r="J1058" i="1" s="1"/>
  <c r="N1058" i="1"/>
  <c r="B1059" i="1"/>
  <c r="A1059" i="1" s="1"/>
  <c r="E1059" i="1"/>
  <c r="D1059" i="1" s="1"/>
  <c r="H1059" i="1"/>
  <c r="G1059" i="1" s="1"/>
  <c r="K1059" i="1"/>
  <c r="J1059" i="1" s="1"/>
  <c r="N1059" i="1"/>
  <c r="B1060" i="1"/>
  <c r="A1060" i="1" s="1"/>
  <c r="E1060" i="1"/>
  <c r="D1060" i="1" s="1"/>
  <c r="H1060" i="1"/>
  <c r="G1060" i="1" s="1"/>
  <c r="K1060" i="1"/>
  <c r="J1060" i="1" s="1"/>
  <c r="N1060" i="1"/>
  <c r="B1061" i="1"/>
  <c r="A1061" i="1" s="1"/>
  <c r="E1061" i="1"/>
  <c r="D1061" i="1" s="1"/>
  <c r="H1061" i="1"/>
  <c r="G1061" i="1" s="1"/>
  <c r="K1061" i="1"/>
  <c r="J1061" i="1" s="1"/>
  <c r="N1061" i="1"/>
  <c r="B1062" i="1"/>
  <c r="A1062" i="1" s="1"/>
  <c r="E1062" i="1"/>
  <c r="D1062" i="1" s="1"/>
  <c r="H1062" i="1"/>
  <c r="G1062" i="1" s="1"/>
  <c r="K1062" i="1"/>
  <c r="J1062" i="1" s="1"/>
  <c r="N1062" i="1"/>
  <c r="B1063" i="1"/>
  <c r="A1063" i="1" s="1"/>
  <c r="E1063" i="1"/>
  <c r="D1063" i="1" s="1"/>
  <c r="H1063" i="1"/>
  <c r="G1063" i="1" s="1"/>
  <c r="K1063" i="1"/>
  <c r="J1063" i="1" s="1"/>
  <c r="N1063" i="1"/>
  <c r="B1064" i="1"/>
  <c r="A1064" i="1" s="1"/>
  <c r="E1064" i="1"/>
  <c r="D1064" i="1" s="1"/>
  <c r="H1064" i="1"/>
  <c r="G1064" i="1" s="1"/>
  <c r="K1064" i="1"/>
  <c r="J1064" i="1" s="1"/>
  <c r="N1064" i="1"/>
  <c r="B1065" i="1"/>
  <c r="A1065" i="1" s="1"/>
  <c r="E1065" i="1"/>
  <c r="D1065" i="1" s="1"/>
  <c r="H1065" i="1"/>
  <c r="G1065" i="1" s="1"/>
  <c r="K1065" i="1"/>
  <c r="J1065" i="1" s="1"/>
  <c r="N1065" i="1"/>
  <c r="B1066" i="1"/>
  <c r="A1066" i="1" s="1"/>
  <c r="E1066" i="1"/>
  <c r="D1066" i="1" s="1"/>
  <c r="H1066" i="1"/>
  <c r="G1066" i="1" s="1"/>
  <c r="K1066" i="1"/>
  <c r="J1066" i="1" s="1"/>
  <c r="N1066" i="1"/>
  <c r="B1067" i="1"/>
  <c r="A1067" i="1" s="1"/>
  <c r="E1067" i="1"/>
  <c r="D1067" i="1" s="1"/>
  <c r="H1067" i="1"/>
  <c r="G1067" i="1" s="1"/>
  <c r="K1067" i="1"/>
  <c r="J1067" i="1" s="1"/>
  <c r="N1067" i="1"/>
  <c r="B1068" i="1"/>
  <c r="A1068" i="1" s="1"/>
  <c r="E1068" i="1"/>
  <c r="D1068" i="1" s="1"/>
  <c r="H1068" i="1"/>
  <c r="G1068" i="1" s="1"/>
  <c r="K1068" i="1"/>
  <c r="J1068" i="1" s="1"/>
  <c r="N1068" i="1"/>
  <c r="B1069" i="1"/>
  <c r="A1069" i="1" s="1"/>
  <c r="E1069" i="1"/>
  <c r="D1069" i="1" s="1"/>
  <c r="H1069" i="1"/>
  <c r="G1069" i="1" s="1"/>
  <c r="K1069" i="1"/>
  <c r="J1069" i="1" s="1"/>
  <c r="N1069" i="1"/>
  <c r="B1070" i="1"/>
  <c r="A1070" i="1" s="1"/>
  <c r="E1070" i="1"/>
  <c r="D1070" i="1" s="1"/>
  <c r="H1070" i="1"/>
  <c r="G1070" i="1" s="1"/>
  <c r="K1070" i="1"/>
  <c r="J1070" i="1" s="1"/>
  <c r="N1070" i="1"/>
  <c r="B1071" i="1"/>
  <c r="A1071" i="1" s="1"/>
  <c r="E1071" i="1"/>
  <c r="D1071" i="1" s="1"/>
  <c r="H1071" i="1"/>
  <c r="G1071" i="1" s="1"/>
  <c r="K1071" i="1"/>
  <c r="J1071" i="1" s="1"/>
  <c r="N1071" i="1"/>
  <c r="B1072" i="1"/>
  <c r="A1072" i="1" s="1"/>
  <c r="E1072" i="1"/>
  <c r="D1072" i="1" s="1"/>
  <c r="H1072" i="1"/>
  <c r="G1072" i="1" s="1"/>
  <c r="K1072" i="1"/>
  <c r="J1072" i="1" s="1"/>
  <c r="N1072" i="1"/>
  <c r="B1073" i="1"/>
  <c r="A1073" i="1" s="1"/>
  <c r="E1073" i="1"/>
  <c r="D1073" i="1" s="1"/>
  <c r="H1073" i="1"/>
  <c r="G1073" i="1" s="1"/>
  <c r="K1073" i="1"/>
  <c r="J1073" i="1" s="1"/>
  <c r="N1073" i="1"/>
  <c r="B1074" i="1"/>
  <c r="A1074" i="1" s="1"/>
  <c r="E1074" i="1"/>
  <c r="D1074" i="1" s="1"/>
  <c r="H1074" i="1"/>
  <c r="G1074" i="1" s="1"/>
  <c r="K1074" i="1"/>
  <c r="J1074" i="1" s="1"/>
  <c r="N1074" i="1"/>
  <c r="B1075" i="1"/>
  <c r="A1075" i="1" s="1"/>
  <c r="E1075" i="1"/>
  <c r="D1075" i="1" s="1"/>
  <c r="H1075" i="1"/>
  <c r="G1075" i="1" s="1"/>
  <c r="K1075" i="1"/>
  <c r="J1075" i="1" s="1"/>
  <c r="N1075" i="1"/>
  <c r="B1076" i="1"/>
  <c r="A1076" i="1" s="1"/>
  <c r="E1076" i="1"/>
  <c r="D1076" i="1" s="1"/>
  <c r="H1076" i="1"/>
  <c r="G1076" i="1" s="1"/>
  <c r="K1076" i="1"/>
  <c r="J1076" i="1" s="1"/>
  <c r="N1076" i="1"/>
  <c r="B1077" i="1"/>
  <c r="A1077" i="1" s="1"/>
  <c r="E1077" i="1"/>
  <c r="D1077" i="1" s="1"/>
  <c r="H1077" i="1"/>
  <c r="G1077" i="1" s="1"/>
  <c r="K1077" i="1"/>
  <c r="J1077" i="1" s="1"/>
  <c r="N1077" i="1"/>
  <c r="B1078" i="1"/>
  <c r="A1078" i="1" s="1"/>
  <c r="E1078" i="1"/>
  <c r="D1078" i="1" s="1"/>
  <c r="H1078" i="1"/>
  <c r="G1078" i="1" s="1"/>
  <c r="K1078" i="1"/>
  <c r="J1078" i="1" s="1"/>
  <c r="N1078" i="1"/>
  <c r="B1079" i="1"/>
  <c r="A1079" i="1" s="1"/>
  <c r="E1079" i="1"/>
  <c r="D1079" i="1" s="1"/>
  <c r="H1079" i="1"/>
  <c r="G1079" i="1" s="1"/>
  <c r="K1079" i="1"/>
  <c r="J1079" i="1" s="1"/>
  <c r="N1079" i="1"/>
  <c r="B1080" i="1"/>
  <c r="A1080" i="1" s="1"/>
  <c r="E1080" i="1"/>
  <c r="D1080" i="1" s="1"/>
  <c r="H1080" i="1"/>
  <c r="G1080" i="1" s="1"/>
  <c r="K1080" i="1"/>
  <c r="J1080" i="1" s="1"/>
  <c r="N1080" i="1"/>
  <c r="B1081" i="1"/>
  <c r="A1081" i="1" s="1"/>
  <c r="E1081" i="1"/>
  <c r="D1081" i="1" s="1"/>
  <c r="H1081" i="1"/>
  <c r="G1081" i="1" s="1"/>
  <c r="K1081" i="1"/>
  <c r="J1081" i="1" s="1"/>
  <c r="N1081" i="1"/>
  <c r="B1082" i="1"/>
  <c r="A1082" i="1" s="1"/>
  <c r="E1082" i="1"/>
  <c r="D1082" i="1" s="1"/>
  <c r="H1082" i="1"/>
  <c r="G1082" i="1" s="1"/>
  <c r="K1082" i="1"/>
  <c r="J1082" i="1" s="1"/>
  <c r="N1082" i="1"/>
  <c r="B1083" i="1"/>
  <c r="A1083" i="1" s="1"/>
  <c r="E1083" i="1"/>
  <c r="D1083" i="1" s="1"/>
  <c r="H1083" i="1"/>
  <c r="G1083" i="1" s="1"/>
  <c r="K1083" i="1"/>
  <c r="J1083" i="1" s="1"/>
  <c r="N1083" i="1"/>
  <c r="B1084" i="1"/>
  <c r="A1084" i="1" s="1"/>
  <c r="E1084" i="1"/>
  <c r="D1084" i="1" s="1"/>
  <c r="H1084" i="1"/>
  <c r="G1084" i="1" s="1"/>
  <c r="K1084" i="1"/>
  <c r="J1084" i="1" s="1"/>
  <c r="N1084" i="1"/>
  <c r="B1085" i="1"/>
  <c r="A1085" i="1" s="1"/>
  <c r="E1085" i="1"/>
  <c r="D1085" i="1" s="1"/>
  <c r="H1085" i="1"/>
  <c r="G1085" i="1" s="1"/>
  <c r="K1085" i="1"/>
  <c r="J1085" i="1" s="1"/>
  <c r="N1085" i="1"/>
  <c r="B1086" i="1"/>
  <c r="A1086" i="1" s="1"/>
  <c r="E1086" i="1"/>
  <c r="D1086" i="1" s="1"/>
  <c r="H1086" i="1"/>
  <c r="G1086" i="1" s="1"/>
  <c r="K1086" i="1"/>
  <c r="J1086" i="1" s="1"/>
  <c r="N1086" i="1"/>
  <c r="B1087" i="1"/>
  <c r="A1087" i="1" s="1"/>
  <c r="E1087" i="1"/>
  <c r="D1087" i="1" s="1"/>
  <c r="H1087" i="1"/>
  <c r="G1087" i="1" s="1"/>
  <c r="K1087" i="1"/>
  <c r="J1087" i="1" s="1"/>
  <c r="N1087" i="1"/>
  <c r="B1088" i="1"/>
  <c r="A1088" i="1" s="1"/>
  <c r="E1088" i="1"/>
  <c r="D1088" i="1" s="1"/>
  <c r="H1088" i="1"/>
  <c r="G1088" i="1" s="1"/>
  <c r="K1088" i="1"/>
  <c r="J1088" i="1" s="1"/>
  <c r="N1088" i="1"/>
  <c r="B1089" i="1"/>
  <c r="A1089" i="1" s="1"/>
  <c r="E1089" i="1"/>
  <c r="D1089" i="1" s="1"/>
  <c r="H1089" i="1"/>
  <c r="G1089" i="1" s="1"/>
  <c r="K1089" i="1"/>
  <c r="J1089" i="1" s="1"/>
  <c r="N1089" i="1"/>
  <c r="B1090" i="1"/>
  <c r="A1090" i="1" s="1"/>
  <c r="E1090" i="1"/>
  <c r="D1090" i="1" s="1"/>
  <c r="H1090" i="1"/>
  <c r="G1090" i="1" s="1"/>
  <c r="K1090" i="1"/>
  <c r="J1090" i="1" s="1"/>
  <c r="N1090" i="1"/>
  <c r="B1091" i="1"/>
  <c r="A1091" i="1" s="1"/>
  <c r="E1091" i="1"/>
  <c r="D1091" i="1" s="1"/>
  <c r="H1091" i="1"/>
  <c r="G1091" i="1" s="1"/>
  <c r="K1091" i="1"/>
  <c r="J1091" i="1" s="1"/>
  <c r="N1091" i="1"/>
  <c r="B1092" i="1"/>
  <c r="A1092" i="1" s="1"/>
  <c r="E1092" i="1"/>
  <c r="D1092" i="1" s="1"/>
  <c r="H1092" i="1"/>
  <c r="G1092" i="1" s="1"/>
  <c r="K1092" i="1"/>
  <c r="J1092" i="1" s="1"/>
  <c r="N1092" i="1"/>
  <c r="B1093" i="1"/>
  <c r="A1093" i="1" s="1"/>
  <c r="E1093" i="1"/>
  <c r="D1093" i="1" s="1"/>
  <c r="H1093" i="1"/>
  <c r="G1093" i="1" s="1"/>
  <c r="K1093" i="1"/>
  <c r="J1093" i="1" s="1"/>
  <c r="N1093" i="1"/>
  <c r="B1094" i="1"/>
  <c r="A1094" i="1" s="1"/>
  <c r="E1094" i="1"/>
  <c r="D1094" i="1" s="1"/>
  <c r="H1094" i="1"/>
  <c r="G1094" i="1" s="1"/>
  <c r="K1094" i="1"/>
  <c r="J1094" i="1" s="1"/>
  <c r="N1094" i="1"/>
  <c r="B1095" i="1"/>
  <c r="A1095" i="1" s="1"/>
  <c r="E1095" i="1"/>
  <c r="D1095" i="1" s="1"/>
  <c r="H1095" i="1"/>
  <c r="G1095" i="1" s="1"/>
  <c r="K1095" i="1"/>
  <c r="J1095" i="1" s="1"/>
  <c r="N1095" i="1"/>
  <c r="B1096" i="1"/>
  <c r="A1096" i="1" s="1"/>
  <c r="E1096" i="1"/>
  <c r="D1096" i="1" s="1"/>
  <c r="H1096" i="1"/>
  <c r="G1096" i="1" s="1"/>
  <c r="K1096" i="1"/>
  <c r="J1096" i="1" s="1"/>
  <c r="N1096" i="1"/>
  <c r="B1097" i="1"/>
  <c r="A1097" i="1" s="1"/>
  <c r="E1097" i="1"/>
  <c r="D1097" i="1" s="1"/>
  <c r="H1097" i="1"/>
  <c r="G1097" i="1" s="1"/>
  <c r="K1097" i="1"/>
  <c r="J1097" i="1" s="1"/>
  <c r="N1097" i="1"/>
  <c r="B1098" i="1"/>
  <c r="A1098" i="1" s="1"/>
  <c r="E1098" i="1"/>
  <c r="D1098" i="1" s="1"/>
  <c r="H1098" i="1"/>
  <c r="G1098" i="1" s="1"/>
  <c r="K1098" i="1"/>
  <c r="J1098" i="1" s="1"/>
  <c r="N1098" i="1"/>
  <c r="B1099" i="1"/>
  <c r="A1099" i="1" s="1"/>
  <c r="E1099" i="1"/>
  <c r="D1099" i="1" s="1"/>
  <c r="H1099" i="1"/>
  <c r="G1099" i="1" s="1"/>
  <c r="K1099" i="1"/>
  <c r="J1099" i="1" s="1"/>
  <c r="N1099" i="1"/>
  <c r="B1100" i="1"/>
  <c r="A1100" i="1" s="1"/>
  <c r="E1100" i="1"/>
  <c r="D1100" i="1" s="1"/>
  <c r="H1100" i="1"/>
  <c r="G1100" i="1" s="1"/>
  <c r="K1100" i="1"/>
  <c r="J1100" i="1" s="1"/>
  <c r="N1100" i="1"/>
  <c r="B1101" i="1"/>
  <c r="A1101" i="1" s="1"/>
  <c r="E1101" i="1"/>
  <c r="D1101" i="1" s="1"/>
  <c r="H1101" i="1"/>
  <c r="G1101" i="1" s="1"/>
  <c r="K1101" i="1"/>
  <c r="J1101" i="1" s="1"/>
  <c r="N1101" i="1"/>
  <c r="B1102" i="1"/>
  <c r="A1102" i="1" s="1"/>
  <c r="E1102" i="1"/>
  <c r="D1102" i="1" s="1"/>
  <c r="H1102" i="1"/>
  <c r="G1102" i="1" s="1"/>
  <c r="K1102" i="1"/>
  <c r="J1102" i="1" s="1"/>
  <c r="N1102" i="1"/>
  <c r="B1103" i="1"/>
  <c r="A1103" i="1" s="1"/>
  <c r="E1103" i="1"/>
  <c r="D1103" i="1" s="1"/>
  <c r="H1103" i="1"/>
  <c r="G1103" i="1" s="1"/>
  <c r="K1103" i="1"/>
  <c r="J1103" i="1" s="1"/>
  <c r="N1103" i="1"/>
  <c r="B1104" i="1"/>
  <c r="A1104" i="1" s="1"/>
  <c r="E1104" i="1"/>
  <c r="D1104" i="1" s="1"/>
  <c r="H1104" i="1"/>
  <c r="G1104" i="1" s="1"/>
  <c r="K1104" i="1"/>
  <c r="J1104" i="1" s="1"/>
  <c r="N1104" i="1"/>
  <c r="B1105" i="1"/>
  <c r="A1105" i="1" s="1"/>
  <c r="E1105" i="1"/>
  <c r="D1105" i="1" s="1"/>
  <c r="H1105" i="1"/>
  <c r="G1105" i="1" s="1"/>
  <c r="K1105" i="1"/>
  <c r="J1105" i="1" s="1"/>
  <c r="N1105" i="1"/>
  <c r="B1106" i="1"/>
  <c r="A1106" i="1" s="1"/>
  <c r="E1106" i="1"/>
  <c r="D1106" i="1" s="1"/>
  <c r="H1106" i="1"/>
  <c r="G1106" i="1" s="1"/>
  <c r="K1106" i="1"/>
  <c r="J1106" i="1" s="1"/>
  <c r="N1106" i="1"/>
  <c r="B1107" i="1"/>
  <c r="A1107" i="1" s="1"/>
  <c r="E1107" i="1"/>
  <c r="D1107" i="1" s="1"/>
  <c r="H1107" i="1"/>
  <c r="G1107" i="1" s="1"/>
  <c r="K1107" i="1"/>
  <c r="J1107" i="1" s="1"/>
  <c r="N1107" i="1"/>
  <c r="B1108" i="1"/>
  <c r="A1108" i="1" s="1"/>
  <c r="E1108" i="1"/>
  <c r="D1108" i="1" s="1"/>
  <c r="H1108" i="1"/>
  <c r="G1108" i="1" s="1"/>
  <c r="K1108" i="1"/>
  <c r="J1108" i="1" s="1"/>
  <c r="N1108" i="1"/>
  <c r="B1109" i="1"/>
  <c r="A1109" i="1" s="1"/>
  <c r="E1109" i="1"/>
  <c r="D1109" i="1" s="1"/>
  <c r="H1109" i="1"/>
  <c r="G1109" i="1" s="1"/>
  <c r="K1109" i="1"/>
  <c r="J1109" i="1" s="1"/>
  <c r="N1109" i="1"/>
  <c r="B1110" i="1"/>
  <c r="A1110" i="1" s="1"/>
  <c r="E1110" i="1"/>
  <c r="D1110" i="1" s="1"/>
  <c r="H1110" i="1"/>
  <c r="G1110" i="1" s="1"/>
  <c r="K1110" i="1"/>
  <c r="J1110" i="1" s="1"/>
  <c r="N1110" i="1"/>
  <c r="B1111" i="1"/>
  <c r="A1111" i="1" s="1"/>
  <c r="E1111" i="1"/>
  <c r="D1111" i="1" s="1"/>
  <c r="H1111" i="1"/>
  <c r="G1111" i="1" s="1"/>
  <c r="K1111" i="1"/>
  <c r="J1111" i="1" s="1"/>
  <c r="N1111" i="1"/>
  <c r="B1112" i="1"/>
  <c r="A1112" i="1" s="1"/>
  <c r="E1112" i="1"/>
  <c r="D1112" i="1" s="1"/>
  <c r="H1112" i="1"/>
  <c r="G1112" i="1" s="1"/>
  <c r="K1112" i="1"/>
  <c r="J1112" i="1" s="1"/>
  <c r="N1112" i="1"/>
  <c r="B1113" i="1"/>
  <c r="A1113" i="1" s="1"/>
  <c r="E1113" i="1"/>
  <c r="D1113" i="1" s="1"/>
  <c r="H1113" i="1"/>
  <c r="G1113" i="1" s="1"/>
  <c r="K1113" i="1"/>
  <c r="J1113" i="1" s="1"/>
  <c r="N1113" i="1"/>
  <c r="B1114" i="1"/>
  <c r="A1114" i="1" s="1"/>
  <c r="E1114" i="1"/>
  <c r="D1114" i="1" s="1"/>
  <c r="H1114" i="1"/>
  <c r="G1114" i="1" s="1"/>
  <c r="K1114" i="1"/>
  <c r="J1114" i="1" s="1"/>
  <c r="N1114" i="1"/>
  <c r="B1115" i="1"/>
  <c r="A1115" i="1" s="1"/>
  <c r="E1115" i="1"/>
  <c r="D1115" i="1" s="1"/>
  <c r="H1115" i="1"/>
  <c r="G1115" i="1" s="1"/>
  <c r="K1115" i="1"/>
  <c r="J1115" i="1" s="1"/>
  <c r="N1115" i="1"/>
  <c r="B1116" i="1"/>
  <c r="A1116" i="1" s="1"/>
  <c r="E1116" i="1"/>
  <c r="D1116" i="1" s="1"/>
  <c r="H1116" i="1"/>
  <c r="G1116" i="1" s="1"/>
  <c r="K1116" i="1"/>
  <c r="J1116" i="1" s="1"/>
  <c r="N1116" i="1"/>
  <c r="B1117" i="1"/>
  <c r="A1117" i="1" s="1"/>
  <c r="E1117" i="1"/>
  <c r="D1117" i="1" s="1"/>
  <c r="H1117" i="1"/>
  <c r="G1117" i="1" s="1"/>
  <c r="K1117" i="1"/>
  <c r="J1117" i="1" s="1"/>
  <c r="N1117" i="1"/>
  <c r="B1118" i="1"/>
  <c r="A1118" i="1" s="1"/>
  <c r="E1118" i="1"/>
  <c r="D1118" i="1" s="1"/>
  <c r="H1118" i="1"/>
  <c r="G1118" i="1" s="1"/>
  <c r="K1118" i="1"/>
  <c r="J1118" i="1" s="1"/>
  <c r="N1118" i="1"/>
  <c r="B1119" i="1"/>
  <c r="A1119" i="1" s="1"/>
  <c r="E1119" i="1"/>
  <c r="D1119" i="1" s="1"/>
  <c r="H1119" i="1"/>
  <c r="G1119" i="1" s="1"/>
  <c r="K1119" i="1"/>
  <c r="J1119" i="1" s="1"/>
  <c r="N1119" i="1"/>
  <c r="B1120" i="1"/>
  <c r="A1120" i="1" s="1"/>
  <c r="E1120" i="1"/>
  <c r="D1120" i="1" s="1"/>
  <c r="H1120" i="1"/>
  <c r="G1120" i="1" s="1"/>
  <c r="K1120" i="1"/>
  <c r="J1120" i="1" s="1"/>
  <c r="N1120" i="1"/>
  <c r="B1121" i="1"/>
  <c r="A1121" i="1" s="1"/>
  <c r="E1121" i="1"/>
  <c r="D1121" i="1" s="1"/>
  <c r="H1121" i="1"/>
  <c r="G1121" i="1" s="1"/>
  <c r="K1121" i="1"/>
  <c r="J1121" i="1" s="1"/>
  <c r="N1121" i="1"/>
  <c r="B1122" i="1"/>
  <c r="A1122" i="1" s="1"/>
  <c r="E1122" i="1"/>
  <c r="D1122" i="1" s="1"/>
  <c r="H1122" i="1"/>
  <c r="G1122" i="1" s="1"/>
  <c r="K1122" i="1"/>
  <c r="J1122" i="1" s="1"/>
  <c r="N1122" i="1"/>
  <c r="B1123" i="1"/>
  <c r="A1123" i="1" s="1"/>
  <c r="E1123" i="1"/>
  <c r="D1123" i="1" s="1"/>
  <c r="H1123" i="1"/>
  <c r="G1123" i="1" s="1"/>
  <c r="K1123" i="1"/>
  <c r="J1123" i="1" s="1"/>
  <c r="N1123" i="1"/>
  <c r="B1124" i="1"/>
  <c r="A1124" i="1" s="1"/>
  <c r="E1124" i="1"/>
  <c r="D1124" i="1" s="1"/>
  <c r="H1124" i="1"/>
  <c r="G1124" i="1" s="1"/>
  <c r="K1124" i="1"/>
  <c r="J1124" i="1" s="1"/>
  <c r="N1124" i="1"/>
  <c r="B1125" i="1"/>
  <c r="A1125" i="1" s="1"/>
  <c r="E1125" i="1"/>
  <c r="D1125" i="1" s="1"/>
  <c r="H1125" i="1"/>
  <c r="G1125" i="1" s="1"/>
  <c r="K1125" i="1"/>
  <c r="J1125" i="1" s="1"/>
  <c r="N1125" i="1"/>
  <c r="B1126" i="1"/>
  <c r="A1126" i="1" s="1"/>
  <c r="E1126" i="1"/>
  <c r="D1126" i="1" s="1"/>
  <c r="H1126" i="1"/>
  <c r="G1126" i="1" s="1"/>
  <c r="K1126" i="1"/>
  <c r="J1126" i="1" s="1"/>
  <c r="N1126" i="1"/>
  <c r="B1127" i="1"/>
  <c r="A1127" i="1" s="1"/>
  <c r="E1127" i="1"/>
  <c r="D1127" i="1" s="1"/>
  <c r="H1127" i="1"/>
  <c r="G1127" i="1" s="1"/>
  <c r="K1127" i="1"/>
  <c r="J1127" i="1" s="1"/>
  <c r="N1127" i="1"/>
  <c r="B1128" i="1"/>
  <c r="A1128" i="1" s="1"/>
  <c r="E1128" i="1"/>
  <c r="D1128" i="1" s="1"/>
  <c r="H1128" i="1"/>
  <c r="G1128" i="1" s="1"/>
  <c r="K1128" i="1"/>
  <c r="J1128" i="1" s="1"/>
  <c r="N1128" i="1"/>
  <c r="B1129" i="1"/>
  <c r="A1129" i="1" s="1"/>
  <c r="E1129" i="1"/>
  <c r="D1129" i="1" s="1"/>
  <c r="H1129" i="1"/>
  <c r="G1129" i="1" s="1"/>
  <c r="K1129" i="1"/>
  <c r="J1129" i="1" s="1"/>
  <c r="N1129" i="1"/>
  <c r="B1130" i="1"/>
  <c r="A1130" i="1" s="1"/>
  <c r="E1130" i="1"/>
  <c r="D1130" i="1" s="1"/>
  <c r="H1130" i="1"/>
  <c r="G1130" i="1" s="1"/>
  <c r="K1130" i="1"/>
  <c r="J1130" i="1" s="1"/>
  <c r="N1130" i="1"/>
  <c r="B1131" i="1"/>
  <c r="A1131" i="1" s="1"/>
  <c r="E1131" i="1"/>
  <c r="D1131" i="1" s="1"/>
  <c r="H1131" i="1"/>
  <c r="G1131" i="1" s="1"/>
  <c r="K1131" i="1"/>
  <c r="J1131" i="1" s="1"/>
  <c r="N1131" i="1"/>
  <c r="B1132" i="1"/>
  <c r="A1132" i="1" s="1"/>
  <c r="E1132" i="1"/>
  <c r="D1132" i="1" s="1"/>
  <c r="H1132" i="1"/>
  <c r="G1132" i="1" s="1"/>
  <c r="K1132" i="1"/>
  <c r="J1132" i="1" s="1"/>
  <c r="N1132" i="1"/>
  <c r="B1133" i="1"/>
  <c r="A1133" i="1" s="1"/>
  <c r="E1133" i="1"/>
  <c r="D1133" i="1" s="1"/>
  <c r="H1133" i="1"/>
  <c r="G1133" i="1" s="1"/>
  <c r="K1133" i="1"/>
  <c r="J1133" i="1" s="1"/>
  <c r="N1133" i="1"/>
  <c r="B1134" i="1"/>
  <c r="A1134" i="1" s="1"/>
  <c r="E1134" i="1"/>
  <c r="D1134" i="1" s="1"/>
  <c r="H1134" i="1"/>
  <c r="G1134" i="1" s="1"/>
  <c r="K1134" i="1"/>
  <c r="J1134" i="1" s="1"/>
  <c r="N1134" i="1"/>
  <c r="B1135" i="1"/>
  <c r="A1135" i="1" s="1"/>
  <c r="E1135" i="1"/>
  <c r="D1135" i="1" s="1"/>
  <c r="H1135" i="1"/>
  <c r="G1135" i="1" s="1"/>
  <c r="K1135" i="1"/>
  <c r="J1135" i="1" s="1"/>
  <c r="N1135" i="1"/>
  <c r="B1136" i="1"/>
  <c r="A1136" i="1" s="1"/>
  <c r="E1136" i="1"/>
  <c r="D1136" i="1" s="1"/>
  <c r="H1136" i="1"/>
  <c r="G1136" i="1" s="1"/>
  <c r="K1136" i="1"/>
  <c r="J1136" i="1" s="1"/>
  <c r="N1136" i="1"/>
  <c r="B1137" i="1"/>
  <c r="A1137" i="1" s="1"/>
  <c r="E1137" i="1"/>
  <c r="D1137" i="1" s="1"/>
  <c r="H1137" i="1"/>
  <c r="G1137" i="1" s="1"/>
  <c r="K1137" i="1"/>
  <c r="J1137" i="1" s="1"/>
  <c r="N1137" i="1"/>
  <c r="B1138" i="1"/>
  <c r="A1138" i="1" s="1"/>
  <c r="E1138" i="1"/>
  <c r="D1138" i="1" s="1"/>
  <c r="H1138" i="1"/>
  <c r="G1138" i="1" s="1"/>
  <c r="K1138" i="1"/>
  <c r="J1138" i="1" s="1"/>
  <c r="N1138" i="1"/>
  <c r="B1139" i="1"/>
  <c r="A1139" i="1" s="1"/>
  <c r="E1139" i="1"/>
  <c r="D1139" i="1" s="1"/>
  <c r="H1139" i="1"/>
  <c r="G1139" i="1" s="1"/>
  <c r="K1139" i="1"/>
  <c r="J1139" i="1" s="1"/>
  <c r="N1139" i="1"/>
  <c r="B1140" i="1"/>
  <c r="A1140" i="1" s="1"/>
  <c r="E1140" i="1"/>
  <c r="D1140" i="1" s="1"/>
  <c r="H1140" i="1"/>
  <c r="G1140" i="1" s="1"/>
  <c r="K1140" i="1"/>
  <c r="J1140" i="1" s="1"/>
  <c r="N1140" i="1"/>
  <c r="B1141" i="1"/>
  <c r="A1141" i="1" s="1"/>
  <c r="E1141" i="1"/>
  <c r="D1141" i="1" s="1"/>
  <c r="H1141" i="1"/>
  <c r="G1141" i="1" s="1"/>
  <c r="K1141" i="1"/>
  <c r="J1141" i="1" s="1"/>
  <c r="N1141" i="1"/>
  <c r="B1142" i="1"/>
  <c r="A1142" i="1" s="1"/>
  <c r="E1142" i="1"/>
  <c r="D1142" i="1" s="1"/>
  <c r="H1142" i="1"/>
  <c r="G1142" i="1" s="1"/>
  <c r="K1142" i="1"/>
  <c r="J1142" i="1" s="1"/>
  <c r="N1142" i="1"/>
  <c r="B1143" i="1"/>
  <c r="A1143" i="1" s="1"/>
  <c r="E1143" i="1"/>
  <c r="D1143" i="1" s="1"/>
  <c r="H1143" i="1"/>
  <c r="G1143" i="1" s="1"/>
  <c r="K1143" i="1"/>
  <c r="J1143" i="1" s="1"/>
  <c r="N1143" i="1"/>
  <c r="B1144" i="1"/>
  <c r="A1144" i="1" s="1"/>
  <c r="E1144" i="1"/>
  <c r="D1144" i="1" s="1"/>
  <c r="H1144" i="1"/>
  <c r="G1144" i="1" s="1"/>
  <c r="K1144" i="1"/>
  <c r="J1144" i="1" s="1"/>
  <c r="N1144" i="1"/>
  <c r="B1145" i="1"/>
  <c r="A1145" i="1" s="1"/>
  <c r="E1145" i="1"/>
  <c r="D1145" i="1" s="1"/>
  <c r="H1145" i="1"/>
  <c r="G1145" i="1" s="1"/>
  <c r="K1145" i="1"/>
  <c r="J1145" i="1" s="1"/>
  <c r="N1145" i="1"/>
  <c r="B1146" i="1"/>
  <c r="A1146" i="1" s="1"/>
  <c r="E1146" i="1"/>
  <c r="D1146" i="1" s="1"/>
  <c r="H1146" i="1"/>
  <c r="G1146" i="1" s="1"/>
  <c r="K1146" i="1"/>
  <c r="J1146" i="1" s="1"/>
  <c r="N1146" i="1"/>
  <c r="B1147" i="1"/>
  <c r="A1147" i="1" s="1"/>
  <c r="E1147" i="1"/>
  <c r="D1147" i="1" s="1"/>
  <c r="H1147" i="1"/>
  <c r="G1147" i="1" s="1"/>
  <c r="K1147" i="1"/>
  <c r="J1147" i="1" s="1"/>
  <c r="N1147" i="1"/>
  <c r="B1148" i="1"/>
  <c r="A1148" i="1" s="1"/>
  <c r="E1148" i="1"/>
  <c r="D1148" i="1" s="1"/>
  <c r="H1148" i="1"/>
  <c r="G1148" i="1" s="1"/>
  <c r="K1148" i="1"/>
  <c r="J1148" i="1" s="1"/>
  <c r="N1148" i="1"/>
  <c r="B1149" i="1"/>
  <c r="A1149" i="1" s="1"/>
  <c r="E1149" i="1"/>
  <c r="D1149" i="1" s="1"/>
  <c r="H1149" i="1"/>
  <c r="G1149" i="1" s="1"/>
  <c r="K1149" i="1"/>
  <c r="J1149" i="1" s="1"/>
  <c r="N1149" i="1"/>
  <c r="B1150" i="1"/>
  <c r="A1150" i="1" s="1"/>
  <c r="E1150" i="1"/>
  <c r="D1150" i="1" s="1"/>
  <c r="H1150" i="1"/>
  <c r="G1150" i="1" s="1"/>
  <c r="K1150" i="1"/>
  <c r="J1150" i="1" s="1"/>
  <c r="N1150" i="1"/>
  <c r="B1151" i="1"/>
  <c r="A1151" i="1" s="1"/>
  <c r="E1151" i="1"/>
  <c r="D1151" i="1" s="1"/>
  <c r="H1151" i="1"/>
  <c r="G1151" i="1" s="1"/>
  <c r="K1151" i="1"/>
  <c r="J1151" i="1" s="1"/>
  <c r="N1151" i="1"/>
  <c r="B1152" i="1"/>
  <c r="A1152" i="1" s="1"/>
  <c r="E1152" i="1"/>
  <c r="D1152" i="1" s="1"/>
  <c r="H1152" i="1"/>
  <c r="G1152" i="1" s="1"/>
  <c r="K1152" i="1"/>
  <c r="J1152" i="1" s="1"/>
  <c r="N1152" i="1"/>
  <c r="B1153" i="1"/>
  <c r="A1153" i="1" s="1"/>
  <c r="E1153" i="1"/>
  <c r="D1153" i="1" s="1"/>
  <c r="H1153" i="1"/>
  <c r="G1153" i="1" s="1"/>
  <c r="K1153" i="1"/>
  <c r="J1153" i="1" s="1"/>
  <c r="N1153" i="1"/>
  <c r="B1154" i="1"/>
  <c r="A1154" i="1" s="1"/>
  <c r="E1154" i="1"/>
  <c r="D1154" i="1" s="1"/>
  <c r="H1154" i="1"/>
  <c r="G1154" i="1" s="1"/>
  <c r="K1154" i="1"/>
  <c r="J1154" i="1" s="1"/>
  <c r="N1154" i="1"/>
  <c r="B1155" i="1"/>
  <c r="A1155" i="1" s="1"/>
  <c r="E1155" i="1"/>
  <c r="D1155" i="1" s="1"/>
  <c r="H1155" i="1"/>
  <c r="G1155" i="1" s="1"/>
  <c r="K1155" i="1"/>
  <c r="J1155" i="1" s="1"/>
  <c r="N1155" i="1"/>
  <c r="B1156" i="1"/>
  <c r="A1156" i="1" s="1"/>
  <c r="E1156" i="1"/>
  <c r="D1156" i="1" s="1"/>
  <c r="H1156" i="1"/>
  <c r="G1156" i="1" s="1"/>
  <c r="K1156" i="1"/>
  <c r="J1156" i="1" s="1"/>
  <c r="N1156" i="1"/>
  <c r="B1157" i="1"/>
  <c r="A1157" i="1" s="1"/>
  <c r="E1157" i="1"/>
  <c r="D1157" i="1" s="1"/>
  <c r="H1157" i="1"/>
  <c r="G1157" i="1" s="1"/>
  <c r="K1157" i="1"/>
  <c r="J1157" i="1" s="1"/>
  <c r="N1157" i="1"/>
  <c r="B1158" i="1"/>
  <c r="A1158" i="1" s="1"/>
  <c r="E1158" i="1"/>
  <c r="D1158" i="1" s="1"/>
  <c r="H1158" i="1"/>
  <c r="G1158" i="1" s="1"/>
  <c r="K1158" i="1"/>
  <c r="J1158" i="1" s="1"/>
  <c r="N1158" i="1"/>
  <c r="B1159" i="1"/>
  <c r="A1159" i="1" s="1"/>
  <c r="E1159" i="1"/>
  <c r="D1159" i="1" s="1"/>
  <c r="H1159" i="1"/>
  <c r="G1159" i="1" s="1"/>
  <c r="K1159" i="1"/>
  <c r="J1159" i="1" s="1"/>
  <c r="N1159" i="1"/>
  <c r="B1160" i="1"/>
  <c r="A1160" i="1" s="1"/>
  <c r="E1160" i="1"/>
  <c r="D1160" i="1" s="1"/>
  <c r="H1160" i="1"/>
  <c r="G1160" i="1" s="1"/>
  <c r="K1160" i="1"/>
  <c r="J1160" i="1" s="1"/>
  <c r="N1160" i="1"/>
  <c r="B1161" i="1"/>
  <c r="A1161" i="1" s="1"/>
  <c r="E1161" i="1"/>
  <c r="D1161" i="1" s="1"/>
  <c r="H1161" i="1"/>
  <c r="G1161" i="1" s="1"/>
  <c r="K1161" i="1"/>
  <c r="J1161" i="1" s="1"/>
  <c r="N1161" i="1"/>
  <c r="B1162" i="1"/>
  <c r="A1162" i="1" s="1"/>
  <c r="E1162" i="1"/>
  <c r="D1162" i="1" s="1"/>
  <c r="H1162" i="1"/>
  <c r="G1162" i="1" s="1"/>
  <c r="K1162" i="1"/>
  <c r="J1162" i="1" s="1"/>
  <c r="N1162" i="1"/>
  <c r="B1163" i="1"/>
  <c r="A1163" i="1" s="1"/>
  <c r="E1163" i="1"/>
  <c r="D1163" i="1" s="1"/>
  <c r="H1163" i="1"/>
  <c r="G1163" i="1" s="1"/>
  <c r="K1163" i="1"/>
  <c r="J1163" i="1" s="1"/>
  <c r="N1163" i="1"/>
  <c r="B1164" i="1"/>
  <c r="A1164" i="1" s="1"/>
  <c r="E1164" i="1"/>
  <c r="D1164" i="1" s="1"/>
  <c r="H1164" i="1"/>
  <c r="G1164" i="1" s="1"/>
  <c r="K1164" i="1"/>
  <c r="J1164" i="1" s="1"/>
  <c r="N1164" i="1"/>
  <c r="B1165" i="1"/>
  <c r="A1165" i="1" s="1"/>
  <c r="E1165" i="1"/>
  <c r="D1165" i="1" s="1"/>
  <c r="H1165" i="1"/>
  <c r="G1165" i="1" s="1"/>
  <c r="K1165" i="1"/>
  <c r="J1165" i="1" s="1"/>
  <c r="N1165" i="1"/>
  <c r="B1166" i="1"/>
  <c r="A1166" i="1" s="1"/>
  <c r="E1166" i="1"/>
  <c r="D1166" i="1" s="1"/>
  <c r="H1166" i="1"/>
  <c r="G1166" i="1" s="1"/>
  <c r="K1166" i="1"/>
  <c r="J1166" i="1" s="1"/>
  <c r="N1166" i="1"/>
  <c r="B1167" i="1"/>
  <c r="A1167" i="1" s="1"/>
  <c r="E1167" i="1"/>
  <c r="D1167" i="1" s="1"/>
  <c r="H1167" i="1"/>
  <c r="G1167" i="1" s="1"/>
  <c r="K1167" i="1"/>
  <c r="J1167" i="1" s="1"/>
  <c r="N1167" i="1"/>
  <c r="B1168" i="1"/>
  <c r="A1168" i="1" s="1"/>
  <c r="E1168" i="1"/>
  <c r="D1168" i="1" s="1"/>
  <c r="H1168" i="1"/>
  <c r="G1168" i="1" s="1"/>
  <c r="K1168" i="1"/>
  <c r="J1168" i="1" s="1"/>
  <c r="N1168" i="1"/>
  <c r="B1169" i="1"/>
  <c r="A1169" i="1" s="1"/>
  <c r="E1169" i="1"/>
  <c r="D1169" i="1" s="1"/>
  <c r="H1169" i="1"/>
  <c r="G1169" i="1" s="1"/>
  <c r="K1169" i="1"/>
  <c r="J1169" i="1" s="1"/>
  <c r="N1169" i="1"/>
  <c r="B1170" i="1"/>
  <c r="A1170" i="1" s="1"/>
  <c r="E1170" i="1"/>
  <c r="D1170" i="1" s="1"/>
  <c r="H1170" i="1"/>
  <c r="G1170" i="1" s="1"/>
  <c r="K1170" i="1"/>
  <c r="J1170" i="1" s="1"/>
  <c r="N1170" i="1"/>
  <c r="B1171" i="1"/>
  <c r="A1171" i="1" s="1"/>
  <c r="E1171" i="1"/>
  <c r="D1171" i="1" s="1"/>
  <c r="H1171" i="1"/>
  <c r="G1171" i="1" s="1"/>
  <c r="K1171" i="1"/>
  <c r="J1171" i="1" s="1"/>
  <c r="N1171" i="1"/>
  <c r="B1172" i="1"/>
  <c r="A1172" i="1" s="1"/>
  <c r="E1172" i="1"/>
  <c r="D1172" i="1" s="1"/>
  <c r="H1172" i="1"/>
  <c r="G1172" i="1" s="1"/>
  <c r="K1172" i="1"/>
  <c r="J1172" i="1" s="1"/>
  <c r="N1172" i="1"/>
  <c r="B1173" i="1"/>
  <c r="A1173" i="1" s="1"/>
  <c r="E1173" i="1"/>
  <c r="D1173" i="1" s="1"/>
  <c r="H1173" i="1"/>
  <c r="G1173" i="1" s="1"/>
  <c r="K1173" i="1"/>
  <c r="J1173" i="1" s="1"/>
  <c r="N1173" i="1"/>
  <c r="B1174" i="1"/>
  <c r="A1174" i="1" s="1"/>
  <c r="E1174" i="1"/>
  <c r="D1174" i="1" s="1"/>
  <c r="H1174" i="1"/>
  <c r="G1174" i="1" s="1"/>
  <c r="K1174" i="1"/>
  <c r="J1174" i="1" s="1"/>
  <c r="N1174" i="1"/>
  <c r="B1175" i="1"/>
  <c r="A1175" i="1" s="1"/>
  <c r="E1175" i="1"/>
  <c r="D1175" i="1" s="1"/>
  <c r="H1175" i="1"/>
  <c r="G1175" i="1" s="1"/>
  <c r="K1175" i="1"/>
  <c r="J1175" i="1" s="1"/>
  <c r="N1175" i="1"/>
  <c r="B1176" i="1"/>
  <c r="A1176" i="1" s="1"/>
  <c r="E1176" i="1"/>
  <c r="D1176" i="1" s="1"/>
  <c r="H1176" i="1"/>
  <c r="G1176" i="1" s="1"/>
  <c r="K1176" i="1"/>
  <c r="J1176" i="1" s="1"/>
  <c r="N1176" i="1"/>
  <c r="B1177" i="1"/>
  <c r="A1177" i="1" s="1"/>
  <c r="E1177" i="1"/>
  <c r="D1177" i="1" s="1"/>
  <c r="H1177" i="1"/>
  <c r="G1177" i="1" s="1"/>
  <c r="K1177" i="1"/>
  <c r="J1177" i="1" s="1"/>
  <c r="N1177" i="1"/>
  <c r="B1178" i="1"/>
  <c r="A1178" i="1" s="1"/>
  <c r="E1178" i="1"/>
  <c r="D1178" i="1" s="1"/>
  <c r="H1178" i="1"/>
  <c r="G1178" i="1" s="1"/>
  <c r="K1178" i="1"/>
  <c r="J1178" i="1" s="1"/>
  <c r="N1178" i="1"/>
  <c r="B1179" i="1"/>
  <c r="A1179" i="1" s="1"/>
  <c r="E1179" i="1"/>
  <c r="D1179" i="1" s="1"/>
  <c r="H1179" i="1"/>
  <c r="G1179" i="1" s="1"/>
  <c r="K1179" i="1"/>
  <c r="J1179" i="1" s="1"/>
  <c r="N1179" i="1"/>
  <c r="B1180" i="1"/>
  <c r="A1180" i="1" s="1"/>
  <c r="E1180" i="1"/>
  <c r="D1180" i="1" s="1"/>
  <c r="H1180" i="1"/>
  <c r="G1180" i="1" s="1"/>
  <c r="K1180" i="1"/>
  <c r="J1180" i="1" s="1"/>
  <c r="N1180" i="1"/>
  <c r="B1181" i="1"/>
  <c r="A1181" i="1" s="1"/>
  <c r="E1181" i="1"/>
  <c r="D1181" i="1" s="1"/>
  <c r="H1181" i="1"/>
  <c r="G1181" i="1" s="1"/>
  <c r="K1181" i="1"/>
  <c r="J1181" i="1" s="1"/>
  <c r="N1181" i="1"/>
  <c r="B1182" i="1"/>
  <c r="A1182" i="1" s="1"/>
  <c r="E1182" i="1"/>
  <c r="D1182" i="1" s="1"/>
  <c r="H1182" i="1"/>
  <c r="G1182" i="1" s="1"/>
  <c r="K1182" i="1"/>
  <c r="J1182" i="1" s="1"/>
  <c r="N1182" i="1"/>
  <c r="B1183" i="1"/>
  <c r="A1183" i="1" s="1"/>
  <c r="E1183" i="1"/>
  <c r="D1183" i="1" s="1"/>
  <c r="H1183" i="1"/>
  <c r="G1183" i="1" s="1"/>
  <c r="K1183" i="1"/>
  <c r="J1183" i="1" s="1"/>
  <c r="N1183" i="1"/>
  <c r="B1184" i="1"/>
  <c r="A1184" i="1" s="1"/>
  <c r="E1184" i="1"/>
  <c r="D1184" i="1" s="1"/>
  <c r="H1184" i="1"/>
  <c r="G1184" i="1" s="1"/>
  <c r="K1184" i="1"/>
  <c r="J1184" i="1" s="1"/>
  <c r="N1184" i="1"/>
  <c r="B1185" i="1"/>
  <c r="A1185" i="1" s="1"/>
  <c r="E1185" i="1"/>
  <c r="D1185" i="1" s="1"/>
  <c r="H1185" i="1"/>
  <c r="G1185" i="1" s="1"/>
  <c r="K1185" i="1"/>
  <c r="J1185" i="1" s="1"/>
  <c r="N1185" i="1"/>
  <c r="B1186" i="1"/>
  <c r="A1186" i="1" s="1"/>
  <c r="E1186" i="1"/>
  <c r="D1186" i="1" s="1"/>
  <c r="H1186" i="1"/>
  <c r="G1186" i="1" s="1"/>
  <c r="K1186" i="1"/>
  <c r="J1186" i="1" s="1"/>
  <c r="N1186" i="1"/>
  <c r="B1187" i="1"/>
  <c r="A1187" i="1" s="1"/>
  <c r="E1187" i="1"/>
  <c r="D1187" i="1" s="1"/>
  <c r="H1187" i="1"/>
  <c r="G1187" i="1" s="1"/>
  <c r="K1187" i="1"/>
  <c r="J1187" i="1" s="1"/>
  <c r="N1187" i="1"/>
  <c r="B1188" i="1"/>
  <c r="A1188" i="1" s="1"/>
  <c r="E1188" i="1"/>
  <c r="D1188" i="1" s="1"/>
  <c r="H1188" i="1"/>
  <c r="G1188" i="1" s="1"/>
  <c r="K1188" i="1"/>
  <c r="J1188" i="1" s="1"/>
  <c r="N1188" i="1"/>
  <c r="B1189" i="1"/>
  <c r="A1189" i="1" s="1"/>
  <c r="E1189" i="1"/>
  <c r="D1189" i="1" s="1"/>
  <c r="H1189" i="1"/>
  <c r="G1189" i="1" s="1"/>
  <c r="K1189" i="1"/>
  <c r="J1189" i="1" s="1"/>
  <c r="N1189" i="1"/>
  <c r="B1190" i="1"/>
  <c r="A1190" i="1" s="1"/>
  <c r="E1190" i="1"/>
  <c r="D1190" i="1" s="1"/>
  <c r="H1190" i="1"/>
  <c r="G1190" i="1" s="1"/>
  <c r="K1190" i="1"/>
  <c r="J1190" i="1" s="1"/>
  <c r="N1190" i="1"/>
  <c r="B1191" i="1"/>
  <c r="A1191" i="1" s="1"/>
  <c r="E1191" i="1"/>
  <c r="D1191" i="1" s="1"/>
  <c r="H1191" i="1"/>
  <c r="G1191" i="1" s="1"/>
  <c r="K1191" i="1"/>
  <c r="J1191" i="1" s="1"/>
  <c r="N1191" i="1"/>
  <c r="B1192" i="1"/>
  <c r="A1192" i="1" s="1"/>
  <c r="E1192" i="1"/>
  <c r="D1192" i="1" s="1"/>
  <c r="H1192" i="1"/>
  <c r="G1192" i="1" s="1"/>
  <c r="K1192" i="1"/>
  <c r="J1192" i="1" s="1"/>
  <c r="N1192" i="1"/>
  <c r="B1193" i="1"/>
  <c r="A1193" i="1" s="1"/>
  <c r="E1193" i="1"/>
  <c r="D1193" i="1" s="1"/>
  <c r="H1193" i="1"/>
  <c r="G1193" i="1" s="1"/>
  <c r="K1193" i="1"/>
  <c r="J1193" i="1" s="1"/>
  <c r="N1193" i="1"/>
  <c r="B1194" i="1"/>
  <c r="A1194" i="1" s="1"/>
  <c r="E1194" i="1"/>
  <c r="D1194" i="1" s="1"/>
  <c r="H1194" i="1"/>
  <c r="G1194" i="1" s="1"/>
  <c r="K1194" i="1"/>
  <c r="J1194" i="1" s="1"/>
  <c r="N1194" i="1"/>
  <c r="B1195" i="1"/>
  <c r="A1195" i="1" s="1"/>
  <c r="E1195" i="1"/>
  <c r="D1195" i="1" s="1"/>
  <c r="H1195" i="1"/>
  <c r="G1195" i="1" s="1"/>
  <c r="K1195" i="1"/>
  <c r="J1195" i="1" s="1"/>
  <c r="N1195" i="1"/>
  <c r="B1196" i="1"/>
  <c r="A1196" i="1" s="1"/>
  <c r="E1196" i="1"/>
  <c r="D1196" i="1" s="1"/>
  <c r="H1196" i="1"/>
  <c r="G1196" i="1" s="1"/>
  <c r="K1196" i="1"/>
  <c r="J1196" i="1" s="1"/>
  <c r="N1196" i="1"/>
  <c r="B1197" i="1"/>
  <c r="A1197" i="1" s="1"/>
  <c r="E1197" i="1"/>
  <c r="D1197" i="1" s="1"/>
  <c r="H1197" i="1"/>
  <c r="G1197" i="1" s="1"/>
  <c r="K1197" i="1"/>
  <c r="J1197" i="1" s="1"/>
  <c r="N1197" i="1"/>
  <c r="B1198" i="1"/>
  <c r="A1198" i="1" s="1"/>
  <c r="E1198" i="1"/>
  <c r="D1198" i="1" s="1"/>
  <c r="H1198" i="1"/>
  <c r="G1198" i="1" s="1"/>
  <c r="K1198" i="1"/>
  <c r="J1198" i="1" s="1"/>
  <c r="N1198" i="1"/>
  <c r="B1199" i="1"/>
  <c r="A1199" i="1" s="1"/>
  <c r="E1199" i="1"/>
  <c r="D1199" i="1" s="1"/>
  <c r="H1199" i="1"/>
  <c r="G1199" i="1" s="1"/>
  <c r="K1199" i="1"/>
  <c r="J1199" i="1" s="1"/>
  <c r="N1199" i="1"/>
  <c r="B1200" i="1"/>
  <c r="A1200" i="1" s="1"/>
  <c r="E1200" i="1"/>
  <c r="D1200" i="1" s="1"/>
  <c r="H1200" i="1"/>
  <c r="G1200" i="1" s="1"/>
  <c r="K1200" i="1"/>
  <c r="J1200" i="1" s="1"/>
  <c r="N1200" i="1"/>
  <c r="B1201" i="1"/>
  <c r="A1201" i="1" s="1"/>
  <c r="E1201" i="1"/>
  <c r="D1201" i="1" s="1"/>
  <c r="H1201" i="1"/>
  <c r="G1201" i="1" s="1"/>
  <c r="K1201" i="1"/>
  <c r="J1201" i="1" s="1"/>
  <c r="N1201" i="1"/>
  <c r="B1202" i="1"/>
  <c r="A1202" i="1" s="1"/>
  <c r="E1202" i="1"/>
  <c r="D1202" i="1" s="1"/>
  <c r="H1202" i="1"/>
  <c r="G1202" i="1" s="1"/>
  <c r="K1202" i="1"/>
  <c r="J1202" i="1" s="1"/>
  <c r="N1202" i="1"/>
  <c r="B1203" i="1"/>
  <c r="A1203" i="1" s="1"/>
  <c r="E1203" i="1"/>
  <c r="D1203" i="1" s="1"/>
  <c r="H1203" i="1"/>
  <c r="G1203" i="1" s="1"/>
  <c r="K1203" i="1"/>
  <c r="J1203" i="1" s="1"/>
  <c r="N1203" i="1"/>
  <c r="B1204" i="1"/>
  <c r="A1204" i="1" s="1"/>
  <c r="E1204" i="1"/>
  <c r="D1204" i="1" s="1"/>
  <c r="H1204" i="1"/>
  <c r="G1204" i="1" s="1"/>
  <c r="K1204" i="1"/>
  <c r="J1204" i="1" s="1"/>
  <c r="N1204" i="1"/>
  <c r="B1205" i="1"/>
  <c r="A1205" i="1" s="1"/>
  <c r="E1205" i="1"/>
  <c r="D1205" i="1" s="1"/>
  <c r="H1205" i="1"/>
  <c r="G1205" i="1" s="1"/>
  <c r="K1205" i="1"/>
  <c r="J1205" i="1" s="1"/>
  <c r="N1205" i="1"/>
  <c r="B1206" i="1"/>
  <c r="A1206" i="1" s="1"/>
  <c r="E1206" i="1"/>
  <c r="D1206" i="1" s="1"/>
  <c r="H1206" i="1"/>
  <c r="G1206" i="1" s="1"/>
  <c r="K1206" i="1"/>
  <c r="J1206" i="1" s="1"/>
  <c r="N1206" i="1"/>
  <c r="B1207" i="1"/>
  <c r="A1207" i="1" s="1"/>
  <c r="E1207" i="1"/>
  <c r="D1207" i="1" s="1"/>
  <c r="H1207" i="1"/>
  <c r="G1207" i="1" s="1"/>
  <c r="K1207" i="1"/>
  <c r="J1207" i="1" s="1"/>
  <c r="N1207" i="1"/>
  <c r="B1208" i="1"/>
  <c r="A1208" i="1" s="1"/>
  <c r="E1208" i="1"/>
  <c r="D1208" i="1" s="1"/>
  <c r="H1208" i="1"/>
  <c r="G1208" i="1" s="1"/>
  <c r="K1208" i="1"/>
  <c r="J1208" i="1" s="1"/>
  <c r="N1208" i="1"/>
  <c r="B1209" i="1"/>
  <c r="A1209" i="1" s="1"/>
  <c r="E1209" i="1"/>
  <c r="D1209" i="1" s="1"/>
  <c r="H1209" i="1"/>
  <c r="G1209" i="1" s="1"/>
  <c r="K1209" i="1"/>
  <c r="J1209" i="1" s="1"/>
  <c r="N1209" i="1"/>
  <c r="B1210" i="1"/>
  <c r="A1210" i="1" s="1"/>
  <c r="E1210" i="1"/>
  <c r="D1210" i="1" s="1"/>
  <c r="H1210" i="1"/>
  <c r="G1210" i="1" s="1"/>
  <c r="K1210" i="1"/>
  <c r="J1210" i="1" s="1"/>
  <c r="N1210" i="1"/>
  <c r="B1211" i="1"/>
  <c r="A1211" i="1" s="1"/>
  <c r="E1211" i="1"/>
  <c r="D1211" i="1" s="1"/>
  <c r="H1211" i="1"/>
  <c r="G1211" i="1" s="1"/>
  <c r="K1211" i="1"/>
  <c r="J1211" i="1" s="1"/>
  <c r="N1211" i="1"/>
  <c r="B1212" i="1"/>
  <c r="A1212" i="1" s="1"/>
  <c r="E1212" i="1"/>
  <c r="D1212" i="1" s="1"/>
  <c r="H1212" i="1"/>
  <c r="G1212" i="1" s="1"/>
  <c r="K1212" i="1"/>
  <c r="J1212" i="1" s="1"/>
  <c r="N1212" i="1"/>
  <c r="B1213" i="1"/>
  <c r="A1213" i="1" s="1"/>
  <c r="E1213" i="1"/>
  <c r="D1213" i="1" s="1"/>
  <c r="H1213" i="1"/>
  <c r="G1213" i="1" s="1"/>
  <c r="K1213" i="1"/>
  <c r="J1213" i="1" s="1"/>
  <c r="N1213" i="1"/>
  <c r="B1214" i="1"/>
  <c r="A1214" i="1" s="1"/>
  <c r="E1214" i="1"/>
  <c r="D1214" i="1" s="1"/>
  <c r="H1214" i="1"/>
  <c r="G1214" i="1" s="1"/>
  <c r="K1214" i="1"/>
  <c r="J1214" i="1" s="1"/>
  <c r="N1214" i="1"/>
  <c r="B1215" i="1"/>
  <c r="A1215" i="1" s="1"/>
  <c r="E1215" i="1"/>
  <c r="D1215" i="1" s="1"/>
  <c r="H1215" i="1"/>
  <c r="G1215" i="1" s="1"/>
  <c r="K1215" i="1"/>
  <c r="J1215" i="1" s="1"/>
  <c r="N1215" i="1"/>
  <c r="B1216" i="1"/>
  <c r="A1216" i="1" s="1"/>
  <c r="E1216" i="1"/>
  <c r="D1216" i="1" s="1"/>
  <c r="H1216" i="1"/>
  <c r="G1216" i="1" s="1"/>
  <c r="K1216" i="1"/>
  <c r="J1216" i="1" s="1"/>
  <c r="N1216" i="1"/>
  <c r="B1217" i="1"/>
  <c r="A1217" i="1" s="1"/>
  <c r="E1217" i="1"/>
  <c r="D1217" i="1" s="1"/>
  <c r="H1217" i="1"/>
  <c r="G1217" i="1" s="1"/>
  <c r="K1217" i="1"/>
  <c r="J1217" i="1" s="1"/>
  <c r="N1217" i="1"/>
  <c r="B1218" i="1"/>
  <c r="A1218" i="1" s="1"/>
  <c r="E1218" i="1"/>
  <c r="D1218" i="1" s="1"/>
  <c r="H1218" i="1"/>
  <c r="G1218" i="1" s="1"/>
  <c r="K1218" i="1"/>
  <c r="J1218" i="1" s="1"/>
  <c r="N1218" i="1"/>
  <c r="B1219" i="1"/>
  <c r="A1219" i="1" s="1"/>
  <c r="E1219" i="1"/>
  <c r="D1219" i="1" s="1"/>
  <c r="H1219" i="1"/>
  <c r="G1219" i="1" s="1"/>
  <c r="K1219" i="1"/>
  <c r="J1219" i="1" s="1"/>
  <c r="N1219" i="1"/>
  <c r="B1220" i="1"/>
  <c r="A1220" i="1" s="1"/>
  <c r="E1220" i="1"/>
  <c r="D1220" i="1" s="1"/>
  <c r="H1220" i="1"/>
  <c r="G1220" i="1" s="1"/>
  <c r="K1220" i="1"/>
  <c r="J1220" i="1" s="1"/>
  <c r="N1220" i="1"/>
  <c r="B1221" i="1"/>
  <c r="A1221" i="1" s="1"/>
  <c r="E1221" i="1"/>
  <c r="D1221" i="1" s="1"/>
  <c r="H1221" i="1"/>
  <c r="G1221" i="1" s="1"/>
  <c r="K1221" i="1"/>
  <c r="J1221" i="1" s="1"/>
  <c r="N1221" i="1"/>
  <c r="B1222" i="1"/>
  <c r="A1222" i="1" s="1"/>
  <c r="E1222" i="1"/>
  <c r="D1222" i="1" s="1"/>
  <c r="H1222" i="1"/>
  <c r="G1222" i="1" s="1"/>
  <c r="K1222" i="1"/>
  <c r="J1222" i="1" s="1"/>
  <c r="N1222" i="1"/>
  <c r="B1223" i="1"/>
  <c r="A1223" i="1" s="1"/>
  <c r="E1223" i="1"/>
  <c r="D1223" i="1" s="1"/>
  <c r="H1223" i="1"/>
  <c r="G1223" i="1" s="1"/>
  <c r="K1223" i="1"/>
  <c r="J1223" i="1" s="1"/>
  <c r="N1223" i="1"/>
  <c r="B1224" i="1"/>
  <c r="A1224" i="1" s="1"/>
  <c r="E1224" i="1"/>
  <c r="D1224" i="1" s="1"/>
  <c r="H1224" i="1"/>
  <c r="G1224" i="1" s="1"/>
  <c r="K1224" i="1"/>
  <c r="J1224" i="1" s="1"/>
  <c r="N1224" i="1"/>
  <c r="B1225" i="1"/>
  <c r="A1225" i="1" s="1"/>
  <c r="E1225" i="1"/>
  <c r="D1225" i="1" s="1"/>
  <c r="H1225" i="1"/>
  <c r="G1225" i="1" s="1"/>
  <c r="K1225" i="1"/>
  <c r="J1225" i="1" s="1"/>
  <c r="N1225" i="1"/>
  <c r="B1226" i="1"/>
  <c r="A1226" i="1" s="1"/>
  <c r="E1226" i="1"/>
  <c r="D1226" i="1" s="1"/>
  <c r="H1226" i="1"/>
  <c r="G1226" i="1" s="1"/>
  <c r="K1226" i="1"/>
  <c r="J1226" i="1" s="1"/>
  <c r="N1226" i="1"/>
  <c r="B1227" i="1"/>
  <c r="A1227" i="1" s="1"/>
  <c r="E1227" i="1"/>
  <c r="D1227" i="1" s="1"/>
  <c r="H1227" i="1"/>
  <c r="G1227" i="1" s="1"/>
  <c r="K1227" i="1"/>
  <c r="J1227" i="1" s="1"/>
  <c r="N1227" i="1"/>
  <c r="B1228" i="1"/>
  <c r="A1228" i="1" s="1"/>
  <c r="E1228" i="1"/>
  <c r="D1228" i="1" s="1"/>
  <c r="H1228" i="1"/>
  <c r="G1228" i="1" s="1"/>
  <c r="K1228" i="1"/>
  <c r="J1228" i="1" s="1"/>
  <c r="N1228" i="1"/>
  <c r="B1229" i="1"/>
  <c r="A1229" i="1" s="1"/>
  <c r="E1229" i="1"/>
  <c r="D1229" i="1" s="1"/>
  <c r="H1229" i="1"/>
  <c r="G1229" i="1" s="1"/>
  <c r="K1229" i="1"/>
  <c r="J1229" i="1" s="1"/>
  <c r="N1229" i="1"/>
  <c r="B1230" i="1"/>
  <c r="A1230" i="1" s="1"/>
  <c r="E1230" i="1"/>
  <c r="D1230" i="1" s="1"/>
  <c r="H1230" i="1"/>
  <c r="G1230" i="1" s="1"/>
  <c r="K1230" i="1"/>
  <c r="J1230" i="1" s="1"/>
  <c r="N1230" i="1"/>
  <c r="B1231" i="1"/>
  <c r="A1231" i="1" s="1"/>
  <c r="E1231" i="1"/>
  <c r="D1231" i="1" s="1"/>
  <c r="H1231" i="1"/>
  <c r="G1231" i="1" s="1"/>
  <c r="K1231" i="1"/>
  <c r="J1231" i="1" s="1"/>
  <c r="N1231" i="1"/>
  <c r="B1232" i="1"/>
  <c r="A1232" i="1" s="1"/>
  <c r="E1232" i="1"/>
  <c r="D1232" i="1" s="1"/>
  <c r="H1232" i="1"/>
  <c r="G1232" i="1" s="1"/>
  <c r="K1232" i="1"/>
  <c r="J1232" i="1" s="1"/>
  <c r="N1232" i="1"/>
  <c r="B1233" i="1"/>
  <c r="A1233" i="1" s="1"/>
  <c r="E1233" i="1"/>
  <c r="D1233" i="1" s="1"/>
  <c r="H1233" i="1"/>
  <c r="G1233" i="1" s="1"/>
  <c r="K1233" i="1"/>
  <c r="J1233" i="1" s="1"/>
  <c r="N1233" i="1"/>
  <c r="B1234" i="1"/>
  <c r="A1234" i="1" s="1"/>
  <c r="E1234" i="1"/>
  <c r="D1234" i="1" s="1"/>
  <c r="H1234" i="1"/>
  <c r="G1234" i="1" s="1"/>
  <c r="K1234" i="1"/>
  <c r="J1234" i="1" s="1"/>
  <c r="N1234" i="1"/>
  <c r="B1235" i="1"/>
  <c r="A1235" i="1" s="1"/>
  <c r="E1235" i="1"/>
  <c r="D1235" i="1" s="1"/>
  <c r="H1235" i="1"/>
  <c r="G1235" i="1" s="1"/>
  <c r="K1235" i="1"/>
  <c r="J1235" i="1" s="1"/>
  <c r="N1235" i="1"/>
  <c r="B1236" i="1"/>
  <c r="A1236" i="1" s="1"/>
  <c r="E1236" i="1"/>
  <c r="D1236" i="1" s="1"/>
  <c r="H1236" i="1"/>
  <c r="G1236" i="1" s="1"/>
  <c r="K1236" i="1"/>
  <c r="J1236" i="1" s="1"/>
  <c r="N1236" i="1"/>
  <c r="B1237" i="1"/>
  <c r="A1237" i="1" s="1"/>
  <c r="E1237" i="1"/>
  <c r="D1237" i="1" s="1"/>
  <c r="H1237" i="1"/>
  <c r="G1237" i="1" s="1"/>
  <c r="K1237" i="1"/>
  <c r="J1237" i="1" s="1"/>
  <c r="N1237" i="1"/>
  <c r="B1238" i="1"/>
  <c r="A1238" i="1" s="1"/>
  <c r="E1238" i="1"/>
  <c r="D1238" i="1" s="1"/>
  <c r="H1238" i="1"/>
  <c r="G1238" i="1" s="1"/>
  <c r="K1238" i="1"/>
  <c r="J1238" i="1" s="1"/>
  <c r="N1238" i="1"/>
  <c r="B1239" i="1"/>
  <c r="A1239" i="1" s="1"/>
  <c r="E1239" i="1"/>
  <c r="D1239" i="1" s="1"/>
  <c r="H1239" i="1"/>
  <c r="G1239" i="1" s="1"/>
  <c r="K1239" i="1"/>
  <c r="J1239" i="1" s="1"/>
  <c r="N1239" i="1"/>
  <c r="B1240" i="1"/>
  <c r="A1240" i="1" s="1"/>
  <c r="E1240" i="1"/>
  <c r="D1240" i="1" s="1"/>
  <c r="H1240" i="1"/>
  <c r="G1240" i="1" s="1"/>
  <c r="K1240" i="1"/>
  <c r="J1240" i="1" s="1"/>
  <c r="N1240" i="1"/>
  <c r="B1241" i="1"/>
  <c r="A1241" i="1" s="1"/>
  <c r="E1241" i="1"/>
  <c r="D1241" i="1" s="1"/>
  <c r="H1241" i="1"/>
  <c r="G1241" i="1" s="1"/>
  <c r="K1241" i="1"/>
  <c r="J1241" i="1" s="1"/>
  <c r="N1241" i="1"/>
  <c r="B1242" i="1"/>
  <c r="A1242" i="1" s="1"/>
  <c r="E1242" i="1"/>
  <c r="D1242" i="1" s="1"/>
  <c r="H1242" i="1"/>
  <c r="G1242" i="1" s="1"/>
  <c r="K1242" i="1"/>
  <c r="J1242" i="1" s="1"/>
  <c r="N1242" i="1"/>
  <c r="B1243" i="1"/>
  <c r="A1243" i="1" s="1"/>
  <c r="E1243" i="1"/>
  <c r="D1243" i="1" s="1"/>
  <c r="H1243" i="1"/>
  <c r="G1243" i="1" s="1"/>
  <c r="K1243" i="1"/>
  <c r="J1243" i="1" s="1"/>
  <c r="N1243" i="1"/>
  <c r="B1244" i="1"/>
  <c r="A1244" i="1" s="1"/>
  <c r="E1244" i="1"/>
  <c r="D1244" i="1" s="1"/>
  <c r="H1244" i="1"/>
  <c r="G1244" i="1" s="1"/>
  <c r="K1244" i="1"/>
  <c r="J1244" i="1" s="1"/>
  <c r="N1244" i="1"/>
  <c r="B1245" i="1"/>
  <c r="A1245" i="1" s="1"/>
  <c r="E1245" i="1"/>
  <c r="D1245" i="1" s="1"/>
  <c r="H1245" i="1"/>
  <c r="G1245" i="1" s="1"/>
  <c r="K1245" i="1"/>
  <c r="J1245" i="1" s="1"/>
  <c r="N1245" i="1"/>
  <c r="B1246" i="1"/>
  <c r="A1246" i="1" s="1"/>
  <c r="E1246" i="1"/>
  <c r="D1246" i="1" s="1"/>
  <c r="H1246" i="1"/>
  <c r="G1246" i="1" s="1"/>
  <c r="K1246" i="1"/>
  <c r="J1246" i="1" s="1"/>
  <c r="N1246" i="1"/>
  <c r="B1247" i="1"/>
  <c r="A1247" i="1" s="1"/>
  <c r="E1247" i="1"/>
  <c r="D1247" i="1" s="1"/>
  <c r="H1247" i="1"/>
  <c r="G1247" i="1" s="1"/>
  <c r="K1247" i="1"/>
  <c r="J1247" i="1" s="1"/>
  <c r="N1247" i="1"/>
  <c r="B1248" i="1"/>
  <c r="A1248" i="1" s="1"/>
  <c r="E1248" i="1"/>
  <c r="D1248" i="1" s="1"/>
  <c r="H1248" i="1"/>
  <c r="G1248" i="1" s="1"/>
  <c r="K1248" i="1"/>
  <c r="J1248" i="1" s="1"/>
  <c r="N1248" i="1"/>
  <c r="B1249" i="1"/>
  <c r="A1249" i="1" s="1"/>
  <c r="E1249" i="1"/>
  <c r="D1249" i="1" s="1"/>
  <c r="H1249" i="1"/>
  <c r="G1249" i="1" s="1"/>
  <c r="K1249" i="1"/>
  <c r="J1249" i="1" s="1"/>
  <c r="N1249" i="1"/>
  <c r="B1250" i="1"/>
  <c r="A1250" i="1" s="1"/>
  <c r="E1250" i="1"/>
  <c r="D1250" i="1" s="1"/>
  <c r="H1250" i="1"/>
  <c r="G1250" i="1" s="1"/>
  <c r="K1250" i="1"/>
  <c r="J1250" i="1" s="1"/>
  <c r="N1250" i="1"/>
  <c r="B1251" i="1"/>
  <c r="A1251" i="1" s="1"/>
  <c r="E1251" i="1"/>
  <c r="D1251" i="1" s="1"/>
  <c r="H1251" i="1"/>
  <c r="G1251" i="1" s="1"/>
  <c r="K1251" i="1"/>
  <c r="J1251" i="1" s="1"/>
  <c r="N1251" i="1"/>
  <c r="B1252" i="1"/>
  <c r="A1252" i="1" s="1"/>
  <c r="E1252" i="1"/>
  <c r="D1252" i="1" s="1"/>
  <c r="H1252" i="1"/>
  <c r="G1252" i="1" s="1"/>
  <c r="K1252" i="1"/>
  <c r="J1252" i="1" s="1"/>
  <c r="N1252" i="1"/>
  <c r="B1253" i="1"/>
  <c r="A1253" i="1" s="1"/>
  <c r="E1253" i="1"/>
  <c r="D1253" i="1" s="1"/>
  <c r="H1253" i="1"/>
  <c r="G1253" i="1" s="1"/>
  <c r="K1253" i="1"/>
  <c r="J1253" i="1" s="1"/>
  <c r="N1253" i="1"/>
  <c r="B1254" i="1"/>
  <c r="A1254" i="1" s="1"/>
  <c r="E1254" i="1"/>
  <c r="D1254" i="1" s="1"/>
  <c r="H1254" i="1"/>
  <c r="G1254" i="1" s="1"/>
  <c r="K1254" i="1"/>
  <c r="J1254" i="1" s="1"/>
  <c r="N1254" i="1"/>
  <c r="B1255" i="1"/>
  <c r="A1255" i="1" s="1"/>
  <c r="E1255" i="1"/>
  <c r="D1255" i="1" s="1"/>
  <c r="H1255" i="1"/>
  <c r="G1255" i="1" s="1"/>
  <c r="K1255" i="1"/>
  <c r="J1255" i="1" s="1"/>
  <c r="N1255" i="1"/>
  <c r="B1256" i="1"/>
  <c r="A1256" i="1" s="1"/>
  <c r="E1256" i="1"/>
  <c r="D1256" i="1" s="1"/>
  <c r="H1256" i="1"/>
  <c r="G1256" i="1" s="1"/>
  <c r="K1256" i="1"/>
  <c r="J1256" i="1" s="1"/>
  <c r="N1256" i="1"/>
  <c r="B1257" i="1"/>
  <c r="A1257" i="1" s="1"/>
  <c r="E1257" i="1"/>
  <c r="D1257" i="1" s="1"/>
  <c r="H1257" i="1"/>
  <c r="G1257" i="1" s="1"/>
  <c r="K1257" i="1"/>
  <c r="J1257" i="1" s="1"/>
  <c r="N1257" i="1"/>
  <c r="B1258" i="1"/>
  <c r="A1258" i="1" s="1"/>
  <c r="E1258" i="1"/>
  <c r="D1258" i="1" s="1"/>
  <c r="H1258" i="1"/>
  <c r="G1258" i="1" s="1"/>
  <c r="K1258" i="1"/>
  <c r="J1258" i="1" s="1"/>
  <c r="N1258" i="1"/>
  <c r="B1259" i="1"/>
  <c r="A1259" i="1" s="1"/>
  <c r="E1259" i="1"/>
  <c r="D1259" i="1" s="1"/>
  <c r="H1259" i="1"/>
  <c r="G1259" i="1" s="1"/>
  <c r="K1259" i="1"/>
  <c r="J1259" i="1" s="1"/>
  <c r="N1259" i="1"/>
  <c r="B1260" i="1"/>
  <c r="A1260" i="1" s="1"/>
  <c r="E1260" i="1"/>
  <c r="D1260" i="1" s="1"/>
  <c r="H1260" i="1"/>
  <c r="G1260" i="1" s="1"/>
  <c r="K1260" i="1"/>
  <c r="J1260" i="1" s="1"/>
  <c r="N1260" i="1"/>
  <c r="B1261" i="1"/>
  <c r="A1261" i="1" s="1"/>
  <c r="E1261" i="1"/>
  <c r="D1261" i="1" s="1"/>
  <c r="H1261" i="1"/>
  <c r="G1261" i="1" s="1"/>
  <c r="K1261" i="1"/>
  <c r="J1261" i="1" s="1"/>
  <c r="N1261" i="1"/>
  <c r="B1262" i="1"/>
  <c r="A1262" i="1" s="1"/>
  <c r="E1262" i="1"/>
  <c r="D1262" i="1" s="1"/>
  <c r="H1262" i="1"/>
  <c r="G1262" i="1" s="1"/>
  <c r="K1262" i="1"/>
  <c r="J1262" i="1" s="1"/>
  <c r="N1262" i="1"/>
  <c r="B1263" i="1"/>
  <c r="A1263" i="1" s="1"/>
  <c r="E1263" i="1"/>
  <c r="D1263" i="1" s="1"/>
  <c r="H1263" i="1"/>
  <c r="G1263" i="1" s="1"/>
  <c r="K1263" i="1"/>
  <c r="J1263" i="1" s="1"/>
  <c r="N1263" i="1"/>
  <c r="B1264" i="1"/>
  <c r="A1264" i="1" s="1"/>
  <c r="E1264" i="1"/>
  <c r="D1264" i="1" s="1"/>
  <c r="H1264" i="1"/>
  <c r="G1264" i="1" s="1"/>
  <c r="K1264" i="1"/>
  <c r="J1264" i="1" s="1"/>
  <c r="N1264" i="1"/>
  <c r="B1265" i="1"/>
  <c r="A1265" i="1" s="1"/>
  <c r="E1265" i="1"/>
  <c r="D1265" i="1" s="1"/>
  <c r="H1265" i="1"/>
  <c r="G1265" i="1" s="1"/>
  <c r="K1265" i="1"/>
  <c r="J1265" i="1" s="1"/>
  <c r="N1265" i="1"/>
  <c r="B1266" i="1"/>
  <c r="A1266" i="1" s="1"/>
  <c r="E1266" i="1"/>
  <c r="D1266" i="1" s="1"/>
  <c r="H1266" i="1"/>
  <c r="G1266" i="1" s="1"/>
  <c r="K1266" i="1"/>
  <c r="J1266" i="1" s="1"/>
  <c r="N1266" i="1"/>
  <c r="B1267" i="1"/>
  <c r="A1267" i="1" s="1"/>
  <c r="E1267" i="1"/>
  <c r="D1267" i="1" s="1"/>
  <c r="H1267" i="1"/>
  <c r="G1267" i="1" s="1"/>
  <c r="K1267" i="1"/>
  <c r="J1267" i="1" s="1"/>
  <c r="N1267" i="1"/>
  <c r="B1268" i="1"/>
  <c r="A1268" i="1" s="1"/>
  <c r="E1268" i="1"/>
  <c r="D1268" i="1" s="1"/>
  <c r="H1268" i="1"/>
  <c r="G1268" i="1" s="1"/>
  <c r="K1268" i="1"/>
  <c r="J1268" i="1" s="1"/>
  <c r="N1268" i="1"/>
  <c r="B1269" i="1"/>
  <c r="A1269" i="1" s="1"/>
  <c r="E1269" i="1"/>
  <c r="D1269" i="1" s="1"/>
  <c r="H1269" i="1"/>
  <c r="G1269" i="1" s="1"/>
  <c r="K1269" i="1"/>
  <c r="J1269" i="1" s="1"/>
  <c r="N1269" i="1"/>
  <c r="B1270" i="1"/>
  <c r="A1270" i="1" s="1"/>
  <c r="E1270" i="1"/>
  <c r="D1270" i="1" s="1"/>
  <c r="H1270" i="1"/>
  <c r="G1270" i="1" s="1"/>
  <c r="K1270" i="1"/>
  <c r="J1270" i="1" s="1"/>
  <c r="N1270" i="1"/>
  <c r="B1271" i="1"/>
  <c r="A1271" i="1" s="1"/>
  <c r="E1271" i="1"/>
  <c r="D1271" i="1" s="1"/>
  <c r="H1271" i="1"/>
  <c r="G1271" i="1" s="1"/>
  <c r="K1271" i="1"/>
  <c r="J1271" i="1" s="1"/>
  <c r="N1271" i="1"/>
  <c r="B1272" i="1"/>
  <c r="A1272" i="1" s="1"/>
  <c r="E1272" i="1"/>
  <c r="D1272" i="1" s="1"/>
  <c r="H1272" i="1"/>
  <c r="G1272" i="1" s="1"/>
  <c r="K1272" i="1"/>
  <c r="J1272" i="1" s="1"/>
  <c r="N1272" i="1"/>
  <c r="B1273" i="1"/>
  <c r="A1273" i="1" s="1"/>
  <c r="E1273" i="1"/>
  <c r="D1273" i="1" s="1"/>
  <c r="H1273" i="1"/>
  <c r="G1273" i="1" s="1"/>
  <c r="K1273" i="1"/>
  <c r="J1273" i="1" s="1"/>
  <c r="N1273" i="1"/>
  <c r="B1274" i="1"/>
  <c r="A1274" i="1" s="1"/>
  <c r="E1274" i="1"/>
  <c r="D1274" i="1" s="1"/>
  <c r="H1274" i="1"/>
  <c r="G1274" i="1" s="1"/>
  <c r="K1274" i="1"/>
  <c r="J1274" i="1" s="1"/>
  <c r="N1274" i="1"/>
  <c r="B1275" i="1"/>
  <c r="A1275" i="1" s="1"/>
  <c r="E1275" i="1"/>
  <c r="D1275" i="1" s="1"/>
  <c r="H1275" i="1"/>
  <c r="G1275" i="1" s="1"/>
  <c r="K1275" i="1"/>
  <c r="J1275" i="1" s="1"/>
  <c r="N1275" i="1"/>
  <c r="B1276" i="1"/>
  <c r="A1276" i="1" s="1"/>
  <c r="E1276" i="1"/>
  <c r="D1276" i="1" s="1"/>
  <c r="H1276" i="1"/>
  <c r="G1276" i="1" s="1"/>
  <c r="K1276" i="1"/>
  <c r="J1276" i="1" s="1"/>
  <c r="N1276" i="1"/>
  <c r="B1277" i="1"/>
  <c r="A1277" i="1" s="1"/>
  <c r="E1277" i="1"/>
  <c r="D1277" i="1" s="1"/>
  <c r="H1277" i="1"/>
  <c r="G1277" i="1" s="1"/>
  <c r="K1277" i="1"/>
  <c r="J1277" i="1" s="1"/>
  <c r="N1277" i="1"/>
  <c r="B1278" i="1"/>
  <c r="A1278" i="1" s="1"/>
  <c r="E1278" i="1"/>
  <c r="D1278" i="1" s="1"/>
  <c r="H1278" i="1"/>
  <c r="G1278" i="1" s="1"/>
  <c r="K1278" i="1"/>
  <c r="J1278" i="1" s="1"/>
  <c r="N1278" i="1"/>
  <c r="B1279" i="1"/>
  <c r="A1279" i="1" s="1"/>
  <c r="E1279" i="1"/>
  <c r="D1279" i="1" s="1"/>
  <c r="H1279" i="1"/>
  <c r="G1279" i="1" s="1"/>
  <c r="K1279" i="1"/>
  <c r="J1279" i="1" s="1"/>
  <c r="N1279" i="1"/>
  <c r="B1280" i="1"/>
  <c r="A1280" i="1" s="1"/>
  <c r="E1280" i="1"/>
  <c r="D1280" i="1" s="1"/>
  <c r="H1280" i="1"/>
  <c r="G1280" i="1" s="1"/>
  <c r="K1280" i="1"/>
  <c r="J1280" i="1" s="1"/>
  <c r="N1280" i="1"/>
  <c r="B1281" i="1"/>
  <c r="A1281" i="1" s="1"/>
  <c r="E1281" i="1"/>
  <c r="D1281" i="1" s="1"/>
  <c r="H1281" i="1"/>
  <c r="G1281" i="1" s="1"/>
  <c r="K1281" i="1"/>
  <c r="J1281" i="1" s="1"/>
  <c r="N1281" i="1"/>
  <c r="B1282" i="1"/>
  <c r="A1282" i="1" s="1"/>
  <c r="E1282" i="1"/>
  <c r="D1282" i="1" s="1"/>
  <c r="H1282" i="1"/>
  <c r="G1282" i="1" s="1"/>
  <c r="K1282" i="1"/>
  <c r="J1282" i="1" s="1"/>
  <c r="N1282" i="1"/>
  <c r="B1283" i="1"/>
  <c r="A1283" i="1" s="1"/>
  <c r="E1283" i="1"/>
  <c r="D1283" i="1" s="1"/>
  <c r="H1283" i="1"/>
  <c r="G1283" i="1" s="1"/>
  <c r="K1283" i="1"/>
  <c r="J1283" i="1" s="1"/>
  <c r="N1283" i="1"/>
  <c r="B1284" i="1"/>
  <c r="A1284" i="1" s="1"/>
  <c r="E1284" i="1"/>
  <c r="D1284" i="1" s="1"/>
  <c r="H1284" i="1"/>
  <c r="G1284" i="1" s="1"/>
  <c r="K1284" i="1"/>
  <c r="J1284" i="1" s="1"/>
  <c r="N1284" i="1"/>
  <c r="B1285" i="1"/>
  <c r="A1285" i="1" s="1"/>
  <c r="E1285" i="1"/>
  <c r="D1285" i="1" s="1"/>
  <c r="H1285" i="1"/>
  <c r="G1285" i="1" s="1"/>
  <c r="K1285" i="1"/>
  <c r="J1285" i="1" s="1"/>
  <c r="N1285" i="1"/>
  <c r="B1286" i="1"/>
  <c r="A1286" i="1" s="1"/>
  <c r="E1286" i="1"/>
  <c r="D1286" i="1" s="1"/>
  <c r="H1286" i="1"/>
  <c r="G1286" i="1" s="1"/>
  <c r="K1286" i="1"/>
  <c r="J1286" i="1" s="1"/>
  <c r="N1286" i="1"/>
  <c r="B1287" i="1"/>
  <c r="A1287" i="1" s="1"/>
  <c r="E1287" i="1"/>
  <c r="D1287" i="1" s="1"/>
  <c r="H1287" i="1"/>
  <c r="G1287" i="1" s="1"/>
  <c r="K1287" i="1"/>
  <c r="J1287" i="1" s="1"/>
  <c r="N1287" i="1"/>
  <c r="B1288" i="1"/>
  <c r="A1288" i="1" s="1"/>
  <c r="E1288" i="1"/>
  <c r="D1288" i="1" s="1"/>
  <c r="H1288" i="1"/>
  <c r="G1288" i="1" s="1"/>
  <c r="K1288" i="1"/>
  <c r="J1288" i="1" s="1"/>
  <c r="N1288" i="1"/>
  <c r="B1289" i="1"/>
  <c r="A1289" i="1" s="1"/>
  <c r="E1289" i="1"/>
  <c r="D1289" i="1" s="1"/>
  <c r="H1289" i="1"/>
  <c r="G1289" i="1" s="1"/>
  <c r="K1289" i="1"/>
  <c r="J1289" i="1" s="1"/>
  <c r="N1289" i="1"/>
  <c r="B1290" i="1"/>
  <c r="A1290" i="1" s="1"/>
  <c r="E1290" i="1"/>
  <c r="D1290" i="1" s="1"/>
  <c r="H1290" i="1"/>
  <c r="G1290" i="1" s="1"/>
  <c r="K1290" i="1"/>
  <c r="J1290" i="1" s="1"/>
  <c r="N1290" i="1"/>
  <c r="B1291" i="1"/>
  <c r="A1291" i="1" s="1"/>
  <c r="E1291" i="1"/>
  <c r="D1291" i="1" s="1"/>
  <c r="H1291" i="1"/>
  <c r="G1291" i="1" s="1"/>
  <c r="K1291" i="1"/>
  <c r="J1291" i="1" s="1"/>
  <c r="N1291" i="1"/>
  <c r="B1292" i="1"/>
  <c r="A1292" i="1" s="1"/>
  <c r="E1292" i="1"/>
  <c r="D1292" i="1" s="1"/>
  <c r="H1292" i="1"/>
  <c r="G1292" i="1" s="1"/>
  <c r="K1292" i="1"/>
  <c r="J1292" i="1" s="1"/>
  <c r="N1292" i="1"/>
  <c r="B1293" i="1"/>
  <c r="A1293" i="1" s="1"/>
  <c r="E1293" i="1"/>
  <c r="D1293" i="1" s="1"/>
  <c r="H1293" i="1"/>
  <c r="G1293" i="1" s="1"/>
  <c r="K1293" i="1"/>
  <c r="J1293" i="1" s="1"/>
  <c r="N1293" i="1"/>
  <c r="B1294" i="1"/>
  <c r="A1294" i="1" s="1"/>
  <c r="E1294" i="1"/>
  <c r="D1294" i="1" s="1"/>
  <c r="H1294" i="1"/>
  <c r="G1294" i="1" s="1"/>
  <c r="K1294" i="1"/>
  <c r="J1294" i="1" s="1"/>
  <c r="N1294" i="1"/>
  <c r="B1295" i="1"/>
  <c r="A1295" i="1" s="1"/>
  <c r="E1295" i="1"/>
  <c r="D1295" i="1" s="1"/>
  <c r="H1295" i="1"/>
  <c r="G1295" i="1" s="1"/>
  <c r="K1295" i="1"/>
  <c r="J1295" i="1" s="1"/>
  <c r="N1295" i="1"/>
  <c r="B1296" i="1"/>
  <c r="A1296" i="1" s="1"/>
  <c r="E1296" i="1"/>
  <c r="D1296" i="1" s="1"/>
  <c r="H1296" i="1"/>
  <c r="G1296" i="1" s="1"/>
  <c r="K1296" i="1"/>
  <c r="J1296" i="1" s="1"/>
  <c r="N1296" i="1"/>
  <c r="B1297" i="1"/>
  <c r="A1297" i="1" s="1"/>
  <c r="E1297" i="1"/>
  <c r="D1297" i="1" s="1"/>
  <c r="H1297" i="1"/>
  <c r="G1297" i="1" s="1"/>
  <c r="K1297" i="1"/>
  <c r="J1297" i="1" s="1"/>
  <c r="N1297" i="1"/>
  <c r="B1298" i="1"/>
  <c r="A1298" i="1" s="1"/>
  <c r="E1298" i="1"/>
  <c r="D1298" i="1" s="1"/>
  <c r="H1298" i="1"/>
  <c r="G1298" i="1" s="1"/>
  <c r="K1298" i="1"/>
  <c r="J1298" i="1" s="1"/>
  <c r="N1298" i="1"/>
  <c r="B1299" i="1"/>
  <c r="A1299" i="1" s="1"/>
  <c r="E1299" i="1"/>
  <c r="D1299" i="1" s="1"/>
  <c r="H1299" i="1"/>
  <c r="G1299" i="1" s="1"/>
  <c r="K1299" i="1"/>
  <c r="J1299" i="1" s="1"/>
  <c r="N1299" i="1"/>
  <c r="B1300" i="1"/>
  <c r="A1300" i="1" s="1"/>
  <c r="E1300" i="1"/>
  <c r="D1300" i="1" s="1"/>
  <c r="H1300" i="1"/>
  <c r="G1300" i="1" s="1"/>
  <c r="K1300" i="1"/>
  <c r="J1300" i="1" s="1"/>
  <c r="N1300" i="1"/>
  <c r="B1301" i="1"/>
  <c r="A1301" i="1" s="1"/>
  <c r="E1301" i="1"/>
  <c r="D1301" i="1" s="1"/>
  <c r="H1301" i="1"/>
  <c r="G1301" i="1" s="1"/>
  <c r="K1301" i="1"/>
  <c r="J1301" i="1" s="1"/>
  <c r="N1301" i="1"/>
  <c r="B1302" i="1"/>
  <c r="A1302" i="1" s="1"/>
  <c r="E1302" i="1"/>
  <c r="D1302" i="1" s="1"/>
  <c r="H1302" i="1"/>
  <c r="G1302" i="1" s="1"/>
  <c r="K1302" i="1"/>
  <c r="J1302" i="1" s="1"/>
  <c r="N1302" i="1"/>
  <c r="B1303" i="1"/>
  <c r="A1303" i="1" s="1"/>
  <c r="E1303" i="1"/>
  <c r="D1303" i="1" s="1"/>
  <c r="H1303" i="1"/>
  <c r="G1303" i="1" s="1"/>
  <c r="K1303" i="1"/>
  <c r="J1303" i="1" s="1"/>
  <c r="N1303" i="1"/>
  <c r="B1304" i="1"/>
  <c r="A1304" i="1" s="1"/>
  <c r="E1304" i="1"/>
  <c r="D1304" i="1" s="1"/>
  <c r="H1304" i="1"/>
  <c r="G1304" i="1" s="1"/>
  <c r="K1304" i="1"/>
  <c r="J1304" i="1" s="1"/>
  <c r="N1304" i="1"/>
  <c r="B1305" i="1"/>
  <c r="A1305" i="1" s="1"/>
  <c r="E1305" i="1"/>
  <c r="D1305" i="1" s="1"/>
  <c r="H1305" i="1"/>
  <c r="G1305" i="1" s="1"/>
  <c r="K1305" i="1"/>
  <c r="J1305" i="1" s="1"/>
  <c r="N1305" i="1"/>
  <c r="B1306" i="1"/>
  <c r="A1306" i="1" s="1"/>
  <c r="E1306" i="1"/>
  <c r="D1306" i="1" s="1"/>
  <c r="H1306" i="1"/>
  <c r="G1306" i="1" s="1"/>
  <c r="K1306" i="1"/>
  <c r="J1306" i="1" s="1"/>
  <c r="N1306" i="1"/>
  <c r="B1307" i="1"/>
  <c r="A1307" i="1" s="1"/>
  <c r="E1307" i="1"/>
  <c r="D1307" i="1" s="1"/>
  <c r="H1307" i="1"/>
  <c r="G1307" i="1" s="1"/>
  <c r="K1307" i="1"/>
  <c r="J1307" i="1" s="1"/>
  <c r="N1307" i="1"/>
  <c r="B1308" i="1"/>
  <c r="A1308" i="1" s="1"/>
  <c r="E1308" i="1"/>
  <c r="D1308" i="1" s="1"/>
  <c r="H1308" i="1"/>
  <c r="G1308" i="1" s="1"/>
  <c r="K1308" i="1"/>
  <c r="J1308" i="1" s="1"/>
  <c r="N1308" i="1"/>
  <c r="B1309" i="1"/>
  <c r="A1309" i="1" s="1"/>
  <c r="E1309" i="1"/>
  <c r="D1309" i="1" s="1"/>
  <c r="H1309" i="1"/>
  <c r="G1309" i="1" s="1"/>
  <c r="K1309" i="1"/>
  <c r="J1309" i="1" s="1"/>
  <c r="N1309" i="1"/>
  <c r="B1310" i="1"/>
  <c r="A1310" i="1" s="1"/>
  <c r="E1310" i="1"/>
  <c r="D1310" i="1" s="1"/>
  <c r="H1310" i="1"/>
  <c r="G1310" i="1" s="1"/>
  <c r="K1310" i="1"/>
  <c r="J1310" i="1" s="1"/>
  <c r="N1310" i="1"/>
  <c r="B1311" i="1"/>
  <c r="A1311" i="1" s="1"/>
  <c r="E1311" i="1"/>
  <c r="D1311" i="1" s="1"/>
  <c r="H1311" i="1"/>
  <c r="G1311" i="1" s="1"/>
  <c r="K1311" i="1"/>
  <c r="J1311" i="1" s="1"/>
  <c r="N1311" i="1"/>
  <c r="B1312" i="1"/>
  <c r="A1312" i="1" s="1"/>
  <c r="E1312" i="1"/>
  <c r="D1312" i="1" s="1"/>
  <c r="H1312" i="1"/>
  <c r="G1312" i="1" s="1"/>
  <c r="K1312" i="1"/>
  <c r="J1312" i="1" s="1"/>
  <c r="N1312" i="1"/>
  <c r="B1313" i="1"/>
  <c r="A1313" i="1" s="1"/>
  <c r="E1313" i="1"/>
  <c r="D1313" i="1" s="1"/>
  <c r="H1313" i="1"/>
  <c r="G1313" i="1" s="1"/>
  <c r="K1313" i="1"/>
  <c r="J1313" i="1" s="1"/>
  <c r="N1313" i="1"/>
  <c r="B1314" i="1"/>
  <c r="A1314" i="1" s="1"/>
  <c r="E1314" i="1"/>
  <c r="D1314" i="1" s="1"/>
  <c r="H1314" i="1"/>
  <c r="G1314" i="1" s="1"/>
  <c r="K1314" i="1"/>
  <c r="J1314" i="1" s="1"/>
  <c r="N1314" i="1"/>
  <c r="B1315" i="1"/>
  <c r="A1315" i="1" s="1"/>
  <c r="E1315" i="1"/>
  <c r="D1315" i="1" s="1"/>
  <c r="H1315" i="1"/>
  <c r="G1315" i="1" s="1"/>
  <c r="K1315" i="1"/>
  <c r="J1315" i="1" s="1"/>
  <c r="N1315" i="1"/>
  <c r="B1316" i="1"/>
  <c r="A1316" i="1" s="1"/>
  <c r="E1316" i="1"/>
  <c r="D1316" i="1" s="1"/>
  <c r="H1316" i="1"/>
  <c r="G1316" i="1" s="1"/>
  <c r="K1316" i="1"/>
  <c r="J1316" i="1" s="1"/>
  <c r="N1316" i="1"/>
  <c r="B1317" i="1"/>
  <c r="A1317" i="1" s="1"/>
  <c r="E1317" i="1"/>
  <c r="D1317" i="1" s="1"/>
  <c r="H1317" i="1"/>
  <c r="G1317" i="1" s="1"/>
  <c r="K1317" i="1"/>
  <c r="J1317" i="1" s="1"/>
  <c r="N1317" i="1"/>
  <c r="B1318" i="1"/>
  <c r="A1318" i="1" s="1"/>
  <c r="E1318" i="1"/>
  <c r="D1318" i="1" s="1"/>
  <c r="H1318" i="1"/>
  <c r="G1318" i="1" s="1"/>
  <c r="K1318" i="1"/>
  <c r="J1318" i="1" s="1"/>
  <c r="N1318" i="1"/>
  <c r="B1319" i="1"/>
  <c r="A1319" i="1" s="1"/>
  <c r="E1319" i="1"/>
  <c r="D1319" i="1" s="1"/>
  <c r="H1319" i="1"/>
  <c r="G1319" i="1" s="1"/>
  <c r="K1319" i="1"/>
  <c r="J1319" i="1" s="1"/>
  <c r="N1319" i="1"/>
  <c r="B1320" i="1"/>
  <c r="A1320" i="1" s="1"/>
  <c r="E1320" i="1"/>
  <c r="D1320" i="1" s="1"/>
  <c r="H1320" i="1"/>
  <c r="G1320" i="1" s="1"/>
  <c r="K1320" i="1"/>
  <c r="J1320" i="1" s="1"/>
  <c r="N1320" i="1"/>
  <c r="B1321" i="1"/>
  <c r="A1321" i="1" s="1"/>
  <c r="E1321" i="1"/>
  <c r="D1321" i="1" s="1"/>
  <c r="H1321" i="1"/>
  <c r="G1321" i="1" s="1"/>
  <c r="K1321" i="1"/>
  <c r="J1321" i="1" s="1"/>
  <c r="N1321" i="1"/>
  <c r="B1322" i="1"/>
  <c r="A1322" i="1" s="1"/>
  <c r="E1322" i="1"/>
  <c r="D1322" i="1" s="1"/>
  <c r="H1322" i="1"/>
  <c r="G1322" i="1" s="1"/>
  <c r="K1322" i="1"/>
  <c r="J1322" i="1" s="1"/>
  <c r="N1322" i="1"/>
  <c r="B1323" i="1"/>
  <c r="A1323" i="1" s="1"/>
  <c r="E1323" i="1"/>
  <c r="D1323" i="1" s="1"/>
  <c r="H1323" i="1"/>
  <c r="G1323" i="1" s="1"/>
  <c r="K1323" i="1"/>
  <c r="J1323" i="1" s="1"/>
  <c r="N1323" i="1"/>
  <c r="B1324" i="1"/>
  <c r="A1324" i="1" s="1"/>
  <c r="E1324" i="1"/>
  <c r="D1324" i="1" s="1"/>
  <c r="H1324" i="1"/>
  <c r="G1324" i="1" s="1"/>
  <c r="K1324" i="1"/>
  <c r="J1324" i="1" s="1"/>
  <c r="N1324" i="1"/>
  <c r="B1325" i="1"/>
  <c r="A1325" i="1" s="1"/>
  <c r="E1325" i="1"/>
  <c r="D1325" i="1" s="1"/>
  <c r="H1325" i="1"/>
  <c r="G1325" i="1" s="1"/>
  <c r="K1325" i="1"/>
  <c r="J1325" i="1" s="1"/>
  <c r="N1325" i="1"/>
  <c r="B1326" i="1"/>
  <c r="A1326" i="1" s="1"/>
  <c r="E1326" i="1"/>
  <c r="D1326" i="1" s="1"/>
  <c r="H1326" i="1"/>
  <c r="G1326" i="1" s="1"/>
  <c r="K1326" i="1"/>
  <c r="J1326" i="1" s="1"/>
  <c r="N1326" i="1"/>
  <c r="B1327" i="1"/>
  <c r="A1327" i="1" s="1"/>
  <c r="E1327" i="1"/>
  <c r="D1327" i="1" s="1"/>
  <c r="H1327" i="1"/>
  <c r="G1327" i="1" s="1"/>
  <c r="K1327" i="1"/>
  <c r="J1327" i="1" s="1"/>
  <c r="N1327" i="1"/>
  <c r="B1328" i="1"/>
  <c r="A1328" i="1" s="1"/>
  <c r="E1328" i="1"/>
  <c r="D1328" i="1" s="1"/>
  <c r="H1328" i="1"/>
  <c r="G1328" i="1" s="1"/>
  <c r="K1328" i="1"/>
  <c r="J1328" i="1" s="1"/>
  <c r="N1328" i="1"/>
  <c r="B1329" i="1"/>
  <c r="A1329" i="1" s="1"/>
  <c r="E1329" i="1"/>
  <c r="D1329" i="1" s="1"/>
  <c r="H1329" i="1"/>
  <c r="G1329" i="1" s="1"/>
  <c r="K1329" i="1"/>
  <c r="J1329" i="1" s="1"/>
  <c r="N1329" i="1"/>
  <c r="B1330" i="1"/>
  <c r="A1330" i="1" s="1"/>
  <c r="E1330" i="1"/>
  <c r="D1330" i="1" s="1"/>
  <c r="H1330" i="1"/>
  <c r="G1330" i="1" s="1"/>
  <c r="K1330" i="1"/>
  <c r="J1330" i="1" s="1"/>
  <c r="N1330" i="1"/>
  <c r="B1331" i="1"/>
  <c r="A1331" i="1" s="1"/>
  <c r="E1331" i="1"/>
  <c r="D1331" i="1" s="1"/>
  <c r="H1331" i="1"/>
  <c r="G1331" i="1" s="1"/>
  <c r="K1331" i="1"/>
  <c r="J1331" i="1" s="1"/>
  <c r="N1331" i="1"/>
  <c r="B1332" i="1"/>
  <c r="A1332" i="1" s="1"/>
  <c r="E1332" i="1"/>
  <c r="D1332" i="1" s="1"/>
  <c r="H1332" i="1"/>
  <c r="G1332" i="1" s="1"/>
  <c r="K1332" i="1"/>
  <c r="J1332" i="1" s="1"/>
  <c r="N1332" i="1"/>
  <c r="B1333" i="1"/>
  <c r="A1333" i="1" s="1"/>
  <c r="E1333" i="1"/>
  <c r="D1333" i="1" s="1"/>
  <c r="H1333" i="1"/>
  <c r="G1333" i="1" s="1"/>
  <c r="K1333" i="1"/>
  <c r="J1333" i="1" s="1"/>
  <c r="N1333" i="1"/>
  <c r="B1334" i="1"/>
  <c r="A1334" i="1" s="1"/>
  <c r="E1334" i="1"/>
  <c r="D1334" i="1" s="1"/>
  <c r="H1334" i="1"/>
  <c r="G1334" i="1" s="1"/>
  <c r="K1334" i="1"/>
  <c r="J1334" i="1" s="1"/>
  <c r="N1334" i="1"/>
  <c r="B1335" i="1"/>
  <c r="A1335" i="1" s="1"/>
  <c r="E1335" i="1"/>
  <c r="D1335" i="1" s="1"/>
  <c r="H1335" i="1"/>
  <c r="G1335" i="1" s="1"/>
  <c r="K1335" i="1"/>
  <c r="J1335" i="1" s="1"/>
  <c r="N1335" i="1"/>
  <c r="B1336" i="1"/>
  <c r="A1336" i="1" s="1"/>
  <c r="E1336" i="1"/>
  <c r="D1336" i="1" s="1"/>
  <c r="H1336" i="1"/>
  <c r="G1336" i="1" s="1"/>
  <c r="K1336" i="1"/>
  <c r="J1336" i="1" s="1"/>
  <c r="N1336" i="1"/>
  <c r="B1337" i="1"/>
  <c r="A1337" i="1" s="1"/>
  <c r="E1337" i="1"/>
  <c r="D1337" i="1" s="1"/>
  <c r="H1337" i="1"/>
  <c r="G1337" i="1" s="1"/>
  <c r="K1337" i="1"/>
  <c r="J1337" i="1" s="1"/>
  <c r="N1337" i="1"/>
  <c r="B1338" i="1"/>
  <c r="A1338" i="1" s="1"/>
  <c r="E1338" i="1"/>
  <c r="D1338" i="1" s="1"/>
  <c r="H1338" i="1"/>
  <c r="G1338" i="1" s="1"/>
  <c r="K1338" i="1"/>
  <c r="J1338" i="1" s="1"/>
  <c r="N1338" i="1"/>
  <c r="B1339" i="1"/>
  <c r="A1339" i="1" s="1"/>
  <c r="E1339" i="1"/>
  <c r="D1339" i="1" s="1"/>
  <c r="H1339" i="1"/>
  <c r="G1339" i="1" s="1"/>
  <c r="K1339" i="1"/>
  <c r="J1339" i="1" s="1"/>
  <c r="N1339" i="1"/>
  <c r="B1340" i="1"/>
  <c r="A1340" i="1" s="1"/>
  <c r="E1340" i="1"/>
  <c r="D1340" i="1" s="1"/>
  <c r="H1340" i="1"/>
  <c r="G1340" i="1" s="1"/>
  <c r="K1340" i="1"/>
  <c r="J1340" i="1" s="1"/>
  <c r="N1340" i="1"/>
  <c r="B1341" i="1"/>
  <c r="A1341" i="1" s="1"/>
  <c r="E1341" i="1"/>
  <c r="D1341" i="1" s="1"/>
  <c r="H1341" i="1"/>
  <c r="G1341" i="1" s="1"/>
  <c r="K1341" i="1"/>
  <c r="J1341" i="1" s="1"/>
  <c r="N1341" i="1"/>
  <c r="B1342" i="1"/>
  <c r="A1342" i="1" s="1"/>
  <c r="E1342" i="1"/>
  <c r="D1342" i="1" s="1"/>
  <c r="H1342" i="1"/>
  <c r="G1342" i="1" s="1"/>
  <c r="K1342" i="1"/>
  <c r="J1342" i="1" s="1"/>
  <c r="N1342" i="1"/>
  <c r="B1343" i="1"/>
  <c r="A1343" i="1" s="1"/>
  <c r="E1343" i="1"/>
  <c r="D1343" i="1" s="1"/>
  <c r="H1343" i="1"/>
  <c r="G1343" i="1" s="1"/>
  <c r="K1343" i="1"/>
  <c r="J1343" i="1" s="1"/>
  <c r="N1343" i="1"/>
  <c r="B1344" i="1"/>
  <c r="A1344" i="1" s="1"/>
  <c r="E1344" i="1"/>
  <c r="D1344" i="1" s="1"/>
  <c r="H1344" i="1"/>
  <c r="G1344" i="1" s="1"/>
  <c r="K1344" i="1"/>
  <c r="J1344" i="1" s="1"/>
  <c r="N1344" i="1"/>
  <c r="B1345" i="1"/>
  <c r="A1345" i="1" s="1"/>
  <c r="E1345" i="1"/>
  <c r="D1345" i="1" s="1"/>
  <c r="H1345" i="1"/>
  <c r="G1345" i="1" s="1"/>
  <c r="K1345" i="1"/>
  <c r="J1345" i="1" s="1"/>
  <c r="N1345" i="1"/>
  <c r="B1346" i="1"/>
  <c r="A1346" i="1" s="1"/>
  <c r="E1346" i="1"/>
  <c r="D1346" i="1" s="1"/>
  <c r="H1346" i="1"/>
  <c r="G1346" i="1" s="1"/>
  <c r="K1346" i="1"/>
  <c r="J1346" i="1" s="1"/>
  <c r="N1346" i="1"/>
  <c r="B1347" i="1"/>
  <c r="A1347" i="1" s="1"/>
  <c r="E1347" i="1"/>
  <c r="D1347" i="1" s="1"/>
  <c r="H1347" i="1"/>
  <c r="G1347" i="1" s="1"/>
  <c r="K1347" i="1"/>
  <c r="J1347" i="1" s="1"/>
  <c r="N1347" i="1"/>
  <c r="B1348" i="1"/>
  <c r="A1348" i="1" s="1"/>
  <c r="E1348" i="1"/>
  <c r="D1348" i="1" s="1"/>
  <c r="H1348" i="1"/>
  <c r="G1348" i="1" s="1"/>
  <c r="K1348" i="1"/>
  <c r="J1348" i="1" s="1"/>
  <c r="N1348" i="1"/>
  <c r="B1349" i="1"/>
  <c r="A1349" i="1" s="1"/>
  <c r="E1349" i="1"/>
  <c r="D1349" i="1" s="1"/>
  <c r="H1349" i="1"/>
  <c r="G1349" i="1" s="1"/>
  <c r="K1349" i="1"/>
  <c r="J1349" i="1" s="1"/>
  <c r="N1349" i="1"/>
  <c r="B1350" i="1"/>
  <c r="A1350" i="1" s="1"/>
  <c r="E1350" i="1"/>
  <c r="D1350" i="1" s="1"/>
  <c r="H1350" i="1"/>
  <c r="G1350" i="1" s="1"/>
  <c r="K1350" i="1"/>
  <c r="J1350" i="1" s="1"/>
  <c r="N1350" i="1"/>
  <c r="B1351" i="1"/>
  <c r="A1351" i="1" s="1"/>
  <c r="E1351" i="1"/>
  <c r="D1351" i="1" s="1"/>
  <c r="H1351" i="1"/>
  <c r="G1351" i="1" s="1"/>
  <c r="K1351" i="1"/>
  <c r="J1351" i="1" s="1"/>
  <c r="N1351" i="1"/>
  <c r="B1352" i="1"/>
  <c r="A1352" i="1" s="1"/>
  <c r="E1352" i="1"/>
  <c r="D1352" i="1" s="1"/>
  <c r="H1352" i="1"/>
  <c r="G1352" i="1" s="1"/>
  <c r="K1352" i="1"/>
  <c r="J1352" i="1" s="1"/>
  <c r="N1352" i="1"/>
  <c r="B1353" i="1"/>
  <c r="A1353" i="1" s="1"/>
  <c r="E1353" i="1"/>
  <c r="D1353" i="1" s="1"/>
  <c r="H1353" i="1"/>
  <c r="G1353" i="1" s="1"/>
  <c r="K1353" i="1"/>
  <c r="J1353" i="1" s="1"/>
  <c r="N1353" i="1"/>
  <c r="B1354" i="1"/>
  <c r="A1354" i="1" s="1"/>
  <c r="E1354" i="1"/>
  <c r="D1354" i="1" s="1"/>
  <c r="H1354" i="1"/>
  <c r="G1354" i="1" s="1"/>
  <c r="K1354" i="1"/>
  <c r="J1354" i="1" s="1"/>
  <c r="N1354" i="1"/>
  <c r="B1355" i="1"/>
  <c r="A1355" i="1" s="1"/>
  <c r="E1355" i="1"/>
  <c r="D1355" i="1" s="1"/>
  <c r="H1355" i="1"/>
  <c r="G1355" i="1" s="1"/>
  <c r="K1355" i="1"/>
  <c r="J1355" i="1" s="1"/>
  <c r="N1355" i="1"/>
  <c r="B1356" i="1"/>
  <c r="A1356" i="1" s="1"/>
  <c r="E1356" i="1"/>
  <c r="D1356" i="1" s="1"/>
  <c r="H1356" i="1"/>
  <c r="G1356" i="1" s="1"/>
  <c r="K1356" i="1"/>
  <c r="J1356" i="1" s="1"/>
  <c r="N1356" i="1"/>
  <c r="B1357" i="1"/>
  <c r="A1357" i="1" s="1"/>
  <c r="E1357" i="1"/>
  <c r="D1357" i="1" s="1"/>
  <c r="H1357" i="1"/>
  <c r="G1357" i="1" s="1"/>
  <c r="K1357" i="1"/>
  <c r="J1357" i="1" s="1"/>
  <c r="N1357" i="1"/>
  <c r="B1358" i="1"/>
  <c r="A1358" i="1" s="1"/>
  <c r="E1358" i="1"/>
  <c r="D1358" i="1" s="1"/>
  <c r="H1358" i="1"/>
  <c r="G1358" i="1" s="1"/>
  <c r="K1358" i="1"/>
  <c r="J1358" i="1" s="1"/>
  <c r="N1358" i="1"/>
  <c r="B1359" i="1"/>
  <c r="A1359" i="1" s="1"/>
  <c r="E1359" i="1"/>
  <c r="D1359" i="1" s="1"/>
  <c r="H1359" i="1"/>
  <c r="G1359" i="1" s="1"/>
  <c r="K1359" i="1"/>
  <c r="J1359" i="1" s="1"/>
  <c r="N1359" i="1"/>
  <c r="B1360" i="1"/>
  <c r="A1360" i="1" s="1"/>
  <c r="E1360" i="1"/>
  <c r="D1360" i="1" s="1"/>
  <c r="H1360" i="1"/>
  <c r="G1360" i="1" s="1"/>
  <c r="K1360" i="1"/>
  <c r="J1360" i="1" s="1"/>
  <c r="N1360" i="1"/>
  <c r="B1361" i="1"/>
  <c r="A1361" i="1" s="1"/>
  <c r="E1361" i="1"/>
  <c r="D1361" i="1" s="1"/>
  <c r="H1361" i="1"/>
  <c r="G1361" i="1" s="1"/>
  <c r="K1361" i="1"/>
  <c r="J1361" i="1" s="1"/>
  <c r="N1361" i="1"/>
  <c r="B1362" i="1"/>
  <c r="A1362" i="1" s="1"/>
  <c r="E1362" i="1"/>
  <c r="D1362" i="1" s="1"/>
  <c r="H1362" i="1"/>
  <c r="G1362" i="1" s="1"/>
  <c r="K1362" i="1"/>
  <c r="J1362" i="1" s="1"/>
  <c r="N1362" i="1"/>
  <c r="B1363" i="1"/>
  <c r="A1363" i="1" s="1"/>
  <c r="E1363" i="1"/>
  <c r="D1363" i="1" s="1"/>
  <c r="H1363" i="1"/>
  <c r="G1363" i="1" s="1"/>
  <c r="K1363" i="1"/>
  <c r="J1363" i="1" s="1"/>
  <c r="N1363" i="1"/>
  <c r="B1364" i="1"/>
  <c r="A1364" i="1" s="1"/>
  <c r="E1364" i="1"/>
  <c r="D1364" i="1" s="1"/>
  <c r="H1364" i="1"/>
  <c r="G1364" i="1" s="1"/>
  <c r="K1364" i="1"/>
  <c r="J1364" i="1" s="1"/>
  <c r="N1364" i="1"/>
  <c r="B1365" i="1"/>
  <c r="A1365" i="1" s="1"/>
  <c r="E1365" i="1"/>
  <c r="D1365" i="1" s="1"/>
  <c r="H1365" i="1"/>
  <c r="G1365" i="1" s="1"/>
  <c r="K1365" i="1"/>
  <c r="J1365" i="1" s="1"/>
  <c r="N1365" i="1"/>
  <c r="B1366" i="1"/>
  <c r="A1366" i="1" s="1"/>
  <c r="E1366" i="1"/>
  <c r="D1366" i="1" s="1"/>
  <c r="H1366" i="1"/>
  <c r="G1366" i="1" s="1"/>
  <c r="K1366" i="1"/>
  <c r="J1366" i="1" s="1"/>
  <c r="N1366" i="1"/>
  <c r="B1367" i="1"/>
  <c r="A1367" i="1" s="1"/>
  <c r="E1367" i="1"/>
  <c r="D1367" i="1" s="1"/>
  <c r="H1367" i="1"/>
  <c r="G1367" i="1" s="1"/>
  <c r="K1367" i="1"/>
  <c r="J1367" i="1" s="1"/>
  <c r="N1367" i="1"/>
  <c r="B1368" i="1"/>
  <c r="A1368" i="1" s="1"/>
  <c r="E1368" i="1"/>
  <c r="D1368" i="1" s="1"/>
  <c r="H1368" i="1"/>
  <c r="G1368" i="1" s="1"/>
  <c r="K1368" i="1"/>
  <c r="J1368" i="1" s="1"/>
  <c r="N1368" i="1"/>
  <c r="B1369" i="1"/>
  <c r="A1369" i="1" s="1"/>
  <c r="E1369" i="1"/>
  <c r="D1369" i="1" s="1"/>
  <c r="H1369" i="1"/>
  <c r="G1369" i="1" s="1"/>
  <c r="K1369" i="1"/>
  <c r="J1369" i="1" s="1"/>
  <c r="N1369" i="1"/>
  <c r="B1370" i="1"/>
  <c r="A1370" i="1" s="1"/>
  <c r="E1370" i="1"/>
  <c r="D1370" i="1" s="1"/>
  <c r="H1370" i="1"/>
  <c r="G1370" i="1" s="1"/>
  <c r="K1370" i="1"/>
  <c r="J1370" i="1" s="1"/>
  <c r="N1370" i="1"/>
  <c r="B1371" i="1"/>
  <c r="A1371" i="1" s="1"/>
  <c r="E1371" i="1"/>
  <c r="D1371" i="1" s="1"/>
  <c r="H1371" i="1"/>
  <c r="G1371" i="1" s="1"/>
  <c r="K1371" i="1"/>
  <c r="J1371" i="1" s="1"/>
  <c r="N1371" i="1"/>
  <c r="B1372" i="1"/>
  <c r="A1372" i="1" s="1"/>
  <c r="E1372" i="1"/>
  <c r="D1372" i="1" s="1"/>
  <c r="H1372" i="1"/>
  <c r="G1372" i="1" s="1"/>
  <c r="K1372" i="1"/>
  <c r="J1372" i="1" s="1"/>
  <c r="N1372" i="1"/>
  <c r="B1373" i="1"/>
  <c r="A1373" i="1" s="1"/>
  <c r="E1373" i="1"/>
  <c r="D1373" i="1" s="1"/>
  <c r="H1373" i="1"/>
  <c r="G1373" i="1" s="1"/>
  <c r="K1373" i="1"/>
  <c r="J1373" i="1" s="1"/>
  <c r="N1373" i="1"/>
  <c r="B1374" i="1"/>
  <c r="A1374" i="1" s="1"/>
  <c r="E1374" i="1"/>
  <c r="D1374" i="1" s="1"/>
  <c r="H1374" i="1"/>
  <c r="G1374" i="1" s="1"/>
  <c r="K1374" i="1"/>
  <c r="J1374" i="1" s="1"/>
  <c r="N1374" i="1"/>
  <c r="B1375" i="1"/>
  <c r="A1375" i="1" s="1"/>
  <c r="E1375" i="1"/>
  <c r="D1375" i="1" s="1"/>
  <c r="H1375" i="1"/>
  <c r="G1375" i="1" s="1"/>
  <c r="K1375" i="1"/>
  <c r="J1375" i="1" s="1"/>
  <c r="N1375" i="1"/>
  <c r="B1376" i="1"/>
  <c r="A1376" i="1" s="1"/>
  <c r="E1376" i="1"/>
  <c r="D1376" i="1" s="1"/>
  <c r="H1376" i="1"/>
  <c r="G1376" i="1" s="1"/>
  <c r="K1376" i="1"/>
  <c r="J1376" i="1" s="1"/>
  <c r="N1376" i="1"/>
  <c r="B1377" i="1"/>
  <c r="A1377" i="1" s="1"/>
  <c r="E1377" i="1"/>
  <c r="D1377" i="1" s="1"/>
  <c r="H1377" i="1"/>
  <c r="G1377" i="1" s="1"/>
  <c r="K1377" i="1"/>
  <c r="J1377" i="1" s="1"/>
  <c r="N1377" i="1"/>
  <c r="B1378" i="1"/>
  <c r="A1378" i="1" s="1"/>
  <c r="E1378" i="1"/>
  <c r="D1378" i="1" s="1"/>
  <c r="H1378" i="1"/>
  <c r="G1378" i="1" s="1"/>
  <c r="K1378" i="1"/>
  <c r="J1378" i="1" s="1"/>
  <c r="N1378" i="1"/>
  <c r="B1379" i="1"/>
  <c r="A1379" i="1" s="1"/>
  <c r="E1379" i="1"/>
  <c r="D1379" i="1" s="1"/>
  <c r="H1379" i="1"/>
  <c r="G1379" i="1" s="1"/>
  <c r="K1379" i="1"/>
  <c r="J1379" i="1" s="1"/>
  <c r="N1379" i="1"/>
  <c r="B1380" i="1"/>
  <c r="A1380" i="1" s="1"/>
  <c r="E1380" i="1"/>
  <c r="D1380" i="1" s="1"/>
  <c r="H1380" i="1"/>
  <c r="G1380" i="1" s="1"/>
  <c r="K1380" i="1"/>
  <c r="J1380" i="1" s="1"/>
  <c r="N1380" i="1"/>
  <c r="B1381" i="1"/>
  <c r="A1381" i="1" s="1"/>
  <c r="E1381" i="1"/>
  <c r="D1381" i="1" s="1"/>
  <c r="H1381" i="1"/>
  <c r="G1381" i="1" s="1"/>
  <c r="K1381" i="1"/>
  <c r="J1381" i="1" s="1"/>
  <c r="N1381" i="1"/>
  <c r="B1382" i="1"/>
  <c r="A1382" i="1" s="1"/>
  <c r="E1382" i="1"/>
  <c r="D1382" i="1" s="1"/>
  <c r="H1382" i="1"/>
  <c r="G1382" i="1" s="1"/>
  <c r="K1382" i="1"/>
  <c r="J1382" i="1" s="1"/>
  <c r="N1382" i="1"/>
  <c r="B1383" i="1"/>
  <c r="A1383" i="1" s="1"/>
  <c r="E1383" i="1"/>
  <c r="D1383" i="1" s="1"/>
  <c r="H1383" i="1"/>
  <c r="G1383" i="1" s="1"/>
  <c r="K1383" i="1"/>
  <c r="J1383" i="1" s="1"/>
  <c r="N1383" i="1"/>
  <c r="B1384" i="1"/>
  <c r="A1384" i="1" s="1"/>
  <c r="E1384" i="1"/>
  <c r="D1384" i="1" s="1"/>
  <c r="H1384" i="1"/>
  <c r="G1384" i="1" s="1"/>
  <c r="K1384" i="1"/>
  <c r="J1384" i="1" s="1"/>
  <c r="N1384" i="1"/>
  <c r="B1385" i="1"/>
  <c r="A1385" i="1" s="1"/>
  <c r="E1385" i="1"/>
  <c r="D1385" i="1" s="1"/>
  <c r="H1385" i="1"/>
  <c r="G1385" i="1" s="1"/>
  <c r="K1385" i="1"/>
  <c r="J1385" i="1" s="1"/>
  <c r="N1385" i="1"/>
  <c r="B1386" i="1"/>
  <c r="A1386" i="1" s="1"/>
  <c r="E1386" i="1"/>
  <c r="D1386" i="1" s="1"/>
  <c r="H1386" i="1"/>
  <c r="G1386" i="1" s="1"/>
  <c r="K1386" i="1"/>
  <c r="J1386" i="1" s="1"/>
  <c r="N1386" i="1"/>
  <c r="B1387" i="1"/>
  <c r="A1387" i="1" s="1"/>
  <c r="E1387" i="1"/>
  <c r="D1387" i="1" s="1"/>
  <c r="H1387" i="1"/>
  <c r="G1387" i="1" s="1"/>
  <c r="K1387" i="1"/>
  <c r="J1387" i="1" s="1"/>
  <c r="N1387" i="1"/>
  <c r="B1388" i="1"/>
  <c r="A1388" i="1" s="1"/>
  <c r="E1388" i="1"/>
  <c r="D1388" i="1" s="1"/>
  <c r="H1388" i="1"/>
  <c r="G1388" i="1" s="1"/>
  <c r="K1388" i="1"/>
  <c r="J1388" i="1" s="1"/>
  <c r="N1388" i="1"/>
  <c r="B1389" i="1"/>
  <c r="A1389" i="1" s="1"/>
  <c r="E1389" i="1"/>
  <c r="D1389" i="1" s="1"/>
  <c r="H1389" i="1"/>
  <c r="G1389" i="1" s="1"/>
  <c r="K1389" i="1"/>
  <c r="J1389" i="1" s="1"/>
  <c r="N1389" i="1"/>
  <c r="B1390" i="1"/>
  <c r="A1390" i="1" s="1"/>
  <c r="E1390" i="1"/>
  <c r="D1390" i="1" s="1"/>
  <c r="H1390" i="1"/>
  <c r="G1390" i="1" s="1"/>
  <c r="K1390" i="1"/>
  <c r="J1390" i="1" s="1"/>
  <c r="N1390" i="1"/>
  <c r="B1391" i="1"/>
  <c r="A1391" i="1" s="1"/>
  <c r="E1391" i="1"/>
  <c r="D1391" i="1" s="1"/>
  <c r="H1391" i="1"/>
  <c r="G1391" i="1" s="1"/>
  <c r="K1391" i="1"/>
  <c r="J1391" i="1" s="1"/>
  <c r="N1391" i="1"/>
  <c r="B1392" i="1"/>
  <c r="A1392" i="1" s="1"/>
  <c r="E1392" i="1"/>
  <c r="D1392" i="1" s="1"/>
  <c r="H1392" i="1"/>
  <c r="G1392" i="1" s="1"/>
  <c r="K1392" i="1"/>
  <c r="J1392" i="1" s="1"/>
  <c r="N1392" i="1"/>
  <c r="B1393" i="1"/>
  <c r="A1393" i="1" s="1"/>
  <c r="E1393" i="1"/>
  <c r="D1393" i="1" s="1"/>
  <c r="H1393" i="1"/>
  <c r="G1393" i="1" s="1"/>
  <c r="K1393" i="1"/>
  <c r="J1393" i="1" s="1"/>
  <c r="N1393" i="1"/>
  <c r="B1394" i="1"/>
  <c r="A1394" i="1" s="1"/>
  <c r="E1394" i="1"/>
  <c r="D1394" i="1" s="1"/>
  <c r="H1394" i="1"/>
  <c r="G1394" i="1" s="1"/>
  <c r="K1394" i="1"/>
  <c r="J1394" i="1" s="1"/>
  <c r="N1394" i="1"/>
  <c r="B1395" i="1"/>
  <c r="A1395" i="1" s="1"/>
  <c r="E1395" i="1"/>
  <c r="D1395" i="1" s="1"/>
  <c r="H1395" i="1"/>
  <c r="G1395" i="1" s="1"/>
  <c r="K1395" i="1"/>
  <c r="J1395" i="1" s="1"/>
  <c r="N1395" i="1"/>
  <c r="B1396" i="1"/>
  <c r="A1396" i="1" s="1"/>
  <c r="E1396" i="1"/>
  <c r="D1396" i="1" s="1"/>
  <c r="H1396" i="1"/>
  <c r="G1396" i="1" s="1"/>
  <c r="K1396" i="1"/>
  <c r="J1396" i="1" s="1"/>
  <c r="N1396" i="1"/>
  <c r="B1397" i="1"/>
  <c r="A1397" i="1" s="1"/>
  <c r="E1397" i="1"/>
  <c r="D1397" i="1" s="1"/>
  <c r="H1397" i="1"/>
  <c r="G1397" i="1" s="1"/>
  <c r="K1397" i="1"/>
  <c r="J1397" i="1" s="1"/>
  <c r="N1397" i="1"/>
  <c r="B1398" i="1"/>
  <c r="A1398" i="1" s="1"/>
  <c r="E1398" i="1"/>
  <c r="D1398" i="1" s="1"/>
  <c r="H1398" i="1"/>
  <c r="G1398" i="1" s="1"/>
  <c r="K1398" i="1"/>
  <c r="J1398" i="1" s="1"/>
  <c r="N1398" i="1"/>
  <c r="B1399" i="1"/>
  <c r="A1399" i="1" s="1"/>
  <c r="E1399" i="1"/>
  <c r="D1399" i="1" s="1"/>
  <c r="H1399" i="1"/>
  <c r="G1399" i="1" s="1"/>
  <c r="K1399" i="1"/>
  <c r="J1399" i="1" s="1"/>
  <c r="N1399" i="1"/>
  <c r="B1400" i="1"/>
  <c r="A1400" i="1" s="1"/>
  <c r="E1400" i="1"/>
  <c r="D1400" i="1" s="1"/>
  <c r="H1400" i="1"/>
  <c r="G1400" i="1" s="1"/>
  <c r="K1400" i="1"/>
  <c r="J1400" i="1" s="1"/>
  <c r="N1400" i="1"/>
  <c r="B1401" i="1"/>
  <c r="A1401" i="1" s="1"/>
  <c r="E1401" i="1"/>
  <c r="D1401" i="1" s="1"/>
  <c r="H1401" i="1"/>
  <c r="G1401" i="1" s="1"/>
  <c r="K1401" i="1"/>
  <c r="J1401" i="1" s="1"/>
  <c r="N1401" i="1"/>
  <c r="B1402" i="1"/>
  <c r="A1402" i="1" s="1"/>
  <c r="E1402" i="1"/>
  <c r="D1402" i="1" s="1"/>
  <c r="H1402" i="1"/>
  <c r="G1402" i="1" s="1"/>
  <c r="K1402" i="1"/>
  <c r="J1402" i="1" s="1"/>
  <c r="N1402" i="1"/>
  <c r="B1403" i="1"/>
  <c r="A1403" i="1" s="1"/>
  <c r="E1403" i="1"/>
  <c r="D1403" i="1" s="1"/>
  <c r="H1403" i="1"/>
  <c r="G1403" i="1" s="1"/>
  <c r="K1403" i="1"/>
  <c r="J1403" i="1" s="1"/>
  <c r="N1403" i="1"/>
  <c r="B1404" i="1"/>
  <c r="A1404" i="1" s="1"/>
  <c r="E1404" i="1"/>
  <c r="D1404" i="1" s="1"/>
  <c r="H1404" i="1"/>
  <c r="G1404" i="1" s="1"/>
  <c r="K1404" i="1"/>
  <c r="J1404" i="1" s="1"/>
  <c r="N1404" i="1"/>
  <c r="B1405" i="1"/>
  <c r="A1405" i="1" s="1"/>
  <c r="E1405" i="1"/>
  <c r="D1405" i="1" s="1"/>
  <c r="H1405" i="1"/>
  <c r="G1405" i="1" s="1"/>
  <c r="K1405" i="1"/>
  <c r="J1405" i="1" s="1"/>
  <c r="N1405" i="1"/>
  <c r="B1406" i="1"/>
  <c r="A1406" i="1" s="1"/>
  <c r="E1406" i="1"/>
  <c r="D1406" i="1" s="1"/>
  <c r="H1406" i="1"/>
  <c r="G1406" i="1" s="1"/>
  <c r="K1406" i="1"/>
  <c r="J1406" i="1" s="1"/>
  <c r="N1406" i="1"/>
  <c r="B1407" i="1"/>
  <c r="A1407" i="1" s="1"/>
  <c r="E1407" i="1"/>
  <c r="D1407" i="1" s="1"/>
  <c r="H1407" i="1"/>
  <c r="G1407" i="1" s="1"/>
  <c r="K1407" i="1"/>
  <c r="J1407" i="1" s="1"/>
  <c r="N1407" i="1"/>
  <c r="B1408" i="1"/>
  <c r="A1408" i="1" s="1"/>
  <c r="E1408" i="1"/>
  <c r="D1408" i="1" s="1"/>
  <c r="H1408" i="1"/>
  <c r="G1408" i="1" s="1"/>
  <c r="K1408" i="1"/>
  <c r="J1408" i="1" s="1"/>
  <c r="N1408" i="1"/>
  <c r="B1409" i="1"/>
  <c r="A1409" i="1" s="1"/>
  <c r="E1409" i="1"/>
  <c r="D1409" i="1" s="1"/>
  <c r="H1409" i="1"/>
  <c r="G1409" i="1" s="1"/>
  <c r="K1409" i="1"/>
  <c r="J1409" i="1" s="1"/>
  <c r="N1409" i="1"/>
  <c r="B1410" i="1"/>
  <c r="A1410" i="1" s="1"/>
  <c r="E1410" i="1"/>
  <c r="D1410" i="1" s="1"/>
  <c r="H1410" i="1"/>
  <c r="G1410" i="1" s="1"/>
  <c r="K1410" i="1"/>
  <c r="J1410" i="1" s="1"/>
  <c r="N1410" i="1"/>
  <c r="B1411" i="1"/>
  <c r="A1411" i="1" s="1"/>
  <c r="E1411" i="1"/>
  <c r="D1411" i="1" s="1"/>
  <c r="H1411" i="1"/>
  <c r="G1411" i="1" s="1"/>
  <c r="K1411" i="1"/>
  <c r="J1411" i="1" s="1"/>
  <c r="N1411" i="1"/>
  <c r="B1412" i="1"/>
  <c r="A1412" i="1" s="1"/>
  <c r="E1412" i="1"/>
  <c r="D1412" i="1" s="1"/>
  <c r="H1412" i="1"/>
  <c r="G1412" i="1" s="1"/>
  <c r="K1412" i="1"/>
  <c r="J1412" i="1" s="1"/>
  <c r="N1412" i="1"/>
  <c r="B1413" i="1"/>
  <c r="A1413" i="1" s="1"/>
  <c r="E1413" i="1"/>
  <c r="D1413" i="1" s="1"/>
  <c r="H1413" i="1"/>
  <c r="G1413" i="1" s="1"/>
  <c r="K1413" i="1"/>
  <c r="J1413" i="1" s="1"/>
  <c r="N1413" i="1"/>
  <c r="B1414" i="1"/>
  <c r="A1414" i="1" s="1"/>
  <c r="E1414" i="1"/>
  <c r="D1414" i="1" s="1"/>
  <c r="H1414" i="1"/>
  <c r="G1414" i="1" s="1"/>
  <c r="K1414" i="1"/>
  <c r="J1414" i="1" s="1"/>
  <c r="N1414" i="1"/>
  <c r="B1415" i="1"/>
  <c r="A1415" i="1" s="1"/>
  <c r="E1415" i="1"/>
  <c r="D1415" i="1" s="1"/>
  <c r="H1415" i="1"/>
  <c r="G1415" i="1" s="1"/>
  <c r="K1415" i="1"/>
  <c r="J1415" i="1" s="1"/>
  <c r="N1415" i="1"/>
  <c r="B1416" i="1"/>
  <c r="A1416" i="1" s="1"/>
  <c r="E1416" i="1"/>
  <c r="D1416" i="1" s="1"/>
  <c r="H1416" i="1"/>
  <c r="G1416" i="1" s="1"/>
  <c r="K1416" i="1"/>
  <c r="J1416" i="1" s="1"/>
  <c r="N1416" i="1"/>
  <c r="B1417" i="1"/>
  <c r="A1417" i="1" s="1"/>
  <c r="E1417" i="1"/>
  <c r="D1417" i="1" s="1"/>
  <c r="H1417" i="1"/>
  <c r="G1417" i="1" s="1"/>
  <c r="K1417" i="1"/>
  <c r="J1417" i="1" s="1"/>
  <c r="N1417" i="1"/>
  <c r="B1418" i="1"/>
  <c r="A1418" i="1" s="1"/>
  <c r="E1418" i="1"/>
  <c r="D1418" i="1" s="1"/>
  <c r="H1418" i="1"/>
  <c r="G1418" i="1" s="1"/>
  <c r="K1418" i="1"/>
  <c r="J1418" i="1" s="1"/>
  <c r="N1418" i="1"/>
  <c r="B1419" i="1"/>
  <c r="A1419" i="1" s="1"/>
  <c r="E1419" i="1"/>
  <c r="D1419" i="1" s="1"/>
  <c r="H1419" i="1"/>
  <c r="G1419" i="1" s="1"/>
  <c r="K1419" i="1"/>
  <c r="J1419" i="1" s="1"/>
  <c r="N1419" i="1"/>
  <c r="B1420" i="1"/>
  <c r="A1420" i="1" s="1"/>
  <c r="E1420" i="1"/>
  <c r="D1420" i="1" s="1"/>
  <c r="H1420" i="1"/>
  <c r="G1420" i="1" s="1"/>
  <c r="K1420" i="1"/>
  <c r="J1420" i="1" s="1"/>
  <c r="N1420" i="1"/>
  <c r="B1421" i="1"/>
  <c r="A1421" i="1" s="1"/>
  <c r="E1421" i="1"/>
  <c r="D1421" i="1" s="1"/>
  <c r="H1421" i="1"/>
  <c r="G1421" i="1" s="1"/>
  <c r="K1421" i="1"/>
  <c r="J1421" i="1" s="1"/>
  <c r="N1421" i="1"/>
  <c r="B1422" i="1"/>
  <c r="A1422" i="1" s="1"/>
  <c r="E1422" i="1"/>
  <c r="D1422" i="1" s="1"/>
  <c r="H1422" i="1"/>
  <c r="G1422" i="1" s="1"/>
  <c r="K1422" i="1"/>
  <c r="J1422" i="1" s="1"/>
  <c r="N1422" i="1"/>
  <c r="B1423" i="1"/>
  <c r="A1423" i="1" s="1"/>
  <c r="E1423" i="1"/>
  <c r="D1423" i="1" s="1"/>
  <c r="H1423" i="1"/>
  <c r="G1423" i="1" s="1"/>
  <c r="K1423" i="1"/>
  <c r="J1423" i="1" s="1"/>
  <c r="N1423" i="1"/>
  <c r="B1424" i="1"/>
  <c r="A1424" i="1" s="1"/>
  <c r="E1424" i="1"/>
  <c r="D1424" i="1" s="1"/>
  <c r="H1424" i="1"/>
  <c r="G1424" i="1" s="1"/>
  <c r="K1424" i="1"/>
  <c r="J1424" i="1" s="1"/>
  <c r="N1424" i="1"/>
  <c r="B1425" i="1"/>
  <c r="A1425" i="1" s="1"/>
  <c r="E1425" i="1"/>
  <c r="D1425" i="1" s="1"/>
  <c r="H1425" i="1"/>
  <c r="G1425" i="1" s="1"/>
  <c r="K1425" i="1"/>
  <c r="J1425" i="1" s="1"/>
  <c r="N1425" i="1"/>
  <c r="B1426" i="1"/>
  <c r="A1426" i="1" s="1"/>
  <c r="E1426" i="1"/>
  <c r="D1426" i="1" s="1"/>
  <c r="H1426" i="1"/>
  <c r="G1426" i="1" s="1"/>
  <c r="K1426" i="1"/>
  <c r="J1426" i="1" s="1"/>
  <c r="N1426" i="1"/>
  <c r="B1427" i="1"/>
  <c r="A1427" i="1" s="1"/>
  <c r="E1427" i="1"/>
  <c r="D1427" i="1" s="1"/>
  <c r="H1427" i="1"/>
  <c r="G1427" i="1" s="1"/>
  <c r="K1427" i="1"/>
  <c r="J1427" i="1" s="1"/>
  <c r="N1427" i="1"/>
  <c r="B1428" i="1"/>
  <c r="A1428" i="1" s="1"/>
  <c r="E1428" i="1"/>
  <c r="D1428" i="1" s="1"/>
  <c r="H1428" i="1"/>
  <c r="G1428" i="1" s="1"/>
  <c r="K1428" i="1"/>
  <c r="J1428" i="1" s="1"/>
  <c r="N1428" i="1"/>
  <c r="B1429" i="1"/>
  <c r="A1429" i="1" s="1"/>
  <c r="E1429" i="1"/>
  <c r="D1429" i="1" s="1"/>
  <c r="H1429" i="1"/>
  <c r="G1429" i="1" s="1"/>
  <c r="K1429" i="1"/>
  <c r="J1429" i="1" s="1"/>
  <c r="N1429" i="1"/>
  <c r="B1430" i="1"/>
  <c r="A1430" i="1" s="1"/>
  <c r="E1430" i="1"/>
  <c r="D1430" i="1" s="1"/>
  <c r="H1430" i="1"/>
  <c r="G1430" i="1" s="1"/>
  <c r="K1430" i="1"/>
  <c r="J1430" i="1" s="1"/>
  <c r="N1430" i="1"/>
  <c r="B1431" i="1"/>
  <c r="A1431" i="1" s="1"/>
  <c r="E1431" i="1"/>
  <c r="D1431" i="1" s="1"/>
  <c r="H1431" i="1"/>
  <c r="G1431" i="1" s="1"/>
  <c r="K1431" i="1"/>
  <c r="J1431" i="1" s="1"/>
  <c r="N1431" i="1"/>
  <c r="B1432" i="1"/>
  <c r="A1432" i="1" s="1"/>
  <c r="E1432" i="1"/>
  <c r="D1432" i="1" s="1"/>
  <c r="H1432" i="1"/>
  <c r="G1432" i="1" s="1"/>
  <c r="K1432" i="1"/>
  <c r="J1432" i="1" s="1"/>
  <c r="N1432" i="1"/>
  <c r="B1433" i="1"/>
  <c r="A1433" i="1" s="1"/>
  <c r="E1433" i="1"/>
  <c r="D1433" i="1" s="1"/>
  <c r="H1433" i="1"/>
  <c r="G1433" i="1" s="1"/>
  <c r="K1433" i="1"/>
  <c r="J1433" i="1" s="1"/>
  <c r="N1433" i="1"/>
  <c r="B1434" i="1"/>
  <c r="A1434" i="1" s="1"/>
  <c r="E1434" i="1"/>
  <c r="D1434" i="1" s="1"/>
  <c r="H1434" i="1"/>
  <c r="G1434" i="1" s="1"/>
  <c r="K1434" i="1"/>
  <c r="J1434" i="1" s="1"/>
  <c r="N1434" i="1"/>
  <c r="B1435" i="1"/>
  <c r="A1435" i="1" s="1"/>
  <c r="E1435" i="1"/>
  <c r="D1435" i="1" s="1"/>
  <c r="H1435" i="1"/>
  <c r="G1435" i="1" s="1"/>
  <c r="K1435" i="1"/>
  <c r="J1435" i="1" s="1"/>
  <c r="N1435" i="1"/>
  <c r="B1436" i="1"/>
  <c r="A1436" i="1" s="1"/>
  <c r="E1436" i="1"/>
  <c r="D1436" i="1" s="1"/>
  <c r="H1436" i="1"/>
  <c r="G1436" i="1" s="1"/>
  <c r="K1436" i="1"/>
  <c r="J1436" i="1" s="1"/>
  <c r="N1436" i="1"/>
  <c r="B1437" i="1"/>
  <c r="A1437" i="1" s="1"/>
  <c r="E1437" i="1"/>
  <c r="D1437" i="1" s="1"/>
  <c r="H1437" i="1"/>
  <c r="G1437" i="1" s="1"/>
  <c r="K1437" i="1"/>
  <c r="J1437" i="1" s="1"/>
  <c r="N1437" i="1"/>
  <c r="B1438" i="1"/>
  <c r="A1438" i="1" s="1"/>
  <c r="E1438" i="1"/>
  <c r="D1438" i="1" s="1"/>
  <c r="H1438" i="1"/>
  <c r="G1438" i="1" s="1"/>
  <c r="K1438" i="1"/>
  <c r="J1438" i="1" s="1"/>
  <c r="N1438" i="1"/>
  <c r="B1439" i="1"/>
  <c r="A1439" i="1" s="1"/>
  <c r="E1439" i="1"/>
  <c r="D1439" i="1" s="1"/>
  <c r="H1439" i="1"/>
  <c r="G1439" i="1" s="1"/>
  <c r="K1439" i="1"/>
  <c r="J1439" i="1" s="1"/>
  <c r="N1439" i="1"/>
  <c r="B1440" i="1"/>
  <c r="A1440" i="1" s="1"/>
  <c r="E1440" i="1"/>
  <c r="D1440" i="1" s="1"/>
  <c r="H1440" i="1"/>
  <c r="G1440" i="1" s="1"/>
  <c r="K1440" i="1"/>
  <c r="J1440" i="1" s="1"/>
  <c r="N1440" i="1"/>
  <c r="B1441" i="1"/>
  <c r="A1441" i="1" s="1"/>
  <c r="E1441" i="1"/>
  <c r="D1441" i="1" s="1"/>
  <c r="H1441" i="1"/>
  <c r="G1441" i="1" s="1"/>
  <c r="K1441" i="1"/>
  <c r="J1441" i="1" s="1"/>
  <c r="N1441" i="1"/>
  <c r="B1442" i="1"/>
  <c r="A1442" i="1" s="1"/>
  <c r="E1442" i="1"/>
  <c r="D1442" i="1" s="1"/>
  <c r="H1442" i="1"/>
  <c r="G1442" i="1" s="1"/>
  <c r="K1442" i="1"/>
  <c r="J1442" i="1" s="1"/>
  <c r="N1442" i="1"/>
  <c r="B1443" i="1"/>
  <c r="A1443" i="1" s="1"/>
  <c r="E1443" i="1"/>
  <c r="D1443" i="1" s="1"/>
  <c r="H1443" i="1"/>
  <c r="G1443" i="1" s="1"/>
  <c r="K1443" i="1"/>
  <c r="J1443" i="1" s="1"/>
  <c r="N1443" i="1"/>
  <c r="B1444" i="1"/>
  <c r="A1444" i="1" s="1"/>
  <c r="E1444" i="1"/>
  <c r="D1444" i="1" s="1"/>
  <c r="H1444" i="1"/>
  <c r="G1444" i="1" s="1"/>
  <c r="K1444" i="1"/>
  <c r="J1444" i="1" s="1"/>
  <c r="N1444" i="1"/>
  <c r="B1445" i="1"/>
  <c r="A1445" i="1" s="1"/>
  <c r="E1445" i="1"/>
  <c r="D1445" i="1" s="1"/>
  <c r="H1445" i="1"/>
  <c r="G1445" i="1" s="1"/>
  <c r="K1445" i="1"/>
  <c r="J1445" i="1" s="1"/>
  <c r="N1445" i="1"/>
  <c r="B1446" i="1"/>
  <c r="A1446" i="1" s="1"/>
  <c r="E1446" i="1"/>
  <c r="D1446" i="1" s="1"/>
  <c r="H1446" i="1"/>
  <c r="G1446" i="1" s="1"/>
  <c r="K1446" i="1"/>
  <c r="J1446" i="1" s="1"/>
  <c r="N1446" i="1"/>
  <c r="B1447" i="1"/>
  <c r="A1447" i="1" s="1"/>
  <c r="E1447" i="1"/>
  <c r="D1447" i="1" s="1"/>
  <c r="H1447" i="1"/>
  <c r="G1447" i="1" s="1"/>
  <c r="K1447" i="1"/>
  <c r="J1447" i="1" s="1"/>
  <c r="N1447" i="1"/>
  <c r="B1448" i="1"/>
  <c r="A1448" i="1" s="1"/>
  <c r="E1448" i="1"/>
  <c r="D1448" i="1" s="1"/>
  <c r="H1448" i="1"/>
  <c r="G1448" i="1" s="1"/>
  <c r="K1448" i="1"/>
  <c r="J1448" i="1" s="1"/>
  <c r="N1448" i="1"/>
  <c r="B1449" i="1"/>
  <c r="A1449" i="1" s="1"/>
  <c r="E1449" i="1"/>
  <c r="D1449" i="1" s="1"/>
  <c r="H1449" i="1"/>
  <c r="G1449" i="1" s="1"/>
  <c r="K1449" i="1"/>
  <c r="J1449" i="1" s="1"/>
  <c r="N1449" i="1"/>
  <c r="B1450" i="1"/>
  <c r="A1450" i="1" s="1"/>
  <c r="E1450" i="1"/>
  <c r="D1450" i="1" s="1"/>
  <c r="H1450" i="1"/>
  <c r="G1450" i="1" s="1"/>
  <c r="K1450" i="1"/>
  <c r="J1450" i="1" s="1"/>
  <c r="N1450" i="1"/>
  <c r="B1451" i="1"/>
  <c r="A1451" i="1" s="1"/>
  <c r="E1451" i="1"/>
  <c r="D1451" i="1" s="1"/>
  <c r="H1451" i="1"/>
  <c r="G1451" i="1" s="1"/>
  <c r="K1451" i="1"/>
  <c r="J1451" i="1" s="1"/>
  <c r="N1451" i="1"/>
  <c r="B1452" i="1"/>
  <c r="A1452" i="1" s="1"/>
  <c r="E1452" i="1"/>
  <c r="D1452" i="1" s="1"/>
  <c r="H1452" i="1"/>
  <c r="G1452" i="1" s="1"/>
  <c r="K1452" i="1"/>
  <c r="J1452" i="1" s="1"/>
  <c r="N1452" i="1"/>
  <c r="B1453" i="1"/>
  <c r="A1453" i="1" s="1"/>
  <c r="E1453" i="1"/>
  <c r="D1453" i="1" s="1"/>
  <c r="H1453" i="1"/>
  <c r="G1453" i="1" s="1"/>
  <c r="K1453" i="1"/>
  <c r="J1453" i="1" s="1"/>
  <c r="N1453" i="1"/>
  <c r="B1454" i="1"/>
  <c r="A1454" i="1" s="1"/>
  <c r="E1454" i="1"/>
  <c r="D1454" i="1" s="1"/>
  <c r="H1454" i="1"/>
  <c r="G1454" i="1" s="1"/>
  <c r="K1454" i="1"/>
  <c r="J1454" i="1" s="1"/>
  <c r="N1454" i="1"/>
  <c r="B1455" i="1"/>
  <c r="A1455" i="1" s="1"/>
  <c r="E1455" i="1"/>
  <c r="D1455" i="1" s="1"/>
  <c r="H1455" i="1"/>
  <c r="G1455" i="1" s="1"/>
  <c r="K1455" i="1"/>
  <c r="J1455" i="1" s="1"/>
  <c r="N1455" i="1"/>
  <c r="B1456" i="1"/>
  <c r="A1456" i="1" s="1"/>
  <c r="E1456" i="1"/>
  <c r="D1456" i="1" s="1"/>
  <c r="H1456" i="1"/>
  <c r="G1456" i="1" s="1"/>
  <c r="K1456" i="1"/>
  <c r="J1456" i="1" s="1"/>
  <c r="N1456" i="1"/>
  <c r="B1457" i="1"/>
  <c r="A1457" i="1" s="1"/>
  <c r="E1457" i="1"/>
  <c r="D1457" i="1" s="1"/>
  <c r="H1457" i="1"/>
  <c r="G1457" i="1" s="1"/>
  <c r="K1457" i="1"/>
  <c r="J1457" i="1" s="1"/>
  <c r="N1457" i="1"/>
  <c r="B1458" i="1"/>
  <c r="A1458" i="1" s="1"/>
  <c r="E1458" i="1"/>
  <c r="D1458" i="1" s="1"/>
  <c r="H1458" i="1"/>
  <c r="G1458" i="1" s="1"/>
  <c r="K1458" i="1"/>
  <c r="J1458" i="1" s="1"/>
  <c r="N1458" i="1"/>
  <c r="B1459" i="1"/>
  <c r="A1459" i="1" s="1"/>
  <c r="E1459" i="1"/>
  <c r="D1459" i="1" s="1"/>
  <c r="H1459" i="1"/>
  <c r="G1459" i="1" s="1"/>
  <c r="K1459" i="1"/>
  <c r="J1459" i="1" s="1"/>
  <c r="N1459" i="1"/>
  <c r="B1460" i="1"/>
  <c r="A1460" i="1" s="1"/>
  <c r="E1460" i="1"/>
  <c r="D1460" i="1" s="1"/>
  <c r="H1460" i="1"/>
  <c r="G1460" i="1" s="1"/>
  <c r="K1460" i="1"/>
  <c r="J1460" i="1" s="1"/>
  <c r="N1460" i="1"/>
  <c r="B1461" i="1"/>
  <c r="A1461" i="1" s="1"/>
  <c r="E1461" i="1"/>
  <c r="D1461" i="1" s="1"/>
  <c r="H1461" i="1"/>
  <c r="G1461" i="1" s="1"/>
  <c r="K1461" i="1"/>
  <c r="J1461" i="1" s="1"/>
  <c r="N1461" i="1"/>
  <c r="B1462" i="1"/>
  <c r="A1462" i="1" s="1"/>
  <c r="E1462" i="1"/>
  <c r="D1462" i="1" s="1"/>
  <c r="H1462" i="1"/>
  <c r="G1462" i="1" s="1"/>
  <c r="K1462" i="1"/>
  <c r="J1462" i="1" s="1"/>
  <c r="N1462" i="1"/>
  <c r="B1463" i="1"/>
  <c r="A1463" i="1" s="1"/>
  <c r="E1463" i="1"/>
  <c r="D1463" i="1" s="1"/>
  <c r="H1463" i="1"/>
  <c r="G1463" i="1" s="1"/>
  <c r="K1463" i="1"/>
  <c r="J1463" i="1" s="1"/>
  <c r="N1463" i="1"/>
  <c r="B1464" i="1"/>
  <c r="A1464" i="1" s="1"/>
  <c r="E1464" i="1"/>
  <c r="D1464" i="1" s="1"/>
  <c r="H1464" i="1"/>
  <c r="G1464" i="1" s="1"/>
  <c r="K1464" i="1"/>
  <c r="J1464" i="1" s="1"/>
  <c r="N1464" i="1"/>
  <c r="B1465" i="1"/>
  <c r="A1465" i="1" s="1"/>
  <c r="E1465" i="1"/>
  <c r="D1465" i="1" s="1"/>
  <c r="H1465" i="1"/>
  <c r="G1465" i="1" s="1"/>
  <c r="K1465" i="1"/>
  <c r="J1465" i="1" s="1"/>
  <c r="N1465" i="1"/>
  <c r="B1466" i="1"/>
  <c r="A1466" i="1" s="1"/>
  <c r="E1466" i="1"/>
  <c r="D1466" i="1" s="1"/>
  <c r="H1466" i="1"/>
  <c r="G1466" i="1" s="1"/>
  <c r="K1466" i="1"/>
  <c r="J1466" i="1" s="1"/>
  <c r="N1466" i="1"/>
  <c r="B1467" i="1"/>
  <c r="A1467" i="1" s="1"/>
  <c r="E1467" i="1"/>
  <c r="D1467" i="1" s="1"/>
  <c r="H1467" i="1"/>
  <c r="G1467" i="1" s="1"/>
  <c r="K1467" i="1"/>
  <c r="J1467" i="1" s="1"/>
  <c r="N1467" i="1"/>
  <c r="B1468" i="1"/>
  <c r="A1468" i="1" s="1"/>
  <c r="E1468" i="1"/>
  <c r="D1468" i="1" s="1"/>
  <c r="H1468" i="1"/>
  <c r="G1468" i="1" s="1"/>
  <c r="K1468" i="1"/>
  <c r="J1468" i="1" s="1"/>
  <c r="N1468" i="1"/>
  <c r="B1469" i="1"/>
  <c r="A1469" i="1" s="1"/>
  <c r="E1469" i="1"/>
  <c r="D1469" i="1" s="1"/>
  <c r="H1469" i="1"/>
  <c r="G1469" i="1" s="1"/>
  <c r="K1469" i="1"/>
  <c r="J1469" i="1" s="1"/>
  <c r="N1469" i="1"/>
  <c r="B1470" i="1"/>
  <c r="A1470" i="1" s="1"/>
  <c r="E1470" i="1"/>
  <c r="D1470" i="1" s="1"/>
  <c r="H1470" i="1"/>
  <c r="G1470" i="1" s="1"/>
  <c r="K1470" i="1"/>
  <c r="J1470" i="1" s="1"/>
  <c r="N1470" i="1"/>
  <c r="B1471" i="1"/>
  <c r="A1471" i="1" s="1"/>
  <c r="E1471" i="1"/>
  <c r="D1471" i="1" s="1"/>
  <c r="H1471" i="1"/>
  <c r="G1471" i="1" s="1"/>
  <c r="K1471" i="1"/>
  <c r="J1471" i="1" s="1"/>
  <c r="N1471" i="1"/>
  <c r="B1472" i="1"/>
  <c r="A1472" i="1" s="1"/>
  <c r="E1472" i="1"/>
  <c r="D1472" i="1" s="1"/>
  <c r="H1472" i="1"/>
  <c r="G1472" i="1" s="1"/>
  <c r="K1472" i="1"/>
  <c r="J1472" i="1" s="1"/>
  <c r="N1472" i="1"/>
  <c r="B1473" i="1"/>
  <c r="A1473" i="1" s="1"/>
  <c r="E1473" i="1"/>
  <c r="D1473" i="1" s="1"/>
  <c r="H1473" i="1"/>
  <c r="G1473" i="1" s="1"/>
  <c r="K1473" i="1"/>
  <c r="J1473" i="1" s="1"/>
  <c r="N1473" i="1"/>
  <c r="B1474" i="1"/>
  <c r="A1474" i="1" s="1"/>
  <c r="E1474" i="1"/>
  <c r="D1474" i="1" s="1"/>
  <c r="H1474" i="1"/>
  <c r="G1474" i="1" s="1"/>
  <c r="K1474" i="1"/>
  <c r="J1474" i="1" s="1"/>
  <c r="N1474" i="1"/>
  <c r="B1475" i="1"/>
  <c r="A1475" i="1" s="1"/>
  <c r="E1475" i="1"/>
  <c r="D1475" i="1" s="1"/>
  <c r="H1475" i="1"/>
  <c r="G1475" i="1" s="1"/>
  <c r="K1475" i="1"/>
  <c r="J1475" i="1" s="1"/>
  <c r="N1475" i="1"/>
  <c r="B1476" i="1"/>
  <c r="A1476" i="1" s="1"/>
  <c r="E1476" i="1"/>
  <c r="D1476" i="1" s="1"/>
  <c r="H1476" i="1"/>
  <c r="G1476" i="1" s="1"/>
  <c r="K1476" i="1"/>
  <c r="J1476" i="1" s="1"/>
  <c r="N1476" i="1"/>
  <c r="B1477" i="1"/>
  <c r="A1477" i="1" s="1"/>
  <c r="E1477" i="1"/>
  <c r="D1477" i="1" s="1"/>
  <c r="H1477" i="1"/>
  <c r="G1477" i="1" s="1"/>
  <c r="K1477" i="1"/>
  <c r="J1477" i="1" s="1"/>
  <c r="N1477" i="1"/>
  <c r="B1478" i="1"/>
  <c r="A1478" i="1" s="1"/>
  <c r="E1478" i="1"/>
  <c r="D1478" i="1" s="1"/>
  <c r="H1478" i="1"/>
  <c r="G1478" i="1" s="1"/>
  <c r="K1478" i="1"/>
  <c r="J1478" i="1" s="1"/>
  <c r="N1478" i="1"/>
  <c r="B1479" i="1"/>
  <c r="A1479" i="1" s="1"/>
  <c r="E1479" i="1"/>
  <c r="D1479" i="1" s="1"/>
  <c r="H1479" i="1"/>
  <c r="G1479" i="1" s="1"/>
  <c r="K1479" i="1"/>
  <c r="J1479" i="1" s="1"/>
  <c r="N1479" i="1"/>
  <c r="B1480" i="1"/>
  <c r="A1480" i="1" s="1"/>
  <c r="E1480" i="1"/>
  <c r="D1480" i="1" s="1"/>
  <c r="H1480" i="1"/>
  <c r="G1480" i="1" s="1"/>
  <c r="K1480" i="1"/>
  <c r="J1480" i="1" s="1"/>
  <c r="N1480" i="1"/>
  <c r="B1481" i="1"/>
  <c r="A1481" i="1" s="1"/>
  <c r="E1481" i="1"/>
  <c r="D1481" i="1" s="1"/>
  <c r="H1481" i="1"/>
  <c r="G1481" i="1" s="1"/>
  <c r="K1481" i="1"/>
  <c r="J1481" i="1" s="1"/>
  <c r="N1481" i="1"/>
  <c r="B1482" i="1"/>
  <c r="A1482" i="1" s="1"/>
  <c r="E1482" i="1"/>
  <c r="D1482" i="1" s="1"/>
  <c r="H1482" i="1"/>
  <c r="G1482" i="1" s="1"/>
  <c r="K1482" i="1"/>
  <c r="J1482" i="1" s="1"/>
  <c r="N1482" i="1"/>
  <c r="B1483" i="1"/>
  <c r="A1483" i="1" s="1"/>
  <c r="E1483" i="1"/>
  <c r="D1483" i="1" s="1"/>
  <c r="H1483" i="1"/>
  <c r="G1483" i="1" s="1"/>
  <c r="K1483" i="1"/>
  <c r="J1483" i="1" s="1"/>
  <c r="N1483" i="1"/>
  <c r="B1484" i="1"/>
  <c r="A1484" i="1" s="1"/>
  <c r="E1484" i="1"/>
  <c r="D1484" i="1" s="1"/>
  <c r="H1484" i="1"/>
  <c r="G1484" i="1" s="1"/>
  <c r="K1484" i="1"/>
  <c r="J1484" i="1" s="1"/>
  <c r="N1484" i="1"/>
  <c r="B1485" i="1"/>
  <c r="A1485" i="1" s="1"/>
  <c r="E1485" i="1"/>
  <c r="D1485" i="1" s="1"/>
  <c r="H1485" i="1"/>
  <c r="G1485" i="1" s="1"/>
  <c r="K1485" i="1"/>
  <c r="J1485" i="1" s="1"/>
  <c r="N1485" i="1"/>
  <c r="B1486" i="1"/>
  <c r="A1486" i="1" s="1"/>
  <c r="E1486" i="1"/>
  <c r="D1486" i="1" s="1"/>
  <c r="H1486" i="1"/>
  <c r="G1486" i="1" s="1"/>
  <c r="K1486" i="1"/>
  <c r="J1486" i="1" s="1"/>
  <c r="N1486" i="1"/>
  <c r="B1487" i="1"/>
  <c r="A1487" i="1" s="1"/>
  <c r="E1487" i="1"/>
  <c r="D1487" i="1" s="1"/>
  <c r="H1487" i="1"/>
  <c r="G1487" i="1" s="1"/>
  <c r="K1487" i="1"/>
  <c r="J1487" i="1" s="1"/>
  <c r="N1487" i="1"/>
  <c r="B1488" i="1"/>
  <c r="A1488" i="1" s="1"/>
  <c r="E1488" i="1"/>
  <c r="D1488" i="1" s="1"/>
  <c r="H1488" i="1"/>
  <c r="G1488" i="1" s="1"/>
  <c r="K1488" i="1"/>
  <c r="J1488" i="1" s="1"/>
  <c r="N1488" i="1"/>
  <c r="B1489" i="1"/>
  <c r="A1489" i="1" s="1"/>
  <c r="E1489" i="1"/>
  <c r="D1489" i="1" s="1"/>
  <c r="H1489" i="1"/>
  <c r="G1489" i="1" s="1"/>
  <c r="K1489" i="1"/>
  <c r="J1489" i="1" s="1"/>
  <c r="N1489" i="1"/>
  <c r="B1490" i="1"/>
  <c r="A1490" i="1" s="1"/>
  <c r="E1490" i="1"/>
  <c r="D1490" i="1" s="1"/>
  <c r="H1490" i="1"/>
  <c r="G1490" i="1" s="1"/>
  <c r="K1490" i="1"/>
  <c r="J1490" i="1" s="1"/>
  <c r="N1490" i="1"/>
  <c r="B1491" i="1"/>
  <c r="A1491" i="1" s="1"/>
  <c r="E1491" i="1"/>
  <c r="D1491" i="1" s="1"/>
  <c r="H1491" i="1"/>
  <c r="G1491" i="1" s="1"/>
  <c r="K1491" i="1"/>
  <c r="J1491" i="1" s="1"/>
  <c r="N1491" i="1"/>
  <c r="B1492" i="1"/>
  <c r="A1492" i="1" s="1"/>
  <c r="E1492" i="1"/>
  <c r="D1492" i="1" s="1"/>
  <c r="H1492" i="1"/>
  <c r="G1492" i="1" s="1"/>
  <c r="K1492" i="1"/>
  <c r="J1492" i="1" s="1"/>
  <c r="N1492" i="1"/>
  <c r="B1493" i="1"/>
  <c r="A1493" i="1" s="1"/>
  <c r="E1493" i="1"/>
  <c r="D1493" i="1" s="1"/>
  <c r="H1493" i="1"/>
  <c r="G1493" i="1" s="1"/>
  <c r="K1493" i="1"/>
  <c r="J1493" i="1" s="1"/>
  <c r="N1493" i="1"/>
  <c r="B1494" i="1"/>
  <c r="A1494" i="1" s="1"/>
  <c r="E1494" i="1"/>
  <c r="D1494" i="1" s="1"/>
  <c r="H1494" i="1"/>
  <c r="G1494" i="1" s="1"/>
  <c r="K1494" i="1"/>
  <c r="J1494" i="1" s="1"/>
  <c r="N1494" i="1"/>
  <c r="B1495" i="1"/>
  <c r="A1495" i="1" s="1"/>
  <c r="E1495" i="1"/>
  <c r="D1495" i="1" s="1"/>
  <c r="H1495" i="1"/>
  <c r="G1495" i="1" s="1"/>
  <c r="K1495" i="1"/>
  <c r="J1495" i="1" s="1"/>
  <c r="N1495" i="1"/>
  <c r="B1496" i="1"/>
  <c r="A1496" i="1" s="1"/>
  <c r="E1496" i="1"/>
  <c r="D1496" i="1" s="1"/>
  <c r="H1496" i="1"/>
  <c r="G1496" i="1" s="1"/>
  <c r="K1496" i="1"/>
  <c r="J1496" i="1" s="1"/>
  <c r="N1496" i="1"/>
  <c r="B1497" i="1"/>
  <c r="A1497" i="1" s="1"/>
  <c r="E1497" i="1"/>
  <c r="D1497" i="1" s="1"/>
  <c r="H1497" i="1"/>
  <c r="G1497" i="1" s="1"/>
  <c r="K1497" i="1"/>
  <c r="J1497" i="1" s="1"/>
  <c r="N1497" i="1"/>
  <c r="B1498" i="1"/>
  <c r="A1498" i="1" s="1"/>
  <c r="E1498" i="1"/>
  <c r="D1498" i="1" s="1"/>
  <c r="H1498" i="1"/>
  <c r="G1498" i="1" s="1"/>
  <c r="K1498" i="1"/>
  <c r="J1498" i="1" s="1"/>
  <c r="N1498" i="1"/>
  <c r="B1499" i="1"/>
  <c r="A1499" i="1" s="1"/>
  <c r="E1499" i="1"/>
  <c r="D1499" i="1" s="1"/>
  <c r="H1499" i="1"/>
  <c r="G1499" i="1" s="1"/>
  <c r="K1499" i="1"/>
  <c r="J1499" i="1" s="1"/>
  <c r="N1499" i="1"/>
  <c r="B1500" i="1"/>
  <c r="A1500" i="1" s="1"/>
  <c r="E1500" i="1"/>
  <c r="D1500" i="1" s="1"/>
  <c r="H1500" i="1"/>
  <c r="G1500" i="1" s="1"/>
  <c r="K1500" i="1"/>
  <c r="J1500" i="1" s="1"/>
  <c r="N1500" i="1"/>
  <c r="B1501" i="1"/>
  <c r="A1501" i="1" s="1"/>
  <c r="E1501" i="1"/>
  <c r="D1501" i="1" s="1"/>
  <c r="H1501" i="1"/>
  <c r="G1501" i="1" s="1"/>
  <c r="K1501" i="1"/>
  <c r="J1501" i="1" s="1"/>
  <c r="N1501" i="1"/>
  <c r="B1502" i="1"/>
  <c r="A1502" i="1" s="1"/>
  <c r="E1502" i="1"/>
  <c r="D1502" i="1" s="1"/>
  <c r="H1502" i="1"/>
  <c r="G1502" i="1" s="1"/>
  <c r="K1502" i="1"/>
  <c r="J1502" i="1" s="1"/>
  <c r="N1502" i="1"/>
  <c r="B1503" i="1"/>
  <c r="A1503" i="1" s="1"/>
  <c r="E1503" i="1"/>
  <c r="D1503" i="1" s="1"/>
  <c r="H1503" i="1"/>
  <c r="G1503" i="1" s="1"/>
  <c r="K1503" i="1"/>
  <c r="J1503" i="1" s="1"/>
  <c r="N1503" i="1"/>
  <c r="B1504" i="1"/>
  <c r="A1504" i="1" s="1"/>
  <c r="E1504" i="1"/>
  <c r="D1504" i="1" s="1"/>
  <c r="H1504" i="1"/>
  <c r="G1504" i="1" s="1"/>
  <c r="K1504" i="1"/>
  <c r="J1504" i="1" s="1"/>
  <c r="N1504" i="1"/>
  <c r="B1505" i="1"/>
  <c r="A1505" i="1" s="1"/>
  <c r="E1505" i="1"/>
  <c r="D1505" i="1" s="1"/>
  <c r="H1505" i="1"/>
  <c r="G1505" i="1" s="1"/>
  <c r="K1505" i="1"/>
  <c r="J1505" i="1" s="1"/>
  <c r="N1505" i="1"/>
  <c r="B1506" i="1"/>
  <c r="A1506" i="1" s="1"/>
  <c r="E1506" i="1"/>
  <c r="D1506" i="1" s="1"/>
  <c r="H1506" i="1"/>
  <c r="G1506" i="1" s="1"/>
  <c r="K1506" i="1"/>
  <c r="J1506" i="1" s="1"/>
  <c r="N1506" i="1"/>
  <c r="B1507" i="1"/>
  <c r="A1507" i="1" s="1"/>
  <c r="E1507" i="1"/>
  <c r="D1507" i="1" s="1"/>
  <c r="H1507" i="1"/>
  <c r="G1507" i="1" s="1"/>
  <c r="K1507" i="1"/>
  <c r="J1507" i="1" s="1"/>
  <c r="N1507" i="1"/>
  <c r="B1508" i="1"/>
  <c r="A1508" i="1" s="1"/>
  <c r="E1508" i="1"/>
  <c r="D1508" i="1" s="1"/>
  <c r="H1508" i="1"/>
  <c r="G1508" i="1" s="1"/>
  <c r="K1508" i="1"/>
  <c r="J1508" i="1" s="1"/>
  <c r="N1508" i="1"/>
  <c r="B1509" i="1"/>
  <c r="A1509" i="1" s="1"/>
  <c r="E1509" i="1"/>
  <c r="D1509" i="1" s="1"/>
  <c r="H1509" i="1"/>
  <c r="G1509" i="1" s="1"/>
  <c r="K1509" i="1"/>
  <c r="J1509" i="1" s="1"/>
  <c r="N1509" i="1"/>
  <c r="B1510" i="1"/>
  <c r="A1510" i="1" s="1"/>
  <c r="E1510" i="1"/>
  <c r="D1510" i="1" s="1"/>
  <c r="H1510" i="1"/>
  <c r="G1510" i="1" s="1"/>
  <c r="K1510" i="1"/>
  <c r="J1510" i="1" s="1"/>
  <c r="N1510" i="1"/>
  <c r="B1511" i="1"/>
  <c r="A1511" i="1" s="1"/>
  <c r="E1511" i="1"/>
  <c r="D1511" i="1" s="1"/>
  <c r="H1511" i="1"/>
  <c r="G1511" i="1" s="1"/>
  <c r="K1511" i="1"/>
  <c r="J1511" i="1" s="1"/>
  <c r="N1511" i="1"/>
  <c r="B1512" i="1"/>
  <c r="A1512" i="1" s="1"/>
  <c r="E1512" i="1"/>
  <c r="D1512" i="1" s="1"/>
  <c r="H1512" i="1"/>
  <c r="G1512" i="1" s="1"/>
  <c r="K1512" i="1"/>
  <c r="J1512" i="1" s="1"/>
  <c r="N1512" i="1"/>
  <c r="B1513" i="1"/>
  <c r="A1513" i="1" s="1"/>
  <c r="E1513" i="1"/>
  <c r="D1513" i="1" s="1"/>
  <c r="H1513" i="1"/>
  <c r="G1513" i="1" s="1"/>
  <c r="K1513" i="1"/>
  <c r="J1513" i="1" s="1"/>
  <c r="N1513" i="1"/>
  <c r="B1514" i="1"/>
  <c r="A1514" i="1" s="1"/>
  <c r="E1514" i="1"/>
  <c r="D1514" i="1" s="1"/>
  <c r="H1514" i="1"/>
  <c r="G1514" i="1" s="1"/>
  <c r="K1514" i="1"/>
  <c r="J1514" i="1" s="1"/>
  <c r="N1514" i="1"/>
  <c r="B1515" i="1"/>
  <c r="A1515" i="1" s="1"/>
  <c r="E1515" i="1"/>
  <c r="D1515" i="1" s="1"/>
  <c r="H1515" i="1"/>
  <c r="G1515" i="1" s="1"/>
  <c r="K1515" i="1"/>
  <c r="J1515" i="1" s="1"/>
  <c r="N1515" i="1"/>
  <c r="B1516" i="1"/>
  <c r="A1516" i="1" s="1"/>
  <c r="E1516" i="1"/>
  <c r="D1516" i="1" s="1"/>
  <c r="H1516" i="1"/>
  <c r="G1516" i="1" s="1"/>
  <c r="K1516" i="1"/>
  <c r="J1516" i="1" s="1"/>
  <c r="N1516" i="1"/>
  <c r="B1517" i="1"/>
  <c r="A1517" i="1" s="1"/>
  <c r="E1517" i="1"/>
  <c r="D1517" i="1" s="1"/>
  <c r="H1517" i="1"/>
  <c r="G1517" i="1" s="1"/>
  <c r="K1517" i="1"/>
  <c r="J1517" i="1" s="1"/>
  <c r="N1517" i="1"/>
  <c r="B1518" i="1"/>
  <c r="A1518" i="1" s="1"/>
  <c r="E1518" i="1"/>
  <c r="D1518" i="1" s="1"/>
  <c r="H1518" i="1"/>
  <c r="G1518" i="1" s="1"/>
  <c r="K1518" i="1"/>
  <c r="J1518" i="1" s="1"/>
  <c r="N1518" i="1"/>
  <c r="B1519" i="1"/>
  <c r="A1519" i="1" s="1"/>
  <c r="E1519" i="1"/>
  <c r="D1519" i="1" s="1"/>
  <c r="H1519" i="1"/>
  <c r="G1519" i="1" s="1"/>
  <c r="K1519" i="1"/>
  <c r="J1519" i="1" s="1"/>
  <c r="N1519" i="1"/>
  <c r="B1520" i="1"/>
  <c r="A1520" i="1" s="1"/>
  <c r="E1520" i="1"/>
  <c r="D1520" i="1" s="1"/>
  <c r="H1520" i="1"/>
  <c r="G1520" i="1" s="1"/>
  <c r="K1520" i="1"/>
  <c r="J1520" i="1" s="1"/>
  <c r="N1520" i="1"/>
  <c r="B1521" i="1"/>
  <c r="A1521" i="1" s="1"/>
  <c r="E1521" i="1"/>
  <c r="D1521" i="1" s="1"/>
  <c r="H1521" i="1"/>
  <c r="G1521" i="1" s="1"/>
  <c r="K1521" i="1"/>
  <c r="J1521" i="1" s="1"/>
  <c r="N1521" i="1"/>
  <c r="B1522" i="1"/>
  <c r="A1522" i="1" s="1"/>
  <c r="E1522" i="1"/>
  <c r="D1522" i="1" s="1"/>
  <c r="H1522" i="1"/>
  <c r="G1522" i="1" s="1"/>
  <c r="K1522" i="1"/>
  <c r="J1522" i="1" s="1"/>
  <c r="N1522" i="1"/>
  <c r="B1523" i="1"/>
  <c r="A1523" i="1" s="1"/>
  <c r="E1523" i="1"/>
  <c r="D1523" i="1" s="1"/>
  <c r="H1523" i="1"/>
  <c r="G1523" i="1" s="1"/>
  <c r="K1523" i="1"/>
  <c r="J1523" i="1" s="1"/>
  <c r="N1523" i="1"/>
  <c r="B1524" i="1"/>
  <c r="A1524" i="1" s="1"/>
  <c r="E1524" i="1"/>
  <c r="D1524" i="1" s="1"/>
  <c r="H1524" i="1"/>
  <c r="G1524" i="1" s="1"/>
  <c r="K1524" i="1"/>
  <c r="J1524" i="1" s="1"/>
  <c r="N1524" i="1"/>
  <c r="B1525" i="1"/>
  <c r="A1525" i="1" s="1"/>
  <c r="E1525" i="1"/>
  <c r="D1525" i="1" s="1"/>
  <c r="H1525" i="1"/>
  <c r="G1525" i="1" s="1"/>
  <c r="K1525" i="1"/>
  <c r="J1525" i="1" s="1"/>
  <c r="N1525" i="1"/>
  <c r="B1526" i="1"/>
  <c r="A1526" i="1" s="1"/>
  <c r="E1526" i="1"/>
  <c r="D1526" i="1" s="1"/>
  <c r="H1526" i="1"/>
  <c r="G1526" i="1" s="1"/>
  <c r="K1526" i="1"/>
  <c r="J1526" i="1" s="1"/>
  <c r="N1526" i="1"/>
  <c r="B1527" i="1"/>
  <c r="A1527" i="1" s="1"/>
  <c r="E1527" i="1"/>
  <c r="D1527" i="1" s="1"/>
  <c r="H1527" i="1"/>
  <c r="G1527" i="1" s="1"/>
  <c r="K1527" i="1"/>
  <c r="J1527" i="1" s="1"/>
  <c r="N1527" i="1"/>
  <c r="B1528" i="1"/>
  <c r="A1528" i="1" s="1"/>
  <c r="E1528" i="1"/>
  <c r="D1528" i="1" s="1"/>
  <c r="H1528" i="1"/>
  <c r="G1528" i="1" s="1"/>
  <c r="K1528" i="1"/>
  <c r="J1528" i="1" s="1"/>
  <c r="N1528" i="1"/>
  <c r="B1529" i="1"/>
  <c r="A1529" i="1" s="1"/>
  <c r="E1529" i="1"/>
  <c r="D1529" i="1" s="1"/>
  <c r="H1529" i="1"/>
  <c r="G1529" i="1" s="1"/>
  <c r="K1529" i="1"/>
  <c r="J1529" i="1" s="1"/>
  <c r="N1529" i="1"/>
  <c r="B1530" i="1"/>
  <c r="A1530" i="1" s="1"/>
  <c r="E1530" i="1"/>
  <c r="D1530" i="1" s="1"/>
  <c r="H1530" i="1"/>
  <c r="G1530" i="1" s="1"/>
  <c r="K1530" i="1"/>
  <c r="J1530" i="1" s="1"/>
  <c r="N1530" i="1"/>
  <c r="B1531" i="1"/>
  <c r="A1531" i="1" s="1"/>
  <c r="E1531" i="1"/>
  <c r="D1531" i="1" s="1"/>
  <c r="H1531" i="1"/>
  <c r="G1531" i="1" s="1"/>
  <c r="K1531" i="1"/>
  <c r="J1531" i="1" s="1"/>
  <c r="N1531" i="1"/>
  <c r="B1532" i="1"/>
  <c r="A1532" i="1" s="1"/>
  <c r="E1532" i="1"/>
  <c r="D1532" i="1" s="1"/>
  <c r="H1532" i="1"/>
  <c r="G1532" i="1" s="1"/>
  <c r="K1532" i="1"/>
  <c r="J1532" i="1" s="1"/>
  <c r="N1532" i="1"/>
  <c r="B1533" i="1"/>
  <c r="A1533" i="1" s="1"/>
  <c r="E1533" i="1"/>
  <c r="D1533" i="1" s="1"/>
  <c r="H1533" i="1"/>
  <c r="G1533" i="1" s="1"/>
  <c r="K1533" i="1"/>
  <c r="J1533" i="1" s="1"/>
  <c r="N1533" i="1"/>
  <c r="B1534" i="1"/>
  <c r="A1534" i="1" s="1"/>
  <c r="E1534" i="1"/>
  <c r="D1534" i="1" s="1"/>
  <c r="H1534" i="1"/>
  <c r="G1534" i="1" s="1"/>
  <c r="K1534" i="1"/>
  <c r="J1534" i="1" s="1"/>
  <c r="N1534" i="1"/>
  <c r="B1535" i="1"/>
  <c r="A1535" i="1" s="1"/>
  <c r="E1535" i="1"/>
  <c r="D1535" i="1" s="1"/>
  <c r="H1535" i="1"/>
  <c r="G1535" i="1" s="1"/>
  <c r="K1535" i="1"/>
  <c r="J1535" i="1" s="1"/>
  <c r="N1535" i="1"/>
  <c r="B1536" i="1"/>
  <c r="A1536" i="1" s="1"/>
  <c r="E1536" i="1"/>
  <c r="D1536" i="1" s="1"/>
  <c r="H1536" i="1"/>
  <c r="G1536" i="1" s="1"/>
  <c r="K1536" i="1"/>
  <c r="J1536" i="1" s="1"/>
  <c r="N1536" i="1"/>
  <c r="B1537" i="1"/>
  <c r="A1537" i="1" s="1"/>
  <c r="E1537" i="1"/>
  <c r="D1537" i="1" s="1"/>
  <c r="H1537" i="1"/>
  <c r="G1537" i="1" s="1"/>
  <c r="K1537" i="1"/>
  <c r="J1537" i="1" s="1"/>
  <c r="N1537" i="1"/>
  <c r="B1538" i="1"/>
  <c r="A1538" i="1" s="1"/>
  <c r="E1538" i="1"/>
  <c r="D1538" i="1" s="1"/>
  <c r="H1538" i="1"/>
  <c r="G1538" i="1" s="1"/>
  <c r="K1538" i="1"/>
  <c r="J1538" i="1" s="1"/>
  <c r="N1538" i="1"/>
  <c r="B1539" i="1"/>
  <c r="A1539" i="1" s="1"/>
  <c r="E1539" i="1"/>
  <c r="D1539" i="1" s="1"/>
  <c r="H1539" i="1"/>
  <c r="G1539" i="1" s="1"/>
  <c r="K1539" i="1"/>
  <c r="J1539" i="1" s="1"/>
  <c r="N1539" i="1"/>
  <c r="B1540" i="1"/>
  <c r="A1540" i="1" s="1"/>
  <c r="E1540" i="1"/>
  <c r="D1540" i="1" s="1"/>
  <c r="H1540" i="1"/>
  <c r="G1540" i="1" s="1"/>
  <c r="K1540" i="1"/>
  <c r="J1540" i="1" s="1"/>
  <c r="N1540" i="1"/>
  <c r="B1541" i="1"/>
  <c r="A1541" i="1" s="1"/>
  <c r="E1541" i="1"/>
  <c r="D1541" i="1" s="1"/>
  <c r="H1541" i="1"/>
  <c r="G1541" i="1" s="1"/>
  <c r="K1541" i="1"/>
  <c r="J1541" i="1" s="1"/>
  <c r="N1541" i="1"/>
  <c r="B1542" i="1"/>
  <c r="A1542" i="1" s="1"/>
  <c r="E1542" i="1"/>
  <c r="D1542" i="1" s="1"/>
  <c r="H1542" i="1"/>
  <c r="G1542" i="1" s="1"/>
  <c r="K1542" i="1"/>
  <c r="J1542" i="1" s="1"/>
  <c r="N1542" i="1"/>
  <c r="B1543" i="1"/>
  <c r="A1543" i="1" s="1"/>
  <c r="E1543" i="1"/>
  <c r="D1543" i="1" s="1"/>
  <c r="H1543" i="1"/>
  <c r="G1543" i="1" s="1"/>
  <c r="K1543" i="1"/>
  <c r="J1543" i="1" s="1"/>
  <c r="N1543" i="1"/>
  <c r="B1544" i="1"/>
  <c r="A1544" i="1" s="1"/>
  <c r="E1544" i="1"/>
  <c r="D1544" i="1" s="1"/>
  <c r="H1544" i="1"/>
  <c r="G1544" i="1" s="1"/>
  <c r="K1544" i="1"/>
  <c r="J1544" i="1" s="1"/>
  <c r="N1544" i="1"/>
  <c r="B1545" i="1"/>
  <c r="A1545" i="1" s="1"/>
  <c r="E1545" i="1"/>
  <c r="D1545" i="1" s="1"/>
  <c r="H1545" i="1"/>
  <c r="G1545" i="1" s="1"/>
  <c r="K1545" i="1"/>
  <c r="J1545" i="1" s="1"/>
  <c r="N1545" i="1"/>
  <c r="B1546" i="1"/>
  <c r="A1546" i="1" s="1"/>
  <c r="E1546" i="1"/>
  <c r="D1546" i="1" s="1"/>
  <c r="H1546" i="1"/>
  <c r="G1546" i="1" s="1"/>
  <c r="K1546" i="1"/>
  <c r="J1546" i="1" s="1"/>
  <c r="N1546" i="1"/>
  <c r="B1547" i="1"/>
  <c r="A1547" i="1" s="1"/>
  <c r="E1547" i="1"/>
  <c r="D1547" i="1" s="1"/>
  <c r="H1547" i="1"/>
  <c r="G1547" i="1" s="1"/>
  <c r="K1547" i="1"/>
  <c r="J1547" i="1" s="1"/>
  <c r="N1547" i="1"/>
  <c r="B1548" i="1"/>
  <c r="A1548" i="1" s="1"/>
  <c r="E1548" i="1"/>
  <c r="D1548" i="1" s="1"/>
  <c r="H1548" i="1"/>
  <c r="G1548" i="1" s="1"/>
  <c r="K1548" i="1"/>
  <c r="J1548" i="1" s="1"/>
  <c r="N1548" i="1"/>
  <c r="B1549" i="1"/>
  <c r="A1549" i="1" s="1"/>
  <c r="E1549" i="1"/>
  <c r="D1549" i="1" s="1"/>
  <c r="H1549" i="1"/>
  <c r="G1549" i="1" s="1"/>
  <c r="K1549" i="1"/>
  <c r="J1549" i="1" s="1"/>
  <c r="N1549" i="1"/>
  <c r="B1550" i="1"/>
  <c r="A1550" i="1" s="1"/>
  <c r="E1550" i="1"/>
  <c r="D1550" i="1" s="1"/>
  <c r="H1550" i="1"/>
  <c r="G1550" i="1" s="1"/>
  <c r="K1550" i="1"/>
  <c r="J1550" i="1" s="1"/>
  <c r="N1550" i="1"/>
  <c r="B1551" i="1"/>
  <c r="A1551" i="1" s="1"/>
  <c r="E1551" i="1"/>
  <c r="D1551" i="1" s="1"/>
  <c r="H1551" i="1"/>
  <c r="G1551" i="1" s="1"/>
  <c r="K1551" i="1"/>
  <c r="J1551" i="1" s="1"/>
  <c r="N1551" i="1"/>
  <c r="B1552" i="1"/>
  <c r="A1552" i="1" s="1"/>
  <c r="E1552" i="1"/>
  <c r="D1552" i="1" s="1"/>
  <c r="H1552" i="1"/>
  <c r="G1552" i="1" s="1"/>
  <c r="K1552" i="1"/>
  <c r="J1552" i="1" s="1"/>
  <c r="N1552" i="1"/>
  <c r="B1553" i="1"/>
  <c r="A1553" i="1" s="1"/>
  <c r="E1553" i="1"/>
  <c r="D1553" i="1" s="1"/>
  <c r="H1553" i="1"/>
  <c r="G1553" i="1" s="1"/>
  <c r="K1553" i="1"/>
  <c r="J1553" i="1" s="1"/>
  <c r="N1553" i="1"/>
  <c r="B1554" i="1"/>
  <c r="A1554" i="1" s="1"/>
  <c r="E1554" i="1"/>
  <c r="D1554" i="1" s="1"/>
  <c r="H1554" i="1"/>
  <c r="G1554" i="1" s="1"/>
  <c r="K1554" i="1"/>
  <c r="J1554" i="1" s="1"/>
  <c r="N1554" i="1"/>
  <c r="B1555" i="1"/>
  <c r="A1555" i="1" s="1"/>
  <c r="E1555" i="1"/>
  <c r="D1555" i="1" s="1"/>
  <c r="H1555" i="1"/>
  <c r="G1555" i="1" s="1"/>
  <c r="K1555" i="1"/>
  <c r="J1555" i="1" s="1"/>
  <c r="N1555" i="1"/>
  <c r="B1556" i="1"/>
  <c r="A1556" i="1" s="1"/>
  <c r="E1556" i="1"/>
  <c r="D1556" i="1" s="1"/>
  <c r="H1556" i="1"/>
  <c r="G1556" i="1" s="1"/>
  <c r="K1556" i="1"/>
  <c r="J1556" i="1" s="1"/>
  <c r="N1556" i="1"/>
  <c r="B1557" i="1"/>
  <c r="A1557" i="1" s="1"/>
  <c r="E1557" i="1"/>
  <c r="D1557" i="1" s="1"/>
  <c r="H1557" i="1"/>
  <c r="G1557" i="1" s="1"/>
  <c r="K1557" i="1"/>
  <c r="J1557" i="1" s="1"/>
  <c r="N1557" i="1"/>
  <c r="B1558" i="1"/>
  <c r="A1558" i="1" s="1"/>
  <c r="E1558" i="1"/>
  <c r="D1558" i="1" s="1"/>
  <c r="H1558" i="1"/>
  <c r="G1558" i="1" s="1"/>
  <c r="K1558" i="1"/>
  <c r="J1558" i="1" s="1"/>
  <c r="N1558" i="1"/>
  <c r="B1559" i="1"/>
  <c r="A1559" i="1" s="1"/>
  <c r="E1559" i="1"/>
  <c r="D1559" i="1" s="1"/>
  <c r="H1559" i="1"/>
  <c r="G1559" i="1" s="1"/>
  <c r="K1559" i="1"/>
  <c r="J1559" i="1" s="1"/>
  <c r="N1559" i="1"/>
  <c r="B1560" i="1"/>
  <c r="A1560" i="1" s="1"/>
  <c r="E1560" i="1"/>
  <c r="D1560" i="1" s="1"/>
  <c r="H1560" i="1"/>
  <c r="G1560" i="1" s="1"/>
  <c r="K1560" i="1"/>
  <c r="J1560" i="1" s="1"/>
  <c r="N1560" i="1"/>
  <c r="B1561" i="1"/>
  <c r="A1561" i="1" s="1"/>
  <c r="E1561" i="1"/>
  <c r="D1561" i="1" s="1"/>
  <c r="H1561" i="1"/>
  <c r="G1561" i="1" s="1"/>
  <c r="K1561" i="1"/>
  <c r="J1561" i="1" s="1"/>
  <c r="N1561" i="1"/>
  <c r="B1562" i="1"/>
  <c r="A1562" i="1" s="1"/>
  <c r="E1562" i="1"/>
  <c r="D1562" i="1" s="1"/>
  <c r="H1562" i="1"/>
  <c r="G1562" i="1" s="1"/>
  <c r="K1562" i="1"/>
  <c r="J1562" i="1" s="1"/>
  <c r="N1562" i="1"/>
  <c r="B1563" i="1"/>
  <c r="A1563" i="1" s="1"/>
  <c r="E1563" i="1"/>
  <c r="D1563" i="1" s="1"/>
  <c r="H1563" i="1"/>
  <c r="G1563" i="1" s="1"/>
  <c r="K1563" i="1"/>
  <c r="J1563" i="1" s="1"/>
  <c r="N1563" i="1"/>
  <c r="B1564" i="1"/>
  <c r="A1564" i="1" s="1"/>
  <c r="E1564" i="1"/>
  <c r="D1564" i="1" s="1"/>
  <c r="H1564" i="1"/>
  <c r="G1564" i="1" s="1"/>
  <c r="K1564" i="1"/>
  <c r="J1564" i="1" s="1"/>
  <c r="N1564" i="1"/>
  <c r="B1565" i="1"/>
  <c r="A1565" i="1" s="1"/>
  <c r="E1565" i="1"/>
  <c r="D1565" i="1" s="1"/>
  <c r="H1565" i="1"/>
  <c r="G1565" i="1" s="1"/>
  <c r="K1565" i="1"/>
  <c r="J1565" i="1" s="1"/>
  <c r="N1565" i="1"/>
  <c r="B1566" i="1"/>
  <c r="A1566" i="1" s="1"/>
  <c r="E1566" i="1"/>
  <c r="D1566" i="1" s="1"/>
  <c r="H1566" i="1"/>
  <c r="G1566" i="1" s="1"/>
  <c r="K1566" i="1"/>
  <c r="J1566" i="1" s="1"/>
  <c r="N1566" i="1"/>
  <c r="B1567" i="1"/>
  <c r="A1567" i="1" s="1"/>
  <c r="E1567" i="1"/>
  <c r="D1567" i="1" s="1"/>
  <c r="H1567" i="1"/>
  <c r="G1567" i="1" s="1"/>
  <c r="K1567" i="1"/>
  <c r="J1567" i="1" s="1"/>
  <c r="N1567" i="1"/>
  <c r="B1568" i="1"/>
  <c r="A1568" i="1" s="1"/>
  <c r="E1568" i="1"/>
  <c r="D1568" i="1" s="1"/>
  <c r="H1568" i="1"/>
  <c r="G1568" i="1" s="1"/>
  <c r="K1568" i="1"/>
  <c r="J1568" i="1" s="1"/>
  <c r="N1568" i="1"/>
  <c r="B1569" i="1"/>
  <c r="A1569" i="1" s="1"/>
  <c r="E1569" i="1"/>
  <c r="D1569" i="1" s="1"/>
  <c r="H1569" i="1"/>
  <c r="G1569" i="1" s="1"/>
  <c r="K1569" i="1"/>
  <c r="J1569" i="1" s="1"/>
  <c r="N1569" i="1"/>
  <c r="B1570" i="1"/>
  <c r="A1570" i="1" s="1"/>
  <c r="E1570" i="1"/>
  <c r="D1570" i="1" s="1"/>
  <c r="H1570" i="1"/>
  <c r="G1570" i="1" s="1"/>
  <c r="K1570" i="1"/>
  <c r="J1570" i="1" s="1"/>
  <c r="N1570" i="1"/>
  <c r="B1571" i="1"/>
  <c r="A1571" i="1" s="1"/>
  <c r="E1571" i="1"/>
  <c r="D1571" i="1" s="1"/>
  <c r="H1571" i="1"/>
  <c r="G1571" i="1" s="1"/>
  <c r="K1571" i="1"/>
  <c r="J1571" i="1" s="1"/>
  <c r="N1571" i="1"/>
  <c r="B1572" i="1"/>
  <c r="A1572" i="1" s="1"/>
  <c r="E1572" i="1"/>
  <c r="D1572" i="1" s="1"/>
  <c r="H1572" i="1"/>
  <c r="G1572" i="1" s="1"/>
  <c r="K1572" i="1"/>
  <c r="J1572" i="1" s="1"/>
  <c r="N1572" i="1"/>
  <c r="B1573" i="1"/>
  <c r="A1573" i="1" s="1"/>
  <c r="E1573" i="1"/>
  <c r="D1573" i="1" s="1"/>
  <c r="H1573" i="1"/>
  <c r="G1573" i="1" s="1"/>
  <c r="K1573" i="1"/>
  <c r="J1573" i="1" s="1"/>
  <c r="N1573" i="1"/>
  <c r="B1574" i="1"/>
  <c r="A1574" i="1" s="1"/>
  <c r="E1574" i="1"/>
  <c r="D1574" i="1" s="1"/>
  <c r="H1574" i="1"/>
  <c r="G1574" i="1" s="1"/>
  <c r="K1574" i="1"/>
  <c r="J1574" i="1" s="1"/>
  <c r="N1574" i="1"/>
  <c r="B1575" i="1"/>
  <c r="A1575" i="1" s="1"/>
  <c r="E1575" i="1"/>
  <c r="D1575" i="1" s="1"/>
  <c r="H1575" i="1"/>
  <c r="G1575" i="1" s="1"/>
  <c r="K1575" i="1"/>
  <c r="J1575" i="1" s="1"/>
  <c r="N1575" i="1"/>
  <c r="B1576" i="1"/>
  <c r="A1576" i="1" s="1"/>
  <c r="E1576" i="1"/>
  <c r="D1576" i="1" s="1"/>
  <c r="H1576" i="1"/>
  <c r="G1576" i="1" s="1"/>
  <c r="K1576" i="1"/>
  <c r="J1576" i="1" s="1"/>
  <c r="N1576" i="1"/>
  <c r="B1577" i="1"/>
  <c r="A1577" i="1" s="1"/>
  <c r="E1577" i="1"/>
  <c r="D1577" i="1" s="1"/>
  <c r="H1577" i="1"/>
  <c r="G1577" i="1" s="1"/>
  <c r="K1577" i="1"/>
  <c r="J1577" i="1" s="1"/>
  <c r="N1577" i="1"/>
  <c r="B1578" i="1"/>
  <c r="A1578" i="1" s="1"/>
  <c r="E1578" i="1"/>
  <c r="D1578" i="1" s="1"/>
  <c r="H1578" i="1"/>
  <c r="G1578" i="1" s="1"/>
  <c r="K1578" i="1"/>
  <c r="J1578" i="1" s="1"/>
  <c r="N1578" i="1"/>
  <c r="B1579" i="1"/>
  <c r="A1579" i="1" s="1"/>
  <c r="E1579" i="1"/>
  <c r="D1579" i="1" s="1"/>
  <c r="H1579" i="1"/>
  <c r="G1579" i="1" s="1"/>
  <c r="K1579" i="1"/>
  <c r="J1579" i="1" s="1"/>
  <c r="N1579" i="1"/>
  <c r="B1580" i="1"/>
  <c r="A1580" i="1" s="1"/>
  <c r="E1580" i="1"/>
  <c r="D1580" i="1" s="1"/>
  <c r="H1580" i="1"/>
  <c r="G1580" i="1" s="1"/>
  <c r="K1580" i="1"/>
  <c r="J1580" i="1" s="1"/>
  <c r="N1580" i="1"/>
  <c r="B1581" i="1"/>
  <c r="A1581" i="1" s="1"/>
  <c r="E1581" i="1"/>
  <c r="D1581" i="1" s="1"/>
  <c r="H1581" i="1"/>
  <c r="G1581" i="1" s="1"/>
  <c r="K1581" i="1"/>
  <c r="J1581" i="1" s="1"/>
  <c r="N1581" i="1"/>
  <c r="B1582" i="1"/>
  <c r="A1582" i="1" s="1"/>
  <c r="E1582" i="1"/>
  <c r="D1582" i="1" s="1"/>
  <c r="H1582" i="1"/>
  <c r="G1582" i="1" s="1"/>
  <c r="K1582" i="1"/>
  <c r="J1582" i="1" s="1"/>
  <c r="N1582" i="1"/>
  <c r="B1583" i="1"/>
  <c r="A1583" i="1" s="1"/>
  <c r="E1583" i="1"/>
  <c r="D1583" i="1" s="1"/>
  <c r="H1583" i="1"/>
  <c r="G1583" i="1" s="1"/>
  <c r="K1583" i="1"/>
  <c r="J1583" i="1" s="1"/>
  <c r="N1583" i="1"/>
  <c r="B1584" i="1"/>
  <c r="A1584" i="1" s="1"/>
  <c r="E1584" i="1"/>
  <c r="D1584" i="1" s="1"/>
  <c r="H1584" i="1"/>
  <c r="G1584" i="1" s="1"/>
  <c r="K1584" i="1"/>
  <c r="J1584" i="1" s="1"/>
  <c r="N1584" i="1"/>
  <c r="B1585" i="1"/>
  <c r="A1585" i="1" s="1"/>
  <c r="E1585" i="1"/>
  <c r="D1585" i="1" s="1"/>
  <c r="H1585" i="1"/>
  <c r="G1585" i="1" s="1"/>
  <c r="K1585" i="1"/>
  <c r="J1585" i="1" s="1"/>
  <c r="N1585" i="1"/>
  <c r="B1586" i="1"/>
  <c r="A1586" i="1" s="1"/>
  <c r="E1586" i="1"/>
  <c r="D1586" i="1" s="1"/>
  <c r="H1586" i="1"/>
  <c r="G1586" i="1" s="1"/>
  <c r="K1586" i="1"/>
  <c r="J1586" i="1" s="1"/>
  <c r="N1586" i="1"/>
  <c r="B1587" i="1"/>
  <c r="A1587" i="1" s="1"/>
  <c r="E1587" i="1"/>
  <c r="D1587" i="1" s="1"/>
  <c r="H1587" i="1"/>
  <c r="G1587" i="1" s="1"/>
  <c r="K1587" i="1"/>
  <c r="J1587" i="1" s="1"/>
  <c r="N1587" i="1"/>
  <c r="B1588" i="1"/>
  <c r="A1588" i="1" s="1"/>
  <c r="E1588" i="1"/>
  <c r="D1588" i="1" s="1"/>
  <c r="H1588" i="1"/>
  <c r="G1588" i="1" s="1"/>
  <c r="K1588" i="1"/>
  <c r="J1588" i="1" s="1"/>
  <c r="N1588" i="1"/>
  <c r="B1589" i="1"/>
  <c r="A1589" i="1" s="1"/>
  <c r="E1589" i="1"/>
  <c r="D1589" i="1" s="1"/>
  <c r="H1589" i="1"/>
  <c r="G1589" i="1" s="1"/>
  <c r="K1589" i="1"/>
  <c r="J1589" i="1" s="1"/>
  <c r="N1589" i="1"/>
  <c r="B1590" i="1"/>
  <c r="A1590" i="1" s="1"/>
  <c r="E1590" i="1"/>
  <c r="D1590" i="1" s="1"/>
  <c r="H1590" i="1"/>
  <c r="G1590" i="1" s="1"/>
  <c r="K1590" i="1"/>
  <c r="J1590" i="1" s="1"/>
  <c r="N1590" i="1"/>
  <c r="B1591" i="1"/>
  <c r="A1591" i="1" s="1"/>
  <c r="E1591" i="1"/>
  <c r="D1591" i="1" s="1"/>
  <c r="H1591" i="1"/>
  <c r="G1591" i="1" s="1"/>
  <c r="K1591" i="1"/>
  <c r="J1591" i="1" s="1"/>
  <c r="N1591" i="1"/>
  <c r="B1592" i="1"/>
  <c r="A1592" i="1" s="1"/>
  <c r="E1592" i="1"/>
  <c r="D1592" i="1" s="1"/>
  <c r="H1592" i="1"/>
  <c r="G1592" i="1" s="1"/>
  <c r="K1592" i="1"/>
  <c r="J1592" i="1" s="1"/>
  <c r="N1592" i="1"/>
  <c r="B1593" i="1"/>
  <c r="A1593" i="1" s="1"/>
  <c r="E1593" i="1"/>
  <c r="D1593" i="1" s="1"/>
  <c r="H1593" i="1"/>
  <c r="G1593" i="1" s="1"/>
  <c r="K1593" i="1"/>
  <c r="J1593" i="1" s="1"/>
  <c r="N1593" i="1"/>
  <c r="B1594" i="1"/>
  <c r="A1594" i="1" s="1"/>
  <c r="E1594" i="1"/>
  <c r="D1594" i="1" s="1"/>
  <c r="H1594" i="1"/>
  <c r="G1594" i="1" s="1"/>
  <c r="K1594" i="1"/>
  <c r="J1594" i="1" s="1"/>
  <c r="N1594" i="1"/>
  <c r="B1595" i="1"/>
  <c r="A1595" i="1" s="1"/>
  <c r="E1595" i="1"/>
  <c r="D1595" i="1" s="1"/>
  <c r="H1595" i="1"/>
  <c r="G1595" i="1" s="1"/>
  <c r="K1595" i="1"/>
  <c r="J1595" i="1" s="1"/>
  <c r="N1595" i="1"/>
  <c r="B1596" i="1"/>
  <c r="A1596" i="1" s="1"/>
  <c r="E1596" i="1"/>
  <c r="D1596" i="1" s="1"/>
  <c r="H1596" i="1"/>
  <c r="G1596" i="1" s="1"/>
  <c r="K1596" i="1"/>
  <c r="J1596" i="1" s="1"/>
  <c r="N1596" i="1"/>
  <c r="B1597" i="1"/>
  <c r="A1597" i="1" s="1"/>
  <c r="E1597" i="1"/>
  <c r="D1597" i="1" s="1"/>
  <c r="H1597" i="1"/>
  <c r="G1597" i="1" s="1"/>
  <c r="K1597" i="1"/>
  <c r="J1597" i="1" s="1"/>
  <c r="N1597" i="1"/>
  <c r="B1598" i="1"/>
  <c r="A1598" i="1" s="1"/>
  <c r="E1598" i="1"/>
  <c r="D1598" i="1" s="1"/>
  <c r="H1598" i="1"/>
  <c r="G1598" i="1" s="1"/>
  <c r="K1598" i="1"/>
  <c r="J1598" i="1" s="1"/>
  <c r="N1598" i="1"/>
  <c r="B1599" i="1"/>
  <c r="A1599" i="1" s="1"/>
  <c r="E1599" i="1"/>
  <c r="D1599" i="1" s="1"/>
  <c r="H1599" i="1"/>
  <c r="G1599" i="1" s="1"/>
  <c r="K1599" i="1"/>
  <c r="J1599" i="1" s="1"/>
  <c r="N1599" i="1"/>
  <c r="B1600" i="1"/>
  <c r="A1600" i="1" s="1"/>
  <c r="E1600" i="1"/>
  <c r="D1600" i="1" s="1"/>
  <c r="H1600" i="1"/>
  <c r="G1600" i="1" s="1"/>
  <c r="K1600" i="1"/>
  <c r="J1600" i="1" s="1"/>
  <c r="N1600" i="1"/>
  <c r="B1601" i="1"/>
  <c r="A1601" i="1" s="1"/>
  <c r="E1601" i="1"/>
  <c r="D1601" i="1" s="1"/>
  <c r="H1601" i="1"/>
  <c r="G1601" i="1" s="1"/>
  <c r="K1601" i="1"/>
  <c r="J1601" i="1" s="1"/>
  <c r="N1601" i="1"/>
  <c r="B1602" i="1"/>
  <c r="A1602" i="1" s="1"/>
  <c r="E1602" i="1"/>
  <c r="D1602" i="1" s="1"/>
  <c r="H1602" i="1"/>
  <c r="G1602" i="1" s="1"/>
  <c r="K1602" i="1"/>
  <c r="J1602" i="1" s="1"/>
  <c r="N1602" i="1"/>
  <c r="B1603" i="1"/>
  <c r="A1603" i="1" s="1"/>
  <c r="E1603" i="1"/>
  <c r="D1603" i="1" s="1"/>
  <c r="H1603" i="1"/>
  <c r="G1603" i="1" s="1"/>
  <c r="K1603" i="1"/>
  <c r="J1603" i="1" s="1"/>
  <c r="N1603" i="1"/>
  <c r="B1604" i="1"/>
  <c r="A1604" i="1" s="1"/>
  <c r="E1604" i="1"/>
  <c r="D1604" i="1" s="1"/>
  <c r="H1604" i="1"/>
  <c r="G1604" i="1" s="1"/>
  <c r="K1604" i="1"/>
  <c r="J1604" i="1" s="1"/>
  <c r="N1604" i="1"/>
  <c r="B1605" i="1"/>
  <c r="A1605" i="1" s="1"/>
  <c r="E1605" i="1"/>
  <c r="D1605" i="1" s="1"/>
  <c r="H1605" i="1"/>
  <c r="G1605" i="1" s="1"/>
  <c r="K1605" i="1"/>
  <c r="J1605" i="1" s="1"/>
  <c r="N1605" i="1"/>
  <c r="B1606" i="1"/>
  <c r="A1606" i="1" s="1"/>
  <c r="E1606" i="1"/>
  <c r="D1606" i="1" s="1"/>
  <c r="H1606" i="1"/>
  <c r="G1606" i="1" s="1"/>
  <c r="K1606" i="1"/>
  <c r="J1606" i="1" s="1"/>
  <c r="N1606" i="1"/>
  <c r="B1607" i="1"/>
  <c r="A1607" i="1" s="1"/>
  <c r="E1607" i="1"/>
  <c r="D1607" i="1" s="1"/>
  <c r="H1607" i="1"/>
  <c r="G1607" i="1" s="1"/>
  <c r="K1607" i="1"/>
  <c r="J1607" i="1" s="1"/>
  <c r="N1607" i="1"/>
  <c r="B1608" i="1"/>
  <c r="A1608" i="1" s="1"/>
  <c r="E1608" i="1"/>
  <c r="D1608" i="1" s="1"/>
  <c r="H1608" i="1"/>
  <c r="G1608" i="1" s="1"/>
  <c r="K1608" i="1"/>
  <c r="J1608" i="1" s="1"/>
  <c r="N1608" i="1"/>
  <c r="B1609" i="1"/>
  <c r="A1609" i="1" s="1"/>
  <c r="E1609" i="1"/>
  <c r="D1609" i="1" s="1"/>
  <c r="H1609" i="1"/>
  <c r="G1609" i="1" s="1"/>
  <c r="K1609" i="1"/>
  <c r="J1609" i="1" s="1"/>
  <c r="N1609" i="1"/>
  <c r="B1610" i="1"/>
  <c r="A1610" i="1" s="1"/>
  <c r="E1610" i="1"/>
  <c r="D1610" i="1" s="1"/>
  <c r="H1610" i="1"/>
  <c r="G1610" i="1" s="1"/>
  <c r="K1610" i="1"/>
  <c r="J1610" i="1" s="1"/>
  <c r="N1610" i="1"/>
  <c r="B1611" i="1"/>
  <c r="A1611" i="1" s="1"/>
  <c r="E1611" i="1"/>
  <c r="D1611" i="1" s="1"/>
  <c r="H1611" i="1"/>
  <c r="G1611" i="1" s="1"/>
  <c r="K1611" i="1"/>
  <c r="J1611" i="1" s="1"/>
  <c r="N1611" i="1"/>
  <c r="B1612" i="1"/>
  <c r="A1612" i="1" s="1"/>
  <c r="E1612" i="1"/>
  <c r="D1612" i="1" s="1"/>
  <c r="H1612" i="1"/>
  <c r="G1612" i="1" s="1"/>
  <c r="K1612" i="1"/>
  <c r="J1612" i="1" s="1"/>
  <c r="N1612" i="1"/>
  <c r="B1613" i="1"/>
  <c r="A1613" i="1" s="1"/>
  <c r="E1613" i="1"/>
  <c r="D1613" i="1" s="1"/>
  <c r="H1613" i="1"/>
  <c r="G1613" i="1" s="1"/>
  <c r="K1613" i="1"/>
  <c r="J1613" i="1" s="1"/>
  <c r="N1613" i="1"/>
  <c r="B1614" i="1"/>
  <c r="A1614" i="1" s="1"/>
  <c r="E1614" i="1"/>
  <c r="D1614" i="1" s="1"/>
  <c r="H1614" i="1"/>
  <c r="G1614" i="1" s="1"/>
  <c r="K1614" i="1"/>
  <c r="J1614" i="1" s="1"/>
  <c r="N1614" i="1"/>
  <c r="B1615" i="1"/>
  <c r="A1615" i="1" s="1"/>
  <c r="E1615" i="1"/>
  <c r="D1615" i="1" s="1"/>
  <c r="H1615" i="1"/>
  <c r="G1615" i="1" s="1"/>
  <c r="K1615" i="1"/>
  <c r="J1615" i="1" s="1"/>
  <c r="N1615" i="1"/>
  <c r="B1616" i="1"/>
  <c r="A1616" i="1" s="1"/>
  <c r="E1616" i="1"/>
  <c r="D1616" i="1" s="1"/>
  <c r="H1616" i="1"/>
  <c r="G1616" i="1" s="1"/>
  <c r="K1616" i="1"/>
  <c r="J1616" i="1" s="1"/>
  <c r="N1616" i="1"/>
  <c r="B1617" i="1"/>
  <c r="A1617" i="1" s="1"/>
  <c r="E1617" i="1"/>
  <c r="D1617" i="1" s="1"/>
  <c r="H1617" i="1"/>
  <c r="G1617" i="1" s="1"/>
  <c r="K1617" i="1"/>
  <c r="J1617" i="1" s="1"/>
  <c r="N1617" i="1"/>
  <c r="B1618" i="1"/>
  <c r="A1618" i="1" s="1"/>
  <c r="E1618" i="1"/>
  <c r="D1618" i="1" s="1"/>
  <c r="H1618" i="1"/>
  <c r="G1618" i="1" s="1"/>
  <c r="K1618" i="1"/>
  <c r="J1618" i="1" s="1"/>
  <c r="N1618" i="1"/>
  <c r="B1619" i="1"/>
  <c r="A1619" i="1" s="1"/>
  <c r="E1619" i="1"/>
  <c r="D1619" i="1" s="1"/>
  <c r="H1619" i="1"/>
  <c r="G1619" i="1" s="1"/>
  <c r="K1619" i="1"/>
  <c r="J1619" i="1" s="1"/>
  <c r="N1619" i="1"/>
  <c r="B1620" i="1"/>
  <c r="A1620" i="1" s="1"/>
  <c r="E1620" i="1"/>
  <c r="D1620" i="1" s="1"/>
  <c r="H1620" i="1"/>
  <c r="G1620" i="1" s="1"/>
  <c r="K1620" i="1"/>
  <c r="J1620" i="1" s="1"/>
  <c r="N1620" i="1"/>
  <c r="B1621" i="1"/>
  <c r="A1621" i="1" s="1"/>
  <c r="E1621" i="1"/>
  <c r="D1621" i="1" s="1"/>
  <c r="H1621" i="1"/>
  <c r="G1621" i="1" s="1"/>
  <c r="K1621" i="1"/>
  <c r="J1621" i="1" s="1"/>
  <c r="N1621" i="1"/>
  <c r="B1622" i="1"/>
  <c r="A1622" i="1" s="1"/>
  <c r="E1622" i="1"/>
  <c r="D1622" i="1" s="1"/>
  <c r="H1622" i="1"/>
  <c r="G1622" i="1" s="1"/>
  <c r="K1622" i="1"/>
  <c r="J1622" i="1" s="1"/>
  <c r="N1622" i="1"/>
  <c r="B1623" i="1"/>
  <c r="A1623" i="1" s="1"/>
  <c r="E1623" i="1"/>
  <c r="D1623" i="1" s="1"/>
  <c r="H1623" i="1"/>
  <c r="G1623" i="1" s="1"/>
  <c r="K1623" i="1"/>
  <c r="J1623" i="1" s="1"/>
  <c r="N1623" i="1"/>
  <c r="B1624" i="1"/>
  <c r="A1624" i="1" s="1"/>
  <c r="E1624" i="1"/>
  <c r="D1624" i="1" s="1"/>
  <c r="H1624" i="1"/>
  <c r="G1624" i="1" s="1"/>
  <c r="K1624" i="1"/>
  <c r="J1624" i="1" s="1"/>
  <c r="N1624" i="1"/>
  <c r="B1625" i="1"/>
  <c r="A1625" i="1" s="1"/>
  <c r="E1625" i="1"/>
  <c r="D1625" i="1" s="1"/>
  <c r="H1625" i="1"/>
  <c r="G1625" i="1" s="1"/>
  <c r="K1625" i="1"/>
  <c r="J1625" i="1" s="1"/>
  <c r="N1625" i="1"/>
  <c r="B1626" i="1"/>
  <c r="A1626" i="1" s="1"/>
  <c r="E1626" i="1"/>
  <c r="D1626" i="1" s="1"/>
  <c r="H1626" i="1"/>
  <c r="G1626" i="1" s="1"/>
  <c r="K1626" i="1"/>
  <c r="J1626" i="1" s="1"/>
  <c r="N1626" i="1"/>
  <c r="B1627" i="1"/>
  <c r="A1627" i="1" s="1"/>
  <c r="E1627" i="1"/>
  <c r="D1627" i="1" s="1"/>
  <c r="H1627" i="1"/>
  <c r="G1627" i="1" s="1"/>
  <c r="K1627" i="1"/>
  <c r="J1627" i="1" s="1"/>
  <c r="N1627" i="1"/>
  <c r="B1628" i="1"/>
  <c r="A1628" i="1" s="1"/>
  <c r="E1628" i="1"/>
  <c r="D1628" i="1" s="1"/>
  <c r="H1628" i="1"/>
  <c r="G1628" i="1" s="1"/>
  <c r="K1628" i="1"/>
  <c r="J1628" i="1" s="1"/>
  <c r="N1628" i="1"/>
  <c r="B1629" i="1"/>
  <c r="A1629" i="1" s="1"/>
  <c r="E1629" i="1"/>
  <c r="D1629" i="1" s="1"/>
  <c r="H1629" i="1"/>
  <c r="G1629" i="1" s="1"/>
  <c r="K1629" i="1"/>
  <c r="J1629" i="1" s="1"/>
  <c r="N1629" i="1"/>
  <c r="B1630" i="1"/>
  <c r="A1630" i="1" s="1"/>
  <c r="E1630" i="1"/>
  <c r="D1630" i="1" s="1"/>
  <c r="H1630" i="1"/>
  <c r="G1630" i="1" s="1"/>
  <c r="K1630" i="1"/>
  <c r="J1630" i="1" s="1"/>
  <c r="N1630" i="1"/>
  <c r="B1631" i="1"/>
  <c r="A1631" i="1" s="1"/>
  <c r="E1631" i="1"/>
  <c r="D1631" i="1" s="1"/>
  <c r="H1631" i="1"/>
  <c r="G1631" i="1" s="1"/>
  <c r="K1631" i="1"/>
  <c r="J1631" i="1" s="1"/>
  <c r="N1631" i="1"/>
  <c r="B1632" i="1"/>
  <c r="A1632" i="1" s="1"/>
  <c r="E1632" i="1"/>
  <c r="D1632" i="1" s="1"/>
  <c r="H1632" i="1"/>
  <c r="G1632" i="1" s="1"/>
  <c r="K1632" i="1"/>
  <c r="J1632" i="1" s="1"/>
  <c r="N1632" i="1"/>
  <c r="B1633" i="1"/>
  <c r="A1633" i="1" s="1"/>
  <c r="E1633" i="1"/>
  <c r="D1633" i="1" s="1"/>
  <c r="H1633" i="1"/>
  <c r="G1633" i="1" s="1"/>
  <c r="K1633" i="1"/>
  <c r="J1633" i="1" s="1"/>
  <c r="N1633" i="1"/>
  <c r="B1634" i="1"/>
  <c r="A1634" i="1" s="1"/>
  <c r="E1634" i="1"/>
  <c r="D1634" i="1" s="1"/>
  <c r="H1634" i="1"/>
  <c r="G1634" i="1" s="1"/>
  <c r="K1634" i="1"/>
  <c r="J1634" i="1" s="1"/>
  <c r="N1634" i="1"/>
  <c r="B1635" i="1"/>
  <c r="A1635" i="1" s="1"/>
  <c r="E1635" i="1"/>
  <c r="D1635" i="1" s="1"/>
  <c r="H1635" i="1"/>
  <c r="G1635" i="1" s="1"/>
  <c r="K1635" i="1"/>
  <c r="J1635" i="1" s="1"/>
  <c r="N1635" i="1"/>
  <c r="B1636" i="1"/>
  <c r="A1636" i="1" s="1"/>
  <c r="E1636" i="1"/>
  <c r="D1636" i="1" s="1"/>
  <c r="H1636" i="1"/>
  <c r="G1636" i="1" s="1"/>
  <c r="K1636" i="1"/>
  <c r="J1636" i="1" s="1"/>
  <c r="N1636" i="1"/>
  <c r="B1637" i="1"/>
  <c r="A1637" i="1" s="1"/>
  <c r="E1637" i="1"/>
  <c r="D1637" i="1" s="1"/>
  <c r="H1637" i="1"/>
  <c r="G1637" i="1" s="1"/>
  <c r="K1637" i="1"/>
  <c r="J1637" i="1" s="1"/>
  <c r="N1637" i="1"/>
  <c r="B1638" i="1"/>
  <c r="A1638" i="1" s="1"/>
  <c r="E1638" i="1"/>
  <c r="D1638" i="1" s="1"/>
  <c r="H1638" i="1"/>
  <c r="G1638" i="1" s="1"/>
  <c r="K1638" i="1"/>
  <c r="J1638" i="1" s="1"/>
  <c r="N1638" i="1"/>
  <c r="B1639" i="1"/>
  <c r="A1639" i="1" s="1"/>
  <c r="E1639" i="1"/>
  <c r="D1639" i="1" s="1"/>
  <c r="H1639" i="1"/>
  <c r="G1639" i="1" s="1"/>
  <c r="K1639" i="1"/>
  <c r="J1639" i="1" s="1"/>
  <c r="N1639" i="1"/>
  <c r="B1640" i="1"/>
  <c r="A1640" i="1" s="1"/>
  <c r="E1640" i="1"/>
  <c r="D1640" i="1" s="1"/>
  <c r="H1640" i="1"/>
  <c r="G1640" i="1" s="1"/>
  <c r="K1640" i="1"/>
  <c r="J1640" i="1" s="1"/>
  <c r="N1640" i="1"/>
  <c r="B1641" i="1"/>
  <c r="A1641" i="1" s="1"/>
  <c r="E1641" i="1"/>
  <c r="D1641" i="1" s="1"/>
  <c r="H1641" i="1"/>
  <c r="G1641" i="1" s="1"/>
  <c r="K1641" i="1"/>
  <c r="J1641" i="1" s="1"/>
  <c r="N1641" i="1"/>
  <c r="B1642" i="1"/>
  <c r="A1642" i="1" s="1"/>
  <c r="E1642" i="1"/>
  <c r="D1642" i="1" s="1"/>
  <c r="H1642" i="1"/>
  <c r="G1642" i="1" s="1"/>
  <c r="K1642" i="1"/>
  <c r="J1642" i="1" s="1"/>
  <c r="N1642" i="1"/>
  <c r="B1643" i="1"/>
  <c r="A1643" i="1" s="1"/>
  <c r="E1643" i="1"/>
  <c r="D1643" i="1" s="1"/>
  <c r="H1643" i="1"/>
  <c r="G1643" i="1" s="1"/>
  <c r="K1643" i="1"/>
  <c r="J1643" i="1" s="1"/>
  <c r="N1643" i="1"/>
  <c r="B1644" i="1"/>
  <c r="A1644" i="1" s="1"/>
  <c r="E1644" i="1"/>
  <c r="D1644" i="1" s="1"/>
  <c r="H1644" i="1"/>
  <c r="G1644" i="1" s="1"/>
  <c r="K1644" i="1"/>
  <c r="J1644" i="1" s="1"/>
  <c r="N1644" i="1"/>
  <c r="B1645" i="1"/>
  <c r="A1645" i="1" s="1"/>
  <c r="E1645" i="1"/>
  <c r="D1645" i="1" s="1"/>
  <c r="H1645" i="1"/>
  <c r="G1645" i="1" s="1"/>
  <c r="K1645" i="1"/>
  <c r="J1645" i="1" s="1"/>
  <c r="N1645" i="1"/>
  <c r="B1646" i="1"/>
  <c r="A1646" i="1" s="1"/>
  <c r="E1646" i="1"/>
  <c r="D1646" i="1" s="1"/>
  <c r="H1646" i="1"/>
  <c r="G1646" i="1" s="1"/>
  <c r="K1646" i="1"/>
  <c r="J1646" i="1" s="1"/>
  <c r="N1646" i="1"/>
  <c r="B1647" i="1"/>
  <c r="A1647" i="1" s="1"/>
  <c r="E1647" i="1"/>
  <c r="D1647" i="1" s="1"/>
  <c r="H1647" i="1"/>
  <c r="G1647" i="1" s="1"/>
  <c r="K1647" i="1"/>
  <c r="J1647" i="1" s="1"/>
  <c r="N1647" i="1"/>
  <c r="B1648" i="1"/>
  <c r="A1648" i="1" s="1"/>
  <c r="E1648" i="1"/>
  <c r="D1648" i="1" s="1"/>
  <c r="H1648" i="1"/>
  <c r="G1648" i="1" s="1"/>
  <c r="K1648" i="1"/>
  <c r="J1648" i="1" s="1"/>
  <c r="N1648" i="1"/>
  <c r="B1649" i="1"/>
  <c r="A1649" i="1" s="1"/>
  <c r="E1649" i="1"/>
  <c r="D1649" i="1" s="1"/>
  <c r="H1649" i="1"/>
  <c r="G1649" i="1" s="1"/>
  <c r="K1649" i="1"/>
  <c r="J1649" i="1" s="1"/>
  <c r="N1649" i="1"/>
  <c r="B1650" i="1"/>
  <c r="A1650" i="1" s="1"/>
  <c r="E1650" i="1"/>
  <c r="D1650" i="1" s="1"/>
  <c r="H1650" i="1"/>
  <c r="G1650" i="1" s="1"/>
  <c r="K1650" i="1"/>
  <c r="J1650" i="1" s="1"/>
  <c r="N1650" i="1"/>
  <c r="B1651" i="1"/>
  <c r="A1651" i="1" s="1"/>
  <c r="E1651" i="1"/>
  <c r="D1651" i="1" s="1"/>
  <c r="H1651" i="1"/>
  <c r="G1651" i="1" s="1"/>
  <c r="K1651" i="1"/>
  <c r="J1651" i="1" s="1"/>
  <c r="N1651" i="1"/>
  <c r="B1652" i="1"/>
  <c r="A1652" i="1" s="1"/>
  <c r="E1652" i="1"/>
  <c r="D1652" i="1" s="1"/>
  <c r="H1652" i="1"/>
  <c r="G1652" i="1" s="1"/>
  <c r="K1652" i="1"/>
  <c r="J1652" i="1" s="1"/>
  <c r="N1652" i="1"/>
  <c r="B1653" i="1"/>
  <c r="A1653" i="1" s="1"/>
  <c r="E1653" i="1"/>
  <c r="D1653" i="1" s="1"/>
  <c r="H1653" i="1"/>
  <c r="G1653" i="1" s="1"/>
  <c r="K1653" i="1"/>
  <c r="J1653" i="1" s="1"/>
  <c r="N1653" i="1"/>
  <c r="B1654" i="1"/>
  <c r="A1654" i="1" s="1"/>
  <c r="E1654" i="1"/>
  <c r="D1654" i="1" s="1"/>
  <c r="H1654" i="1"/>
  <c r="G1654" i="1" s="1"/>
  <c r="K1654" i="1"/>
  <c r="J1654" i="1" s="1"/>
  <c r="N1654" i="1"/>
  <c r="B1655" i="1"/>
  <c r="A1655" i="1" s="1"/>
  <c r="E1655" i="1"/>
  <c r="D1655" i="1" s="1"/>
  <c r="H1655" i="1"/>
  <c r="G1655" i="1" s="1"/>
  <c r="K1655" i="1"/>
  <c r="J1655" i="1" s="1"/>
  <c r="N1655" i="1"/>
  <c r="B1656" i="1"/>
  <c r="A1656" i="1" s="1"/>
  <c r="E1656" i="1"/>
  <c r="D1656" i="1" s="1"/>
  <c r="H1656" i="1"/>
  <c r="G1656" i="1" s="1"/>
  <c r="K1656" i="1"/>
  <c r="J1656" i="1" s="1"/>
  <c r="N1656" i="1"/>
  <c r="B1657" i="1"/>
  <c r="A1657" i="1" s="1"/>
  <c r="E1657" i="1"/>
  <c r="D1657" i="1" s="1"/>
  <c r="H1657" i="1"/>
  <c r="G1657" i="1" s="1"/>
  <c r="K1657" i="1"/>
  <c r="J1657" i="1" s="1"/>
  <c r="N1657" i="1"/>
  <c r="B1658" i="1"/>
  <c r="A1658" i="1" s="1"/>
  <c r="E1658" i="1"/>
  <c r="D1658" i="1" s="1"/>
  <c r="H1658" i="1"/>
  <c r="G1658" i="1" s="1"/>
  <c r="K1658" i="1"/>
  <c r="J1658" i="1" s="1"/>
  <c r="N1658" i="1"/>
  <c r="B1659" i="1"/>
  <c r="A1659" i="1" s="1"/>
  <c r="E1659" i="1"/>
  <c r="D1659" i="1" s="1"/>
  <c r="H1659" i="1"/>
  <c r="G1659" i="1" s="1"/>
  <c r="K1659" i="1"/>
  <c r="J1659" i="1" s="1"/>
  <c r="N1659" i="1"/>
  <c r="B1660" i="1"/>
  <c r="A1660" i="1" s="1"/>
  <c r="E1660" i="1"/>
  <c r="D1660" i="1" s="1"/>
  <c r="H1660" i="1"/>
  <c r="G1660" i="1" s="1"/>
  <c r="K1660" i="1"/>
  <c r="J1660" i="1" s="1"/>
  <c r="N1660" i="1"/>
  <c r="B1661" i="1"/>
  <c r="A1661" i="1" s="1"/>
  <c r="E1661" i="1"/>
  <c r="D1661" i="1" s="1"/>
  <c r="H1661" i="1"/>
  <c r="G1661" i="1" s="1"/>
  <c r="K1661" i="1"/>
  <c r="J1661" i="1" s="1"/>
  <c r="N1661" i="1"/>
  <c r="B1662" i="1"/>
  <c r="A1662" i="1" s="1"/>
  <c r="E1662" i="1"/>
  <c r="D1662" i="1" s="1"/>
  <c r="H1662" i="1"/>
  <c r="G1662" i="1" s="1"/>
  <c r="K1662" i="1"/>
  <c r="J1662" i="1" s="1"/>
  <c r="N1662" i="1"/>
  <c r="B1663" i="1"/>
  <c r="A1663" i="1" s="1"/>
  <c r="E1663" i="1"/>
  <c r="D1663" i="1" s="1"/>
  <c r="H1663" i="1"/>
  <c r="G1663" i="1" s="1"/>
  <c r="K1663" i="1"/>
  <c r="J1663" i="1" s="1"/>
  <c r="N1663" i="1"/>
  <c r="B1664" i="1"/>
  <c r="A1664" i="1" s="1"/>
  <c r="E1664" i="1"/>
  <c r="D1664" i="1" s="1"/>
  <c r="H1664" i="1"/>
  <c r="G1664" i="1" s="1"/>
  <c r="K1664" i="1"/>
  <c r="J1664" i="1" s="1"/>
  <c r="N1664" i="1"/>
  <c r="B1665" i="1"/>
  <c r="A1665" i="1" s="1"/>
  <c r="E1665" i="1"/>
  <c r="D1665" i="1" s="1"/>
  <c r="H1665" i="1"/>
  <c r="G1665" i="1" s="1"/>
  <c r="K1665" i="1"/>
  <c r="J1665" i="1" s="1"/>
  <c r="N1665" i="1"/>
  <c r="B1666" i="1"/>
  <c r="A1666" i="1" s="1"/>
  <c r="E1666" i="1"/>
  <c r="D1666" i="1" s="1"/>
  <c r="H1666" i="1"/>
  <c r="G1666" i="1" s="1"/>
  <c r="K1666" i="1"/>
  <c r="J1666" i="1" s="1"/>
  <c r="N1666" i="1"/>
  <c r="B1667" i="1"/>
  <c r="A1667" i="1" s="1"/>
  <c r="E1667" i="1"/>
  <c r="D1667" i="1" s="1"/>
  <c r="H1667" i="1"/>
  <c r="G1667" i="1" s="1"/>
  <c r="K1667" i="1"/>
  <c r="J1667" i="1" s="1"/>
  <c r="N1667" i="1"/>
  <c r="B1668" i="1"/>
  <c r="A1668" i="1" s="1"/>
  <c r="E1668" i="1"/>
  <c r="D1668" i="1" s="1"/>
  <c r="H1668" i="1"/>
  <c r="G1668" i="1" s="1"/>
  <c r="K1668" i="1"/>
  <c r="J1668" i="1" s="1"/>
  <c r="N1668" i="1"/>
  <c r="B1669" i="1"/>
  <c r="A1669" i="1" s="1"/>
  <c r="E1669" i="1"/>
  <c r="D1669" i="1" s="1"/>
  <c r="H1669" i="1"/>
  <c r="G1669" i="1" s="1"/>
  <c r="K1669" i="1"/>
  <c r="J1669" i="1" s="1"/>
  <c r="N1669" i="1"/>
  <c r="B1670" i="1"/>
  <c r="A1670" i="1" s="1"/>
  <c r="E1670" i="1"/>
  <c r="D1670" i="1" s="1"/>
  <c r="H1670" i="1"/>
  <c r="G1670" i="1" s="1"/>
  <c r="K1670" i="1"/>
  <c r="J1670" i="1" s="1"/>
  <c r="N1670" i="1"/>
  <c r="B1671" i="1"/>
  <c r="A1671" i="1" s="1"/>
  <c r="E1671" i="1"/>
  <c r="D1671" i="1" s="1"/>
  <c r="H1671" i="1"/>
  <c r="G1671" i="1" s="1"/>
  <c r="K1671" i="1"/>
  <c r="J1671" i="1" s="1"/>
  <c r="N1671" i="1"/>
  <c r="B1672" i="1"/>
  <c r="A1672" i="1" s="1"/>
  <c r="E1672" i="1"/>
  <c r="D1672" i="1" s="1"/>
  <c r="H1672" i="1"/>
  <c r="G1672" i="1" s="1"/>
  <c r="K1672" i="1"/>
  <c r="J1672" i="1" s="1"/>
  <c r="N1672" i="1"/>
  <c r="B1673" i="1"/>
  <c r="A1673" i="1" s="1"/>
  <c r="E1673" i="1"/>
  <c r="D1673" i="1" s="1"/>
  <c r="H1673" i="1"/>
  <c r="G1673" i="1" s="1"/>
  <c r="K1673" i="1"/>
  <c r="J1673" i="1" s="1"/>
  <c r="N1673" i="1"/>
  <c r="B1674" i="1"/>
  <c r="A1674" i="1" s="1"/>
  <c r="E1674" i="1"/>
  <c r="D1674" i="1" s="1"/>
  <c r="H1674" i="1"/>
  <c r="G1674" i="1" s="1"/>
  <c r="K1674" i="1"/>
  <c r="J1674" i="1" s="1"/>
  <c r="N1674" i="1"/>
  <c r="B1675" i="1"/>
  <c r="A1675" i="1" s="1"/>
  <c r="E1675" i="1"/>
  <c r="D1675" i="1" s="1"/>
  <c r="H1675" i="1"/>
  <c r="G1675" i="1" s="1"/>
  <c r="K1675" i="1"/>
  <c r="J1675" i="1" s="1"/>
  <c r="N1675" i="1"/>
  <c r="B1676" i="1"/>
  <c r="A1676" i="1" s="1"/>
  <c r="E1676" i="1"/>
  <c r="D1676" i="1" s="1"/>
  <c r="H1676" i="1"/>
  <c r="G1676" i="1" s="1"/>
  <c r="K1676" i="1"/>
  <c r="J1676" i="1" s="1"/>
  <c r="N1676" i="1"/>
  <c r="B1677" i="1"/>
  <c r="A1677" i="1" s="1"/>
  <c r="E1677" i="1"/>
  <c r="D1677" i="1" s="1"/>
  <c r="H1677" i="1"/>
  <c r="G1677" i="1" s="1"/>
  <c r="K1677" i="1"/>
  <c r="J1677" i="1" s="1"/>
  <c r="N1677" i="1"/>
  <c r="B1678" i="1"/>
  <c r="A1678" i="1" s="1"/>
  <c r="E1678" i="1"/>
  <c r="D1678" i="1" s="1"/>
  <c r="H1678" i="1"/>
  <c r="G1678" i="1" s="1"/>
  <c r="K1678" i="1"/>
  <c r="J1678" i="1" s="1"/>
  <c r="N1678" i="1"/>
  <c r="B1679" i="1"/>
  <c r="A1679" i="1" s="1"/>
  <c r="E1679" i="1"/>
  <c r="D1679" i="1" s="1"/>
  <c r="H1679" i="1"/>
  <c r="G1679" i="1" s="1"/>
  <c r="K1679" i="1"/>
  <c r="J1679" i="1" s="1"/>
  <c r="N1679" i="1"/>
  <c r="B1680" i="1"/>
  <c r="A1680" i="1" s="1"/>
  <c r="E1680" i="1"/>
  <c r="D1680" i="1" s="1"/>
  <c r="H1680" i="1"/>
  <c r="G1680" i="1" s="1"/>
  <c r="K1680" i="1"/>
  <c r="J1680" i="1" s="1"/>
  <c r="N1680" i="1"/>
  <c r="B1681" i="1"/>
  <c r="A1681" i="1" s="1"/>
  <c r="E1681" i="1"/>
  <c r="D1681" i="1" s="1"/>
  <c r="H1681" i="1"/>
  <c r="G1681" i="1" s="1"/>
  <c r="K1681" i="1"/>
  <c r="J1681" i="1" s="1"/>
  <c r="N1681" i="1"/>
  <c r="B1682" i="1"/>
  <c r="A1682" i="1" s="1"/>
  <c r="E1682" i="1"/>
  <c r="D1682" i="1" s="1"/>
  <c r="H1682" i="1"/>
  <c r="G1682" i="1" s="1"/>
  <c r="K1682" i="1"/>
  <c r="J1682" i="1" s="1"/>
  <c r="N1682" i="1"/>
  <c r="B1683" i="1"/>
  <c r="A1683" i="1" s="1"/>
  <c r="E1683" i="1"/>
  <c r="D1683" i="1" s="1"/>
  <c r="H1683" i="1"/>
  <c r="G1683" i="1" s="1"/>
  <c r="K1683" i="1"/>
  <c r="J1683" i="1" s="1"/>
  <c r="N1683" i="1"/>
  <c r="B1684" i="1"/>
  <c r="A1684" i="1" s="1"/>
  <c r="E1684" i="1"/>
  <c r="D1684" i="1" s="1"/>
  <c r="H1684" i="1"/>
  <c r="G1684" i="1" s="1"/>
  <c r="K1684" i="1"/>
  <c r="J1684" i="1" s="1"/>
  <c r="N1684" i="1"/>
  <c r="B1685" i="1"/>
  <c r="A1685" i="1" s="1"/>
  <c r="E1685" i="1"/>
  <c r="D1685" i="1" s="1"/>
  <c r="H1685" i="1"/>
  <c r="G1685" i="1" s="1"/>
  <c r="K1685" i="1"/>
  <c r="J1685" i="1" s="1"/>
  <c r="N1685" i="1"/>
  <c r="B1686" i="1"/>
  <c r="A1686" i="1" s="1"/>
  <c r="E1686" i="1"/>
  <c r="D1686" i="1" s="1"/>
  <c r="H1686" i="1"/>
  <c r="G1686" i="1" s="1"/>
  <c r="K1686" i="1"/>
  <c r="J1686" i="1" s="1"/>
  <c r="N1686" i="1"/>
  <c r="B1687" i="1"/>
  <c r="A1687" i="1" s="1"/>
  <c r="E1687" i="1"/>
  <c r="D1687" i="1" s="1"/>
  <c r="H1687" i="1"/>
  <c r="G1687" i="1" s="1"/>
  <c r="K1687" i="1"/>
  <c r="J1687" i="1" s="1"/>
  <c r="N1687" i="1"/>
  <c r="B1688" i="1"/>
  <c r="A1688" i="1" s="1"/>
  <c r="E1688" i="1"/>
  <c r="D1688" i="1" s="1"/>
  <c r="H1688" i="1"/>
  <c r="G1688" i="1" s="1"/>
  <c r="K1688" i="1"/>
  <c r="J1688" i="1" s="1"/>
  <c r="N1688" i="1"/>
  <c r="B1689" i="1"/>
  <c r="A1689" i="1" s="1"/>
  <c r="E1689" i="1"/>
  <c r="D1689" i="1" s="1"/>
  <c r="H1689" i="1"/>
  <c r="G1689" i="1" s="1"/>
  <c r="K1689" i="1"/>
  <c r="J1689" i="1" s="1"/>
  <c r="N1689" i="1"/>
  <c r="B1690" i="1"/>
  <c r="A1690" i="1" s="1"/>
  <c r="E1690" i="1"/>
  <c r="D1690" i="1" s="1"/>
  <c r="H1690" i="1"/>
  <c r="G1690" i="1" s="1"/>
  <c r="K1690" i="1"/>
  <c r="J1690" i="1" s="1"/>
  <c r="N1690" i="1"/>
  <c r="B1691" i="1"/>
  <c r="A1691" i="1" s="1"/>
  <c r="E1691" i="1"/>
  <c r="D1691" i="1" s="1"/>
  <c r="H1691" i="1"/>
  <c r="G1691" i="1" s="1"/>
  <c r="K1691" i="1"/>
  <c r="J1691" i="1" s="1"/>
  <c r="N1691" i="1"/>
  <c r="B1692" i="1"/>
  <c r="A1692" i="1" s="1"/>
  <c r="E1692" i="1"/>
  <c r="D1692" i="1" s="1"/>
  <c r="H1692" i="1"/>
  <c r="G1692" i="1" s="1"/>
  <c r="K1692" i="1"/>
  <c r="J1692" i="1" s="1"/>
  <c r="N1692" i="1"/>
  <c r="B1693" i="1"/>
  <c r="A1693" i="1" s="1"/>
  <c r="E1693" i="1"/>
  <c r="D1693" i="1" s="1"/>
  <c r="H1693" i="1"/>
  <c r="G1693" i="1" s="1"/>
  <c r="K1693" i="1"/>
  <c r="J1693" i="1" s="1"/>
  <c r="N1693" i="1"/>
  <c r="B1694" i="1"/>
  <c r="A1694" i="1" s="1"/>
  <c r="E1694" i="1"/>
  <c r="D1694" i="1" s="1"/>
  <c r="H1694" i="1"/>
  <c r="G1694" i="1" s="1"/>
  <c r="K1694" i="1"/>
  <c r="J1694" i="1" s="1"/>
  <c r="N1694" i="1"/>
  <c r="B1695" i="1"/>
  <c r="A1695" i="1" s="1"/>
  <c r="E1695" i="1"/>
  <c r="D1695" i="1" s="1"/>
  <c r="H1695" i="1"/>
  <c r="G1695" i="1" s="1"/>
  <c r="K1695" i="1"/>
  <c r="J1695" i="1" s="1"/>
  <c r="N1695" i="1"/>
  <c r="B1696" i="1"/>
  <c r="A1696" i="1" s="1"/>
  <c r="E1696" i="1"/>
  <c r="D1696" i="1" s="1"/>
  <c r="H1696" i="1"/>
  <c r="G1696" i="1" s="1"/>
  <c r="K1696" i="1"/>
  <c r="J1696" i="1" s="1"/>
  <c r="N1696" i="1"/>
  <c r="B1697" i="1"/>
  <c r="A1697" i="1" s="1"/>
  <c r="E1697" i="1"/>
  <c r="D1697" i="1" s="1"/>
  <c r="H1697" i="1"/>
  <c r="G1697" i="1" s="1"/>
  <c r="K1697" i="1"/>
  <c r="J1697" i="1" s="1"/>
  <c r="N1697" i="1"/>
  <c r="B1698" i="1"/>
  <c r="A1698" i="1" s="1"/>
  <c r="E1698" i="1"/>
  <c r="D1698" i="1" s="1"/>
  <c r="H1698" i="1"/>
  <c r="G1698" i="1" s="1"/>
  <c r="K1698" i="1"/>
  <c r="J1698" i="1" s="1"/>
  <c r="N1698" i="1"/>
  <c r="B1699" i="1"/>
  <c r="A1699" i="1" s="1"/>
  <c r="E1699" i="1"/>
  <c r="D1699" i="1" s="1"/>
  <c r="H1699" i="1"/>
  <c r="G1699" i="1" s="1"/>
  <c r="K1699" i="1"/>
  <c r="J1699" i="1" s="1"/>
  <c r="N1699" i="1"/>
  <c r="B1700" i="1"/>
  <c r="A1700" i="1" s="1"/>
  <c r="E1700" i="1"/>
  <c r="D1700" i="1" s="1"/>
  <c r="H1700" i="1"/>
  <c r="G1700" i="1" s="1"/>
  <c r="K1700" i="1"/>
  <c r="J1700" i="1" s="1"/>
  <c r="N1700" i="1"/>
  <c r="B1701" i="1"/>
  <c r="A1701" i="1" s="1"/>
  <c r="E1701" i="1"/>
  <c r="D1701" i="1" s="1"/>
  <c r="H1701" i="1"/>
  <c r="G1701" i="1" s="1"/>
  <c r="K1701" i="1"/>
  <c r="J1701" i="1" s="1"/>
  <c r="N1701" i="1"/>
  <c r="B1702" i="1"/>
  <c r="A1702" i="1" s="1"/>
  <c r="E1702" i="1"/>
  <c r="D1702" i="1" s="1"/>
  <c r="H1702" i="1"/>
  <c r="G1702" i="1" s="1"/>
  <c r="K1702" i="1"/>
  <c r="J1702" i="1" s="1"/>
  <c r="N1702" i="1"/>
  <c r="B1703" i="1"/>
  <c r="A1703" i="1" s="1"/>
  <c r="E1703" i="1"/>
  <c r="D1703" i="1" s="1"/>
  <c r="H1703" i="1"/>
  <c r="G1703" i="1" s="1"/>
  <c r="K1703" i="1"/>
  <c r="J1703" i="1" s="1"/>
  <c r="N1703" i="1"/>
  <c r="B1704" i="1"/>
  <c r="A1704" i="1" s="1"/>
  <c r="E1704" i="1"/>
  <c r="D1704" i="1" s="1"/>
  <c r="H1704" i="1"/>
  <c r="G1704" i="1" s="1"/>
  <c r="K1704" i="1"/>
  <c r="J1704" i="1" s="1"/>
  <c r="N1704" i="1"/>
  <c r="B1705" i="1"/>
  <c r="A1705" i="1" s="1"/>
  <c r="E1705" i="1"/>
  <c r="D1705" i="1" s="1"/>
  <c r="H1705" i="1"/>
  <c r="G1705" i="1" s="1"/>
  <c r="K1705" i="1"/>
  <c r="J1705" i="1" s="1"/>
  <c r="N1705" i="1"/>
  <c r="B1706" i="1"/>
  <c r="A1706" i="1" s="1"/>
  <c r="E1706" i="1"/>
  <c r="D1706" i="1" s="1"/>
  <c r="H1706" i="1"/>
  <c r="G1706" i="1" s="1"/>
  <c r="K1706" i="1"/>
  <c r="J1706" i="1" s="1"/>
  <c r="N1706" i="1"/>
  <c r="B1707" i="1"/>
  <c r="A1707" i="1" s="1"/>
  <c r="E1707" i="1"/>
  <c r="D1707" i="1" s="1"/>
  <c r="H1707" i="1"/>
  <c r="G1707" i="1" s="1"/>
  <c r="K1707" i="1"/>
  <c r="J1707" i="1" s="1"/>
  <c r="N1707" i="1"/>
  <c r="B1708" i="1"/>
  <c r="A1708" i="1" s="1"/>
  <c r="E1708" i="1"/>
  <c r="D1708" i="1" s="1"/>
  <c r="H1708" i="1"/>
  <c r="G1708" i="1" s="1"/>
  <c r="K1708" i="1"/>
  <c r="J1708" i="1" s="1"/>
  <c r="N1708" i="1"/>
  <c r="B1709" i="1"/>
  <c r="A1709" i="1" s="1"/>
  <c r="E1709" i="1"/>
  <c r="D1709" i="1" s="1"/>
  <c r="H1709" i="1"/>
  <c r="G1709" i="1" s="1"/>
  <c r="K1709" i="1"/>
  <c r="J1709" i="1" s="1"/>
  <c r="N1709" i="1"/>
  <c r="B1710" i="1"/>
  <c r="A1710" i="1" s="1"/>
  <c r="E1710" i="1"/>
  <c r="D1710" i="1" s="1"/>
  <c r="H1710" i="1"/>
  <c r="G1710" i="1" s="1"/>
  <c r="K1710" i="1"/>
  <c r="J1710" i="1" s="1"/>
  <c r="N1710" i="1"/>
  <c r="B1711" i="1"/>
  <c r="A1711" i="1" s="1"/>
  <c r="E1711" i="1"/>
  <c r="D1711" i="1" s="1"/>
  <c r="H1711" i="1"/>
  <c r="G1711" i="1" s="1"/>
  <c r="K1711" i="1"/>
  <c r="J1711" i="1" s="1"/>
  <c r="N1711" i="1"/>
  <c r="B1712" i="1"/>
  <c r="A1712" i="1" s="1"/>
  <c r="E1712" i="1"/>
  <c r="D1712" i="1" s="1"/>
  <c r="H1712" i="1"/>
  <c r="G1712" i="1" s="1"/>
  <c r="K1712" i="1"/>
  <c r="J1712" i="1" s="1"/>
  <c r="N1712" i="1"/>
  <c r="B1713" i="1"/>
  <c r="A1713" i="1" s="1"/>
  <c r="E1713" i="1"/>
  <c r="D1713" i="1" s="1"/>
  <c r="H1713" i="1"/>
  <c r="G1713" i="1" s="1"/>
  <c r="K1713" i="1"/>
  <c r="J1713" i="1" s="1"/>
  <c r="N1713" i="1"/>
  <c r="B1714" i="1"/>
  <c r="A1714" i="1" s="1"/>
  <c r="E1714" i="1"/>
  <c r="D1714" i="1" s="1"/>
  <c r="H1714" i="1"/>
  <c r="G1714" i="1" s="1"/>
  <c r="K1714" i="1"/>
  <c r="J1714" i="1" s="1"/>
  <c r="N1714" i="1"/>
  <c r="B1715" i="1"/>
  <c r="A1715" i="1" s="1"/>
  <c r="E1715" i="1"/>
  <c r="D1715" i="1" s="1"/>
  <c r="H1715" i="1"/>
  <c r="G1715" i="1" s="1"/>
  <c r="K1715" i="1"/>
  <c r="J1715" i="1" s="1"/>
  <c r="N1715" i="1"/>
  <c r="B1716" i="1"/>
  <c r="A1716" i="1" s="1"/>
  <c r="E1716" i="1"/>
  <c r="D1716" i="1" s="1"/>
  <c r="H1716" i="1"/>
  <c r="G1716" i="1" s="1"/>
  <c r="K1716" i="1"/>
  <c r="J1716" i="1" s="1"/>
  <c r="N1716" i="1"/>
  <c r="B1717" i="1"/>
  <c r="A1717" i="1" s="1"/>
  <c r="E1717" i="1"/>
  <c r="D1717" i="1" s="1"/>
  <c r="H1717" i="1"/>
  <c r="G1717" i="1" s="1"/>
  <c r="K1717" i="1"/>
  <c r="J1717" i="1" s="1"/>
  <c r="N1717" i="1"/>
  <c r="B1718" i="1"/>
  <c r="A1718" i="1" s="1"/>
  <c r="E1718" i="1"/>
  <c r="D1718" i="1" s="1"/>
  <c r="H1718" i="1"/>
  <c r="G1718" i="1" s="1"/>
  <c r="K1718" i="1"/>
  <c r="J1718" i="1" s="1"/>
  <c r="N1718" i="1"/>
  <c r="B1719" i="1"/>
  <c r="A1719" i="1" s="1"/>
  <c r="E1719" i="1"/>
  <c r="D1719" i="1" s="1"/>
  <c r="H1719" i="1"/>
  <c r="G1719" i="1" s="1"/>
  <c r="K1719" i="1"/>
  <c r="J1719" i="1" s="1"/>
  <c r="N1719" i="1"/>
  <c r="B1720" i="1"/>
  <c r="A1720" i="1" s="1"/>
  <c r="E1720" i="1"/>
  <c r="D1720" i="1" s="1"/>
  <c r="H1720" i="1"/>
  <c r="G1720" i="1" s="1"/>
  <c r="K1720" i="1"/>
  <c r="J1720" i="1" s="1"/>
  <c r="N1720" i="1"/>
  <c r="B1721" i="1"/>
  <c r="A1721" i="1" s="1"/>
  <c r="E1721" i="1"/>
  <c r="D1721" i="1" s="1"/>
  <c r="H1721" i="1"/>
  <c r="G1721" i="1" s="1"/>
  <c r="K1721" i="1"/>
  <c r="J1721" i="1" s="1"/>
  <c r="N1721" i="1"/>
  <c r="B1722" i="1"/>
  <c r="A1722" i="1" s="1"/>
  <c r="E1722" i="1"/>
  <c r="D1722" i="1" s="1"/>
  <c r="H1722" i="1"/>
  <c r="G1722" i="1" s="1"/>
  <c r="K1722" i="1"/>
  <c r="J1722" i="1" s="1"/>
  <c r="N1722" i="1"/>
  <c r="B1723" i="1"/>
  <c r="A1723" i="1" s="1"/>
  <c r="E1723" i="1"/>
  <c r="D1723" i="1" s="1"/>
  <c r="H1723" i="1"/>
  <c r="G1723" i="1" s="1"/>
  <c r="K1723" i="1"/>
  <c r="J1723" i="1" s="1"/>
  <c r="N1723" i="1"/>
  <c r="B1724" i="1"/>
  <c r="A1724" i="1" s="1"/>
  <c r="E1724" i="1"/>
  <c r="D1724" i="1" s="1"/>
  <c r="H1724" i="1"/>
  <c r="G1724" i="1" s="1"/>
  <c r="K1724" i="1"/>
  <c r="J1724" i="1" s="1"/>
  <c r="N1724" i="1"/>
  <c r="B1725" i="1"/>
  <c r="A1725" i="1" s="1"/>
  <c r="E1725" i="1"/>
  <c r="D1725" i="1" s="1"/>
  <c r="H1725" i="1"/>
  <c r="G1725" i="1" s="1"/>
  <c r="K1725" i="1"/>
  <c r="J1725" i="1" s="1"/>
  <c r="N1725" i="1"/>
  <c r="B1726" i="1"/>
  <c r="A1726" i="1" s="1"/>
  <c r="E1726" i="1"/>
  <c r="D1726" i="1" s="1"/>
  <c r="H1726" i="1"/>
  <c r="G1726" i="1" s="1"/>
  <c r="K1726" i="1"/>
  <c r="J1726" i="1" s="1"/>
  <c r="N1726" i="1"/>
  <c r="B1727" i="1"/>
  <c r="A1727" i="1" s="1"/>
  <c r="E1727" i="1"/>
  <c r="D1727" i="1" s="1"/>
  <c r="H1727" i="1"/>
  <c r="G1727" i="1" s="1"/>
  <c r="K1727" i="1"/>
  <c r="J1727" i="1" s="1"/>
  <c r="N1727" i="1"/>
  <c r="B1728" i="1"/>
  <c r="A1728" i="1" s="1"/>
  <c r="E1728" i="1"/>
  <c r="D1728" i="1" s="1"/>
  <c r="H1728" i="1"/>
  <c r="G1728" i="1" s="1"/>
  <c r="K1728" i="1"/>
  <c r="J1728" i="1" s="1"/>
  <c r="N1728" i="1"/>
  <c r="B1729" i="1"/>
  <c r="A1729" i="1" s="1"/>
  <c r="E1729" i="1"/>
  <c r="D1729" i="1" s="1"/>
  <c r="H1729" i="1"/>
  <c r="G1729" i="1" s="1"/>
  <c r="K1729" i="1"/>
  <c r="J1729" i="1" s="1"/>
  <c r="N1729" i="1"/>
  <c r="B1730" i="1"/>
  <c r="A1730" i="1" s="1"/>
  <c r="E1730" i="1"/>
  <c r="D1730" i="1" s="1"/>
  <c r="H1730" i="1"/>
  <c r="G1730" i="1" s="1"/>
  <c r="K1730" i="1"/>
  <c r="J1730" i="1" s="1"/>
  <c r="N1730" i="1"/>
  <c r="B1731" i="1"/>
  <c r="A1731" i="1" s="1"/>
  <c r="E1731" i="1"/>
  <c r="D1731" i="1" s="1"/>
  <c r="H1731" i="1"/>
  <c r="G1731" i="1" s="1"/>
  <c r="K1731" i="1"/>
  <c r="J1731" i="1" s="1"/>
  <c r="N1731" i="1"/>
  <c r="B1732" i="1"/>
  <c r="A1732" i="1" s="1"/>
  <c r="E1732" i="1"/>
  <c r="D1732" i="1" s="1"/>
  <c r="H1732" i="1"/>
  <c r="G1732" i="1" s="1"/>
  <c r="K1732" i="1"/>
  <c r="J1732" i="1" s="1"/>
  <c r="N1732" i="1"/>
  <c r="B1733" i="1"/>
  <c r="A1733" i="1" s="1"/>
  <c r="E1733" i="1"/>
  <c r="D1733" i="1" s="1"/>
  <c r="H1733" i="1"/>
  <c r="G1733" i="1" s="1"/>
  <c r="K1733" i="1"/>
  <c r="J1733" i="1" s="1"/>
  <c r="N1733" i="1"/>
  <c r="B1734" i="1"/>
  <c r="A1734" i="1" s="1"/>
  <c r="E1734" i="1"/>
  <c r="D1734" i="1" s="1"/>
  <c r="H1734" i="1"/>
  <c r="G1734" i="1" s="1"/>
  <c r="K1734" i="1"/>
  <c r="J1734" i="1" s="1"/>
  <c r="N1734" i="1"/>
  <c r="B1735" i="1"/>
  <c r="A1735" i="1" s="1"/>
  <c r="E1735" i="1"/>
  <c r="D1735" i="1" s="1"/>
  <c r="H1735" i="1"/>
  <c r="G1735" i="1" s="1"/>
  <c r="K1735" i="1"/>
  <c r="J1735" i="1" s="1"/>
  <c r="N1735" i="1"/>
  <c r="B1736" i="1"/>
  <c r="A1736" i="1" s="1"/>
  <c r="E1736" i="1"/>
  <c r="D1736" i="1" s="1"/>
  <c r="H1736" i="1"/>
  <c r="G1736" i="1" s="1"/>
  <c r="K1736" i="1"/>
  <c r="J1736" i="1" s="1"/>
  <c r="N1736" i="1"/>
  <c r="B1737" i="1"/>
  <c r="A1737" i="1" s="1"/>
  <c r="E1737" i="1"/>
  <c r="D1737" i="1" s="1"/>
  <c r="H1737" i="1"/>
  <c r="G1737" i="1" s="1"/>
  <c r="K1737" i="1"/>
  <c r="J1737" i="1" s="1"/>
  <c r="N1737" i="1"/>
  <c r="B1738" i="1"/>
  <c r="A1738" i="1" s="1"/>
  <c r="E1738" i="1"/>
  <c r="D1738" i="1" s="1"/>
  <c r="H1738" i="1"/>
  <c r="G1738" i="1" s="1"/>
  <c r="K1738" i="1"/>
  <c r="J1738" i="1" s="1"/>
  <c r="N1738" i="1"/>
  <c r="B1739" i="1"/>
  <c r="A1739" i="1" s="1"/>
  <c r="E1739" i="1"/>
  <c r="D1739" i="1" s="1"/>
  <c r="H1739" i="1"/>
  <c r="G1739" i="1" s="1"/>
  <c r="K1739" i="1"/>
  <c r="J1739" i="1" s="1"/>
  <c r="N1739" i="1"/>
  <c r="B1740" i="1"/>
  <c r="A1740" i="1" s="1"/>
  <c r="E1740" i="1"/>
  <c r="D1740" i="1" s="1"/>
  <c r="H1740" i="1"/>
  <c r="G1740" i="1" s="1"/>
  <c r="K1740" i="1"/>
  <c r="J1740" i="1" s="1"/>
  <c r="N1740" i="1"/>
  <c r="B1741" i="1"/>
  <c r="A1741" i="1" s="1"/>
  <c r="E1741" i="1"/>
  <c r="D1741" i="1" s="1"/>
  <c r="H1741" i="1"/>
  <c r="G1741" i="1" s="1"/>
  <c r="K1741" i="1"/>
  <c r="J1741" i="1" s="1"/>
  <c r="N1741" i="1"/>
  <c r="B1742" i="1"/>
  <c r="A1742" i="1" s="1"/>
  <c r="E1742" i="1"/>
  <c r="D1742" i="1" s="1"/>
  <c r="H1742" i="1"/>
  <c r="G1742" i="1" s="1"/>
  <c r="K1742" i="1"/>
  <c r="J1742" i="1" s="1"/>
  <c r="N1742" i="1"/>
  <c r="B1743" i="1"/>
  <c r="A1743" i="1" s="1"/>
  <c r="E1743" i="1"/>
  <c r="D1743" i="1" s="1"/>
  <c r="H1743" i="1"/>
  <c r="G1743" i="1" s="1"/>
  <c r="K1743" i="1"/>
  <c r="J1743" i="1" s="1"/>
  <c r="N1743" i="1"/>
  <c r="B1744" i="1"/>
  <c r="A1744" i="1" s="1"/>
  <c r="E1744" i="1"/>
  <c r="D1744" i="1" s="1"/>
  <c r="H1744" i="1"/>
  <c r="G1744" i="1" s="1"/>
  <c r="K1744" i="1"/>
  <c r="J1744" i="1" s="1"/>
  <c r="N1744" i="1"/>
  <c r="B1745" i="1"/>
  <c r="A1745" i="1" s="1"/>
  <c r="E1745" i="1"/>
  <c r="D1745" i="1" s="1"/>
  <c r="H1745" i="1"/>
  <c r="G1745" i="1" s="1"/>
  <c r="K1745" i="1"/>
  <c r="J1745" i="1" s="1"/>
  <c r="N1745" i="1"/>
  <c r="B1746" i="1"/>
  <c r="A1746" i="1" s="1"/>
  <c r="E1746" i="1"/>
  <c r="D1746" i="1" s="1"/>
  <c r="H1746" i="1"/>
  <c r="G1746" i="1" s="1"/>
  <c r="K1746" i="1"/>
  <c r="J1746" i="1" s="1"/>
  <c r="N1746" i="1"/>
  <c r="B1747" i="1"/>
  <c r="A1747" i="1" s="1"/>
  <c r="E1747" i="1"/>
  <c r="D1747" i="1" s="1"/>
  <c r="H1747" i="1"/>
  <c r="G1747" i="1" s="1"/>
  <c r="K1747" i="1"/>
  <c r="J1747" i="1" s="1"/>
  <c r="N1747" i="1"/>
  <c r="B1748" i="1"/>
  <c r="A1748" i="1" s="1"/>
  <c r="E1748" i="1"/>
  <c r="D1748" i="1" s="1"/>
  <c r="H1748" i="1"/>
  <c r="G1748" i="1" s="1"/>
  <c r="K1748" i="1"/>
  <c r="J1748" i="1" s="1"/>
  <c r="N1748" i="1"/>
  <c r="B1749" i="1"/>
  <c r="A1749" i="1" s="1"/>
  <c r="E1749" i="1"/>
  <c r="D1749" i="1" s="1"/>
  <c r="H1749" i="1"/>
  <c r="G1749" i="1" s="1"/>
  <c r="K1749" i="1"/>
  <c r="J1749" i="1" s="1"/>
  <c r="N1749" i="1"/>
  <c r="B1750" i="1"/>
  <c r="A1750" i="1" s="1"/>
  <c r="E1750" i="1"/>
  <c r="D1750" i="1" s="1"/>
  <c r="H1750" i="1"/>
  <c r="G1750" i="1" s="1"/>
  <c r="K1750" i="1"/>
  <c r="J1750" i="1" s="1"/>
  <c r="N1750" i="1"/>
  <c r="B1751" i="1"/>
  <c r="A1751" i="1" s="1"/>
  <c r="E1751" i="1"/>
  <c r="D1751" i="1" s="1"/>
  <c r="H1751" i="1"/>
  <c r="G1751" i="1" s="1"/>
  <c r="K1751" i="1"/>
  <c r="J1751" i="1" s="1"/>
  <c r="N1751" i="1"/>
  <c r="B1752" i="1"/>
  <c r="A1752" i="1" s="1"/>
  <c r="E1752" i="1"/>
  <c r="D1752" i="1" s="1"/>
  <c r="H1752" i="1"/>
  <c r="G1752" i="1" s="1"/>
  <c r="K1752" i="1"/>
  <c r="J1752" i="1" s="1"/>
  <c r="N1752" i="1"/>
  <c r="B1753" i="1"/>
  <c r="A1753" i="1" s="1"/>
  <c r="E1753" i="1"/>
  <c r="D1753" i="1" s="1"/>
  <c r="H1753" i="1"/>
  <c r="G1753" i="1" s="1"/>
  <c r="K1753" i="1"/>
  <c r="J1753" i="1" s="1"/>
  <c r="N1753" i="1"/>
  <c r="B1754" i="1"/>
  <c r="A1754" i="1" s="1"/>
  <c r="E1754" i="1"/>
  <c r="D1754" i="1" s="1"/>
  <c r="H1754" i="1"/>
  <c r="G1754" i="1" s="1"/>
  <c r="K1754" i="1"/>
  <c r="J1754" i="1" s="1"/>
  <c r="N1754" i="1"/>
  <c r="B1755" i="1"/>
  <c r="A1755" i="1" s="1"/>
  <c r="E1755" i="1"/>
  <c r="D1755" i="1" s="1"/>
  <c r="H1755" i="1"/>
  <c r="G1755" i="1" s="1"/>
  <c r="K1755" i="1"/>
  <c r="J1755" i="1" s="1"/>
  <c r="N1755" i="1"/>
  <c r="B1756" i="1"/>
  <c r="A1756" i="1" s="1"/>
  <c r="E1756" i="1"/>
  <c r="D1756" i="1" s="1"/>
  <c r="H1756" i="1"/>
  <c r="G1756" i="1" s="1"/>
  <c r="K1756" i="1"/>
  <c r="J1756" i="1" s="1"/>
  <c r="N1756" i="1"/>
  <c r="B1757" i="1"/>
  <c r="A1757" i="1" s="1"/>
  <c r="E1757" i="1"/>
  <c r="D1757" i="1" s="1"/>
  <c r="H1757" i="1"/>
  <c r="G1757" i="1" s="1"/>
  <c r="K1757" i="1"/>
  <c r="J1757" i="1" s="1"/>
  <c r="N1757" i="1"/>
  <c r="B1758" i="1"/>
  <c r="A1758" i="1" s="1"/>
  <c r="E1758" i="1"/>
  <c r="D1758" i="1" s="1"/>
  <c r="H1758" i="1"/>
  <c r="G1758" i="1" s="1"/>
  <c r="K1758" i="1"/>
  <c r="J1758" i="1" s="1"/>
  <c r="N1758" i="1"/>
  <c r="B1759" i="1"/>
  <c r="A1759" i="1" s="1"/>
  <c r="E1759" i="1"/>
  <c r="D1759" i="1" s="1"/>
  <c r="H1759" i="1"/>
  <c r="G1759" i="1" s="1"/>
  <c r="K1759" i="1"/>
  <c r="J1759" i="1" s="1"/>
  <c r="N1759" i="1"/>
  <c r="B1760" i="1"/>
  <c r="A1760" i="1" s="1"/>
  <c r="E1760" i="1"/>
  <c r="D1760" i="1" s="1"/>
  <c r="H1760" i="1"/>
  <c r="G1760" i="1" s="1"/>
  <c r="K1760" i="1"/>
  <c r="J1760" i="1" s="1"/>
  <c r="N1760" i="1"/>
  <c r="B1761" i="1"/>
  <c r="A1761" i="1" s="1"/>
  <c r="E1761" i="1"/>
  <c r="D1761" i="1" s="1"/>
  <c r="H1761" i="1"/>
  <c r="G1761" i="1" s="1"/>
  <c r="K1761" i="1"/>
  <c r="J1761" i="1" s="1"/>
  <c r="N1761" i="1"/>
  <c r="B1762" i="1"/>
  <c r="A1762" i="1" s="1"/>
  <c r="E1762" i="1"/>
  <c r="D1762" i="1" s="1"/>
  <c r="H1762" i="1"/>
  <c r="G1762" i="1" s="1"/>
  <c r="K1762" i="1"/>
  <c r="J1762" i="1" s="1"/>
  <c r="N1762" i="1"/>
  <c r="B1763" i="1"/>
  <c r="A1763" i="1" s="1"/>
  <c r="E1763" i="1"/>
  <c r="D1763" i="1" s="1"/>
  <c r="H1763" i="1"/>
  <c r="G1763" i="1" s="1"/>
  <c r="K1763" i="1"/>
  <c r="J1763" i="1" s="1"/>
  <c r="N1763" i="1"/>
  <c r="B1764" i="1"/>
  <c r="A1764" i="1" s="1"/>
  <c r="E1764" i="1"/>
  <c r="D1764" i="1" s="1"/>
  <c r="H1764" i="1"/>
  <c r="G1764" i="1" s="1"/>
  <c r="K1764" i="1"/>
  <c r="J1764" i="1" s="1"/>
  <c r="N1764" i="1"/>
  <c r="B1765" i="1"/>
  <c r="A1765" i="1" s="1"/>
  <c r="E1765" i="1"/>
  <c r="D1765" i="1" s="1"/>
  <c r="H1765" i="1"/>
  <c r="G1765" i="1" s="1"/>
  <c r="K1765" i="1"/>
  <c r="J1765" i="1" s="1"/>
  <c r="N1765" i="1"/>
  <c r="B1766" i="1"/>
  <c r="A1766" i="1" s="1"/>
  <c r="E1766" i="1"/>
  <c r="D1766" i="1" s="1"/>
  <c r="H1766" i="1"/>
  <c r="G1766" i="1" s="1"/>
  <c r="K1766" i="1"/>
  <c r="J1766" i="1" s="1"/>
  <c r="N1766" i="1"/>
  <c r="B1767" i="1"/>
  <c r="A1767" i="1" s="1"/>
  <c r="E1767" i="1"/>
  <c r="D1767" i="1" s="1"/>
  <c r="H1767" i="1"/>
  <c r="G1767" i="1" s="1"/>
  <c r="K1767" i="1"/>
  <c r="J1767" i="1" s="1"/>
  <c r="N1767" i="1"/>
  <c r="B1768" i="1"/>
  <c r="A1768" i="1" s="1"/>
  <c r="E1768" i="1"/>
  <c r="D1768" i="1" s="1"/>
  <c r="H1768" i="1"/>
  <c r="G1768" i="1" s="1"/>
  <c r="K1768" i="1"/>
  <c r="J1768" i="1" s="1"/>
  <c r="N1768" i="1"/>
  <c r="B1769" i="1"/>
  <c r="A1769" i="1" s="1"/>
  <c r="E1769" i="1"/>
  <c r="D1769" i="1" s="1"/>
  <c r="H1769" i="1"/>
  <c r="G1769" i="1" s="1"/>
  <c r="K1769" i="1"/>
  <c r="J1769" i="1" s="1"/>
  <c r="N1769" i="1"/>
  <c r="B1770" i="1"/>
  <c r="A1770" i="1" s="1"/>
  <c r="E1770" i="1"/>
  <c r="D1770" i="1" s="1"/>
  <c r="H1770" i="1"/>
  <c r="G1770" i="1" s="1"/>
  <c r="K1770" i="1"/>
  <c r="J1770" i="1" s="1"/>
  <c r="N1770" i="1"/>
  <c r="B1771" i="1"/>
  <c r="A1771" i="1" s="1"/>
  <c r="E1771" i="1"/>
  <c r="D1771" i="1" s="1"/>
  <c r="H1771" i="1"/>
  <c r="G1771" i="1" s="1"/>
  <c r="K1771" i="1"/>
  <c r="J1771" i="1" s="1"/>
  <c r="N1771" i="1"/>
  <c r="B1772" i="1"/>
  <c r="A1772" i="1" s="1"/>
  <c r="E1772" i="1"/>
  <c r="D1772" i="1" s="1"/>
  <c r="H1772" i="1"/>
  <c r="G1772" i="1" s="1"/>
  <c r="K1772" i="1"/>
  <c r="J1772" i="1" s="1"/>
  <c r="N1772" i="1"/>
  <c r="B1773" i="1"/>
  <c r="A1773" i="1" s="1"/>
  <c r="E1773" i="1"/>
  <c r="D1773" i="1" s="1"/>
  <c r="H1773" i="1"/>
  <c r="G1773" i="1" s="1"/>
  <c r="K1773" i="1"/>
  <c r="J1773" i="1" s="1"/>
  <c r="N1773" i="1"/>
  <c r="B1774" i="1"/>
  <c r="A1774" i="1" s="1"/>
  <c r="E1774" i="1"/>
  <c r="D1774" i="1" s="1"/>
  <c r="H1774" i="1"/>
  <c r="G1774" i="1" s="1"/>
  <c r="K1774" i="1"/>
  <c r="J1774" i="1" s="1"/>
  <c r="N1774" i="1"/>
  <c r="B1775" i="1"/>
  <c r="A1775" i="1" s="1"/>
  <c r="E1775" i="1"/>
  <c r="D1775" i="1" s="1"/>
  <c r="H1775" i="1"/>
  <c r="G1775" i="1" s="1"/>
  <c r="K1775" i="1"/>
  <c r="J1775" i="1" s="1"/>
  <c r="N1775" i="1"/>
  <c r="B1776" i="1"/>
  <c r="A1776" i="1" s="1"/>
  <c r="E1776" i="1"/>
  <c r="D1776" i="1" s="1"/>
  <c r="H1776" i="1"/>
  <c r="G1776" i="1" s="1"/>
  <c r="K1776" i="1"/>
  <c r="J1776" i="1" s="1"/>
  <c r="N1776" i="1"/>
  <c r="B1777" i="1"/>
  <c r="A1777" i="1" s="1"/>
  <c r="E1777" i="1"/>
  <c r="D1777" i="1" s="1"/>
  <c r="H1777" i="1"/>
  <c r="G1777" i="1" s="1"/>
  <c r="K1777" i="1"/>
  <c r="J1777" i="1" s="1"/>
  <c r="N1777" i="1"/>
  <c r="B1778" i="1"/>
  <c r="A1778" i="1" s="1"/>
  <c r="E1778" i="1"/>
  <c r="D1778" i="1" s="1"/>
  <c r="H1778" i="1"/>
  <c r="G1778" i="1" s="1"/>
  <c r="K1778" i="1"/>
  <c r="J1778" i="1" s="1"/>
  <c r="N1778" i="1"/>
  <c r="B1779" i="1"/>
  <c r="A1779" i="1" s="1"/>
  <c r="E1779" i="1"/>
  <c r="D1779" i="1" s="1"/>
  <c r="H1779" i="1"/>
  <c r="G1779" i="1" s="1"/>
  <c r="K1779" i="1"/>
  <c r="J1779" i="1" s="1"/>
  <c r="N1779" i="1"/>
  <c r="B1780" i="1"/>
  <c r="A1780" i="1" s="1"/>
  <c r="E1780" i="1"/>
  <c r="D1780" i="1" s="1"/>
  <c r="H1780" i="1"/>
  <c r="G1780" i="1" s="1"/>
  <c r="K1780" i="1"/>
  <c r="J1780" i="1" s="1"/>
  <c r="N1780" i="1"/>
  <c r="B1781" i="1"/>
  <c r="A1781" i="1" s="1"/>
  <c r="E1781" i="1"/>
  <c r="D1781" i="1" s="1"/>
  <c r="H1781" i="1"/>
  <c r="G1781" i="1" s="1"/>
  <c r="K1781" i="1"/>
  <c r="J1781" i="1" s="1"/>
  <c r="N1781" i="1"/>
  <c r="B1782" i="1"/>
  <c r="A1782" i="1" s="1"/>
  <c r="E1782" i="1"/>
  <c r="D1782" i="1" s="1"/>
  <c r="H1782" i="1"/>
  <c r="G1782" i="1" s="1"/>
  <c r="K1782" i="1"/>
  <c r="J1782" i="1" s="1"/>
  <c r="N1782" i="1"/>
  <c r="B1783" i="1"/>
  <c r="A1783" i="1" s="1"/>
  <c r="E1783" i="1"/>
  <c r="D1783" i="1" s="1"/>
  <c r="H1783" i="1"/>
  <c r="G1783" i="1" s="1"/>
  <c r="K1783" i="1"/>
  <c r="J1783" i="1" s="1"/>
  <c r="N1783" i="1"/>
  <c r="B1784" i="1"/>
  <c r="A1784" i="1" s="1"/>
  <c r="E1784" i="1"/>
  <c r="D1784" i="1" s="1"/>
  <c r="H1784" i="1"/>
  <c r="G1784" i="1" s="1"/>
  <c r="K1784" i="1"/>
  <c r="J1784" i="1" s="1"/>
  <c r="N1784" i="1"/>
  <c r="B1785" i="1"/>
  <c r="A1785" i="1" s="1"/>
  <c r="E1785" i="1"/>
  <c r="D1785" i="1" s="1"/>
  <c r="H1785" i="1"/>
  <c r="G1785" i="1" s="1"/>
  <c r="K1785" i="1"/>
  <c r="J1785" i="1" s="1"/>
  <c r="N1785" i="1"/>
  <c r="B1786" i="1"/>
  <c r="A1786" i="1" s="1"/>
  <c r="E1786" i="1"/>
  <c r="D1786" i="1" s="1"/>
  <c r="H1786" i="1"/>
  <c r="G1786" i="1" s="1"/>
  <c r="K1786" i="1"/>
  <c r="J1786" i="1" s="1"/>
  <c r="N1786" i="1"/>
  <c r="B1787" i="1"/>
  <c r="A1787" i="1" s="1"/>
  <c r="E1787" i="1"/>
  <c r="D1787" i="1" s="1"/>
  <c r="H1787" i="1"/>
  <c r="G1787" i="1" s="1"/>
  <c r="K1787" i="1"/>
  <c r="J1787" i="1" s="1"/>
  <c r="N1787" i="1"/>
  <c r="B1788" i="1"/>
  <c r="A1788" i="1" s="1"/>
  <c r="E1788" i="1"/>
  <c r="D1788" i="1" s="1"/>
  <c r="H1788" i="1"/>
  <c r="G1788" i="1" s="1"/>
  <c r="K1788" i="1"/>
  <c r="J1788" i="1" s="1"/>
  <c r="N1788" i="1"/>
  <c r="B1789" i="1"/>
  <c r="A1789" i="1" s="1"/>
  <c r="E1789" i="1"/>
  <c r="D1789" i="1" s="1"/>
  <c r="H1789" i="1"/>
  <c r="G1789" i="1" s="1"/>
  <c r="K1789" i="1"/>
  <c r="J1789" i="1" s="1"/>
  <c r="N1789" i="1"/>
  <c r="B1790" i="1"/>
  <c r="A1790" i="1" s="1"/>
  <c r="E1790" i="1"/>
  <c r="D1790" i="1" s="1"/>
  <c r="H1790" i="1"/>
  <c r="G1790" i="1" s="1"/>
  <c r="K1790" i="1"/>
  <c r="J1790" i="1" s="1"/>
  <c r="N1790" i="1"/>
  <c r="B1791" i="1"/>
  <c r="A1791" i="1" s="1"/>
  <c r="E1791" i="1"/>
  <c r="D1791" i="1" s="1"/>
  <c r="H1791" i="1"/>
  <c r="G1791" i="1" s="1"/>
  <c r="K1791" i="1"/>
  <c r="J1791" i="1" s="1"/>
  <c r="N1791" i="1"/>
  <c r="B1792" i="1"/>
  <c r="A1792" i="1" s="1"/>
  <c r="E1792" i="1"/>
  <c r="D1792" i="1" s="1"/>
  <c r="H1792" i="1"/>
  <c r="G1792" i="1" s="1"/>
  <c r="K1792" i="1"/>
  <c r="J1792" i="1" s="1"/>
  <c r="N1792" i="1"/>
  <c r="B1793" i="1"/>
  <c r="A1793" i="1" s="1"/>
  <c r="E1793" i="1"/>
  <c r="D1793" i="1" s="1"/>
  <c r="H1793" i="1"/>
  <c r="G1793" i="1" s="1"/>
  <c r="K1793" i="1"/>
  <c r="J1793" i="1" s="1"/>
  <c r="N1793" i="1"/>
  <c r="B1794" i="1"/>
  <c r="A1794" i="1" s="1"/>
  <c r="E1794" i="1"/>
  <c r="D1794" i="1" s="1"/>
  <c r="H1794" i="1"/>
  <c r="G1794" i="1" s="1"/>
  <c r="K1794" i="1"/>
  <c r="J1794" i="1" s="1"/>
  <c r="N1794" i="1"/>
  <c r="B1795" i="1"/>
  <c r="A1795" i="1" s="1"/>
  <c r="E1795" i="1"/>
  <c r="D1795" i="1" s="1"/>
  <c r="H1795" i="1"/>
  <c r="G1795" i="1" s="1"/>
  <c r="K1795" i="1"/>
  <c r="J1795" i="1" s="1"/>
  <c r="N1795" i="1"/>
  <c r="B1796" i="1"/>
  <c r="A1796" i="1" s="1"/>
  <c r="E1796" i="1"/>
  <c r="D1796" i="1" s="1"/>
  <c r="H1796" i="1"/>
  <c r="G1796" i="1" s="1"/>
  <c r="K1796" i="1"/>
  <c r="J1796" i="1" s="1"/>
  <c r="N1796" i="1"/>
  <c r="B1797" i="1"/>
  <c r="A1797" i="1" s="1"/>
  <c r="E1797" i="1"/>
  <c r="D1797" i="1" s="1"/>
  <c r="H1797" i="1"/>
  <c r="G1797" i="1" s="1"/>
  <c r="K1797" i="1"/>
  <c r="J1797" i="1" s="1"/>
  <c r="N1797" i="1"/>
  <c r="B1798" i="1"/>
  <c r="A1798" i="1" s="1"/>
  <c r="E1798" i="1"/>
  <c r="D1798" i="1" s="1"/>
  <c r="H1798" i="1"/>
  <c r="G1798" i="1" s="1"/>
  <c r="K1798" i="1"/>
  <c r="J1798" i="1" s="1"/>
  <c r="N1798" i="1"/>
  <c r="B1799" i="1"/>
  <c r="A1799" i="1" s="1"/>
  <c r="E1799" i="1"/>
  <c r="D1799" i="1" s="1"/>
  <c r="H1799" i="1"/>
  <c r="G1799" i="1" s="1"/>
  <c r="K1799" i="1"/>
  <c r="J1799" i="1" s="1"/>
  <c r="N1799" i="1"/>
  <c r="B1800" i="1"/>
  <c r="A1800" i="1" s="1"/>
  <c r="E1800" i="1"/>
  <c r="D1800" i="1" s="1"/>
  <c r="H1800" i="1"/>
  <c r="G1800" i="1" s="1"/>
  <c r="K1800" i="1"/>
  <c r="J1800" i="1" s="1"/>
  <c r="N1800" i="1"/>
  <c r="B1801" i="1"/>
  <c r="A1801" i="1" s="1"/>
  <c r="E1801" i="1"/>
  <c r="D1801" i="1" s="1"/>
  <c r="H1801" i="1"/>
  <c r="G1801" i="1" s="1"/>
  <c r="K1801" i="1"/>
  <c r="J1801" i="1" s="1"/>
  <c r="N1801" i="1"/>
  <c r="B1802" i="1"/>
  <c r="A1802" i="1" s="1"/>
  <c r="E1802" i="1"/>
  <c r="D1802" i="1" s="1"/>
  <c r="H1802" i="1"/>
  <c r="G1802" i="1" s="1"/>
  <c r="K1802" i="1"/>
  <c r="J1802" i="1" s="1"/>
  <c r="N1802" i="1"/>
  <c r="B1803" i="1"/>
  <c r="A1803" i="1" s="1"/>
  <c r="E1803" i="1"/>
  <c r="D1803" i="1" s="1"/>
  <c r="H1803" i="1"/>
  <c r="G1803" i="1" s="1"/>
  <c r="K1803" i="1"/>
  <c r="J1803" i="1" s="1"/>
  <c r="N1803" i="1"/>
  <c r="B1804" i="1"/>
  <c r="A1804" i="1" s="1"/>
  <c r="E1804" i="1"/>
  <c r="D1804" i="1" s="1"/>
  <c r="H1804" i="1"/>
  <c r="G1804" i="1" s="1"/>
  <c r="K1804" i="1"/>
  <c r="J1804" i="1" s="1"/>
  <c r="N1804" i="1"/>
  <c r="B1805" i="1"/>
  <c r="A1805" i="1" s="1"/>
  <c r="E1805" i="1"/>
  <c r="D1805" i="1" s="1"/>
  <c r="H1805" i="1"/>
  <c r="G1805" i="1" s="1"/>
  <c r="K1805" i="1"/>
  <c r="J1805" i="1" s="1"/>
  <c r="N1805" i="1"/>
  <c r="B1806" i="1"/>
  <c r="A1806" i="1" s="1"/>
  <c r="E1806" i="1"/>
  <c r="D1806" i="1" s="1"/>
  <c r="H1806" i="1"/>
  <c r="G1806" i="1" s="1"/>
  <c r="K1806" i="1"/>
  <c r="J1806" i="1" s="1"/>
  <c r="N1806" i="1"/>
  <c r="B1807" i="1"/>
  <c r="A1807" i="1" s="1"/>
  <c r="E1807" i="1"/>
  <c r="D1807" i="1" s="1"/>
  <c r="H1807" i="1"/>
  <c r="G1807" i="1" s="1"/>
  <c r="K1807" i="1"/>
  <c r="J1807" i="1" s="1"/>
  <c r="N1807" i="1"/>
  <c r="B1808" i="1"/>
  <c r="A1808" i="1" s="1"/>
  <c r="E1808" i="1"/>
  <c r="D1808" i="1" s="1"/>
  <c r="H1808" i="1"/>
  <c r="G1808" i="1" s="1"/>
  <c r="K1808" i="1"/>
  <c r="J1808" i="1" s="1"/>
  <c r="N1808" i="1"/>
  <c r="B1809" i="1"/>
  <c r="A1809" i="1" s="1"/>
  <c r="E1809" i="1"/>
  <c r="D1809" i="1" s="1"/>
  <c r="H1809" i="1"/>
  <c r="G1809" i="1" s="1"/>
  <c r="K1809" i="1"/>
  <c r="J1809" i="1" s="1"/>
  <c r="N1809" i="1"/>
  <c r="B1810" i="1"/>
  <c r="A1810" i="1" s="1"/>
  <c r="E1810" i="1"/>
  <c r="D1810" i="1" s="1"/>
  <c r="H1810" i="1"/>
  <c r="G1810" i="1" s="1"/>
  <c r="K1810" i="1"/>
  <c r="J1810" i="1" s="1"/>
  <c r="N1810" i="1"/>
  <c r="B1811" i="1"/>
  <c r="A1811" i="1" s="1"/>
  <c r="E1811" i="1"/>
  <c r="D1811" i="1" s="1"/>
  <c r="H1811" i="1"/>
  <c r="G1811" i="1" s="1"/>
  <c r="K1811" i="1"/>
  <c r="J1811" i="1" s="1"/>
  <c r="N1811" i="1"/>
  <c r="B1812" i="1"/>
  <c r="A1812" i="1" s="1"/>
  <c r="E1812" i="1"/>
  <c r="D1812" i="1" s="1"/>
  <c r="H1812" i="1"/>
  <c r="G1812" i="1" s="1"/>
  <c r="K1812" i="1"/>
  <c r="J1812" i="1" s="1"/>
  <c r="N1812" i="1"/>
  <c r="B1813" i="1"/>
  <c r="A1813" i="1" s="1"/>
  <c r="E1813" i="1"/>
  <c r="D1813" i="1" s="1"/>
  <c r="H1813" i="1"/>
  <c r="G1813" i="1" s="1"/>
  <c r="K1813" i="1"/>
  <c r="J1813" i="1" s="1"/>
  <c r="N1813" i="1"/>
  <c r="B1814" i="1"/>
  <c r="A1814" i="1" s="1"/>
  <c r="E1814" i="1"/>
  <c r="D1814" i="1" s="1"/>
  <c r="H1814" i="1"/>
  <c r="G1814" i="1" s="1"/>
  <c r="K1814" i="1"/>
  <c r="J1814" i="1" s="1"/>
  <c r="N1814" i="1"/>
  <c r="B1815" i="1"/>
  <c r="A1815" i="1" s="1"/>
  <c r="E1815" i="1"/>
  <c r="D1815" i="1" s="1"/>
  <c r="H1815" i="1"/>
  <c r="G1815" i="1" s="1"/>
  <c r="K1815" i="1"/>
  <c r="J1815" i="1" s="1"/>
  <c r="N1815" i="1"/>
  <c r="B1816" i="1"/>
  <c r="A1816" i="1" s="1"/>
  <c r="E1816" i="1"/>
  <c r="D1816" i="1" s="1"/>
  <c r="H1816" i="1"/>
  <c r="G1816" i="1" s="1"/>
  <c r="K1816" i="1"/>
  <c r="J1816" i="1" s="1"/>
  <c r="N1816" i="1"/>
  <c r="B1817" i="1"/>
  <c r="A1817" i="1" s="1"/>
  <c r="E1817" i="1"/>
  <c r="D1817" i="1" s="1"/>
  <c r="H1817" i="1"/>
  <c r="G1817" i="1" s="1"/>
  <c r="K1817" i="1"/>
  <c r="J1817" i="1" s="1"/>
  <c r="N1817" i="1"/>
  <c r="B1818" i="1"/>
  <c r="A1818" i="1" s="1"/>
  <c r="E1818" i="1"/>
  <c r="D1818" i="1" s="1"/>
  <c r="H1818" i="1"/>
  <c r="G1818" i="1" s="1"/>
  <c r="K1818" i="1"/>
  <c r="J1818" i="1" s="1"/>
  <c r="N1818" i="1"/>
  <c r="B1819" i="1"/>
  <c r="A1819" i="1" s="1"/>
  <c r="E1819" i="1"/>
  <c r="D1819" i="1" s="1"/>
  <c r="H1819" i="1"/>
  <c r="G1819" i="1" s="1"/>
  <c r="K1819" i="1"/>
  <c r="J1819" i="1" s="1"/>
  <c r="N1819" i="1"/>
  <c r="B1820" i="1"/>
  <c r="A1820" i="1" s="1"/>
  <c r="E1820" i="1"/>
  <c r="D1820" i="1" s="1"/>
  <c r="H1820" i="1"/>
  <c r="G1820" i="1" s="1"/>
  <c r="K1820" i="1"/>
  <c r="J1820" i="1" s="1"/>
  <c r="N1820" i="1"/>
  <c r="B1821" i="1"/>
  <c r="A1821" i="1" s="1"/>
  <c r="E1821" i="1"/>
  <c r="D1821" i="1" s="1"/>
  <c r="H1821" i="1"/>
  <c r="G1821" i="1" s="1"/>
  <c r="K1821" i="1"/>
  <c r="J1821" i="1" s="1"/>
  <c r="N1821" i="1"/>
  <c r="B1822" i="1"/>
  <c r="A1822" i="1" s="1"/>
  <c r="E1822" i="1"/>
  <c r="D1822" i="1" s="1"/>
  <c r="H1822" i="1"/>
  <c r="G1822" i="1" s="1"/>
  <c r="K1822" i="1"/>
  <c r="J1822" i="1" s="1"/>
  <c r="N1822" i="1"/>
  <c r="B1823" i="1"/>
  <c r="A1823" i="1" s="1"/>
  <c r="E1823" i="1"/>
  <c r="D1823" i="1" s="1"/>
  <c r="H1823" i="1"/>
  <c r="G1823" i="1" s="1"/>
  <c r="K1823" i="1"/>
  <c r="J1823" i="1" s="1"/>
  <c r="N1823" i="1"/>
  <c r="B1824" i="1"/>
  <c r="A1824" i="1" s="1"/>
  <c r="E1824" i="1"/>
  <c r="D1824" i="1" s="1"/>
  <c r="H1824" i="1"/>
  <c r="G1824" i="1" s="1"/>
  <c r="K1824" i="1"/>
  <c r="J1824" i="1" s="1"/>
  <c r="N1824" i="1"/>
  <c r="B1825" i="1"/>
  <c r="A1825" i="1" s="1"/>
  <c r="E1825" i="1"/>
  <c r="D1825" i="1" s="1"/>
  <c r="H1825" i="1"/>
  <c r="G1825" i="1" s="1"/>
  <c r="K1825" i="1"/>
  <c r="J1825" i="1" s="1"/>
  <c r="N1825" i="1"/>
  <c r="B1826" i="1"/>
  <c r="A1826" i="1" s="1"/>
  <c r="E1826" i="1"/>
  <c r="D1826" i="1" s="1"/>
  <c r="H1826" i="1"/>
  <c r="G1826" i="1" s="1"/>
  <c r="K1826" i="1"/>
  <c r="J1826" i="1" s="1"/>
  <c r="N1826" i="1"/>
  <c r="B1827" i="1"/>
  <c r="A1827" i="1" s="1"/>
  <c r="E1827" i="1"/>
  <c r="D1827" i="1" s="1"/>
  <c r="H1827" i="1"/>
  <c r="G1827" i="1" s="1"/>
  <c r="K1827" i="1"/>
  <c r="J1827" i="1" s="1"/>
  <c r="N1827" i="1"/>
  <c r="B1828" i="1"/>
  <c r="A1828" i="1" s="1"/>
  <c r="E1828" i="1"/>
  <c r="D1828" i="1" s="1"/>
  <c r="H1828" i="1"/>
  <c r="G1828" i="1" s="1"/>
  <c r="K1828" i="1"/>
  <c r="J1828" i="1" s="1"/>
  <c r="N1828" i="1"/>
  <c r="B1829" i="1"/>
  <c r="A1829" i="1" s="1"/>
  <c r="E1829" i="1"/>
  <c r="D1829" i="1" s="1"/>
  <c r="H1829" i="1"/>
  <c r="G1829" i="1" s="1"/>
  <c r="K1829" i="1"/>
  <c r="J1829" i="1" s="1"/>
  <c r="N1829" i="1"/>
  <c r="B1830" i="1"/>
  <c r="A1830" i="1" s="1"/>
  <c r="E1830" i="1"/>
  <c r="D1830" i="1" s="1"/>
  <c r="H1830" i="1"/>
  <c r="G1830" i="1" s="1"/>
  <c r="K1830" i="1"/>
  <c r="J1830" i="1" s="1"/>
  <c r="N1830" i="1"/>
  <c r="B1831" i="1"/>
  <c r="A1831" i="1" s="1"/>
  <c r="E1831" i="1"/>
  <c r="D1831" i="1" s="1"/>
  <c r="H1831" i="1"/>
  <c r="G1831" i="1" s="1"/>
  <c r="K1831" i="1"/>
  <c r="J1831" i="1" s="1"/>
  <c r="N1831" i="1"/>
  <c r="B1832" i="1"/>
  <c r="A1832" i="1" s="1"/>
  <c r="E1832" i="1"/>
  <c r="D1832" i="1" s="1"/>
  <c r="H1832" i="1"/>
  <c r="G1832" i="1" s="1"/>
  <c r="K1832" i="1"/>
  <c r="J1832" i="1" s="1"/>
  <c r="N1832" i="1"/>
  <c r="B1833" i="1"/>
  <c r="A1833" i="1" s="1"/>
  <c r="E1833" i="1"/>
  <c r="D1833" i="1" s="1"/>
  <c r="H1833" i="1"/>
  <c r="G1833" i="1" s="1"/>
  <c r="K1833" i="1"/>
  <c r="J1833" i="1" s="1"/>
  <c r="N1833" i="1"/>
  <c r="B1834" i="1"/>
  <c r="A1834" i="1" s="1"/>
  <c r="E1834" i="1"/>
  <c r="D1834" i="1" s="1"/>
  <c r="H1834" i="1"/>
  <c r="G1834" i="1" s="1"/>
  <c r="K1834" i="1"/>
  <c r="J1834" i="1" s="1"/>
  <c r="N1834" i="1"/>
  <c r="B1835" i="1"/>
  <c r="A1835" i="1" s="1"/>
  <c r="E1835" i="1"/>
  <c r="D1835" i="1" s="1"/>
  <c r="H1835" i="1"/>
  <c r="G1835" i="1" s="1"/>
  <c r="K1835" i="1"/>
  <c r="J1835" i="1" s="1"/>
  <c r="N1835" i="1"/>
  <c r="B1836" i="1"/>
  <c r="A1836" i="1" s="1"/>
  <c r="E1836" i="1"/>
  <c r="D1836" i="1" s="1"/>
  <c r="H1836" i="1"/>
  <c r="G1836" i="1" s="1"/>
  <c r="K1836" i="1"/>
  <c r="J1836" i="1" s="1"/>
  <c r="N1836" i="1"/>
  <c r="B1837" i="1"/>
  <c r="A1837" i="1" s="1"/>
  <c r="E1837" i="1"/>
  <c r="D1837" i="1" s="1"/>
  <c r="H1837" i="1"/>
  <c r="G1837" i="1" s="1"/>
  <c r="K1837" i="1"/>
  <c r="J1837" i="1" s="1"/>
  <c r="N1837" i="1"/>
  <c r="B1838" i="1"/>
  <c r="A1838" i="1" s="1"/>
  <c r="E1838" i="1"/>
  <c r="D1838" i="1" s="1"/>
  <c r="H1838" i="1"/>
  <c r="G1838" i="1" s="1"/>
  <c r="K1838" i="1"/>
  <c r="J1838" i="1" s="1"/>
  <c r="N1838" i="1"/>
  <c r="B1839" i="1"/>
  <c r="A1839" i="1" s="1"/>
  <c r="E1839" i="1"/>
  <c r="D1839" i="1" s="1"/>
  <c r="H1839" i="1"/>
  <c r="G1839" i="1" s="1"/>
  <c r="K1839" i="1"/>
  <c r="J1839" i="1" s="1"/>
  <c r="N1839" i="1"/>
  <c r="B1840" i="1"/>
  <c r="A1840" i="1" s="1"/>
  <c r="E1840" i="1"/>
  <c r="D1840" i="1" s="1"/>
  <c r="H1840" i="1"/>
  <c r="G1840" i="1" s="1"/>
  <c r="K1840" i="1"/>
  <c r="J1840" i="1" s="1"/>
  <c r="N1840" i="1"/>
  <c r="B1841" i="1"/>
  <c r="A1841" i="1" s="1"/>
  <c r="E1841" i="1"/>
  <c r="D1841" i="1" s="1"/>
  <c r="H1841" i="1"/>
  <c r="G1841" i="1" s="1"/>
  <c r="K1841" i="1"/>
  <c r="J1841" i="1" s="1"/>
  <c r="N1841" i="1"/>
  <c r="B1842" i="1"/>
  <c r="A1842" i="1" s="1"/>
  <c r="E1842" i="1"/>
  <c r="D1842" i="1" s="1"/>
  <c r="H1842" i="1"/>
  <c r="G1842" i="1" s="1"/>
  <c r="K1842" i="1"/>
  <c r="J1842" i="1" s="1"/>
  <c r="N1842" i="1"/>
  <c r="B1843" i="1"/>
  <c r="A1843" i="1" s="1"/>
  <c r="E1843" i="1"/>
  <c r="D1843" i="1" s="1"/>
  <c r="H1843" i="1"/>
  <c r="G1843" i="1" s="1"/>
  <c r="K1843" i="1"/>
  <c r="J1843" i="1" s="1"/>
  <c r="N1843" i="1"/>
  <c r="B1844" i="1"/>
  <c r="A1844" i="1" s="1"/>
  <c r="E1844" i="1"/>
  <c r="D1844" i="1" s="1"/>
  <c r="H1844" i="1"/>
  <c r="G1844" i="1" s="1"/>
  <c r="K1844" i="1"/>
  <c r="J1844" i="1" s="1"/>
  <c r="N1844" i="1"/>
  <c r="B1845" i="1"/>
  <c r="A1845" i="1" s="1"/>
  <c r="E1845" i="1"/>
  <c r="D1845" i="1" s="1"/>
  <c r="H1845" i="1"/>
  <c r="G1845" i="1" s="1"/>
  <c r="K1845" i="1"/>
  <c r="J1845" i="1" s="1"/>
  <c r="N1845" i="1"/>
  <c r="B1846" i="1"/>
  <c r="A1846" i="1" s="1"/>
  <c r="E1846" i="1"/>
  <c r="D1846" i="1" s="1"/>
  <c r="H1846" i="1"/>
  <c r="G1846" i="1" s="1"/>
  <c r="K1846" i="1"/>
  <c r="J1846" i="1" s="1"/>
  <c r="N1846" i="1"/>
  <c r="B1847" i="1"/>
  <c r="A1847" i="1" s="1"/>
  <c r="E1847" i="1"/>
  <c r="D1847" i="1" s="1"/>
  <c r="H1847" i="1"/>
  <c r="G1847" i="1" s="1"/>
  <c r="K1847" i="1"/>
  <c r="J1847" i="1" s="1"/>
  <c r="N1847" i="1"/>
  <c r="B1848" i="1"/>
  <c r="A1848" i="1" s="1"/>
  <c r="E1848" i="1"/>
  <c r="D1848" i="1" s="1"/>
  <c r="H1848" i="1"/>
  <c r="G1848" i="1" s="1"/>
  <c r="K1848" i="1"/>
  <c r="J1848" i="1" s="1"/>
  <c r="N1848" i="1"/>
  <c r="B1849" i="1"/>
  <c r="A1849" i="1" s="1"/>
  <c r="E1849" i="1"/>
  <c r="D1849" i="1" s="1"/>
  <c r="H1849" i="1"/>
  <c r="G1849" i="1" s="1"/>
  <c r="K1849" i="1"/>
  <c r="J1849" i="1" s="1"/>
  <c r="N1849" i="1"/>
  <c r="B1850" i="1"/>
  <c r="A1850" i="1" s="1"/>
  <c r="E1850" i="1"/>
  <c r="D1850" i="1" s="1"/>
  <c r="H1850" i="1"/>
  <c r="G1850" i="1" s="1"/>
  <c r="K1850" i="1"/>
  <c r="J1850" i="1" s="1"/>
  <c r="N1850" i="1"/>
  <c r="B1851" i="1"/>
  <c r="A1851" i="1" s="1"/>
  <c r="E1851" i="1"/>
  <c r="D1851" i="1" s="1"/>
  <c r="H1851" i="1"/>
  <c r="G1851" i="1" s="1"/>
  <c r="K1851" i="1"/>
  <c r="J1851" i="1" s="1"/>
  <c r="N1851" i="1"/>
  <c r="B1852" i="1"/>
  <c r="A1852" i="1" s="1"/>
  <c r="E1852" i="1"/>
  <c r="D1852" i="1" s="1"/>
  <c r="H1852" i="1"/>
  <c r="G1852" i="1" s="1"/>
  <c r="K1852" i="1"/>
  <c r="J1852" i="1" s="1"/>
  <c r="N1852" i="1"/>
  <c r="B1853" i="1"/>
  <c r="A1853" i="1" s="1"/>
  <c r="E1853" i="1"/>
  <c r="D1853" i="1" s="1"/>
  <c r="H1853" i="1"/>
  <c r="G1853" i="1" s="1"/>
  <c r="K1853" i="1"/>
  <c r="J1853" i="1" s="1"/>
  <c r="N1853" i="1"/>
  <c r="B1854" i="1"/>
  <c r="A1854" i="1" s="1"/>
  <c r="E1854" i="1"/>
  <c r="D1854" i="1" s="1"/>
  <c r="H1854" i="1"/>
  <c r="G1854" i="1" s="1"/>
  <c r="K1854" i="1"/>
  <c r="J1854" i="1" s="1"/>
  <c r="N1854" i="1"/>
  <c r="B1855" i="1"/>
  <c r="A1855" i="1" s="1"/>
  <c r="E1855" i="1"/>
  <c r="D1855" i="1" s="1"/>
  <c r="H1855" i="1"/>
  <c r="G1855" i="1" s="1"/>
  <c r="K1855" i="1"/>
  <c r="J1855" i="1" s="1"/>
  <c r="N1855" i="1"/>
  <c r="B1856" i="1"/>
  <c r="A1856" i="1" s="1"/>
  <c r="E1856" i="1"/>
  <c r="D1856" i="1" s="1"/>
  <c r="H1856" i="1"/>
  <c r="G1856" i="1" s="1"/>
  <c r="K1856" i="1"/>
  <c r="J1856" i="1" s="1"/>
  <c r="N1856" i="1"/>
  <c r="B1857" i="1"/>
  <c r="A1857" i="1" s="1"/>
  <c r="E1857" i="1"/>
  <c r="D1857" i="1" s="1"/>
  <c r="H1857" i="1"/>
  <c r="G1857" i="1" s="1"/>
  <c r="K1857" i="1"/>
  <c r="J1857" i="1" s="1"/>
  <c r="N1857" i="1"/>
  <c r="B1858" i="1"/>
  <c r="A1858" i="1" s="1"/>
  <c r="E1858" i="1"/>
  <c r="D1858" i="1" s="1"/>
  <c r="H1858" i="1"/>
  <c r="G1858" i="1" s="1"/>
  <c r="K1858" i="1"/>
  <c r="J1858" i="1" s="1"/>
  <c r="N1858" i="1"/>
  <c r="B1859" i="1"/>
  <c r="A1859" i="1" s="1"/>
  <c r="E1859" i="1"/>
  <c r="D1859" i="1" s="1"/>
  <c r="H1859" i="1"/>
  <c r="G1859" i="1" s="1"/>
  <c r="K1859" i="1"/>
  <c r="J1859" i="1" s="1"/>
  <c r="N1859" i="1"/>
  <c r="B1860" i="1"/>
  <c r="A1860" i="1" s="1"/>
  <c r="E1860" i="1"/>
  <c r="D1860" i="1" s="1"/>
  <c r="H1860" i="1"/>
  <c r="G1860" i="1" s="1"/>
  <c r="K1860" i="1"/>
  <c r="J1860" i="1" s="1"/>
  <c r="N1860" i="1"/>
  <c r="B1861" i="1"/>
  <c r="A1861" i="1" s="1"/>
  <c r="E1861" i="1"/>
  <c r="D1861" i="1" s="1"/>
  <c r="H1861" i="1"/>
  <c r="G1861" i="1" s="1"/>
  <c r="K1861" i="1"/>
  <c r="J1861" i="1" s="1"/>
  <c r="N1861" i="1"/>
  <c r="B1862" i="1"/>
  <c r="A1862" i="1" s="1"/>
  <c r="E1862" i="1"/>
  <c r="D1862" i="1" s="1"/>
  <c r="H1862" i="1"/>
  <c r="G1862" i="1" s="1"/>
  <c r="K1862" i="1"/>
  <c r="J1862" i="1" s="1"/>
  <c r="N1862" i="1"/>
  <c r="B1863" i="1"/>
  <c r="A1863" i="1" s="1"/>
  <c r="E1863" i="1"/>
  <c r="D1863" i="1" s="1"/>
  <c r="H1863" i="1"/>
  <c r="G1863" i="1" s="1"/>
  <c r="K1863" i="1"/>
  <c r="J1863" i="1" s="1"/>
  <c r="N1863" i="1"/>
  <c r="B1864" i="1"/>
  <c r="A1864" i="1" s="1"/>
  <c r="E1864" i="1"/>
  <c r="D1864" i="1" s="1"/>
  <c r="H1864" i="1"/>
  <c r="G1864" i="1" s="1"/>
  <c r="K1864" i="1"/>
  <c r="J1864" i="1" s="1"/>
  <c r="N1864" i="1"/>
  <c r="B1865" i="1"/>
  <c r="A1865" i="1" s="1"/>
  <c r="E1865" i="1"/>
  <c r="D1865" i="1" s="1"/>
  <c r="H1865" i="1"/>
  <c r="G1865" i="1" s="1"/>
  <c r="K1865" i="1"/>
  <c r="J1865" i="1" s="1"/>
  <c r="N1865" i="1"/>
  <c r="B1866" i="1"/>
  <c r="A1866" i="1" s="1"/>
  <c r="E1866" i="1"/>
  <c r="D1866" i="1" s="1"/>
  <c r="H1866" i="1"/>
  <c r="G1866" i="1" s="1"/>
  <c r="K1866" i="1"/>
  <c r="J1866" i="1" s="1"/>
  <c r="N1866" i="1"/>
  <c r="B1867" i="1"/>
  <c r="A1867" i="1" s="1"/>
  <c r="E1867" i="1"/>
  <c r="D1867" i="1" s="1"/>
  <c r="H1867" i="1"/>
  <c r="G1867" i="1" s="1"/>
  <c r="K1867" i="1"/>
  <c r="J1867" i="1" s="1"/>
  <c r="N1867" i="1"/>
  <c r="B1868" i="1"/>
  <c r="A1868" i="1" s="1"/>
  <c r="E1868" i="1"/>
  <c r="D1868" i="1" s="1"/>
  <c r="H1868" i="1"/>
  <c r="G1868" i="1" s="1"/>
  <c r="K1868" i="1"/>
  <c r="J1868" i="1" s="1"/>
  <c r="N1868" i="1"/>
  <c r="B1869" i="1"/>
  <c r="A1869" i="1" s="1"/>
  <c r="E1869" i="1"/>
  <c r="D1869" i="1" s="1"/>
  <c r="H1869" i="1"/>
  <c r="G1869" i="1" s="1"/>
  <c r="K1869" i="1"/>
  <c r="J1869" i="1" s="1"/>
  <c r="N1869" i="1"/>
  <c r="B1870" i="1"/>
  <c r="A1870" i="1" s="1"/>
  <c r="E1870" i="1"/>
  <c r="D1870" i="1" s="1"/>
  <c r="H1870" i="1"/>
  <c r="G1870" i="1" s="1"/>
  <c r="K1870" i="1"/>
  <c r="J1870" i="1" s="1"/>
  <c r="N1870" i="1"/>
  <c r="B1871" i="1"/>
  <c r="A1871" i="1" s="1"/>
  <c r="E1871" i="1"/>
  <c r="D1871" i="1" s="1"/>
  <c r="H1871" i="1"/>
  <c r="G1871" i="1" s="1"/>
  <c r="K1871" i="1"/>
  <c r="J1871" i="1" s="1"/>
  <c r="N1871" i="1"/>
  <c r="B1872" i="1"/>
  <c r="A1872" i="1" s="1"/>
  <c r="E1872" i="1"/>
  <c r="D1872" i="1" s="1"/>
  <c r="H1872" i="1"/>
  <c r="G1872" i="1" s="1"/>
  <c r="K1872" i="1"/>
  <c r="J1872" i="1" s="1"/>
  <c r="N1872" i="1"/>
  <c r="B1873" i="1"/>
  <c r="A1873" i="1" s="1"/>
  <c r="E1873" i="1"/>
  <c r="D1873" i="1" s="1"/>
  <c r="H1873" i="1"/>
  <c r="G1873" i="1" s="1"/>
  <c r="K1873" i="1"/>
  <c r="J1873" i="1" s="1"/>
  <c r="N1873" i="1"/>
  <c r="B1874" i="1"/>
  <c r="A1874" i="1" s="1"/>
  <c r="E1874" i="1"/>
  <c r="D1874" i="1" s="1"/>
  <c r="H1874" i="1"/>
  <c r="G1874" i="1" s="1"/>
  <c r="K1874" i="1"/>
  <c r="J1874" i="1" s="1"/>
  <c r="N1874" i="1"/>
  <c r="B1875" i="1"/>
  <c r="A1875" i="1" s="1"/>
  <c r="E1875" i="1"/>
  <c r="D1875" i="1" s="1"/>
  <c r="H1875" i="1"/>
  <c r="G1875" i="1" s="1"/>
  <c r="K1875" i="1"/>
  <c r="J1875" i="1" s="1"/>
  <c r="N1875" i="1"/>
  <c r="B1876" i="1"/>
  <c r="A1876" i="1" s="1"/>
  <c r="E1876" i="1"/>
  <c r="D1876" i="1" s="1"/>
  <c r="H1876" i="1"/>
  <c r="G1876" i="1" s="1"/>
  <c r="K1876" i="1"/>
  <c r="J1876" i="1" s="1"/>
  <c r="N1876" i="1"/>
  <c r="B1877" i="1"/>
  <c r="A1877" i="1" s="1"/>
  <c r="E1877" i="1"/>
  <c r="D1877" i="1" s="1"/>
  <c r="H1877" i="1"/>
  <c r="G1877" i="1" s="1"/>
  <c r="K1877" i="1"/>
  <c r="J1877" i="1" s="1"/>
  <c r="N1877" i="1"/>
  <c r="B1878" i="1"/>
  <c r="A1878" i="1" s="1"/>
  <c r="E1878" i="1"/>
  <c r="D1878" i="1" s="1"/>
  <c r="H1878" i="1"/>
  <c r="G1878" i="1" s="1"/>
  <c r="K1878" i="1"/>
  <c r="J1878" i="1" s="1"/>
  <c r="N1878" i="1"/>
  <c r="B1879" i="1"/>
  <c r="A1879" i="1" s="1"/>
  <c r="E1879" i="1"/>
  <c r="D1879" i="1" s="1"/>
  <c r="H1879" i="1"/>
  <c r="G1879" i="1" s="1"/>
  <c r="K1879" i="1"/>
  <c r="J1879" i="1" s="1"/>
  <c r="N1879" i="1"/>
  <c r="B1880" i="1"/>
  <c r="A1880" i="1" s="1"/>
  <c r="E1880" i="1"/>
  <c r="D1880" i="1" s="1"/>
  <c r="H1880" i="1"/>
  <c r="G1880" i="1" s="1"/>
  <c r="K1880" i="1"/>
  <c r="J1880" i="1" s="1"/>
  <c r="N1880" i="1"/>
  <c r="B1881" i="1"/>
  <c r="A1881" i="1" s="1"/>
  <c r="E1881" i="1"/>
  <c r="D1881" i="1" s="1"/>
  <c r="H1881" i="1"/>
  <c r="G1881" i="1" s="1"/>
  <c r="K1881" i="1"/>
  <c r="J1881" i="1" s="1"/>
  <c r="N1881" i="1"/>
  <c r="B1882" i="1"/>
  <c r="A1882" i="1" s="1"/>
  <c r="E1882" i="1"/>
  <c r="D1882" i="1" s="1"/>
  <c r="H1882" i="1"/>
  <c r="G1882" i="1" s="1"/>
  <c r="K1882" i="1"/>
  <c r="J1882" i="1" s="1"/>
  <c r="N1882" i="1"/>
  <c r="B1883" i="1"/>
  <c r="A1883" i="1" s="1"/>
  <c r="E1883" i="1"/>
  <c r="D1883" i="1" s="1"/>
  <c r="H1883" i="1"/>
  <c r="G1883" i="1" s="1"/>
  <c r="K1883" i="1"/>
  <c r="J1883" i="1" s="1"/>
  <c r="N1883" i="1"/>
  <c r="B1884" i="1"/>
  <c r="A1884" i="1" s="1"/>
  <c r="E1884" i="1"/>
  <c r="D1884" i="1" s="1"/>
  <c r="H1884" i="1"/>
  <c r="G1884" i="1" s="1"/>
  <c r="K1884" i="1"/>
  <c r="J1884" i="1" s="1"/>
  <c r="N1884" i="1"/>
  <c r="B1885" i="1"/>
  <c r="A1885" i="1" s="1"/>
  <c r="E1885" i="1"/>
  <c r="D1885" i="1" s="1"/>
  <c r="H1885" i="1"/>
  <c r="G1885" i="1" s="1"/>
  <c r="K1885" i="1"/>
  <c r="J1885" i="1" s="1"/>
  <c r="N1885" i="1"/>
  <c r="B1886" i="1"/>
  <c r="A1886" i="1" s="1"/>
  <c r="E1886" i="1"/>
  <c r="D1886" i="1" s="1"/>
  <c r="H1886" i="1"/>
  <c r="G1886" i="1" s="1"/>
  <c r="K1886" i="1"/>
  <c r="J1886" i="1" s="1"/>
  <c r="N1886" i="1"/>
  <c r="B1887" i="1"/>
  <c r="A1887" i="1" s="1"/>
  <c r="E1887" i="1"/>
  <c r="D1887" i="1" s="1"/>
  <c r="H1887" i="1"/>
  <c r="G1887" i="1" s="1"/>
  <c r="K1887" i="1"/>
  <c r="J1887" i="1" s="1"/>
  <c r="N1887" i="1"/>
  <c r="B1888" i="1"/>
  <c r="A1888" i="1" s="1"/>
  <c r="E1888" i="1"/>
  <c r="D1888" i="1" s="1"/>
  <c r="H1888" i="1"/>
  <c r="G1888" i="1" s="1"/>
  <c r="K1888" i="1"/>
  <c r="J1888" i="1" s="1"/>
  <c r="N1888" i="1"/>
  <c r="B1889" i="1"/>
  <c r="A1889" i="1" s="1"/>
  <c r="E1889" i="1"/>
  <c r="D1889" i="1" s="1"/>
  <c r="H1889" i="1"/>
  <c r="G1889" i="1" s="1"/>
  <c r="K1889" i="1"/>
  <c r="J1889" i="1" s="1"/>
  <c r="N1889" i="1"/>
  <c r="B1890" i="1"/>
  <c r="A1890" i="1" s="1"/>
  <c r="E1890" i="1"/>
  <c r="D1890" i="1" s="1"/>
  <c r="H1890" i="1"/>
  <c r="G1890" i="1" s="1"/>
  <c r="K1890" i="1"/>
  <c r="J1890" i="1" s="1"/>
  <c r="N1890" i="1"/>
  <c r="B1891" i="1"/>
  <c r="A1891" i="1" s="1"/>
  <c r="E1891" i="1"/>
  <c r="D1891" i="1" s="1"/>
  <c r="H1891" i="1"/>
  <c r="G1891" i="1" s="1"/>
  <c r="K1891" i="1"/>
  <c r="J1891" i="1" s="1"/>
  <c r="N1891" i="1"/>
  <c r="B1892" i="1"/>
  <c r="A1892" i="1" s="1"/>
  <c r="E1892" i="1"/>
  <c r="D1892" i="1" s="1"/>
  <c r="H1892" i="1"/>
  <c r="G1892" i="1" s="1"/>
  <c r="K1892" i="1"/>
  <c r="J1892" i="1" s="1"/>
  <c r="N1892" i="1"/>
  <c r="B1893" i="1"/>
  <c r="A1893" i="1" s="1"/>
  <c r="E1893" i="1"/>
  <c r="D1893" i="1" s="1"/>
  <c r="H1893" i="1"/>
  <c r="G1893" i="1" s="1"/>
  <c r="K1893" i="1"/>
  <c r="J1893" i="1" s="1"/>
  <c r="N1893" i="1"/>
  <c r="B1894" i="1"/>
  <c r="A1894" i="1" s="1"/>
  <c r="E1894" i="1"/>
  <c r="D1894" i="1" s="1"/>
  <c r="H1894" i="1"/>
  <c r="G1894" i="1" s="1"/>
  <c r="K1894" i="1"/>
  <c r="J1894" i="1" s="1"/>
  <c r="N1894" i="1"/>
  <c r="B1895" i="1"/>
  <c r="A1895" i="1" s="1"/>
  <c r="E1895" i="1"/>
  <c r="D1895" i="1" s="1"/>
  <c r="H1895" i="1"/>
  <c r="G1895" i="1" s="1"/>
  <c r="K1895" i="1"/>
  <c r="J1895" i="1" s="1"/>
  <c r="N1895" i="1"/>
  <c r="B1896" i="1"/>
  <c r="A1896" i="1" s="1"/>
  <c r="E1896" i="1"/>
  <c r="D1896" i="1" s="1"/>
  <c r="H1896" i="1"/>
  <c r="G1896" i="1" s="1"/>
  <c r="K1896" i="1"/>
  <c r="J1896" i="1" s="1"/>
  <c r="N1896" i="1"/>
  <c r="B1897" i="1"/>
  <c r="A1897" i="1" s="1"/>
  <c r="E1897" i="1"/>
  <c r="D1897" i="1" s="1"/>
  <c r="H1897" i="1"/>
  <c r="G1897" i="1" s="1"/>
  <c r="K1897" i="1"/>
  <c r="J1897" i="1" s="1"/>
  <c r="N1897" i="1"/>
  <c r="B1898" i="1"/>
  <c r="A1898" i="1" s="1"/>
  <c r="E1898" i="1"/>
  <c r="D1898" i="1" s="1"/>
  <c r="H1898" i="1"/>
  <c r="G1898" i="1" s="1"/>
  <c r="K1898" i="1"/>
  <c r="J1898" i="1" s="1"/>
  <c r="N1898" i="1"/>
  <c r="B1899" i="1"/>
  <c r="A1899" i="1" s="1"/>
  <c r="E1899" i="1"/>
  <c r="D1899" i="1" s="1"/>
  <c r="H1899" i="1"/>
  <c r="G1899" i="1" s="1"/>
  <c r="K1899" i="1"/>
  <c r="J1899" i="1" s="1"/>
  <c r="N1899" i="1"/>
  <c r="B1900" i="1"/>
  <c r="A1900" i="1" s="1"/>
  <c r="E1900" i="1"/>
  <c r="D1900" i="1" s="1"/>
  <c r="H1900" i="1"/>
  <c r="G1900" i="1" s="1"/>
  <c r="K1900" i="1"/>
  <c r="J1900" i="1" s="1"/>
  <c r="N1900" i="1"/>
  <c r="B1901" i="1"/>
  <c r="A1901" i="1" s="1"/>
  <c r="E1901" i="1"/>
  <c r="D1901" i="1" s="1"/>
  <c r="H1901" i="1"/>
  <c r="G1901" i="1" s="1"/>
  <c r="K1901" i="1"/>
  <c r="J1901" i="1" s="1"/>
  <c r="N1901" i="1"/>
  <c r="B1902" i="1"/>
  <c r="A1902" i="1" s="1"/>
  <c r="E1902" i="1"/>
  <c r="D1902" i="1" s="1"/>
  <c r="H1902" i="1"/>
  <c r="G1902" i="1" s="1"/>
  <c r="K1902" i="1"/>
  <c r="J1902" i="1" s="1"/>
  <c r="N1902" i="1"/>
  <c r="B1903" i="1"/>
  <c r="A1903" i="1" s="1"/>
  <c r="E1903" i="1"/>
  <c r="D1903" i="1" s="1"/>
  <c r="H1903" i="1"/>
  <c r="G1903" i="1" s="1"/>
  <c r="K1903" i="1"/>
  <c r="J1903" i="1" s="1"/>
  <c r="N1903" i="1"/>
  <c r="B1904" i="1"/>
  <c r="A1904" i="1" s="1"/>
  <c r="E1904" i="1"/>
  <c r="D1904" i="1" s="1"/>
  <c r="H1904" i="1"/>
  <c r="G1904" i="1" s="1"/>
  <c r="K1904" i="1"/>
  <c r="J1904" i="1" s="1"/>
  <c r="N1904" i="1"/>
  <c r="B1905" i="1"/>
  <c r="A1905" i="1" s="1"/>
  <c r="E1905" i="1"/>
  <c r="D1905" i="1" s="1"/>
  <c r="H1905" i="1"/>
  <c r="G1905" i="1" s="1"/>
  <c r="K1905" i="1"/>
  <c r="J1905" i="1" s="1"/>
  <c r="N1905" i="1"/>
  <c r="B1906" i="1"/>
  <c r="A1906" i="1" s="1"/>
  <c r="E1906" i="1"/>
  <c r="D1906" i="1" s="1"/>
  <c r="H1906" i="1"/>
  <c r="G1906" i="1" s="1"/>
  <c r="K1906" i="1"/>
  <c r="J1906" i="1" s="1"/>
  <c r="N1906" i="1"/>
  <c r="B1907" i="1"/>
  <c r="A1907" i="1" s="1"/>
  <c r="E1907" i="1"/>
  <c r="D1907" i="1" s="1"/>
  <c r="H1907" i="1"/>
  <c r="G1907" i="1" s="1"/>
  <c r="K1907" i="1"/>
  <c r="J1907" i="1" s="1"/>
  <c r="N1907" i="1"/>
  <c r="B1908" i="1"/>
  <c r="A1908" i="1" s="1"/>
  <c r="E1908" i="1"/>
  <c r="D1908" i="1" s="1"/>
  <c r="H1908" i="1"/>
  <c r="G1908" i="1" s="1"/>
  <c r="K1908" i="1"/>
  <c r="J1908" i="1" s="1"/>
  <c r="N1908" i="1"/>
  <c r="B1909" i="1"/>
  <c r="A1909" i="1" s="1"/>
  <c r="E1909" i="1"/>
  <c r="D1909" i="1" s="1"/>
  <c r="H1909" i="1"/>
  <c r="G1909" i="1" s="1"/>
  <c r="K1909" i="1"/>
  <c r="J1909" i="1" s="1"/>
  <c r="N1909" i="1"/>
  <c r="B1910" i="1"/>
  <c r="A1910" i="1" s="1"/>
  <c r="E1910" i="1"/>
  <c r="D1910" i="1" s="1"/>
  <c r="H1910" i="1"/>
  <c r="G1910" i="1" s="1"/>
  <c r="K1910" i="1"/>
  <c r="J1910" i="1" s="1"/>
  <c r="N1910" i="1"/>
  <c r="B1911" i="1"/>
  <c r="A1911" i="1" s="1"/>
  <c r="E1911" i="1"/>
  <c r="D1911" i="1" s="1"/>
  <c r="H1911" i="1"/>
  <c r="G1911" i="1" s="1"/>
  <c r="K1911" i="1"/>
  <c r="J1911" i="1" s="1"/>
  <c r="N1911" i="1"/>
  <c r="B1912" i="1"/>
  <c r="A1912" i="1" s="1"/>
  <c r="E1912" i="1"/>
  <c r="D1912" i="1" s="1"/>
  <c r="H1912" i="1"/>
  <c r="G1912" i="1" s="1"/>
  <c r="K1912" i="1"/>
  <c r="J1912" i="1" s="1"/>
  <c r="N1912" i="1"/>
  <c r="B1913" i="1"/>
  <c r="A1913" i="1" s="1"/>
  <c r="E1913" i="1"/>
  <c r="D1913" i="1" s="1"/>
  <c r="H1913" i="1"/>
  <c r="G1913" i="1" s="1"/>
  <c r="K1913" i="1"/>
  <c r="J1913" i="1" s="1"/>
  <c r="N1913" i="1"/>
  <c r="B1914" i="1"/>
  <c r="A1914" i="1" s="1"/>
  <c r="E1914" i="1"/>
  <c r="D1914" i="1" s="1"/>
  <c r="H1914" i="1"/>
  <c r="G1914" i="1" s="1"/>
  <c r="K1914" i="1"/>
  <c r="J1914" i="1" s="1"/>
  <c r="N1914" i="1"/>
  <c r="B1915" i="1"/>
  <c r="A1915" i="1" s="1"/>
  <c r="E1915" i="1"/>
  <c r="D1915" i="1" s="1"/>
  <c r="H1915" i="1"/>
  <c r="G1915" i="1" s="1"/>
  <c r="K1915" i="1"/>
  <c r="J1915" i="1" s="1"/>
  <c r="N1915" i="1"/>
  <c r="B1916" i="1"/>
  <c r="A1916" i="1" s="1"/>
  <c r="E1916" i="1"/>
  <c r="D1916" i="1" s="1"/>
  <c r="H1916" i="1"/>
  <c r="G1916" i="1" s="1"/>
  <c r="K1916" i="1"/>
  <c r="J1916" i="1" s="1"/>
  <c r="N1916" i="1"/>
  <c r="B1917" i="1"/>
  <c r="A1917" i="1" s="1"/>
  <c r="E1917" i="1"/>
  <c r="D1917" i="1" s="1"/>
  <c r="H1917" i="1"/>
  <c r="G1917" i="1" s="1"/>
  <c r="K1917" i="1"/>
  <c r="J1917" i="1" s="1"/>
  <c r="N1917" i="1"/>
  <c r="B1918" i="1"/>
  <c r="A1918" i="1" s="1"/>
  <c r="E1918" i="1"/>
  <c r="D1918" i="1" s="1"/>
  <c r="H1918" i="1"/>
  <c r="G1918" i="1" s="1"/>
  <c r="K1918" i="1"/>
  <c r="J1918" i="1" s="1"/>
  <c r="N1918" i="1"/>
  <c r="B1919" i="1"/>
  <c r="A1919" i="1" s="1"/>
  <c r="E1919" i="1"/>
  <c r="D1919" i="1" s="1"/>
  <c r="H1919" i="1"/>
  <c r="G1919" i="1" s="1"/>
  <c r="K1919" i="1"/>
  <c r="J1919" i="1" s="1"/>
  <c r="N1919" i="1"/>
  <c r="B1920" i="1"/>
  <c r="A1920" i="1" s="1"/>
  <c r="E1920" i="1"/>
  <c r="D1920" i="1" s="1"/>
  <c r="H1920" i="1"/>
  <c r="G1920" i="1" s="1"/>
  <c r="K1920" i="1"/>
  <c r="J1920" i="1" s="1"/>
  <c r="N1920" i="1"/>
  <c r="B1921" i="1"/>
  <c r="A1921" i="1" s="1"/>
  <c r="E1921" i="1"/>
  <c r="D1921" i="1" s="1"/>
  <c r="H1921" i="1"/>
  <c r="G1921" i="1" s="1"/>
  <c r="K1921" i="1"/>
  <c r="J1921" i="1" s="1"/>
  <c r="N1921" i="1"/>
  <c r="B1922" i="1"/>
  <c r="A1922" i="1" s="1"/>
  <c r="E1922" i="1"/>
  <c r="D1922" i="1" s="1"/>
  <c r="H1922" i="1"/>
  <c r="G1922" i="1" s="1"/>
  <c r="K1922" i="1"/>
  <c r="J1922" i="1" s="1"/>
  <c r="N1922" i="1"/>
  <c r="B1923" i="1"/>
  <c r="A1923" i="1" s="1"/>
  <c r="E1923" i="1"/>
  <c r="D1923" i="1" s="1"/>
  <c r="H1923" i="1"/>
  <c r="G1923" i="1" s="1"/>
  <c r="K1923" i="1"/>
  <c r="J1923" i="1" s="1"/>
  <c r="N1923" i="1"/>
  <c r="B1924" i="1"/>
  <c r="A1924" i="1" s="1"/>
  <c r="E1924" i="1"/>
  <c r="D1924" i="1" s="1"/>
  <c r="H1924" i="1"/>
  <c r="G1924" i="1" s="1"/>
  <c r="K1924" i="1"/>
  <c r="J1924" i="1" s="1"/>
  <c r="N1924" i="1"/>
  <c r="B1925" i="1"/>
  <c r="A1925" i="1" s="1"/>
  <c r="E1925" i="1"/>
  <c r="D1925" i="1" s="1"/>
  <c r="H1925" i="1"/>
  <c r="G1925" i="1" s="1"/>
  <c r="K1925" i="1"/>
  <c r="J1925" i="1" s="1"/>
  <c r="N1925" i="1"/>
  <c r="B1926" i="1"/>
  <c r="A1926" i="1" s="1"/>
  <c r="E1926" i="1"/>
  <c r="D1926" i="1" s="1"/>
  <c r="H1926" i="1"/>
  <c r="G1926" i="1" s="1"/>
  <c r="K1926" i="1"/>
  <c r="J1926" i="1" s="1"/>
  <c r="N1926" i="1"/>
  <c r="B1927" i="1"/>
  <c r="A1927" i="1" s="1"/>
  <c r="E1927" i="1"/>
  <c r="D1927" i="1" s="1"/>
  <c r="H1927" i="1"/>
  <c r="G1927" i="1" s="1"/>
  <c r="K1927" i="1"/>
  <c r="J1927" i="1" s="1"/>
  <c r="N1927" i="1"/>
  <c r="B1928" i="1"/>
  <c r="A1928" i="1" s="1"/>
  <c r="E1928" i="1"/>
  <c r="D1928" i="1" s="1"/>
  <c r="H1928" i="1"/>
  <c r="G1928" i="1" s="1"/>
  <c r="K1928" i="1"/>
  <c r="J1928" i="1" s="1"/>
  <c r="N1928" i="1"/>
  <c r="B1929" i="1"/>
  <c r="A1929" i="1" s="1"/>
  <c r="E1929" i="1"/>
  <c r="D1929" i="1" s="1"/>
  <c r="H1929" i="1"/>
  <c r="G1929" i="1" s="1"/>
  <c r="K1929" i="1"/>
  <c r="J1929" i="1" s="1"/>
  <c r="N1929" i="1"/>
  <c r="B1930" i="1"/>
  <c r="A1930" i="1" s="1"/>
  <c r="E1930" i="1"/>
  <c r="D1930" i="1" s="1"/>
  <c r="H1930" i="1"/>
  <c r="G1930" i="1" s="1"/>
  <c r="K1930" i="1"/>
  <c r="J1930" i="1" s="1"/>
  <c r="N1930" i="1"/>
  <c r="B1931" i="1"/>
  <c r="A1931" i="1" s="1"/>
  <c r="E1931" i="1"/>
  <c r="D1931" i="1" s="1"/>
  <c r="H1931" i="1"/>
  <c r="G1931" i="1" s="1"/>
  <c r="K1931" i="1"/>
  <c r="J1931" i="1" s="1"/>
  <c r="N1931" i="1"/>
  <c r="B1932" i="1"/>
  <c r="A1932" i="1" s="1"/>
  <c r="E1932" i="1"/>
  <c r="D1932" i="1" s="1"/>
  <c r="H1932" i="1"/>
  <c r="G1932" i="1" s="1"/>
  <c r="K1932" i="1"/>
  <c r="J1932" i="1" s="1"/>
  <c r="N1932" i="1"/>
  <c r="B1933" i="1"/>
  <c r="A1933" i="1" s="1"/>
  <c r="E1933" i="1"/>
  <c r="D1933" i="1" s="1"/>
  <c r="H1933" i="1"/>
  <c r="G1933" i="1" s="1"/>
  <c r="K1933" i="1"/>
  <c r="J1933" i="1" s="1"/>
  <c r="N1933" i="1"/>
  <c r="B1934" i="1"/>
  <c r="A1934" i="1" s="1"/>
  <c r="E1934" i="1"/>
  <c r="D1934" i="1" s="1"/>
  <c r="H1934" i="1"/>
  <c r="G1934" i="1" s="1"/>
  <c r="K1934" i="1"/>
  <c r="J1934" i="1" s="1"/>
  <c r="N1934" i="1"/>
  <c r="B1935" i="1"/>
  <c r="A1935" i="1" s="1"/>
  <c r="E1935" i="1"/>
  <c r="D1935" i="1" s="1"/>
  <c r="H1935" i="1"/>
  <c r="G1935" i="1" s="1"/>
  <c r="K1935" i="1"/>
  <c r="J1935" i="1" s="1"/>
  <c r="N1935" i="1"/>
  <c r="B1936" i="1"/>
  <c r="A1936" i="1" s="1"/>
  <c r="E1936" i="1"/>
  <c r="D1936" i="1" s="1"/>
  <c r="H1936" i="1"/>
  <c r="G1936" i="1" s="1"/>
  <c r="K1936" i="1"/>
  <c r="J1936" i="1" s="1"/>
  <c r="N1936" i="1"/>
  <c r="B1937" i="1"/>
  <c r="A1937" i="1" s="1"/>
  <c r="E1937" i="1"/>
  <c r="D1937" i="1" s="1"/>
  <c r="H1937" i="1"/>
  <c r="G1937" i="1" s="1"/>
  <c r="K1937" i="1"/>
  <c r="J1937" i="1" s="1"/>
  <c r="N1937" i="1"/>
  <c r="B1938" i="1"/>
  <c r="A1938" i="1" s="1"/>
  <c r="E1938" i="1"/>
  <c r="D1938" i="1" s="1"/>
  <c r="H1938" i="1"/>
  <c r="G1938" i="1" s="1"/>
  <c r="K1938" i="1"/>
  <c r="J1938" i="1" s="1"/>
  <c r="N1938" i="1"/>
  <c r="B1939" i="1"/>
  <c r="A1939" i="1" s="1"/>
  <c r="E1939" i="1"/>
  <c r="D1939" i="1" s="1"/>
  <c r="H1939" i="1"/>
  <c r="G1939" i="1" s="1"/>
  <c r="K1939" i="1"/>
  <c r="J1939" i="1" s="1"/>
  <c r="N1939" i="1"/>
  <c r="B1940" i="1"/>
  <c r="A1940" i="1" s="1"/>
  <c r="E1940" i="1"/>
  <c r="D1940" i="1" s="1"/>
  <c r="H1940" i="1"/>
  <c r="G1940" i="1" s="1"/>
  <c r="K1940" i="1"/>
  <c r="J1940" i="1" s="1"/>
  <c r="N1940" i="1"/>
  <c r="B1941" i="1"/>
  <c r="A1941" i="1" s="1"/>
  <c r="E1941" i="1"/>
  <c r="D1941" i="1" s="1"/>
  <c r="H1941" i="1"/>
  <c r="G1941" i="1" s="1"/>
  <c r="K1941" i="1"/>
  <c r="J1941" i="1" s="1"/>
  <c r="N1941" i="1"/>
  <c r="B1942" i="1"/>
  <c r="A1942" i="1" s="1"/>
  <c r="E1942" i="1"/>
  <c r="D1942" i="1" s="1"/>
  <c r="H1942" i="1"/>
  <c r="G1942" i="1" s="1"/>
  <c r="K1942" i="1"/>
  <c r="J1942" i="1" s="1"/>
  <c r="N1942" i="1"/>
  <c r="B1943" i="1"/>
  <c r="A1943" i="1" s="1"/>
  <c r="E1943" i="1"/>
  <c r="D1943" i="1" s="1"/>
  <c r="H1943" i="1"/>
  <c r="G1943" i="1" s="1"/>
  <c r="K1943" i="1"/>
  <c r="J1943" i="1" s="1"/>
  <c r="N1943" i="1"/>
  <c r="B1944" i="1"/>
  <c r="A1944" i="1" s="1"/>
  <c r="E1944" i="1"/>
  <c r="D1944" i="1" s="1"/>
  <c r="H1944" i="1"/>
  <c r="G1944" i="1" s="1"/>
  <c r="K1944" i="1"/>
  <c r="J1944" i="1" s="1"/>
  <c r="N1944" i="1"/>
  <c r="B1945" i="1"/>
  <c r="A1945" i="1" s="1"/>
  <c r="E1945" i="1"/>
  <c r="D1945" i="1" s="1"/>
  <c r="H1945" i="1"/>
  <c r="G1945" i="1" s="1"/>
  <c r="K1945" i="1"/>
  <c r="J1945" i="1" s="1"/>
  <c r="N1945" i="1"/>
  <c r="B1946" i="1"/>
  <c r="A1946" i="1" s="1"/>
  <c r="E1946" i="1"/>
  <c r="D1946" i="1" s="1"/>
  <c r="H1946" i="1"/>
  <c r="G1946" i="1" s="1"/>
  <c r="K1946" i="1"/>
  <c r="J1946" i="1" s="1"/>
  <c r="N1946" i="1"/>
  <c r="B1947" i="1"/>
  <c r="A1947" i="1" s="1"/>
  <c r="E1947" i="1"/>
  <c r="D1947" i="1" s="1"/>
  <c r="H1947" i="1"/>
  <c r="G1947" i="1" s="1"/>
  <c r="K1947" i="1"/>
  <c r="J1947" i="1" s="1"/>
  <c r="N1947" i="1"/>
  <c r="B1948" i="1"/>
  <c r="A1948" i="1" s="1"/>
  <c r="E1948" i="1"/>
  <c r="D1948" i="1" s="1"/>
  <c r="H1948" i="1"/>
  <c r="G1948" i="1" s="1"/>
  <c r="K1948" i="1"/>
  <c r="J1948" i="1" s="1"/>
  <c r="N1948" i="1"/>
  <c r="B1949" i="1"/>
  <c r="A1949" i="1" s="1"/>
  <c r="E1949" i="1"/>
  <c r="D1949" i="1" s="1"/>
  <c r="H1949" i="1"/>
  <c r="G1949" i="1" s="1"/>
  <c r="K1949" i="1"/>
  <c r="J1949" i="1" s="1"/>
  <c r="N1949" i="1"/>
  <c r="B1950" i="1"/>
  <c r="A1950" i="1" s="1"/>
  <c r="E1950" i="1"/>
  <c r="D1950" i="1" s="1"/>
  <c r="H1950" i="1"/>
  <c r="G1950" i="1" s="1"/>
  <c r="K1950" i="1"/>
  <c r="J1950" i="1" s="1"/>
  <c r="N1950" i="1"/>
  <c r="B1951" i="1"/>
  <c r="A1951" i="1" s="1"/>
  <c r="E1951" i="1"/>
  <c r="D1951" i="1" s="1"/>
  <c r="H1951" i="1"/>
  <c r="G1951" i="1" s="1"/>
  <c r="K1951" i="1"/>
  <c r="J1951" i="1" s="1"/>
  <c r="N1951" i="1"/>
  <c r="B1952" i="1"/>
  <c r="A1952" i="1" s="1"/>
  <c r="E1952" i="1"/>
  <c r="D1952" i="1" s="1"/>
  <c r="H1952" i="1"/>
  <c r="G1952" i="1" s="1"/>
  <c r="K1952" i="1"/>
  <c r="J1952" i="1" s="1"/>
  <c r="N1952" i="1"/>
  <c r="B1953" i="1"/>
  <c r="A1953" i="1" s="1"/>
  <c r="E1953" i="1"/>
  <c r="D1953" i="1" s="1"/>
  <c r="H1953" i="1"/>
  <c r="G1953" i="1" s="1"/>
  <c r="K1953" i="1"/>
  <c r="J1953" i="1" s="1"/>
  <c r="N1953" i="1"/>
  <c r="B1954" i="1"/>
  <c r="A1954" i="1" s="1"/>
  <c r="E1954" i="1"/>
  <c r="D1954" i="1" s="1"/>
  <c r="H1954" i="1"/>
  <c r="G1954" i="1" s="1"/>
  <c r="K1954" i="1"/>
  <c r="J1954" i="1" s="1"/>
  <c r="N1954" i="1"/>
  <c r="B1955" i="1"/>
  <c r="A1955" i="1" s="1"/>
  <c r="E1955" i="1"/>
  <c r="D1955" i="1" s="1"/>
  <c r="H1955" i="1"/>
  <c r="G1955" i="1" s="1"/>
  <c r="K1955" i="1"/>
  <c r="J1955" i="1" s="1"/>
  <c r="N1955" i="1"/>
  <c r="B1956" i="1"/>
  <c r="A1956" i="1" s="1"/>
  <c r="E1956" i="1"/>
  <c r="D1956" i="1" s="1"/>
  <c r="H1956" i="1"/>
  <c r="G1956" i="1" s="1"/>
  <c r="K1956" i="1"/>
  <c r="J1956" i="1" s="1"/>
  <c r="N1956" i="1"/>
  <c r="B1957" i="1"/>
  <c r="A1957" i="1" s="1"/>
  <c r="E1957" i="1"/>
  <c r="D1957" i="1" s="1"/>
  <c r="H1957" i="1"/>
  <c r="G1957" i="1" s="1"/>
  <c r="K1957" i="1"/>
  <c r="J1957" i="1" s="1"/>
  <c r="N1957" i="1"/>
  <c r="B1958" i="1"/>
  <c r="A1958" i="1" s="1"/>
  <c r="E1958" i="1"/>
  <c r="D1958" i="1" s="1"/>
  <c r="H1958" i="1"/>
  <c r="G1958" i="1" s="1"/>
  <c r="K1958" i="1"/>
  <c r="J1958" i="1" s="1"/>
  <c r="N1958" i="1"/>
  <c r="B1959" i="1"/>
  <c r="A1959" i="1" s="1"/>
  <c r="E1959" i="1"/>
  <c r="D1959" i="1" s="1"/>
  <c r="H1959" i="1"/>
  <c r="G1959" i="1" s="1"/>
  <c r="K1959" i="1"/>
  <c r="J1959" i="1" s="1"/>
  <c r="N1959" i="1"/>
  <c r="B1960" i="1"/>
  <c r="A1960" i="1" s="1"/>
  <c r="E1960" i="1"/>
  <c r="D1960" i="1" s="1"/>
  <c r="H1960" i="1"/>
  <c r="G1960" i="1" s="1"/>
  <c r="K1960" i="1"/>
  <c r="J1960" i="1" s="1"/>
  <c r="N1960" i="1"/>
  <c r="B1961" i="1"/>
  <c r="A1961" i="1" s="1"/>
  <c r="E1961" i="1"/>
  <c r="D1961" i="1" s="1"/>
  <c r="H1961" i="1"/>
  <c r="G1961" i="1" s="1"/>
  <c r="K1961" i="1"/>
  <c r="J1961" i="1" s="1"/>
  <c r="N1961" i="1"/>
  <c r="B1962" i="1"/>
  <c r="A1962" i="1" s="1"/>
  <c r="E1962" i="1"/>
  <c r="D1962" i="1" s="1"/>
  <c r="H1962" i="1"/>
  <c r="G1962" i="1" s="1"/>
  <c r="K1962" i="1"/>
  <c r="J1962" i="1" s="1"/>
  <c r="N1962" i="1"/>
  <c r="B1963" i="1"/>
  <c r="A1963" i="1" s="1"/>
  <c r="E1963" i="1"/>
  <c r="D1963" i="1" s="1"/>
  <c r="H1963" i="1"/>
  <c r="G1963" i="1" s="1"/>
  <c r="K1963" i="1"/>
  <c r="J1963" i="1" s="1"/>
  <c r="N1963" i="1"/>
  <c r="B1964" i="1"/>
  <c r="A1964" i="1" s="1"/>
  <c r="E1964" i="1"/>
  <c r="D1964" i="1" s="1"/>
  <c r="H1964" i="1"/>
  <c r="G1964" i="1" s="1"/>
  <c r="K1964" i="1"/>
  <c r="J1964" i="1" s="1"/>
  <c r="N1964" i="1"/>
  <c r="B1965" i="1"/>
  <c r="A1965" i="1" s="1"/>
  <c r="E1965" i="1"/>
  <c r="D1965" i="1" s="1"/>
  <c r="H1965" i="1"/>
  <c r="G1965" i="1" s="1"/>
  <c r="K1965" i="1"/>
  <c r="J1965" i="1" s="1"/>
  <c r="N1965" i="1"/>
  <c r="B1966" i="1"/>
  <c r="A1966" i="1" s="1"/>
  <c r="E1966" i="1"/>
  <c r="D1966" i="1" s="1"/>
  <c r="H1966" i="1"/>
  <c r="G1966" i="1" s="1"/>
  <c r="K1966" i="1"/>
  <c r="J1966" i="1" s="1"/>
  <c r="N1966" i="1"/>
  <c r="B1967" i="1"/>
  <c r="A1967" i="1" s="1"/>
  <c r="E1967" i="1"/>
  <c r="D1967" i="1" s="1"/>
  <c r="H1967" i="1"/>
  <c r="G1967" i="1" s="1"/>
  <c r="K1967" i="1"/>
  <c r="J1967" i="1" s="1"/>
  <c r="N1967" i="1"/>
  <c r="B1968" i="1"/>
  <c r="A1968" i="1" s="1"/>
  <c r="E1968" i="1"/>
  <c r="D1968" i="1" s="1"/>
  <c r="H1968" i="1"/>
  <c r="G1968" i="1" s="1"/>
  <c r="K1968" i="1"/>
  <c r="J1968" i="1" s="1"/>
  <c r="N1968" i="1"/>
  <c r="B1969" i="1"/>
  <c r="A1969" i="1" s="1"/>
  <c r="E1969" i="1"/>
  <c r="D1969" i="1" s="1"/>
  <c r="H1969" i="1"/>
  <c r="G1969" i="1" s="1"/>
  <c r="K1969" i="1"/>
  <c r="J1969" i="1" s="1"/>
  <c r="N1969" i="1"/>
  <c r="B1970" i="1"/>
  <c r="A1970" i="1" s="1"/>
  <c r="E1970" i="1"/>
  <c r="D1970" i="1" s="1"/>
  <c r="H1970" i="1"/>
  <c r="G1970" i="1" s="1"/>
  <c r="K1970" i="1"/>
  <c r="J1970" i="1" s="1"/>
  <c r="N1970" i="1"/>
  <c r="B1971" i="1"/>
  <c r="A1971" i="1" s="1"/>
  <c r="E1971" i="1"/>
  <c r="D1971" i="1" s="1"/>
  <c r="H1971" i="1"/>
  <c r="G1971" i="1" s="1"/>
  <c r="K1971" i="1"/>
  <c r="J1971" i="1" s="1"/>
  <c r="N1971" i="1"/>
  <c r="B1972" i="1"/>
  <c r="A1972" i="1" s="1"/>
  <c r="E1972" i="1"/>
  <c r="D1972" i="1" s="1"/>
  <c r="H1972" i="1"/>
  <c r="G1972" i="1" s="1"/>
  <c r="K1972" i="1"/>
  <c r="J1972" i="1" s="1"/>
  <c r="N1972" i="1"/>
  <c r="B1973" i="1"/>
  <c r="A1973" i="1" s="1"/>
  <c r="E1973" i="1"/>
  <c r="D1973" i="1" s="1"/>
  <c r="H1973" i="1"/>
  <c r="G1973" i="1" s="1"/>
  <c r="K1973" i="1"/>
  <c r="J1973" i="1" s="1"/>
  <c r="N1973" i="1"/>
  <c r="B1974" i="1"/>
  <c r="A1974" i="1" s="1"/>
  <c r="E1974" i="1"/>
  <c r="D1974" i="1" s="1"/>
  <c r="H1974" i="1"/>
  <c r="G1974" i="1" s="1"/>
  <c r="K1974" i="1"/>
  <c r="J1974" i="1" s="1"/>
  <c r="N1974" i="1"/>
  <c r="B1975" i="1"/>
  <c r="A1975" i="1" s="1"/>
  <c r="E1975" i="1"/>
  <c r="D1975" i="1" s="1"/>
  <c r="H1975" i="1"/>
  <c r="G1975" i="1" s="1"/>
  <c r="K1975" i="1"/>
  <c r="J1975" i="1" s="1"/>
  <c r="N1975" i="1"/>
  <c r="B1976" i="1"/>
  <c r="A1976" i="1" s="1"/>
  <c r="E1976" i="1"/>
  <c r="D1976" i="1" s="1"/>
  <c r="H1976" i="1"/>
  <c r="G1976" i="1" s="1"/>
  <c r="K1976" i="1"/>
  <c r="J1976" i="1" s="1"/>
  <c r="N1976" i="1"/>
  <c r="B1977" i="1"/>
  <c r="A1977" i="1" s="1"/>
  <c r="E1977" i="1"/>
  <c r="D1977" i="1" s="1"/>
  <c r="H1977" i="1"/>
  <c r="G1977" i="1" s="1"/>
  <c r="K1977" i="1"/>
  <c r="J1977" i="1" s="1"/>
  <c r="N1977" i="1"/>
  <c r="B1978" i="1"/>
  <c r="A1978" i="1" s="1"/>
  <c r="E1978" i="1"/>
  <c r="D1978" i="1" s="1"/>
  <c r="H1978" i="1"/>
  <c r="G1978" i="1" s="1"/>
  <c r="K1978" i="1"/>
  <c r="J1978" i="1" s="1"/>
  <c r="N1978" i="1"/>
  <c r="B1979" i="1"/>
  <c r="A1979" i="1" s="1"/>
  <c r="E1979" i="1"/>
  <c r="D1979" i="1" s="1"/>
  <c r="H1979" i="1"/>
  <c r="G1979" i="1" s="1"/>
  <c r="K1979" i="1"/>
  <c r="J1979" i="1" s="1"/>
  <c r="N1979" i="1"/>
  <c r="B1980" i="1"/>
  <c r="A1980" i="1" s="1"/>
  <c r="E1980" i="1"/>
  <c r="D1980" i="1" s="1"/>
  <c r="H1980" i="1"/>
  <c r="G1980" i="1" s="1"/>
  <c r="K1980" i="1"/>
  <c r="J1980" i="1" s="1"/>
  <c r="N1980" i="1"/>
  <c r="B1981" i="1"/>
  <c r="A1981" i="1" s="1"/>
  <c r="E1981" i="1"/>
  <c r="D1981" i="1" s="1"/>
  <c r="H1981" i="1"/>
  <c r="G1981" i="1" s="1"/>
  <c r="K1981" i="1"/>
  <c r="J1981" i="1" s="1"/>
  <c r="N1981" i="1"/>
  <c r="B1982" i="1"/>
  <c r="A1982" i="1" s="1"/>
  <c r="E1982" i="1"/>
  <c r="D1982" i="1" s="1"/>
  <c r="H1982" i="1"/>
  <c r="G1982" i="1" s="1"/>
  <c r="K1982" i="1"/>
  <c r="J1982" i="1" s="1"/>
  <c r="N1982" i="1"/>
  <c r="B1983" i="1"/>
  <c r="A1983" i="1" s="1"/>
  <c r="E1983" i="1"/>
  <c r="D1983" i="1" s="1"/>
  <c r="H1983" i="1"/>
  <c r="G1983" i="1" s="1"/>
  <c r="K1983" i="1"/>
  <c r="J1983" i="1" s="1"/>
  <c r="N1983" i="1"/>
  <c r="B1984" i="1"/>
  <c r="A1984" i="1" s="1"/>
  <c r="E1984" i="1"/>
  <c r="D1984" i="1" s="1"/>
  <c r="H1984" i="1"/>
  <c r="G1984" i="1" s="1"/>
  <c r="K1984" i="1"/>
  <c r="J1984" i="1" s="1"/>
  <c r="N1984" i="1"/>
  <c r="B1985" i="1"/>
  <c r="A1985" i="1" s="1"/>
  <c r="E1985" i="1"/>
  <c r="D1985" i="1" s="1"/>
  <c r="H1985" i="1"/>
  <c r="G1985" i="1" s="1"/>
  <c r="K1985" i="1"/>
  <c r="J1985" i="1" s="1"/>
  <c r="N1985" i="1"/>
  <c r="B1986" i="1"/>
  <c r="A1986" i="1" s="1"/>
  <c r="E1986" i="1"/>
  <c r="D1986" i="1" s="1"/>
  <c r="H1986" i="1"/>
  <c r="G1986" i="1" s="1"/>
  <c r="K1986" i="1"/>
  <c r="J1986" i="1" s="1"/>
  <c r="N1986" i="1"/>
  <c r="B1987" i="1"/>
  <c r="A1987" i="1" s="1"/>
  <c r="E1987" i="1"/>
  <c r="D1987" i="1" s="1"/>
  <c r="H1987" i="1"/>
  <c r="G1987" i="1" s="1"/>
  <c r="K1987" i="1"/>
  <c r="J1987" i="1" s="1"/>
  <c r="N1987" i="1"/>
  <c r="B1988" i="1"/>
  <c r="A1988" i="1" s="1"/>
  <c r="E1988" i="1"/>
  <c r="D1988" i="1" s="1"/>
  <c r="H1988" i="1"/>
  <c r="G1988" i="1" s="1"/>
  <c r="K1988" i="1"/>
  <c r="J1988" i="1" s="1"/>
  <c r="N1988" i="1"/>
  <c r="B1989" i="1"/>
  <c r="A1989" i="1" s="1"/>
  <c r="E1989" i="1"/>
  <c r="D1989" i="1" s="1"/>
  <c r="H1989" i="1"/>
  <c r="G1989" i="1" s="1"/>
  <c r="K1989" i="1"/>
  <c r="J1989" i="1" s="1"/>
  <c r="N1989" i="1"/>
  <c r="B1990" i="1"/>
  <c r="A1990" i="1" s="1"/>
  <c r="E1990" i="1"/>
  <c r="D1990" i="1" s="1"/>
  <c r="H1990" i="1"/>
  <c r="G1990" i="1" s="1"/>
  <c r="K1990" i="1"/>
  <c r="J1990" i="1" s="1"/>
  <c r="N1990" i="1"/>
  <c r="B1991" i="1"/>
  <c r="A1991" i="1" s="1"/>
  <c r="E1991" i="1"/>
  <c r="D1991" i="1" s="1"/>
  <c r="H1991" i="1"/>
  <c r="G1991" i="1" s="1"/>
  <c r="K1991" i="1"/>
  <c r="J1991" i="1" s="1"/>
  <c r="N1991" i="1"/>
  <c r="B1992" i="1"/>
  <c r="A1992" i="1" s="1"/>
  <c r="E1992" i="1"/>
  <c r="D1992" i="1" s="1"/>
  <c r="H1992" i="1"/>
  <c r="G1992" i="1" s="1"/>
  <c r="K1992" i="1"/>
  <c r="J1992" i="1" s="1"/>
  <c r="N1992" i="1"/>
  <c r="B1993" i="1"/>
  <c r="A1993" i="1" s="1"/>
  <c r="E1993" i="1"/>
  <c r="D1993" i="1" s="1"/>
  <c r="H1993" i="1"/>
  <c r="G1993" i="1" s="1"/>
  <c r="K1993" i="1"/>
  <c r="J1993" i="1" s="1"/>
  <c r="N1993" i="1"/>
  <c r="B1994" i="1"/>
  <c r="A1994" i="1" s="1"/>
  <c r="E1994" i="1"/>
  <c r="D1994" i="1" s="1"/>
  <c r="H1994" i="1"/>
  <c r="G1994" i="1" s="1"/>
  <c r="K1994" i="1"/>
  <c r="J1994" i="1" s="1"/>
  <c r="N1994" i="1"/>
  <c r="B1995" i="1"/>
  <c r="A1995" i="1" s="1"/>
  <c r="E1995" i="1"/>
  <c r="D1995" i="1" s="1"/>
  <c r="H1995" i="1"/>
  <c r="G1995" i="1" s="1"/>
  <c r="K1995" i="1"/>
  <c r="J1995" i="1" s="1"/>
  <c r="N1995" i="1"/>
  <c r="B1996" i="1"/>
  <c r="A1996" i="1" s="1"/>
  <c r="E1996" i="1"/>
  <c r="D1996" i="1" s="1"/>
  <c r="H1996" i="1"/>
  <c r="G1996" i="1" s="1"/>
  <c r="K1996" i="1"/>
  <c r="J1996" i="1" s="1"/>
  <c r="N1996" i="1"/>
  <c r="B1997" i="1"/>
  <c r="A1997" i="1" s="1"/>
  <c r="E1997" i="1"/>
  <c r="D1997" i="1" s="1"/>
  <c r="H1997" i="1"/>
  <c r="G1997" i="1" s="1"/>
  <c r="K1997" i="1"/>
  <c r="J1997" i="1" s="1"/>
  <c r="N1997" i="1"/>
  <c r="B1998" i="1"/>
  <c r="A1998" i="1" s="1"/>
  <c r="E1998" i="1"/>
  <c r="D1998" i="1" s="1"/>
  <c r="H1998" i="1"/>
  <c r="G1998" i="1" s="1"/>
  <c r="K1998" i="1"/>
  <c r="J1998" i="1" s="1"/>
  <c r="N1998" i="1"/>
  <c r="B1999" i="1"/>
  <c r="A1999" i="1" s="1"/>
  <c r="E1999" i="1"/>
  <c r="D1999" i="1" s="1"/>
  <c r="H1999" i="1"/>
  <c r="G1999" i="1" s="1"/>
  <c r="K1999" i="1"/>
  <c r="J1999" i="1" s="1"/>
  <c r="N1999" i="1"/>
  <c r="B2000" i="1"/>
  <c r="A2000" i="1" s="1"/>
  <c r="E2000" i="1"/>
  <c r="D2000" i="1" s="1"/>
  <c r="H2000" i="1"/>
  <c r="G2000" i="1" s="1"/>
  <c r="K2000" i="1"/>
  <c r="J2000" i="1" s="1"/>
  <c r="N2000" i="1"/>
  <c r="B2001" i="1"/>
  <c r="A2001" i="1" s="1"/>
  <c r="E2001" i="1"/>
  <c r="D2001" i="1" s="1"/>
  <c r="H2001" i="1"/>
  <c r="G2001" i="1" s="1"/>
  <c r="K2001" i="1"/>
  <c r="J2001" i="1" s="1"/>
  <c r="N2001" i="1"/>
  <c r="B2002" i="1"/>
  <c r="A2002" i="1" s="1"/>
  <c r="E2002" i="1"/>
  <c r="D2002" i="1" s="1"/>
  <c r="H2002" i="1"/>
  <c r="G2002" i="1" s="1"/>
  <c r="K2002" i="1"/>
  <c r="J2002" i="1" s="1"/>
  <c r="N2002" i="1"/>
  <c r="B2003" i="1"/>
  <c r="A2003" i="1" s="1"/>
  <c r="E2003" i="1"/>
  <c r="D2003" i="1" s="1"/>
  <c r="H2003" i="1"/>
  <c r="G2003" i="1" s="1"/>
  <c r="K2003" i="1"/>
  <c r="J2003" i="1" s="1"/>
  <c r="N2003" i="1"/>
  <c r="B2004" i="1"/>
  <c r="A2004" i="1" s="1"/>
  <c r="E2004" i="1"/>
  <c r="D2004" i="1" s="1"/>
  <c r="H2004" i="1"/>
  <c r="G2004" i="1" s="1"/>
  <c r="K2004" i="1"/>
  <c r="J2004" i="1" s="1"/>
  <c r="N2004" i="1"/>
  <c r="B2005" i="1"/>
  <c r="A2005" i="1" s="1"/>
  <c r="E2005" i="1"/>
  <c r="D2005" i="1" s="1"/>
  <c r="H2005" i="1"/>
  <c r="G2005" i="1" s="1"/>
  <c r="K2005" i="1"/>
  <c r="J2005" i="1" s="1"/>
  <c r="N2005" i="1"/>
  <c r="B2006" i="1"/>
  <c r="A2006" i="1" s="1"/>
  <c r="E2006" i="1"/>
  <c r="D2006" i="1" s="1"/>
  <c r="H2006" i="1"/>
  <c r="G2006" i="1" s="1"/>
  <c r="K2006" i="1"/>
  <c r="J2006" i="1" s="1"/>
  <c r="N2006" i="1"/>
  <c r="B2007" i="1"/>
  <c r="A2007" i="1" s="1"/>
  <c r="E2007" i="1"/>
  <c r="D2007" i="1" s="1"/>
  <c r="H2007" i="1"/>
  <c r="G2007" i="1" s="1"/>
  <c r="K2007" i="1"/>
  <c r="J2007" i="1" s="1"/>
  <c r="N2007" i="1"/>
  <c r="B2008" i="1"/>
  <c r="A2008" i="1" s="1"/>
  <c r="E2008" i="1"/>
  <c r="D2008" i="1" s="1"/>
  <c r="H2008" i="1"/>
  <c r="G2008" i="1" s="1"/>
  <c r="K2008" i="1"/>
  <c r="J2008" i="1" s="1"/>
  <c r="N2008" i="1"/>
  <c r="B2009" i="1"/>
  <c r="A2009" i="1" s="1"/>
  <c r="E2009" i="1"/>
  <c r="D2009" i="1" s="1"/>
  <c r="H2009" i="1"/>
  <c r="G2009" i="1" s="1"/>
  <c r="K2009" i="1"/>
  <c r="J2009" i="1" s="1"/>
  <c r="N2009" i="1"/>
  <c r="B2010" i="1"/>
  <c r="A2010" i="1" s="1"/>
  <c r="E2010" i="1"/>
  <c r="D2010" i="1" s="1"/>
  <c r="H2010" i="1"/>
  <c r="G2010" i="1" s="1"/>
  <c r="K2010" i="1"/>
  <c r="J2010" i="1" s="1"/>
  <c r="N2010" i="1"/>
  <c r="B2011" i="1"/>
  <c r="A2011" i="1" s="1"/>
  <c r="E2011" i="1"/>
  <c r="D2011" i="1" s="1"/>
  <c r="H2011" i="1"/>
  <c r="G2011" i="1" s="1"/>
  <c r="K2011" i="1"/>
  <c r="J2011" i="1" s="1"/>
  <c r="N2011" i="1"/>
  <c r="B2012" i="1"/>
  <c r="A2012" i="1" s="1"/>
  <c r="E2012" i="1"/>
  <c r="D2012" i="1" s="1"/>
  <c r="H2012" i="1"/>
  <c r="G2012" i="1" s="1"/>
  <c r="K2012" i="1"/>
  <c r="J2012" i="1" s="1"/>
  <c r="N2012" i="1"/>
  <c r="B2013" i="1"/>
  <c r="A2013" i="1" s="1"/>
  <c r="E2013" i="1"/>
  <c r="D2013" i="1" s="1"/>
  <c r="H2013" i="1"/>
  <c r="G2013" i="1" s="1"/>
  <c r="K2013" i="1"/>
  <c r="J2013" i="1" s="1"/>
  <c r="N2013" i="1"/>
  <c r="B2014" i="1"/>
  <c r="A2014" i="1" s="1"/>
  <c r="E2014" i="1"/>
  <c r="D2014" i="1" s="1"/>
  <c r="H2014" i="1"/>
  <c r="G2014" i="1" s="1"/>
  <c r="K2014" i="1"/>
  <c r="J2014" i="1" s="1"/>
  <c r="N2014" i="1"/>
  <c r="B2015" i="1"/>
  <c r="A2015" i="1" s="1"/>
  <c r="E2015" i="1"/>
  <c r="D2015" i="1" s="1"/>
  <c r="H2015" i="1"/>
  <c r="G2015" i="1" s="1"/>
  <c r="K2015" i="1"/>
  <c r="J2015" i="1" s="1"/>
  <c r="N2015" i="1"/>
  <c r="B2016" i="1"/>
  <c r="A2016" i="1" s="1"/>
  <c r="E2016" i="1"/>
  <c r="D2016" i="1" s="1"/>
  <c r="H2016" i="1"/>
  <c r="G2016" i="1" s="1"/>
  <c r="K2016" i="1"/>
  <c r="J2016" i="1" s="1"/>
  <c r="N2016" i="1"/>
  <c r="B2017" i="1"/>
  <c r="A2017" i="1" s="1"/>
  <c r="E2017" i="1"/>
  <c r="D2017" i="1" s="1"/>
  <c r="H2017" i="1"/>
  <c r="G2017" i="1" s="1"/>
  <c r="K2017" i="1"/>
  <c r="J2017" i="1" s="1"/>
  <c r="N2017" i="1"/>
  <c r="B2018" i="1"/>
  <c r="A2018" i="1" s="1"/>
  <c r="E2018" i="1"/>
  <c r="D2018" i="1" s="1"/>
  <c r="H2018" i="1"/>
  <c r="G2018" i="1" s="1"/>
  <c r="K2018" i="1"/>
  <c r="J2018" i="1" s="1"/>
  <c r="N2018" i="1"/>
  <c r="B2019" i="1"/>
  <c r="A2019" i="1" s="1"/>
  <c r="E2019" i="1"/>
  <c r="D2019" i="1" s="1"/>
  <c r="H2019" i="1"/>
  <c r="G2019" i="1" s="1"/>
  <c r="K2019" i="1"/>
  <c r="J2019" i="1" s="1"/>
  <c r="N2019" i="1"/>
  <c r="B2020" i="1"/>
  <c r="A2020" i="1" s="1"/>
  <c r="E2020" i="1"/>
  <c r="D2020" i="1" s="1"/>
  <c r="H2020" i="1"/>
  <c r="G2020" i="1" s="1"/>
  <c r="K2020" i="1"/>
  <c r="J2020" i="1" s="1"/>
  <c r="N2020" i="1"/>
  <c r="B2021" i="1"/>
  <c r="A2021" i="1" s="1"/>
  <c r="E2021" i="1"/>
  <c r="D2021" i="1" s="1"/>
  <c r="H2021" i="1"/>
  <c r="G2021" i="1" s="1"/>
  <c r="K2021" i="1"/>
  <c r="J2021" i="1" s="1"/>
  <c r="N2021" i="1"/>
  <c r="B2022" i="1"/>
  <c r="A2022" i="1" s="1"/>
  <c r="E2022" i="1"/>
  <c r="D2022" i="1" s="1"/>
  <c r="H2022" i="1"/>
  <c r="G2022" i="1" s="1"/>
  <c r="K2022" i="1"/>
  <c r="J2022" i="1" s="1"/>
  <c r="N2022" i="1"/>
  <c r="B2023" i="1"/>
  <c r="A2023" i="1" s="1"/>
  <c r="E2023" i="1"/>
  <c r="D2023" i="1" s="1"/>
  <c r="H2023" i="1"/>
  <c r="G2023" i="1" s="1"/>
  <c r="K2023" i="1"/>
  <c r="J2023" i="1" s="1"/>
  <c r="N2023" i="1"/>
  <c r="B2024" i="1"/>
  <c r="A2024" i="1" s="1"/>
  <c r="E2024" i="1"/>
  <c r="D2024" i="1" s="1"/>
  <c r="H2024" i="1"/>
  <c r="G2024" i="1" s="1"/>
  <c r="K2024" i="1"/>
  <c r="J2024" i="1" s="1"/>
  <c r="N2024" i="1"/>
  <c r="B2025" i="1"/>
  <c r="A2025" i="1" s="1"/>
  <c r="E2025" i="1"/>
  <c r="D2025" i="1" s="1"/>
  <c r="H2025" i="1"/>
  <c r="G2025" i="1" s="1"/>
  <c r="K2025" i="1"/>
  <c r="J2025" i="1" s="1"/>
  <c r="N2025" i="1"/>
  <c r="B2026" i="1"/>
  <c r="A2026" i="1" s="1"/>
  <c r="E2026" i="1"/>
  <c r="D2026" i="1" s="1"/>
  <c r="H2026" i="1"/>
  <c r="G2026" i="1" s="1"/>
  <c r="K2026" i="1"/>
  <c r="J2026" i="1" s="1"/>
  <c r="N2026" i="1"/>
  <c r="B2027" i="1"/>
  <c r="A2027" i="1" s="1"/>
  <c r="E2027" i="1"/>
  <c r="D2027" i="1" s="1"/>
  <c r="H2027" i="1"/>
  <c r="G2027" i="1" s="1"/>
  <c r="K2027" i="1"/>
  <c r="J2027" i="1" s="1"/>
  <c r="N2027" i="1"/>
  <c r="B2028" i="1"/>
  <c r="A2028" i="1" s="1"/>
  <c r="E2028" i="1"/>
  <c r="D2028" i="1" s="1"/>
  <c r="H2028" i="1"/>
  <c r="G2028" i="1" s="1"/>
  <c r="K2028" i="1"/>
  <c r="J2028" i="1" s="1"/>
  <c r="N2028" i="1"/>
  <c r="B2029" i="1"/>
  <c r="A2029" i="1" s="1"/>
  <c r="E2029" i="1"/>
  <c r="D2029" i="1" s="1"/>
  <c r="H2029" i="1"/>
  <c r="G2029" i="1" s="1"/>
  <c r="K2029" i="1"/>
  <c r="J2029" i="1" s="1"/>
  <c r="N2029" i="1"/>
  <c r="B2030" i="1"/>
  <c r="A2030" i="1" s="1"/>
  <c r="E2030" i="1"/>
  <c r="D2030" i="1" s="1"/>
  <c r="H2030" i="1"/>
  <c r="G2030" i="1" s="1"/>
  <c r="K2030" i="1"/>
  <c r="J2030" i="1" s="1"/>
  <c r="N2030" i="1"/>
  <c r="B2031" i="1"/>
  <c r="A2031" i="1" s="1"/>
  <c r="E2031" i="1"/>
  <c r="D2031" i="1" s="1"/>
  <c r="H2031" i="1"/>
  <c r="G2031" i="1" s="1"/>
  <c r="K2031" i="1"/>
  <c r="J2031" i="1" s="1"/>
  <c r="N2031" i="1"/>
  <c r="B2032" i="1"/>
  <c r="A2032" i="1" s="1"/>
  <c r="E2032" i="1"/>
  <c r="D2032" i="1" s="1"/>
  <c r="H2032" i="1"/>
  <c r="G2032" i="1" s="1"/>
  <c r="K2032" i="1"/>
  <c r="J2032" i="1" s="1"/>
  <c r="N2032" i="1"/>
  <c r="B2033" i="1"/>
  <c r="A2033" i="1" s="1"/>
  <c r="E2033" i="1"/>
  <c r="D2033" i="1" s="1"/>
  <c r="H2033" i="1"/>
  <c r="G2033" i="1" s="1"/>
  <c r="K2033" i="1"/>
  <c r="J2033" i="1" s="1"/>
  <c r="N2033" i="1"/>
  <c r="B2034" i="1"/>
  <c r="A2034" i="1" s="1"/>
  <c r="E2034" i="1"/>
  <c r="D2034" i="1" s="1"/>
  <c r="H2034" i="1"/>
  <c r="G2034" i="1" s="1"/>
  <c r="K2034" i="1"/>
  <c r="J2034" i="1" s="1"/>
  <c r="N2034" i="1"/>
  <c r="B2035" i="1"/>
  <c r="A2035" i="1" s="1"/>
  <c r="E2035" i="1"/>
  <c r="D2035" i="1" s="1"/>
  <c r="H2035" i="1"/>
  <c r="G2035" i="1" s="1"/>
  <c r="K2035" i="1"/>
  <c r="J2035" i="1" s="1"/>
  <c r="N2035" i="1"/>
  <c r="B2036" i="1"/>
  <c r="A2036" i="1" s="1"/>
  <c r="E2036" i="1"/>
  <c r="D2036" i="1" s="1"/>
  <c r="H2036" i="1"/>
  <c r="G2036" i="1" s="1"/>
  <c r="K2036" i="1"/>
  <c r="J2036" i="1" s="1"/>
  <c r="N2036" i="1"/>
  <c r="B2037" i="1"/>
  <c r="A2037" i="1" s="1"/>
  <c r="E2037" i="1"/>
  <c r="D2037" i="1" s="1"/>
  <c r="H2037" i="1"/>
  <c r="G2037" i="1" s="1"/>
  <c r="K2037" i="1"/>
  <c r="J2037" i="1" s="1"/>
  <c r="N2037" i="1"/>
  <c r="B2038" i="1"/>
  <c r="A2038" i="1" s="1"/>
  <c r="E2038" i="1"/>
  <c r="D2038" i="1" s="1"/>
  <c r="H2038" i="1"/>
  <c r="G2038" i="1" s="1"/>
  <c r="K2038" i="1"/>
  <c r="J2038" i="1" s="1"/>
  <c r="N2038" i="1"/>
  <c r="B2039" i="1"/>
  <c r="A2039" i="1" s="1"/>
  <c r="E2039" i="1"/>
  <c r="D2039" i="1" s="1"/>
  <c r="H2039" i="1"/>
  <c r="G2039" i="1" s="1"/>
  <c r="K2039" i="1"/>
  <c r="J2039" i="1" s="1"/>
  <c r="N2039" i="1"/>
  <c r="B2040" i="1"/>
  <c r="A2040" i="1" s="1"/>
  <c r="E2040" i="1"/>
  <c r="D2040" i="1" s="1"/>
  <c r="H2040" i="1"/>
  <c r="G2040" i="1" s="1"/>
  <c r="K2040" i="1"/>
  <c r="J2040" i="1" s="1"/>
  <c r="N2040" i="1"/>
  <c r="B2041" i="1"/>
  <c r="A2041" i="1" s="1"/>
  <c r="E2041" i="1"/>
  <c r="D2041" i="1" s="1"/>
  <c r="H2041" i="1"/>
  <c r="G2041" i="1" s="1"/>
  <c r="K2041" i="1"/>
  <c r="J2041" i="1" s="1"/>
  <c r="N2041" i="1"/>
  <c r="B2042" i="1"/>
  <c r="A2042" i="1" s="1"/>
  <c r="E2042" i="1"/>
  <c r="D2042" i="1" s="1"/>
  <c r="H2042" i="1"/>
  <c r="G2042" i="1" s="1"/>
  <c r="K2042" i="1"/>
  <c r="J2042" i="1" s="1"/>
  <c r="N2042" i="1"/>
  <c r="B2043" i="1"/>
  <c r="A2043" i="1" s="1"/>
  <c r="E2043" i="1"/>
  <c r="D2043" i="1" s="1"/>
  <c r="H2043" i="1"/>
  <c r="G2043" i="1" s="1"/>
  <c r="K2043" i="1"/>
  <c r="J2043" i="1" s="1"/>
  <c r="N2043" i="1"/>
  <c r="B2044" i="1"/>
  <c r="A2044" i="1" s="1"/>
  <c r="E2044" i="1"/>
  <c r="D2044" i="1" s="1"/>
  <c r="H2044" i="1"/>
  <c r="G2044" i="1" s="1"/>
  <c r="K2044" i="1"/>
  <c r="J2044" i="1" s="1"/>
  <c r="N2044" i="1"/>
  <c r="B2045" i="1"/>
  <c r="A2045" i="1" s="1"/>
  <c r="E2045" i="1"/>
  <c r="D2045" i="1" s="1"/>
  <c r="H2045" i="1"/>
  <c r="G2045" i="1" s="1"/>
  <c r="K2045" i="1"/>
  <c r="J2045" i="1" s="1"/>
  <c r="N2045" i="1"/>
  <c r="B2046" i="1"/>
  <c r="A2046" i="1" s="1"/>
  <c r="E2046" i="1"/>
  <c r="D2046" i="1" s="1"/>
  <c r="H2046" i="1"/>
  <c r="G2046" i="1" s="1"/>
  <c r="K2046" i="1"/>
  <c r="J2046" i="1" s="1"/>
  <c r="N2046" i="1"/>
  <c r="B2047" i="1"/>
  <c r="A2047" i="1" s="1"/>
  <c r="E2047" i="1"/>
  <c r="D2047" i="1" s="1"/>
  <c r="H2047" i="1"/>
  <c r="G2047" i="1" s="1"/>
  <c r="K2047" i="1"/>
  <c r="J2047" i="1" s="1"/>
  <c r="N2047" i="1"/>
  <c r="B2048" i="1"/>
  <c r="A2048" i="1" s="1"/>
  <c r="E2048" i="1"/>
  <c r="D2048" i="1" s="1"/>
  <c r="H2048" i="1"/>
  <c r="G2048" i="1" s="1"/>
  <c r="K2048" i="1"/>
  <c r="J2048" i="1" s="1"/>
  <c r="N2048" i="1"/>
  <c r="B2049" i="1"/>
  <c r="A2049" i="1" s="1"/>
  <c r="E2049" i="1"/>
  <c r="D2049" i="1" s="1"/>
  <c r="H2049" i="1"/>
  <c r="G2049" i="1" s="1"/>
  <c r="K2049" i="1"/>
  <c r="J2049" i="1" s="1"/>
  <c r="N2049" i="1"/>
  <c r="B2050" i="1"/>
  <c r="A2050" i="1" s="1"/>
  <c r="E2050" i="1"/>
  <c r="D2050" i="1" s="1"/>
  <c r="H2050" i="1"/>
  <c r="G2050" i="1" s="1"/>
  <c r="K2050" i="1"/>
  <c r="J2050" i="1" s="1"/>
  <c r="N2050" i="1"/>
  <c r="B2051" i="1"/>
  <c r="A2051" i="1" s="1"/>
  <c r="E2051" i="1"/>
  <c r="D2051" i="1" s="1"/>
  <c r="H2051" i="1"/>
  <c r="G2051" i="1" s="1"/>
  <c r="K2051" i="1"/>
  <c r="J2051" i="1" s="1"/>
  <c r="N2051" i="1"/>
  <c r="B2052" i="1"/>
  <c r="A2052" i="1" s="1"/>
  <c r="E2052" i="1"/>
  <c r="D2052" i="1" s="1"/>
  <c r="H2052" i="1"/>
  <c r="G2052" i="1" s="1"/>
  <c r="K2052" i="1"/>
  <c r="J2052" i="1" s="1"/>
  <c r="N2052" i="1"/>
  <c r="B2053" i="1"/>
  <c r="A2053" i="1" s="1"/>
  <c r="E2053" i="1"/>
  <c r="D2053" i="1" s="1"/>
  <c r="H2053" i="1"/>
  <c r="G2053" i="1" s="1"/>
  <c r="K2053" i="1"/>
  <c r="J2053" i="1" s="1"/>
  <c r="N2053" i="1"/>
  <c r="B2054" i="1"/>
  <c r="A2054" i="1" s="1"/>
  <c r="E2054" i="1"/>
  <c r="D2054" i="1" s="1"/>
  <c r="H2054" i="1"/>
  <c r="G2054" i="1" s="1"/>
  <c r="K2054" i="1"/>
  <c r="J2054" i="1" s="1"/>
  <c r="N2054" i="1"/>
  <c r="B2055" i="1"/>
  <c r="A2055" i="1" s="1"/>
  <c r="E2055" i="1"/>
  <c r="D2055" i="1" s="1"/>
  <c r="H2055" i="1"/>
  <c r="G2055" i="1" s="1"/>
  <c r="K2055" i="1"/>
  <c r="J2055" i="1" s="1"/>
  <c r="N2055" i="1"/>
  <c r="B2056" i="1"/>
  <c r="A2056" i="1" s="1"/>
  <c r="E2056" i="1"/>
  <c r="D2056" i="1" s="1"/>
  <c r="H2056" i="1"/>
  <c r="G2056" i="1" s="1"/>
  <c r="K2056" i="1"/>
  <c r="J2056" i="1" s="1"/>
  <c r="N2056" i="1"/>
  <c r="B2057" i="1"/>
  <c r="A2057" i="1" s="1"/>
  <c r="E2057" i="1"/>
  <c r="D2057" i="1" s="1"/>
  <c r="H2057" i="1"/>
  <c r="G2057" i="1" s="1"/>
  <c r="K2057" i="1"/>
  <c r="J2057" i="1" s="1"/>
  <c r="N2057" i="1"/>
  <c r="B2058" i="1"/>
  <c r="A2058" i="1" s="1"/>
  <c r="E2058" i="1"/>
  <c r="D2058" i="1" s="1"/>
  <c r="H2058" i="1"/>
  <c r="G2058" i="1" s="1"/>
  <c r="K2058" i="1"/>
  <c r="J2058" i="1" s="1"/>
  <c r="N2058" i="1"/>
  <c r="B2059" i="1"/>
  <c r="A2059" i="1" s="1"/>
  <c r="E2059" i="1"/>
  <c r="D2059" i="1" s="1"/>
  <c r="H2059" i="1"/>
  <c r="G2059" i="1" s="1"/>
  <c r="K2059" i="1"/>
  <c r="J2059" i="1" s="1"/>
  <c r="N2059" i="1"/>
  <c r="B2060" i="1"/>
  <c r="A2060" i="1" s="1"/>
  <c r="E2060" i="1"/>
  <c r="D2060" i="1" s="1"/>
  <c r="H2060" i="1"/>
  <c r="G2060" i="1" s="1"/>
  <c r="K2060" i="1"/>
  <c r="J2060" i="1" s="1"/>
  <c r="N2060" i="1"/>
  <c r="B2061" i="1"/>
  <c r="A2061" i="1" s="1"/>
  <c r="E2061" i="1"/>
  <c r="D2061" i="1" s="1"/>
  <c r="H2061" i="1"/>
  <c r="G2061" i="1" s="1"/>
  <c r="K2061" i="1"/>
  <c r="J2061" i="1" s="1"/>
  <c r="N2061" i="1"/>
  <c r="B2062" i="1"/>
  <c r="A2062" i="1" s="1"/>
  <c r="E2062" i="1"/>
  <c r="D2062" i="1" s="1"/>
  <c r="H2062" i="1"/>
  <c r="G2062" i="1" s="1"/>
  <c r="K2062" i="1"/>
  <c r="J2062" i="1" s="1"/>
  <c r="N2062" i="1"/>
  <c r="B2063" i="1"/>
  <c r="A2063" i="1" s="1"/>
  <c r="E2063" i="1"/>
  <c r="D2063" i="1" s="1"/>
  <c r="H2063" i="1"/>
  <c r="G2063" i="1" s="1"/>
  <c r="K2063" i="1"/>
  <c r="J2063" i="1" s="1"/>
  <c r="N2063" i="1"/>
  <c r="B2064" i="1"/>
  <c r="A2064" i="1" s="1"/>
  <c r="E2064" i="1"/>
  <c r="D2064" i="1" s="1"/>
  <c r="H2064" i="1"/>
  <c r="G2064" i="1" s="1"/>
  <c r="K2064" i="1"/>
  <c r="J2064" i="1" s="1"/>
  <c r="N2064" i="1"/>
  <c r="B2065" i="1"/>
  <c r="A2065" i="1" s="1"/>
  <c r="E2065" i="1"/>
  <c r="D2065" i="1" s="1"/>
  <c r="H2065" i="1"/>
  <c r="G2065" i="1" s="1"/>
  <c r="K2065" i="1"/>
  <c r="J2065" i="1" s="1"/>
  <c r="N2065" i="1"/>
  <c r="B2066" i="1"/>
  <c r="A2066" i="1" s="1"/>
  <c r="E2066" i="1"/>
  <c r="D2066" i="1" s="1"/>
  <c r="H2066" i="1"/>
  <c r="G2066" i="1" s="1"/>
  <c r="K2066" i="1"/>
  <c r="J2066" i="1" s="1"/>
  <c r="N2066" i="1"/>
  <c r="B2067" i="1"/>
  <c r="A2067" i="1" s="1"/>
  <c r="E2067" i="1"/>
  <c r="D2067" i="1" s="1"/>
  <c r="H2067" i="1"/>
  <c r="G2067" i="1" s="1"/>
  <c r="K2067" i="1"/>
  <c r="J2067" i="1" s="1"/>
  <c r="N2067" i="1"/>
  <c r="B2068" i="1"/>
  <c r="A2068" i="1" s="1"/>
  <c r="E2068" i="1"/>
  <c r="D2068" i="1" s="1"/>
  <c r="H2068" i="1"/>
  <c r="G2068" i="1" s="1"/>
  <c r="K2068" i="1"/>
  <c r="J2068" i="1" s="1"/>
  <c r="N2068" i="1"/>
  <c r="B2069" i="1"/>
  <c r="A2069" i="1" s="1"/>
  <c r="E2069" i="1"/>
  <c r="D2069" i="1" s="1"/>
  <c r="H2069" i="1"/>
  <c r="G2069" i="1" s="1"/>
  <c r="K2069" i="1"/>
  <c r="J2069" i="1" s="1"/>
  <c r="N2069" i="1"/>
  <c r="B2070" i="1"/>
  <c r="A2070" i="1" s="1"/>
  <c r="E2070" i="1"/>
  <c r="D2070" i="1" s="1"/>
  <c r="H2070" i="1"/>
  <c r="G2070" i="1" s="1"/>
  <c r="K2070" i="1"/>
  <c r="J2070" i="1" s="1"/>
  <c r="N2070" i="1"/>
  <c r="B2071" i="1"/>
  <c r="A2071" i="1" s="1"/>
  <c r="E2071" i="1"/>
  <c r="D2071" i="1" s="1"/>
  <c r="H2071" i="1"/>
  <c r="G2071" i="1" s="1"/>
  <c r="K2071" i="1"/>
  <c r="J2071" i="1" s="1"/>
  <c r="N2071" i="1"/>
  <c r="B2072" i="1"/>
  <c r="A2072" i="1" s="1"/>
  <c r="E2072" i="1"/>
  <c r="D2072" i="1" s="1"/>
  <c r="H2072" i="1"/>
  <c r="G2072" i="1" s="1"/>
  <c r="K2072" i="1"/>
  <c r="J2072" i="1" s="1"/>
  <c r="N2072" i="1"/>
  <c r="B2073" i="1"/>
  <c r="A2073" i="1" s="1"/>
  <c r="E2073" i="1"/>
  <c r="D2073" i="1" s="1"/>
  <c r="H2073" i="1"/>
  <c r="G2073" i="1" s="1"/>
  <c r="K2073" i="1"/>
  <c r="J2073" i="1" s="1"/>
  <c r="N2073" i="1"/>
  <c r="B2074" i="1"/>
  <c r="A2074" i="1" s="1"/>
  <c r="E2074" i="1"/>
  <c r="D2074" i="1" s="1"/>
  <c r="H2074" i="1"/>
  <c r="G2074" i="1" s="1"/>
  <c r="K2074" i="1"/>
  <c r="J2074" i="1" s="1"/>
  <c r="N2074" i="1"/>
  <c r="B2075" i="1"/>
  <c r="A2075" i="1" s="1"/>
  <c r="E2075" i="1"/>
  <c r="D2075" i="1" s="1"/>
  <c r="H2075" i="1"/>
  <c r="G2075" i="1" s="1"/>
  <c r="K2075" i="1"/>
  <c r="J2075" i="1" s="1"/>
  <c r="N2075" i="1"/>
  <c r="B2076" i="1"/>
  <c r="A2076" i="1" s="1"/>
  <c r="E2076" i="1"/>
  <c r="D2076" i="1" s="1"/>
  <c r="H2076" i="1"/>
  <c r="G2076" i="1" s="1"/>
  <c r="K2076" i="1"/>
  <c r="J2076" i="1" s="1"/>
  <c r="N2076" i="1"/>
  <c r="B2077" i="1"/>
  <c r="A2077" i="1" s="1"/>
  <c r="E2077" i="1"/>
  <c r="D2077" i="1" s="1"/>
  <c r="H2077" i="1"/>
  <c r="G2077" i="1" s="1"/>
  <c r="K2077" i="1"/>
  <c r="J2077" i="1" s="1"/>
  <c r="N2077" i="1"/>
  <c r="B2078" i="1"/>
  <c r="A2078" i="1" s="1"/>
  <c r="E2078" i="1"/>
  <c r="D2078" i="1" s="1"/>
  <c r="H2078" i="1"/>
  <c r="G2078" i="1" s="1"/>
  <c r="K2078" i="1"/>
  <c r="J2078" i="1" s="1"/>
  <c r="N2078" i="1"/>
  <c r="B2079" i="1"/>
  <c r="A2079" i="1" s="1"/>
  <c r="E2079" i="1"/>
  <c r="D2079" i="1" s="1"/>
  <c r="H2079" i="1"/>
  <c r="G2079" i="1" s="1"/>
  <c r="K2079" i="1"/>
  <c r="J2079" i="1" s="1"/>
  <c r="N2079" i="1"/>
  <c r="B2080" i="1"/>
  <c r="A2080" i="1" s="1"/>
  <c r="E2080" i="1"/>
  <c r="D2080" i="1" s="1"/>
  <c r="H2080" i="1"/>
  <c r="G2080" i="1" s="1"/>
  <c r="K2080" i="1"/>
  <c r="J2080" i="1" s="1"/>
  <c r="N2080" i="1"/>
  <c r="B2081" i="1"/>
  <c r="A2081" i="1" s="1"/>
  <c r="E2081" i="1"/>
  <c r="D2081" i="1" s="1"/>
  <c r="H2081" i="1"/>
  <c r="G2081" i="1" s="1"/>
  <c r="K2081" i="1"/>
  <c r="J2081" i="1" s="1"/>
  <c r="N2081" i="1"/>
  <c r="B2082" i="1"/>
  <c r="A2082" i="1" s="1"/>
  <c r="E2082" i="1"/>
  <c r="D2082" i="1" s="1"/>
  <c r="H2082" i="1"/>
  <c r="G2082" i="1" s="1"/>
  <c r="K2082" i="1"/>
  <c r="J2082" i="1" s="1"/>
  <c r="N2082" i="1"/>
  <c r="B2083" i="1"/>
  <c r="A2083" i="1" s="1"/>
  <c r="E2083" i="1"/>
  <c r="D2083" i="1" s="1"/>
  <c r="H2083" i="1"/>
  <c r="G2083" i="1" s="1"/>
  <c r="K2083" i="1"/>
  <c r="J2083" i="1" s="1"/>
  <c r="N2083" i="1"/>
  <c r="B2084" i="1"/>
  <c r="A2084" i="1" s="1"/>
  <c r="E2084" i="1"/>
  <c r="D2084" i="1" s="1"/>
  <c r="H2084" i="1"/>
  <c r="G2084" i="1" s="1"/>
  <c r="K2084" i="1"/>
  <c r="J2084" i="1" s="1"/>
  <c r="N2084" i="1"/>
  <c r="B2085" i="1"/>
  <c r="A2085" i="1" s="1"/>
  <c r="E2085" i="1"/>
  <c r="D2085" i="1" s="1"/>
  <c r="H2085" i="1"/>
  <c r="G2085" i="1" s="1"/>
  <c r="K2085" i="1"/>
  <c r="J2085" i="1" s="1"/>
  <c r="N2085" i="1"/>
  <c r="B2086" i="1"/>
  <c r="A2086" i="1" s="1"/>
  <c r="E2086" i="1"/>
  <c r="D2086" i="1" s="1"/>
  <c r="H2086" i="1"/>
  <c r="G2086" i="1" s="1"/>
  <c r="K2086" i="1"/>
  <c r="J2086" i="1" s="1"/>
  <c r="N2086" i="1"/>
  <c r="B2087" i="1"/>
  <c r="A2087" i="1" s="1"/>
  <c r="E2087" i="1"/>
  <c r="D2087" i="1" s="1"/>
  <c r="H2087" i="1"/>
  <c r="G2087" i="1" s="1"/>
  <c r="K2087" i="1"/>
  <c r="J2087" i="1" s="1"/>
  <c r="N2087" i="1"/>
  <c r="B2088" i="1"/>
  <c r="A2088" i="1" s="1"/>
  <c r="E2088" i="1"/>
  <c r="D2088" i="1" s="1"/>
  <c r="H2088" i="1"/>
  <c r="G2088" i="1" s="1"/>
  <c r="K2088" i="1"/>
  <c r="J2088" i="1" s="1"/>
  <c r="N2088" i="1"/>
  <c r="B2089" i="1"/>
  <c r="A2089" i="1" s="1"/>
  <c r="E2089" i="1"/>
  <c r="D2089" i="1" s="1"/>
  <c r="H2089" i="1"/>
  <c r="G2089" i="1" s="1"/>
  <c r="K2089" i="1"/>
  <c r="J2089" i="1" s="1"/>
  <c r="N2089" i="1"/>
  <c r="B2090" i="1"/>
  <c r="A2090" i="1" s="1"/>
  <c r="E2090" i="1"/>
  <c r="D2090" i="1" s="1"/>
  <c r="H2090" i="1"/>
  <c r="G2090" i="1" s="1"/>
  <c r="K2090" i="1"/>
  <c r="J2090" i="1" s="1"/>
  <c r="N2090" i="1"/>
  <c r="B2091" i="1"/>
  <c r="A2091" i="1" s="1"/>
  <c r="E2091" i="1"/>
  <c r="D2091" i="1" s="1"/>
  <c r="H2091" i="1"/>
  <c r="G2091" i="1" s="1"/>
  <c r="K2091" i="1"/>
  <c r="J2091" i="1" s="1"/>
  <c r="N2091" i="1"/>
  <c r="B2092" i="1"/>
  <c r="A2092" i="1" s="1"/>
  <c r="E2092" i="1"/>
  <c r="D2092" i="1" s="1"/>
  <c r="H2092" i="1"/>
  <c r="G2092" i="1" s="1"/>
  <c r="K2092" i="1"/>
  <c r="J2092" i="1" s="1"/>
  <c r="N2092" i="1"/>
  <c r="B2093" i="1"/>
  <c r="A2093" i="1" s="1"/>
  <c r="E2093" i="1"/>
  <c r="D2093" i="1" s="1"/>
  <c r="H2093" i="1"/>
  <c r="G2093" i="1" s="1"/>
  <c r="K2093" i="1"/>
  <c r="J2093" i="1" s="1"/>
  <c r="N2093" i="1"/>
  <c r="B2094" i="1"/>
  <c r="A2094" i="1" s="1"/>
  <c r="E2094" i="1"/>
  <c r="D2094" i="1" s="1"/>
  <c r="H2094" i="1"/>
  <c r="G2094" i="1" s="1"/>
  <c r="K2094" i="1"/>
  <c r="J2094" i="1" s="1"/>
  <c r="N2094" i="1"/>
  <c r="B2095" i="1"/>
  <c r="A2095" i="1" s="1"/>
  <c r="E2095" i="1"/>
  <c r="D2095" i="1" s="1"/>
  <c r="H2095" i="1"/>
  <c r="G2095" i="1" s="1"/>
  <c r="K2095" i="1"/>
  <c r="J2095" i="1" s="1"/>
  <c r="N2095" i="1"/>
  <c r="B2096" i="1"/>
  <c r="A2096" i="1" s="1"/>
  <c r="E2096" i="1"/>
  <c r="D2096" i="1" s="1"/>
  <c r="H2096" i="1"/>
  <c r="G2096" i="1" s="1"/>
  <c r="K2096" i="1"/>
  <c r="J2096" i="1" s="1"/>
  <c r="N2096" i="1"/>
  <c r="B2097" i="1"/>
  <c r="A2097" i="1" s="1"/>
  <c r="E2097" i="1"/>
  <c r="D2097" i="1" s="1"/>
  <c r="H2097" i="1"/>
  <c r="G2097" i="1" s="1"/>
  <c r="K2097" i="1"/>
  <c r="J2097" i="1" s="1"/>
  <c r="N2097" i="1"/>
  <c r="B2098" i="1"/>
  <c r="A2098" i="1" s="1"/>
  <c r="E2098" i="1"/>
  <c r="D2098" i="1" s="1"/>
  <c r="H2098" i="1"/>
  <c r="G2098" i="1" s="1"/>
  <c r="K2098" i="1"/>
  <c r="J2098" i="1" s="1"/>
  <c r="N2098" i="1"/>
  <c r="B2099" i="1"/>
  <c r="A2099" i="1" s="1"/>
  <c r="E2099" i="1"/>
  <c r="D2099" i="1" s="1"/>
  <c r="H2099" i="1"/>
  <c r="G2099" i="1" s="1"/>
  <c r="K2099" i="1"/>
  <c r="J2099" i="1" s="1"/>
  <c r="N2099" i="1"/>
  <c r="B2100" i="1"/>
  <c r="A2100" i="1" s="1"/>
  <c r="E2100" i="1"/>
  <c r="D2100" i="1" s="1"/>
  <c r="H2100" i="1"/>
  <c r="G2100" i="1" s="1"/>
  <c r="K2100" i="1"/>
  <c r="J2100" i="1" s="1"/>
  <c r="N2100" i="1"/>
  <c r="B2101" i="1"/>
  <c r="A2101" i="1" s="1"/>
  <c r="E2101" i="1"/>
  <c r="D2101" i="1" s="1"/>
  <c r="H2101" i="1"/>
  <c r="G2101" i="1" s="1"/>
  <c r="K2101" i="1"/>
  <c r="J2101" i="1" s="1"/>
  <c r="N2101" i="1"/>
  <c r="B2102" i="1"/>
  <c r="A2102" i="1" s="1"/>
  <c r="E2102" i="1"/>
  <c r="D2102" i="1" s="1"/>
  <c r="H2102" i="1"/>
  <c r="G2102" i="1" s="1"/>
  <c r="K2102" i="1"/>
  <c r="J2102" i="1" s="1"/>
  <c r="N2102" i="1"/>
  <c r="B2103" i="1"/>
  <c r="A2103" i="1" s="1"/>
  <c r="E2103" i="1"/>
  <c r="D2103" i="1" s="1"/>
  <c r="H2103" i="1"/>
  <c r="G2103" i="1" s="1"/>
  <c r="K2103" i="1"/>
  <c r="J2103" i="1" s="1"/>
  <c r="N2103" i="1"/>
  <c r="B2104" i="1"/>
  <c r="A2104" i="1" s="1"/>
  <c r="E2104" i="1"/>
  <c r="D2104" i="1" s="1"/>
  <c r="H2104" i="1"/>
  <c r="G2104" i="1" s="1"/>
  <c r="K2104" i="1"/>
  <c r="J2104" i="1" s="1"/>
  <c r="N2104" i="1"/>
  <c r="B2105" i="1"/>
  <c r="A2105" i="1" s="1"/>
  <c r="E2105" i="1"/>
  <c r="D2105" i="1" s="1"/>
  <c r="H2105" i="1"/>
  <c r="G2105" i="1" s="1"/>
  <c r="K2105" i="1"/>
  <c r="J2105" i="1" s="1"/>
  <c r="N2105" i="1"/>
  <c r="B2106" i="1"/>
  <c r="A2106" i="1" s="1"/>
  <c r="E2106" i="1"/>
  <c r="D2106" i="1" s="1"/>
  <c r="H2106" i="1"/>
  <c r="G2106" i="1" s="1"/>
  <c r="K2106" i="1"/>
  <c r="J2106" i="1" s="1"/>
  <c r="N2106" i="1"/>
  <c r="B2107" i="1"/>
  <c r="A2107" i="1" s="1"/>
  <c r="E2107" i="1"/>
  <c r="D2107" i="1" s="1"/>
  <c r="H2107" i="1"/>
  <c r="G2107" i="1" s="1"/>
  <c r="K2107" i="1"/>
  <c r="J2107" i="1" s="1"/>
  <c r="N2107" i="1"/>
  <c r="B2108" i="1"/>
  <c r="A2108" i="1" s="1"/>
  <c r="E2108" i="1"/>
  <c r="D2108" i="1" s="1"/>
  <c r="H2108" i="1"/>
  <c r="G2108" i="1" s="1"/>
  <c r="K2108" i="1"/>
  <c r="J2108" i="1" s="1"/>
  <c r="N2108" i="1"/>
  <c r="B2109" i="1"/>
  <c r="A2109" i="1" s="1"/>
  <c r="E2109" i="1"/>
  <c r="D2109" i="1" s="1"/>
  <c r="H2109" i="1"/>
  <c r="G2109" i="1" s="1"/>
  <c r="K2109" i="1"/>
  <c r="J2109" i="1" s="1"/>
  <c r="N2109" i="1"/>
  <c r="B2110" i="1"/>
  <c r="A2110" i="1" s="1"/>
  <c r="E2110" i="1"/>
  <c r="D2110" i="1" s="1"/>
  <c r="H2110" i="1"/>
  <c r="G2110" i="1" s="1"/>
  <c r="K2110" i="1"/>
  <c r="J2110" i="1" s="1"/>
  <c r="N2110" i="1"/>
  <c r="B2111" i="1"/>
  <c r="A2111" i="1" s="1"/>
  <c r="E2111" i="1"/>
  <c r="D2111" i="1" s="1"/>
  <c r="H2111" i="1"/>
  <c r="G2111" i="1" s="1"/>
  <c r="K2111" i="1"/>
  <c r="J2111" i="1" s="1"/>
  <c r="N2111" i="1"/>
  <c r="B2112" i="1"/>
  <c r="A2112" i="1" s="1"/>
  <c r="E2112" i="1"/>
  <c r="D2112" i="1" s="1"/>
  <c r="H2112" i="1"/>
  <c r="G2112" i="1" s="1"/>
  <c r="K2112" i="1"/>
  <c r="J2112" i="1" s="1"/>
  <c r="N2112" i="1"/>
  <c r="B2113" i="1"/>
  <c r="A2113" i="1" s="1"/>
  <c r="E2113" i="1"/>
  <c r="D2113" i="1" s="1"/>
  <c r="H2113" i="1"/>
  <c r="G2113" i="1" s="1"/>
  <c r="K2113" i="1"/>
  <c r="J2113" i="1" s="1"/>
  <c r="N2113" i="1"/>
  <c r="B2114" i="1"/>
  <c r="A2114" i="1" s="1"/>
  <c r="E2114" i="1"/>
  <c r="D2114" i="1" s="1"/>
  <c r="H2114" i="1"/>
  <c r="G2114" i="1" s="1"/>
  <c r="K2114" i="1"/>
  <c r="J2114" i="1" s="1"/>
  <c r="N2114" i="1"/>
  <c r="B2115" i="1"/>
  <c r="A2115" i="1" s="1"/>
  <c r="E2115" i="1"/>
  <c r="D2115" i="1" s="1"/>
  <c r="H2115" i="1"/>
  <c r="G2115" i="1" s="1"/>
  <c r="K2115" i="1"/>
  <c r="J2115" i="1" s="1"/>
  <c r="N2115" i="1"/>
  <c r="B2116" i="1"/>
  <c r="A2116" i="1" s="1"/>
  <c r="E2116" i="1"/>
  <c r="D2116" i="1" s="1"/>
  <c r="H2116" i="1"/>
  <c r="G2116" i="1" s="1"/>
  <c r="K2116" i="1"/>
  <c r="J2116" i="1" s="1"/>
  <c r="N2116" i="1"/>
  <c r="B2117" i="1"/>
  <c r="A2117" i="1" s="1"/>
  <c r="E2117" i="1"/>
  <c r="D2117" i="1" s="1"/>
  <c r="H2117" i="1"/>
  <c r="G2117" i="1" s="1"/>
  <c r="K2117" i="1"/>
  <c r="J2117" i="1" s="1"/>
  <c r="N2117" i="1"/>
  <c r="B2118" i="1"/>
  <c r="A2118" i="1" s="1"/>
  <c r="E2118" i="1"/>
  <c r="D2118" i="1" s="1"/>
  <c r="H2118" i="1"/>
  <c r="G2118" i="1" s="1"/>
  <c r="K2118" i="1"/>
  <c r="J2118" i="1" s="1"/>
  <c r="N2118" i="1"/>
  <c r="B2119" i="1"/>
  <c r="A2119" i="1" s="1"/>
  <c r="E2119" i="1"/>
  <c r="D2119" i="1" s="1"/>
  <c r="H2119" i="1"/>
  <c r="G2119" i="1" s="1"/>
  <c r="K2119" i="1"/>
  <c r="J2119" i="1" s="1"/>
  <c r="N2119" i="1"/>
  <c r="B2120" i="1"/>
  <c r="A2120" i="1" s="1"/>
  <c r="E2120" i="1"/>
  <c r="D2120" i="1" s="1"/>
  <c r="H2120" i="1"/>
  <c r="G2120" i="1" s="1"/>
  <c r="K2120" i="1"/>
  <c r="J2120" i="1" s="1"/>
  <c r="N2120" i="1"/>
  <c r="B2121" i="1"/>
  <c r="A2121" i="1" s="1"/>
  <c r="E2121" i="1"/>
  <c r="D2121" i="1" s="1"/>
  <c r="H2121" i="1"/>
  <c r="G2121" i="1" s="1"/>
  <c r="K2121" i="1"/>
  <c r="J2121" i="1" s="1"/>
  <c r="N2121" i="1"/>
  <c r="B2122" i="1"/>
  <c r="A2122" i="1" s="1"/>
  <c r="E2122" i="1"/>
  <c r="D2122" i="1" s="1"/>
  <c r="H2122" i="1"/>
  <c r="G2122" i="1" s="1"/>
  <c r="K2122" i="1"/>
  <c r="J2122" i="1" s="1"/>
  <c r="N2122" i="1"/>
  <c r="B2123" i="1"/>
  <c r="A2123" i="1" s="1"/>
  <c r="E2123" i="1"/>
  <c r="D2123" i="1" s="1"/>
  <c r="H2123" i="1"/>
  <c r="G2123" i="1" s="1"/>
  <c r="K2123" i="1"/>
  <c r="J2123" i="1" s="1"/>
  <c r="N2123" i="1"/>
  <c r="B2124" i="1"/>
  <c r="A2124" i="1" s="1"/>
  <c r="E2124" i="1"/>
  <c r="D2124" i="1" s="1"/>
  <c r="H2124" i="1"/>
  <c r="G2124" i="1" s="1"/>
  <c r="K2124" i="1"/>
  <c r="J2124" i="1" s="1"/>
  <c r="N2124" i="1"/>
  <c r="B2125" i="1"/>
  <c r="A2125" i="1" s="1"/>
  <c r="E2125" i="1"/>
  <c r="D2125" i="1" s="1"/>
  <c r="H2125" i="1"/>
  <c r="G2125" i="1" s="1"/>
  <c r="K2125" i="1"/>
  <c r="J2125" i="1" s="1"/>
  <c r="N2125" i="1"/>
  <c r="B2126" i="1"/>
  <c r="A2126" i="1" s="1"/>
  <c r="E2126" i="1"/>
  <c r="D2126" i="1" s="1"/>
  <c r="H2126" i="1"/>
  <c r="G2126" i="1" s="1"/>
  <c r="K2126" i="1"/>
  <c r="J2126" i="1" s="1"/>
  <c r="N2126" i="1"/>
  <c r="B2127" i="1"/>
  <c r="A2127" i="1" s="1"/>
  <c r="E2127" i="1"/>
  <c r="D2127" i="1" s="1"/>
  <c r="H2127" i="1"/>
  <c r="G2127" i="1" s="1"/>
  <c r="K2127" i="1"/>
  <c r="J2127" i="1" s="1"/>
  <c r="N2127" i="1"/>
  <c r="B2128" i="1"/>
  <c r="A2128" i="1" s="1"/>
  <c r="E2128" i="1"/>
  <c r="D2128" i="1" s="1"/>
  <c r="H2128" i="1"/>
  <c r="G2128" i="1" s="1"/>
  <c r="K2128" i="1"/>
  <c r="J2128" i="1" s="1"/>
  <c r="N2128" i="1"/>
  <c r="B2129" i="1"/>
  <c r="A2129" i="1" s="1"/>
  <c r="E2129" i="1"/>
  <c r="D2129" i="1" s="1"/>
  <c r="H2129" i="1"/>
  <c r="G2129" i="1" s="1"/>
  <c r="K2129" i="1"/>
  <c r="J2129" i="1" s="1"/>
  <c r="N2129" i="1"/>
  <c r="B2130" i="1"/>
  <c r="A2130" i="1" s="1"/>
  <c r="E2130" i="1"/>
  <c r="D2130" i="1" s="1"/>
  <c r="H2130" i="1"/>
  <c r="G2130" i="1" s="1"/>
  <c r="K2130" i="1"/>
  <c r="J2130" i="1" s="1"/>
  <c r="N2130" i="1"/>
  <c r="B2131" i="1"/>
  <c r="A2131" i="1" s="1"/>
  <c r="E2131" i="1"/>
  <c r="D2131" i="1" s="1"/>
  <c r="H2131" i="1"/>
  <c r="G2131" i="1" s="1"/>
  <c r="K2131" i="1"/>
  <c r="J2131" i="1" s="1"/>
  <c r="N2131" i="1"/>
  <c r="B2132" i="1"/>
  <c r="A2132" i="1" s="1"/>
  <c r="E2132" i="1"/>
  <c r="D2132" i="1" s="1"/>
  <c r="H2132" i="1"/>
  <c r="G2132" i="1" s="1"/>
  <c r="K2132" i="1"/>
  <c r="J2132" i="1" s="1"/>
  <c r="N2132" i="1"/>
  <c r="B2133" i="1"/>
  <c r="A2133" i="1" s="1"/>
  <c r="E2133" i="1"/>
  <c r="D2133" i="1" s="1"/>
  <c r="H2133" i="1"/>
  <c r="G2133" i="1" s="1"/>
  <c r="K2133" i="1"/>
  <c r="J2133" i="1" s="1"/>
  <c r="N2133" i="1"/>
  <c r="B2134" i="1"/>
  <c r="A2134" i="1" s="1"/>
  <c r="E2134" i="1"/>
  <c r="D2134" i="1" s="1"/>
  <c r="H2134" i="1"/>
  <c r="G2134" i="1" s="1"/>
  <c r="K2134" i="1"/>
  <c r="J2134" i="1" s="1"/>
  <c r="N2134" i="1"/>
  <c r="B2135" i="1"/>
  <c r="A2135" i="1" s="1"/>
  <c r="E2135" i="1"/>
  <c r="D2135" i="1" s="1"/>
  <c r="H2135" i="1"/>
  <c r="G2135" i="1" s="1"/>
  <c r="K2135" i="1"/>
  <c r="J2135" i="1" s="1"/>
  <c r="N2135" i="1"/>
  <c r="B2136" i="1"/>
  <c r="A2136" i="1" s="1"/>
  <c r="E2136" i="1"/>
  <c r="D2136" i="1" s="1"/>
  <c r="H2136" i="1"/>
  <c r="G2136" i="1" s="1"/>
  <c r="K2136" i="1"/>
  <c r="J2136" i="1" s="1"/>
  <c r="N2136" i="1"/>
  <c r="B2137" i="1"/>
  <c r="A2137" i="1" s="1"/>
  <c r="E2137" i="1"/>
  <c r="D2137" i="1" s="1"/>
  <c r="H2137" i="1"/>
  <c r="G2137" i="1" s="1"/>
  <c r="K2137" i="1"/>
  <c r="J2137" i="1" s="1"/>
  <c r="N2137" i="1"/>
  <c r="B2138" i="1"/>
  <c r="A2138" i="1" s="1"/>
  <c r="E2138" i="1"/>
  <c r="D2138" i="1" s="1"/>
  <c r="H2138" i="1"/>
  <c r="G2138" i="1" s="1"/>
  <c r="K2138" i="1"/>
  <c r="J2138" i="1" s="1"/>
  <c r="N2138" i="1"/>
  <c r="B2139" i="1"/>
  <c r="A2139" i="1" s="1"/>
  <c r="E2139" i="1"/>
  <c r="D2139" i="1" s="1"/>
  <c r="H2139" i="1"/>
  <c r="G2139" i="1" s="1"/>
  <c r="K2139" i="1"/>
  <c r="J2139" i="1" s="1"/>
  <c r="N2139" i="1"/>
  <c r="B2140" i="1"/>
  <c r="A2140" i="1" s="1"/>
  <c r="E2140" i="1"/>
  <c r="D2140" i="1" s="1"/>
  <c r="H2140" i="1"/>
  <c r="G2140" i="1" s="1"/>
  <c r="K2140" i="1"/>
  <c r="J2140" i="1" s="1"/>
  <c r="N2140" i="1"/>
  <c r="B2141" i="1"/>
  <c r="A2141" i="1" s="1"/>
  <c r="E2141" i="1"/>
  <c r="D2141" i="1" s="1"/>
  <c r="H2141" i="1"/>
  <c r="G2141" i="1" s="1"/>
  <c r="K2141" i="1"/>
  <c r="J2141" i="1" s="1"/>
  <c r="N2141" i="1"/>
  <c r="B2142" i="1"/>
  <c r="A2142" i="1" s="1"/>
  <c r="E2142" i="1"/>
  <c r="D2142" i="1" s="1"/>
  <c r="H2142" i="1"/>
  <c r="G2142" i="1" s="1"/>
  <c r="K2142" i="1"/>
  <c r="J2142" i="1" s="1"/>
  <c r="N2142" i="1"/>
  <c r="B2143" i="1"/>
  <c r="A2143" i="1" s="1"/>
  <c r="E2143" i="1"/>
  <c r="D2143" i="1" s="1"/>
  <c r="H2143" i="1"/>
  <c r="G2143" i="1" s="1"/>
  <c r="K2143" i="1"/>
  <c r="J2143" i="1" s="1"/>
  <c r="N2143" i="1"/>
  <c r="B2144" i="1"/>
  <c r="A2144" i="1" s="1"/>
  <c r="E2144" i="1"/>
  <c r="D2144" i="1" s="1"/>
  <c r="H2144" i="1"/>
  <c r="G2144" i="1" s="1"/>
  <c r="K2144" i="1"/>
  <c r="J2144" i="1" s="1"/>
  <c r="N2144" i="1"/>
  <c r="B2145" i="1"/>
  <c r="A2145" i="1" s="1"/>
  <c r="E2145" i="1"/>
  <c r="D2145" i="1" s="1"/>
  <c r="H2145" i="1"/>
  <c r="G2145" i="1" s="1"/>
  <c r="K2145" i="1"/>
  <c r="J2145" i="1" s="1"/>
  <c r="N2145" i="1"/>
  <c r="B2146" i="1"/>
  <c r="A2146" i="1" s="1"/>
  <c r="E2146" i="1"/>
  <c r="D2146" i="1" s="1"/>
  <c r="H2146" i="1"/>
  <c r="G2146" i="1" s="1"/>
  <c r="K2146" i="1"/>
  <c r="J2146" i="1" s="1"/>
  <c r="N2146" i="1"/>
  <c r="B2147" i="1"/>
  <c r="A2147" i="1" s="1"/>
  <c r="E2147" i="1"/>
  <c r="D2147" i="1" s="1"/>
  <c r="H2147" i="1"/>
  <c r="G2147" i="1" s="1"/>
  <c r="K2147" i="1"/>
  <c r="J2147" i="1" s="1"/>
  <c r="N2147" i="1"/>
  <c r="B2148" i="1"/>
  <c r="A2148" i="1" s="1"/>
  <c r="E2148" i="1"/>
  <c r="D2148" i="1" s="1"/>
  <c r="H2148" i="1"/>
  <c r="G2148" i="1" s="1"/>
  <c r="K2148" i="1"/>
  <c r="J2148" i="1" s="1"/>
  <c r="N2148" i="1"/>
  <c r="B2149" i="1"/>
  <c r="A2149" i="1" s="1"/>
  <c r="E2149" i="1"/>
  <c r="D2149" i="1" s="1"/>
  <c r="H2149" i="1"/>
  <c r="G2149" i="1" s="1"/>
  <c r="K2149" i="1"/>
  <c r="J2149" i="1" s="1"/>
  <c r="N2149" i="1"/>
  <c r="B2150" i="1"/>
  <c r="A2150" i="1" s="1"/>
  <c r="E2150" i="1"/>
  <c r="D2150" i="1" s="1"/>
  <c r="H2150" i="1"/>
  <c r="G2150" i="1" s="1"/>
  <c r="K2150" i="1"/>
  <c r="J2150" i="1" s="1"/>
  <c r="N2150" i="1"/>
  <c r="B2151" i="1"/>
  <c r="A2151" i="1" s="1"/>
  <c r="E2151" i="1"/>
  <c r="D2151" i="1" s="1"/>
  <c r="H2151" i="1"/>
  <c r="G2151" i="1" s="1"/>
  <c r="K2151" i="1"/>
  <c r="J2151" i="1" s="1"/>
  <c r="N2151" i="1"/>
  <c r="B2152" i="1"/>
  <c r="A2152" i="1" s="1"/>
  <c r="E2152" i="1"/>
  <c r="D2152" i="1" s="1"/>
  <c r="H2152" i="1"/>
  <c r="G2152" i="1" s="1"/>
  <c r="K2152" i="1"/>
  <c r="J2152" i="1" s="1"/>
  <c r="N2152" i="1"/>
  <c r="B2153" i="1"/>
  <c r="A2153" i="1" s="1"/>
  <c r="E2153" i="1"/>
  <c r="D2153" i="1" s="1"/>
  <c r="H2153" i="1"/>
  <c r="G2153" i="1" s="1"/>
  <c r="K2153" i="1"/>
  <c r="J2153" i="1" s="1"/>
  <c r="N2153" i="1"/>
  <c r="B2154" i="1"/>
  <c r="A2154" i="1" s="1"/>
  <c r="E2154" i="1"/>
  <c r="D2154" i="1" s="1"/>
  <c r="H2154" i="1"/>
  <c r="G2154" i="1" s="1"/>
  <c r="K2154" i="1"/>
  <c r="J2154" i="1" s="1"/>
  <c r="N2154" i="1"/>
  <c r="B2155" i="1"/>
  <c r="A2155" i="1" s="1"/>
  <c r="E2155" i="1"/>
  <c r="D2155" i="1" s="1"/>
  <c r="H2155" i="1"/>
  <c r="G2155" i="1" s="1"/>
  <c r="K2155" i="1"/>
  <c r="J2155" i="1" s="1"/>
  <c r="N2155" i="1"/>
  <c r="B2156" i="1"/>
  <c r="A2156" i="1" s="1"/>
  <c r="E2156" i="1"/>
  <c r="D2156" i="1" s="1"/>
  <c r="H2156" i="1"/>
  <c r="G2156" i="1" s="1"/>
  <c r="K2156" i="1"/>
  <c r="J2156" i="1" s="1"/>
  <c r="N2156" i="1"/>
  <c r="B2157" i="1"/>
  <c r="A2157" i="1" s="1"/>
  <c r="E2157" i="1"/>
  <c r="D2157" i="1" s="1"/>
  <c r="H2157" i="1"/>
  <c r="G2157" i="1" s="1"/>
  <c r="K2157" i="1"/>
  <c r="J2157" i="1" s="1"/>
  <c r="N2157" i="1"/>
  <c r="B2158" i="1"/>
  <c r="A2158" i="1" s="1"/>
  <c r="E2158" i="1"/>
  <c r="D2158" i="1" s="1"/>
  <c r="H2158" i="1"/>
  <c r="G2158" i="1" s="1"/>
  <c r="K2158" i="1"/>
  <c r="J2158" i="1" s="1"/>
  <c r="N2158" i="1"/>
  <c r="B2159" i="1"/>
  <c r="A2159" i="1" s="1"/>
  <c r="E2159" i="1"/>
  <c r="D2159" i="1" s="1"/>
  <c r="H2159" i="1"/>
  <c r="G2159" i="1" s="1"/>
  <c r="K2159" i="1"/>
  <c r="J2159" i="1" s="1"/>
  <c r="N2159" i="1"/>
  <c r="B2160" i="1"/>
  <c r="A2160" i="1" s="1"/>
  <c r="E2160" i="1"/>
  <c r="D2160" i="1" s="1"/>
  <c r="H2160" i="1"/>
  <c r="G2160" i="1" s="1"/>
  <c r="K2160" i="1"/>
  <c r="J2160" i="1" s="1"/>
  <c r="N2160" i="1"/>
  <c r="B2161" i="1"/>
  <c r="A2161" i="1" s="1"/>
  <c r="E2161" i="1"/>
  <c r="D2161" i="1" s="1"/>
  <c r="H2161" i="1"/>
  <c r="G2161" i="1" s="1"/>
  <c r="K2161" i="1"/>
  <c r="J2161" i="1" s="1"/>
  <c r="N2161" i="1"/>
  <c r="B2162" i="1"/>
  <c r="A2162" i="1" s="1"/>
  <c r="E2162" i="1"/>
  <c r="D2162" i="1" s="1"/>
  <c r="H2162" i="1"/>
  <c r="G2162" i="1" s="1"/>
  <c r="K2162" i="1"/>
  <c r="J2162" i="1" s="1"/>
  <c r="N2162" i="1"/>
  <c r="B2163" i="1"/>
  <c r="A2163" i="1" s="1"/>
  <c r="E2163" i="1"/>
  <c r="D2163" i="1" s="1"/>
  <c r="H2163" i="1"/>
  <c r="G2163" i="1" s="1"/>
  <c r="K2163" i="1"/>
  <c r="J2163" i="1" s="1"/>
  <c r="N2163" i="1"/>
  <c r="B2164" i="1"/>
  <c r="A2164" i="1" s="1"/>
  <c r="E2164" i="1"/>
  <c r="D2164" i="1" s="1"/>
  <c r="H2164" i="1"/>
  <c r="G2164" i="1" s="1"/>
  <c r="K2164" i="1"/>
  <c r="J2164" i="1" s="1"/>
  <c r="N2164" i="1"/>
  <c r="B2165" i="1"/>
  <c r="A2165" i="1" s="1"/>
  <c r="E2165" i="1"/>
  <c r="D2165" i="1" s="1"/>
  <c r="H2165" i="1"/>
  <c r="G2165" i="1" s="1"/>
  <c r="K2165" i="1"/>
  <c r="J2165" i="1" s="1"/>
  <c r="N2165" i="1"/>
  <c r="B2166" i="1"/>
  <c r="A2166" i="1" s="1"/>
  <c r="E2166" i="1"/>
  <c r="D2166" i="1" s="1"/>
  <c r="H2166" i="1"/>
  <c r="G2166" i="1" s="1"/>
  <c r="K2166" i="1"/>
  <c r="J2166" i="1" s="1"/>
  <c r="N2166" i="1"/>
  <c r="B2167" i="1"/>
  <c r="A2167" i="1" s="1"/>
  <c r="E2167" i="1"/>
  <c r="D2167" i="1" s="1"/>
  <c r="H2167" i="1"/>
  <c r="G2167" i="1" s="1"/>
  <c r="K2167" i="1"/>
  <c r="J2167" i="1" s="1"/>
  <c r="N2167" i="1"/>
  <c r="B2168" i="1"/>
  <c r="A2168" i="1" s="1"/>
  <c r="E2168" i="1"/>
  <c r="D2168" i="1" s="1"/>
  <c r="H2168" i="1"/>
  <c r="G2168" i="1" s="1"/>
  <c r="K2168" i="1"/>
  <c r="J2168" i="1" s="1"/>
  <c r="N2168" i="1"/>
  <c r="B2169" i="1"/>
  <c r="A2169" i="1" s="1"/>
  <c r="E2169" i="1"/>
  <c r="D2169" i="1" s="1"/>
  <c r="H2169" i="1"/>
  <c r="G2169" i="1" s="1"/>
  <c r="K2169" i="1"/>
  <c r="J2169" i="1" s="1"/>
  <c r="N2169" i="1"/>
  <c r="B2170" i="1"/>
  <c r="A2170" i="1" s="1"/>
  <c r="E2170" i="1"/>
  <c r="D2170" i="1" s="1"/>
  <c r="H2170" i="1"/>
  <c r="G2170" i="1" s="1"/>
  <c r="K2170" i="1"/>
  <c r="J2170" i="1" s="1"/>
  <c r="N2170" i="1"/>
  <c r="B2171" i="1"/>
  <c r="A2171" i="1" s="1"/>
  <c r="E2171" i="1"/>
  <c r="D2171" i="1" s="1"/>
  <c r="H2171" i="1"/>
  <c r="G2171" i="1" s="1"/>
  <c r="K2171" i="1"/>
  <c r="J2171" i="1" s="1"/>
  <c r="N2171" i="1"/>
  <c r="B2172" i="1"/>
  <c r="A2172" i="1" s="1"/>
  <c r="E2172" i="1"/>
  <c r="D2172" i="1" s="1"/>
  <c r="H2172" i="1"/>
  <c r="G2172" i="1" s="1"/>
  <c r="K2172" i="1"/>
  <c r="J2172" i="1" s="1"/>
  <c r="N2172" i="1"/>
  <c r="B2173" i="1"/>
  <c r="A2173" i="1" s="1"/>
  <c r="E2173" i="1"/>
  <c r="D2173" i="1" s="1"/>
  <c r="H2173" i="1"/>
  <c r="G2173" i="1" s="1"/>
  <c r="K2173" i="1"/>
  <c r="J2173" i="1" s="1"/>
  <c r="N2173" i="1"/>
  <c r="B2174" i="1"/>
  <c r="A2174" i="1" s="1"/>
  <c r="E2174" i="1"/>
  <c r="D2174" i="1" s="1"/>
  <c r="H2174" i="1"/>
  <c r="G2174" i="1" s="1"/>
  <c r="K2174" i="1"/>
  <c r="J2174" i="1" s="1"/>
  <c r="N2174" i="1"/>
  <c r="B2175" i="1"/>
  <c r="A2175" i="1" s="1"/>
  <c r="E2175" i="1"/>
  <c r="D2175" i="1" s="1"/>
  <c r="H2175" i="1"/>
  <c r="G2175" i="1" s="1"/>
  <c r="K2175" i="1"/>
  <c r="J2175" i="1" s="1"/>
  <c r="N2175" i="1"/>
  <c r="B2176" i="1"/>
  <c r="A2176" i="1" s="1"/>
  <c r="E2176" i="1"/>
  <c r="D2176" i="1" s="1"/>
  <c r="H2176" i="1"/>
  <c r="G2176" i="1" s="1"/>
  <c r="K2176" i="1"/>
  <c r="J2176" i="1" s="1"/>
  <c r="N2176" i="1"/>
  <c r="B2177" i="1"/>
  <c r="A2177" i="1" s="1"/>
  <c r="E2177" i="1"/>
  <c r="D2177" i="1" s="1"/>
  <c r="H2177" i="1"/>
  <c r="G2177" i="1" s="1"/>
  <c r="K2177" i="1"/>
  <c r="J2177" i="1" s="1"/>
  <c r="N2177" i="1"/>
  <c r="B2178" i="1"/>
  <c r="A2178" i="1" s="1"/>
  <c r="E2178" i="1"/>
  <c r="D2178" i="1" s="1"/>
  <c r="H2178" i="1"/>
  <c r="G2178" i="1" s="1"/>
  <c r="K2178" i="1"/>
  <c r="J2178" i="1" s="1"/>
  <c r="N2178" i="1"/>
  <c r="B2179" i="1"/>
  <c r="A2179" i="1" s="1"/>
  <c r="E2179" i="1"/>
  <c r="D2179" i="1" s="1"/>
  <c r="H2179" i="1"/>
  <c r="G2179" i="1" s="1"/>
  <c r="K2179" i="1"/>
  <c r="J2179" i="1" s="1"/>
  <c r="N2179" i="1"/>
  <c r="B2180" i="1"/>
  <c r="A2180" i="1" s="1"/>
  <c r="E2180" i="1"/>
  <c r="D2180" i="1" s="1"/>
  <c r="H2180" i="1"/>
  <c r="G2180" i="1" s="1"/>
  <c r="K2180" i="1"/>
  <c r="J2180" i="1" s="1"/>
  <c r="N2180" i="1"/>
  <c r="B2181" i="1"/>
  <c r="A2181" i="1" s="1"/>
  <c r="E2181" i="1"/>
  <c r="D2181" i="1" s="1"/>
  <c r="H2181" i="1"/>
  <c r="G2181" i="1" s="1"/>
  <c r="K2181" i="1"/>
  <c r="J2181" i="1" s="1"/>
  <c r="N2181" i="1"/>
  <c r="B2182" i="1"/>
  <c r="A2182" i="1" s="1"/>
  <c r="E2182" i="1"/>
  <c r="D2182" i="1" s="1"/>
  <c r="H2182" i="1"/>
  <c r="G2182" i="1" s="1"/>
  <c r="K2182" i="1"/>
  <c r="J2182" i="1" s="1"/>
  <c r="N2182" i="1"/>
  <c r="B2183" i="1"/>
  <c r="A2183" i="1" s="1"/>
  <c r="E2183" i="1"/>
  <c r="D2183" i="1" s="1"/>
  <c r="H2183" i="1"/>
  <c r="G2183" i="1" s="1"/>
  <c r="K2183" i="1"/>
  <c r="J2183" i="1" s="1"/>
  <c r="N2183" i="1"/>
  <c r="B2184" i="1"/>
  <c r="A2184" i="1" s="1"/>
  <c r="E2184" i="1"/>
  <c r="D2184" i="1" s="1"/>
  <c r="H2184" i="1"/>
  <c r="G2184" i="1" s="1"/>
  <c r="K2184" i="1"/>
  <c r="J2184" i="1" s="1"/>
  <c r="N2184" i="1"/>
  <c r="B2185" i="1"/>
  <c r="A2185" i="1" s="1"/>
  <c r="E2185" i="1"/>
  <c r="D2185" i="1" s="1"/>
  <c r="H2185" i="1"/>
  <c r="G2185" i="1" s="1"/>
  <c r="K2185" i="1"/>
  <c r="J2185" i="1" s="1"/>
  <c r="N2185" i="1"/>
  <c r="B2186" i="1"/>
  <c r="A2186" i="1" s="1"/>
  <c r="E2186" i="1"/>
  <c r="D2186" i="1" s="1"/>
  <c r="H2186" i="1"/>
  <c r="G2186" i="1" s="1"/>
  <c r="K2186" i="1"/>
  <c r="J2186" i="1" s="1"/>
  <c r="N2186" i="1"/>
  <c r="B2187" i="1"/>
  <c r="A2187" i="1" s="1"/>
  <c r="E2187" i="1"/>
  <c r="D2187" i="1" s="1"/>
  <c r="H2187" i="1"/>
  <c r="G2187" i="1" s="1"/>
  <c r="K2187" i="1"/>
  <c r="J2187" i="1" s="1"/>
  <c r="N2187" i="1"/>
  <c r="B2188" i="1"/>
  <c r="A2188" i="1" s="1"/>
  <c r="E2188" i="1"/>
  <c r="D2188" i="1" s="1"/>
  <c r="H2188" i="1"/>
  <c r="G2188" i="1" s="1"/>
  <c r="K2188" i="1"/>
  <c r="J2188" i="1" s="1"/>
  <c r="N2188" i="1"/>
  <c r="B2189" i="1"/>
  <c r="A2189" i="1" s="1"/>
  <c r="E2189" i="1"/>
  <c r="D2189" i="1" s="1"/>
  <c r="H2189" i="1"/>
  <c r="G2189" i="1" s="1"/>
  <c r="K2189" i="1"/>
  <c r="J2189" i="1" s="1"/>
  <c r="N2189" i="1"/>
  <c r="B2190" i="1"/>
  <c r="A2190" i="1" s="1"/>
  <c r="E2190" i="1"/>
  <c r="D2190" i="1" s="1"/>
  <c r="H2190" i="1"/>
  <c r="G2190" i="1" s="1"/>
  <c r="K2190" i="1"/>
  <c r="J2190" i="1" s="1"/>
  <c r="N2190" i="1"/>
  <c r="B2191" i="1"/>
  <c r="A2191" i="1" s="1"/>
  <c r="E2191" i="1"/>
  <c r="D2191" i="1" s="1"/>
  <c r="H2191" i="1"/>
  <c r="G2191" i="1" s="1"/>
  <c r="K2191" i="1"/>
  <c r="J2191" i="1" s="1"/>
  <c r="N2191" i="1"/>
  <c r="B2192" i="1"/>
  <c r="A2192" i="1" s="1"/>
  <c r="E2192" i="1"/>
  <c r="D2192" i="1" s="1"/>
  <c r="H2192" i="1"/>
  <c r="G2192" i="1" s="1"/>
  <c r="K2192" i="1"/>
  <c r="J2192" i="1" s="1"/>
  <c r="N2192" i="1"/>
  <c r="B2193" i="1"/>
  <c r="A2193" i="1" s="1"/>
  <c r="E2193" i="1"/>
  <c r="D2193" i="1" s="1"/>
  <c r="H2193" i="1"/>
  <c r="G2193" i="1" s="1"/>
  <c r="K2193" i="1"/>
  <c r="J2193" i="1" s="1"/>
  <c r="N2193" i="1"/>
  <c r="B2194" i="1"/>
  <c r="A2194" i="1" s="1"/>
  <c r="E2194" i="1"/>
  <c r="D2194" i="1" s="1"/>
  <c r="H2194" i="1"/>
  <c r="G2194" i="1" s="1"/>
  <c r="K2194" i="1"/>
  <c r="J2194" i="1" s="1"/>
  <c r="N2194" i="1"/>
  <c r="B2195" i="1"/>
  <c r="A2195" i="1" s="1"/>
  <c r="E2195" i="1"/>
  <c r="D2195" i="1" s="1"/>
  <c r="H2195" i="1"/>
  <c r="G2195" i="1" s="1"/>
  <c r="K2195" i="1"/>
  <c r="J2195" i="1" s="1"/>
  <c r="N2195" i="1"/>
  <c r="B2196" i="1"/>
  <c r="A2196" i="1" s="1"/>
  <c r="E2196" i="1"/>
  <c r="D2196" i="1" s="1"/>
  <c r="H2196" i="1"/>
  <c r="G2196" i="1" s="1"/>
  <c r="K2196" i="1"/>
  <c r="J2196" i="1" s="1"/>
  <c r="N2196" i="1"/>
  <c r="B2197" i="1"/>
  <c r="A2197" i="1" s="1"/>
  <c r="E2197" i="1"/>
  <c r="D2197" i="1" s="1"/>
  <c r="H2197" i="1"/>
  <c r="G2197" i="1" s="1"/>
  <c r="K2197" i="1"/>
  <c r="J2197" i="1" s="1"/>
  <c r="N2197" i="1"/>
  <c r="B2198" i="1"/>
  <c r="A2198" i="1" s="1"/>
  <c r="E2198" i="1"/>
  <c r="D2198" i="1" s="1"/>
  <c r="H2198" i="1"/>
  <c r="G2198" i="1" s="1"/>
  <c r="K2198" i="1"/>
  <c r="J2198" i="1" s="1"/>
  <c r="N2198" i="1"/>
  <c r="B2199" i="1"/>
  <c r="A2199" i="1" s="1"/>
  <c r="E2199" i="1"/>
  <c r="D2199" i="1" s="1"/>
  <c r="H2199" i="1"/>
  <c r="G2199" i="1" s="1"/>
  <c r="K2199" i="1"/>
  <c r="J2199" i="1" s="1"/>
  <c r="N2199" i="1"/>
  <c r="B2200" i="1"/>
  <c r="A2200" i="1" s="1"/>
  <c r="E2200" i="1"/>
  <c r="D2200" i="1" s="1"/>
  <c r="H2200" i="1"/>
  <c r="G2200" i="1" s="1"/>
  <c r="K2200" i="1"/>
  <c r="J2200" i="1" s="1"/>
  <c r="N2200" i="1"/>
  <c r="B2201" i="1"/>
  <c r="A2201" i="1" s="1"/>
  <c r="E2201" i="1"/>
  <c r="D2201" i="1" s="1"/>
  <c r="H2201" i="1"/>
  <c r="G2201" i="1" s="1"/>
  <c r="K2201" i="1"/>
  <c r="J2201" i="1" s="1"/>
  <c r="N2201" i="1"/>
  <c r="B2202" i="1"/>
  <c r="A2202" i="1" s="1"/>
  <c r="E2202" i="1"/>
  <c r="D2202" i="1" s="1"/>
  <c r="H2202" i="1"/>
  <c r="G2202" i="1" s="1"/>
  <c r="K2202" i="1"/>
  <c r="J2202" i="1" s="1"/>
  <c r="N2202" i="1"/>
  <c r="B2203" i="1"/>
  <c r="A2203" i="1" s="1"/>
  <c r="E2203" i="1"/>
  <c r="D2203" i="1" s="1"/>
  <c r="H2203" i="1"/>
  <c r="G2203" i="1" s="1"/>
  <c r="K2203" i="1"/>
  <c r="J2203" i="1" s="1"/>
  <c r="N2203" i="1"/>
  <c r="B2204" i="1"/>
  <c r="A2204" i="1" s="1"/>
  <c r="E2204" i="1"/>
  <c r="D2204" i="1" s="1"/>
  <c r="H2204" i="1"/>
  <c r="G2204" i="1" s="1"/>
  <c r="K2204" i="1"/>
  <c r="J2204" i="1" s="1"/>
  <c r="N2204" i="1"/>
  <c r="B2205" i="1"/>
  <c r="A2205" i="1" s="1"/>
  <c r="E2205" i="1"/>
  <c r="D2205" i="1" s="1"/>
  <c r="H2205" i="1"/>
  <c r="G2205" i="1" s="1"/>
  <c r="K2205" i="1"/>
  <c r="J2205" i="1" s="1"/>
  <c r="N2205" i="1"/>
  <c r="B2206" i="1"/>
  <c r="A2206" i="1" s="1"/>
  <c r="E2206" i="1"/>
  <c r="D2206" i="1" s="1"/>
  <c r="H2206" i="1"/>
  <c r="G2206" i="1" s="1"/>
  <c r="K2206" i="1"/>
  <c r="J2206" i="1" s="1"/>
  <c r="N2206" i="1"/>
  <c r="B2207" i="1"/>
  <c r="A2207" i="1" s="1"/>
  <c r="E2207" i="1"/>
  <c r="D2207" i="1" s="1"/>
  <c r="H2207" i="1"/>
  <c r="G2207" i="1" s="1"/>
  <c r="K2207" i="1"/>
  <c r="J2207" i="1" s="1"/>
  <c r="N2207" i="1"/>
  <c r="B2208" i="1"/>
  <c r="A2208" i="1" s="1"/>
  <c r="E2208" i="1"/>
  <c r="D2208" i="1" s="1"/>
  <c r="H2208" i="1"/>
  <c r="G2208" i="1" s="1"/>
  <c r="K2208" i="1"/>
  <c r="J2208" i="1" s="1"/>
  <c r="N2208" i="1"/>
  <c r="B2209" i="1"/>
  <c r="A2209" i="1" s="1"/>
  <c r="E2209" i="1"/>
  <c r="D2209" i="1" s="1"/>
  <c r="H2209" i="1"/>
  <c r="G2209" i="1" s="1"/>
  <c r="K2209" i="1"/>
  <c r="J2209" i="1" s="1"/>
  <c r="N2209" i="1"/>
  <c r="B2210" i="1"/>
  <c r="A2210" i="1" s="1"/>
  <c r="E2210" i="1"/>
  <c r="D2210" i="1" s="1"/>
  <c r="H2210" i="1"/>
  <c r="G2210" i="1" s="1"/>
  <c r="K2210" i="1"/>
  <c r="J2210" i="1" s="1"/>
  <c r="N2210" i="1"/>
  <c r="B2211" i="1"/>
  <c r="A2211" i="1" s="1"/>
  <c r="E2211" i="1"/>
  <c r="D2211" i="1" s="1"/>
  <c r="H2211" i="1"/>
  <c r="G2211" i="1" s="1"/>
  <c r="K2211" i="1"/>
  <c r="J2211" i="1" s="1"/>
  <c r="N2211" i="1"/>
  <c r="B2212" i="1"/>
  <c r="A2212" i="1" s="1"/>
  <c r="E2212" i="1"/>
  <c r="D2212" i="1" s="1"/>
  <c r="H2212" i="1"/>
  <c r="G2212" i="1" s="1"/>
  <c r="K2212" i="1"/>
  <c r="J2212" i="1" s="1"/>
  <c r="N2212" i="1"/>
  <c r="B2213" i="1"/>
  <c r="A2213" i="1" s="1"/>
  <c r="E2213" i="1"/>
  <c r="D2213" i="1" s="1"/>
  <c r="H2213" i="1"/>
  <c r="G2213" i="1" s="1"/>
  <c r="K2213" i="1"/>
  <c r="J2213" i="1" s="1"/>
  <c r="N2213" i="1"/>
  <c r="B2214" i="1"/>
  <c r="A2214" i="1" s="1"/>
  <c r="E2214" i="1"/>
  <c r="D2214" i="1" s="1"/>
  <c r="H2214" i="1"/>
  <c r="G2214" i="1" s="1"/>
  <c r="K2214" i="1"/>
  <c r="J2214" i="1" s="1"/>
  <c r="N2214" i="1"/>
  <c r="B2215" i="1"/>
  <c r="A2215" i="1" s="1"/>
  <c r="E2215" i="1"/>
  <c r="D2215" i="1" s="1"/>
  <c r="H2215" i="1"/>
  <c r="G2215" i="1" s="1"/>
  <c r="K2215" i="1"/>
  <c r="J2215" i="1" s="1"/>
  <c r="N2215" i="1"/>
  <c r="B2216" i="1"/>
  <c r="A2216" i="1" s="1"/>
  <c r="E2216" i="1"/>
  <c r="D2216" i="1" s="1"/>
  <c r="H2216" i="1"/>
  <c r="G2216" i="1" s="1"/>
  <c r="K2216" i="1"/>
  <c r="J2216" i="1" s="1"/>
  <c r="N2216" i="1"/>
  <c r="B2217" i="1"/>
  <c r="A2217" i="1" s="1"/>
  <c r="E2217" i="1"/>
  <c r="D2217" i="1" s="1"/>
  <c r="H2217" i="1"/>
  <c r="G2217" i="1" s="1"/>
  <c r="K2217" i="1"/>
  <c r="J2217" i="1" s="1"/>
  <c r="N2217" i="1"/>
  <c r="B2218" i="1"/>
  <c r="A2218" i="1" s="1"/>
  <c r="E2218" i="1"/>
  <c r="D2218" i="1" s="1"/>
  <c r="H2218" i="1"/>
  <c r="G2218" i="1" s="1"/>
  <c r="K2218" i="1"/>
  <c r="J2218" i="1" s="1"/>
  <c r="N2218" i="1"/>
  <c r="B2219" i="1"/>
  <c r="A2219" i="1" s="1"/>
  <c r="E2219" i="1"/>
  <c r="D2219" i="1" s="1"/>
  <c r="H2219" i="1"/>
  <c r="G2219" i="1" s="1"/>
  <c r="K2219" i="1"/>
  <c r="J2219" i="1" s="1"/>
  <c r="N2219" i="1"/>
  <c r="B2220" i="1"/>
  <c r="A2220" i="1" s="1"/>
  <c r="E2220" i="1"/>
  <c r="D2220" i="1" s="1"/>
  <c r="H2220" i="1"/>
  <c r="G2220" i="1" s="1"/>
  <c r="K2220" i="1"/>
  <c r="J2220" i="1" s="1"/>
  <c r="N2220" i="1"/>
  <c r="B2221" i="1"/>
  <c r="A2221" i="1" s="1"/>
  <c r="E2221" i="1"/>
  <c r="D2221" i="1" s="1"/>
  <c r="H2221" i="1"/>
  <c r="G2221" i="1" s="1"/>
  <c r="K2221" i="1"/>
  <c r="J2221" i="1" s="1"/>
  <c r="N2221" i="1"/>
  <c r="B2222" i="1"/>
  <c r="A2222" i="1" s="1"/>
  <c r="E2222" i="1"/>
  <c r="D2222" i="1" s="1"/>
  <c r="H2222" i="1"/>
  <c r="G2222" i="1" s="1"/>
  <c r="K2222" i="1"/>
  <c r="J2222" i="1" s="1"/>
  <c r="N2222" i="1"/>
  <c r="B2223" i="1"/>
  <c r="A2223" i="1" s="1"/>
  <c r="E2223" i="1"/>
  <c r="D2223" i="1" s="1"/>
  <c r="H2223" i="1"/>
  <c r="G2223" i="1" s="1"/>
  <c r="K2223" i="1"/>
  <c r="J2223" i="1" s="1"/>
  <c r="N2223" i="1"/>
  <c r="B2224" i="1"/>
  <c r="A2224" i="1" s="1"/>
  <c r="E2224" i="1"/>
  <c r="D2224" i="1" s="1"/>
  <c r="H2224" i="1"/>
  <c r="G2224" i="1" s="1"/>
  <c r="K2224" i="1"/>
  <c r="J2224" i="1" s="1"/>
  <c r="N2224" i="1"/>
  <c r="B2225" i="1"/>
  <c r="A2225" i="1" s="1"/>
  <c r="E2225" i="1"/>
  <c r="D2225" i="1" s="1"/>
  <c r="H2225" i="1"/>
  <c r="G2225" i="1" s="1"/>
  <c r="K2225" i="1"/>
  <c r="J2225" i="1" s="1"/>
  <c r="N2225" i="1"/>
  <c r="B2226" i="1"/>
  <c r="A2226" i="1" s="1"/>
  <c r="E2226" i="1"/>
  <c r="D2226" i="1" s="1"/>
  <c r="H2226" i="1"/>
  <c r="G2226" i="1" s="1"/>
  <c r="K2226" i="1"/>
  <c r="J2226" i="1" s="1"/>
  <c r="N2226" i="1"/>
  <c r="B2227" i="1"/>
  <c r="A2227" i="1" s="1"/>
  <c r="E2227" i="1"/>
  <c r="D2227" i="1" s="1"/>
  <c r="H2227" i="1"/>
  <c r="G2227" i="1" s="1"/>
  <c r="K2227" i="1"/>
  <c r="J2227" i="1" s="1"/>
  <c r="N2227" i="1"/>
  <c r="B2228" i="1"/>
  <c r="A2228" i="1" s="1"/>
  <c r="E2228" i="1"/>
  <c r="D2228" i="1" s="1"/>
  <c r="H2228" i="1"/>
  <c r="G2228" i="1" s="1"/>
  <c r="K2228" i="1"/>
  <c r="J2228" i="1" s="1"/>
  <c r="N2228" i="1"/>
  <c r="B2229" i="1"/>
  <c r="A2229" i="1" s="1"/>
  <c r="E2229" i="1"/>
  <c r="D2229" i="1" s="1"/>
  <c r="H2229" i="1"/>
  <c r="G2229" i="1" s="1"/>
  <c r="K2229" i="1"/>
  <c r="J2229" i="1" s="1"/>
  <c r="N2229" i="1"/>
  <c r="B2230" i="1"/>
  <c r="A2230" i="1" s="1"/>
  <c r="E2230" i="1"/>
  <c r="D2230" i="1" s="1"/>
  <c r="H2230" i="1"/>
  <c r="G2230" i="1" s="1"/>
  <c r="K2230" i="1"/>
  <c r="J2230" i="1" s="1"/>
  <c r="N2230" i="1"/>
  <c r="B2231" i="1"/>
  <c r="A2231" i="1" s="1"/>
  <c r="E2231" i="1"/>
  <c r="D2231" i="1" s="1"/>
  <c r="H2231" i="1"/>
  <c r="G2231" i="1" s="1"/>
  <c r="K2231" i="1"/>
  <c r="J2231" i="1" s="1"/>
  <c r="N2231" i="1"/>
  <c r="B2232" i="1"/>
  <c r="A2232" i="1" s="1"/>
  <c r="E2232" i="1"/>
  <c r="D2232" i="1" s="1"/>
  <c r="H2232" i="1"/>
  <c r="G2232" i="1" s="1"/>
  <c r="K2232" i="1"/>
  <c r="J2232" i="1" s="1"/>
  <c r="N2232" i="1"/>
  <c r="B2233" i="1"/>
  <c r="A2233" i="1" s="1"/>
  <c r="E2233" i="1"/>
  <c r="D2233" i="1" s="1"/>
  <c r="H2233" i="1"/>
  <c r="G2233" i="1" s="1"/>
  <c r="K2233" i="1"/>
  <c r="J2233" i="1" s="1"/>
  <c r="N2233" i="1"/>
  <c r="B2234" i="1"/>
  <c r="A2234" i="1" s="1"/>
  <c r="E2234" i="1"/>
  <c r="D2234" i="1" s="1"/>
  <c r="H2234" i="1"/>
  <c r="G2234" i="1" s="1"/>
  <c r="K2234" i="1"/>
  <c r="J2234" i="1" s="1"/>
  <c r="N2234" i="1"/>
  <c r="B2235" i="1"/>
  <c r="A2235" i="1" s="1"/>
  <c r="E2235" i="1"/>
  <c r="D2235" i="1" s="1"/>
  <c r="H2235" i="1"/>
  <c r="G2235" i="1" s="1"/>
  <c r="K2235" i="1"/>
  <c r="J2235" i="1" s="1"/>
  <c r="N2235" i="1"/>
  <c r="B2236" i="1"/>
  <c r="A2236" i="1" s="1"/>
  <c r="E2236" i="1"/>
  <c r="D2236" i="1" s="1"/>
  <c r="H2236" i="1"/>
  <c r="G2236" i="1" s="1"/>
  <c r="K2236" i="1"/>
  <c r="J2236" i="1" s="1"/>
  <c r="N2236" i="1"/>
  <c r="B2237" i="1"/>
  <c r="A2237" i="1" s="1"/>
  <c r="E2237" i="1"/>
  <c r="D2237" i="1" s="1"/>
  <c r="H2237" i="1"/>
  <c r="G2237" i="1" s="1"/>
  <c r="K2237" i="1"/>
  <c r="J2237" i="1" s="1"/>
  <c r="N2237" i="1"/>
  <c r="B2238" i="1"/>
  <c r="A2238" i="1" s="1"/>
  <c r="E2238" i="1"/>
  <c r="D2238" i="1" s="1"/>
  <c r="H2238" i="1"/>
  <c r="G2238" i="1" s="1"/>
  <c r="K2238" i="1"/>
  <c r="J2238" i="1" s="1"/>
  <c r="N2238" i="1"/>
  <c r="B2239" i="1"/>
  <c r="A2239" i="1" s="1"/>
  <c r="E2239" i="1"/>
  <c r="D2239" i="1" s="1"/>
  <c r="H2239" i="1"/>
  <c r="G2239" i="1" s="1"/>
  <c r="K2239" i="1"/>
  <c r="J2239" i="1" s="1"/>
  <c r="N2239" i="1"/>
  <c r="B2240" i="1"/>
  <c r="A2240" i="1" s="1"/>
  <c r="E2240" i="1"/>
  <c r="D2240" i="1" s="1"/>
  <c r="H2240" i="1"/>
  <c r="G2240" i="1" s="1"/>
  <c r="K2240" i="1"/>
  <c r="J2240" i="1" s="1"/>
  <c r="N2240" i="1"/>
  <c r="B2241" i="1"/>
  <c r="A2241" i="1" s="1"/>
  <c r="E2241" i="1"/>
  <c r="D2241" i="1" s="1"/>
  <c r="H2241" i="1"/>
  <c r="G2241" i="1" s="1"/>
  <c r="K2241" i="1"/>
  <c r="J2241" i="1" s="1"/>
  <c r="N2241" i="1"/>
  <c r="B2242" i="1"/>
  <c r="A2242" i="1" s="1"/>
  <c r="E2242" i="1"/>
  <c r="D2242" i="1" s="1"/>
  <c r="H2242" i="1"/>
  <c r="G2242" i="1" s="1"/>
  <c r="K2242" i="1"/>
  <c r="J2242" i="1" s="1"/>
  <c r="N2242" i="1"/>
  <c r="B2243" i="1"/>
  <c r="A2243" i="1" s="1"/>
  <c r="E2243" i="1"/>
  <c r="D2243" i="1" s="1"/>
  <c r="H2243" i="1"/>
  <c r="G2243" i="1" s="1"/>
  <c r="K2243" i="1"/>
  <c r="J2243" i="1" s="1"/>
  <c r="N2243" i="1"/>
  <c r="B2244" i="1"/>
  <c r="A2244" i="1" s="1"/>
  <c r="E2244" i="1"/>
  <c r="D2244" i="1" s="1"/>
  <c r="H2244" i="1"/>
  <c r="G2244" i="1" s="1"/>
  <c r="K2244" i="1"/>
  <c r="J2244" i="1" s="1"/>
  <c r="N2244" i="1"/>
  <c r="B2245" i="1"/>
  <c r="A2245" i="1" s="1"/>
  <c r="E2245" i="1"/>
  <c r="D2245" i="1" s="1"/>
  <c r="H2245" i="1"/>
  <c r="G2245" i="1" s="1"/>
  <c r="K2245" i="1"/>
  <c r="J2245" i="1" s="1"/>
  <c r="N2245" i="1"/>
  <c r="B2246" i="1"/>
  <c r="A2246" i="1" s="1"/>
  <c r="E2246" i="1"/>
  <c r="D2246" i="1" s="1"/>
  <c r="H2246" i="1"/>
  <c r="G2246" i="1" s="1"/>
  <c r="K2246" i="1"/>
  <c r="J2246" i="1" s="1"/>
  <c r="N2246" i="1"/>
  <c r="B2247" i="1"/>
  <c r="A2247" i="1" s="1"/>
  <c r="E2247" i="1"/>
  <c r="D2247" i="1" s="1"/>
  <c r="H2247" i="1"/>
  <c r="G2247" i="1" s="1"/>
  <c r="K2247" i="1"/>
  <c r="J2247" i="1" s="1"/>
  <c r="N2247" i="1"/>
  <c r="B2248" i="1"/>
  <c r="A2248" i="1" s="1"/>
  <c r="E2248" i="1"/>
  <c r="D2248" i="1" s="1"/>
  <c r="H2248" i="1"/>
  <c r="G2248" i="1" s="1"/>
  <c r="K2248" i="1"/>
  <c r="J2248" i="1" s="1"/>
  <c r="N2248" i="1"/>
  <c r="B2249" i="1"/>
  <c r="A2249" i="1" s="1"/>
  <c r="E2249" i="1"/>
  <c r="D2249" i="1" s="1"/>
  <c r="H2249" i="1"/>
  <c r="G2249" i="1" s="1"/>
  <c r="K2249" i="1"/>
  <c r="J2249" i="1" s="1"/>
  <c r="N2249" i="1"/>
  <c r="B2250" i="1"/>
  <c r="A2250" i="1" s="1"/>
  <c r="E2250" i="1"/>
  <c r="D2250" i="1" s="1"/>
  <c r="H2250" i="1"/>
  <c r="G2250" i="1" s="1"/>
  <c r="K2250" i="1"/>
  <c r="J2250" i="1" s="1"/>
  <c r="N2250" i="1"/>
  <c r="B2251" i="1"/>
  <c r="A2251" i="1" s="1"/>
  <c r="E2251" i="1"/>
  <c r="D2251" i="1" s="1"/>
  <c r="H2251" i="1"/>
  <c r="G2251" i="1" s="1"/>
  <c r="K2251" i="1"/>
  <c r="J2251" i="1" s="1"/>
  <c r="N2251" i="1"/>
  <c r="B2252" i="1"/>
  <c r="A2252" i="1" s="1"/>
  <c r="E2252" i="1"/>
  <c r="D2252" i="1" s="1"/>
  <c r="H2252" i="1"/>
  <c r="G2252" i="1" s="1"/>
  <c r="K2252" i="1"/>
  <c r="J2252" i="1" s="1"/>
  <c r="N2252" i="1"/>
  <c r="B2253" i="1"/>
  <c r="A2253" i="1" s="1"/>
  <c r="E2253" i="1"/>
  <c r="D2253" i="1" s="1"/>
  <c r="H2253" i="1"/>
  <c r="G2253" i="1" s="1"/>
  <c r="K2253" i="1"/>
  <c r="J2253" i="1" s="1"/>
  <c r="N2253" i="1"/>
  <c r="B2254" i="1"/>
  <c r="A2254" i="1" s="1"/>
  <c r="E2254" i="1"/>
  <c r="D2254" i="1" s="1"/>
  <c r="H2254" i="1"/>
  <c r="G2254" i="1" s="1"/>
  <c r="K2254" i="1"/>
  <c r="J2254" i="1" s="1"/>
  <c r="N2254" i="1"/>
  <c r="B2255" i="1"/>
  <c r="A2255" i="1" s="1"/>
  <c r="E2255" i="1"/>
  <c r="D2255" i="1" s="1"/>
  <c r="H2255" i="1"/>
  <c r="G2255" i="1" s="1"/>
  <c r="K2255" i="1"/>
  <c r="J2255" i="1" s="1"/>
  <c r="N2255" i="1"/>
  <c r="B2256" i="1"/>
  <c r="A2256" i="1" s="1"/>
  <c r="E2256" i="1"/>
  <c r="D2256" i="1" s="1"/>
  <c r="H2256" i="1"/>
  <c r="G2256" i="1" s="1"/>
  <c r="K2256" i="1"/>
  <c r="J2256" i="1" s="1"/>
  <c r="N2256" i="1"/>
  <c r="B2257" i="1"/>
  <c r="A2257" i="1" s="1"/>
  <c r="E2257" i="1"/>
  <c r="D2257" i="1" s="1"/>
  <c r="H2257" i="1"/>
  <c r="G2257" i="1" s="1"/>
  <c r="K2257" i="1"/>
  <c r="J2257" i="1" s="1"/>
  <c r="N2257" i="1"/>
  <c r="B2258" i="1"/>
  <c r="A2258" i="1" s="1"/>
  <c r="E2258" i="1"/>
  <c r="D2258" i="1" s="1"/>
  <c r="H2258" i="1"/>
  <c r="G2258" i="1" s="1"/>
  <c r="K2258" i="1"/>
  <c r="J2258" i="1" s="1"/>
  <c r="N2258" i="1"/>
  <c r="B2259" i="1"/>
  <c r="A2259" i="1" s="1"/>
  <c r="E2259" i="1"/>
  <c r="D2259" i="1" s="1"/>
  <c r="H2259" i="1"/>
  <c r="G2259" i="1" s="1"/>
  <c r="K2259" i="1"/>
  <c r="J2259" i="1" s="1"/>
  <c r="N2259" i="1"/>
  <c r="B2260" i="1"/>
  <c r="A2260" i="1" s="1"/>
  <c r="E2260" i="1"/>
  <c r="D2260" i="1" s="1"/>
  <c r="H2260" i="1"/>
  <c r="G2260" i="1" s="1"/>
  <c r="K2260" i="1"/>
  <c r="J2260" i="1" s="1"/>
  <c r="N2260" i="1"/>
  <c r="B2261" i="1"/>
  <c r="A2261" i="1" s="1"/>
  <c r="E2261" i="1"/>
  <c r="D2261" i="1" s="1"/>
  <c r="H2261" i="1"/>
  <c r="G2261" i="1" s="1"/>
  <c r="K2261" i="1"/>
  <c r="J2261" i="1" s="1"/>
  <c r="N2261" i="1"/>
  <c r="B2262" i="1"/>
  <c r="A2262" i="1" s="1"/>
  <c r="E2262" i="1"/>
  <c r="D2262" i="1" s="1"/>
  <c r="H2262" i="1"/>
  <c r="G2262" i="1" s="1"/>
  <c r="K2262" i="1"/>
  <c r="J2262" i="1" s="1"/>
  <c r="N2262" i="1"/>
  <c r="B2263" i="1"/>
  <c r="A2263" i="1" s="1"/>
  <c r="E2263" i="1"/>
  <c r="D2263" i="1" s="1"/>
  <c r="H2263" i="1"/>
  <c r="G2263" i="1" s="1"/>
  <c r="K2263" i="1"/>
  <c r="J2263" i="1" s="1"/>
  <c r="N2263" i="1"/>
  <c r="B2264" i="1"/>
  <c r="A2264" i="1" s="1"/>
  <c r="E2264" i="1"/>
  <c r="D2264" i="1" s="1"/>
  <c r="H2264" i="1"/>
  <c r="G2264" i="1" s="1"/>
  <c r="K2264" i="1"/>
  <c r="J2264" i="1" s="1"/>
  <c r="N2264" i="1"/>
  <c r="B2265" i="1"/>
  <c r="A2265" i="1" s="1"/>
  <c r="E2265" i="1"/>
  <c r="D2265" i="1" s="1"/>
  <c r="H2265" i="1"/>
  <c r="G2265" i="1" s="1"/>
  <c r="K2265" i="1"/>
  <c r="J2265" i="1" s="1"/>
  <c r="N2265" i="1"/>
  <c r="B2266" i="1"/>
  <c r="A2266" i="1" s="1"/>
  <c r="E2266" i="1"/>
  <c r="D2266" i="1" s="1"/>
  <c r="H2266" i="1"/>
  <c r="G2266" i="1" s="1"/>
  <c r="K2266" i="1"/>
  <c r="J2266" i="1" s="1"/>
  <c r="N2266" i="1"/>
  <c r="B2267" i="1"/>
  <c r="A2267" i="1" s="1"/>
  <c r="E2267" i="1"/>
  <c r="D2267" i="1" s="1"/>
  <c r="H2267" i="1"/>
  <c r="G2267" i="1" s="1"/>
  <c r="K2267" i="1"/>
  <c r="J2267" i="1" s="1"/>
  <c r="N2267" i="1"/>
  <c r="B2268" i="1"/>
  <c r="A2268" i="1" s="1"/>
  <c r="E2268" i="1"/>
  <c r="D2268" i="1" s="1"/>
  <c r="H2268" i="1"/>
  <c r="G2268" i="1" s="1"/>
  <c r="K2268" i="1"/>
  <c r="J2268" i="1" s="1"/>
  <c r="N2268" i="1"/>
  <c r="B2269" i="1"/>
  <c r="A2269" i="1" s="1"/>
  <c r="E2269" i="1"/>
  <c r="D2269" i="1" s="1"/>
  <c r="H2269" i="1"/>
  <c r="G2269" i="1" s="1"/>
  <c r="K2269" i="1"/>
  <c r="J2269" i="1" s="1"/>
  <c r="N2269" i="1"/>
  <c r="B2270" i="1"/>
  <c r="A2270" i="1" s="1"/>
  <c r="E2270" i="1"/>
  <c r="D2270" i="1" s="1"/>
  <c r="H2270" i="1"/>
  <c r="G2270" i="1" s="1"/>
  <c r="K2270" i="1"/>
  <c r="J2270" i="1" s="1"/>
  <c r="N2270" i="1"/>
  <c r="B2271" i="1"/>
  <c r="A2271" i="1" s="1"/>
  <c r="E2271" i="1"/>
  <c r="D2271" i="1" s="1"/>
  <c r="H2271" i="1"/>
  <c r="G2271" i="1" s="1"/>
  <c r="K2271" i="1"/>
  <c r="J2271" i="1" s="1"/>
  <c r="N2271" i="1"/>
  <c r="B2272" i="1"/>
  <c r="A2272" i="1" s="1"/>
  <c r="E2272" i="1"/>
  <c r="D2272" i="1" s="1"/>
  <c r="H2272" i="1"/>
  <c r="G2272" i="1" s="1"/>
  <c r="K2272" i="1"/>
  <c r="J2272" i="1" s="1"/>
  <c r="N2272" i="1"/>
  <c r="B2273" i="1"/>
  <c r="A2273" i="1" s="1"/>
  <c r="E2273" i="1"/>
  <c r="D2273" i="1" s="1"/>
  <c r="H2273" i="1"/>
  <c r="G2273" i="1" s="1"/>
  <c r="K2273" i="1"/>
  <c r="J2273" i="1" s="1"/>
  <c r="N2273" i="1"/>
  <c r="B2274" i="1"/>
  <c r="A2274" i="1" s="1"/>
  <c r="E2274" i="1"/>
  <c r="D2274" i="1" s="1"/>
  <c r="H2274" i="1"/>
  <c r="G2274" i="1" s="1"/>
  <c r="K2274" i="1"/>
  <c r="J2274" i="1" s="1"/>
  <c r="N2274" i="1"/>
  <c r="B2275" i="1"/>
  <c r="A2275" i="1" s="1"/>
  <c r="E2275" i="1"/>
  <c r="D2275" i="1" s="1"/>
  <c r="H2275" i="1"/>
  <c r="G2275" i="1" s="1"/>
  <c r="K2275" i="1"/>
  <c r="J2275" i="1" s="1"/>
  <c r="N2275" i="1"/>
  <c r="B2276" i="1"/>
  <c r="A2276" i="1" s="1"/>
  <c r="E2276" i="1"/>
  <c r="D2276" i="1" s="1"/>
  <c r="H2276" i="1"/>
  <c r="G2276" i="1" s="1"/>
  <c r="K2276" i="1"/>
  <c r="J2276" i="1" s="1"/>
  <c r="N2276" i="1"/>
  <c r="B2277" i="1"/>
  <c r="A2277" i="1" s="1"/>
  <c r="E2277" i="1"/>
  <c r="D2277" i="1" s="1"/>
  <c r="H2277" i="1"/>
  <c r="G2277" i="1" s="1"/>
  <c r="K2277" i="1"/>
  <c r="J2277" i="1" s="1"/>
  <c r="N2277" i="1"/>
  <c r="B2278" i="1"/>
  <c r="A2278" i="1" s="1"/>
  <c r="E2278" i="1"/>
  <c r="D2278" i="1" s="1"/>
  <c r="H2278" i="1"/>
  <c r="G2278" i="1" s="1"/>
  <c r="K2278" i="1"/>
  <c r="J2278" i="1" s="1"/>
  <c r="N2278" i="1"/>
  <c r="B2279" i="1"/>
  <c r="A2279" i="1" s="1"/>
  <c r="E2279" i="1"/>
  <c r="D2279" i="1" s="1"/>
  <c r="H2279" i="1"/>
  <c r="G2279" i="1" s="1"/>
  <c r="K2279" i="1"/>
  <c r="J2279" i="1" s="1"/>
  <c r="N2279" i="1"/>
  <c r="B2280" i="1"/>
  <c r="A2280" i="1" s="1"/>
  <c r="E2280" i="1"/>
  <c r="D2280" i="1" s="1"/>
  <c r="H2280" i="1"/>
  <c r="G2280" i="1" s="1"/>
  <c r="K2280" i="1"/>
  <c r="J2280" i="1" s="1"/>
  <c r="N2280" i="1"/>
  <c r="B2281" i="1"/>
  <c r="A2281" i="1" s="1"/>
  <c r="E2281" i="1"/>
  <c r="D2281" i="1" s="1"/>
  <c r="H2281" i="1"/>
  <c r="G2281" i="1" s="1"/>
  <c r="K2281" i="1"/>
  <c r="J2281" i="1" s="1"/>
  <c r="N2281" i="1"/>
  <c r="B2282" i="1"/>
  <c r="A2282" i="1" s="1"/>
  <c r="E2282" i="1"/>
  <c r="D2282" i="1" s="1"/>
  <c r="H2282" i="1"/>
  <c r="G2282" i="1" s="1"/>
  <c r="K2282" i="1"/>
  <c r="J2282" i="1" s="1"/>
  <c r="N2282" i="1"/>
  <c r="B2283" i="1"/>
  <c r="A2283" i="1" s="1"/>
  <c r="E2283" i="1"/>
  <c r="D2283" i="1" s="1"/>
  <c r="H2283" i="1"/>
  <c r="G2283" i="1" s="1"/>
  <c r="K2283" i="1"/>
  <c r="J2283" i="1" s="1"/>
  <c r="N2283" i="1"/>
  <c r="B2284" i="1"/>
  <c r="A2284" i="1" s="1"/>
  <c r="E2284" i="1"/>
  <c r="D2284" i="1" s="1"/>
  <c r="H2284" i="1"/>
  <c r="G2284" i="1" s="1"/>
  <c r="K2284" i="1"/>
  <c r="J2284" i="1" s="1"/>
  <c r="N2284" i="1"/>
  <c r="B2285" i="1"/>
  <c r="A2285" i="1" s="1"/>
  <c r="E2285" i="1"/>
  <c r="D2285" i="1" s="1"/>
  <c r="H2285" i="1"/>
  <c r="G2285" i="1" s="1"/>
  <c r="K2285" i="1"/>
  <c r="J2285" i="1" s="1"/>
  <c r="N2285" i="1"/>
  <c r="B2286" i="1"/>
  <c r="A2286" i="1" s="1"/>
  <c r="E2286" i="1"/>
  <c r="D2286" i="1" s="1"/>
  <c r="H2286" i="1"/>
  <c r="G2286" i="1" s="1"/>
  <c r="K2286" i="1"/>
  <c r="J2286" i="1" s="1"/>
  <c r="N2286" i="1"/>
  <c r="B2287" i="1"/>
  <c r="A2287" i="1" s="1"/>
  <c r="E2287" i="1"/>
  <c r="D2287" i="1" s="1"/>
  <c r="H2287" i="1"/>
  <c r="G2287" i="1" s="1"/>
  <c r="K2287" i="1"/>
  <c r="J2287" i="1" s="1"/>
  <c r="N2287" i="1"/>
  <c r="B2288" i="1"/>
  <c r="A2288" i="1" s="1"/>
  <c r="E2288" i="1"/>
  <c r="D2288" i="1" s="1"/>
  <c r="H2288" i="1"/>
  <c r="G2288" i="1" s="1"/>
  <c r="K2288" i="1"/>
  <c r="J2288" i="1" s="1"/>
  <c r="N2288" i="1"/>
  <c r="B2289" i="1"/>
  <c r="A2289" i="1" s="1"/>
  <c r="E2289" i="1"/>
  <c r="D2289" i="1" s="1"/>
  <c r="H2289" i="1"/>
  <c r="G2289" i="1" s="1"/>
  <c r="K2289" i="1"/>
  <c r="J2289" i="1" s="1"/>
  <c r="N2289" i="1"/>
  <c r="B2290" i="1"/>
  <c r="A2290" i="1" s="1"/>
  <c r="E2290" i="1"/>
  <c r="D2290" i="1" s="1"/>
  <c r="H2290" i="1"/>
  <c r="G2290" i="1" s="1"/>
  <c r="K2290" i="1"/>
  <c r="J2290" i="1" s="1"/>
  <c r="N2290" i="1"/>
  <c r="B2291" i="1"/>
  <c r="A2291" i="1" s="1"/>
  <c r="E2291" i="1"/>
  <c r="D2291" i="1" s="1"/>
  <c r="H2291" i="1"/>
  <c r="G2291" i="1" s="1"/>
  <c r="K2291" i="1"/>
  <c r="J2291" i="1" s="1"/>
  <c r="N2291" i="1"/>
  <c r="B2292" i="1"/>
  <c r="A2292" i="1" s="1"/>
  <c r="E2292" i="1"/>
  <c r="D2292" i="1" s="1"/>
  <c r="H2292" i="1"/>
  <c r="G2292" i="1" s="1"/>
  <c r="K2292" i="1"/>
  <c r="J2292" i="1" s="1"/>
  <c r="N2292" i="1"/>
  <c r="B2293" i="1"/>
  <c r="A2293" i="1" s="1"/>
  <c r="E2293" i="1"/>
  <c r="D2293" i="1" s="1"/>
  <c r="H2293" i="1"/>
  <c r="G2293" i="1" s="1"/>
  <c r="K2293" i="1"/>
  <c r="J2293" i="1" s="1"/>
  <c r="N2293" i="1"/>
  <c r="B2294" i="1"/>
  <c r="A2294" i="1" s="1"/>
  <c r="E2294" i="1"/>
  <c r="D2294" i="1" s="1"/>
  <c r="H2294" i="1"/>
  <c r="G2294" i="1" s="1"/>
  <c r="K2294" i="1"/>
  <c r="J2294" i="1" s="1"/>
  <c r="N2294" i="1"/>
  <c r="B2295" i="1"/>
  <c r="A2295" i="1" s="1"/>
  <c r="E2295" i="1"/>
  <c r="D2295" i="1" s="1"/>
  <c r="H2295" i="1"/>
  <c r="G2295" i="1" s="1"/>
  <c r="K2295" i="1"/>
  <c r="J2295" i="1" s="1"/>
  <c r="N2295" i="1"/>
  <c r="B2296" i="1"/>
  <c r="A2296" i="1" s="1"/>
  <c r="E2296" i="1"/>
  <c r="D2296" i="1" s="1"/>
  <c r="H2296" i="1"/>
  <c r="G2296" i="1" s="1"/>
  <c r="K2296" i="1"/>
  <c r="J2296" i="1" s="1"/>
  <c r="N2296" i="1"/>
  <c r="B2297" i="1"/>
  <c r="A2297" i="1" s="1"/>
  <c r="E2297" i="1"/>
  <c r="D2297" i="1" s="1"/>
  <c r="H2297" i="1"/>
  <c r="G2297" i="1" s="1"/>
  <c r="K2297" i="1"/>
  <c r="J2297" i="1" s="1"/>
  <c r="N2297" i="1"/>
  <c r="B2298" i="1"/>
  <c r="A2298" i="1" s="1"/>
  <c r="E2298" i="1"/>
  <c r="D2298" i="1" s="1"/>
  <c r="H2298" i="1"/>
  <c r="G2298" i="1" s="1"/>
  <c r="K2298" i="1"/>
  <c r="J2298" i="1" s="1"/>
  <c r="N2298" i="1"/>
  <c r="B2299" i="1"/>
  <c r="A2299" i="1" s="1"/>
  <c r="E2299" i="1"/>
  <c r="D2299" i="1" s="1"/>
  <c r="H2299" i="1"/>
  <c r="G2299" i="1" s="1"/>
  <c r="K2299" i="1"/>
  <c r="J2299" i="1" s="1"/>
  <c r="N2299" i="1"/>
  <c r="B2300" i="1"/>
  <c r="A2300" i="1" s="1"/>
  <c r="E2300" i="1"/>
  <c r="D2300" i="1" s="1"/>
  <c r="H2300" i="1"/>
  <c r="G2300" i="1" s="1"/>
  <c r="K2300" i="1"/>
  <c r="J2300" i="1" s="1"/>
  <c r="N2300" i="1"/>
  <c r="B2301" i="1"/>
  <c r="A2301" i="1" s="1"/>
  <c r="E2301" i="1"/>
  <c r="D2301" i="1" s="1"/>
  <c r="H2301" i="1"/>
  <c r="G2301" i="1" s="1"/>
  <c r="K2301" i="1"/>
  <c r="J2301" i="1" s="1"/>
  <c r="N2301" i="1"/>
  <c r="B2302" i="1"/>
  <c r="A2302" i="1" s="1"/>
  <c r="E2302" i="1"/>
  <c r="D2302" i="1" s="1"/>
  <c r="H2302" i="1"/>
  <c r="G2302" i="1" s="1"/>
  <c r="K2302" i="1"/>
  <c r="J2302" i="1" s="1"/>
  <c r="N2302" i="1"/>
  <c r="B2303" i="1"/>
  <c r="A2303" i="1" s="1"/>
  <c r="E2303" i="1"/>
  <c r="D2303" i="1" s="1"/>
  <c r="H2303" i="1"/>
  <c r="G2303" i="1" s="1"/>
  <c r="K2303" i="1"/>
  <c r="J2303" i="1" s="1"/>
  <c r="N2303" i="1"/>
  <c r="B2304" i="1"/>
  <c r="A2304" i="1" s="1"/>
  <c r="E2304" i="1"/>
  <c r="D2304" i="1" s="1"/>
  <c r="H2304" i="1"/>
  <c r="G2304" i="1" s="1"/>
  <c r="K2304" i="1"/>
  <c r="J2304" i="1" s="1"/>
  <c r="N2304" i="1"/>
  <c r="B2305" i="1"/>
  <c r="A2305" i="1" s="1"/>
  <c r="E2305" i="1"/>
  <c r="D2305" i="1" s="1"/>
  <c r="H2305" i="1"/>
  <c r="G2305" i="1" s="1"/>
  <c r="K2305" i="1"/>
  <c r="J2305" i="1" s="1"/>
  <c r="N2305" i="1"/>
  <c r="B2306" i="1"/>
  <c r="A2306" i="1" s="1"/>
  <c r="E2306" i="1"/>
  <c r="D2306" i="1" s="1"/>
  <c r="H2306" i="1"/>
  <c r="G2306" i="1" s="1"/>
  <c r="K2306" i="1"/>
  <c r="J2306" i="1" s="1"/>
  <c r="N2306" i="1"/>
  <c r="B2307" i="1"/>
  <c r="A2307" i="1" s="1"/>
  <c r="E2307" i="1"/>
  <c r="D2307" i="1" s="1"/>
  <c r="H2307" i="1"/>
  <c r="G2307" i="1" s="1"/>
  <c r="K2307" i="1"/>
  <c r="J2307" i="1" s="1"/>
  <c r="N2307" i="1"/>
  <c r="B2308" i="1"/>
  <c r="A2308" i="1" s="1"/>
  <c r="E2308" i="1"/>
  <c r="D2308" i="1" s="1"/>
  <c r="H2308" i="1"/>
  <c r="G2308" i="1" s="1"/>
  <c r="K2308" i="1"/>
  <c r="J2308" i="1" s="1"/>
  <c r="N2308" i="1"/>
  <c r="B2309" i="1"/>
  <c r="A2309" i="1" s="1"/>
  <c r="E2309" i="1"/>
  <c r="D2309" i="1" s="1"/>
  <c r="H2309" i="1"/>
  <c r="G2309" i="1" s="1"/>
  <c r="K2309" i="1"/>
  <c r="J2309" i="1" s="1"/>
  <c r="N2309" i="1"/>
  <c r="B2310" i="1"/>
  <c r="A2310" i="1" s="1"/>
  <c r="E2310" i="1"/>
  <c r="D2310" i="1" s="1"/>
  <c r="H2310" i="1"/>
  <c r="G2310" i="1" s="1"/>
  <c r="K2310" i="1"/>
  <c r="J2310" i="1" s="1"/>
  <c r="N2310" i="1"/>
  <c r="B2311" i="1"/>
  <c r="A2311" i="1" s="1"/>
  <c r="E2311" i="1"/>
  <c r="D2311" i="1" s="1"/>
  <c r="H2311" i="1"/>
  <c r="G2311" i="1" s="1"/>
  <c r="K2311" i="1"/>
  <c r="J2311" i="1" s="1"/>
  <c r="N2311" i="1"/>
  <c r="B2312" i="1"/>
  <c r="A2312" i="1" s="1"/>
  <c r="E2312" i="1"/>
  <c r="D2312" i="1" s="1"/>
  <c r="H2312" i="1"/>
  <c r="G2312" i="1" s="1"/>
  <c r="K2312" i="1"/>
  <c r="J2312" i="1" s="1"/>
  <c r="N2312" i="1"/>
  <c r="B2313" i="1"/>
  <c r="A2313" i="1" s="1"/>
  <c r="E2313" i="1"/>
  <c r="D2313" i="1" s="1"/>
  <c r="H2313" i="1"/>
  <c r="G2313" i="1" s="1"/>
  <c r="K2313" i="1"/>
  <c r="J2313" i="1" s="1"/>
  <c r="N2313" i="1"/>
  <c r="B2314" i="1"/>
  <c r="A2314" i="1" s="1"/>
  <c r="E2314" i="1"/>
  <c r="D2314" i="1" s="1"/>
  <c r="H2314" i="1"/>
  <c r="G2314" i="1" s="1"/>
  <c r="K2314" i="1"/>
  <c r="J2314" i="1" s="1"/>
  <c r="N2314" i="1"/>
  <c r="B2315" i="1"/>
  <c r="A2315" i="1" s="1"/>
  <c r="E2315" i="1"/>
  <c r="D2315" i="1" s="1"/>
  <c r="H2315" i="1"/>
  <c r="G2315" i="1" s="1"/>
  <c r="K2315" i="1"/>
  <c r="J2315" i="1" s="1"/>
  <c r="N2315" i="1"/>
  <c r="B2316" i="1"/>
  <c r="A2316" i="1" s="1"/>
  <c r="E2316" i="1"/>
  <c r="D2316" i="1" s="1"/>
  <c r="H2316" i="1"/>
  <c r="G2316" i="1" s="1"/>
  <c r="K2316" i="1"/>
  <c r="J2316" i="1" s="1"/>
  <c r="N2316" i="1"/>
  <c r="B2317" i="1"/>
  <c r="A2317" i="1" s="1"/>
  <c r="E2317" i="1"/>
  <c r="D2317" i="1" s="1"/>
  <c r="H2317" i="1"/>
  <c r="G2317" i="1" s="1"/>
  <c r="K2317" i="1"/>
  <c r="J2317" i="1" s="1"/>
  <c r="N2317" i="1"/>
  <c r="B2318" i="1"/>
  <c r="A2318" i="1" s="1"/>
  <c r="E2318" i="1"/>
  <c r="D2318" i="1" s="1"/>
  <c r="H2318" i="1"/>
  <c r="G2318" i="1" s="1"/>
  <c r="K2318" i="1"/>
  <c r="J2318" i="1" s="1"/>
  <c r="N2318" i="1"/>
  <c r="B2319" i="1"/>
  <c r="A2319" i="1" s="1"/>
  <c r="E2319" i="1"/>
  <c r="D2319" i="1" s="1"/>
  <c r="H2319" i="1"/>
  <c r="G2319" i="1" s="1"/>
  <c r="K2319" i="1"/>
  <c r="J2319" i="1" s="1"/>
  <c r="N2319" i="1"/>
  <c r="B2320" i="1"/>
  <c r="A2320" i="1" s="1"/>
  <c r="E2320" i="1"/>
  <c r="D2320" i="1" s="1"/>
  <c r="H2320" i="1"/>
  <c r="G2320" i="1" s="1"/>
  <c r="K2320" i="1"/>
  <c r="J2320" i="1" s="1"/>
  <c r="N2320" i="1"/>
  <c r="B2321" i="1"/>
  <c r="A2321" i="1" s="1"/>
  <c r="E2321" i="1"/>
  <c r="D2321" i="1" s="1"/>
  <c r="H2321" i="1"/>
  <c r="G2321" i="1" s="1"/>
  <c r="K2321" i="1"/>
  <c r="J2321" i="1" s="1"/>
  <c r="N2321" i="1"/>
  <c r="B2322" i="1"/>
  <c r="A2322" i="1" s="1"/>
  <c r="E2322" i="1"/>
  <c r="D2322" i="1" s="1"/>
  <c r="H2322" i="1"/>
  <c r="G2322" i="1" s="1"/>
  <c r="K2322" i="1"/>
  <c r="J2322" i="1" s="1"/>
  <c r="N2322" i="1"/>
  <c r="B2323" i="1"/>
  <c r="A2323" i="1" s="1"/>
  <c r="E2323" i="1"/>
  <c r="D2323" i="1" s="1"/>
  <c r="H2323" i="1"/>
  <c r="G2323" i="1" s="1"/>
  <c r="K2323" i="1"/>
  <c r="J2323" i="1" s="1"/>
  <c r="N2323" i="1"/>
  <c r="B2324" i="1"/>
  <c r="A2324" i="1" s="1"/>
  <c r="E2324" i="1"/>
  <c r="D2324" i="1" s="1"/>
  <c r="H2324" i="1"/>
  <c r="G2324" i="1" s="1"/>
  <c r="K2324" i="1"/>
  <c r="J2324" i="1" s="1"/>
  <c r="N2324" i="1"/>
  <c r="B2325" i="1"/>
  <c r="A2325" i="1" s="1"/>
  <c r="E2325" i="1"/>
  <c r="D2325" i="1" s="1"/>
  <c r="H2325" i="1"/>
  <c r="G2325" i="1" s="1"/>
  <c r="K2325" i="1"/>
  <c r="J2325" i="1" s="1"/>
  <c r="N2325" i="1"/>
  <c r="B2326" i="1"/>
  <c r="A2326" i="1" s="1"/>
  <c r="E2326" i="1"/>
  <c r="D2326" i="1" s="1"/>
  <c r="H2326" i="1"/>
  <c r="G2326" i="1" s="1"/>
  <c r="K2326" i="1"/>
  <c r="J2326" i="1" s="1"/>
  <c r="N2326" i="1"/>
  <c r="B2327" i="1"/>
  <c r="A2327" i="1" s="1"/>
  <c r="E2327" i="1"/>
  <c r="D2327" i="1" s="1"/>
  <c r="H2327" i="1"/>
  <c r="G2327" i="1" s="1"/>
  <c r="K2327" i="1"/>
  <c r="J2327" i="1" s="1"/>
  <c r="N2327" i="1"/>
  <c r="B2328" i="1"/>
  <c r="A2328" i="1" s="1"/>
  <c r="E2328" i="1"/>
  <c r="D2328" i="1" s="1"/>
  <c r="H2328" i="1"/>
  <c r="G2328" i="1" s="1"/>
  <c r="K2328" i="1"/>
  <c r="J2328" i="1" s="1"/>
  <c r="N2328" i="1"/>
  <c r="B2329" i="1"/>
  <c r="A2329" i="1" s="1"/>
  <c r="E2329" i="1"/>
  <c r="D2329" i="1" s="1"/>
  <c r="H2329" i="1"/>
  <c r="G2329" i="1" s="1"/>
  <c r="K2329" i="1"/>
  <c r="J2329" i="1" s="1"/>
  <c r="N2329" i="1"/>
  <c r="B2330" i="1"/>
  <c r="A2330" i="1" s="1"/>
  <c r="E2330" i="1"/>
  <c r="D2330" i="1" s="1"/>
  <c r="H2330" i="1"/>
  <c r="G2330" i="1" s="1"/>
  <c r="K2330" i="1"/>
  <c r="J2330" i="1" s="1"/>
  <c r="N2330" i="1"/>
  <c r="B2331" i="1"/>
  <c r="A2331" i="1" s="1"/>
  <c r="E2331" i="1"/>
  <c r="D2331" i="1" s="1"/>
  <c r="H2331" i="1"/>
  <c r="G2331" i="1" s="1"/>
  <c r="K2331" i="1"/>
  <c r="J2331" i="1" s="1"/>
  <c r="N2331" i="1"/>
  <c r="B2332" i="1"/>
  <c r="A2332" i="1" s="1"/>
  <c r="E2332" i="1"/>
  <c r="D2332" i="1" s="1"/>
  <c r="H2332" i="1"/>
  <c r="G2332" i="1" s="1"/>
  <c r="K2332" i="1"/>
  <c r="J2332" i="1" s="1"/>
  <c r="N2332" i="1"/>
  <c r="B2333" i="1"/>
  <c r="A2333" i="1" s="1"/>
  <c r="E2333" i="1"/>
  <c r="D2333" i="1" s="1"/>
  <c r="H2333" i="1"/>
  <c r="G2333" i="1" s="1"/>
  <c r="K2333" i="1"/>
  <c r="J2333" i="1" s="1"/>
  <c r="N2333" i="1"/>
  <c r="B2334" i="1"/>
  <c r="A2334" i="1" s="1"/>
  <c r="E2334" i="1"/>
  <c r="D2334" i="1" s="1"/>
  <c r="H2334" i="1"/>
  <c r="G2334" i="1" s="1"/>
  <c r="K2334" i="1"/>
  <c r="J2334" i="1" s="1"/>
  <c r="N2334" i="1"/>
  <c r="B2335" i="1"/>
  <c r="A2335" i="1" s="1"/>
  <c r="E2335" i="1"/>
  <c r="D2335" i="1" s="1"/>
  <c r="H2335" i="1"/>
  <c r="G2335" i="1" s="1"/>
  <c r="K2335" i="1"/>
  <c r="J2335" i="1" s="1"/>
  <c r="N2335" i="1"/>
  <c r="B2336" i="1"/>
  <c r="A2336" i="1" s="1"/>
  <c r="E2336" i="1"/>
  <c r="D2336" i="1" s="1"/>
  <c r="H2336" i="1"/>
  <c r="G2336" i="1" s="1"/>
  <c r="K2336" i="1"/>
  <c r="J2336" i="1" s="1"/>
  <c r="N2336" i="1"/>
  <c r="B2337" i="1"/>
  <c r="A2337" i="1" s="1"/>
  <c r="E2337" i="1"/>
  <c r="D2337" i="1" s="1"/>
  <c r="H2337" i="1"/>
  <c r="G2337" i="1" s="1"/>
  <c r="K2337" i="1"/>
  <c r="J2337" i="1" s="1"/>
  <c r="N2337" i="1"/>
  <c r="B2338" i="1"/>
  <c r="A2338" i="1" s="1"/>
  <c r="E2338" i="1"/>
  <c r="D2338" i="1" s="1"/>
  <c r="H2338" i="1"/>
  <c r="G2338" i="1" s="1"/>
  <c r="K2338" i="1"/>
  <c r="J2338" i="1" s="1"/>
  <c r="N2338" i="1"/>
  <c r="B2339" i="1"/>
  <c r="A2339" i="1" s="1"/>
  <c r="E2339" i="1"/>
  <c r="D2339" i="1" s="1"/>
  <c r="H2339" i="1"/>
  <c r="G2339" i="1" s="1"/>
  <c r="K2339" i="1"/>
  <c r="J2339" i="1" s="1"/>
  <c r="N2339" i="1"/>
  <c r="B2340" i="1"/>
  <c r="A2340" i="1" s="1"/>
  <c r="E2340" i="1"/>
  <c r="D2340" i="1" s="1"/>
  <c r="H2340" i="1"/>
  <c r="G2340" i="1" s="1"/>
  <c r="K2340" i="1"/>
  <c r="J2340" i="1" s="1"/>
  <c r="N2340" i="1"/>
  <c r="B2341" i="1"/>
  <c r="A2341" i="1" s="1"/>
  <c r="E2341" i="1"/>
  <c r="D2341" i="1" s="1"/>
  <c r="H2341" i="1"/>
  <c r="G2341" i="1" s="1"/>
  <c r="K2341" i="1"/>
  <c r="J2341" i="1" s="1"/>
  <c r="N2341" i="1"/>
  <c r="B2342" i="1"/>
  <c r="A2342" i="1" s="1"/>
  <c r="E2342" i="1"/>
  <c r="D2342" i="1" s="1"/>
  <c r="H2342" i="1"/>
  <c r="G2342" i="1" s="1"/>
  <c r="K2342" i="1"/>
  <c r="J2342" i="1" s="1"/>
  <c r="N2342" i="1"/>
  <c r="B2343" i="1"/>
  <c r="A2343" i="1" s="1"/>
  <c r="E2343" i="1"/>
  <c r="D2343" i="1" s="1"/>
  <c r="H2343" i="1"/>
  <c r="G2343" i="1" s="1"/>
  <c r="K2343" i="1"/>
  <c r="J2343" i="1" s="1"/>
  <c r="N2343" i="1"/>
  <c r="B2344" i="1"/>
  <c r="A2344" i="1" s="1"/>
  <c r="E2344" i="1"/>
  <c r="D2344" i="1" s="1"/>
  <c r="H2344" i="1"/>
  <c r="G2344" i="1" s="1"/>
  <c r="K2344" i="1"/>
  <c r="J2344" i="1" s="1"/>
  <c r="N2344" i="1"/>
  <c r="B2345" i="1"/>
  <c r="A2345" i="1" s="1"/>
  <c r="E2345" i="1"/>
  <c r="D2345" i="1" s="1"/>
  <c r="H2345" i="1"/>
  <c r="G2345" i="1" s="1"/>
  <c r="K2345" i="1"/>
  <c r="J2345" i="1" s="1"/>
  <c r="N2345" i="1"/>
  <c r="B2346" i="1"/>
  <c r="A2346" i="1" s="1"/>
  <c r="E2346" i="1"/>
  <c r="D2346" i="1" s="1"/>
  <c r="H2346" i="1"/>
  <c r="G2346" i="1" s="1"/>
  <c r="K2346" i="1"/>
  <c r="J2346" i="1" s="1"/>
  <c r="N2346" i="1"/>
  <c r="B2347" i="1"/>
  <c r="A2347" i="1" s="1"/>
  <c r="E2347" i="1"/>
  <c r="D2347" i="1" s="1"/>
  <c r="H2347" i="1"/>
  <c r="G2347" i="1" s="1"/>
  <c r="K2347" i="1"/>
  <c r="J2347" i="1" s="1"/>
  <c r="N2347" i="1"/>
  <c r="B2348" i="1"/>
  <c r="A2348" i="1" s="1"/>
  <c r="E2348" i="1"/>
  <c r="D2348" i="1" s="1"/>
  <c r="H2348" i="1"/>
  <c r="G2348" i="1" s="1"/>
  <c r="K2348" i="1"/>
  <c r="J2348" i="1" s="1"/>
  <c r="N2348" i="1"/>
  <c r="B2349" i="1"/>
  <c r="A2349" i="1" s="1"/>
  <c r="E2349" i="1"/>
  <c r="D2349" i="1" s="1"/>
  <c r="H2349" i="1"/>
  <c r="G2349" i="1" s="1"/>
  <c r="K2349" i="1"/>
  <c r="J2349" i="1" s="1"/>
  <c r="N2349" i="1"/>
  <c r="B2350" i="1"/>
  <c r="A2350" i="1" s="1"/>
  <c r="E2350" i="1"/>
  <c r="D2350" i="1" s="1"/>
  <c r="H2350" i="1"/>
  <c r="G2350" i="1" s="1"/>
  <c r="K2350" i="1"/>
  <c r="J2350" i="1" s="1"/>
  <c r="N2350" i="1"/>
  <c r="B2351" i="1"/>
  <c r="A2351" i="1" s="1"/>
  <c r="E2351" i="1"/>
  <c r="D2351" i="1" s="1"/>
  <c r="H2351" i="1"/>
  <c r="G2351" i="1" s="1"/>
  <c r="K2351" i="1"/>
  <c r="J2351" i="1" s="1"/>
  <c r="N2351" i="1"/>
  <c r="B2352" i="1"/>
  <c r="A2352" i="1" s="1"/>
  <c r="E2352" i="1"/>
  <c r="D2352" i="1" s="1"/>
  <c r="H2352" i="1"/>
  <c r="G2352" i="1" s="1"/>
  <c r="K2352" i="1"/>
  <c r="J2352" i="1" s="1"/>
  <c r="N2352" i="1"/>
  <c r="B2353" i="1"/>
  <c r="A2353" i="1" s="1"/>
  <c r="E2353" i="1"/>
  <c r="D2353" i="1" s="1"/>
  <c r="H2353" i="1"/>
  <c r="G2353" i="1" s="1"/>
  <c r="K2353" i="1"/>
  <c r="J2353" i="1" s="1"/>
  <c r="N2353" i="1"/>
  <c r="B2354" i="1"/>
  <c r="A2354" i="1" s="1"/>
  <c r="E2354" i="1"/>
  <c r="D2354" i="1" s="1"/>
  <c r="H2354" i="1"/>
  <c r="G2354" i="1" s="1"/>
  <c r="K2354" i="1"/>
  <c r="J2354" i="1" s="1"/>
  <c r="N2354" i="1"/>
  <c r="B2355" i="1"/>
  <c r="A2355" i="1" s="1"/>
  <c r="E2355" i="1"/>
  <c r="D2355" i="1" s="1"/>
  <c r="H2355" i="1"/>
  <c r="G2355" i="1" s="1"/>
  <c r="K2355" i="1"/>
  <c r="J2355" i="1" s="1"/>
  <c r="N2355" i="1"/>
  <c r="B2356" i="1"/>
  <c r="A2356" i="1" s="1"/>
  <c r="E2356" i="1"/>
  <c r="D2356" i="1" s="1"/>
  <c r="H2356" i="1"/>
  <c r="G2356" i="1" s="1"/>
  <c r="K2356" i="1"/>
  <c r="J2356" i="1" s="1"/>
  <c r="N2356" i="1"/>
  <c r="B2357" i="1"/>
  <c r="A2357" i="1" s="1"/>
  <c r="E2357" i="1"/>
  <c r="D2357" i="1" s="1"/>
  <c r="H2357" i="1"/>
  <c r="G2357" i="1" s="1"/>
  <c r="K2357" i="1"/>
  <c r="J2357" i="1" s="1"/>
  <c r="N2357" i="1"/>
  <c r="B2358" i="1"/>
  <c r="A2358" i="1" s="1"/>
  <c r="E2358" i="1"/>
  <c r="D2358" i="1" s="1"/>
  <c r="H2358" i="1"/>
  <c r="G2358" i="1" s="1"/>
  <c r="K2358" i="1"/>
  <c r="J2358" i="1" s="1"/>
  <c r="N2358" i="1"/>
  <c r="B2359" i="1"/>
  <c r="A2359" i="1" s="1"/>
  <c r="E2359" i="1"/>
  <c r="D2359" i="1" s="1"/>
  <c r="H2359" i="1"/>
  <c r="G2359" i="1" s="1"/>
  <c r="K2359" i="1"/>
  <c r="J2359" i="1" s="1"/>
  <c r="N2359" i="1"/>
  <c r="B2360" i="1"/>
  <c r="A2360" i="1" s="1"/>
  <c r="E2360" i="1"/>
  <c r="D2360" i="1" s="1"/>
  <c r="H2360" i="1"/>
  <c r="G2360" i="1" s="1"/>
  <c r="K2360" i="1"/>
  <c r="J2360" i="1" s="1"/>
  <c r="N2360" i="1"/>
  <c r="B2361" i="1"/>
  <c r="A2361" i="1" s="1"/>
  <c r="E2361" i="1"/>
  <c r="D2361" i="1" s="1"/>
  <c r="H2361" i="1"/>
  <c r="G2361" i="1" s="1"/>
  <c r="K2361" i="1"/>
  <c r="J2361" i="1" s="1"/>
  <c r="N2361" i="1"/>
  <c r="B2362" i="1"/>
  <c r="A2362" i="1" s="1"/>
  <c r="E2362" i="1"/>
  <c r="D2362" i="1" s="1"/>
  <c r="H2362" i="1"/>
  <c r="G2362" i="1" s="1"/>
  <c r="K2362" i="1"/>
  <c r="J2362" i="1" s="1"/>
  <c r="N2362" i="1"/>
  <c r="B2363" i="1"/>
  <c r="A2363" i="1" s="1"/>
  <c r="E2363" i="1"/>
  <c r="D2363" i="1" s="1"/>
  <c r="H2363" i="1"/>
  <c r="G2363" i="1" s="1"/>
  <c r="K2363" i="1"/>
  <c r="J2363" i="1" s="1"/>
  <c r="N2363" i="1"/>
  <c r="B2364" i="1"/>
  <c r="A2364" i="1" s="1"/>
  <c r="E2364" i="1"/>
  <c r="D2364" i="1" s="1"/>
  <c r="H2364" i="1"/>
  <c r="G2364" i="1" s="1"/>
  <c r="K2364" i="1"/>
  <c r="J2364" i="1" s="1"/>
  <c r="N2364" i="1"/>
  <c r="B2365" i="1"/>
  <c r="A2365" i="1" s="1"/>
  <c r="E2365" i="1"/>
  <c r="D2365" i="1" s="1"/>
  <c r="H2365" i="1"/>
  <c r="G2365" i="1" s="1"/>
  <c r="K2365" i="1"/>
  <c r="J2365" i="1" s="1"/>
  <c r="N2365" i="1"/>
  <c r="B2366" i="1"/>
  <c r="A2366" i="1" s="1"/>
  <c r="E2366" i="1"/>
  <c r="D2366" i="1" s="1"/>
  <c r="H2366" i="1"/>
  <c r="G2366" i="1" s="1"/>
  <c r="K2366" i="1"/>
  <c r="J2366" i="1" s="1"/>
  <c r="N2366" i="1"/>
  <c r="B2367" i="1"/>
  <c r="A2367" i="1" s="1"/>
  <c r="E2367" i="1"/>
  <c r="D2367" i="1" s="1"/>
  <c r="H2367" i="1"/>
  <c r="G2367" i="1" s="1"/>
  <c r="K2367" i="1"/>
  <c r="J2367" i="1" s="1"/>
  <c r="N2367" i="1"/>
  <c r="B2368" i="1"/>
  <c r="A2368" i="1" s="1"/>
  <c r="E2368" i="1"/>
  <c r="D2368" i="1" s="1"/>
  <c r="H2368" i="1"/>
  <c r="G2368" i="1" s="1"/>
  <c r="K2368" i="1"/>
  <c r="J2368" i="1" s="1"/>
  <c r="N2368" i="1"/>
  <c r="B2369" i="1"/>
  <c r="A2369" i="1" s="1"/>
  <c r="E2369" i="1"/>
  <c r="D2369" i="1" s="1"/>
  <c r="H2369" i="1"/>
  <c r="G2369" i="1" s="1"/>
  <c r="K2369" i="1"/>
  <c r="J2369" i="1" s="1"/>
  <c r="N2369" i="1"/>
  <c r="B2370" i="1"/>
  <c r="A2370" i="1" s="1"/>
  <c r="E2370" i="1"/>
  <c r="D2370" i="1" s="1"/>
  <c r="H2370" i="1"/>
  <c r="G2370" i="1" s="1"/>
  <c r="K2370" i="1"/>
  <c r="J2370" i="1" s="1"/>
  <c r="N2370" i="1"/>
  <c r="B2371" i="1"/>
  <c r="A2371" i="1" s="1"/>
  <c r="E2371" i="1"/>
  <c r="D2371" i="1" s="1"/>
  <c r="H2371" i="1"/>
  <c r="G2371" i="1" s="1"/>
  <c r="K2371" i="1"/>
  <c r="J2371" i="1" s="1"/>
  <c r="N2371" i="1"/>
  <c r="B2372" i="1"/>
  <c r="A2372" i="1" s="1"/>
  <c r="E2372" i="1"/>
  <c r="D2372" i="1" s="1"/>
  <c r="H2372" i="1"/>
  <c r="G2372" i="1" s="1"/>
  <c r="K2372" i="1"/>
  <c r="J2372" i="1" s="1"/>
  <c r="N2372" i="1"/>
  <c r="B2373" i="1"/>
  <c r="A2373" i="1" s="1"/>
  <c r="E2373" i="1"/>
  <c r="D2373" i="1" s="1"/>
  <c r="H2373" i="1"/>
  <c r="G2373" i="1" s="1"/>
  <c r="K2373" i="1"/>
  <c r="J2373" i="1" s="1"/>
  <c r="N2373" i="1"/>
  <c r="B2374" i="1"/>
  <c r="A2374" i="1" s="1"/>
  <c r="E2374" i="1"/>
  <c r="D2374" i="1" s="1"/>
  <c r="H2374" i="1"/>
  <c r="G2374" i="1" s="1"/>
  <c r="K2374" i="1"/>
  <c r="J2374" i="1" s="1"/>
  <c r="N2374" i="1"/>
  <c r="B2375" i="1"/>
  <c r="A2375" i="1" s="1"/>
  <c r="E2375" i="1"/>
  <c r="D2375" i="1" s="1"/>
  <c r="H2375" i="1"/>
  <c r="G2375" i="1" s="1"/>
  <c r="K2375" i="1"/>
  <c r="J2375" i="1" s="1"/>
  <c r="N2375" i="1"/>
  <c r="B2376" i="1"/>
  <c r="A2376" i="1" s="1"/>
  <c r="E2376" i="1"/>
  <c r="D2376" i="1" s="1"/>
  <c r="H2376" i="1"/>
  <c r="G2376" i="1" s="1"/>
  <c r="K2376" i="1"/>
  <c r="J2376" i="1" s="1"/>
  <c r="N2376" i="1"/>
  <c r="B2377" i="1"/>
  <c r="A2377" i="1" s="1"/>
  <c r="E2377" i="1"/>
  <c r="D2377" i="1" s="1"/>
  <c r="H2377" i="1"/>
  <c r="G2377" i="1" s="1"/>
  <c r="K2377" i="1"/>
  <c r="J2377" i="1" s="1"/>
  <c r="N2377" i="1"/>
  <c r="B2378" i="1"/>
  <c r="A2378" i="1" s="1"/>
  <c r="E2378" i="1"/>
  <c r="D2378" i="1" s="1"/>
  <c r="H2378" i="1"/>
  <c r="G2378" i="1" s="1"/>
  <c r="K2378" i="1"/>
  <c r="J2378" i="1" s="1"/>
  <c r="N2378" i="1"/>
  <c r="B2379" i="1"/>
  <c r="A2379" i="1" s="1"/>
  <c r="E2379" i="1"/>
  <c r="D2379" i="1" s="1"/>
  <c r="H2379" i="1"/>
  <c r="G2379" i="1" s="1"/>
  <c r="K2379" i="1"/>
  <c r="J2379" i="1" s="1"/>
  <c r="N2379" i="1"/>
  <c r="B2380" i="1"/>
  <c r="A2380" i="1" s="1"/>
  <c r="E2380" i="1"/>
  <c r="D2380" i="1" s="1"/>
  <c r="H2380" i="1"/>
  <c r="G2380" i="1" s="1"/>
  <c r="K2380" i="1"/>
  <c r="J2380" i="1" s="1"/>
  <c r="N2380" i="1"/>
  <c r="B2381" i="1"/>
  <c r="A2381" i="1" s="1"/>
  <c r="E2381" i="1"/>
  <c r="D2381" i="1" s="1"/>
  <c r="H2381" i="1"/>
  <c r="G2381" i="1" s="1"/>
  <c r="K2381" i="1"/>
  <c r="J2381" i="1" s="1"/>
  <c r="N2381" i="1"/>
  <c r="B2382" i="1"/>
  <c r="A2382" i="1" s="1"/>
  <c r="E2382" i="1"/>
  <c r="D2382" i="1" s="1"/>
  <c r="H2382" i="1"/>
  <c r="G2382" i="1" s="1"/>
  <c r="K2382" i="1"/>
  <c r="J2382" i="1" s="1"/>
  <c r="N2382" i="1"/>
  <c r="B2383" i="1"/>
  <c r="A2383" i="1" s="1"/>
  <c r="E2383" i="1"/>
  <c r="D2383" i="1" s="1"/>
  <c r="H2383" i="1"/>
  <c r="G2383" i="1" s="1"/>
  <c r="K2383" i="1"/>
  <c r="J2383" i="1" s="1"/>
  <c r="N2383" i="1"/>
  <c r="B2384" i="1"/>
  <c r="A2384" i="1" s="1"/>
  <c r="E2384" i="1"/>
  <c r="D2384" i="1" s="1"/>
  <c r="H2384" i="1"/>
  <c r="G2384" i="1" s="1"/>
  <c r="K2384" i="1"/>
  <c r="J2384" i="1" s="1"/>
  <c r="N2384" i="1"/>
  <c r="B2385" i="1"/>
  <c r="A2385" i="1" s="1"/>
  <c r="E2385" i="1"/>
  <c r="D2385" i="1" s="1"/>
  <c r="H2385" i="1"/>
  <c r="G2385" i="1" s="1"/>
  <c r="K2385" i="1"/>
  <c r="J2385" i="1" s="1"/>
  <c r="N2385" i="1"/>
  <c r="B2386" i="1"/>
  <c r="A2386" i="1" s="1"/>
  <c r="E2386" i="1"/>
  <c r="D2386" i="1" s="1"/>
  <c r="H2386" i="1"/>
  <c r="G2386" i="1" s="1"/>
  <c r="K2386" i="1"/>
  <c r="J2386" i="1" s="1"/>
  <c r="N2386" i="1"/>
  <c r="B2387" i="1"/>
  <c r="A2387" i="1" s="1"/>
  <c r="E2387" i="1"/>
  <c r="D2387" i="1" s="1"/>
  <c r="H2387" i="1"/>
  <c r="G2387" i="1" s="1"/>
  <c r="K2387" i="1"/>
  <c r="J2387" i="1" s="1"/>
  <c r="N2387" i="1"/>
  <c r="B2388" i="1"/>
  <c r="A2388" i="1" s="1"/>
  <c r="E2388" i="1"/>
  <c r="D2388" i="1" s="1"/>
  <c r="H2388" i="1"/>
  <c r="G2388" i="1" s="1"/>
  <c r="K2388" i="1"/>
  <c r="J2388" i="1" s="1"/>
  <c r="N2388" i="1"/>
  <c r="B2389" i="1"/>
  <c r="A2389" i="1" s="1"/>
  <c r="E2389" i="1"/>
  <c r="D2389" i="1" s="1"/>
  <c r="H2389" i="1"/>
  <c r="G2389" i="1" s="1"/>
  <c r="K2389" i="1"/>
  <c r="J2389" i="1" s="1"/>
  <c r="N2389" i="1"/>
  <c r="B2390" i="1"/>
  <c r="A2390" i="1" s="1"/>
  <c r="E2390" i="1"/>
  <c r="D2390" i="1" s="1"/>
  <c r="H2390" i="1"/>
  <c r="G2390" i="1" s="1"/>
  <c r="K2390" i="1"/>
  <c r="J2390" i="1" s="1"/>
  <c r="N2390" i="1"/>
  <c r="B2391" i="1"/>
  <c r="A2391" i="1" s="1"/>
  <c r="E2391" i="1"/>
  <c r="D2391" i="1" s="1"/>
  <c r="H2391" i="1"/>
  <c r="G2391" i="1" s="1"/>
  <c r="K2391" i="1"/>
  <c r="J2391" i="1" s="1"/>
  <c r="N2391" i="1"/>
  <c r="B2392" i="1"/>
  <c r="A2392" i="1" s="1"/>
  <c r="E2392" i="1"/>
  <c r="D2392" i="1" s="1"/>
  <c r="H2392" i="1"/>
  <c r="G2392" i="1" s="1"/>
  <c r="K2392" i="1"/>
  <c r="J2392" i="1" s="1"/>
  <c r="N2392" i="1"/>
  <c r="B2393" i="1"/>
  <c r="A2393" i="1" s="1"/>
  <c r="E2393" i="1"/>
  <c r="D2393" i="1" s="1"/>
  <c r="H2393" i="1"/>
  <c r="G2393" i="1" s="1"/>
  <c r="K2393" i="1"/>
  <c r="J2393" i="1" s="1"/>
  <c r="N2393" i="1"/>
  <c r="B2394" i="1"/>
  <c r="A2394" i="1" s="1"/>
  <c r="E2394" i="1"/>
  <c r="D2394" i="1" s="1"/>
  <c r="H2394" i="1"/>
  <c r="G2394" i="1" s="1"/>
  <c r="K2394" i="1"/>
  <c r="J2394" i="1" s="1"/>
  <c r="N2394" i="1"/>
  <c r="B2395" i="1"/>
  <c r="A2395" i="1" s="1"/>
  <c r="E2395" i="1"/>
  <c r="D2395" i="1" s="1"/>
  <c r="H2395" i="1"/>
  <c r="G2395" i="1" s="1"/>
  <c r="K2395" i="1"/>
  <c r="J2395" i="1" s="1"/>
  <c r="N2395" i="1"/>
  <c r="B2396" i="1"/>
  <c r="A2396" i="1" s="1"/>
  <c r="E2396" i="1"/>
  <c r="D2396" i="1" s="1"/>
  <c r="H2396" i="1"/>
  <c r="G2396" i="1" s="1"/>
  <c r="K2396" i="1"/>
  <c r="J2396" i="1" s="1"/>
  <c r="N2396" i="1"/>
  <c r="B2397" i="1"/>
  <c r="A2397" i="1" s="1"/>
  <c r="E2397" i="1"/>
  <c r="D2397" i="1" s="1"/>
  <c r="H2397" i="1"/>
  <c r="G2397" i="1" s="1"/>
  <c r="K2397" i="1"/>
  <c r="J2397" i="1" s="1"/>
  <c r="N2397" i="1"/>
  <c r="B2398" i="1"/>
  <c r="A2398" i="1" s="1"/>
  <c r="E2398" i="1"/>
  <c r="D2398" i="1" s="1"/>
  <c r="H2398" i="1"/>
  <c r="G2398" i="1" s="1"/>
  <c r="K2398" i="1"/>
  <c r="J2398" i="1" s="1"/>
  <c r="N2398" i="1"/>
  <c r="B2399" i="1"/>
  <c r="A2399" i="1" s="1"/>
  <c r="E2399" i="1"/>
  <c r="D2399" i="1" s="1"/>
  <c r="H2399" i="1"/>
  <c r="G2399" i="1" s="1"/>
  <c r="K2399" i="1"/>
  <c r="J2399" i="1" s="1"/>
  <c r="N2399" i="1"/>
  <c r="B2400" i="1"/>
  <c r="A2400" i="1" s="1"/>
  <c r="E2400" i="1"/>
  <c r="D2400" i="1" s="1"/>
  <c r="H2400" i="1"/>
  <c r="G2400" i="1" s="1"/>
  <c r="K2400" i="1"/>
  <c r="J2400" i="1" s="1"/>
  <c r="N2400" i="1"/>
  <c r="B2401" i="1"/>
  <c r="A2401" i="1" s="1"/>
  <c r="E2401" i="1"/>
  <c r="D2401" i="1" s="1"/>
  <c r="H2401" i="1"/>
  <c r="G2401" i="1" s="1"/>
  <c r="K2401" i="1"/>
  <c r="J2401" i="1" s="1"/>
  <c r="N2401" i="1"/>
  <c r="B2402" i="1"/>
  <c r="A2402" i="1" s="1"/>
  <c r="E2402" i="1"/>
  <c r="D2402" i="1" s="1"/>
  <c r="H2402" i="1"/>
  <c r="G2402" i="1" s="1"/>
  <c r="K2402" i="1"/>
  <c r="J2402" i="1" s="1"/>
  <c r="N2402" i="1"/>
  <c r="B2403" i="1"/>
  <c r="A2403" i="1" s="1"/>
  <c r="E2403" i="1"/>
  <c r="D2403" i="1" s="1"/>
  <c r="H2403" i="1"/>
  <c r="G2403" i="1" s="1"/>
  <c r="K2403" i="1"/>
  <c r="J2403" i="1" s="1"/>
  <c r="N2403" i="1"/>
  <c r="B2404" i="1"/>
  <c r="A2404" i="1" s="1"/>
  <c r="E2404" i="1"/>
  <c r="D2404" i="1" s="1"/>
  <c r="H2404" i="1"/>
  <c r="G2404" i="1" s="1"/>
  <c r="K2404" i="1"/>
  <c r="J2404" i="1" s="1"/>
  <c r="N2404" i="1"/>
  <c r="B2405" i="1"/>
  <c r="A2405" i="1" s="1"/>
  <c r="E2405" i="1"/>
  <c r="D2405" i="1" s="1"/>
  <c r="H2405" i="1"/>
  <c r="G2405" i="1" s="1"/>
  <c r="K2405" i="1"/>
  <c r="J2405" i="1" s="1"/>
  <c r="N2405" i="1"/>
  <c r="B2406" i="1"/>
  <c r="A2406" i="1" s="1"/>
  <c r="E2406" i="1"/>
  <c r="D2406" i="1" s="1"/>
  <c r="H2406" i="1"/>
  <c r="G2406" i="1" s="1"/>
  <c r="K2406" i="1"/>
  <c r="J2406" i="1" s="1"/>
  <c r="N2406" i="1"/>
  <c r="B2407" i="1"/>
  <c r="A2407" i="1" s="1"/>
  <c r="E2407" i="1"/>
  <c r="D2407" i="1" s="1"/>
  <c r="H2407" i="1"/>
  <c r="G2407" i="1" s="1"/>
  <c r="K2407" i="1"/>
  <c r="J2407" i="1" s="1"/>
  <c r="N2407" i="1"/>
  <c r="B2408" i="1"/>
  <c r="A2408" i="1" s="1"/>
  <c r="E2408" i="1"/>
  <c r="D2408" i="1" s="1"/>
  <c r="H2408" i="1"/>
  <c r="G2408" i="1" s="1"/>
  <c r="K2408" i="1"/>
  <c r="J2408" i="1" s="1"/>
  <c r="N2408" i="1"/>
  <c r="B2409" i="1"/>
  <c r="A2409" i="1" s="1"/>
  <c r="E2409" i="1"/>
  <c r="D2409" i="1" s="1"/>
  <c r="H2409" i="1"/>
  <c r="G2409" i="1" s="1"/>
  <c r="K2409" i="1"/>
  <c r="J2409" i="1" s="1"/>
  <c r="N2409" i="1"/>
  <c r="B2410" i="1"/>
  <c r="A2410" i="1" s="1"/>
  <c r="E2410" i="1"/>
  <c r="D2410" i="1" s="1"/>
  <c r="H2410" i="1"/>
  <c r="G2410" i="1" s="1"/>
  <c r="K2410" i="1"/>
  <c r="J2410" i="1" s="1"/>
  <c r="N2410" i="1"/>
  <c r="B2411" i="1"/>
  <c r="A2411" i="1" s="1"/>
  <c r="E2411" i="1"/>
  <c r="D2411" i="1" s="1"/>
  <c r="H2411" i="1"/>
  <c r="G2411" i="1" s="1"/>
  <c r="K2411" i="1"/>
  <c r="J2411" i="1" s="1"/>
  <c r="N2411" i="1"/>
  <c r="B2412" i="1"/>
  <c r="A2412" i="1" s="1"/>
  <c r="E2412" i="1"/>
  <c r="D2412" i="1" s="1"/>
  <c r="H2412" i="1"/>
  <c r="G2412" i="1" s="1"/>
  <c r="K2412" i="1"/>
  <c r="J2412" i="1" s="1"/>
  <c r="N2412" i="1"/>
  <c r="B2413" i="1"/>
  <c r="A2413" i="1" s="1"/>
  <c r="E2413" i="1"/>
  <c r="D2413" i="1" s="1"/>
  <c r="H2413" i="1"/>
  <c r="G2413" i="1" s="1"/>
  <c r="K2413" i="1"/>
  <c r="J2413" i="1" s="1"/>
  <c r="N2413" i="1"/>
  <c r="B2414" i="1"/>
  <c r="A2414" i="1" s="1"/>
  <c r="E2414" i="1"/>
  <c r="D2414" i="1" s="1"/>
  <c r="H2414" i="1"/>
  <c r="G2414" i="1" s="1"/>
  <c r="K2414" i="1"/>
  <c r="J2414" i="1" s="1"/>
  <c r="N2414" i="1"/>
  <c r="B2415" i="1"/>
  <c r="A2415" i="1" s="1"/>
  <c r="E2415" i="1"/>
  <c r="D2415" i="1" s="1"/>
  <c r="H2415" i="1"/>
  <c r="G2415" i="1" s="1"/>
  <c r="K2415" i="1"/>
  <c r="J2415" i="1" s="1"/>
  <c r="N2415" i="1"/>
  <c r="B2416" i="1"/>
  <c r="A2416" i="1" s="1"/>
  <c r="E2416" i="1"/>
  <c r="D2416" i="1" s="1"/>
  <c r="H2416" i="1"/>
  <c r="G2416" i="1" s="1"/>
  <c r="K2416" i="1"/>
  <c r="J2416" i="1" s="1"/>
  <c r="N2416" i="1"/>
  <c r="B2417" i="1"/>
  <c r="A2417" i="1" s="1"/>
  <c r="E2417" i="1"/>
  <c r="D2417" i="1" s="1"/>
  <c r="H2417" i="1"/>
  <c r="G2417" i="1" s="1"/>
  <c r="K2417" i="1"/>
  <c r="J2417" i="1" s="1"/>
  <c r="N2417" i="1"/>
  <c r="B2418" i="1"/>
  <c r="A2418" i="1" s="1"/>
  <c r="E2418" i="1"/>
  <c r="D2418" i="1" s="1"/>
  <c r="H2418" i="1"/>
  <c r="G2418" i="1" s="1"/>
  <c r="K2418" i="1"/>
  <c r="J2418" i="1" s="1"/>
  <c r="N2418" i="1"/>
  <c r="B2419" i="1"/>
  <c r="A2419" i="1" s="1"/>
  <c r="E2419" i="1"/>
  <c r="D2419" i="1" s="1"/>
  <c r="H2419" i="1"/>
  <c r="G2419" i="1" s="1"/>
  <c r="K2419" i="1"/>
  <c r="J2419" i="1" s="1"/>
  <c r="N2419" i="1"/>
  <c r="B2420" i="1"/>
  <c r="A2420" i="1" s="1"/>
  <c r="E2420" i="1"/>
  <c r="D2420" i="1" s="1"/>
  <c r="H2420" i="1"/>
  <c r="G2420" i="1" s="1"/>
  <c r="K2420" i="1"/>
  <c r="J2420" i="1" s="1"/>
  <c r="N2420" i="1"/>
  <c r="B2421" i="1"/>
  <c r="A2421" i="1" s="1"/>
  <c r="E2421" i="1"/>
  <c r="D2421" i="1" s="1"/>
  <c r="H2421" i="1"/>
  <c r="G2421" i="1" s="1"/>
  <c r="K2421" i="1"/>
  <c r="J2421" i="1" s="1"/>
  <c r="N2421" i="1"/>
  <c r="B2422" i="1"/>
  <c r="A2422" i="1" s="1"/>
  <c r="E2422" i="1"/>
  <c r="D2422" i="1" s="1"/>
  <c r="H2422" i="1"/>
  <c r="G2422" i="1" s="1"/>
  <c r="K2422" i="1"/>
  <c r="J2422" i="1" s="1"/>
  <c r="N2422" i="1"/>
  <c r="B2423" i="1"/>
  <c r="A2423" i="1" s="1"/>
  <c r="E2423" i="1"/>
  <c r="D2423" i="1" s="1"/>
  <c r="H2423" i="1"/>
  <c r="G2423" i="1" s="1"/>
  <c r="K2423" i="1"/>
  <c r="J2423" i="1" s="1"/>
  <c r="N2423" i="1"/>
  <c r="B2424" i="1"/>
  <c r="A2424" i="1" s="1"/>
  <c r="E2424" i="1"/>
  <c r="D2424" i="1" s="1"/>
  <c r="H2424" i="1"/>
  <c r="G2424" i="1" s="1"/>
  <c r="K2424" i="1"/>
  <c r="J2424" i="1" s="1"/>
  <c r="N2424" i="1"/>
  <c r="B2425" i="1"/>
  <c r="A2425" i="1" s="1"/>
  <c r="E2425" i="1"/>
  <c r="D2425" i="1" s="1"/>
  <c r="H2425" i="1"/>
  <c r="G2425" i="1" s="1"/>
  <c r="K2425" i="1"/>
  <c r="J2425" i="1" s="1"/>
  <c r="N2425" i="1"/>
  <c r="B2426" i="1"/>
  <c r="A2426" i="1" s="1"/>
  <c r="E2426" i="1"/>
  <c r="D2426" i="1" s="1"/>
  <c r="H2426" i="1"/>
  <c r="G2426" i="1" s="1"/>
  <c r="K2426" i="1"/>
  <c r="J2426" i="1" s="1"/>
  <c r="N2426" i="1"/>
  <c r="B2427" i="1"/>
  <c r="A2427" i="1" s="1"/>
  <c r="E2427" i="1"/>
  <c r="D2427" i="1" s="1"/>
  <c r="H2427" i="1"/>
  <c r="G2427" i="1" s="1"/>
  <c r="K2427" i="1"/>
  <c r="J2427" i="1" s="1"/>
  <c r="N2427" i="1"/>
  <c r="B2428" i="1"/>
  <c r="A2428" i="1" s="1"/>
  <c r="E2428" i="1"/>
  <c r="D2428" i="1" s="1"/>
  <c r="H2428" i="1"/>
  <c r="G2428" i="1" s="1"/>
  <c r="K2428" i="1"/>
  <c r="J2428" i="1" s="1"/>
  <c r="N2428" i="1"/>
  <c r="B2429" i="1"/>
  <c r="A2429" i="1" s="1"/>
  <c r="E2429" i="1"/>
  <c r="D2429" i="1" s="1"/>
  <c r="H2429" i="1"/>
  <c r="G2429" i="1" s="1"/>
  <c r="K2429" i="1"/>
  <c r="J2429" i="1" s="1"/>
  <c r="N2429" i="1"/>
  <c r="B2430" i="1"/>
  <c r="A2430" i="1" s="1"/>
  <c r="E2430" i="1"/>
  <c r="D2430" i="1" s="1"/>
  <c r="H2430" i="1"/>
  <c r="G2430" i="1" s="1"/>
  <c r="K2430" i="1"/>
  <c r="J2430" i="1" s="1"/>
  <c r="N2430" i="1"/>
  <c r="B2431" i="1"/>
  <c r="A2431" i="1" s="1"/>
  <c r="E2431" i="1"/>
  <c r="D2431" i="1" s="1"/>
  <c r="H2431" i="1"/>
  <c r="G2431" i="1" s="1"/>
  <c r="K2431" i="1"/>
  <c r="J2431" i="1" s="1"/>
  <c r="N2431" i="1"/>
  <c r="B2432" i="1"/>
  <c r="A2432" i="1" s="1"/>
  <c r="E2432" i="1"/>
  <c r="D2432" i="1" s="1"/>
  <c r="H2432" i="1"/>
  <c r="G2432" i="1" s="1"/>
  <c r="K2432" i="1"/>
  <c r="J2432" i="1" s="1"/>
  <c r="N2432" i="1"/>
  <c r="B2433" i="1"/>
  <c r="A2433" i="1" s="1"/>
  <c r="E2433" i="1"/>
  <c r="D2433" i="1" s="1"/>
  <c r="H2433" i="1"/>
  <c r="G2433" i="1" s="1"/>
  <c r="K2433" i="1"/>
  <c r="J2433" i="1" s="1"/>
  <c r="N2433" i="1"/>
  <c r="B2434" i="1"/>
  <c r="A2434" i="1" s="1"/>
  <c r="E2434" i="1"/>
  <c r="D2434" i="1" s="1"/>
  <c r="H2434" i="1"/>
  <c r="G2434" i="1" s="1"/>
  <c r="K2434" i="1"/>
  <c r="J2434" i="1" s="1"/>
  <c r="N2434" i="1"/>
  <c r="B2435" i="1"/>
  <c r="A2435" i="1" s="1"/>
  <c r="E2435" i="1"/>
  <c r="D2435" i="1" s="1"/>
  <c r="H2435" i="1"/>
  <c r="G2435" i="1" s="1"/>
  <c r="K2435" i="1"/>
  <c r="J2435" i="1" s="1"/>
  <c r="N2435" i="1"/>
  <c r="B2436" i="1"/>
  <c r="A2436" i="1" s="1"/>
  <c r="E2436" i="1"/>
  <c r="D2436" i="1" s="1"/>
  <c r="H2436" i="1"/>
  <c r="G2436" i="1" s="1"/>
  <c r="K2436" i="1"/>
  <c r="J2436" i="1" s="1"/>
  <c r="N2436" i="1"/>
  <c r="B2437" i="1"/>
  <c r="A2437" i="1" s="1"/>
  <c r="E2437" i="1"/>
  <c r="D2437" i="1" s="1"/>
  <c r="H2437" i="1"/>
  <c r="G2437" i="1" s="1"/>
  <c r="K2437" i="1"/>
  <c r="J2437" i="1" s="1"/>
  <c r="N2437" i="1"/>
  <c r="B2438" i="1"/>
  <c r="A2438" i="1" s="1"/>
  <c r="E2438" i="1"/>
  <c r="D2438" i="1" s="1"/>
  <c r="H2438" i="1"/>
  <c r="G2438" i="1" s="1"/>
  <c r="K2438" i="1"/>
  <c r="J2438" i="1" s="1"/>
  <c r="N2438" i="1"/>
  <c r="B2439" i="1"/>
  <c r="A2439" i="1" s="1"/>
  <c r="E2439" i="1"/>
  <c r="D2439" i="1" s="1"/>
  <c r="H2439" i="1"/>
  <c r="G2439" i="1" s="1"/>
  <c r="K2439" i="1"/>
  <c r="J2439" i="1" s="1"/>
  <c r="N2439" i="1"/>
  <c r="B2440" i="1"/>
  <c r="A2440" i="1" s="1"/>
  <c r="E2440" i="1"/>
  <c r="D2440" i="1" s="1"/>
  <c r="H2440" i="1"/>
  <c r="G2440" i="1" s="1"/>
  <c r="K2440" i="1"/>
  <c r="J2440" i="1" s="1"/>
  <c r="N2440" i="1"/>
  <c r="B2441" i="1"/>
  <c r="A2441" i="1" s="1"/>
  <c r="E2441" i="1"/>
  <c r="D2441" i="1" s="1"/>
  <c r="H2441" i="1"/>
  <c r="G2441" i="1" s="1"/>
  <c r="K2441" i="1"/>
  <c r="J2441" i="1" s="1"/>
  <c r="N2441" i="1"/>
  <c r="B2442" i="1"/>
  <c r="A2442" i="1" s="1"/>
  <c r="E2442" i="1"/>
  <c r="D2442" i="1" s="1"/>
  <c r="H2442" i="1"/>
  <c r="G2442" i="1" s="1"/>
  <c r="K2442" i="1"/>
  <c r="J2442" i="1" s="1"/>
  <c r="N2442" i="1"/>
  <c r="B2443" i="1"/>
  <c r="A2443" i="1" s="1"/>
  <c r="E2443" i="1"/>
  <c r="D2443" i="1" s="1"/>
  <c r="H2443" i="1"/>
  <c r="G2443" i="1" s="1"/>
  <c r="K2443" i="1"/>
  <c r="J2443" i="1" s="1"/>
  <c r="N2443" i="1"/>
  <c r="B2444" i="1"/>
  <c r="A2444" i="1" s="1"/>
  <c r="E2444" i="1"/>
  <c r="D2444" i="1" s="1"/>
  <c r="H2444" i="1"/>
  <c r="G2444" i="1" s="1"/>
  <c r="K2444" i="1"/>
  <c r="J2444" i="1" s="1"/>
  <c r="N2444" i="1"/>
  <c r="B2445" i="1"/>
  <c r="A2445" i="1" s="1"/>
  <c r="E2445" i="1"/>
  <c r="D2445" i="1" s="1"/>
  <c r="H2445" i="1"/>
  <c r="G2445" i="1" s="1"/>
  <c r="K2445" i="1"/>
  <c r="J2445" i="1" s="1"/>
  <c r="N2445" i="1"/>
  <c r="B2446" i="1"/>
  <c r="A2446" i="1" s="1"/>
  <c r="E2446" i="1"/>
  <c r="D2446" i="1" s="1"/>
  <c r="H2446" i="1"/>
  <c r="G2446" i="1" s="1"/>
  <c r="K2446" i="1"/>
  <c r="J2446" i="1" s="1"/>
  <c r="N2446" i="1"/>
  <c r="B2447" i="1"/>
  <c r="A2447" i="1" s="1"/>
  <c r="E2447" i="1"/>
  <c r="D2447" i="1" s="1"/>
  <c r="H2447" i="1"/>
  <c r="G2447" i="1" s="1"/>
  <c r="K2447" i="1"/>
  <c r="J2447" i="1" s="1"/>
  <c r="N2447" i="1"/>
  <c r="B2448" i="1"/>
  <c r="A2448" i="1" s="1"/>
  <c r="E2448" i="1"/>
  <c r="D2448" i="1" s="1"/>
  <c r="H2448" i="1"/>
  <c r="G2448" i="1" s="1"/>
  <c r="K2448" i="1"/>
  <c r="J2448" i="1" s="1"/>
  <c r="N2448" i="1"/>
  <c r="B2449" i="1"/>
  <c r="A2449" i="1" s="1"/>
  <c r="E2449" i="1"/>
  <c r="D2449" i="1" s="1"/>
  <c r="H2449" i="1"/>
  <c r="G2449" i="1" s="1"/>
  <c r="K2449" i="1"/>
  <c r="J2449" i="1" s="1"/>
  <c r="N2449" i="1"/>
  <c r="B2450" i="1"/>
  <c r="A2450" i="1" s="1"/>
  <c r="E2450" i="1"/>
  <c r="D2450" i="1" s="1"/>
  <c r="H2450" i="1"/>
  <c r="G2450" i="1" s="1"/>
  <c r="K2450" i="1"/>
  <c r="J2450" i="1" s="1"/>
  <c r="N2450" i="1"/>
  <c r="B2451" i="1"/>
  <c r="A2451" i="1" s="1"/>
  <c r="E2451" i="1"/>
  <c r="D2451" i="1" s="1"/>
  <c r="H2451" i="1"/>
  <c r="G2451" i="1" s="1"/>
  <c r="K2451" i="1"/>
  <c r="J2451" i="1" s="1"/>
  <c r="N2451" i="1"/>
  <c r="B2452" i="1"/>
  <c r="A2452" i="1" s="1"/>
  <c r="E2452" i="1"/>
  <c r="D2452" i="1" s="1"/>
  <c r="H2452" i="1"/>
  <c r="G2452" i="1" s="1"/>
  <c r="K2452" i="1"/>
  <c r="J2452" i="1" s="1"/>
  <c r="N2452" i="1"/>
  <c r="B2453" i="1"/>
  <c r="A2453" i="1" s="1"/>
  <c r="E2453" i="1"/>
  <c r="D2453" i="1" s="1"/>
  <c r="H2453" i="1"/>
  <c r="G2453" i="1" s="1"/>
  <c r="K2453" i="1"/>
  <c r="J2453" i="1" s="1"/>
  <c r="N2453" i="1"/>
  <c r="B2454" i="1"/>
  <c r="A2454" i="1" s="1"/>
  <c r="E2454" i="1"/>
  <c r="D2454" i="1" s="1"/>
  <c r="H2454" i="1"/>
  <c r="G2454" i="1" s="1"/>
  <c r="K2454" i="1"/>
  <c r="J2454" i="1" s="1"/>
  <c r="N2454" i="1"/>
  <c r="B2455" i="1"/>
  <c r="A2455" i="1" s="1"/>
  <c r="E2455" i="1"/>
  <c r="D2455" i="1" s="1"/>
  <c r="H2455" i="1"/>
  <c r="G2455" i="1" s="1"/>
  <c r="K2455" i="1"/>
  <c r="J2455" i="1" s="1"/>
  <c r="N2455" i="1"/>
  <c r="B2456" i="1"/>
  <c r="A2456" i="1" s="1"/>
  <c r="E2456" i="1"/>
  <c r="D2456" i="1" s="1"/>
  <c r="H2456" i="1"/>
  <c r="G2456" i="1" s="1"/>
  <c r="K2456" i="1"/>
  <c r="J2456" i="1" s="1"/>
  <c r="N2456" i="1"/>
  <c r="B2457" i="1"/>
  <c r="A2457" i="1" s="1"/>
  <c r="E2457" i="1"/>
  <c r="D2457" i="1" s="1"/>
  <c r="H2457" i="1"/>
  <c r="G2457" i="1" s="1"/>
  <c r="K2457" i="1"/>
  <c r="J2457" i="1" s="1"/>
  <c r="N2457" i="1"/>
  <c r="B2458" i="1"/>
  <c r="A2458" i="1" s="1"/>
  <c r="E2458" i="1"/>
  <c r="D2458" i="1" s="1"/>
  <c r="H2458" i="1"/>
  <c r="G2458" i="1" s="1"/>
  <c r="K2458" i="1"/>
  <c r="J2458" i="1" s="1"/>
  <c r="N2458" i="1"/>
  <c r="B2459" i="1"/>
  <c r="A2459" i="1" s="1"/>
  <c r="E2459" i="1"/>
  <c r="D2459" i="1" s="1"/>
  <c r="H2459" i="1"/>
  <c r="G2459" i="1" s="1"/>
  <c r="K2459" i="1"/>
  <c r="J2459" i="1" s="1"/>
  <c r="N2459" i="1"/>
  <c r="B2460" i="1"/>
  <c r="A2460" i="1" s="1"/>
  <c r="E2460" i="1"/>
  <c r="D2460" i="1" s="1"/>
  <c r="H2460" i="1"/>
  <c r="G2460" i="1" s="1"/>
  <c r="K2460" i="1"/>
  <c r="J2460" i="1" s="1"/>
  <c r="N2460" i="1"/>
  <c r="B2461" i="1"/>
  <c r="A2461" i="1" s="1"/>
  <c r="E2461" i="1"/>
  <c r="D2461" i="1" s="1"/>
  <c r="H2461" i="1"/>
  <c r="G2461" i="1" s="1"/>
  <c r="K2461" i="1"/>
  <c r="J2461" i="1" s="1"/>
  <c r="N2461" i="1"/>
  <c r="B2462" i="1"/>
  <c r="A2462" i="1" s="1"/>
  <c r="E2462" i="1"/>
  <c r="D2462" i="1" s="1"/>
  <c r="H2462" i="1"/>
  <c r="G2462" i="1" s="1"/>
  <c r="K2462" i="1"/>
  <c r="J2462" i="1" s="1"/>
  <c r="N2462" i="1"/>
  <c r="B2463" i="1"/>
  <c r="A2463" i="1" s="1"/>
  <c r="E2463" i="1"/>
  <c r="D2463" i="1" s="1"/>
  <c r="H2463" i="1"/>
  <c r="G2463" i="1" s="1"/>
  <c r="K2463" i="1"/>
  <c r="J2463" i="1" s="1"/>
  <c r="N2463" i="1"/>
  <c r="B2464" i="1"/>
  <c r="A2464" i="1" s="1"/>
  <c r="E2464" i="1"/>
  <c r="D2464" i="1" s="1"/>
  <c r="H2464" i="1"/>
  <c r="G2464" i="1" s="1"/>
  <c r="K2464" i="1"/>
  <c r="J2464" i="1" s="1"/>
  <c r="N2464" i="1"/>
  <c r="B2465" i="1"/>
  <c r="A2465" i="1" s="1"/>
  <c r="E2465" i="1"/>
  <c r="D2465" i="1" s="1"/>
  <c r="H2465" i="1"/>
  <c r="G2465" i="1" s="1"/>
  <c r="K2465" i="1"/>
  <c r="J2465" i="1" s="1"/>
  <c r="N2465" i="1"/>
  <c r="B2466" i="1"/>
  <c r="A2466" i="1" s="1"/>
  <c r="E2466" i="1"/>
  <c r="D2466" i="1" s="1"/>
  <c r="H2466" i="1"/>
  <c r="G2466" i="1" s="1"/>
  <c r="K2466" i="1"/>
  <c r="J2466" i="1" s="1"/>
  <c r="N2466" i="1"/>
  <c r="B2467" i="1"/>
  <c r="A2467" i="1" s="1"/>
  <c r="E2467" i="1"/>
  <c r="D2467" i="1" s="1"/>
  <c r="H2467" i="1"/>
  <c r="G2467" i="1" s="1"/>
  <c r="K2467" i="1"/>
  <c r="J2467" i="1" s="1"/>
  <c r="N2467" i="1"/>
  <c r="B2468" i="1"/>
  <c r="A2468" i="1" s="1"/>
  <c r="E2468" i="1"/>
  <c r="D2468" i="1" s="1"/>
  <c r="H2468" i="1"/>
  <c r="G2468" i="1" s="1"/>
  <c r="K2468" i="1"/>
  <c r="J2468" i="1" s="1"/>
  <c r="N2468" i="1"/>
  <c r="B2469" i="1"/>
  <c r="A2469" i="1" s="1"/>
  <c r="E2469" i="1"/>
  <c r="D2469" i="1" s="1"/>
  <c r="H2469" i="1"/>
  <c r="G2469" i="1" s="1"/>
  <c r="K2469" i="1"/>
  <c r="J2469" i="1" s="1"/>
  <c r="N2469" i="1"/>
  <c r="B2470" i="1"/>
  <c r="A2470" i="1" s="1"/>
  <c r="E2470" i="1"/>
  <c r="D2470" i="1" s="1"/>
  <c r="H2470" i="1"/>
  <c r="G2470" i="1" s="1"/>
  <c r="K2470" i="1"/>
  <c r="J2470" i="1" s="1"/>
  <c r="N2470" i="1"/>
  <c r="B2471" i="1"/>
  <c r="A2471" i="1" s="1"/>
  <c r="E2471" i="1"/>
  <c r="D2471" i="1" s="1"/>
  <c r="H2471" i="1"/>
  <c r="G2471" i="1" s="1"/>
  <c r="K2471" i="1"/>
  <c r="J2471" i="1" s="1"/>
  <c r="N2471" i="1"/>
  <c r="B2472" i="1"/>
  <c r="A2472" i="1" s="1"/>
  <c r="E2472" i="1"/>
  <c r="D2472" i="1" s="1"/>
  <c r="H2472" i="1"/>
  <c r="G2472" i="1" s="1"/>
  <c r="K2472" i="1"/>
  <c r="J2472" i="1" s="1"/>
  <c r="N2472" i="1"/>
  <c r="B2473" i="1"/>
  <c r="A2473" i="1" s="1"/>
  <c r="E2473" i="1"/>
  <c r="D2473" i="1" s="1"/>
  <c r="H2473" i="1"/>
  <c r="G2473" i="1" s="1"/>
  <c r="K2473" i="1"/>
  <c r="J2473" i="1" s="1"/>
  <c r="N2473" i="1"/>
  <c r="B2474" i="1"/>
  <c r="A2474" i="1" s="1"/>
  <c r="E2474" i="1"/>
  <c r="D2474" i="1" s="1"/>
  <c r="H2474" i="1"/>
  <c r="G2474" i="1" s="1"/>
  <c r="K2474" i="1"/>
  <c r="J2474" i="1" s="1"/>
  <c r="N2474" i="1"/>
  <c r="B2475" i="1"/>
  <c r="A2475" i="1" s="1"/>
  <c r="E2475" i="1"/>
  <c r="D2475" i="1" s="1"/>
  <c r="H2475" i="1"/>
  <c r="G2475" i="1" s="1"/>
  <c r="K2475" i="1"/>
  <c r="J2475" i="1" s="1"/>
  <c r="N2475" i="1"/>
  <c r="B2476" i="1"/>
  <c r="A2476" i="1" s="1"/>
  <c r="E2476" i="1"/>
  <c r="D2476" i="1" s="1"/>
  <c r="H2476" i="1"/>
  <c r="G2476" i="1" s="1"/>
  <c r="K2476" i="1"/>
  <c r="J2476" i="1" s="1"/>
  <c r="N2476" i="1"/>
  <c r="B2477" i="1"/>
  <c r="A2477" i="1" s="1"/>
  <c r="E2477" i="1"/>
  <c r="D2477" i="1" s="1"/>
  <c r="H2477" i="1"/>
  <c r="G2477" i="1" s="1"/>
  <c r="K2477" i="1"/>
  <c r="J2477" i="1" s="1"/>
  <c r="N2477" i="1"/>
  <c r="B2478" i="1"/>
  <c r="A2478" i="1" s="1"/>
  <c r="E2478" i="1"/>
  <c r="D2478" i="1" s="1"/>
  <c r="H2478" i="1"/>
  <c r="G2478" i="1" s="1"/>
  <c r="K2478" i="1"/>
  <c r="J2478" i="1" s="1"/>
  <c r="N2478" i="1"/>
  <c r="B2479" i="1"/>
  <c r="A2479" i="1" s="1"/>
  <c r="E2479" i="1"/>
  <c r="D2479" i="1" s="1"/>
  <c r="H2479" i="1"/>
  <c r="G2479" i="1" s="1"/>
  <c r="K2479" i="1"/>
  <c r="J2479" i="1" s="1"/>
  <c r="N2479" i="1"/>
  <c r="B2480" i="1"/>
  <c r="A2480" i="1" s="1"/>
  <c r="E2480" i="1"/>
  <c r="D2480" i="1" s="1"/>
  <c r="H2480" i="1"/>
  <c r="G2480" i="1" s="1"/>
  <c r="K2480" i="1"/>
  <c r="J2480" i="1" s="1"/>
  <c r="N2480" i="1"/>
  <c r="B2481" i="1"/>
  <c r="A2481" i="1" s="1"/>
  <c r="E2481" i="1"/>
  <c r="D2481" i="1" s="1"/>
  <c r="H2481" i="1"/>
  <c r="G2481" i="1" s="1"/>
  <c r="K2481" i="1"/>
  <c r="J2481" i="1" s="1"/>
  <c r="N2481" i="1"/>
  <c r="B2482" i="1"/>
  <c r="A2482" i="1" s="1"/>
  <c r="E2482" i="1"/>
  <c r="D2482" i="1" s="1"/>
  <c r="H2482" i="1"/>
  <c r="G2482" i="1" s="1"/>
  <c r="K2482" i="1"/>
  <c r="J2482" i="1" s="1"/>
  <c r="N2482" i="1"/>
  <c r="B2483" i="1"/>
  <c r="A2483" i="1" s="1"/>
  <c r="E2483" i="1"/>
  <c r="D2483" i="1" s="1"/>
  <c r="H2483" i="1"/>
  <c r="G2483" i="1" s="1"/>
  <c r="K2483" i="1"/>
  <c r="J2483" i="1" s="1"/>
  <c r="N2483" i="1"/>
  <c r="B2484" i="1"/>
  <c r="A2484" i="1" s="1"/>
  <c r="E2484" i="1"/>
  <c r="D2484" i="1" s="1"/>
  <c r="H2484" i="1"/>
  <c r="G2484" i="1" s="1"/>
  <c r="K2484" i="1"/>
  <c r="J2484" i="1" s="1"/>
  <c r="N2484" i="1"/>
  <c r="B2485" i="1"/>
  <c r="A2485" i="1" s="1"/>
  <c r="E2485" i="1"/>
  <c r="D2485" i="1" s="1"/>
  <c r="H2485" i="1"/>
  <c r="G2485" i="1" s="1"/>
  <c r="K2485" i="1"/>
  <c r="J2485" i="1" s="1"/>
  <c r="N2485" i="1"/>
  <c r="B2486" i="1"/>
  <c r="A2486" i="1" s="1"/>
  <c r="E2486" i="1"/>
  <c r="D2486" i="1" s="1"/>
  <c r="H2486" i="1"/>
  <c r="G2486" i="1" s="1"/>
  <c r="K2486" i="1"/>
  <c r="J2486" i="1" s="1"/>
  <c r="N2486" i="1"/>
  <c r="B2487" i="1"/>
  <c r="A2487" i="1" s="1"/>
  <c r="E2487" i="1"/>
  <c r="D2487" i="1" s="1"/>
  <c r="H2487" i="1"/>
  <c r="G2487" i="1" s="1"/>
  <c r="K2487" i="1"/>
  <c r="J2487" i="1" s="1"/>
  <c r="N2487" i="1"/>
  <c r="B2488" i="1"/>
  <c r="A2488" i="1" s="1"/>
  <c r="E2488" i="1"/>
  <c r="D2488" i="1" s="1"/>
  <c r="H2488" i="1"/>
  <c r="G2488" i="1" s="1"/>
  <c r="K2488" i="1"/>
  <c r="J2488" i="1" s="1"/>
  <c r="N2488" i="1"/>
  <c r="B2489" i="1"/>
  <c r="A2489" i="1" s="1"/>
  <c r="E2489" i="1"/>
  <c r="D2489" i="1" s="1"/>
  <c r="H2489" i="1"/>
  <c r="G2489" i="1" s="1"/>
  <c r="K2489" i="1"/>
  <c r="J2489" i="1" s="1"/>
  <c r="N2489" i="1"/>
  <c r="B2490" i="1"/>
  <c r="A2490" i="1" s="1"/>
  <c r="E2490" i="1"/>
  <c r="D2490" i="1" s="1"/>
  <c r="H2490" i="1"/>
  <c r="G2490" i="1" s="1"/>
  <c r="K2490" i="1"/>
  <c r="J2490" i="1" s="1"/>
  <c r="N2490" i="1"/>
  <c r="B2491" i="1"/>
  <c r="A2491" i="1" s="1"/>
  <c r="E2491" i="1"/>
  <c r="D2491" i="1" s="1"/>
  <c r="H2491" i="1"/>
  <c r="G2491" i="1" s="1"/>
  <c r="K2491" i="1"/>
  <c r="J2491" i="1" s="1"/>
  <c r="N2491" i="1"/>
  <c r="B2492" i="1"/>
  <c r="A2492" i="1" s="1"/>
  <c r="E2492" i="1"/>
  <c r="D2492" i="1" s="1"/>
  <c r="H2492" i="1"/>
  <c r="G2492" i="1" s="1"/>
  <c r="K2492" i="1"/>
  <c r="J2492" i="1" s="1"/>
  <c r="N2492" i="1"/>
  <c r="B2493" i="1"/>
  <c r="A2493" i="1" s="1"/>
  <c r="E2493" i="1"/>
  <c r="D2493" i="1" s="1"/>
  <c r="H2493" i="1"/>
  <c r="G2493" i="1" s="1"/>
  <c r="K2493" i="1"/>
  <c r="J2493" i="1" s="1"/>
  <c r="N2493" i="1"/>
  <c r="B2494" i="1"/>
  <c r="A2494" i="1" s="1"/>
  <c r="E2494" i="1"/>
  <c r="D2494" i="1" s="1"/>
  <c r="H2494" i="1"/>
  <c r="G2494" i="1" s="1"/>
  <c r="K2494" i="1"/>
  <c r="J2494" i="1" s="1"/>
  <c r="N2494" i="1"/>
  <c r="B2495" i="1"/>
  <c r="A2495" i="1" s="1"/>
  <c r="E2495" i="1"/>
  <c r="D2495" i="1" s="1"/>
  <c r="H2495" i="1"/>
  <c r="G2495" i="1" s="1"/>
  <c r="K2495" i="1"/>
  <c r="J2495" i="1" s="1"/>
  <c r="N2495" i="1"/>
  <c r="B2496" i="1"/>
  <c r="A2496" i="1" s="1"/>
  <c r="E2496" i="1"/>
  <c r="D2496" i="1" s="1"/>
  <c r="H2496" i="1"/>
  <c r="G2496" i="1" s="1"/>
  <c r="K2496" i="1"/>
  <c r="J2496" i="1" s="1"/>
  <c r="N2496" i="1"/>
  <c r="B2497" i="1"/>
  <c r="A2497" i="1" s="1"/>
  <c r="E2497" i="1"/>
  <c r="D2497" i="1" s="1"/>
  <c r="H2497" i="1"/>
  <c r="G2497" i="1" s="1"/>
  <c r="K2497" i="1"/>
  <c r="J2497" i="1" s="1"/>
  <c r="N2497" i="1"/>
  <c r="B2498" i="1"/>
  <c r="A2498" i="1" s="1"/>
  <c r="E2498" i="1"/>
  <c r="D2498" i="1" s="1"/>
  <c r="H2498" i="1"/>
  <c r="G2498" i="1" s="1"/>
  <c r="K2498" i="1"/>
  <c r="J2498" i="1" s="1"/>
  <c r="N2498" i="1"/>
  <c r="B2499" i="1"/>
  <c r="A2499" i="1" s="1"/>
  <c r="E2499" i="1"/>
  <c r="D2499" i="1" s="1"/>
  <c r="H2499" i="1"/>
  <c r="G2499" i="1" s="1"/>
  <c r="K2499" i="1"/>
  <c r="J2499" i="1" s="1"/>
  <c r="N2499" i="1"/>
  <c r="B2500" i="1"/>
  <c r="A2500" i="1" s="1"/>
  <c r="E2500" i="1"/>
  <c r="D2500" i="1" s="1"/>
  <c r="H2500" i="1"/>
  <c r="G2500" i="1" s="1"/>
  <c r="K2500" i="1"/>
  <c r="J2500" i="1" s="1"/>
  <c r="N2500" i="1"/>
  <c r="B2501" i="1"/>
  <c r="A2501" i="1" s="1"/>
  <c r="E2501" i="1"/>
  <c r="D2501" i="1" s="1"/>
  <c r="H2501" i="1"/>
  <c r="G2501" i="1" s="1"/>
  <c r="K2501" i="1"/>
  <c r="J2501" i="1" s="1"/>
  <c r="N2501" i="1"/>
  <c r="B2502" i="1"/>
  <c r="A2502" i="1" s="1"/>
  <c r="E2502" i="1"/>
  <c r="D2502" i="1" s="1"/>
  <c r="H2502" i="1"/>
  <c r="G2502" i="1" s="1"/>
  <c r="K2502" i="1"/>
  <c r="J2502" i="1" s="1"/>
  <c r="N2502" i="1"/>
  <c r="B2503" i="1"/>
  <c r="A2503" i="1" s="1"/>
  <c r="E2503" i="1"/>
  <c r="D2503" i="1" s="1"/>
  <c r="H2503" i="1"/>
  <c r="G2503" i="1" s="1"/>
  <c r="K2503" i="1"/>
  <c r="J2503" i="1" s="1"/>
  <c r="N2503" i="1"/>
  <c r="B2504" i="1"/>
  <c r="A2504" i="1" s="1"/>
  <c r="E2504" i="1"/>
  <c r="D2504" i="1" s="1"/>
  <c r="H2504" i="1"/>
  <c r="G2504" i="1" s="1"/>
  <c r="K2504" i="1"/>
  <c r="J2504" i="1" s="1"/>
  <c r="N2504" i="1"/>
  <c r="B2505" i="1"/>
  <c r="A2505" i="1" s="1"/>
  <c r="E2505" i="1"/>
  <c r="D2505" i="1" s="1"/>
  <c r="H2505" i="1"/>
  <c r="G2505" i="1" s="1"/>
  <c r="K2505" i="1"/>
  <c r="J2505" i="1" s="1"/>
  <c r="N2505" i="1"/>
  <c r="B2506" i="1"/>
  <c r="A2506" i="1" s="1"/>
  <c r="E2506" i="1"/>
  <c r="D2506" i="1" s="1"/>
  <c r="H2506" i="1"/>
  <c r="G2506" i="1" s="1"/>
  <c r="K2506" i="1"/>
  <c r="J2506" i="1" s="1"/>
  <c r="N2506" i="1"/>
  <c r="B2507" i="1"/>
  <c r="A2507" i="1" s="1"/>
  <c r="E2507" i="1"/>
  <c r="D2507" i="1" s="1"/>
  <c r="H2507" i="1"/>
  <c r="G2507" i="1" s="1"/>
  <c r="K2507" i="1"/>
  <c r="J2507" i="1" s="1"/>
  <c r="N2507" i="1"/>
  <c r="B2508" i="1"/>
  <c r="A2508" i="1" s="1"/>
  <c r="E2508" i="1"/>
  <c r="D2508" i="1" s="1"/>
  <c r="H2508" i="1"/>
  <c r="G2508" i="1" s="1"/>
  <c r="K2508" i="1"/>
  <c r="J2508" i="1" s="1"/>
  <c r="N2508" i="1"/>
  <c r="B2509" i="1"/>
  <c r="A2509" i="1" s="1"/>
  <c r="E2509" i="1"/>
  <c r="D2509" i="1" s="1"/>
  <c r="H2509" i="1"/>
  <c r="G2509" i="1" s="1"/>
  <c r="K2509" i="1"/>
  <c r="J2509" i="1" s="1"/>
  <c r="N2509" i="1"/>
  <c r="B2510" i="1"/>
  <c r="A2510" i="1" s="1"/>
  <c r="E2510" i="1"/>
  <c r="D2510" i="1" s="1"/>
  <c r="H2510" i="1"/>
  <c r="G2510" i="1" s="1"/>
  <c r="K2510" i="1"/>
  <c r="J2510" i="1" s="1"/>
  <c r="N2510" i="1"/>
  <c r="B2511" i="1"/>
  <c r="A2511" i="1" s="1"/>
  <c r="E2511" i="1"/>
  <c r="D2511" i="1" s="1"/>
  <c r="H2511" i="1"/>
  <c r="G2511" i="1" s="1"/>
  <c r="K2511" i="1"/>
  <c r="J2511" i="1" s="1"/>
  <c r="N2511" i="1"/>
  <c r="B2512" i="1"/>
  <c r="A2512" i="1" s="1"/>
  <c r="E2512" i="1"/>
  <c r="D2512" i="1" s="1"/>
  <c r="H2512" i="1"/>
  <c r="G2512" i="1" s="1"/>
  <c r="K2512" i="1"/>
  <c r="J2512" i="1" s="1"/>
  <c r="N2512" i="1"/>
  <c r="B2513" i="1"/>
  <c r="A2513" i="1" s="1"/>
  <c r="E2513" i="1"/>
  <c r="D2513" i="1" s="1"/>
  <c r="H2513" i="1"/>
  <c r="G2513" i="1" s="1"/>
  <c r="K2513" i="1"/>
  <c r="J2513" i="1" s="1"/>
  <c r="N2513" i="1"/>
  <c r="B2514" i="1"/>
  <c r="A2514" i="1" s="1"/>
  <c r="E2514" i="1"/>
  <c r="D2514" i="1" s="1"/>
  <c r="H2514" i="1"/>
  <c r="G2514" i="1" s="1"/>
  <c r="K2514" i="1"/>
  <c r="J2514" i="1" s="1"/>
  <c r="N2514" i="1"/>
  <c r="B2515" i="1"/>
  <c r="A2515" i="1" s="1"/>
  <c r="E2515" i="1"/>
  <c r="D2515" i="1" s="1"/>
  <c r="H2515" i="1"/>
  <c r="G2515" i="1" s="1"/>
  <c r="K2515" i="1"/>
  <c r="J2515" i="1" s="1"/>
  <c r="N2515" i="1"/>
  <c r="B2516" i="1"/>
  <c r="A2516" i="1" s="1"/>
  <c r="E2516" i="1"/>
  <c r="D2516" i="1" s="1"/>
  <c r="H2516" i="1"/>
  <c r="G2516" i="1" s="1"/>
  <c r="K2516" i="1"/>
  <c r="J2516" i="1" s="1"/>
  <c r="N2516" i="1"/>
  <c r="B2517" i="1"/>
  <c r="A2517" i="1" s="1"/>
  <c r="E2517" i="1"/>
  <c r="D2517" i="1" s="1"/>
  <c r="H2517" i="1"/>
  <c r="G2517" i="1" s="1"/>
  <c r="K2517" i="1"/>
  <c r="J2517" i="1" s="1"/>
  <c r="N2517" i="1"/>
  <c r="B2518" i="1"/>
  <c r="A2518" i="1" s="1"/>
  <c r="E2518" i="1"/>
  <c r="D2518" i="1" s="1"/>
  <c r="H2518" i="1"/>
  <c r="G2518" i="1" s="1"/>
  <c r="K2518" i="1"/>
  <c r="J2518" i="1" s="1"/>
  <c r="N2518" i="1"/>
  <c r="B2519" i="1"/>
  <c r="A2519" i="1" s="1"/>
  <c r="E2519" i="1"/>
  <c r="D2519" i="1" s="1"/>
  <c r="H2519" i="1"/>
  <c r="G2519" i="1" s="1"/>
  <c r="K2519" i="1"/>
  <c r="J2519" i="1" s="1"/>
  <c r="N2519" i="1"/>
  <c r="B2520" i="1"/>
  <c r="A2520" i="1" s="1"/>
  <c r="E2520" i="1"/>
  <c r="D2520" i="1" s="1"/>
  <c r="H2520" i="1"/>
  <c r="G2520" i="1" s="1"/>
  <c r="K2520" i="1"/>
  <c r="J2520" i="1" s="1"/>
  <c r="N2520" i="1"/>
  <c r="B2521" i="1"/>
  <c r="A2521" i="1" s="1"/>
  <c r="E2521" i="1"/>
  <c r="D2521" i="1" s="1"/>
  <c r="H2521" i="1"/>
  <c r="G2521" i="1" s="1"/>
  <c r="K2521" i="1"/>
  <c r="J2521" i="1" s="1"/>
  <c r="N2521" i="1"/>
  <c r="B2522" i="1"/>
  <c r="A2522" i="1" s="1"/>
  <c r="E2522" i="1"/>
  <c r="D2522" i="1" s="1"/>
  <c r="H2522" i="1"/>
  <c r="G2522" i="1" s="1"/>
  <c r="K2522" i="1"/>
  <c r="J2522" i="1" s="1"/>
  <c r="N2522" i="1"/>
  <c r="B2523" i="1"/>
  <c r="A2523" i="1" s="1"/>
  <c r="E2523" i="1"/>
  <c r="D2523" i="1" s="1"/>
  <c r="H2523" i="1"/>
  <c r="G2523" i="1" s="1"/>
  <c r="K2523" i="1"/>
  <c r="J2523" i="1" s="1"/>
  <c r="N2523" i="1"/>
  <c r="B2524" i="1"/>
  <c r="A2524" i="1" s="1"/>
  <c r="E2524" i="1"/>
  <c r="D2524" i="1" s="1"/>
  <c r="H2524" i="1"/>
  <c r="G2524" i="1" s="1"/>
  <c r="K2524" i="1"/>
  <c r="J2524" i="1" s="1"/>
  <c r="N2524" i="1"/>
  <c r="B2525" i="1"/>
  <c r="A2525" i="1" s="1"/>
  <c r="E2525" i="1"/>
  <c r="D2525" i="1" s="1"/>
  <c r="H2525" i="1"/>
  <c r="G2525" i="1" s="1"/>
  <c r="K2525" i="1"/>
  <c r="J2525" i="1" s="1"/>
  <c r="N2525" i="1"/>
  <c r="B2526" i="1"/>
  <c r="A2526" i="1" s="1"/>
  <c r="E2526" i="1"/>
  <c r="D2526" i="1" s="1"/>
  <c r="H2526" i="1"/>
  <c r="G2526" i="1" s="1"/>
  <c r="K2526" i="1"/>
  <c r="J2526" i="1" s="1"/>
  <c r="N2526" i="1"/>
  <c r="B2527" i="1"/>
  <c r="A2527" i="1" s="1"/>
  <c r="E2527" i="1"/>
  <c r="D2527" i="1" s="1"/>
  <c r="H2527" i="1"/>
  <c r="G2527" i="1" s="1"/>
  <c r="K2527" i="1"/>
  <c r="J2527" i="1" s="1"/>
  <c r="N2527" i="1"/>
  <c r="B2528" i="1"/>
  <c r="A2528" i="1" s="1"/>
  <c r="E2528" i="1"/>
  <c r="D2528" i="1" s="1"/>
  <c r="H2528" i="1"/>
  <c r="G2528" i="1" s="1"/>
  <c r="K2528" i="1"/>
  <c r="J2528" i="1" s="1"/>
  <c r="N2528" i="1"/>
  <c r="B2529" i="1"/>
  <c r="A2529" i="1" s="1"/>
  <c r="E2529" i="1"/>
  <c r="D2529" i="1" s="1"/>
  <c r="H2529" i="1"/>
  <c r="G2529" i="1" s="1"/>
  <c r="K2529" i="1"/>
  <c r="J2529" i="1" s="1"/>
  <c r="N2529" i="1"/>
  <c r="B2530" i="1"/>
  <c r="A2530" i="1" s="1"/>
  <c r="E2530" i="1"/>
  <c r="D2530" i="1" s="1"/>
  <c r="H2530" i="1"/>
  <c r="G2530" i="1" s="1"/>
  <c r="K2530" i="1"/>
  <c r="J2530" i="1" s="1"/>
  <c r="N2530" i="1"/>
  <c r="B2531" i="1"/>
  <c r="A2531" i="1" s="1"/>
  <c r="E2531" i="1"/>
  <c r="D2531" i="1" s="1"/>
  <c r="H2531" i="1"/>
  <c r="G2531" i="1" s="1"/>
  <c r="K2531" i="1"/>
  <c r="J2531" i="1" s="1"/>
  <c r="N2531" i="1"/>
  <c r="B2532" i="1"/>
  <c r="A2532" i="1" s="1"/>
  <c r="E2532" i="1"/>
  <c r="D2532" i="1" s="1"/>
  <c r="H2532" i="1"/>
  <c r="G2532" i="1" s="1"/>
  <c r="K2532" i="1"/>
  <c r="J2532" i="1" s="1"/>
  <c r="N2532" i="1"/>
  <c r="B2533" i="1"/>
  <c r="A2533" i="1" s="1"/>
  <c r="E2533" i="1"/>
  <c r="D2533" i="1" s="1"/>
  <c r="H2533" i="1"/>
  <c r="G2533" i="1" s="1"/>
  <c r="K2533" i="1"/>
  <c r="J2533" i="1" s="1"/>
  <c r="N2533" i="1"/>
  <c r="B2534" i="1"/>
  <c r="A2534" i="1" s="1"/>
  <c r="E2534" i="1"/>
  <c r="D2534" i="1" s="1"/>
  <c r="H2534" i="1"/>
  <c r="G2534" i="1" s="1"/>
  <c r="K2534" i="1"/>
  <c r="J2534" i="1" s="1"/>
  <c r="N2534" i="1"/>
  <c r="B2535" i="1"/>
  <c r="A2535" i="1" s="1"/>
  <c r="E2535" i="1"/>
  <c r="D2535" i="1" s="1"/>
  <c r="H2535" i="1"/>
  <c r="G2535" i="1" s="1"/>
  <c r="K2535" i="1"/>
  <c r="J2535" i="1" s="1"/>
  <c r="N2535" i="1"/>
  <c r="B2536" i="1"/>
  <c r="A2536" i="1" s="1"/>
  <c r="E2536" i="1"/>
  <c r="D2536" i="1" s="1"/>
  <c r="H2536" i="1"/>
  <c r="G2536" i="1" s="1"/>
  <c r="K2536" i="1"/>
  <c r="J2536" i="1" s="1"/>
  <c r="N2536" i="1"/>
  <c r="B2537" i="1"/>
  <c r="A2537" i="1" s="1"/>
  <c r="E2537" i="1"/>
  <c r="D2537" i="1" s="1"/>
  <c r="H2537" i="1"/>
  <c r="G2537" i="1" s="1"/>
  <c r="K2537" i="1"/>
  <c r="J2537" i="1" s="1"/>
  <c r="N2537" i="1"/>
  <c r="B2538" i="1"/>
  <c r="A2538" i="1" s="1"/>
  <c r="E2538" i="1"/>
  <c r="D2538" i="1" s="1"/>
  <c r="H2538" i="1"/>
  <c r="G2538" i="1" s="1"/>
  <c r="K2538" i="1"/>
  <c r="J2538" i="1" s="1"/>
  <c r="N2538" i="1"/>
  <c r="B2539" i="1"/>
  <c r="A2539" i="1" s="1"/>
  <c r="E2539" i="1"/>
  <c r="D2539" i="1" s="1"/>
  <c r="H2539" i="1"/>
  <c r="G2539" i="1" s="1"/>
  <c r="K2539" i="1"/>
  <c r="J2539" i="1" s="1"/>
  <c r="N2539" i="1"/>
  <c r="B2540" i="1"/>
  <c r="A2540" i="1" s="1"/>
  <c r="E2540" i="1"/>
  <c r="D2540" i="1" s="1"/>
  <c r="H2540" i="1"/>
  <c r="G2540" i="1" s="1"/>
  <c r="K2540" i="1"/>
  <c r="J2540" i="1" s="1"/>
  <c r="N2540" i="1"/>
  <c r="B2541" i="1"/>
  <c r="A2541" i="1" s="1"/>
  <c r="E2541" i="1"/>
  <c r="D2541" i="1" s="1"/>
  <c r="H2541" i="1"/>
  <c r="G2541" i="1" s="1"/>
  <c r="K2541" i="1"/>
  <c r="J2541" i="1" s="1"/>
  <c r="N2541" i="1"/>
  <c r="B2542" i="1"/>
  <c r="A2542" i="1" s="1"/>
  <c r="E2542" i="1"/>
  <c r="D2542" i="1" s="1"/>
  <c r="H2542" i="1"/>
  <c r="G2542" i="1" s="1"/>
  <c r="K2542" i="1"/>
  <c r="J2542" i="1" s="1"/>
  <c r="N2542" i="1"/>
  <c r="B2543" i="1"/>
  <c r="A2543" i="1" s="1"/>
  <c r="E2543" i="1"/>
  <c r="D2543" i="1" s="1"/>
  <c r="H2543" i="1"/>
  <c r="G2543" i="1" s="1"/>
  <c r="K2543" i="1"/>
  <c r="J2543" i="1" s="1"/>
  <c r="N2543" i="1"/>
  <c r="B2544" i="1"/>
  <c r="A2544" i="1" s="1"/>
  <c r="E2544" i="1"/>
  <c r="D2544" i="1" s="1"/>
  <c r="H2544" i="1"/>
  <c r="G2544" i="1" s="1"/>
  <c r="K2544" i="1"/>
  <c r="J2544" i="1" s="1"/>
  <c r="N2544" i="1"/>
  <c r="B2545" i="1"/>
  <c r="A2545" i="1" s="1"/>
  <c r="E2545" i="1"/>
  <c r="D2545" i="1" s="1"/>
  <c r="H2545" i="1"/>
  <c r="G2545" i="1" s="1"/>
  <c r="K2545" i="1"/>
  <c r="J2545" i="1" s="1"/>
  <c r="N2545" i="1"/>
  <c r="B2546" i="1"/>
  <c r="A2546" i="1" s="1"/>
  <c r="E2546" i="1"/>
  <c r="D2546" i="1" s="1"/>
  <c r="H2546" i="1"/>
  <c r="G2546" i="1" s="1"/>
  <c r="K2546" i="1"/>
  <c r="J2546" i="1" s="1"/>
  <c r="N2546" i="1"/>
  <c r="B2547" i="1"/>
  <c r="A2547" i="1" s="1"/>
  <c r="E2547" i="1"/>
  <c r="D2547" i="1" s="1"/>
  <c r="H2547" i="1"/>
  <c r="G2547" i="1" s="1"/>
  <c r="K2547" i="1"/>
  <c r="J2547" i="1" s="1"/>
  <c r="N2547" i="1"/>
  <c r="B2548" i="1"/>
  <c r="A2548" i="1" s="1"/>
  <c r="E2548" i="1"/>
  <c r="D2548" i="1" s="1"/>
  <c r="H2548" i="1"/>
  <c r="G2548" i="1" s="1"/>
  <c r="K2548" i="1"/>
  <c r="J2548" i="1" s="1"/>
  <c r="N2548" i="1"/>
  <c r="B2549" i="1"/>
  <c r="A2549" i="1" s="1"/>
  <c r="E2549" i="1"/>
  <c r="D2549" i="1" s="1"/>
  <c r="H2549" i="1"/>
  <c r="G2549" i="1" s="1"/>
  <c r="K2549" i="1"/>
  <c r="J2549" i="1" s="1"/>
  <c r="N2549" i="1"/>
  <c r="B2550" i="1"/>
  <c r="A2550" i="1" s="1"/>
  <c r="E2550" i="1"/>
  <c r="D2550" i="1" s="1"/>
  <c r="H2550" i="1"/>
  <c r="G2550" i="1" s="1"/>
  <c r="K2550" i="1"/>
  <c r="J2550" i="1" s="1"/>
  <c r="N2550" i="1"/>
  <c r="B2551" i="1"/>
  <c r="A2551" i="1" s="1"/>
  <c r="E2551" i="1"/>
  <c r="D2551" i="1" s="1"/>
  <c r="H2551" i="1"/>
  <c r="G2551" i="1" s="1"/>
  <c r="K2551" i="1"/>
  <c r="J2551" i="1" s="1"/>
  <c r="N2551" i="1"/>
  <c r="B2552" i="1"/>
  <c r="A2552" i="1" s="1"/>
  <c r="E2552" i="1"/>
  <c r="D2552" i="1" s="1"/>
  <c r="H2552" i="1"/>
  <c r="G2552" i="1" s="1"/>
  <c r="K2552" i="1"/>
  <c r="J2552" i="1" s="1"/>
  <c r="N2552" i="1"/>
  <c r="B2553" i="1"/>
  <c r="A2553" i="1" s="1"/>
  <c r="E2553" i="1"/>
  <c r="D2553" i="1" s="1"/>
  <c r="H2553" i="1"/>
  <c r="G2553" i="1" s="1"/>
  <c r="K2553" i="1"/>
  <c r="J2553" i="1" s="1"/>
  <c r="N2553" i="1"/>
  <c r="B2554" i="1"/>
  <c r="A2554" i="1" s="1"/>
  <c r="E2554" i="1"/>
  <c r="D2554" i="1" s="1"/>
  <c r="H2554" i="1"/>
  <c r="G2554" i="1" s="1"/>
  <c r="K2554" i="1"/>
  <c r="J2554" i="1" s="1"/>
  <c r="N2554" i="1"/>
  <c r="B2555" i="1"/>
  <c r="A2555" i="1" s="1"/>
  <c r="E2555" i="1"/>
  <c r="D2555" i="1" s="1"/>
  <c r="H2555" i="1"/>
  <c r="G2555" i="1" s="1"/>
  <c r="K2555" i="1"/>
  <c r="J2555" i="1" s="1"/>
  <c r="N2555" i="1"/>
  <c r="B2556" i="1"/>
  <c r="A2556" i="1" s="1"/>
  <c r="E2556" i="1"/>
  <c r="D2556" i="1" s="1"/>
  <c r="H2556" i="1"/>
  <c r="G2556" i="1" s="1"/>
  <c r="K2556" i="1"/>
  <c r="J2556" i="1" s="1"/>
  <c r="N2556" i="1"/>
  <c r="B2557" i="1"/>
  <c r="A2557" i="1" s="1"/>
  <c r="E2557" i="1"/>
  <c r="D2557" i="1" s="1"/>
  <c r="H2557" i="1"/>
  <c r="G2557" i="1" s="1"/>
  <c r="K2557" i="1"/>
  <c r="J2557" i="1" s="1"/>
  <c r="N2557" i="1"/>
  <c r="B2558" i="1"/>
  <c r="A2558" i="1" s="1"/>
  <c r="E2558" i="1"/>
  <c r="D2558" i="1" s="1"/>
  <c r="H2558" i="1"/>
  <c r="G2558" i="1" s="1"/>
  <c r="K2558" i="1"/>
  <c r="J2558" i="1" s="1"/>
  <c r="N2558" i="1"/>
  <c r="B2559" i="1"/>
  <c r="A2559" i="1" s="1"/>
  <c r="E2559" i="1"/>
  <c r="D2559" i="1" s="1"/>
  <c r="H2559" i="1"/>
  <c r="G2559" i="1" s="1"/>
  <c r="K2559" i="1"/>
  <c r="J2559" i="1" s="1"/>
  <c r="N2559" i="1"/>
  <c r="B2560" i="1"/>
  <c r="A2560" i="1" s="1"/>
  <c r="E2560" i="1"/>
  <c r="D2560" i="1" s="1"/>
  <c r="H2560" i="1"/>
  <c r="G2560" i="1" s="1"/>
  <c r="K2560" i="1"/>
  <c r="J2560" i="1" s="1"/>
  <c r="N2560" i="1"/>
  <c r="B2561" i="1"/>
  <c r="A2561" i="1" s="1"/>
  <c r="E2561" i="1"/>
  <c r="D2561" i="1" s="1"/>
  <c r="H2561" i="1"/>
  <c r="G2561" i="1" s="1"/>
  <c r="K2561" i="1"/>
  <c r="J2561" i="1" s="1"/>
  <c r="N2561" i="1"/>
  <c r="B2562" i="1"/>
  <c r="A2562" i="1" s="1"/>
  <c r="E2562" i="1"/>
  <c r="D2562" i="1" s="1"/>
  <c r="H2562" i="1"/>
  <c r="G2562" i="1" s="1"/>
  <c r="K2562" i="1"/>
  <c r="J2562" i="1" s="1"/>
  <c r="N2562" i="1"/>
  <c r="B2563" i="1"/>
  <c r="A2563" i="1" s="1"/>
  <c r="E2563" i="1"/>
  <c r="D2563" i="1" s="1"/>
  <c r="H2563" i="1"/>
  <c r="G2563" i="1" s="1"/>
  <c r="K2563" i="1"/>
  <c r="J2563" i="1" s="1"/>
  <c r="N2563" i="1"/>
  <c r="B2564" i="1"/>
  <c r="A2564" i="1" s="1"/>
  <c r="E2564" i="1"/>
  <c r="D2564" i="1" s="1"/>
  <c r="H2564" i="1"/>
  <c r="G2564" i="1" s="1"/>
  <c r="K2564" i="1"/>
  <c r="J2564" i="1" s="1"/>
  <c r="N2564" i="1"/>
  <c r="B2565" i="1"/>
  <c r="A2565" i="1" s="1"/>
  <c r="E2565" i="1"/>
  <c r="D2565" i="1" s="1"/>
  <c r="H2565" i="1"/>
  <c r="G2565" i="1" s="1"/>
  <c r="K2565" i="1"/>
  <c r="J2565" i="1" s="1"/>
  <c r="N2565" i="1"/>
  <c r="B2566" i="1"/>
  <c r="A2566" i="1" s="1"/>
  <c r="E2566" i="1"/>
  <c r="D2566" i="1" s="1"/>
  <c r="H2566" i="1"/>
  <c r="G2566" i="1" s="1"/>
  <c r="K2566" i="1"/>
  <c r="J2566" i="1" s="1"/>
  <c r="N2566" i="1"/>
  <c r="B2567" i="1"/>
  <c r="A2567" i="1" s="1"/>
  <c r="E2567" i="1"/>
  <c r="D2567" i="1" s="1"/>
  <c r="H2567" i="1"/>
  <c r="G2567" i="1" s="1"/>
  <c r="K2567" i="1"/>
  <c r="J2567" i="1" s="1"/>
  <c r="N2567" i="1"/>
  <c r="B2568" i="1"/>
  <c r="A2568" i="1" s="1"/>
  <c r="E2568" i="1"/>
  <c r="D2568" i="1" s="1"/>
  <c r="H2568" i="1"/>
  <c r="G2568" i="1" s="1"/>
  <c r="K2568" i="1"/>
  <c r="J2568" i="1" s="1"/>
  <c r="N2568" i="1"/>
  <c r="B2569" i="1"/>
  <c r="A2569" i="1" s="1"/>
  <c r="E2569" i="1"/>
  <c r="D2569" i="1" s="1"/>
  <c r="H2569" i="1"/>
  <c r="G2569" i="1" s="1"/>
  <c r="K2569" i="1"/>
  <c r="J2569" i="1" s="1"/>
  <c r="N2569" i="1"/>
  <c r="B2570" i="1"/>
  <c r="A2570" i="1" s="1"/>
  <c r="E2570" i="1"/>
  <c r="D2570" i="1" s="1"/>
  <c r="H2570" i="1"/>
  <c r="G2570" i="1" s="1"/>
  <c r="K2570" i="1"/>
  <c r="J2570" i="1" s="1"/>
  <c r="N2570" i="1"/>
  <c r="B2571" i="1"/>
  <c r="A2571" i="1" s="1"/>
  <c r="E2571" i="1"/>
  <c r="D2571" i="1" s="1"/>
  <c r="H2571" i="1"/>
  <c r="G2571" i="1" s="1"/>
  <c r="K2571" i="1"/>
  <c r="J2571" i="1" s="1"/>
  <c r="N2571" i="1"/>
  <c r="B2572" i="1"/>
  <c r="A2572" i="1" s="1"/>
  <c r="E2572" i="1"/>
  <c r="D2572" i="1" s="1"/>
  <c r="H2572" i="1"/>
  <c r="G2572" i="1" s="1"/>
  <c r="K2572" i="1"/>
  <c r="J2572" i="1" s="1"/>
  <c r="N2572" i="1"/>
  <c r="B2573" i="1"/>
  <c r="A2573" i="1" s="1"/>
  <c r="E2573" i="1"/>
  <c r="D2573" i="1" s="1"/>
  <c r="H2573" i="1"/>
  <c r="G2573" i="1" s="1"/>
  <c r="K2573" i="1"/>
  <c r="J2573" i="1" s="1"/>
  <c r="N2573" i="1"/>
  <c r="B2574" i="1"/>
  <c r="A2574" i="1" s="1"/>
  <c r="E2574" i="1"/>
  <c r="D2574" i="1" s="1"/>
  <c r="H2574" i="1"/>
  <c r="G2574" i="1" s="1"/>
  <c r="K2574" i="1"/>
  <c r="J2574" i="1" s="1"/>
  <c r="N2574" i="1"/>
  <c r="B2575" i="1"/>
  <c r="A2575" i="1" s="1"/>
  <c r="E2575" i="1"/>
  <c r="D2575" i="1" s="1"/>
  <c r="H2575" i="1"/>
  <c r="G2575" i="1" s="1"/>
  <c r="K2575" i="1"/>
  <c r="J2575" i="1" s="1"/>
  <c r="N2575" i="1"/>
  <c r="B2576" i="1"/>
  <c r="A2576" i="1" s="1"/>
  <c r="E2576" i="1"/>
  <c r="D2576" i="1" s="1"/>
  <c r="H2576" i="1"/>
  <c r="G2576" i="1" s="1"/>
  <c r="K2576" i="1"/>
  <c r="J2576" i="1" s="1"/>
  <c r="N2576" i="1"/>
  <c r="B2577" i="1"/>
  <c r="A2577" i="1" s="1"/>
  <c r="E2577" i="1"/>
  <c r="D2577" i="1" s="1"/>
  <c r="H2577" i="1"/>
  <c r="G2577" i="1" s="1"/>
  <c r="K2577" i="1"/>
  <c r="J2577" i="1" s="1"/>
  <c r="N2577" i="1"/>
  <c r="B2578" i="1"/>
  <c r="A2578" i="1" s="1"/>
  <c r="E2578" i="1"/>
  <c r="D2578" i="1" s="1"/>
  <c r="H2578" i="1"/>
  <c r="G2578" i="1" s="1"/>
  <c r="K2578" i="1"/>
  <c r="J2578" i="1" s="1"/>
  <c r="N2578" i="1"/>
  <c r="B2579" i="1"/>
  <c r="A2579" i="1" s="1"/>
  <c r="E2579" i="1"/>
  <c r="D2579" i="1" s="1"/>
  <c r="H2579" i="1"/>
  <c r="G2579" i="1" s="1"/>
  <c r="K2579" i="1"/>
  <c r="J2579" i="1" s="1"/>
  <c r="N2579" i="1"/>
  <c r="B2580" i="1"/>
  <c r="A2580" i="1" s="1"/>
  <c r="E2580" i="1"/>
  <c r="D2580" i="1" s="1"/>
  <c r="H2580" i="1"/>
  <c r="G2580" i="1" s="1"/>
  <c r="K2580" i="1"/>
  <c r="J2580" i="1" s="1"/>
  <c r="N2580" i="1"/>
  <c r="B2581" i="1"/>
  <c r="A2581" i="1" s="1"/>
  <c r="E2581" i="1"/>
  <c r="D2581" i="1" s="1"/>
  <c r="H2581" i="1"/>
  <c r="G2581" i="1" s="1"/>
  <c r="K2581" i="1"/>
  <c r="J2581" i="1" s="1"/>
  <c r="N2581" i="1"/>
  <c r="B2582" i="1"/>
  <c r="A2582" i="1" s="1"/>
  <c r="E2582" i="1"/>
  <c r="D2582" i="1" s="1"/>
  <c r="H2582" i="1"/>
  <c r="G2582" i="1" s="1"/>
  <c r="K2582" i="1"/>
  <c r="J2582" i="1" s="1"/>
  <c r="N2582" i="1"/>
  <c r="B2583" i="1"/>
  <c r="A2583" i="1" s="1"/>
  <c r="E2583" i="1"/>
  <c r="D2583" i="1" s="1"/>
  <c r="H2583" i="1"/>
  <c r="G2583" i="1" s="1"/>
  <c r="K2583" i="1"/>
  <c r="J2583" i="1" s="1"/>
  <c r="N2583" i="1"/>
  <c r="B2584" i="1"/>
  <c r="A2584" i="1" s="1"/>
  <c r="E2584" i="1"/>
  <c r="D2584" i="1" s="1"/>
  <c r="H2584" i="1"/>
  <c r="G2584" i="1" s="1"/>
  <c r="K2584" i="1"/>
  <c r="J2584" i="1" s="1"/>
  <c r="N2584" i="1"/>
  <c r="B2585" i="1"/>
  <c r="A2585" i="1" s="1"/>
  <c r="E2585" i="1"/>
  <c r="D2585" i="1" s="1"/>
  <c r="H2585" i="1"/>
  <c r="G2585" i="1" s="1"/>
  <c r="K2585" i="1"/>
  <c r="J2585" i="1" s="1"/>
  <c r="N2585" i="1"/>
  <c r="B2586" i="1"/>
  <c r="A2586" i="1" s="1"/>
  <c r="E2586" i="1"/>
  <c r="D2586" i="1" s="1"/>
  <c r="H2586" i="1"/>
  <c r="G2586" i="1" s="1"/>
  <c r="K2586" i="1"/>
  <c r="J2586" i="1" s="1"/>
  <c r="N2586" i="1"/>
  <c r="B2587" i="1"/>
  <c r="A2587" i="1" s="1"/>
  <c r="E2587" i="1"/>
  <c r="D2587" i="1" s="1"/>
  <c r="H2587" i="1"/>
  <c r="G2587" i="1" s="1"/>
  <c r="K2587" i="1"/>
  <c r="J2587" i="1" s="1"/>
  <c r="N2587" i="1"/>
  <c r="B2588" i="1"/>
  <c r="A2588" i="1" s="1"/>
  <c r="E2588" i="1"/>
  <c r="D2588" i="1" s="1"/>
  <c r="H2588" i="1"/>
  <c r="G2588" i="1" s="1"/>
  <c r="K2588" i="1"/>
  <c r="J2588" i="1" s="1"/>
  <c r="N2588" i="1"/>
  <c r="B2589" i="1"/>
  <c r="A2589" i="1" s="1"/>
  <c r="E2589" i="1"/>
  <c r="D2589" i="1" s="1"/>
  <c r="H2589" i="1"/>
  <c r="G2589" i="1" s="1"/>
  <c r="K2589" i="1"/>
  <c r="J2589" i="1" s="1"/>
  <c r="N2589" i="1"/>
  <c r="B2590" i="1"/>
  <c r="A2590" i="1" s="1"/>
  <c r="E2590" i="1"/>
  <c r="D2590" i="1" s="1"/>
  <c r="H2590" i="1"/>
  <c r="G2590" i="1" s="1"/>
  <c r="K2590" i="1"/>
  <c r="J2590" i="1" s="1"/>
  <c r="N2590" i="1"/>
  <c r="B2591" i="1"/>
  <c r="A2591" i="1" s="1"/>
  <c r="E2591" i="1"/>
  <c r="D2591" i="1" s="1"/>
  <c r="H2591" i="1"/>
  <c r="G2591" i="1" s="1"/>
  <c r="K2591" i="1"/>
  <c r="J2591" i="1" s="1"/>
  <c r="N2591" i="1"/>
  <c r="B2592" i="1"/>
  <c r="A2592" i="1" s="1"/>
  <c r="E2592" i="1"/>
  <c r="D2592" i="1" s="1"/>
  <c r="H2592" i="1"/>
  <c r="G2592" i="1" s="1"/>
  <c r="K2592" i="1"/>
  <c r="J2592" i="1" s="1"/>
  <c r="N2592" i="1"/>
  <c r="B2593" i="1"/>
  <c r="A2593" i="1" s="1"/>
  <c r="E2593" i="1"/>
  <c r="D2593" i="1" s="1"/>
  <c r="H2593" i="1"/>
  <c r="G2593" i="1" s="1"/>
  <c r="K2593" i="1"/>
  <c r="J2593" i="1" s="1"/>
  <c r="N2593" i="1"/>
  <c r="B2594" i="1"/>
  <c r="A2594" i="1" s="1"/>
  <c r="E2594" i="1"/>
  <c r="D2594" i="1" s="1"/>
  <c r="H2594" i="1"/>
  <c r="G2594" i="1" s="1"/>
  <c r="K2594" i="1"/>
  <c r="J2594" i="1" s="1"/>
  <c r="N2594" i="1"/>
  <c r="B2595" i="1"/>
  <c r="A2595" i="1" s="1"/>
  <c r="E2595" i="1"/>
  <c r="D2595" i="1" s="1"/>
  <c r="H2595" i="1"/>
  <c r="G2595" i="1" s="1"/>
  <c r="K2595" i="1"/>
  <c r="J2595" i="1" s="1"/>
  <c r="N2595" i="1"/>
  <c r="B2596" i="1"/>
  <c r="A2596" i="1" s="1"/>
  <c r="E2596" i="1"/>
  <c r="D2596" i="1" s="1"/>
  <c r="H2596" i="1"/>
  <c r="G2596" i="1" s="1"/>
  <c r="K2596" i="1"/>
  <c r="J2596" i="1" s="1"/>
  <c r="N2596" i="1"/>
  <c r="B2597" i="1"/>
  <c r="A2597" i="1" s="1"/>
  <c r="E2597" i="1"/>
  <c r="D2597" i="1" s="1"/>
  <c r="H2597" i="1"/>
  <c r="G2597" i="1" s="1"/>
  <c r="K2597" i="1"/>
  <c r="J2597" i="1" s="1"/>
  <c r="N2597" i="1"/>
  <c r="B2598" i="1"/>
  <c r="A2598" i="1" s="1"/>
  <c r="E2598" i="1"/>
  <c r="D2598" i="1" s="1"/>
  <c r="H2598" i="1"/>
  <c r="G2598" i="1" s="1"/>
  <c r="K2598" i="1"/>
  <c r="J2598" i="1" s="1"/>
  <c r="N2598" i="1"/>
  <c r="B2599" i="1"/>
  <c r="A2599" i="1" s="1"/>
  <c r="E2599" i="1"/>
  <c r="D2599" i="1" s="1"/>
  <c r="H2599" i="1"/>
  <c r="G2599" i="1" s="1"/>
  <c r="K2599" i="1"/>
  <c r="J2599" i="1" s="1"/>
  <c r="N2599" i="1"/>
  <c r="B2600" i="1"/>
  <c r="A2600" i="1" s="1"/>
  <c r="E2600" i="1"/>
  <c r="D2600" i="1" s="1"/>
  <c r="H2600" i="1"/>
  <c r="G2600" i="1" s="1"/>
  <c r="K2600" i="1"/>
  <c r="J2600" i="1" s="1"/>
  <c r="N2600" i="1"/>
  <c r="B2601" i="1"/>
  <c r="A2601" i="1" s="1"/>
  <c r="E2601" i="1"/>
  <c r="D2601" i="1" s="1"/>
  <c r="H2601" i="1"/>
  <c r="G2601" i="1" s="1"/>
  <c r="K2601" i="1"/>
  <c r="J2601" i="1" s="1"/>
  <c r="N2601" i="1"/>
  <c r="B2602" i="1"/>
  <c r="A2602" i="1" s="1"/>
  <c r="E2602" i="1"/>
  <c r="D2602" i="1" s="1"/>
  <c r="H2602" i="1"/>
  <c r="G2602" i="1" s="1"/>
  <c r="K2602" i="1"/>
  <c r="J2602" i="1" s="1"/>
  <c r="N2602" i="1"/>
  <c r="B2603" i="1"/>
  <c r="A2603" i="1" s="1"/>
  <c r="E2603" i="1"/>
  <c r="D2603" i="1" s="1"/>
  <c r="H2603" i="1"/>
  <c r="G2603" i="1" s="1"/>
  <c r="K2603" i="1"/>
  <c r="J2603" i="1" s="1"/>
  <c r="N2603" i="1"/>
  <c r="B2604" i="1"/>
  <c r="A2604" i="1" s="1"/>
  <c r="E2604" i="1"/>
  <c r="D2604" i="1" s="1"/>
  <c r="H2604" i="1"/>
  <c r="G2604" i="1" s="1"/>
  <c r="K2604" i="1"/>
  <c r="J2604" i="1" s="1"/>
  <c r="N2604" i="1"/>
  <c r="B2605" i="1"/>
  <c r="A2605" i="1" s="1"/>
  <c r="E2605" i="1"/>
  <c r="D2605" i="1" s="1"/>
  <c r="H2605" i="1"/>
  <c r="G2605" i="1" s="1"/>
  <c r="K2605" i="1"/>
  <c r="J2605" i="1" s="1"/>
  <c r="N2605" i="1"/>
  <c r="B2606" i="1"/>
  <c r="A2606" i="1" s="1"/>
  <c r="E2606" i="1"/>
  <c r="D2606" i="1" s="1"/>
  <c r="H2606" i="1"/>
  <c r="G2606" i="1" s="1"/>
  <c r="K2606" i="1"/>
  <c r="J2606" i="1" s="1"/>
  <c r="N2606" i="1"/>
  <c r="B2607" i="1"/>
  <c r="A2607" i="1" s="1"/>
  <c r="E2607" i="1"/>
  <c r="D2607" i="1" s="1"/>
  <c r="H2607" i="1"/>
  <c r="G2607" i="1" s="1"/>
  <c r="K2607" i="1"/>
  <c r="J2607" i="1" s="1"/>
  <c r="N2607" i="1"/>
  <c r="B2608" i="1"/>
  <c r="A2608" i="1" s="1"/>
  <c r="E2608" i="1"/>
  <c r="D2608" i="1" s="1"/>
  <c r="H2608" i="1"/>
  <c r="G2608" i="1" s="1"/>
  <c r="K2608" i="1"/>
  <c r="J2608" i="1" s="1"/>
  <c r="N2608" i="1"/>
  <c r="B2609" i="1"/>
  <c r="A2609" i="1" s="1"/>
  <c r="E2609" i="1"/>
  <c r="D2609" i="1" s="1"/>
  <c r="H2609" i="1"/>
  <c r="G2609" i="1" s="1"/>
  <c r="K2609" i="1"/>
  <c r="J2609" i="1" s="1"/>
  <c r="N2609" i="1"/>
  <c r="B2610" i="1"/>
  <c r="A2610" i="1" s="1"/>
  <c r="E2610" i="1"/>
  <c r="D2610" i="1" s="1"/>
  <c r="H2610" i="1"/>
  <c r="G2610" i="1" s="1"/>
  <c r="K2610" i="1"/>
  <c r="J2610" i="1" s="1"/>
  <c r="N2610" i="1"/>
  <c r="B2611" i="1"/>
  <c r="A2611" i="1" s="1"/>
  <c r="E2611" i="1"/>
  <c r="D2611" i="1" s="1"/>
  <c r="H2611" i="1"/>
  <c r="G2611" i="1" s="1"/>
  <c r="K2611" i="1"/>
  <c r="J2611" i="1" s="1"/>
  <c r="N2611" i="1"/>
  <c r="B2612" i="1"/>
  <c r="A2612" i="1" s="1"/>
  <c r="E2612" i="1"/>
  <c r="D2612" i="1" s="1"/>
  <c r="H2612" i="1"/>
  <c r="G2612" i="1" s="1"/>
  <c r="K2612" i="1"/>
  <c r="J2612" i="1" s="1"/>
  <c r="N2612" i="1"/>
  <c r="B2613" i="1"/>
  <c r="A2613" i="1" s="1"/>
  <c r="E2613" i="1"/>
  <c r="D2613" i="1" s="1"/>
  <c r="H2613" i="1"/>
  <c r="G2613" i="1" s="1"/>
  <c r="K2613" i="1"/>
  <c r="J2613" i="1" s="1"/>
  <c r="N2613" i="1"/>
  <c r="B2614" i="1"/>
  <c r="A2614" i="1" s="1"/>
  <c r="E2614" i="1"/>
  <c r="D2614" i="1" s="1"/>
  <c r="H2614" i="1"/>
  <c r="G2614" i="1" s="1"/>
  <c r="K2614" i="1"/>
  <c r="J2614" i="1" s="1"/>
  <c r="N2614" i="1"/>
  <c r="B2615" i="1"/>
  <c r="A2615" i="1" s="1"/>
  <c r="E2615" i="1"/>
  <c r="D2615" i="1" s="1"/>
  <c r="H2615" i="1"/>
  <c r="G2615" i="1" s="1"/>
  <c r="K2615" i="1"/>
  <c r="J2615" i="1" s="1"/>
  <c r="N2615" i="1"/>
  <c r="B2616" i="1"/>
  <c r="A2616" i="1" s="1"/>
  <c r="E2616" i="1"/>
  <c r="D2616" i="1" s="1"/>
  <c r="H2616" i="1"/>
  <c r="G2616" i="1" s="1"/>
  <c r="K2616" i="1"/>
  <c r="J2616" i="1" s="1"/>
  <c r="N2616" i="1"/>
  <c r="B2617" i="1"/>
  <c r="A2617" i="1" s="1"/>
  <c r="E2617" i="1"/>
  <c r="D2617" i="1" s="1"/>
  <c r="H2617" i="1"/>
  <c r="G2617" i="1" s="1"/>
  <c r="K2617" i="1"/>
  <c r="J2617" i="1" s="1"/>
  <c r="N2617" i="1"/>
  <c r="B2618" i="1"/>
  <c r="A2618" i="1" s="1"/>
  <c r="E2618" i="1"/>
  <c r="D2618" i="1" s="1"/>
  <c r="H2618" i="1"/>
  <c r="G2618" i="1" s="1"/>
  <c r="K2618" i="1"/>
  <c r="J2618" i="1" s="1"/>
  <c r="N2618" i="1"/>
  <c r="B2619" i="1"/>
  <c r="A2619" i="1" s="1"/>
  <c r="E2619" i="1"/>
  <c r="D2619" i="1" s="1"/>
  <c r="H2619" i="1"/>
  <c r="G2619" i="1" s="1"/>
  <c r="K2619" i="1"/>
  <c r="J2619" i="1" s="1"/>
  <c r="N2619" i="1"/>
  <c r="B2620" i="1"/>
  <c r="A2620" i="1" s="1"/>
  <c r="E2620" i="1"/>
  <c r="D2620" i="1" s="1"/>
  <c r="H2620" i="1"/>
  <c r="G2620" i="1" s="1"/>
  <c r="K2620" i="1"/>
  <c r="J2620" i="1" s="1"/>
  <c r="N2620" i="1"/>
  <c r="B2621" i="1"/>
  <c r="A2621" i="1" s="1"/>
  <c r="E2621" i="1"/>
  <c r="D2621" i="1" s="1"/>
  <c r="H2621" i="1"/>
  <c r="G2621" i="1" s="1"/>
  <c r="K2621" i="1"/>
  <c r="J2621" i="1" s="1"/>
  <c r="N2621" i="1"/>
  <c r="B2622" i="1"/>
  <c r="A2622" i="1" s="1"/>
  <c r="E2622" i="1"/>
  <c r="D2622" i="1" s="1"/>
  <c r="H2622" i="1"/>
  <c r="G2622" i="1" s="1"/>
  <c r="K2622" i="1"/>
  <c r="J2622" i="1" s="1"/>
  <c r="N2622" i="1"/>
  <c r="B2623" i="1"/>
  <c r="A2623" i="1" s="1"/>
  <c r="E2623" i="1"/>
  <c r="D2623" i="1" s="1"/>
  <c r="H2623" i="1"/>
  <c r="G2623" i="1" s="1"/>
  <c r="K2623" i="1"/>
  <c r="J2623" i="1" s="1"/>
  <c r="N2623" i="1"/>
  <c r="B2624" i="1"/>
  <c r="A2624" i="1" s="1"/>
  <c r="E2624" i="1"/>
  <c r="D2624" i="1" s="1"/>
  <c r="H2624" i="1"/>
  <c r="G2624" i="1" s="1"/>
  <c r="K2624" i="1"/>
  <c r="J2624" i="1" s="1"/>
  <c r="N2624" i="1"/>
  <c r="B2625" i="1"/>
  <c r="A2625" i="1" s="1"/>
  <c r="E2625" i="1"/>
  <c r="D2625" i="1" s="1"/>
  <c r="H2625" i="1"/>
  <c r="G2625" i="1" s="1"/>
  <c r="K2625" i="1"/>
  <c r="J2625" i="1" s="1"/>
  <c r="N2625" i="1"/>
  <c r="B2626" i="1"/>
  <c r="A2626" i="1" s="1"/>
  <c r="E2626" i="1"/>
  <c r="D2626" i="1" s="1"/>
  <c r="H2626" i="1"/>
  <c r="G2626" i="1" s="1"/>
  <c r="K2626" i="1"/>
  <c r="J2626" i="1" s="1"/>
  <c r="N2626" i="1"/>
  <c r="B2627" i="1"/>
  <c r="A2627" i="1" s="1"/>
  <c r="E2627" i="1"/>
  <c r="D2627" i="1" s="1"/>
  <c r="H2627" i="1"/>
  <c r="G2627" i="1" s="1"/>
  <c r="K2627" i="1"/>
  <c r="J2627" i="1" s="1"/>
  <c r="N2627" i="1"/>
  <c r="B2628" i="1"/>
  <c r="A2628" i="1" s="1"/>
  <c r="E2628" i="1"/>
  <c r="D2628" i="1" s="1"/>
  <c r="H2628" i="1"/>
  <c r="G2628" i="1" s="1"/>
  <c r="K2628" i="1"/>
  <c r="J2628" i="1" s="1"/>
  <c r="N2628" i="1"/>
  <c r="B2629" i="1"/>
  <c r="A2629" i="1" s="1"/>
  <c r="E2629" i="1"/>
  <c r="D2629" i="1" s="1"/>
  <c r="H2629" i="1"/>
  <c r="G2629" i="1" s="1"/>
  <c r="K2629" i="1"/>
  <c r="J2629" i="1" s="1"/>
  <c r="N2629" i="1"/>
  <c r="B2630" i="1"/>
  <c r="A2630" i="1" s="1"/>
  <c r="E2630" i="1"/>
  <c r="D2630" i="1" s="1"/>
  <c r="H2630" i="1"/>
  <c r="G2630" i="1" s="1"/>
  <c r="K2630" i="1"/>
  <c r="J2630" i="1" s="1"/>
  <c r="N2630" i="1"/>
  <c r="B2631" i="1"/>
  <c r="A2631" i="1" s="1"/>
  <c r="E2631" i="1"/>
  <c r="D2631" i="1" s="1"/>
  <c r="H2631" i="1"/>
  <c r="G2631" i="1" s="1"/>
  <c r="K2631" i="1"/>
  <c r="J2631" i="1" s="1"/>
  <c r="N2631" i="1"/>
  <c r="B2632" i="1"/>
  <c r="A2632" i="1" s="1"/>
  <c r="E2632" i="1"/>
  <c r="D2632" i="1" s="1"/>
  <c r="H2632" i="1"/>
  <c r="G2632" i="1" s="1"/>
  <c r="K2632" i="1"/>
  <c r="J2632" i="1" s="1"/>
  <c r="N2632" i="1"/>
  <c r="B2633" i="1"/>
  <c r="A2633" i="1" s="1"/>
  <c r="E2633" i="1"/>
  <c r="D2633" i="1" s="1"/>
  <c r="H2633" i="1"/>
  <c r="G2633" i="1" s="1"/>
  <c r="K2633" i="1"/>
  <c r="J2633" i="1" s="1"/>
  <c r="N2633" i="1"/>
  <c r="B2634" i="1"/>
  <c r="A2634" i="1" s="1"/>
  <c r="E2634" i="1"/>
  <c r="D2634" i="1" s="1"/>
  <c r="H2634" i="1"/>
  <c r="G2634" i="1" s="1"/>
  <c r="K2634" i="1"/>
  <c r="J2634" i="1" s="1"/>
  <c r="N2634" i="1"/>
  <c r="B2635" i="1"/>
  <c r="A2635" i="1" s="1"/>
  <c r="E2635" i="1"/>
  <c r="D2635" i="1" s="1"/>
  <c r="H2635" i="1"/>
  <c r="G2635" i="1" s="1"/>
  <c r="K2635" i="1"/>
  <c r="J2635" i="1" s="1"/>
  <c r="N2635" i="1"/>
  <c r="B2636" i="1"/>
  <c r="A2636" i="1" s="1"/>
  <c r="E2636" i="1"/>
  <c r="D2636" i="1" s="1"/>
  <c r="H2636" i="1"/>
  <c r="G2636" i="1" s="1"/>
  <c r="K2636" i="1"/>
  <c r="J2636" i="1" s="1"/>
  <c r="N2636" i="1"/>
  <c r="B2637" i="1"/>
  <c r="A2637" i="1" s="1"/>
  <c r="E2637" i="1"/>
  <c r="D2637" i="1" s="1"/>
  <c r="H2637" i="1"/>
  <c r="G2637" i="1" s="1"/>
  <c r="K2637" i="1"/>
  <c r="J2637" i="1" s="1"/>
  <c r="N2637" i="1"/>
  <c r="B2638" i="1"/>
  <c r="A2638" i="1" s="1"/>
  <c r="E2638" i="1"/>
  <c r="D2638" i="1" s="1"/>
  <c r="H2638" i="1"/>
  <c r="G2638" i="1" s="1"/>
  <c r="K2638" i="1"/>
  <c r="J2638" i="1" s="1"/>
  <c r="N2638" i="1"/>
  <c r="B2639" i="1"/>
  <c r="A2639" i="1" s="1"/>
  <c r="E2639" i="1"/>
  <c r="D2639" i="1" s="1"/>
  <c r="H2639" i="1"/>
  <c r="G2639" i="1" s="1"/>
  <c r="K2639" i="1"/>
  <c r="J2639" i="1" s="1"/>
  <c r="N2639" i="1"/>
  <c r="B2640" i="1"/>
  <c r="A2640" i="1" s="1"/>
  <c r="E2640" i="1"/>
  <c r="D2640" i="1" s="1"/>
  <c r="H2640" i="1"/>
  <c r="G2640" i="1" s="1"/>
  <c r="K2640" i="1"/>
  <c r="J2640" i="1" s="1"/>
  <c r="N2640" i="1"/>
  <c r="B2641" i="1"/>
  <c r="A2641" i="1" s="1"/>
  <c r="E2641" i="1"/>
  <c r="D2641" i="1" s="1"/>
  <c r="H2641" i="1"/>
  <c r="G2641" i="1" s="1"/>
  <c r="K2641" i="1"/>
  <c r="J2641" i="1" s="1"/>
  <c r="N2641" i="1"/>
  <c r="B2642" i="1"/>
  <c r="A2642" i="1" s="1"/>
  <c r="E2642" i="1"/>
  <c r="D2642" i="1" s="1"/>
  <c r="H2642" i="1"/>
  <c r="G2642" i="1" s="1"/>
  <c r="K2642" i="1"/>
  <c r="J2642" i="1" s="1"/>
  <c r="N2642" i="1"/>
  <c r="B2643" i="1"/>
  <c r="A2643" i="1" s="1"/>
  <c r="E2643" i="1"/>
  <c r="D2643" i="1" s="1"/>
  <c r="H2643" i="1"/>
  <c r="G2643" i="1" s="1"/>
  <c r="K2643" i="1"/>
  <c r="J2643" i="1" s="1"/>
  <c r="N2643" i="1"/>
  <c r="B2644" i="1"/>
  <c r="A2644" i="1" s="1"/>
  <c r="E2644" i="1"/>
  <c r="D2644" i="1" s="1"/>
  <c r="H2644" i="1"/>
  <c r="G2644" i="1" s="1"/>
  <c r="K2644" i="1"/>
  <c r="J2644" i="1" s="1"/>
  <c r="N2644" i="1"/>
  <c r="B2645" i="1"/>
  <c r="A2645" i="1" s="1"/>
  <c r="E2645" i="1"/>
  <c r="D2645" i="1" s="1"/>
  <c r="H2645" i="1"/>
  <c r="G2645" i="1" s="1"/>
  <c r="K2645" i="1"/>
  <c r="J2645" i="1" s="1"/>
  <c r="N2645" i="1"/>
  <c r="B2646" i="1"/>
  <c r="A2646" i="1" s="1"/>
  <c r="E2646" i="1"/>
  <c r="D2646" i="1" s="1"/>
  <c r="H2646" i="1"/>
  <c r="G2646" i="1" s="1"/>
  <c r="K2646" i="1"/>
  <c r="J2646" i="1" s="1"/>
  <c r="N2646" i="1"/>
  <c r="B2647" i="1"/>
  <c r="A2647" i="1" s="1"/>
  <c r="E2647" i="1"/>
  <c r="D2647" i="1" s="1"/>
  <c r="H2647" i="1"/>
  <c r="G2647" i="1" s="1"/>
  <c r="K2647" i="1"/>
  <c r="J2647" i="1" s="1"/>
  <c r="N2647" i="1"/>
  <c r="B2648" i="1"/>
  <c r="A2648" i="1" s="1"/>
  <c r="E2648" i="1"/>
  <c r="D2648" i="1" s="1"/>
  <c r="H2648" i="1"/>
  <c r="G2648" i="1" s="1"/>
  <c r="K2648" i="1"/>
  <c r="J2648" i="1" s="1"/>
  <c r="N2648" i="1"/>
  <c r="B2649" i="1"/>
  <c r="A2649" i="1" s="1"/>
  <c r="E2649" i="1"/>
  <c r="D2649" i="1" s="1"/>
  <c r="H2649" i="1"/>
  <c r="G2649" i="1" s="1"/>
  <c r="K2649" i="1"/>
  <c r="J2649" i="1" s="1"/>
  <c r="N2649" i="1"/>
  <c r="B2650" i="1"/>
  <c r="A2650" i="1" s="1"/>
  <c r="E2650" i="1"/>
  <c r="D2650" i="1" s="1"/>
  <c r="H2650" i="1"/>
  <c r="G2650" i="1" s="1"/>
  <c r="K2650" i="1"/>
  <c r="J2650" i="1" s="1"/>
  <c r="N2650" i="1"/>
  <c r="B2651" i="1"/>
  <c r="A2651" i="1" s="1"/>
  <c r="E2651" i="1"/>
  <c r="D2651" i="1" s="1"/>
  <c r="H2651" i="1"/>
  <c r="G2651" i="1" s="1"/>
  <c r="K2651" i="1"/>
  <c r="J2651" i="1" s="1"/>
  <c r="N2651" i="1"/>
  <c r="B2652" i="1"/>
  <c r="A2652" i="1" s="1"/>
  <c r="E2652" i="1"/>
  <c r="D2652" i="1" s="1"/>
  <c r="H2652" i="1"/>
  <c r="G2652" i="1" s="1"/>
  <c r="K2652" i="1"/>
  <c r="J2652" i="1" s="1"/>
  <c r="N2652" i="1"/>
  <c r="B2653" i="1"/>
  <c r="A2653" i="1" s="1"/>
  <c r="E2653" i="1"/>
  <c r="D2653" i="1" s="1"/>
  <c r="H2653" i="1"/>
  <c r="G2653" i="1" s="1"/>
  <c r="K2653" i="1"/>
  <c r="J2653" i="1" s="1"/>
  <c r="N2653" i="1"/>
  <c r="B2654" i="1"/>
  <c r="A2654" i="1" s="1"/>
  <c r="E2654" i="1"/>
  <c r="D2654" i="1" s="1"/>
  <c r="H2654" i="1"/>
  <c r="G2654" i="1" s="1"/>
  <c r="K2654" i="1"/>
  <c r="J2654" i="1" s="1"/>
  <c r="N2654" i="1"/>
  <c r="B2655" i="1"/>
  <c r="A2655" i="1" s="1"/>
  <c r="E2655" i="1"/>
  <c r="D2655" i="1" s="1"/>
  <c r="H2655" i="1"/>
  <c r="G2655" i="1" s="1"/>
  <c r="K2655" i="1"/>
  <c r="J2655" i="1" s="1"/>
  <c r="N2655" i="1"/>
  <c r="B2656" i="1"/>
  <c r="A2656" i="1" s="1"/>
  <c r="E2656" i="1"/>
  <c r="D2656" i="1" s="1"/>
  <c r="H2656" i="1"/>
  <c r="G2656" i="1" s="1"/>
  <c r="K2656" i="1"/>
  <c r="J2656" i="1" s="1"/>
  <c r="N2656" i="1"/>
  <c r="B2657" i="1"/>
  <c r="A2657" i="1" s="1"/>
  <c r="E2657" i="1"/>
  <c r="D2657" i="1" s="1"/>
  <c r="H2657" i="1"/>
  <c r="G2657" i="1" s="1"/>
  <c r="K2657" i="1"/>
  <c r="J2657" i="1" s="1"/>
  <c r="N2657" i="1"/>
  <c r="B2658" i="1"/>
  <c r="A2658" i="1" s="1"/>
  <c r="E2658" i="1"/>
  <c r="D2658" i="1" s="1"/>
  <c r="H2658" i="1"/>
  <c r="G2658" i="1" s="1"/>
  <c r="K2658" i="1"/>
  <c r="J2658" i="1" s="1"/>
  <c r="N2658" i="1"/>
  <c r="B2659" i="1"/>
  <c r="A2659" i="1" s="1"/>
  <c r="E2659" i="1"/>
  <c r="D2659" i="1" s="1"/>
  <c r="H2659" i="1"/>
  <c r="G2659" i="1" s="1"/>
  <c r="K2659" i="1"/>
  <c r="J2659" i="1" s="1"/>
  <c r="N2659" i="1"/>
  <c r="B2660" i="1"/>
  <c r="A2660" i="1" s="1"/>
  <c r="E2660" i="1"/>
  <c r="D2660" i="1" s="1"/>
  <c r="H2660" i="1"/>
  <c r="G2660" i="1" s="1"/>
  <c r="K2660" i="1"/>
  <c r="J2660" i="1" s="1"/>
  <c r="N2660" i="1"/>
  <c r="B2661" i="1"/>
  <c r="A2661" i="1" s="1"/>
  <c r="E2661" i="1"/>
  <c r="D2661" i="1" s="1"/>
  <c r="H2661" i="1"/>
  <c r="G2661" i="1" s="1"/>
  <c r="K2661" i="1"/>
  <c r="J2661" i="1" s="1"/>
  <c r="N2661" i="1"/>
  <c r="B2662" i="1"/>
  <c r="A2662" i="1" s="1"/>
  <c r="E2662" i="1"/>
  <c r="D2662" i="1" s="1"/>
  <c r="H2662" i="1"/>
  <c r="G2662" i="1" s="1"/>
  <c r="K2662" i="1"/>
  <c r="J2662" i="1" s="1"/>
  <c r="N2662" i="1"/>
  <c r="B2663" i="1"/>
  <c r="A2663" i="1" s="1"/>
  <c r="E2663" i="1"/>
  <c r="D2663" i="1" s="1"/>
  <c r="H2663" i="1"/>
  <c r="G2663" i="1" s="1"/>
  <c r="K2663" i="1"/>
  <c r="J2663" i="1" s="1"/>
  <c r="N2663" i="1"/>
  <c r="B2664" i="1"/>
  <c r="A2664" i="1" s="1"/>
  <c r="E2664" i="1"/>
  <c r="D2664" i="1" s="1"/>
  <c r="H2664" i="1"/>
  <c r="G2664" i="1" s="1"/>
  <c r="K2664" i="1"/>
  <c r="J2664" i="1" s="1"/>
  <c r="N2664" i="1"/>
  <c r="B2665" i="1"/>
  <c r="A2665" i="1" s="1"/>
  <c r="E2665" i="1"/>
  <c r="D2665" i="1" s="1"/>
  <c r="H2665" i="1"/>
  <c r="G2665" i="1" s="1"/>
  <c r="K2665" i="1"/>
  <c r="J2665" i="1" s="1"/>
  <c r="N2665" i="1"/>
  <c r="B2666" i="1"/>
  <c r="A2666" i="1" s="1"/>
  <c r="E2666" i="1"/>
  <c r="D2666" i="1" s="1"/>
  <c r="H2666" i="1"/>
  <c r="G2666" i="1" s="1"/>
  <c r="K2666" i="1"/>
  <c r="J2666" i="1" s="1"/>
  <c r="N2666" i="1"/>
  <c r="B2667" i="1"/>
  <c r="A2667" i="1" s="1"/>
  <c r="E2667" i="1"/>
  <c r="D2667" i="1" s="1"/>
  <c r="H2667" i="1"/>
  <c r="G2667" i="1" s="1"/>
  <c r="K2667" i="1"/>
  <c r="J2667" i="1" s="1"/>
  <c r="N2667" i="1"/>
  <c r="B2668" i="1"/>
  <c r="A2668" i="1" s="1"/>
  <c r="E2668" i="1"/>
  <c r="D2668" i="1" s="1"/>
  <c r="H2668" i="1"/>
  <c r="G2668" i="1" s="1"/>
  <c r="K2668" i="1"/>
  <c r="J2668" i="1" s="1"/>
  <c r="N2668" i="1"/>
  <c r="B2669" i="1"/>
  <c r="A2669" i="1" s="1"/>
  <c r="E2669" i="1"/>
  <c r="D2669" i="1" s="1"/>
  <c r="H2669" i="1"/>
  <c r="G2669" i="1" s="1"/>
  <c r="K2669" i="1"/>
  <c r="J2669" i="1" s="1"/>
  <c r="N2669" i="1"/>
  <c r="B2670" i="1"/>
  <c r="A2670" i="1" s="1"/>
  <c r="E2670" i="1"/>
  <c r="D2670" i="1" s="1"/>
  <c r="H2670" i="1"/>
  <c r="G2670" i="1" s="1"/>
  <c r="K2670" i="1"/>
  <c r="J2670" i="1" s="1"/>
  <c r="N2670" i="1"/>
  <c r="B2671" i="1"/>
  <c r="A2671" i="1" s="1"/>
  <c r="E2671" i="1"/>
  <c r="D2671" i="1" s="1"/>
  <c r="H2671" i="1"/>
  <c r="G2671" i="1" s="1"/>
  <c r="K2671" i="1"/>
  <c r="J2671" i="1" s="1"/>
  <c r="N2671" i="1"/>
  <c r="B2672" i="1"/>
  <c r="A2672" i="1" s="1"/>
  <c r="E2672" i="1"/>
  <c r="D2672" i="1" s="1"/>
  <c r="H2672" i="1"/>
  <c r="G2672" i="1" s="1"/>
  <c r="K2672" i="1"/>
  <c r="J2672" i="1" s="1"/>
  <c r="N2672" i="1"/>
  <c r="B2673" i="1"/>
  <c r="A2673" i="1" s="1"/>
  <c r="E2673" i="1"/>
  <c r="D2673" i="1" s="1"/>
  <c r="H2673" i="1"/>
  <c r="G2673" i="1" s="1"/>
  <c r="K2673" i="1"/>
  <c r="J2673" i="1" s="1"/>
  <c r="N2673" i="1"/>
  <c r="B2674" i="1"/>
  <c r="A2674" i="1" s="1"/>
  <c r="E2674" i="1"/>
  <c r="D2674" i="1" s="1"/>
  <c r="H2674" i="1"/>
  <c r="G2674" i="1" s="1"/>
  <c r="K2674" i="1"/>
  <c r="J2674" i="1" s="1"/>
  <c r="N2674" i="1"/>
  <c r="B2675" i="1"/>
  <c r="A2675" i="1" s="1"/>
  <c r="E2675" i="1"/>
  <c r="D2675" i="1" s="1"/>
  <c r="H2675" i="1"/>
  <c r="G2675" i="1" s="1"/>
  <c r="K2675" i="1"/>
  <c r="J2675" i="1" s="1"/>
  <c r="N2675" i="1"/>
  <c r="B2676" i="1"/>
  <c r="A2676" i="1" s="1"/>
  <c r="E2676" i="1"/>
  <c r="D2676" i="1" s="1"/>
  <c r="H2676" i="1"/>
  <c r="G2676" i="1" s="1"/>
  <c r="K2676" i="1"/>
  <c r="J2676" i="1" s="1"/>
  <c r="N2676" i="1"/>
  <c r="B2677" i="1"/>
  <c r="A2677" i="1" s="1"/>
  <c r="E2677" i="1"/>
  <c r="D2677" i="1" s="1"/>
  <c r="H2677" i="1"/>
  <c r="G2677" i="1" s="1"/>
  <c r="K2677" i="1"/>
  <c r="J2677" i="1" s="1"/>
  <c r="N2677" i="1"/>
  <c r="B2678" i="1"/>
  <c r="A2678" i="1" s="1"/>
  <c r="E2678" i="1"/>
  <c r="D2678" i="1" s="1"/>
  <c r="H2678" i="1"/>
  <c r="G2678" i="1" s="1"/>
  <c r="K2678" i="1"/>
  <c r="J2678" i="1" s="1"/>
  <c r="N2678" i="1"/>
  <c r="B2679" i="1"/>
  <c r="A2679" i="1" s="1"/>
  <c r="E2679" i="1"/>
  <c r="D2679" i="1" s="1"/>
  <c r="H2679" i="1"/>
  <c r="G2679" i="1" s="1"/>
  <c r="K2679" i="1"/>
  <c r="J2679" i="1" s="1"/>
  <c r="N2679" i="1"/>
  <c r="B2680" i="1"/>
  <c r="A2680" i="1" s="1"/>
  <c r="E2680" i="1"/>
  <c r="D2680" i="1" s="1"/>
  <c r="H2680" i="1"/>
  <c r="G2680" i="1" s="1"/>
  <c r="K2680" i="1"/>
  <c r="J2680" i="1" s="1"/>
  <c r="N2680" i="1"/>
  <c r="B2681" i="1"/>
  <c r="A2681" i="1" s="1"/>
  <c r="E2681" i="1"/>
  <c r="D2681" i="1" s="1"/>
  <c r="H2681" i="1"/>
  <c r="G2681" i="1" s="1"/>
  <c r="K2681" i="1"/>
  <c r="J2681" i="1" s="1"/>
  <c r="N2681" i="1"/>
  <c r="B2682" i="1"/>
  <c r="A2682" i="1" s="1"/>
  <c r="E2682" i="1"/>
  <c r="D2682" i="1" s="1"/>
  <c r="H2682" i="1"/>
  <c r="G2682" i="1" s="1"/>
  <c r="K2682" i="1"/>
  <c r="J2682" i="1" s="1"/>
  <c r="N2682" i="1"/>
  <c r="B2683" i="1"/>
  <c r="A2683" i="1" s="1"/>
  <c r="E2683" i="1"/>
  <c r="D2683" i="1" s="1"/>
  <c r="H2683" i="1"/>
  <c r="G2683" i="1" s="1"/>
  <c r="K2683" i="1"/>
  <c r="J2683" i="1" s="1"/>
  <c r="N2683" i="1"/>
  <c r="B2684" i="1"/>
  <c r="A2684" i="1" s="1"/>
  <c r="E2684" i="1"/>
  <c r="D2684" i="1" s="1"/>
  <c r="H2684" i="1"/>
  <c r="G2684" i="1" s="1"/>
  <c r="K2684" i="1"/>
  <c r="J2684" i="1" s="1"/>
  <c r="N2684" i="1"/>
  <c r="B2685" i="1"/>
  <c r="A2685" i="1" s="1"/>
  <c r="E2685" i="1"/>
  <c r="D2685" i="1" s="1"/>
  <c r="H2685" i="1"/>
  <c r="G2685" i="1" s="1"/>
  <c r="K2685" i="1"/>
  <c r="J2685" i="1" s="1"/>
  <c r="N2685" i="1"/>
  <c r="B2686" i="1"/>
  <c r="A2686" i="1" s="1"/>
  <c r="E2686" i="1"/>
  <c r="D2686" i="1" s="1"/>
  <c r="H2686" i="1"/>
  <c r="G2686" i="1" s="1"/>
  <c r="K2686" i="1"/>
  <c r="J2686" i="1" s="1"/>
  <c r="N2686" i="1"/>
  <c r="B2687" i="1"/>
  <c r="A2687" i="1" s="1"/>
  <c r="E2687" i="1"/>
  <c r="D2687" i="1" s="1"/>
  <c r="H2687" i="1"/>
  <c r="G2687" i="1" s="1"/>
  <c r="K2687" i="1"/>
  <c r="J2687" i="1" s="1"/>
  <c r="N2687" i="1"/>
  <c r="B2688" i="1"/>
  <c r="A2688" i="1" s="1"/>
  <c r="E2688" i="1"/>
  <c r="D2688" i="1" s="1"/>
  <c r="H2688" i="1"/>
  <c r="G2688" i="1" s="1"/>
  <c r="K2688" i="1"/>
  <c r="J2688" i="1" s="1"/>
  <c r="N2688" i="1"/>
  <c r="B2689" i="1"/>
  <c r="A2689" i="1" s="1"/>
  <c r="E2689" i="1"/>
  <c r="D2689" i="1" s="1"/>
  <c r="H2689" i="1"/>
  <c r="G2689" i="1" s="1"/>
  <c r="K2689" i="1"/>
  <c r="J2689" i="1" s="1"/>
  <c r="N2689" i="1"/>
  <c r="B2690" i="1"/>
  <c r="A2690" i="1" s="1"/>
  <c r="E2690" i="1"/>
  <c r="D2690" i="1" s="1"/>
  <c r="H2690" i="1"/>
  <c r="G2690" i="1" s="1"/>
  <c r="K2690" i="1"/>
  <c r="J2690" i="1" s="1"/>
  <c r="N2690" i="1"/>
  <c r="B2691" i="1"/>
  <c r="A2691" i="1" s="1"/>
  <c r="E2691" i="1"/>
  <c r="D2691" i="1" s="1"/>
  <c r="H2691" i="1"/>
  <c r="G2691" i="1" s="1"/>
  <c r="K2691" i="1"/>
  <c r="J2691" i="1" s="1"/>
  <c r="N2691" i="1"/>
  <c r="B2692" i="1"/>
  <c r="A2692" i="1" s="1"/>
  <c r="E2692" i="1"/>
  <c r="D2692" i="1" s="1"/>
  <c r="H2692" i="1"/>
  <c r="G2692" i="1" s="1"/>
  <c r="K2692" i="1"/>
  <c r="J2692" i="1" s="1"/>
  <c r="N2692" i="1"/>
  <c r="B2693" i="1"/>
  <c r="A2693" i="1" s="1"/>
  <c r="E2693" i="1"/>
  <c r="D2693" i="1" s="1"/>
  <c r="H2693" i="1"/>
  <c r="G2693" i="1" s="1"/>
  <c r="K2693" i="1"/>
  <c r="J2693" i="1" s="1"/>
  <c r="N2693" i="1"/>
  <c r="B2694" i="1"/>
  <c r="A2694" i="1" s="1"/>
  <c r="E2694" i="1"/>
  <c r="D2694" i="1" s="1"/>
  <c r="H2694" i="1"/>
  <c r="G2694" i="1" s="1"/>
  <c r="K2694" i="1"/>
  <c r="J2694" i="1" s="1"/>
  <c r="N2694" i="1"/>
  <c r="B2695" i="1"/>
  <c r="A2695" i="1" s="1"/>
  <c r="E2695" i="1"/>
  <c r="D2695" i="1" s="1"/>
  <c r="H2695" i="1"/>
  <c r="G2695" i="1" s="1"/>
  <c r="K2695" i="1"/>
  <c r="J2695" i="1" s="1"/>
  <c r="N2695" i="1"/>
  <c r="B2696" i="1"/>
  <c r="A2696" i="1" s="1"/>
  <c r="E2696" i="1"/>
  <c r="D2696" i="1" s="1"/>
  <c r="H2696" i="1"/>
  <c r="G2696" i="1" s="1"/>
  <c r="K2696" i="1"/>
  <c r="J2696" i="1" s="1"/>
  <c r="N2696" i="1"/>
  <c r="B2697" i="1"/>
  <c r="A2697" i="1" s="1"/>
  <c r="E2697" i="1"/>
  <c r="D2697" i="1" s="1"/>
  <c r="H2697" i="1"/>
  <c r="G2697" i="1" s="1"/>
  <c r="K2697" i="1"/>
  <c r="J2697" i="1" s="1"/>
  <c r="N2697" i="1"/>
  <c r="B2698" i="1"/>
  <c r="A2698" i="1" s="1"/>
  <c r="E2698" i="1"/>
  <c r="D2698" i="1" s="1"/>
  <c r="H2698" i="1"/>
  <c r="G2698" i="1" s="1"/>
  <c r="K2698" i="1"/>
  <c r="J2698" i="1" s="1"/>
  <c r="N2698" i="1"/>
  <c r="B2699" i="1"/>
  <c r="A2699" i="1" s="1"/>
  <c r="E2699" i="1"/>
  <c r="D2699" i="1" s="1"/>
  <c r="H2699" i="1"/>
  <c r="G2699" i="1" s="1"/>
  <c r="K2699" i="1"/>
  <c r="J2699" i="1" s="1"/>
  <c r="N2699" i="1"/>
  <c r="B2700" i="1"/>
  <c r="A2700" i="1" s="1"/>
  <c r="E2700" i="1"/>
  <c r="D2700" i="1" s="1"/>
  <c r="H2700" i="1"/>
  <c r="G2700" i="1" s="1"/>
  <c r="K2700" i="1"/>
  <c r="J2700" i="1" s="1"/>
  <c r="N2700" i="1"/>
  <c r="B2701" i="1"/>
  <c r="A2701" i="1" s="1"/>
  <c r="E2701" i="1"/>
  <c r="D2701" i="1" s="1"/>
  <c r="H2701" i="1"/>
  <c r="G2701" i="1" s="1"/>
  <c r="K2701" i="1"/>
  <c r="J2701" i="1" s="1"/>
  <c r="N2701" i="1"/>
  <c r="B2702" i="1"/>
  <c r="A2702" i="1" s="1"/>
  <c r="E2702" i="1"/>
  <c r="D2702" i="1" s="1"/>
  <c r="H2702" i="1"/>
  <c r="G2702" i="1" s="1"/>
  <c r="K2702" i="1"/>
  <c r="J2702" i="1" s="1"/>
  <c r="N2702" i="1"/>
  <c r="B2703" i="1"/>
  <c r="A2703" i="1" s="1"/>
  <c r="E2703" i="1"/>
  <c r="D2703" i="1" s="1"/>
  <c r="H2703" i="1"/>
  <c r="G2703" i="1" s="1"/>
  <c r="K2703" i="1"/>
  <c r="J2703" i="1" s="1"/>
  <c r="N2703" i="1"/>
  <c r="B2704" i="1"/>
  <c r="A2704" i="1" s="1"/>
  <c r="E2704" i="1"/>
  <c r="D2704" i="1" s="1"/>
  <c r="H2704" i="1"/>
  <c r="G2704" i="1" s="1"/>
  <c r="K2704" i="1"/>
  <c r="J2704" i="1" s="1"/>
  <c r="N2704" i="1"/>
  <c r="B2705" i="1"/>
  <c r="A2705" i="1" s="1"/>
  <c r="E2705" i="1"/>
  <c r="D2705" i="1" s="1"/>
  <c r="H2705" i="1"/>
  <c r="G2705" i="1" s="1"/>
  <c r="K2705" i="1"/>
  <c r="J2705" i="1" s="1"/>
  <c r="N2705" i="1"/>
  <c r="B2706" i="1"/>
  <c r="A2706" i="1" s="1"/>
  <c r="E2706" i="1"/>
  <c r="D2706" i="1" s="1"/>
  <c r="H2706" i="1"/>
  <c r="G2706" i="1" s="1"/>
  <c r="K2706" i="1"/>
  <c r="J2706" i="1" s="1"/>
  <c r="N2706" i="1"/>
  <c r="B2707" i="1"/>
  <c r="A2707" i="1" s="1"/>
  <c r="E2707" i="1"/>
  <c r="D2707" i="1" s="1"/>
  <c r="H2707" i="1"/>
  <c r="G2707" i="1" s="1"/>
  <c r="K2707" i="1"/>
  <c r="J2707" i="1" s="1"/>
  <c r="N2707" i="1"/>
  <c r="B2708" i="1"/>
  <c r="A2708" i="1" s="1"/>
  <c r="E2708" i="1"/>
  <c r="D2708" i="1" s="1"/>
  <c r="H2708" i="1"/>
  <c r="G2708" i="1" s="1"/>
  <c r="K2708" i="1"/>
  <c r="J2708" i="1" s="1"/>
  <c r="N2708" i="1"/>
  <c r="B2709" i="1"/>
  <c r="A2709" i="1" s="1"/>
  <c r="E2709" i="1"/>
  <c r="D2709" i="1" s="1"/>
  <c r="H2709" i="1"/>
  <c r="G2709" i="1" s="1"/>
  <c r="K2709" i="1"/>
  <c r="J2709" i="1" s="1"/>
  <c r="N2709" i="1"/>
  <c r="B2710" i="1"/>
  <c r="A2710" i="1" s="1"/>
  <c r="E2710" i="1"/>
  <c r="D2710" i="1" s="1"/>
  <c r="H2710" i="1"/>
  <c r="G2710" i="1" s="1"/>
  <c r="K2710" i="1"/>
  <c r="J2710" i="1" s="1"/>
  <c r="N2710" i="1"/>
  <c r="B2711" i="1"/>
  <c r="A2711" i="1" s="1"/>
  <c r="E2711" i="1"/>
  <c r="D2711" i="1" s="1"/>
  <c r="H2711" i="1"/>
  <c r="G2711" i="1" s="1"/>
  <c r="K2711" i="1"/>
  <c r="J2711" i="1" s="1"/>
  <c r="N2711" i="1"/>
  <c r="B2712" i="1"/>
  <c r="A2712" i="1" s="1"/>
  <c r="E2712" i="1"/>
  <c r="D2712" i="1" s="1"/>
  <c r="H2712" i="1"/>
  <c r="G2712" i="1" s="1"/>
  <c r="K2712" i="1"/>
  <c r="J2712" i="1" s="1"/>
  <c r="N2712" i="1"/>
  <c r="B2713" i="1"/>
  <c r="A2713" i="1" s="1"/>
  <c r="E2713" i="1"/>
  <c r="D2713" i="1" s="1"/>
  <c r="H2713" i="1"/>
  <c r="G2713" i="1" s="1"/>
  <c r="K2713" i="1"/>
  <c r="J2713" i="1" s="1"/>
  <c r="N2713" i="1"/>
  <c r="B2714" i="1"/>
  <c r="A2714" i="1" s="1"/>
  <c r="E2714" i="1"/>
  <c r="D2714" i="1" s="1"/>
  <c r="H2714" i="1"/>
  <c r="G2714" i="1" s="1"/>
  <c r="K2714" i="1"/>
  <c r="J2714" i="1" s="1"/>
  <c r="N2714" i="1"/>
  <c r="B2715" i="1"/>
  <c r="A2715" i="1" s="1"/>
  <c r="E2715" i="1"/>
  <c r="D2715" i="1" s="1"/>
  <c r="H2715" i="1"/>
  <c r="G2715" i="1" s="1"/>
  <c r="K2715" i="1"/>
  <c r="J2715" i="1" s="1"/>
  <c r="N2715" i="1"/>
  <c r="B2716" i="1"/>
  <c r="A2716" i="1" s="1"/>
  <c r="E2716" i="1"/>
  <c r="D2716" i="1" s="1"/>
  <c r="H2716" i="1"/>
  <c r="G2716" i="1" s="1"/>
  <c r="K2716" i="1"/>
  <c r="J2716" i="1" s="1"/>
  <c r="N2716" i="1"/>
  <c r="B2717" i="1"/>
  <c r="A2717" i="1" s="1"/>
  <c r="E2717" i="1"/>
  <c r="D2717" i="1" s="1"/>
  <c r="H2717" i="1"/>
  <c r="G2717" i="1" s="1"/>
  <c r="K2717" i="1"/>
  <c r="J2717" i="1" s="1"/>
  <c r="N2717" i="1"/>
  <c r="B2718" i="1"/>
  <c r="A2718" i="1" s="1"/>
  <c r="E2718" i="1"/>
  <c r="D2718" i="1" s="1"/>
  <c r="H2718" i="1"/>
  <c r="G2718" i="1" s="1"/>
  <c r="K2718" i="1"/>
  <c r="J2718" i="1" s="1"/>
  <c r="N2718" i="1"/>
  <c r="B2719" i="1"/>
  <c r="A2719" i="1" s="1"/>
  <c r="E2719" i="1"/>
  <c r="D2719" i="1" s="1"/>
  <c r="H2719" i="1"/>
  <c r="G2719" i="1" s="1"/>
  <c r="K2719" i="1"/>
  <c r="J2719" i="1" s="1"/>
  <c r="N2719" i="1"/>
  <c r="B2720" i="1"/>
  <c r="A2720" i="1" s="1"/>
  <c r="E2720" i="1"/>
  <c r="D2720" i="1" s="1"/>
  <c r="H2720" i="1"/>
  <c r="G2720" i="1" s="1"/>
  <c r="K2720" i="1"/>
  <c r="J2720" i="1" s="1"/>
  <c r="N2720" i="1"/>
  <c r="B2721" i="1"/>
  <c r="A2721" i="1" s="1"/>
  <c r="E2721" i="1"/>
  <c r="D2721" i="1" s="1"/>
  <c r="H2721" i="1"/>
  <c r="G2721" i="1" s="1"/>
  <c r="K2721" i="1"/>
  <c r="J2721" i="1" s="1"/>
  <c r="N2721" i="1"/>
  <c r="B2722" i="1"/>
  <c r="A2722" i="1" s="1"/>
  <c r="E2722" i="1"/>
  <c r="D2722" i="1" s="1"/>
  <c r="H2722" i="1"/>
  <c r="G2722" i="1" s="1"/>
  <c r="K2722" i="1"/>
  <c r="J2722" i="1" s="1"/>
  <c r="N2722" i="1"/>
  <c r="B2723" i="1"/>
  <c r="A2723" i="1" s="1"/>
  <c r="E2723" i="1"/>
  <c r="D2723" i="1" s="1"/>
  <c r="H2723" i="1"/>
  <c r="G2723" i="1" s="1"/>
  <c r="K2723" i="1"/>
  <c r="J2723" i="1" s="1"/>
  <c r="N2723" i="1"/>
  <c r="B2724" i="1"/>
  <c r="A2724" i="1" s="1"/>
  <c r="E2724" i="1"/>
  <c r="D2724" i="1" s="1"/>
  <c r="H2724" i="1"/>
  <c r="G2724" i="1" s="1"/>
  <c r="K2724" i="1"/>
  <c r="J2724" i="1" s="1"/>
  <c r="N2724" i="1"/>
  <c r="B2725" i="1"/>
  <c r="A2725" i="1" s="1"/>
  <c r="E2725" i="1"/>
  <c r="D2725" i="1" s="1"/>
  <c r="H2725" i="1"/>
  <c r="G2725" i="1" s="1"/>
  <c r="K2725" i="1"/>
  <c r="J2725" i="1" s="1"/>
  <c r="N2725" i="1"/>
  <c r="B2726" i="1"/>
  <c r="A2726" i="1" s="1"/>
  <c r="E2726" i="1"/>
  <c r="D2726" i="1" s="1"/>
  <c r="H2726" i="1"/>
  <c r="G2726" i="1" s="1"/>
  <c r="K2726" i="1"/>
  <c r="J2726" i="1" s="1"/>
  <c r="N2726" i="1"/>
  <c r="B2727" i="1"/>
  <c r="A2727" i="1" s="1"/>
  <c r="E2727" i="1"/>
  <c r="D2727" i="1" s="1"/>
  <c r="H2727" i="1"/>
  <c r="G2727" i="1" s="1"/>
  <c r="K2727" i="1"/>
  <c r="J2727" i="1" s="1"/>
  <c r="N2727" i="1"/>
  <c r="B2728" i="1"/>
  <c r="A2728" i="1" s="1"/>
  <c r="E2728" i="1"/>
  <c r="D2728" i="1" s="1"/>
  <c r="H2728" i="1"/>
  <c r="G2728" i="1" s="1"/>
  <c r="K2728" i="1"/>
  <c r="J2728" i="1" s="1"/>
  <c r="N2728" i="1"/>
  <c r="B2729" i="1"/>
  <c r="A2729" i="1" s="1"/>
  <c r="E2729" i="1"/>
  <c r="D2729" i="1" s="1"/>
  <c r="H2729" i="1"/>
  <c r="G2729" i="1" s="1"/>
  <c r="K2729" i="1"/>
  <c r="J2729" i="1" s="1"/>
  <c r="N2729" i="1"/>
  <c r="B2730" i="1"/>
  <c r="A2730" i="1" s="1"/>
  <c r="E2730" i="1"/>
  <c r="D2730" i="1" s="1"/>
  <c r="H2730" i="1"/>
  <c r="G2730" i="1" s="1"/>
  <c r="K2730" i="1"/>
  <c r="J2730" i="1" s="1"/>
  <c r="N2730" i="1"/>
  <c r="B2731" i="1"/>
  <c r="A2731" i="1" s="1"/>
  <c r="E2731" i="1"/>
  <c r="D2731" i="1" s="1"/>
  <c r="H2731" i="1"/>
  <c r="G2731" i="1" s="1"/>
  <c r="K2731" i="1"/>
  <c r="J2731" i="1" s="1"/>
  <c r="N2731" i="1"/>
  <c r="B2732" i="1"/>
  <c r="A2732" i="1" s="1"/>
  <c r="E2732" i="1"/>
  <c r="D2732" i="1" s="1"/>
  <c r="H2732" i="1"/>
  <c r="G2732" i="1" s="1"/>
  <c r="K2732" i="1"/>
  <c r="J2732" i="1" s="1"/>
  <c r="N2732" i="1"/>
  <c r="B2733" i="1"/>
  <c r="A2733" i="1" s="1"/>
  <c r="E2733" i="1"/>
  <c r="D2733" i="1" s="1"/>
  <c r="H2733" i="1"/>
  <c r="G2733" i="1" s="1"/>
  <c r="K2733" i="1"/>
  <c r="J2733" i="1" s="1"/>
  <c r="N2733" i="1"/>
  <c r="B2734" i="1"/>
  <c r="A2734" i="1" s="1"/>
  <c r="E2734" i="1"/>
  <c r="D2734" i="1" s="1"/>
  <c r="H2734" i="1"/>
  <c r="G2734" i="1" s="1"/>
  <c r="K2734" i="1"/>
  <c r="J2734" i="1" s="1"/>
  <c r="N2734" i="1"/>
  <c r="B2735" i="1"/>
  <c r="A2735" i="1" s="1"/>
  <c r="E2735" i="1"/>
  <c r="D2735" i="1" s="1"/>
  <c r="H2735" i="1"/>
  <c r="G2735" i="1" s="1"/>
  <c r="K2735" i="1"/>
  <c r="J2735" i="1" s="1"/>
  <c r="N2735" i="1"/>
  <c r="B2736" i="1"/>
  <c r="A2736" i="1" s="1"/>
  <c r="E2736" i="1"/>
  <c r="D2736" i="1" s="1"/>
  <c r="H2736" i="1"/>
  <c r="G2736" i="1" s="1"/>
  <c r="K2736" i="1"/>
  <c r="J2736" i="1" s="1"/>
  <c r="N2736" i="1"/>
  <c r="B2737" i="1"/>
  <c r="A2737" i="1" s="1"/>
  <c r="E2737" i="1"/>
  <c r="D2737" i="1" s="1"/>
  <c r="H2737" i="1"/>
  <c r="G2737" i="1" s="1"/>
  <c r="K2737" i="1"/>
  <c r="J2737" i="1" s="1"/>
  <c r="N2737" i="1"/>
  <c r="B2738" i="1"/>
  <c r="A2738" i="1" s="1"/>
  <c r="E2738" i="1"/>
  <c r="D2738" i="1" s="1"/>
  <c r="H2738" i="1"/>
  <c r="G2738" i="1" s="1"/>
  <c r="K2738" i="1"/>
  <c r="J2738" i="1" s="1"/>
  <c r="N2738" i="1"/>
  <c r="B2739" i="1"/>
  <c r="A2739" i="1" s="1"/>
  <c r="E2739" i="1"/>
  <c r="D2739" i="1" s="1"/>
  <c r="H2739" i="1"/>
  <c r="G2739" i="1" s="1"/>
  <c r="K2739" i="1"/>
  <c r="J2739" i="1" s="1"/>
  <c r="N2739" i="1"/>
  <c r="B2740" i="1"/>
  <c r="A2740" i="1" s="1"/>
  <c r="E2740" i="1"/>
  <c r="D2740" i="1" s="1"/>
  <c r="H2740" i="1"/>
  <c r="G2740" i="1" s="1"/>
  <c r="K2740" i="1"/>
  <c r="J2740" i="1" s="1"/>
  <c r="N2740" i="1"/>
  <c r="B2741" i="1"/>
  <c r="A2741" i="1" s="1"/>
  <c r="E2741" i="1"/>
  <c r="D2741" i="1" s="1"/>
  <c r="H2741" i="1"/>
  <c r="G2741" i="1" s="1"/>
  <c r="K2741" i="1"/>
  <c r="J2741" i="1" s="1"/>
  <c r="N2741" i="1"/>
  <c r="B2742" i="1"/>
  <c r="A2742" i="1" s="1"/>
  <c r="E2742" i="1"/>
  <c r="D2742" i="1" s="1"/>
  <c r="H2742" i="1"/>
  <c r="G2742" i="1" s="1"/>
  <c r="K2742" i="1"/>
  <c r="J2742" i="1" s="1"/>
  <c r="N2742" i="1"/>
  <c r="B2743" i="1"/>
  <c r="A2743" i="1" s="1"/>
  <c r="E2743" i="1"/>
  <c r="D2743" i="1" s="1"/>
  <c r="H2743" i="1"/>
  <c r="G2743" i="1" s="1"/>
  <c r="K2743" i="1"/>
  <c r="J2743" i="1" s="1"/>
  <c r="N2743" i="1"/>
  <c r="B2744" i="1"/>
  <c r="A2744" i="1" s="1"/>
  <c r="E2744" i="1"/>
  <c r="D2744" i="1" s="1"/>
  <c r="H2744" i="1"/>
  <c r="G2744" i="1" s="1"/>
  <c r="K2744" i="1"/>
  <c r="J2744" i="1" s="1"/>
  <c r="N2744" i="1"/>
  <c r="B2745" i="1"/>
  <c r="A2745" i="1" s="1"/>
  <c r="E2745" i="1"/>
  <c r="D2745" i="1" s="1"/>
  <c r="H2745" i="1"/>
  <c r="G2745" i="1" s="1"/>
  <c r="K2745" i="1"/>
  <c r="J2745" i="1" s="1"/>
  <c r="N2745" i="1"/>
  <c r="B2746" i="1"/>
  <c r="A2746" i="1" s="1"/>
  <c r="E2746" i="1"/>
  <c r="D2746" i="1" s="1"/>
  <c r="H2746" i="1"/>
  <c r="G2746" i="1" s="1"/>
  <c r="K2746" i="1"/>
  <c r="J2746" i="1" s="1"/>
  <c r="N2746" i="1"/>
  <c r="B2747" i="1"/>
  <c r="A2747" i="1" s="1"/>
  <c r="E2747" i="1"/>
  <c r="D2747" i="1" s="1"/>
  <c r="H2747" i="1"/>
  <c r="G2747" i="1" s="1"/>
  <c r="K2747" i="1"/>
  <c r="J2747" i="1" s="1"/>
  <c r="N2747" i="1"/>
  <c r="B2748" i="1"/>
  <c r="A2748" i="1" s="1"/>
  <c r="E2748" i="1"/>
  <c r="D2748" i="1" s="1"/>
  <c r="H2748" i="1"/>
  <c r="G2748" i="1" s="1"/>
  <c r="K2748" i="1"/>
  <c r="J2748" i="1" s="1"/>
  <c r="N2748" i="1"/>
  <c r="B2749" i="1"/>
  <c r="A2749" i="1" s="1"/>
  <c r="E2749" i="1"/>
  <c r="D2749" i="1" s="1"/>
  <c r="H2749" i="1"/>
  <c r="G2749" i="1" s="1"/>
  <c r="K2749" i="1"/>
  <c r="J2749" i="1" s="1"/>
  <c r="N2749" i="1"/>
  <c r="B2750" i="1"/>
  <c r="A2750" i="1" s="1"/>
  <c r="E2750" i="1"/>
  <c r="D2750" i="1" s="1"/>
  <c r="H2750" i="1"/>
  <c r="G2750" i="1" s="1"/>
  <c r="K2750" i="1"/>
  <c r="J2750" i="1" s="1"/>
  <c r="N2750" i="1"/>
  <c r="B2751" i="1"/>
  <c r="A2751" i="1" s="1"/>
  <c r="E2751" i="1"/>
  <c r="D2751" i="1" s="1"/>
  <c r="H2751" i="1"/>
  <c r="G2751" i="1" s="1"/>
  <c r="K2751" i="1"/>
  <c r="J2751" i="1" s="1"/>
  <c r="N2751" i="1"/>
  <c r="B2752" i="1"/>
  <c r="A2752" i="1" s="1"/>
  <c r="E2752" i="1"/>
  <c r="D2752" i="1" s="1"/>
  <c r="H2752" i="1"/>
  <c r="G2752" i="1" s="1"/>
  <c r="K2752" i="1"/>
  <c r="J2752" i="1" s="1"/>
  <c r="N2752" i="1"/>
  <c r="B2753" i="1"/>
  <c r="A2753" i="1" s="1"/>
  <c r="E2753" i="1"/>
  <c r="D2753" i="1" s="1"/>
  <c r="H2753" i="1"/>
  <c r="G2753" i="1" s="1"/>
  <c r="K2753" i="1"/>
  <c r="J2753" i="1" s="1"/>
  <c r="N2753" i="1"/>
  <c r="B2754" i="1"/>
  <c r="A2754" i="1" s="1"/>
  <c r="E2754" i="1"/>
  <c r="D2754" i="1" s="1"/>
  <c r="H2754" i="1"/>
  <c r="G2754" i="1" s="1"/>
  <c r="K2754" i="1"/>
  <c r="J2754" i="1" s="1"/>
  <c r="N2754" i="1"/>
  <c r="B2755" i="1"/>
  <c r="A2755" i="1" s="1"/>
  <c r="E2755" i="1"/>
  <c r="D2755" i="1" s="1"/>
  <c r="H2755" i="1"/>
  <c r="G2755" i="1" s="1"/>
  <c r="K2755" i="1"/>
  <c r="J2755" i="1" s="1"/>
  <c r="N2755" i="1"/>
  <c r="B2756" i="1"/>
  <c r="A2756" i="1" s="1"/>
  <c r="E2756" i="1"/>
  <c r="D2756" i="1" s="1"/>
  <c r="H2756" i="1"/>
  <c r="G2756" i="1" s="1"/>
  <c r="K2756" i="1"/>
  <c r="J2756" i="1" s="1"/>
  <c r="N2756" i="1"/>
  <c r="B2757" i="1"/>
  <c r="A2757" i="1" s="1"/>
  <c r="E2757" i="1"/>
  <c r="D2757" i="1" s="1"/>
  <c r="H2757" i="1"/>
  <c r="G2757" i="1" s="1"/>
  <c r="K2757" i="1"/>
  <c r="J2757" i="1" s="1"/>
  <c r="N2757" i="1"/>
  <c r="B2758" i="1"/>
  <c r="A2758" i="1" s="1"/>
  <c r="E2758" i="1"/>
  <c r="D2758" i="1" s="1"/>
  <c r="H2758" i="1"/>
  <c r="G2758" i="1" s="1"/>
  <c r="K2758" i="1"/>
  <c r="J2758" i="1" s="1"/>
  <c r="N2758" i="1"/>
  <c r="B2759" i="1"/>
  <c r="A2759" i="1" s="1"/>
  <c r="E2759" i="1"/>
  <c r="D2759" i="1" s="1"/>
  <c r="H2759" i="1"/>
  <c r="G2759" i="1" s="1"/>
  <c r="K2759" i="1"/>
  <c r="J2759" i="1" s="1"/>
  <c r="N2759" i="1"/>
  <c r="B2760" i="1"/>
  <c r="A2760" i="1" s="1"/>
  <c r="E2760" i="1"/>
  <c r="D2760" i="1" s="1"/>
  <c r="H2760" i="1"/>
  <c r="G2760" i="1" s="1"/>
  <c r="K2760" i="1"/>
  <c r="J2760" i="1" s="1"/>
  <c r="N2760" i="1"/>
  <c r="B2761" i="1"/>
  <c r="A2761" i="1" s="1"/>
  <c r="E2761" i="1"/>
  <c r="D2761" i="1" s="1"/>
  <c r="H2761" i="1"/>
  <c r="G2761" i="1" s="1"/>
  <c r="K2761" i="1"/>
  <c r="J2761" i="1" s="1"/>
  <c r="N2761" i="1"/>
  <c r="B2762" i="1"/>
  <c r="A2762" i="1" s="1"/>
  <c r="E2762" i="1"/>
  <c r="D2762" i="1" s="1"/>
  <c r="H2762" i="1"/>
  <c r="G2762" i="1" s="1"/>
  <c r="K2762" i="1"/>
  <c r="J2762" i="1" s="1"/>
  <c r="N2762" i="1"/>
  <c r="B2763" i="1"/>
  <c r="A2763" i="1" s="1"/>
  <c r="E2763" i="1"/>
  <c r="D2763" i="1" s="1"/>
  <c r="H2763" i="1"/>
  <c r="G2763" i="1" s="1"/>
  <c r="K2763" i="1"/>
  <c r="J2763" i="1" s="1"/>
  <c r="N2763" i="1"/>
  <c r="B2764" i="1"/>
  <c r="A2764" i="1" s="1"/>
  <c r="E2764" i="1"/>
  <c r="D2764" i="1" s="1"/>
  <c r="H2764" i="1"/>
  <c r="G2764" i="1" s="1"/>
  <c r="K2764" i="1"/>
  <c r="J2764" i="1" s="1"/>
  <c r="N2764" i="1"/>
  <c r="B2765" i="1"/>
  <c r="A2765" i="1" s="1"/>
  <c r="E2765" i="1"/>
  <c r="D2765" i="1" s="1"/>
  <c r="H2765" i="1"/>
  <c r="G2765" i="1" s="1"/>
  <c r="K2765" i="1"/>
  <c r="J2765" i="1" s="1"/>
  <c r="N2765" i="1"/>
  <c r="B2766" i="1"/>
  <c r="A2766" i="1" s="1"/>
  <c r="E2766" i="1"/>
  <c r="D2766" i="1" s="1"/>
  <c r="H2766" i="1"/>
  <c r="G2766" i="1" s="1"/>
  <c r="K2766" i="1"/>
  <c r="J2766" i="1" s="1"/>
  <c r="N2766" i="1"/>
  <c r="B2767" i="1"/>
  <c r="A2767" i="1" s="1"/>
  <c r="E2767" i="1"/>
  <c r="D2767" i="1" s="1"/>
  <c r="H2767" i="1"/>
  <c r="G2767" i="1" s="1"/>
  <c r="K2767" i="1"/>
  <c r="J2767" i="1" s="1"/>
  <c r="N2767" i="1"/>
  <c r="B2768" i="1"/>
  <c r="A2768" i="1" s="1"/>
  <c r="E2768" i="1"/>
  <c r="D2768" i="1" s="1"/>
  <c r="H2768" i="1"/>
  <c r="G2768" i="1" s="1"/>
  <c r="K2768" i="1"/>
  <c r="J2768" i="1" s="1"/>
  <c r="N2768" i="1"/>
  <c r="B2769" i="1"/>
  <c r="A2769" i="1" s="1"/>
  <c r="E2769" i="1"/>
  <c r="D2769" i="1" s="1"/>
  <c r="H2769" i="1"/>
  <c r="G2769" i="1" s="1"/>
  <c r="K2769" i="1"/>
  <c r="J2769" i="1" s="1"/>
  <c r="N2769" i="1"/>
  <c r="B2770" i="1"/>
  <c r="A2770" i="1" s="1"/>
  <c r="E2770" i="1"/>
  <c r="D2770" i="1" s="1"/>
  <c r="H2770" i="1"/>
  <c r="G2770" i="1" s="1"/>
  <c r="K2770" i="1"/>
  <c r="J2770" i="1" s="1"/>
  <c r="N2770" i="1"/>
  <c r="B2771" i="1"/>
  <c r="A2771" i="1" s="1"/>
  <c r="E2771" i="1"/>
  <c r="D2771" i="1" s="1"/>
  <c r="H2771" i="1"/>
  <c r="G2771" i="1" s="1"/>
  <c r="K2771" i="1"/>
  <c r="J2771" i="1" s="1"/>
  <c r="N2771" i="1"/>
  <c r="B2772" i="1"/>
  <c r="A2772" i="1" s="1"/>
  <c r="E2772" i="1"/>
  <c r="D2772" i="1" s="1"/>
  <c r="H2772" i="1"/>
  <c r="G2772" i="1" s="1"/>
  <c r="K2772" i="1"/>
  <c r="J2772" i="1" s="1"/>
  <c r="N2772" i="1"/>
  <c r="B2773" i="1"/>
  <c r="A2773" i="1" s="1"/>
  <c r="E2773" i="1"/>
  <c r="D2773" i="1" s="1"/>
  <c r="H2773" i="1"/>
  <c r="G2773" i="1" s="1"/>
  <c r="K2773" i="1"/>
  <c r="J2773" i="1" s="1"/>
  <c r="N2773" i="1"/>
  <c r="B2774" i="1"/>
  <c r="A2774" i="1" s="1"/>
  <c r="E2774" i="1"/>
  <c r="D2774" i="1" s="1"/>
  <c r="H2774" i="1"/>
  <c r="G2774" i="1" s="1"/>
  <c r="K2774" i="1"/>
  <c r="J2774" i="1" s="1"/>
  <c r="N2774" i="1"/>
  <c r="B2775" i="1"/>
  <c r="A2775" i="1" s="1"/>
  <c r="E2775" i="1"/>
  <c r="D2775" i="1" s="1"/>
  <c r="H2775" i="1"/>
  <c r="G2775" i="1" s="1"/>
  <c r="K2775" i="1"/>
  <c r="J2775" i="1" s="1"/>
  <c r="N2775" i="1"/>
  <c r="B2776" i="1"/>
  <c r="A2776" i="1" s="1"/>
  <c r="E2776" i="1"/>
  <c r="D2776" i="1" s="1"/>
  <c r="H2776" i="1"/>
  <c r="G2776" i="1" s="1"/>
  <c r="K2776" i="1"/>
  <c r="J2776" i="1" s="1"/>
  <c r="N2776" i="1"/>
  <c r="B2777" i="1"/>
  <c r="A2777" i="1" s="1"/>
  <c r="E2777" i="1"/>
  <c r="D2777" i="1" s="1"/>
  <c r="H2777" i="1"/>
  <c r="G2777" i="1" s="1"/>
  <c r="K2777" i="1"/>
  <c r="J2777" i="1" s="1"/>
  <c r="N2777" i="1"/>
  <c r="B2778" i="1"/>
  <c r="A2778" i="1" s="1"/>
  <c r="E2778" i="1"/>
  <c r="D2778" i="1" s="1"/>
  <c r="H2778" i="1"/>
  <c r="G2778" i="1" s="1"/>
  <c r="K2778" i="1"/>
  <c r="J2778" i="1" s="1"/>
  <c r="N2778" i="1"/>
  <c r="B2779" i="1"/>
  <c r="A2779" i="1" s="1"/>
  <c r="E2779" i="1"/>
  <c r="D2779" i="1" s="1"/>
  <c r="H2779" i="1"/>
  <c r="G2779" i="1" s="1"/>
  <c r="K2779" i="1"/>
  <c r="J2779" i="1" s="1"/>
  <c r="N2779" i="1"/>
  <c r="B2780" i="1"/>
  <c r="A2780" i="1" s="1"/>
  <c r="E2780" i="1"/>
  <c r="D2780" i="1" s="1"/>
  <c r="H2780" i="1"/>
  <c r="G2780" i="1" s="1"/>
  <c r="K2780" i="1"/>
  <c r="J2780" i="1" s="1"/>
  <c r="N2780" i="1"/>
  <c r="B2781" i="1"/>
  <c r="A2781" i="1" s="1"/>
  <c r="E2781" i="1"/>
  <c r="D2781" i="1" s="1"/>
  <c r="H2781" i="1"/>
  <c r="G2781" i="1" s="1"/>
  <c r="K2781" i="1"/>
  <c r="J2781" i="1" s="1"/>
  <c r="N2781" i="1"/>
  <c r="B2782" i="1"/>
  <c r="A2782" i="1" s="1"/>
  <c r="E2782" i="1"/>
  <c r="D2782" i="1" s="1"/>
  <c r="H2782" i="1"/>
  <c r="G2782" i="1" s="1"/>
  <c r="K2782" i="1"/>
  <c r="J2782" i="1" s="1"/>
  <c r="N2782" i="1"/>
  <c r="B2783" i="1"/>
  <c r="A2783" i="1" s="1"/>
  <c r="E2783" i="1"/>
  <c r="D2783" i="1" s="1"/>
  <c r="H2783" i="1"/>
  <c r="G2783" i="1" s="1"/>
  <c r="K2783" i="1"/>
  <c r="J2783" i="1" s="1"/>
  <c r="N2783" i="1"/>
  <c r="B2784" i="1"/>
  <c r="A2784" i="1" s="1"/>
  <c r="E2784" i="1"/>
  <c r="D2784" i="1" s="1"/>
  <c r="H2784" i="1"/>
  <c r="G2784" i="1" s="1"/>
  <c r="K2784" i="1"/>
  <c r="J2784" i="1" s="1"/>
  <c r="N2784" i="1"/>
  <c r="B2785" i="1"/>
  <c r="A2785" i="1" s="1"/>
  <c r="E2785" i="1"/>
  <c r="D2785" i="1" s="1"/>
  <c r="H2785" i="1"/>
  <c r="G2785" i="1" s="1"/>
  <c r="K2785" i="1"/>
  <c r="J2785" i="1" s="1"/>
  <c r="N2785" i="1"/>
  <c r="B2786" i="1"/>
  <c r="A2786" i="1" s="1"/>
  <c r="E2786" i="1"/>
  <c r="D2786" i="1" s="1"/>
  <c r="H2786" i="1"/>
  <c r="G2786" i="1" s="1"/>
  <c r="K2786" i="1"/>
  <c r="J2786" i="1" s="1"/>
  <c r="N2786" i="1"/>
  <c r="B2787" i="1"/>
  <c r="A2787" i="1" s="1"/>
  <c r="E2787" i="1"/>
  <c r="D2787" i="1" s="1"/>
  <c r="H2787" i="1"/>
  <c r="G2787" i="1" s="1"/>
  <c r="K2787" i="1"/>
  <c r="J2787" i="1" s="1"/>
  <c r="N2787" i="1"/>
  <c r="B2788" i="1"/>
  <c r="A2788" i="1" s="1"/>
  <c r="E2788" i="1"/>
  <c r="D2788" i="1" s="1"/>
  <c r="H2788" i="1"/>
  <c r="G2788" i="1" s="1"/>
  <c r="K2788" i="1"/>
  <c r="J2788" i="1" s="1"/>
  <c r="N2788" i="1"/>
  <c r="B2789" i="1"/>
  <c r="A2789" i="1" s="1"/>
  <c r="E2789" i="1"/>
  <c r="D2789" i="1" s="1"/>
  <c r="H2789" i="1"/>
  <c r="G2789" i="1" s="1"/>
  <c r="K2789" i="1"/>
  <c r="J2789" i="1" s="1"/>
  <c r="N2789" i="1"/>
  <c r="B2790" i="1"/>
  <c r="A2790" i="1" s="1"/>
  <c r="E2790" i="1"/>
  <c r="D2790" i="1" s="1"/>
  <c r="H2790" i="1"/>
  <c r="G2790" i="1" s="1"/>
  <c r="K2790" i="1"/>
  <c r="J2790" i="1" s="1"/>
  <c r="N2790" i="1"/>
  <c r="B2791" i="1"/>
  <c r="A2791" i="1" s="1"/>
  <c r="E2791" i="1"/>
  <c r="D2791" i="1" s="1"/>
  <c r="H2791" i="1"/>
  <c r="G2791" i="1" s="1"/>
  <c r="K2791" i="1"/>
  <c r="J2791" i="1" s="1"/>
  <c r="N2791" i="1"/>
  <c r="B2792" i="1"/>
  <c r="A2792" i="1" s="1"/>
  <c r="E2792" i="1"/>
  <c r="D2792" i="1" s="1"/>
  <c r="H2792" i="1"/>
  <c r="G2792" i="1" s="1"/>
  <c r="K2792" i="1"/>
  <c r="J2792" i="1" s="1"/>
  <c r="N2792" i="1"/>
  <c r="B2793" i="1"/>
  <c r="A2793" i="1" s="1"/>
  <c r="E2793" i="1"/>
  <c r="D2793" i="1" s="1"/>
  <c r="H2793" i="1"/>
  <c r="G2793" i="1" s="1"/>
  <c r="K2793" i="1"/>
  <c r="J2793" i="1" s="1"/>
  <c r="N2793" i="1"/>
  <c r="B2794" i="1"/>
  <c r="A2794" i="1" s="1"/>
  <c r="E2794" i="1"/>
  <c r="D2794" i="1" s="1"/>
  <c r="H2794" i="1"/>
  <c r="G2794" i="1" s="1"/>
  <c r="K2794" i="1"/>
  <c r="J2794" i="1" s="1"/>
  <c r="N2794" i="1"/>
  <c r="B2795" i="1"/>
  <c r="A2795" i="1" s="1"/>
  <c r="E2795" i="1"/>
  <c r="D2795" i="1" s="1"/>
  <c r="H2795" i="1"/>
  <c r="G2795" i="1" s="1"/>
  <c r="K2795" i="1"/>
  <c r="J2795" i="1" s="1"/>
  <c r="N2795" i="1"/>
  <c r="B2796" i="1"/>
  <c r="A2796" i="1" s="1"/>
  <c r="E2796" i="1"/>
  <c r="D2796" i="1" s="1"/>
  <c r="H2796" i="1"/>
  <c r="G2796" i="1" s="1"/>
  <c r="K2796" i="1"/>
  <c r="J2796" i="1" s="1"/>
  <c r="N2796" i="1"/>
  <c r="B2797" i="1"/>
  <c r="A2797" i="1" s="1"/>
  <c r="E2797" i="1"/>
  <c r="D2797" i="1" s="1"/>
  <c r="H2797" i="1"/>
  <c r="G2797" i="1" s="1"/>
  <c r="K2797" i="1"/>
  <c r="J2797" i="1" s="1"/>
  <c r="N2797" i="1"/>
  <c r="B2798" i="1"/>
  <c r="A2798" i="1" s="1"/>
  <c r="E2798" i="1"/>
  <c r="D2798" i="1" s="1"/>
  <c r="H2798" i="1"/>
  <c r="G2798" i="1" s="1"/>
  <c r="K2798" i="1"/>
  <c r="J2798" i="1" s="1"/>
  <c r="N2798" i="1"/>
  <c r="B2799" i="1"/>
  <c r="A2799" i="1" s="1"/>
  <c r="E2799" i="1"/>
  <c r="D2799" i="1" s="1"/>
  <c r="H2799" i="1"/>
  <c r="G2799" i="1" s="1"/>
  <c r="K2799" i="1"/>
  <c r="J2799" i="1" s="1"/>
  <c r="N2799" i="1"/>
  <c r="B2800" i="1"/>
  <c r="A2800" i="1" s="1"/>
  <c r="E2800" i="1"/>
  <c r="D2800" i="1" s="1"/>
  <c r="H2800" i="1"/>
  <c r="G2800" i="1" s="1"/>
  <c r="K2800" i="1"/>
  <c r="J2800" i="1" s="1"/>
  <c r="N2800" i="1"/>
  <c r="B2801" i="1"/>
  <c r="A2801" i="1" s="1"/>
  <c r="E2801" i="1"/>
  <c r="D2801" i="1" s="1"/>
  <c r="H2801" i="1"/>
  <c r="G2801" i="1" s="1"/>
  <c r="K2801" i="1"/>
  <c r="J2801" i="1" s="1"/>
  <c r="N2801" i="1"/>
  <c r="B2802" i="1"/>
  <c r="A2802" i="1" s="1"/>
  <c r="E2802" i="1"/>
  <c r="D2802" i="1" s="1"/>
  <c r="H2802" i="1"/>
  <c r="G2802" i="1" s="1"/>
  <c r="K2802" i="1"/>
  <c r="J2802" i="1" s="1"/>
  <c r="N2802" i="1"/>
  <c r="B2803" i="1"/>
  <c r="A2803" i="1" s="1"/>
  <c r="E2803" i="1"/>
  <c r="D2803" i="1" s="1"/>
  <c r="H2803" i="1"/>
  <c r="G2803" i="1" s="1"/>
  <c r="K2803" i="1"/>
  <c r="J2803" i="1" s="1"/>
  <c r="N2803" i="1"/>
  <c r="B2804" i="1"/>
  <c r="A2804" i="1" s="1"/>
  <c r="E2804" i="1"/>
  <c r="D2804" i="1" s="1"/>
  <c r="H2804" i="1"/>
  <c r="G2804" i="1" s="1"/>
  <c r="K2804" i="1"/>
  <c r="J2804" i="1" s="1"/>
  <c r="N2804" i="1"/>
  <c r="B2805" i="1"/>
  <c r="A2805" i="1" s="1"/>
  <c r="E2805" i="1"/>
  <c r="D2805" i="1" s="1"/>
  <c r="H2805" i="1"/>
  <c r="G2805" i="1" s="1"/>
  <c r="K2805" i="1"/>
  <c r="J2805" i="1" s="1"/>
  <c r="N2805" i="1"/>
  <c r="B2806" i="1"/>
  <c r="A2806" i="1" s="1"/>
  <c r="E2806" i="1"/>
  <c r="D2806" i="1" s="1"/>
  <c r="H2806" i="1"/>
  <c r="G2806" i="1" s="1"/>
  <c r="K2806" i="1"/>
  <c r="J2806" i="1" s="1"/>
  <c r="N2806" i="1"/>
  <c r="B2807" i="1"/>
  <c r="A2807" i="1" s="1"/>
  <c r="E2807" i="1"/>
  <c r="D2807" i="1" s="1"/>
  <c r="H2807" i="1"/>
  <c r="G2807" i="1" s="1"/>
  <c r="K2807" i="1"/>
  <c r="J2807" i="1" s="1"/>
  <c r="N2807" i="1"/>
  <c r="B2808" i="1"/>
  <c r="A2808" i="1" s="1"/>
  <c r="E2808" i="1"/>
  <c r="D2808" i="1" s="1"/>
  <c r="H2808" i="1"/>
  <c r="G2808" i="1" s="1"/>
  <c r="K2808" i="1"/>
  <c r="J2808" i="1" s="1"/>
  <c r="N2808" i="1"/>
  <c r="B2809" i="1"/>
  <c r="A2809" i="1" s="1"/>
  <c r="E2809" i="1"/>
  <c r="D2809" i="1" s="1"/>
  <c r="H2809" i="1"/>
  <c r="G2809" i="1" s="1"/>
  <c r="K2809" i="1"/>
  <c r="J2809" i="1" s="1"/>
  <c r="N2809" i="1"/>
  <c r="B2810" i="1"/>
  <c r="A2810" i="1" s="1"/>
  <c r="E2810" i="1"/>
  <c r="D2810" i="1" s="1"/>
  <c r="H2810" i="1"/>
  <c r="G2810" i="1" s="1"/>
  <c r="K2810" i="1"/>
  <c r="J2810" i="1" s="1"/>
  <c r="N2810" i="1"/>
  <c r="B2811" i="1"/>
  <c r="A2811" i="1" s="1"/>
  <c r="E2811" i="1"/>
  <c r="D2811" i="1" s="1"/>
  <c r="H2811" i="1"/>
  <c r="G2811" i="1" s="1"/>
  <c r="K2811" i="1"/>
  <c r="J2811" i="1" s="1"/>
  <c r="N2811" i="1"/>
  <c r="B2812" i="1"/>
  <c r="A2812" i="1" s="1"/>
  <c r="E2812" i="1"/>
  <c r="D2812" i="1" s="1"/>
  <c r="H2812" i="1"/>
  <c r="G2812" i="1" s="1"/>
  <c r="K2812" i="1"/>
  <c r="J2812" i="1" s="1"/>
  <c r="N2812" i="1"/>
  <c r="B2813" i="1"/>
  <c r="A2813" i="1" s="1"/>
  <c r="E2813" i="1"/>
  <c r="D2813" i="1" s="1"/>
  <c r="H2813" i="1"/>
  <c r="G2813" i="1" s="1"/>
  <c r="K2813" i="1"/>
  <c r="J2813" i="1" s="1"/>
  <c r="N2813" i="1"/>
  <c r="B2814" i="1"/>
  <c r="A2814" i="1" s="1"/>
  <c r="E2814" i="1"/>
  <c r="D2814" i="1" s="1"/>
  <c r="H2814" i="1"/>
  <c r="G2814" i="1" s="1"/>
  <c r="K2814" i="1"/>
  <c r="J2814" i="1" s="1"/>
  <c r="N2814" i="1"/>
  <c r="B2815" i="1"/>
  <c r="A2815" i="1" s="1"/>
  <c r="E2815" i="1"/>
  <c r="D2815" i="1" s="1"/>
  <c r="H2815" i="1"/>
  <c r="G2815" i="1" s="1"/>
  <c r="K2815" i="1"/>
  <c r="J2815" i="1" s="1"/>
  <c r="N2815" i="1"/>
  <c r="B2816" i="1"/>
  <c r="A2816" i="1" s="1"/>
  <c r="E2816" i="1"/>
  <c r="D2816" i="1" s="1"/>
  <c r="H2816" i="1"/>
  <c r="G2816" i="1" s="1"/>
  <c r="K2816" i="1"/>
  <c r="J2816" i="1" s="1"/>
  <c r="N2816" i="1"/>
  <c r="B2817" i="1"/>
  <c r="A2817" i="1" s="1"/>
  <c r="E2817" i="1"/>
  <c r="D2817" i="1" s="1"/>
  <c r="H2817" i="1"/>
  <c r="G2817" i="1" s="1"/>
  <c r="K2817" i="1"/>
  <c r="J2817" i="1" s="1"/>
  <c r="N2817" i="1"/>
  <c r="B2818" i="1"/>
  <c r="A2818" i="1" s="1"/>
  <c r="E2818" i="1"/>
  <c r="D2818" i="1" s="1"/>
  <c r="H2818" i="1"/>
  <c r="G2818" i="1" s="1"/>
  <c r="K2818" i="1"/>
  <c r="J2818" i="1" s="1"/>
  <c r="N2818" i="1"/>
  <c r="B2819" i="1"/>
  <c r="A2819" i="1" s="1"/>
  <c r="E2819" i="1"/>
  <c r="D2819" i="1" s="1"/>
  <c r="H2819" i="1"/>
  <c r="G2819" i="1" s="1"/>
  <c r="K2819" i="1"/>
  <c r="J2819" i="1" s="1"/>
  <c r="N2819" i="1"/>
  <c r="B2820" i="1"/>
  <c r="A2820" i="1" s="1"/>
  <c r="E2820" i="1"/>
  <c r="D2820" i="1" s="1"/>
  <c r="H2820" i="1"/>
  <c r="G2820" i="1" s="1"/>
  <c r="K2820" i="1"/>
  <c r="J2820" i="1" s="1"/>
  <c r="N2820" i="1"/>
  <c r="B2821" i="1"/>
  <c r="A2821" i="1" s="1"/>
  <c r="E2821" i="1"/>
  <c r="D2821" i="1" s="1"/>
  <c r="H2821" i="1"/>
  <c r="G2821" i="1" s="1"/>
  <c r="K2821" i="1"/>
  <c r="J2821" i="1" s="1"/>
  <c r="N2821" i="1"/>
  <c r="B2822" i="1"/>
  <c r="A2822" i="1" s="1"/>
  <c r="E2822" i="1"/>
  <c r="D2822" i="1" s="1"/>
  <c r="H2822" i="1"/>
  <c r="G2822" i="1" s="1"/>
  <c r="K2822" i="1"/>
  <c r="J2822" i="1" s="1"/>
  <c r="N2822" i="1"/>
  <c r="B2823" i="1"/>
  <c r="A2823" i="1" s="1"/>
  <c r="E2823" i="1"/>
  <c r="D2823" i="1" s="1"/>
  <c r="H2823" i="1"/>
  <c r="G2823" i="1" s="1"/>
  <c r="K2823" i="1"/>
  <c r="J2823" i="1" s="1"/>
  <c r="N2823" i="1"/>
  <c r="B2824" i="1"/>
  <c r="A2824" i="1" s="1"/>
  <c r="E2824" i="1"/>
  <c r="D2824" i="1" s="1"/>
  <c r="H2824" i="1"/>
  <c r="G2824" i="1" s="1"/>
  <c r="K2824" i="1"/>
  <c r="J2824" i="1" s="1"/>
  <c r="N2824" i="1"/>
  <c r="B2825" i="1"/>
  <c r="A2825" i="1" s="1"/>
  <c r="E2825" i="1"/>
  <c r="D2825" i="1" s="1"/>
  <c r="H2825" i="1"/>
  <c r="G2825" i="1" s="1"/>
  <c r="K2825" i="1"/>
  <c r="J2825" i="1" s="1"/>
  <c r="N2825" i="1"/>
  <c r="B2826" i="1"/>
  <c r="A2826" i="1" s="1"/>
  <c r="E2826" i="1"/>
  <c r="D2826" i="1" s="1"/>
  <c r="H2826" i="1"/>
  <c r="G2826" i="1" s="1"/>
  <c r="K2826" i="1"/>
  <c r="J2826" i="1" s="1"/>
  <c r="N2826" i="1"/>
  <c r="B2827" i="1"/>
  <c r="A2827" i="1" s="1"/>
  <c r="E2827" i="1"/>
  <c r="D2827" i="1" s="1"/>
  <c r="H2827" i="1"/>
  <c r="G2827" i="1" s="1"/>
  <c r="K2827" i="1"/>
  <c r="J2827" i="1" s="1"/>
  <c r="N2827" i="1"/>
  <c r="B2828" i="1"/>
  <c r="A2828" i="1" s="1"/>
  <c r="E2828" i="1"/>
  <c r="D2828" i="1" s="1"/>
  <c r="H2828" i="1"/>
  <c r="G2828" i="1" s="1"/>
  <c r="K2828" i="1"/>
  <c r="J2828" i="1" s="1"/>
  <c r="N2828" i="1"/>
  <c r="B2829" i="1"/>
  <c r="A2829" i="1" s="1"/>
  <c r="E2829" i="1"/>
  <c r="D2829" i="1" s="1"/>
  <c r="H2829" i="1"/>
  <c r="G2829" i="1" s="1"/>
  <c r="K2829" i="1"/>
  <c r="J2829" i="1" s="1"/>
  <c r="N2829" i="1"/>
  <c r="B2830" i="1"/>
  <c r="A2830" i="1" s="1"/>
  <c r="E2830" i="1"/>
  <c r="D2830" i="1" s="1"/>
  <c r="H2830" i="1"/>
  <c r="G2830" i="1" s="1"/>
  <c r="K2830" i="1"/>
  <c r="J2830" i="1" s="1"/>
  <c r="N2830" i="1"/>
  <c r="B2831" i="1"/>
  <c r="A2831" i="1" s="1"/>
  <c r="E2831" i="1"/>
  <c r="D2831" i="1" s="1"/>
  <c r="H2831" i="1"/>
  <c r="G2831" i="1" s="1"/>
  <c r="K2831" i="1"/>
  <c r="J2831" i="1" s="1"/>
  <c r="N2831" i="1"/>
  <c r="B2832" i="1"/>
  <c r="A2832" i="1" s="1"/>
  <c r="E2832" i="1"/>
  <c r="D2832" i="1" s="1"/>
  <c r="H2832" i="1"/>
  <c r="G2832" i="1" s="1"/>
  <c r="K2832" i="1"/>
  <c r="J2832" i="1" s="1"/>
  <c r="N2832" i="1"/>
  <c r="B2833" i="1"/>
  <c r="A2833" i="1" s="1"/>
  <c r="E2833" i="1"/>
  <c r="D2833" i="1" s="1"/>
  <c r="H2833" i="1"/>
  <c r="G2833" i="1" s="1"/>
  <c r="K2833" i="1"/>
  <c r="J2833" i="1" s="1"/>
  <c r="N2833" i="1"/>
  <c r="B2834" i="1"/>
  <c r="A2834" i="1" s="1"/>
  <c r="E2834" i="1"/>
  <c r="D2834" i="1" s="1"/>
  <c r="H2834" i="1"/>
  <c r="G2834" i="1" s="1"/>
  <c r="K2834" i="1"/>
  <c r="J2834" i="1" s="1"/>
  <c r="N2834" i="1"/>
  <c r="B2835" i="1"/>
  <c r="A2835" i="1" s="1"/>
  <c r="E2835" i="1"/>
  <c r="D2835" i="1" s="1"/>
  <c r="H2835" i="1"/>
  <c r="G2835" i="1" s="1"/>
  <c r="K2835" i="1"/>
  <c r="J2835" i="1" s="1"/>
  <c r="N2835" i="1"/>
  <c r="B2836" i="1"/>
  <c r="A2836" i="1" s="1"/>
  <c r="E2836" i="1"/>
  <c r="D2836" i="1" s="1"/>
  <c r="H2836" i="1"/>
  <c r="G2836" i="1" s="1"/>
  <c r="K2836" i="1"/>
  <c r="J2836" i="1" s="1"/>
  <c r="N2836" i="1"/>
  <c r="B2837" i="1"/>
  <c r="A2837" i="1" s="1"/>
  <c r="E2837" i="1"/>
  <c r="D2837" i="1" s="1"/>
  <c r="H2837" i="1"/>
  <c r="G2837" i="1" s="1"/>
  <c r="K2837" i="1"/>
  <c r="J2837" i="1" s="1"/>
  <c r="N2837" i="1"/>
  <c r="B2838" i="1"/>
  <c r="A2838" i="1" s="1"/>
  <c r="E2838" i="1"/>
  <c r="D2838" i="1" s="1"/>
  <c r="H2838" i="1"/>
  <c r="G2838" i="1" s="1"/>
  <c r="K2838" i="1"/>
  <c r="J2838" i="1" s="1"/>
  <c r="N2838" i="1"/>
  <c r="B2839" i="1"/>
  <c r="A2839" i="1" s="1"/>
  <c r="E2839" i="1"/>
  <c r="D2839" i="1" s="1"/>
  <c r="H2839" i="1"/>
  <c r="G2839" i="1" s="1"/>
  <c r="K2839" i="1"/>
  <c r="J2839" i="1" s="1"/>
  <c r="N2839" i="1"/>
  <c r="B2840" i="1"/>
  <c r="A2840" i="1" s="1"/>
  <c r="E2840" i="1"/>
  <c r="D2840" i="1" s="1"/>
  <c r="H2840" i="1"/>
  <c r="G2840" i="1" s="1"/>
  <c r="K2840" i="1"/>
  <c r="J2840" i="1" s="1"/>
  <c r="N2840" i="1"/>
  <c r="B2841" i="1"/>
  <c r="A2841" i="1" s="1"/>
  <c r="E2841" i="1"/>
  <c r="D2841" i="1" s="1"/>
  <c r="H2841" i="1"/>
  <c r="G2841" i="1" s="1"/>
  <c r="K2841" i="1"/>
  <c r="J2841" i="1" s="1"/>
  <c r="N2841" i="1"/>
  <c r="B2842" i="1"/>
  <c r="A2842" i="1" s="1"/>
  <c r="E2842" i="1"/>
  <c r="D2842" i="1" s="1"/>
  <c r="H2842" i="1"/>
  <c r="G2842" i="1" s="1"/>
  <c r="K2842" i="1"/>
  <c r="J2842" i="1" s="1"/>
  <c r="N2842" i="1"/>
  <c r="B2843" i="1"/>
  <c r="A2843" i="1" s="1"/>
  <c r="E2843" i="1"/>
  <c r="D2843" i="1" s="1"/>
  <c r="H2843" i="1"/>
  <c r="G2843" i="1" s="1"/>
  <c r="K2843" i="1"/>
  <c r="J2843" i="1" s="1"/>
  <c r="N2843" i="1"/>
  <c r="B2844" i="1"/>
  <c r="A2844" i="1" s="1"/>
  <c r="E2844" i="1"/>
  <c r="D2844" i="1" s="1"/>
  <c r="H2844" i="1"/>
  <c r="G2844" i="1" s="1"/>
  <c r="K2844" i="1"/>
  <c r="J2844" i="1" s="1"/>
  <c r="N2844" i="1"/>
  <c r="B2845" i="1"/>
  <c r="A2845" i="1" s="1"/>
  <c r="E2845" i="1"/>
  <c r="D2845" i="1" s="1"/>
  <c r="H2845" i="1"/>
  <c r="G2845" i="1" s="1"/>
  <c r="K2845" i="1"/>
  <c r="J2845" i="1" s="1"/>
  <c r="N2845" i="1"/>
  <c r="B2846" i="1"/>
  <c r="A2846" i="1" s="1"/>
  <c r="E2846" i="1"/>
  <c r="D2846" i="1" s="1"/>
  <c r="H2846" i="1"/>
  <c r="G2846" i="1" s="1"/>
  <c r="K2846" i="1"/>
  <c r="J2846" i="1" s="1"/>
  <c r="N2846" i="1"/>
  <c r="B2847" i="1"/>
  <c r="A2847" i="1" s="1"/>
  <c r="E2847" i="1"/>
  <c r="D2847" i="1" s="1"/>
  <c r="H2847" i="1"/>
  <c r="G2847" i="1" s="1"/>
  <c r="K2847" i="1"/>
  <c r="J2847" i="1" s="1"/>
  <c r="N2847" i="1"/>
  <c r="B2848" i="1"/>
  <c r="A2848" i="1" s="1"/>
  <c r="E2848" i="1"/>
  <c r="D2848" i="1" s="1"/>
  <c r="H2848" i="1"/>
  <c r="G2848" i="1" s="1"/>
  <c r="K2848" i="1"/>
  <c r="J2848" i="1" s="1"/>
  <c r="N2848" i="1"/>
  <c r="B2849" i="1"/>
  <c r="A2849" i="1" s="1"/>
  <c r="E2849" i="1"/>
  <c r="D2849" i="1" s="1"/>
  <c r="H2849" i="1"/>
  <c r="G2849" i="1" s="1"/>
  <c r="K2849" i="1"/>
  <c r="J2849" i="1" s="1"/>
  <c r="N2849" i="1"/>
  <c r="B2850" i="1"/>
  <c r="A2850" i="1" s="1"/>
  <c r="E2850" i="1"/>
  <c r="D2850" i="1" s="1"/>
  <c r="H2850" i="1"/>
  <c r="G2850" i="1" s="1"/>
  <c r="K2850" i="1"/>
  <c r="J2850" i="1" s="1"/>
  <c r="N2850" i="1"/>
  <c r="B2851" i="1"/>
  <c r="A2851" i="1" s="1"/>
  <c r="E2851" i="1"/>
  <c r="D2851" i="1" s="1"/>
  <c r="H2851" i="1"/>
  <c r="G2851" i="1" s="1"/>
  <c r="K2851" i="1"/>
  <c r="J2851" i="1" s="1"/>
  <c r="N2851" i="1"/>
  <c r="B2852" i="1"/>
  <c r="A2852" i="1" s="1"/>
  <c r="E2852" i="1"/>
  <c r="D2852" i="1" s="1"/>
  <c r="H2852" i="1"/>
  <c r="G2852" i="1" s="1"/>
  <c r="K2852" i="1"/>
  <c r="J2852" i="1" s="1"/>
  <c r="N2852" i="1"/>
  <c r="B2853" i="1"/>
  <c r="A2853" i="1" s="1"/>
  <c r="E2853" i="1"/>
  <c r="D2853" i="1" s="1"/>
  <c r="H2853" i="1"/>
  <c r="G2853" i="1" s="1"/>
  <c r="K2853" i="1"/>
  <c r="J2853" i="1" s="1"/>
  <c r="N2853" i="1"/>
  <c r="B2854" i="1"/>
  <c r="A2854" i="1" s="1"/>
  <c r="E2854" i="1"/>
  <c r="D2854" i="1" s="1"/>
  <c r="H2854" i="1"/>
  <c r="G2854" i="1" s="1"/>
  <c r="K2854" i="1"/>
  <c r="J2854" i="1" s="1"/>
  <c r="N2854" i="1"/>
  <c r="B2855" i="1"/>
  <c r="A2855" i="1" s="1"/>
  <c r="E2855" i="1"/>
  <c r="D2855" i="1" s="1"/>
  <c r="H2855" i="1"/>
  <c r="G2855" i="1" s="1"/>
  <c r="K2855" i="1"/>
  <c r="J2855" i="1" s="1"/>
  <c r="N2855" i="1"/>
  <c r="B2856" i="1"/>
  <c r="A2856" i="1" s="1"/>
  <c r="E2856" i="1"/>
  <c r="D2856" i="1" s="1"/>
  <c r="H2856" i="1"/>
  <c r="G2856" i="1" s="1"/>
  <c r="K2856" i="1"/>
  <c r="J2856" i="1" s="1"/>
  <c r="N2856" i="1"/>
  <c r="B2857" i="1"/>
  <c r="A2857" i="1" s="1"/>
  <c r="E2857" i="1"/>
  <c r="D2857" i="1" s="1"/>
  <c r="H2857" i="1"/>
  <c r="G2857" i="1" s="1"/>
  <c r="K2857" i="1"/>
  <c r="J2857" i="1" s="1"/>
  <c r="N2857" i="1"/>
  <c r="B2858" i="1"/>
  <c r="A2858" i="1" s="1"/>
  <c r="E2858" i="1"/>
  <c r="D2858" i="1" s="1"/>
  <c r="H2858" i="1"/>
  <c r="G2858" i="1" s="1"/>
  <c r="K2858" i="1"/>
  <c r="J2858" i="1" s="1"/>
  <c r="N2858" i="1"/>
  <c r="B2859" i="1"/>
  <c r="A2859" i="1" s="1"/>
  <c r="E2859" i="1"/>
  <c r="D2859" i="1" s="1"/>
  <c r="H2859" i="1"/>
  <c r="G2859" i="1" s="1"/>
  <c r="K2859" i="1"/>
  <c r="J2859" i="1" s="1"/>
  <c r="N2859" i="1"/>
  <c r="B2860" i="1"/>
  <c r="A2860" i="1" s="1"/>
  <c r="E2860" i="1"/>
  <c r="D2860" i="1" s="1"/>
  <c r="H2860" i="1"/>
  <c r="G2860" i="1" s="1"/>
  <c r="K2860" i="1"/>
  <c r="J2860" i="1" s="1"/>
  <c r="N2860" i="1"/>
  <c r="B2861" i="1"/>
  <c r="A2861" i="1" s="1"/>
  <c r="E2861" i="1"/>
  <c r="D2861" i="1" s="1"/>
  <c r="H2861" i="1"/>
  <c r="G2861" i="1" s="1"/>
  <c r="K2861" i="1"/>
  <c r="J2861" i="1" s="1"/>
  <c r="N2861" i="1"/>
  <c r="B2862" i="1"/>
  <c r="A2862" i="1" s="1"/>
  <c r="E2862" i="1"/>
  <c r="D2862" i="1" s="1"/>
  <c r="H2862" i="1"/>
  <c r="G2862" i="1" s="1"/>
  <c r="K2862" i="1"/>
  <c r="J2862" i="1" s="1"/>
  <c r="N2862" i="1"/>
  <c r="B2863" i="1"/>
  <c r="A2863" i="1" s="1"/>
  <c r="E2863" i="1"/>
  <c r="D2863" i="1" s="1"/>
  <c r="H2863" i="1"/>
  <c r="G2863" i="1" s="1"/>
  <c r="K2863" i="1"/>
  <c r="J2863" i="1" s="1"/>
  <c r="N2863" i="1"/>
  <c r="B2864" i="1"/>
  <c r="A2864" i="1" s="1"/>
  <c r="E2864" i="1"/>
  <c r="D2864" i="1" s="1"/>
  <c r="H2864" i="1"/>
  <c r="G2864" i="1" s="1"/>
  <c r="K2864" i="1"/>
  <c r="J2864" i="1" s="1"/>
  <c r="N2864" i="1"/>
  <c r="B2865" i="1"/>
  <c r="A2865" i="1" s="1"/>
  <c r="E2865" i="1"/>
  <c r="D2865" i="1" s="1"/>
  <c r="H2865" i="1"/>
  <c r="G2865" i="1" s="1"/>
  <c r="K2865" i="1"/>
  <c r="J2865" i="1" s="1"/>
  <c r="N2865" i="1"/>
  <c r="B2866" i="1"/>
  <c r="A2866" i="1" s="1"/>
  <c r="E2866" i="1"/>
  <c r="D2866" i="1" s="1"/>
  <c r="H2866" i="1"/>
  <c r="G2866" i="1" s="1"/>
  <c r="K2866" i="1"/>
  <c r="J2866" i="1" s="1"/>
  <c r="N2866" i="1"/>
  <c r="B2867" i="1"/>
  <c r="A2867" i="1" s="1"/>
  <c r="E2867" i="1"/>
  <c r="D2867" i="1" s="1"/>
  <c r="H2867" i="1"/>
  <c r="G2867" i="1" s="1"/>
  <c r="K2867" i="1"/>
  <c r="J2867" i="1" s="1"/>
  <c r="N2867" i="1"/>
  <c r="B2868" i="1"/>
  <c r="A2868" i="1" s="1"/>
  <c r="E2868" i="1"/>
  <c r="D2868" i="1" s="1"/>
  <c r="H2868" i="1"/>
  <c r="G2868" i="1" s="1"/>
  <c r="K2868" i="1"/>
  <c r="J2868" i="1" s="1"/>
  <c r="N2868" i="1"/>
  <c r="B2869" i="1"/>
  <c r="A2869" i="1" s="1"/>
  <c r="E2869" i="1"/>
  <c r="D2869" i="1" s="1"/>
  <c r="H2869" i="1"/>
  <c r="G2869" i="1" s="1"/>
  <c r="K2869" i="1"/>
  <c r="J2869" i="1" s="1"/>
  <c r="N2869" i="1"/>
  <c r="B2870" i="1"/>
  <c r="A2870" i="1" s="1"/>
  <c r="E2870" i="1"/>
  <c r="D2870" i="1" s="1"/>
  <c r="H2870" i="1"/>
  <c r="G2870" i="1" s="1"/>
  <c r="K2870" i="1"/>
  <c r="J2870" i="1" s="1"/>
  <c r="N2870" i="1"/>
  <c r="B2871" i="1"/>
  <c r="A2871" i="1" s="1"/>
  <c r="E2871" i="1"/>
  <c r="D2871" i="1" s="1"/>
  <c r="H2871" i="1"/>
  <c r="G2871" i="1" s="1"/>
  <c r="K2871" i="1"/>
  <c r="J2871" i="1" s="1"/>
  <c r="N2871" i="1"/>
  <c r="B2872" i="1"/>
  <c r="A2872" i="1" s="1"/>
  <c r="E2872" i="1"/>
  <c r="D2872" i="1" s="1"/>
  <c r="H2872" i="1"/>
  <c r="G2872" i="1" s="1"/>
  <c r="K2872" i="1"/>
  <c r="J2872" i="1" s="1"/>
  <c r="N2872" i="1"/>
  <c r="B2873" i="1"/>
  <c r="A2873" i="1" s="1"/>
  <c r="E2873" i="1"/>
  <c r="D2873" i="1" s="1"/>
  <c r="H2873" i="1"/>
  <c r="G2873" i="1" s="1"/>
  <c r="K2873" i="1"/>
  <c r="J2873" i="1" s="1"/>
  <c r="N2873" i="1"/>
  <c r="B2874" i="1"/>
  <c r="A2874" i="1" s="1"/>
  <c r="E2874" i="1"/>
  <c r="D2874" i="1" s="1"/>
  <c r="H2874" i="1"/>
  <c r="G2874" i="1" s="1"/>
  <c r="K2874" i="1"/>
  <c r="J2874" i="1" s="1"/>
  <c r="N2874" i="1"/>
  <c r="B2875" i="1"/>
  <c r="A2875" i="1" s="1"/>
  <c r="E2875" i="1"/>
  <c r="D2875" i="1" s="1"/>
  <c r="H2875" i="1"/>
  <c r="G2875" i="1" s="1"/>
  <c r="K2875" i="1"/>
  <c r="J2875" i="1" s="1"/>
  <c r="N2875" i="1"/>
  <c r="B2876" i="1"/>
  <c r="A2876" i="1" s="1"/>
  <c r="E2876" i="1"/>
  <c r="D2876" i="1" s="1"/>
  <c r="H2876" i="1"/>
  <c r="G2876" i="1" s="1"/>
  <c r="K2876" i="1"/>
  <c r="J2876" i="1" s="1"/>
  <c r="N2876" i="1"/>
  <c r="B2877" i="1"/>
  <c r="A2877" i="1" s="1"/>
  <c r="E2877" i="1"/>
  <c r="D2877" i="1" s="1"/>
  <c r="H2877" i="1"/>
  <c r="G2877" i="1" s="1"/>
  <c r="K2877" i="1"/>
  <c r="J2877" i="1" s="1"/>
  <c r="N2877" i="1"/>
  <c r="B2878" i="1"/>
  <c r="A2878" i="1" s="1"/>
  <c r="E2878" i="1"/>
  <c r="D2878" i="1" s="1"/>
  <c r="H2878" i="1"/>
  <c r="G2878" i="1" s="1"/>
  <c r="K2878" i="1"/>
  <c r="J2878" i="1" s="1"/>
  <c r="N2878" i="1"/>
  <c r="B2879" i="1"/>
  <c r="A2879" i="1" s="1"/>
  <c r="E2879" i="1"/>
  <c r="D2879" i="1" s="1"/>
  <c r="H2879" i="1"/>
  <c r="G2879" i="1" s="1"/>
  <c r="K2879" i="1"/>
  <c r="J2879" i="1" s="1"/>
  <c r="N2879" i="1"/>
  <c r="B2880" i="1"/>
  <c r="A2880" i="1" s="1"/>
  <c r="E2880" i="1"/>
  <c r="D2880" i="1" s="1"/>
  <c r="H2880" i="1"/>
  <c r="G2880" i="1" s="1"/>
  <c r="K2880" i="1"/>
  <c r="J2880" i="1" s="1"/>
  <c r="N2880" i="1"/>
  <c r="B2881" i="1"/>
  <c r="A2881" i="1" s="1"/>
  <c r="E2881" i="1"/>
  <c r="D2881" i="1" s="1"/>
  <c r="H2881" i="1"/>
  <c r="G2881" i="1" s="1"/>
  <c r="K2881" i="1"/>
  <c r="J2881" i="1" s="1"/>
  <c r="N2881" i="1"/>
  <c r="B2882" i="1"/>
  <c r="A2882" i="1" s="1"/>
  <c r="E2882" i="1"/>
  <c r="D2882" i="1" s="1"/>
  <c r="H2882" i="1"/>
  <c r="G2882" i="1" s="1"/>
  <c r="K2882" i="1"/>
  <c r="J2882" i="1" s="1"/>
  <c r="N2882" i="1"/>
  <c r="B2883" i="1"/>
  <c r="A2883" i="1" s="1"/>
  <c r="E2883" i="1"/>
  <c r="D2883" i="1" s="1"/>
  <c r="H2883" i="1"/>
  <c r="G2883" i="1" s="1"/>
  <c r="K2883" i="1"/>
  <c r="J2883" i="1" s="1"/>
  <c r="N2883" i="1"/>
  <c r="B2884" i="1"/>
  <c r="A2884" i="1" s="1"/>
  <c r="E2884" i="1"/>
  <c r="D2884" i="1" s="1"/>
  <c r="H2884" i="1"/>
  <c r="G2884" i="1" s="1"/>
  <c r="K2884" i="1"/>
  <c r="J2884" i="1" s="1"/>
  <c r="N2884" i="1"/>
  <c r="B2885" i="1"/>
  <c r="A2885" i="1" s="1"/>
  <c r="E2885" i="1"/>
  <c r="D2885" i="1" s="1"/>
  <c r="H2885" i="1"/>
  <c r="G2885" i="1" s="1"/>
  <c r="K2885" i="1"/>
  <c r="J2885" i="1" s="1"/>
  <c r="N2885" i="1"/>
  <c r="B2886" i="1"/>
  <c r="A2886" i="1" s="1"/>
  <c r="E2886" i="1"/>
  <c r="D2886" i="1" s="1"/>
  <c r="H2886" i="1"/>
  <c r="G2886" i="1" s="1"/>
  <c r="K2886" i="1"/>
  <c r="J2886" i="1" s="1"/>
  <c r="N2886" i="1"/>
  <c r="B2887" i="1"/>
  <c r="A2887" i="1" s="1"/>
  <c r="E2887" i="1"/>
  <c r="D2887" i="1" s="1"/>
  <c r="H2887" i="1"/>
  <c r="G2887" i="1" s="1"/>
  <c r="K2887" i="1"/>
  <c r="J2887" i="1" s="1"/>
  <c r="N2887" i="1"/>
  <c r="B2888" i="1"/>
  <c r="A2888" i="1" s="1"/>
  <c r="E2888" i="1"/>
  <c r="D2888" i="1" s="1"/>
  <c r="H2888" i="1"/>
  <c r="G2888" i="1" s="1"/>
  <c r="K2888" i="1"/>
  <c r="J2888" i="1" s="1"/>
  <c r="N2888" i="1"/>
  <c r="B2889" i="1"/>
  <c r="A2889" i="1" s="1"/>
  <c r="E2889" i="1"/>
  <c r="D2889" i="1" s="1"/>
  <c r="H2889" i="1"/>
  <c r="G2889" i="1" s="1"/>
  <c r="K2889" i="1"/>
  <c r="J2889" i="1" s="1"/>
  <c r="N2889" i="1"/>
  <c r="B2890" i="1"/>
  <c r="A2890" i="1" s="1"/>
  <c r="E2890" i="1"/>
  <c r="D2890" i="1" s="1"/>
  <c r="H2890" i="1"/>
  <c r="G2890" i="1" s="1"/>
  <c r="K2890" i="1"/>
  <c r="J2890" i="1" s="1"/>
  <c r="N2890" i="1"/>
  <c r="B2891" i="1"/>
  <c r="A2891" i="1" s="1"/>
  <c r="E2891" i="1"/>
  <c r="D2891" i="1" s="1"/>
  <c r="H2891" i="1"/>
  <c r="G2891" i="1" s="1"/>
  <c r="K2891" i="1"/>
  <c r="J2891" i="1" s="1"/>
  <c r="N2891" i="1"/>
  <c r="B2892" i="1"/>
  <c r="A2892" i="1" s="1"/>
  <c r="E2892" i="1"/>
  <c r="D2892" i="1" s="1"/>
  <c r="H2892" i="1"/>
  <c r="G2892" i="1" s="1"/>
  <c r="K2892" i="1"/>
  <c r="J2892" i="1" s="1"/>
  <c r="N2892" i="1"/>
  <c r="B2893" i="1"/>
  <c r="A2893" i="1" s="1"/>
  <c r="E2893" i="1"/>
  <c r="D2893" i="1" s="1"/>
  <c r="H2893" i="1"/>
  <c r="G2893" i="1" s="1"/>
  <c r="K2893" i="1"/>
  <c r="J2893" i="1" s="1"/>
  <c r="N2893" i="1"/>
  <c r="B2894" i="1"/>
  <c r="A2894" i="1" s="1"/>
  <c r="E2894" i="1"/>
  <c r="D2894" i="1" s="1"/>
  <c r="H2894" i="1"/>
  <c r="G2894" i="1" s="1"/>
  <c r="K2894" i="1"/>
  <c r="J2894" i="1" s="1"/>
  <c r="N2894" i="1"/>
  <c r="B2895" i="1"/>
  <c r="A2895" i="1" s="1"/>
  <c r="E2895" i="1"/>
  <c r="D2895" i="1" s="1"/>
  <c r="H2895" i="1"/>
  <c r="G2895" i="1" s="1"/>
  <c r="K2895" i="1"/>
  <c r="J2895" i="1" s="1"/>
  <c r="N2895" i="1"/>
  <c r="B2896" i="1"/>
  <c r="A2896" i="1" s="1"/>
  <c r="E2896" i="1"/>
  <c r="D2896" i="1" s="1"/>
  <c r="H2896" i="1"/>
  <c r="G2896" i="1" s="1"/>
  <c r="K2896" i="1"/>
  <c r="J2896" i="1" s="1"/>
  <c r="N2896" i="1"/>
  <c r="B2897" i="1"/>
  <c r="A2897" i="1" s="1"/>
  <c r="E2897" i="1"/>
  <c r="D2897" i="1" s="1"/>
  <c r="H2897" i="1"/>
  <c r="G2897" i="1" s="1"/>
  <c r="K2897" i="1"/>
  <c r="J2897" i="1" s="1"/>
  <c r="N2897" i="1"/>
  <c r="B2898" i="1"/>
  <c r="A2898" i="1" s="1"/>
  <c r="E2898" i="1"/>
  <c r="D2898" i="1" s="1"/>
  <c r="H2898" i="1"/>
  <c r="G2898" i="1" s="1"/>
  <c r="K2898" i="1"/>
  <c r="J2898" i="1" s="1"/>
  <c r="N2898" i="1"/>
  <c r="B2899" i="1"/>
  <c r="A2899" i="1" s="1"/>
  <c r="E2899" i="1"/>
  <c r="D2899" i="1" s="1"/>
  <c r="H2899" i="1"/>
  <c r="G2899" i="1" s="1"/>
  <c r="K2899" i="1"/>
  <c r="J2899" i="1" s="1"/>
  <c r="N2899" i="1"/>
  <c r="B2900" i="1"/>
  <c r="A2900" i="1" s="1"/>
  <c r="E2900" i="1"/>
  <c r="D2900" i="1" s="1"/>
  <c r="H2900" i="1"/>
  <c r="G2900" i="1" s="1"/>
  <c r="K2900" i="1"/>
  <c r="J2900" i="1" s="1"/>
  <c r="N2900" i="1"/>
  <c r="B2901" i="1"/>
  <c r="A2901" i="1" s="1"/>
  <c r="E2901" i="1"/>
  <c r="D2901" i="1" s="1"/>
  <c r="H2901" i="1"/>
  <c r="G2901" i="1" s="1"/>
  <c r="K2901" i="1"/>
  <c r="J2901" i="1" s="1"/>
  <c r="N2901" i="1"/>
  <c r="B2902" i="1"/>
  <c r="A2902" i="1" s="1"/>
  <c r="E2902" i="1"/>
  <c r="D2902" i="1" s="1"/>
  <c r="H2902" i="1"/>
  <c r="G2902" i="1" s="1"/>
  <c r="K2902" i="1"/>
  <c r="J2902" i="1" s="1"/>
  <c r="N2902" i="1"/>
  <c r="B2903" i="1"/>
  <c r="A2903" i="1" s="1"/>
  <c r="E2903" i="1"/>
  <c r="D2903" i="1" s="1"/>
  <c r="H2903" i="1"/>
  <c r="G2903" i="1" s="1"/>
  <c r="K2903" i="1"/>
  <c r="J2903" i="1" s="1"/>
  <c r="N2903" i="1"/>
  <c r="B2904" i="1"/>
  <c r="A2904" i="1" s="1"/>
  <c r="E2904" i="1"/>
  <c r="D2904" i="1" s="1"/>
  <c r="H2904" i="1"/>
  <c r="G2904" i="1" s="1"/>
  <c r="K2904" i="1"/>
  <c r="J2904" i="1" s="1"/>
  <c r="N2904" i="1"/>
  <c r="B2905" i="1"/>
  <c r="A2905" i="1" s="1"/>
  <c r="E2905" i="1"/>
  <c r="D2905" i="1" s="1"/>
  <c r="H2905" i="1"/>
  <c r="G2905" i="1" s="1"/>
  <c r="K2905" i="1"/>
  <c r="J2905" i="1" s="1"/>
  <c r="N2905" i="1"/>
  <c r="B2906" i="1"/>
  <c r="A2906" i="1" s="1"/>
  <c r="E2906" i="1"/>
  <c r="D2906" i="1" s="1"/>
  <c r="H2906" i="1"/>
  <c r="G2906" i="1" s="1"/>
  <c r="K2906" i="1"/>
  <c r="J2906" i="1" s="1"/>
  <c r="N2906" i="1"/>
  <c r="B2907" i="1"/>
  <c r="A2907" i="1" s="1"/>
  <c r="E2907" i="1"/>
  <c r="D2907" i="1" s="1"/>
  <c r="H2907" i="1"/>
  <c r="G2907" i="1" s="1"/>
  <c r="K2907" i="1"/>
  <c r="J2907" i="1" s="1"/>
  <c r="N2907" i="1"/>
  <c r="B2908" i="1"/>
  <c r="A2908" i="1" s="1"/>
  <c r="E2908" i="1"/>
  <c r="D2908" i="1" s="1"/>
  <c r="H2908" i="1"/>
  <c r="G2908" i="1" s="1"/>
  <c r="K2908" i="1"/>
  <c r="J2908" i="1" s="1"/>
  <c r="N2908" i="1"/>
  <c r="B2909" i="1"/>
  <c r="A2909" i="1" s="1"/>
  <c r="E2909" i="1"/>
  <c r="D2909" i="1" s="1"/>
  <c r="H2909" i="1"/>
  <c r="G2909" i="1" s="1"/>
  <c r="K2909" i="1"/>
  <c r="J2909" i="1" s="1"/>
  <c r="N2909" i="1"/>
  <c r="B2910" i="1"/>
  <c r="A2910" i="1" s="1"/>
  <c r="E2910" i="1"/>
  <c r="D2910" i="1" s="1"/>
  <c r="H2910" i="1"/>
  <c r="G2910" i="1" s="1"/>
  <c r="K2910" i="1"/>
  <c r="J2910" i="1" s="1"/>
  <c r="N2910" i="1"/>
  <c r="B2911" i="1"/>
  <c r="A2911" i="1" s="1"/>
  <c r="E2911" i="1"/>
  <c r="D2911" i="1" s="1"/>
  <c r="H2911" i="1"/>
  <c r="G2911" i="1" s="1"/>
  <c r="K2911" i="1"/>
  <c r="J2911" i="1" s="1"/>
  <c r="N2911" i="1"/>
  <c r="B2912" i="1"/>
  <c r="A2912" i="1" s="1"/>
  <c r="E2912" i="1"/>
  <c r="D2912" i="1" s="1"/>
  <c r="H2912" i="1"/>
  <c r="G2912" i="1" s="1"/>
  <c r="K2912" i="1"/>
  <c r="J2912" i="1" s="1"/>
  <c r="N2912" i="1"/>
  <c r="B2913" i="1"/>
  <c r="A2913" i="1" s="1"/>
  <c r="E2913" i="1"/>
  <c r="D2913" i="1" s="1"/>
  <c r="H2913" i="1"/>
  <c r="G2913" i="1" s="1"/>
  <c r="K2913" i="1"/>
  <c r="J2913" i="1" s="1"/>
  <c r="N2913" i="1"/>
  <c r="B2914" i="1"/>
  <c r="A2914" i="1" s="1"/>
  <c r="E2914" i="1"/>
  <c r="D2914" i="1" s="1"/>
  <c r="H2914" i="1"/>
  <c r="G2914" i="1" s="1"/>
  <c r="K2914" i="1"/>
  <c r="J2914" i="1" s="1"/>
  <c r="N2914" i="1"/>
  <c r="B2915" i="1"/>
  <c r="A2915" i="1" s="1"/>
  <c r="E2915" i="1"/>
  <c r="D2915" i="1" s="1"/>
  <c r="H2915" i="1"/>
  <c r="G2915" i="1" s="1"/>
  <c r="K2915" i="1"/>
  <c r="J2915" i="1" s="1"/>
  <c r="N2915" i="1"/>
  <c r="B2916" i="1"/>
  <c r="A2916" i="1" s="1"/>
  <c r="E2916" i="1"/>
  <c r="D2916" i="1" s="1"/>
  <c r="H2916" i="1"/>
  <c r="G2916" i="1" s="1"/>
  <c r="K2916" i="1"/>
  <c r="J2916" i="1" s="1"/>
  <c r="N2916" i="1"/>
  <c r="B2917" i="1"/>
  <c r="A2917" i="1" s="1"/>
  <c r="E2917" i="1"/>
  <c r="D2917" i="1" s="1"/>
  <c r="H2917" i="1"/>
  <c r="G2917" i="1" s="1"/>
  <c r="K2917" i="1"/>
  <c r="J2917" i="1" s="1"/>
  <c r="N2917" i="1"/>
  <c r="B2918" i="1"/>
  <c r="A2918" i="1" s="1"/>
  <c r="E2918" i="1"/>
  <c r="D2918" i="1" s="1"/>
  <c r="H2918" i="1"/>
  <c r="G2918" i="1" s="1"/>
  <c r="K2918" i="1"/>
  <c r="J2918" i="1" s="1"/>
  <c r="N2918" i="1"/>
  <c r="B2919" i="1"/>
  <c r="A2919" i="1" s="1"/>
  <c r="E2919" i="1"/>
  <c r="D2919" i="1" s="1"/>
  <c r="H2919" i="1"/>
  <c r="G2919" i="1" s="1"/>
  <c r="K2919" i="1"/>
  <c r="J2919" i="1" s="1"/>
  <c r="N2919" i="1"/>
  <c r="B2920" i="1"/>
  <c r="A2920" i="1" s="1"/>
  <c r="E2920" i="1"/>
  <c r="D2920" i="1" s="1"/>
  <c r="H2920" i="1"/>
  <c r="G2920" i="1" s="1"/>
  <c r="K2920" i="1"/>
  <c r="J2920" i="1" s="1"/>
  <c r="N2920" i="1"/>
  <c r="B2921" i="1"/>
  <c r="A2921" i="1" s="1"/>
  <c r="E2921" i="1"/>
  <c r="D2921" i="1" s="1"/>
  <c r="H2921" i="1"/>
  <c r="G2921" i="1" s="1"/>
  <c r="K2921" i="1"/>
  <c r="J2921" i="1" s="1"/>
  <c r="N2921" i="1"/>
  <c r="B2922" i="1"/>
  <c r="A2922" i="1" s="1"/>
  <c r="E2922" i="1"/>
  <c r="D2922" i="1" s="1"/>
  <c r="H2922" i="1"/>
  <c r="G2922" i="1" s="1"/>
  <c r="K2922" i="1"/>
  <c r="J2922" i="1" s="1"/>
  <c r="N2922" i="1"/>
  <c r="B2923" i="1"/>
  <c r="A2923" i="1" s="1"/>
  <c r="E2923" i="1"/>
  <c r="D2923" i="1" s="1"/>
  <c r="H2923" i="1"/>
  <c r="G2923" i="1" s="1"/>
  <c r="K2923" i="1"/>
  <c r="J2923" i="1" s="1"/>
  <c r="N2923" i="1"/>
  <c r="B2924" i="1"/>
  <c r="A2924" i="1" s="1"/>
  <c r="E2924" i="1"/>
  <c r="D2924" i="1" s="1"/>
  <c r="H2924" i="1"/>
  <c r="G2924" i="1" s="1"/>
  <c r="K2924" i="1"/>
  <c r="J2924" i="1" s="1"/>
  <c r="N2924" i="1"/>
  <c r="B2925" i="1"/>
  <c r="A2925" i="1" s="1"/>
  <c r="E2925" i="1"/>
  <c r="D2925" i="1" s="1"/>
  <c r="H2925" i="1"/>
  <c r="G2925" i="1" s="1"/>
  <c r="K2925" i="1"/>
  <c r="J2925" i="1" s="1"/>
  <c r="N2925" i="1"/>
  <c r="B2926" i="1"/>
  <c r="A2926" i="1" s="1"/>
  <c r="E2926" i="1"/>
  <c r="D2926" i="1" s="1"/>
  <c r="H2926" i="1"/>
  <c r="G2926" i="1" s="1"/>
  <c r="K2926" i="1"/>
  <c r="J2926" i="1" s="1"/>
  <c r="N2926" i="1"/>
  <c r="B2927" i="1"/>
  <c r="A2927" i="1" s="1"/>
  <c r="E2927" i="1"/>
  <c r="D2927" i="1" s="1"/>
  <c r="H2927" i="1"/>
  <c r="G2927" i="1" s="1"/>
  <c r="K2927" i="1"/>
  <c r="J2927" i="1" s="1"/>
  <c r="N2927" i="1"/>
  <c r="B2928" i="1"/>
  <c r="A2928" i="1" s="1"/>
  <c r="E2928" i="1"/>
  <c r="D2928" i="1" s="1"/>
  <c r="H2928" i="1"/>
  <c r="G2928" i="1" s="1"/>
  <c r="K2928" i="1"/>
  <c r="J2928" i="1" s="1"/>
  <c r="N2928" i="1"/>
  <c r="B2929" i="1"/>
  <c r="A2929" i="1" s="1"/>
  <c r="E2929" i="1"/>
  <c r="D2929" i="1" s="1"/>
  <c r="H2929" i="1"/>
  <c r="G2929" i="1" s="1"/>
  <c r="K2929" i="1"/>
  <c r="J2929" i="1" s="1"/>
  <c r="N2929" i="1"/>
  <c r="B2930" i="1"/>
  <c r="A2930" i="1" s="1"/>
  <c r="E2930" i="1"/>
  <c r="D2930" i="1" s="1"/>
  <c r="H2930" i="1"/>
  <c r="G2930" i="1" s="1"/>
  <c r="K2930" i="1"/>
  <c r="J2930" i="1" s="1"/>
  <c r="N2930" i="1"/>
  <c r="B2931" i="1"/>
  <c r="A2931" i="1" s="1"/>
  <c r="E2931" i="1"/>
  <c r="D2931" i="1" s="1"/>
  <c r="H2931" i="1"/>
  <c r="G2931" i="1" s="1"/>
  <c r="K2931" i="1"/>
  <c r="J2931" i="1" s="1"/>
  <c r="N2931" i="1"/>
  <c r="B2932" i="1"/>
  <c r="A2932" i="1" s="1"/>
  <c r="E2932" i="1"/>
  <c r="D2932" i="1" s="1"/>
  <c r="H2932" i="1"/>
  <c r="G2932" i="1" s="1"/>
  <c r="K2932" i="1"/>
  <c r="J2932" i="1" s="1"/>
  <c r="N2932" i="1"/>
  <c r="B2933" i="1"/>
  <c r="A2933" i="1" s="1"/>
  <c r="E2933" i="1"/>
  <c r="D2933" i="1" s="1"/>
  <c r="H2933" i="1"/>
  <c r="G2933" i="1" s="1"/>
  <c r="K2933" i="1"/>
  <c r="J2933" i="1" s="1"/>
  <c r="N2933" i="1"/>
  <c r="B2934" i="1"/>
  <c r="A2934" i="1" s="1"/>
  <c r="E2934" i="1"/>
  <c r="D2934" i="1" s="1"/>
  <c r="H2934" i="1"/>
  <c r="G2934" i="1" s="1"/>
  <c r="K2934" i="1"/>
  <c r="J2934" i="1" s="1"/>
  <c r="N2934" i="1"/>
  <c r="B2935" i="1"/>
  <c r="A2935" i="1" s="1"/>
  <c r="E2935" i="1"/>
  <c r="D2935" i="1" s="1"/>
  <c r="H2935" i="1"/>
  <c r="G2935" i="1" s="1"/>
  <c r="K2935" i="1"/>
  <c r="J2935" i="1" s="1"/>
  <c r="N2935" i="1"/>
  <c r="B2936" i="1"/>
  <c r="A2936" i="1" s="1"/>
  <c r="E2936" i="1"/>
  <c r="D2936" i="1" s="1"/>
  <c r="H2936" i="1"/>
  <c r="G2936" i="1" s="1"/>
  <c r="K2936" i="1"/>
  <c r="J2936" i="1" s="1"/>
  <c r="N2936" i="1"/>
  <c r="B2937" i="1"/>
  <c r="A2937" i="1" s="1"/>
  <c r="E2937" i="1"/>
  <c r="D2937" i="1" s="1"/>
  <c r="H2937" i="1"/>
  <c r="G2937" i="1" s="1"/>
  <c r="K2937" i="1"/>
  <c r="J2937" i="1" s="1"/>
  <c r="N2937" i="1"/>
  <c r="B2938" i="1"/>
  <c r="A2938" i="1" s="1"/>
  <c r="E2938" i="1"/>
  <c r="D2938" i="1" s="1"/>
  <c r="H2938" i="1"/>
  <c r="G2938" i="1" s="1"/>
  <c r="K2938" i="1"/>
  <c r="J2938" i="1" s="1"/>
  <c r="N2938" i="1"/>
  <c r="B2939" i="1"/>
  <c r="A2939" i="1" s="1"/>
  <c r="E2939" i="1"/>
  <c r="D2939" i="1" s="1"/>
  <c r="H2939" i="1"/>
  <c r="G2939" i="1" s="1"/>
  <c r="K2939" i="1"/>
  <c r="J2939" i="1" s="1"/>
  <c r="N2939" i="1"/>
  <c r="B2940" i="1"/>
  <c r="A2940" i="1" s="1"/>
  <c r="E2940" i="1"/>
  <c r="D2940" i="1" s="1"/>
  <c r="H2940" i="1"/>
  <c r="G2940" i="1" s="1"/>
  <c r="K2940" i="1"/>
  <c r="J2940" i="1" s="1"/>
  <c r="N2940" i="1"/>
  <c r="B2941" i="1"/>
  <c r="A2941" i="1" s="1"/>
  <c r="E2941" i="1"/>
  <c r="D2941" i="1" s="1"/>
  <c r="H2941" i="1"/>
  <c r="G2941" i="1" s="1"/>
  <c r="K2941" i="1"/>
  <c r="J2941" i="1" s="1"/>
  <c r="N2941" i="1"/>
  <c r="B2942" i="1"/>
  <c r="A2942" i="1" s="1"/>
  <c r="E2942" i="1"/>
  <c r="D2942" i="1" s="1"/>
  <c r="H2942" i="1"/>
  <c r="G2942" i="1" s="1"/>
  <c r="K2942" i="1"/>
  <c r="J2942" i="1" s="1"/>
  <c r="N2942" i="1"/>
  <c r="B2943" i="1"/>
  <c r="A2943" i="1" s="1"/>
  <c r="E2943" i="1"/>
  <c r="D2943" i="1" s="1"/>
  <c r="H2943" i="1"/>
  <c r="G2943" i="1" s="1"/>
  <c r="K2943" i="1"/>
  <c r="J2943" i="1" s="1"/>
  <c r="N2943" i="1"/>
  <c r="B2944" i="1"/>
  <c r="A2944" i="1" s="1"/>
  <c r="E2944" i="1"/>
  <c r="D2944" i="1" s="1"/>
  <c r="H2944" i="1"/>
  <c r="G2944" i="1" s="1"/>
  <c r="K2944" i="1"/>
  <c r="J2944" i="1" s="1"/>
  <c r="N2944" i="1"/>
  <c r="B2945" i="1"/>
  <c r="A2945" i="1" s="1"/>
  <c r="E2945" i="1"/>
  <c r="D2945" i="1" s="1"/>
  <c r="H2945" i="1"/>
  <c r="G2945" i="1" s="1"/>
  <c r="K2945" i="1"/>
  <c r="J2945" i="1" s="1"/>
  <c r="N2945" i="1"/>
  <c r="B2946" i="1"/>
  <c r="A2946" i="1" s="1"/>
  <c r="E2946" i="1"/>
  <c r="D2946" i="1" s="1"/>
  <c r="H2946" i="1"/>
  <c r="G2946" i="1" s="1"/>
  <c r="K2946" i="1"/>
  <c r="J2946" i="1" s="1"/>
  <c r="N2946" i="1"/>
  <c r="B2947" i="1"/>
  <c r="A2947" i="1" s="1"/>
  <c r="E2947" i="1"/>
  <c r="D2947" i="1" s="1"/>
  <c r="H2947" i="1"/>
  <c r="G2947" i="1" s="1"/>
  <c r="K2947" i="1"/>
  <c r="J2947" i="1" s="1"/>
  <c r="N2947" i="1"/>
  <c r="B2948" i="1"/>
  <c r="A2948" i="1" s="1"/>
  <c r="E2948" i="1"/>
  <c r="D2948" i="1" s="1"/>
  <c r="H2948" i="1"/>
  <c r="G2948" i="1" s="1"/>
  <c r="K2948" i="1"/>
  <c r="J2948" i="1" s="1"/>
  <c r="N2948" i="1"/>
  <c r="B2949" i="1"/>
  <c r="A2949" i="1" s="1"/>
  <c r="E2949" i="1"/>
  <c r="D2949" i="1" s="1"/>
  <c r="H2949" i="1"/>
  <c r="G2949" i="1" s="1"/>
  <c r="K2949" i="1"/>
  <c r="J2949" i="1" s="1"/>
  <c r="N2949" i="1"/>
  <c r="B2950" i="1"/>
  <c r="A2950" i="1" s="1"/>
  <c r="E2950" i="1"/>
  <c r="D2950" i="1" s="1"/>
  <c r="H2950" i="1"/>
  <c r="G2950" i="1" s="1"/>
  <c r="K2950" i="1"/>
  <c r="J2950" i="1" s="1"/>
  <c r="N2950" i="1"/>
  <c r="B2951" i="1"/>
  <c r="A2951" i="1" s="1"/>
  <c r="E2951" i="1"/>
  <c r="D2951" i="1" s="1"/>
  <c r="H2951" i="1"/>
  <c r="G2951" i="1" s="1"/>
  <c r="K2951" i="1"/>
  <c r="J2951" i="1" s="1"/>
  <c r="N2951" i="1"/>
  <c r="B2952" i="1"/>
  <c r="A2952" i="1" s="1"/>
  <c r="E2952" i="1"/>
  <c r="D2952" i="1" s="1"/>
  <c r="H2952" i="1"/>
  <c r="G2952" i="1" s="1"/>
  <c r="K2952" i="1"/>
  <c r="J2952" i="1" s="1"/>
  <c r="N2952" i="1"/>
  <c r="B2953" i="1"/>
  <c r="A2953" i="1" s="1"/>
  <c r="E2953" i="1"/>
  <c r="D2953" i="1" s="1"/>
  <c r="H2953" i="1"/>
  <c r="G2953" i="1" s="1"/>
  <c r="K2953" i="1"/>
  <c r="J2953" i="1" s="1"/>
  <c r="N2953" i="1"/>
  <c r="B2954" i="1"/>
  <c r="A2954" i="1" s="1"/>
  <c r="E2954" i="1"/>
  <c r="D2954" i="1" s="1"/>
  <c r="H2954" i="1"/>
  <c r="G2954" i="1" s="1"/>
  <c r="K2954" i="1"/>
  <c r="J2954" i="1" s="1"/>
  <c r="N2954" i="1"/>
  <c r="B2955" i="1"/>
  <c r="A2955" i="1" s="1"/>
  <c r="E2955" i="1"/>
  <c r="D2955" i="1" s="1"/>
  <c r="H2955" i="1"/>
  <c r="G2955" i="1" s="1"/>
  <c r="K2955" i="1"/>
  <c r="J2955" i="1" s="1"/>
  <c r="N2955" i="1"/>
  <c r="B2956" i="1"/>
  <c r="A2956" i="1" s="1"/>
  <c r="E2956" i="1"/>
  <c r="D2956" i="1" s="1"/>
  <c r="H2956" i="1"/>
  <c r="G2956" i="1" s="1"/>
  <c r="K2956" i="1"/>
  <c r="J2956" i="1" s="1"/>
  <c r="N2956" i="1"/>
  <c r="B2957" i="1"/>
  <c r="A2957" i="1" s="1"/>
  <c r="E2957" i="1"/>
  <c r="D2957" i="1" s="1"/>
  <c r="H2957" i="1"/>
  <c r="G2957" i="1" s="1"/>
  <c r="K2957" i="1"/>
  <c r="J2957" i="1" s="1"/>
  <c r="N2957" i="1"/>
  <c r="B2958" i="1"/>
  <c r="A2958" i="1" s="1"/>
  <c r="E2958" i="1"/>
  <c r="D2958" i="1" s="1"/>
  <c r="H2958" i="1"/>
  <c r="G2958" i="1" s="1"/>
  <c r="K2958" i="1"/>
  <c r="J2958" i="1" s="1"/>
  <c r="N2958" i="1"/>
  <c r="B2959" i="1"/>
  <c r="A2959" i="1" s="1"/>
  <c r="E2959" i="1"/>
  <c r="D2959" i="1" s="1"/>
  <c r="H2959" i="1"/>
  <c r="G2959" i="1" s="1"/>
  <c r="K2959" i="1"/>
  <c r="J2959" i="1" s="1"/>
  <c r="N2959" i="1"/>
  <c r="B2960" i="1"/>
  <c r="A2960" i="1" s="1"/>
  <c r="E2960" i="1"/>
  <c r="D2960" i="1" s="1"/>
  <c r="H2960" i="1"/>
  <c r="G2960" i="1" s="1"/>
  <c r="K2960" i="1"/>
  <c r="J2960" i="1" s="1"/>
  <c r="N2960" i="1"/>
  <c r="B2961" i="1"/>
  <c r="A2961" i="1" s="1"/>
  <c r="E2961" i="1"/>
  <c r="D2961" i="1" s="1"/>
  <c r="H2961" i="1"/>
  <c r="G2961" i="1" s="1"/>
  <c r="K2961" i="1"/>
  <c r="J2961" i="1" s="1"/>
  <c r="N2961" i="1"/>
  <c r="B2962" i="1"/>
  <c r="A2962" i="1" s="1"/>
  <c r="E2962" i="1"/>
  <c r="D2962" i="1" s="1"/>
  <c r="H2962" i="1"/>
  <c r="G2962" i="1" s="1"/>
  <c r="K2962" i="1"/>
  <c r="J2962" i="1" s="1"/>
  <c r="N2962" i="1"/>
  <c r="B2963" i="1"/>
  <c r="A2963" i="1" s="1"/>
  <c r="E2963" i="1"/>
  <c r="D2963" i="1" s="1"/>
  <c r="H2963" i="1"/>
  <c r="G2963" i="1" s="1"/>
  <c r="K2963" i="1"/>
  <c r="J2963" i="1" s="1"/>
  <c r="N2963" i="1"/>
  <c r="B2964" i="1"/>
  <c r="A2964" i="1" s="1"/>
  <c r="E2964" i="1"/>
  <c r="D2964" i="1" s="1"/>
  <c r="H2964" i="1"/>
  <c r="G2964" i="1" s="1"/>
  <c r="K2964" i="1"/>
  <c r="J2964" i="1" s="1"/>
  <c r="N2964" i="1"/>
  <c r="B2965" i="1"/>
  <c r="A2965" i="1" s="1"/>
  <c r="E2965" i="1"/>
  <c r="D2965" i="1" s="1"/>
  <c r="H2965" i="1"/>
  <c r="G2965" i="1" s="1"/>
  <c r="K2965" i="1"/>
  <c r="J2965" i="1" s="1"/>
  <c r="N2965" i="1"/>
  <c r="B2966" i="1"/>
  <c r="A2966" i="1" s="1"/>
  <c r="E2966" i="1"/>
  <c r="D2966" i="1" s="1"/>
  <c r="H2966" i="1"/>
  <c r="G2966" i="1" s="1"/>
  <c r="K2966" i="1"/>
  <c r="J2966" i="1" s="1"/>
  <c r="N2966" i="1"/>
  <c r="B2967" i="1"/>
  <c r="A2967" i="1" s="1"/>
  <c r="E2967" i="1"/>
  <c r="D2967" i="1" s="1"/>
  <c r="H2967" i="1"/>
  <c r="G2967" i="1" s="1"/>
  <c r="K2967" i="1"/>
  <c r="J2967" i="1" s="1"/>
  <c r="N2967" i="1"/>
  <c r="B2968" i="1"/>
  <c r="A2968" i="1" s="1"/>
  <c r="E2968" i="1"/>
  <c r="D2968" i="1" s="1"/>
  <c r="H2968" i="1"/>
  <c r="G2968" i="1" s="1"/>
  <c r="K2968" i="1"/>
  <c r="J2968" i="1" s="1"/>
  <c r="N2968" i="1"/>
  <c r="B2969" i="1"/>
  <c r="A2969" i="1" s="1"/>
  <c r="E2969" i="1"/>
  <c r="D2969" i="1" s="1"/>
  <c r="H2969" i="1"/>
  <c r="G2969" i="1" s="1"/>
  <c r="K2969" i="1"/>
  <c r="J2969" i="1" s="1"/>
  <c r="N2969" i="1"/>
  <c r="B2970" i="1"/>
  <c r="A2970" i="1" s="1"/>
  <c r="E2970" i="1"/>
  <c r="D2970" i="1" s="1"/>
  <c r="H2970" i="1"/>
  <c r="G2970" i="1" s="1"/>
  <c r="K2970" i="1"/>
  <c r="J2970" i="1" s="1"/>
  <c r="N2970" i="1"/>
  <c r="B2971" i="1"/>
  <c r="A2971" i="1" s="1"/>
  <c r="E2971" i="1"/>
  <c r="D2971" i="1" s="1"/>
  <c r="H2971" i="1"/>
  <c r="G2971" i="1" s="1"/>
  <c r="K2971" i="1"/>
  <c r="J2971" i="1" s="1"/>
  <c r="N2971" i="1"/>
  <c r="B2972" i="1"/>
  <c r="A2972" i="1" s="1"/>
  <c r="E2972" i="1"/>
  <c r="D2972" i="1" s="1"/>
  <c r="H2972" i="1"/>
  <c r="G2972" i="1" s="1"/>
  <c r="K2972" i="1"/>
  <c r="J2972" i="1" s="1"/>
  <c r="N2972" i="1"/>
  <c r="B2973" i="1"/>
  <c r="A2973" i="1" s="1"/>
  <c r="E2973" i="1"/>
  <c r="D2973" i="1" s="1"/>
  <c r="H2973" i="1"/>
  <c r="G2973" i="1" s="1"/>
  <c r="K2973" i="1"/>
  <c r="J2973" i="1" s="1"/>
  <c r="N2973" i="1"/>
  <c r="B2974" i="1"/>
  <c r="A2974" i="1" s="1"/>
  <c r="E2974" i="1"/>
  <c r="D2974" i="1" s="1"/>
  <c r="H2974" i="1"/>
  <c r="G2974" i="1" s="1"/>
  <c r="K2974" i="1"/>
  <c r="J2974" i="1" s="1"/>
  <c r="N2974" i="1"/>
  <c r="B2975" i="1"/>
  <c r="A2975" i="1" s="1"/>
  <c r="E2975" i="1"/>
  <c r="D2975" i="1" s="1"/>
  <c r="H2975" i="1"/>
  <c r="G2975" i="1" s="1"/>
  <c r="K2975" i="1"/>
  <c r="J2975" i="1" s="1"/>
  <c r="N2975" i="1"/>
  <c r="B2976" i="1"/>
  <c r="A2976" i="1" s="1"/>
  <c r="E2976" i="1"/>
  <c r="D2976" i="1" s="1"/>
  <c r="H2976" i="1"/>
  <c r="G2976" i="1" s="1"/>
  <c r="K2976" i="1"/>
  <c r="J2976" i="1" s="1"/>
  <c r="N2976" i="1"/>
  <c r="B2977" i="1"/>
  <c r="A2977" i="1" s="1"/>
  <c r="E2977" i="1"/>
  <c r="D2977" i="1" s="1"/>
  <c r="H2977" i="1"/>
  <c r="G2977" i="1" s="1"/>
  <c r="K2977" i="1"/>
  <c r="J2977" i="1" s="1"/>
  <c r="N2977" i="1"/>
  <c r="B2978" i="1"/>
  <c r="A2978" i="1" s="1"/>
  <c r="E2978" i="1"/>
  <c r="D2978" i="1" s="1"/>
  <c r="H2978" i="1"/>
  <c r="G2978" i="1" s="1"/>
  <c r="K2978" i="1"/>
  <c r="J2978" i="1" s="1"/>
  <c r="N2978" i="1"/>
  <c r="B2979" i="1"/>
  <c r="A2979" i="1" s="1"/>
  <c r="E2979" i="1"/>
  <c r="D2979" i="1" s="1"/>
  <c r="H2979" i="1"/>
  <c r="G2979" i="1" s="1"/>
  <c r="K2979" i="1"/>
  <c r="J2979" i="1" s="1"/>
  <c r="N2979" i="1"/>
  <c r="B2980" i="1"/>
  <c r="A2980" i="1" s="1"/>
  <c r="E2980" i="1"/>
  <c r="D2980" i="1" s="1"/>
  <c r="H2980" i="1"/>
  <c r="G2980" i="1" s="1"/>
  <c r="K2980" i="1"/>
  <c r="J2980" i="1" s="1"/>
  <c r="N2980" i="1"/>
  <c r="B2981" i="1"/>
  <c r="A2981" i="1" s="1"/>
  <c r="E2981" i="1"/>
  <c r="D2981" i="1" s="1"/>
  <c r="H2981" i="1"/>
  <c r="G2981" i="1" s="1"/>
  <c r="K2981" i="1"/>
  <c r="J2981" i="1" s="1"/>
  <c r="N2981" i="1"/>
  <c r="B2982" i="1"/>
  <c r="A2982" i="1" s="1"/>
  <c r="E2982" i="1"/>
  <c r="D2982" i="1" s="1"/>
  <c r="H2982" i="1"/>
  <c r="G2982" i="1" s="1"/>
  <c r="K2982" i="1"/>
  <c r="J2982" i="1" s="1"/>
  <c r="N2982" i="1"/>
  <c r="B2983" i="1"/>
  <c r="A2983" i="1" s="1"/>
  <c r="E2983" i="1"/>
  <c r="D2983" i="1" s="1"/>
  <c r="H2983" i="1"/>
  <c r="G2983" i="1" s="1"/>
  <c r="K2983" i="1"/>
  <c r="J2983" i="1" s="1"/>
  <c r="N2983" i="1"/>
  <c r="B2984" i="1"/>
  <c r="A2984" i="1" s="1"/>
  <c r="E2984" i="1"/>
  <c r="D2984" i="1" s="1"/>
  <c r="H2984" i="1"/>
  <c r="G2984" i="1" s="1"/>
  <c r="K2984" i="1"/>
  <c r="J2984" i="1" s="1"/>
  <c r="N2984" i="1"/>
  <c r="B2985" i="1"/>
  <c r="A2985" i="1" s="1"/>
  <c r="E2985" i="1"/>
  <c r="D2985" i="1" s="1"/>
  <c r="H2985" i="1"/>
  <c r="G2985" i="1" s="1"/>
  <c r="K2985" i="1"/>
  <c r="J2985" i="1" s="1"/>
  <c r="N2985" i="1"/>
  <c r="B2986" i="1"/>
  <c r="A2986" i="1" s="1"/>
  <c r="E2986" i="1"/>
  <c r="D2986" i="1" s="1"/>
  <c r="H2986" i="1"/>
  <c r="G2986" i="1" s="1"/>
  <c r="K2986" i="1"/>
  <c r="J2986" i="1" s="1"/>
  <c r="N2986" i="1"/>
  <c r="B2987" i="1"/>
  <c r="A2987" i="1" s="1"/>
  <c r="E2987" i="1"/>
  <c r="D2987" i="1" s="1"/>
  <c r="H2987" i="1"/>
  <c r="G2987" i="1" s="1"/>
  <c r="K2987" i="1"/>
  <c r="J2987" i="1" s="1"/>
  <c r="N2987" i="1"/>
  <c r="B2988" i="1"/>
  <c r="A2988" i="1" s="1"/>
  <c r="E2988" i="1"/>
  <c r="D2988" i="1" s="1"/>
  <c r="H2988" i="1"/>
  <c r="G2988" i="1" s="1"/>
  <c r="K2988" i="1"/>
  <c r="J2988" i="1" s="1"/>
  <c r="N2988" i="1"/>
  <c r="B2989" i="1"/>
  <c r="A2989" i="1" s="1"/>
  <c r="E2989" i="1"/>
  <c r="D2989" i="1" s="1"/>
  <c r="H2989" i="1"/>
  <c r="G2989" i="1" s="1"/>
  <c r="K2989" i="1"/>
  <c r="J2989" i="1" s="1"/>
  <c r="N2989" i="1"/>
  <c r="B2990" i="1"/>
  <c r="A2990" i="1" s="1"/>
  <c r="E2990" i="1"/>
  <c r="D2990" i="1" s="1"/>
  <c r="H2990" i="1"/>
  <c r="G2990" i="1" s="1"/>
  <c r="K2990" i="1"/>
  <c r="J2990" i="1" s="1"/>
  <c r="N2990" i="1"/>
  <c r="B2991" i="1"/>
  <c r="A2991" i="1" s="1"/>
  <c r="E2991" i="1"/>
  <c r="D2991" i="1" s="1"/>
  <c r="H2991" i="1"/>
  <c r="G2991" i="1" s="1"/>
  <c r="K2991" i="1"/>
  <c r="J2991" i="1" s="1"/>
  <c r="N2991" i="1"/>
  <c r="B2992" i="1"/>
  <c r="A2992" i="1" s="1"/>
  <c r="E2992" i="1"/>
  <c r="D2992" i="1" s="1"/>
  <c r="H2992" i="1"/>
  <c r="G2992" i="1" s="1"/>
  <c r="K2992" i="1"/>
  <c r="J2992" i="1" s="1"/>
  <c r="N2992" i="1"/>
  <c r="B2993" i="1"/>
  <c r="A2993" i="1" s="1"/>
  <c r="E2993" i="1"/>
  <c r="D2993" i="1" s="1"/>
  <c r="H2993" i="1"/>
  <c r="G2993" i="1" s="1"/>
  <c r="K2993" i="1"/>
  <c r="J2993" i="1" s="1"/>
  <c r="N2993" i="1"/>
  <c r="B2994" i="1"/>
  <c r="A2994" i="1" s="1"/>
  <c r="E2994" i="1"/>
  <c r="D2994" i="1" s="1"/>
  <c r="H2994" i="1"/>
  <c r="G2994" i="1" s="1"/>
  <c r="K2994" i="1"/>
  <c r="J2994" i="1" s="1"/>
  <c r="N2994" i="1"/>
  <c r="B2995" i="1"/>
  <c r="A2995" i="1" s="1"/>
  <c r="E2995" i="1"/>
  <c r="D2995" i="1" s="1"/>
  <c r="H2995" i="1"/>
  <c r="G2995" i="1" s="1"/>
  <c r="K2995" i="1"/>
  <c r="J2995" i="1" s="1"/>
  <c r="N2995" i="1"/>
  <c r="B2996" i="1"/>
  <c r="A2996" i="1" s="1"/>
  <c r="E2996" i="1"/>
  <c r="D2996" i="1" s="1"/>
  <c r="H2996" i="1"/>
  <c r="G2996" i="1" s="1"/>
  <c r="K2996" i="1"/>
  <c r="J2996" i="1" s="1"/>
  <c r="N2996" i="1"/>
  <c r="B2997" i="1"/>
  <c r="A2997" i="1" s="1"/>
  <c r="E2997" i="1"/>
  <c r="D2997" i="1" s="1"/>
  <c r="H2997" i="1"/>
  <c r="G2997" i="1" s="1"/>
  <c r="K2997" i="1"/>
  <c r="J2997" i="1" s="1"/>
  <c r="N2997" i="1"/>
  <c r="B2998" i="1"/>
  <c r="A2998" i="1" s="1"/>
  <c r="E2998" i="1"/>
  <c r="D2998" i="1" s="1"/>
  <c r="H2998" i="1"/>
  <c r="G2998" i="1" s="1"/>
  <c r="K2998" i="1"/>
  <c r="J2998" i="1" s="1"/>
  <c r="N2998" i="1"/>
  <c r="B2999" i="1"/>
  <c r="A2999" i="1" s="1"/>
  <c r="E2999" i="1"/>
  <c r="D2999" i="1" s="1"/>
  <c r="H2999" i="1"/>
  <c r="G2999" i="1" s="1"/>
  <c r="K2999" i="1"/>
  <c r="J2999" i="1" s="1"/>
  <c r="N2999" i="1"/>
  <c r="B3000" i="1"/>
  <c r="A3000" i="1" s="1"/>
  <c r="E3000" i="1"/>
  <c r="D3000" i="1" s="1"/>
  <c r="H3000" i="1"/>
  <c r="G3000" i="1" s="1"/>
  <c r="K3000" i="1"/>
  <c r="J3000" i="1" s="1"/>
  <c r="N3000" i="1"/>
  <c r="B3001" i="1"/>
  <c r="A3001" i="1" s="1"/>
  <c r="E3001" i="1"/>
  <c r="D3001" i="1" s="1"/>
  <c r="H3001" i="1"/>
  <c r="G3001" i="1" s="1"/>
  <c r="K3001" i="1"/>
  <c r="J3001" i="1" s="1"/>
  <c r="N3001" i="1"/>
  <c r="B3002" i="1"/>
  <c r="A3002" i="1" s="1"/>
  <c r="E3002" i="1"/>
  <c r="D3002" i="1" s="1"/>
  <c r="H3002" i="1"/>
  <c r="G3002" i="1" s="1"/>
  <c r="K3002" i="1"/>
  <c r="J3002" i="1" s="1"/>
  <c r="N3002" i="1"/>
  <c r="B3003" i="1"/>
  <c r="A3003" i="1" s="1"/>
  <c r="E3003" i="1"/>
  <c r="D3003" i="1" s="1"/>
  <c r="H3003" i="1"/>
  <c r="G3003" i="1" s="1"/>
  <c r="K3003" i="1"/>
  <c r="J3003" i="1" s="1"/>
  <c r="N3003" i="1"/>
  <c r="B3004" i="1"/>
  <c r="A3004" i="1" s="1"/>
  <c r="E3004" i="1"/>
  <c r="D3004" i="1" s="1"/>
  <c r="H3004" i="1"/>
  <c r="G3004" i="1" s="1"/>
  <c r="K3004" i="1"/>
  <c r="J3004" i="1" s="1"/>
  <c r="N3004" i="1"/>
  <c r="B3005" i="1"/>
  <c r="A3005" i="1" s="1"/>
  <c r="E3005" i="1"/>
  <c r="D3005" i="1" s="1"/>
  <c r="H3005" i="1"/>
  <c r="G3005" i="1" s="1"/>
  <c r="K3005" i="1"/>
  <c r="J3005" i="1" s="1"/>
  <c r="N3005" i="1"/>
  <c r="B3006" i="1"/>
  <c r="A3006" i="1" s="1"/>
  <c r="E3006" i="1"/>
  <c r="D3006" i="1" s="1"/>
  <c r="H3006" i="1"/>
  <c r="G3006" i="1" s="1"/>
  <c r="K3006" i="1"/>
  <c r="J3006" i="1" s="1"/>
  <c r="N3006" i="1"/>
  <c r="B3007" i="1"/>
  <c r="A3007" i="1" s="1"/>
  <c r="E3007" i="1"/>
  <c r="D3007" i="1" s="1"/>
  <c r="H3007" i="1"/>
  <c r="G3007" i="1" s="1"/>
  <c r="K3007" i="1"/>
  <c r="J3007" i="1" s="1"/>
  <c r="N3007" i="1"/>
  <c r="B3008" i="1"/>
  <c r="A3008" i="1" s="1"/>
  <c r="E3008" i="1"/>
  <c r="D3008" i="1" s="1"/>
  <c r="H3008" i="1"/>
  <c r="G3008" i="1" s="1"/>
  <c r="K3008" i="1"/>
  <c r="J3008" i="1" s="1"/>
  <c r="N3008" i="1"/>
  <c r="B3009" i="1"/>
  <c r="A3009" i="1" s="1"/>
  <c r="E3009" i="1"/>
  <c r="D3009" i="1" s="1"/>
  <c r="H3009" i="1"/>
  <c r="G3009" i="1" s="1"/>
  <c r="K3009" i="1"/>
  <c r="J3009" i="1" s="1"/>
  <c r="N3009" i="1"/>
  <c r="B3010" i="1"/>
  <c r="A3010" i="1" s="1"/>
  <c r="E3010" i="1"/>
  <c r="D3010" i="1" s="1"/>
  <c r="H3010" i="1"/>
  <c r="G3010" i="1" s="1"/>
  <c r="K3010" i="1"/>
  <c r="J3010" i="1" s="1"/>
  <c r="N3010" i="1"/>
  <c r="B3011" i="1"/>
  <c r="A3011" i="1" s="1"/>
  <c r="E3011" i="1"/>
  <c r="D3011" i="1" s="1"/>
  <c r="H3011" i="1"/>
  <c r="G3011" i="1" s="1"/>
  <c r="K3011" i="1"/>
  <c r="J3011" i="1" s="1"/>
  <c r="N3011" i="1"/>
  <c r="B3012" i="1"/>
  <c r="A3012" i="1" s="1"/>
  <c r="E3012" i="1"/>
  <c r="D3012" i="1" s="1"/>
  <c r="H3012" i="1"/>
  <c r="G3012" i="1" s="1"/>
  <c r="K3012" i="1"/>
  <c r="J3012" i="1" s="1"/>
  <c r="N3012" i="1"/>
  <c r="B3013" i="1"/>
  <c r="A3013" i="1" s="1"/>
  <c r="E3013" i="1"/>
  <c r="D3013" i="1" s="1"/>
  <c r="H3013" i="1"/>
  <c r="G3013" i="1" s="1"/>
  <c r="K3013" i="1"/>
  <c r="J3013" i="1" s="1"/>
  <c r="N3013" i="1"/>
  <c r="B3014" i="1"/>
  <c r="A3014" i="1" s="1"/>
  <c r="E3014" i="1"/>
  <c r="D3014" i="1" s="1"/>
  <c r="H3014" i="1"/>
  <c r="G3014" i="1" s="1"/>
  <c r="K3014" i="1"/>
  <c r="J3014" i="1" s="1"/>
  <c r="N3014" i="1"/>
  <c r="B3015" i="1"/>
  <c r="A3015" i="1" s="1"/>
  <c r="E3015" i="1"/>
  <c r="D3015" i="1" s="1"/>
  <c r="H3015" i="1"/>
  <c r="G3015" i="1" s="1"/>
  <c r="K3015" i="1"/>
  <c r="J3015" i="1" s="1"/>
  <c r="N3015" i="1"/>
  <c r="B3016" i="1"/>
  <c r="A3016" i="1" s="1"/>
  <c r="E3016" i="1"/>
  <c r="D3016" i="1" s="1"/>
  <c r="H3016" i="1"/>
  <c r="G3016" i="1" s="1"/>
  <c r="K3016" i="1"/>
  <c r="J3016" i="1" s="1"/>
  <c r="N3016" i="1"/>
  <c r="B3017" i="1"/>
  <c r="A3017" i="1" s="1"/>
  <c r="E3017" i="1"/>
  <c r="D3017" i="1" s="1"/>
  <c r="H3017" i="1"/>
  <c r="G3017" i="1" s="1"/>
  <c r="K3017" i="1"/>
  <c r="J3017" i="1" s="1"/>
  <c r="N3017" i="1"/>
  <c r="B3018" i="1"/>
  <c r="A3018" i="1" s="1"/>
  <c r="E3018" i="1"/>
  <c r="D3018" i="1" s="1"/>
  <c r="H3018" i="1"/>
  <c r="G3018" i="1" s="1"/>
  <c r="K3018" i="1"/>
  <c r="J3018" i="1" s="1"/>
  <c r="N3018" i="1"/>
  <c r="B3019" i="1"/>
  <c r="A3019" i="1" s="1"/>
  <c r="E3019" i="1"/>
  <c r="D3019" i="1" s="1"/>
  <c r="H3019" i="1"/>
  <c r="G3019" i="1" s="1"/>
  <c r="K3019" i="1"/>
  <c r="J3019" i="1" s="1"/>
  <c r="N3019" i="1"/>
  <c r="B3020" i="1"/>
  <c r="A3020" i="1" s="1"/>
  <c r="E3020" i="1"/>
  <c r="D3020" i="1" s="1"/>
  <c r="H3020" i="1"/>
  <c r="G3020" i="1" s="1"/>
  <c r="K3020" i="1"/>
  <c r="J3020" i="1" s="1"/>
  <c r="N3020" i="1"/>
  <c r="B3021" i="1"/>
  <c r="A3021" i="1" s="1"/>
  <c r="E3021" i="1"/>
  <c r="D3021" i="1" s="1"/>
  <c r="H3021" i="1"/>
  <c r="G3021" i="1" s="1"/>
  <c r="K3021" i="1"/>
  <c r="J3021" i="1" s="1"/>
  <c r="N3021" i="1"/>
  <c r="B3022" i="1"/>
  <c r="A3022" i="1" s="1"/>
  <c r="E3022" i="1"/>
  <c r="D3022" i="1" s="1"/>
  <c r="H3022" i="1"/>
  <c r="G3022" i="1" s="1"/>
  <c r="K3022" i="1"/>
  <c r="J3022" i="1" s="1"/>
  <c r="N3022" i="1"/>
  <c r="B3023" i="1"/>
  <c r="A3023" i="1" s="1"/>
  <c r="E3023" i="1"/>
  <c r="D3023" i="1" s="1"/>
  <c r="H3023" i="1"/>
  <c r="G3023" i="1" s="1"/>
  <c r="K3023" i="1"/>
  <c r="J3023" i="1" s="1"/>
  <c r="N3023" i="1"/>
  <c r="B3024" i="1"/>
  <c r="A3024" i="1" s="1"/>
  <c r="E3024" i="1"/>
  <c r="D3024" i="1" s="1"/>
  <c r="H3024" i="1"/>
  <c r="G3024" i="1" s="1"/>
  <c r="K3024" i="1"/>
  <c r="J3024" i="1" s="1"/>
  <c r="N3024" i="1"/>
  <c r="B3025" i="1"/>
  <c r="A3025" i="1" s="1"/>
  <c r="E3025" i="1"/>
  <c r="D3025" i="1" s="1"/>
  <c r="H3025" i="1"/>
  <c r="G3025" i="1" s="1"/>
  <c r="K3025" i="1"/>
  <c r="J3025" i="1" s="1"/>
  <c r="N3025" i="1"/>
  <c r="B3026" i="1"/>
  <c r="A3026" i="1" s="1"/>
  <c r="E3026" i="1"/>
  <c r="D3026" i="1" s="1"/>
  <c r="H3026" i="1"/>
  <c r="G3026" i="1" s="1"/>
  <c r="K3026" i="1"/>
  <c r="J3026" i="1" s="1"/>
  <c r="N3026" i="1"/>
  <c r="B3027" i="1"/>
  <c r="A3027" i="1" s="1"/>
  <c r="E3027" i="1"/>
  <c r="D3027" i="1" s="1"/>
  <c r="H3027" i="1"/>
  <c r="G3027" i="1" s="1"/>
  <c r="K3027" i="1"/>
  <c r="J3027" i="1" s="1"/>
  <c r="N3027" i="1"/>
  <c r="B3028" i="1"/>
  <c r="A3028" i="1" s="1"/>
  <c r="E3028" i="1"/>
  <c r="D3028" i="1" s="1"/>
  <c r="H3028" i="1"/>
  <c r="G3028" i="1" s="1"/>
  <c r="K3028" i="1"/>
  <c r="J3028" i="1" s="1"/>
  <c r="N3028" i="1"/>
  <c r="B3029" i="1"/>
  <c r="A3029" i="1" s="1"/>
  <c r="E3029" i="1"/>
  <c r="D3029" i="1" s="1"/>
  <c r="H3029" i="1"/>
  <c r="G3029" i="1" s="1"/>
  <c r="K3029" i="1"/>
  <c r="J3029" i="1" s="1"/>
  <c r="N3029" i="1"/>
  <c r="B3030" i="1"/>
  <c r="A3030" i="1" s="1"/>
  <c r="E3030" i="1"/>
  <c r="D3030" i="1" s="1"/>
  <c r="H3030" i="1"/>
  <c r="G3030" i="1" s="1"/>
  <c r="K3030" i="1"/>
  <c r="J3030" i="1" s="1"/>
  <c r="N3030" i="1"/>
  <c r="B3031" i="1"/>
  <c r="A3031" i="1" s="1"/>
  <c r="E3031" i="1"/>
  <c r="D3031" i="1" s="1"/>
  <c r="H3031" i="1"/>
  <c r="G3031" i="1" s="1"/>
  <c r="K3031" i="1"/>
  <c r="J3031" i="1" s="1"/>
  <c r="N3031" i="1"/>
  <c r="B3032" i="1"/>
  <c r="A3032" i="1" s="1"/>
  <c r="E3032" i="1"/>
  <c r="D3032" i="1" s="1"/>
  <c r="H3032" i="1"/>
  <c r="G3032" i="1" s="1"/>
  <c r="K3032" i="1"/>
  <c r="J3032" i="1" s="1"/>
  <c r="N3032" i="1"/>
  <c r="B3033" i="1"/>
  <c r="A3033" i="1" s="1"/>
  <c r="E3033" i="1"/>
  <c r="D3033" i="1" s="1"/>
  <c r="H3033" i="1"/>
  <c r="G3033" i="1" s="1"/>
  <c r="K3033" i="1"/>
  <c r="J3033" i="1" s="1"/>
  <c r="N3033" i="1"/>
  <c r="B3034" i="1"/>
  <c r="A3034" i="1" s="1"/>
  <c r="E3034" i="1"/>
  <c r="D3034" i="1" s="1"/>
  <c r="H3034" i="1"/>
  <c r="G3034" i="1" s="1"/>
  <c r="K3034" i="1"/>
  <c r="J3034" i="1" s="1"/>
  <c r="N3034" i="1"/>
  <c r="B3035" i="1"/>
  <c r="A3035" i="1" s="1"/>
  <c r="E3035" i="1"/>
  <c r="D3035" i="1" s="1"/>
  <c r="H3035" i="1"/>
  <c r="G3035" i="1" s="1"/>
  <c r="K3035" i="1"/>
  <c r="J3035" i="1" s="1"/>
  <c r="N3035" i="1"/>
  <c r="B3036" i="1"/>
  <c r="A3036" i="1" s="1"/>
  <c r="E3036" i="1"/>
  <c r="D3036" i="1" s="1"/>
  <c r="H3036" i="1"/>
  <c r="G3036" i="1" s="1"/>
  <c r="K3036" i="1"/>
  <c r="J3036" i="1" s="1"/>
  <c r="N3036" i="1"/>
  <c r="B3037" i="1"/>
  <c r="A3037" i="1" s="1"/>
  <c r="E3037" i="1"/>
  <c r="D3037" i="1" s="1"/>
  <c r="H3037" i="1"/>
  <c r="G3037" i="1" s="1"/>
  <c r="K3037" i="1"/>
  <c r="J3037" i="1" s="1"/>
  <c r="N3037" i="1"/>
  <c r="B3038" i="1"/>
  <c r="A3038" i="1" s="1"/>
  <c r="E3038" i="1"/>
  <c r="D3038" i="1" s="1"/>
  <c r="H3038" i="1"/>
  <c r="G3038" i="1" s="1"/>
  <c r="K3038" i="1"/>
  <c r="J3038" i="1" s="1"/>
  <c r="N3038" i="1"/>
  <c r="B3039" i="1"/>
  <c r="A3039" i="1" s="1"/>
  <c r="E3039" i="1"/>
  <c r="D3039" i="1" s="1"/>
  <c r="H3039" i="1"/>
  <c r="G3039" i="1" s="1"/>
  <c r="K3039" i="1"/>
  <c r="J3039" i="1" s="1"/>
  <c r="N3039" i="1"/>
  <c r="B3040" i="1"/>
  <c r="A3040" i="1" s="1"/>
  <c r="E3040" i="1"/>
  <c r="D3040" i="1" s="1"/>
  <c r="H3040" i="1"/>
  <c r="G3040" i="1" s="1"/>
  <c r="K3040" i="1"/>
  <c r="J3040" i="1" s="1"/>
  <c r="N3040" i="1"/>
  <c r="B3041" i="1"/>
  <c r="A3041" i="1" s="1"/>
  <c r="E3041" i="1"/>
  <c r="D3041" i="1" s="1"/>
  <c r="H3041" i="1"/>
  <c r="G3041" i="1" s="1"/>
  <c r="K3041" i="1"/>
  <c r="J3041" i="1" s="1"/>
  <c r="N3041" i="1"/>
  <c r="B3042" i="1"/>
  <c r="A3042" i="1" s="1"/>
  <c r="E3042" i="1"/>
  <c r="D3042" i="1" s="1"/>
  <c r="H3042" i="1"/>
  <c r="G3042" i="1" s="1"/>
  <c r="K3042" i="1"/>
  <c r="J3042" i="1" s="1"/>
  <c r="N3042" i="1"/>
  <c r="B3043" i="1"/>
  <c r="A3043" i="1" s="1"/>
  <c r="E3043" i="1"/>
  <c r="D3043" i="1" s="1"/>
  <c r="H3043" i="1"/>
  <c r="G3043" i="1" s="1"/>
  <c r="K3043" i="1"/>
  <c r="J3043" i="1" s="1"/>
  <c r="N3043" i="1"/>
  <c r="B3044" i="1"/>
  <c r="A3044" i="1" s="1"/>
  <c r="E3044" i="1"/>
  <c r="D3044" i="1" s="1"/>
  <c r="H3044" i="1"/>
  <c r="G3044" i="1" s="1"/>
  <c r="K3044" i="1"/>
  <c r="J3044" i="1" s="1"/>
  <c r="N3044" i="1"/>
  <c r="B3045" i="1"/>
  <c r="A3045" i="1" s="1"/>
  <c r="E3045" i="1"/>
  <c r="D3045" i="1" s="1"/>
  <c r="H3045" i="1"/>
  <c r="G3045" i="1" s="1"/>
  <c r="K3045" i="1"/>
  <c r="J3045" i="1" s="1"/>
  <c r="N3045" i="1"/>
  <c r="B3046" i="1"/>
  <c r="A3046" i="1" s="1"/>
  <c r="E3046" i="1"/>
  <c r="D3046" i="1" s="1"/>
  <c r="H3046" i="1"/>
  <c r="G3046" i="1" s="1"/>
  <c r="K3046" i="1"/>
  <c r="J3046" i="1" s="1"/>
  <c r="N3046" i="1"/>
  <c r="B3047" i="1"/>
  <c r="A3047" i="1" s="1"/>
  <c r="E3047" i="1"/>
  <c r="D3047" i="1" s="1"/>
  <c r="H3047" i="1"/>
  <c r="G3047" i="1" s="1"/>
  <c r="K3047" i="1"/>
  <c r="J3047" i="1" s="1"/>
  <c r="N3047" i="1"/>
  <c r="B3048" i="1"/>
  <c r="A3048" i="1" s="1"/>
  <c r="E3048" i="1"/>
  <c r="D3048" i="1" s="1"/>
  <c r="H3048" i="1"/>
  <c r="G3048" i="1" s="1"/>
  <c r="K3048" i="1"/>
  <c r="J3048" i="1" s="1"/>
  <c r="N3048" i="1"/>
  <c r="B3049" i="1"/>
  <c r="A3049" i="1" s="1"/>
  <c r="E3049" i="1"/>
  <c r="D3049" i="1" s="1"/>
  <c r="H3049" i="1"/>
  <c r="G3049" i="1" s="1"/>
  <c r="K3049" i="1"/>
  <c r="J3049" i="1" s="1"/>
  <c r="N3049" i="1"/>
  <c r="B3050" i="1"/>
  <c r="A3050" i="1" s="1"/>
  <c r="E3050" i="1"/>
  <c r="D3050" i="1" s="1"/>
  <c r="H3050" i="1"/>
  <c r="G3050" i="1" s="1"/>
  <c r="K3050" i="1"/>
  <c r="J3050" i="1" s="1"/>
  <c r="N3050" i="1"/>
  <c r="B3051" i="1"/>
  <c r="A3051" i="1" s="1"/>
  <c r="E3051" i="1"/>
  <c r="D3051" i="1" s="1"/>
  <c r="H3051" i="1"/>
  <c r="G3051" i="1" s="1"/>
  <c r="K3051" i="1"/>
  <c r="J3051" i="1" s="1"/>
  <c r="N3051" i="1"/>
  <c r="B3052" i="1"/>
  <c r="A3052" i="1" s="1"/>
  <c r="E3052" i="1"/>
  <c r="D3052" i="1" s="1"/>
  <c r="H3052" i="1"/>
  <c r="G3052" i="1" s="1"/>
  <c r="K3052" i="1"/>
  <c r="J3052" i="1" s="1"/>
  <c r="N3052" i="1"/>
  <c r="B3053" i="1"/>
  <c r="A3053" i="1" s="1"/>
  <c r="E3053" i="1"/>
  <c r="D3053" i="1" s="1"/>
  <c r="H3053" i="1"/>
  <c r="G3053" i="1" s="1"/>
  <c r="K3053" i="1"/>
  <c r="J3053" i="1" s="1"/>
  <c r="N3053" i="1"/>
  <c r="B3054" i="1"/>
  <c r="A3054" i="1" s="1"/>
  <c r="E3054" i="1"/>
  <c r="D3054" i="1" s="1"/>
  <c r="H3054" i="1"/>
  <c r="G3054" i="1" s="1"/>
  <c r="K3054" i="1"/>
  <c r="J3054" i="1" s="1"/>
  <c r="N3054" i="1"/>
  <c r="B3055" i="1"/>
  <c r="A3055" i="1" s="1"/>
  <c r="E3055" i="1"/>
  <c r="D3055" i="1" s="1"/>
  <c r="H3055" i="1"/>
  <c r="G3055" i="1" s="1"/>
  <c r="K3055" i="1"/>
  <c r="J3055" i="1" s="1"/>
  <c r="N3055" i="1"/>
  <c r="B3056" i="1"/>
  <c r="A3056" i="1" s="1"/>
  <c r="E3056" i="1"/>
  <c r="D3056" i="1" s="1"/>
  <c r="H3056" i="1"/>
  <c r="G3056" i="1" s="1"/>
  <c r="K3056" i="1"/>
  <c r="J3056" i="1" s="1"/>
  <c r="N3056" i="1"/>
  <c r="B3057" i="1"/>
  <c r="A3057" i="1" s="1"/>
  <c r="E3057" i="1"/>
  <c r="D3057" i="1" s="1"/>
  <c r="H3057" i="1"/>
  <c r="G3057" i="1" s="1"/>
  <c r="K3057" i="1"/>
  <c r="J3057" i="1" s="1"/>
  <c r="N3057" i="1"/>
  <c r="B3058" i="1"/>
  <c r="A3058" i="1" s="1"/>
  <c r="E3058" i="1"/>
  <c r="D3058" i="1" s="1"/>
  <c r="H3058" i="1"/>
  <c r="G3058" i="1" s="1"/>
  <c r="K3058" i="1"/>
  <c r="J3058" i="1" s="1"/>
  <c r="N3058" i="1"/>
  <c r="B3059" i="1"/>
  <c r="A3059" i="1" s="1"/>
  <c r="E3059" i="1"/>
  <c r="D3059" i="1" s="1"/>
  <c r="H3059" i="1"/>
  <c r="G3059" i="1" s="1"/>
  <c r="K3059" i="1"/>
  <c r="J3059" i="1" s="1"/>
  <c r="N3059" i="1"/>
  <c r="B3060" i="1"/>
  <c r="A3060" i="1" s="1"/>
  <c r="E3060" i="1"/>
  <c r="D3060" i="1" s="1"/>
  <c r="H3060" i="1"/>
  <c r="G3060" i="1" s="1"/>
  <c r="K3060" i="1"/>
  <c r="J3060" i="1" s="1"/>
  <c r="N3060" i="1"/>
  <c r="B3061" i="1"/>
  <c r="A3061" i="1" s="1"/>
  <c r="E3061" i="1"/>
  <c r="D3061" i="1" s="1"/>
  <c r="H3061" i="1"/>
  <c r="G3061" i="1" s="1"/>
  <c r="K3061" i="1"/>
  <c r="J3061" i="1" s="1"/>
  <c r="N3061" i="1"/>
  <c r="B3062" i="1"/>
  <c r="A3062" i="1" s="1"/>
  <c r="E3062" i="1"/>
  <c r="D3062" i="1" s="1"/>
  <c r="H3062" i="1"/>
  <c r="G3062" i="1" s="1"/>
  <c r="K3062" i="1"/>
  <c r="J3062" i="1" s="1"/>
  <c r="N3062" i="1"/>
  <c r="B3063" i="1"/>
  <c r="A3063" i="1" s="1"/>
  <c r="E3063" i="1"/>
  <c r="D3063" i="1" s="1"/>
  <c r="H3063" i="1"/>
  <c r="G3063" i="1" s="1"/>
  <c r="K3063" i="1"/>
  <c r="J3063" i="1" s="1"/>
  <c r="N3063" i="1"/>
  <c r="B3064" i="1"/>
  <c r="A3064" i="1" s="1"/>
  <c r="E3064" i="1"/>
  <c r="D3064" i="1" s="1"/>
  <c r="H3064" i="1"/>
  <c r="G3064" i="1" s="1"/>
  <c r="K3064" i="1"/>
  <c r="J3064" i="1" s="1"/>
  <c r="N3064" i="1"/>
  <c r="B3065" i="1"/>
  <c r="A3065" i="1" s="1"/>
  <c r="E3065" i="1"/>
  <c r="D3065" i="1" s="1"/>
  <c r="H3065" i="1"/>
  <c r="G3065" i="1" s="1"/>
  <c r="K3065" i="1"/>
  <c r="J3065" i="1" s="1"/>
  <c r="N3065" i="1"/>
  <c r="B3066" i="1"/>
  <c r="A3066" i="1" s="1"/>
  <c r="E3066" i="1"/>
  <c r="D3066" i="1" s="1"/>
  <c r="H3066" i="1"/>
  <c r="G3066" i="1" s="1"/>
  <c r="K3066" i="1"/>
  <c r="J3066" i="1" s="1"/>
  <c r="N3066" i="1"/>
  <c r="B3067" i="1"/>
  <c r="A3067" i="1" s="1"/>
  <c r="E3067" i="1"/>
  <c r="D3067" i="1" s="1"/>
  <c r="H3067" i="1"/>
  <c r="G3067" i="1" s="1"/>
  <c r="K3067" i="1"/>
  <c r="J3067" i="1" s="1"/>
  <c r="N3067" i="1"/>
  <c r="B3068" i="1"/>
  <c r="A3068" i="1" s="1"/>
  <c r="E3068" i="1"/>
  <c r="D3068" i="1" s="1"/>
  <c r="H3068" i="1"/>
  <c r="G3068" i="1" s="1"/>
  <c r="K3068" i="1"/>
  <c r="J3068" i="1" s="1"/>
  <c r="N3068" i="1"/>
  <c r="B3069" i="1"/>
  <c r="A3069" i="1" s="1"/>
  <c r="E3069" i="1"/>
  <c r="D3069" i="1" s="1"/>
  <c r="H3069" i="1"/>
  <c r="G3069" i="1" s="1"/>
  <c r="K3069" i="1"/>
  <c r="J3069" i="1" s="1"/>
  <c r="N3069" i="1"/>
  <c r="B3070" i="1"/>
  <c r="A3070" i="1" s="1"/>
  <c r="E3070" i="1"/>
  <c r="D3070" i="1" s="1"/>
  <c r="H3070" i="1"/>
  <c r="G3070" i="1" s="1"/>
  <c r="K3070" i="1"/>
  <c r="J3070" i="1" s="1"/>
  <c r="N3070" i="1"/>
  <c r="B3071" i="1"/>
  <c r="A3071" i="1" s="1"/>
  <c r="E3071" i="1"/>
  <c r="D3071" i="1" s="1"/>
  <c r="H3071" i="1"/>
  <c r="G3071" i="1" s="1"/>
  <c r="K3071" i="1"/>
  <c r="J3071" i="1" s="1"/>
  <c r="N3071" i="1"/>
  <c r="B3072" i="1"/>
  <c r="A3072" i="1" s="1"/>
  <c r="E3072" i="1"/>
  <c r="D3072" i="1" s="1"/>
  <c r="H3072" i="1"/>
  <c r="G3072" i="1" s="1"/>
  <c r="K3072" i="1"/>
  <c r="J3072" i="1" s="1"/>
  <c r="N3072" i="1"/>
  <c r="B3073" i="1"/>
  <c r="A3073" i="1" s="1"/>
  <c r="E3073" i="1"/>
  <c r="D3073" i="1" s="1"/>
  <c r="H3073" i="1"/>
  <c r="G3073" i="1" s="1"/>
  <c r="K3073" i="1"/>
  <c r="J3073" i="1" s="1"/>
  <c r="N3073" i="1"/>
  <c r="B3074" i="1"/>
  <c r="A3074" i="1" s="1"/>
  <c r="E3074" i="1"/>
  <c r="D3074" i="1" s="1"/>
  <c r="H3074" i="1"/>
  <c r="G3074" i="1" s="1"/>
  <c r="K3074" i="1"/>
  <c r="J3074" i="1" s="1"/>
  <c r="N3074" i="1"/>
  <c r="B3075" i="1"/>
  <c r="A3075" i="1" s="1"/>
  <c r="E3075" i="1"/>
  <c r="D3075" i="1" s="1"/>
  <c r="H3075" i="1"/>
  <c r="G3075" i="1" s="1"/>
  <c r="K3075" i="1"/>
  <c r="J3075" i="1" s="1"/>
  <c r="N3075" i="1"/>
  <c r="B3076" i="1"/>
  <c r="A3076" i="1" s="1"/>
  <c r="E3076" i="1"/>
  <c r="D3076" i="1" s="1"/>
  <c r="H3076" i="1"/>
  <c r="G3076" i="1" s="1"/>
  <c r="K3076" i="1"/>
  <c r="J3076" i="1" s="1"/>
  <c r="N3076" i="1"/>
  <c r="B3077" i="1"/>
  <c r="A3077" i="1" s="1"/>
  <c r="E3077" i="1"/>
  <c r="D3077" i="1" s="1"/>
  <c r="H3077" i="1"/>
  <c r="G3077" i="1" s="1"/>
  <c r="K3077" i="1"/>
  <c r="J3077" i="1" s="1"/>
  <c r="N3077" i="1"/>
  <c r="B3078" i="1"/>
  <c r="A3078" i="1" s="1"/>
  <c r="E3078" i="1"/>
  <c r="D3078" i="1" s="1"/>
  <c r="H3078" i="1"/>
  <c r="G3078" i="1" s="1"/>
  <c r="K3078" i="1"/>
  <c r="J3078" i="1" s="1"/>
  <c r="N3078" i="1"/>
  <c r="B3079" i="1"/>
  <c r="A3079" i="1" s="1"/>
  <c r="E3079" i="1"/>
  <c r="D3079" i="1" s="1"/>
  <c r="H3079" i="1"/>
  <c r="G3079" i="1" s="1"/>
  <c r="K3079" i="1"/>
  <c r="J3079" i="1" s="1"/>
  <c r="N3079" i="1"/>
  <c r="B3080" i="1"/>
  <c r="A3080" i="1" s="1"/>
  <c r="E3080" i="1"/>
  <c r="D3080" i="1" s="1"/>
  <c r="H3080" i="1"/>
  <c r="G3080" i="1" s="1"/>
  <c r="K3080" i="1"/>
  <c r="J3080" i="1" s="1"/>
  <c r="N3080" i="1"/>
  <c r="B3081" i="1"/>
  <c r="A3081" i="1" s="1"/>
  <c r="E3081" i="1"/>
  <c r="D3081" i="1" s="1"/>
  <c r="H3081" i="1"/>
  <c r="G3081" i="1" s="1"/>
  <c r="K3081" i="1"/>
  <c r="J3081" i="1" s="1"/>
  <c r="N3081" i="1"/>
  <c r="B3082" i="1"/>
  <c r="A3082" i="1" s="1"/>
  <c r="E3082" i="1"/>
  <c r="D3082" i="1" s="1"/>
  <c r="H3082" i="1"/>
  <c r="G3082" i="1" s="1"/>
  <c r="K3082" i="1"/>
  <c r="J3082" i="1" s="1"/>
  <c r="N3082" i="1"/>
  <c r="B3083" i="1"/>
  <c r="A3083" i="1" s="1"/>
  <c r="E3083" i="1"/>
  <c r="D3083" i="1" s="1"/>
  <c r="H3083" i="1"/>
  <c r="G3083" i="1" s="1"/>
  <c r="K3083" i="1"/>
  <c r="J3083" i="1" s="1"/>
  <c r="N3083" i="1"/>
  <c r="B3084" i="1"/>
  <c r="A3084" i="1" s="1"/>
  <c r="E3084" i="1"/>
  <c r="D3084" i="1" s="1"/>
  <c r="H3084" i="1"/>
  <c r="G3084" i="1" s="1"/>
  <c r="K3084" i="1"/>
  <c r="J3084" i="1" s="1"/>
  <c r="N3084" i="1"/>
  <c r="B3085" i="1"/>
  <c r="A3085" i="1" s="1"/>
  <c r="E3085" i="1"/>
  <c r="D3085" i="1" s="1"/>
  <c r="H3085" i="1"/>
  <c r="G3085" i="1" s="1"/>
  <c r="K3085" i="1"/>
  <c r="J3085" i="1" s="1"/>
  <c r="N3085" i="1"/>
  <c r="B3086" i="1"/>
  <c r="A3086" i="1" s="1"/>
  <c r="E3086" i="1"/>
  <c r="D3086" i="1" s="1"/>
  <c r="H3086" i="1"/>
  <c r="G3086" i="1" s="1"/>
  <c r="K3086" i="1"/>
  <c r="J3086" i="1" s="1"/>
  <c r="N3086" i="1"/>
  <c r="B3087" i="1"/>
  <c r="A3087" i="1" s="1"/>
  <c r="E3087" i="1"/>
  <c r="D3087" i="1" s="1"/>
  <c r="H3087" i="1"/>
  <c r="G3087" i="1" s="1"/>
  <c r="K3087" i="1"/>
  <c r="J3087" i="1" s="1"/>
  <c r="N3087" i="1"/>
  <c r="B3088" i="1"/>
  <c r="A3088" i="1" s="1"/>
  <c r="E3088" i="1"/>
  <c r="D3088" i="1" s="1"/>
  <c r="H3088" i="1"/>
  <c r="G3088" i="1" s="1"/>
  <c r="K3088" i="1"/>
  <c r="J3088" i="1" s="1"/>
  <c r="N3088" i="1"/>
  <c r="B3089" i="1"/>
  <c r="A3089" i="1" s="1"/>
  <c r="E3089" i="1"/>
  <c r="D3089" i="1" s="1"/>
  <c r="H3089" i="1"/>
  <c r="G3089" i="1" s="1"/>
  <c r="K3089" i="1"/>
  <c r="J3089" i="1" s="1"/>
  <c r="N3089" i="1"/>
  <c r="B3090" i="1"/>
  <c r="A3090" i="1" s="1"/>
  <c r="E3090" i="1"/>
  <c r="D3090" i="1" s="1"/>
  <c r="H3090" i="1"/>
  <c r="G3090" i="1" s="1"/>
  <c r="K3090" i="1"/>
  <c r="J3090" i="1" s="1"/>
  <c r="N3090" i="1"/>
  <c r="B3091" i="1"/>
  <c r="A3091" i="1" s="1"/>
  <c r="E3091" i="1"/>
  <c r="D3091" i="1" s="1"/>
  <c r="H3091" i="1"/>
  <c r="G3091" i="1" s="1"/>
  <c r="K3091" i="1"/>
  <c r="J3091" i="1" s="1"/>
  <c r="N3091" i="1"/>
  <c r="B3092" i="1"/>
  <c r="A3092" i="1" s="1"/>
  <c r="E3092" i="1"/>
  <c r="D3092" i="1" s="1"/>
  <c r="H3092" i="1"/>
  <c r="G3092" i="1" s="1"/>
  <c r="K3092" i="1"/>
  <c r="J3092" i="1" s="1"/>
  <c r="N3092" i="1"/>
  <c r="B3093" i="1"/>
  <c r="A3093" i="1" s="1"/>
  <c r="E3093" i="1"/>
  <c r="D3093" i="1" s="1"/>
  <c r="H3093" i="1"/>
  <c r="G3093" i="1" s="1"/>
  <c r="K3093" i="1"/>
  <c r="J3093" i="1" s="1"/>
  <c r="N3093" i="1"/>
  <c r="B3094" i="1"/>
  <c r="A3094" i="1" s="1"/>
  <c r="E3094" i="1"/>
  <c r="D3094" i="1" s="1"/>
  <c r="H3094" i="1"/>
  <c r="G3094" i="1" s="1"/>
  <c r="K3094" i="1"/>
  <c r="J3094" i="1" s="1"/>
  <c r="N3094" i="1"/>
  <c r="B3095" i="1"/>
  <c r="A3095" i="1" s="1"/>
  <c r="E3095" i="1"/>
  <c r="D3095" i="1" s="1"/>
  <c r="H3095" i="1"/>
  <c r="G3095" i="1" s="1"/>
  <c r="K3095" i="1"/>
  <c r="J3095" i="1" s="1"/>
  <c r="N3095" i="1"/>
  <c r="B3096" i="1"/>
  <c r="A3096" i="1" s="1"/>
  <c r="E3096" i="1"/>
  <c r="D3096" i="1" s="1"/>
  <c r="H3096" i="1"/>
  <c r="G3096" i="1" s="1"/>
  <c r="K3096" i="1"/>
  <c r="J3096" i="1" s="1"/>
  <c r="N3096" i="1"/>
  <c r="B3097" i="1"/>
  <c r="A3097" i="1" s="1"/>
  <c r="E3097" i="1"/>
  <c r="D3097" i="1" s="1"/>
  <c r="H3097" i="1"/>
  <c r="G3097" i="1" s="1"/>
  <c r="K3097" i="1"/>
  <c r="J3097" i="1" s="1"/>
  <c r="N3097" i="1"/>
  <c r="B3098" i="1"/>
  <c r="A3098" i="1" s="1"/>
  <c r="E3098" i="1"/>
  <c r="D3098" i="1" s="1"/>
  <c r="H3098" i="1"/>
  <c r="G3098" i="1" s="1"/>
  <c r="K3098" i="1"/>
  <c r="J3098" i="1" s="1"/>
  <c r="N3098" i="1"/>
  <c r="B3099" i="1"/>
  <c r="A3099" i="1" s="1"/>
  <c r="E3099" i="1"/>
  <c r="D3099" i="1" s="1"/>
  <c r="H3099" i="1"/>
  <c r="G3099" i="1" s="1"/>
  <c r="K3099" i="1"/>
  <c r="J3099" i="1" s="1"/>
  <c r="N3099" i="1"/>
  <c r="B3100" i="1"/>
  <c r="A3100" i="1" s="1"/>
  <c r="E3100" i="1"/>
  <c r="D3100" i="1" s="1"/>
  <c r="H3100" i="1"/>
  <c r="G3100" i="1" s="1"/>
  <c r="K3100" i="1"/>
  <c r="J3100" i="1" s="1"/>
  <c r="N3100" i="1"/>
  <c r="B3101" i="1"/>
  <c r="A3101" i="1" s="1"/>
  <c r="E3101" i="1"/>
  <c r="D3101" i="1" s="1"/>
  <c r="H3101" i="1"/>
  <c r="G3101" i="1" s="1"/>
  <c r="K3101" i="1"/>
  <c r="J3101" i="1" s="1"/>
  <c r="N3101" i="1"/>
  <c r="B3102" i="1"/>
  <c r="A3102" i="1" s="1"/>
  <c r="E3102" i="1"/>
  <c r="D3102" i="1" s="1"/>
  <c r="H3102" i="1"/>
  <c r="G3102" i="1" s="1"/>
  <c r="K3102" i="1"/>
  <c r="J3102" i="1" s="1"/>
  <c r="N3102" i="1"/>
  <c r="B3103" i="1"/>
  <c r="A3103" i="1" s="1"/>
  <c r="E3103" i="1"/>
  <c r="D3103" i="1" s="1"/>
  <c r="H3103" i="1"/>
  <c r="G3103" i="1" s="1"/>
  <c r="K3103" i="1"/>
  <c r="J3103" i="1" s="1"/>
  <c r="N3103" i="1"/>
  <c r="B3104" i="1"/>
  <c r="A3104" i="1" s="1"/>
  <c r="E3104" i="1"/>
  <c r="D3104" i="1" s="1"/>
  <c r="H3104" i="1"/>
  <c r="G3104" i="1" s="1"/>
  <c r="K3104" i="1"/>
  <c r="J3104" i="1" s="1"/>
  <c r="N3104" i="1"/>
  <c r="B3105" i="1"/>
  <c r="A3105" i="1" s="1"/>
  <c r="E3105" i="1"/>
  <c r="D3105" i="1" s="1"/>
  <c r="H3105" i="1"/>
  <c r="G3105" i="1" s="1"/>
  <c r="K3105" i="1"/>
  <c r="J3105" i="1" s="1"/>
  <c r="N3105" i="1"/>
  <c r="B3106" i="1"/>
  <c r="A3106" i="1" s="1"/>
  <c r="E3106" i="1"/>
  <c r="D3106" i="1" s="1"/>
  <c r="H3106" i="1"/>
  <c r="G3106" i="1" s="1"/>
  <c r="K3106" i="1"/>
  <c r="J3106" i="1" s="1"/>
  <c r="N3106" i="1"/>
  <c r="B3107" i="1"/>
  <c r="A3107" i="1" s="1"/>
  <c r="E3107" i="1"/>
  <c r="D3107" i="1" s="1"/>
  <c r="H3107" i="1"/>
  <c r="G3107" i="1" s="1"/>
  <c r="K3107" i="1"/>
  <c r="J3107" i="1" s="1"/>
  <c r="N3107" i="1"/>
  <c r="B3108" i="1"/>
  <c r="A3108" i="1" s="1"/>
  <c r="E3108" i="1"/>
  <c r="D3108" i="1" s="1"/>
  <c r="H3108" i="1"/>
  <c r="G3108" i="1" s="1"/>
  <c r="K3108" i="1"/>
  <c r="J3108" i="1" s="1"/>
  <c r="N3108" i="1"/>
  <c r="B3109" i="1"/>
  <c r="A3109" i="1" s="1"/>
  <c r="E3109" i="1"/>
  <c r="D3109" i="1" s="1"/>
  <c r="H3109" i="1"/>
  <c r="G3109" i="1" s="1"/>
  <c r="K3109" i="1"/>
  <c r="J3109" i="1" s="1"/>
  <c r="N3109" i="1"/>
  <c r="B3110" i="1"/>
  <c r="A3110" i="1" s="1"/>
  <c r="E3110" i="1"/>
  <c r="D3110" i="1" s="1"/>
  <c r="H3110" i="1"/>
  <c r="G3110" i="1" s="1"/>
  <c r="K3110" i="1"/>
  <c r="J3110" i="1" s="1"/>
  <c r="N3110" i="1"/>
  <c r="B3111" i="1"/>
  <c r="A3111" i="1" s="1"/>
  <c r="E3111" i="1"/>
  <c r="D3111" i="1" s="1"/>
  <c r="H3111" i="1"/>
  <c r="G3111" i="1" s="1"/>
  <c r="K3111" i="1"/>
  <c r="J3111" i="1" s="1"/>
  <c r="N3111" i="1"/>
  <c r="B3112" i="1"/>
  <c r="A3112" i="1" s="1"/>
  <c r="E3112" i="1"/>
  <c r="D3112" i="1" s="1"/>
  <c r="H3112" i="1"/>
  <c r="G3112" i="1" s="1"/>
  <c r="K3112" i="1"/>
  <c r="J3112" i="1" s="1"/>
  <c r="N3112" i="1"/>
  <c r="B3113" i="1"/>
  <c r="A3113" i="1" s="1"/>
  <c r="E3113" i="1"/>
  <c r="D3113" i="1" s="1"/>
  <c r="H3113" i="1"/>
  <c r="G3113" i="1" s="1"/>
  <c r="K3113" i="1"/>
  <c r="J3113" i="1" s="1"/>
  <c r="N3113" i="1"/>
  <c r="B3114" i="1"/>
  <c r="A3114" i="1" s="1"/>
  <c r="E3114" i="1"/>
  <c r="D3114" i="1" s="1"/>
  <c r="H3114" i="1"/>
  <c r="G3114" i="1" s="1"/>
  <c r="K3114" i="1"/>
  <c r="J3114" i="1" s="1"/>
  <c r="N3114" i="1"/>
  <c r="B3115" i="1"/>
  <c r="A3115" i="1" s="1"/>
  <c r="E3115" i="1"/>
  <c r="D3115" i="1" s="1"/>
  <c r="H3115" i="1"/>
  <c r="G3115" i="1" s="1"/>
  <c r="K3115" i="1"/>
  <c r="J3115" i="1" s="1"/>
  <c r="N3115" i="1"/>
  <c r="B3116" i="1"/>
  <c r="A3116" i="1" s="1"/>
  <c r="E3116" i="1"/>
  <c r="D3116" i="1" s="1"/>
  <c r="H3116" i="1"/>
  <c r="G3116" i="1" s="1"/>
  <c r="K3116" i="1"/>
  <c r="J3116" i="1" s="1"/>
  <c r="N3116" i="1"/>
  <c r="B3117" i="1"/>
  <c r="A3117" i="1" s="1"/>
  <c r="E3117" i="1"/>
  <c r="D3117" i="1" s="1"/>
  <c r="H3117" i="1"/>
  <c r="G3117" i="1" s="1"/>
  <c r="K3117" i="1"/>
  <c r="J3117" i="1" s="1"/>
  <c r="N3117" i="1"/>
  <c r="B3118" i="1"/>
  <c r="A3118" i="1" s="1"/>
  <c r="E3118" i="1"/>
  <c r="D3118" i="1" s="1"/>
  <c r="H3118" i="1"/>
  <c r="G3118" i="1" s="1"/>
  <c r="K3118" i="1"/>
  <c r="J3118" i="1" s="1"/>
  <c r="N3118" i="1"/>
  <c r="B3119" i="1"/>
  <c r="A3119" i="1" s="1"/>
  <c r="E3119" i="1"/>
  <c r="D3119" i="1" s="1"/>
  <c r="H3119" i="1"/>
  <c r="G3119" i="1" s="1"/>
  <c r="K3119" i="1"/>
  <c r="J3119" i="1" s="1"/>
  <c r="N3119" i="1"/>
  <c r="B3120" i="1"/>
  <c r="A3120" i="1" s="1"/>
  <c r="E3120" i="1"/>
  <c r="D3120" i="1" s="1"/>
  <c r="H3120" i="1"/>
  <c r="G3120" i="1" s="1"/>
  <c r="K3120" i="1"/>
  <c r="J3120" i="1" s="1"/>
  <c r="N3120" i="1"/>
  <c r="B3121" i="1"/>
  <c r="A3121" i="1" s="1"/>
  <c r="E3121" i="1"/>
  <c r="D3121" i="1" s="1"/>
  <c r="H3121" i="1"/>
  <c r="G3121" i="1" s="1"/>
  <c r="K3121" i="1"/>
  <c r="J3121" i="1" s="1"/>
  <c r="N3121" i="1"/>
  <c r="B3122" i="1"/>
  <c r="A3122" i="1" s="1"/>
  <c r="E3122" i="1"/>
  <c r="D3122" i="1" s="1"/>
  <c r="H3122" i="1"/>
  <c r="G3122" i="1" s="1"/>
  <c r="K3122" i="1"/>
  <c r="J3122" i="1" s="1"/>
  <c r="N3122" i="1"/>
  <c r="B3123" i="1"/>
  <c r="A3123" i="1" s="1"/>
  <c r="E3123" i="1"/>
  <c r="D3123" i="1" s="1"/>
  <c r="H3123" i="1"/>
  <c r="G3123" i="1" s="1"/>
  <c r="K3123" i="1"/>
  <c r="J3123" i="1" s="1"/>
  <c r="N3123" i="1"/>
  <c r="B3124" i="1"/>
  <c r="A3124" i="1" s="1"/>
  <c r="E3124" i="1"/>
  <c r="D3124" i="1" s="1"/>
  <c r="H3124" i="1"/>
  <c r="G3124" i="1" s="1"/>
  <c r="K3124" i="1"/>
  <c r="J3124" i="1" s="1"/>
  <c r="N3124" i="1"/>
  <c r="B3125" i="1"/>
  <c r="A3125" i="1" s="1"/>
  <c r="E3125" i="1"/>
  <c r="D3125" i="1" s="1"/>
  <c r="H3125" i="1"/>
  <c r="G3125" i="1" s="1"/>
  <c r="K3125" i="1"/>
  <c r="J3125" i="1" s="1"/>
  <c r="N3125" i="1"/>
  <c r="B3126" i="1"/>
  <c r="A3126" i="1" s="1"/>
  <c r="E3126" i="1"/>
  <c r="D3126" i="1" s="1"/>
  <c r="H3126" i="1"/>
  <c r="G3126" i="1" s="1"/>
  <c r="K3126" i="1"/>
  <c r="J3126" i="1" s="1"/>
  <c r="N3126" i="1"/>
  <c r="B3127" i="1"/>
  <c r="A3127" i="1" s="1"/>
  <c r="E3127" i="1"/>
  <c r="D3127" i="1" s="1"/>
  <c r="H3127" i="1"/>
  <c r="G3127" i="1" s="1"/>
  <c r="K3127" i="1"/>
  <c r="J3127" i="1" s="1"/>
  <c r="N3127" i="1"/>
  <c r="B3128" i="1"/>
  <c r="A3128" i="1" s="1"/>
  <c r="E3128" i="1"/>
  <c r="D3128" i="1" s="1"/>
  <c r="H3128" i="1"/>
  <c r="G3128" i="1" s="1"/>
  <c r="K3128" i="1"/>
  <c r="J3128" i="1" s="1"/>
  <c r="N3128" i="1"/>
  <c r="B3129" i="1"/>
  <c r="A3129" i="1" s="1"/>
  <c r="E3129" i="1"/>
  <c r="D3129" i="1" s="1"/>
  <c r="H3129" i="1"/>
  <c r="G3129" i="1" s="1"/>
  <c r="K3129" i="1"/>
  <c r="J3129" i="1" s="1"/>
  <c r="N3129" i="1"/>
  <c r="B3130" i="1"/>
  <c r="A3130" i="1" s="1"/>
  <c r="E3130" i="1"/>
  <c r="D3130" i="1" s="1"/>
  <c r="H3130" i="1"/>
  <c r="G3130" i="1" s="1"/>
  <c r="K3130" i="1"/>
  <c r="J3130" i="1" s="1"/>
  <c r="N3130" i="1"/>
  <c r="B3131" i="1"/>
  <c r="A3131" i="1" s="1"/>
  <c r="E3131" i="1"/>
  <c r="D3131" i="1" s="1"/>
  <c r="H3131" i="1"/>
  <c r="G3131" i="1" s="1"/>
  <c r="K3131" i="1"/>
  <c r="J3131" i="1" s="1"/>
  <c r="N3131" i="1"/>
  <c r="B3132" i="1"/>
  <c r="A3132" i="1" s="1"/>
  <c r="E3132" i="1"/>
  <c r="D3132" i="1" s="1"/>
  <c r="H3132" i="1"/>
  <c r="G3132" i="1" s="1"/>
  <c r="K3132" i="1"/>
  <c r="J3132" i="1" s="1"/>
  <c r="N3132" i="1"/>
  <c r="B3133" i="1"/>
  <c r="A3133" i="1" s="1"/>
  <c r="E3133" i="1"/>
  <c r="D3133" i="1" s="1"/>
  <c r="H3133" i="1"/>
  <c r="G3133" i="1" s="1"/>
  <c r="K3133" i="1"/>
  <c r="J3133" i="1" s="1"/>
  <c r="N3133" i="1"/>
  <c r="B3134" i="1"/>
  <c r="A3134" i="1" s="1"/>
  <c r="E3134" i="1"/>
  <c r="D3134" i="1" s="1"/>
  <c r="H3134" i="1"/>
  <c r="G3134" i="1" s="1"/>
  <c r="K3134" i="1"/>
  <c r="J3134" i="1" s="1"/>
  <c r="N3134" i="1"/>
  <c r="B3135" i="1"/>
  <c r="A3135" i="1" s="1"/>
  <c r="E3135" i="1"/>
  <c r="D3135" i="1" s="1"/>
  <c r="H3135" i="1"/>
  <c r="G3135" i="1" s="1"/>
  <c r="K3135" i="1"/>
  <c r="J3135" i="1" s="1"/>
  <c r="N3135" i="1"/>
  <c r="B3136" i="1"/>
  <c r="A3136" i="1" s="1"/>
  <c r="E3136" i="1"/>
  <c r="D3136" i="1" s="1"/>
  <c r="H3136" i="1"/>
  <c r="G3136" i="1" s="1"/>
  <c r="K3136" i="1"/>
  <c r="J3136" i="1" s="1"/>
  <c r="N3136" i="1"/>
  <c r="B3137" i="1"/>
  <c r="A3137" i="1" s="1"/>
  <c r="E3137" i="1"/>
  <c r="D3137" i="1" s="1"/>
  <c r="H3137" i="1"/>
  <c r="G3137" i="1" s="1"/>
  <c r="K3137" i="1"/>
  <c r="J3137" i="1" s="1"/>
  <c r="N3137" i="1"/>
  <c r="B3138" i="1"/>
  <c r="A3138" i="1" s="1"/>
  <c r="E3138" i="1"/>
  <c r="D3138" i="1" s="1"/>
  <c r="H3138" i="1"/>
  <c r="G3138" i="1" s="1"/>
  <c r="K3138" i="1"/>
  <c r="J3138" i="1" s="1"/>
  <c r="N3138" i="1"/>
  <c r="B3139" i="1"/>
  <c r="A3139" i="1" s="1"/>
  <c r="E3139" i="1"/>
  <c r="D3139" i="1" s="1"/>
  <c r="H3139" i="1"/>
  <c r="G3139" i="1" s="1"/>
  <c r="K3139" i="1"/>
  <c r="J3139" i="1" s="1"/>
  <c r="N3139" i="1"/>
  <c r="B3140" i="1"/>
  <c r="A3140" i="1" s="1"/>
  <c r="E3140" i="1"/>
  <c r="D3140" i="1" s="1"/>
  <c r="H3140" i="1"/>
  <c r="G3140" i="1" s="1"/>
  <c r="K3140" i="1"/>
  <c r="J3140" i="1" s="1"/>
  <c r="N3140" i="1"/>
  <c r="B3141" i="1"/>
  <c r="A3141" i="1" s="1"/>
  <c r="E3141" i="1"/>
  <c r="D3141" i="1" s="1"/>
  <c r="H3141" i="1"/>
  <c r="G3141" i="1" s="1"/>
  <c r="K3141" i="1"/>
  <c r="J3141" i="1" s="1"/>
  <c r="N3141" i="1"/>
  <c r="B3142" i="1"/>
  <c r="A3142" i="1" s="1"/>
  <c r="E3142" i="1"/>
  <c r="D3142" i="1" s="1"/>
  <c r="H3142" i="1"/>
  <c r="G3142" i="1" s="1"/>
  <c r="K3142" i="1"/>
  <c r="J3142" i="1" s="1"/>
  <c r="N3142" i="1"/>
  <c r="B3143" i="1"/>
  <c r="A3143" i="1" s="1"/>
  <c r="E3143" i="1"/>
  <c r="D3143" i="1" s="1"/>
  <c r="H3143" i="1"/>
  <c r="G3143" i="1" s="1"/>
  <c r="K3143" i="1"/>
  <c r="J3143" i="1" s="1"/>
  <c r="N3143" i="1"/>
  <c r="B3144" i="1"/>
  <c r="A3144" i="1" s="1"/>
  <c r="E3144" i="1"/>
  <c r="D3144" i="1" s="1"/>
  <c r="H3144" i="1"/>
  <c r="G3144" i="1" s="1"/>
  <c r="K3144" i="1"/>
  <c r="J3144" i="1" s="1"/>
  <c r="N3144" i="1"/>
  <c r="B3145" i="1"/>
  <c r="A3145" i="1" s="1"/>
  <c r="E3145" i="1"/>
  <c r="D3145" i="1" s="1"/>
  <c r="H3145" i="1"/>
  <c r="G3145" i="1" s="1"/>
  <c r="K3145" i="1"/>
  <c r="J3145" i="1" s="1"/>
  <c r="N3145" i="1"/>
  <c r="B3146" i="1"/>
  <c r="A3146" i="1" s="1"/>
  <c r="E3146" i="1"/>
  <c r="D3146" i="1" s="1"/>
  <c r="H3146" i="1"/>
  <c r="G3146" i="1" s="1"/>
  <c r="K3146" i="1"/>
  <c r="J3146" i="1" s="1"/>
  <c r="N3146" i="1"/>
  <c r="B3147" i="1"/>
  <c r="A3147" i="1" s="1"/>
  <c r="E3147" i="1"/>
  <c r="D3147" i="1" s="1"/>
  <c r="H3147" i="1"/>
  <c r="G3147" i="1" s="1"/>
  <c r="K3147" i="1"/>
  <c r="J3147" i="1" s="1"/>
  <c r="N3147" i="1"/>
  <c r="B3148" i="1"/>
  <c r="A3148" i="1" s="1"/>
  <c r="E3148" i="1"/>
  <c r="D3148" i="1" s="1"/>
  <c r="H3148" i="1"/>
  <c r="G3148" i="1" s="1"/>
  <c r="K3148" i="1"/>
  <c r="J3148" i="1" s="1"/>
  <c r="N3148" i="1"/>
  <c r="B3149" i="1"/>
  <c r="A3149" i="1" s="1"/>
  <c r="E3149" i="1"/>
  <c r="D3149" i="1" s="1"/>
  <c r="H3149" i="1"/>
  <c r="G3149" i="1" s="1"/>
  <c r="K3149" i="1"/>
  <c r="J3149" i="1" s="1"/>
  <c r="N3149" i="1"/>
  <c r="B3150" i="1"/>
  <c r="A3150" i="1" s="1"/>
  <c r="E3150" i="1"/>
  <c r="D3150" i="1" s="1"/>
  <c r="H3150" i="1"/>
  <c r="G3150" i="1" s="1"/>
  <c r="K3150" i="1"/>
  <c r="J3150" i="1" s="1"/>
  <c r="N3150" i="1"/>
  <c r="B3151" i="1"/>
  <c r="A3151" i="1" s="1"/>
  <c r="E3151" i="1"/>
  <c r="D3151" i="1" s="1"/>
  <c r="H3151" i="1"/>
  <c r="G3151" i="1" s="1"/>
  <c r="K3151" i="1"/>
  <c r="J3151" i="1" s="1"/>
  <c r="N3151" i="1"/>
  <c r="B3152" i="1"/>
  <c r="A3152" i="1" s="1"/>
  <c r="E3152" i="1"/>
  <c r="D3152" i="1" s="1"/>
  <c r="H3152" i="1"/>
  <c r="G3152" i="1" s="1"/>
  <c r="K3152" i="1"/>
  <c r="J3152" i="1" s="1"/>
  <c r="N3152" i="1"/>
  <c r="B3153" i="1"/>
  <c r="A3153" i="1" s="1"/>
  <c r="E3153" i="1"/>
  <c r="D3153" i="1" s="1"/>
  <c r="H3153" i="1"/>
  <c r="G3153" i="1" s="1"/>
  <c r="K3153" i="1"/>
  <c r="J3153" i="1" s="1"/>
  <c r="N3153" i="1"/>
  <c r="B3154" i="1"/>
  <c r="A3154" i="1" s="1"/>
  <c r="E3154" i="1"/>
  <c r="D3154" i="1" s="1"/>
  <c r="H3154" i="1"/>
  <c r="G3154" i="1" s="1"/>
  <c r="K3154" i="1"/>
  <c r="J3154" i="1" s="1"/>
  <c r="N3154" i="1"/>
  <c r="B3155" i="1"/>
  <c r="A3155" i="1" s="1"/>
  <c r="E3155" i="1"/>
  <c r="D3155" i="1" s="1"/>
  <c r="H3155" i="1"/>
  <c r="G3155" i="1" s="1"/>
  <c r="K3155" i="1"/>
  <c r="J3155" i="1" s="1"/>
  <c r="N3155" i="1"/>
  <c r="B3156" i="1"/>
  <c r="A3156" i="1" s="1"/>
  <c r="E3156" i="1"/>
  <c r="D3156" i="1" s="1"/>
  <c r="H3156" i="1"/>
  <c r="G3156" i="1" s="1"/>
  <c r="K3156" i="1"/>
  <c r="J3156" i="1" s="1"/>
  <c r="N3156" i="1"/>
  <c r="B3157" i="1"/>
  <c r="A3157" i="1" s="1"/>
  <c r="E3157" i="1"/>
  <c r="D3157" i="1" s="1"/>
  <c r="H3157" i="1"/>
  <c r="G3157" i="1" s="1"/>
  <c r="K3157" i="1"/>
  <c r="J3157" i="1" s="1"/>
  <c r="N3157" i="1"/>
  <c r="B3158" i="1"/>
  <c r="A3158" i="1" s="1"/>
  <c r="E3158" i="1"/>
  <c r="D3158" i="1" s="1"/>
  <c r="H3158" i="1"/>
  <c r="G3158" i="1" s="1"/>
  <c r="K3158" i="1"/>
  <c r="J3158" i="1" s="1"/>
  <c r="N3158" i="1"/>
  <c r="B3159" i="1"/>
  <c r="A3159" i="1" s="1"/>
  <c r="E3159" i="1"/>
  <c r="D3159" i="1" s="1"/>
  <c r="H3159" i="1"/>
  <c r="G3159" i="1" s="1"/>
  <c r="K3159" i="1"/>
  <c r="J3159" i="1" s="1"/>
  <c r="N3159" i="1"/>
  <c r="B3160" i="1"/>
  <c r="A3160" i="1" s="1"/>
  <c r="E3160" i="1"/>
  <c r="D3160" i="1" s="1"/>
  <c r="H3160" i="1"/>
  <c r="G3160" i="1" s="1"/>
  <c r="K3160" i="1"/>
  <c r="J3160" i="1" s="1"/>
  <c r="N3160" i="1"/>
  <c r="B3161" i="1"/>
  <c r="A3161" i="1" s="1"/>
  <c r="E3161" i="1"/>
  <c r="D3161" i="1" s="1"/>
  <c r="H3161" i="1"/>
  <c r="G3161" i="1" s="1"/>
  <c r="K3161" i="1"/>
  <c r="J3161" i="1" s="1"/>
  <c r="N3161" i="1"/>
  <c r="B3162" i="1"/>
  <c r="A3162" i="1" s="1"/>
  <c r="E3162" i="1"/>
  <c r="D3162" i="1" s="1"/>
  <c r="H3162" i="1"/>
  <c r="G3162" i="1" s="1"/>
  <c r="K3162" i="1"/>
  <c r="J3162" i="1" s="1"/>
  <c r="N3162" i="1"/>
  <c r="B3163" i="1"/>
  <c r="A3163" i="1" s="1"/>
  <c r="E3163" i="1"/>
  <c r="D3163" i="1" s="1"/>
  <c r="H3163" i="1"/>
  <c r="G3163" i="1" s="1"/>
  <c r="K3163" i="1"/>
  <c r="J3163" i="1" s="1"/>
  <c r="N3163" i="1"/>
  <c r="B3164" i="1"/>
  <c r="A3164" i="1" s="1"/>
  <c r="E3164" i="1"/>
  <c r="D3164" i="1" s="1"/>
  <c r="H3164" i="1"/>
  <c r="G3164" i="1" s="1"/>
  <c r="K3164" i="1"/>
  <c r="J3164" i="1" s="1"/>
  <c r="N3164" i="1"/>
  <c r="B3165" i="1"/>
  <c r="A3165" i="1" s="1"/>
  <c r="E3165" i="1"/>
  <c r="D3165" i="1" s="1"/>
  <c r="H3165" i="1"/>
  <c r="G3165" i="1" s="1"/>
  <c r="K3165" i="1"/>
  <c r="J3165" i="1" s="1"/>
  <c r="N3165" i="1"/>
  <c r="B3166" i="1"/>
  <c r="A3166" i="1" s="1"/>
  <c r="E3166" i="1"/>
  <c r="D3166" i="1" s="1"/>
  <c r="H3166" i="1"/>
  <c r="G3166" i="1" s="1"/>
  <c r="K3166" i="1"/>
  <c r="J3166" i="1" s="1"/>
  <c r="N3166" i="1"/>
  <c r="B3167" i="1"/>
  <c r="A3167" i="1" s="1"/>
  <c r="E3167" i="1"/>
  <c r="D3167" i="1" s="1"/>
  <c r="H3167" i="1"/>
  <c r="G3167" i="1" s="1"/>
  <c r="K3167" i="1"/>
  <c r="J3167" i="1" s="1"/>
  <c r="N3167" i="1"/>
  <c r="B3168" i="1"/>
  <c r="A3168" i="1" s="1"/>
  <c r="E3168" i="1"/>
  <c r="D3168" i="1" s="1"/>
  <c r="H3168" i="1"/>
  <c r="G3168" i="1" s="1"/>
  <c r="K3168" i="1"/>
  <c r="J3168" i="1" s="1"/>
  <c r="N3168" i="1"/>
  <c r="B3169" i="1"/>
  <c r="A3169" i="1" s="1"/>
  <c r="E3169" i="1"/>
  <c r="D3169" i="1" s="1"/>
  <c r="H3169" i="1"/>
  <c r="G3169" i="1" s="1"/>
  <c r="K3169" i="1"/>
  <c r="J3169" i="1" s="1"/>
  <c r="N3169" i="1"/>
  <c r="B3170" i="1"/>
  <c r="A3170" i="1" s="1"/>
  <c r="E3170" i="1"/>
  <c r="D3170" i="1" s="1"/>
  <c r="H3170" i="1"/>
  <c r="G3170" i="1" s="1"/>
  <c r="K3170" i="1"/>
  <c r="J3170" i="1" s="1"/>
  <c r="N3170" i="1"/>
  <c r="B3171" i="1"/>
  <c r="A3171" i="1" s="1"/>
  <c r="E3171" i="1"/>
  <c r="D3171" i="1" s="1"/>
  <c r="H3171" i="1"/>
  <c r="G3171" i="1" s="1"/>
  <c r="K3171" i="1"/>
  <c r="J3171" i="1" s="1"/>
  <c r="N3171" i="1"/>
  <c r="B3172" i="1"/>
  <c r="A3172" i="1" s="1"/>
  <c r="E3172" i="1"/>
  <c r="D3172" i="1" s="1"/>
  <c r="H3172" i="1"/>
  <c r="G3172" i="1" s="1"/>
  <c r="K3172" i="1"/>
  <c r="J3172" i="1" s="1"/>
  <c r="N3172" i="1"/>
  <c r="B3173" i="1"/>
  <c r="A3173" i="1" s="1"/>
  <c r="E3173" i="1"/>
  <c r="D3173" i="1" s="1"/>
  <c r="H3173" i="1"/>
  <c r="G3173" i="1" s="1"/>
  <c r="K3173" i="1"/>
  <c r="J3173" i="1" s="1"/>
  <c r="N3173" i="1"/>
  <c r="B3174" i="1"/>
  <c r="A3174" i="1" s="1"/>
  <c r="E3174" i="1"/>
  <c r="D3174" i="1" s="1"/>
  <c r="H3174" i="1"/>
  <c r="G3174" i="1" s="1"/>
  <c r="K3174" i="1"/>
  <c r="J3174" i="1" s="1"/>
  <c r="N3174" i="1"/>
  <c r="B3175" i="1"/>
  <c r="A3175" i="1" s="1"/>
  <c r="E3175" i="1"/>
  <c r="D3175" i="1" s="1"/>
  <c r="H3175" i="1"/>
  <c r="G3175" i="1" s="1"/>
  <c r="K3175" i="1"/>
  <c r="J3175" i="1" s="1"/>
  <c r="N3175" i="1"/>
  <c r="B3176" i="1"/>
  <c r="A3176" i="1" s="1"/>
  <c r="E3176" i="1"/>
  <c r="D3176" i="1" s="1"/>
  <c r="H3176" i="1"/>
  <c r="G3176" i="1" s="1"/>
  <c r="K3176" i="1"/>
  <c r="J3176" i="1" s="1"/>
  <c r="N3176" i="1"/>
  <c r="B3177" i="1"/>
  <c r="A3177" i="1" s="1"/>
  <c r="E3177" i="1"/>
  <c r="D3177" i="1" s="1"/>
  <c r="H3177" i="1"/>
  <c r="G3177" i="1" s="1"/>
  <c r="K3177" i="1"/>
  <c r="J3177" i="1" s="1"/>
  <c r="N3177" i="1"/>
  <c r="B3178" i="1"/>
  <c r="A3178" i="1" s="1"/>
  <c r="E3178" i="1"/>
  <c r="D3178" i="1" s="1"/>
  <c r="H3178" i="1"/>
  <c r="G3178" i="1" s="1"/>
  <c r="K3178" i="1"/>
  <c r="J3178" i="1" s="1"/>
  <c r="N3178" i="1"/>
  <c r="B3179" i="1"/>
  <c r="A3179" i="1" s="1"/>
  <c r="E3179" i="1"/>
  <c r="D3179" i="1" s="1"/>
  <c r="H3179" i="1"/>
  <c r="G3179" i="1" s="1"/>
  <c r="K3179" i="1"/>
  <c r="J3179" i="1" s="1"/>
  <c r="N3179" i="1"/>
  <c r="B3180" i="1"/>
  <c r="A3180" i="1" s="1"/>
  <c r="E3180" i="1"/>
  <c r="D3180" i="1" s="1"/>
  <c r="H3180" i="1"/>
  <c r="G3180" i="1" s="1"/>
  <c r="K3180" i="1"/>
  <c r="J3180" i="1" s="1"/>
  <c r="N3180" i="1"/>
  <c r="B3181" i="1"/>
  <c r="A3181" i="1" s="1"/>
  <c r="E3181" i="1"/>
  <c r="D3181" i="1" s="1"/>
  <c r="H3181" i="1"/>
  <c r="G3181" i="1" s="1"/>
  <c r="K3181" i="1"/>
  <c r="J3181" i="1" s="1"/>
  <c r="N3181" i="1"/>
  <c r="B3182" i="1"/>
  <c r="A3182" i="1" s="1"/>
  <c r="E3182" i="1"/>
  <c r="D3182" i="1" s="1"/>
  <c r="H3182" i="1"/>
  <c r="G3182" i="1" s="1"/>
  <c r="K3182" i="1"/>
  <c r="J3182" i="1" s="1"/>
  <c r="N3182" i="1"/>
  <c r="B3183" i="1"/>
  <c r="A3183" i="1" s="1"/>
  <c r="E3183" i="1"/>
  <c r="D3183" i="1" s="1"/>
  <c r="H3183" i="1"/>
  <c r="G3183" i="1" s="1"/>
  <c r="K3183" i="1"/>
  <c r="J3183" i="1" s="1"/>
  <c r="N3183" i="1"/>
  <c r="B3184" i="1"/>
  <c r="A3184" i="1" s="1"/>
  <c r="E3184" i="1"/>
  <c r="D3184" i="1" s="1"/>
  <c r="H3184" i="1"/>
  <c r="G3184" i="1" s="1"/>
  <c r="K3184" i="1"/>
  <c r="J3184" i="1" s="1"/>
  <c r="N3184" i="1"/>
  <c r="B3185" i="1"/>
  <c r="A3185" i="1" s="1"/>
  <c r="E3185" i="1"/>
  <c r="D3185" i="1" s="1"/>
  <c r="H3185" i="1"/>
  <c r="G3185" i="1" s="1"/>
  <c r="K3185" i="1"/>
  <c r="J3185" i="1" s="1"/>
  <c r="N3185" i="1"/>
  <c r="B3186" i="1"/>
  <c r="A3186" i="1" s="1"/>
  <c r="E3186" i="1"/>
  <c r="D3186" i="1" s="1"/>
  <c r="H3186" i="1"/>
  <c r="G3186" i="1" s="1"/>
  <c r="K3186" i="1"/>
  <c r="J3186" i="1" s="1"/>
  <c r="N3186" i="1"/>
  <c r="B3187" i="1"/>
  <c r="A3187" i="1" s="1"/>
  <c r="E3187" i="1"/>
  <c r="D3187" i="1" s="1"/>
  <c r="H3187" i="1"/>
  <c r="G3187" i="1" s="1"/>
  <c r="K3187" i="1"/>
  <c r="J3187" i="1" s="1"/>
  <c r="N3187" i="1"/>
  <c r="B3188" i="1"/>
  <c r="A3188" i="1" s="1"/>
  <c r="E3188" i="1"/>
  <c r="D3188" i="1" s="1"/>
  <c r="H3188" i="1"/>
  <c r="G3188" i="1" s="1"/>
  <c r="K3188" i="1"/>
  <c r="J3188" i="1" s="1"/>
  <c r="N3188" i="1"/>
  <c r="B3189" i="1"/>
  <c r="A3189" i="1" s="1"/>
  <c r="E3189" i="1"/>
  <c r="D3189" i="1" s="1"/>
  <c r="H3189" i="1"/>
  <c r="G3189" i="1" s="1"/>
  <c r="K3189" i="1"/>
  <c r="J3189" i="1" s="1"/>
  <c r="N3189" i="1"/>
  <c r="B3190" i="1"/>
  <c r="A3190" i="1" s="1"/>
  <c r="E3190" i="1"/>
  <c r="D3190" i="1" s="1"/>
  <c r="H3190" i="1"/>
  <c r="G3190" i="1" s="1"/>
  <c r="K3190" i="1"/>
  <c r="J3190" i="1" s="1"/>
  <c r="N3190" i="1"/>
  <c r="B3191" i="1"/>
  <c r="A3191" i="1" s="1"/>
  <c r="E3191" i="1"/>
  <c r="D3191" i="1" s="1"/>
  <c r="H3191" i="1"/>
  <c r="G3191" i="1" s="1"/>
  <c r="K3191" i="1"/>
  <c r="J3191" i="1" s="1"/>
  <c r="N3191" i="1"/>
  <c r="B3192" i="1"/>
  <c r="A3192" i="1" s="1"/>
  <c r="E3192" i="1"/>
  <c r="D3192" i="1" s="1"/>
  <c r="H3192" i="1"/>
  <c r="G3192" i="1" s="1"/>
  <c r="K3192" i="1"/>
  <c r="J3192" i="1" s="1"/>
  <c r="N3192" i="1"/>
  <c r="B3193" i="1"/>
  <c r="A3193" i="1" s="1"/>
  <c r="E3193" i="1"/>
  <c r="D3193" i="1" s="1"/>
  <c r="H3193" i="1"/>
  <c r="G3193" i="1" s="1"/>
  <c r="K3193" i="1"/>
  <c r="J3193" i="1" s="1"/>
  <c r="N3193" i="1"/>
  <c r="B3194" i="1"/>
  <c r="A3194" i="1" s="1"/>
  <c r="E3194" i="1"/>
  <c r="D3194" i="1" s="1"/>
  <c r="H3194" i="1"/>
  <c r="G3194" i="1" s="1"/>
  <c r="K3194" i="1"/>
  <c r="J3194" i="1" s="1"/>
  <c r="N3194" i="1"/>
  <c r="B3195" i="1"/>
  <c r="A3195" i="1" s="1"/>
  <c r="E3195" i="1"/>
  <c r="D3195" i="1" s="1"/>
  <c r="H3195" i="1"/>
  <c r="G3195" i="1" s="1"/>
  <c r="K3195" i="1"/>
  <c r="J3195" i="1" s="1"/>
  <c r="N3195" i="1"/>
  <c r="B3196" i="1"/>
  <c r="A3196" i="1" s="1"/>
  <c r="E3196" i="1"/>
  <c r="D3196" i="1" s="1"/>
  <c r="H3196" i="1"/>
  <c r="G3196" i="1" s="1"/>
  <c r="K3196" i="1"/>
  <c r="J3196" i="1" s="1"/>
  <c r="N3196" i="1"/>
  <c r="B3197" i="1"/>
  <c r="A3197" i="1" s="1"/>
  <c r="E3197" i="1"/>
  <c r="D3197" i="1" s="1"/>
  <c r="H3197" i="1"/>
  <c r="G3197" i="1" s="1"/>
  <c r="K3197" i="1"/>
  <c r="J3197" i="1" s="1"/>
  <c r="N3197" i="1"/>
  <c r="B3198" i="1"/>
  <c r="A3198" i="1" s="1"/>
  <c r="E3198" i="1"/>
  <c r="D3198" i="1" s="1"/>
  <c r="H3198" i="1"/>
  <c r="G3198" i="1" s="1"/>
  <c r="K3198" i="1"/>
  <c r="J3198" i="1" s="1"/>
  <c r="N3198" i="1"/>
  <c r="B3199" i="1"/>
  <c r="A3199" i="1" s="1"/>
  <c r="E3199" i="1"/>
  <c r="D3199" i="1" s="1"/>
  <c r="H3199" i="1"/>
  <c r="G3199" i="1" s="1"/>
  <c r="K3199" i="1"/>
  <c r="J3199" i="1" s="1"/>
  <c r="N3199" i="1"/>
  <c r="B3200" i="1"/>
  <c r="A3200" i="1" s="1"/>
  <c r="E3200" i="1"/>
  <c r="D3200" i="1" s="1"/>
  <c r="H3200" i="1"/>
  <c r="G3200" i="1" s="1"/>
  <c r="K3200" i="1"/>
  <c r="J3200" i="1" s="1"/>
  <c r="N3200" i="1"/>
  <c r="B3201" i="1"/>
  <c r="A3201" i="1" s="1"/>
  <c r="E3201" i="1"/>
  <c r="D3201" i="1" s="1"/>
  <c r="H3201" i="1"/>
  <c r="G3201" i="1" s="1"/>
  <c r="K3201" i="1"/>
  <c r="J3201" i="1" s="1"/>
  <c r="N3201" i="1"/>
  <c r="B3202" i="1"/>
  <c r="A3202" i="1" s="1"/>
  <c r="E3202" i="1"/>
  <c r="D3202" i="1" s="1"/>
  <c r="H3202" i="1"/>
  <c r="G3202" i="1" s="1"/>
  <c r="K3202" i="1"/>
  <c r="J3202" i="1" s="1"/>
  <c r="N3202" i="1"/>
  <c r="B3203" i="1"/>
  <c r="A3203" i="1" s="1"/>
  <c r="E3203" i="1"/>
  <c r="D3203" i="1" s="1"/>
  <c r="H3203" i="1"/>
  <c r="G3203" i="1" s="1"/>
  <c r="K3203" i="1"/>
  <c r="J3203" i="1" s="1"/>
  <c r="N3203" i="1"/>
  <c r="B3204" i="1"/>
  <c r="A3204" i="1" s="1"/>
  <c r="E3204" i="1"/>
  <c r="D3204" i="1" s="1"/>
  <c r="H3204" i="1"/>
  <c r="G3204" i="1" s="1"/>
  <c r="K3204" i="1"/>
  <c r="J3204" i="1" s="1"/>
  <c r="N3204" i="1"/>
  <c r="B3205" i="1"/>
  <c r="A3205" i="1" s="1"/>
  <c r="E3205" i="1"/>
  <c r="D3205" i="1" s="1"/>
  <c r="H3205" i="1"/>
  <c r="G3205" i="1" s="1"/>
  <c r="K3205" i="1"/>
  <c r="J3205" i="1" s="1"/>
  <c r="N3205" i="1"/>
  <c r="B3206" i="1"/>
  <c r="A3206" i="1" s="1"/>
  <c r="E3206" i="1"/>
  <c r="D3206" i="1" s="1"/>
  <c r="H3206" i="1"/>
  <c r="G3206" i="1" s="1"/>
  <c r="K3206" i="1"/>
  <c r="J3206" i="1" s="1"/>
  <c r="N3206" i="1"/>
  <c r="B3207" i="1"/>
  <c r="A3207" i="1" s="1"/>
  <c r="E3207" i="1"/>
  <c r="D3207" i="1" s="1"/>
  <c r="H3207" i="1"/>
  <c r="G3207" i="1" s="1"/>
  <c r="K3207" i="1"/>
  <c r="J3207" i="1" s="1"/>
  <c r="N3207" i="1"/>
  <c r="B3208" i="1"/>
  <c r="A3208" i="1" s="1"/>
  <c r="E3208" i="1"/>
  <c r="D3208" i="1" s="1"/>
  <c r="H3208" i="1"/>
  <c r="G3208" i="1" s="1"/>
  <c r="K3208" i="1"/>
  <c r="J3208" i="1" s="1"/>
  <c r="N3208" i="1"/>
  <c r="B3209" i="1"/>
  <c r="A3209" i="1" s="1"/>
  <c r="E3209" i="1"/>
  <c r="D3209" i="1" s="1"/>
  <c r="H3209" i="1"/>
  <c r="G3209" i="1" s="1"/>
  <c r="K3209" i="1"/>
  <c r="J3209" i="1" s="1"/>
  <c r="N3209" i="1"/>
  <c r="B3210" i="1"/>
  <c r="A3210" i="1" s="1"/>
  <c r="E3210" i="1"/>
  <c r="D3210" i="1" s="1"/>
  <c r="H3210" i="1"/>
  <c r="G3210" i="1" s="1"/>
  <c r="K3210" i="1"/>
  <c r="J3210" i="1" s="1"/>
  <c r="N3210" i="1"/>
  <c r="B3211" i="1"/>
  <c r="A3211" i="1" s="1"/>
  <c r="E3211" i="1"/>
  <c r="D3211" i="1" s="1"/>
  <c r="H3211" i="1"/>
  <c r="G3211" i="1" s="1"/>
  <c r="K3211" i="1"/>
  <c r="J3211" i="1" s="1"/>
  <c r="N3211" i="1"/>
  <c r="B3212" i="1"/>
  <c r="A3212" i="1" s="1"/>
  <c r="E3212" i="1"/>
  <c r="D3212" i="1" s="1"/>
  <c r="H3212" i="1"/>
  <c r="G3212" i="1" s="1"/>
  <c r="K3212" i="1"/>
  <c r="J3212" i="1" s="1"/>
  <c r="N3212" i="1"/>
  <c r="B3213" i="1"/>
  <c r="A3213" i="1" s="1"/>
  <c r="E3213" i="1"/>
  <c r="D3213" i="1" s="1"/>
  <c r="H3213" i="1"/>
  <c r="G3213" i="1" s="1"/>
  <c r="K3213" i="1"/>
  <c r="J3213" i="1" s="1"/>
  <c r="N3213" i="1"/>
  <c r="B3214" i="1"/>
  <c r="A3214" i="1" s="1"/>
  <c r="E3214" i="1"/>
  <c r="D3214" i="1" s="1"/>
  <c r="H3214" i="1"/>
  <c r="G3214" i="1" s="1"/>
  <c r="K3214" i="1"/>
  <c r="J3214" i="1" s="1"/>
  <c r="N3214" i="1"/>
  <c r="B3215" i="1"/>
  <c r="A3215" i="1" s="1"/>
  <c r="E3215" i="1"/>
  <c r="D3215" i="1" s="1"/>
  <c r="H3215" i="1"/>
  <c r="G3215" i="1" s="1"/>
  <c r="K3215" i="1"/>
  <c r="J3215" i="1" s="1"/>
  <c r="N3215" i="1"/>
  <c r="B3216" i="1"/>
  <c r="A3216" i="1" s="1"/>
  <c r="E3216" i="1"/>
  <c r="D3216" i="1" s="1"/>
  <c r="H3216" i="1"/>
  <c r="G3216" i="1" s="1"/>
  <c r="K3216" i="1"/>
  <c r="J3216" i="1" s="1"/>
  <c r="N3216" i="1"/>
  <c r="B3217" i="1"/>
  <c r="A3217" i="1" s="1"/>
  <c r="E3217" i="1"/>
  <c r="D3217" i="1" s="1"/>
  <c r="H3217" i="1"/>
  <c r="G3217" i="1" s="1"/>
  <c r="K3217" i="1"/>
  <c r="J3217" i="1" s="1"/>
  <c r="N3217" i="1"/>
  <c r="B3218" i="1"/>
  <c r="A3218" i="1" s="1"/>
  <c r="E3218" i="1"/>
  <c r="D3218" i="1" s="1"/>
  <c r="H3218" i="1"/>
  <c r="G3218" i="1" s="1"/>
  <c r="K3218" i="1"/>
  <c r="J3218" i="1" s="1"/>
  <c r="N3218" i="1"/>
  <c r="B3219" i="1"/>
  <c r="A3219" i="1" s="1"/>
  <c r="E3219" i="1"/>
  <c r="D3219" i="1" s="1"/>
  <c r="H3219" i="1"/>
  <c r="G3219" i="1" s="1"/>
  <c r="K3219" i="1"/>
  <c r="J3219" i="1" s="1"/>
  <c r="N3219" i="1"/>
  <c r="B3220" i="1"/>
  <c r="A3220" i="1" s="1"/>
  <c r="E3220" i="1"/>
  <c r="D3220" i="1" s="1"/>
  <c r="H3220" i="1"/>
  <c r="G3220" i="1" s="1"/>
  <c r="K3220" i="1"/>
  <c r="J3220" i="1" s="1"/>
  <c r="N3220" i="1"/>
  <c r="B3221" i="1"/>
  <c r="A3221" i="1" s="1"/>
  <c r="E3221" i="1"/>
  <c r="D3221" i="1" s="1"/>
  <c r="H3221" i="1"/>
  <c r="G3221" i="1" s="1"/>
  <c r="K3221" i="1"/>
  <c r="J3221" i="1" s="1"/>
  <c r="N3221" i="1"/>
  <c r="B3222" i="1"/>
  <c r="A3222" i="1" s="1"/>
  <c r="E3222" i="1"/>
  <c r="D3222" i="1" s="1"/>
  <c r="H3222" i="1"/>
  <c r="G3222" i="1" s="1"/>
  <c r="K3222" i="1"/>
  <c r="J3222" i="1" s="1"/>
  <c r="N3222" i="1"/>
  <c r="B3223" i="1"/>
  <c r="A3223" i="1" s="1"/>
  <c r="E3223" i="1"/>
  <c r="D3223" i="1" s="1"/>
  <c r="H3223" i="1"/>
  <c r="G3223" i="1" s="1"/>
  <c r="K3223" i="1"/>
  <c r="J3223" i="1" s="1"/>
  <c r="N3223" i="1"/>
  <c r="B3224" i="1"/>
  <c r="A3224" i="1" s="1"/>
  <c r="E3224" i="1"/>
  <c r="D3224" i="1" s="1"/>
  <c r="H3224" i="1"/>
  <c r="G3224" i="1" s="1"/>
  <c r="K3224" i="1"/>
  <c r="J3224" i="1" s="1"/>
  <c r="N3224" i="1"/>
  <c r="B3225" i="1"/>
  <c r="A3225" i="1" s="1"/>
  <c r="E3225" i="1"/>
  <c r="D3225" i="1" s="1"/>
  <c r="H3225" i="1"/>
  <c r="G3225" i="1" s="1"/>
  <c r="K3225" i="1"/>
  <c r="J3225" i="1" s="1"/>
  <c r="N3225" i="1"/>
  <c r="B3226" i="1"/>
  <c r="A3226" i="1" s="1"/>
  <c r="E3226" i="1"/>
  <c r="D3226" i="1" s="1"/>
  <c r="H3226" i="1"/>
  <c r="G3226" i="1" s="1"/>
  <c r="K3226" i="1"/>
  <c r="J3226" i="1" s="1"/>
  <c r="N3226" i="1"/>
  <c r="B3227" i="1"/>
  <c r="A3227" i="1" s="1"/>
  <c r="E3227" i="1"/>
  <c r="D3227" i="1" s="1"/>
  <c r="H3227" i="1"/>
  <c r="G3227" i="1" s="1"/>
  <c r="K3227" i="1"/>
  <c r="J3227" i="1" s="1"/>
  <c r="N3227" i="1"/>
  <c r="B3228" i="1"/>
  <c r="A3228" i="1" s="1"/>
  <c r="E3228" i="1"/>
  <c r="D3228" i="1" s="1"/>
  <c r="H3228" i="1"/>
  <c r="G3228" i="1" s="1"/>
  <c r="K3228" i="1"/>
  <c r="J3228" i="1" s="1"/>
  <c r="N3228" i="1"/>
  <c r="B3229" i="1"/>
  <c r="A3229" i="1" s="1"/>
  <c r="E3229" i="1"/>
  <c r="D3229" i="1" s="1"/>
  <c r="H3229" i="1"/>
  <c r="G3229" i="1" s="1"/>
  <c r="K3229" i="1"/>
  <c r="J3229" i="1" s="1"/>
  <c r="N3229" i="1"/>
  <c r="B3230" i="1"/>
  <c r="A3230" i="1" s="1"/>
  <c r="E3230" i="1"/>
  <c r="D3230" i="1" s="1"/>
  <c r="H3230" i="1"/>
  <c r="G3230" i="1" s="1"/>
  <c r="K3230" i="1"/>
  <c r="J3230" i="1" s="1"/>
  <c r="N3230" i="1"/>
  <c r="B3231" i="1"/>
  <c r="A3231" i="1" s="1"/>
  <c r="E3231" i="1"/>
  <c r="D3231" i="1" s="1"/>
  <c r="H3231" i="1"/>
  <c r="G3231" i="1" s="1"/>
  <c r="K3231" i="1"/>
  <c r="J3231" i="1" s="1"/>
  <c r="N3231" i="1"/>
  <c r="B3232" i="1"/>
  <c r="A3232" i="1" s="1"/>
  <c r="E3232" i="1"/>
  <c r="D3232" i="1" s="1"/>
  <c r="H3232" i="1"/>
  <c r="G3232" i="1" s="1"/>
  <c r="K3232" i="1"/>
  <c r="J3232" i="1" s="1"/>
  <c r="N3232" i="1"/>
  <c r="B3233" i="1"/>
  <c r="A3233" i="1" s="1"/>
  <c r="E3233" i="1"/>
  <c r="D3233" i="1" s="1"/>
  <c r="H3233" i="1"/>
  <c r="G3233" i="1" s="1"/>
  <c r="K3233" i="1"/>
  <c r="J3233" i="1" s="1"/>
  <c r="N3233" i="1"/>
  <c r="B3234" i="1"/>
  <c r="A3234" i="1" s="1"/>
  <c r="E3234" i="1"/>
  <c r="D3234" i="1" s="1"/>
  <c r="H3234" i="1"/>
  <c r="G3234" i="1" s="1"/>
  <c r="K3234" i="1"/>
  <c r="J3234" i="1" s="1"/>
  <c r="N3234" i="1"/>
  <c r="B3235" i="1"/>
  <c r="A3235" i="1" s="1"/>
  <c r="E3235" i="1"/>
  <c r="D3235" i="1" s="1"/>
  <c r="H3235" i="1"/>
  <c r="G3235" i="1" s="1"/>
  <c r="K3235" i="1"/>
  <c r="J3235" i="1" s="1"/>
  <c r="N3235" i="1"/>
  <c r="B3236" i="1"/>
  <c r="A3236" i="1" s="1"/>
  <c r="E3236" i="1"/>
  <c r="D3236" i="1" s="1"/>
  <c r="H3236" i="1"/>
  <c r="G3236" i="1" s="1"/>
  <c r="K3236" i="1"/>
  <c r="J3236" i="1" s="1"/>
  <c r="N3236" i="1"/>
  <c r="B3237" i="1"/>
  <c r="A3237" i="1" s="1"/>
  <c r="E3237" i="1"/>
  <c r="D3237" i="1" s="1"/>
  <c r="H3237" i="1"/>
  <c r="G3237" i="1" s="1"/>
  <c r="K3237" i="1"/>
  <c r="J3237" i="1" s="1"/>
  <c r="N3237" i="1"/>
  <c r="B3238" i="1"/>
  <c r="A3238" i="1" s="1"/>
  <c r="E3238" i="1"/>
  <c r="D3238" i="1" s="1"/>
  <c r="H3238" i="1"/>
  <c r="G3238" i="1" s="1"/>
  <c r="K3238" i="1"/>
  <c r="J3238" i="1" s="1"/>
  <c r="N3238" i="1"/>
  <c r="B3239" i="1"/>
  <c r="A3239" i="1" s="1"/>
  <c r="E3239" i="1"/>
  <c r="D3239" i="1" s="1"/>
  <c r="H3239" i="1"/>
  <c r="G3239" i="1" s="1"/>
  <c r="K3239" i="1"/>
  <c r="J3239" i="1" s="1"/>
  <c r="N3239" i="1"/>
  <c r="B3240" i="1"/>
  <c r="A3240" i="1" s="1"/>
  <c r="E3240" i="1"/>
  <c r="D3240" i="1" s="1"/>
  <c r="H3240" i="1"/>
  <c r="G3240" i="1" s="1"/>
  <c r="K3240" i="1"/>
  <c r="J3240" i="1" s="1"/>
  <c r="N3240" i="1"/>
  <c r="B3241" i="1"/>
  <c r="A3241" i="1" s="1"/>
  <c r="E3241" i="1"/>
  <c r="D3241" i="1" s="1"/>
  <c r="H3241" i="1"/>
  <c r="G3241" i="1" s="1"/>
  <c r="K3241" i="1"/>
  <c r="J3241" i="1" s="1"/>
  <c r="N3241" i="1"/>
  <c r="B3242" i="1"/>
  <c r="A3242" i="1" s="1"/>
  <c r="E3242" i="1"/>
  <c r="D3242" i="1" s="1"/>
  <c r="H3242" i="1"/>
  <c r="G3242" i="1" s="1"/>
  <c r="K3242" i="1"/>
  <c r="J3242" i="1" s="1"/>
  <c r="N3242" i="1"/>
  <c r="B3243" i="1"/>
  <c r="A3243" i="1" s="1"/>
  <c r="E3243" i="1"/>
  <c r="D3243" i="1" s="1"/>
  <c r="H3243" i="1"/>
  <c r="G3243" i="1" s="1"/>
  <c r="K3243" i="1"/>
  <c r="J3243" i="1" s="1"/>
  <c r="N3243" i="1"/>
  <c r="B3244" i="1"/>
  <c r="A3244" i="1" s="1"/>
  <c r="E3244" i="1"/>
  <c r="D3244" i="1" s="1"/>
  <c r="H3244" i="1"/>
  <c r="G3244" i="1" s="1"/>
  <c r="K3244" i="1"/>
  <c r="J3244" i="1" s="1"/>
  <c r="N3244" i="1"/>
  <c r="B3245" i="1"/>
  <c r="A3245" i="1" s="1"/>
  <c r="E3245" i="1"/>
  <c r="D3245" i="1" s="1"/>
  <c r="H3245" i="1"/>
  <c r="G3245" i="1" s="1"/>
  <c r="K3245" i="1"/>
  <c r="J3245" i="1" s="1"/>
  <c r="N3245" i="1"/>
  <c r="B3246" i="1"/>
  <c r="A3246" i="1" s="1"/>
  <c r="E3246" i="1"/>
  <c r="D3246" i="1" s="1"/>
  <c r="H3246" i="1"/>
  <c r="G3246" i="1" s="1"/>
  <c r="K3246" i="1"/>
  <c r="J3246" i="1" s="1"/>
  <c r="N3246" i="1"/>
  <c r="B3247" i="1"/>
  <c r="A3247" i="1" s="1"/>
  <c r="E3247" i="1"/>
  <c r="D3247" i="1" s="1"/>
  <c r="H3247" i="1"/>
  <c r="G3247" i="1" s="1"/>
  <c r="K3247" i="1"/>
  <c r="J3247" i="1" s="1"/>
  <c r="N3247" i="1"/>
  <c r="B3248" i="1"/>
  <c r="A3248" i="1" s="1"/>
  <c r="E3248" i="1"/>
  <c r="D3248" i="1" s="1"/>
  <c r="H3248" i="1"/>
  <c r="G3248" i="1" s="1"/>
  <c r="K3248" i="1"/>
  <c r="J3248" i="1" s="1"/>
  <c r="N3248" i="1"/>
  <c r="B3249" i="1"/>
  <c r="A3249" i="1" s="1"/>
  <c r="E3249" i="1"/>
  <c r="D3249" i="1" s="1"/>
  <c r="H3249" i="1"/>
  <c r="G3249" i="1" s="1"/>
  <c r="K3249" i="1"/>
  <c r="J3249" i="1" s="1"/>
  <c r="N3249" i="1"/>
  <c r="B3250" i="1"/>
  <c r="A3250" i="1" s="1"/>
  <c r="E3250" i="1"/>
  <c r="D3250" i="1" s="1"/>
  <c r="H3250" i="1"/>
  <c r="G3250" i="1" s="1"/>
  <c r="K3250" i="1"/>
  <c r="J3250" i="1" s="1"/>
  <c r="N3250" i="1"/>
  <c r="B3251" i="1"/>
  <c r="A3251" i="1" s="1"/>
  <c r="E3251" i="1"/>
  <c r="D3251" i="1" s="1"/>
  <c r="H3251" i="1"/>
  <c r="G3251" i="1" s="1"/>
  <c r="K3251" i="1"/>
  <c r="J3251" i="1" s="1"/>
  <c r="N3251" i="1"/>
  <c r="B3252" i="1"/>
  <c r="A3252" i="1" s="1"/>
  <c r="E3252" i="1"/>
  <c r="D3252" i="1" s="1"/>
  <c r="H3252" i="1"/>
  <c r="G3252" i="1" s="1"/>
  <c r="K3252" i="1"/>
  <c r="J3252" i="1" s="1"/>
  <c r="N3252" i="1"/>
  <c r="B3253" i="1"/>
  <c r="A3253" i="1" s="1"/>
  <c r="E3253" i="1"/>
  <c r="D3253" i="1" s="1"/>
  <c r="H3253" i="1"/>
  <c r="G3253" i="1" s="1"/>
  <c r="K3253" i="1"/>
  <c r="J3253" i="1" s="1"/>
  <c r="N3253" i="1"/>
  <c r="B3254" i="1"/>
  <c r="A3254" i="1" s="1"/>
  <c r="E3254" i="1"/>
  <c r="D3254" i="1" s="1"/>
  <c r="H3254" i="1"/>
  <c r="G3254" i="1" s="1"/>
  <c r="K3254" i="1"/>
  <c r="J3254" i="1" s="1"/>
  <c r="N3254" i="1"/>
  <c r="B3255" i="1"/>
  <c r="A3255" i="1" s="1"/>
  <c r="E3255" i="1"/>
  <c r="D3255" i="1" s="1"/>
  <c r="H3255" i="1"/>
  <c r="G3255" i="1" s="1"/>
  <c r="K3255" i="1"/>
  <c r="J3255" i="1" s="1"/>
  <c r="N3255" i="1"/>
  <c r="B3256" i="1"/>
  <c r="A3256" i="1" s="1"/>
  <c r="E3256" i="1"/>
  <c r="D3256" i="1" s="1"/>
  <c r="H3256" i="1"/>
  <c r="G3256" i="1" s="1"/>
  <c r="K3256" i="1"/>
  <c r="J3256" i="1" s="1"/>
  <c r="N3256" i="1"/>
  <c r="B3257" i="1"/>
  <c r="A3257" i="1" s="1"/>
  <c r="E3257" i="1"/>
  <c r="D3257" i="1" s="1"/>
  <c r="H3257" i="1"/>
  <c r="G3257" i="1" s="1"/>
  <c r="K3257" i="1"/>
  <c r="J3257" i="1" s="1"/>
  <c r="N3257" i="1"/>
  <c r="B3258" i="1"/>
  <c r="A3258" i="1" s="1"/>
  <c r="E3258" i="1"/>
  <c r="D3258" i="1" s="1"/>
  <c r="H3258" i="1"/>
  <c r="G3258" i="1" s="1"/>
  <c r="K3258" i="1"/>
  <c r="J3258" i="1" s="1"/>
  <c r="N3258" i="1"/>
  <c r="B3259" i="1"/>
  <c r="A3259" i="1" s="1"/>
  <c r="E3259" i="1"/>
  <c r="D3259" i="1" s="1"/>
  <c r="H3259" i="1"/>
  <c r="G3259" i="1" s="1"/>
  <c r="K3259" i="1"/>
  <c r="J3259" i="1" s="1"/>
  <c r="N3259" i="1"/>
  <c r="B3260" i="1"/>
  <c r="A3260" i="1" s="1"/>
  <c r="E3260" i="1"/>
  <c r="D3260" i="1" s="1"/>
  <c r="H3260" i="1"/>
  <c r="G3260" i="1" s="1"/>
  <c r="K3260" i="1"/>
  <c r="J3260" i="1" s="1"/>
  <c r="N3260" i="1"/>
  <c r="B3261" i="1"/>
  <c r="A3261" i="1" s="1"/>
  <c r="E3261" i="1"/>
  <c r="D3261" i="1" s="1"/>
  <c r="H3261" i="1"/>
  <c r="G3261" i="1" s="1"/>
  <c r="K3261" i="1"/>
  <c r="J3261" i="1" s="1"/>
  <c r="N3261" i="1"/>
  <c r="B3262" i="1"/>
  <c r="A3262" i="1" s="1"/>
  <c r="E3262" i="1"/>
  <c r="D3262" i="1" s="1"/>
  <c r="H3262" i="1"/>
  <c r="G3262" i="1" s="1"/>
  <c r="K3262" i="1"/>
  <c r="J3262" i="1" s="1"/>
  <c r="N3262" i="1"/>
  <c r="B3263" i="1"/>
  <c r="A3263" i="1" s="1"/>
  <c r="E3263" i="1"/>
  <c r="D3263" i="1" s="1"/>
  <c r="H3263" i="1"/>
  <c r="G3263" i="1" s="1"/>
  <c r="K3263" i="1"/>
  <c r="J3263" i="1" s="1"/>
  <c r="N3263" i="1"/>
  <c r="B3264" i="1"/>
  <c r="A3264" i="1" s="1"/>
  <c r="E3264" i="1"/>
  <c r="D3264" i="1" s="1"/>
  <c r="H3264" i="1"/>
  <c r="G3264" i="1" s="1"/>
  <c r="K3264" i="1"/>
  <c r="J3264" i="1" s="1"/>
  <c r="N3264" i="1"/>
  <c r="B3265" i="1"/>
  <c r="A3265" i="1" s="1"/>
  <c r="E3265" i="1"/>
  <c r="D3265" i="1" s="1"/>
  <c r="H3265" i="1"/>
  <c r="G3265" i="1" s="1"/>
  <c r="K3265" i="1"/>
  <c r="J3265" i="1" s="1"/>
  <c r="N3265" i="1"/>
  <c r="B3266" i="1"/>
  <c r="A3266" i="1" s="1"/>
  <c r="E3266" i="1"/>
  <c r="D3266" i="1" s="1"/>
  <c r="H3266" i="1"/>
  <c r="G3266" i="1" s="1"/>
  <c r="K3266" i="1"/>
  <c r="J3266" i="1" s="1"/>
  <c r="N3266" i="1"/>
  <c r="B3267" i="1"/>
  <c r="A3267" i="1" s="1"/>
  <c r="E3267" i="1"/>
  <c r="D3267" i="1" s="1"/>
  <c r="H3267" i="1"/>
  <c r="G3267" i="1" s="1"/>
  <c r="K3267" i="1"/>
  <c r="J3267" i="1" s="1"/>
  <c r="N3267" i="1"/>
  <c r="B3268" i="1"/>
  <c r="A3268" i="1" s="1"/>
  <c r="E3268" i="1"/>
  <c r="D3268" i="1" s="1"/>
  <c r="H3268" i="1"/>
  <c r="G3268" i="1" s="1"/>
  <c r="K3268" i="1"/>
  <c r="J3268" i="1" s="1"/>
  <c r="N3268" i="1"/>
  <c r="B3269" i="1"/>
  <c r="A3269" i="1" s="1"/>
  <c r="E3269" i="1"/>
  <c r="D3269" i="1" s="1"/>
  <c r="H3269" i="1"/>
  <c r="G3269" i="1" s="1"/>
  <c r="K3269" i="1"/>
  <c r="J3269" i="1" s="1"/>
  <c r="N3269" i="1"/>
  <c r="B3270" i="1"/>
  <c r="A3270" i="1" s="1"/>
  <c r="E3270" i="1"/>
  <c r="D3270" i="1" s="1"/>
  <c r="H3270" i="1"/>
  <c r="G3270" i="1" s="1"/>
  <c r="K3270" i="1"/>
  <c r="J3270" i="1" s="1"/>
  <c r="N3270" i="1"/>
  <c r="B3271" i="1"/>
  <c r="A3271" i="1" s="1"/>
  <c r="E3271" i="1"/>
  <c r="D3271" i="1" s="1"/>
  <c r="H3271" i="1"/>
  <c r="G3271" i="1" s="1"/>
  <c r="K3271" i="1"/>
  <c r="J3271" i="1" s="1"/>
  <c r="N3271" i="1"/>
  <c r="B3272" i="1"/>
  <c r="A3272" i="1" s="1"/>
  <c r="E3272" i="1"/>
  <c r="D3272" i="1" s="1"/>
  <c r="H3272" i="1"/>
  <c r="G3272" i="1" s="1"/>
  <c r="K3272" i="1"/>
  <c r="J3272" i="1" s="1"/>
  <c r="N3272" i="1"/>
  <c r="B3273" i="1"/>
  <c r="A3273" i="1" s="1"/>
  <c r="E3273" i="1"/>
  <c r="D3273" i="1" s="1"/>
  <c r="H3273" i="1"/>
  <c r="G3273" i="1" s="1"/>
  <c r="K3273" i="1"/>
  <c r="J3273" i="1" s="1"/>
  <c r="N3273" i="1"/>
  <c r="B3274" i="1"/>
  <c r="A3274" i="1" s="1"/>
  <c r="E3274" i="1"/>
  <c r="D3274" i="1" s="1"/>
  <c r="H3274" i="1"/>
  <c r="G3274" i="1" s="1"/>
  <c r="K3274" i="1"/>
  <c r="J3274" i="1" s="1"/>
  <c r="N3274" i="1"/>
  <c r="B3275" i="1"/>
  <c r="A3275" i="1" s="1"/>
  <c r="E3275" i="1"/>
  <c r="D3275" i="1" s="1"/>
  <c r="H3275" i="1"/>
  <c r="G3275" i="1" s="1"/>
  <c r="K3275" i="1"/>
  <c r="J3275" i="1" s="1"/>
  <c r="N3275" i="1"/>
  <c r="B3276" i="1"/>
  <c r="A3276" i="1" s="1"/>
  <c r="E3276" i="1"/>
  <c r="D3276" i="1" s="1"/>
  <c r="H3276" i="1"/>
  <c r="G3276" i="1" s="1"/>
  <c r="K3276" i="1"/>
  <c r="J3276" i="1" s="1"/>
  <c r="N3276" i="1"/>
  <c r="B3277" i="1"/>
  <c r="A3277" i="1" s="1"/>
  <c r="E3277" i="1"/>
  <c r="D3277" i="1" s="1"/>
  <c r="H3277" i="1"/>
  <c r="G3277" i="1" s="1"/>
  <c r="K3277" i="1"/>
  <c r="J3277" i="1" s="1"/>
  <c r="N3277" i="1"/>
  <c r="B3278" i="1"/>
  <c r="A3278" i="1" s="1"/>
  <c r="E3278" i="1"/>
  <c r="D3278" i="1" s="1"/>
  <c r="H3278" i="1"/>
  <c r="G3278" i="1" s="1"/>
  <c r="K3278" i="1"/>
  <c r="J3278" i="1" s="1"/>
  <c r="N3278" i="1"/>
  <c r="B3279" i="1"/>
  <c r="A3279" i="1" s="1"/>
  <c r="E3279" i="1"/>
  <c r="D3279" i="1" s="1"/>
  <c r="H3279" i="1"/>
  <c r="G3279" i="1" s="1"/>
  <c r="K3279" i="1"/>
  <c r="J3279" i="1" s="1"/>
  <c r="N3279" i="1"/>
  <c r="B3280" i="1"/>
  <c r="A3280" i="1" s="1"/>
  <c r="E3280" i="1"/>
  <c r="D3280" i="1" s="1"/>
  <c r="H3280" i="1"/>
  <c r="G3280" i="1" s="1"/>
  <c r="K3280" i="1"/>
  <c r="J3280" i="1" s="1"/>
  <c r="N3280" i="1"/>
  <c r="B3281" i="1"/>
  <c r="A3281" i="1" s="1"/>
  <c r="E3281" i="1"/>
  <c r="D3281" i="1" s="1"/>
  <c r="H3281" i="1"/>
  <c r="G3281" i="1" s="1"/>
  <c r="K3281" i="1"/>
  <c r="J3281" i="1" s="1"/>
  <c r="N3281" i="1"/>
  <c r="B3282" i="1"/>
  <c r="A3282" i="1" s="1"/>
  <c r="E3282" i="1"/>
  <c r="D3282" i="1" s="1"/>
  <c r="H3282" i="1"/>
  <c r="G3282" i="1" s="1"/>
  <c r="K3282" i="1"/>
  <c r="J3282" i="1" s="1"/>
  <c r="N3282" i="1"/>
  <c r="B3283" i="1"/>
  <c r="A3283" i="1" s="1"/>
  <c r="E3283" i="1"/>
  <c r="D3283" i="1" s="1"/>
  <c r="H3283" i="1"/>
  <c r="G3283" i="1" s="1"/>
  <c r="K3283" i="1"/>
  <c r="J3283" i="1" s="1"/>
  <c r="N3283" i="1"/>
  <c r="B3284" i="1"/>
  <c r="A3284" i="1" s="1"/>
  <c r="E3284" i="1"/>
  <c r="D3284" i="1" s="1"/>
  <c r="H3284" i="1"/>
  <c r="G3284" i="1" s="1"/>
  <c r="K3284" i="1"/>
  <c r="J3284" i="1" s="1"/>
  <c r="N3284" i="1"/>
  <c r="B3285" i="1"/>
  <c r="A3285" i="1" s="1"/>
  <c r="E3285" i="1"/>
  <c r="D3285" i="1" s="1"/>
  <c r="H3285" i="1"/>
  <c r="G3285" i="1" s="1"/>
  <c r="K3285" i="1"/>
  <c r="J3285" i="1" s="1"/>
  <c r="N3285" i="1"/>
  <c r="B3286" i="1"/>
  <c r="A3286" i="1" s="1"/>
  <c r="E3286" i="1"/>
  <c r="D3286" i="1" s="1"/>
  <c r="H3286" i="1"/>
  <c r="G3286" i="1" s="1"/>
  <c r="K3286" i="1"/>
  <c r="J3286" i="1" s="1"/>
  <c r="N3286" i="1"/>
  <c r="B3287" i="1"/>
  <c r="A3287" i="1" s="1"/>
  <c r="E3287" i="1"/>
  <c r="D3287" i="1" s="1"/>
  <c r="H3287" i="1"/>
  <c r="G3287" i="1" s="1"/>
  <c r="K3287" i="1"/>
  <c r="J3287" i="1" s="1"/>
  <c r="N3287" i="1"/>
  <c r="B3288" i="1"/>
  <c r="A3288" i="1" s="1"/>
  <c r="E3288" i="1"/>
  <c r="D3288" i="1" s="1"/>
  <c r="H3288" i="1"/>
  <c r="G3288" i="1" s="1"/>
  <c r="K3288" i="1"/>
  <c r="J3288" i="1" s="1"/>
  <c r="N3288" i="1"/>
  <c r="B3289" i="1"/>
  <c r="A3289" i="1" s="1"/>
  <c r="E3289" i="1"/>
  <c r="D3289" i="1" s="1"/>
  <c r="H3289" i="1"/>
  <c r="G3289" i="1" s="1"/>
  <c r="K3289" i="1"/>
  <c r="J3289" i="1" s="1"/>
  <c r="N3289" i="1"/>
  <c r="B3290" i="1"/>
  <c r="A3290" i="1" s="1"/>
  <c r="E3290" i="1"/>
  <c r="D3290" i="1" s="1"/>
  <c r="H3290" i="1"/>
  <c r="G3290" i="1" s="1"/>
  <c r="K3290" i="1"/>
  <c r="J3290" i="1" s="1"/>
  <c r="N3290" i="1"/>
  <c r="B3291" i="1"/>
  <c r="A3291" i="1" s="1"/>
  <c r="E3291" i="1"/>
  <c r="D3291" i="1" s="1"/>
  <c r="H3291" i="1"/>
  <c r="G3291" i="1" s="1"/>
  <c r="K3291" i="1"/>
  <c r="J3291" i="1" s="1"/>
  <c r="N3291" i="1"/>
  <c r="B3292" i="1"/>
  <c r="A3292" i="1" s="1"/>
  <c r="E3292" i="1"/>
  <c r="D3292" i="1" s="1"/>
  <c r="H3292" i="1"/>
  <c r="G3292" i="1" s="1"/>
  <c r="K3292" i="1"/>
  <c r="J3292" i="1" s="1"/>
  <c r="N3292" i="1"/>
  <c r="B3293" i="1"/>
  <c r="A3293" i="1" s="1"/>
  <c r="E3293" i="1"/>
  <c r="D3293" i="1" s="1"/>
  <c r="H3293" i="1"/>
  <c r="G3293" i="1" s="1"/>
  <c r="K3293" i="1"/>
  <c r="J3293" i="1" s="1"/>
  <c r="N3293" i="1"/>
  <c r="B3294" i="1"/>
  <c r="A3294" i="1" s="1"/>
  <c r="E3294" i="1"/>
  <c r="D3294" i="1" s="1"/>
  <c r="H3294" i="1"/>
  <c r="G3294" i="1" s="1"/>
  <c r="K3294" i="1"/>
  <c r="J3294" i="1" s="1"/>
  <c r="N3294" i="1"/>
  <c r="B3295" i="1"/>
  <c r="A3295" i="1" s="1"/>
  <c r="E3295" i="1"/>
  <c r="D3295" i="1" s="1"/>
  <c r="H3295" i="1"/>
  <c r="G3295" i="1" s="1"/>
  <c r="K3295" i="1"/>
  <c r="J3295" i="1" s="1"/>
  <c r="N3295" i="1"/>
  <c r="B3296" i="1"/>
  <c r="A3296" i="1" s="1"/>
  <c r="E3296" i="1"/>
  <c r="D3296" i="1" s="1"/>
  <c r="H3296" i="1"/>
  <c r="G3296" i="1" s="1"/>
  <c r="K3296" i="1"/>
  <c r="J3296" i="1" s="1"/>
  <c r="N3296" i="1"/>
  <c r="B3297" i="1"/>
  <c r="A3297" i="1" s="1"/>
  <c r="E3297" i="1"/>
  <c r="D3297" i="1" s="1"/>
  <c r="H3297" i="1"/>
  <c r="G3297" i="1" s="1"/>
  <c r="K3297" i="1"/>
  <c r="J3297" i="1" s="1"/>
  <c r="N3297" i="1"/>
  <c r="B3298" i="1"/>
  <c r="A3298" i="1" s="1"/>
  <c r="E3298" i="1"/>
  <c r="D3298" i="1" s="1"/>
  <c r="H3298" i="1"/>
  <c r="G3298" i="1" s="1"/>
  <c r="K3298" i="1"/>
  <c r="J3298" i="1" s="1"/>
  <c r="N3298" i="1"/>
  <c r="B3299" i="1"/>
  <c r="A3299" i="1" s="1"/>
  <c r="E3299" i="1"/>
  <c r="D3299" i="1" s="1"/>
  <c r="H3299" i="1"/>
  <c r="G3299" i="1" s="1"/>
  <c r="K3299" i="1"/>
  <c r="J3299" i="1" s="1"/>
  <c r="N3299" i="1"/>
  <c r="B3300" i="1"/>
  <c r="A3300" i="1" s="1"/>
  <c r="E3300" i="1"/>
  <c r="D3300" i="1" s="1"/>
  <c r="H3300" i="1"/>
  <c r="G3300" i="1" s="1"/>
  <c r="K3300" i="1"/>
  <c r="J3300" i="1" s="1"/>
  <c r="N3300" i="1"/>
  <c r="B3301" i="1"/>
  <c r="A3301" i="1" s="1"/>
  <c r="E3301" i="1"/>
  <c r="D3301" i="1" s="1"/>
  <c r="H3301" i="1"/>
  <c r="G3301" i="1" s="1"/>
  <c r="K3301" i="1"/>
  <c r="J3301" i="1" s="1"/>
  <c r="N3301" i="1"/>
  <c r="B3302" i="1"/>
  <c r="A3302" i="1" s="1"/>
  <c r="E3302" i="1"/>
  <c r="D3302" i="1" s="1"/>
  <c r="H3302" i="1"/>
  <c r="G3302" i="1" s="1"/>
  <c r="K3302" i="1"/>
  <c r="J3302" i="1" s="1"/>
  <c r="N3302" i="1"/>
  <c r="B3303" i="1"/>
  <c r="A3303" i="1" s="1"/>
  <c r="E3303" i="1"/>
  <c r="D3303" i="1" s="1"/>
  <c r="H3303" i="1"/>
  <c r="G3303" i="1" s="1"/>
  <c r="K3303" i="1"/>
  <c r="J3303" i="1" s="1"/>
  <c r="N3303" i="1"/>
  <c r="B3304" i="1"/>
  <c r="A3304" i="1" s="1"/>
  <c r="E3304" i="1"/>
  <c r="D3304" i="1" s="1"/>
  <c r="H3304" i="1"/>
  <c r="G3304" i="1" s="1"/>
  <c r="K3304" i="1"/>
  <c r="J3304" i="1" s="1"/>
  <c r="N3304" i="1"/>
  <c r="B3305" i="1"/>
  <c r="A3305" i="1" s="1"/>
  <c r="E3305" i="1"/>
  <c r="D3305" i="1" s="1"/>
  <c r="H3305" i="1"/>
  <c r="G3305" i="1" s="1"/>
  <c r="K3305" i="1"/>
  <c r="J3305" i="1" s="1"/>
  <c r="N3305" i="1"/>
  <c r="B3306" i="1"/>
  <c r="A3306" i="1" s="1"/>
  <c r="E3306" i="1"/>
  <c r="D3306" i="1" s="1"/>
  <c r="H3306" i="1"/>
  <c r="G3306" i="1" s="1"/>
  <c r="K3306" i="1"/>
  <c r="J3306" i="1" s="1"/>
  <c r="N3306" i="1"/>
  <c r="B3307" i="1"/>
  <c r="A3307" i="1" s="1"/>
  <c r="E3307" i="1"/>
  <c r="D3307" i="1" s="1"/>
  <c r="H3307" i="1"/>
  <c r="G3307" i="1" s="1"/>
  <c r="K3307" i="1"/>
  <c r="J3307" i="1" s="1"/>
  <c r="N3307" i="1"/>
  <c r="B3308" i="1"/>
  <c r="A3308" i="1" s="1"/>
  <c r="E3308" i="1"/>
  <c r="D3308" i="1" s="1"/>
  <c r="H3308" i="1"/>
  <c r="G3308" i="1" s="1"/>
  <c r="K3308" i="1"/>
  <c r="J3308" i="1" s="1"/>
  <c r="N3308" i="1"/>
  <c r="B3309" i="1"/>
  <c r="A3309" i="1" s="1"/>
  <c r="E3309" i="1"/>
  <c r="D3309" i="1" s="1"/>
  <c r="H3309" i="1"/>
  <c r="G3309" i="1" s="1"/>
  <c r="K3309" i="1"/>
  <c r="J3309" i="1" s="1"/>
  <c r="N3309" i="1"/>
  <c r="B3310" i="1"/>
  <c r="A3310" i="1" s="1"/>
  <c r="E3310" i="1"/>
  <c r="D3310" i="1" s="1"/>
  <c r="H3310" i="1"/>
  <c r="G3310" i="1" s="1"/>
  <c r="K3310" i="1"/>
  <c r="J3310" i="1" s="1"/>
  <c r="N3310" i="1"/>
  <c r="B3311" i="1"/>
  <c r="A3311" i="1" s="1"/>
  <c r="E3311" i="1"/>
  <c r="D3311" i="1" s="1"/>
  <c r="H3311" i="1"/>
  <c r="G3311" i="1" s="1"/>
  <c r="K3311" i="1"/>
  <c r="J3311" i="1" s="1"/>
  <c r="N3311" i="1"/>
  <c r="B3312" i="1"/>
  <c r="A3312" i="1" s="1"/>
  <c r="E3312" i="1"/>
  <c r="D3312" i="1" s="1"/>
  <c r="H3312" i="1"/>
  <c r="G3312" i="1" s="1"/>
  <c r="K3312" i="1"/>
  <c r="J3312" i="1" s="1"/>
  <c r="N3312" i="1"/>
  <c r="B3313" i="1"/>
  <c r="A3313" i="1" s="1"/>
  <c r="E3313" i="1"/>
  <c r="D3313" i="1" s="1"/>
  <c r="H3313" i="1"/>
  <c r="G3313" i="1" s="1"/>
  <c r="K3313" i="1"/>
  <c r="J3313" i="1" s="1"/>
  <c r="N3313" i="1"/>
  <c r="B3314" i="1"/>
  <c r="A3314" i="1" s="1"/>
  <c r="E3314" i="1"/>
  <c r="D3314" i="1" s="1"/>
  <c r="H3314" i="1"/>
  <c r="G3314" i="1" s="1"/>
  <c r="K3314" i="1"/>
  <c r="J3314" i="1" s="1"/>
  <c r="N3314" i="1"/>
  <c r="B3315" i="1"/>
  <c r="A3315" i="1" s="1"/>
  <c r="E3315" i="1"/>
  <c r="D3315" i="1" s="1"/>
  <c r="H3315" i="1"/>
  <c r="G3315" i="1" s="1"/>
  <c r="K3315" i="1"/>
  <c r="J3315" i="1" s="1"/>
  <c r="N3315" i="1"/>
  <c r="B3316" i="1"/>
  <c r="A3316" i="1" s="1"/>
  <c r="E3316" i="1"/>
  <c r="D3316" i="1" s="1"/>
  <c r="H3316" i="1"/>
  <c r="G3316" i="1" s="1"/>
  <c r="K3316" i="1"/>
  <c r="J3316" i="1" s="1"/>
  <c r="N3316" i="1"/>
  <c r="B3317" i="1"/>
  <c r="A3317" i="1" s="1"/>
  <c r="E3317" i="1"/>
  <c r="D3317" i="1" s="1"/>
  <c r="H3317" i="1"/>
  <c r="G3317" i="1" s="1"/>
  <c r="K3317" i="1"/>
  <c r="J3317" i="1" s="1"/>
  <c r="N3317" i="1"/>
  <c r="B3318" i="1"/>
  <c r="A3318" i="1" s="1"/>
  <c r="E3318" i="1"/>
  <c r="D3318" i="1" s="1"/>
  <c r="H3318" i="1"/>
  <c r="G3318" i="1" s="1"/>
  <c r="K3318" i="1"/>
  <c r="J3318" i="1" s="1"/>
  <c r="N3318" i="1"/>
  <c r="B3319" i="1"/>
  <c r="A3319" i="1" s="1"/>
  <c r="E3319" i="1"/>
  <c r="D3319" i="1" s="1"/>
  <c r="H3319" i="1"/>
  <c r="G3319" i="1" s="1"/>
  <c r="K3319" i="1"/>
  <c r="J3319" i="1" s="1"/>
  <c r="N3319" i="1"/>
  <c r="B3320" i="1"/>
  <c r="A3320" i="1" s="1"/>
  <c r="E3320" i="1"/>
  <c r="D3320" i="1" s="1"/>
  <c r="H3320" i="1"/>
  <c r="G3320" i="1" s="1"/>
  <c r="K3320" i="1"/>
  <c r="J3320" i="1" s="1"/>
  <c r="N3320" i="1"/>
  <c r="B3321" i="1"/>
  <c r="A3321" i="1" s="1"/>
  <c r="E3321" i="1"/>
  <c r="D3321" i="1" s="1"/>
  <c r="H3321" i="1"/>
  <c r="G3321" i="1" s="1"/>
  <c r="K3321" i="1"/>
  <c r="J3321" i="1" s="1"/>
  <c r="N3321" i="1"/>
  <c r="B3322" i="1"/>
  <c r="A3322" i="1" s="1"/>
  <c r="E3322" i="1"/>
  <c r="D3322" i="1" s="1"/>
  <c r="H3322" i="1"/>
  <c r="G3322" i="1" s="1"/>
  <c r="K3322" i="1"/>
  <c r="J3322" i="1" s="1"/>
  <c r="N3322" i="1"/>
  <c r="B3323" i="1"/>
  <c r="A3323" i="1" s="1"/>
  <c r="E3323" i="1"/>
  <c r="D3323" i="1" s="1"/>
  <c r="H3323" i="1"/>
  <c r="G3323" i="1" s="1"/>
  <c r="K3323" i="1"/>
  <c r="J3323" i="1" s="1"/>
  <c r="N3323" i="1"/>
  <c r="B3324" i="1"/>
  <c r="A3324" i="1" s="1"/>
  <c r="E3324" i="1"/>
  <c r="D3324" i="1" s="1"/>
  <c r="H3324" i="1"/>
  <c r="G3324" i="1" s="1"/>
  <c r="K3324" i="1"/>
  <c r="J3324" i="1" s="1"/>
  <c r="N3324" i="1"/>
  <c r="B3325" i="1"/>
  <c r="A3325" i="1" s="1"/>
  <c r="E3325" i="1"/>
  <c r="D3325" i="1" s="1"/>
  <c r="H3325" i="1"/>
  <c r="G3325" i="1" s="1"/>
  <c r="K3325" i="1"/>
  <c r="J3325" i="1" s="1"/>
  <c r="N3325" i="1"/>
  <c r="B3326" i="1"/>
  <c r="A3326" i="1" s="1"/>
  <c r="E3326" i="1"/>
  <c r="D3326" i="1" s="1"/>
  <c r="H3326" i="1"/>
  <c r="G3326" i="1" s="1"/>
  <c r="K3326" i="1"/>
  <c r="J3326" i="1" s="1"/>
  <c r="N3326" i="1"/>
  <c r="B3327" i="1"/>
  <c r="A3327" i="1" s="1"/>
  <c r="E3327" i="1"/>
  <c r="D3327" i="1" s="1"/>
  <c r="H3327" i="1"/>
  <c r="G3327" i="1" s="1"/>
  <c r="K3327" i="1"/>
  <c r="J3327" i="1" s="1"/>
  <c r="N3327" i="1"/>
  <c r="B3328" i="1"/>
  <c r="A3328" i="1" s="1"/>
  <c r="E3328" i="1"/>
  <c r="D3328" i="1" s="1"/>
  <c r="H3328" i="1"/>
  <c r="G3328" i="1" s="1"/>
  <c r="K3328" i="1"/>
  <c r="J3328" i="1" s="1"/>
  <c r="N3328" i="1"/>
  <c r="B3329" i="1"/>
  <c r="A3329" i="1" s="1"/>
  <c r="E3329" i="1"/>
  <c r="D3329" i="1" s="1"/>
  <c r="H3329" i="1"/>
  <c r="G3329" i="1" s="1"/>
  <c r="K3329" i="1"/>
  <c r="J3329" i="1" s="1"/>
  <c r="N3329" i="1"/>
  <c r="B3330" i="1"/>
  <c r="A3330" i="1" s="1"/>
  <c r="E3330" i="1"/>
  <c r="D3330" i="1" s="1"/>
  <c r="H3330" i="1"/>
  <c r="G3330" i="1" s="1"/>
  <c r="K3330" i="1"/>
  <c r="J3330" i="1" s="1"/>
  <c r="N3330" i="1"/>
  <c r="B3331" i="1"/>
  <c r="A3331" i="1" s="1"/>
  <c r="E3331" i="1"/>
  <c r="D3331" i="1" s="1"/>
  <c r="H3331" i="1"/>
  <c r="G3331" i="1" s="1"/>
  <c r="K3331" i="1"/>
  <c r="J3331" i="1" s="1"/>
  <c r="N3331" i="1"/>
  <c r="B3332" i="1"/>
  <c r="A3332" i="1" s="1"/>
  <c r="E3332" i="1"/>
  <c r="D3332" i="1" s="1"/>
  <c r="H3332" i="1"/>
  <c r="G3332" i="1" s="1"/>
  <c r="K3332" i="1"/>
  <c r="J3332" i="1" s="1"/>
  <c r="N3332" i="1"/>
  <c r="B3333" i="1"/>
  <c r="A3333" i="1" s="1"/>
  <c r="E3333" i="1"/>
  <c r="D3333" i="1" s="1"/>
  <c r="H3333" i="1"/>
  <c r="G3333" i="1" s="1"/>
  <c r="K3333" i="1"/>
  <c r="J3333" i="1" s="1"/>
  <c r="N3333" i="1"/>
  <c r="B3334" i="1"/>
  <c r="A3334" i="1" s="1"/>
  <c r="E3334" i="1"/>
  <c r="D3334" i="1" s="1"/>
  <c r="H3334" i="1"/>
  <c r="G3334" i="1" s="1"/>
  <c r="K3334" i="1"/>
  <c r="J3334" i="1" s="1"/>
  <c r="N3334" i="1"/>
  <c r="B3335" i="1"/>
  <c r="A3335" i="1" s="1"/>
  <c r="E3335" i="1"/>
  <c r="D3335" i="1" s="1"/>
  <c r="H3335" i="1"/>
  <c r="G3335" i="1" s="1"/>
  <c r="K3335" i="1"/>
  <c r="J3335" i="1" s="1"/>
  <c r="N3335" i="1"/>
  <c r="B3336" i="1"/>
  <c r="A3336" i="1" s="1"/>
  <c r="E3336" i="1"/>
  <c r="D3336" i="1" s="1"/>
  <c r="H3336" i="1"/>
  <c r="G3336" i="1" s="1"/>
  <c r="K3336" i="1"/>
  <c r="J3336" i="1" s="1"/>
  <c r="N3336" i="1"/>
  <c r="B3337" i="1"/>
  <c r="A3337" i="1" s="1"/>
  <c r="E3337" i="1"/>
  <c r="D3337" i="1" s="1"/>
  <c r="H3337" i="1"/>
  <c r="G3337" i="1" s="1"/>
  <c r="K3337" i="1"/>
  <c r="J3337" i="1" s="1"/>
  <c r="N3337" i="1"/>
  <c r="B3338" i="1"/>
  <c r="A3338" i="1" s="1"/>
  <c r="E3338" i="1"/>
  <c r="D3338" i="1" s="1"/>
  <c r="H3338" i="1"/>
  <c r="G3338" i="1" s="1"/>
  <c r="K3338" i="1"/>
  <c r="J3338" i="1" s="1"/>
  <c r="N3338" i="1"/>
  <c r="B3339" i="1"/>
  <c r="A3339" i="1" s="1"/>
  <c r="E3339" i="1"/>
  <c r="D3339" i="1" s="1"/>
  <c r="H3339" i="1"/>
  <c r="G3339" i="1" s="1"/>
  <c r="K3339" i="1"/>
  <c r="J3339" i="1" s="1"/>
  <c r="N3339" i="1"/>
  <c r="B3340" i="1"/>
  <c r="A3340" i="1" s="1"/>
  <c r="E3340" i="1"/>
  <c r="D3340" i="1" s="1"/>
  <c r="H3340" i="1"/>
  <c r="G3340" i="1" s="1"/>
  <c r="K3340" i="1"/>
  <c r="J3340" i="1" s="1"/>
  <c r="N3340" i="1"/>
  <c r="B3341" i="1"/>
  <c r="A3341" i="1" s="1"/>
  <c r="E3341" i="1"/>
  <c r="D3341" i="1" s="1"/>
  <c r="H3341" i="1"/>
  <c r="G3341" i="1" s="1"/>
  <c r="K3341" i="1"/>
  <c r="J3341" i="1" s="1"/>
  <c r="N3341" i="1"/>
  <c r="B3342" i="1"/>
  <c r="A3342" i="1" s="1"/>
  <c r="E3342" i="1"/>
  <c r="D3342" i="1" s="1"/>
  <c r="H3342" i="1"/>
  <c r="G3342" i="1" s="1"/>
  <c r="K3342" i="1"/>
  <c r="J3342" i="1" s="1"/>
  <c r="N3342" i="1"/>
  <c r="B3343" i="1"/>
  <c r="A3343" i="1" s="1"/>
  <c r="E3343" i="1"/>
  <c r="D3343" i="1" s="1"/>
  <c r="H3343" i="1"/>
  <c r="G3343" i="1" s="1"/>
  <c r="K3343" i="1"/>
  <c r="J3343" i="1" s="1"/>
  <c r="N3343" i="1"/>
  <c r="B3344" i="1"/>
  <c r="A3344" i="1" s="1"/>
  <c r="E3344" i="1"/>
  <c r="D3344" i="1" s="1"/>
  <c r="H3344" i="1"/>
  <c r="G3344" i="1" s="1"/>
  <c r="K3344" i="1"/>
  <c r="J3344" i="1" s="1"/>
  <c r="N3344" i="1"/>
  <c r="B3345" i="1"/>
  <c r="A3345" i="1" s="1"/>
  <c r="E3345" i="1"/>
  <c r="D3345" i="1" s="1"/>
  <c r="H3345" i="1"/>
  <c r="G3345" i="1" s="1"/>
  <c r="K3345" i="1"/>
  <c r="J3345" i="1" s="1"/>
  <c r="N3345" i="1"/>
  <c r="B3346" i="1"/>
  <c r="A3346" i="1" s="1"/>
  <c r="E3346" i="1"/>
  <c r="D3346" i="1" s="1"/>
  <c r="H3346" i="1"/>
  <c r="G3346" i="1" s="1"/>
  <c r="K3346" i="1"/>
  <c r="J3346" i="1" s="1"/>
  <c r="N3346" i="1"/>
  <c r="B3347" i="1"/>
  <c r="A3347" i="1" s="1"/>
  <c r="E3347" i="1"/>
  <c r="D3347" i="1" s="1"/>
  <c r="H3347" i="1"/>
  <c r="G3347" i="1" s="1"/>
  <c r="K3347" i="1"/>
  <c r="J3347" i="1" s="1"/>
  <c r="N3347" i="1"/>
  <c r="B3348" i="1"/>
  <c r="A3348" i="1" s="1"/>
  <c r="E3348" i="1"/>
  <c r="D3348" i="1" s="1"/>
  <c r="H3348" i="1"/>
  <c r="G3348" i="1" s="1"/>
  <c r="K3348" i="1"/>
  <c r="J3348" i="1" s="1"/>
  <c r="N3348" i="1"/>
  <c r="B3349" i="1"/>
  <c r="A3349" i="1" s="1"/>
  <c r="E3349" i="1"/>
  <c r="D3349" i="1" s="1"/>
  <c r="H3349" i="1"/>
  <c r="G3349" i="1" s="1"/>
  <c r="K3349" i="1"/>
  <c r="J3349" i="1" s="1"/>
  <c r="N3349" i="1"/>
  <c r="B3350" i="1"/>
  <c r="A3350" i="1" s="1"/>
  <c r="E3350" i="1"/>
  <c r="D3350" i="1" s="1"/>
  <c r="H3350" i="1"/>
  <c r="G3350" i="1" s="1"/>
  <c r="K3350" i="1"/>
  <c r="J3350" i="1" s="1"/>
  <c r="N3350" i="1"/>
  <c r="B3351" i="1"/>
  <c r="A3351" i="1" s="1"/>
  <c r="E3351" i="1"/>
  <c r="D3351" i="1" s="1"/>
  <c r="H3351" i="1"/>
  <c r="G3351" i="1" s="1"/>
  <c r="K3351" i="1"/>
  <c r="J3351" i="1" s="1"/>
  <c r="N3351" i="1"/>
  <c r="B3352" i="1"/>
  <c r="A3352" i="1" s="1"/>
  <c r="E3352" i="1"/>
  <c r="D3352" i="1" s="1"/>
  <c r="H3352" i="1"/>
  <c r="G3352" i="1" s="1"/>
  <c r="K3352" i="1"/>
  <c r="J3352" i="1" s="1"/>
  <c r="N3352" i="1"/>
  <c r="B3353" i="1"/>
  <c r="A3353" i="1" s="1"/>
  <c r="E3353" i="1"/>
  <c r="D3353" i="1" s="1"/>
  <c r="H3353" i="1"/>
  <c r="G3353" i="1" s="1"/>
  <c r="K3353" i="1"/>
  <c r="J3353" i="1" s="1"/>
  <c r="N3353" i="1"/>
  <c r="B3354" i="1"/>
  <c r="A3354" i="1" s="1"/>
  <c r="E3354" i="1"/>
  <c r="D3354" i="1" s="1"/>
  <c r="H3354" i="1"/>
  <c r="G3354" i="1" s="1"/>
  <c r="K3354" i="1"/>
  <c r="J3354" i="1" s="1"/>
  <c r="N3354" i="1"/>
  <c r="B3355" i="1"/>
  <c r="A3355" i="1" s="1"/>
  <c r="E3355" i="1"/>
  <c r="D3355" i="1" s="1"/>
  <c r="H3355" i="1"/>
  <c r="G3355" i="1" s="1"/>
  <c r="K3355" i="1"/>
  <c r="J3355" i="1" s="1"/>
  <c r="N3355" i="1"/>
  <c r="B3356" i="1"/>
  <c r="A3356" i="1" s="1"/>
  <c r="E3356" i="1"/>
  <c r="D3356" i="1" s="1"/>
  <c r="H3356" i="1"/>
  <c r="G3356" i="1" s="1"/>
  <c r="K3356" i="1"/>
  <c r="J3356" i="1" s="1"/>
  <c r="N3356" i="1"/>
  <c r="B3357" i="1"/>
  <c r="A3357" i="1" s="1"/>
  <c r="E3357" i="1"/>
  <c r="D3357" i="1" s="1"/>
  <c r="H3357" i="1"/>
  <c r="G3357" i="1" s="1"/>
  <c r="K3357" i="1"/>
  <c r="J3357" i="1" s="1"/>
  <c r="N3357" i="1"/>
  <c r="B3358" i="1"/>
  <c r="A3358" i="1" s="1"/>
  <c r="E3358" i="1"/>
  <c r="D3358" i="1" s="1"/>
  <c r="H3358" i="1"/>
  <c r="G3358" i="1" s="1"/>
  <c r="K3358" i="1"/>
  <c r="J3358" i="1" s="1"/>
  <c r="N3358" i="1"/>
  <c r="B3359" i="1"/>
  <c r="A3359" i="1" s="1"/>
  <c r="E3359" i="1"/>
  <c r="D3359" i="1" s="1"/>
  <c r="H3359" i="1"/>
  <c r="G3359" i="1" s="1"/>
  <c r="K3359" i="1"/>
  <c r="J3359" i="1" s="1"/>
  <c r="N3359" i="1"/>
  <c r="B3360" i="1"/>
  <c r="A3360" i="1" s="1"/>
  <c r="E3360" i="1"/>
  <c r="D3360" i="1" s="1"/>
  <c r="H3360" i="1"/>
  <c r="G3360" i="1" s="1"/>
  <c r="K3360" i="1"/>
  <c r="J3360" i="1" s="1"/>
  <c r="N3360" i="1"/>
  <c r="B3361" i="1"/>
  <c r="A3361" i="1" s="1"/>
  <c r="E3361" i="1"/>
  <c r="D3361" i="1" s="1"/>
  <c r="H3361" i="1"/>
  <c r="G3361" i="1" s="1"/>
  <c r="K3361" i="1"/>
  <c r="J3361" i="1" s="1"/>
  <c r="N3361" i="1"/>
  <c r="B3362" i="1"/>
  <c r="A3362" i="1" s="1"/>
  <c r="E3362" i="1"/>
  <c r="D3362" i="1" s="1"/>
  <c r="H3362" i="1"/>
  <c r="G3362" i="1" s="1"/>
  <c r="K3362" i="1"/>
  <c r="J3362" i="1" s="1"/>
  <c r="N3362" i="1"/>
  <c r="B3363" i="1"/>
  <c r="A3363" i="1" s="1"/>
  <c r="E3363" i="1"/>
  <c r="D3363" i="1" s="1"/>
  <c r="H3363" i="1"/>
  <c r="G3363" i="1" s="1"/>
  <c r="K3363" i="1"/>
  <c r="J3363" i="1" s="1"/>
  <c r="N3363" i="1"/>
  <c r="B3364" i="1"/>
  <c r="A3364" i="1" s="1"/>
  <c r="E3364" i="1"/>
  <c r="D3364" i="1" s="1"/>
  <c r="H3364" i="1"/>
  <c r="G3364" i="1" s="1"/>
  <c r="K3364" i="1"/>
  <c r="J3364" i="1" s="1"/>
  <c r="N3364" i="1"/>
  <c r="B3365" i="1"/>
  <c r="A3365" i="1" s="1"/>
  <c r="E3365" i="1"/>
  <c r="D3365" i="1" s="1"/>
  <c r="H3365" i="1"/>
  <c r="G3365" i="1" s="1"/>
  <c r="K3365" i="1"/>
  <c r="J3365" i="1" s="1"/>
  <c r="N3365" i="1"/>
  <c r="B3366" i="1"/>
  <c r="A3366" i="1" s="1"/>
  <c r="E3366" i="1"/>
  <c r="D3366" i="1" s="1"/>
  <c r="H3366" i="1"/>
  <c r="G3366" i="1" s="1"/>
  <c r="K3366" i="1"/>
  <c r="J3366" i="1" s="1"/>
  <c r="N3366" i="1"/>
  <c r="B3367" i="1"/>
  <c r="A3367" i="1" s="1"/>
  <c r="E3367" i="1"/>
  <c r="D3367" i="1" s="1"/>
  <c r="H3367" i="1"/>
  <c r="G3367" i="1" s="1"/>
  <c r="K3367" i="1"/>
  <c r="J3367" i="1" s="1"/>
  <c r="N3367" i="1"/>
  <c r="B3368" i="1"/>
  <c r="A3368" i="1" s="1"/>
  <c r="E3368" i="1"/>
  <c r="D3368" i="1" s="1"/>
  <c r="H3368" i="1"/>
  <c r="G3368" i="1" s="1"/>
  <c r="K3368" i="1"/>
  <c r="J3368" i="1" s="1"/>
  <c r="N3368" i="1"/>
  <c r="B3369" i="1"/>
  <c r="A3369" i="1" s="1"/>
  <c r="E3369" i="1"/>
  <c r="D3369" i="1" s="1"/>
  <c r="H3369" i="1"/>
  <c r="G3369" i="1" s="1"/>
  <c r="K3369" i="1"/>
  <c r="J3369" i="1" s="1"/>
  <c r="N3369" i="1"/>
  <c r="B3370" i="1"/>
  <c r="A3370" i="1" s="1"/>
  <c r="E3370" i="1"/>
  <c r="D3370" i="1" s="1"/>
  <c r="H3370" i="1"/>
  <c r="G3370" i="1" s="1"/>
  <c r="K3370" i="1"/>
  <c r="J3370" i="1" s="1"/>
  <c r="N3370" i="1"/>
  <c r="B3371" i="1"/>
  <c r="A3371" i="1" s="1"/>
  <c r="E3371" i="1"/>
  <c r="D3371" i="1" s="1"/>
  <c r="H3371" i="1"/>
  <c r="G3371" i="1" s="1"/>
  <c r="K3371" i="1"/>
  <c r="J3371" i="1" s="1"/>
  <c r="N3371" i="1"/>
  <c r="B3372" i="1"/>
  <c r="A3372" i="1" s="1"/>
  <c r="E3372" i="1"/>
  <c r="D3372" i="1" s="1"/>
  <c r="H3372" i="1"/>
  <c r="G3372" i="1" s="1"/>
  <c r="K3372" i="1"/>
  <c r="J3372" i="1" s="1"/>
  <c r="N3372" i="1"/>
  <c r="B3373" i="1"/>
  <c r="A3373" i="1" s="1"/>
  <c r="E3373" i="1"/>
  <c r="D3373" i="1" s="1"/>
  <c r="H3373" i="1"/>
  <c r="G3373" i="1" s="1"/>
  <c r="K3373" i="1"/>
  <c r="J3373" i="1" s="1"/>
  <c r="N3373" i="1"/>
  <c r="B3374" i="1"/>
  <c r="A3374" i="1" s="1"/>
  <c r="E3374" i="1"/>
  <c r="D3374" i="1" s="1"/>
  <c r="H3374" i="1"/>
  <c r="G3374" i="1" s="1"/>
  <c r="K3374" i="1"/>
  <c r="J3374" i="1" s="1"/>
  <c r="N3374" i="1"/>
  <c r="B3375" i="1"/>
  <c r="A3375" i="1" s="1"/>
  <c r="E3375" i="1"/>
  <c r="D3375" i="1" s="1"/>
  <c r="H3375" i="1"/>
  <c r="G3375" i="1" s="1"/>
  <c r="K3375" i="1"/>
  <c r="J3375" i="1" s="1"/>
  <c r="N3375" i="1"/>
  <c r="B3376" i="1"/>
  <c r="A3376" i="1" s="1"/>
  <c r="E3376" i="1"/>
  <c r="D3376" i="1" s="1"/>
  <c r="H3376" i="1"/>
  <c r="G3376" i="1" s="1"/>
  <c r="K3376" i="1"/>
  <c r="J3376" i="1" s="1"/>
  <c r="N3376" i="1"/>
  <c r="B3377" i="1"/>
  <c r="A3377" i="1" s="1"/>
  <c r="E3377" i="1"/>
  <c r="D3377" i="1" s="1"/>
  <c r="H3377" i="1"/>
  <c r="G3377" i="1" s="1"/>
  <c r="K3377" i="1"/>
  <c r="J3377" i="1" s="1"/>
  <c r="N3377" i="1"/>
  <c r="B3378" i="1"/>
  <c r="A3378" i="1" s="1"/>
  <c r="E3378" i="1"/>
  <c r="D3378" i="1" s="1"/>
  <c r="H3378" i="1"/>
  <c r="G3378" i="1" s="1"/>
  <c r="K3378" i="1"/>
  <c r="J3378" i="1" s="1"/>
  <c r="N3378" i="1"/>
  <c r="B3379" i="1"/>
  <c r="A3379" i="1" s="1"/>
  <c r="E3379" i="1"/>
  <c r="D3379" i="1" s="1"/>
  <c r="H3379" i="1"/>
  <c r="G3379" i="1" s="1"/>
  <c r="K3379" i="1"/>
  <c r="J3379" i="1" s="1"/>
  <c r="N3379" i="1"/>
  <c r="B3380" i="1"/>
  <c r="A3380" i="1" s="1"/>
  <c r="E3380" i="1"/>
  <c r="D3380" i="1" s="1"/>
  <c r="H3380" i="1"/>
  <c r="G3380" i="1" s="1"/>
  <c r="K3380" i="1"/>
  <c r="J3380" i="1" s="1"/>
  <c r="N3380" i="1"/>
  <c r="B3381" i="1"/>
  <c r="A3381" i="1" s="1"/>
  <c r="E3381" i="1"/>
  <c r="D3381" i="1" s="1"/>
  <c r="H3381" i="1"/>
  <c r="G3381" i="1" s="1"/>
  <c r="K3381" i="1"/>
  <c r="J3381" i="1" s="1"/>
  <c r="N3381" i="1"/>
  <c r="B3382" i="1"/>
  <c r="A3382" i="1" s="1"/>
  <c r="E3382" i="1"/>
  <c r="D3382" i="1" s="1"/>
  <c r="H3382" i="1"/>
  <c r="G3382" i="1" s="1"/>
  <c r="K3382" i="1"/>
  <c r="J3382" i="1" s="1"/>
  <c r="N3382" i="1"/>
  <c r="B3383" i="1"/>
  <c r="A3383" i="1" s="1"/>
  <c r="E3383" i="1"/>
  <c r="D3383" i="1" s="1"/>
  <c r="H3383" i="1"/>
  <c r="G3383" i="1" s="1"/>
  <c r="K3383" i="1"/>
  <c r="J3383" i="1" s="1"/>
  <c r="N3383" i="1"/>
  <c r="B3384" i="1"/>
  <c r="A3384" i="1" s="1"/>
  <c r="E3384" i="1"/>
  <c r="D3384" i="1" s="1"/>
  <c r="H3384" i="1"/>
  <c r="G3384" i="1" s="1"/>
  <c r="K3384" i="1"/>
  <c r="J3384" i="1" s="1"/>
  <c r="N3384" i="1"/>
  <c r="B3385" i="1"/>
  <c r="A3385" i="1" s="1"/>
  <c r="E3385" i="1"/>
  <c r="D3385" i="1" s="1"/>
  <c r="H3385" i="1"/>
  <c r="G3385" i="1" s="1"/>
  <c r="K3385" i="1"/>
  <c r="J3385" i="1" s="1"/>
  <c r="N3385" i="1"/>
  <c r="B3386" i="1"/>
  <c r="A3386" i="1" s="1"/>
  <c r="E3386" i="1"/>
  <c r="D3386" i="1" s="1"/>
  <c r="H3386" i="1"/>
  <c r="G3386" i="1" s="1"/>
  <c r="K3386" i="1"/>
  <c r="J3386" i="1" s="1"/>
  <c r="N3386" i="1"/>
  <c r="B3387" i="1"/>
  <c r="A3387" i="1" s="1"/>
  <c r="E3387" i="1"/>
  <c r="D3387" i="1" s="1"/>
  <c r="H3387" i="1"/>
  <c r="G3387" i="1" s="1"/>
  <c r="K3387" i="1"/>
  <c r="J3387" i="1" s="1"/>
  <c r="N3387" i="1"/>
  <c r="B3388" i="1"/>
  <c r="A3388" i="1" s="1"/>
  <c r="E3388" i="1"/>
  <c r="D3388" i="1" s="1"/>
  <c r="H3388" i="1"/>
  <c r="G3388" i="1" s="1"/>
  <c r="K3388" i="1"/>
  <c r="J3388" i="1" s="1"/>
  <c r="N3388" i="1"/>
  <c r="B3389" i="1"/>
  <c r="A3389" i="1" s="1"/>
  <c r="E3389" i="1"/>
  <c r="D3389" i="1" s="1"/>
  <c r="H3389" i="1"/>
  <c r="G3389" i="1" s="1"/>
  <c r="K3389" i="1"/>
  <c r="J3389" i="1" s="1"/>
  <c r="N3389" i="1"/>
  <c r="B3390" i="1"/>
  <c r="A3390" i="1" s="1"/>
  <c r="E3390" i="1"/>
  <c r="D3390" i="1" s="1"/>
  <c r="H3390" i="1"/>
  <c r="G3390" i="1" s="1"/>
  <c r="K3390" i="1"/>
  <c r="J3390" i="1" s="1"/>
  <c r="N3390" i="1"/>
  <c r="B3391" i="1"/>
  <c r="A3391" i="1" s="1"/>
  <c r="E3391" i="1"/>
  <c r="D3391" i="1" s="1"/>
  <c r="H3391" i="1"/>
  <c r="G3391" i="1" s="1"/>
  <c r="K3391" i="1"/>
  <c r="J3391" i="1" s="1"/>
  <c r="N3391" i="1"/>
  <c r="B3392" i="1"/>
  <c r="A3392" i="1" s="1"/>
  <c r="E3392" i="1"/>
  <c r="D3392" i="1" s="1"/>
  <c r="H3392" i="1"/>
  <c r="G3392" i="1" s="1"/>
  <c r="K3392" i="1"/>
  <c r="J3392" i="1" s="1"/>
  <c r="N3392" i="1"/>
  <c r="B3393" i="1"/>
  <c r="A3393" i="1" s="1"/>
  <c r="E3393" i="1"/>
  <c r="D3393" i="1" s="1"/>
  <c r="H3393" i="1"/>
  <c r="G3393" i="1" s="1"/>
  <c r="K3393" i="1"/>
  <c r="J3393" i="1" s="1"/>
  <c r="N3393" i="1"/>
  <c r="B3394" i="1"/>
  <c r="A3394" i="1" s="1"/>
  <c r="E3394" i="1"/>
  <c r="D3394" i="1" s="1"/>
  <c r="H3394" i="1"/>
  <c r="G3394" i="1" s="1"/>
  <c r="K3394" i="1"/>
  <c r="J3394" i="1" s="1"/>
  <c r="N3394" i="1"/>
  <c r="B3395" i="1"/>
  <c r="A3395" i="1" s="1"/>
  <c r="E3395" i="1"/>
  <c r="D3395" i="1" s="1"/>
  <c r="H3395" i="1"/>
  <c r="G3395" i="1" s="1"/>
  <c r="K3395" i="1"/>
  <c r="J3395" i="1" s="1"/>
  <c r="N3395" i="1"/>
  <c r="B3396" i="1"/>
  <c r="A3396" i="1" s="1"/>
  <c r="E3396" i="1"/>
  <c r="D3396" i="1" s="1"/>
  <c r="H3396" i="1"/>
  <c r="G3396" i="1" s="1"/>
  <c r="K3396" i="1"/>
  <c r="J3396" i="1" s="1"/>
  <c r="N3396" i="1"/>
  <c r="B3397" i="1"/>
  <c r="A3397" i="1" s="1"/>
  <c r="E3397" i="1"/>
  <c r="D3397" i="1" s="1"/>
  <c r="H3397" i="1"/>
  <c r="G3397" i="1" s="1"/>
  <c r="K3397" i="1"/>
  <c r="J3397" i="1" s="1"/>
  <c r="N3397" i="1"/>
  <c r="B3398" i="1"/>
  <c r="A3398" i="1" s="1"/>
  <c r="E3398" i="1"/>
  <c r="D3398" i="1" s="1"/>
  <c r="H3398" i="1"/>
  <c r="G3398" i="1" s="1"/>
  <c r="K3398" i="1"/>
  <c r="J3398" i="1" s="1"/>
  <c r="N3398" i="1"/>
  <c r="B3399" i="1"/>
  <c r="A3399" i="1" s="1"/>
  <c r="E3399" i="1"/>
  <c r="D3399" i="1" s="1"/>
  <c r="H3399" i="1"/>
  <c r="G3399" i="1" s="1"/>
  <c r="K3399" i="1"/>
  <c r="J3399" i="1" s="1"/>
  <c r="N3399" i="1"/>
  <c r="B3400" i="1"/>
  <c r="A3400" i="1" s="1"/>
  <c r="E3400" i="1"/>
  <c r="D3400" i="1" s="1"/>
  <c r="H3400" i="1"/>
  <c r="G3400" i="1" s="1"/>
  <c r="K3400" i="1"/>
  <c r="J3400" i="1" s="1"/>
  <c r="N3400" i="1"/>
  <c r="B3401" i="1"/>
  <c r="A3401" i="1" s="1"/>
  <c r="E3401" i="1"/>
  <c r="D3401" i="1" s="1"/>
  <c r="H3401" i="1"/>
  <c r="G3401" i="1" s="1"/>
  <c r="K3401" i="1"/>
  <c r="J3401" i="1" s="1"/>
  <c r="N3401" i="1"/>
  <c r="B3402" i="1"/>
  <c r="A3402" i="1" s="1"/>
  <c r="E3402" i="1"/>
  <c r="D3402" i="1" s="1"/>
  <c r="H3402" i="1"/>
  <c r="G3402" i="1" s="1"/>
  <c r="K3402" i="1"/>
  <c r="J3402" i="1" s="1"/>
  <c r="N3402" i="1"/>
  <c r="B3403" i="1"/>
  <c r="A3403" i="1" s="1"/>
  <c r="E3403" i="1"/>
  <c r="D3403" i="1" s="1"/>
  <c r="H3403" i="1"/>
  <c r="G3403" i="1" s="1"/>
  <c r="K3403" i="1"/>
  <c r="J3403" i="1" s="1"/>
  <c r="N3403" i="1"/>
  <c r="B3404" i="1"/>
  <c r="A3404" i="1" s="1"/>
  <c r="E3404" i="1"/>
  <c r="D3404" i="1" s="1"/>
  <c r="H3404" i="1"/>
  <c r="G3404" i="1" s="1"/>
  <c r="K3404" i="1"/>
  <c r="J3404" i="1" s="1"/>
  <c r="N3404" i="1"/>
  <c r="B3405" i="1"/>
  <c r="A3405" i="1" s="1"/>
  <c r="E3405" i="1"/>
  <c r="D3405" i="1" s="1"/>
  <c r="H3405" i="1"/>
  <c r="G3405" i="1" s="1"/>
  <c r="K3405" i="1"/>
  <c r="J3405" i="1" s="1"/>
  <c r="N3405" i="1"/>
  <c r="B3406" i="1"/>
  <c r="A3406" i="1" s="1"/>
  <c r="E3406" i="1"/>
  <c r="D3406" i="1" s="1"/>
  <c r="H3406" i="1"/>
  <c r="G3406" i="1" s="1"/>
  <c r="K3406" i="1"/>
  <c r="J3406" i="1" s="1"/>
  <c r="N3406" i="1"/>
  <c r="B3407" i="1"/>
  <c r="A3407" i="1" s="1"/>
  <c r="E3407" i="1"/>
  <c r="D3407" i="1" s="1"/>
  <c r="H3407" i="1"/>
  <c r="G3407" i="1" s="1"/>
  <c r="K3407" i="1"/>
  <c r="J3407" i="1" s="1"/>
  <c r="N3407" i="1"/>
  <c r="B3408" i="1"/>
  <c r="A3408" i="1" s="1"/>
  <c r="E3408" i="1"/>
  <c r="D3408" i="1" s="1"/>
  <c r="H3408" i="1"/>
  <c r="G3408" i="1" s="1"/>
  <c r="K3408" i="1"/>
  <c r="J3408" i="1" s="1"/>
  <c r="N3408" i="1"/>
  <c r="B3409" i="1"/>
  <c r="A3409" i="1" s="1"/>
  <c r="E3409" i="1"/>
  <c r="D3409" i="1" s="1"/>
  <c r="H3409" i="1"/>
  <c r="G3409" i="1" s="1"/>
  <c r="K3409" i="1"/>
  <c r="J3409" i="1" s="1"/>
  <c r="N3409" i="1"/>
  <c r="B3410" i="1"/>
  <c r="A3410" i="1" s="1"/>
  <c r="E3410" i="1"/>
  <c r="D3410" i="1" s="1"/>
  <c r="H3410" i="1"/>
  <c r="G3410" i="1" s="1"/>
  <c r="K3410" i="1"/>
  <c r="J3410" i="1" s="1"/>
  <c r="N3410" i="1"/>
  <c r="B3411" i="1"/>
  <c r="A3411" i="1" s="1"/>
  <c r="E3411" i="1"/>
  <c r="D3411" i="1" s="1"/>
  <c r="H3411" i="1"/>
  <c r="G3411" i="1" s="1"/>
  <c r="K3411" i="1"/>
  <c r="J3411" i="1" s="1"/>
  <c r="N3411" i="1"/>
  <c r="B3412" i="1"/>
  <c r="A3412" i="1" s="1"/>
  <c r="E3412" i="1"/>
  <c r="D3412" i="1" s="1"/>
  <c r="H3412" i="1"/>
  <c r="G3412" i="1" s="1"/>
  <c r="K3412" i="1"/>
  <c r="J3412" i="1" s="1"/>
  <c r="N3412" i="1"/>
  <c r="B3413" i="1"/>
  <c r="A3413" i="1" s="1"/>
  <c r="E3413" i="1"/>
  <c r="D3413" i="1" s="1"/>
  <c r="H3413" i="1"/>
  <c r="G3413" i="1" s="1"/>
  <c r="K3413" i="1"/>
  <c r="J3413" i="1" s="1"/>
  <c r="N3413" i="1"/>
  <c r="B3414" i="1"/>
  <c r="A3414" i="1" s="1"/>
  <c r="E3414" i="1"/>
  <c r="D3414" i="1" s="1"/>
  <c r="H3414" i="1"/>
  <c r="G3414" i="1" s="1"/>
  <c r="K3414" i="1"/>
  <c r="J3414" i="1" s="1"/>
  <c r="N3414" i="1"/>
  <c r="B3415" i="1"/>
  <c r="A3415" i="1" s="1"/>
  <c r="E3415" i="1"/>
  <c r="D3415" i="1" s="1"/>
  <c r="H3415" i="1"/>
  <c r="G3415" i="1" s="1"/>
  <c r="K3415" i="1"/>
  <c r="J3415" i="1" s="1"/>
  <c r="N3415" i="1"/>
  <c r="B3416" i="1"/>
  <c r="A3416" i="1" s="1"/>
  <c r="E3416" i="1"/>
  <c r="D3416" i="1" s="1"/>
  <c r="H3416" i="1"/>
  <c r="G3416" i="1" s="1"/>
  <c r="K3416" i="1"/>
  <c r="J3416" i="1" s="1"/>
  <c r="N3416" i="1"/>
  <c r="B3417" i="1"/>
  <c r="A3417" i="1" s="1"/>
  <c r="E3417" i="1"/>
  <c r="D3417" i="1" s="1"/>
  <c r="H3417" i="1"/>
  <c r="G3417" i="1" s="1"/>
  <c r="K3417" i="1"/>
  <c r="J3417" i="1" s="1"/>
  <c r="N3417" i="1"/>
  <c r="B3418" i="1"/>
  <c r="A3418" i="1" s="1"/>
  <c r="E3418" i="1"/>
  <c r="D3418" i="1" s="1"/>
  <c r="H3418" i="1"/>
  <c r="G3418" i="1" s="1"/>
  <c r="K3418" i="1"/>
  <c r="J3418" i="1" s="1"/>
  <c r="N3418" i="1"/>
  <c r="B3419" i="1"/>
  <c r="A3419" i="1" s="1"/>
  <c r="E3419" i="1"/>
  <c r="D3419" i="1" s="1"/>
  <c r="H3419" i="1"/>
  <c r="G3419" i="1" s="1"/>
  <c r="K3419" i="1"/>
  <c r="J3419" i="1" s="1"/>
  <c r="N3419" i="1"/>
  <c r="B3420" i="1"/>
  <c r="A3420" i="1" s="1"/>
  <c r="E3420" i="1"/>
  <c r="D3420" i="1" s="1"/>
  <c r="H3420" i="1"/>
  <c r="G3420" i="1" s="1"/>
  <c r="K3420" i="1"/>
  <c r="J3420" i="1" s="1"/>
  <c r="N3420" i="1"/>
  <c r="B3421" i="1"/>
  <c r="A3421" i="1" s="1"/>
  <c r="E3421" i="1"/>
  <c r="D3421" i="1" s="1"/>
  <c r="H3421" i="1"/>
  <c r="G3421" i="1" s="1"/>
  <c r="K3421" i="1"/>
  <c r="J3421" i="1" s="1"/>
  <c r="N3421" i="1"/>
  <c r="B3422" i="1"/>
  <c r="A3422" i="1" s="1"/>
  <c r="E3422" i="1"/>
  <c r="D3422" i="1" s="1"/>
  <c r="H3422" i="1"/>
  <c r="G3422" i="1" s="1"/>
  <c r="K3422" i="1"/>
  <c r="J3422" i="1" s="1"/>
  <c r="N3422" i="1"/>
  <c r="B3423" i="1"/>
  <c r="A3423" i="1" s="1"/>
  <c r="E3423" i="1"/>
  <c r="D3423" i="1" s="1"/>
  <c r="H3423" i="1"/>
  <c r="G3423" i="1" s="1"/>
  <c r="K3423" i="1"/>
  <c r="J3423" i="1" s="1"/>
  <c r="N3423" i="1"/>
  <c r="B3424" i="1"/>
  <c r="A3424" i="1" s="1"/>
  <c r="E3424" i="1"/>
  <c r="D3424" i="1" s="1"/>
  <c r="H3424" i="1"/>
  <c r="G3424" i="1" s="1"/>
  <c r="K3424" i="1"/>
  <c r="J3424" i="1" s="1"/>
  <c r="N3424" i="1"/>
  <c r="B3425" i="1"/>
  <c r="A3425" i="1" s="1"/>
  <c r="E3425" i="1"/>
  <c r="D3425" i="1" s="1"/>
  <c r="H3425" i="1"/>
  <c r="G3425" i="1" s="1"/>
  <c r="K3425" i="1"/>
  <c r="J3425" i="1" s="1"/>
  <c r="N3425" i="1"/>
  <c r="B3426" i="1"/>
  <c r="A3426" i="1" s="1"/>
  <c r="E3426" i="1"/>
  <c r="D3426" i="1" s="1"/>
  <c r="H3426" i="1"/>
  <c r="G3426" i="1" s="1"/>
  <c r="K3426" i="1"/>
  <c r="J3426" i="1" s="1"/>
  <c r="N3426" i="1"/>
  <c r="B3427" i="1"/>
  <c r="A3427" i="1" s="1"/>
  <c r="E3427" i="1"/>
  <c r="D3427" i="1" s="1"/>
  <c r="H3427" i="1"/>
  <c r="G3427" i="1" s="1"/>
  <c r="K3427" i="1"/>
  <c r="J3427" i="1" s="1"/>
  <c r="N3427" i="1"/>
  <c r="B3428" i="1"/>
  <c r="A3428" i="1" s="1"/>
  <c r="E3428" i="1"/>
  <c r="D3428" i="1" s="1"/>
  <c r="H3428" i="1"/>
  <c r="G3428" i="1" s="1"/>
  <c r="K3428" i="1"/>
  <c r="J3428" i="1" s="1"/>
  <c r="N3428" i="1"/>
  <c r="B3429" i="1"/>
  <c r="A3429" i="1" s="1"/>
  <c r="E3429" i="1"/>
  <c r="D3429" i="1" s="1"/>
  <c r="H3429" i="1"/>
  <c r="G3429" i="1" s="1"/>
  <c r="K3429" i="1"/>
  <c r="J3429" i="1" s="1"/>
  <c r="N3429" i="1"/>
  <c r="B3430" i="1"/>
  <c r="A3430" i="1" s="1"/>
  <c r="E3430" i="1"/>
  <c r="D3430" i="1" s="1"/>
  <c r="H3430" i="1"/>
  <c r="G3430" i="1" s="1"/>
  <c r="K3430" i="1"/>
  <c r="J3430" i="1" s="1"/>
  <c r="N3430" i="1"/>
  <c r="B3431" i="1"/>
  <c r="A3431" i="1" s="1"/>
  <c r="E3431" i="1"/>
  <c r="D3431" i="1" s="1"/>
  <c r="H3431" i="1"/>
  <c r="G3431" i="1" s="1"/>
  <c r="K3431" i="1"/>
  <c r="J3431" i="1" s="1"/>
  <c r="N3431" i="1"/>
  <c r="B3432" i="1"/>
  <c r="A3432" i="1" s="1"/>
  <c r="E3432" i="1"/>
  <c r="D3432" i="1" s="1"/>
  <c r="H3432" i="1"/>
  <c r="G3432" i="1" s="1"/>
  <c r="K3432" i="1"/>
  <c r="J3432" i="1" s="1"/>
  <c r="N3432" i="1"/>
  <c r="B3433" i="1"/>
  <c r="A3433" i="1" s="1"/>
  <c r="E3433" i="1"/>
  <c r="D3433" i="1" s="1"/>
  <c r="H3433" i="1"/>
  <c r="G3433" i="1" s="1"/>
  <c r="K3433" i="1"/>
  <c r="J3433" i="1" s="1"/>
  <c r="N3433" i="1"/>
  <c r="B3434" i="1"/>
  <c r="A3434" i="1" s="1"/>
  <c r="E3434" i="1"/>
  <c r="D3434" i="1" s="1"/>
  <c r="H3434" i="1"/>
  <c r="G3434" i="1" s="1"/>
  <c r="K3434" i="1"/>
  <c r="J3434" i="1" s="1"/>
  <c r="N3434" i="1"/>
  <c r="B3435" i="1"/>
  <c r="A3435" i="1" s="1"/>
  <c r="E3435" i="1"/>
  <c r="D3435" i="1" s="1"/>
  <c r="H3435" i="1"/>
  <c r="G3435" i="1" s="1"/>
  <c r="K3435" i="1"/>
  <c r="J3435" i="1" s="1"/>
  <c r="N3435" i="1"/>
  <c r="B3436" i="1"/>
  <c r="A3436" i="1" s="1"/>
  <c r="E3436" i="1"/>
  <c r="D3436" i="1" s="1"/>
  <c r="H3436" i="1"/>
  <c r="G3436" i="1" s="1"/>
  <c r="K3436" i="1"/>
  <c r="J3436" i="1" s="1"/>
  <c r="N3436" i="1"/>
  <c r="B3437" i="1"/>
  <c r="A3437" i="1" s="1"/>
  <c r="E3437" i="1"/>
  <c r="D3437" i="1" s="1"/>
  <c r="H3437" i="1"/>
  <c r="G3437" i="1" s="1"/>
  <c r="K3437" i="1"/>
  <c r="J3437" i="1" s="1"/>
  <c r="N3437" i="1"/>
  <c r="B3438" i="1"/>
  <c r="A3438" i="1" s="1"/>
  <c r="E3438" i="1"/>
  <c r="D3438" i="1" s="1"/>
  <c r="H3438" i="1"/>
  <c r="G3438" i="1" s="1"/>
  <c r="K3438" i="1"/>
  <c r="J3438" i="1" s="1"/>
  <c r="N3438" i="1"/>
  <c r="B3439" i="1"/>
  <c r="A3439" i="1" s="1"/>
  <c r="E3439" i="1"/>
  <c r="D3439" i="1" s="1"/>
  <c r="H3439" i="1"/>
  <c r="G3439" i="1" s="1"/>
  <c r="K3439" i="1"/>
  <c r="J3439" i="1" s="1"/>
  <c r="N3439" i="1"/>
  <c r="B3440" i="1"/>
  <c r="A3440" i="1" s="1"/>
  <c r="E3440" i="1"/>
  <c r="D3440" i="1" s="1"/>
  <c r="H3440" i="1"/>
  <c r="G3440" i="1" s="1"/>
  <c r="K3440" i="1"/>
  <c r="J3440" i="1" s="1"/>
  <c r="N3440" i="1"/>
  <c r="B3441" i="1"/>
  <c r="A3441" i="1" s="1"/>
  <c r="E3441" i="1"/>
  <c r="D3441" i="1" s="1"/>
  <c r="H3441" i="1"/>
  <c r="G3441" i="1" s="1"/>
  <c r="K3441" i="1"/>
  <c r="J3441" i="1" s="1"/>
  <c r="N3441" i="1"/>
  <c r="B3442" i="1"/>
  <c r="A3442" i="1" s="1"/>
  <c r="E3442" i="1"/>
  <c r="D3442" i="1" s="1"/>
  <c r="H3442" i="1"/>
  <c r="G3442" i="1" s="1"/>
  <c r="K3442" i="1"/>
  <c r="J3442" i="1" s="1"/>
  <c r="N3442" i="1"/>
  <c r="B3443" i="1"/>
  <c r="A3443" i="1" s="1"/>
  <c r="E3443" i="1"/>
  <c r="D3443" i="1" s="1"/>
  <c r="H3443" i="1"/>
  <c r="G3443" i="1" s="1"/>
  <c r="K3443" i="1"/>
  <c r="J3443" i="1" s="1"/>
  <c r="N3443" i="1"/>
  <c r="B3444" i="1"/>
  <c r="A3444" i="1" s="1"/>
  <c r="E3444" i="1"/>
  <c r="D3444" i="1" s="1"/>
  <c r="H3444" i="1"/>
  <c r="G3444" i="1" s="1"/>
  <c r="K3444" i="1"/>
  <c r="J3444" i="1" s="1"/>
  <c r="N3444" i="1"/>
  <c r="B3445" i="1"/>
  <c r="A3445" i="1" s="1"/>
  <c r="E3445" i="1"/>
  <c r="D3445" i="1" s="1"/>
  <c r="H3445" i="1"/>
  <c r="G3445" i="1" s="1"/>
  <c r="K3445" i="1"/>
  <c r="J3445" i="1" s="1"/>
  <c r="N3445" i="1"/>
  <c r="B3446" i="1"/>
  <c r="A3446" i="1" s="1"/>
  <c r="E3446" i="1"/>
  <c r="D3446" i="1" s="1"/>
  <c r="H3446" i="1"/>
  <c r="G3446" i="1" s="1"/>
  <c r="K3446" i="1"/>
  <c r="J3446" i="1" s="1"/>
  <c r="N3446" i="1"/>
  <c r="B3447" i="1"/>
  <c r="A3447" i="1" s="1"/>
  <c r="E3447" i="1"/>
  <c r="D3447" i="1" s="1"/>
  <c r="H3447" i="1"/>
  <c r="G3447" i="1" s="1"/>
  <c r="K3447" i="1"/>
  <c r="J3447" i="1" s="1"/>
  <c r="N3447" i="1"/>
  <c r="B3448" i="1"/>
  <c r="A3448" i="1" s="1"/>
  <c r="E3448" i="1"/>
  <c r="D3448" i="1" s="1"/>
  <c r="H3448" i="1"/>
  <c r="G3448" i="1" s="1"/>
  <c r="K3448" i="1"/>
  <c r="J3448" i="1" s="1"/>
  <c r="N3448" i="1"/>
  <c r="B3449" i="1"/>
  <c r="A3449" i="1" s="1"/>
  <c r="E3449" i="1"/>
  <c r="D3449" i="1" s="1"/>
  <c r="H3449" i="1"/>
  <c r="G3449" i="1" s="1"/>
  <c r="K3449" i="1"/>
  <c r="J3449" i="1" s="1"/>
  <c r="N3449" i="1"/>
  <c r="B3450" i="1"/>
  <c r="A3450" i="1" s="1"/>
  <c r="E3450" i="1"/>
  <c r="D3450" i="1" s="1"/>
  <c r="H3450" i="1"/>
  <c r="G3450" i="1" s="1"/>
  <c r="K3450" i="1"/>
  <c r="J3450" i="1" s="1"/>
  <c r="N3450" i="1"/>
  <c r="B3451" i="1"/>
  <c r="A3451" i="1" s="1"/>
  <c r="E3451" i="1"/>
  <c r="D3451" i="1" s="1"/>
  <c r="H3451" i="1"/>
  <c r="G3451" i="1" s="1"/>
  <c r="K3451" i="1"/>
  <c r="J3451" i="1" s="1"/>
  <c r="N3451" i="1"/>
  <c r="B3452" i="1"/>
  <c r="A3452" i="1" s="1"/>
  <c r="E3452" i="1"/>
  <c r="D3452" i="1" s="1"/>
  <c r="H3452" i="1"/>
  <c r="G3452" i="1" s="1"/>
  <c r="K3452" i="1"/>
  <c r="J3452" i="1" s="1"/>
  <c r="N3452" i="1"/>
  <c r="B3453" i="1"/>
  <c r="A3453" i="1" s="1"/>
  <c r="E3453" i="1"/>
  <c r="D3453" i="1" s="1"/>
  <c r="H3453" i="1"/>
  <c r="G3453" i="1" s="1"/>
  <c r="K3453" i="1"/>
  <c r="J3453" i="1" s="1"/>
  <c r="N3453" i="1"/>
  <c r="B3454" i="1"/>
  <c r="A3454" i="1" s="1"/>
  <c r="E3454" i="1"/>
  <c r="D3454" i="1" s="1"/>
  <c r="H3454" i="1"/>
  <c r="G3454" i="1" s="1"/>
  <c r="K3454" i="1"/>
  <c r="J3454" i="1" s="1"/>
  <c r="N3454" i="1"/>
  <c r="B3455" i="1"/>
  <c r="A3455" i="1" s="1"/>
  <c r="E3455" i="1"/>
  <c r="D3455" i="1" s="1"/>
  <c r="H3455" i="1"/>
  <c r="G3455" i="1" s="1"/>
  <c r="K3455" i="1"/>
  <c r="J3455" i="1" s="1"/>
  <c r="N3455" i="1"/>
  <c r="B3456" i="1"/>
  <c r="A3456" i="1" s="1"/>
  <c r="E3456" i="1"/>
  <c r="D3456" i="1" s="1"/>
  <c r="H3456" i="1"/>
  <c r="G3456" i="1" s="1"/>
  <c r="K3456" i="1"/>
  <c r="J3456" i="1" s="1"/>
  <c r="N3456" i="1"/>
  <c r="B3457" i="1"/>
  <c r="A3457" i="1" s="1"/>
  <c r="E3457" i="1"/>
  <c r="D3457" i="1" s="1"/>
  <c r="H3457" i="1"/>
  <c r="G3457" i="1" s="1"/>
  <c r="K3457" i="1"/>
  <c r="J3457" i="1" s="1"/>
  <c r="N3457" i="1"/>
  <c r="B3458" i="1"/>
  <c r="A3458" i="1" s="1"/>
  <c r="E3458" i="1"/>
  <c r="D3458" i="1" s="1"/>
  <c r="H3458" i="1"/>
  <c r="G3458" i="1" s="1"/>
  <c r="K3458" i="1"/>
  <c r="J3458" i="1" s="1"/>
  <c r="N3458" i="1"/>
  <c r="B3459" i="1"/>
  <c r="A3459" i="1" s="1"/>
  <c r="E3459" i="1"/>
  <c r="D3459" i="1" s="1"/>
  <c r="H3459" i="1"/>
  <c r="G3459" i="1" s="1"/>
  <c r="K3459" i="1"/>
  <c r="J3459" i="1" s="1"/>
  <c r="N3459" i="1"/>
  <c r="B3460" i="1"/>
  <c r="A3460" i="1" s="1"/>
  <c r="E3460" i="1"/>
  <c r="D3460" i="1" s="1"/>
  <c r="H3460" i="1"/>
  <c r="G3460" i="1" s="1"/>
  <c r="K3460" i="1"/>
  <c r="J3460" i="1" s="1"/>
  <c r="N3460" i="1"/>
  <c r="B3461" i="1"/>
  <c r="A3461" i="1" s="1"/>
  <c r="E3461" i="1"/>
  <c r="D3461" i="1" s="1"/>
  <c r="H3461" i="1"/>
  <c r="G3461" i="1" s="1"/>
  <c r="K3461" i="1"/>
  <c r="J3461" i="1" s="1"/>
  <c r="N3461" i="1"/>
  <c r="B3462" i="1"/>
  <c r="A3462" i="1" s="1"/>
  <c r="E3462" i="1"/>
  <c r="D3462" i="1" s="1"/>
  <c r="H3462" i="1"/>
  <c r="G3462" i="1" s="1"/>
  <c r="K3462" i="1"/>
  <c r="J3462" i="1" s="1"/>
  <c r="N3462" i="1"/>
  <c r="B3463" i="1"/>
  <c r="A3463" i="1" s="1"/>
  <c r="E3463" i="1"/>
  <c r="D3463" i="1" s="1"/>
  <c r="H3463" i="1"/>
  <c r="G3463" i="1" s="1"/>
  <c r="K3463" i="1"/>
  <c r="J3463" i="1" s="1"/>
  <c r="N3463" i="1"/>
  <c r="B3464" i="1"/>
  <c r="A3464" i="1" s="1"/>
  <c r="E3464" i="1"/>
  <c r="D3464" i="1" s="1"/>
  <c r="H3464" i="1"/>
  <c r="G3464" i="1" s="1"/>
  <c r="K3464" i="1"/>
  <c r="J3464" i="1" s="1"/>
  <c r="N3464" i="1"/>
  <c r="B3465" i="1"/>
  <c r="A3465" i="1" s="1"/>
  <c r="E3465" i="1"/>
  <c r="D3465" i="1" s="1"/>
  <c r="H3465" i="1"/>
  <c r="G3465" i="1" s="1"/>
  <c r="K3465" i="1"/>
  <c r="J3465" i="1" s="1"/>
  <c r="N3465" i="1"/>
  <c r="B3466" i="1"/>
  <c r="A3466" i="1" s="1"/>
  <c r="E3466" i="1"/>
  <c r="D3466" i="1" s="1"/>
  <c r="H3466" i="1"/>
  <c r="G3466" i="1" s="1"/>
  <c r="K3466" i="1"/>
  <c r="J3466" i="1" s="1"/>
  <c r="N3466" i="1"/>
  <c r="B3467" i="1"/>
  <c r="A3467" i="1" s="1"/>
  <c r="E3467" i="1"/>
  <c r="D3467" i="1" s="1"/>
  <c r="H3467" i="1"/>
  <c r="G3467" i="1" s="1"/>
  <c r="K3467" i="1"/>
  <c r="J3467" i="1" s="1"/>
  <c r="N3467" i="1"/>
  <c r="B3468" i="1"/>
  <c r="A3468" i="1" s="1"/>
  <c r="E3468" i="1"/>
  <c r="D3468" i="1" s="1"/>
  <c r="H3468" i="1"/>
  <c r="G3468" i="1" s="1"/>
  <c r="K3468" i="1"/>
  <c r="J3468" i="1" s="1"/>
  <c r="N3468" i="1"/>
  <c r="B3469" i="1"/>
  <c r="A3469" i="1" s="1"/>
  <c r="E3469" i="1"/>
  <c r="D3469" i="1" s="1"/>
  <c r="H3469" i="1"/>
  <c r="G3469" i="1" s="1"/>
  <c r="K3469" i="1"/>
  <c r="J3469" i="1" s="1"/>
  <c r="N3469" i="1"/>
  <c r="B3470" i="1"/>
  <c r="A3470" i="1" s="1"/>
  <c r="E3470" i="1"/>
  <c r="D3470" i="1" s="1"/>
  <c r="H3470" i="1"/>
  <c r="G3470" i="1" s="1"/>
  <c r="K3470" i="1"/>
  <c r="J3470" i="1" s="1"/>
  <c r="N3470" i="1"/>
  <c r="B3471" i="1"/>
  <c r="A3471" i="1" s="1"/>
  <c r="E3471" i="1"/>
  <c r="D3471" i="1" s="1"/>
  <c r="H3471" i="1"/>
  <c r="G3471" i="1" s="1"/>
  <c r="K3471" i="1"/>
  <c r="J3471" i="1" s="1"/>
  <c r="N3471" i="1"/>
  <c r="B3472" i="1"/>
  <c r="A3472" i="1" s="1"/>
  <c r="E3472" i="1"/>
  <c r="D3472" i="1" s="1"/>
  <c r="H3472" i="1"/>
  <c r="G3472" i="1" s="1"/>
  <c r="K3472" i="1"/>
  <c r="J3472" i="1" s="1"/>
  <c r="N3472" i="1"/>
  <c r="B3473" i="1"/>
  <c r="A3473" i="1" s="1"/>
  <c r="E3473" i="1"/>
  <c r="D3473" i="1" s="1"/>
  <c r="H3473" i="1"/>
  <c r="G3473" i="1" s="1"/>
  <c r="K3473" i="1"/>
  <c r="J3473" i="1" s="1"/>
  <c r="N3473" i="1"/>
  <c r="B3474" i="1"/>
  <c r="A3474" i="1" s="1"/>
  <c r="E3474" i="1"/>
  <c r="D3474" i="1" s="1"/>
  <c r="H3474" i="1"/>
  <c r="G3474" i="1" s="1"/>
  <c r="K3474" i="1"/>
  <c r="J3474" i="1" s="1"/>
  <c r="N3474" i="1"/>
  <c r="B3475" i="1"/>
  <c r="A3475" i="1" s="1"/>
  <c r="E3475" i="1"/>
  <c r="D3475" i="1" s="1"/>
  <c r="H3475" i="1"/>
  <c r="G3475" i="1" s="1"/>
  <c r="K3475" i="1"/>
  <c r="J3475" i="1" s="1"/>
  <c r="N3475" i="1"/>
  <c r="B3476" i="1"/>
  <c r="A3476" i="1" s="1"/>
  <c r="E3476" i="1"/>
  <c r="D3476" i="1" s="1"/>
  <c r="H3476" i="1"/>
  <c r="G3476" i="1" s="1"/>
  <c r="K3476" i="1"/>
  <c r="J3476" i="1" s="1"/>
  <c r="N3476" i="1"/>
  <c r="B3477" i="1"/>
  <c r="A3477" i="1" s="1"/>
  <c r="E3477" i="1"/>
  <c r="D3477" i="1" s="1"/>
  <c r="H3477" i="1"/>
  <c r="G3477" i="1" s="1"/>
  <c r="K3477" i="1"/>
  <c r="J3477" i="1" s="1"/>
  <c r="N3477" i="1"/>
  <c r="B3478" i="1"/>
  <c r="A3478" i="1" s="1"/>
  <c r="E3478" i="1"/>
  <c r="D3478" i="1" s="1"/>
  <c r="H3478" i="1"/>
  <c r="G3478" i="1" s="1"/>
  <c r="K3478" i="1"/>
  <c r="J3478" i="1" s="1"/>
  <c r="N3478" i="1"/>
  <c r="B3479" i="1"/>
  <c r="A3479" i="1" s="1"/>
  <c r="E3479" i="1"/>
  <c r="D3479" i="1" s="1"/>
  <c r="H3479" i="1"/>
  <c r="G3479" i="1" s="1"/>
  <c r="K3479" i="1"/>
  <c r="J3479" i="1" s="1"/>
  <c r="N3479" i="1"/>
  <c r="B3480" i="1"/>
  <c r="A3480" i="1" s="1"/>
  <c r="E3480" i="1"/>
  <c r="D3480" i="1" s="1"/>
  <c r="H3480" i="1"/>
  <c r="G3480" i="1" s="1"/>
  <c r="K3480" i="1"/>
  <c r="J3480" i="1" s="1"/>
  <c r="N3480" i="1"/>
  <c r="B3481" i="1"/>
  <c r="A3481" i="1" s="1"/>
  <c r="E3481" i="1"/>
  <c r="D3481" i="1" s="1"/>
  <c r="H3481" i="1"/>
  <c r="G3481" i="1" s="1"/>
  <c r="K3481" i="1"/>
  <c r="J3481" i="1" s="1"/>
  <c r="N3481" i="1"/>
  <c r="B3482" i="1"/>
  <c r="A3482" i="1" s="1"/>
  <c r="E3482" i="1"/>
  <c r="D3482" i="1" s="1"/>
  <c r="H3482" i="1"/>
  <c r="G3482" i="1" s="1"/>
  <c r="K3482" i="1"/>
  <c r="J3482" i="1" s="1"/>
  <c r="N3482" i="1"/>
  <c r="B3483" i="1"/>
  <c r="A3483" i="1" s="1"/>
  <c r="E3483" i="1"/>
  <c r="D3483" i="1" s="1"/>
  <c r="H3483" i="1"/>
  <c r="G3483" i="1" s="1"/>
  <c r="K3483" i="1"/>
  <c r="J3483" i="1" s="1"/>
  <c r="N3483" i="1"/>
  <c r="B3484" i="1"/>
  <c r="A3484" i="1" s="1"/>
  <c r="E3484" i="1"/>
  <c r="D3484" i="1" s="1"/>
  <c r="H3484" i="1"/>
  <c r="G3484" i="1" s="1"/>
  <c r="K3484" i="1"/>
  <c r="J3484" i="1" s="1"/>
  <c r="N3484" i="1"/>
  <c r="B3485" i="1"/>
  <c r="A3485" i="1" s="1"/>
  <c r="E3485" i="1"/>
  <c r="D3485" i="1" s="1"/>
  <c r="H3485" i="1"/>
  <c r="G3485" i="1" s="1"/>
  <c r="K3485" i="1"/>
  <c r="J3485" i="1" s="1"/>
  <c r="N3485" i="1"/>
  <c r="B3486" i="1"/>
  <c r="A3486" i="1" s="1"/>
  <c r="E3486" i="1"/>
  <c r="D3486" i="1" s="1"/>
  <c r="H3486" i="1"/>
  <c r="G3486" i="1" s="1"/>
  <c r="K3486" i="1"/>
  <c r="J3486" i="1" s="1"/>
  <c r="N3486" i="1"/>
  <c r="B3487" i="1"/>
  <c r="A3487" i="1" s="1"/>
  <c r="E3487" i="1"/>
  <c r="D3487" i="1" s="1"/>
  <c r="H3487" i="1"/>
  <c r="G3487" i="1" s="1"/>
  <c r="K3487" i="1"/>
  <c r="J3487" i="1" s="1"/>
  <c r="N3487" i="1"/>
  <c r="B3488" i="1"/>
  <c r="A3488" i="1" s="1"/>
  <c r="E3488" i="1"/>
  <c r="D3488" i="1" s="1"/>
  <c r="H3488" i="1"/>
  <c r="G3488" i="1" s="1"/>
  <c r="K3488" i="1"/>
  <c r="J3488" i="1" s="1"/>
  <c r="N3488" i="1"/>
  <c r="B3489" i="1"/>
  <c r="A3489" i="1" s="1"/>
  <c r="E3489" i="1"/>
  <c r="D3489" i="1" s="1"/>
  <c r="H3489" i="1"/>
  <c r="G3489" i="1" s="1"/>
  <c r="K3489" i="1"/>
  <c r="J3489" i="1" s="1"/>
  <c r="N3489" i="1"/>
  <c r="B3490" i="1"/>
  <c r="A3490" i="1" s="1"/>
  <c r="E3490" i="1"/>
  <c r="D3490" i="1" s="1"/>
  <c r="H3490" i="1"/>
  <c r="G3490" i="1" s="1"/>
  <c r="K3490" i="1"/>
  <c r="J3490" i="1" s="1"/>
  <c r="N3490" i="1"/>
  <c r="B3491" i="1"/>
  <c r="A3491" i="1" s="1"/>
  <c r="E3491" i="1"/>
  <c r="D3491" i="1" s="1"/>
  <c r="H3491" i="1"/>
  <c r="G3491" i="1" s="1"/>
  <c r="K3491" i="1"/>
  <c r="J3491" i="1" s="1"/>
  <c r="N3491" i="1"/>
  <c r="B3492" i="1"/>
  <c r="A3492" i="1" s="1"/>
  <c r="E3492" i="1"/>
  <c r="D3492" i="1" s="1"/>
  <c r="H3492" i="1"/>
  <c r="G3492" i="1" s="1"/>
  <c r="K3492" i="1"/>
  <c r="J3492" i="1" s="1"/>
  <c r="N3492" i="1"/>
  <c r="B3493" i="1"/>
  <c r="A3493" i="1" s="1"/>
  <c r="E3493" i="1"/>
  <c r="D3493" i="1" s="1"/>
  <c r="H3493" i="1"/>
  <c r="G3493" i="1" s="1"/>
  <c r="K3493" i="1"/>
  <c r="J3493" i="1" s="1"/>
  <c r="N3493" i="1"/>
  <c r="B3494" i="1"/>
  <c r="A3494" i="1" s="1"/>
  <c r="E3494" i="1"/>
  <c r="D3494" i="1" s="1"/>
  <c r="H3494" i="1"/>
  <c r="G3494" i="1" s="1"/>
  <c r="K3494" i="1"/>
  <c r="J3494" i="1" s="1"/>
  <c r="N3494" i="1"/>
  <c r="B3495" i="1"/>
  <c r="A3495" i="1" s="1"/>
  <c r="E3495" i="1"/>
  <c r="D3495" i="1" s="1"/>
  <c r="H3495" i="1"/>
  <c r="G3495" i="1" s="1"/>
  <c r="K3495" i="1"/>
  <c r="J3495" i="1" s="1"/>
  <c r="N3495" i="1"/>
  <c r="B3496" i="1"/>
  <c r="A3496" i="1" s="1"/>
  <c r="E3496" i="1"/>
  <c r="D3496" i="1" s="1"/>
  <c r="H3496" i="1"/>
  <c r="G3496" i="1" s="1"/>
  <c r="K3496" i="1"/>
  <c r="J3496" i="1" s="1"/>
  <c r="N3496" i="1"/>
  <c r="B3497" i="1"/>
  <c r="A3497" i="1" s="1"/>
  <c r="E3497" i="1"/>
  <c r="D3497" i="1" s="1"/>
  <c r="H3497" i="1"/>
  <c r="G3497" i="1" s="1"/>
  <c r="K3497" i="1"/>
  <c r="J3497" i="1" s="1"/>
  <c r="N3497" i="1"/>
  <c r="B3498" i="1"/>
  <c r="A3498" i="1" s="1"/>
  <c r="E3498" i="1"/>
  <c r="D3498" i="1" s="1"/>
  <c r="H3498" i="1"/>
  <c r="G3498" i="1" s="1"/>
  <c r="K3498" i="1"/>
  <c r="J3498" i="1" s="1"/>
  <c r="N3498" i="1"/>
  <c r="B3499" i="1"/>
  <c r="A3499" i="1" s="1"/>
  <c r="E3499" i="1"/>
  <c r="D3499" i="1" s="1"/>
  <c r="H3499" i="1"/>
  <c r="G3499" i="1" s="1"/>
  <c r="K3499" i="1"/>
  <c r="J3499" i="1" s="1"/>
  <c r="N3499" i="1"/>
  <c r="B3500" i="1"/>
  <c r="A3500" i="1" s="1"/>
  <c r="E3500" i="1"/>
  <c r="D3500" i="1" s="1"/>
  <c r="H3500" i="1"/>
  <c r="G3500" i="1" s="1"/>
  <c r="K3500" i="1"/>
  <c r="J3500" i="1" s="1"/>
  <c r="N3500" i="1"/>
  <c r="B3501" i="1"/>
  <c r="A3501" i="1" s="1"/>
  <c r="E3501" i="1"/>
  <c r="D3501" i="1" s="1"/>
  <c r="H3501" i="1"/>
  <c r="G3501" i="1" s="1"/>
  <c r="K3501" i="1"/>
  <c r="J3501" i="1" s="1"/>
  <c r="N3501" i="1"/>
  <c r="B3502" i="1"/>
  <c r="A3502" i="1" s="1"/>
  <c r="E3502" i="1"/>
  <c r="D3502" i="1" s="1"/>
  <c r="H3502" i="1"/>
  <c r="G3502" i="1" s="1"/>
  <c r="K3502" i="1"/>
  <c r="J3502" i="1" s="1"/>
  <c r="N3502" i="1"/>
  <c r="B3503" i="1"/>
  <c r="A3503" i="1" s="1"/>
  <c r="E3503" i="1"/>
  <c r="D3503" i="1" s="1"/>
  <c r="H3503" i="1"/>
  <c r="G3503" i="1" s="1"/>
  <c r="K3503" i="1"/>
  <c r="J3503" i="1" s="1"/>
  <c r="N3503" i="1"/>
  <c r="B3504" i="1"/>
  <c r="A3504" i="1" s="1"/>
  <c r="E3504" i="1"/>
  <c r="D3504" i="1" s="1"/>
  <c r="H3504" i="1"/>
  <c r="G3504" i="1" s="1"/>
  <c r="K3504" i="1"/>
  <c r="J3504" i="1" s="1"/>
  <c r="N3504" i="1"/>
  <c r="B3505" i="1"/>
  <c r="A3505" i="1" s="1"/>
  <c r="E3505" i="1"/>
  <c r="D3505" i="1" s="1"/>
  <c r="H3505" i="1"/>
  <c r="G3505" i="1" s="1"/>
  <c r="K3505" i="1"/>
  <c r="J3505" i="1" s="1"/>
  <c r="N3505" i="1"/>
  <c r="B3506" i="1"/>
  <c r="A3506" i="1" s="1"/>
  <c r="E3506" i="1"/>
  <c r="D3506" i="1" s="1"/>
  <c r="H3506" i="1"/>
  <c r="G3506" i="1" s="1"/>
  <c r="K3506" i="1"/>
  <c r="J3506" i="1" s="1"/>
  <c r="N3506" i="1"/>
  <c r="B3507" i="1"/>
  <c r="A3507" i="1" s="1"/>
  <c r="E3507" i="1"/>
  <c r="D3507" i="1" s="1"/>
  <c r="H3507" i="1"/>
  <c r="G3507" i="1" s="1"/>
  <c r="K3507" i="1"/>
  <c r="J3507" i="1" s="1"/>
  <c r="N3507" i="1"/>
  <c r="B3508" i="1"/>
  <c r="A3508" i="1" s="1"/>
  <c r="E3508" i="1"/>
  <c r="D3508" i="1" s="1"/>
  <c r="H3508" i="1"/>
  <c r="G3508" i="1" s="1"/>
  <c r="K3508" i="1"/>
  <c r="J3508" i="1" s="1"/>
  <c r="N3508" i="1"/>
  <c r="B3509" i="1"/>
  <c r="A3509" i="1" s="1"/>
  <c r="E3509" i="1"/>
  <c r="D3509" i="1" s="1"/>
  <c r="H3509" i="1"/>
  <c r="G3509" i="1" s="1"/>
  <c r="K3509" i="1"/>
  <c r="J3509" i="1" s="1"/>
  <c r="N3509" i="1"/>
  <c r="B3510" i="1"/>
  <c r="A3510" i="1" s="1"/>
  <c r="E3510" i="1"/>
  <c r="D3510" i="1" s="1"/>
  <c r="H3510" i="1"/>
  <c r="G3510" i="1" s="1"/>
  <c r="K3510" i="1"/>
  <c r="J3510" i="1" s="1"/>
  <c r="N3510" i="1"/>
  <c r="B3511" i="1"/>
  <c r="A3511" i="1" s="1"/>
  <c r="E3511" i="1"/>
  <c r="D3511" i="1" s="1"/>
  <c r="H3511" i="1"/>
  <c r="G3511" i="1" s="1"/>
  <c r="K3511" i="1"/>
  <c r="J3511" i="1" s="1"/>
  <c r="N3511" i="1"/>
  <c r="B3512" i="1"/>
  <c r="A3512" i="1" s="1"/>
  <c r="E3512" i="1"/>
  <c r="D3512" i="1" s="1"/>
  <c r="H3512" i="1"/>
  <c r="G3512" i="1" s="1"/>
  <c r="K3512" i="1"/>
  <c r="J3512" i="1" s="1"/>
  <c r="N3512" i="1"/>
  <c r="B3513" i="1"/>
  <c r="A3513" i="1" s="1"/>
  <c r="E3513" i="1"/>
  <c r="D3513" i="1" s="1"/>
  <c r="H3513" i="1"/>
  <c r="G3513" i="1" s="1"/>
  <c r="K3513" i="1"/>
  <c r="J3513" i="1" s="1"/>
  <c r="N3513" i="1"/>
  <c r="B3514" i="1"/>
  <c r="A3514" i="1" s="1"/>
  <c r="E3514" i="1"/>
  <c r="D3514" i="1" s="1"/>
  <c r="H3514" i="1"/>
  <c r="G3514" i="1" s="1"/>
  <c r="K3514" i="1"/>
  <c r="J3514" i="1" s="1"/>
  <c r="N3514" i="1"/>
  <c r="B3515" i="1"/>
  <c r="A3515" i="1" s="1"/>
  <c r="E3515" i="1"/>
  <c r="D3515" i="1" s="1"/>
  <c r="H3515" i="1"/>
  <c r="G3515" i="1" s="1"/>
  <c r="K3515" i="1"/>
  <c r="J3515" i="1" s="1"/>
  <c r="N3515" i="1"/>
  <c r="B3516" i="1"/>
  <c r="A3516" i="1" s="1"/>
  <c r="E3516" i="1"/>
  <c r="D3516" i="1" s="1"/>
  <c r="H3516" i="1"/>
  <c r="G3516" i="1" s="1"/>
  <c r="K3516" i="1"/>
  <c r="J3516" i="1" s="1"/>
  <c r="N3516" i="1"/>
  <c r="B3517" i="1"/>
  <c r="A3517" i="1" s="1"/>
  <c r="E3517" i="1"/>
  <c r="D3517" i="1" s="1"/>
  <c r="H3517" i="1"/>
  <c r="G3517" i="1" s="1"/>
  <c r="K3517" i="1"/>
  <c r="J3517" i="1" s="1"/>
  <c r="N3517" i="1"/>
  <c r="B3518" i="1"/>
  <c r="A3518" i="1" s="1"/>
  <c r="E3518" i="1"/>
  <c r="D3518" i="1" s="1"/>
  <c r="H3518" i="1"/>
  <c r="G3518" i="1" s="1"/>
  <c r="K3518" i="1"/>
  <c r="J3518" i="1" s="1"/>
  <c r="N3518" i="1"/>
  <c r="B3519" i="1"/>
  <c r="A3519" i="1" s="1"/>
  <c r="E3519" i="1"/>
  <c r="D3519" i="1" s="1"/>
  <c r="H3519" i="1"/>
  <c r="G3519" i="1" s="1"/>
  <c r="K3519" i="1"/>
  <c r="J3519" i="1" s="1"/>
  <c r="N3519" i="1"/>
  <c r="B3520" i="1"/>
  <c r="A3520" i="1" s="1"/>
  <c r="E3520" i="1"/>
  <c r="D3520" i="1" s="1"/>
  <c r="H3520" i="1"/>
  <c r="G3520" i="1" s="1"/>
  <c r="K3520" i="1"/>
  <c r="J3520" i="1" s="1"/>
  <c r="N3520" i="1"/>
  <c r="B3521" i="1"/>
  <c r="A3521" i="1" s="1"/>
  <c r="E3521" i="1"/>
  <c r="D3521" i="1" s="1"/>
  <c r="H3521" i="1"/>
  <c r="G3521" i="1" s="1"/>
  <c r="K3521" i="1"/>
  <c r="J3521" i="1" s="1"/>
  <c r="N3521" i="1"/>
  <c r="B3522" i="1"/>
  <c r="A3522" i="1" s="1"/>
  <c r="E3522" i="1"/>
  <c r="D3522" i="1" s="1"/>
  <c r="H3522" i="1"/>
  <c r="G3522" i="1" s="1"/>
  <c r="K3522" i="1"/>
  <c r="J3522" i="1" s="1"/>
  <c r="N3522" i="1"/>
  <c r="B3523" i="1"/>
  <c r="A3523" i="1" s="1"/>
  <c r="E3523" i="1"/>
  <c r="D3523" i="1" s="1"/>
  <c r="H3523" i="1"/>
  <c r="G3523" i="1" s="1"/>
  <c r="K3523" i="1"/>
  <c r="J3523" i="1" s="1"/>
  <c r="N3523" i="1"/>
  <c r="B3524" i="1"/>
  <c r="A3524" i="1" s="1"/>
  <c r="E3524" i="1"/>
  <c r="D3524" i="1" s="1"/>
  <c r="H3524" i="1"/>
  <c r="G3524" i="1" s="1"/>
  <c r="K3524" i="1"/>
  <c r="J3524" i="1" s="1"/>
  <c r="N3524" i="1"/>
  <c r="B3525" i="1"/>
  <c r="A3525" i="1" s="1"/>
  <c r="E3525" i="1"/>
  <c r="D3525" i="1" s="1"/>
  <c r="H3525" i="1"/>
  <c r="G3525" i="1" s="1"/>
  <c r="K3525" i="1"/>
  <c r="J3525" i="1" s="1"/>
  <c r="N3525" i="1"/>
  <c r="B3526" i="1"/>
  <c r="A3526" i="1" s="1"/>
  <c r="E3526" i="1"/>
  <c r="D3526" i="1" s="1"/>
  <c r="H3526" i="1"/>
  <c r="G3526" i="1" s="1"/>
  <c r="K3526" i="1"/>
  <c r="J3526" i="1" s="1"/>
  <c r="N3526" i="1"/>
  <c r="B3527" i="1"/>
  <c r="A3527" i="1" s="1"/>
  <c r="E3527" i="1"/>
  <c r="D3527" i="1" s="1"/>
  <c r="H3527" i="1"/>
  <c r="G3527" i="1" s="1"/>
  <c r="K3527" i="1"/>
  <c r="J3527" i="1" s="1"/>
  <c r="N3527" i="1"/>
  <c r="B3528" i="1"/>
  <c r="A3528" i="1" s="1"/>
  <c r="E3528" i="1"/>
  <c r="D3528" i="1" s="1"/>
  <c r="H3528" i="1"/>
  <c r="G3528" i="1" s="1"/>
  <c r="K3528" i="1"/>
  <c r="J3528" i="1" s="1"/>
  <c r="N3528" i="1"/>
  <c r="B3529" i="1"/>
  <c r="A3529" i="1" s="1"/>
  <c r="E3529" i="1"/>
  <c r="D3529" i="1" s="1"/>
  <c r="H3529" i="1"/>
  <c r="G3529" i="1" s="1"/>
  <c r="K3529" i="1"/>
  <c r="J3529" i="1" s="1"/>
  <c r="N3529" i="1"/>
  <c r="B3530" i="1"/>
  <c r="A3530" i="1" s="1"/>
  <c r="E3530" i="1"/>
  <c r="D3530" i="1" s="1"/>
  <c r="H3530" i="1"/>
  <c r="G3530" i="1" s="1"/>
  <c r="K3530" i="1"/>
  <c r="J3530" i="1" s="1"/>
  <c r="N3530" i="1"/>
  <c r="B3531" i="1"/>
  <c r="A3531" i="1" s="1"/>
  <c r="E3531" i="1"/>
  <c r="D3531" i="1" s="1"/>
  <c r="H3531" i="1"/>
  <c r="G3531" i="1" s="1"/>
  <c r="K3531" i="1"/>
  <c r="J3531" i="1" s="1"/>
  <c r="N3531" i="1"/>
  <c r="B3532" i="1"/>
  <c r="A3532" i="1" s="1"/>
  <c r="E3532" i="1"/>
  <c r="D3532" i="1" s="1"/>
  <c r="H3532" i="1"/>
  <c r="G3532" i="1" s="1"/>
  <c r="K3532" i="1"/>
  <c r="J3532" i="1" s="1"/>
  <c r="N3532" i="1"/>
  <c r="B3533" i="1"/>
  <c r="A3533" i="1" s="1"/>
  <c r="E3533" i="1"/>
  <c r="D3533" i="1" s="1"/>
  <c r="H3533" i="1"/>
  <c r="G3533" i="1" s="1"/>
  <c r="K3533" i="1"/>
  <c r="J3533" i="1" s="1"/>
  <c r="N3533" i="1"/>
  <c r="B3534" i="1"/>
  <c r="A3534" i="1" s="1"/>
  <c r="E3534" i="1"/>
  <c r="D3534" i="1" s="1"/>
  <c r="H3534" i="1"/>
  <c r="G3534" i="1" s="1"/>
  <c r="K3534" i="1"/>
  <c r="J3534" i="1" s="1"/>
  <c r="N3534" i="1"/>
  <c r="B3535" i="1"/>
  <c r="A3535" i="1" s="1"/>
  <c r="E3535" i="1"/>
  <c r="D3535" i="1" s="1"/>
  <c r="H3535" i="1"/>
  <c r="G3535" i="1" s="1"/>
  <c r="K3535" i="1"/>
  <c r="J3535" i="1" s="1"/>
  <c r="N3535" i="1"/>
  <c r="B3536" i="1"/>
  <c r="A3536" i="1" s="1"/>
  <c r="E3536" i="1"/>
  <c r="D3536" i="1" s="1"/>
  <c r="H3536" i="1"/>
  <c r="G3536" i="1" s="1"/>
  <c r="K3536" i="1"/>
  <c r="J3536" i="1" s="1"/>
  <c r="N3536" i="1"/>
  <c r="B3537" i="1"/>
  <c r="A3537" i="1" s="1"/>
  <c r="E3537" i="1"/>
  <c r="D3537" i="1" s="1"/>
  <c r="H3537" i="1"/>
  <c r="G3537" i="1" s="1"/>
  <c r="K3537" i="1"/>
  <c r="J3537" i="1" s="1"/>
  <c r="N3537" i="1"/>
  <c r="B3538" i="1"/>
  <c r="A3538" i="1" s="1"/>
  <c r="E3538" i="1"/>
  <c r="D3538" i="1" s="1"/>
  <c r="H3538" i="1"/>
  <c r="G3538" i="1" s="1"/>
  <c r="K3538" i="1"/>
  <c r="J3538" i="1" s="1"/>
  <c r="N3538" i="1"/>
  <c r="B3539" i="1"/>
  <c r="A3539" i="1" s="1"/>
  <c r="E3539" i="1"/>
  <c r="D3539" i="1" s="1"/>
  <c r="H3539" i="1"/>
  <c r="G3539" i="1" s="1"/>
  <c r="K3539" i="1"/>
  <c r="J3539" i="1" s="1"/>
  <c r="N3539" i="1"/>
  <c r="B3540" i="1"/>
  <c r="A3540" i="1" s="1"/>
  <c r="E3540" i="1"/>
  <c r="D3540" i="1" s="1"/>
  <c r="H3540" i="1"/>
  <c r="G3540" i="1" s="1"/>
  <c r="K3540" i="1"/>
  <c r="J3540" i="1" s="1"/>
  <c r="N3540" i="1"/>
  <c r="B3541" i="1"/>
  <c r="A3541" i="1" s="1"/>
  <c r="E3541" i="1"/>
  <c r="D3541" i="1" s="1"/>
  <c r="H3541" i="1"/>
  <c r="G3541" i="1" s="1"/>
  <c r="K3541" i="1"/>
  <c r="J3541" i="1" s="1"/>
  <c r="N3541" i="1"/>
  <c r="B3542" i="1"/>
  <c r="A3542" i="1" s="1"/>
  <c r="E3542" i="1"/>
  <c r="D3542" i="1" s="1"/>
  <c r="H3542" i="1"/>
  <c r="G3542" i="1" s="1"/>
  <c r="K3542" i="1"/>
  <c r="J3542" i="1" s="1"/>
  <c r="N3542" i="1"/>
  <c r="B3543" i="1"/>
  <c r="A3543" i="1" s="1"/>
  <c r="E3543" i="1"/>
  <c r="D3543" i="1" s="1"/>
  <c r="H3543" i="1"/>
  <c r="G3543" i="1" s="1"/>
  <c r="K3543" i="1"/>
  <c r="J3543" i="1" s="1"/>
  <c r="N3543" i="1"/>
  <c r="B3544" i="1"/>
  <c r="A3544" i="1" s="1"/>
  <c r="E3544" i="1"/>
  <c r="D3544" i="1" s="1"/>
  <c r="H3544" i="1"/>
  <c r="G3544" i="1" s="1"/>
  <c r="K3544" i="1"/>
  <c r="J3544" i="1" s="1"/>
  <c r="N3544" i="1"/>
  <c r="B3545" i="1"/>
  <c r="A3545" i="1" s="1"/>
  <c r="E3545" i="1"/>
  <c r="D3545" i="1" s="1"/>
  <c r="H3545" i="1"/>
  <c r="G3545" i="1" s="1"/>
  <c r="K3545" i="1"/>
  <c r="J3545" i="1" s="1"/>
  <c r="N3545" i="1"/>
  <c r="B3546" i="1"/>
  <c r="A3546" i="1" s="1"/>
  <c r="E3546" i="1"/>
  <c r="D3546" i="1" s="1"/>
  <c r="H3546" i="1"/>
  <c r="G3546" i="1" s="1"/>
  <c r="K3546" i="1"/>
  <c r="J3546" i="1" s="1"/>
  <c r="N3546" i="1"/>
  <c r="B3547" i="1"/>
  <c r="A3547" i="1" s="1"/>
  <c r="E3547" i="1"/>
  <c r="D3547" i="1" s="1"/>
  <c r="H3547" i="1"/>
  <c r="G3547" i="1" s="1"/>
  <c r="K3547" i="1"/>
  <c r="J3547" i="1" s="1"/>
  <c r="N3547" i="1"/>
  <c r="B3548" i="1"/>
  <c r="A3548" i="1" s="1"/>
  <c r="E3548" i="1"/>
  <c r="D3548" i="1" s="1"/>
  <c r="H3548" i="1"/>
  <c r="G3548" i="1" s="1"/>
  <c r="K3548" i="1"/>
  <c r="J3548" i="1" s="1"/>
  <c r="N3548" i="1"/>
  <c r="B3549" i="1"/>
  <c r="A3549" i="1" s="1"/>
  <c r="E3549" i="1"/>
  <c r="D3549" i="1" s="1"/>
  <c r="H3549" i="1"/>
  <c r="G3549" i="1" s="1"/>
  <c r="K3549" i="1"/>
  <c r="J3549" i="1" s="1"/>
  <c r="N3549" i="1"/>
  <c r="B3550" i="1"/>
  <c r="A3550" i="1" s="1"/>
  <c r="E3550" i="1"/>
  <c r="D3550" i="1" s="1"/>
  <c r="H3550" i="1"/>
  <c r="G3550" i="1" s="1"/>
  <c r="K3550" i="1"/>
  <c r="J3550" i="1" s="1"/>
  <c r="N3550" i="1"/>
  <c r="B3551" i="1"/>
  <c r="A3551" i="1" s="1"/>
  <c r="E3551" i="1"/>
  <c r="D3551" i="1" s="1"/>
  <c r="H3551" i="1"/>
  <c r="G3551" i="1" s="1"/>
  <c r="K3551" i="1"/>
  <c r="J3551" i="1" s="1"/>
  <c r="N3551" i="1"/>
  <c r="B3552" i="1"/>
  <c r="A3552" i="1" s="1"/>
  <c r="E3552" i="1"/>
  <c r="D3552" i="1" s="1"/>
  <c r="H3552" i="1"/>
  <c r="G3552" i="1" s="1"/>
  <c r="K3552" i="1"/>
  <c r="J3552" i="1" s="1"/>
  <c r="N3552" i="1"/>
  <c r="B3553" i="1"/>
  <c r="A3553" i="1" s="1"/>
  <c r="E3553" i="1"/>
  <c r="D3553" i="1" s="1"/>
  <c r="H3553" i="1"/>
  <c r="G3553" i="1" s="1"/>
  <c r="K3553" i="1"/>
  <c r="J3553" i="1" s="1"/>
  <c r="N3553" i="1"/>
  <c r="B3554" i="1"/>
  <c r="A3554" i="1" s="1"/>
  <c r="E3554" i="1"/>
  <c r="D3554" i="1" s="1"/>
  <c r="H3554" i="1"/>
  <c r="G3554" i="1" s="1"/>
  <c r="K3554" i="1"/>
  <c r="J3554" i="1" s="1"/>
  <c r="N3554" i="1"/>
  <c r="B3555" i="1"/>
  <c r="A3555" i="1" s="1"/>
  <c r="E3555" i="1"/>
  <c r="D3555" i="1" s="1"/>
  <c r="H3555" i="1"/>
  <c r="G3555" i="1" s="1"/>
  <c r="K3555" i="1"/>
  <c r="J3555" i="1" s="1"/>
  <c r="N3555" i="1"/>
  <c r="B3556" i="1"/>
  <c r="A3556" i="1" s="1"/>
  <c r="E3556" i="1"/>
  <c r="D3556" i="1" s="1"/>
  <c r="H3556" i="1"/>
  <c r="G3556" i="1" s="1"/>
  <c r="K3556" i="1"/>
  <c r="J3556" i="1" s="1"/>
  <c r="N3556" i="1"/>
  <c r="B3557" i="1"/>
  <c r="A3557" i="1" s="1"/>
  <c r="E3557" i="1"/>
  <c r="D3557" i="1" s="1"/>
  <c r="H3557" i="1"/>
  <c r="G3557" i="1" s="1"/>
  <c r="K3557" i="1"/>
  <c r="J3557" i="1" s="1"/>
  <c r="N3557" i="1"/>
  <c r="B3558" i="1"/>
  <c r="A3558" i="1" s="1"/>
  <c r="E3558" i="1"/>
  <c r="D3558" i="1" s="1"/>
  <c r="H3558" i="1"/>
  <c r="G3558" i="1" s="1"/>
  <c r="K3558" i="1"/>
  <c r="J3558" i="1" s="1"/>
  <c r="N3558" i="1"/>
  <c r="B3559" i="1"/>
  <c r="A3559" i="1" s="1"/>
  <c r="E3559" i="1"/>
  <c r="D3559" i="1" s="1"/>
  <c r="H3559" i="1"/>
  <c r="G3559" i="1" s="1"/>
  <c r="K3559" i="1"/>
  <c r="J3559" i="1" s="1"/>
  <c r="N3559" i="1"/>
  <c r="B3560" i="1"/>
  <c r="A3560" i="1" s="1"/>
  <c r="E3560" i="1"/>
  <c r="D3560" i="1" s="1"/>
  <c r="H3560" i="1"/>
  <c r="G3560" i="1" s="1"/>
  <c r="K3560" i="1"/>
  <c r="J3560" i="1" s="1"/>
  <c r="N3560" i="1"/>
  <c r="B3561" i="1"/>
  <c r="A3561" i="1" s="1"/>
  <c r="E3561" i="1"/>
  <c r="D3561" i="1" s="1"/>
  <c r="H3561" i="1"/>
  <c r="G3561" i="1" s="1"/>
  <c r="K3561" i="1"/>
  <c r="J3561" i="1" s="1"/>
  <c r="N3561" i="1"/>
  <c r="B3562" i="1"/>
  <c r="A3562" i="1" s="1"/>
  <c r="E3562" i="1"/>
  <c r="D3562" i="1" s="1"/>
  <c r="H3562" i="1"/>
  <c r="G3562" i="1" s="1"/>
  <c r="K3562" i="1"/>
  <c r="J3562" i="1" s="1"/>
  <c r="N3562" i="1"/>
  <c r="B3563" i="1"/>
  <c r="A3563" i="1" s="1"/>
  <c r="E3563" i="1"/>
  <c r="D3563" i="1" s="1"/>
  <c r="H3563" i="1"/>
  <c r="G3563" i="1" s="1"/>
  <c r="K3563" i="1"/>
  <c r="J3563" i="1" s="1"/>
  <c r="N3563" i="1"/>
  <c r="B3564" i="1"/>
  <c r="A3564" i="1" s="1"/>
  <c r="E3564" i="1"/>
  <c r="D3564" i="1" s="1"/>
  <c r="H3564" i="1"/>
  <c r="G3564" i="1" s="1"/>
  <c r="K3564" i="1"/>
  <c r="J3564" i="1" s="1"/>
  <c r="N3564" i="1"/>
  <c r="B3565" i="1"/>
  <c r="A3565" i="1" s="1"/>
  <c r="E3565" i="1"/>
  <c r="D3565" i="1" s="1"/>
  <c r="H3565" i="1"/>
  <c r="G3565" i="1" s="1"/>
  <c r="K3565" i="1"/>
  <c r="J3565" i="1" s="1"/>
  <c r="N3565" i="1"/>
  <c r="B3566" i="1"/>
  <c r="A3566" i="1" s="1"/>
  <c r="E3566" i="1"/>
  <c r="D3566" i="1" s="1"/>
  <c r="H3566" i="1"/>
  <c r="G3566" i="1" s="1"/>
  <c r="K3566" i="1"/>
  <c r="J3566" i="1" s="1"/>
  <c r="N3566" i="1"/>
  <c r="B3567" i="1"/>
  <c r="A3567" i="1" s="1"/>
  <c r="E3567" i="1"/>
  <c r="D3567" i="1" s="1"/>
  <c r="H3567" i="1"/>
  <c r="G3567" i="1" s="1"/>
  <c r="K3567" i="1"/>
  <c r="J3567" i="1" s="1"/>
  <c r="N3567" i="1"/>
  <c r="B3568" i="1"/>
  <c r="A3568" i="1" s="1"/>
  <c r="E3568" i="1"/>
  <c r="D3568" i="1" s="1"/>
  <c r="H3568" i="1"/>
  <c r="G3568" i="1" s="1"/>
  <c r="K3568" i="1"/>
  <c r="J3568" i="1" s="1"/>
  <c r="N3568" i="1"/>
  <c r="B3569" i="1"/>
  <c r="A3569" i="1" s="1"/>
  <c r="E3569" i="1"/>
  <c r="D3569" i="1" s="1"/>
  <c r="H3569" i="1"/>
  <c r="G3569" i="1" s="1"/>
  <c r="K3569" i="1"/>
  <c r="J3569" i="1" s="1"/>
  <c r="N3569" i="1"/>
  <c r="B3570" i="1"/>
  <c r="A3570" i="1" s="1"/>
  <c r="E3570" i="1"/>
  <c r="D3570" i="1" s="1"/>
  <c r="H3570" i="1"/>
  <c r="G3570" i="1" s="1"/>
  <c r="K3570" i="1"/>
  <c r="J3570" i="1" s="1"/>
  <c r="N3570" i="1"/>
  <c r="B3571" i="1"/>
  <c r="A3571" i="1" s="1"/>
  <c r="E3571" i="1"/>
  <c r="D3571" i="1" s="1"/>
  <c r="H3571" i="1"/>
  <c r="G3571" i="1" s="1"/>
  <c r="K3571" i="1"/>
  <c r="J3571" i="1" s="1"/>
  <c r="N3571" i="1"/>
  <c r="B3572" i="1"/>
  <c r="A3572" i="1" s="1"/>
  <c r="E3572" i="1"/>
  <c r="D3572" i="1" s="1"/>
  <c r="H3572" i="1"/>
  <c r="G3572" i="1" s="1"/>
  <c r="K3572" i="1"/>
  <c r="J3572" i="1" s="1"/>
  <c r="N3572" i="1"/>
  <c r="B3573" i="1"/>
  <c r="A3573" i="1" s="1"/>
  <c r="E3573" i="1"/>
  <c r="D3573" i="1" s="1"/>
  <c r="H3573" i="1"/>
  <c r="G3573" i="1" s="1"/>
  <c r="K3573" i="1"/>
  <c r="J3573" i="1" s="1"/>
  <c r="N3573" i="1"/>
  <c r="B3574" i="1"/>
  <c r="A3574" i="1" s="1"/>
  <c r="E3574" i="1"/>
  <c r="D3574" i="1" s="1"/>
  <c r="H3574" i="1"/>
  <c r="G3574" i="1" s="1"/>
  <c r="K3574" i="1"/>
  <c r="J3574" i="1" s="1"/>
  <c r="N3574" i="1"/>
  <c r="B3575" i="1"/>
  <c r="A3575" i="1" s="1"/>
  <c r="E3575" i="1"/>
  <c r="D3575" i="1" s="1"/>
  <c r="H3575" i="1"/>
  <c r="G3575" i="1" s="1"/>
  <c r="K3575" i="1"/>
  <c r="J3575" i="1" s="1"/>
  <c r="N3575" i="1"/>
  <c r="B3576" i="1"/>
  <c r="A3576" i="1" s="1"/>
  <c r="E3576" i="1"/>
  <c r="D3576" i="1" s="1"/>
  <c r="H3576" i="1"/>
  <c r="G3576" i="1" s="1"/>
  <c r="K3576" i="1"/>
  <c r="J3576" i="1" s="1"/>
  <c r="N3576" i="1"/>
  <c r="B3577" i="1"/>
  <c r="A3577" i="1" s="1"/>
  <c r="E3577" i="1"/>
  <c r="D3577" i="1" s="1"/>
  <c r="H3577" i="1"/>
  <c r="G3577" i="1" s="1"/>
  <c r="K3577" i="1"/>
  <c r="J3577" i="1" s="1"/>
  <c r="N3577" i="1"/>
  <c r="B3578" i="1"/>
  <c r="A3578" i="1" s="1"/>
  <c r="E3578" i="1"/>
  <c r="D3578" i="1" s="1"/>
  <c r="H3578" i="1"/>
  <c r="G3578" i="1" s="1"/>
  <c r="K3578" i="1"/>
  <c r="J3578" i="1" s="1"/>
  <c r="N3578" i="1"/>
  <c r="B3579" i="1"/>
  <c r="A3579" i="1" s="1"/>
  <c r="E3579" i="1"/>
  <c r="D3579" i="1" s="1"/>
  <c r="H3579" i="1"/>
  <c r="G3579" i="1" s="1"/>
  <c r="K3579" i="1"/>
  <c r="J3579" i="1" s="1"/>
  <c r="N3579" i="1"/>
  <c r="B3580" i="1"/>
  <c r="A3580" i="1" s="1"/>
  <c r="E3580" i="1"/>
  <c r="D3580" i="1" s="1"/>
  <c r="H3580" i="1"/>
  <c r="G3580" i="1" s="1"/>
  <c r="K3580" i="1"/>
  <c r="J3580" i="1" s="1"/>
  <c r="N3580" i="1"/>
  <c r="B3581" i="1"/>
  <c r="A3581" i="1" s="1"/>
  <c r="E3581" i="1"/>
  <c r="D3581" i="1" s="1"/>
  <c r="H3581" i="1"/>
  <c r="G3581" i="1" s="1"/>
  <c r="K3581" i="1"/>
  <c r="J3581" i="1" s="1"/>
  <c r="N3581" i="1"/>
  <c r="B3582" i="1"/>
  <c r="A3582" i="1" s="1"/>
  <c r="E3582" i="1"/>
  <c r="D3582" i="1" s="1"/>
  <c r="H3582" i="1"/>
  <c r="G3582" i="1" s="1"/>
  <c r="K3582" i="1"/>
  <c r="J3582" i="1" s="1"/>
  <c r="N3582" i="1"/>
  <c r="B3583" i="1"/>
  <c r="A3583" i="1" s="1"/>
  <c r="E3583" i="1"/>
  <c r="D3583" i="1" s="1"/>
  <c r="H3583" i="1"/>
  <c r="G3583" i="1" s="1"/>
  <c r="K3583" i="1"/>
  <c r="J3583" i="1" s="1"/>
  <c r="N3583" i="1"/>
  <c r="B3584" i="1"/>
  <c r="A3584" i="1" s="1"/>
  <c r="E3584" i="1"/>
  <c r="D3584" i="1" s="1"/>
  <c r="H3584" i="1"/>
  <c r="G3584" i="1" s="1"/>
  <c r="K3584" i="1"/>
  <c r="J3584" i="1" s="1"/>
  <c r="N3584" i="1"/>
  <c r="B3585" i="1"/>
  <c r="A3585" i="1" s="1"/>
  <c r="E3585" i="1"/>
  <c r="D3585" i="1" s="1"/>
  <c r="H3585" i="1"/>
  <c r="G3585" i="1" s="1"/>
  <c r="K3585" i="1"/>
  <c r="J3585" i="1" s="1"/>
  <c r="N3585" i="1"/>
  <c r="B3586" i="1"/>
  <c r="A3586" i="1" s="1"/>
  <c r="E3586" i="1"/>
  <c r="D3586" i="1" s="1"/>
  <c r="H3586" i="1"/>
  <c r="G3586" i="1" s="1"/>
  <c r="K3586" i="1"/>
  <c r="J3586" i="1" s="1"/>
  <c r="N3586" i="1"/>
  <c r="B3587" i="1"/>
  <c r="A3587" i="1" s="1"/>
  <c r="E3587" i="1"/>
  <c r="D3587" i="1" s="1"/>
  <c r="H3587" i="1"/>
  <c r="G3587" i="1" s="1"/>
  <c r="K3587" i="1"/>
  <c r="J3587" i="1" s="1"/>
  <c r="N3587" i="1"/>
  <c r="B3588" i="1"/>
  <c r="A3588" i="1" s="1"/>
  <c r="E3588" i="1"/>
  <c r="D3588" i="1" s="1"/>
  <c r="H3588" i="1"/>
  <c r="G3588" i="1" s="1"/>
  <c r="K3588" i="1"/>
  <c r="J3588" i="1" s="1"/>
  <c r="N3588" i="1"/>
  <c r="B3589" i="1"/>
  <c r="A3589" i="1" s="1"/>
  <c r="E3589" i="1"/>
  <c r="D3589" i="1" s="1"/>
  <c r="H3589" i="1"/>
  <c r="G3589" i="1" s="1"/>
  <c r="K3589" i="1"/>
  <c r="J3589" i="1" s="1"/>
  <c r="N3589" i="1"/>
  <c r="B3590" i="1"/>
  <c r="A3590" i="1" s="1"/>
  <c r="E3590" i="1"/>
  <c r="D3590" i="1" s="1"/>
  <c r="H3590" i="1"/>
  <c r="G3590" i="1" s="1"/>
  <c r="K3590" i="1"/>
  <c r="J3590" i="1" s="1"/>
  <c r="N3590" i="1"/>
  <c r="B3591" i="1"/>
  <c r="A3591" i="1" s="1"/>
  <c r="E3591" i="1"/>
  <c r="D3591" i="1" s="1"/>
  <c r="H3591" i="1"/>
  <c r="G3591" i="1" s="1"/>
  <c r="K3591" i="1"/>
  <c r="J3591" i="1" s="1"/>
  <c r="N3591" i="1"/>
  <c r="B3592" i="1"/>
  <c r="A3592" i="1" s="1"/>
  <c r="E3592" i="1"/>
  <c r="D3592" i="1" s="1"/>
  <c r="H3592" i="1"/>
  <c r="G3592" i="1" s="1"/>
  <c r="K3592" i="1"/>
  <c r="J3592" i="1" s="1"/>
  <c r="N3592" i="1"/>
  <c r="B3593" i="1"/>
  <c r="A3593" i="1" s="1"/>
  <c r="E3593" i="1"/>
  <c r="D3593" i="1" s="1"/>
  <c r="H3593" i="1"/>
  <c r="G3593" i="1" s="1"/>
  <c r="K3593" i="1"/>
  <c r="J3593" i="1" s="1"/>
  <c r="N3593" i="1"/>
  <c r="B3594" i="1"/>
  <c r="A3594" i="1" s="1"/>
  <c r="E3594" i="1"/>
  <c r="D3594" i="1" s="1"/>
  <c r="H3594" i="1"/>
  <c r="G3594" i="1" s="1"/>
  <c r="K3594" i="1"/>
  <c r="J3594" i="1" s="1"/>
  <c r="N3594" i="1"/>
  <c r="B3595" i="1"/>
  <c r="A3595" i="1" s="1"/>
  <c r="E3595" i="1"/>
  <c r="D3595" i="1" s="1"/>
  <c r="H3595" i="1"/>
  <c r="G3595" i="1" s="1"/>
  <c r="K3595" i="1"/>
  <c r="J3595" i="1" s="1"/>
  <c r="N3595" i="1"/>
  <c r="B3596" i="1"/>
  <c r="A3596" i="1" s="1"/>
  <c r="E3596" i="1"/>
  <c r="D3596" i="1" s="1"/>
  <c r="H3596" i="1"/>
  <c r="G3596" i="1" s="1"/>
  <c r="K3596" i="1"/>
  <c r="J3596" i="1" s="1"/>
  <c r="N3596" i="1"/>
  <c r="B3597" i="1"/>
  <c r="A3597" i="1" s="1"/>
  <c r="E3597" i="1"/>
  <c r="D3597" i="1" s="1"/>
  <c r="H3597" i="1"/>
  <c r="G3597" i="1" s="1"/>
  <c r="K3597" i="1"/>
  <c r="J3597" i="1" s="1"/>
  <c r="N3597" i="1"/>
  <c r="B3598" i="1"/>
  <c r="A3598" i="1" s="1"/>
  <c r="E3598" i="1"/>
  <c r="D3598" i="1" s="1"/>
  <c r="H3598" i="1"/>
  <c r="G3598" i="1" s="1"/>
  <c r="K3598" i="1"/>
  <c r="J3598" i="1" s="1"/>
  <c r="N3598" i="1"/>
  <c r="B3599" i="1"/>
  <c r="A3599" i="1" s="1"/>
  <c r="E3599" i="1"/>
  <c r="D3599" i="1" s="1"/>
  <c r="H3599" i="1"/>
  <c r="G3599" i="1" s="1"/>
  <c r="K3599" i="1"/>
  <c r="J3599" i="1" s="1"/>
  <c r="N3599" i="1"/>
  <c r="B3600" i="1"/>
  <c r="A3600" i="1" s="1"/>
  <c r="E3600" i="1"/>
  <c r="D3600" i="1" s="1"/>
  <c r="H3600" i="1"/>
  <c r="G3600" i="1" s="1"/>
  <c r="K3600" i="1"/>
  <c r="J3600" i="1" s="1"/>
  <c r="N3600" i="1"/>
  <c r="B3601" i="1"/>
  <c r="A3601" i="1" s="1"/>
  <c r="E3601" i="1"/>
  <c r="D3601" i="1" s="1"/>
  <c r="H3601" i="1"/>
  <c r="G3601" i="1" s="1"/>
  <c r="K3601" i="1"/>
  <c r="J3601" i="1" s="1"/>
  <c r="N3601" i="1"/>
  <c r="B3602" i="1"/>
  <c r="A3602" i="1" s="1"/>
  <c r="E3602" i="1"/>
  <c r="D3602" i="1" s="1"/>
  <c r="H3602" i="1"/>
  <c r="G3602" i="1" s="1"/>
  <c r="K3602" i="1"/>
  <c r="J3602" i="1" s="1"/>
  <c r="N3602" i="1"/>
  <c r="B3603" i="1"/>
  <c r="A3603" i="1" s="1"/>
  <c r="E3603" i="1"/>
  <c r="D3603" i="1" s="1"/>
  <c r="H3603" i="1"/>
  <c r="G3603" i="1" s="1"/>
  <c r="K3603" i="1"/>
  <c r="J3603" i="1" s="1"/>
  <c r="N3603" i="1"/>
  <c r="B3604" i="1"/>
  <c r="A3604" i="1" s="1"/>
  <c r="E3604" i="1"/>
  <c r="D3604" i="1" s="1"/>
  <c r="H3604" i="1"/>
  <c r="G3604" i="1" s="1"/>
  <c r="K3604" i="1"/>
  <c r="J3604" i="1" s="1"/>
  <c r="N3604" i="1"/>
  <c r="B3605" i="1"/>
  <c r="A3605" i="1" s="1"/>
  <c r="E3605" i="1"/>
  <c r="D3605" i="1" s="1"/>
  <c r="H3605" i="1"/>
  <c r="G3605" i="1" s="1"/>
  <c r="K3605" i="1"/>
  <c r="J3605" i="1" s="1"/>
  <c r="N3605" i="1"/>
  <c r="B3606" i="1"/>
  <c r="A3606" i="1" s="1"/>
  <c r="E3606" i="1"/>
  <c r="D3606" i="1" s="1"/>
  <c r="H3606" i="1"/>
  <c r="G3606" i="1" s="1"/>
  <c r="K3606" i="1"/>
  <c r="J3606" i="1" s="1"/>
  <c r="N3606" i="1"/>
  <c r="B3607" i="1"/>
  <c r="A3607" i="1" s="1"/>
  <c r="E3607" i="1"/>
  <c r="D3607" i="1" s="1"/>
  <c r="H3607" i="1"/>
  <c r="G3607" i="1" s="1"/>
  <c r="K3607" i="1"/>
  <c r="J3607" i="1" s="1"/>
  <c r="N3607" i="1"/>
  <c r="B3608" i="1"/>
  <c r="A3608" i="1" s="1"/>
  <c r="E3608" i="1"/>
  <c r="D3608" i="1" s="1"/>
  <c r="H3608" i="1"/>
  <c r="G3608" i="1" s="1"/>
  <c r="K3608" i="1"/>
  <c r="J3608" i="1" s="1"/>
  <c r="N3608" i="1"/>
  <c r="B3609" i="1"/>
  <c r="A3609" i="1" s="1"/>
  <c r="E3609" i="1"/>
  <c r="D3609" i="1" s="1"/>
  <c r="H3609" i="1"/>
  <c r="G3609" i="1" s="1"/>
  <c r="K3609" i="1"/>
  <c r="J3609" i="1" s="1"/>
  <c r="N3609" i="1"/>
  <c r="B3610" i="1"/>
  <c r="A3610" i="1" s="1"/>
  <c r="E3610" i="1"/>
  <c r="D3610" i="1" s="1"/>
  <c r="H3610" i="1"/>
  <c r="G3610" i="1" s="1"/>
  <c r="K3610" i="1"/>
  <c r="J3610" i="1" s="1"/>
  <c r="N3610" i="1"/>
  <c r="B3611" i="1"/>
  <c r="A3611" i="1" s="1"/>
  <c r="E3611" i="1"/>
  <c r="D3611" i="1" s="1"/>
  <c r="H3611" i="1"/>
  <c r="G3611" i="1" s="1"/>
  <c r="K3611" i="1"/>
  <c r="J3611" i="1" s="1"/>
  <c r="N3611" i="1"/>
  <c r="B3612" i="1"/>
  <c r="A3612" i="1" s="1"/>
  <c r="E3612" i="1"/>
  <c r="D3612" i="1" s="1"/>
  <c r="H3612" i="1"/>
  <c r="G3612" i="1" s="1"/>
  <c r="K3612" i="1"/>
  <c r="J3612" i="1" s="1"/>
  <c r="N3612" i="1"/>
  <c r="B3613" i="1"/>
  <c r="A3613" i="1" s="1"/>
  <c r="E3613" i="1"/>
  <c r="D3613" i="1" s="1"/>
  <c r="H3613" i="1"/>
  <c r="G3613" i="1" s="1"/>
  <c r="K3613" i="1"/>
  <c r="J3613" i="1" s="1"/>
  <c r="N3613" i="1"/>
  <c r="B3614" i="1"/>
  <c r="A3614" i="1" s="1"/>
  <c r="E3614" i="1"/>
  <c r="D3614" i="1" s="1"/>
  <c r="H3614" i="1"/>
  <c r="G3614" i="1" s="1"/>
  <c r="K3614" i="1"/>
  <c r="J3614" i="1" s="1"/>
  <c r="N3614" i="1"/>
  <c r="B3615" i="1"/>
  <c r="A3615" i="1" s="1"/>
  <c r="E3615" i="1"/>
  <c r="D3615" i="1" s="1"/>
  <c r="H3615" i="1"/>
  <c r="G3615" i="1" s="1"/>
  <c r="K3615" i="1"/>
  <c r="J3615" i="1" s="1"/>
  <c r="N3615" i="1"/>
  <c r="B3616" i="1"/>
  <c r="A3616" i="1" s="1"/>
  <c r="E3616" i="1"/>
  <c r="D3616" i="1" s="1"/>
  <c r="H3616" i="1"/>
  <c r="G3616" i="1" s="1"/>
  <c r="K3616" i="1"/>
  <c r="J3616" i="1" s="1"/>
  <c r="N3616" i="1"/>
  <c r="B3617" i="1"/>
  <c r="A3617" i="1" s="1"/>
  <c r="E3617" i="1"/>
  <c r="D3617" i="1" s="1"/>
  <c r="H3617" i="1"/>
  <c r="G3617" i="1" s="1"/>
  <c r="K3617" i="1"/>
  <c r="J3617" i="1" s="1"/>
  <c r="N3617" i="1"/>
  <c r="B3618" i="1"/>
  <c r="A3618" i="1" s="1"/>
  <c r="E3618" i="1"/>
  <c r="D3618" i="1" s="1"/>
  <c r="H3618" i="1"/>
  <c r="G3618" i="1" s="1"/>
  <c r="K3618" i="1"/>
  <c r="J3618" i="1" s="1"/>
  <c r="N3618" i="1"/>
  <c r="B3619" i="1"/>
  <c r="A3619" i="1" s="1"/>
  <c r="E3619" i="1"/>
  <c r="D3619" i="1" s="1"/>
  <c r="H3619" i="1"/>
  <c r="G3619" i="1" s="1"/>
  <c r="K3619" i="1"/>
  <c r="J3619" i="1" s="1"/>
  <c r="N3619" i="1"/>
  <c r="B3620" i="1"/>
  <c r="A3620" i="1" s="1"/>
  <c r="E3620" i="1"/>
  <c r="D3620" i="1" s="1"/>
  <c r="H3620" i="1"/>
  <c r="G3620" i="1" s="1"/>
  <c r="K3620" i="1"/>
  <c r="J3620" i="1" s="1"/>
  <c r="N3620" i="1"/>
  <c r="B3621" i="1"/>
  <c r="A3621" i="1" s="1"/>
  <c r="E3621" i="1"/>
  <c r="D3621" i="1" s="1"/>
  <c r="H3621" i="1"/>
  <c r="G3621" i="1" s="1"/>
  <c r="K3621" i="1"/>
  <c r="J3621" i="1" s="1"/>
  <c r="N3621" i="1"/>
  <c r="B3622" i="1"/>
  <c r="A3622" i="1" s="1"/>
  <c r="E3622" i="1"/>
  <c r="D3622" i="1" s="1"/>
  <c r="H3622" i="1"/>
  <c r="G3622" i="1" s="1"/>
  <c r="K3622" i="1"/>
  <c r="J3622" i="1" s="1"/>
  <c r="N3622" i="1"/>
  <c r="B3623" i="1"/>
  <c r="A3623" i="1" s="1"/>
  <c r="E3623" i="1"/>
  <c r="D3623" i="1" s="1"/>
  <c r="H3623" i="1"/>
  <c r="G3623" i="1" s="1"/>
  <c r="K3623" i="1"/>
  <c r="J3623" i="1" s="1"/>
  <c r="N3623" i="1"/>
  <c r="B3624" i="1"/>
  <c r="A3624" i="1" s="1"/>
  <c r="E3624" i="1"/>
  <c r="D3624" i="1" s="1"/>
  <c r="H3624" i="1"/>
  <c r="G3624" i="1" s="1"/>
  <c r="K3624" i="1"/>
  <c r="J3624" i="1" s="1"/>
  <c r="N3624" i="1"/>
  <c r="B3625" i="1"/>
  <c r="A3625" i="1" s="1"/>
  <c r="E3625" i="1"/>
  <c r="D3625" i="1" s="1"/>
  <c r="H3625" i="1"/>
  <c r="G3625" i="1" s="1"/>
  <c r="K3625" i="1"/>
  <c r="J3625" i="1" s="1"/>
  <c r="N3625" i="1"/>
  <c r="B3626" i="1"/>
  <c r="A3626" i="1" s="1"/>
  <c r="E3626" i="1"/>
  <c r="D3626" i="1" s="1"/>
  <c r="H3626" i="1"/>
  <c r="G3626" i="1" s="1"/>
  <c r="K3626" i="1"/>
  <c r="J3626" i="1" s="1"/>
  <c r="N3626" i="1"/>
  <c r="B3627" i="1"/>
  <c r="A3627" i="1" s="1"/>
  <c r="E3627" i="1"/>
  <c r="D3627" i="1" s="1"/>
  <c r="H3627" i="1"/>
  <c r="G3627" i="1" s="1"/>
  <c r="K3627" i="1"/>
  <c r="J3627" i="1" s="1"/>
  <c r="N3627" i="1"/>
  <c r="B3628" i="1"/>
  <c r="A3628" i="1" s="1"/>
  <c r="E3628" i="1"/>
  <c r="D3628" i="1" s="1"/>
  <c r="H3628" i="1"/>
  <c r="G3628" i="1" s="1"/>
  <c r="K3628" i="1"/>
  <c r="J3628" i="1" s="1"/>
  <c r="N3628" i="1"/>
  <c r="B3629" i="1"/>
  <c r="A3629" i="1" s="1"/>
  <c r="E3629" i="1"/>
  <c r="D3629" i="1" s="1"/>
  <c r="H3629" i="1"/>
  <c r="G3629" i="1" s="1"/>
  <c r="K3629" i="1"/>
  <c r="J3629" i="1" s="1"/>
  <c r="N3629" i="1"/>
  <c r="B3630" i="1"/>
  <c r="A3630" i="1" s="1"/>
  <c r="E3630" i="1"/>
  <c r="D3630" i="1" s="1"/>
  <c r="H3630" i="1"/>
  <c r="G3630" i="1" s="1"/>
  <c r="K3630" i="1"/>
  <c r="J3630" i="1" s="1"/>
  <c r="N3630" i="1"/>
  <c r="B3631" i="1"/>
  <c r="A3631" i="1" s="1"/>
  <c r="E3631" i="1"/>
  <c r="D3631" i="1" s="1"/>
  <c r="H3631" i="1"/>
  <c r="G3631" i="1" s="1"/>
  <c r="K3631" i="1"/>
  <c r="J3631" i="1" s="1"/>
  <c r="N3631" i="1"/>
  <c r="B3632" i="1"/>
  <c r="A3632" i="1" s="1"/>
  <c r="E3632" i="1"/>
  <c r="D3632" i="1" s="1"/>
  <c r="H3632" i="1"/>
  <c r="G3632" i="1" s="1"/>
  <c r="K3632" i="1"/>
  <c r="J3632" i="1" s="1"/>
  <c r="N3632" i="1"/>
  <c r="B3633" i="1"/>
  <c r="A3633" i="1" s="1"/>
  <c r="E3633" i="1"/>
  <c r="D3633" i="1" s="1"/>
  <c r="H3633" i="1"/>
  <c r="G3633" i="1" s="1"/>
  <c r="K3633" i="1"/>
  <c r="J3633" i="1" s="1"/>
  <c r="N3633" i="1"/>
  <c r="B3634" i="1"/>
  <c r="A3634" i="1" s="1"/>
  <c r="E3634" i="1"/>
  <c r="D3634" i="1" s="1"/>
  <c r="H3634" i="1"/>
  <c r="G3634" i="1" s="1"/>
  <c r="K3634" i="1"/>
  <c r="J3634" i="1" s="1"/>
  <c r="N3634" i="1"/>
  <c r="B3635" i="1"/>
  <c r="A3635" i="1" s="1"/>
  <c r="E3635" i="1"/>
  <c r="D3635" i="1" s="1"/>
  <c r="H3635" i="1"/>
  <c r="G3635" i="1" s="1"/>
  <c r="K3635" i="1"/>
  <c r="J3635" i="1" s="1"/>
  <c r="N3635" i="1"/>
  <c r="B3636" i="1"/>
  <c r="A3636" i="1" s="1"/>
  <c r="E3636" i="1"/>
  <c r="D3636" i="1" s="1"/>
  <c r="H3636" i="1"/>
  <c r="G3636" i="1" s="1"/>
  <c r="K3636" i="1"/>
  <c r="J3636" i="1" s="1"/>
  <c r="N3636" i="1"/>
  <c r="B3637" i="1"/>
  <c r="A3637" i="1" s="1"/>
  <c r="E3637" i="1"/>
  <c r="D3637" i="1" s="1"/>
  <c r="H3637" i="1"/>
  <c r="G3637" i="1" s="1"/>
  <c r="K3637" i="1"/>
  <c r="J3637" i="1" s="1"/>
  <c r="N3637" i="1"/>
  <c r="B3638" i="1"/>
  <c r="A3638" i="1" s="1"/>
  <c r="E3638" i="1"/>
  <c r="D3638" i="1" s="1"/>
  <c r="H3638" i="1"/>
  <c r="G3638" i="1" s="1"/>
  <c r="K3638" i="1"/>
  <c r="J3638" i="1" s="1"/>
  <c r="N3638" i="1"/>
  <c r="B3639" i="1"/>
  <c r="A3639" i="1" s="1"/>
  <c r="E3639" i="1"/>
  <c r="D3639" i="1" s="1"/>
  <c r="H3639" i="1"/>
  <c r="G3639" i="1" s="1"/>
  <c r="K3639" i="1"/>
  <c r="J3639" i="1" s="1"/>
  <c r="N3639" i="1"/>
  <c r="B3640" i="1"/>
  <c r="A3640" i="1" s="1"/>
  <c r="E3640" i="1"/>
  <c r="D3640" i="1" s="1"/>
  <c r="H3640" i="1"/>
  <c r="G3640" i="1" s="1"/>
  <c r="K3640" i="1"/>
  <c r="J3640" i="1" s="1"/>
  <c r="N3640" i="1"/>
  <c r="B3641" i="1"/>
  <c r="A3641" i="1" s="1"/>
  <c r="E3641" i="1"/>
  <c r="D3641" i="1" s="1"/>
  <c r="H3641" i="1"/>
  <c r="G3641" i="1" s="1"/>
  <c r="K3641" i="1"/>
  <c r="J3641" i="1" s="1"/>
  <c r="N3641" i="1"/>
  <c r="B3642" i="1"/>
  <c r="A3642" i="1" s="1"/>
  <c r="E3642" i="1"/>
  <c r="D3642" i="1" s="1"/>
  <c r="H3642" i="1"/>
  <c r="G3642" i="1" s="1"/>
  <c r="K3642" i="1"/>
  <c r="J3642" i="1" s="1"/>
  <c r="N3642" i="1"/>
  <c r="B3643" i="1"/>
  <c r="A3643" i="1" s="1"/>
  <c r="E3643" i="1"/>
  <c r="D3643" i="1" s="1"/>
  <c r="H3643" i="1"/>
  <c r="G3643" i="1" s="1"/>
  <c r="K3643" i="1"/>
  <c r="J3643" i="1" s="1"/>
  <c r="N3643" i="1"/>
  <c r="B3644" i="1"/>
  <c r="A3644" i="1" s="1"/>
  <c r="E3644" i="1"/>
  <c r="D3644" i="1" s="1"/>
  <c r="H3644" i="1"/>
  <c r="G3644" i="1" s="1"/>
  <c r="K3644" i="1"/>
  <c r="J3644" i="1" s="1"/>
  <c r="N3644" i="1"/>
  <c r="B3645" i="1"/>
  <c r="A3645" i="1" s="1"/>
  <c r="E3645" i="1"/>
  <c r="D3645" i="1" s="1"/>
  <c r="H3645" i="1"/>
  <c r="G3645" i="1" s="1"/>
  <c r="K3645" i="1"/>
  <c r="J3645" i="1" s="1"/>
  <c r="N3645" i="1"/>
  <c r="B3646" i="1"/>
  <c r="A3646" i="1" s="1"/>
  <c r="E3646" i="1"/>
  <c r="D3646" i="1" s="1"/>
  <c r="H3646" i="1"/>
  <c r="G3646" i="1" s="1"/>
  <c r="K3646" i="1"/>
  <c r="J3646" i="1" s="1"/>
  <c r="N3646" i="1"/>
  <c r="B3647" i="1"/>
  <c r="A3647" i="1" s="1"/>
  <c r="E3647" i="1"/>
  <c r="D3647" i="1" s="1"/>
  <c r="H3647" i="1"/>
  <c r="G3647" i="1" s="1"/>
  <c r="K3647" i="1"/>
  <c r="J3647" i="1" s="1"/>
  <c r="N3647" i="1"/>
  <c r="B3648" i="1"/>
  <c r="A3648" i="1" s="1"/>
  <c r="E3648" i="1"/>
  <c r="D3648" i="1" s="1"/>
  <c r="H3648" i="1"/>
  <c r="G3648" i="1" s="1"/>
  <c r="K3648" i="1"/>
  <c r="J3648" i="1" s="1"/>
  <c r="N3648" i="1"/>
  <c r="B3649" i="1"/>
  <c r="A3649" i="1" s="1"/>
  <c r="E3649" i="1"/>
  <c r="D3649" i="1" s="1"/>
  <c r="H3649" i="1"/>
  <c r="G3649" i="1" s="1"/>
  <c r="K3649" i="1"/>
  <c r="J3649" i="1" s="1"/>
  <c r="N3649" i="1"/>
  <c r="B3650" i="1"/>
  <c r="A3650" i="1" s="1"/>
  <c r="E3650" i="1"/>
  <c r="D3650" i="1" s="1"/>
  <c r="H3650" i="1"/>
  <c r="G3650" i="1" s="1"/>
  <c r="K3650" i="1"/>
  <c r="J3650" i="1" s="1"/>
  <c r="N3650" i="1"/>
  <c r="B3651" i="1"/>
  <c r="A3651" i="1" s="1"/>
  <c r="E3651" i="1"/>
  <c r="D3651" i="1" s="1"/>
  <c r="H3651" i="1"/>
  <c r="G3651" i="1" s="1"/>
  <c r="K3651" i="1"/>
  <c r="J3651" i="1" s="1"/>
  <c r="N3651" i="1"/>
  <c r="B3652" i="1"/>
  <c r="A3652" i="1" s="1"/>
  <c r="E3652" i="1"/>
  <c r="D3652" i="1" s="1"/>
  <c r="H3652" i="1"/>
  <c r="G3652" i="1" s="1"/>
  <c r="K3652" i="1"/>
  <c r="J3652" i="1" s="1"/>
  <c r="N3652" i="1"/>
  <c r="B3653" i="1"/>
  <c r="A3653" i="1" s="1"/>
  <c r="E3653" i="1"/>
  <c r="D3653" i="1" s="1"/>
  <c r="H3653" i="1"/>
  <c r="G3653" i="1" s="1"/>
  <c r="K3653" i="1"/>
  <c r="J3653" i="1" s="1"/>
  <c r="N3653" i="1"/>
  <c r="B3654" i="1"/>
  <c r="A3654" i="1" s="1"/>
  <c r="E3654" i="1"/>
  <c r="D3654" i="1" s="1"/>
  <c r="H3654" i="1"/>
  <c r="G3654" i="1" s="1"/>
  <c r="K3654" i="1"/>
  <c r="J3654" i="1" s="1"/>
  <c r="N3654" i="1"/>
  <c r="B3655" i="1"/>
  <c r="A3655" i="1" s="1"/>
  <c r="E3655" i="1"/>
  <c r="D3655" i="1" s="1"/>
  <c r="H3655" i="1"/>
  <c r="G3655" i="1" s="1"/>
  <c r="K3655" i="1"/>
  <c r="J3655" i="1" s="1"/>
  <c r="N3655" i="1"/>
  <c r="B3656" i="1"/>
  <c r="A3656" i="1" s="1"/>
  <c r="E3656" i="1"/>
  <c r="D3656" i="1" s="1"/>
  <c r="H3656" i="1"/>
  <c r="G3656" i="1" s="1"/>
  <c r="K3656" i="1"/>
  <c r="J3656" i="1" s="1"/>
  <c r="N3656" i="1"/>
  <c r="B3657" i="1"/>
  <c r="A3657" i="1" s="1"/>
  <c r="E3657" i="1"/>
  <c r="D3657" i="1" s="1"/>
  <c r="H3657" i="1"/>
  <c r="G3657" i="1" s="1"/>
  <c r="K3657" i="1"/>
  <c r="J3657" i="1" s="1"/>
  <c r="N3657" i="1"/>
  <c r="B3658" i="1"/>
  <c r="A3658" i="1" s="1"/>
  <c r="E3658" i="1"/>
  <c r="D3658" i="1" s="1"/>
  <c r="H3658" i="1"/>
  <c r="G3658" i="1" s="1"/>
  <c r="K3658" i="1"/>
  <c r="J3658" i="1" s="1"/>
  <c r="N3658" i="1"/>
  <c r="B3659" i="1"/>
  <c r="A3659" i="1" s="1"/>
  <c r="E3659" i="1"/>
  <c r="D3659" i="1" s="1"/>
  <c r="H3659" i="1"/>
  <c r="G3659" i="1" s="1"/>
  <c r="K3659" i="1"/>
  <c r="J3659" i="1" s="1"/>
  <c r="N3659" i="1"/>
  <c r="B3660" i="1"/>
  <c r="A3660" i="1" s="1"/>
  <c r="E3660" i="1"/>
  <c r="D3660" i="1" s="1"/>
  <c r="H3660" i="1"/>
  <c r="G3660" i="1" s="1"/>
  <c r="K3660" i="1"/>
  <c r="J3660" i="1" s="1"/>
  <c r="N3660" i="1"/>
  <c r="B3661" i="1"/>
  <c r="A3661" i="1" s="1"/>
  <c r="E3661" i="1"/>
  <c r="D3661" i="1" s="1"/>
  <c r="H3661" i="1"/>
  <c r="G3661" i="1" s="1"/>
  <c r="K3661" i="1"/>
  <c r="J3661" i="1" s="1"/>
  <c r="N3661" i="1"/>
  <c r="B3662" i="1"/>
  <c r="A3662" i="1" s="1"/>
  <c r="E3662" i="1"/>
  <c r="D3662" i="1" s="1"/>
  <c r="H3662" i="1"/>
  <c r="G3662" i="1" s="1"/>
  <c r="K3662" i="1"/>
  <c r="J3662" i="1" s="1"/>
  <c r="N3662" i="1"/>
  <c r="B3663" i="1"/>
  <c r="A3663" i="1" s="1"/>
  <c r="E3663" i="1"/>
  <c r="D3663" i="1" s="1"/>
  <c r="H3663" i="1"/>
  <c r="G3663" i="1" s="1"/>
  <c r="K3663" i="1"/>
  <c r="J3663" i="1" s="1"/>
  <c r="N3663" i="1"/>
  <c r="B3664" i="1"/>
  <c r="A3664" i="1" s="1"/>
  <c r="E3664" i="1"/>
  <c r="D3664" i="1" s="1"/>
  <c r="H3664" i="1"/>
  <c r="G3664" i="1" s="1"/>
  <c r="K3664" i="1"/>
  <c r="J3664" i="1" s="1"/>
  <c r="N3664" i="1"/>
  <c r="B3665" i="1"/>
  <c r="A3665" i="1" s="1"/>
  <c r="E3665" i="1"/>
  <c r="D3665" i="1" s="1"/>
  <c r="H3665" i="1"/>
  <c r="G3665" i="1" s="1"/>
  <c r="K3665" i="1"/>
  <c r="J3665" i="1" s="1"/>
  <c r="N3665" i="1"/>
  <c r="B3666" i="1"/>
  <c r="A3666" i="1" s="1"/>
  <c r="E3666" i="1"/>
  <c r="D3666" i="1" s="1"/>
  <c r="H3666" i="1"/>
  <c r="G3666" i="1" s="1"/>
  <c r="K3666" i="1"/>
  <c r="J3666" i="1" s="1"/>
  <c r="N3666" i="1"/>
  <c r="B3667" i="1"/>
  <c r="A3667" i="1" s="1"/>
  <c r="E3667" i="1"/>
  <c r="D3667" i="1" s="1"/>
  <c r="H3667" i="1"/>
  <c r="G3667" i="1" s="1"/>
  <c r="K3667" i="1"/>
  <c r="J3667" i="1" s="1"/>
  <c r="N3667" i="1"/>
  <c r="B3668" i="1"/>
  <c r="A3668" i="1" s="1"/>
  <c r="E3668" i="1"/>
  <c r="D3668" i="1" s="1"/>
  <c r="H3668" i="1"/>
  <c r="G3668" i="1" s="1"/>
  <c r="K3668" i="1"/>
  <c r="J3668" i="1" s="1"/>
  <c r="N3668" i="1"/>
  <c r="B3669" i="1"/>
  <c r="A3669" i="1" s="1"/>
  <c r="E3669" i="1"/>
  <c r="D3669" i="1" s="1"/>
  <c r="H3669" i="1"/>
  <c r="G3669" i="1" s="1"/>
  <c r="K3669" i="1"/>
  <c r="J3669" i="1" s="1"/>
  <c r="N3669" i="1"/>
  <c r="B3670" i="1"/>
  <c r="A3670" i="1" s="1"/>
  <c r="E3670" i="1"/>
  <c r="D3670" i="1" s="1"/>
  <c r="H3670" i="1"/>
  <c r="G3670" i="1" s="1"/>
  <c r="K3670" i="1"/>
  <c r="J3670" i="1" s="1"/>
  <c r="N3670" i="1"/>
  <c r="B3671" i="1"/>
  <c r="A3671" i="1" s="1"/>
  <c r="E3671" i="1"/>
  <c r="D3671" i="1" s="1"/>
  <c r="H3671" i="1"/>
  <c r="G3671" i="1" s="1"/>
  <c r="K3671" i="1"/>
  <c r="J3671" i="1" s="1"/>
  <c r="N3671" i="1"/>
  <c r="B3672" i="1"/>
  <c r="A3672" i="1" s="1"/>
  <c r="E3672" i="1"/>
  <c r="D3672" i="1" s="1"/>
  <c r="H3672" i="1"/>
  <c r="G3672" i="1" s="1"/>
  <c r="K3672" i="1"/>
  <c r="J3672" i="1" s="1"/>
  <c r="N3672" i="1"/>
  <c r="B3673" i="1"/>
  <c r="A3673" i="1" s="1"/>
  <c r="E3673" i="1"/>
  <c r="D3673" i="1" s="1"/>
  <c r="H3673" i="1"/>
  <c r="G3673" i="1" s="1"/>
  <c r="K3673" i="1"/>
  <c r="J3673" i="1" s="1"/>
  <c r="N3673" i="1"/>
  <c r="B3674" i="1"/>
  <c r="A3674" i="1" s="1"/>
  <c r="E3674" i="1"/>
  <c r="D3674" i="1" s="1"/>
  <c r="H3674" i="1"/>
  <c r="G3674" i="1" s="1"/>
  <c r="K3674" i="1"/>
  <c r="J3674" i="1" s="1"/>
  <c r="N3674" i="1"/>
  <c r="B3675" i="1"/>
  <c r="A3675" i="1" s="1"/>
  <c r="E3675" i="1"/>
  <c r="D3675" i="1" s="1"/>
  <c r="H3675" i="1"/>
  <c r="G3675" i="1" s="1"/>
  <c r="K3675" i="1"/>
  <c r="J3675" i="1" s="1"/>
  <c r="N3675" i="1"/>
  <c r="B3676" i="1"/>
  <c r="A3676" i="1" s="1"/>
  <c r="E3676" i="1"/>
  <c r="D3676" i="1" s="1"/>
  <c r="H3676" i="1"/>
  <c r="G3676" i="1" s="1"/>
  <c r="K3676" i="1"/>
  <c r="J3676" i="1" s="1"/>
  <c r="N3676" i="1"/>
  <c r="B3677" i="1"/>
  <c r="A3677" i="1" s="1"/>
  <c r="E3677" i="1"/>
  <c r="D3677" i="1" s="1"/>
  <c r="H3677" i="1"/>
  <c r="G3677" i="1" s="1"/>
  <c r="K3677" i="1"/>
  <c r="J3677" i="1" s="1"/>
  <c r="N3677" i="1"/>
  <c r="B3678" i="1"/>
  <c r="A3678" i="1" s="1"/>
  <c r="E3678" i="1"/>
  <c r="D3678" i="1" s="1"/>
  <c r="H3678" i="1"/>
  <c r="G3678" i="1" s="1"/>
  <c r="K3678" i="1"/>
  <c r="J3678" i="1" s="1"/>
  <c r="N3678" i="1"/>
  <c r="B3679" i="1"/>
  <c r="A3679" i="1" s="1"/>
  <c r="E3679" i="1"/>
  <c r="D3679" i="1" s="1"/>
  <c r="H3679" i="1"/>
  <c r="G3679" i="1" s="1"/>
  <c r="K3679" i="1"/>
  <c r="J3679" i="1" s="1"/>
  <c r="N3679" i="1"/>
  <c r="B3680" i="1"/>
  <c r="A3680" i="1" s="1"/>
  <c r="E3680" i="1"/>
  <c r="D3680" i="1" s="1"/>
  <c r="H3680" i="1"/>
  <c r="G3680" i="1" s="1"/>
  <c r="K3680" i="1"/>
  <c r="J3680" i="1" s="1"/>
  <c r="N3680" i="1"/>
  <c r="B3681" i="1"/>
  <c r="A3681" i="1" s="1"/>
  <c r="E3681" i="1"/>
  <c r="D3681" i="1" s="1"/>
  <c r="H3681" i="1"/>
  <c r="G3681" i="1" s="1"/>
  <c r="K3681" i="1"/>
  <c r="J3681" i="1" s="1"/>
  <c r="N3681" i="1"/>
  <c r="B3682" i="1"/>
  <c r="A3682" i="1" s="1"/>
  <c r="E3682" i="1"/>
  <c r="D3682" i="1" s="1"/>
  <c r="H3682" i="1"/>
  <c r="G3682" i="1" s="1"/>
  <c r="K3682" i="1"/>
  <c r="J3682" i="1" s="1"/>
  <c r="N3682" i="1"/>
  <c r="B3683" i="1"/>
  <c r="A3683" i="1" s="1"/>
  <c r="E3683" i="1"/>
  <c r="D3683" i="1" s="1"/>
  <c r="H3683" i="1"/>
  <c r="G3683" i="1" s="1"/>
  <c r="K3683" i="1"/>
  <c r="J3683" i="1" s="1"/>
  <c r="N3683" i="1"/>
  <c r="B3684" i="1"/>
  <c r="A3684" i="1" s="1"/>
  <c r="E3684" i="1"/>
  <c r="D3684" i="1" s="1"/>
  <c r="H3684" i="1"/>
  <c r="G3684" i="1" s="1"/>
  <c r="K3684" i="1"/>
  <c r="J3684" i="1" s="1"/>
  <c r="N3684" i="1"/>
  <c r="B3685" i="1"/>
  <c r="A3685" i="1" s="1"/>
  <c r="E3685" i="1"/>
  <c r="D3685" i="1" s="1"/>
  <c r="H3685" i="1"/>
  <c r="G3685" i="1" s="1"/>
  <c r="K3685" i="1"/>
  <c r="J3685" i="1" s="1"/>
  <c r="N3685" i="1"/>
  <c r="B3686" i="1"/>
  <c r="A3686" i="1" s="1"/>
  <c r="E3686" i="1"/>
  <c r="D3686" i="1" s="1"/>
  <c r="H3686" i="1"/>
  <c r="G3686" i="1" s="1"/>
  <c r="K3686" i="1"/>
  <c r="J3686" i="1" s="1"/>
  <c r="N3686" i="1"/>
  <c r="B3687" i="1"/>
  <c r="A3687" i="1" s="1"/>
  <c r="E3687" i="1"/>
  <c r="D3687" i="1" s="1"/>
  <c r="H3687" i="1"/>
  <c r="G3687" i="1" s="1"/>
  <c r="K3687" i="1"/>
  <c r="J3687" i="1" s="1"/>
  <c r="N3687" i="1"/>
  <c r="B3688" i="1"/>
  <c r="A3688" i="1" s="1"/>
  <c r="E3688" i="1"/>
  <c r="D3688" i="1" s="1"/>
  <c r="H3688" i="1"/>
  <c r="G3688" i="1" s="1"/>
  <c r="K3688" i="1"/>
  <c r="J3688" i="1" s="1"/>
  <c r="N3688" i="1"/>
  <c r="B3689" i="1"/>
  <c r="A3689" i="1" s="1"/>
  <c r="E3689" i="1"/>
  <c r="D3689" i="1" s="1"/>
  <c r="H3689" i="1"/>
  <c r="G3689" i="1" s="1"/>
  <c r="K3689" i="1"/>
  <c r="J3689" i="1" s="1"/>
  <c r="N3689" i="1"/>
  <c r="B3690" i="1"/>
  <c r="A3690" i="1" s="1"/>
  <c r="E3690" i="1"/>
  <c r="D3690" i="1" s="1"/>
  <c r="H3690" i="1"/>
  <c r="G3690" i="1" s="1"/>
  <c r="K3690" i="1"/>
  <c r="J3690" i="1" s="1"/>
  <c r="N3690" i="1"/>
  <c r="B3691" i="1"/>
  <c r="A3691" i="1" s="1"/>
  <c r="E3691" i="1"/>
  <c r="D3691" i="1" s="1"/>
  <c r="H3691" i="1"/>
  <c r="G3691" i="1" s="1"/>
  <c r="K3691" i="1"/>
  <c r="J3691" i="1" s="1"/>
  <c r="N3691" i="1"/>
  <c r="B3692" i="1"/>
  <c r="A3692" i="1" s="1"/>
  <c r="E3692" i="1"/>
  <c r="D3692" i="1" s="1"/>
  <c r="H3692" i="1"/>
  <c r="G3692" i="1" s="1"/>
  <c r="K3692" i="1"/>
  <c r="J3692" i="1" s="1"/>
  <c r="N3692" i="1"/>
  <c r="B3693" i="1"/>
  <c r="A3693" i="1" s="1"/>
  <c r="E3693" i="1"/>
  <c r="D3693" i="1" s="1"/>
  <c r="H3693" i="1"/>
  <c r="G3693" i="1" s="1"/>
  <c r="K3693" i="1"/>
  <c r="J3693" i="1" s="1"/>
  <c r="N3693" i="1"/>
  <c r="B3694" i="1"/>
  <c r="A3694" i="1" s="1"/>
  <c r="E3694" i="1"/>
  <c r="D3694" i="1" s="1"/>
  <c r="H3694" i="1"/>
  <c r="G3694" i="1" s="1"/>
  <c r="K3694" i="1"/>
  <c r="J3694" i="1" s="1"/>
  <c r="N3694" i="1"/>
  <c r="B3695" i="1"/>
  <c r="A3695" i="1" s="1"/>
  <c r="E3695" i="1"/>
  <c r="D3695" i="1" s="1"/>
  <c r="H3695" i="1"/>
  <c r="G3695" i="1" s="1"/>
  <c r="K3695" i="1"/>
  <c r="J3695" i="1" s="1"/>
  <c r="N3695" i="1"/>
  <c r="B3696" i="1"/>
  <c r="A3696" i="1" s="1"/>
  <c r="E3696" i="1"/>
  <c r="D3696" i="1" s="1"/>
  <c r="H3696" i="1"/>
  <c r="G3696" i="1" s="1"/>
  <c r="K3696" i="1"/>
  <c r="J3696" i="1" s="1"/>
  <c r="N3696" i="1"/>
  <c r="B3697" i="1"/>
  <c r="A3697" i="1" s="1"/>
  <c r="E3697" i="1"/>
  <c r="D3697" i="1" s="1"/>
  <c r="H3697" i="1"/>
  <c r="G3697" i="1" s="1"/>
  <c r="K3697" i="1"/>
  <c r="J3697" i="1" s="1"/>
  <c r="N3697" i="1"/>
  <c r="B3698" i="1"/>
  <c r="A3698" i="1" s="1"/>
  <c r="E3698" i="1"/>
  <c r="D3698" i="1" s="1"/>
  <c r="H3698" i="1"/>
  <c r="G3698" i="1" s="1"/>
  <c r="K3698" i="1"/>
  <c r="J3698" i="1" s="1"/>
  <c r="N3698" i="1"/>
  <c r="B3699" i="1"/>
  <c r="A3699" i="1" s="1"/>
  <c r="E3699" i="1"/>
  <c r="D3699" i="1" s="1"/>
  <c r="H3699" i="1"/>
  <c r="G3699" i="1" s="1"/>
  <c r="K3699" i="1"/>
  <c r="J3699" i="1" s="1"/>
  <c r="N3699" i="1"/>
  <c r="B3700" i="1"/>
  <c r="A3700" i="1" s="1"/>
  <c r="E3700" i="1"/>
  <c r="D3700" i="1" s="1"/>
  <c r="H3700" i="1"/>
  <c r="G3700" i="1" s="1"/>
  <c r="K3700" i="1"/>
  <c r="J3700" i="1" s="1"/>
  <c r="N3700" i="1"/>
  <c r="B3701" i="1"/>
  <c r="A3701" i="1" s="1"/>
  <c r="E3701" i="1"/>
  <c r="D3701" i="1" s="1"/>
  <c r="H3701" i="1"/>
  <c r="G3701" i="1" s="1"/>
  <c r="K3701" i="1"/>
  <c r="J3701" i="1" s="1"/>
  <c r="N3701" i="1"/>
  <c r="B3702" i="1"/>
  <c r="A3702" i="1" s="1"/>
  <c r="E3702" i="1"/>
  <c r="D3702" i="1" s="1"/>
  <c r="H3702" i="1"/>
  <c r="G3702" i="1" s="1"/>
  <c r="K3702" i="1"/>
  <c r="J3702" i="1" s="1"/>
  <c r="N3702" i="1"/>
  <c r="B3703" i="1"/>
  <c r="A3703" i="1" s="1"/>
  <c r="E3703" i="1"/>
  <c r="D3703" i="1" s="1"/>
  <c r="H3703" i="1"/>
  <c r="G3703" i="1" s="1"/>
  <c r="K3703" i="1"/>
  <c r="J3703" i="1" s="1"/>
  <c r="N3703" i="1"/>
  <c r="B3704" i="1"/>
  <c r="A3704" i="1" s="1"/>
  <c r="E3704" i="1"/>
  <c r="D3704" i="1" s="1"/>
  <c r="H3704" i="1"/>
  <c r="G3704" i="1" s="1"/>
  <c r="K3704" i="1"/>
  <c r="J3704" i="1" s="1"/>
  <c r="N3704" i="1"/>
  <c r="B3705" i="1"/>
  <c r="A3705" i="1" s="1"/>
  <c r="E3705" i="1"/>
  <c r="D3705" i="1" s="1"/>
  <c r="H3705" i="1"/>
  <c r="G3705" i="1" s="1"/>
  <c r="K3705" i="1"/>
  <c r="J3705" i="1" s="1"/>
  <c r="N3705" i="1"/>
  <c r="B3706" i="1"/>
  <c r="A3706" i="1" s="1"/>
  <c r="E3706" i="1"/>
  <c r="D3706" i="1" s="1"/>
  <c r="H3706" i="1"/>
  <c r="G3706" i="1" s="1"/>
  <c r="K3706" i="1"/>
  <c r="J3706" i="1" s="1"/>
  <c r="N3706" i="1"/>
  <c r="B3707" i="1"/>
  <c r="A3707" i="1" s="1"/>
  <c r="E3707" i="1"/>
  <c r="D3707" i="1" s="1"/>
  <c r="H3707" i="1"/>
  <c r="G3707" i="1" s="1"/>
  <c r="K3707" i="1"/>
  <c r="J3707" i="1" s="1"/>
  <c r="N3707" i="1"/>
  <c r="B3708" i="1"/>
  <c r="A3708" i="1" s="1"/>
  <c r="E3708" i="1"/>
  <c r="D3708" i="1" s="1"/>
  <c r="H3708" i="1"/>
  <c r="G3708" i="1" s="1"/>
  <c r="K3708" i="1"/>
  <c r="J3708" i="1" s="1"/>
  <c r="N3708" i="1"/>
  <c r="B3709" i="1"/>
  <c r="A3709" i="1" s="1"/>
  <c r="E3709" i="1"/>
  <c r="D3709" i="1" s="1"/>
  <c r="H3709" i="1"/>
  <c r="G3709" i="1" s="1"/>
  <c r="K3709" i="1"/>
  <c r="J3709" i="1" s="1"/>
  <c r="N3709" i="1"/>
  <c r="B3710" i="1"/>
  <c r="A3710" i="1" s="1"/>
  <c r="E3710" i="1"/>
  <c r="D3710" i="1" s="1"/>
  <c r="H3710" i="1"/>
  <c r="G3710" i="1" s="1"/>
  <c r="K3710" i="1"/>
  <c r="J3710" i="1" s="1"/>
  <c r="N3710" i="1"/>
  <c r="B3711" i="1"/>
  <c r="A3711" i="1" s="1"/>
  <c r="E3711" i="1"/>
  <c r="D3711" i="1" s="1"/>
  <c r="H3711" i="1"/>
  <c r="G3711" i="1" s="1"/>
  <c r="K3711" i="1"/>
  <c r="J3711" i="1" s="1"/>
  <c r="N3711" i="1"/>
  <c r="B3712" i="1"/>
  <c r="A3712" i="1" s="1"/>
  <c r="E3712" i="1"/>
  <c r="D3712" i="1" s="1"/>
  <c r="H3712" i="1"/>
  <c r="G3712" i="1" s="1"/>
  <c r="K3712" i="1"/>
  <c r="J3712" i="1" s="1"/>
  <c r="N3712" i="1"/>
  <c r="B3713" i="1"/>
  <c r="A3713" i="1" s="1"/>
  <c r="E3713" i="1"/>
  <c r="D3713" i="1" s="1"/>
  <c r="H3713" i="1"/>
  <c r="G3713" i="1" s="1"/>
  <c r="K3713" i="1"/>
  <c r="J3713" i="1" s="1"/>
  <c r="N3713" i="1"/>
  <c r="B3714" i="1"/>
  <c r="A3714" i="1" s="1"/>
  <c r="E3714" i="1"/>
  <c r="D3714" i="1" s="1"/>
  <c r="H3714" i="1"/>
  <c r="G3714" i="1" s="1"/>
  <c r="K3714" i="1"/>
  <c r="J3714" i="1" s="1"/>
  <c r="N3714" i="1"/>
  <c r="B3715" i="1"/>
  <c r="A3715" i="1" s="1"/>
  <c r="E3715" i="1"/>
  <c r="D3715" i="1" s="1"/>
  <c r="H3715" i="1"/>
  <c r="G3715" i="1" s="1"/>
  <c r="K3715" i="1"/>
  <c r="J3715" i="1" s="1"/>
  <c r="N3715" i="1"/>
  <c r="B3716" i="1"/>
  <c r="A3716" i="1" s="1"/>
  <c r="E3716" i="1"/>
  <c r="D3716" i="1" s="1"/>
  <c r="H3716" i="1"/>
  <c r="G3716" i="1" s="1"/>
  <c r="K3716" i="1"/>
  <c r="J3716" i="1" s="1"/>
  <c r="N3716" i="1"/>
  <c r="B3717" i="1"/>
  <c r="A3717" i="1" s="1"/>
  <c r="E3717" i="1"/>
  <c r="D3717" i="1" s="1"/>
  <c r="H3717" i="1"/>
  <c r="G3717" i="1" s="1"/>
  <c r="K3717" i="1"/>
  <c r="J3717" i="1" s="1"/>
  <c r="N3717" i="1"/>
  <c r="B3718" i="1"/>
  <c r="A3718" i="1" s="1"/>
  <c r="E3718" i="1"/>
  <c r="D3718" i="1" s="1"/>
  <c r="H3718" i="1"/>
  <c r="G3718" i="1" s="1"/>
  <c r="K3718" i="1"/>
  <c r="J3718" i="1" s="1"/>
  <c r="N3718" i="1"/>
  <c r="B3719" i="1"/>
  <c r="A3719" i="1" s="1"/>
  <c r="E3719" i="1"/>
  <c r="D3719" i="1" s="1"/>
  <c r="H3719" i="1"/>
  <c r="G3719" i="1" s="1"/>
  <c r="K3719" i="1"/>
  <c r="J3719" i="1" s="1"/>
  <c r="N3719" i="1"/>
  <c r="B3720" i="1"/>
  <c r="A3720" i="1" s="1"/>
  <c r="E3720" i="1"/>
  <c r="D3720" i="1" s="1"/>
  <c r="H3720" i="1"/>
  <c r="G3720" i="1" s="1"/>
  <c r="K3720" i="1"/>
  <c r="J3720" i="1" s="1"/>
  <c r="N3720" i="1"/>
  <c r="B3721" i="1"/>
  <c r="A3721" i="1" s="1"/>
  <c r="E3721" i="1"/>
  <c r="D3721" i="1" s="1"/>
  <c r="H3721" i="1"/>
  <c r="G3721" i="1" s="1"/>
  <c r="K3721" i="1"/>
  <c r="J3721" i="1" s="1"/>
  <c r="N3721" i="1"/>
  <c r="B3722" i="1"/>
  <c r="A3722" i="1" s="1"/>
  <c r="E3722" i="1"/>
  <c r="D3722" i="1" s="1"/>
  <c r="H3722" i="1"/>
  <c r="G3722" i="1" s="1"/>
  <c r="K3722" i="1"/>
  <c r="J3722" i="1" s="1"/>
  <c r="N3722" i="1"/>
  <c r="B3723" i="1"/>
  <c r="A3723" i="1" s="1"/>
  <c r="E3723" i="1"/>
  <c r="D3723" i="1" s="1"/>
  <c r="H3723" i="1"/>
  <c r="G3723" i="1" s="1"/>
  <c r="K3723" i="1"/>
  <c r="J3723" i="1" s="1"/>
  <c r="N3723" i="1"/>
  <c r="B3724" i="1"/>
  <c r="A3724" i="1" s="1"/>
  <c r="E3724" i="1"/>
  <c r="D3724" i="1" s="1"/>
  <c r="H3724" i="1"/>
  <c r="G3724" i="1" s="1"/>
  <c r="K3724" i="1"/>
  <c r="J3724" i="1" s="1"/>
  <c r="N3724" i="1"/>
  <c r="B3725" i="1"/>
  <c r="A3725" i="1" s="1"/>
  <c r="E3725" i="1"/>
  <c r="D3725" i="1" s="1"/>
  <c r="H3725" i="1"/>
  <c r="G3725" i="1" s="1"/>
  <c r="K3725" i="1"/>
  <c r="J3725" i="1" s="1"/>
  <c r="N3725" i="1"/>
  <c r="B3726" i="1"/>
  <c r="A3726" i="1" s="1"/>
  <c r="E3726" i="1"/>
  <c r="D3726" i="1" s="1"/>
  <c r="H3726" i="1"/>
  <c r="G3726" i="1" s="1"/>
  <c r="K3726" i="1"/>
  <c r="J3726" i="1" s="1"/>
  <c r="N3726" i="1"/>
  <c r="B3727" i="1"/>
  <c r="A3727" i="1" s="1"/>
  <c r="E3727" i="1"/>
  <c r="D3727" i="1" s="1"/>
  <c r="H3727" i="1"/>
  <c r="G3727" i="1" s="1"/>
  <c r="K3727" i="1"/>
  <c r="J3727" i="1" s="1"/>
  <c r="N3727" i="1"/>
  <c r="B3728" i="1"/>
  <c r="A3728" i="1" s="1"/>
  <c r="E3728" i="1"/>
  <c r="D3728" i="1" s="1"/>
  <c r="H3728" i="1"/>
  <c r="G3728" i="1" s="1"/>
  <c r="K3728" i="1"/>
  <c r="J3728" i="1" s="1"/>
  <c r="N3728" i="1"/>
  <c r="B3729" i="1"/>
  <c r="A3729" i="1" s="1"/>
  <c r="E3729" i="1"/>
  <c r="D3729" i="1" s="1"/>
  <c r="H3729" i="1"/>
  <c r="G3729" i="1" s="1"/>
  <c r="K3729" i="1"/>
  <c r="J3729" i="1" s="1"/>
  <c r="N3729" i="1"/>
  <c r="B3730" i="1"/>
  <c r="A3730" i="1" s="1"/>
  <c r="E3730" i="1"/>
  <c r="D3730" i="1" s="1"/>
  <c r="H3730" i="1"/>
  <c r="G3730" i="1" s="1"/>
  <c r="K3730" i="1"/>
  <c r="J3730" i="1" s="1"/>
  <c r="N3730" i="1"/>
  <c r="B3731" i="1"/>
  <c r="A3731" i="1" s="1"/>
  <c r="E3731" i="1"/>
  <c r="D3731" i="1" s="1"/>
  <c r="H3731" i="1"/>
  <c r="G3731" i="1" s="1"/>
  <c r="K3731" i="1"/>
  <c r="J3731" i="1" s="1"/>
  <c r="N3731" i="1"/>
  <c r="B3732" i="1"/>
  <c r="A3732" i="1" s="1"/>
  <c r="E3732" i="1"/>
  <c r="D3732" i="1" s="1"/>
  <c r="H3732" i="1"/>
  <c r="G3732" i="1" s="1"/>
  <c r="K3732" i="1"/>
  <c r="J3732" i="1" s="1"/>
  <c r="N3732" i="1"/>
  <c r="B3733" i="1"/>
  <c r="A3733" i="1" s="1"/>
  <c r="E3733" i="1"/>
  <c r="D3733" i="1" s="1"/>
  <c r="H3733" i="1"/>
  <c r="G3733" i="1" s="1"/>
  <c r="K3733" i="1"/>
  <c r="J3733" i="1" s="1"/>
  <c r="N3733" i="1"/>
  <c r="B3734" i="1"/>
  <c r="A3734" i="1" s="1"/>
  <c r="E3734" i="1"/>
  <c r="D3734" i="1" s="1"/>
  <c r="H3734" i="1"/>
  <c r="G3734" i="1" s="1"/>
  <c r="K3734" i="1"/>
  <c r="J3734" i="1" s="1"/>
  <c r="N3734" i="1"/>
  <c r="B3735" i="1"/>
  <c r="A3735" i="1" s="1"/>
  <c r="E3735" i="1"/>
  <c r="D3735" i="1" s="1"/>
  <c r="H3735" i="1"/>
  <c r="G3735" i="1" s="1"/>
  <c r="K3735" i="1"/>
  <c r="J3735" i="1" s="1"/>
  <c r="N3735" i="1"/>
  <c r="B3736" i="1"/>
  <c r="A3736" i="1" s="1"/>
  <c r="E3736" i="1"/>
  <c r="D3736" i="1" s="1"/>
  <c r="H3736" i="1"/>
  <c r="G3736" i="1" s="1"/>
  <c r="K3736" i="1"/>
  <c r="J3736" i="1" s="1"/>
  <c r="N3736" i="1"/>
  <c r="B3737" i="1"/>
  <c r="A3737" i="1" s="1"/>
  <c r="E3737" i="1"/>
  <c r="D3737" i="1" s="1"/>
  <c r="H3737" i="1"/>
  <c r="G3737" i="1" s="1"/>
  <c r="K3737" i="1"/>
  <c r="J3737" i="1" s="1"/>
  <c r="N3737" i="1"/>
  <c r="B3738" i="1"/>
  <c r="A3738" i="1" s="1"/>
  <c r="E3738" i="1"/>
  <c r="D3738" i="1" s="1"/>
  <c r="H3738" i="1"/>
  <c r="G3738" i="1" s="1"/>
  <c r="K3738" i="1"/>
  <c r="J3738" i="1" s="1"/>
  <c r="N3738" i="1"/>
  <c r="B3739" i="1"/>
  <c r="A3739" i="1" s="1"/>
  <c r="E3739" i="1"/>
  <c r="D3739" i="1" s="1"/>
  <c r="H3739" i="1"/>
  <c r="G3739" i="1" s="1"/>
  <c r="K3739" i="1"/>
  <c r="J3739" i="1" s="1"/>
  <c r="N3739" i="1"/>
  <c r="B3740" i="1"/>
  <c r="A3740" i="1" s="1"/>
  <c r="E3740" i="1"/>
  <c r="D3740" i="1" s="1"/>
  <c r="H3740" i="1"/>
  <c r="G3740" i="1" s="1"/>
  <c r="K3740" i="1"/>
  <c r="J3740" i="1" s="1"/>
  <c r="N3740" i="1"/>
  <c r="B3741" i="1"/>
  <c r="A3741" i="1" s="1"/>
  <c r="E3741" i="1"/>
  <c r="D3741" i="1" s="1"/>
  <c r="H3741" i="1"/>
  <c r="G3741" i="1" s="1"/>
  <c r="K3741" i="1"/>
  <c r="J3741" i="1" s="1"/>
  <c r="N3741" i="1"/>
  <c r="B3742" i="1"/>
  <c r="A3742" i="1" s="1"/>
  <c r="E3742" i="1"/>
  <c r="D3742" i="1" s="1"/>
  <c r="H3742" i="1"/>
  <c r="G3742" i="1" s="1"/>
  <c r="K3742" i="1"/>
  <c r="J3742" i="1" s="1"/>
  <c r="N3742" i="1"/>
  <c r="B3743" i="1"/>
  <c r="A3743" i="1" s="1"/>
  <c r="E3743" i="1"/>
  <c r="D3743" i="1" s="1"/>
  <c r="H3743" i="1"/>
  <c r="G3743" i="1" s="1"/>
  <c r="K3743" i="1"/>
  <c r="J3743" i="1" s="1"/>
  <c r="N3743" i="1"/>
  <c r="B3744" i="1"/>
  <c r="A3744" i="1" s="1"/>
  <c r="E3744" i="1"/>
  <c r="D3744" i="1" s="1"/>
  <c r="H3744" i="1"/>
  <c r="G3744" i="1" s="1"/>
  <c r="K3744" i="1"/>
  <c r="J3744" i="1" s="1"/>
  <c r="N3744" i="1"/>
  <c r="B3745" i="1"/>
  <c r="A3745" i="1" s="1"/>
  <c r="E3745" i="1"/>
  <c r="D3745" i="1" s="1"/>
  <c r="H3745" i="1"/>
  <c r="G3745" i="1" s="1"/>
  <c r="K3745" i="1"/>
  <c r="J3745" i="1" s="1"/>
  <c r="N3745" i="1"/>
  <c r="B3746" i="1"/>
  <c r="A3746" i="1" s="1"/>
  <c r="E3746" i="1"/>
  <c r="D3746" i="1" s="1"/>
  <c r="H3746" i="1"/>
  <c r="G3746" i="1" s="1"/>
  <c r="K3746" i="1"/>
  <c r="J3746" i="1" s="1"/>
  <c r="N3746" i="1"/>
  <c r="B3747" i="1"/>
  <c r="A3747" i="1" s="1"/>
  <c r="E3747" i="1"/>
  <c r="D3747" i="1" s="1"/>
  <c r="H3747" i="1"/>
  <c r="G3747" i="1" s="1"/>
  <c r="K3747" i="1"/>
  <c r="J3747" i="1" s="1"/>
  <c r="N3747" i="1"/>
  <c r="B3748" i="1"/>
  <c r="A3748" i="1" s="1"/>
  <c r="E3748" i="1"/>
  <c r="D3748" i="1" s="1"/>
  <c r="H3748" i="1"/>
  <c r="G3748" i="1" s="1"/>
  <c r="K3748" i="1"/>
  <c r="J3748" i="1" s="1"/>
  <c r="N3748" i="1"/>
  <c r="B3749" i="1"/>
  <c r="A3749" i="1" s="1"/>
  <c r="E3749" i="1"/>
  <c r="D3749" i="1" s="1"/>
  <c r="H3749" i="1"/>
  <c r="G3749" i="1" s="1"/>
  <c r="K3749" i="1"/>
  <c r="J3749" i="1" s="1"/>
  <c r="N3749" i="1"/>
  <c r="B3750" i="1"/>
  <c r="A3750" i="1" s="1"/>
  <c r="E3750" i="1"/>
  <c r="D3750" i="1" s="1"/>
  <c r="H3750" i="1"/>
  <c r="G3750" i="1" s="1"/>
  <c r="K3750" i="1"/>
  <c r="J3750" i="1" s="1"/>
  <c r="N3750" i="1"/>
  <c r="B3751" i="1"/>
  <c r="A3751" i="1" s="1"/>
  <c r="E3751" i="1"/>
  <c r="D3751" i="1" s="1"/>
  <c r="H3751" i="1"/>
  <c r="G3751" i="1" s="1"/>
  <c r="K3751" i="1"/>
  <c r="J3751" i="1" s="1"/>
  <c r="N3751" i="1"/>
  <c r="B3752" i="1"/>
  <c r="A3752" i="1" s="1"/>
  <c r="E3752" i="1"/>
  <c r="D3752" i="1" s="1"/>
  <c r="H3752" i="1"/>
  <c r="G3752" i="1" s="1"/>
  <c r="K3752" i="1"/>
  <c r="J3752" i="1" s="1"/>
  <c r="N3752" i="1"/>
  <c r="B3753" i="1"/>
  <c r="A3753" i="1" s="1"/>
  <c r="E3753" i="1"/>
  <c r="D3753" i="1" s="1"/>
  <c r="H3753" i="1"/>
  <c r="G3753" i="1" s="1"/>
  <c r="K3753" i="1"/>
  <c r="J3753" i="1" s="1"/>
  <c r="N3753" i="1"/>
  <c r="B3754" i="1"/>
  <c r="A3754" i="1" s="1"/>
  <c r="E3754" i="1"/>
  <c r="D3754" i="1" s="1"/>
  <c r="H3754" i="1"/>
  <c r="G3754" i="1" s="1"/>
  <c r="K3754" i="1"/>
  <c r="J3754" i="1" s="1"/>
  <c r="N3754" i="1"/>
  <c r="B3755" i="1"/>
  <c r="A3755" i="1" s="1"/>
  <c r="E3755" i="1"/>
  <c r="D3755" i="1" s="1"/>
  <c r="H3755" i="1"/>
  <c r="G3755" i="1" s="1"/>
  <c r="K3755" i="1"/>
  <c r="J3755" i="1" s="1"/>
  <c r="N3755" i="1"/>
  <c r="B3756" i="1"/>
  <c r="A3756" i="1" s="1"/>
  <c r="E3756" i="1"/>
  <c r="D3756" i="1" s="1"/>
  <c r="H3756" i="1"/>
  <c r="G3756" i="1" s="1"/>
  <c r="K3756" i="1"/>
  <c r="J3756" i="1" s="1"/>
  <c r="N3756" i="1"/>
  <c r="B3757" i="1"/>
  <c r="A3757" i="1" s="1"/>
  <c r="E3757" i="1"/>
  <c r="D3757" i="1" s="1"/>
  <c r="H3757" i="1"/>
  <c r="G3757" i="1" s="1"/>
  <c r="K3757" i="1"/>
  <c r="J3757" i="1" s="1"/>
  <c r="N3757" i="1"/>
  <c r="B3758" i="1"/>
  <c r="A3758" i="1" s="1"/>
  <c r="E3758" i="1"/>
  <c r="D3758" i="1" s="1"/>
  <c r="H3758" i="1"/>
  <c r="G3758" i="1" s="1"/>
  <c r="K3758" i="1"/>
  <c r="J3758" i="1" s="1"/>
  <c r="N3758" i="1"/>
  <c r="B3759" i="1"/>
  <c r="A3759" i="1" s="1"/>
  <c r="E3759" i="1"/>
  <c r="D3759" i="1" s="1"/>
  <c r="H3759" i="1"/>
  <c r="G3759" i="1" s="1"/>
  <c r="K3759" i="1"/>
  <c r="J3759" i="1" s="1"/>
  <c r="N3759" i="1"/>
  <c r="B3760" i="1"/>
  <c r="A3760" i="1" s="1"/>
  <c r="E3760" i="1"/>
  <c r="D3760" i="1" s="1"/>
  <c r="H3760" i="1"/>
  <c r="G3760" i="1" s="1"/>
  <c r="K3760" i="1"/>
  <c r="J3760" i="1" s="1"/>
  <c r="N3760" i="1"/>
  <c r="B3761" i="1"/>
  <c r="A3761" i="1" s="1"/>
  <c r="E3761" i="1"/>
  <c r="D3761" i="1" s="1"/>
  <c r="H3761" i="1"/>
  <c r="G3761" i="1" s="1"/>
  <c r="K3761" i="1"/>
  <c r="J3761" i="1" s="1"/>
  <c r="N3761" i="1"/>
  <c r="B3762" i="1"/>
  <c r="A3762" i="1" s="1"/>
  <c r="E3762" i="1"/>
  <c r="D3762" i="1" s="1"/>
  <c r="H3762" i="1"/>
  <c r="G3762" i="1" s="1"/>
  <c r="K3762" i="1"/>
  <c r="J3762" i="1" s="1"/>
  <c r="N3762" i="1"/>
  <c r="B3763" i="1"/>
  <c r="A3763" i="1" s="1"/>
  <c r="E3763" i="1"/>
  <c r="D3763" i="1" s="1"/>
  <c r="H3763" i="1"/>
  <c r="G3763" i="1" s="1"/>
  <c r="K3763" i="1"/>
  <c r="J3763" i="1" s="1"/>
  <c r="N3763" i="1"/>
  <c r="B3764" i="1"/>
  <c r="A3764" i="1" s="1"/>
  <c r="E3764" i="1"/>
  <c r="D3764" i="1" s="1"/>
  <c r="H3764" i="1"/>
  <c r="G3764" i="1" s="1"/>
  <c r="K3764" i="1"/>
  <c r="J3764" i="1" s="1"/>
  <c r="N3764" i="1"/>
  <c r="B3765" i="1"/>
  <c r="A3765" i="1" s="1"/>
  <c r="E3765" i="1"/>
  <c r="D3765" i="1" s="1"/>
  <c r="H3765" i="1"/>
  <c r="G3765" i="1" s="1"/>
  <c r="K3765" i="1"/>
  <c r="J3765" i="1" s="1"/>
  <c r="N3765" i="1"/>
  <c r="B3766" i="1"/>
  <c r="A3766" i="1" s="1"/>
  <c r="E3766" i="1"/>
  <c r="D3766" i="1" s="1"/>
  <c r="H3766" i="1"/>
  <c r="G3766" i="1" s="1"/>
  <c r="K3766" i="1"/>
  <c r="J3766" i="1" s="1"/>
  <c r="N3766" i="1"/>
  <c r="B3767" i="1"/>
  <c r="A3767" i="1" s="1"/>
  <c r="E3767" i="1"/>
  <c r="D3767" i="1" s="1"/>
  <c r="H3767" i="1"/>
  <c r="G3767" i="1" s="1"/>
  <c r="K3767" i="1"/>
  <c r="J3767" i="1" s="1"/>
  <c r="N3767" i="1"/>
  <c r="B3768" i="1"/>
  <c r="A3768" i="1" s="1"/>
  <c r="E3768" i="1"/>
  <c r="D3768" i="1" s="1"/>
  <c r="H3768" i="1"/>
  <c r="G3768" i="1" s="1"/>
  <c r="K3768" i="1"/>
  <c r="J3768" i="1" s="1"/>
  <c r="N3768" i="1"/>
  <c r="B3769" i="1"/>
  <c r="A3769" i="1" s="1"/>
  <c r="E3769" i="1"/>
  <c r="D3769" i="1" s="1"/>
  <c r="H3769" i="1"/>
  <c r="G3769" i="1" s="1"/>
  <c r="K3769" i="1"/>
  <c r="J3769" i="1" s="1"/>
  <c r="N3769" i="1"/>
  <c r="B3770" i="1"/>
  <c r="A3770" i="1" s="1"/>
  <c r="E3770" i="1"/>
  <c r="D3770" i="1" s="1"/>
  <c r="H3770" i="1"/>
  <c r="G3770" i="1" s="1"/>
  <c r="K3770" i="1"/>
  <c r="J3770" i="1" s="1"/>
  <c r="N3770" i="1"/>
  <c r="B3771" i="1"/>
  <c r="A3771" i="1" s="1"/>
  <c r="E3771" i="1"/>
  <c r="D3771" i="1" s="1"/>
  <c r="H3771" i="1"/>
  <c r="G3771" i="1" s="1"/>
  <c r="K3771" i="1"/>
  <c r="J3771" i="1" s="1"/>
  <c r="N3771" i="1"/>
  <c r="B3772" i="1"/>
  <c r="A3772" i="1" s="1"/>
  <c r="E3772" i="1"/>
  <c r="D3772" i="1" s="1"/>
  <c r="H3772" i="1"/>
  <c r="G3772" i="1" s="1"/>
  <c r="K3772" i="1"/>
  <c r="J3772" i="1" s="1"/>
  <c r="N3772" i="1"/>
  <c r="B3773" i="1"/>
  <c r="A3773" i="1" s="1"/>
  <c r="E3773" i="1"/>
  <c r="D3773" i="1" s="1"/>
  <c r="H3773" i="1"/>
  <c r="G3773" i="1" s="1"/>
  <c r="K3773" i="1"/>
  <c r="J3773" i="1" s="1"/>
  <c r="N3773" i="1"/>
  <c r="B3774" i="1"/>
  <c r="A3774" i="1" s="1"/>
  <c r="E3774" i="1"/>
  <c r="D3774" i="1" s="1"/>
  <c r="H3774" i="1"/>
  <c r="G3774" i="1" s="1"/>
  <c r="K3774" i="1"/>
  <c r="J3774" i="1" s="1"/>
  <c r="N3774" i="1"/>
  <c r="B3775" i="1"/>
  <c r="A3775" i="1" s="1"/>
  <c r="E3775" i="1"/>
  <c r="D3775" i="1" s="1"/>
  <c r="H3775" i="1"/>
  <c r="G3775" i="1" s="1"/>
  <c r="K3775" i="1"/>
  <c r="J3775" i="1" s="1"/>
  <c r="N3775" i="1"/>
  <c r="B3776" i="1"/>
  <c r="A3776" i="1" s="1"/>
  <c r="E3776" i="1"/>
  <c r="D3776" i="1" s="1"/>
  <c r="H3776" i="1"/>
  <c r="G3776" i="1" s="1"/>
  <c r="K3776" i="1"/>
  <c r="J3776" i="1" s="1"/>
  <c r="N3776" i="1"/>
  <c r="B3777" i="1"/>
  <c r="A3777" i="1" s="1"/>
  <c r="E3777" i="1"/>
  <c r="D3777" i="1" s="1"/>
  <c r="H3777" i="1"/>
  <c r="G3777" i="1" s="1"/>
  <c r="K3777" i="1"/>
  <c r="J3777" i="1" s="1"/>
  <c r="N3777" i="1"/>
  <c r="B3778" i="1"/>
  <c r="A3778" i="1" s="1"/>
  <c r="E3778" i="1"/>
  <c r="D3778" i="1" s="1"/>
  <c r="H3778" i="1"/>
  <c r="G3778" i="1" s="1"/>
  <c r="K3778" i="1"/>
  <c r="J3778" i="1" s="1"/>
  <c r="N3778" i="1"/>
  <c r="B3779" i="1"/>
  <c r="A3779" i="1" s="1"/>
  <c r="E3779" i="1"/>
  <c r="D3779" i="1" s="1"/>
  <c r="H3779" i="1"/>
  <c r="G3779" i="1" s="1"/>
  <c r="K3779" i="1"/>
  <c r="J3779" i="1" s="1"/>
  <c r="N3779" i="1"/>
  <c r="B3780" i="1"/>
  <c r="A3780" i="1" s="1"/>
  <c r="E3780" i="1"/>
  <c r="D3780" i="1" s="1"/>
  <c r="H3780" i="1"/>
  <c r="G3780" i="1" s="1"/>
  <c r="K3780" i="1"/>
  <c r="J3780" i="1" s="1"/>
  <c r="N3780" i="1"/>
  <c r="B3781" i="1"/>
  <c r="A3781" i="1" s="1"/>
  <c r="E3781" i="1"/>
  <c r="D3781" i="1" s="1"/>
  <c r="H3781" i="1"/>
  <c r="G3781" i="1" s="1"/>
  <c r="K3781" i="1"/>
  <c r="J3781" i="1" s="1"/>
  <c r="N3781" i="1"/>
  <c r="B3782" i="1"/>
  <c r="A3782" i="1" s="1"/>
  <c r="E3782" i="1"/>
  <c r="D3782" i="1" s="1"/>
  <c r="H3782" i="1"/>
  <c r="G3782" i="1" s="1"/>
  <c r="K3782" i="1"/>
  <c r="J3782" i="1" s="1"/>
  <c r="N3782" i="1"/>
  <c r="B3783" i="1"/>
  <c r="A3783" i="1" s="1"/>
  <c r="E3783" i="1"/>
  <c r="D3783" i="1" s="1"/>
  <c r="H3783" i="1"/>
  <c r="G3783" i="1" s="1"/>
  <c r="K3783" i="1"/>
  <c r="J3783" i="1" s="1"/>
  <c r="N3783" i="1"/>
  <c r="B3784" i="1"/>
  <c r="A3784" i="1" s="1"/>
  <c r="E3784" i="1"/>
  <c r="D3784" i="1" s="1"/>
  <c r="H3784" i="1"/>
  <c r="G3784" i="1" s="1"/>
  <c r="K3784" i="1"/>
  <c r="J3784" i="1" s="1"/>
  <c r="N3784" i="1"/>
  <c r="B3785" i="1"/>
  <c r="A3785" i="1" s="1"/>
  <c r="E3785" i="1"/>
  <c r="D3785" i="1" s="1"/>
  <c r="H3785" i="1"/>
  <c r="G3785" i="1" s="1"/>
  <c r="K3785" i="1"/>
  <c r="J3785" i="1" s="1"/>
  <c r="N3785" i="1"/>
  <c r="B3786" i="1"/>
  <c r="A3786" i="1" s="1"/>
  <c r="E3786" i="1"/>
  <c r="D3786" i="1" s="1"/>
  <c r="H3786" i="1"/>
  <c r="G3786" i="1" s="1"/>
  <c r="K3786" i="1"/>
  <c r="J3786" i="1" s="1"/>
  <c r="N3786" i="1"/>
  <c r="B3787" i="1"/>
  <c r="A3787" i="1" s="1"/>
  <c r="E3787" i="1"/>
  <c r="D3787" i="1" s="1"/>
  <c r="H3787" i="1"/>
  <c r="G3787" i="1" s="1"/>
  <c r="K3787" i="1"/>
  <c r="J3787" i="1" s="1"/>
  <c r="N3787" i="1"/>
  <c r="B3788" i="1"/>
  <c r="A3788" i="1" s="1"/>
  <c r="E3788" i="1"/>
  <c r="D3788" i="1" s="1"/>
  <c r="H3788" i="1"/>
  <c r="G3788" i="1" s="1"/>
  <c r="K3788" i="1"/>
  <c r="J3788" i="1" s="1"/>
  <c r="N3788" i="1"/>
  <c r="B3789" i="1"/>
  <c r="A3789" i="1" s="1"/>
  <c r="E3789" i="1"/>
  <c r="D3789" i="1" s="1"/>
  <c r="H3789" i="1"/>
  <c r="G3789" i="1" s="1"/>
  <c r="K3789" i="1"/>
  <c r="J3789" i="1" s="1"/>
  <c r="N3789" i="1"/>
  <c r="B3790" i="1"/>
  <c r="A3790" i="1" s="1"/>
  <c r="E3790" i="1"/>
  <c r="D3790" i="1" s="1"/>
  <c r="H3790" i="1"/>
  <c r="G3790" i="1" s="1"/>
  <c r="K3790" i="1"/>
  <c r="J3790" i="1" s="1"/>
  <c r="N3790" i="1"/>
  <c r="B3791" i="1"/>
  <c r="A3791" i="1" s="1"/>
  <c r="E3791" i="1"/>
  <c r="D3791" i="1" s="1"/>
  <c r="H3791" i="1"/>
  <c r="G3791" i="1" s="1"/>
  <c r="K3791" i="1"/>
  <c r="J3791" i="1" s="1"/>
  <c r="N3791" i="1"/>
  <c r="B3792" i="1"/>
  <c r="A3792" i="1" s="1"/>
  <c r="E3792" i="1"/>
  <c r="D3792" i="1" s="1"/>
  <c r="H3792" i="1"/>
  <c r="G3792" i="1" s="1"/>
  <c r="K3792" i="1"/>
  <c r="J3792" i="1" s="1"/>
  <c r="N3792" i="1"/>
  <c r="B3793" i="1"/>
  <c r="A3793" i="1" s="1"/>
  <c r="E3793" i="1"/>
  <c r="D3793" i="1" s="1"/>
  <c r="H3793" i="1"/>
  <c r="G3793" i="1" s="1"/>
  <c r="K3793" i="1"/>
  <c r="J3793" i="1" s="1"/>
  <c r="N3793" i="1"/>
  <c r="B3794" i="1"/>
  <c r="A3794" i="1" s="1"/>
  <c r="E3794" i="1"/>
  <c r="D3794" i="1" s="1"/>
  <c r="H3794" i="1"/>
  <c r="G3794" i="1" s="1"/>
  <c r="K3794" i="1"/>
  <c r="J3794" i="1" s="1"/>
  <c r="N3794" i="1"/>
  <c r="B3795" i="1"/>
  <c r="A3795" i="1" s="1"/>
  <c r="E3795" i="1"/>
  <c r="D3795" i="1" s="1"/>
  <c r="H3795" i="1"/>
  <c r="G3795" i="1" s="1"/>
  <c r="K3795" i="1"/>
  <c r="J3795" i="1" s="1"/>
  <c r="N3795" i="1"/>
  <c r="B3796" i="1"/>
  <c r="A3796" i="1" s="1"/>
  <c r="E3796" i="1"/>
  <c r="D3796" i="1" s="1"/>
  <c r="H3796" i="1"/>
  <c r="G3796" i="1" s="1"/>
  <c r="K3796" i="1"/>
  <c r="J3796" i="1" s="1"/>
  <c r="N3796" i="1"/>
  <c r="B3797" i="1"/>
  <c r="A3797" i="1" s="1"/>
  <c r="E3797" i="1"/>
  <c r="D3797" i="1" s="1"/>
  <c r="H3797" i="1"/>
  <c r="G3797" i="1" s="1"/>
  <c r="K3797" i="1"/>
  <c r="J3797" i="1" s="1"/>
  <c r="N3797" i="1"/>
  <c r="B3798" i="1"/>
  <c r="A3798" i="1" s="1"/>
  <c r="E3798" i="1"/>
  <c r="D3798" i="1" s="1"/>
  <c r="H3798" i="1"/>
  <c r="G3798" i="1" s="1"/>
  <c r="K3798" i="1"/>
  <c r="J3798" i="1" s="1"/>
  <c r="N3798" i="1"/>
  <c r="B3799" i="1"/>
  <c r="A3799" i="1" s="1"/>
  <c r="E3799" i="1"/>
  <c r="D3799" i="1" s="1"/>
  <c r="H3799" i="1"/>
  <c r="G3799" i="1" s="1"/>
  <c r="K3799" i="1"/>
  <c r="J3799" i="1" s="1"/>
  <c r="N3799" i="1"/>
  <c r="B3800" i="1"/>
  <c r="A3800" i="1" s="1"/>
  <c r="E3800" i="1"/>
  <c r="D3800" i="1" s="1"/>
  <c r="H3800" i="1"/>
  <c r="G3800" i="1" s="1"/>
  <c r="K3800" i="1"/>
  <c r="J3800" i="1" s="1"/>
  <c r="N3800" i="1"/>
  <c r="B3801" i="1"/>
  <c r="A3801" i="1" s="1"/>
  <c r="E3801" i="1"/>
  <c r="D3801" i="1" s="1"/>
  <c r="H3801" i="1"/>
  <c r="G3801" i="1" s="1"/>
  <c r="K3801" i="1"/>
  <c r="J3801" i="1" s="1"/>
  <c r="N3801" i="1"/>
  <c r="B3802" i="1"/>
  <c r="A3802" i="1" s="1"/>
  <c r="E3802" i="1"/>
  <c r="D3802" i="1" s="1"/>
  <c r="H3802" i="1"/>
  <c r="G3802" i="1" s="1"/>
  <c r="K3802" i="1"/>
  <c r="J3802" i="1" s="1"/>
  <c r="N3802" i="1"/>
  <c r="B3803" i="1"/>
  <c r="A3803" i="1" s="1"/>
  <c r="E3803" i="1"/>
  <c r="D3803" i="1" s="1"/>
  <c r="H3803" i="1"/>
  <c r="G3803" i="1" s="1"/>
  <c r="K3803" i="1"/>
  <c r="J3803" i="1" s="1"/>
  <c r="N3803" i="1"/>
  <c r="B3804" i="1"/>
  <c r="A3804" i="1" s="1"/>
  <c r="E3804" i="1"/>
  <c r="D3804" i="1" s="1"/>
  <c r="H3804" i="1"/>
  <c r="G3804" i="1" s="1"/>
  <c r="K3804" i="1"/>
  <c r="J3804" i="1" s="1"/>
  <c r="N3804" i="1"/>
  <c r="B3805" i="1"/>
  <c r="A3805" i="1" s="1"/>
  <c r="E3805" i="1"/>
  <c r="D3805" i="1" s="1"/>
  <c r="H3805" i="1"/>
  <c r="G3805" i="1" s="1"/>
  <c r="K3805" i="1"/>
  <c r="J3805" i="1" s="1"/>
  <c r="N3805" i="1"/>
  <c r="B3806" i="1"/>
  <c r="A3806" i="1" s="1"/>
  <c r="E3806" i="1"/>
  <c r="D3806" i="1" s="1"/>
  <c r="H3806" i="1"/>
  <c r="G3806" i="1" s="1"/>
  <c r="K3806" i="1"/>
  <c r="J3806" i="1" s="1"/>
  <c r="N3806" i="1"/>
  <c r="B3807" i="1"/>
  <c r="A3807" i="1" s="1"/>
  <c r="E3807" i="1"/>
  <c r="D3807" i="1" s="1"/>
  <c r="H3807" i="1"/>
  <c r="G3807" i="1" s="1"/>
  <c r="K3807" i="1"/>
  <c r="J3807" i="1" s="1"/>
  <c r="N3807" i="1"/>
  <c r="B3808" i="1"/>
  <c r="A3808" i="1" s="1"/>
  <c r="E3808" i="1"/>
  <c r="D3808" i="1" s="1"/>
  <c r="H3808" i="1"/>
  <c r="G3808" i="1" s="1"/>
  <c r="K3808" i="1"/>
  <c r="J3808" i="1" s="1"/>
  <c r="N3808" i="1"/>
  <c r="B3809" i="1"/>
  <c r="A3809" i="1" s="1"/>
  <c r="E3809" i="1"/>
  <c r="D3809" i="1" s="1"/>
  <c r="H3809" i="1"/>
  <c r="G3809" i="1" s="1"/>
  <c r="K3809" i="1"/>
  <c r="J3809" i="1" s="1"/>
  <c r="N3809" i="1"/>
  <c r="B3810" i="1"/>
  <c r="A3810" i="1" s="1"/>
  <c r="E3810" i="1"/>
  <c r="D3810" i="1" s="1"/>
  <c r="H3810" i="1"/>
  <c r="G3810" i="1" s="1"/>
  <c r="K3810" i="1"/>
  <c r="J3810" i="1" s="1"/>
  <c r="N3810" i="1"/>
  <c r="B3811" i="1"/>
  <c r="A3811" i="1" s="1"/>
  <c r="E3811" i="1"/>
  <c r="D3811" i="1" s="1"/>
  <c r="H3811" i="1"/>
  <c r="G3811" i="1" s="1"/>
  <c r="K3811" i="1"/>
  <c r="J3811" i="1" s="1"/>
  <c r="N3811" i="1"/>
  <c r="B3812" i="1"/>
  <c r="A3812" i="1" s="1"/>
  <c r="E3812" i="1"/>
  <c r="D3812" i="1" s="1"/>
  <c r="H3812" i="1"/>
  <c r="G3812" i="1" s="1"/>
  <c r="K3812" i="1"/>
  <c r="J3812" i="1" s="1"/>
  <c r="N3812" i="1"/>
  <c r="B3813" i="1"/>
  <c r="A3813" i="1" s="1"/>
  <c r="E3813" i="1"/>
  <c r="D3813" i="1" s="1"/>
  <c r="H3813" i="1"/>
  <c r="G3813" i="1" s="1"/>
  <c r="K3813" i="1"/>
  <c r="J3813" i="1" s="1"/>
  <c r="N3813" i="1"/>
  <c r="B3814" i="1"/>
  <c r="A3814" i="1" s="1"/>
  <c r="E3814" i="1"/>
  <c r="D3814" i="1" s="1"/>
  <c r="H3814" i="1"/>
  <c r="G3814" i="1" s="1"/>
  <c r="K3814" i="1"/>
  <c r="J3814" i="1" s="1"/>
  <c r="N3814" i="1"/>
  <c r="B3815" i="1"/>
  <c r="A3815" i="1" s="1"/>
  <c r="E3815" i="1"/>
  <c r="D3815" i="1" s="1"/>
  <c r="H3815" i="1"/>
  <c r="G3815" i="1" s="1"/>
  <c r="K3815" i="1"/>
  <c r="J3815" i="1" s="1"/>
  <c r="N3815" i="1"/>
  <c r="B3816" i="1"/>
  <c r="A3816" i="1" s="1"/>
  <c r="E3816" i="1"/>
  <c r="D3816" i="1" s="1"/>
  <c r="H3816" i="1"/>
  <c r="G3816" i="1" s="1"/>
  <c r="K3816" i="1"/>
  <c r="J3816" i="1" s="1"/>
  <c r="N3816" i="1"/>
  <c r="B3817" i="1"/>
  <c r="A3817" i="1" s="1"/>
  <c r="E3817" i="1"/>
  <c r="D3817" i="1" s="1"/>
  <c r="H3817" i="1"/>
  <c r="G3817" i="1" s="1"/>
  <c r="K3817" i="1"/>
  <c r="J3817" i="1" s="1"/>
  <c r="N3817" i="1"/>
  <c r="B3818" i="1"/>
  <c r="A3818" i="1" s="1"/>
  <c r="E3818" i="1"/>
  <c r="D3818" i="1" s="1"/>
  <c r="H3818" i="1"/>
  <c r="G3818" i="1" s="1"/>
  <c r="K3818" i="1"/>
  <c r="J3818" i="1" s="1"/>
  <c r="N3818" i="1"/>
  <c r="B3819" i="1"/>
  <c r="A3819" i="1" s="1"/>
  <c r="E3819" i="1"/>
  <c r="D3819" i="1" s="1"/>
  <c r="H3819" i="1"/>
  <c r="G3819" i="1" s="1"/>
  <c r="K3819" i="1"/>
  <c r="J3819" i="1" s="1"/>
  <c r="N3819" i="1"/>
  <c r="B3820" i="1"/>
  <c r="A3820" i="1" s="1"/>
  <c r="E3820" i="1"/>
  <c r="D3820" i="1" s="1"/>
  <c r="H3820" i="1"/>
  <c r="G3820" i="1" s="1"/>
  <c r="K3820" i="1"/>
  <c r="J3820" i="1" s="1"/>
  <c r="N3820" i="1"/>
  <c r="B3821" i="1"/>
  <c r="A3821" i="1" s="1"/>
  <c r="E3821" i="1"/>
  <c r="D3821" i="1" s="1"/>
  <c r="H3821" i="1"/>
  <c r="G3821" i="1" s="1"/>
  <c r="K3821" i="1"/>
  <c r="J3821" i="1" s="1"/>
  <c r="N3821" i="1"/>
  <c r="B3822" i="1"/>
  <c r="A3822" i="1" s="1"/>
  <c r="E3822" i="1"/>
  <c r="D3822" i="1" s="1"/>
  <c r="H3822" i="1"/>
  <c r="G3822" i="1" s="1"/>
  <c r="K3822" i="1"/>
  <c r="J3822" i="1" s="1"/>
  <c r="N3822" i="1"/>
  <c r="B3823" i="1"/>
  <c r="A3823" i="1" s="1"/>
  <c r="E3823" i="1"/>
  <c r="D3823" i="1" s="1"/>
  <c r="H3823" i="1"/>
  <c r="G3823" i="1" s="1"/>
  <c r="K3823" i="1"/>
  <c r="J3823" i="1" s="1"/>
  <c r="N3823" i="1"/>
  <c r="B3824" i="1"/>
  <c r="A3824" i="1" s="1"/>
  <c r="E3824" i="1"/>
  <c r="D3824" i="1" s="1"/>
  <c r="H3824" i="1"/>
  <c r="G3824" i="1" s="1"/>
  <c r="K3824" i="1"/>
  <c r="J3824" i="1" s="1"/>
  <c r="N3824" i="1"/>
  <c r="B3825" i="1"/>
  <c r="A3825" i="1" s="1"/>
  <c r="E3825" i="1"/>
  <c r="D3825" i="1" s="1"/>
  <c r="H3825" i="1"/>
  <c r="G3825" i="1" s="1"/>
  <c r="K3825" i="1"/>
  <c r="J3825" i="1" s="1"/>
  <c r="N3825" i="1"/>
  <c r="B3826" i="1"/>
  <c r="A3826" i="1" s="1"/>
  <c r="E3826" i="1"/>
  <c r="D3826" i="1" s="1"/>
  <c r="H3826" i="1"/>
  <c r="G3826" i="1" s="1"/>
  <c r="K3826" i="1"/>
  <c r="J3826" i="1" s="1"/>
  <c r="N3826" i="1"/>
  <c r="B3827" i="1"/>
  <c r="A3827" i="1" s="1"/>
  <c r="E3827" i="1"/>
  <c r="D3827" i="1" s="1"/>
  <c r="H3827" i="1"/>
  <c r="G3827" i="1" s="1"/>
  <c r="K3827" i="1"/>
  <c r="J3827" i="1" s="1"/>
  <c r="N3827" i="1"/>
  <c r="B3828" i="1"/>
  <c r="A3828" i="1" s="1"/>
  <c r="E3828" i="1"/>
  <c r="D3828" i="1" s="1"/>
  <c r="H3828" i="1"/>
  <c r="G3828" i="1" s="1"/>
  <c r="K3828" i="1"/>
  <c r="J3828" i="1" s="1"/>
  <c r="N3828" i="1"/>
  <c r="B3829" i="1"/>
  <c r="A3829" i="1" s="1"/>
  <c r="E3829" i="1"/>
  <c r="D3829" i="1" s="1"/>
  <c r="H3829" i="1"/>
  <c r="G3829" i="1" s="1"/>
  <c r="K3829" i="1"/>
  <c r="J3829" i="1" s="1"/>
  <c r="N3829" i="1"/>
  <c r="B3830" i="1"/>
  <c r="A3830" i="1" s="1"/>
  <c r="E3830" i="1"/>
  <c r="D3830" i="1" s="1"/>
  <c r="H3830" i="1"/>
  <c r="G3830" i="1" s="1"/>
  <c r="K3830" i="1"/>
  <c r="J3830" i="1" s="1"/>
  <c r="N3830" i="1"/>
  <c r="B3831" i="1"/>
  <c r="A3831" i="1" s="1"/>
  <c r="E3831" i="1"/>
  <c r="D3831" i="1" s="1"/>
  <c r="H3831" i="1"/>
  <c r="G3831" i="1" s="1"/>
  <c r="K3831" i="1"/>
  <c r="J3831" i="1" s="1"/>
  <c r="N3831" i="1"/>
  <c r="B3832" i="1"/>
  <c r="A3832" i="1" s="1"/>
  <c r="E3832" i="1"/>
  <c r="D3832" i="1" s="1"/>
  <c r="H3832" i="1"/>
  <c r="G3832" i="1" s="1"/>
  <c r="K3832" i="1"/>
  <c r="J3832" i="1" s="1"/>
  <c r="N3832" i="1"/>
  <c r="B3833" i="1"/>
  <c r="A3833" i="1" s="1"/>
  <c r="E3833" i="1"/>
  <c r="D3833" i="1" s="1"/>
  <c r="H3833" i="1"/>
  <c r="G3833" i="1" s="1"/>
  <c r="K3833" i="1"/>
  <c r="J3833" i="1" s="1"/>
  <c r="N3833" i="1"/>
  <c r="B3834" i="1"/>
  <c r="A3834" i="1" s="1"/>
  <c r="E3834" i="1"/>
  <c r="D3834" i="1" s="1"/>
  <c r="H3834" i="1"/>
  <c r="G3834" i="1" s="1"/>
  <c r="K3834" i="1"/>
  <c r="J3834" i="1" s="1"/>
  <c r="N3834" i="1"/>
  <c r="B3835" i="1"/>
  <c r="A3835" i="1" s="1"/>
  <c r="E3835" i="1"/>
  <c r="D3835" i="1" s="1"/>
  <c r="H3835" i="1"/>
  <c r="G3835" i="1" s="1"/>
  <c r="K3835" i="1"/>
  <c r="J3835" i="1" s="1"/>
  <c r="N3835" i="1"/>
  <c r="B3836" i="1"/>
  <c r="A3836" i="1" s="1"/>
  <c r="E3836" i="1"/>
  <c r="D3836" i="1" s="1"/>
  <c r="H3836" i="1"/>
  <c r="G3836" i="1" s="1"/>
  <c r="K3836" i="1"/>
  <c r="J3836" i="1" s="1"/>
  <c r="N3836" i="1"/>
  <c r="B3837" i="1"/>
  <c r="A3837" i="1" s="1"/>
  <c r="E3837" i="1"/>
  <c r="D3837" i="1" s="1"/>
  <c r="H3837" i="1"/>
  <c r="G3837" i="1" s="1"/>
  <c r="K3837" i="1"/>
  <c r="J3837" i="1" s="1"/>
  <c r="N3837" i="1"/>
  <c r="B3838" i="1"/>
  <c r="A3838" i="1" s="1"/>
  <c r="E3838" i="1"/>
  <c r="D3838" i="1" s="1"/>
  <c r="H3838" i="1"/>
  <c r="G3838" i="1" s="1"/>
  <c r="K3838" i="1"/>
  <c r="J3838" i="1" s="1"/>
  <c r="N3838" i="1"/>
  <c r="B3839" i="1"/>
  <c r="A3839" i="1" s="1"/>
  <c r="E3839" i="1"/>
  <c r="D3839" i="1" s="1"/>
  <c r="H3839" i="1"/>
  <c r="G3839" i="1" s="1"/>
  <c r="K3839" i="1"/>
  <c r="J3839" i="1" s="1"/>
  <c r="N3839" i="1"/>
  <c r="B3840" i="1"/>
  <c r="A3840" i="1" s="1"/>
  <c r="E3840" i="1"/>
  <c r="D3840" i="1" s="1"/>
  <c r="H3840" i="1"/>
  <c r="G3840" i="1" s="1"/>
  <c r="K3840" i="1"/>
  <c r="J3840" i="1" s="1"/>
  <c r="N3840" i="1"/>
  <c r="B3841" i="1"/>
  <c r="A3841" i="1" s="1"/>
  <c r="E3841" i="1"/>
  <c r="D3841" i="1" s="1"/>
  <c r="H3841" i="1"/>
  <c r="G3841" i="1" s="1"/>
  <c r="K3841" i="1"/>
  <c r="J3841" i="1" s="1"/>
  <c r="N3841" i="1"/>
  <c r="B3842" i="1"/>
  <c r="A3842" i="1" s="1"/>
  <c r="E3842" i="1"/>
  <c r="D3842" i="1" s="1"/>
  <c r="H3842" i="1"/>
  <c r="G3842" i="1" s="1"/>
  <c r="K3842" i="1"/>
  <c r="J3842" i="1" s="1"/>
  <c r="N3842" i="1"/>
  <c r="B3843" i="1"/>
  <c r="A3843" i="1" s="1"/>
  <c r="E3843" i="1"/>
  <c r="D3843" i="1" s="1"/>
  <c r="H3843" i="1"/>
  <c r="G3843" i="1" s="1"/>
  <c r="K3843" i="1"/>
  <c r="J3843" i="1" s="1"/>
  <c r="N3843" i="1"/>
  <c r="B3844" i="1"/>
  <c r="A3844" i="1" s="1"/>
  <c r="E3844" i="1"/>
  <c r="D3844" i="1" s="1"/>
  <c r="H3844" i="1"/>
  <c r="G3844" i="1" s="1"/>
  <c r="K3844" i="1"/>
  <c r="J3844" i="1" s="1"/>
  <c r="N3844" i="1"/>
  <c r="B3845" i="1"/>
  <c r="A3845" i="1" s="1"/>
  <c r="E3845" i="1"/>
  <c r="D3845" i="1" s="1"/>
  <c r="H3845" i="1"/>
  <c r="G3845" i="1" s="1"/>
  <c r="K3845" i="1"/>
  <c r="J3845" i="1" s="1"/>
  <c r="N3845" i="1"/>
  <c r="B3846" i="1"/>
  <c r="A3846" i="1" s="1"/>
  <c r="E3846" i="1"/>
  <c r="D3846" i="1" s="1"/>
  <c r="H3846" i="1"/>
  <c r="G3846" i="1" s="1"/>
  <c r="K3846" i="1"/>
  <c r="J3846" i="1" s="1"/>
  <c r="N3846" i="1"/>
  <c r="B3847" i="1"/>
  <c r="A3847" i="1" s="1"/>
  <c r="E3847" i="1"/>
  <c r="D3847" i="1" s="1"/>
  <c r="H3847" i="1"/>
  <c r="G3847" i="1" s="1"/>
  <c r="K3847" i="1"/>
  <c r="J3847" i="1" s="1"/>
  <c r="N3847" i="1"/>
  <c r="B3848" i="1"/>
  <c r="A3848" i="1" s="1"/>
  <c r="E3848" i="1"/>
  <c r="D3848" i="1" s="1"/>
  <c r="H3848" i="1"/>
  <c r="G3848" i="1" s="1"/>
  <c r="K3848" i="1"/>
  <c r="J3848" i="1" s="1"/>
  <c r="N3848" i="1"/>
  <c r="B3849" i="1"/>
  <c r="A3849" i="1" s="1"/>
  <c r="E3849" i="1"/>
  <c r="D3849" i="1" s="1"/>
  <c r="H3849" i="1"/>
  <c r="G3849" i="1" s="1"/>
  <c r="K3849" i="1"/>
  <c r="J3849" i="1" s="1"/>
  <c r="N3849" i="1"/>
  <c r="B3850" i="1"/>
  <c r="A3850" i="1" s="1"/>
  <c r="E3850" i="1"/>
  <c r="D3850" i="1" s="1"/>
  <c r="H3850" i="1"/>
  <c r="G3850" i="1" s="1"/>
  <c r="K3850" i="1"/>
  <c r="J3850" i="1" s="1"/>
  <c r="N3850" i="1"/>
  <c r="B3851" i="1"/>
  <c r="A3851" i="1" s="1"/>
  <c r="E3851" i="1"/>
  <c r="D3851" i="1" s="1"/>
  <c r="H3851" i="1"/>
  <c r="G3851" i="1" s="1"/>
  <c r="K3851" i="1"/>
  <c r="J3851" i="1" s="1"/>
  <c r="N3851" i="1"/>
  <c r="B3852" i="1"/>
  <c r="A3852" i="1" s="1"/>
  <c r="E3852" i="1"/>
  <c r="D3852" i="1" s="1"/>
  <c r="H3852" i="1"/>
  <c r="G3852" i="1" s="1"/>
  <c r="K3852" i="1"/>
  <c r="J3852" i="1" s="1"/>
  <c r="N3852" i="1"/>
  <c r="B3853" i="1"/>
  <c r="A3853" i="1" s="1"/>
  <c r="E3853" i="1"/>
  <c r="D3853" i="1" s="1"/>
  <c r="H3853" i="1"/>
  <c r="G3853" i="1" s="1"/>
  <c r="K3853" i="1"/>
  <c r="J3853" i="1" s="1"/>
  <c r="N3853" i="1"/>
  <c r="B3854" i="1"/>
  <c r="A3854" i="1" s="1"/>
  <c r="E3854" i="1"/>
  <c r="D3854" i="1" s="1"/>
  <c r="H3854" i="1"/>
  <c r="G3854" i="1" s="1"/>
  <c r="K3854" i="1"/>
  <c r="J3854" i="1" s="1"/>
  <c r="N3854" i="1"/>
  <c r="B3855" i="1"/>
  <c r="A3855" i="1" s="1"/>
  <c r="E3855" i="1"/>
  <c r="D3855" i="1" s="1"/>
  <c r="H3855" i="1"/>
  <c r="G3855" i="1" s="1"/>
  <c r="K3855" i="1"/>
  <c r="J3855" i="1" s="1"/>
  <c r="N3855" i="1"/>
  <c r="B3856" i="1"/>
  <c r="A3856" i="1" s="1"/>
  <c r="E3856" i="1"/>
  <c r="D3856" i="1" s="1"/>
  <c r="H3856" i="1"/>
  <c r="G3856" i="1" s="1"/>
  <c r="K3856" i="1"/>
  <c r="J3856" i="1" s="1"/>
  <c r="N3856" i="1"/>
  <c r="B3857" i="1"/>
  <c r="A3857" i="1" s="1"/>
  <c r="E3857" i="1"/>
  <c r="D3857" i="1" s="1"/>
  <c r="H3857" i="1"/>
  <c r="G3857" i="1" s="1"/>
  <c r="K3857" i="1"/>
  <c r="J3857" i="1" s="1"/>
  <c r="N3857" i="1"/>
  <c r="B3858" i="1"/>
  <c r="A3858" i="1" s="1"/>
  <c r="E3858" i="1"/>
  <c r="D3858" i="1" s="1"/>
  <c r="H3858" i="1"/>
  <c r="G3858" i="1" s="1"/>
  <c r="K3858" i="1"/>
  <c r="J3858" i="1" s="1"/>
  <c r="N3858" i="1"/>
  <c r="B3859" i="1"/>
  <c r="A3859" i="1" s="1"/>
  <c r="E3859" i="1"/>
  <c r="D3859" i="1" s="1"/>
  <c r="H3859" i="1"/>
  <c r="G3859" i="1" s="1"/>
  <c r="K3859" i="1"/>
  <c r="J3859" i="1" s="1"/>
  <c r="N3859" i="1"/>
  <c r="B3860" i="1"/>
  <c r="A3860" i="1" s="1"/>
  <c r="E3860" i="1"/>
  <c r="D3860" i="1" s="1"/>
  <c r="H3860" i="1"/>
  <c r="G3860" i="1" s="1"/>
  <c r="K3860" i="1"/>
  <c r="J3860" i="1" s="1"/>
  <c r="N3860" i="1"/>
  <c r="B3861" i="1"/>
  <c r="A3861" i="1" s="1"/>
  <c r="E3861" i="1"/>
  <c r="D3861" i="1" s="1"/>
  <c r="H3861" i="1"/>
  <c r="G3861" i="1" s="1"/>
  <c r="K3861" i="1"/>
  <c r="J3861" i="1" s="1"/>
  <c r="N3861" i="1"/>
  <c r="B3862" i="1"/>
  <c r="A3862" i="1" s="1"/>
  <c r="E3862" i="1"/>
  <c r="D3862" i="1" s="1"/>
  <c r="H3862" i="1"/>
  <c r="G3862" i="1" s="1"/>
  <c r="K3862" i="1"/>
  <c r="J3862" i="1" s="1"/>
  <c r="N3862" i="1"/>
  <c r="B3863" i="1"/>
  <c r="A3863" i="1" s="1"/>
  <c r="E3863" i="1"/>
  <c r="D3863" i="1" s="1"/>
  <c r="H3863" i="1"/>
  <c r="G3863" i="1" s="1"/>
  <c r="K3863" i="1"/>
  <c r="J3863" i="1" s="1"/>
  <c r="N3863" i="1"/>
  <c r="B3864" i="1"/>
  <c r="A3864" i="1" s="1"/>
  <c r="E3864" i="1"/>
  <c r="D3864" i="1" s="1"/>
  <c r="H3864" i="1"/>
  <c r="G3864" i="1" s="1"/>
  <c r="K3864" i="1"/>
  <c r="J3864" i="1" s="1"/>
  <c r="N3864" i="1"/>
  <c r="B3865" i="1"/>
  <c r="A3865" i="1" s="1"/>
  <c r="E3865" i="1"/>
  <c r="D3865" i="1" s="1"/>
  <c r="H3865" i="1"/>
  <c r="G3865" i="1" s="1"/>
  <c r="K3865" i="1"/>
  <c r="J3865" i="1" s="1"/>
  <c r="N3865" i="1"/>
  <c r="B3866" i="1"/>
  <c r="A3866" i="1" s="1"/>
  <c r="E3866" i="1"/>
  <c r="D3866" i="1" s="1"/>
  <c r="H3866" i="1"/>
  <c r="G3866" i="1" s="1"/>
  <c r="K3866" i="1"/>
  <c r="J3866" i="1" s="1"/>
  <c r="N3866" i="1"/>
  <c r="B3867" i="1"/>
  <c r="A3867" i="1" s="1"/>
  <c r="E3867" i="1"/>
  <c r="D3867" i="1" s="1"/>
  <c r="H3867" i="1"/>
  <c r="G3867" i="1" s="1"/>
  <c r="K3867" i="1"/>
  <c r="J3867" i="1" s="1"/>
  <c r="N3867" i="1"/>
  <c r="B3868" i="1"/>
  <c r="A3868" i="1" s="1"/>
  <c r="E3868" i="1"/>
  <c r="D3868" i="1" s="1"/>
  <c r="H3868" i="1"/>
  <c r="G3868" i="1" s="1"/>
  <c r="K3868" i="1"/>
  <c r="J3868" i="1" s="1"/>
  <c r="N3868" i="1"/>
  <c r="B3869" i="1"/>
  <c r="A3869" i="1" s="1"/>
  <c r="E3869" i="1"/>
  <c r="D3869" i="1" s="1"/>
  <c r="H3869" i="1"/>
  <c r="G3869" i="1" s="1"/>
  <c r="K3869" i="1"/>
  <c r="J3869" i="1" s="1"/>
  <c r="N3869" i="1"/>
  <c r="B3870" i="1"/>
  <c r="A3870" i="1" s="1"/>
  <c r="E3870" i="1"/>
  <c r="D3870" i="1" s="1"/>
  <c r="H3870" i="1"/>
  <c r="G3870" i="1" s="1"/>
  <c r="K3870" i="1"/>
  <c r="J3870" i="1" s="1"/>
  <c r="N3870" i="1"/>
  <c r="B3871" i="1"/>
  <c r="A3871" i="1" s="1"/>
  <c r="E3871" i="1"/>
  <c r="D3871" i="1" s="1"/>
  <c r="H3871" i="1"/>
  <c r="G3871" i="1" s="1"/>
  <c r="K3871" i="1"/>
  <c r="J3871" i="1" s="1"/>
  <c r="N3871" i="1"/>
  <c r="B3872" i="1"/>
  <c r="A3872" i="1" s="1"/>
  <c r="E3872" i="1"/>
  <c r="D3872" i="1" s="1"/>
  <c r="H3872" i="1"/>
  <c r="G3872" i="1" s="1"/>
  <c r="K3872" i="1"/>
  <c r="J3872" i="1" s="1"/>
  <c r="N3872" i="1"/>
  <c r="B3873" i="1"/>
  <c r="A3873" i="1" s="1"/>
  <c r="E3873" i="1"/>
  <c r="D3873" i="1" s="1"/>
  <c r="H3873" i="1"/>
  <c r="G3873" i="1" s="1"/>
  <c r="K3873" i="1"/>
  <c r="J3873" i="1" s="1"/>
  <c r="N3873" i="1"/>
  <c r="B3874" i="1"/>
  <c r="A3874" i="1" s="1"/>
  <c r="E3874" i="1"/>
  <c r="D3874" i="1" s="1"/>
  <c r="H3874" i="1"/>
  <c r="G3874" i="1" s="1"/>
  <c r="K3874" i="1"/>
  <c r="J3874" i="1" s="1"/>
  <c r="N3874" i="1"/>
  <c r="B3875" i="1"/>
  <c r="A3875" i="1" s="1"/>
  <c r="E3875" i="1"/>
  <c r="D3875" i="1" s="1"/>
  <c r="H3875" i="1"/>
  <c r="G3875" i="1" s="1"/>
  <c r="K3875" i="1"/>
  <c r="J3875" i="1" s="1"/>
  <c r="N3875" i="1"/>
  <c r="B3876" i="1"/>
  <c r="A3876" i="1" s="1"/>
  <c r="E3876" i="1"/>
  <c r="D3876" i="1" s="1"/>
  <c r="H3876" i="1"/>
  <c r="G3876" i="1" s="1"/>
  <c r="K3876" i="1"/>
  <c r="J3876" i="1" s="1"/>
  <c r="N3876" i="1"/>
  <c r="B3877" i="1"/>
  <c r="A3877" i="1" s="1"/>
  <c r="E3877" i="1"/>
  <c r="D3877" i="1" s="1"/>
  <c r="H3877" i="1"/>
  <c r="G3877" i="1" s="1"/>
  <c r="K3877" i="1"/>
  <c r="J3877" i="1" s="1"/>
  <c r="N3877" i="1"/>
  <c r="B3878" i="1"/>
  <c r="A3878" i="1" s="1"/>
  <c r="E3878" i="1"/>
  <c r="D3878" i="1" s="1"/>
  <c r="H3878" i="1"/>
  <c r="G3878" i="1" s="1"/>
  <c r="K3878" i="1"/>
  <c r="J3878" i="1" s="1"/>
  <c r="N3878" i="1"/>
  <c r="B3879" i="1"/>
  <c r="A3879" i="1" s="1"/>
  <c r="E3879" i="1"/>
  <c r="D3879" i="1" s="1"/>
  <c r="H3879" i="1"/>
  <c r="G3879" i="1" s="1"/>
  <c r="K3879" i="1"/>
  <c r="J3879" i="1" s="1"/>
  <c r="N3879" i="1"/>
  <c r="B3880" i="1"/>
  <c r="A3880" i="1" s="1"/>
  <c r="E3880" i="1"/>
  <c r="D3880" i="1" s="1"/>
  <c r="H3880" i="1"/>
  <c r="G3880" i="1" s="1"/>
  <c r="K3880" i="1"/>
  <c r="J3880" i="1" s="1"/>
  <c r="N3880" i="1"/>
  <c r="B3881" i="1"/>
  <c r="A3881" i="1" s="1"/>
  <c r="E3881" i="1"/>
  <c r="D3881" i="1" s="1"/>
  <c r="H3881" i="1"/>
  <c r="G3881" i="1" s="1"/>
  <c r="K3881" i="1"/>
  <c r="J3881" i="1" s="1"/>
  <c r="N3881" i="1"/>
  <c r="B3882" i="1"/>
  <c r="A3882" i="1" s="1"/>
  <c r="E3882" i="1"/>
  <c r="D3882" i="1" s="1"/>
  <c r="H3882" i="1"/>
  <c r="G3882" i="1" s="1"/>
  <c r="K3882" i="1"/>
  <c r="J3882" i="1" s="1"/>
  <c r="N3882" i="1"/>
  <c r="B3883" i="1"/>
  <c r="A3883" i="1" s="1"/>
  <c r="E3883" i="1"/>
  <c r="D3883" i="1" s="1"/>
  <c r="H3883" i="1"/>
  <c r="G3883" i="1" s="1"/>
  <c r="K3883" i="1"/>
  <c r="J3883" i="1" s="1"/>
  <c r="N3883" i="1"/>
  <c r="B3884" i="1"/>
  <c r="A3884" i="1" s="1"/>
  <c r="E3884" i="1"/>
  <c r="D3884" i="1" s="1"/>
  <c r="H3884" i="1"/>
  <c r="G3884" i="1" s="1"/>
  <c r="K3884" i="1"/>
  <c r="J3884" i="1" s="1"/>
  <c r="N3884" i="1"/>
  <c r="B3885" i="1"/>
  <c r="A3885" i="1" s="1"/>
  <c r="E3885" i="1"/>
  <c r="D3885" i="1" s="1"/>
  <c r="H3885" i="1"/>
  <c r="G3885" i="1" s="1"/>
  <c r="K3885" i="1"/>
  <c r="J3885" i="1" s="1"/>
  <c r="N3885" i="1"/>
  <c r="B3886" i="1"/>
  <c r="A3886" i="1" s="1"/>
  <c r="E3886" i="1"/>
  <c r="D3886" i="1" s="1"/>
  <c r="H3886" i="1"/>
  <c r="G3886" i="1" s="1"/>
  <c r="K3886" i="1"/>
  <c r="J3886" i="1" s="1"/>
  <c r="N3886" i="1"/>
  <c r="B3887" i="1"/>
  <c r="A3887" i="1" s="1"/>
  <c r="E3887" i="1"/>
  <c r="D3887" i="1" s="1"/>
  <c r="H3887" i="1"/>
  <c r="G3887" i="1" s="1"/>
  <c r="K3887" i="1"/>
  <c r="J3887" i="1" s="1"/>
  <c r="N3887" i="1"/>
  <c r="B3888" i="1"/>
  <c r="A3888" i="1" s="1"/>
  <c r="E3888" i="1"/>
  <c r="D3888" i="1" s="1"/>
  <c r="H3888" i="1"/>
  <c r="G3888" i="1" s="1"/>
  <c r="K3888" i="1"/>
  <c r="J3888" i="1" s="1"/>
  <c r="N3888" i="1"/>
  <c r="B3889" i="1"/>
  <c r="A3889" i="1" s="1"/>
  <c r="E3889" i="1"/>
  <c r="D3889" i="1" s="1"/>
  <c r="H3889" i="1"/>
  <c r="G3889" i="1" s="1"/>
  <c r="K3889" i="1"/>
  <c r="J3889" i="1" s="1"/>
  <c r="N3889" i="1"/>
  <c r="B3890" i="1"/>
  <c r="A3890" i="1" s="1"/>
  <c r="E3890" i="1"/>
  <c r="D3890" i="1" s="1"/>
  <c r="H3890" i="1"/>
  <c r="G3890" i="1" s="1"/>
  <c r="K3890" i="1"/>
  <c r="J3890" i="1" s="1"/>
  <c r="N3890" i="1"/>
  <c r="B3891" i="1"/>
  <c r="A3891" i="1" s="1"/>
  <c r="E3891" i="1"/>
  <c r="D3891" i="1" s="1"/>
  <c r="H3891" i="1"/>
  <c r="G3891" i="1" s="1"/>
  <c r="K3891" i="1"/>
  <c r="J3891" i="1" s="1"/>
  <c r="N3891" i="1"/>
  <c r="B3892" i="1"/>
  <c r="A3892" i="1" s="1"/>
  <c r="E3892" i="1"/>
  <c r="D3892" i="1" s="1"/>
  <c r="H3892" i="1"/>
  <c r="G3892" i="1" s="1"/>
  <c r="K3892" i="1"/>
  <c r="J3892" i="1" s="1"/>
  <c r="N3892" i="1"/>
  <c r="B3893" i="1"/>
  <c r="A3893" i="1" s="1"/>
  <c r="E3893" i="1"/>
  <c r="D3893" i="1" s="1"/>
  <c r="H3893" i="1"/>
  <c r="G3893" i="1" s="1"/>
  <c r="K3893" i="1"/>
  <c r="J3893" i="1" s="1"/>
  <c r="N3893" i="1"/>
  <c r="B3894" i="1"/>
  <c r="A3894" i="1" s="1"/>
  <c r="E3894" i="1"/>
  <c r="D3894" i="1" s="1"/>
  <c r="H3894" i="1"/>
  <c r="G3894" i="1" s="1"/>
  <c r="K3894" i="1"/>
  <c r="J3894" i="1" s="1"/>
  <c r="N3894" i="1"/>
  <c r="B3895" i="1"/>
  <c r="A3895" i="1" s="1"/>
  <c r="E3895" i="1"/>
  <c r="D3895" i="1" s="1"/>
  <c r="H3895" i="1"/>
  <c r="G3895" i="1" s="1"/>
  <c r="K3895" i="1"/>
  <c r="J3895" i="1" s="1"/>
  <c r="N3895" i="1"/>
  <c r="B3896" i="1"/>
  <c r="A3896" i="1" s="1"/>
  <c r="E3896" i="1"/>
  <c r="D3896" i="1" s="1"/>
  <c r="H3896" i="1"/>
  <c r="G3896" i="1" s="1"/>
  <c r="K3896" i="1"/>
  <c r="J3896" i="1" s="1"/>
  <c r="N3896" i="1"/>
  <c r="B3897" i="1"/>
  <c r="A3897" i="1" s="1"/>
  <c r="E3897" i="1"/>
  <c r="D3897" i="1" s="1"/>
  <c r="H3897" i="1"/>
  <c r="G3897" i="1" s="1"/>
  <c r="K3897" i="1"/>
  <c r="J3897" i="1" s="1"/>
  <c r="N3897" i="1"/>
  <c r="B3898" i="1"/>
  <c r="A3898" i="1" s="1"/>
  <c r="E3898" i="1"/>
  <c r="D3898" i="1" s="1"/>
  <c r="H3898" i="1"/>
  <c r="G3898" i="1" s="1"/>
  <c r="K3898" i="1"/>
  <c r="J3898" i="1" s="1"/>
  <c r="N3898" i="1"/>
  <c r="B3899" i="1"/>
  <c r="A3899" i="1" s="1"/>
  <c r="E3899" i="1"/>
  <c r="D3899" i="1" s="1"/>
  <c r="H3899" i="1"/>
  <c r="G3899" i="1" s="1"/>
  <c r="K3899" i="1"/>
  <c r="J3899" i="1" s="1"/>
  <c r="N3899" i="1"/>
  <c r="B3900" i="1"/>
  <c r="A3900" i="1" s="1"/>
  <c r="E3900" i="1"/>
  <c r="D3900" i="1" s="1"/>
  <c r="H3900" i="1"/>
  <c r="G3900" i="1" s="1"/>
  <c r="K3900" i="1"/>
  <c r="J3900" i="1" s="1"/>
  <c r="N3900" i="1"/>
  <c r="B3901" i="1"/>
  <c r="A3901" i="1" s="1"/>
  <c r="E3901" i="1"/>
  <c r="D3901" i="1" s="1"/>
  <c r="H3901" i="1"/>
  <c r="G3901" i="1" s="1"/>
  <c r="K3901" i="1"/>
  <c r="J3901" i="1" s="1"/>
  <c r="N3901" i="1"/>
  <c r="B3902" i="1"/>
  <c r="A3902" i="1" s="1"/>
  <c r="E3902" i="1"/>
  <c r="D3902" i="1" s="1"/>
  <c r="H3902" i="1"/>
  <c r="G3902" i="1" s="1"/>
  <c r="K3902" i="1"/>
  <c r="J3902" i="1" s="1"/>
  <c r="N3902" i="1"/>
  <c r="B3903" i="1"/>
  <c r="A3903" i="1" s="1"/>
  <c r="E3903" i="1"/>
  <c r="D3903" i="1" s="1"/>
  <c r="H3903" i="1"/>
  <c r="G3903" i="1" s="1"/>
  <c r="K3903" i="1"/>
  <c r="J3903" i="1" s="1"/>
  <c r="N3903" i="1"/>
  <c r="B3904" i="1"/>
  <c r="A3904" i="1" s="1"/>
  <c r="E3904" i="1"/>
  <c r="D3904" i="1" s="1"/>
  <c r="H3904" i="1"/>
  <c r="G3904" i="1" s="1"/>
  <c r="K3904" i="1"/>
  <c r="J3904" i="1" s="1"/>
  <c r="N3904" i="1"/>
  <c r="B3905" i="1"/>
  <c r="A3905" i="1" s="1"/>
  <c r="E3905" i="1"/>
  <c r="D3905" i="1" s="1"/>
  <c r="H3905" i="1"/>
  <c r="G3905" i="1" s="1"/>
  <c r="K3905" i="1"/>
  <c r="J3905" i="1" s="1"/>
  <c r="N3905" i="1"/>
  <c r="B3906" i="1"/>
  <c r="A3906" i="1" s="1"/>
  <c r="E3906" i="1"/>
  <c r="D3906" i="1" s="1"/>
  <c r="H3906" i="1"/>
  <c r="G3906" i="1" s="1"/>
  <c r="K3906" i="1"/>
  <c r="J3906" i="1" s="1"/>
  <c r="N3906" i="1"/>
  <c r="B3907" i="1"/>
  <c r="A3907" i="1" s="1"/>
  <c r="E3907" i="1"/>
  <c r="D3907" i="1" s="1"/>
  <c r="H3907" i="1"/>
  <c r="G3907" i="1" s="1"/>
  <c r="K3907" i="1"/>
  <c r="J3907" i="1" s="1"/>
  <c r="N3907" i="1"/>
  <c r="B3908" i="1"/>
  <c r="A3908" i="1" s="1"/>
  <c r="E3908" i="1"/>
  <c r="D3908" i="1" s="1"/>
  <c r="H3908" i="1"/>
  <c r="G3908" i="1" s="1"/>
  <c r="K3908" i="1"/>
  <c r="J3908" i="1" s="1"/>
  <c r="N3908" i="1"/>
  <c r="B3909" i="1"/>
  <c r="A3909" i="1" s="1"/>
  <c r="E3909" i="1"/>
  <c r="D3909" i="1" s="1"/>
  <c r="H3909" i="1"/>
  <c r="G3909" i="1" s="1"/>
  <c r="K3909" i="1"/>
  <c r="J3909" i="1" s="1"/>
  <c r="N3909" i="1"/>
  <c r="B3910" i="1"/>
  <c r="A3910" i="1" s="1"/>
  <c r="E3910" i="1"/>
  <c r="D3910" i="1" s="1"/>
  <c r="H3910" i="1"/>
  <c r="G3910" i="1" s="1"/>
  <c r="K3910" i="1"/>
  <c r="J3910" i="1" s="1"/>
  <c r="N3910" i="1"/>
  <c r="B3911" i="1"/>
  <c r="A3911" i="1" s="1"/>
  <c r="E3911" i="1"/>
  <c r="D3911" i="1" s="1"/>
  <c r="H3911" i="1"/>
  <c r="G3911" i="1" s="1"/>
  <c r="K3911" i="1"/>
  <c r="J3911" i="1" s="1"/>
  <c r="N3911" i="1"/>
  <c r="B3912" i="1"/>
  <c r="A3912" i="1" s="1"/>
  <c r="E3912" i="1"/>
  <c r="D3912" i="1" s="1"/>
  <c r="H3912" i="1"/>
  <c r="G3912" i="1" s="1"/>
  <c r="K3912" i="1"/>
  <c r="J3912" i="1" s="1"/>
  <c r="N3912" i="1"/>
  <c r="B3913" i="1"/>
  <c r="A3913" i="1" s="1"/>
  <c r="E3913" i="1"/>
  <c r="D3913" i="1" s="1"/>
  <c r="H3913" i="1"/>
  <c r="G3913" i="1" s="1"/>
  <c r="K3913" i="1"/>
  <c r="J3913" i="1" s="1"/>
  <c r="N3913" i="1"/>
  <c r="B3914" i="1"/>
  <c r="A3914" i="1" s="1"/>
  <c r="E3914" i="1"/>
  <c r="D3914" i="1" s="1"/>
  <c r="H3914" i="1"/>
  <c r="G3914" i="1" s="1"/>
  <c r="K3914" i="1"/>
  <c r="J3914" i="1" s="1"/>
  <c r="N3914" i="1"/>
  <c r="B3915" i="1"/>
  <c r="A3915" i="1" s="1"/>
  <c r="E3915" i="1"/>
  <c r="D3915" i="1" s="1"/>
  <c r="H3915" i="1"/>
  <c r="G3915" i="1" s="1"/>
  <c r="K3915" i="1"/>
  <c r="J3915" i="1" s="1"/>
  <c r="N3915" i="1"/>
  <c r="B3916" i="1"/>
  <c r="A3916" i="1" s="1"/>
  <c r="E3916" i="1"/>
  <c r="D3916" i="1" s="1"/>
  <c r="H3916" i="1"/>
  <c r="G3916" i="1" s="1"/>
  <c r="K3916" i="1"/>
  <c r="J3916" i="1" s="1"/>
  <c r="N3916" i="1"/>
  <c r="B3917" i="1"/>
  <c r="A3917" i="1" s="1"/>
  <c r="E3917" i="1"/>
  <c r="D3917" i="1" s="1"/>
  <c r="H3917" i="1"/>
  <c r="G3917" i="1" s="1"/>
  <c r="K3917" i="1"/>
  <c r="J3917" i="1" s="1"/>
  <c r="N3917" i="1"/>
  <c r="B3918" i="1"/>
  <c r="A3918" i="1" s="1"/>
  <c r="E3918" i="1"/>
  <c r="D3918" i="1" s="1"/>
  <c r="H3918" i="1"/>
  <c r="G3918" i="1" s="1"/>
  <c r="K3918" i="1"/>
  <c r="J3918" i="1" s="1"/>
  <c r="N3918" i="1"/>
  <c r="B3919" i="1"/>
  <c r="A3919" i="1" s="1"/>
  <c r="E3919" i="1"/>
  <c r="D3919" i="1" s="1"/>
  <c r="H3919" i="1"/>
  <c r="G3919" i="1" s="1"/>
  <c r="K3919" i="1"/>
  <c r="J3919" i="1" s="1"/>
  <c r="N3919" i="1"/>
  <c r="B3920" i="1"/>
  <c r="A3920" i="1" s="1"/>
  <c r="E3920" i="1"/>
  <c r="D3920" i="1" s="1"/>
  <c r="H3920" i="1"/>
  <c r="G3920" i="1" s="1"/>
  <c r="K3920" i="1"/>
  <c r="J3920" i="1" s="1"/>
  <c r="N3920" i="1"/>
  <c r="B3921" i="1"/>
  <c r="A3921" i="1" s="1"/>
  <c r="E3921" i="1"/>
  <c r="D3921" i="1" s="1"/>
  <c r="H3921" i="1"/>
  <c r="G3921" i="1" s="1"/>
  <c r="K3921" i="1"/>
  <c r="J3921" i="1" s="1"/>
  <c r="N3921" i="1"/>
  <c r="B3922" i="1"/>
  <c r="A3922" i="1" s="1"/>
  <c r="E3922" i="1"/>
  <c r="D3922" i="1" s="1"/>
  <c r="H3922" i="1"/>
  <c r="G3922" i="1" s="1"/>
  <c r="K3922" i="1"/>
  <c r="J3922" i="1" s="1"/>
  <c r="N3922" i="1"/>
  <c r="B3923" i="1"/>
  <c r="A3923" i="1" s="1"/>
  <c r="E3923" i="1"/>
  <c r="D3923" i="1" s="1"/>
  <c r="H3923" i="1"/>
  <c r="G3923" i="1" s="1"/>
  <c r="K3923" i="1"/>
  <c r="J3923" i="1" s="1"/>
  <c r="N3923" i="1"/>
  <c r="B3924" i="1"/>
  <c r="A3924" i="1" s="1"/>
  <c r="E3924" i="1"/>
  <c r="D3924" i="1" s="1"/>
  <c r="H3924" i="1"/>
  <c r="G3924" i="1" s="1"/>
  <c r="K3924" i="1"/>
  <c r="J3924" i="1" s="1"/>
  <c r="N3924" i="1"/>
  <c r="B3925" i="1"/>
  <c r="A3925" i="1" s="1"/>
  <c r="E3925" i="1"/>
  <c r="D3925" i="1" s="1"/>
  <c r="H3925" i="1"/>
  <c r="G3925" i="1" s="1"/>
  <c r="K3925" i="1"/>
  <c r="J3925" i="1" s="1"/>
  <c r="N3925" i="1"/>
  <c r="B3926" i="1"/>
  <c r="A3926" i="1" s="1"/>
  <c r="E3926" i="1"/>
  <c r="D3926" i="1" s="1"/>
  <c r="H3926" i="1"/>
  <c r="G3926" i="1" s="1"/>
  <c r="K3926" i="1"/>
  <c r="J3926" i="1" s="1"/>
  <c r="N3926" i="1"/>
  <c r="B3927" i="1"/>
  <c r="A3927" i="1" s="1"/>
  <c r="E3927" i="1"/>
  <c r="D3927" i="1" s="1"/>
  <c r="H3927" i="1"/>
  <c r="G3927" i="1" s="1"/>
  <c r="K3927" i="1"/>
  <c r="J3927" i="1" s="1"/>
  <c r="N3927" i="1"/>
  <c r="B3928" i="1"/>
  <c r="A3928" i="1" s="1"/>
  <c r="E3928" i="1"/>
  <c r="D3928" i="1" s="1"/>
  <c r="H3928" i="1"/>
  <c r="G3928" i="1" s="1"/>
  <c r="K3928" i="1"/>
  <c r="J3928" i="1" s="1"/>
  <c r="N3928" i="1"/>
  <c r="B3929" i="1"/>
  <c r="A3929" i="1" s="1"/>
  <c r="E3929" i="1"/>
  <c r="D3929" i="1" s="1"/>
  <c r="H3929" i="1"/>
  <c r="G3929" i="1" s="1"/>
  <c r="K3929" i="1"/>
  <c r="J3929" i="1" s="1"/>
  <c r="N3929" i="1"/>
  <c r="B3930" i="1"/>
  <c r="A3930" i="1" s="1"/>
  <c r="E3930" i="1"/>
  <c r="D3930" i="1" s="1"/>
  <c r="H3930" i="1"/>
  <c r="G3930" i="1" s="1"/>
  <c r="K3930" i="1"/>
  <c r="J3930" i="1" s="1"/>
  <c r="N3930" i="1"/>
  <c r="B3931" i="1"/>
  <c r="A3931" i="1" s="1"/>
  <c r="E3931" i="1"/>
  <c r="D3931" i="1" s="1"/>
  <c r="H3931" i="1"/>
  <c r="G3931" i="1" s="1"/>
  <c r="K3931" i="1"/>
  <c r="J3931" i="1" s="1"/>
  <c r="N3931" i="1"/>
  <c r="B3932" i="1"/>
  <c r="A3932" i="1" s="1"/>
  <c r="E3932" i="1"/>
  <c r="D3932" i="1" s="1"/>
  <c r="H3932" i="1"/>
  <c r="G3932" i="1" s="1"/>
  <c r="K3932" i="1"/>
  <c r="J3932" i="1" s="1"/>
  <c r="N3932" i="1"/>
  <c r="B3933" i="1"/>
  <c r="A3933" i="1" s="1"/>
  <c r="E3933" i="1"/>
  <c r="D3933" i="1" s="1"/>
  <c r="H3933" i="1"/>
  <c r="G3933" i="1" s="1"/>
  <c r="K3933" i="1"/>
  <c r="J3933" i="1" s="1"/>
  <c r="N3933" i="1"/>
  <c r="B3934" i="1"/>
  <c r="A3934" i="1" s="1"/>
  <c r="E3934" i="1"/>
  <c r="D3934" i="1" s="1"/>
  <c r="H3934" i="1"/>
  <c r="G3934" i="1" s="1"/>
  <c r="K3934" i="1"/>
  <c r="J3934" i="1" s="1"/>
  <c r="N3934" i="1"/>
  <c r="B3935" i="1"/>
  <c r="A3935" i="1" s="1"/>
  <c r="E3935" i="1"/>
  <c r="D3935" i="1" s="1"/>
  <c r="H3935" i="1"/>
  <c r="G3935" i="1" s="1"/>
  <c r="K3935" i="1"/>
  <c r="J3935" i="1" s="1"/>
  <c r="N3935" i="1"/>
  <c r="B3936" i="1"/>
  <c r="A3936" i="1" s="1"/>
  <c r="E3936" i="1"/>
  <c r="D3936" i="1" s="1"/>
  <c r="H3936" i="1"/>
  <c r="G3936" i="1" s="1"/>
  <c r="K3936" i="1"/>
  <c r="J3936" i="1" s="1"/>
  <c r="N3936" i="1"/>
  <c r="B3937" i="1"/>
  <c r="A3937" i="1" s="1"/>
  <c r="E3937" i="1"/>
  <c r="D3937" i="1" s="1"/>
  <c r="H3937" i="1"/>
  <c r="G3937" i="1" s="1"/>
  <c r="K3937" i="1"/>
  <c r="J3937" i="1" s="1"/>
  <c r="N3937" i="1"/>
  <c r="B3938" i="1"/>
  <c r="A3938" i="1" s="1"/>
  <c r="E3938" i="1"/>
  <c r="D3938" i="1" s="1"/>
  <c r="H3938" i="1"/>
  <c r="G3938" i="1" s="1"/>
  <c r="K3938" i="1"/>
  <c r="J3938" i="1" s="1"/>
  <c r="N3938" i="1"/>
  <c r="B3939" i="1"/>
  <c r="A3939" i="1" s="1"/>
  <c r="E3939" i="1"/>
  <c r="D3939" i="1" s="1"/>
  <c r="H3939" i="1"/>
  <c r="G3939" i="1" s="1"/>
  <c r="K3939" i="1"/>
  <c r="J3939" i="1" s="1"/>
  <c r="N3939" i="1"/>
  <c r="B3940" i="1"/>
  <c r="A3940" i="1" s="1"/>
  <c r="E3940" i="1"/>
  <c r="D3940" i="1" s="1"/>
  <c r="H3940" i="1"/>
  <c r="G3940" i="1" s="1"/>
  <c r="K3940" i="1"/>
  <c r="J3940" i="1" s="1"/>
  <c r="N3940" i="1"/>
  <c r="B3941" i="1"/>
  <c r="A3941" i="1" s="1"/>
  <c r="E3941" i="1"/>
  <c r="D3941" i="1" s="1"/>
  <c r="H3941" i="1"/>
  <c r="G3941" i="1" s="1"/>
  <c r="K3941" i="1"/>
  <c r="J3941" i="1" s="1"/>
  <c r="N3941" i="1"/>
  <c r="B3942" i="1"/>
  <c r="A3942" i="1" s="1"/>
  <c r="E3942" i="1"/>
  <c r="D3942" i="1" s="1"/>
  <c r="H3942" i="1"/>
  <c r="G3942" i="1" s="1"/>
  <c r="K3942" i="1"/>
  <c r="J3942" i="1" s="1"/>
  <c r="N3942" i="1"/>
  <c r="B3943" i="1"/>
  <c r="A3943" i="1" s="1"/>
  <c r="E3943" i="1"/>
  <c r="D3943" i="1" s="1"/>
  <c r="H3943" i="1"/>
  <c r="G3943" i="1" s="1"/>
  <c r="K3943" i="1"/>
  <c r="J3943" i="1" s="1"/>
  <c r="N3943" i="1"/>
  <c r="B3944" i="1"/>
  <c r="A3944" i="1" s="1"/>
  <c r="E3944" i="1"/>
  <c r="D3944" i="1" s="1"/>
  <c r="H3944" i="1"/>
  <c r="G3944" i="1" s="1"/>
  <c r="K3944" i="1"/>
  <c r="J3944" i="1" s="1"/>
  <c r="N3944" i="1"/>
  <c r="B3945" i="1"/>
  <c r="A3945" i="1" s="1"/>
  <c r="E3945" i="1"/>
  <c r="D3945" i="1" s="1"/>
  <c r="H3945" i="1"/>
  <c r="G3945" i="1" s="1"/>
  <c r="K3945" i="1"/>
  <c r="J3945" i="1" s="1"/>
  <c r="N3945" i="1"/>
  <c r="B3946" i="1"/>
  <c r="A3946" i="1" s="1"/>
  <c r="E3946" i="1"/>
  <c r="D3946" i="1" s="1"/>
  <c r="H3946" i="1"/>
  <c r="G3946" i="1" s="1"/>
  <c r="K3946" i="1"/>
  <c r="J3946" i="1" s="1"/>
  <c r="N3946" i="1"/>
  <c r="B3947" i="1"/>
  <c r="A3947" i="1" s="1"/>
  <c r="E3947" i="1"/>
  <c r="D3947" i="1" s="1"/>
  <c r="H3947" i="1"/>
  <c r="G3947" i="1" s="1"/>
  <c r="K3947" i="1"/>
  <c r="J3947" i="1" s="1"/>
  <c r="N3947" i="1"/>
  <c r="B3948" i="1"/>
  <c r="A3948" i="1" s="1"/>
  <c r="E3948" i="1"/>
  <c r="D3948" i="1" s="1"/>
  <c r="H3948" i="1"/>
  <c r="G3948" i="1" s="1"/>
  <c r="K3948" i="1"/>
  <c r="J3948" i="1" s="1"/>
  <c r="N3948" i="1"/>
  <c r="B3949" i="1"/>
  <c r="A3949" i="1" s="1"/>
  <c r="E3949" i="1"/>
  <c r="D3949" i="1" s="1"/>
  <c r="H3949" i="1"/>
  <c r="G3949" i="1" s="1"/>
  <c r="K3949" i="1"/>
  <c r="J3949" i="1" s="1"/>
  <c r="N3949" i="1"/>
  <c r="B3950" i="1"/>
  <c r="A3950" i="1" s="1"/>
  <c r="E3950" i="1"/>
  <c r="D3950" i="1" s="1"/>
  <c r="H3950" i="1"/>
  <c r="G3950" i="1" s="1"/>
  <c r="K3950" i="1"/>
  <c r="J3950" i="1" s="1"/>
  <c r="N3950" i="1"/>
  <c r="B3951" i="1"/>
  <c r="A3951" i="1" s="1"/>
  <c r="E3951" i="1"/>
  <c r="D3951" i="1" s="1"/>
  <c r="H3951" i="1"/>
  <c r="G3951" i="1" s="1"/>
  <c r="K3951" i="1"/>
  <c r="J3951" i="1" s="1"/>
  <c r="N3951" i="1"/>
  <c r="B3952" i="1"/>
  <c r="A3952" i="1" s="1"/>
  <c r="E3952" i="1"/>
  <c r="D3952" i="1" s="1"/>
  <c r="H3952" i="1"/>
  <c r="G3952" i="1" s="1"/>
  <c r="K3952" i="1"/>
  <c r="J3952" i="1" s="1"/>
  <c r="N3952" i="1"/>
  <c r="B3953" i="1"/>
  <c r="A3953" i="1" s="1"/>
  <c r="E3953" i="1"/>
  <c r="D3953" i="1" s="1"/>
  <c r="H3953" i="1"/>
  <c r="G3953" i="1" s="1"/>
  <c r="K3953" i="1"/>
  <c r="J3953" i="1" s="1"/>
  <c r="N3953" i="1"/>
  <c r="B3954" i="1"/>
  <c r="A3954" i="1" s="1"/>
  <c r="E3954" i="1"/>
  <c r="D3954" i="1" s="1"/>
  <c r="H3954" i="1"/>
  <c r="G3954" i="1" s="1"/>
  <c r="K3954" i="1"/>
  <c r="J3954" i="1" s="1"/>
  <c r="N3954" i="1"/>
  <c r="B3955" i="1"/>
  <c r="A3955" i="1" s="1"/>
  <c r="E3955" i="1"/>
  <c r="D3955" i="1" s="1"/>
  <c r="H3955" i="1"/>
  <c r="G3955" i="1" s="1"/>
  <c r="K3955" i="1"/>
  <c r="J3955" i="1" s="1"/>
  <c r="N3955" i="1"/>
  <c r="B3956" i="1"/>
  <c r="A3956" i="1" s="1"/>
  <c r="E3956" i="1"/>
  <c r="D3956" i="1" s="1"/>
  <c r="H3956" i="1"/>
  <c r="G3956" i="1" s="1"/>
  <c r="K3956" i="1"/>
  <c r="J3956" i="1" s="1"/>
  <c r="N3956" i="1"/>
  <c r="B3957" i="1"/>
  <c r="A3957" i="1" s="1"/>
  <c r="E3957" i="1"/>
  <c r="D3957" i="1" s="1"/>
  <c r="H3957" i="1"/>
  <c r="G3957" i="1" s="1"/>
  <c r="K3957" i="1"/>
  <c r="J3957" i="1" s="1"/>
  <c r="N3957" i="1"/>
  <c r="B3958" i="1"/>
  <c r="A3958" i="1" s="1"/>
  <c r="E3958" i="1"/>
  <c r="D3958" i="1" s="1"/>
  <c r="H3958" i="1"/>
  <c r="G3958" i="1" s="1"/>
  <c r="K3958" i="1"/>
  <c r="J3958" i="1" s="1"/>
  <c r="N3958" i="1"/>
  <c r="B3959" i="1"/>
  <c r="A3959" i="1" s="1"/>
  <c r="E3959" i="1"/>
  <c r="D3959" i="1" s="1"/>
  <c r="H3959" i="1"/>
  <c r="G3959" i="1" s="1"/>
  <c r="K3959" i="1"/>
  <c r="J3959" i="1" s="1"/>
  <c r="N3959" i="1"/>
  <c r="B3960" i="1"/>
  <c r="A3960" i="1" s="1"/>
  <c r="E3960" i="1"/>
  <c r="D3960" i="1" s="1"/>
  <c r="H3960" i="1"/>
  <c r="G3960" i="1" s="1"/>
  <c r="K3960" i="1"/>
  <c r="J3960" i="1" s="1"/>
  <c r="N3960" i="1"/>
  <c r="B3961" i="1"/>
  <c r="A3961" i="1" s="1"/>
  <c r="E3961" i="1"/>
  <c r="D3961" i="1" s="1"/>
  <c r="H3961" i="1"/>
  <c r="G3961" i="1" s="1"/>
  <c r="K3961" i="1"/>
  <c r="J3961" i="1" s="1"/>
  <c r="N3961" i="1"/>
  <c r="B3962" i="1"/>
  <c r="A3962" i="1" s="1"/>
  <c r="E3962" i="1"/>
  <c r="D3962" i="1" s="1"/>
  <c r="H3962" i="1"/>
  <c r="G3962" i="1" s="1"/>
  <c r="K3962" i="1"/>
  <c r="J3962" i="1" s="1"/>
  <c r="N3962" i="1"/>
  <c r="B3963" i="1"/>
  <c r="A3963" i="1" s="1"/>
  <c r="E3963" i="1"/>
  <c r="D3963" i="1" s="1"/>
  <c r="H3963" i="1"/>
  <c r="G3963" i="1" s="1"/>
  <c r="K3963" i="1"/>
  <c r="J3963" i="1" s="1"/>
  <c r="N3963" i="1"/>
  <c r="B3964" i="1"/>
  <c r="A3964" i="1" s="1"/>
  <c r="E3964" i="1"/>
  <c r="D3964" i="1" s="1"/>
  <c r="H3964" i="1"/>
  <c r="G3964" i="1" s="1"/>
  <c r="K3964" i="1"/>
  <c r="J3964" i="1" s="1"/>
  <c r="N3964" i="1"/>
  <c r="B3965" i="1"/>
  <c r="A3965" i="1" s="1"/>
  <c r="E3965" i="1"/>
  <c r="D3965" i="1" s="1"/>
  <c r="H3965" i="1"/>
  <c r="G3965" i="1" s="1"/>
  <c r="K3965" i="1"/>
  <c r="J3965" i="1" s="1"/>
  <c r="N3965" i="1"/>
  <c r="B3966" i="1"/>
  <c r="A3966" i="1" s="1"/>
  <c r="E3966" i="1"/>
  <c r="D3966" i="1" s="1"/>
  <c r="H3966" i="1"/>
  <c r="G3966" i="1" s="1"/>
  <c r="K3966" i="1"/>
  <c r="J3966" i="1" s="1"/>
  <c r="N3966" i="1"/>
  <c r="B3967" i="1"/>
  <c r="A3967" i="1" s="1"/>
  <c r="E3967" i="1"/>
  <c r="D3967" i="1" s="1"/>
  <c r="H3967" i="1"/>
  <c r="G3967" i="1" s="1"/>
  <c r="K3967" i="1"/>
  <c r="J3967" i="1" s="1"/>
  <c r="N3967" i="1"/>
  <c r="B3968" i="1"/>
  <c r="A3968" i="1" s="1"/>
  <c r="E3968" i="1"/>
  <c r="D3968" i="1" s="1"/>
  <c r="H3968" i="1"/>
  <c r="G3968" i="1" s="1"/>
  <c r="K3968" i="1"/>
  <c r="J3968" i="1" s="1"/>
  <c r="N3968" i="1"/>
  <c r="B3969" i="1"/>
  <c r="A3969" i="1" s="1"/>
  <c r="E3969" i="1"/>
  <c r="D3969" i="1" s="1"/>
  <c r="H3969" i="1"/>
  <c r="G3969" i="1" s="1"/>
  <c r="K3969" i="1"/>
  <c r="J3969" i="1" s="1"/>
  <c r="N3969" i="1"/>
  <c r="B3970" i="1"/>
  <c r="A3970" i="1" s="1"/>
  <c r="E3970" i="1"/>
  <c r="D3970" i="1" s="1"/>
  <c r="H3970" i="1"/>
  <c r="G3970" i="1" s="1"/>
  <c r="K3970" i="1"/>
  <c r="J3970" i="1" s="1"/>
  <c r="N3970" i="1"/>
  <c r="B3971" i="1"/>
  <c r="A3971" i="1" s="1"/>
  <c r="E3971" i="1"/>
  <c r="D3971" i="1" s="1"/>
  <c r="H3971" i="1"/>
  <c r="G3971" i="1" s="1"/>
  <c r="K3971" i="1"/>
  <c r="J3971" i="1" s="1"/>
  <c r="N3971" i="1"/>
  <c r="B3972" i="1"/>
  <c r="A3972" i="1" s="1"/>
  <c r="E3972" i="1"/>
  <c r="D3972" i="1" s="1"/>
  <c r="H3972" i="1"/>
  <c r="G3972" i="1" s="1"/>
  <c r="K3972" i="1"/>
  <c r="J3972" i="1" s="1"/>
  <c r="N3972" i="1"/>
  <c r="B3973" i="1"/>
  <c r="A3973" i="1" s="1"/>
  <c r="E3973" i="1"/>
  <c r="D3973" i="1" s="1"/>
  <c r="H3973" i="1"/>
  <c r="G3973" i="1" s="1"/>
  <c r="K3973" i="1"/>
  <c r="J3973" i="1" s="1"/>
  <c r="N3973" i="1"/>
  <c r="B3974" i="1"/>
  <c r="A3974" i="1" s="1"/>
  <c r="E3974" i="1"/>
  <c r="D3974" i="1" s="1"/>
  <c r="H3974" i="1"/>
  <c r="G3974" i="1" s="1"/>
  <c r="K3974" i="1"/>
  <c r="J3974" i="1" s="1"/>
  <c r="N3974" i="1"/>
  <c r="B3975" i="1"/>
  <c r="A3975" i="1" s="1"/>
  <c r="E3975" i="1"/>
  <c r="D3975" i="1" s="1"/>
  <c r="H3975" i="1"/>
  <c r="G3975" i="1" s="1"/>
  <c r="K3975" i="1"/>
  <c r="J3975" i="1" s="1"/>
  <c r="N3975" i="1"/>
  <c r="B3976" i="1"/>
  <c r="A3976" i="1" s="1"/>
  <c r="E3976" i="1"/>
  <c r="D3976" i="1" s="1"/>
  <c r="H3976" i="1"/>
  <c r="G3976" i="1" s="1"/>
  <c r="K3976" i="1"/>
  <c r="J3976" i="1" s="1"/>
  <c r="N3976" i="1"/>
  <c r="B3977" i="1"/>
  <c r="A3977" i="1" s="1"/>
  <c r="E3977" i="1"/>
  <c r="D3977" i="1" s="1"/>
  <c r="H3977" i="1"/>
  <c r="G3977" i="1" s="1"/>
  <c r="K3977" i="1"/>
  <c r="J3977" i="1" s="1"/>
  <c r="N3977" i="1"/>
  <c r="B3978" i="1"/>
  <c r="A3978" i="1" s="1"/>
  <c r="E3978" i="1"/>
  <c r="D3978" i="1" s="1"/>
  <c r="H3978" i="1"/>
  <c r="G3978" i="1" s="1"/>
  <c r="K3978" i="1"/>
  <c r="J3978" i="1" s="1"/>
  <c r="N3978" i="1"/>
  <c r="B3979" i="1"/>
  <c r="A3979" i="1" s="1"/>
  <c r="E3979" i="1"/>
  <c r="D3979" i="1" s="1"/>
  <c r="H3979" i="1"/>
  <c r="G3979" i="1" s="1"/>
  <c r="K3979" i="1"/>
  <c r="J3979" i="1" s="1"/>
  <c r="N3979" i="1"/>
  <c r="B3980" i="1"/>
  <c r="A3980" i="1" s="1"/>
  <c r="E3980" i="1"/>
  <c r="D3980" i="1" s="1"/>
  <c r="H3980" i="1"/>
  <c r="G3980" i="1" s="1"/>
  <c r="K3980" i="1"/>
  <c r="J3980" i="1" s="1"/>
  <c r="N3980" i="1"/>
  <c r="B3981" i="1"/>
  <c r="A3981" i="1" s="1"/>
  <c r="E3981" i="1"/>
  <c r="D3981" i="1" s="1"/>
  <c r="H3981" i="1"/>
  <c r="G3981" i="1" s="1"/>
  <c r="K3981" i="1"/>
  <c r="J3981" i="1" s="1"/>
  <c r="N3981" i="1"/>
  <c r="B3982" i="1"/>
  <c r="A3982" i="1" s="1"/>
  <c r="E3982" i="1"/>
  <c r="D3982" i="1" s="1"/>
  <c r="H3982" i="1"/>
  <c r="G3982" i="1" s="1"/>
  <c r="K3982" i="1"/>
  <c r="J3982" i="1" s="1"/>
  <c r="N3982" i="1"/>
  <c r="B3983" i="1"/>
  <c r="A3983" i="1" s="1"/>
  <c r="E3983" i="1"/>
  <c r="D3983" i="1" s="1"/>
  <c r="H3983" i="1"/>
  <c r="G3983" i="1" s="1"/>
  <c r="K3983" i="1"/>
  <c r="J3983" i="1" s="1"/>
  <c r="N3983" i="1"/>
  <c r="B3984" i="1"/>
  <c r="A3984" i="1" s="1"/>
  <c r="E3984" i="1"/>
  <c r="D3984" i="1" s="1"/>
  <c r="H3984" i="1"/>
  <c r="G3984" i="1" s="1"/>
  <c r="K3984" i="1"/>
  <c r="J3984" i="1" s="1"/>
  <c r="N3984" i="1"/>
  <c r="B3985" i="1"/>
  <c r="A3985" i="1" s="1"/>
  <c r="E3985" i="1"/>
  <c r="D3985" i="1" s="1"/>
  <c r="H3985" i="1"/>
  <c r="G3985" i="1" s="1"/>
  <c r="K3985" i="1"/>
  <c r="J3985" i="1" s="1"/>
  <c r="N3985" i="1"/>
  <c r="B3986" i="1"/>
  <c r="A3986" i="1" s="1"/>
  <c r="E3986" i="1"/>
  <c r="D3986" i="1" s="1"/>
  <c r="H3986" i="1"/>
  <c r="G3986" i="1" s="1"/>
  <c r="K3986" i="1"/>
  <c r="J3986" i="1" s="1"/>
  <c r="N3986" i="1"/>
  <c r="B3987" i="1"/>
  <c r="A3987" i="1" s="1"/>
  <c r="E3987" i="1"/>
  <c r="D3987" i="1" s="1"/>
  <c r="H3987" i="1"/>
  <c r="G3987" i="1" s="1"/>
  <c r="K3987" i="1"/>
  <c r="J3987" i="1" s="1"/>
  <c r="N3987" i="1"/>
  <c r="B3988" i="1"/>
  <c r="A3988" i="1" s="1"/>
  <c r="E3988" i="1"/>
  <c r="D3988" i="1" s="1"/>
  <c r="H3988" i="1"/>
  <c r="G3988" i="1" s="1"/>
  <c r="K3988" i="1"/>
  <c r="J3988" i="1" s="1"/>
  <c r="N3988" i="1"/>
  <c r="B3989" i="1"/>
  <c r="A3989" i="1" s="1"/>
  <c r="E3989" i="1"/>
  <c r="D3989" i="1" s="1"/>
  <c r="H3989" i="1"/>
  <c r="G3989" i="1" s="1"/>
  <c r="K3989" i="1"/>
  <c r="J3989" i="1" s="1"/>
  <c r="N3989" i="1"/>
  <c r="B3990" i="1"/>
  <c r="A3990" i="1" s="1"/>
  <c r="E3990" i="1"/>
  <c r="D3990" i="1" s="1"/>
  <c r="H3990" i="1"/>
  <c r="G3990" i="1" s="1"/>
  <c r="K3990" i="1"/>
  <c r="J3990" i="1" s="1"/>
  <c r="N3990" i="1"/>
  <c r="B3991" i="1"/>
  <c r="A3991" i="1" s="1"/>
  <c r="E3991" i="1"/>
  <c r="D3991" i="1" s="1"/>
  <c r="H3991" i="1"/>
  <c r="G3991" i="1" s="1"/>
  <c r="K3991" i="1"/>
  <c r="J3991" i="1" s="1"/>
  <c r="N3991" i="1"/>
  <c r="B3992" i="1"/>
  <c r="A3992" i="1" s="1"/>
  <c r="E3992" i="1"/>
  <c r="D3992" i="1" s="1"/>
  <c r="H3992" i="1"/>
  <c r="G3992" i="1" s="1"/>
  <c r="K3992" i="1"/>
  <c r="J3992" i="1" s="1"/>
  <c r="N3992" i="1"/>
  <c r="B3993" i="1"/>
  <c r="A3993" i="1" s="1"/>
  <c r="E3993" i="1"/>
  <c r="D3993" i="1" s="1"/>
  <c r="H3993" i="1"/>
  <c r="G3993" i="1" s="1"/>
  <c r="K3993" i="1"/>
  <c r="J3993" i="1" s="1"/>
  <c r="N3993" i="1"/>
  <c r="B3994" i="1"/>
  <c r="A3994" i="1" s="1"/>
  <c r="E3994" i="1"/>
  <c r="D3994" i="1" s="1"/>
  <c r="H3994" i="1"/>
  <c r="G3994" i="1" s="1"/>
  <c r="K3994" i="1"/>
  <c r="J3994" i="1" s="1"/>
  <c r="N3994" i="1"/>
  <c r="B3995" i="1"/>
  <c r="A3995" i="1" s="1"/>
  <c r="E3995" i="1"/>
  <c r="D3995" i="1" s="1"/>
  <c r="H3995" i="1"/>
  <c r="G3995" i="1" s="1"/>
  <c r="K3995" i="1"/>
  <c r="J3995" i="1" s="1"/>
  <c r="N3995" i="1"/>
  <c r="B3996" i="1"/>
  <c r="A3996" i="1" s="1"/>
  <c r="E3996" i="1"/>
  <c r="D3996" i="1" s="1"/>
  <c r="H3996" i="1"/>
  <c r="G3996" i="1" s="1"/>
  <c r="K3996" i="1"/>
  <c r="J3996" i="1" s="1"/>
  <c r="N3996" i="1"/>
  <c r="B3997" i="1"/>
  <c r="A3997" i="1" s="1"/>
  <c r="E3997" i="1"/>
  <c r="D3997" i="1" s="1"/>
  <c r="H3997" i="1"/>
  <c r="G3997" i="1" s="1"/>
  <c r="K3997" i="1"/>
  <c r="J3997" i="1" s="1"/>
  <c r="N3997" i="1"/>
  <c r="B3998" i="1"/>
  <c r="A3998" i="1" s="1"/>
  <c r="E3998" i="1"/>
  <c r="D3998" i="1" s="1"/>
  <c r="H3998" i="1"/>
  <c r="G3998" i="1" s="1"/>
  <c r="K3998" i="1"/>
  <c r="J3998" i="1" s="1"/>
  <c r="N3998" i="1"/>
  <c r="B3999" i="1"/>
  <c r="A3999" i="1" s="1"/>
  <c r="E3999" i="1"/>
  <c r="D3999" i="1" s="1"/>
  <c r="H3999" i="1"/>
  <c r="G3999" i="1" s="1"/>
  <c r="K3999" i="1"/>
  <c r="J3999" i="1" s="1"/>
  <c r="N3999" i="1"/>
  <c r="B4000" i="1"/>
  <c r="A4000" i="1" s="1"/>
  <c r="E4000" i="1"/>
  <c r="D4000" i="1" s="1"/>
  <c r="H4000" i="1"/>
  <c r="G4000" i="1" s="1"/>
  <c r="K4000" i="1"/>
  <c r="J4000" i="1" s="1"/>
  <c r="N4000" i="1"/>
  <c r="B4001" i="1"/>
  <c r="A4001" i="1" s="1"/>
  <c r="E4001" i="1"/>
  <c r="D4001" i="1" s="1"/>
  <c r="H4001" i="1"/>
  <c r="G4001" i="1" s="1"/>
  <c r="K4001" i="1"/>
  <c r="J4001" i="1" s="1"/>
  <c r="N4001" i="1"/>
  <c r="B4002" i="1"/>
  <c r="A4002" i="1" s="1"/>
  <c r="E4002" i="1"/>
  <c r="D4002" i="1" s="1"/>
  <c r="H4002" i="1"/>
  <c r="G4002" i="1" s="1"/>
  <c r="K4002" i="1"/>
  <c r="J4002" i="1" s="1"/>
  <c r="N4002" i="1"/>
  <c r="B4003" i="1"/>
  <c r="A4003" i="1" s="1"/>
  <c r="E4003" i="1"/>
  <c r="D4003" i="1" s="1"/>
  <c r="H4003" i="1"/>
  <c r="G4003" i="1" s="1"/>
  <c r="K4003" i="1"/>
  <c r="J4003" i="1" s="1"/>
  <c r="N4003" i="1"/>
  <c r="B4004" i="1"/>
  <c r="A4004" i="1" s="1"/>
  <c r="E4004" i="1"/>
  <c r="D4004" i="1" s="1"/>
  <c r="H4004" i="1"/>
  <c r="G4004" i="1" s="1"/>
  <c r="K4004" i="1"/>
  <c r="J4004" i="1" s="1"/>
  <c r="N4004" i="1"/>
  <c r="B4005" i="1"/>
  <c r="A4005" i="1" s="1"/>
  <c r="E4005" i="1"/>
  <c r="D4005" i="1" s="1"/>
  <c r="H4005" i="1"/>
  <c r="G4005" i="1" s="1"/>
  <c r="K4005" i="1"/>
  <c r="J4005" i="1" s="1"/>
  <c r="N4005" i="1"/>
  <c r="B4006" i="1"/>
  <c r="A4006" i="1" s="1"/>
  <c r="E4006" i="1"/>
  <c r="D4006" i="1" s="1"/>
  <c r="H4006" i="1"/>
  <c r="G4006" i="1" s="1"/>
  <c r="K4006" i="1"/>
  <c r="J4006" i="1" s="1"/>
  <c r="N4006" i="1"/>
  <c r="B4007" i="1"/>
  <c r="A4007" i="1" s="1"/>
  <c r="E4007" i="1"/>
  <c r="D4007" i="1" s="1"/>
  <c r="H4007" i="1"/>
  <c r="G4007" i="1" s="1"/>
  <c r="K4007" i="1"/>
  <c r="J4007" i="1" s="1"/>
  <c r="N4007" i="1"/>
  <c r="B4008" i="1"/>
  <c r="A4008" i="1" s="1"/>
  <c r="E4008" i="1"/>
  <c r="D4008" i="1" s="1"/>
  <c r="H4008" i="1"/>
  <c r="G4008" i="1" s="1"/>
  <c r="K4008" i="1"/>
  <c r="J4008" i="1" s="1"/>
  <c r="N4008" i="1"/>
  <c r="B4009" i="1"/>
  <c r="A4009" i="1" s="1"/>
  <c r="E4009" i="1"/>
  <c r="D4009" i="1" s="1"/>
  <c r="H4009" i="1"/>
  <c r="G4009" i="1" s="1"/>
  <c r="K4009" i="1"/>
  <c r="J4009" i="1" s="1"/>
  <c r="N4009" i="1"/>
  <c r="B4010" i="1"/>
  <c r="A4010" i="1" s="1"/>
  <c r="E4010" i="1"/>
  <c r="D4010" i="1" s="1"/>
  <c r="H4010" i="1"/>
  <c r="G4010" i="1" s="1"/>
  <c r="K4010" i="1"/>
  <c r="J4010" i="1" s="1"/>
  <c r="N4010" i="1"/>
  <c r="B4011" i="1"/>
  <c r="A4011" i="1" s="1"/>
  <c r="E4011" i="1"/>
  <c r="D4011" i="1" s="1"/>
  <c r="H4011" i="1"/>
  <c r="G4011" i="1" s="1"/>
  <c r="K4011" i="1"/>
  <c r="J4011" i="1" s="1"/>
  <c r="N4011" i="1"/>
  <c r="B4012" i="1"/>
  <c r="A4012" i="1" s="1"/>
  <c r="E4012" i="1"/>
  <c r="D4012" i="1" s="1"/>
  <c r="H4012" i="1"/>
  <c r="G4012" i="1" s="1"/>
  <c r="K4012" i="1"/>
  <c r="J4012" i="1" s="1"/>
  <c r="N4012" i="1"/>
  <c r="B4013" i="1"/>
  <c r="A4013" i="1" s="1"/>
  <c r="E4013" i="1"/>
  <c r="D4013" i="1" s="1"/>
  <c r="H4013" i="1"/>
  <c r="G4013" i="1" s="1"/>
  <c r="K4013" i="1"/>
  <c r="J4013" i="1" s="1"/>
  <c r="N4013" i="1"/>
  <c r="B4014" i="1"/>
  <c r="A4014" i="1" s="1"/>
  <c r="E4014" i="1"/>
  <c r="D4014" i="1" s="1"/>
  <c r="H4014" i="1"/>
  <c r="G4014" i="1" s="1"/>
  <c r="K4014" i="1"/>
  <c r="J4014" i="1" s="1"/>
  <c r="N4014" i="1"/>
  <c r="B4015" i="1"/>
  <c r="A4015" i="1" s="1"/>
  <c r="E4015" i="1"/>
  <c r="D4015" i="1" s="1"/>
  <c r="H4015" i="1"/>
  <c r="G4015" i="1" s="1"/>
  <c r="K4015" i="1"/>
  <c r="J4015" i="1" s="1"/>
  <c r="N4015" i="1"/>
  <c r="B4016" i="1"/>
  <c r="A4016" i="1" s="1"/>
  <c r="E4016" i="1"/>
  <c r="D4016" i="1" s="1"/>
  <c r="H4016" i="1"/>
  <c r="G4016" i="1" s="1"/>
  <c r="K4016" i="1"/>
  <c r="J4016" i="1" s="1"/>
  <c r="N4016" i="1"/>
  <c r="B4017" i="1"/>
  <c r="A4017" i="1" s="1"/>
  <c r="E4017" i="1"/>
  <c r="D4017" i="1" s="1"/>
  <c r="H4017" i="1"/>
  <c r="G4017" i="1" s="1"/>
  <c r="K4017" i="1"/>
  <c r="J4017" i="1" s="1"/>
  <c r="N4017" i="1"/>
  <c r="B4018" i="1"/>
  <c r="A4018" i="1" s="1"/>
  <c r="E4018" i="1"/>
  <c r="D4018" i="1" s="1"/>
  <c r="H4018" i="1"/>
  <c r="G4018" i="1" s="1"/>
  <c r="K4018" i="1"/>
  <c r="J4018" i="1" s="1"/>
  <c r="N4018" i="1"/>
  <c r="B4019" i="1"/>
  <c r="A4019" i="1" s="1"/>
  <c r="E4019" i="1"/>
  <c r="D4019" i="1" s="1"/>
  <c r="H4019" i="1"/>
  <c r="G4019" i="1" s="1"/>
  <c r="K4019" i="1"/>
  <c r="J4019" i="1" s="1"/>
  <c r="N4019" i="1"/>
  <c r="B4020" i="1"/>
  <c r="A4020" i="1" s="1"/>
  <c r="E4020" i="1"/>
  <c r="D4020" i="1" s="1"/>
  <c r="H4020" i="1"/>
  <c r="G4020" i="1" s="1"/>
  <c r="K4020" i="1"/>
  <c r="J4020" i="1" s="1"/>
  <c r="N4020" i="1"/>
  <c r="B4021" i="1"/>
  <c r="A4021" i="1" s="1"/>
  <c r="E4021" i="1"/>
  <c r="D4021" i="1" s="1"/>
  <c r="H4021" i="1"/>
  <c r="G4021" i="1" s="1"/>
  <c r="K4021" i="1"/>
  <c r="J4021" i="1" s="1"/>
  <c r="N4021" i="1"/>
  <c r="B4022" i="1"/>
  <c r="A4022" i="1" s="1"/>
  <c r="E4022" i="1"/>
  <c r="D4022" i="1" s="1"/>
  <c r="H4022" i="1"/>
  <c r="G4022" i="1" s="1"/>
  <c r="K4022" i="1"/>
  <c r="J4022" i="1" s="1"/>
  <c r="N4022" i="1"/>
  <c r="B4023" i="1"/>
  <c r="A4023" i="1" s="1"/>
  <c r="E4023" i="1"/>
  <c r="D4023" i="1" s="1"/>
  <c r="H4023" i="1"/>
  <c r="G4023" i="1" s="1"/>
  <c r="K4023" i="1"/>
  <c r="J4023" i="1" s="1"/>
  <c r="N4023" i="1"/>
  <c r="B4024" i="1"/>
  <c r="A4024" i="1" s="1"/>
  <c r="E4024" i="1"/>
  <c r="D4024" i="1" s="1"/>
  <c r="H4024" i="1"/>
  <c r="G4024" i="1" s="1"/>
  <c r="K4024" i="1"/>
  <c r="J4024" i="1" s="1"/>
  <c r="N4024" i="1"/>
  <c r="B4025" i="1"/>
  <c r="A4025" i="1" s="1"/>
  <c r="E4025" i="1"/>
  <c r="D4025" i="1" s="1"/>
  <c r="H4025" i="1"/>
  <c r="G4025" i="1" s="1"/>
  <c r="K4025" i="1"/>
  <c r="J4025" i="1" s="1"/>
  <c r="N4025" i="1"/>
  <c r="B4026" i="1"/>
  <c r="A4026" i="1" s="1"/>
  <c r="E4026" i="1"/>
  <c r="D4026" i="1" s="1"/>
  <c r="H4026" i="1"/>
  <c r="G4026" i="1" s="1"/>
  <c r="K4026" i="1"/>
  <c r="J4026" i="1" s="1"/>
  <c r="N4026" i="1"/>
  <c r="B4027" i="1"/>
  <c r="A4027" i="1" s="1"/>
  <c r="E4027" i="1"/>
  <c r="D4027" i="1" s="1"/>
  <c r="H4027" i="1"/>
  <c r="G4027" i="1" s="1"/>
  <c r="K4027" i="1"/>
  <c r="J4027" i="1" s="1"/>
  <c r="N4027" i="1"/>
  <c r="B4028" i="1"/>
  <c r="A4028" i="1" s="1"/>
  <c r="E4028" i="1"/>
  <c r="D4028" i="1" s="1"/>
  <c r="H4028" i="1"/>
  <c r="G4028" i="1" s="1"/>
  <c r="K4028" i="1"/>
  <c r="J4028" i="1" s="1"/>
  <c r="N4028" i="1"/>
  <c r="B4029" i="1"/>
  <c r="A4029" i="1" s="1"/>
  <c r="E4029" i="1"/>
  <c r="D4029" i="1" s="1"/>
  <c r="H4029" i="1"/>
  <c r="G4029" i="1" s="1"/>
  <c r="K4029" i="1"/>
  <c r="J4029" i="1" s="1"/>
  <c r="N4029" i="1"/>
  <c r="B4030" i="1"/>
  <c r="A4030" i="1" s="1"/>
  <c r="E4030" i="1"/>
  <c r="D4030" i="1" s="1"/>
  <c r="H4030" i="1"/>
  <c r="G4030" i="1" s="1"/>
  <c r="K4030" i="1"/>
  <c r="J4030" i="1" s="1"/>
  <c r="N4030" i="1"/>
  <c r="B4031" i="1"/>
  <c r="A4031" i="1" s="1"/>
  <c r="E4031" i="1"/>
  <c r="D4031" i="1" s="1"/>
  <c r="H4031" i="1"/>
  <c r="G4031" i="1" s="1"/>
  <c r="K4031" i="1"/>
  <c r="J4031" i="1" s="1"/>
  <c r="N4031" i="1"/>
  <c r="B4032" i="1"/>
  <c r="A4032" i="1" s="1"/>
  <c r="E4032" i="1"/>
  <c r="D4032" i="1" s="1"/>
  <c r="H4032" i="1"/>
  <c r="G4032" i="1" s="1"/>
  <c r="K4032" i="1"/>
  <c r="J4032" i="1" s="1"/>
  <c r="N4032" i="1"/>
  <c r="B4033" i="1"/>
  <c r="A4033" i="1" s="1"/>
  <c r="E4033" i="1"/>
  <c r="D4033" i="1" s="1"/>
  <c r="H4033" i="1"/>
  <c r="G4033" i="1" s="1"/>
  <c r="K4033" i="1"/>
  <c r="J4033" i="1" s="1"/>
  <c r="N4033" i="1"/>
  <c r="B4034" i="1"/>
  <c r="A4034" i="1" s="1"/>
  <c r="E4034" i="1"/>
  <c r="D4034" i="1" s="1"/>
  <c r="H4034" i="1"/>
  <c r="G4034" i="1" s="1"/>
  <c r="K4034" i="1"/>
  <c r="J4034" i="1" s="1"/>
  <c r="N4034" i="1"/>
  <c r="B4035" i="1"/>
  <c r="A4035" i="1" s="1"/>
  <c r="E4035" i="1"/>
  <c r="D4035" i="1" s="1"/>
  <c r="H4035" i="1"/>
  <c r="G4035" i="1" s="1"/>
  <c r="K4035" i="1"/>
  <c r="J4035" i="1" s="1"/>
  <c r="N4035" i="1"/>
  <c r="B4036" i="1"/>
  <c r="A4036" i="1" s="1"/>
  <c r="E4036" i="1"/>
  <c r="D4036" i="1" s="1"/>
  <c r="H4036" i="1"/>
  <c r="G4036" i="1" s="1"/>
  <c r="K4036" i="1"/>
  <c r="J4036" i="1" s="1"/>
  <c r="N4036" i="1"/>
  <c r="B4037" i="1"/>
  <c r="A4037" i="1" s="1"/>
  <c r="E4037" i="1"/>
  <c r="D4037" i="1" s="1"/>
  <c r="H4037" i="1"/>
  <c r="G4037" i="1" s="1"/>
  <c r="K4037" i="1"/>
  <c r="J4037" i="1" s="1"/>
  <c r="N4037" i="1"/>
  <c r="B4038" i="1"/>
  <c r="A4038" i="1" s="1"/>
  <c r="E4038" i="1"/>
  <c r="D4038" i="1" s="1"/>
  <c r="H4038" i="1"/>
  <c r="G4038" i="1" s="1"/>
  <c r="K4038" i="1"/>
  <c r="J4038" i="1" s="1"/>
  <c r="N4038" i="1"/>
  <c r="B4039" i="1"/>
  <c r="A4039" i="1" s="1"/>
  <c r="E4039" i="1"/>
  <c r="D4039" i="1" s="1"/>
  <c r="H4039" i="1"/>
  <c r="G4039" i="1" s="1"/>
  <c r="K4039" i="1"/>
  <c r="J4039" i="1" s="1"/>
  <c r="N4039" i="1"/>
  <c r="B4040" i="1"/>
  <c r="A4040" i="1" s="1"/>
  <c r="E4040" i="1"/>
  <c r="D4040" i="1" s="1"/>
  <c r="H4040" i="1"/>
  <c r="G4040" i="1" s="1"/>
  <c r="K4040" i="1"/>
  <c r="J4040" i="1" s="1"/>
  <c r="N4040" i="1"/>
  <c r="B4041" i="1"/>
  <c r="A4041" i="1" s="1"/>
  <c r="E4041" i="1"/>
  <c r="D4041" i="1" s="1"/>
  <c r="H4041" i="1"/>
  <c r="G4041" i="1" s="1"/>
  <c r="K4041" i="1"/>
  <c r="J4041" i="1" s="1"/>
  <c r="N4041" i="1"/>
  <c r="B4042" i="1"/>
  <c r="A4042" i="1" s="1"/>
  <c r="E4042" i="1"/>
  <c r="D4042" i="1" s="1"/>
  <c r="H4042" i="1"/>
  <c r="G4042" i="1" s="1"/>
  <c r="K4042" i="1"/>
  <c r="J4042" i="1" s="1"/>
  <c r="N4042" i="1"/>
  <c r="B4043" i="1"/>
  <c r="A4043" i="1" s="1"/>
  <c r="E4043" i="1"/>
  <c r="D4043" i="1" s="1"/>
  <c r="H4043" i="1"/>
  <c r="G4043" i="1" s="1"/>
  <c r="K4043" i="1"/>
  <c r="J4043" i="1" s="1"/>
  <c r="N4043" i="1"/>
  <c r="B4044" i="1"/>
  <c r="A4044" i="1" s="1"/>
  <c r="E4044" i="1"/>
  <c r="D4044" i="1" s="1"/>
  <c r="H4044" i="1"/>
  <c r="G4044" i="1" s="1"/>
  <c r="K4044" i="1"/>
  <c r="J4044" i="1" s="1"/>
  <c r="N4044" i="1"/>
  <c r="B4045" i="1"/>
  <c r="A4045" i="1" s="1"/>
  <c r="E4045" i="1"/>
  <c r="D4045" i="1" s="1"/>
  <c r="H4045" i="1"/>
  <c r="G4045" i="1" s="1"/>
  <c r="K4045" i="1"/>
  <c r="J4045" i="1" s="1"/>
  <c r="N4045" i="1"/>
  <c r="B4046" i="1"/>
  <c r="A4046" i="1" s="1"/>
  <c r="E4046" i="1"/>
  <c r="D4046" i="1" s="1"/>
  <c r="H4046" i="1"/>
  <c r="G4046" i="1" s="1"/>
  <c r="K4046" i="1"/>
  <c r="J4046" i="1" s="1"/>
  <c r="N4046" i="1"/>
  <c r="B4047" i="1"/>
  <c r="A4047" i="1" s="1"/>
  <c r="E4047" i="1"/>
  <c r="D4047" i="1" s="1"/>
  <c r="H4047" i="1"/>
  <c r="G4047" i="1" s="1"/>
  <c r="K4047" i="1"/>
  <c r="J4047" i="1" s="1"/>
  <c r="N4047" i="1"/>
  <c r="B4048" i="1"/>
  <c r="A4048" i="1" s="1"/>
  <c r="E4048" i="1"/>
  <c r="D4048" i="1" s="1"/>
  <c r="H4048" i="1"/>
  <c r="G4048" i="1" s="1"/>
  <c r="K4048" i="1"/>
  <c r="J4048" i="1" s="1"/>
  <c r="N4048" i="1"/>
  <c r="B4049" i="1"/>
  <c r="A4049" i="1" s="1"/>
  <c r="E4049" i="1"/>
  <c r="D4049" i="1" s="1"/>
  <c r="H4049" i="1"/>
  <c r="G4049" i="1" s="1"/>
  <c r="K4049" i="1"/>
  <c r="J4049" i="1" s="1"/>
  <c r="N4049" i="1"/>
  <c r="B4050" i="1"/>
  <c r="A4050" i="1" s="1"/>
  <c r="E4050" i="1"/>
  <c r="D4050" i="1" s="1"/>
  <c r="H4050" i="1"/>
  <c r="G4050" i="1" s="1"/>
  <c r="K4050" i="1"/>
  <c r="J4050" i="1" s="1"/>
  <c r="N4050" i="1"/>
  <c r="B4051" i="1"/>
  <c r="A4051" i="1" s="1"/>
  <c r="E4051" i="1"/>
  <c r="D4051" i="1" s="1"/>
  <c r="H4051" i="1"/>
  <c r="G4051" i="1" s="1"/>
  <c r="K4051" i="1"/>
  <c r="J4051" i="1" s="1"/>
  <c r="N4051" i="1"/>
  <c r="B4052" i="1"/>
  <c r="A4052" i="1" s="1"/>
  <c r="E4052" i="1"/>
  <c r="D4052" i="1" s="1"/>
  <c r="H4052" i="1"/>
  <c r="G4052" i="1" s="1"/>
  <c r="K4052" i="1"/>
  <c r="J4052" i="1" s="1"/>
  <c r="N4052" i="1"/>
  <c r="B4053" i="1"/>
  <c r="A4053" i="1" s="1"/>
  <c r="E4053" i="1"/>
  <c r="D4053" i="1" s="1"/>
  <c r="H4053" i="1"/>
  <c r="G4053" i="1" s="1"/>
  <c r="K4053" i="1"/>
  <c r="J4053" i="1" s="1"/>
  <c r="N4053" i="1"/>
  <c r="B4054" i="1"/>
  <c r="A4054" i="1" s="1"/>
  <c r="E4054" i="1"/>
  <c r="D4054" i="1" s="1"/>
  <c r="H4054" i="1"/>
  <c r="G4054" i="1" s="1"/>
  <c r="K4054" i="1"/>
  <c r="J4054" i="1" s="1"/>
  <c r="N4054" i="1"/>
  <c r="B4055" i="1"/>
  <c r="A4055" i="1" s="1"/>
  <c r="E4055" i="1"/>
  <c r="D4055" i="1" s="1"/>
  <c r="H4055" i="1"/>
  <c r="G4055" i="1" s="1"/>
  <c r="K4055" i="1"/>
  <c r="J4055" i="1" s="1"/>
  <c r="N4055" i="1"/>
  <c r="B4056" i="1"/>
  <c r="A4056" i="1" s="1"/>
  <c r="E4056" i="1"/>
  <c r="D4056" i="1" s="1"/>
  <c r="H4056" i="1"/>
  <c r="G4056" i="1" s="1"/>
  <c r="K4056" i="1"/>
  <c r="J4056" i="1" s="1"/>
  <c r="N4056" i="1"/>
  <c r="B4057" i="1"/>
  <c r="A4057" i="1" s="1"/>
  <c r="E4057" i="1"/>
  <c r="D4057" i="1" s="1"/>
  <c r="H4057" i="1"/>
  <c r="G4057" i="1" s="1"/>
  <c r="K4057" i="1"/>
  <c r="J4057" i="1" s="1"/>
  <c r="N4057" i="1"/>
  <c r="B4058" i="1"/>
  <c r="A4058" i="1" s="1"/>
  <c r="E4058" i="1"/>
  <c r="D4058" i="1" s="1"/>
  <c r="H4058" i="1"/>
  <c r="G4058" i="1" s="1"/>
  <c r="K4058" i="1"/>
  <c r="J4058" i="1" s="1"/>
  <c r="N4058" i="1"/>
  <c r="B4059" i="1"/>
  <c r="A4059" i="1" s="1"/>
  <c r="E4059" i="1"/>
  <c r="D4059" i="1" s="1"/>
  <c r="H4059" i="1"/>
  <c r="G4059" i="1" s="1"/>
  <c r="K4059" i="1"/>
  <c r="J4059" i="1" s="1"/>
  <c r="N4059" i="1"/>
  <c r="B4060" i="1"/>
  <c r="A4060" i="1" s="1"/>
  <c r="E4060" i="1"/>
  <c r="D4060" i="1" s="1"/>
  <c r="H4060" i="1"/>
  <c r="G4060" i="1" s="1"/>
  <c r="K4060" i="1"/>
  <c r="J4060" i="1" s="1"/>
  <c r="N4060" i="1"/>
  <c r="B4061" i="1"/>
  <c r="A4061" i="1" s="1"/>
  <c r="E4061" i="1"/>
  <c r="D4061" i="1" s="1"/>
  <c r="H4061" i="1"/>
  <c r="G4061" i="1" s="1"/>
  <c r="K4061" i="1"/>
  <c r="J4061" i="1" s="1"/>
  <c r="N4061" i="1"/>
  <c r="B4062" i="1"/>
  <c r="A4062" i="1" s="1"/>
  <c r="E4062" i="1"/>
  <c r="D4062" i="1" s="1"/>
  <c r="H4062" i="1"/>
  <c r="G4062" i="1" s="1"/>
  <c r="K4062" i="1"/>
  <c r="J4062" i="1" s="1"/>
  <c r="N4062" i="1"/>
  <c r="B4063" i="1"/>
  <c r="A4063" i="1" s="1"/>
  <c r="E4063" i="1"/>
  <c r="D4063" i="1" s="1"/>
  <c r="H4063" i="1"/>
  <c r="G4063" i="1" s="1"/>
  <c r="K4063" i="1"/>
  <c r="J4063" i="1" s="1"/>
  <c r="N4063" i="1"/>
  <c r="B4064" i="1"/>
  <c r="A4064" i="1" s="1"/>
  <c r="E4064" i="1"/>
  <c r="D4064" i="1" s="1"/>
  <c r="H4064" i="1"/>
  <c r="G4064" i="1" s="1"/>
  <c r="K4064" i="1"/>
  <c r="J4064" i="1" s="1"/>
  <c r="N4064" i="1"/>
  <c r="B4065" i="1"/>
  <c r="A4065" i="1" s="1"/>
  <c r="E4065" i="1"/>
  <c r="D4065" i="1" s="1"/>
  <c r="H4065" i="1"/>
  <c r="G4065" i="1" s="1"/>
  <c r="K4065" i="1"/>
  <c r="J4065" i="1" s="1"/>
  <c r="N4065" i="1"/>
  <c r="B4066" i="1"/>
  <c r="A4066" i="1" s="1"/>
  <c r="E4066" i="1"/>
  <c r="D4066" i="1" s="1"/>
  <c r="H4066" i="1"/>
  <c r="G4066" i="1" s="1"/>
  <c r="K4066" i="1"/>
  <c r="J4066" i="1" s="1"/>
  <c r="N4066" i="1"/>
  <c r="B4067" i="1"/>
  <c r="A4067" i="1" s="1"/>
  <c r="E4067" i="1"/>
  <c r="D4067" i="1" s="1"/>
  <c r="H4067" i="1"/>
  <c r="G4067" i="1" s="1"/>
  <c r="K4067" i="1"/>
  <c r="J4067" i="1" s="1"/>
  <c r="N4067" i="1"/>
  <c r="B4068" i="1"/>
  <c r="A4068" i="1" s="1"/>
  <c r="E4068" i="1"/>
  <c r="D4068" i="1" s="1"/>
  <c r="H4068" i="1"/>
  <c r="G4068" i="1" s="1"/>
  <c r="K4068" i="1"/>
  <c r="J4068" i="1" s="1"/>
  <c r="N4068" i="1"/>
  <c r="B4069" i="1"/>
  <c r="A4069" i="1" s="1"/>
  <c r="E4069" i="1"/>
  <c r="D4069" i="1" s="1"/>
  <c r="H4069" i="1"/>
  <c r="G4069" i="1" s="1"/>
  <c r="K4069" i="1"/>
  <c r="J4069" i="1" s="1"/>
  <c r="N4069" i="1"/>
  <c r="B4070" i="1"/>
  <c r="A4070" i="1" s="1"/>
  <c r="E4070" i="1"/>
  <c r="D4070" i="1" s="1"/>
  <c r="H4070" i="1"/>
  <c r="G4070" i="1" s="1"/>
  <c r="K4070" i="1"/>
  <c r="J4070" i="1" s="1"/>
  <c r="N4070" i="1"/>
  <c r="B4071" i="1"/>
  <c r="A4071" i="1" s="1"/>
  <c r="E4071" i="1"/>
  <c r="D4071" i="1" s="1"/>
  <c r="H4071" i="1"/>
  <c r="G4071" i="1" s="1"/>
  <c r="K4071" i="1"/>
  <c r="J4071" i="1" s="1"/>
  <c r="N4071" i="1"/>
  <c r="B4072" i="1"/>
  <c r="A4072" i="1" s="1"/>
  <c r="E4072" i="1"/>
  <c r="D4072" i="1" s="1"/>
  <c r="H4072" i="1"/>
  <c r="G4072" i="1" s="1"/>
  <c r="K4072" i="1"/>
  <c r="J4072" i="1" s="1"/>
  <c r="N4072" i="1"/>
  <c r="B4073" i="1"/>
  <c r="A4073" i="1" s="1"/>
  <c r="E4073" i="1"/>
  <c r="D4073" i="1" s="1"/>
  <c r="H4073" i="1"/>
  <c r="G4073" i="1" s="1"/>
  <c r="K4073" i="1"/>
  <c r="J4073" i="1" s="1"/>
  <c r="N4073" i="1"/>
  <c r="B4074" i="1"/>
  <c r="A4074" i="1" s="1"/>
  <c r="E4074" i="1"/>
  <c r="D4074" i="1" s="1"/>
  <c r="H4074" i="1"/>
  <c r="G4074" i="1" s="1"/>
  <c r="K4074" i="1"/>
  <c r="J4074" i="1" s="1"/>
  <c r="N4074" i="1"/>
  <c r="B4075" i="1"/>
  <c r="A4075" i="1" s="1"/>
  <c r="E4075" i="1"/>
  <c r="D4075" i="1" s="1"/>
  <c r="H4075" i="1"/>
  <c r="G4075" i="1" s="1"/>
  <c r="K4075" i="1"/>
  <c r="J4075" i="1" s="1"/>
  <c r="N4075" i="1"/>
  <c r="B4076" i="1"/>
  <c r="A4076" i="1" s="1"/>
  <c r="E4076" i="1"/>
  <c r="D4076" i="1" s="1"/>
  <c r="H4076" i="1"/>
  <c r="G4076" i="1" s="1"/>
  <c r="K4076" i="1"/>
  <c r="J4076" i="1" s="1"/>
  <c r="N4076" i="1"/>
  <c r="B4077" i="1"/>
  <c r="A4077" i="1" s="1"/>
  <c r="E4077" i="1"/>
  <c r="D4077" i="1" s="1"/>
  <c r="H4077" i="1"/>
  <c r="G4077" i="1" s="1"/>
  <c r="K4077" i="1"/>
  <c r="J4077" i="1" s="1"/>
  <c r="N4077" i="1"/>
  <c r="B4078" i="1"/>
  <c r="A4078" i="1" s="1"/>
  <c r="E4078" i="1"/>
  <c r="D4078" i="1" s="1"/>
  <c r="H4078" i="1"/>
  <c r="G4078" i="1" s="1"/>
  <c r="K4078" i="1"/>
  <c r="J4078" i="1" s="1"/>
  <c r="N4078" i="1"/>
  <c r="B4079" i="1"/>
  <c r="A4079" i="1" s="1"/>
  <c r="E4079" i="1"/>
  <c r="D4079" i="1" s="1"/>
  <c r="H4079" i="1"/>
  <c r="G4079" i="1" s="1"/>
  <c r="K4079" i="1"/>
  <c r="J4079" i="1" s="1"/>
  <c r="N4079" i="1"/>
  <c r="B4080" i="1"/>
  <c r="A4080" i="1" s="1"/>
  <c r="E4080" i="1"/>
  <c r="D4080" i="1" s="1"/>
  <c r="H4080" i="1"/>
  <c r="G4080" i="1" s="1"/>
  <c r="K4080" i="1"/>
  <c r="J4080" i="1" s="1"/>
  <c r="N4080" i="1"/>
  <c r="B4081" i="1"/>
  <c r="A4081" i="1" s="1"/>
  <c r="E4081" i="1"/>
  <c r="D4081" i="1" s="1"/>
  <c r="H4081" i="1"/>
  <c r="G4081" i="1" s="1"/>
  <c r="K4081" i="1"/>
  <c r="J4081" i="1" s="1"/>
  <c r="N4081" i="1"/>
  <c r="B4082" i="1"/>
  <c r="A4082" i="1" s="1"/>
  <c r="E4082" i="1"/>
  <c r="D4082" i="1" s="1"/>
  <c r="H4082" i="1"/>
  <c r="G4082" i="1" s="1"/>
  <c r="K4082" i="1"/>
  <c r="J4082" i="1" s="1"/>
  <c r="N4082" i="1"/>
  <c r="B4083" i="1"/>
  <c r="A4083" i="1" s="1"/>
  <c r="E4083" i="1"/>
  <c r="D4083" i="1" s="1"/>
  <c r="H4083" i="1"/>
  <c r="G4083" i="1" s="1"/>
  <c r="K4083" i="1"/>
  <c r="J4083" i="1" s="1"/>
  <c r="N4083" i="1"/>
  <c r="B4084" i="1"/>
  <c r="A4084" i="1" s="1"/>
  <c r="E4084" i="1"/>
  <c r="D4084" i="1" s="1"/>
  <c r="H4084" i="1"/>
  <c r="G4084" i="1" s="1"/>
  <c r="K4084" i="1"/>
  <c r="J4084" i="1" s="1"/>
  <c r="N4084" i="1"/>
  <c r="B4085" i="1"/>
  <c r="A4085" i="1" s="1"/>
  <c r="E4085" i="1"/>
  <c r="D4085" i="1" s="1"/>
  <c r="H4085" i="1"/>
  <c r="G4085" i="1" s="1"/>
  <c r="K4085" i="1"/>
  <c r="J4085" i="1" s="1"/>
  <c r="N4085" i="1"/>
  <c r="B4086" i="1"/>
  <c r="A4086" i="1" s="1"/>
  <c r="E4086" i="1"/>
  <c r="D4086" i="1" s="1"/>
  <c r="H4086" i="1"/>
  <c r="G4086" i="1" s="1"/>
  <c r="K4086" i="1"/>
  <c r="J4086" i="1" s="1"/>
  <c r="N4086" i="1"/>
  <c r="B4087" i="1"/>
  <c r="A4087" i="1" s="1"/>
  <c r="E4087" i="1"/>
  <c r="D4087" i="1" s="1"/>
  <c r="H4087" i="1"/>
  <c r="G4087" i="1" s="1"/>
  <c r="K4087" i="1"/>
  <c r="J4087" i="1" s="1"/>
  <c r="N4087" i="1"/>
  <c r="B4088" i="1"/>
  <c r="A4088" i="1" s="1"/>
  <c r="E4088" i="1"/>
  <c r="D4088" i="1" s="1"/>
  <c r="H4088" i="1"/>
  <c r="G4088" i="1" s="1"/>
  <c r="K4088" i="1"/>
  <c r="J4088" i="1" s="1"/>
  <c r="N4088" i="1"/>
  <c r="B4089" i="1"/>
  <c r="A4089" i="1" s="1"/>
  <c r="E4089" i="1"/>
  <c r="D4089" i="1" s="1"/>
  <c r="H4089" i="1"/>
  <c r="G4089" i="1" s="1"/>
  <c r="K4089" i="1"/>
  <c r="J4089" i="1" s="1"/>
  <c r="N4089" i="1"/>
  <c r="B4090" i="1"/>
  <c r="A4090" i="1" s="1"/>
  <c r="E4090" i="1"/>
  <c r="D4090" i="1" s="1"/>
  <c r="H4090" i="1"/>
  <c r="G4090" i="1" s="1"/>
  <c r="K4090" i="1"/>
  <c r="J4090" i="1" s="1"/>
  <c r="N4090" i="1"/>
  <c r="B4091" i="1"/>
  <c r="A4091" i="1" s="1"/>
  <c r="E4091" i="1"/>
  <c r="D4091" i="1" s="1"/>
  <c r="H4091" i="1"/>
  <c r="G4091" i="1" s="1"/>
  <c r="K4091" i="1"/>
  <c r="J4091" i="1" s="1"/>
  <c r="N4091" i="1"/>
  <c r="B4092" i="1"/>
  <c r="A4092" i="1" s="1"/>
  <c r="E4092" i="1"/>
  <c r="D4092" i="1" s="1"/>
  <c r="H4092" i="1"/>
  <c r="G4092" i="1" s="1"/>
  <c r="K4092" i="1"/>
  <c r="J4092" i="1" s="1"/>
  <c r="N4092" i="1"/>
  <c r="B4093" i="1"/>
  <c r="A4093" i="1" s="1"/>
  <c r="E4093" i="1"/>
  <c r="D4093" i="1" s="1"/>
  <c r="H4093" i="1"/>
  <c r="G4093" i="1" s="1"/>
  <c r="K4093" i="1"/>
  <c r="J4093" i="1" s="1"/>
  <c r="N4093" i="1"/>
  <c r="B4094" i="1"/>
  <c r="A4094" i="1" s="1"/>
  <c r="E4094" i="1"/>
  <c r="D4094" i="1" s="1"/>
  <c r="H4094" i="1"/>
  <c r="G4094" i="1" s="1"/>
  <c r="K4094" i="1"/>
  <c r="J4094" i="1" s="1"/>
  <c r="N4094" i="1"/>
  <c r="B4095" i="1"/>
  <c r="A4095" i="1" s="1"/>
  <c r="E4095" i="1"/>
  <c r="D4095" i="1" s="1"/>
  <c r="H4095" i="1"/>
  <c r="G4095" i="1" s="1"/>
  <c r="K4095" i="1"/>
  <c r="J4095" i="1" s="1"/>
  <c r="N4095" i="1"/>
  <c r="B4096" i="1"/>
  <c r="A4096" i="1" s="1"/>
  <c r="E4096" i="1"/>
  <c r="D4096" i="1" s="1"/>
  <c r="H4096" i="1"/>
  <c r="G4096" i="1" s="1"/>
  <c r="K4096" i="1"/>
  <c r="J4096" i="1" s="1"/>
  <c r="N4096" i="1"/>
  <c r="B4097" i="1"/>
  <c r="A4097" i="1" s="1"/>
  <c r="E4097" i="1"/>
  <c r="D4097" i="1" s="1"/>
  <c r="H4097" i="1"/>
  <c r="G4097" i="1" s="1"/>
  <c r="K4097" i="1"/>
  <c r="J4097" i="1" s="1"/>
  <c r="N4097" i="1"/>
  <c r="B4098" i="1"/>
  <c r="A4098" i="1" s="1"/>
  <c r="E4098" i="1"/>
  <c r="D4098" i="1" s="1"/>
  <c r="H4098" i="1"/>
  <c r="G4098" i="1" s="1"/>
  <c r="K4098" i="1"/>
  <c r="J4098" i="1" s="1"/>
  <c r="N4098" i="1"/>
  <c r="B4099" i="1"/>
  <c r="A4099" i="1" s="1"/>
  <c r="E4099" i="1"/>
  <c r="D4099" i="1" s="1"/>
  <c r="H4099" i="1"/>
  <c r="G4099" i="1" s="1"/>
  <c r="K4099" i="1"/>
  <c r="J4099" i="1" s="1"/>
  <c r="N4099" i="1"/>
  <c r="B4100" i="1"/>
  <c r="A4100" i="1" s="1"/>
  <c r="E4100" i="1"/>
  <c r="D4100" i="1" s="1"/>
  <c r="H4100" i="1"/>
  <c r="G4100" i="1" s="1"/>
  <c r="K4100" i="1"/>
  <c r="J4100" i="1" s="1"/>
  <c r="N4100" i="1"/>
  <c r="B4101" i="1"/>
  <c r="A4101" i="1" s="1"/>
  <c r="E4101" i="1"/>
  <c r="D4101" i="1" s="1"/>
  <c r="H4101" i="1"/>
  <c r="G4101" i="1" s="1"/>
  <c r="K4101" i="1"/>
  <c r="J4101" i="1" s="1"/>
  <c r="N4101" i="1"/>
  <c r="B4102" i="1"/>
  <c r="A4102" i="1" s="1"/>
  <c r="E4102" i="1"/>
  <c r="D4102" i="1" s="1"/>
  <c r="H4102" i="1"/>
  <c r="G4102" i="1" s="1"/>
  <c r="K4102" i="1"/>
  <c r="J4102" i="1" s="1"/>
  <c r="N4102" i="1"/>
  <c r="B4103" i="1"/>
  <c r="A4103" i="1" s="1"/>
  <c r="E4103" i="1"/>
  <c r="D4103" i="1" s="1"/>
  <c r="H4103" i="1"/>
  <c r="G4103" i="1" s="1"/>
  <c r="K4103" i="1"/>
  <c r="J4103" i="1" s="1"/>
  <c r="N4103" i="1"/>
  <c r="B4104" i="1"/>
  <c r="A4104" i="1" s="1"/>
  <c r="E4104" i="1"/>
  <c r="D4104" i="1" s="1"/>
  <c r="H4104" i="1"/>
  <c r="G4104" i="1" s="1"/>
  <c r="K4104" i="1"/>
  <c r="J4104" i="1" s="1"/>
  <c r="N4104" i="1"/>
  <c r="B4105" i="1"/>
  <c r="A4105" i="1" s="1"/>
  <c r="E4105" i="1"/>
  <c r="D4105" i="1" s="1"/>
  <c r="H4105" i="1"/>
  <c r="G4105" i="1" s="1"/>
  <c r="K4105" i="1"/>
  <c r="J4105" i="1" s="1"/>
  <c r="N4105" i="1"/>
  <c r="B4106" i="1"/>
  <c r="A4106" i="1" s="1"/>
  <c r="E4106" i="1"/>
  <c r="D4106" i="1" s="1"/>
  <c r="H4106" i="1"/>
  <c r="G4106" i="1" s="1"/>
  <c r="K4106" i="1"/>
  <c r="J4106" i="1" s="1"/>
  <c r="N4106" i="1"/>
  <c r="B4107" i="1"/>
  <c r="A4107" i="1" s="1"/>
  <c r="E4107" i="1"/>
  <c r="D4107" i="1" s="1"/>
  <c r="H4107" i="1"/>
  <c r="G4107" i="1" s="1"/>
  <c r="K4107" i="1"/>
  <c r="J4107" i="1" s="1"/>
  <c r="N4107" i="1"/>
  <c r="B4108" i="1"/>
  <c r="A4108" i="1" s="1"/>
  <c r="E4108" i="1"/>
  <c r="D4108" i="1" s="1"/>
  <c r="H4108" i="1"/>
  <c r="G4108" i="1" s="1"/>
  <c r="K4108" i="1"/>
  <c r="J4108" i="1" s="1"/>
  <c r="N4108" i="1"/>
  <c r="B4109" i="1"/>
  <c r="A4109" i="1" s="1"/>
  <c r="E4109" i="1"/>
  <c r="D4109" i="1" s="1"/>
  <c r="H4109" i="1"/>
  <c r="G4109" i="1" s="1"/>
  <c r="K4109" i="1"/>
  <c r="J4109" i="1" s="1"/>
  <c r="N4109" i="1"/>
  <c r="B4110" i="1"/>
  <c r="A4110" i="1" s="1"/>
  <c r="E4110" i="1"/>
  <c r="D4110" i="1" s="1"/>
  <c r="H4110" i="1"/>
  <c r="G4110" i="1" s="1"/>
  <c r="K4110" i="1"/>
  <c r="J4110" i="1" s="1"/>
  <c r="N4110" i="1"/>
  <c r="B4111" i="1"/>
  <c r="A4111" i="1" s="1"/>
  <c r="E4111" i="1"/>
  <c r="D4111" i="1" s="1"/>
  <c r="H4111" i="1"/>
  <c r="G4111" i="1" s="1"/>
  <c r="K4111" i="1"/>
  <c r="J4111" i="1" s="1"/>
  <c r="N4111" i="1"/>
  <c r="B4112" i="1"/>
  <c r="A4112" i="1" s="1"/>
  <c r="E4112" i="1"/>
  <c r="D4112" i="1" s="1"/>
  <c r="H4112" i="1"/>
  <c r="G4112" i="1" s="1"/>
  <c r="K4112" i="1"/>
  <c r="J4112" i="1" s="1"/>
  <c r="N4112" i="1"/>
  <c r="B4113" i="1"/>
  <c r="A4113" i="1" s="1"/>
  <c r="E4113" i="1"/>
  <c r="D4113" i="1" s="1"/>
  <c r="H4113" i="1"/>
  <c r="G4113" i="1" s="1"/>
  <c r="K4113" i="1"/>
  <c r="J4113" i="1" s="1"/>
  <c r="N4113" i="1"/>
  <c r="B4114" i="1"/>
  <c r="A4114" i="1" s="1"/>
  <c r="E4114" i="1"/>
  <c r="D4114" i="1" s="1"/>
  <c r="H4114" i="1"/>
  <c r="G4114" i="1" s="1"/>
  <c r="K4114" i="1"/>
  <c r="J4114" i="1" s="1"/>
  <c r="N4114" i="1"/>
  <c r="B4115" i="1"/>
  <c r="A4115" i="1" s="1"/>
  <c r="E4115" i="1"/>
  <c r="D4115" i="1" s="1"/>
  <c r="H4115" i="1"/>
  <c r="G4115" i="1" s="1"/>
  <c r="K4115" i="1"/>
  <c r="J4115" i="1" s="1"/>
  <c r="N4115" i="1"/>
  <c r="B4116" i="1"/>
  <c r="A4116" i="1" s="1"/>
  <c r="E4116" i="1"/>
  <c r="D4116" i="1" s="1"/>
  <c r="H4116" i="1"/>
  <c r="G4116" i="1" s="1"/>
  <c r="K4116" i="1"/>
  <c r="J4116" i="1" s="1"/>
  <c r="N4116" i="1"/>
  <c r="B4117" i="1"/>
  <c r="A4117" i="1" s="1"/>
  <c r="E4117" i="1"/>
  <c r="D4117" i="1" s="1"/>
  <c r="H4117" i="1"/>
  <c r="G4117" i="1" s="1"/>
  <c r="K4117" i="1"/>
  <c r="J4117" i="1" s="1"/>
  <c r="N4117" i="1"/>
  <c r="B4118" i="1"/>
  <c r="A4118" i="1" s="1"/>
  <c r="E4118" i="1"/>
  <c r="D4118" i="1" s="1"/>
  <c r="H4118" i="1"/>
  <c r="G4118" i="1" s="1"/>
  <c r="K4118" i="1"/>
  <c r="J4118" i="1" s="1"/>
  <c r="N4118" i="1"/>
  <c r="B4119" i="1"/>
  <c r="A4119" i="1" s="1"/>
  <c r="E4119" i="1"/>
  <c r="D4119" i="1" s="1"/>
  <c r="H4119" i="1"/>
  <c r="G4119" i="1" s="1"/>
  <c r="K4119" i="1"/>
  <c r="J4119" i="1" s="1"/>
  <c r="N4119" i="1"/>
  <c r="B4120" i="1"/>
  <c r="A4120" i="1" s="1"/>
  <c r="E4120" i="1"/>
  <c r="D4120" i="1" s="1"/>
  <c r="H4120" i="1"/>
  <c r="G4120" i="1" s="1"/>
  <c r="K4120" i="1"/>
  <c r="J4120" i="1" s="1"/>
  <c r="N4120" i="1"/>
  <c r="B4121" i="1"/>
  <c r="A4121" i="1" s="1"/>
  <c r="E4121" i="1"/>
  <c r="D4121" i="1" s="1"/>
  <c r="H4121" i="1"/>
  <c r="G4121" i="1" s="1"/>
  <c r="K4121" i="1"/>
  <c r="J4121" i="1" s="1"/>
  <c r="N4121" i="1"/>
  <c r="B4122" i="1"/>
  <c r="A4122" i="1" s="1"/>
  <c r="E4122" i="1"/>
  <c r="D4122" i="1" s="1"/>
  <c r="H4122" i="1"/>
  <c r="G4122" i="1" s="1"/>
  <c r="K4122" i="1"/>
  <c r="J4122" i="1" s="1"/>
  <c r="N4122" i="1"/>
  <c r="B4123" i="1"/>
  <c r="A4123" i="1" s="1"/>
  <c r="E4123" i="1"/>
  <c r="D4123" i="1" s="1"/>
  <c r="H4123" i="1"/>
  <c r="G4123" i="1" s="1"/>
  <c r="K4123" i="1"/>
  <c r="J4123" i="1" s="1"/>
  <c r="N4123" i="1"/>
  <c r="B4124" i="1"/>
  <c r="A4124" i="1" s="1"/>
  <c r="E4124" i="1"/>
  <c r="D4124" i="1" s="1"/>
  <c r="H4124" i="1"/>
  <c r="G4124" i="1" s="1"/>
  <c r="K4124" i="1"/>
  <c r="J4124" i="1" s="1"/>
  <c r="N4124" i="1"/>
  <c r="B4125" i="1"/>
  <c r="A4125" i="1" s="1"/>
  <c r="E4125" i="1"/>
  <c r="D4125" i="1" s="1"/>
  <c r="H4125" i="1"/>
  <c r="G4125" i="1" s="1"/>
  <c r="K4125" i="1"/>
  <c r="J4125" i="1" s="1"/>
  <c r="N4125" i="1"/>
  <c r="B4126" i="1"/>
  <c r="A4126" i="1" s="1"/>
  <c r="E4126" i="1"/>
  <c r="D4126" i="1" s="1"/>
  <c r="H4126" i="1"/>
  <c r="G4126" i="1" s="1"/>
  <c r="K4126" i="1"/>
  <c r="J4126" i="1" s="1"/>
  <c r="N4126" i="1"/>
  <c r="B4127" i="1"/>
  <c r="A4127" i="1" s="1"/>
  <c r="E4127" i="1"/>
  <c r="D4127" i="1" s="1"/>
  <c r="H4127" i="1"/>
  <c r="G4127" i="1" s="1"/>
  <c r="K4127" i="1"/>
  <c r="J4127" i="1" s="1"/>
  <c r="N4127" i="1"/>
  <c r="B4128" i="1"/>
  <c r="A4128" i="1" s="1"/>
  <c r="E4128" i="1"/>
  <c r="D4128" i="1" s="1"/>
  <c r="H4128" i="1"/>
  <c r="G4128" i="1" s="1"/>
  <c r="K4128" i="1"/>
  <c r="J4128" i="1" s="1"/>
  <c r="N4128" i="1"/>
  <c r="B4129" i="1"/>
  <c r="A4129" i="1" s="1"/>
  <c r="E4129" i="1"/>
  <c r="D4129" i="1" s="1"/>
  <c r="H4129" i="1"/>
  <c r="G4129" i="1" s="1"/>
  <c r="K4129" i="1"/>
  <c r="J4129" i="1" s="1"/>
  <c r="N4129" i="1"/>
  <c r="B4130" i="1"/>
  <c r="A4130" i="1" s="1"/>
  <c r="E4130" i="1"/>
  <c r="D4130" i="1" s="1"/>
  <c r="H4130" i="1"/>
  <c r="G4130" i="1" s="1"/>
  <c r="K4130" i="1"/>
  <c r="J4130" i="1" s="1"/>
  <c r="N4130" i="1"/>
  <c r="B4131" i="1"/>
  <c r="A4131" i="1" s="1"/>
  <c r="E4131" i="1"/>
  <c r="D4131" i="1" s="1"/>
  <c r="H4131" i="1"/>
  <c r="G4131" i="1" s="1"/>
  <c r="K4131" i="1"/>
  <c r="J4131" i="1" s="1"/>
  <c r="N4131" i="1"/>
  <c r="B4132" i="1"/>
  <c r="A4132" i="1" s="1"/>
  <c r="E4132" i="1"/>
  <c r="D4132" i="1" s="1"/>
  <c r="H4132" i="1"/>
  <c r="G4132" i="1" s="1"/>
  <c r="K4132" i="1"/>
  <c r="J4132" i="1" s="1"/>
  <c r="N4132" i="1"/>
  <c r="B4133" i="1"/>
  <c r="A4133" i="1" s="1"/>
  <c r="E4133" i="1"/>
  <c r="D4133" i="1" s="1"/>
  <c r="H4133" i="1"/>
  <c r="G4133" i="1" s="1"/>
  <c r="K4133" i="1"/>
  <c r="J4133" i="1" s="1"/>
  <c r="N4133" i="1"/>
  <c r="B4134" i="1"/>
  <c r="A4134" i="1" s="1"/>
  <c r="E4134" i="1"/>
  <c r="D4134" i="1" s="1"/>
  <c r="H4134" i="1"/>
  <c r="G4134" i="1" s="1"/>
  <c r="K4134" i="1"/>
  <c r="J4134" i="1" s="1"/>
  <c r="N4134" i="1"/>
  <c r="B4135" i="1"/>
  <c r="A4135" i="1" s="1"/>
  <c r="E4135" i="1"/>
  <c r="D4135" i="1" s="1"/>
  <c r="H4135" i="1"/>
  <c r="G4135" i="1" s="1"/>
  <c r="K4135" i="1"/>
  <c r="J4135" i="1" s="1"/>
  <c r="N4135" i="1"/>
  <c r="B4136" i="1"/>
  <c r="A4136" i="1" s="1"/>
  <c r="E4136" i="1"/>
  <c r="D4136" i="1" s="1"/>
  <c r="H4136" i="1"/>
  <c r="G4136" i="1" s="1"/>
  <c r="K4136" i="1"/>
  <c r="J4136" i="1" s="1"/>
  <c r="N4136" i="1"/>
  <c r="B4137" i="1"/>
  <c r="A4137" i="1" s="1"/>
  <c r="E4137" i="1"/>
  <c r="D4137" i="1" s="1"/>
  <c r="H4137" i="1"/>
  <c r="G4137" i="1" s="1"/>
  <c r="K4137" i="1"/>
  <c r="J4137" i="1" s="1"/>
  <c r="N4137" i="1"/>
  <c r="B4138" i="1"/>
  <c r="A4138" i="1" s="1"/>
  <c r="E4138" i="1"/>
  <c r="D4138" i="1" s="1"/>
  <c r="H4138" i="1"/>
  <c r="G4138" i="1" s="1"/>
  <c r="K4138" i="1"/>
  <c r="J4138" i="1" s="1"/>
  <c r="N4138" i="1"/>
  <c r="B4139" i="1"/>
  <c r="A4139" i="1" s="1"/>
  <c r="E4139" i="1"/>
  <c r="D4139" i="1" s="1"/>
  <c r="H4139" i="1"/>
  <c r="G4139" i="1" s="1"/>
  <c r="K4139" i="1"/>
  <c r="J4139" i="1" s="1"/>
  <c r="N4139" i="1"/>
  <c r="B4140" i="1"/>
  <c r="A4140" i="1" s="1"/>
  <c r="E4140" i="1"/>
  <c r="D4140" i="1" s="1"/>
  <c r="H4140" i="1"/>
  <c r="G4140" i="1" s="1"/>
  <c r="K4140" i="1"/>
  <c r="J4140" i="1" s="1"/>
  <c r="N4140" i="1"/>
  <c r="B4141" i="1"/>
  <c r="A4141" i="1" s="1"/>
  <c r="E4141" i="1"/>
  <c r="D4141" i="1" s="1"/>
  <c r="H4141" i="1"/>
  <c r="G4141" i="1" s="1"/>
  <c r="K4141" i="1"/>
  <c r="J4141" i="1" s="1"/>
  <c r="N4141" i="1"/>
  <c r="B4142" i="1"/>
  <c r="A4142" i="1" s="1"/>
  <c r="E4142" i="1"/>
  <c r="D4142" i="1" s="1"/>
  <c r="H4142" i="1"/>
  <c r="G4142" i="1" s="1"/>
  <c r="K4142" i="1"/>
  <c r="J4142" i="1" s="1"/>
  <c r="N4142" i="1"/>
  <c r="B4143" i="1"/>
  <c r="A4143" i="1" s="1"/>
  <c r="E4143" i="1"/>
  <c r="D4143" i="1" s="1"/>
  <c r="H4143" i="1"/>
  <c r="G4143" i="1" s="1"/>
  <c r="K4143" i="1"/>
  <c r="J4143" i="1" s="1"/>
  <c r="N4143" i="1"/>
  <c r="B4144" i="1"/>
  <c r="A4144" i="1" s="1"/>
  <c r="E4144" i="1"/>
  <c r="D4144" i="1" s="1"/>
  <c r="H4144" i="1"/>
  <c r="G4144" i="1" s="1"/>
  <c r="K4144" i="1"/>
  <c r="J4144" i="1" s="1"/>
  <c r="N4144" i="1"/>
  <c r="B4145" i="1"/>
  <c r="A4145" i="1" s="1"/>
  <c r="E4145" i="1"/>
  <c r="D4145" i="1" s="1"/>
  <c r="H4145" i="1"/>
  <c r="G4145" i="1" s="1"/>
  <c r="K4145" i="1"/>
  <c r="J4145" i="1" s="1"/>
  <c r="N4145" i="1"/>
  <c r="B4146" i="1"/>
  <c r="A4146" i="1" s="1"/>
  <c r="E4146" i="1"/>
  <c r="D4146" i="1" s="1"/>
  <c r="H4146" i="1"/>
  <c r="G4146" i="1" s="1"/>
  <c r="K4146" i="1"/>
  <c r="J4146" i="1" s="1"/>
  <c r="N4146" i="1"/>
  <c r="B4147" i="1"/>
  <c r="A4147" i="1" s="1"/>
  <c r="E4147" i="1"/>
  <c r="D4147" i="1" s="1"/>
  <c r="H4147" i="1"/>
  <c r="G4147" i="1" s="1"/>
  <c r="K4147" i="1"/>
  <c r="J4147" i="1" s="1"/>
  <c r="N4147" i="1"/>
  <c r="B4148" i="1"/>
  <c r="A4148" i="1" s="1"/>
  <c r="E4148" i="1"/>
  <c r="D4148" i="1" s="1"/>
  <c r="H4148" i="1"/>
  <c r="G4148" i="1" s="1"/>
  <c r="K4148" i="1"/>
  <c r="J4148" i="1" s="1"/>
  <c r="N4148" i="1"/>
  <c r="B4149" i="1"/>
  <c r="A4149" i="1" s="1"/>
  <c r="E4149" i="1"/>
  <c r="D4149" i="1" s="1"/>
  <c r="H4149" i="1"/>
  <c r="G4149" i="1" s="1"/>
  <c r="K4149" i="1"/>
  <c r="J4149" i="1" s="1"/>
  <c r="N4149" i="1"/>
  <c r="B4150" i="1"/>
  <c r="A4150" i="1" s="1"/>
  <c r="E4150" i="1"/>
  <c r="D4150" i="1" s="1"/>
  <c r="H4150" i="1"/>
  <c r="G4150" i="1" s="1"/>
  <c r="K4150" i="1"/>
  <c r="J4150" i="1" s="1"/>
  <c r="N4150" i="1"/>
  <c r="B4151" i="1"/>
  <c r="A4151" i="1" s="1"/>
  <c r="E4151" i="1"/>
  <c r="D4151" i="1" s="1"/>
  <c r="H4151" i="1"/>
  <c r="G4151" i="1" s="1"/>
  <c r="K4151" i="1"/>
  <c r="J4151" i="1" s="1"/>
  <c r="N4151" i="1"/>
  <c r="B4152" i="1"/>
  <c r="A4152" i="1" s="1"/>
  <c r="E4152" i="1"/>
  <c r="D4152" i="1" s="1"/>
  <c r="H4152" i="1"/>
  <c r="G4152" i="1" s="1"/>
  <c r="K4152" i="1"/>
  <c r="J4152" i="1" s="1"/>
  <c r="N4152" i="1"/>
  <c r="B4153" i="1"/>
  <c r="A4153" i="1" s="1"/>
  <c r="E4153" i="1"/>
  <c r="D4153" i="1" s="1"/>
  <c r="H4153" i="1"/>
  <c r="G4153" i="1" s="1"/>
  <c r="K4153" i="1"/>
  <c r="J4153" i="1" s="1"/>
  <c r="N4153" i="1"/>
  <c r="B4154" i="1"/>
  <c r="A4154" i="1" s="1"/>
  <c r="E4154" i="1"/>
  <c r="D4154" i="1" s="1"/>
  <c r="H4154" i="1"/>
  <c r="G4154" i="1" s="1"/>
  <c r="K4154" i="1"/>
  <c r="J4154" i="1" s="1"/>
  <c r="N4154" i="1"/>
  <c r="B4155" i="1"/>
  <c r="A4155" i="1" s="1"/>
  <c r="E4155" i="1"/>
  <c r="D4155" i="1" s="1"/>
  <c r="H4155" i="1"/>
  <c r="G4155" i="1" s="1"/>
  <c r="K4155" i="1"/>
  <c r="J4155" i="1" s="1"/>
  <c r="N4155" i="1"/>
  <c r="B4156" i="1"/>
  <c r="A4156" i="1" s="1"/>
  <c r="E4156" i="1"/>
  <c r="D4156" i="1" s="1"/>
  <c r="H4156" i="1"/>
  <c r="G4156" i="1" s="1"/>
  <c r="K4156" i="1"/>
  <c r="J4156" i="1" s="1"/>
  <c r="N4156" i="1"/>
  <c r="B4157" i="1"/>
  <c r="A4157" i="1" s="1"/>
  <c r="E4157" i="1"/>
  <c r="D4157" i="1" s="1"/>
  <c r="H4157" i="1"/>
  <c r="G4157" i="1" s="1"/>
  <c r="K4157" i="1"/>
  <c r="J4157" i="1" s="1"/>
  <c r="N4157" i="1"/>
  <c r="B4158" i="1"/>
  <c r="A4158" i="1" s="1"/>
  <c r="E4158" i="1"/>
  <c r="D4158" i="1" s="1"/>
  <c r="H4158" i="1"/>
  <c r="G4158" i="1" s="1"/>
  <c r="K4158" i="1"/>
  <c r="J4158" i="1" s="1"/>
  <c r="N4158" i="1"/>
  <c r="B4159" i="1"/>
  <c r="A4159" i="1" s="1"/>
  <c r="E4159" i="1"/>
  <c r="D4159" i="1" s="1"/>
  <c r="H4159" i="1"/>
  <c r="G4159" i="1" s="1"/>
  <c r="K4159" i="1"/>
  <c r="J4159" i="1" s="1"/>
  <c r="N4159" i="1"/>
  <c r="B4160" i="1"/>
  <c r="A4160" i="1" s="1"/>
  <c r="E4160" i="1"/>
  <c r="D4160" i="1" s="1"/>
  <c r="H4160" i="1"/>
  <c r="G4160" i="1" s="1"/>
  <c r="K4160" i="1"/>
  <c r="J4160" i="1" s="1"/>
  <c r="N4160" i="1"/>
  <c r="B4161" i="1"/>
  <c r="A4161" i="1" s="1"/>
  <c r="E4161" i="1"/>
  <c r="D4161" i="1" s="1"/>
  <c r="H4161" i="1"/>
  <c r="G4161" i="1" s="1"/>
  <c r="K4161" i="1"/>
  <c r="J4161" i="1" s="1"/>
  <c r="N4161" i="1"/>
  <c r="B4162" i="1"/>
  <c r="A4162" i="1" s="1"/>
  <c r="E4162" i="1"/>
  <c r="D4162" i="1" s="1"/>
  <c r="H4162" i="1"/>
  <c r="G4162" i="1" s="1"/>
  <c r="K4162" i="1"/>
  <c r="J4162" i="1" s="1"/>
  <c r="N4162" i="1"/>
  <c r="B4163" i="1"/>
  <c r="A4163" i="1" s="1"/>
  <c r="E4163" i="1"/>
  <c r="D4163" i="1" s="1"/>
  <c r="H4163" i="1"/>
  <c r="G4163" i="1" s="1"/>
  <c r="K4163" i="1"/>
  <c r="J4163" i="1" s="1"/>
  <c r="N4163" i="1"/>
  <c r="B4164" i="1"/>
  <c r="A4164" i="1" s="1"/>
  <c r="E4164" i="1"/>
  <c r="D4164" i="1" s="1"/>
  <c r="H4164" i="1"/>
  <c r="G4164" i="1" s="1"/>
  <c r="K4164" i="1"/>
  <c r="J4164" i="1" s="1"/>
  <c r="N4164" i="1"/>
  <c r="B4165" i="1"/>
  <c r="A4165" i="1" s="1"/>
  <c r="E4165" i="1"/>
  <c r="D4165" i="1" s="1"/>
  <c r="H4165" i="1"/>
  <c r="G4165" i="1" s="1"/>
  <c r="K4165" i="1"/>
  <c r="J4165" i="1" s="1"/>
  <c r="N4165" i="1"/>
  <c r="B4166" i="1"/>
  <c r="A4166" i="1" s="1"/>
  <c r="E4166" i="1"/>
  <c r="D4166" i="1" s="1"/>
  <c r="H4166" i="1"/>
  <c r="G4166" i="1" s="1"/>
  <c r="K4166" i="1"/>
  <c r="J4166" i="1" s="1"/>
  <c r="N4166" i="1"/>
  <c r="B4167" i="1"/>
  <c r="A4167" i="1" s="1"/>
  <c r="E4167" i="1"/>
  <c r="D4167" i="1" s="1"/>
  <c r="H4167" i="1"/>
  <c r="G4167" i="1" s="1"/>
  <c r="K4167" i="1"/>
  <c r="J4167" i="1" s="1"/>
  <c r="N4167" i="1"/>
  <c r="B4168" i="1"/>
  <c r="A4168" i="1" s="1"/>
  <c r="E4168" i="1"/>
  <c r="D4168" i="1" s="1"/>
  <c r="H4168" i="1"/>
  <c r="G4168" i="1" s="1"/>
  <c r="K4168" i="1"/>
  <c r="J4168" i="1" s="1"/>
  <c r="N4168" i="1"/>
  <c r="B4169" i="1"/>
  <c r="A4169" i="1" s="1"/>
  <c r="E4169" i="1"/>
  <c r="D4169" i="1" s="1"/>
  <c r="H4169" i="1"/>
  <c r="G4169" i="1" s="1"/>
  <c r="K4169" i="1"/>
  <c r="J4169" i="1" s="1"/>
  <c r="N4169" i="1"/>
  <c r="B4170" i="1"/>
  <c r="A4170" i="1" s="1"/>
  <c r="E4170" i="1"/>
  <c r="D4170" i="1" s="1"/>
  <c r="H4170" i="1"/>
  <c r="G4170" i="1" s="1"/>
  <c r="K4170" i="1"/>
  <c r="J4170" i="1" s="1"/>
  <c r="N4170" i="1"/>
  <c r="B4171" i="1"/>
  <c r="A4171" i="1" s="1"/>
  <c r="E4171" i="1"/>
  <c r="D4171" i="1" s="1"/>
  <c r="H4171" i="1"/>
  <c r="G4171" i="1" s="1"/>
  <c r="K4171" i="1"/>
  <c r="J4171" i="1" s="1"/>
  <c r="N4171" i="1"/>
  <c r="B4172" i="1"/>
  <c r="A4172" i="1" s="1"/>
  <c r="E4172" i="1"/>
  <c r="D4172" i="1" s="1"/>
  <c r="H4172" i="1"/>
  <c r="G4172" i="1" s="1"/>
  <c r="K4172" i="1"/>
  <c r="J4172" i="1" s="1"/>
  <c r="N4172" i="1"/>
  <c r="B4173" i="1"/>
  <c r="A4173" i="1" s="1"/>
  <c r="E4173" i="1"/>
  <c r="D4173" i="1" s="1"/>
  <c r="H4173" i="1"/>
  <c r="G4173" i="1" s="1"/>
  <c r="K4173" i="1"/>
  <c r="J4173" i="1" s="1"/>
  <c r="N4173" i="1"/>
  <c r="B4174" i="1"/>
  <c r="A4174" i="1" s="1"/>
  <c r="E4174" i="1"/>
  <c r="D4174" i="1" s="1"/>
  <c r="H4174" i="1"/>
  <c r="G4174" i="1" s="1"/>
  <c r="K4174" i="1"/>
  <c r="J4174" i="1" s="1"/>
  <c r="N4174" i="1"/>
  <c r="B4175" i="1"/>
  <c r="A4175" i="1" s="1"/>
  <c r="E4175" i="1"/>
  <c r="D4175" i="1" s="1"/>
  <c r="H4175" i="1"/>
  <c r="G4175" i="1" s="1"/>
  <c r="K4175" i="1"/>
  <c r="J4175" i="1" s="1"/>
  <c r="N4175" i="1"/>
  <c r="B4176" i="1"/>
  <c r="A4176" i="1" s="1"/>
  <c r="E4176" i="1"/>
  <c r="D4176" i="1" s="1"/>
  <c r="H4176" i="1"/>
  <c r="G4176" i="1" s="1"/>
  <c r="K4176" i="1"/>
  <c r="J4176" i="1" s="1"/>
  <c r="N4176" i="1"/>
  <c r="B4177" i="1"/>
  <c r="A4177" i="1" s="1"/>
  <c r="E4177" i="1"/>
  <c r="D4177" i="1" s="1"/>
  <c r="H4177" i="1"/>
  <c r="G4177" i="1" s="1"/>
  <c r="K4177" i="1"/>
  <c r="J4177" i="1" s="1"/>
  <c r="N4177" i="1"/>
  <c r="B4178" i="1"/>
  <c r="A4178" i="1" s="1"/>
  <c r="E4178" i="1"/>
  <c r="D4178" i="1" s="1"/>
  <c r="H4178" i="1"/>
  <c r="G4178" i="1" s="1"/>
  <c r="K4178" i="1"/>
  <c r="J4178" i="1" s="1"/>
  <c r="N4178" i="1"/>
  <c r="B4179" i="1"/>
  <c r="A4179" i="1" s="1"/>
  <c r="E4179" i="1"/>
  <c r="D4179" i="1" s="1"/>
  <c r="H4179" i="1"/>
  <c r="G4179" i="1" s="1"/>
  <c r="K4179" i="1"/>
  <c r="J4179" i="1" s="1"/>
  <c r="N4179" i="1"/>
  <c r="B4180" i="1"/>
  <c r="A4180" i="1" s="1"/>
  <c r="E4180" i="1"/>
  <c r="D4180" i="1" s="1"/>
  <c r="H4180" i="1"/>
  <c r="G4180" i="1" s="1"/>
  <c r="K4180" i="1"/>
  <c r="J4180" i="1" s="1"/>
  <c r="N4180" i="1"/>
  <c r="B4181" i="1"/>
  <c r="A4181" i="1" s="1"/>
  <c r="E4181" i="1"/>
  <c r="D4181" i="1" s="1"/>
  <c r="H4181" i="1"/>
  <c r="G4181" i="1" s="1"/>
  <c r="K4181" i="1"/>
  <c r="J4181" i="1" s="1"/>
  <c r="N4181" i="1"/>
  <c r="B4182" i="1"/>
  <c r="A4182" i="1" s="1"/>
  <c r="E4182" i="1"/>
  <c r="D4182" i="1" s="1"/>
  <c r="H4182" i="1"/>
  <c r="G4182" i="1" s="1"/>
  <c r="K4182" i="1"/>
  <c r="J4182" i="1" s="1"/>
  <c r="N4182" i="1"/>
  <c r="B4183" i="1"/>
  <c r="A4183" i="1" s="1"/>
  <c r="E4183" i="1"/>
  <c r="D4183" i="1" s="1"/>
  <c r="H4183" i="1"/>
  <c r="G4183" i="1" s="1"/>
  <c r="K4183" i="1"/>
  <c r="J4183" i="1" s="1"/>
  <c r="N4183" i="1"/>
  <c r="B4184" i="1"/>
  <c r="A4184" i="1" s="1"/>
  <c r="E4184" i="1"/>
  <c r="D4184" i="1" s="1"/>
  <c r="H4184" i="1"/>
  <c r="G4184" i="1" s="1"/>
  <c r="K4184" i="1"/>
  <c r="J4184" i="1" s="1"/>
  <c r="N4184" i="1"/>
  <c r="B4185" i="1"/>
  <c r="A4185" i="1" s="1"/>
  <c r="E4185" i="1"/>
  <c r="D4185" i="1" s="1"/>
  <c r="H4185" i="1"/>
  <c r="G4185" i="1" s="1"/>
  <c r="K4185" i="1"/>
  <c r="J4185" i="1" s="1"/>
  <c r="N4185" i="1"/>
  <c r="B4186" i="1"/>
  <c r="A4186" i="1" s="1"/>
  <c r="E4186" i="1"/>
  <c r="D4186" i="1" s="1"/>
  <c r="H4186" i="1"/>
  <c r="G4186" i="1" s="1"/>
  <c r="K4186" i="1"/>
  <c r="J4186" i="1" s="1"/>
  <c r="N4186" i="1"/>
  <c r="B4187" i="1"/>
  <c r="A4187" i="1" s="1"/>
  <c r="E4187" i="1"/>
  <c r="D4187" i="1" s="1"/>
  <c r="H4187" i="1"/>
  <c r="G4187" i="1" s="1"/>
  <c r="K4187" i="1"/>
  <c r="J4187" i="1" s="1"/>
  <c r="N4187" i="1"/>
  <c r="B4188" i="1"/>
  <c r="A4188" i="1" s="1"/>
  <c r="E4188" i="1"/>
  <c r="D4188" i="1" s="1"/>
  <c r="H4188" i="1"/>
  <c r="G4188" i="1" s="1"/>
  <c r="K4188" i="1"/>
  <c r="J4188" i="1" s="1"/>
  <c r="N4188" i="1"/>
  <c r="B4189" i="1"/>
  <c r="A4189" i="1" s="1"/>
  <c r="E4189" i="1"/>
  <c r="D4189" i="1" s="1"/>
  <c r="H4189" i="1"/>
  <c r="G4189" i="1" s="1"/>
  <c r="K4189" i="1"/>
  <c r="J4189" i="1" s="1"/>
  <c r="N4189" i="1"/>
  <c r="B4190" i="1"/>
  <c r="A4190" i="1" s="1"/>
  <c r="E4190" i="1"/>
  <c r="D4190" i="1" s="1"/>
  <c r="H4190" i="1"/>
  <c r="G4190" i="1" s="1"/>
  <c r="K4190" i="1"/>
  <c r="J4190" i="1" s="1"/>
  <c r="N4190" i="1"/>
  <c r="B4191" i="1"/>
  <c r="A4191" i="1" s="1"/>
  <c r="E4191" i="1"/>
  <c r="D4191" i="1" s="1"/>
  <c r="H4191" i="1"/>
  <c r="G4191" i="1" s="1"/>
  <c r="K4191" i="1"/>
  <c r="J4191" i="1" s="1"/>
  <c r="N4191" i="1"/>
  <c r="B4192" i="1"/>
  <c r="A4192" i="1" s="1"/>
  <c r="E4192" i="1"/>
  <c r="D4192" i="1" s="1"/>
  <c r="H4192" i="1"/>
  <c r="G4192" i="1" s="1"/>
  <c r="K4192" i="1"/>
  <c r="J4192" i="1" s="1"/>
  <c r="N4192" i="1"/>
  <c r="B4193" i="1"/>
  <c r="A4193" i="1" s="1"/>
  <c r="E4193" i="1"/>
  <c r="D4193" i="1" s="1"/>
  <c r="H4193" i="1"/>
  <c r="G4193" i="1" s="1"/>
  <c r="K4193" i="1"/>
  <c r="J4193" i="1" s="1"/>
  <c r="N4193" i="1"/>
  <c r="B4194" i="1"/>
  <c r="A4194" i="1" s="1"/>
  <c r="E4194" i="1"/>
  <c r="D4194" i="1" s="1"/>
  <c r="H4194" i="1"/>
  <c r="G4194" i="1" s="1"/>
  <c r="K4194" i="1"/>
  <c r="J4194" i="1" s="1"/>
  <c r="N4194" i="1"/>
  <c r="B4195" i="1"/>
  <c r="A4195" i="1" s="1"/>
  <c r="E4195" i="1"/>
  <c r="D4195" i="1" s="1"/>
  <c r="H4195" i="1"/>
  <c r="G4195" i="1" s="1"/>
  <c r="K4195" i="1"/>
  <c r="J4195" i="1" s="1"/>
  <c r="N4195" i="1"/>
  <c r="B4196" i="1"/>
  <c r="A4196" i="1" s="1"/>
  <c r="E4196" i="1"/>
  <c r="D4196" i="1" s="1"/>
  <c r="H4196" i="1"/>
  <c r="G4196" i="1" s="1"/>
  <c r="K4196" i="1"/>
  <c r="J4196" i="1" s="1"/>
  <c r="N4196" i="1"/>
  <c r="B4197" i="1"/>
  <c r="A4197" i="1" s="1"/>
  <c r="E4197" i="1"/>
  <c r="D4197" i="1" s="1"/>
  <c r="H4197" i="1"/>
  <c r="G4197" i="1" s="1"/>
  <c r="K4197" i="1"/>
  <c r="J4197" i="1" s="1"/>
  <c r="N4197" i="1"/>
  <c r="B4198" i="1"/>
  <c r="A4198" i="1" s="1"/>
  <c r="E4198" i="1"/>
  <c r="D4198" i="1" s="1"/>
  <c r="H4198" i="1"/>
  <c r="G4198" i="1" s="1"/>
  <c r="K4198" i="1"/>
  <c r="J4198" i="1" s="1"/>
  <c r="N4198" i="1"/>
  <c r="B4199" i="1"/>
  <c r="A4199" i="1" s="1"/>
  <c r="E4199" i="1"/>
  <c r="D4199" i="1" s="1"/>
  <c r="H4199" i="1"/>
  <c r="G4199" i="1" s="1"/>
  <c r="K4199" i="1"/>
  <c r="J4199" i="1" s="1"/>
  <c r="N4199" i="1"/>
  <c r="B4200" i="1"/>
  <c r="A4200" i="1" s="1"/>
  <c r="E4200" i="1"/>
  <c r="D4200" i="1" s="1"/>
  <c r="H4200" i="1"/>
  <c r="G4200" i="1" s="1"/>
  <c r="K4200" i="1"/>
  <c r="J4200" i="1" s="1"/>
  <c r="N4200" i="1"/>
  <c r="B4201" i="1"/>
  <c r="A4201" i="1" s="1"/>
  <c r="E4201" i="1"/>
  <c r="D4201" i="1" s="1"/>
  <c r="H4201" i="1"/>
  <c r="G4201" i="1" s="1"/>
  <c r="K4201" i="1"/>
  <c r="J4201" i="1" s="1"/>
  <c r="N4201" i="1"/>
  <c r="B4202" i="1"/>
  <c r="A4202" i="1" s="1"/>
  <c r="E4202" i="1"/>
  <c r="D4202" i="1" s="1"/>
  <c r="H4202" i="1"/>
  <c r="G4202" i="1" s="1"/>
  <c r="K4202" i="1"/>
  <c r="J4202" i="1" s="1"/>
  <c r="N4202" i="1"/>
  <c r="B4203" i="1"/>
  <c r="A4203" i="1" s="1"/>
  <c r="E4203" i="1"/>
  <c r="D4203" i="1" s="1"/>
  <c r="H4203" i="1"/>
  <c r="G4203" i="1" s="1"/>
  <c r="K4203" i="1"/>
  <c r="J4203" i="1" s="1"/>
  <c r="N4203" i="1"/>
  <c r="B4204" i="1"/>
  <c r="A4204" i="1" s="1"/>
  <c r="E4204" i="1"/>
  <c r="D4204" i="1" s="1"/>
  <c r="H4204" i="1"/>
  <c r="G4204" i="1" s="1"/>
  <c r="K4204" i="1"/>
  <c r="J4204" i="1" s="1"/>
  <c r="N4204" i="1"/>
  <c r="B4205" i="1"/>
  <c r="A4205" i="1" s="1"/>
  <c r="E4205" i="1"/>
  <c r="D4205" i="1" s="1"/>
  <c r="H4205" i="1"/>
  <c r="G4205" i="1" s="1"/>
  <c r="K4205" i="1"/>
  <c r="J4205" i="1" s="1"/>
  <c r="N4205" i="1"/>
  <c r="B4206" i="1"/>
  <c r="A4206" i="1" s="1"/>
  <c r="E4206" i="1"/>
  <c r="D4206" i="1" s="1"/>
  <c r="H4206" i="1"/>
  <c r="G4206" i="1" s="1"/>
  <c r="K4206" i="1"/>
  <c r="J4206" i="1" s="1"/>
  <c r="N4206" i="1"/>
  <c r="B4207" i="1"/>
  <c r="A4207" i="1" s="1"/>
  <c r="E4207" i="1"/>
  <c r="D4207" i="1" s="1"/>
  <c r="H4207" i="1"/>
  <c r="G4207" i="1" s="1"/>
  <c r="K4207" i="1"/>
  <c r="J4207" i="1" s="1"/>
  <c r="N4207" i="1"/>
  <c r="B4208" i="1"/>
  <c r="A4208" i="1" s="1"/>
  <c r="E4208" i="1"/>
  <c r="D4208" i="1" s="1"/>
  <c r="H4208" i="1"/>
  <c r="G4208" i="1" s="1"/>
  <c r="K4208" i="1"/>
  <c r="J4208" i="1" s="1"/>
  <c r="N4208" i="1"/>
  <c r="B4209" i="1"/>
  <c r="A4209" i="1" s="1"/>
  <c r="E4209" i="1"/>
  <c r="D4209" i="1" s="1"/>
  <c r="H4209" i="1"/>
  <c r="G4209" i="1" s="1"/>
  <c r="K4209" i="1"/>
  <c r="J4209" i="1" s="1"/>
  <c r="N4209" i="1"/>
  <c r="B4210" i="1"/>
  <c r="A4210" i="1" s="1"/>
  <c r="E4210" i="1"/>
  <c r="D4210" i="1" s="1"/>
  <c r="H4210" i="1"/>
  <c r="G4210" i="1" s="1"/>
  <c r="K4210" i="1"/>
  <c r="J4210" i="1" s="1"/>
  <c r="N4210" i="1"/>
  <c r="B4211" i="1"/>
  <c r="A4211" i="1" s="1"/>
  <c r="E4211" i="1"/>
  <c r="D4211" i="1" s="1"/>
  <c r="H4211" i="1"/>
  <c r="G4211" i="1" s="1"/>
  <c r="K4211" i="1"/>
  <c r="J4211" i="1" s="1"/>
  <c r="N4211" i="1"/>
  <c r="B4212" i="1"/>
  <c r="A4212" i="1" s="1"/>
  <c r="E4212" i="1"/>
  <c r="D4212" i="1" s="1"/>
  <c r="H4212" i="1"/>
  <c r="G4212" i="1" s="1"/>
  <c r="K4212" i="1"/>
  <c r="J4212" i="1" s="1"/>
  <c r="N4212" i="1"/>
  <c r="B4213" i="1"/>
  <c r="A4213" i="1" s="1"/>
  <c r="E4213" i="1"/>
  <c r="D4213" i="1" s="1"/>
  <c r="H4213" i="1"/>
  <c r="G4213" i="1" s="1"/>
  <c r="K4213" i="1"/>
  <c r="J4213" i="1" s="1"/>
  <c r="N4213" i="1"/>
  <c r="B4214" i="1"/>
  <c r="A4214" i="1" s="1"/>
  <c r="E4214" i="1"/>
  <c r="D4214" i="1" s="1"/>
  <c r="H4214" i="1"/>
  <c r="G4214" i="1" s="1"/>
  <c r="K4214" i="1"/>
  <c r="J4214" i="1" s="1"/>
  <c r="N4214" i="1"/>
  <c r="B4215" i="1"/>
  <c r="A4215" i="1" s="1"/>
  <c r="E4215" i="1"/>
  <c r="D4215" i="1" s="1"/>
  <c r="H4215" i="1"/>
  <c r="G4215" i="1" s="1"/>
  <c r="K4215" i="1"/>
  <c r="J4215" i="1" s="1"/>
  <c r="N4215" i="1"/>
  <c r="B4216" i="1"/>
  <c r="A4216" i="1" s="1"/>
  <c r="E4216" i="1"/>
  <c r="D4216" i="1" s="1"/>
  <c r="H4216" i="1"/>
  <c r="G4216" i="1" s="1"/>
  <c r="K4216" i="1"/>
  <c r="J4216" i="1" s="1"/>
  <c r="N4216" i="1"/>
  <c r="B4217" i="1"/>
  <c r="A4217" i="1" s="1"/>
  <c r="E4217" i="1"/>
  <c r="D4217" i="1" s="1"/>
  <c r="H4217" i="1"/>
  <c r="G4217" i="1" s="1"/>
  <c r="K4217" i="1"/>
  <c r="J4217" i="1" s="1"/>
  <c r="N4217" i="1"/>
  <c r="B4218" i="1"/>
  <c r="A4218" i="1" s="1"/>
  <c r="E4218" i="1"/>
  <c r="D4218" i="1" s="1"/>
  <c r="H4218" i="1"/>
  <c r="G4218" i="1" s="1"/>
  <c r="K4218" i="1"/>
  <c r="J4218" i="1" s="1"/>
  <c r="N4218" i="1"/>
  <c r="B4219" i="1"/>
  <c r="A4219" i="1" s="1"/>
  <c r="E4219" i="1"/>
  <c r="D4219" i="1" s="1"/>
  <c r="H4219" i="1"/>
  <c r="G4219" i="1" s="1"/>
  <c r="K4219" i="1"/>
  <c r="J4219" i="1" s="1"/>
  <c r="N4219" i="1"/>
  <c r="B4220" i="1"/>
  <c r="A4220" i="1" s="1"/>
  <c r="E4220" i="1"/>
  <c r="D4220" i="1" s="1"/>
  <c r="H4220" i="1"/>
  <c r="G4220" i="1" s="1"/>
  <c r="K4220" i="1"/>
  <c r="J4220" i="1" s="1"/>
  <c r="N4220" i="1"/>
  <c r="B4221" i="1"/>
  <c r="A4221" i="1" s="1"/>
  <c r="E4221" i="1"/>
  <c r="D4221" i="1" s="1"/>
  <c r="H4221" i="1"/>
  <c r="G4221" i="1" s="1"/>
  <c r="K4221" i="1"/>
  <c r="J4221" i="1" s="1"/>
  <c r="N4221" i="1"/>
  <c r="B4222" i="1"/>
  <c r="A4222" i="1" s="1"/>
  <c r="E4222" i="1"/>
  <c r="D4222" i="1" s="1"/>
  <c r="H4222" i="1"/>
  <c r="G4222" i="1" s="1"/>
  <c r="K4222" i="1"/>
  <c r="J4222" i="1" s="1"/>
  <c r="N4222" i="1"/>
  <c r="B4223" i="1"/>
  <c r="A4223" i="1" s="1"/>
  <c r="E4223" i="1"/>
  <c r="D4223" i="1" s="1"/>
  <c r="H4223" i="1"/>
  <c r="G4223" i="1" s="1"/>
  <c r="K4223" i="1"/>
  <c r="J4223" i="1" s="1"/>
  <c r="N4223" i="1"/>
  <c r="B4224" i="1"/>
  <c r="A4224" i="1" s="1"/>
  <c r="E4224" i="1"/>
  <c r="D4224" i="1" s="1"/>
  <c r="H4224" i="1"/>
  <c r="G4224" i="1" s="1"/>
  <c r="K4224" i="1"/>
  <c r="J4224" i="1" s="1"/>
  <c r="N4224" i="1"/>
  <c r="B4225" i="1"/>
  <c r="A4225" i="1" s="1"/>
  <c r="E4225" i="1"/>
  <c r="D4225" i="1" s="1"/>
  <c r="H4225" i="1"/>
  <c r="G4225" i="1" s="1"/>
  <c r="K4225" i="1"/>
  <c r="J4225" i="1" s="1"/>
  <c r="N4225" i="1"/>
  <c r="B4226" i="1"/>
  <c r="A4226" i="1" s="1"/>
  <c r="E4226" i="1"/>
  <c r="D4226" i="1" s="1"/>
  <c r="H4226" i="1"/>
  <c r="G4226" i="1" s="1"/>
  <c r="K4226" i="1"/>
  <c r="J4226" i="1" s="1"/>
  <c r="N4226" i="1"/>
  <c r="B4227" i="1"/>
  <c r="A4227" i="1" s="1"/>
  <c r="E4227" i="1"/>
  <c r="D4227" i="1" s="1"/>
  <c r="H4227" i="1"/>
  <c r="G4227" i="1" s="1"/>
  <c r="K4227" i="1"/>
  <c r="J4227" i="1" s="1"/>
  <c r="N4227" i="1"/>
  <c r="B4228" i="1"/>
  <c r="A4228" i="1" s="1"/>
  <c r="E4228" i="1"/>
  <c r="D4228" i="1" s="1"/>
  <c r="H4228" i="1"/>
  <c r="G4228" i="1" s="1"/>
  <c r="K4228" i="1"/>
  <c r="J4228" i="1" s="1"/>
  <c r="N4228" i="1"/>
  <c r="B4229" i="1"/>
  <c r="A4229" i="1" s="1"/>
  <c r="E4229" i="1"/>
  <c r="D4229" i="1" s="1"/>
  <c r="H4229" i="1"/>
  <c r="G4229" i="1" s="1"/>
  <c r="K4229" i="1"/>
  <c r="J4229" i="1" s="1"/>
  <c r="N4229" i="1"/>
  <c r="B4230" i="1"/>
  <c r="A4230" i="1" s="1"/>
  <c r="E4230" i="1"/>
  <c r="D4230" i="1" s="1"/>
  <c r="H4230" i="1"/>
  <c r="G4230" i="1" s="1"/>
  <c r="K4230" i="1"/>
  <c r="J4230" i="1" s="1"/>
  <c r="N4230" i="1"/>
  <c r="B4231" i="1"/>
  <c r="A4231" i="1" s="1"/>
  <c r="E4231" i="1"/>
  <c r="D4231" i="1" s="1"/>
  <c r="H4231" i="1"/>
  <c r="G4231" i="1" s="1"/>
  <c r="K4231" i="1"/>
  <c r="J4231" i="1" s="1"/>
  <c r="N4231" i="1"/>
  <c r="B4232" i="1"/>
  <c r="A4232" i="1" s="1"/>
  <c r="E4232" i="1"/>
  <c r="D4232" i="1" s="1"/>
  <c r="H4232" i="1"/>
  <c r="G4232" i="1" s="1"/>
  <c r="K4232" i="1"/>
  <c r="J4232" i="1" s="1"/>
  <c r="N4232" i="1"/>
  <c r="B4233" i="1"/>
  <c r="A4233" i="1" s="1"/>
  <c r="E4233" i="1"/>
  <c r="D4233" i="1" s="1"/>
  <c r="H4233" i="1"/>
  <c r="G4233" i="1" s="1"/>
  <c r="K4233" i="1"/>
  <c r="J4233" i="1" s="1"/>
  <c r="N4233" i="1"/>
  <c r="B4234" i="1"/>
  <c r="A4234" i="1" s="1"/>
  <c r="E4234" i="1"/>
  <c r="D4234" i="1" s="1"/>
  <c r="H4234" i="1"/>
  <c r="G4234" i="1" s="1"/>
  <c r="K4234" i="1"/>
  <c r="J4234" i="1" s="1"/>
  <c r="N4234" i="1"/>
  <c r="B4235" i="1"/>
  <c r="A4235" i="1" s="1"/>
  <c r="E4235" i="1"/>
  <c r="D4235" i="1" s="1"/>
  <c r="H4235" i="1"/>
  <c r="G4235" i="1" s="1"/>
  <c r="K4235" i="1"/>
  <c r="J4235" i="1" s="1"/>
  <c r="N4235" i="1"/>
  <c r="B4236" i="1"/>
  <c r="A4236" i="1" s="1"/>
  <c r="E4236" i="1"/>
  <c r="D4236" i="1" s="1"/>
  <c r="H4236" i="1"/>
  <c r="G4236" i="1" s="1"/>
  <c r="K4236" i="1"/>
  <c r="J4236" i="1" s="1"/>
  <c r="N4236" i="1"/>
  <c r="B4237" i="1"/>
  <c r="A4237" i="1" s="1"/>
  <c r="E4237" i="1"/>
  <c r="D4237" i="1" s="1"/>
  <c r="H4237" i="1"/>
  <c r="G4237" i="1" s="1"/>
  <c r="K4237" i="1"/>
  <c r="J4237" i="1" s="1"/>
  <c r="N4237" i="1"/>
  <c r="B4238" i="1"/>
  <c r="A4238" i="1" s="1"/>
  <c r="E4238" i="1"/>
  <c r="D4238" i="1" s="1"/>
  <c r="H4238" i="1"/>
  <c r="G4238" i="1" s="1"/>
  <c r="K4238" i="1"/>
  <c r="J4238" i="1" s="1"/>
  <c r="N4238" i="1"/>
  <c r="B4239" i="1"/>
  <c r="A4239" i="1" s="1"/>
  <c r="E4239" i="1"/>
  <c r="D4239" i="1" s="1"/>
  <c r="H4239" i="1"/>
  <c r="G4239" i="1" s="1"/>
  <c r="K4239" i="1"/>
  <c r="J4239" i="1" s="1"/>
  <c r="N4239" i="1"/>
  <c r="B4240" i="1"/>
  <c r="A4240" i="1" s="1"/>
  <c r="E4240" i="1"/>
  <c r="D4240" i="1" s="1"/>
  <c r="H4240" i="1"/>
  <c r="G4240" i="1" s="1"/>
  <c r="K4240" i="1"/>
  <c r="J4240" i="1" s="1"/>
  <c r="N4240" i="1"/>
  <c r="B4241" i="1"/>
  <c r="A4241" i="1" s="1"/>
  <c r="E4241" i="1"/>
  <c r="D4241" i="1" s="1"/>
  <c r="H4241" i="1"/>
  <c r="G4241" i="1" s="1"/>
  <c r="K4241" i="1"/>
  <c r="J4241" i="1" s="1"/>
  <c r="N4241" i="1"/>
  <c r="B4242" i="1"/>
  <c r="A4242" i="1" s="1"/>
  <c r="E4242" i="1"/>
  <c r="D4242" i="1" s="1"/>
  <c r="H4242" i="1"/>
  <c r="G4242" i="1" s="1"/>
  <c r="K4242" i="1"/>
  <c r="J4242" i="1" s="1"/>
  <c r="N4242" i="1"/>
  <c r="B4243" i="1"/>
  <c r="A4243" i="1" s="1"/>
  <c r="E4243" i="1"/>
  <c r="D4243" i="1" s="1"/>
  <c r="H4243" i="1"/>
  <c r="G4243" i="1" s="1"/>
  <c r="K4243" i="1"/>
  <c r="J4243" i="1" s="1"/>
  <c r="N4243" i="1"/>
  <c r="B4244" i="1"/>
  <c r="A4244" i="1" s="1"/>
  <c r="E4244" i="1"/>
  <c r="D4244" i="1" s="1"/>
  <c r="H4244" i="1"/>
  <c r="G4244" i="1" s="1"/>
  <c r="K4244" i="1"/>
  <c r="J4244" i="1" s="1"/>
  <c r="N4244" i="1"/>
  <c r="B4245" i="1"/>
  <c r="A4245" i="1" s="1"/>
  <c r="E4245" i="1"/>
  <c r="D4245" i="1" s="1"/>
  <c r="H4245" i="1"/>
  <c r="G4245" i="1" s="1"/>
  <c r="K4245" i="1"/>
  <c r="J4245" i="1" s="1"/>
  <c r="N4245" i="1"/>
  <c r="B4246" i="1"/>
  <c r="A4246" i="1" s="1"/>
  <c r="E4246" i="1"/>
  <c r="D4246" i="1" s="1"/>
  <c r="H4246" i="1"/>
  <c r="G4246" i="1" s="1"/>
  <c r="K4246" i="1"/>
  <c r="J4246" i="1" s="1"/>
  <c r="N4246" i="1"/>
  <c r="B4247" i="1"/>
  <c r="A4247" i="1" s="1"/>
  <c r="E4247" i="1"/>
  <c r="D4247" i="1" s="1"/>
  <c r="H4247" i="1"/>
  <c r="G4247" i="1" s="1"/>
  <c r="K4247" i="1"/>
  <c r="J4247" i="1" s="1"/>
  <c r="N4247" i="1"/>
  <c r="B4248" i="1"/>
  <c r="A4248" i="1" s="1"/>
  <c r="E4248" i="1"/>
  <c r="D4248" i="1" s="1"/>
  <c r="H4248" i="1"/>
  <c r="G4248" i="1" s="1"/>
  <c r="K4248" i="1"/>
  <c r="J4248" i="1" s="1"/>
  <c r="N4248" i="1"/>
  <c r="B4249" i="1"/>
  <c r="A4249" i="1" s="1"/>
  <c r="E4249" i="1"/>
  <c r="D4249" i="1" s="1"/>
  <c r="H4249" i="1"/>
  <c r="G4249" i="1" s="1"/>
  <c r="K4249" i="1"/>
  <c r="J4249" i="1" s="1"/>
  <c r="N4249" i="1"/>
  <c r="B4250" i="1"/>
  <c r="A4250" i="1" s="1"/>
  <c r="E4250" i="1"/>
  <c r="D4250" i="1" s="1"/>
  <c r="H4250" i="1"/>
  <c r="G4250" i="1" s="1"/>
  <c r="K4250" i="1"/>
  <c r="J4250" i="1" s="1"/>
  <c r="N4250" i="1"/>
  <c r="B4251" i="1"/>
  <c r="A4251" i="1" s="1"/>
  <c r="E4251" i="1"/>
  <c r="D4251" i="1" s="1"/>
  <c r="H4251" i="1"/>
  <c r="G4251" i="1" s="1"/>
  <c r="K4251" i="1"/>
  <c r="J4251" i="1" s="1"/>
  <c r="N4251" i="1"/>
  <c r="B4252" i="1"/>
  <c r="A4252" i="1" s="1"/>
  <c r="E4252" i="1"/>
  <c r="D4252" i="1" s="1"/>
  <c r="H4252" i="1"/>
  <c r="G4252" i="1" s="1"/>
  <c r="K4252" i="1"/>
  <c r="J4252" i="1" s="1"/>
  <c r="N4252" i="1"/>
  <c r="B4253" i="1"/>
  <c r="A4253" i="1" s="1"/>
  <c r="E4253" i="1"/>
  <c r="D4253" i="1" s="1"/>
  <c r="H4253" i="1"/>
  <c r="G4253" i="1" s="1"/>
  <c r="K4253" i="1"/>
  <c r="J4253" i="1" s="1"/>
  <c r="N4253" i="1"/>
  <c r="B4254" i="1"/>
  <c r="A4254" i="1" s="1"/>
  <c r="E4254" i="1"/>
  <c r="D4254" i="1" s="1"/>
  <c r="H4254" i="1"/>
  <c r="G4254" i="1" s="1"/>
  <c r="K4254" i="1"/>
  <c r="J4254" i="1" s="1"/>
  <c r="N4254" i="1"/>
  <c r="B4255" i="1"/>
  <c r="A4255" i="1" s="1"/>
  <c r="E4255" i="1"/>
  <c r="D4255" i="1" s="1"/>
  <c r="H4255" i="1"/>
  <c r="G4255" i="1" s="1"/>
  <c r="K4255" i="1"/>
  <c r="J4255" i="1" s="1"/>
  <c r="N4255" i="1"/>
  <c r="B4256" i="1"/>
  <c r="A4256" i="1" s="1"/>
  <c r="E4256" i="1"/>
  <c r="D4256" i="1" s="1"/>
  <c r="H4256" i="1"/>
  <c r="G4256" i="1" s="1"/>
  <c r="K4256" i="1"/>
  <c r="J4256" i="1" s="1"/>
  <c r="N4256" i="1"/>
  <c r="B4257" i="1"/>
  <c r="A4257" i="1" s="1"/>
  <c r="E4257" i="1"/>
  <c r="D4257" i="1" s="1"/>
  <c r="H4257" i="1"/>
  <c r="G4257" i="1" s="1"/>
  <c r="K4257" i="1"/>
  <c r="J4257" i="1" s="1"/>
  <c r="N4257" i="1"/>
  <c r="B4258" i="1"/>
  <c r="A4258" i="1" s="1"/>
  <c r="E4258" i="1"/>
  <c r="D4258" i="1" s="1"/>
  <c r="H4258" i="1"/>
  <c r="G4258" i="1" s="1"/>
  <c r="K4258" i="1"/>
  <c r="J4258" i="1" s="1"/>
  <c r="N4258" i="1"/>
  <c r="B4259" i="1"/>
  <c r="A4259" i="1" s="1"/>
  <c r="E4259" i="1"/>
  <c r="D4259" i="1" s="1"/>
  <c r="H4259" i="1"/>
  <c r="G4259" i="1" s="1"/>
  <c r="K4259" i="1"/>
  <c r="J4259" i="1" s="1"/>
  <c r="N4259" i="1"/>
  <c r="B4260" i="1"/>
  <c r="A4260" i="1" s="1"/>
  <c r="E4260" i="1"/>
  <c r="D4260" i="1" s="1"/>
  <c r="H4260" i="1"/>
  <c r="G4260" i="1" s="1"/>
  <c r="K4260" i="1"/>
  <c r="J4260" i="1" s="1"/>
  <c r="N4260" i="1"/>
  <c r="B4261" i="1"/>
  <c r="A4261" i="1" s="1"/>
  <c r="E4261" i="1"/>
  <c r="D4261" i="1" s="1"/>
  <c r="H4261" i="1"/>
  <c r="G4261" i="1" s="1"/>
  <c r="K4261" i="1"/>
  <c r="J4261" i="1" s="1"/>
  <c r="N4261" i="1"/>
  <c r="B4262" i="1"/>
  <c r="A4262" i="1" s="1"/>
  <c r="E4262" i="1"/>
  <c r="D4262" i="1" s="1"/>
  <c r="H4262" i="1"/>
  <c r="G4262" i="1" s="1"/>
  <c r="K4262" i="1"/>
  <c r="J4262" i="1" s="1"/>
  <c r="N4262" i="1"/>
  <c r="B4263" i="1"/>
  <c r="A4263" i="1" s="1"/>
  <c r="E4263" i="1"/>
  <c r="D4263" i="1" s="1"/>
  <c r="H4263" i="1"/>
  <c r="G4263" i="1" s="1"/>
  <c r="K4263" i="1"/>
  <c r="J4263" i="1" s="1"/>
  <c r="N4263" i="1"/>
  <c r="B4264" i="1"/>
  <c r="A4264" i="1" s="1"/>
  <c r="E4264" i="1"/>
  <c r="D4264" i="1" s="1"/>
  <c r="H4264" i="1"/>
  <c r="G4264" i="1" s="1"/>
  <c r="K4264" i="1"/>
  <c r="J4264" i="1" s="1"/>
  <c r="N4264" i="1"/>
  <c r="B4265" i="1"/>
  <c r="A4265" i="1" s="1"/>
  <c r="E4265" i="1"/>
  <c r="D4265" i="1" s="1"/>
  <c r="H4265" i="1"/>
  <c r="G4265" i="1" s="1"/>
  <c r="K4265" i="1"/>
  <c r="J4265" i="1" s="1"/>
  <c r="N4265" i="1"/>
  <c r="B4266" i="1"/>
  <c r="A4266" i="1" s="1"/>
  <c r="E4266" i="1"/>
  <c r="D4266" i="1" s="1"/>
  <c r="H4266" i="1"/>
  <c r="G4266" i="1" s="1"/>
  <c r="K4266" i="1"/>
  <c r="J4266" i="1" s="1"/>
  <c r="N4266" i="1"/>
  <c r="B4267" i="1"/>
  <c r="A4267" i="1" s="1"/>
  <c r="E4267" i="1"/>
  <c r="D4267" i="1" s="1"/>
  <c r="H4267" i="1"/>
  <c r="G4267" i="1" s="1"/>
  <c r="K4267" i="1"/>
  <c r="J4267" i="1" s="1"/>
  <c r="N4267" i="1"/>
  <c r="B4268" i="1"/>
  <c r="A4268" i="1" s="1"/>
  <c r="E4268" i="1"/>
  <c r="D4268" i="1" s="1"/>
  <c r="H4268" i="1"/>
  <c r="G4268" i="1" s="1"/>
  <c r="K4268" i="1"/>
  <c r="J4268" i="1" s="1"/>
  <c r="N4268" i="1"/>
  <c r="B4269" i="1"/>
  <c r="A4269" i="1" s="1"/>
  <c r="E4269" i="1"/>
  <c r="D4269" i="1" s="1"/>
  <c r="H4269" i="1"/>
  <c r="G4269" i="1" s="1"/>
  <c r="K4269" i="1"/>
  <c r="J4269" i="1" s="1"/>
  <c r="N4269" i="1"/>
  <c r="B4270" i="1"/>
  <c r="A4270" i="1" s="1"/>
  <c r="E4270" i="1"/>
  <c r="D4270" i="1" s="1"/>
  <c r="H4270" i="1"/>
  <c r="G4270" i="1" s="1"/>
  <c r="K4270" i="1"/>
  <c r="J4270" i="1" s="1"/>
  <c r="N4270" i="1"/>
  <c r="B4271" i="1"/>
  <c r="A4271" i="1" s="1"/>
  <c r="E4271" i="1"/>
  <c r="D4271" i="1" s="1"/>
  <c r="H4271" i="1"/>
  <c r="G4271" i="1" s="1"/>
  <c r="K4271" i="1"/>
  <c r="J4271" i="1" s="1"/>
  <c r="N4271" i="1"/>
  <c r="B4272" i="1"/>
  <c r="A4272" i="1" s="1"/>
  <c r="E4272" i="1"/>
  <c r="D4272" i="1" s="1"/>
  <c r="H4272" i="1"/>
  <c r="G4272" i="1" s="1"/>
  <c r="K4272" i="1"/>
  <c r="J4272" i="1" s="1"/>
  <c r="N4272" i="1"/>
  <c r="B4273" i="1"/>
  <c r="A4273" i="1" s="1"/>
  <c r="E4273" i="1"/>
  <c r="D4273" i="1" s="1"/>
  <c r="H4273" i="1"/>
  <c r="G4273" i="1" s="1"/>
  <c r="K4273" i="1"/>
  <c r="J4273" i="1" s="1"/>
  <c r="N4273" i="1"/>
  <c r="B4274" i="1"/>
  <c r="A4274" i="1" s="1"/>
  <c r="E4274" i="1"/>
  <c r="D4274" i="1" s="1"/>
  <c r="H4274" i="1"/>
  <c r="G4274" i="1" s="1"/>
  <c r="K4274" i="1"/>
  <c r="J4274" i="1" s="1"/>
  <c r="N4274" i="1"/>
  <c r="B4275" i="1"/>
  <c r="A4275" i="1" s="1"/>
  <c r="E4275" i="1"/>
  <c r="D4275" i="1" s="1"/>
  <c r="H4275" i="1"/>
  <c r="G4275" i="1" s="1"/>
  <c r="K4275" i="1"/>
  <c r="J4275" i="1" s="1"/>
  <c r="N4275" i="1"/>
  <c r="B4276" i="1"/>
  <c r="A4276" i="1" s="1"/>
  <c r="E4276" i="1"/>
  <c r="D4276" i="1" s="1"/>
  <c r="H4276" i="1"/>
  <c r="G4276" i="1" s="1"/>
  <c r="K4276" i="1"/>
  <c r="J4276" i="1" s="1"/>
  <c r="N4276" i="1"/>
  <c r="B4277" i="1"/>
  <c r="A4277" i="1" s="1"/>
  <c r="E4277" i="1"/>
  <c r="D4277" i="1" s="1"/>
  <c r="H4277" i="1"/>
  <c r="G4277" i="1" s="1"/>
  <c r="K4277" i="1"/>
  <c r="J4277" i="1" s="1"/>
  <c r="N4277" i="1"/>
  <c r="B4278" i="1"/>
  <c r="A4278" i="1" s="1"/>
  <c r="E4278" i="1"/>
  <c r="D4278" i="1" s="1"/>
  <c r="H4278" i="1"/>
  <c r="G4278" i="1" s="1"/>
  <c r="K4278" i="1"/>
  <c r="J4278" i="1" s="1"/>
  <c r="N4278" i="1"/>
  <c r="B4279" i="1"/>
  <c r="A4279" i="1" s="1"/>
  <c r="E4279" i="1"/>
  <c r="D4279" i="1" s="1"/>
  <c r="H4279" i="1"/>
  <c r="G4279" i="1" s="1"/>
  <c r="K4279" i="1"/>
  <c r="J4279" i="1" s="1"/>
  <c r="N4279" i="1"/>
  <c r="B4280" i="1"/>
  <c r="A4280" i="1" s="1"/>
  <c r="E4280" i="1"/>
  <c r="D4280" i="1" s="1"/>
  <c r="H4280" i="1"/>
  <c r="G4280" i="1" s="1"/>
  <c r="K4280" i="1"/>
  <c r="J4280" i="1" s="1"/>
  <c r="N4280" i="1"/>
  <c r="B4281" i="1"/>
  <c r="A4281" i="1" s="1"/>
  <c r="E4281" i="1"/>
  <c r="D4281" i="1" s="1"/>
  <c r="H4281" i="1"/>
  <c r="G4281" i="1" s="1"/>
  <c r="K4281" i="1"/>
  <c r="J4281" i="1" s="1"/>
  <c r="N4281" i="1"/>
  <c r="B4282" i="1"/>
  <c r="A4282" i="1" s="1"/>
  <c r="E4282" i="1"/>
  <c r="D4282" i="1" s="1"/>
  <c r="H4282" i="1"/>
  <c r="G4282" i="1" s="1"/>
  <c r="K4282" i="1"/>
  <c r="J4282" i="1" s="1"/>
  <c r="N4282" i="1"/>
  <c r="B4283" i="1"/>
  <c r="A4283" i="1" s="1"/>
  <c r="E4283" i="1"/>
  <c r="D4283" i="1" s="1"/>
  <c r="H4283" i="1"/>
  <c r="G4283" i="1" s="1"/>
  <c r="K4283" i="1"/>
  <c r="J4283" i="1" s="1"/>
  <c r="N4283" i="1"/>
  <c r="B4284" i="1"/>
  <c r="A4284" i="1" s="1"/>
  <c r="E4284" i="1"/>
  <c r="D4284" i="1" s="1"/>
  <c r="H4284" i="1"/>
  <c r="G4284" i="1" s="1"/>
  <c r="K4284" i="1"/>
  <c r="J4284" i="1" s="1"/>
  <c r="N4284" i="1"/>
  <c r="B4285" i="1"/>
  <c r="A4285" i="1" s="1"/>
  <c r="E4285" i="1"/>
  <c r="D4285" i="1" s="1"/>
  <c r="H4285" i="1"/>
  <c r="G4285" i="1" s="1"/>
  <c r="K4285" i="1"/>
  <c r="J4285" i="1" s="1"/>
  <c r="N4285" i="1"/>
  <c r="B4286" i="1"/>
  <c r="A4286" i="1" s="1"/>
  <c r="E4286" i="1"/>
  <c r="D4286" i="1" s="1"/>
  <c r="H4286" i="1"/>
  <c r="G4286" i="1" s="1"/>
  <c r="K4286" i="1"/>
  <c r="J4286" i="1" s="1"/>
  <c r="N4286" i="1"/>
  <c r="B4287" i="1"/>
  <c r="A4287" i="1" s="1"/>
  <c r="E4287" i="1"/>
  <c r="D4287" i="1" s="1"/>
  <c r="H4287" i="1"/>
  <c r="G4287" i="1" s="1"/>
  <c r="K4287" i="1"/>
  <c r="J4287" i="1" s="1"/>
  <c r="N4287" i="1"/>
  <c r="B4288" i="1"/>
  <c r="A4288" i="1" s="1"/>
  <c r="E4288" i="1"/>
  <c r="D4288" i="1" s="1"/>
  <c r="H4288" i="1"/>
  <c r="G4288" i="1" s="1"/>
  <c r="K4288" i="1"/>
  <c r="J4288" i="1" s="1"/>
  <c r="N4288" i="1"/>
  <c r="B4289" i="1"/>
  <c r="A4289" i="1" s="1"/>
  <c r="E4289" i="1"/>
  <c r="D4289" i="1" s="1"/>
  <c r="H4289" i="1"/>
  <c r="G4289" i="1" s="1"/>
  <c r="K4289" i="1"/>
  <c r="J4289" i="1" s="1"/>
  <c r="N4289" i="1"/>
  <c r="B4290" i="1"/>
  <c r="A4290" i="1" s="1"/>
  <c r="E4290" i="1"/>
  <c r="D4290" i="1" s="1"/>
  <c r="H4290" i="1"/>
  <c r="G4290" i="1" s="1"/>
  <c r="K4290" i="1"/>
  <c r="J4290" i="1" s="1"/>
  <c r="N4290" i="1"/>
  <c r="B4291" i="1"/>
  <c r="A4291" i="1" s="1"/>
  <c r="E4291" i="1"/>
  <c r="D4291" i="1" s="1"/>
  <c r="H4291" i="1"/>
  <c r="G4291" i="1" s="1"/>
  <c r="K4291" i="1"/>
  <c r="J4291" i="1" s="1"/>
  <c r="N4291" i="1"/>
  <c r="B4292" i="1"/>
  <c r="A4292" i="1" s="1"/>
  <c r="E4292" i="1"/>
  <c r="D4292" i="1" s="1"/>
  <c r="H4292" i="1"/>
  <c r="G4292" i="1" s="1"/>
  <c r="K4292" i="1"/>
  <c r="J4292" i="1" s="1"/>
  <c r="N4292" i="1"/>
  <c r="B4293" i="1"/>
  <c r="A4293" i="1" s="1"/>
  <c r="E4293" i="1"/>
  <c r="D4293" i="1" s="1"/>
  <c r="H4293" i="1"/>
  <c r="G4293" i="1" s="1"/>
  <c r="K4293" i="1"/>
  <c r="J4293" i="1" s="1"/>
  <c r="N4293" i="1"/>
  <c r="B4294" i="1"/>
  <c r="A4294" i="1" s="1"/>
  <c r="E4294" i="1"/>
  <c r="D4294" i="1" s="1"/>
  <c r="H4294" i="1"/>
  <c r="G4294" i="1" s="1"/>
  <c r="K4294" i="1"/>
  <c r="J4294" i="1" s="1"/>
  <c r="N4294" i="1"/>
  <c r="B4295" i="1"/>
  <c r="A4295" i="1" s="1"/>
  <c r="E4295" i="1"/>
  <c r="D4295" i="1" s="1"/>
  <c r="H4295" i="1"/>
  <c r="G4295" i="1" s="1"/>
  <c r="K4295" i="1"/>
  <c r="J4295" i="1" s="1"/>
  <c r="N4295" i="1"/>
  <c r="B4296" i="1"/>
  <c r="A4296" i="1" s="1"/>
  <c r="E4296" i="1"/>
  <c r="D4296" i="1" s="1"/>
  <c r="H4296" i="1"/>
  <c r="G4296" i="1" s="1"/>
  <c r="K4296" i="1"/>
  <c r="J4296" i="1" s="1"/>
  <c r="N4296" i="1"/>
  <c r="B4297" i="1"/>
  <c r="A4297" i="1" s="1"/>
  <c r="E4297" i="1"/>
  <c r="D4297" i="1" s="1"/>
  <c r="H4297" i="1"/>
  <c r="G4297" i="1" s="1"/>
  <c r="K4297" i="1"/>
  <c r="J4297" i="1" s="1"/>
  <c r="N4297" i="1"/>
  <c r="B4298" i="1"/>
  <c r="A4298" i="1" s="1"/>
  <c r="E4298" i="1"/>
  <c r="D4298" i="1" s="1"/>
  <c r="H4298" i="1"/>
  <c r="G4298" i="1" s="1"/>
  <c r="K4298" i="1"/>
  <c r="J4298" i="1" s="1"/>
  <c r="N4298" i="1"/>
  <c r="B4299" i="1"/>
  <c r="A4299" i="1" s="1"/>
  <c r="E4299" i="1"/>
  <c r="D4299" i="1" s="1"/>
  <c r="H4299" i="1"/>
  <c r="G4299" i="1" s="1"/>
  <c r="K4299" i="1"/>
  <c r="J4299" i="1" s="1"/>
  <c r="N4299" i="1"/>
  <c r="B4300" i="1"/>
  <c r="A4300" i="1" s="1"/>
  <c r="E4300" i="1"/>
  <c r="D4300" i="1" s="1"/>
  <c r="H4300" i="1"/>
  <c r="G4300" i="1" s="1"/>
  <c r="K4300" i="1"/>
  <c r="J4300" i="1" s="1"/>
  <c r="N4300" i="1"/>
  <c r="B4301" i="1"/>
  <c r="A4301" i="1" s="1"/>
  <c r="E4301" i="1"/>
  <c r="D4301" i="1" s="1"/>
  <c r="H4301" i="1"/>
  <c r="G4301" i="1" s="1"/>
  <c r="K4301" i="1"/>
  <c r="J4301" i="1" s="1"/>
  <c r="N4301" i="1"/>
  <c r="B4302" i="1"/>
  <c r="A4302" i="1" s="1"/>
  <c r="E4302" i="1"/>
  <c r="D4302" i="1" s="1"/>
  <c r="H4302" i="1"/>
  <c r="G4302" i="1" s="1"/>
  <c r="K4302" i="1"/>
  <c r="J4302" i="1" s="1"/>
  <c r="N4302" i="1"/>
  <c r="B4303" i="1"/>
  <c r="A4303" i="1" s="1"/>
  <c r="E4303" i="1"/>
  <c r="D4303" i="1" s="1"/>
  <c r="H4303" i="1"/>
  <c r="G4303" i="1" s="1"/>
  <c r="K4303" i="1"/>
  <c r="J4303" i="1" s="1"/>
  <c r="N4303" i="1"/>
  <c r="B4304" i="1"/>
  <c r="A4304" i="1" s="1"/>
  <c r="E4304" i="1"/>
  <c r="D4304" i="1" s="1"/>
  <c r="H4304" i="1"/>
  <c r="G4304" i="1" s="1"/>
  <c r="K4304" i="1"/>
  <c r="J4304" i="1" s="1"/>
  <c r="N4304" i="1"/>
  <c r="B4305" i="1"/>
  <c r="A4305" i="1" s="1"/>
  <c r="E4305" i="1"/>
  <c r="D4305" i="1" s="1"/>
  <c r="H4305" i="1"/>
  <c r="G4305" i="1" s="1"/>
  <c r="K4305" i="1"/>
  <c r="J4305" i="1" s="1"/>
  <c r="N4305" i="1"/>
  <c r="B4306" i="1"/>
  <c r="A4306" i="1" s="1"/>
  <c r="E4306" i="1"/>
  <c r="D4306" i="1" s="1"/>
  <c r="H4306" i="1"/>
  <c r="G4306" i="1" s="1"/>
  <c r="K4306" i="1"/>
  <c r="J4306" i="1" s="1"/>
  <c r="N4306" i="1"/>
  <c r="B4307" i="1"/>
  <c r="A4307" i="1" s="1"/>
  <c r="E4307" i="1"/>
  <c r="D4307" i="1" s="1"/>
  <c r="H4307" i="1"/>
  <c r="G4307" i="1" s="1"/>
  <c r="K4307" i="1"/>
  <c r="J4307" i="1" s="1"/>
  <c r="N4307" i="1"/>
  <c r="B4308" i="1"/>
  <c r="A4308" i="1" s="1"/>
  <c r="E4308" i="1"/>
  <c r="D4308" i="1" s="1"/>
  <c r="H4308" i="1"/>
  <c r="G4308" i="1" s="1"/>
  <c r="K4308" i="1"/>
  <c r="J4308" i="1" s="1"/>
  <c r="N4308" i="1"/>
  <c r="B4309" i="1"/>
  <c r="A4309" i="1" s="1"/>
  <c r="E4309" i="1"/>
  <c r="D4309" i="1" s="1"/>
  <c r="H4309" i="1"/>
  <c r="G4309" i="1" s="1"/>
  <c r="K4309" i="1"/>
  <c r="J4309" i="1" s="1"/>
  <c r="N4309" i="1"/>
  <c r="B4310" i="1"/>
  <c r="A4310" i="1" s="1"/>
  <c r="E4310" i="1"/>
  <c r="D4310" i="1" s="1"/>
  <c r="H4310" i="1"/>
  <c r="G4310" i="1" s="1"/>
  <c r="K4310" i="1"/>
  <c r="J4310" i="1" s="1"/>
  <c r="N4310" i="1"/>
  <c r="B4311" i="1"/>
  <c r="A4311" i="1" s="1"/>
  <c r="E4311" i="1"/>
  <c r="D4311" i="1" s="1"/>
  <c r="H4311" i="1"/>
  <c r="G4311" i="1" s="1"/>
  <c r="K4311" i="1"/>
  <c r="J4311" i="1" s="1"/>
  <c r="N4311" i="1"/>
  <c r="B4312" i="1"/>
  <c r="A4312" i="1" s="1"/>
  <c r="E4312" i="1"/>
  <c r="D4312" i="1" s="1"/>
  <c r="H4312" i="1"/>
  <c r="G4312" i="1" s="1"/>
  <c r="K4312" i="1"/>
  <c r="J4312" i="1" s="1"/>
  <c r="N4312" i="1"/>
  <c r="B4313" i="1"/>
  <c r="A4313" i="1" s="1"/>
  <c r="E4313" i="1"/>
  <c r="D4313" i="1" s="1"/>
  <c r="H4313" i="1"/>
  <c r="G4313" i="1" s="1"/>
  <c r="K4313" i="1"/>
  <c r="J4313" i="1" s="1"/>
  <c r="N4313" i="1"/>
  <c r="B4314" i="1"/>
  <c r="A4314" i="1" s="1"/>
  <c r="E4314" i="1"/>
  <c r="D4314" i="1" s="1"/>
  <c r="H4314" i="1"/>
  <c r="G4314" i="1" s="1"/>
  <c r="K4314" i="1"/>
  <c r="J4314" i="1" s="1"/>
  <c r="N4314" i="1"/>
  <c r="B4315" i="1"/>
  <c r="A4315" i="1" s="1"/>
  <c r="E4315" i="1"/>
  <c r="D4315" i="1" s="1"/>
  <c r="H4315" i="1"/>
  <c r="G4315" i="1" s="1"/>
  <c r="K4315" i="1"/>
  <c r="J4315" i="1" s="1"/>
  <c r="N4315" i="1"/>
  <c r="B4316" i="1"/>
  <c r="A4316" i="1" s="1"/>
  <c r="E4316" i="1"/>
  <c r="D4316" i="1" s="1"/>
  <c r="H4316" i="1"/>
  <c r="G4316" i="1" s="1"/>
  <c r="K4316" i="1"/>
  <c r="J4316" i="1" s="1"/>
  <c r="N4316" i="1"/>
  <c r="B4317" i="1"/>
  <c r="A4317" i="1" s="1"/>
  <c r="E4317" i="1"/>
  <c r="D4317" i="1" s="1"/>
  <c r="H4317" i="1"/>
  <c r="G4317" i="1" s="1"/>
  <c r="K4317" i="1"/>
  <c r="J4317" i="1" s="1"/>
  <c r="N4317" i="1"/>
  <c r="B4318" i="1"/>
  <c r="A4318" i="1" s="1"/>
  <c r="E4318" i="1"/>
  <c r="D4318" i="1" s="1"/>
  <c r="H4318" i="1"/>
  <c r="G4318" i="1" s="1"/>
  <c r="K4318" i="1"/>
  <c r="J4318" i="1" s="1"/>
  <c r="N4318" i="1"/>
  <c r="B4319" i="1"/>
  <c r="A4319" i="1" s="1"/>
  <c r="E4319" i="1"/>
  <c r="D4319" i="1" s="1"/>
  <c r="H4319" i="1"/>
  <c r="G4319" i="1" s="1"/>
  <c r="K4319" i="1"/>
  <c r="J4319" i="1" s="1"/>
  <c r="N4319" i="1"/>
  <c r="B4320" i="1"/>
  <c r="A4320" i="1" s="1"/>
  <c r="E4320" i="1"/>
  <c r="D4320" i="1" s="1"/>
  <c r="H4320" i="1"/>
  <c r="G4320" i="1" s="1"/>
  <c r="K4320" i="1"/>
  <c r="J4320" i="1" s="1"/>
  <c r="N4320" i="1"/>
  <c r="B4321" i="1"/>
  <c r="A4321" i="1" s="1"/>
  <c r="E4321" i="1"/>
  <c r="D4321" i="1" s="1"/>
  <c r="H4321" i="1"/>
  <c r="G4321" i="1" s="1"/>
  <c r="K4321" i="1"/>
  <c r="J4321" i="1" s="1"/>
  <c r="N4321" i="1"/>
  <c r="B4322" i="1"/>
  <c r="A4322" i="1" s="1"/>
  <c r="E4322" i="1"/>
  <c r="D4322" i="1" s="1"/>
  <c r="H4322" i="1"/>
  <c r="G4322" i="1" s="1"/>
  <c r="K4322" i="1"/>
  <c r="J4322" i="1" s="1"/>
  <c r="N4322" i="1"/>
  <c r="B4323" i="1"/>
  <c r="A4323" i="1" s="1"/>
  <c r="E4323" i="1"/>
  <c r="D4323" i="1" s="1"/>
  <c r="H4323" i="1"/>
  <c r="G4323" i="1" s="1"/>
  <c r="K4323" i="1"/>
  <c r="J4323" i="1" s="1"/>
  <c r="N4323" i="1"/>
  <c r="B4324" i="1"/>
  <c r="A4324" i="1" s="1"/>
  <c r="E4324" i="1"/>
  <c r="D4324" i="1" s="1"/>
  <c r="H4324" i="1"/>
  <c r="G4324" i="1" s="1"/>
  <c r="K4324" i="1"/>
  <c r="J4324" i="1" s="1"/>
  <c r="N4324" i="1"/>
  <c r="B4325" i="1"/>
  <c r="A4325" i="1" s="1"/>
  <c r="E4325" i="1"/>
  <c r="D4325" i="1" s="1"/>
  <c r="H4325" i="1"/>
  <c r="G4325" i="1" s="1"/>
  <c r="K4325" i="1"/>
  <c r="J4325" i="1" s="1"/>
  <c r="N4325" i="1"/>
  <c r="B4326" i="1"/>
  <c r="A4326" i="1" s="1"/>
  <c r="E4326" i="1"/>
  <c r="D4326" i="1" s="1"/>
  <c r="H4326" i="1"/>
  <c r="G4326" i="1" s="1"/>
  <c r="K4326" i="1"/>
  <c r="J4326" i="1" s="1"/>
  <c r="N4326" i="1"/>
  <c r="B4327" i="1"/>
  <c r="A4327" i="1" s="1"/>
  <c r="E4327" i="1"/>
  <c r="D4327" i="1" s="1"/>
  <c r="H4327" i="1"/>
  <c r="G4327" i="1" s="1"/>
  <c r="K4327" i="1"/>
  <c r="J4327" i="1" s="1"/>
  <c r="N4327" i="1"/>
  <c r="B4328" i="1"/>
  <c r="A4328" i="1" s="1"/>
  <c r="E4328" i="1"/>
  <c r="D4328" i="1" s="1"/>
  <c r="H4328" i="1"/>
  <c r="G4328" i="1" s="1"/>
  <c r="K4328" i="1"/>
  <c r="J4328" i="1" s="1"/>
  <c r="N4328" i="1"/>
  <c r="B4329" i="1"/>
  <c r="A4329" i="1" s="1"/>
  <c r="E4329" i="1"/>
  <c r="D4329" i="1" s="1"/>
  <c r="H4329" i="1"/>
  <c r="G4329" i="1" s="1"/>
  <c r="K4329" i="1"/>
  <c r="J4329" i="1" s="1"/>
  <c r="N4329" i="1"/>
  <c r="B4330" i="1"/>
  <c r="A4330" i="1" s="1"/>
  <c r="E4330" i="1"/>
  <c r="D4330" i="1" s="1"/>
  <c r="H4330" i="1"/>
  <c r="G4330" i="1" s="1"/>
  <c r="K4330" i="1"/>
  <c r="J4330" i="1" s="1"/>
  <c r="N4330" i="1"/>
  <c r="B4331" i="1"/>
  <c r="A4331" i="1" s="1"/>
  <c r="E4331" i="1"/>
  <c r="D4331" i="1" s="1"/>
  <c r="H4331" i="1"/>
  <c r="G4331" i="1" s="1"/>
  <c r="K4331" i="1"/>
  <c r="J4331" i="1" s="1"/>
  <c r="N4331" i="1"/>
  <c r="B4332" i="1"/>
  <c r="A4332" i="1" s="1"/>
  <c r="E4332" i="1"/>
  <c r="D4332" i="1" s="1"/>
  <c r="H4332" i="1"/>
  <c r="G4332" i="1" s="1"/>
  <c r="K4332" i="1"/>
  <c r="J4332" i="1" s="1"/>
  <c r="N4332" i="1"/>
  <c r="B4333" i="1"/>
  <c r="A4333" i="1" s="1"/>
  <c r="E4333" i="1"/>
  <c r="D4333" i="1" s="1"/>
  <c r="H4333" i="1"/>
  <c r="G4333" i="1" s="1"/>
  <c r="K4333" i="1"/>
  <c r="J4333" i="1" s="1"/>
  <c r="N4333" i="1"/>
  <c r="B4334" i="1"/>
  <c r="A4334" i="1" s="1"/>
  <c r="E4334" i="1"/>
  <c r="D4334" i="1" s="1"/>
  <c r="H4334" i="1"/>
  <c r="G4334" i="1" s="1"/>
  <c r="K4334" i="1"/>
  <c r="J4334" i="1" s="1"/>
  <c r="N4334" i="1"/>
  <c r="B4335" i="1"/>
  <c r="A4335" i="1" s="1"/>
  <c r="E4335" i="1"/>
  <c r="D4335" i="1" s="1"/>
  <c r="H4335" i="1"/>
  <c r="G4335" i="1" s="1"/>
  <c r="K4335" i="1"/>
  <c r="J4335" i="1" s="1"/>
  <c r="N4335" i="1"/>
  <c r="B4336" i="1"/>
  <c r="A4336" i="1" s="1"/>
  <c r="E4336" i="1"/>
  <c r="D4336" i="1" s="1"/>
  <c r="H4336" i="1"/>
  <c r="G4336" i="1" s="1"/>
  <c r="K4336" i="1"/>
  <c r="J4336" i="1" s="1"/>
  <c r="N4336" i="1"/>
  <c r="B4337" i="1"/>
  <c r="A4337" i="1" s="1"/>
  <c r="E4337" i="1"/>
  <c r="D4337" i="1" s="1"/>
  <c r="H4337" i="1"/>
  <c r="G4337" i="1" s="1"/>
  <c r="K4337" i="1"/>
  <c r="J4337" i="1" s="1"/>
  <c r="N4337" i="1"/>
  <c r="B4338" i="1"/>
  <c r="A4338" i="1" s="1"/>
  <c r="E4338" i="1"/>
  <c r="D4338" i="1" s="1"/>
  <c r="H4338" i="1"/>
  <c r="G4338" i="1" s="1"/>
  <c r="K4338" i="1"/>
  <c r="J4338" i="1" s="1"/>
  <c r="N4338" i="1"/>
  <c r="B4339" i="1"/>
  <c r="A4339" i="1" s="1"/>
  <c r="E4339" i="1"/>
  <c r="D4339" i="1" s="1"/>
  <c r="H4339" i="1"/>
  <c r="G4339" i="1" s="1"/>
  <c r="K4339" i="1"/>
  <c r="J4339" i="1" s="1"/>
  <c r="N4339" i="1"/>
  <c r="B4340" i="1"/>
  <c r="A4340" i="1" s="1"/>
  <c r="E4340" i="1"/>
  <c r="D4340" i="1" s="1"/>
  <c r="H4340" i="1"/>
  <c r="G4340" i="1" s="1"/>
  <c r="K4340" i="1"/>
  <c r="J4340" i="1" s="1"/>
  <c r="N4340" i="1"/>
  <c r="B4341" i="1"/>
  <c r="A4341" i="1" s="1"/>
  <c r="E4341" i="1"/>
  <c r="D4341" i="1" s="1"/>
  <c r="H4341" i="1"/>
  <c r="G4341" i="1" s="1"/>
  <c r="K4341" i="1"/>
  <c r="J4341" i="1" s="1"/>
  <c r="N4341" i="1"/>
  <c r="B4342" i="1"/>
  <c r="A4342" i="1" s="1"/>
  <c r="E4342" i="1"/>
  <c r="D4342" i="1" s="1"/>
  <c r="H4342" i="1"/>
  <c r="G4342" i="1" s="1"/>
  <c r="K4342" i="1"/>
  <c r="J4342" i="1" s="1"/>
  <c r="N4342" i="1"/>
  <c r="B4343" i="1"/>
  <c r="A4343" i="1" s="1"/>
  <c r="E4343" i="1"/>
  <c r="D4343" i="1" s="1"/>
  <c r="H4343" i="1"/>
  <c r="G4343" i="1" s="1"/>
  <c r="K4343" i="1"/>
  <c r="J4343" i="1" s="1"/>
  <c r="N4343" i="1"/>
  <c r="B4344" i="1"/>
  <c r="A4344" i="1" s="1"/>
  <c r="E4344" i="1"/>
  <c r="D4344" i="1" s="1"/>
  <c r="H4344" i="1"/>
  <c r="G4344" i="1" s="1"/>
  <c r="K4344" i="1"/>
  <c r="J4344" i="1" s="1"/>
  <c r="N4344" i="1"/>
  <c r="B4345" i="1"/>
  <c r="A4345" i="1" s="1"/>
  <c r="E4345" i="1"/>
  <c r="D4345" i="1" s="1"/>
  <c r="H4345" i="1"/>
  <c r="G4345" i="1" s="1"/>
  <c r="K4345" i="1"/>
  <c r="J4345" i="1" s="1"/>
  <c r="N4345" i="1"/>
  <c r="B4346" i="1"/>
  <c r="A4346" i="1" s="1"/>
  <c r="E4346" i="1"/>
  <c r="D4346" i="1" s="1"/>
  <c r="H4346" i="1"/>
  <c r="G4346" i="1" s="1"/>
  <c r="K4346" i="1"/>
  <c r="J4346" i="1" s="1"/>
  <c r="N4346" i="1"/>
  <c r="B4347" i="1"/>
  <c r="A4347" i="1" s="1"/>
  <c r="E4347" i="1"/>
  <c r="D4347" i="1" s="1"/>
  <c r="H4347" i="1"/>
  <c r="G4347" i="1" s="1"/>
  <c r="K4347" i="1"/>
  <c r="J4347" i="1" s="1"/>
  <c r="N4347" i="1"/>
  <c r="B4348" i="1"/>
  <c r="A4348" i="1" s="1"/>
  <c r="E4348" i="1"/>
  <c r="D4348" i="1" s="1"/>
  <c r="H4348" i="1"/>
  <c r="G4348" i="1" s="1"/>
  <c r="K4348" i="1"/>
  <c r="J4348" i="1" s="1"/>
  <c r="N4348" i="1"/>
  <c r="B4349" i="1"/>
  <c r="A4349" i="1" s="1"/>
  <c r="E4349" i="1"/>
  <c r="D4349" i="1" s="1"/>
  <c r="H4349" i="1"/>
  <c r="G4349" i="1" s="1"/>
  <c r="K4349" i="1"/>
  <c r="J4349" i="1" s="1"/>
  <c r="N4349" i="1"/>
  <c r="B4350" i="1"/>
  <c r="A4350" i="1" s="1"/>
  <c r="E4350" i="1"/>
  <c r="D4350" i="1" s="1"/>
  <c r="H4350" i="1"/>
  <c r="G4350" i="1" s="1"/>
  <c r="K4350" i="1"/>
  <c r="J4350" i="1" s="1"/>
  <c r="N4350" i="1"/>
  <c r="B4351" i="1"/>
  <c r="A4351" i="1" s="1"/>
  <c r="E4351" i="1"/>
  <c r="D4351" i="1" s="1"/>
  <c r="H4351" i="1"/>
  <c r="G4351" i="1" s="1"/>
  <c r="K4351" i="1"/>
  <c r="J4351" i="1" s="1"/>
  <c r="N4351" i="1"/>
  <c r="B4352" i="1"/>
  <c r="A4352" i="1" s="1"/>
  <c r="E4352" i="1"/>
  <c r="D4352" i="1" s="1"/>
  <c r="H4352" i="1"/>
  <c r="G4352" i="1" s="1"/>
  <c r="K4352" i="1"/>
  <c r="J4352" i="1" s="1"/>
  <c r="N4352" i="1"/>
  <c r="B4353" i="1"/>
  <c r="A4353" i="1" s="1"/>
  <c r="E4353" i="1"/>
  <c r="D4353" i="1" s="1"/>
  <c r="H4353" i="1"/>
  <c r="G4353" i="1" s="1"/>
  <c r="K4353" i="1"/>
  <c r="J4353" i="1" s="1"/>
  <c r="N4353" i="1"/>
  <c r="B4354" i="1"/>
  <c r="A4354" i="1" s="1"/>
  <c r="E4354" i="1"/>
  <c r="D4354" i="1" s="1"/>
  <c r="H4354" i="1"/>
  <c r="G4354" i="1" s="1"/>
  <c r="K4354" i="1"/>
  <c r="J4354" i="1" s="1"/>
  <c r="N4354" i="1"/>
  <c r="B4355" i="1"/>
  <c r="A4355" i="1" s="1"/>
  <c r="E4355" i="1"/>
  <c r="D4355" i="1" s="1"/>
  <c r="H4355" i="1"/>
  <c r="G4355" i="1" s="1"/>
  <c r="K4355" i="1"/>
  <c r="J4355" i="1" s="1"/>
  <c r="N4355" i="1"/>
  <c r="B4356" i="1"/>
  <c r="A4356" i="1" s="1"/>
  <c r="E4356" i="1"/>
  <c r="D4356" i="1" s="1"/>
  <c r="H4356" i="1"/>
  <c r="G4356" i="1" s="1"/>
  <c r="K4356" i="1"/>
  <c r="J4356" i="1" s="1"/>
  <c r="N4356" i="1"/>
  <c r="B4357" i="1"/>
  <c r="A4357" i="1" s="1"/>
  <c r="E4357" i="1"/>
  <c r="D4357" i="1" s="1"/>
  <c r="H4357" i="1"/>
  <c r="G4357" i="1" s="1"/>
  <c r="K4357" i="1"/>
  <c r="J4357" i="1" s="1"/>
  <c r="N4357" i="1"/>
  <c r="B4358" i="1"/>
  <c r="A4358" i="1" s="1"/>
  <c r="E4358" i="1"/>
  <c r="D4358" i="1" s="1"/>
  <c r="H4358" i="1"/>
  <c r="G4358" i="1" s="1"/>
  <c r="K4358" i="1"/>
  <c r="J4358" i="1" s="1"/>
  <c r="N4358" i="1"/>
  <c r="B4359" i="1"/>
  <c r="A4359" i="1" s="1"/>
  <c r="E4359" i="1"/>
  <c r="D4359" i="1" s="1"/>
  <c r="H4359" i="1"/>
  <c r="G4359" i="1" s="1"/>
  <c r="K4359" i="1"/>
  <c r="J4359" i="1" s="1"/>
  <c r="N4359" i="1"/>
  <c r="B4360" i="1"/>
  <c r="A4360" i="1" s="1"/>
  <c r="E4360" i="1"/>
  <c r="D4360" i="1" s="1"/>
  <c r="H4360" i="1"/>
  <c r="G4360" i="1" s="1"/>
  <c r="K4360" i="1"/>
  <c r="J4360" i="1" s="1"/>
  <c r="N4360" i="1"/>
  <c r="B4361" i="1"/>
  <c r="A4361" i="1" s="1"/>
  <c r="E4361" i="1"/>
  <c r="D4361" i="1" s="1"/>
  <c r="H4361" i="1"/>
  <c r="G4361" i="1" s="1"/>
  <c r="K4361" i="1"/>
  <c r="J4361" i="1" s="1"/>
  <c r="N4361" i="1"/>
  <c r="B4362" i="1"/>
  <c r="A4362" i="1" s="1"/>
  <c r="E4362" i="1"/>
  <c r="D4362" i="1" s="1"/>
  <c r="H4362" i="1"/>
  <c r="G4362" i="1" s="1"/>
  <c r="K4362" i="1"/>
  <c r="J4362" i="1" s="1"/>
  <c r="N4362" i="1"/>
  <c r="B4363" i="1"/>
  <c r="A4363" i="1" s="1"/>
  <c r="E4363" i="1"/>
  <c r="D4363" i="1" s="1"/>
  <c r="H4363" i="1"/>
  <c r="G4363" i="1" s="1"/>
  <c r="K4363" i="1"/>
  <c r="J4363" i="1" s="1"/>
  <c r="N4363" i="1"/>
  <c r="B4364" i="1"/>
  <c r="A4364" i="1" s="1"/>
  <c r="E4364" i="1"/>
  <c r="D4364" i="1" s="1"/>
  <c r="H4364" i="1"/>
  <c r="G4364" i="1" s="1"/>
  <c r="K4364" i="1"/>
  <c r="J4364" i="1" s="1"/>
  <c r="N4364" i="1"/>
  <c r="B4365" i="1"/>
  <c r="A4365" i="1" s="1"/>
  <c r="E4365" i="1"/>
  <c r="D4365" i="1" s="1"/>
  <c r="H4365" i="1"/>
  <c r="G4365" i="1" s="1"/>
  <c r="K4365" i="1"/>
  <c r="J4365" i="1" s="1"/>
  <c r="N4365" i="1"/>
  <c r="B4366" i="1"/>
  <c r="A4366" i="1" s="1"/>
  <c r="E4366" i="1"/>
  <c r="D4366" i="1" s="1"/>
  <c r="H4366" i="1"/>
  <c r="G4366" i="1" s="1"/>
  <c r="K4366" i="1"/>
  <c r="J4366" i="1" s="1"/>
  <c r="N4366" i="1"/>
  <c r="B4367" i="1"/>
  <c r="A4367" i="1" s="1"/>
  <c r="E4367" i="1"/>
  <c r="D4367" i="1" s="1"/>
  <c r="H4367" i="1"/>
  <c r="G4367" i="1" s="1"/>
  <c r="K4367" i="1"/>
  <c r="J4367" i="1" s="1"/>
  <c r="N4367" i="1"/>
  <c r="B4368" i="1"/>
  <c r="A4368" i="1" s="1"/>
  <c r="E4368" i="1"/>
  <c r="D4368" i="1" s="1"/>
  <c r="H4368" i="1"/>
  <c r="G4368" i="1" s="1"/>
  <c r="K4368" i="1"/>
  <c r="J4368" i="1" s="1"/>
  <c r="N4368" i="1"/>
  <c r="B4369" i="1"/>
  <c r="A4369" i="1" s="1"/>
  <c r="E4369" i="1"/>
  <c r="D4369" i="1" s="1"/>
  <c r="H4369" i="1"/>
  <c r="G4369" i="1" s="1"/>
  <c r="K4369" i="1"/>
  <c r="J4369" i="1" s="1"/>
  <c r="N4369" i="1"/>
  <c r="B4370" i="1"/>
  <c r="A4370" i="1" s="1"/>
  <c r="E4370" i="1"/>
  <c r="D4370" i="1" s="1"/>
  <c r="H4370" i="1"/>
  <c r="G4370" i="1" s="1"/>
  <c r="K4370" i="1"/>
  <c r="J4370" i="1" s="1"/>
  <c r="N4370" i="1"/>
  <c r="B4371" i="1"/>
  <c r="A4371" i="1" s="1"/>
  <c r="E4371" i="1"/>
  <c r="D4371" i="1" s="1"/>
  <c r="H4371" i="1"/>
  <c r="G4371" i="1" s="1"/>
  <c r="K4371" i="1"/>
  <c r="J4371" i="1" s="1"/>
  <c r="N4371" i="1"/>
  <c r="B4372" i="1"/>
  <c r="A4372" i="1" s="1"/>
  <c r="E4372" i="1"/>
  <c r="D4372" i="1" s="1"/>
  <c r="H4372" i="1"/>
  <c r="G4372" i="1" s="1"/>
  <c r="K4372" i="1"/>
  <c r="J4372" i="1" s="1"/>
  <c r="N4372" i="1"/>
  <c r="B4373" i="1"/>
  <c r="A4373" i="1" s="1"/>
  <c r="E4373" i="1"/>
  <c r="D4373" i="1" s="1"/>
  <c r="H4373" i="1"/>
  <c r="G4373" i="1" s="1"/>
  <c r="K4373" i="1"/>
  <c r="J4373" i="1" s="1"/>
  <c r="N4373" i="1"/>
  <c r="B4374" i="1"/>
  <c r="A4374" i="1" s="1"/>
  <c r="E4374" i="1"/>
  <c r="D4374" i="1" s="1"/>
  <c r="H4374" i="1"/>
  <c r="G4374" i="1" s="1"/>
  <c r="K4374" i="1"/>
  <c r="J4374" i="1" s="1"/>
  <c r="N4374" i="1"/>
  <c r="B4375" i="1"/>
  <c r="A4375" i="1" s="1"/>
  <c r="E4375" i="1"/>
  <c r="D4375" i="1" s="1"/>
  <c r="H4375" i="1"/>
  <c r="G4375" i="1" s="1"/>
  <c r="K4375" i="1"/>
  <c r="J4375" i="1" s="1"/>
  <c r="N4375" i="1"/>
  <c r="B4376" i="1"/>
  <c r="A4376" i="1" s="1"/>
  <c r="E4376" i="1"/>
  <c r="D4376" i="1" s="1"/>
  <c r="H4376" i="1"/>
  <c r="G4376" i="1" s="1"/>
  <c r="K4376" i="1"/>
  <c r="J4376" i="1" s="1"/>
  <c r="N4376" i="1"/>
  <c r="B4377" i="1"/>
  <c r="A4377" i="1" s="1"/>
  <c r="E4377" i="1"/>
  <c r="D4377" i="1" s="1"/>
  <c r="H4377" i="1"/>
  <c r="G4377" i="1" s="1"/>
  <c r="K4377" i="1"/>
  <c r="J4377" i="1" s="1"/>
  <c r="N4377" i="1"/>
  <c r="B4378" i="1"/>
  <c r="A4378" i="1" s="1"/>
  <c r="E4378" i="1"/>
  <c r="D4378" i="1" s="1"/>
  <c r="H4378" i="1"/>
  <c r="G4378" i="1" s="1"/>
  <c r="K4378" i="1"/>
  <c r="J4378" i="1" s="1"/>
  <c r="N4378" i="1"/>
  <c r="B4379" i="1"/>
  <c r="A4379" i="1" s="1"/>
  <c r="E4379" i="1"/>
  <c r="D4379" i="1" s="1"/>
  <c r="H4379" i="1"/>
  <c r="G4379" i="1" s="1"/>
  <c r="K4379" i="1"/>
  <c r="J4379" i="1" s="1"/>
  <c r="N4379" i="1"/>
  <c r="B4380" i="1"/>
  <c r="A4380" i="1" s="1"/>
  <c r="E4380" i="1"/>
  <c r="D4380" i="1" s="1"/>
  <c r="H4380" i="1"/>
  <c r="G4380" i="1" s="1"/>
  <c r="K4380" i="1"/>
  <c r="J4380" i="1" s="1"/>
  <c r="N4380" i="1"/>
  <c r="B4381" i="1"/>
  <c r="A4381" i="1" s="1"/>
  <c r="E4381" i="1"/>
  <c r="D4381" i="1" s="1"/>
  <c r="H4381" i="1"/>
  <c r="G4381" i="1" s="1"/>
  <c r="K4381" i="1"/>
  <c r="J4381" i="1" s="1"/>
  <c r="N4381" i="1"/>
  <c r="B4382" i="1"/>
  <c r="A4382" i="1" s="1"/>
  <c r="E4382" i="1"/>
  <c r="D4382" i="1" s="1"/>
  <c r="H4382" i="1"/>
  <c r="G4382" i="1" s="1"/>
  <c r="K4382" i="1"/>
  <c r="J4382" i="1" s="1"/>
  <c r="N4382" i="1"/>
  <c r="B4383" i="1"/>
  <c r="A4383" i="1" s="1"/>
  <c r="E4383" i="1"/>
  <c r="D4383" i="1" s="1"/>
  <c r="H4383" i="1"/>
  <c r="G4383" i="1" s="1"/>
  <c r="K4383" i="1"/>
  <c r="J4383" i="1" s="1"/>
  <c r="N4383" i="1"/>
  <c r="B4384" i="1"/>
  <c r="A4384" i="1" s="1"/>
  <c r="E4384" i="1"/>
  <c r="D4384" i="1" s="1"/>
  <c r="H4384" i="1"/>
  <c r="G4384" i="1" s="1"/>
  <c r="K4384" i="1"/>
  <c r="J4384" i="1" s="1"/>
  <c r="N4384" i="1"/>
  <c r="B4385" i="1"/>
  <c r="A4385" i="1" s="1"/>
  <c r="E4385" i="1"/>
  <c r="D4385" i="1" s="1"/>
  <c r="H4385" i="1"/>
  <c r="G4385" i="1" s="1"/>
  <c r="K4385" i="1"/>
  <c r="J4385" i="1" s="1"/>
  <c r="N4385" i="1"/>
  <c r="B4386" i="1"/>
  <c r="A4386" i="1" s="1"/>
  <c r="E4386" i="1"/>
  <c r="D4386" i="1" s="1"/>
  <c r="H4386" i="1"/>
  <c r="G4386" i="1" s="1"/>
  <c r="K4386" i="1"/>
  <c r="J4386" i="1" s="1"/>
  <c r="N4386" i="1"/>
  <c r="B4387" i="1"/>
  <c r="A4387" i="1" s="1"/>
  <c r="E4387" i="1"/>
  <c r="D4387" i="1" s="1"/>
  <c r="H4387" i="1"/>
  <c r="G4387" i="1" s="1"/>
  <c r="K4387" i="1"/>
  <c r="J4387" i="1" s="1"/>
  <c r="N4387" i="1"/>
  <c r="B4388" i="1"/>
  <c r="A4388" i="1" s="1"/>
  <c r="E4388" i="1"/>
  <c r="D4388" i="1" s="1"/>
  <c r="H4388" i="1"/>
  <c r="G4388" i="1" s="1"/>
  <c r="K4388" i="1"/>
  <c r="J4388" i="1" s="1"/>
  <c r="N4388" i="1"/>
  <c r="B4389" i="1"/>
  <c r="A4389" i="1" s="1"/>
  <c r="E4389" i="1"/>
  <c r="D4389" i="1" s="1"/>
  <c r="H4389" i="1"/>
  <c r="G4389" i="1" s="1"/>
  <c r="K4389" i="1"/>
  <c r="J4389" i="1" s="1"/>
  <c r="N4389" i="1"/>
  <c r="B4390" i="1"/>
  <c r="A4390" i="1" s="1"/>
  <c r="E4390" i="1"/>
  <c r="D4390" i="1" s="1"/>
  <c r="H4390" i="1"/>
  <c r="G4390" i="1" s="1"/>
  <c r="K4390" i="1"/>
  <c r="J4390" i="1" s="1"/>
  <c r="N4390" i="1"/>
  <c r="B4391" i="1"/>
  <c r="A4391" i="1" s="1"/>
  <c r="E4391" i="1"/>
  <c r="D4391" i="1" s="1"/>
  <c r="H4391" i="1"/>
  <c r="G4391" i="1" s="1"/>
  <c r="K4391" i="1"/>
  <c r="J4391" i="1" s="1"/>
  <c r="N4391" i="1"/>
  <c r="B4392" i="1"/>
  <c r="A4392" i="1" s="1"/>
  <c r="E4392" i="1"/>
  <c r="D4392" i="1" s="1"/>
  <c r="H4392" i="1"/>
  <c r="G4392" i="1" s="1"/>
  <c r="K4392" i="1"/>
  <c r="J4392" i="1" s="1"/>
  <c r="N4392" i="1"/>
  <c r="B4393" i="1"/>
  <c r="A4393" i="1" s="1"/>
  <c r="E4393" i="1"/>
  <c r="D4393" i="1" s="1"/>
  <c r="H4393" i="1"/>
  <c r="G4393" i="1" s="1"/>
  <c r="K4393" i="1"/>
  <c r="J4393" i="1" s="1"/>
  <c r="N4393" i="1"/>
  <c r="B4394" i="1"/>
  <c r="A4394" i="1" s="1"/>
  <c r="E4394" i="1"/>
  <c r="D4394" i="1" s="1"/>
  <c r="H4394" i="1"/>
  <c r="G4394" i="1" s="1"/>
  <c r="K4394" i="1"/>
  <c r="J4394" i="1" s="1"/>
  <c r="N4394" i="1"/>
  <c r="B4395" i="1"/>
  <c r="A4395" i="1" s="1"/>
  <c r="E4395" i="1"/>
  <c r="D4395" i="1" s="1"/>
  <c r="H4395" i="1"/>
  <c r="G4395" i="1" s="1"/>
  <c r="K4395" i="1"/>
  <c r="J4395" i="1" s="1"/>
  <c r="N4395" i="1"/>
  <c r="B4396" i="1"/>
  <c r="A4396" i="1" s="1"/>
  <c r="E4396" i="1"/>
  <c r="D4396" i="1" s="1"/>
  <c r="H4396" i="1"/>
  <c r="G4396" i="1" s="1"/>
  <c r="K4396" i="1"/>
  <c r="J4396" i="1" s="1"/>
  <c r="N4396" i="1"/>
  <c r="B4397" i="1"/>
  <c r="A4397" i="1" s="1"/>
  <c r="E4397" i="1"/>
  <c r="D4397" i="1" s="1"/>
  <c r="H4397" i="1"/>
  <c r="G4397" i="1" s="1"/>
  <c r="K4397" i="1"/>
  <c r="J4397" i="1" s="1"/>
  <c r="N4397" i="1"/>
  <c r="B4398" i="1"/>
  <c r="A4398" i="1" s="1"/>
  <c r="E4398" i="1"/>
  <c r="D4398" i="1" s="1"/>
  <c r="H4398" i="1"/>
  <c r="G4398" i="1" s="1"/>
  <c r="K4398" i="1"/>
  <c r="J4398" i="1" s="1"/>
  <c r="N4398" i="1"/>
  <c r="B4399" i="1"/>
  <c r="A4399" i="1" s="1"/>
  <c r="E4399" i="1"/>
  <c r="D4399" i="1" s="1"/>
  <c r="H4399" i="1"/>
  <c r="G4399" i="1" s="1"/>
  <c r="K4399" i="1"/>
  <c r="J4399" i="1" s="1"/>
  <c r="N4399" i="1"/>
  <c r="B4400" i="1"/>
  <c r="A4400" i="1" s="1"/>
  <c r="E4400" i="1"/>
  <c r="D4400" i="1" s="1"/>
  <c r="H4400" i="1"/>
  <c r="G4400" i="1" s="1"/>
  <c r="K4400" i="1"/>
  <c r="J4400" i="1" s="1"/>
  <c r="N4400" i="1"/>
  <c r="B4401" i="1"/>
  <c r="A4401" i="1" s="1"/>
  <c r="E4401" i="1"/>
  <c r="D4401" i="1" s="1"/>
  <c r="H4401" i="1"/>
  <c r="G4401" i="1" s="1"/>
  <c r="K4401" i="1"/>
  <c r="J4401" i="1" s="1"/>
  <c r="N4401" i="1"/>
  <c r="B4402" i="1"/>
  <c r="A4402" i="1" s="1"/>
  <c r="E4402" i="1"/>
  <c r="D4402" i="1" s="1"/>
  <c r="H4402" i="1"/>
  <c r="G4402" i="1" s="1"/>
  <c r="K4402" i="1"/>
  <c r="J4402" i="1" s="1"/>
  <c r="N4402" i="1"/>
  <c r="B4403" i="1"/>
  <c r="A4403" i="1" s="1"/>
  <c r="E4403" i="1"/>
  <c r="D4403" i="1" s="1"/>
  <c r="H4403" i="1"/>
  <c r="G4403" i="1" s="1"/>
  <c r="K4403" i="1"/>
  <c r="J4403" i="1" s="1"/>
  <c r="N4403" i="1"/>
  <c r="B4404" i="1"/>
  <c r="A4404" i="1" s="1"/>
  <c r="E4404" i="1"/>
  <c r="D4404" i="1" s="1"/>
  <c r="H4404" i="1"/>
  <c r="G4404" i="1" s="1"/>
  <c r="K4404" i="1"/>
  <c r="J4404" i="1" s="1"/>
  <c r="N4404" i="1"/>
  <c r="B4405" i="1"/>
  <c r="A4405" i="1" s="1"/>
  <c r="E4405" i="1"/>
  <c r="D4405" i="1" s="1"/>
  <c r="H4405" i="1"/>
  <c r="G4405" i="1" s="1"/>
  <c r="K4405" i="1"/>
  <c r="J4405" i="1" s="1"/>
  <c r="N4405" i="1"/>
  <c r="B4406" i="1"/>
  <c r="A4406" i="1" s="1"/>
  <c r="E4406" i="1"/>
  <c r="D4406" i="1" s="1"/>
  <c r="H4406" i="1"/>
  <c r="G4406" i="1" s="1"/>
  <c r="K4406" i="1"/>
  <c r="J4406" i="1" s="1"/>
  <c r="N4406" i="1"/>
  <c r="B4407" i="1"/>
  <c r="A4407" i="1" s="1"/>
  <c r="E4407" i="1"/>
  <c r="D4407" i="1" s="1"/>
  <c r="H4407" i="1"/>
  <c r="G4407" i="1" s="1"/>
  <c r="K4407" i="1"/>
  <c r="J4407" i="1" s="1"/>
  <c r="N4407" i="1"/>
  <c r="B4408" i="1"/>
  <c r="A4408" i="1" s="1"/>
  <c r="E4408" i="1"/>
  <c r="D4408" i="1" s="1"/>
  <c r="H4408" i="1"/>
  <c r="G4408" i="1" s="1"/>
  <c r="K4408" i="1"/>
  <c r="J4408" i="1" s="1"/>
  <c r="N4408" i="1"/>
  <c r="B4409" i="1"/>
  <c r="A4409" i="1" s="1"/>
  <c r="E4409" i="1"/>
  <c r="D4409" i="1" s="1"/>
  <c r="H4409" i="1"/>
  <c r="G4409" i="1" s="1"/>
  <c r="K4409" i="1"/>
  <c r="J4409" i="1" s="1"/>
  <c r="N4409" i="1"/>
  <c r="B4410" i="1"/>
  <c r="A4410" i="1" s="1"/>
  <c r="E4410" i="1"/>
  <c r="D4410" i="1" s="1"/>
  <c r="H4410" i="1"/>
  <c r="G4410" i="1" s="1"/>
  <c r="K4410" i="1"/>
  <c r="J4410" i="1" s="1"/>
  <c r="N4410" i="1"/>
  <c r="B4411" i="1"/>
  <c r="A4411" i="1" s="1"/>
  <c r="E4411" i="1"/>
  <c r="D4411" i="1" s="1"/>
  <c r="H4411" i="1"/>
  <c r="G4411" i="1" s="1"/>
  <c r="K4411" i="1"/>
  <c r="J4411" i="1" s="1"/>
  <c r="N4411" i="1"/>
  <c r="B4412" i="1"/>
  <c r="A4412" i="1" s="1"/>
  <c r="E4412" i="1"/>
  <c r="D4412" i="1" s="1"/>
  <c r="H4412" i="1"/>
  <c r="G4412" i="1" s="1"/>
  <c r="K4412" i="1"/>
  <c r="J4412" i="1" s="1"/>
  <c r="N4412" i="1"/>
  <c r="B4413" i="1"/>
  <c r="A4413" i="1" s="1"/>
  <c r="E4413" i="1"/>
  <c r="D4413" i="1" s="1"/>
  <c r="H4413" i="1"/>
  <c r="G4413" i="1" s="1"/>
  <c r="K4413" i="1"/>
  <c r="J4413" i="1" s="1"/>
  <c r="N4413" i="1"/>
  <c r="B4414" i="1"/>
  <c r="A4414" i="1" s="1"/>
  <c r="E4414" i="1"/>
  <c r="D4414" i="1" s="1"/>
  <c r="H4414" i="1"/>
  <c r="G4414" i="1" s="1"/>
  <c r="K4414" i="1"/>
  <c r="J4414" i="1" s="1"/>
  <c r="N4414" i="1"/>
  <c r="B4415" i="1"/>
  <c r="A4415" i="1" s="1"/>
  <c r="E4415" i="1"/>
  <c r="D4415" i="1" s="1"/>
  <c r="H4415" i="1"/>
  <c r="G4415" i="1" s="1"/>
  <c r="K4415" i="1"/>
  <c r="J4415" i="1" s="1"/>
  <c r="N4415" i="1"/>
  <c r="B4416" i="1"/>
  <c r="A4416" i="1" s="1"/>
  <c r="E4416" i="1"/>
  <c r="D4416" i="1" s="1"/>
  <c r="H4416" i="1"/>
  <c r="G4416" i="1" s="1"/>
  <c r="K4416" i="1"/>
  <c r="J4416" i="1" s="1"/>
  <c r="N4416" i="1"/>
  <c r="B4417" i="1"/>
  <c r="A4417" i="1" s="1"/>
  <c r="E4417" i="1"/>
  <c r="D4417" i="1" s="1"/>
  <c r="H4417" i="1"/>
  <c r="G4417" i="1" s="1"/>
  <c r="K4417" i="1"/>
  <c r="J4417" i="1" s="1"/>
  <c r="N4417" i="1"/>
  <c r="B4418" i="1"/>
  <c r="A4418" i="1" s="1"/>
  <c r="E4418" i="1"/>
  <c r="D4418" i="1" s="1"/>
  <c r="H4418" i="1"/>
  <c r="G4418" i="1" s="1"/>
  <c r="K4418" i="1"/>
  <c r="J4418" i="1" s="1"/>
  <c r="N4418" i="1"/>
  <c r="B4419" i="1"/>
  <c r="A4419" i="1" s="1"/>
  <c r="E4419" i="1"/>
  <c r="D4419" i="1" s="1"/>
  <c r="H4419" i="1"/>
  <c r="G4419" i="1" s="1"/>
  <c r="K4419" i="1"/>
  <c r="J4419" i="1" s="1"/>
  <c r="N4419" i="1"/>
  <c r="B4420" i="1"/>
  <c r="A4420" i="1" s="1"/>
  <c r="E4420" i="1"/>
  <c r="D4420" i="1" s="1"/>
  <c r="H4420" i="1"/>
  <c r="G4420" i="1" s="1"/>
  <c r="K4420" i="1"/>
  <c r="J4420" i="1" s="1"/>
  <c r="N4420" i="1"/>
  <c r="B4421" i="1"/>
  <c r="A4421" i="1" s="1"/>
  <c r="E4421" i="1"/>
  <c r="D4421" i="1" s="1"/>
  <c r="H4421" i="1"/>
  <c r="G4421" i="1" s="1"/>
  <c r="K4421" i="1"/>
  <c r="J4421" i="1" s="1"/>
  <c r="N4421" i="1"/>
  <c r="B4422" i="1"/>
  <c r="A4422" i="1" s="1"/>
  <c r="E4422" i="1"/>
  <c r="D4422" i="1" s="1"/>
  <c r="H4422" i="1"/>
  <c r="G4422" i="1" s="1"/>
  <c r="K4422" i="1"/>
  <c r="J4422" i="1" s="1"/>
  <c r="N4422" i="1"/>
  <c r="B4423" i="1"/>
  <c r="A4423" i="1" s="1"/>
  <c r="E4423" i="1"/>
  <c r="D4423" i="1" s="1"/>
  <c r="H4423" i="1"/>
  <c r="G4423" i="1" s="1"/>
  <c r="K4423" i="1"/>
  <c r="J4423" i="1" s="1"/>
  <c r="N4423" i="1"/>
  <c r="B4424" i="1"/>
  <c r="A4424" i="1" s="1"/>
  <c r="E4424" i="1"/>
  <c r="D4424" i="1" s="1"/>
  <c r="H4424" i="1"/>
  <c r="G4424" i="1" s="1"/>
  <c r="K4424" i="1"/>
  <c r="J4424" i="1" s="1"/>
  <c r="N4424" i="1"/>
  <c r="B4425" i="1"/>
  <c r="A4425" i="1" s="1"/>
  <c r="E4425" i="1"/>
  <c r="D4425" i="1" s="1"/>
  <c r="H4425" i="1"/>
  <c r="G4425" i="1" s="1"/>
  <c r="K4425" i="1"/>
  <c r="J4425" i="1" s="1"/>
  <c r="N4425" i="1"/>
  <c r="B4426" i="1"/>
  <c r="A4426" i="1" s="1"/>
  <c r="E4426" i="1"/>
  <c r="D4426" i="1" s="1"/>
  <c r="H4426" i="1"/>
  <c r="G4426" i="1" s="1"/>
  <c r="K4426" i="1"/>
  <c r="J4426" i="1" s="1"/>
  <c r="N4426" i="1"/>
  <c r="B4427" i="1"/>
  <c r="A4427" i="1" s="1"/>
  <c r="E4427" i="1"/>
  <c r="D4427" i="1" s="1"/>
  <c r="H4427" i="1"/>
  <c r="G4427" i="1" s="1"/>
  <c r="K4427" i="1"/>
  <c r="J4427" i="1" s="1"/>
  <c r="N4427" i="1"/>
  <c r="B4428" i="1"/>
  <c r="A4428" i="1" s="1"/>
  <c r="E4428" i="1"/>
  <c r="D4428" i="1" s="1"/>
  <c r="H4428" i="1"/>
  <c r="G4428" i="1" s="1"/>
  <c r="K4428" i="1"/>
  <c r="J4428" i="1" s="1"/>
  <c r="N4428" i="1"/>
  <c r="B4429" i="1"/>
  <c r="A4429" i="1" s="1"/>
  <c r="E4429" i="1"/>
  <c r="D4429" i="1" s="1"/>
  <c r="H4429" i="1"/>
  <c r="G4429" i="1" s="1"/>
  <c r="K4429" i="1"/>
  <c r="J4429" i="1" s="1"/>
  <c r="N4429" i="1"/>
  <c r="B4430" i="1"/>
  <c r="A4430" i="1" s="1"/>
  <c r="E4430" i="1"/>
  <c r="D4430" i="1" s="1"/>
  <c r="H4430" i="1"/>
  <c r="G4430" i="1" s="1"/>
  <c r="K4430" i="1"/>
  <c r="J4430" i="1" s="1"/>
  <c r="N4430" i="1"/>
  <c r="B4431" i="1"/>
  <c r="A4431" i="1" s="1"/>
  <c r="E4431" i="1"/>
  <c r="D4431" i="1" s="1"/>
  <c r="H4431" i="1"/>
  <c r="G4431" i="1" s="1"/>
  <c r="K4431" i="1"/>
  <c r="J4431" i="1" s="1"/>
  <c r="N4431" i="1"/>
  <c r="B4432" i="1"/>
  <c r="A4432" i="1" s="1"/>
  <c r="E4432" i="1"/>
  <c r="D4432" i="1" s="1"/>
  <c r="H4432" i="1"/>
  <c r="G4432" i="1" s="1"/>
  <c r="K4432" i="1"/>
  <c r="J4432" i="1" s="1"/>
  <c r="N4432" i="1"/>
  <c r="B4433" i="1"/>
  <c r="A4433" i="1" s="1"/>
  <c r="E4433" i="1"/>
  <c r="D4433" i="1" s="1"/>
  <c r="H4433" i="1"/>
  <c r="G4433" i="1" s="1"/>
  <c r="K4433" i="1"/>
  <c r="J4433" i="1" s="1"/>
  <c r="N4433" i="1"/>
  <c r="B4434" i="1"/>
  <c r="A4434" i="1" s="1"/>
  <c r="E4434" i="1"/>
  <c r="D4434" i="1" s="1"/>
  <c r="H4434" i="1"/>
  <c r="G4434" i="1" s="1"/>
  <c r="K4434" i="1"/>
  <c r="J4434" i="1" s="1"/>
  <c r="N4434" i="1"/>
  <c r="B4435" i="1"/>
  <c r="A4435" i="1" s="1"/>
  <c r="E4435" i="1"/>
  <c r="D4435" i="1" s="1"/>
  <c r="H4435" i="1"/>
  <c r="G4435" i="1" s="1"/>
  <c r="K4435" i="1"/>
  <c r="J4435" i="1" s="1"/>
  <c r="N4435" i="1"/>
  <c r="B4436" i="1"/>
  <c r="A4436" i="1" s="1"/>
  <c r="E4436" i="1"/>
  <c r="D4436" i="1" s="1"/>
  <c r="H4436" i="1"/>
  <c r="G4436" i="1" s="1"/>
  <c r="K4436" i="1"/>
  <c r="J4436" i="1" s="1"/>
  <c r="N4436" i="1"/>
  <c r="B4437" i="1"/>
  <c r="A4437" i="1" s="1"/>
  <c r="E4437" i="1"/>
  <c r="D4437" i="1" s="1"/>
  <c r="H4437" i="1"/>
  <c r="G4437" i="1" s="1"/>
  <c r="K4437" i="1"/>
  <c r="J4437" i="1" s="1"/>
  <c r="N4437" i="1"/>
  <c r="B4438" i="1"/>
  <c r="A4438" i="1" s="1"/>
  <c r="E4438" i="1"/>
  <c r="D4438" i="1" s="1"/>
  <c r="H4438" i="1"/>
  <c r="G4438" i="1" s="1"/>
  <c r="K4438" i="1"/>
  <c r="J4438" i="1" s="1"/>
  <c r="N4438" i="1"/>
  <c r="B4439" i="1"/>
  <c r="A4439" i="1" s="1"/>
  <c r="E4439" i="1"/>
  <c r="D4439" i="1" s="1"/>
  <c r="H4439" i="1"/>
  <c r="G4439" i="1" s="1"/>
  <c r="K4439" i="1"/>
  <c r="J4439" i="1" s="1"/>
  <c r="N4439" i="1"/>
  <c r="B4440" i="1"/>
  <c r="A4440" i="1" s="1"/>
  <c r="E4440" i="1"/>
  <c r="D4440" i="1" s="1"/>
  <c r="H4440" i="1"/>
  <c r="G4440" i="1" s="1"/>
  <c r="K4440" i="1"/>
  <c r="J4440" i="1" s="1"/>
  <c r="N4440" i="1"/>
  <c r="B4441" i="1"/>
  <c r="A4441" i="1" s="1"/>
  <c r="E4441" i="1"/>
  <c r="D4441" i="1" s="1"/>
  <c r="H4441" i="1"/>
  <c r="G4441" i="1" s="1"/>
  <c r="K4441" i="1"/>
  <c r="J4441" i="1" s="1"/>
  <c r="N4441" i="1"/>
  <c r="B4442" i="1"/>
  <c r="A4442" i="1" s="1"/>
  <c r="E4442" i="1"/>
  <c r="D4442" i="1" s="1"/>
  <c r="H4442" i="1"/>
  <c r="G4442" i="1" s="1"/>
  <c r="K4442" i="1"/>
  <c r="J4442" i="1" s="1"/>
  <c r="N4442" i="1"/>
  <c r="B4443" i="1"/>
  <c r="A4443" i="1" s="1"/>
  <c r="E4443" i="1"/>
  <c r="D4443" i="1" s="1"/>
  <c r="H4443" i="1"/>
  <c r="G4443" i="1" s="1"/>
  <c r="K4443" i="1"/>
  <c r="J4443" i="1" s="1"/>
  <c r="N4443" i="1"/>
  <c r="B4444" i="1"/>
  <c r="A4444" i="1" s="1"/>
  <c r="E4444" i="1"/>
  <c r="D4444" i="1" s="1"/>
  <c r="H4444" i="1"/>
  <c r="G4444" i="1" s="1"/>
  <c r="K4444" i="1"/>
  <c r="J4444" i="1" s="1"/>
  <c r="N4444" i="1"/>
  <c r="B4445" i="1"/>
  <c r="A4445" i="1" s="1"/>
  <c r="E4445" i="1"/>
  <c r="D4445" i="1" s="1"/>
  <c r="H4445" i="1"/>
  <c r="G4445" i="1" s="1"/>
  <c r="K4445" i="1"/>
  <c r="J4445" i="1" s="1"/>
  <c r="N4445" i="1"/>
  <c r="B4446" i="1"/>
  <c r="A4446" i="1" s="1"/>
  <c r="E4446" i="1"/>
  <c r="D4446" i="1" s="1"/>
  <c r="H4446" i="1"/>
  <c r="G4446" i="1" s="1"/>
  <c r="K4446" i="1"/>
  <c r="J4446" i="1" s="1"/>
  <c r="N4446" i="1"/>
  <c r="B4447" i="1"/>
  <c r="A4447" i="1" s="1"/>
  <c r="E4447" i="1"/>
  <c r="D4447" i="1" s="1"/>
  <c r="H4447" i="1"/>
  <c r="G4447" i="1" s="1"/>
  <c r="K4447" i="1"/>
  <c r="J4447" i="1" s="1"/>
  <c r="N4447" i="1"/>
  <c r="B4448" i="1"/>
  <c r="A4448" i="1" s="1"/>
  <c r="E4448" i="1"/>
  <c r="D4448" i="1" s="1"/>
  <c r="H4448" i="1"/>
  <c r="G4448" i="1" s="1"/>
  <c r="K4448" i="1"/>
  <c r="J4448" i="1" s="1"/>
  <c r="N4448" i="1"/>
  <c r="B4449" i="1"/>
  <c r="A4449" i="1" s="1"/>
  <c r="E4449" i="1"/>
  <c r="D4449" i="1" s="1"/>
  <c r="H4449" i="1"/>
  <c r="G4449" i="1" s="1"/>
  <c r="K4449" i="1"/>
  <c r="J4449" i="1" s="1"/>
  <c r="N4449" i="1"/>
  <c r="B4450" i="1"/>
  <c r="A4450" i="1" s="1"/>
  <c r="E4450" i="1"/>
  <c r="D4450" i="1" s="1"/>
  <c r="H4450" i="1"/>
  <c r="G4450" i="1" s="1"/>
  <c r="K4450" i="1"/>
  <c r="J4450" i="1" s="1"/>
  <c r="N4450" i="1"/>
  <c r="B4451" i="1"/>
  <c r="A4451" i="1" s="1"/>
  <c r="E4451" i="1"/>
  <c r="D4451" i="1" s="1"/>
  <c r="H4451" i="1"/>
  <c r="G4451" i="1" s="1"/>
  <c r="K4451" i="1"/>
  <c r="J4451" i="1" s="1"/>
  <c r="N4451" i="1"/>
  <c r="B4452" i="1"/>
  <c r="A4452" i="1" s="1"/>
  <c r="E4452" i="1"/>
  <c r="D4452" i="1" s="1"/>
  <c r="H4452" i="1"/>
  <c r="G4452" i="1" s="1"/>
  <c r="K4452" i="1"/>
  <c r="J4452" i="1" s="1"/>
  <c r="N4452" i="1"/>
  <c r="B4453" i="1"/>
  <c r="A4453" i="1" s="1"/>
  <c r="E4453" i="1"/>
  <c r="D4453" i="1" s="1"/>
  <c r="H4453" i="1"/>
  <c r="G4453" i="1" s="1"/>
  <c r="K4453" i="1"/>
  <c r="J4453" i="1" s="1"/>
  <c r="N4453" i="1"/>
  <c r="B4454" i="1"/>
  <c r="A4454" i="1" s="1"/>
  <c r="E4454" i="1"/>
  <c r="D4454" i="1" s="1"/>
  <c r="H4454" i="1"/>
  <c r="G4454" i="1" s="1"/>
  <c r="K4454" i="1"/>
  <c r="J4454" i="1" s="1"/>
  <c r="N4454" i="1"/>
  <c r="B4455" i="1"/>
  <c r="A4455" i="1" s="1"/>
  <c r="E4455" i="1"/>
  <c r="D4455" i="1" s="1"/>
  <c r="H4455" i="1"/>
  <c r="G4455" i="1" s="1"/>
  <c r="K4455" i="1"/>
  <c r="J4455" i="1" s="1"/>
  <c r="N4455" i="1"/>
  <c r="B4456" i="1"/>
  <c r="A4456" i="1" s="1"/>
  <c r="E4456" i="1"/>
  <c r="D4456" i="1" s="1"/>
  <c r="H4456" i="1"/>
  <c r="G4456" i="1" s="1"/>
  <c r="K4456" i="1"/>
  <c r="J4456" i="1" s="1"/>
  <c r="N4456" i="1"/>
  <c r="B4457" i="1"/>
  <c r="A4457" i="1" s="1"/>
  <c r="E4457" i="1"/>
  <c r="D4457" i="1" s="1"/>
  <c r="H4457" i="1"/>
  <c r="G4457" i="1" s="1"/>
  <c r="K4457" i="1"/>
  <c r="J4457" i="1" s="1"/>
  <c r="N4457" i="1"/>
  <c r="B4458" i="1"/>
  <c r="A4458" i="1" s="1"/>
  <c r="E4458" i="1"/>
  <c r="D4458" i="1" s="1"/>
  <c r="H4458" i="1"/>
  <c r="G4458" i="1" s="1"/>
  <c r="K4458" i="1"/>
  <c r="J4458" i="1" s="1"/>
  <c r="N4458" i="1"/>
  <c r="B4459" i="1"/>
  <c r="A4459" i="1" s="1"/>
  <c r="E4459" i="1"/>
  <c r="D4459" i="1" s="1"/>
  <c r="H4459" i="1"/>
  <c r="G4459" i="1" s="1"/>
  <c r="K4459" i="1"/>
  <c r="J4459" i="1" s="1"/>
  <c r="N4459" i="1"/>
  <c r="B4460" i="1"/>
  <c r="A4460" i="1" s="1"/>
  <c r="E4460" i="1"/>
  <c r="D4460" i="1" s="1"/>
  <c r="H4460" i="1"/>
  <c r="G4460" i="1" s="1"/>
  <c r="K4460" i="1"/>
  <c r="J4460" i="1" s="1"/>
  <c r="N4460" i="1"/>
  <c r="B4461" i="1"/>
  <c r="A4461" i="1" s="1"/>
  <c r="E4461" i="1"/>
  <c r="D4461" i="1" s="1"/>
  <c r="H4461" i="1"/>
  <c r="G4461" i="1" s="1"/>
  <c r="K4461" i="1"/>
  <c r="J4461" i="1" s="1"/>
  <c r="N4461" i="1"/>
  <c r="B4462" i="1"/>
  <c r="A4462" i="1" s="1"/>
  <c r="E4462" i="1"/>
  <c r="D4462" i="1" s="1"/>
  <c r="H4462" i="1"/>
  <c r="G4462" i="1" s="1"/>
  <c r="K4462" i="1"/>
  <c r="J4462" i="1" s="1"/>
  <c r="N4462" i="1"/>
  <c r="B4463" i="1"/>
  <c r="A4463" i="1" s="1"/>
  <c r="E4463" i="1"/>
  <c r="D4463" i="1" s="1"/>
  <c r="H4463" i="1"/>
  <c r="G4463" i="1" s="1"/>
  <c r="K4463" i="1"/>
  <c r="J4463" i="1" s="1"/>
  <c r="N4463" i="1"/>
  <c r="B4464" i="1"/>
  <c r="A4464" i="1" s="1"/>
  <c r="E4464" i="1"/>
  <c r="D4464" i="1" s="1"/>
  <c r="H4464" i="1"/>
  <c r="G4464" i="1" s="1"/>
  <c r="K4464" i="1"/>
  <c r="J4464" i="1" s="1"/>
  <c r="N4464" i="1"/>
  <c r="B4465" i="1"/>
  <c r="A4465" i="1" s="1"/>
  <c r="E4465" i="1"/>
  <c r="D4465" i="1" s="1"/>
  <c r="H4465" i="1"/>
  <c r="G4465" i="1" s="1"/>
  <c r="K4465" i="1"/>
  <c r="J4465" i="1" s="1"/>
  <c r="N4465" i="1"/>
  <c r="B4466" i="1"/>
  <c r="A4466" i="1" s="1"/>
  <c r="E4466" i="1"/>
  <c r="D4466" i="1" s="1"/>
  <c r="H4466" i="1"/>
  <c r="G4466" i="1" s="1"/>
  <c r="K4466" i="1"/>
  <c r="J4466" i="1" s="1"/>
  <c r="N4466" i="1"/>
  <c r="B4467" i="1"/>
  <c r="A4467" i="1" s="1"/>
  <c r="E4467" i="1"/>
  <c r="D4467" i="1" s="1"/>
  <c r="H4467" i="1"/>
  <c r="G4467" i="1" s="1"/>
  <c r="K4467" i="1"/>
  <c r="J4467" i="1" s="1"/>
  <c r="N4467" i="1"/>
  <c r="B4468" i="1"/>
  <c r="A4468" i="1" s="1"/>
  <c r="E4468" i="1"/>
  <c r="D4468" i="1" s="1"/>
  <c r="H4468" i="1"/>
  <c r="G4468" i="1" s="1"/>
  <c r="K4468" i="1"/>
  <c r="J4468" i="1" s="1"/>
  <c r="N4468" i="1"/>
  <c r="B4469" i="1"/>
  <c r="A4469" i="1" s="1"/>
  <c r="E4469" i="1"/>
  <c r="D4469" i="1" s="1"/>
  <c r="H4469" i="1"/>
  <c r="G4469" i="1" s="1"/>
  <c r="K4469" i="1"/>
  <c r="J4469" i="1" s="1"/>
  <c r="N4469" i="1"/>
  <c r="B4470" i="1"/>
  <c r="A4470" i="1" s="1"/>
  <c r="E4470" i="1"/>
  <c r="D4470" i="1" s="1"/>
  <c r="H4470" i="1"/>
  <c r="G4470" i="1" s="1"/>
  <c r="K4470" i="1"/>
  <c r="J4470" i="1" s="1"/>
  <c r="N4470" i="1"/>
  <c r="B4471" i="1"/>
  <c r="A4471" i="1" s="1"/>
  <c r="E4471" i="1"/>
  <c r="D4471" i="1" s="1"/>
  <c r="H4471" i="1"/>
  <c r="G4471" i="1" s="1"/>
  <c r="K4471" i="1"/>
  <c r="J4471" i="1" s="1"/>
  <c r="N4471" i="1"/>
  <c r="B4472" i="1"/>
  <c r="A4472" i="1" s="1"/>
  <c r="E4472" i="1"/>
  <c r="D4472" i="1" s="1"/>
  <c r="H4472" i="1"/>
  <c r="G4472" i="1" s="1"/>
  <c r="K4472" i="1"/>
  <c r="J4472" i="1" s="1"/>
  <c r="N4472" i="1"/>
  <c r="B4473" i="1"/>
  <c r="A4473" i="1" s="1"/>
  <c r="E4473" i="1"/>
  <c r="D4473" i="1" s="1"/>
  <c r="H4473" i="1"/>
  <c r="G4473" i="1" s="1"/>
  <c r="K4473" i="1"/>
  <c r="J4473" i="1" s="1"/>
  <c r="N4473" i="1"/>
  <c r="B4474" i="1"/>
  <c r="A4474" i="1" s="1"/>
  <c r="E4474" i="1"/>
  <c r="D4474" i="1" s="1"/>
  <c r="H4474" i="1"/>
  <c r="G4474" i="1" s="1"/>
  <c r="K4474" i="1"/>
  <c r="J4474" i="1" s="1"/>
  <c r="N4474" i="1"/>
  <c r="B4475" i="1"/>
  <c r="A4475" i="1" s="1"/>
  <c r="E4475" i="1"/>
  <c r="D4475" i="1" s="1"/>
  <c r="H4475" i="1"/>
  <c r="G4475" i="1" s="1"/>
  <c r="K4475" i="1"/>
  <c r="J4475" i="1" s="1"/>
  <c r="N4475" i="1"/>
  <c r="B4476" i="1"/>
  <c r="A4476" i="1" s="1"/>
  <c r="E4476" i="1"/>
  <c r="D4476" i="1" s="1"/>
  <c r="H4476" i="1"/>
  <c r="G4476" i="1" s="1"/>
  <c r="K4476" i="1"/>
  <c r="J4476" i="1" s="1"/>
  <c r="N4476" i="1"/>
  <c r="B4477" i="1"/>
  <c r="A4477" i="1" s="1"/>
  <c r="E4477" i="1"/>
  <c r="D4477" i="1" s="1"/>
  <c r="H4477" i="1"/>
  <c r="G4477" i="1" s="1"/>
  <c r="K4477" i="1"/>
  <c r="J4477" i="1" s="1"/>
  <c r="N4477" i="1"/>
  <c r="B4478" i="1"/>
  <c r="A4478" i="1" s="1"/>
  <c r="E4478" i="1"/>
  <c r="D4478" i="1" s="1"/>
  <c r="H4478" i="1"/>
  <c r="G4478" i="1" s="1"/>
  <c r="K4478" i="1"/>
  <c r="J4478" i="1" s="1"/>
  <c r="N4478" i="1"/>
  <c r="B4479" i="1"/>
  <c r="A4479" i="1" s="1"/>
  <c r="E4479" i="1"/>
  <c r="D4479" i="1" s="1"/>
  <c r="H4479" i="1"/>
  <c r="G4479" i="1" s="1"/>
  <c r="K4479" i="1"/>
  <c r="J4479" i="1" s="1"/>
  <c r="N4479" i="1"/>
  <c r="B4480" i="1"/>
  <c r="A4480" i="1" s="1"/>
  <c r="E4480" i="1"/>
  <c r="D4480" i="1" s="1"/>
  <c r="H4480" i="1"/>
  <c r="G4480" i="1" s="1"/>
  <c r="K4480" i="1"/>
  <c r="J4480" i="1" s="1"/>
  <c r="N4480" i="1"/>
  <c r="B4481" i="1"/>
  <c r="A4481" i="1" s="1"/>
  <c r="E4481" i="1"/>
  <c r="D4481" i="1" s="1"/>
  <c r="H4481" i="1"/>
  <c r="G4481" i="1" s="1"/>
  <c r="K4481" i="1"/>
  <c r="J4481" i="1" s="1"/>
  <c r="N4481" i="1"/>
  <c r="B4482" i="1"/>
  <c r="A4482" i="1" s="1"/>
  <c r="E4482" i="1"/>
  <c r="D4482" i="1" s="1"/>
  <c r="H4482" i="1"/>
  <c r="G4482" i="1" s="1"/>
  <c r="K4482" i="1"/>
  <c r="J4482" i="1" s="1"/>
  <c r="N4482" i="1"/>
  <c r="B4483" i="1"/>
  <c r="A4483" i="1" s="1"/>
  <c r="E4483" i="1"/>
  <c r="D4483" i="1" s="1"/>
  <c r="H4483" i="1"/>
  <c r="G4483" i="1" s="1"/>
  <c r="K4483" i="1"/>
  <c r="J4483" i="1" s="1"/>
  <c r="N4483" i="1"/>
  <c r="B4484" i="1"/>
  <c r="A4484" i="1" s="1"/>
  <c r="E4484" i="1"/>
  <c r="D4484" i="1" s="1"/>
  <c r="H4484" i="1"/>
  <c r="G4484" i="1" s="1"/>
  <c r="K4484" i="1"/>
  <c r="J4484" i="1" s="1"/>
  <c r="N4484" i="1"/>
  <c r="B4485" i="1"/>
  <c r="A4485" i="1" s="1"/>
  <c r="E4485" i="1"/>
  <c r="D4485" i="1" s="1"/>
  <c r="H4485" i="1"/>
  <c r="G4485" i="1" s="1"/>
  <c r="K4485" i="1"/>
  <c r="J4485" i="1" s="1"/>
  <c r="N4485" i="1"/>
  <c r="B4486" i="1"/>
  <c r="A4486" i="1" s="1"/>
  <c r="E4486" i="1"/>
  <c r="D4486" i="1" s="1"/>
  <c r="H4486" i="1"/>
  <c r="G4486" i="1" s="1"/>
  <c r="K4486" i="1"/>
  <c r="J4486" i="1" s="1"/>
  <c r="N4486" i="1"/>
  <c r="B4487" i="1"/>
  <c r="A4487" i="1" s="1"/>
  <c r="E4487" i="1"/>
  <c r="D4487" i="1" s="1"/>
  <c r="H4487" i="1"/>
  <c r="G4487" i="1" s="1"/>
  <c r="K4487" i="1"/>
  <c r="J4487" i="1" s="1"/>
  <c r="N4487" i="1"/>
  <c r="B4488" i="1"/>
  <c r="A4488" i="1" s="1"/>
  <c r="E4488" i="1"/>
  <c r="D4488" i="1" s="1"/>
  <c r="H4488" i="1"/>
  <c r="G4488" i="1" s="1"/>
  <c r="K4488" i="1"/>
  <c r="J4488" i="1" s="1"/>
  <c r="N4488" i="1"/>
  <c r="B4489" i="1"/>
  <c r="A4489" i="1" s="1"/>
  <c r="E4489" i="1"/>
  <c r="D4489" i="1" s="1"/>
  <c r="H4489" i="1"/>
  <c r="G4489" i="1" s="1"/>
  <c r="K4489" i="1"/>
  <c r="J4489" i="1" s="1"/>
  <c r="N4489" i="1"/>
  <c r="B4490" i="1"/>
  <c r="A4490" i="1" s="1"/>
  <c r="E4490" i="1"/>
  <c r="D4490" i="1" s="1"/>
  <c r="H4490" i="1"/>
  <c r="G4490" i="1" s="1"/>
  <c r="K4490" i="1"/>
  <c r="J4490" i="1" s="1"/>
  <c r="N4490" i="1"/>
  <c r="B4491" i="1"/>
  <c r="A4491" i="1" s="1"/>
  <c r="E4491" i="1"/>
  <c r="D4491" i="1" s="1"/>
  <c r="H4491" i="1"/>
  <c r="G4491" i="1" s="1"/>
  <c r="K4491" i="1"/>
  <c r="J4491" i="1" s="1"/>
  <c r="N4491" i="1"/>
  <c r="B4492" i="1"/>
  <c r="A4492" i="1" s="1"/>
  <c r="E4492" i="1"/>
  <c r="D4492" i="1" s="1"/>
  <c r="H4492" i="1"/>
  <c r="G4492" i="1" s="1"/>
  <c r="K4492" i="1"/>
  <c r="J4492" i="1" s="1"/>
  <c r="N4492" i="1"/>
  <c r="B4493" i="1"/>
  <c r="A4493" i="1" s="1"/>
  <c r="E4493" i="1"/>
  <c r="D4493" i="1" s="1"/>
  <c r="H4493" i="1"/>
  <c r="G4493" i="1" s="1"/>
  <c r="K4493" i="1"/>
  <c r="J4493" i="1" s="1"/>
  <c r="N4493" i="1"/>
  <c r="B4494" i="1"/>
  <c r="A4494" i="1" s="1"/>
  <c r="E4494" i="1"/>
  <c r="D4494" i="1" s="1"/>
  <c r="H4494" i="1"/>
  <c r="G4494" i="1" s="1"/>
  <c r="K4494" i="1"/>
  <c r="J4494" i="1" s="1"/>
  <c r="N4494" i="1"/>
  <c r="B4495" i="1"/>
  <c r="A4495" i="1" s="1"/>
  <c r="E4495" i="1"/>
  <c r="D4495" i="1" s="1"/>
  <c r="H4495" i="1"/>
  <c r="G4495" i="1" s="1"/>
  <c r="K4495" i="1"/>
  <c r="J4495" i="1" s="1"/>
  <c r="N4495" i="1"/>
  <c r="B4496" i="1"/>
  <c r="A4496" i="1" s="1"/>
  <c r="E4496" i="1"/>
  <c r="D4496" i="1" s="1"/>
  <c r="H4496" i="1"/>
  <c r="G4496" i="1" s="1"/>
  <c r="K4496" i="1"/>
  <c r="J4496" i="1" s="1"/>
  <c r="N4496" i="1"/>
  <c r="B4497" i="1"/>
  <c r="A4497" i="1" s="1"/>
  <c r="E4497" i="1"/>
  <c r="D4497" i="1" s="1"/>
  <c r="H4497" i="1"/>
  <c r="G4497" i="1" s="1"/>
  <c r="K4497" i="1"/>
  <c r="J4497" i="1" s="1"/>
  <c r="N4497" i="1"/>
  <c r="B4498" i="1"/>
  <c r="A4498" i="1" s="1"/>
  <c r="E4498" i="1"/>
  <c r="D4498" i="1" s="1"/>
  <c r="H4498" i="1"/>
  <c r="G4498" i="1" s="1"/>
  <c r="K4498" i="1"/>
  <c r="J4498" i="1" s="1"/>
  <c r="N4498" i="1"/>
  <c r="B4499" i="1"/>
  <c r="A4499" i="1" s="1"/>
  <c r="E4499" i="1"/>
  <c r="D4499" i="1" s="1"/>
  <c r="H4499" i="1"/>
  <c r="G4499" i="1" s="1"/>
  <c r="K4499" i="1"/>
  <c r="J4499" i="1" s="1"/>
  <c r="N4499" i="1"/>
  <c r="B4500" i="1"/>
  <c r="A4500" i="1" s="1"/>
  <c r="E4500" i="1"/>
  <c r="D4500" i="1" s="1"/>
  <c r="H4500" i="1"/>
  <c r="G4500" i="1" s="1"/>
  <c r="K4500" i="1"/>
  <c r="J4500" i="1" s="1"/>
  <c r="N4500" i="1"/>
  <c r="B4501" i="1"/>
  <c r="A4501" i="1" s="1"/>
  <c r="E4501" i="1"/>
  <c r="D4501" i="1" s="1"/>
  <c r="H4501" i="1"/>
  <c r="G4501" i="1" s="1"/>
  <c r="K4501" i="1"/>
  <c r="J4501" i="1" s="1"/>
  <c r="N4501" i="1"/>
  <c r="B4502" i="1"/>
  <c r="A4502" i="1" s="1"/>
  <c r="E4502" i="1"/>
  <c r="D4502" i="1" s="1"/>
  <c r="H4502" i="1"/>
  <c r="G4502" i="1" s="1"/>
  <c r="K4502" i="1"/>
  <c r="J4502" i="1" s="1"/>
  <c r="N4502" i="1"/>
  <c r="B4503" i="1"/>
  <c r="A4503" i="1" s="1"/>
  <c r="E4503" i="1"/>
  <c r="D4503" i="1" s="1"/>
  <c r="H4503" i="1"/>
  <c r="G4503" i="1" s="1"/>
  <c r="K4503" i="1"/>
  <c r="J4503" i="1" s="1"/>
  <c r="N4503" i="1"/>
  <c r="B4504" i="1"/>
  <c r="A4504" i="1" s="1"/>
  <c r="E4504" i="1"/>
  <c r="D4504" i="1" s="1"/>
  <c r="H4504" i="1"/>
  <c r="G4504" i="1" s="1"/>
  <c r="K4504" i="1"/>
  <c r="J4504" i="1" s="1"/>
  <c r="N4504" i="1"/>
  <c r="B4505" i="1"/>
  <c r="A4505" i="1" s="1"/>
  <c r="E4505" i="1"/>
  <c r="D4505" i="1" s="1"/>
  <c r="H4505" i="1"/>
  <c r="G4505" i="1" s="1"/>
  <c r="K4505" i="1"/>
  <c r="J4505" i="1" s="1"/>
  <c r="N4505" i="1"/>
  <c r="B4506" i="1"/>
  <c r="A4506" i="1" s="1"/>
  <c r="E4506" i="1"/>
  <c r="D4506" i="1" s="1"/>
  <c r="H4506" i="1"/>
  <c r="G4506" i="1" s="1"/>
  <c r="K4506" i="1"/>
  <c r="J4506" i="1" s="1"/>
  <c r="N4506" i="1"/>
  <c r="B4507" i="1"/>
  <c r="A4507" i="1" s="1"/>
  <c r="E4507" i="1"/>
  <c r="D4507" i="1" s="1"/>
  <c r="H4507" i="1"/>
  <c r="G4507" i="1" s="1"/>
  <c r="K4507" i="1"/>
  <c r="J4507" i="1" s="1"/>
  <c r="N4507" i="1"/>
  <c r="B4508" i="1"/>
  <c r="A4508" i="1" s="1"/>
  <c r="E4508" i="1"/>
  <c r="D4508" i="1" s="1"/>
  <c r="H4508" i="1"/>
  <c r="G4508" i="1" s="1"/>
  <c r="K4508" i="1"/>
  <c r="J4508" i="1" s="1"/>
  <c r="N4508" i="1"/>
  <c r="B4509" i="1"/>
  <c r="A4509" i="1" s="1"/>
  <c r="E4509" i="1"/>
  <c r="D4509" i="1" s="1"/>
  <c r="H4509" i="1"/>
  <c r="G4509" i="1" s="1"/>
  <c r="K4509" i="1"/>
  <c r="J4509" i="1" s="1"/>
  <c r="N4509" i="1"/>
  <c r="B4510" i="1"/>
  <c r="A4510" i="1" s="1"/>
  <c r="E4510" i="1"/>
  <c r="D4510" i="1" s="1"/>
  <c r="H4510" i="1"/>
  <c r="G4510" i="1" s="1"/>
  <c r="K4510" i="1"/>
  <c r="J4510" i="1" s="1"/>
  <c r="N4510" i="1"/>
  <c r="B4511" i="1"/>
  <c r="A4511" i="1" s="1"/>
  <c r="E4511" i="1"/>
  <c r="D4511" i="1" s="1"/>
  <c r="H4511" i="1"/>
  <c r="G4511" i="1" s="1"/>
  <c r="K4511" i="1"/>
  <c r="J4511" i="1" s="1"/>
  <c r="N4511" i="1"/>
  <c r="B4512" i="1"/>
  <c r="A4512" i="1" s="1"/>
  <c r="E4512" i="1"/>
  <c r="D4512" i="1" s="1"/>
  <c r="H4512" i="1"/>
  <c r="G4512" i="1" s="1"/>
  <c r="K4512" i="1"/>
  <c r="J4512" i="1" s="1"/>
  <c r="N4512" i="1"/>
  <c r="B4513" i="1"/>
  <c r="A4513" i="1" s="1"/>
  <c r="E4513" i="1"/>
  <c r="D4513" i="1" s="1"/>
  <c r="H4513" i="1"/>
  <c r="G4513" i="1" s="1"/>
  <c r="K4513" i="1"/>
  <c r="J4513" i="1" s="1"/>
  <c r="N4513" i="1"/>
  <c r="B4514" i="1"/>
  <c r="A4514" i="1" s="1"/>
  <c r="E4514" i="1"/>
  <c r="D4514" i="1" s="1"/>
  <c r="H4514" i="1"/>
  <c r="G4514" i="1" s="1"/>
  <c r="K4514" i="1"/>
  <c r="J4514" i="1" s="1"/>
  <c r="N4514" i="1"/>
  <c r="B4515" i="1"/>
  <c r="A4515" i="1" s="1"/>
  <c r="E4515" i="1"/>
  <c r="D4515" i="1" s="1"/>
  <c r="H4515" i="1"/>
  <c r="G4515" i="1" s="1"/>
  <c r="K4515" i="1"/>
  <c r="J4515" i="1" s="1"/>
  <c r="N4515" i="1"/>
  <c r="B4516" i="1"/>
  <c r="A4516" i="1" s="1"/>
  <c r="E4516" i="1"/>
  <c r="D4516" i="1" s="1"/>
  <c r="H4516" i="1"/>
  <c r="G4516" i="1" s="1"/>
  <c r="K4516" i="1"/>
  <c r="J4516" i="1" s="1"/>
  <c r="N4516" i="1"/>
  <c r="B4517" i="1"/>
  <c r="A4517" i="1" s="1"/>
  <c r="E4517" i="1"/>
  <c r="D4517" i="1" s="1"/>
  <c r="H4517" i="1"/>
  <c r="G4517" i="1" s="1"/>
  <c r="K4517" i="1"/>
  <c r="J4517" i="1" s="1"/>
  <c r="N4517" i="1"/>
  <c r="B4518" i="1"/>
  <c r="A4518" i="1" s="1"/>
  <c r="E4518" i="1"/>
  <c r="D4518" i="1" s="1"/>
  <c r="H4518" i="1"/>
  <c r="G4518" i="1" s="1"/>
  <c r="K4518" i="1"/>
  <c r="J4518" i="1" s="1"/>
  <c r="N4518" i="1"/>
  <c r="B4519" i="1"/>
  <c r="A4519" i="1" s="1"/>
  <c r="E4519" i="1"/>
  <c r="D4519" i="1" s="1"/>
  <c r="H4519" i="1"/>
  <c r="G4519" i="1" s="1"/>
  <c r="K4519" i="1"/>
  <c r="J4519" i="1" s="1"/>
  <c r="N4519" i="1"/>
  <c r="B4520" i="1"/>
  <c r="A4520" i="1" s="1"/>
  <c r="E4520" i="1"/>
  <c r="D4520" i="1" s="1"/>
  <c r="H4520" i="1"/>
  <c r="G4520" i="1" s="1"/>
  <c r="K4520" i="1"/>
  <c r="J4520" i="1" s="1"/>
  <c r="N4520" i="1"/>
  <c r="B4521" i="1"/>
  <c r="A4521" i="1" s="1"/>
  <c r="E4521" i="1"/>
  <c r="D4521" i="1" s="1"/>
  <c r="H4521" i="1"/>
  <c r="G4521" i="1" s="1"/>
  <c r="K4521" i="1"/>
  <c r="J4521" i="1" s="1"/>
  <c r="N4521" i="1"/>
  <c r="B4522" i="1"/>
  <c r="A4522" i="1" s="1"/>
  <c r="E4522" i="1"/>
  <c r="D4522" i="1" s="1"/>
  <c r="H4522" i="1"/>
  <c r="G4522" i="1" s="1"/>
  <c r="K4522" i="1"/>
  <c r="J4522" i="1" s="1"/>
  <c r="N4522" i="1"/>
  <c r="B4523" i="1"/>
  <c r="A4523" i="1" s="1"/>
  <c r="E4523" i="1"/>
  <c r="D4523" i="1" s="1"/>
  <c r="H4523" i="1"/>
  <c r="G4523" i="1" s="1"/>
  <c r="K4523" i="1"/>
  <c r="J4523" i="1" s="1"/>
  <c r="N4523" i="1"/>
  <c r="B4524" i="1"/>
  <c r="A4524" i="1" s="1"/>
  <c r="E4524" i="1"/>
  <c r="D4524" i="1" s="1"/>
  <c r="H4524" i="1"/>
  <c r="G4524" i="1" s="1"/>
  <c r="K4524" i="1"/>
  <c r="J4524" i="1" s="1"/>
  <c r="N4524" i="1"/>
  <c r="B4525" i="1"/>
  <c r="A4525" i="1" s="1"/>
  <c r="E4525" i="1"/>
  <c r="D4525" i="1" s="1"/>
  <c r="H4525" i="1"/>
  <c r="G4525" i="1" s="1"/>
  <c r="K4525" i="1"/>
  <c r="J4525" i="1" s="1"/>
  <c r="N4525" i="1"/>
  <c r="B4526" i="1"/>
  <c r="A4526" i="1" s="1"/>
  <c r="E4526" i="1"/>
  <c r="D4526" i="1" s="1"/>
  <c r="H4526" i="1"/>
  <c r="G4526" i="1" s="1"/>
  <c r="K4526" i="1"/>
  <c r="J4526" i="1" s="1"/>
  <c r="N4526" i="1"/>
  <c r="B4527" i="1"/>
  <c r="A4527" i="1" s="1"/>
  <c r="E4527" i="1"/>
  <c r="D4527" i="1" s="1"/>
  <c r="H4527" i="1"/>
  <c r="G4527" i="1" s="1"/>
  <c r="K4527" i="1"/>
  <c r="J4527" i="1" s="1"/>
  <c r="N4527" i="1"/>
  <c r="B4528" i="1"/>
  <c r="A4528" i="1" s="1"/>
  <c r="E4528" i="1"/>
  <c r="D4528" i="1" s="1"/>
  <c r="H4528" i="1"/>
  <c r="G4528" i="1" s="1"/>
  <c r="K4528" i="1"/>
  <c r="J4528" i="1" s="1"/>
  <c r="N4528" i="1"/>
  <c r="B4529" i="1"/>
  <c r="A4529" i="1" s="1"/>
  <c r="E4529" i="1"/>
  <c r="D4529" i="1" s="1"/>
  <c r="H4529" i="1"/>
  <c r="G4529" i="1" s="1"/>
  <c r="K4529" i="1"/>
  <c r="J4529" i="1" s="1"/>
  <c r="N4529" i="1"/>
  <c r="B4530" i="1"/>
  <c r="A4530" i="1" s="1"/>
  <c r="E4530" i="1"/>
  <c r="D4530" i="1" s="1"/>
  <c r="H4530" i="1"/>
  <c r="G4530" i="1" s="1"/>
  <c r="K4530" i="1"/>
  <c r="J4530" i="1" s="1"/>
  <c r="N4530" i="1"/>
  <c r="B4531" i="1"/>
  <c r="A4531" i="1" s="1"/>
  <c r="E4531" i="1"/>
  <c r="D4531" i="1" s="1"/>
  <c r="H4531" i="1"/>
  <c r="G4531" i="1" s="1"/>
  <c r="K4531" i="1"/>
  <c r="J4531" i="1" s="1"/>
  <c r="N4531" i="1"/>
  <c r="B4532" i="1"/>
  <c r="A4532" i="1" s="1"/>
  <c r="E4532" i="1"/>
  <c r="D4532" i="1" s="1"/>
  <c r="H4532" i="1"/>
  <c r="G4532" i="1" s="1"/>
  <c r="K4532" i="1"/>
  <c r="J4532" i="1" s="1"/>
  <c r="N4532" i="1"/>
  <c r="B4533" i="1"/>
  <c r="A4533" i="1" s="1"/>
  <c r="E4533" i="1"/>
  <c r="D4533" i="1" s="1"/>
  <c r="H4533" i="1"/>
  <c r="G4533" i="1" s="1"/>
  <c r="K4533" i="1"/>
  <c r="J4533" i="1" s="1"/>
  <c r="N4533" i="1"/>
  <c r="B4534" i="1"/>
  <c r="A4534" i="1" s="1"/>
  <c r="E4534" i="1"/>
  <c r="D4534" i="1" s="1"/>
  <c r="H4534" i="1"/>
  <c r="G4534" i="1" s="1"/>
  <c r="K4534" i="1"/>
  <c r="J4534" i="1" s="1"/>
  <c r="N4534" i="1"/>
  <c r="B4535" i="1"/>
  <c r="A4535" i="1" s="1"/>
  <c r="E4535" i="1"/>
  <c r="D4535" i="1" s="1"/>
  <c r="H4535" i="1"/>
  <c r="G4535" i="1" s="1"/>
  <c r="K4535" i="1"/>
  <c r="J4535" i="1" s="1"/>
  <c r="N4535" i="1"/>
  <c r="B4536" i="1"/>
  <c r="A4536" i="1" s="1"/>
  <c r="E4536" i="1"/>
  <c r="D4536" i="1" s="1"/>
  <c r="H4536" i="1"/>
  <c r="G4536" i="1" s="1"/>
  <c r="K4536" i="1"/>
  <c r="J4536" i="1" s="1"/>
  <c r="N4536" i="1"/>
  <c r="B4537" i="1"/>
  <c r="A4537" i="1" s="1"/>
  <c r="E4537" i="1"/>
  <c r="D4537" i="1" s="1"/>
  <c r="H4537" i="1"/>
  <c r="G4537" i="1" s="1"/>
  <c r="K4537" i="1"/>
  <c r="J4537" i="1" s="1"/>
  <c r="N4537" i="1"/>
  <c r="B4538" i="1"/>
  <c r="A4538" i="1" s="1"/>
  <c r="E4538" i="1"/>
  <c r="D4538" i="1" s="1"/>
  <c r="H4538" i="1"/>
  <c r="G4538" i="1" s="1"/>
  <c r="K4538" i="1"/>
  <c r="J4538" i="1" s="1"/>
  <c r="N4538" i="1"/>
  <c r="B4539" i="1"/>
  <c r="A4539" i="1" s="1"/>
  <c r="E4539" i="1"/>
  <c r="D4539" i="1" s="1"/>
  <c r="H4539" i="1"/>
  <c r="G4539" i="1" s="1"/>
  <c r="K4539" i="1"/>
  <c r="J4539" i="1" s="1"/>
  <c r="N4539" i="1"/>
  <c r="B4540" i="1"/>
  <c r="A4540" i="1" s="1"/>
  <c r="E4540" i="1"/>
  <c r="D4540" i="1" s="1"/>
  <c r="H4540" i="1"/>
  <c r="G4540" i="1" s="1"/>
  <c r="K4540" i="1"/>
  <c r="J4540" i="1" s="1"/>
  <c r="N4540" i="1"/>
  <c r="B4541" i="1"/>
  <c r="A4541" i="1" s="1"/>
  <c r="E4541" i="1"/>
  <c r="D4541" i="1" s="1"/>
  <c r="H4541" i="1"/>
  <c r="G4541" i="1" s="1"/>
  <c r="K4541" i="1"/>
  <c r="J4541" i="1" s="1"/>
  <c r="N4541" i="1"/>
  <c r="B4542" i="1"/>
  <c r="A4542" i="1" s="1"/>
  <c r="E4542" i="1"/>
  <c r="D4542" i="1" s="1"/>
  <c r="H4542" i="1"/>
  <c r="G4542" i="1" s="1"/>
  <c r="K4542" i="1"/>
  <c r="J4542" i="1" s="1"/>
  <c r="N4542" i="1"/>
  <c r="B4543" i="1"/>
  <c r="A4543" i="1" s="1"/>
  <c r="E4543" i="1"/>
  <c r="D4543" i="1" s="1"/>
  <c r="H4543" i="1"/>
  <c r="G4543" i="1" s="1"/>
  <c r="K4543" i="1"/>
  <c r="J4543" i="1" s="1"/>
  <c r="N4543" i="1"/>
  <c r="B4544" i="1"/>
  <c r="A4544" i="1" s="1"/>
  <c r="E4544" i="1"/>
  <c r="D4544" i="1" s="1"/>
  <c r="H4544" i="1"/>
  <c r="G4544" i="1" s="1"/>
  <c r="K4544" i="1"/>
  <c r="J4544" i="1" s="1"/>
  <c r="N4544" i="1"/>
  <c r="B4545" i="1"/>
  <c r="A4545" i="1" s="1"/>
  <c r="E4545" i="1"/>
  <c r="D4545" i="1" s="1"/>
  <c r="H4545" i="1"/>
  <c r="G4545" i="1" s="1"/>
  <c r="K4545" i="1"/>
  <c r="J4545" i="1" s="1"/>
  <c r="N4545" i="1"/>
  <c r="B4546" i="1"/>
  <c r="A4546" i="1" s="1"/>
  <c r="E4546" i="1"/>
  <c r="D4546" i="1" s="1"/>
  <c r="H4546" i="1"/>
  <c r="G4546" i="1" s="1"/>
  <c r="K4546" i="1"/>
  <c r="J4546" i="1" s="1"/>
  <c r="N4546" i="1"/>
  <c r="B4547" i="1"/>
  <c r="A4547" i="1" s="1"/>
  <c r="E4547" i="1"/>
  <c r="D4547" i="1" s="1"/>
  <c r="H4547" i="1"/>
  <c r="G4547" i="1" s="1"/>
  <c r="K4547" i="1"/>
  <c r="J4547" i="1" s="1"/>
  <c r="N4547" i="1"/>
  <c r="B4548" i="1"/>
  <c r="A4548" i="1" s="1"/>
  <c r="E4548" i="1"/>
  <c r="D4548" i="1" s="1"/>
  <c r="H4548" i="1"/>
  <c r="G4548" i="1" s="1"/>
  <c r="K4548" i="1"/>
  <c r="J4548" i="1" s="1"/>
  <c r="N4548" i="1"/>
  <c r="B4549" i="1"/>
  <c r="A4549" i="1" s="1"/>
  <c r="E4549" i="1"/>
  <c r="D4549" i="1" s="1"/>
  <c r="H4549" i="1"/>
  <c r="G4549" i="1" s="1"/>
  <c r="K4549" i="1"/>
  <c r="J4549" i="1" s="1"/>
  <c r="N4549" i="1"/>
  <c r="B4550" i="1"/>
  <c r="A4550" i="1" s="1"/>
  <c r="E4550" i="1"/>
  <c r="D4550" i="1" s="1"/>
  <c r="H4550" i="1"/>
  <c r="G4550" i="1" s="1"/>
  <c r="K4550" i="1"/>
  <c r="J4550" i="1" s="1"/>
  <c r="N4550" i="1"/>
  <c r="B4551" i="1"/>
  <c r="A4551" i="1" s="1"/>
  <c r="E4551" i="1"/>
  <c r="D4551" i="1" s="1"/>
  <c r="H4551" i="1"/>
  <c r="G4551" i="1" s="1"/>
  <c r="K4551" i="1"/>
  <c r="J4551" i="1" s="1"/>
  <c r="N4551" i="1"/>
  <c r="B4552" i="1"/>
  <c r="A4552" i="1" s="1"/>
  <c r="E4552" i="1"/>
  <c r="D4552" i="1" s="1"/>
  <c r="H4552" i="1"/>
  <c r="G4552" i="1" s="1"/>
  <c r="K4552" i="1"/>
  <c r="J4552" i="1" s="1"/>
  <c r="N4552" i="1"/>
  <c r="B4553" i="1"/>
  <c r="A4553" i="1" s="1"/>
  <c r="E4553" i="1"/>
  <c r="D4553" i="1" s="1"/>
  <c r="H4553" i="1"/>
  <c r="G4553" i="1" s="1"/>
  <c r="K4553" i="1"/>
  <c r="J4553" i="1" s="1"/>
  <c r="N4553" i="1"/>
  <c r="B4554" i="1"/>
  <c r="A4554" i="1" s="1"/>
  <c r="E4554" i="1"/>
  <c r="D4554" i="1" s="1"/>
  <c r="H4554" i="1"/>
  <c r="G4554" i="1" s="1"/>
  <c r="K4554" i="1"/>
  <c r="J4554" i="1" s="1"/>
  <c r="N4554" i="1"/>
  <c r="B4555" i="1"/>
  <c r="A4555" i="1" s="1"/>
  <c r="E4555" i="1"/>
  <c r="D4555" i="1" s="1"/>
  <c r="H4555" i="1"/>
  <c r="G4555" i="1" s="1"/>
  <c r="K4555" i="1"/>
  <c r="J4555" i="1" s="1"/>
  <c r="N4555" i="1"/>
  <c r="B4556" i="1"/>
  <c r="A4556" i="1" s="1"/>
  <c r="E4556" i="1"/>
  <c r="D4556" i="1" s="1"/>
  <c r="H4556" i="1"/>
  <c r="G4556" i="1" s="1"/>
  <c r="K4556" i="1"/>
  <c r="J4556" i="1" s="1"/>
  <c r="N4556" i="1"/>
  <c r="B4557" i="1"/>
  <c r="A4557" i="1" s="1"/>
  <c r="E4557" i="1"/>
  <c r="D4557" i="1" s="1"/>
  <c r="H4557" i="1"/>
  <c r="G4557" i="1" s="1"/>
  <c r="K4557" i="1"/>
  <c r="J4557" i="1" s="1"/>
  <c r="N4557" i="1"/>
  <c r="B4558" i="1"/>
  <c r="A4558" i="1" s="1"/>
  <c r="E4558" i="1"/>
  <c r="D4558" i="1" s="1"/>
  <c r="H4558" i="1"/>
  <c r="G4558" i="1" s="1"/>
  <c r="K4558" i="1"/>
  <c r="J4558" i="1" s="1"/>
  <c r="N4558" i="1"/>
  <c r="B4559" i="1"/>
  <c r="A4559" i="1" s="1"/>
  <c r="E4559" i="1"/>
  <c r="D4559" i="1" s="1"/>
  <c r="H4559" i="1"/>
  <c r="G4559" i="1" s="1"/>
  <c r="K4559" i="1"/>
  <c r="J4559" i="1" s="1"/>
  <c r="N4559" i="1"/>
  <c r="B4560" i="1"/>
  <c r="A4560" i="1" s="1"/>
  <c r="E4560" i="1"/>
  <c r="D4560" i="1" s="1"/>
  <c r="H4560" i="1"/>
  <c r="G4560" i="1" s="1"/>
  <c r="K4560" i="1"/>
  <c r="J4560" i="1" s="1"/>
  <c r="N4560" i="1"/>
  <c r="B4561" i="1"/>
  <c r="A4561" i="1" s="1"/>
  <c r="E4561" i="1"/>
  <c r="D4561" i="1" s="1"/>
  <c r="H4561" i="1"/>
  <c r="G4561" i="1" s="1"/>
  <c r="K4561" i="1"/>
  <c r="J4561" i="1" s="1"/>
  <c r="N4561" i="1"/>
  <c r="B4562" i="1"/>
  <c r="A4562" i="1" s="1"/>
  <c r="E4562" i="1"/>
  <c r="D4562" i="1" s="1"/>
  <c r="H4562" i="1"/>
  <c r="G4562" i="1" s="1"/>
  <c r="K4562" i="1"/>
  <c r="J4562" i="1" s="1"/>
  <c r="N4562" i="1"/>
  <c r="B4563" i="1"/>
  <c r="A4563" i="1" s="1"/>
  <c r="E4563" i="1"/>
  <c r="D4563" i="1" s="1"/>
  <c r="H4563" i="1"/>
  <c r="G4563" i="1" s="1"/>
  <c r="K4563" i="1"/>
  <c r="J4563" i="1" s="1"/>
  <c r="N4563" i="1"/>
  <c r="B4564" i="1"/>
  <c r="A4564" i="1" s="1"/>
  <c r="E4564" i="1"/>
  <c r="D4564" i="1" s="1"/>
  <c r="H4564" i="1"/>
  <c r="G4564" i="1" s="1"/>
  <c r="K4564" i="1"/>
  <c r="J4564" i="1" s="1"/>
  <c r="N4564" i="1"/>
  <c r="B4565" i="1"/>
  <c r="A4565" i="1" s="1"/>
  <c r="E4565" i="1"/>
  <c r="D4565" i="1" s="1"/>
  <c r="H4565" i="1"/>
  <c r="G4565" i="1" s="1"/>
  <c r="K4565" i="1"/>
  <c r="J4565" i="1" s="1"/>
  <c r="N4565" i="1"/>
  <c r="B4566" i="1"/>
  <c r="A4566" i="1" s="1"/>
  <c r="E4566" i="1"/>
  <c r="D4566" i="1" s="1"/>
  <c r="H4566" i="1"/>
  <c r="G4566" i="1" s="1"/>
  <c r="K4566" i="1"/>
  <c r="J4566" i="1" s="1"/>
  <c r="N4566" i="1"/>
  <c r="B4567" i="1"/>
  <c r="A4567" i="1" s="1"/>
  <c r="E4567" i="1"/>
  <c r="D4567" i="1" s="1"/>
  <c r="H4567" i="1"/>
  <c r="G4567" i="1" s="1"/>
  <c r="K4567" i="1"/>
  <c r="J4567" i="1" s="1"/>
  <c r="N4567" i="1"/>
  <c r="B4568" i="1"/>
  <c r="A4568" i="1" s="1"/>
  <c r="E4568" i="1"/>
  <c r="D4568" i="1" s="1"/>
  <c r="H4568" i="1"/>
  <c r="G4568" i="1" s="1"/>
  <c r="K4568" i="1"/>
  <c r="J4568" i="1" s="1"/>
  <c r="N4568" i="1"/>
  <c r="B4569" i="1"/>
  <c r="A4569" i="1" s="1"/>
  <c r="E4569" i="1"/>
  <c r="D4569" i="1" s="1"/>
  <c r="H4569" i="1"/>
  <c r="G4569" i="1" s="1"/>
  <c r="K4569" i="1"/>
  <c r="J4569" i="1" s="1"/>
  <c r="N4569" i="1"/>
  <c r="B4570" i="1"/>
  <c r="A4570" i="1" s="1"/>
  <c r="E4570" i="1"/>
  <c r="D4570" i="1" s="1"/>
  <c r="H4570" i="1"/>
  <c r="G4570" i="1" s="1"/>
  <c r="K4570" i="1"/>
  <c r="J4570" i="1" s="1"/>
  <c r="N4570" i="1"/>
  <c r="B4571" i="1"/>
  <c r="A4571" i="1" s="1"/>
  <c r="E4571" i="1"/>
  <c r="D4571" i="1" s="1"/>
  <c r="H4571" i="1"/>
  <c r="G4571" i="1" s="1"/>
  <c r="K4571" i="1"/>
  <c r="J4571" i="1" s="1"/>
  <c r="N4571" i="1"/>
  <c r="B4572" i="1"/>
  <c r="A4572" i="1" s="1"/>
  <c r="E4572" i="1"/>
  <c r="D4572" i="1" s="1"/>
  <c r="H4572" i="1"/>
  <c r="G4572" i="1" s="1"/>
  <c r="K4572" i="1"/>
  <c r="J4572" i="1" s="1"/>
  <c r="N4572" i="1"/>
  <c r="B4573" i="1"/>
  <c r="A4573" i="1" s="1"/>
  <c r="E4573" i="1"/>
  <c r="D4573" i="1" s="1"/>
  <c r="H4573" i="1"/>
  <c r="G4573" i="1" s="1"/>
  <c r="K4573" i="1"/>
  <c r="J4573" i="1" s="1"/>
  <c r="N4573" i="1"/>
  <c r="B4574" i="1"/>
  <c r="A4574" i="1" s="1"/>
  <c r="E4574" i="1"/>
  <c r="D4574" i="1" s="1"/>
  <c r="H4574" i="1"/>
  <c r="G4574" i="1" s="1"/>
  <c r="K4574" i="1"/>
  <c r="J4574" i="1" s="1"/>
  <c r="N4574" i="1"/>
  <c r="B4575" i="1"/>
  <c r="A4575" i="1" s="1"/>
  <c r="E4575" i="1"/>
  <c r="D4575" i="1" s="1"/>
  <c r="H4575" i="1"/>
  <c r="G4575" i="1" s="1"/>
  <c r="K4575" i="1"/>
  <c r="J4575" i="1" s="1"/>
  <c r="N4575" i="1"/>
  <c r="B4576" i="1"/>
  <c r="A4576" i="1" s="1"/>
  <c r="E4576" i="1"/>
  <c r="D4576" i="1" s="1"/>
  <c r="H4576" i="1"/>
  <c r="G4576" i="1" s="1"/>
  <c r="K4576" i="1"/>
  <c r="J4576" i="1" s="1"/>
  <c r="N4576" i="1"/>
  <c r="B4577" i="1"/>
  <c r="A4577" i="1" s="1"/>
  <c r="E4577" i="1"/>
  <c r="D4577" i="1" s="1"/>
  <c r="H4577" i="1"/>
  <c r="G4577" i="1" s="1"/>
  <c r="K4577" i="1"/>
  <c r="J4577" i="1" s="1"/>
  <c r="N4577" i="1"/>
  <c r="B4578" i="1"/>
  <c r="A4578" i="1" s="1"/>
  <c r="E4578" i="1"/>
  <c r="D4578" i="1" s="1"/>
  <c r="H4578" i="1"/>
  <c r="G4578" i="1" s="1"/>
  <c r="K4578" i="1"/>
  <c r="J4578" i="1" s="1"/>
  <c r="N4578" i="1"/>
  <c r="B4579" i="1"/>
  <c r="A4579" i="1" s="1"/>
  <c r="E4579" i="1"/>
  <c r="D4579" i="1" s="1"/>
  <c r="H4579" i="1"/>
  <c r="G4579" i="1" s="1"/>
  <c r="K4579" i="1"/>
  <c r="J4579" i="1" s="1"/>
  <c r="N4579" i="1"/>
  <c r="B4580" i="1"/>
  <c r="A4580" i="1" s="1"/>
  <c r="E4580" i="1"/>
  <c r="D4580" i="1" s="1"/>
  <c r="H4580" i="1"/>
  <c r="G4580" i="1" s="1"/>
  <c r="K4580" i="1"/>
  <c r="J4580" i="1" s="1"/>
  <c r="N4580" i="1"/>
  <c r="B4581" i="1"/>
  <c r="A4581" i="1" s="1"/>
  <c r="E4581" i="1"/>
  <c r="D4581" i="1" s="1"/>
  <c r="H4581" i="1"/>
  <c r="G4581" i="1" s="1"/>
  <c r="K4581" i="1"/>
  <c r="J4581" i="1" s="1"/>
  <c r="N4581" i="1"/>
  <c r="B4582" i="1"/>
  <c r="A4582" i="1" s="1"/>
  <c r="E4582" i="1"/>
  <c r="D4582" i="1" s="1"/>
  <c r="H4582" i="1"/>
  <c r="G4582" i="1" s="1"/>
  <c r="K4582" i="1"/>
  <c r="J4582" i="1" s="1"/>
  <c r="N4582" i="1"/>
  <c r="B4583" i="1"/>
  <c r="A4583" i="1" s="1"/>
  <c r="E4583" i="1"/>
  <c r="D4583" i="1" s="1"/>
  <c r="H4583" i="1"/>
  <c r="G4583" i="1" s="1"/>
  <c r="K4583" i="1"/>
  <c r="J4583" i="1" s="1"/>
  <c r="N4583" i="1"/>
  <c r="B4584" i="1"/>
  <c r="A4584" i="1" s="1"/>
  <c r="E4584" i="1"/>
  <c r="D4584" i="1" s="1"/>
  <c r="H4584" i="1"/>
  <c r="G4584" i="1" s="1"/>
  <c r="K4584" i="1"/>
  <c r="J4584" i="1" s="1"/>
  <c r="N4584" i="1"/>
  <c r="B4585" i="1"/>
  <c r="A4585" i="1" s="1"/>
  <c r="E4585" i="1"/>
  <c r="D4585" i="1" s="1"/>
  <c r="H4585" i="1"/>
  <c r="G4585" i="1" s="1"/>
  <c r="K4585" i="1"/>
  <c r="J4585" i="1" s="1"/>
  <c r="N4585" i="1"/>
  <c r="B4586" i="1"/>
  <c r="A4586" i="1" s="1"/>
  <c r="E4586" i="1"/>
  <c r="D4586" i="1" s="1"/>
  <c r="H4586" i="1"/>
  <c r="G4586" i="1" s="1"/>
  <c r="K4586" i="1"/>
  <c r="J4586" i="1" s="1"/>
  <c r="N4586" i="1"/>
  <c r="B4587" i="1"/>
  <c r="A4587" i="1" s="1"/>
  <c r="E4587" i="1"/>
  <c r="D4587" i="1" s="1"/>
  <c r="H4587" i="1"/>
  <c r="G4587" i="1" s="1"/>
  <c r="K4587" i="1"/>
  <c r="J4587" i="1" s="1"/>
  <c r="N4587" i="1"/>
  <c r="B4588" i="1"/>
  <c r="A4588" i="1" s="1"/>
  <c r="E4588" i="1"/>
  <c r="D4588" i="1" s="1"/>
  <c r="H4588" i="1"/>
  <c r="G4588" i="1" s="1"/>
  <c r="K4588" i="1"/>
  <c r="J4588" i="1" s="1"/>
  <c r="N4588" i="1"/>
  <c r="B4589" i="1"/>
  <c r="A4589" i="1" s="1"/>
  <c r="E4589" i="1"/>
  <c r="D4589" i="1" s="1"/>
  <c r="H4589" i="1"/>
  <c r="G4589" i="1" s="1"/>
  <c r="K4589" i="1"/>
  <c r="J4589" i="1" s="1"/>
  <c r="N4589" i="1"/>
  <c r="B4590" i="1"/>
  <c r="A4590" i="1" s="1"/>
  <c r="E4590" i="1"/>
  <c r="D4590" i="1" s="1"/>
  <c r="H4590" i="1"/>
  <c r="G4590" i="1" s="1"/>
  <c r="K4590" i="1"/>
  <c r="J4590" i="1" s="1"/>
  <c r="N4590" i="1"/>
  <c r="B4591" i="1"/>
  <c r="A4591" i="1" s="1"/>
  <c r="E4591" i="1"/>
  <c r="D4591" i="1" s="1"/>
  <c r="H4591" i="1"/>
  <c r="G4591" i="1" s="1"/>
  <c r="K4591" i="1"/>
  <c r="J4591" i="1" s="1"/>
  <c r="N4591" i="1"/>
  <c r="B4592" i="1"/>
  <c r="A4592" i="1" s="1"/>
  <c r="E4592" i="1"/>
  <c r="D4592" i="1" s="1"/>
  <c r="H4592" i="1"/>
  <c r="G4592" i="1" s="1"/>
  <c r="K4592" i="1"/>
  <c r="J4592" i="1" s="1"/>
  <c r="N4592" i="1"/>
  <c r="B4593" i="1"/>
  <c r="A4593" i="1" s="1"/>
  <c r="E4593" i="1"/>
  <c r="D4593" i="1" s="1"/>
  <c r="H4593" i="1"/>
  <c r="G4593" i="1" s="1"/>
  <c r="K4593" i="1"/>
  <c r="J4593" i="1" s="1"/>
  <c r="N4593" i="1"/>
  <c r="B4594" i="1"/>
  <c r="A4594" i="1" s="1"/>
  <c r="E4594" i="1"/>
  <c r="D4594" i="1" s="1"/>
  <c r="H4594" i="1"/>
  <c r="G4594" i="1" s="1"/>
  <c r="K4594" i="1"/>
  <c r="J4594" i="1" s="1"/>
  <c r="N4594" i="1"/>
  <c r="B4595" i="1"/>
  <c r="A4595" i="1" s="1"/>
  <c r="E4595" i="1"/>
  <c r="D4595" i="1" s="1"/>
  <c r="H4595" i="1"/>
  <c r="G4595" i="1" s="1"/>
  <c r="K4595" i="1"/>
  <c r="J4595" i="1" s="1"/>
  <c r="N4595" i="1"/>
  <c r="B4596" i="1"/>
  <c r="A4596" i="1" s="1"/>
  <c r="E4596" i="1"/>
  <c r="D4596" i="1" s="1"/>
  <c r="H4596" i="1"/>
  <c r="G4596" i="1" s="1"/>
  <c r="K4596" i="1"/>
  <c r="J4596" i="1" s="1"/>
  <c r="N4596" i="1"/>
  <c r="B4597" i="1"/>
  <c r="A4597" i="1" s="1"/>
  <c r="E4597" i="1"/>
  <c r="D4597" i="1" s="1"/>
  <c r="H4597" i="1"/>
  <c r="G4597" i="1" s="1"/>
  <c r="K4597" i="1"/>
  <c r="J4597" i="1" s="1"/>
  <c r="N4597" i="1"/>
  <c r="B4598" i="1"/>
  <c r="A4598" i="1" s="1"/>
  <c r="E4598" i="1"/>
  <c r="D4598" i="1" s="1"/>
  <c r="H4598" i="1"/>
  <c r="G4598" i="1" s="1"/>
  <c r="K4598" i="1"/>
  <c r="J4598" i="1" s="1"/>
  <c r="N4598" i="1"/>
  <c r="B4599" i="1"/>
  <c r="A4599" i="1" s="1"/>
  <c r="E4599" i="1"/>
  <c r="D4599" i="1" s="1"/>
  <c r="H4599" i="1"/>
  <c r="G4599" i="1" s="1"/>
  <c r="K4599" i="1"/>
  <c r="J4599" i="1" s="1"/>
  <c r="N4599" i="1"/>
  <c r="B4600" i="1"/>
  <c r="A4600" i="1" s="1"/>
  <c r="E4600" i="1"/>
  <c r="D4600" i="1" s="1"/>
  <c r="H4600" i="1"/>
  <c r="G4600" i="1" s="1"/>
  <c r="K4600" i="1"/>
  <c r="J4600" i="1" s="1"/>
  <c r="N4600" i="1"/>
  <c r="B4601" i="1"/>
  <c r="A4601" i="1" s="1"/>
  <c r="E4601" i="1"/>
  <c r="D4601" i="1" s="1"/>
  <c r="H4601" i="1"/>
  <c r="G4601" i="1" s="1"/>
  <c r="K4601" i="1"/>
  <c r="J4601" i="1" s="1"/>
  <c r="N4601" i="1"/>
  <c r="B4602" i="1"/>
  <c r="A4602" i="1" s="1"/>
  <c r="E4602" i="1"/>
  <c r="D4602" i="1" s="1"/>
  <c r="H4602" i="1"/>
  <c r="G4602" i="1" s="1"/>
  <c r="K4602" i="1"/>
  <c r="J4602" i="1" s="1"/>
  <c r="N4602" i="1"/>
  <c r="B4603" i="1"/>
  <c r="A4603" i="1" s="1"/>
  <c r="E4603" i="1"/>
  <c r="D4603" i="1" s="1"/>
  <c r="H4603" i="1"/>
  <c r="G4603" i="1" s="1"/>
  <c r="K4603" i="1"/>
  <c r="J4603" i="1" s="1"/>
  <c r="N4603" i="1"/>
  <c r="B4604" i="1"/>
  <c r="A4604" i="1" s="1"/>
  <c r="E4604" i="1"/>
  <c r="D4604" i="1" s="1"/>
  <c r="H4604" i="1"/>
  <c r="G4604" i="1" s="1"/>
  <c r="K4604" i="1"/>
  <c r="J4604" i="1" s="1"/>
  <c r="N4604" i="1"/>
  <c r="B4605" i="1"/>
  <c r="A4605" i="1" s="1"/>
  <c r="E4605" i="1"/>
  <c r="D4605" i="1" s="1"/>
  <c r="H4605" i="1"/>
  <c r="G4605" i="1" s="1"/>
  <c r="K4605" i="1"/>
  <c r="J4605" i="1" s="1"/>
  <c r="N4605" i="1"/>
  <c r="B4606" i="1"/>
  <c r="A4606" i="1" s="1"/>
  <c r="E4606" i="1"/>
  <c r="D4606" i="1" s="1"/>
  <c r="H4606" i="1"/>
  <c r="G4606" i="1" s="1"/>
  <c r="K4606" i="1"/>
  <c r="J4606" i="1" s="1"/>
  <c r="N4606" i="1"/>
  <c r="B4607" i="1"/>
  <c r="A4607" i="1" s="1"/>
  <c r="E4607" i="1"/>
  <c r="D4607" i="1" s="1"/>
  <c r="H4607" i="1"/>
  <c r="G4607" i="1" s="1"/>
  <c r="K4607" i="1"/>
  <c r="J4607" i="1" s="1"/>
  <c r="N4607" i="1"/>
  <c r="B4608" i="1"/>
  <c r="A4608" i="1" s="1"/>
  <c r="E4608" i="1"/>
  <c r="D4608" i="1" s="1"/>
  <c r="H4608" i="1"/>
  <c r="G4608" i="1" s="1"/>
  <c r="K4608" i="1"/>
  <c r="J4608" i="1" s="1"/>
  <c r="N4608" i="1"/>
  <c r="B4609" i="1"/>
  <c r="A4609" i="1" s="1"/>
  <c r="E4609" i="1"/>
  <c r="D4609" i="1" s="1"/>
  <c r="H4609" i="1"/>
  <c r="G4609" i="1" s="1"/>
  <c r="K4609" i="1"/>
  <c r="J4609" i="1" s="1"/>
  <c r="N4609" i="1"/>
  <c r="B4610" i="1"/>
  <c r="A4610" i="1" s="1"/>
  <c r="E4610" i="1"/>
  <c r="D4610" i="1" s="1"/>
  <c r="H4610" i="1"/>
  <c r="G4610" i="1" s="1"/>
  <c r="K4610" i="1"/>
  <c r="J4610" i="1" s="1"/>
  <c r="N4610" i="1"/>
  <c r="B4611" i="1"/>
  <c r="A4611" i="1" s="1"/>
  <c r="E4611" i="1"/>
  <c r="D4611" i="1" s="1"/>
  <c r="H4611" i="1"/>
  <c r="G4611" i="1" s="1"/>
  <c r="K4611" i="1"/>
  <c r="J4611" i="1" s="1"/>
  <c r="N4611" i="1"/>
  <c r="B4612" i="1"/>
  <c r="A4612" i="1" s="1"/>
  <c r="E4612" i="1"/>
  <c r="D4612" i="1" s="1"/>
  <c r="H4612" i="1"/>
  <c r="G4612" i="1" s="1"/>
  <c r="K4612" i="1"/>
  <c r="J4612" i="1" s="1"/>
  <c r="N4612" i="1"/>
  <c r="B4613" i="1"/>
  <c r="A4613" i="1" s="1"/>
  <c r="E4613" i="1"/>
  <c r="D4613" i="1" s="1"/>
  <c r="H4613" i="1"/>
  <c r="G4613" i="1" s="1"/>
  <c r="K4613" i="1"/>
  <c r="J4613" i="1" s="1"/>
  <c r="N4613" i="1"/>
  <c r="B4614" i="1"/>
  <c r="A4614" i="1" s="1"/>
  <c r="E4614" i="1"/>
  <c r="D4614" i="1" s="1"/>
  <c r="H4614" i="1"/>
  <c r="G4614" i="1" s="1"/>
  <c r="K4614" i="1"/>
  <c r="J4614" i="1" s="1"/>
  <c r="N4614" i="1"/>
  <c r="B4615" i="1"/>
  <c r="A4615" i="1" s="1"/>
  <c r="E4615" i="1"/>
  <c r="D4615" i="1" s="1"/>
  <c r="H4615" i="1"/>
  <c r="G4615" i="1" s="1"/>
  <c r="K4615" i="1"/>
  <c r="J4615" i="1" s="1"/>
  <c r="N4615" i="1"/>
  <c r="B4616" i="1"/>
  <c r="A4616" i="1" s="1"/>
  <c r="E4616" i="1"/>
  <c r="D4616" i="1" s="1"/>
  <c r="H4616" i="1"/>
  <c r="G4616" i="1" s="1"/>
  <c r="K4616" i="1"/>
  <c r="J4616" i="1" s="1"/>
  <c r="N4616" i="1"/>
  <c r="B4617" i="1"/>
  <c r="A4617" i="1" s="1"/>
  <c r="E4617" i="1"/>
  <c r="D4617" i="1" s="1"/>
  <c r="H4617" i="1"/>
  <c r="G4617" i="1" s="1"/>
  <c r="K4617" i="1"/>
  <c r="J4617" i="1" s="1"/>
  <c r="N4617" i="1"/>
  <c r="B4618" i="1"/>
  <c r="A4618" i="1" s="1"/>
  <c r="E4618" i="1"/>
  <c r="D4618" i="1" s="1"/>
  <c r="H4618" i="1"/>
  <c r="G4618" i="1" s="1"/>
  <c r="K4618" i="1"/>
  <c r="J4618" i="1" s="1"/>
  <c r="N4618" i="1"/>
  <c r="B4619" i="1"/>
  <c r="A4619" i="1" s="1"/>
  <c r="E4619" i="1"/>
  <c r="D4619" i="1" s="1"/>
  <c r="H4619" i="1"/>
  <c r="G4619" i="1" s="1"/>
  <c r="K4619" i="1"/>
  <c r="J4619" i="1" s="1"/>
  <c r="N4619" i="1"/>
  <c r="B4620" i="1"/>
  <c r="A4620" i="1" s="1"/>
  <c r="E4620" i="1"/>
  <c r="D4620" i="1" s="1"/>
  <c r="H4620" i="1"/>
  <c r="G4620" i="1" s="1"/>
  <c r="K4620" i="1"/>
  <c r="J4620" i="1" s="1"/>
  <c r="N4620" i="1"/>
  <c r="B4621" i="1"/>
  <c r="A4621" i="1" s="1"/>
  <c r="E4621" i="1"/>
  <c r="D4621" i="1" s="1"/>
  <c r="H4621" i="1"/>
  <c r="G4621" i="1" s="1"/>
  <c r="K4621" i="1"/>
  <c r="J4621" i="1" s="1"/>
  <c r="N4621" i="1"/>
  <c r="B4622" i="1"/>
  <c r="A4622" i="1" s="1"/>
  <c r="E4622" i="1"/>
  <c r="D4622" i="1" s="1"/>
  <c r="H4622" i="1"/>
  <c r="G4622" i="1" s="1"/>
  <c r="K4622" i="1"/>
  <c r="J4622" i="1" s="1"/>
  <c r="N4622" i="1"/>
  <c r="B4623" i="1"/>
  <c r="A4623" i="1" s="1"/>
  <c r="E4623" i="1"/>
  <c r="D4623" i="1" s="1"/>
  <c r="H4623" i="1"/>
  <c r="G4623" i="1" s="1"/>
  <c r="K4623" i="1"/>
  <c r="J4623" i="1" s="1"/>
  <c r="N4623" i="1"/>
  <c r="B4624" i="1"/>
  <c r="A4624" i="1" s="1"/>
  <c r="E4624" i="1"/>
  <c r="D4624" i="1" s="1"/>
  <c r="H4624" i="1"/>
  <c r="G4624" i="1" s="1"/>
  <c r="K4624" i="1"/>
  <c r="J4624" i="1" s="1"/>
  <c r="N4624" i="1"/>
  <c r="B4625" i="1"/>
  <c r="A4625" i="1" s="1"/>
  <c r="E4625" i="1"/>
  <c r="D4625" i="1" s="1"/>
  <c r="H4625" i="1"/>
  <c r="G4625" i="1" s="1"/>
  <c r="K4625" i="1"/>
  <c r="J4625" i="1" s="1"/>
  <c r="N4625" i="1"/>
  <c r="B4626" i="1"/>
  <c r="A4626" i="1" s="1"/>
  <c r="E4626" i="1"/>
  <c r="D4626" i="1" s="1"/>
  <c r="H4626" i="1"/>
  <c r="G4626" i="1" s="1"/>
  <c r="K4626" i="1"/>
  <c r="J4626" i="1" s="1"/>
  <c r="N4626" i="1"/>
  <c r="B4627" i="1"/>
  <c r="A4627" i="1" s="1"/>
  <c r="E4627" i="1"/>
  <c r="D4627" i="1" s="1"/>
  <c r="H4627" i="1"/>
  <c r="G4627" i="1" s="1"/>
  <c r="K4627" i="1"/>
  <c r="J4627" i="1" s="1"/>
  <c r="N4627" i="1"/>
  <c r="B4628" i="1"/>
  <c r="A4628" i="1" s="1"/>
  <c r="E4628" i="1"/>
  <c r="D4628" i="1" s="1"/>
  <c r="H4628" i="1"/>
  <c r="G4628" i="1" s="1"/>
  <c r="K4628" i="1"/>
  <c r="J4628" i="1" s="1"/>
  <c r="N4628" i="1"/>
  <c r="B4629" i="1"/>
  <c r="A4629" i="1" s="1"/>
  <c r="E4629" i="1"/>
  <c r="D4629" i="1" s="1"/>
  <c r="H4629" i="1"/>
  <c r="G4629" i="1" s="1"/>
  <c r="K4629" i="1"/>
  <c r="J4629" i="1" s="1"/>
  <c r="N4629" i="1"/>
  <c r="B4630" i="1"/>
  <c r="A4630" i="1" s="1"/>
  <c r="E4630" i="1"/>
  <c r="D4630" i="1" s="1"/>
  <c r="H4630" i="1"/>
  <c r="G4630" i="1" s="1"/>
  <c r="K4630" i="1"/>
  <c r="J4630" i="1" s="1"/>
  <c r="N4630" i="1"/>
  <c r="B4631" i="1"/>
  <c r="A4631" i="1" s="1"/>
  <c r="E4631" i="1"/>
  <c r="D4631" i="1" s="1"/>
  <c r="H4631" i="1"/>
  <c r="G4631" i="1" s="1"/>
  <c r="K4631" i="1"/>
  <c r="J4631" i="1" s="1"/>
  <c r="N4631" i="1"/>
  <c r="B4632" i="1"/>
  <c r="A4632" i="1" s="1"/>
  <c r="E4632" i="1"/>
  <c r="D4632" i="1" s="1"/>
  <c r="H4632" i="1"/>
  <c r="G4632" i="1" s="1"/>
  <c r="K4632" i="1"/>
  <c r="J4632" i="1" s="1"/>
  <c r="N4632" i="1"/>
  <c r="B4633" i="1"/>
  <c r="A4633" i="1" s="1"/>
  <c r="E4633" i="1"/>
  <c r="D4633" i="1" s="1"/>
  <c r="H4633" i="1"/>
  <c r="G4633" i="1" s="1"/>
  <c r="K4633" i="1"/>
  <c r="J4633" i="1" s="1"/>
  <c r="N4633" i="1"/>
  <c r="B4634" i="1"/>
  <c r="A4634" i="1" s="1"/>
  <c r="E4634" i="1"/>
  <c r="D4634" i="1" s="1"/>
  <c r="H4634" i="1"/>
  <c r="G4634" i="1" s="1"/>
  <c r="K4634" i="1"/>
  <c r="J4634" i="1" s="1"/>
  <c r="N4634" i="1"/>
  <c r="B4635" i="1"/>
  <c r="A4635" i="1" s="1"/>
  <c r="E4635" i="1"/>
  <c r="D4635" i="1" s="1"/>
  <c r="H4635" i="1"/>
  <c r="G4635" i="1" s="1"/>
  <c r="K4635" i="1"/>
  <c r="J4635" i="1" s="1"/>
  <c r="N4635" i="1"/>
  <c r="B4636" i="1"/>
  <c r="A4636" i="1" s="1"/>
  <c r="E4636" i="1"/>
  <c r="D4636" i="1" s="1"/>
  <c r="H4636" i="1"/>
  <c r="G4636" i="1" s="1"/>
  <c r="K4636" i="1"/>
  <c r="J4636" i="1" s="1"/>
  <c r="N4636" i="1"/>
  <c r="B4637" i="1"/>
  <c r="A4637" i="1" s="1"/>
  <c r="E4637" i="1"/>
  <c r="D4637" i="1" s="1"/>
  <c r="H4637" i="1"/>
  <c r="G4637" i="1" s="1"/>
  <c r="K4637" i="1"/>
  <c r="J4637" i="1" s="1"/>
  <c r="N4637" i="1"/>
  <c r="B4638" i="1"/>
  <c r="A4638" i="1" s="1"/>
  <c r="E4638" i="1"/>
  <c r="D4638" i="1" s="1"/>
  <c r="H4638" i="1"/>
  <c r="G4638" i="1" s="1"/>
  <c r="K4638" i="1"/>
  <c r="J4638" i="1" s="1"/>
  <c r="N4638" i="1"/>
  <c r="B4639" i="1"/>
  <c r="A4639" i="1" s="1"/>
  <c r="E4639" i="1"/>
  <c r="D4639" i="1" s="1"/>
  <c r="H4639" i="1"/>
  <c r="G4639" i="1" s="1"/>
  <c r="K4639" i="1"/>
  <c r="J4639" i="1" s="1"/>
  <c r="N4639" i="1"/>
  <c r="B4640" i="1"/>
  <c r="A4640" i="1" s="1"/>
  <c r="E4640" i="1"/>
  <c r="D4640" i="1" s="1"/>
  <c r="H4640" i="1"/>
  <c r="G4640" i="1" s="1"/>
  <c r="K4640" i="1"/>
  <c r="J4640" i="1" s="1"/>
  <c r="N4640" i="1"/>
  <c r="B4641" i="1"/>
  <c r="A4641" i="1" s="1"/>
  <c r="E4641" i="1"/>
  <c r="D4641" i="1" s="1"/>
  <c r="H4641" i="1"/>
  <c r="G4641" i="1" s="1"/>
  <c r="K4641" i="1"/>
  <c r="J4641" i="1" s="1"/>
  <c r="N4641" i="1"/>
  <c r="B4642" i="1"/>
  <c r="A4642" i="1" s="1"/>
  <c r="E4642" i="1"/>
  <c r="D4642" i="1" s="1"/>
  <c r="H4642" i="1"/>
  <c r="G4642" i="1" s="1"/>
  <c r="K4642" i="1"/>
  <c r="J4642" i="1" s="1"/>
  <c r="N4642" i="1"/>
  <c r="B4643" i="1"/>
  <c r="A4643" i="1" s="1"/>
  <c r="E4643" i="1"/>
  <c r="D4643" i="1" s="1"/>
  <c r="H4643" i="1"/>
  <c r="G4643" i="1" s="1"/>
  <c r="K4643" i="1"/>
  <c r="J4643" i="1" s="1"/>
  <c r="N4643" i="1"/>
  <c r="B4644" i="1"/>
  <c r="A4644" i="1" s="1"/>
  <c r="E4644" i="1"/>
  <c r="D4644" i="1" s="1"/>
  <c r="H4644" i="1"/>
  <c r="G4644" i="1" s="1"/>
  <c r="K4644" i="1"/>
  <c r="J4644" i="1" s="1"/>
  <c r="N4644" i="1"/>
  <c r="B4645" i="1"/>
  <c r="A4645" i="1" s="1"/>
  <c r="E4645" i="1"/>
  <c r="D4645" i="1" s="1"/>
  <c r="H4645" i="1"/>
  <c r="G4645" i="1" s="1"/>
  <c r="K4645" i="1"/>
  <c r="J4645" i="1" s="1"/>
  <c r="N4645" i="1"/>
  <c r="B4646" i="1"/>
  <c r="A4646" i="1" s="1"/>
  <c r="E4646" i="1"/>
  <c r="D4646" i="1" s="1"/>
  <c r="H4646" i="1"/>
  <c r="G4646" i="1" s="1"/>
  <c r="K4646" i="1"/>
  <c r="J4646" i="1" s="1"/>
  <c r="N4646" i="1"/>
  <c r="B4647" i="1"/>
  <c r="A4647" i="1" s="1"/>
  <c r="E4647" i="1"/>
  <c r="D4647" i="1" s="1"/>
  <c r="H4647" i="1"/>
  <c r="G4647" i="1" s="1"/>
  <c r="K4647" i="1"/>
  <c r="J4647" i="1" s="1"/>
  <c r="N4647" i="1"/>
  <c r="B4648" i="1"/>
  <c r="A4648" i="1" s="1"/>
  <c r="E4648" i="1"/>
  <c r="D4648" i="1" s="1"/>
  <c r="H4648" i="1"/>
  <c r="G4648" i="1" s="1"/>
  <c r="K4648" i="1"/>
  <c r="J4648" i="1" s="1"/>
  <c r="N4648" i="1"/>
  <c r="B4649" i="1"/>
  <c r="A4649" i="1" s="1"/>
  <c r="E4649" i="1"/>
  <c r="D4649" i="1" s="1"/>
  <c r="H4649" i="1"/>
  <c r="G4649" i="1" s="1"/>
  <c r="K4649" i="1"/>
  <c r="J4649" i="1" s="1"/>
  <c r="N4649" i="1"/>
  <c r="B4650" i="1"/>
  <c r="A4650" i="1" s="1"/>
  <c r="E4650" i="1"/>
  <c r="D4650" i="1" s="1"/>
  <c r="H4650" i="1"/>
  <c r="G4650" i="1" s="1"/>
  <c r="K4650" i="1"/>
  <c r="J4650" i="1" s="1"/>
  <c r="N4650" i="1"/>
  <c r="B4651" i="1"/>
  <c r="A4651" i="1" s="1"/>
  <c r="E4651" i="1"/>
  <c r="D4651" i="1" s="1"/>
  <c r="H4651" i="1"/>
  <c r="G4651" i="1" s="1"/>
  <c r="K4651" i="1"/>
  <c r="J4651" i="1" s="1"/>
  <c r="N4651" i="1"/>
  <c r="B4652" i="1"/>
  <c r="A4652" i="1" s="1"/>
  <c r="E4652" i="1"/>
  <c r="D4652" i="1" s="1"/>
  <c r="H4652" i="1"/>
  <c r="G4652" i="1" s="1"/>
  <c r="K4652" i="1"/>
  <c r="J4652" i="1" s="1"/>
  <c r="N4652" i="1"/>
  <c r="B4653" i="1"/>
  <c r="A4653" i="1" s="1"/>
  <c r="E4653" i="1"/>
  <c r="D4653" i="1" s="1"/>
  <c r="H4653" i="1"/>
  <c r="G4653" i="1" s="1"/>
  <c r="K4653" i="1"/>
  <c r="J4653" i="1" s="1"/>
  <c r="N4653" i="1"/>
  <c r="B4654" i="1"/>
  <c r="A4654" i="1" s="1"/>
  <c r="E4654" i="1"/>
  <c r="D4654" i="1" s="1"/>
  <c r="H4654" i="1"/>
  <c r="G4654" i="1" s="1"/>
  <c r="K4654" i="1"/>
  <c r="J4654" i="1" s="1"/>
  <c r="N4654" i="1"/>
  <c r="B4655" i="1"/>
  <c r="A4655" i="1" s="1"/>
  <c r="E4655" i="1"/>
  <c r="D4655" i="1" s="1"/>
  <c r="H4655" i="1"/>
  <c r="G4655" i="1" s="1"/>
  <c r="K4655" i="1"/>
  <c r="J4655" i="1" s="1"/>
  <c r="N4655" i="1"/>
  <c r="B4656" i="1"/>
  <c r="A4656" i="1" s="1"/>
  <c r="E4656" i="1"/>
  <c r="D4656" i="1" s="1"/>
  <c r="H4656" i="1"/>
  <c r="G4656" i="1" s="1"/>
  <c r="K4656" i="1"/>
  <c r="J4656" i="1" s="1"/>
  <c r="N4656" i="1"/>
  <c r="B4657" i="1"/>
  <c r="A4657" i="1" s="1"/>
  <c r="E4657" i="1"/>
  <c r="D4657" i="1" s="1"/>
  <c r="H4657" i="1"/>
  <c r="G4657" i="1" s="1"/>
  <c r="K4657" i="1"/>
  <c r="J4657" i="1" s="1"/>
  <c r="N4657" i="1"/>
  <c r="B4658" i="1"/>
  <c r="A4658" i="1" s="1"/>
  <c r="E4658" i="1"/>
  <c r="D4658" i="1" s="1"/>
  <c r="H4658" i="1"/>
  <c r="G4658" i="1" s="1"/>
  <c r="K4658" i="1"/>
  <c r="J4658" i="1" s="1"/>
  <c r="N4658" i="1"/>
  <c r="B4659" i="1"/>
  <c r="A4659" i="1" s="1"/>
  <c r="E4659" i="1"/>
  <c r="D4659" i="1" s="1"/>
  <c r="H4659" i="1"/>
  <c r="G4659" i="1" s="1"/>
  <c r="K4659" i="1"/>
  <c r="J4659" i="1" s="1"/>
  <c r="N4659" i="1"/>
  <c r="B4660" i="1"/>
  <c r="A4660" i="1" s="1"/>
  <c r="E4660" i="1"/>
  <c r="D4660" i="1" s="1"/>
  <c r="H4660" i="1"/>
  <c r="G4660" i="1" s="1"/>
  <c r="K4660" i="1"/>
  <c r="J4660" i="1" s="1"/>
  <c r="N4660" i="1"/>
  <c r="B4661" i="1"/>
  <c r="A4661" i="1" s="1"/>
  <c r="E4661" i="1"/>
  <c r="D4661" i="1" s="1"/>
  <c r="H4661" i="1"/>
  <c r="G4661" i="1" s="1"/>
  <c r="K4661" i="1"/>
  <c r="J4661" i="1" s="1"/>
  <c r="N4661" i="1"/>
  <c r="B4662" i="1"/>
  <c r="A4662" i="1" s="1"/>
  <c r="E4662" i="1"/>
  <c r="D4662" i="1" s="1"/>
  <c r="H4662" i="1"/>
  <c r="G4662" i="1" s="1"/>
  <c r="K4662" i="1"/>
  <c r="J4662" i="1" s="1"/>
  <c r="N4662" i="1"/>
  <c r="B4663" i="1"/>
  <c r="A4663" i="1" s="1"/>
  <c r="E4663" i="1"/>
  <c r="D4663" i="1" s="1"/>
  <c r="H4663" i="1"/>
  <c r="G4663" i="1" s="1"/>
  <c r="K4663" i="1"/>
  <c r="J4663" i="1" s="1"/>
  <c r="N4663" i="1"/>
  <c r="B4664" i="1"/>
  <c r="A4664" i="1" s="1"/>
  <c r="E4664" i="1"/>
  <c r="D4664" i="1" s="1"/>
  <c r="H4664" i="1"/>
  <c r="G4664" i="1" s="1"/>
  <c r="K4664" i="1"/>
  <c r="J4664" i="1" s="1"/>
  <c r="N4664" i="1"/>
  <c r="B4665" i="1"/>
  <c r="A4665" i="1" s="1"/>
  <c r="E4665" i="1"/>
  <c r="D4665" i="1" s="1"/>
  <c r="H4665" i="1"/>
  <c r="G4665" i="1" s="1"/>
  <c r="K4665" i="1"/>
  <c r="J4665" i="1" s="1"/>
  <c r="N4665" i="1"/>
  <c r="B4666" i="1"/>
  <c r="A4666" i="1" s="1"/>
  <c r="E4666" i="1"/>
  <c r="D4666" i="1" s="1"/>
  <c r="H4666" i="1"/>
  <c r="G4666" i="1" s="1"/>
  <c r="K4666" i="1"/>
  <c r="J4666" i="1" s="1"/>
  <c r="N4666" i="1"/>
  <c r="B4667" i="1"/>
  <c r="A4667" i="1" s="1"/>
  <c r="E4667" i="1"/>
  <c r="D4667" i="1" s="1"/>
  <c r="H4667" i="1"/>
  <c r="G4667" i="1" s="1"/>
  <c r="K4667" i="1"/>
  <c r="J4667" i="1" s="1"/>
  <c r="N4667" i="1"/>
  <c r="B4668" i="1"/>
  <c r="A4668" i="1" s="1"/>
  <c r="E4668" i="1"/>
  <c r="D4668" i="1" s="1"/>
  <c r="H4668" i="1"/>
  <c r="G4668" i="1" s="1"/>
  <c r="K4668" i="1"/>
  <c r="J4668" i="1" s="1"/>
  <c r="N4668" i="1"/>
  <c r="B4669" i="1"/>
  <c r="A4669" i="1" s="1"/>
  <c r="E4669" i="1"/>
  <c r="D4669" i="1" s="1"/>
  <c r="H4669" i="1"/>
  <c r="G4669" i="1" s="1"/>
  <c r="K4669" i="1"/>
  <c r="J4669" i="1" s="1"/>
  <c r="N4669" i="1"/>
  <c r="B4670" i="1"/>
  <c r="A4670" i="1" s="1"/>
  <c r="E4670" i="1"/>
  <c r="D4670" i="1" s="1"/>
  <c r="H4670" i="1"/>
  <c r="G4670" i="1" s="1"/>
  <c r="K4670" i="1"/>
  <c r="J4670" i="1" s="1"/>
  <c r="N4670" i="1"/>
  <c r="B4671" i="1"/>
  <c r="A4671" i="1" s="1"/>
  <c r="E4671" i="1"/>
  <c r="D4671" i="1" s="1"/>
  <c r="H4671" i="1"/>
  <c r="G4671" i="1" s="1"/>
  <c r="K4671" i="1"/>
  <c r="J4671" i="1" s="1"/>
  <c r="N4671" i="1"/>
  <c r="B4672" i="1"/>
  <c r="A4672" i="1" s="1"/>
  <c r="E4672" i="1"/>
  <c r="D4672" i="1" s="1"/>
  <c r="H4672" i="1"/>
  <c r="G4672" i="1" s="1"/>
  <c r="K4672" i="1"/>
  <c r="J4672" i="1" s="1"/>
  <c r="N4672" i="1"/>
  <c r="B4673" i="1"/>
  <c r="A4673" i="1" s="1"/>
  <c r="E4673" i="1"/>
  <c r="D4673" i="1" s="1"/>
  <c r="H4673" i="1"/>
  <c r="G4673" i="1" s="1"/>
  <c r="K4673" i="1"/>
  <c r="J4673" i="1" s="1"/>
  <c r="N4673" i="1"/>
  <c r="B4674" i="1"/>
  <c r="A4674" i="1" s="1"/>
  <c r="E4674" i="1"/>
  <c r="D4674" i="1" s="1"/>
  <c r="H4674" i="1"/>
  <c r="G4674" i="1" s="1"/>
  <c r="K4674" i="1"/>
  <c r="J4674" i="1" s="1"/>
  <c r="N4674" i="1"/>
  <c r="B4675" i="1"/>
  <c r="A4675" i="1" s="1"/>
  <c r="E4675" i="1"/>
  <c r="D4675" i="1" s="1"/>
  <c r="H4675" i="1"/>
  <c r="G4675" i="1" s="1"/>
  <c r="K4675" i="1"/>
  <c r="J4675" i="1" s="1"/>
  <c r="N4675" i="1"/>
  <c r="B4676" i="1"/>
  <c r="A4676" i="1" s="1"/>
  <c r="E4676" i="1"/>
  <c r="D4676" i="1" s="1"/>
  <c r="H4676" i="1"/>
  <c r="G4676" i="1" s="1"/>
  <c r="K4676" i="1"/>
  <c r="J4676" i="1" s="1"/>
  <c r="N4676" i="1"/>
  <c r="B4677" i="1"/>
  <c r="A4677" i="1" s="1"/>
  <c r="E4677" i="1"/>
  <c r="D4677" i="1" s="1"/>
  <c r="H4677" i="1"/>
  <c r="G4677" i="1" s="1"/>
  <c r="K4677" i="1"/>
  <c r="J4677" i="1" s="1"/>
  <c r="N4677" i="1"/>
  <c r="B4678" i="1"/>
  <c r="A4678" i="1" s="1"/>
  <c r="E4678" i="1"/>
  <c r="D4678" i="1" s="1"/>
  <c r="H4678" i="1"/>
  <c r="G4678" i="1" s="1"/>
  <c r="K4678" i="1"/>
  <c r="J4678" i="1" s="1"/>
  <c r="N4678" i="1"/>
  <c r="B4679" i="1"/>
  <c r="A4679" i="1" s="1"/>
  <c r="E4679" i="1"/>
  <c r="D4679" i="1" s="1"/>
  <c r="H4679" i="1"/>
  <c r="G4679" i="1" s="1"/>
  <c r="K4679" i="1"/>
  <c r="J4679" i="1" s="1"/>
  <c r="N4679" i="1"/>
  <c r="B4680" i="1"/>
  <c r="A4680" i="1" s="1"/>
  <c r="E4680" i="1"/>
  <c r="D4680" i="1" s="1"/>
  <c r="H4680" i="1"/>
  <c r="G4680" i="1" s="1"/>
  <c r="K4680" i="1"/>
  <c r="J4680" i="1" s="1"/>
  <c r="N4680" i="1"/>
  <c r="B4681" i="1"/>
  <c r="A4681" i="1" s="1"/>
  <c r="E4681" i="1"/>
  <c r="D4681" i="1" s="1"/>
  <c r="H4681" i="1"/>
  <c r="G4681" i="1" s="1"/>
  <c r="K4681" i="1"/>
  <c r="J4681" i="1" s="1"/>
  <c r="N4681" i="1"/>
  <c r="B4682" i="1"/>
  <c r="A4682" i="1" s="1"/>
  <c r="E4682" i="1"/>
  <c r="D4682" i="1" s="1"/>
  <c r="H4682" i="1"/>
  <c r="G4682" i="1" s="1"/>
  <c r="K4682" i="1"/>
  <c r="J4682" i="1" s="1"/>
  <c r="N4682" i="1"/>
  <c r="B4683" i="1"/>
  <c r="A4683" i="1" s="1"/>
  <c r="E4683" i="1"/>
  <c r="D4683" i="1" s="1"/>
  <c r="H4683" i="1"/>
  <c r="G4683" i="1" s="1"/>
  <c r="K4683" i="1"/>
  <c r="J4683" i="1" s="1"/>
  <c r="N4683" i="1"/>
  <c r="B4684" i="1"/>
  <c r="A4684" i="1" s="1"/>
  <c r="E4684" i="1"/>
  <c r="D4684" i="1" s="1"/>
  <c r="H4684" i="1"/>
  <c r="G4684" i="1" s="1"/>
  <c r="K4684" i="1"/>
  <c r="J4684" i="1" s="1"/>
  <c r="N4684" i="1"/>
  <c r="B4685" i="1"/>
  <c r="A4685" i="1" s="1"/>
  <c r="E4685" i="1"/>
  <c r="D4685" i="1" s="1"/>
  <c r="H4685" i="1"/>
  <c r="G4685" i="1" s="1"/>
  <c r="K4685" i="1"/>
  <c r="J4685" i="1" s="1"/>
  <c r="N4685" i="1"/>
  <c r="B4686" i="1"/>
  <c r="A4686" i="1" s="1"/>
  <c r="E4686" i="1"/>
  <c r="D4686" i="1" s="1"/>
  <c r="H4686" i="1"/>
  <c r="G4686" i="1" s="1"/>
  <c r="K4686" i="1"/>
  <c r="J4686" i="1" s="1"/>
  <c r="N4686" i="1"/>
  <c r="B4687" i="1"/>
  <c r="A4687" i="1" s="1"/>
  <c r="E4687" i="1"/>
  <c r="D4687" i="1" s="1"/>
  <c r="H4687" i="1"/>
  <c r="G4687" i="1" s="1"/>
  <c r="K4687" i="1"/>
  <c r="J4687" i="1" s="1"/>
  <c r="N4687" i="1"/>
  <c r="B4688" i="1"/>
  <c r="A4688" i="1" s="1"/>
  <c r="E4688" i="1"/>
  <c r="D4688" i="1" s="1"/>
  <c r="H4688" i="1"/>
  <c r="G4688" i="1" s="1"/>
  <c r="K4688" i="1"/>
  <c r="J4688" i="1" s="1"/>
  <c r="N4688" i="1"/>
  <c r="B4689" i="1"/>
  <c r="A4689" i="1" s="1"/>
  <c r="E4689" i="1"/>
  <c r="D4689" i="1" s="1"/>
  <c r="H4689" i="1"/>
  <c r="G4689" i="1" s="1"/>
  <c r="K4689" i="1"/>
  <c r="J4689" i="1" s="1"/>
  <c r="N4689" i="1"/>
  <c r="B4690" i="1"/>
  <c r="A4690" i="1" s="1"/>
  <c r="E4690" i="1"/>
  <c r="D4690" i="1" s="1"/>
  <c r="H4690" i="1"/>
  <c r="G4690" i="1" s="1"/>
  <c r="K4690" i="1"/>
  <c r="J4690" i="1" s="1"/>
  <c r="N4690" i="1"/>
  <c r="B4691" i="1"/>
  <c r="A4691" i="1" s="1"/>
  <c r="E4691" i="1"/>
  <c r="D4691" i="1" s="1"/>
  <c r="H4691" i="1"/>
  <c r="G4691" i="1" s="1"/>
  <c r="K4691" i="1"/>
  <c r="J4691" i="1" s="1"/>
  <c r="N4691" i="1"/>
  <c r="B4692" i="1"/>
  <c r="A4692" i="1" s="1"/>
  <c r="E4692" i="1"/>
  <c r="D4692" i="1" s="1"/>
  <c r="H4692" i="1"/>
  <c r="G4692" i="1" s="1"/>
  <c r="K4692" i="1"/>
  <c r="J4692" i="1" s="1"/>
  <c r="N4692" i="1"/>
  <c r="B4693" i="1"/>
  <c r="A4693" i="1" s="1"/>
  <c r="E4693" i="1"/>
  <c r="D4693" i="1" s="1"/>
  <c r="H4693" i="1"/>
  <c r="G4693" i="1" s="1"/>
  <c r="K4693" i="1"/>
  <c r="J4693" i="1" s="1"/>
  <c r="N4693" i="1"/>
  <c r="B4694" i="1"/>
  <c r="A4694" i="1" s="1"/>
  <c r="E4694" i="1"/>
  <c r="D4694" i="1" s="1"/>
  <c r="H4694" i="1"/>
  <c r="G4694" i="1" s="1"/>
  <c r="K4694" i="1"/>
  <c r="J4694" i="1" s="1"/>
  <c r="N4694" i="1"/>
  <c r="B4695" i="1"/>
  <c r="A4695" i="1" s="1"/>
  <c r="E4695" i="1"/>
  <c r="D4695" i="1" s="1"/>
  <c r="H4695" i="1"/>
  <c r="G4695" i="1" s="1"/>
  <c r="K4695" i="1"/>
  <c r="J4695" i="1" s="1"/>
  <c r="N4695" i="1"/>
  <c r="B4696" i="1"/>
  <c r="A4696" i="1" s="1"/>
  <c r="E4696" i="1"/>
  <c r="D4696" i="1" s="1"/>
  <c r="H4696" i="1"/>
  <c r="G4696" i="1" s="1"/>
  <c r="K4696" i="1"/>
  <c r="J4696" i="1" s="1"/>
  <c r="N4696" i="1"/>
  <c r="B4697" i="1"/>
  <c r="A4697" i="1" s="1"/>
  <c r="E4697" i="1"/>
  <c r="D4697" i="1" s="1"/>
  <c r="H4697" i="1"/>
  <c r="G4697" i="1" s="1"/>
  <c r="K4697" i="1"/>
  <c r="J4697" i="1" s="1"/>
  <c r="N4697" i="1"/>
  <c r="B4698" i="1"/>
  <c r="A4698" i="1" s="1"/>
  <c r="E4698" i="1"/>
  <c r="D4698" i="1" s="1"/>
  <c r="H4698" i="1"/>
  <c r="G4698" i="1" s="1"/>
  <c r="K4698" i="1"/>
  <c r="J4698" i="1" s="1"/>
  <c r="N4698" i="1"/>
  <c r="B4699" i="1"/>
  <c r="A4699" i="1" s="1"/>
  <c r="E4699" i="1"/>
  <c r="D4699" i="1" s="1"/>
  <c r="H4699" i="1"/>
  <c r="G4699" i="1" s="1"/>
  <c r="K4699" i="1"/>
  <c r="J4699" i="1" s="1"/>
  <c r="N4699" i="1"/>
  <c r="B4700" i="1"/>
  <c r="A4700" i="1" s="1"/>
  <c r="E4700" i="1"/>
  <c r="D4700" i="1" s="1"/>
  <c r="H4700" i="1"/>
  <c r="G4700" i="1" s="1"/>
  <c r="K4700" i="1"/>
  <c r="J4700" i="1" s="1"/>
  <c r="N4700" i="1"/>
  <c r="B4701" i="1"/>
  <c r="A4701" i="1" s="1"/>
  <c r="E4701" i="1"/>
  <c r="D4701" i="1" s="1"/>
  <c r="H4701" i="1"/>
  <c r="G4701" i="1" s="1"/>
  <c r="K4701" i="1"/>
  <c r="J4701" i="1" s="1"/>
  <c r="N4701" i="1"/>
  <c r="B4702" i="1"/>
  <c r="A4702" i="1" s="1"/>
  <c r="E4702" i="1"/>
  <c r="D4702" i="1" s="1"/>
  <c r="H4702" i="1"/>
  <c r="G4702" i="1" s="1"/>
  <c r="K4702" i="1"/>
  <c r="J4702" i="1" s="1"/>
  <c r="N4702" i="1"/>
  <c r="B4703" i="1"/>
  <c r="A4703" i="1" s="1"/>
  <c r="E4703" i="1"/>
  <c r="D4703" i="1" s="1"/>
  <c r="H4703" i="1"/>
  <c r="G4703" i="1" s="1"/>
  <c r="K4703" i="1"/>
  <c r="J4703" i="1" s="1"/>
  <c r="N4703" i="1"/>
  <c r="B4704" i="1"/>
  <c r="A4704" i="1" s="1"/>
  <c r="E4704" i="1"/>
  <c r="D4704" i="1" s="1"/>
  <c r="H4704" i="1"/>
  <c r="G4704" i="1" s="1"/>
  <c r="K4704" i="1"/>
  <c r="J4704" i="1" s="1"/>
  <c r="N4704" i="1"/>
  <c r="B4705" i="1"/>
  <c r="A4705" i="1" s="1"/>
  <c r="E4705" i="1"/>
  <c r="D4705" i="1" s="1"/>
  <c r="H4705" i="1"/>
  <c r="G4705" i="1" s="1"/>
  <c r="K4705" i="1"/>
  <c r="J4705" i="1" s="1"/>
  <c r="N4705" i="1"/>
  <c r="B4706" i="1"/>
  <c r="A4706" i="1" s="1"/>
  <c r="E4706" i="1"/>
  <c r="D4706" i="1" s="1"/>
  <c r="H4706" i="1"/>
  <c r="G4706" i="1" s="1"/>
  <c r="K4706" i="1"/>
  <c r="J4706" i="1" s="1"/>
  <c r="N4706" i="1"/>
  <c r="B4707" i="1"/>
  <c r="A4707" i="1" s="1"/>
  <c r="E4707" i="1"/>
  <c r="D4707" i="1" s="1"/>
  <c r="H4707" i="1"/>
  <c r="G4707" i="1" s="1"/>
  <c r="K4707" i="1"/>
  <c r="J4707" i="1" s="1"/>
  <c r="N4707" i="1"/>
  <c r="B4708" i="1"/>
  <c r="A4708" i="1" s="1"/>
  <c r="E4708" i="1"/>
  <c r="D4708" i="1" s="1"/>
  <c r="H4708" i="1"/>
  <c r="G4708" i="1" s="1"/>
  <c r="K4708" i="1"/>
  <c r="J4708" i="1" s="1"/>
  <c r="N4708" i="1"/>
  <c r="B4709" i="1"/>
  <c r="A4709" i="1" s="1"/>
  <c r="E4709" i="1"/>
  <c r="D4709" i="1" s="1"/>
  <c r="H4709" i="1"/>
  <c r="G4709" i="1" s="1"/>
  <c r="K4709" i="1"/>
  <c r="J4709" i="1" s="1"/>
  <c r="N4709" i="1"/>
  <c r="B4710" i="1"/>
  <c r="A4710" i="1" s="1"/>
  <c r="E4710" i="1"/>
  <c r="D4710" i="1" s="1"/>
  <c r="H4710" i="1"/>
  <c r="G4710" i="1" s="1"/>
  <c r="K4710" i="1"/>
  <c r="J4710" i="1" s="1"/>
  <c r="N4710" i="1"/>
  <c r="B4711" i="1"/>
  <c r="A4711" i="1" s="1"/>
  <c r="E4711" i="1"/>
  <c r="D4711" i="1" s="1"/>
  <c r="H4711" i="1"/>
  <c r="G4711" i="1" s="1"/>
  <c r="K4711" i="1"/>
  <c r="J4711" i="1" s="1"/>
  <c r="N4711" i="1"/>
  <c r="B4712" i="1"/>
  <c r="A4712" i="1" s="1"/>
  <c r="E4712" i="1"/>
  <c r="D4712" i="1" s="1"/>
  <c r="H4712" i="1"/>
  <c r="G4712" i="1" s="1"/>
  <c r="K4712" i="1"/>
  <c r="J4712" i="1" s="1"/>
  <c r="N4712" i="1"/>
  <c r="B4713" i="1"/>
  <c r="A4713" i="1" s="1"/>
  <c r="E4713" i="1"/>
  <c r="D4713" i="1" s="1"/>
  <c r="H4713" i="1"/>
  <c r="G4713" i="1" s="1"/>
  <c r="K4713" i="1"/>
  <c r="J4713" i="1" s="1"/>
  <c r="N4713" i="1"/>
  <c r="B4714" i="1"/>
  <c r="A4714" i="1" s="1"/>
  <c r="E4714" i="1"/>
  <c r="D4714" i="1" s="1"/>
  <c r="H4714" i="1"/>
  <c r="G4714" i="1" s="1"/>
  <c r="K4714" i="1"/>
  <c r="J4714" i="1" s="1"/>
  <c r="N4714" i="1"/>
  <c r="B4715" i="1"/>
  <c r="A4715" i="1" s="1"/>
  <c r="E4715" i="1"/>
  <c r="D4715" i="1" s="1"/>
  <c r="H4715" i="1"/>
  <c r="G4715" i="1" s="1"/>
  <c r="K4715" i="1"/>
  <c r="J4715" i="1" s="1"/>
  <c r="N4715" i="1"/>
  <c r="B4716" i="1"/>
  <c r="A4716" i="1" s="1"/>
  <c r="E4716" i="1"/>
  <c r="D4716" i="1" s="1"/>
  <c r="H4716" i="1"/>
  <c r="G4716" i="1" s="1"/>
  <c r="K4716" i="1"/>
  <c r="J4716" i="1" s="1"/>
  <c r="N4716" i="1"/>
  <c r="B4717" i="1"/>
  <c r="A4717" i="1" s="1"/>
  <c r="E4717" i="1"/>
  <c r="D4717" i="1" s="1"/>
  <c r="H4717" i="1"/>
  <c r="G4717" i="1" s="1"/>
  <c r="K4717" i="1"/>
  <c r="J4717" i="1" s="1"/>
  <c r="N4717" i="1"/>
  <c r="B4718" i="1"/>
  <c r="A4718" i="1" s="1"/>
  <c r="E4718" i="1"/>
  <c r="D4718" i="1" s="1"/>
  <c r="H4718" i="1"/>
  <c r="G4718" i="1" s="1"/>
  <c r="K4718" i="1"/>
  <c r="J4718" i="1" s="1"/>
  <c r="N4718" i="1"/>
  <c r="B4719" i="1"/>
  <c r="A4719" i="1" s="1"/>
  <c r="E4719" i="1"/>
  <c r="D4719" i="1" s="1"/>
  <c r="H4719" i="1"/>
  <c r="G4719" i="1" s="1"/>
  <c r="K4719" i="1"/>
  <c r="J4719" i="1" s="1"/>
  <c r="N4719" i="1"/>
  <c r="B4720" i="1"/>
  <c r="A4720" i="1" s="1"/>
  <c r="E4720" i="1"/>
  <c r="D4720" i="1" s="1"/>
  <c r="H4720" i="1"/>
  <c r="G4720" i="1" s="1"/>
  <c r="K4720" i="1"/>
  <c r="J4720" i="1" s="1"/>
  <c r="N4720" i="1"/>
  <c r="B4721" i="1"/>
  <c r="A4721" i="1" s="1"/>
  <c r="E4721" i="1"/>
  <c r="D4721" i="1" s="1"/>
  <c r="H4721" i="1"/>
  <c r="G4721" i="1" s="1"/>
  <c r="K4721" i="1"/>
  <c r="J4721" i="1" s="1"/>
  <c r="N4721" i="1"/>
  <c r="B4722" i="1"/>
  <c r="A4722" i="1" s="1"/>
  <c r="E4722" i="1"/>
  <c r="D4722" i="1" s="1"/>
  <c r="H4722" i="1"/>
  <c r="G4722" i="1" s="1"/>
  <c r="K4722" i="1"/>
  <c r="J4722" i="1" s="1"/>
  <c r="N4722" i="1"/>
  <c r="B4723" i="1"/>
  <c r="A4723" i="1" s="1"/>
  <c r="E4723" i="1"/>
  <c r="D4723" i="1" s="1"/>
  <c r="H4723" i="1"/>
  <c r="G4723" i="1" s="1"/>
  <c r="K4723" i="1"/>
  <c r="J4723" i="1" s="1"/>
  <c r="N4723" i="1"/>
  <c r="B4724" i="1"/>
  <c r="A4724" i="1" s="1"/>
  <c r="E4724" i="1"/>
  <c r="D4724" i="1" s="1"/>
  <c r="H4724" i="1"/>
  <c r="G4724" i="1" s="1"/>
  <c r="K4724" i="1"/>
  <c r="J4724" i="1" s="1"/>
  <c r="N4724" i="1"/>
  <c r="B4725" i="1"/>
  <c r="A4725" i="1" s="1"/>
  <c r="E4725" i="1"/>
  <c r="D4725" i="1" s="1"/>
  <c r="H4725" i="1"/>
  <c r="G4725" i="1" s="1"/>
  <c r="K4725" i="1"/>
  <c r="J4725" i="1" s="1"/>
  <c r="N4725" i="1"/>
  <c r="B4726" i="1"/>
  <c r="A4726" i="1" s="1"/>
  <c r="E4726" i="1"/>
  <c r="D4726" i="1" s="1"/>
  <c r="H4726" i="1"/>
  <c r="G4726" i="1" s="1"/>
  <c r="K4726" i="1"/>
  <c r="J4726" i="1" s="1"/>
  <c r="N4726" i="1"/>
  <c r="B4727" i="1"/>
  <c r="A4727" i="1" s="1"/>
  <c r="E4727" i="1"/>
  <c r="D4727" i="1" s="1"/>
  <c r="H4727" i="1"/>
  <c r="G4727" i="1" s="1"/>
  <c r="K4727" i="1"/>
  <c r="J4727" i="1" s="1"/>
  <c r="N4727" i="1"/>
  <c r="B4728" i="1"/>
  <c r="A4728" i="1" s="1"/>
  <c r="E4728" i="1"/>
  <c r="D4728" i="1" s="1"/>
  <c r="H4728" i="1"/>
  <c r="G4728" i="1" s="1"/>
  <c r="K4728" i="1"/>
  <c r="J4728" i="1" s="1"/>
  <c r="N4728" i="1"/>
  <c r="B4729" i="1"/>
  <c r="A4729" i="1" s="1"/>
  <c r="E4729" i="1"/>
  <c r="D4729" i="1" s="1"/>
  <c r="H4729" i="1"/>
  <c r="G4729" i="1" s="1"/>
  <c r="K4729" i="1"/>
  <c r="J4729" i="1" s="1"/>
  <c r="N4729" i="1"/>
  <c r="B4730" i="1"/>
  <c r="A4730" i="1" s="1"/>
  <c r="E4730" i="1"/>
  <c r="D4730" i="1" s="1"/>
  <c r="H4730" i="1"/>
  <c r="G4730" i="1" s="1"/>
  <c r="K4730" i="1"/>
  <c r="J4730" i="1" s="1"/>
  <c r="N4730" i="1"/>
  <c r="B4731" i="1"/>
  <c r="A4731" i="1" s="1"/>
  <c r="E4731" i="1"/>
  <c r="D4731" i="1" s="1"/>
  <c r="H4731" i="1"/>
  <c r="G4731" i="1" s="1"/>
  <c r="K4731" i="1"/>
  <c r="J4731" i="1" s="1"/>
  <c r="N4731" i="1"/>
  <c r="B4732" i="1"/>
  <c r="A4732" i="1" s="1"/>
  <c r="E4732" i="1"/>
  <c r="D4732" i="1" s="1"/>
  <c r="H4732" i="1"/>
  <c r="G4732" i="1" s="1"/>
  <c r="K4732" i="1"/>
  <c r="J4732" i="1" s="1"/>
  <c r="N4732" i="1"/>
  <c r="B4733" i="1"/>
  <c r="A4733" i="1" s="1"/>
  <c r="E4733" i="1"/>
  <c r="D4733" i="1" s="1"/>
  <c r="H4733" i="1"/>
  <c r="G4733" i="1" s="1"/>
  <c r="K4733" i="1"/>
  <c r="J4733" i="1" s="1"/>
  <c r="N4733" i="1"/>
  <c r="B4734" i="1"/>
  <c r="A4734" i="1" s="1"/>
  <c r="E4734" i="1"/>
  <c r="D4734" i="1" s="1"/>
  <c r="H4734" i="1"/>
  <c r="G4734" i="1" s="1"/>
  <c r="K4734" i="1"/>
  <c r="J4734" i="1" s="1"/>
  <c r="N4734" i="1"/>
  <c r="B4735" i="1"/>
  <c r="A4735" i="1" s="1"/>
  <c r="E4735" i="1"/>
  <c r="D4735" i="1" s="1"/>
  <c r="H4735" i="1"/>
  <c r="G4735" i="1" s="1"/>
  <c r="K4735" i="1"/>
  <c r="J4735" i="1" s="1"/>
  <c r="N4735" i="1"/>
  <c r="B4736" i="1"/>
  <c r="A4736" i="1" s="1"/>
  <c r="E4736" i="1"/>
  <c r="D4736" i="1" s="1"/>
  <c r="H4736" i="1"/>
  <c r="G4736" i="1" s="1"/>
  <c r="K4736" i="1"/>
  <c r="J4736" i="1" s="1"/>
  <c r="N4736" i="1"/>
  <c r="B4737" i="1"/>
  <c r="A4737" i="1" s="1"/>
  <c r="E4737" i="1"/>
  <c r="D4737" i="1" s="1"/>
  <c r="H4737" i="1"/>
  <c r="G4737" i="1" s="1"/>
  <c r="K4737" i="1"/>
  <c r="J4737" i="1" s="1"/>
  <c r="N4737" i="1"/>
  <c r="B4738" i="1"/>
  <c r="A4738" i="1" s="1"/>
  <c r="E4738" i="1"/>
  <c r="D4738" i="1" s="1"/>
  <c r="H4738" i="1"/>
  <c r="G4738" i="1" s="1"/>
  <c r="K4738" i="1"/>
  <c r="J4738" i="1" s="1"/>
  <c r="N4738" i="1"/>
  <c r="B4739" i="1"/>
  <c r="A4739" i="1" s="1"/>
  <c r="E4739" i="1"/>
  <c r="D4739" i="1" s="1"/>
  <c r="H4739" i="1"/>
  <c r="G4739" i="1" s="1"/>
  <c r="K4739" i="1"/>
  <c r="J4739" i="1" s="1"/>
  <c r="N4739" i="1"/>
  <c r="B4740" i="1"/>
  <c r="A4740" i="1" s="1"/>
  <c r="E4740" i="1"/>
  <c r="D4740" i="1" s="1"/>
  <c r="H4740" i="1"/>
  <c r="G4740" i="1" s="1"/>
  <c r="K4740" i="1"/>
  <c r="J4740" i="1" s="1"/>
  <c r="N4740" i="1"/>
  <c r="B4741" i="1"/>
  <c r="A4741" i="1" s="1"/>
  <c r="E4741" i="1"/>
  <c r="D4741" i="1" s="1"/>
  <c r="H4741" i="1"/>
  <c r="G4741" i="1" s="1"/>
  <c r="K4741" i="1"/>
  <c r="J4741" i="1" s="1"/>
  <c r="N4741" i="1"/>
  <c r="B4742" i="1"/>
  <c r="A4742" i="1" s="1"/>
  <c r="E4742" i="1"/>
  <c r="D4742" i="1" s="1"/>
  <c r="H4742" i="1"/>
  <c r="G4742" i="1" s="1"/>
  <c r="K4742" i="1"/>
  <c r="J4742" i="1" s="1"/>
  <c r="N4742" i="1"/>
  <c r="B4743" i="1"/>
  <c r="A4743" i="1" s="1"/>
  <c r="E4743" i="1"/>
  <c r="D4743" i="1" s="1"/>
  <c r="H4743" i="1"/>
  <c r="G4743" i="1" s="1"/>
  <c r="K4743" i="1"/>
  <c r="J4743" i="1" s="1"/>
  <c r="N4743" i="1"/>
  <c r="B4744" i="1"/>
  <c r="A4744" i="1" s="1"/>
  <c r="E4744" i="1"/>
  <c r="D4744" i="1" s="1"/>
  <c r="H4744" i="1"/>
  <c r="G4744" i="1" s="1"/>
  <c r="K4744" i="1"/>
  <c r="J4744" i="1" s="1"/>
  <c r="N4744" i="1"/>
  <c r="B4745" i="1"/>
  <c r="A4745" i="1" s="1"/>
  <c r="E4745" i="1"/>
  <c r="D4745" i="1" s="1"/>
  <c r="H4745" i="1"/>
  <c r="G4745" i="1" s="1"/>
  <c r="K4745" i="1"/>
  <c r="J4745" i="1" s="1"/>
  <c r="N4745" i="1"/>
  <c r="B4746" i="1"/>
  <c r="A4746" i="1" s="1"/>
  <c r="E4746" i="1"/>
  <c r="D4746" i="1" s="1"/>
  <c r="H4746" i="1"/>
  <c r="G4746" i="1" s="1"/>
  <c r="K4746" i="1"/>
  <c r="J4746" i="1" s="1"/>
  <c r="N4746" i="1"/>
  <c r="B4747" i="1"/>
  <c r="A4747" i="1" s="1"/>
  <c r="E4747" i="1"/>
  <c r="D4747" i="1" s="1"/>
  <c r="H4747" i="1"/>
  <c r="G4747" i="1" s="1"/>
  <c r="K4747" i="1"/>
  <c r="J4747" i="1" s="1"/>
  <c r="N4747" i="1"/>
  <c r="B4748" i="1"/>
  <c r="A4748" i="1" s="1"/>
  <c r="E4748" i="1"/>
  <c r="D4748" i="1" s="1"/>
  <c r="H4748" i="1"/>
  <c r="G4748" i="1" s="1"/>
  <c r="K4748" i="1"/>
  <c r="J4748" i="1" s="1"/>
  <c r="N4748" i="1"/>
  <c r="B4749" i="1"/>
  <c r="A4749" i="1" s="1"/>
  <c r="E4749" i="1"/>
  <c r="D4749" i="1" s="1"/>
  <c r="H4749" i="1"/>
  <c r="G4749" i="1" s="1"/>
  <c r="K4749" i="1"/>
  <c r="J4749" i="1" s="1"/>
  <c r="N4749" i="1"/>
  <c r="B4750" i="1"/>
  <c r="A4750" i="1" s="1"/>
  <c r="E4750" i="1"/>
  <c r="D4750" i="1" s="1"/>
  <c r="H4750" i="1"/>
  <c r="G4750" i="1" s="1"/>
  <c r="K4750" i="1"/>
  <c r="J4750" i="1" s="1"/>
  <c r="N4750" i="1"/>
  <c r="B4751" i="1"/>
  <c r="A4751" i="1" s="1"/>
  <c r="E4751" i="1"/>
  <c r="D4751" i="1" s="1"/>
  <c r="H4751" i="1"/>
  <c r="G4751" i="1" s="1"/>
  <c r="K4751" i="1"/>
  <c r="J4751" i="1" s="1"/>
  <c r="N4751" i="1"/>
  <c r="B4752" i="1"/>
  <c r="A4752" i="1" s="1"/>
  <c r="E4752" i="1"/>
  <c r="D4752" i="1" s="1"/>
  <c r="H4752" i="1"/>
  <c r="G4752" i="1" s="1"/>
  <c r="K4752" i="1"/>
  <c r="J4752" i="1" s="1"/>
  <c r="N4752" i="1"/>
  <c r="B4753" i="1"/>
  <c r="A4753" i="1" s="1"/>
  <c r="E4753" i="1"/>
  <c r="D4753" i="1" s="1"/>
  <c r="H4753" i="1"/>
  <c r="G4753" i="1" s="1"/>
  <c r="K4753" i="1"/>
  <c r="J4753" i="1" s="1"/>
  <c r="N4753" i="1"/>
  <c r="B4754" i="1"/>
  <c r="A4754" i="1" s="1"/>
  <c r="E4754" i="1"/>
  <c r="D4754" i="1" s="1"/>
  <c r="H4754" i="1"/>
  <c r="G4754" i="1" s="1"/>
  <c r="K4754" i="1"/>
  <c r="J4754" i="1" s="1"/>
  <c r="N4754" i="1"/>
  <c r="B4755" i="1"/>
  <c r="A4755" i="1" s="1"/>
  <c r="E4755" i="1"/>
  <c r="D4755" i="1" s="1"/>
  <c r="H4755" i="1"/>
  <c r="G4755" i="1" s="1"/>
  <c r="K4755" i="1"/>
  <c r="J4755" i="1" s="1"/>
  <c r="N4755" i="1"/>
  <c r="B4756" i="1"/>
  <c r="A4756" i="1" s="1"/>
  <c r="E4756" i="1"/>
  <c r="D4756" i="1" s="1"/>
  <c r="H4756" i="1"/>
  <c r="G4756" i="1" s="1"/>
  <c r="K4756" i="1"/>
  <c r="J4756" i="1" s="1"/>
  <c r="N4756" i="1"/>
  <c r="B4757" i="1"/>
  <c r="A4757" i="1" s="1"/>
  <c r="E4757" i="1"/>
  <c r="D4757" i="1" s="1"/>
  <c r="H4757" i="1"/>
  <c r="G4757" i="1" s="1"/>
  <c r="K4757" i="1"/>
  <c r="J4757" i="1" s="1"/>
  <c r="N4757" i="1"/>
  <c r="B4758" i="1"/>
  <c r="A4758" i="1" s="1"/>
  <c r="E4758" i="1"/>
  <c r="D4758" i="1" s="1"/>
  <c r="H4758" i="1"/>
  <c r="G4758" i="1" s="1"/>
  <c r="K4758" i="1"/>
  <c r="J4758" i="1" s="1"/>
  <c r="N4758" i="1"/>
  <c r="B4759" i="1"/>
  <c r="A4759" i="1" s="1"/>
  <c r="E4759" i="1"/>
  <c r="D4759" i="1" s="1"/>
  <c r="H4759" i="1"/>
  <c r="G4759" i="1" s="1"/>
  <c r="K4759" i="1"/>
  <c r="J4759" i="1" s="1"/>
  <c r="N4759" i="1"/>
  <c r="B4760" i="1"/>
  <c r="A4760" i="1" s="1"/>
  <c r="E4760" i="1"/>
  <c r="D4760" i="1" s="1"/>
  <c r="H4760" i="1"/>
  <c r="G4760" i="1" s="1"/>
  <c r="K4760" i="1"/>
  <c r="J4760" i="1" s="1"/>
  <c r="N4760" i="1"/>
  <c r="B4761" i="1"/>
  <c r="A4761" i="1" s="1"/>
  <c r="E4761" i="1"/>
  <c r="D4761" i="1" s="1"/>
  <c r="H4761" i="1"/>
  <c r="G4761" i="1" s="1"/>
  <c r="K4761" i="1"/>
  <c r="J4761" i="1" s="1"/>
  <c r="N4761" i="1"/>
  <c r="B4762" i="1"/>
  <c r="A4762" i="1" s="1"/>
  <c r="E4762" i="1"/>
  <c r="D4762" i="1" s="1"/>
  <c r="H4762" i="1"/>
  <c r="G4762" i="1" s="1"/>
  <c r="K4762" i="1"/>
  <c r="J4762" i="1" s="1"/>
  <c r="N4762" i="1"/>
  <c r="B4763" i="1"/>
  <c r="A4763" i="1" s="1"/>
  <c r="E4763" i="1"/>
  <c r="D4763" i="1" s="1"/>
  <c r="H4763" i="1"/>
  <c r="G4763" i="1" s="1"/>
  <c r="K4763" i="1"/>
  <c r="J4763" i="1" s="1"/>
  <c r="N4763" i="1"/>
  <c r="B4764" i="1"/>
  <c r="A4764" i="1" s="1"/>
  <c r="E4764" i="1"/>
  <c r="D4764" i="1" s="1"/>
  <c r="H4764" i="1"/>
  <c r="G4764" i="1" s="1"/>
  <c r="K4764" i="1"/>
  <c r="J4764" i="1" s="1"/>
  <c r="N4764" i="1"/>
  <c r="B4765" i="1"/>
  <c r="A4765" i="1" s="1"/>
  <c r="E4765" i="1"/>
  <c r="D4765" i="1" s="1"/>
  <c r="H4765" i="1"/>
  <c r="G4765" i="1" s="1"/>
  <c r="K4765" i="1"/>
  <c r="J4765" i="1" s="1"/>
  <c r="N4765" i="1"/>
  <c r="B4766" i="1"/>
  <c r="A4766" i="1" s="1"/>
  <c r="E4766" i="1"/>
  <c r="D4766" i="1" s="1"/>
  <c r="H4766" i="1"/>
  <c r="G4766" i="1" s="1"/>
  <c r="K4766" i="1"/>
  <c r="J4766" i="1" s="1"/>
  <c r="N4766" i="1"/>
  <c r="B4767" i="1"/>
  <c r="A4767" i="1" s="1"/>
  <c r="E4767" i="1"/>
  <c r="D4767" i="1" s="1"/>
  <c r="H4767" i="1"/>
  <c r="G4767" i="1" s="1"/>
  <c r="K4767" i="1"/>
  <c r="J4767" i="1" s="1"/>
  <c r="N4767" i="1"/>
  <c r="B4768" i="1"/>
  <c r="A4768" i="1" s="1"/>
  <c r="E4768" i="1"/>
  <c r="D4768" i="1" s="1"/>
  <c r="H4768" i="1"/>
  <c r="G4768" i="1" s="1"/>
  <c r="K4768" i="1"/>
  <c r="J4768" i="1" s="1"/>
  <c r="N4768" i="1"/>
  <c r="B4769" i="1"/>
  <c r="A4769" i="1" s="1"/>
  <c r="E4769" i="1"/>
  <c r="D4769" i="1" s="1"/>
  <c r="H4769" i="1"/>
  <c r="G4769" i="1" s="1"/>
  <c r="K4769" i="1"/>
  <c r="J4769" i="1" s="1"/>
  <c r="N4769" i="1"/>
  <c r="B4770" i="1"/>
  <c r="A4770" i="1" s="1"/>
  <c r="E4770" i="1"/>
  <c r="D4770" i="1" s="1"/>
  <c r="H4770" i="1"/>
  <c r="G4770" i="1" s="1"/>
  <c r="K4770" i="1"/>
  <c r="J4770" i="1" s="1"/>
  <c r="N4770" i="1"/>
  <c r="B4771" i="1"/>
  <c r="A4771" i="1" s="1"/>
  <c r="E4771" i="1"/>
  <c r="D4771" i="1" s="1"/>
  <c r="H4771" i="1"/>
  <c r="G4771" i="1" s="1"/>
  <c r="K4771" i="1"/>
  <c r="J4771" i="1" s="1"/>
  <c r="N4771" i="1"/>
  <c r="B4772" i="1"/>
  <c r="A4772" i="1" s="1"/>
  <c r="E4772" i="1"/>
  <c r="D4772" i="1" s="1"/>
  <c r="H4772" i="1"/>
  <c r="G4772" i="1" s="1"/>
  <c r="K4772" i="1"/>
  <c r="J4772" i="1" s="1"/>
  <c r="N4772" i="1"/>
  <c r="B4773" i="1"/>
  <c r="A4773" i="1" s="1"/>
  <c r="E4773" i="1"/>
  <c r="D4773" i="1" s="1"/>
  <c r="H4773" i="1"/>
  <c r="G4773" i="1" s="1"/>
  <c r="K4773" i="1"/>
  <c r="J4773" i="1" s="1"/>
  <c r="N4773" i="1"/>
  <c r="B4774" i="1"/>
  <c r="A4774" i="1" s="1"/>
  <c r="E4774" i="1"/>
  <c r="D4774" i="1" s="1"/>
  <c r="H4774" i="1"/>
  <c r="G4774" i="1" s="1"/>
  <c r="K4774" i="1"/>
  <c r="J4774" i="1" s="1"/>
  <c r="N4774" i="1"/>
  <c r="B4775" i="1"/>
  <c r="A4775" i="1" s="1"/>
  <c r="E4775" i="1"/>
  <c r="D4775" i="1" s="1"/>
  <c r="H4775" i="1"/>
  <c r="G4775" i="1" s="1"/>
  <c r="K4775" i="1"/>
  <c r="J4775" i="1" s="1"/>
  <c r="N4775" i="1"/>
  <c r="B4776" i="1"/>
  <c r="A4776" i="1" s="1"/>
  <c r="E4776" i="1"/>
  <c r="D4776" i="1" s="1"/>
  <c r="H4776" i="1"/>
  <c r="G4776" i="1" s="1"/>
  <c r="K4776" i="1"/>
  <c r="J4776" i="1" s="1"/>
  <c r="N4776" i="1"/>
  <c r="B4777" i="1"/>
  <c r="A4777" i="1" s="1"/>
  <c r="E4777" i="1"/>
  <c r="D4777" i="1" s="1"/>
  <c r="H4777" i="1"/>
  <c r="G4777" i="1" s="1"/>
  <c r="K4777" i="1"/>
  <c r="J4777" i="1" s="1"/>
  <c r="N4777" i="1"/>
  <c r="B4778" i="1"/>
  <c r="A4778" i="1" s="1"/>
  <c r="E4778" i="1"/>
  <c r="D4778" i="1" s="1"/>
  <c r="H4778" i="1"/>
  <c r="G4778" i="1" s="1"/>
  <c r="K4778" i="1"/>
  <c r="J4778" i="1" s="1"/>
  <c r="N4778" i="1"/>
  <c r="B4779" i="1"/>
  <c r="A4779" i="1" s="1"/>
  <c r="E4779" i="1"/>
  <c r="D4779" i="1" s="1"/>
  <c r="H4779" i="1"/>
  <c r="G4779" i="1" s="1"/>
  <c r="K4779" i="1"/>
  <c r="J4779" i="1" s="1"/>
  <c r="N4779" i="1"/>
  <c r="B4780" i="1"/>
  <c r="A4780" i="1" s="1"/>
  <c r="E4780" i="1"/>
  <c r="D4780" i="1" s="1"/>
  <c r="H4780" i="1"/>
  <c r="G4780" i="1" s="1"/>
  <c r="K4780" i="1"/>
  <c r="J4780" i="1" s="1"/>
  <c r="N4780" i="1"/>
  <c r="B4781" i="1"/>
  <c r="A4781" i="1" s="1"/>
  <c r="E4781" i="1"/>
  <c r="D4781" i="1" s="1"/>
  <c r="H4781" i="1"/>
  <c r="G4781" i="1" s="1"/>
  <c r="K4781" i="1"/>
  <c r="J4781" i="1" s="1"/>
  <c r="N4781" i="1"/>
  <c r="B4782" i="1"/>
  <c r="A4782" i="1" s="1"/>
  <c r="E4782" i="1"/>
  <c r="D4782" i="1" s="1"/>
  <c r="H4782" i="1"/>
  <c r="G4782" i="1" s="1"/>
  <c r="K4782" i="1"/>
  <c r="J4782" i="1" s="1"/>
  <c r="N4782" i="1"/>
  <c r="B4783" i="1"/>
  <c r="A4783" i="1" s="1"/>
  <c r="E4783" i="1"/>
  <c r="D4783" i="1" s="1"/>
  <c r="H4783" i="1"/>
  <c r="G4783" i="1" s="1"/>
  <c r="K4783" i="1"/>
  <c r="J4783" i="1" s="1"/>
  <c r="N4783" i="1"/>
  <c r="B4784" i="1"/>
  <c r="A4784" i="1" s="1"/>
  <c r="E4784" i="1"/>
  <c r="D4784" i="1" s="1"/>
  <c r="H4784" i="1"/>
  <c r="G4784" i="1" s="1"/>
  <c r="K4784" i="1"/>
  <c r="J4784" i="1" s="1"/>
  <c r="N4784" i="1"/>
  <c r="B4785" i="1"/>
  <c r="A4785" i="1" s="1"/>
  <c r="E4785" i="1"/>
  <c r="D4785" i="1" s="1"/>
  <c r="H4785" i="1"/>
  <c r="G4785" i="1" s="1"/>
  <c r="K4785" i="1"/>
  <c r="J4785" i="1" s="1"/>
  <c r="N4785" i="1"/>
  <c r="B4786" i="1"/>
  <c r="A4786" i="1" s="1"/>
  <c r="E4786" i="1"/>
  <c r="D4786" i="1" s="1"/>
  <c r="H4786" i="1"/>
  <c r="G4786" i="1" s="1"/>
  <c r="K4786" i="1"/>
  <c r="J4786" i="1" s="1"/>
  <c r="N4786" i="1"/>
  <c r="B4787" i="1"/>
  <c r="A4787" i="1" s="1"/>
  <c r="E4787" i="1"/>
  <c r="D4787" i="1" s="1"/>
  <c r="H4787" i="1"/>
  <c r="G4787" i="1" s="1"/>
  <c r="K4787" i="1"/>
  <c r="J4787" i="1" s="1"/>
  <c r="N4787" i="1"/>
  <c r="B4788" i="1"/>
  <c r="A4788" i="1" s="1"/>
  <c r="E4788" i="1"/>
  <c r="D4788" i="1" s="1"/>
  <c r="H4788" i="1"/>
  <c r="G4788" i="1" s="1"/>
  <c r="K4788" i="1"/>
  <c r="J4788" i="1" s="1"/>
  <c r="N4788" i="1"/>
  <c r="B4789" i="1"/>
  <c r="A4789" i="1" s="1"/>
  <c r="E4789" i="1"/>
  <c r="D4789" i="1" s="1"/>
  <c r="H4789" i="1"/>
  <c r="G4789" i="1" s="1"/>
  <c r="K4789" i="1"/>
  <c r="J4789" i="1" s="1"/>
  <c r="N4789" i="1"/>
  <c r="B4790" i="1"/>
  <c r="A4790" i="1" s="1"/>
  <c r="E4790" i="1"/>
  <c r="D4790" i="1" s="1"/>
  <c r="H4790" i="1"/>
  <c r="G4790" i="1" s="1"/>
  <c r="K4790" i="1"/>
  <c r="J4790" i="1" s="1"/>
  <c r="N4790" i="1"/>
  <c r="B4791" i="1"/>
  <c r="A4791" i="1" s="1"/>
  <c r="E4791" i="1"/>
  <c r="D4791" i="1" s="1"/>
  <c r="H4791" i="1"/>
  <c r="G4791" i="1" s="1"/>
  <c r="K4791" i="1"/>
  <c r="J4791" i="1" s="1"/>
  <c r="N4791" i="1"/>
  <c r="B4792" i="1"/>
  <c r="A4792" i="1" s="1"/>
  <c r="E4792" i="1"/>
  <c r="D4792" i="1" s="1"/>
  <c r="H4792" i="1"/>
  <c r="G4792" i="1" s="1"/>
  <c r="K4792" i="1"/>
  <c r="J4792" i="1" s="1"/>
  <c r="N4792" i="1"/>
  <c r="B4793" i="1"/>
  <c r="A4793" i="1" s="1"/>
  <c r="E4793" i="1"/>
  <c r="D4793" i="1" s="1"/>
  <c r="H4793" i="1"/>
  <c r="G4793" i="1" s="1"/>
  <c r="K4793" i="1"/>
  <c r="J4793" i="1" s="1"/>
  <c r="N4793" i="1"/>
  <c r="B4794" i="1"/>
  <c r="A4794" i="1" s="1"/>
  <c r="E4794" i="1"/>
  <c r="D4794" i="1" s="1"/>
  <c r="H4794" i="1"/>
  <c r="G4794" i="1" s="1"/>
  <c r="K4794" i="1"/>
  <c r="J4794" i="1" s="1"/>
  <c r="N4794" i="1"/>
  <c r="B4795" i="1"/>
  <c r="A4795" i="1" s="1"/>
  <c r="E4795" i="1"/>
  <c r="D4795" i="1" s="1"/>
  <c r="H4795" i="1"/>
  <c r="G4795" i="1" s="1"/>
  <c r="K4795" i="1"/>
  <c r="J4795" i="1" s="1"/>
  <c r="N4795" i="1"/>
  <c r="B4796" i="1"/>
  <c r="A4796" i="1" s="1"/>
  <c r="E4796" i="1"/>
  <c r="D4796" i="1" s="1"/>
  <c r="H4796" i="1"/>
  <c r="G4796" i="1" s="1"/>
  <c r="K4796" i="1"/>
  <c r="J4796" i="1" s="1"/>
  <c r="N4796" i="1"/>
  <c r="B4797" i="1"/>
  <c r="A4797" i="1" s="1"/>
  <c r="E4797" i="1"/>
  <c r="D4797" i="1" s="1"/>
  <c r="H4797" i="1"/>
  <c r="G4797" i="1" s="1"/>
  <c r="K4797" i="1"/>
  <c r="J4797" i="1" s="1"/>
  <c r="N4797" i="1"/>
  <c r="B4798" i="1"/>
  <c r="A4798" i="1" s="1"/>
  <c r="E4798" i="1"/>
  <c r="D4798" i="1" s="1"/>
  <c r="H4798" i="1"/>
  <c r="G4798" i="1" s="1"/>
  <c r="K4798" i="1"/>
  <c r="J4798" i="1" s="1"/>
  <c r="N4798" i="1"/>
  <c r="B4799" i="1"/>
  <c r="A4799" i="1" s="1"/>
  <c r="E4799" i="1"/>
  <c r="D4799" i="1" s="1"/>
  <c r="H4799" i="1"/>
  <c r="G4799" i="1" s="1"/>
  <c r="K4799" i="1"/>
  <c r="J4799" i="1" s="1"/>
  <c r="N4799" i="1"/>
  <c r="B4800" i="1"/>
  <c r="A4800" i="1" s="1"/>
  <c r="E4800" i="1"/>
  <c r="D4800" i="1" s="1"/>
  <c r="H4800" i="1"/>
  <c r="G4800" i="1" s="1"/>
  <c r="K4800" i="1"/>
  <c r="J4800" i="1" s="1"/>
  <c r="N4800" i="1"/>
  <c r="B4801" i="1"/>
  <c r="A4801" i="1" s="1"/>
  <c r="E4801" i="1"/>
  <c r="D4801" i="1" s="1"/>
  <c r="H4801" i="1"/>
  <c r="G4801" i="1" s="1"/>
  <c r="K4801" i="1"/>
  <c r="J4801" i="1" s="1"/>
  <c r="N4801" i="1"/>
  <c r="B4802" i="1"/>
  <c r="A4802" i="1" s="1"/>
  <c r="E4802" i="1"/>
  <c r="D4802" i="1" s="1"/>
  <c r="H4802" i="1"/>
  <c r="G4802" i="1" s="1"/>
  <c r="K4802" i="1"/>
  <c r="J4802" i="1" s="1"/>
  <c r="N4802" i="1"/>
  <c r="B4803" i="1"/>
  <c r="A4803" i="1" s="1"/>
  <c r="E4803" i="1"/>
  <c r="D4803" i="1" s="1"/>
  <c r="H4803" i="1"/>
  <c r="G4803" i="1" s="1"/>
  <c r="K4803" i="1"/>
  <c r="J4803" i="1" s="1"/>
  <c r="N4803" i="1"/>
  <c r="B4804" i="1"/>
  <c r="A4804" i="1" s="1"/>
  <c r="E4804" i="1"/>
  <c r="D4804" i="1" s="1"/>
  <c r="H4804" i="1"/>
  <c r="G4804" i="1" s="1"/>
  <c r="K4804" i="1"/>
  <c r="J4804" i="1" s="1"/>
  <c r="N4804" i="1"/>
  <c r="B4805" i="1"/>
  <c r="A4805" i="1" s="1"/>
  <c r="E4805" i="1"/>
  <c r="D4805" i="1" s="1"/>
  <c r="H4805" i="1"/>
  <c r="G4805" i="1" s="1"/>
  <c r="K4805" i="1"/>
  <c r="J4805" i="1" s="1"/>
  <c r="N4805" i="1"/>
  <c r="B4806" i="1"/>
  <c r="A4806" i="1" s="1"/>
  <c r="E4806" i="1"/>
  <c r="D4806" i="1" s="1"/>
  <c r="H4806" i="1"/>
  <c r="G4806" i="1" s="1"/>
  <c r="K4806" i="1"/>
  <c r="J4806" i="1" s="1"/>
  <c r="N4806" i="1"/>
  <c r="B4807" i="1"/>
  <c r="A4807" i="1" s="1"/>
  <c r="E4807" i="1"/>
  <c r="D4807" i="1" s="1"/>
  <c r="H4807" i="1"/>
  <c r="G4807" i="1" s="1"/>
  <c r="K4807" i="1"/>
  <c r="J4807" i="1" s="1"/>
  <c r="N4807" i="1"/>
  <c r="B4808" i="1"/>
  <c r="A4808" i="1" s="1"/>
  <c r="E4808" i="1"/>
  <c r="D4808" i="1" s="1"/>
  <c r="H4808" i="1"/>
  <c r="G4808" i="1" s="1"/>
  <c r="K4808" i="1"/>
  <c r="J4808" i="1" s="1"/>
  <c r="N4808" i="1"/>
  <c r="B4809" i="1"/>
  <c r="A4809" i="1" s="1"/>
  <c r="E4809" i="1"/>
  <c r="D4809" i="1" s="1"/>
  <c r="H4809" i="1"/>
  <c r="G4809" i="1" s="1"/>
  <c r="K4809" i="1"/>
  <c r="J4809" i="1" s="1"/>
  <c r="N4809" i="1"/>
  <c r="B4810" i="1"/>
  <c r="A4810" i="1" s="1"/>
  <c r="E4810" i="1"/>
  <c r="D4810" i="1" s="1"/>
  <c r="H4810" i="1"/>
  <c r="G4810" i="1" s="1"/>
  <c r="K4810" i="1"/>
  <c r="J4810" i="1" s="1"/>
  <c r="N4810" i="1"/>
  <c r="B4811" i="1"/>
  <c r="A4811" i="1" s="1"/>
  <c r="E4811" i="1"/>
  <c r="D4811" i="1" s="1"/>
  <c r="H4811" i="1"/>
  <c r="G4811" i="1" s="1"/>
  <c r="K4811" i="1"/>
  <c r="J4811" i="1" s="1"/>
  <c r="N4811" i="1"/>
  <c r="B4812" i="1"/>
  <c r="A4812" i="1" s="1"/>
  <c r="E4812" i="1"/>
  <c r="D4812" i="1" s="1"/>
  <c r="H4812" i="1"/>
  <c r="G4812" i="1" s="1"/>
  <c r="K4812" i="1"/>
  <c r="J4812" i="1" s="1"/>
  <c r="N4812" i="1"/>
  <c r="B4813" i="1"/>
  <c r="A4813" i="1" s="1"/>
  <c r="E4813" i="1"/>
  <c r="D4813" i="1" s="1"/>
  <c r="H4813" i="1"/>
  <c r="G4813" i="1" s="1"/>
  <c r="K4813" i="1"/>
  <c r="J4813" i="1" s="1"/>
  <c r="N4813" i="1"/>
  <c r="B4814" i="1"/>
  <c r="A4814" i="1" s="1"/>
  <c r="E4814" i="1"/>
  <c r="D4814" i="1" s="1"/>
  <c r="H4814" i="1"/>
  <c r="G4814" i="1" s="1"/>
  <c r="K4814" i="1"/>
  <c r="J4814" i="1" s="1"/>
  <c r="N4814" i="1"/>
  <c r="B4815" i="1"/>
  <c r="A4815" i="1" s="1"/>
  <c r="E4815" i="1"/>
  <c r="D4815" i="1" s="1"/>
  <c r="H4815" i="1"/>
  <c r="G4815" i="1" s="1"/>
  <c r="K4815" i="1"/>
  <c r="J4815" i="1" s="1"/>
  <c r="N4815" i="1"/>
  <c r="B4816" i="1"/>
  <c r="A4816" i="1" s="1"/>
  <c r="E4816" i="1"/>
  <c r="D4816" i="1" s="1"/>
  <c r="H4816" i="1"/>
  <c r="G4816" i="1" s="1"/>
  <c r="K4816" i="1"/>
  <c r="J4816" i="1" s="1"/>
  <c r="N4816" i="1"/>
  <c r="B4817" i="1"/>
  <c r="A4817" i="1" s="1"/>
  <c r="E4817" i="1"/>
  <c r="D4817" i="1" s="1"/>
  <c r="H4817" i="1"/>
  <c r="G4817" i="1" s="1"/>
  <c r="K4817" i="1"/>
  <c r="J4817" i="1" s="1"/>
  <c r="N4817" i="1"/>
  <c r="B4818" i="1"/>
  <c r="A4818" i="1" s="1"/>
  <c r="E4818" i="1"/>
  <c r="D4818" i="1" s="1"/>
  <c r="H4818" i="1"/>
  <c r="G4818" i="1" s="1"/>
  <c r="K4818" i="1"/>
  <c r="J4818" i="1" s="1"/>
  <c r="N4818" i="1"/>
  <c r="B4819" i="1"/>
  <c r="A4819" i="1" s="1"/>
  <c r="E4819" i="1"/>
  <c r="D4819" i="1" s="1"/>
  <c r="H4819" i="1"/>
  <c r="G4819" i="1" s="1"/>
  <c r="K4819" i="1"/>
  <c r="J4819" i="1" s="1"/>
  <c r="N4819" i="1"/>
  <c r="B4820" i="1"/>
  <c r="A4820" i="1" s="1"/>
  <c r="E4820" i="1"/>
  <c r="D4820" i="1" s="1"/>
  <c r="H4820" i="1"/>
  <c r="G4820" i="1" s="1"/>
  <c r="K4820" i="1"/>
  <c r="J4820" i="1" s="1"/>
  <c r="N4820" i="1"/>
  <c r="B4821" i="1"/>
  <c r="A4821" i="1" s="1"/>
  <c r="E4821" i="1"/>
  <c r="D4821" i="1" s="1"/>
  <c r="H4821" i="1"/>
  <c r="G4821" i="1" s="1"/>
  <c r="K4821" i="1"/>
  <c r="J4821" i="1" s="1"/>
  <c r="N4821" i="1"/>
  <c r="B4822" i="1"/>
  <c r="A4822" i="1" s="1"/>
  <c r="E4822" i="1"/>
  <c r="D4822" i="1" s="1"/>
  <c r="H4822" i="1"/>
  <c r="G4822" i="1" s="1"/>
  <c r="K4822" i="1"/>
  <c r="J4822" i="1" s="1"/>
  <c r="N4822" i="1"/>
  <c r="B4823" i="1"/>
  <c r="A4823" i="1" s="1"/>
  <c r="E4823" i="1"/>
  <c r="D4823" i="1" s="1"/>
  <c r="H4823" i="1"/>
  <c r="G4823" i="1" s="1"/>
  <c r="K4823" i="1"/>
  <c r="J4823" i="1" s="1"/>
  <c r="N4823" i="1"/>
  <c r="B4824" i="1"/>
  <c r="A4824" i="1" s="1"/>
  <c r="E4824" i="1"/>
  <c r="D4824" i="1" s="1"/>
  <c r="H4824" i="1"/>
  <c r="G4824" i="1" s="1"/>
  <c r="K4824" i="1"/>
  <c r="J4824" i="1" s="1"/>
  <c r="N4824" i="1"/>
  <c r="B4825" i="1"/>
  <c r="A4825" i="1" s="1"/>
  <c r="E4825" i="1"/>
  <c r="D4825" i="1" s="1"/>
  <c r="H4825" i="1"/>
  <c r="G4825" i="1" s="1"/>
  <c r="K4825" i="1"/>
  <c r="J4825" i="1" s="1"/>
  <c r="N4825" i="1"/>
  <c r="B4826" i="1"/>
  <c r="A4826" i="1" s="1"/>
  <c r="E4826" i="1"/>
  <c r="D4826" i="1" s="1"/>
  <c r="H4826" i="1"/>
  <c r="G4826" i="1" s="1"/>
  <c r="K4826" i="1"/>
  <c r="J4826" i="1" s="1"/>
  <c r="N4826" i="1"/>
  <c r="B4827" i="1"/>
  <c r="A4827" i="1" s="1"/>
  <c r="E4827" i="1"/>
  <c r="D4827" i="1" s="1"/>
  <c r="H4827" i="1"/>
  <c r="G4827" i="1" s="1"/>
  <c r="K4827" i="1"/>
  <c r="J4827" i="1" s="1"/>
  <c r="N4827" i="1"/>
  <c r="B4828" i="1"/>
  <c r="A4828" i="1" s="1"/>
  <c r="E4828" i="1"/>
  <c r="D4828" i="1" s="1"/>
  <c r="H4828" i="1"/>
  <c r="G4828" i="1" s="1"/>
  <c r="K4828" i="1"/>
  <c r="J4828" i="1" s="1"/>
  <c r="N4828" i="1"/>
  <c r="B4829" i="1"/>
  <c r="A4829" i="1" s="1"/>
  <c r="E4829" i="1"/>
  <c r="D4829" i="1" s="1"/>
  <c r="H4829" i="1"/>
  <c r="G4829" i="1" s="1"/>
  <c r="K4829" i="1"/>
  <c r="J4829" i="1" s="1"/>
  <c r="N4829" i="1"/>
  <c r="B4830" i="1"/>
  <c r="A4830" i="1" s="1"/>
  <c r="E4830" i="1"/>
  <c r="D4830" i="1" s="1"/>
  <c r="H4830" i="1"/>
  <c r="G4830" i="1" s="1"/>
  <c r="K4830" i="1"/>
  <c r="J4830" i="1" s="1"/>
  <c r="N4830" i="1"/>
  <c r="B4831" i="1"/>
  <c r="A4831" i="1" s="1"/>
  <c r="E4831" i="1"/>
  <c r="D4831" i="1" s="1"/>
  <c r="H4831" i="1"/>
  <c r="G4831" i="1" s="1"/>
  <c r="K4831" i="1"/>
  <c r="J4831" i="1" s="1"/>
  <c r="N4831" i="1"/>
  <c r="B4832" i="1"/>
  <c r="A4832" i="1" s="1"/>
  <c r="E4832" i="1"/>
  <c r="D4832" i="1" s="1"/>
  <c r="H4832" i="1"/>
  <c r="G4832" i="1" s="1"/>
  <c r="K4832" i="1"/>
  <c r="J4832" i="1" s="1"/>
  <c r="N4832" i="1"/>
  <c r="B4833" i="1"/>
  <c r="A4833" i="1" s="1"/>
  <c r="E4833" i="1"/>
  <c r="D4833" i="1" s="1"/>
  <c r="H4833" i="1"/>
  <c r="G4833" i="1" s="1"/>
  <c r="K4833" i="1"/>
  <c r="J4833" i="1" s="1"/>
  <c r="N4833" i="1"/>
  <c r="B4834" i="1"/>
  <c r="A4834" i="1" s="1"/>
  <c r="E4834" i="1"/>
  <c r="D4834" i="1" s="1"/>
  <c r="H4834" i="1"/>
  <c r="G4834" i="1" s="1"/>
  <c r="K4834" i="1"/>
  <c r="J4834" i="1" s="1"/>
  <c r="N4834" i="1"/>
  <c r="B4835" i="1"/>
  <c r="A4835" i="1" s="1"/>
  <c r="E4835" i="1"/>
  <c r="D4835" i="1" s="1"/>
  <c r="H4835" i="1"/>
  <c r="G4835" i="1" s="1"/>
  <c r="K4835" i="1"/>
  <c r="J4835" i="1" s="1"/>
  <c r="N4835" i="1"/>
  <c r="B4836" i="1"/>
  <c r="A4836" i="1" s="1"/>
  <c r="E4836" i="1"/>
  <c r="D4836" i="1" s="1"/>
  <c r="H4836" i="1"/>
  <c r="G4836" i="1" s="1"/>
  <c r="K4836" i="1"/>
  <c r="J4836" i="1" s="1"/>
  <c r="N4836" i="1"/>
  <c r="B4837" i="1"/>
  <c r="A4837" i="1" s="1"/>
  <c r="E4837" i="1"/>
  <c r="D4837" i="1" s="1"/>
  <c r="H4837" i="1"/>
  <c r="G4837" i="1" s="1"/>
  <c r="K4837" i="1"/>
  <c r="J4837" i="1" s="1"/>
  <c r="N4837" i="1"/>
  <c r="B4838" i="1"/>
  <c r="A4838" i="1" s="1"/>
  <c r="E4838" i="1"/>
  <c r="D4838" i="1" s="1"/>
  <c r="H4838" i="1"/>
  <c r="G4838" i="1" s="1"/>
  <c r="K4838" i="1"/>
  <c r="J4838" i="1" s="1"/>
  <c r="N4838" i="1"/>
  <c r="B4839" i="1"/>
  <c r="A4839" i="1" s="1"/>
  <c r="E4839" i="1"/>
  <c r="D4839" i="1" s="1"/>
  <c r="H4839" i="1"/>
  <c r="G4839" i="1" s="1"/>
  <c r="K4839" i="1"/>
  <c r="J4839" i="1" s="1"/>
  <c r="N4839" i="1"/>
  <c r="B4840" i="1"/>
  <c r="A4840" i="1" s="1"/>
  <c r="E4840" i="1"/>
  <c r="D4840" i="1" s="1"/>
  <c r="H4840" i="1"/>
  <c r="G4840" i="1" s="1"/>
  <c r="K4840" i="1"/>
  <c r="J4840" i="1" s="1"/>
  <c r="N4840" i="1"/>
  <c r="B4841" i="1"/>
  <c r="A4841" i="1" s="1"/>
  <c r="E4841" i="1"/>
  <c r="D4841" i="1" s="1"/>
  <c r="H4841" i="1"/>
  <c r="G4841" i="1" s="1"/>
  <c r="K4841" i="1"/>
  <c r="J4841" i="1" s="1"/>
  <c r="N4841" i="1"/>
  <c r="B4842" i="1"/>
  <c r="A4842" i="1" s="1"/>
  <c r="E4842" i="1"/>
  <c r="D4842" i="1" s="1"/>
  <c r="H4842" i="1"/>
  <c r="G4842" i="1" s="1"/>
  <c r="K4842" i="1"/>
  <c r="J4842" i="1" s="1"/>
  <c r="N4842" i="1"/>
  <c r="B4843" i="1"/>
  <c r="A4843" i="1" s="1"/>
  <c r="E4843" i="1"/>
  <c r="D4843" i="1" s="1"/>
  <c r="H4843" i="1"/>
  <c r="G4843" i="1" s="1"/>
  <c r="K4843" i="1"/>
  <c r="J4843" i="1" s="1"/>
  <c r="N4843" i="1"/>
  <c r="B4844" i="1"/>
  <c r="A4844" i="1" s="1"/>
  <c r="E4844" i="1"/>
  <c r="D4844" i="1" s="1"/>
  <c r="H4844" i="1"/>
  <c r="G4844" i="1" s="1"/>
  <c r="K4844" i="1"/>
  <c r="J4844" i="1" s="1"/>
  <c r="N4844" i="1"/>
  <c r="B4845" i="1"/>
  <c r="A4845" i="1" s="1"/>
  <c r="E4845" i="1"/>
  <c r="D4845" i="1" s="1"/>
  <c r="H4845" i="1"/>
  <c r="G4845" i="1" s="1"/>
  <c r="K4845" i="1"/>
  <c r="J4845" i="1" s="1"/>
  <c r="N4845" i="1"/>
  <c r="B4846" i="1"/>
  <c r="A4846" i="1" s="1"/>
  <c r="E4846" i="1"/>
  <c r="D4846" i="1" s="1"/>
  <c r="H4846" i="1"/>
  <c r="G4846" i="1" s="1"/>
  <c r="K4846" i="1"/>
  <c r="J4846" i="1" s="1"/>
  <c r="N4846" i="1"/>
  <c r="B4847" i="1"/>
  <c r="A4847" i="1" s="1"/>
  <c r="E4847" i="1"/>
  <c r="D4847" i="1" s="1"/>
  <c r="H4847" i="1"/>
  <c r="G4847" i="1" s="1"/>
  <c r="K4847" i="1"/>
  <c r="J4847" i="1" s="1"/>
  <c r="N4847" i="1"/>
  <c r="B4848" i="1"/>
  <c r="A4848" i="1" s="1"/>
  <c r="E4848" i="1"/>
  <c r="D4848" i="1" s="1"/>
  <c r="H4848" i="1"/>
  <c r="G4848" i="1" s="1"/>
  <c r="K4848" i="1"/>
  <c r="J4848" i="1" s="1"/>
  <c r="N4848" i="1"/>
  <c r="B4849" i="1"/>
  <c r="A4849" i="1" s="1"/>
  <c r="E4849" i="1"/>
  <c r="D4849" i="1" s="1"/>
  <c r="H4849" i="1"/>
  <c r="G4849" i="1" s="1"/>
  <c r="K4849" i="1"/>
  <c r="J4849" i="1" s="1"/>
  <c r="N4849" i="1"/>
  <c r="B4850" i="1"/>
  <c r="A4850" i="1" s="1"/>
  <c r="E4850" i="1"/>
  <c r="D4850" i="1" s="1"/>
  <c r="H4850" i="1"/>
  <c r="G4850" i="1" s="1"/>
  <c r="K4850" i="1"/>
  <c r="J4850" i="1" s="1"/>
  <c r="N4850" i="1"/>
  <c r="B4851" i="1"/>
  <c r="A4851" i="1" s="1"/>
  <c r="E4851" i="1"/>
  <c r="D4851" i="1" s="1"/>
  <c r="H4851" i="1"/>
  <c r="G4851" i="1" s="1"/>
  <c r="K4851" i="1"/>
  <c r="J4851" i="1" s="1"/>
  <c r="N4851" i="1"/>
  <c r="B4852" i="1"/>
  <c r="A4852" i="1" s="1"/>
  <c r="E4852" i="1"/>
  <c r="D4852" i="1" s="1"/>
  <c r="H4852" i="1"/>
  <c r="G4852" i="1" s="1"/>
  <c r="K4852" i="1"/>
  <c r="J4852" i="1" s="1"/>
  <c r="N4852" i="1"/>
  <c r="B4853" i="1"/>
  <c r="A4853" i="1" s="1"/>
  <c r="E4853" i="1"/>
  <c r="D4853" i="1" s="1"/>
  <c r="H4853" i="1"/>
  <c r="G4853" i="1" s="1"/>
  <c r="K4853" i="1"/>
  <c r="J4853" i="1" s="1"/>
  <c r="N4853" i="1"/>
  <c r="B4854" i="1"/>
  <c r="A4854" i="1" s="1"/>
  <c r="E4854" i="1"/>
  <c r="D4854" i="1" s="1"/>
  <c r="H4854" i="1"/>
  <c r="G4854" i="1" s="1"/>
  <c r="K4854" i="1"/>
  <c r="J4854" i="1" s="1"/>
  <c r="N4854" i="1"/>
  <c r="B4855" i="1"/>
  <c r="A4855" i="1" s="1"/>
  <c r="E4855" i="1"/>
  <c r="D4855" i="1" s="1"/>
  <c r="H4855" i="1"/>
  <c r="G4855" i="1" s="1"/>
  <c r="K4855" i="1"/>
  <c r="J4855" i="1" s="1"/>
  <c r="N4855" i="1"/>
  <c r="B4856" i="1"/>
  <c r="A4856" i="1" s="1"/>
  <c r="E4856" i="1"/>
  <c r="D4856" i="1" s="1"/>
  <c r="H4856" i="1"/>
  <c r="G4856" i="1" s="1"/>
  <c r="K4856" i="1"/>
  <c r="J4856" i="1" s="1"/>
  <c r="N4856" i="1"/>
  <c r="B4857" i="1"/>
  <c r="A4857" i="1" s="1"/>
  <c r="E4857" i="1"/>
  <c r="D4857" i="1" s="1"/>
  <c r="H4857" i="1"/>
  <c r="G4857" i="1" s="1"/>
  <c r="K4857" i="1"/>
  <c r="J4857" i="1" s="1"/>
  <c r="N4857" i="1"/>
  <c r="B4858" i="1"/>
  <c r="A4858" i="1" s="1"/>
  <c r="E4858" i="1"/>
  <c r="D4858" i="1" s="1"/>
  <c r="H4858" i="1"/>
  <c r="G4858" i="1" s="1"/>
  <c r="K4858" i="1"/>
  <c r="J4858" i="1" s="1"/>
  <c r="N4858" i="1"/>
  <c r="B4859" i="1"/>
  <c r="A4859" i="1" s="1"/>
  <c r="E4859" i="1"/>
  <c r="D4859" i="1" s="1"/>
  <c r="H4859" i="1"/>
  <c r="G4859" i="1" s="1"/>
  <c r="K4859" i="1"/>
  <c r="J4859" i="1" s="1"/>
  <c r="N4859" i="1"/>
  <c r="B4860" i="1"/>
  <c r="A4860" i="1" s="1"/>
  <c r="E4860" i="1"/>
  <c r="D4860" i="1" s="1"/>
  <c r="H4860" i="1"/>
  <c r="G4860" i="1" s="1"/>
  <c r="K4860" i="1"/>
  <c r="J4860" i="1" s="1"/>
  <c r="N4860" i="1"/>
  <c r="B4861" i="1"/>
  <c r="A4861" i="1" s="1"/>
  <c r="E4861" i="1"/>
  <c r="D4861" i="1" s="1"/>
  <c r="H4861" i="1"/>
  <c r="G4861" i="1" s="1"/>
  <c r="K4861" i="1"/>
  <c r="J4861" i="1" s="1"/>
  <c r="N4861" i="1"/>
  <c r="B4862" i="1"/>
  <c r="A4862" i="1" s="1"/>
  <c r="E4862" i="1"/>
  <c r="D4862" i="1" s="1"/>
  <c r="H4862" i="1"/>
  <c r="G4862" i="1" s="1"/>
  <c r="K4862" i="1"/>
  <c r="J4862" i="1" s="1"/>
  <c r="N4862" i="1"/>
  <c r="B4863" i="1"/>
  <c r="A4863" i="1" s="1"/>
  <c r="E4863" i="1"/>
  <c r="D4863" i="1" s="1"/>
  <c r="H4863" i="1"/>
  <c r="G4863" i="1" s="1"/>
  <c r="K4863" i="1"/>
  <c r="J4863" i="1" s="1"/>
  <c r="N4863" i="1"/>
  <c r="B4864" i="1"/>
  <c r="A4864" i="1" s="1"/>
  <c r="E4864" i="1"/>
  <c r="D4864" i="1" s="1"/>
  <c r="H4864" i="1"/>
  <c r="G4864" i="1" s="1"/>
  <c r="K4864" i="1"/>
  <c r="J4864" i="1" s="1"/>
  <c r="N4864" i="1"/>
  <c r="B4865" i="1"/>
  <c r="A4865" i="1" s="1"/>
  <c r="E4865" i="1"/>
  <c r="D4865" i="1" s="1"/>
  <c r="H4865" i="1"/>
  <c r="G4865" i="1" s="1"/>
  <c r="K4865" i="1"/>
  <c r="J4865" i="1" s="1"/>
  <c r="N4865" i="1"/>
  <c r="B4866" i="1"/>
  <c r="A4866" i="1" s="1"/>
  <c r="E4866" i="1"/>
  <c r="D4866" i="1" s="1"/>
  <c r="H4866" i="1"/>
  <c r="G4866" i="1" s="1"/>
  <c r="K4866" i="1"/>
  <c r="J4866" i="1" s="1"/>
  <c r="N4866" i="1"/>
  <c r="B4867" i="1"/>
  <c r="A4867" i="1" s="1"/>
  <c r="E4867" i="1"/>
  <c r="D4867" i="1" s="1"/>
  <c r="H4867" i="1"/>
  <c r="G4867" i="1" s="1"/>
  <c r="K4867" i="1"/>
  <c r="J4867" i="1" s="1"/>
  <c r="N4867" i="1"/>
  <c r="B4868" i="1"/>
  <c r="A4868" i="1" s="1"/>
  <c r="E4868" i="1"/>
  <c r="D4868" i="1" s="1"/>
  <c r="H4868" i="1"/>
  <c r="G4868" i="1" s="1"/>
  <c r="K4868" i="1"/>
  <c r="J4868" i="1" s="1"/>
  <c r="N4868" i="1"/>
  <c r="B4869" i="1"/>
  <c r="A4869" i="1" s="1"/>
  <c r="E4869" i="1"/>
  <c r="D4869" i="1" s="1"/>
  <c r="H4869" i="1"/>
  <c r="G4869" i="1" s="1"/>
  <c r="K4869" i="1"/>
  <c r="J4869" i="1" s="1"/>
  <c r="N4869" i="1"/>
  <c r="B4870" i="1"/>
  <c r="A4870" i="1" s="1"/>
  <c r="E4870" i="1"/>
  <c r="D4870" i="1" s="1"/>
  <c r="H4870" i="1"/>
  <c r="G4870" i="1" s="1"/>
  <c r="K4870" i="1"/>
  <c r="J4870" i="1" s="1"/>
  <c r="N4870" i="1"/>
  <c r="B4871" i="1"/>
  <c r="A4871" i="1" s="1"/>
  <c r="E4871" i="1"/>
  <c r="D4871" i="1" s="1"/>
  <c r="H4871" i="1"/>
  <c r="G4871" i="1" s="1"/>
  <c r="K4871" i="1"/>
  <c r="J4871" i="1" s="1"/>
  <c r="N4871" i="1"/>
  <c r="B4872" i="1"/>
  <c r="A4872" i="1" s="1"/>
  <c r="E4872" i="1"/>
  <c r="D4872" i="1" s="1"/>
  <c r="H4872" i="1"/>
  <c r="G4872" i="1" s="1"/>
  <c r="K4872" i="1"/>
  <c r="J4872" i="1" s="1"/>
  <c r="N4872" i="1"/>
  <c r="B4873" i="1"/>
  <c r="A4873" i="1" s="1"/>
  <c r="E4873" i="1"/>
  <c r="D4873" i="1" s="1"/>
  <c r="H4873" i="1"/>
  <c r="G4873" i="1" s="1"/>
  <c r="K4873" i="1"/>
  <c r="J4873" i="1" s="1"/>
  <c r="N4873" i="1"/>
  <c r="B4874" i="1"/>
  <c r="A4874" i="1" s="1"/>
  <c r="E4874" i="1"/>
  <c r="D4874" i="1" s="1"/>
  <c r="H4874" i="1"/>
  <c r="G4874" i="1" s="1"/>
  <c r="K4874" i="1"/>
  <c r="J4874" i="1" s="1"/>
  <c r="N4874" i="1"/>
  <c r="B4875" i="1"/>
  <c r="A4875" i="1" s="1"/>
  <c r="E4875" i="1"/>
  <c r="D4875" i="1" s="1"/>
  <c r="H4875" i="1"/>
  <c r="G4875" i="1" s="1"/>
  <c r="K4875" i="1"/>
  <c r="J4875" i="1" s="1"/>
  <c r="N4875" i="1"/>
  <c r="B4876" i="1"/>
  <c r="A4876" i="1" s="1"/>
  <c r="E4876" i="1"/>
  <c r="D4876" i="1" s="1"/>
  <c r="H4876" i="1"/>
  <c r="G4876" i="1" s="1"/>
  <c r="K4876" i="1"/>
  <c r="J4876" i="1" s="1"/>
  <c r="N4876" i="1"/>
  <c r="B4877" i="1"/>
  <c r="A4877" i="1" s="1"/>
  <c r="E4877" i="1"/>
  <c r="D4877" i="1" s="1"/>
  <c r="H4877" i="1"/>
  <c r="G4877" i="1" s="1"/>
  <c r="K4877" i="1"/>
  <c r="J4877" i="1" s="1"/>
  <c r="N4877" i="1"/>
  <c r="B4878" i="1"/>
  <c r="A4878" i="1" s="1"/>
  <c r="E4878" i="1"/>
  <c r="D4878" i="1" s="1"/>
  <c r="H4878" i="1"/>
  <c r="G4878" i="1" s="1"/>
  <c r="K4878" i="1"/>
  <c r="J4878" i="1" s="1"/>
  <c r="N4878" i="1"/>
  <c r="B4879" i="1"/>
  <c r="A4879" i="1" s="1"/>
  <c r="E4879" i="1"/>
  <c r="D4879" i="1" s="1"/>
  <c r="H4879" i="1"/>
  <c r="G4879" i="1" s="1"/>
  <c r="K4879" i="1"/>
  <c r="J4879" i="1" s="1"/>
  <c r="N4879" i="1"/>
  <c r="B4880" i="1"/>
  <c r="A4880" i="1" s="1"/>
  <c r="E4880" i="1"/>
  <c r="D4880" i="1" s="1"/>
  <c r="H4880" i="1"/>
  <c r="G4880" i="1" s="1"/>
  <c r="K4880" i="1"/>
  <c r="J4880" i="1" s="1"/>
  <c r="N4880" i="1"/>
  <c r="B4881" i="1"/>
  <c r="A4881" i="1" s="1"/>
  <c r="E4881" i="1"/>
  <c r="D4881" i="1" s="1"/>
  <c r="H4881" i="1"/>
  <c r="G4881" i="1" s="1"/>
  <c r="K4881" i="1"/>
  <c r="J4881" i="1" s="1"/>
  <c r="N4881" i="1"/>
  <c r="B4882" i="1"/>
  <c r="A4882" i="1" s="1"/>
  <c r="E4882" i="1"/>
  <c r="D4882" i="1" s="1"/>
  <c r="H4882" i="1"/>
  <c r="G4882" i="1" s="1"/>
  <c r="K4882" i="1"/>
  <c r="J4882" i="1" s="1"/>
  <c r="N4882" i="1"/>
  <c r="B4883" i="1"/>
  <c r="A4883" i="1" s="1"/>
  <c r="E4883" i="1"/>
  <c r="D4883" i="1" s="1"/>
  <c r="H4883" i="1"/>
  <c r="G4883" i="1" s="1"/>
  <c r="K4883" i="1"/>
  <c r="J4883" i="1" s="1"/>
  <c r="N4883" i="1"/>
  <c r="B4884" i="1"/>
  <c r="A4884" i="1" s="1"/>
  <c r="E4884" i="1"/>
  <c r="D4884" i="1" s="1"/>
  <c r="H4884" i="1"/>
  <c r="G4884" i="1" s="1"/>
  <c r="K4884" i="1"/>
  <c r="J4884" i="1" s="1"/>
  <c r="N4884" i="1"/>
  <c r="B4885" i="1"/>
  <c r="A4885" i="1" s="1"/>
  <c r="E4885" i="1"/>
  <c r="D4885" i="1" s="1"/>
  <c r="H4885" i="1"/>
  <c r="G4885" i="1" s="1"/>
  <c r="K4885" i="1"/>
  <c r="J4885" i="1" s="1"/>
  <c r="N4885" i="1"/>
  <c r="B4886" i="1"/>
  <c r="A4886" i="1" s="1"/>
  <c r="E4886" i="1"/>
  <c r="D4886" i="1" s="1"/>
  <c r="H4886" i="1"/>
  <c r="G4886" i="1" s="1"/>
  <c r="K4886" i="1"/>
  <c r="J4886" i="1" s="1"/>
  <c r="N4886" i="1"/>
  <c r="B4887" i="1"/>
  <c r="A4887" i="1" s="1"/>
  <c r="E4887" i="1"/>
  <c r="D4887" i="1" s="1"/>
  <c r="H4887" i="1"/>
  <c r="G4887" i="1" s="1"/>
  <c r="K4887" i="1"/>
  <c r="J4887" i="1" s="1"/>
  <c r="N4887" i="1"/>
  <c r="B4888" i="1"/>
  <c r="A4888" i="1" s="1"/>
  <c r="E4888" i="1"/>
  <c r="D4888" i="1" s="1"/>
  <c r="H4888" i="1"/>
  <c r="G4888" i="1" s="1"/>
  <c r="K4888" i="1"/>
  <c r="J4888" i="1" s="1"/>
  <c r="N4888" i="1"/>
  <c r="B4889" i="1"/>
  <c r="A4889" i="1" s="1"/>
  <c r="E4889" i="1"/>
  <c r="D4889" i="1" s="1"/>
  <c r="H4889" i="1"/>
  <c r="G4889" i="1" s="1"/>
  <c r="K4889" i="1"/>
  <c r="J4889" i="1" s="1"/>
  <c r="N4889" i="1"/>
  <c r="B4890" i="1"/>
  <c r="A4890" i="1" s="1"/>
  <c r="E4890" i="1"/>
  <c r="D4890" i="1" s="1"/>
  <c r="H4890" i="1"/>
  <c r="G4890" i="1" s="1"/>
  <c r="K4890" i="1"/>
  <c r="J4890" i="1" s="1"/>
  <c r="N4890" i="1"/>
  <c r="B4891" i="1"/>
  <c r="A4891" i="1" s="1"/>
  <c r="E4891" i="1"/>
  <c r="D4891" i="1" s="1"/>
  <c r="H4891" i="1"/>
  <c r="G4891" i="1" s="1"/>
  <c r="K4891" i="1"/>
  <c r="J4891" i="1" s="1"/>
  <c r="N4891" i="1"/>
  <c r="B4892" i="1"/>
  <c r="A4892" i="1" s="1"/>
  <c r="E4892" i="1"/>
  <c r="D4892" i="1" s="1"/>
  <c r="H4892" i="1"/>
  <c r="G4892" i="1" s="1"/>
  <c r="K4892" i="1"/>
  <c r="J4892" i="1" s="1"/>
  <c r="N4892" i="1"/>
  <c r="B4893" i="1"/>
  <c r="A4893" i="1" s="1"/>
  <c r="E4893" i="1"/>
  <c r="D4893" i="1" s="1"/>
  <c r="H4893" i="1"/>
  <c r="G4893" i="1" s="1"/>
  <c r="K4893" i="1"/>
  <c r="J4893" i="1" s="1"/>
  <c r="N4893" i="1"/>
  <c r="B4894" i="1"/>
  <c r="A4894" i="1" s="1"/>
  <c r="E4894" i="1"/>
  <c r="D4894" i="1" s="1"/>
  <c r="H4894" i="1"/>
  <c r="G4894" i="1" s="1"/>
  <c r="K4894" i="1"/>
  <c r="J4894" i="1" s="1"/>
  <c r="N4894" i="1"/>
  <c r="B4895" i="1"/>
  <c r="A4895" i="1" s="1"/>
  <c r="E4895" i="1"/>
  <c r="D4895" i="1" s="1"/>
  <c r="H4895" i="1"/>
  <c r="G4895" i="1" s="1"/>
  <c r="K4895" i="1"/>
  <c r="J4895" i="1" s="1"/>
  <c r="N4895" i="1"/>
  <c r="B4896" i="1"/>
  <c r="A4896" i="1" s="1"/>
  <c r="E4896" i="1"/>
  <c r="D4896" i="1" s="1"/>
  <c r="H4896" i="1"/>
  <c r="G4896" i="1" s="1"/>
  <c r="K4896" i="1"/>
  <c r="J4896" i="1" s="1"/>
  <c r="N4896" i="1"/>
  <c r="B4897" i="1"/>
  <c r="A4897" i="1" s="1"/>
  <c r="E4897" i="1"/>
  <c r="D4897" i="1" s="1"/>
  <c r="H4897" i="1"/>
  <c r="G4897" i="1" s="1"/>
  <c r="K4897" i="1"/>
  <c r="J4897" i="1" s="1"/>
  <c r="N4897" i="1"/>
  <c r="B4898" i="1"/>
  <c r="A4898" i="1" s="1"/>
  <c r="E4898" i="1"/>
  <c r="D4898" i="1" s="1"/>
  <c r="H4898" i="1"/>
  <c r="G4898" i="1" s="1"/>
  <c r="K4898" i="1"/>
  <c r="J4898" i="1" s="1"/>
  <c r="N4898" i="1"/>
  <c r="B4899" i="1"/>
  <c r="A4899" i="1" s="1"/>
  <c r="E4899" i="1"/>
  <c r="D4899" i="1" s="1"/>
  <c r="H4899" i="1"/>
  <c r="G4899" i="1" s="1"/>
  <c r="K4899" i="1"/>
  <c r="J4899" i="1" s="1"/>
  <c r="N4899" i="1"/>
  <c r="B4900" i="1"/>
  <c r="A4900" i="1" s="1"/>
  <c r="E4900" i="1"/>
  <c r="D4900" i="1" s="1"/>
  <c r="H4900" i="1"/>
  <c r="G4900" i="1" s="1"/>
  <c r="K4900" i="1"/>
  <c r="J4900" i="1" s="1"/>
  <c r="N4900" i="1"/>
  <c r="B4901" i="1"/>
  <c r="A4901" i="1" s="1"/>
  <c r="E4901" i="1"/>
  <c r="D4901" i="1" s="1"/>
  <c r="H4901" i="1"/>
  <c r="G4901" i="1" s="1"/>
  <c r="K4901" i="1"/>
  <c r="J4901" i="1" s="1"/>
  <c r="N4901" i="1"/>
  <c r="B4902" i="1"/>
  <c r="A4902" i="1" s="1"/>
  <c r="E4902" i="1"/>
  <c r="D4902" i="1" s="1"/>
  <c r="H4902" i="1"/>
  <c r="G4902" i="1" s="1"/>
  <c r="K4902" i="1"/>
  <c r="J4902" i="1" s="1"/>
  <c r="N4902" i="1"/>
  <c r="B4903" i="1"/>
  <c r="A4903" i="1" s="1"/>
  <c r="E4903" i="1"/>
  <c r="D4903" i="1" s="1"/>
  <c r="H4903" i="1"/>
  <c r="G4903" i="1" s="1"/>
  <c r="K4903" i="1"/>
  <c r="J4903" i="1" s="1"/>
  <c r="N4903" i="1"/>
  <c r="B4904" i="1"/>
  <c r="A4904" i="1" s="1"/>
  <c r="E4904" i="1"/>
  <c r="D4904" i="1" s="1"/>
  <c r="H4904" i="1"/>
  <c r="G4904" i="1" s="1"/>
  <c r="K4904" i="1"/>
  <c r="J4904" i="1" s="1"/>
  <c r="N4904" i="1"/>
  <c r="B4905" i="1"/>
  <c r="A4905" i="1" s="1"/>
  <c r="E4905" i="1"/>
  <c r="D4905" i="1" s="1"/>
  <c r="H4905" i="1"/>
  <c r="G4905" i="1" s="1"/>
  <c r="K4905" i="1"/>
  <c r="J4905" i="1" s="1"/>
  <c r="N4905" i="1"/>
  <c r="B4906" i="1"/>
  <c r="A4906" i="1" s="1"/>
  <c r="E4906" i="1"/>
  <c r="D4906" i="1" s="1"/>
  <c r="H4906" i="1"/>
  <c r="G4906" i="1" s="1"/>
  <c r="K4906" i="1"/>
  <c r="J4906" i="1" s="1"/>
  <c r="N4906" i="1"/>
  <c r="B4907" i="1"/>
  <c r="A4907" i="1" s="1"/>
  <c r="E4907" i="1"/>
  <c r="D4907" i="1" s="1"/>
  <c r="H4907" i="1"/>
  <c r="G4907" i="1" s="1"/>
  <c r="K4907" i="1"/>
  <c r="J4907" i="1" s="1"/>
  <c r="N4907" i="1"/>
  <c r="B4908" i="1"/>
  <c r="A4908" i="1" s="1"/>
  <c r="E4908" i="1"/>
  <c r="D4908" i="1" s="1"/>
  <c r="H4908" i="1"/>
  <c r="G4908" i="1" s="1"/>
  <c r="K4908" i="1"/>
  <c r="J4908" i="1" s="1"/>
  <c r="N4908" i="1"/>
  <c r="B4909" i="1"/>
  <c r="A4909" i="1" s="1"/>
  <c r="E4909" i="1"/>
  <c r="D4909" i="1" s="1"/>
  <c r="H4909" i="1"/>
  <c r="G4909" i="1" s="1"/>
  <c r="K4909" i="1"/>
  <c r="J4909" i="1" s="1"/>
  <c r="N4909" i="1"/>
  <c r="B4910" i="1"/>
  <c r="A4910" i="1" s="1"/>
  <c r="E4910" i="1"/>
  <c r="D4910" i="1" s="1"/>
  <c r="H4910" i="1"/>
  <c r="G4910" i="1" s="1"/>
  <c r="K4910" i="1"/>
  <c r="J4910" i="1" s="1"/>
  <c r="N4910" i="1"/>
  <c r="B4911" i="1"/>
  <c r="A4911" i="1" s="1"/>
  <c r="E4911" i="1"/>
  <c r="D4911" i="1" s="1"/>
  <c r="H4911" i="1"/>
  <c r="G4911" i="1" s="1"/>
  <c r="K4911" i="1"/>
  <c r="J4911" i="1" s="1"/>
  <c r="N4911" i="1"/>
  <c r="B4912" i="1"/>
  <c r="A4912" i="1" s="1"/>
  <c r="E4912" i="1"/>
  <c r="D4912" i="1" s="1"/>
  <c r="H4912" i="1"/>
  <c r="G4912" i="1" s="1"/>
  <c r="K4912" i="1"/>
  <c r="J4912" i="1" s="1"/>
  <c r="N4912" i="1"/>
  <c r="B4913" i="1"/>
  <c r="A4913" i="1" s="1"/>
  <c r="E4913" i="1"/>
  <c r="D4913" i="1" s="1"/>
  <c r="H4913" i="1"/>
  <c r="G4913" i="1" s="1"/>
  <c r="K4913" i="1"/>
  <c r="J4913" i="1" s="1"/>
  <c r="N4913" i="1"/>
  <c r="B4914" i="1"/>
  <c r="A4914" i="1" s="1"/>
  <c r="E4914" i="1"/>
  <c r="D4914" i="1" s="1"/>
  <c r="H4914" i="1"/>
  <c r="G4914" i="1" s="1"/>
  <c r="K4914" i="1"/>
  <c r="J4914" i="1" s="1"/>
  <c r="N4914" i="1"/>
  <c r="B4915" i="1"/>
  <c r="A4915" i="1" s="1"/>
  <c r="E4915" i="1"/>
  <c r="D4915" i="1" s="1"/>
  <c r="H4915" i="1"/>
  <c r="G4915" i="1" s="1"/>
  <c r="K4915" i="1"/>
  <c r="J4915" i="1" s="1"/>
  <c r="N4915" i="1"/>
  <c r="B4916" i="1"/>
  <c r="A4916" i="1" s="1"/>
  <c r="E4916" i="1"/>
  <c r="D4916" i="1" s="1"/>
  <c r="H4916" i="1"/>
  <c r="G4916" i="1" s="1"/>
  <c r="K4916" i="1"/>
  <c r="J4916" i="1" s="1"/>
  <c r="N4916" i="1"/>
  <c r="B4917" i="1"/>
  <c r="A4917" i="1" s="1"/>
  <c r="E4917" i="1"/>
  <c r="D4917" i="1" s="1"/>
  <c r="H4917" i="1"/>
  <c r="G4917" i="1" s="1"/>
  <c r="K4917" i="1"/>
  <c r="J4917" i="1" s="1"/>
  <c r="N4917" i="1"/>
  <c r="B4918" i="1"/>
  <c r="A4918" i="1" s="1"/>
  <c r="E4918" i="1"/>
  <c r="D4918" i="1" s="1"/>
  <c r="H4918" i="1"/>
  <c r="G4918" i="1" s="1"/>
  <c r="K4918" i="1"/>
  <c r="J4918" i="1" s="1"/>
  <c r="N4918" i="1"/>
  <c r="B4919" i="1"/>
  <c r="A4919" i="1" s="1"/>
  <c r="E4919" i="1"/>
  <c r="D4919" i="1" s="1"/>
  <c r="H4919" i="1"/>
  <c r="G4919" i="1" s="1"/>
  <c r="K4919" i="1"/>
  <c r="J4919" i="1" s="1"/>
  <c r="N4919" i="1"/>
  <c r="B4920" i="1"/>
  <c r="A4920" i="1" s="1"/>
  <c r="E4920" i="1"/>
  <c r="D4920" i="1" s="1"/>
  <c r="H4920" i="1"/>
  <c r="G4920" i="1" s="1"/>
  <c r="K4920" i="1"/>
  <c r="J4920" i="1" s="1"/>
  <c r="N4920" i="1"/>
  <c r="B4921" i="1"/>
  <c r="A4921" i="1" s="1"/>
  <c r="E4921" i="1"/>
  <c r="D4921" i="1" s="1"/>
  <c r="H4921" i="1"/>
  <c r="G4921" i="1" s="1"/>
  <c r="K4921" i="1"/>
  <c r="J4921" i="1" s="1"/>
  <c r="N4921" i="1"/>
  <c r="B4922" i="1"/>
  <c r="A4922" i="1" s="1"/>
  <c r="E4922" i="1"/>
  <c r="D4922" i="1" s="1"/>
  <c r="H4922" i="1"/>
  <c r="G4922" i="1" s="1"/>
  <c r="K4922" i="1"/>
  <c r="J4922" i="1" s="1"/>
  <c r="N4922" i="1"/>
  <c r="B4923" i="1"/>
  <c r="A4923" i="1" s="1"/>
  <c r="E4923" i="1"/>
  <c r="D4923" i="1" s="1"/>
  <c r="H4923" i="1"/>
  <c r="G4923" i="1" s="1"/>
  <c r="K4923" i="1"/>
  <c r="J4923" i="1" s="1"/>
  <c r="N4923" i="1"/>
  <c r="B4924" i="1"/>
  <c r="A4924" i="1" s="1"/>
  <c r="E4924" i="1"/>
  <c r="D4924" i="1" s="1"/>
  <c r="H4924" i="1"/>
  <c r="G4924" i="1" s="1"/>
  <c r="K4924" i="1"/>
  <c r="J4924" i="1" s="1"/>
  <c r="N4924" i="1"/>
  <c r="B4925" i="1"/>
  <c r="A4925" i="1" s="1"/>
  <c r="E4925" i="1"/>
  <c r="D4925" i="1" s="1"/>
  <c r="H4925" i="1"/>
  <c r="G4925" i="1" s="1"/>
  <c r="K4925" i="1"/>
  <c r="J4925" i="1" s="1"/>
  <c r="N4925" i="1"/>
  <c r="B4926" i="1"/>
  <c r="A4926" i="1" s="1"/>
  <c r="E4926" i="1"/>
  <c r="D4926" i="1" s="1"/>
  <c r="H4926" i="1"/>
  <c r="G4926" i="1" s="1"/>
  <c r="K4926" i="1"/>
  <c r="J4926" i="1" s="1"/>
  <c r="N4926" i="1"/>
  <c r="B4927" i="1"/>
  <c r="A4927" i="1" s="1"/>
  <c r="E4927" i="1"/>
  <c r="D4927" i="1" s="1"/>
  <c r="H4927" i="1"/>
  <c r="G4927" i="1" s="1"/>
  <c r="K4927" i="1"/>
  <c r="J4927" i="1" s="1"/>
  <c r="N4927" i="1"/>
  <c r="B4928" i="1"/>
  <c r="A4928" i="1" s="1"/>
  <c r="E4928" i="1"/>
  <c r="D4928" i="1" s="1"/>
  <c r="H4928" i="1"/>
  <c r="G4928" i="1" s="1"/>
  <c r="K4928" i="1"/>
  <c r="J4928" i="1" s="1"/>
  <c r="N4928" i="1"/>
  <c r="B4929" i="1"/>
  <c r="A4929" i="1" s="1"/>
  <c r="E4929" i="1"/>
  <c r="D4929" i="1" s="1"/>
  <c r="H4929" i="1"/>
  <c r="G4929" i="1" s="1"/>
  <c r="K4929" i="1"/>
  <c r="J4929" i="1" s="1"/>
  <c r="N4929" i="1"/>
  <c r="B4930" i="1"/>
  <c r="A4930" i="1" s="1"/>
  <c r="E4930" i="1"/>
  <c r="D4930" i="1" s="1"/>
  <c r="H4930" i="1"/>
  <c r="G4930" i="1" s="1"/>
  <c r="K4930" i="1"/>
  <c r="J4930" i="1" s="1"/>
  <c r="N4930" i="1"/>
  <c r="B4931" i="1"/>
  <c r="A4931" i="1" s="1"/>
  <c r="E4931" i="1"/>
  <c r="D4931" i="1" s="1"/>
  <c r="H4931" i="1"/>
  <c r="G4931" i="1" s="1"/>
  <c r="K4931" i="1"/>
  <c r="J4931" i="1" s="1"/>
  <c r="N4931" i="1"/>
  <c r="B4932" i="1"/>
  <c r="A4932" i="1" s="1"/>
  <c r="E4932" i="1"/>
  <c r="D4932" i="1" s="1"/>
  <c r="H4932" i="1"/>
  <c r="G4932" i="1" s="1"/>
  <c r="K4932" i="1"/>
  <c r="J4932" i="1" s="1"/>
  <c r="N4932" i="1"/>
  <c r="B4933" i="1"/>
  <c r="A4933" i="1" s="1"/>
  <c r="E4933" i="1"/>
  <c r="D4933" i="1" s="1"/>
  <c r="H4933" i="1"/>
  <c r="G4933" i="1" s="1"/>
  <c r="K4933" i="1"/>
  <c r="J4933" i="1" s="1"/>
  <c r="N4933" i="1"/>
  <c r="B4934" i="1"/>
  <c r="A4934" i="1" s="1"/>
  <c r="E4934" i="1"/>
  <c r="D4934" i="1" s="1"/>
  <c r="H4934" i="1"/>
  <c r="G4934" i="1" s="1"/>
  <c r="K4934" i="1"/>
  <c r="J4934" i="1" s="1"/>
  <c r="N4934" i="1"/>
  <c r="B4935" i="1"/>
  <c r="A4935" i="1" s="1"/>
  <c r="E4935" i="1"/>
  <c r="D4935" i="1" s="1"/>
  <c r="H4935" i="1"/>
  <c r="G4935" i="1" s="1"/>
  <c r="K4935" i="1"/>
  <c r="J4935" i="1" s="1"/>
  <c r="N4935" i="1"/>
  <c r="B4936" i="1"/>
  <c r="A4936" i="1" s="1"/>
  <c r="E4936" i="1"/>
  <c r="D4936" i="1" s="1"/>
  <c r="H4936" i="1"/>
  <c r="G4936" i="1" s="1"/>
  <c r="K4936" i="1"/>
  <c r="J4936" i="1" s="1"/>
  <c r="N4936" i="1"/>
  <c r="B4937" i="1"/>
  <c r="A4937" i="1" s="1"/>
  <c r="E4937" i="1"/>
  <c r="D4937" i="1" s="1"/>
  <c r="H4937" i="1"/>
  <c r="G4937" i="1" s="1"/>
  <c r="K4937" i="1"/>
  <c r="J4937" i="1" s="1"/>
  <c r="N4937" i="1"/>
  <c r="B4938" i="1"/>
  <c r="A4938" i="1" s="1"/>
  <c r="E4938" i="1"/>
  <c r="D4938" i="1" s="1"/>
  <c r="H4938" i="1"/>
  <c r="G4938" i="1" s="1"/>
  <c r="K4938" i="1"/>
  <c r="J4938" i="1" s="1"/>
  <c r="N4938" i="1"/>
  <c r="B4939" i="1"/>
  <c r="A4939" i="1" s="1"/>
  <c r="E4939" i="1"/>
  <c r="D4939" i="1" s="1"/>
  <c r="H4939" i="1"/>
  <c r="G4939" i="1" s="1"/>
  <c r="K4939" i="1"/>
  <c r="J4939" i="1" s="1"/>
  <c r="N4939" i="1"/>
  <c r="B4940" i="1"/>
  <c r="A4940" i="1" s="1"/>
  <c r="E4940" i="1"/>
  <c r="D4940" i="1" s="1"/>
  <c r="H4940" i="1"/>
  <c r="G4940" i="1" s="1"/>
  <c r="K4940" i="1"/>
  <c r="J4940" i="1" s="1"/>
  <c r="N4940" i="1"/>
  <c r="B4941" i="1"/>
  <c r="A4941" i="1" s="1"/>
  <c r="E4941" i="1"/>
  <c r="D4941" i="1" s="1"/>
  <c r="H4941" i="1"/>
  <c r="G4941" i="1" s="1"/>
  <c r="K4941" i="1"/>
  <c r="J4941" i="1" s="1"/>
  <c r="N4941" i="1"/>
  <c r="B4942" i="1"/>
  <c r="A4942" i="1" s="1"/>
  <c r="E4942" i="1"/>
  <c r="D4942" i="1" s="1"/>
  <c r="H4942" i="1"/>
  <c r="G4942" i="1" s="1"/>
  <c r="K4942" i="1"/>
  <c r="J4942" i="1" s="1"/>
  <c r="N4942" i="1"/>
  <c r="B4943" i="1"/>
  <c r="A4943" i="1" s="1"/>
  <c r="E4943" i="1"/>
  <c r="D4943" i="1" s="1"/>
  <c r="H4943" i="1"/>
  <c r="G4943" i="1" s="1"/>
  <c r="K4943" i="1"/>
  <c r="J4943" i="1" s="1"/>
  <c r="N4943" i="1"/>
  <c r="B4944" i="1"/>
  <c r="A4944" i="1" s="1"/>
  <c r="E4944" i="1"/>
  <c r="D4944" i="1" s="1"/>
  <c r="H4944" i="1"/>
  <c r="G4944" i="1" s="1"/>
  <c r="K4944" i="1"/>
  <c r="J4944" i="1" s="1"/>
  <c r="N4944" i="1"/>
  <c r="B4945" i="1"/>
  <c r="A4945" i="1" s="1"/>
  <c r="E4945" i="1"/>
  <c r="D4945" i="1" s="1"/>
  <c r="H4945" i="1"/>
  <c r="G4945" i="1" s="1"/>
  <c r="K4945" i="1"/>
  <c r="J4945" i="1" s="1"/>
  <c r="N4945" i="1"/>
  <c r="B4946" i="1"/>
  <c r="A4946" i="1" s="1"/>
  <c r="E4946" i="1"/>
  <c r="D4946" i="1" s="1"/>
  <c r="H4946" i="1"/>
  <c r="G4946" i="1" s="1"/>
  <c r="K4946" i="1"/>
  <c r="J4946" i="1" s="1"/>
  <c r="N4946" i="1"/>
  <c r="B4947" i="1"/>
  <c r="A4947" i="1" s="1"/>
  <c r="E4947" i="1"/>
  <c r="D4947" i="1" s="1"/>
  <c r="H4947" i="1"/>
  <c r="G4947" i="1" s="1"/>
  <c r="K4947" i="1"/>
  <c r="J4947" i="1" s="1"/>
  <c r="N4947" i="1"/>
  <c r="B4948" i="1"/>
  <c r="A4948" i="1" s="1"/>
  <c r="E4948" i="1"/>
  <c r="D4948" i="1" s="1"/>
  <c r="H4948" i="1"/>
  <c r="G4948" i="1" s="1"/>
  <c r="K4948" i="1"/>
  <c r="J4948" i="1" s="1"/>
  <c r="N4948" i="1"/>
  <c r="B4949" i="1"/>
  <c r="A4949" i="1" s="1"/>
  <c r="E4949" i="1"/>
  <c r="D4949" i="1" s="1"/>
  <c r="H4949" i="1"/>
  <c r="G4949" i="1" s="1"/>
  <c r="K4949" i="1"/>
  <c r="J4949" i="1" s="1"/>
  <c r="N4949" i="1"/>
  <c r="B4950" i="1"/>
  <c r="A4950" i="1" s="1"/>
  <c r="E4950" i="1"/>
  <c r="D4950" i="1" s="1"/>
  <c r="H4950" i="1"/>
  <c r="G4950" i="1" s="1"/>
  <c r="K4950" i="1"/>
  <c r="J4950" i="1" s="1"/>
  <c r="N4950" i="1"/>
  <c r="B4951" i="1"/>
  <c r="A4951" i="1" s="1"/>
  <c r="E4951" i="1"/>
  <c r="D4951" i="1" s="1"/>
  <c r="H4951" i="1"/>
  <c r="G4951" i="1" s="1"/>
  <c r="K4951" i="1"/>
  <c r="J4951" i="1" s="1"/>
  <c r="N4951" i="1"/>
  <c r="B4952" i="1"/>
  <c r="A4952" i="1" s="1"/>
  <c r="E4952" i="1"/>
  <c r="D4952" i="1" s="1"/>
  <c r="H4952" i="1"/>
  <c r="G4952" i="1" s="1"/>
  <c r="K4952" i="1"/>
  <c r="J4952" i="1" s="1"/>
  <c r="N4952" i="1"/>
  <c r="B4953" i="1"/>
  <c r="A4953" i="1" s="1"/>
  <c r="E4953" i="1"/>
  <c r="D4953" i="1" s="1"/>
  <c r="H4953" i="1"/>
  <c r="G4953" i="1" s="1"/>
  <c r="K4953" i="1"/>
  <c r="J4953" i="1" s="1"/>
  <c r="N4953" i="1"/>
  <c r="B4954" i="1"/>
  <c r="A4954" i="1" s="1"/>
  <c r="E4954" i="1"/>
  <c r="D4954" i="1" s="1"/>
  <c r="H4954" i="1"/>
  <c r="G4954" i="1" s="1"/>
  <c r="K4954" i="1"/>
  <c r="J4954" i="1" s="1"/>
  <c r="N4954" i="1"/>
  <c r="B4955" i="1"/>
  <c r="A4955" i="1" s="1"/>
  <c r="E4955" i="1"/>
  <c r="D4955" i="1" s="1"/>
  <c r="H4955" i="1"/>
  <c r="G4955" i="1" s="1"/>
  <c r="K4955" i="1"/>
  <c r="J4955" i="1" s="1"/>
  <c r="N4955" i="1"/>
  <c r="B4956" i="1"/>
  <c r="A4956" i="1" s="1"/>
  <c r="E4956" i="1"/>
  <c r="D4956" i="1" s="1"/>
  <c r="H4956" i="1"/>
  <c r="G4956" i="1" s="1"/>
  <c r="K4956" i="1"/>
  <c r="J4956" i="1" s="1"/>
  <c r="N4956" i="1"/>
  <c r="B4957" i="1"/>
  <c r="A4957" i="1" s="1"/>
  <c r="E4957" i="1"/>
  <c r="D4957" i="1" s="1"/>
  <c r="H4957" i="1"/>
  <c r="G4957" i="1" s="1"/>
  <c r="K4957" i="1"/>
  <c r="J4957" i="1" s="1"/>
  <c r="N4957" i="1"/>
  <c r="B4958" i="1"/>
  <c r="A4958" i="1" s="1"/>
  <c r="E4958" i="1"/>
  <c r="D4958" i="1" s="1"/>
  <c r="H4958" i="1"/>
  <c r="G4958" i="1" s="1"/>
  <c r="K4958" i="1"/>
  <c r="J4958" i="1" s="1"/>
  <c r="N4958" i="1"/>
  <c r="B4959" i="1"/>
  <c r="A4959" i="1" s="1"/>
  <c r="E4959" i="1"/>
  <c r="D4959" i="1" s="1"/>
  <c r="H4959" i="1"/>
  <c r="G4959" i="1" s="1"/>
  <c r="K4959" i="1"/>
  <c r="J4959" i="1" s="1"/>
  <c r="N4959" i="1"/>
  <c r="B4960" i="1"/>
  <c r="A4960" i="1" s="1"/>
  <c r="E4960" i="1"/>
  <c r="D4960" i="1" s="1"/>
  <c r="H4960" i="1"/>
  <c r="G4960" i="1" s="1"/>
  <c r="K4960" i="1"/>
  <c r="J4960" i="1" s="1"/>
  <c r="N4960" i="1"/>
  <c r="B4961" i="1"/>
  <c r="A4961" i="1" s="1"/>
  <c r="E4961" i="1"/>
  <c r="D4961" i="1" s="1"/>
  <c r="H4961" i="1"/>
  <c r="G4961" i="1" s="1"/>
  <c r="K4961" i="1"/>
  <c r="J4961" i="1" s="1"/>
  <c r="N4961" i="1"/>
  <c r="B4962" i="1"/>
  <c r="A4962" i="1" s="1"/>
  <c r="E4962" i="1"/>
  <c r="D4962" i="1" s="1"/>
  <c r="H4962" i="1"/>
  <c r="G4962" i="1" s="1"/>
  <c r="K4962" i="1"/>
  <c r="J4962" i="1" s="1"/>
  <c r="N4962" i="1"/>
  <c r="B4963" i="1"/>
  <c r="A4963" i="1" s="1"/>
  <c r="E4963" i="1"/>
  <c r="D4963" i="1" s="1"/>
  <c r="H4963" i="1"/>
  <c r="G4963" i="1" s="1"/>
  <c r="K4963" i="1"/>
  <c r="J4963" i="1" s="1"/>
  <c r="N4963" i="1"/>
  <c r="B4964" i="1"/>
  <c r="A4964" i="1" s="1"/>
  <c r="E4964" i="1"/>
  <c r="D4964" i="1" s="1"/>
  <c r="H4964" i="1"/>
  <c r="G4964" i="1" s="1"/>
  <c r="K4964" i="1"/>
  <c r="J4964" i="1" s="1"/>
  <c r="N4964" i="1"/>
  <c r="B4965" i="1"/>
  <c r="A4965" i="1" s="1"/>
  <c r="E4965" i="1"/>
  <c r="D4965" i="1" s="1"/>
  <c r="H4965" i="1"/>
  <c r="G4965" i="1" s="1"/>
  <c r="K4965" i="1"/>
  <c r="J4965" i="1" s="1"/>
  <c r="N4965" i="1"/>
  <c r="B4966" i="1"/>
  <c r="A4966" i="1" s="1"/>
  <c r="E4966" i="1"/>
  <c r="D4966" i="1" s="1"/>
  <c r="H4966" i="1"/>
  <c r="G4966" i="1" s="1"/>
  <c r="K4966" i="1"/>
  <c r="J4966" i="1" s="1"/>
  <c r="N4966" i="1"/>
  <c r="B4967" i="1"/>
  <c r="A4967" i="1" s="1"/>
  <c r="E4967" i="1"/>
  <c r="D4967" i="1" s="1"/>
  <c r="H4967" i="1"/>
  <c r="G4967" i="1" s="1"/>
  <c r="K4967" i="1"/>
  <c r="J4967" i="1" s="1"/>
  <c r="N4967" i="1"/>
  <c r="B4968" i="1"/>
  <c r="A4968" i="1" s="1"/>
  <c r="E4968" i="1"/>
  <c r="D4968" i="1" s="1"/>
  <c r="H4968" i="1"/>
  <c r="G4968" i="1" s="1"/>
  <c r="K4968" i="1"/>
  <c r="J4968" i="1" s="1"/>
  <c r="N4968" i="1"/>
  <c r="B4969" i="1"/>
  <c r="A4969" i="1" s="1"/>
  <c r="E4969" i="1"/>
  <c r="D4969" i="1" s="1"/>
  <c r="H4969" i="1"/>
  <c r="G4969" i="1" s="1"/>
  <c r="K4969" i="1"/>
  <c r="J4969" i="1" s="1"/>
  <c r="N4969" i="1"/>
  <c r="B4970" i="1"/>
  <c r="A4970" i="1" s="1"/>
  <c r="E4970" i="1"/>
  <c r="D4970" i="1" s="1"/>
  <c r="H4970" i="1"/>
  <c r="G4970" i="1" s="1"/>
  <c r="K4970" i="1"/>
  <c r="J4970" i="1" s="1"/>
  <c r="N4970" i="1"/>
  <c r="B4971" i="1"/>
  <c r="A4971" i="1" s="1"/>
  <c r="E4971" i="1"/>
  <c r="D4971" i="1" s="1"/>
  <c r="H4971" i="1"/>
  <c r="G4971" i="1" s="1"/>
  <c r="K4971" i="1"/>
  <c r="J4971" i="1" s="1"/>
  <c r="N4971" i="1"/>
  <c r="B4972" i="1"/>
  <c r="A4972" i="1" s="1"/>
  <c r="E4972" i="1"/>
  <c r="D4972" i="1" s="1"/>
  <c r="H4972" i="1"/>
  <c r="G4972" i="1" s="1"/>
  <c r="K4972" i="1"/>
  <c r="J4972" i="1" s="1"/>
  <c r="N4972" i="1"/>
  <c r="B4973" i="1"/>
  <c r="A4973" i="1" s="1"/>
  <c r="E4973" i="1"/>
  <c r="D4973" i="1" s="1"/>
  <c r="H4973" i="1"/>
  <c r="G4973" i="1" s="1"/>
  <c r="K4973" i="1"/>
  <c r="J4973" i="1" s="1"/>
  <c r="N4973" i="1"/>
  <c r="B4974" i="1"/>
  <c r="A4974" i="1" s="1"/>
  <c r="E4974" i="1"/>
  <c r="D4974" i="1" s="1"/>
  <c r="H4974" i="1"/>
  <c r="G4974" i="1" s="1"/>
  <c r="K4974" i="1"/>
  <c r="J4974" i="1" s="1"/>
  <c r="N4974" i="1"/>
  <c r="B4975" i="1"/>
  <c r="A4975" i="1" s="1"/>
  <c r="E4975" i="1"/>
  <c r="D4975" i="1" s="1"/>
  <c r="H4975" i="1"/>
  <c r="G4975" i="1" s="1"/>
  <c r="K4975" i="1"/>
  <c r="J4975" i="1" s="1"/>
  <c r="N4975" i="1"/>
  <c r="B4976" i="1"/>
  <c r="A4976" i="1" s="1"/>
  <c r="E4976" i="1"/>
  <c r="D4976" i="1" s="1"/>
  <c r="H4976" i="1"/>
  <c r="G4976" i="1" s="1"/>
  <c r="K4976" i="1"/>
  <c r="J4976" i="1" s="1"/>
  <c r="N4976" i="1"/>
  <c r="B4977" i="1"/>
  <c r="A4977" i="1" s="1"/>
  <c r="E4977" i="1"/>
  <c r="D4977" i="1" s="1"/>
  <c r="H4977" i="1"/>
  <c r="G4977" i="1" s="1"/>
  <c r="K4977" i="1"/>
  <c r="J4977" i="1" s="1"/>
  <c r="N4977" i="1"/>
  <c r="B4978" i="1"/>
  <c r="A4978" i="1" s="1"/>
  <c r="E4978" i="1"/>
  <c r="D4978" i="1" s="1"/>
  <c r="H4978" i="1"/>
  <c r="G4978" i="1" s="1"/>
  <c r="K4978" i="1"/>
  <c r="J4978" i="1" s="1"/>
  <c r="N4978" i="1"/>
  <c r="B4979" i="1"/>
  <c r="A4979" i="1" s="1"/>
  <c r="E4979" i="1"/>
  <c r="D4979" i="1" s="1"/>
  <c r="H4979" i="1"/>
  <c r="G4979" i="1" s="1"/>
  <c r="K4979" i="1"/>
  <c r="J4979" i="1" s="1"/>
  <c r="N4979" i="1"/>
  <c r="B4980" i="1"/>
  <c r="A4980" i="1" s="1"/>
  <c r="E4980" i="1"/>
  <c r="D4980" i="1" s="1"/>
  <c r="H4980" i="1"/>
  <c r="G4980" i="1" s="1"/>
  <c r="K4980" i="1"/>
  <c r="J4980" i="1" s="1"/>
  <c r="N4980" i="1"/>
  <c r="B4981" i="1"/>
  <c r="A4981" i="1" s="1"/>
  <c r="E4981" i="1"/>
  <c r="D4981" i="1" s="1"/>
  <c r="H4981" i="1"/>
  <c r="G4981" i="1" s="1"/>
  <c r="K4981" i="1"/>
  <c r="J4981" i="1" s="1"/>
  <c r="N4981" i="1"/>
  <c r="B4982" i="1"/>
  <c r="A4982" i="1" s="1"/>
  <c r="E4982" i="1"/>
  <c r="D4982" i="1" s="1"/>
  <c r="H4982" i="1"/>
  <c r="G4982" i="1" s="1"/>
  <c r="K4982" i="1"/>
  <c r="J4982" i="1" s="1"/>
  <c r="N4982" i="1"/>
  <c r="B4983" i="1"/>
  <c r="A4983" i="1" s="1"/>
  <c r="E4983" i="1"/>
  <c r="D4983" i="1" s="1"/>
  <c r="H4983" i="1"/>
  <c r="G4983" i="1" s="1"/>
  <c r="K4983" i="1"/>
  <c r="J4983" i="1" s="1"/>
  <c r="N4983" i="1"/>
  <c r="B4984" i="1"/>
  <c r="A4984" i="1" s="1"/>
  <c r="E4984" i="1"/>
  <c r="D4984" i="1" s="1"/>
  <c r="H4984" i="1"/>
  <c r="G4984" i="1" s="1"/>
  <c r="K4984" i="1"/>
  <c r="J4984" i="1" s="1"/>
  <c r="N4984" i="1"/>
  <c r="B4985" i="1"/>
  <c r="A4985" i="1" s="1"/>
  <c r="E4985" i="1"/>
  <c r="D4985" i="1" s="1"/>
  <c r="H4985" i="1"/>
  <c r="G4985" i="1" s="1"/>
  <c r="K4985" i="1"/>
  <c r="J4985" i="1" s="1"/>
  <c r="N4985" i="1"/>
  <c r="B4986" i="1"/>
  <c r="A4986" i="1" s="1"/>
  <c r="E4986" i="1"/>
  <c r="D4986" i="1" s="1"/>
  <c r="H4986" i="1"/>
  <c r="G4986" i="1" s="1"/>
  <c r="K4986" i="1"/>
  <c r="J4986" i="1" s="1"/>
  <c r="N4986" i="1"/>
  <c r="B4987" i="1"/>
  <c r="A4987" i="1" s="1"/>
  <c r="E4987" i="1"/>
  <c r="D4987" i="1" s="1"/>
  <c r="H4987" i="1"/>
  <c r="G4987" i="1" s="1"/>
  <c r="K4987" i="1"/>
  <c r="J4987" i="1" s="1"/>
  <c r="N4987" i="1"/>
  <c r="B4988" i="1"/>
  <c r="A4988" i="1" s="1"/>
  <c r="E4988" i="1"/>
  <c r="D4988" i="1" s="1"/>
  <c r="H4988" i="1"/>
  <c r="G4988" i="1" s="1"/>
  <c r="K4988" i="1"/>
  <c r="J4988" i="1" s="1"/>
  <c r="N4988" i="1"/>
  <c r="B4989" i="1"/>
  <c r="A4989" i="1" s="1"/>
  <c r="E4989" i="1"/>
  <c r="D4989" i="1" s="1"/>
  <c r="H4989" i="1"/>
  <c r="G4989" i="1" s="1"/>
  <c r="K4989" i="1"/>
  <c r="J4989" i="1" s="1"/>
  <c r="N4989" i="1"/>
  <c r="B4990" i="1"/>
  <c r="A4990" i="1" s="1"/>
  <c r="E4990" i="1"/>
  <c r="D4990" i="1" s="1"/>
  <c r="H4990" i="1"/>
  <c r="G4990" i="1" s="1"/>
  <c r="K4990" i="1"/>
  <c r="J4990" i="1" s="1"/>
  <c r="N4990" i="1"/>
  <c r="B4991" i="1"/>
  <c r="A4991" i="1" s="1"/>
  <c r="E4991" i="1"/>
  <c r="D4991" i="1" s="1"/>
  <c r="H4991" i="1"/>
  <c r="G4991" i="1" s="1"/>
  <c r="K4991" i="1"/>
  <c r="J4991" i="1" s="1"/>
  <c r="N4991" i="1"/>
  <c r="B4992" i="1"/>
  <c r="A4992" i="1" s="1"/>
  <c r="E4992" i="1"/>
  <c r="D4992" i="1" s="1"/>
  <c r="H4992" i="1"/>
  <c r="G4992" i="1" s="1"/>
  <c r="K4992" i="1"/>
  <c r="J4992" i="1" s="1"/>
  <c r="N4992" i="1"/>
  <c r="B4993" i="1"/>
  <c r="A4993" i="1" s="1"/>
  <c r="E4993" i="1"/>
  <c r="D4993" i="1" s="1"/>
  <c r="H4993" i="1"/>
  <c r="G4993" i="1" s="1"/>
  <c r="K4993" i="1"/>
  <c r="J4993" i="1" s="1"/>
  <c r="N4993" i="1"/>
  <c r="B4994" i="1"/>
  <c r="A4994" i="1" s="1"/>
  <c r="E4994" i="1"/>
  <c r="D4994" i="1" s="1"/>
  <c r="H4994" i="1"/>
  <c r="G4994" i="1" s="1"/>
  <c r="K4994" i="1"/>
  <c r="J4994" i="1" s="1"/>
  <c r="N4994" i="1"/>
  <c r="B4995" i="1"/>
  <c r="A4995" i="1" s="1"/>
  <c r="E4995" i="1"/>
  <c r="D4995" i="1" s="1"/>
  <c r="H4995" i="1"/>
  <c r="G4995" i="1" s="1"/>
  <c r="K4995" i="1"/>
  <c r="J4995" i="1" s="1"/>
  <c r="N4995" i="1"/>
  <c r="B4996" i="1"/>
  <c r="A4996" i="1" s="1"/>
  <c r="E4996" i="1"/>
  <c r="D4996" i="1" s="1"/>
  <c r="H4996" i="1"/>
  <c r="G4996" i="1" s="1"/>
  <c r="K4996" i="1"/>
  <c r="J4996" i="1" s="1"/>
  <c r="N4996" i="1"/>
  <c r="B4997" i="1"/>
  <c r="A4997" i="1" s="1"/>
  <c r="E4997" i="1"/>
  <c r="D4997" i="1" s="1"/>
  <c r="H4997" i="1"/>
  <c r="G4997" i="1" s="1"/>
  <c r="K4997" i="1"/>
  <c r="J4997" i="1" s="1"/>
  <c r="N4997" i="1"/>
  <c r="B4998" i="1"/>
  <c r="A4998" i="1" s="1"/>
  <c r="E4998" i="1"/>
  <c r="D4998" i="1" s="1"/>
  <c r="H4998" i="1"/>
  <c r="G4998" i="1" s="1"/>
  <c r="K4998" i="1"/>
  <c r="J4998" i="1" s="1"/>
  <c r="N4998" i="1"/>
  <c r="B4999" i="1"/>
  <c r="A4999" i="1" s="1"/>
  <c r="E4999" i="1"/>
  <c r="D4999" i="1" s="1"/>
  <c r="H4999" i="1"/>
  <c r="G4999" i="1" s="1"/>
  <c r="K4999" i="1"/>
  <c r="J4999" i="1" s="1"/>
  <c r="N4999" i="1"/>
  <c r="B5000" i="1"/>
  <c r="A5000" i="1" s="1"/>
  <c r="E5000" i="1"/>
  <c r="D5000" i="1" s="1"/>
  <c r="H5000" i="1"/>
  <c r="G5000" i="1" s="1"/>
  <c r="K5000" i="1"/>
  <c r="J5000" i="1" s="1"/>
  <c r="N5000" i="1"/>
  <c r="B5001" i="1"/>
  <c r="A5001" i="1" s="1"/>
  <c r="E5001" i="1"/>
  <c r="D5001" i="1" s="1"/>
  <c r="H5001" i="1"/>
  <c r="G5001" i="1" s="1"/>
  <c r="K5001" i="1"/>
  <c r="J5001" i="1" s="1"/>
  <c r="N5001" i="1"/>
  <c r="B5002" i="1"/>
  <c r="A5002" i="1" s="1"/>
  <c r="E5002" i="1"/>
  <c r="D5002" i="1" s="1"/>
  <c r="H5002" i="1"/>
  <c r="G5002" i="1" s="1"/>
  <c r="K5002" i="1"/>
  <c r="J5002" i="1" s="1"/>
  <c r="N5002" i="1"/>
  <c r="B5003" i="1"/>
  <c r="A5003" i="1" s="1"/>
  <c r="E5003" i="1"/>
  <c r="D5003" i="1" s="1"/>
  <c r="H5003" i="1"/>
  <c r="G5003" i="1" s="1"/>
  <c r="K5003" i="1"/>
  <c r="J5003" i="1" s="1"/>
  <c r="N5003" i="1"/>
  <c r="B5004" i="1"/>
  <c r="A5004" i="1" s="1"/>
  <c r="E5004" i="1"/>
  <c r="D5004" i="1" s="1"/>
  <c r="H5004" i="1"/>
  <c r="G5004" i="1" s="1"/>
  <c r="K5004" i="1"/>
  <c r="J5004" i="1" s="1"/>
  <c r="N5004" i="1"/>
  <c r="Q28" i="2"/>
  <c r="N28" i="2"/>
  <c r="K28" i="2"/>
  <c r="H28" i="2"/>
  <c r="E28" i="2"/>
  <c r="B28" i="2"/>
  <c r="H10" i="2" l="1"/>
  <c r="K10" i="2"/>
  <c r="N10" i="2"/>
  <c r="E10" i="2"/>
  <c r="B10" i="2"/>
  <c r="B6" i="1"/>
  <c r="A6" i="1" s="1"/>
  <c r="B7" i="1"/>
  <c r="A7" i="1" s="1"/>
  <c r="B8" i="1"/>
  <c r="A8" i="1" s="1"/>
  <c r="B9" i="1"/>
  <c r="A9" i="1" s="1"/>
  <c r="B10" i="1"/>
  <c r="A10" i="1" s="1"/>
  <c r="B11" i="1"/>
  <c r="A11" i="1" s="1"/>
  <c r="B12" i="1"/>
  <c r="A12" i="1" s="1"/>
  <c r="B13" i="1"/>
  <c r="A13" i="1" s="1"/>
  <c r="B14" i="1"/>
  <c r="A14" i="1" s="1"/>
  <c r="B15" i="1"/>
  <c r="A15" i="1" s="1"/>
  <c r="B16" i="1"/>
  <c r="A16" i="1" s="1"/>
  <c r="B17" i="1"/>
  <c r="A17" i="1" s="1"/>
  <c r="B18" i="1"/>
  <c r="A18" i="1" s="1"/>
  <c r="B19" i="1"/>
  <c r="A19" i="1" s="1"/>
  <c r="B20" i="1"/>
  <c r="A20" i="1" s="1"/>
  <c r="B21" i="1"/>
  <c r="A21" i="1" s="1"/>
  <c r="B22" i="1"/>
  <c r="A22" i="1" s="1"/>
  <c r="B23" i="1"/>
  <c r="A23" i="1" s="1"/>
  <c r="B24" i="1"/>
  <c r="A24" i="1" s="1"/>
  <c r="B25" i="1"/>
  <c r="A25" i="1" s="1"/>
  <c r="B26" i="1"/>
  <c r="A26" i="1" s="1"/>
  <c r="B27" i="1"/>
  <c r="A27" i="1" s="1"/>
  <c r="B28" i="1"/>
  <c r="A28" i="1" s="1"/>
  <c r="B29" i="1"/>
  <c r="A29" i="1" s="1"/>
  <c r="B30" i="1"/>
  <c r="A30" i="1" s="1"/>
  <c r="B31" i="1"/>
  <c r="A31" i="1" s="1"/>
  <c r="B32" i="1"/>
  <c r="A32" i="1" s="1"/>
  <c r="B33" i="1"/>
  <c r="A33" i="1" s="1"/>
  <c r="B34" i="1"/>
  <c r="A34" i="1" s="1"/>
  <c r="B35" i="1"/>
  <c r="A35" i="1" s="1"/>
  <c r="B36" i="1"/>
  <c r="A36" i="1" s="1"/>
  <c r="B37" i="1"/>
  <c r="A37" i="1" s="1"/>
  <c r="B38" i="1"/>
  <c r="A38" i="1" s="1"/>
  <c r="B39" i="1"/>
  <c r="A39" i="1" s="1"/>
  <c r="B40" i="1"/>
  <c r="A40" i="1" s="1"/>
  <c r="B41" i="1"/>
  <c r="A41" i="1" s="1"/>
  <c r="B42" i="1"/>
  <c r="A42" i="1" s="1"/>
  <c r="B43" i="1"/>
  <c r="A43" i="1" s="1"/>
  <c r="B44" i="1"/>
  <c r="A44" i="1" s="1"/>
  <c r="B45" i="1"/>
  <c r="A45" i="1" s="1"/>
  <c r="B46" i="1"/>
  <c r="A46" i="1" s="1"/>
  <c r="B47" i="1"/>
  <c r="A47" i="1" s="1"/>
  <c r="B48" i="1"/>
  <c r="A48" i="1" s="1"/>
  <c r="B49" i="1"/>
  <c r="A49" i="1" s="1"/>
  <c r="B50" i="1"/>
  <c r="A50" i="1" s="1"/>
  <c r="B51" i="1"/>
  <c r="A51" i="1" s="1"/>
  <c r="B52" i="1"/>
  <c r="A52" i="1" s="1"/>
  <c r="B53" i="1"/>
  <c r="A53" i="1" s="1"/>
  <c r="B54" i="1"/>
  <c r="A54" i="1" s="1"/>
  <c r="B55" i="1"/>
  <c r="A55" i="1" s="1"/>
  <c r="B56" i="1"/>
  <c r="A56" i="1" s="1"/>
  <c r="B57" i="1"/>
  <c r="A57" i="1" s="1"/>
  <c r="B58" i="1"/>
  <c r="A58" i="1" s="1"/>
  <c r="B59" i="1"/>
  <c r="A59" i="1" s="1"/>
  <c r="B60" i="1"/>
  <c r="A60" i="1" s="1"/>
  <c r="B61" i="1"/>
  <c r="A61" i="1" s="1"/>
  <c r="B62" i="1"/>
  <c r="A62" i="1" s="1"/>
  <c r="B63" i="1"/>
  <c r="A63" i="1" s="1"/>
  <c r="B64" i="1"/>
  <c r="A64" i="1" s="1"/>
  <c r="B65" i="1"/>
  <c r="A65" i="1" s="1"/>
  <c r="B66" i="1"/>
  <c r="A66" i="1" s="1"/>
  <c r="B67" i="1"/>
  <c r="A67" i="1" s="1"/>
  <c r="B68" i="1"/>
  <c r="A68" i="1" s="1"/>
  <c r="B69" i="1"/>
  <c r="A69" i="1" s="1"/>
  <c r="B70" i="1"/>
  <c r="A70" i="1" s="1"/>
  <c r="B71" i="1"/>
  <c r="A71" i="1" s="1"/>
  <c r="B72" i="1"/>
  <c r="A72" i="1" s="1"/>
  <c r="B73" i="1"/>
  <c r="A73" i="1" s="1"/>
  <c r="B74" i="1"/>
  <c r="A74" i="1" s="1"/>
  <c r="B75" i="1"/>
  <c r="A75" i="1" s="1"/>
  <c r="B76" i="1"/>
  <c r="A76" i="1" s="1"/>
  <c r="B77" i="1"/>
  <c r="A77" i="1" s="1"/>
  <c r="B78" i="1"/>
  <c r="A78" i="1" s="1"/>
  <c r="B79" i="1"/>
  <c r="A79" i="1" s="1"/>
  <c r="B80" i="1"/>
  <c r="A80" i="1" s="1"/>
  <c r="B81" i="1"/>
  <c r="A81" i="1" s="1"/>
  <c r="B82" i="1"/>
  <c r="A82" i="1" s="1"/>
  <c r="B83" i="1"/>
  <c r="A83" i="1" s="1"/>
  <c r="B84" i="1"/>
  <c r="A84" i="1" s="1"/>
  <c r="B85" i="1"/>
  <c r="A85" i="1" s="1"/>
  <c r="B86" i="1"/>
  <c r="A86" i="1" s="1"/>
  <c r="B87" i="1"/>
  <c r="A87" i="1" s="1"/>
  <c r="B88" i="1"/>
  <c r="A88" i="1" s="1"/>
  <c r="B89" i="1"/>
  <c r="A89" i="1" s="1"/>
  <c r="B90" i="1"/>
  <c r="A90" i="1" s="1"/>
  <c r="B91" i="1"/>
  <c r="A91" i="1" s="1"/>
  <c r="B92" i="1"/>
  <c r="A92" i="1" s="1"/>
  <c r="B93" i="1"/>
  <c r="A93" i="1" s="1"/>
  <c r="B94" i="1"/>
  <c r="A94" i="1" s="1"/>
  <c r="B95" i="1"/>
  <c r="A95" i="1" s="1"/>
  <c r="B96" i="1"/>
  <c r="A96" i="1" s="1"/>
  <c r="B97" i="1"/>
  <c r="A97" i="1" s="1"/>
  <c r="B98" i="1"/>
  <c r="A98" i="1" s="1"/>
  <c r="B99" i="1"/>
  <c r="A99" i="1" s="1"/>
  <c r="B100" i="1"/>
  <c r="A100" i="1" s="1"/>
  <c r="B101" i="1"/>
  <c r="A101" i="1" s="1"/>
  <c r="B102" i="1"/>
  <c r="A102" i="1" s="1"/>
  <c r="B103" i="1"/>
  <c r="A103" i="1" s="1"/>
  <c r="B104" i="1"/>
  <c r="A104" i="1" s="1"/>
  <c r="B105" i="1"/>
  <c r="A105" i="1" s="1"/>
  <c r="B106" i="1"/>
  <c r="A106" i="1" s="1"/>
  <c r="B107" i="1"/>
  <c r="A107" i="1" s="1"/>
  <c r="B108" i="1"/>
  <c r="A108" i="1" s="1"/>
  <c r="B109" i="1"/>
  <c r="A109" i="1" s="1"/>
  <c r="B110" i="1"/>
  <c r="A110" i="1" s="1"/>
  <c r="B111" i="1"/>
  <c r="A111" i="1" s="1"/>
  <c r="B112" i="1"/>
  <c r="A112" i="1" s="1"/>
  <c r="B113" i="1"/>
  <c r="A113" i="1" s="1"/>
  <c r="B114" i="1"/>
  <c r="A114" i="1" s="1"/>
  <c r="B115" i="1"/>
  <c r="A115" i="1" s="1"/>
  <c r="B116" i="1"/>
  <c r="A116" i="1" s="1"/>
  <c r="B117" i="1"/>
  <c r="A117" i="1" s="1"/>
  <c r="B118" i="1"/>
  <c r="A118" i="1" s="1"/>
  <c r="B119" i="1"/>
  <c r="A119" i="1" s="1"/>
  <c r="B120" i="1"/>
  <c r="A120" i="1" s="1"/>
  <c r="B121" i="1"/>
  <c r="A121" i="1" s="1"/>
  <c r="B122" i="1"/>
  <c r="A122" i="1" s="1"/>
  <c r="B123" i="1"/>
  <c r="A123" i="1" s="1"/>
  <c r="B124" i="1"/>
  <c r="A124" i="1" s="1"/>
  <c r="B125" i="1"/>
  <c r="A125" i="1" s="1"/>
  <c r="B126" i="1"/>
  <c r="A126" i="1" s="1"/>
  <c r="B127" i="1"/>
  <c r="A127" i="1" s="1"/>
  <c r="B128" i="1"/>
  <c r="A128" i="1" s="1"/>
  <c r="B129" i="1"/>
  <c r="A129" i="1" s="1"/>
  <c r="B130" i="1"/>
  <c r="A130" i="1" s="1"/>
  <c r="B131" i="1"/>
  <c r="A131" i="1" s="1"/>
  <c r="B132" i="1"/>
  <c r="A132" i="1" s="1"/>
  <c r="B133" i="1"/>
  <c r="A133" i="1" s="1"/>
  <c r="B134" i="1"/>
  <c r="A134" i="1" s="1"/>
  <c r="B135" i="1"/>
  <c r="A135" i="1" s="1"/>
  <c r="B136" i="1"/>
  <c r="A136" i="1" s="1"/>
  <c r="B137" i="1"/>
  <c r="A137" i="1" s="1"/>
  <c r="B138" i="1"/>
  <c r="A138" i="1" s="1"/>
  <c r="B139" i="1"/>
  <c r="A139" i="1" s="1"/>
  <c r="B140" i="1"/>
  <c r="A140" i="1" s="1"/>
  <c r="B141" i="1"/>
  <c r="A141" i="1" s="1"/>
  <c r="B142" i="1"/>
  <c r="A142" i="1" s="1"/>
  <c r="B143" i="1"/>
  <c r="A143" i="1" s="1"/>
  <c r="B144" i="1"/>
  <c r="A144" i="1" s="1"/>
  <c r="B145" i="1"/>
  <c r="A145" i="1" s="1"/>
  <c r="B146" i="1"/>
  <c r="A146" i="1" s="1"/>
  <c r="B147" i="1"/>
  <c r="A147" i="1" s="1"/>
  <c r="B148" i="1"/>
  <c r="A148" i="1" s="1"/>
  <c r="B149" i="1"/>
  <c r="A149" i="1" s="1"/>
  <c r="B150" i="1"/>
  <c r="A150" i="1" s="1"/>
  <c r="B151" i="1"/>
  <c r="A151" i="1" s="1"/>
  <c r="B152" i="1"/>
  <c r="A152" i="1" s="1"/>
  <c r="B153" i="1"/>
  <c r="A153" i="1" s="1"/>
  <c r="B154" i="1"/>
  <c r="A154" i="1" s="1"/>
  <c r="B155" i="1"/>
  <c r="A155" i="1" s="1"/>
  <c r="B156" i="1"/>
  <c r="A156" i="1" s="1"/>
  <c r="B157" i="1"/>
  <c r="A157" i="1" s="1"/>
  <c r="B158" i="1"/>
  <c r="A158" i="1" s="1"/>
  <c r="B159" i="1"/>
  <c r="A159" i="1" s="1"/>
  <c r="B160" i="1"/>
  <c r="A160" i="1" s="1"/>
  <c r="B161" i="1"/>
  <c r="A161" i="1" s="1"/>
  <c r="B162" i="1"/>
  <c r="A162" i="1" s="1"/>
  <c r="B163" i="1"/>
  <c r="A163" i="1" s="1"/>
  <c r="B164" i="1"/>
  <c r="A164" i="1" s="1"/>
  <c r="B165" i="1"/>
  <c r="A165" i="1" s="1"/>
  <c r="B166" i="1"/>
  <c r="A166" i="1" s="1"/>
  <c r="B167" i="1"/>
  <c r="A167" i="1" s="1"/>
  <c r="B168" i="1"/>
  <c r="A168" i="1" s="1"/>
  <c r="B169" i="1"/>
  <c r="A169" i="1" s="1"/>
  <c r="B170" i="1"/>
  <c r="A170" i="1" s="1"/>
  <c r="B171" i="1"/>
  <c r="A171" i="1" s="1"/>
  <c r="B172" i="1"/>
  <c r="A172" i="1" s="1"/>
  <c r="B173" i="1"/>
  <c r="A173" i="1" s="1"/>
  <c r="B174" i="1"/>
  <c r="A174" i="1" s="1"/>
  <c r="B175" i="1"/>
  <c r="A175" i="1" s="1"/>
  <c r="B176" i="1"/>
  <c r="A176" i="1" s="1"/>
  <c r="B177" i="1"/>
  <c r="A177" i="1" s="1"/>
  <c r="B178" i="1"/>
  <c r="A178" i="1" s="1"/>
  <c r="B179" i="1"/>
  <c r="A179" i="1" s="1"/>
  <c r="B180" i="1"/>
  <c r="A180" i="1" s="1"/>
  <c r="B181" i="1"/>
  <c r="A181" i="1" s="1"/>
  <c r="B182" i="1"/>
  <c r="A182" i="1" s="1"/>
  <c r="B183" i="1"/>
  <c r="A183" i="1" s="1"/>
  <c r="B184" i="1"/>
  <c r="A184" i="1" s="1"/>
  <c r="B185" i="1"/>
  <c r="A185" i="1" s="1"/>
  <c r="B186" i="1"/>
  <c r="A186" i="1" s="1"/>
  <c r="B187" i="1"/>
  <c r="A187" i="1" s="1"/>
  <c r="B188" i="1"/>
  <c r="A188" i="1" s="1"/>
  <c r="B189" i="1"/>
  <c r="A189" i="1" s="1"/>
  <c r="B190" i="1"/>
  <c r="A190" i="1" s="1"/>
  <c r="B191" i="1"/>
  <c r="A191" i="1" s="1"/>
  <c r="B192" i="1"/>
  <c r="A192" i="1" s="1"/>
  <c r="B193" i="1"/>
  <c r="A193" i="1" s="1"/>
  <c r="B194" i="1"/>
  <c r="A194" i="1" s="1"/>
  <c r="B195" i="1"/>
  <c r="A195" i="1" s="1"/>
  <c r="B196" i="1"/>
  <c r="A196" i="1" s="1"/>
  <c r="B197" i="1"/>
  <c r="A197" i="1" s="1"/>
  <c r="B198" i="1"/>
  <c r="A198" i="1" s="1"/>
  <c r="B199" i="1"/>
  <c r="A199" i="1" s="1"/>
  <c r="B200" i="1"/>
  <c r="A200" i="1" s="1"/>
  <c r="B201" i="1"/>
  <c r="A201" i="1" s="1"/>
  <c r="B202" i="1"/>
  <c r="A202" i="1" s="1"/>
  <c r="B203" i="1"/>
  <c r="A203" i="1" s="1"/>
  <c r="B204" i="1"/>
  <c r="A204" i="1" s="1"/>
  <c r="B205" i="1"/>
  <c r="A205" i="1" s="1"/>
  <c r="B206" i="1"/>
  <c r="A206" i="1" s="1"/>
  <c r="B207" i="1"/>
  <c r="A207" i="1" s="1"/>
  <c r="B208" i="1"/>
  <c r="A208" i="1" s="1"/>
  <c r="B209" i="1"/>
  <c r="A209" i="1" s="1"/>
  <c r="B210" i="1"/>
  <c r="A210" i="1" s="1"/>
  <c r="B211" i="1"/>
  <c r="A211" i="1" s="1"/>
  <c r="B212" i="1"/>
  <c r="A212" i="1" s="1"/>
  <c r="B213" i="1"/>
  <c r="A213" i="1" s="1"/>
  <c r="B214" i="1"/>
  <c r="A214" i="1" s="1"/>
  <c r="B215" i="1"/>
  <c r="A215" i="1" s="1"/>
  <c r="B216" i="1"/>
  <c r="A216" i="1" s="1"/>
  <c r="B217" i="1"/>
  <c r="A217" i="1" s="1"/>
  <c r="B218" i="1"/>
  <c r="A218" i="1" s="1"/>
  <c r="B219" i="1"/>
  <c r="A219" i="1" s="1"/>
  <c r="B220" i="1"/>
  <c r="A220" i="1" s="1"/>
  <c r="B221" i="1"/>
  <c r="A221" i="1" s="1"/>
  <c r="B222" i="1"/>
  <c r="A222" i="1" s="1"/>
  <c r="B223" i="1"/>
  <c r="A223" i="1" s="1"/>
  <c r="B224" i="1"/>
  <c r="A224" i="1" s="1"/>
  <c r="B225" i="1"/>
  <c r="A225" i="1" s="1"/>
  <c r="B226" i="1"/>
  <c r="A226" i="1" s="1"/>
  <c r="B227" i="1"/>
  <c r="A227" i="1" s="1"/>
  <c r="B228" i="1"/>
  <c r="A228" i="1" s="1"/>
  <c r="B229" i="1"/>
  <c r="A229" i="1" s="1"/>
  <c r="B230" i="1"/>
  <c r="A230" i="1" s="1"/>
  <c r="B231" i="1"/>
  <c r="A231" i="1" s="1"/>
  <c r="B232" i="1"/>
  <c r="A232" i="1" s="1"/>
  <c r="B233" i="1"/>
  <c r="A233" i="1" s="1"/>
  <c r="B234" i="1"/>
  <c r="A234" i="1" s="1"/>
  <c r="B235" i="1"/>
  <c r="A235" i="1" s="1"/>
  <c r="B236" i="1"/>
  <c r="A236" i="1" s="1"/>
  <c r="B237" i="1"/>
  <c r="A237" i="1" s="1"/>
  <c r="B238" i="1"/>
  <c r="A238" i="1" s="1"/>
  <c r="B239" i="1"/>
  <c r="A239" i="1" s="1"/>
  <c r="B240" i="1"/>
  <c r="A240" i="1" s="1"/>
  <c r="B241" i="1"/>
  <c r="A241" i="1" s="1"/>
  <c r="B242" i="1"/>
  <c r="A242" i="1" s="1"/>
  <c r="B243" i="1"/>
  <c r="A243" i="1" s="1"/>
  <c r="B244" i="1"/>
  <c r="A244" i="1" s="1"/>
  <c r="B245" i="1"/>
  <c r="A245" i="1" s="1"/>
  <c r="B246" i="1"/>
  <c r="A246" i="1" s="1"/>
  <c r="B247" i="1"/>
  <c r="A247" i="1" s="1"/>
  <c r="B248" i="1"/>
  <c r="A248" i="1" s="1"/>
  <c r="B249" i="1"/>
  <c r="A249" i="1" s="1"/>
  <c r="B250" i="1"/>
  <c r="A250" i="1" s="1"/>
  <c r="B251" i="1"/>
  <c r="A251" i="1" s="1"/>
  <c r="B252" i="1"/>
  <c r="A252" i="1" s="1"/>
  <c r="B253" i="1"/>
  <c r="A253" i="1" s="1"/>
  <c r="B254" i="1"/>
  <c r="A254" i="1" s="1"/>
  <c r="B255" i="1"/>
  <c r="A255" i="1" s="1"/>
  <c r="B256" i="1"/>
  <c r="A256" i="1" s="1"/>
  <c r="B257" i="1"/>
  <c r="A257" i="1" s="1"/>
  <c r="B258" i="1"/>
  <c r="A258" i="1" s="1"/>
  <c r="B259" i="1"/>
  <c r="A259" i="1" s="1"/>
  <c r="B260" i="1"/>
  <c r="A260" i="1" s="1"/>
  <c r="B261" i="1"/>
  <c r="A261" i="1" s="1"/>
  <c r="B262" i="1"/>
  <c r="A262" i="1" s="1"/>
  <c r="B263" i="1"/>
  <c r="A263" i="1" s="1"/>
  <c r="B264" i="1"/>
  <c r="A264" i="1" s="1"/>
  <c r="B265" i="1"/>
  <c r="A265" i="1" s="1"/>
  <c r="B266" i="1"/>
  <c r="A266" i="1" s="1"/>
  <c r="B267" i="1"/>
  <c r="A267" i="1" s="1"/>
  <c r="B268" i="1"/>
  <c r="A268" i="1" s="1"/>
  <c r="B269" i="1"/>
  <c r="A269" i="1" s="1"/>
  <c r="B270" i="1"/>
  <c r="A270" i="1" s="1"/>
  <c r="B271" i="1"/>
  <c r="A271" i="1" s="1"/>
  <c r="B272" i="1"/>
  <c r="A272" i="1" s="1"/>
  <c r="B273" i="1"/>
  <c r="A273" i="1" s="1"/>
  <c r="B274" i="1"/>
  <c r="A274" i="1" s="1"/>
  <c r="B275" i="1"/>
  <c r="A275" i="1" s="1"/>
  <c r="B276" i="1"/>
  <c r="A276" i="1" s="1"/>
  <c r="B277" i="1"/>
  <c r="A277" i="1" s="1"/>
  <c r="B278" i="1"/>
  <c r="A278" i="1" s="1"/>
  <c r="B279" i="1"/>
  <c r="A279" i="1" s="1"/>
  <c r="B280" i="1"/>
  <c r="A280" i="1" s="1"/>
  <c r="B281" i="1"/>
  <c r="A281" i="1" s="1"/>
  <c r="B282" i="1"/>
  <c r="A282" i="1" s="1"/>
  <c r="B283" i="1"/>
  <c r="A283" i="1" s="1"/>
  <c r="B284" i="1"/>
  <c r="A284" i="1" s="1"/>
  <c r="B285" i="1"/>
  <c r="A285" i="1" s="1"/>
  <c r="B286" i="1"/>
  <c r="A286" i="1" s="1"/>
  <c r="B287" i="1"/>
  <c r="A287" i="1" s="1"/>
  <c r="B288" i="1"/>
  <c r="A288" i="1" s="1"/>
  <c r="B289" i="1"/>
  <c r="A289" i="1" s="1"/>
  <c r="B290" i="1"/>
  <c r="A290" i="1" s="1"/>
  <c r="B291" i="1"/>
  <c r="A291" i="1" s="1"/>
  <c r="B292" i="1"/>
  <c r="A292" i="1" s="1"/>
  <c r="B293" i="1"/>
  <c r="A293" i="1" s="1"/>
  <c r="B294" i="1"/>
  <c r="A294" i="1" s="1"/>
  <c r="B295" i="1"/>
  <c r="A295" i="1" s="1"/>
  <c r="B296" i="1"/>
  <c r="A296" i="1" s="1"/>
  <c r="B297" i="1"/>
  <c r="A297" i="1" s="1"/>
  <c r="B298" i="1"/>
  <c r="A298" i="1" s="1"/>
  <c r="B299" i="1"/>
  <c r="A299" i="1" s="1"/>
  <c r="B300" i="1"/>
  <c r="A300" i="1" s="1"/>
  <c r="B301" i="1"/>
  <c r="A301" i="1" s="1"/>
  <c r="B302" i="1"/>
  <c r="A302" i="1" s="1"/>
  <c r="B303" i="1"/>
  <c r="A303" i="1" s="1"/>
  <c r="B304" i="1"/>
  <c r="A304" i="1" s="1"/>
  <c r="B305" i="1"/>
  <c r="A305" i="1" s="1"/>
  <c r="B306" i="1"/>
  <c r="A306" i="1" s="1"/>
  <c r="B307" i="1"/>
  <c r="A307" i="1" s="1"/>
  <c r="B308" i="1"/>
  <c r="A308" i="1" s="1"/>
  <c r="B309" i="1"/>
  <c r="A309" i="1" s="1"/>
  <c r="B310" i="1"/>
  <c r="A310" i="1" s="1"/>
  <c r="B311" i="1"/>
  <c r="A311" i="1" s="1"/>
  <c r="B312" i="1"/>
  <c r="A312" i="1" s="1"/>
  <c r="B313" i="1"/>
  <c r="A313" i="1" s="1"/>
  <c r="B314" i="1"/>
  <c r="A314" i="1" s="1"/>
  <c r="B315" i="1"/>
  <c r="A315" i="1" s="1"/>
  <c r="B316" i="1"/>
  <c r="A316" i="1" s="1"/>
  <c r="B317" i="1"/>
  <c r="A317" i="1" s="1"/>
  <c r="B318" i="1"/>
  <c r="A318" i="1" s="1"/>
  <c r="B319" i="1"/>
  <c r="A319" i="1" s="1"/>
  <c r="B320" i="1"/>
  <c r="A320" i="1" s="1"/>
  <c r="B321" i="1"/>
  <c r="A321" i="1" s="1"/>
  <c r="B322" i="1"/>
  <c r="A322" i="1" s="1"/>
  <c r="B323" i="1"/>
  <c r="A323" i="1" s="1"/>
  <c r="B324" i="1"/>
  <c r="A324" i="1" s="1"/>
  <c r="B325" i="1"/>
  <c r="A325" i="1" s="1"/>
  <c r="B326" i="1"/>
  <c r="A326" i="1" s="1"/>
  <c r="B327" i="1"/>
  <c r="A327" i="1" s="1"/>
  <c r="B328" i="1"/>
  <c r="A328" i="1" s="1"/>
  <c r="B329" i="1"/>
  <c r="A329" i="1" s="1"/>
  <c r="B330" i="1"/>
  <c r="A330" i="1" s="1"/>
  <c r="B331" i="1"/>
  <c r="A331" i="1" s="1"/>
  <c r="B332" i="1"/>
  <c r="A332" i="1" s="1"/>
  <c r="B333" i="1"/>
  <c r="A333" i="1" s="1"/>
  <c r="B334" i="1"/>
  <c r="A334" i="1" s="1"/>
  <c r="B335" i="1"/>
  <c r="A335" i="1" s="1"/>
  <c r="B336" i="1"/>
  <c r="A336" i="1" s="1"/>
  <c r="B337" i="1"/>
  <c r="A337" i="1" s="1"/>
  <c r="B338" i="1"/>
  <c r="A338" i="1" s="1"/>
  <c r="B339" i="1"/>
  <c r="A339" i="1" s="1"/>
  <c r="B340" i="1"/>
  <c r="A340" i="1" s="1"/>
  <c r="B341" i="1"/>
  <c r="A341" i="1" s="1"/>
  <c r="B342" i="1"/>
  <c r="A342" i="1" s="1"/>
  <c r="B343" i="1"/>
  <c r="A343" i="1" s="1"/>
  <c r="B344" i="1"/>
  <c r="A344" i="1" s="1"/>
  <c r="B345" i="1"/>
  <c r="A345" i="1" s="1"/>
  <c r="B346" i="1"/>
  <c r="A346" i="1" s="1"/>
  <c r="B347" i="1"/>
  <c r="A347" i="1" s="1"/>
  <c r="B348" i="1"/>
  <c r="A348" i="1" s="1"/>
  <c r="B349" i="1"/>
  <c r="A349" i="1" s="1"/>
  <c r="B350" i="1"/>
  <c r="A350" i="1" s="1"/>
  <c r="B351" i="1"/>
  <c r="A351" i="1" s="1"/>
  <c r="B352" i="1"/>
  <c r="A352" i="1" s="1"/>
  <c r="B353" i="1"/>
  <c r="A353" i="1" s="1"/>
  <c r="B354" i="1"/>
  <c r="A354" i="1" s="1"/>
  <c r="B355" i="1"/>
  <c r="A355" i="1" s="1"/>
  <c r="B356" i="1"/>
  <c r="A356" i="1" s="1"/>
  <c r="B357" i="1"/>
  <c r="A357" i="1" s="1"/>
  <c r="B358" i="1"/>
  <c r="A358" i="1" s="1"/>
  <c r="B359" i="1"/>
  <c r="A359" i="1" s="1"/>
  <c r="B360" i="1"/>
  <c r="A360" i="1" s="1"/>
  <c r="B361" i="1"/>
  <c r="A361" i="1" s="1"/>
  <c r="B362" i="1"/>
  <c r="A362" i="1" s="1"/>
  <c r="B363" i="1"/>
  <c r="A363" i="1" s="1"/>
  <c r="B364" i="1"/>
  <c r="A364" i="1" s="1"/>
  <c r="B365" i="1"/>
  <c r="A365" i="1" s="1"/>
  <c r="B366" i="1"/>
  <c r="A366" i="1" s="1"/>
  <c r="B367" i="1"/>
  <c r="A367" i="1" s="1"/>
  <c r="B368" i="1"/>
  <c r="A368" i="1" s="1"/>
  <c r="B369" i="1"/>
  <c r="A369" i="1" s="1"/>
  <c r="B370" i="1"/>
  <c r="A370" i="1" s="1"/>
  <c r="B371" i="1"/>
  <c r="A371" i="1" s="1"/>
  <c r="B372" i="1"/>
  <c r="A372" i="1" s="1"/>
  <c r="B373" i="1"/>
  <c r="A373" i="1" s="1"/>
  <c r="B374" i="1"/>
  <c r="A374" i="1" s="1"/>
  <c r="B375" i="1"/>
  <c r="A375" i="1" s="1"/>
  <c r="B376" i="1"/>
  <c r="A376" i="1" s="1"/>
  <c r="B377" i="1"/>
  <c r="A377" i="1" s="1"/>
  <c r="B378" i="1"/>
  <c r="A378" i="1" s="1"/>
  <c r="B379" i="1"/>
  <c r="A379" i="1" s="1"/>
  <c r="B380" i="1"/>
  <c r="A380" i="1" s="1"/>
  <c r="B381" i="1"/>
  <c r="A381" i="1" s="1"/>
  <c r="B382" i="1"/>
  <c r="A382" i="1" s="1"/>
  <c r="B383" i="1"/>
  <c r="A383" i="1" s="1"/>
  <c r="B384" i="1"/>
  <c r="A384" i="1" s="1"/>
  <c r="B385" i="1"/>
  <c r="A385" i="1" s="1"/>
  <c r="B386" i="1"/>
  <c r="A386" i="1" s="1"/>
  <c r="B387" i="1"/>
  <c r="A387" i="1" s="1"/>
  <c r="B388" i="1"/>
  <c r="A388" i="1" s="1"/>
  <c r="B389" i="1"/>
  <c r="A389" i="1" s="1"/>
  <c r="B390" i="1"/>
  <c r="A390" i="1" s="1"/>
  <c r="B391" i="1"/>
  <c r="A391" i="1" s="1"/>
  <c r="B392" i="1"/>
  <c r="A392" i="1" s="1"/>
  <c r="B393" i="1"/>
  <c r="A393" i="1" s="1"/>
  <c r="B394" i="1"/>
  <c r="A394" i="1" s="1"/>
  <c r="B395" i="1"/>
  <c r="A395" i="1" s="1"/>
  <c r="B396" i="1"/>
  <c r="A396" i="1" s="1"/>
  <c r="B397" i="1"/>
  <c r="A397" i="1" s="1"/>
  <c r="B398" i="1"/>
  <c r="A398" i="1" s="1"/>
  <c r="B399" i="1"/>
  <c r="A399" i="1" s="1"/>
  <c r="B400" i="1"/>
  <c r="A400" i="1" s="1"/>
  <c r="B401" i="1"/>
  <c r="A401" i="1" s="1"/>
  <c r="B402" i="1"/>
  <c r="A402" i="1" s="1"/>
  <c r="B403" i="1"/>
  <c r="A403" i="1" s="1"/>
  <c r="B404" i="1"/>
  <c r="A404" i="1" s="1"/>
  <c r="B405" i="1"/>
  <c r="A405" i="1" s="1"/>
  <c r="B406" i="1"/>
  <c r="A406" i="1" s="1"/>
  <c r="B407" i="1"/>
  <c r="A407" i="1" s="1"/>
  <c r="B408" i="1"/>
  <c r="A408" i="1" s="1"/>
  <c r="B409" i="1"/>
  <c r="A409" i="1" s="1"/>
  <c r="B410" i="1"/>
  <c r="A410" i="1" s="1"/>
  <c r="B411" i="1"/>
  <c r="A411" i="1" s="1"/>
  <c r="B412" i="1"/>
  <c r="A412" i="1" s="1"/>
  <c r="B413" i="1"/>
  <c r="A413" i="1" s="1"/>
  <c r="B414" i="1"/>
  <c r="A414" i="1" s="1"/>
  <c r="B415" i="1"/>
  <c r="A415" i="1" s="1"/>
  <c r="B416" i="1"/>
  <c r="A416" i="1" s="1"/>
  <c r="B417" i="1"/>
  <c r="A417" i="1" s="1"/>
  <c r="B418" i="1"/>
  <c r="A418" i="1" s="1"/>
  <c r="B419" i="1"/>
  <c r="A419" i="1" s="1"/>
  <c r="B420" i="1"/>
  <c r="A420" i="1" s="1"/>
  <c r="B421" i="1"/>
  <c r="A421" i="1" s="1"/>
  <c r="B422" i="1"/>
  <c r="A422" i="1" s="1"/>
  <c r="B423" i="1"/>
  <c r="A423" i="1" s="1"/>
  <c r="B424" i="1"/>
  <c r="A424" i="1" s="1"/>
  <c r="B425" i="1"/>
  <c r="A425" i="1" s="1"/>
  <c r="B426" i="1"/>
  <c r="A426" i="1" s="1"/>
  <c r="B427" i="1"/>
  <c r="A427" i="1" s="1"/>
  <c r="B428" i="1"/>
  <c r="A428" i="1" s="1"/>
  <c r="B429" i="1"/>
  <c r="A429" i="1" s="1"/>
  <c r="B430" i="1"/>
  <c r="A430" i="1" s="1"/>
  <c r="B431" i="1"/>
  <c r="A431" i="1" s="1"/>
  <c r="B432" i="1"/>
  <c r="A432" i="1" s="1"/>
  <c r="B433" i="1"/>
  <c r="A433" i="1" s="1"/>
  <c r="B434" i="1"/>
  <c r="A434" i="1" s="1"/>
  <c r="B435" i="1"/>
  <c r="A435" i="1" s="1"/>
  <c r="B436" i="1"/>
  <c r="A436" i="1" s="1"/>
  <c r="B437" i="1"/>
  <c r="A437" i="1" s="1"/>
  <c r="B438" i="1"/>
  <c r="A438" i="1" s="1"/>
  <c r="B439" i="1"/>
  <c r="A439" i="1" s="1"/>
  <c r="B440" i="1"/>
  <c r="A440" i="1" s="1"/>
  <c r="B441" i="1"/>
  <c r="A441" i="1" s="1"/>
  <c r="B442" i="1"/>
  <c r="A442" i="1" s="1"/>
  <c r="B443" i="1"/>
  <c r="A443" i="1" s="1"/>
  <c r="B444" i="1"/>
  <c r="A444" i="1" s="1"/>
  <c r="B445" i="1"/>
  <c r="A445" i="1" s="1"/>
  <c r="B446" i="1"/>
  <c r="A446" i="1" s="1"/>
  <c r="B447" i="1"/>
  <c r="A447" i="1" s="1"/>
  <c r="B448" i="1"/>
  <c r="A448" i="1" s="1"/>
  <c r="B449" i="1"/>
  <c r="A449" i="1" s="1"/>
  <c r="B450" i="1"/>
  <c r="A450" i="1" s="1"/>
  <c r="B451" i="1"/>
  <c r="A451" i="1" s="1"/>
  <c r="B452" i="1"/>
  <c r="A452" i="1" s="1"/>
  <c r="B453" i="1"/>
  <c r="A453" i="1" s="1"/>
  <c r="B454" i="1"/>
  <c r="A454" i="1" s="1"/>
  <c r="B455" i="1"/>
  <c r="A455" i="1" s="1"/>
  <c r="B456" i="1"/>
  <c r="A456" i="1" s="1"/>
  <c r="B457" i="1"/>
  <c r="A457" i="1" s="1"/>
  <c r="B458" i="1"/>
  <c r="A458" i="1" s="1"/>
  <c r="B459" i="1"/>
  <c r="A459" i="1" s="1"/>
  <c r="B460" i="1"/>
  <c r="A460" i="1" s="1"/>
  <c r="B461" i="1"/>
  <c r="A461" i="1" s="1"/>
  <c r="B462" i="1"/>
  <c r="A462" i="1" s="1"/>
  <c r="B463" i="1"/>
  <c r="A463" i="1" s="1"/>
  <c r="B464" i="1"/>
  <c r="A464" i="1" s="1"/>
  <c r="B465" i="1"/>
  <c r="A465" i="1" s="1"/>
  <c r="B466" i="1"/>
  <c r="A466" i="1" s="1"/>
  <c r="B467" i="1"/>
  <c r="A467" i="1" s="1"/>
  <c r="B468" i="1"/>
  <c r="A468" i="1" s="1"/>
  <c r="B469" i="1"/>
  <c r="A469" i="1" s="1"/>
  <c r="B470" i="1"/>
  <c r="A470" i="1" s="1"/>
  <c r="B471" i="1"/>
  <c r="A471" i="1" s="1"/>
  <c r="B472" i="1"/>
  <c r="A472" i="1" s="1"/>
  <c r="B473" i="1"/>
  <c r="A473" i="1" s="1"/>
  <c r="B474" i="1"/>
  <c r="A474" i="1" s="1"/>
  <c r="B475" i="1"/>
  <c r="A475" i="1" s="1"/>
  <c r="B476" i="1"/>
  <c r="A476" i="1" s="1"/>
  <c r="B477" i="1"/>
  <c r="A477" i="1" s="1"/>
  <c r="B478" i="1"/>
  <c r="A478" i="1" s="1"/>
  <c r="B479" i="1"/>
  <c r="A479" i="1" s="1"/>
  <c r="B480" i="1"/>
  <c r="A480" i="1" s="1"/>
  <c r="B481" i="1"/>
  <c r="A481" i="1" s="1"/>
  <c r="B482" i="1"/>
  <c r="A482" i="1" s="1"/>
  <c r="B483" i="1"/>
  <c r="A483" i="1" s="1"/>
  <c r="B484" i="1"/>
  <c r="A484" i="1" s="1"/>
  <c r="B485" i="1"/>
  <c r="A485" i="1" s="1"/>
  <c r="B486" i="1"/>
  <c r="A486" i="1" s="1"/>
  <c r="B487" i="1"/>
  <c r="A487" i="1" s="1"/>
  <c r="B488" i="1"/>
  <c r="A488" i="1" s="1"/>
  <c r="B489" i="1"/>
  <c r="A489" i="1" s="1"/>
  <c r="B490" i="1"/>
  <c r="A490" i="1" s="1"/>
  <c r="B491" i="1"/>
  <c r="A491" i="1" s="1"/>
  <c r="B492" i="1"/>
  <c r="A492" i="1" s="1"/>
  <c r="B493" i="1"/>
  <c r="A493" i="1" s="1"/>
  <c r="B494" i="1"/>
  <c r="A494" i="1" s="1"/>
  <c r="B495" i="1"/>
  <c r="A495" i="1" s="1"/>
  <c r="B496" i="1"/>
  <c r="A496" i="1" s="1"/>
  <c r="B497" i="1"/>
  <c r="A497" i="1" s="1"/>
  <c r="B498" i="1"/>
  <c r="A498" i="1" s="1"/>
  <c r="B499" i="1"/>
  <c r="A499" i="1" s="1"/>
  <c r="B500" i="1"/>
  <c r="A500" i="1" s="1"/>
  <c r="B501" i="1"/>
  <c r="A501" i="1" s="1"/>
  <c r="B502" i="1"/>
  <c r="A502" i="1" s="1"/>
  <c r="B503" i="1"/>
  <c r="A503" i="1" s="1"/>
  <c r="B504" i="1"/>
  <c r="A504" i="1" s="1"/>
  <c r="B505" i="1"/>
  <c r="A505" i="1" s="1"/>
  <c r="B506" i="1"/>
  <c r="A506" i="1" s="1"/>
  <c r="B507" i="1"/>
  <c r="A507" i="1" s="1"/>
  <c r="B508" i="1"/>
  <c r="A508" i="1" s="1"/>
  <c r="B509" i="1"/>
  <c r="A509" i="1" s="1"/>
  <c r="B510" i="1"/>
  <c r="A510" i="1" s="1"/>
  <c r="B511" i="1"/>
  <c r="A511" i="1" s="1"/>
  <c r="B512" i="1"/>
  <c r="A512" i="1" s="1"/>
  <c r="B513" i="1"/>
  <c r="A513" i="1" s="1"/>
  <c r="B514" i="1"/>
  <c r="A514" i="1" s="1"/>
  <c r="B515" i="1"/>
  <c r="A515" i="1" s="1"/>
  <c r="B516" i="1"/>
  <c r="A516" i="1" s="1"/>
  <c r="B517" i="1"/>
  <c r="A517" i="1" s="1"/>
  <c r="B518" i="1"/>
  <c r="A518" i="1" s="1"/>
  <c r="B519" i="1"/>
  <c r="A519" i="1" s="1"/>
  <c r="B520" i="1"/>
  <c r="A520" i="1" s="1"/>
  <c r="B521" i="1"/>
  <c r="A521" i="1" s="1"/>
  <c r="B522" i="1"/>
  <c r="A522" i="1" s="1"/>
  <c r="B523" i="1"/>
  <c r="A523" i="1" s="1"/>
  <c r="B524" i="1"/>
  <c r="A524" i="1" s="1"/>
  <c r="B525" i="1"/>
  <c r="A525" i="1" s="1"/>
  <c r="B526" i="1"/>
  <c r="A526" i="1" s="1"/>
  <c r="B527" i="1"/>
  <c r="A527" i="1" s="1"/>
  <c r="B528" i="1"/>
  <c r="A528" i="1" s="1"/>
  <c r="B529" i="1"/>
  <c r="A529" i="1" s="1"/>
  <c r="B530" i="1"/>
  <c r="A530" i="1" s="1"/>
  <c r="B531" i="1"/>
  <c r="A531" i="1" s="1"/>
  <c r="B532" i="1"/>
  <c r="A532" i="1" s="1"/>
  <c r="B533" i="1"/>
  <c r="A533" i="1" s="1"/>
  <c r="B534" i="1"/>
  <c r="A534" i="1" s="1"/>
  <c r="B535" i="1"/>
  <c r="A535" i="1" s="1"/>
  <c r="B536" i="1"/>
  <c r="A536" i="1" s="1"/>
  <c r="B537" i="1"/>
  <c r="A537" i="1" s="1"/>
  <c r="B538" i="1"/>
  <c r="A538" i="1" s="1"/>
  <c r="B539" i="1"/>
  <c r="A539" i="1" s="1"/>
  <c r="B540" i="1"/>
  <c r="A540" i="1" s="1"/>
  <c r="B541" i="1"/>
  <c r="A541" i="1" s="1"/>
  <c r="B542" i="1"/>
  <c r="A542" i="1" s="1"/>
  <c r="B543" i="1"/>
  <c r="A543" i="1" s="1"/>
  <c r="B544" i="1"/>
  <c r="A544" i="1" s="1"/>
  <c r="B545" i="1"/>
  <c r="A545" i="1" s="1"/>
  <c r="B546" i="1"/>
  <c r="A546" i="1" s="1"/>
  <c r="B547" i="1"/>
  <c r="A547" i="1" s="1"/>
  <c r="B548" i="1"/>
  <c r="A548" i="1" s="1"/>
  <c r="B549" i="1"/>
  <c r="A549" i="1" s="1"/>
  <c r="B550" i="1"/>
  <c r="A550" i="1" s="1"/>
  <c r="B551" i="1"/>
  <c r="A551" i="1" s="1"/>
  <c r="B552" i="1"/>
  <c r="A552" i="1" s="1"/>
  <c r="B553" i="1"/>
  <c r="A553" i="1" s="1"/>
  <c r="B554" i="1"/>
  <c r="A554" i="1" s="1"/>
  <c r="B555" i="1"/>
  <c r="A555" i="1" s="1"/>
  <c r="B556" i="1"/>
  <c r="A556" i="1" s="1"/>
  <c r="B557" i="1"/>
  <c r="A557" i="1" s="1"/>
  <c r="B558" i="1"/>
  <c r="A558" i="1" s="1"/>
  <c r="B559" i="1"/>
  <c r="A559" i="1" s="1"/>
  <c r="B560" i="1"/>
  <c r="A560" i="1" s="1"/>
  <c r="B561" i="1"/>
  <c r="A561" i="1" s="1"/>
  <c r="B562" i="1"/>
  <c r="A562" i="1" s="1"/>
  <c r="B563" i="1"/>
  <c r="A563" i="1" s="1"/>
  <c r="B564" i="1"/>
  <c r="A564" i="1" s="1"/>
  <c r="B565" i="1"/>
  <c r="A565" i="1" s="1"/>
  <c r="B566" i="1"/>
  <c r="A566" i="1" s="1"/>
  <c r="B567" i="1"/>
  <c r="A567" i="1" s="1"/>
  <c r="B568" i="1"/>
  <c r="A568" i="1" s="1"/>
  <c r="B569" i="1"/>
  <c r="A569" i="1" s="1"/>
  <c r="B570" i="1"/>
  <c r="A570" i="1" s="1"/>
  <c r="B571" i="1"/>
  <c r="A571" i="1" s="1"/>
  <c r="B572" i="1"/>
  <c r="A572" i="1" s="1"/>
  <c r="B573" i="1"/>
  <c r="A573" i="1" s="1"/>
  <c r="B574" i="1"/>
  <c r="A574" i="1" s="1"/>
  <c r="B575" i="1"/>
  <c r="A575" i="1" s="1"/>
  <c r="B576" i="1"/>
  <c r="A576" i="1" s="1"/>
  <c r="B577" i="1"/>
  <c r="A577" i="1" s="1"/>
  <c r="B578" i="1"/>
  <c r="A578" i="1" s="1"/>
  <c r="B579" i="1"/>
  <c r="A579" i="1" s="1"/>
  <c r="B580" i="1"/>
  <c r="A580" i="1" s="1"/>
  <c r="B581" i="1"/>
  <c r="A581" i="1" s="1"/>
  <c r="B582" i="1"/>
  <c r="A582" i="1" s="1"/>
  <c r="B583" i="1"/>
  <c r="A583" i="1" s="1"/>
  <c r="B584" i="1"/>
  <c r="A584" i="1" s="1"/>
  <c r="B585" i="1"/>
  <c r="A585" i="1" s="1"/>
  <c r="B586" i="1"/>
  <c r="A586" i="1" s="1"/>
  <c r="B587" i="1"/>
  <c r="A587" i="1" s="1"/>
  <c r="B588" i="1"/>
  <c r="A588" i="1" s="1"/>
  <c r="B589" i="1"/>
  <c r="A589" i="1" s="1"/>
  <c r="B590" i="1"/>
  <c r="A590" i="1" s="1"/>
  <c r="B591" i="1"/>
  <c r="A591" i="1" s="1"/>
  <c r="B592" i="1"/>
  <c r="A592" i="1" s="1"/>
  <c r="B593" i="1"/>
  <c r="A593" i="1" s="1"/>
  <c r="B594" i="1"/>
  <c r="A594" i="1" s="1"/>
  <c r="B595" i="1"/>
  <c r="A595" i="1" s="1"/>
  <c r="B596" i="1"/>
  <c r="A596" i="1" s="1"/>
  <c r="B597" i="1"/>
  <c r="A597" i="1" s="1"/>
  <c r="B598" i="1"/>
  <c r="A598" i="1" s="1"/>
  <c r="B599" i="1"/>
  <c r="A599" i="1" s="1"/>
  <c r="B600" i="1"/>
  <c r="A600" i="1" s="1"/>
  <c r="B601" i="1"/>
  <c r="A601" i="1" s="1"/>
  <c r="B602" i="1"/>
  <c r="A602" i="1" s="1"/>
  <c r="B603" i="1"/>
  <c r="A603" i="1" s="1"/>
  <c r="B604" i="1"/>
  <c r="A604" i="1" s="1"/>
  <c r="B605" i="1"/>
  <c r="A605" i="1" s="1"/>
  <c r="B606" i="1"/>
  <c r="A606" i="1" s="1"/>
  <c r="B607" i="1"/>
  <c r="A607" i="1" s="1"/>
  <c r="B608" i="1"/>
  <c r="A608" i="1" s="1"/>
  <c r="B609" i="1"/>
  <c r="A609" i="1" s="1"/>
  <c r="B610" i="1"/>
  <c r="A610" i="1" s="1"/>
  <c r="B611" i="1"/>
  <c r="A611" i="1" s="1"/>
  <c r="B612" i="1"/>
  <c r="A612" i="1" s="1"/>
  <c r="B613" i="1"/>
  <c r="A613" i="1" s="1"/>
  <c r="B614" i="1"/>
  <c r="A614" i="1" s="1"/>
  <c r="B615" i="1"/>
  <c r="A615" i="1" s="1"/>
  <c r="B616" i="1"/>
  <c r="A616" i="1" s="1"/>
  <c r="B617" i="1"/>
  <c r="A617" i="1" s="1"/>
  <c r="B618" i="1"/>
  <c r="A618" i="1" s="1"/>
  <c r="B619" i="1"/>
  <c r="A619" i="1" s="1"/>
  <c r="B620" i="1"/>
  <c r="A620" i="1" s="1"/>
  <c r="B621" i="1"/>
  <c r="A621" i="1" s="1"/>
  <c r="B622" i="1"/>
  <c r="A622" i="1" s="1"/>
  <c r="B623" i="1"/>
  <c r="A623" i="1" s="1"/>
  <c r="B624" i="1"/>
  <c r="A624" i="1" s="1"/>
  <c r="B625" i="1"/>
  <c r="A625" i="1" s="1"/>
  <c r="B626" i="1"/>
  <c r="A626" i="1" s="1"/>
  <c r="B627" i="1"/>
  <c r="A627" i="1" s="1"/>
  <c r="B628" i="1"/>
  <c r="A628" i="1" s="1"/>
  <c r="B629" i="1"/>
  <c r="A629" i="1" s="1"/>
  <c r="B630" i="1"/>
  <c r="A630" i="1" s="1"/>
  <c r="B631" i="1"/>
  <c r="A631" i="1" s="1"/>
  <c r="B632" i="1"/>
  <c r="A632" i="1" s="1"/>
  <c r="B633" i="1"/>
  <c r="A633" i="1" s="1"/>
  <c r="B634" i="1"/>
  <c r="A634" i="1" s="1"/>
  <c r="B635" i="1"/>
  <c r="A635" i="1" s="1"/>
  <c r="B636" i="1"/>
  <c r="A636" i="1" s="1"/>
  <c r="B637" i="1"/>
  <c r="A637" i="1" s="1"/>
  <c r="B638" i="1"/>
  <c r="A638" i="1" s="1"/>
  <c r="B639" i="1"/>
  <c r="A639" i="1" s="1"/>
  <c r="B640" i="1"/>
  <c r="A640" i="1" s="1"/>
  <c r="B641" i="1"/>
  <c r="A641" i="1" s="1"/>
  <c r="B642" i="1"/>
  <c r="A642" i="1" s="1"/>
  <c r="B643" i="1"/>
  <c r="A643" i="1" s="1"/>
  <c r="B644" i="1"/>
  <c r="A644" i="1" s="1"/>
  <c r="B645" i="1"/>
  <c r="A645" i="1" s="1"/>
  <c r="B646" i="1"/>
  <c r="A646" i="1" s="1"/>
  <c r="B647" i="1"/>
  <c r="A647" i="1" s="1"/>
  <c r="B648" i="1"/>
  <c r="A648" i="1" s="1"/>
  <c r="B649" i="1"/>
  <c r="A649" i="1" s="1"/>
  <c r="B650" i="1"/>
  <c r="A650" i="1" s="1"/>
  <c r="B651" i="1"/>
  <c r="A651" i="1" s="1"/>
  <c r="B652" i="1"/>
  <c r="A652" i="1" s="1"/>
  <c r="B653" i="1"/>
  <c r="A653" i="1" s="1"/>
  <c r="B654" i="1"/>
  <c r="A654" i="1" s="1"/>
  <c r="B655" i="1"/>
  <c r="A655" i="1" s="1"/>
  <c r="B656" i="1"/>
  <c r="A656" i="1" s="1"/>
  <c r="B657" i="1"/>
  <c r="A657" i="1" s="1"/>
  <c r="B658" i="1"/>
  <c r="A658" i="1" s="1"/>
  <c r="B659" i="1"/>
  <c r="A659" i="1" s="1"/>
  <c r="B660" i="1"/>
  <c r="A660" i="1" s="1"/>
  <c r="B661" i="1"/>
  <c r="A661" i="1" s="1"/>
  <c r="B662" i="1"/>
  <c r="A662" i="1" s="1"/>
  <c r="B663" i="1"/>
  <c r="A663" i="1" s="1"/>
  <c r="B664" i="1"/>
  <c r="A664" i="1" s="1"/>
  <c r="B665" i="1"/>
  <c r="A665" i="1" s="1"/>
  <c r="B666" i="1"/>
  <c r="A666" i="1" s="1"/>
  <c r="B667" i="1"/>
  <c r="A667" i="1" s="1"/>
  <c r="B668" i="1"/>
  <c r="A668" i="1" s="1"/>
  <c r="B669" i="1"/>
  <c r="A669" i="1" s="1"/>
  <c r="B670" i="1"/>
  <c r="A670" i="1" s="1"/>
  <c r="B671" i="1"/>
  <c r="A671" i="1" s="1"/>
  <c r="B672" i="1"/>
  <c r="A672" i="1" s="1"/>
  <c r="B673" i="1"/>
  <c r="A673" i="1" s="1"/>
  <c r="B674" i="1"/>
  <c r="A674" i="1" s="1"/>
  <c r="B675" i="1"/>
  <c r="A675" i="1" s="1"/>
  <c r="B676" i="1"/>
  <c r="A676" i="1" s="1"/>
  <c r="B677" i="1"/>
  <c r="A677" i="1" s="1"/>
  <c r="B678" i="1"/>
  <c r="A678" i="1" s="1"/>
  <c r="B679" i="1"/>
  <c r="A679" i="1" s="1"/>
  <c r="B680" i="1"/>
  <c r="A680" i="1" s="1"/>
  <c r="B681" i="1"/>
  <c r="A681" i="1" s="1"/>
  <c r="B682" i="1"/>
  <c r="A682" i="1" s="1"/>
  <c r="B683" i="1"/>
  <c r="A683" i="1" s="1"/>
  <c r="B684" i="1"/>
  <c r="A684" i="1" s="1"/>
  <c r="B685" i="1"/>
  <c r="A685" i="1" s="1"/>
  <c r="B686" i="1"/>
  <c r="A686" i="1" s="1"/>
  <c r="B687" i="1"/>
  <c r="A687" i="1" s="1"/>
  <c r="B688" i="1"/>
  <c r="A688" i="1" s="1"/>
  <c r="B689" i="1"/>
  <c r="A689" i="1" s="1"/>
  <c r="B690" i="1"/>
  <c r="A690" i="1" s="1"/>
  <c r="B691" i="1"/>
  <c r="A691" i="1" s="1"/>
  <c r="B692" i="1"/>
  <c r="A692" i="1" s="1"/>
  <c r="B693" i="1"/>
  <c r="A693" i="1" s="1"/>
  <c r="B694" i="1"/>
  <c r="A694" i="1" s="1"/>
  <c r="B695" i="1"/>
  <c r="A695" i="1" s="1"/>
  <c r="B696" i="1"/>
  <c r="A696" i="1" s="1"/>
  <c r="B697" i="1"/>
  <c r="A697" i="1" s="1"/>
  <c r="B698" i="1"/>
  <c r="A698" i="1" s="1"/>
  <c r="B699" i="1"/>
  <c r="A699" i="1" s="1"/>
  <c r="B700" i="1"/>
  <c r="A700" i="1" s="1"/>
  <c r="B701" i="1"/>
  <c r="A701" i="1" s="1"/>
  <c r="B702" i="1"/>
  <c r="A702" i="1" s="1"/>
  <c r="B703" i="1"/>
  <c r="A703" i="1" s="1"/>
  <c r="B704" i="1"/>
  <c r="A704" i="1" s="1"/>
  <c r="B705" i="1"/>
  <c r="A705" i="1" s="1"/>
  <c r="B706" i="1"/>
  <c r="A706" i="1" s="1"/>
  <c r="B707" i="1"/>
  <c r="A707" i="1" s="1"/>
  <c r="B708" i="1"/>
  <c r="A708" i="1" s="1"/>
  <c r="B709" i="1"/>
  <c r="A709" i="1" s="1"/>
  <c r="B710" i="1"/>
  <c r="A710" i="1" s="1"/>
  <c r="B711" i="1"/>
  <c r="A711" i="1" s="1"/>
  <c r="B712" i="1"/>
  <c r="A712" i="1" s="1"/>
  <c r="B713" i="1"/>
  <c r="A713" i="1" s="1"/>
  <c r="B714" i="1"/>
  <c r="A714" i="1" s="1"/>
  <c r="B715" i="1"/>
  <c r="A715" i="1" s="1"/>
  <c r="B716" i="1"/>
  <c r="A716" i="1" s="1"/>
  <c r="B717" i="1"/>
  <c r="A717" i="1" s="1"/>
  <c r="B718" i="1"/>
  <c r="A718" i="1" s="1"/>
  <c r="B719" i="1"/>
  <c r="A719" i="1" s="1"/>
  <c r="B720" i="1"/>
  <c r="A720" i="1" s="1"/>
  <c r="B721" i="1"/>
  <c r="A721" i="1" s="1"/>
  <c r="B722" i="1"/>
  <c r="A722" i="1" s="1"/>
  <c r="B723" i="1"/>
  <c r="A723" i="1" s="1"/>
  <c r="B724" i="1"/>
  <c r="A724" i="1" s="1"/>
  <c r="B725" i="1"/>
  <c r="A725" i="1" s="1"/>
  <c r="B726" i="1"/>
  <c r="A726" i="1" s="1"/>
  <c r="B727" i="1"/>
  <c r="A727" i="1" s="1"/>
  <c r="B728" i="1"/>
  <c r="A728" i="1" s="1"/>
  <c r="B729" i="1"/>
  <c r="A729" i="1" s="1"/>
  <c r="B730" i="1"/>
  <c r="A730" i="1" s="1"/>
  <c r="B731" i="1"/>
  <c r="A731" i="1" s="1"/>
  <c r="B732" i="1"/>
  <c r="A732" i="1" s="1"/>
  <c r="B733" i="1"/>
  <c r="A733" i="1" s="1"/>
  <c r="B734" i="1"/>
  <c r="A734" i="1" s="1"/>
  <c r="B735" i="1"/>
  <c r="A735" i="1" s="1"/>
  <c r="B736" i="1"/>
  <c r="A736" i="1" s="1"/>
  <c r="B737" i="1"/>
  <c r="A737" i="1" s="1"/>
  <c r="B738" i="1"/>
  <c r="A738" i="1" s="1"/>
  <c r="B739" i="1"/>
  <c r="A739" i="1" s="1"/>
  <c r="B740" i="1"/>
  <c r="A740" i="1" s="1"/>
  <c r="B741" i="1"/>
  <c r="A741" i="1" s="1"/>
  <c r="B742" i="1"/>
  <c r="A742" i="1" s="1"/>
  <c r="B743" i="1"/>
  <c r="A743" i="1" s="1"/>
  <c r="B744" i="1"/>
  <c r="A744" i="1" s="1"/>
  <c r="B745" i="1"/>
  <c r="A745" i="1" s="1"/>
  <c r="B746" i="1"/>
  <c r="A746" i="1" s="1"/>
  <c r="B747" i="1"/>
  <c r="A747" i="1" s="1"/>
  <c r="B748" i="1"/>
  <c r="A748" i="1" s="1"/>
  <c r="B749" i="1"/>
  <c r="A749" i="1" s="1"/>
  <c r="B750" i="1"/>
  <c r="A750" i="1" s="1"/>
  <c r="B751" i="1"/>
  <c r="A751" i="1" s="1"/>
  <c r="B752" i="1"/>
  <c r="A752" i="1" s="1"/>
  <c r="B753" i="1"/>
  <c r="A753" i="1" s="1"/>
  <c r="B754" i="1"/>
  <c r="A754" i="1" s="1"/>
  <c r="B755" i="1"/>
  <c r="A755" i="1" s="1"/>
  <c r="B756" i="1"/>
  <c r="A756" i="1" s="1"/>
  <c r="B757" i="1"/>
  <c r="A757" i="1" s="1"/>
  <c r="B758" i="1"/>
  <c r="A758" i="1" s="1"/>
  <c r="B759" i="1"/>
  <c r="A759" i="1" s="1"/>
  <c r="B760" i="1"/>
  <c r="A760" i="1" s="1"/>
  <c r="B761" i="1"/>
  <c r="A761" i="1" s="1"/>
  <c r="B762" i="1"/>
  <c r="A762" i="1" s="1"/>
  <c r="B763" i="1"/>
  <c r="A763" i="1" s="1"/>
  <c r="B764" i="1"/>
  <c r="A764" i="1" s="1"/>
  <c r="B765" i="1"/>
  <c r="A765" i="1" s="1"/>
  <c r="B766" i="1"/>
  <c r="A766" i="1" s="1"/>
  <c r="B767" i="1"/>
  <c r="A767" i="1" s="1"/>
  <c r="B768" i="1"/>
  <c r="A768" i="1" s="1"/>
  <c r="B769" i="1"/>
  <c r="A769" i="1" s="1"/>
  <c r="B770" i="1"/>
  <c r="A770" i="1" s="1"/>
  <c r="B771" i="1"/>
  <c r="A771" i="1" s="1"/>
  <c r="B772" i="1"/>
  <c r="A772" i="1" s="1"/>
  <c r="B773" i="1"/>
  <c r="A773" i="1" s="1"/>
  <c r="B774" i="1"/>
  <c r="A774" i="1" s="1"/>
  <c r="B775" i="1"/>
  <c r="A775" i="1" s="1"/>
  <c r="B776" i="1"/>
  <c r="A776" i="1" s="1"/>
  <c r="B777" i="1"/>
  <c r="A777" i="1" s="1"/>
  <c r="B778" i="1"/>
  <c r="A778" i="1" s="1"/>
  <c r="B779" i="1"/>
  <c r="A779" i="1" s="1"/>
  <c r="B780" i="1"/>
  <c r="A780" i="1" s="1"/>
  <c r="B781" i="1"/>
  <c r="A781" i="1" s="1"/>
  <c r="B782" i="1"/>
  <c r="A782" i="1" s="1"/>
  <c r="B783" i="1"/>
  <c r="A783" i="1" s="1"/>
  <c r="B784" i="1"/>
  <c r="A784" i="1" s="1"/>
  <c r="B785" i="1"/>
  <c r="A785" i="1" s="1"/>
  <c r="B786" i="1"/>
  <c r="A786" i="1" s="1"/>
  <c r="B787" i="1"/>
  <c r="A787" i="1" s="1"/>
  <c r="B788" i="1"/>
  <c r="A788" i="1" s="1"/>
  <c r="B789" i="1"/>
  <c r="A789" i="1" s="1"/>
  <c r="B790" i="1"/>
  <c r="A790" i="1" s="1"/>
  <c r="B791" i="1"/>
  <c r="A791" i="1" s="1"/>
  <c r="B792" i="1"/>
  <c r="A792" i="1" s="1"/>
  <c r="B793" i="1"/>
  <c r="A793" i="1" s="1"/>
  <c r="B794" i="1"/>
  <c r="A794" i="1" s="1"/>
  <c r="B795" i="1"/>
  <c r="A795" i="1" s="1"/>
  <c r="B796" i="1"/>
  <c r="A796" i="1" s="1"/>
  <c r="B797" i="1"/>
  <c r="A797" i="1" s="1"/>
  <c r="B798" i="1"/>
  <c r="A798" i="1" s="1"/>
  <c r="B799" i="1"/>
  <c r="A799" i="1" s="1"/>
  <c r="B800" i="1"/>
  <c r="A800" i="1" s="1"/>
  <c r="B801" i="1"/>
  <c r="A801" i="1" s="1"/>
  <c r="B802" i="1"/>
  <c r="A802" i="1" s="1"/>
  <c r="B803" i="1"/>
  <c r="A803" i="1" s="1"/>
  <c r="B804" i="1"/>
  <c r="A804" i="1" s="1"/>
  <c r="B805" i="1"/>
  <c r="A805" i="1" s="1"/>
  <c r="B806" i="1"/>
  <c r="A806" i="1" s="1"/>
  <c r="B807" i="1"/>
  <c r="A807" i="1" s="1"/>
  <c r="B808" i="1"/>
  <c r="A808" i="1" s="1"/>
  <c r="B809" i="1"/>
  <c r="A809" i="1" s="1"/>
  <c r="B810" i="1"/>
  <c r="A810" i="1" s="1"/>
  <c r="B811" i="1"/>
  <c r="A811" i="1" s="1"/>
  <c r="B812" i="1"/>
  <c r="A812" i="1" s="1"/>
  <c r="B813" i="1"/>
  <c r="A813" i="1" s="1"/>
  <c r="B814" i="1"/>
  <c r="A814" i="1" s="1"/>
  <c r="B815" i="1"/>
  <c r="A815" i="1" s="1"/>
  <c r="B816" i="1"/>
  <c r="A816" i="1" s="1"/>
  <c r="B817" i="1"/>
  <c r="A817" i="1" s="1"/>
  <c r="B818" i="1"/>
  <c r="A818" i="1" s="1"/>
  <c r="B819" i="1"/>
  <c r="A819" i="1" s="1"/>
  <c r="B820" i="1"/>
  <c r="A820" i="1" s="1"/>
  <c r="B821" i="1"/>
  <c r="A821" i="1" s="1"/>
  <c r="B822" i="1"/>
  <c r="A822" i="1" s="1"/>
  <c r="B823" i="1"/>
  <c r="A823" i="1" s="1"/>
  <c r="B824" i="1"/>
  <c r="A824" i="1" s="1"/>
  <c r="B825" i="1"/>
  <c r="A825" i="1" s="1"/>
  <c r="B826" i="1"/>
  <c r="A826" i="1" s="1"/>
  <c r="B827" i="1"/>
  <c r="A827" i="1" s="1"/>
  <c r="B828" i="1"/>
  <c r="A828" i="1" s="1"/>
  <c r="B829" i="1"/>
  <c r="A829" i="1" s="1"/>
  <c r="B830" i="1"/>
  <c r="A830" i="1" s="1"/>
  <c r="B831" i="1"/>
  <c r="A831" i="1" s="1"/>
  <c r="B832" i="1"/>
  <c r="A832" i="1" s="1"/>
  <c r="B833" i="1"/>
  <c r="A833" i="1" s="1"/>
  <c r="B834" i="1"/>
  <c r="A834" i="1" s="1"/>
  <c r="B835" i="1"/>
  <c r="A835" i="1" s="1"/>
  <c r="B836" i="1"/>
  <c r="A836" i="1" s="1"/>
  <c r="B837" i="1"/>
  <c r="A837" i="1" s="1"/>
  <c r="B838" i="1"/>
  <c r="A838" i="1" s="1"/>
  <c r="B839" i="1"/>
  <c r="A839" i="1" s="1"/>
  <c r="B840" i="1"/>
  <c r="A840" i="1" s="1"/>
  <c r="B841" i="1"/>
  <c r="A841" i="1" s="1"/>
  <c r="B842" i="1"/>
  <c r="A842" i="1" s="1"/>
  <c r="B843" i="1"/>
  <c r="A843" i="1" s="1"/>
  <c r="B844" i="1"/>
  <c r="A844" i="1" s="1"/>
  <c r="B845" i="1"/>
  <c r="A845" i="1" s="1"/>
  <c r="B846" i="1"/>
  <c r="A846" i="1" s="1"/>
  <c r="B847" i="1"/>
  <c r="A847" i="1" s="1"/>
  <c r="B848" i="1"/>
  <c r="A848" i="1" s="1"/>
  <c r="B849" i="1"/>
  <c r="A849" i="1" s="1"/>
  <c r="B850" i="1"/>
  <c r="A850" i="1" s="1"/>
  <c r="B851" i="1"/>
  <c r="A851" i="1" s="1"/>
  <c r="B852" i="1"/>
  <c r="A852" i="1" s="1"/>
  <c r="B853" i="1"/>
  <c r="A853" i="1" s="1"/>
  <c r="B854" i="1"/>
  <c r="A854" i="1" s="1"/>
  <c r="B855" i="1"/>
  <c r="A855" i="1" s="1"/>
  <c r="B856" i="1"/>
  <c r="A856" i="1" s="1"/>
  <c r="B857" i="1"/>
  <c r="A857" i="1" s="1"/>
  <c r="B858" i="1"/>
  <c r="A858" i="1" s="1"/>
  <c r="B859" i="1"/>
  <c r="A859" i="1" s="1"/>
  <c r="B860" i="1"/>
  <c r="A860" i="1" s="1"/>
  <c r="B861" i="1"/>
  <c r="A861" i="1" s="1"/>
  <c r="B862" i="1"/>
  <c r="A862" i="1" s="1"/>
  <c r="B863" i="1"/>
  <c r="A863" i="1" s="1"/>
  <c r="B864" i="1"/>
  <c r="A864" i="1" s="1"/>
  <c r="B865" i="1"/>
  <c r="A865" i="1" s="1"/>
  <c r="B866" i="1"/>
  <c r="A866" i="1" s="1"/>
  <c r="B867" i="1"/>
  <c r="A867" i="1" s="1"/>
  <c r="B868" i="1"/>
  <c r="A868" i="1" s="1"/>
  <c r="B869" i="1"/>
  <c r="A869" i="1" s="1"/>
  <c r="B870" i="1"/>
  <c r="A870" i="1" s="1"/>
  <c r="B871" i="1"/>
  <c r="A871" i="1" s="1"/>
  <c r="B872" i="1"/>
  <c r="A872" i="1" s="1"/>
  <c r="B873" i="1"/>
  <c r="A873" i="1" s="1"/>
  <c r="B874" i="1"/>
  <c r="A874" i="1" s="1"/>
  <c r="B875" i="1"/>
  <c r="A875" i="1" s="1"/>
  <c r="B876" i="1"/>
  <c r="A876" i="1" s="1"/>
  <c r="B877" i="1"/>
  <c r="A877" i="1" s="1"/>
  <c r="B878" i="1"/>
  <c r="A878" i="1" s="1"/>
  <c r="B879" i="1"/>
  <c r="A879" i="1" s="1"/>
  <c r="B880" i="1"/>
  <c r="A880" i="1" s="1"/>
  <c r="B881" i="1"/>
  <c r="A881" i="1" s="1"/>
  <c r="B882" i="1"/>
  <c r="A882" i="1" s="1"/>
  <c r="B883" i="1"/>
  <c r="A883" i="1" s="1"/>
  <c r="B884" i="1"/>
  <c r="A884" i="1" s="1"/>
  <c r="B885" i="1"/>
  <c r="A885" i="1" s="1"/>
  <c r="B886" i="1"/>
  <c r="A886" i="1" s="1"/>
  <c r="B887" i="1"/>
  <c r="A887" i="1" s="1"/>
  <c r="B888" i="1"/>
  <c r="A888" i="1" s="1"/>
  <c r="B889" i="1"/>
  <c r="A889" i="1" s="1"/>
  <c r="B890" i="1"/>
  <c r="A890" i="1" s="1"/>
  <c r="B891" i="1"/>
  <c r="A891" i="1" s="1"/>
  <c r="B892" i="1"/>
  <c r="A892" i="1" s="1"/>
  <c r="B893" i="1"/>
  <c r="A893" i="1" s="1"/>
  <c r="B894" i="1"/>
  <c r="A894" i="1" s="1"/>
  <c r="B895" i="1"/>
  <c r="A895" i="1" s="1"/>
  <c r="B896" i="1"/>
  <c r="A896" i="1" s="1"/>
  <c r="B897" i="1"/>
  <c r="A897" i="1" s="1"/>
  <c r="B898" i="1"/>
  <c r="A898" i="1" s="1"/>
  <c r="B899" i="1"/>
  <c r="A899" i="1" s="1"/>
  <c r="B900" i="1"/>
  <c r="A900" i="1" s="1"/>
  <c r="B901" i="1"/>
  <c r="A901" i="1" s="1"/>
  <c r="B902" i="1"/>
  <c r="A902" i="1" s="1"/>
  <c r="B903" i="1"/>
  <c r="A903" i="1" s="1"/>
  <c r="B904" i="1"/>
  <c r="A904" i="1" s="1"/>
  <c r="B905" i="1"/>
  <c r="A905" i="1" s="1"/>
  <c r="B906" i="1"/>
  <c r="A906" i="1" s="1"/>
  <c r="B907" i="1"/>
  <c r="A907" i="1" s="1"/>
  <c r="B908" i="1"/>
  <c r="A908" i="1" s="1"/>
  <c r="B909" i="1"/>
  <c r="A909" i="1" s="1"/>
  <c r="B910" i="1"/>
  <c r="A910" i="1" s="1"/>
  <c r="B911" i="1"/>
  <c r="A911" i="1" s="1"/>
  <c r="B912" i="1"/>
  <c r="A912" i="1" s="1"/>
  <c r="B913" i="1"/>
  <c r="A913" i="1" s="1"/>
  <c r="B914" i="1"/>
  <c r="A914" i="1" s="1"/>
  <c r="B915" i="1"/>
  <c r="A915" i="1" s="1"/>
  <c r="B916" i="1"/>
  <c r="A916" i="1" s="1"/>
  <c r="B917" i="1"/>
  <c r="A917" i="1" s="1"/>
  <c r="B918" i="1"/>
  <c r="A918" i="1" s="1"/>
  <c r="B919" i="1"/>
  <c r="A919" i="1" s="1"/>
  <c r="B920" i="1"/>
  <c r="A920" i="1" s="1"/>
  <c r="B921" i="1"/>
  <c r="A921" i="1" s="1"/>
  <c r="B922" i="1"/>
  <c r="A922" i="1" s="1"/>
  <c r="B923" i="1"/>
  <c r="A923" i="1" s="1"/>
  <c r="B924" i="1"/>
  <c r="A924" i="1" s="1"/>
  <c r="B925" i="1"/>
  <c r="A925" i="1" s="1"/>
  <c r="B926" i="1"/>
  <c r="A926" i="1" s="1"/>
  <c r="B927" i="1"/>
  <c r="A927" i="1" s="1"/>
  <c r="B928" i="1"/>
  <c r="A928" i="1" s="1"/>
  <c r="B929" i="1"/>
  <c r="A929" i="1" s="1"/>
  <c r="B930" i="1"/>
  <c r="A930" i="1" s="1"/>
  <c r="B931" i="1"/>
  <c r="A931" i="1" s="1"/>
  <c r="B932" i="1"/>
  <c r="A932" i="1" s="1"/>
  <c r="B933" i="1"/>
  <c r="A933" i="1" s="1"/>
  <c r="B934" i="1"/>
  <c r="A934" i="1" s="1"/>
  <c r="B935" i="1"/>
  <c r="A935" i="1" s="1"/>
  <c r="B936" i="1"/>
  <c r="A936" i="1" s="1"/>
  <c r="B937" i="1"/>
  <c r="A937" i="1" s="1"/>
  <c r="B938" i="1"/>
  <c r="A938" i="1" s="1"/>
  <c r="B939" i="1"/>
  <c r="A939" i="1" s="1"/>
  <c r="B940" i="1"/>
  <c r="A940" i="1" s="1"/>
  <c r="B941" i="1"/>
  <c r="A941" i="1" s="1"/>
  <c r="B942" i="1"/>
  <c r="A942" i="1" s="1"/>
  <c r="B943" i="1"/>
  <c r="A943" i="1" s="1"/>
  <c r="B944" i="1"/>
  <c r="A944" i="1" s="1"/>
  <c r="B945" i="1"/>
  <c r="A945" i="1" s="1"/>
  <c r="B946" i="1"/>
  <c r="A946" i="1" s="1"/>
  <c r="B947" i="1"/>
  <c r="A947" i="1" s="1"/>
  <c r="B948" i="1"/>
  <c r="A948" i="1" s="1"/>
  <c r="B949" i="1"/>
  <c r="A949" i="1" s="1"/>
  <c r="B950" i="1"/>
  <c r="A950" i="1" s="1"/>
  <c r="B951" i="1"/>
  <c r="A951" i="1" s="1"/>
  <c r="B952" i="1"/>
  <c r="A952" i="1" s="1"/>
  <c r="B953" i="1"/>
  <c r="A953" i="1" s="1"/>
  <c r="B954" i="1"/>
  <c r="A954" i="1" s="1"/>
  <c r="B955" i="1"/>
  <c r="A955" i="1" s="1"/>
  <c r="B956" i="1"/>
  <c r="A956" i="1" s="1"/>
  <c r="B957" i="1"/>
  <c r="A957" i="1" s="1"/>
  <c r="B958" i="1"/>
  <c r="A958" i="1" s="1"/>
  <c r="B959" i="1"/>
  <c r="A959" i="1" s="1"/>
  <c r="B960" i="1"/>
  <c r="A960" i="1" s="1"/>
  <c r="B961" i="1"/>
  <c r="A961" i="1" s="1"/>
  <c r="B962" i="1"/>
  <c r="A962" i="1" s="1"/>
  <c r="B963" i="1"/>
  <c r="A963" i="1" s="1"/>
  <c r="B964" i="1"/>
  <c r="A964" i="1" s="1"/>
  <c r="B965" i="1"/>
  <c r="A965" i="1" s="1"/>
  <c r="B966" i="1"/>
  <c r="A966" i="1" s="1"/>
  <c r="B967" i="1"/>
  <c r="A967" i="1" s="1"/>
  <c r="B968" i="1"/>
  <c r="A968" i="1" s="1"/>
  <c r="B969" i="1"/>
  <c r="A969" i="1" s="1"/>
  <c r="B970" i="1"/>
  <c r="A970" i="1" s="1"/>
  <c r="B971" i="1"/>
  <c r="A971" i="1" s="1"/>
  <c r="B972" i="1"/>
  <c r="A972" i="1" s="1"/>
  <c r="B973" i="1"/>
  <c r="A973" i="1" s="1"/>
  <c r="B974" i="1"/>
  <c r="A974" i="1" s="1"/>
  <c r="B975" i="1"/>
  <c r="A975" i="1" s="1"/>
  <c r="B976" i="1"/>
  <c r="A976" i="1" s="1"/>
  <c r="B977" i="1"/>
  <c r="A977" i="1" s="1"/>
  <c r="B978" i="1"/>
  <c r="A978" i="1" s="1"/>
  <c r="B979" i="1"/>
  <c r="A979" i="1" s="1"/>
  <c r="B980" i="1"/>
  <c r="A980" i="1" s="1"/>
  <c r="B981" i="1"/>
  <c r="A981" i="1" s="1"/>
  <c r="B982" i="1"/>
  <c r="A982" i="1" s="1"/>
  <c r="B983" i="1"/>
  <c r="A983" i="1" s="1"/>
  <c r="B984" i="1"/>
  <c r="A984" i="1" s="1"/>
  <c r="B985" i="1"/>
  <c r="A985" i="1" s="1"/>
  <c r="B986" i="1"/>
  <c r="A986" i="1" s="1"/>
  <c r="B987" i="1"/>
  <c r="A987" i="1" s="1"/>
  <c r="B988" i="1"/>
  <c r="A988" i="1" s="1"/>
  <c r="B989" i="1"/>
  <c r="A989" i="1" s="1"/>
  <c r="B990" i="1"/>
  <c r="A990" i="1" s="1"/>
  <c r="B991" i="1"/>
  <c r="A991" i="1" s="1"/>
  <c r="B992" i="1"/>
  <c r="A992" i="1" s="1"/>
  <c r="B993" i="1"/>
  <c r="A993" i="1" s="1"/>
  <c r="B994" i="1"/>
  <c r="A994" i="1" s="1"/>
  <c r="B995" i="1"/>
  <c r="A995" i="1" s="1"/>
  <c r="B996" i="1"/>
  <c r="A996" i="1" s="1"/>
  <c r="B997" i="1"/>
  <c r="A997" i="1" s="1"/>
  <c r="B998" i="1"/>
  <c r="A998" i="1" s="1"/>
  <c r="B999" i="1"/>
  <c r="A999" i="1" s="1"/>
  <c r="B1000" i="1"/>
  <c r="A1000" i="1" s="1"/>
  <c r="B1001" i="1"/>
  <c r="A1001" i="1" s="1"/>
  <c r="B1002" i="1"/>
  <c r="A1002" i="1" s="1"/>
  <c r="B1003" i="1"/>
  <c r="A1003" i="1" s="1"/>
  <c r="B1004" i="1"/>
  <c r="A1004" i="1" s="1"/>
  <c r="B5" i="1"/>
  <c r="A5" i="1" s="1"/>
  <c r="H18" i="1"/>
  <c r="G18" i="1" s="1"/>
  <c r="K18" i="1"/>
  <c r="J18" i="1" s="1"/>
  <c r="N18" i="1"/>
  <c r="H19" i="1"/>
  <c r="G19" i="1" s="1"/>
  <c r="K19" i="1"/>
  <c r="J19" i="1" s="1"/>
  <c r="N19" i="1"/>
  <c r="H20" i="1"/>
  <c r="G20" i="1" s="1"/>
  <c r="K20" i="1"/>
  <c r="J20" i="1" s="1"/>
  <c r="N20" i="1"/>
  <c r="H21" i="1"/>
  <c r="G21" i="1" s="1"/>
  <c r="K21" i="1"/>
  <c r="J21" i="1" s="1"/>
  <c r="N21" i="1"/>
  <c r="H22" i="1"/>
  <c r="G22" i="1" s="1"/>
  <c r="K22" i="1"/>
  <c r="J22" i="1" s="1"/>
  <c r="N22" i="1"/>
  <c r="H23" i="1"/>
  <c r="G23" i="1" s="1"/>
  <c r="K23" i="1"/>
  <c r="J23" i="1" s="1"/>
  <c r="N23" i="1"/>
  <c r="H24" i="1"/>
  <c r="G24" i="1" s="1"/>
  <c r="K24" i="1"/>
  <c r="J24" i="1" s="1"/>
  <c r="N24" i="1"/>
  <c r="H25" i="1"/>
  <c r="G25" i="1" s="1"/>
  <c r="K25" i="1"/>
  <c r="J25" i="1" s="1"/>
  <c r="N25" i="1"/>
  <c r="H26" i="1"/>
  <c r="G26" i="1" s="1"/>
  <c r="K26" i="1"/>
  <c r="J26" i="1" s="1"/>
  <c r="N26" i="1"/>
  <c r="H27" i="1"/>
  <c r="G27" i="1" s="1"/>
  <c r="K27" i="1"/>
  <c r="J27" i="1" s="1"/>
  <c r="N27" i="1"/>
  <c r="H28" i="1"/>
  <c r="G28" i="1" s="1"/>
  <c r="K28" i="1"/>
  <c r="J28" i="1" s="1"/>
  <c r="N28" i="1"/>
  <c r="H29" i="1"/>
  <c r="G29" i="1" s="1"/>
  <c r="K29" i="1"/>
  <c r="J29" i="1" s="1"/>
  <c r="N29" i="1"/>
  <c r="H30" i="1"/>
  <c r="G30" i="1" s="1"/>
  <c r="K30" i="1"/>
  <c r="J30" i="1" s="1"/>
  <c r="N30" i="1"/>
  <c r="H31" i="1"/>
  <c r="G31" i="1" s="1"/>
  <c r="K31" i="1"/>
  <c r="J31" i="1" s="1"/>
  <c r="N31" i="1"/>
  <c r="H32" i="1"/>
  <c r="G32" i="1" s="1"/>
  <c r="K32" i="1"/>
  <c r="J32" i="1" s="1"/>
  <c r="N32" i="1"/>
  <c r="H33" i="1"/>
  <c r="G33" i="1" s="1"/>
  <c r="K33" i="1"/>
  <c r="J33" i="1" s="1"/>
  <c r="N33" i="1"/>
  <c r="H34" i="1"/>
  <c r="G34" i="1" s="1"/>
  <c r="K34" i="1"/>
  <c r="J34" i="1" s="1"/>
  <c r="N34" i="1"/>
  <c r="H35" i="1"/>
  <c r="G35" i="1" s="1"/>
  <c r="K35" i="1"/>
  <c r="J35" i="1" s="1"/>
  <c r="N35" i="1"/>
  <c r="H36" i="1"/>
  <c r="G36" i="1" s="1"/>
  <c r="K36" i="1"/>
  <c r="J36" i="1" s="1"/>
  <c r="N36" i="1"/>
  <c r="H37" i="1"/>
  <c r="G37" i="1" s="1"/>
  <c r="K37" i="1"/>
  <c r="J37" i="1" s="1"/>
  <c r="N37" i="1"/>
  <c r="H38" i="1"/>
  <c r="G38" i="1" s="1"/>
  <c r="K38" i="1"/>
  <c r="J38" i="1" s="1"/>
  <c r="N38" i="1"/>
  <c r="H39" i="1"/>
  <c r="G39" i="1" s="1"/>
  <c r="K39" i="1"/>
  <c r="J39" i="1" s="1"/>
  <c r="N39" i="1"/>
  <c r="H40" i="1"/>
  <c r="G40" i="1" s="1"/>
  <c r="K40" i="1"/>
  <c r="J40" i="1" s="1"/>
  <c r="N40" i="1"/>
  <c r="H41" i="1"/>
  <c r="G41" i="1" s="1"/>
  <c r="K41" i="1"/>
  <c r="J41" i="1" s="1"/>
  <c r="N41" i="1"/>
  <c r="H42" i="1"/>
  <c r="G42" i="1" s="1"/>
  <c r="K42" i="1"/>
  <c r="J42" i="1" s="1"/>
  <c r="N42" i="1"/>
  <c r="H43" i="1"/>
  <c r="G43" i="1" s="1"/>
  <c r="K43" i="1"/>
  <c r="J43" i="1" s="1"/>
  <c r="N43" i="1"/>
  <c r="H44" i="1"/>
  <c r="G44" i="1" s="1"/>
  <c r="K44" i="1"/>
  <c r="J44" i="1" s="1"/>
  <c r="N44" i="1"/>
  <c r="H45" i="1"/>
  <c r="G45" i="1" s="1"/>
  <c r="K45" i="1"/>
  <c r="J45" i="1" s="1"/>
  <c r="N45" i="1"/>
  <c r="H46" i="1"/>
  <c r="G46" i="1" s="1"/>
  <c r="K46" i="1"/>
  <c r="J46" i="1" s="1"/>
  <c r="N46" i="1"/>
  <c r="H47" i="1"/>
  <c r="G47" i="1" s="1"/>
  <c r="K47" i="1"/>
  <c r="J47" i="1" s="1"/>
  <c r="N47" i="1"/>
  <c r="H48" i="1"/>
  <c r="G48" i="1" s="1"/>
  <c r="K48" i="1"/>
  <c r="J48" i="1" s="1"/>
  <c r="N48" i="1"/>
  <c r="H49" i="1"/>
  <c r="G49" i="1" s="1"/>
  <c r="K49" i="1"/>
  <c r="J49" i="1" s="1"/>
  <c r="N49" i="1"/>
  <c r="H50" i="1"/>
  <c r="G50" i="1" s="1"/>
  <c r="K50" i="1"/>
  <c r="J50" i="1" s="1"/>
  <c r="N50" i="1"/>
  <c r="H51" i="1"/>
  <c r="G51" i="1" s="1"/>
  <c r="K51" i="1"/>
  <c r="J51" i="1" s="1"/>
  <c r="N51" i="1"/>
  <c r="H52" i="1"/>
  <c r="G52" i="1" s="1"/>
  <c r="K52" i="1"/>
  <c r="J52" i="1" s="1"/>
  <c r="N52" i="1"/>
  <c r="H53" i="1"/>
  <c r="G53" i="1" s="1"/>
  <c r="K53" i="1"/>
  <c r="J53" i="1" s="1"/>
  <c r="N53" i="1"/>
  <c r="H54" i="1"/>
  <c r="G54" i="1" s="1"/>
  <c r="K54" i="1"/>
  <c r="J54" i="1" s="1"/>
  <c r="N54" i="1"/>
  <c r="H55" i="1"/>
  <c r="G55" i="1" s="1"/>
  <c r="K55" i="1"/>
  <c r="J55" i="1" s="1"/>
  <c r="N55" i="1"/>
  <c r="H56" i="1"/>
  <c r="G56" i="1" s="1"/>
  <c r="K56" i="1"/>
  <c r="J56" i="1" s="1"/>
  <c r="N56" i="1"/>
  <c r="H57" i="1"/>
  <c r="G57" i="1" s="1"/>
  <c r="K57" i="1"/>
  <c r="J57" i="1" s="1"/>
  <c r="N57" i="1"/>
  <c r="H58" i="1"/>
  <c r="G58" i="1" s="1"/>
  <c r="K58" i="1"/>
  <c r="J58" i="1" s="1"/>
  <c r="N58" i="1"/>
  <c r="H59" i="1"/>
  <c r="G59" i="1" s="1"/>
  <c r="K59" i="1"/>
  <c r="J59" i="1" s="1"/>
  <c r="N59" i="1"/>
  <c r="H60" i="1"/>
  <c r="G60" i="1" s="1"/>
  <c r="K60" i="1"/>
  <c r="J60" i="1" s="1"/>
  <c r="N60" i="1"/>
  <c r="H61" i="1"/>
  <c r="G61" i="1" s="1"/>
  <c r="K61" i="1"/>
  <c r="J61" i="1" s="1"/>
  <c r="N61" i="1"/>
  <c r="H62" i="1"/>
  <c r="G62" i="1" s="1"/>
  <c r="K62" i="1"/>
  <c r="J62" i="1" s="1"/>
  <c r="N62" i="1"/>
  <c r="H63" i="1"/>
  <c r="G63" i="1" s="1"/>
  <c r="K63" i="1"/>
  <c r="J63" i="1" s="1"/>
  <c r="N63" i="1"/>
  <c r="H64" i="1"/>
  <c r="G64" i="1" s="1"/>
  <c r="K64" i="1"/>
  <c r="J64" i="1" s="1"/>
  <c r="N64" i="1"/>
  <c r="H65" i="1"/>
  <c r="G65" i="1" s="1"/>
  <c r="K65" i="1"/>
  <c r="J65" i="1" s="1"/>
  <c r="N65" i="1"/>
  <c r="H66" i="1"/>
  <c r="G66" i="1" s="1"/>
  <c r="K66" i="1"/>
  <c r="J66" i="1" s="1"/>
  <c r="N66" i="1"/>
  <c r="H67" i="1"/>
  <c r="G67" i="1" s="1"/>
  <c r="K67" i="1"/>
  <c r="J67" i="1" s="1"/>
  <c r="N67" i="1"/>
  <c r="H68" i="1"/>
  <c r="G68" i="1" s="1"/>
  <c r="K68" i="1"/>
  <c r="J68" i="1" s="1"/>
  <c r="N68" i="1"/>
  <c r="H69" i="1"/>
  <c r="G69" i="1" s="1"/>
  <c r="K69" i="1"/>
  <c r="J69" i="1" s="1"/>
  <c r="N69" i="1"/>
  <c r="H70" i="1"/>
  <c r="G70" i="1" s="1"/>
  <c r="K70" i="1"/>
  <c r="J70" i="1" s="1"/>
  <c r="N70" i="1"/>
  <c r="H71" i="1"/>
  <c r="G71" i="1" s="1"/>
  <c r="K71" i="1"/>
  <c r="J71" i="1" s="1"/>
  <c r="N71" i="1"/>
  <c r="H72" i="1"/>
  <c r="G72" i="1" s="1"/>
  <c r="K72" i="1"/>
  <c r="J72" i="1" s="1"/>
  <c r="N72" i="1"/>
  <c r="H73" i="1"/>
  <c r="G73" i="1" s="1"/>
  <c r="K73" i="1"/>
  <c r="J73" i="1" s="1"/>
  <c r="N73" i="1"/>
  <c r="H74" i="1"/>
  <c r="G74" i="1" s="1"/>
  <c r="K74" i="1"/>
  <c r="J74" i="1" s="1"/>
  <c r="N74" i="1"/>
  <c r="H75" i="1"/>
  <c r="G75" i="1" s="1"/>
  <c r="K75" i="1"/>
  <c r="J75" i="1" s="1"/>
  <c r="N75" i="1"/>
  <c r="H76" i="1"/>
  <c r="G76" i="1" s="1"/>
  <c r="K76" i="1"/>
  <c r="J76" i="1" s="1"/>
  <c r="N76" i="1"/>
  <c r="H77" i="1"/>
  <c r="G77" i="1" s="1"/>
  <c r="K77" i="1"/>
  <c r="J77" i="1" s="1"/>
  <c r="N77" i="1"/>
  <c r="H78" i="1"/>
  <c r="G78" i="1" s="1"/>
  <c r="K78" i="1"/>
  <c r="J78" i="1" s="1"/>
  <c r="N78" i="1"/>
  <c r="H79" i="1"/>
  <c r="G79" i="1" s="1"/>
  <c r="K79" i="1"/>
  <c r="J79" i="1" s="1"/>
  <c r="N79" i="1"/>
  <c r="H80" i="1"/>
  <c r="G80" i="1" s="1"/>
  <c r="K80" i="1"/>
  <c r="J80" i="1" s="1"/>
  <c r="N80" i="1"/>
  <c r="H81" i="1"/>
  <c r="G81" i="1" s="1"/>
  <c r="K81" i="1"/>
  <c r="J81" i="1" s="1"/>
  <c r="N81" i="1"/>
  <c r="H82" i="1"/>
  <c r="G82" i="1" s="1"/>
  <c r="K82" i="1"/>
  <c r="J82" i="1" s="1"/>
  <c r="N82" i="1"/>
  <c r="H83" i="1"/>
  <c r="G83" i="1" s="1"/>
  <c r="K83" i="1"/>
  <c r="J83" i="1" s="1"/>
  <c r="N83" i="1"/>
  <c r="H84" i="1"/>
  <c r="G84" i="1" s="1"/>
  <c r="K84" i="1"/>
  <c r="J84" i="1" s="1"/>
  <c r="N84" i="1"/>
  <c r="H85" i="1"/>
  <c r="G85" i="1" s="1"/>
  <c r="K85" i="1"/>
  <c r="J85" i="1" s="1"/>
  <c r="N85" i="1"/>
  <c r="H86" i="1"/>
  <c r="G86" i="1" s="1"/>
  <c r="K86" i="1"/>
  <c r="J86" i="1" s="1"/>
  <c r="N86" i="1"/>
  <c r="H87" i="1"/>
  <c r="G87" i="1" s="1"/>
  <c r="K87" i="1"/>
  <c r="J87" i="1" s="1"/>
  <c r="N87" i="1"/>
  <c r="H88" i="1"/>
  <c r="G88" i="1" s="1"/>
  <c r="K88" i="1"/>
  <c r="J88" i="1" s="1"/>
  <c r="N88" i="1"/>
  <c r="H89" i="1"/>
  <c r="G89" i="1" s="1"/>
  <c r="K89" i="1"/>
  <c r="J89" i="1" s="1"/>
  <c r="N89" i="1"/>
  <c r="H90" i="1"/>
  <c r="G90" i="1" s="1"/>
  <c r="K90" i="1"/>
  <c r="J90" i="1" s="1"/>
  <c r="N90" i="1"/>
  <c r="H91" i="1"/>
  <c r="G91" i="1" s="1"/>
  <c r="K91" i="1"/>
  <c r="J91" i="1" s="1"/>
  <c r="N91" i="1"/>
  <c r="H92" i="1"/>
  <c r="G92" i="1" s="1"/>
  <c r="K92" i="1"/>
  <c r="J92" i="1" s="1"/>
  <c r="N92" i="1"/>
  <c r="H93" i="1"/>
  <c r="G93" i="1" s="1"/>
  <c r="K93" i="1"/>
  <c r="J93" i="1" s="1"/>
  <c r="N93" i="1"/>
  <c r="H94" i="1"/>
  <c r="G94" i="1" s="1"/>
  <c r="K94" i="1"/>
  <c r="J94" i="1" s="1"/>
  <c r="N94" i="1"/>
  <c r="H95" i="1"/>
  <c r="G95" i="1" s="1"/>
  <c r="K95" i="1"/>
  <c r="J95" i="1" s="1"/>
  <c r="N95" i="1"/>
  <c r="H96" i="1"/>
  <c r="G96" i="1" s="1"/>
  <c r="K96" i="1"/>
  <c r="J96" i="1" s="1"/>
  <c r="N96" i="1"/>
  <c r="H97" i="1"/>
  <c r="G97" i="1" s="1"/>
  <c r="K97" i="1"/>
  <c r="J97" i="1" s="1"/>
  <c r="N97" i="1"/>
  <c r="H98" i="1"/>
  <c r="G98" i="1" s="1"/>
  <c r="K98" i="1"/>
  <c r="J98" i="1" s="1"/>
  <c r="N98" i="1"/>
  <c r="H99" i="1"/>
  <c r="G99" i="1" s="1"/>
  <c r="K99" i="1"/>
  <c r="J99" i="1" s="1"/>
  <c r="N99" i="1"/>
  <c r="H100" i="1"/>
  <c r="G100" i="1" s="1"/>
  <c r="K100" i="1"/>
  <c r="J100" i="1" s="1"/>
  <c r="N100" i="1"/>
  <c r="H101" i="1"/>
  <c r="G101" i="1" s="1"/>
  <c r="K101" i="1"/>
  <c r="J101" i="1" s="1"/>
  <c r="N101" i="1"/>
  <c r="H102" i="1"/>
  <c r="G102" i="1" s="1"/>
  <c r="K102" i="1"/>
  <c r="J102" i="1" s="1"/>
  <c r="N102" i="1"/>
  <c r="H103" i="1"/>
  <c r="G103" i="1" s="1"/>
  <c r="K103" i="1"/>
  <c r="J103" i="1" s="1"/>
  <c r="N103" i="1"/>
  <c r="H104" i="1"/>
  <c r="G104" i="1" s="1"/>
  <c r="K104" i="1"/>
  <c r="J104" i="1" s="1"/>
  <c r="N104" i="1"/>
  <c r="H105" i="1"/>
  <c r="G105" i="1" s="1"/>
  <c r="K105" i="1"/>
  <c r="J105" i="1" s="1"/>
  <c r="N105" i="1"/>
  <c r="H106" i="1"/>
  <c r="G106" i="1" s="1"/>
  <c r="K106" i="1"/>
  <c r="J106" i="1" s="1"/>
  <c r="N106" i="1"/>
  <c r="H107" i="1"/>
  <c r="G107" i="1" s="1"/>
  <c r="K107" i="1"/>
  <c r="J107" i="1" s="1"/>
  <c r="N107" i="1"/>
  <c r="H108" i="1"/>
  <c r="G108" i="1" s="1"/>
  <c r="K108" i="1"/>
  <c r="J108" i="1" s="1"/>
  <c r="N108" i="1"/>
  <c r="H109" i="1"/>
  <c r="G109" i="1" s="1"/>
  <c r="K109" i="1"/>
  <c r="J109" i="1" s="1"/>
  <c r="N109" i="1"/>
  <c r="H110" i="1"/>
  <c r="G110" i="1" s="1"/>
  <c r="K110" i="1"/>
  <c r="J110" i="1" s="1"/>
  <c r="N110" i="1"/>
  <c r="H111" i="1"/>
  <c r="G111" i="1" s="1"/>
  <c r="K111" i="1"/>
  <c r="J111" i="1" s="1"/>
  <c r="N111" i="1"/>
  <c r="H112" i="1"/>
  <c r="G112" i="1" s="1"/>
  <c r="K112" i="1"/>
  <c r="J112" i="1" s="1"/>
  <c r="N112" i="1"/>
  <c r="H113" i="1"/>
  <c r="G113" i="1" s="1"/>
  <c r="K113" i="1"/>
  <c r="J113" i="1" s="1"/>
  <c r="N113" i="1"/>
  <c r="H114" i="1"/>
  <c r="G114" i="1" s="1"/>
  <c r="K114" i="1"/>
  <c r="J114" i="1" s="1"/>
  <c r="N114" i="1"/>
  <c r="H115" i="1"/>
  <c r="G115" i="1" s="1"/>
  <c r="K115" i="1"/>
  <c r="J115" i="1" s="1"/>
  <c r="N115" i="1"/>
  <c r="H116" i="1"/>
  <c r="G116" i="1" s="1"/>
  <c r="K116" i="1"/>
  <c r="J116" i="1" s="1"/>
  <c r="N116" i="1"/>
  <c r="H117" i="1"/>
  <c r="G117" i="1" s="1"/>
  <c r="K117" i="1"/>
  <c r="J117" i="1" s="1"/>
  <c r="N117" i="1"/>
  <c r="H118" i="1"/>
  <c r="G118" i="1" s="1"/>
  <c r="K118" i="1"/>
  <c r="J118" i="1" s="1"/>
  <c r="N118" i="1"/>
  <c r="H119" i="1"/>
  <c r="G119" i="1" s="1"/>
  <c r="K119" i="1"/>
  <c r="J119" i="1" s="1"/>
  <c r="N119" i="1"/>
  <c r="H120" i="1"/>
  <c r="G120" i="1" s="1"/>
  <c r="K120" i="1"/>
  <c r="J120" i="1" s="1"/>
  <c r="N120" i="1"/>
  <c r="H121" i="1"/>
  <c r="G121" i="1" s="1"/>
  <c r="K121" i="1"/>
  <c r="J121" i="1" s="1"/>
  <c r="N121" i="1"/>
  <c r="H122" i="1"/>
  <c r="G122" i="1" s="1"/>
  <c r="K122" i="1"/>
  <c r="J122" i="1" s="1"/>
  <c r="N122" i="1"/>
  <c r="H123" i="1"/>
  <c r="G123" i="1" s="1"/>
  <c r="K123" i="1"/>
  <c r="J123" i="1" s="1"/>
  <c r="N123" i="1"/>
  <c r="H124" i="1"/>
  <c r="G124" i="1" s="1"/>
  <c r="K124" i="1"/>
  <c r="J124" i="1" s="1"/>
  <c r="N124" i="1"/>
  <c r="H125" i="1"/>
  <c r="G125" i="1" s="1"/>
  <c r="K125" i="1"/>
  <c r="J125" i="1" s="1"/>
  <c r="N125" i="1"/>
  <c r="H126" i="1"/>
  <c r="G126" i="1" s="1"/>
  <c r="K126" i="1"/>
  <c r="J126" i="1" s="1"/>
  <c r="N126" i="1"/>
  <c r="H127" i="1"/>
  <c r="G127" i="1" s="1"/>
  <c r="K127" i="1"/>
  <c r="J127" i="1" s="1"/>
  <c r="N127" i="1"/>
  <c r="H128" i="1"/>
  <c r="G128" i="1" s="1"/>
  <c r="K128" i="1"/>
  <c r="J128" i="1" s="1"/>
  <c r="N128" i="1"/>
  <c r="H129" i="1"/>
  <c r="G129" i="1" s="1"/>
  <c r="K129" i="1"/>
  <c r="J129" i="1" s="1"/>
  <c r="N129" i="1"/>
  <c r="H130" i="1"/>
  <c r="G130" i="1" s="1"/>
  <c r="K130" i="1"/>
  <c r="J130" i="1" s="1"/>
  <c r="N130" i="1"/>
  <c r="H131" i="1"/>
  <c r="G131" i="1" s="1"/>
  <c r="K131" i="1"/>
  <c r="J131" i="1" s="1"/>
  <c r="N131" i="1"/>
  <c r="H132" i="1"/>
  <c r="G132" i="1" s="1"/>
  <c r="K132" i="1"/>
  <c r="J132" i="1" s="1"/>
  <c r="N132" i="1"/>
  <c r="H133" i="1"/>
  <c r="G133" i="1" s="1"/>
  <c r="K133" i="1"/>
  <c r="J133" i="1" s="1"/>
  <c r="N133" i="1"/>
  <c r="H134" i="1"/>
  <c r="G134" i="1" s="1"/>
  <c r="K134" i="1"/>
  <c r="J134" i="1" s="1"/>
  <c r="N134" i="1"/>
  <c r="H135" i="1"/>
  <c r="G135" i="1" s="1"/>
  <c r="K135" i="1"/>
  <c r="J135" i="1" s="1"/>
  <c r="N135" i="1"/>
  <c r="H136" i="1"/>
  <c r="G136" i="1" s="1"/>
  <c r="K136" i="1"/>
  <c r="J136" i="1" s="1"/>
  <c r="N136" i="1"/>
  <c r="H137" i="1"/>
  <c r="G137" i="1" s="1"/>
  <c r="K137" i="1"/>
  <c r="J137" i="1" s="1"/>
  <c r="N137" i="1"/>
  <c r="H138" i="1"/>
  <c r="G138" i="1" s="1"/>
  <c r="K138" i="1"/>
  <c r="J138" i="1" s="1"/>
  <c r="N138" i="1"/>
  <c r="H139" i="1"/>
  <c r="G139" i="1" s="1"/>
  <c r="K139" i="1"/>
  <c r="J139" i="1" s="1"/>
  <c r="N139" i="1"/>
  <c r="H140" i="1"/>
  <c r="G140" i="1" s="1"/>
  <c r="K140" i="1"/>
  <c r="J140" i="1" s="1"/>
  <c r="N140" i="1"/>
  <c r="H141" i="1"/>
  <c r="G141" i="1" s="1"/>
  <c r="K141" i="1"/>
  <c r="J141" i="1" s="1"/>
  <c r="N141" i="1"/>
  <c r="H142" i="1"/>
  <c r="G142" i="1" s="1"/>
  <c r="K142" i="1"/>
  <c r="J142" i="1" s="1"/>
  <c r="N142" i="1"/>
  <c r="H143" i="1"/>
  <c r="G143" i="1" s="1"/>
  <c r="K143" i="1"/>
  <c r="J143" i="1" s="1"/>
  <c r="N143" i="1"/>
  <c r="H144" i="1"/>
  <c r="G144" i="1" s="1"/>
  <c r="K144" i="1"/>
  <c r="J144" i="1" s="1"/>
  <c r="N144" i="1"/>
  <c r="H145" i="1"/>
  <c r="G145" i="1" s="1"/>
  <c r="K145" i="1"/>
  <c r="J145" i="1" s="1"/>
  <c r="N145" i="1"/>
  <c r="H146" i="1"/>
  <c r="G146" i="1" s="1"/>
  <c r="K146" i="1"/>
  <c r="J146" i="1" s="1"/>
  <c r="N146" i="1"/>
  <c r="H147" i="1"/>
  <c r="G147" i="1" s="1"/>
  <c r="K147" i="1"/>
  <c r="J147" i="1" s="1"/>
  <c r="N147" i="1"/>
  <c r="H148" i="1"/>
  <c r="G148" i="1" s="1"/>
  <c r="K148" i="1"/>
  <c r="J148" i="1" s="1"/>
  <c r="N148" i="1"/>
  <c r="H149" i="1"/>
  <c r="G149" i="1" s="1"/>
  <c r="K149" i="1"/>
  <c r="J149" i="1" s="1"/>
  <c r="N149" i="1"/>
  <c r="H150" i="1"/>
  <c r="G150" i="1" s="1"/>
  <c r="K150" i="1"/>
  <c r="J150" i="1" s="1"/>
  <c r="N150" i="1"/>
  <c r="H151" i="1"/>
  <c r="G151" i="1" s="1"/>
  <c r="K151" i="1"/>
  <c r="J151" i="1" s="1"/>
  <c r="N151" i="1"/>
  <c r="H152" i="1"/>
  <c r="G152" i="1" s="1"/>
  <c r="K152" i="1"/>
  <c r="J152" i="1" s="1"/>
  <c r="N152" i="1"/>
  <c r="H153" i="1"/>
  <c r="G153" i="1" s="1"/>
  <c r="K153" i="1"/>
  <c r="J153" i="1" s="1"/>
  <c r="N153" i="1"/>
  <c r="H154" i="1"/>
  <c r="G154" i="1" s="1"/>
  <c r="K154" i="1"/>
  <c r="J154" i="1" s="1"/>
  <c r="N154" i="1"/>
  <c r="H155" i="1"/>
  <c r="G155" i="1" s="1"/>
  <c r="K155" i="1"/>
  <c r="J155" i="1" s="1"/>
  <c r="N155" i="1"/>
  <c r="H156" i="1"/>
  <c r="G156" i="1" s="1"/>
  <c r="K156" i="1"/>
  <c r="J156" i="1" s="1"/>
  <c r="N156" i="1"/>
  <c r="H157" i="1"/>
  <c r="G157" i="1" s="1"/>
  <c r="K157" i="1"/>
  <c r="J157" i="1" s="1"/>
  <c r="N157" i="1"/>
  <c r="H158" i="1"/>
  <c r="G158" i="1" s="1"/>
  <c r="K158" i="1"/>
  <c r="J158" i="1" s="1"/>
  <c r="N158" i="1"/>
  <c r="H159" i="1"/>
  <c r="G159" i="1" s="1"/>
  <c r="K159" i="1"/>
  <c r="J159" i="1" s="1"/>
  <c r="N159" i="1"/>
  <c r="H160" i="1"/>
  <c r="G160" i="1" s="1"/>
  <c r="K160" i="1"/>
  <c r="J160" i="1" s="1"/>
  <c r="N160" i="1"/>
  <c r="H161" i="1"/>
  <c r="G161" i="1" s="1"/>
  <c r="K161" i="1"/>
  <c r="J161" i="1" s="1"/>
  <c r="N161" i="1"/>
  <c r="H162" i="1"/>
  <c r="G162" i="1" s="1"/>
  <c r="K162" i="1"/>
  <c r="J162" i="1" s="1"/>
  <c r="N162" i="1"/>
  <c r="H163" i="1"/>
  <c r="G163" i="1" s="1"/>
  <c r="K163" i="1"/>
  <c r="J163" i="1" s="1"/>
  <c r="N163" i="1"/>
  <c r="H164" i="1"/>
  <c r="G164" i="1" s="1"/>
  <c r="K164" i="1"/>
  <c r="J164" i="1" s="1"/>
  <c r="N164" i="1"/>
  <c r="H165" i="1"/>
  <c r="G165" i="1" s="1"/>
  <c r="K165" i="1"/>
  <c r="J165" i="1" s="1"/>
  <c r="N165" i="1"/>
  <c r="H166" i="1"/>
  <c r="G166" i="1" s="1"/>
  <c r="K166" i="1"/>
  <c r="J166" i="1" s="1"/>
  <c r="N166" i="1"/>
  <c r="H167" i="1"/>
  <c r="G167" i="1" s="1"/>
  <c r="K167" i="1"/>
  <c r="J167" i="1" s="1"/>
  <c r="N167" i="1"/>
  <c r="H168" i="1"/>
  <c r="G168" i="1" s="1"/>
  <c r="K168" i="1"/>
  <c r="J168" i="1" s="1"/>
  <c r="N168" i="1"/>
  <c r="H169" i="1"/>
  <c r="G169" i="1" s="1"/>
  <c r="K169" i="1"/>
  <c r="J169" i="1" s="1"/>
  <c r="N169" i="1"/>
  <c r="H170" i="1"/>
  <c r="G170" i="1" s="1"/>
  <c r="K170" i="1"/>
  <c r="J170" i="1" s="1"/>
  <c r="N170" i="1"/>
  <c r="H171" i="1"/>
  <c r="G171" i="1" s="1"/>
  <c r="K171" i="1"/>
  <c r="J171" i="1" s="1"/>
  <c r="N171" i="1"/>
  <c r="H172" i="1"/>
  <c r="G172" i="1" s="1"/>
  <c r="K172" i="1"/>
  <c r="J172" i="1" s="1"/>
  <c r="N172" i="1"/>
  <c r="H173" i="1"/>
  <c r="G173" i="1" s="1"/>
  <c r="K173" i="1"/>
  <c r="J173" i="1" s="1"/>
  <c r="N173" i="1"/>
  <c r="H174" i="1"/>
  <c r="G174" i="1" s="1"/>
  <c r="K174" i="1"/>
  <c r="J174" i="1" s="1"/>
  <c r="N174" i="1"/>
  <c r="H175" i="1"/>
  <c r="G175" i="1" s="1"/>
  <c r="K175" i="1"/>
  <c r="J175" i="1" s="1"/>
  <c r="N175" i="1"/>
  <c r="H176" i="1"/>
  <c r="G176" i="1" s="1"/>
  <c r="K176" i="1"/>
  <c r="J176" i="1" s="1"/>
  <c r="N176" i="1"/>
  <c r="H177" i="1"/>
  <c r="G177" i="1" s="1"/>
  <c r="K177" i="1"/>
  <c r="J177" i="1" s="1"/>
  <c r="N177" i="1"/>
  <c r="H178" i="1"/>
  <c r="G178" i="1" s="1"/>
  <c r="K178" i="1"/>
  <c r="J178" i="1" s="1"/>
  <c r="N178" i="1"/>
  <c r="H179" i="1"/>
  <c r="G179" i="1" s="1"/>
  <c r="K179" i="1"/>
  <c r="J179" i="1" s="1"/>
  <c r="N179" i="1"/>
  <c r="H180" i="1"/>
  <c r="G180" i="1" s="1"/>
  <c r="K180" i="1"/>
  <c r="J180" i="1" s="1"/>
  <c r="N180" i="1"/>
  <c r="H181" i="1"/>
  <c r="G181" i="1" s="1"/>
  <c r="K181" i="1"/>
  <c r="J181" i="1" s="1"/>
  <c r="N181" i="1"/>
  <c r="H182" i="1"/>
  <c r="G182" i="1" s="1"/>
  <c r="K182" i="1"/>
  <c r="J182" i="1" s="1"/>
  <c r="N182" i="1"/>
  <c r="H183" i="1"/>
  <c r="G183" i="1" s="1"/>
  <c r="K183" i="1"/>
  <c r="J183" i="1" s="1"/>
  <c r="N183" i="1"/>
  <c r="H184" i="1"/>
  <c r="G184" i="1" s="1"/>
  <c r="K184" i="1"/>
  <c r="J184" i="1" s="1"/>
  <c r="N184" i="1"/>
  <c r="H185" i="1"/>
  <c r="G185" i="1" s="1"/>
  <c r="K185" i="1"/>
  <c r="J185" i="1" s="1"/>
  <c r="N185" i="1"/>
  <c r="H186" i="1"/>
  <c r="G186" i="1" s="1"/>
  <c r="K186" i="1"/>
  <c r="J186" i="1" s="1"/>
  <c r="N186" i="1"/>
  <c r="H187" i="1"/>
  <c r="G187" i="1" s="1"/>
  <c r="K187" i="1"/>
  <c r="J187" i="1" s="1"/>
  <c r="N187" i="1"/>
  <c r="H188" i="1"/>
  <c r="G188" i="1" s="1"/>
  <c r="K188" i="1"/>
  <c r="J188" i="1" s="1"/>
  <c r="N188" i="1"/>
  <c r="H189" i="1"/>
  <c r="G189" i="1" s="1"/>
  <c r="K189" i="1"/>
  <c r="J189" i="1" s="1"/>
  <c r="N189" i="1"/>
  <c r="H190" i="1"/>
  <c r="G190" i="1" s="1"/>
  <c r="K190" i="1"/>
  <c r="J190" i="1" s="1"/>
  <c r="N190" i="1"/>
  <c r="H191" i="1"/>
  <c r="G191" i="1" s="1"/>
  <c r="K191" i="1"/>
  <c r="J191" i="1" s="1"/>
  <c r="N191" i="1"/>
  <c r="H192" i="1"/>
  <c r="G192" i="1" s="1"/>
  <c r="K192" i="1"/>
  <c r="J192" i="1" s="1"/>
  <c r="N192" i="1"/>
  <c r="H193" i="1"/>
  <c r="G193" i="1" s="1"/>
  <c r="K193" i="1"/>
  <c r="J193" i="1" s="1"/>
  <c r="N193" i="1"/>
  <c r="H194" i="1"/>
  <c r="G194" i="1" s="1"/>
  <c r="K194" i="1"/>
  <c r="J194" i="1" s="1"/>
  <c r="N194" i="1"/>
  <c r="H195" i="1"/>
  <c r="G195" i="1" s="1"/>
  <c r="K195" i="1"/>
  <c r="J195" i="1" s="1"/>
  <c r="N195" i="1"/>
  <c r="H196" i="1"/>
  <c r="G196" i="1" s="1"/>
  <c r="K196" i="1"/>
  <c r="J196" i="1" s="1"/>
  <c r="N196" i="1"/>
  <c r="H197" i="1"/>
  <c r="G197" i="1" s="1"/>
  <c r="K197" i="1"/>
  <c r="J197" i="1" s="1"/>
  <c r="N197" i="1"/>
  <c r="H198" i="1"/>
  <c r="G198" i="1" s="1"/>
  <c r="K198" i="1"/>
  <c r="J198" i="1" s="1"/>
  <c r="N198" i="1"/>
  <c r="H199" i="1"/>
  <c r="G199" i="1" s="1"/>
  <c r="K199" i="1"/>
  <c r="J199" i="1" s="1"/>
  <c r="N199" i="1"/>
  <c r="H200" i="1"/>
  <c r="G200" i="1" s="1"/>
  <c r="K200" i="1"/>
  <c r="J200" i="1" s="1"/>
  <c r="N200" i="1"/>
  <c r="H201" i="1"/>
  <c r="G201" i="1" s="1"/>
  <c r="K201" i="1"/>
  <c r="J201" i="1" s="1"/>
  <c r="N201" i="1"/>
  <c r="H202" i="1"/>
  <c r="G202" i="1" s="1"/>
  <c r="K202" i="1"/>
  <c r="J202" i="1" s="1"/>
  <c r="N202" i="1"/>
  <c r="H203" i="1"/>
  <c r="G203" i="1" s="1"/>
  <c r="K203" i="1"/>
  <c r="J203" i="1" s="1"/>
  <c r="N203" i="1"/>
  <c r="H204" i="1"/>
  <c r="G204" i="1" s="1"/>
  <c r="K204" i="1"/>
  <c r="J204" i="1" s="1"/>
  <c r="N204" i="1"/>
  <c r="H205" i="1"/>
  <c r="G205" i="1" s="1"/>
  <c r="K205" i="1"/>
  <c r="J205" i="1" s="1"/>
  <c r="N205" i="1"/>
  <c r="H206" i="1"/>
  <c r="G206" i="1" s="1"/>
  <c r="K206" i="1"/>
  <c r="J206" i="1" s="1"/>
  <c r="N206" i="1"/>
  <c r="H207" i="1"/>
  <c r="G207" i="1" s="1"/>
  <c r="K207" i="1"/>
  <c r="J207" i="1" s="1"/>
  <c r="N207" i="1"/>
  <c r="H208" i="1"/>
  <c r="G208" i="1" s="1"/>
  <c r="K208" i="1"/>
  <c r="J208" i="1" s="1"/>
  <c r="N208" i="1"/>
  <c r="H209" i="1"/>
  <c r="G209" i="1" s="1"/>
  <c r="K209" i="1"/>
  <c r="J209" i="1" s="1"/>
  <c r="N209" i="1"/>
  <c r="H210" i="1"/>
  <c r="G210" i="1" s="1"/>
  <c r="K210" i="1"/>
  <c r="J210" i="1" s="1"/>
  <c r="N210" i="1"/>
  <c r="H211" i="1"/>
  <c r="G211" i="1" s="1"/>
  <c r="K211" i="1"/>
  <c r="J211" i="1" s="1"/>
  <c r="N211" i="1"/>
  <c r="H212" i="1"/>
  <c r="G212" i="1" s="1"/>
  <c r="K212" i="1"/>
  <c r="J212" i="1" s="1"/>
  <c r="N212" i="1"/>
  <c r="H213" i="1"/>
  <c r="G213" i="1" s="1"/>
  <c r="K213" i="1"/>
  <c r="J213" i="1" s="1"/>
  <c r="N213" i="1"/>
  <c r="H214" i="1"/>
  <c r="G214" i="1" s="1"/>
  <c r="K214" i="1"/>
  <c r="J214" i="1" s="1"/>
  <c r="N214" i="1"/>
  <c r="H215" i="1"/>
  <c r="G215" i="1" s="1"/>
  <c r="K215" i="1"/>
  <c r="J215" i="1" s="1"/>
  <c r="N215" i="1"/>
  <c r="H216" i="1"/>
  <c r="G216" i="1" s="1"/>
  <c r="K216" i="1"/>
  <c r="J216" i="1" s="1"/>
  <c r="N216" i="1"/>
  <c r="H217" i="1"/>
  <c r="G217" i="1" s="1"/>
  <c r="K217" i="1"/>
  <c r="J217" i="1" s="1"/>
  <c r="N217" i="1"/>
  <c r="H218" i="1"/>
  <c r="G218" i="1" s="1"/>
  <c r="K218" i="1"/>
  <c r="J218" i="1" s="1"/>
  <c r="N218" i="1"/>
  <c r="H219" i="1"/>
  <c r="G219" i="1" s="1"/>
  <c r="K219" i="1"/>
  <c r="J219" i="1" s="1"/>
  <c r="N219" i="1"/>
  <c r="H220" i="1"/>
  <c r="G220" i="1" s="1"/>
  <c r="K220" i="1"/>
  <c r="J220" i="1" s="1"/>
  <c r="N220" i="1"/>
  <c r="H221" i="1"/>
  <c r="G221" i="1" s="1"/>
  <c r="K221" i="1"/>
  <c r="J221" i="1" s="1"/>
  <c r="N221" i="1"/>
  <c r="H222" i="1"/>
  <c r="G222" i="1" s="1"/>
  <c r="K222" i="1"/>
  <c r="J222" i="1" s="1"/>
  <c r="N222" i="1"/>
  <c r="H223" i="1"/>
  <c r="G223" i="1" s="1"/>
  <c r="K223" i="1"/>
  <c r="J223" i="1" s="1"/>
  <c r="N223" i="1"/>
  <c r="H224" i="1"/>
  <c r="G224" i="1" s="1"/>
  <c r="K224" i="1"/>
  <c r="J224" i="1" s="1"/>
  <c r="N224" i="1"/>
  <c r="H225" i="1"/>
  <c r="G225" i="1" s="1"/>
  <c r="K225" i="1"/>
  <c r="J225" i="1" s="1"/>
  <c r="N225" i="1"/>
  <c r="H226" i="1"/>
  <c r="G226" i="1" s="1"/>
  <c r="K226" i="1"/>
  <c r="J226" i="1" s="1"/>
  <c r="N226" i="1"/>
  <c r="H227" i="1"/>
  <c r="G227" i="1" s="1"/>
  <c r="K227" i="1"/>
  <c r="J227" i="1" s="1"/>
  <c r="N227" i="1"/>
  <c r="H228" i="1"/>
  <c r="G228" i="1" s="1"/>
  <c r="K228" i="1"/>
  <c r="J228" i="1" s="1"/>
  <c r="N228" i="1"/>
  <c r="H229" i="1"/>
  <c r="G229" i="1" s="1"/>
  <c r="K229" i="1"/>
  <c r="J229" i="1" s="1"/>
  <c r="N229" i="1"/>
  <c r="H230" i="1"/>
  <c r="G230" i="1" s="1"/>
  <c r="K230" i="1"/>
  <c r="J230" i="1" s="1"/>
  <c r="N230" i="1"/>
  <c r="H231" i="1"/>
  <c r="G231" i="1" s="1"/>
  <c r="K231" i="1"/>
  <c r="J231" i="1" s="1"/>
  <c r="N231" i="1"/>
  <c r="H232" i="1"/>
  <c r="G232" i="1" s="1"/>
  <c r="K232" i="1"/>
  <c r="J232" i="1" s="1"/>
  <c r="N232" i="1"/>
  <c r="H233" i="1"/>
  <c r="G233" i="1" s="1"/>
  <c r="K233" i="1"/>
  <c r="J233" i="1" s="1"/>
  <c r="N233" i="1"/>
  <c r="H234" i="1"/>
  <c r="G234" i="1" s="1"/>
  <c r="K234" i="1"/>
  <c r="J234" i="1" s="1"/>
  <c r="N234" i="1"/>
  <c r="H235" i="1"/>
  <c r="G235" i="1" s="1"/>
  <c r="K235" i="1"/>
  <c r="J235" i="1" s="1"/>
  <c r="N235" i="1"/>
  <c r="H236" i="1"/>
  <c r="G236" i="1" s="1"/>
  <c r="K236" i="1"/>
  <c r="J236" i="1" s="1"/>
  <c r="N236" i="1"/>
  <c r="H237" i="1"/>
  <c r="G237" i="1" s="1"/>
  <c r="K237" i="1"/>
  <c r="J237" i="1" s="1"/>
  <c r="N237" i="1"/>
  <c r="H238" i="1"/>
  <c r="G238" i="1" s="1"/>
  <c r="K238" i="1"/>
  <c r="J238" i="1" s="1"/>
  <c r="N238" i="1"/>
  <c r="H239" i="1"/>
  <c r="G239" i="1" s="1"/>
  <c r="K239" i="1"/>
  <c r="J239" i="1" s="1"/>
  <c r="N239" i="1"/>
  <c r="H240" i="1"/>
  <c r="G240" i="1" s="1"/>
  <c r="K240" i="1"/>
  <c r="J240" i="1" s="1"/>
  <c r="N240" i="1"/>
  <c r="H241" i="1"/>
  <c r="G241" i="1" s="1"/>
  <c r="K241" i="1"/>
  <c r="J241" i="1" s="1"/>
  <c r="N241" i="1"/>
  <c r="H242" i="1"/>
  <c r="G242" i="1" s="1"/>
  <c r="K242" i="1"/>
  <c r="J242" i="1" s="1"/>
  <c r="N242" i="1"/>
  <c r="H243" i="1"/>
  <c r="G243" i="1" s="1"/>
  <c r="K243" i="1"/>
  <c r="J243" i="1" s="1"/>
  <c r="N243" i="1"/>
  <c r="H244" i="1"/>
  <c r="G244" i="1" s="1"/>
  <c r="K244" i="1"/>
  <c r="J244" i="1" s="1"/>
  <c r="N244" i="1"/>
  <c r="H245" i="1"/>
  <c r="G245" i="1" s="1"/>
  <c r="K245" i="1"/>
  <c r="J245" i="1" s="1"/>
  <c r="N245" i="1"/>
  <c r="H246" i="1"/>
  <c r="G246" i="1" s="1"/>
  <c r="K246" i="1"/>
  <c r="J246" i="1" s="1"/>
  <c r="N246" i="1"/>
  <c r="H247" i="1"/>
  <c r="G247" i="1" s="1"/>
  <c r="K247" i="1"/>
  <c r="J247" i="1" s="1"/>
  <c r="N247" i="1"/>
  <c r="H248" i="1"/>
  <c r="G248" i="1" s="1"/>
  <c r="K248" i="1"/>
  <c r="J248" i="1" s="1"/>
  <c r="N248" i="1"/>
  <c r="H249" i="1"/>
  <c r="G249" i="1" s="1"/>
  <c r="K249" i="1"/>
  <c r="J249" i="1" s="1"/>
  <c r="N249" i="1"/>
  <c r="H250" i="1"/>
  <c r="G250" i="1" s="1"/>
  <c r="K250" i="1"/>
  <c r="J250" i="1" s="1"/>
  <c r="N250" i="1"/>
  <c r="H251" i="1"/>
  <c r="G251" i="1" s="1"/>
  <c r="K251" i="1"/>
  <c r="J251" i="1" s="1"/>
  <c r="N251" i="1"/>
  <c r="H252" i="1"/>
  <c r="G252" i="1" s="1"/>
  <c r="K252" i="1"/>
  <c r="J252" i="1" s="1"/>
  <c r="N252" i="1"/>
  <c r="H253" i="1"/>
  <c r="G253" i="1" s="1"/>
  <c r="K253" i="1"/>
  <c r="J253" i="1" s="1"/>
  <c r="N253" i="1"/>
  <c r="H254" i="1"/>
  <c r="G254" i="1" s="1"/>
  <c r="K254" i="1"/>
  <c r="J254" i="1" s="1"/>
  <c r="N254" i="1"/>
  <c r="H255" i="1"/>
  <c r="G255" i="1" s="1"/>
  <c r="K255" i="1"/>
  <c r="J255" i="1" s="1"/>
  <c r="N255" i="1"/>
  <c r="H256" i="1"/>
  <c r="G256" i="1" s="1"/>
  <c r="K256" i="1"/>
  <c r="J256" i="1" s="1"/>
  <c r="N256" i="1"/>
  <c r="H257" i="1"/>
  <c r="G257" i="1" s="1"/>
  <c r="K257" i="1"/>
  <c r="J257" i="1" s="1"/>
  <c r="N257" i="1"/>
  <c r="H258" i="1"/>
  <c r="G258" i="1" s="1"/>
  <c r="K258" i="1"/>
  <c r="J258" i="1" s="1"/>
  <c r="N258" i="1"/>
  <c r="H259" i="1"/>
  <c r="G259" i="1" s="1"/>
  <c r="K259" i="1"/>
  <c r="J259" i="1" s="1"/>
  <c r="N259" i="1"/>
  <c r="H260" i="1"/>
  <c r="G260" i="1" s="1"/>
  <c r="K260" i="1"/>
  <c r="J260" i="1" s="1"/>
  <c r="N260" i="1"/>
  <c r="H261" i="1"/>
  <c r="G261" i="1" s="1"/>
  <c r="K261" i="1"/>
  <c r="J261" i="1" s="1"/>
  <c r="N261" i="1"/>
  <c r="H262" i="1"/>
  <c r="G262" i="1" s="1"/>
  <c r="K262" i="1"/>
  <c r="J262" i="1" s="1"/>
  <c r="N262" i="1"/>
  <c r="H263" i="1"/>
  <c r="G263" i="1" s="1"/>
  <c r="K263" i="1"/>
  <c r="J263" i="1" s="1"/>
  <c r="N263" i="1"/>
  <c r="H264" i="1"/>
  <c r="G264" i="1" s="1"/>
  <c r="K264" i="1"/>
  <c r="J264" i="1" s="1"/>
  <c r="N264" i="1"/>
  <c r="H265" i="1"/>
  <c r="G265" i="1" s="1"/>
  <c r="K265" i="1"/>
  <c r="J265" i="1" s="1"/>
  <c r="N265" i="1"/>
  <c r="H266" i="1"/>
  <c r="G266" i="1" s="1"/>
  <c r="K266" i="1"/>
  <c r="J266" i="1" s="1"/>
  <c r="N266" i="1"/>
  <c r="H267" i="1"/>
  <c r="G267" i="1" s="1"/>
  <c r="K267" i="1"/>
  <c r="J267" i="1" s="1"/>
  <c r="N267" i="1"/>
  <c r="H268" i="1"/>
  <c r="G268" i="1" s="1"/>
  <c r="K268" i="1"/>
  <c r="J268" i="1" s="1"/>
  <c r="N268" i="1"/>
  <c r="H269" i="1"/>
  <c r="G269" i="1" s="1"/>
  <c r="K269" i="1"/>
  <c r="J269" i="1" s="1"/>
  <c r="N269" i="1"/>
  <c r="H270" i="1"/>
  <c r="G270" i="1" s="1"/>
  <c r="K270" i="1"/>
  <c r="J270" i="1" s="1"/>
  <c r="N270" i="1"/>
  <c r="H271" i="1"/>
  <c r="G271" i="1" s="1"/>
  <c r="K271" i="1"/>
  <c r="J271" i="1" s="1"/>
  <c r="N271" i="1"/>
  <c r="H272" i="1"/>
  <c r="G272" i="1" s="1"/>
  <c r="K272" i="1"/>
  <c r="J272" i="1" s="1"/>
  <c r="N272" i="1"/>
  <c r="H273" i="1"/>
  <c r="G273" i="1" s="1"/>
  <c r="K273" i="1"/>
  <c r="J273" i="1" s="1"/>
  <c r="N273" i="1"/>
  <c r="H274" i="1"/>
  <c r="G274" i="1" s="1"/>
  <c r="K274" i="1"/>
  <c r="J274" i="1" s="1"/>
  <c r="N274" i="1"/>
  <c r="H275" i="1"/>
  <c r="G275" i="1" s="1"/>
  <c r="K275" i="1"/>
  <c r="J275" i="1" s="1"/>
  <c r="N275" i="1"/>
  <c r="H276" i="1"/>
  <c r="G276" i="1" s="1"/>
  <c r="K276" i="1"/>
  <c r="J276" i="1" s="1"/>
  <c r="N276" i="1"/>
  <c r="H277" i="1"/>
  <c r="G277" i="1" s="1"/>
  <c r="K277" i="1"/>
  <c r="J277" i="1" s="1"/>
  <c r="N277" i="1"/>
  <c r="H278" i="1"/>
  <c r="G278" i="1" s="1"/>
  <c r="K278" i="1"/>
  <c r="J278" i="1" s="1"/>
  <c r="N278" i="1"/>
  <c r="H279" i="1"/>
  <c r="G279" i="1" s="1"/>
  <c r="K279" i="1"/>
  <c r="J279" i="1" s="1"/>
  <c r="N279" i="1"/>
  <c r="H280" i="1"/>
  <c r="G280" i="1" s="1"/>
  <c r="K280" i="1"/>
  <c r="J280" i="1" s="1"/>
  <c r="N280" i="1"/>
  <c r="H281" i="1"/>
  <c r="G281" i="1" s="1"/>
  <c r="K281" i="1"/>
  <c r="J281" i="1" s="1"/>
  <c r="N281" i="1"/>
  <c r="H282" i="1"/>
  <c r="G282" i="1" s="1"/>
  <c r="K282" i="1"/>
  <c r="J282" i="1" s="1"/>
  <c r="N282" i="1"/>
  <c r="H283" i="1"/>
  <c r="G283" i="1" s="1"/>
  <c r="K283" i="1"/>
  <c r="J283" i="1" s="1"/>
  <c r="N283" i="1"/>
  <c r="H284" i="1"/>
  <c r="G284" i="1" s="1"/>
  <c r="K284" i="1"/>
  <c r="J284" i="1" s="1"/>
  <c r="N284" i="1"/>
  <c r="H285" i="1"/>
  <c r="G285" i="1" s="1"/>
  <c r="K285" i="1"/>
  <c r="J285" i="1" s="1"/>
  <c r="N285" i="1"/>
  <c r="H286" i="1"/>
  <c r="G286" i="1" s="1"/>
  <c r="K286" i="1"/>
  <c r="J286" i="1" s="1"/>
  <c r="N286" i="1"/>
  <c r="H287" i="1"/>
  <c r="G287" i="1" s="1"/>
  <c r="K287" i="1"/>
  <c r="J287" i="1" s="1"/>
  <c r="N287" i="1"/>
  <c r="H288" i="1"/>
  <c r="G288" i="1" s="1"/>
  <c r="K288" i="1"/>
  <c r="J288" i="1" s="1"/>
  <c r="N288" i="1"/>
  <c r="H289" i="1"/>
  <c r="G289" i="1" s="1"/>
  <c r="K289" i="1"/>
  <c r="J289" i="1" s="1"/>
  <c r="N289" i="1"/>
  <c r="H290" i="1"/>
  <c r="G290" i="1" s="1"/>
  <c r="K290" i="1"/>
  <c r="J290" i="1" s="1"/>
  <c r="N290" i="1"/>
  <c r="H291" i="1"/>
  <c r="G291" i="1" s="1"/>
  <c r="K291" i="1"/>
  <c r="J291" i="1" s="1"/>
  <c r="N291" i="1"/>
  <c r="H292" i="1"/>
  <c r="G292" i="1" s="1"/>
  <c r="K292" i="1"/>
  <c r="J292" i="1" s="1"/>
  <c r="N292" i="1"/>
  <c r="H293" i="1"/>
  <c r="G293" i="1" s="1"/>
  <c r="K293" i="1"/>
  <c r="J293" i="1" s="1"/>
  <c r="N293" i="1"/>
  <c r="H294" i="1"/>
  <c r="G294" i="1" s="1"/>
  <c r="K294" i="1"/>
  <c r="J294" i="1" s="1"/>
  <c r="N294" i="1"/>
  <c r="H295" i="1"/>
  <c r="G295" i="1" s="1"/>
  <c r="K295" i="1"/>
  <c r="J295" i="1" s="1"/>
  <c r="N295" i="1"/>
  <c r="H296" i="1"/>
  <c r="G296" i="1" s="1"/>
  <c r="K296" i="1"/>
  <c r="J296" i="1" s="1"/>
  <c r="N296" i="1"/>
  <c r="H297" i="1"/>
  <c r="G297" i="1" s="1"/>
  <c r="K297" i="1"/>
  <c r="J297" i="1" s="1"/>
  <c r="N297" i="1"/>
  <c r="H298" i="1"/>
  <c r="G298" i="1" s="1"/>
  <c r="K298" i="1"/>
  <c r="J298" i="1" s="1"/>
  <c r="N298" i="1"/>
  <c r="H299" i="1"/>
  <c r="G299" i="1" s="1"/>
  <c r="K299" i="1"/>
  <c r="J299" i="1" s="1"/>
  <c r="N299" i="1"/>
  <c r="H300" i="1"/>
  <c r="G300" i="1" s="1"/>
  <c r="K300" i="1"/>
  <c r="J300" i="1" s="1"/>
  <c r="N300" i="1"/>
  <c r="H301" i="1"/>
  <c r="G301" i="1" s="1"/>
  <c r="K301" i="1"/>
  <c r="J301" i="1" s="1"/>
  <c r="N301" i="1"/>
  <c r="H302" i="1"/>
  <c r="G302" i="1" s="1"/>
  <c r="K302" i="1"/>
  <c r="J302" i="1" s="1"/>
  <c r="N302" i="1"/>
  <c r="H303" i="1"/>
  <c r="G303" i="1" s="1"/>
  <c r="K303" i="1"/>
  <c r="J303" i="1" s="1"/>
  <c r="N303" i="1"/>
  <c r="H304" i="1"/>
  <c r="G304" i="1" s="1"/>
  <c r="K304" i="1"/>
  <c r="J304" i="1" s="1"/>
  <c r="N304" i="1"/>
  <c r="H305" i="1"/>
  <c r="G305" i="1" s="1"/>
  <c r="K305" i="1"/>
  <c r="J305" i="1" s="1"/>
  <c r="N305" i="1"/>
  <c r="H306" i="1"/>
  <c r="G306" i="1" s="1"/>
  <c r="K306" i="1"/>
  <c r="J306" i="1" s="1"/>
  <c r="N306" i="1"/>
  <c r="H307" i="1"/>
  <c r="G307" i="1" s="1"/>
  <c r="K307" i="1"/>
  <c r="J307" i="1" s="1"/>
  <c r="N307" i="1"/>
  <c r="H308" i="1"/>
  <c r="G308" i="1" s="1"/>
  <c r="K308" i="1"/>
  <c r="J308" i="1" s="1"/>
  <c r="N308" i="1"/>
  <c r="H309" i="1"/>
  <c r="G309" i="1" s="1"/>
  <c r="K309" i="1"/>
  <c r="J309" i="1" s="1"/>
  <c r="N309" i="1"/>
  <c r="H310" i="1"/>
  <c r="G310" i="1" s="1"/>
  <c r="K310" i="1"/>
  <c r="J310" i="1" s="1"/>
  <c r="N310" i="1"/>
  <c r="H311" i="1"/>
  <c r="G311" i="1" s="1"/>
  <c r="K311" i="1"/>
  <c r="J311" i="1" s="1"/>
  <c r="N311" i="1"/>
  <c r="H312" i="1"/>
  <c r="G312" i="1" s="1"/>
  <c r="K312" i="1"/>
  <c r="J312" i="1" s="1"/>
  <c r="N312" i="1"/>
  <c r="H313" i="1"/>
  <c r="G313" i="1" s="1"/>
  <c r="K313" i="1"/>
  <c r="J313" i="1" s="1"/>
  <c r="N313" i="1"/>
  <c r="H314" i="1"/>
  <c r="G314" i="1" s="1"/>
  <c r="K314" i="1"/>
  <c r="J314" i="1" s="1"/>
  <c r="N314" i="1"/>
  <c r="H315" i="1"/>
  <c r="G315" i="1" s="1"/>
  <c r="K315" i="1"/>
  <c r="J315" i="1" s="1"/>
  <c r="N315" i="1"/>
  <c r="H316" i="1"/>
  <c r="G316" i="1" s="1"/>
  <c r="K316" i="1"/>
  <c r="J316" i="1" s="1"/>
  <c r="N316" i="1"/>
  <c r="H317" i="1"/>
  <c r="G317" i="1" s="1"/>
  <c r="K317" i="1"/>
  <c r="J317" i="1" s="1"/>
  <c r="N317" i="1"/>
  <c r="H318" i="1"/>
  <c r="G318" i="1" s="1"/>
  <c r="K318" i="1"/>
  <c r="J318" i="1" s="1"/>
  <c r="N318" i="1"/>
  <c r="H319" i="1"/>
  <c r="G319" i="1" s="1"/>
  <c r="K319" i="1"/>
  <c r="J319" i="1" s="1"/>
  <c r="N319" i="1"/>
  <c r="H320" i="1"/>
  <c r="G320" i="1" s="1"/>
  <c r="K320" i="1"/>
  <c r="J320" i="1" s="1"/>
  <c r="N320" i="1"/>
  <c r="H321" i="1"/>
  <c r="G321" i="1" s="1"/>
  <c r="K321" i="1"/>
  <c r="J321" i="1" s="1"/>
  <c r="N321" i="1"/>
  <c r="H322" i="1"/>
  <c r="G322" i="1" s="1"/>
  <c r="K322" i="1"/>
  <c r="J322" i="1" s="1"/>
  <c r="N322" i="1"/>
  <c r="H323" i="1"/>
  <c r="G323" i="1" s="1"/>
  <c r="K323" i="1"/>
  <c r="J323" i="1" s="1"/>
  <c r="N323" i="1"/>
  <c r="H324" i="1"/>
  <c r="G324" i="1" s="1"/>
  <c r="K324" i="1"/>
  <c r="J324" i="1" s="1"/>
  <c r="N324" i="1"/>
  <c r="H325" i="1"/>
  <c r="G325" i="1" s="1"/>
  <c r="K325" i="1"/>
  <c r="J325" i="1" s="1"/>
  <c r="N325" i="1"/>
  <c r="H326" i="1"/>
  <c r="G326" i="1" s="1"/>
  <c r="K326" i="1"/>
  <c r="J326" i="1" s="1"/>
  <c r="N326" i="1"/>
  <c r="H327" i="1"/>
  <c r="G327" i="1" s="1"/>
  <c r="K327" i="1"/>
  <c r="J327" i="1" s="1"/>
  <c r="N327" i="1"/>
  <c r="H328" i="1"/>
  <c r="G328" i="1" s="1"/>
  <c r="K328" i="1"/>
  <c r="J328" i="1" s="1"/>
  <c r="N328" i="1"/>
  <c r="H329" i="1"/>
  <c r="G329" i="1" s="1"/>
  <c r="K329" i="1"/>
  <c r="J329" i="1" s="1"/>
  <c r="N329" i="1"/>
  <c r="H330" i="1"/>
  <c r="G330" i="1" s="1"/>
  <c r="K330" i="1"/>
  <c r="J330" i="1" s="1"/>
  <c r="N330" i="1"/>
  <c r="H331" i="1"/>
  <c r="G331" i="1" s="1"/>
  <c r="K331" i="1"/>
  <c r="J331" i="1" s="1"/>
  <c r="N331" i="1"/>
  <c r="H332" i="1"/>
  <c r="G332" i="1" s="1"/>
  <c r="K332" i="1"/>
  <c r="J332" i="1" s="1"/>
  <c r="N332" i="1"/>
  <c r="H333" i="1"/>
  <c r="G333" i="1" s="1"/>
  <c r="K333" i="1"/>
  <c r="J333" i="1" s="1"/>
  <c r="N333" i="1"/>
  <c r="H334" i="1"/>
  <c r="G334" i="1" s="1"/>
  <c r="K334" i="1"/>
  <c r="J334" i="1" s="1"/>
  <c r="N334" i="1"/>
  <c r="H335" i="1"/>
  <c r="G335" i="1" s="1"/>
  <c r="K335" i="1"/>
  <c r="J335" i="1" s="1"/>
  <c r="N335" i="1"/>
  <c r="H336" i="1"/>
  <c r="G336" i="1" s="1"/>
  <c r="K336" i="1"/>
  <c r="J336" i="1" s="1"/>
  <c r="N336" i="1"/>
  <c r="H337" i="1"/>
  <c r="G337" i="1" s="1"/>
  <c r="K337" i="1"/>
  <c r="J337" i="1" s="1"/>
  <c r="N337" i="1"/>
  <c r="H338" i="1"/>
  <c r="G338" i="1" s="1"/>
  <c r="K338" i="1"/>
  <c r="J338" i="1" s="1"/>
  <c r="N338" i="1"/>
  <c r="H339" i="1"/>
  <c r="G339" i="1" s="1"/>
  <c r="K339" i="1"/>
  <c r="J339" i="1" s="1"/>
  <c r="N339" i="1"/>
  <c r="H340" i="1"/>
  <c r="G340" i="1" s="1"/>
  <c r="K340" i="1"/>
  <c r="J340" i="1" s="1"/>
  <c r="N340" i="1"/>
  <c r="H341" i="1"/>
  <c r="G341" i="1" s="1"/>
  <c r="K341" i="1"/>
  <c r="J341" i="1" s="1"/>
  <c r="N341" i="1"/>
  <c r="H342" i="1"/>
  <c r="G342" i="1" s="1"/>
  <c r="K342" i="1"/>
  <c r="J342" i="1" s="1"/>
  <c r="N342" i="1"/>
  <c r="H343" i="1"/>
  <c r="G343" i="1" s="1"/>
  <c r="K343" i="1"/>
  <c r="J343" i="1" s="1"/>
  <c r="N343" i="1"/>
  <c r="H344" i="1"/>
  <c r="G344" i="1" s="1"/>
  <c r="K344" i="1"/>
  <c r="J344" i="1" s="1"/>
  <c r="N344" i="1"/>
  <c r="H345" i="1"/>
  <c r="G345" i="1" s="1"/>
  <c r="K345" i="1"/>
  <c r="J345" i="1" s="1"/>
  <c r="N345" i="1"/>
  <c r="H346" i="1"/>
  <c r="G346" i="1" s="1"/>
  <c r="K346" i="1"/>
  <c r="J346" i="1" s="1"/>
  <c r="N346" i="1"/>
  <c r="H347" i="1"/>
  <c r="G347" i="1" s="1"/>
  <c r="K347" i="1"/>
  <c r="J347" i="1" s="1"/>
  <c r="N347" i="1"/>
  <c r="H348" i="1"/>
  <c r="G348" i="1" s="1"/>
  <c r="K348" i="1"/>
  <c r="J348" i="1" s="1"/>
  <c r="N348" i="1"/>
  <c r="H349" i="1"/>
  <c r="G349" i="1" s="1"/>
  <c r="K349" i="1"/>
  <c r="J349" i="1" s="1"/>
  <c r="N349" i="1"/>
  <c r="H350" i="1"/>
  <c r="G350" i="1" s="1"/>
  <c r="K350" i="1"/>
  <c r="J350" i="1" s="1"/>
  <c r="N350" i="1"/>
  <c r="H351" i="1"/>
  <c r="G351" i="1" s="1"/>
  <c r="K351" i="1"/>
  <c r="J351" i="1" s="1"/>
  <c r="N351" i="1"/>
  <c r="H352" i="1"/>
  <c r="G352" i="1" s="1"/>
  <c r="K352" i="1"/>
  <c r="J352" i="1" s="1"/>
  <c r="N352" i="1"/>
  <c r="H353" i="1"/>
  <c r="G353" i="1" s="1"/>
  <c r="K353" i="1"/>
  <c r="J353" i="1" s="1"/>
  <c r="N353" i="1"/>
  <c r="H354" i="1"/>
  <c r="G354" i="1" s="1"/>
  <c r="K354" i="1"/>
  <c r="J354" i="1" s="1"/>
  <c r="N354" i="1"/>
  <c r="H355" i="1"/>
  <c r="G355" i="1" s="1"/>
  <c r="K355" i="1"/>
  <c r="J355" i="1" s="1"/>
  <c r="N355" i="1"/>
  <c r="H356" i="1"/>
  <c r="G356" i="1" s="1"/>
  <c r="K356" i="1"/>
  <c r="J356" i="1" s="1"/>
  <c r="N356" i="1"/>
  <c r="H357" i="1"/>
  <c r="G357" i="1" s="1"/>
  <c r="K357" i="1"/>
  <c r="J357" i="1" s="1"/>
  <c r="N357" i="1"/>
  <c r="H358" i="1"/>
  <c r="G358" i="1" s="1"/>
  <c r="K358" i="1"/>
  <c r="J358" i="1" s="1"/>
  <c r="N358" i="1"/>
  <c r="H359" i="1"/>
  <c r="G359" i="1" s="1"/>
  <c r="K359" i="1"/>
  <c r="J359" i="1" s="1"/>
  <c r="N359" i="1"/>
  <c r="H360" i="1"/>
  <c r="G360" i="1" s="1"/>
  <c r="K360" i="1"/>
  <c r="J360" i="1" s="1"/>
  <c r="N360" i="1"/>
  <c r="H361" i="1"/>
  <c r="G361" i="1" s="1"/>
  <c r="K361" i="1"/>
  <c r="J361" i="1" s="1"/>
  <c r="N361" i="1"/>
  <c r="H362" i="1"/>
  <c r="G362" i="1" s="1"/>
  <c r="K362" i="1"/>
  <c r="J362" i="1" s="1"/>
  <c r="N362" i="1"/>
  <c r="H363" i="1"/>
  <c r="G363" i="1" s="1"/>
  <c r="K363" i="1"/>
  <c r="J363" i="1" s="1"/>
  <c r="N363" i="1"/>
  <c r="H364" i="1"/>
  <c r="G364" i="1" s="1"/>
  <c r="K364" i="1"/>
  <c r="J364" i="1" s="1"/>
  <c r="N364" i="1"/>
  <c r="H365" i="1"/>
  <c r="G365" i="1" s="1"/>
  <c r="K365" i="1"/>
  <c r="J365" i="1" s="1"/>
  <c r="N365" i="1"/>
  <c r="H366" i="1"/>
  <c r="G366" i="1" s="1"/>
  <c r="K366" i="1"/>
  <c r="J366" i="1" s="1"/>
  <c r="N366" i="1"/>
  <c r="H367" i="1"/>
  <c r="G367" i="1" s="1"/>
  <c r="K367" i="1"/>
  <c r="J367" i="1" s="1"/>
  <c r="N367" i="1"/>
  <c r="H368" i="1"/>
  <c r="G368" i="1" s="1"/>
  <c r="K368" i="1"/>
  <c r="J368" i="1" s="1"/>
  <c r="N368" i="1"/>
  <c r="H369" i="1"/>
  <c r="G369" i="1" s="1"/>
  <c r="K369" i="1"/>
  <c r="J369" i="1" s="1"/>
  <c r="N369" i="1"/>
  <c r="H370" i="1"/>
  <c r="G370" i="1" s="1"/>
  <c r="K370" i="1"/>
  <c r="J370" i="1" s="1"/>
  <c r="N370" i="1"/>
  <c r="H371" i="1"/>
  <c r="G371" i="1" s="1"/>
  <c r="K371" i="1"/>
  <c r="J371" i="1" s="1"/>
  <c r="N371" i="1"/>
  <c r="H372" i="1"/>
  <c r="G372" i="1" s="1"/>
  <c r="K372" i="1"/>
  <c r="J372" i="1" s="1"/>
  <c r="N372" i="1"/>
  <c r="H373" i="1"/>
  <c r="G373" i="1" s="1"/>
  <c r="K373" i="1"/>
  <c r="J373" i="1" s="1"/>
  <c r="N373" i="1"/>
  <c r="H374" i="1"/>
  <c r="G374" i="1" s="1"/>
  <c r="K374" i="1"/>
  <c r="J374" i="1" s="1"/>
  <c r="N374" i="1"/>
  <c r="H375" i="1"/>
  <c r="G375" i="1" s="1"/>
  <c r="K375" i="1"/>
  <c r="J375" i="1" s="1"/>
  <c r="N375" i="1"/>
  <c r="H376" i="1"/>
  <c r="G376" i="1" s="1"/>
  <c r="K376" i="1"/>
  <c r="J376" i="1" s="1"/>
  <c r="N376" i="1"/>
  <c r="H377" i="1"/>
  <c r="G377" i="1" s="1"/>
  <c r="K377" i="1"/>
  <c r="J377" i="1" s="1"/>
  <c r="N377" i="1"/>
  <c r="H378" i="1"/>
  <c r="G378" i="1" s="1"/>
  <c r="K378" i="1"/>
  <c r="J378" i="1" s="1"/>
  <c r="N378" i="1"/>
  <c r="H379" i="1"/>
  <c r="G379" i="1" s="1"/>
  <c r="K379" i="1"/>
  <c r="J379" i="1" s="1"/>
  <c r="N379" i="1"/>
  <c r="H380" i="1"/>
  <c r="G380" i="1" s="1"/>
  <c r="K380" i="1"/>
  <c r="J380" i="1" s="1"/>
  <c r="N380" i="1"/>
  <c r="H381" i="1"/>
  <c r="G381" i="1" s="1"/>
  <c r="K381" i="1"/>
  <c r="J381" i="1" s="1"/>
  <c r="N381" i="1"/>
  <c r="H382" i="1"/>
  <c r="G382" i="1" s="1"/>
  <c r="K382" i="1"/>
  <c r="J382" i="1" s="1"/>
  <c r="N382" i="1"/>
  <c r="H383" i="1"/>
  <c r="G383" i="1" s="1"/>
  <c r="K383" i="1"/>
  <c r="J383" i="1" s="1"/>
  <c r="N383" i="1"/>
  <c r="H384" i="1"/>
  <c r="G384" i="1" s="1"/>
  <c r="K384" i="1"/>
  <c r="J384" i="1" s="1"/>
  <c r="N384" i="1"/>
  <c r="H385" i="1"/>
  <c r="G385" i="1" s="1"/>
  <c r="K385" i="1"/>
  <c r="J385" i="1" s="1"/>
  <c r="N385" i="1"/>
  <c r="H386" i="1"/>
  <c r="G386" i="1" s="1"/>
  <c r="K386" i="1"/>
  <c r="J386" i="1" s="1"/>
  <c r="N386" i="1"/>
  <c r="H387" i="1"/>
  <c r="G387" i="1" s="1"/>
  <c r="K387" i="1"/>
  <c r="J387" i="1" s="1"/>
  <c r="N387" i="1"/>
  <c r="H388" i="1"/>
  <c r="G388" i="1" s="1"/>
  <c r="K388" i="1"/>
  <c r="J388" i="1" s="1"/>
  <c r="N388" i="1"/>
  <c r="H389" i="1"/>
  <c r="G389" i="1" s="1"/>
  <c r="K389" i="1"/>
  <c r="J389" i="1" s="1"/>
  <c r="N389" i="1"/>
  <c r="H390" i="1"/>
  <c r="G390" i="1" s="1"/>
  <c r="K390" i="1"/>
  <c r="J390" i="1" s="1"/>
  <c r="N390" i="1"/>
  <c r="H391" i="1"/>
  <c r="G391" i="1" s="1"/>
  <c r="K391" i="1"/>
  <c r="J391" i="1" s="1"/>
  <c r="N391" i="1"/>
  <c r="H392" i="1"/>
  <c r="G392" i="1" s="1"/>
  <c r="K392" i="1"/>
  <c r="J392" i="1" s="1"/>
  <c r="N392" i="1"/>
  <c r="H393" i="1"/>
  <c r="G393" i="1" s="1"/>
  <c r="K393" i="1"/>
  <c r="J393" i="1" s="1"/>
  <c r="N393" i="1"/>
  <c r="H394" i="1"/>
  <c r="G394" i="1" s="1"/>
  <c r="K394" i="1"/>
  <c r="J394" i="1" s="1"/>
  <c r="N394" i="1"/>
  <c r="H395" i="1"/>
  <c r="G395" i="1" s="1"/>
  <c r="K395" i="1"/>
  <c r="J395" i="1" s="1"/>
  <c r="N395" i="1"/>
  <c r="H396" i="1"/>
  <c r="G396" i="1" s="1"/>
  <c r="K396" i="1"/>
  <c r="J396" i="1" s="1"/>
  <c r="N396" i="1"/>
  <c r="H397" i="1"/>
  <c r="G397" i="1" s="1"/>
  <c r="K397" i="1"/>
  <c r="J397" i="1" s="1"/>
  <c r="N397" i="1"/>
  <c r="H398" i="1"/>
  <c r="G398" i="1" s="1"/>
  <c r="K398" i="1"/>
  <c r="J398" i="1" s="1"/>
  <c r="N398" i="1"/>
  <c r="H399" i="1"/>
  <c r="G399" i="1" s="1"/>
  <c r="K399" i="1"/>
  <c r="J399" i="1" s="1"/>
  <c r="N399" i="1"/>
  <c r="H400" i="1"/>
  <c r="G400" i="1" s="1"/>
  <c r="K400" i="1"/>
  <c r="J400" i="1" s="1"/>
  <c r="N400" i="1"/>
  <c r="H401" i="1"/>
  <c r="G401" i="1" s="1"/>
  <c r="K401" i="1"/>
  <c r="J401" i="1" s="1"/>
  <c r="N401" i="1"/>
  <c r="H402" i="1"/>
  <c r="G402" i="1" s="1"/>
  <c r="K402" i="1"/>
  <c r="J402" i="1" s="1"/>
  <c r="N402" i="1"/>
  <c r="H403" i="1"/>
  <c r="G403" i="1" s="1"/>
  <c r="K403" i="1"/>
  <c r="J403" i="1" s="1"/>
  <c r="N403" i="1"/>
  <c r="H404" i="1"/>
  <c r="G404" i="1" s="1"/>
  <c r="K404" i="1"/>
  <c r="J404" i="1" s="1"/>
  <c r="N404" i="1"/>
  <c r="H405" i="1"/>
  <c r="G405" i="1" s="1"/>
  <c r="K405" i="1"/>
  <c r="J405" i="1" s="1"/>
  <c r="N405" i="1"/>
  <c r="H406" i="1"/>
  <c r="G406" i="1" s="1"/>
  <c r="K406" i="1"/>
  <c r="J406" i="1" s="1"/>
  <c r="N406" i="1"/>
  <c r="H407" i="1"/>
  <c r="G407" i="1" s="1"/>
  <c r="K407" i="1"/>
  <c r="J407" i="1" s="1"/>
  <c r="N407" i="1"/>
  <c r="H408" i="1"/>
  <c r="G408" i="1" s="1"/>
  <c r="K408" i="1"/>
  <c r="J408" i="1" s="1"/>
  <c r="N408" i="1"/>
  <c r="H409" i="1"/>
  <c r="G409" i="1" s="1"/>
  <c r="K409" i="1"/>
  <c r="J409" i="1" s="1"/>
  <c r="N409" i="1"/>
  <c r="H410" i="1"/>
  <c r="G410" i="1" s="1"/>
  <c r="K410" i="1"/>
  <c r="J410" i="1" s="1"/>
  <c r="N410" i="1"/>
  <c r="H411" i="1"/>
  <c r="G411" i="1" s="1"/>
  <c r="K411" i="1"/>
  <c r="J411" i="1" s="1"/>
  <c r="N411" i="1"/>
  <c r="H412" i="1"/>
  <c r="G412" i="1" s="1"/>
  <c r="K412" i="1"/>
  <c r="J412" i="1" s="1"/>
  <c r="N412" i="1"/>
  <c r="H413" i="1"/>
  <c r="G413" i="1" s="1"/>
  <c r="K413" i="1"/>
  <c r="J413" i="1" s="1"/>
  <c r="N413" i="1"/>
  <c r="H414" i="1"/>
  <c r="G414" i="1" s="1"/>
  <c r="K414" i="1"/>
  <c r="J414" i="1" s="1"/>
  <c r="N414" i="1"/>
  <c r="H415" i="1"/>
  <c r="G415" i="1" s="1"/>
  <c r="K415" i="1"/>
  <c r="J415" i="1" s="1"/>
  <c r="N415" i="1"/>
  <c r="H416" i="1"/>
  <c r="G416" i="1" s="1"/>
  <c r="K416" i="1"/>
  <c r="J416" i="1" s="1"/>
  <c r="N416" i="1"/>
  <c r="H417" i="1"/>
  <c r="G417" i="1" s="1"/>
  <c r="K417" i="1"/>
  <c r="J417" i="1" s="1"/>
  <c r="N417" i="1"/>
  <c r="H418" i="1"/>
  <c r="G418" i="1" s="1"/>
  <c r="K418" i="1"/>
  <c r="J418" i="1" s="1"/>
  <c r="N418" i="1"/>
  <c r="H419" i="1"/>
  <c r="G419" i="1" s="1"/>
  <c r="K419" i="1"/>
  <c r="J419" i="1" s="1"/>
  <c r="N419" i="1"/>
  <c r="H420" i="1"/>
  <c r="G420" i="1" s="1"/>
  <c r="K420" i="1"/>
  <c r="J420" i="1" s="1"/>
  <c r="N420" i="1"/>
  <c r="H421" i="1"/>
  <c r="G421" i="1" s="1"/>
  <c r="K421" i="1"/>
  <c r="J421" i="1" s="1"/>
  <c r="N421" i="1"/>
  <c r="H422" i="1"/>
  <c r="G422" i="1" s="1"/>
  <c r="K422" i="1"/>
  <c r="J422" i="1" s="1"/>
  <c r="N422" i="1"/>
  <c r="H423" i="1"/>
  <c r="G423" i="1" s="1"/>
  <c r="K423" i="1"/>
  <c r="J423" i="1" s="1"/>
  <c r="N423" i="1"/>
  <c r="H424" i="1"/>
  <c r="G424" i="1" s="1"/>
  <c r="K424" i="1"/>
  <c r="J424" i="1" s="1"/>
  <c r="N424" i="1"/>
  <c r="H425" i="1"/>
  <c r="G425" i="1" s="1"/>
  <c r="K425" i="1"/>
  <c r="J425" i="1" s="1"/>
  <c r="N425" i="1"/>
  <c r="H426" i="1"/>
  <c r="G426" i="1" s="1"/>
  <c r="K426" i="1"/>
  <c r="J426" i="1" s="1"/>
  <c r="N426" i="1"/>
  <c r="H427" i="1"/>
  <c r="G427" i="1" s="1"/>
  <c r="K427" i="1"/>
  <c r="J427" i="1" s="1"/>
  <c r="N427" i="1"/>
  <c r="H428" i="1"/>
  <c r="G428" i="1" s="1"/>
  <c r="K428" i="1"/>
  <c r="J428" i="1" s="1"/>
  <c r="N428" i="1"/>
  <c r="H429" i="1"/>
  <c r="G429" i="1" s="1"/>
  <c r="K429" i="1"/>
  <c r="J429" i="1" s="1"/>
  <c r="N429" i="1"/>
  <c r="H430" i="1"/>
  <c r="G430" i="1" s="1"/>
  <c r="K430" i="1"/>
  <c r="J430" i="1" s="1"/>
  <c r="N430" i="1"/>
  <c r="H431" i="1"/>
  <c r="G431" i="1" s="1"/>
  <c r="K431" i="1"/>
  <c r="J431" i="1" s="1"/>
  <c r="N431" i="1"/>
  <c r="H432" i="1"/>
  <c r="G432" i="1" s="1"/>
  <c r="K432" i="1"/>
  <c r="J432" i="1" s="1"/>
  <c r="N432" i="1"/>
  <c r="H433" i="1"/>
  <c r="G433" i="1" s="1"/>
  <c r="K433" i="1"/>
  <c r="J433" i="1" s="1"/>
  <c r="N433" i="1"/>
  <c r="H434" i="1"/>
  <c r="G434" i="1" s="1"/>
  <c r="K434" i="1"/>
  <c r="J434" i="1" s="1"/>
  <c r="N434" i="1"/>
  <c r="H435" i="1"/>
  <c r="G435" i="1" s="1"/>
  <c r="K435" i="1"/>
  <c r="J435" i="1" s="1"/>
  <c r="N435" i="1"/>
  <c r="H436" i="1"/>
  <c r="G436" i="1" s="1"/>
  <c r="K436" i="1"/>
  <c r="J436" i="1" s="1"/>
  <c r="N436" i="1"/>
  <c r="H437" i="1"/>
  <c r="G437" i="1" s="1"/>
  <c r="K437" i="1"/>
  <c r="J437" i="1" s="1"/>
  <c r="N437" i="1"/>
  <c r="H438" i="1"/>
  <c r="G438" i="1" s="1"/>
  <c r="K438" i="1"/>
  <c r="J438" i="1" s="1"/>
  <c r="N438" i="1"/>
  <c r="H439" i="1"/>
  <c r="G439" i="1" s="1"/>
  <c r="K439" i="1"/>
  <c r="J439" i="1" s="1"/>
  <c r="N439" i="1"/>
  <c r="H440" i="1"/>
  <c r="G440" i="1" s="1"/>
  <c r="K440" i="1"/>
  <c r="J440" i="1" s="1"/>
  <c r="N440" i="1"/>
  <c r="H441" i="1"/>
  <c r="G441" i="1" s="1"/>
  <c r="K441" i="1"/>
  <c r="J441" i="1" s="1"/>
  <c r="N441" i="1"/>
  <c r="H442" i="1"/>
  <c r="G442" i="1" s="1"/>
  <c r="K442" i="1"/>
  <c r="J442" i="1" s="1"/>
  <c r="N442" i="1"/>
  <c r="H443" i="1"/>
  <c r="G443" i="1" s="1"/>
  <c r="K443" i="1"/>
  <c r="J443" i="1" s="1"/>
  <c r="N443" i="1"/>
  <c r="H444" i="1"/>
  <c r="G444" i="1" s="1"/>
  <c r="K444" i="1"/>
  <c r="J444" i="1" s="1"/>
  <c r="N444" i="1"/>
  <c r="H445" i="1"/>
  <c r="G445" i="1" s="1"/>
  <c r="K445" i="1"/>
  <c r="J445" i="1" s="1"/>
  <c r="N445" i="1"/>
  <c r="H446" i="1"/>
  <c r="G446" i="1" s="1"/>
  <c r="K446" i="1"/>
  <c r="J446" i="1" s="1"/>
  <c r="N446" i="1"/>
  <c r="H447" i="1"/>
  <c r="G447" i="1" s="1"/>
  <c r="K447" i="1"/>
  <c r="J447" i="1" s="1"/>
  <c r="N447" i="1"/>
  <c r="H448" i="1"/>
  <c r="G448" i="1" s="1"/>
  <c r="K448" i="1"/>
  <c r="J448" i="1" s="1"/>
  <c r="N448" i="1"/>
  <c r="H449" i="1"/>
  <c r="G449" i="1" s="1"/>
  <c r="K449" i="1"/>
  <c r="J449" i="1" s="1"/>
  <c r="N449" i="1"/>
  <c r="H450" i="1"/>
  <c r="G450" i="1" s="1"/>
  <c r="K450" i="1"/>
  <c r="J450" i="1" s="1"/>
  <c r="N450" i="1"/>
  <c r="H451" i="1"/>
  <c r="G451" i="1" s="1"/>
  <c r="K451" i="1"/>
  <c r="J451" i="1" s="1"/>
  <c r="N451" i="1"/>
  <c r="H452" i="1"/>
  <c r="G452" i="1" s="1"/>
  <c r="K452" i="1"/>
  <c r="J452" i="1" s="1"/>
  <c r="N452" i="1"/>
  <c r="H453" i="1"/>
  <c r="G453" i="1" s="1"/>
  <c r="K453" i="1"/>
  <c r="J453" i="1" s="1"/>
  <c r="N453" i="1"/>
  <c r="H454" i="1"/>
  <c r="G454" i="1" s="1"/>
  <c r="K454" i="1"/>
  <c r="J454" i="1" s="1"/>
  <c r="N454" i="1"/>
  <c r="H455" i="1"/>
  <c r="G455" i="1" s="1"/>
  <c r="K455" i="1"/>
  <c r="J455" i="1" s="1"/>
  <c r="N455" i="1"/>
  <c r="H456" i="1"/>
  <c r="G456" i="1" s="1"/>
  <c r="K456" i="1"/>
  <c r="J456" i="1" s="1"/>
  <c r="N456" i="1"/>
  <c r="H457" i="1"/>
  <c r="G457" i="1" s="1"/>
  <c r="K457" i="1"/>
  <c r="J457" i="1" s="1"/>
  <c r="N457" i="1"/>
  <c r="H458" i="1"/>
  <c r="G458" i="1" s="1"/>
  <c r="K458" i="1"/>
  <c r="J458" i="1" s="1"/>
  <c r="N458" i="1"/>
  <c r="H459" i="1"/>
  <c r="G459" i="1" s="1"/>
  <c r="K459" i="1"/>
  <c r="J459" i="1" s="1"/>
  <c r="N459" i="1"/>
  <c r="H460" i="1"/>
  <c r="G460" i="1" s="1"/>
  <c r="K460" i="1"/>
  <c r="J460" i="1" s="1"/>
  <c r="N460" i="1"/>
  <c r="H461" i="1"/>
  <c r="G461" i="1" s="1"/>
  <c r="K461" i="1"/>
  <c r="J461" i="1" s="1"/>
  <c r="N461" i="1"/>
  <c r="H462" i="1"/>
  <c r="G462" i="1" s="1"/>
  <c r="K462" i="1"/>
  <c r="J462" i="1" s="1"/>
  <c r="N462" i="1"/>
  <c r="H463" i="1"/>
  <c r="G463" i="1" s="1"/>
  <c r="K463" i="1"/>
  <c r="J463" i="1" s="1"/>
  <c r="N463" i="1"/>
  <c r="H464" i="1"/>
  <c r="G464" i="1" s="1"/>
  <c r="K464" i="1"/>
  <c r="J464" i="1" s="1"/>
  <c r="N464" i="1"/>
  <c r="H465" i="1"/>
  <c r="G465" i="1" s="1"/>
  <c r="K465" i="1"/>
  <c r="J465" i="1" s="1"/>
  <c r="N465" i="1"/>
  <c r="H466" i="1"/>
  <c r="G466" i="1" s="1"/>
  <c r="K466" i="1"/>
  <c r="J466" i="1" s="1"/>
  <c r="N466" i="1"/>
  <c r="H467" i="1"/>
  <c r="G467" i="1" s="1"/>
  <c r="K467" i="1"/>
  <c r="J467" i="1" s="1"/>
  <c r="N467" i="1"/>
  <c r="H468" i="1"/>
  <c r="G468" i="1" s="1"/>
  <c r="K468" i="1"/>
  <c r="J468" i="1" s="1"/>
  <c r="N468" i="1"/>
  <c r="H469" i="1"/>
  <c r="G469" i="1" s="1"/>
  <c r="K469" i="1"/>
  <c r="J469" i="1" s="1"/>
  <c r="N469" i="1"/>
  <c r="H470" i="1"/>
  <c r="G470" i="1" s="1"/>
  <c r="K470" i="1"/>
  <c r="J470" i="1" s="1"/>
  <c r="N470" i="1"/>
  <c r="H471" i="1"/>
  <c r="G471" i="1" s="1"/>
  <c r="K471" i="1"/>
  <c r="J471" i="1" s="1"/>
  <c r="N471" i="1"/>
  <c r="H472" i="1"/>
  <c r="G472" i="1" s="1"/>
  <c r="K472" i="1"/>
  <c r="J472" i="1" s="1"/>
  <c r="N472" i="1"/>
  <c r="H473" i="1"/>
  <c r="G473" i="1" s="1"/>
  <c r="K473" i="1"/>
  <c r="J473" i="1" s="1"/>
  <c r="N473" i="1"/>
  <c r="H474" i="1"/>
  <c r="G474" i="1" s="1"/>
  <c r="K474" i="1"/>
  <c r="J474" i="1" s="1"/>
  <c r="N474" i="1"/>
  <c r="H475" i="1"/>
  <c r="G475" i="1" s="1"/>
  <c r="K475" i="1"/>
  <c r="J475" i="1" s="1"/>
  <c r="N475" i="1"/>
  <c r="H476" i="1"/>
  <c r="G476" i="1" s="1"/>
  <c r="K476" i="1"/>
  <c r="J476" i="1" s="1"/>
  <c r="N476" i="1"/>
  <c r="H477" i="1"/>
  <c r="G477" i="1" s="1"/>
  <c r="K477" i="1"/>
  <c r="J477" i="1" s="1"/>
  <c r="N477" i="1"/>
  <c r="H478" i="1"/>
  <c r="G478" i="1" s="1"/>
  <c r="K478" i="1"/>
  <c r="J478" i="1" s="1"/>
  <c r="N478" i="1"/>
  <c r="H479" i="1"/>
  <c r="G479" i="1" s="1"/>
  <c r="K479" i="1"/>
  <c r="J479" i="1" s="1"/>
  <c r="N479" i="1"/>
  <c r="H480" i="1"/>
  <c r="G480" i="1" s="1"/>
  <c r="K480" i="1"/>
  <c r="J480" i="1" s="1"/>
  <c r="N480" i="1"/>
  <c r="H481" i="1"/>
  <c r="G481" i="1" s="1"/>
  <c r="K481" i="1"/>
  <c r="J481" i="1" s="1"/>
  <c r="N481" i="1"/>
  <c r="H482" i="1"/>
  <c r="G482" i="1" s="1"/>
  <c r="K482" i="1"/>
  <c r="J482" i="1" s="1"/>
  <c r="N482" i="1"/>
  <c r="H483" i="1"/>
  <c r="G483" i="1" s="1"/>
  <c r="K483" i="1"/>
  <c r="J483" i="1" s="1"/>
  <c r="N483" i="1"/>
  <c r="H484" i="1"/>
  <c r="G484" i="1" s="1"/>
  <c r="K484" i="1"/>
  <c r="J484" i="1" s="1"/>
  <c r="N484" i="1"/>
  <c r="H485" i="1"/>
  <c r="G485" i="1" s="1"/>
  <c r="K485" i="1"/>
  <c r="J485" i="1" s="1"/>
  <c r="N485" i="1"/>
  <c r="H486" i="1"/>
  <c r="G486" i="1" s="1"/>
  <c r="K486" i="1"/>
  <c r="J486" i="1" s="1"/>
  <c r="N486" i="1"/>
  <c r="H487" i="1"/>
  <c r="G487" i="1" s="1"/>
  <c r="K487" i="1"/>
  <c r="J487" i="1" s="1"/>
  <c r="N487" i="1"/>
  <c r="H488" i="1"/>
  <c r="G488" i="1" s="1"/>
  <c r="K488" i="1"/>
  <c r="J488" i="1" s="1"/>
  <c r="N488" i="1"/>
  <c r="H489" i="1"/>
  <c r="G489" i="1" s="1"/>
  <c r="K489" i="1"/>
  <c r="J489" i="1" s="1"/>
  <c r="N489" i="1"/>
  <c r="H490" i="1"/>
  <c r="G490" i="1" s="1"/>
  <c r="K490" i="1"/>
  <c r="J490" i="1" s="1"/>
  <c r="N490" i="1"/>
  <c r="H491" i="1"/>
  <c r="G491" i="1" s="1"/>
  <c r="K491" i="1"/>
  <c r="J491" i="1" s="1"/>
  <c r="N491" i="1"/>
  <c r="H492" i="1"/>
  <c r="G492" i="1" s="1"/>
  <c r="K492" i="1"/>
  <c r="J492" i="1" s="1"/>
  <c r="N492" i="1"/>
  <c r="H493" i="1"/>
  <c r="G493" i="1" s="1"/>
  <c r="K493" i="1"/>
  <c r="J493" i="1" s="1"/>
  <c r="N493" i="1"/>
  <c r="H494" i="1"/>
  <c r="G494" i="1" s="1"/>
  <c r="K494" i="1"/>
  <c r="J494" i="1" s="1"/>
  <c r="N494" i="1"/>
  <c r="H495" i="1"/>
  <c r="G495" i="1" s="1"/>
  <c r="K495" i="1"/>
  <c r="J495" i="1" s="1"/>
  <c r="N495" i="1"/>
  <c r="H496" i="1"/>
  <c r="G496" i="1" s="1"/>
  <c r="K496" i="1"/>
  <c r="J496" i="1" s="1"/>
  <c r="N496" i="1"/>
  <c r="H497" i="1"/>
  <c r="G497" i="1" s="1"/>
  <c r="K497" i="1"/>
  <c r="J497" i="1" s="1"/>
  <c r="N497" i="1"/>
  <c r="H498" i="1"/>
  <c r="G498" i="1" s="1"/>
  <c r="K498" i="1"/>
  <c r="J498" i="1" s="1"/>
  <c r="N498" i="1"/>
  <c r="H499" i="1"/>
  <c r="G499" i="1" s="1"/>
  <c r="K499" i="1"/>
  <c r="J499" i="1" s="1"/>
  <c r="N499" i="1"/>
  <c r="H500" i="1"/>
  <c r="G500" i="1" s="1"/>
  <c r="K500" i="1"/>
  <c r="J500" i="1" s="1"/>
  <c r="N500" i="1"/>
  <c r="H501" i="1"/>
  <c r="G501" i="1" s="1"/>
  <c r="K501" i="1"/>
  <c r="J501" i="1" s="1"/>
  <c r="N501" i="1"/>
  <c r="H502" i="1"/>
  <c r="G502" i="1" s="1"/>
  <c r="K502" i="1"/>
  <c r="J502" i="1" s="1"/>
  <c r="N502" i="1"/>
  <c r="H503" i="1"/>
  <c r="G503" i="1" s="1"/>
  <c r="K503" i="1"/>
  <c r="J503" i="1" s="1"/>
  <c r="N503" i="1"/>
  <c r="H504" i="1"/>
  <c r="G504" i="1" s="1"/>
  <c r="K504" i="1"/>
  <c r="J504" i="1" s="1"/>
  <c r="N504" i="1"/>
  <c r="H505" i="1"/>
  <c r="G505" i="1" s="1"/>
  <c r="K505" i="1"/>
  <c r="J505" i="1" s="1"/>
  <c r="N505" i="1"/>
  <c r="H506" i="1"/>
  <c r="G506" i="1" s="1"/>
  <c r="K506" i="1"/>
  <c r="J506" i="1" s="1"/>
  <c r="N506" i="1"/>
  <c r="H507" i="1"/>
  <c r="G507" i="1" s="1"/>
  <c r="K507" i="1"/>
  <c r="J507" i="1" s="1"/>
  <c r="N507" i="1"/>
  <c r="H508" i="1"/>
  <c r="G508" i="1" s="1"/>
  <c r="K508" i="1"/>
  <c r="J508" i="1" s="1"/>
  <c r="N508" i="1"/>
  <c r="H509" i="1"/>
  <c r="G509" i="1" s="1"/>
  <c r="K509" i="1"/>
  <c r="J509" i="1" s="1"/>
  <c r="N509" i="1"/>
  <c r="H510" i="1"/>
  <c r="G510" i="1" s="1"/>
  <c r="K510" i="1"/>
  <c r="J510" i="1" s="1"/>
  <c r="N510" i="1"/>
  <c r="H511" i="1"/>
  <c r="G511" i="1" s="1"/>
  <c r="K511" i="1"/>
  <c r="J511" i="1" s="1"/>
  <c r="N511" i="1"/>
  <c r="H512" i="1"/>
  <c r="G512" i="1" s="1"/>
  <c r="K512" i="1"/>
  <c r="J512" i="1" s="1"/>
  <c r="N512" i="1"/>
  <c r="H513" i="1"/>
  <c r="G513" i="1" s="1"/>
  <c r="K513" i="1"/>
  <c r="J513" i="1" s="1"/>
  <c r="N513" i="1"/>
  <c r="H514" i="1"/>
  <c r="G514" i="1" s="1"/>
  <c r="K514" i="1"/>
  <c r="J514" i="1" s="1"/>
  <c r="N514" i="1"/>
  <c r="H515" i="1"/>
  <c r="G515" i="1" s="1"/>
  <c r="K515" i="1"/>
  <c r="J515" i="1" s="1"/>
  <c r="N515" i="1"/>
  <c r="H516" i="1"/>
  <c r="G516" i="1" s="1"/>
  <c r="K516" i="1"/>
  <c r="J516" i="1" s="1"/>
  <c r="N516" i="1"/>
  <c r="H517" i="1"/>
  <c r="G517" i="1" s="1"/>
  <c r="K517" i="1"/>
  <c r="J517" i="1" s="1"/>
  <c r="N517" i="1"/>
  <c r="H518" i="1"/>
  <c r="G518" i="1" s="1"/>
  <c r="K518" i="1"/>
  <c r="J518" i="1" s="1"/>
  <c r="N518" i="1"/>
  <c r="H519" i="1"/>
  <c r="G519" i="1" s="1"/>
  <c r="K519" i="1"/>
  <c r="J519" i="1" s="1"/>
  <c r="N519" i="1"/>
  <c r="H520" i="1"/>
  <c r="G520" i="1" s="1"/>
  <c r="K520" i="1"/>
  <c r="J520" i="1" s="1"/>
  <c r="N520" i="1"/>
  <c r="H521" i="1"/>
  <c r="G521" i="1" s="1"/>
  <c r="K521" i="1"/>
  <c r="J521" i="1" s="1"/>
  <c r="N521" i="1"/>
  <c r="H522" i="1"/>
  <c r="G522" i="1" s="1"/>
  <c r="K522" i="1"/>
  <c r="J522" i="1" s="1"/>
  <c r="N522" i="1"/>
  <c r="H523" i="1"/>
  <c r="G523" i="1" s="1"/>
  <c r="K523" i="1"/>
  <c r="J523" i="1" s="1"/>
  <c r="N523" i="1"/>
  <c r="H524" i="1"/>
  <c r="G524" i="1" s="1"/>
  <c r="K524" i="1"/>
  <c r="J524" i="1" s="1"/>
  <c r="N524" i="1"/>
  <c r="H525" i="1"/>
  <c r="G525" i="1" s="1"/>
  <c r="K525" i="1"/>
  <c r="J525" i="1" s="1"/>
  <c r="N525" i="1"/>
  <c r="H526" i="1"/>
  <c r="G526" i="1" s="1"/>
  <c r="K526" i="1"/>
  <c r="J526" i="1" s="1"/>
  <c r="N526" i="1"/>
  <c r="H527" i="1"/>
  <c r="G527" i="1" s="1"/>
  <c r="K527" i="1"/>
  <c r="J527" i="1" s="1"/>
  <c r="N527" i="1"/>
  <c r="H528" i="1"/>
  <c r="G528" i="1" s="1"/>
  <c r="K528" i="1"/>
  <c r="J528" i="1" s="1"/>
  <c r="N528" i="1"/>
  <c r="H529" i="1"/>
  <c r="G529" i="1" s="1"/>
  <c r="K529" i="1"/>
  <c r="J529" i="1" s="1"/>
  <c r="N529" i="1"/>
  <c r="H530" i="1"/>
  <c r="G530" i="1" s="1"/>
  <c r="K530" i="1"/>
  <c r="J530" i="1" s="1"/>
  <c r="N530" i="1"/>
  <c r="H531" i="1"/>
  <c r="G531" i="1" s="1"/>
  <c r="K531" i="1"/>
  <c r="J531" i="1" s="1"/>
  <c r="N531" i="1"/>
  <c r="H532" i="1"/>
  <c r="G532" i="1" s="1"/>
  <c r="K532" i="1"/>
  <c r="J532" i="1" s="1"/>
  <c r="N532" i="1"/>
  <c r="H533" i="1"/>
  <c r="G533" i="1" s="1"/>
  <c r="K533" i="1"/>
  <c r="J533" i="1" s="1"/>
  <c r="N533" i="1"/>
  <c r="H534" i="1"/>
  <c r="G534" i="1" s="1"/>
  <c r="K534" i="1"/>
  <c r="J534" i="1" s="1"/>
  <c r="N534" i="1"/>
  <c r="H535" i="1"/>
  <c r="G535" i="1" s="1"/>
  <c r="K535" i="1"/>
  <c r="J535" i="1" s="1"/>
  <c r="N535" i="1"/>
  <c r="H536" i="1"/>
  <c r="G536" i="1" s="1"/>
  <c r="K536" i="1"/>
  <c r="J536" i="1" s="1"/>
  <c r="N536" i="1"/>
  <c r="H537" i="1"/>
  <c r="G537" i="1" s="1"/>
  <c r="K537" i="1"/>
  <c r="J537" i="1" s="1"/>
  <c r="N537" i="1"/>
  <c r="H538" i="1"/>
  <c r="G538" i="1" s="1"/>
  <c r="K538" i="1"/>
  <c r="J538" i="1" s="1"/>
  <c r="N538" i="1"/>
  <c r="H539" i="1"/>
  <c r="G539" i="1" s="1"/>
  <c r="K539" i="1"/>
  <c r="J539" i="1" s="1"/>
  <c r="N539" i="1"/>
  <c r="H540" i="1"/>
  <c r="G540" i="1" s="1"/>
  <c r="K540" i="1"/>
  <c r="J540" i="1" s="1"/>
  <c r="N540" i="1"/>
  <c r="H541" i="1"/>
  <c r="G541" i="1" s="1"/>
  <c r="K541" i="1"/>
  <c r="J541" i="1" s="1"/>
  <c r="N541" i="1"/>
  <c r="H542" i="1"/>
  <c r="G542" i="1" s="1"/>
  <c r="K542" i="1"/>
  <c r="J542" i="1" s="1"/>
  <c r="N542" i="1"/>
  <c r="H543" i="1"/>
  <c r="G543" i="1" s="1"/>
  <c r="K543" i="1"/>
  <c r="J543" i="1" s="1"/>
  <c r="N543" i="1"/>
  <c r="H544" i="1"/>
  <c r="G544" i="1" s="1"/>
  <c r="K544" i="1"/>
  <c r="J544" i="1" s="1"/>
  <c r="N544" i="1"/>
  <c r="H545" i="1"/>
  <c r="G545" i="1" s="1"/>
  <c r="K545" i="1"/>
  <c r="J545" i="1" s="1"/>
  <c r="N545" i="1"/>
  <c r="H546" i="1"/>
  <c r="G546" i="1" s="1"/>
  <c r="K546" i="1"/>
  <c r="J546" i="1" s="1"/>
  <c r="N546" i="1"/>
  <c r="H547" i="1"/>
  <c r="G547" i="1" s="1"/>
  <c r="K547" i="1"/>
  <c r="J547" i="1" s="1"/>
  <c r="N547" i="1"/>
  <c r="H548" i="1"/>
  <c r="G548" i="1" s="1"/>
  <c r="K548" i="1"/>
  <c r="J548" i="1" s="1"/>
  <c r="N548" i="1"/>
  <c r="H549" i="1"/>
  <c r="G549" i="1" s="1"/>
  <c r="K549" i="1"/>
  <c r="J549" i="1" s="1"/>
  <c r="N549" i="1"/>
  <c r="H550" i="1"/>
  <c r="G550" i="1" s="1"/>
  <c r="K550" i="1"/>
  <c r="J550" i="1" s="1"/>
  <c r="N550" i="1"/>
  <c r="H551" i="1"/>
  <c r="G551" i="1" s="1"/>
  <c r="K551" i="1"/>
  <c r="J551" i="1" s="1"/>
  <c r="N551" i="1"/>
  <c r="H552" i="1"/>
  <c r="G552" i="1" s="1"/>
  <c r="K552" i="1"/>
  <c r="J552" i="1" s="1"/>
  <c r="N552" i="1"/>
  <c r="H553" i="1"/>
  <c r="G553" i="1" s="1"/>
  <c r="K553" i="1"/>
  <c r="J553" i="1" s="1"/>
  <c r="N553" i="1"/>
  <c r="H554" i="1"/>
  <c r="G554" i="1" s="1"/>
  <c r="K554" i="1"/>
  <c r="J554" i="1" s="1"/>
  <c r="N554" i="1"/>
  <c r="H555" i="1"/>
  <c r="G555" i="1" s="1"/>
  <c r="K555" i="1"/>
  <c r="J555" i="1" s="1"/>
  <c r="N555" i="1"/>
  <c r="H556" i="1"/>
  <c r="G556" i="1" s="1"/>
  <c r="K556" i="1"/>
  <c r="J556" i="1" s="1"/>
  <c r="N556" i="1"/>
  <c r="H557" i="1"/>
  <c r="G557" i="1" s="1"/>
  <c r="K557" i="1"/>
  <c r="J557" i="1" s="1"/>
  <c r="N557" i="1"/>
  <c r="H558" i="1"/>
  <c r="G558" i="1" s="1"/>
  <c r="K558" i="1"/>
  <c r="J558" i="1" s="1"/>
  <c r="N558" i="1"/>
  <c r="H559" i="1"/>
  <c r="G559" i="1" s="1"/>
  <c r="K559" i="1"/>
  <c r="J559" i="1" s="1"/>
  <c r="N559" i="1"/>
  <c r="H560" i="1"/>
  <c r="G560" i="1" s="1"/>
  <c r="K560" i="1"/>
  <c r="J560" i="1" s="1"/>
  <c r="N560" i="1"/>
  <c r="H561" i="1"/>
  <c r="G561" i="1" s="1"/>
  <c r="K561" i="1"/>
  <c r="J561" i="1" s="1"/>
  <c r="N561" i="1"/>
  <c r="H562" i="1"/>
  <c r="G562" i="1" s="1"/>
  <c r="K562" i="1"/>
  <c r="J562" i="1" s="1"/>
  <c r="N562" i="1"/>
  <c r="H563" i="1"/>
  <c r="G563" i="1" s="1"/>
  <c r="K563" i="1"/>
  <c r="J563" i="1" s="1"/>
  <c r="N563" i="1"/>
  <c r="H564" i="1"/>
  <c r="G564" i="1" s="1"/>
  <c r="K564" i="1"/>
  <c r="J564" i="1" s="1"/>
  <c r="N564" i="1"/>
  <c r="H565" i="1"/>
  <c r="G565" i="1" s="1"/>
  <c r="K565" i="1"/>
  <c r="J565" i="1" s="1"/>
  <c r="N565" i="1"/>
  <c r="H566" i="1"/>
  <c r="G566" i="1" s="1"/>
  <c r="K566" i="1"/>
  <c r="J566" i="1" s="1"/>
  <c r="N566" i="1"/>
  <c r="H567" i="1"/>
  <c r="G567" i="1" s="1"/>
  <c r="K567" i="1"/>
  <c r="J567" i="1" s="1"/>
  <c r="N567" i="1"/>
  <c r="H568" i="1"/>
  <c r="G568" i="1" s="1"/>
  <c r="K568" i="1"/>
  <c r="J568" i="1" s="1"/>
  <c r="N568" i="1"/>
  <c r="H569" i="1"/>
  <c r="G569" i="1" s="1"/>
  <c r="K569" i="1"/>
  <c r="J569" i="1" s="1"/>
  <c r="N569" i="1"/>
  <c r="H570" i="1"/>
  <c r="G570" i="1" s="1"/>
  <c r="K570" i="1"/>
  <c r="J570" i="1" s="1"/>
  <c r="N570" i="1"/>
  <c r="H571" i="1"/>
  <c r="G571" i="1" s="1"/>
  <c r="K571" i="1"/>
  <c r="J571" i="1" s="1"/>
  <c r="N571" i="1"/>
  <c r="H572" i="1"/>
  <c r="G572" i="1" s="1"/>
  <c r="K572" i="1"/>
  <c r="J572" i="1" s="1"/>
  <c r="N572" i="1"/>
  <c r="H573" i="1"/>
  <c r="G573" i="1" s="1"/>
  <c r="K573" i="1"/>
  <c r="J573" i="1" s="1"/>
  <c r="N573" i="1"/>
  <c r="H574" i="1"/>
  <c r="G574" i="1" s="1"/>
  <c r="K574" i="1"/>
  <c r="J574" i="1" s="1"/>
  <c r="N574" i="1"/>
  <c r="H575" i="1"/>
  <c r="G575" i="1" s="1"/>
  <c r="K575" i="1"/>
  <c r="J575" i="1" s="1"/>
  <c r="N575" i="1"/>
  <c r="H576" i="1"/>
  <c r="G576" i="1" s="1"/>
  <c r="K576" i="1"/>
  <c r="J576" i="1" s="1"/>
  <c r="N576" i="1"/>
  <c r="H577" i="1"/>
  <c r="G577" i="1" s="1"/>
  <c r="K577" i="1"/>
  <c r="J577" i="1" s="1"/>
  <c r="N577" i="1"/>
  <c r="H578" i="1"/>
  <c r="G578" i="1" s="1"/>
  <c r="K578" i="1"/>
  <c r="J578" i="1" s="1"/>
  <c r="N578" i="1"/>
  <c r="H579" i="1"/>
  <c r="G579" i="1" s="1"/>
  <c r="K579" i="1"/>
  <c r="J579" i="1" s="1"/>
  <c r="N579" i="1"/>
  <c r="H580" i="1"/>
  <c r="G580" i="1" s="1"/>
  <c r="K580" i="1"/>
  <c r="J580" i="1" s="1"/>
  <c r="N580" i="1"/>
  <c r="H581" i="1"/>
  <c r="G581" i="1" s="1"/>
  <c r="K581" i="1"/>
  <c r="J581" i="1" s="1"/>
  <c r="N581" i="1"/>
  <c r="H582" i="1"/>
  <c r="G582" i="1" s="1"/>
  <c r="K582" i="1"/>
  <c r="J582" i="1" s="1"/>
  <c r="N582" i="1"/>
  <c r="H583" i="1"/>
  <c r="G583" i="1" s="1"/>
  <c r="K583" i="1"/>
  <c r="J583" i="1" s="1"/>
  <c r="N583" i="1"/>
  <c r="H584" i="1"/>
  <c r="G584" i="1" s="1"/>
  <c r="K584" i="1"/>
  <c r="J584" i="1" s="1"/>
  <c r="N584" i="1"/>
  <c r="H585" i="1"/>
  <c r="G585" i="1" s="1"/>
  <c r="K585" i="1"/>
  <c r="J585" i="1" s="1"/>
  <c r="N585" i="1"/>
  <c r="H586" i="1"/>
  <c r="G586" i="1" s="1"/>
  <c r="K586" i="1"/>
  <c r="J586" i="1" s="1"/>
  <c r="N586" i="1"/>
  <c r="H587" i="1"/>
  <c r="G587" i="1" s="1"/>
  <c r="K587" i="1"/>
  <c r="J587" i="1" s="1"/>
  <c r="N587" i="1"/>
  <c r="H588" i="1"/>
  <c r="G588" i="1" s="1"/>
  <c r="K588" i="1"/>
  <c r="J588" i="1" s="1"/>
  <c r="N588" i="1"/>
  <c r="H589" i="1"/>
  <c r="G589" i="1" s="1"/>
  <c r="K589" i="1"/>
  <c r="J589" i="1" s="1"/>
  <c r="N589" i="1"/>
  <c r="H590" i="1"/>
  <c r="G590" i="1" s="1"/>
  <c r="K590" i="1"/>
  <c r="J590" i="1" s="1"/>
  <c r="N590" i="1"/>
  <c r="H591" i="1"/>
  <c r="G591" i="1" s="1"/>
  <c r="K591" i="1"/>
  <c r="J591" i="1" s="1"/>
  <c r="N591" i="1"/>
  <c r="H592" i="1"/>
  <c r="G592" i="1" s="1"/>
  <c r="K592" i="1"/>
  <c r="J592" i="1" s="1"/>
  <c r="N592" i="1"/>
  <c r="H593" i="1"/>
  <c r="G593" i="1" s="1"/>
  <c r="K593" i="1"/>
  <c r="J593" i="1" s="1"/>
  <c r="N593" i="1"/>
  <c r="H594" i="1"/>
  <c r="G594" i="1" s="1"/>
  <c r="K594" i="1"/>
  <c r="J594" i="1" s="1"/>
  <c r="N594" i="1"/>
  <c r="H595" i="1"/>
  <c r="G595" i="1" s="1"/>
  <c r="K595" i="1"/>
  <c r="J595" i="1" s="1"/>
  <c r="N595" i="1"/>
  <c r="H596" i="1"/>
  <c r="G596" i="1" s="1"/>
  <c r="K596" i="1"/>
  <c r="J596" i="1" s="1"/>
  <c r="N596" i="1"/>
  <c r="H597" i="1"/>
  <c r="G597" i="1" s="1"/>
  <c r="K597" i="1"/>
  <c r="J597" i="1" s="1"/>
  <c r="N597" i="1"/>
  <c r="H598" i="1"/>
  <c r="G598" i="1" s="1"/>
  <c r="K598" i="1"/>
  <c r="J598" i="1" s="1"/>
  <c r="N598" i="1"/>
  <c r="H599" i="1"/>
  <c r="G599" i="1" s="1"/>
  <c r="K599" i="1"/>
  <c r="J599" i="1" s="1"/>
  <c r="N599" i="1"/>
  <c r="H600" i="1"/>
  <c r="G600" i="1" s="1"/>
  <c r="K600" i="1"/>
  <c r="J600" i="1" s="1"/>
  <c r="N600" i="1"/>
  <c r="H601" i="1"/>
  <c r="G601" i="1" s="1"/>
  <c r="K601" i="1"/>
  <c r="J601" i="1" s="1"/>
  <c r="N601" i="1"/>
  <c r="H602" i="1"/>
  <c r="G602" i="1" s="1"/>
  <c r="K602" i="1"/>
  <c r="J602" i="1" s="1"/>
  <c r="N602" i="1"/>
  <c r="H603" i="1"/>
  <c r="G603" i="1" s="1"/>
  <c r="K603" i="1"/>
  <c r="J603" i="1" s="1"/>
  <c r="N603" i="1"/>
  <c r="H604" i="1"/>
  <c r="G604" i="1" s="1"/>
  <c r="K604" i="1"/>
  <c r="J604" i="1" s="1"/>
  <c r="N604" i="1"/>
  <c r="H605" i="1"/>
  <c r="G605" i="1" s="1"/>
  <c r="K605" i="1"/>
  <c r="J605" i="1" s="1"/>
  <c r="N605" i="1"/>
  <c r="H606" i="1"/>
  <c r="G606" i="1" s="1"/>
  <c r="K606" i="1"/>
  <c r="J606" i="1" s="1"/>
  <c r="N606" i="1"/>
  <c r="H607" i="1"/>
  <c r="G607" i="1" s="1"/>
  <c r="K607" i="1"/>
  <c r="J607" i="1" s="1"/>
  <c r="N607" i="1"/>
  <c r="H608" i="1"/>
  <c r="G608" i="1" s="1"/>
  <c r="K608" i="1"/>
  <c r="J608" i="1" s="1"/>
  <c r="N608" i="1"/>
  <c r="H609" i="1"/>
  <c r="G609" i="1" s="1"/>
  <c r="K609" i="1"/>
  <c r="J609" i="1" s="1"/>
  <c r="N609" i="1"/>
  <c r="H610" i="1"/>
  <c r="G610" i="1" s="1"/>
  <c r="K610" i="1"/>
  <c r="J610" i="1" s="1"/>
  <c r="N610" i="1"/>
  <c r="H611" i="1"/>
  <c r="G611" i="1" s="1"/>
  <c r="K611" i="1"/>
  <c r="J611" i="1" s="1"/>
  <c r="N611" i="1"/>
  <c r="H612" i="1"/>
  <c r="G612" i="1" s="1"/>
  <c r="K612" i="1"/>
  <c r="J612" i="1" s="1"/>
  <c r="N612" i="1"/>
  <c r="H613" i="1"/>
  <c r="G613" i="1" s="1"/>
  <c r="K613" i="1"/>
  <c r="J613" i="1" s="1"/>
  <c r="N613" i="1"/>
  <c r="H614" i="1"/>
  <c r="G614" i="1" s="1"/>
  <c r="K614" i="1"/>
  <c r="J614" i="1" s="1"/>
  <c r="N614" i="1"/>
  <c r="H615" i="1"/>
  <c r="G615" i="1" s="1"/>
  <c r="K615" i="1"/>
  <c r="J615" i="1" s="1"/>
  <c r="N615" i="1"/>
  <c r="H616" i="1"/>
  <c r="G616" i="1" s="1"/>
  <c r="K616" i="1"/>
  <c r="J616" i="1" s="1"/>
  <c r="N616" i="1"/>
  <c r="H617" i="1"/>
  <c r="G617" i="1" s="1"/>
  <c r="K617" i="1"/>
  <c r="J617" i="1" s="1"/>
  <c r="N617" i="1"/>
  <c r="H618" i="1"/>
  <c r="G618" i="1" s="1"/>
  <c r="K618" i="1"/>
  <c r="J618" i="1" s="1"/>
  <c r="N618" i="1"/>
  <c r="H619" i="1"/>
  <c r="G619" i="1" s="1"/>
  <c r="K619" i="1"/>
  <c r="J619" i="1" s="1"/>
  <c r="N619" i="1"/>
  <c r="H620" i="1"/>
  <c r="G620" i="1" s="1"/>
  <c r="K620" i="1"/>
  <c r="J620" i="1" s="1"/>
  <c r="N620" i="1"/>
  <c r="H621" i="1"/>
  <c r="G621" i="1" s="1"/>
  <c r="K621" i="1"/>
  <c r="J621" i="1" s="1"/>
  <c r="N621" i="1"/>
  <c r="H622" i="1"/>
  <c r="G622" i="1" s="1"/>
  <c r="K622" i="1"/>
  <c r="J622" i="1" s="1"/>
  <c r="N622" i="1"/>
  <c r="H623" i="1"/>
  <c r="G623" i="1" s="1"/>
  <c r="K623" i="1"/>
  <c r="J623" i="1" s="1"/>
  <c r="N623" i="1"/>
  <c r="H624" i="1"/>
  <c r="G624" i="1" s="1"/>
  <c r="K624" i="1"/>
  <c r="J624" i="1" s="1"/>
  <c r="N624" i="1"/>
  <c r="H625" i="1"/>
  <c r="G625" i="1" s="1"/>
  <c r="K625" i="1"/>
  <c r="J625" i="1" s="1"/>
  <c r="N625" i="1"/>
  <c r="H626" i="1"/>
  <c r="G626" i="1" s="1"/>
  <c r="K626" i="1"/>
  <c r="J626" i="1" s="1"/>
  <c r="N626" i="1"/>
  <c r="H627" i="1"/>
  <c r="G627" i="1" s="1"/>
  <c r="K627" i="1"/>
  <c r="J627" i="1" s="1"/>
  <c r="N627" i="1"/>
  <c r="H628" i="1"/>
  <c r="G628" i="1" s="1"/>
  <c r="K628" i="1"/>
  <c r="J628" i="1" s="1"/>
  <c r="N628" i="1"/>
  <c r="H629" i="1"/>
  <c r="G629" i="1" s="1"/>
  <c r="K629" i="1"/>
  <c r="J629" i="1" s="1"/>
  <c r="N629" i="1"/>
  <c r="H630" i="1"/>
  <c r="G630" i="1" s="1"/>
  <c r="K630" i="1"/>
  <c r="J630" i="1" s="1"/>
  <c r="N630" i="1"/>
  <c r="H631" i="1"/>
  <c r="G631" i="1" s="1"/>
  <c r="K631" i="1"/>
  <c r="J631" i="1" s="1"/>
  <c r="N631" i="1"/>
  <c r="H632" i="1"/>
  <c r="G632" i="1" s="1"/>
  <c r="K632" i="1"/>
  <c r="J632" i="1" s="1"/>
  <c r="N632" i="1"/>
  <c r="H633" i="1"/>
  <c r="G633" i="1" s="1"/>
  <c r="K633" i="1"/>
  <c r="J633" i="1" s="1"/>
  <c r="N633" i="1"/>
  <c r="H634" i="1"/>
  <c r="G634" i="1" s="1"/>
  <c r="K634" i="1"/>
  <c r="J634" i="1" s="1"/>
  <c r="N634" i="1"/>
  <c r="H635" i="1"/>
  <c r="G635" i="1" s="1"/>
  <c r="K635" i="1"/>
  <c r="J635" i="1" s="1"/>
  <c r="N635" i="1"/>
  <c r="H636" i="1"/>
  <c r="G636" i="1" s="1"/>
  <c r="K636" i="1"/>
  <c r="J636" i="1" s="1"/>
  <c r="N636" i="1"/>
  <c r="H637" i="1"/>
  <c r="G637" i="1" s="1"/>
  <c r="K637" i="1"/>
  <c r="J637" i="1" s="1"/>
  <c r="N637" i="1"/>
  <c r="H638" i="1"/>
  <c r="G638" i="1" s="1"/>
  <c r="K638" i="1"/>
  <c r="J638" i="1" s="1"/>
  <c r="N638" i="1"/>
  <c r="H639" i="1"/>
  <c r="G639" i="1" s="1"/>
  <c r="K639" i="1"/>
  <c r="J639" i="1" s="1"/>
  <c r="N639" i="1"/>
  <c r="H640" i="1"/>
  <c r="G640" i="1" s="1"/>
  <c r="K640" i="1"/>
  <c r="J640" i="1" s="1"/>
  <c r="N640" i="1"/>
  <c r="H641" i="1"/>
  <c r="G641" i="1" s="1"/>
  <c r="K641" i="1"/>
  <c r="J641" i="1" s="1"/>
  <c r="N641" i="1"/>
  <c r="H642" i="1"/>
  <c r="G642" i="1" s="1"/>
  <c r="K642" i="1"/>
  <c r="J642" i="1" s="1"/>
  <c r="N642" i="1"/>
  <c r="H643" i="1"/>
  <c r="G643" i="1" s="1"/>
  <c r="K643" i="1"/>
  <c r="J643" i="1" s="1"/>
  <c r="N643" i="1"/>
  <c r="H644" i="1"/>
  <c r="G644" i="1" s="1"/>
  <c r="K644" i="1"/>
  <c r="J644" i="1" s="1"/>
  <c r="N644" i="1"/>
  <c r="H645" i="1"/>
  <c r="G645" i="1" s="1"/>
  <c r="K645" i="1"/>
  <c r="J645" i="1" s="1"/>
  <c r="N645" i="1"/>
  <c r="H646" i="1"/>
  <c r="G646" i="1" s="1"/>
  <c r="K646" i="1"/>
  <c r="J646" i="1" s="1"/>
  <c r="N646" i="1"/>
  <c r="H647" i="1"/>
  <c r="G647" i="1" s="1"/>
  <c r="K647" i="1"/>
  <c r="J647" i="1" s="1"/>
  <c r="N647" i="1"/>
  <c r="H648" i="1"/>
  <c r="G648" i="1" s="1"/>
  <c r="K648" i="1"/>
  <c r="J648" i="1" s="1"/>
  <c r="N648" i="1"/>
  <c r="H649" i="1"/>
  <c r="G649" i="1" s="1"/>
  <c r="K649" i="1"/>
  <c r="J649" i="1" s="1"/>
  <c r="N649" i="1"/>
  <c r="H650" i="1"/>
  <c r="G650" i="1" s="1"/>
  <c r="K650" i="1"/>
  <c r="J650" i="1" s="1"/>
  <c r="N650" i="1"/>
  <c r="H651" i="1"/>
  <c r="G651" i="1" s="1"/>
  <c r="K651" i="1"/>
  <c r="J651" i="1" s="1"/>
  <c r="N651" i="1"/>
  <c r="H652" i="1"/>
  <c r="G652" i="1" s="1"/>
  <c r="K652" i="1"/>
  <c r="J652" i="1" s="1"/>
  <c r="N652" i="1"/>
  <c r="H653" i="1"/>
  <c r="G653" i="1" s="1"/>
  <c r="K653" i="1"/>
  <c r="J653" i="1" s="1"/>
  <c r="N653" i="1"/>
  <c r="H654" i="1"/>
  <c r="G654" i="1" s="1"/>
  <c r="K654" i="1"/>
  <c r="J654" i="1" s="1"/>
  <c r="N654" i="1"/>
  <c r="H655" i="1"/>
  <c r="G655" i="1" s="1"/>
  <c r="K655" i="1"/>
  <c r="J655" i="1" s="1"/>
  <c r="N655" i="1"/>
  <c r="H656" i="1"/>
  <c r="G656" i="1" s="1"/>
  <c r="K656" i="1"/>
  <c r="J656" i="1" s="1"/>
  <c r="N656" i="1"/>
  <c r="H657" i="1"/>
  <c r="G657" i="1" s="1"/>
  <c r="K657" i="1"/>
  <c r="J657" i="1" s="1"/>
  <c r="N657" i="1"/>
  <c r="H658" i="1"/>
  <c r="G658" i="1" s="1"/>
  <c r="K658" i="1"/>
  <c r="J658" i="1" s="1"/>
  <c r="N658" i="1"/>
  <c r="H659" i="1"/>
  <c r="G659" i="1" s="1"/>
  <c r="K659" i="1"/>
  <c r="J659" i="1" s="1"/>
  <c r="N659" i="1"/>
  <c r="H660" i="1"/>
  <c r="G660" i="1" s="1"/>
  <c r="K660" i="1"/>
  <c r="J660" i="1" s="1"/>
  <c r="N660" i="1"/>
  <c r="H661" i="1"/>
  <c r="G661" i="1" s="1"/>
  <c r="K661" i="1"/>
  <c r="J661" i="1" s="1"/>
  <c r="N661" i="1"/>
  <c r="H662" i="1"/>
  <c r="G662" i="1" s="1"/>
  <c r="K662" i="1"/>
  <c r="J662" i="1" s="1"/>
  <c r="N662" i="1"/>
  <c r="H663" i="1"/>
  <c r="G663" i="1" s="1"/>
  <c r="K663" i="1"/>
  <c r="J663" i="1" s="1"/>
  <c r="N663" i="1"/>
  <c r="H664" i="1"/>
  <c r="G664" i="1" s="1"/>
  <c r="K664" i="1"/>
  <c r="J664" i="1" s="1"/>
  <c r="N664" i="1"/>
  <c r="H665" i="1"/>
  <c r="G665" i="1" s="1"/>
  <c r="K665" i="1"/>
  <c r="J665" i="1" s="1"/>
  <c r="N665" i="1"/>
  <c r="H666" i="1"/>
  <c r="G666" i="1" s="1"/>
  <c r="K666" i="1"/>
  <c r="J666" i="1" s="1"/>
  <c r="N666" i="1"/>
  <c r="H667" i="1"/>
  <c r="G667" i="1" s="1"/>
  <c r="K667" i="1"/>
  <c r="J667" i="1" s="1"/>
  <c r="N667" i="1"/>
  <c r="H668" i="1"/>
  <c r="G668" i="1" s="1"/>
  <c r="K668" i="1"/>
  <c r="J668" i="1" s="1"/>
  <c r="N668" i="1"/>
  <c r="H669" i="1"/>
  <c r="G669" i="1" s="1"/>
  <c r="K669" i="1"/>
  <c r="J669" i="1" s="1"/>
  <c r="N669" i="1"/>
  <c r="H670" i="1"/>
  <c r="G670" i="1" s="1"/>
  <c r="K670" i="1"/>
  <c r="J670" i="1" s="1"/>
  <c r="N670" i="1"/>
  <c r="H671" i="1"/>
  <c r="G671" i="1" s="1"/>
  <c r="K671" i="1"/>
  <c r="J671" i="1" s="1"/>
  <c r="N671" i="1"/>
  <c r="H672" i="1"/>
  <c r="G672" i="1" s="1"/>
  <c r="K672" i="1"/>
  <c r="J672" i="1" s="1"/>
  <c r="N672" i="1"/>
  <c r="H673" i="1"/>
  <c r="G673" i="1" s="1"/>
  <c r="K673" i="1"/>
  <c r="J673" i="1" s="1"/>
  <c r="N673" i="1"/>
  <c r="H674" i="1"/>
  <c r="G674" i="1" s="1"/>
  <c r="K674" i="1"/>
  <c r="J674" i="1" s="1"/>
  <c r="N674" i="1"/>
  <c r="H675" i="1"/>
  <c r="G675" i="1" s="1"/>
  <c r="K675" i="1"/>
  <c r="J675" i="1" s="1"/>
  <c r="N675" i="1"/>
  <c r="H676" i="1"/>
  <c r="G676" i="1" s="1"/>
  <c r="K676" i="1"/>
  <c r="J676" i="1" s="1"/>
  <c r="N676" i="1"/>
  <c r="H677" i="1"/>
  <c r="G677" i="1" s="1"/>
  <c r="K677" i="1"/>
  <c r="J677" i="1" s="1"/>
  <c r="N677" i="1"/>
  <c r="H678" i="1"/>
  <c r="G678" i="1" s="1"/>
  <c r="K678" i="1"/>
  <c r="J678" i="1" s="1"/>
  <c r="N678" i="1"/>
  <c r="H679" i="1"/>
  <c r="G679" i="1" s="1"/>
  <c r="K679" i="1"/>
  <c r="J679" i="1" s="1"/>
  <c r="N679" i="1"/>
  <c r="H680" i="1"/>
  <c r="G680" i="1" s="1"/>
  <c r="K680" i="1"/>
  <c r="J680" i="1" s="1"/>
  <c r="N680" i="1"/>
  <c r="H681" i="1"/>
  <c r="G681" i="1" s="1"/>
  <c r="K681" i="1"/>
  <c r="J681" i="1" s="1"/>
  <c r="N681" i="1"/>
  <c r="H682" i="1"/>
  <c r="G682" i="1" s="1"/>
  <c r="K682" i="1"/>
  <c r="J682" i="1" s="1"/>
  <c r="N682" i="1"/>
  <c r="H683" i="1"/>
  <c r="G683" i="1" s="1"/>
  <c r="K683" i="1"/>
  <c r="J683" i="1" s="1"/>
  <c r="N683" i="1"/>
  <c r="H684" i="1"/>
  <c r="G684" i="1" s="1"/>
  <c r="K684" i="1"/>
  <c r="J684" i="1" s="1"/>
  <c r="N684" i="1"/>
  <c r="H685" i="1"/>
  <c r="G685" i="1" s="1"/>
  <c r="K685" i="1"/>
  <c r="J685" i="1" s="1"/>
  <c r="N685" i="1"/>
  <c r="H686" i="1"/>
  <c r="G686" i="1" s="1"/>
  <c r="K686" i="1"/>
  <c r="J686" i="1" s="1"/>
  <c r="N686" i="1"/>
  <c r="H687" i="1"/>
  <c r="G687" i="1" s="1"/>
  <c r="K687" i="1"/>
  <c r="J687" i="1" s="1"/>
  <c r="N687" i="1"/>
  <c r="H688" i="1"/>
  <c r="G688" i="1" s="1"/>
  <c r="K688" i="1"/>
  <c r="J688" i="1" s="1"/>
  <c r="N688" i="1"/>
  <c r="H689" i="1"/>
  <c r="G689" i="1" s="1"/>
  <c r="K689" i="1"/>
  <c r="J689" i="1" s="1"/>
  <c r="N689" i="1"/>
  <c r="H690" i="1"/>
  <c r="G690" i="1" s="1"/>
  <c r="K690" i="1"/>
  <c r="J690" i="1" s="1"/>
  <c r="N690" i="1"/>
  <c r="H691" i="1"/>
  <c r="G691" i="1" s="1"/>
  <c r="K691" i="1"/>
  <c r="J691" i="1" s="1"/>
  <c r="N691" i="1"/>
  <c r="H692" i="1"/>
  <c r="G692" i="1" s="1"/>
  <c r="K692" i="1"/>
  <c r="J692" i="1" s="1"/>
  <c r="N692" i="1"/>
  <c r="H693" i="1"/>
  <c r="G693" i="1" s="1"/>
  <c r="K693" i="1"/>
  <c r="J693" i="1" s="1"/>
  <c r="N693" i="1"/>
  <c r="H694" i="1"/>
  <c r="G694" i="1" s="1"/>
  <c r="K694" i="1"/>
  <c r="J694" i="1" s="1"/>
  <c r="N694" i="1"/>
  <c r="H695" i="1"/>
  <c r="G695" i="1" s="1"/>
  <c r="K695" i="1"/>
  <c r="J695" i="1" s="1"/>
  <c r="N695" i="1"/>
  <c r="H696" i="1"/>
  <c r="G696" i="1" s="1"/>
  <c r="K696" i="1"/>
  <c r="J696" i="1" s="1"/>
  <c r="N696" i="1"/>
  <c r="H697" i="1"/>
  <c r="G697" i="1" s="1"/>
  <c r="K697" i="1"/>
  <c r="J697" i="1" s="1"/>
  <c r="N697" i="1"/>
  <c r="H698" i="1"/>
  <c r="G698" i="1" s="1"/>
  <c r="K698" i="1"/>
  <c r="J698" i="1" s="1"/>
  <c r="N698" i="1"/>
  <c r="H699" i="1"/>
  <c r="G699" i="1" s="1"/>
  <c r="K699" i="1"/>
  <c r="J699" i="1" s="1"/>
  <c r="N699" i="1"/>
  <c r="H700" i="1"/>
  <c r="G700" i="1" s="1"/>
  <c r="K700" i="1"/>
  <c r="J700" i="1" s="1"/>
  <c r="N700" i="1"/>
  <c r="H701" i="1"/>
  <c r="G701" i="1" s="1"/>
  <c r="K701" i="1"/>
  <c r="J701" i="1" s="1"/>
  <c r="N701" i="1"/>
  <c r="H702" i="1"/>
  <c r="G702" i="1" s="1"/>
  <c r="K702" i="1"/>
  <c r="J702" i="1" s="1"/>
  <c r="N702" i="1"/>
  <c r="H703" i="1"/>
  <c r="G703" i="1" s="1"/>
  <c r="K703" i="1"/>
  <c r="J703" i="1" s="1"/>
  <c r="N703" i="1"/>
  <c r="H704" i="1"/>
  <c r="G704" i="1" s="1"/>
  <c r="K704" i="1"/>
  <c r="J704" i="1" s="1"/>
  <c r="N704" i="1"/>
  <c r="H705" i="1"/>
  <c r="G705" i="1" s="1"/>
  <c r="K705" i="1"/>
  <c r="J705" i="1" s="1"/>
  <c r="N705" i="1"/>
  <c r="H706" i="1"/>
  <c r="G706" i="1" s="1"/>
  <c r="K706" i="1"/>
  <c r="J706" i="1" s="1"/>
  <c r="N706" i="1"/>
  <c r="H707" i="1"/>
  <c r="G707" i="1" s="1"/>
  <c r="K707" i="1"/>
  <c r="J707" i="1" s="1"/>
  <c r="N707" i="1"/>
  <c r="H708" i="1"/>
  <c r="G708" i="1" s="1"/>
  <c r="K708" i="1"/>
  <c r="J708" i="1" s="1"/>
  <c r="N708" i="1"/>
  <c r="H709" i="1"/>
  <c r="G709" i="1" s="1"/>
  <c r="K709" i="1"/>
  <c r="J709" i="1" s="1"/>
  <c r="N709" i="1"/>
  <c r="H710" i="1"/>
  <c r="G710" i="1" s="1"/>
  <c r="K710" i="1"/>
  <c r="J710" i="1" s="1"/>
  <c r="N710" i="1"/>
  <c r="H711" i="1"/>
  <c r="G711" i="1" s="1"/>
  <c r="K711" i="1"/>
  <c r="J711" i="1" s="1"/>
  <c r="N711" i="1"/>
  <c r="H712" i="1"/>
  <c r="G712" i="1" s="1"/>
  <c r="K712" i="1"/>
  <c r="J712" i="1" s="1"/>
  <c r="N712" i="1"/>
  <c r="H713" i="1"/>
  <c r="G713" i="1" s="1"/>
  <c r="K713" i="1"/>
  <c r="J713" i="1" s="1"/>
  <c r="N713" i="1"/>
  <c r="H714" i="1"/>
  <c r="G714" i="1" s="1"/>
  <c r="K714" i="1"/>
  <c r="J714" i="1" s="1"/>
  <c r="N714" i="1"/>
  <c r="H715" i="1"/>
  <c r="G715" i="1" s="1"/>
  <c r="K715" i="1"/>
  <c r="J715" i="1" s="1"/>
  <c r="N715" i="1"/>
  <c r="H716" i="1"/>
  <c r="G716" i="1" s="1"/>
  <c r="K716" i="1"/>
  <c r="J716" i="1" s="1"/>
  <c r="N716" i="1"/>
  <c r="H717" i="1"/>
  <c r="G717" i="1" s="1"/>
  <c r="K717" i="1"/>
  <c r="J717" i="1" s="1"/>
  <c r="N717" i="1"/>
  <c r="H718" i="1"/>
  <c r="G718" i="1" s="1"/>
  <c r="K718" i="1"/>
  <c r="J718" i="1" s="1"/>
  <c r="N718" i="1"/>
  <c r="H719" i="1"/>
  <c r="G719" i="1" s="1"/>
  <c r="K719" i="1"/>
  <c r="J719" i="1" s="1"/>
  <c r="N719" i="1"/>
  <c r="H720" i="1"/>
  <c r="G720" i="1" s="1"/>
  <c r="K720" i="1"/>
  <c r="J720" i="1" s="1"/>
  <c r="N720" i="1"/>
  <c r="H721" i="1"/>
  <c r="G721" i="1" s="1"/>
  <c r="K721" i="1"/>
  <c r="J721" i="1" s="1"/>
  <c r="N721" i="1"/>
  <c r="H722" i="1"/>
  <c r="G722" i="1" s="1"/>
  <c r="K722" i="1"/>
  <c r="J722" i="1" s="1"/>
  <c r="N722" i="1"/>
  <c r="H723" i="1"/>
  <c r="G723" i="1" s="1"/>
  <c r="K723" i="1"/>
  <c r="J723" i="1" s="1"/>
  <c r="N723" i="1"/>
  <c r="H724" i="1"/>
  <c r="G724" i="1" s="1"/>
  <c r="K724" i="1"/>
  <c r="J724" i="1" s="1"/>
  <c r="N724" i="1"/>
  <c r="H725" i="1"/>
  <c r="G725" i="1" s="1"/>
  <c r="K725" i="1"/>
  <c r="J725" i="1" s="1"/>
  <c r="N725" i="1"/>
  <c r="H726" i="1"/>
  <c r="G726" i="1" s="1"/>
  <c r="K726" i="1"/>
  <c r="J726" i="1" s="1"/>
  <c r="N726" i="1"/>
  <c r="H727" i="1"/>
  <c r="G727" i="1" s="1"/>
  <c r="K727" i="1"/>
  <c r="J727" i="1" s="1"/>
  <c r="N727" i="1"/>
  <c r="H728" i="1"/>
  <c r="G728" i="1" s="1"/>
  <c r="K728" i="1"/>
  <c r="J728" i="1" s="1"/>
  <c r="N728" i="1"/>
  <c r="H729" i="1"/>
  <c r="G729" i="1" s="1"/>
  <c r="K729" i="1"/>
  <c r="J729" i="1" s="1"/>
  <c r="N729" i="1"/>
  <c r="H730" i="1"/>
  <c r="G730" i="1" s="1"/>
  <c r="K730" i="1"/>
  <c r="J730" i="1" s="1"/>
  <c r="N730" i="1"/>
  <c r="H731" i="1"/>
  <c r="G731" i="1" s="1"/>
  <c r="K731" i="1"/>
  <c r="J731" i="1" s="1"/>
  <c r="N731" i="1"/>
  <c r="H732" i="1"/>
  <c r="G732" i="1" s="1"/>
  <c r="K732" i="1"/>
  <c r="J732" i="1" s="1"/>
  <c r="N732" i="1"/>
  <c r="H733" i="1"/>
  <c r="G733" i="1" s="1"/>
  <c r="K733" i="1"/>
  <c r="J733" i="1" s="1"/>
  <c r="N733" i="1"/>
  <c r="H734" i="1"/>
  <c r="G734" i="1" s="1"/>
  <c r="K734" i="1"/>
  <c r="J734" i="1" s="1"/>
  <c r="N734" i="1"/>
  <c r="H735" i="1"/>
  <c r="G735" i="1" s="1"/>
  <c r="K735" i="1"/>
  <c r="J735" i="1" s="1"/>
  <c r="N735" i="1"/>
  <c r="H736" i="1"/>
  <c r="G736" i="1" s="1"/>
  <c r="K736" i="1"/>
  <c r="J736" i="1" s="1"/>
  <c r="N736" i="1"/>
  <c r="H737" i="1"/>
  <c r="G737" i="1" s="1"/>
  <c r="K737" i="1"/>
  <c r="J737" i="1" s="1"/>
  <c r="N737" i="1"/>
  <c r="H738" i="1"/>
  <c r="G738" i="1" s="1"/>
  <c r="K738" i="1"/>
  <c r="J738" i="1" s="1"/>
  <c r="N738" i="1"/>
  <c r="H739" i="1"/>
  <c r="G739" i="1" s="1"/>
  <c r="K739" i="1"/>
  <c r="J739" i="1" s="1"/>
  <c r="N739" i="1"/>
  <c r="H740" i="1"/>
  <c r="G740" i="1" s="1"/>
  <c r="K740" i="1"/>
  <c r="J740" i="1" s="1"/>
  <c r="N740" i="1"/>
  <c r="H741" i="1"/>
  <c r="G741" i="1" s="1"/>
  <c r="K741" i="1"/>
  <c r="J741" i="1" s="1"/>
  <c r="N741" i="1"/>
  <c r="H742" i="1"/>
  <c r="G742" i="1" s="1"/>
  <c r="K742" i="1"/>
  <c r="J742" i="1" s="1"/>
  <c r="N742" i="1"/>
  <c r="H743" i="1"/>
  <c r="G743" i="1" s="1"/>
  <c r="K743" i="1"/>
  <c r="J743" i="1" s="1"/>
  <c r="N743" i="1"/>
  <c r="H744" i="1"/>
  <c r="G744" i="1" s="1"/>
  <c r="K744" i="1"/>
  <c r="J744" i="1" s="1"/>
  <c r="N744" i="1"/>
  <c r="H745" i="1"/>
  <c r="G745" i="1" s="1"/>
  <c r="K745" i="1"/>
  <c r="J745" i="1" s="1"/>
  <c r="N745" i="1"/>
  <c r="H746" i="1"/>
  <c r="G746" i="1" s="1"/>
  <c r="K746" i="1"/>
  <c r="J746" i="1" s="1"/>
  <c r="N746" i="1"/>
  <c r="H747" i="1"/>
  <c r="G747" i="1" s="1"/>
  <c r="K747" i="1"/>
  <c r="J747" i="1" s="1"/>
  <c r="N747" i="1"/>
  <c r="H748" i="1"/>
  <c r="G748" i="1" s="1"/>
  <c r="K748" i="1"/>
  <c r="J748" i="1" s="1"/>
  <c r="N748" i="1"/>
  <c r="H749" i="1"/>
  <c r="G749" i="1" s="1"/>
  <c r="K749" i="1"/>
  <c r="J749" i="1" s="1"/>
  <c r="N749" i="1"/>
  <c r="H750" i="1"/>
  <c r="G750" i="1" s="1"/>
  <c r="K750" i="1"/>
  <c r="J750" i="1" s="1"/>
  <c r="N750" i="1"/>
  <c r="H751" i="1"/>
  <c r="G751" i="1" s="1"/>
  <c r="K751" i="1"/>
  <c r="J751" i="1" s="1"/>
  <c r="N751" i="1"/>
  <c r="H752" i="1"/>
  <c r="G752" i="1" s="1"/>
  <c r="K752" i="1"/>
  <c r="J752" i="1" s="1"/>
  <c r="N752" i="1"/>
  <c r="H753" i="1"/>
  <c r="G753" i="1" s="1"/>
  <c r="K753" i="1"/>
  <c r="J753" i="1" s="1"/>
  <c r="N753" i="1"/>
  <c r="H754" i="1"/>
  <c r="G754" i="1" s="1"/>
  <c r="K754" i="1"/>
  <c r="J754" i="1" s="1"/>
  <c r="N754" i="1"/>
  <c r="H755" i="1"/>
  <c r="G755" i="1" s="1"/>
  <c r="K755" i="1"/>
  <c r="J755" i="1" s="1"/>
  <c r="N755" i="1"/>
  <c r="H756" i="1"/>
  <c r="G756" i="1" s="1"/>
  <c r="K756" i="1"/>
  <c r="J756" i="1" s="1"/>
  <c r="N756" i="1"/>
  <c r="H757" i="1"/>
  <c r="G757" i="1" s="1"/>
  <c r="K757" i="1"/>
  <c r="J757" i="1" s="1"/>
  <c r="N757" i="1"/>
  <c r="H758" i="1"/>
  <c r="G758" i="1" s="1"/>
  <c r="K758" i="1"/>
  <c r="J758" i="1" s="1"/>
  <c r="N758" i="1"/>
  <c r="H759" i="1"/>
  <c r="G759" i="1" s="1"/>
  <c r="K759" i="1"/>
  <c r="J759" i="1" s="1"/>
  <c r="N759" i="1"/>
  <c r="H760" i="1"/>
  <c r="G760" i="1" s="1"/>
  <c r="K760" i="1"/>
  <c r="J760" i="1" s="1"/>
  <c r="N760" i="1"/>
  <c r="H761" i="1"/>
  <c r="G761" i="1" s="1"/>
  <c r="K761" i="1"/>
  <c r="J761" i="1" s="1"/>
  <c r="N761" i="1"/>
  <c r="H762" i="1"/>
  <c r="G762" i="1" s="1"/>
  <c r="K762" i="1"/>
  <c r="J762" i="1" s="1"/>
  <c r="N762" i="1"/>
  <c r="H763" i="1"/>
  <c r="G763" i="1" s="1"/>
  <c r="K763" i="1"/>
  <c r="J763" i="1" s="1"/>
  <c r="N763" i="1"/>
  <c r="H764" i="1"/>
  <c r="G764" i="1" s="1"/>
  <c r="K764" i="1"/>
  <c r="J764" i="1" s="1"/>
  <c r="N764" i="1"/>
  <c r="H765" i="1"/>
  <c r="G765" i="1" s="1"/>
  <c r="K765" i="1"/>
  <c r="J765" i="1" s="1"/>
  <c r="N765" i="1"/>
  <c r="H766" i="1"/>
  <c r="G766" i="1" s="1"/>
  <c r="K766" i="1"/>
  <c r="J766" i="1" s="1"/>
  <c r="N766" i="1"/>
  <c r="H767" i="1"/>
  <c r="G767" i="1" s="1"/>
  <c r="K767" i="1"/>
  <c r="J767" i="1" s="1"/>
  <c r="N767" i="1"/>
  <c r="H768" i="1"/>
  <c r="G768" i="1" s="1"/>
  <c r="K768" i="1"/>
  <c r="J768" i="1" s="1"/>
  <c r="N768" i="1"/>
  <c r="H769" i="1"/>
  <c r="G769" i="1" s="1"/>
  <c r="K769" i="1"/>
  <c r="J769" i="1" s="1"/>
  <c r="N769" i="1"/>
  <c r="H770" i="1"/>
  <c r="G770" i="1" s="1"/>
  <c r="K770" i="1"/>
  <c r="J770" i="1" s="1"/>
  <c r="N770" i="1"/>
  <c r="H771" i="1"/>
  <c r="G771" i="1" s="1"/>
  <c r="K771" i="1"/>
  <c r="J771" i="1" s="1"/>
  <c r="N771" i="1"/>
  <c r="H772" i="1"/>
  <c r="G772" i="1" s="1"/>
  <c r="K772" i="1"/>
  <c r="J772" i="1" s="1"/>
  <c r="N772" i="1"/>
  <c r="H773" i="1"/>
  <c r="G773" i="1" s="1"/>
  <c r="K773" i="1"/>
  <c r="J773" i="1" s="1"/>
  <c r="N773" i="1"/>
  <c r="H774" i="1"/>
  <c r="G774" i="1" s="1"/>
  <c r="K774" i="1"/>
  <c r="J774" i="1" s="1"/>
  <c r="N774" i="1"/>
  <c r="H775" i="1"/>
  <c r="G775" i="1" s="1"/>
  <c r="K775" i="1"/>
  <c r="J775" i="1" s="1"/>
  <c r="N775" i="1"/>
  <c r="H776" i="1"/>
  <c r="G776" i="1" s="1"/>
  <c r="K776" i="1"/>
  <c r="J776" i="1" s="1"/>
  <c r="N776" i="1"/>
  <c r="H777" i="1"/>
  <c r="G777" i="1" s="1"/>
  <c r="K777" i="1"/>
  <c r="J777" i="1" s="1"/>
  <c r="N777" i="1"/>
  <c r="H778" i="1"/>
  <c r="G778" i="1" s="1"/>
  <c r="K778" i="1"/>
  <c r="J778" i="1" s="1"/>
  <c r="N778" i="1"/>
  <c r="H779" i="1"/>
  <c r="G779" i="1" s="1"/>
  <c r="K779" i="1"/>
  <c r="J779" i="1" s="1"/>
  <c r="N779" i="1"/>
  <c r="H780" i="1"/>
  <c r="G780" i="1" s="1"/>
  <c r="K780" i="1"/>
  <c r="J780" i="1" s="1"/>
  <c r="N780" i="1"/>
  <c r="H781" i="1"/>
  <c r="G781" i="1" s="1"/>
  <c r="K781" i="1"/>
  <c r="J781" i="1" s="1"/>
  <c r="N781" i="1"/>
  <c r="H782" i="1"/>
  <c r="G782" i="1" s="1"/>
  <c r="K782" i="1"/>
  <c r="J782" i="1" s="1"/>
  <c r="N782" i="1"/>
  <c r="H783" i="1"/>
  <c r="G783" i="1" s="1"/>
  <c r="K783" i="1"/>
  <c r="J783" i="1" s="1"/>
  <c r="N783" i="1"/>
  <c r="H784" i="1"/>
  <c r="G784" i="1" s="1"/>
  <c r="K784" i="1"/>
  <c r="J784" i="1" s="1"/>
  <c r="N784" i="1"/>
  <c r="H785" i="1"/>
  <c r="G785" i="1" s="1"/>
  <c r="K785" i="1"/>
  <c r="J785" i="1" s="1"/>
  <c r="N785" i="1"/>
  <c r="H786" i="1"/>
  <c r="G786" i="1" s="1"/>
  <c r="K786" i="1"/>
  <c r="J786" i="1" s="1"/>
  <c r="N786" i="1"/>
  <c r="H787" i="1"/>
  <c r="G787" i="1" s="1"/>
  <c r="K787" i="1"/>
  <c r="J787" i="1" s="1"/>
  <c r="N787" i="1"/>
  <c r="H788" i="1"/>
  <c r="G788" i="1" s="1"/>
  <c r="K788" i="1"/>
  <c r="J788" i="1" s="1"/>
  <c r="N788" i="1"/>
  <c r="H789" i="1"/>
  <c r="G789" i="1" s="1"/>
  <c r="K789" i="1"/>
  <c r="J789" i="1" s="1"/>
  <c r="N789" i="1"/>
  <c r="H790" i="1"/>
  <c r="G790" i="1" s="1"/>
  <c r="K790" i="1"/>
  <c r="J790" i="1" s="1"/>
  <c r="N790" i="1"/>
  <c r="H791" i="1"/>
  <c r="G791" i="1" s="1"/>
  <c r="K791" i="1"/>
  <c r="J791" i="1" s="1"/>
  <c r="N791" i="1"/>
  <c r="H792" i="1"/>
  <c r="G792" i="1" s="1"/>
  <c r="K792" i="1"/>
  <c r="J792" i="1" s="1"/>
  <c r="N792" i="1"/>
  <c r="H793" i="1"/>
  <c r="G793" i="1" s="1"/>
  <c r="K793" i="1"/>
  <c r="J793" i="1" s="1"/>
  <c r="N793" i="1"/>
  <c r="H794" i="1"/>
  <c r="G794" i="1" s="1"/>
  <c r="K794" i="1"/>
  <c r="J794" i="1" s="1"/>
  <c r="N794" i="1"/>
  <c r="H795" i="1"/>
  <c r="G795" i="1" s="1"/>
  <c r="K795" i="1"/>
  <c r="J795" i="1" s="1"/>
  <c r="N795" i="1"/>
  <c r="H796" i="1"/>
  <c r="G796" i="1" s="1"/>
  <c r="K796" i="1"/>
  <c r="J796" i="1" s="1"/>
  <c r="N796" i="1"/>
  <c r="H797" i="1"/>
  <c r="G797" i="1" s="1"/>
  <c r="K797" i="1"/>
  <c r="J797" i="1" s="1"/>
  <c r="N797" i="1"/>
  <c r="H798" i="1"/>
  <c r="G798" i="1" s="1"/>
  <c r="K798" i="1"/>
  <c r="J798" i="1" s="1"/>
  <c r="N798" i="1"/>
  <c r="H799" i="1"/>
  <c r="G799" i="1" s="1"/>
  <c r="K799" i="1"/>
  <c r="J799" i="1" s="1"/>
  <c r="N799" i="1"/>
  <c r="H800" i="1"/>
  <c r="G800" i="1" s="1"/>
  <c r="K800" i="1"/>
  <c r="J800" i="1" s="1"/>
  <c r="N800" i="1"/>
  <c r="H801" i="1"/>
  <c r="G801" i="1" s="1"/>
  <c r="K801" i="1"/>
  <c r="J801" i="1" s="1"/>
  <c r="N801" i="1"/>
  <c r="H802" i="1"/>
  <c r="G802" i="1" s="1"/>
  <c r="K802" i="1"/>
  <c r="J802" i="1" s="1"/>
  <c r="N802" i="1"/>
  <c r="H803" i="1"/>
  <c r="G803" i="1" s="1"/>
  <c r="K803" i="1"/>
  <c r="J803" i="1" s="1"/>
  <c r="N803" i="1"/>
  <c r="H804" i="1"/>
  <c r="G804" i="1" s="1"/>
  <c r="K804" i="1"/>
  <c r="J804" i="1" s="1"/>
  <c r="N804" i="1"/>
  <c r="H805" i="1"/>
  <c r="G805" i="1" s="1"/>
  <c r="K805" i="1"/>
  <c r="J805" i="1" s="1"/>
  <c r="N805" i="1"/>
  <c r="H806" i="1"/>
  <c r="G806" i="1" s="1"/>
  <c r="K806" i="1"/>
  <c r="J806" i="1" s="1"/>
  <c r="N806" i="1"/>
  <c r="H807" i="1"/>
  <c r="G807" i="1" s="1"/>
  <c r="K807" i="1"/>
  <c r="J807" i="1" s="1"/>
  <c r="N807" i="1"/>
  <c r="H808" i="1"/>
  <c r="G808" i="1" s="1"/>
  <c r="K808" i="1"/>
  <c r="J808" i="1" s="1"/>
  <c r="N808" i="1"/>
  <c r="H809" i="1"/>
  <c r="G809" i="1" s="1"/>
  <c r="K809" i="1"/>
  <c r="J809" i="1" s="1"/>
  <c r="N809" i="1"/>
  <c r="H810" i="1"/>
  <c r="G810" i="1" s="1"/>
  <c r="K810" i="1"/>
  <c r="J810" i="1" s="1"/>
  <c r="N810" i="1"/>
  <c r="H811" i="1"/>
  <c r="G811" i="1" s="1"/>
  <c r="K811" i="1"/>
  <c r="J811" i="1" s="1"/>
  <c r="N811" i="1"/>
  <c r="H812" i="1"/>
  <c r="G812" i="1" s="1"/>
  <c r="K812" i="1"/>
  <c r="J812" i="1" s="1"/>
  <c r="N812" i="1"/>
  <c r="H813" i="1"/>
  <c r="G813" i="1" s="1"/>
  <c r="K813" i="1"/>
  <c r="J813" i="1" s="1"/>
  <c r="N813" i="1"/>
  <c r="H814" i="1"/>
  <c r="G814" i="1" s="1"/>
  <c r="K814" i="1"/>
  <c r="J814" i="1" s="1"/>
  <c r="N814" i="1"/>
  <c r="H815" i="1"/>
  <c r="G815" i="1" s="1"/>
  <c r="K815" i="1"/>
  <c r="J815" i="1" s="1"/>
  <c r="N815" i="1"/>
  <c r="H816" i="1"/>
  <c r="G816" i="1" s="1"/>
  <c r="K816" i="1"/>
  <c r="J816" i="1" s="1"/>
  <c r="N816" i="1"/>
  <c r="H817" i="1"/>
  <c r="G817" i="1" s="1"/>
  <c r="K817" i="1"/>
  <c r="J817" i="1" s="1"/>
  <c r="N817" i="1"/>
  <c r="H818" i="1"/>
  <c r="G818" i="1" s="1"/>
  <c r="K818" i="1"/>
  <c r="J818" i="1" s="1"/>
  <c r="N818" i="1"/>
  <c r="H819" i="1"/>
  <c r="G819" i="1" s="1"/>
  <c r="K819" i="1"/>
  <c r="J819" i="1" s="1"/>
  <c r="N819" i="1"/>
  <c r="H820" i="1"/>
  <c r="G820" i="1" s="1"/>
  <c r="K820" i="1"/>
  <c r="J820" i="1" s="1"/>
  <c r="N820" i="1"/>
  <c r="H821" i="1"/>
  <c r="G821" i="1" s="1"/>
  <c r="K821" i="1"/>
  <c r="J821" i="1" s="1"/>
  <c r="N821" i="1"/>
  <c r="H822" i="1"/>
  <c r="G822" i="1" s="1"/>
  <c r="K822" i="1"/>
  <c r="J822" i="1" s="1"/>
  <c r="N822" i="1"/>
  <c r="H823" i="1"/>
  <c r="G823" i="1" s="1"/>
  <c r="K823" i="1"/>
  <c r="J823" i="1" s="1"/>
  <c r="N823" i="1"/>
  <c r="H824" i="1"/>
  <c r="G824" i="1" s="1"/>
  <c r="K824" i="1"/>
  <c r="J824" i="1" s="1"/>
  <c r="N824" i="1"/>
  <c r="H825" i="1"/>
  <c r="G825" i="1" s="1"/>
  <c r="K825" i="1"/>
  <c r="J825" i="1" s="1"/>
  <c r="N825" i="1"/>
  <c r="H826" i="1"/>
  <c r="G826" i="1" s="1"/>
  <c r="K826" i="1"/>
  <c r="J826" i="1" s="1"/>
  <c r="N826" i="1"/>
  <c r="H827" i="1"/>
  <c r="G827" i="1" s="1"/>
  <c r="K827" i="1"/>
  <c r="J827" i="1" s="1"/>
  <c r="N827" i="1"/>
  <c r="H828" i="1"/>
  <c r="G828" i="1" s="1"/>
  <c r="K828" i="1"/>
  <c r="J828" i="1" s="1"/>
  <c r="N828" i="1"/>
  <c r="H829" i="1"/>
  <c r="G829" i="1" s="1"/>
  <c r="K829" i="1"/>
  <c r="J829" i="1" s="1"/>
  <c r="N829" i="1"/>
  <c r="H830" i="1"/>
  <c r="G830" i="1" s="1"/>
  <c r="K830" i="1"/>
  <c r="J830" i="1" s="1"/>
  <c r="N830" i="1"/>
  <c r="H831" i="1"/>
  <c r="G831" i="1" s="1"/>
  <c r="K831" i="1"/>
  <c r="J831" i="1" s="1"/>
  <c r="N831" i="1"/>
  <c r="H832" i="1"/>
  <c r="G832" i="1" s="1"/>
  <c r="K832" i="1"/>
  <c r="J832" i="1" s="1"/>
  <c r="N832" i="1"/>
  <c r="H833" i="1"/>
  <c r="G833" i="1" s="1"/>
  <c r="K833" i="1"/>
  <c r="J833" i="1" s="1"/>
  <c r="N833" i="1"/>
  <c r="H834" i="1"/>
  <c r="G834" i="1" s="1"/>
  <c r="K834" i="1"/>
  <c r="J834" i="1" s="1"/>
  <c r="N834" i="1"/>
  <c r="H835" i="1"/>
  <c r="G835" i="1" s="1"/>
  <c r="K835" i="1"/>
  <c r="J835" i="1" s="1"/>
  <c r="N835" i="1"/>
  <c r="H836" i="1"/>
  <c r="G836" i="1" s="1"/>
  <c r="K836" i="1"/>
  <c r="J836" i="1" s="1"/>
  <c r="N836" i="1"/>
  <c r="H837" i="1"/>
  <c r="G837" i="1" s="1"/>
  <c r="K837" i="1"/>
  <c r="J837" i="1" s="1"/>
  <c r="N837" i="1"/>
  <c r="H838" i="1"/>
  <c r="G838" i="1" s="1"/>
  <c r="K838" i="1"/>
  <c r="J838" i="1" s="1"/>
  <c r="N838" i="1"/>
  <c r="H839" i="1"/>
  <c r="G839" i="1" s="1"/>
  <c r="K839" i="1"/>
  <c r="J839" i="1" s="1"/>
  <c r="N839" i="1"/>
  <c r="H840" i="1"/>
  <c r="G840" i="1" s="1"/>
  <c r="K840" i="1"/>
  <c r="J840" i="1" s="1"/>
  <c r="N840" i="1"/>
  <c r="H841" i="1"/>
  <c r="G841" i="1" s="1"/>
  <c r="K841" i="1"/>
  <c r="J841" i="1" s="1"/>
  <c r="N841" i="1"/>
  <c r="H842" i="1"/>
  <c r="G842" i="1" s="1"/>
  <c r="K842" i="1"/>
  <c r="J842" i="1" s="1"/>
  <c r="N842" i="1"/>
  <c r="H843" i="1"/>
  <c r="G843" i="1" s="1"/>
  <c r="K843" i="1"/>
  <c r="J843" i="1" s="1"/>
  <c r="N843" i="1"/>
  <c r="H844" i="1"/>
  <c r="G844" i="1" s="1"/>
  <c r="K844" i="1"/>
  <c r="J844" i="1" s="1"/>
  <c r="N844" i="1"/>
  <c r="H845" i="1"/>
  <c r="G845" i="1" s="1"/>
  <c r="K845" i="1"/>
  <c r="J845" i="1" s="1"/>
  <c r="N845" i="1"/>
  <c r="H846" i="1"/>
  <c r="G846" i="1" s="1"/>
  <c r="K846" i="1"/>
  <c r="J846" i="1" s="1"/>
  <c r="N846" i="1"/>
  <c r="H847" i="1"/>
  <c r="G847" i="1" s="1"/>
  <c r="K847" i="1"/>
  <c r="J847" i="1" s="1"/>
  <c r="N847" i="1"/>
  <c r="H848" i="1"/>
  <c r="G848" i="1" s="1"/>
  <c r="K848" i="1"/>
  <c r="J848" i="1" s="1"/>
  <c r="N848" i="1"/>
  <c r="H849" i="1"/>
  <c r="G849" i="1" s="1"/>
  <c r="K849" i="1"/>
  <c r="J849" i="1" s="1"/>
  <c r="N849" i="1"/>
  <c r="H850" i="1"/>
  <c r="G850" i="1" s="1"/>
  <c r="K850" i="1"/>
  <c r="J850" i="1" s="1"/>
  <c r="N850" i="1"/>
  <c r="H851" i="1"/>
  <c r="G851" i="1" s="1"/>
  <c r="K851" i="1"/>
  <c r="J851" i="1" s="1"/>
  <c r="N851" i="1"/>
  <c r="H852" i="1"/>
  <c r="G852" i="1" s="1"/>
  <c r="K852" i="1"/>
  <c r="J852" i="1" s="1"/>
  <c r="N852" i="1"/>
  <c r="H853" i="1"/>
  <c r="G853" i="1" s="1"/>
  <c r="K853" i="1"/>
  <c r="J853" i="1" s="1"/>
  <c r="N853" i="1"/>
  <c r="H854" i="1"/>
  <c r="G854" i="1" s="1"/>
  <c r="K854" i="1"/>
  <c r="J854" i="1" s="1"/>
  <c r="N854" i="1"/>
  <c r="H855" i="1"/>
  <c r="G855" i="1" s="1"/>
  <c r="K855" i="1"/>
  <c r="J855" i="1" s="1"/>
  <c r="N855" i="1"/>
  <c r="H856" i="1"/>
  <c r="G856" i="1" s="1"/>
  <c r="K856" i="1"/>
  <c r="J856" i="1" s="1"/>
  <c r="N856" i="1"/>
  <c r="H857" i="1"/>
  <c r="G857" i="1" s="1"/>
  <c r="K857" i="1"/>
  <c r="J857" i="1" s="1"/>
  <c r="N857" i="1"/>
  <c r="H858" i="1"/>
  <c r="G858" i="1" s="1"/>
  <c r="K858" i="1"/>
  <c r="J858" i="1" s="1"/>
  <c r="N858" i="1"/>
  <c r="H859" i="1"/>
  <c r="G859" i="1" s="1"/>
  <c r="K859" i="1"/>
  <c r="J859" i="1" s="1"/>
  <c r="N859" i="1"/>
  <c r="H860" i="1"/>
  <c r="G860" i="1" s="1"/>
  <c r="K860" i="1"/>
  <c r="J860" i="1" s="1"/>
  <c r="N860" i="1"/>
  <c r="H861" i="1"/>
  <c r="G861" i="1" s="1"/>
  <c r="K861" i="1"/>
  <c r="J861" i="1" s="1"/>
  <c r="N861" i="1"/>
  <c r="H862" i="1"/>
  <c r="G862" i="1" s="1"/>
  <c r="K862" i="1"/>
  <c r="J862" i="1" s="1"/>
  <c r="N862" i="1"/>
  <c r="H863" i="1"/>
  <c r="G863" i="1" s="1"/>
  <c r="K863" i="1"/>
  <c r="J863" i="1" s="1"/>
  <c r="N863" i="1"/>
  <c r="H864" i="1"/>
  <c r="G864" i="1" s="1"/>
  <c r="K864" i="1"/>
  <c r="J864" i="1" s="1"/>
  <c r="N864" i="1"/>
  <c r="H865" i="1"/>
  <c r="G865" i="1" s="1"/>
  <c r="K865" i="1"/>
  <c r="J865" i="1" s="1"/>
  <c r="N865" i="1"/>
  <c r="H866" i="1"/>
  <c r="G866" i="1" s="1"/>
  <c r="K866" i="1"/>
  <c r="J866" i="1" s="1"/>
  <c r="N866" i="1"/>
  <c r="H867" i="1"/>
  <c r="G867" i="1" s="1"/>
  <c r="K867" i="1"/>
  <c r="J867" i="1" s="1"/>
  <c r="N867" i="1"/>
  <c r="H868" i="1"/>
  <c r="G868" i="1" s="1"/>
  <c r="K868" i="1"/>
  <c r="J868" i="1" s="1"/>
  <c r="N868" i="1"/>
  <c r="H869" i="1"/>
  <c r="G869" i="1" s="1"/>
  <c r="K869" i="1"/>
  <c r="J869" i="1" s="1"/>
  <c r="N869" i="1"/>
  <c r="H870" i="1"/>
  <c r="G870" i="1" s="1"/>
  <c r="K870" i="1"/>
  <c r="J870" i="1" s="1"/>
  <c r="N870" i="1"/>
  <c r="H871" i="1"/>
  <c r="G871" i="1" s="1"/>
  <c r="K871" i="1"/>
  <c r="J871" i="1" s="1"/>
  <c r="N871" i="1"/>
  <c r="H872" i="1"/>
  <c r="G872" i="1" s="1"/>
  <c r="K872" i="1"/>
  <c r="J872" i="1" s="1"/>
  <c r="N872" i="1"/>
  <c r="H873" i="1"/>
  <c r="G873" i="1" s="1"/>
  <c r="K873" i="1"/>
  <c r="J873" i="1" s="1"/>
  <c r="N873" i="1"/>
  <c r="H874" i="1"/>
  <c r="G874" i="1" s="1"/>
  <c r="K874" i="1"/>
  <c r="J874" i="1" s="1"/>
  <c r="N874" i="1"/>
  <c r="H875" i="1"/>
  <c r="G875" i="1" s="1"/>
  <c r="K875" i="1"/>
  <c r="J875" i="1" s="1"/>
  <c r="N875" i="1"/>
  <c r="H876" i="1"/>
  <c r="G876" i="1" s="1"/>
  <c r="K876" i="1"/>
  <c r="J876" i="1" s="1"/>
  <c r="N876" i="1"/>
  <c r="H877" i="1"/>
  <c r="G877" i="1" s="1"/>
  <c r="K877" i="1"/>
  <c r="J877" i="1" s="1"/>
  <c r="N877" i="1"/>
  <c r="H878" i="1"/>
  <c r="G878" i="1" s="1"/>
  <c r="K878" i="1"/>
  <c r="J878" i="1" s="1"/>
  <c r="N878" i="1"/>
  <c r="H879" i="1"/>
  <c r="G879" i="1" s="1"/>
  <c r="K879" i="1"/>
  <c r="J879" i="1" s="1"/>
  <c r="N879" i="1"/>
  <c r="H880" i="1"/>
  <c r="G880" i="1" s="1"/>
  <c r="K880" i="1"/>
  <c r="J880" i="1" s="1"/>
  <c r="N880" i="1"/>
  <c r="H881" i="1"/>
  <c r="G881" i="1" s="1"/>
  <c r="K881" i="1"/>
  <c r="J881" i="1" s="1"/>
  <c r="N881" i="1"/>
  <c r="H882" i="1"/>
  <c r="G882" i="1" s="1"/>
  <c r="K882" i="1"/>
  <c r="J882" i="1" s="1"/>
  <c r="N882" i="1"/>
  <c r="H883" i="1"/>
  <c r="G883" i="1" s="1"/>
  <c r="K883" i="1"/>
  <c r="J883" i="1" s="1"/>
  <c r="N883" i="1"/>
  <c r="H884" i="1"/>
  <c r="G884" i="1" s="1"/>
  <c r="K884" i="1"/>
  <c r="J884" i="1" s="1"/>
  <c r="N884" i="1"/>
  <c r="H885" i="1"/>
  <c r="G885" i="1" s="1"/>
  <c r="K885" i="1"/>
  <c r="J885" i="1" s="1"/>
  <c r="N885" i="1"/>
  <c r="H886" i="1"/>
  <c r="G886" i="1" s="1"/>
  <c r="K886" i="1"/>
  <c r="J886" i="1" s="1"/>
  <c r="N886" i="1"/>
  <c r="H887" i="1"/>
  <c r="G887" i="1" s="1"/>
  <c r="K887" i="1"/>
  <c r="J887" i="1" s="1"/>
  <c r="N887" i="1"/>
  <c r="H888" i="1"/>
  <c r="G888" i="1" s="1"/>
  <c r="K888" i="1"/>
  <c r="J888" i="1" s="1"/>
  <c r="N888" i="1"/>
  <c r="H889" i="1"/>
  <c r="G889" i="1" s="1"/>
  <c r="K889" i="1"/>
  <c r="J889" i="1" s="1"/>
  <c r="N889" i="1"/>
  <c r="H890" i="1"/>
  <c r="G890" i="1" s="1"/>
  <c r="K890" i="1"/>
  <c r="J890" i="1" s="1"/>
  <c r="N890" i="1"/>
  <c r="H891" i="1"/>
  <c r="G891" i="1" s="1"/>
  <c r="K891" i="1"/>
  <c r="J891" i="1" s="1"/>
  <c r="N891" i="1"/>
  <c r="H892" i="1"/>
  <c r="G892" i="1" s="1"/>
  <c r="K892" i="1"/>
  <c r="J892" i="1" s="1"/>
  <c r="N892" i="1"/>
  <c r="H893" i="1"/>
  <c r="G893" i="1" s="1"/>
  <c r="K893" i="1"/>
  <c r="J893" i="1" s="1"/>
  <c r="N893" i="1"/>
  <c r="H894" i="1"/>
  <c r="G894" i="1" s="1"/>
  <c r="K894" i="1"/>
  <c r="J894" i="1" s="1"/>
  <c r="N894" i="1"/>
  <c r="H895" i="1"/>
  <c r="G895" i="1" s="1"/>
  <c r="K895" i="1"/>
  <c r="J895" i="1" s="1"/>
  <c r="N895" i="1"/>
  <c r="H896" i="1"/>
  <c r="G896" i="1" s="1"/>
  <c r="K896" i="1"/>
  <c r="J896" i="1" s="1"/>
  <c r="N896" i="1"/>
  <c r="H897" i="1"/>
  <c r="G897" i="1" s="1"/>
  <c r="K897" i="1"/>
  <c r="J897" i="1" s="1"/>
  <c r="N897" i="1"/>
  <c r="H898" i="1"/>
  <c r="G898" i="1" s="1"/>
  <c r="K898" i="1"/>
  <c r="J898" i="1" s="1"/>
  <c r="N898" i="1"/>
  <c r="H899" i="1"/>
  <c r="G899" i="1" s="1"/>
  <c r="K899" i="1"/>
  <c r="J899" i="1" s="1"/>
  <c r="N899" i="1"/>
  <c r="H900" i="1"/>
  <c r="G900" i="1" s="1"/>
  <c r="K900" i="1"/>
  <c r="J900" i="1" s="1"/>
  <c r="N900" i="1"/>
  <c r="H901" i="1"/>
  <c r="G901" i="1" s="1"/>
  <c r="K901" i="1"/>
  <c r="J901" i="1" s="1"/>
  <c r="N901" i="1"/>
  <c r="H902" i="1"/>
  <c r="G902" i="1" s="1"/>
  <c r="K902" i="1"/>
  <c r="J902" i="1" s="1"/>
  <c r="N902" i="1"/>
  <c r="H903" i="1"/>
  <c r="G903" i="1" s="1"/>
  <c r="K903" i="1"/>
  <c r="J903" i="1" s="1"/>
  <c r="N903" i="1"/>
  <c r="H904" i="1"/>
  <c r="G904" i="1" s="1"/>
  <c r="K904" i="1"/>
  <c r="J904" i="1" s="1"/>
  <c r="N904" i="1"/>
  <c r="H905" i="1"/>
  <c r="G905" i="1" s="1"/>
  <c r="K905" i="1"/>
  <c r="J905" i="1" s="1"/>
  <c r="N905" i="1"/>
  <c r="H906" i="1"/>
  <c r="G906" i="1" s="1"/>
  <c r="K906" i="1"/>
  <c r="J906" i="1" s="1"/>
  <c r="N906" i="1"/>
  <c r="H907" i="1"/>
  <c r="G907" i="1" s="1"/>
  <c r="K907" i="1"/>
  <c r="J907" i="1" s="1"/>
  <c r="N907" i="1"/>
  <c r="H908" i="1"/>
  <c r="G908" i="1" s="1"/>
  <c r="K908" i="1"/>
  <c r="J908" i="1" s="1"/>
  <c r="N908" i="1"/>
  <c r="H909" i="1"/>
  <c r="G909" i="1" s="1"/>
  <c r="K909" i="1"/>
  <c r="J909" i="1" s="1"/>
  <c r="N909" i="1"/>
  <c r="H910" i="1"/>
  <c r="G910" i="1" s="1"/>
  <c r="K910" i="1"/>
  <c r="J910" i="1" s="1"/>
  <c r="N910" i="1"/>
  <c r="H911" i="1"/>
  <c r="G911" i="1" s="1"/>
  <c r="K911" i="1"/>
  <c r="J911" i="1" s="1"/>
  <c r="N911" i="1"/>
  <c r="H912" i="1"/>
  <c r="G912" i="1" s="1"/>
  <c r="K912" i="1"/>
  <c r="J912" i="1" s="1"/>
  <c r="N912" i="1"/>
  <c r="H913" i="1"/>
  <c r="G913" i="1" s="1"/>
  <c r="K913" i="1"/>
  <c r="J913" i="1" s="1"/>
  <c r="N913" i="1"/>
  <c r="H914" i="1"/>
  <c r="G914" i="1" s="1"/>
  <c r="K914" i="1"/>
  <c r="J914" i="1" s="1"/>
  <c r="N914" i="1"/>
  <c r="H915" i="1"/>
  <c r="G915" i="1" s="1"/>
  <c r="K915" i="1"/>
  <c r="J915" i="1" s="1"/>
  <c r="N915" i="1"/>
  <c r="H916" i="1"/>
  <c r="G916" i="1" s="1"/>
  <c r="K916" i="1"/>
  <c r="J916" i="1" s="1"/>
  <c r="N916" i="1"/>
  <c r="H917" i="1"/>
  <c r="G917" i="1" s="1"/>
  <c r="K917" i="1"/>
  <c r="J917" i="1" s="1"/>
  <c r="N917" i="1"/>
  <c r="H918" i="1"/>
  <c r="G918" i="1" s="1"/>
  <c r="K918" i="1"/>
  <c r="J918" i="1" s="1"/>
  <c r="N918" i="1"/>
  <c r="H919" i="1"/>
  <c r="G919" i="1" s="1"/>
  <c r="K919" i="1"/>
  <c r="J919" i="1" s="1"/>
  <c r="N919" i="1"/>
  <c r="H920" i="1"/>
  <c r="G920" i="1" s="1"/>
  <c r="K920" i="1"/>
  <c r="J920" i="1" s="1"/>
  <c r="N920" i="1"/>
  <c r="H921" i="1"/>
  <c r="G921" i="1" s="1"/>
  <c r="K921" i="1"/>
  <c r="J921" i="1" s="1"/>
  <c r="N921" i="1"/>
  <c r="H922" i="1"/>
  <c r="G922" i="1" s="1"/>
  <c r="K922" i="1"/>
  <c r="J922" i="1" s="1"/>
  <c r="N922" i="1"/>
  <c r="H923" i="1"/>
  <c r="G923" i="1" s="1"/>
  <c r="K923" i="1"/>
  <c r="J923" i="1" s="1"/>
  <c r="N923" i="1"/>
  <c r="H924" i="1"/>
  <c r="G924" i="1" s="1"/>
  <c r="K924" i="1"/>
  <c r="J924" i="1" s="1"/>
  <c r="N924" i="1"/>
  <c r="H925" i="1"/>
  <c r="G925" i="1" s="1"/>
  <c r="K925" i="1"/>
  <c r="J925" i="1" s="1"/>
  <c r="N925" i="1"/>
  <c r="H926" i="1"/>
  <c r="G926" i="1" s="1"/>
  <c r="K926" i="1"/>
  <c r="J926" i="1" s="1"/>
  <c r="N926" i="1"/>
  <c r="H927" i="1"/>
  <c r="G927" i="1" s="1"/>
  <c r="K927" i="1"/>
  <c r="J927" i="1" s="1"/>
  <c r="N927" i="1"/>
  <c r="H928" i="1"/>
  <c r="G928" i="1" s="1"/>
  <c r="K928" i="1"/>
  <c r="J928" i="1" s="1"/>
  <c r="N928" i="1"/>
  <c r="H929" i="1"/>
  <c r="G929" i="1" s="1"/>
  <c r="K929" i="1"/>
  <c r="J929" i="1" s="1"/>
  <c r="N929" i="1"/>
  <c r="H930" i="1"/>
  <c r="G930" i="1" s="1"/>
  <c r="K930" i="1"/>
  <c r="J930" i="1" s="1"/>
  <c r="N930" i="1"/>
  <c r="H931" i="1"/>
  <c r="G931" i="1" s="1"/>
  <c r="K931" i="1"/>
  <c r="J931" i="1" s="1"/>
  <c r="N931" i="1"/>
  <c r="H932" i="1"/>
  <c r="G932" i="1" s="1"/>
  <c r="K932" i="1"/>
  <c r="J932" i="1" s="1"/>
  <c r="N932" i="1"/>
  <c r="H933" i="1"/>
  <c r="G933" i="1" s="1"/>
  <c r="K933" i="1"/>
  <c r="J933" i="1" s="1"/>
  <c r="N933" i="1"/>
  <c r="H934" i="1"/>
  <c r="G934" i="1" s="1"/>
  <c r="K934" i="1"/>
  <c r="J934" i="1" s="1"/>
  <c r="N934" i="1"/>
  <c r="H935" i="1"/>
  <c r="G935" i="1" s="1"/>
  <c r="K935" i="1"/>
  <c r="J935" i="1" s="1"/>
  <c r="N935" i="1"/>
  <c r="H936" i="1"/>
  <c r="G936" i="1" s="1"/>
  <c r="K936" i="1"/>
  <c r="J936" i="1" s="1"/>
  <c r="N936" i="1"/>
  <c r="H937" i="1"/>
  <c r="G937" i="1" s="1"/>
  <c r="K937" i="1"/>
  <c r="J937" i="1" s="1"/>
  <c r="N937" i="1"/>
  <c r="H938" i="1"/>
  <c r="G938" i="1" s="1"/>
  <c r="K938" i="1"/>
  <c r="J938" i="1" s="1"/>
  <c r="N938" i="1"/>
  <c r="H939" i="1"/>
  <c r="G939" i="1" s="1"/>
  <c r="K939" i="1"/>
  <c r="J939" i="1" s="1"/>
  <c r="N939" i="1"/>
  <c r="H940" i="1"/>
  <c r="G940" i="1" s="1"/>
  <c r="K940" i="1"/>
  <c r="J940" i="1" s="1"/>
  <c r="N940" i="1"/>
  <c r="H941" i="1"/>
  <c r="G941" i="1" s="1"/>
  <c r="K941" i="1"/>
  <c r="J941" i="1" s="1"/>
  <c r="N941" i="1"/>
  <c r="H942" i="1"/>
  <c r="G942" i="1" s="1"/>
  <c r="K942" i="1"/>
  <c r="J942" i="1" s="1"/>
  <c r="N942" i="1"/>
  <c r="H943" i="1"/>
  <c r="G943" i="1" s="1"/>
  <c r="K943" i="1"/>
  <c r="J943" i="1" s="1"/>
  <c r="N943" i="1"/>
  <c r="H944" i="1"/>
  <c r="G944" i="1" s="1"/>
  <c r="K944" i="1"/>
  <c r="J944" i="1" s="1"/>
  <c r="N944" i="1"/>
  <c r="H945" i="1"/>
  <c r="G945" i="1" s="1"/>
  <c r="K945" i="1"/>
  <c r="J945" i="1" s="1"/>
  <c r="N945" i="1"/>
  <c r="H946" i="1"/>
  <c r="G946" i="1" s="1"/>
  <c r="K946" i="1"/>
  <c r="J946" i="1" s="1"/>
  <c r="N946" i="1"/>
  <c r="H947" i="1"/>
  <c r="G947" i="1" s="1"/>
  <c r="K947" i="1"/>
  <c r="J947" i="1" s="1"/>
  <c r="N947" i="1"/>
  <c r="H948" i="1"/>
  <c r="G948" i="1" s="1"/>
  <c r="K948" i="1"/>
  <c r="J948" i="1" s="1"/>
  <c r="N948" i="1"/>
  <c r="H949" i="1"/>
  <c r="G949" i="1" s="1"/>
  <c r="K949" i="1"/>
  <c r="J949" i="1" s="1"/>
  <c r="N949" i="1"/>
  <c r="H950" i="1"/>
  <c r="G950" i="1" s="1"/>
  <c r="K950" i="1"/>
  <c r="J950" i="1" s="1"/>
  <c r="N950" i="1"/>
  <c r="H951" i="1"/>
  <c r="G951" i="1" s="1"/>
  <c r="K951" i="1"/>
  <c r="J951" i="1" s="1"/>
  <c r="N951" i="1"/>
  <c r="H952" i="1"/>
  <c r="G952" i="1" s="1"/>
  <c r="K952" i="1"/>
  <c r="J952" i="1" s="1"/>
  <c r="N952" i="1"/>
  <c r="H953" i="1"/>
  <c r="G953" i="1" s="1"/>
  <c r="K953" i="1"/>
  <c r="J953" i="1" s="1"/>
  <c r="N953" i="1"/>
  <c r="H954" i="1"/>
  <c r="G954" i="1" s="1"/>
  <c r="K954" i="1"/>
  <c r="J954" i="1" s="1"/>
  <c r="N954" i="1"/>
  <c r="H955" i="1"/>
  <c r="G955" i="1" s="1"/>
  <c r="K955" i="1"/>
  <c r="J955" i="1" s="1"/>
  <c r="N955" i="1"/>
  <c r="H956" i="1"/>
  <c r="G956" i="1" s="1"/>
  <c r="K956" i="1"/>
  <c r="J956" i="1" s="1"/>
  <c r="N956" i="1"/>
  <c r="H957" i="1"/>
  <c r="G957" i="1" s="1"/>
  <c r="K957" i="1"/>
  <c r="J957" i="1" s="1"/>
  <c r="N957" i="1"/>
  <c r="H958" i="1"/>
  <c r="G958" i="1" s="1"/>
  <c r="K958" i="1"/>
  <c r="J958" i="1" s="1"/>
  <c r="N958" i="1"/>
  <c r="H959" i="1"/>
  <c r="G959" i="1" s="1"/>
  <c r="K959" i="1"/>
  <c r="J959" i="1" s="1"/>
  <c r="N959" i="1"/>
  <c r="H960" i="1"/>
  <c r="G960" i="1" s="1"/>
  <c r="K960" i="1"/>
  <c r="J960" i="1" s="1"/>
  <c r="N960" i="1"/>
  <c r="H961" i="1"/>
  <c r="G961" i="1" s="1"/>
  <c r="K961" i="1"/>
  <c r="J961" i="1" s="1"/>
  <c r="N961" i="1"/>
  <c r="H962" i="1"/>
  <c r="G962" i="1" s="1"/>
  <c r="K962" i="1"/>
  <c r="J962" i="1" s="1"/>
  <c r="N962" i="1"/>
  <c r="H963" i="1"/>
  <c r="G963" i="1" s="1"/>
  <c r="K963" i="1"/>
  <c r="J963" i="1" s="1"/>
  <c r="N963" i="1"/>
  <c r="H964" i="1"/>
  <c r="G964" i="1" s="1"/>
  <c r="K964" i="1"/>
  <c r="J964" i="1" s="1"/>
  <c r="N964" i="1"/>
  <c r="H965" i="1"/>
  <c r="G965" i="1" s="1"/>
  <c r="K965" i="1"/>
  <c r="J965" i="1" s="1"/>
  <c r="N965" i="1"/>
  <c r="H966" i="1"/>
  <c r="G966" i="1" s="1"/>
  <c r="K966" i="1"/>
  <c r="J966" i="1" s="1"/>
  <c r="N966" i="1"/>
  <c r="H967" i="1"/>
  <c r="G967" i="1" s="1"/>
  <c r="K967" i="1"/>
  <c r="J967" i="1" s="1"/>
  <c r="N967" i="1"/>
  <c r="H968" i="1"/>
  <c r="G968" i="1" s="1"/>
  <c r="K968" i="1"/>
  <c r="J968" i="1" s="1"/>
  <c r="N968" i="1"/>
  <c r="H969" i="1"/>
  <c r="G969" i="1" s="1"/>
  <c r="K969" i="1"/>
  <c r="J969" i="1" s="1"/>
  <c r="N969" i="1"/>
  <c r="H970" i="1"/>
  <c r="G970" i="1" s="1"/>
  <c r="K970" i="1"/>
  <c r="J970" i="1" s="1"/>
  <c r="N970" i="1"/>
  <c r="H971" i="1"/>
  <c r="G971" i="1" s="1"/>
  <c r="K971" i="1"/>
  <c r="J971" i="1" s="1"/>
  <c r="N971" i="1"/>
  <c r="H972" i="1"/>
  <c r="G972" i="1" s="1"/>
  <c r="K972" i="1"/>
  <c r="J972" i="1" s="1"/>
  <c r="N972" i="1"/>
  <c r="H973" i="1"/>
  <c r="G973" i="1" s="1"/>
  <c r="K973" i="1"/>
  <c r="J973" i="1" s="1"/>
  <c r="N973" i="1"/>
  <c r="H974" i="1"/>
  <c r="G974" i="1" s="1"/>
  <c r="K974" i="1"/>
  <c r="J974" i="1" s="1"/>
  <c r="N974" i="1"/>
  <c r="H975" i="1"/>
  <c r="G975" i="1" s="1"/>
  <c r="K975" i="1"/>
  <c r="J975" i="1" s="1"/>
  <c r="N975" i="1"/>
  <c r="H976" i="1"/>
  <c r="G976" i="1" s="1"/>
  <c r="K976" i="1"/>
  <c r="J976" i="1" s="1"/>
  <c r="N976" i="1"/>
  <c r="H977" i="1"/>
  <c r="G977" i="1" s="1"/>
  <c r="K977" i="1"/>
  <c r="J977" i="1" s="1"/>
  <c r="N977" i="1"/>
  <c r="H978" i="1"/>
  <c r="G978" i="1" s="1"/>
  <c r="K978" i="1"/>
  <c r="J978" i="1" s="1"/>
  <c r="N978" i="1"/>
  <c r="H979" i="1"/>
  <c r="G979" i="1" s="1"/>
  <c r="K979" i="1"/>
  <c r="J979" i="1" s="1"/>
  <c r="N979" i="1"/>
  <c r="H980" i="1"/>
  <c r="G980" i="1" s="1"/>
  <c r="K980" i="1"/>
  <c r="J980" i="1" s="1"/>
  <c r="N980" i="1"/>
  <c r="H981" i="1"/>
  <c r="G981" i="1" s="1"/>
  <c r="K981" i="1"/>
  <c r="J981" i="1" s="1"/>
  <c r="N981" i="1"/>
  <c r="H982" i="1"/>
  <c r="G982" i="1" s="1"/>
  <c r="K982" i="1"/>
  <c r="J982" i="1" s="1"/>
  <c r="N982" i="1"/>
  <c r="H983" i="1"/>
  <c r="G983" i="1" s="1"/>
  <c r="K983" i="1"/>
  <c r="J983" i="1" s="1"/>
  <c r="N983" i="1"/>
  <c r="H984" i="1"/>
  <c r="G984" i="1" s="1"/>
  <c r="K984" i="1"/>
  <c r="J984" i="1" s="1"/>
  <c r="N984" i="1"/>
  <c r="H985" i="1"/>
  <c r="G985" i="1" s="1"/>
  <c r="K985" i="1"/>
  <c r="J985" i="1" s="1"/>
  <c r="N985" i="1"/>
  <c r="H986" i="1"/>
  <c r="G986" i="1" s="1"/>
  <c r="K986" i="1"/>
  <c r="J986" i="1" s="1"/>
  <c r="N986" i="1"/>
  <c r="H987" i="1"/>
  <c r="G987" i="1" s="1"/>
  <c r="K987" i="1"/>
  <c r="J987" i="1" s="1"/>
  <c r="N987" i="1"/>
  <c r="H988" i="1"/>
  <c r="G988" i="1" s="1"/>
  <c r="K988" i="1"/>
  <c r="J988" i="1" s="1"/>
  <c r="N988" i="1"/>
  <c r="H989" i="1"/>
  <c r="G989" i="1" s="1"/>
  <c r="K989" i="1"/>
  <c r="J989" i="1" s="1"/>
  <c r="N989" i="1"/>
  <c r="H990" i="1"/>
  <c r="G990" i="1" s="1"/>
  <c r="K990" i="1"/>
  <c r="J990" i="1" s="1"/>
  <c r="N990" i="1"/>
  <c r="H991" i="1"/>
  <c r="G991" i="1" s="1"/>
  <c r="K991" i="1"/>
  <c r="J991" i="1" s="1"/>
  <c r="N991" i="1"/>
  <c r="H992" i="1"/>
  <c r="G992" i="1" s="1"/>
  <c r="K992" i="1"/>
  <c r="J992" i="1" s="1"/>
  <c r="N992" i="1"/>
  <c r="H993" i="1"/>
  <c r="G993" i="1" s="1"/>
  <c r="K993" i="1"/>
  <c r="J993" i="1" s="1"/>
  <c r="N993" i="1"/>
  <c r="H994" i="1"/>
  <c r="G994" i="1" s="1"/>
  <c r="K994" i="1"/>
  <c r="J994" i="1" s="1"/>
  <c r="N994" i="1"/>
  <c r="H995" i="1"/>
  <c r="G995" i="1" s="1"/>
  <c r="K995" i="1"/>
  <c r="J995" i="1" s="1"/>
  <c r="N995" i="1"/>
  <c r="H996" i="1"/>
  <c r="G996" i="1" s="1"/>
  <c r="K996" i="1"/>
  <c r="J996" i="1" s="1"/>
  <c r="N996" i="1"/>
  <c r="H997" i="1"/>
  <c r="G997" i="1" s="1"/>
  <c r="K997" i="1"/>
  <c r="J997" i="1" s="1"/>
  <c r="N997" i="1"/>
  <c r="H998" i="1"/>
  <c r="G998" i="1" s="1"/>
  <c r="K998" i="1"/>
  <c r="J998" i="1" s="1"/>
  <c r="N998" i="1"/>
  <c r="H999" i="1"/>
  <c r="G999" i="1" s="1"/>
  <c r="K999" i="1"/>
  <c r="J999" i="1" s="1"/>
  <c r="N999" i="1"/>
  <c r="H1000" i="1"/>
  <c r="G1000" i="1" s="1"/>
  <c r="K1000" i="1"/>
  <c r="J1000" i="1" s="1"/>
  <c r="N1000" i="1"/>
  <c r="H1001" i="1"/>
  <c r="G1001" i="1" s="1"/>
  <c r="K1001" i="1"/>
  <c r="J1001" i="1" s="1"/>
  <c r="N1001" i="1"/>
  <c r="H1002" i="1"/>
  <c r="G1002" i="1" s="1"/>
  <c r="K1002" i="1"/>
  <c r="J1002" i="1" s="1"/>
  <c r="N1002" i="1"/>
  <c r="H1003" i="1"/>
  <c r="G1003" i="1" s="1"/>
  <c r="K1003" i="1"/>
  <c r="J1003" i="1" s="1"/>
  <c r="N1003" i="1"/>
  <c r="H1004" i="1"/>
  <c r="G1004" i="1" s="1"/>
  <c r="K1004" i="1"/>
  <c r="J1004" i="1" s="1"/>
  <c r="N1004" i="1"/>
  <c r="N5" i="1"/>
  <c r="N6" i="1"/>
  <c r="N7" i="1"/>
  <c r="N8" i="1"/>
  <c r="N9" i="1"/>
  <c r="N10" i="1"/>
  <c r="N11" i="1"/>
  <c r="N12" i="1"/>
  <c r="N13" i="1"/>
  <c r="N14" i="1"/>
  <c r="N15" i="1"/>
  <c r="N16" i="1"/>
  <c r="N17" i="1"/>
  <c r="T7" i="1"/>
  <c r="T8" i="1" s="1"/>
  <c r="T9" i="1" s="1"/>
  <c r="T10" i="1" s="1"/>
  <c r="T11" i="1" s="1"/>
  <c r="T12" i="1" s="1"/>
  <c r="T13" i="1" s="1"/>
  <c r="T14" i="1" s="1"/>
  <c r="T15" i="1" s="1"/>
  <c r="T16" i="1" s="1"/>
  <c r="T17" i="1" s="1"/>
  <c r="T18" i="1" s="1"/>
  <c r="T19" i="1" s="1"/>
  <c r="T20" i="1" s="1"/>
  <c r="T21" i="1" s="1"/>
  <c r="T22" i="1" s="1"/>
  <c r="T23" i="1" s="1"/>
  <c r="T24" i="1" s="1"/>
  <c r="T25" i="1" s="1"/>
  <c r="T26" i="1" s="1"/>
  <c r="T27" i="1" s="1"/>
  <c r="T28" i="1" s="1"/>
  <c r="T29" i="1" s="1"/>
  <c r="T30" i="1" s="1"/>
  <c r="T31" i="1" s="1"/>
  <c r="T32" i="1" s="1"/>
  <c r="T33" i="1" s="1"/>
  <c r="T34" i="1" s="1"/>
  <c r="T35" i="1" s="1"/>
  <c r="T36" i="1" s="1"/>
  <c r="T37" i="1" s="1"/>
  <c r="T38" i="1" s="1"/>
  <c r="T39" i="1" s="1"/>
  <c r="T40" i="1" s="1"/>
  <c r="T41" i="1" s="1"/>
  <c r="T42" i="1" s="1"/>
  <c r="T43" i="1" s="1"/>
  <c r="T44" i="1" s="1"/>
  <c r="T45" i="1" s="1"/>
  <c r="T46" i="1" s="1"/>
  <c r="T47" i="1" s="1"/>
  <c r="T48" i="1" s="1"/>
  <c r="T49" i="1" s="1"/>
  <c r="T50" i="1" s="1"/>
  <c r="T51" i="1" s="1"/>
  <c r="H6" i="1"/>
  <c r="G6" i="1" s="1"/>
  <c r="H7" i="1"/>
  <c r="G7" i="1" s="1"/>
  <c r="H8" i="1"/>
  <c r="G8" i="1" s="1"/>
  <c r="H9" i="1"/>
  <c r="G9" i="1" s="1"/>
  <c r="H10" i="1"/>
  <c r="G10" i="1" s="1"/>
  <c r="H11" i="1"/>
  <c r="G11" i="1" s="1"/>
  <c r="H12" i="1"/>
  <c r="G12" i="1" s="1"/>
  <c r="H13" i="1"/>
  <c r="G13" i="1" s="1"/>
  <c r="H14" i="1"/>
  <c r="G14" i="1" s="1"/>
  <c r="H15" i="1"/>
  <c r="G15" i="1" s="1"/>
  <c r="H16" i="1"/>
  <c r="G16" i="1" s="1"/>
  <c r="H17" i="1"/>
  <c r="G17" i="1" s="1"/>
  <c r="K6" i="1"/>
  <c r="J6" i="1" s="1"/>
  <c r="K7" i="1"/>
  <c r="J7" i="1" s="1"/>
  <c r="K8" i="1"/>
  <c r="J8" i="1" s="1"/>
  <c r="K9" i="1"/>
  <c r="J9" i="1" s="1"/>
  <c r="K10" i="1"/>
  <c r="J10" i="1" s="1"/>
  <c r="K11" i="1"/>
  <c r="J11" i="1" s="1"/>
  <c r="K12" i="1"/>
  <c r="J12" i="1" s="1"/>
  <c r="K13" i="1"/>
  <c r="J13" i="1" s="1"/>
  <c r="K14" i="1"/>
  <c r="J14" i="1" s="1"/>
  <c r="K15" i="1"/>
  <c r="J15" i="1" s="1"/>
  <c r="K16" i="1"/>
  <c r="J16" i="1" s="1"/>
  <c r="K17" i="1"/>
  <c r="J17" i="1" s="1"/>
  <c r="H5" i="1"/>
  <c r="G5" i="1" s="1"/>
  <c r="K5" i="1"/>
  <c r="J5" i="1" s="1"/>
  <c r="K13" i="2" l="1"/>
  <c r="K12" i="2"/>
  <c r="H13" i="2"/>
  <c r="H12" i="2"/>
  <c r="B13" i="2"/>
  <c r="B12" i="2"/>
  <c r="Q10" i="2"/>
  <c r="K11" i="2"/>
  <c r="H11" i="2"/>
  <c r="B11" i="2"/>
  <c r="T52" i="1"/>
  <c r="E6" i="1"/>
  <c r="D6" i="1" s="1"/>
  <c r="E7" i="1"/>
  <c r="D7" i="1" s="1"/>
  <c r="E8" i="1"/>
  <c r="D8" i="1" s="1"/>
  <c r="E9" i="1"/>
  <c r="D9" i="1" s="1"/>
  <c r="E10" i="1"/>
  <c r="D10" i="1" s="1"/>
  <c r="E11" i="1"/>
  <c r="D11" i="1" s="1"/>
  <c r="E12" i="1"/>
  <c r="D12" i="1" s="1"/>
  <c r="E13" i="1"/>
  <c r="D13" i="1" s="1"/>
  <c r="E14" i="1"/>
  <c r="D14" i="1" s="1"/>
  <c r="E15" i="1"/>
  <c r="D15" i="1" s="1"/>
  <c r="E16" i="1"/>
  <c r="D16" i="1" s="1"/>
  <c r="E17" i="1"/>
  <c r="D17" i="1" s="1"/>
  <c r="E18" i="1"/>
  <c r="D18" i="1" s="1"/>
  <c r="E19" i="1"/>
  <c r="D19" i="1" s="1"/>
  <c r="E20" i="1"/>
  <c r="D20" i="1" s="1"/>
  <c r="E21" i="1"/>
  <c r="D21" i="1" s="1"/>
  <c r="E22" i="1"/>
  <c r="D22" i="1" s="1"/>
  <c r="E23" i="1"/>
  <c r="D23" i="1" s="1"/>
  <c r="E24" i="1"/>
  <c r="D24" i="1" s="1"/>
  <c r="E25" i="1"/>
  <c r="D25" i="1" s="1"/>
  <c r="E26" i="1"/>
  <c r="D26" i="1" s="1"/>
  <c r="E27" i="1"/>
  <c r="D27" i="1" s="1"/>
  <c r="E28" i="1"/>
  <c r="D28" i="1" s="1"/>
  <c r="E29" i="1"/>
  <c r="D29" i="1" s="1"/>
  <c r="E30" i="1"/>
  <c r="D30" i="1" s="1"/>
  <c r="E31" i="1"/>
  <c r="D31" i="1" s="1"/>
  <c r="E32" i="1"/>
  <c r="D32" i="1" s="1"/>
  <c r="E33" i="1"/>
  <c r="D33" i="1" s="1"/>
  <c r="E34" i="1"/>
  <c r="D34" i="1" s="1"/>
  <c r="E35" i="1"/>
  <c r="D35" i="1" s="1"/>
  <c r="E36" i="1"/>
  <c r="D36" i="1" s="1"/>
  <c r="E37" i="1"/>
  <c r="D37" i="1" s="1"/>
  <c r="E38" i="1"/>
  <c r="D38" i="1" s="1"/>
  <c r="E39" i="1"/>
  <c r="D39" i="1" s="1"/>
  <c r="E40" i="1"/>
  <c r="D40" i="1" s="1"/>
  <c r="E41" i="1"/>
  <c r="D41" i="1" s="1"/>
  <c r="E42" i="1"/>
  <c r="D42" i="1" s="1"/>
  <c r="E43" i="1"/>
  <c r="D43" i="1" s="1"/>
  <c r="E44" i="1"/>
  <c r="D44" i="1" s="1"/>
  <c r="E45" i="1"/>
  <c r="D45" i="1" s="1"/>
  <c r="E46" i="1"/>
  <c r="D46" i="1" s="1"/>
  <c r="E47" i="1"/>
  <c r="D47" i="1" s="1"/>
  <c r="E48" i="1"/>
  <c r="D48" i="1" s="1"/>
  <c r="E49" i="1"/>
  <c r="D49" i="1" s="1"/>
  <c r="E50" i="1"/>
  <c r="D50" i="1" s="1"/>
  <c r="E51" i="1"/>
  <c r="D51" i="1" s="1"/>
  <c r="E52" i="1"/>
  <c r="D52" i="1" s="1"/>
  <c r="E53" i="1"/>
  <c r="D53" i="1" s="1"/>
  <c r="E54" i="1"/>
  <c r="D54" i="1" s="1"/>
  <c r="E55" i="1"/>
  <c r="D55" i="1" s="1"/>
  <c r="E56" i="1"/>
  <c r="D56" i="1" s="1"/>
  <c r="E57" i="1"/>
  <c r="D57" i="1" s="1"/>
  <c r="E58" i="1"/>
  <c r="D58" i="1" s="1"/>
  <c r="E59" i="1"/>
  <c r="D59" i="1" s="1"/>
  <c r="E60" i="1"/>
  <c r="D60" i="1" s="1"/>
  <c r="E61" i="1"/>
  <c r="D61" i="1" s="1"/>
  <c r="E62" i="1"/>
  <c r="D62" i="1" s="1"/>
  <c r="E63" i="1"/>
  <c r="D63" i="1" s="1"/>
  <c r="E64" i="1"/>
  <c r="D64" i="1" s="1"/>
  <c r="E65" i="1"/>
  <c r="D65" i="1" s="1"/>
  <c r="E66" i="1"/>
  <c r="D66" i="1" s="1"/>
  <c r="E67" i="1"/>
  <c r="D67" i="1" s="1"/>
  <c r="E68" i="1"/>
  <c r="D68" i="1" s="1"/>
  <c r="E69" i="1"/>
  <c r="D69" i="1" s="1"/>
  <c r="E70" i="1"/>
  <c r="D70" i="1" s="1"/>
  <c r="E71" i="1"/>
  <c r="D71" i="1" s="1"/>
  <c r="E72" i="1"/>
  <c r="D72" i="1" s="1"/>
  <c r="E73" i="1"/>
  <c r="D73" i="1" s="1"/>
  <c r="E74" i="1"/>
  <c r="D74" i="1" s="1"/>
  <c r="E75" i="1"/>
  <c r="D75" i="1" s="1"/>
  <c r="E76" i="1"/>
  <c r="D76" i="1" s="1"/>
  <c r="E77" i="1"/>
  <c r="D77" i="1" s="1"/>
  <c r="E78" i="1"/>
  <c r="D78" i="1" s="1"/>
  <c r="E79" i="1"/>
  <c r="D79" i="1" s="1"/>
  <c r="E80" i="1"/>
  <c r="D80" i="1" s="1"/>
  <c r="E81" i="1"/>
  <c r="D81" i="1" s="1"/>
  <c r="E82" i="1"/>
  <c r="D82" i="1" s="1"/>
  <c r="E83" i="1"/>
  <c r="D83" i="1" s="1"/>
  <c r="E84" i="1"/>
  <c r="D84" i="1" s="1"/>
  <c r="E85" i="1"/>
  <c r="D85" i="1" s="1"/>
  <c r="E86" i="1"/>
  <c r="D86" i="1" s="1"/>
  <c r="E87" i="1"/>
  <c r="D87" i="1" s="1"/>
  <c r="E88" i="1"/>
  <c r="D88" i="1" s="1"/>
  <c r="E89" i="1"/>
  <c r="D89" i="1" s="1"/>
  <c r="E90" i="1"/>
  <c r="D90" i="1" s="1"/>
  <c r="E91" i="1"/>
  <c r="D91" i="1" s="1"/>
  <c r="E92" i="1"/>
  <c r="D92" i="1" s="1"/>
  <c r="E93" i="1"/>
  <c r="D93" i="1" s="1"/>
  <c r="E94" i="1"/>
  <c r="D94" i="1" s="1"/>
  <c r="E95" i="1"/>
  <c r="D95" i="1" s="1"/>
  <c r="E96" i="1"/>
  <c r="D96" i="1" s="1"/>
  <c r="E97" i="1"/>
  <c r="D97" i="1" s="1"/>
  <c r="E98" i="1"/>
  <c r="D98" i="1" s="1"/>
  <c r="E99" i="1"/>
  <c r="D99" i="1" s="1"/>
  <c r="E100" i="1"/>
  <c r="D100" i="1" s="1"/>
  <c r="E101" i="1"/>
  <c r="D101" i="1" s="1"/>
  <c r="E102" i="1"/>
  <c r="D102" i="1" s="1"/>
  <c r="E103" i="1"/>
  <c r="D103" i="1" s="1"/>
  <c r="E104" i="1"/>
  <c r="D104" i="1" s="1"/>
  <c r="E105" i="1"/>
  <c r="D105" i="1" s="1"/>
  <c r="E106" i="1"/>
  <c r="D106" i="1" s="1"/>
  <c r="E107" i="1"/>
  <c r="D107" i="1" s="1"/>
  <c r="E108" i="1"/>
  <c r="D108" i="1" s="1"/>
  <c r="E109" i="1"/>
  <c r="D109" i="1" s="1"/>
  <c r="E110" i="1"/>
  <c r="D110" i="1" s="1"/>
  <c r="E111" i="1"/>
  <c r="D111" i="1" s="1"/>
  <c r="E112" i="1"/>
  <c r="D112" i="1" s="1"/>
  <c r="E113" i="1"/>
  <c r="D113" i="1" s="1"/>
  <c r="E114" i="1"/>
  <c r="D114" i="1" s="1"/>
  <c r="E115" i="1"/>
  <c r="D115" i="1" s="1"/>
  <c r="E116" i="1"/>
  <c r="D116" i="1" s="1"/>
  <c r="E117" i="1"/>
  <c r="D117" i="1" s="1"/>
  <c r="E118" i="1"/>
  <c r="D118" i="1" s="1"/>
  <c r="E119" i="1"/>
  <c r="D119" i="1" s="1"/>
  <c r="E120" i="1"/>
  <c r="D120" i="1" s="1"/>
  <c r="E121" i="1"/>
  <c r="D121" i="1" s="1"/>
  <c r="E122" i="1"/>
  <c r="D122" i="1" s="1"/>
  <c r="E123" i="1"/>
  <c r="D123" i="1" s="1"/>
  <c r="E124" i="1"/>
  <c r="D124" i="1" s="1"/>
  <c r="E125" i="1"/>
  <c r="D125" i="1" s="1"/>
  <c r="E126" i="1"/>
  <c r="D126" i="1" s="1"/>
  <c r="E127" i="1"/>
  <c r="D127" i="1" s="1"/>
  <c r="E128" i="1"/>
  <c r="D128" i="1" s="1"/>
  <c r="E129" i="1"/>
  <c r="D129" i="1" s="1"/>
  <c r="E130" i="1"/>
  <c r="D130" i="1" s="1"/>
  <c r="E131" i="1"/>
  <c r="D131" i="1" s="1"/>
  <c r="E132" i="1"/>
  <c r="D132" i="1" s="1"/>
  <c r="E133" i="1"/>
  <c r="D133" i="1" s="1"/>
  <c r="E134" i="1"/>
  <c r="D134" i="1" s="1"/>
  <c r="E135" i="1"/>
  <c r="D135" i="1" s="1"/>
  <c r="E136" i="1"/>
  <c r="D136" i="1" s="1"/>
  <c r="E137" i="1"/>
  <c r="D137" i="1" s="1"/>
  <c r="E138" i="1"/>
  <c r="D138" i="1" s="1"/>
  <c r="E139" i="1"/>
  <c r="D139" i="1" s="1"/>
  <c r="E140" i="1"/>
  <c r="D140" i="1" s="1"/>
  <c r="E141" i="1"/>
  <c r="D141" i="1" s="1"/>
  <c r="E142" i="1"/>
  <c r="D142" i="1" s="1"/>
  <c r="E143" i="1"/>
  <c r="D143" i="1" s="1"/>
  <c r="E144" i="1"/>
  <c r="D144" i="1" s="1"/>
  <c r="E145" i="1"/>
  <c r="D145" i="1" s="1"/>
  <c r="E146" i="1"/>
  <c r="D146" i="1" s="1"/>
  <c r="E147" i="1"/>
  <c r="D147" i="1" s="1"/>
  <c r="E148" i="1"/>
  <c r="D148" i="1" s="1"/>
  <c r="E149" i="1"/>
  <c r="D149" i="1" s="1"/>
  <c r="E150" i="1"/>
  <c r="D150" i="1" s="1"/>
  <c r="E151" i="1"/>
  <c r="D151" i="1" s="1"/>
  <c r="E152" i="1"/>
  <c r="D152" i="1" s="1"/>
  <c r="E153" i="1"/>
  <c r="D153" i="1" s="1"/>
  <c r="E154" i="1"/>
  <c r="D154" i="1" s="1"/>
  <c r="E155" i="1"/>
  <c r="D155" i="1" s="1"/>
  <c r="E156" i="1"/>
  <c r="D156" i="1" s="1"/>
  <c r="E157" i="1"/>
  <c r="D157" i="1" s="1"/>
  <c r="E158" i="1"/>
  <c r="D158" i="1" s="1"/>
  <c r="E159" i="1"/>
  <c r="D159" i="1" s="1"/>
  <c r="E160" i="1"/>
  <c r="D160" i="1" s="1"/>
  <c r="E161" i="1"/>
  <c r="D161" i="1" s="1"/>
  <c r="E162" i="1"/>
  <c r="D162" i="1" s="1"/>
  <c r="E163" i="1"/>
  <c r="D163" i="1" s="1"/>
  <c r="E164" i="1"/>
  <c r="D164" i="1" s="1"/>
  <c r="E165" i="1"/>
  <c r="D165" i="1" s="1"/>
  <c r="E166" i="1"/>
  <c r="D166" i="1" s="1"/>
  <c r="E167" i="1"/>
  <c r="D167" i="1" s="1"/>
  <c r="E168" i="1"/>
  <c r="D168" i="1" s="1"/>
  <c r="E169" i="1"/>
  <c r="D169" i="1" s="1"/>
  <c r="E170" i="1"/>
  <c r="D170" i="1" s="1"/>
  <c r="E171" i="1"/>
  <c r="D171" i="1" s="1"/>
  <c r="E172" i="1"/>
  <c r="D172" i="1" s="1"/>
  <c r="E173" i="1"/>
  <c r="D173" i="1" s="1"/>
  <c r="E174" i="1"/>
  <c r="D174" i="1" s="1"/>
  <c r="E175" i="1"/>
  <c r="D175" i="1" s="1"/>
  <c r="E176" i="1"/>
  <c r="D176" i="1" s="1"/>
  <c r="E177" i="1"/>
  <c r="D177" i="1" s="1"/>
  <c r="E178" i="1"/>
  <c r="D178" i="1" s="1"/>
  <c r="E179" i="1"/>
  <c r="D179" i="1" s="1"/>
  <c r="E180" i="1"/>
  <c r="D180" i="1" s="1"/>
  <c r="E181" i="1"/>
  <c r="D181" i="1" s="1"/>
  <c r="E182" i="1"/>
  <c r="D182" i="1" s="1"/>
  <c r="E183" i="1"/>
  <c r="D183" i="1" s="1"/>
  <c r="E184" i="1"/>
  <c r="D184" i="1" s="1"/>
  <c r="E185" i="1"/>
  <c r="D185" i="1" s="1"/>
  <c r="E186" i="1"/>
  <c r="D186" i="1" s="1"/>
  <c r="E187" i="1"/>
  <c r="D187" i="1" s="1"/>
  <c r="E188" i="1"/>
  <c r="D188" i="1" s="1"/>
  <c r="E189" i="1"/>
  <c r="D189" i="1" s="1"/>
  <c r="E190" i="1"/>
  <c r="D190" i="1" s="1"/>
  <c r="E191" i="1"/>
  <c r="D191" i="1" s="1"/>
  <c r="E192" i="1"/>
  <c r="D192" i="1" s="1"/>
  <c r="E193" i="1"/>
  <c r="D193" i="1" s="1"/>
  <c r="E194" i="1"/>
  <c r="D194" i="1" s="1"/>
  <c r="E195" i="1"/>
  <c r="D195" i="1" s="1"/>
  <c r="E196" i="1"/>
  <c r="D196" i="1" s="1"/>
  <c r="E197" i="1"/>
  <c r="D197" i="1" s="1"/>
  <c r="E198" i="1"/>
  <c r="D198" i="1" s="1"/>
  <c r="E199" i="1"/>
  <c r="D199" i="1" s="1"/>
  <c r="E200" i="1"/>
  <c r="D200" i="1" s="1"/>
  <c r="E201" i="1"/>
  <c r="D201" i="1" s="1"/>
  <c r="E202" i="1"/>
  <c r="D202" i="1" s="1"/>
  <c r="E203" i="1"/>
  <c r="D203" i="1" s="1"/>
  <c r="E204" i="1"/>
  <c r="D204" i="1" s="1"/>
  <c r="E205" i="1"/>
  <c r="D205" i="1" s="1"/>
  <c r="E206" i="1"/>
  <c r="D206" i="1" s="1"/>
  <c r="E207" i="1"/>
  <c r="D207" i="1" s="1"/>
  <c r="E208" i="1"/>
  <c r="D208" i="1" s="1"/>
  <c r="E209" i="1"/>
  <c r="D209" i="1" s="1"/>
  <c r="E210" i="1"/>
  <c r="D210" i="1" s="1"/>
  <c r="E211" i="1"/>
  <c r="D211" i="1" s="1"/>
  <c r="E212" i="1"/>
  <c r="D212" i="1" s="1"/>
  <c r="E213" i="1"/>
  <c r="D213" i="1" s="1"/>
  <c r="E214" i="1"/>
  <c r="D214" i="1" s="1"/>
  <c r="E215" i="1"/>
  <c r="D215" i="1" s="1"/>
  <c r="E216" i="1"/>
  <c r="D216" i="1" s="1"/>
  <c r="E217" i="1"/>
  <c r="D217" i="1" s="1"/>
  <c r="E218" i="1"/>
  <c r="D218" i="1" s="1"/>
  <c r="E219" i="1"/>
  <c r="D219" i="1" s="1"/>
  <c r="E220" i="1"/>
  <c r="D220" i="1" s="1"/>
  <c r="E221" i="1"/>
  <c r="D221" i="1" s="1"/>
  <c r="E222" i="1"/>
  <c r="D222" i="1" s="1"/>
  <c r="E223" i="1"/>
  <c r="D223" i="1" s="1"/>
  <c r="E224" i="1"/>
  <c r="D224" i="1" s="1"/>
  <c r="E225" i="1"/>
  <c r="D225" i="1" s="1"/>
  <c r="E226" i="1"/>
  <c r="D226" i="1" s="1"/>
  <c r="E227" i="1"/>
  <c r="D227" i="1" s="1"/>
  <c r="E228" i="1"/>
  <c r="D228" i="1" s="1"/>
  <c r="E229" i="1"/>
  <c r="D229" i="1" s="1"/>
  <c r="E230" i="1"/>
  <c r="D230" i="1" s="1"/>
  <c r="E231" i="1"/>
  <c r="D231" i="1" s="1"/>
  <c r="E232" i="1"/>
  <c r="D232" i="1" s="1"/>
  <c r="E233" i="1"/>
  <c r="D233" i="1" s="1"/>
  <c r="E234" i="1"/>
  <c r="D234" i="1" s="1"/>
  <c r="E235" i="1"/>
  <c r="D235" i="1" s="1"/>
  <c r="E236" i="1"/>
  <c r="D236" i="1" s="1"/>
  <c r="E237" i="1"/>
  <c r="D237" i="1" s="1"/>
  <c r="E238" i="1"/>
  <c r="D238" i="1" s="1"/>
  <c r="E239" i="1"/>
  <c r="D239" i="1" s="1"/>
  <c r="E240" i="1"/>
  <c r="D240" i="1" s="1"/>
  <c r="E241" i="1"/>
  <c r="D241" i="1" s="1"/>
  <c r="E242" i="1"/>
  <c r="D242" i="1" s="1"/>
  <c r="E243" i="1"/>
  <c r="D243" i="1" s="1"/>
  <c r="E244" i="1"/>
  <c r="D244" i="1" s="1"/>
  <c r="E245" i="1"/>
  <c r="D245" i="1" s="1"/>
  <c r="E246" i="1"/>
  <c r="D246" i="1" s="1"/>
  <c r="E247" i="1"/>
  <c r="D247" i="1" s="1"/>
  <c r="E248" i="1"/>
  <c r="D248" i="1" s="1"/>
  <c r="E249" i="1"/>
  <c r="D249" i="1" s="1"/>
  <c r="E250" i="1"/>
  <c r="D250" i="1" s="1"/>
  <c r="E251" i="1"/>
  <c r="D251" i="1" s="1"/>
  <c r="E252" i="1"/>
  <c r="D252" i="1" s="1"/>
  <c r="E253" i="1"/>
  <c r="D253" i="1" s="1"/>
  <c r="E254" i="1"/>
  <c r="D254" i="1" s="1"/>
  <c r="E255" i="1"/>
  <c r="D255" i="1" s="1"/>
  <c r="E256" i="1"/>
  <c r="D256" i="1" s="1"/>
  <c r="E257" i="1"/>
  <c r="D257" i="1" s="1"/>
  <c r="E258" i="1"/>
  <c r="D258" i="1" s="1"/>
  <c r="E259" i="1"/>
  <c r="D259" i="1" s="1"/>
  <c r="E260" i="1"/>
  <c r="D260" i="1" s="1"/>
  <c r="E261" i="1"/>
  <c r="D261" i="1" s="1"/>
  <c r="E262" i="1"/>
  <c r="D262" i="1" s="1"/>
  <c r="E263" i="1"/>
  <c r="D263" i="1" s="1"/>
  <c r="E264" i="1"/>
  <c r="D264" i="1" s="1"/>
  <c r="E265" i="1"/>
  <c r="D265" i="1" s="1"/>
  <c r="E266" i="1"/>
  <c r="D266" i="1" s="1"/>
  <c r="E267" i="1"/>
  <c r="D267" i="1" s="1"/>
  <c r="E268" i="1"/>
  <c r="D268" i="1" s="1"/>
  <c r="E269" i="1"/>
  <c r="D269" i="1" s="1"/>
  <c r="E270" i="1"/>
  <c r="D270" i="1" s="1"/>
  <c r="E271" i="1"/>
  <c r="D271" i="1" s="1"/>
  <c r="E272" i="1"/>
  <c r="D272" i="1" s="1"/>
  <c r="E273" i="1"/>
  <c r="D273" i="1" s="1"/>
  <c r="E274" i="1"/>
  <c r="D274" i="1" s="1"/>
  <c r="E275" i="1"/>
  <c r="D275" i="1" s="1"/>
  <c r="E276" i="1"/>
  <c r="D276" i="1" s="1"/>
  <c r="E277" i="1"/>
  <c r="D277" i="1" s="1"/>
  <c r="E278" i="1"/>
  <c r="D278" i="1" s="1"/>
  <c r="E279" i="1"/>
  <c r="D279" i="1" s="1"/>
  <c r="E280" i="1"/>
  <c r="D280" i="1" s="1"/>
  <c r="E281" i="1"/>
  <c r="D281" i="1" s="1"/>
  <c r="E282" i="1"/>
  <c r="D282" i="1" s="1"/>
  <c r="E283" i="1"/>
  <c r="D283" i="1" s="1"/>
  <c r="E284" i="1"/>
  <c r="D284" i="1" s="1"/>
  <c r="E285" i="1"/>
  <c r="D285" i="1" s="1"/>
  <c r="E286" i="1"/>
  <c r="D286" i="1" s="1"/>
  <c r="E287" i="1"/>
  <c r="D287" i="1" s="1"/>
  <c r="E288" i="1"/>
  <c r="D288" i="1" s="1"/>
  <c r="E289" i="1"/>
  <c r="D289" i="1" s="1"/>
  <c r="E290" i="1"/>
  <c r="D290" i="1" s="1"/>
  <c r="E291" i="1"/>
  <c r="D291" i="1" s="1"/>
  <c r="E292" i="1"/>
  <c r="D292" i="1" s="1"/>
  <c r="E293" i="1"/>
  <c r="D293" i="1" s="1"/>
  <c r="E294" i="1"/>
  <c r="D294" i="1" s="1"/>
  <c r="E295" i="1"/>
  <c r="D295" i="1" s="1"/>
  <c r="E296" i="1"/>
  <c r="D296" i="1" s="1"/>
  <c r="E297" i="1"/>
  <c r="D297" i="1" s="1"/>
  <c r="E298" i="1"/>
  <c r="D298" i="1" s="1"/>
  <c r="E299" i="1"/>
  <c r="D299" i="1" s="1"/>
  <c r="E300" i="1"/>
  <c r="D300" i="1" s="1"/>
  <c r="E301" i="1"/>
  <c r="D301" i="1" s="1"/>
  <c r="E302" i="1"/>
  <c r="D302" i="1" s="1"/>
  <c r="E303" i="1"/>
  <c r="D303" i="1" s="1"/>
  <c r="E304" i="1"/>
  <c r="D304" i="1" s="1"/>
  <c r="E305" i="1"/>
  <c r="D305" i="1" s="1"/>
  <c r="E306" i="1"/>
  <c r="D306" i="1" s="1"/>
  <c r="E307" i="1"/>
  <c r="D307" i="1" s="1"/>
  <c r="E308" i="1"/>
  <c r="D308" i="1" s="1"/>
  <c r="E309" i="1"/>
  <c r="D309" i="1" s="1"/>
  <c r="E310" i="1"/>
  <c r="D310" i="1" s="1"/>
  <c r="E311" i="1"/>
  <c r="D311" i="1" s="1"/>
  <c r="E312" i="1"/>
  <c r="D312" i="1" s="1"/>
  <c r="E313" i="1"/>
  <c r="D313" i="1" s="1"/>
  <c r="E314" i="1"/>
  <c r="D314" i="1" s="1"/>
  <c r="E315" i="1"/>
  <c r="D315" i="1" s="1"/>
  <c r="E316" i="1"/>
  <c r="D316" i="1" s="1"/>
  <c r="E317" i="1"/>
  <c r="D317" i="1" s="1"/>
  <c r="E318" i="1"/>
  <c r="D318" i="1" s="1"/>
  <c r="E319" i="1"/>
  <c r="D319" i="1" s="1"/>
  <c r="E320" i="1"/>
  <c r="D320" i="1" s="1"/>
  <c r="E321" i="1"/>
  <c r="D321" i="1" s="1"/>
  <c r="E322" i="1"/>
  <c r="D322" i="1" s="1"/>
  <c r="E323" i="1"/>
  <c r="D323" i="1" s="1"/>
  <c r="E324" i="1"/>
  <c r="D324" i="1" s="1"/>
  <c r="E325" i="1"/>
  <c r="D325" i="1" s="1"/>
  <c r="E326" i="1"/>
  <c r="D326" i="1" s="1"/>
  <c r="E327" i="1"/>
  <c r="D327" i="1" s="1"/>
  <c r="E328" i="1"/>
  <c r="D328" i="1" s="1"/>
  <c r="E329" i="1"/>
  <c r="D329" i="1" s="1"/>
  <c r="E330" i="1"/>
  <c r="D330" i="1" s="1"/>
  <c r="E331" i="1"/>
  <c r="D331" i="1" s="1"/>
  <c r="E332" i="1"/>
  <c r="D332" i="1" s="1"/>
  <c r="E333" i="1"/>
  <c r="D333" i="1" s="1"/>
  <c r="E334" i="1"/>
  <c r="D334" i="1" s="1"/>
  <c r="E335" i="1"/>
  <c r="D335" i="1" s="1"/>
  <c r="E336" i="1"/>
  <c r="D336" i="1" s="1"/>
  <c r="E337" i="1"/>
  <c r="D337" i="1" s="1"/>
  <c r="E338" i="1"/>
  <c r="D338" i="1" s="1"/>
  <c r="E339" i="1"/>
  <c r="D339" i="1" s="1"/>
  <c r="E340" i="1"/>
  <c r="D340" i="1" s="1"/>
  <c r="E341" i="1"/>
  <c r="D341" i="1" s="1"/>
  <c r="E342" i="1"/>
  <c r="D342" i="1" s="1"/>
  <c r="E343" i="1"/>
  <c r="D343" i="1" s="1"/>
  <c r="E344" i="1"/>
  <c r="D344" i="1" s="1"/>
  <c r="E345" i="1"/>
  <c r="D345" i="1" s="1"/>
  <c r="E346" i="1"/>
  <c r="D346" i="1" s="1"/>
  <c r="E347" i="1"/>
  <c r="D347" i="1" s="1"/>
  <c r="E348" i="1"/>
  <c r="D348" i="1" s="1"/>
  <c r="E349" i="1"/>
  <c r="D349" i="1" s="1"/>
  <c r="E350" i="1"/>
  <c r="D350" i="1" s="1"/>
  <c r="E351" i="1"/>
  <c r="D351" i="1" s="1"/>
  <c r="E352" i="1"/>
  <c r="D352" i="1" s="1"/>
  <c r="E353" i="1"/>
  <c r="D353" i="1" s="1"/>
  <c r="E354" i="1"/>
  <c r="D354" i="1" s="1"/>
  <c r="E355" i="1"/>
  <c r="D355" i="1" s="1"/>
  <c r="E356" i="1"/>
  <c r="D356" i="1" s="1"/>
  <c r="E357" i="1"/>
  <c r="D357" i="1" s="1"/>
  <c r="E358" i="1"/>
  <c r="D358" i="1" s="1"/>
  <c r="E359" i="1"/>
  <c r="D359" i="1" s="1"/>
  <c r="E360" i="1"/>
  <c r="D360" i="1" s="1"/>
  <c r="E361" i="1"/>
  <c r="D361" i="1" s="1"/>
  <c r="E362" i="1"/>
  <c r="D362" i="1" s="1"/>
  <c r="E363" i="1"/>
  <c r="D363" i="1" s="1"/>
  <c r="E364" i="1"/>
  <c r="D364" i="1" s="1"/>
  <c r="E365" i="1"/>
  <c r="D365" i="1" s="1"/>
  <c r="E366" i="1"/>
  <c r="D366" i="1" s="1"/>
  <c r="E367" i="1"/>
  <c r="D367" i="1" s="1"/>
  <c r="E368" i="1"/>
  <c r="D368" i="1" s="1"/>
  <c r="E369" i="1"/>
  <c r="D369" i="1" s="1"/>
  <c r="E370" i="1"/>
  <c r="D370" i="1" s="1"/>
  <c r="E371" i="1"/>
  <c r="D371" i="1" s="1"/>
  <c r="E372" i="1"/>
  <c r="D372" i="1" s="1"/>
  <c r="E373" i="1"/>
  <c r="D373" i="1" s="1"/>
  <c r="E374" i="1"/>
  <c r="D374" i="1" s="1"/>
  <c r="E375" i="1"/>
  <c r="D375" i="1" s="1"/>
  <c r="E376" i="1"/>
  <c r="D376" i="1" s="1"/>
  <c r="E377" i="1"/>
  <c r="D377" i="1" s="1"/>
  <c r="E378" i="1"/>
  <c r="D378" i="1" s="1"/>
  <c r="E379" i="1"/>
  <c r="D379" i="1" s="1"/>
  <c r="E380" i="1"/>
  <c r="D380" i="1" s="1"/>
  <c r="E381" i="1"/>
  <c r="D381" i="1" s="1"/>
  <c r="E382" i="1"/>
  <c r="D382" i="1" s="1"/>
  <c r="E383" i="1"/>
  <c r="D383" i="1" s="1"/>
  <c r="E384" i="1"/>
  <c r="D384" i="1" s="1"/>
  <c r="E385" i="1"/>
  <c r="D385" i="1" s="1"/>
  <c r="E386" i="1"/>
  <c r="D386" i="1" s="1"/>
  <c r="E387" i="1"/>
  <c r="D387" i="1" s="1"/>
  <c r="E388" i="1"/>
  <c r="D388" i="1" s="1"/>
  <c r="E389" i="1"/>
  <c r="D389" i="1" s="1"/>
  <c r="E390" i="1"/>
  <c r="D390" i="1" s="1"/>
  <c r="E391" i="1"/>
  <c r="D391" i="1" s="1"/>
  <c r="E392" i="1"/>
  <c r="D392" i="1" s="1"/>
  <c r="E393" i="1"/>
  <c r="D393" i="1" s="1"/>
  <c r="E394" i="1"/>
  <c r="D394" i="1" s="1"/>
  <c r="E395" i="1"/>
  <c r="D395" i="1" s="1"/>
  <c r="E396" i="1"/>
  <c r="D396" i="1" s="1"/>
  <c r="E397" i="1"/>
  <c r="D397" i="1" s="1"/>
  <c r="E398" i="1"/>
  <c r="D398" i="1" s="1"/>
  <c r="E399" i="1"/>
  <c r="D399" i="1" s="1"/>
  <c r="E400" i="1"/>
  <c r="D400" i="1" s="1"/>
  <c r="E401" i="1"/>
  <c r="D401" i="1" s="1"/>
  <c r="E402" i="1"/>
  <c r="D402" i="1" s="1"/>
  <c r="E403" i="1"/>
  <c r="D403" i="1" s="1"/>
  <c r="E404" i="1"/>
  <c r="D404" i="1" s="1"/>
  <c r="E405" i="1"/>
  <c r="D405" i="1" s="1"/>
  <c r="E406" i="1"/>
  <c r="D406" i="1" s="1"/>
  <c r="E407" i="1"/>
  <c r="D407" i="1" s="1"/>
  <c r="E408" i="1"/>
  <c r="D408" i="1" s="1"/>
  <c r="E409" i="1"/>
  <c r="D409" i="1" s="1"/>
  <c r="E410" i="1"/>
  <c r="D410" i="1" s="1"/>
  <c r="E411" i="1"/>
  <c r="D411" i="1" s="1"/>
  <c r="E412" i="1"/>
  <c r="D412" i="1" s="1"/>
  <c r="E413" i="1"/>
  <c r="D413" i="1" s="1"/>
  <c r="E414" i="1"/>
  <c r="D414" i="1" s="1"/>
  <c r="E415" i="1"/>
  <c r="D415" i="1" s="1"/>
  <c r="E416" i="1"/>
  <c r="D416" i="1" s="1"/>
  <c r="E417" i="1"/>
  <c r="D417" i="1" s="1"/>
  <c r="E418" i="1"/>
  <c r="D418" i="1" s="1"/>
  <c r="E419" i="1"/>
  <c r="D419" i="1" s="1"/>
  <c r="E420" i="1"/>
  <c r="D420" i="1" s="1"/>
  <c r="E421" i="1"/>
  <c r="D421" i="1" s="1"/>
  <c r="E422" i="1"/>
  <c r="D422" i="1" s="1"/>
  <c r="E423" i="1"/>
  <c r="D423" i="1" s="1"/>
  <c r="E424" i="1"/>
  <c r="D424" i="1" s="1"/>
  <c r="E425" i="1"/>
  <c r="D425" i="1" s="1"/>
  <c r="E426" i="1"/>
  <c r="D426" i="1" s="1"/>
  <c r="E427" i="1"/>
  <c r="D427" i="1" s="1"/>
  <c r="E428" i="1"/>
  <c r="D428" i="1" s="1"/>
  <c r="E429" i="1"/>
  <c r="D429" i="1" s="1"/>
  <c r="E430" i="1"/>
  <c r="D430" i="1" s="1"/>
  <c r="E431" i="1"/>
  <c r="D431" i="1" s="1"/>
  <c r="E432" i="1"/>
  <c r="D432" i="1" s="1"/>
  <c r="E433" i="1"/>
  <c r="D433" i="1" s="1"/>
  <c r="E434" i="1"/>
  <c r="D434" i="1" s="1"/>
  <c r="E435" i="1"/>
  <c r="D435" i="1" s="1"/>
  <c r="E436" i="1"/>
  <c r="D436" i="1" s="1"/>
  <c r="E437" i="1"/>
  <c r="D437" i="1" s="1"/>
  <c r="E438" i="1"/>
  <c r="D438" i="1" s="1"/>
  <c r="E439" i="1"/>
  <c r="D439" i="1" s="1"/>
  <c r="E440" i="1"/>
  <c r="D440" i="1" s="1"/>
  <c r="E441" i="1"/>
  <c r="D441" i="1" s="1"/>
  <c r="E442" i="1"/>
  <c r="D442" i="1" s="1"/>
  <c r="E443" i="1"/>
  <c r="D443" i="1" s="1"/>
  <c r="E444" i="1"/>
  <c r="D444" i="1" s="1"/>
  <c r="E445" i="1"/>
  <c r="D445" i="1" s="1"/>
  <c r="E446" i="1"/>
  <c r="D446" i="1" s="1"/>
  <c r="E447" i="1"/>
  <c r="D447" i="1" s="1"/>
  <c r="E448" i="1"/>
  <c r="D448" i="1" s="1"/>
  <c r="E449" i="1"/>
  <c r="D449" i="1" s="1"/>
  <c r="E450" i="1"/>
  <c r="D450" i="1" s="1"/>
  <c r="E451" i="1"/>
  <c r="D451" i="1" s="1"/>
  <c r="E452" i="1"/>
  <c r="D452" i="1" s="1"/>
  <c r="E453" i="1"/>
  <c r="D453" i="1" s="1"/>
  <c r="E454" i="1"/>
  <c r="D454" i="1" s="1"/>
  <c r="E455" i="1"/>
  <c r="D455" i="1" s="1"/>
  <c r="E456" i="1"/>
  <c r="D456" i="1" s="1"/>
  <c r="E457" i="1"/>
  <c r="D457" i="1" s="1"/>
  <c r="E458" i="1"/>
  <c r="D458" i="1" s="1"/>
  <c r="E459" i="1"/>
  <c r="D459" i="1" s="1"/>
  <c r="E460" i="1"/>
  <c r="D460" i="1" s="1"/>
  <c r="E461" i="1"/>
  <c r="D461" i="1" s="1"/>
  <c r="E462" i="1"/>
  <c r="D462" i="1" s="1"/>
  <c r="E463" i="1"/>
  <c r="D463" i="1" s="1"/>
  <c r="E464" i="1"/>
  <c r="D464" i="1" s="1"/>
  <c r="E465" i="1"/>
  <c r="D465" i="1" s="1"/>
  <c r="E466" i="1"/>
  <c r="D466" i="1" s="1"/>
  <c r="E467" i="1"/>
  <c r="D467" i="1" s="1"/>
  <c r="E468" i="1"/>
  <c r="D468" i="1" s="1"/>
  <c r="E469" i="1"/>
  <c r="D469" i="1" s="1"/>
  <c r="E470" i="1"/>
  <c r="D470" i="1" s="1"/>
  <c r="E471" i="1"/>
  <c r="D471" i="1" s="1"/>
  <c r="E472" i="1"/>
  <c r="D472" i="1" s="1"/>
  <c r="E473" i="1"/>
  <c r="D473" i="1" s="1"/>
  <c r="E474" i="1"/>
  <c r="D474" i="1" s="1"/>
  <c r="E475" i="1"/>
  <c r="D475" i="1" s="1"/>
  <c r="E476" i="1"/>
  <c r="D476" i="1" s="1"/>
  <c r="E477" i="1"/>
  <c r="D477" i="1" s="1"/>
  <c r="E478" i="1"/>
  <c r="D478" i="1" s="1"/>
  <c r="E479" i="1"/>
  <c r="D479" i="1" s="1"/>
  <c r="E480" i="1"/>
  <c r="D480" i="1" s="1"/>
  <c r="E481" i="1"/>
  <c r="D481" i="1" s="1"/>
  <c r="E482" i="1"/>
  <c r="D482" i="1" s="1"/>
  <c r="E483" i="1"/>
  <c r="D483" i="1" s="1"/>
  <c r="E484" i="1"/>
  <c r="D484" i="1" s="1"/>
  <c r="E485" i="1"/>
  <c r="D485" i="1" s="1"/>
  <c r="E486" i="1"/>
  <c r="D486" i="1" s="1"/>
  <c r="E487" i="1"/>
  <c r="D487" i="1" s="1"/>
  <c r="E488" i="1"/>
  <c r="D488" i="1" s="1"/>
  <c r="E489" i="1"/>
  <c r="D489" i="1" s="1"/>
  <c r="E490" i="1"/>
  <c r="D490" i="1" s="1"/>
  <c r="E491" i="1"/>
  <c r="D491" i="1" s="1"/>
  <c r="E492" i="1"/>
  <c r="D492" i="1" s="1"/>
  <c r="E493" i="1"/>
  <c r="D493" i="1" s="1"/>
  <c r="E494" i="1"/>
  <c r="D494" i="1" s="1"/>
  <c r="E495" i="1"/>
  <c r="D495" i="1" s="1"/>
  <c r="E496" i="1"/>
  <c r="D496" i="1" s="1"/>
  <c r="E497" i="1"/>
  <c r="D497" i="1" s="1"/>
  <c r="E498" i="1"/>
  <c r="D498" i="1" s="1"/>
  <c r="E499" i="1"/>
  <c r="D499" i="1" s="1"/>
  <c r="E500" i="1"/>
  <c r="D500" i="1" s="1"/>
  <c r="E501" i="1"/>
  <c r="D501" i="1" s="1"/>
  <c r="E502" i="1"/>
  <c r="D502" i="1" s="1"/>
  <c r="E503" i="1"/>
  <c r="D503" i="1" s="1"/>
  <c r="E504" i="1"/>
  <c r="D504" i="1" s="1"/>
  <c r="E505" i="1"/>
  <c r="D505" i="1" s="1"/>
  <c r="E506" i="1"/>
  <c r="D506" i="1" s="1"/>
  <c r="E507" i="1"/>
  <c r="D507" i="1" s="1"/>
  <c r="E508" i="1"/>
  <c r="D508" i="1" s="1"/>
  <c r="E509" i="1"/>
  <c r="D509" i="1" s="1"/>
  <c r="E510" i="1"/>
  <c r="D510" i="1" s="1"/>
  <c r="E511" i="1"/>
  <c r="D511" i="1" s="1"/>
  <c r="E512" i="1"/>
  <c r="D512" i="1" s="1"/>
  <c r="E513" i="1"/>
  <c r="D513" i="1" s="1"/>
  <c r="E514" i="1"/>
  <c r="D514" i="1" s="1"/>
  <c r="E515" i="1"/>
  <c r="D515" i="1" s="1"/>
  <c r="E516" i="1"/>
  <c r="D516" i="1" s="1"/>
  <c r="E517" i="1"/>
  <c r="D517" i="1" s="1"/>
  <c r="E518" i="1"/>
  <c r="D518" i="1" s="1"/>
  <c r="E519" i="1"/>
  <c r="D519" i="1" s="1"/>
  <c r="E520" i="1"/>
  <c r="D520" i="1" s="1"/>
  <c r="E521" i="1"/>
  <c r="D521" i="1" s="1"/>
  <c r="E522" i="1"/>
  <c r="D522" i="1" s="1"/>
  <c r="E523" i="1"/>
  <c r="D523" i="1" s="1"/>
  <c r="E524" i="1"/>
  <c r="D524" i="1" s="1"/>
  <c r="E525" i="1"/>
  <c r="D525" i="1" s="1"/>
  <c r="E526" i="1"/>
  <c r="D526" i="1" s="1"/>
  <c r="E527" i="1"/>
  <c r="D527" i="1" s="1"/>
  <c r="E528" i="1"/>
  <c r="D528" i="1" s="1"/>
  <c r="E529" i="1"/>
  <c r="D529" i="1" s="1"/>
  <c r="E530" i="1"/>
  <c r="D530" i="1" s="1"/>
  <c r="E531" i="1"/>
  <c r="D531" i="1" s="1"/>
  <c r="E532" i="1"/>
  <c r="D532" i="1" s="1"/>
  <c r="E533" i="1"/>
  <c r="D533" i="1" s="1"/>
  <c r="E534" i="1"/>
  <c r="D534" i="1" s="1"/>
  <c r="E535" i="1"/>
  <c r="D535" i="1" s="1"/>
  <c r="E536" i="1"/>
  <c r="D536" i="1" s="1"/>
  <c r="E537" i="1"/>
  <c r="D537" i="1" s="1"/>
  <c r="E538" i="1"/>
  <c r="D538" i="1" s="1"/>
  <c r="E539" i="1"/>
  <c r="D539" i="1" s="1"/>
  <c r="E540" i="1"/>
  <c r="D540" i="1" s="1"/>
  <c r="E541" i="1"/>
  <c r="D541" i="1" s="1"/>
  <c r="E542" i="1"/>
  <c r="D542" i="1" s="1"/>
  <c r="E543" i="1"/>
  <c r="D543" i="1" s="1"/>
  <c r="E544" i="1"/>
  <c r="D544" i="1" s="1"/>
  <c r="E545" i="1"/>
  <c r="D545" i="1" s="1"/>
  <c r="E546" i="1"/>
  <c r="D546" i="1" s="1"/>
  <c r="E547" i="1"/>
  <c r="D547" i="1" s="1"/>
  <c r="E548" i="1"/>
  <c r="D548" i="1" s="1"/>
  <c r="E549" i="1"/>
  <c r="D549" i="1" s="1"/>
  <c r="E550" i="1"/>
  <c r="D550" i="1" s="1"/>
  <c r="E551" i="1"/>
  <c r="D551" i="1" s="1"/>
  <c r="E552" i="1"/>
  <c r="D552" i="1" s="1"/>
  <c r="E553" i="1"/>
  <c r="D553" i="1" s="1"/>
  <c r="E554" i="1"/>
  <c r="D554" i="1" s="1"/>
  <c r="E555" i="1"/>
  <c r="D555" i="1" s="1"/>
  <c r="E556" i="1"/>
  <c r="D556" i="1" s="1"/>
  <c r="E557" i="1"/>
  <c r="D557" i="1" s="1"/>
  <c r="E558" i="1"/>
  <c r="D558" i="1" s="1"/>
  <c r="E559" i="1"/>
  <c r="D559" i="1" s="1"/>
  <c r="E560" i="1"/>
  <c r="D560" i="1" s="1"/>
  <c r="E561" i="1"/>
  <c r="D561" i="1" s="1"/>
  <c r="E562" i="1"/>
  <c r="D562" i="1" s="1"/>
  <c r="E563" i="1"/>
  <c r="D563" i="1" s="1"/>
  <c r="E564" i="1"/>
  <c r="D564" i="1" s="1"/>
  <c r="E565" i="1"/>
  <c r="D565" i="1" s="1"/>
  <c r="E566" i="1"/>
  <c r="D566" i="1" s="1"/>
  <c r="E567" i="1"/>
  <c r="D567" i="1" s="1"/>
  <c r="E568" i="1"/>
  <c r="D568" i="1" s="1"/>
  <c r="E569" i="1"/>
  <c r="D569" i="1" s="1"/>
  <c r="E570" i="1"/>
  <c r="D570" i="1" s="1"/>
  <c r="E571" i="1"/>
  <c r="D571" i="1" s="1"/>
  <c r="E572" i="1"/>
  <c r="D572" i="1" s="1"/>
  <c r="E573" i="1"/>
  <c r="D573" i="1" s="1"/>
  <c r="E574" i="1"/>
  <c r="D574" i="1" s="1"/>
  <c r="E575" i="1"/>
  <c r="D575" i="1" s="1"/>
  <c r="E576" i="1"/>
  <c r="D576" i="1" s="1"/>
  <c r="E577" i="1"/>
  <c r="D577" i="1" s="1"/>
  <c r="E578" i="1"/>
  <c r="D578" i="1" s="1"/>
  <c r="E579" i="1"/>
  <c r="D579" i="1" s="1"/>
  <c r="E580" i="1"/>
  <c r="D580" i="1" s="1"/>
  <c r="E581" i="1"/>
  <c r="D581" i="1" s="1"/>
  <c r="E582" i="1"/>
  <c r="D582" i="1" s="1"/>
  <c r="E583" i="1"/>
  <c r="D583" i="1" s="1"/>
  <c r="E584" i="1"/>
  <c r="D584" i="1" s="1"/>
  <c r="E585" i="1"/>
  <c r="D585" i="1" s="1"/>
  <c r="E586" i="1"/>
  <c r="D586" i="1" s="1"/>
  <c r="E587" i="1"/>
  <c r="D587" i="1" s="1"/>
  <c r="E588" i="1"/>
  <c r="D588" i="1" s="1"/>
  <c r="E589" i="1"/>
  <c r="D589" i="1" s="1"/>
  <c r="E590" i="1"/>
  <c r="D590" i="1" s="1"/>
  <c r="E591" i="1"/>
  <c r="D591" i="1" s="1"/>
  <c r="E592" i="1"/>
  <c r="D592" i="1" s="1"/>
  <c r="E593" i="1"/>
  <c r="D593" i="1" s="1"/>
  <c r="E594" i="1"/>
  <c r="D594" i="1" s="1"/>
  <c r="E595" i="1"/>
  <c r="D595" i="1" s="1"/>
  <c r="E596" i="1"/>
  <c r="D596" i="1" s="1"/>
  <c r="E597" i="1"/>
  <c r="D597" i="1" s="1"/>
  <c r="E598" i="1"/>
  <c r="D598" i="1" s="1"/>
  <c r="E599" i="1"/>
  <c r="D599" i="1" s="1"/>
  <c r="E600" i="1"/>
  <c r="D600" i="1" s="1"/>
  <c r="E601" i="1"/>
  <c r="D601" i="1" s="1"/>
  <c r="E602" i="1"/>
  <c r="D602" i="1" s="1"/>
  <c r="E603" i="1"/>
  <c r="D603" i="1" s="1"/>
  <c r="E604" i="1"/>
  <c r="D604" i="1" s="1"/>
  <c r="E605" i="1"/>
  <c r="D605" i="1" s="1"/>
  <c r="E606" i="1"/>
  <c r="D606" i="1" s="1"/>
  <c r="E607" i="1"/>
  <c r="D607" i="1" s="1"/>
  <c r="E608" i="1"/>
  <c r="D608" i="1" s="1"/>
  <c r="E609" i="1"/>
  <c r="D609" i="1" s="1"/>
  <c r="E610" i="1"/>
  <c r="D610" i="1" s="1"/>
  <c r="E611" i="1"/>
  <c r="D611" i="1" s="1"/>
  <c r="E612" i="1"/>
  <c r="D612" i="1" s="1"/>
  <c r="E613" i="1"/>
  <c r="D613" i="1" s="1"/>
  <c r="E614" i="1"/>
  <c r="D614" i="1" s="1"/>
  <c r="E615" i="1"/>
  <c r="D615" i="1" s="1"/>
  <c r="E616" i="1"/>
  <c r="D616" i="1" s="1"/>
  <c r="E617" i="1"/>
  <c r="D617" i="1" s="1"/>
  <c r="E618" i="1"/>
  <c r="D618" i="1" s="1"/>
  <c r="E619" i="1"/>
  <c r="D619" i="1" s="1"/>
  <c r="E620" i="1"/>
  <c r="D620" i="1" s="1"/>
  <c r="E621" i="1"/>
  <c r="D621" i="1" s="1"/>
  <c r="E622" i="1"/>
  <c r="D622" i="1" s="1"/>
  <c r="E623" i="1"/>
  <c r="D623" i="1" s="1"/>
  <c r="E624" i="1"/>
  <c r="D624" i="1" s="1"/>
  <c r="E625" i="1"/>
  <c r="D625" i="1" s="1"/>
  <c r="E626" i="1"/>
  <c r="D626" i="1" s="1"/>
  <c r="E627" i="1"/>
  <c r="D627" i="1" s="1"/>
  <c r="E628" i="1"/>
  <c r="D628" i="1" s="1"/>
  <c r="E629" i="1"/>
  <c r="D629" i="1" s="1"/>
  <c r="E630" i="1"/>
  <c r="D630" i="1" s="1"/>
  <c r="E631" i="1"/>
  <c r="D631" i="1" s="1"/>
  <c r="E632" i="1"/>
  <c r="D632" i="1" s="1"/>
  <c r="E633" i="1"/>
  <c r="D633" i="1" s="1"/>
  <c r="E634" i="1"/>
  <c r="D634" i="1" s="1"/>
  <c r="E635" i="1"/>
  <c r="D635" i="1" s="1"/>
  <c r="E636" i="1"/>
  <c r="D636" i="1" s="1"/>
  <c r="E637" i="1"/>
  <c r="D637" i="1" s="1"/>
  <c r="E638" i="1"/>
  <c r="D638" i="1" s="1"/>
  <c r="E639" i="1"/>
  <c r="D639" i="1" s="1"/>
  <c r="E640" i="1"/>
  <c r="D640" i="1" s="1"/>
  <c r="E641" i="1"/>
  <c r="D641" i="1" s="1"/>
  <c r="E642" i="1"/>
  <c r="D642" i="1" s="1"/>
  <c r="E643" i="1"/>
  <c r="D643" i="1" s="1"/>
  <c r="E644" i="1"/>
  <c r="D644" i="1" s="1"/>
  <c r="E645" i="1"/>
  <c r="D645" i="1" s="1"/>
  <c r="E646" i="1"/>
  <c r="D646" i="1" s="1"/>
  <c r="E647" i="1"/>
  <c r="D647" i="1" s="1"/>
  <c r="E648" i="1"/>
  <c r="D648" i="1" s="1"/>
  <c r="E649" i="1"/>
  <c r="D649" i="1" s="1"/>
  <c r="E650" i="1"/>
  <c r="D650" i="1" s="1"/>
  <c r="E651" i="1"/>
  <c r="D651" i="1" s="1"/>
  <c r="E652" i="1"/>
  <c r="D652" i="1" s="1"/>
  <c r="E653" i="1"/>
  <c r="D653" i="1" s="1"/>
  <c r="E654" i="1"/>
  <c r="D654" i="1" s="1"/>
  <c r="E655" i="1"/>
  <c r="D655" i="1" s="1"/>
  <c r="E656" i="1"/>
  <c r="D656" i="1" s="1"/>
  <c r="E657" i="1"/>
  <c r="D657" i="1" s="1"/>
  <c r="E658" i="1"/>
  <c r="D658" i="1" s="1"/>
  <c r="E659" i="1"/>
  <c r="D659" i="1" s="1"/>
  <c r="E660" i="1"/>
  <c r="D660" i="1" s="1"/>
  <c r="E661" i="1"/>
  <c r="D661" i="1" s="1"/>
  <c r="E662" i="1"/>
  <c r="D662" i="1" s="1"/>
  <c r="E663" i="1"/>
  <c r="D663" i="1" s="1"/>
  <c r="E664" i="1"/>
  <c r="D664" i="1" s="1"/>
  <c r="E665" i="1"/>
  <c r="D665" i="1" s="1"/>
  <c r="E666" i="1"/>
  <c r="D666" i="1" s="1"/>
  <c r="E667" i="1"/>
  <c r="D667" i="1" s="1"/>
  <c r="E668" i="1"/>
  <c r="D668" i="1" s="1"/>
  <c r="E669" i="1"/>
  <c r="D669" i="1" s="1"/>
  <c r="E670" i="1"/>
  <c r="D670" i="1" s="1"/>
  <c r="E671" i="1"/>
  <c r="D671" i="1" s="1"/>
  <c r="E672" i="1"/>
  <c r="D672" i="1" s="1"/>
  <c r="E673" i="1"/>
  <c r="D673" i="1" s="1"/>
  <c r="E674" i="1"/>
  <c r="D674" i="1" s="1"/>
  <c r="E675" i="1"/>
  <c r="D675" i="1" s="1"/>
  <c r="E676" i="1"/>
  <c r="D676" i="1" s="1"/>
  <c r="E677" i="1"/>
  <c r="D677" i="1" s="1"/>
  <c r="E678" i="1"/>
  <c r="D678" i="1" s="1"/>
  <c r="E679" i="1"/>
  <c r="D679" i="1" s="1"/>
  <c r="E680" i="1"/>
  <c r="D680" i="1" s="1"/>
  <c r="E681" i="1"/>
  <c r="D681" i="1" s="1"/>
  <c r="E682" i="1"/>
  <c r="D682" i="1" s="1"/>
  <c r="E683" i="1"/>
  <c r="D683" i="1" s="1"/>
  <c r="E684" i="1"/>
  <c r="D684" i="1" s="1"/>
  <c r="E685" i="1"/>
  <c r="D685" i="1" s="1"/>
  <c r="E686" i="1"/>
  <c r="D686" i="1" s="1"/>
  <c r="E687" i="1"/>
  <c r="D687" i="1" s="1"/>
  <c r="E688" i="1"/>
  <c r="D688" i="1" s="1"/>
  <c r="E689" i="1"/>
  <c r="D689" i="1" s="1"/>
  <c r="E690" i="1"/>
  <c r="D690" i="1" s="1"/>
  <c r="E691" i="1"/>
  <c r="D691" i="1" s="1"/>
  <c r="E692" i="1"/>
  <c r="D692" i="1" s="1"/>
  <c r="E693" i="1"/>
  <c r="D693" i="1" s="1"/>
  <c r="E694" i="1"/>
  <c r="D694" i="1" s="1"/>
  <c r="E695" i="1"/>
  <c r="D695" i="1" s="1"/>
  <c r="E696" i="1"/>
  <c r="D696" i="1" s="1"/>
  <c r="E697" i="1"/>
  <c r="D697" i="1" s="1"/>
  <c r="E698" i="1"/>
  <c r="D698" i="1" s="1"/>
  <c r="E699" i="1"/>
  <c r="D699" i="1" s="1"/>
  <c r="E700" i="1"/>
  <c r="D700" i="1" s="1"/>
  <c r="E701" i="1"/>
  <c r="D701" i="1" s="1"/>
  <c r="E702" i="1"/>
  <c r="D702" i="1" s="1"/>
  <c r="E703" i="1"/>
  <c r="D703" i="1" s="1"/>
  <c r="E704" i="1"/>
  <c r="D704" i="1" s="1"/>
  <c r="E705" i="1"/>
  <c r="D705" i="1" s="1"/>
  <c r="E706" i="1"/>
  <c r="D706" i="1" s="1"/>
  <c r="E707" i="1"/>
  <c r="D707" i="1" s="1"/>
  <c r="E708" i="1"/>
  <c r="D708" i="1" s="1"/>
  <c r="E709" i="1"/>
  <c r="D709" i="1" s="1"/>
  <c r="E710" i="1"/>
  <c r="D710" i="1" s="1"/>
  <c r="E711" i="1"/>
  <c r="D711" i="1" s="1"/>
  <c r="E712" i="1"/>
  <c r="D712" i="1" s="1"/>
  <c r="E713" i="1"/>
  <c r="D713" i="1" s="1"/>
  <c r="E714" i="1"/>
  <c r="D714" i="1" s="1"/>
  <c r="E715" i="1"/>
  <c r="D715" i="1" s="1"/>
  <c r="E716" i="1"/>
  <c r="D716" i="1" s="1"/>
  <c r="E717" i="1"/>
  <c r="D717" i="1" s="1"/>
  <c r="E718" i="1"/>
  <c r="D718" i="1" s="1"/>
  <c r="E719" i="1"/>
  <c r="D719" i="1" s="1"/>
  <c r="E720" i="1"/>
  <c r="D720" i="1" s="1"/>
  <c r="E721" i="1"/>
  <c r="D721" i="1" s="1"/>
  <c r="E722" i="1"/>
  <c r="D722" i="1" s="1"/>
  <c r="E723" i="1"/>
  <c r="D723" i="1" s="1"/>
  <c r="E724" i="1"/>
  <c r="D724" i="1" s="1"/>
  <c r="E725" i="1"/>
  <c r="D725" i="1" s="1"/>
  <c r="E726" i="1"/>
  <c r="D726" i="1" s="1"/>
  <c r="E727" i="1"/>
  <c r="D727" i="1" s="1"/>
  <c r="E728" i="1"/>
  <c r="D728" i="1" s="1"/>
  <c r="E729" i="1"/>
  <c r="D729" i="1" s="1"/>
  <c r="E730" i="1"/>
  <c r="D730" i="1" s="1"/>
  <c r="E731" i="1"/>
  <c r="D731" i="1" s="1"/>
  <c r="E732" i="1"/>
  <c r="D732" i="1" s="1"/>
  <c r="E733" i="1"/>
  <c r="D733" i="1" s="1"/>
  <c r="E734" i="1"/>
  <c r="D734" i="1" s="1"/>
  <c r="E735" i="1"/>
  <c r="D735" i="1" s="1"/>
  <c r="E736" i="1"/>
  <c r="D736" i="1" s="1"/>
  <c r="E737" i="1"/>
  <c r="D737" i="1" s="1"/>
  <c r="E738" i="1"/>
  <c r="D738" i="1" s="1"/>
  <c r="E739" i="1"/>
  <c r="D739" i="1" s="1"/>
  <c r="E740" i="1"/>
  <c r="D740" i="1" s="1"/>
  <c r="E741" i="1"/>
  <c r="D741" i="1" s="1"/>
  <c r="E742" i="1"/>
  <c r="D742" i="1" s="1"/>
  <c r="E743" i="1"/>
  <c r="D743" i="1" s="1"/>
  <c r="E744" i="1"/>
  <c r="D744" i="1" s="1"/>
  <c r="E745" i="1"/>
  <c r="D745" i="1" s="1"/>
  <c r="E746" i="1"/>
  <c r="D746" i="1" s="1"/>
  <c r="E747" i="1"/>
  <c r="D747" i="1" s="1"/>
  <c r="E748" i="1"/>
  <c r="D748" i="1" s="1"/>
  <c r="E749" i="1"/>
  <c r="D749" i="1" s="1"/>
  <c r="E750" i="1"/>
  <c r="D750" i="1" s="1"/>
  <c r="E751" i="1"/>
  <c r="D751" i="1" s="1"/>
  <c r="E752" i="1"/>
  <c r="D752" i="1" s="1"/>
  <c r="E753" i="1"/>
  <c r="D753" i="1" s="1"/>
  <c r="E754" i="1"/>
  <c r="D754" i="1" s="1"/>
  <c r="E755" i="1"/>
  <c r="D755" i="1" s="1"/>
  <c r="E756" i="1"/>
  <c r="D756" i="1" s="1"/>
  <c r="E757" i="1"/>
  <c r="D757" i="1" s="1"/>
  <c r="E758" i="1"/>
  <c r="D758" i="1" s="1"/>
  <c r="E759" i="1"/>
  <c r="D759" i="1" s="1"/>
  <c r="E760" i="1"/>
  <c r="D760" i="1" s="1"/>
  <c r="E761" i="1"/>
  <c r="D761" i="1" s="1"/>
  <c r="E762" i="1"/>
  <c r="D762" i="1" s="1"/>
  <c r="E763" i="1"/>
  <c r="D763" i="1" s="1"/>
  <c r="E764" i="1"/>
  <c r="D764" i="1" s="1"/>
  <c r="E765" i="1"/>
  <c r="D765" i="1" s="1"/>
  <c r="E766" i="1"/>
  <c r="D766" i="1" s="1"/>
  <c r="E767" i="1"/>
  <c r="D767" i="1" s="1"/>
  <c r="E768" i="1"/>
  <c r="D768" i="1" s="1"/>
  <c r="E769" i="1"/>
  <c r="D769" i="1" s="1"/>
  <c r="E770" i="1"/>
  <c r="D770" i="1" s="1"/>
  <c r="E771" i="1"/>
  <c r="D771" i="1" s="1"/>
  <c r="E772" i="1"/>
  <c r="D772" i="1" s="1"/>
  <c r="E773" i="1"/>
  <c r="D773" i="1" s="1"/>
  <c r="E774" i="1"/>
  <c r="D774" i="1" s="1"/>
  <c r="E775" i="1"/>
  <c r="D775" i="1" s="1"/>
  <c r="E776" i="1"/>
  <c r="D776" i="1" s="1"/>
  <c r="E777" i="1"/>
  <c r="D777" i="1" s="1"/>
  <c r="E778" i="1"/>
  <c r="D778" i="1" s="1"/>
  <c r="E779" i="1"/>
  <c r="D779" i="1" s="1"/>
  <c r="E780" i="1"/>
  <c r="D780" i="1" s="1"/>
  <c r="E781" i="1"/>
  <c r="D781" i="1" s="1"/>
  <c r="E782" i="1"/>
  <c r="D782" i="1" s="1"/>
  <c r="E783" i="1"/>
  <c r="D783" i="1" s="1"/>
  <c r="E784" i="1"/>
  <c r="D784" i="1" s="1"/>
  <c r="E785" i="1"/>
  <c r="D785" i="1" s="1"/>
  <c r="E786" i="1"/>
  <c r="D786" i="1" s="1"/>
  <c r="E787" i="1"/>
  <c r="D787" i="1" s="1"/>
  <c r="E788" i="1"/>
  <c r="D788" i="1" s="1"/>
  <c r="E789" i="1"/>
  <c r="D789" i="1" s="1"/>
  <c r="E790" i="1"/>
  <c r="D790" i="1" s="1"/>
  <c r="E791" i="1"/>
  <c r="D791" i="1" s="1"/>
  <c r="E792" i="1"/>
  <c r="D792" i="1" s="1"/>
  <c r="E793" i="1"/>
  <c r="D793" i="1" s="1"/>
  <c r="E794" i="1"/>
  <c r="D794" i="1" s="1"/>
  <c r="E795" i="1"/>
  <c r="D795" i="1" s="1"/>
  <c r="E796" i="1"/>
  <c r="D796" i="1" s="1"/>
  <c r="E797" i="1"/>
  <c r="D797" i="1" s="1"/>
  <c r="E798" i="1"/>
  <c r="D798" i="1" s="1"/>
  <c r="E799" i="1"/>
  <c r="D799" i="1" s="1"/>
  <c r="E800" i="1"/>
  <c r="D800" i="1" s="1"/>
  <c r="E801" i="1"/>
  <c r="D801" i="1" s="1"/>
  <c r="E802" i="1"/>
  <c r="D802" i="1" s="1"/>
  <c r="E803" i="1"/>
  <c r="D803" i="1" s="1"/>
  <c r="E804" i="1"/>
  <c r="D804" i="1" s="1"/>
  <c r="E805" i="1"/>
  <c r="D805" i="1" s="1"/>
  <c r="E806" i="1"/>
  <c r="D806" i="1" s="1"/>
  <c r="E807" i="1"/>
  <c r="D807" i="1" s="1"/>
  <c r="E808" i="1"/>
  <c r="D808" i="1" s="1"/>
  <c r="E809" i="1"/>
  <c r="D809" i="1" s="1"/>
  <c r="E810" i="1"/>
  <c r="D810" i="1" s="1"/>
  <c r="E811" i="1"/>
  <c r="D811" i="1" s="1"/>
  <c r="E812" i="1"/>
  <c r="D812" i="1" s="1"/>
  <c r="E813" i="1"/>
  <c r="D813" i="1" s="1"/>
  <c r="E814" i="1"/>
  <c r="D814" i="1" s="1"/>
  <c r="E815" i="1"/>
  <c r="D815" i="1" s="1"/>
  <c r="E816" i="1"/>
  <c r="D816" i="1" s="1"/>
  <c r="E817" i="1"/>
  <c r="D817" i="1" s="1"/>
  <c r="E818" i="1"/>
  <c r="D818" i="1" s="1"/>
  <c r="E819" i="1"/>
  <c r="D819" i="1" s="1"/>
  <c r="E820" i="1"/>
  <c r="D820" i="1" s="1"/>
  <c r="E821" i="1"/>
  <c r="D821" i="1" s="1"/>
  <c r="E822" i="1"/>
  <c r="D822" i="1" s="1"/>
  <c r="E823" i="1"/>
  <c r="D823" i="1" s="1"/>
  <c r="E824" i="1"/>
  <c r="D824" i="1" s="1"/>
  <c r="E825" i="1"/>
  <c r="D825" i="1" s="1"/>
  <c r="E826" i="1"/>
  <c r="D826" i="1" s="1"/>
  <c r="E827" i="1"/>
  <c r="D827" i="1" s="1"/>
  <c r="E828" i="1"/>
  <c r="D828" i="1" s="1"/>
  <c r="E829" i="1"/>
  <c r="D829" i="1" s="1"/>
  <c r="E830" i="1"/>
  <c r="D830" i="1" s="1"/>
  <c r="E831" i="1"/>
  <c r="D831" i="1" s="1"/>
  <c r="E832" i="1"/>
  <c r="D832" i="1" s="1"/>
  <c r="E833" i="1"/>
  <c r="D833" i="1" s="1"/>
  <c r="E834" i="1"/>
  <c r="D834" i="1" s="1"/>
  <c r="E835" i="1"/>
  <c r="D835" i="1" s="1"/>
  <c r="E836" i="1"/>
  <c r="D836" i="1" s="1"/>
  <c r="E837" i="1"/>
  <c r="D837" i="1" s="1"/>
  <c r="E838" i="1"/>
  <c r="D838" i="1" s="1"/>
  <c r="E839" i="1"/>
  <c r="D839" i="1" s="1"/>
  <c r="E840" i="1"/>
  <c r="D840" i="1" s="1"/>
  <c r="E841" i="1"/>
  <c r="D841" i="1" s="1"/>
  <c r="E842" i="1"/>
  <c r="D842" i="1" s="1"/>
  <c r="E843" i="1"/>
  <c r="D843" i="1" s="1"/>
  <c r="E844" i="1"/>
  <c r="D844" i="1" s="1"/>
  <c r="E845" i="1"/>
  <c r="D845" i="1" s="1"/>
  <c r="E846" i="1"/>
  <c r="D846" i="1" s="1"/>
  <c r="E847" i="1"/>
  <c r="D847" i="1" s="1"/>
  <c r="E848" i="1"/>
  <c r="D848" i="1" s="1"/>
  <c r="E849" i="1"/>
  <c r="D849" i="1" s="1"/>
  <c r="E850" i="1"/>
  <c r="D850" i="1" s="1"/>
  <c r="E851" i="1"/>
  <c r="D851" i="1" s="1"/>
  <c r="E852" i="1"/>
  <c r="D852" i="1" s="1"/>
  <c r="E853" i="1"/>
  <c r="D853" i="1" s="1"/>
  <c r="E854" i="1"/>
  <c r="D854" i="1" s="1"/>
  <c r="E855" i="1"/>
  <c r="D855" i="1" s="1"/>
  <c r="E856" i="1"/>
  <c r="D856" i="1" s="1"/>
  <c r="E857" i="1"/>
  <c r="D857" i="1" s="1"/>
  <c r="E858" i="1"/>
  <c r="D858" i="1" s="1"/>
  <c r="E859" i="1"/>
  <c r="D859" i="1" s="1"/>
  <c r="E860" i="1"/>
  <c r="D860" i="1" s="1"/>
  <c r="E861" i="1"/>
  <c r="D861" i="1" s="1"/>
  <c r="E862" i="1"/>
  <c r="D862" i="1" s="1"/>
  <c r="E863" i="1"/>
  <c r="D863" i="1" s="1"/>
  <c r="E864" i="1"/>
  <c r="D864" i="1" s="1"/>
  <c r="E865" i="1"/>
  <c r="D865" i="1" s="1"/>
  <c r="E866" i="1"/>
  <c r="D866" i="1" s="1"/>
  <c r="E867" i="1"/>
  <c r="D867" i="1" s="1"/>
  <c r="E868" i="1"/>
  <c r="D868" i="1" s="1"/>
  <c r="E869" i="1"/>
  <c r="D869" i="1" s="1"/>
  <c r="E870" i="1"/>
  <c r="D870" i="1" s="1"/>
  <c r="E871" i="1"/>
  <c r="D871" i="1" s="1"/>
  <c r="E872" i="1"/>
  <c r="D872" i="1" s="1"/>
  <c r="E873" i="1"/>
  <c r="D873" i="1" s="1"/>
  <c r="E874" i="1"/>
  <c r="D874" i="1" s="1"/>
  <c r="E875" i="1"/>
  <c r="D875" i="1" s="1"/>
  <c r="E876" i="1"/>
  <c r="D876" i="1" s="1"/>
  <c r="E877" i="1"/>
  <c r="D877" i="1" s="1"/>
  <c r="E878" i="1"/>
  <c r="D878" i="1" s="1"/>
  <c r="E879" i="1"/>
  <c r="D879" i="1" s="1"/>
  <c r="E880" i="1"/>
  <c r="D880" i="1" s="1"/>
  <c r="E881" i="1"/>
  <c r="D881" i="1" s="1"/>
  <c r="E882" i="1"/>
  <c r="D882" i="1" s="1"/>
  <c r="E883" i="1"/>
  <c r="D883" i="1" s="1"/>
  <c r="E884" i="1"/>
  <c r="D884" i="1" s="1"/>
  <c r="E885" i="1"/>
  <c r="D885" i="1" s="1"/>
  <c r="E886" i="1"/>
  <c r="D886" i="1" s="1"/>
  <c r="E887" i="1"/>
  <c r="D887" i="1" s="1"/>
  <c r="E888" i="1"/>
  <c r="D888" i="1" s="1"/>
  <c r="E889" i="1"/>
  <c r="D889" i="1" s="1"/>
  <c r="E890" i="1"/>
  <c r="D890" i="1" s="1"/>
  <c r="E891" i="1"/>
  <c r="D891" i="1" s="1"/>
  <c r="E892" i="1"/>
  <c r="D892" i="1" s="1"/>
  <c r="E893" i="1"/>
  <c r="D893" i="1" s="1"/>
  <c r="E894" i="1"/>
  <c r="D894" i="1" s="1"/>
  <c r="E895" i="1"/>
  <c r="D895" i="1" s="1"/>
  <c r="E896" i="1"/>
  <c r="D896" i="1" s="1"/>
  <c r="E897" i="1"/>
  <c r="D897" i="1" s="1"/>
  <c r="E898" i="1"/>
  <c r="D898" i="1" s="1"/>
  <c r="E899" i="1"/>
  <c r="D899" i="1" s="1"/>
  <c r="E900" i="1"/>
  <c r="D900" i="1" s="1"/>
  <c r="E901" i="1"/>
  <c r="D901" i="1" s="1"/>
  <c r="E902" i="1"/>
  <c r="D902" i="1" s="1"/>
  <c r="E903" i="1"/>
  <c r="D903" i="1" s="1"/>
  <c r="E904" i="1"/>
  <c r="D904" i="1" s="1"/>
  <c r="E905" i="1"/>
  <c r="D905" i="1" s="1"/>
  <c r="E906" i="1"/>
  <c r="D906" i="1" s="1"/>
  <c r="E907" i="1"/>
  <c r="D907" i="1" s="1"/>
  <c r="E908" i="1"/>
  <c r="D908" i="1" s="1"/>
  <c r="E909" i="1"/>
  <c r="D909" i="1" s="1"/>
  <c r="E910" i="1"/>
  <c r="D910" i="1" s="1"/>
  <c r="E911" i="1"/>
  <c r="D911" i="1" s="1"/>
  <c r="E912" i="1"/>
  <c r="D912" i="1" s="1"/>
  <c r="E913" i="1"/>
  <c r="D913" i="1" s="1"/>
  <c r="E914" i="1"/>
  <c r="D914" i="1" s="1"/>
  <c r="E915" i="1"/>
  <c r="D915" i="1" s="1"/>
  <c r="E916" i="1"/>
  <c r="D916" i="1" s="1"/>
  <c r="E917" i="1"/>
  <c r="D917" i="1" s="1"/>
  <c r="E918" i="1"/>
  <c r="D918" i="1" s="1"/>
  <c r="E919" i="1"/>
  <c r="D919" i="1" s="1"/>
  <c r="E920" i="1"/>
  <c r="D920" i="1" s="1"/>
  <c r="E921" i="1"/>
  <c r="D921" i="1" s="1"/>
  <c r="E922" i="1"/>
  <c r="D922" i="1" s="1"/>
  <c r="E923" i="1"/>
  <c r="D923" i="1" s="1"/>
  <c r="E924" i="1"/>
  <c r="D924" i="1" s="1"/>
  <c r="E925" i="1"/>
  <c r="D925" i="1" s="1"/>
  <c r="E926" i="1"/>
  <c r="D926" i="1" s="1"/>
  <c r="E927" i="1"/>
  <c r="D927" i="1" s="1"/>
  <c r="E928" i="1"/>
  <c r="D928" i="1" s="1"/>
  <c r="E929" i="1"/>
  <c r="D929" i="1" s="1"/>
  <c r="E930" i="1"/>
  <c r="D930" i="1" s="1"/>
  <c r="E931" i="1"/>
  <c r="D931" i="1" s="1"/>
  <c r="E932" i="1"/>
  <c r="D932" i="1" s="1"/>
  <c r="E933" i="1"/>
  <c r="D933" i="1" s="1"/>
  <c r="E934" i="1"/>
  <c r="D934" i="1" s="1"/>
  <c r="E935" i="1"/>
  <c r="D935" i="1" s="1"/>
  <c r="E936" i="1"/>
  <c r="D936" i="1" s="1"/>
  <c r="E937" i="1"/>
  <c r="D937" i="1" s="1"/>
  <c r="E938" i="1"/>
  <c r="D938" i="1" s="1"/>
  <c r="E939" i="1"/>
  <c r="D939" i="1" s="1"/>
  <c r="E940" i="1"/>
  <c r="D940" i="1" s="1"/>
  <c r="E941" i="1"/>
  <c r="D941" i="1" s="1"/>
  <c r="E942" i="1"/>
  <c r="D942" i="1" s="1"/>
  <c r="E943" i="1"/>
  <c r="D943" i="1" s="1"/>
  <c r="E944" i="1"/>
  <c r="D944" i="1" s="1"/>
  <c r="E945" i="1"/>
  <c r="D945" i="1" s="1"/>
  <c r="E946" i="1"/>
  <c r="D946" i="1" s="1"/>
  <c r="E947" i="1"/>
  <c r="D947" i="1" s="1"/>
  <c r="E948" i="1"/>
  <c r="D948" i="1" s="1"/>
  <c r="E949" i="1"/>
  <c r="D949" i="1" s="1"/>
  <c r="E950" i="1"/>
  <c r="D950" i="1" s="1"/>
  <c r="E951" i="1"/>
  <c r="D951" i="1" s="1"/>
  <c r="E952" i="1"/>
  <c r="D952" i="1" s="1"/>
  <c r="E953" i="1"/>
  <c r="D953" i="1" s="1"/>
  <c r="E954" i="1"/>
  <c r="D954" i="1" s="1"/>
  <c r="E955" i="1"/>
  <c r="D955" i="1" s="1"/>
  <c r="E956" i="1"/>
  <c r="D956" i="1" s="1"/>
  <c r="E957" i="1"/>
  <c r="D957" i="1" s="1"/>
  <c r="E958" i="1"/>
  <c r="D958" i="1" s="1"/>
  <c r="E959" i="1"/>
  <c r="D959" i="1" s="1"/>
  <c r="E960" i="1"/>
  <c r="D960" i="1" s="1"/>
  <c r="E961" i="1"/>
  <c r="D961" i="1" s="1"/>
  <c r="E962" i="1"/>
  <c r="D962" i="1" s="1"/>
  <c r="E963" i="1"/>
  <c r="D963" i="1" s="1"/>
  <c r="E964" i="1"/>
  <c r="D964" i="1" s="1"/>
  <c r="E965" i="1"/>
  <c r="D965" i="1" s="1"/>
  <c r="E966" i="1"/>
  <c r="D966" i="1" s="1"/>
  <c r="E967" i="1"/>
  <c r="D967" i="1" s="1"/>
  <c r="E968" i="1"/>
  <c r="D968" i="1" s="1"/>
  <c r="E969" i="1"/>
  <c r="D969" i="1" s="1"/>
  <c r="E970" i="1"/>
  <c r="D970" i="1" s="1"/>
  <c r="E971" i="1"/>
  <c r="D971" i="1" s="1"/>
  <c r="E972" i="1"/>
  <c r="D972" i="1" s="1"/>
  <c r="E973" i="1"/>
  <c r="D973" i="1" s="1"/>
  <c r="E974" i="1"/>
  <c r="D974" i="1" s="1"/>
  <c r="E975" i="1"/>
  <c r="D975" i="1" s="1"/>
  <c r="E976" i="1"/>
  <c r="D976" i="1" s="1"/>
  <c r="E977" i="1"/>
  <c r="D977" i="1" s="1"/>
  <c r="E978" i="1"/>
  <c r="D978" i="1" s="1"/>
  <c r="E979" i="1"/>
  <c r="D979" i="1" s="1"/>
  <c r="E980" i="1"/>
  <c r="D980" i="1" s="1"/>
  <c r="E981" i="1"/>
  <c r="D981" i="1" s="1"/>
  <c r="E982" i="1"/>
  <c r="D982" i="1" s="1"/>
  <c r="E983" i="1"/>
  <c r="D983" i="1" s="1"/>
  <c r="E984" i="1"/>
  <c r="D984" i="1" s="1"/>
  <c r="E985" i="1"/>
  <c r="D985" i="1" s="1"/>
  <c r="E986" i="1"/>
  <c r="D986" i="1" s="1"/>
  <c r="E987" i="1"/>
  <c r="D987" i="1" s="1"/>
  <c r="E988" i="1"/>
  <c r="D988" i="1" s="1"/>
  <c r="E989" i="1"/>
  <c r="D989" i="1" s="1"/>
  <c r="E990" i="1"/>
  <c r="D990" i="1" s="1"/>
  <c r="E991" i="1"/>
  <c r="D991" i="1" s="1"/>
  <c r="E992" i="1"/>
  <c r="D992" i="1" s="1"/>
  <c r="E993" i="1"/>
  <c r="D993" i="1" s="1"/>
  <c r="E994" i="1"/>
  <c r="D994" i="1" s="1"/>
  <c r="E995" i="1"/>
  <c r="D995" i="1" s="1"/>
  <c r="E996" i="1"/>
  <c r="D996" i="1" s="1"/>
  <c r="E997" i="1"/>
  <c r="D997" i="1" s="1"/>
  <c r="E998" i="1"/>
  <c r="D998" i="1" s="1"/>
  <c r="E999" i="1"/>
  <c r="D999" i="1" s="1"/>
  <c r="E1000" i="1"/>
  <c r="D1000" i="1" s="1"/>
  <c r="E1001" i="1"/>
  <c r="D1001" i="1" s="1"/>
  <c r="E1002" i="1"/>
  <c r="D1002" i="1" s="1"/>
  <c r="E1003" i="1"/>
  <c r="D1003" i="1" s="1"/>
  <c r="E1004" i="1"/>
  <c r="D1004" i="1" s="1"/>
  <c r="E5" i="1"/>
  <c r="D5" i="1" s="1"/>
  <c r="E13" i="2" l="1"/>
  <c r="E12" i="2"/>
  <c r="E11" i="2"/>
  <c r="T53" i="1"/>
  <c r="T54" i="1" l="1"/>
  <c r="M9988" i="1" l="1"/>
  <c r="P9988" i="1" s="1"/>
  <c r="M9932" i="1"/>
  <c r="P9932" i="1" s="1"/>
  <c r="M9880" i="1"/>
  <c r="P9880" i="1" s="1"/>
  <c r="M9840" i="1"/>
  <c r="P9840" i="1" s="1"/>
  <c r="M9784" i="1"/>
  <c r="P9784" i="1" s="1"/>
  <c r="M9728" i="1"/>
  <c r="P9728" i="1" s="1"/>
  <c r="M9692" i="1"/>
  <c r="P9692" i="1" s="1"/>
  <c r="M9656" i="1"/>
  <c r="P9656" i="1" s="1"/>
  <c r="M9592" i="1"/>
  <c r="P9592" i="1" s="1"/>
  <c r="M9552" i="1"/>
  <c r="P9552" i="1" s="1"/>
  <c r="M9508" i="1"/>
  <c r="P9508" i="1" s="1"/>
  <c r="M9452" i="1"/>
  <c r="P9452" i="1" s="1"/>
  <c r="M9416" i="1"/>
  <c r="P9416" i="1" s="1"/>
  <c r="M9344" i="1"/>
  <c r="P9344" i="1" s="1"/>
  <c r="M9296" i="1"/>
  <c r="P9296" i="1" s="1"/>
  <c r="M9204" i="1"/>
  <c r="P9204" i="1" s="1"/>
  <c r="M9176" i="1"/>
  <c r="P9176" i="1" s="1"/>
  <c r="M9152" i="1"/>
  <c r="P9152" i="1" s="1"/>
  <c r="M9100" i="1"/>
  <c r="P9100" i="1" s="1"/>
  <c r="M9040" i="1"/>
  <c r="P9040" i="1" s="1"/>
  <c r="M8948" i="1"/>
  <c r="P8948" i="1" s="1"/>
  <c r="M8892" i="1"/>
  <c r="P8892" i="1" s="1"/>
  <c r="M8848" i="1"/>
  <c r="P8848" i="1" s="1"/>
  <c r="M8748" i="1"/>
  <c r="P8748" i="1" s="1"/>
  <c r="M8692" i="1"/>
  <c r="P8692" i="1" s="1"/>
  <c r="M8520" i="1"/>
  <c r="P8520" i="1" s="1"/>
  <c r="M8416" i="1"/>
  <c r="P8416" i="1" s="1"/>
  <c r="M8340" i="1"/>
  <c r="P8340" i="1" s="1"/>
  <c r="M8292" i="1"/>
  <c r="P8292" i="1" s="1"/>
  <c r="M8212" i="1"/>
  <c r="P8212" i="1" s="1"/>
  <c r="M8168" i="1"/>
  <c r="P8168" i="1" s="1"/>
  <c r="M8128" i="1"/>
  <c r="P8128" i="1" s="1"/>
  <c r="M8084" i="1"/>
  <c r="P8084" i="1" s="1"/>
  <c r="M8048" i="1"/>
  <c r="P8048" i="1" s="1"/>
  <c r="M7988" i="1"/>
  <c r="P7988" i="1" s="1"/>
  <c r="M10003" i="1"/>
  <c r="P10003" i="1" s="1"/>
  <c r="M9987" i="1"/>
  <c r="P9987" i="1" s="1"/>
  <c r="M9971" i="1"/>
  <c r="P9971" i="1" s="1"/>
  <c r="M9955" i="1"/>
  <c r="M9939" i="1"/>
  <c r="P9939" i="1" s="1"/>
  <c r="M9923" i="1"/>
  <c r="P9923" i="1" s="1"/>
  <c r="M9907" i="1"/>
  <c r="P9907" i="1" s="1"/>
  <c r="M9891" i="1"/>
  <c r="P9891" i="1" s="1"/>
  <c r="M9875" i="1"/>
  <c r="M9859" i="1"/>
  <c r="P9859" i="1" s="1"/>
  <c r="M9843" i="1"/>
  <c r="P9843" i="1" s="1"/>
  <c r="M9827" i="1"/>
  <c r="P9827" i="1" s="1"/>
  <c r="M9811" i="1"/>
  <c r="P9811" i="1" s="1"/>
  <c r="M9795" i="1"/>
  <c r="M9779" i="1"/>
  <c r="P9779" i="1" s="1"/>
  <c r="M9763" i="1"/>
  <c r="P9763" i="1" s="1"/>
  <c r="M9747" i="1"/>
  <c r="P9747" i="1" s="1"/>
  <c r="M9731" i="1"/>
  <c r="P9731" i="1" s="1"/>
  <c r="M9715" i="1"/>
  <c r="M9699" i="1"/>
  <c r="P9699" i="1" s="1"/>
  <c r="M9683" i="1"/>
  <c r="P9683" i="1" s="1"/>
  <c r="M9667" i="1"/>
  <c r="P9667" i="1" s="1"/>
  <c r="M9651" i="1"/>
  <c r="P9651" i="1" s="1"/>
  <c r="M9635" i="1"/>
  <c r="M9619" i="1"/>
  <c r="P9619" i="1" s="1"/>
  <c r="M9603" i="1"/>
  <c r="P9603" i="1" s="1"/>
  <c r="M9587" i="1"/>
  <c r="P9587" i="1" s="1"/>
  <c r="M9571" i="1"/>
  <c r="P9571" i="1" s="1"/>
  <c r="M9555" i="1"/>
  <c r="M9539" i="1"/>
  <c r="P9539" i="1" s="1"/>
  <c r="M9523" i="1"/>
  <c r="P9523" i="1" s="1"/>
  <c r="M9507" i="1"/>
  <c r="P9507" i="1" s="1"/>
  <c r="M9491" i="1"/>
  <c r="P9491" i="1" s="1"/>
  <c r="M9475" i="1"/>
  <c r="M9459" i="1"/>
  <c r="P9459" i="1" s="1"/>
  <c r="M9443" i="1"/>
  <c r="P9443" i="1" s="1"/>
  <c r="M9427" i="1"/>
  <c r="P9427" i="1" s="1"/>
  <c r="M9411" i="1"/>
  <c r="P9411" i="1" s="1"/>
  <c r="M9395" i="1"/>
  <c r="M9379" i="1"/>
  <c r="P9379" i="1" s="1"/>
  <c r="M9363" i="1"/>
  <c r="P9363" i="1" s="1"/>
  <c r="M9347" i="1"/>
  <c r="P9347" i="1" s="1"/>
  <c r="M9331" i="1"/>
  <c r="P9331" i="1" s="1"/>
  <c r="M9315" i="1"/>
  <c r="M9299" i="1"/>
  <c r="P9299" i="1" s="1"/>
  <c r="M9283" i="1"/>
  <c r="P9283" i="1" s="1"/>
  <c r="M9267" i="1"/>
  <c r="P9267" i="1" s="1"/>
  <c r="M9251" i="1"/>
  <c r="P9251" i="1" s="1"/>
  <c r="M9235" i="1"/>
  <c r="M9219" i="1"/>
  <c r="P9219" i="1" s="1"/>
  <c r="M9203" i="1"/>
  <c r="P9203" i="1" s="1"/>
  <c r="M9187" i="1"/>
  <c r="P9187" i="1" s="1"/>
  <c r="M9171" i="1"/>
  <c r="P9171" i="1" s="1"/>
  <c r="M9155" i="1"/>
  <c r="M9139" i="1"/>
  <c r="P9139" i="1" s="1"/>
  <c r="M9123" i="1"/>
  <c r="P9123" i="1" s="1"/>
  <c r="M9107" i="1"/>
  <c r="P9107" i="1" s="1"/>
  <c r="M9091" i="1"/>
  <c r="P9091" i="1" s="1"/>
  <c r="M9075" i="1"/>
  <c r="M9992" i="1"/>
  <c r="P9992" i="1" s="1"/>
  <c r="M9952" i="1"/>
  <c r="P9952" i="1" s="1"/>
  <c r="M9928" i="1"/>
  <c r="P9928" i="1" s="1"/>
  <c r="M9908" i="1"/>
  <c r="P9908" i="1" s="1"/>
  <c r="M9876" i="1"/>
  <c r="P9876" i="1" s="1"/>
  <c r="M9832" i="1"/>
  <c r="P9832" i="1" s="1"/>
  <c r="M9808" i="1"/>
  <c r="P9808" i="1" s="1"/>
  <c r="M9780" i="1"/>
  <c r="P9780" i="1" s="1"/>
  <c r="M9752" i="1"/>
  <c r="P9752" i="1" s="1"/>
  <c r="M9704" i="1"/>
  <c r="P9704" i="1" s="1"/>
  <c r="M9664" i="1"/>
  <c r="P9664" i="1" s="1"/>
  <c r="M9640" i="1"/>
  <c r="P9640" i="1" s="1"/>
  <c r="M9608" i="1"/>
  <c r="P9608" i="1" s="1"/>
  <c r="M9588" i="1"/>
  <c r="P9588" i="1" s="1"/>
  <c r="M9532" i="1"/>
  <c r="P9532" i="1" s="1"/>
  <c r="M9492" i="1"/>
  <c r="P9492" i="1" s="1"/>
  <c r="M9456" i="1"/>
  <c r="P9456" i="1" s="1"/>
  <c r="M9412" i="1"/>
  <c r="P9412" i="1" s="1"/>
  <c r="M9368" i="1"/>
  <c r="P9368" i="1" s="1"/>
  <c r="M9348" i="1"/>
  <c r="P9348" i="1" s="1"/>
  <c r="M9324" i="1"/>
  <c r="P9324" i="1" s="1"/>
  <c r="M9272" i="1"/>
  <c r="P9272" i="1" s="1"/>
  <c r="M9256" i="1"/>
  <c r="P9256" i="1" s="1"/>
  <c r="M9228" i="1"/>
  <c r="P9228" i="1" s="1"/>
  <c r="M9212" i="1"/>
  <c r="P9212" i="1" s="1"/>
  <c r="M9144" i="1"/>
  <c r="P9144" i="1" s="1"/>
  <c r="M9108" i="1"/>
  <c r="P9108" i="1" s="1"/>
  <c r="M9076" i="1"/>
  <c r="P9076" i="1" s="1"/>
  <c r="M9060" i="1"/>
  <c r="P9060" i="1" s="1"/>
  <c r="M9036" i="1"/>
  <c r="P9036" i="1" s="1"/>
  <c r="M9020" i="1"/>
  <c r="P9020" i="1" s="1"/>
  <c r="M8996" i="1"/>
  <c r="P8996" i="1" s="1"/>
  <c r="M8968" i="1"/>
  <c r="P8968" i="1" s="1"/>
  <c r="M8940" i="1"/>
  <c r="P8940" i="1" s="1"/>
  <c r="M8888" i="1"/>
  <c r="P8888" i="1" s="1"/>
  <c r="M8868" i="1"/>
  <c r="P8868" i="1" s="1"/>
  <c r="M8836" i="1"/>
  <c r="P8836" i="1" s="1"/>
  <c r="M8816" i="1"/>
  <c r="P8816" i="1" s="1"/>
  <c r="M8792" i="1"/>
  <c r="P8792" i="1" s="1"/>
  <c r="M8768" i="1"/>
  <c r="P8768" i="1" s="1"/>
  <c r="M8732" i="1"/>
  <c r="P8732" i="1" s="1"/>
  <c r="M8696" i="1"/>
  <c r="P8696" i="1" s="1"/>
  <c r="M8668" i="1"/>
  <c r="P8668" i="1" s="1"/>
  <c r="M8652" i="1"/>
  <c r="P8652" i="1" s="1"/>
  <c r="M8636" i="1"/>
  <c r="P8636" i="1" s="1"/>
  <c r="M8620" i="1"/>
  <c r="P8620" i="1" s="1"/>
  <c r="M8596" i="1"/>
  <c r="P8596" i="1" s="1"/>
  <c r="M8576" i="1"/>
  <c r="P8576" i="1" s="1"/>
  <c r="M8560" i="1"/>
  <c r="P8560" i="1" s="1"/>
  <c r="M8544" i="1"/>
  <c r="P8544" i="1" s="1"/>
  <c r="M8524" i="1"/>
  <c r="P8524" i="1" s="1"/>
  <c r="M8492" i="1"/>
  <c r="P8492" i="1" s="1"/>
  <c r="M8476" i="1"/>
  <c r="P8476" i="1" s="1"/>
  <c r="M8444" i="1"/>
  <c r="P8444" i="1" s="1"/>
  <c r="M8428" i="1"/>
  <c r="P8428" i="1" s="1"/>
  <c r="M8408" i="1"/>
  <c r="P8408" i="1" s="1"/>
  <c r="M8388" i="1"/>
  <c r="P8388" i="1" s="1"/>
  <c r="M8368" i="1"/>
  <c r="P8368" i="1" s="1"/>
  <c r="M8348" i="1"/>
  <c r="P8348" i="1" s="1"/>
  <c r="M8324" i="1"/>
  <c r="P8324" i="1" s="1"/>
  <c r="M8296" i="1"/>
  <c r="P8296" i="1" s="1"/>
  <c r="M8256" i="1"/>
  <c r="P8256" i="1" s="1"/>
  <c r="M8224" i="1"/>
  <c r="P8224" i="1" s="1"/>
  <c r="M8196" i="1"/>
  <c r="P8196" i="1" s="1"/>
  <c r="M8144" i="1"/>
  <c r="P8144" i="1" s="1"/>
  <c r="M8108" i="1"/>
  <c r="P8108" i="1" s="1"/>
  <c r="M8064" i="1"/>
  <c r="P8064" i="1" s="1"/>
  <c r="M8028" i="1"/>
  <c r="P8028" i="1" s="1"/>
  <c r="M7992" i="1"/>
  <c r="P7992" i="1" s="1"/>
  <c r="M9996" i="1"/>
  <c r="P9996" i="1" s="1"/>
  <c r="M9888" i="1"/>
  <c r="P9888" i="1" s="1"/>
  <c r="M9828" i="1"/>
  <c r="P9828" i="1" s="1"/>
  <c r="M9720" i="1"/>
  <c r="P9720" i="1" s="1"/>
  <c r="M9612" i="1"/>
  <c r="P9612" i="1" s="1"/>
  <c r="M9544" i="1"/>
  <c r="P9544" i="1" s="1"/>
  <c r="M9488" i="1"/>
  <c r="P9488" i="1" s="1"/>
  <c r="M9424" i="1"/>
  <c r="P9424" i="1" s="1"/>
  <c r="M9376" i="1"/>
  <c r="P9376" i="1" s="1"/>
  <c r="M9300" i="1"/>
  <c r="P9300" i="1" s="1"/>
  <c r="M9208" i="1"/>
  <c r="P9208" i="1" s="1"/>
  <c r="M9128" i="1"/>
  <c r="P9128" i="1" s="1"/>
  <c r="M8984" i="1"/>
  <c r="P8984" i="1" s="1"/>
  <c r="M8920" i="1"/>
  <c r="P8920" i="1" s="1"/>
  <c r="M8820" i="1"/>
  <c r="P8820" i="1" s="1"/>
  <c r="M8752" i="1"/>
  <c r="P8752" i="1" s="1"/>
  <c r="M8716" i="1"/>
  <c r="P8716" i="1" s="1"/>
  <c r="M8496" i="1"/>
  <c r="P8496" i="1" s="1"/>
  <c r="M8384" i="1"/>
  <c r="P8384" i="1" s="1"/>
  <c r="M8252" i="1"/>
  <c r="P8252" i="1" s="1"/>
  <c r="M8188" i="1"/>
  <c r="P8188" i="1" s="1"/>
  <c r="M8136" i="1"/>
  <c r="P8136" i="1" s="1"/>
  <c r="M8052" i="1"/>
  <c r="P8052" i="1" s="1"/>
  <c r="M8008" i="1"/>
  <c r="P8008" i="1" s="1"/>
  <c r="M9047" i="1"/>
  <c r="P9047" i="1" s="1"/>
  <c r="M9031" i="1"/>
  <c r="P9031" i="1" s="1"/>
  <c r="M9015" i="1"/>
  <c r="M8999" i="1"/>
  <c r="P8999" i="1" s="1"/>
  <c r="M8983" i="1"/>
  <c r="P8983" i="1" s="1"/>
  <c r="M8967" i="1"/>
  <c r="P8967" i="1" s="1"/>
  <c r="M8951" i="1"/>
  <c r="P8951" i="1" s="1"/>
  <c r="M8935" i="1"/>
  <c r="M8919" i="1"/>
  <c r="P8919" i="1" s="1"/>
  <c r="M8903" i="1"/>
  <c r="P8903" i="1" s="1"/>
  <c r="M8887" i="1"/>
  <c r="P8887" i="1" s="1"/>
  <c r="M8871" i="1"/>
  <c r="P8871" i="1" s="1"/>
  <c r="M8855" i="1"/>
  <c r="M8839" i="1"/>
  <c r="P8839" i="1" s="1"/>
  <c r="M8823" i="1"/>
  <c r="P8823" i="1" s="1"/>
  <c r="M8807" i="1"/>
  <c r="P8807" i="1" s="1"/>
  <c r="M8791" i="1"/>
  <c r="P8791" i="1" s="1"/>
  <c r="M8775" i="1"/>
  <c r="M8759" i="1"/>
  <c r="P8759" i="1" s="1"/>
  <c r="M8743" i="1"/>
  <c r="P8743" i="1" s="1"/>
  <c r="M8727" i="1"/>
  <c r="P8727" i="1" s="1"/>
  <c r="M8711" i="1"/>
  <c r="P8711" i="1" s="1"/>
  <c r="M8695" i="1"/>
  <c r="M8679" i="1"/>
  <c r="P8679" i="1" s="1"/>
  <c r="M8663" i="1"/>
  <c r="P8663" i="1" s="1"/>
  <c r="M8647" i="1"/>
  <c r="P8647" i="1" s="1"/>
  <c r="M8631" i="1"/>
  <c r="P8631" i="1" s="1"/>
  <c r="M8615" i="1"/>
  <c r="M8599" i="1"/>
  <c r="P8599" i="1" s="1"/>
  <c r="M8583" i="1"/>
  <c r="P8583" i="1" s="1"/>
  <c r="M8567" i="1"/>
  <c r="P8567" i="1" s="1"/>
  <c r="M8551" i="1"/>
  <c r="P8551" i="1" s="1"/>
  <c r="M8535" i="1"/>
  <c r="M8519" i="1"/>
  <c r="P8519" i="1" s="1"/>
  <c r="M8503" i="1"/>
  <c r="P8503" i="1" s="1"/>
  <c r="M8487" i="1"/>
  <c r="P8487" i="1" s="1"/>
  <c r="M8471" i="1"/>
  <c r="P8471" i="1" s="1"/>
  <c r="M8455" i="1"/>
  <c r="M8439" i="1"/>
  <c r="P8439" i="1" s="1"/>
  <c r="M8423" i="1"/>
  <c r="P8423" i="1" s="1"/>
  <c r="M8407" i="1"/>
  <c r="P8407" i="1" s="1"/>
  <c r="M8391" i="1"/>
  <c r="P8391" i="1" s="1"/>
  <c r="M8375" i="1"/>
  <c r="M8359" i="1"/>
  <c r="P8359" i="1" s="1"/>
  <c r="M8343" i="1"/>
  <c r="P8343" i="1" s="1"/>
  <c r="M8327" i="1"/>
  <c r="P8327" i="1" s="1"/>
  <c r="M8311" i="1"/>
  <c r="P8311" i="1" s="1"/>
  <c r="M8295" i="1"/>
  <c r="M8279" i="1"/>
  <c r="P8279" i="1" s="1"/>
  <c r="M8263" i="1"/>
  <c r="P8263" i="1" s="1"/>
  <c r="M8247" i="1"/>
  <c r="P8247" i="1" s="1"/>
  <c r="M8231" i="1"/>
  <c r="P8231" i="1" s="1"/>
  <c r="M8215" i="1"/>
  <c r="M8199" i="1"/>
  <c r="P8199" i="1" s="1"/>
  <c r="M8183" i="1"/>
  <c r="P8183" i="1" s="1"/>
  <c r="M8167" i="1"/>
  <c r="P8167" i="1" s="1"/>
  <c r="M8151" i="1"/>
  <c r="P8151" i="1" s="1"/>
  <c r="M8135" i="1"/>
  <c r="M8119" i="1"/>
  <c r="P8119" i="1" s="1"/>
  <c r="M8103" i="1"/>
  <c r="P8103" i="1" s="1"/>
  <c r="M8087" i="1"/>
  <c r="P8087" i="1" s="1"/>
  <c r="M8071" i="1"/>
  <c r="P8071" i="1" s="1"/>
  <c r="M8055" i="1"/>
  <c r="M8039" i="1"/>
  <c r="P8039" i="1" s="1"/>
  <c r="M8023" i="1"/>
  <c r="P8023" i="1" s="1"/>
  <c r="M8007" i="1"/>
  <c r="P8007" i="1" s="1"/>
  <c r="M7991" i="1"/>
  <c r="P7991" i="1" s="1"/>
  <c r="M7975" i="1"/>
  <c r="M7959" i="1"/>
  <c r="P7959" i="1" s="1"/>
  <c r="M7943" i="1"/>
  <c r="P7943" i="1" s="1"/>
  <c r="M7927" i="1"/>
  <c r="P7927" i="1" s="1"/>
  <c r="M7911" i="1"/>
  <c r="P7911" i="1" s="1"/>
  <c r="M7895" i="1"/>
  <c r="M7879" i="1"/>
  <c r="P7879" i="1" s="1"/>
  <c r="M7863" i="1"/>
  <c r="P7863" i="1" s="1"/>
  <c r="M7847" i="1"/>
  <c r="P7847" i="1" s="1"/>
  <c r="M7831" i="1"/>
  <c r="P7831" i="1" s="1"/>
  <c r="M7815" i="1"/>
  <c r="M7799" i="1"/>
  <c r="P7799" i="1" s="1"/>
  <c r="M7783" i="1"/>
  <c r="P7783" i="1" s="1"/>
  <c r="M7767" i="1"/>
  <c r="P7767" i="1" s="1"/>
  <c r="M7751" i="1"/>
  <c r="P7751" i="1" s="1"/>
  <c r="M7735" i="1"/>
  <c r="M7719" i="1"/>
  <c r="P7719" i="1" s="1"/>
  <c r="M7703" i="1"/>
  <c r="P7703" i="1" s="1"/>
  <c r="M9994" i="1"/>
  <c r="P9994" i="1" s="1"/>
  <c r="M9978" i="1"/>
  <c r="P9978" i="1" s="1"/>
  <c r="M9962" i="1"/>
  <c r="P9962" i="1" s="1"/>
  <c r="M9946" i="1"/>
  <c r="P9946" i="1" s="1"/>
  <c r="M9930" i="1"/>
  <c r="P9930" i="1" s="1"/>
  <c r="M9914" i="1"/>
  <c r="P9914" i="1" s="1"/>
  <c r="M9898" i="1"/>
  <c r="P9898" i="1" s="1"/>
  <c r="M9882" i="1"/>
  <c r="P9882" i="1" s="1"/>
  <c r="M9866" i="1"/>
  <c r="P9866" i="1" s="1"/>
  <c r="M9850" i="1"/>
  <c r="P9850" i="1" s="1"/>
  <c r="M9834" i="1"/>
  <c r="P9834" i="1" s="1"/>
  <c r="M9818" i="1"/>
  <c r="P9818" i="1" s="1"/>
  <c r="M9802" i="1"/>
  <c r="P9802" i="1" s="1"/>
  <c r="M9786" i="1"/>
  <c r="P9786" i="1" s="1"/>
  <c r="M9770" i="1"/>
  <c r="P9770" i="1" s="1"/>
  <c r="M9754" i="1"/>
  <c r="P9754" i="1" s="1"/>
  <c r="M9738" i="1"/>
  <c r="P9738" i="1" s="1"/>
  <c r="M7687" i="1"/>
  <c r="P7687" i="1" s="1"/>
  <c r="M7671" i="1"/>
  <c r="P7671" i="1" s="1"/>
  <c r="M7655" i="1"/>
  <c r="M7639" i="1"/>
  <c r="P7639" i="1" s="1"/>
  <c r="M7623" i="1"/>
  <c r="P7623" i="1" s="1"/>
  <c r="M7607" i="1"/>
  <c r="P7607" i="1" s="1"/>
  <c r="M7591" i="1"/>
  <c r="P7591" i="1" s="1"/>
  <c r="M7575" i="1"/>
  <c r="M7559" i="1"/>
  <c r="P7559" i="1" s="1"/>
  <c r="M7543" i="1"/>
  <c r="P7543" i="1" s="1"/>
  <c r="M7527" i="1"/>
  <c r="P7527" i="1" s="1"/>
  <c r="M7511" i="1"/>
  <c r="P7511" i="1" s="1"/>
  <c r="M7495" i="1"/>
  <c r="M7479" i="1"/>
  <c r="P7479" i="1" s="1"/>
  <c r="M7463" i="1"/>
  <c r="P7463" i="1" s="1"/>
  <c r="M7447" i="1"/>
  <c r="P7447" i="1" s="1"/>
  <c r="M7431" i="1"/>
  <c r="P7431" i="1" s="1"/>
  <c r="M7415" i="1"/>
  <c r="M7399" i="1"/>
  <c r="P7399" i="1" s="1"/>
  <c r="M7383" i="1"/>
  <c r="P7383" i="1" s="1"/>
  <c r="M7367" i="1"/>
  <c r="P7367" i="1" s="1"/>
  <c r="M7351" i="1"/>
  <c r="P7351" i="1" s="1"/>
  <c r="M7335" i="1"/>
  <c r="M7319" i="1"/>
  <c r="P7319" i="1" s="1"/>
  <c r="M7303" i="1"/>
  <c r="P7303" i="1" s="1"/>
  <c r="M7287" i="1"/>
  <c r="P7287" i="1" s="1"/>
  <c r="M7271" i="1"/>
  <c r="P7271" i="1" s="1"/>
  <c r="M7255" i="1"/>
  <c r="M7239" i="1"/>
  <c r="P7239" i="1" s="1"/>
  <c r="M7223" i="1"/>
  <c r="P7223" i="1" s="1"/>
  <c r="M7207" i="1"/>
  <c r="P7207" i="1" s="1"/>
  <c r="M7191" i="1"/>
  <c r="P7191" i="1" s="1"/>
  <c r="M7175" i="1"/>
  <c r="M7159" i="1"/>
  <c r="P7159" i="1" s="1"/>
  <c r="M7143" i="1"/>
  <c r="P7143" i="1" s="1"/>
  <c r="M7127" i="1"/>
  <c r="P7127" i="1" s="1"/>
  <c r="M7111" i="1"/>
  <c r="P7111" i="1" s="1"/>
  <c r="M7095" i="1"/>
  <c r="M7079" i="1"/>
  <c r="P7079" i="1" s="1"/>
  <c r="M7063" i="1"/>
  <c r="P7063" i="1" s="1"/>
  <c r="M7047" i="1"/>
  <c r="P7047" i="1" s="1"/>
  <c r="M7031" i="1"/>
  <c r="P7031" i="1" s="1"/>
  <c r="M7015" i="1"/>
  <c r="M6999" i="1"/>
  <c r="P6999" i="1" s="1"/>
  <c r="M6983" i="1"/>
  <c r="P6983" i="1" s="1"/>
  <c r="M6967" i="1"/>
  <c r="P6967" i="1" s="1"/>
  <c r="M6951" i="1"/>
  <c r="P6951" i="1" s="1"/>
  <c r="M6935" i="1"/>
  <c r="M6919" i="1"/>
  <c r="P6919" i="1" s="1"/>
  <c r="M6903" i="1"/>
  <c r="P6903" i="1" s="1"/>
  <c r="M6887" i="1"/>
  <c r="P6887" i="1" s="1"/>
  <c r="M6871" i="1"/>
  <c r="P6871" i="1" s="1"/>
  <c r="M9976" i="1"/>
  <c r="P9976" i="1" s="1"/>
  <c r="M9924" i="1"/>
  <c r="P9924" i="1" s="1"/>
  <c r="M9868" i="1"/>
  <c r="P9868" i="1" s="1"/>
  <c r="M9824" i="1"/>
  <c r="P9824" i="1" s="1"/>
  <c r="M9772" i="1"/>
  <c r="P9772" i="1" s="1"/>
  <c r="M9724" i="1"/>
  <c r="P9724" i="1" s="1"/>
  <c r="M9688" i="1"/>
  <c r="P9688" i="1" s="1"/>
  <c r="M9632" i="1"/>
  <c r="P9632" i="1" s="1"/>
  <c r="M9580" i="1"/>
  <c r="P9580" i="1" s="1"/>
  <c r="M9540" i="1"/>
  <c r="P9540" i="1" s="1"/>
  <c r="M9500" i="1"/>
  <c r="P9500" i="1" s="1"/>
  <c r="M9444" i="1"/>
  <c r="P9444" i="1" s="1"/>
  <c r="M9396" i="1"/>
  <c r="P9396" i="1" s="1"/>
  <c r="M9328" i="1"/>
  <c r="P9328" i="1" s="1"/>
  <c r="M9280" i="1"/>
  <c r="P9280" i="1" s="1"/>
  <c r="M9196" i="1"/>
  <c r="P9196" i="1" s="1"/>
  <c r="M9164" i="1"/>
  <c r="P9164" i="1" s="1"/>
  <c r="M9140" i="1"/>
  <c r="P9140" i="1" s="1"/>
  <c r="M9088" i="1"/>
  <c r="P9088" i="1" s="1"/>
  <c r="M9012" i="1"/>
  <c r="P9012" i="1" s="1"/>
  <c r="M8944" i="1"/>
  <c r="P8944" i="1" s="1"/>
  <c r="M8880" i="1"/>
  <c r="P8880" i="1" s="1"/>
  <c r="M8840" i="1"/>
  <c r="P8840" i="1" s="1"/>
  <c r="M8724" i="1"/>
  <c r="P8724" i="1" s="1"/>
  <c r="M8608" i="1"/>
  <c r="P8608" i="1" s="1"/>
  <c r="M8512" i="1"/>
  <c r="P8512" i="1" s="1"/>
  <c r="M8392" i="1"/>
  <c r="P8392" i="1" s="1"/>
  <c r="M8316" i="1"/>
  <c r="P8316" i="1" s="1"/>
  <c r="M8280" i="1"/>
  <c r="P8280" i="1" s="1"/>
  <c r="M8200" i="1"/>
  <c r="P8200" i="1" s="1"/>
  <c r="M8160" i="1"/>
  <c r="P8160" i="1" s="1"/>
  <c r="M8116" i="1"/>
  <c r="P8116" i="1" s="1"/>
  <c r="M8076" i="1"/>
  <c r="P8076" i="1" s="1"/>
  <c r="M8044" i="1"/>
  <c r="P8044" i="1" s="1"/>
  <c r="M7984" i="1"/>
  <c r="P7984" i="1" s="1"/>
  <c r="M9999" i="1"/>
  <c r="P9999" i="1" s="1"/>
  <c r="M9983" i="1"/>
  <c r="P9983" i="1" s="1"/>
  <c r="M9967" i="1"/>
  <c r="P9967" i="1" s="1"/>
  <c r="M9951" i="1"/>
  <c r="P9951" i="1" s="1"/>
  <c r="M9935" i="1"/>
  <c r="M9919" i="1"/>
  <c r="P9919" i="1" s="1"/>
  <c r="M9903" i="1"/>
  <c r="P9903" i="1" s="1"/>
  <c r="M9887" i="1"/>
  <c r="P9887" i="1" s="1"/>
  <c r="M9871" i="1"/>
  <c r="P9871" i="1" s="1"/>
  <c r="M9855" i="1"/>
  <c r="M9839" i="1"/>
  <c r="P9839" i="1" s="1"/>
  <c r="M9823" i="1"/>
  <c r="P9823" i="1" s="1"/>
  <c r="M9807" i="1"/>
  <c r="P9807" i="1" s="1"/>
  <c r="M9791" i="1"/>
  <c r="P9791" i="1" s="1"/>
  <c r="M9775" i="1"/>
  <c r="M9759" i="1"/>
  <c r="P9759" i="1" s="1"/>
  <c r="M9743" i="1"/>
  <c r="P9743" i="1" s="1"/>
  <c r="M9727" i="1"/>
  <c r="P9727" i="1" s="1"/>
  <c r="M9711" i="1"/>
  <c r="P9711" i="1" s="1"/>
  <c r="M9695" i="1"/>
  <c r="M9679" i="1"/>
  <c r="P9679" i="1" s="1"/>
  <c r="M9663" i="1"/>
  <c r="P9663" i="1" s="1"/>
  <c r="M9647" i="1"/>
  <c r="P9647" i="1" s="1"/>
  <c r="M9631" i="1"/>
  <c r="P9631" i="1" s="1"/>
  <c r="M9615" i="1"/>
  <c r="M9599" i="1"/>
  <c r="P9599" i="1" s="1"/>
  <c r="M9583" i="1"/>
  <c r="P9583" i="1" s="1"/>
  <c r="M9567" i="1"/>
  <c r="P9567" i="1" s="1"/>
  <c r="M9551" i="1"/>
  <c r="P9551" i="1" s="1"/>
  <c r="M9535" i="1"/>
  <c r="M9519" i="1"/>
  <c r="P9519" i="1" s="1"/>
  <c r="M9503" i="1"/>
  <c r="P9503" i="1" s="1"/>
  <c r="M9487" i="1"/>
  <c r="P9487" i="1" s="1"/>
  <c r="M9471" i="1"/>
  <c r="P9471" i="1" s="1"/>
  <c r="M9455" i="1"/>
  <c r="M9439" i="1"/>
  <c r="P9439" i="1" s="1"/>
  <c r="M9423" i="1"/>
  <c r="P9423" i="1" s="1"/>
  <c r="M9407" i="1"/>
  <c r="P9407" i="1" s="1"/>
  <c r="M9391" i="1"/>
  <c r="P9391" i="1" s="1"/>
  <c r="M9375" i="1"/>
  <c r="M9359" i="1"/>
  <c r="P9359" i="1" s="1"/>
  <c r="M9343" i="1"/>
  <c r="P9343" i="1" s="1"/>
  <c r="M9327" i="1"/>
  <c r="P9327" i="1" s="1"/>
  <c r="M9311" i="1"/>
  <c r="P9311" i="1" s="1"/>
  <c r="M9295" i="1"/>
  <c r="M9279" i="1"/>
  <c r="P9279" i="1" s="1"/>
  <c r="M9263" i="1"/>
  <c r="P9263" i="1" s="1"/>
  <c r="M9247" i="1"/>
  <c r="P9247" i="1" s="1"/>
  <c r="M9231" i="1"/>
  <c r="P9231" i="1" s="1"/>
  <c r="M9215" i="1"/>
  <c r="M9199" i="1"/>
  <c r="P9199" i="1" s="1"/>
  <c r="M9183" i="1"/>
  <c r="P9183" i="1" s="1"/>
  <c r="M9167" i="1"/>
  <c r="P9167" i="1" s="1"/>
  <c r="M9151" i="1"/>
  <c r="P9151" i="1" s="1"/>
  <c r="M9135" i="1"/>
  <c r="M9119" i="1"/>
  <c r="P9119" i="1" s="1"/>
  <c r="M9103" i="1"/>
  <c r="P9103" i="1" s="1"/>
  <c r="M9087" i="1"/>
  <c r="P9087" i="1" s="1"/>
  <c r="M9071" i="1"/>
  <c r="P9071" i="1" s="1"/>
  <c r="M9980" i="1"/>
  <c r="P9980" i="1" s="1"/>
  <c r="M9948" i="1"/>
  <c r="P9948" i="1" s="1"/>
  <c r="M9920" i="1"/>
  <c r="P9920" i="1" s="1"/>
  <c r="M9904" i="1"/>
  <c r="P9904" i="1" s="1"/>
  <c r="M9860" i="1"/>
  <c r="P9860" i="1" s="1"/>
  <c r="M9820" i="1"/>
  <c r="P9820" i="1" s="1"/>
  <c r="M9804" i="1"/>
  <c r="P9804" i="1" s="1"/>
  <c r="M9776" i="1"/>
  <c r="P9776" i="1" s="1"/>
  <c r="M9744" i="1"/>
  <c r="P9744" i="1" s="1"/>
  <c r="M9696" i="1"/>
  <c r="P9696" i="1" s="1"/>
  <c r="M9652" i="1"/>
  <c r="P9652" i="1" s="1"/>
  <c r="M9636" i="1"/>
  <c r="P9636" i="1" s="1"/>
  <c r="M9604" i="1"/>
  <c r="P9604" i="1" s="1"/>
  <c r="M9568" i="1"/>
  <c r="P9568" i="1" s="1"/>
  <c r="M9524" i="1"/>
  <c r="P9524" i="1" s="1"/>
  <c r="M9476" i="1"/>
  <c r="P9476" i="1" s="1"/>
  <c r="M9448" i="1"/>
  <c r="P9448" i="1" s="1"/>
  <c r="M9408" i="1"/>
  <c r="P9408" i="1" s="1"/>
  <c r="M9364" i="1"/>
  <c r="P9364" i="1" s="1"/>
  <c r="M9340" i="1"/>
  <c r="P9340" i="1" s="1"/>
  <c r="M9304" i="1"/>
  <c r="P9304" i="1" s="1"/>
  <c r="M9268" i="1"/>
  <c r="P9268" i="1" s="1"/>
  <c r="M9252" i="1"/>
  <c r="P9252" i="1" s="1"/>
  <c r="M9224" i="1"/>
  <c r="P9224" i="1" s="1"/>
  <c r="M9188" i="1"/>
  <c r="P9188" i="1" s="1"/>
  <c r="M9136" i="1"/>
  <c r="P9136" i="1" s="1"/>
  <c r="M9104" i="1"/>
  <c r="P9104" i="1" s="1"/>
  <c r="M9072" i="1"/>
  <c r="P9072" i="1" s="1"/>
  <c r="M9056" i="1"/>
  <c r="P9056" i="1" s="1"/>
  <c r="M9032" i="1"/>
  <c r="P9032" i="1" s="1"/>
  <c r="M9016" i="1"/>
  <c r="P9016" i="1" s="1"/>
  <c r="M8980" i="1"/>
  <c r="P8980" i="1" s="1"/>
  <c r="M8964" i="1"/>
  <c r="P8964" i="1" s="1"/>
  <c r="M8932" i="1"/>
  <c r="P8932" i="1" s="1"/>
  <c r="M8884" i="1"/>
  <c r="P8884" i="1" s="1"/>
  <c r="M8864" i="1"/>
  <c r="P8864" i="1" s="1"/>
  <c r="M8832" i="1"/>
  <c r="P8832" i="1" s="1"/>
  <c r="M8808" i="1"/>
  <c r="P8808" i="1" s="1"/>
  <c r="M8788" i="1"/>
  <c r="P8788" i="1" s="1"/>
  <c r="M8764" i="1"/>
  <c r="P8764" i="1" s="1"/>
  <c r="M8712" i="1"/>
  <c r="P8712" i="1" s="1"/>
  <c r="M8684" i="1"/>
  <c r="P8684" i="1" s="1"/>
  <c r="M8664" i="1"/>
  <c r="P8664" i="1" s="1"/>
  <c r="M8648" i="1"/>
  <c r="P8648" i="1" s="1"/>
  <c r="M8632" i="1"/>
  <c r="P8632" i="1" s="1"/>
  <c r="M8616" i="1"/>
  <c r="P8616" i="1" s="1"/>
  <c r="M8592" i="1"/>
  <c r="P8592" i="1" s="1"/>
  <c r="M8572" i="1"/>
  <c r="P8572" i="1" s="1"/>
  <c r="M8556" i="1"/>
  <c r="P8556" i="1" s="1"/>
  <c r="M8540" i="1"/>
  <c r="P8540" i="1" s="1"/>
  <c r="M8516" i="1"/>
  <c r="P8516" i="1" s="1"/>
  <c r="M8488" i="1"/>
  <c r="P8488" i="1" s="1"/>
  <c r="M8468" i="1"/>
  <c r="P8468" i="1" s="1"/>
  <c r="M8440" i="1"/>
  <c r="P8440" i="1" s="1"/>
  <c r="M8424" i="1"/>
  <c r="P8424" i="1" s="1"/>
  <c r="M8404" i="1"/>
  <c r="P8404" i="1" s="1"/>
  <c r="M8380" i="1"/>
  <c r="P8380" i="1" s="1"/>
  <c r="M8360" i="1"/>
  <c r="P8360" i="1" s="1"/>
  <c r="M8336" i="1"/>
  <c r="P8336" i="1" s="1"/>
  <c r="M8320" i="1"/>
  <c r="P8320" i="1" s="1"/>
  <c r="M8284" i="1"/>
  <c r="P8284" i="1" s="1"/>
  <c r="M8248" i="1"/>
  <c r="P8248" i="1" s="1"/>
  <c r="M8216" i="1"/>
  <c r="P8216" i="1" s="1"/>
  <c r="M8192" i="1"/>
  <c r="P8192" i="1" s="1"/>
  <c r="M8132" i="1"/>
  <c r="P8132" i="1" s="1"/>
  <c r="M8092" i="1"/>
  <c r="P8092" i="1" s="1"/>
  <c r="M8056" i="1"/>
  <c r="P8056" i="1" s="1"/>
  <c r="M8004" i="1"/>
  <c r="P8004" i="1" s="1"/>
  <c r="M7980" i="1"/>
  <c r="P7980" i="1" s="1"/>
  <c r="M9984" i="1"/>
  <c r="P9984" i="1" s="1"/>
  <c r="M9872" i="1"/>
  <c r="P9872" i="1" s="1"/>
  <c r="M9756" i="1"/>
  <c r="P9756" i="1" s="1"/>
  <c r="M9708" i="1"/>
  <c r="P9708" i="1" s="1"/>
  <c r="M9584" i="1"/>
  <c r="P9584" i="1" s="1"/>
  <c r="M9516" i="1"/>
  <c r="P9516" i="1" s="1"/>
  <c r="M9480" i="1"/>
  <c r="P9480" i="1" s="1"/>
  <c r="M9404" i="1"/>
  <c r="P9404" i="1" s="1"/>
  <c r="M9352" i="1"/>
  <c r="P9352" i="1" s="1"/>
  <c r="M9292" i="1"/>
  <c r="P9292" i="1" s="1"/>
  <c r="M9200" i="1"/>
  <c r="P9200" i="1" s="1"/>
  <c r="M9120" i="1"/>
  <c r="P9120" i="1" s="1"/>
  <c r="M8952" i="1"/>
  <c r="P8952" i="1" s="1"/>
  <c r="M8912" i="1"/>
  <c r="P8912" i="1" s="1"/>
  <c r="M8812" i="1"/>
  <c r="P8812" i="1" s="1"/>
  <c r="M8744" i="1"/>
  <c r="P8744" i="1" s="1"/>
  <c r="M8688" i="1"/>
  <c r="P8688" i="1" s="1"/>
  <c r="M8472" i="1"/>
  <c r="P8472" i="1" s="1"/>
  <c r="M8288" i="1"/>
  <c r="P8288" i="1" s="1"/>
  <c r="M8244" i="1"/>
  <c r="P8244" i="1" s="1"/>
  <c r="M8180" i="1"/>
  <c r="P8180" i="1" s="1"/>
  <c r="M8124" i="1"/>
  <c r="P8124" i="1" s="1"/>
  <c r="M8032" i="1"/>
  <c r="P8032" i="1" s="1"/>
  <c r="M9059" i="1"/>
  <c r="P9059" i="1" s="1"/>
  <c r="M9043" i="1"/>
  <c r="P9043" i="1" s="1"/>
  <c r="M9027" i="1"/>
  <c r="P9027" i="1" s="1"/>
  <c r="M9011" i="1"/>
  <c r="P9011" i="1" s="1"/>
  <c r="M8995" i="1"/>
  <c r="M8979" i="1"/>
  <c r="P8979" i="1" s="1"/>
  <c r="M8963" i="1"/>
  <c r="P8963" i="1" s="1"/>
  <c r="M8947" i="1"/>
  <c r="P8947" i="1" s="1"/>
  <c r="M8931" i="1"/>
  <c r="P8931" i="1" s="1"/>
  <c r="M8915" i="1"/>
  <c r="M8899" i="1"/>
  <c r="P8899" i="1" s="1"/>
  <c r="M8883" i="1"/>
  <c r="P8883" i="1" s="1"/>
  <c r="M8867" i="1"/>
  <c r="P8867" i="1" s="1"/>
  <c r="M8851" i="1"/>
  <c r="P8851" i="1" s="1"/>
  <c r="M8835" i="1"/>
  <c r="M8819" i="1"/>
  <c r="P8819" i="1" s="1"/>
  <c r="M8803" i="1"/>
  <c r="P8803" i="1" s="1"/>
  <c r="M8787" i="1"/>
  <c r="P8787" i="1" s="1"/>
  <c r="M8771" i="1"/>
  <c r="P8771" i="1" s="1"/>
  <c r="M8755" i="1"/>
  <c r="M8739" i="1"/>
  <c r="P8739" i="1" s="1"/>
  <c r="M8723" i="1"/>
  <c r="P8723" i="1" s="1"/>
  <c r="M8707" i="1"/>
  <c r="P8707" i="1" s="1"/>
  <c r="M8691" i="1"/>
  <c r="P8691" i="1" s="1"/>
  <c r="M8675" i="1"/>
  <c r="M8659" i="1"/>
  <c r="P8659" i="1" s="1"/>
  <c r="M8643" i="1"/>
  <c r="P8643" i="1" s="1"/>
  <c r="M8627" i="1"/>
  <c r="P8627" i="1" s="1"/>
  <c r="M8611" i="1"/>
  <c r="P8611" i="1" s="1"/>
  <c r="M8595" i="1"/>
  <c r="M8579" i="1"/>
  <c r="P8579" i="1" s="1"/>
  <c r="M8563" i="1"/>
  <c r="P8563" i="1" s="1"/>
  <c r="M8547" i="1"/>
  <c r="P8547" i="1" s="1"/>
  <c r="M8531" i="1"/>
  <c r="P8531" i="1" s="1"/>
  <c r="M8515" i="1"/>
  <c r="M8499" i="1"/>
  <c r="P8499" i="1" s="1"/>
  <c r="M8483" i="1"/>
  <c r="P8483" i="1" s="1"/>
  <c r="M8467" i="1"/>
  <c r="P8467" i="1" s="1"/>
  <c r="M8451" i="1"/>
  <c r="P8451" i="1" s="1"/>
  <c r="M8435" i="1"/>
  <c r="M8419" i="1"/>
  <c r="P8419" i="1" s="1"/>
  <c r="M8403" i="1"/>
  <c r="P8403" i="1" s="1"/>
  <c r="M8387" i="1"/>
  <c r="P8387" i="1" s="1"/>
  <c r="M8371" i="1"/>
  <c r="P8371" i="1" s="1"/>
  <c r="M8355" i="1"/>
  <c r="M8339" i="1"/>
  <c r="P8339" i="1" s="1"/>
  <c r="M8323" i="1"/>
  <c r="P8323" i="1" s="1"/>
  <c r="M8307" i="1"/>
  <c r="P8307" i="1" s="1"/>
  <c r="M8291" i="1"/>
  <c r="P8291" i="1" s="1"/>
  <c r="M8275" i="1"/>
  <c r="M8259" i="1"/>
  <c r="P8259" i="1" s="1"/>
  <c r="M8243" i="1"/>
  <c r="P8243" i="1" s="1"/>
  <c r="M8227" i="1"/>
  <c r="P8227" i="1" s="1"/>
  <c r="M8211" i="1"/>
  <c r="P8211" i="1" s="1"/>
  <c r="M8195" i="1"/>
  <c r="M8179" i="1"/>
  <c r="P8179" i="1" s="1"/>
  <c r="M8163" i="1"/>
  <c r="P8163" i="1" s="1"/>
  <c r="M8147" i="1"/>
  <c r="P8147" i="1" s="1"/>
  <c r="M8131" i="1"/>
  <c r="P8131" i="1" s="1"/>
  <c r="M8115" i="1"/>
  <c r="M8099" i="1"/>
  <c r="P8099" i="1" s="1"/>
  <c r="M8083" i="1"/>
  <c r="P8083" i="1" s="1"/>
  <c r="M8067" i="1"/>
  <c r="P8067" i="1" s="1"/>
  <c r="M8051" i="1"/>
  <c r="P8051" i="1" s="1"/>
  <c r="M8035" i="1"/>
  <c r="M8019" i="1"/>
  <c r="P8019" i="1" s="1"/>
  <c r="M8003" i="1"/>
  <c r="P8003" i="1" s="1"/>
  <c r="M7987" i="1"/>
  <c r="P7987" i="1" s="1"/>
  <c r="M7971" i="1"/>
  <c r="P7971" i="1" s="1"/>
  <c r="M7955" i="1"/>
  <c r="M7939" i="1"/>
  <c r="P7939" i="1" s="1"/>
  <c r="M7923" i="1"/>
  <c r="P7923" i="1" s="1"/>
  <c r="M7907" i="1"/>
  <c r="P7907" i="1" s="1"/>
  <c r="M7891" i="1"/>
  <c r="P7891" i="1" s="1"/>
  <c r="M7875" i="1"/>
  <c r="M7859" i="1"/>
  <c r="P7859" i="1" s="1"/>
  <c r="M7843" i="1"/>
  <c r="P7843" i="1" s="1"/>
  <c r="M7827" i="1"/>
  <c r="P7827" i="1" s="1"/>
  <c r="M7811" i="1"/>
  <c r="P7811" i="1" s="1"/>
  <c r="M7795" i="1"/>
  <c r="M7779" i="1"/>
  <c r="P7779" i="1" s="1"/>
  <c r="M7763" i="1"/>
  <c r="P7763" i="1" s="1"/>
  <c r="M7747" i="1"/>
  <c r="P7747" i="1" s="1"/>
  <c r="M7731" i="1"/>
  <c r="P7731" i="1" s="1"/>
  <c r="M7715" i="1"/>
  <c r="M7699" i="1"/>
  <c r="P7699" i="1" s="1"/>
  <c r="M9990" i="1"/>
  <c r="P9990" i="1" s="1"/>
  <c r="M9974" i="1"/>
  <c r="P9974" i="1" s="1"/>
  <c r="M9958" i="1"/>
  <c r="P9958" i="1" s="1"/>
  <c r="M9942" i="1"/>
  <c r="P9942" i="1" s="1"/>
  <c r="M9926" i="1"/>
  <c r="P9926" i="1" s="1"/>
  <c r="M9910" i="1"/>
  <c r="P9910" i="1" s="1"/>
  <c r="M9894" i="1"/>
  <c r="P9894" i="1" s="1"/>
  <c r="M9878" i="1"/>
  <c r="P9878" i="1" s="1"/>
  <c r="M9862" i="1"/>
  <c r="P9862" i="1" s="1"/>
  <c r="M9846" i="1"/>
  <c r="P9846" i="1" s="1"/>
  <c r="M9956" i="1"/>
  <c r="P9956" i="1" s="1"/>
  <c r="M9864" i="1"/>
  <c r="P9864" i="1" s="1"/>
  <c r="M9760" i="1"/>
  <c r="P9760" i="1" s="1"/>
  <c r="M9684" i="1"/>
  <c r="P9684" i="1" s="1"/>
  <c r="M9576" i="1"/>
  <c r="P9576" i="1" s="1"/>
  <c r="M9484" i="1"/>
  <c r="P9484" i="1" s="1"/>
  <c r="M9380" i="1"/>
  <c r="P9380" i="1" s="1"/>
  <c r="M9276" i="1"/>
  <c r="P9276" i="1" s="1"/>
  <c r="M9160" i="1"/>
  <c r="P9160" i="1" s="1"/>
  <c r="M9084" i="1"/>
  <c r="P9084" i="1" s="1"/>
  <c r="M8924" i="1"/>
  <c r="P8924" i="1" s="1"/>
  <c r="M8800" i="1"/>
  <c r="P8800" i="1" s="1"/>
  <c r="M8584" i="1"/>
  <c r="P8584" i="1" s="1"/>
  <c r="M8364" i="1"/>
  <c r="P8364" i="1" s="1"/>
  <c r="M8264" i="1"/>
  <c r="P8264" i="1" s="1"/>
  <c r="M8152" i="1"/>
  <c r="P8152" i="1" s="1"/>
  <c r="M8072" i="1"/>
  <c r="P8072" i="1" s="1"/>
  <c r="M7976" i="1"/>
  <c r="P7976" i="1" s="1"/>
  <c r="M9979" i="1"/>
  <c r="P9979" i="1" s="1"/>
  <c r="M9947" i="1"/>
  <c r="P9947" i="1" s="1"/>
  <c r="M9915" i="1"/>
  <c r="M9883" i="1"/>
  <c r="P9883" i="1" s="1"/>
  <c r="M9851" i="1"/>
  <c r="P9851" i="1" s="1"/>
  <c r="M9819" i="1"/>
  <c r="P9819" i="1" s="1"/>
  <c r="M9787" i="1"/>
  <c r="P9787" i="1" s="1"/>
  <c r="M9755" i="1"/>
  <c r="M9723" i="1"/>
  <c r="P9723" i="1" s="1"/>
  <c r="M9691" i="1"/>
  <c r="P9691" i="1" s="1"/>
  <c r="M9659" i="1"/>
  <c r="P9659" i="1" s="1"/>
  <c r="M9627" i="1"/>
  <c r="P9627" i="1" s="1"/>
  <c r="M9595" i="1"/>
  <c r="M9563" i="1"/>
  <c r="P9563" i="1" s="1"/>
  <c r="M9531" i="1"/>
  <c r="P9531" i="1" s="1"/>
  <c r="M9499" i="1"/>
  <c r="P9499" i="1" s="1"/>
  <c r="M9467" i="1"/>
  <c r="P9467" i="1" s="1"/>
  <c r="M9435" i="1"/>
  <c r="M9403" i="1"/>
  <c r="P9403" i="1" s="1"/>
  <c r="M9371" i="1"/>
  <c r="P9371" i="1" s="1"/>
  <c r="M9339" i="1"/>
  <c r="P9339" i="1" s="1"/>
  <c r="M9307" i="1"/>
  <c r="P9307" i="1" s="1"/>
  <c r="M9275" i="1"/>
  <c r="M9243" i="1"/>
  <c r="P9243" i="1" s="1"/>
  <c r="M9211" i="1"/>
  <c r="P9211" i="1" s="1"/>
  <c r="M9179" i="1"/>
  <c r="P9179" i="1" s="1"/>
  <c r="M9147" i="1"/>
  <c r="P9147" i="1" s="1"/>
  <c r="M9115" i="1"/>
  <c r="M9083" i="1"/>
  <c r="P9083" i="1" s="1"/>
  <c r="M9968" i="1"/>
  <c r="P9968" i="1" s="1"/>
  <c r="M9916" i="1"/>
  <c r="P9916" i="1" s="1"/>
  <c r="M9852" i="1"/>
  <c r="P9852" i="1" s="1"/>
  <c r="M9796" i="1"/>
  <c r="P9796" i="1" s="1"/>
  <c r="M9732" i="1"/>
  <c r="P9732" i="1" s="1"/>
  <c r="M9648" i="1"/>
  <c r="P9648" i="1" s="1"/>
  <c r="M9600" i="1"/>
  <c r="P9600" i="1" s="1"/>
  <c r="M9520" i="1"/>
  <c r="P9520" i="1" s="1"/>
  <c r="M9428" i="1"/>
  <c r="P9428" i="1" s="1"/>
  <c r="M9360" i="1"/>
  <c r="P9360" i="1" s="1"/>
  <c r="M9288" i="1"/>
  <c r="P9288" i="1" s="1"/>
  <c r="M9244" i="1"/>
  <c r="P9244" i="1" s="1"/>
  <c r="M9180" i="1"/>
  <c r="P9180" i="1" s="1"/>
  <c r="M9096" i="1"/>
  <c r="P9096" i="1" s="1"/>
  <c r="M9052" i="1"/>
  <c r="P9052" i="1" s="1"/>
  <c r="M9008" i="1"/>
  <c r="P9008" i="1" s="1"/>
  <c r="M8960" i="1"/>
  <c r="P8960" i="1" s="1"/>
  <c r="M8876" i="1"/>
  <c r="P8876" i="1" s="1"/>
  <c r="M8828" i="1"/>
  <c r="P8828" i="1" s="1"/>
  <c r="M8784" i="1"/>
  <c r="P8784" i="1" s="1"/>
  <c r="M8704" i="1"/>
  <c r="P8704" i="1" s="1"/>
  <c r="M8660" i="1"/>
  <c r="P8660" i="1" s="1"/>
  <c r="M8628" i="1"/>
  <c r="P8628" i="1" s="1"/>
  <c r="M8588" i="1"/>
  <c r="P8588" i="1" s="1"/>
  <c r="M8552" i="1"/>
  <c r="P8552" i="1" s="1"/>
  <c r="M8508" i="1"/>
  <c r="P8508" i="1" s="1"/>
  <c r="M8464" i="1"/>
  <c r="P8464" i="1" s="1"/>
  <c r="M8420" i="1"/>
  <c r="P8420" i="1" s="1"/>
  <c r="M8376" i="1"/>
  <c r="P8376" i="1" s="1"/>
  <c r="M8332" i="1"/>
  <c r="P8332" i="1" s="1"/>
  <c r="M8268" i="1"/>
  <c r="P8268" i="1" s="1"/>
  <c r="M8208" i="1"/>
  <c r="P8208" i="1" s="1"/>
  <c r="M8120" i="1"/>
  <c r="P8120" i="1" s="1"/>
  <c r="M8040" i="1"/>
  <c r="P8040" i="1" s="1"/>
  <c r="M10004" i="1"/>
  <c r="P10004" i="1" s="1"/>
  <c r="M9856" i="1"/>
  <c r="P9856" i="1" s="1"/>
  <c r="M9680" i="1"/>
  <c r="P9680" i="1" s="1"/>
  <c r="M9504" i="1"/>
  <c r="P9504" i="1" s="1"/>
  <c r="M9392" i="1"/>
  <c r="P9392" i="1" s="1"/>
  <c r="M9240" i="1"/>
  <c r="P9240" i="1" s="1"/>
  <c r="M9092" i="1"/>
  <c r="P9092" i="1" s="1"/>
  <c r="M8904" i="1"/>
  <c r="P8904" i="1" s="1"/>
  <c r="M8736" i="1"/>
  <c r="P8736" i="1" s="1"/>
  <c r="M8460" i="1"/>
  <c r="P8460" i="1" s="1"/>
  <c r="M8236" i="1"/>
  <c r="P8236" i="1" s="1"/>
  <c r="M8104" i="1"/>
  <c r="P8104" i="1" s="1"/>
  <c r="M9055" i="1"/>
  <c r="M9023" i="1"/>
  <c r="P9023" i="1" s="1"/>
  <c r="M8991" i="1"/>
  <c r="P8991" i="1" s="1"/>
  <c r="M8959" i="1"/>
  <c r="P8959" i="1" s="1"/>
  <c r="M8927" i="1"/>
  <c r="P8927" i="1" s="1"/>
  <c r="M8895" i="1"/>
  <c r="M8863" i="1"/>
  <c r="P8863" i="1" s="1"/>
  <c r="M8831" i="1"/>
  <c r="P8831" i="1" s="1"/>
  <c r="M8799" i="1"/>
  <c r="P8799" i="1" s="1"/>
  <c r="M8767" i="1"/>
  <c r="P8767" i="1" s="1"/>
  <c r="M8735" i="1"/>
  <c r="M8703" i="1"/>
  <c r="P8703" i="1" s="1"/>
  <c r="M8671" i="1"/>
  <c r="P8671" i="1" s="1"/>
  <c r="M8639" i="1"/>
  <c r="P8639" i="1" s="1"/>
  <c r="M8607" i="1"/>
  <c r="P8607" i="1" s="1"/>
  <c r="M8575" i="1"/>
  <c r="M8543" i="1"/>
  <c r="P8543" i="1" s="1"/>
  <c r="M8511" i="1"/>
  <c r="P8511" i="1" s="1"/>
  <c r="M8479" i="1"/>
  <c r="P8479" i="1" s="1"/>
  <c r="M8447" i="1"/>
  <c r="P8447" i="1" s="1"/>
  <c r="M8415" i="1"/>
  <c r="M8383" i="1"/>
  <c r="P8383" i="1" s="1"/>
  <c r="M8351" i="1"/>
  <c r="P8351" i="1" s="1"/>
  <c r="M8319" i="1"/>
  <c r="P8319" i="1" s="1"/>
  <c r="M8287" i="1"/>
  <c r="P8287" i="1" s="1"/>
  <c r="M8255" i="1"/>
  <c r="M8223" i="1"/>
  <c r="P8223" i="1" s="1"/>
  <c r="M8191" i="1"/>
  <c r="P8191" i="1" s="1"/>
  <c r="M8159" i="1"/>
  <c r="P8159" i="1" s="1"/>
  <c r="M8127" i="1"/>
  <c r="P8127" i="1" s="1"/>
  <c r="M8095" i="1"/>
  <c r="M8063" i="1"/>
  <c r="P8063" i="1" s="1"/>
  <c r="M8031" i="1"/>
  <c r="P8031" i="1" s="1"/>
  <c r="M7999" i="1"/>
  <c r="P7999" i="1" s="1"/>
  <c r="M7967" i="1"/>
  <c r="P7967" i="1" s="1"/>
  <c r="M7935" i="1"/>
  <c r="M7903" i="1"/>
  <c r="P7903" i="1" s="1"/>
  <c r="M7871" i="1"/>
  <c r="P7871" i="1" s="1"/>
  <c r="M7839" i="1"/>
  <c r="P7839" i="1" s="1"/>
  <c r="M7807" i="1"/>
  <c r="P7807" i="1" s="1"/>
  <c r="M7775" i="1"/>
  <c r="M7743" i="1"/>
  <c r="P7743" i="1" s="1"/>
  <c r="M7711" i="1"/>
  <c r="P7711" i="1" s="1"/>
  <c r="M9986" i="1"/>
  <c r="P9986" i="1" s="1"/>
  <c r="M9954" i="1"/>
  <c r="P9954" i="1" s="1"/>
  <c r="M9922" i="1"/>
  <c r="P9922" i="1" s="1"/>
  <c r="M9890" i="1"/>
  <c r="P9890" i="1" s="1"/>
  <c r="M9858" i="1"/>
  <c r="P9858" i="1" s="1"/>
  <c r="M9830" i="1"/>
  <c r="P9830" i="1" s="1"/>
  <c r="M9810" i="1"/>
  <c r="P9810" i="1" s="1"/>
  <c r="M9790" i="1"/>
  <c r="P9790" i="1" s="1"/>
  <c r="M9766" i="1"/>
  <c r="P9766" i="1" s="1"/>
  <c r="M9746" i="1"/>
  <c r="P9746" i="1" s="1"/>
  <c r="M7691" i="1"/>
  <c r="P7691" i="1" s="1"/>
  <c r="M7667" i="1"/>
  <c r="P7667" i="1" s="1"/>
  <c r="M7647" i="1"/>
  <c r="P7647" i="1" s="1"/>
  <c r="M7627" i="1"/>
  <c r="P7627" i="1" s="1"/>
  <c r="M7603" i="1"/>
  <c r="P7603" i="1" s="1"/>
  <c r="M7583" i="1"/>
  <c r="P7583" i="1" s="1"/>
  <c r="M7563" i="1"/>
  <c r="P7563" i="1" s="1"/>
  <c r="M7539" i="1"/>
  <c r="P7539" i="1" s="1"/>
  <c r="M7519" i="1"/>
  <c r="P7519" i="1" s="1"/>
  <c r="M7499" i="1"/>
  <c r="P7499" i="1" s="1"/>
  <c r="M7475" i="1"/>
  <c r="M7455" i="1"/>
  <c r="M7435" i="1"/>
  <c r="M7411" i="1"/>
  <c r="P7411" i="1" s="1"/>
  <c r="M7391" i="1"/>
  <c r="P7391" i="1" s="1"/>
  <c r="M7371" i="1"/>
  <c r="P7371" i="1" s="1"/>
  <c r="M7347" i="1"/>
  <c r="P7347" i="1" s="1"/>
  <c r="M7327" i="1"/>
  <c r="P7327" i="1" s="1"/>
  <c r="M7307" i="1"/>
  <c r="P7307" i="1" s="1"/>
  <c r="M7283" i="1"/>
  <c r="P7283" i="1" s="1"/>
  <c r="M7263" i="1"/>
  <c r="P7263" i="1" s="1"/>
  <c r="M7243" i="1"/>
  <c r="P7243" i="1" s="1"/>
  <c r="M7219" i="1"/>
  <c r="P7219" i="1" s="1"/>
  <c r="M7199" i="1"/>
  <c r="P7199" i="1" s="1"/>
  <c r="M7179" i="1"/>
  <c r="P7179" i="1" s="1"/>
  <c r="M7155" i="1"/>
  <c r="M7135" i="1"/>
  <c r="M7115" i="1"/>
  <c r="M7091" i="1"/>
  <c r="P7091" i="1" s="1"/>
  <c r="M7071" i="1"/>
  <c r="P7071" i="1" s="1"/>
  <c r="M7051" i="1"/>
  <c r="P7051" i="1" s="1"/>
  <c r="M7027" i="1"/>
  <c r="P7027" i="1" s="1"/>
  <c r="M7007" i="1"/>
  <c r="P7007" i="1" s="1"/>
  <c r="M6987" i="1"/>
  <c r="P6987" i="1" s="1"/>
  <c r="M6963" i="1"/>
  <c r="P6963" i="1" s="1"/>
  <c r="M6943" i="1"/>
  <c r="P6943" i="1" s="1"/>
  <c r="M6923" i="1"/>
  <c r="P6923" i="1" s="1"/>
  <c r="M6899" i="1"/>
  <c r="P6899" i="1" s="1"/>
  <c r="M6879" i="1"/>
  <c r="P6879" i="1" s="1"/>
  <c r="M6859" i="1"/>
  <c r="P6859" i="1" s="1"/>
  <c r="M6843" i="1"/>
  <c r="P6843" i="1" s="1"/>
  <c r="M6827" i="1"/>
  <c r="P6827" i="1" s="1"/>
  <c r="M6811" i="1"/>
  <c r="P6811" i="1" s="1"/>
  <c r="M6795" i="1"/>
  <c r="M6779" i="1"/>
  <c r="P6779" i="1" s="1"/>
  <c r="M6763" i="1"/>
  <c r="P6763" i="1" s="1"/>
  <c r="M6747" i="1"/>
  <c r="P6747" i="1" s="1"/>
  <c r="M6731" i="1"/>
  <c r="P6731" i="1" s="1"/>
  <c r="M6715" i="1"/>
  <c r="M6699" i="1"/>
  <c r="P6699" i="1" s="1"/>
  <c r="M6683" i="1"/>
  <c r="P6683" i="1" s="1"/>
  <c r="M6667" i="1"/>
  <c r="P6667" i="1" s="1"/>
  <c r="M6651" i="1"/>
  <c r="P6651" i="1" s="1"/>
  <c r="M6635" i="1"/>
  <c r="M6619" i="1"/>
  <c r="P6619" i="1" s="1"/>
  <c r="M6603" i="1"/>
  <c r="P6603" i="1" s="1"/>
  <c r="M6587" i="1"/>
  <c r="P6587" i="1" s="1"/>
  <c r="M6571" i="1"/>
  <c r="P6571" i="1" s="1"/>
  <c r="M6555" i="1"/>
  <c r="M6539" i="1"/>
  <c r="P6539" i="1" s="1"/>
  <c r="M6523" i="1"/>
  <c r="P6523" i="1" s="1"/>
  <c r="M6507" i="1"/>
  <c r="P6507" i="1" s="1"/>
  <c r="M9726" i="1"/>
  <c r="P9726" i="1" s="1"/>
  <c r="M9710" i="1"/>
  <c r="P9710" i="1" s="1"/>
  <c r="M9694" i="1"/>
  <c r="P9694" i="1" s="1"/>
  <c r="M9678" i="1"/>
  <c r="P9678" i="1" s="1"/>
  <c r="M9662" i="1"/>
  <c r="P9662" i="1" s="1"/>
  <c r="M9646" i="1"/>
  <c r="P9646" i="1" s="1"/>
  <c r="M9630" i="1"/>
  <c r="P9630" i="1" s="1"/>
  <c r="M9614" i="1"/>
  <c r="P9614" i="1" s="1"/>
  <c r="M9598" i="1"/>
  <c r="P9598" i="1" s="1"/>
  <c r="M9582" i="1"/>
  <c r="P9582" i="1" s="1"/>
  <c r="M9566" i="1"/>
  <c r="P9566" i="1" s="1"/>
  <c r="M9550" i="1"/>
  <c r="P9550" i="1" s="1"/>
  <c r="M9534" i="1"/>
  <c r="P9534" i="1" s="1"/>
  <c r="M9518" i="1"/>
  <c r="P9518" i="1" s="1"/>
  <c r="M9502" i="1"/>
  <c r="P9502" i="1" s="1"/>
  <c r="M9486" i="1"/>
  <c r="P9486" i="1" s="1"/>
  <c r="M9470" i="1"/>
  <c r="P9470" i="1" s="1"/>
  <c r="M9454" i="1"/>
  <c r="P9454" i="1" s="1"/>
  <c r="M9438" i="1"/>
  <c r="P9438" i="1" s="1"/>
  <c r="M9422" i="1"/>
  <c r="P9422" i="1" s="1"/>
  <c r="M9406" i="1"/>
  <c r="P9406" i="1" s="1"/>
  <c r="M9390" i="1"/>
  <c r="P9390" i="1" s="1"/>
  <c r="M9374" i="1"/>
  <c r="P9374" i="1" s="1"/>
  <c r="M9358" i="1"/>
  <c r="P9358" i="1" s="1"/>
  <c r="M9342" i="1"/>
  <c r="P9342" i="1" s="1"/>
  <c r="M9326" i="1"/>
  <c r="P9326" i="1" s="1"/>
  <c r="M9310" i="1"/>
  <c r="P9310" i="1" s="1"/>
  <c r="M9294" i="1"/>
  <c r="P9294" i="1" s="1"/>
  <c r="M9278" i="1"/>
  <c r="P9278" i="1" s="1"/>
  <c r="M9262" i="1"/>
  <c r="P9262" i="1" s="1"/>
  <c r="M9246" i="1"/>
  <c r="P9246" i="1" s="1"/>
  <c r="M9940" i="1"/>
  <c r="P9940" i="1" s="1"/>
  <c r="M9844" i="1"/>
  <c r="P9844" i="1" s="1"/>
  <c r="M9740" i="1"/>
  <c r="P9740" i="1" s="1"/>
  <c r="M9660" i="1"/>
  <c r="P9660" i="1" s="1"/>
  <c r="M9560" i="1"/>
  <c r="P9560" i="1" s="1"/>
  <c r="M9468" i="1"/>
  <c r="P9468" i="1" s="1"/>
  <c r="M9372" i="1"/>
  <c r="P9372" i="1" s="1"/>
  <c r="M9248" i="1"/>
  <c r="P9248" i="1" s="1"/>
  <c r="M9156" i="1"/>
  <c r="P9156" i="1" s="1"/>
  <c r="M9044" i="1"/>
  <c r="P9044" i="1" s="1"/>
  <c r="M8916" i="1"/>
  <c r="P8916" i="1" s="1"/>
  <c r="M8772" i="1"/>
  <c r="P8772" i="1" s="1"/>
  <c r="M8532" i="1"/>
  <c r="P8532" i="1" s="1"/>
  <c r="M8344" i="1"/>
  <c r="P8344" i="1" s="1"/>
  <c r="M8220" i="1"/>
  <c r="P8220" i="1" s="1"/>
  <c r="M8140" i="1"/>
  <c r="P8140" i="1" s="1"/>
  <c r="M8068" i="1"/>
  <c r="P8068" i="1" s="1"/>
  <c r="M7972" i="1"/>
  <c r="P7972" i="1" s="1"/>
  <c r="M9975" i="1"/>
  <c r="M9943" i="1"/>
  <c r="P9943" i="1" s="1"/>
  <c r="M9911" i="1"/>
  <c r="P9911" i="1" s="1"/>
  <c r="M9879" i="1"/>
  <c r="P9879" i="1" s="1"/>
  <c r="M9847" i="1"/>
  <c r="P9847" i="1" s="1"/>
  <c r="M9815" i="1"/>
  <c r="M9783" i="1"/>
  <c r="P9783" i="1" s="1"/>
  <c r="M9751" i="1"/>
  <c r="P9751" i="1" s="1"/>
  <c r="M9719" i="1"/>
  <c r="P9719" i="1" s="1"/>
  <c r="M9687" i="1"/>
  <c r="P9687" i="1" s="1"/>
  <c r="M9655" i="1"/>
  <c r="M9623" i="1"/>
  <c r="P9623" i="1" s="1"/>
  <c r="M9591" i="1"/>
  <c r="P9591" i="1" s="1"/>
  <c r="M9559" i="1"/>
  <c r="P9559" i="1" s="1"/>
  <c r="M9527" i="1"/>
  <c r="P9527" i="1" s="1"/>
  <c r="M9495" i="1"/>
  <c r="M9463" i="1"/>
  <c r="P9463" i="1" s="1"/>
  <c r="M9431" i="1"/>
  <c r="P9431" i="1" s="1"/>
  <c r="M9399" i="1"/>
  <c r="P9399" i="1" s="1"/>
  <c r="M9367" i="1"/>
  <c r="P9367" i="1" s="1"/>
  <c r="M9335" i="1"/>
  <c r="M9303" i="1"/>
  <c r="P9303" i="1" s="1"/>
  <c r="M9271" i="1"/>
  <c r="P9271" i="1" s="1"/>
  <c r="M9239" i="1"/>
  <c r="P9239" i="1" s="1"/>
  <c r="M9207" i="1"/>
  <c r="P9207" i="1" s="1"/>
  <c r="M9175" i="1"/>
  <c r="M9143" i="1"/>
  <c r="P9143" i="1" s="1"/>
  <c r="M9111" i="1"/>
  <c r="P9111" i="1" s="1"/>
  <c r="M9079" i="1"/>
  <c r="P9079" i="1" s="1"/>
  <c r="M9960" i="1"/>
  <c r="P9960" i="1" s="1"/>
  <c r="M9912" i="1"/>
  <c r="P9912" i="1" s="1"/>
  <c r="M9848" i="1"/>
  <c r="P9848" i="1" s="1"/>
  <c r="M9788" i="1"/>
  <c r="P9788" i="1" s="1"/>
  <c r="M9716" i="1"/>
  <c r="P9716" i="1" s="1"/>
  <c r="M9644" i="1"/>
  <c r="P9644" i="1" s="1"/>
  <c r="M9596" i="1"/>
  <c r="P9596" i="1" s="1"/>
  <c r="M9512" i="1"/>
  <c r="P9512" i="1" s="1"/>
  <c r="M9420" i="1"/>
  <c r="P9420" i="1" s="1"/>
  <c r="M9356" i="1"/>
  <c r="P9356" i="1" s="1"/>
  <c r="M9284" i="1"/>
  <c r="P9284" i="1" s="1"/>
  <c r="M9236" i="1"/>
  <c r="P9236" i="1" s="1"/>
  <c r="M9168" i="1"/>
  <c r="P9168" i="1" s="1"/>
  <c r="M9080" i="1"/>
  <c r="P9080" i="1" s="1"/>
  <c r="M9048" i="1"/>
  <c r="P9048" i="1" s="1"/>
  <c r="M9000" i="1"/>
  <c r="P9000" i="1" s="1"/>
  <c r="M8956" i="1"/>
  <c r="P8956" i="1" s="1"/>
  <c r="M8872" i="1"/>
  <c r="P8872" i="1" s="1"/>
  <c r="M8824" i="1"/>
  <c r="P8824" i="1" s="1"/>
  <c r="M8776" i="1"/>
  <c r="P8776" i="1" s="1"/>
  <c r="M8700" i="1"/>
  <c r="P8700" i="1" s="1"/>
  <c r="M8656" i="1"/>
  <c r="P8656" i="1" s="1"/>
  <c r="M8624" i="1"/>
  <c r="P8624" i="1" s="1"/>
  <c r="M8580" i="1"/>
  <c r="P8580" i="1" s="1"/>
  <c r="M8548" i="1"/>
  <c r="P8548" i="1" s="1"/>
  <c r="M8504" i="1"/>
  <c r="P8504" i="1" s="1"/>
  <c r="M8456" i="1"/>
  <c r="P8456" i="1" s="1"/>
  <c r="M8412" i="1"/>
  <c r="P8412" i="1" s="1"/>
  <c r="M8372" i="1"/>
  <c r="P8372" i="1" s="1"/>
  <c r="M8328" i="1"/>
  <c r="P8328" i="1" s="1"/>
  <c r="M8260" i="1"/>
  <c r="P8260" i="1" s="1"/>
  <c r="M8204" i="1"/>
  <c r="P8204" i="1" s="1"/>
  <c r="M8112" i="1"/>
  <c r="P8112" i="1" s="1"/>
  <c r="M8036" i="1"/>
  <c r="P8036" i="1" s="1"/>
  <c r="M10000" i="1"/>
  <c r="P10000" i="1" s="1"/>
  <c r="M9836" i="1"/>
  <c r="P9836" i="1" s="1"/>
  <c r="M9672" i="1"/>
  <c r="P9672" i="1" s="1"/>
  <c r="M9496" i="1"/>
  <c r="P9496" i="1" s="1"/>
  <c r="M9384" i="1"/>
  <c r="P9384" i="1" s="1"/>
  <c r="M9232" i="1"/>
  <c r="P9232" i="1" s="1"/>
  <c r="M8988" i="1"/>
  <c r="P8988" i="1" s="1"/>
  <c r="M8896" i="1"/>
  <c r="P8896" i="1" s="1"/>
  <c r="M8728" i="1"/>
  <c r="P8728" i="1" s="1"/>
  <c r="M8452" i="1"/>
  <c r="P8452" i="1" s="1"/>
  <c r="M8228" i="1"/>
  <c r="P8228" i="1" s="1"/>
  <c r="M8060" i="1"/>
  <c r="P8060" i="1" s="1"/>
  <c r="M9051" i="1"/>
  <c r="P9051" i="1" s="1"/>
  <c r="M9019" i="1"/>
  <c r="P9019" i="1" s="1"/>
  <c r="M8987" i="1"/>
  <c r="P8987" i="1" s="1"/>
  <c r="M8955" i="1"/>
  <c r="M8923" i="1"/>
  <c r="P8923" i="1" s="1"/>
  <c r="M8891" i="1"/>
  <c r="P8891" i="1" s="1"/>
  <c r="M8859" i="1"/>
  <c r="P8859" i="1" s="1"/>
  <c r="M8827" i="1"/>
  <c r="P8827" i="1" s="1"/>
  <c r="M8795" i="1"/>
  <c r="M8763" i="1"/>
  <c r="P8763" i="1" s="1"/>
  <c r="M8731" i="1"/>
  <c r="P8731" i="1" s="1"/>
  <c r="M8699" i="1"/>
  <c r="P8699" i="1" s="1"/>
  <c r="M8667" i="1"/>
  <c r="P8667" i="1" s="1"/>
  <c r="M8635" i="1"/>
  <c r="M8603" i="1"/>
  <c r="P8603" i="1" s="1"/>
  <c r="M8571" i="1"/>
  <c r="P8571" i="1" s="1"/>
  <c r="M8539" i="1"/>
  <c r="P8539" i="1" s="1"/>
  <c r="M8507" i="1"/>
  <c r="P8507" i="1" s="1"/>
  <c r="M8475" i="1"/>
  <c r="M8443" i="1"/>
  <c r="P8443" i="1" s="1"/>
  <c r="M8411" i="1"/>
  <c r="P8411" i="1" s="1"/>
  <c r="M8379" i="1"/>
  <c r="P8379" i="1" s="1"/>
  <c r="M8347" i="1"/>
  <c r="P8347" i="1" s="1"/>
  <c r="M8315" i="1"/>
  <c r="M8283" i="1"/>
  <c r="P8283" i="1" s="1"/>
  <c r="M8251" i="1"/>
  <c r="P8251" i="1" s="1"/>
  <c r="M8219" i="1"/>
  <c r="P8219" i="1" s="1"/>
  <c r="M8187" i="1"/>
  <c r="P8187" i="1" s="1"/>
  <c r="M8155" i="1"/>
  <c r="M8123" i="1"/>
  <c r="P8123" i="1" s="1"/>
  <c r="M8091" i="1"/>
  <c r="P8091" i="1" s="1"/>
  <c r="M8059" i="1"/>
  <c r="P8059" i="1" s="1"/>
  <c r="M8027" i="1"/>
  <c r="P8027" i="1" s="1"/>
  <c r="M7995" i="1"/>
  <c r="M7963" i="1"/>
  <c r="P7963" i="1" s="1"/>
  <c r="M7931" i="1"/>
  <c r="P7931" i="1" s="1"/>
  <c r="M7899" i="1"/>
  <c r="P7899" i="1" s="1"/>
  <c r="M7867" i="1"/>
  <c r="P7867" i="1" s="1"/>
  <c r="M7835" i="1"/>
  <c r="M7803" i="1"/>
  <c r="P7803" i="1" s="1"/>
  <c r="M7771" i="1"/>
  <c r="P7771" i="1" s="1"/>
  <c r="M7739" i="1"/>
  <c r="P7739" i="1" s="1"/>
  <c r="M7707" i="1"/>
  <c r="P7707" i="1" s="1"/>
  <c r="M9982" i="1"/>
  <c r="P9982" i="1" s="1"/>
  <c r="M9950" i="1"/>
  <c r="P9950" i="1" s="1"/>
  <c r="M9918" i="1"/>
  <c r="P9918" i="1" s="1"/>
  <c r="M9886" i="1"/>
  <c r="P9886" i="1" s="1"/>
  <c r="M9854" i="1"/>
  <c r="P9854" i="1" s="1"/>
  <c r="M9826" i="1"/>
  <c r="P9826" i="1" s="1"/>
  <c r="M9806" i="1"/>
  <c r="P9806" i="1" s="1"/>
  <c r="M9782" i="1"/>
  <c r="P9782" i="1" s="1"/>
  <c r="M9762" i="1"/>
  <c r="P9762" i="1" s="1"/>
  <c r="M9742" i="1"/>
  <c r="P9742" i="1" s="1"/>
  <c r="M7683" i="1"/>
  <c r="P7683" i="1" s="1"/>
  <c r="M7663" i="1"/>
  <c r="P7663" i="1" s="1"/>
  <c r="M7643" i="1"/>
  <c r="P7643" i="1" s="1"/>
  <c r="M7619" i="1"/>
  <c r="P7619" i="1" s="1"/>
  <c r="M7599" i="1"/>
  <c r="P7599" i="1" s="1"/>
  <c r="M7579" i="1"/>
  <c r="P7579" i="1" s="1"/>
  <c r="M9892" i="1"/>
  <c r="P9892" i="1" s="1"/>
  <c r="M9792" i="1"/>
  <c r="P9792" i="1" s="1"/>
  <c r="M9700" i="1"/>
  <c r="P9700" i="1" s="1"/>
  <c r="M9616" i="1"/>
  <c r="P9616" i="1" s="1"/>
  <c r="M9528" i="1"/>
  <c r="P9528" i="1" s="1"/>
  <c r="M9436" i="1"/>
  <c r="P9436" i="1" s="1"/>
  <c r="M9312" i="1"/>
  <c r="P9312" i="1" s="1"/>
  <c r="M9184" i="1"/>
  <c r="P9184" i="1" s="1"/>
  <c r="M9112" i="1"/>
  <c r="P9112" i="1" s="1"/>
  <c r="M8992" i="1"/>
  <c r="P8992" i="1" s="1"/>
  <c r="M8852" i="1"/>
  <c r="P8852" i="1" s="1"/>
  <c r="M8708" i="1"/>
  <c r="P8708" i="1" s="1"/>
  <c r="M8448" i="1"/>
  <c r="P8448" i="1" s="1"/>
  <c r="M8300" i="1"/>
  <c r="P8300" i="1" s="1"/>
  <c r="M8176" i="1"/>
  <c r="P8176" i="1" s="1"/>
  <c r="M8096" i="1"/>
  <c r="P8096" i="1" s="1"/>
  <c r="M8016" i="1"/>
  <c r="P8016" i="1" s="1"/>
  <c r="M9991" i="1"/>
  <c r="P9991" i="1" s="1"/>
  <c r="M9959" i="1"/>
  <c r="P9959" i="1" s="1"/>
  <c r="M9927" i="1"/>
  <c r="P9927" i="1" s="1"/>
  <c r="M9895" i="1"/>
  <c r="M9863" i="1"/>
  <c r="P9863" i="1" s="1"/>
  <c r="M9831" i="1"/>
  <c r="P9831" i="1" s="1"/>
  <c r="M9799" i="1"/>
  <c r="P9799" i="1" s="1"/>
  <c r="M9767" i="1"/>
  <c r="P9767" i="1" s="1"/>
  <c r="M9735" i="1"/>
  <c r="M9703" i="1"/>
  <c r="P9703" i="1" s="1"/>
  <c r="M9671" i="1"/>
  <c r="P9671" i="1" s="1"/>
  <c r="M9639" i="1"/>
  <c r="P9639" i="1" s="1"/>
  <c r="M9607" i="1"/>
  <c r="P9607" i="1" s="1"/>
  <c r="M9575" i="1"/>
  <c r="M9543" i="1"/>
  <c r="P9543" i="1" s="1"/>
  <c r="M9511" i="1"/>
  <c r="P9511" i="1" s="1"/>
  <c r="M9479" i="1"/>
  <c r="P9479" i="1" s="1"/>
  <c r="M9447" i="1"/>
  <c r="P9447" i="1" s="1"/>
  <c r="M9415" i="1"/>
  <c r="M9383" i="1"/>
  <c r="P9383" i="1" s="1"/>
  <c r="M9351" i="1"/>
  <c r="P9351" i="1" s="1"/>
  <c r="M9319" i="1"/>
  <c r="P9319" i="1" s="1"/>
  <c r="M9287" i="1"/>
  <c r="P9287" i="1" s="1"/>
  <c r="M9255" i="1"/>
  <c r="M9223" i="1"/>
  <c r="P9223" i="1" s="1"/>
  <c r="M9191" i="1"/>
  <c r="P9191" i="1" s="1"/>
  <c r="M9159" i="1"/>
  <c r="P9159" i="1" s="1"/>
  <c r="M9127" i="1"/>
  <c r="P9127" i="1" s="1"/>
  <c r="M9095" i="1"/>
  <c r="M9063" i="1"/>
  <c r="P9063" i="1" s="1"/>
  <c r="M9936" i="1"/>
  <c r="P9936" i="1" s="1"/>
  <c r="M9884" i="1"/>
  <c r="P9884" i="1" s="1"/>
  <c r="M9812" i="1"/>
  <c r="P9812" i="1" s="1"/>
  <c r="M9764" i="1"/>
  <c r="P9764" i="1" s="1"/>
  <c r="M9668" i="1"/>
  <c r="P9668" i="1" s="1"/>
  <c r="M9624" i="1"/>
  <c r="P9624" i="1" s="1"/>
  <c r="M9548" i="1"/>
  <c r="P9548" i="1" s="1"/>
  <c r="M9460" i="1"/>
  <c r="P9460" i="1" s="1"/>
  <c r="M9388" i="1"/>
  <c r="P9388" i="1" s="1"/>
  <c r="M9332" i="1"/>
  <c r="P9332" i="1" s="1"/>
  <c r="M9260" i="1"/>
  <c r="P9260" i="1" s="1"/>
  <c r="M9216" i="1"/>
  <c r="P9216" i="1" s="1"/>
  <c r="M9124" i="1"/>
  <c r="P9124" i="1" s="1"/>
  <c r="M9064" i="1"/>
  <c r="P9064" i="1" s="1"/>
  <c r="M9024" i="1"/>
  <c r="P9024" i="1" s="1"/>
  <c r="M8972" i="1"/>
  <c r="P8972" i="1" s="1"/>
  <c r="M8900" i="1"/>
  <c r="P8900" i="1" s="1"/>
  <c r="M8844" i="1"/>
  <c r="P8844" i="1" s="1"/>
  <c r="M8796" i="1"/>
  <c r="P8796" i="1" s="1"/>
  <c r="M8740" i="1"/>
  <c r="P8740" i="1" s="1"/>
  <c r="M8672" i="1"/>
  <c r="P8672" i="1" s="1"/>
  <c r="M8640" i="1"/>
  <c r="P8640" i="1" s="1"/>
  <c r="M8604" i="1"/>
  <c r="P8604" i="1" s="1"/>
  <c r="M8564" i="1"/>
  <c r="P8564" i="1" s="1"/>
  <c r="M8528" i="1"/>
  <c r="P8528" i="1" s="1"/>
  <c r="M8480" i="1"/>
  <c r="P8480" i="1" s="1"/>
  <c r="M8432" i="1"/>
  <c r="P8432" i="1" s="1"/>
  <c r="M8396" i="1"/>
  <c r="P8396" i="1" s="1"/>
  <c r="M8352" i="1"/>
  <c r="P8352" i="1" s="1"/>
  <c r="M8304" i="1"/>
  <c r="P8304" i="1" s="1"/>
  <c r="M8232" i="1"/>
  <c r="P8232" i="1" s="1"/>
  <c r="M8156" i="1"/>
  <c r="P8156" i="1" s="1"/>
  <c r="M8080" i="1"/>
  <c r="P8080" i="1" s="1"/>
  <c r="M7996" i="1"/>
  <c r="P7996" i="1" s="1"/>
  <c r="M9964" i="1"/>
  <c r="P9964" i="1" s="1"/>
  <c r="M9736" i="1"/>
  <c r="P9736" i="1" s="1"/>
  <c r="M9564" i="1"/>
  <c r="P9564" i="1" s="1"/>
  <c r="M9432" i="1"/>
  <c r="P9432" i="1" s="1"/>
  <c r="M9308" i="1"/>
  <c r="P9308" i="1" s="1"/>
  <c r="M9148" i="1"/>
  <c r="P9148" i="1" s="1"/>
  <c r="M8928" i="1"/>
  <c r="P8928" i="1" s="1"/>
  <c r="M8760" i="1"/>
  <c r="P8760" i="1" s="1"/>
  <c r="M8600" i="1"/>
  <c r="P8600" i="1" s="1"/>
  <c r="M8272" i="1"/>
  <c r="P8272" i="1" s="1"/>
  <c r="M8148" i="1"/>
  <c r="P8148" i="1" s="1"/>
  <c r="M8012" i="1"/>
  <c r="P8012" i="1" s="1"/>
  <c r="M9035" i="1"/>
  <c r="M9003" i="1"/>
  <c r="P9003" i="1" s="1"/>
  <c r="M8971" i="1"/>
  <c r="P8971" i="1" s="1"/>
  <c r="M8939" i="1"/>
  <c r="P8939" i="1" s="1"/>
  <c r="M8907" i="1"/>
  <c r="P8907" i="1" s="1"/>
  <c r="M8875" i="1"/>
  <c r="M8843" i="1"/>
  <c r="P8843" i="1" s="1"/>
  <c r="M8811" i="1"/>
  <c r="P8811" i="1" s="1"/>
  <c r="M8779" i="1"/>
  <c r="P8779" i="1" s="1"/>
  <c r="M8747" i="1"/>
  <c r="P8747" i="1" s="1"/>
  <c r="M8715" i="1"/>
  <c r="M8683" i="1"/>
  <c r="P8683" i="1" s="1"/>
  <c r="M8651" i="1"/>
  <c r="P8651" i="1" s="1"/>
  <c r="M8619" i="1"/>
  <c r="P8619" i="1" s="1"/>
  <c r="M8587" i="1"/>
  <c r="P8587" i="1" s="1"/>
  <c r="M8555" i="1"/>
  <c r="M8523" i="1"/>
  <c r="P8523" i="1" s="1"/>
  <c r="M8491" i="1"/>
  <c r="P8491" i="1" s="1"/>
  <c r="M8459" i="1"/>
  <c r="P8459" i="1" s="1"/>
  <c r="M8427" i="1"/>
  <c r="P8427" i="1" s="1"/>
  <c r="M8395" i="1"/>
  <c r="M8363" i="1"/>
  <c r="P8363" i="1" s="1"/>
  <c r="M8331" i="1"/>
  <c r="P8331" i="1" s="1"/>
  <c r="M8299" i="1"/>
  <c r="P8299" i="1" s="1"/>
  <c r="M8267" i="1"/>
  <c r="P8267" i="1" s="1"/>
  <c r="M8235" i="1"/>
  <c r="M8203" i="1"/>
  <c r="P8203" i="1" s="1"/>
  <c r="M8171" i="1"/>
  <c r="P8171" i="1" s="1"/>
  <c r="M8139" i="1"/>
  <c r="P8139" i="1" s="1"/>
  <c r="M8107" i="1"/>
  <c r="P8107" i="1" s="1"/>
  <c r="M8075" i="1"/>
  <c r="M8043" i="1"/>
  <c r="P8043" i="1" s="1"/>
  <c r="M8011" i="1"/>
  <c r="P8011" i="1" s="1"/>
  <c r="M7979" i="1"/>
  <c r="P7979" i="1" s="1"/>
  <c r="M7947" i="1"/>
  <c r="P7947" i="1" s="1"/>
  <c r="M7915" i="1"/>
  <c r="M7883" i="1"/>
  <c r="P7883" i="1" s="1"/>
  <c r="M7851" i="1"/>
  <c r="P7851" i="1" s="1"/>
  <c r="M7819" i="1"/>
  <c r="P7819" i="1" s="1"/>
  <c r="M7787" i="1"/>
  <c r="P7787" i="1" s="1"/>
  <c r="M7755" i="1"/>
  <c r="M7723" i="1"/>
  <c r="P7723" i="1" s="1"/>
  <c r="M9998" i="1"/>
  <c r="P9998" i="1" s="1"/>
  <c r="M9966" i="1"/>
  <c r="P9966" i="1" s="1"/>
  <c r="M9934" i="1"/>
  <c r="P9934" i="1" s="1"/>
  <c r="M9902" i="1"/>
  <c r="P9902" i="1" s="1"/>
  <c r="M9870" i="1"/>
  <c r="P9870" i="1" s="1"/>
  <c r="M9838" i="1"/>
  <c r="P9838" i="1" s="1"/>
  <c r="M9814" i="1"/>
  <c r="P9814" i="1" s="1"/>
  <c r="M9794" i="1"/>
  <c r="P9794" i="1" s="1"/>
  <c r="M9774" i="1"/>
  <c r="P9774" i="1" s="1"/>
  <c r="M9750" i="1"/>
  <c r="P9750" i="1" s="1"/>
  <c r="M7695" i="1"/>
  <c r="M7675" i="1"/>
  <c r="M7651" i="1"/>
  <c r="P7651" i="1" s="1"/>
  <c r="M7631" i="1"/>
  <c r="P7631" i="1" s="1"/>
  <c r="M7611" i="1"/>
  <c r="P7611" i="1" s="1"/>
  <c r="M7587" i="1"/>
  <c r="P7587" i="1" s="1"/>
  <c r="M7567" i="1"/>
  <c r="P7567" i="1" s="1"/>
  <c r="M7547" i="1"/>
  <c r="P7547" i="1" s="1"/>
  <c r="M7523" i="1"/>
  <c r="P7523" i="1" s="1"/>
  <c r="M7503" i="1"/>
  <c r="P7503" i="1" s="1"/>
  <c r="M7483" i="1"/>
  <c r="P7483" i="1" s="1"/>
  <c r="M7459" i="1"/>
  <c r="P7459" i="1" s="1"/>
  <c r="M7439" i="1"/>
  <c r="P7439" i="1" s="1"/>
  <c r="M7419" i="1"/>
  <c r="P7419" i="1" s="1"/>
  <c r="M7395" i="1"/>
  <c r="M7375" i="1"/>
  <c r="M7355" i="1"/>
  <c r="M7331" i="1"/>
  <c r="P7331" i="1" s="1"/>
  <c r="M7311" i="1"/>
  <c r="P7311" i="1" s="1"/>
  <c r="M7291" i="1"/>
  <c r="P7291" i="1" s="1"/>
  <c r="M7267" i="1"/>
  <c r="P7267" i="1" s="1"/>
  <c r="M7247" i="1"/>
  <c r="P7247" i="1" s="1"/>
  <c r="M7227" i="1"/>
  <c r="P7227" i="1" s="1"/>
  <c r="M7203" i="1"/>
  <c r="P7203" i="1" s="1"/>
  <c r="M7183" i="1"/>
  <c r="P7183" i="1" s="1"/>
  <c r="M7163" i="1"/>
  <c r="P7163" i="1" s="1"/>
  <c r="M7139" i="1"/>
  <c r="P7139" i="1" s="1"/>
  <c r="M7119" i="1"/>
  <c r="P7119" i="1" s="1"/>
  <c r="M7099" i="1"/>
  <c r="P7099" i="1" s="1"/>
  <c r="M7075" i="1"/>
  <c r="M7055" i="1"/>
  <c r="M7035" i="1"/>
  <c r="M7011" i="1"/>
  <c r="P7011" i="1" s="1"/>
  <c r="M6991" i="1"/>
  <c r="P6991" i="1" s="1"/>
  <c r="M6971" i="1"/>
  <c r="P6971" i="1" s="1"/>
  <c r="M6947" i="1"/>
  <c r="P6947" i="1" s="1"/>
  <c r="M6927" i="1"/>
  <c r="P6927" i="1" s="1"/>
  <c r="M6907" i="1"/>
  <c r="P6907" i="1" s="1"/>
  <c r="M6883" i="1"/>
  <c r="P6883" i="1" s="1"/>
  <c r="M6863" i="1"/>
  <c r="P6863" i="1" s="1"/>
  <c r="M6847" i="1"/>
  <c r="P6847" i="1" s="1"/>
  <c r="M6831" i="1"/>
  <c r="P6831" i="1" s="1"/>
  <c r="M6815" i="1"/>
  <c r="M6799" i="1"/>
  <c r="P6799" i="1" s="1"/>
  <c r="M6783" i="1"/>
  <c r="P6783" i="1" s="1"/>
  <c r="M6767" i="1"/>
  <c r="P6767" i="1" s="1"/>
  <c r="M6751" i="1"/>
  <c r="P6751" i="1" s="1"/>
  <c r="M6735" i="1"/>
  <c r="M6719" i="1"/>
  <c r="P6719" i="1" s="1"/>
  <c r="M6703" i="1"/>
  <c r="P6703" i="1" s="1"/>
  <c r="M6687" i="1"/>
  <c r="P6687" i="1" s="1"/>
  <c r="M6671" i="1"/>
  <c r="P6671" i="1" s="1"/>
  <c r="M6655" i="1"/>
  <c r="M6639" i="1"/>
  <c r="P6639" i="1" s="1"/>
  <c r="M6623" i="1"/>
  <c r="P6623" i="1" s="1"/>
  <c r="M6607" i="1"/>
  <c r="P6607" i="1" s="1"/>
  <c r="M6591" i="1"/>
  <c r="P6591" i="1" s="1"/>
  <c r="M6575" i="1"/>
  <c r="M6559" i="1"/>
  <c r="P6559" i="1" s="1"/>
  <c r="M6543" i="1"/>
  <c r="P6543" i="1" s="1"/>
  <c r="M6527" i="1"/>
  <c r="P6527" i="1" s="1"/>
  <c r="M6511" i="1"/>
  <c r="P6511" i="1" s="1"/>
  <c r="M9730" i="1"/>
  <c r="P9730" i="1" s="1"/>
  <c r="M9714" i="1"/>
  <c r="P9714" i="1" s="1"/>
  <c r="M9698" i="1"/>
  <c r="P9698" i="1" s="1"/>
  <c r="M9682" i="1"/>
  <c r="P9682" i="1" s="1"/>
  <c r="M9666" i="1"/>
  <c r="P9666" i="1" s="1"/>
  <c r="M9650" i="1"/>
  <c r="P9650" i="1" s="1"/>
  <c r="M9634" i="1"/>
  <c r="P9634" i="1" s="1"/>
  <c r="M9618" i="1"/>
  <c r="P9618" i="1" s="1"/>
  <c r="M9602" i="1"/>
  <c r="P9602" i="1" s="1"/>
  <c r="M9586" i="1"/>
  <c r="P9586" i="1" s="1"/>
  <c r="M9570" i="1"/>
  <c r="P9570" i="1" s="1"/>
  <c r="M9554" i="1"/>
  <c r="P9554" i="1" s="1"/>
  <c r="M9538" i="1"/>
  <c r="P9538" i="1" s="1"/>
  <c r="M9522" i="1"/>
  <c r="P9522" i="1" s="1"/>
  <c r="M9506" i="1"/>
  <c r="P9506" i="1" s="1"/>
  <c r="M9490" i="1"/>
  <c r="P9490" i="1" s="1"/>
  <c r="M9474" i="1"/>
  <c r="P9474" i="1" s="1"/>
  <c r="M9458" i="1"/>
  <c r="P9458" i="1" s="1"/>
  <c r="M9442" i="1"/>
  <c r="P9442" i="1" s="1"/>
  <c r="M9426" i="1"/>
  <c r="P9426" i="1" s="1"/>
  <c r="M9410" i="1"/>
  <c r="P9410" i="1" s="1"/>
  <c r="M9394" i="1"/>
  <c r="P9394" i="1" s="1"/>
  <c r="M9378" i="1"/>
  <c r="P9378" i="1" s="1"/>
  <c r="M9362" i="1"/>
  <c r="P9362" i="1" s="1"/>
  <c r="M9346" i="1"/>
  <c r="P9346" i="1" s="1"/>
  <c r="M9330" i="1"/>
  <c r="P9330" i="1" s="1"/>
  <c r="M9314" i="1"/>
  <c r="P9314" i="1" s="1"/>
  <c r="M9298" i="1"/>
  <c r="P9298" i="1" s="1"/>
  <c r="M9282" i="1"/>
  <c r="P9282" i="1" s="1"/>
  <c r="M9266" i="1"/>
  <c r="P9266" i="1" s="1"/>
  <c r="M9250" i="1"/>
  <c r="P9250" i="1" s="1"/>
  <c r="M9234" i="1"/>
  <c r="P9234" i="1" s="1"/>
  <c r="M9218" i="1"/>
  <c r="P9218" i="1" s="1"/>
  <c r="M9202" i="1"/>
  <c r="P9202" i="1" s="1"/>
  <c r="M9186" i="1"/>
  <c r="P9186" i="1" s="1"/>
  <c r="M9170" i="1"/>
  <c r="P9170" i="1" s="1"/>
  <c r="M9154" i="1"/>
  <c r="P9154" i="1" s="1"/>
  <c r="M9138" i="1"/>
  <c r="P9138" i="1" s="1"/>
  <c r="M9122" i="1"/>
  <c r="P9122" i="1" s="1"/>
  <c r="M9106" i="1"/>
  <c r="P9106" i="1" s="1"/>
  <c r="M9090" i="1"/>
  <c r="P9090" i="1" s="1"/>
  <c r="M9074" i="1"/>
  <c r="P9074" i="1" s="1"/>
  <c r="M9058" i="1"/>
  <c r="P9058" i="1" s="1"/>
  <c r="M9042" i="1"/>
  <c r="P9042" i="1" s="1"/>
  <c r="M9026" i="1"/>
  <c r="P9026" i="1" s="1"/>
  <c r="M9010" i="1"/>
  <c r="P9010" i="1" s="1"/>
  <c r="M8994" i="1"/>
  <c r="P8994" i="1" s="1"/>
  <c r="M8978" i="1"/>
  <c r="P8978" i="1" s="1"/>
  <c r="M8962" i="1"/>
  <c r="P8962" i="1" s="1"/>
  <c r="M8946" i="1"/>
  <c r="P8946" i="1" s="1"/>
  <c r="M8930" i="1"/>
  <c r="P8930" i="1" s="1"/>
  <c r="M8914" i="1"/>
  <c r="P8914" i="1" s="1"/>
  <c r="M8898" i="1"/>
  <c r="P8898" i="1" s="1"/>
  <c r="M8882" i="1"/>
  <c r="P8882" i="1" s="1"/>
  <c r="M8866" i="1"/>
  <c r="P8866" i="1" s="1"/>
  <c r="M8850" i="1"/>
  <c r="P8850" i="1" s="1"/>
  <c r="M8834" i="1"/>
  <c r="P8834" i="1" s="1"/>
  <c r="M8818" i="1"/>
  <c r="P8818" i="1" s="1"/>
  <c r="M8802" i="1"/>
  <c r="P8802" i="1" s="1"/>
  <c r="M8786" i="1"/>
  <c r="P8786" i="1" s="1"/>
  <c r="M8770" i="1"/>
  <c r="P8770" i="1" s="1"/>
  <c r="M8754" i="1"/>
  <c r="P8754" i="1" s="1"/>
  <c r="M8738" i="1"/>
  <c r="P8738" i="1" s="1"/>
  <c r="M8722" i="1"/>
  <c r="P8722" i="1" s="1"/>
  <c r="M8706" i="1"/>
  <c r="P8706" i="1" s="1"/>
  <c r="M8690" i="1"/>
  <c r="P8690" i="1" s="1"/>
  <c r="M8674" i="1"/>
  <c r="P8674" i="1" s="1"/>
  <c r="M8658" i="1"/>
  <c r="P8658" i="1" s="1"/>
  <c r="M8642" i="1"/>
  <c r="P8642" i="1" s="1"/>
  <c r="M8626" i="1"/>
  <c r="P8626" i="1" s="1"/>
  <c r="M8610" i="1"/>
  <c r="P8610" i="1" s="1"/>
  <c r="M8594" i="1"/>
  <c r="P8594" i="1" s="1"/>
  <c r="M8578" i="1"/>
  <c r="P8578" i="1" s="1"/>
  <c r="M8562" i="1"/>
  <c r="P8562" i="1" s="1"/>
  <c r="M8546" i="1"/>
  <c r="P8546" i="1" s="1"/>
  <c r="M8530" i="1"/>
  <c r="P8530" i="1" s="1"/>
  <c r="M8514" i="1"/>
  <c r="P8514" i="1" s="1"/>
  <c r="M8498" i="1"/>
  <c r="P8498" i="1" s="1"/>
  <c r="M8482" i="1"/>
  <c r="P8482" i="1" s="1"/>
  <c r="M8466" i="1"/>
  <c r="P8466" i="1" s="1"/>
  <c r="M8450" i="1"/>
  <c r="P8450" i="1" s="1"/>
  <c r="M8434" i="1"/>
  <c r="P8434" i="1" s="1"/>
  <c r="M8418" i="1"/>
  <c r="P8418" i="1" s="1"/>
  <c r="M8402" i="1"/>
  <c r="P8402" i="1" s="1"/>
  <c r="M8386" i="1"/>
  <c r="P8386" i="1" s="1"/>
  <c r="M10001" i="1"/>
  <c r="P10001" i="1" s="1"/>
  <c r="M9985" i="1"/>
  <c r="M9969" i="1"/>
  <c r="P9969" i="1" s="1"/>
  <c r="M9953" i="1"/>
  <c r="P9953" i="1" s="1"/>
  <c r="M9937" i="1"/>
  <c r="P9937" i="1" s="1"/>
  <c r="M9921" i="1"/>
  <c r="P9921" i="1" s="1"/>
  <c r="M9905" i="1"/>
  <c r="M9889" i="1"/>
  <c r="P9889" i="1" s="1"/>
  <c r="M9873" i="1"/>
  <c r="P9873" i="1" s="1"/>
  <c r="M9857" i="1"/>
  <c r="P9857" i="1" s="1"/>
  <c r="M9841" i="1"/>
  <c r="P9841" i="1" s="1"/>
  <c r="M9825" i="1"/>
  <c r="M9809" i="1"/>
  <c r="P9809" i="1" s="1"/>
  <c r="M9793" i="1"/>
  <c r="P9793" i="1" s="1"/>
  <c r="M9777" i="1"/>
  <c r="P9777" i="1" s="1"/>
  <c r="M9761" i="1"/>
  <c r="P9761" i="1" s="1"/>
  <c r="M9745" i="1"/>
  <c r="M9729" i="1"/>
  <c r="P9729" i="1" s="1"/>
  <c r="M9713" i="1"/>
  <c r="P9713" i="1" s="1"/>
  <c r="M9697" i="1"/>
  <c r="P9697" i="1" s="1"/>
  <c r="M9681" i="1"/>
  <c r="P9681" i="1" s="1"/>
  <c r="M9665" i="1"/>
  <c r="M9649" i="1"/>
  <c r="P9649" i="1" s="1"/>
  <c r="M9633" i="1"/>
  <c r="P9633" i="1" s="1"/>
  <c r="M9617" i="1"/>
  <c r="P9617" i="1" s="1"/>
  <c r="M9601" i="1"/>
  <c r="P9601" i="1" s="1"/>
  <c r="M9585" i="1"/>
  <c r="M9569" i="1"/>
  <c r="P9569" i="1" s="1"/>
  <c r="M9553" i="1"/>
  <c r="P9553" i="1" s="1"/>
  <c r="M9537" i="1"/>
  <c r="P9537" i="1" s="1"/>
  <c r="M9521" i="1"/>
  <c r="P9521" i="1" s="1"/>
  <c r="M9505" i="1"/>
  <c r="M9489" i="1"/>
  <c r="P9489" i="1" s="1"/>
  <c r="M9473" i="1"/>
  <c r="P9473" i="1" s="1"/>
  <c r="M9457" i="1"/>
  <c r="P9457" i="1" s="1"/>
  <c r="M9441" i="1"/>
  <c r="P9441" i="1" s="1"/>
  <c r="M9425" i="1"/>
  <c r="M9409" i="1"/>
  <c r="P9409" i="1" s="1"/>
  <c r="M9393" i="1"/>
  <c r="P9393" i="1" s="1"/>
  <c r="M9377" i="1"/>
  <c r="P9377" i="1" s="1"/>
  <c r="M9361" i="1"/>
  <c r="P9361" i="1" s="1"/>
  <c r="M9345" i="1"/>
  <c r="M9329" i="1"/>
  <c r="P9329" i="1" s="1"/>
  <c r="M9313" i="1"/>
  <c r="P9313" i="1" s="1"/>
  <c r="M9297" i="1"/>
  <c r="P9297" i="1" s="1"/>
  <c r="M9281" i="1"/>
  <c r="P9281" i="1" s="1"/>
  <c r="M9265" i="1"/>
  <c r="M9249" i="1"/>
  <c r="P9249" i="1" s="1"/>
  <c r="M9233" i="1"/>
  <c r="P9233" i="1" s="1"/>
  <c r="M9900" i="1"/>
  <c r="P9900" i="1" s="1"/>
  <c r="M9536" i="1"/>
  <c r="P9536" i="1" s="1"/>
  <c r="M9116" i="1"/>
  <c r="P9116" i="1" s="1"/>
  <c r="M8500" i="1"/>
  <c r="P8500" i="1" s="1"/>
  <c r="M8020" i="1"/>
  <c r="P8020" i="1" s="1"/>
  <c r="M9899" i="1"/>
  <c r="P9899" i="1" s="1"/>
  <c r="M9771" i="1"/>
  <c r="P9771" i="1" s="1"/>
  <c r="M9643" i="1"/>
  <c r="P9643" i="1" s="1"/>
  <c r="M9515" i="1"/>
  <c r="M9387" i="1"/>
  <c r="P9387" i="1" s="1"/>
  <c r="M9259" i="1"/>
  <c r="P9259" i="1" s="1"/>
  <c r="M9131" i="1"/>
  <c r="P9131" i="1" s="1"/>
  <c r="M9896" i="1"/>
  <c r="P9896" i="1" s="1"/>
  <c r="M9628" i="1"/>
  <c r="P9628" i="1" s="1"/>
  <c r="M9336" i="1"/>
  <c r="P9336" i="1" s="1"/>
  <c r="M9068" i="1"/>
  <c r="P9068" i="1" s="1"/>
  <c r="M8860" i="1"/>
  <c r="P8860" i="1" s="1"/>
  <c r="M8644" i="1"/>
  <c r="P8644" i="1" s="1"/>
  <c r="M8484" i="1"/>
  <c r="P8484" i="1" s="1"/>
  <c r="M8312" i="1"/>
  <c r="P8312" i="1" s="1"/>
  <c r="M8000" i="1"/>
  <c r="P8000" i="1" s="1"/>
  <c r="M9464" i="1"/>
  <c r="P9464" i="1" s="1"/>
  <c r="M8780" i="1"/>
  <c r="P8780" i="1" s="1"/>
  <c r="M8024" i="1"/>
  <c r="P8024" i="1" s="1"/>
  <c r="M8943" i="1"/>
  <c r="P8943" i="1" s="1"/>
  <c r="M8815" i="1"/>
  <c r="M8687" i="1"/>
  <c r="P8687" i="1" s="1"/>
  <c r="M8559" i="1"/>
  <c r="P8559" i="1" s="1"/>
  <c r="M8431" i="1"/>
  <c r="P8431" i="1" s="1"/>
  <c r="M8303" i="1"/>
  <c r="P8303" i="1" s="1"/>
  <c r="M8175" i="1"/>
  <c r="M8047" i="1"/>
  <c r="P8047" i="1" s="1"/>
  <c r="M7919" i="1"/>
  <c r="P7919" i="1" s="1"/>
  <c r="M7791" i="1"/>
  <c r="P7791" i="1" s="1"/>
  <c r="M9970" i="1"/>
  <c r="P9970" i="1" s="1"/>
  <c r="M9842" i="1"/>
  <c r="P9842" i="1" s="1"/>
  <c r="M9758" i="1"/>
  <c r="P9758" i="1" s="1"/>
  <c r="M7635" i="1"/>
  <c r="M7555" i="1"/>
  <c r="M7515" i="1"/>
  <c r="M7471" i="1"/>
  <c r="P7471" i="1" s="1"/>
  <c r="M7427" i="1"/>
  <c r="P7427" i="1" s="1"/>
  <c r="M7387" i="1"/>
  <c r="P7387" i="1" s="1"/>
  <c r="M7343" i="1"/>
  <c r="P7343" i="1" s="1"/>
  <c r="M7299" i="1"/>
  <c r="P7299" i="1" s="1"/>
  <c r="M7259" i="1"/>
  <c r="P7259" i="1" s="1"/>
  <c r="M7215" i="1"/>
  <c r="M7171" i="1"/>
  <c r="P7171" i="1" s="1"/>
  <c r="M7131" i="1"/>
  <c r="P7131" i="1" s="1"/>
  <c r="M7087" i="1"/>
  <c r="P7087" i="1" s="1"/>
  <c r="M7043" i="1"/>
  <c r="P7043" i="1" s="1"/>
  <c r="M7003" i="1"/>
  <c r="P7003" i="1" s="1"/>
  <c r="M6959" i="1"/>
  <c r="P6959" i="1" s="1"/>
  <c r="M6915" i="1"/>
  <c r="M6875" i="1"/>
  <c r="M6839" i="1"/>
  <c r="P6839" i="1" s="1"/>
  <c r="M6807" i="1"/>
  <c r="P6807" i="1" s="1"/>
  <c r="M6775" i="1"/>
  <c r="M6743" i="1"/>
  <c r="P6743" i="1" s="1"/>
  <c r="M6711" i="1"/>
  <c r="P6711" i="1" s="1"/>
  <c r="M6679" i="1"/>
  <c r="P6679" i="1" s="1"/>
  <c r="M6647" i="1"/>
  <c r="P6647" i="1" s="1"/>
  <c r="M6615" i="1"/>
  <c r="M6583" i="1"/>
  <c r="P6583" i="1" s="1"/>
  <c r="M6551" i="1"/>
  <c r="P6551" i="1" s="1"/>
  <c r="M6519" i="1"/>
  <c r="P6519" i="1" s="1"/>
  <c r="M9722" i="1"/>
  <c r="P9722" i="1" s="1"/>
  <c r="M9690" i="1"/>
  <c r="P9690" i="1" s="1"/>
  <c r="M9658" i="1"/>
  <c r="P9658" i="1" s="1"/>
  <c r="M9626" i="1"/>
  <c r="P9626" i="1" s="1"/>
  <c r="M9594" i="1"/>
  <c r="P9594" i="1" s="1"/>
  <c r="M9562" i="1"/>
  <c r="P9562" i="1" s="1"/>
  <c r="M9530" i="1"/>
  <c r="P9530" i="1" s="1"/>
  <c r="M9498" i="1"/>
  <c r="P9498" i="1" s="1"/>
  <c r="M9466" i="1"/>
  <c r="P9466" i="1" s="1"/>
  <c r="M9434" i="1"/>
  <c r="P9434" i="1" s="1"/>
  <c r="M9402" i="1"/>
  <c r="P9402" i="1" s="1"/>
  <c r="M9370" i="1"/>
  <c r="P9370" i="1" s="1"/>
  <c r="M9338" i="1"/>
  <c r="P9338" i="1" s="1"/>
  <c r="M9306" i="1"/>
  <c r="P9306" i="1" s="1"/>
  <c r="M9274" i="1"/>
  <c r="P9274" i="1" s="1"/>
  <c r="M9242" i="1"/>
  <c r="P9242" i="1" s="1"/>
  <c r="M9222" i="1"/>
  <c r="P9222" i="1" s="1"/>
  <c r="M9198" i="1"/>
  <c r="P9198" i="1" s="1"/>
  <c r="M9178" i="1"/>
  <c r="P9178" i="1" s="1"/>
  <c r="M9158" i="1"/>
  <c r="P9158" i="1" s="1"/>
  <c r="M9134" i="1"/>
  <c r="P9134" i="1" s="1"/>
  <c r="M9114" i="1"/>
  <c r="P9114" i="1" s="1"/>
  <c r="M9094" i="1"/>
  <c r="P9094" i="1" s="1"/>
  <c r="M9070" i="1"/>
  <c r="P9070" i="1" s="1"/>
  <c r="M9050" i="1"/>
  <c r="P9050" i="1" s="1"/>
  <c r="M9030" i="1"/>
  <c r="P9030" i="1" s="1"/>
  <c r="M9006" i="1"/>
  <c r="P9006" i="1" s="1"/>
  <c r="M8986" i="1"/>
  <c r="P8986" i="1" s="1"/>
  <c r="M8966" i="1"/>
  <c r="P8966" i="1" s="1"/>
  <c r="M8942" i="1"/>
  <c r="P8942" i="1" s="1"/>
  <c r="M8922" i="1"/>
  <c r="P8922" i="1" s="1"/>
  <c r="M8902" i="1"/>
  <c r="P8902" i="1" s="1"/>
  <c r="M8878" i="1"/>
  <c r="P8878" i="1" s="1"/>
  <c r="M8858" i="1"/>
  <c r="P8858" i="1" s="1"/>
  <c r="M8838" i="1"/>
  <c r="P8838" i="1" s="1"/>
  <c r="M8814" i="1"/>
  <c r="P8814" i="1" s="1"/>
  <c r="M8794" i="1"/>
  <c r="P8794" i="1" s="1"/>
  <c r="M8774" i="1"/>
  <c r="P8774" i="1" s="1"/>
  <c r="M8750" i="1"/>
  <c r="P8750" i="1" s="1"/>
  <c r="M8730" i="1"/>
  <c r="P8730" i="1" s="1"/>
  <c r="M8710" i="1"/>
  <c r="P8710" i="1" s="1"/>
  <c r="M8686" i="1"/>
  <c r="P8686" i="1" s="1"/>
  <c r="M8666" i="1"/>
  <c r="P8666" i="1" s="1"/>
  <c r="M8646" i="1"/>
  <c r="P8646" i="1" s="1"/>
  <c r="M8622" i="1"/>
  <c r="P8622" i="1" s="1"/>
  <c r="M8602" i="1"/>
  <c r="P8602" i="1" s="1"/>
  <c r="M8582" i="1"/>
  <c r="P8582" i="1" s="1"/>
  <c r="M8558" i="1"/>
  <c r="P8558" i="1" s="1"/>
  <c r="M8538" i="1"/>
  <c r="P8538" i="1" s="1"/>
  <c r="M8518" i="1"/>
  <c r="P8518" i="1" s="1"/>
  <c r="M8494" i="1"/>
  <c r="P8494" i="1" s="1"/>
  <c r="M8474" i="1"/>
  <c r="P8474" i="1" s="1"/>
  <c r="M8454" i="1"/>
  <c r="P8454" i="1" s="1"/>
  <c r="M8430" i="1"/>
  <c r="P8430" i="1" s="1"/>
  <c r="M8410" i="1"/>
  <c r="P8410" i="1" s="1"/>
  <c r="M8390" i="1"/>
  <c r="P8390" i="1" s="1"/>
  <c r="M9997" i="1"/>
  <c r="P9997" i="1" s="1"/>
  <c r="M9977" i="1"/>
  <c r="P9977" i="1" s="1"/>
  <c r="M9957" i="1"/>
  <c r="P9957" i="1" s="1"/>
  <c r="M9933" i="1"/>
  <c r="P9933" i="1" s="1"/>
  <c r="M9913" i="1"/>
  <c r="P9913" i="1" s="1"/>
  <c r="M9893" i="1"/>
  <c r="P9893" i="1" s="1"/>
  <c r="M9869" i="1"/>
  <c r="P9869" i="1" s="1"/>
  <c r="M9849" i="1"/>
  <c r="P9849" i="1" s="1"/>
  <c r="M9829" i="1"/>
  <c r="P9829" i="1" s="1"/>
  <c r="M9805" i="1"/>
  <c r="M9785" i="1"/>
  <c r="M9765" i="1"/>
  <c r="M9741" i="1"/>
  <c r="P9741" i="1" s="1"/>
  <c r="M9721" i="1"/>
  <c r="P9721" i="1" s="1"/>
  <c r="M9701" i="1"/>
  <c r="P9701" i="1" s="1"/>
  <c r="M9677" i="1"/>
  <c r="P9677" i="1" s="1"/>
  <c r="M9657" i="1"/>
  <c r="P9657" i="1" s="1"/>
  <c r="M9637" i="1"/>
  <c r="P9637" i="1" s="1"/>
  <c r="M9613" i="1"/>
  <c r="P9613" i="1" s="1"/>
  <c r="M9593" i="1"/>
  <c r="P9593" i="1" s="1"/>
  <c r="M9573" i="1"/>
  <c r="P9573" i="1" s="1"/>
  <c r="M9549" i="1"/>
  <c r="P9549" i="1" s="1"/>
  <c r="M9529" i="1"/>
  <c r="P9529" i="1" s="1"/>
  <c r="M9509" i="1"/>
  <c r="P9509" i="1" s="1"/>
  <c r="M9485" i="1"/>
  <c r="M9465" i="1"/>
  <c r="M9445" i="1"/>
  <c r="M9421" i="1"/>
  <c r="P9421" i="1" s="1"/>
  <c r="M9401" i="1"/>
  <c r="P9401" i="1" s="1"/>
  <c r="M9381" i="1"/>
  <c r="P9381" i="1" s="1"/>
  <c r="M9357" i="1"/>
  <c r="P9357" i="1" s="1"/>
  <c r="M9337" i="1"/>
  <c r="P9337" i="1" s="1"/>
  <c r="M9317" i="1"/>
  <c r="P9317" i="1" s="1"/>
  <c r="M9293" i="1"/>
  <c r="P9293" i="1" s="1"/>
  <c r="M9273" i="1"/>
  <c r="P9273" i="1" s="1"/>
  <c r="M9253" i="1"/>
  <c r="P9253" i="1" s="1"/>
  <c r="M9229" i="1"/>
  <c r="P9229" i="1" s="1"/>
  <c r="M9213" i="1"/>
  <c r="P9213" i="1" s="1"/>
  <c r="M9197" i="1"/>
  <c r="P9197" i="1" s="1"/>
  <c r="M9181" i="1"/>
  <c r="P9181" i="1" s="1"/>
  <c r="M9165" i="1"/>
  <c r="M9149" i="1"/>
  <c r="P9149" i="1" s="1"/>
  <c r="M9133" i="1"/>
  <c r="P9133" i="1" s="1"/>
  <c r="M9117" i="1"/>
  <c r="P9117" i="1" s="1"/>
  <c r="M9101" i="1"/>
  <c r="P9101" i="1" s="1"/>
  <c r="M6495" i="1"/>
  <c r="M6479" i="1"/>
  <c r="P6479" i="1" s="1"/>
  <c r="M6463" i="1"/>
  <c r="P6463" i="1" s="1"/>
  <c r="M6447" i="1"/>
  <c r="P6447" i="1" s="1"/>
  <c r="M6431" i="1"/>
  <c r="P6431" i="1" s="1"/>
  <c r="M6415" i="1"/>
  <c r="M6399" i="1"/>
  <c r="P6399" i="1" s="1"/>
  <c r="M6383" i="1"/>
  <c r="P6383" i="1" s="1"/>
  <c r="M6367" i="1"/>
  <c r="P6367" i="1" s="1"/>
  <c r="M6351" i="1"/>
  <c r="P6351" i="1" s="1"/>
  <c r="M6335" i="1"/>
  <c r="M6319" i="1"/>
  <c r="P6319" i="1" s="1"/>
  <c r="M6303" i="1"/>
  <c r="P6303" i="1" s="1"/>
  <c r="M6287" i="1"/>
  <c r="P6287" i="1" s="1"/>
  <c r="M6271" i="1"/>
  <c r="P6271" i="1" s="1"/>
  <c r="M6255" i="1"/>
  <c r="M6239" i="1"/>
  <c r="P6239" i="1" s="1"/>
  <c r="M6223" i="1"/>
  <c r="P6223" i="1" s="1"/>
  <c r="M6207" i="1"/>
  <c r="P6207" i="1" s="1"/>
  <c r="M6191" i="1"/>
  <c r="P6191" i="1" s="1"/>
  <c r="M6175" i="1"/>
  <c r="M6159" i="1"/>
  <c r="P6159" i="1" s="1"/>
  <c r="M6143" i="1"/>
  <c r="P6143" i="1" s="1"/>
  <c r="M6127" i="1"/>
  <c r="P6127" i="1" s="1"/>
  <c r="M6111" i="1"/>
  <c r="P6111" i="1" s="1"/>
  <c r="M6095" i="1"/>
  <c r="M6079" i="1"/>
  <c r="P6079" i="1" s="1"/>
  <c r="M6063" i="1"/>
  <c r="P6063" i="1" s="1"/>
  <c r="M6047" i="1"/>
  <c r="P6047" i="1" s="1"/>
  <c r="M6031" i="1"/>
  <c r="P6031" i="1" s="1"/>
  <c r="M6015" i="1"/>
  <c r="M5999" i="1"/>
  <c r="P5999" i="1" s="1"/>
  <c r="M5983" i="1"/>
  <c r="P5983" i="1" s="1"/>
  <c r="M5967" i="1"/>
  <c r="P5967" i="1" s="1"/>
  <c r="M5951" i="1"/>
  <c r="P5951" i="1" s="1"/>
  <c r="M5935" i="1"/>
  <c r="M5919" i="1"/>
  <c r="P5919" i="1" s="1"/>
  <c r="M5903" i="1"/>
  <c r="P5903" i="1" s="1"/>
  <c r="M5887" i="1"/>
  <c r="P5887" i="1" s="1"/>
  <c r="M5871" i="1"/>
  <c r="P5871" i="1" s="1"/>
  <c r="M5855" i="1"/>
  <c r="M5839" i="1"/>
  <c r="P5839" i="1" s="1"/>
  <c r="M5823" i="1"/>
  <c r="P5823" i="1" s="1"/>
  <c r="M8358" i="1"/>
  <c r="P8358" i="1" s="1"/>
  <c r="M8342" i="1"/>
  <c r="P8342" i="1" s="1"/>
  <c r="M8326" i="1"/>
  <c r="P8326" i="1" s="1"/>
  <c r="M8310" i="1"/>
  <c r="P8310" i="1" s="1"/>
  <c r="M8294" i="1"/>
  <c r="P8294" i="1" s="1"/>
  <c r="M8278" i="1"/>
  <c r="P8278" i="1" s="1"/>
  <c r="M8262" i="1"/>
  <c r="P8262" i="1" s="1"/>
  <c r="M8246" i="1"/>
  <c r="P8246" i="1" s="1"/>
  <c r="M8230" i="1"/>
  <c r="P8230" i="1" s="1"/>
  <c r="M8214" i="1"/>
  <c r="P8214" i="1" s="1"/>
  <c r="M8198" i="1"/>
  <c r="P8198" i="1" s="1"/>
  <c r="M8182" i="1"/>
  <c r="P8182" i="1" s="1"/>
  <c r="M8166" i="1"/>
  <c r="P8166" i="1" s="1"/>
  <c r="M8150" i="1"/>
  <c r="P8150" i="1" s="1"/>
  <c r="M8134" i="1"/>
  <c r="P8134" i="1" s="1"/>
  <c r="M8118" i="1"/>
  <c r="P8118" i="1" s="1"/>
  <c r="M8102" i="1"/>
  <c r="P8102" i="1" s="1"/>
  <c r="M8086" i="1"/>
  <c r="P8086" i="1" s="1"/>
  <c r="M8070" i="1"/>
  <c r="P8070" i="1" s="1"/>
  <c r="M8054" i="1"/>
  <c r="P8054" i="1" s="1"/>
  <c r="M8038" i="1"/>
  <c r="P8038" i="1" s="1"/>
  <c r="M8022" i="1"/>
  <c r="P8022" i="1" s="1"/>
  <c r="M8006" i="1"/>
  <c r="P8006" i="1" s="1"/>
  <c r="M7990" i="1"/>
  <c r="P7990" i="1" s="1"/>
  <c r="M7974" i="1"/>
  <c r="P7974" i="1" s="1"/>
  <c r="M7958" i="1"/>
  <c r="P7958" i="1" s="1"/>
  <c r="M7942" i="1"/>
  <c r="P7942" i="1" s="1"/>
  <c r="M7926" i="1"/>
  <c r="P7926" i="1" s="1"/>
  <c r="M7910" i="1"/>
  <c r="P7910" i="1" s="1"/>
  <c r="M7894" i="1"/>
  <c r="P7894" i="1" s="1"/>
  <c r="M7878" i="1"/>
  <c r="P7878" i="1" s="1"/>
  <c r="M7862" i="1"/>
  <c r="P7862" i="1" s="1"/>
  <c r="M7846" i="1"/>
  <c r="P7846" i="1" s="1"/>
  <c r="M7830" i="1"/>
  <c r="P7830" i="1" s="1"/>
  <c r="M7814" i="1"/>
  <c r="P7814" i="1" s="1"/>
  <c r="M7798" i="1"/>
  <c r="P7798" i="1" s="1"/>
  <c r="M7782" i="1"/>
  <c r="P7782" i="1" s="1"/>
  <c r="M7766" i="1"/>
  <c r="P7766" i="1" s="1"/>
  <c r="M7750" i="1"/>
  <c r="P7750" i="1" s="1"/>
  <c r="M7734" i="1"/>
  <c r="P7734" i="1" s="1"/>
  <c r="M7718" i="1"/>
  <c r="P7718" i="1" s="1"/>
  <c r="M9085" i="1"/>
  <c r="M9069" i="1"/>
  <c r="P9069" i="1" s="1"/>
  <c r="M9053" i="1"/>
  <c r="P9053" i="1" s="1"/>
  <c r="M9037" i="1"/>
  <c r="P9037" i="1" s="1"/>
  <c r="M9021" i="1"/>
  <c r="P9021" i="1" s="1"/>
  <c r="M9005" i="1"/>
  <c r="M8989" i="1"/>
  <c r="P8989" i="1" s="1"/>
  <c r="M8973" i="1"/>
  <c r="P8973" i="1" s="1"/>
  <c r="M8957" i="1"/>
  <c r="P8957" i="1" s="1"/>
  <c r="M8941" i="1"/>
  <c r="P8941" i="1" s="1"/>
  <c r="M8925" i="1"/>
  <c r="M8909" i="1"/>
  <c r="P8909" i="1" s="1"/>
  <c r="M8893" i="1"/>
  <c r="P8893" i="1" s="1"/>
  <c r="M8877" i="1"/>
  <c r="P8877" i="1" s="1"/>
  <c r="M8861" i="1"/>
  <c r="P8861" i="1" s="1"/>
  <c r="M8845" i="1"/>
  <c r="M8829" i="1"/>
  <c r="P8829" i="1" s="1"/>
  <c r="M8813" i="1"/>
  <c r="P8813" i="1" s="1"/>
  <c r="M8797" i="1"/>
  <c r="P8797" i="1" s="1"/>
  <c r="M8781" i="1"/>
  <c r="P8781" i="1" s="1"/>
  <c r="M8765" i="1"/>
  <c r="M8749" i="1"/>
  <c r="P8749" i="1" s="1"/>
  <c r="M8733" i="1"/>
  <c r="P8733" i="1" s="1"/>
  <c r="M8717" i="1"/>
  <c r="P8717" i="1" s="1"/>
  <c r="M8701" i="1"/>
  <c r="P8701" i="1" s="1"/>
  <c r="M8685" i="1"/>
  <c r="M8669" i="1"/>
  <c r="P8669" i="1" s="1"/>
  <c r="M8653" i="1"/>
  <c r="P8653" i="1" s="1"/>
  <c r="M8637" i="1"/>
  <c r="P8637" i="1" s="1"/>
  <c r="M8621" i="1"/>
  <c r="P8621" i="1" s="1"/>
  <c r="M8605" i="1"/>
  <c r="M8589" i="1"/>
  <c r="P8589" i="1" s="1"/>
  <c r="M8573" i="1"/>
  <c r="P8573" i="1" s="1"/>
  <c r="M8557" i="1"/>
  <c r="P8557" i="1" s="1"/>
  <c r="M8541" i="1"/>
  <c r="P8541" i="1" s="1"/>
  <c r="M8525" i="1"/>
  <c r="M8509" i="1"/>
  <c r="P8509" i="1" s="1"/>
  <c r="M8493" i="1"/>
  <c r="P8493" i="1" s="1"/>
  <c r="M8477" i="1"/>
  <c r="P8477" i="1" s="1"/>
  <c r="M8461" i="1"/>
  <c r="P8461" i="1" s="1"/>
  <c r="M8445" i="1"/>
  <c r="M8429" i="1"/>
  <c r="P8429" i="1" s="1"/>
  <c r="M8413" i="1"/>
  <c r="P8413" i="1" s="1"/>
  <c r="M8397" i="1"/>
  <c r="P8397" i="1" s="1"/>
  <c r="M8381" i="1"/>
  <c r="P8381" i="1" s="1"/>
  <c r="M8365" i="1"/>
  <c r="M8349" i="1"/>
  <c r="P8349" i="1" s="1"/>
  <c r="M8333" i="1"/>
  <c r="P8333" i="1" s="1"/>
  <c r="M8317" i="1"/>
  <c r="P8317" i="1" s="1"/>
  <c r="M8301" i="1"/>
  <c r="P8301" i="1" s="1"/>
  <c r="M8285" i="1"/>
  <c r="M8269" i="1"/>
  <c r="P8269" i="1" s="1"/>
  <c r="M8253" i="1"/>
  <c r="P8253" i="1" s="1"/>
  <c r="M8237" i="1"/>
  <c r="P8237" i="1" s="1"/>
  <c r="M8221" i="1"/>
  <c r="P8221" i="1" s="1"/>
  <c r="M8205" i="1"/>
  <c r="M8189" i="1"/>
  <c r="P8189" i="1" s="1"/>
  <c r="M8173" i="1"/>
  <c r="P8173" i="1" s="1"/>
  <c r="M8157" i="1"/>
  <c r="P8157" i="1" s="1"/>
  <c r="M8141" i="1"/>
  <c r="P8141" i="1" s="1"/>
  <c r="M8125" i="1"/>
  <c r="M7956" i="1"/>
  <c r="P7956" i="1" s="1"/>
  <c r="M7940" i="1"/>
  <c r="P7940" i="1" s="1"/>
  <c r="M7924" i="1"/>
  <c r="P7924" i="1" s="1"/>
  <c r="M7908" i="1"/>
  <c r="P7908" i="1" s="1"/>
  <c r="M7892" i="1"/>
  <c r="P7892" i="1" s="1"/>
  <c r="M7876" i="1"/>
  <c r="P7876" i="1" s="1"/>
  <c r="M7860" i="1"/>
  <c r="P7860" i="1" s="1"/>
  <c r="M7844" i="1"/>
  <c r="P7844" i="1" s="1"/>
  <c r="M7828" i="1"/>
  <c r="P7828" i="1" s="1"/>
  <c r="M7812" i="1"/>
  <c r="P7812" i="1" s="1"/>
  <c r="M7796" i="1"/>
  <c r="P7796" i="1" s="1"/>
  <c r="M7780" i="1"/>
  <c r="P7780" i="1" s="1"/>
  <c r="M7764" i="1"/>
  <c r="P7764" i="1" s="1"/>
  <c r="M7748" i="1"/>
  <c r="P7748" i="1" s="1"/>
  <c r="M7732" i="1"/>
  <c r="P7732" i="1" s="1"/>
  <c r="M7716" i="1"/>
  <c r="P7716" i="1" s="1"/>
  <c r="M7700" i="1"/>
  <c r="P7700" i="1" s="1"/>
  <c r="M7684" i="1"/>
  <c r="P7684" i="1" s="1"/>
  <c r="M7668" i="1"/>
  <c r="P7668" i="1" s="1"/>
  <c r="M7652" i="1"/>
  <c r="P7652" i="1" s="1"/>
  <c r="M7636" i="1"/>
  <c r="P7636" i="1" s="1"/>
  <c r="M7620" i="1"/>
  <c r="P7620" i="1" s="1"/>
  <c r="M7604" i="1"/>
  <c r="P7604" i="1" s="1"/>
  <c r="M7588" i="1"/>
  <c r="P7588" i="1" s="1"/>
  <c r="M7572" i="1"/>
  <c r="P7572" i="1" s="1"/>
  <c r="M7556" i="1"/>
  <c r="P7556" i="1" s="1"/>
  <c r="M7540" i="1"/>
  <c r="P7540" i="1" s="1"/>
  <c r="M7524" i="1"/>
  <c r="P7524" i="1" s="1"/>
  <c r="M7508" i="1"/>
  <c r="P7508" i="1" s="1"/>
  <c r="M7492" i="1"/>
  <c r="P7492" i="1" s="1"/>
  <c r="M7476" i="1"/>
  <c r="P7476" i="1" s="1"/>
  <c r="M7460" i="1"/>
  <c r="P7460" i="1" s="1"/>
  <c r="M7444" i="1"/>
  <c r="P7444" i="1" s="1"/>
  <c r="M7428" i="1"/>
  <c r="P7428" i="1" s="1"/>
  <c r="M7412" i="1"/>
  <c r="P7412" i="1" s="1"/>
  <c r="M7396" i="1"/>
  <c r="P7396" i="1" s="1"/>
  <c r="M7380" i="1"/>
  <c r="P7380" i="1" s="1"/>
  <c r="M7364" i="1"/>
  <c r="P7364" i="1" s="1"/>
  <c r="M7348" i="1"/>
  <c r="P7348" i="1" s="1"/>
  <c r="M7332" i="1"/>
  <c r="P7332" i="1" s="1"/>
  <c r="M7316" i="1"/>
  <c r="P7316" i="1" s="1"/>
  <c r="M7300" i="1"/>
  <c r="P7300" i="1" s="1"/>
  <c r="M7284" i="1"/>
  <c r="P7284" i="1" s="1"/>
  <c r="M7268" i="1"/>
  <c r="P7268" i="1" s="1"/>
  <c r="M7252" i="1"/>
  <c r="P7252" i="1" s="1"/>
  <c r="M7236" i="1"/>
  <c r="P7236" i="1" s="1"/>
  <c r="M7220" i="1"/>
  <c r="P7220" i="1" s="1"/>
  <c r="M7204" i="1"/>
  <c r="P7204" i="1" s="1"/>
  <c r="M7188" i="1"/>
  <c r="P7188" i="1" s="1"/>
  <c r="M7172" i="1"/>
  <c r="P7172" i="1" s="1"/>
  <c r="M7156" i="1"/>
  <c r="P7156" i="1" s="1"/>
  <c r="M7140" i="1"/>
  <c r="P7140" i="1" s="1"/>
  <c r="M7124" i="1"/>
  <c r="P7124" i="1" s="1"/>
  <c r="M7108" i="1"/>
  <c r="P7108" i="1" s="1"/>
  <c r="M7092" i="1"/>
  <c r="P7092" i="1" s="1"/>
  <c r="M7076" i="1"/>
  <c r="P7076" i="1" s="1"/>
  <c r="M7060" i="1"/>
  <c r="P7060" i="1" s="1"/>
  <c r="M7044" i="1"/>
  <c r="P7044" i="1" s="1"/>
  <c r="M7028" i="1"/>
  <c r="P7028" i="1" s="1"/>
  <c r="M7012" i="1"/>
  <c r="P7012" i="1" s="1"/>
  <c r="M6996" i="1"/>
  <c r="P6996" i="1" s="1"/>
  <c r="M6980" i="1"/>
  <c r="P6980" i="1" s="1"/>
  <c r="M6964" i="1"/>
  <c r="P6964" i="1" s="1"/>
  <c r="M6948" i="1"/>
  <c r="P6948" i="1" s="1"/>
  <c r="M6932" i="1"/>
  <c r="P6932" i="1" s="1"/>
  <c r="M6916" i="1"/>
  <c r="P6916" i="1" s="1"/>
  <c r="M6900" i="1"/>
  <c r="P6900" i="1" s="1"/>
  <c r="M6884" i="1"/>
  <c r="P6884" i="1" s="1"/>
  <c r="M6868" i="1"/>
  <c r="P6868" i="1" s="1"/>
  <c r="M6852" i="1"/>
  <c r="P6852" i="1" s="1"/>
  <c r="M6836" i="1"/>
  <c r="P6836" i="1" s="1"/>
  <c r="M7694" i="1"/>
  <c r="P7694" i="1" s="1"/>
  <c r="M7678" i="1"/>
  <c r="P7678" i="1" s="1"/>
  <c r="M7662" i="1"/>
  <c r="P7662" i="1" s="1"/>
  <c r="M7646" i="1"/>
  <c r="P7646" i="1" s="1"/>
  <c r="M7630" i="1"/>
  <c r="P7630" i="1" s="1"/>
  <c r="M7614" i="1"/>
  <c r="P7614" i="1" s="1"/>
  <c r="M7598" i="1"/>
  <c r="P7598" i="1" s="1"/>
  <c r="M7582" i="1"/>
  <c r="P7582" i="1" s="1"/>
  <c r="M7566" i="1"/>
  <c r="P7566" i="1" s="1"/>
  <c r="M7550" i="1"/>
  <c r="P7550" i="1" s="1"/>
  <c r="M7534" i="1"/>
  <c r="P7534" i="1" s="1"/>
  <c r="M7518" i="1"/>
  <c r="P7518" i="1" s="1"/>
  <c r="M7502" i="1"/>
  <c r="P7502" i="1" s="1"/>
  <c r="M7486" i="1"/>
  <c r="P7486" i="1" s="1"/>
  <c r="M7470" i="1"/>
  <c r="P7470" i="1" s="1"/>
  <c r="M7454" i="1"/>
  <c r="P7454" i="1" s="1"/>
  <c r="M7438" i="1"/>
  <c r="P7438" i="1" s="1"/>
  <c r="M7422" i="1"/>
  <c r="P7422" i="1" s="1"/>
  <c r="M7406" i="1"/>
  <c r="P7406" i="1" s="1"/>
  <c r="M7390" i="1"/>
  <c r="P7390" i="1" s="1"/>
  <c r="M7374" i="1"/>
  <c r="P7374" i="1" s="1"/>
  <c r="M7358" i="1"/>
  <c r="P7358" i="1" s="1"/>
  <c r="M7342" i="1"/>
  <c r="P7342" i="1" s="1"/>
  <c r="M7326" i="1"/>
  <c r="P7326" i="1" s="1"/>
  <c r="M7310" i="1"/>
  <c r="P7310" i="1" s="1"/>
  <c r="M7294" i="1"/>
  <c r="P7294" i="1" s="1"/>
  <c r="M7278" i="1"/>
  <c r="P7278" i="1" s="1"/>
  <c r="M7262" i="1"/>
  <c r="P7262" i="1" s="1"/>
  <c r="M7246" i="1"/>
  <c r="P7246" i="1" s="1"/>
  <c r="M7230" i="1"/>
  <c r="P7230" i="1" s="1"/>
  <c r="M7214" i="1"/>
  <c r="P7214" i="1" s="1"/>
  <c r="M7198" i="1"/>
  <c r="P7198" i="1" s="1"/>
  <c r="M7182" i="1"/>
  <c r="P7182" i="1" s="1"/>
  <c r="M7166" i="1"/>
  <c r="P7166" i="1" s="1"/>
  <c r="M7150" i="1"/>
  <c r="P7150" i="1" s="1"/>
  <c r="M7134" i="1"/>
  <c r="P7134" i="1" s="1"/>
  <c r="M7118" i="1"/>
  <c r="P7118" i="1" s="1"/>
  <c r="M7102" i="1"/>
  <c r="P7102" i="1" s="1"/>
  <c r="M7086" i="1"/>
  <c r="P7086" i="1" s="1"/>
  <c r="M7070" i="1"/>
  <c r="P7070" i="1" s="1"/>
  <c r="M7054" i="1"/>
  <c r="P7054" i="1" s="1"/>
  <c r="M7038" i="1"/>
  <c r="P7038" i="1" s="1"/>
  <c r="M8113" i="1"/>
  <c r="P8113" i="1" s="1"/>
  <c r="M8097" i="1"/>
  <c r="P8097" i="1" s="1"/>
  <c r="M8081" i="1"/>
  <c r="P8081" i="1" s="1"/>
  <c r="M8065" i="1"/>
  <c r="M8049" i="1"/>
  <c r="P8049" i="1" s="1"/>
  <c r="M8033" i="1"/>
  <c r="P8033" i="1" s="1"/>
  <c r="M8017" i="1"/>
  <c r="P8017" i="1" s="1"/>
  <c r="M8001" i="1"/>
  <c r="P8001" i="1" s="1"/>
  <c r="M7985" i="1"/>
  <c r="M7969" i="1"/>
  <c r="P7969" i="1" s="1"/>
  <c r="M7953" i="1"/>
  <c r="P7953" i="1" s="1"/>
  <c r="M7937" i="1"/>
  <c r="P7937" i="1" s="1"/>
  <c r="M7921" i="1"/>
  <c r="P7921" i="1" s="1"/>
  <c r="M7905" i="1"/>
  <c r="M7889" i="1"/>
  <c r="P7889" i="1" s="1"/>
  <c r="M7873" i="1"/>
  <c r="P7873" i="1" s="1"/>
  <c r="M7857" i="1"/>
  <c r="P7857" i="1" s="1"/>
  <c r="M7841" i="1"/>
  <c r="P7841" i="1" s="1"/>
  <c r="M7825" i="1"/>
  <c r="M7809" i="1"/>
  <c r="P7809" i="1" s="1"/>
  <c r="M7793" i="1"/>
  <c r="P7793" i="1" s="1"/>
  <c r="M7777" i="1"/>
  <c r="P7777" i="1" s="1"/>
  <c r="M7761" i="1"/>
  <c r="P7761" i="1" s="1"/>
  <c r="M7745" i="1"/>
  <c r="M7729" i="1"/>
  <c r="P7729" i="1" s="1"/>
  <c r="M7713" i="1"/>
  <c r="P7713" i="1" s="1"/>
  <c r="M7697" i="1"/>
  <c r="P7697" i="1" s="1"/>
  <c r="M7681" i="1"/>
  <c r="P7681" i="1" s="1"/>
  <c r="M7665" i="1"/>
  <c r="M7649" i="1"/>
  <c r="P7649" i="1" s="1"/>
  <c r="M7633" i="1"/>
  <c r="P7633" i="1" s="1"/>
  <c r="M7617" i="1"/>
  <c r="P7617" i="1" s="1"/>
  <c r="M7601" i="1"/>
  <c r="P7601" i="1" s="1"/>
  <c r="M7585" i="1"/>
  <c r="M7569" i="1"/>
  <c r="P7569" i="1" s="1"/>
  <c r="M7553" i="1"/>
  <c r="P7553" i="1" s="1"/>
  <c r="M7537" i="1"/>
  <c r="P7537" i="1" s="1"/>
  <c r="M7521" i="1"/>
  <c r="P7521" i="1" s="1"/>
  <c r="M7505" i="1"/>
  <c r="M7489" i="1"/>
  <c r="P7489" i="1" s="1"/>
  <c r="M7473" i="1"/>
  <c r="P7473" i="1" s="1"/>
  <c r="M5811" i="1"/>
  <c r="P5811" i="1" s="1"/>
  <c r="M5795" i="1"/>
  <c r="M5779" i="1"/>
  <c r="P5779" i="1" s="1"/>
  <c r="M5763" i="1"/>
  <c r="P5763" i="1" s="1"/>
  <c r="M5747" i="1"/>
  <c r="P5747" i="1" s="1"/>
  <c r="M5731" i="1"/>
  <c r="P5731" i="1" s="1"/>
  <c r="M5715" i="1"/>
  <c r="M5699" i="1"/>
  <c r="P5699" i="1" s="1"/>
  <c r="M5683" i="1"/>
  <c r="P5683" i="1" s="1"/>
  <c r="M5667" i="1"/>
  <c r="P5667" i="1" s="1"/>
  <c r="M5651" i="1"/>
  <c r="P5651" i="1" s="1"/>
  <c r="M5635" i="1"/>
  <c r="M5619" i="1"/>
  <c r="P5619" i="1" s="1"/>
  <c r="M5603" i="1"/>
  <c r="P5603" i="1" s="1"/>
  <c r="M5587" i="1"/>
  <c r="P5587" i="1" s="1"/>
  <c r="M5571" i="1"/>
  <c r="P5571" i="1" s="1"/>
  <c r="M5555" i="1"/>
  <c r="M5539" i="1"/>
  <c r="P5539" i="1" s="1"/>
  <c r="M5523" i="1"/>
  <c r="P5523" i="1" s="1"/>
  <c r="M5507" i="1"/>
  <c r="P5507" i="1" s="1"/>
  <c r="M5491" i="1"/>
  <c r="P5491" i="1" s="1"/>
  <c r="M5475" i="1"/>
  <c r="M5459" i="1"/>
  <c r="P5459" i="1" s="1"/>
  <c r="M5443" i="1"/>
  <c r="P5443" i="1" s="1"/>
  <c r="M5427" i="1"/>
  <c r="P5427" i="1" s="1"/>
  <c r="M5411" i="1"/>
  <c r="P5411" i="1" s="1"/>
  <c r="M5395" i="1"/>
  <c r="M5379" i="1"/>
  <c r="P5379" i="1" s="1"/>
  <c r="M5363" i="1"/>
  <c r="P5363" i="1" s="1"/>
  <c r="M5347" i="1"/>
  <c r="P5347" i="1" s="1"/>
  <c r="M7014" i="1"/>
  <c r="P7014" i="1" s="1"/>
  <c r="M6998" i="1"/>
  <c r="P6998" i="1" s="1"/>
  <c r="M6982" i="1"/>
  <c r="P6982" i="1" s="1"/>
  <c r="M6966" i="1"/>
  <c r="P6966" i="1" s="1"/>
  <c r="M6950" i="1"/>
  <c r="P6950" i="1" s="1"/>
  <c r="M6934" i="1"/>
  <c r="P6934" i="1" s="1"/>
  <c r="M6918" i="1"/>
  <c r="P6918" i="1" s="1"/>
  <c r="M6902" i="1"/>
  <c r="P6902" i="1" s="1"/>
  <c r="M6886" i="1"/>
  <c r="P6886" i="1" s="1"/>
  <c r="M6870" i="1"/>
  <c r="P6870" i="1" s="1"/>
  <c r="M6854" i="1"/>
  <c r="P6854" i="1" s="1"/>
  <c r="M6838" i="1"/>
  <c r="P6838" i="1" s="1"/>
  <c r="M6822" i="1"/>
  <c r="P6822" i="1" s="1"/>
  <c r="M6806" i="1"/>
  <c r="P6806" i="1" s="1"/>
  <c r="M6790" i="1"/>
  <c r="P6790" i="1" s="1"/>
  <c r="M6774" i="1"/>
  <c r="P6774" i="1" s="1"/>
  <c r="M6758" i="1"/>
  <c r="P6758" i="1" s="1"/>
  <c r="M6742" i="1"/>
  <c r="P6742" i="1" s="1"/>
  <c r="M6726" i="1"/>
  <c r="P6726" i="1" s="1"/>
  <c r="M6710" i="1"/>
  <c r="P6710" i="1" s="1"/>
  <c r="M6694" i="1"/>
  <c r="P6694" i="1" s="1"/>
  <c r="M6678" i="1"/>
  <c r="P6678" i="1" s="1"/>
  <c r="M6662" i="1"/>
  <c r="P6662" i="1" s="1"/>
  <c r="M6646" i="1"/>
  <c r="P6646" i="1" s="1"/>
  <c r="M6630" i="1"/>
  <c r="P6630" i="1" s="1"/>
  <c r="M6614" i="1"/>
  <c r="P6614" i="1" s="1"/>
  <c r="M6598" i="1"/>
  <c r="P6598" i="1" s="1"/>
  <c r="M6582" i="1"/>
  <c r="P6582" i="1" s="1"/>
  <c r="M6566" i="1"/>
  <c r="P6566" i="1" s="1"/>
  <c r="M7453" i="1"/>
  <c r="P7453" i="1" s="1"/>
  <c r="M7437" i="1"/>
  <c r="P7437" i="1" s="1"/>
  <c r="M7421" i="1"/>
  <c r="P7421" i="1" s="1"/>
  <c r="M7405" i="1"/>
  <c r="M7389" i="1"/>
  <c r="P7389" i="1" s="1"/>
  <c r="M7373" i="1"/>
  <c r="P7373" i="1" s="1"/>
  <c r="M7357" i="1"/>
  <c r="P7357" i="1" s="1"/>
  <c r="M7341" i="1"/>
  <c r="P7341" i="1" s="1"/>
  <c r="M7325" i="1"/>
  <c r="M7309" i="1"/>
  <c r="P7309" i="1" s="1"/>
  <c r="M7293" i="1"/>
  <c r="P7293" i="1" s="1"/>
  <c r="M7277" i="1"/>
  <c r="P7277" i="1" s="1"/>
  <c r="M7261" i="1"/>
  <c r="P7261" i="1" s="1"/>
  <c r="M7245" i="1"/>
  <c r="M7229" i="1"/>
  <c r="P7229" i="1" s="1"/>
  <c r="M7213" i="1"/>
  <c r="P7213" i="1" s="1"/>
  <c r="M7197" i="1"/>
  <c r="P7197" i="1" s="1"/>
  <c r="M7181" i="1"/>
  <c r="P7181" i="1" s="1"/>
  <c r="M7165" i="1"/>
  <c r="M7149" i="1"/>
  <c r="P7149" i="1" s="1"/>
  <c r="M7133" i="1"/>
  <c r="P7133" i="1" s="1"/>
  <c r="M7117" i="1"/>
  <c r="P7117" i="1" s="1"/>
  <c r="M7101" i="1"/>
  <c r="P7101" i="1" s="1"/>
  <c r="M7085" i="1"/>
  <c r="M7069" i="1"/>
  <c r="P7069" i="1" s="1"/>
  <c r="M7053" i="1"/>
  <c r="P7053" i="1" s="1"/>
  <c r="M7037" i="1"/>
  <c r="P7037" i="1" s="1"/>
  <c r="M7021" i="1"/>
  <c r="P7021" i="1" s="1"/>
  <c r="M7005" i="1"/>
  <c r="M6989" i="1"/>
  <c r="P6989" i="1" s="1"/>
  <c r="M6973" i="1"/>
  <c r="P6973" i="1" s="1"/>
  <c r="M6957" i="1"/>
  <c r="P6957" i="1" s="1"/>
  <c r="M6941" i="1"/>
  <c r="P6941" i="1" s="1"/>
  <c r="M6925" i="1"/>
  <c r="M6909" i="1"/>
  <c r="P6909" i="1" s="1"/>
  <c r="M6893" i="1"/>
  <c r="P6893" i="1" s="1"/>
  <c r="M6877" i="1"/>
  <c r="P6877" i="1" s="1"/>
  <c r="M6861" i="1"/>
  <c r="P6861" i="1" s="1"/>
  <c r="M6845" i="1"/>
  <c r="M6829" i="1"/>
  <c r="P6829" i="1" s="1"/>
  <c r="M6813" i="1"/>
  <c r="P6813" i="1" s="1"/>
  <c r="M6797" i="1"/>
  <c r="P6797" i="1" s="1"/>
  <c r="M6828" i="1"/>
  <c r="P6828" i="1" s="1"/>
  <c r="M6812" i="1"/>
  <c r="P6812" i="1" s="1"/>
  <c r="M6796" i="1"/>
  <c r="P6796" i="1" s="1"/>
  <c r="M6780" i="1"/>
  <c r="P6780" i="1" s="1"/>
  <c r="M6764" i="1"/>
  <c r="P6764" i="1" s="1"/>
  <c r="M6748" i="1"/>
  <c r="P6748" i="1" s="1"/>
  <c r="M6732" i="1"/>
  <c r="P6732" i="1" s="1"/>
  <c r="M6716" i="1"/>
  <c r="P6716" i="1" s="1"/>
  <c r="M6700" i="1"/>
  <c r="P6700" i="1" s="1"/>
  <c r="M6684" i="1"/>
  <c r="P6684" i="1" s="1"/>
  <c r="M6668" i="1"/>
  <c r="P6668" i="1" s="1"/>
  <c r="M6652" i="1"/>
  <c r="P6652" i="1" s="1"/>
  <c r="M6636" i="1"/>
  <c r="P6636" i="1" s="1"/>
  <c r="M6620" i="1"/>
  <c r="P6620" i="1" s="1"/>
  <c r="M6604" i="1"/>
  <c r="P6604" i="1" s="1"/>
  <c r="M6588" i="1"/>
  <c r="P6588" i="1" s="1"/>
  <c r="M6572" i="1"/>
  <c r="P6572" i="1" s="1"/>
  <c r="M6556" i="1"/>
  <c r="P6556" i="1" s="1"/>
  <c r="M6540" i="1"/>
  <c r="P6540" i="1" s="1"/>
  <c r="M6524" i="1"/>
  <c r="P6524" i="1" s="1"/>
  <c r="M6508" i="1"/>
  <c r="P6508" i="1" s="1"/>
  <c r="M6492" i="1"/>
  <c r="P6492" i="1" s="1"/>
  <c r="M6476" i="1"/>
  <c r="P6476" i="1" s="1"/>
  <c r="M6460" i="1"/>
  <c r="P6460" i="1" s="1"/>
  <c r="M6444" i="1"/>
  <c r="P6444" i="1" s="1"/>
  <c r="M6428" i="1"/>
  <c r="P6428" i="1" s="1"/>
  <c r="M6412" i="1"/>
  <c r="P6412" i="1" s="1"/>
  <c r="M6396" i="1"/>
  <c r="P6396" i="1" s="1"/>
  <c r="M6380" i="1"/>
  <c r="P6380" i="1" s="1"/>
  <c r="M6364" i="1"/>
  <c r="P6364" i="1" s="1"/>
  <c r="M6348" i="1"/>
  <c r="P6348" i="1" s="1"/>
  <c r="M6332" i="1"/>
  <c r="P6332" i="1" s="1"/>
  <c r="M6316" i="1"/>
  <c r="P6316" i="1" s="1"/>
  <c r="M6300" i="1"/>
  <c r="P6300" i="1" s="1"/>
  <c r="M6284" i="1"/>
  <c r="P6284" i="1" s="1"/>
  <c r="M6268" i="1"/>
  <c r="P6268" i="1" s="1"/>
  <c r="M6252" i="1"/>
  <c r="P6252" i="1" s="1"/>
  <c r="M6236" i="1"/>
  <c r="P6236" i="1" s="1"/>
  <c r="M6220" i="1"/>
  <c r="P6220" i="1" s="1"/>
  <c r="M6204" i="1"/>
  <c r="P6204" i="1" s="1"/>
  <c r="M6188" i="1"/>
  <c r="P6188" i="1" s="1"/>
  <c r="M6172" i="1"/>
  <c r="P6172" i="1" s="1"/>
  <c r="M6156" i="1"/>
  <c r="P6156" i="1" s="1"/>
  <c r="M6550" i="1"/>
  <c r="P6550" i="1" s="1"/>
  <c r="M6534" i="1"/>
  <c r="P6534" i="1" s="1"/>
  <c r="M6518" i="1"/>
  <c r="P6518" i="1" s="1"/>
  <c r="M6502" i="1"/>
  <c r="P6502" i="1" s="1"/>
  <c r="M6486" i="1"/>
  <c r="P6486" i="1" s="1"/>
  <c r="M6470" i="1"/>
  <c r="P6470" i="1" s="1"/>
  <c r="M6454" i="1"/>
  <c r="P6454" i="1" s="1"/>
  <c r="M6438" i="1"/>
  <c r="P6438" i="1" s="1"/>
  <c r="M6422" i="1"/>
  <c r="P6422" i="1" s="1"/>
  <c r="M6406" i="1"/>
  <c r="P6406" i="1" s="1"/>
  <c r="M6390" i="1"/>
  <c r="P6390" i="1" s="1"/>
  <c r="M6374" i="1"/>
  <c r="P6374" i="1" s="1"/>
  <c r="M6358" i="1"/>
  <c r="P6358" i="1" s="1"/>
  <c r="M6342" i="1"/>
  <c r="P6342" i="1" s="1"/>
  <c r="M6326" i="1"/>
  <c r="P6326" i="1" s="1"/>
  <c r="M6310" i="1"/>
  <c r="P6310" i="1" s="1"/>
  <c r="M6294" i="1"/>
  <c r="P6294" i="1" s="1"/>
  <c r="M6278" i="1"/>
  <c r="P6278" i="1" s="1"/>
  <c r="M6262" i="1"/>
  <c r="P6262" i="1" s="1"/>
  <c r="M6246" i="1"/>
  <c r="P6246" i="1" s="1"/>
  <c r="M6230" i="1"/>
  <c r="P6230" i="1" s="1"/>
  <c r="M6214" i="1"/>
  <c r="P6214" i="1" s="1"/>
  <c r="M6198" i="1"/>
  <c r="P6198" i="1" s="1"/>
  <c r="M6182" i="1"/>
  <c r="P6182" i="1" s="1"/>
  <c r="M6166" i="1"/>
  <c r="P6166" i="1" s="1"/>
  <c r="M6781" i="1"/>
  <c r="P6781" i="1" s="1"/>
  <c r="M6765" i="1"/>
  <c r="M6749" i="1"/>
  <c r="P6749" i="1" s="1"/>
  <c r="M6733" i="1"/>
  <c r="P6733" i="1" s="1"/>
  <c r="M6717" i="1"/>
  <c r="P6717" i="1" s="1"/>
  <c r="M6701" i="1"/>
  <c r="P6701" i="1" s="1"/>
  <c r="M6685" i="1"/>
  <c r="M6669" i="1"/>
  <c r="P6669" i="1" s="1"/>
  <c r="M6653" i="1"/>
  <c r="P6653" i="1" s="1"/>
  <c r="M6637" i="1"/>
  <c r="P6637" i="1" s="1"/>
  <c r="M6621" i="1"/>
  <c r="P6621" i="1" s="1"/>
  <c r="M6605" i="1"/>
  <c r="M6589" i="1"/>
  <c r="P6589" i="1" s="1"/>
  <c r="M6573" i="1"/>
  <c r="P6573" i="1" s="1"/>
  <c r="M6557" i="1"/>
  <c r="P6557" i="1" s="1"/>
  <c r="M6541" i="1"/>
  <c r="P6541" i="1" s="1"/>
  <c r="M6525" i="1"/>
  <c r="M6509" i="1"/>
  <c r="P6509" i="1" s="1"/>
  <c r="M6493" i="1"/>
  <c r="P6493" i="1" s="1"/>
  <c r="M6477" i="1"/>
  <c r="P6477" i="1" s="1"/>
  <c r="M6461" i="1"/>
  <c r="P6461" i="1" s="1"/>
  <c r="M6445" i="1"/>
  <c r="M6429" i="1"/>
  <c r="P6429" i="1" s="1"/>
  <c r="M6413" i="1"/>
  <c r="P6413" i="1" s="1"/>
  <c r="M6397" i="1"/>
  <c r="P6397" i="1" s="1"/>
  <c r="M6144" i="1"/>
  <c r="P6144" i="1" s="1"/>
  <c r="M6128" i="1"/>
  <c r="P6128" i="1" s="1"/>
  <c r="M6112" i="1"/>
  <c r="P6112" i="1" s="1"/>
  <c r="M6096" i="1"/>
  <c r="P6096" i="1" s="1"/>
  <c r="M6080" i="1"/>
  <c r="P6080" i="1" s="1"/>
  <c r="M6064" i="1"/>
  <c r="P6064" i="1" s="1"/>
  <c r="M6048" i="1"/>
  <c r="P6048" i="1" s="1"/>
  <c r="M6032" i="1"/>
  <c r="P6032" i="1" s="1"/>
  <c r="M6016" i="1"/>
  <c r="P6016" i="1" s="1"/>
  <c r="M6000" i="1"/>
  <c r="P6000" i="1" s="1"/>
  <c r="M5984" i="1"/>
  <c r="P5984" i="1" s="1"/>
  <c r="M5968" i="1"/>
  <c r="P5968" i="1" s="1"/>
  <c r="M5952" i="1"/>
  <c r="P5952" i="1" s="1"/>
  <c r="M5936" i="1"/>
  <c r="P5936" i="1" s="1"/>
  <c r="M5920" i="1"/>
  <c r="P5920" i="1" s="1"/>
  <c r="M5904" i="1"/>
  <c r="P5904" i="1" s="1"/>
  <c r="M5888" i="1"/>
  <c r="P5888" i="1" s="1"/>
  <c r="M5872" i="1"/>
  <c r="P5872" i="1" s="1"/>
  <c r="M5856" i="1"/>
  <c r="P5856" i="1" s="1"/>
  <c r="M5840" i="1"/>
  <c r="P5840" i="1" s="1"/>
  <c r="M5824" i="1"/>
  <c r="P5824" i="1" s="1"/>
  <c r="M5808" i="1"/>
  <c r="P5808" i="1" s="1"/>
  <c r="M9800" i="1"/>
  <c r="P9800" i="1" s="1"/>
  <c r="M9440" i="1"/>
  <c r="P9440" i="1" s="1"/>
  <c r="M9004" i="1"/>
  <c r="P9004" i="1" s="1"/>
  <c r="M8308" i="1"/>
  <c r="P8308" i="1" s="1"/>
  <c r="M9995" i="1"/>
  <c r="M9867" i="1"/>
  <c r="P9867" i="1" s="1"/>
  <c r="M9739" i="1"/>
  <c r="P9739" i="1" s="1"/>
  <c r="M9611" i="1"/>
  <c r="P9611" i="1" s="1"/>
  <c r="M9483" i="1"/>
  <c r="P9483" i="1" s="1"/>
  <c r="M9355" i="1"/>
  <c r="M9227" i="1"/>
  <c r="P9227" i="1" s="1"/>
  <c r="M9099" i="1"/>
  <c r="P9099" i="1" s="1"/>
  <c r="M9816" i="1"/>
  <c r="P9816" i="1" s="1"/>
  <c r="M9556" i="1"/>
  <c r="P9556" i="1" s="1"/>
  <c r="M9264" i="1"/>
  <c r="P9264" i="1" s="1"/>
  <c r="M9028" i="1"/>
  <c r="P9028" i="1" s="1"/>
  <c r="M8804" i="1"/>
  <c r="P8804" i="1" s="1"/>
  <c r="M8612" i="1"/>
  <c r="P8612" i="1" s="1"/>
  <c r="M8436" i="1"/>
  <c r="P8436" i="1" s="1"/>
  <c r="M8240" i="1"/>
  <c r="P8240" i="1" s="1"/>
  <c r="M9972" i="1"/>
  <c r="P9972" i="1" s="1"/>
  <c r="M9320" i="1"/>
  <c r="P9320" i="1" s="1"/>
  <c r="M8680" i="1"/>
  <c r="P8680" i="1" s="1"/>
  <c r="M9039" i="1"/>
  <c r="P9039" i="1" s="1"/>
  <c r="M8911" i="1"/>
  <c r="P8911" i="1" s="1"/>
  <c r="M8783" i="1"/>
  <c r="P8783" i="1" s="1"/>
  <c r="M8655" i="1"/>
  <c r="M8527" i="1"/>
  <c r="P8527" i="1" s="1"/>
  <c r="M8399" i="1"/>
  <c r="P8399" i="1" s="1"/>
  <c r="M8271" i="1"/>
  <c r="P8271" i="1" s="1"/>
  <c r="M8143" i="1"/>
  <c r="P8143" i="1" s="1"/>
  <c r="M8015" i="1"/>
  <c r="M7887" i="1"/>
  <c r="P7887" i="1" s="1"/>
  <c r="M7759" i="1"/>
  <c r="P7759" i="1" s="1"/>
  <c r="M9938" i="1"/>
  <c r="P9938" i="1" s="1"/>
  <c r="M9822" i="1"/>
  <c r="P9822" i="1" s="1"/>
  <c r="M7968" i="1"/>
  <c r="P7968" i="1" s="1"/>
  <c r="M7615" i="1"/>
  <c r="M7551" i="1"/>
  <c r="P7551" i="1" s="1"/>
  <c r="M7507" i="1"/>
  <c r="P7507" i="1" s="1"/>
  <c r="M7467" i="1"/>
  <c r="P7467" i="1" s="1"/>
  <c r="M7423" i="1"/>
  <c r="P7423" i="1" s="1"/>
  <c r="M7379" i="1"/>
  <c r="P7379" i="1" s="1"/>
  <c r="M7339" i="1"/>
  <c r="P7339" i="1" s="1"/>
  <c r="M7295" i="1"/>
  <c r="M7251" i="1"/>
  <c r="P7251" i="1" s="1"/>
  <c r="M7211" i="1"/>
  <c r="P7211" i="1" s="1"/>
  <c r="M7167" i="1"/>
  <c r="P7167" i="1" s="1"/>
  <c r="M7123" i="1"/>
  <c r="P7123" i="1" s="1"/>
  <c r="M7083" i="1"/>
  <c r="P7083" i="1" s="1"/>
  <c r="M7039" i="1"/>
  <c r="P7039" i="1" s="1"/>
  <c r="M6995" i="1"/>
  <c r="M6955" i="1"/>
  <c r="M6911" i="1"/>
  <c r="P6911" i="1" s="1"/>
  <c r="M6867" i="1"/>
  <c r="P6867" i="1" s="1"/>
  <c r="M6835" i="1"/>
  <c r="M6803" i="1"/>
  <c r="P6803" i="1" s="1"/>
  <c r="M6771" i="1"/>
  <c r="P6771" i="1" s="1"/>
  <c r="M6739" i="1"/>
  <c r="P6739" i="1" s="1"/>
  <c r="M6707" i="1"/>
  <c r="P6707" i="1" s="1"/>
  <c r="M6675" i="1"/>
  <c r="M6643" i="1"/>
  <c r="P6643" i="1" s="1"/>
  <c r="M6611" i="1"/>
  <c r="P6611" i="1" s="1"/>
  <c r="M6579" i="1"/>
  <c r="P6579" i="1" s="1"/>
  <c r="M6547" i="1"/>
  <c r="P6547" i="1" s="1"/>
  <c r="M6515" i="1"/>
  <c r="M9718" i="1"/>
  <c r="P9718" i="1" s="1"/>
  <c r="M9686" i="1"/>
  <c r="P9686" i="1" s="1"/>
  <c r="M9654" i="1"/>
  <c r="P9654" i="1" s="1"/>
  <c r="M9622" i="1"/>
  <c r="P9622" i="1" s="1"/>
  <c r="M9590" i="1"/>
  <c r="P9590" i="1" s="1"/>
  <c r="M9558" i="1"/>
  <c r="P9558" i="1" s="1"/>
  <c r="M9526" i="1"/>
  <c r="P9526" i="1" s="1"/>
  <c r="M9494" i="1"/>
  <c r="P9494" i="1" s="1"/>
  <c r="M9462" i="1"/>
  <c r="P9462" i="1" s="1"/>
  <c r="M9430" i="1"/>
  <c r="P9430" i="1" s="1"/>
  <c r="M9398" i="1"/>
  <c r="P9398" i="1" s="1"/>
  <c r="M9366" i="1"/>
  <c r="P9366" i="1" s="1"/>
  <c r="M9334" i="1"/>
  <c r="P9334" i="1" s="1"/>
  <c r="M9302" i="1"/>
  <c r="P9302" i="1" s="1"/>
  <c r="M9270" i="1"/>
  <c r="P9270" i="1" s="1"/>
  <c r="M9238" i="1"/>
  <c r="P9238" i="1" s="1"/>
  <c r="M9214" i="1"/>
  <c r="P9214" i="1" s="1"/>
  <c r="M9194" i="1"/>
  <c r="P9194" i="1" s="1"/>
  <c r="M9174" i="1"/>
  <c r="P9174" i="1" s="1"/>
  <c r="M9150" i="1"/>
  <c r="P9150" i="1" s="1"/>
  <c r="M9130" i="1"/>
  <c r="P9130" i="1" s="1"/>
  <c r="M9110" i="1"/>
  <c r="P9110" i="1" s="1"/>
  <c r="M9086" i="1"/>
  <c r="P9086" i="1" s="1"/>
  <c r="M9066" i="1"/>
  <c r="P9066" i="1" s="1"/>
  <c r="M9046" i="1"/>
  <c r="P9046" i="1" s="1"/>
  <c r="M9022" i="1"/>
  <c r="P9022" i="1" s="1"/>
  <c r="M9002" i="1"/>
  <c r="P9002" i="1" s="1"/>
  <c r="M8982" i="1"/>
  <c r="P8982" i="1" s="1"/>
  <c r="M8958" i="1"/>
  <c r="P8958" i="1" s="1"/>
  <c r="M8938" i="1"/>
  <c r="P8938" i="1" s="1"/>
  <c r="M8918" i="1"/>
  <c r="P8918" i="1" s="1"/>
  <c r="M8894" i="1"/>
  <c r="P8894" i="1" s="1"/>
  <c r="M8874" i="1"/>
  <c r="P8874" i="1" s="1"/>
  <c r="M8854" i="1"/>
  <c r="P8854" i="1" s="1"/>
  <c r="M8830" i="1"/>
  <c r="P8830" i="1" s="1"/>
  <c r="M8810" i="1"/>
  <c r="P8810" i="1" s="1"/>
  <c r="M8790" i="1"/>
  <c r="P8790" i="1" s="1"/>
  <c r="M8766" i="1"/>
  <c r="P8766" i="1" s="1"/>
  <c r="M8746" i="1"/>
  <c r="P8746" i="1" s="1"/>
  <c r="M8726" i="1"/>
  <c r="P8726" i="1" s="1"/>
  <c r="M8702" i="1"/>
  <c r="P8702" i="1" s="1"/>
  <c r="M8682" i="1"/>
  <c r="P8682" i="1" s="1"/>
  <c r="M8662" i="1"/>
  <c r="P8662" i="1" s="1"/>
  <c r="M8638" i="1"/>
  <c r="P8638" i="1" s="1"/>
  <c r="M8618" i="1"/>
  <c r="P8618" i="1" s="1"/>
  <c r="M8598" i="1"/>
  <c r="P8598" i="1" s="1"/>
  <c r="M8574" i="1"/>
  <c r="P8574" i="1" s="1"/>
  <c r="M8554" i="1"/>
  <c r="P8554" i="1" s="1"/>
  <c r="M8534" i="1"/>
  <c r="P8534" i="1" s="1"/>
  <c r="M8510" i="1"/>
  <c r="P8510" i="1" s="1"/>
  <c r="M8490" i="1"/>
  <c r="P8490" i="1" s="1"/>
  <c r="M8470" i="1"/>
  <c r="P8470" i="1" s="1"/>
  <c r="M8446" i="1"/>
  <c r="P8446" i="1" s="1"/>
  <c r="M8426" i="1"/>
  <c r="P8426" i="1" s="1"/>
  <c r="M8406" i="1"/>
  <c r="P8406" i="1" s="1"/>
  <c r="M8382" i="1"/>
  <c r="P8382" i="1" s="1"/>
  <c r="M9993" i="1"/>
  <c r="P9993" i="1" s="1"/>
  <c r="M9973" i="1"/>
  <c r="P9973" i="1" s="1"/>
  <c r="M9949" i="1"/>
  <c r="P9949" i="1" s="1"/>
  <c r="M9929" i="1"/>
  <c r="P9929" i="1" s="1"/>
  <c r="M9909" i="1"/>
  <c r="P9909" i="1" s="1"/>
  <c r="M9885" i="1"/>
  <c r="M9865" i="1"/>
  <c r="M9845" i="1"/>
  <c r="M9821" i="1"/>
  <c r="P9821" i="1" s="1"/>
  <c r="M9801" i="1"/>
  <c r="P9801" i="1" s="1"/>
  <c r="M9781" i="1"/>
  <c r="P9781" i="1" s="1"/>
  <c r="M9757" i="1"/>
  <c r="P9757" i="1" s="1"/>
  <c r="M9737" i="1"/>
  <c r="P9737" i="1" s="1"/>
  <c r="M9717" i="1"/>
  <c r="P9717" i="1" s="1"/>
  <c r="M9693" i="1"/>
  <c r="P9693" i="1" s="1"/>
  <c r="M9673" i="1"/>
  <c r="P9673" i="1" s="1"/>
  <c r="M9653" i="1"/>
  <c r="P9653" i="1" s="1"/>
  <c r="M9629" i="1"/>
  <c r="P9629" i="1" s="1"/>
  <c r="M9609" i="1"/>
  <c r="P9609" i="1" s="1"/>
  <c r="M9589" i="1"/>
  <c r="P9589" i="1" s="1"/>
  <c r="M9565" i="1"/>
  <c r="M9545" i="1"/>
  <c r="M9525" i="1"/>
  <c r="M9501" i="1"/>
  <c r="P9501" i="1" s="1"/>
  <c r="M9481" i="1"/>
  <c r="P9481" i="1" s="1"/>
  <c r="M9461" i="1"/>
  <c r="P9461" i="1" s="1"/>
  <c r="M9437" i="1"/>
  <c r="P9437" i="1" s="1"/>
  <c r="M9417" i="1"/>
  <c r="P9417" i="1" s="1"/>
  <c r="M9397" i="1"/>
  <c r="P9397" i="1" s="1"/>
  <c r="M9373" i="1"/>
  <c r="P9373" i="1" s="1"/>
  <c r="M9353" i="1"/>
  <c r="P9353" i="1" s="1"/>
  <c r="M9333" i="1"/>
  <c r="P9333" i="1" s="1"/>
  <c r="M9309" i="1"/>
  <c r="P9309" i="1" s="1"/>
  <c r="M9289" i="1"/>
  <c r="P9289" i="1" s="1"/>
  <c r="M9269" i="1"/>
  <c r="P9269" i="1" s="1"/>
  <c r="M9245" i="1"/>
  <c r="M9225" i="1"/>
  <c r="M9209" i="1"/>
  <c r="P9209" i="1" s="1"/>
  <c r="M9193" i="1"/>
  <c r="P9193" i="1" s="1"/>
  <c r="M9177" i="1"/>
  <c r="P9177" i="1" s="1"/>
  <c r="M9161" i="1"/>
  <c r="P9161" i="1" s="1"/>
  <c r="M9145" i="1"/>
  <c r="M9129" i="1"/>
  <c r="P9129" i="1" s="1"/>
  <c r="M9113" i="1"/>
  <c r="P9113" i="1" s="1"/>
  <c r="M9097" i="1"/>
  <c r="P9097" i="1" s="1"/>
  <c r="M6491" i="1"/>
  <c r="P6491" i="1" s="1"/>
  <c r="M6475" i="1"/>
  <c r="M6459" i="1"/>
  <c r="P6459" i="1" s="1"/>
  <c r="M6443" i="1"/>
  <c r="P6443" i="1" s="1"/>
  <c r="M6427" i="1"/>
  <c r="P6427" i="1" s="1"/>
  <c r="M6411" i="1"/>
  <c r="P6411" i="1" s="1"/>
  <c r="M6395" i="1"/>
  <c r="M6379" i="1"/>
  <c r="P6379" i="1" s="1"/>
  <c r="M6363" i="1"/>
  <c r="P6363" i="1" s="1"/>
  <c r="M6347" i="1"/>
  <c r="P6347" i="1" s="1"/>
  <c r="M6331" i="1"/>
  <c r="P6331" i="1" s="1"/>
  <c r="M6315" i="1"/>
  <c r="M6299" i="1"/>
  <c r="P6299" i="1" s="1"/>
  <c r="M6283" i="1"/>
  <c r="P6283" i="1" s="1"/>
  <c r="M6267" i="1"/>
  <c r="P6267" i="1" s="1"/>
  <c r="M6251" i="1"/>
  <c r="P6251" i="1" s="1"/>
  <c r="M6235" i="1"/>
  <c r="M6219" i="1"/>
  <c r="P6219" i="1" s="1"/>
  <c r="M6203" i="1"/>
  <c r="P6203" i="1" s="1"/>
  <c r="M6187" i="1"/>
  <c r="P6187" i="1" s="1"/>
  <c r="M6171" i="1"/>
  <c r="P6171" i="1" s="1"/>
  <c r="M6155" i="1"/>
  <c r="M6139" i="1"/>
  <c r="P6139" i="1" s="1"/>
  <c r="M6123" i="1"/>
  <c r="P6123" i="1" s="1"/>
  <c r="M6107" i="1"/>
  <c r="P6107" i="1" s="1"/>
  <c r="M6091" i="1"/>
  <c r="P6091" i="1" s="1"/>
  <c r="M6075" i="1"/>
  <c r="M6059" i="1"/>
  <c r="P6059" i="1" s="1"/>
  <c r="M6043" i="1"/>
  <c r="P6043" i="1" s="1"/>
  <c r="M6027" i="1"/>
  <c r="P6027" i="1" s="1"/>
  <c r="M6011" i="1"/>
  <c r="P6011" i="1" s="1"/>
  <c r="M5995" i="1"/>
  <c r="M5979" i="1"/>
  <c r="P5979" i="1" s="1"/>
  <c r="M5963" i="1"/>
  <c r="P5963" i="1" s="1"/>
  <c r="M5947" i="1"/>
  <c r="P5947" i="1" s="1"/>
  <c r="M5931" i="1"/>
  <c r="P5931" i="1" s="1"/>
  <c r="M5915" i="1"/>
  <c r="M5899" i="1"/>
  <c r="P5899" i="1" s="1"/>
  <c r="M5883" i="1"/>
  <c r="P5883" i="1" s="1"/>
  <c r="M5867" i="1"/>
  <c r="P5867" i="1" s="1"/>
  <c r="M5851" i="1"/>
  <c r="P5851" i="1" s="1"/>
  <c r="M5835" i="1"/>
  <c r="M8370" i="1"/>
  <c r="P8370" i="1" s="1"/>
  <c r="M8354" i="1"/>
  <c r="P8354" i="1" s="1"/>
  <c r="M8338" i="1"/>
  <c r="P8338" i="1" s="1"/>
  <c r="M8322" i="1"/>
  <c r="P8322" i="1" s="1"/>
  <c r="M8306" i="1"/>
  <c r="P8306" i="1" s="1"/>
  <c r="M8290" i="1"/>
  <c r="P8290" i="1" s="1"/>
  <c r="M8274" i="1"/>
  <c r="P8274" i="1" s="1"/>
  <c r="M8258" i="1"/>
  <c r="P8258" i="1" s="1"/>
  <c r="M8242" i="1"/>
  <c r="P8242" i="1" s="1"/>
  <c r="M8226" i="1"/>
  <c r="P8226" i="1" s="1"/>
  <c r="M8210" i="1"/>
  <c r="P8210" i="1" s="1"/>
  <c r="M8194" i="1"/>
  <c r="P8194" i="1" s="1"/>
  <c r="M8178" i="1"/>
  <c r="P8178" i="1" s="1"/>
  <c r="M8162" i="1"/>
  <c r="P8162" i="1" s="1"/>
  <c r="M8146" i="1"/>
  <c r="P8146" i="1" s="1"/>
  <c r="M8130" i="1"/>
  <c r="P8130" i="1" s="1"/>
  <c r="M8114" i="1"/>
  <c r="P8114" i="1" s="1"/>
  <c r="M8098" i="1"/>
  <c r="P8098" i="1" s="1"/>
  <c r="M8082" i="1"/>
  <c r="P8082" i="1" s="1"/>
  <c r="M8066" i="1"/>
  <c r="P8066" i="1" s="1"/>
  <c r="M8050" i="1"/>
  <c r="P8050" i="1" s="1"/>
  <c r="M8034" i="1"/>
  <c r="P8034" i="1" s="1"/>
  <c r="M8018" i="1"/>
  <c r="P8018" i="1" s="1"/>
  <c r="M8002" i="1"/>
  <c r="P8002" i="1" s="1"/>
  <c r="M7986" i="1"/>
  <c r="P7986" i="1" s="1"/>
  <c r="M7970" i="1"/>
  <c r="P7970" i="1" s="1"/>
  <c r="M7954" i="1"/>
  <c r="P7954" i="1" s="1"/>
  <c r="M7938" i="1"/>
  <c r="P7938" i="1" s="1"/>
  <c r="M7922" i="1"/>
  <c r="P7922" i="1" s="1"/>
  <c r="M7906" i="1"/>
  <c r="P7906" i="1" s="1"/>
  <c r="M7890" i="1"/>
  <c r="P7890" i="1" s="1"/>
  <c r="M7874" i="1"/>
  <c r="P7874" i="1" s="1"/>
  <c r="M7858" i="1"/>
  <c r="P7858" i="1" s="1"/>
  <c r="M7842" i="1"/>
  <c r="P7842" i="1" s="1"/>
  <c r="M7826" i="1"/>
  <c r="P7826" i="1" s="1"/>
  <c r="M7810" i="1"/>
  <c r="P7810" i="1" s="1"/>
  <c r="M7794" i="1"/>
  <c r="P7794" i="1" s="1"/>
  <c r="M7778" i="1"/>
  <c r="P7778" i="1" s="1"/>
  <c r="M7762" i="1"/>
  <c r="P7762" i="1" s="1"/>
  <c r="M7746" i="1"/>
  <c r="P7746" i="1" s="1"/>
  <c r="M7730" i="1"/>
  <c r="P7730" i="1" s="1"/>
  <c r="M7714" i="1"/>
  <c r="P7714" i="1" s="1"/>
  <c r="M9081" i="1"/>
  <c r="P9081" i="1" s="1"/>
  <c r="M9065" i="1"/>
  <c r="M9049" i="1"/>
  <c r="P9049" i="1" s="1"/>
  <c r="M9033" i="1"/>
  <c r="P9033" i="1" s="1"/>
  <c r="M9017" i="1"/>
  <c r="P9017" i="1" s="1"/>
  <c r="M9001" i="1"/>
  <c r="P9001" i="1" s="1"/>
  <c r="M8985" i="1"/>
  <c r="M8969" i="1"/>
  <c r="P8969" i="1" s="1"/>
  <c r="M8953" i="1"/>
  <c r="P8953" i="1" s="1"/>
  <c r="M8937" i="1"/>
  <c r="P8937" i="1" s="1"/>
  <c r="M8921" i="1"/>
  <c r="P8921" i="1" s="1"/>
  <c r="M8905" i="1"/>
  <c r="M8889" i="1"/>
  <c r="P8889" i="1" s="1"/>
  <c r="M8873" i="1"/>
  <c r="P8873" i="1" s="1"/>
  <c r="M8857" i="1"/>
  <c r="P8857" i="1" s="1"/>
  <c r="M8841" i="1"/>
  <c r="P8841" i="1" s="1"/>
  <c r="M8825" i="1"/>
  <c r="M8809" i="1"/>
  <c r="P8809" i="1" s="1"/>
  <c r="M8793" i="1"/>
  <c r="P8793" i="1" s="1"/>
  <c r="M8777" i="1"/>
  <c r="P8777" i="1" s="1"/>
  <c r="M8761" i="1"/>
  <c r="P8761" i="1" s="1"/>
  <c r="M8745" i="1"/>
  <c r="M8729" i="1"/>
  <c r="P8729" i="1" s="1"/>
  <c r="M8713" i="1"/>
  <c r="P8713" i="1" s="1"/>
  <c r="M8697" i="1"/>
  <c r="P8697" i="1" s="1"/>
  <c r="M8681" i="1"/>
  <c r="P8681" i="1" s="1"/>
  <c r="M8665" i="1"/>
  <c r="M8649" i="1"/>
  <c r="P8649" i="1" s="1"/>
  <c r="M8633" i="1"/>
  <c r="P8633" i="1" s="1"/>
  <c r="M8617" i="1"/>
  <c r="P8617" i="1" s="1"/>
  <c r="M8601" i="1"/>
  <c r="P8601" i="1" s="1"/>
  <c r="M8585" i="1"/>
  <c r="M8569" i="1"/>
  <c r="P8569" i="1" s="1"/>
  <c r="M8553" i="1"/>
  <c r="P8553" i="1" s="1"/>
  <c r="M8537" i="1"/>
  <c r="P8537" i="1" s="1"/>
  <c r="M8521" i="1"/>
  <c r="P8521" i="1" s="1"/>
  <c r="M8505" i="1"/>
  <c r="M8489" i="1"/>
  <c r="P8489" i="1" s="1"/>
  <c r="M8473" i="1"/>
  <c r="P8473" i="1" s="1"/>
  <c r="M8457" i="1"/>
  <c r="P8457" i="1" s="1"/>
  <c r="M8441" i="1"/>
  <c r="P8441" i="1" s="1"/>
  <c r="M8425" i="1"/>
  <c r="M8409" i="1"/>
  <c r="P8409" i="1" s="1"/>
  <c r="M8393" i="1"/>
  <c r="P8393" i="1" s="1"/>
  <c r="M8377" i="1"/>
  <c r="P8377" i="1" s="1"/>
  <c r="M8361" i="1"/>
  <c r="P8361" i="1" s="1"/>
  <c r="M8345" i="1"/>
  <c r="M8329" i="1"/>
  <c r="P8329" i="1" s="1"/>
  <c r="M8313" i="1"/>
  <c r="P8313" i="1" s="1"/>
  <c r="M8297" i="1"/>
  <c r="P8297" i="1" s="1"/>
  <c r="M8281" i="1"/>
  <c r="P8281" i="1" s="1"/>
  <c r="M8265" i="1"/>
  <c r="M8249" i="1"/>
  <c r="P8249" i="1" s="1"/>
  <c r="M8233" i="1"/>
  <c r="P8233" i="1" s="1"/>
  <c r="M8217" i="1"/>
  <c r="P8217" i="1" s="1"/>
  <c r="M8201" i="1"/>
  <c r="P8201" i="1" s="1"/>
  <c r="M8185" i="1"/>
  <c r="M8169" i="1"/>
  <c r="P8169" i="1" s="1"/>
  <c r="M8153" i="1"/>
  <c r="P8153" i="1" s="1"/>
  <c r="M8137" i="1"/>
  <c r="P8137" i="1" s="1"/>
  <c r="M8121" i="1"/>
  <c r="P8121" i="1" s="1"/>
  <c r="M7952" i="1"/>
  <c r="P7952" i="1" s="1"/>
  <c r="M7936" i="1"/>
  <c r="P7936" i="1" s="1"/>
  <c r="M7920" i="1"/>
  <c r="P7920" i="1" s="1"/>
  <c r="M7904" i="1"/>
  <c r="P7904" i="1" s="1"/>
  <c r="M7888" i="1"/>
  <c r="P7888" i="1" s="1"/>
  <c r="M7872" i="1"/>
  <c r="P7872" i="1" s="1"/>
  <c r="M7856" i="1"/>
  <c r="P7856" i="1" s="1"/>
  <c r="M7840" i="1"/>
  <c r="P7840" i="1" s="1"/>
  <c r="M7824" i="1"/>
  <c r="P7824" i="1" s="1"/>
  <c r="M7808" i="1"/>
  <c r="P7808" i="1" s="1"/>
  <c r="M7792" i="1"/>
  <c r="P7792" i="1" s="1"/>
  <c r="M7776" i="1"/>
  <c r="P7776" i="1" s="1"/>
  <c r="M7760" i="1"/>
  <c r="P7760" i="1" s="1"/>
  <c r="M7744" i="1"/>
  <c r="P7744" i="1" s="1"/>
  <c r="M7728" i="1"/>
  <c r="P7728" i="1" s="1"/>
  <c r="M7712" i="1"/>
  <c r="P7712" i="1" s="1"/>
  <c r="M7696" i="1"/>
  <c r="P7696" i="1" s="1"/>
  <c r="M7680" i="1"/>
  <c r="P7680" i="1" s="1"/>
  <c r="M7664" i="1"/>
  <c r="P7664" i="1" s="1"/>
  <c r="M7648" i="1"/>
  <c r="P7648" i="1" s="1"/>
  <c r="M7632" i="1"/>
  <c r="P7632" i="1" s="1"/>
  <c r="M7616" i="1"/>
  <c r="P7616" i="1" s="1"/>
  <c r="M7600" i="1"/>
  <c r="P7600" i="1" s="1"/>
  <c r="M7584" i="1"/>
  <c r="P7584" i="1" s="1"/>
  <c r="M7568" i="1"/>
  <c r="P7568" i="1" s="1"/>
  <c r="M7552" i="1"/>
  <c r="P7552" i="1" s="1"/>
  <c r="M7536" i="1"/>
  <c r="P7536" i="1" s="1"/>
  <c r="M7520" i="1"/>
  <c r="P7520" i="1" s="1"/>
  <c r="M7504" i="1"/>
  <c r="P7504" i="1" s="1"/>
  <c r="M7488" i="1"/>
  <c r="P7488" i="1" s="1"/>
  <c r="M7472" i="1"/>
  <c r="P7472" i="1" s="1"/>
  <c r="M7456" i="1"/>
  <c r="P7456" i="1" s="1"/>
  <c r="M7440" i="1"/>
  <c r="P7440" i="1" s="1"/>
  <c r="M7424" i="1"/>
  <c r="P7424" i="1" s="1"/>
  <c r="M7408" i="1"/>
  <c r="P7408" i="1" s="1"/>
  <c r="M7392" i="1"/>
  <c r="P7392" i="1" s="1"/>
  <c r="M7376" i="1"/>
  <c r="P7376" i="1" s="1"/>
  <c r="M7360" i="1"/>
  <c r="P7360" i="1" s="1"/>
  <c r="M7344" i="1"/>
  <c r="P7344" i="1" s="1"/>
  <c r="M7328" i="1"/>
  <c r="P7328" i="1" s="1"/>
  <c r="M7312" i="1"/>
  <c r="P7312" i="1" s="1"/>
  <c r="M7296" i="1"/>
  <c r="P7296" i="1" s="1"/>
  <c r="M7280" i="1"/>
  <c r="P7280" i="1" s="1"/>
  <c r="M7264" i="1"/>
  <c r="P7264" i="1" s="1"/>
  <c r="M7248" i="1"/>
  <c r="P7248" i="1" s="1"/>
  <c r="M7232" i="1"/>
  <c r="P7232" i="1" s="1"/>
  <c r="M7216" i="1"/>
  <c r="P7216" i="1" s="1"/>
  <c r="M7200" i="1"/>
  <c r="P7200" i="1" s="1"/>
  <c r="M7184" i="1"/>
  <c r="P7184" i="1" s="1"/>
  <c r="M7168" i="1"/>
  <c r="P7168" i="1" s="1"/>
  <c r="M7152" i="1"/>
  <c r="P7152" i="1" s="1"/>
  <c r="M7136" i="1"/>
  <c r="P7136" i="1" s="1"/>
  <c r="M7120" i="1"/>
  <c r="P7120" i="1" s="1"/>
  <c r="M7104" i="1"/>
  <c r="P7104" i="1" s="1"/>
  <c r="M7088" i="1"/>
  <c r="P7088" i="1" s="1"/>
  <c r="M7072" i="1"/>
  <c r="P7072" i="1" s="1"/>
  <c r="M7056" i="1"/>
  <c r="P7056" i="1" s="1"/>
  <c r="M7040" i="1"/>
  <c r="P7040" i="1" s="1"/>
  <c r="M7024" i="1"/>
  <c r="P7024" i="1" s="1"/>
  <c r="M7008" i="1"/>
  <c r="P7008" i="1" s="1"/>
  <c r="M6992" i="1"/>
  <c r="P6992" i="1" s="1"/>
  <c r="M6976" i="1"/>
  <c r="P6976" i="1" s="1"/>
  <c r="M6960" i="1"/>
  <c r="P6960" i="1" s="1"/>
  <c r="M6944" i="1"/>
  <c r="P6944" i="1" s="1"/>
  <c r="M6928" i="1"/>
  <c r="P6928" i="1" s="1"/>
  <c r="M6912" i="1"/>
  <c r="P6912" i="1" s="1"/>
  <c r="M6896" i="1"/>
  <c r="P6896" i="1" s="1"/>
  <c r="M6880" i="1"/>
  <c r="P6880" i="1" s="1"/>
  <c r="M6864" i="1"/>
  <c r="P6864" i="1" s="1"/>
  <c r="M6848" i="1"/>
  <c r="P6848" i="1" s="1"/>
  <c r="M7706" i="1"/>
  <c r="P7706" i="1" s="1"/>
  <c r="M7690" i="1"/>
  <c r="P7690" i="1" s="1"/>
  <c r="M7674" i="1"/>
  <c r="P7674" i="1" s="1"/>
  <c r="M7658" i="1"/>
  <c r="P7658" i="1" s="1"/>
  <c r="M7642" i="1"/>
  <c r="P7642" i="1" s="1"/>
  <c r="M7626" i="1"/>
  <c r="P7626" i="1" s="1"/>
  <c r="M7610" i="1"/>
  <c r="P7610" i="1" s="1"/>
  <c r="M7594" i="1"/>
  <c r="P7594" i="1" s="1"/>
  <c r="M7578" i="1"/>
  <c r="P7578" i="1" s="1"/>
  <c r="M7562" i="1"/>
  <c r="P7562" i="1" s="1"/>
  <c r="M7546" i="1"/>
  <c r="P7546" i="1" s="1"/>
  <c r="M7530" i="1"/>
  <c r="P7530" i="1" s="1"/>
  <c r="M7514" i="1"/>
  <c r="P7514" i="1" s="1"/>
  <c r="M7498" i="1"/>
  <c r="P7498" i="1" s="1"/>
  <c r="M7482" i="1"/>
  <c r="P7482" i="1" s="1"/>
  <c r="M7466" i="1"/>
  <c r="P7466" i="1" s="1"/>
  <c r="M7450" i="1"/>
  <c r="P7450" i="1" s="1"/>
  <c r="M7434" i="1"/>
  <c r="P7434" i="1" s="1"/>
  <c r="M7418" i="1"/>
  <c r="P7418" i="1" s="1"/>
  <c r="M7402" i="1"/>
  <c r="P7402" i="1" s="1"/>
  <c r="M7386" i="1"/>
  <c r="P7386" i="1" s="1"/>
  <c r="M7370" i="1"/>
  <c r="P7370" i="1" s="1"/>
  <c r="M7354" i="1"/>
  <c r="P7354" i="1" s="1"/>
  <c r="M7338" i="1"/>
  <c r="P7338" i="1" s="1"/>
  <c r="M7322" i="1"/>
  <c r="P7322" i="1" s="1"/>
  <c r="M7306" i="1"/>
  <c r="P7306" i="1" s="1"/>
  <c r="M7290" i="1"/>
  <c r="P7290" i="1" s="1"/>
  <c r="M7274" i="1"/>
  <c r="P7274" i="1" s="1"/>
  <c r="M7258" i="1"/>
  <c r="P7258" i="1" s="1"/>
  <c r="M7242" i="1"/>
  <c r="P7242" i="1" s="1"/>
  <c r="M7226" i="1"/>
  <c r="P7226" i="1" s="1"/>
  <c r="M7210" i="1"/>
  <c r="P7210" i="1" s="1"/>
  <c r="M7194" i="1"/>
  <c r="P7194" i="1" s="1"/>
  <c r="M7178" i="1"/>
  <c r="P7178" i="1" s="1"/>
  <c r="M7162" i="1"/>
  <c r="P7162" i="1" s="1"/>
  <c r="M7146" i="1"/>
  <c r="P7146" i="1" s="1"/>
  <c r="M7130" i="1"/>
  <c r="P7130" i="1" s="1"/>
  <c r="M7114" i="1"/>
  <c r="P7114" i="1" s="1"/>
  <c r="M7098" i="1"/>
  <c r="P7098" i="1" s="1"/>
  <c r="M7082" i="1"/>
  <c r="P7082" i="1" s="1"/>
  <c r="M7066" i="1"/>
  <c r="P7066" i="1" s="1"/>
  <c r="M7050" i="1"/>
  <c r="P7050" i="1" s="1"/>
  <c r="M7034" i="1"/>
  <c r="P7034" i="1" s="1"/>
  <c r="M8109" i="1"/>
  <c r="P8109" i="1" s="1"/>
  <c r="M8093" i="1"/>
  <c r="P8093" i="1" s="1"/>
  <c r="M8077" i="1"/>
  <c r="P8077" i="1" s="1"/>
  <c r="M8061" i="1"/>
  <c r="P8061" i="1" s="1"/>
  <c r="M8045" i="1"/>
  <c r="M8029" i="1"/>
  <c r="P8029" i="1" s="1"/>
  <c r="M8013" i="1"/>
  <c r="P8013" i="1" s="1"/>
  <c r="M7997" i="1"/>
  <c r="P7997" i="1" s="1"/>
  <c r="M7981" i="1"/>
  <c r="P7981" i="1" s="1"/>
  <c r="M7965" i="1"/>
  <c r="M7949" i="1"/>
  <c r="P7949" i="1" s="1"/>
  <c r="M7933" i="1"/>
  <c r="P7933" i="1" s="1"/>
  <c r="M7917" i="1"/>
  <c r="P7917" i="1" s="1"/>
  <c r="M7901" i="1"/>
  <c r="P7901" i="1" s="1"/>
  <c r="M7885" i="1"/>
  <c r="M7869" i="1"/>
  <c r="P7869" i="1" s="1"/>
  <c r="M7853" i="1"/>
  <c r="P7853" i="1" s="1"/>
  <c r="M7837" i="1"/>
  <c r="P7837" i="1" s="1"/>
  <c r="M7821" i="1"/>
  <c r="P7821" i="1" s="1"/>
  <c r="M7805" i="1"/>
  <c r="M7789" i="1"/>
  <c r="P7789" i="1" s="1"/>
  <c r="M7773" i="1"/>
  <c r="P7773" i="1" s="1"/>
  <c r="M7757" i="1"/>
  <c r="P7757" i="1" s="1"/>
  <c r="M7741" i="1"/>
  <c r="P7741" i="1" s="1"/>
  <c r="M7725" i="1"/>
  <c r="M7709" i="1"/>
  <c r="P7709" i="1" s="1"/>
  <c r="M7693" i="1"/>
  <c r="P7693" i="1" s="1"/>
  <c r="M7677" i="1"/>
  <c r="P7677" i="1" s="1"/>
  <c r="M7661" i="1"/>
  <c r="P7661" i="1" s="1"/>
  <c r="M7645" i="1"/>
  <c r="M7629" i="1"/>
  <c r="P7629" i="1" s="1"/>
  <c r="M7613" i="1"/>
  <c r="P7613" i="1" s="1"/>
  <c r="M7597" i="1"/>
  <c r="P7597" i="1" s="1"/>
  <c r="M7581" i="1"/>
  <c r="P7581" i="1" s="1"/>
  <c r="M7565" i="1"/>
  <c r="M7549" i="1"/>
  <c r="P7549" i="1" s="1"/>
  <c r="M7533" i="1"/>
  <c r="P7533" i="1" s="1"/>
  <c r="M7517" i="1"/>
  <c r="P7517" i="1" s="1"/>
  <c r="M7501" i="1"/>
  <c r="P7501" i="1" s="1"/>
  <c r="M7485" i="1"/>
  <c r="M7469" i="1"/>
  <c r="P7469" i="1" s="1"/>
  <c r="M5807" i="1"/>
  <c r="P5807" i="1" s="1"/>
  <c r="M5791" i="1"/>
  <c r="P5791" i="1" s="1"/>
  <c r="M5775" i="1"/>
  <c r="M5759" i="1"/>
  <c r="P5759" i="1" s="1"/>
  <c r="M5743" i="1"/>
  <c r="P5743" i="1" s="1"/>
  <c r="M5727" i="1"/>
  <c r="P5727" i="1" s="1"/>
  <c r="M5711" i="1"/>
  <c r="P5711" i="1" s="1"/>
  <c r="M5695" i="1"/>
  <c r="M5679" i="1"/>
  <c r="P5679" i="1" s="1"/>
  <c r="M5663" i="1"/>
  <c r="P5663" i="1" s="1"/>
  <c r="M5647" i="1"/>
  <c r="P5647" i="1" s="1"/>
  <c r="M5631" i="1"/>
  <c r="P5631" i="1" s="1"/>
  <c r="M5615" i="1"/>
  <c r="M5599" i="1"/>
  <c r="P5599" i="1" s="1"/>
  <c r="M5583" i="1"/>
  <c r="P5583" i="1" s="1"/>
  <c r="M5567" i="1"/>
  <c r="P5567" i="1" s="1"/>
  <c r="M5551" i="1"/>
  <c r="P5551" i="1" s="1"/>
  <c r="M5535" i="1"/>
  <c r="M5519" i="1"/>
  <c r="P5519" i="1" s="1"/>
  <c r="M5503" i="1"/>
  <c r="P5503" i="1" s="1"/>
  <c r="M5487" i="1"/>
  <c r="P5487" i="1" s="1"/>
  <c r="M5471" i="1"/>
  <c r="P5471" i="1" s="1"/>
  <c r="M5455" i="1"/>
  <c r="M5439" i="1"/>
  <c r="P5439" i="1" s="1"/>
  <c r="M5423" i="1"/>
  <c r="P5423" i="1" s="1"/>
  <c r="M5407" i="1"/>
  <c r="P5407" i="1" s="1"/>
  <c r="M5391" i="1"/>
  <c r="P5391" i="1" s="1"/>
  <c r="M5375" i="1"/>
  <c r="M5359" i="1"/>
  <c r="P5359" i="1" s="1"/>
  <c r="M7026" i="1"/>
  <c r="P7026" i="1" s="1"/>
  <c r="M7010" i="1"/>
  <c r="P7010" i="1" s="1"/>
  <c r="M6994" i="1"/>
  <c r="P6994" i="1" s="1"/>
  <c r="M6978" i="1"/>
  <c r="P6978" i="1" s="1"/>
  <c r="M6962" i="1"/>
  <c r="P6962" i="1" s="1"/>
  <c r="M6946" i="1"/>
  <c r="P6946" i="1" s="1"/>
  <c r="M6930" i="1"/>
  <c r="P6930" i="1" s="1"/>
  <c r="M6914" i="1"/>
  <c r="P6914" i="1" s="1"/>
  <c r="M6898" i="1"/>
  <c r="P6898" i="1" s="1"/>
  <c r="M6882" i="1"/>
  <c r="P6882" i="1" s="1"/>
  <c r="M6866" i="1"/>
  <c r="P6866" i="1" s="1"/>
  <c r="M6850" i="1"/>
  <c r="P6850" i="1" s="1"/>
  <c r="M6834" i="1"/>
  <c r="P6834" i="1" s="1"/>
  <c r="M6818" i="1"/>
  <c r="P6818" i="1" s="1"/>
  <c r="M6802" i="1"/>
  <c r="P6802" i="1" s="1"/>
  <c r="M6786" i="1"/>
  <c r="P6786" i="1" s="1"/>
  <c r="M6770" i="1"/>
  <c r="P6770" i="1" s="1"/>
  <c r="M6754" i="1"/>
  <c r="P6754" i="1" s="1"/>
  <c r="M6738" i="1"/>
  <c r="P6738" i="1" s="1"/>
  <c r="M6722" i="1"/>
  <c r="P6722" i="1" s="1"/>
  <c r="M6706" i="1"/>
  <c r="P6706" i="1" s="1"/>
  <c r="M6690" i="1"/>
  <c r="P6690" i="1" s="1"/>
  <c r="M6674" i="1"/>
  <c r="P6674" i="1" s="1"/>
  <c r="M6658" i="1"/>
  <c r="P6658" i="1" s="1"/>
  <c r="M6642" i="1"/>
  <c r="P6642" i="1" s="1"/>
  <c r="M6626" i="1"/>
  <c r="P6626" i="1" s="1"/>
  <c r="M6610" i="1"/>
  <c r="P6610" i="1" s="1"/>
  <c r="M6594" i="1"/>
  <c r="P6594" i="1" s="1"/>
  <c r="M6578" i="1"/>
  <c r="P6578" i="1" s="1"/>
  <c r="M7465" i="1"/>
  <c r="M7449" i="1"/>
  <c r="P7449" i="1" s="1"/>
  <c r="M7433" i="1"/>
  <c r="P7433" i="1" s="1"/>
  <c r="M7417" i="1"/>
  <c r="P7417" i="1" s="1"/>
  <c r="M7401" i="1"/>
  <c r="P7401" i="1" s="1"/>
  <c r="M7385" i="1"/>
  <c r="M7369" i="1"/>
  <c r="P7369" i="1" s="1"/>
  <c r="M7353" i="1"/>
  <c r="P7353" i="1" s="1"/>
  <c r="M7337" i="1"/>
  <c r="P7337" i="1" s="1"/>
  <c r="M7321" i="1"/>
  <c r="P7321" i="1" s="1"/>
  <c r="M7305" i="1"/>
  <c r="M7289" i="1"/>
  <c r="P7289" i="1" s="1"/>
  <c r="M7273" i="1"/>
  <c r="P7273" i="1" s="1"/>
  <c r="M7257" i="1"/>
  <c r="P7257" i="1" s="1"/>
  <c r="M7241" i="1"/>
  <c r="P7241" i="1" s="1"/>
  <c r="M7225" i="1"/>
  <c r="M7209" i="1"/>
  <c r="P7209" i="1" s="1"/>
  <c r="M7193" i="1"/>
  <c r="P7193" i="1" s="1"/>
  <c r="M7177" i="1"/>
  <c r="P7177" i="1" s="1"/>
  <c r="M7161" i="1"/>
  <c r="P7161" i="1" s="1"/>
  <c r="M7145" i="1"/>
  <c r="M7129" i="1"/>
  <c r="P7129" i="1" s="1"/>
  <c r="M7113" i="1"/>
  <c r="P7113" i="1" s="1"/>
  <c r="M7097" i="1"/>
  <c r="P7097" i="1" s="1"/>
  <c r="M7081" i="1"/>
  <c r="P7081" i="1" s="1"/>
  <c r="M7065" i="1"/>
  <c r="M7049" i="1"/>
  <c r="P7049" i="1" s="1"/>
  <c r="M7033" i="1"/>
  <c r="P7033" i="1" s="1"/>
  <c r="M7017" i="1"/>
  <c r="P7017" i="1" s="1"/>
  <c r="M7001" i="1"/>
  <c r="P7001" i="1" s="1"/>
  <c r="M6985" i="1"/>
  <c r="M6969" i="1"/>
  <c r="P6969" i="1" s="1"/>
  <c r="M6953" i="1"/>
  <c r="P6953" i="1" s="1"/>
  <c r="M6937" i="1"/>
  <c r="P6937" i="1" s="1"/>
  <c r="M6921" i="1"/>
  <c r="P6921" i="1" s="1"/>
  <c r="M6905" i="1"/>
  <c r="M6889" i="1"/>
  <c r="P6889" i="1" s="1"/>
  <c r="M6873" i="1"/>
  <c r="P6873" i="1" s="1"/>
  <c r="M6857" i="1"/>
  <c r="P6857" i="1" s="1"/>
  <c r="M6841" i="1"/>
  <c r="P6841" i="1" s="1"/>
  <c r="M6825" i="1"/>
  <c r="M6809" i="1"/>
  <c r="P6809" i="1" s="1"/>
  <c r="M6793" i="1"/>
  <c r="P6793" i="1" s="1"/>
  <c r="M6824" i="1"/>
  <c r="P6824" i="1" s="1"/>
  <c r="M6808" i="1"/>
  <c r="P6808" i="1" s="1"/>
  <c r="M6792" i="1"/>
  <c r="P6792" i="1" s="1"/>
  <c r="M6776" i="1"/>
  <c r="P6776" i="1" s="1"/>
  <c r="M6760" i="1"/>
  <c r="P6760" i="1" s="1"/>
  <c r="M6744" i="1"/>
  <c r="P6744" i="1" s="1"/>
  <c r="M6728" i="1"/>
  <c r="P6728" i="1" s="1"/>
  <c r="M6712" i="1"/>
  <c r="P6712" i="1" s="1"/>
  <c r="M6696" i="1"/>
  <c r="P6696" i="1" s="1"/>
  <c r="M6680" i="1"/>
  <c r="P6680" i="1" s="1"/>
  <c r="M6664" i="1"/>
  <c r="P6664" i="1" s="1"/>
  <c r="M6648" i="1"/>
  <c r="P6648" i="1" s="1"/>
  <c r="M6632" i="1"/>
  <c r="P6632" i="1" s="1"/>
  <c r="M6616" i="1"/>
  <c r="P6616" i="1" s="1"/>
  <c r="M6600" i="1"/>
  <c r="P6600" i="1" s="1"/>
  <c r="M6584" i="1"/>
  <c r="P6584" i="1" s="1"/>
  <c r="M6568" i="1"/>
  <c r="P6568" i="1" s="1"/>
  <c r="M6552" i="1"/>
  <c r="P6552" i="1" s="1"/>
  <c r="M6536" i="1"/>
  <c r="P6536" i="1" s="1"/>
  <c r="M6520" i="1"/>
  <c r="P6520" i="1" s="1"/>
  <c r="M6504" i="1"/>
  <c r="P6504" i="1" s="1"/>
  <c r="M6488" i="1"/>
  <c r="P6488" i="1" s="1"/>
  <c r="M6472" i="1"/>
  <c r="P6472" i="1" s="1"/>
  <c r="M6456" i="1"/>
  <c r="P6456" i="1" s="1"/>
  <c r="M6440" i="1"/>
  <c r="P6440" i="1" s="1"/>
  <c r="M6424" i="1"/>
  <c r="P6424" i="1" s="1"/>
  <c r="M6408" i="1"/>
  <c r="P6408" i="1" s="1"/>
  <c r="M6392" i="1"/>
  <c r="P6392" i="1" s="1"/>
  <c r="M6376" i="1"/>
  <c r="P6376" i="1" s="1"/>
  <c r="M6360" i="1"/>
  <c r="P6360" i="1" s="1"/>
  <c r="M6344" i="1"/>
  <c r="P6344" i="1" s="1"/>
  <c r="M6328" i="1"/>
  <c r="P6328" i="1" s="1"/>
  <c r="M6312" i="1"/>
  <c r="P6312" i="1" s="1"/>
  <c r="M6296" i="1"/>
  <c r="P6296" i="1" s="1"/>
  <c r="M6280" i="1"/>
  <c r="P6280" i="1" s="1"/>
  <c r="M6264" i="1"/>
  <c r="P6264" i="1" s="1"/>
  <c r="M6248" i="1"/>
  <c r="P6248" i="1" s="1"/>
  <c r="M6232" i="1"/>
  <c r="P6232" i="1" s="1"/>
  <c r="M6216" i="1"/>
  <c r="P6216" i="1" s="1"/>
  <c r="M6200" i="1"/>
  <c r="P6200" i="1" s="1"/>
  <c r="M6184" i="1"/>
  <c r="P6184" i="1" s="1"/>
  <c r="M6168" i="1"/>
  <c r="P6168" i="1" s="1"/>
  <c r="M6562" i="1"/>
  <c r="P6562" i="1" s="1"/>
  <c r="M6546" i="1"/>
  <c r="P6546" i="1" s="1"/>
  <c r="M6530" i="1"/>
  <c r="P6530" i="1" s="1"/>
  <c r="M6514" i="1"/>
  <c r="P6514" i="1" s="1"/>
  <c r="M6498" i="1"/>
  <c r="P6498" i="1" s="1"/>
  <c r="M6482" i="1"/>
  <c r="P6482" i="1" s="1"/>
  <c r="M6466" i="1"/>
  <c r="P6466" i="1" s="1"/>
  <c r="M6450" i="1"/>
  <c r="P6450" i="1" s="1"/>
  <c r="M6434" i="1"/>
  <c r="P6434" i="1" s="1"/>
  <c r="M6418" i="1"/>
  <c r="P6418" i="1" s="1"/>
  <c r="M6402" i="1"/>
  <c r="P6402" i="1" s="1"/>
  <c r="M6386" i="1"/>
  <c r="P6386" i="1" s="1"/>
  <c r="M6370" i="1"/>
  <c r="P6370" i="1" s="1"/>
  <c r="M6354" i="1"/>
  <c r="P6354" i="1" s="1"/>
  <c r="M6338" i="1"/>
  <c r="P6338" i="1" s="1"/>
  <c r="M6322" i="1"/>
  <c r="P6322" i="1" s="1"/>
  <c r="M6306" i="1"/>
  <c r="P6306" i="1" s="1"/>
  <c r="M6290" i="1"/>
  <c r="P6290" i="1" s="1"/>
  <c r="M6274" i="1"/>
  <c r="P6274" i="1" s="1"/>
  <c r="M6258" i="1"/>
  <c r="P6258" i="1" s="1"/>
  <c r="M6242" i="1"/>
  <c r="P6242" i="1" s="1"/>
  <c r="M6226" i="1"/>
  <c r="P6226" i="1" s="1"/>
  <c r="M6210" i="1"/>
  <c r="P6210" i="1" s="1"/>
  <c r="M6194" i="1"/>
  <c r="P6194" i="1" s="1"/>
  <c r="M6178" i="1"/>
  <c r="P6178" i="1" s="1"/>
  <c r="M6162" i="1"/>
  <c r="P6162" i="1" s="1"/>
  <c r="M6777" i="1"/>
  <c r="P6777" i="1" s="1"/>
  <c r="M6761" i="1"/>
  <c r="P6761" i="1" s="1"/>
  <c r="M6745" i="1"/>
  <c r="M6729" i="1"/>
  <c r="P6729" i="1" s="1"/>
  <c r="M6713" i="1"/>
  <c r="P6713" i="1" s="1"/>
  <c r="M6697" i="1"/>
  <c r="P6697" i="1" s="1"/>
  <c r="M6681" i="1"/>
  <c r="P6681" i="1" s="1"/>
  <c r="M6665" i="1"/>
  <c r="M6649" i="1"/>
  <c r="P6649" i="1" s="1"/>
  <c r="M6633" i="1"/>
  <c r="P6633" i="1" s="1"/>
  <c r="M6617" i="1"/>
  <c r="P6617" i="1" s="1"/>
  <c r="M6601" i="1"/>
  <c r="P6601" i="1" s="1"/>
  <c r="M6585" i="1"/>
  <c r="M6569" i="1"/>
  <c r="P6569" i="1" s="1"/>
  <c r="M6553" i="1"/>
  <c r="P6553" i="1" s="1"/>
  <c r="M6537" i="1"/>
  <c r="P6537" i="1" s="1"/>
  <c r="M6521" i="1"/>
  <c r="P6521" i="1" s="1"/>
  <c r="M9712" i="1"/>
  <c r="P9712" i="1" s="1"/>
  <c r="M9316" i="1"/>
  <c r="P9316" i="1" s="1"/>
  <c r="M8856" i="1"/>
  <c r="P8856" i="1" s="1"/>
  <c r="M8184" i="1"/>
  <c r="P8184" i="1" s="1"/>
  <c r="M9963" i="1"/>
  <c r="P9963" i="1" s="1"/>
  <c r="M9835" i="1"/>
  <c r="M9707" i="1"/>
  <c r="P9707" i="1" s="1"/>
  <c r="M9579" i="1"/>
  <c r="P9579" i="1" s="1"/>
  <c r="M9451" i="1"/>
  <c r="P9451" i="1" s="1"/>
  <c r="M9323" i="1"/>
  <c r="P9323" i="1" s="1"/>
  <c r="M9195" i="1"/>
  <c r="M9067" i="1"/>
  <c r="P9067" i="1" s="1"/>
  <c r="M9768" i="1"/>
  <c r="P9768" i="1" s="1"/>
  <c r="M9472" i="1"/>
  <c r="P9472" i="1" s="1"/>
  <c r="M9220" i="1"/>
  <c r="P9220" i="1" s="1"/>
  <c r="M8976" i="1"/>
  <c r="P8976" i="1" s="1"/>
  <c r="M8756" i="1"/>
  <c r="P8756" i="1" s="1"/>
  <c r="M8568" i="1"/>
  <c r="P8568" i="1" s="1"/>
  <c r="M8400" i="1"/>
  <c r="P8400" i="1" s="1"/>
  <c r="M8164" i="1"/>
  <c r="P8164" i="1" s="1"/>
  <c r="M9748" i="1"/>
  <c r="P9748" i="1" s="1"/>
  <c r="M9172" i="1"/>
  <c r="P9172" i="1" s="1"/>
  <c r="M8276" i="1"/>
  <c r="P8276" i="1" s="1"/>
  <c r="M9007" i="1"/>
  <c r="P9007" i="1" s="1"/>
  <c r="M8879" i="1"/>
  <c r="P8879" i="1" s="1"/>
  <c r="M8751" i="1"/>
  <c r="P8751" i="1" s="1"/>
  <c r="M8623" i="1"/>
  <c r="P8623" i="1" s="1"/>
  <c r="M8495" i="1"/>
  <c r="M8367" i="1"/>
  <c r="P8367" i="1" s="1"/>
  <c r="M8239" i="1"/>
  <c r="P8239" i="1" s="1"/>
  <c r="M8111" i="1"/>
  <c r="P8111" i="1" s="1"/>
  <c r="M7983" i="1"/>
  <c r="P7983" i="1" s="1"/>
  <c r="M7855" i="1"/>
  <c r="M7727" i="1"/>
  <c r="P7727" i="1" s="1"/>
  <c r="M9906" i="1"/>
  <c r="P9906" i="1" s="1"/>
  <c r="M9798" i="1"/>
  <c r="P9798" i="1" s="1"/>
  <c r="M7679" i="1"/>
  <c r="P7679" i="1" s="1"/>
  <c r="M7595" i="1"/>
  <c r="M7535" i="1"/>
  <c r="M7491" i="1"/>
  <c r="P7491" i="1" s="1"/>
  <c r="M7451" i="1"/>
  <c r="P7451" i="1" s="1"/>
  <c r="M7407" i="1"/>
  <c r="P7407" i="1" s="1"/>
  <c r="M7363" i="1"/>
  <c r="P7363" i="1" s="1"/>
  <c r="M7323" i="1"/>
  <c r="P7323" i="1" s="1"/>
  <c r="M7279" i="1"/>
  <c r="P7279" i="1" s="1"/>
  <c r="M7235" i="1"/>
  <c r="M7195" i="1"/>
  <c r="M7151" i="1"/>
  <c r="P7151" i="1" s="1"/>
  <c r="M7107" i="1"/>
  <c r="P7107" i="1" s="1"/>
  <c r="M7067" i="1"/>
  <c r="P7067" i="1" s="1"/>
  <c r="M7023" i="1"/>
  <c r="P7023" i="1" s="1"/>
  <c r="M6979" i="1"/>
  <c r="P6979" i="1" s="1"/>
  <c r="M6939" i="1"/>
  <c r="P6939" i="1" s="1"/>
  <c r="M6895" i="1"/>
  <c r="M6855" i="1"/>
  <c r="M6823" i="1"/>
  <c r="P6823" i="1" s="1"/>
  <c r="M6791" i="1"/>
  <c r="P6791" i="1" s="1"/>
  <c r="M6759" i="1"/>
  <c r="P6759" i="1" s="1"/>
  <c r="M6727" i="1"/>
  <c r="P6727" i="1" s="1"/>
  <c r="M6695" i="1"/>
  <c r="M6663" i="1"/>
  <c r="P6663" i="1" s="1"/>
  <c r="M6631" i="1"/>
  <c r="P6631" i="1" s="1"/>
  <c r="M6599" i="1"/>
  <c r="P6599" i="1" s="1"/>
  <c r="M6567" i="1"/>
  <c r="P6567" i="1" s="1"/>
  <c r="M6535" i="1"/>
  <c r="M6503" i="1"/>
  <c r="P6503" i="1" s="1"/>
  <c r="M9706" i="1"/>
  <c r="P9706" i="1" s="1"/>
  <c r="M9674" i="1"/>
  <c r="P9674" i="1" s="1"/>
  <c r="M9642" i="1"/>
  <c r="P9642" i="1" s="1"/>
  <c r="M9610" i="1"/>
  <c r="P9610" i="1" s="1"/>
  <c r="M9578" i="1"/>
  <c r="P9578" i="1" s="1"/>
  <c r="M9546" i="1"/>
  <c r="P9546" i="1" s="1"/>
  <c r="M9514" i="1"/>
  <c r="P9514" i="1" s="1"/>
  <c r="M9482" i="1"/>
  <c r="P9482" i="1" s="1"/>
  <c r="M9450" i="1"/>
  <c r="P9450" i="1" s="1"/>
  <c r="M9418" i="1"/>
  <c r="P9418" i="1" s="1"/>
  <c r="M9386" i="1"/>
  <c r="P9386" i="1" s="1"/>
  <c r="M9354" i="1"/>
  <c r="P9354" i="1" s="1"/>
  <c r="M9322" i="1"/>
  <c r="P9322" i="1" s="1"/>
  <c r="M9290" i="1"/>
  <c r="P9290" i="1" s="1"/>
  <c r="M9258" i="1"/>
  <c r="P9258" i="1" s="1"/>
  <c r="M9230" i="1"/>
  <c r="P9230" i="1" s="1"/>
  <c r="M9210" i="1"/>
  <c r="P9210" i="1" s="1"/>
  <c r="M9190" i="1"/>
  <c r="P9190" i="1" s="1"/>
  <c r="M9166" i="1"/>
  <c r="P9166" i="1" s="1"/>
  <c r="M9146" i="1"/>
  <c r="P9146" i="1" s="1"/>
  <c r="M9126" i="1"/>
  <c r="P9126" i="1" s="1"/>
  <c r="M9102" i="1"/>
  <c r="P9102" i="1" s="1"/>
  <c r="M9082" i="1"/>
  <c r="P9082" i="1" s="1"/>
  <c r="M9062" i="1"/>
  <c r="P9062" i="1" s="1"/>
  <c r="M9038" i="1"/>
  <c r="P9038" i="1" s="1"/>
  <c r="M9018" i="1"/>
  <c r="P9018" i="1" s="1"/>
  <c r="M8998" i="1"/>
  <c r="P8998" i="1" s="1"/>
  <c r="M8974" i="1"/>
  <c r="P8974" i="1" s="1"/>
  <c r="M8954" i="1"/>
  <c r="P8954" i="1" s="1"/>
  <c r="M8934" i="1"/>
  <c r="P8934" i="1" s="1"/>
  <c r="M8910" i="1"/>
  <c r="P8910" i="1" s="1"/>
  <c r="M8890" i="1"/>
  <c r="P8890" i="1" s="1"/>
  <c r="M8870" i="1"/>
  <c r="P8870" i="1" s="1"/>
  <c r="M8846" i="1"/>
  <c r="P8846" i="1" s="1"/>
  <c r="M8826" i="1"/>
  <c r="P8826" i="1" s="1"/>
  <c r="M8806" i="1"/>
  <c r="P8806" i="1" s="1"/>
  <c r="M8782" i="1"/>
  <c r="P8782" i="1" s="1"/>
  <c r="M8762" i="1"/>
  <c r="P8762" i="1" s="1"/>
  <c r="M8742" i="1"/>
  <c r="P8742" i="1" s="1"/>
  <c r="M8718" i="1"/>
  <c r="P8718" i="1" s="1"/>
  <c r="M8698" i="1"/>
  <c r="P8698" i="1" s="1"/>
  <c r="M8678" i="1"/>
  <c r="P8678" i="1" s="1"/>
  <c r="M8654" i="1"/>
  <c r="P8654" i="1" s="1"/>
  <c r="M8634" i="1"/>
  <c r="P8634" i="1" s="1"/>
  <c r="M8614" i="1"/>
  <c r="P8614" i="1" s="1"/>
  <c r="M8590" i="1"/>
  <c r="P8590" i="1" s="1"/>
  <c r="M8570" i="1"/>
  <c r="P8570" i="1" s="1"/>
  <c r="M8550" i="1"/>
  <c r="P8550" i="1" s="1"/>
  <c r="M8526" i="1"/>
  <c r="P8526" i="1" s="1"/>
  <c r="M8506" i="1"/>
  <c r="P8506" i="1" s="1"/>
  <c r="M8486" i="1"/>
  <c r="P8486" i="1" s="1"/>
  <c r="M8462" i="1"/>
  <c r="P8462" i="1" s="1"/>
  <c r="M8442" i="1"/>
  <c r="P8442" i="1" s="1"/>
  <c r="M8422" i="1"/>
  <c r="P8422" i="1" s="1"/>
  <c r="M8398" i="1"/>
  <c r="P8398" i="1" s="1"/>
  <c r="M8378" i="1"/>
  <c r="P8378" i="1" s="1"/>
  <c r="M9989" i="1"/>
  <c r="P9989" i="1" s="1"/>
  <c r="M9965" i="1"/>
  <c r="M9945" i="1"/>
  <c r="M9925" i="1"/>
  <c r="M9901" i="1"/>
  <c r="P9901" i="1" s="1"/>
  <c r="M9881" i="1"/>
  <c r="P9881" i="1" s="1"/>
  <c r="M9861" i="1"/>
  <c r="P9861" i="1" s="1"/>
  <c r="M9837" i="1"/>
  <c r="P9837" i="1" s="1"/>
  <c r="M9817" i="1"/>
  <c r="P9817" i="1" s="1"/>
  <c r="M9797" i="1"/>
  <c r="P9797" i="1" s="1"/>
  <c r="M9773" i="1"/>
  <c r="P9773" i="1" s="1"/>
  <c r="M9753" i="1"/>
  <c r="P9753" i="1" s="1"/>
  <c r="M9733" i="1"/>
  <c r="P9733" i="1" s="1"/>
  <c r="M9709" i="1"/>
  <c r="P9709" i="1" s="1"/>
  <c r="M9689" i="1"/>
  <c r="P9689" i="1" s="1"/>
  <c r="M9669" i="1"/>
  <c r="P9669" i="1" s="1"/>
  <c r="M9645" i="1"/>
  <c r="M9625" i="1"/>
  <c r="M9605" i="1"/>
  <c r="M9581" i="1"/>
  <c r="P9581" i="1" s="1"/>
  <c r="M9561" i="1"/>
  <c r="P9561" i="1" s="1"/>
  <c r="M9541" i="1"/>
  <c r="P9541" i="1" s="1"/>
  <c r="M9517" i="1"/>
  <c r="P9517" i="1" s="1"/>
  <c r="M9497" i="1"/>
  <c r="P9497" i="1" s="1"/>
  <c r="M9477" i="1"/>
  <c r="P9477" i="1" s="1"/>
  <c r="M9453" i="1"/>
  <c r="P9453" i="1" s="1"/>
  <c r="M9433" i="1"/>
  <c r="P9433" i="1" s="1"/>
  <c r="M9413" i="1"/>
  <c r="P9413" i="1" s="1"/>
  <c r="M9389" i="1"/>
  <c r="P9389" i="1" s="1"/>
  <c r="M9369" i="1"/>
  <c r="P9369" i="1" s="1"/>
  <c r="M9349" i="1"/>
  <c r="P9349" i="1" s="1"/>
  <c r="M9325" i="1"/>
  <c r="M9305" i="1"/>
  <c r="M9285" i="1"/>
  <c r="M9261" i="1"/>
  <c r="P9261" i="1" s="1"/>
  <c r="M9241" i="1"/>
  <c r="P9241" i="1" s="1"/>
  <c r="M9221" i="1"/>
  <c r="P9221" i="1" s="1"/>
  <c r="M9205" i="1"/>
  <c r="M9189" i="1"/>
  <c r="P9189" i="1" s="1"/>
  <c r="M9173" i="1"/>
  <c r="P9173" i="1" s="1"/>
  <c r="M9157" i="1"/>
  <c r="P9157" i="1" s="1"/>
  <c r="M9141" i="1"/>
  <c r="P9141" i="1" s="1"/>
  <c r="M9125" i="1"/>
  <c r="M9109" i="1"/>
  <c r="P9109" i="1" s="1"/>
  <c r="M9093" i="1"/>
  <c r="P9093" i="1" s="1"/>
  <c r="M6487" i="1"/>
  <c r="P6487" i="1" s="1"/>
  <c r="M6471" i="1"/>
  <c r="P6471" i="1" s="1"/>
  <c r="M6455" i="1"/>
  <c r="M6439" i="1"/>
  <c r="P6439" i="1" s="1"/>
  <c r="M6423" i="1"/>
  <c r="P6423" i="1" s="1"/>
  <c r="M6407" i="1"/>
  <c r="P6407" i="1" s="1"/>
  <c r="M6391" i="1"/>
  <c r="P6391" i="1" s="1"/>
  <c r="M6375" i="1"/>
  <c r="M6359" i="1"/>
  <c r="P6359" i="1" s="1"/>
  <c r="M6343" i="1"/>
  <c r="P6343" i="1" s="1"/>
  <c r="M6327" i="1"/>
  <c r="P6327" i="1" s="1"/>
  <c r="M6311" i="1"/>
  <c r="P6311" i="1" s="1"/>
  <c r="M6295" i="1"/>
  <c r="M6279" i="1"/>
  <c r="P6279" i="1" s="1"/>
  <c r="M6263" i="1"/>
  <c r="P6263" i="1" s="1"/>
  <c r="M6247" i="1"/>
  <c r="P6247" i="1" s="1"/>
  <c r="M6231" i="1"/>
  <c r="P6231" i="1" s="1"/>
  <c r="M6215" i="1"/>
  <c r="M6199" i="1"/>
  <c r="P6199" i="1" s="1"/>
  <c r="M6183" i="1"/>
  <c r="P6183" i="1" s="1"/>
  <c r="M6167" i="1"/>
  <c r="P6167" i="1" s="1"/>
  <c r="M6151" i="1"/>
  <c r="P6151" i="1" s="1"/>
  <c r="M6135" i="1"/>
  <c r="M6119" i="1"/>
  <c r="P6119" i="1" s="1"/>
  <c r="M6103" i="1"/>
  <c r="P6103" i="1" s="1"/>
  <c r="M6087" i="1"/>
  <c r="P6087" i="1" s="1"/>
  <c r="M6071" i="1"/>
  <c r="P6071" i="1" s="1"/>
  <c r="M6055" i="1"/>
  <c r="M6039" i="1"/>
  <c r="P6039" i="1" s="1"/>
  <c r="M6023" i="1"/>
  <c r="P6023" i="1" s="1"/>
  <c r="M6007" i="1"/>
  <c r="P6007" i="1" s="1"/>
  <c r="M5991" i="1"/>
  <c r="P5991" i="1" s="1"/>
  <c r="M5975" i="1"/>
  <c r="M5959" i="1"/>
  <c r="P5959" i="1" s="1"/>
  <c r="M5943" i="1"/>
  <c r="P5943" i="1" s="1"/>
  <c r="M5927" i="1"/>
  <c r="P5927" i="1" s="1"/>
  <c r="M5911" i="1"/>
  <c r="P5911" i="1" s="1"/>
  <c r="M5895" i="1"/>
  <c r="M5879" i="1"/>
  <c r="P5879" i="1" s="1"/>
  <c r="M5863" i="1"/>
  <c r="P5863" i="1" s="1"/>
  <c r="M5847" i="1"/>
  <c r="P5847" i="1" s="1"/>
  <c r="M5831" i="1"/>
  <c r="P5831" i="1" s="1"/>
  <c r="M8366" i="1"/>
  <c r="P8366" i="1" s="1"/>
  <c r="M8350" i="1"/>
  <c r="P8350" i="1" s="1"/>
  <c r="M8334" i="1"/>
  <c r="P8334" i="1" s="1"/>
  <c r="M8318" i="1"/>
  <c r="P8318" i="1" s="1"/>
  <c r="M8302" i="1"/>
  <c r="P8302" i="1" s="1"/>
  <c r="M8286" i="1"/>
  <c r="P8286" i="1" s="1"/>
  <c r="M8270" i="1"/>
  <c r="P8270" i="1" s="1"/>
  <c r="M8254" i="1"/>
  <c r="P8254" i="1" s="1"/>
  <c r="M8238" i="1"/>
  <c r="P8238" i="1" s="1"/>
  <c r="M8222" i="1"/>
  <c r="P8222" i="1" s="1"/>
  <c r="M8206" i="1"/>
  <c r="P8206" i="1" s="1"/>
  <c r="M8190" i="1"/>
  <c r="P8190" i="1" s="1"/>
  <c r="M8174" i="1"/>
  <c r="P8174" i="1" s="1"/>
  <c r="M8158" i="1"/>
  <c r="P8158" i="1" s="1"/>
  <c r="M8142" i="1"/>
  <c r="P8142" i="1" s="1"/>
  <c r="M8126" i="1"/>
  <c r="P8126" i="1" s="1"/>
  <c r="M8110" i="1"/>
  <c r="P8110" i="1" s="1"/>
  <c r="M8094" i="1"/>
  <c r="P8094" i="1" s="1"/>
  <c r="M8078" i="1"/>
  <c r="P8078" i="1" s="1"/>
  <c r="M8062" i="1"/>
  <c r="P8062" i="1" s="1"/>
  <c r="M8046" i="1"/>
  <c r="P8046" i="1" s="1"/>
  <c r="M8030" i="1"/>
  <c r="P8030" i="1" s="1"/>
  <c r="M8014" i="1"/>
  <c r="P8014" i="1" s="1"/>
  <c r="M7998" i="1"/>
  <c r="P7998" i="1" s="1"/>
  <c r="M7982" i="1"/>
  <c r="P7982" i="1" s="1"/>
  <c r="M7966" i="1"/>
  <c r="P7966" i="1" s="1"/>
  <c r="M7950" i="1"/>
  <c r="P7950" i="1" s="1"/>
  <c r="M7934" i="1"/>
  <c r="P7934" i="1" s="1"/>
  <c r="M7918" i="1"/>
  <c r="P7918" i="1" s="1"/>
  <c r="M7902" i="1"/>
  <c r="P7902" i="1" s="1"/>
  <c r="M7886" i="1"/>
  <c r="P7886" i="1" s="1"/>
  <c r="M7870" i="1"/>
  <c r="P7870" i="1" s="1"/>
  <c r="M7854" i="1"/>
  <c r="P7854" i="1" s="1"/>
  <c r="M7838" i="1"/>
  <c r="P7838" i="1" s="1"/>
  <c r="M7822" i="1"/>
  <c r="P7822" i="1" s="1"/>
  <c r="M7806" i="1"/>
  <c r="P7806" i="1" s="1"/>
  <c r="M7790" i="1"/>
  <c r="P7790" i="1" s="1"/>
  <c r="M7774" i="1"/>
  <c r="P7774" i="1" s="1"/>
  <c r="M7758" i="1"/>
  <c r="P7758" i="1" s="1"/>
  <c r="M7742" i="1"/>
  <c r="P7742" i="1" s="1"/>
  <c r="M7726" i="1"/>
  <c r="P7726" i="1" s="1"/>
  <c r="M7710" i="1"/>
  <c r="P7710" i="1" s="1"/>
  <c r="M9077" i="1"/>
  <c r="P9077" i="1" s="1"/>
  <c r="M9061" i="1"/>
  <c r="P9061" i="1" s="1"/>
  <c r="M9045" i="1"/>
  <c r="M9029" i="1"/>
  <c r="P9029" i="1" s="1"/>
  <c r="M9013" i="1"/>
  <c r="P9013" i="1" s="1"/>
  <c r="M8997" i="1"/>
  <c r="P8997" i="1" s="1"/>
  <c r="M8981" i="1"/>
  <c r="P8981" i="1" s="1"/>
  <c r="M8965" i="1"/>
  <c r="M8949" i="1"/>
  <c r="P8949" i="1" s="1"/>
  <c r="M8933" i="1"/>
  <c r="P8933" i="1" s="1"/>
  <c r="M8917" i="1"/>
  <c r="P8917" i="1" s="1"/>
  <c r="M8901" i="1"/>
  <c r="P8901" i="1" s="1"/>
  <c r="M8885" i="1"/>
  <c r="M8869" i="1"/>
  <c r="P8869" i="1" s="1"/>
  <c r="M8853" i="1"/>
  <c r="P8853" i="1" s="1"/>
  <c r="M8837" i="1"/>
  <c r="P8837" i="1" s="1"/>
  <c r="M8821" i="1"/>
  <c r="P8821" i="1" s="1"/>
  <c r="M8805" i="1"/>
  <c r="M8789" i="1"/>
  <c r="P8789" i="1" s="1"/>
  <c r="M8773" i="1"/>
  <c r="P8773" i="1" s="1"/>
  <c r="M8757" i="1"/>
  <c r="P8757" i="1" s="1"/>
  <c r="M8741" i="1"/>
  <c r="P8741" i="1" s="1"/>
  <c r="M8725" i="1"/>
  <c r="M8709" i="1"/>
  <c r="P8709" i="1" s="1"/>
  <c r="M8693" i="1"/>
  <c r="P8693" i="1" s="1"/>
  <c r="M8677" i="1"/>
  <c r="P8677" i="1" s="1"/>
  <c r="M8661" i="1"/>
  <c r="P8661" i="1" s="1"/>
  <c r="M8645" i="1"/>
  <c r="M8629" i="1"/>
  <c r="P8629" i="1" s="1"/>
  <c r="M8613" i="1"/>
  <c r="P8613" i="1" s="1"/>
  <c r="M8597" i="1"/>
  <c r="P8597" i="1" s="1"/>
  <c r="M8581" i="1"/>
  <c r="P8581" i="1" s="1"/>
  <c r="M8565" i="1"/>
  <c r="M8549" i="1"/>
  <c r="P8549" i="1" s="1"/>
  <c r="M8533" i="1"/>
  <c r="P8533" i="1" s="1"/>
  <c r="M8517" i="1"/>
  <c r="P8517" i="1" s="1"/>
  <c r="M8501" i="1"/>
  <c r="P8501" i="1" s="1"/>
  <c r="M8485" i="1"/>
  <c r="M8469" i="1"/>
  <c r="P8469" i="1" s="1"/>
  <c r="M8453" i="1"/>
  <c r="P8453" i="1" s="1"/>
  <c r="M8437" i="1"/>
  <c r="P8437" i="1" s="1"/>
  <c r="M8421" i="1"/>
  <c r="P8421" i="1" s="1"/>
  <c r="M8405" i="1"/>
  <c r="M8389" i="1"/>
  <c r="P8389" i="1" s="1"/>
  <c r="M8373" i="1"/>
  <c r="P8373" i="1" s="1"/>
  <c r="M8357" i="1"/>
  <c r="P8357" i="1" s="1"/>
  <c r="M8341" i="1"/>
  <c r="P8341" i="1" s="1"/>
  <c r="M8325" i="1"/>
  <c r="M8309" i="1"/>
  <c r="P8309" i="1" s="1"/>
  <c r="M8293" i="1"/>
  <c r="P8293" i="1" s="1"/>
  <c r="M8277" i="1"/>
  <c r="P8277" i="1" s="1"/>
  <c r="M8261" i="1"/>
  <c r="P8261" i="1" s="1"/>
  <c r="M8245" i="1"/>
  <c r="M8229" i="1"/>
  <c r="P8229" i="1" s="1"/>
  <c r="M8213" i="1"/>
  <c r="P8213" i="1" s="1"/>
  <c r="M8197" i="1"/>
  <c r="P8197" i="1" s="1"/>
  <c r="M8181" i="1"/>
  <c r="P8181" i="1" s="1"/>
  <c r="M8165" i="1"/>
  <c r="M8149" i="1"/>
  <c r="P8149" i="1" s="1"/>
  <c r="M8133" i="1"/>
  <c r="P8133" i="1" s="1"/>
  <c r="M7964" i="1"/>
  <c r="P7964" i="1" s="1"/>
  <c r="M7948" i="1"/>
  <c r="P7948" i="1" s="1"/>
  <c r="M7932" i="1"/>
  <c r="P7932" i="1" s="1"/>
  <c r="M7916" i="1"/>
  <c r="P7916" i="1" s="1"/>
  <c r="M7900" i="1"/>
  <c r="P7900" i="1" s="1"/>
  <c r="M7884" i="1"/>
  <c r="P7884" i="1" s="1"/>
  <c r="M7868" i="1"/>
  <c r="P7868" i="1" s="1"/>
  <c r="M7852" i="1"/>
  <c r="P7852" i="1" s="1"/>
  <c r="M7836" i="1"/>
  <c r="P7836" i="1" s="1"/>
  <c r="M7820" i="1"/>
  <c r="P7820" i="1" s="1"/>
  <c r="M7804" i="1"/>
  <c r="P7804" i="1" s="1"/>
  <c r="M7788" i="1"/>
  <c r="P7788" i="1" s="1"/>
  <c r="M7772" i="1"/>
  <c r="P7772" i="1" s="1"/>
  <c r="M7756" i="1"/>
  <c r="P7756" i="1" s="1"/>
  <c r="M7740" i="1"/>
  <c r="P7740" i="1" s="1"/>
  <c r="M7724" i="1"/>
  <c r="P7724" i="1" s="1"/>
  <c r="M7708" i="1"/>
  <c r="P7708" i="1" s="1"/>
  <c r="M7692" i="1"/>
  <c r="P7692" i="1" s="1"/>
  <c r="M7676" i="1"/>
  <c r="P7676" i="1" s="1"/>
  <c r="M7660" i="1"/>
  <c r="P7660" i="1" s="1"/>
  <c r="M7644" i="1"/>
  <c r="P7644" i="1" s="1"/>
  <c r="M7628" i="1"/>
  <c r="P7628" i="1" s="1"/>
  <c r="M7612" i="1"/>
  <c r="P7612" i="1" s="1"/>
  <c r="M7596" i="1"/>
  <c r="P7596" i="1" s="1"/>
  <c r="M7580" i="1"/>
  <c r="P7580" i="1" s="1"/>
  <c r="M7564" i="1"/>
  <c r="P7564" i="1" s="1"/>
  <c r="M7548" i="1"/>
  <c r="P7548" i="1" s="1"/>
  <c r="M7532" i="1"/>
  <c r="P7532" i="1" s="1"/>
  <c r="M7516" i="1"/>
  <c r="P7516" i="1" s="1"/>
  <c r="M7500" i="1"/>
  <c r="P7500" i="1" s="1"/>
  <c r="M7484" i="1"/>
  <c r="P7484" i="1" s="1"/>
  <c r="M7468" i="1"/>
  <c r="P7468" i="1" s="1"/>
  <c r="M7452" i="1"/>
  <c r="P7452" i="1" s="1"/>
  <c r="M7436" i="1"/>
  <c r="P7436" i="1" s="1"/>
  <c r="M7420" i="1"/>
  <c r="P7420" i="1" s="1"/>
  <c r="M7404" i="1"/>
  <c r="P7404" i="1" s="1"/>
  <c r="M7388" i="1"/>
  <c r="P7388" i="1" s="1"/>
  <c r="M7372" i="1"/>
  <c r="P7372" i="1" s="1"/>
  <c r="M7356" i="1"/>
  <c r="P7356" i="1" s="1"/>
  <c r="M7340" i="1"/>
  <c r="P7340" i="1" s="1"/>
  <c r="M7324" i="1"/>
  <c r="P7324" i="1" s="1"/>
  <c r="M7308" i="1"/>
  <c r="P7308" i="1" s="1"/>
  <c r="M7292" i="1"/>
  <c r="P7292" i="1" s="1"/>
  <c r="M7276" i="1"/>
  <c r="P7276" i="1" s="1"/>
  <c r="M7260" i="1"/>
  <c r="P7260" i="1" s="1"/>
  <c r="M7244" i="1"/>
  <c r="P7244" i="1" s="1"/>
  <c r="M7228" i="1"/>
  <c r="P7228" i="1" s="1"/>
  <c r="M7212" i="1"/>
  <c r="P7212" i="1" s="1"/>
  <c r="M7196" i="1"/>
  <c r="P7196" i="1" s="1"/>
  <c r="M7180" i="1"/>
  <c r="P7180" i="1" s="1"/>
  <c r="M7164" i="1"/>
  <c r="P7164" i="1" s="1"/>
  <c r="M7148" i="1"/>
  <c r="P7148" i="1" s="1"/>
  <c r="M7132" i="1"/>
  <c r="P7132" i="1" s="1"/>
  <c r="M7116" i="1"/>
  <c r="P7116" i="1" s="1"/>
  <c r="M7100" i="1"/>
  <c r="P7100" i="1" s="1"/>
  <c r="M7084" i="1"/>
  <c r="P7084" i="1" s="1"/>
  <c r="M7068" i="1"/>
  <c r="P7068" i="1" s="1"/>
  <c r="M7052" i="1"/>
  <c r="P7052" i="1" s="1"/>
  <c r="M7036" i="1"/>
  <c r="P7036" i="1" s="1"/>
  <c r="M7020" i="1"/>
  <c r="P7020" i="1" s="1"/>
  <c r="M7004" i="1"/>
  <c r="P7004" i="1" s="1"/>
  <c r="M6988" i="1"/>
  <c r="P6988" i="1" s="1"/>
  <c r="M6972" i="1"/>
  <c r="P6972" i="1" s="1"/>
  <c r="M6956" i="1"/>
  <c r="P6956" i="1" s="1"/>
  <c r="M6940" i="1"/>
  <c r="P6940" i="1" s="1"/>
  <c r="M6924" i="1"/>
  <c r="P6924" i="1" s="1"/>
  <c r="M6908" i="1"/>
  <c r="P6908" i="1" s="1"/>
  <c r="M6892" i="1"/>
  <c r="P6892" i="1" s="1"/>
  <c r="M6876" i="1"/>
  <c r="P6876" i="1" s="1"/>
  <c r="M6860" i="1"/>
  <c r="P6860" i="1" s="1"/>
  <c r="M6844" i="1"/>
  <c r="P6844" i="1" s="1"/>
  <c r="M7702" i="1"/>
  <c r="P7702" i="1" s="1"/>
  <c r="M7686" i="1"/>
  <c r="P7686" i="1" s="1"/>
  <c r="M7670" i="1"/>
  <c r="P7670" i="1" s="1"/>
  <c r="M7654" i="1"/>
  <c r="P7654" i="1" s="1"/>
  <c r="M7638" i="1"/>
  <c r="P7638" i="1" s="1"/>
  <c r="M7622" i="1"/>
  <c r="P7622" i="1" s="1"/>
  <c r="M7606" i="1"/>
  <c r="P7606" i="1" s="1"/>
  <c r="M7590" i="1"/>
  <c r="P7590" i="1" s="1"/>
  <c r="M7574" i="1"/>
  <c r="P7574" i="1" s="1"/>
  <c r="M7558" i="1"/>
  <c r="P7558" i="1" s="1"/>
  <c r="M7542" i="1"/>
  <c r="P7542" i="1" s="1"/>
  <c r="M7526" i="1"/>
  <c r="P7526" i="1" s="1"/>
  <c r="M7510" i="1"/>
  <c r="P7510" i="1" s="1"/>
  <c r="M7494" i="1"/>
  <c r="P7494" i="1" s="1"/>
  <c r="M7478" i="1"/>
  <c r="P7478" i="1" s="1"/>
  <c r="M7462" i="1"/>
  <c r="P7462" i="1" s="1"/>
  <c r="M7446" i="1"/>
  <c r="P7446" i="1" s="1"/>
  <c r="M7430" i="1"/>
  <c r="P7430" i="1" s="1"/>
  <c r="M7414" i="1"/>
  <c r="P7414" i="1" s="1"/>
  <c r="M7398" i="1"/>
  <c r="P7398" i="1" s="1"/>
  <c r="M7382" i="1"/>
  <c r="P7382" i="1" s="1"/>
  <c r="M7366" i="1"/>
  <c r="P7366" i="1" s="1"/>
  <c r="M7350" i="1"/>
  <c r="P7350" i="1" s="1"/>
  <c r="M7334" i="1"/>
  <c r="P7334" i="1" s="1"/>
  <c r="M7318" i="1"/>
  <c r="P7318" i="1" s="1"/>
  <c r="M7302" i="1"/>
  <c r="P7302" i="1" s="1"/>
  <c r="M7286" i="1"/>
  <c r="P7286" i="1" s="1"/>
  <c r="M7270" i="1"/>
  <c r="P7270" i="1" s="1"/>
  <c r="M7254" i="1"/>
  <c r="P7254" i="1" s="1"/>
  <c r="M7238" i="1"/>
  <c r="P7238" i="1" s="1"/>
  <c r="M7222" i="1"/>
  <c r="P7222" i="1" s="1"/>
  <c r="M7206" i="1"/>
  <c r="P7206" i="1" s="1"/>
  <c r="M7190" i="1"/>
  <c r="P7190" i="1" s="1"/>
  <c r="M7174" i="1"/>
  <c r="P7174" i="1" s="1"/>
  <c r="M7158" i="1"/>
  <c r="P7158" i="1" s="1"/>
  <c r="M7142" i="1"/>
  <c r="P7142" i="1" s="1"/>
  <c r="M7126" i="1"/>
  <c r="P7126" i="1" s="1"/>
  <c r="M7110" i="1"/>
  <c r="P7110" i="1" s="1"/>
  <c r="M7094" i="1"/>
  <c r="P7094" i="1" s="1"/>
  <c r="M7078" i="1"/>
  <c r="P7078" i="1" s="1"/>
  <c r="M7062" i="1"/>
  <c r="P7062" i="1" s="1"/>
  <c r="M7046" i="1"/>
  <c r="P7046" i="1" s="1"/>
  <c r="M7030" i="1"/>
  <c r="P7030" i="1" s="1"/>
  <c r="M8105" i="1"/>
  <c r="M8089" i="1"/>
  <c r="P8089" i="1" s="1"/>
  <c r="M8073" i="1"/>
  <c r="P8073" i="1" s="1"/>
  <c r="M8057" i="1"/>
  <c r="P8057" i="1" s="1"/>
  <c r="M8041" i="1"/>
  <c r="P8041" i="1" s="1"/>
  <c r="M8025" i="1"/>
  <c r="M8009" i="1"/>
  <c r="P8009" i="1" s="1"/>
  <c r="M7993" i="1"/>
  <c r="P7993" i="1" s="1"/>
  <c r="M7977" i="1"/>
  <c r="P7977" i="1" s="1"/>
  <c r="M7961" i="1"/>
  <c r="P7961" i="1" s="1"/>
  <c r="M7945" i="1"/>
  <c r="M7929" i="1"/>
  <c r="P7929" i="1" s="1"/>
  <c r="M7913" i="1"/>
  <c r="P7913" i="1" s="1"/>
  <c r="M7897" i="1"/>
  <c r="P7897" i="1" s="1"/>
  <c r="M7881" i="1"/>
  <c r="P7881" i="1" s="1"/>
  <c r="M7865" i="1"/>
  <c r="M7849" i="1"/>
  <c r="P7849" i="1" s="1"/>
  <c r="M7833" i="1"/>
  <c r="P7833" i="1" s="1"/>
  <c r="M7817" i="1"/>
  <c r="P7817" i="1" s="1"/>
  <c r="M7801" i="1"/>
  <c r="P7801" i="1" s="1"/>
  <c r="M7785" i="1"/>
  <c r="M7769" i="1"/>
  <c r="P7769" i="1" s="1"/>
  <c r="M7753" i="1"/>
  <c r="P7753" i="1" s="1"/>
  <c r="M7737" i="1"/>
  <c r="P7737" i="1" s="1"/>
  <c r="M7721" i="1"/>
  <c r="P7721" i="1" s="1"/>
  <c r="M7705" i="1"/>
  <c r="M7689" i="1"/>
  <c r="P7689" i="1" s="1"/>
  <c r="M7673" i="1"/>
  <c r="P7673" i="1" s="1"/>
  <c r="M7657" i="1"/>
  <c r="P7657" i="1" s="1"/>
  <c r="M7641" i="1"/>
  <c r="P7641" i="1" s="1"/>
  <c r="M7625" i="1"/>
  <c r="M7609" i="1"/>
  <c r="P7609" i="1" s="1"/>
  <c r="M7593" i="1"/>
  <c r="P7593" i="1" s="1"/>
  <c r="M7577" i="1"/>
  <c r="P7577" i="1" s="1"/>
  <c r="M7561" i="1"/>
  <c r="P7561" i="1" s="1"/>
  <c r="M7545" i="1"/>
  <c r="M7529" i="1"/>
  <c r="P7529" i="1" s="1"/>
  <c r="M7513" i="1"/>
  <c r="P7513" i="1" s="1"/>
  <c r="M7497" i="1"/>
  <c r="P7497" i="1" s="1"/>
  <c r="M7481" i="1"/>
  <c r="P7481" i="1" s="1"/>
  <c r="M5819" i="1"/>
  <c r="P5819" i="1" s="1"/>
  <c r="M5803" i="1"/>
  <c r="P5803" i="1" s="1"/>
  <c r="M5787" i="1"/>
  <c r="P5787" i="1" s="1"/>
  <c r="M5771" i="1"/>
  <c r="P5771" i="1" s="1"/>
  <c r="M5755" i="1"/>
  <c r="M5739" i="1"/>
  <c r="P5739" i="1" s="1"/>
  <c r="M5723" i="1"/>
  <c r="P5723" i="1" s="1"/>
  <c r="M5707" i="1"/>
  <c r="P5707" i="1" s="1"/>
  <c r="M5691" i="1"/>
  <c r="P5691" i="1" s="1"/>
  <c r="M5675" i="1"/>
  <c r="M5659" i="1"/>
  <c r="P5659" i="1" s="1"/>
  <c r="M5643" i="1"/>
  <c r="P5643" i="1" s="1"/>
  <c r="M5627" i="1"/>
  <c r="P5627" i="1" s="1"/>
  <c r="M5611" i="1"/>
  <c r="P5611" i="1" s="1"/>
  <c r="M5595" i="1"/>
  <c r="M5579" i="1"/>
  <c r="P5579" i="1" s="1"/>
  <c r="M5563" i="1"/>
  <c r="P5563" i="1" s="1"/>
  <c r="M5547" i="1"/>
  <c r="P5547" i="1" s="1"/>
  <c r="M5531" i="1"/>
  <c r="P5531" i="1" s="1"/>
  <c r="M5515" i="1"/>
  <c r="M5499" i="1"/>
  <c r="P5499" i="1" s="1"/>
  <c r="M5483" i="1"/>
  <c r="P5483" i="1" s="1"/>
  <c r="M5467" i="1"/>
  <c r="P5467" i="1" s="1"/>
  <c r="M5451" i="1"/>
  <c r="P5451" i="1" s="1"/>
  <c r="M5435" i="1"/>
  <c r="M5419" i="1"/>
  <c r="P5419" i="1" s="1"/>
  <c r="M5403" i="1"/>
  <c r="P5403" i="1" s="1"/>
  <c r="M5387" i="1"/>
  <c r="P5387" i="1" s="1"/>
  <c r="M5371" i="1"/>
  <c r="P5371" i="1" s="1"/>
  <c r="M5355" i="1"/>
  <c r="M7022" i="1"/>
  <c r="P7022" i="1" s="1"/>
  <c r="M7006" i="1"/>
  <c r="P7006" i="1" s="1"/>
  <c r="M6990" i="1"/>
  <c r="P6990" i="1" s="1"/>
  <c r="M6974" i="1"/>
  <c r="P6974" i="1" s="1"/>
  <c r="M6958" i="1"/>
  <c r="P6958" i="1" s="1"/>
  <c r="M6942" i="1"/>
  <c r="P6942" i="1" s="1"/>
  <c r="M6926" i="1"/>
  <c r="P6926" i="1" s="1"/>
  <c r="M6910" i="1"/>
  <c r="P6910" i="1" s="1"/>
  <c r="M6894" i="1"/>
  <c r="P6894" i="1" s="1"/>
  <c r="M6878" i="1"/>
  <c r="P6878" i="1" s="1"/>
  <c r="M6862" i="1"/>
  <c r="P6862" i="1" s="1"/>
  <c r="M6846" i="1"/>
  <c r="P6846" i="1" s="1"/>
  <c r="M6830" i="1"/>
  <c r="P6830" i="1" s="1"/>
  <c r="M6814" i="1"/>
  <c r="P6814" i="1" s="1"/>
  <c r="M6798" i="1"/>
  <c r="P6798" i="1" s="1"/>
  <c r="M6782" i="1"/>
  <c r="P6782" i="1" s="1"/>
  <c r="M6766" i="1"/>
  <c r="P6766" i="1" s="1"/>
  <c r="M6750" i="1"/>
  <c r="P6750" i="1" s="1"/>
  <c r="M6734" i="1"/>
  <c r="P6734" i="1" s="1"/>
  <c r="M6718" i="1"/>
  <c r="P6718" i="1" s="1"/>
  <c r="M6702" i="1"/>
  <c r="P6702" i="1" s="1"/>
  <c r="M6686" i="1"/>
  <c r="P6686" i="1" s="1"/>
  <c r="M6670" i="1"/>
  <c r="P6670" i="1" s="1"/>
  <c r="M6654" i="1"/>
  <c r="P6654" i="1" s="1"/>
  <c r="M6638" i="1"/>
  <c r="P6638" i="1" s="1"/>
  <c r="M6622" i="1"/>
  <c r="P6622" i="1" s="1"/>
  <c r="M6606" i="1"/>
  <c r="P6606" i="1" s="1"/>
  <c r="M6590" i="1"/>
  <c r="P6590" i="1" s="1"/>
  <c r="M6574" i="1"/>
  <c r="P6574" i="1" s="1"/>
  <c r="M7461" i="1"/>
  <c r="P7461" i="1" s="1"/>
  <c r="M7445" i="1"/>
  <c r="M7429" i="1"/>
  <c r="P7429" i="1" s="1"/>
  <c r="M7413" i="1"/>
  <c r="P7413" i="1" s="1"/>
  <c r="M7397" i="1"/>
  <c r="P7397" i="1" s="1"/>
  <c r="M7381" i="1"/>
  <c r="P7381" i="1" s="1"/>
  <c r="M7365" i="1"/>
  <c r="M7349" i="1"/>
  <c r="P7349" i="1" s="1"/>
  <c r="M7333" i="1"/>
  <c r="P7333" i="1" s="1"/>
  <c r="M7317" i="1"/>
  <c r="P7317" i="1" s="1"/>
  <c r="M7301" i="1"/>
  <c r="P7301" i="1" s="1"/>
  <c r="M7285" i="1"/>
  <c r="M7269" i="1"/>
  <c r="P7269" i="1" s="1"/>
  <c r="M7253" i="1"/>
  <c r="P7253" i="1" s="1"/>
  <c r="M7237" i="1"/>
  <c r="P7237" i="1" s="1"/>
  <c r="M7221" i="1"/>
  <c r="P7221" i="1" s="1"/>
  <c r="M7205" i="1"/>
  <c r="M7189" i="1"/>
  <c r="P7189" i="1" s="1"/>
  <c r="M7173" i="1"/>
  <c r="P7173" i="1" s="1"/>
  <c r="M7157" i="1"/>
  <c r="P7157" i="1" s="1"/>
  <c r="M7141" i="1"/>
  <c r="P7141" i="1" s="1"/>
  <c r="M7125" i="1"/>
  <c r="M7109" i="1"/>
  <c r="P7109" i="1" s="1"/>
  <c r="M7093" i="1"/>
  <c r="P7093" i="1" s="1"/>
  <c r="M7077" i="1"/>
  <c r="P7077" i="1" s="1"/>
  <c r="M7061" i="1"/>
  <c r="P7061" i="1" s="1"/>
  <c r="M7045" i="1"/>
  <c r="M7029" i="1"/>
  <c r="P7029" i="1" s="1"/>
  <c r="M7013" i="1"/>
  <c r="P7013" i="1" s="1"/>
  <c r="M6997" i="1"/>
  <c r="P6997" i="1" s="1"/>
  <c r="M6981" i="1"/>
  <c r="P6981" i="1" s="1"/>
  <c r="M6965" i="1"/>
  <c r="M6949" i="1"/>
  <c r="P6949" i="1" s="1"/>
  <c r="M6933" i="1"/>
  <c r="P6933" i="1" s="1"/>
  <c r="M6917" i="1"/>
  <c r="P6917" i="1" s="1"/>
  <c r="M6901" i="1"/>
  <c r="P6901" i="1" s="1"/>
  <c r="M6885" i="1"/>
  <c r="M6869" i="1"/>
  <c r="P6869" i="1" s="1"/>
  <c r="M6853" i="1"/>
  <c r="P6853" i="1" s="1"/>
  <c r="M6837" i="1"/>
  <c r="P6837" i="1" s="1"/>
  <c r="M6821" i="1"/>
  <c r="P6821" i="1" s="1"/>
  <c r="M6805" i="1"/>
  <c r="M6789" i="1"/>
  <c r="P6789" i="1" s="1"/>
  <c r="M6820" i="1"/>
  <c r="P6820" i="1" s="1"/>
  <c r="M6804" i="1"/>
  <c r="P6804" i="1" s="1"/>
  <c r="M6788" i="1"/>
  <c r="P6788" i="1" s="1"/>
  <c r="M6772" i="1"/>
  <c r="P6772" i="1" s="1"/>
  <c r="M6756" i="1"/>
  <c r="P6756" i="1" s="1"/>
  <c r="M6740" i="1"/>
  <c r="P6740" i="1" s="1"/>
  <c r="M6724" i="1"/>
  <c r="P6724" i="1" s="1"/>
  <c r="M6708" i="1"/>
  <c r="P6708" i="1" s="1"/>
  <c r="M6692" i="1"/>
  <c r="P6692" i="1" s="1"/>
  <c r="M6676" i="1"/>
  <c r="P6676" i="1" s="1"/>
  <c r="M6660" i="1"/>
  <c r="P6660" i="1" s="1"/>
  <c r="M6644" i="1"/>
  <c r="P6644" i="1" s="1"/>
  <c r="M6628" i="1"/>
  <c r="P6628" i="1" s="1"/>
  <c r="M6612" i="1"/>
  <c r="P6612" i="1" s="1"/>
  <c r="M6596" i="1"/>
  <c r="P6596" i="1" s="1"/>
  <c r="M6580" i="1"/>
  <c r="P6580" i="1" s="1"/>
  <c r="M6564" i="1"/>
  <c r="P6564" i="1" s="1"/>
  <c r="M6548" i="1"/>
  <c r="P6548" i="1" s="1"/>
  <c r="M6532" i="1"/>
  <c r="P6532" i="1" s="1"/>
  <c r="M6516" i="1"/>
  <c r="P6516" i="1" s="1"/>
  <c r="M6500" i="1"/>
  <c r="P6500" i="1" s="1"/>
  <c r="M6484" i="1"/>
  <c r="P6484" i="1" s="1"/>
  <c r="M6468" i="1"/>
  <c r="P6468" i="1" s="1"/>
  <c r="M6452" i="1"/>
  <c r="P6452" i="1" s="1"/>
  <c r="M6436" i="1"/>
  <c r="P6436" i="1" s="1"/>
  <c r="M6420" i="1"/>
  <c r="P6420" i="1" s="1"/>
  <c r="M6404" i="1"/>
  <c r="P6404" i="1" s="1"/>
  <c r="M6388" i="1"/>
  <c r="P6388" i="1" s="1"/>
  <c r="M6372" i="1"/>
  <c r="P6372" i="1" s="1"/>
  <c r="M6356" i="1"/>
  <c r="P6356" i="1" s="1"/>
  <c r="M6340" i="1"/>
  <c r="P6340" i="1" s="1"/>
  <c r="M6324" i="1"/>
  <c r="P6324" i="1" s="1"/>
  <c r="M6308" i="1"/>
  <c r="P6308" i="1" s="1"/>
  <c r="M6292" i="1"/>
  <c r="P6292" i="1" s="1"/>
  <c r="M6276" i="1"/>
  <c r="P6276" i="1" s="1"/>
  <c r="M6260" i="1"/>
  <c r="P6260" i="1" s="1"/>
  <c r="M6244" i="1"/>
  <c r="P6244" i="1" s="1"/>
  <c r="M6228" i="1"/>
  <c r="P6228" i="1" s="1"/>
  <c r="M6212" i="1"/>
  <c r="P6212" i="1" s="1"/>
  <c r="M6196" i="1"/>
  <c r="P6196" i="1" s="1"/>
  <c r="M6180" i="1"/>
  <c r="P6180" i="1" s="1"/>
  <c r="M6164" i="1"/>
  <c r="P6164" i="1" s="1"/>
  <c r="M6558" i="1"/>
  <c r="P6558" i="1" s="1"/>
  <c r="M6542" i="1"/>
  <c r="P6542" i="1" s="1"/>
  <c r="M6526" i="1"/>
  <c r="P6526" i="1" s="1"/>
  <c r="M6510" i="1"/>
  <c r="P6510" i="1" s="1"/>
  <c r="M6494" i="1"/>
  <c r="P6494" i="1" s="1"/>
  <c r="M6478" i="1"/>
  <c r="P6478" i="1" s="1"/>
  <c r="M6462" i="1"/>
  <c r="P6462" i="1" s="1"/>
  <c r="M6446" i="1"/>
  <c r="P6446" i="1" s="1"/>
  <c r="M6430" i="1"/>
  <c r="P6430" i="1" s="1"/>
  <c r="M6414" i="1"/>
  <c r="P6414" i="1" s="1"/>
  <c r="M6398" i="1"/>
  <c r="P6398" i="1" s="1"/>
  <c r="M6382" i="1"/>
  <c r="P6382" i="1" s="1"/>
  <c r="M6366" i="1"/>
  <c r="P6366" i="1" s="1"/>
  <c r="M6350" i="1"/>
  <c r="P6350" i="1" s="1"/>
  <c r="M6334" i="1"/>
  <c r="P6334" i="1" s="1"/>
  <c r="M6318" i="1"/>
  <c r="P6318" i="1" s="1"/>
  <c r="M6302" i="1"/>
  <c r="P6302" i="1" s="1"/>
  <c r="M6286" i="1"/>
  <c r="P6286" i="1" s="1"/>
  <c r="M6270" i="1"/>
  <c r="P6270" i="1" s="1"/>
  <c r="M6254" i="1"/>
  <c r="P6254" i="1" s="1"/>
  <c r="M6238" i="1"/>
  <c r="P6238" i="1" s="1"/>
  <c r="M6222" i="1"/>
  <c r="P6222" i="1" s="1"/>
  <c r="M6206" i="1"/>
  <c r="P6206" i="1" s="1"/>
  <c r="M6190" i="1"/>
  <c r="P6190" i="1" s="1"/>
  <c r="M6174" i="1"/>
  <c r="P6174" i="1" s="1"/>
  <c r="M6158" i="1"/>
  <c r="P6158" i="1" s="1"/>
  <c r="M6773" i="1"/>
  <c r="P6773" i="1" s="1"/>
  <c r="M6757" i="1"/>
  <c r="P6757" i="1" s="1"/>
  <c r="M6741" i="1"/>
  <c r="P6741" i="1" s="1"/>
  <c r="M6725" i="1"/>
  <c r="M6709" i="1"/>
  <c r="P6709" i="1" s="1"/>
  <c r="M6693" i="1"/>
  <c r="P6693" i="1" s="1"/>
  <c r="M6677" i="1"/>
  <c r="P6677" i="1" s="1"/>
  <c r="M6661" i="1"/>
  <c r="P6661" i="1" s="1"/>
  <c r="M6645" i="1"/>
  <c r="M6629" i="1"/>
  <c r="P6629" i="1" s="1"/>
  <c r="M6613" i="1"/>
  <c r="P6613" i="1" s="1"/>
  <c r="M6597" i="1"/>
  <c r="P6597" i="1" s="1"/>
  <c r="M6581" i="1"/>
  <c r="P6581" i="1" s="1"/>
  <c r="M6565" i="1"/>
  <c r="M6549" i="1"/>
  <c r="P6549" i="1" s="1"/>
  <c r="M6533" i="1"/>
  <c r="P6533" i="1" s="1"/>
  <c r="M6517" i="1"/>
  <c r="P6517" i="1" s="1"/>
  <c r="M9620" i="1"/>
  <c r="P9620" i="1" s="1"/>
  <c r="M9931" i="1"/>
  <c r="P9931" i="1" s="1"/>
  <c r="M9419" i="1"/>
  <c r="P9419" i="1" s="1"/>
  <c r="M9676" i="1"/>
  <c r="P9676" i="1" s="1"/>
  <c r="M8676" i="1"/>
  <c r="P8676" i="1" s="1"/>
  <c r="M9572" i="1"/>
  <c r="P9572" i="1" s="1"/>
  <c r="M8847" i="1"/>
  <c r="P8847" i="1" s="1"/>
  <c r="M8335" i="1"/>
  <c r="M7823" i="1"/>
  <c r="P7823" i="1" s="1"/>
  <c r="M7659" i="1"/>
  <c r="P7659" i="1" s="1"/>
  <c r="M7443" i="1"/>
  <c r="P7443" i="1" s="1"/>
  <c r="M7275" i="1"/>
  <c r="M7103" i="1"/>
  <c r="P7103" i="1" s="1"/>
  <c r="M6931" i="1"/>
  <c r="P6931" i="1" s="1"/>
  <c r="M6787" i="1"/>
  <c r="P6787" i="1" s="1"/>
  <c r="M6659" i="1"/>
  <c r="P6659" i="1" s="1"/>
  <c r="M6531" i="1"/>
  <c r="P6531" i="1" s="1"/>
  <c r="M9638" i="1"/>
  <c r="P9638" i="1" s="1"/>
  <c r="M9510" i="1"/>
  <c r="P9510" i="1" s="1"/>
  <c r="M9382" i="1"/>
  <c r="P9382" i="1" s="1"/>
  <c r="M9254" i="1"/>
  <c r="P9254" i="1" s="1"/>
  <c r="M9162" i="1"/>
  <c r="P9162" i="1" s="1"/>
  <c r="M9078" i="1"/>
  <c r="P9078" i="1" s="1"/>
  <c r="M8990" i="1"/>
  <c r="P8990" i="1" s="1"/>
  <c r="M8906" i="1"/>
  <c r="P8906" i="1" s="1"/>
  <c r="M8822" i="1"/>
  <c r="P8822" i="1" s="1"/>
  <c r="M8734" i="1"/>
  <c r="P8734" i="1" s="1"/>
  <c r="M8650" i="1"/>
  <c r="P8650" i="1" s="1"/>
  <c r="M8566" i="1"/>
  <c r="P8566" i="1" s="1"/>
  <c r="M8478" i="1"/>
  <c r="P8478" i="1" s="1"/>
  <c r="M8394" i="1"/>
  <c r="P8394" i="1" s="1"/>
  <c r="M9941" i="1"/>
  <c r="P9941" i="1" s="1"/>
  <c r="M9853" i="1"/>
  <c r="P9853" i="1" s="1"/>
  <c r="M9769" i="1"/>
  <c r="P9769" i="1" s="1"/>
  <c r="M9685" i="1"/>
  <c r="M9597" i="1"/>
  <c r="P9597" i="1" s="1"/>
  <c r="M9513" i="1"/>
  <c r="P9513" i="1" s="1"/>
  <c r="M9429" i="1"/>
  <c r="P9429" i="1" s="1"/>
  <c r="M9341" i="1"/>
  <c r="P9341" i="1" s="1"/>
  <c r="M9257" i="1"/>
  <c r="P9257" i="1" s="1"/>
  <c r="M9185" i="1"/>
  <c r="M9121" i="1"/>
  <c r="P9121" i="1" s="1"/>
  <c r="M6467" i="1"/>
  <c r="P6467" i="1" s="1"/>
  <c r="M6403" i="1"/>
  <c r="P6403" i="1" s="1"/>
  <c r="M6339" i="1"/>
  <c r="P6339" i="1" s="1"/>
  <c r="M6275" i="1"/>
  <c r="M6211" i="1"/>
  <c r="P6211" i="1" s="1"/>
  <c r="M6147" i="1"/>
  <c r="P6147" i="1" s="1"/>
  <c r="M6083" i="1"/>
  <c r="P6083" i="1" s="1"/>
  <c r="M6019" i="1"/>
  <c r="P6019" i="1" s="1"/>
  <c r="M5955" i="1"/>
  <c r="M5891" i="1"/>
  <c r="P5891" i="1" s="1"/>
  <c r="M5827" i="1"/>
  <c r="P5827" i="1" s="1"/>
  <c r="M8314" i="1"/>
  <c r="P8314" i="1" s="1"/>
  <c r="M8250" i="1"/>
  <c r="P8250" i="1" s="1"/>
  <c r="M8186" i="1"/>
  <c r="P8186" i="1" s="1"/>
  <c r="M8122" i="1"/>
  <c r="P8122" i="1" s="1"/>
  <c r="M8058" i="1"/>
  <c r="P8058" i="1" s="1"/>
  <c r="M7994" i="1"/>
  <c r="P7994" i="1" s="1"/>
  <c r="M7930" i="1"/>
  <c r="P7930" i="1" s="1"/>
  <c r="M7866" i="1"/>
  <c r="P7866" i="1" s="1"/>
  <c r="M7802" i="1"/>
  <c r="P7802" i="1" s="1"/>
  <c r="M7738" i="1"/>
  <c r="P7738" i="1" s="1"/>
  <c r="M9057" i="1"/>
  <c r="P9057" i="1" s="1"/>
  <c r="M8993" i="1"/>
  <c r="P8993" i="1" s="1"/>
  <c r="M8929" i="1"/>
  <c r="P8929" i="1" s="1"/>
  <c r="M8865" i="1"/>
  <c r="M8801" i="1"/>
  <c r="P8801" i="1" s="1"/>
  <c r="M8737" i="1"/>
  <c r="P8737" i="1" s="1"/>
  <c r="M8673" i="1"/>
  <c r="P8673" i="1" s="1"/>
  <c r="M8609" i="1"/>
  <c r="P8609" i="1" s="1"/>
  <c r="M8545" i="1"/>
  <c r="M8481" i="1"/>
  <c r="P8481" i="1" s="1"/>
  <c r="M8417" i="1"/>
  <c r="P8417" i="1" s="1"/>
  <c r="M8353" i="1"/>
  <c r="P8353" i="1" s="1"/>
  <c r="M8289" i="1"/>
  <c r="P8289" i="1" s="1"/>
  <c r="M8225" i="1"/>
  <c r="M8161" i="1"/>
  <c r="P8161" i="1" s="1"/>
  <c r="M7944" i="1"/>
  <c r="P7944" i="1" s="1"/>
  <c r="M7880" i="1"/>
  <c r="P7880" i="1" s="1"/>
  <c r="M7816" i="1"/>
  <c r="P7816" i="1" s="1"/>
  <c r="M7752" i="1"/>
  <c r="P7752" i="1" s="1"/>
  <c r="M7688" i="1"/>
  <c r="P7688" i="1" s="1"/>
  <c r="M7624" i="1"/>
  <c r="P7624" i="1" s="1"/>
  <c r="M7560" i="1"/>
  <c r="P7560" i="1" s="1"/>
  <c r="M7496" i="1"/>
  <c r="P7496" i="1" s="1"/>
  <c r="M7432" i="1"/>
  <c r="P7432" i="1" s="1"/>
  <c r="M7368" i="1"/>
  <c r="P7368" i="1" s="1"/>
  <c r="M7304" i="1"/>
  <c r="P7304" i="1" s="1"/>
  <c r="M7240" i="1"/>
  <c r="P7240" i="1" s="1"/>
  <c r="M7176" i="1"/>
  <c r="P7176" i="1" s="1"/>
  <c r="M7112" i="1"/>
  <c r="P7112" i="1" s="1"/>
  <c r="M7048" i="1"/>
  <c r="P7048" i="1" s="1"/>
  <c r="M6984" i="1"/>
  <c r="P6984" i="1" s="1"/>
  <c r="M6920" i="1"/>
  <c r="P6920" i="1" s="1"/>
  <c r="M6856" i="1"/>
  <c r="P6856" i="1" s="1"/>
  <c r="M7666" i="1"/>
  <c r="P7666" i="1" s="1"/>
  <c r="M7602" i="1"/>
  <c r="P7602" i="1" s="1"/>
  <c r="M7538" i="1"/>
  <c r="P7538" i="1" s="1"/>
  <c r="M7474" i="1"/>
  <c r="P7474" i="1" s="1"/>
  <c r="M7410" i="1"/>
  <c r="P7410" i="1" s="1"/>
  <c r="M7346" i="1"/>
  <c r="P7346" i="1" s="1"/>
  <c r="M7282" i="1"/>
  <c r="P7282" i="1" s="1"/>
  <c r="M7218" i="1"/>
  <c r="P7218" i="1" s="1"/>
  <c r="M7154" i="1"/>
  <c r="P7154" i="1" s="1"/>
  <c r="M7090" i="1"/>
  <c r="P7090" i="1" s="1"/>
  <c r="M8117" i="1"/>
  <c r="P8117" i="1" s="1"/>
  <c r="M8053" i="1"/>
  <c r="P8053" i="1" s="1"/>
  <c r="M7989" i="1"/>
  <c r="P7989" i="1" s="1"/>
  <c r="M7925" i="1"/>
  <c r="M7861" i="1"/>
  <c r="P7861" i="1" s="1"/>
  <c r="M7797" i="1"/>
  <c r="P7797" i="1" s="1"/>
  <c r="M7733" i="1"/>
  <c r="P7733" i="1" s="1"/>
  <c r="M7669" i="1"/>
  <c r="P7669" i="1" s="1"/>
  <c r="M7605" i="1"/>
  <c r="M7541" i="1"/>
  <c r="P7541" i="1" s="1"/>
  <c r="M7477" i="1"/>
  <c r="P7477" i="1" s="1"/>
  <c r="M5767" i="1"/>
  <c r="P5767" i="1" s="1"/>
  <c r="M5703" i="1"/>
  <c r="P5703" i="1" s="1"/>
  <c r="M5639" i="1"/>
  <c r="P5639" i="1" s="1"/>
  <c r="M5575" i="1"/>
  <c r="M5511" i="1"/>
  <c r="P5511" i="1" s="1"/>
  <c r="M5447" i="1"/>
  <c r="P5447" i="1" s="1"/>
  <c r="M5383" i="1"/>
  <c r="P5383" i="1" s="1"/>
  <c r="M7002" i="1"/>
  <c r="P7002" i="1" s="1"/>
  <c r="M6938" i="1"/>
  <c r="P6938" i="1" s="1"/>
  <c r="M6874" i="1"/>
  <c r="P6874" i="1" s="1"/>
  <c r="M6810" i="1"/>
  <c r="P6810" i="1" s="1"/>
  <c r="M6746" i="1"/>
  <c r="P6746" i="1" s="1"/>
  <c r="M6682" i="1"/>
  <c r="P6682" i="1" s="1"/>
  <c r="M6618" i="1"/>
  <c r="P6618" i="1" s="1"/>
  <c r="M7457" i="1"/>
  <c r="P7457" i="1" s="1"/>
  <c r="M7393" i="1"/>
  <c r="P7393" i="1" s="1"/>
  <c r="M7329" i="1"/>
  <c r="P7329" i="1" s="1"/>
  <c r="M7265" i="1"/>
  <c r="M7201" i="1"/>
  <c r="P7201" i="1" s="1"/>
  <c r="M7137" i="1"/>
  <c r="P7137" i="1" s="1"/>
  <c r="M7073" i="1"/>
  <c r="P7073" i="1" s="1"/>
  <c r="M7009" i="1"/>
  <c r="P7009" i="1" s="1"/>
  <c r="M6945" i="1"/>
  <c r="M6881" i="1"/>
  <c r="P6881" i="1" s="1"/>
  <c r="M6817" i="1"/>
  <c r="P6817" i="1" s="1"/>
  <c r="M6800" i="1"/>
  <c r="P6800" i="1" s="1"/>
  <c r="M6736" i="1"/>
  <c r="P6736" i="1" s="1"/>
  <c r="M6672" i="1"/>
  <c r="P6672" i="1" s="1"/>
  <c r="M6608" i="1"/>
  <c r="P6608" i="1" s="1"/>
  <c r="M6544" i="1"/>
  <c r="P6544" i="1" s="1"/>
  <c r="M6480" i="1"/>
  <c r="P6480" i="1" s="1"/>
  <c r="M6416" i="1"/>
  <c r="P6416" i="1" s="1"/>
  <c r="M6352" i="1"/>
  <c r="P6352" i="1" s="1"/>
  <c r="M6288" i="1"/>
  <c r="P6288" i="1" s="1"/>
  <c r="M6224" i="1"/>
  <c r="P6224" i="1" s="1"/>
  <c r="M6160" i="1"/>
  <c r="P6160" i="1" s="1"/>
  <c r="M6506" i="1"/>
  <c r="P6506" i="1" s="1"/>
  <c r="M6442" i="1"/>
  <c r="P6442" i="1" s="1"/>
  <c r="M6378" i="1"/>
  <c r="P6378" i="1" s="1"/>
  <c r="M6314" i="1"/>
  <c r="P6314" i="1" s="1"/>
  <c r="M6250" i="1"/>
  <c r="P6250" i="1" s="1"/>
  <c r="M6186" i="1"/>
  <c r="P6186" i="1" s="1"/>
  <c r="M6753" i="1"/>
  <c r="P6753" i="1" s="1"/>
  <c r="M6689" i="1"/>
  <c r="P6689" i="1" s="1"/>
  <c r="M6625" i="1"/>
  <c r="M6561" i="1"/>
  <c r="P6561" i="1" s="1"/>
  <c r="M6505" i="1"/>
  <c r="M6485" i="1"/>
  <c r="M6465" i="1"/>
  <c r="M6441" i="1"/>
  <c r="P6441" i="1" s="1"/>
  <c r="M6421" i="1"/>
  <c r="P6421" i="1" s="1"/>
  <c r="M6401" i="1"/>
  <c r="P6401" i="1" s="1"/>
  <c r="M6140" i="1"/>
  <c r="P6140" i="1" s="1"/>
  <c r="M6120" i="1"/>
  <c r="P6120" i="1" s="1"/>
  <c r="M6100" i="1"/>
  <c r="P6100" i="1" s="1"/>
  <c r="M6076" i="1"/>
  <c r="P6076" i="1" s="1"/>
  <c r="M6056" i="1"/>
  <c r="P6056" i="1" s="1"/>
  <c r="M6036" i="1"/>
  <c r="P6036" i="1" s="1"/>
  <c r="M6012" i="1"/>
  <c r="P6012" i="1" s="1"/>
  <c r="M5992" i="1"/>
  <c r="P5992" i="1" s="1"/>
  <c r="M5972" i="1"/>
  <c r="P5972" i="1" s="1"/>
  <c r="M5948" i="1"/>
  <c r="P5948" i="1" s="1"/>
  <c r="M5928" i="1"/>
  <c r="P5928" i="1" s="1"/>
  <c r="M5908" i="1"/>
  <c r="P5908" i="1" s="1"/>
  <c r="M5884" i="1"/>
  <c r="P5884" i="1" s="1"/>
  <c r="M5864" i="1"/>
  <c r="P5864" i="1" s="1"/>
  <c r="M5844" i="1"/>
  <c r="P5844" i="1" s="1"/>
  <c r="M5820" i="1"/>
  <c r="P5820" i="1" s="1"/>
  <c r="M5800" i="1"/>
  <c r="P5800" i="1" s="1"/>
  <c r="M5784" i="1"/>
  <c r="P5784" i="1" s="1"/>
  <c r="M5768" i="1"/>
  <c r="P5768" i="1" s="1"/>
  <c r="M5752" i="1"/>
  <c r="P5752" i="1" s="1"/>
  <c r="M5736" i="1"/>
  <c r="P5736" i="1" s="1"/>
  <c r="M5720" i="1"/>
  <c r="P5720" i="1" s="1"/>
  <c r="M5704" i="1"/>
  <c r="P5704" i="1" s="1"/>
  <c r="M5688" i="1"/>
  <c r="P5688" i="1" s="1"/>
  <c r="M5672" i="1"/>
  <c r="P5672" i="1" s="1"/>
  <c r="M5656" i="1"/>
  <c r="P5656" i="1" s="1"/>
  <c r="M5640" i="1"/>
  <c r="P5640" i="1" s="1"/>
  <c r="M5624" i="1"/>
  <c r="P5624" i="1" s="1"/>
  <c r="M5608" i="1"/>
  <c r="P5608" i="1" s="1"/>
  <c r="M6154" i="1"/>
  <c r="P6154" i="1" s="1"/>
  <c r="M6138" i="1"/>
  <c r="P6138" i="1" s="1"/>
  <c r="M6122" i="1"/>
  <c r="P6122" i="1" s="1"/>
  <c r="M6106" i="1"/>
  <c r="P6106" i="1" s="1"/>
  <c r="M6090" i="1"/>
  <c r="P6090" i="1" s="1"/>
  <c r="M6074" i="1"/>
  <c r="P6074" i="1" s="1"/>
  <c r="M6058" i="1"/>
  <c r="P6058" i="1" s="1"/>
  <c r="M6042" i="1"/>
  <c r="P6042" i="1" s="1"/>
  <c r="M6026" i="1"/>
  <c r="P6026" i="1" s="1"/>
  <c r="M6010" i="1"/>
  <c r="P6010" i="1" s="1"/>
  <c r="M5994" i="1"/>
  <c r="P5994" i="1" s="1"/>
  <c r="M5978" i="1"/>
  <c r="P5978" i="1" s="1"/>
  <c r="M5962" i="1"/>
  <c r="P5962" i="1" s="1"/>
  <c r="M5946" i="1"/>
  <c r="P5946" i="1" s="1"/>
  <c r="M5930" i="1"/>
  <c r="P5930" i="1" s="1"/>
  <c r="M5914" i="1"/>
  <c r="P5914" i="1" s="1"/>
  <c r="M5898" i="1"/>
  <c r="P5898" i="1" s="1"/>
  <c r="M5882" i="1"/>
  <c r="P5882" i="1" s="1"/>
  <c r="M5866" i="1"/>
  <c r="P5866" i="1" s="1"/>
  <c r="M5850" i="1"/>
  <c r="P5850" i="1" s="1"/>
  <c r="M5834" i="1"/>
  <c r="P5834" i="1" s="1"/>
  <c r="M5818" i="1"/>
  <c r="P5818" i="1" s="1"/>
  <c r="M6377" i="1"/>
  <c r="P6377" i="1" s="1"/>
  <c r="M6361" i="1"/>
  <c r="P6361" i="1" s="1"/>
  <c r="M6345" i="1"/>
  <c r="M6329" i="1"/>
  <c r="P6329" i="1" s="1"/>
  <c r="M6313" i="1"/>
  <c r="P6313" i="1" s="1"/>
  <c r="M6297" i="1"/>
  <c r="P6297" i="1" s="1"/>
  <c r="M6281" i="1"/>
  <c r="P6281" i="1" s="1"/>
  <c r="M6265" i="1"/>
  <c r="M6249" i="1"/>
  <c r="P6249" i="1" s="1"/>
  <c r="M6233" i="1"/>
  <c r="P6233" i="1" s="1"/>
  <c r="M6217" i="1"/>
  <c r="P6217" i="1" s="1"/>
  <c r="M6201" i="1"/>
  <c r="P6201" i="1" s="1"/>
  <c r="M6185" i="1"/>
  <c r="M6169" i="1"/>
  <c r="P6169" i="1" s="1"/>
  <c r="M6153" i="1"/>
  <c r="P6153" i="1" s="1"/>
  <c r="M6137" i="1"/>
  <c r="P6137" i="1" s="1"/>
  <c r="M6121" i="1"/>
  <c r="P6121" i="1" s="1"/>
  <c r="M6105" i="1"/>
  <c r="M6089" i="1"/>
  <c r="P6089" i="1" s="1"/>
  <c r="M6073" i="1"/>
  <c r="P6073" i="1" s="1"/>
  <c r="M5331" i="1"/>
  <c r="P5331" i="1" s="1"/>
  <c r="M5315" i="1"/>
  <c r="M5299" i="1"/>
  <c r="P5299" i="1" s="1"/>
  <c r="M5283" i="1"/>
  <c r="P5283" i="1" s="1"/>
  <c r="M5267" i="1"/>
  <c r="P5267" i="1" s="1"/>
  <c r="M5251" i="1"/>
  <c r="P5251" i="1" s="1"/>
  <c r="M5235" i="1"/>
  <c r="M5219" i="1"/>
  <c r="P5219" i="1" s="1"/>
  <c r="M5203" i="1"/>
  <c r="P5203" i="1" s="1"/>
  <c r="M5187" i="1"/>
  <c r="P5187" i="1" s="1"/>
  <c r="M5171" i="1"/>
  <c r="P5171" i="1" s="1"/>
  <c r="M5155" i="1"/>
  <c r="M5139" i="1"/>
  <c r="P5139" i="1" s="1"/>
  <c r="M5123" i="1"/>
  <c r="P5123" i="1" s="1"/>
  <c r="M5107" i="1"/>
  <c r="P5107" i="1" s="1"/>
  <c r="M5091" i="1"/>
  <c r="P5091" i="1" s="1"/>
  <c r="M5075" i="1"/>
  <c r="M5059" i="1"/>
  <c r="P5059" i="1" s="1"/>
  <c r="M5043" i="1"/>
  <c r="P5043" i="1" s="1"/>
  <c r="M5027" i="1"/>
  <c r="P5027" i="1" s="1"/>
  <c r="M5011" i="1"/>
  <c r="P5011" i="1" s="1"/>
  <c r="M5806" i="1"/>
  <c r="P5806" i="1" s="1"/>
  <c r="M5790" i="1"/>
  <c r="P5790" i="1" s="1"/>
  <c r="M5774" i="1"/>
  <c r="P5774" i="1" s="1"/>
  <c r="M5758" i="1"/>
  <c r="P5758" i="1" s="1"/>
  <c r="M5742" i="1"/>
  <c r="P5742" i="1" s="1"/>
  <c r="M5726" i="1"/>
  <c r="P5726" i="1" s="1"/>
  <c r="M5710" i="1"/>
  <c r="P5710" i="1" s="1"/>
  <c r="M5694" i="1"/>
  <c r="P5694" i="1" s="1"/>
  <c r="M5678" i="1"/>
  <c r="P5678" i="1" s="1"/>
  <c r="M5662" i="1"/>
  <c r="P5662" i="1" s="1"/>
  <c r="M5646" i="1"/>
  <c r="P5646" i="1" s="1"/>
  <c r="M5630" i="1"/>
  <c r="P5630" i="1" s="1"/>
  <c r="M5614" i="1"/>
  <c r="P5614" i="1" s="1"/>
  <c r="M5598" i="1"/>
  <c r="P5598" i="1" s="1"/>
  <c r="M5582" i="1"/>
  <c r="P5582" i="1" s="1"/>
  <c r="M5566" i="1"/>
  <c r="P5566" i="1" s="1"/>
  <c r="M5550" i="1"/>
  <c r="P5550" i="1" s="1"/>
  <c r="M5534" i="1"/>
  <c r="P5534" i="1" s="1"/>
  <c r="M5518" i="1"/>
  <c r="P5518" i="1" s="1"/>
  <c r="M5502" i="1"/>
  <c r="P5502" i="1" s="1"/>
  <c r="M5486" i="1"/>
  <c r="P5486" i="1" s="1"/>
  <c r="M6057" i="1"/>
  <c r="P6057" i="1" s="1"/>
  <c r="M6041" i="1"/>
  <c r="P6041" i="1" s="1"/>
  <c r="M6025" i="1"/>
  <c r="M6009" i="1"/>
  <c r="P6009" i="1" s="1"/>
  <c r="M5993" i="1"/>
  <c r="P5993" i="1" s="1"/>
  <c r="M5977" i="1"/>
  <c r="P5977" i="1" s="1"/>
  <c r="M5961" i="1"/>
  <c r="P5961" i="1" s="1"/>
  <c r="M5945" i="1"/>
  <c r="M5929" i="1"/>
  <c r="P5929" i="1" s="1"/>
  <c r="M5913" i="1"/>
  <c r="P5913" i="1" s="1"/>
  <c r="M5897" i="1"/>
  <c r="P5897" i="1" s="1"/>
  <c r="M5881" i="1"/>
  <c r="P5881" i="1" s="1"/>
  <c r="M5865" i="1"/>
  <c r="M5849" i="1"/>
  <c r="P5849" i="1" s="1"/>
  <c r="M5833" i="1"/>
  <c r="P5833" i="1" s="1"/>
  <c r="M5817" i="1"/>
  <c r="P5817" i="1" s="1"/>
  <c r="M5801" i="1"/>
  <c r="P5801" i="1" s="1"/>
  <c r="M5785" i="1"/>
  <c r="M5769" i="1"/>
  <c r="P5769" i="1" s="1"/>
  <c r="M5753" i="1"/>
  <c r="P5753" i="1" s="1"/>
  <c r="M5737" i="1"/>
  <c r="P5737" i="1" s="1"/>
  <c r="M5721" i="1"/>
  <c r="P5721" i="1" s="1"/>
  <c r="M5705" i="1"/>
  <c r="M5689" i="1"/>
  <c r="P5689" i="1" s="1"/>
  <c r="M5673" i="1"/>
  <c r="P5673" i="1" s="1"/>
  <c r="M5657" i="1"/>
  <c r="P5657" i="1" s="1"/>
  <c r="M5641" i="1"/>
  <c r="P5641" i="1" s="1"/>
  <c r="M5625" i="1"/>
  <c r="M5609" i="1"/>
  <c r="P5609" i="1" s="1"/>
  <c r="M5593" i="1"/>
  <c r="P5593" i="1" s="1"/>
  <c r="M5584" i="1"/>
  <c r="P5584" i="1" s="1"/>
  <c r="M5568" i="1"/>
  <c r="P5568" i="1" s="1"/>
  <c r="M5552" i="1"/>
  <c r="P5552" i="1" s="1"/>
  <c r="M5536" i="1"/>
  <c r="P5536" i="1" s="1"/>
  <c r="M5520" i="1"/>
  <c r="P5520" i="1" s="1"/>
  <c r="M5504" i="1"/>
  <c r="P5504" i="1" s="1"/>
  <c r="M5488" i="1"/>
  <c r="P5488" i="1" s="1"/>
  <c r="M5472" i="1"/>
  <c r="P5472" i="1" s="1"/>
  <c r="M5456" i="1"/>
  <c r="P5456" i="1" s="1"/>
  <c r="M5440" i="1"/>
  <c r="P5440" i="1" s="1"/>
  <c r="M5424" i="1"/>
  <c r="P5424" i="1" s="1"/>
  <c r="M5408" i="1"/>
  <c r="P5408" i="1" s="1"/>
  <c r="M5392" i="1"/>
  <c r="P5392" i="1" s="1"/>
  <c r="M5376" i="1"/>
  <c r="P5376" i="1" s="1"/>
  <c r="M5360" i="1"/>
  <c r="P5360" i="1" s="1"/>
  <c r="M5344" i="1"/>
  <c r="P5344" i="1" s="1"/>
  <c r="M5328" i="1"/>
  <c r="P5328" i="1" s="1"/>
  <c r="M5312" i="1"/>
  <c r="P5312" i="1" s="1"/>
  <c r="M5296" i="1"/>
  <c r="P5296" i="1" s="1"/>
  <c r="M5280" i="1"/>
  <c r="P5280" i="1" s="1"/>
  <c r="M5264" i="1"/>
  <c r="P5264" i="1" s="1"/>
  <c r="M5478" i="1"/>
  <c r="P5478" i="1" s="1"/>
  <c r="M5462" i="1"/>
  <c r="P5462" i="1" s="1"/>
  <c r="M5446" i="1"/>
  <c r="P5446" i="1" s="1"/>
  <c r="M5430" i="1"/>
  <c r="P5430" i="1" s="1"/>
  <c r="M5414" i="1"/>
  <c r="P5414" i="1" s="1"/>
  <c r="M5398" i="1"/>
  <c r="P5398" i="1" s="1"/>
  <c r="M5382" i="1"/>
  <c r="P5382" i="1" s="1"/>
  <c r="M5366" i="1"/>
  <c r="P5366" i="1" s="1"/>
  <c r="M5350" i="1"/>
  <c r="P5350" i="1" s="1"/>
  <c r="M5334" i="1"/>
  <c r="P5334" i="1" s="1"/>
  <c r="M5318" i="1"/>
  <c r="P5318" i="1" s="1"/>
  <c r="M5302" i="1"/>
  <c r="P5302" i="1" s="1"/>
  <c r="M5286" i="1"/>
  <c r="P5286" i="1" s="1"/>
  <c r="M5270" i="1"/>
  <c r="P5270" i="1" s="1"/>
  <c r="M5254" i="1"/>
  <c r="P5254" i="1" s="1"/>
  <c r="M5238" i="1"/>
  <c r="P5238" i="1" s="1"/>
  <c r="M5585" i="1"/>
  <c r="M5569" i="1"/>
  <c r="P5569" i="1" s="1"/>
  <c r="M5553" i="1"/>
  <c r="P5553" i="1" s="1"/>
  <c r="M5537" i="1"/>
  <c r="P5537" i="1" s="1"/>
  <c r="M5521" i="1"/>
  <c r="P5521" i="1" s="1"/>
  <c r="M5505" i="1"/>
  <c r="M5489" i="1"/>
  <c r="P5489" i="1" s="1"/>
  <c r="M5473" i="1"/>
  <c r="P5473" i="1" s="1"/>
  <c r="M5457" i="1"/>
  <c r="P5457" i="1" s="1"/>
  <c r="M5441" i="1"/>
  <c r="P5441" i="1" s="1"/>
  <c r="M5425" i="1"/>
  <c r="M5409" i="1"/>
  <c r="P5409" i="1" s="1"/>
  <c r="M5393" i="1"/>
  <c r="P5393" i="1" s="1"/>
  <c r="M5377" i="1"/>
  <c r="P5377" i="1" s="1"/>
  <c r="M5361" i="1"/>
  <c r="P5361" i="1" s="1"/>
  <c r="M5345" i="1"/>
  <c r="M5240" i="1"/>
  <c r="P5240" i="1" s="1"/>
  <c r="M5224" i="1"/>
  <c r="P5224" i="1" s="1"/>
  <c r="M5208" i="1"/>
  <c r="P5208" i="1" s="1"/>
  <c r="M5192" i="1"/>
  <c r="P5192" i="1" s="1"/>
  <c r="M5176" i="1"/>
  <c r="P5176" i="1" s="1"/>
  <c r="M5160" i="1"/>
  <c r="P5160" i="1" s="1"/>
  <c r="M5144" i="1"/>
  <c r="P5144" i="1" s="1"/>
  <c r="M5128" i="1"/>
  <c r="P5128" i="1" s="1"/>
  <c r="M5112" i="1"/>
  <c r="P5112" i="1" s="1"/>
  <c r="M5096" i="1"/>
  <c r="P5096" i="1" s="1"/>
  <c r="M5080" i="1"/>
  <c r="P5080" i="1" s="1"/>
  <c r="M5064" i="1"/>
  <c r="P5064" i="1" s="1"/>
  <c r="M5048" i="1"/>
  <c r="P5048" i="1" s="1"/>
  <c r="M5032" i="1"/>
  <c r="P5032" i="1" s="1"/>
  <c r="M5016" i="1"/>
  <c r="P5016" i="1" s="1"/>
  <c r="M5218" i="1"/>
  <c r="P5218" i="1" s="1"/>
  <c r="M5202" i="1"/>
  <c r="P5202" i="1" s="1"/>
  <c r="M5186" i="1"/>
  <c r="P5186" i="1" s="1"/>
  <c r="M5170" i="1"/>
  <c r="P5170" i="1" s="1"/>
  <c r="M5154" i="1"/>
  <c r="P5154" i="1" s="1"/>
  <c r="M5138" i="1"/>
  <c r="P5138" i="1" s="1"/>
  <c r="M5122" i="1"/>
  <c r="P5122" i="1" s="1"/>
  <c r="M5106" i="1"/>
  <c r="P5106" i="1" s="1"/>
  <c r="M5090" i="1"/>
  <c r="P5090" i="1" s="1"/>
  <c r="M5074" i="1"/>
  <c r="P5074" i="1" s="1"/>
  <c r="M5058" i="1"/>
  <c r="P5058" i="1" s="1"/>
  <c r="M5042" i="1"/>
  <c r="P5042" i="1" s="1"/>
  <c r="M5026" i="1"/>
  <c r="P5026" i="1" s="1"/>
  <c r="M5010" i="1"/>
  <c r="P5010" i="1" s="1"/>
  <c r="M5333" i="1"/>
  <c r="P5333" i="1" s="1"/>
  <c r="M5317" i="1"/>
  <c r="P5317" i="1" s="1"/>
  <c r="M5301" i="1"/>
  <c r="P5301" i="1" s="1"/>
  <c r="M5285" i="1"/>
  <c r="M5269" i="1"/>
  <c r="P5269" i="1" s="1"/>
  <c r="M5253" i="1"/>
  <c r="P5253" i="1" s="1"/>
  <c r="M5237" i="1"/>
  <c r="P5237" i="1" s="1"/>
  <c r="M5221" i="1"/>
  <c r="P5221" i="1" s="1"/>
  <c r="M5205" i="1"/>
  <c r="M5189" i="1"/>
  <c r="P5189" i="1" s="1"/>
  <c r="M5173" i="1"/>
  <c r="P5173" i="1" s="1"/>
  <c r="M5157" i="1"/>
  <c r="P5157" i="1" s="1"/>
  <c r="M5141" i="1"/>
  <c r="P5141" i="1" s="1"/>
  <c r="M5125" i="1"/>
  <c r="M5109" i="1"/>
  <c r="P5109" i="1" s="1"/>
  <c r="M5093" i="1"/>
  <c r="P5093" i="1" s="1"/>
  <c r="M5077" i="1"/>
  <c r="P5077" i="1" s="1"/>
  <c r="M5061" i="1"/>
  <c r="P5061" i="1" s="1"/>
  <c r="M5045" i="1"/>
  <c r="M5029" i="1"/>
  <c r="P5029" i="1" s="1"/>
  <c r="M5013" i="1"/>
  <c r="P5013" i="1" s="1"/>
  <c r="M9192" i="1"/>
  <c r="P9192" i="1" s="1"/>
  <c r="M9803" i="1"/>
  <c r="P9803" i="1" s="1"/>
  <c r="M9291" i="1"/>
  <c r="P9291" i="1" s="1"/>
  <c r="M9400" i="1"/>
  <c r="P9400" i="1" s="1"/>
  <c r="M8536" i="1"/>
  <c r="P8536" i="1" s="1"/>
  <c r="M8936" i="1"/>
  <c r="P8936" i="1" s="1"/>
  <c r="M8719" i="1"/>
  <c r="P8719" i="1" s="1"/>
  <c r="M8207" i="1"/>
  <c r="P8207" i="1" s="1"/>
  <c r="M10002" i="1"/>
  <c r="P10002" i="1" s="1"/>
  <c r="M7571" i="1"/>
  <c r="P7571" i="1" s="1"/>
  <c r="M7403" i="1"/>
  <c r="P7403" i="1" s="1"/>
  <c r="M7231" i="1"/>
  <c r="P7231" i="1" s="1"/>
  <c r="M7059" i="1"/>
  <c r="P7059" i="1" s="1"/>
  <c r="M6891" i="1"/>
  <c r="P6891" i="1" s="1"/>
  <c r="M6755" i="1"/>
  <c r="M6627" i="1"/>
  <c r="P6627" i="1" s="1"/>
  <c r="M9734" i="1"/>
  <c r="P9734" i="1" s="1"/>
  <c r="M9606" i="1"/>
  <c r="P9606" i="1" s="1"/>
  <c r="M9478" i="1"/>
  <c r="P9478" i="1" s="1"/>
  <c r="M9350" i="1"/>
  <c r="P9350" i="1" s="1"/>
  <c r="M9226" i="1"/>
  <c r="P9226" i="1" s="1"/>
  <c r="M9142" i="1"/>
  <c r="P9142" i="1" s="1"/>
  <c r="M9054" i="1"/>
  <c r="P9054" i="1" s="1"/>
  <c r="M8970" i="1"/>
  <c r="P8970" i="1" s="1"/>
  <c r="M8886" i="1"/>
  <c r="P8886" i="1" s="1"/>
  <c r="M8798" i="1"/>
  <c r="P8798" i="1" s="1"/>
  <c r="M8714" i="1"/>
  <c r="P8714" i="1" s="1"/>
  <c r="M8630" i="1"/>
  <c r="P8630" i="1" s="1"/>
  <c r="M8542" i="1"/>
  <c r="P8542" i="1" s="1"/>
  <c r="M8458" i="1"/>
  <c r="P8458" i="1" s="1"/>
  <c r="M8374" i="1"/>
  <c r="P8374" i="1" s="1"/>
  <c r="M9917" i="1"/>
  <c r="P9917" i="1" s="1"/>
  <c r="M9833" i="1"/>
  <c r="P9833" i="1" s="1"/>
  <c r="M9749" i="1"/>
  <c r="P9749" i="1" s="1"/>
  <c r="M9661" i="1"/>
  <c r="P9661" i="1" s="1"/>
  <c r="M9577" i="1"/>
  <c r="P9577" i="1" s="1"/>
  <c r="M9493" i="1"/>
  <c r="P9493" i="1" s="1"/>
  <c r="M9405" i="1"/>
  <c r="M9321" i="1"/>
  <c r="P9321" i="1" s="1"/>
  <c r="M9237" i="1"/>
  <c r="P9237" i="1" s="1"/>
  <c r="M9169" i="1"/>
  <c r="P9169" i="1" s="1"/>
  <c r="M9105" i="1"/>
  <c r="M6451" i="1"/>
  <c r="P6451" i="1" s="1"/>
  <c r="M6387" i="1"/>
  <c r="P6387" i="1" s="1"/>
  <c r="M6323" i="1"/>
  <c r="P6323" i="1" s="1"/>
  <c r="M6259" i="1"/>
  <c r="P6259" i="1" s="1"/>
  <c r="M6195" i="1"/>
  <c r="M6131" i="1"/>
  <c r="P6131" i="1" s="1"/>
  <c r="M6067" i="1"/>
  <c r="P6067" i="1" s="1"/>
  <c r="M6003" i="1"/>
  <c r="P6003" i="1" s="1"/>
  <c r="M5939" i="1"/>
  <c r="P5939" i="1" s="1"/>
  <c r="M5875" i="1"/>
  <c r="M8362" i="1"/>
  <c r="P8362" i="1" s="1"/>
  <c r="M8298" i="1"/>
  <c r="P8298" i="1" s="1"/>
  <c r="M8234" i="1"/>
  <c r="P8234" i="1" s="1"/>
  <c r="M8170" i="1"/>
  <c r="P8170" i="1" s="1"/>
  <c r="M8106" i="1"/>
  <c r="P8106" i="1" s="1"/>
  <c r="M8042" i="1"/>
  <c r="P8042" i="1" s="1"/>
  <c r="M7978" i="1"/>
  <c r="P7978" i="1" s="1"/>
  <c r="M7914" i="1"/>
  <c r="P7914" i="1" s="1"/>
  <c r="M7850" i="1"/>
  <c r="P7850" i="1" s="1"/>
  <c r="M7786" i="1"/>
  <c r="P7786" i="1" s="1"/>
  <c r="M7722" i="1"/>
  <c r="P7722" i="1" s="1"/>
  <c r="M9041" i="1"/>
  <c r="P9041" i="1" s="1"/>
  <c r="M8977" i="1"/>
  <c r="P8977" i="1" s="1"/>
  <c r="M8913" i="1"/>
  <c r="P8913" i="1" s="1"/>
  <c r="M8849" i="1"/>
  <c r="P8849" i="1" s="1"/>
  <c r="M8785" i="1"/>
  <c r="M8721" i="1"/>
  <c r="P8721" i="1" s="1"/>
  <c r="M8657" i="1"/>
  <c r="P8657" i="1" s="1"/>
  <c r="M8593" i="1"/>
  <c r="P8593" i="1" s="1"/>
  <c r="M8529" i="1"/>
  <c r="P8529" i="1" s="1"/>
  <c r="M8465" i="1"/>
  <c r="M8401" i="1"/>
  <c r="P8401" i="1" s="1"/>
  <c r="M8337" i="1"/>
  <c r="P8337" i="1" s="1"/>
  <c r="M8273" i="1"/>
  <c r="P8273" i="1" s="1"/>
  <c r="M8209" i="1"/>
  <c r="P8209" i="1" s="1"/>
  <c r="M8145" i="1"/>
  <c r="M7928" i="1"/>
  <c r="P7928" i="1" s="1"/>
  <c r="M7864" i="1"/>
  <c r="P7864" i="1" s="1"/>
  <c r="M7800" i="1"/>
  <c r="P7800" i="1" s="1"/>
  <c r="M7736" i="1"/>
  <c r="P7736" i="1" s="1"/>
  <c r="M7672" i="1"/>
  <c r="P7672" i="1" s="1"/>
  <c r="M7608" i="1"/>
  <c r="P7608" i="1" s="1"/>
  <c r="M7544" i="1"/>
  <c r="P7544" i="1" s="1"/>
  <c r="M7480" i="1"/>
  <c r="P7480" i="1" s="1"/>
  <c r="M7416" i="1"/>
  <c r="P7416" i="1" s="1"/>
  <c r="M7352" i="1"/>
  <c r="P7352" i="1" s="1"/>
  <c r="M7288" i="1"/>
  <c r="P7288" i="1" s="1"/>
  <c r="M7224" i="1"/>
  <c r="P7224" i="1" s="1"/>
  <c r="M7160" i="1"/>
  <c r="P7160" i="1" s="1"/>
  <c r="M7096" i="1"/>
  <c r="P7096" i="1" s="1"/>
  <c r="M7032" i="1"/>
  <c r="P7032" i="1" s="1"/>
  <c r="M6968" i="1"/>
  <c r="P6968" i="1" s="1"/>
  <c r="M6904" i="1"/>
  <c r="P6904" i="1" s="1"/>
  <c r="M6840" i="1"/>
  <c r="P6840" i="1" s="1"/>
  <c r="M7650" i="1"/>
  <c r="P7650" i="1" s="1"/>
  <c r="M7586" i="1"/>
  <c r="P7586" i="1" s="1"/>
  <c r="M7522" i="1"/>
  <c r="P7522" i="1" s="1"/>
  <c r="M7458" i="1"/>
  <c r="P7458" i="1" s="1"/>
  <c r="M7394" i="1"/>
  <c r="P7394" i="1" s="1"/>
  <c r="M7330" i="1"/>
  <c r="P7330" i="1" s="1"/>
  <c r="M7266" i="1"/>
  <c r="P7266" i="1" s="1"/>
  <c r="M7202" i="1"/>
  <c r="P7202" i="1" s="1"/>
  <c r="M7138" i="1"/>
  <c r="P7138" i="1" s="1"/>
  <c r="M7074" i="1"/>
  <c r="P7074" i="1" s="1"/>
  <c r="M8101" i="1"/>
  <c r="P8101" i="1" s="1"/>
  <c r="M8037" i="1"/>
  <c r="P8037" i="1" s="1"/>
  <c r="M7973" i="1"/>
  <c r="P7973" i="1" s="1"/>
  <c r="M7909" i="1"/>
  <c r="P7909" i="1" s="1"/>
  <c r="M7845" i="1"/>
  <c r="M7781" i="1"/>
  <c r="P7781" i="1" s="1"/>
  <c r="M7717" i="1"/>
  <c r="P7717" i="1" s="1"/>
  <c r="M7653" i="1"/>
  <c r="P7653" i="1" s="1"/>
  <c r="M7589" i="1"/>
  <c r="P7589" i="1" s="1"/>
  <c r="M7525" i="1"/>
  <c r="M5815" i="1"/>
  <c r="M5751" i="1"/>
  <c r="P5751" i="1" s="1"/>
  <c r="M5687" i="1"/>
  <c r="P5687" i="1" s="1"/>
  <c r="M5623" i="1"/>
  <c r="P5623" i="1" s="1"/>
  <c r="M5559" i="1"/>
  <c r="P5559" i="1" s="1"/>
  <c r="M5495" i="1"/>
  <c r="M5431" i="1"/>
  <c r="P5431" i="1" s="1"/>
  <c r="M5367" i="1"/>
  <c r="P5367" i="1" s="1"/>
  <c r="M6986" i="1"/>
  <c r="P6986" i="1" s="1"/>
  <c r="M6922" i="1"/>
  <c r="P6922" i="1" s="1"/>
  <c r="M6858" i="1"/>
  <c r="P6858" i="1" s="1"/>
  <c r="M6794" i="1"/>
  <c r="P6794" i="1" s="1"/>
  <c r="M6730" i="1"/>
  <c r="P6730" i="1" s="1"/>
  <c r="M6666" i="1"/>
  <c r="P6666" i="1" s="1"/>
  <c r="M6602" i="1"/>
  <c r="P6602" i="1" s="1"/>
  <c r="M7441" i="1"/>
  <c r="P7441" i="1" s="1"/>
  <c r="M7377" i="1"/>
  <c r="P7377" i="1" s="1"/>
  <c r="M7313" i="1"/>
  <c r="P7313" i="1" s="1"/>
  <c r="M7249" i="1"/>
  <c r="P7249" i="1" s="1"/>
  <c r="M7185" i="1"/>
  <c r="M7121" i="1"/>
  <c r="P7121" i="1" s="1"/>
  <c r="M7057" i="1"/>
  <c r="P7057" i="1" s="1"/>
  <c r="M6993" i="1"/>
  <c r="P6993" i="1" s="1"/>
  <c r="M6929" i="1"/>
  <c r="P6929" i="1" s="1"/>
  <c r="M6865" i="1"/>
  <c r="M6801" i="1"/>
  <c r="P6801" i="1" s="1"/>
  <c r="M6784" i="1"/>
  <c r="P6784" i="1" s="1"/>
  <c r="M6720" i="1"/>
  <c r="P6720" i="1" s="1"/>
  <c r="M6656" i="1"/>
  <c r="P6656" i="1" s="1"/>
  <c r="M6592" i="1"/>
  <c r="P6592" i="1" s="1"/>
  <c r="M6528" i="1"/>
  <c r="P6528" i="1" s="1"/>
  <c r="M6464" i="1"/>
  <c r="P6464" i="1" s="1"/>
  <c r="M6400" i="1"/>
  <c r="P6400" i="1" s="1"/>
  <c r="M6336" i="1"/>
  <c r="P6336" i="1" s="1"/>
  <c r="M6272" i="1"/>
  <c r="P6272" i="1" s="1"/>
  <c r="M6208" i="1"/>
  <c r="P6208" i="1" s="1"/>
  <c r="M6554" i="1"/>
  <c r="P6554" i="1" s="1"/>
  <c r="M6490" i="1"/>
  <c r="P6490" i="1" s="1"/>
  <c r="M6426" i="1"/>
  <c r="P6426" i="1" s="1"/>
  <c r="M6362" i="1"/>
  <c r="P6362" i="1" s="1"/>
  <c r="M6298" i="1"/>
  <c r="P6298" i="1" s="1"/>
  <c r="M6234" i="1"/>
  <c r="P6234" i="1" s="1"/>
  <c r="M6170" i="1"/>
  <c r="P6170" i="1" s="1"/>
  <c r="M6737" i="1"/>
  <c r="P6737" i="1" s="1"/>
  <c r="M6673" i="1"/>
  <c r="P6673" i="1" s="1"/>
  <c r="M6609" i="1"/>
  <c r="P6609" i="1" s="1"/>
  <c r="M6545" i="1"/>
  <c r="M6501" i="1"/>
  <c r="P6501" i="1" s="1"/>
  <c r="M6481" i="1"/>
  <c r="P6481" i="1" s="1"/>
  <c r="M6457" i="1"/>
  <c r="P6457" i="1" s="1"/>
  <c r="M6437" i="1"/>
  <c r="P6437" i="1" s="1"/>
  <c r="M6417" i="1"/>
  <c r="P6417" i="1" s="1"/>
  <c r="M6393" i="1"/>
  <c r="P6393" i="1" s="1"/>
  <c r="M6136" i="1"/>
  <c r="P6136" i="1" s="1"/>
  <c r="M6116" i="1"/>
  <c r="P6116" i="1" s="1"/>
  <c r="M6092" i="1"/>
  <c r="P6092" i="1" s="1"/>
  <c r="M6072" i="1"/>
  <c r="P6072" i="1" s="1"/>
  <c r="M6052" i="1"/>
  <c r="P6052" i="1" s="1"/>
  <c r="M6028" i="1"/>
  <c r="P6028" i="1" s="1"/>
  <c r="M6008" i="1"/>
  <c r="P6008" i="1" s="1"/>
  <c r="M5988" i="1"/>
  <c r="P5988" i="1" s="1"/>
  <c r="M5964" i="1"/>
  <c r="P5964" i="1" s="1"/>
  <c r="M5944" i="1"/>
  <c r="P5944" i="1" s="1"/>
  <c r="M5924" i="1"/>
  <c r="P5924" i="1" s="1"/>
  <c r="M5900" i="1"/>
  <c r="P5900" i="1" s="1"/>
  <c r="M5880" i="1"/>
  <c r="P5880" i="1" s="1"/>
  <c r="M5860" i="1"/>
  <c r="P5860" i="1" s="1"/>
  <c r="M5836" i="1"/>
  <c r="P5836" i="1" s="1"/>
  <c r="M5816" i="1"/>
  <c r="P5816" i="1" s="1"/>
  <c r="M5796" i="1"/>
  <c r="P5796" i="1" s="1"/>
  <c r="M5780" i="1"/>
  <c r="P5780" i="1" s="1"/>
  <c r="M5764" i="1"/>
  <c r="P5764" i="1" s="1"/>
  <c r="M5748" i="1"/>
  <c r="P5748" i="1" s="1"/>
  <c r="M5732" i="1"/>
  <c r="P5732" i="1" s="1"/>
  <c r="M5716" i="1"/>
  <c r="P5716" i="1" s="1"/>
  <c r="M5700" i="1"/>
  <c r="P5700" i="1" s="1"/>
  <c r="M5684" i="1"/>
  <c r="P5684" i="1" s="1"/>
  <c r="M5668" i="1"/>
  <c r="P5668" i="1" s="1"/>
  <c r="M5652" i="1"/>
  <c r="P5652" i="1" s="1"/>
  <c r="M5636" i="1"/>
  <c r="P5636" i="1" s="1"/>
  <c r="M5620" i="1"/>
  <c r="P5620" i="1" s="1"/>
  <c r="M5604" i="1"/>
  <c r="P5604" i="1" s="1"/>
  <c r="M6150" i="1"/>
  <c r="P6150" i="1" s="1"/>
  <c r="M6134" i="1"/>
  <c r="P6134" i="1" s="1"/>
  <c r="M6118" i="1"/>
  <c r="P6118" i="1" s="1"/>
  <c r="M6102" i="1"/>
  <c r="P6102" i="1" s="1"/>
  <c r="M6086" i="1"/>
  <c r="P6086" i="1" s="1"/>
  <c r="M6070" i="1"/>
  <c r="P6070" i="1" s="1"/>
  <c r="M6054" i="1"/>
  <c r="P6054" i="1" s="1"/>
  <c r="M6038" i="1"/>
  <c r="P6038" i="1" s="1"/>
  <c r="M6022" i="1"/>
  <c r="P6022" i="1" s="1"/>
  <c r="M6006" i="1"/>
  <c r="P6006" i="1" s="1"/>
  <c r="M5990" i="1"/>
  <c r="P5990" i="1" s="1"/>
  <c r="M5974" i="1"/>
  <c r="P5974" i="1" s="1"/>
  <c r="M5958" i="1"/>
  <c r="P5958" i="1" s="1"/>
  <c r="M5942" i="1"/>
  <c r="P5942" i="1" s="1"/>
  <c r="M5926" i="1"/>
  <c r="P5926" i="1" s="1"/>
  <c r="M5910" i="1"/>
  <c r="P5910" i="1" s="1"/>
  <c r="M5894" i="1"/>
  <c r="P5894" i="1" s="1"/>
  <c r="M5878" i="1"/>
  <c r="P5878" i="1" s="1"/>
  <c r="M5862" i="1"/>
  <c r="P5862" i="1" s="1"/>
  <c r="M5846" i="1"/>
  <c r="P5846" i="1" s="1"/>
  <c r="M5830" i="1"/>
  <c r="P5830" i="1" s="1"/>
  <c r="M6389" i="1"/>
  <c r="P6389" i="1" s="1"/>
  <c r="M6373" i="1"/>
  <c r="P6373" i="1" s="1"/>
  <c r="M6357" i="1"/>
  <c r="P6357" i="1" s="1"/>
  <c r="M6341" i="1"/>
  <c r="P6341" i="1" s="1"/>
  <c r="M6325" i="1"/>
  <c r="M6309" i="1"/>
  <c r="P6309" i="1" s="1"/>
  <c r="M6293" i="1"/>
  <c r="P6293" i="1" s="1"/>
  <c r="M6277" i="1"/>
  <c r="P6277" i="1" s="1"/>
  <c r="M6261" i="1"/>
  <c r="P6261" i="1" s="1"/>
  <c r="M6245" i="1"/>
  <c r="M6229" i="1"/>
  <c r="P6229" i="1" s="1"/>
  <c r="M6213" i="1"/>
  <c r="P6213" i="1" s="1"/>
  <c r="M6197" i="1"/>
  <c r="P6197" i="1" s="1"/>
  <c r="M6181" i="1"/>
  <c r="P6181" i="1" s="1"/>
  <c r="M6165" i="1"/>
  <c r="M6149" i="1"/>
  <c r="P6149" i="1" s="1"/>
  <c r="M6133" i="1"/>
  <c r="P6133" i="1" s="1"/>
  <c r="M6117" i="1"/>
  <c r="P6117" i="1" s="1"/>
  <c r="M6101" i="1"/>
  <c r="P6101" i="1" s="1"/>
  <c r="M6085" i="1"/>
  <c r="M5343" i="1"/>
  <c r="P5343" i="1" s="1"/>
  <c r="M5327" i="1"/>
  <c r="P5327" i="1" s="1"/>
  <c r="M5311" i="1"/>
  <c r="P5311" i="1" s="1"/>
  <c r="M5295" i="1"/>
  <c r="M5279" i="1"/>
  <c r="P5279" i="1" s="1"/>
  <c r="M5263" i="1"/>
  <c r="P5263" i="1" s="1"/>
  <c r="M5247" i="1"/>
  <c r="P5247" i="1" s="1"/>
  <c r="M5231" i="1"/>
  <c r="P5231" i="1" s="1"/>
  <c r="M5215" i="1"/>
  <c r="M5199" i="1"/>
  <c r="P5199" i="1" s="1"/>
  <c r="M5183" i="1"/>
  <c r="P5183" i="1" s="1"/>
  <c r="M5167" i="1"/>
  <c r="P5167" i="1" s="1"/>
  <c r="M5151" i="1"/>
  <c r="P5151" i="1" s="1"/>
  <c r="M5135" i="1"/>
  <c r="M5119" i="1"/>
  <c r="P5119" i="1" s="1"/>
  <c r="M5103" i="1"/>
  <c r="P5103" i="1" s="1"/>
  <c r="M5087" i="1"/>
  <c r="P5087" i="1" s="1"/>
  <c r="M5071" i="1"/>
  <c r="P5071" i="1" s="1"/>
  <c r="M5055" i="1"/>
  <c r="M5039" i="1"/>
  <c r="P5039" i="1" s="1"/>
  <c r="M5023" i="1"/>
  <c r="P5023" i="1" s="1"/>
  <c r="M5007" i="1"/>
  <c r="P5007" i="1" s="1"/>
  <c r="M5802" i="1"/>
  <c r="P5802" i="1" s="1"/>
  <c r="M5786" i="1"/>
  <c r="P5786" i="1" s="1"/>
  <c r="M5770" i="1"/>
  <c r="P5770" i="1" s="1"/>
  <c r="M5754" i="1"/>
  <c r="P5754" i="1" s="1"/>
  <c r="M5738" i="1"/>
  <c r="P5738" i="1" s="1"/>
  <c r="M5722" i="1"/>
  <c r="P5722" i="1" s="1"/>
  <c r="M5706" i="1"/>
  <c r="P5706" i="1" s="1"/>
  <c r="M5690" i="1"/>
  <c r="P5690" i="1" s="1"/>
  <c r="M5674" i="1"/>
  <c r="P5674" i="1" s="1"/>
  <c r="M5658" i="1"/>
  <c r="P5658" i="1" s="1"/>
  <c r="M5642" i="1"/>
  <c r="P5642" i="1" s="1"/>
  <c r="M5626" i="1"/>
  <c r="P5626" i="1" s="1"/>
  <c r="M5610" i="1"/>
  <c r="P5610" i="1" s="1"/>
  <c r="M5594" i="1"/>
  <c r="P5594" i="1" s="1"/>
  <c r="M5578" i="1"/>
  <c r="P5578" i="1" s="1"/>
  <c r="M5562" i="1"/>
  <c r="P5562" i="1" s="1"/>
  <c r="M5546" i="1"/>
  <c r="P5546" i="1" s="1"/>
  <c r="M5530" i="1"/>
  <c r="P5530" i="1" s="1"/>
  <c r="M5514" i="1"/>
  <c r="P5514" i="1" s="1"/>
  <c r="M5498" i="1"/>
  <c r="P5498" i="1" s="1"/>
  <c r="M6069" i="1"/>
  <c r="P6069" i="1" s="1"/>
  <c r="M6053" i="1"/>
  <c r="P6053" i="1" s="1"/>
  <c r="M6037" i="1"/>
  <c r="P6037" i="1" s="1"/>
  <c r="M6021" i="1"/>
  <c r="P6021" i="1" s="1"/>
  <c r="M6005" i="1"/>
  <c r="M5989" i="1"/>
  <c r="P5989" i="1" s="1"/>
  <c r="M5973" i="1"/>
  <c r="P5973" i="1" s="1"/>
  <c r="M5957" i="1"/>
  <c r="P5957" i="1" s="1"/>
  <c r="M5941" i="1"/>
  <c r="P5941" i="1" s="1"/>
  <c r="M5925" i="1"/>
  <c r="M5909" i="1"/>
  <c r="P5909" i="1" s="1"/>
  <c r="M5893" i="1"/>
  <c r="P5893" i="1" s="1"/>
  <c r="M5877" i="1"/>
  <c r="P5877" i="1" s="1"/>
  <c r="M5861" i="1"/>
  <c r="P5861" i="1" s="1"/>
  <c r="M5845" i="1"/>
  <c r="M5829" i="1"/>
  <c r="P5829" i="1" s="1"/>
  <c r="M5813" i="1"/>
  <c r="P5813" i="1" s="1"/>
  <c r="M5797" i="1"/>
  <c r="P5797" i="1" s="1"/>
  <c r="M5781" i="1"/>
  <c r="P5781" i="1" s="1"/>
  <c r="M5765" i="1"/>
  <c r="M5749" i="1"/>
  <c r="P5749" i="1" s="1"/>
  <c r="M5733" i="1"/>
  <c r="P5733" i="1" s="1"/>
  <c r="M5717" i="1"/>
  <c r="P5717" i="1" s="1"/>
  <c r="M5701" i="1"/>
  <c r="P5701" i="1" s="1"/>
  <c r="M5685" i="1"/>
  <c r="M5669" i="1"/>
  <c r="P5669" i="1" s="1"/>
  <c r="M5653" i="1"/>
  <c r="P5653" i="1" s="1"/>
  <c r="M5637" i="1"/>
  <c r="P5637" i="1" s="1"/>
  <c r="M5621" i="1"/>
  <c r="P5621" i="1" s="1"/>
  <c r="M5605" i="1"/>
  <c r="M5589" i="1"/>
  <c r="P5589" i="1" s="1"/>
  <c r="M5580" i="1"/>
  <c r="P5580" i="1" s="1"/>
  <c r="M5564" i="1"/>
  <c r="P5564" i="1" s="1"/>
  <c r="M5548" i="1"/>
  <c r="P5548" i="1" s="1"/>
  <c r="M5532" i="1"/>
  <c r="P5532" i="1" s="1"/>
  <c r="M5516" i="1"/>
  <c r="P5516" i="1" s="1"/>
  <c r="M5500" i="1"/>
  <c r="P5500" i="1" s="1"/>
  <c r="M5484" i="1"/>
  <c r="P5484" i="1" s="1"/>
  <c r="M5468" i="1"/>
  <c r="P5468" i="1" s="1"/>
  <c r="M5452" i="1"/>
  <c r="P5452" i="1" s="1"/>
  <c r="M5436" i="1"/>
  <c r="P5436" i="1" s="1"/>
  <c r="M5420" i="1"/>
  <c r="P5420" i="1" s="1"/>
  <c r="M5404" i="1"/>
  <c r="P5404" i="1" s="1"/>
  <c r="M5388" i="1"/>
  <c r="P5388" i="1" s="1"/>
  <c r="M5372" i="1"/>
  <c r="P5372" i="1" s="1"/>
  <c r="M5356" i="1"/>
  <c r="P5356" i="1" s="1"/>
  <c r="M5340" i="1"/>
  <c r="P5340" i="1" s="1"/>
  <c r="M5324" i="1"/>
  <c r="P5324" i="1" s="1"/>
  <c r="M5308" i="1"/>
  <c r="P5308" i="1" s="1"/>
  <c r="M5292" i="1"/>
  <c r="P5292" i="1" s="1"/>
  <c r="M5276" i="1"/>
  <c r="P5276" i="1" s="1"/>
  <c r="M5260" i="1"/>
  <c r="P5260" i="1" s="1"/>
  <c r="M5474" i="1"/>
  <c r="P5474" i="1" s="1"/>
  <c r="M5458" i="1"/>
  <c r="P5458" i="1" s="1"/>
  <c r="M5442" i="1"/>
  <c r="P5442" i="1" s="1"/>
  <c r="M5426" i="1"/>
  <c r="P5426" i="1" s="1"/>
  <c r="M5410" i="1"/>
  <c r="P5410" i="1" s="1"/>
  <c r="M5394" i="1"/>
  <c r="P5394" i="1" s="1"/>
  <c r="M5378" i="1"/>
  <c r="P5378" i="1" s="1"/>
  <c r="M5362" i="1"/>
  <c r="P5362" i="1" s="1"/>
  <c r="M5346" i="1"/>
  <c r="P5346" i="1" s="1"/>
  <c r="M5330" i="1"/>
  <c r="P5330" i="1" s="1"/>
  <c r="M5314" i="1"/>
  <c r="P5314" i="1" s="1"/>
  <c r="M5298" i="1"/>
  <c r="P5298" i="1" s="1"/>
  <c r="M5282" i="1"/>
  <c r="P5282" i="1" s="1"/>
  <c r="M5266" i="1"/>
  <c r="P5266" i="1" s="1"/>
  <c r="M5250" i="1"/>
  <c r="P5250" i="1" s="1"/>
  <c r="M5234" i="1"/>
  <c r="P5234" i="1" s="1"/>
  <c r="M5581" i="1"/>
  <c r="P5581" i="1" s="1"/>
  <c r="M5565" i="1"/>
  <c r="M5549" i="1"/>
  <c r="P5549" i="1" s="1"/>
  <c r="M5533" i="1"/>
  <c r="P5533" i="1" s="1"/>
  <c r="M5517" i="1"/>
  <c r="P5517" i="1" s="1"/>
  <c r="M5501" i="1"/>
  <c r="P5501" i="1" s="1"/>
  <c r="M5485" i="1"/>
  <c r="M5469" i="1"/>
  <c r="P5469" i="1" s="1"/>
  <c r="M5453" i="1"/>
  <c r="P5453" i="1" s="1"/>
  <c r="M5437" i="1"/>
  <c r="P5437" i="1" s="1"/>
  <c r="M5421" i="1"/>
  <c r="P5421" i="1" s="1"/>
  <c r="M5405" i="1"/>
  <c r="M5389" i="1"/>
  <c r="P5389" i="1" s="1"/>
  <c r="M5373" i="1"/>
  <c r="P5373" i="1" s="1"/>
  <c r="M5357" i="1"/>
  <c r="P5357" i="1" s="1"/>
  <c r="M5252" i="1"/>
  <c r="P5252" i="1" s="1"/>
  <c r="M5236" i="1"/>
  <c r="P5236" i="1" s="1"/>
  <c r="M5220" i="1"/>
  <c r="P5220" i="1" s="1"/>
  <c r="M5204" i="1"/>
  <c r="P5204" i="1" s="1"/>
  <c r="M5188" i="1"/>
  <c r="P5188" i="1" s="1"/>
  <c r="M5172" i="1"/>
  <c r="P5172" i="1" s="1"/>
  <c r="M5156" i="1"/>
  <c r="P5156" i="1" s="1"/>
  <c r="M5140" i="1"/>
  <c r="P5140" i="1" s="1"/>
  <c r="M5124" i="1"/>
  <c r="P5124" i="1" s="1"/>
  <c r="M5108" i="1"/>
  <c r="P5108" i="1" s="1"/>
  <c r="M5092" i="1"/>
  <c r="P5092" i="1" s="1"/>
  <c r="M5076" i="1"/>
  <c r="P5076" i="1" s="1"/>
  <c r="M5060" i="1"/>
  <c r="P5060" i="1" s="1"/>
  <c r="M5044" i="1"/>
  <c r="P5044" i="1" s="1"/>
  <c r="M5028" i="1"/>
  <c r="P5028" i="1" s="1"/>
  <c r="M5012" i="1"/>
  <c r="P5012" i="1" s="1"/>
  <c r="M5214" i="1"/>
  <c r="P5214" i="1" s="1"/>
  <c r="M5198" i="1"/>
  <c r="P5198" i="1" s="1"/>
  <c r="M5182" i="1"/>
  <c r="P5182" i="1" s="1"/>
  <c r="M5166" i="1"/>
  <c r="P5166" i="1" s="1"/>
  <c r="M5150" i="1"/>
  <c r="P5150" i="1" s="1"/>
  <c r="M5134" i="1"/>
  <c r="P5134" i="1" s="1"/>
  <c r="M5118" i="1"/>
  <c r="P5118" i="1" s="1"/>
  <c r="M5102" i="1"/>
  <c r="P5102" i="1" s="1"/>
  <c r="M5086" i="1"/>
  <c r="P5086" i="1" s="1"/>
  <c r="M5070" i="1"/>
  <c r="P5070" i="1" s="1"/>
  <c r="M5054" i="1"/>
  <c r="P5054" i="1" s="1"/>
  <c r="M5038" i="1"/>
  <c r="P5038" i="1" s="1"/>
  <c r="M5022" i="1"/>
  <c r="P5022" i="1" s="1"/>
  <c r="M5006" i="1"/>
  <c r="P5006" i="1" s="1"/>
  <c r="M5329" i="1"/>
  <c r="P5329" i="1" s="1"/>
  <c r="M5313" i="1"/>
  <c r="P5313" i="1" s="1"/>
  <c r="M5297" i="1"/>
  <c r="P5297" i="1" s="1"/>
  <c r="M5281" i="1"/>
  <c r="P5281" i="1" s="1"/>
  <c r="M5265" i="1"/>
  <c r="M5249" i="1"/>
  <c r="P5249" i="1" s="1"/>
  <c r="M5233" i="1"/>
  <c r="P5233" i="1" s="1"/>
  <c r="M5217" i="1"/>
  <c r="P5217" i="1" s="1"/>
  <c r="M5201" i="1"/>
  <c r="P5201" i="1" s="1"/>
  <c r="M5185" i="1"/>
  <c r="M5169" i="1"/>
  <c r="P5169" i="1" s="1"/>
  <c r="M5153" i="1"/>
  <c r="P5153" i="1" s="1"/>
  <c r="M5137" i="1"/>
  <c r="P5137" i="1" s="1"/>
  <c r="M5121" i="1"/>
  <c r="P5121" i="1" s="1"/>
  <c r="M5105" i="1"/>
  <c r="M5089" i="1"/>
  <c r="P5089" i="1" s="1"/>
  <c r="M5073" i="1"/>
  <c r="P5073" i="1" s="1"/>
  <c r="M5057" i="1"/>
  <c r="P5057" i="1" s="1"/>
  <c r="M5041" i="1"/>
  <c r="P5041" i="1" s="1"/>
  <c r="M5025" i="1"/>
  <c r="M5009" i="1"/>
  <c r="P5009" i="1" s="1"/>
  <c r="M8720" i="1"/>
  <c r="P8720" i="1" s="1"/>
  <c r="M9675" i="1"/>
  <c r="M9163" i="1"/>
  <c r="P9163" i="1" s="1"/>
  <c r="M9132" i="1"/>
  <c r="P9132" i="1" s="1"/>
  <c r="M8356" i="1"/>
  <c r="P8356" i="1" s="1"/>
  <c r="M8172" i="1"/>
  <c r="P8172" i="1" s="1"/>
  <c r="M8591" i="1"/>
  <c r="P8591" i="1" s="1"/>
  <c r="M8079" i="1"/>
  <c r="P8079" i="1" s="1"/>
  <c r="M9874" i="1"/>
  <c r="P9874" i="1" s="1"/>
  <c r="M7531" i="1"/>
  <c r="P7531" i="1" s="1"/>
  <c r="M7359" i="1"/>
  <c r="P7359" i="1" s="1"/>
  <c r="M7187" i="1"/>
  <c r="P7187" i="1" s="1"/>
  <c r="M7019" i="1"/>
  <c r="P7019" i="1" s="1"/>
  <c r="M6851" i="1"/>
  <c r="P6851" i="1" s="1"/>
  <c r="M6723" i="1"/>
  <c r="P6723" i="1" s="1"/>
  <c r="M6595" i="1"/>
  <c r="M9702" i="1"/>
  <c r="P9702" i="1" s="1"/>
  <c r="M9574" i="1"/>
  <c r="P9574" i="1" s="1"/>
  <c r="M9446" i="1"/>
  <c r="P9446" i="1" s="1"/>
  <c r="M9318" i="1"/>
  <c r="P9318" i="1" s="1"/>
  <c r="M9206" i="1"/>
  <c r="P9206" i="1" s="1"/>
  <c r="M9118" i="1"/>
  <c r="P9118" i="1" s="1"/>
  <c r="M9034" i="1"/>
  <c r="P9034" i="1" s="1"/>
  <c r="M8950" i="1"/>
  <c r="P8950" i="1" s="1"/>
  <c r="M8862" i="1"/>
  <c r="P8862" i="1" s="1"/>
  <c r="M8778" i="1"/>
  <c r="P8778" i="1" s="1"/>
  <c r="M8694" i="1"/>
  <c r="P8694" i="1" s="1"/>
  <c r="M8606" i="1"/>
  <c r="P8606" i="1" s="1"/>
  <c r="M8522" i="1"/>
  <c r="P8522" i="1" s="1"/>
  <c r="M8438" i="1"/>
  <c r="P8438" i="1" s="1"/>
  <c r="M9981" i="1"/>
  <c r="P9981" i="1" s="1"/>
  <c r="M9897" i="1"/>
  <c r="P9897" i="1" s="1"/>
  <c r="M9813" i="1"/>
  <c r="P9813" i="1" s="1"/>
  <c r="M9725" i="1"/>
  <c r="M9641" i="1"/>
  <c r="P9641" i="1" s="1"/>
  <c r="M9557" i="1"/>
  <c r="P9557" i="1" s="1"/>
  <c r="M9469" i="1"/>
  <c r="P9469" i="1" s="1"/>
  <c r="M9385" i="1"/>
  <c r="M9301" i="1"/>
  <c r="P9301" i="1" s="1"/>
  <c r="M9217" i="1"/>
  <c r="P9217" i="1" s="1"/>
  <c r="M9153" i="1"/>
  <c r="P9153" i="1" s="1"/>
  <c r="M6499" i="1"/>
  <c r="P6499" i="1" s="1"/>
  <c r="M6435" i="1"/>
  <c r="M6371" i="1"/>
  <c r="P6371" i="1" s="1"/>
  <c r="M6307" i="1"/>
  <c r="P6307" i="1" s="1"/>
  <c r="M6243" i="1"/>
  <c r="P6243" i="1" s="1"/>
  <c r="M6179" i="1"/>
  <c r="P6179" i="1" s="1"/>
  <c r="M6115" i="1"/>
  <c r="M6051" i="1"/>
  <c r="P6051" i="1" s="1"/>
  <c r="M5987" i="1"/>
  <c r="P5987" i="1" s="1"/>
  <c r="M5923" i="1"/>
  <c r="P5923" i="1" s="1"/>
  <c r="M5859" i="1"/>
  <c r="P5859" i="1" s="1"/>
  <c r="M8346" i="1"/>
  <c r="P8346" i="1" s="1"/>
  <c r="M8282" i="1"/>
  <c r="P8282" i="1" s="1"/>
  <c r="M8218" i="1"/>
  <c r="P8218" i="1" s="1"/>
  <c r="M8154" i="1"/>
  <c r="P8154" i="1" s="1"/>
  <c r="M8090" i="1"/>
  <c r="P8090" i="1" s="1"/>
  <c r="M8026" i="1"/>
  <c r="P8026" i="1" s="1"/>
  <c r="M7962" i="1"/>
  <c r="P7962" i="1" s="1"/>
  <c r="M7898" i="1"/>
  <c r="P7898" i="1" s="1"/>
  <c r="M7834" i="1"/>
  <c r="P7834" i="1" s="1"/>
  <c r="M7770" i="1"/>
  <c r="P7770" i="1" s="1"/>
  <c r="M9089" i="1"/>
  <c r="P9089" i="1" s="1"/>
  <c r="M9025" i="1"/>
  <c r="M8961" i="1"/>
  <c r="P8961" i="1" s="1"/>
  <c r="M8897" i="1"/>
  <c r="P8897" i="1" s="1"/>
  <c r="M8833" i="1"/>
  <c r="P8833" i="1" s="1"/>
  <c r="M8769" i="1"/>
  <c r="P8769" i="1" s="1"/>
  <c r="M8705" i="1"/>
  <c r="M8641" i="1"/>
  <c r="P8641" i="1" s="1"/>
  <c r="M8577" i="1"/>
  <c r="P8577" i="1" s="1"/>
  <c r="M8513" i="1"/>
  <c r="P8513" i="1" s="1"/>
  <c r="M8449" i="1"/>
  <c r="P8449" i="1" s="1"/>
  <c r="M8385" i="1"/>
  <c r="M8321" i="1"/>
  <c r="P8321" i="1" s="1"/>
  <c r="M8257" i="1"/>
  <c r="P8257" i="1" s="1"/>
  <c r="M8193" i="1"/>
  <c r="P8193" i="1" s="1"/>
  <c r="M8129" i="1"/>
  <c r="P8129" i="1" s="1"/>
  <c r="M7912" i="1"/>
  <c r="P7912" i="1" s="1"/>
  <c r="M7848" i="1"/>
  <c r="P7848" i="1" s="1"/>
  <c r="M7784" i="1"/>
  <c r="P7784" i="1" s="1"/>
  <c r="M7720" i="1"/>
  <c r="P7720" i="1" s="1"/>
  <c r="M7656" i="1"/>
  <c r="P7656" i="1" s="1"/>
  <c r="M7592" i="1"/>
  <c r="P7592" i="1" s="1"/>
  <c r="M7528" i="1"/>
  <c r="P7528" i="1" s="1"/>
  <c r="M7464" i="1"/>
  <c r="P7464" i="1" s="1"/>
  <c r="M7400" i="1"/>
  <c r="P7400" i="1" s="1"/>
  <c r="M7336" i="1"/>
  <c r="P7336" i="1" s="1"/>
  <c r="M7272" i="1"/>
  <c r="P7272" i="1" s="1"/>
  <c r="M7208" i="1"/>
  <c r="P7208" i="1" s="1"/>
  <c r="M7144" i="1"/>
  <c r="P7144" i="1" s="1"/>
  <c r="M7080" i="1"/>
  <c r="P7080" i="1" s="1"/>
  <c r="M7016" i="1"/>
  <c r="P7016" i="1" s="1"/>
  <c r="M6952" i="1"/>
  <c r="P6952" i="1" s="1"/>
  <c r="M6888" i="1"/>
  <c r="P6888" i="1" s="1"/>
  <c r="M7698" i="1"/>
  <c r="P7698" i="1" s="1"/>
  <c r="M7634" i="1"/>
  <c r="P7634" i="1" s="1"/>
  <c r="M7570" i="1"/>
  <c r="P7570" i="1" s="1"/>
  <c r="M7506" i="1"/>
  <c r="P7506" i="1" s="1"/>
  <c r="M7442" i="1"/>
  <c r="P7442" i="1" s="1"/>
  <c r="M7378" i="1"/>
  <c r="P7378" i="1" s="1"/>
  <c r="M7314" i="1"/>
  <c r="P7314" i="1" s="1"/>
  <c r="M7250" i="1"/>
  <c r="P7250" i="1" s="1"/>
  <c r="M7186" i="1"/>
  <c r="P7186" i="1" s="1"/>
  <c r="M7122" i="1"/>
  <c r="P7122" i="1" s="1"/>
  <c r="M7058" i="1"/>
  <c r="P7058" i="1" s="1"/>
  <c r="M8085" i="1"/>
  <c r="M8021" i="1"/>
  <c r="P8021" i="1" s="1"/>
  <c r="M7957" i="1"/>
  <c r="P7957" i="1" s="1"/>
  <c r="M7893" i="1"/>
  <c r="P7893" i="1" s="1"/>
  <c r="M7829" i="1"/>
  <c r="P7829" i="1" s="1"/>
  <c r="M7765" i="1"/>
  <c r="M7701" i="1"/>
  <c r="P7701" i="1" s="1"/>
  <c r="M7637" i="1"/>
  <c r="P7637" i="1" s="1"/>
  <c r="M7573" i="1"/>
  <c r="P7573" i="1" s="1"/>
  <c r="M7509" i="1"/>
  <c r="P7509" i="1" s="1"/>
  <c r="M5799" i="1"/>
  <c r="P5799" i="1" s="1"/>
  <c r="M5735" i="1"/>
  <c r="M5671" i="1"/>
  <c r="P5671" i="1" s="1"/>
  <c r="M5607" i="1"/>
  <c r="P5607" i="1" s="1"/>
  <c r="M5543" i="1"/>
  <c r="P5543" i="1" s="1"/>
  <c r="M5479" i="1"/>
  <c r="P5479" i="1" s="1"/>
  <c r="M5415" i="1"/>
  <c r="M5351" i="1"/>
  <c r="P5351" i="1" s="1"/>
  <c r="M6970" i="1"/>
  <c r="P6970" i="1" s="1"/>
  <c r="M6906" i="1"/>
  <c r="P6906" i="1" s="1"/>
  <c r="M6842" i="1"/>
  <c r="P6842" i="1" s="1"/>
  <c r="M6778" i="1"/>
  <c r="P6778" i="1" s="1"/>
  <c r="M6714" i="1"/>
  <c r="P6714" i="1" s="1"/>
  <c r="M6650" i="1"/>
  <c r="P6650" i="1" s="1"/>
  <c r="M6586" i="1"/>
  <c r="P6586" i="1" s="1"/>
  <c r="M7425" i="1"/>
  <c r="M7361" i="1"/>
  <c r="P7361" i="1" s="1"/>
  <c r="M7297" i="1"/>
  <c r="P7297" i="1" s="1"/>
  <c r="M7233" i="1"/>
  <c r="P7233" i="1" s="1"/>
  <c r="M7169" i="1"/>
  <c r="P7169" i="1" s="1"/>
  <c r="M7105" i="1"/>
  <c r="M7041" i="1"/>
  <c r="P7041" i="1" s="1"/>
  <c r="M6977" i="1"/>
  <c r="P6977" i="1" s="1"/>
  <c r="M6913" i="1"/>
  <c r="P6913" i="1" s="1"/>
  <c r="M6849" i="1"/>
  <c r="P6849" i="1" s="1"/>
  <c r="M6832" i="1"/>
  <c r="P6832" i="1" s="1"/>
  <c r="M6768" i="1"/>
  <c r="P6768" i="1" s="1"/>
  <c r="M6704" i="1"/>
  <c r="P6704" i="1" s="1"/>
  <c r="M6640" i="1"/>
  <c r="P6640" i="1" s="1"/>
  <c r="M6576" i="1"/>
  <c r="P6576" i="1" s="1"/>
  <c r="M6512" i="1"/>
  <c r="P6512" i="1" s="1"/>
  <c r="M6448" i="1"/>
  <c r="P6448" i="1" s="1"/>
  <c r="M6384" i="1"/>
  <c r="P6384" i="1" s="1"/>
  <c r="M6320" i="1"/>
  <c r="P6320" i="1" s="1"/>
  <c r="M6256" i="1"/>
  <c r="P6256" i="1" s="1"/>
  <c r="M6192" i="1"/>
  <c r="P6192" i="1" s="1"/>
  <c r="M6538" i="1"/>
  <c r="P6538" i="1" s="1"/>
  <c r="M6474" i="1"/>
  <c r="P6474" i="1" s="1"/>
  <c r="M6410" i="1"/>
  <c r="P6410" i="1" s="1"/>
  <c r="M6346" i="1"/>
  <c r="P6346" i="1" s="1"/>
  <c r="M6282" i="1"/>
  <c r="P6282" i="1" s="1"/>
  <c r="M6218" i="1"/>
  <c r="P6218" i="1" s="1"/>
  <c r="M6785" i="1"/>
  <c r="M6721" i="1"/>
  <c r="P6721" i="1" s="1"/>
  <c r="M6657" i="1"/>
  <c r="P6657" i="1" s="1"/>
  <c r="M6593" i="1"/>
  <c r="P6593" i="1" s="1"/>
  <c r="M6529" i="1"/>
  <c r="P6529" i="1" s="1"/>
  <c r="M6497" i="1"/>
  <c r="P6497" i="1" s="1"/>
  <c r="M6473" i="1"/>
  <c r="P6473" i="1" s="1"/>
  <c r="M6453" i="1"/>
  <c r="P6453" i="1" s="1"/>
  <c r="M6433" i="1"/>
  <c r="P6433" i="1" s="1"/>
  <c r="M6409" i="1"/>
  <c r="P6409" i="1" s="1"/>
  <c r="M6152" i="1"/>
  <c r="P6152" i="1" s="1"/>
  <c r="M6132" i="1"/>
  <c r="P6132" i="1" s="1"/>
  <c r="M6108" i="1"/>
  <c r="P6108" i="1" s="1"/>
  <c r="M6088" i="1"/>
  <c r="P6088" i="1" s="1"/>
  <c r="M6068" i="1"/>
  <c r="P6068" i="1" s="1"/>
  <c r="M6044" i="1"/>
  <c r="P6044" i="1" s="1"/>
  <c r="M6024" i="1"/>
  <c r="P6024" i="1" s="1"/>
  <c r="M6004" i="1"/>
  <c r="P6004" i="1" s="1"/>
  <c r="M5980" i="1"/>
  <c r="P5980" i="1" s="1"/>
  <c r="M5960" i="1"/>
  <c r="P5960" i="1" s="1"/>
  <c r="M5940" i="1"/>
  <c r="P5940" i="1" s="1"/>
  <c r="M5916" i="1"/>
  <c r="P5916" i="1" s="1"/>
  <c r="M5896" i="1"/>
  <c r="P5896" i="1" s="1"/>
  <c r="M5876" i="1"/>
  <c r="P5876" i="1" s="1"/>
  <c r="M5852" i="1"/>
  <c r="P5852" i="1" s="1"/>
  <c r="M5832" i="1"/>
  <c r="P5832" i="1" s="1"/>
  <c r="M5812" i="1"/>
  <c r="P5812" i="1" s="1"/>
  <c r="M5792" i="1"/>
  <c r="P5792" i="1" s="1"/>
  <c r="M5776" i="1"/>
  <c r="P5776" i="1" s="1"/>
  <c r="M5760" i="1"/>
  <c r="P5760" i="1" s="1"/>
  <c r="M5744" i="1"/>
  <c r="P5744" i="1" s="1"/>
  <c r="M5728" i="1"/>
  <c r="P5728" i="1" s="1"/>
  <c r="M5712" i="1"/>
  <c r="P5712" i="1" s="1"/>
  <c r="M5696" i="1"/>
  <c r="P5696" i="1" s="1"/>
  <c r="M5680" i="1"/>
  <c r="P5680" i="1" s="1"/>
  <c r="M5664" i="1"/>
  <c r="P5664" i="1" s="1"/>
  <c r="M5648" i="1"/>
  <c r="P5648" i="1" s="1"/>
  <c r="M5632" i="1"/>
  <c r="P5632" i="1" s="1"/>
  <c r="M5616" i="1"/>
  <c r="P5616" i="1" s="1"/>
  <c r="M5600" i="1"/>
  <c r="P5600" i="1" s="1"/>
  <c r="M6146" i="1"/>
  <c r="P6146" i="1" s="1"/>
  <c r="M6130" i="1"/>
  <c r="P6130" i="1" s="1"/>
  <c r="M6114" i="1"/>
  <c r="P6114" i="1" s="1"/>
  <c r="M6098" i="1"/>
  <c r="P6098" i="1" s="1"/>
  <c r="M6082" i="1"/>
  <c r="P6082" i="1" s="1"/>
  <c r="M6066" i="1"/>
  <c r="P6066" i="1" s="1"/>
  <c r="M6050" i="1"/>
  <c r="P6050" i="1" s="1"/>
  <c r="M6034" i="1"/>
  <c r="P6034" i="1" s="1"/>
  <c r="M6018" i="1"/>
  <c r="P6018" i="1" s="1"/>
  <c r="M6002" i="1"/>
  <c r="P6002" i="1" s="1"/>
  <c r="M5986" i="1"/>
  <c r="P5986" i="1" s="1"/>
  <c r="M5970" i="1"/>
  <c r="P5970" i="1" s="1"/>
  <c r="M5954" i="1"/>
  <c r="P5954" i="1" s="1"/>
  <c r="M5938" i="1"/>
  <c r="P5938" i="1" s="1"/>
  <c r="M5922" i="1"/>
  <c r="P5922" i="1" s="1"/>
  <c r="M5906" i="1"/>
  <c r="P5906" i="1" s="1"/>
  <c r="M5890" i="1"/>
  <c r="P5890" i="1" s="1"/>
  <c r="M5874" i="1"/>
  <c r="P5874" i="1" s="1"/>
  <c r="M5858" i="1"/>
  <c r="P5858" i="1" s="1"/>
  <c r="M5842" i="1"/>
  <c r="P5842" i="1" s="1"/>
  <c r="M5826" i="1"/>
  <c r="P5826" i="1" s="1"/>
  <c r="M6385" i="1"/>
  <c r="M6369" i="1"/>
  <c r="P6369" i="1" s="1"/>
  <c r="M6353" i="1"/>
  <c r="P6353" i="1" s="1"/>
  <c r="M6337" i="1"/>
  <c r="P6337" i="1" s="1"/>
  <c r="M6321" i="1"/>
  <c r="P6321" i="1" s="1"/>
  <c r="M6305" i="1"/>
  <c r="M6289" i="1"/>
  <c r="P6289" i="1" s="1"/>
  <c r="M6273" i="1"/>
  <c r="P6273" i="1" s="1"/>
  <c r="M6257" i="1"/>
  <c r="P6257" i="1" s="1"/>
  <c r="M6241" i="1"/>
  <c r="P6241" i="1" s="1"/>
  <c r="M6225" i="1"/>
  <c r="M6209" i="1"/>
  <c r="P6209" i="1" s="1"/>
  <c r="M6193" i="1"/>
  <c r="P6193" i="1" s="1"/>
  <c r="M6177" i="1"/>
  <c r="P6177" i="1" s="1"/>
  <c r="M6161" i="1"/>
  <c r="P6161" i="1" s="1"/>
  <c r="M6145" i="1"/>
  <c r="M6129" i="1"/>
  <c r="P6129" i="1" s="1"/>
  <c r="M6113" i="1"/>
  <c r="P6113" i="1" s="1"/>
  <c r="M6097" i="1"/>
  <c r="P6097" i="1" s="1"/>
  <c r="M6081" i="1"/>
  <c r="P6081" i="1" s="1"/>
  <c r="M5339" i="1"/>
  <c r="P5339" i="1" s="1"/>
  <c r="M5323" i="1"/>
  <c r="P5323" i="1" s="1"/>
  <c r="M5307" i="1"/>
  <c r="P5307" i="1" s="1"/>
  <c r="M5291" i="1"/>
  <c r="P5291" i="1" s="1"/>
  <c r="M5275" i="1"/>
  <c r="M5259" i="1"/>
  <c r="P5259" i="1" s="1"/>
  <c r="M5243" i="1"/>
  <c r="P5243" i="1" s="1"/>
  <c r="M5227" i="1"/>
  <c r="P5227" i="1" s="1"/>
  <c r="M5211" i="1"/>
  <c r="P5211" i="1" s="1"/>
  <c r="M5195" i="1"/>
  <c r="M5179" i="1"/>
  <c r="P5179" i="1" s="1"/>
  <c r="M5163" i="1"/>
  <c r="P5163" i="1" s="1"/>
  <c r="M5147" i="1"/>
  <c r="P5147" i="1" s="1"/>
  <c r="M5131" i="1"/>
  <c r="P5131" i="1" s="1"/>
  <c r="M5115" i="1"/>
  <c r="M5099" i="1"/>
  <c r="P5099" i="1" s="1"/>
  <c r="M5083" i="1"/>
  <c r="P5083" i="1" s="1"/>
  <c r="M5067" i="1"/>
  <c r="P5067" i="1" s="1"/>
  <c r="M5051" i="1"/>
  <c r="P5051" i="1" s="1"/>
  <c r="M5035" i="1"/>
  <c r="M5019" i="1"/>
  <c r="P5019" i="1" s="1"/>
  <c r="M5814" i="1"/>
  <c r="P5814" i="1" s="1"/>
  <c r="M5798" i="1"/>
  <c r="P5798" i="1" s="1"/>
  <c r="M5782" i="1"/>
  <c r="P5782" i="1" s="1"/>
  <c r="M5766" i="1"/>
  <c r="P5766" i="1" s="1"/>
  <c r="M5750" i="1"/>
  <c r="P5750" i="1" s="1"/>
  <c r="M5734" i="1"/>
  <c r="P5734" i="1" s="1"/>
  <c r="M5718" i="1"/>
  <c r="P5718" i="1" s="1"/>
  <c r="M5702" i="1"/>
  <c r="P5702" i="1" s="1"/>
  <c r="M5686" i="1"/>
  <c r="P5686" i="1" s="1"/>
  <c r="M5670" i="1"/>
  <c r="P5670" i="1" s="1"/>
  <c r="M5654" i="1"/>
  <c r="P5654" i="1" s="1"/>
  <c r="M5638" i="1"/>
  <c r="P5638" i="1" s="1"/>
  <c r="M5622" i="1"/>
  <c r="P5622" i="1" s="1"/>
  <c r="M5606" i="1"/>
  <c r="P5606" i="1" s="1"/>
  <c r="M5590" i="1"/>
  <c r="P5590" i="1" s="1"/>
  <c r="M5574" i="1"/>
  <c r="P5574" i="1" s="1"/>
  <c r="M5558" i="1"/>
  <c r="P5558" i="1" s="1"/>
  <c r="M5542" i="1"/>
  <c r="P5542" i="1" s="1"/>
  <c r="M5526" i="1"/>
  <c r="P5526" i="1" s="1"/>
  <c r="M5510" i="1"/>
  <c r="P5510" i="1" s="1"/>
  <c r="M5494" i="1"/>
  <c r="P5494" i="1" s="1"/>
  <c r="M6065" i="1"/>
  <c r="M6049" i="1"/>
  <c r="P6049" i="1" s="1"/>
  <c r="M6033" i="1"/>
  <c r="P6033" i="1" s="1"/>
  <c r="M6017" i="1"/>
  <c r="P6017" i="1" s="1"/>
  <c r="M6001" i="1"/>
  <c r="P6001" i="1" s="1"/>
  <c r="M5985" i="1"/>
  <c r="M5969" i="1"/>
  <c r="P5969" i="1" s="1"/>
  <c r="M5953" i="1"/>
  <c r="P5953" i="1" s="1"/>
  <c r="M5937" i="1"/>
  <c r="P5937" i="1" s="1"/>
  <c r="M5921" i="1"/>
  <c r="P5921" i="1" s="1"/>
  <c r="M5905" i="1"/>
  <c r="M5889" i="1"/>
  <c r="P5889" i="1" s="1"/>
  <c r="M5873" i="1"/>
  <c r="P5873" i="1" s="1"/>
  <c r="M5857" i="1"/>
  <c r="P5857" i="1" s="1"/>
  <c r="M5841" i="1"/>
  <c r="P5841" i="1" s="1"/>
  <c r="M5825" i="1"/>
  <c r="M5809" i="1"/>
  <c r="P5809" i="1" s="1"/>
  <c r="M5793" i="1"/>
  <c r="P5793" i="1" s="1"/>
  <c r="M5777" i="1"/>
  <c r="P5777" i="1" s="1"/>
  <c r="M5761" i="1"/>
  <c r="P5761" i="1" s="1"/>
  <c r="M5745" i="1"/>
  <c r="M5729" i="1"/>
  <c r="P5729" i="1" s="1"/>
  <c r="M5713" i="1"/>
  <c r="P5713" i="1" s="1"/>
  <c r="M5697" i="1"/>
  <c r="P5697" i="1" s="1"/>
  <c r="M5681" i="1"/>
  <c r="P5681" i="1" s="1"/>
  <c r="M5665" i="1"/>
  <c r="M5649" i="1"/>
  <c r="P5649" i="1" s="1"/>
  <c r="M5633" i="1"/>
  <c r="P5633" i="1" s="1"/>
  <c r="M5617" i="1"/>
  <c r="P5617" i="1" s="1"/>
  <c r="M5601" i="1"/>
  <c r="P5601" i="1" s="1"/>
  <c r="M5592" i="1"/>
  <c r="P5592" i="1" s="1"/>
  <c r="M5576" i="1"/>
  <c r="P5576" i="1" s="1"/>
  <c r="M5560" i="1"/>
  <c r="P5560" i="1" s="1"/>
  <c r="M5544" i="1"/>
  <c r="P5544" i="1" s="1"/>
  <c r="M5528" i="1"/>
  <c r="P5528" i="1" s="1"/>
  <c r="M5512" i="1"/>
  <c r="P5512" i="1" s="1"/>
  <c r="M5496" i="1"/>
  <c r="P5496" i="1" s="1"/>
  <c r="M5480" i="1"/>
  <c r="P5480" i="1" s="1"/>
  <c r="M5464" i="1"/>
  <c r="P5464" i="1" s="1"/>
  <c r="M5448" i="1"/>
  <c r="P5448" i="1" s="1"/>
  <c r="M5432" i="1"/>
  <c r="P5432" i="1" s="1"/>
  <c r="M5416" i="1"/>
  <c r="P5416" i="1" s="1"/>
  <c r="M5400" i="1"/>
  <c r="P5400" i="1" s="1"/>
  <c r="M5384" i="1"/>
  <c r="P5384" i="1" s="1"/>
  <c r="M5368" i="1"/>
  <c r="P5368" i="1" s="1"/>
  <c r="M5352" i="1"/>
  <c r="P5352" i="1" s="1"/>
  <c r="M5336" i="1"/>
  <c r="P5336" i="1" s="1"/>
  <c r="M5320" i="1"/>
  <c r="P5320" i="1" s="1"/>
  <c r="M5304" i="1"/>
  <c r="P5304" i="1" s="1"/>
  <c r="M5288" i="1"/>
  <c r="P5288" i="1" s="1"/>
  <c r="M5272" i="1"/>
  <c r="P5272" i="1" s="1"/>
  <c r="M5256" i="1"/>
  <c r="P5256" i="1" s="1"/>
  <c r="M5470" i="1"/>
  <c r="P5470" i="1" s="1"/>
  <c r="M5454" i="1"/>
  <c r="P5454" i="1" s="1"/>
  <c r="M5438" i="1"/>
  <c r="P5438" i="1" s="1"/>
  <c r="M5422" i="1"/>
  <c r="P5422" i="1" s="1"/>
  <c r="M5406" i="1"/>
  <c r="P5406" i="1" s="1"/>
  <c r="M5390" i="1"/>
  <c r="P5390" i="1" s="1"/>
  <c r="M5374" i="1"/>
  <c r="P5374" i="1" s="1"/>
  <c r="M5358" i="1"/>
  <c r="P5358" i="1" s="1"/>
  <c r="M5342" i="1"/>
  <c r="P5342" i="1" s="1"/>
  <c r="M5326" i="1"/>
  <c r="P5326" i="1" s="1"/>
  <c r="M5310" i="1"/>
  <c r="P5310" i="1" s="1"/>
  <c r="M5294" i="1"/>
  <c r="P5294" i="1" s="1"/>
  <c r="M5278" i="1"/>
  <c r="P5278" i="1" s="1"/>
  <c r="M5262" i="1"/>
  <c r="P5262" i="1" s="1"/>
  <c r="M5246" i="1"/>
  <c r="P5246" i="1" s="1"/>
  <c r="M5230" i="1"/>
  <c r="P5230" i="1" s="1"/>
  <c r="M5577" i="1"/>
  <c r="P5577" i="1" s="1"/>
  <c r="M5561" i="1"/>
  <c r="P5561" i="1" s="1"/>
  <c r="M5545" i="1"/>
  <c r="M5529" i="1"/>
  <c r="P5529" i="1" s="1"/>
  <c r="M5513" i="1"/>
  <c r="P5513" i="1" s="1"/>
  <c r="M5497" i="1"/>
  <c r="P5497" i="1" s="1"/>
  <c r="M5481" i="1"/>
  <c r="P5481" i="1" s="1"/>
  <c r="M5465" i="1"/>
  <c r="M5449" i="1"/>
  <c r="P5449" i="1" s="1"/>
  <c r="M5433" i="1"/>
  <c r="P5433" i="1" s="1"/>
  <c r="M5417" i="1"/>
  <c r="P5417" i="1" s="1"/>
  <c r="M5401" i="1"/>
  <c r="P5401" i="1" s="1"/>
  <c r="M5385" i="1"/>
  <c r="M5369" i="1"/>
  <c r="P5369" i="1" s="1"/>
  <c r="M5353" i="1"/>
  <c r="P5353" i="1" s="1"/>
  <c r="M5248" i="1"/>
  <c r="P5248" i="1" s="1"/>
  <c r="M5232" i="1"/>
  <c r="P5232" i="1" s="1"/>
  <c r="M5216" i="1"/>
  <c r="P5216" i="1" s="1"/>
  <c r="M5200" i="1"/>
  <c r="P5200" i="1" s="1"/>
  <c r="M5184" i="1"/>
  <c r="P5184" i="1" s="1"/>
  <c r="M5168" i="1"/>
  <c r="P5168" i="1" s="1"/>
  <c r="M5152" i="1"/>
  <c r="P5152" i="1" s="1"/>
  <c r="M5136" i="1"/>
  <c r="P5136" i="1" s="1"/>
  <c r="M5120" i="1"/>
  <c r="P5120" i="1" s="1"/>
  <c r="M5104" i="1"/>
  <c r="P5104" i="1" s="1"/>
  <c r="M5088" i="1"/>
  <c r="P5088" i="1" s="1"/>
  <c r="M5072" i="1"/>
  <c r="P5072" i="1" s="1"/>
  <c r="M5056" i="1"/>
  <c r="P5056" i="1" s="1"/>
  <c r="M5040" i="1"/>
  <c r="P5040" i="1" s="1"/>
  <c r="M5024" i="1"/>
  <c r="P5024" i="1" s="1"/>
  <c r="M5008" i="1"/>
  <c r="P5008" i="1" s="1"/>
  <c r="M5210" i="1"/>
  <c r="P5210" i="1" s="1"/>
  <c r="M5194" i="1"/>
  <c r="P5194" i="1" s="1"/>
  <c r="M5178" i="1"/>
  <c r="P5178" i="1" s="1"/>
  <c r="M5162" i="1"/>
  <c r="P5162" i="1" s="1"/>
  <c r="M5146" i="1"/>
  <c r="P5146" i="1" s="1"/>
  <c r="M5130" i="1"/>
  <c r="P5130" i="1" s="1"/>
  <c r="M5114" i="1"/>
  <c r="P5114" i="1" s="1"/>
  <c r="M5098" i="1"/>
  <c r="P5098" i="1" s="1"/>
  <c r="M5082" i="1"/>
  <c r="P5082" i="1" s="1"/>
  <c r="M5066" i="1"/>
  <c r="P5066" i="1" s="1"/>
  <c r="M5050" i="1"/>
  <c r="P5050" i="1" s="1"/>
  <c r="M5034" i="1"/>
  <c r="P5034" i="1" s="1"/>
  <c r="M5018" i="1"/>
  <c r="P5018" i="1" s="1"/>
  <c r="M5341" i="1"/>
  <c r="P5341" i="1" s="1"/>
  <c r="M5325" i="1"/>
  <c r="M5309" i="1"/>
  <c r="P5309" i="1" s="1"/>
  <c r="M5293" i="1"/>
  <c r="P5293" i="1" s="1"/>
  <c r="M5277" i="1"/>
  <c r="P5277" i="1" s="1"/>
  <c r="M5261" i="1"/>
  <c r="P5261" i="1" s="1"/>
  <c r="M5245" i="1"/>
  <c r="M5229" i="1"/>
  <c r="P5229" i="1" s="1"/>
  <c r="M5213" i="1"/>
  <c r="P5213" i="1" s="1"/>
  <c r="M5197" i="1"/>
  <c r="P5197" i="1" s="1"/>
  <c r="M5181" i="1"/>
  <c r="P5181" i="1" s="1"/>
  <c r="M5165" i="1"/>
  <c r="M5149" i="1"/>
  <c r="P5149" i="1" s="1"/>
  <c r="M5133" i="1"/>
  <c r="P5133" i="1" s="1"/>
  <c r="M5117" i="1"/>
  <c r="P5117" i="1" s="1"/>
  <c r="M5101" i="1"/>
  <c r="P5101" i="1" s="1"/>
  <c r="M5085" i="1"/>
  <c r="M5069" i="1"/>
  <c r="P5069" i="1" s="1"/>
  <c r="M5053" i="1"/>
  <c r="P5053" i="1" s="1"/>
  <c r="M5037" i="1"/>
  <c r="P5037" i="1" s="1"/>
  <c r="M5021" i="1"/>
  <c r="P5021" i="1" s="1"/>
  <c r="M5005" i="1"/>
  <c r="M8100" i="1"/>
  <c r="P8100" i="1" s="1"/>
  <c r="M8088" i="1"/>
  <c r="P8088" i="1" s="1"/>
  <c r="M9778" i="1"/>
  <c r="P9778" i="1" s="1"/>
  <c r="M6975" i="1"/>
  <c r="M9670" i="1"/>
  <c r="P9670" i="1" s="1"/>
  <c r="M9182" i="1"/>
  <c r="P9182" i="1" s="1"/>
  <c r="M8842" i="1"/>
  <c r="P8842" i="1" s="1"/>
  <c r="M8502" i="1"/>
  <c r="P8502" i="1" s="1"/>
  <c r="M9789" i="1"/>
  <c r="P9789" i="1" s="1"/>
  <c r="M9449" i="1"/>
  <c r="P9449" i="1" s="1"/>
  <c r="M9137" i="1"/>
  <c r="P9137" i="1" s="1"/>
  <c r="M6291" i="1"/>
  <c r="P6291" i="1" s="1"/>
  <c r="M6035" i="1"/>
  <c r="M8330" i="1"/>
  <c r="P8330" i="1" s="1"/>
  <c r="M8074" i="1"/>
  <c r="P8074" i="1" s="1"/>
  <c r="M7818" i="1"/>
  <c r="P7818" i="1" s="1"/>
  <c r="M8945" i="1"/>
  <c r="M8689" i="1"/>
  <c r="P8689" i="1" s="1"/>
  <c r="M8433" i="1"/>
  <c r="P8433" i="1" s="1"/>
  <c r="M8177" i="1"/>
  <c r="P8177" i="1" s="1"/>
  <c r="M7768" i="1"/>
  <c r="P7768" i="1" s="1"/>
  <c r="M7512" i="1"/>
  <c r="P7512" i="1" s="1"/>
  <c r="M7256" i="1"/>
  <c r="P7256" i="1" s="1"/>
  <c r="M7000" i="1"/>
  <c r="P7000" i="1" s="1"/>
  <c r="M7618" i="1"/>
  <c r="P7618" i="1" s="1"/>
  <c r="M7362" i="1"/>
  <c r="P7362" i="1" s="1"/>
  <c r="M7106" i="1"/>
  <c r="P7106" i="1" s="1"/>
  <c r="M7941" i="1"/>
  <c r="P7941" i="1" s="1"/>
  <c r="M7685" i="1"/>
  <c r="M5783" i="1"/>
  <c r="P5783" i="1" s="1"/>
  <c r="M5527" i="1"/>
  <c r="P5527" i="1" s="1"/>
  <c r="M6954" i="1"/>
  <c r="P6954" i="1" s="1"/>
  <c r="M6698" i="1"/>
  <c r="P6698" i="1" s="1"/>
  <c r="M7345" i="1"/>
  <c r="M7089" i="1"/>
  <c r="P7089" i="1" s="1"/>
  <c r="M6833" i="1"/>
  <c r="P6833" i="1" s="1"/>
  <c r="M6624" i="1"/>
  <c r="P6624" i="1" s="1"/>
  <c r="M6368" i="1"/>
  <c r="P6368" i="1" s="1"/>
  <c r="M6522" i="1"/>
  <c r="P6522" i="1" s="1"/>
  <c r="M6266" i="1"/>
  <c r="P6266" i="1" s="1"/>
  <c r="M6641" i="1"/>
  <c r="P6641" i="1" s="1"/>
  <c r="M6469" i="1"/>
  <c r="P6469" i="1" s="1"/>
  <c r="M6148" i="1"/>
  <c r="P6148" i="1" s="1"/>
  <c r="M6060" i="1"/>
  <c r="P6060" i="1" s="1"/>
  <c r="M5976" i="1"/>
  <c r="P5976" i="1" s="1"/>
  <c r="M5892" i="1"/>
  <c r="P5892" i="1" s="1"/>
  <c r="M5804" i="1"/>
  <c r="P5804" i="1" s="1"/>
  <c r="M5740" i="1"/>
  <c r="P5740" i="1" s="1"/>
  <c r="M5676" i="1"/>
  <c r="P5676" i="1" s="1"/>
  <c r="M5612" i="1"/>
  <c r="P5612" i="1" s="1"/>
  <c r="M6110" i="1"/>
  <c r="P6110" i="1" s="1"/>
  <c r="M6046" i="1"/>
  <c r="P6046" i="1" s="1"/>
  <c r="M5982" i="1"/>
  <c r="P5982" i="1" s="1"/>
  <c r="M5918" i="1"/>
  <c r="P5918" i="1" s="1"/>
  <c r="M5854" i="1"/>
  <c r="P5854" i="1" s="1"/>
  <c r="M6365" i="1"/>
  <c r="M6301" i="1"/>
  <c r="P6301" i="1" s="1"/>
  <c r="M6237" i="1"/>
  <c r="P6237" i="1" s="1"/>
  <c r="M6173" i="1"/>
  <c r="P6173" i="1" s="1"/>
  <c r="M6109" i="1"/>
  <c r="P6109" i="1" s="1"/>
  <c r="M5319" i="1"/>
  <c r="P5319" i="1" s="1"/>
  <c r="M5255" i="1"/>
  <c r="M5191" i="1"/>
  <c r="P5191" i="1" s="1"/>
  <c r="M5127" i="1"/>
  <c r="P5127" i="1" s="1"/>
  <c r="M5063" i="1"/>
  <c r="P5063" i="1" s="1"/>
  <c r="M5810" i="1"/>
  <c r="P5810" i="1" s="1"/>
  <c r="M5746" i="1"/>
  <c r="P5746" i="1" s="1"/>
  <c r="M5682" i="1"/>
  <c r="P5682" i="1" s="1"/>
  <c r="M5618" i="1"/>
  <c r="P5618" i="1" s="1"/>
  <c r="M5554" i="1"/>
  <c r="P5554" i="1" s="1"/>
  <c r="M5490" i="1"/>
  <c r="P5490" i="1" s="1"/>
  <c r="M6013" i="1"/>
  <c r="P6013" i="1" s="1"/>
  <c r="M5949" i="1"/>
  <c r="P5949" i="1" s="1"/>
  <c r="M5885" i="1"/>
  <c r="M5821" i="1"/>
  <c r="P5821" i="1" s="1"/>
  <c r="M5757" i="1"/>
  <c r="P5757" i="1" s="1"/>
  <c r="M5693" i="1"/>
  <c r="P5693" i="1" s="1"/>
  <c r="M5629" i="1"/>
  <c r="P5629" i="1" s="1"/>
  <c r="M5572" i="1"/>
  <c r="P5572" i="1" s="1"/>
  <c r="M5508" i="1"/>
  <c r="P5508" i="1" s="1"/>
  <c r="M5444" i="1"/>
  <c r="P5444" i="1" s="1"/>
  <c r="M5380" i="1"/>
  <c r="P5380" i="1" s="1"/>
  <c r="M5316" i="1"/>
  <c r="P5316" i="1" s="1"/>
  <c r="M5482" i="1"/>
  <c r="P5482" i="1" s="1"/>
  <c r="M5418" i="1"/>
  <c r="P5418" i="1" s="1"/>
  <c r="M5354" i="1"/>
  <c r="P5354" i="1" s="1"/>
  <c r="M5290" i="1"/>
  <c r="P5290" i="1" s="1"/>
  <c r="M5226" i="1"/>
  <c r="P5226" i="1" s="1"/>
  <c r="M5525" i="1"/>
  <c r="M5461" i="1"/>
  <c r="P5461" i="1" s="1"/>
  <c r="M5397" i="1"/>
  <c r="P5397" i="1" s="1"/>
  <c r="M5244" i="1"/>
  <c r="P5244" i="1" s="1"/>
  <c r="M5180" i="1"/>
  <c r="P5180" i="1" s="1"/>
  <c r="M5116" i="1"/>
  <c r="P5116" i="1" s="1"/>
  <c r="M5052" i="1"/>
  <c r="P5052" i="1" s="1"/>
  <c r="M5206" i="1"/>
  <c r="P5206" i="1" s="1"/>
  <c r="M5142" i="1"/>
  <c r="P5142" i="1" s="1"/>
  <c r="M5078" i="1"/>
  <c r="P5078" i="1" s="1"/>
  <c r="M5014" i="1"/>
  <c r="P5014" i="1" s="1"/>
  <c r="M5289" i="1"/>
  <c r="P5289" i="1" s="1"/>
  <c r="M5225" i="1"/>
  <c r="M5161" i="1"/>
  <c r="P5161" i="1" s="1"/>
  <c r="M5097" i="1"/>
  <c r="P5097" i="1" s="1"/>
  <c r="M5033" i="1"/>
  <c r="P5033" i="1" s="1"/>
  <c r="M9547" i="1"/>
  <c r="P9547" i="1" s="1"/>
  <c r="M8975" i="1"/>
  <c r="M7487" i="1"/>
  <c r="P7487" i="1" s="1"/>
  <c r="M6819" i="1"/>
  <c r="P6819" i="1" s="1"/>
  <c r="M9542" i="1"/>
  <c r="P9542" i="1" s="1"/>
  <c r="M9098" i="1"/>
  <c r="P9098" i="1" s="1"/>
  <c r="M8758" i="1"/>
  <c r="P8758" i="1" s="1"/>
  <c r="M8414" i="1"/>
  <c r="P8414" i="1" s="1"/>
  <c r="M9705" i="1"/>
  <c r="M9365" i="1"/>
  <c r="M6483" i="1"/>
  <c r="P6483" i="1" s="1"/>
  <c r="M6227" i="1"/>
  <c r="P6227" i="1" s="1"/>
  <c r="M5971" i="1"/>
  <c r="P5971" i="1" s="1"/>
  <c r="M8266" i="1"/>
  <c r="P8266" i="1" s="1"/>
  <c r="M8010" i="1"/>
  <c r="P8010" i="1" s="1"/>
  <c r="M7754" i="1"/>
  <c r="P7754" i="1" s="1"/>
  <c r="M8881" i="1"/>
  <c r="P8881" i="1" s="1"/>
  <c r="M8625" i="1"/>
  <c r="M8369" i="1"/>
  <c r="P8369" i="1" s="1"/>
  <c r="M7960" i="1"/>
  <c r="P7960" i="1" s="1"/>
  <c r="M7704" i="1"/>
  <c r="P7704" i="1" s="1"/>
  <c r="M7448" i="1"/>
  <c r="P7448" i="1" s="1"/>
  <c r="M7192" i="1"/>
  <c r="P7192" i="1" s="1"/>
  <c r="M6936" i="1"/>
  <c r="P6936" i="1" s="1"/>
  <c r="M7554" i="1"/>
  <c r="P7554" i="1" s="1"/>
  <c r="M7298" i="1"/>
  <c r="P7298" i="1" s="1"/>
  <c r="M7042" i="1"/>
  <c r="P7042" i="1" s="1"/>
  <c r="M7877" i="1"/>
  <c r="P7877" i="1" s="1"/>
  <c r="M7621" i="1"/>
  <c r="P7621" i="1" s="1"/>
  <c r="M5719" i="1"/>
  <c r="P5719" i="1" s="1"/>
  <c r="M5463" i="1"/>
  <c r="P5463" i="1" s="1"/>
  <c r="M6890" i="1"/>
  <c r="P6890" i="1" s="1"/>
  <c r="M6634" i="1"/>
  <c r="P6634" i="1" s="1"/>
  <c r="M7281" i="1"/>
  <c r="P7281" i="1" s="1"/>
  <c r="M7025" i="1"/>
  <c r="M6816" i="1"/>
  <c r="P6816" i="1" s="1"/>
  <c r="M6560" i="1"/>
  <c r="P6560" i="1" s="1"/>
  <c r="M6304" i="1"/>
  <c r="P6304" i="1" s="1"/>
  <c r="M6458" i="1"/>
  <c r="P6458" i="1" s="1"/>
  <c r="M6202" i="1"/>
  <c r="P6202" i="1" s="1"/>
  <c r="M6577" i="1"/>
  <c r="P6577" i="1" s="1"/>
  <c r="M6449" i="1"/>
  <c r="P6449" i="1" s="1"/>
  <c r="M6124" i="1"/>
  <c r="P6124" i="1" s="1"/>
  <c r="M6040" i="1"/>
  <c r="P6040" i="1" s="1"/>
  <c r="M5956" i="1"/>
  <c r="P5956" i="1" s="1"/>
  <c r="M5868" i="1"/>
  <c r="P5868" i="1" s="1"/>
  <c r="M5788" i="1"/>
  <c r="P5788" i="1" s="1"/>
  <c r="M5724" i="1"/>
  <c r="P5724" i="1" s="1"/>
  <c r="M5660" i="1"/>
  <c r="P5660" i="1" s="1"/>
  <c r="M5596" i="1"/>
  <c r="P5596" i="1" s="1"/>
  <c r="M6094" i="1"/>
  <c r="P6094" i="1" s="1"/>
  <c r="M6030" i="1"/>
  <c r="P6030" i="1" s="1"/>
  <c r="M5966" i="1"/>
  <c r="P5966" i="1" s="1"/>
  <c r="M5902" i="1"/>
  <c r="P5902" i="1" s="1"/>
  <c r="M5838" i="1"/>
  <c r="P5838" i="1" s="1"/>
  <c r="M6349" i="1"/>
  <c r="P6349" i="1" s="1"/>
  <c r="M6285" i="1"/>
  <c r="M6221" i="1"/>
  <c r="P6221" i="1" s="1"/>
  <c r="M6157" i="1"/>
  <c r="P6157" i="1" s="1"/>
  <c r="M6093" i="1"/>
  <c r="P6093" i="1" s="1"/>
  <c r="M5303" i="1"/>
  <c r="P5303" i="1" s="1"/>
  <c r="M5239" i="1"/>
  <c r="P5239" i="1" s="1"/>
  <c r="M5175" i="1"/>
  <c r="M5111" i="1"/>
  <c r="P5111" i="1" s="1"/>
  <c r="M5047" i="1"/>
  <c r="P5047" i="1" s="1"/>
  <c r="M5794" i="1"/>
  <c r="P5794" i="1" s="1"/>
  <c r="M5730" i="1"/>
  <c r="P5730" i="1" s="1"/>
  <c r="M5666" i="1"/>
  <c r="P5666" i="1" s="1"/>
  <c r="M5602" i="1"/>
  <c r="P5602" i="1" s="1"/>
  <c r="M5538" i="1"/>
  <c r="P5538" i="1" s="1"/>
  <c r="M6061" i="1"/>
  <c r="P6061" i="1" s="1"/>
  <c r="M5997" i="1"/>
  <c r="P5997" i="1" s="1"/>
  <c r="M5933" i="1"/>
  <c r="P5933" i="1" s="1"/>
  <c r="M5869" i="1"/>
  <c r="P5869" i="1" s="1"/>
  <c r="M5805" i="1"/>
  <c r="M5741" i="1"/>
  <c r="P5741" i="1" s="1"/>
  <c r="M5677" i="1"/>
  <c r="P5677" i="1" s="1"/>
  <c r="M5613" i="1"/>
  <c r="P5613" i="1" s="1"/>
  <c r="M5556" i="1"/>
  <c r="P5556" i="1" s="1"/>
  <c r="M5492" i="1"/>
  <c r="P5492" i="1" s="1"/>
  <c r="M5428" i="1"/>
  <c r="P5428" i="1" s="1"/>
  <c r="M5364" i="1"/>
  <c r="P5364" i="1" s="1"/>
  <c r="M5300" i="1"/>
  <c r="P5300" i="1" s="1"/>
  <c r="M5466" i="1"/>
  <c r="P5466" i="1" s="1"/>
  <c r="M5402" i="1"/>
  <c r="P5402" i="1" s="1"/>
  <c r="M5338" i="1"/>
  <c r="P5338" i="1" s="1"/>
  <c r="M5274" i="1"/>
  <c r="P5274" i="1" s="1"/>
  <c r="M5573" i="1"/>
  <c r="P5573" i="1" s="1"/>
  <c r="M5509" i="1"/>
  <c r="P5509" i="1" s="1"/>
  <c r="M5445" i="1"/>
  <c r="M5381" i="1"/>
  <c r="P5381" i="1" s="1"/>
  <c r="M5228" i="1"/>
  <c r="P5228" i="1" s="1"/>
  <c r="M5164" i="1"/>
  <c r="P5164" i="1" s="1"/>
  <c r="M5100" i="1"/>
  <c r="P5100" i="1" s="1"/>
  <c r="M5036" i="1"/>
  <c r="P5036" i="1" s="1"/>
  <c r="M5190" i="1"/>
  <c r="P5190" i="1" s="1"/>
  <c r="M5126" i="1"/>
  <c r="P5126" i="1" s="1"/>
  <c r="M5062" i="1"/>
  <c r="P5062" i="1" s="1"/>
  <c r="M5337" i="1"/>
  <c r="P5337" i="1" s="1"/>
  <c r="M5273" i="1"/>
  <c r="P5273" i="1" s="1"/>
  <c r="M5209" i="1"/>
  <c r="P5209" i="1" s="1"/>
  <c r="M5145" i="1"/>
  <c r="M5081" i="1"/>
  <c r="P5081" i="1" s="1"/>
  <c r="M5017" i="1"/>
  <c r="P5017" i="1" s="1"/>
  <c r="M9944" i="1"/>
  <c r="P9944" i="1" s="1"/>
  <c r="M8463" i="1"/>
  <c r="P8463" i="1" s="1"/>
  <c r="M7315" i="1"/>
  <c r="M6691" i="1"/>
  <c r="P6691" i="1" s="1"/>
  <c r="M9414" i="1"/>
  <c r="P9414" i="1" s="1"/>
  <c r="M9014" i="1"/>
  <c r="P9014" i="1" s="1"/>
  <c r="M8670" i="1"/>
  <c r="P8670" i="1" s="1"/>
  <c r="M9961" i="1"/>
  <c r="P9961" i="1" s="1"/>
  <c r="M9621" i="1"/>
  <c r="P9621" i="1" s="1"/>
  <c r="M9277" i="1"/>
  <c r="P9277" i="1" s="1"/>
  <c r="M6419" i="1"/>
  <c r="P6419" i="1" s="1"/>
  <c r="M6163" i="1"/>
  <c r="P6163" i="1" s="1"/>
  <c r="M5907" i="1"/>
  <c r="P5907" i="1" s="1"/>
  <c r="M8202" i="1"/>
  <c r="P8202" i="1" s="1"/>
  <c r="M7946" i="1"/>
  <c r="P7946" i="1" s="1"/>
  <c r="M9073" i="1"/>
  <c r="P9073" i="1" s="1"/>
  <c r="M8817" i="1"/>
  <c r="P8817" i="1" s="1"/>
  <c r="M8561" i="1"/>
  <c r="P8561" i="1" s="1"/>
  <c r="M8305" i="1"/>
  <c r="M7896" i="1"/>
  <c r="P7896" i="1" s="1"/>
  <c r="M7640" i="1"/>
  <c r="P7640" i="1" s="1"/>
  <c r="M7384" i="1"/>
  <c r="P7384" i="1" s="1"/>
  <c r="M7128" i="1"/>
  <c r="P7128" i="1" s="1"/>
  <c r="M6872" i="1"/>
  <c r="P6872" i="1" s="1"/>
  <c r="M7490" i="1"/>
  <c r="P7490" i="1" s="1"/>
  <c r="M7234" i="1"/>
  <c r="P7234" i="1" s="1"/>
  <c r="M8069" i="1"/>
  <c r="P8069" i="1" s="1"/>
  <c r="M7813" i="1"/>
  <c r="P7813" i="1" s="1"/>
  <c r="M7557" i="1"/>
  <c r="P7557" i="1" s="1"/>
  <c r="M5655" i="1"/>
  <c r="M5399" i="1"/>
  <c r="P5399" i="1" s="1"/>
  <c r="M6826" i="1"/>
  <c r="P6826" i="1" s="1"/>
  <c r="M6570" i="1"/>
  <c r="P6570" i="1" s="1"/>
  <c r="M7217" i="1"/>
  <c r="P7217" i="1" s="1"/>
  <c r="M6961" i="1"/>
  <c r="P6961" i="1" s="1"/>
  <c r="M6752" i="1"/>
  <c r="P6752" i="1" s="1"/>
  <c r="M6496" i="1"/>
  <c r="P6496" i="1" s="1"/>
  <c r="M6240" i="1"/>
  <c r="P6240" i="1" s="1"/>
  <c r="M6394" i="1"/>
  <c r="P6394" i="1" s="1"/>
  <c r="M6769" i="1"/>
  <c r="P6769" i="1" s="1"/>
  <c r="M6513" i="1"/>
  <c r="P6513" i="1" s="1"/>
  <c r="M6425" i="1"/>
  <c r="M6104" i="1"/>
  <c r="P6104" i="1" s="1"/>
  <c r="M6020" i="1"/>
  <c r="P6020" i="1" s="1"/>
  <c r="M5932" i="1"/>
  <c r="P5932" i="1" s="1"/>
  <c r="M5848" i="1"/>
  <c r="P5848" i="1" s="1"/>
  <c r="M5772" i="1"/>
  <c r="P5772" i="1" s="1"/>
  <c r="M5708" i="1"/>
  <c r="P5708" i="1" s="1"/>
  <c r="M5644" i="1"/>
  <c r="P5644" i="1" s="1"/>
  <c r="M6142" i="1"/>
  <c r="P6142" i="1" s="1"/>
  <c r="M6078" i="1"/>
  <c r="P6078" i="1" s="1"/>
  <c r="M6014" i="1"/>
  <c r="P6014" i="1" s="1"/>
  <c r="M5950" i="1"/>
  <c r="P5950" i="1" s="1"/>
  <c r="M5886" i="1"/>
  <c r="P5886" i="1" s="1"/>
  <c r="M5822" i="1"/>
  <c r="P5822" i="1" s="1"/>
  <c r="M6333" i="1"/>
  <c r="P6333" i="1" s="1"/>
  <c r="M6269" i="1"/>
  <c r="P6269" i="1" s="1"/>
  <c r="M6205" i="1"/>
  <c r="M6141" i="1"/>
  <c r="P6141" i="1" s="1"/>
  <c r="M6077" i="1"/>
  <c r="P6077" i="1" s="1"/>
  <c r="M5287" i="1"/>
  <c r="P5287" i="1" s="1"/>
  <c r="M5223" i="1"/>
  <c r="P5223" i="1" s="1"/>
  <c r="M5159" i="1"/>
  <c r="P5159" i="1" s="1"/>
  <c r="M5095" i="1"/>
  <c r="M5031" i="1"/>
  <c r="P5031" i="1" s="1"/>
  <c r="M5778" i="1"/>
  <c r="P5778" i="1" s="1"/>
  <c r="M5714" i="1"/>
  <c r="P5714" i="1" s="1"/>
  <c r="M5650" i="1"/>
  <c r="P5650" i="1" s="1"/>
  <c r="M5586" i="1"/>
  <c r="P5586" i="1" s="1"/>
  <c r="M5522" i="1"/>
  <c r="P5522" i="1" s="1"/>
  <c r="M6045" i="1"/>
  <c r="M5981" i="1"/>
  <c r="P5981" i="1" s="1"/>
  <c r="M5917" i="1"/>
  <c r="P5917" i="1" s="1"/>
  <c r="M5853" i="1"/>
  <c r="P5853" i="1" s="1"/>
  <c r="M5789" i="1"/>
  <c r="P5789" i="1" s="1"/>
  <c r="M5725" i="1"/>
  <c r="M5661" i="1"/>
  <c r="P5661" i="1" s="1"/>
  <c r="M5597" i="1"/>
  <c r="P5597" i="1" s="1"/>
  <c r="M5540" i="1"/>
  <c r="P5540" i="1" s="1"/>
  <c r="M5476" i="1"/>
  <c r="P5476" i="1" s="1"/>
  <c r="M5412" i="1"/>
  <c r="P5412" i="1" s="1"/>
  <c r="M5348" i="1"/>
  <c r="P5348" i="1" s="1"/>
  <c r="M5284" i="1"/>
  <c r="P5284" i="1" s="1"/>
  <c r="M5450" i="1"/>
  <c r="P5450" i="1" s="1"/>
  <c r="M5386" i="1"/>
  <c r="P5386" i="1" s="1"/>
  <c r="M5322" i="1"/>
  <c r="P5322" i="1" s="1"/>
  <c r="M5258" i="1"/>
  <c r="P5258" i="1" s="1"/>
  <c r="M5557" i="1"/>
  <c r="P5557" i="1" s="1"/>
  <c r="M5493" i="1"/>
  <c r="P5493" i="1" s="1"/>
  <c r="M5429" i="1"/>
  <c r="P5429" i="1" s="1"/>
  <c r="M5365" i="1"/>
  <c r="M5212" i="1"/>
  <c r="P5212" i="1" s="1"/>
  <c r="M5148" i="1"/>
  <c r="P5148" i="1" s="1"/>
  <c r="M5084" i="1"/>
  <c r="P5084" i="1" s="1"/>
  <c r="M5020" i="1"/>
  <c r="P5020" i="1" s="1"/>
  <c r="M5174" i="1"/>
  <c r="P5174" i="1" s="1"/>
  <c r="M5110" i="1"/>
  <c r="P5110" i="1" s="1"/>
  <c r="M5046" i="1"/>
  <c r="P5046" i="1" s="1"/>
  <c r="M5321" i="1"/>
  <c r="P5321" i="1" s="1"/>
  <c r="M5257" i="1"/>
  <c r="P5257" i="1" s="1"/>
  <c r="M5193" i="1"/>
  <c r="P5193" i="1" s="1"/>
  <c r="M5129" i="1"/>
  <c r="P5129" i="1" s="1"/>
  <c r="M5065" i="1"/>
  <c r="M8908" i="1"/>
  <c r="P8908" i="1" s="1"/>
  <c r="M9286" i="1"/>
  <c r="P9286" i="1" s="1"/>
  <c r="M9533" i="1"/>
  <c r="P9533" i="1" s="1"/>
  <c r="M5843" i="1"/>
  <c r="P5843" i="1" s="1"/>
  <c r="M8753" i="1"/>
  <c r="P8753" i="1" s="1"/>
  <c r="M7576" i="1"/>
  <c r="P7576" i="1" s="1"/>
  <c r="M7426" i="1"/>
  <c r="P7426" i="1" s="1"/>
  <c r="M7493" i="1"/>
  <c r="P7493" i="1" s="1"/>
  <c r="M7409" i="1"/>
  <c r="P7409" i="1" s="1"/>
  <c r="M6432" i="1"/>
  <c r="P6432" i="1" s="1"/>
  <c r="M6489" i="1"/>
  <c r="P6489" i="1" s="1"/>
  <c r="M5912" i="1"/>
  <c r="P5912" i="1" s="1"/>
  <c r="M5628" i="1"/>
  <c r="P5628" i="1" s="1"/>
  <c r="M5934" i="1"/>
  <c r="P5934" i="1" s="1"/>
  <c r="M6253" i="1"/>
  <c r="P6253" i="1" s="1"/>
  <c r="M5271" i="1"/>
  <c r="P5271" i="1" s="1"/>
  <c r="M5015" i="1"/>
  <c r="M5570" i="1"/>
  <c r="P5570" i="1" s="1"/>
  <c r="M5901" i="1"/>
  <c r="P5901" i="1" s="1"/>
  <c r="M5645" i="1"/>
  <c r="M5396" i="1"/>
  <c r="P5396" i="1" s="1"/>
  <c r="M5370" i="1"/>
  <c r="P5370" i="1" s="1"/>
  <c r="M5477" i="1"/>
  <c r="P5477" i="1" s="1"/>
  <c r="M5132" i="1"/>
  <c r="P5132" i="1" s="1"/>
  <c r="M5094" i="1"/>
  <c r="P5094" i="1" s="1"/>
  <c r="M5177" i="1"/>
  <c r="P5177" i="1" s="1"/>
  <c r="M7951" i="1"/>
  <c r="P7951" i="1" s="1"/>
  <c r="M8926" i="1"/>
  <c r="P8926" i="1" s="1"/>
  <c r="M9201" i="1"/>
  <c r="P9201" i="1" s="1"/>
  <c r="M8138" i="1"/>
  <c r="P8138" i="1" s="1"/>
  <c r="M8497" i="1"/>
  <c r="P8497" i="1" s="1"/>
  <c r="M7320" i="1"/>
  <c r="P7320" i="1" s="1"/>
  <c r="M7170" i="1"/>
  <c r="P7170" i="1" s="1"/>
  <c r="M5591" i="1"/>
  <c r="P5591" i="1" s="1"/>
  <c r="M7153" i="1"/>
  <c r="P7153" i="1" s="1"/>
  <c r="M6176" i="1"/>
  <c r="P6176" i="1" s="1"/>
  <c r="M6405" i="1"/>
  <c r="M5828" i="1"/>
  <c r="P5828" i="1" s="1"/>
  <c r="M6126" i="1"/>
  <c r="P6126" i="1" s="1"/>
  <c r="M5870" i="1"/>
  <c r="P5870" i="1" s="1"/>
  <c r="M6189" i="1"/>
  <c r="P6189" i="1" s="1"/>
  <c r="M5207" i="1"/>
  <c r="P5207" i="1" s="1"/>
  <c r="M5762" i="1"/>
  <c r="P5762" i="1" s="1"/>
  <c r="M5506" i="1"/>
  <c r="P5506" i="1" s="1"/>
  <c r="M5837" i="1"/>
  <c r="P5837" i="1" s="1"/>
  <c r="M5588" i="1"/>
  <c r="P5588" i="1" s="1"/>
  <c r="M5332" i="1"/>
  <c r="P5332" i="1" s="1"/>
  <c r="M5306" i="1"/>
  <c r="P5306" i="1" s="1"/>
  <c r="M5413" i="1"/>
  <c r="P5413" i="1" s="1"/>
  <c r="M5068" i="1"/>
  <c r="P5068" i="1" s="1"/>
  <c r="M5030" i="1"/>
  <c r="P5030" i="1" s="1"/>
  <c r="M5113" i="1"/>
  <c r="P5113" i="1" s="1"/>
  <c r="M6563" i="1"/>
  <c r="P6563" i="1" s="1"/>
  <c r="M9877" i="1"/>
  <c r="P9877" i="1" s="1"/>
  <c r="M6099" i="1"/>
  <c r="P6099" i="1" s="1"/>
  <c r="M9009" i="1"/>
  <c r="P9009" i="1" s="1"/>
  <c r="M7832" i="1"/>
  <c r="P7832" i="1" s="1"/>
  <c r="M7682" i="1"/>
  <c r="P7682" i="1" s="1"/>
  <c r="M7749" i="1"/>
  <c r="P7749" i="1" s="1"/>
  <c r="M6762" i="1"/>
  <c r="P6762" i="1" s="1"/>
  <c r="M6688" i="1"/>
  <c r="P6688" i="1" s="1"/>
  <c r="M6705" i="1"/>
  <c r="M5996" i="1"/>
  <c r="P5996" i="1" s="1"/>
  <c r="M5692" i="1"/>
  <c r="P5692" i="1" s="1"/>
  <c r="M5998" i="1"/>
  <c r="P5998" i="1" s="1"/>
  <c r="M6317" i="1"/>
  <c r="P6317" i="1" s="1"/>
  <c r="M5335" i="1"/>
  <c r="M5079" i="1"/>
  <c r="P5079" i="1" s="1"/>
  <c r="M5634" i="1"/>
  <c r="P5634" i="1" s="1"/>
  <c r="M5965" i="1"/>
  <c r="M5709" i="1"/>
  <c r="P5709" i="1" s="1"/>
  <c r="M5460" i="1"/>
  <c r="P5460" i="1" s="1"/>
  <c r="M5434" i="1"/>
  <c r="P5434" i="1" s="1"/>
  <c r="M5541" i="1"/>
  <c r="P5541" i="1" s="1"/>
  <c r="M5196" i="1"/>
  <c r="P5196" i="1" s="1"/>
  <c r="M5158" i="1"/>
  <c r="P5158" i="1" s="1"/>
  <c r="M5241" i="1"/>
  <c r="P5241" i="1" s="1"/>
  <c r="M7147" i="1"/>
  <c r="P7147" i="1" s="1"/>
  <c r="M8241" i="1"/>
  <c r="P8241" i="1" s="1"/>
  <c r="M6897" i="1"/>
  <c r="P6897" i="1" s="1"/>
  <c r="M6062" i="1"/>
  <c r="P6062" i="1" s="1"/>
  <c r="M5698" i="1"/>
  <c r="P5698" i="1" s="1"/>
  <c r="M5268" i="1"/>
  <c r="P5268" i="1" s="1"/>
  <c r="M5305" i="1"/>
  <c r="M5756" i="1"/>
  <c r="P5756" i="1" s="1"/>
  <c r="M5143" i="1"/>
  <c r="P5143" i="1" s="1"/>
  <c r="M5524" i="1"/>
  <c r="P5524" i="1" s="1"/>
  <c r="M5222" i="1"/>
  <c r="P5222" i="1" s="1"/>
  <c r="M8586" i="1"/>
  <c r="P8586" i="1" s="1"/>
  <c r="M7064" i="1"/>
  <c r="P7064" i="1" s="1"/>
  <c r="M6330" i="1"/>
  <c r="P6330" i="1" s="1"/>
  <c r="M6381" i="1"/>
  <c r="P6381" i="1" s="1"/>
  <c r="M6029" i="1"/>
  <c r="P6029" i="1" s="1"/>
  <c r="M5242" i="1"/>
  <c r="P5242" i="1" s="1"/>
  <c r="M5049" i="1"/>
  <c r="P5049" i="1" s="1"/>
  <c r="M7882" i="1"/>
  <c r="P7882" i="1" s="1"/>
  <c r="M6355" i="1"/>
  <c r="M8005" i="1"/>
  <c r="M6084" i="1"/>
  <c r="P6084" i="1" s="1"/>
  <c r="M6125" i="1"/>
  <c r="M5773" i="1"/>
  <c r="P5773" i="1" s="1"/>
  <c r="M5349" i="1"/>
  <c r="P5349" i="1" s="1"/>
  <c r="M7018" i="1"/>
  <c r="P7018" i="1" s="1"/>
  <c r="M4995" i="1"/>
  <c r="M4947" i="1"/>
  <c r="P4947" i="1" s="1"/>
  <c r="M4895" i="1"/>
  <c r="M4879" i="1"/>
  <c r="P4879" i="1" s="1"/>
  <c r="M4827" i="1"/>
  <c r="P4827" i="1" s="1"/>
  <c r="M4787" i="1"/>
  <c r="P4787" i="1" s="1"/>
  <c r="M4747" i="1"/>
  <c r="P4747" i="1" s="1"/>
  <c r="M4687" i="1"/>
  <c r="P4687" i="1" s="1"/>
  <c r="M4655" i="1"/>
  <c r="M4595" i="1"/>
  <c r="M4511" i="1"/>
  <c r="P4511" i="1" s="1"/>
  <c r="M4475" i="1"/>
  <c r="M4439" i="1"/>
  <c r="P4439" i="1" s="1"/>
  <c r="M4375" i="1"/>
  <c r="M4323" i="1"/>
  <c r="P4323" i="1" s="1"/>
  <c r="M4979" i="1"/>
  <c r="P4979" i="1" s="1"/>
  <c r="M4927" i="1"/>
  <c r="P4927" i="1" s="1"/>
  <c r="M4851" i="1"/>
  <c r="P4851" i="1" s="1"/>
  <c r="M4807" i="1"/>
  <c r="P4807" i="1" s="1"/>
  <c r="M4711" i="1"/>
  <c r="P4711" i="1" s="1"/>
  <c r="M4651" i="1"/>
  <c r="P4651" i="1" s="1"/>
  <c r="M4603" i="1"/>
  <c r="P4603" i="1" s="1"/>
  <c r="M4551" i="1"/>
  <c r="P4551" i="1" s="1"/>
  <c r="M4499" i="1"/>
  <c r="P4499" i="1" s="1"/>
  <c r="M4431" i="1"/>
  <c r="P4431" i="1" s="1"/>
  <c r="M4379" i="1"/>
  <c r="P4379" i="1" s="1"/>
  <c r="M4335" i="1"/>
  <c r="M4963" i="1"/>
  <c r="P4963" i="1" s="1"/>
  <c r="M4931" i="1"/>
  <c r="P4931" i="1" s="1"/>
  <c r="M4867" i="1"/>
  <c r="P4867" i="1" s="1"/>
  <c r="M4811" i="1"/>
  <c r="P4811" i="1" s="1"/>
  <c r="M4779" i="1"/>
  <c r="P4779" i="1" s="1"/>
  <c r="M4755" i="1"/>
  <c r="M4715" i="1"/>
  <c r="M4671" i="1"/>
  <c r="P4671" i="1" s="1"/>
  <c r="M4627" i="1"/>
  <c r="P4627" i="1" s="1"/>
  <c r="M4591" i="1"/>
  <c r="P4591" i="1" s="1"/>
  <c r="M4563" i="1"/>
  <c r="P4563" i="1" s="1"/>
  <c r="M4531" i="1"/>
  <c r="P4531" i="1" s="1"/>
  <c r="M4495" i="1"/>
  <c r="M4427" i="1"/>
  <c r="P4427" i="1" s="1"/>
  <c r="M4399" i="1"/>
  <c r="P4399" i="1" s="1"/>
  <c r="M4359" i="1"/>
  <c r="P4359" i="1" s="1"/>
  <c r="M4307" i="1"/>
  <c r="P4307" i="1" s="1"/>
  <c r="M4271" i="1"/>
  <c r="P4271" i="1" s="1"/>
  <c r="M4211" i="1"/>
  <c r="P4211" i="1" s="1"/>
  <c r="M4175" i="1"/>
  <c r="M4147" i="1"/>
  <c r="P4147" i="1" s="1"/>
  <c r="M4083" i="1"/>
  <c r="P4083" i="1" s="1"/>
  <c r="M4047" i="1"/>
  <c r="P4047" i="1" s="1"/>
  <c r="M3999" i="1"/>
  <c r="P3999" i="1" s="1"/>
  <c r="M3943" i="1"/>
  <c r="P3943" i="1" s="1"/>
  <c r="M3895" i="1"/>
  <c r="M3875" i="1"/>
  <c r="M3827" i="1"/>
  <c r="P3827" i="1" s="1"/>
  <c r="M3799" i="1"/>
  <c r="P3799" i="1" s="1"/>
  <c r="M3767" i="1"/>
  <c r="P3767" i="1" s="1"/>
  <c r="M3727" i="1"/>
  <c r="P3727" i="1" s="1"/>
  <c r="M3691" i="1"/>
  <c r="P3691" i="1" s="1"/>
  <c r="M3667" i="1"/>
  <c r="P3667" i="1" s="1"/>
  <c r="M3599" i="1"/>
  <c r="P3599" i="1" s="1"/>
  <c r="M3555" i="1"/>
  <c r="M3527" i="1"/>
  <c r="P3527" i="1" s="1"/>
  <c r="M3483" i="1"/>
  <c r="P3483" i="1" s="1"/>
  <c r="M3407" i="1"/>
  <c r="P3407" i="1" s="1"/>
  <c r="M3375" i="1"/>
  <c r="M3331" i="1"/>
  <c r="P3331" i="1" s="1"/>
  <c r="M3287" i="1"/>
  <c r="P3287" i="1" s="1"/>
  <c r="M3219" i="1"/>
  <c r="P3219" i="1" s="1"/>
  <c r="M3187" i="1"/>
  <c r="P3187" i="1" s="1"/>
  <c r="M3171" i="1"/>
  <c r="P3171" i="1" s="1"/>
  <c r="M3147" i="1"/>
  <c r="P3147" i="1" s="1"/>
  <c r="M3127" i="1"/>
  <c r="P3127" i="1" s="1"/>
  <c r="M3111" i="1"/>
  <c r="P3111" i="1" s="1"/>
  <c r="M3091" i="1"/>
  <c r="P3091" i="1" s="1"/>
  <c r="M3071" i="1"/>
  <c r="P3071" i="1" s="1"/>
  <c r="M3047" i="1"/>
  <c r="P3047" i="1" s="1"/>
  <c r="M3031" i="1"/>
  <c r="P3031" i="1" s="1"/>
  <c r="M3015" i="1"/>
  <c r="M2991" i="1"/>
  <c r="P2991" i="1" s="1"/>
  <c r="M2975" i="1"/>
  <c r="M2959" i="1"/>
  <c r="P2959" i="1" s="1"/>
  <c r="M2943" i="1"/>
  <c r="P2943" i="1" s="1"/>
  <c r="M2923" i="1"/>
  <c r="P2923" i="1" s="1"/>
  <c r="M2903" i="1"/>
  <c r="P2903" i="1" s="1"/>
  <c r="M2875" i="1"/>
  <c r="M2855" i="1"/>
  <c r="M2839" i="1"/>
  <c r="P2839" i="1" s="1"/>
  <c r="M2819" i="1"/>
  <c r="P2819" i="1" s="1"/>
  <c r="M2803" i="1"/>
  <c r="P2803" i="1" s="1"/>
  <c r="M2783" i="1"/>
  <c r="P2783" i="1" s="1"/>
  <c r="M2755" i="1"/>
  <c r="M2739" i="1"/>
  <c r="P2739" i="1" s="1"/>
  <c r="M2719" i="1"/>
  <c r="P2719" i="1" s="1"/>
  <c r="M2703" i="1"/>
  <c r="P2703" i="1" s="1"/>
  <c r="M2687" i="1"/>
  <c r="P2687" i="1" s="1"/>
  <c r="M2671" i="1"/>
  <c r="P2671" i="1" s="1"/>
  <c r="M2651" i="1"/>
  <c r="P2651" i="1" s="1"/>
  <c r="M2631" i="1"/>
  <c r="P2631" i="1" s="1"/>
  <c r="M2611" i="1"/>
  <c r="P2611" i="1" s="1"/>
  <c r="M2591" i="1"/>
  <c r="P2591" i="1" s="1"/>
  <c r="M2567" i="1"/>
  <c r="P2567" i="1" s="1"/>
  <c r="M2547" i="1"/>
  <c r="P2547" i="1" s="1"/>
  <c r="M2527" i="1"/>
  <c r="P2527" i="1" s="1"/>
  <c r="M2507" i="1"/>
  <c r="P2507" i="1" s="1"/>
  <c r="M2483" i="1"/>
  <c r="P2483" i="1" s="1"/>
  <c r="M2463" i="1"/>
  <c r="P2463" i="1" s="1"/>
  <c r="M2415" i="1"/>
  <c r="M2371" i="1"/>
  <c r="P2371" i="1" s="1"/>
  <c r="M2339" i="1"/>
  <c r="P2339" i="1" s="1"/>
  <c r="M4992" i="1"/>
  <c r="P4992" i="1" s="1"/>
  <c r="M4976" i="1"/>
  <c r="P4976" i="1" s="1"/>
  <c r="M4960" i="1"/>
  <c r="P4960" i="1" s="1"/>
  <c r="M4944" i="1"/>
  <c r="P4944" i="1" s="1"/>
  <c r="M4928" i="1"/>
  <c r="P4928" i="1" s="1"/>
  <c r="M4912" i="1"/>
  <c r="P4912" i="1" s="1"/>
  <c r="M4896" i="1"/>
  <c r="P4896" i="1" s="1"/>
  <c r="M4880" i="1"/>
  <c r="P4880" i="1" s="1"/>
  <c r="M4864" i="1"/>
  <c r="P4864" i="1" s="1"/>
  <c r="M4848" i="1"/>
  <c r="P4848" i="1" s="1"/>
  <c r="M4832" i="1"/>
  <c r="P4832" i="1" s="1"/>
  <c r="M4816" i="1"/>
  <c r="P4816" i="1" s="1"/>
  <c r="M4800" i="1"/>
  <c r="P4800" i="1" s="1"/>
  <c r="M4784" i="1"/>
  <c r="P4784" i="1" s="1"/>
  <c r="M4768" i="1"/>
  <c r="P4768" i="1" s="1"/>
  <c r="M4752" i="1"/>
  <c r="P4752" i="1" s="1"/>
  <c r="M4736" i="1"/>
  <c r="P4736" i="1" s="1"/>
  <c r="M4720" i="1"/>
  <c r="P4720" i="1" s="1"/>
  <c r="M4704" i="1"/>
  <c r="P4704" i="1" s="1"/>
  <c r="M4688" i="1"/>
  <c r="P4688" i="1" s="1"/>
  <c r="M4672" i="1"/>
  <c r="P4672" i="1" s="1"/>
  <c r="M4656" i="1"/>
  <c r="P4656" i="1" s="1"/>
  <c r="M4640" i="1"/>
  <c r="P4640" i="1" s="1"/>
  <c r="M4624" i="1"/>
  <c r="P4624" i="1" s="1"/>
  <c r="M4608" i="1"/>
  <c r="P4608" i="1" s="1"/>
  <c r="M4592" i="1"/>
  <c r="P4592" i="1" s="1"/>
  <c r="M4576" i="1"/>
  <c r="P4576" i="1" s="1"/>
  <c r="M4560" i="1"/>
  <c r="P4560" i="1" s="1"/>
  <c r="M4544" i="1"/>
  <c r="P4544" i="1" s="1"/>
  <c r="M4528" i="1"/>
  <c r="P4528" i="1" s="1"/>
  <c r="M4512" i="1"/>
  <c r="P4512" i="1" s="1"/>
  <c r="M4496" i="1"/>
  <c r="P4496" i="1" s="1"/>
  <c r="M4480" i="1"/>
  <c r="P4480" i="1" s="1"/>
  <c r="M4464" i="1"/>
  <c r="P4464" i="1" s="1"/>
  <c r="M4448" i="1"/>
  <c r="P4448" i="1" s="1"/>
  <c r="M4432" i="1"/>
  <c r="P4432" i="1" s="1"/>
  <c r="M4416" i="1"/>
  <c r="P4416" i="1" s="1"/>
  <c r="M4400" i="1"/>
  <c r="P4400" i="1" s="1"/>
  <c r="M4384" i="1"/>
  <c r="P4384" i="1" s="1"/>
  <c r="M4368" i="1"/>
  <c r="P4368" i="1" s="1"/>
  <c r="M4352" i="1"/>
  <c r="P4352" i="1" s="1"/>
  <c r="M4336" i="1"/>
  <c r="P4336" i="1" s="1"/>
  <c r="M4320" i="1"/>
  <c r="P4320" i="1" s="1"/>
  <c r="M4304" i="1"/>
  <c r="P4304" i="1" s="1"/>
  <c r="M4288" i="1"/>
  <c r="P4288" i="1" s="1"/>
  <c r="M4272" i="1"/>
  <c r="P4272" i="1" s="1"/>
  <c r="M4256" i="1"/>
  <c r="P4256" i="1" s="1"/>
  <c r="M4240" i="1"/>
  <c r="P4240" i="1" s="1"/>
  <c r="M4224" i="1"/>
  <c r="P4224" i="1" s="1"/>
  <c r="M4208" i="1"/>
  <c r="P4208" i="1" s="1"/>
  <c r="M4192" i="1"/>
  <c r="P4192" i="1" s="1"/>
  <c r="M4176" i="1"/>
  <c r="P4176" i="1" s="1"/>
  <c r="M4160" i="1"/>
  <c r="P4160" i="1" s="1"/>
  <c r="M4144" i="1"/>
  <c r="P4144" i="1" s="1"/>
  <c r="M4128" i="1"/>
  <c r="P4128" i="1" s="1"/>
  <c r="M4112" i="1"/>
  <c r="P4112" i="1" s="1"/>
  <c r="M4096" i="1"/>
  <c r="P4096" i="1" s="1"/>
  <c r="M4080" i="1"/>
  <c r="P4080" i="1" s="1"/>
  <c r="M4064" i="1"/>
  <c r="P4064" i="1" s="1"/>
  <c r="M4048" i="1"/>
  <c r="P4048" i="1" s="1"/>
  <c r="M4032" i="1"/>
  <c r="P4032" i="1" s="1"/>
  <c r="M4016" i="1"/>
  <c r="P4016" i="1" s="1"/>
  <c r="M4000" i="1"/>
  <c r="P4000" i="1" s="1"/>
  <c r="M3984" i="1"/>
  <c r="P3984" i="1" s="1"/>
  <c r="M3968" i="1"/>
  <c r="P3968" i="1" s="1"/>
  <c r="M3952" i="1"/>
  <c r="P3952" i="1" s="1"/>
  <c r="M3936" i="1"/>
  <c r="P3936" i="1" s="1"/>
  <c r="M3920" i="1"/>
  <c r="P3920" i="1" s="1"/>
  <c r="M3904" i="1"/>
  <c r="P3904" i="1" s="1"/>
  <c r="M3888" i="1"/>
  <c r="P3888" i="1" s="1"/>
  <c r="M3872" i="1"/>
  <c r="P3872" i="1" s="1"/>
  <c r="M3856" i="1"/>
  <c r="P3856" i="1" s="1"/>
  <c r="M3840" i="1"/>
  <c r="P3840" i="1" s="1"/>
  <c r="M3824" i="1"/>
  <c r="P3824" i="1" s="1"/>
  <c r="M3808" i="1"/>
  <c r="P3808" i="1" s="1"/>
  <c r="M3792" i="1"/>
  <c r="P3792" i="1" s="1"/>
  <c r="M3776" i="1"/>
  <c r="P3776" i="1" s="1"/>
  <c r="M3760" i="1"/>
  <c r="P3760" i="1" s="1"/>
  <c r="M3744" i="1"/>
  <c r="P3744" i="1" s="1"/>
  <c r="M3728" i="1"/>
  <c r="P3728" i="1" s="1"/>
  <c r="M3712" i="1"/>
  <c r="P3712" i="1" s="1"/>
  <c r="M3696" i="1"/>
  <c r="P3696" i="1" s="1"/>
  <c r="M3680" i="1"/>
  <c r="P3680" i="1" s="1"/>
  <c r="M3664" i="1"/>
  <c r="P3664" i="1" s="1"/>
  <c r="M3648" i="1"/>
  <c r="P3648" i="1" s="1"/>
  <c r="M3632" i="1"/>
  <c r="P3632" i="1" s="1"/>
  <c r="M3616" i="1"/>
  <c r="P3616" i="1" s="1"/>
  <c r="M3600" i="1"/>
  <c r="P3600" i="1" s="1"/>
  <c r="M3584" i="1"/>
  <c r="P3584" i="1" s="1"/>
  <c r="M3568" i="1"/>
  <c r="P3568" i="1" s="1"/>
  <c r="M3552" i="1"/>
  <c r="P3552" i="1" s="1"/>
  <c r="M3536" i="1"/>
  <c r="P3536" i="1" s="1"/>
  <c r="M4311" i="1"/>
  <c r="P4311" i="1" s="1"/>
  <c r="M4247" i="1"/>
  <c r="P4247" i="1" s="1"/>
  <c r="M4223" i="1"/>
  <c r="P4223" i="1" s="1"/>
  <c r="M4171" i="1"/>
  <c r="P4171" i="1" s="1"/>
  <c r="M4127" i="1"/>
  <c r="P4127" i="1" s="1"/>
  <c r="M4095" i="1"/>
  <c r="M4023" i="1"/>
  <c r="P4023" i="1" s="1"/>
  <c r="M4003" i="1"/>
  <c r="P4003" i="1" s="1"/>
  <c r="M3963" i="1"/>
  <c r="P3963" i="1" s="1"/>
  <c r="M3867" i="1"/>
  <c r="P3867" i="1" s="1"/>
  <c r="M3775" i="1"/>
  <c r="M3731" i="1"/>
  <c r="P3731" i="1" s="1"/>
  <c r="M3647" i="1"/>
  <c r="P3647" i="1" s="1"/>
  <c r="M3623" i="1"/>
  <c r="P3623" i="1" s="1"/>
  <c r="M3591" i="1"/>
  <c r="P3591" i="1" s="1"/>
  <c r="M3475" i="1"/>
  <c r="M3451" i="1"/>
  <c r="P3451" i="1" s="1"/>
  <c r="M3419" i="1"/>
  <c r="P3419" i="1" s="1"/>
  <c r="M3379" i="1"/>
  <c r="P3379" i="1" s="1"/>
  <c r="M3351" i="1"/>
  <c r="P3351" i="1" s="1"/>
  <c r="M3307" i="1"/>
  <c r="P3307" i="1" s="1"/>
  <c r="M3267" i="1"/>
  <c r="P3267" i="1" s="1"/>
  <c r="M3235" i="1"/>
  <c r="M3143" i="1"/>
  <c r="P3143" i="1" s="1"/>
  <c r="M2395" i="1"/>
  <c r="M4975" i="1"/>
  <c r="M4915" i="1"/>
  <c r="M4891" i="1"/>
  <c r="P4891" i="1" s="1"/>
  <c r="M4875" i="1"/>
  <c r="M4823" i="1"/>
  <c r="P4823" i="1" s="1"/>
  <c r="M4767" i="1"/>
  <c r="P4767" i="1" s="1"/>
  <c r="M4739" i="1"/>
  <c r="P4739" i="1" s="1"/>
  <c r="M4683" i="1"/>
  <c r="P4683" i="1" s="1"/>
  <c r="M4635" i="1"/>
  <c r="M4575" i="1"/>
  <c r="M4491" i="1"/>
  <c r="P4491" i="1" s="1"/>
  <c r="M4467" i="1"/>
  <c r="P4467" i="1" s="1"/>
  <c r="M4435" i="1"/>
  <c r="M4367" i="1"/>
  <c r="P4367" i="1" s="1"/>
  <c r="M5003" i="1"/>
  <c r="P5003" i="1" s="1"/>
  <c r="M4955" i="1"/>
  <c r="M4919" i="1"/>
  <c r="P4919" i="1" s="1"/>
  <c r="M4847" i="1"/>
  <c r="P4847" i="1" s="1"/>
  <c r="M4799" i="1"/>
  <c r="P4799" i="1" s="1"/>
  <c r="M4699" i="1"/>
  <c r="P4699" i="1" s="1"/>
  <c r="M4647" i="1"/>
  <c r="P4647" i="1" s="1"/>
  <c r="M4579" i="1"/>
  <c r="P4579" i="1" s="1"/>
  <c r="M4535" i="1"/>
  <c r="M4463" i="1"/>
  <c r="P4463" i="1" s="1"/>
  <c r="M4423" i="1"/>
  <c r="P4423" i="1" s="1"/>
  <c r="M4371" i="1"/>
  <c r="P4371" i="1" s="1"/>
  <c r="M4319" i="1"/>
  <c r="P4319" i="1" s="1"/>
  <c r="M4959" i="1"/>
  <c r="P4959" i="1" s="1"/>
  <c r="M4923" i="1"/>
  <c r="P4923" i="1" s="1"/>
  <c r="M4859" i="1"/>
  <c r="P4859" i="1" s="1"/>
  <c r="M4803" i="1"/>
  <c r="P4803" i="1" s="1"/>
  <c r="M4775" i="1"/>
  <c r="M4735" i="1"/>
  <c r="M4707" i="1"/>
  <c r="P4707" i="1" s="1"/>
  <c r="M4659" i="1"/>
  <c r="P4659" i="1" s="1"/>
  <c r="M4623" i="1"/>
  <c r="P4623" i="1" s="1"/>
  <c r="M4587" i="1"/>
  <c r="P4587" i="1" s="1"/>
  <c r="M4547" i="1"/>
  <c r="P4547" i="1" s="1"/>
  <c r="M4519" i="1"/>
  <c r="P4519" i="1" s="1"/>
  <c r="M4479" i="1"/>
  <c r="P4479" i="1" s="1"/>
  <c r="M4419" i="1"/>
  <c r="P4419" i="1" s="1"/>
  <c r="M4387" i="1"/>
  <c r="P4387" i="1" s="1"/>
  <c r="M4351" i="1"/>
  <c r="P4351" i="1" s="1"/>
  <c r="M4295" i="1"/>
  <c r="M4267" i="1"/>
  <c r="P4267" i="1" s="1"/>
  <c r="M4203" i="1"/>
  <c r="P4203" i="1" s="1"/>
  <c r="M4163" i="1"/>
  <c r="P4163" i="1" s="1"/>
  <c r="M4143" i="1"/>
  <c r="P4143" i="1" s="1"/>
  <c r="M4063" i="1"/>
  <c r="P4063" i="1" s="1"/>
  <c r="M4035" i="1"/>
  <c r="M3995" i="1"/>
  <c r="M3907" i="1"/>
  <c r="P3907" i="1" s="1"/>
  <c r="M3891" i="1"/>
  <c r="P3891" i="1" s="1"/>
  <c r="M3839" i="1"/>
  <c r="P3839" i="1" s="1"/>
  <c r="M3819" i="1"/>
  <c r="P3819" i="1" s="1"/>
  <c r="M3791" i="1"/>
  <c r="P3791" i="1" s="1"/>
  <c r="M3763" i="1"/>
  <c r="P3763" i="1" s="1"/>
  <c r="M3723" i="1"/>
  <c r="P3723" i="1" s="1"/>
  <c r="M3687" i="1"/>
  <c r="P3687" i="1" s="1"/>
  <c r="M3663" i="1"/>
  <c r="P3663" i="1" s="1"/>
  <c r="M3579" i="1"/>
  <c r="P3579" i="1" s="1"/>
  <c r="M3543" i="1"/>
  <c r="P3543" i="1" s="1"/>
  <c r="M3519" i="1"/>
  <c r="P3519" i="1" s="1"/>
  <c r="M3455" i="1"/>
  <c r="M3403" i="1"/>
  <c r="P3403" i="1" s="1"/>
  <c r="M3359" i="1"/>
  <c r="P3359" i="1" s="1"/>
  <c r="M3323" i="1"/>
  <c r="P3323" i="1" s="1"/>
  <c r="M3279" i="1"/>
  <c r="P3279" i="1" s="1"/>
  <c r="M3211" i="1"/>
  <c r="P3211" i="1" s="1"/>
  <c r="M3183" i="1"/>
  <c r="P3183" i="1" s="1"/>
  <c r="M3167" i="1"/>
  <c r="P3167" i="1" s="1"/>
  <c r="M3139" i="1"/>
  <c r="P3139" i="1" s="1"/>
  <c r="M3123" i="1"/>
  <c r="P3123" i="1" s="1"/>
  <c r="M3107" i="1"/>
  <c r="P3107" i="1" s="1"/>
  <c r="M3087" i="1"/>
  <c r="P3087" i="1" s="1"/>
  <c r="M3067" i="1"/>
  <c r="P3067" i="1" s="1"/>
  <c r="M3043" i="1"/>
  <c r="P3043" i="1" s="1"/>
  <c r="M3027" i="1"/>
  <c r="P3027" i="1" s="1"/>
  <c r="M3011" i="1"/>
  <c r="P3011" i="1" s="1"/>
  <c r="M2987" i="1"/>
  <c r="P2987" i="1" s="1"/>
  <c r="M2971" i="1"/>
  <c r="P2971" i="1" s="1"/>
  <c r="M2955" i="1"/>
  <c r="M2939" i="1"/>
  <c r="P2939" i="1" s="1"/>
  <c r="M2919" i="1"/>
  <c r="P2919" i="1" s="1"/>
  <c r="M2899" i="1"/>
  <c r="P2899" i="1" s="1"/>
  <c r="M2871" i="1"/>
  <c r="P2871" i="1" s="1"/>
  <c r="M2851" i="1"/>
  <c r="P2851" i="1" s="1"/>
  <c r="M2831" i="1"/>
  <c r="P2831" i="1" s="1"/>
  <c r="M2815" i="1"/>
  <c r="M2799" i="1"/>
  <c r="P2799" i="1" s="1"/>
  <c r="M2775" i="1"/>
  <c r="M2751" i="1"/>
  <c r="P2751" i="1" s="1"/>
  <c r="M2735" i="1"/>
  <c r="M2715" i="1"/>
  <c r="M2699" i="1"/>
  <c r="P2699" i="1" s="1"/>
  <c r="M2683" i="1"/>
  <c r="P2683" i="1" s="1"/>
  <c r="M2667" i="1"/>
  <c r="P2667" i="1" s="1"/>
  <c r="M2647" i="1"/>
  <c r="P2647" i="1" s="1"/>
  <c r="M2627" i="1"/>
  <c r="P2627" i="1" s="1"/>
  <c r="M2603" i="1"/>
  <c r="P2603" i="1" s="1"/>
  <c r="M2587" i="1"/>
  <c r="P2587" i="1" s="1"/>
  <c r="M2559" i="1"/>
  <c r="P2559" i="1" s="1"/>
  <c r="M2543" i="1"/>
  <c r="P2543" i="1" s="1"/>
  <c r="M2523" i="1"/>
  <c r="P2523" i="1" s="1"/>
  <c r="M2499" i="1"/>
  <c r="P2499" i="1" s="1"/>
  <c r="M2479" i="1"/>
  <c r="P2479" i="1" s="1"/>
  <c r="M2459" i="1"/>
  <c r="P2459" i="1" s="1"/>
  <c r="M2411" i="1"/>
  <c r="P2411" i="1" s="1"/>
  <c r="M2367" i="1"/>
  <c r="P2367" i="1" s="1"/>
  <c r="M5004" i="1"/>
  <c r="P5004" i="1" s="1"/>
  <c r="M4988" i="1"/>
  <c r="P4988" i="1" s="1"/>
  <c r="M4972" i="1"/>
  <c r="P4972" i="1" s="1"/>
  <c r="M4956" i="1"/>
  <c r="P4956" i="1" s="1"/>
  <c r="M4940" i="1"/>
  <c r="P4940" i="1" s="1"/>
  <c r="M4924" i="1"/>
  <c r="P4924" i="1" s="1"/>
  <c r="M4908" i="1"/>
  <c r="P4908" i="1" s="1"/>
  <c r="M4892" i="1"/>
  <c r="P4892" i="1" s="1"/>
  <c r="M4876" i="1"/>
  <c r="P4876" i="1" s="1"/>
  <c r="M4860" i="1"/>
  <c r="P4860" i="1" s="1"/>
  <c r="M4844" i="1"/>
  <c r="P4844" i="1" s="1"/>
  <c r="M4828" i="1"/>
  <c r="P4828" i="1" s="1"/>
  <c r="M4812" i="1"/>
  <c r="P4812" i="1" s="1"/>
  <c r="M4796" i="1"/>
  <c r="P4796" i="1" s="1"/>
  <c r="M4780" i="1"/>
  <c r="P4780" i="1" s="1"/>
  <c r="M4764" i="1"/>
  <c r="P4764" i="1" s="1"/>
  <c r="M4748" i="1"/>
  <c r="P4748" i="1" s="1"/>
  <c r="M4732" i="1"/>
  <c r="P4732" i="1" s="1"/>
  <c r="M4716" i="1"/>
  <c r="P4716" i="1" s="1"/>
  <c r="M4700" i="1"/>
  <c r="P4700" i="1" s="1"/>
  <c r="M4684" i="1"/>
  <c r="P4684" i="1" s="1"/>
  <c r="M4668" i="1"/>
  <c r="P4668" i="1" s="1"/>
  <c r="M4652" i="1"/>
  <c r="P4652" i="1" s="1"/>
  <c r="M4636" i="1"/>
  <c r="P4636" i="1" s="1"/>
  <c r="M4620" i="1"/>
  <c r="P4620" i="1" s="1"/>
  <c r="M4604" i="1"/>
  <c r="P4604" i="1" s="1"/>
  <c r="M4588" i="1"/>
  <c r="P4588" i="1" s="1"/>
  <c r="M4572" i="1"/>
  <c r="P4572" i="1" s="1"/>
  <c r="M4556" i="1"/>
  <c r="P4556" i="1" s="1"/>
  <c r="M4540" i="1"/>
  <c r="P4540" i="1" s="1"/>
  <c r="M4524" i="1"/>
  <c r="P4524" i="1" s="1"/>
  <c r="M4508" i="1"/>
  <c r="P4508" i="1" s="1"/>
  <c r="M4492" i="1"/>
  <c r="P4492" i="1" s="1"/>
  <c r="M4476" i="1"/>
  <c r="P4476" i="1" s="1"/>
  <c r="M4460" i="1"/>
  <c r="P4460" i="1" s="1"/>
  <c r="M4444" i="1"/>
  <c r="P4444" i="1" s="1"/>
  <c r="M4428" i="1"/>
  <c r="P4428" i="1" s="1"/>
  <c r="M4412" i="1"/>
  <c r="P4412" i="1" s="1"/>
  <c r="M4396" i="1"/>
  <c r="P4396" i="1" s="1"/>
  <c r="M4380" i="1"/>
  <c r="P4380" i="1" s="1"/>
  <c r="M4364" i="1"/>
  <c r="P4364" i="1" s="1"/>
  <c r="M4348" i="1"/>
  <c r="P4348" i="1" s="1"/>
  <c r="M4332" i="1"/>
  <c r="P4332" i="1" s="1"/>
  <c r="M4316" i="1"/>
  <c r="P4316" i="1" s="1"/>
  <c r="M4300" i="1"/>
  <c r="P4300" i="1" s="1"/>
  <c r="M4284" i="1"/>
  <c r="P4284" i="1" s="1"/>
  <c r="M4268" i="1"/>
  <c r="P4268" i="1" s="1"/>
  <c r="M4252" i="1"/>
  <c r="P4252" i="1" s="1"/>
  <c r="M4236" i="1"/>
  <c r="P4236" i="1" s="1"/>
  <c r="M4220" i="1"/>
  <c r="P4220" i="1" s="1"/>
  <c r="M4204" i="1"/>
  <c r="P4204" i="1" s="1"/>
  <c r="M4188" i="1"/>
  <c r="P4188" i="1" s="1"/>
  <c r="M4172" i="1"/>
  <c r="P4172" i="1" s="1"/>
  <c r="M4156" i="1"/>
  <c r="P4156" i="1" s="1"/>
  <c r="M4140" i="1"/>
  <c r="P4140" i="1" s="1"/>
  <c r="M4124" i="1"/>
  <c r="P4124" i="1" s="1"/>
  <c r="M4108" i="1"/>
  <c r="P4108" i="1" s="1"/>
  <c r="M4092" i="1"/>
  <c r="P4092" i="1" s="1"/>
  <c r="M4076" i="1"/>
  <c r="P4076" i="1" s="1"/>
  <c r="M4060" i="1"/>
  <c r="P4060" i="1" s="1"/>
  <c r="M4044" i="1"/>
  <c r="P4044" i="1" s="1"/>
  <c r="M4028" i="1"/>
  <c r="P4028" i="1" s="1"/>
  <c r="M4971" i="1"/>
  <c r="P4971" i="1" s="1"/>
  <c r="M4907" i="1"/>
  <c r="P4907" i="1" s="1"/>
  <c r="M4887" i="1"/>
  <c r="P4887" i="1" s="1"/>
  <c r="M4855" i="1"/>
  <c r="M4815" i="1"/>
  <c r="M4759" i="1"/>
  <c r="P4759" i="1" s="1"/>
  <c r="M4723" i="1"/>
  <c r="P4723" i="1" s="1"/>
  <c r="M4667" i="1"/>
  <c r="P4667" i="1" s="1"/>
  <c r="M4631" i="1"/>
  <c r="P4631" i="1" s="1"/>
  <c r="M4559" i="1"/>
  <c r="P4559" i="1" s="1"/>
  <c r="M4487" i="1"/>
  <c r="P4487" i="1" s="1"/>
  <c r="M4447" i="1"/>
  <c r="P4447" i="1" s="1"/>
  <c r="M4403" i="1"/>
  <c r="P4403" i="1" s="1"/>
  <c r="M4339" i="1"/>
  <c r="P4339" i="1" s="1"/>
  <c r="M4991" i="1"/>
  <c r="P4991" i="1" s="1"/>
  <c r="M4943" i="1"/>
  <c r="P4943" i="1" s="1"/>
  <c r="M4871" i="1"/>
  <c r="P4871" i="1" s="1"/>
  <c r="M4831" i="1"/>
  <c r="P4831" i="1" s="1"/>
  <c r="M4743" i="1"/>
  <c r="P4743" i="1" s="1"/>
  <c r="M4695" i="1"/>
  <c r="M4619" i="1"/>
  <c r="P4619" i="1" s="1"/>
  <c r="M4567" i="1"/>
  <c r="P4567" i="1" s="1"/>
  <c r="M4523" i="1"/>
  <c r="P4523" i="1" s="1"/>
  <c r="M4459" i="1"/>
  <c r="P4459" i="1" s="1"/>
  <c r="M4411" i="1"/>
  <c r="P4411" i="1" s="1"/>
  <c r="M4355" i="1"/>
  <c r="M4999" i="1"/>
  <c r="P4999" i="1" s="1"/>
  <c r="M4951" i="1"/>
  <c r="P4951" i="1" s="1"/>
  <c r="M4911" i="1"/>
  <c r="P4911" i="1" s="1"/>
  <c r="M4843" i="1"/>
  <c r="P4843" i="1" s="1"/>
  <c r="M4791" i="1"/>
  <c r="P4791" i="1" s="1"/>
  <c r="M4771" i="1"/>
  <c r="P4771" i="1" s="1"/>
  <c r="M4731" i="1"/>
  <c r="P4731" i="1" s="1"/>
  <c r="M4691" i="1"/>
  <c r="P4691" i="1" s="1"/>
  <c r="M4643" i="1"/>
  <c r="P4643" i="1" s="1"/>
  <c r="M4615" i="1"/>
  <c r="M4583" i="1"/>
  <c r="P4583" i="1" s="1"/>
  <c r="M4543" i="1"/>
  <c r="P4543" i="1" s="1"/>
  <c r="M4507" i="1"/>
  <c r="P4507" i="1" s="1"/>
  <c r="M4471" i="1"/>
  <c r="P4471" i="1" s="1"/>
  <c r="M4415" i="1"/>
  <c r="M4383" i="1"/>
  <c r="P4383" i="1" s="1"/>
  <c r="M4347" i="1"/>
  <c r="P4347" i="1" s="1"/>
  <c r="M4279" i="1"/>
  <c r="P4279" i="1" s="1"/>
  <c r="M4259" i="1"/>
  <c r="P4259" i="1" s="1"/>
  <c r="M4191" i="1"/>
  <c r="P4191" i="1" s="1"/>
  <c r="M4159" i="1"/>
  <c r="P4159" i="1" s="1"/>
  <c r="M4135" i="1"/>
  <c r="M4059" i="1"/>
  <c r="P4059" i="1" s="1"/>
  <c r="M4027" i="1"/>
  <c r="P4027" i="1" s="1"/>
  <c r="M3951" i="1"/>
  <c r="P3951" i="1" s="1"/>
  <c r="M3903" i="1"/>
  <c r="P3903" i="1" s="1"/>
  <c r="M3883" i="1"/>
  <c r="P3883" i="1" s="1"/>
  <c r="M3835" i="1"/>
  <c r="M3811" i="1"/>
  <c r="P3811" i="1" s="1"/>
  <c r="M3783" i="1"/>
  <c r="P3783" i="1" s="1"/>
  <c r="M3755" i="1"/>
  <c r="M3719" i="1"/>
  <c r="P3719" i="1" s="1"/>
  <c r="M3679" i="1"/>
  <c r="P3679" i="1" s="1"/>
  <c r="M3659" i="1"/>
  <c r="P3659" i="1" s="1"/>
  <c r="M3575" i="1"/>
  <c r="M3535" i="1"/>
  <c r="M3511" i="1"/>
  <c r="P3511" i="1" s="1"/>
  <c r="M3447" i="1"/>
  <c r="P3447" i="1" s="1"/>
  <c r="M3399" i="1"/>
  <c r="P3399" i="1" s="1"/>
  <c r="M3343" i="1"/>
  <c r="P3343" i="1" s="1"/>
  <c r="M3311" i="1"/>
  <c r="P3311" i="1" s="1"/>
  <c r="M3247" i="1"/>
  <c r="P3247" i="1" s="1"/>
  <c r="M3207" i="1"/>
  <c r="P3207" i="1" s="1"/>
  <c r="M3179" i="1"/>
  <c r="P3179" i="1" s="1"/>
  <c r="M3159" i="1"/>
  <c r="P3159" i="1" s="1"/>
  <c r="M3135" i="1"/>
  <c r="M3119" i="1"/>
  <c r="P3119" i="1" s="1"/>
  <c r="M3103" i="1"/>
  <c r="P3103" i="1" s="1"/>
  <c r="M3083" i="1"/>
  <c r="P3083" i="1" s="1"/>
  <c r="M3059" i="1"/>
  <c r="P3059" i="1" s="1"/>
  <c r="M3039" i="1"/>
  <c r="P3039" i="1" s="1"/>
  <c r="M3023" i="1"/>
  <c r="P3023" i="1" s="1"/>
  <c r="M3003" i="1"/>
  <c r="P3003" i="1" s="1"/>
  <c r="M2983" i="1"/>
  <c r="P2983" i="1" s="1"/>
  <c r="M2967" i="1"/>
  <c r="P2967" i="1" s="1"/>
  <c r="M2951" i="1"/>
  <c r="P2951" i="1" s="1"/>
  <c r="M2931" i="1"/>
  <c r="P2931" i="1" s="1"/>
  <c r="M2915" i="1"/>
  <c r="M2895" i="1"/>
  <c r="M2867" i="1"/>
  <c r="P2867" i="1" s="1"/>
  <c r="M2847" i="1"/>
  <c r="P2847" i="1" s="1"/>
  <c r="M2827" i="1"/>
  <c r="P2827" i="1" s="1"/>
  <c r="M2811" i="1"/>
  <c r="P2811" i="1" s="1"/>
  <c r="M2791" i="1"/>
  <c r="P2791" i="1" s="1"/>
  <c r="M2767" i="1"/>
  <c r="P2767" i="1" s="1"/>
  <c r="M2747" i="1"/>
  <c r="P2747" i="1" s="1"/>
  <c r="M2731" i="1"/>
  <c r="P2731" i="1" s="1"/>
  <c r="M2711" i="1"/>
  <c r="P2711" i="1" s="1"/>
  <c r="M2695" i="1"/>
  <c r="M2679" i="1"/>
  <c r="P2679" i="1" s="1"/>
  <c r="M2663" i="1"/>
  <c r="P2663" i="1" s="1"/>
  <c r="M2643" i="1"/>
  <c r="P2643" i="1" s="1"/>
  <c r="M2623" i="1"/>
  <c r="P2623" i="1" s="1"/>
  <c r="M2599" i="1"/>
  <c r="P2599" i="1" s="1"/>
  <c r="M2583" i="1"/>
  <c r="P2583" i="1" s="1"/>
  <c r="M2555" i="1"/>
  <c r="M2539" i="1"/>
  <c r="P2539" i="1" s="1"/>
  <c r="M2519" i="1"/>
  <c r="P2519" i="1" s="1"/>
  <c r="M2495" i="1"/>
  <c r="M2471" i="1"/>
  <c r="P2471" i="1" s="1"/>
  <c r="M2455" i="1"/>
  <c r="M2407" i="1"/>
  <c r="P2407" i="1" s="1"/>
  <c r="M2363" i="1"/>
  <c r="P2363" i="1" s="1"/>
  <c r="M5000" i="1"/>
  <c r="P5000" i="1" s="1"/>
  <c r="M4984" i="1"/>
  <c r="P4984" i="1" s="1"/>
  <c r="M4968" i="1"/>
  <c r="P4968" i="1" s="1"/>
  <c r="M4952" i="1"/>
  <c r="P4952" i="1" s="1"/>
  <c r="M4936" i="1"/>
  <c r="P4936" i="1" s="1"/>
  <c r="M4920" i="1"/>
  <c r="P4920" i="1" s="1"/>
  <c r="M4904" i="1"/>
  <c r="P4904" i="1" s="1"/>
  <c r="M4888" i="1"/>
  <c r="P4888" i="1" s="1"/>
  <c r="M4872" i="1"/>
  <c r="P4872" i="1" s="1"/>
  <c r="M4856" i="1"/>
  <c r="P4856" i="1" s="1"/>
  <c r="M4840" i="1"/>
  <c r="P4840" i="1" s="1"/>
  <c r="M4824" i="1"/>
  <c r="P4824" i="1" s="1"/>
  <c r="M4808" i="1"/>
  <c r="P4808" i="1" s="1"/>
  <c r="M4792" i="1"/>
  <c r="P4792" i="1" s="1"/>
  <c r="M4776" i="1"/>
  <c r="P4776" i="1" s="1"/>
  <c r="M4760" i="1"/>
  <c r="P4760" i="1" s="1"/>
  <c r="M4744" i="1"/>
  <c r="P4744" i="1" s="1"/>
  <c r="M4728" i="1"/>
  <c r="P4728" i="1" s="1"/>
  <c r="M4712" i="1"/>
  <c r="P4712" i="1" s="1"/>
  <c r="M4696" i="1"/>
  <c r="P4696" i="1" s="1"/>
  <c r="M4680" i="1"/>
  <c r="P4680" i="1" s="1"/>
  <c r="M4664" i="1"/>
  <c r="P4664" i="1" s="1"/>
  <c r="M4648" i="1"/>
  <c r="P4648" i="1" s="1"/>
  <c r="M4632" i="1"/>
  <c r="P4632" i="1" s="1"/>
  <c r="M4616" i="1"/>
  <c r="P4616" i="1" s="1"/>
  <c r="M4600" i="1"/>
  <c r="P4600" i="1" s="1"/>
  <c r="M4584" i="1"/>
  <c r="P4584" i="1" s="1"/>
  <c r="M4568" i="1"/>
  <c r="P4568" i="1" s="1"/>
  <c r="M4552" i="1"/>
  <c r="P4552" i="1" s="1"/>
  <c r="M4536" i="1"/>
  <c r="P4536" i="1" s="1"/>
  <c r="M4520" i="1"/>
  <c r="P4520" i="1" s="1"/>
  <c r="M4504" i="1"/>
  <c r="P4504" i="1" s="1"/>
  <c r="M4488" i="1"/>
  <c r="P4488" i="1" s="1"/>
  <c r="M4472" i="1"/>
  <c r="P4472" i="1" s="1"/>
  <c r="M4456" i="1"/>
  <c r="P4456" i="1" s="1"/>
  <c r="M4440" i="1"/>
  <c r="P4440" i="1" s="1"/>
  <c r="M4424" i="1"/>
  <c r="P4424" i="1" s="1"/>
  <c r="M4408" i="1"/>
  <c r="P4408" i="1" s="1"/>
  <c r="M4392" i="1"/>
  <c r="P4392" i="1" s="1"/>
  <c r="M4376" i="1"/>
  <c r="P4376" i="1" s="1"/>
  <c r="M4360" i="1"/>
  <c r="P4360" i="1" s="1"/>
  <c r="M4344" i="1"/>
  <c r="P4344" i="1" s="1"/>
  <c r="M4328" i="1"/>
  <c r="P4328" i="1" s="1"/>
  <c r="M4312" i="1"/>
  <c r="P4312" i="1" s="1"/>
  <c r="M4296" i="1"/>
  <c r="P4296" i="1" s="1"/>
  <c r="M4280" i="1"/>
  <c r="P4280" i="1" s="1"/>
  <c r="M4264" i="1"/>
  <c r="P4264" i="1" s="1"/>
  <c r="M4248" i="1"/>
  <c r="P4248" i="1" s="1"/>
  <c r="M4232" i="1"/>
  <c r="P4232" i="1" s="1"/>
  <c r="M4216" i="1"/>
  <c r="P4216" i="1" s="1"/>
  <c r="M4200" i="1"/>
  <c r="P4200" i="1" s="1"/>
  <c r="M4184" i="1"/>
  <c r="P4184" i="1" s="1"/>
  <c r="M4168" i="1"/>
  <c r="P4168" i="1" s="1"/>
  <c r="M4152" i="1"/>
  <c r="P4152" i="1" s="1"/>
  <c r="M4136" i="1"/>
  <c r="P4136" i="1" s="1"/>
  <c r="M4120" i="1"/>
  <c r="P4120" i="1" s="1"/>
  <c r="M4104" i="1"/>
  <c r="P4104" i="1" s="1"/>
  <c r="M4088" i="1"/>
  <c r="P4088" i="1" s="1"/>
  <c r="M4072" i="1"/>
  <c r="P4072" i="1" s="1"/>
  <c r="M4056" i="1"/>
  <c r="P4056" i="1" s="1"/>
  <c r="M4040" i="1"/>
  <c r="P4040" i="1" s="1"/>
  <c r="M4967" i="1"/>
  <c r="P4967" i="1" s="1"/>
  <c r="M4795" i="1"/>
  <c r="M4611" i="1"/>
  <c r="P4611" i="1" s="1"/>
  <c r="M4391" i="1"/>
  <c r="P4391" i="1" s="1"/>
  <c r="M4863" i="1"/>
  <c r="P4863" i="1" s="1"/>
  <c r="M4607" i="1"/>
  <c r="P4607" i="1" s="1"/>
  <c r="M4395" i="1"/>
  <c r="M4903" i="1"/>
  <c r="P4903" i="1" s="1"/>
  <c r="M4719" i="1"/>
  <c r="P4719" i="1" s="1"/>
  <c r="M4571" i="1"/>
  <c r="P4571" i="1" s="1"/>
  <c r="M4407" i="1"/>
  <c r="P4407" i="1" s="1"/>
  <c r="M4219" i="1"/>
  <c r="P4219" i="1" s="1"/>
  <c r="M4055" i="1"/>
  <c r="M3879" i="1"/>
  <c r="P3879" i="1" s="1"/>
  <c r="M3735" i="1"/>
  <c r="M3567" i="1"/>
  <c r="P3567" i="1" s="1"/>
  <c r="M3395" i="1"/>
  <c r="M3191" i="1"/>
  <c r="P3191" i="1" s="1"/>
  <c r="M3115" i="1"/>
  <c r="M3035" i="1"/>
  <c r="M2963" i="1"/>
  <c r="P2963" i="1" s="1"/>
  <c r="M2887" i="1"/>
  <c r="P2887" i="1" s="1"/>
  <c r="M2807" i="1"/>
  <c r="P2807" i="1" s="1"/>
  <c r="M2727" i="1"/>
  <c r="P2727" i="1" s="1"/>
  <c r="M2655" i="1"/>
  <c r="M2575" i="1"/>
  <c r="M2487" i="1"/>
  <c r="P2487" i="1" s="1"/>
  <c r="M2355" i="1"/>
  <c r="M4948" i="1"/>
  <c r="P4948" i="1" s="1"/>
  <c r="M4884" i="1"/>
  <c r="P4884" i="1" s="1"/>
  <c r="M4820" i="1"/>
  <c r="P4820" i="1" s="1"/>
  <c r="M4756" i="1"/>
  <c r="P4756" i="1" s="1"/>
  <c r="M4692" i="1"/>
  <c r="P4692" i="1" s="1"/>
  <c r="M4628" i="1"/>
  <c r="P4628" i="1" s="1"/>
  <c r="M4564" i="1"/>
  <c r="P4564" i="1" s="1"/>
  <c r="M4500" i="1"/>
  <c r="P4500" i="1" s="1"/>
  <c r="M4436" i="1"/>
  <c r="P4436" i="1" s="1"/>
  <c r="M4372" i="1"/>
  <c r="P4372" i="1" s="1"/>
  <c r="M4308" i="1"/>
  <c r="P4308" i="1" s="1"/>
  <c r="M4244" i="1"/>
  <c r="P4244" i="1" s="1"/>
  <c r="M4180" i="1"/>
  <c r="P4180" i="1" s="1"/>
  <c r="M4116" i="1"/>
  <c r="P4116" i="1" s="1"/>
  <c r="M4052" i="1"/>
  <c r="P4052" i="1" s="1"/>
  <c r="M4012" i="1"/>
  <c r="P4012" i="1" s="1"/>
  <c r="M3992" i="1"/>
  <c r="P3992" i="1" s="1"/>
  <c r="M3972" i="1"/>
  <c r="P3972" i="1" s="1"/>
  <c r="M3948" i="1"/>
  <c r="P3948" i="1" s="1"/>
  <c r="M3928" i="1"/>
  <c r="P3928" i="1" s="1"/>
  <c r="M3908" i="1"/>
  <c r="P3908" i="1" s="1"/>
  <c r="M3884" i="1"/>
  <c r="P3884" i="1" s="1"/>
  <c r="M3864" i="1"/>
  <c r="P3864" i="1" s="1"/>
  <c r="M3844" i="1"/>
  <c r="P3844" i="1" s="1"/>
  <c r="M3820" i="1"/>
  <c r="P3820" i="1" s="1"/>
  <c r="M3800" i="1"/>
  <c r="P3800" i="1" s="1"/>
  <c r="M3780" i="1"/>
  <c r="P3780" i="1" s="1"/>
  <c r="M3756" i="1"/>
  <c r="P3756" i="1" s="1"/>
  <c r="M3736" i="1"/>
  <c r="P3736" i="1" s="1"/>
  <c r="M3716" i="1"/>
  <c r="P3716" i="1" s="1"/>
  <c r="M3692" i="1"/>
  <c r="P3692" i="1" s="1"/>
  <c r="M3672" i="1"/>
  <c r="P3672" i="1" s="1"/>
  <c r="M3652" i="1"/>
  <c r="P3652" i="1" s="1"/>
  <c r="M3628" i="1"/>
  <c r="P3628" i="1" s="1"/>
  <c r="M3608" i="1"/>
  <c r="P3608" i="1" s="1"/>
  <c r="M3588" i="1"/>
  <c r="P3588" i="1" s="1"/>
  <c r="M3564" i="1"/>
  <c r="P3564" i="1" s="1"/>
  <c r="M3544" i="1"/>
  <c r="P3544" i="1" s="1"/>
  <c r="M3524" i="1"/>
  <c r="P3524" i="1" s="1"/>
  <c r="M4243" i="1"/>
  <c r="P4243" i="1" s="1"/>
  <c r="M4187" i="1"/>
  <c r="P4187" i="1" s="1"/>
  <c r="M4131" i="1"/>
  <c r="P4131" i="1" s="1"/>
  <c r="M4087" i="1"/>
  <c r="P4087" i="1" s="1"/>
  <c r="M4015" i="1"/>
  <c r="M3979" i="1"/>
  <c r="P3979" i="1" s="1"/>
  <c r="M3859" i="1"/>
  <c r="P3859" i="1" s="1"/>
  <c r="M3747" i="1"/>
  <c r="P3747" i="1" s="1"/>
  <c r="M3655" i="1"/>
  <c r="M3615" i="1"/>
  <c r="M3515" i="1"/>
  <c r="M3459" i="1"/>
  <c r="P3459" i="1" s="1"/>
  <c r="M3411" i="1"/>
  <c r="P3411" i="1" s="1"/>
  <c r="M3367" i="1"/>
  <c r="P3367" i="1" s="1"/>
  <c r="M3315" i="1"/>
  <c r="M3263" i="1"/>
  <c r="P3263" i="1" s="1"/>
  <c r="M3203" i="1"/>
  <c r="P3203" i="1" s="1"/>
  <c r="M2419" i="1"/>
  <c r="P2419" i="1" s="1"/>
  <c r="M2347" i="1"/>
  <c r="P2347" i="1" s="1"/>
  <c r="M2319" i="1"/>
  <c r="P2319" i="1" s="1"/>
  <c r="M2287" i="1"/>
  <c r="P2287" i="1" s="1"/>
  <c r="M2255" i="1"/>
  <c r="M2227" i="1"/>
  <c r="P2227" i="1" s="1"/>
  <c r="M2195" i="1"/>
  <c r="M2159" i="1"/>
  <c r="P2159" i="1" s="1"/>
  <c r="M2131" i="1"/>
  <c r="P2131" i="1" s="1"/>
  <c r="M2095" i="1"/>
  <c r="M2063" i="1"/>
  <c r="P2063" i="1" s="1"/>
  <c r="M2031" i="1"/>
  <c r="P2031" i="1" s="1"/>
  <c r="M1999" i="1"/>
  <c r="P1999" i="1" s="1"/>
  <c r="M1963" i="1"/>
  <c r="P1963" i="1" s="1"/>
  <c r="M1935" i="1"/>
  <c r="M1903" i="1"/>
  <c r="P1903" i="1" s="1"/>
  <c r="M1867" i="1"/>
  <c r="P1867" i="1" s="1"/>
  <c r="M1835" i="1"/>
  <c r="M1803" i="1"/>
  <c r="P1803" i="1" s="1"/>
  <c r="M1771" i="1"/>
  <c r="P1771" i="1" s="1"/>
  <c r="M1735" i="1"/>
  <c r="M1703" i="1"/>
  <c r="P1703" i="1" s="1"/>
  <c r="M1671" i="1"/>
  <c r="P1671" i="1" s="1"/>
  <c r="M1643" i="1"/>
  <c r="P1643" i="1" s="1"/>
  <c r="M1611" i="1"/>
  <c r="P1611" i="1" s="1"/>
  <c r="M1579" i="1"/>
  <c r="P1579" i="1" s="1"/>
  <c r="M1547" i="1"/>
  <c r="P1547" i="1" s="1"/>
  <c r="M1511" i="1"/>
  <c r="P1511" i="1" s="1"/>
  <c r="M1483" i="1"/>
  <c r="P1483" i="1" s="1"/>
  <c r="M1455" i="1"/>
  <c r="M1419" i="1"/>
  <c r="P1419" i="1" s="1"/>
  <c r="M1387" i="1"/>
  <c r="P1387" i="1" s="1"/>
  <c r="M1351" i="1"/>
  <c r="P1351" i="1" s="1"/>
  <c r="M4994" i="1"/>
  <c r="P4994" i="1" s="1"/>
  <c r="M4958" i="1"/>
  <c r="P4958" i="1" s="1"/>
  <c r="M4926" i="1"/>
  <c r="P4926" i="1" s="1"/>
  <c r="M4894" i="1"/>
  <c r="P4894" i="1" s="1"/>
  <c r="M4862" i="1"/>
  <c r="P4862" i="1" s="1"/>
  <c r="M4830" i="1"/>
  <c r="P4830" i="1" s="1"/>
  <c r="M4790" i="1"/>
  <c r="P4790" i="1" s="1"/>
  <c r="M4754" i="1"/>
  <c r="P4754" i="1" s="1"/>
  <c r="M4722" i="1"/>
  <c r="P4722" i="1" s="1"/>
  <c r="M4694" i="1"/>
  <c r="P4694" i="1" s="1"/>
  <c r="M4658" i="1"/>
  <c r="P4658" i="1" s="1"/>
  <c r="M4630" i="1"/>
  <c r="P4630" i="1" s="1"/>
  <c r="M4606" i="1"/>
  <c r="P4606" i="1" s="1"/>
  <c r="M4574" i="1"/>
  <c r="P4574" i="1" s="1"/>
  <c r="M4538" i="1"/>
  <c r="P4538" i="1" s="1"/>
  <c r="M4510" i="1"/>
  <c r="P4510" i="1" s="1"/>
  <c r="M4478" i="1"/>
  <c r="P4478" i="1" s="1"/>
  <c r="M4446" i="1"/>
  <c r="P4446" i="1" s="1"/>
  <c r="M4414" i="1"/>
  <c r="P4414" i="1" s="1"/>
  <c r="M4378" i="1"/>
  <c r="P4378" i="1" s="1"/>
  <c r="M4350" i="1"/>
  <c r="P4350" i="1" s="1"/>
  <c r="M4314" i="1"/>
  <c r="P4314" i="1" s="1"/>
  <c r="M4299" i="1"/>
  <c r="P4299" i="1" s="1"/>
  <c r="M4235" i="1"/>
  <c r="M4199" i="1"/>
  <c r="P4199" i="1" s="1"/>
  <c r="M4107" i="1"/>
  <c r="P4107" i="1" s="1"/>
  <c r="M4067" i="1"/>
  <c r="P4067" i="1" s="1"/>
  <c r="M3983" i="1"/>
  <c r="P3983" i="1" s="1"/>
  <c r="M3959" i="1"/>
  <c r="P3959" i="1" s="1"/>
  <c r="M3923" i="1"/>
  <c r="P3923" i="1" s="1"/>
  <c r="M3871" i="1"/>
  <c r="P3871" i="1" s="1"/>
  <c r="M3823" i="1"/>
  <c r="P3823" i="1" s="1"/>
  <c r="M3787" i="1"/>
  <c r="P3787" i="1" s="1"/>
  <c r="M3715" i="1"/>
  <c r="M3675" i="1"/>
  <c r="M3611" i="1"/>
  <c r="P3611" i="1" s="1"/>
  <c r="M3563" i="1"/>
  <c r="P3563" i="1" s="1"/>
  <c r="M3539" i="1"/>
  <c r="P3539" i="1" s="1"/>
  <c r="M3495" i="1"/>
  <c r="M3435" i="1"/>
  <c r="M3363" i="1"/>
  <c r="P3363" i="1" s="1"/>
  <c r="M3283" i="1"/>
  <c r="P3283" i="1" s="1"/>
  <c r="M3227" i="1"/>
  <c r="P3227" i="1" s="1"/>
  <c r="M3163" i="1"/>
  <c r="P3163" i="1" s="1"/>
  <c r="M3063" i="1"/>
  <c r="P3063" i="1" s="1"/>
  <c r="M2935" i="1"/>
  <c r="M2879" i="1"/>
  <c r="P2879" i="1" s="1"/>
  <c r="M2779" i="1"/>
  <c r="P2779" i="1" s="1"/>
  <c r="M2659" i="1"/>
  <c r="P2659" i="1" s="1"/>
  <c r="M2579" i="1"/>
  <c r="P2579" i="1" s="1"/>
  <c r="M2515" i="1"/>
  <c r="M2447" i="1"/>
  <c r="P2447" i="1" s="1"/>
  <c r="M2423" i="1"/>
  <c r="P2423" i="1" s="1"/>
  <c r="M2359" i="1"/>
  <c r="P2359" i="1" s="1"/>
  <c r="M2315" i="1"/>
  <c r="M2283" i="1"/>
  <c r="P2283" i="1" s="1"/>
  <c r="M2251" i="1"/>
  <c r="P2251" i="1" s="1"/>
  <c r="M2219" i="1"/>
  <c r="P2219" i="1" s="1"/>
  <c r="M2183" i="1"/>
  <c r="P2183" i="1" s="1"/>
  <c r="M2155" i="1"/>
  <c r="M2119" i="1"/>
  <c r="P2119" i="1" s="1"/>
  <c r="M2091" i="1"/>
  <c r="P2091" i="1" s="1"/>
  <c r="M2055" i="1"/>
  <c r="M2023" i="1"/>
  <c r="P2023" i="1" s="1"/>
  <c r="M1995" i="1"/>
  <c r="M1967" i="1"/>
  <c r="P1967" i="1" s="1"/>
  <c r="M1931" i="1"/>
  <c r="P1931" i="1" s="1"/>
  <c r="M1899" i="1"/>
  <c r="P1899" i="1" s="1"/>
  <c r="M1871" i="1"/>
  <c r="P1871" i="1" s="1"/>
  <c r="M1839" i="1"/>
  <c r="P1839" i="1" s="1"/>
  <c r="M1807" i="1"/>
  <c r="P1807" i="1" s="1"/>
  <c r="M1779" i="1"/>
  <c r="P1779" i="1" s="1"/>
  <c r="M1747" i="1"/>
  <c r="P1747" i="1" s="1"/>
  <c r="M1715" i="1"/>
  <c r="M1687" i="1"/>
  <c r="P1687" i="1" s="1"/>
  <c r="M1651" i="1"/>
  <c r="P1651" i="1" s="1"/>
  <c r="M1615" i="1"/>
  <c r="M1583" i="1"/>
  <c r="P1583" i="1" s="1"/>
  <c r="M1555" i="1"/>
  <c r="M1523" i="1"/>
  <c r="P1523" i="1" s="1"/>
  <c r="M1495" i="1"/>
  <c r="M1451" i="1"/>
  <c r="P1451" i="1" s="1"/>
  <c r="M1423" i="1"/>
  <c r="P1423" i="1" s="1"/>
  <c r="M1391" i="1"/>
  <c r="P1391" i="1" s="1"/>
  <c r="M1367" i="1"/>
  <c r="P1367" i="1" s="1"/>
  <c r="M4978" i="1"/>
  <c r="P4978" i="1" s="1"/>
  <c r="M4950" i="1"/>
  <c r="P4950" i="1" s="1"/>
  <c r="M4918" i="1"/>
  <c r="P4918" i="1" s="1"/>
  <c r="M4886" i="1"/>
  <c r="P4886" i="1" s="1"/>
  <c r="M4854" i="1"/>
  <c r="P4854" i="1" s="1"/>
  <c r="M4818" i="1"/>
  <c r="P4818" i="1" s="1"/>
  <c r="M4794" i="1"/>
  <c r="P4794" i="1" s="1"/>
  <c r="M4766" i="1"/>
  <c r="P4766" i="1" s="1"/>
  <c r="M4734" i="1"/>
  <c r="P4734" i="1" s="1"/>
  <c r="M4702" i="1"/>
  <c r="P4702" i="1" s="1"/>
  <c r="M4670" i="1"/>
  <c r="P4670" i="1" s="1"/>
  <c r="M4638" i="1"/>
  <c r="P4638" i="1" s="1"/>
  <c r="M4598" i="1"/>
  <c r="P4598" i="1" s="1"/>
  <c r="M4562" i="1"/>
  <c r="P4562" i="1" s="1"/>
  <c r="M4530" i="1"/>
  <c r="P4530" i="1" s="1"/>
  <c r="M4498" i="1"/>
  <c r="P4498" i="1" s="1"/>
  <c r="M4466" i="1"/>
  <c r="P4466" i="1" s="1"/>
  <c r="M4434" i="1"/>
  <c r="P4434" i="1" s="1"/>
  <c r="M4406" i="1"/>
  <c r="P4406" i="1" s="1"/>
  <c r="M4374" i="1"/>
  <c r="P4374" i="1" s="1"/>
  <c r="M4338" i="1"/>
  <c r="P4338" i="1" s="1"/>
  <c r="M4310" i="1"/>
  <c r="P4310" i="1" s="1"/>
  <c r="M1339" i="1"/>
  <c r="P1339" i="1" s="1"/>
  <c r="M1323" i="1"/>
  <c r="P1323" i="1" s="1"/>
  <c r="M1307" i="1"/>
  <c r="P1307" i="1" s="1"/>
  <c r="M1291" i="1"/>
  <c r="P1291" i="1" s="1"/>
  <c r="M1275" i="1"/>
  <c r="M1259" i="1"/>
  <c r="P1259" i="1" s="1"/>
  <c r="M1243" i="1"/>
  <c r="P1243" i="1" s="1"/>
  <c r="M1227" i="1"/>
  <c r="P1227" i="1" s="1"/>
  <c r="M1211" i="1"/>
  <c r="P1211" i="1" s="1"/>
  <c r="M1195" i="1"/>
  <c r="M1179" i="1"/>
  <c r="P1179" i="1" s="1"/>
  <c r="M1163" i="1"/>
  <c r="P1163" i="1" s="1"/>
  <c r="M1147" i="1"/>
  <c r="P1147" i="1" s="1"/>
  <c r="M1131" i="1"/>
  <c r="P1131" i="1" s="1"/>
  <c r="M1115" i="1"/>
  <c r="M1099" i="1"/>
  <c r="P1099" i="1" s="1"/>
  <c r="M1083" i="1"/>
  <c r="P1083" i="1" s="1"/>
  <c r="M1067" i="1"/>
  <c r="P1067" i="1" s="1"/>
  <c r="M1051" i="1"/>
  <c r="P1051" i="1" s="1"/>
  <c r="M1035" i="1"/>
  <c r="M1019" i="1"/>
  <c r="P1019" i="1" s="1"/>
  <c r="M4294" i="1"/>
  <c r="P4294" i="1" s="1"/>
  <c r="M4238" i="1"/>
  <c r="P4238" i="1" s="1"/>
  <c r="M4174" i="1"/>
  <c r="P4174" i="1" s="1"/>
  <c r="M4110" i="1"/>
  <c r="P4110" i="1" s="1"/>
  <c r="M4066" i="1"/>
  <c r="P4066" i="1" s="1"/>
  <c r="M4018" i="1"/>
  <c r="P4018" i="1" s="1"/>
  <c r="M3966" i="1"/>
  <c r="P3966" i="1" s="1"/>
  <c r="M3922" i="1"/>
  <c r="P3922" i="1" s="1"/>
  <c r="M3898" i="1"/>
  <c r="P3898" i="1" s="1"/>
  <c r="M3882" i="1"/>
  <c r="P3882" i="1" s="1"/>
  <c r="M3866" i="1"/>
  <c r="P3866" i="1" s="1"/>
  <c r="M3850" i="1"/>
  <c r="P3850" i="1" s="1"/>
  <c r="M3834" i="1"/>
  <c r="P3834" i="1" s="1"/>
  <c r="M3818" i="1"/>
  <c r="P3818" i="1" s="1"/>
  <c r="M3802" i="1"/>
  <c r="P3802" i="1" s="1"/>
  <c r="M3786" i="1"/>
  <c r="P3786" i="1" s="1"/>
  <c r="M3770" i="1"/>
  <c r="P3770" i="1" s="1"/>
  <c r="M3754" i="1"/>
  <c r="P3754" i="1" s="1"/>
  <c r="M3738" i="1"/>
  <c r="P3738" i="1" s="1"/>
  <c r="M4290" i="1"/>
  <c r="P4290" i="1" s="1"/>
  <c r="M4270" i="1"/>
  <c r="P4270" i="1" s="1"/>
  <c r="M4246" i="1"/>
  <c r="P4246" i="1" s="1"/>
  <c r="M4226" i="1"/>
  <c r="P4226" i="1" s="1"/>
  <c r="M4206" i="1"/>
  <c r="P4206" i="1" s="1"/>
  <c r="M4182" i="1"/>
  <c r="P4182" i="1" s="1"/>
  <c r="M4158" i="1"/>
  <c r="P4158" i="1" s="1"/>
  <c r="M4138" i="1"/>
  <c r="P4138" i="1" s="1"/>
  <c r="M4118" i="1"/>
  <c r="P4118" i="1" s="1"/>
  <c r="M4094" i="1"/>
  <c r="P4094" i="1" s="1"/>
  <c r="M4074" i="1"/>
  <c r="P4074" i="1" s="1"/>
  <c r="M4046" i="1"/>
  <c r="P4046" i="1" s="1"/>
  <c r="M4022" i="1"/>
  <c r="P4022" i="1" s="1"/>
  <c r="M4002" i="1"/>
  <c r="P4002" i="1" s="1"/>
  <c r="M3974" i="1"/>
  <c r="P3974" i="1" s="1"/>
  <c r="M3950" i="1"/>
  <c r="P3950" i="1" s="1"/>
  <c r="M3926" i="1"/>
  <c r="P3926" i="1" s="1"/>
  <c r="M4997" i="1"/>
  <c r="P4997" i="1" s="1"/>
  <c r="M4981" i="1"/>
  <c r="P4981" i="1" s="1"/>
  <c r="M4965" i="1"/>
  <c r="M4949" i="1"/>
  <c r="P4949" i="1" s="1"/>
  <c r="M4933" i="1"/>
  <c r="P4933" i="1" s="1"/>
  <c r="M4917" i="1"/>
  <c r="P4917" i="1" s="1"/>
  <c r="M4901" i="1"/>
  <c r="P4901" i="1" s="1"/>
  <c r="M4885" i="1"/>
  <c r="M4869" i="1"/>
  <c r="P4869" i="1" s="1"/>
  <c r="M4853" i="1"/>
  <c r="P4853" i="1" s="1"/>
  <c r="M4837" i="1"/>
  <c r="P4837" i="1" s="1"/>
  <c r="M4821" i="1"/>
  <c r="P4821" i="1" s="1"/>
  <c r="M4805" i="1"/>
  <c r="M4789" i="1"/>
  <c r="P4789" i="1" s="1"/>
  <c r="M4773" i="1"/>
  <c r="P4773" i="1" s="1"/>
  <c r="M3508" i="1"/>
  <c r="P3508" i="1" s="1"/>
  <c r="M3492" i="1"/>
  <c r="P3492" i="1" s="1"/>
  <c r="M3476" i="1"/>
  <c r="P3476" i="1" s="1"/>
  <c r="M3460" i="1"/>
  <c r="P3460" i="1" s="1"/>
  <c r="M3444" i="1"/>
  <c r="P3444" i="1" s="1"/>
  <c r="M3428" i="1"/>
  <c r="P3428" i="1" s="1"/>
  <c r="M3412" i="1"/>
  <c r="P3412" i="1" s="1"/>
  <c r="M3396" i="1"/>
  <c r="P3396" i="1" s="1"/>
  <c r="M3380" i="1"/>
  <c r="P3380" i="1" s="1"/>
  <c r="M3364" i="1"/>
  <c r="P3364" i="1" s="1"/>
  <c r="M3348" i="1"/>
  <c r="P3348" i="1" s="1"/>
  <c r="M3332" i="1"/>
  <c r="P3332" i="1" s="1"/>
  <c r="M3316" i="1"/>
  <c r="P3316" i="1" s="1"/>
  <c r="M3300" i="1"/>
  <c r="P3300" i="1" s="1"/>
  <c r="M3284" i="1"/>
  <c r="P3284" i="1" s="1"/>
  <c r="M3268" i="1"/>
  <c r="P3268" i="1" s="1"/>
  <c r="M3252" i="1"/>
  <c r="P3252" i="1" s="1"/>
  <c r="M3236" i="1"/>
  <c r="P3236" i="1" s="1"/>
  <c r="M3220" i="1"/>
  <c r="P3220" i="1" s="1"/>
  <c r="M3204" i="1"/>
  <c r="P3204" i="1" s="1"/>
  <c r="M3188" i="1"/>
  <c r="P3188" i="1" s="1"/>
  <c r="M3172" i="1"/>
  <c r="P3172" i="1" s="1"/>
  <c r="M3156" i="1"/>
  <c r="P3156" i="1" s="1"/>
  <c r="M3140" i="1"/>
  <c r="P3140" i="1" s="1"/>
  <c r="M3124" i="1"/>
  <c r="P3124" i="1" s="1"/>
  <c r="M3108" i="1"/>
  <c r="P3108" i="1" s="1"/>
  <c r="M3092" i="1"/>
  <c r="P3092" i="1" s="1"/>
  <c r="M3076" i="1"/>
  <c r="P3076" i="1" s="1"/>
  <c r="M3060" i="1"/>
  <c r="P3060" i="1" s="1"/>
  <c r="M3044" i="1"/>
  <c r="P3044" i="1" s="1"/>
  <c r="M3028" i="1"/>
  <c r="P3028" i="1" s="1"/>
  <c r="M3012" i="1"/>
  <c r="P3012" i="1" s="1"/>
  <c r="M2996" i="1"/>
  <c r="P2996" i="1" s="1"/>
  <c r="M2980" i="1"/>
  <c r="P2980" i="1" s="1"/>
  <c r="M2964" i="1"/>
  <c r="P2964" i="1" s="1"/>
  <c r="M2948" i="1"/>
  <c r="P2948" i="1" s="1"/>
  <c r="M2932" i="1"/>
  <c r="P2932" i="1" s="1"/>
  <c r="M2916" i="1"/>
  <c r="P2916" i="1" s="1"/>
  <c r="M2900" i="1"/>
  <c r="P2900" i="1" s="1"/>
  <c r="M2884" i="1"/>
  <c r="P2884" i="1" s="1"/>
  <c r="M2868" i="1"/>
  <c r="P2868" i="1" s="1"/>
  <c r="M2852" i="1"/>
  <c r="P2852" i="1" s="1"/>
  <c r="M2836" i="1"/>
  <c r="P2836" i="1" s="1"/>
  <c r="M2820" i="1"/>
  <c r="P2820" i="1" s="1"/>
  <c r="M2804" i="1"/>
  <c r="P2804" i="1" s="1"/>
  <c r="M2788" i="1"/>
  <c r="P2788" i="1" s="1"/>
  <c r="M4899" i="1"/>
  <c r="P4899" i="1" s="1"/>
  <c r="M4751" i="1"/>
  <c r="P4751" i="1" s="1"/>
  <c r="M4527" i="1"/>
  <c r="P4527" i="1" s="1"/>
  <c r="M4327" i="1"/>
  <c r="P4327" i="1" s="1"/>
  <c r="M4819" i="1"/>
  <c r="P4819" i="1" s="1"/>
  <c r="M4555" i="1"/>
  <c r="M4343" i="1"/>
  <c r="P4343" i="1" s="1"/>
  <c r="M4835" i="1"/>
  <c r="M4679" i="1"/>
  <c r="P4679" i="1" s="1"/>
  <c r="M4539" i="1"/>
  <c r="P4539" i="1" s="1"/>
  <c r="M4363" i="1"/>
  <c r="P4363" i="1" s="1"/>
  <c r="M4183" i="1"/>
  <c r="P4183" i="1" s="1"/>
  <c r="M4007" i="1"/>
  <c r="P4007" i="1" s="1"/>
  <c r="M3831" i="1"/>
  <c r="P3831" i="1" s="1"/>
  <c r="M3695" i="1"/>
  <c r="M3531" i="1"/>
  <c r="P3531" i="1" s="1"/>
  <c r="M3335" i="1"/>
  <c r="M3175" i="1"/>
  <c r="M3099" i="1"/>
  <c r="P3099" i="1" s="1"/>
  <c r="M3019" i="1"/>
  <c r="P3019" i="1" s="1"/>
  <c r="M2947" i="1"/>
  <c r="P2947" i="1" s="1"/>
  <c r="M2863" i="1"/>
  <c r="P2863" i="1" s="1"/>
  <c r="M2787" i="1"/>
  <c r="P2787" i="1" s="1"/>
  <c r="M2707" i="1"/>
  <c r="P2707" i="1" s="1"/>
  <c r="M2635" i="1"/>
  <c r="M2551" i="1"/>
  <c r="P2551" i="1" s="1"/>
  <c r="M2467" i="1"/>
  <c r="P2467" i="1" s="1"/>
  <c r="M4996" i="1"/>
  <c r="P4996" i="1" s="1"/>
  <c r="M4932" i="1"/>
  <c r="P4932" i="1" s="1"/>
  <c r="M4868" i="1"/>
  <c r="P4868" i="1" s="1"/>
  <c r="M4804" i="1"/>
  <c r="P4804" i="1" s="1"/>
  <c r="M4740" i="1"/>
  <c r="P4740" i="1" s="1"/>
  <c r="M4676" i="1"/>
  <c r="P4676" i="1" s="1"/>
  <c r="M4612" i="1"/>
  <c r="P4612" i="1" s="1"/>
  <c r="M4548" i="1"/>
  <c r="P4548" i="1" s="1"/>
  <c r="M4484" i="1"/>
  <c r="P4484" i="1" s="1"/>
  <c r="M4420" i="1"/>
  <c r="P4420" i="1" s="1"/>
  <c r="M4356" i="1"/>
  <c r="P4356" i="1" s="1"/>
  <c r="M4292" i="1"/>
  <c r="P4292" i="1" s="1"/>
  <c r="M4228" i="1"/>
  <c r="P4228" i="1" s="1"/>
  <c r="M4164" i="1"/>
  <c r="P4164" i="1" s="1"/>
  <c r="M4100" i="1"/>
  <c r="P4100" i="1" s="1"/>
  <c r="M4036" i="1"/>
  <c r="P4036" i="1" s="1"/>
  <c r="M4008" i="1"/>
  <c r="P4008" i="1" s="1"/>
  <c r="M3988" i="1"/>
  <c r="P3988" i="1" s="1"/>
  <c r="M3964" i="1"/>
  <c r="P3964" i="1" s="1"/>
  <c r="M3944" i="1"/>
  <c r="P3944" i="1" s="1"/>
  <c r="M3924" i="1"/>
  <c r="P3924" i="1" s="1"/>
  <c r="M3900" i="1"/>
  <c r="P3900" i="1" s="1"/>
  <c r="M3880" i="1"/>
  <c r="P3880" i="1" s="1"/>
  <c r="M3860" i="1"/>
  <c r="P3860" i="1" s="1"/>
  <c r="M3836" i="1"/>
  <c r="P3836" i="1" s="1"/>
  <c r="M3816" i="1"/>
  <c r="P3816" i="1" s="1"/>
  <c r="M3796" i="1"/>
  <c r="P3796" i="1" s="1"/>
  <c r="M3772" i="1"/>
  <c r="P3772" i="1" s="1"/>
  <c r="M3752" i="1"/>
  <c r="P3752" i="1" s="1"/>
  <c r="M3732" i="1"/>
  <c r="P3732" i="1" s="1"/>
  <c r="M3708" i="1"/>
  <c r="P3708" i="1" s="1"/>
  <c r="M3688" i="1"/>
  <c r="P3688" i="1" s="1"/>
  <c r="M3668" i="1"/>
  <c r="P3668" i="1" s="1"/>
  <c r="M3644" i="1"/>
  <c r="P3644" i="1" s="1"/>
  <c r="M3624" i="1"/>
  <c r="P3624" i="1" s="1"/>
  <c r="M3604" i="1"/>
  <c r="P3604" i="1" s="1"/>
  <c r="M3580" i="1"/>
  <c r="P3580" i="1" s="1"/>
  <c r="M3560" i="1"/>
  <c r="P3560" i="1" s="1"/>
  <c r="M3540" i="1"/>
  <c r="P3540" i="1" s="1"/>
  <c r="M4291" i="1"/>
  <c r="P4291" i="1" s="1"/>
  <c r="M4239" i="1"/>
  <c r="P4239" i="1" s="1"/>
  <c r="M4179" i="1"/>
  <c r="P4179" i="1" s="1"/>
  <c r="M4119" i="1"/>
  <c r="P4119" i="1" s="1"/>
  <c r="M4071" i="1"/>
  <c r="P4071" i="1" s="1"/>
  <c r="M4011" i="1"/>
  <c r="P4011" i="1" s="1"/>
  <c r="M3955" i="1"/>
  <c r="M3851" i="1"/>
  <c r="P3851" i="1" s="1"/>
  <c r="M3739" i="1"/>
  <c r="P3739" i="1" s="1"/>
  <c r="M3643" i="1"/>
  <c r="P3643" i="1" s="1"/>
  <c r="M3607" i="1"/>
  <c r="P3607" i="1" s="1"/>
  <c r="M3479" i="1"/>
  <c r="P3479" i="1" s="1"/>
  <c r="M3439" i="1"/>
  <c r="P3439" i="1" s="1"/>
  <c r="M3391" i="1"/>
  <c r="P3391" i="1" s="1"/>
  <c r="M3355" i="1"/>
  <c r="M3303" i="1"/>
  <c r="P3303" i="1" s="1"/>
  <c r="M3259" i="1"/>
  <c r="P3259" i="1" s="1"/>
  <c r="M3199" i="1"/>
  <c r="P3199" i="1" s="1"/>
  <c r="M2391" i="1"/>
  <c r="P2391" i="1" s="1"/>
  <c r="M2343" i="1"/>
  <c r="P2343" i="1" s="1"/>
  <c r="M2311" i="1"/>
  <c r="P2311" i="1" s="1"/>
  <c r="M2279" i="1"/>
  <c r="P2279" i="1" s="1"/>
  <c r="M2243" i="1"/>
  <c r="P2243" i="1" s="1"/>
  <c r="M2215" i="1"/>
  <c r="M2187" i="1"/>
  <c r="P2187" i="1" s="1"/>
  <c r="M2151" i="1"/>
  <c r="P2151" i="1" s="1"/>
  <c r="M2127" i="1"/>
  <c r="P2127" i="1" s="1"/>
  <c r="M2083" i="1"/>
  <c r="P2083" i="1" s="1"/>
  <c r="M2059" i="1"/>
  <c r="P2059" i="1" s="1"/>
  <c r="M2027" i="1"/>
  <c r="P2027" i="1" s="1"/>
  <c r="M1991" i="1"/>
  <c r="P1991" i="1" s="1"/>
  <c r="M1959" i="1"/>
  <c r="P1959" i="1" s="1"/>
  <c r="M1923" i="1"/>
  <c r="P1923" i="1" s="1"/>
  <c r="M1895" i="1"/>
  <c r="M1859" i="1"/>
  <c r="P1859" i="1" s="1"/>
  <c r="M1827" i="1"/>
  <c r="P1827" i="1" s="1"/>
  <c r="M1791" i="1"/>
  <c r="P1791" i="1" s="1"/>
  <c r="M1759" i="1"/>
  <c r="P1759" i="1" s="1"/>
  <c r="M1727" i="1"/>
  <c r="P1727" i="1" s="1"/>
  <c r="M1691" i="1"/>
  <c r="P1691" i="1" s="1"/>
  <c r="M1667" i="1"/>
  <c r="P1667" i="1" s="1"/>
  <c r="M1639" i="1"/>
  <c r="P1639" i="1" s="1"/>
  <c r="M1603" i="1"/>
  <c r="P1603" i="1" s="1"/>
  <c r="M1571" i="1"/>
  <c r="P1571" i="1" s="1"/>
  <c r="M1535" i="1"/>
  <c r="M1499" i="1"/>
  <c r="P1499" i="1" s="1"/>
  <c r="M1475" i="1"/>
  <c r="M1447" i="1"/>
  <c r="P1447" i="1" s="1"/>
  <c r="M1407" i="1"/>
  <c r="P1407" i="1" s="1"/>
  <c r="M1379" i="1"/>
  <c r="P1379" i="1" s="1"/>
  <c r="M1347" i="1"/>
  <c r="P1347" i="1" s="1"/>
  <c r="M4990" i="1"/>
  <c r="P4990" i="1" s="1"/>
  <c r="M4946" i="1"/>
  <c r="P4946" i="1" s="1"/>
  <c r="M4914" i="1"/>
  <c r="P4914" i="1" s="1"/>
  <c r="M4882" i="1"/>
  <c r="P4882" i="1" s="1"/>
  <c r="M4850" i="1"/>
  <c r="P4850" i="1" s="1"/>
  <c r="M4822" i="1"/>
  <c r="P4822" i="1" s="1"/>
  <c r="M4778" i="1"/>
  <c r="P4778" i="1" s="1"/>
  <c r="M4746" i="1"/>
  <c r="P4746" i="1" s="1"/>
  <c r="M4714" i="1"/>
  <c r="P4714" i="1" s="1"/>
  <c r="M4682" i="1"/>
  <c r="P4682" i="1" s="1"/>
  <c r="M4650" i="1"/>
  <c r="P4650" i="1" s="1"/>
  <c r="M4626" i="1"/>
  <c r="P4626" i="1" s="1"/>
  <c r="M4594" i="1"/>
  <c r="P4594" i="1" s="1"/>
  <c r="M4566" i="1"/>
  <c r="P4566" i="1" s="1"/>
  <c r="M4534" i="1"/>
  <c r="P4534" i="1" s="1"/>
  <c r="M4502" i="1"/>
  <c r="P4502" i="1" s="1"/>
  <c r="M4470" i="1"/>
  <c r="P4470" i="1" s="1"/>
  <c r="M4438" i="1"/>
  <c r="P4438" i="1" s="1"/>
  <c r="M4402" i="1"/>
  <c r="P4402" i="1" s="1"/>
  <c r="M4370" i="1"/>
  <c r="P4370" i="1" s="1"/>
  <c r="M4342" i="1"/>
  <c r="P4342" i="1" s="1"/>
  <c r="M4302" i="1"/>
  <c r="P4302" i="1" s="1"/>
  <c r="M4287" i="1"/>
  <c r="P4287" i="1" s="1"/>
  <c r="M4227" i="1"/>
  <c r="P4227" i="1" s="1"/>
  <c r="M4139" i="1"/>
  <c r="P4139" i="1" s="1"/>
  <c r="M4091" i="1"/>
  <c r="P4091" i="1" s="1"/>
  <c r="M4051" i="1"/>
  <c r="P4051" i="1" s="1"/>
  <c r="M3975" i="1"/>
  <c r="M3939" i="1"/>
  <c r="P3939" i="1" s="1"/>
  <c r="M3919" i="1"/>
  <c r="P3919" i="1" s="1"/>
  <c r="M3863" i="1"/>
  <c r="P3863" i="1" s="1"/>
  <c r="M3815" i="1"/>
  <c r="M3759" i="1"/>
  <c r="P3759" i="1" s="1"/>
  <c r="M3711" i="1"/>
  <c r="P3711" i="1" s="1"/>
  <c r="M3635" i="1"/>
  <c r="M3603" i="1"/>
  <c r="P3603" i="1" s="1"/>
  <c r="M3559" i="1"/>
  <c r="P3559" i="1" s="1"/>
  <c r="M3523" i="1"/>
  <c r="P3523" i="1" s="1"/>
  <c r="M3491" i="1"/>
  <c r="P3491" i="1" s="1"/>
  <c r="M3423" i="1"/>
  <c r="P3423" i="1" s="1"/>
  <c r="M3347" i="1"/>
  <c r="P3347" i="1" s="1"/>
  <c r="M3275" i="1"/>
  <c r="M3223" i="1"/>
  <c r="P3223" i="1" s="1"/>
  <c r="M3151" i="1"/>
  <c r="P3151" i="1" s="1"/>
  <c r="M3051" i="1"/>
  <c r="P3051" i="1" s="1"/>
  <c r="M2911" i="1"/>
  <c r="P2911" i="1" s="1"/>
  <c r="M2859" i="1"/>
  <c r="P2859" i="1" s="1"/>
  <c r="M2771" i="1"/>
  <c r="P2771" i="1" s="1"/>
  <c r="M2639" i="1"/>
  <c r="P2639" i="1" s="1"/>
  <c r="M2571" i="1"/>
  <c r="P2571" i="1" s="1"/>
  <c r="M2503" i="1"/>
  <c r="P2503" i="1" s="1"/>
  <c r="M2443" i="1"/>
  <c r="P2443" i="1" s="1"/>
  <c r="M2403" i="1"/>
  <c r="P2403" i="1" s="1"/>
  <c r="M2351" i="1"/>
  <c r="P2351" i="1" s="1"/>
  <c r="M2307" i="1"/>
  <c r="P2307" i="1" s="1"/>
  <c r="M2275" i="1"/>
  <c r="M2247" i="1"/>
  <c r="P2247" i="1" s="1"/>
  <c r="M2207" i="1"/>
  <c r="P2207" i="1" s="1"/>
  <c r="M2175" i="1"/>
  <c r="M2147" i="1"/>
  <c r="P2147" i="1" s="1"/>
  <c r="M2111" i="1"/>
  <c r="P2111" i="1" s="1"/>
  <c r="M2087" i="1"/>
  <c r="P2087" i="1" s="1"/>
  <c r="M2051" i="1"/>
  <c r="P2051" i="1" s="1"/>
  <c r="M2015" i="1"/>
  <c r="M1987" i="1"/>
  <c r="P1987" i="1" s="1"/>
  <c r="M1955" i="1"/>
  <c r="M1927" i="1"/>
  <c r="P1927" i="1" s="1"/>
  <c r="M1891" i="1"/>
  <c r="P1891" i="1" s="1"/>
  <c r="M1863" i="1"/>
  <c r="P1863" i="1" s="1"/>
  <c r="M1831" i="1"/>
  <c r="P1831" i="1" s="1"/>
  <c r="M1799" i="1"/>
  <c r="P1799" i="1" s="1"/>
  <c r="M1767" i="1"/>
  <c r="P1767" i="1" s="1"/>
  <c r="M1739" i="1"/>
  <c r="P1739" i="1" s="1"/>
  <c r="M1707" i="1"/>
  <c r="P1707" i="1" s="1"/>
  <c r="M1675" i="1"/>
  <c r="M1635" i="1"/>
  <c r="M1607" i="1"/>
  <c r="P1607" i="1" s="1"/>
  <c r="M1575" i="1"/>
  <c r="M1543" i="1"/>
  <c r="P1543" i="1" s="1"/>
  <c r="M1515" i="1"/>
  <c r="M1479" i="1"/>
  <c r="P1479" i="1" s="1"/>
  <c r="M1443" i="1"/>
  <c r="P1443" i="1" s="1"/>
  <c r="M1415" i="1"/>
  <c r="M1383" i="1"/>
  <c r="P1383" i="1" s="1"/>
  <c r="M1359" i="1"/>
  <c r="P1359" i="1" s="1"/>
  <c r="M4970" i="1"/>
  <c r="P4970" i="1" s="1"/>
  <c r="M4942" i="1"/>
  <c r="P4942" i="1" s="1"/>
  <c r="M4910" i="1"/>
  <c r="P4910" i="1" s="1"/>
  <c r="M4874" i="1"/>
  <c r="P4874" i="1" s="1"/>
  <c r="M4842" i="1"/>
  <c r="P4842" i="1" s="1"/>
  <c r="M4814" i="1"/>
  <c r="P4814" i="1" s="1"/>
  <c r="M4786" i="1"/>
  <c r="P4786" i="1" s="1"/>
  <c r="M4758" i="1"/>
  <c r="P4758" i="1" s="1"/>
  <c r="M4726" i="1"/>
  <c r="P4726" i="1" s="1"/>
  <c r="M4690" i="1"/>
  <c r="P4690" i="1" s="1"/>
  <c r="M4662" i="1"/>
  <c r="P4662" i="1" s="1"/>
  <c r="M4618" i="1"/>
  <c r="P4618" i="1" s="1"/>
  <c r="M4590" i="1"/>
  <c r="P4590" i="1" s="1"/>
  <c r="M4554" i="1"/>
  <c r="P4554" i="1" s="1"/>
  <c r="M4526" i="1"/>
  <c r="P4526" i="1" s="1"/>
  <c r="M4494" i="1"/>
  <c r="P4494" i="1" s="1"/>
  <c r="M4462" i="1"/>
  <c r="P4462" i="1" s="1"/>
  <c r="M4426" i="1"/>
  <c r="P4426" i="1" s="1"/>
  <c r="M4398" i="1"/>
  <c r="P4398" i="1" s="1"/>
  <c r="M4366" i="1"/>
  <c r="P4366" i="1" s="1"/>
  <c r="M4330" i="1"/>
  <c r="P4330" i="1" s="1"/>
  <c r="M4306" i="1"/>
  <c r="P4306" i="1" s="1"/>
  <c r="M1335" i="1"/>
  <c r="M1319" i="1"/>
  <c r="P1319" i="1" s="1"/>
  <c r="M1303" i="1"/>
  <c r="P1303" i="1" s="1"/>
  <c r="M1287" i="1"/>
  <c r="P1287" i="1" s="1"/>
  <c r="M1271" i="1"/>
  <c r="P1271" i="1" s="1"/>
  <c r="M1255" i="1"/>
  <c r="M1239" i="1"/>
  <c r="P1239" i="1" s="1"/>
  <c r="M1223" i="1"/>
  <c r="P1223" i="1" s="1"/>
  <c r="M1207" i="1"/>
  <c r="P1207" i="1" s="1"/>
  <c r="M1191" i="1"/>
  <c r="P1191" i="1" s="1"/>
  <c r="M1175" i="1"/>
  <c r="M1159" i="1"/>
  <c r="P1159" i="1" s="1"/>
  <c r="M1143" i="1"/>
  <c r="P1143" i="1" s="1"/>
  <c r="M1127" i="1"/>
  <c r="P1127" i="1" s="1"/>
  <c r="M1111" i="1"/>
  <c r="P1111" i="1" s="1"/>
  <c r="M1095" i="1"/>
  <c r="M1079" i="1"/>
  <c r="P1079" i="1" s="1"/>
  <c r="M1063" i="1"/>
  <c r="P1063" i="1" s="1"/>
  <c r="M1047" i="1"/>
  <c r="P1047" i="1" s="1"/>
  <c r="M1031" i="1"/>
  <c r="P1031" i="1" s="1"/>
  <c r="M1015" i="1"/>
  <c r="M4278" i="1"/>
  <c r="P4278" i="1" s="1"/>
  <c r="M4222" i="1"/>
  <c r="P4222" i="1" s="1"/>
  <c r="M4162" i="1"/>
  <c r="P4162" i="1" s="1"/>
  <c r="M4098" i="1"/>
  <c r="P4098" i="1" s="1"/>
  <c r="M4062" i="1"/>
  <c r="P4062" i="1" s="1"/>
  <c r="M3998" i="1"/>
  <c r="P3998" i="1" s="1"/>
  <c r="M3954" i="1"/>
  <c r="P3954" i="1" s="1"/>
  <c r="M3910" i="1"/>
  <c r="P3910" i="1" s="1"/>
  <c r="M3894" i="1"/>
  <c r="P3894" i="1" s="1"/>
  <c r="M3878" i="1"/>
  <c r="P3878" i="1" s="1"/>
  <c r="M3862" i="1"/>
  <c r="P3862" i="1" s="1"/>
  <c r="M3846" i="1"/>
  <c r="P3846" i="1" s="1"/>
  <c r="M3830" i="1"/>
  <c r="P3830" i="1" s="1"/>
  <c r="M3814" i="1"/>
  <c r="P3814" i="1" s="1"/>
  <c r="M3798" i="1"/>
  <c r="P3798" i="1" s="1"/>
  <c r="M3782" i="1"/>
  <c r="P3782" i="1" s="1"/>
  <c r="M3766" i="1"/>
  <c r="P3766" i="1" s="1"/>
  <c r="M3750" i="1"/>
  <c r="P3750" i="1" s="1"/>
  <c r="M3734" i="1"/>
  <c r="P3734" i="1" s="1"/>
  <c r="M4286" i="1"/>
  <c r="P4286" i="1" s="1"/>
  <c r="M4262" i="1"/>
  <c r="P4262" i="1" s="1"/>
  <c r="M4242" i="1"/>
  <c r="P4242" i="1" s="1"/>
  <c r="M4218" i="1"/>
  <c r="P4218" i="1" s="1"/>
  <c r="M4198" i="1"/>
  <c r="P4198" i="1" s="1"/>
  <c r="M4178" i="1"/>
  <c r="P4178" i="1" s="1"/>
  <c r="M4154" i="1"/>
  <c r="P4154" i="1" s="1"/>
  <c r="M4130" i="1"/>
  <c r="P4130" i="1" s="1"/>
  <c r="M4114" i="1"/>
  <c r="P4114" i="1" s="1"/>
  <c r="M4090" i="1"/>
  <c r="P4090" i="1" s="1"/>
  <c r="M4058" i="1"/>
  <c r="P4058" i="1" s="1"/>
  <c r="M4038" i="1"/>
  <c r="P4038" i="1" s="1"/>
  <c r="M4014" i="1"/>
  <c r="P4014" i="1" s="1"/>
  <c r="M3994" i="1"/>
  <c r="P3994" i="1" s="1"/>
  <c r="M3970" i="1"/>
  <c r="P3970" i="1" s="1"/>
  <c r="M3946" i="1"/>
  <c r="P3946" i="1" s="1"/>
  <c r="M3918" i="1"/>
  <c r="P3918" i="1" s="1"/>
  <c r="M4993" i="1"/>
  <c r="P4993" i="1" s="1"/>
  <c r="M4977" i="1"/>
  <c r="P4977" i="1" s="1"/>
  <c r="M4961" i="1"/>
  <c r="P4961" i="1" s="1"/>
  <c r="M4945" i="1"/>
  <c r="M4929" i="1"/>
  <c r="P4929" i="1" s="1"/>
  <c r="M4913" i="1"/>
  <c r="P4913" i="1" s="1"/>
  <c r="M4897" i="1"/>
  <c r="P4897" i="1" s="1"/>
  <c r="M4881" i="1"/>
  <c r="P4881" i="1" s="1"/>
  <c r="M4865" i="1"/>
  <c r="M4849" i="1"/>
  <c r="P4849" i="1" s="1"/>
  <c r="M4833" i="1"/>
  <c r="P4833" i="1" s="1"/>
  <c r="M4817" i="1"/>
  <c r="P4817" i="1" s="1"/>
  <c r="M4801" i="1"/>
  <c r="P4801" i="1" s="1"/>
  <c r="M4785" i="1"/>
  <c r="M3520" i="1"/>
  <c r="P3520" i="1" s="1"/>
  <c r="M3504" i="1"/>
  <c r="P3504" i="1" s="1"/>
  <c r="M3488" i="1"/>
  <c r="P3488" i="1" s="1"/>
  <c r="M3472" i="1"/>
  <c r="P3472" i="1" s="1"/>
  <c r="M3456" i="1"/>
  <c r="P3456" i="1" s="1"/>
  <c r="M3440" i="1"/>
  <c r="P3440" i="1" s="1"/>
  <c r="M3424" i="1"/>
  <c r="P3424" i="1" s="1"/>
  <c r="M3408" i="1"/>
  <c r="P3408" i="1" s="1"/>
  <c r="M3392" i="1"/>
  <c r="P3392" i="1" s="1"/>
  <c r="M3376" i="1"/>
  <c r="P3376" i="1" s="1"/>
  <c r="M3360" i="1"/>
  <c r="P3360" i="1" s="1"/>
  <c r="M3344" i="1"/>
  <c r="P3344" i="1" s="1"/>
  <c r="M3328" i="1"/>
  <c r="P3328" i="1" s="1"/>
  <c r="M3312" i="1"/>
  <c r="P3312" i="1" s="1"/>
  <c r="M3296" i="1"/>
  <c r="P3296" i="1" s="1"/>
  <c r="M3280" i="1"/>
  <c r="P3280" i="1" s="1"/>
  <c r="M3264" i="1"/>
  <c r="P3264" i="1" s="1"/>
  <c r="M3248" i="1"/>
  <c r="P3248" i="1" s="1"/>
  <c r="M3232" i="1"/>
  <c r="P3232" i="1" s="1"/>
  <c r="M3216" i="1"/>
  <c r="P3216" i="1" s="1"/>
  <c r="M3200" i="1"/>
  <c r="P3200" i="1" s="1"/>
  <c r="M3184" i="1"/>
  <c r="P3184" i="1" s="1"/>
  <c r="M3168" i="1"/>
  <c r="P3168" i="1" s="1"/>
  <c r="M3152" i="1"/>
  <c r="P3152" i="1" s="1"/>
  <c r="M3136" i="1"/>
  <c r="P3136" i="1" s="1"/>
  <c r="M3120" i="1"/>
  <c r="P3120" i="1" s="1"/>
  <c r="M3104" i="1"/>
  <c r="P3104" i="1" s="1"/>
  <c r="M3088" i="1"/>
  <c r="P3088" i="1" s="1"/>
  <c r="M3072" i="1"/>
  <c r="P3072" i="1" s="1"/>
  <c r="M3056" i="1"/>
  <c r="P3056" i="1" s="1"/>
  <c r="M3040" i="1"/>
  <c r="P3040" i="1" s="1"/>
  <c r="M3024" i="1"/>
  <c r="P3024" i="1" s="1"/>
  <c r="M3008" i="1"/>
  <c r="P3008" i="1" s="1"/>
  <c r="M2992" i="1"/>
  <c r="P2992" i="1" s="1"/>
  <c r="M2976" i="1"/>
  <c r="P2976" i="1" s="1"/>
  <c r="M2960" i="1"/>
  <c r="P2960" i="1" s="1"/>
  <c r="M2944" i="1"/>
  <c r="P2944" i="1" s="1"/>
  <c r="M2928" i="1"/>
  <c r="P2928" i="1" s="1"/>
  <c r="M2912" i="1"/>
  <c r="P2912" i="1" s="1"/>
  <c r="M2896" i="1"/>
  <c r="P2896" i="1" s="1"/>
  <c r="M2880" i="1"/>
  <c r="P2880" i="1" s="1"/>
  <c r="M2864" i="1"/>
  <c r="P2864" i="1" s="1"/>
  <c r="M2848" i="1"/>
  <c r="P2848" i="1" s="1"/>
  <c r="M2832" i="1"/>
  <c r="P2832" i="1" s="1"/>
  <c r="M2816" i="1"/>
  <c r="P2816" i="1" s="1"/>
  <c r="M2800" i="1"/>
  <c r="P2800" i="1" s="1"/>
  <c r="M4839" i="1"/>
  <c r="P4839" i="1" s="1"/>
  <c r="M4663" i="1"/>
  <c r="P4663" i="1" s="1"/>
  <c r="M4443" i="1"/>
  <c r="P4443" i="1" s="1"/>
  <c r="M4939" i="1"/>
  <c r="P4939" i="1" s="1"/>
  <c r="M4675" i="1"/>
  <c r="M4451" i="1"/>
  <c r="P4451" i="1" s="1"/>
  <c r="M4935" i="1"/>
  <c r="M4763" i="1"/>
  <c r="P4763" i="1" s="1"/>
  <c r="M4599" i="1"/>
  <c r="P4599" i="1" s="1"/>
  <c r="M4455" i="1"/>
  <c r="M4275" i="1"/>
  <c r="M4103" i="1"/>
  <c r="P4103" i="1" s="1"/>
  <c r="M3899" i="1"/>
  <c r="P3899" i="1" s="1"/>
  <c r="M3779" i="1"/>
  <c r="P3779" i="1" s="1"/>
  <c r="M3651" i="1"/>
  <c r="P3651" i="1" s="1"/>
  <c r="M3443" i="1"/>
  <c r="P3443" i="1" s="1"/>
  <c r="M3239" i="1"/>
  <c r="P3239" i="1" s="1"/>
  <c r="M3131" i="1"/>
  <c r="P3131" i="1" s="1"/>
  <c r="M3055" i="1"/>
  <c r="M2979" i="1"/>
  <c r="P2979" i="1" s="1"/>
  <c r="M2907" i="1"/>
  <c r="P2907" i="1" s="1"/>
  <c r="M2823" i="1"/>
  <c r="P2823" i="1" s="1"/>
  <c r="M2743" i="1"/>
  <c r="P2743" i="1" s="1"/>
  <c r="M2675" i="1"/>
  <c r="M2595" i="1"/>
  <c r="M2511" i="1"/>
  <c r="P2511" i="1" s="1"/>
  <c r="M2399" i="1"/>
  <c r="P2399" i="1" s="1"/>
  <c r="M4964" i="1"/>
  <c r="P4964" i="1" s="1"/>
  <c r="M4900" i="1"/>
  <c r="P4900" i="1" s="1"/>
  <c r="M4836" i="1"/>
  <c r="P4836" i="1" s="1"/>
  <c r="M4772" i="1"/>
  <c r="P4772" i="1" s="1"/>
  <c r="M4708" i="1"/>
  <c r="P4708" i="1" s="1"/>
  <c r="M4644" i="1"/>
  <c r="P4644" i="1" s="1"/>
  <c r="M4580" i="1"/>
  <c r="P4580" i="1" s="1"/>
  <c r="M4516" i="1"/>
  <c r="P4516" i="1" s="1"/>
  <c r="M4452" i="1"/>
  <c r="P4452" i="1" s="1"/>
  <c r="M4388" i="1"/>
  <c r="P4388" i="1" s="1"/>
  <c r="M4324" i="1"/>
  <c r="P4324" i="1" s="1"/>
  <c r="M4260" i="1"/>
  <c r="P4260" i="1" s="1"/>
  <c r="M4196" i="1"/>
  <c r="P4196" i="1" s="1"/>
  <c r="M4132" i="1"/>
  <c r="P4132" i="1" s="1"/>
  <c r="M4068" i="1"/>
  <c r="P4068" i="1" s="1"/>
  <c r="M4020" i="1"/>
  <c r="P4020" i="1" s="1"/>
  <c r="M3996" i="1"/>
  <c r="P3996" i="1" s="1"/>
  <c r="M3976" i="1"/>
  <c r="P3976" i="1" s="1"/>
  <c r="M3956" i="1"/>
  <c r="P3956" i="1" s="1"/>
  <c r="M3932" i="1"/>
  <c r="P3932" i="1" s="1"/>
  <c r="M3912" i="1"/>
  <c r="P3912" i="1" s="1"/>
  <c r="M3892" i="1"/>
  <c r="P3892" i="1" s="1"/>
  <c r="M3868" i="1"/>
  <c r="P3868" i="1" s="1"/>
  <c r="M3848" i="1"/>
  <c r="P3848" i="1" s="1"/>
  <c r="M3828" i="1"/>
  <c r="P3828" i="1" s="1"/>
  <c r="M3804" i="1"/>
  <c r="P3804" i="1" s="1"/>
  <c r="M3784" i="1"/>
  <c r="P3784" i="1" s="1"/>
  <c r="M3764" i="1"/>
  <c r="P3764" i="1" s="1"/>
  <c r="M3740" i="1"/>
  <c r="P3740" i="1" s="1"/>
  <c r="M3720" i="1"/>
  <c r="P3720" i="1" s="1"/>
  <c r="M3700" i="1"/>
  <c r="P3700" i="1" s="1"/>
  <c r="M3676" i="1"/>
  <c r="P3676" i="1" s="1"/>
  <c r="M3656" i="1"/>
  <c r="P3656" i="1" s="1"/>
  <c r="M3636" i="1"/>
  <c r="P3636" i="1" s="1"/>
  <c r="M3612" i="1"/>
  <c r="P3612" i="1" s="1"/>
  <c r="M3592" i="1"/>
  <c r="P3592" i="1" s="1"/>
  <c r="M3572" i="1"/>
  <c r="P3572" i="1" s="1"/>
  <c r="M3548" i="1"/>
  <c r="P3548" i="1" s="1"/>
  <c r="M3528" i="1"/>
  <c r="P3528" i="1" s="1"/>
  <c r="M4255" i="1"/>
  <c r="M4195" i="1"/>
  <c r="M4151" i="1"/>
  <c r="P4151" i="1" s="1"/>
  <c r="M4099" i="1"/>
  <c r="P4099" i="1" s="1"/>
  <c r="M4019" i="1"/>
  <c r="P4019" i="1" s="1"/>
  <c r="M3987" i="1"/>
  <c r="P3987" i="1" s="1"/>
  <c r="M3911" i="1"/>
  <c r="P3911" i="1" s="1"/>
  <c r="M3771" i="1"/>
  <c r="P3771" i="1" s="1"/>
  <c r="M3699" i="1"/>
  <c r="P3699" i="1" s="1"/>
  <c r="M3631" i="1"/>
  <c r="P3631" i="1" s="1"/>
  <c r="M3583" i="1"/>
  <c r="P3583" i="1" s="1"/>
  <c r="M3463" i="1"/>
  <c r="P3463" i="1" s="1"/>
  <c r="M3427" i="1"/>
  <c r="P3427" i="1" s="1"/>
  <c r="M3371" i="1"/>
  <c r="P3371" i="1" s="1"/>
  <c r="M3319" i="1"/>
  <c r="P3319" i="1" s="1"/>
  <c r="M3271" i="1"/>
  <c r="P3271" i="1" s="1"/>
  <c r="M3231" i="1"/>
  <c r="P3231" i="1" s="1"/>
  <c r="M2427" i="1"/>
  <c r="P2427" i="1" s="1"/>
  <c r="M2375" i="1"/>
  <c r="M2323" i="1"/>
  <c r="P2323" i="1" s="1"/>
  <c r="M2295" i="1"/>
  <c r="M2263" i="1"/>
  <c r="P2263" i="1" s="1"/>
  <c r="M2231" i="1"/>
  <c r="P2231" i="1" s="1"/>
  <c r="M2203" i="1"/>
  <c r="P2203" i="1" s="1"/>
  <c r="M2167" i="1"/>
  <c r="P2167" i="1" s="1"/>
  <c r="M2139" i="1"/>
  <c r="P2139" i="1" s="1"/>
  <c r="M2103" i="1"/>
  <c r="P2103" i="1" s="1"/>
  <c r="M2071" i="1"/>
  <c r="P2071" i="1" s="1"/>
  <c r="M2043" i="1"/>
  <c r="P2043" i="1" s="1"/>
  <c r="M2007" i="1"/>
  <c r="P2007" i="1" s="1"/>
  <c r="M1975" i="1"/>
  <c r="M1939" i="1"/>
  <c r="P1939" i="1" s="1"/>
  <c r="M1911" i="1"/>
  <c r="P1911" i="1" s="1"/>
  <c r="M1879" i="1"/>
  <c r="P1879" i="1" s="1"/>
  <c r="M1843" i="1"/>
  <c r="P1843" i="1" s="1"/>
  <c r="M1811" i="1"/>
  <c r="P1811" i="1" s="1"/>
  <c r="M1775" i="1"/>
  <c r="M1743" i="1"/>
  <c r="P1743" i="1" s="1"/>
  <c r="M1711" i="1"/>
  <c r="P1711" i="1" s="1"/>
  <c r="M1679" i="1"/>
  <c r="P1679" i="1" s="1"/>
  <c r="M1647" i="1"/>
  <c r="P1647" i="1" s="1"/>
  <c r="M1623" i="1"/>
  <c r="P1623" i="1" s="1"/>
  <c r="M1587" i="1"/>
  <c r="P1587" i="1" s="1"/>
  <c r="M1551" i="1"/>
  <c r="P1551" i="1" s="1"/>
  <c r="M1519" i="1"/>
  <c r="P1519" i="1" s="1"/>
  <c r="M1487" i="1"/>
  <c r="P1487" i="1" s="1"/>
  <c r="M1463" i="1"/>
  <c r="P1463" i="1" s="1"/>
  <c r="M1431" i="1"/>
  <c r="P1431" i="1" s="1"/>
  <c r="M1395" i="1"/>
  <c r="M1355" i="1"/>
  <c r="M4998" i="1"/>
  <c r="P4998" i="1" s="1"/>
  <c r="M4962" i="1"/>
  <c r="P4962" i="1" s="1"/>
  <c r="M4934" i="1"/>
  <c r="P4934" i="1" s="1"/>
  <c r="M4902" i="1"/>
  <c r="P4902" i="1" s="1"/>
  <c r="M4870" i="1"/>
  <c r="P4870" i="1" s="1"/>
  <c r="M4834" i="1"/>
  <c r="P4834" i="1" s="1"/>
  <c r="M4798" i="1"/>
  <c r="P4798" i="1" s="1"/>
  <c r="M4762" i="1"/>
  <c r="P4762" i="1" s="1"/>
  <c r="M4730" i="1"/>
  <c r="P4730" i="1" s="1"/>
  <c r="M4698" i="1"/>
  <c r="P4698" i="1" s="1"/>
  <c r="M4666" i="1"/>
  <c r="P4666" i="1" s="1"/>
  <c r="M4634" i="1"/>
  <c r="P4634" i="1" s="1"/>
  <c r="M4610" i="1"/>
  <c r="P4610" i="1" s="1"/>
  <c r="M4582" i="1"/>
  <c r="P4582" i="1" s="1"/>
  <c r="M4546" i="1"/>
  <c r="P4546" i="1" s="1"/>
  <c r="M4518" i="1"/>
  <c r="P4518" i="1" s="1"/>
  <c r="M4486" i="1"/>
  <c r="P4486" i="1" s="1"/>
  <c r="M4454" i="1"/>
  <c r="P4454" i="1" s="1"/>
  <c r="M4422" i="1"/>
  <c r="P4422" i="1" s="1"/>
  <c r="M4386" i="1"/>
  <c r="P4386" i="1" s="1"/>
  <c r="M4358" i="1"/>
  <c r="P4358" i="1" s="1"/>
  <c r="M4322" i="1"/>
  <c r="P4322" i="1" s="1"/>
  <c r="M4303" i="1"/>
  <c r="P4303" i="1" s="1"/>
  <c r="M4251" i="1"/>
  <c r="P4251" i="1" s="1"/>
  <c r="M4207" i="1"/>
  <c r="P4207" i="1" s="1"/>
  <c r="M4115" i="1"/>
  <c r="M4075" i="1"/>
  <c r="M4039" i="1"/>
  <c r="P4039" i="1" s="1"/>
  <c r="M3967" i="1"/>
  <c r="P3967" i="1" s="1"/>
  <c r="M3931" i="1"/>
  <c r="P3931" i="1" s="1"/>
  <c r="M3887" i="1"/>
  <c r="P3887" i="1" s="1"/>
  <c r="M3847" i="1"/>
  <c r="P3847" i="1" s="1"/>
  <c r="M3795" i="1"/>
  <c r="M3743" i="1"/>
  <c r="P3743" i="1" s="1"/>
  <c r="M3683" i="1"/>
  <c r="P3683" i="1" s="1"/>
  <c r="M3619" i="1"/>
  <c r="P3619" i="1" s="1"/>
  <c r="M3571" i="1"/>
  <c r="P3571" i="1" s="1"/>
  <c r="M3547" i="1"/>
  <c r="P3547" i="1" s="1"/>
  <c r="M3503" i="1"/>
  <c r="P3503" i="1" s="1"/>
  <c r="M3471" i="1"/>
  <c r="P3471" i="1" s="1"/>
  <c r="M3383" i="1"/>
  <c r="P3383" i="1" s="1"/>
  <c r="M3291" i="1"/>
  <c r="P3291" i="1" s="1"/>
  <c r="M3243" i="1"/>
  <c r="P3243" i="1" s="1"/>
  <c r="M3195" i="1"/>
  <c r="M3079" i="1"/>
  <c r="P3079" i="1" s="1"/>
  <c r="M2999" i="1"/>
  <c r="P2999" i="1" s="1"/>
  <c r="M2883" i="1"/>
  <c r="P2883" i="1" s="1"/>
  <c r="M2795" i="1"/>
  <c r="M2723" i="1"/>
  <c r="P2723" i="1" s="1"/>
  <c r="M2607" i="1"/>
  <c r="P2607" i="1" s="1"/>
  <c r="M2531" i="1"/>
  <c r="P2531" i="1" s="1"/>
  <c r="M2475" i="1"/>
  <c r="M2431" i="1"/>
  <c r="P2431" i="1" s="1"/>
  <c r="M2379" i="1"/>
  <c r="P2379" i="1" s="1"/>
  <c r="M2327" i="1"/>
  <c r="P2327" i="1" s="1"/>
  <c r="M2291" i="1"/>
  <c r="P2291" i="1" s="1"/>
  <c r="M2259" i="1"/>
  <c r="P2259" i="1" s="1"/>
  <c r="M2223" i="1"/>
  <c r="P2223" i="1" s="1"/>
  <c r="M2191" i="1"/>
  <c r="P2191" i="1" s="1"/>
  <c r="M2163" i="1"/>
  <c r="P2163" i="1" s="1"/>
  <c r="M2123" i="1"/>
  <c r="P2123" i="1" s="1"/>
  <c r="M2099" i="1"/>
  <c r="P2099" i="1" s="1"/>
  <c r="M2067" i="1"/>
  <c r="P2067" i="1" s="1"/>
  <c r="M2035" i="1"/>
  <c r="M2003" i="1"/>
  <c r="P2003" i="1" s="1"/>
  <c r="M1971" i="1"/>
  <c r="P1971" i="1" s="1"/>
  <c r="M1943" i="1"/>
  <c r="P1943" i="1" s="1"/>
  <c r="M1907" i="1"/>
  <c r="P1907" i="1" s="1"/>
  <c r="M1875" i="1"/>
  <c r="M1847" i="1"/>
  <c r="P1847" i="1" s="1"/>
  <c r="M1815" i="1"/>
  <c r="M1783" i="1"/>
  <c r="P1783" i="1" s="1"/>
  <c r="M1751" i="1"/>
  <c r="P1751" i="1" s="1"/>
  <c r="M1723" i="1"/>
  <c r="P1723" i="1" s="1"/>
  <c r="M1695" i="1"/>
  <c r="M1655" i="1"/>
  <c r="M1619" i="1"/>
  <c r="P1619" i="1" s="1"/>
  <c r="M1591" i="1"/>
  <c r="P1591" i="1" s="1"/>
  <c r="M1563" i="1"/>
  <c r="P1563" i="1" s="1"/>
  <c r="M1531" i="1"/>
  <c r="P1531" i="1" s="1"/>
  <c r="M1503" i="1"/>
  <c r="P1503" i="1" s="1"/>
  <c r="M1459" i="1"/>
  <c r="P1459" i="1" s="1"/>
  <c r="M1427" i="1"/>
  <c r="P1427" i="1" s="1"/>
  <c r="M1399" i="1"/>
  <c r="P1399" i="1" s="1"/>
  <c r="M1371" i="1"/>
  <c r="P1371" i="1" s="1"/>
  <c r="M4982" i="1"/>
  <c r="P4982" i="1" s="1"/>
  <c r="M4954" i="1"/>
  <c r="P4954" i="1" s="1"/>
  <c r="M4922" i="1"/>
  <c r="P4922" i="1" s="1"/>
  <c r="M4890" i="1"/>
  <c r="P4890" i="1" s="1"/>
  <c r="M4858" i="1"/>
  <c r="P4858" i="1" s="1"/>
  <c r="M4826" i="1"/>
  <c r="P4826" i="1" s="1"/>
  <c r="M4802" i="1"/>
  <c r="P4802" i="1" s="1"/>
  <c r="M4770" i="1"/>
  <c r="P4770" i="1" s="1"/>
  <c r="M4742" i="1"/>
  <c r="P4742" i="1" s="1"/>
  <c r="M4710" i="1"/>
  <c r="P4710" i="1" s="1"/>
  <c r="M4674" i="1"/>
  <c r="P4674" i="1" s="1"/>
  <c r="M4646" i="1"/>
  <c r="P4646" i="1" s="1"/>
  <c r="M4602" i="1"/>
  <c r="P4602" i="1" s="1"/>
  <c r="M4570" i="1"/>
  <c r="P4570" i="1" s="1"/>
  <c r="M4542" i="1"/>
  <c r="P4542" i="1" s="1"/>
  <c r="M4506" i="1"/>
  <c r="P4506" i="1" s="1"/>
  <c r="M4474" i="1"/>
  <c r="P4474" i="1" s="1"/>
  <c r="M4442" i="1"/>
  <c r="P4442" i="1" s="1"/>
  <c r="M4410" i="1"/>
  <c r="P4410" i="1" s="1"/>
  <c r="M4382" i="1"/>
  <c r="P4382" i="1" s="1"/>
  <c r="M4346" i="1"/>
  <c r="P4346" i="1" s="1"/>
  <c r="M4318" i="1"/>
  <c r="P4318" i="1" s="1"/>
  <c r="M1343" i="1"/>
  <c r="P1343" i="1" s="1"/>
  <c r="M1327" i="1"/>
  <c r="P1327" i="1" s="1"/>
  <c r="M1311" i="1"/>
  <c r="P1311" i="1" s="1"/>
  <c r="M1295" i="1"/>
  <c r="M1279" i="1"/>
  <c r="P1279" i="1" s="1"/>
  <c r="M1263" i="1"/>
  <c r="P1263" i="1" s="1"/>
  <c r="M1247" i="1"/>
  <c r="P1247" i="1" s="1"/>
  <c r="M1231" i="1"/>
  <c r="P1231" i="1" s="1"/>
  <c r="M1215" i="1"/>
  <c r="M1199" i="1"/>
  <c r="P1199" i="1" s="1"/>
  <c r="M1183" i="1"/>
  <c r="P1183" i="1" s="1"/>
  <c r="M1167" i="1"/>
  <c r="P1167" i="1" s="1"/>
  <c r="M1151" i="1"/>
  <c r="P1151" i="1" s="1"/>
  <c r="M1135" i="1"/>
  <c r="M1119" i="1"/>
  <c r="P1119" i="1" s="1"/>
  <c r="M1103" i="1"/>
  <c r="P1103" i="1" s="1"/>
  <c r="M1087" i="1"/>
  <c r="P1087" i="1" s="1"/>
  <c r="M1071" i="1"/>
  <c r="P1071" i="1" s="1"/>
  <c r="M1055" i="1"/>
  <c r="M1039" i="1"/>
  <c r="P1039" i="1" s="1"/>
  <c r="M1023" i="1"/>
  <c r="P1023" i="1" s="1"/>
  <c r="M1007" i="1"/>
  <c r="P1007" i="1" s="1"/>
  <c r="M4250" i="1"/>
  <c r="P4250" i="1" s="1"/>
  <c r="M4186" i="1"/>
  <c r="P4186" i="1" s="1"/>
  <c r="M4134" i="1"/>
  <c r="P4134" i="1" s="1"/>
  <c r="M4070" i="1"/>
  <c r="P4070" i="1" s="1"/>
  <c r="M4030" i="1"/>
  <c r="P4030" i="1" s="1"/>
  <c r="M3978" i="1"/>
  <c r="P3978" i="1" s="1"/>
  <c r="M3934" i="1"/>
  <c r="P3934" i="1" s="1"/>
  <c r="M3902" i="1"/>
  <c r="P3902" i="1" s="1"/>
  <c r="M3886" i="1"/>
  <c r="P3886" i="1" s="1"/>
  <c r="M3870" i="1"/>
  <c r="P3870" i="1" s="1"/>
  <c r="M3854" i="1"/>
  <c r="P3854" i="1" s="1"/>
  <c r="M3838" i="1"/>
  <c r="P3838" i="1" s="1"/>
  <c r="M3822" i="1"/>
  <c r="P3822" i="1" s="1"/>
  <c r="M3806" i="1"/>
  <c r="P3806" i="1" s="1"/>
  <c r="M3790" i="1"/>
  <c r="P3790" i="1" s="1"/>
  <c r="M3774" i="1"/>
  <c r="P3774" i="1" s="1"/>
  <c r="M3758" i="1"/>
  <c r="P3758" i="1" s="1"/>
  <c r="M3742" i="1"/>
  <c r="P3742" i="1" s="1"/>
  <c r="M3726" i="1"/>
  <c r="P3726" i="1" s="1"/>
  <c r="M4274" i="1"/>
  <c r="P4274" i="1" s="1"/>
  <c r="M4254" i="1"/>
  <c r="P4254" i="1" s="1"/>
  <c r="M4230" i="1"/>
  <c r="P4230" i="1" s="1"/>
  <c r="M4210" i="1"/>
  <c r="P4210" i="1" s="1"/>
  <c r="M4190" i="1"/>
  <c r="P4190" i="1" s="1"/>
  <c r="M4166" i="1"/>
  <c r="P4166" i="1" s="1"/>
  <c r="M4142" i="1"/>
  <c r="P4142" i="1" s="1"/>
  <c r="M4122" i="1"/>
  <c r="P4122" i="1" s="1"/>
  <c r="M4102" i="1"/>
  <c r="P4102" i="1" s="1"/>
  <c r="M4078" i="1"/>
  <c r="P4078" i="1" s="1"/>
  <c r="M4050" i="1"/>
  <c r="P4050" i="1" s="1"/>
  <c r="M4026" i="1"/>
  <c r="P4026" i="1" s="1"/>
  <c r="M4006" i="1"/>
  <c r="P4006" i="1" s="1"/>
  <c r="M3982" i="1"/>
  <c r="P3982" i="1" s="1"/>
  <c r="M3958" i="1"/>
  <c r="P3958" i="1" s="1"/>
  <c r="M3930" i="1"/>
  <c r="P3930" i="1" s="1"/>
  <c r="M5001" i="1"/>
  <c r="P5001" i="1" s="1"/>
  <c r="M4985" i="1"/>
  <c r="M4969" i="1"/>
  <c r="P4969" i="1" s="1"/>
  <c r="M4953" i="1"/>
  <c r="P4953" i="1" s="1"/>
  <c r="M4937" i="1"/>
  <c r="P4937" i="1" s="1"/>
  <c r="M4921" i="1"/>
  <c r="P4921" i="1" s="1"/>
  <c r="M4905" i="1"/>
  <c r="M4889" i="1"/>
  <c r="P4889" i="1" s="1"/>
  <c r="M4873" i="1"/>
  <c r="P4873" i="1" s="1"/>
  <c r="M4857" i="1"/>
  <c r="P4857" i="1" s="1"/>
  <c r="M4841" i="1"/>
  <c r="P4841" i="1" s="1"/>
  <c r="M4825" i="1"/>
  <c r="M4809" i="1"/>
  <c r="P4809" i="1" s="1"/>
  <c r="M4793" i="1"/>
  <c r="P4793" i="1" s="1"/>
  <c r="M4777" i="1"/>
  <c r="P4777" i="1" s="1"/>
  <c r="M3512" i="1"/>
  <c r="P3512" i="1" s="1"/>
  <c r="M3496" i="1"/>
  <c r="P3496" i="1" s="1"/>
  <c r="M3480" i="1"/>
  <c r="P3480" i="1" s="1"/>
  <c r="M3464" i="1"/>
  <c r="P3464" i="1" s="1"/>
  <c r="M3448" i="1"/>
  <c r="P3448" i="1" s="1"/>
  <c r="M3432" i="1"/>
  <c r="P3432" i="1" s="1"/>
  <c r="M3416" i="1"/>
  <c r="P3416" i="1" s="1"/>
  <c r="M3400" i="1"/>
  <c r="P3400" i="1" s="1"/>
  <c r="M3384" i="1"/>
  <c r="P3384" i="1" s="1"/>
  <c r="M3368" i="1"/>
  <c r="P3368" i="1" s="1"/>
  <c r="M3352" i="1"/>
  <c r="P3352" i="1" s="1"/>
  <c r="M3336" i="1"/>
  <c r="P3336" i="1" s="1"/>
  <c r="M3320" i="1"/>
  <c r="P3320" i="1" s="1"/>
  <c r="M3304" i="1"/>
  <c r="P3304" i="1" s="1"/>
  <c r="M3288" i="1"/>
  <c r="P3288" i="1" s="1"/>
  <c r="M3272" i="1"/>
  <c r="P3272" i="1" s="1"/>
  <c r="M3256" i="1"/>
  <c r="P3256" i="1" s="1"/>
  <c r="M3240" i="1"/>
  <c r="P3240" i="1" s="1"/>
  <c r="M3224" i="1"/>
  <c r="P3224" i="1" s="1"/>
  <c r="M3208" i="1"/>
  <c r="P3208" i="1" s="1"/>
  <c r="M3192" i="1"/>
  <c r="P3192" i="1" s="1"/>
  <c r="M3176" i="1"/>
  <c r="P3176" i="1" s="1"/>
  <c r="M3160" i="1"/>
  <c r="P3160" i="1" s="1"/>
  <c r="M3144" i="1"/>
  <c r="P3144" i="1" s="1"/>
  <c r="M3128" i="1"/>
  <c r="P3128" i="1" s="1"/>
  <c r="M3112" i="1"/>
  <c r="P3112" i="1" s="1"/>
  <c r="M3096" i="1"/>
  <c r="P3096" i="1" s="1"/>
  <c r="M3080" i="1"/>
  <c r="P3080" i="1" s="1"/>
  <c r="M3064" i="1"/>
  <c r="P3064" i="1" s="1"/>
  <c r="M3048" i="1"/>
  <c r="P3048" i="1" s="1"/>
  <c r="M3032" i="1"/>
  <c r="P3032" i="1" s="1"/>
  <c r="M3016" i="1"/>
  <c r="P3016" i="1" s="1"/>
  <c r="M3000" i="1"/>
  <c r="P3000" i="1" s="1"/>
  <c r="M2984" i="1"/>
  <c r="P2984" i="1" s="1"/>
  <c r="M2968" i="1"/>
  <c r="P2968" i="1" s="1"/>
  <c r="M2952" i="1"/>
  <c r="P2952" i="1" s="1"/>
  <c r="M2936" i="1"/>
  <c r="P2936" i="1" s="1"/>
  <c r="M2920" i="1"/>
  <c r="P2920" i="1" s="1"/>
  <c r="M2904" i="1"/>
  <c r="P2904" i="1" s="1"/>
  <c r="M2888" i="1"/>
  <c r="P2888" i="1" s="1"/>
  <c r="M2872" i="1"/>
  <c r="P2872" i="1" s="1"/>
  <c r="M2856" i="1"/>
  <c r="P2856" i="1" s="1"/>
  <c r="M2840" i="1"/>
  <c r="P2840" i="1" s="1"/>
  <c r="M2824" i="1"/>
  <c r="P2824" i="1" s="1"/>
  <c r="M2808" i="1"/>
  <c r="P2808" i="1" s="1"/>
  <c r="M2792" i="1"/>
  <c r="P2792" i="1" s="1"/>
  <c r="M2776" i="1"/>
  <c r="P2776" i="1" s="1"/>
  <c r="M2760" i="1"/>
  <c r="P2760" i="1" s="1"/>
  <c r="M2744" i="1"/>
  <c r="P2744" i="1" s="1"/>
  <c r="M2728" i="1"/>
  <c r="P2728" i="1" s="1"/>
  <c r="M2712" i="1"/>
  <c r="P2712" i="1" s="1"/>
  <c r="M2696" i="1"/>
  <c r="P2696" i="1" s="1"/>
  <c r="M2680" i="1"/>
  <c r="P2680" i="1" s="1"/>
  <c r="M2664" i="1"/>
  <c r="P2664" i="1" s="1"/>
  <c r="M2648" i="1"/>
  <c r="P2648" i="1" s="1"/>
  <c r="M2632" i="1"/>
  <c r="P2632" i="1" s="1"/>
  <c r="M2616" i="1"/>
  <c r="P2616" i="1" s="1"/>
  <c r="M2600" i="1"/>
  <c r="P2600" i="1" s="1"/>
  <c r="M2584" i="1"/>
  <c r="P2584" i="1" s="1"/>
  <c r="M2568" i="1"/>
  <c r="P2568" i="1" s="1"/>
  <c r="M2552" i="1"/>
  <c r="P2552" i="1" s="1"/>
  <c r="M2536" i="1"/>
  <c r="P2536" i="1" s="1"/>
  <c r="M2520" i="1"/>
  <c r="P2520" i="1" s="1"/>
  <c r="M2504" i="1"/>
  <c r="P2504" i="1" s="1"/>
  <c r="M2488" i="1"/>
  <c r="P2488" i="1" s="1"/>
  <c r="M2472" i="1"/>
  <c r="P2472" i="1" s="1"/>
  <c r="M2456" i="1"/>
  <c r="P2456" i="1" s="1"/>
  <c r="M2440" i="1"/>
  <c r="P2440" i="1" s="1"/>
  <c r="M2424" i="1"/>
  <c r="P2424" i="1" s="1"/>
  <c r="M2408" i="1"/>
  <c r="P2408" i="1" s="1"/>
  <c r="M2392" i="1"/>
  <c r="P2392" i="1" s="1"/>
  <c r="M2376" i="1"/>
  <c r="P2376" i="1" s="1"/>
  <c r="M2360" i="1"/>
  <c r="P2360" i="1" s="1"/>
  <c r="M2344" i="1"/>
  <c r="P2344" i="1" s="1"/>
  <c r="M2328" i="1"/>
  <c r="P2328" i="1" s="1"/>
  <c r="M2312" i="1"/>
  <c r="P2312" i="1" s="1"/>
  <c r="M2296" i="1"/>
  <c r="P2296" i="1" s="1"/>
  <c r="M2280" i="1"/>
  <c r="P2280" i="1" s="1"/>
  <c r="M2264" i="1"/>
  <c r="P2264" i="1" s="1"/>
  <c r="M2248" i="1"/>
  <c r="P2248" i="1" s="1"/>
  <c r="M2232" i="1"/>
  <c r="P2232" i="1" s="1"/>
  <c r="M2216" i="1"/>
  <c r="P2216" i="1" s="1"/>
  <c r="M2200" i="1"/>
  <c r="P2200" i="1" s="1"/>
  <c r="M2184" i="1"/>
  <c r="P2184" i="1" s="1"/>
  <c r="M2168" i="1"/>
  <c r="P2168" i="1" s="1"/>
  <c r="M3718" i="1"/>
  <c r="P3718" i="1" s="1"/>
  <c r="M3702" i="1"/>
  <c r="P3702" i="1" s="1"/>
  <c r="M3686" i="1"/>
  <c r="P3686" i="1" s="1"/>
  <c r="M3670" i="1"/>
  <c r="P3670" i="1" s="1"/>
  <c r="M3654" i="1"/>
  <c r="P3654" i="1" s="1"/>
  <c r="M3638" i="1"/>
  <c r="P3638" i="1" s="1"/>
  <c r="M3622" i="1"/>
  <c r="P3622" i="1" s="1"/>
  <c r="M3606" i="1"/>
  <c r="P3606" i="1" s="1"/>
  <c r="M3590" i="1"/>
  <c r="P3590" i="1" s="1"/>
  <c r="M3574" i="1"/>
  <c r="P3574" i="1" s="1"/>
  <c r="M3558" i="1"/>
  <c r="P3558" i="1" s="1"/>
  <c r="M3542" i="1"/>
  <c r="P3542" i="1" s="1"/>
  <c r="M3526" i="1"/>
  <c r="P3526" i="1" s="1"/>
  <c r="M3510" i="1"/>
  <c r="P3510" i="1" s="1"/>
  <c r="M3494" i="1"/>
  <c r="P3494" i="1" s="1"/>
  <c r="M3478" i="1"/>
  <c r="P3478" i="1" s="1"/>
  <c r="M3462" i="1"/>
  <c r="P3462" i="1" s="1"/>
  <c r="M3446" i="1"/>
  <c r="P3446" i="1" s="1"/>
  <c r="M3430" i="1"/>
  <c r="P3430" i="1" s="1"/>
  <c r="M3414" i="1"/>
  <c r="P3414" i="1" s="1"/>
  <c r="M3398" i="1"/>
  <c r="P3398" i="1" s="1"/>
  <c r="M3382" i="1"/>
  <c r="P3382" i="1" s="1"/>
  <c r="M3366" i="1"/>
  <c r="P3366" i="1" s="1"/>
  <c r="M3350" i="1"/>
  <c r="P3350" i="1" s="1"/>
  <c r="M3334" i="1"/>
  <c r="P3334" i="1" s="1"/>
  <c r="M3318" i="1"/>
  <c r="P3318" i="1" s="1"/>
  <c r="M3302" i="1"/>
  <c r="P3302" i="1" s="1"/>
  <c r="M3286" i="1"/>
  <c r="P3286" i="1" s="1"/>
  <c r="M3270" i="1"/>
  <c r="P3270" i="1" s="1"/>
  <c r="M3254" i="1"/>
  <c r="P3254" i="1" s="1"/>
  <c r="M3238" i="1"/>
  <c r="P3238" i="1" s="1"/>
  <c r="M3222" i="1"/>
  <c r="P3222" i="1" s="1"/>
  <c r="M3206" i="1"/>
  <c r="P3206" i="1" s="1"/>
  <c r="M3190" i="1"/>
  <c r="P3190" i="1" s="1"/>
  <c r="M3174" i="1"/>
  <c r="P3174" i="1" s="1"/>
  <c r="M3158" i="1"/>
  <c r="P3158" i="1" s="1"/>
  <c r="M3142" i="1"/>
  <c r="P3142" i="1" s="1"/>
  <c r="M3126" i="1"/>
  <c r="P3126" i="1" s="1"/>
  <c r="M3110" i="1"/>
  <c r="P3110" i="1" s="1"/>
  <c r="M3094" i="1"/>
  <c r="P3094" i="1" s="1"/>
  <c r="M3078" i="1"/>
  <c r="P3078" i="1" s="1"/>
  <c r="M3062" i="1"/>
  <c r="P3062" i="1" s="1"/>
  <c r="M3046" i="1"/>
  <c r="P3046" i="1" s="1"/>
  <c r="M3030" i="1"/>
  <c r="P3030" i="1" s="1"/>
  <c r="M3014" i="1"/>
  <c r="P3014" i="1" s="1"/>
  <c r="M2998" i="1"/>
  <c r="P2998" i="1" s="1"/>
  <c r="M4761" i="1"/>
  <c r="P4761" i="1" s="1"/>
  <c r="M4745" i="1"/>
  <c r="M4729" i="1"/>
  <c r="P4729" i="1" s="1"/>
  <c r="M4713" i="1"/>
  <c r="P4713" i="1" s="1"/>
  <c r="M4697" i="1"/>
  <c r="P4697" i="1" s="1"/>
  <c r="M4681" i="1"/>
  <c r="P4681" i="1" s="1"/>
  <c r="M4665" i="1"/>
  <c r="M4649" i="1"/>
  <c r="P4649" i="1" s="1"/>
  <c r="M4633" i="1"/>
  <c r="P4633" i="1" s="1"/>
  <c r="M4617" i="1"/>
  <c r="P4617" i="1" s="1"/>
  <c r="M4601" i="1"/>
  <c r="P4601" i="1" s="1"/>
  <c r="M4585" i="1"/>
  <c r="M4569" i="1"/>
  <c r="P4569" i="1" s="1"/>
  <c r="M4553" i="1"/>
  <c r="P4553" i="1" s="1"/>
  <c r="M4537" i="1"/>
  <c r="P4537" i="1" s="1"/>
  <c r="M4521" i="1"/>
  <c r="P4521" i="1" s="1"/>
  <c r="M4505" i="1"/>
  <c r="M4489" i="1"/>
  <c r="P4489" i="1" s="1"/>
  <c r="M4473" i="1"/>
  <c r="P4473" i="1" s="1"/>
  <c r="M4457" i="1"/>
  <c r="P4457" i="1" s="1"/>
  <c r="M4441" i="1"/>
  <c r="P4441" i="1" s="1"/>
  <c r="M4425" i="1"/>
  <c r="M4409" i="1"/>
  <c r="P4409" i="1" s="1"/>
  <c r="M4393" i="1"/>
  <c r="P4393" i="1" s="1"/>
  <c r="M4377" i="1"/>
  <c r="P4377" i="1" s="1"/>
  <c r="M4361" i="1"/>
  <c r="P4361" i="1" s="1"/>
  <c r="M4345" i="1"/>
  <c r="M4329" i="1"/>
  <c r="P4329" i="1" s="1"/>
  <c r="M4313" i="1"/>
  <c r="P4313" i="1" s="1"/>
  <c r="M4297" i="1"/>
  <c r="P4297" i="1" s="1"/>
  <c r="M4281" i="1"/>
  <c r="P4281" i="1" s="1"/>
  <c r="M4265" i="1"/>
  <c r="M4249" i="1"/>
  <c r="P4249" i="1" s="1"/>
  <c r="M4233" i="1"/>
  <c r="P4233" i="1" s="1"/>
  <c r="M4217" i="1"/>
  <c r="P4217" i="1" s="1"/>
  <c r="M4201" i="1"/>
  <c r="P4201" i="1" s="1"/>
  <c r="M4185" i="1"/>
  <c r="M4169" i="1"/>
  <c r="P4169" i="1" s="1"/>
  <c r="M4153" i="1"/>
  <c r="P4153" i="1" s="1"/>
  <c r="M4137" i="1"/>
  <c r="P4137" i="1" s="1"/>
  <c r="M4121" i="1"/>
  <c r="P4121" i="1" s="1"/>
  <c r="M4105" i="1"/>
  <c r="M4089" i="1"/>
  <c r="P4089" i="1" s="1"/>
  <c r="M4073" i="1"/>
  <c r="P4073" i="1" s="1"/>
  <c r="M4057" i="1"/>
  <c r="P4057" i="1" s="1"/>
  <c r="M4041" i="1"/>
  <c r="P4041" i="1" s="1"/>
  <c r="M4025" i="1"/>
  <c r="M4009" i="1"/>
  <c r="P4009" i="1" s="1"/>
  <c r="M3993" i="1"/>
  <c r="P3993" i="1" s="1"/>
  <c r="M2152" i="1"/>
  <c r="P2152" i="1" s="1"/>
  <c r="M2136" i="1"/>
  <c r="P2136" i="1" s="1"/>
  <c r="M2120" i="1"/>
  <c r="P2120" i="1" s="1"/>
  <c r="M2104" i="1"/>
  <c r="P2104" i="1" s="1"/>
  <c r="M2088" i="1"/>
  <c r="P2088" i="1" s="1"/>
  <c r="M2072" i="1"/>
  <c r="P2072" i="1" s="1"/>
  <c r="M2056" i="1"/>
  <c r="P2056" i="1" s="1"/>
  <c r="M2040" i="1"/>
  <c r="P2040" i="1" s="1"/>
  <c r="M2990" i="1"/>
  <c r="P2990" i="1" s="1"/>
  <c r="M2974" i="1"/>
  <c r="P2974" i="1" s="1"/>
  <c r="M2958" i="1"/>
  <c r="P2958" i="1" s="1"/>
  <c r="M2942" i="1"/>
  <c r="P2942" i="1" s="1"/>
  <c r="M2926" i="1"/>
  <c r="P2926" i="1" s="1"/>
  <c r="M2910" i="1"/>
  <c r="P2910" i="1" s="1"/>
  <c r="M2894" i="1"/>
  <c r="P2894" i="1" s="1"/>
  <c r="M2878" i="1"/>
  <c r="P2878" i="1" s="1"/>
  <c r="M2862" i="1"/>
  <c r="P2862" i="1" s="1"/>
  <c r="M2846" i="1"/>
  <c r="P2846" i="1" s="1"/>
  <c r="M4883" i="1"/>
  <c r="P4883" i="1" s="1"/>
  <c r="M4727" i="1"/>
  <c r="P4727" i="1" s="1"/>
  <c r="M4639" i="1"/>
  <c r="P4639" i="1" s="1"/>
  <c r="M3947" i="1"/>
  <c r="P3947" i="1" s="1"/>
  <c r="M3299" i="1"/>
  <c r="P3299" i="1" s="1"/>
  <c r="M2927" i="1"/>
  <c r="P2927" i="1" s="1"/>
  <c r="M2615" i="1"/>
  <c r="M4916" i="1"/>
  <c r="P4916" i="1" s="1"/>
  <c r="M4660" i="1"/>
  <c r="P4660" i="1" s="1"/>
  <c r="M4404" i="1"/>
  <c r="P4404" i="1" s="1"/>
  <c r="M4148" i="1"/>
  <c r="P4148" i="1" s="1"/>
  <c r="M3980" i="1"/>
  <c r="P3980" i="1" s="1"/>
  <c r="M3896" i="1"/>
  <c r="P3896" i="1" s="1"/>
  <c r="M3812" i="1"/>
  <c r="P3812" i="1" s="1"/>
  <c r="M3724" i="1"/>
  <c r="P3724" i="1" s="1"/>
  <c r="M3640" i="1"/>
  <c r="P3640" i="1" s="1"/>
  <c r="M3556" i="1"/>
  <c r="P3556" i="1" s="1"/>
  <c r="M4167" i="1"/>
  <c r="P4167" i="1" s="1"/>
  <c r="M3927" i="1"/>
  <c r="P3927" i="1" s="1"/>
  <c r="M3595" i="1"/>
  <c r="M3327" i="1"/>
  <c r="P3327" i="1" s="1"/>
  <c r="M2383" i="1"/>
  <c r="P2383" i="1" s="1"/>
  <c r="M2239" i="1"/>
  <c r="P2239" i="1" s="1"/>
  <c r="M2115" i="1"/>
  <c r="M1983" i="1"/>
  <c r="P1983" i="1" s="1"/>
  <c r="M1855" i="1"/>
  <c r="M1719" i="1"/>
  <c r="P1719" i="1" s="1"/>
  <c r="M1595" i="1"/>
  <c r="M1471" i="1"/>
  <c r="P1471" i="1" s="1"/>
  <c r="M5002" i="1"/>
  <c r="P5002" i="1" s="1"/>
  <c r="M4878" i="1"/>
  <c r="P4878" i="1" s="1"/>
  <c r="M4738" i="1"/>
  <c r="P4738" i="1" s="1"/>
  <c r="M4622" i="1"/>
  <c r="P4622" i="1" s="1"/>
  <c r="M4490" i="1"/>
  <c r="P4490" i="1" s="1"/>
  <c r="M4362" i="1"/>
  <c r="P4362" i="1" s="1"/>
  <c r="M4215" i="1"/>
  <c r="M3971" i="1"/>
  <c r="P3971" i="1" s="1"/>
  <c r="M3807" i="1"/>
  <c r="P3807" i="1" s="1"/>
  <c r="M3587" i="1"/>
  <c r="P3587" i="1" s="1"/>
  <c r="M3415" i="1"/>
  <c r="M3095" i="1"/>
  <c r="M2759" i="1"/>
  <c r="P2759" i="1" s="1"/>
  <c r="M2439" i="1"/>
  <c r="P2439" i="1" s="1"/>
  <c r="M2267" i="1"/>
  <c r="P2267" i="1" s="1"/>
  <c r="M2135" i="1"/>
  <c r="M2011" i="1"/>
  <c r="P2011" i="1" s="1"/>
  <c r="M1883" i="1"/>
  <c r="P1883" i="1" s="1"/>
  <c r="M1763" i="1"/>
  <c r="P1763" i="1" s="1"/>
  <c r="M1627" i="1"/>
  <c r="P1627" i="1" s="1"/>
  <c r="M1507" i="1"/>
  <c r="P1507" i="1" s="1"/>
  <c r="M1375" i="1"/>
  <c r="M4898" i="1"/>
  <c r="P4898" i="1" s="1"/>
  <c r="M4782" i="1"/>
  <c r="P4782" i="1" s="1"/>
  <c r="M4654" i="1"/>
  <c r="P4654" i="1" s="1"/>
  <c r="M4514" i="1"/>
  <c r="P4514" i="1" s="1"/>
  <c r="M4390" i="1"/>
  <c r="P4390" i="1" s="1"/>
  <c r="M1331" i="1"/>
  <c r="P1331" i="1" s="1"/>
  <c r="M1267" i="1"/>
  <c r="P1267" i="1" s="1"/>
  <c r="M1203" i="1"/>
  <c r="P1203" i="1" s="1"/>
  <c r="M1139" i="1"/>
  <c r="P1139" i="1" s="1"/>
  <c r="M1075" i="1"/>
  <c r="M1011" i="1"/>
  <c r="P1011" i="1" s="1"/>
  <c r="M4086" i="1"/>
  <c r="P4086" i="1" s="1"/>
  <c r="M3906" i="1"/>
  <c r="P3906" i="1" s="1"/>
  <c r="M3842" i="1"/>
  <c r="P3842" i="1" s="1"/>
  <c r="M3778" i="1"/>
  <c r="P3778" i="1" s="1"/>
  <c r="M4282" i="1"/>
  <c r="P4282" i="1" s="1"/>
  <c r="M4194" i="1"/>
  <c r="P4194" i="1" s="1"/>
  <c r="M4106" i="1"/>
  <c r="P4106" i="1" s="1"/>
  <c r="M4010" i="1"/>
  <c r="P4010" i="1" s="1"/>
  <c r="M3914" i="1"/>
  <c r="P3914" i="1" s="1"/>
  <c r="M4941" i="1"/>
  <c r="P4941" i="1" s="1"/>
  <c r="M4877" i="1"/>
  <c r="P4877" i="1" s="1"/>
  <c r="M4813" i="1"/>
  <c r="P4813" i="1" s="1"/>
  <c r="M3500" i="1"/>
  <c r="P3500" i="1" s="1"/>
  <c r="M3436" i="1"/>
  <c r="P3436" i="1" s="1"/>
  <c r="M3372" i="1"/>
  <c r="P3372" i="1" s="1"/>
  <c r="M3308" i="1"/>
  <c r="P3308" i="1" s="1"/>
  <c r="M3244" i="1"/>
  <c r="P3244" i="1" s="1"/>
  <c r="M3180" i="1"/>
  <c r="P3180" i="1" s="1"/>
  <c r="M3116" i="1"/>
  <c r="P3116" i="1" s="1"/>
  <c r="M3052" i="1"/>
  <c r="P3052" i="1" s="1"/>
  <c r="M2988" i="1"/>
  <c r="P2988" i="1" s="1"/>
  <c r="M2924" i="1"/>
  <c r="P2924" i="1" s="1"/>
  <c r="M2860" i="1"/>
  <c r="P2860" i="1" s="1"/>
  <c r="M2796" i="1"/>
  <c r="P2796" i="1" s="1"/>
  <c r="M2768" i="1"/>
  <c r="P2768" i="1" s="1"/>
  <c r="M2748" i="1"/>
  <c r="P2748" i="1" s="1"/>
  <c r="M2724" i="1"/>
  <c r="P2724" i="1" s="1"/>
  <c r="M2704" i="1"/>
  <c r="P2704" i="1" s="1"/>
  <c r="M2684" i="1"/>
  <c r="P2684" i="1" s="1"/>
  <c r="M2660" i="1"/>
  <c r="P2660" i="1" s="1"/>
  <c r="M2640" i="1"/>
  <c r="P2640" i="1" s="1"/>
  <c r="M2620" i="1"/>
  <c r="P2620" i="1" s="1"/>
  <c r="M2596" i="1"/>
  <c r="P2596" i="1" s="1"/>
  <c r="M2576" i="1"/>
  <c r="P2576" i="1" s="1"/>
  <c r="M2556" i="1"/>
  <c r="P2556" i="1" s="1"/>
  <c r="M2532" i="1"/>
  <c r="P2532" i="1" s="1"/>
  <c r="M2512" i="1"/>
  <c r="P2512" i="1" s="1"/>
  <c r="M2492" i="1"/>
  <c r="P2492" i="1" s="1"/>
  <c r="M2468" i="1"/>
  <c r="P2468" i="1" s="1"/>
  <c r="M2448" i="1"/>
  <c r="P2448" i="1" s="1"/>
  <c r="M2428" i="1"/>
  <c r="P2428" i="1" s="1"/>
  <c r="M2404" i="1"/>
  <c r="P2404" i="1" s="1"/>
  <c r="M2384" i="1"/>
  <c r="P2384" i="1" s="1"/>
  <c r="M2364" i="1"/>
  <c r="P2364" i="1" s="1"/>
  <c r="M2340" i="1"/>
  <c r="P2340" i="1" s="1"/>
  <c r="M2320" i="1"/>
  <c r="P2320" i="1" s="1"/>
  <c r="M2300" i="1"/>
  <c r="P2300" i="1" s="1"/>
  <c r="M2276" i="1"/>
  <c r="P2276" i="1" s="1"/>
  <c r="M2256" i="1"/>
  <c r="P2256" i="1" s="1"/>
  <c r="M2236" i="1"/>
  <c r="P2236" i="1" s="1"/>
  <c r="M2212" i="1"/>
  <c r="P2212" i="1" s="1"/>
  <c r="M2192" i="1"/>
  <c r="P2192" i="1" s="1"/>
  <c r="M2172" i="1"/>
  <c r="P2172" i="1" s="1"/>
  <c r="M3714" i="1"/>
  <c r="P3714" i="1" s="1"/>
  <c r="M3694" i="1"/>
  <c r="P3694" i="1" s="1"/>
  <c r="M3674" i="1"/>
  <c r="P3674" i="1" s="1"/>
  <c r="M3650" i="1"/>
  <c r="P3650" i="1" s="1"/>
  <c r="M3630" i="1"/>
  <c r="P3630" i="1" s="1"/>
  <c r="M3610" i="1"/>
  <c r="P3610" i="1" s="1"/>
  <c r="M3586" i="1"/>
  <c r="P3586" i="1" s="1"/>
  <c r="M3566" i="1"/>
  <c r="P3566" i="1" s="1"/>
  <c r="M3546" i="1"/>
  <c r="P3546" i="1" s="1"/>
  <c r="M3522" i="1"/>
  <c r="P3522" i="1" s="1"/>
  <c r="M3502" i="1"/>
  <c r="P3502" i="1" s="1"/>
  <c r="M3482" i="1"/>
  <c r="P3482" i="1" s="1"/>
  <c r="M3458" i="1"/>
  <c r="P3458" i="1" s="1"/>
  <c r="M3438" i="1"/>
  <c r="P3438" i="1" s="1"/>
  <c r="M3418" i="1"/>
  <c r="P3418" i="1" s="1"/>
  <c r="M3394" i="1"/>
  <c r="P3394" i="1" s="1"/>
  <c r="M3374" i="1"/>
  <c r="P3374" i="1" s="1"/>
  <c r="M3354" i="1"/>
  <c r="P3354" i="1" s="1"/>
  <c r="M3330" i="1"/>
  <c r="P3330" i="1" s="1"/>
  <c r="M3310" i="1"/>
  <c r="P3310" i="1" s="1"/>
  <c r="M3290" i="1"/>
  <c r="P3290" i="1" s="1"/>
  <c r="M3266" i="1"/>
  <c r="P3266" i="1" s="1"/>
  <c r="M3246" i="1"/>
  <c r="P3246" i="1" s="1"/>
  <c r="M3226" i="1"/>
  <c r="P3226" i="1" s="1"/>
  <c r="M3202" i="1"/>
  <c r="P3202" i="1" s="1"/>
  <c r="M3182" i="1"/>
  <c r="P3182" i="1" s="1"/>
  <c r="M3162" i="1"/>
  <c r="P3162" i="1" s="1"/>
  <c r="M3138" i="1"/>
  <c r="P3138" i="1" s="1"/>
  <c r="M3118" i="1"/>
  <c r="P3118" i="1" s="1"/>
  <c r="M3098" i="1"/>
  <c r="P3098" i="1" s="1"/>
  <c r="M3074" i="1"/>
  <c r="P3074" i="1" s="1"/>
  <c r="M3054" i="1"/>
  <c r="P3054" i="1" s="1"/>
  <c r="M3034" i="1"/>
  <c r="P3034" i="1" s="1"/>
  <c r="M3010" i="1"/>
  <c r="P3010" i="1" s="1"/>
  <c r="M4769" i="1"/>
  <c r="P4769" i="1" s="1"/>
  <c r="M4749" i="1"/>
  <c r="P4749" i="1" s="1"/>
  <c r="M4725" i="1"/>
  <c r="M4705" i="1"/>
  <c r="M4685" i="1"/>
  <c r="M4661" i="1"/>
  <c r="P4661" i="1" s="1"/>
  <c r="M4641" i="1"/>
  <c r="P4641" i="1" s="1"/>
  <c r="M4621" i="1"/>
  <c r="P4621" i="1" s="1"/>
  <c r="M4597" i="1"/>
  <c r="P4597" i="1" s="1"/>
  <c r="M4577" i="1"/>
  <c r="P4577" i="1" s="1"/>
  <c r="M4557" i="1"/>
  <c r="P4557" i="1" s="1"/>
  <c r="M4533" i="1"/>
  <c r="P4533" i="1" s="1"/>
  <c r="M4513" i="1"/>
  <c r="P4513" i="1" s="1"/>
  <c r="M4493" i="1"/>
  <c r="P4493" i="1" s="1"/>
  <c r="M4469" i="1"/>
  <c r="P4469" i="1" s="1"/>
  <c r="M4449" i="1"/>
  <c r="P4449" i="1" s="1"/>
  <c r="M4429" i="1"/>
  <c r="P4429" i="1" s="1"/>
  <c r="M4405" i="1"/>
  <c r="M4385" i="1"/>
  <c r="M4365" i="1"/>
  <c r="M4341" i="1"/>
  <c r="P4341" i="1" s="1"/>
  <c r="M4321" i="1"/>
  <c r="P4321" i="1" s="1"/>
  <c r="M4301" i="1"/>
  <c r="P4301" i="1" s="1"/>
  <c r="M4277" i="1"/>
  <c r="P4277" i="1" s="1"/>
  <c r="M4257" i="1"/>
  <c r="P4257" i="1" s="1"/>
  <c r="M4237" i="1"/>
  <c r="P4237" i="1" s="1"/>
  <c r="M4213" i="1"/>
  <c r="P4213" i="1" s="1"/>
  <c r="M4193" i="1"/>
  <c r="P4193" i="1" s="1"/>
  <c r="M4173" i="1"/>
  <c r="P4173" i="1" s="1"/>
  <c r="M4149" i="1"/>
  <c r="P4149" i="1" s="1"/>
  <c r="M4129" i="1"/>
  <c r="P4129" i="1" s="1"/>
  <c r="M4109" i="1"/>
  <c r="P4109" i="1" s="1"/>
  <c r="M4085" i="1"/>
  <c r="M4065" i="1"/>
  <c r="M4045" i="1"/>
  <c r="M4021" i="1"/>
  <c r="P4021" i="1" s="1"/>
  <c r="M4001" i="1"/>
  <c r="P4001" i="1" s="1"/>
  <c r="M2156" i="1"/>
  <c r="P2156" i="1" s="1"/>
  <c r="M2132" i="1"/>
  <c r="P2132" i="1" s="1"/>
  <c r="M2112" i="1"/>
  <c r="P2112" i="1" s="1"/>
  <c r="M2092" i="1"/>
  <c r="P2092" i="1" s="1"/>
  <c r="M2068" i="1"/>
  <c r="P2068" i="1" s="1"/>
  <c r="M2048" i="1"/>
  <c r="P2048" i="1" s="1"/>
  <c r="M2028" i="1"/>
  <c r="P2028" i="1" s="1"/>
  <c r="M2970" i="1"/>
  <c r="P2970" i="1" s="1"/>
  <c r="M2950" i="1"/>
  <c r="P2950" i="1" s="1"/>
  <c r="M2930" i="1"/>
  <c r="P2930" i="1" s="1"/>
  <c r="M2906" i="1"/>
  <c r="P2906" i="1" s="1"/>
  <c r="M2886" i="1"/>
  <c r="P2886" i="1" s="1"/>
  <c r="M2866" i="1"/>
  <c r="P2866" i="1" s="1"/>
  <c r="M2842" i="1"/>
  <c r="P2842" i="1" s="1"/>
  <c r="M2826" i="1"/>
  <c r="P2826" i="1" s="1"/>
  <c r="M2810" i="1"/>
  <c r="P2810" i="1" s="1"/>
  <c r="M2794" i="1"/>
  <c r="P2794" i="1" s="1"/>
  <c r="M2778" i="1"/>
  <c r="P2778" i="1" s="1"/>
  <c r="M2762" i="1"/>
  <c r="P2762" i="1" s="1"/>
  <c r="M2746" i="1"/>
  <c r="P2746" i="1" s="1"/>
  <c r="M2730" i="1"/>
  <c r="P2730" i="1" s="1"/>
  <c r="M2714" i="1"/>
  <c r="P2714" i="1" s="1"/>
  <c r="M2698" i="1"/>
  <c r="P2698" i="1" s="1"/>
  <c r="M2682" i="1"/>
  <c r="P2682" i="1" s="1"/>
  <c r="M2666" i="1"/>
  <c r="P2666" i="1" s="1"/>
  <c r="M2650" i="1"/>
  <c r="P2650" i="1" s="1"/>
  <c r="M2634" i="1"/>
  <c r="P2634" i="1" s="1"/>
  <c r="M2618" i="1"/>
  <c r="P2618" i="1" s="1"/>
  <c r="M2602" i="1"/>
  <c r="P2602" i="1" s="1"/>
  <c r="M2586" i="1"/>
  <c r="P2586" i="1" s="1"/>
  <c r="M2570" i="1"/>
  <c r="P2570" i="1" s="1"/>
  <c r="M2554" i="1"/>
  <c r="P2554" i="1" s="1"/>
  <c r="M2538" i="1"/>
  <c r="P2538" i="1" s="1"/>
  <c r="M2522" i="1"/>
  <c r="P2522" i="1" s="1"/>
  <c r="M2506" i="1"/>
  <c r="P2506" i="1" s="1"/>
  <c r="M2490" i="1"/>
  <c r="P2490" i="1" s="1"/>
  <c r="M2474" i="1"/>
  <c r="P2474" i="1" s="1"/>
  <c r="M2458" i="1"/>
  <c r="P2458" i="1" s="1"/>
  <c r="M2442" i="1"/>
  <c r="P2442" i="1" s="1"/>
  <c r="M2426" i="1"/>
  <c r="P2426" i="1" s="1"/>
  <c r="M2410" i="1"/>
  <c r="P2410" i="1" s="1"/>
  <c r="M2394" i="1"/>
  <c r="P2394" i="1" s="1"/>
  <c r="M2378" i="1"/>
  <c r="P2378" i="1" s="1"/>
  <c r="M2362" i="1"/>
  <c r="P2362" i="1" s="1"/>
  <c r="M3969" i="1"/>
  <c r="P3969" i="1" s="1"/>
  <c r="M3953" i="1"/>
  <c r="P3953" i="1" s="1"/>
  <c r="M3937" i="1"/>
  <c r="P3937" i="1" s="1"/>
  <c r="M3921" i="1"/>
  <c r="P3921" i="1" s="1"/>
  <c r="M3905" i="1"/>
  <c r="M3889" i="1"/>
  <c r="P3889" i="1" s="1"/>
  <c r="M3873" i="1"/>
  <c r="P3873" i="1" s="1"/>
  <c r="M3857" i="1"/>
  <c r="P3857" i="1" s="1"/>
  <c r="M3841" i="1"/>
  <c r="P3841" i="1" s="1"/>
  <c r="M3825" i="1"/>
  <c r="M3809" i="1"/>
  <c r="P3809" i="1" s="1"/>
  <c r="M3793" i="1"/>
  <c r="P3793" i="1" s="1"/>
  <c r="M3777" i="1"/>
  <c r="P3777" i="1" s="1"/>
  <c r="M3761" i="1"/>
  <c r="P3761" i="1" s="1"/>
  <c r="M3745" i="1"/>
  <c r="M3729" i="1"/>
  <c r="P3729" i="1" s="1"/>
  <c r="M3713" i="1"/>
  <c r="P3713" i="1" s="1"/>
  <c r="M3697" i="1"/>
  <c r="P3697" i="1" s="1"/>
  <c r="M3681" i="1"/>
  <c r="P3681" i="1" s="1"/>
  <c r="M3665" i="1"/>
  <c r="M3649" i="1"/>
  <c r="P3649" i="1" s="1"/>
  <c r="M3633" i="1"/>
  <c r="P3633" i="1" s="1"/>
  <c r="M3617" i="1"/>
  <c r="P3617" i="1" s="1"/>
  <c r="M3601" i="1"/>
  <c r="P3601" i="1" s="1"/>
  <c r="M3585" i="1"/>
  <c r="M3569" i="1"/>
  <c r="P3569" i="1" s="1"/>
  <c r="M3553" i="1"/>
  <c r="P3553" i="1" s="1"/>
  <c r="M3537" i="1"/>
  <c r="P3537" i="1" s="1"/>
  <c r="M3521" i="1"/>
  <c r="P3521" i="1" s="1"/>
  <c r="M3505" i="1"/>
  <c r="M3489" i="1"/>
  <c r="P3489" i="1" s="1"/>
  <c r="M3473" i="1"/>
  <c r="P3473" i="1" s="1"/>
  <c r="M3457" i="1"/>
  <c r="P3457" i="1" s="1"/>
  <c r="M3441" i="1"/>
  <c r="P3441" i="1" s="1"/>
  <c r="M3425" i="1"/>
  <c r="M3409" i="1"/>
  <c r="P3409" i="1" s="1"/>
  <c r="M3393" i="1"/>
  <c r="P3393" i="1" s="1"/>
  <c r="M3377" i="1"/>
  <c r="P3377" i="1" s="1"/>
  <c r="M3361" i="1"/>
  <c r="P3361" i="1" s="1"/>
  <c r="M3345" i="1"/>
  <c r="M3329" i="1"/>
  <c r="P3329" i="1" s="1"/>
  <c r="M3313" i="1"/>
  <c r="P3313" i="1" s="1"/>
  <c r="M2354" i="1"/>
  <c r="P2354" i="1" s="1"/>
  <c r="M2338" i="1"/>
  <c r="P2338" i="1" s="1"/>
  <c r="M2322" i="1"/>
  <c r="P2322" i="1" s="1"/>
  <c r="M2306" i="1"/>
  <c r="P2306" i="1" s="1"/>
  <c r="M2290" i="1"/>
  <c r="P2290" i="1" s="1"/>
  <c r="M2274" i="1"/>
  <c r="P2274" i="1" s="1"/>
  <c r="M2258" i="1"/>
  <c r="P2258" i="1" s="1"/>
  <c r="M2242" i="1"/>
  <c r="P2242" i="1" s="1"/>
  <c r="M2226" i="1"/>
  <c r="P2226" i="1" s="1"/>
  <c r="M2210" i="1"/>
  <c r="P2210" i="1" s="1"/>
  <c r="M2194" i="1"/>
  <c r="P2194" i="1" s="1"/>
  <c r="M2178" i="1"/>
  <c r="P2178" i="1" s="1"/>
  <c r="M2162" i="1"/>
  <c r="P2162" i="1" s="1"/>
  <c r="M2146" i="1"/>
  <c r="P2146" i="1" s="1"/>
  <c r="M2130" i="1"/>
  <c r="P2130" i="1" s="1"/>
  <c r="M2114" i="1"/>
  <c r="P2114" i="1" s="1"/>
  <c r="M2098" i="1"/>
  <c r="P2098" i="1" s="1"/>
  <c r="M2082" i="1"/>
  <c r="P2082" i="1" s="1"/>
  <c r="M2066" i="1"/>
  <c r="P2066" i="1" s="1"/>
  <c r="M2050" i="1"/>
  <c r="P2050" i="1" s="1"/>
  <c r="M2034" i="1"/>
  <c r="P2034" i="1" s="1"/>
  <c r="M2018" i="1"/>
  <c r="P2018" i="1" s="1"/>
  <c r="M2002" i="1"/>
  <c r="P2002" i="1" s="1"/>
  <c r="M1986" i="1"/>
  <c r="P1986" i="1" s="1"/>
  <c r="M1970" i="1"/>
  <c r="P1970" i="1" s="1"/>
  <c r="M1954" i="1"/>
  <c r="P1954" i="1" s="1"/>
  <c r="M1938" i="1"/>
  <c r="P1938" i="1" s="1"/>
  <c r="M1922" i="1"/>
  <c r="P1922" i="1" s="1"/>
  <c r="M1906" i="1"/>
  <c r="P1906" i="1" s="1"/>
  <c r="M1890" i="1"/>
  <c r="P1890" i="1" s="1"/>
  <c r="M1874" i="1"/>
  <c r="P1874" i="1" s="1"/>
  <c r="M1858" i="1"/>
  <c r="P1858" i="1" s="1"/>
  <c r="M1842" i="1"/>
  <c r="P1842" i="1" s="1"/>
  <c r="M1826" i="1"/>
  <c r="P1826" i="1" s="1"/>
  <c r="M1810" i="1"/>
  <c r="P1810" i="1" s="1"/>
  <c r="M1794" i="1"/>
  <c r="P1794" i="1" s="1"/>
  <c r="M1778" i="1"/>
  <c r="P1778" i="1" s="1"/>
  <c r="M1762" i="1"/>
  <c r="P1762" i="1" s="1"/>
  <c r="M1746" i="1"/>
  <c r="P1746" i="1" s="1"/>
  <c r="M1730" i="1"/>
  <c r="P1730" i="1" s="1"/>
  <c r="M1714" i="1"/>
  <c r="P1714" i="1" s="1"/>
  <c r="M1698" i="1"/>
  <c r="P1698" i="1" s="1"/>
  <c r="M1682" i="1"/>
  <c r="P1682" i="1" s="1"/>
  <c r="M3289" i="1"/>
  <c r="P3289" i="1" s="1"/>
  <c r="M3273" i="1"/>
  <c r="P3273" i="1" s="1"/>
  <c r="M3257" i="1"/>
  <c r="P3257" i="1" s="1"/>
  <c r="M3241" i="1"/>
  <c r="P3241" i="1" s="1"/>
  <c r="M3225" i="1"/>
  <c r="M3209" i="1"/>
  <c r="P3209" i="1" s="1"/>
  <c r="M3193" i="1"/>
  <c r="P3193" i="1" s="1"/>
  <c r="M3177" i="1"/>
  <c r="P3177" i="1" s="1"/>
  <c r="M3161" i="1"/>
  <c r="P3161" i="1" s="1"/>
  <c r="M3145" i="1"/>
  <c r="M3129" i="1"/>
  <c r="P3129" i="1" s="1"/>
  <c r="M3113" i="1"/>
  <c r="P3113" i="1" s="1"/>
  <c r="M3097" i="1"/>
  <c r="P3097" i="1" s="1"/>
  <c r="M3081" i="1"/>
  <c r="P3081" i="1" s="1"/>
  <c r="M3065" i="1"/>
  <c r="M3049" i="1"/>
  <c r="P3049" i="1" s="1"/>
  <c r="M3033" i="1"/>
  <c r="P3033" i="1" s="1"/>
  <c r="M3017" i="1"/>
  <c r="P3017" i="1" s="1"/>
  <c r="M3001" i="1"/>
  <c r="P3001" i="1" s="1"/>
  <c r="M2985" i="1"/>
  <c r="M2969" i="1"/>
  <c r="P2969" i="1" s="1"/>
  <c r="M2953" i="1"/>
  <c r="P2953" i="1" s="1"/>
  <c r="M2937" i="1"/>
  <c r="P2937" i="1" s="1"/>
  <c r="M2921" i="1"/>
  <c r="P2921" i="1" s="1"/>
  <c r="M2905" i="1"/>
  <c r="M2889" i="1"/>
  <c r="P2889" i="1" s="1"/>
  <c r="M2873" i="1"/>
  <c r="P2873" i="1" s="1"/>
  <c r="M2857" i="1"/>
  <c r="P2857" i="1" s="1"/>
  <c r="M2841" i="1"/>
  <c r="P2841" i="1" s="1"/>
  <c r="M2825" i="1"/>
  <c r="M2809" i="1"/>
  <c r="P2809" i="1" s="1"/>
  <c r="M2793" i="1"/>
  <c r="P2793" i="1" s="1"/>
  <c r="M2777" i="1"/>
  <c r="P2777" i="1" s="1"/>
  <c r="M2761" i="1"/>
  <c r="P2761" i="1" s="1"/>
  <c r="M2745" i="1"/>
  <c r="M2729" i="1"/>
  <c r="P2729" i="1" s="1"/>
  <c r="M2713" i="1"/>
  <c r="P2713" i="1" s="1"/>
  <c r="M2697" i="1"/>
  <c r="P2697" i="1" s="1"/>
  <c r="M2681" i="1"/>
  <c r="P2681" i="1" s="1"/>
  <c r="M2665" i="1"/>
  <c r="M2649" i="1"/>
  <c r="P2649" i="1" s="1"/>
  <c r="M2024" i="1"/>
  <c r="P2024" i="1" s="1"/>
  <c r="M2008" i="1"/>
  <c r="P2008" i="1" s="1"/>
  <c r="M1992" i="1"/>
  <c r="P1992" i="1" s="1"/>
  <c r="M1976" i="1"/>
  <c r="P1976" i="1" s="1"/>
  <c r="M1960" i="1"/>
  <c r="P1960" i="1" s="1"/>
  <c r="M1944" i="1"/>
  <c r="P1944" i="1" s="1"/>
  <c r="M1928" i="1"/>
  <c r="P1928" i="1" s="1"/>
  <c r="M1912" i="1"/>
  <c r="P1912" i="1" s="1"/>
  <c r="M1896" i="1"/>
  <c r="P1896" i="1" s="1"/>
  <c r="M1880" i="1"/>
  <c r="P1880" i="1" s="1"/>
  <c r="M1864" i="1"/>
  <c r="P1864" i="1" s="1"/>
  <c r="M1848" i="1"/>
  <c r="P1848" i="1" s="1"/>
  <c r="M1832" i="1"/>
  <c r="P1832" i="1" s="1"/>
  <c r="M1816" i="1"/>
  <c r="P1816" i="1" s="1"/>
  <c r="M1800" i="1"/>
  <c r="P1800" i="1" s="1"/>
  <c r="M1784" i="1"/>
  <c r="P1784" i="1" s="1"/>
  <c r="M1768" i="1"/>
  <c r="P1768" i="1" s="1"/>
  <c r="M1752" i="1"/>
  <c r="P1752" i="1" s="1"/>
  <c r="M1736" i="1"/>
  <c r="P1736" i="1" s="1"/>
  <c r="M1720" i="1"/>
  <c r="P1720" i="1" s="1"/>
  <c r="M1704" i="1"/>
  <c r="P1704" i="1" s="1"/>
  <c r="M1688" i="1"/>
  <c r="P1688" i="1" s="1"/>
  <c r="M1672" i="1"/>
  <c r="P1672" i="1" s="1"/>
  <c r="M1656" i="1"/>
  <c r="P1656" i="1" s="1"/>
  <c r="M1640" i="1"/>
  <c r="P1640" i="1" s="1"/>
  <c r="M1624" i="1"/>
  <c r="P1624" i="1" s="1"/>
  <c r="M1608" i="1"/>
  <c r="P1608" i="1" s="1"/>
  <c r="M1592" i="1"/>
  <c r="P1592" i="1" s="1"/>
  <c r="M1576" i="1"/>
  <c r="P1576" i="1" s="1"/>
  <c r="M1560" i="1"/>
  <c r="P1560" i="1" s="1"/>
  <c r="M1544" i="1"/>
  <c r="P1544" i="1" s="1"/>
  <c r="M1528" i="1"/>
  <c r="P1528" i="1" s="1"/>
  <c r="M1512" i="1"/>
  <c r="P1512" i="1" s="1"/>
  <c r="M1496" i="1"/>
  <c r="P1496" i="1" s="1"/>
  <c r="M1480" i="1"/>
  <c r="P1480" i="1" s="1"/>
  <c r="M1464" i="1"/>
  <c r="P1464" i="1" s="1"/>
  <c r="M1448" i="1"/>
  <c r="P1448" i="1" s="1"/>
  <c r="M1432" i="1"/>
  <c r="P1432" i="1" s="1"/>
  <c r="M1416" i="1"/>
  <c r="P1416" i="1" s="1"/>
  <c r="M1400" i="1"/>
  <c r="P1400" i="1" s="1"/>
  <c r="M1384" i="1"/>
  <c r="P1384" i="1" s="1"/>
  <c r="M1368" i="1"/>
  <c r="P1368" i="1" s="1"/>
  <c r="M1352" i="1"/>
  <c r="P1352" i="1" s="1"/>
  <c r="M2625" i="1"/>
  <c r="M2609" i="1"/>
  <c r="P2609" i="1" s="1"/>
  <c r="M2593" i="1"/>
  <c r="P2593" i="1" s="1"/>
  <c r="M2577" i="1"/>
  <c r="P2577" i="1" s="1"/>
  <c r="M2561" i="1"/>
  <c r="P2561" i="1" s="1"/>
  <c r="M2545" i="1"/>
  <c r="M2529" i="1"/>
  <c r="P2529" i="1" s="1"/>
  <c r="M2513" i="1"/>
  <c r="P2513" i="1" s="1"/>
  <c r="M2497" i="1"/>
  <c r="P2497" i="1" s="1"/>
  <c r="M2481" i="1"/>
  <c r="P2481" i="1" s="1"/>
  <c r="M2465" i="1"/>
  <c r="M2449" i="1"/>
  <c r="P2449" i="1" s="1"/>
  <c r="M2433" i="1"/>
  <c r="P2433" i="1" s="1"/>
  <c r="M2417" i="1"/>
  <c r="P2417" i="1" s="1"/>
  <c r="M2401" i="1"/>
  <c r="P2401" i="1" s="1"/>
  <c r="M2385" i="1"/>
  <c r="M2369" i="1"/>
  <c r="P2369" i="1" s="1"/>
  <c r="M2353" i="1"/>
  <c r="P2353" i="1" s="1"/>
  <c r="M2337" i="1"/>
  <c r="P2337" i="1" s="1"/>
  <c r="M2321" i="1"/>
  <c r="P2321" i="1" s="1"/>
  <c r="M2305" i="1"/>
  <c r="M2289" i="1"/>
  <c r="P2289" i="1" s="1"/>
  <c r="M2273" i="1"/>
  <c r="P2273" i="1" s="1"/>
  <c r="M2257" i="1"/>
  <c r="P2257" i="1" s="1"/>
  <c r="M2241" i="1"/>
  <c r="P2241" i="1" s="1"/>
  <c r="M2225" i="1"/>
  <c r="M2209" i="1"/>
  <c r="P2209" i="1" s="1"/>
  <c r="M2193" i="1"/>
  <c r="P2193" i="1" s="1"/>
  <c r="M2177" i="1"/>
  <c r="P2177" i="1" s="1"/>
  <c r="M2161" i="1"/>
  <c r="P2161" i="1" s="1"/>
  <c r="M2145" i="1"/>
  <c r="M2129" i="1"/>
  <c r="P2129" i="1" s="1"/>
  <c r="M2113" i="1"/>
  <c r="P2113" i="1" s="1"/>
  <c r="M2097" i="1"/>
  <c r="P2097" i="1" s="1"/>
  <c r="M2081" i="1"/>
  <c r="P2081" i="1" s="1"/>
  <c r="M2065" i="1"/>
  <c r="M2049" i="1"/>
  <c r="P2049" i="1" s="1"/>
  <c r="M2033" i="1"/>
  <c r="P2033" i="1" s="1"/>
  <c r="M2017" i="1"/>
  <c r="P2017" i="1" s="1"/>
  <c r="M2001" i="1"/>
  <c r="P2001" i="1" s="1"/>
  <c r="M1985" i="1"/>
  <c r="M1670" i="1"/>
  <c r="P1670" i="1" s="1"/>
  <c r="M1654" i="1"/>
  <c r="P1654" i="1" s="1"/>
  <c r="M1638" i="1"/>
  <c r="P1638" i="1" s="1"/>
  <c r="M1622" i="1"/>
  <c r="P1622" i="1" s="1"/>
  <c r="M1606" i="1"/>
  <c r="P1606" i="1" s="1"/>
  <c r="M1590" i="1"/>
  <c r="P1590" i="1" s="1"/>
  <c r="M1574" i="1"/>
  <c r="P1574" i="1" s="1"/>
  <c r="M1558" i="1"/>
  <c r="P1558" i="1" s="1"/>
  <c r="M1542" i="1"/>
  <c r="P1542" i="1" s="1"/>
  <c r="M1526" i="1"/>
  <c r="P1526" i="1" s="1"/>
  <c r="M1510" i="1"/>
  <c r="P1510" i="1" s="1"/>
  <c r="M1494" i="1"/>
  <c r="P1494" i="1" s="1"/>
  <c r="M1478" i="1"/>
  <c r="P1478" i="1" s="1"/>
  <c r="M1462" i="1"/>
  <c r="P1462" i="1" s="1"/>
  <c r="M1446" i="1"/>
  <c r="P1446" i="1" s="1"/>
  <c r="M1430" i="1"/>
  <c r="P1430" i="1" s="1"/>
  <c r="M1414" i="1"/>
  <c r="P1414" i="1" s="1"/>
  <c r="M1398" i="1"/>
  <c r="P1398" i="1" s="1"/>
  <c r="M1382" i="1"/>
  <c r="P1382" i="1" s="1"/>
  <c r="M1366" i="1"/>
  <c r="P1366" i="1" s="1"/>
  <c r="M1350" i="1"/>
  <c r="P1350" i="1" s="1"/>
  <c r="M1973" i="1"/>
  <c r="P1973" i="1" s="1"/>
  <c r="M1957" i="1"/>
  <c r="P1957" i="1" s="1"/>
  <c r="M1941" i="1"/>
  <c r="P1941" i="1" s="1"/>
  <c r="M1925" i="1"/>
  <c r="M1909" i="1"/>
  <c r="P1909" i="1" s="1"/>
  <c r="M1893" i="1"/>
  <c r="P1893" i="1" s="1"/>
  <c r="M1877" i="1"/>
  <c r="P1877" i="1" s="1"/>
  <c r="M1861" i="1"/>
  <c r="P1861" i="1" s="1"/>
  <c r="M1845" i="1"/>
  <c r="M1829" i="1"/>
  <c r="P1829" i="1" s="1"/>
  <c r="M1813" i="1"/>
  <c r="P1813" i="1" s="1"/>
  <c r="M1797" i="1"/>
  <c r="P1797" i="1" s="1"/>
  <c r="M1781" i="1"/>
  <c r="P1781" i="1" s="1"/>
  <c r="M1765" i="1"/>
  <c r="M1749" i="1"/>
  <c r="P1749" i="1" s="1"/>
  <c r="M1733" i="1"/>
  <c r="P1733" i="1" s="1"/>
  <c r="M1717" i="1"/>
  <c r="P1717" i="1" s="1"/>
  <c r="M1701" i="1"/>
  <c r="P1701" i="1" s="1"/>
  <c r="M1685" i="1"/>
  <c r="M1669" i="1"/>
  <c r="P1669" i="1" s="1"/>
  <c r="M1332" i="1"/>
  <c r="P1332" i="1" s="1"/>
  <c r="M1316" i="1"/>
  <c r="P1316" i="1" s="1"/>
  <c r="M1300" i="1"/>
  <c r="P1300" i="1" s="1"/>
  <c r="M1284" i="1"/>
  <c r="P1284" i="1" s="1"/>
  <c r="M1268" i="1"/>
  <c r="P1268" i="1" s="1"/>
  <c r="M1252" i="1"/>
  <c r="P1252" i="1" s="1"/>
  <c r="M1236" i="1"/>
  <c r="P1236" i="1" s="1"/>
  <c r="M1220" i="1"/>
  <c r="P1220" i="1" s="1"/>
  <c r="M1204" i="1"/>
  <c r="P1204" i="1" s="1"/>
  <c r="M1188" i="1"/>
  <c r="P1188" i="1" s="1"/>
  <c r="M1172" i="1"/>
  <c r="P1172" i="1" s="1"/>
  <c r="M1156" i="1"/>
  <c r="P1156" i="1" s="1"/>
  <c r="M1140" i="1"/>
  <c r="P1140" i="1" s="1"/>
  <c r="M1124" i="1"/>
  <c r="P1124" i="1" s="1"/>
  <c r="M1108" i="1"/>
  <c r="P1108" i="1" s="1"/>
  <c r="M1092" i="1"/>
  <c r="P1092" i="1" s="1"/>
  <c r="M1076" i="1"/>
  <c r="P1076" i="1" s="1"/>
  <c r="M1060" i="1"/>
  <c r="P1060" i="1" s="1"/>
  <c r="M1044" i="1"/>
  <c r="P1044" i="1" s="1"/>
  <c r="M1028" i="1"/>
  <c r="P1028" i="1" s="1"/>
  <c r="M1012" i="1"/>
  <c r="P1012" i="1" s="1"/>
  <c r="M1657" i="1"/>
  <c r="P1657" i="1" s="1"/>
  <c r="M1641" i="1"/>
  <c r="P1641" i="1" s="1"/>
  <c r="M1625" i="1"/>
  <c r="M1609" i="1"/>
  <c r="P1609" i="1" s="1"/>
  <c r="M1593" i="1"/>
  <c r="P1593" i="1" s="1"/>
  <c r="M1577" i="1"/>
  <c r="P1577" i="1" s="1"/>
  <c r="M1561" i="1"/>
  <c r="P1561" i="1" s="1"/>
  <c r="M1545" i="1"/>
  <c r="M1529" i="1"/>
  <c r="P1529" i="1" s="1"/>
  <c r="M1513" i="1"/>
  <c r="P1513" i="1" s="1"/>
  <c r="M1497" i="1"/>
  <c r="P1497" i="1" s="1"/>
  <c r="M4703" i="1"/>
  <c r="P4703" i="1" s="1"/>
  <c r="M4515" i="1"/>
  <c r="M4503" i="1"/>
  <c r="P4503" i="1" s="1"/>
  <c r="M3803" i="1"/>
  <c r="P3803" i="1" s="1"/>
  <c r="M3155" i="1"/>
  <c r="M2843" i="1"/>
  <c r="P2843" i="1" s="1"/>
  <c r="M2535" i="1"/>
  <c r="M4852" i="1"/>
  <c r="P4852" i="1" s="1"/>
  <c r="M4596" i="1"/>
  <c r="P4596" i="1" s="1"/>
  <c r="M4340" i="1"/>
  <c r="P4340" i="1" s="1"/>
  <c r="M4084" i="1"/>
  <c r="P4084" i="1" s="1"/>
  <c r="M3960" i="1"/>
  <c r="P3960" i="1" s="1"/>
  <c r="M3876" i="1"/>
  <c r="P3876" i="1" s="1"/>
  <c r="M3788" i="1"/>
  <c r="P3788" i="1" s="1"/>
  <c r="M3704" i="1"/>
  <c r="P3704" i="1" s="1"/>
  <c r="M3620" i="1"/>
  <c r="P3620" i="1" s="1"/>
  <c r="M3532" i="1"/>
  <c r="P3532" i="1" s="1"/>
  <c r="M4111" i="1"/>
  <c r="P4111" i="1" s="1"/>
  <c r="M3843" i="1"/>
  <c r="P3843" i="1" s="1"/>
  <c r="M3467" i="1"/>
  <c r="P3467" i="1" s="1"/>
  <c r="M3295" i="1"/>
  <c r="M2335" i="1"/>
  <c r="M2211" i="1"/>
  <c r="P2211" i="1" s="1"/>
  <c r="M2079" i="1"/>
  <c r="P2079" i="1" s="1"/>
  <c r="M1947" i="1"/>
  <c r="P1947" i="1" s="1"/>
  <c r="M1819" i="1"/>
  <c r="P1819" i="1" s="1"/>
  <c r="M1683" i="1"/>
  <c r="P1683" i="1" s="1"/>
  <c r="M1559" i="1"/>
  <c r="P1559" i="1" s="1"/>
  <c r="M1439" i="1"/>
  <c r="P1439" i="1" s="1"/>
  <c r="M4974" i="1"/>
  <c r="P4974" i="1" s="1"/>
  <c r="M4846" i="1"/>
  <c r="P4846" i="1" s="1"/>
  <c r="M4706" i="1"/>
  <c r="P4706" i="1" s="1"/>
  <c r="M4586" i="1"/>
  <c r="P4586" i="1" s="1"/>
  <c r="M4458" i="1"/>
  <c r="P4458" i="1" s="1"/>
  <c r="M4334" i="1"/>
  <c r="P4334" i="1" s="1"/>
  <c r="M4123" i="1"/>
  <c r="P4123" i="1" s="1"/>
  <c r="M3935" i="1"/>
  <c r="M3751" i="1"/>
  <c r="P3751" i="1" s="1"/>
  <c r="M3551" i="1"/>
  <c r="P3551" i="1" s="1"/>
  <c r="M3339" i="1"/>
  <c r="P3339" i="1" s="1"/>
  <c r="M3007" i="1"/>
  <c r="P3007" i="1" s="1"/>
  <c r="M2619" i="1"/>
  <c r="P2619" i="1" s="1"/>
  <c r="M2387" i="1"/>
  <c r="P2387" i="1" s="1"/>
  <c r="M2235" i="1"/>
  <c r="M2107" i="1"/>
  <c r="P2107" i="1" s="1"/>
  <c r="M1979" i="1"/>
  <c r="P1979" i="1" s="1"/>
  <c r="M1851" i="1"/>
  <c r="P1851" i="1" s="1"/>
  <c r="M1731" i="1"/>
  <c r="P1731" i="1" s="1"/>
  <c r="M1599" i="1"/>
  <c r="P1599" i="1" s="1"/>
  <c r="M1467" i="1"/>
  <c r="P1467" i="1" s="1"/>
  <c r="M4986" i="1"/>
  <c r="P4986" i="1" s="1"/>
  <c r="M4866" i="1"/>
  <c r="P4866" i="1" s="1"/>
  <c r="M4750" i="1"/>
  <c r="P4750" i="1" s="1"/>
  <c r="M4614" i="1"/>
  <c r="P4614" i="1" s="1"/>
  <c r="M4482" i="1"/>
  <c r="P4482" i="1" s="1"/>
  <c r="M4354" i="1"/>
  <c r="P4354" i="1" s="1"/>
  <c r="M1315" i="1"/>
  <c r="M1251" i="1"/>
  <c r="P1251" i="1" s="1"/>
  <c r="M1187" i="1"/>
  <c r="P1187" i="1" s="1"/>
  <c r="M1123" i="1"/>
  <c r="P1123" i="1" s="1"/>
  <c r="M1059" i="1"/>
  <c r="P1059" i="1" s="1"/>
  <c r="M4266" i="1"/>
  <c r="P4266" i="1" s="1"/>
  <c r="M4042" i="1"/>
  <c r="P4042" i="1" s="1"/>
  <c r="M3890" i="1"/>
  <c r="P3890" i="1" s="1"/>
  <c r="M3826" i="1"/>
  <c r="P3826" i="1" s="1"/>
  <c r="M3762" i="1"/>
  <c r="P3762" i="1" s="1"/>
  <c r="M4258" i="1"/>
  <c r="P4258" i="1" s="1"/>
  <c r="M4170" i="1"/>
  <c r="P4170" i="1" s="1"/>
  <c r="M4082" i="1"/>
  <c r="P4082" i="1" s="1"/>
  <c r="M3990" i="1"/>
  <c r="P3990" i="1" s="1"/>
  <c r="M4989" i="1"/>
  <c r="P4989" i="1" s="1"/>
  <c r="M4925" i="1"/>
  <c r="M4861" i="1"/>
  <c r="P4861" i="1" s="1"/>
  <c r="M4797" i="1"/>
  <c r="P4797" i="1" s="1"/>
  <c r="M3484" i="1"/>
  <c r="P3484" i="1" s="1"/>
  <c r="M3420" i="1"/>
  <c r="P3420" i="1" s="1"/>
  <c r="M3356" i="1"/>
  <c r="P3356" i="1" s="1"/>
  <c r="M3292" i="1"/>
  <c r="P3292" i="1" s="1"/>
  <c r="M3228" i="1"/>
  <c r="P3228" i="1" s="1"/>
  <c r="M3164" i="1"/>
  <c r="P3164" i="1" s="1"/>
  <c r="M3100" i="1"/>
  <c r="P3100" i="1" s="1"/>
  <c r="M3036" i="1"/>
  <c r="P3036" i="1" s="1"/>
  <c r="M2972" i="1"/>
  <c r="P2972" i="1" s="1"/>
  <c r="M2908" i="1"/>
  <c r="P2908" i="1" s="1"/>
  <c r="M2844" i="1"/>
  <c r="P2844" i="1" s="1"/>
  <c r="M2784" i="1"/>
  <c r="P2784" i="1" s="1"/>
  <c r="M2764" i="1"/>
  <c r="P2764" i="1" s="1"/>
  <c r="M2740" i="1"/>
  <c r="P2740" i="1" s="1"/>
  <c r="M2720" i="1"/>
  <c r="P2720" i="1" s="1"/>
  <c r="M2700" i="1"/>
  <c r="P2700" i="1" s="1"/>
  <c r="M2676" i="1"/>
  <c r="P2676" i="1" s="1"/>
  <c r="M2656" i="1"/>
  <c r="P2656" i="1" s="1"/>
  <c r="M2636" i="1"/>
  <c r="P2636" i="1" s="1"/>
  <c r="M2612" i="1"/>
  <c r="P2612" i="1" s="1"/>
  <c r="M2592" i="1"/>
  <c r="P2592" i="1" s="1"/>
  <c r="M2572" i="1"/>
  <c r="P2572" i="1" s="1"/>
  <c r="M2548" i="1"/>
  <c r="P2548" i="1" s="1"/>
  <c r="M2528" i="1"/>
  <c r="P2528" i="1" s="1"/>
  <c r="M2508" i="1"/>
  <c r="P2508" i="1" s="1"/>
  <c r="M2484" i="1"/>
  <c r="P2484" i="1" s="1"/>
  <c r="M2464" i="1"/>
  <c r="P2464" i="1" s="1"/>
  <c r="M2444" i="1"/>
  <c r="P2444" i="1" s="1"/>
  <c r="M2420" i="1"/>
  <c r="P2420" i="1" s="1"/>
  <c r="M2400" i="1"/>
  <c r="P2400" i="1" s="1"/>
  <c r="M2380" i="1"/>
  <c r="P2380" i="1" s="1"/>
  <c r="M2356" i="1"/>
  <c r="P2356" i="1" s="1"/>
  <c r="M2336" i="1"/>
  <c r="P2336" i="1" s="1"/>
  <c r="M2316" i="1"/>
  <c r="P2316" i="1" s="1"/>
  <c r="M2292" i="1"/>
  <c r="P2292" i="1" s="1"/>
  <c r="M2272" i="1"/>
  <c r="P2272" i="1" s="1"/>
  <c r="M2252" i="1"/>
  <c r="P2252" i="1" s="1"/>
  <c r="M2228" i="1"/>
  <c r="P2228" i="1" s="1"/>
  <c r="M2208" i="1"/>
  <c r="P2208" i="1" s="1"/>
  <c r="M2188" i="1"/>
  <c r="P2188" i="1" s="1"/>
  <c r="M2164" i="1"/>
  <c r="P2164" i="1" s="1"/>
  <c r="M3710" i="1"/>
  <c r="P3710" i="1" s="1"/>
  <c r="M3690" i="1"/>
  <c r="P3690" i="1" s="1"/>
  <c r="M3666" i="1"/>
  <c r="P3666" i="1" s="1"/>
  <c r="M3646" i="1"/>
  <c r="P3646" i="1" s="1"/>
  <c r="M3626" i="1"/>
  <c r="P3626" i="1" s="1"/>
  <c r="M3602" i="1"/>
  <c r="P3602" i="1" s="1"/>
  <c r="M3582" i="1"/>
  <c r="P3582" i="1" s="1"/>
  <c r="M3562" i="1"/>
  <c r="P3562" i="1" s="1"/>
  <c r="M3538" i="1"/>
  <c r="P3538" i="1" s="1"/>
  <c r="M3518" i="1"/>
  <c r="P3518" i="1" s="1"/>
  <c r="M3498" i="1"/>
  <c r="P3498" i="1" s="1"/>
  <c r="M3474" i="1"/>
  <c r="P3474" i="1" s="1"/>
  <c r="M3454" i="1"/>
  <c r="P3454" i="1" s="1"/>
  <c r="M3434" i="1"/>
  <c r="P3434" i="1" s="1"/>
  <c r="M3410" i="1"/>
  <c r="P3410" i="1" s="1"/>
  <c r="M3390" i="1"/>
  <c r="P3390" i="1" s="1"/>
  <c r="M3370" i="1"/>
  <c r="P3370" i="1" s="1"/>
  <c r="M3346" i="1"/>
  <c r="P3346" i="1" s="1"/>
  <c r="M3326" i="1"/>
  <c r="P3326" i="1" s="1"/>
  <c r="M3306" i="1"/>
  <c r="P3306" i="1" s="1"/>
  <c r="M3282" i="1"/>
  <c r="P3282" i="1" s="1"/>
  <c r="M3262" i="1"/>
  <c r="P3262" i="1" s="1"/>
  <c r="M3242" i="1"/>
  <c r="P3242" i="1" s="1"/>
  <c r="M3218" i="1"/>
  <c r="P3218" i="1" s="1"/>
  <c r="M3198" i="1"/>
  <c r="P3198" i="1" s="1"/>
  <c r="M3178" i="1"/>
  <c r="P3178" i="1" s="1"/>
  <c r="M3154" i="1"/>
  <c r="P3154" i="1" s="1"/>
  <c r="M3134" i="1"/>
  <c r="P3134" i="1" s="1"/>
  <c r="M3114" i="1"/>
  <c r="P3114" i="1" s="1"/>
  <c r="M3090" i="1"/>
  <c r="P3090" i="1" s="1"/>
  <c r="M3070" i="1"/>
  <c r="P3070" i="1" s="1"/>
  <c r="M3050" i="1"/>
  <c r="P3050" i="1" s="1"/>
  <c r="M3026" i="1"/>
  <c r="P3026" i="1" s="1"/>
  <c r="M3006" i="1"/>
  <c r="P3006" i="1" s="1"/>
  <c r="M4765" i="1"/>
  <c r="M4741" i="1"/>
  <c r="P4741" i="1" s="1"/>
  <c r="M4721" i="1"/>
  <c r="P4721" i="1" s="1"/>
  <c r="M4701" i="1"/>
  <c r="P4701" i="1" s="1"/>
  <c r="M4677" i="1"/>
  <c r="P4677" i="1" s="1"/>
  <c r="M4657" i="1"/>
  <c r="P4657" i="1" s="1"/>
  <c r="M4637" i="1"/>
  <c r="P4637" i="1" s="1"/>
  <c r="M4613" i="1"/>
  <c r="P4613" i="1" s="1"/>
  <c r="M4593" i="1"/>
  <c r="P4593" i="1" s="1"/>
  <c r="M4573" i="1"/>
  <c r="P4573" i="1" s="1"/>
  <c r="M4549" i="1"/>
  <c r="P4549" i="1" s="1"/>
  <c r="M4529" i="1"/>
  <c r="P4529" i="1" s="1"/>
  <c r="M4509" i="1"/>
  <c r="P4509" i="1" s="1"/>
  <c r="M4485" i="1"/>
  <c r="M4465" i="1"/>
  <c r="M4445" i="1"/>
  <c r="M4421" i="1"/>
  <c r="P4421" i="1" s="1"/>
  <c r="M4401" i="1"/>
  <c r="P4401" i="1" s="1"/>
  <c r="M4381" i="1"/>
  <c r="P4381" i="1" s="1"/>
  <c r="M4357" i="1"/>
  <c r="P4357" i="1" s="1"/>
  <c r="M4337" i="1"/>
  <c r="P4337" i="1" s="1"/>
  <c r="M4317" i="1"/>
  <c r="P4317" i="1" s="1"/>
  <c r="M4293" i="1"/>
  <c r="P4293" i="1" s="1"/>
  <c r="M4273" i="1"/>
  <c r="P4273" i="1" s="1"/>
  <c r="M4253" i="1"/>
  <c r="P4253" i="1" s="1"/>
  <c r="M4229" i="1"/>
  <c r="P4229" i="1" s="1"/>
  <c r="M4209" i="1"/>
  <c r="P4209" i="1" s="1"/>
  <c r="M4189" i="1"/>
  <c r="P4189" i="1" s="1"/>
  <c r="M4165" i="1"/>
  <c r="M4145" i="1"/>
  <c r="M4125" i="1"/>
  <c r="M4101" i="1"/>
  <c r="P4101" i="1" s="1"/>
  <c r="M4081" i="1"/>
  <c r="P4081" i="1" s="1"/>
  <c r="M4061" i="1"/>
  <c r="P4061" i="1" s="1"/>
  <c r="M4037" i="1"/>
  <c r="P4037" i="1" s="1"/>
  <c r="M4017" i="1"/>
  <c r="P4017" i="1" s="1"/>
  <c r="M3997" i="1"/>
  <c r="P3997" i="1" s="1"/>
  <c r="M2148" i="1"/>
  <c r="P2148" i="1" s="1"/>
  <c r="M2128" i="1"/>
  <c r="P2128" i="1" s="1"/>
  <c r="M2108" i="1"/>
  <c r="P2108" i="1" s="1"/>
  <c r="M2084" i="1"/>
  <c r="P2084" i="1" s="1"/>
  <c r="M2064" i="1"/>
  <c r="P2064" i="1" s="1"/>
  <c r="M2044" i="1"/>
  <c r="P2044" i="1" s="1"/>
  <c r="M2986" i="1"/>
  <c r="P2986" i="1" s="1"/>
  <c r="M2966" i="1"/>
  <c r="P2966" i="1" s="1"/>
  <c r="M2946" i="1"/>
  <c r="P2946" i="1" s="1"/>
  <c r="M2922" i="1"/>
  <c r="P2922" i="1" s="1"/>
  <c r="M2902" i="1"/>
  <c r="P2902" i="1" s="1"/>
  <c r="M2882" i="1"/>
  <c r="P2882" i="1" s="1"/>
  <c r="M2858" i="1"/>
  <c r="P2858" i="1" s="1"/>
  <c r="M2838" i="1"/>
  <c r="P2838" i="1" s="1"/>
  <c r="M2822" i="1"/>
  <c r="P2822" i="1" s="1"/>
  <c r="M2806" i="1"/>
  <c r="P2806" i="1" s="1"/>
  <c r="M2790" i="1"/>
  <c r="P2790" i="1" s="1"/>
  <c r="M2774" i="1"/>
  <c r="P2774" i="1" s="1"/>
  <c r="M2758" i="1"/>
  <c r="P2758" i="1" s="1"/>
  <c r="M2742" i="1"/>
  <c r="P2742" i="1" s="1"/>
  <c r="M2726" i="1"/>
  <c r="P2726" i="1" s="1"/>
  <c r="M2710" i="1"/>
  <c r="P2710" i="1" s="1"/>
  <c r="M2694" i="1"/>
  <c r="P2694" i="1" s="1"/>
  <c r="M2678" i="1"/>
  <c r="P2678" i="1" s="1"/>
  <c r="M2662" i="1"/>
  <c r="P2662" i="1" s="1"/>
  <c r="M2646" i="1"/>
  <c r="P2646" i="1" s="1"/>
  <c r="M2630" i="1"/>
  <c r="P2630" i="1" s="1"/>
  <c r="M2614" i="1"/>
  <c r="P2614" i="1" s="1"/>
  <c r="M2598" i="1"/>
  <c r="P2598" i="1" s="1"/>
  <c r="M2582" i="1"/>
  <c r="P2582" i="1" s="1"/>
  <c r="M2566" i="1"/>
  <c r="P2566" i="1" s="1"/>
  <c r="M2550" i="1"/>
  <c r="P2550" i="1" s="1"/>
  <c r="M2534" i="1"/>
  <c r="P2534" i="1" s="1"/>
  <c r="M2518" i="1"/>
  <c r="P2518" i="1" s="1"/>
  <c r="M2502" i="1"/>
  <c r="P2502" i="1" s="1"/>
  <c r="M2486" i="1"/>
  <c r="P2486" i="1" s="1"/>
  <c r="M2470" i="1"/>
  <c r="P2470" i="1" s="1"/>
  <c r="M2454" i="1"/>
  <c r="P2454" i="1" s="1"/>
  <c r="M2438" i="1"/>
  <c r="P2438" i="1" s="1"/>
  <c r="M2422" i="1"/>
  <c r="P2422" i="1" s="1"/>
  <c r="M2406" i="1"/>
  <c r="P2406" i="1" s="1"/>
  <c r="M2390" i="1"/>
  <c r="P2390" i="1" s="1"/>
  <c r="M2374" i="1"/>
  <c r="P2374" i="1" s="1"/>
  <c r="M3981" i="1"/>
  <c r="P3981" i="1" s="1"/>
  <c r="M3965" i="1"/>
  <c r="M3949" i="1"/>
  <c r="P3949" i="1" s="1"/>
  <c r="M3933" i="1"/>
  <c r="P3933" i="1" s="1"/>
  <c r="M3917" i="1"/>
  <c r="P3917" i="1" s="1"/>
  <c r="M3901" i="1"/>
  <c r="P3901" i="1" s="1"/>
  <c r="M3885" i="1"/>
  <c r="M3869" i="1"/>
  <c r="P3869" i="1" s="1"/>
  <c r="M3853" i="1"/>
  <c r="P3853" i="1" s="1"/>
  <c r="M3837" i="1"/>
  <c r="P3837" i="1" s="1"/>
  <c r="M3821" i="1"/>
  <c r="P3821" i="1" s="1"/>
  <c r="M3805" i="1"/>
  <c r="M3789" i="1"/>
  <c r="P3789" i="1" s="1"/>
  <c r="M3773" i="1"/>
  <c r="P3773" i="1" s="1"/>
  <c r="M3757" i="1"/>
  <c r="P3757" i="1" s="1"/>
  <c r="M3741" i="1"/>
  <c r="P3741" i="1" s="1"/>
  <c r="M3725" i="1"/>
  <c r="M3709" i="1"/>
  <c r="P3709" i="1" s="1"/>
  <c r="M3693" i="1"/>
  <c r="P3693" i="1" s="1"/>
  <c r="M3677" i="1"/>
  <c r="P3677" i="1" s="1"/>
  <c r="M3661" i="1"/>
  <c r="P3661" i="1" s="1"/>
  <c r="M3645" i="1"/>
  <c r="M3629" i="1"/>
  <c r="P3629" i="1" s="1"/>
  <c r="M3613" i="1"/>
  <c r="P3613" i="1" s="1"/>
  <c r="M3597" i="1"/>
  <c r="P3597" i="1" s="1"/>
  <c r="M3581" i="1"/>
  <c r="P3581" i="1" s="1"/>
  <c r="M3565" i="1"/>
  <c r="M3549" i="1"/>
  <c r="P3549" i="1" s="1"/>
  <c r="M3533" i="1"/>
  <c r="P3533" i="1" s="1"/>
  <c r="M3517" i="1"/>
  <c r="P3517" i="1" s="1"/>
  <c r="M3501" i="1"/>
  <c r="P3501" i="1" s="1"/>
  <c r="M3485" i="1"/>
  <c r="M3469" i="1"/>
  <c r="P3469" i="1" s="1"/>
  <c r="M3453" i="1"/>
  <c r="P3453" i="1" s="1"/>
  <c r="M3437" i="1"/>
  <c r="P3437" i="1" s="1"/>
  <c r="M3421" i="1"/>
  <c r="P3421" i="1" s="1"/>
  <c r="M3405" i="1"/>
  <c r="M3389" i="1"/>
  <c r="P3389" i="1" s="1"/>
  <c r="M3373" i="1"/>
  <c r="P3373" i="1" s="1"/>
  <c r="M3357" i="1"/>
  <c r="P3357" i="1" s="1"/>
  <c r="M3341" i="1"/>
  <c r="P3341" i="1" s="1"/>
  <c r="M3325" i="1"/>
  <c r="M3309" i="1"/>
  <c r="P3309" i="1" s="1"/>
  <c r="M2350" i="1"/>
  <c r="P2350" i="1" s="1"/>
  <c r="M2334" i="1"/>
  <c r="P2334" i="1" s="1"/>
  <c r="M2318" i="1"/>
  <c r="P2318" i="1" s="1"/>
  <c r="M2302" i="1"/>
  <c r="P2302" i="1" s="1"/>
  <c r="M2286" i="1"/>
  <c r="P2286" i="1" s="1"/>
  <c r="M2270" i="1"/>
  <c r="P2270" i="1" s="1"/>
  <c r="M2254" i="1"/>
  <c r="P2254" i="1" s="1"/>
  <c r="M2238" i="1"/>
  <c r="P2238" i="1" s="1"/>
  <c r="M2222" i="1"/>
  <c r="P2222" i="1" s="1"/>
  <c r="M2206" i="1"/>
  <c r="P2206" i="1" s="1"/>
  <c r="M2190" i="1"/>
  <c r="P2190" i="1" s="1"/>
  <c r="M2174" i="1"/>
  <c r="P2174" i="1" s="1"/>
  <c r="M2158" i="1"/>
  <c r="P2158" i="1" s="1"/>
  <c r="M2142" i="1"/>
  <c r="P2142" i="1" s="1"/>
  <c r="M2126" i="1"/>
  <c r="P2126" i="1" s="1"/>
  <c r="M2110" i="1"/>
  <c r="P2110" i="1" s="1"/>
  <c r="M2094" i="1"/>
  <c r="P2094" i="1" s="1"/>
  <c r="M2078" i="1"/>
  <c r="P2078" i="1" s="1"/>
  <c r="M2062" i="1"/>
  <c r="P2062" i="1" s="1"/>
  <c r="M2046" i="1"/>
  <c r="P2046" i="1" s="1"/>
  <c r="M2030" i="1"/>
  <c r="P2030" i="1" s="1"/>
  <c r="M2014" i="1"/>
  <c r="P2014" i="1" s="1"/>
  <c r="M1998" i="1"/>
  <c r="P1998" i="1" s="1"/>
  <c r="M1982" i="1"/>
  <c r="P1982" i="1" s="1"/>
  <c r="M1966" i="1"/>
  <c r="P1966" i="1" s="1"/>
  <c r="M1950" i="1"/>
  <c r="P1950" i="1" s="1"/>
  <c r="M1934" i="1"/>
  <c r="P1934" i="1" s="1"/>
  <c r="M1918" i="1"/>
  <c r="P1918" i="1" s="1"/>
  <c r="M1902" i="1"/>
  <c r="P1902" i="1" s="1"/>
  <c r="M1886" i="1"/>
  <c r="P1886" i="1" s="1"/>
  <c r="M1870" i="1"/>
  <c r="P1870" i="1" s="1"/>
  <c r="M1854" i="1"/>
  <c r="P1854" i="1" s="1"/>
  <c r="M1838" i="1"/>
  <c r="P1838" i="1" s="1"/>
  <c r="M1822" i="1"/>
  <c r="P1822" i="1" s="1"/>
  <c r="M1806" i="1"/>
  <c r="P1806" i="1" s="1"/>
  <c r="M1790" i="1"/>
  <c r="P1790" i="1" s="1"/>
  <c r="M1774" i="1"/>
  <c r="P1774" i="1" s="1"/>
  <c r="M1758" i="1"/>
  <c r="P1758" i="1" s="1"/>
  <c r="M1742" i="1"/>
  <c r="P1742" i="1" s="1"/>
  <c r="M1726" i="1"/>
  <c r="P1726" i="1" s="1"/>
  <c r="M1710" i="1"/>
  <c r="P1710" i="1" s="1"/>
  <c r="M1694" i="1"/>
  <c r="P1694" i="1" s="1"/>
  <c r="M3301" i="1"/>
  <c r="P3301" i="1" s="1"/>
  <c r="M3285" i="1"/>
  <c r="M3269" i="1"/>
  <c r="P3269" i="1" s="1"/>
  <c r="M3253" i="1"/>
  <c r="P3253" i="1" s="1"/>
  <c r="M3237" i="1"/>
  <c r="P3237" i="1" s="1"/>
  <c r="M3221" i="1"/>
  <c r="P3221" i="1" s="1"/>
  <c r="M3205" i="1"/>
  <c r="M3189" i="1"/>
  <c r="P3189" i="1" s="1"/>
  <c r="M3173" i="1"/>
  <c r="P3173" i="1" s="1"/>
  <c r="M3157" i="1"/>
  <c r="P3157" i="1" s="1"/>
  <c r="M3141" i="1"/>
  <c r="P3141" i="1" s="1"/>
  <c r="M3125" i="1"/>
  <c r="M3109" i="1"/>
  <c r="P3109" i="1" s="1"/>
  <c r="M3093" i="1"/>
  <c r="P3093" i="1" s="1"/>
  <c r="M3077" i="1"/>
  <c r="P3077" i="1" s="1"/>
  <c r="M3061" i="1"/>
  <c r="P3061" i="1" s="1"/>
  <c r="M3045" i="1"/>
  <c r="M3029" i="1"/>
  <c r="P3029" i="1" s="1"/>
  <c r="M3013" i="1"/>
  <c r="P3013" i="1" s="1"/>
  <c r="M2997" i="1"/>
  <c r="P2997" i="1" s="1"/>
  <c r="M2981" i="1"/>
  <c r="P2981" i="1" s="1"/>
  <c r="M2965" i="1"/>
  <c r="M2949" i="1"/>
  <c r="P2949" i="1" s="1"/>
  <c r="M2933" i="1"/>
  <c r="P2933" i="1" s="1"/>
  <c r="M2917" i="1"/>
  <c r="P2917" i="1" s="1"/>
  <c r="M2901" i="1"/>
  <c r="P2901" i="1" s="1"/>
  <c r="M2885" i="1"/>
  <c r="M2869" i="1"/>
  <c r="P2869" i="1" s="1"/>
  <c r="M2853" i="1"/>
  <c r="P2853" i="1" s="1"/>
  <c r="M2837" i="1"/>
  <c r="P2837" i="1" s="1"/>
  <c r="M2821" i="1"/>
  <c r="P2821" i="1" s="1"/>
  <c r="M2805" i="1"/>
  <c r="M2789" i="1"/>
  <c r="P2789" i="1" s="1"/>
  <c r="M2773" i="1"/>
  <c r="P2773" i="1" s="1"/>
  <c r="M2757" i="1"/>
  <c r="P2757" i="1" s="1"/>
  <c r="M2741" i="1"/>
  <c r="P2741" i="1" s="1"/>
  <c r="M2725" i="1"/>
  <c r="M2709" i="1"/>
  <c r="P2709" i="1" s="1"/>
  <c r="M2693" i="1"/>
  <c r="P2693" i="1" s="1"/>
  <c r="M2677" i="1"/>
  <c r="P2677" i="1" s="1"/>
  <c r="M2661" i="1"/>
  <c r="P2661" i="1" s="1"/>
  <c r="M2645" i="1"/>
  <c r="M2020" i="1"/>
  <c r="P2020" i="1" s="1"/>
  <c r="M2004" i="1"/>
  <c r="P2004" i="1" s="1"/>
  <c r="M1988" i="1"/>
  <c r="P1988" i="1" s="1"/>
  <c r="M1972" i="1"/>
  <c r="P1972" i="1" s="1"/>
  <c r="M1956" i="1"/>
  <c r="P1956" i="1" s="1"/>
  <c r="M1940" i="1"/>
  <c r="P1940" i="1" s="1"/>
  <c r="M1924" i="1"/>
  <c r="P1924" i="1" s="1"/>
  <c r="M1908" i="1"/>
  <c r="P1908" i="1" s="1"/>
  <c r="M1892" i="1"/>
  <c r="P1892" i="1" s="1"/>
  <c r="M1876" i="1"/>
  <c r="P1876" i="1" s="1"/>
  <c r="M1860" i="1"/>
  <c r="P1860" i="1" s="1"/>
  <c r="M1844" i="1"/>
  <c r="P1844" i="1" s="1"/>
  <c r="M1828" i="1"/>
  <c r="P1828" i="1" s="1"/>
  <c r="M1812" i="1"/>
  <c r="P1812" i="1" s="1"/>
  <c r="M1796" i="1"/>
  <c r="P1796" i="1" s="1"/>
  <c r="M1780" i="1"/>
  <c r="P1780" i="1" s="1"/>
  <c r="M1764" i="1"/>
  <c r="P1764" i="1" s="1"/>
  <c r="M1748" i="1"/>
  <c r="P1748" i="1" s="1"/>
  <c r="M1732" i="1"/>
  <c r="P1732" i="1" s="1"/>
  <c r="M1716" i="1"/>
  <c r="P1716" i="1" s="1"/>
  <c r="M1700" i="1"/>
  <c r="P1700" i="1" s="1"/>
  <c r="M1684" i="1"/>
  <c r="P1684" i="1" s="1"/>
  <c r="M1668" i="1"/>
  <c r="P1668" i="1" s="1"/>
  <c r="M1652" i="1"/>
  <c r="P1652" i="1" s="1"/>
  <c r="M1636" i="1"/>
  <c r="P1636" i="1" s="1"/>
  <c r="M1620" i="1"/>
  <c r="P1620" i="1" s="1"/>
  <c r="M1604" i="1"/>
  <c r="P1604" i="1" s="1"/>
  <c r="M1588" i="1"/>
  <c r="P1588" i="1" s="1"/>
  <c r="M1572" i="1"/>
  <c r="P1572" i="1" s="1"/>
  <c r="M1556" i="1"/>
  <c r="P1556" i="1" s="1"/>
  <c r="M1540" i="1"/>
  <c r="P1540" i="1" s="1"/>
  <c r="M1524" i="1"/>
  <c r="P1524" i="1" s="1"/>
  <c r="M1508" i="1"/>
  <c r="P1508" i="1" s="1"/>
  <c r="M1492" i="1"/>
  <c r="P1492" i="1" s="1"/>
  <c r="M1476" i="1"/>
  <c r="P1476" i="1" s="1"/>
  <c r="M1460" i="1"/>
  <c r="P1460" i="1" s="1"/>
  <c r="M1444" i="1"/>
  <c r="P1444" i="1" s="1"/>
  <c r="M1428" i="1"/>
  <c r="P1428" i="1" s="1"/>
  <c r="M1412" i="1"/>
  <c r="P1412" i="1" s="1"/>
  <c r="M1396" i="1"/>
  <c r="P1396" i="1" s="1"/>
  <c r="M1380" i="1"/>
  <c r="P1380" i="1" s="1"/>
  <c r="M1364" i="1"/>
  <c r="P1364" i="1" s="1"/>
  <c r="M1348" i="1"/>
  <c r="P1348" i="1" s="1"/>
  <c r="M2621" i="1"/>
  <c r="P2621" i="1" s="1"/>
  <c r="M2605" i="1"/>
  <c r="M2589" i="1"/>
  <c r="P2589" i="1" s="1"/>
  <c r="M2573" i="1"/>
  <c r="P2573" i="1" s="1"/>
  <c r="M2557" i="1"/>
  <c r="P2557" i="1" s="1"/>
  <c r="M2541" i="1"/>
  <c r="P2541" i="1" s="1"/>
  <c r="M2525" i="1"/>
  <c r="M2509" i="1"/>
  <c r="P2509" i="1" s="1"/>
  <c r="M2493" i="1"/>
  <c r="P2493" i="1" s="1"/>
  <c r="M2477" i="1"/>
  <c r="P2477" i="1" s="1"/>
  <c r="M2461" i="1"/>
  <c r="P2461" i="1" s="1"/>
  <c r="M2445" i="1"/>
  <c r="M2429" i="1"/>
  <c r="P2429" i="1" s="1"/>
  <c r="M2413" i="1"/>
  <c r="P2413" i="1" s="1"/>
  <c r="M2397" i="1"/>
  <c r="P2397" i="1" s="1"/>
  <c r="M2381" i="1"/>
  <c r="P2381" i="1" s="1"/>
  <c r="M2365" i="1"/>
  <c r="M2349" i="1"/>
  <c r="P2349" i="1" s="1"/>
  <c r="M2333" i="1"/>
  <c r="P2333" i="1" s="1"/>
  <c r="M2317" i="1"/>
  <c r="P2317" i="1" s="1"/>
  <c r="M2301" i="1"/>
  <c r="P2301" i="1" s="1"/>
  <c r="M2285" i="1"/>
  <c r="M2269" i="1"/>
  <c r="P2269" i="1" s="1"/>
  <c r="M2253" i="1"/>
  <c r="P2253" i="1" s="1"/>
  <c r="M2237" i="1"/>
  <c r="P2237" i="1" s="1"/>
  <c r="M2221" i="1"/>
  <c r="P2221" i="1" s="1"/>
  <c r="M2205" i="1"/>
  <c r="M2189" i="1"/>
  <c r="P2189" i="1" s="1"/>
  <c r="M2173" i="1"/>
  <c r="P2173" i="1" s="1"/>
  <c r="M2157" i="1"/>
  <c r="P2157" i="1" s="1"/>
  <c r="M2141" i="1"/>
  <c r="P2141" i="1" s="1"/>
  <c r="M2125" i="1"/>
  <c r="M2109" i="1"/>
  <c r="P2109" i="1" s="1"/>
  <c r="M2093" i="1"/>
  <c r="P2093" i="1" s="1"/>
  <c r="M2077" i="1"/>
  <c r="P2077" i="1" s="1"/>
  <c r="M2061" i="1"/>
  <c r="P2061" i="1" s="1"/>
  <c r="M2045" i="1"/>
  <c r="M2029" i="1"/>
  <c r="P2029" i="1" s="1"/>
  <c r="M2013" i="1"/>
  <c r="P2013" i="1" s="1"/>
  <c r="M1997" i="1"/>
  <c r="P1997" i="1" s="1"/>
  <c r="M1981" i="1"/>
  <c r="P1981" i="1" s="1"/>
  <c r="M1666" i="1"/>
  <c r="P1666" i="1" s="1"/>
  <c r="M1650" i="1"/>
  <c r="P1650" i="1" s="1"/>
  <c r="M1634" i="1"/>
  <c r="P1634" i="1" s="1"/>
  <c r="M1618" i="1"/>
  <c r="P1618" i="1" s="1"/>
  <c r="M1602" i="1"/>
  <c r="P1602" i="1" s="1"/>
  <c r="M1586" i="1"/>
  <c r="P1586" i="1" s="1"/>
  <c r="M1570" i="1"/>
  <c r="P1570" i="1" s="1"/>
  <c r="M1554" i="1"/>
  <c r="P1554" i="1" s="1"/>
  <c r="M1538" i="1"/>
  <c r="P1538" i="1" s="1"/>
  <c r="M1522" i="1"/>
  <c r="P1522" i="1" s="1"/>
  <c r="M1506" i="1"/>
  <c r="P1506" i="1" s="1"/>
  <c r="M1490" i="1"/>
  <c r="P1490" i="1" s="1"/>
  <c r="M1474" i="1"/>
  <c r="P1474" i="1" s="1"/>
  <c r="M1458" i="1"/>
  <c r="P1458" i="1" s="1"/>
  <c r="M1442" i="1"/>
  <c r="P1442" i="1" s="1"/>
  <c r="M1426" i="1"/>
  <c r="P1426" i="1" s="1"/>
  <c r="M1410" i="1"/>
  <c r="P1410" i="1" s="1"/>
  <c r="M1394" i="1"/>
  <c r="P1394" i="1" s="1"/>
  <c r="M1378" i="1"/>
  <c r="P1378" i="1" s="1"/>
  <c r="M1362" i="1"/>
  <c r="P1362" i="1" s="1"/>
  <c r="M1346" i="1"/>
  <c r="P1346" i="1" s="1"/>
  <c r="M1969" i="1"/>
  <c r="P1969" i="1" s="1"/>
  <c r="M1953" i="1"/>
  <c r="P1953" i="1" s="1"/>
  <c r="M1937" i="1"/>
  <c r="P1937" i="1" s="1"/>
  <c r="M1921" i="1"/>
  <c r="P1921" i="1" s="1"/>
  <c r="M1905" i="1"/>
  <c r="M1889" i="1"/>
  <c r="P1889" i="1" s="1"/>
  <c r="M1873" i="1"/>
  <c r="P1873" i="1" s="1"/>
  <c r="M1857" i="1"/>
  <c r="P1857" i="1" s="1"/>
  <c r="M1841" i="1"/>
  <c r="P1841" i="1" s="1"/>
  <c r="M1825" i="1"/>
  <c r="M1809" i="1"/>
  <c r="P1809" i="1" s="1"/>
  <c r="M1793" i="1"/>
  <c r="P1793" i="1" s="1"/>
  <c r="M1777" i="1"/>
  <c r="P1777" i="1" s="1"/>
  <c r="M1761" i="1"/>
  <c r="P1761" i="1" s="1"/>
  <c r="M1745" i="1"/>
  <c r="M1729" i="1"/>
  <c r="P1729" i="1" s="1"/>
  <c r="M1713" i="1"/>
  <c r="P1713" i="1" s="1"/>
  <c r="M1697" i="1"/>
  <c r="P1697" i="1" s="1"/>
  <c r="M1681" i="1"/>
  <c r="P1681" i="1" s="1"/>
  <c r="M1344" i="1"/>
  <c r="P1344" i="1" s="1"/>
  <c r="M1328" i="1"/>
  <c r="P1328" i="1" s="1"/>
  <c r="M1312" i="1"/>
  <c r="P1312" i="1" s="1"/>
  <c r="M1296" i="1"/>
  <c r="P1296" i="1" s="1"/>
  <c r="M1280" i="1"/>
  <c r="P1280" i="1" s="1"/>
  <c r="M1264" i="1"/>
  <c r="P1264" i="1" s="1"/>
  <c r="M1248" i="1"/>
  <c r="P1248" i="1" s="1"/>
  <c r="M1232" i="1"/>
  <c r="P1232" i="1" s="1"/>
  <c r="M1216" i="1"/>
  <c r="P1216" i="1" s="1"/>
  <c r="M1200" i="1"/>
  <c r="P1200" i="1" s="1"/>
  <c r="M1184" i="1"/>
  <c r="P1184" i="1" s="1"/>
  <c r="M1168" i="1"/>
  <c r="P1168" i="1" s="1"/>
  <c r="M1152" i="1"/>
  <c r="P1152" i="1" s="1"/>
  <c r="M1136" i="1"/>
  <c r="P1136" i="1" s="1"/>
  <c r="M1120" i="1"/>
  <c r="P1120" i="1" s="1"/>
  <c r="M1104" i="1"/>
  <c r="P1104" i="1" s="1"/>
  <c r="M1088" i="1"/>
  <c r="P1088" i="1" s="1"/>
  <c r="M1072" i="1"/>
  <c r="P1072" i="1" s="1"/>
  <c r="M1056" i="1"/>
  <c r="P1056" i="1" s="1"/>
  <c r="M1040" i="1"/>
  <c r="P1040" i="1" s="1"/>
  <c r="M1024" i="1"/>
  <c r="P1024" i="1" s="1"/>
  <c r="M1008" i="1"/>
  <c r="P1008" i="1" s="1"/>
  <c r="M1653" i="1"/>
  <c r="P1653" i="1" s="1"/>
  <c r="M1637" i="1"/>
  <c r="P1637" i="1" s="1"/>
  <c r="M1621" i="1"/>
  <c r="P1621" i="1" s="1"/>
  <c r="M1605" i="1"/>
  <c r="M1589" i="1"/>
  <c r="P1589" i="1" s="1"/>
  <c r="M1573" i="1"/>
  <c r="P1573" i="1" s="1"/>
  <c r="M1557" i="1"/>
  <c r="P1557" i="1" s="1"/>
  <c r="M1541" i="1"/>
  <c r="P1541" i="1" s="1"/>
  <c r="M1525" i="1"/>
  <c r="M1509" i="1"/>
  <c r="P1509" i="1" s="1"/>
  <c r="M1493" i="1"/>
  <c r="P1493" i="1" s="1"/>
  <c r="M4987" i="1"/>
  <c r="P4987" i="1" s="1"/>
  <c r="M4783" i="1"/>
  <c r="P4783" i="1" s="1"/>
  <c r="M4155" i="1"/>
  <c r="M3499" i="1"/>
  <c r="P3499" i="1" s="1"/>
  <c r="M2995" i="1"/>
  <c r="M2691" i="1"/>
  <c r="P2691" i="1" s="1"/>
  <c r="M4980" i="1"/>
  <c r="P4980" i="1" s="1"/>
  <c r="M4724" i="1"/>
  <c r="P4724" i="1" s="1"/>
  <c r="M4468" i="1"/>
  <c r="P4468" i="1" s="1"/>
  <c r="M4212" i="1"/>
  <c r="P4212" i="1" s="1"/>
  <c r="M4004" i="1"/>
  <c r="P4004" i="1" s="1"/>
  <c r="M3916" i="1"/>
  <c r="P3916" i="1" s="1"/>
  <c r="M3832" i="1"/>
  <c r="P3832" i="1" s="1"/>
  <c r="M3748" i="1"/>
  <c r="P3748" i="1" s="1"/>
  <c r="M3660" i="1"/>
  <c r="P3660" i="1" s="1"/>
  <c r="M3576" i="1"/>
  <c r="P3576" i="1" s="1"/>
  <c r="M4231" i="1"/>
  <c r="P4231" i="1" s="1"/>
  <c r="M3991" i="1"/>
  <c r="P3991" i="1" s="1"/>
  <c r="M3639" i="1"/>
  <c r="P3639" i="1" s="1"/>
  <c r="M3387" i="1"/>
  <c r="P3387" i="1" s="1"/>
  <c r="M2435" i="1"/>
  <c r="M2271" i="1"/>
  <c r="P2271" i="1" s="1"/>
  <c r="M2143" i="1"/>
  <c r="P2143" i="1" s="1"/>
  <c r="M2019" i="1"/>
  <c r="P2019" i="1" s="1"/>
  <c r="M1887" i="1"/>
  <c r="P1887" i="1" s="1"/>
  <c r="M1755" i="1"/>
  <c r="M1631" i="1"/>
  <c r="P1631" i="1" s="1"/>
  <c r="M1491" i="1"/>
  <c r="P1491" i="1" s="1"/>
  <c r="M1363" i="1"/>
  <c r="P1363" i="1" s="1"/>
  <c r="M4906" i="1"/>
  <c r="P4906" i="1" s="1"/>
  <c r="M4774" i="1"/>
  <c r="P4774" i="1" s="1"/>
  <c r="M4642" i="1"/>
  <c r="P4642" i="1" s="1"/>
  <c r="M4522" i="1"/>
  <c r="P4522" i="1" s="1"/>
  <c r="M4394" i="1"/>
  <c r="P4394" i="1" s="1"/>
  <c r="M4263" i="1"/>
  <c r="P4263" i="1" s="1"/>
  <c r="M4043" i="1"/>
  <c r="P4043" i="1" s="1"/>
  <c r="M3855" i="1"/>
  <c r="M3627" i="1"/>
  <c r="P3627" i="1" s="1"/>
  <c r="M3487" i="1"/>
  <c r="P3487" i="1" s="1"/>
  <c r="M3215" i="1"/>
  <c r="M2835" i="1"/>
  <c r="M2491" i="1"/>
  <c r="P2491" i="1" s="1"/>
  <c r="M2299" i="1"/>
  <c r="P2299" i="1" s="1"/>
  <c r="M2171" i="1"/>
  <c r="P2171" i="1" s="1"/>
  <c r="M2039" i="1"/>
  <c r="P2039" i="1" s="1"/>
  <c r="M1915" i="1"/>
  <c r="M1795" i="1"/>
  <c r="M1663" i="1"/>
  <c r="P1663" i="1" s="1"/>
  <c r="M1539" i="1"/>
  <c r="P1539" i="1" s="1"/>
  <c r="M1411" i="1"/>
  <c r="P1411" i="1" s="1"/>
  <c r="M4930" i="1"/>
  <c r="P4930" i="1" s="1"/>
  <c r="M4806" i="1"/>
  <c r="P4806" i="1" s="1"/>
  <c r="M4686" i="1"/>
  <c r="P4686" i="1" s="1"/>
  <c r="M4550" i="1"/>
  <c r="P4550" i="1" s="1"/>
  <c r="M4418" i="1"/>
  <c r="P4418" i="1" s="1"/>
  <c r="M4298" i="1"/>
  <c r="P4298" i="1" s="1"/>
  <c r="M1283" i="1"/>
  <c r="P1283" i="1" s="1"/>
  <c r="M1219" i="1"/>
  <c r="P1219" i="1" s="1"/>
  <c r="M1155" i="1"/>
  <c r="M1091" i="1"/>
  <c r="P1091" i="1" s="1"/>
  <c r="M1027" i="1"/>
  <c r="P1027" i="1" s="1"/>
  <c r="M4150" i="1"/>
  <c r="P4150" i="1" s="1"/>
  <c r="M3942" i="1"/>
  <c r="P3942" i="1" s="1"/>
  <c r="M3858" i="1"/>
  <c r="P3858" i="1" s="1"/>
  <c r="M3794" i="1"/>
  <c r="P3794" i="1" s="1"/>
  <c r="M3730" i="1"/>
  <c r="P3730" i="1" s="1"/>
  <c r="M4214" i="1"/>
  <c r="P4214" i="1" s="1"/>
  <c r="M4126" i="1"/>
  <c r="P4126" i="1" s="1"/>
  <c r="M4034" i="1"/>
  <c r="P4034" i="1" s="1"/>
  <c r="M3938" i="1"/>
  <c r="P3938" i="1" s="1"/>
  <c r="M4957" i="1"/>
  <c r="P4957" i="1" s="1"/>
  <c r="M4893" i="1"/>
  <c r="P4893" i="1" s="1"/>
  <c r="M4829" i="1"/>
  <c r="P4829" i="1" s="1"/>
  <c r="M3516" i="1"/>
  <c r="P3516" i="1" s="1"/>
  <c r="M3452" i="1"/>
  <c r="P3452" i="1" s="1"/>
  <c r="M3388" i="1"/>
  <c r="P3388" i="1" s="1"/>
  <c r="M3324" i="1"/>
  <c r="P3324" i="1" s="1"/>
  <c r="M3260" i="1"/>
  <c r="P3260" i="1" s="1"/>
  <c r="M3196" i="1"/>
  <c r="P3196" i="1" s="1"/>
  <c r="M3132" i="1"/>
  <c r="P3132" i="1" s="1"/>
  <c r="M3068" i="1"/>
  <c r="P3068" i="1" s="1"/>
  <c r="M3004" i="1"/>
  <c r="P3004" i="1" s="1"/>
  <c r="M2940" i="1"/>
  <c r="P2940" i="1" s="1"/>
  <c r="M2876" i="1"/>
  <c r="P2876" i="1" s="1"/>
  <c r="M2812" i="1"/>
  <c r="P2812" i="1" s="1"/>
  <c r="M2772" i="1"/>
  <c r="P2772" i="1" s="1"/>
  <c r="M2752" i="1"/>
  <c r="P2752" i="1" s="1"/>
  <c r="M2732" i="1"/>
  <c r="P2732" i="1" s="1"/>
  <c r="M2708" i="1"/>
  <c r="P2708" i="1" s="1"/>
  <c r="M2688" i="1"/>
  <c r="P2688" i="1" s="1"/>
  <c r="M2668" i="1"/>
  <c r="P2668" i="1" s="1"/>
  <c r="M2644" i="1"/>
  <c r="P2644" i="1" s="1"/>
  <c r="M2624" i="1"/>
  <c r="P2624" i="1" s="1"/>
  <c r="M2604" i="1"/>
  <c r="P2604" i="1" s="1"/>
  <c r="M2580" i="1"/>
  <c r="P2580" i="1" s="1"/>
  <c r="M2560" i="1"/>
  <c r="P2560" i="1" s="1"/>
  <c r="M2540" i="1"/>
  <c r="P2540" i="1" s="1"/>
  <c r="M2516" i="1"/>
  <c r="P2516" i="1" s="1"/>
  <c r="M2496" i="1"/>
  <c r="P2496" i="1" s="1"/>
  <c r="M2476" i="1"/>
  <c r="P2476" i="1" s="1"/>
  <c r="M2452" i="1"/>
  <c r="P2452" i="1" s="1"/>
  <c r="M2432" i="1"/>
  <c r="P2432" i="1" s="1"/>
  <c r="M2412" i="1"/>
  <c r="P2412" i="1" s="1"/>
  <c r="M2388" i="1"/>
  <c r="P2388" i="1" s="1"/>
  <c r="M2368" i="1"/>
  <c r="P2368" i="1" s="1"/>
  <c r="M2348" i="1"/>
  <c r="P2348" i="1" s="1"/>
  <c r="M2324" i="1"/>
  <c r="P2324" i="1" s="1"/>
  <c r="M2304" i="1"/>
  <c r="P2304" i="1" s="1"/>
  <c r="M2284" i="1"/>
  <c r="P2284" i="1" s="1"/>
  <c r="M2260" i="1"/>
  <c r="P2260" i="1" s="1"/>
  <c r="M2240" i="1"/>
  <c r="P2240" i="1" s="1"/>
  <c r="M2220" i="1"/>
  <c r="P2220" i="1" s="1"/>
  <c r="M2196" i="1"/>
  <c r="P2196" i="1" s="1"/>
  <c r="M2176" i="1"/>
  <c r="P2176" i="1" s="1"/>
  <c r="M3722" i="1"/>
  <c r="P3722" i="1" s="1"/>
  <c r="M3698" i="1"/>
  <c r="P3698" i="1" s="1"/>
  <c r="M3678" i="1"/>
  <c r="P3678" i="1" s="1"/>
  <c r="M3658" i="1"/>
  <c r="P3658" i="1" s="1"/>
  <c r="M3634" i="1"/>
  <c r="P3634" i="1" s="1"/>
  <c r="M3614" i="1"/>
  <c r="P3614" i="1" s="1"/>
  <c r="M3594" i="1"/>
  <c r="P3594" i="1" s="1"/>
  <c r="M3570" i="1"/>
  <c r="P3570" i="1" s="1"/>
  <c r="M3550" i="1"/>
  <c r="P3550" i="1" s="1"/>
  <c r="M3530" i="1"/>
  <c r="P3530" i="1" s="1"/>
  <c r="M3506" i="1"/>
  <c r="P3506" i="1" s="1"/>
  <c r="M3486" i="1"/>
  <c r="P3486" i="1" s="1"/>
  <c r="M3466" i="1"/>
  <c r="P3466" i="1" s="1"/>
  <c r="M3442" i="1"/>
  <c r="P3442" i="1" s="1"/>
  <c r="M3422" i="1"/>
  <c r="P3422" i="1" s="1"/>
  <c r="M3402" i="1"/>
  <c r="P3402" i="1" s="1"/>
  <c r="M3378" i="1"/>
  <c r="P3378" i="1" s="1"/>
  <c r="M3358" i="1"/>
  <c r="P3358" i="1" s="1"/>
  <c r="M3338" i="1"/>
  <c r="P3338" i="1" s="1"/>
  <c r="M3314" i="1"/>
  <c r="P3314" i="1" s="1"/>
  <c r="M3294" i="1"/>
  <c r="P3294" i="1" s="1"/>
  <c r="M3274" i="1"/>
  <c r="P3274" i="1" s="1"/>
  <c r="M3250" i="1"/>
  <c r="P3250" i="1" s="1"/>
  <c r="M3230" i="1"/>
  <c r="P3230" i="1" s="1"/>
  <c r="M3210" i="1"/>
  <c r="P3210" i="1" s="1"/>
  <c r="M3186" i="1"/>
  <c r="P3186" i="1" s="1"/>
  <c r="M3166" i="1"/>
  <c r="P3166" i="1" s="1"/>
  <c r="M3146" i="1"/>
  <c r="P3146" i="1" s="1"/>
  <c r="M3122" i="1"/>
  <c r="P3122" i="1" s="1"/>
  <c r="M3102" i="1"/>
  <c r="P3102" i="1" s="1"/>
  <c r="M3082" i="1"/>
  <c r="P3082" i="1" s="1"/>
  <c r="M3058" i="1"/>
  <c r="P3058" i="1" s="1"/>
  <c r="M3038" i="1"/>
  <c r="P3038" i="1" s="1"/>
  <c r="M3018" i="1"/>
  <c r="P3018" i="1" s="1"/>
  <c r="M2994" i="1"/>
  <c r="P2994" i="1" s="1"/>
  <c r="M4753" i="1"/>
  <c r="P4753" i="1" s="1"/>
  <c r="M4733" i="1"/>
  <c r="P4733" i="1" s="1"/>
  <c r="M4709" i="1"/>
  <c r="P4709" i="1" s="1"/>
  <c r="M4689" i="1"/>
  <c r="P4689" i="1" s="1"/>
  <c r="M4669" i="1"/>
  <c r="P4669" i="1" s="1"/>
  <c r="M4645" i="1"/>
  <c r="M4625" i="1"/>
  <c r="M4605" i="1"/>
  <c r="M4581" i="1"/>
  <c r="P4581" i="1" s="1"/>
  <c r="M4561" i="1"/>
  <c r="P4561" i="1" s="1"/>
  <c r="M4541" i="1"/>
  <c r="P4541" i="1" s="1"/>
  <c r="M4517" i="1"/>
  <c r="P4517" i="1" s="1"/>
  <c r="M4497" i="1"/>
  <c r="P4497" i="1" s="1"/>
  <c r="M4477" i="1"/>
  <c r="P4477" i="1" s="1"/>
  <c r="M4453" i="1"/>
  <c r="P4453" i="1" s="1"/>
  <c r="M4433" i="1"/>
  <c r="P4433" i="1" s="1"/>
  <c r="M4413" i="1"/>
  <c r="P4413" i="1" s="1"/>
  <c r="M4389" i="1"/>
  <c r="P4389" i="1" s="1"/>
  <c r="M4369" i="1"/>
  <c r="P4369" i="1" s="1"/>
  <c r="M4349" i="1"/>
  <c r="P4349" i="1" s="1"/>
  <c r="M4325" i="1"/>
  <c r="M4305" i="1"/>
  <c r="M4285" i="1"/>
  <c r="M4261" i="1"/>
  <c r="P4261" i="1" s="1"/>
  <c r="M4241" i="1"/>
  <c r="P4241" i="1" s="1"/>
  <c r="M4221" i="1"/>
  <c r="P4221" i="1" s="1"/>
  <c r="M4197" i="1"/>
  <c r="P4197" i="1" s="1"/>
  <c r="M4177" i="1"/>
  <c r="P4177" i="1" s="1"/>
  <c r="M4157" i="1"/>
  <c r="P4157" i="1" s="1"/>
  <c r="M4133" i="1"/>
  <c r="P4133" i="1" s="1"/>
  <c r="M4113" i="1"/>
  <c r="P4113" i="1" s="1"/>
  <c r="M4093" i="1"/>
  <c r="P4093" i="1" s="1"/>
  <c r="M4069" i="1"/>
  <c r="P4069" i="1" s="1"/>
  <c r="M4049" i="1"/>
  <c r="P4049" i="1" s="1"/>
  <c r="M4029" i="1"/>
  <c r="P4029" i="1" s="1"/>
  <c r="M4005" i="1"/>
  <c r="M3985" i="1"/>
  <c r="M2140" i="1"/>
  <c r="P2140" i="1" s="1"/>
  <c r="M2116" i="1"/>
  <c r="P2116" i="1" s="1"/>
  <c r="M2096" i="1"/>
  <c r="P2096" i="1" s="1"/>
  <c r="M2076" i="1"/>
  <c r="P2076" i="1" s="1"/>
  <c r="M2052" i="1"/>
  <c r="P2052" i="1" s="1"/>
  <c r="M2032" i="1"/>
  <c r="P2032" i="1" s="1"/>
  <c r="M2978" i="1"/>
  <c r="P2978" i="1" s="1"/>
  <c r="M2954" i="1"/>
  <c r="P2954" i="1" s="1"/>
  <c r="M2934" i="1"/>
  <c r="P2934" i="1" s="1"/>
  <c r="M2914" i="1"/>
  <c r="P2914" i="1" s="1"/>
  <c r="M2890" i="1"/>
  <c r="P2890" i="1" s="1"/>
  <c r="M2870" i="1"/>
  <c r="P2870" i="1" s="1"/>
  <c r="M2850" i="1"/>
  <c r="P2850" i="1" s="1"/>
  <c r="M2830" i="1"/>
  <c r="P2830" i="1" s="1"/>
  <c r="M2814" i="1"/>
  <c r="P2814" i="1" s="1"/>
  <c r="M2798" i="1"/>
  <c r="P2798" i="1" s="1"/>
  <c r="M2782" i="1"/>
  <c r="P2782" i="1" s="1"/>
  <c r="M2766" i="1"/>
  <c r="P2766" i="1" s="1"/>
  <c r="M2750" i="1"/>
  <c r="P2750" i="1" s="1"/>
  <c r="M2734" i="1"/>
  <c r="P2734" i="1" s="1"/>
  <c r="M2718" i="1"/>
  <c r="P2718" i="1" s="1"/>
  <c r="M2702" i="1"/>
  <c r="P2702" i="1" s="1"/>
  <c r="M2686" i="1"/>
  <c r="P2686" i="1" s="1"/>
  <c r="M2670" i="1"/>
  <c r="P2670" i="1" s="1"/>
  <c r="M2654" i="1"/>
  <c r="P2654" i="1" s="1"/>
  <c r="M2638" i="1"/>
  <c r="P2638" i="1" s="1"/>
  <c r="M2622" i="1"/>
  <c r="P2622" i="1" s="1"/>
  <c r="M2606" i="1"/>
  <c r="P2606" i="1" s="1"/>
  <c r="M2590" i="1"/>
  <c r="P2590" i="1" s="1"/>
  <c r="M2574" i="1"/>
  <c r="P2574" i="1" s="1"/>
  <c r="M2558" i="1"/>
  <c r="P2558" i="1" s="1"/>
  <c r="M2542" i="1"/>
  <c r="P2542" i="1" s="1"/>
  <c r="M2526" i="1"/>
  <c r="P2526" i="1" s="1"/>
  <c r="M2510" i="1"/>
  <c r="P2510" i="1" s="1"/>
  <c r="M2494" i="1"/>
  <c r="P2494" i="1" s="1"/>
  <c r="M2478" i="1"/>
  <c r="P2478" i="1" s="1"/>
  <c r="M2462" i="1"/>
  <c r="P2462" i="1" s="1"/>
  <c r="M2446" i="1"/>
  <c r="P2446" i="1" s="1"/>
  <c r="M2430" i="1"/>
  <c r="P2430" i="1" s="1"/>
  <c r="M2414" i="1"/>
  <c r="P2414" i="1" s="1"/>
  <c r="M2398" i="1"/>
  <c r="P2398" i="1" s="1"/>
  <c r="M2382" i="1"/>
  <c r="P2382" i="1" s="1"/>
  <c r="M2366" i="1"/>
  <c r="P2366" i="1" s="1"/>
  <c r="M3973" i="1"/>
  <c r="P3973" i="1" s="1"/>
  <c r="M3957" i="1"/>
  <c r="P3957" i="1" s="1"/>
  <c r="M3941" i="1"/>
  <c r="P3941" i="1" s="1"/>
  <c r="M3925" i="1"/>
  <c r="M3909" i="1"/>
  <c r="P3909" i="1" s="1"/>
  <c r="M3893" i="1"/>
  <c r="P3893" i="1" s="1"/>
  <c r="M3877" i="1"/>
  <c r="P3877" i="1" s="1"/>
  <c r="M3861" i="1"/>
  <c r="P3861" i="1" s="1"/>
  <c r="M3845" i="1"/>
  <c r="M3829" i="1"/>
  <c r="P3829" i="1" s="1"/>
  <c r="M3813" i="1"/>
  <c r="P3813" i="1" s="1"/>
  <c r="M3797" i="1"/>
  <c r="P3797" i="1" s="1"/>
  <c r="M3781" i="1"/>
  <c r="P3781" i="1" s="1"/>
  <c r="M3765" i="1"/>
  <c r="M3749" i="1"/>
  <c r="P3749" i="1" s="1"/>
  <c r="M3733" i="1"/>
  <c r="P3733" i="1" s="1"/>
  <c r="M3717" i="1"/>
  <c r="P3717" i="1" s="1"/>
  <c r="M3701" i="1"/>
  <c r="P3701" i="1" s="1"/>
  <c r="M3685" i="1"/>
  <c r="M3669" i="1"/>
  <c r="P3669" i="1" s="1"/>
  <c r="M3653" i="1"/>
  <c r="P3653" i="1" s="1"/>
  <c r="M3637" i="1"/>
  <c r="P3637" i="1" s="1"/>
  <c r="M3621" i="1"/>
  <c r="P3621" i="1" s="1"/>
  <c r="M3605" i="1"/>
  <c r="M3589" i="1"/>
  <c r="P3589" i="1" s="1"/>
  <c r="M3573" i="1"/>
  <c r="P3573" i="1" s="1"/>
  <c r="M3557" i="1"/>
  <c r="P3557" i="1" s="1"/>
  <c r="M3541" i="1"/>
  <c r="P3541" i="1" s="1"/>
  <c r="M3525" i="1"/>
  <c r="M3509" i="1"/>
  <c r="P3509" i="1" s="1"/>
  <c r="M3493" i="1"/>
  <c r="P3493" i="1" s="1"/>
  <c r="M3477" i="1"/>
  <c r="P3477" i="1" s="1"/>
  <c r="M3461" i="1"/>
  <c r="P3461" i="1" s="1"/>
  <c r="M3445" i="1"/>
  <c r="M3429" i="1"/>
  <c r="P3429" i="1" s="1"/>
  <c r="M3413" i="1"/>
  <c r="P3413" i="1" s="1"/>
  <c r="M3397" i="1"/>
  <c r="P3397" i="1" s="1"/>
  <c r="M3381" i="1"/>
  <c r="P3381" i="1" s="1"/>
  <c r="M3365" i="1"/>
  <c r="M3349" i="1"/>
  <c r="P3349" i="1" s="1"/>
  <c r="M3333" i="1"/>
  <c r="P3333" i="1" s="1"/>
  <c r="M3317" i="1"/>
  <c r="P3317" i="1" s="1"/>
  <c r="M2358" i="1"/>
  <c r="P2358" i="1" s="1"/>
  <c r="M2342" i="1"/>
  <c r="P2342" i="1" s="1"/>
  <c r="M2326" i="1"/>
  <c r="P2326" i="1" s="1"/>
  <c r="M2310" i="1"/>
  <c r="P2310" i="1" s="1"/>
  <c r="M2294" i="1"/>
  <c r="P2294" i="1" s="1"/>
  <c r="M2278" i="1"/>
  <c r="P2278" i="1" s="1"/>
  <c r="M2262" i="1"/>
  <c r="P2262" i="1" s="1"/>
  <c r="M2246" i="1"/>
  <c r="P2246" i="1" s="1"/>
  <c r="M2230" i="1"/>
  <c r="P2230" i="1" s="1"/>
  <c r="M2214" i="1"/>
  <c r="P2214" i="1" s="1"/>
  <c r="M2198" i="1"/>
  <c r="P2198" i="1" s="1"/>
  <c r="M2182" i="1"/>
  <c r="P2182" i="1" s="1"/>
  <c r="M2166" i="1"/>
  <c r="P2166" i="1" s="1"/>
  <c r="M2150" i="1"/>
  <c r="P2150" i="1" s="1"/>
  <c r="M2134" i="1"/>
  <c r="P2134" i="1" s="1"/>
  <c r="M2118" i="1"/>
  <c r="P2118" i="1" s="1"/>
  <c r="M2102" i="1"/>
  <c r="P2102" i="1" s="1"/>
  <c r="M2086" i="1"/>
  <c r="P2086" i="1" s="1"/>
  <c r="M2070" i="1"/>
  <c r="P2070" i="1" s="1"/>
  <c r="M2054" i="1"/>
  <c r="P2054" i="1" s="1"/>
  <c r="M2038" i="1"/>
  <c r="P2038" i="1" s="1"/>
  <c r="M2022" i="1"/>
  <c r="P2022" i="1" s="1"/>
  <c r="M2006" i="1"/>
  <c r="P2006" i="1" s="1"/>
  <c r="M1990" i="1"/>
  <c r="P1990" i="1" s="1"/>
  <c r="M1974" i="1"/>
  <c r="P1974" i="1" s="1"/>
  <c r="M1958" i="1"/>
  <c r="P1958" i="1" s="1"/>
  <c r="M1942" i="1"/>
  <c r="P1942" i="1" s="1"/>
  <c r="M1926" i="1"/>
  <c r="P1926" i="1" s="1"/>
  <c r="M1910" i="1"/>
  <c r="P1910" i="1" s="1"/>
  <c r="M1894" i="1"/>
  <c r="P1894" i="1" s="1"/>
  <c r="M1878" i="1"/>
  <c r="P1878" i="1" s="1"/>
  <c r="M1862" i="1"/>
  <c r="P1862" i="1" s="1"/>
  <c r="M1846" i="1"/>
  <c r="P1846" i="1" s="1"/>
  <c r="M1830" i="1"/>
  <c r="P1830" i="1" s="1"/>
  <c r="M1814" i="1"/>
  <c r="P1814" i="1" s="1"/>
  <c r="M1798" i="1"/>
  <c r="P1798" i="1" s="1"/>
  <c r="M1782" i="1"/>
  <c r="P1782" i="1" s="1"/>
  <c r="M1766" i="1"/>
  <c r="P1766" i="1" s="1"/>
  <c r="M1750" i="1"/>
  <c r="P1750" i="1" s="1"/>
  <c r="M1734" i="1"/>
  <c r="P1734" i="1" s="1"/>
  <c r="M1718" i="1"/>
  <c r="P1718" i="1" s="1"/>
  <c r="M1702" i="1"/>
  <c r="P1702" i="1" s="1"/>
  <c r="M1686" i="1"/>
  <c r="P1686" i="1" s="1"/>
  <c r="M3293" i="1"/>
  <c r="P3293" i="1" s="1"/>
  <c r="M3277" i="1"/>
  <c r="P3277" i="1" s="1"/>
  <c r="M3261" i="1"/>
  <c r="P3261" i="1" s="1"/>
  <c r="M3245" i="1"/>
  <c r="M3229" i="1"/>
  <c r="P3229" i="1" s="1"/>
  <c r="M3213" i="1"/>
  <c r="P3213" i="1" s="1"/>
  <c r="M3197" i="1"/>
  <c r="P3197" i="1" s="1"/>
  <c r="M3181" i="1"/>
  <c r="P3181" i="1" s="1"/>
  <c r="M3165" i="1"/>
  <c r="M3149" i="1"/>
  <c r="P3149" i="1" s="1"/>
  <c r="M3133" i="1"/>
  <c r="P3133" i="1" s="1"/>
  <c r="M3117" i="1"/>
  <c r="P3117" i="1" s="1"/>
  <c r="M3101" i="1"/>
  <c r="P3101" i="1" s="1"/>
  <c r="M3085" i="1"/>
  <c r="M3069" i="1"/>
  <c r="P3069" i="1" s="1"/>
  <c r="M3053" i="1"/>
  <c r="P3053" i="1" s="1"/>
  <c r="M3037" i="1"/>
  <c r="P3037" i="1" s="1"/>
  <c r="M3021" i="1"/>
  <c r="P3021" i="1" s="1"/>
  <c r="M3005" i="1"/>
  <c r="M2989" i="1"/>
  <c r="P2989" i="1" s="1"/>
  <c r="M2973" i="1"/>
  <c r="P2973" i="1" s="1"/>
  <c r="M2957" i="1"/>
  <c r="P2957" i="1" s="1"/>
  <c r="M2941" i="1"/>
  <c r="P2941" i="1" s="1"/>
  <c r="M2925" i="1"/>
  <c r="M2909" i="1"/>
  <c r="P2909" i="1" s="1"/>
  <c r="M2893" i="1"/>
  <c r="P2893" i="1" s="1"/>
  <c r="M2877" i="1"/>
  <c r="P2877" i="1" s="1"/>
  <c r="M2861" i="1"/>
  <c r="P2861" i="1" s="1"/>
  <c r="M2845" i="1"/>
  <c r="M2829" i="1"/>
  <c r="P2829" i="1" s="1"/>
  <c r="M2813" i="1"/>
  <c r="P2813" i="1" s="1"/>
  <c r="M2797" i="1"/>
  <c r="P2797" i="1" s="1"/>
  <c r="M2781" i="1"/>
  <c r="P2781" i="1" s="1"/>
  <c r="M2765" i="1"/>
  <c r="M2749" i="1"/>
  <c r="P2749" i="1" s="1"/>
  <c r="M2733" i="1"/>
  <c r="P2733" i="1" s="1"/>
  <c r="M2717" i="1"/>
  <c r="P2717" i="1" s="1"/>
  <c r="M2701" i="1"/>
  <c r="P2701" i="1" s="1"/>
  <c r="M2685" i="1"/>
  <c r="M2669" i="1"/>
  <c r="P2669" i="1" s="1"/>
  <c r="M2653" i="1"/>
  <c r="P2653" i="1" s="1"/>
  <c r="M2637" i="1"/>
  <c r="P2637" i="1" s="1"/>
  <c r="M2012" i="1"/>
  <c r="P2012" i="1" s="1"/>
  <c r="M1996" i="1"/>
  <c r="P1996" i="1" s="1"/>
  <c r="M1980" i="1"/>
  <c r="P1980" i="1" s="1"/>
  <c r="M1964" i="1"/>
  <c r="P1964" i="1" s="1"/>
  <c r="M1948" i="1"/>
  <c r="P1948" i="1" s="1"/>
  <c r="M1932" i="1"/>
  <c r="P1932" i="1" s="1"/>
  <c r="M1916" i="1"/>
  <c r="P1916" i="1" s="1"/>
  <c r="M1900" i="1"/>
  <c r="P1900" i="1" s="1"/>
  <c r="M1884" i="1"/>
  <c r="P1884" i="1" s="1"/>
  <c r="M1868" i="1"/>
  <c r="P1868" i="1" s="1"/>
  <c r="M1852" i="1"/>
  <c r="P1852" i="1" s="1"/>
  <c r="M1836" i="1"/>
  <c r="P1836" i="1" s="1"/>
  <c r="M1820" i="1"/>
  <c r="P1820" i="1" s="1"/>
  <c r="M1804" i="1"/>
  <c r="P1804" i="1" s="1"/>
  <c r="M1788" i="1"/>
  <c r="P1788" i="1" s="1"/>
  <c r="M1772" i="1"/>
  <c r="P1772" i="1" s="1"/>
  <c r="M1756" i="1"/>
  <c r="P1756" i="1" s="1"/>
  <c r="M1740" i="1"/>
  <c r="P1740" i="1" s="1"/>
  <c r="M1724" i="1"/>
  <c r="P1724" i="1" s="1"/>
  <c r="M1708" i="1"/>
  <c r="P1708" i="1" s="1"/>
  <c r="M1692" i="1"/>
  <c r="P1692" i="1" s="1"/>
  <c r="M1676" i="1"/>
  <c r="P1676" i="1" s="1"/>
  <c r="M1660" i="1"/>
  <c r="P1660" i="1" s="1"/>
  <c r="M1644" i="1"/>
  <c r="P1644" i="1" s="1"/>
  <c r="M1628" i="1"/>
  <c r="P1628" i="1" s="1"/>
  <c r="M1612" i="1"/>
  <c r="P1612" i="1" s="1"/>
  <c r="M1596" i="1"/>
  <c r="P1596" i="1" s="1"/>
  <c r="M1580" i="1"/>
  <c r="P1580" i="1" s="1"/>
  <c r="M1564" i="1"/>
  <c r="P1564" i="1" s="1"/>
  <c r="M1548" i="1"/>
  <c r="P1548" i="1" s="1"/>
  <c r="M1532" i="1"/>
  <c r="P1532" i="1" s="1"/>
  <c r="M1516" i="1"/>
  <c r="P1516" i="1" s="1"/>
  <c r="M1500" i="1"/>
  <c r="P1500" i="1" s="1"/>
  <c r="M1484" i="1"/>
  <c r="P1484" i="1" s="1"/>
  <c r="M1468" i="1"/>
  <c r="P1468" i="1" s="1"/>
  <c r="M1452" i="1"/>
  <c r="P1452" i="1" s="1"/>
  <c r="M1436" i="1"/>
  <c r="P1436" i="1" s="1"/>
  <c r="M1420" i="1"/>
  <c r="P1420" i="1" s="1"/>
  <c r="M1404" i="1"/>
  <c r="P1404" i="1" s="1"/>
  <c r="M1388" i="1"/>
  <c r="P1388" i="1" s="1"/>
  <c r="M1372" i="1"/>
  <c r="P1372" i="1" s="1"/>
  <c r="M1356" i="1"/>
  <c r="P1356" i="1" s="1"/>
  <c r="M2629" i="1"/>
  <c r="P2629" i="1" s="1"/>
  <c r="M2613" i="1"/>
  <c r="P2613" i="1" s="1"/>
  <c r="M2597" i="1"/>
  <c r="P2597" i="1" s="1"/>
  <c r="M2581" i="1"/>
  <c r="P2581" i="1" s="1"/>
  <c r="M2565" i="1"/>
  <c r="M2549" i="1"/>
  <c r="P2549" i="1" s="1"/>
  <c r="M2533" i="1"/>
  <c r="P2533" i="1" s="1"/>
  <c r="M2517" i="1"/>
  <c r="P2517" i="1" s="1"/>
  <c r="M2501" i="1"/>
  <c r="P2501" i="1" s="1"/>
  <c r="M2485" i="1"/>
  <c r="M2469" i="1"/>
  <c r="P2469" i="1" s="1"/>
  <c r="M2453" i="1"/>
  <c r="P2453" i="1" s="1"/>
  <c r="M2437" i="1"/>
  <c r="P2437" i="1" s="1"/>
  <c r="M2421" i="1"/>
  <c r="P2421" i="1" s="1"/>
  <c r="M2405" i="1"/>
  <c r="M2389" i="1"/>
  <c r="P2389" i="1" s="1"/>
  <c r="M2373" i="1"/>
  <c r="P2373" i="1" s="1"/>
  <c r="M2357" i="1"/>
  <c r="P2357" i="1" s="1"/>
  <c r="M2341" i="1"/>
  <c r="P2341" i="1" s="1"/>
  <c r="M2325" i="1"/>
  <c r="M2309" i="1"/>
  <c r="P2309" i="1" s="1"/>
  <c r="M2293" i="1"/>
  <c r="P2293" i="1" s="1"/>
  <c r="M2277" i="1"/>
  <c r="P2277" i="1" s="1"/>
  <c r="M2261" i="1"/>
  <c r="P2261" i="1" s="1"/>
  <c r="M2245" i="1"/>
  <c r="M2229" i="1"/>
  <c r="P2229" i="1" s="1"/>
  <c r="M2213" i="1"/>
  <c r="P2213" i="1" s="1"/>
  <c r="M2197" i="1"/>
  <c r="P2197" i="1" s="1"/>
  <c r="M2181" i="1"/>
  <c r="P2181" i="1" s="1"/>
  <c r="M2165" i="1"/>
  <c r="M2149" i="1"/>
  <c r="P2149" i="1" s="1"/>
  <c r="M2133" i="1"/>
  <c r="P2133" i="1" s="1"/>
  <c r="M2117" i="1"/>
  <c r="P2117" i="1" s="1"/>
  <c r="M2101" i="1"/>
  <c r="P2101" i="1" s="1"/>
  <c r="M2085" i="1"/>
  <c r="M2069" i="1"/>
  <c r="P2069" i="1" s="1"/>
  <c r="M2053" i="1"/>
  <c r="P2053" i="1" s="1"/>
  <c r="M2037" i="1"/>
  <c r="P2037" i="1" s="1"/>
  <c r="M2021" i="1"/>
  <c r="P2021" i="1" s="1"/>
  <c r="M2005" i="1"/>
  <c r="M1989" i="1"/>
  <c r="P1989" i="1" s="1"/>
  <c r="M1674" i="1"/>
  <c r="P1674" i="1" s="1"/>
  <c r="M1658" i="1"/>
  <c r="P1658" i="1" s="1"/>
  <c r="M1642" i="1"/>
  <c r="P1642" i="1" s="1"/>
  <c r="M1626" i="1"/>
  <c r="P1626" i="1" s="1"/>
  <c r="M1610" i="1"/>
  <c r="P1610" i="1" s="1"/>
  <c r="M1594" i="1"/>
  <c r="P1594" i="1" s="1"/>
  <c r="M1578" i="1"/>
  <c r="P1578" i="1" s="1"/>
  <c r="M1562" i="1"/>
  <c r="P1562" i="1" s="1"/>
  <c r="M1546" i="1"/>
  <c r="P1546" i="1" s="1"/>
  <c r="M1530" i="1"/>
  <c r="P1530" i="1" s="1"/>
  <c r="M1514" i="1"/>
  <c r="P1514" i="1" s="1"/>
  <c r="M1498" i="1"/>
  <c r="P1498" i="1" s="1"/>
  <c r="M1482" i="1"/>
  <c r="P1482" i="1" s="1"/>
  <c r="M1466" i="1"/>
  <c r="P1466" i="1" s="1"/>
  <c r="M1450" i="1"/>
  <c r="P1450" i="1" s="1"/>
  <c r="M1434" i="1"/>
  <c r="P1434" i="1" s="1"/>
  <c r="M1418" i="1"/>
  <c r="P1418" i="1" s="1"/>
  <c r="M1402" i="1"/>
  <c r="P1402" i="1" s="1"/>
  <c r="M1386" i="1"/>
  <c r="P1386" i="1" s="1"/>
  <c r="M1370" i="1"/>
  <c r="P1370" i="1" s="1"/>
  <c r="M1354" i="1"/>
  <c r="P1354" i="1" s="1"/>
  <c r="M1977" i="1"/>
  <c r="P1977" i="1" s="1"/>
  <c r="M1961" i="1"/>
  <c r="P1961" i="1" s="1"/>
  <c r="M1945" i="1"/>
  <c r="M1929" i="1"/>
  <c r="P1929" i="1" s="1"/>
  <c r="M1913" i="1"/>
  <c r="P1913" i="1" s="1"/>
  <c r="M1897" i="1"/>
  <c r="P1897" i="1" s="1"/>
  <c r="M1881" i="1"/>
  <c r="P1881" i="1" s="1"/>
  <c r="M1865" i="1"/>
  <c r="M1849" i="1"/>
  <c r="P1849" i="1" s="1"/>
  <c r="M1833" i="1"/>
  <c r="P1833" i="1" s="1"/>
  <c r="M1817" i="1"/>
  <c r="P1817" i="1" s="1"/>
  <c r="M1801" i="1"/>
  <c r="P1801" i="1" s="1"/>
  <c r="M1785" i="1"/>
  <c r="M1769" i="1"/>
  <c r="P1769" i="1" s="1"/>
  <c r="M1753" i="1"/>
  <c r="P1753" i="1" s="1"/>
  <c r="M1737" i="1"/>
  <c r="P1737" i="1" s="1"/>
  <c r="M1721" i="1"/>
  <c r="P1721" i="1" s="1"/>
  <c r="M1705" i="1"/>
  <c r="M1689" i="1"/>
  <c r="P1689" i="1" s="1"/>
  <c r="M1673" i="1"/>
  <c r="P1673" i="1" s="1"/>
  <c r="M1336" i="1"/>
  <c r="P1336" i="1" s="1"/>
  <c r="M1320" i="1"/>
  <c r="P1320" i="1" s="1"/>
  <c r="M1304" i="1"/>
  <c r="P1304" i="1" s="1"/>
  <c r="M1288" i="1"/>
  <c r="P1288" i="1" s="1"/>
  <c r="M1272" i="1"/>
  <c r="P1272" i="1" s="1"/>
  <c r="M1256" i="1"/>
  <c r="P1256" i="1" s="1"/>
  <c r="M1240" i="1"/>
  <c r="P1240" i="1" s="1"/>
  <c r="M1224" i="1"/>
  <c r="P1224" i="1" s="1"/>
  <c r="M1208" i="1"/>
  <c r="P1208" i="1" s="1"/>
  <c r="M1192" i="1"/>
  <c r="P1192" i="1" s="1"/>
  <c r="M1176" i="1"/>
  <c r="P1176" i="1" s="1"/>
  <c r="M1160" i="1"/>
  <c r="P1160" i="1" s="1"/>
  <c r="M1144" i="1"/>
  <c r="P1144" i="1" s="1"/>
  <c r="M1128" i="1"/>
  <c r="P1128" i="1" s="1"/>
  <c r="M1112" i="1"/>
  <c r="P1112" i="1" s="1"/>
  <c r="M1096" i="1"/>
  <c r="P1096" i="1" s="1"/>
  <c r="M1080" i="1"/>
  <c r="P1080" i="1" s="1"/>
  <c r="M1064" i="1"/>
  <c r="P1064" i="1" s="1"/>
  <c r="M1048" i="1"/>
  <c r="P1048" i="1" s="1"/>
  <c r="M1032" i="1"/>
  <c r="P1032" i="1" s="1"/>
  <c r="M1016" i="1"/>
  <c r="P1016" i="1" s="1"/>
  <c r="M1661" i="1"/>
  <c r="P1661" i="1" s="1"/>
  <c r="M1645" i="1"/>
  <c r="M1629" i="1"/>
  <c r="P1629" i="1" s="1"/>
  <c r="M1613" i="1"/>
  <c r="P1613" i="1" s="1"/>
  <c r="M1597" i="1"/>
  <c r="P1597" i="1" s="1"/>
  <c r="M1581" i="1"/>
  <c r="P1581" i="1" s="1"/>
  <c r="M1565" i="1"/>
  <c r="M1549" i="1"/>
  <c r="P1549" i="1" s="1"/>
  <c r="M1533" i="1"/>
  <c r="P1533" i="1" s="1"/>
  <c r="M1517" i="1"/>
  <c r="P1517" i="1" s="1"/>
  <c r="M1501" i="1"/>
  <c r="P1501" i="1" s="1"/>
  <c r="M1485" i="1"/>
  <c r="M1469" i="1"/>
  <c r="P1469" i="1" s="1"/>
  <c r="M1453" i="1"/>
  <c r="P1453" i="1" s="1"/>
  <c r="M1437" i="1"/>
  <c r="P1437" i="1" s="1"/>
  <c r="M1421" i="1"/>
  <c r="P1421" i="1" s="1"/>
  <c r="M1405" i="1"/>
  <c r="M1389" i="1"/>
  <c r="P1389" i="1" s="1"/>
  <c r="M1373" i="1"/>
  <c r="P1373" i="1" s="1"/>
  <c r="M1357" i="1"/>
  <c r="P1357" i="1" s="1"/>
  <c r="M1338" i="1"/>
  <c r="P1338" i="1" s="1"/>
  <c r="M1322" i="1"/>
  <c r="P1322" i="1" s="1"/>
  <c r="M1306" i="1"/>
  <c r="P1306" i="1" s="1"/>
  <c r="M1290" i="1"/>
  <c r="P1290" i="1" s="1"/>
  <c r="M1274" i="1"/>
  <c r="P1274" i="1" s="1"/>
  <c r="M1258" i="1"/>
  <c r="P1258" i="1" s="1"/>
  <c r="M1242" i="1"/>
  <c r="P1242" i="1" s="1"/>
  <c r="M1226" i="1"/>
  <c r="P1226" i="1" s="1"/>
  <c r="M1210" i="1"/>
  <c r="P1210" i="1" s="1"/>
  <c r="M1194" i="1"/>
  <c r="P1194" i="1" s="1"/>
  <c r="M1178" i="1"/>
  <c r="P1178" i="1" s="1"/>
  <c r="M1162" i="1"/>
  <c r="P1162" i="1" s="1"/>
  <c r="M1146" i="1"/>
  <c r="P1146" i="1" s="1"/>
  <c r="M1130" i="1"/>
  <c r="P1130" i="1" s="1"/>
  <c r="M1114" i="1"/>
  <c r="P1114" i="1" s="1"/>
  <c r="M1098" i="1"/>
  <c r="P1098" i="1" s="1"/>
  <c r="M1082" i="1"/>
  <c r="P1082" i="1" s="1"/>
  <c r="M1066" i="1"/>
  <c r="P1066" i="1" s="1"/>
  <c r="M1050" i="1"/>
  <c r="P1050" i="1" s="1"/>
  <c r="M1034" i="1"/>
  <c r="P1034" i="1" s="1"/>
  <c r="M1018" i="1"/>
  <c r="P1018" i="1" s="1"/>
  <c r="M1341" i="1"/>
  <c r="P1341" i="1" s="1"/>
  <c r="M1325" i="1"/>
  <c r="M1309" i="1"/>
  <c r="P1309" i="1" s="1"/>
  <c r="M1293" i="1"/>
  <c r="P1293" i="1" s="1"/>
  <c r="M1277" i="1"/>
  <c r="P1277" i="1" s="1"/>
  <c r="M1261" i="1"/>
  <c r="P1261" i="1" s="1"/>
  <c r="M1245" i="1"/>
  <c r="M1229" i="1"/>
  <c r="P1229" i="1" s="1"/>
  <c r="M1213" i="1"/>
  <c r="P1213" i="1" s="1"/>
  <c r="M1197" i="1"/>
  <c r="P1197" i="1" s="1"/>
  <c r="M1181" i="1"/>
  <c r="P1181" i="1" s="1"/>
  <c r="M1165" i="1"/>
  <c r="M1149" i="1"/>
  <c r="P1149" i="1" s="1"/>
  <c r="M1133" i="1"/>
  <c r="P1133" i="1" s="1"/>
  <c r="M1117" i="1"/>
  <c r="P1117" i="1" s="1"/>
  <c r="M1101" i="1"/>
  <c r="P1101" i="1" s="1"/>
  <c r="M1085" i="1"/>
  <c r="M1069" i="1"/>
  <c r="P1069" i="1" s="1"/>
  <c r="M1053" i="1"/>
  <c r="P1053" i="1" s="1"/>
  <c r="M1037" i="1"/>
  <c r="P1037" i="1" s="1"/>
  <c r="M1021" i="1"/>
  <c r="P1021" i="1" s="1"/>
  <c r="M1005" i="1"/>
  <c r="M4483" i="1"/>
  <c r="P4483" i="1" s="1"/>
  <c r="M3075" i="1"/>
  <c r="M4532" i="1"/>
  <c r="P4532" i="1" s="1"/>
  <c r="M3852" i="1"/>
  <c r="P3852" i="1" s="1"/>
  <c r="M4283" i="1"/>
  <c r="P4283" i="1" s="1"/>
  <c r="M3251" i="1"/>
  <c r="P3251" i="1" s="1"/>
  <c r="M1919" i="1"/>
  <c r="P1919" i="1" s="1"/>
  <c r="M1403" i="1"/>
  <c r="P1403" i="1" s="1"/>
  <c r="M4558" i="1"/>
  <c r="P4558" i="1" s="1"/>
  <c r="M3915" i="1"/>
  <c r="M2891" i="1"/>
  <c r="P2891" i="1" s="1"/>
  <c r="M2075" i="1"/>
  <c r="M1567" i="1"/>
  <c r="P1567" i="1" s="1"/>
  <c r="M4718" i="1"/>
  <c r="P4718" i="1" s="1"/>
  <c r="M1299" i="1"/>
  <c r="P1299" i="1" s="1"/>
  <c r="M1043" i="1"/>
  <c r="P1043" i="1" s="1"/>
  <c r="M3810" i="1"/>
  <c r="P3810" i="1" s="1"/>
  <c r="M4054" i="1"/>
  <c r="P4054" i="1" s="1"/>
  <c r="M4845" i="1"/>
  <c r="M3340" i="1"/>
  <c r="P3340" i="1" s="1"/>
  <c r="M3084" i="1"/>
  <c r="P3084" i="1" s="1"/>
  <c r="M2828" i="1"/>
  <c r="P2828" i="1" s="1"/>
  <c r="M2716" i="1"/>
  <c r="P2716" i="1" s="1"/>
  <c r="M2628" i="1"/>
  <c r="P2628" i="1" s="1"/>
  <c r="M2544" i="1"/>
  <c r="P2544" i="1" s="1"/>
  <c r="M2460" i="1"/>
  <c r="P2460" i="1" s="1"/>
  <c r="M2372" i="1"/>
  <c r="P2372" i="1" s="1"/>
  <c r="M2288" i="1"/>
  <c r="P2288" i="1" s="1"/>
  <c r="M2204" i="1"/>
  <c r="P2204" i="1" s="1"/>
  <c r="M3682" i="1"/>
  <c r="P3682" i="1" s="1"/>
  <c r="M3598" i="1"/>
  <c r="P3598" i="1" s="1"/>
  <c r="M3514" i="1"/>
  <c r="P3514" i="1" s="1"/>
  <c r="M3426" i="1"/>
  <c r="P3426" i="1" s="1"/>
  <c r="M3342" i="1"/>
  <c r="P3342" i="1" s="1"/>
  <c r="M3258" i="1"/>
  <c r="P3258" i="1" s="1"/>
  <c r="M3170" i="1"/>
  <c r="P3170" i="1" s="1"/>
  <c r="M3086" i="1"/>
  <c r="P3086" i="1" s="1"/>
  <c r="M3002" i="1"/>
  <c r="P3002" i="1" s="1"/>
  <c r="M4693" i="1"/>
  <c r="P4693" i="1" s="1"/>
  <c r="M4609" i="1"/>
  <c r="P4609" i="1" s="1"/>
  <c r="M4525" i="1"/>
  <c r="M4437" i="1"/>
  <c r="P4437" i="1" s="1"/>
  <c r="M4353" i="1"/>
  <c r="P4353" i="1" s="1"/>
  <c r="M4269" i="1"/>
  <c r="P4269" i="1" s="1"/>
  <c r="M4181" i="1"/>
  <c r="P4181" i="1" s="1"/>
  <c r="M4097" i="1"/>
  <c r="P4097" i="1" s="1"/>
  <c r="M4013" i="1"/>
  <c r="P4013" i="1" s="1"/>
  <c r="M2100" i="1"/>
  <c r="P2100" i="1" s="1"/>
  <c r="M2982" i="1"/>
  <c r="P2982" i="1" s="1"/>
  <c r="M2898" i="1"/>
  <c r="P2898" i="1" s="1"/>
  <c r="M2818" i="1"/>
  <c r="P2818" i="1" s="1"/>
  <c r="M2754" i="1"/>
  <c r="P2754" i="1" s="1"/>
  <c r="M2690" i="1"/>
  <c r="P2690" i="1" s="1"/>
  <c r="M2626" i="1"/>
  <c r="P2626" i="1" s="1"/>
  <c r="M2562" i="1"/>
  <c r="P2562" i="1" s="1"/>
  <c r="M2498" i="1"/>
  <c r="P2498" i="1" s="1"/>
  <c r="M2434" i="1"/>
  <c r="P2434" i="1" s="1"/>
  <c r="M2370" i="1"/>
  <c r="P2370" i="1" s="1"/>
  <c r="M3929" i="1"/>
  <c r="P3929" i="1" s="1"/>
  <c r="M3865" i="1"/>
  <c r="M3801" i="1"/>
  <c r="P3801" i="1" s="1"/>
  <c r="M3737" i="1"/>
  <c r="P3737" i="1" s="1"/>
  <c r="M3673" i="1"/>
  <c r="P3673" i="1" s="1"/>
  <c r="M3609" i="1"/>
  <c r="P3609" i="1" s="1"/>
  <c r="M3545" i="1"/>
  <c r="M3481" i="1"/>
  <c r="P3481" i="1" s="1"/>
  <c r="M3417" i="1"/>
  <c r="P3417" i="1" s="1"/>
  <c r="M3353" i="1"/>
  <c r="P3353" i="1" s="1"/>
  <c r="M2346" i="1"/>
  <c r="P2346" i="1" s="1"/>
  <c r="M2282" i="1"/>
  <c r="P2282" i="1" s="1"/>
  <c r="M2218" i="1"/>
  <c r="P2218" i="1" s="1"/>
  <c r="M2154" i="1"/>
  <c r="P2154" i="1" s="1"/>
  <c r="M2090" i="1"/>
  <c r="P2090" i="1" s="1"/>
  <c r="M2026" i="1"/>
  <c r="P2026" i="1" s="1"/>
  <c r="M1962" i="1"/>
  <c r="P1962" i="1" s="1"/>
  <c r="M1898" i="1"/>
  <c r="P1898" i="1" s="1"/>
  <c r="M1834" i="1"/>
  <c r="P1834" i="1" s="1"/>
  <c r="M1770" i="1"/>
  <c r="P1770" i="1" s="1"/>
  <c r="M1706" i="1"/>
  <c r="P1706" i="1" s="1"/>
  <c r="M3265" i="1"/>
  <c r="M3201" i="1"/>
  <c r="P3201" i="1" s="1"/>
  <c r="M3137" i="1"/>
  <c r="P3137" i="1" s="1"/>
  <c r="M3073" i="1"/>
  <c r="P3073" i="1" s="1"/>
  <c r="M3009" i="1"/>
  <c r="P3009" i="1" s="1"/>
  <c r="M2945" i="1"/>
  <c r="M2881" i="1"/>
  <c r="P2881" i="1" s="1"/>
  <c r="M2817" i="1"/>
  <c r="P2817" i="1" s="1"/>
  <c r="M2753" i="1"/>
  <c r="P2753" i="1" s="1"/>
  <c r="M2689" i="1"/>
  <c r="P2689" i="1" s="1"/>
  <c r="M2016" i="1"/>
  <c r="P2016" i="1" s="1"/>
  <c r="M1952" i="1"/>
  <c r="P1952" i="1" s="1"/>
  <c r="M1888" i="1"/>
  <c r="P1888" i="1" s="1"/>
  <c r="M1824" i="1"/>
  <c r="P1824" i="1" s="1"/>
  <c r="M1760" i="1"/>
  <c r="P1760" i="1" s="1"/>
  <c r="M1696" i="1"/>
  <c r="P1696" i="1" s="1"/>
  <c r="M1632" i="1"/>
  <c r="P1632" i="1" s="1"/>
  <c r="M1568" i="1"/>
  <c r="P1568" i="1" s="1"/>
  <c r="M1504" i="1"/>
  <c r="P1504" i="1" s="1"/>
  <c r="M1440" i="1"/>
  <c r="P1440" i="1" s="1"/>
  <c r="M1376" i="1"/>
  <c r="P1376" i="1" s="1"/>
  <c r="M2601" i="1"/>
  <c r="P2601" i="1" s="1"/>
  <c r="M2537" i="1"/>
  <c r="P2537" i="1" s="1"/>
  <c r="M2473" i="1"/>
  <c r="P2473" i="1" s="1"/>
  <c r="M2409" i="1"/>
  <c r="P2409" i="1" s="1"/>
  <c r="M2345" i="1"/>
  <c r="M2281" i="1"/>
  <c r="P2281" i="1" s="1"/>
  <c r="M2217" i="1"/>
  <c r="P2217" i="1" s="1"/>
  <c r="M2153" i="1"/>
  <c r="P2153" i="1" s="1"/>
  <c r="M2089" i="1"/>
  <c r="P2089" i="1" s="1"/>
  <c r="M2025" i="1"/>
  <c r="M1662" i="1"/>
  <c r="P1662" i="1" s="1"/>
  <c r="M1598" i="1"/>
  <c r="P1598" i="1" s="1"/>
  <c r="M1534" i="1"/>
  <c r="P1534" i="1" s="1"/>
  <c r="M1470" i="1"/>
  <c r="P1470" i="1" s="1"/>
  <c r="M1406" i="1"/>
  <c r="P1406" i="1" s="1"/>
  <c r="M1342" i="1"/>
  <c r="P1342" i="1" s="1"/>
  <c r="M1917" i="1"/>
  <c r="P1917" i="1" s="1"/>
  <c r="M1853" i="1"/>
  <c r="P1853" i="1" s="1"/>
  <c r="M1789" i="1"/>
  <c r="P1789" i="1" s="1"/>
  <c r="M1725" i="1"/>
  <c r="M1340" i="1"/>
  <c r="P1340" i="1" s="1"/>
  <c r="M1276" i="1"/>
  <c r="P1276" i="1" s="1"/>
  <c r="M1212" i="1"/>
  <c r="P1212" i="1" s="1"/>
  <c r="M1148" i="1"/>
  <c r="P1148" i="1" s="1"/>
  <c r="M1084" i="1"/>
  <c r="P1084" i="1" s="1"/>
  <c r="M1020" i="1"/>
  <c r="P1020" i="1" s="1"/>
  <c r="M1617" i="1"/>
  <c r="P1617" i="1" s="1"/>
  <c r="M1553" i="1"/>
  <c r="P1553" i="1" s="1"/>
  <c r="M1489" i="1"/>
  <c r="P1489" i="1" s="1"/>
  <c r="M1465" i="1"/>
  <c r="M1445" i="1"/>
  <c r="M1425" i="1"/>
  <c r="M1401" i="1"/>
  <c r="P1401" i="1" s="1"/>
  <c r="M1381" i="1"/>
  <c r="P1381" i="1" s="1"/>
  <c r="M1361" i="1"/>
  <c r="P1361" i="1" s="1"/>
  <c r="M1334" i="1"/>
  <c r="P1334" i="1" s="1"/>
  <c r="M1314" i="1"/>
  <c r="P1314" i="1" s="1"/>
  <c r="M1294" i="1"/>
  <c r="P1294" i="1" s="1"/>
  <c r="M1270" i="1"/>
  <c r="P1270" i="1" s="1"/>
  <c r="M1250" i="1"/>
  <c r="P1250" i="1" s="1"/>
  <c r="M1230" i="1"/>
  <c r="P1230" i="1" s="1"/>
  <c r="M1206" i="1"/>
  <c r="P1206" i="1" s="1"/>
  <c r="M1186" i="1"/>
  <c r="P1186" i="1" s="1"/>
  <c r="M1166" i="1"/>
  <c r="P1166" i="1" s="1"/>
  <c r="M1142" i="1"/>
  <c r="P1142" i="1" s="1"/>
  <c r="M1122" i="1"/>
  <c r="P1122" i="1" s="1"/>
  <c r="M1102" i="1"/>
  <c r="P1102" i="1" s="1"/>
  <c r="M1078" i="1"/>
  <c r="P1078" i="1" s="1"/>
  <c r="M1058" i="1"/>
  <c r="P1058" i="1" s="1"/>
  <c r="M1038" i="1"/>
  <c r="P1038" i="1" s="1"/>
  <c r="M1014" i="1"/>
  <c r="P1014" i="1" s="1"/>
  <c r="M1333" i="1"/>
  <c r="P1333" i="1" s="1"/>
  <c r="M1313" i="1"/>
  <c r="P1313" i="1" s="1"/>
  <c r="M1289" i="1"/>
  <c r="P1289" i="1" s="1"/>
  <c r="M1269" i="1"/>
  <c r="P1269" i="1" s="1"/>
  <c r="M1249" i="1"/>
  <c r="P1249" i="1" s="1"/>
  <c r="M1225" i="1"/>
  <c r="M1205" i="1"/>
  <c r="M1185" i="1"/>
  <c r="M1161" i="1"/>
  <c r="P1161" i="1" s="1"/>
  <c r="M1141" i="1"/>
  <c r="P1141" i="1" s="1"/>
  <c r="M1121" i="1"/>
  <c r="P1121" i="1" s="1"/>
  <c r="M1097" i="1"/>
  <c r="P1097" i="1" s="1"/>
  <c r="M1077" i="1"/>
  <c r="P1077" i="1" s="1"/>
  <c r="M1057" i="1"/>
  <c r="P1057" i="1" s="1"/>
  <c r="M1033" i="1"/>
  <c r="P1033" i="1" s="1"/>
  <c r="M1013" i="1"/>
  <c r="P1013" i="1" s="1"/>
  <c r="M4983" i="1"/>
  <c r="P4983" i="1" s="1"/>
  <c r="M2763" i="1"/>
  <c r="P2763" i="1" s="1"/>
  <c r="M4276" i="1"/>
  <c r="P4276" i="1" s="1"/>
  <c r="M3768" i="1"/>
  <c r="P3768" i="1" s="1"/>
  <c r="M4031" i="1"/>
  <c r="P4031" i="1" s="1"/>
  <c r="M2303" i="1"/>
  <c r="P2303" i="1" s="1"/>
  <c r="M1787" i="1"/>
  <c r="P1787" i="1" s="1"/>
  <c r="M4938" i="1"/>
  <c r="P4938" i="1" s="1"/>
  <c r="M4430" i="1"/>
  <c r="P4430" i="1" s="1"/>
  <c r="M3703" i="1"/>
  <c r="P3703" i="1" s="1"/>
  <c r="M2563" i="1"/>
  <c r="P2563" i="1" s="1"/>
  <c r="M1951" i="1"/>
  <c r="P1951" i="1" s="1"/>
  <c r="M1435" i="1"/>
  <c r="M4578" i="1"/>
  <c r="P4578" i="1" s="1"/>
  <c r="M1235" i="1"/>
  <c r="M4202" i="1"/>
  <c r="P4202" i="1" s="1"/>
  <c r="M3746" i="1"/>
  <c r="P3746" i="1" s="1"/>
  <c r="M3962" i="1"/>
  <c r="P3962" i="1" s="1"/>
  <c r="M4781" i="1"/>
  <c r="P4781" i="1" s="1"/>
  <c r="M3276" i="1"/>
  <c r="P3276" i="1" s="1"/>
  <c r="M3020" i="1"/>
  <c r="P3020" i="1" s="1"/>
  <c r="M2780" i="1"/>
  <c r="P2780" i="1" s="1"/>
  <c r="M2692" i="1"/>
  <c r="P2692" i="1" s="1"/>
  <c r="M2608" i="1"/>
  <c r="P2608" i="1" s="1"/>
  <c r="M2524" i="1"/>
  <c r="P2524" i="1" s="1"/>
  <c r="M2436" i="1"/>
  <c r="P2436" i="1" s="1"/>
  <c r="M2352" i="1"/>
  <c r="P2352" i="1" s="1"/>
  <c r="M2268" i="1"/>
  <c r="P2268" i="1" s="1"/>
  <c r="M2180" i="1"/>
  <c r="P2180" i="1" s="1"/>
  <c r="M3662" i="1"/>
  <c r="P3662" i="1" s="1"/>
  <c r="M3578" i="1"/>
  <c r="P3578" i="1" s="1"/>
  <c r="M3490" i="1"/>
  <c r="P3490" i="1" s="1"/>
  <c r="M3406" i="1"/>
  <c r="P3406" i="1" s="1"/>
  <c r="M3322" i="1"/>
  <c r="P3322" i="1" s="1"/>
  <c r="M3234" i="1"/>
  <c r="P3234" i="1" s="1"/>
  <c r="M3150" i="1"/>
  <c r="P3150" i="1" s="1"/>
  <c r="M3066" i="1"/>
  <c r="P3066" i="1" s="1"/>
  <c r="M4757" i="1"/>
  <c r="P4757" i="1" s="1"/>
  <c r="M4673" i="1"/>
  <c r="P4673" i="1" s="1"/>
  <c r="M4589" i="1"/>
  <c r="P4589" i="1" s="1"/>
  <c r="M4501" i="1"/>
  <c r="P4501" i="1" s="1"/>
  <c r="M4417" i="1"/>
  <c r="P4417" i="1" s="1"/>
  <c r="M4333" i="1"/>
  <c r="P4333" i="1" s="1"/>
  <c r="M4245" i="1"/>
  <c r="M4161" i="1"/>
  <c r="P4161" i="1" s="1"/>
  <c r="M4077" i="1"/>
  <c r="P4077" i="1" s="1"/>
  <c r="M3989" i="1"/>
  <c r="P3989" i="1" s="1"/>
  <c r="M2080" i="1"/>
  <c r="P2080" i="1" s="1"/>
  <c r="M2962" i="1"/>
  <c r="P2962" i="1" s="1"/>
  <c r="M2874" i="1"/>
  <c r="P2874" i="1" s="1"/>
  <c r="M2802" i="1"/>
  <c r="P2802" i="1" s="1"/>
  <c r="M2738" i="1"/>
  <c r="P2738" i="1" s="1"/>
  <c r="M2674" i="1"/>
  <c r="P2674" i="1" s="1"/>
  <c r="M2610" i="1"/>
  <c r="P2610" i="1" s="1"/>
  <c r="M2546" i="1"/>
  <c r="P2546" i="1" s="1"/>
  <c r="M2482" i="1"/>
  <c r="P2482" i="1" s="1"/>
  <c r="M2418" i="1"/>
  <c r="P2418" i="1" s="1"/>
  <c r="M3977" i="1"/>
  <c r="P3977" i="1" s="1"/>
  <c r="M3913" i="1"/>
  <c r="P3913" i="1" s="1"/>
  <c r="M3849" i="1"/>
  <c r="P3849" i="1" s="1"/>
  <c r="M3785" i="1"/>
  <c r="M3721" i="1"/>
  <c r="P3721" i="1" s="1"/>
  <c r="M3657" i="1"/>
  <c r="P3657" i="1" s="1"/>
  <c r="M3593" i="1"/>
  <c r="P3593" i="1" s="1"/>
  <c r="M3529" i="1"/>
  <c r="P3529" i="1" s="1"/>
  <c r="M3465" i="1"/>
  <c r="M3401" i="1"/>
  <c r="P3401" i="1" s="1"/>
  <c r="M3337" i="1"/>
  <c r="P3337" i="1" s="1"/>
  <c r="M2330" i="1"/>
  <c r="P2330" i="1" s="1"/>
  <c r="M2266" i="1"/>
  <c r="P2266" i="1" s="1"/>
  <c r="M2202" i="1"/>
  <c r="P2202" i="1" s="1"/>
  <c r="M2138" i="1"/>
  <c r="P2138" i="1" s="1"/>
  <c r="M2074" i="1"/>
  <c r="P2074" i="1" s="1"/>
  <c r="M2010" i="1"/>
  <c r="P2010" i="1" s="1"/>
  <c r="M1946" i="1"/>
  <c r="P1946" i="1" s="1"/>
  <c r="M1882" i="1"/>
  <c r="P1882" i="1" s="1"/>
  <c r="M1818" i="1"/>
  <c r="P1818" i="1" s="1"/>
  <c r="M1754" i="1"/>
  <c r="P1754" i="1" s="1"/>
  <c r="M1690" i="1"/>
  <c r="P1690" i="1" s="1"/>
  <c r="M3249" i="1"/>
  <c r="P3249" i="1" s="1"/>
  <c r="M3185" i="1"/>
  <c r="M3121" i="1"/>
  <c r="P3121" i="1" s="1"/>
  <c r="M3057" i="1"/>
  <c r="P3057" i="1" s="1"/>
  <c r="M2993" i="1"/>
  <c r="P2993" i="1" s="1"/>
  <c r="M2929" i="1"/>
  <c r="P2929" i="1" s="1"/>
  <c r="M2865" i="1"/>
  <c r="M2801" i="1"/>
  <c r="P2801" i="1" s="1"/>
  <c r="M2737" i="1"/>
  <c r="P2737" i="1" s="1"/>
  <c r="M2673" i="1"/>
  <c r="P2673" i="1" s="1"/>
  <c r="M2000" i="1"/>
  <c r="P2000" i="1" s="1"/>
  <c r="M1936" i="1"/>
  <c r="P1936" i="1" s="1"/>
  <c r="M1872" i="1"/>
  <c r="P1872" i="1" s="1"/>
  <c r="M1808" i="1"/>
  <c r="P1808" i="1" s="1"/>
  <c r="M1744" i="1"/>
  <c r="P1744" i="1" s="1"/>
  <c r="M1680" i="1"/>
  <c r="P1680" i="1" s="1"/>
  <c r="M1616" i="1"/>
  <c r="P1616" i="1" s="1"/>
  <c r="M1552" i="1"/>
  <c r="P1552" i="1" s="1"/>
  <c r="M1488" i="1"/>
  <c r="P1488" i="1" s="1"/>
  <c r="M1424" i="1"/>
  <c r="P1424" i="1" s="1"/>
  <c r="M1360" i="1"/>
  <c r="P1360" i="1" s="1"/>
  <c r="M2585" i="1"/>
  <c r="M2521" i="1"/>
  <c r="P2521" i="1" s="1"/>
  <c r="M2457" i="1"/>
  <c r="P2457" i="1" s="1"/>
  <c r="M2393" i="1"/>
  <c r="P2393" i="1" s="1"/>
  <c r="M2329" i="1"/>
  <c r="P2329" i="1" s="1"/>
  <c r="M2265" i="1"/>
  <c r="M2201" i="1"/>
  <c r="P2201" i="1" s="1"/>
  <c r="M2137" i="1"/>
  <c r="P2137" i="1" s="1"/>
  <c r="M2073" i="1"/>
  <c r="P2073" i="1" s="1"/>
  <c r="M2009" i="1"/>
  <c r="P2009" i="1" s="1"/>
  <c r="M1646" i="1"/>
  <c r="P1646" i="1" s="1"/>
  <c r="M1582" i="1"/>
  <c r="P1582" i="1" s="1"/>
  <c r="M1518" i="1"/>
  <c r="P1518" i="1" s="1"/>
  <c r="M1454" i="1"/>
  <c r="P1454" i="1" s="1"/>
  <c r="M1390" i="1"/>
  <c r="P1390" i="1" s="1"/>
  <c r="M1965" i="1"/>
  <c r="M1901" i="1"/>
  <c r="P1901" i="1" s="1"/>
  <c r="M1837" i="1"/>
  <c r="P1837" i="1" s="1"/>
  <c r="M1773" i="1"/>
  <c r="P1773" i="1" s="1"/>
  <c r="M1709" i="1"/>
  <c r="P1709" i="1" s="1"/>
  <c r="M1324" i="1"/>
  <c r="P1324" i="1" s="1"/>
  <c r="M1260" i="1"/>
  <c r="P1260" i="1" s="1"/>
  <c r="M1196" i="1"/>
  <c r="P1196" i="1" s="1"/>
  <c r="M1132" i="1"/>
  <c r="P1132" i="1" s="1"/>
  <c r="M1068" i="1"/>
  <c r="P1068" i="1" s="1"/>
  <c r="M1665" i="1"/>
  <c r="M1601" i="1"/>
  <c r="P1601" i="1" s="1"/>
  <c r="M1537" i="1"/>
  <c r="P1537" i="1" s="1"/>
  <c r="M1481" i="1"/>
  <c r="P1481" i="1" s="1"/>
  <c r="M1461" i="1"/>
  <c r="P1461" i="1" s="1"/>
  <c r="M1441" i="1"/>
  <c r="P1441" i="1" s="1"/>
  <c r="M1417" i="1"/>
  <c r="P1417" i="1" s="1"/>
  <c r="M1397" i="1"/>
  <c r="P1397" i="1" s="1"/>
  <c r="M1377" i="1"/>
  <c r="P1377" i="1" s="1"/>
  <c r="M1353" i="1"/>
  <c r="P1353" i="1" s="1"/>
  <c r="M1330" i="1"/>
  <c r="P1330" i="1" s="1"/>
  <c r="M1310" i="1"/>
  <c r="P1310" i="1" s="1"/>
  <c r="M1286" i="1"/>
  <c r="P1286" i="1" s="1"/>
  <c r="M1266" i="1"/>
  <c r="P1266" i="1" s="1"/>
  <c r="M1246" i="1"/>
  <c r="P1246" i="1" s="1"/>
  <c r="M1222" i="1"/>
  <c r="P1222" i="1" s="1"/>
  <c r="M1202" i="1"/>
  <c r="P1202" i="1" s="1"/>
  <c r="M1182" i="1"/>
  <c r="P1182" i="1" s="1"/>
  <c r="M1158" i="1"/>
  <c r="P1158" i="1" s="1"/>
  <c r="M1138" i="1"/>
  <c r="P1138" i="1" s="1"/>
  <c r="M1118" i="1"/>
  <c r="P1118" i="1" s="1"/>
  <c r="M1094" i="1"/>
  <c r="P1094" i="1" s="1"/>
  <c r="M1074" i="1"/>
  <c r="P1074" i="1" s="1"/>
  <c r="M1054" i="1"/>
  <c r="P1054" i="1" s="1"/>
  <c r="M1030" i="1"/>
  <c r="P1030" i="1" s="1"/>
  <c r="M1010" i="1"/>
  <c r="P1010" i="1" s="1"/>
  <c r="M1329" i="1"/>
  <c r="P1329" i="1" s="1"/>
  <c r="M1305" i="1"/>
  <c r="M1285" i="1"/>
  <c r="M1265" i="1"/>
  <c r="M1241" i="1"/>
  <c r="P1241" i="1" s="1"/>
  <c r="M1221" i="1"/>
  <c r="P1221" i="1" s="1"/>
  <c r="M1201" i="1"/>
  <c r="P1201" i="1" s="1"/>
  <c r="M1177" i="1"/>
  <c r="P1177" i="1" s="1"/>
  <c r="M1157" i="1"/>
  <c r="P1157" i="1" s="1"/>
  <c r="M1137" i="1"/>
  <c r="P1137" i="1" s="1"/>
  <c r="M1113" i="1"/>
  <c r="P1113" i="1" s="1"/>
  <c r="M1093" i="1"/>
  <c r="P1093" i="1" s="1"/>
  <c r="M1073" i="1"/>
  <c r="P1073" i="1" s="1"/>
  <c r="M1049" i="1"/>
  <c r="P1049" i="1" s="1"/>
  <c r="M1029" i="1"/>
  <c r="P1029" i="1" s="1"/>
  <c r="M1009" i="1"/>
  <c r="P1009" i="1" s="1"/>
  <c r="M3671" i="1"/>
  <c r="P3671" i="1" s="1"/>
  <c r="M4788" i="1"/>
  <c r="P4788" i="1" s="1"/>
  <c r="M3940" i="1"/>
  <c r="P3940" i="1" s="1"/>
  <c r="M3596" i="1"/>
  <c r="P3596" i="1" s="1"/>
  <c r="M3431" i="1"/>
  <c r="P3431" i="1" s="1"/>
  <c r="M2047" i="1"/>
  <c r="P2047" i="1" s="1"/>
  <c r="M1527" i="1"/>
  <c r="P1527" i="1" s="1"/>
  <c r="M4678" i="1"/>
  <c r="P4678" i="1" s="1"/>
  <c r="M4079" i="1"/>
  <c r="P4079" i="1" s="1"/>
  <c r="M3255" i="1"/>
  <c r="M2199" i="1"/>
  <c r="P2199" i="1" s="1"/>
  <c r="M1699" i="1"/>
  <c r="P1699" i="1" s="1"/>
  <c r="M4838" i="1"/>
  <c r="P4838" i="1" s="1"/>
  <c r="M4326" i="1"/>
  <c r="P4326" i="1" s="1"/>
  <c r="M1107" i="1"/>
  <c r="P1107" i="1" s="1"/>
  <c r="M3874" i="1"/>
  <c r="P3874" i="1" s="1"/>
  <c r="M4146" i="1"/>
  <c r="P4146" i="1" s="1"/>
  <c r="M4909" i="1"/>
  <c r="P4909" i="1" s="1"/>
  <c r="M3404" i="1"/>
  <c r="P3404" i="1" s="1"/>
  <c r="M3148" i="1"/>
  <c r="P3148" i="1" s="1"/>
  <c r="M2892" i="1"/>
  <c r="P2892" i="1" s="1"/>
  <c r="M2736" i="1"/>
  <c r="P2736" i="1" s="1"/>
  <c r="M2652" i="1"/>
  <c r="P2652" i="1" s="1"/>
  <c r="M2564" i="1"/>
  <c r="P2564" i="1" s="1"/>
  <c r="M2480" i="1"/>
  <c r="P2480" i="1" s="1"/>
  <c r="M2396" i="1"/>
  <c r="P2396" i="1" s="1"/>
  <c r="M2308" i="1"/>
  <c r="P2308" i="1" s="1"/>
  <c r="M2224" i="1"/>
  <c r="P2224" i="1" s="1"/>
  <c r="M3706" i="1"/>
  <c r="P3706" i="1" s="1"/>
  <c r="M3618" i="1"/>
  <c r="P3618" i="1" s="1"/>
  <c r="M3534" i="1"/>
  <c r="P3534" i="1" s="1"/>
  <c r="M3450" i="1"/>
  <c r="P3450" i="1" s="1"/>
  <c r="M3362" i="1"/>
  <c r="P3362" i="1" s="1"/>
  <c r="M3278" i="1"/>
  <c r="P3278" i="1" s="1"/>
  <c r="M3194" i="1"/>
  <c r="P3194" i="1" s="1"/>
  <c r="M3106" i="1"/>
  <c r="P3106" i="1" s="1"/>
  <c r="M3022" i="1"/>
  <c r="P3022" i="1" s="1"/>
  <c r="M4717" i="1"/>
  <c r="P4717" i="1" s="1"/>
  <c r="M4629" i="1"/>
  <c r="P4629" i="1" s="1"/>
  <c r="M4545" i="1"/>
  <c r="M4461" i="1"/>
  <c r="P4461" i="1" s="1"/>
  <c r="M4373" i="1"/>
  <c r="P4373" i="1" s="1"/>
  <c r="M4289" i="1"/>
  <c r="P4289" i="1" s="1"/>
  <c r="M4205" i="1"/>
  <c r="M4117" i="1"/>
  <c r="P4117" i="1" s="1"/>
  <c r="M4033" i="1"/>
  <c r="P4033" i="1" s="1"/>
  <c r="M2124" i="1"/>
  <c r="P2124" i="1" s="1"/>
  <c r="M2036" i="1"/>
  <c r="P2036" i="1" s="1"/>
  <c r="M2918" i="1"/>
  <c r="P2918" i="1" s="1"/>
  <c r="M2834" i="1"/>
  <c r="P2834" i="1" s="1"/>
  <c r="M2770" i="1"/>
  <c r="P2770" i="1" s="1"/>
  <c r="M2706" i="1"/>
  <c r="P2706" i="1" s="1"/>
  <c r="M2642" i="1"/>
  <c r="P2642" i="1" s="1"/>
  <c r="M2578" i="1"/>
  <c r="P2578" i="1" s="1"/>
  <c r="M2514" i="1"/>
  <c r="P2514" i="1" s="1"/>
  <c r="M2450" i="1"/>
  <c r="P2450" i="1" s="1"/>
  <c r="M2386" i="1"/>
  <c r="P2386" i="1" s="1"/>
  <c r="M3945" i="1"/>
  <c r="M3881" i="1"/>
  <c r="P3881" i="1" s="1"/>
  <c r="M3817" i="1"/>
  <c r="P3817" i="1" s="1"/>
  <c r="M3753" i="1"/>
  <c r="P3753" i="1" s="1"/>
  <c r="M3689" i="1"/>
  <c r="P3689" i="1" s="1"/>
  <c r="M3625" i="1"/>
  <c r="M3561" i="1"/>
  <c r="P3561" i="1" s="1"/>
  <c r="M3497" i="1"/>
  <c r="P3497" i="1" s="1"/>
  <c r="M3433" i="1"/>
  <c r="P3433" i="1" s="1"/>
  <c r="M3369" i="1"/>
  <c r="P3369" i="1" s="1"/>
  <c r="M3305" i="1"/>
  <c r="M2298" i="1"/>
  <c r="P2298" i="1" s="1"/>
  <c r="M2234" i="1"/>
  <c r="P2234" i="1" s="1"/>
  <c r="M2170" i="1"/>
  <c r="P2170" i="1" s="1"/>
  <c r="M2106" i="1"/>
  <c r="P2106" i="1" s="1"/>
  <c r="M2042" i="1"/>
  <c r="P2042" i="1" s="1"/>
  <c r="M1978" i="1"/>
  <c r="P1978" i="1" s="1"/>
  <c r="M1914" i="1"/>
  <c r="P1914" i="1" s="1"/>
  <c r="M1850" i="1"/>
  <c r="P1850" i="1" s="1"/>
  <c r="M1786" i="1"/>
  <c r="P1786" i="1" s="1"/>
  <c r="M1722" i="1"/>
  <c r="P1722" i="1" s="1"/>
  <c r="M3281" i="1"/>
  <c r="P3281" i="1" s="1"/>
  <c r="M3217" i="1"/>
  <c r="P3217" i="1" s="1"/>
  <c r="M3153" i="1"/>
  <c r="P3153" i="1" s="1"/>
  <c r="M3089" i="1"/>
  <c r="P3089" i="1" s="1"/>
  <c r="M3025" i="1"/>
  <c r="M2961" i="1"/>
  <c r="P2961" i="1" s="1"/>
  <c r="M2897" i="1"/>
  <c r="P2897" i="1" s="1"/>
  <c r="M2833" i="1"/>
  <c r="P2833" i="1" s="1"/>
  <c r="M2769" i="1"/>
  <c r="P2769" i="1" s="1"/>
  <c r="M2705" i="1"/>
  <c r="M2641" i="1"/>
  <c r="P2641" i="1" s="1"/>
  <c r="M1968" i="1"/>
  <c r="P1968" i="1" s="1"/>
  <c r="M1904" i="1"/>
  <c r="P1904" i="1" s="1"/>
  <c r="M1840" i="1"/>
  <c r="P1840" i="1" s="1"/>
  <c r="M1776" i="1"/>
  <c r="P1776" i="1" s="1"/>
  <c r="M1712" i="1"/>
  <c r="P1712" i="1" s="1"/>
  <c r="M1648" i="1"/>
  <c r="P1648" i="1" s="1"/>
  <c r="M1584" i="1"/>
  <c r="P1584" i="1" s="1"/>
  <c r="M1520" i="1"/>
  <c r="P1520" i="1" s="1"/>
  <c r="M1456" i="1"/>
  <c r="P1456" i="1" s="1"/>
  <c r="M1392" i="1"/>
  <c r="P1392" i="1" s="1"/>
  <c r="M2617" i="1"/>
  <c r="P2617" i="1" s="1"/>
  <c r="M2553" i="1"/>
  <c r="P2553" i="1" s="1"/>
  <c r="M2489" i="1"/>
  <c r="P2489" i="1" s="1"/>
  <c r="M2425" i="1"/>
  <c r="M2361" i="1"/>
  <c r="P2361" i="1" s="1"/>
  <c r="M2297" i="1"/>
  <c r="P2297" i="1" s="1"/>
  <c r="M2233" i="1"/>
  <c r="P2233" i="1" s="1"/>
  <c r="M2169" i="1"/>
  <c r="P2169" i="1" s="1"/>
  <c r="M2105" i="1"/>
  <c r="M2041" i="1"/>
  <c r="P2041" i="1" s="1"/>
  <c r="M1678" i="1"/>
  <c r="P1678" i="1" s="1"/>
  <c r="M1614" i="1"/>
  <c r="P1614" i="1" s="1"/>
  <c r="M1550" i="1"/>
  <c r="P1550" i="1" s="1"/>
  <c r="M1486" i="1"/>
  <c r="P1486" i="1" s="1"/>
  <c r="M1422" i="1"/>
  <c r="P1422" i="1" s="1"/>
  <c r="M1358" i="1"/>
  <c r="P1358" i="1" s="1"/>
  <c r="M1933" i="1"/>
  <c r="P1933" i="1" s="1"/>
  <c r="M1869" i="1"/>
  <c r="P1869" i="1" s="1"/>
  <c r="M1805" i="1"/>
  <c r="M1741" i="1"/>
  <c r="P1741" i="1" s="1"/>
  <c r="M1677" i="1"/>
  <c r="P1677" i="1" s="1"/>
  <c r="M1292" i="1"/>
  <c r="P1292" i="1" s="1"/>
  <c r="M1228" i="1"/>
  <c r="P1228" i="1" s="1"/>
  <c r="M1164" i="1"/>
  <c r="P1164" i="1" s="1"/>
  <c r="M1100" i="1"/>
  <c r="P1100" i="1" s="1"/>
  <c r="M1036" i="1"/>
  <c r="P1036" i="1" s="1"/>
  <c r="M1633" i="1"/>
  <c r="P1633" i="1" s="1"/>
  <c r="M1569" i="1"/>
  <c r="P1569" i="1" s="1"/>
  <c r="M1505" i="1"/>
  <c r="M1473" i="1"/>
  <c r="P1473" i="1" s="1"/>
  <c r="M1449" i="1"/>
  <c r="P1449" i="1" s="1"/>
  <c r="M1429" i="1"/>
  <c r="P1429" i="1" s="1"/>
  <c r="M1409" i="1"/>
  <c r="P1409" i="1" s="1"/>
  <c r="M1385" i="1"/>
  <c r="M1365" i="1"/>
  <c r="M1345" i="1"/>
  <c r="M1318" i="1"/>
  <c r="P1318" i="1" s="1"/>
  <c r="M1298" i="1"/>
  <c r="P1298" i="1" s="1"/>
  <c r="M1278" i="1"/>
  <c r="P1278" i="1" s="1"/>
  <c r="M1254" i="1"/>
  <c r="P1254" i="1" s="1"/>
  <c r="M1234" i="1"/>
  <c r="P1234" i="1" s="1"/>
  <c r="M1214" i="1"/>
  <c r="P1214" i="1" s="1"/>
  <c r="M1190" i="1"/>
  <c r="P1190" i="1" s="1"/>
  <c r="M1170" i="1"/>
  <c r="P1170" i="1" s="1"/>
  <c r="M1150" i="1"/>
  <c r="P1150" i="1" s="1"/>
  <c r="M1126" i="1"/>
  <c r="P1126" i="1" s="1"/>
  <c r="M1106" i="1"/>
  <c r="P1106" i="1" s="1"/>
  <c r="M1086" i="1"/>
  <c r="P1086" i="1" s="1"/>
  <c r="M1062" i="1"/>
  <c r="P1062" i="1" s="1"/>
  <c r="M1042" i="1"/>
  <c r="P1042" i="1" s="1"/>
  <c r="M1022" i="1"/>
  <c r="P1022" i="1" s="1"/>
  <c r="M1337" i="1"/>
  <c r="P1337" i="1" s="1"/>
  <c r="M1317" i="1"/>
  <c r="P1317" i="1" s="1"/>
  <c r="M1297" i="1"/>
  <c r="P1297" i="1" s="1"/>
  <c r="M1273" i="1"/>
  <c r="P1273" i="1" s="1"/>
  <c r="M1253" i="1"/>
  <c r="P1253" i="1" s="1"/>
  <c r="M1233" i="1"/>
  <c r="P1233" i="1" s="1"/>
  <c r="M1209" i="1"/>
  <c r="P1209" i="1" s="1"/>
  <c r="M1189" i="1"/>
  <c r="P1189" i="1" s="1"/>
  <c r="M1169" i="1"/>
  <c r="P1169" i="1" s="1"/>
  <c r="M1145" i="1"/>
  <c r="M1125" i="1"/>
  <c r="M1105" i="1"/>
  <c r="M1081" i="1"/>
  <c r="P1081" i="1" s="1"/>
  <c r="M1061" i="1"/>
  <c r="P1061" i="1" s="1"/>
  <c r="M1041" i="1"/>
  <c r="P1041" i="1" s="1"/>
  <c r="M1017" i="1"/>
  <c r="P1017" i="1" s="1"/>
  <c r="M4331" i="1"/>
  <c r="P4331" i="1" s="1"/>
  <c r="M3707" i="1"/>
  <c r="P3707" i="1" s="1"/>
  <c r="M4315" i="1"/>
  <c r="M4966" i="1"/>
  <c r="P4966" i="1" s="1"/>
  <c r="M4234" i="1"/>
  <c r="P4234" i="1" s="1"/>
  <c r="M2956" i="1"/>
  <c r="P2956" i="1" s="1"/>
  <c r="M2500" i="1"/>
  <c r="P2500" i="1" s="1"/>
  <c r="M2160" i="1"/>
  <c r="P2160" i="1" s="1"/>
  <c r="M3386" i="1"/>
  <c r="P3386" i="1" s="1"/>
  <c r="M3042" i="1"/>
  <c r="P3042" i="1" s="1"/>
  <c r="M4481" i="1"/>
  <c r="P4481" i="1" s="1"/>
  <c r="M4141" i="1"/>
  <c r="P4141" i="1" s="1"/>
  <c r="M2938" i="1"/>
  <c r="P2938" i="1" s="1"/>
  <c r="M2658" i="1"/>
  <c r="P2658" i="1" s="1"/>
  <c r="M2402" i="1"/>
  <c r="P2402" i="1" s="1"/>
  <c r="M3769" i="1"/>
  <c r="P3769" i="1" s="1"/>
  <c r="M3513" i="1"/>
  <c r="P3513" i="1" s="1"/>
  <c r="M2314" i="1"/>
  <c r="P2314" i="1" s="1"/>
  <c r="M2058" i="1"/>
  <c r="P2058" i="1" s="1"/>
  <c r="M1802" i="1"/>
  <c r="P1802" i="1" s="1"/>
  <c r="M3169" i="1"/>
  <c r="P3169" i="1" s="1"/>
  <c r="M2913" i="1"/>
  <c r="P2913" i="1" s="1"/>
  <c r="M2657" i="1"/>
  <c r="P2657" i="1" s="1"/>
  <c r="M1792" i="1"/>
  <c r="P1792" i="1" s="1"/>
  <c r="M1536" i="1"/>
  <c r="P1536" i="1" s="1"/>
  <c r="M2569" i="1"/>
  <c r="P2569" i="1" s="1"/>
  <c r="M2313" i="1"/>
  <c r="P2313" i="1" s="1"/>
  <c r="M2057" i="1"/>
  <c r="P2057" i="1" s="1"/>
  <c r="M1502" i="1"/>
  <c r="P1502" i="1" s="1"/>
  <c r="M1885" i="1"/>
  <c r="M1308" i="1"/>
  <c r="P1308" i="1" s="1"/>
  <c r="M1052" i="1"/>
  <c r="P1052" i="1" s="1"/>
  <c r="M1477" i="1"/>
  <c r="P1477" i="1" s="1"/>
  <c r="M1393" i="1"/>
  <c r="P1393" i="1" s="1"/>
  <c r="M1302" i="1"/>
  <c r="P1302" i="1" s="1"/>
  <c r="M1218" i="1"/>
  <c r="P1218" i="1" s="1"/>
  <c r="M1134" i="1"/>
  <c r="P1134" i="1" s="1"/>
  <c r="M1046" i="1"/>
  <c r="P1046" i="1" s="1"/>
  <c r="M1301" i="1"/>
  <c r="P1301" i="1" s="1"/>
  <c r="M1217" i="1"/>
  <c r="P1217" i="1" s="1"/>
  <c r="M1129" i="1"/>
  <c r="P1129" i="1" s="1"/>
  <c r="M1045" i="1"/>
  <c r="M2451" i="1"/>
  <c r="P2451" i="1" s="1"/>
  <c r="M2179" i="1"/>
  <c r="P2179" i="1" s="1"/>
  <c r="M3507" i="1"/>
  <c r="P3507" i="1" s="1"/>
  <c r="M4450" i="1"/>
  <c r="P4450" i="1" s="1"/>
  <c r="M4973" i="1"/>
  <c r="P4973" i="1" s="1"/>
  <c r="M2756" i="1"/>
  <c r="P2756" i="1" s="1"/>
  <c r="M2416" i="1"/>
  <c r="P2416" i="1" s="1"/>
  <c r="M3642" i="1"/>
  <c r="P3642" i="1" s="1"/>
  <c r="M3298" i="1"/>
  <c r="P3298" i="1" s="1"/>
  <c r="M4737" i="1"/>
  <c r="P4737" i="1" s="1"/>
  <c r="M4397" i="1"/>
  <c r="P4397" i="1" s="1"/>
  <c r="M4053" i="1"/>
  <c r="P4053" i="1" s="1"/>
  <c r="M2854" i="1"/>
  <c r="P2854" i="1" s="1"/>
  <c r="M2594" i="1"/>
  <c r="P2594" i="1" s="1"/>
  <c r="M3961" i="1"/>
  <c r="P3961" i="1" s="1"/>
  <c r="M3705" i="1"/>
  <c r="M3449" i="1"/>
  <c r="P3449" i="1" s="1"/>
  <c r="M2250" i="1"/>
  <c r="P2250" i="1" s="1"/>
  <c r="M1994" i="1"/>
  <c r="P1994" i="1" s="1"/>
  <c r="M1738" i="1"/>
  <c r="P1738" i="1" s="1"/>
  <c r="M3105" i="1"/>
  <c r="M2849" i="1"/>
  <c r="P2849" i="1" s="1"/>
  <c r="M1984" i="1"/>
  <c r="P1984" i="1" s="1"/>
  <c r="M1728" i="1"/>
  <c r="P1728" i="1" s="1"/>
  <c r="M1472" i="1"/>
  <c r="P1472" i="1" s="1"/>
  <c r="M2505" i="1"/>
  <c r="M2249" i="1"/>
  <c r="P2249" i="1" s="1"/>
  <c r="M1993" i="1"/>
  <c r="P1993" i="1" s="1"/>
  <c r="M1438" i="1"/>
  <c r="P1438" i="1" s="1"/>
  <c r="M1821" i="1"/>
  <c r="P1821" i="1" s="1"/>
  <c r="M1244" i="1"/>
  <c r="P1244" i="1" s="1"/>
  <c r="M1649" i="1"/>
  <c r="P1649" i="1" s="1"/>
  <c r="M1457" i="1"/>
  <c r="P1457" i="1" s="1"/>
  <c r="M1369" i="1"/>
  <c r="P1369" i="1" s="1"/>
  <c r="M1282" i="1"/>
  <c r="P1282" i="1" s="1"/>
  <c r="M1198" i="1"/>
  <c r="P1198" i="1" s="1"/>
  <c r="M1110" i="1"/>
  <c r="P1110" i="1" s="1"/>
  <c r="M1026" i="1"/>
  <c r="P1026" i="1" s="1"/>
  <c r="M1281" i="1"/>
  <c r="P1281" i="1" s="1"/>
  <c r="M1193" i="1"/>
  <c r="P1193" i="1" s="1"/>
  <c r="M1109" i="1"/>
  <c r="P1109" i="1" s="1"/>
  <c r="M1025" i="1"/>
  <c r="M4024" i="1"/>
  <c r="P4024" i="1" s="1"/>
  <c r="M1659" i="1"/>
  <c r="P1659" i="1" s="1"/>
  <c r="M2331" i="1"/>
  <c r="P2331" i="1" s="1"/>
  <c r="M1171" i="1"/>
  <c r="P1171" i="1" s="1"/>
  <c r="M3468" i="1"/>
  <c r="P3468" i="1" s="1"/>
  <c r="M2672" i="1"/>
  <c r="P2672" i="1" s="1"/>
  <c r="M2332" i="1"/>
  <c r="P2332" i="1" s="1"/>
  <c r="M3554" i="1"/>
  <c r="P3554" i="1" s="1"/>
  <c r="M3214" i="1"/>
  <c r="P3214" i="1" s="1"/>
  <c r="M4653" i="1"/>
  <c r="P4653" i="1" s="1"/>
  <c r="M4309" i="1"/>
  <c r="P4309" i="1" s="1"/>
  <c r="M2144" i="1"/>
  <c r="P2144" i="1" s="1"/>
  <c r="M2786" i="1"/>
  <c r="P2786" i="1" s="1"/>
  <c r="M2530" i="1"/>
  <c r="P2530" i="1" s="1"/>
  <c r="M3897" i="1"/>
  <c r="P3897" i="1" s="1"/>
  <c r="M3641" i="1"/>
  <c r="P3641" i="1" s="1"/>
  <c r="M3385" i="1"/>
  <c r="M2186" i="1"/>
  <c r="P2186" i="1" s="1"/>
  <c r="M1930" i="1"/>
  <c r="P1930" i="1" s="1"/>
  <c r="M3297" i="1"/>
  <c r="P3297" i="1" s="1"/>
  <c r="M3041" i="1"/>
  <c r="P3041" i="1" s="1"/>
  <c r="M2785" i="1"/>
  <c r="M1920" i="1"/>
  <c r="P1920" i="1" s="1"/>
  <c r="M1664" i="1"/>
  <c r="P1664" i="1" s="1"/>
  <c r="M1408" i="1"/>
  <c r="P1408" i="1" s="1"/>
  <c r="M2441" i="1"/>
  <c r="P2441" i="1" s="1"/>
  <c r="M2185" i="1"/>
  <c r="M1630" i="1"/>
  <c r="P1630" i="1" s="1"/>
  <c r="M1374" i="1"/>
  <c r="P1374" i="1" s="1"/>
  <c r="M1757" i="1"/>
  <c r="P1757" i="1" s="1"/>
  <c r="M1180" i="1"/>
  <c r="P1180" i="1" s="1"/>
  <c r="M1585" i="1"/>
  <c r="M1433" i="1"/>
  <c r="P1433" i="1" s="1"/>
  <c r="M1349" i="1"/>
  <c r="P1349" i="1" s="1"/>
  <c r="M1262" i="1"/>
  <c r="P1262" i="1" s="1"/>
  <c r="M1174" i="1"/>
  <c r="P1174" i="1" s="1"/>
  <c r="M1090" i="1"/>
  <c r="P1090" i="1" s="1"/>
  <c r="M1006" i="1"/>
  <c r="P1006" i="1" s="1"/>
  <c r="M1257" i="1"/>
  <c r="P1257" i="1" s="1"/>
  <c r="M1173" i="1"/>
  <c r="P1173" i="1" s="1"/>
  <c r="M1089" i="1"/>
  <c r="P1089" i="1" s="1"/>
  <c r="M3684" i="1"/>
  <c r="P3684" i="1" s="1"/>
  <c r="M3212" i="1"/>
  <c r="P3212" i="1" s="1"/>
  <c r="M3130" i="1"/>
  <c r="P3130" i="1" s="1"/>
  <c r="M2722" i="1"/>
  <c r="P2722" i="1" s="1"/>
  <c r="M3321" i="1"/>
  <c r="P3321" i="1" s="1"/>
  <c r="M2977" i="1"/>
  <c r="P2977" i="1" s="1"/>
  <c r="M2633" i="1"/>
  <c r="P2633" i="1" s="1"/>
  <c r="M1949" i="1"/>
  <c r="P1949" i="1" s="1"/>
  <c r="M1413" i="1"/>
  <c r="P1413" i="1" s="1"/>
  <c r="M1070" i="1"/>
  <c r="P1070" i="1" s="1"/>
  <c r="M1065" i="1"/>
  <c r="M4225" i="1"/>
  <c r="M1237" i="1"/>
  <c r="P1237" i="1" s="1"/>
  <c r="M4810" i="1"/>
  <c r="P4810" i="1" s="1"/>
  <c r="M2588" i="1"/>
  <c r="P2588" i="1" s="1"/>
  <c r="M4565" i="1"/>
  <c r="M2466" i="1"/>
  <c r="P2466" i="1" s="1"/>
  <c r="M2122" i="1"/>
  <c r="P2122" i="1" s="1"/>
  <c r="M2721" i="1"/>
  <c r="P2721" i="1" s="1"/>
  <c r="M2377" i="1"/>
  <c r="P2377" i="1" s="1"/>
  <c r="M1693" i="1"/>
  <c r="P1693" i="1" s="1"/>
  <c r="M1326" i="1"/>
  <c r="P1326" i="1" s="1"/>
  <c r="M1321" i="1"/>
  <c r="P1321" i="1" s="1"/>
  <c r="M2244" i="1"/>
  <c r="P2244" i="1" s="1"/>
  <c r="M3986" i="1"/>
  <c r="P3986" i="1" s="1"/>
  <c r="M3470" i="1"/>
  <c r="P3470" i="1" s="1"/>
  <c r="M2060" i="1"/>
  <c r="P2060" i="1" s="1"/>
  <c r="M3577" i="1"/>
  <c r="P3577" i="1" s="1"/>
  <c r="M3233" i="1"/>
  <c r="P3233" i="1" s="1"/>
  <c r="M1600" i="1"/>
  <c r="P1600" i="1" s="1"/>
  <c r="M1566" i="1"/>
  <c r="P1566" i="1" s="1"/>
  <c r="M1521" i="1"/>
  <c r="P1521" i="1" s="1"/>
  <c r="M1154" i="1"/>
  <c r="P1154" i="1" s="1"/>
  <c r="M1153" i="1"/>
  <c r="P1153" i="1" s="1"/>
  <c r="M1823" i="1"/>
  <c r="P1823" i="1" s="1"/>
  <c r="M3833" i="1"/>
  <c r="P3833" i="1" s="1"/>
  <c r="M1866" i="1"/>
  <c r="P1866" i="1" s="1"/>
  <c r="M1856" i="1"/>
  <c r="P1856" i="1" s="1"/>
  <c r="M2121" i="1"/>
  <c r="P2121" i="1" s="1"/>
  <c r="M1116" i="1"/>
  <c r="P1116" i="1" s="1"/>
  <c r="M1238" i="1"/>
  <c r="P1238" i="1" s="1"/>
  <c r="M877" i="1"/>
  <c r="P877" i="1" s="1"/>
  <c r="M701" i="1"/>
  <c r="P701" i="1" s="1"/>
  <c r="M297" i="1"/>
  <c r="P297" i="1" s="1"/>
  <c r="M281" i="1"/>
  <c r="P281" i="1" s="1"/>
  <c r="M265" i="1"/>
  <c r="M249" i="1"/>
  <c r="P249" i="1" s="1"/>
  <c r="M233" i="1"/>
  <c r="P233" i="1" s="1"/>
  <c r="M217" i="1"/>
  <c r="P217" i="1" s="1"/>
  <c r="M201" i="1"/>
  <c r="P201" i="1" s="1"/>
  <c r="M185" i="1"/>
  <c r="M169" i="1"/>
  <c r="P169" i="1" s="1"/>
  <c r="M153" i="1"/>
  <c r="P153" i="1" s="1"/>
  <c r="M137" i="1"/>
  <c r="P137" i="1" s="1"/>
  <c r="M121" i="1"/>
  <c r="P121" i="1" s="1"/>
  <c r="M105" i="1"/>
  <c r="M89" i="1"/>
  <c r="P89" i="1" s="1"/>
  <c r="M73" i="1"/>
  <c r="P73" i="1" s="1"/>
  <c r="M57" i="1"/>
  <c r="P57" i="1" s="1"/>
  <c r="M41" i="1"/>
  <c r="P41" i="1" s="1"/>
  <c r="M25" i="1"/>
  <c r="M873" i="1"/>
  <c r="P873" i="1" s="1"/>
  <c r="M849" i="1"/>
  <c r="P849" i="1" s="1"/>
  <c r="M705" i="1"/>
  <c r="M685" i="1"/>
  <c r="M898" i="1"/>
  <c r="P898" i="1" s="1"/>
  <c r="M718" i="1"/>
  <c r="P718" i="1" s="1"/>
  <c r="M378" i="1"/>
  <c r="P378" i="1" s="1"/>
  <c r="M362" i="1"/>
  <c r="P362" i="1" s="1"/>
  <c r="M346" i="1"/>
  <c r="P346" i="1" s="1"/>
  <c r="M330" i="1"/>
  <c r="P330" i="1" s="1"/>
  <c r="M823" i="1"/>
  <c r="P823" i="1" s="1"/>
  <c r="M807" i="1"/>
  <c r="P807" i="1" s="1"/>
  <c r="M791" i="1"/>
  <c r="P791" i="1" s="1"/>
  <c r="M739" i="1"/>
  <c r="P739" i="1" s="1"/>
  <c r="M619" i="1"/>
  <c r="P619" i="1" s="1"/>
  <c r="M603" i="1"/>
  <c r="P603" i="1" s="1"/>
  <c r="M587" i="1"/>
  <c r="P587" i="1" s="1"/>
  <c r="M571" i="1"/>
  <c r="P571" i="1" s="1"/>
  <c r="M555" i="1"/>
  <c r="M539" i="1"/>
  <c r="P539" i="1" s="1"/>
  <c r="M523" i="1"/>
  <c r="P523" i="1" s="1"/>
  <c r="M507" i="1"/>
  <c r="P507" i="1" s="1"/>
  <c r="M491" i="1"/>
  <c r="P491" i="1" s="1"/>
  <c r="M475" i="1"/>
  <c r="M459" i="1"/>
  <c r="P459" i="1" s="1"/>
  <c r="M443" i="1"/>
  <c r="P443" i="1" s="1"/>
  <c r="M427" i="1"/>
  <c r="P427" i="1" s="1"/>
  <c r="M411" i="1"/>
  <c r="P411" i="1" s="1"/>
  <c r="M395" i="1"/>
  <c r="M784" i="1"/>
  <c r="P784" i="1" s="1"/>
  <c r="M880" i="1"/>
  <c r="P880" i="1" s="1"/>
  <c r="M864" i="1"/>
  <c r="P864" i="1" s="1"/>
  <c r="M848" i="1"/>
  <c r="P848" i="1" s="1"/>
  <c r="M832" i="1"/>
  <c r="P832" i="1" s="1"/>
  <c r="M816" i="1"/>
  <c r="P816" i="1" s="1"/>
  <c r="M800" i="1"/>
  <c r="P800" i="1" s="1"/>
  <c r="M756" i="1"/>
  <c r="P756" i="1" s="1"/>
  <c r="M680" i="1"/>
  <c r="P680" i="1" s="1"/>
  <c r="M644" i="1"/>
  <c r="P644" i="1" s="1"/>
  <c r="M1000" i="1"/>
  <c r="P1000" i="1" s="1"/>
  <c r="M983" i="1"/>
  <c r="P983" i="1" s="1"/>
  <c r="M966" i="1"/>
  <c r="P966" i="1" s="1"/>
  <c r="M949" i="1"/>
  <c r="P949" i="1" s="1"/>
  <c r="M936" i="1"/>
  <c r="P936" i="1" s="1"/>
  <c r="M920" i="1"/>
  <c r="P920" i="1" s="1"/>
  <c r="M903" i="1"/>
  <c r="P903" i="1" s="1"/>
  <c r="M886" i="1"/>
  <c r="P886" i="1" s="1"/>
  <c r="M769" i="1"/>
  <c r="P769" i="1" s="1"/>
  <c r="M753" i="1"/>
  <c r="P753" i="1" s="1"/>
  <c r="M736" i="1"/>
  <c r="P736" i="1" s="1"/>
  <c r="M723" i="1"/>
  <c r="P723" i="1" s="1"/>
  <c r="M706" i="1"/>
  <c r="P706" i="1" s="1"/>
  <c r="M690" i="1"/>
  <c r="P690" i="1" s="1"/>
  <c r="M673" i="1"/>
  <c r="P673" i="1" s="1"/>
  <c r="M657" i="1"/>
  <c r="P657" i="1" s="1"/>
  <c r="M641" i="1"/>
  <c r="P641" i="1" s="1"/>
  <c r="M628" i="1"/>
  <c r="P628" i="1" s="1"/>
  <c r="M861" i="1"/>
  <c r="P861" i="1" s="1"/>
  <c r="M317" i="1"/>
  <c r="P317" i="1" s="1"/>
  <c r="M293" i="1"/>
  <c r="P293" i="1" s="1"/>
  <c r="M277" i="1"/>
  <c r="P277" i="1" s="1"/>
  <c r="M261" i="1"/>
  <c r="P261" i="1" s="1"/>
  <c r="M245" i="1"/>
  <c r="M229" i="1"/>
  <c r="P229" i="1" s="1"/>
  <c r="M213" i="1"/>
  <c r="P213" i="1" s="1"/>
  <c r="M197" i="1"/>
  <c r="P197" i="1" s="1"/>
  <c r="M181" i="1"/>
  <c r="P181" i="1" s="1"/>
  <c r="M165" i="1"/>
  <c r="M149" i="1"/>
  <c r="P149" i="1" s="1"/>
  <c r="M133" i="1"/>
  <c r="P133" i="1" s="1"/>
  <c r="M117" i="1"/>
  <c r="P117" i="1" s="1"/>
  <c r="M101" i="1"/>
  <c r="P101" i="1" s="1"/>
  <c r="M85" i="1"/>
  <c r="M69" i="1"/>
  <c r="P69" i="1" s="1"/>
  <c r="M53" i="1"/>
  <c r="P53" i="1" s="1"/>
  <c r="M37" i="1"/>
  <c r="P37" i="1" s="1"/>
  <c r="M21" i="1"/>
  <c r="P21" i="1" s="1"/>
  <c r="M869" i="1"/>
  <c r="P869" i="1" s="1"/>
  <c r="M845" i="1"/>
  <c r="M697" i="1"/>
  <c r="P697" i="1" s="1"/>
  <c r="M313" i="1"/>
  <c r="P313" i="1" s="1"/>
  <c r="M730" i="1"/>
  <c r="P730" i="1" s="1"/>
  <c r="M714" i="1"/>
  <c r="P714" i="1" s="1"/>
  <c r="M374" i="1"/>
  <c r="P374" i="1" s="1"/>
  <c r="M358" i="1"/>
  <c r="P358" i="1" s="1"/>
  <c r="M342" i="1"/>
  <c r="P342" i="1" s="1"/>
  <c r="M322" i="1"/>
  <c r="P322" i="1" s="1"/>
  <c r="M819" i="1"/>
  <c r="P819" i="1" s="1"/>
  <c r="M803" i="1"/>
  <c r="P803" i="1" s="1"/>
  <c r="M787" i="1"/>
  <c r="P787" i="1" s="1"/>
  <c r="M735" i="1"/>
  <c r="M615" i="1"/>
  <c r="M599" i="1"/>
  <c r="P599" i="1" s="1"/>
  <c r="M583" i="1"/>
  <c r="P583" i="1" s="1"/>
  <c r="M567" i="1"/>
  <c r="P567" i="1" s="1"/>
  <c r="M551" i="1"/>
  <c r="P551" i="1" s="1"/>
  <c r="M535" i="1"/>
  <c r="M519" i="1"/>
  <c r="P519" i="1" s="1"/>
  <c r="M503" i="1"/>
  <c r="P503" i="1" s="1"/>
  <c r="M487" i="1"/>
  <c r="P487" i="1" s="1"/>
  <c r="M471" i="1"/>
  <c r="P471" i="1" s="1"/>
  <c r="M455" i="1"/>
  <c r="M439" i="1"/>
  <c r="P439" i="1" s="1"/>
  <c r="M423" i="1"/>
  <c r="P423" i="1" s="1"/>
  <c r="M407" i="1"/>
  <c r="P407" i="1" s="1"/>
  <c r="M391" i="1"/>
  <c r="P391" i="1" s="1"/>
  <c r="M984" i="1"/>
  <c r="P984" i="1" s="1"/>
  <c r="M876" i="1"/>
  <c r="P876" i="1" s="1"/>
  <c r="M860" i="1"/>
  <c r="P860" i="1" s="1"/>
  <c r="M844" i="1"/>
  <c r="P844" i="1" s="1"/>
  <c r="M828" i="1"/>
  <c r="P828" i="1" s="1"/>
  <c r="M812" i="1"/>
  <c r="P812" i="1" s="1"/>
  <c r="M768" i="1"/>
  <c r="P768" i="1" s="1"/>
  <c r="M752" i="1"/>
  <c r="P752" i="1" s="1"/>
  <c r="M656" i="1"/>
  <c r="P656" i="1" s="1"/>
  <c r="M640" i="1"/>
  <c r="P640" i="1" s="1"/>
  <c r="M996" i="1"/>
  <c r="P996" i="1" s="1"/>
  <c r="M979" i="1"/>
  <c r="P979" i="1" s="1"/>
  <c r="M962" i="1"/>
  <c r="P962" i="1" s="1"/>
  <c r="M945" i="1"/>
  <c r="M932" i="1"/>
  <c r="P932" i="1" s="1"/>
  <c r="M916" i="1"/>
  <c r="P916" i="1" s="1"/>
  <c r="M899" i="1"/>
  <c r="P899" i="1" s="1"/>
  <c r="M781" i="1"/>
  <c r="P781" i="1" s="1"/>
  <c r="M765" i="1"/>
  <c r="M749" i="1"/>
  <c r="P749" i="1" s="1"/>
  <c r="M732" i="1"/>
  <c r="P732" i="1" s="1"/>
  <c r="M719" i="1"/>
  <c r="P719" i="1" s="1"/>
  <c r="M702" i="1"/>
  <c r="P702" i="1" s="1"/>
  <c r="M686" i="1"/>
  <c r="P686" i="1" s="1"/>
  <c r="M669" i="1"/>
  <c r="P669" i="1" s="1"/>
  <c r="M653" i="1"/>
  <c r="P653" i="1" s="1"/>
  <c r="M637" i="1"/>
  <c r="P637" i="1" s="1"/>
  <c r="M624" i="1"/>
  <c r="P624" i="1" s="1"/>
  <c r="M997" i="1"/>
  <c r="P997" i="1" s="1"/>
  <c r="M980" i="1"/>
  <c r="P980" i="1" s="1"/>
  <c r="M967" i="1"/>
  <c r="P967" i="1" s="1"/>
  <c r="M950" i="1"/>
  <c r="P950" i="1" s="1"/>
  <c r="M933" i="1"/>
  <c r="P933" i="1" s="1"/>
  <c r="M917" i="1"/>
  <c r="P917" i="1" s="1"/>
  <c r="M900" i="1"/>
  <c r="P900" i="1" s="1"/>
  <c r="M786" i="1"/>
  <c r="P786" i="1" s="1"/>
  <c r="M853" i="1"/>
  <c r="P853" i="1" s="1"/>
  <c r="M289" i="1"/>
  <c r="P289" i="1" s="1"/>
  <c r="M257" i="1"/>
  <c r="P257" i="1" s="1"/>
  <c r="M225" i="1"/>
  <c r="M193" i="1"/>
  <c r="P193" i="1" s="1"/>
  <c r="M161" i="1"/>
  <c r="P161" i="1" s="1"/>
  <c r="M129" i="1"/>
  <c r="P129" i="1" s="1"/>
  <c r="M97" i="1"/>
  <c r="P97" i="1" s="1"/>
  <c r="M65" i="1"/>
  <c r="M33" i="1"/>
  <c r="P33" i="1" s="1"/>
  <c r="M865" i="1"/>
  <c r="M693" i="1"/>
  <c r="P693" i="1" s="1"/>
  <c r="M726" i="1"/>
  <c r="P726" i="1" s="1"/>
  <c r="M370" i="1"/>
  <c r="P370" i="1" s="1"/>
  <c r="M338" i="1"/>
  <c r="P338" i="1" s="1"/>
  <c r="M815" i="1"/>
  <c r="M747" i="1"/>
  <c r="P747" i="1" s="1"/>
  <c r="M611" i="1"/>
  <c r="P611" i="1" s="1"/>
  <c r="M579" i="1"/>
  <c r="P579" i="1" s="1"/>
  <c r="M547" i="1"/>
  <c r="P547" i="1" s="1"/>
  <c r="M515" i="1"/>
  <c r="M483" i="1"/>
  <c r="P483" i="1" s="1"/>
  <c r="M451" i="1"/>
  <c r="P451" i="1" s="1"/>
  <c r="M419" i="1"/>
  <c r="P419" i="1" s="1"/>
  <c r="M387" i="1"/>
  <c r="P387" i="1" s="1"/>
  <c r="M872" i="1"/>
  <c r="P872" i="1" s="1"/>
  <c r="M840" i="1"/>
  <c r="P840" i="1" s="1"/>
  <c r="M808" i="1"/>
  <c r="P808" i="1" s="1"/>
  <c r="M748" i="1"/>
  <c r="P748" i="1" s="1"/>
  <c r="M636" i="1"/>
  <c r="P636" i="1" s="1"/>
  <c r="M975" i="1"/>
  <c r="M941" i="1"/>
  <c r="P941" i="1" s="1"/>
  <c r="M912" i="1"/>
  <c r="P912" i="1" s="1"/>
  <c r="M777" i="1"/>
  <c r="P777" i="1" s="1"/>
  <c r="M744" i="1"/>
  <c r="P744" i="1" s="1"/>
  <c r="M841" i="1"/>
  <c r="P841" i="1" s="1"/>
  <c r="M285" i="1"/>
  <c r="M253" i="1"/>
  <c r="P253" i="1" s="1"/>
  <c r="M221" i="1"/>
  <c r="P221" i="1" s="1"/>
  <c r="M189" i="1"/>
  <c r="P189" i="1" s="1"/>
  <c r="M157" i="1"/>
  <c r="P157" i="1" s="1"/>
  <c r="M125" i="1"/>
  <c r="M93" i="1"/>
  <c r="P93" i="1" s="1"/>
  <c r="M61" i="1"/>
  <c r="P61" i="1" s="1"/>
  <c r="M29" i="1"/>
  <c r="P29" i="1" s="1"/>
  <c r="M857" i="1"/>
  <c r="P857" i="1" s="1"/>
  <c r="M689" i="1"/>
  <c r="P689" i="1" s="1"/>
  <c r="M722" i="1"/>
  <c r="P722" i="1" s="1"/>
  <c r="M366" i="1"/>
  <c r="P366" i="1" s="1"/>
  <c r="M334" i="1"/>
  <c r="P334" i="1" s="1"/>
  <c r="M811" i="1"/>
  <c r="P811" i="1" s="1"/>
  <c r="M743" i="1"/>
  <c r="P743" i="1" s="1"/>
  <c r="M607" i="1"/>
  <c r="P607" i="1" s="1"/>
  <c r="M575" i="1"/>
  <c r="M543" i="1"/>
  <c r="P543" i="1" s="1"/>
  <c r="M511" i="1"/>
  <c r="P511" i="1" s="1"/>
  <c r="M479" i="1"/>
  <c r="P479" i="1" s="1"/>
  <c r="M447" i="1"/>
  <c r="P447" i="1" s="1"/>
  <c r="M415" i="1"/>
  <c r="M326" i="1"/>
  <c r="P326" i="1" s="1"/>
  <c r="M868" i="1"/>
  <c r="P868" i="1" s="1"/>
  <c r="M836" i="1"/>
  <c r="P836" i="1" s="1"/>
  <c r="M804" i="1"/>
  <c r="P804" i="1" s="1"/>
  <c r="M684" i="1"/>
  <c r="P684" i="1" s="1"/>
  <c r="M632" i="1"/>
  <c r="P632" i="1" s="1"/>
  <c r="M1004" i="1"/>
  <c r="P1004" i="1" s="1"/>
  <c r="M970" i="1"/>
  <c r="P970" i="1" s="1"/>
  <c r="M937" i="1"/>
  <c r="P937" i="1" s="1"/>
  <c r="M907" i="1"/>
  <c r="P907" i="1" s="1"/>
  <c r="M773" i="1"/>
  <c r="P773" i="1" s="1"/>
  <c r="M740" i="1"/>
  <c r="P740" i="1" s="1"/>
  <c r="M711" i="1"/>
  <c r="P711" i="1" s="1"/>
  <c r="M677" i="1"/>
  <c r="P677" i="1" s="1"/>
  <c r="M645" i="1"/>
  <c r="M985" i="1"/>
  <c r="M963" i="1"/>
  <c r="P963" i="1" s="1"/>
  <c r="M942" i="1"/>
  <c r="P942" i="1" s="1"/>
  <c r="M921" i="1"/>
  <c r="P921" i="1" s="1"/>
  <c r="M798" i="1"/>
  <c r="P798" i="1" s="1"/>
  <c r="M778" i="1"/>
  <c r="P778" i="1" s="1"/>
  <c r="M608" i="1"/>
  <c r="P608" i="1" s="1"/>
  <c r="M576" i="1"/>
  <c r="P576" i="1" s="1"/>
  <c r="M548" i="1"/>
  <c r="P548" i="1" s="1"/>
  <c r="M516" i="1"/>
  <c r="P516" i="1" s="1"/>
  <c r="M492" i="1"/>
  <c r="P492" i="1" s="1"/>
  <c r="M472" i="1"/>
  <c r="P472" i="1" s="1"/>
  <c r="M436" i="1"/>
  <c r="P436" i="1" s="1"/>
  <c r="M408" i="1"/>
  <c r="P408" i="1" s="1"/>
  <c r="M379" i="1"/>
  <c r="P379" i="1" s="1"/>
  <c r="M355" i="1"/>
  <c r="M327" i="1"/>
  <c r="P327" i="1" s="1"/>
  <c r="M290" i="1"/>
  <c r="P290" i="1" s="1"/>
  <c r="M262" i="1"/>
  <c r="P262" i="1" s="1"/>
  <c r="M230" i="1"/>
  <c r="P230" i="1" s="1"/>
  <c r="M206" i="1"/>
  <c r="P206" i="1" s="1"/>
  <c r="M186" i="1"/>
  <c r="P186" i="1" s="1"/>
  <c r="M154" i="1"/>
  <c r="P154" i="1" s="1"/>
  <c r="M126" i="1"/>
  <c r="P126" i="1" s="1"/>
  <c r="M98" i="1"/>
  <c r="P98" i="1" s="1"/>
  <c r="M66" i="1"/>
  <c r="P66" i="1" s="1"/>
  <c r="M38" i="1"/>
  <c r="P38" i="1" s="1"/>
  <c r="M994" i="1"/>
  <c r="P994" i="1" s="1"/>
  <c r="M977" i="1"/>
  <c r="P977" i="1" s="1"/>
  <c r="M960" i="1"/>
  <c r="P960" i="1" s="1"/>
  <c r="M943" i="1"/>
  <c r="P943" i="1" s="1"/>
  <c r="M926" i="1"/>
  <c r="P926" i="1" s="1"/>
  <c r="M910" i="1"/>
  <c r="P910" i="1" s="1"/>
  <c r="M891" i="1"/>
  <c r="P891" i="1" s="1"/>
  <c r="M874" i="1"/>
  <c r="P874" i="1" s="1"/>
  <c r="M858" i="1"/>
  <c r="P858" i="1" s="1"/>
  <c r="M842" i="1"/>
  <c r="P842" i="1" s="1"/>
  <c r="M825" i="1"/>
  <c r="M809" i="1"/>
  <c r="P809" i="1" s="1"/>
  <c r="M792" i="1"/>
  <c r="P792" i="1" s="1"/>
  <c r="M775" i="1"/>
  <c r="M758" i="1"/>
  <c r="P758" i="1" s="1"/>
  <c r="M741" i="1"/>
  <c r="P741" i="1" s="1"/>
  <c r="M724" i="1"/>
  <c r="P724" i="1" s="1"/>
  <c r="M707" i="1"/>
  <c r="P707" i="1" s="1"/>
  <c r="M691" i="1"/>
  <c r="P691" i="1" s="1"/>
  <c r="M674" i="1"/>
  <c r="P674" i="1" s="1"/>
  <c r="M612" i="1"/>
  <c r="P612" i="1" s="1"/>
  <c r="M580" i="1"/>
  <c r="P580" i="1" s="1"/>
  <c r="M544" i="1"/>
  <c r="P544" i="1" s="1"/>
  <c r="M512" i="1"/>
  <c r="P512" i="1" s="1"/>
  <c r="M456" i="1"/>
  <c r="P456" i="1" s="1"/>
  <c r="M428" i="1"/>
  <c r="P428" i="1" s="1"/>
  <c r="M396" i="1"/>
  <c r="P396" i="1" s="1"/>
  <c r="M367" i="1"/>
  <c r="P367" i="1" s="1"/>
  <c r="M323" i="1"/>
  <c r="P323" i="1" s="1"/>
  <c r="M294" i="1"/>
  <c r="P294" i="1" s="1"/>
  <c r="M258" i="1"/>
  <c r="P258" i="1" s="1"/>
  <c r="M226" i="1"/>
  <c r="P226" i="1" s="1"/>
  <c r="M174" i="1"/>
  <c r="P174" i="1" s="1"/>
  <c r="M138" i="1"/>
  <c r="P138" i="1" s="1"/>
  <c r="M106" i="1"/>
  <c r="P106" i="1" s="1"/>
  <c r="M70" i="1"/>
  <c r="P70" i="1" s="1"/>
  <c r="M34" i="1"/>
  <c r="P34" i="1" s="1"/>
  <c r="M1003" i="1"/>
  <c r="P1003" i="1" s="1"/>
  <c r="M987" i="1"/>
  <c r="P987" i="1" s="1"/>
  <c r="M969" i="1"/>
  <c r="P969" i="1" s="1"/>
  <c r="M952" i="1"/>
  <c r="P952" i="1" s="1"/>
  <c r="M935" i="1"/>
  <c r="M919" i="1"/>
  <c r="P919" i="1" s="1"/>
  <c r="M902" i="1"/>
  <c r="P902" i="1" s="1"/>
  <c r="M888" i="1"/>
  <c r="P888" i="1" s="1"/>
  <c r="M871" i="1"/>
  <c r="P871" i="1" s="1"/>
  <c r="M855" i="1"/>
  <c r="M839" i="1"/>
  <c r="P839" i="1" s="1"/>
  <c r="M826" i="1"/>
  <c r="P826" i="1" s="1"/>
  <c r="M810" i="1"/>
  <c r="P810" i="1" s="1"/>
  <c r="M793" i="1"/>
  <c r="P793" i="1" s="1"/>
  <c r="M776" i="1"/>
  <c r="P776" i="1" s="1"/>
  <c r="M759" i="1"/>
  <c r="P759" i="1" s="1"/>
  <c r="M742" i="1"/>
  <c r="P742" i="1" s="1"/>
  <c r="M725" i="1"/>
  <c r="M708" i="1"/>
  <c r="P708" i="1" s="1"/>
  <c r="M692" i="1"/>
  <c r="P692" i="1" s="1"/>
  <c r="M675" i="1"/>
  <c r="M658" i="1"/>
  <c r="P658" i="1" s="1"/>
  <c r="M642" i="1"/>
  <c r="P642" i="1" s="1"/>
  <c r="M625" i="1"/>
  <c r="M609" i="1"/>
  <c r="P609" i="1" s="1"/>
  <c r="M593" i="1"/>
  <c r="P593" i="1" s="1"/>
  <c r="M577" i="1"/>
  <c r="P577" i="1" s="1"/>
  <c r="M561" i="1"/>
  <c r="P561" i="1" s="1"/>
  <c r="M545" i="1"/>
  <c r="M529" i="1"/>
  <c r="P529" i="1" s="1"/>
  <c r="M513" i="1"/>
  <c r="P513" i="1" s="1"/>
  <c r="M497" i="1"/>
  <c r="P497" i="1" s="1"/>
  <c r="M481" i="1"/>
  <c r="P481" i="1" s="1"/>
  <c r="M465" i="1"/>
  <c r="M449" i="1"/>
  <c r="P449" i="1" s="1"/>
  <c r="M433" i="1"/>
  <c r="P433" i="1" s="1"/>
  <c r="M417" i="1"/>
  <c r="P417" i="1" s="1"/>
  <c r="M401" i="1"/>
  <c r="P401" i="1" s="1"/>
  <c r="M385" i="1"/>
  <c r="M368" i="1"/>
  <c r="P368" i="1" s="1"/>
  <c r="M676" i="1"/>
  <c r="P676" i="1" s="1"/>
  <c r="M660" i="1"/>
  <c r="P660" i="1" s="1"/>
  <c r="M647" i="1"/>
  <c r="P647" i="1" s="1"/>
  <c r="M631" i="1"/>
  <c r="P631" i="1" s="1"/>
  <c r="M614" i="1"/>
  <c r="P614" i="1" s="1"/>
  <c r="M598" i="1"/>
  <c r="P598" i="1" s="1"/>
  <c r="M582" i="1"/>
  <c r="P582" i="1" s="1"/>
  <c r="M566" i="1"/>
  <c r="P566" i="1" s="1"/>
  <c r="M550" i="1"/>
  <c r="P550" i="1" s="1"/>
  <c r="M534" i="1"/>
  <c r="P534" i="1" s="1"/>
  <c r="M518" i="1"/>
  <c r="P518" i="1" s="1"/>
  <c r="M502" i="1"/>
  <c r="P502" i="1" s="1"/>
  <c r="M486" i="1"/>
  <c r="P486" i="1" s="1"/>
  <c r="M470" i="1"/>
  <c r="P470" i="1" s="1"/>
  <c r="M454" i="1"/>
  <c r="P454" i="1" s="1"/>
  <c r="M438" i="1"/>
  <c r="P438" i="1" s="1"/>
  <c r="M422" i="1"/>
  <c r="P422" i="1" s="1"/>
  <c r="M406" i="1"/>
  <c r="P406" i="1" s="1"/>
  <c r="M390" i="1"/>
  <c r="P390" i="1" s="1"/>
  <c r="M373" i="1"/>
  <c r="P373" i="1" s="1"/>
  <c r="M357" i="1"/>
  <c r="P357" i="1" s="1"/>
  <c r="M340" i="1"/>
  <c r="P340" i="1" s="1"/>
  <c r="M324" i="1"/>
  <c r="P324" i="1" s="1"/>
  <c r="M307" i="1"/>
  <c r="P307" i="1" s="1"/>
  <c r="M291" i="1"/>
  <c r="P291" i="1" s="1"/>
  <c r="M275" i="1"/>
  <c r="M309" i="1"/>
  <c r="P309" i="1" s="1"/>
  <c r="M241" i="1"/>
  <c r="P241" i="1" s="1"/>
  <c r="M177" i="1"/>
  <c r="P177" i="1" s="1"/>
  <c r="M113" i="1"/>
  <c r="P113" i="1" s="1"/>
  <c r="M49" i="1"/>
  <c r="P49" i="1" s="1"/>
  <c r="M837" i="1"/>
  <c r="P837" i="1" s="1"/>
  <c r="M710" i="1"/>
  <c r="P710" i="1" s="1"/>
  <c r="M831" i="1"/>
  <c r="P831" i="1" s="1"/>
  <c r="M627" i="1"/>
  <c r="P627" i="1" s="1"/>
  <c r="M563" i="1"/>
  <c r="P563" i="1" s="1"/>
  <c r="M499" i="1"/>
  <c r="P499" i="1" s="1"/>
  <c r="M435" i="1"/>
  <c r="M908" i="1"/>
  <c r="P908" i="1" s="1"/>
  <c r="M824" i="1"/>
  <c r="P824" i="1" s="1"/>
  <c r="M652" i="1"/>
  <c r="P652" i="1" s="1"/>
  <c r="M953" i="1"/>
  <c r="P953" i="1" s="1"/>
  <c r="M890" i="1"/>
  <c r="P890" i="1" s="1"/>
  <c r="M727" i="1"/>
  <c r="P727" i="1" s="1"/>
  <c r="M681" i="1"/>
  <c r="P681" i="1" s="1"/>
  <c r="M633" i="1"/>
  <c r="P633" i="1" s="1"/>
  <c r="M993" i="1"/>
  <c r="P993" i="1" s="1"/>
  <c r="M971" i="1"/>
  <c r="P971" i="1" s="1"/>
  <c r="M938" i="1"/>
  <c r="P938" i="1" s="1"/>
  <c r="M909" i="1"/>
  <c r="P909" i="1" s="1"/>
  <c r="M782" i="1"/>
  <c r="P782" i="1" s="1"/>
  <c r="M600" i="1"/>
  <c r="P600" i="1" s="1"/>
  <c r="M564" i="1"/>
  <c r="P564" i="1" s="1"/>
  <c r="M524" i="1"/>
  <c r="P524" i="1" s="1"/>
  <c r="M488" i="1"/>
  <c r="P488" i="1" s="1"/>
  <c r="M460" i="1"/>
  <c r="P460" i="1" s="1"/>
  <c r="M416" i="1"/>
  <c r="P416" i="1" s="1"/>
  <c r="M371" i="1"/>
  <c r="P371" i="1" s="1"/>
  <c r="M343" i="1"/>
  <c r="P343" i="1" s="1"/>
  <c r="M302" i="1"/>
  <c r="P302" i="1" s="1"/>
  <c r="M254" i="1"/>
  <c r="P254" i="1" s="1"/>
  <c r="M218" i="1"/>
  <c r="P218" i="1" s="1"/>
  <c r="M190" i="1"/>
  <c r="P190" i="1" s="1"/>
  <c r="M146" i="1"/>
  <c r="P146" i="1" s="1"/>
  <c r="M110" i="1"/>
  <c r="P110" i="1" s="1"/>
  <c r="M78" i="1"/>
  <c r="P78" i="1" s="1"/>
  <c r="M18" i="1"/>
  <c r="P18" i="1" s="1"/>
  <c r="M986" i="1"/>
  <c r="P986" i="1" s="1"/>
  <c r="M964" i="1"/>
  <c r="P964" i="1" s="1"/>
  <c r="M939" i="1"/>
  <c r="P939" i="1" s="1"/>
  <c r="M918" i="1"/>
  <c r="P918" i="1" s="1"/>
  <c r="M895" i="1"/>
  <c r="M870" i="1"/>
  <c r="P870" i="1" s="1"/>
  <c r="M850" i="1"/>
  <c r="P850" i="1" s="1"/>
  <c r="M829" i="1"/>
  <c r="P829" i="1" s="1"/>
  <c r="M805" i="1"/>
  <c r="M783" i="1"/>
  <c r="P783" i="1" s="1"/>
  <c r="M762" i="1"/>
  <c r="P762" i="1" s="1"/>
  <c r="M737" i="1"/>
  <c r="P737" i="1" s="1"/>
  <c r="M716" i="1"/>
  <c r="P716" i="1" s="1"/>
  <c r="M695" i="1"/>
  <c r="M670" i="1"/>
  <c r="P670" i="1" s="1"/>
  <c r="M596" i="1"/>
  <c r="P596" i="1" s="1"/>
  <c r="M552" i="1"/>
  <c r="P552" i="1" s="1"/>
  <c r="M496" i="1"/>
  <c r="P496" i="1" s="1"/>
  <c r="M885" i="1"/>
  <c r="M269" i="1"/>
  <c r="P269" i="1" s="1"/>
  <c r="M205" i="1"/>
  <c r="M141" i="1"/>
  <c r="P141" i="1" s="1"/>
  <c r="M77" i="1"/>
  <c r="P77" i="1" s="1"/>
  <c r="M881" i="1"/>
  <c r="P881" i="1" s="1"/>
  <c r="M958" i="1"/>
  <c r="P958" i="1" s="1"/>
  <c r="M350" i="1"/>
  <c r="P350" i="1" s="1"/>
  <c r="M795" i="1"/>
  <c r="M591" i="1"/>
  <c r="P591" i="1" s="1"/>
  <c r="M527" i="1"/>
  <c r="P527" i="1" s="1"/>
  <c r="M463" i="1"/>
  <c r="P463" i="1" s="1"/>
  <c r="M399" i="1"/>
  <c r="P399" i="1" s="1"/>
  <c r="M852" i="1"/>
  <c r="P852" i="1" s="1"/>
  <c r="M760" i="1"/>
  <c r="P760" i="1" s="1"/>
  <c r="M957" i="1"/>
  <c r="P957" i="1" s="1"/>
  <c r="M894" i="1"/>
  <c r="P894" i="1" s="1"/>
  <c r="M731" i="1"/>
  <c r="P731" i="1" s="1"/>
  <c r="M694" i="1"/>
  <c r="P694" i="1" s="1"/>
  <c r="M649" i="1"/>
  <c r="P649" i="1" s="1"/>
  <c r="M1001" i="1"/>
  <c r="P1001" i="1" s="1"/>
  <c r="M972" i="1"/>
  <c r="P972" i="1" s="1"/>
  <c r="M946" i="1"/>
  <c r="P946" i="1" s="1"/>
  <c r="M913" i="1"/>
  <c r="P913" i="1" s="1"/>
  <c r="M790" i="1"/>
  <c r="P790" i="1" s="1"/>
  <c r="M616" i="1"/>
  <c r="P616" i="1" s="1"/>
  <c r="M568" i="1"/>
  <c r="P568" i="1" s="1"/>
  <c r="M532" i="1"/>
  <c r="P532" i="1" s="1"/>
  <c r="M500" i="1"/>
  <c r="P500" i="1" s="1"/>
  <c r="M464" i="1"/>
  <c r="P464" i="1" s="1"/>
  <c r="M424" i="1"/>
  <c r="P424" i="1" s="1"/>
  <c r="M383" i="1"/>
  <c r="P383" i="1" s="1"/>
  <c r="M347" i="1"/>
  <c r="P347" i="1" s="1"/>
  <c r="M310" i="1"/>
  <c r="P310" i="1" s="1"/>
  <c r="M270" i="1"/>
  <c r="P270" i="1" s="1"/>
  <c r="M222" i="1"/>
  <c r="P222" i="1" s="1"/>
  <c r="M198" i="1"/>
  <c r="P198" i="1" s="1"/>
  <c r="M162" i="1"/>
  <c r="P162" i="1" s="1"/>
  <c r="M114" i="1"/>
  <c r="P114" i="1" s="1"/>
  <c r="M86" i="1"/>
  <c r="P86" i="1" s="1"/>
  <c r="M46" i="1"/>
  <c r="P46" i="1" s="1"/>
  <c r="M990" i="1"/>
  <c r="P990" i="1" s="1"/>
  <c r="M968" i="1"/>
  <c r="P968" i="1" s="1"/>
  <c r="M947" i="1"/>
  <c r="P947" i="1" s="1"/>
  <c r="M922" i="1"/>
  <c r="P922" i="1" s="1"/>
  <c r="M901" i="1"/>
  <c r="P901" i="1" s="1"/>
  <c r="M878" i="1"/>
  <c r="P878" i="1" s="1"/>
  <c r="M854" i="1"/>
  <c r="P854" i="1" s="1"/>
  <c r="M833" i="1"/>
  <c r="P833" i="1" s="1"/>
  <c r="M813" i="1"/>
  <c r="P813" i="1" s="1"/>
  <c r="M788" i="1"/>
  <c r="P788" i="1" s="1"/>
  <c r="M766" i="1"/>
  <c r="P766" i="1" s="1"/>
  <c r="M745" i="1"/>
  <c r="M720" i="1"/>
  <c r="P720" i="1" s="1"/>
  <c r="M699" i="1"/>
  <c r="P699" i="1" s="1"/>
  <c r="M678" i="1"/>
  <c r="P678" i="1" s="1"/>
  <c r="M604" i="1"/>
  <c r="P604" i="1" s="1"/>
  <c r="M560" i="1"/>
  <c r="P560" i="1" s="1"/>
  <c r="M520" i="1"/>
  <c r="P520" i="1" s="1"/>
  <c r="M452" i="1"/>
  <c r="P452" i="1" s="1"/>
  <c r="M412" i="1"/>
  <c r="P412" i="1" s="1"/>
  <c r="M375" i="1"/>
  <c r="M314" i="1"/>
  <c r="P314" i="1" s="1"/>
  <c r="M274" i="1"/>
  <c r="P274" i="1" s="1"/>
  <c r="M234" i="1"/>
  <c r="P234" i="1" s="1"/>
  <c r="M166" i="1"/>
  <c r="P166" i="1" s="1"/>
  <c r="M122" i="1"/>
  <c r="P122" i="1" s="1"/>
  <c r="M74" i="1"/>
  <c r="P74" i="1" s="1"/>
  <c r="M30" i="1"/>
  <c r="P30" i="1" s="1"/>
  <c r="M995" i="1"/>
  <c r="M974" i="1"/>
  <c r="P974" i="1" s="1"/>
  <c r="M948" i="1"/>
  <c r="P948" i="1" s="1"/>
  <c r="M927" i="1"/>
  <c r="P927" i="1" s="1"/>
  <c r="M906" i="1"/>
  <c r="P906" i="1" s="1"/>
  <c r="M883" i="1"/>
  <c r="P883" i="1" s="1"/>
  <c r="M863" i="1"/>
  <c r="P863" i="1" s="1"/>
  <c r="M843" i="1"/>
  <c r="P843" i="1" s="1"/>
  <c r="M822" i="1"/>
  <c r="P822" i="1" s="1"/>
  <c r="M802" i="1"/>
  <c r="P802" i="1" s="1"/>
  <c r="M780" i="1"/>
  <c r="P780" i="1" s="1"/>
  <c r="M755" i="1"/>
  <c r="M734" i="1"/>
  <c r="P734" i="1" s="1"/>
  <c r="M713" i="1"/>
  <c r="P713" i="1" s="1"/>
  <c r="M688" i="1"/>
  <c r="P688" i="1" s="1"/>
  <c r="M667" i="1"/>
  <c r="P667" i="1" s="1"/>
  <c r="M273" i="1"/>
  <c r="P273" i="1" s="1"/>
  <c r="M145" i="1"/>
  <c r="M889" i="1"/>
  <c r="P889" i="1" s="1"/>
  <c r="M354" i="1"/>
  <c r="P354" i="1" s="1"/>
  <c r="M595" i="1"/>
  <c r="M467" i="1"/>
  <c r="P467" i="1" s="1"/>
  <c r="M856" i="1"/>
  <c r="P856" i="1" s="1"/>
  <c r="M988" i="1"/>
  <c r="P988" i="1" s="1"/>
  <c r="M757" i="1"/>
  <c r="P757" i="1" s="1"/>
  <c r="M661" i="1"/>
  <c r="P661" i="1" s="1"/>
  <c r="M976" i="1"/>
  <c r="P976" i="1" s="1"/>
  <c r="M925" i="1"/>
  <c r="M770" i="1"/>
  <c r="P770" i="1" s="1"/>
  <c r="M540" i="1"/>
  <c r="P540" i="1" s="1"/>
  <c r="M476" i="1"/>
  <c r="P476" i="1" s="1"/>
  <c r="M392" i="1"/>
  <c r="P392" i="1" s="1"/>
  <c r="M318" i="1"/>
  <c r="P318" i="1" s="1"/>
  <c r="M238" i="1"/>
  <c r="P238" i="1" s="1"/>
  <c r="M170" i="1"/>
  <c r="P170" i="1" s="1"/>
  <c r="M90" i="1"/>
  <c r="P90" i="1" s="1"/>
  <c r="M998" i="1"/>
  <c r="P998" i="1" s="1"/>
  <c r="M951" i="1"/>
  <c r="P951" i="1" s="1"/>
  <c r="M905" i="1"/>
  <c r="M862" i="1"/>
  <c r="P862" i="1" s="1"/>
  <c r="M817" i="1"/>
  <c r="P817" i="1" s="1"/>
  <c r="M771" i="1"/>
  <c r="P771" i="1" s="1"/>
  <c r="M728" i="1"/>
  <c r="P728" i="1" s="1"/>
  <c r="M682" i="1"/>
  <c r="P682" i="1" s="1"/>
  <c r="M572" i="1"/>
  <c r="P572" i="1" s="1"/>
  <c r="M468" i="1"/>
  <c r="P468" i="1" s="1"/>
  <c r="M404" i="1"/>
  <c r="P404" i="1" s="1"/>
  <c r="M339" i="1"/>
  <c r="P339" i="1" s="1"/>
  <c r="M286" i="1"/>
  <c r="P286" i="1" s="1"/>
  <c r="M214" i="1"/>
  <c r="P214" i="1" s="1"/>
  <c r="M150" i="1"/>
  <c r="P150" i="1" s="1"/>
  <c r="M82" i="1"/>
  <c r="P82" i="1" s="1"/>
  <c r="M26" i="1"/>
  <c r="P26" i="1" s="1"/>
  <c r="M982" i="1"/>
  <c r="P982" i="1" s="1"/>
  <c r="M956" i="1"/>
  <c r="P956" i="1" s="1"/>
  <c r="M923" i="1"/>
  <c r="P923" i="1" s="1"/>
  <c r="M896" i="1"/>
  <c r="P896" i="1" s="1"/>
  <c r="M867" i="1"/>
  <c r="P867" i="1" s="1"/>
  <c r="M835" i="1"/>
  <c r="M814" i="1"/>
  <c r="P814" i="1" s="1"/>
  <c r="M785" i="1"/>
  <c r="M751" i="1"/>
  <c r="P751" i="1" s="1"/>
  <c r="M721" i="1"/>
  <c r="P721" i="1" s="1"/>
  <c r="M696" i="1"/>
  <c r="P696" i="1" s="1"/>
  <c r="M663" i="1"/>
  <c r="P663" i="1" s="1"/>
  <c r="M638" i="1"/>
  <c r="P638" i="1" s="1"/>
  <c r="M617" i="1"/>
  <c r="P617" i="1" s="1"/>
  <c r="M597" i="1"/>
  <c r="P597" i="1" s="1"/>
  <c r="M573" i="1"/>
  <c r="P573" i="1" s="1"/>
  <c r="M553" i="1"/>
  <c r="P553" i="1" s="1"/>
  <c r="M533" i="1"/>
  <c r="P533" i="1" s="1"/>
  <c r="M509" i="1"/>
  <c r="P509" i="1" s="1"/>
  <c r="M489" i="1"/>
  <c r="P489" i="1" s="1"/>
  <c r="M469" i="1"/>
  <c r="P469" i="1" s="1"/>
  <c r="M445" i="1"/>
  <c r="M425" i="1"/>
  <c r="M405" i="1"/>
  <c r="M380" i="1"/>
  <c r="P380" i="1" s="1"/>
  <c r="M360" i="1"/>
  <c r="P360" i="1" s="1"/>
  <c r="M664" i="1"/>
  <c r="P664" i="1" s="1"/>
  <c r="M643" i="1"/>
  <c r="P643" i="1" s="1"/>
  <c r="M622" i="1"/>
  <c r="P622" i="1" s="1"/>
  <c r="M602" i="1"/>
  <c r="P602" i="1" s="1"/>
  <c r="M578" i="1"/>
  <c r="P578" i="1" s="1"/>
  <c r="M558" i="1"/>
  <c r="P558" i="1" s="1"/>
  <c r="M538" i="1"/>
  <c r="P538" i="1" s="1"/>
  <c r="M514" i="1"/>
  <c r="P514" i="1" s="1"/>
  <c r="M494" i="1"/>
  <c r="P494" i="1" s="1"/>
  <c r="M474" i="1"/>
  <c r="P474" i="1" s="1"/>
  <c r="M450" i="1"/>
  <c r="P450" i="1" s="1"/>
  <c r="M430" i="1"/>
  <c r="P430" i="1" s="1"/>
  <c r="M410" i="1"/>
  <c r="P410" i="1" s="1"/>
  <c r="M386" i="1"/>
  <c r="P386" i="1" s="1"/>
  <c r="M365" i="1"/>
  <c r="M344" i="1"/>
  <c r="P344" i="1" s="1"/>
  <c r="M319" i="1"/>
  <c r="P319" i="1" s="1"/>
  <c r="M299" i="1"/>
  <c r="P299" i="1" s="1"/>
  <c r="M279" i="1"/>
  <c r="P279" i="1" s="1"/>
  <c r="M259" i="1"/>
  <c r="P259" i="1" s="1"/>
  <c r="M243" i="1"/>
  <c r="P243" i="1" s="1"/>
  <c r="M227" i="1"/>
  <c r="P227" i="1" s="1"/>
  <c r="M237" i="1"/>
  <c r="P237" i="1" s="1"/>
  <c r="M109" i="1"/>
  <c r="P109" i="1" s="1"/>
  <c r="M709" i="1"/>
  <c r="P709" i="1" s="1"/>
  <c r="M827" i="1"/>
  <c r="P827" i="1" s="1"/>
  <c r="M559" i="1"/>
  <c r="P559" i="1" s="1"/>
  <c r="M431" i="1"/>
  <c r="P431" i="1" s="1"/>
  <c r="M820" i="1"/>
  <c r="P820" i="1" s="1"/>
  <c r="M928" i="1"/>
  <c r="P928" i="1" s="1"/>
  <c r="M715" i="1"/>
  <c r="M629" i="1"/>
  <c r="P629" i="1" s="1"/>
  <c r="M959" i="1"/>
  <c r="P959" i="1" s="1"/>
  <c r="M904" i="1"/>
  <c r="P904" i="1" s="1"/>
  <c r="M592" i="1"/>
  <c r="P592" i="1" s="1"/>
  <c r="M508" i="1"/>
  <c r="P508" i="1" s="1"/>
  <c r="M444" i="1"/>
  <c r="P444" i="1" s="1"/>
  <c r="M363" i="1"/>
  <c r="P363" i="1" s="1"/>
  <c r="M282" i="1"/>
  <c r="P282" i="1" s="1"/>
  <c r="M210" i="1"/>
  <c r="P210" i="1" s="1"/>
  <c r="M142" i="1"/>
  <c r="P142" i="1" s="1"/>
  <c r="M58" i="1"/>
  <c r="P58" i="1" s="1"/>
  <c r="M981" i="1"/>
  <c r="P981" i="1" s="1"/>
  <c r="M934" i="1"/>
  <c r="P934" i="1" s="1"/>
  <c r="M887" i="1"/>
  <c r="P887" i="1" s="1"/>
  <c r="M846" i="1"/>
  <c r="P846" i="1" s="1"/>
  <c r="M801" i="1"/>
  <c r="P801" i="1" s="1"/>
  <c r="M754" i="1"/>
  <c r="P754" i="1" s="1"/>
  <c r="M712" i="1"/>
  <c r="P712" i="1" s="1"/>
  <c r="M666" i="1"/>
  <c r="P666" i="1" s="1"/>
  <c r="M536" i="1"/>
  <c r="P536" i="1" s="1"/>
  <c r="M448" i="1"/>
  <c r="P448" i="1" s="1"/>
  <c r="M388" i="1"/>
  <c r="P388" i="1" s="1"/>
  <c r="M331" i="1"/>
  <c r="P331" i="1" s="1"/>
  <c r="M266" i="1"/>
  <c r="P266" i="1" s="1"/>
  <c r="M194" i="1"/>
  <c r="P194" i="1" s="1"/>
  <c r="M130" i="1"/>
  <c r="P130" i="1" s="1"/>
  <c r="M62" i="1"/>
  <c r="P62" i="1" s="1"/>
  <c r="M22" i="1"/>
  <c r="P22" i="1" s="1"/>
  <c r="M978" i="1"/>
  <c r="P978" i="1" s="1"/>
  <c r="M944" i="1"/>
  <c r="P944" i="1" s="1"/>
  <c r="M915" i="1"/>
  <c r="M892" i="1"/>
  <c r="P892" i="1" s="1"/>
  <c r="M859" i="1"/>
  <c r="P859" i="1" s="1"/>
  <c r="M834" i="1"/>
  <c r="P834" i="1" s="1"/>
  <c r="M806" i="1"/>
  <c r="P806" i="1" s="1"/>
  <c r="M772" i="1"/>
  <c r="P772" i="1" s="1"/>
  <c r="M746" i="1"/>
  <c r="P746" i="1" s="1"/>
  <c r="M717" i="1"/>
  <c r="P717" i="1" s="1"/>
  <c r="M683" i="1"/>
  <c r="P683" i="1" s="1"/>
  <c r="M654" i="1"/>
  <c r="P654" i="1" s="1"/>
  <c r="M634" i="1"/>
  <c r="P634" i="1" s="1"/>
  <c r="M613" i="1"/>
  <c r="P613" i="1" s="1"/>
  <c r="M589" i="1"/>
  <c r="P589" i="1" s="1"/>
  <c r="M569" i="1"/>
  <c r="P569" i="1" s="1"/>
  <c r="M549" i="1"/>
  <c r="P549" i="1" s="1"/>
  <c r="M525" i="1"/>
  <c r="M505" i="1"/>
  <c r="M485" i="1"/>
  <c r="M461" i="1"/>
  <c r="P461" i="1" s="1"/>
  <c r="M441" i="1"/>
  <c r="P441" i="1" s="1"/>
  <c r="M421" i="1"/>
  <c r="P421" i="1" s="1"/>
  <c r="M397" i="1"/>
  <c r="P397" i="1" s="1"/>
  <c r="M376" i="1"/>
  <c r="P376" i="1" s="1"/>
  <c r="M356" i="1"/>
  <c r="P356" i="1" s="1"/>
  <c r="M659" i="1"/>
  <c r="P659" i="1" s="1"/>
  <c r="M639" i="1"/>
  <c r="P639" i="1" s="1"/>
  <c r="M618" i="1"/>
  <c r="P618" i="1" s="1"/>
  <c r="M594" i="1"/>
  <c r="P594" i="1" s="1"/>
  <c r="M574" i="1"/>
  <c r="P574" i="1" s="1"/>
  <c r="M554" i="1"/>
  <c r="P554" i="1" s="1"/>
  <c r="M530" i="1"/>
  <c r="P530" i="1" s="1"/>
  <c r="M510" i="1"/>
  <c r="P510" i="1" s="1"/>
  <c r="M490" i="1"/>
  <c r="P490" i="1" s="1"/>
  <c r="M466" i="1"/>
  <c r="P466" i="1" s="1"/>
  <c r="M446" i="1"/>
  <c r="P446" i="1" s="1"/>
  <c r="M426" i="1"/>
  <c r="P426" i="1" s="1"/>
  <c r="M402" i="1"/>
  <c r="P402" i="1" s="1"/>
  <c r="M381" i="1"/>
  <c r="P381" i="1" s="1"/>
  <c r="M361" i="1"/>
  <c r="P361" i="1" s="1"/>
  <c r="M336" i="1"/>
  <c r="P336" i="1" s="1"/>
  <c r="M315" i="1"/>
  <c r="M295" i="1"/>
  <c r="M271" i="1"/>
  <c r="P271" i="1" s="1"/>
  <c r="M255" i="1"/>
  <c r="M239" i="1"/>
  <c r="P239" i="1" s="1"/>
  <c r="M223" i="1"/>
  <c r="P223" i="1" s="1"/>
  <c r="M207" i="1"/>
  <c r="P207" i="1" s="1"/>
  <c r="M191" i="1"/>
  <c r="P191" i="1" s="1"/>
  <c r="M175" i="1"/>
  <c r="M159" i="1"/>
  <c r="P159" i="1" s="1"/>
  <c r="M143" i="1"/>
  <c r="P143" i="1" s="1"/>
  <c r="M127" i="1"/>
  <c r="P127" i="1" s="1"/>
  <c r="M111" i="1"/>
  <c r="P111" i="1" s="1"/>
  <c r="M95" i="1"/>
  <c r="M79" i="1"/>
  <c r="P79" i="1" s="1"/>
  <c r="M63" i="1"/>
  <c r="P63" i="1" s="1"/>
  <c r="M47" i="1"/>
  <c r="P47" i="1" s="1"/>
  <c r="M31" i="1"/>
  <c r="P31" i="1" s="1"/>
  <c r="M353" i="1"/>
  <c r="P353" i="1" s="1"/>
  <c r="M337" i="1"/>
  <c r="P337" i="1" s="1"/>
  <c r="M321" i="1"/>
  <c r="P321" i="1" s="1"/>
  <c r="M308" i="1"/>
  <c r="P308" i="1" s="1"/>
  <c r="M292" i="1"/>
  <c r="P292" i="1" s="1"/>
  <c r="M276" i="1"/>
  <c r="P276" i="1" s="1"/>
  <c r="M260" i="1"/>
  <c r="P260" i="1" s="1"/>
  <c r="M244" i="1"/>
  <c r="P244" i="1" s="1"/>
  <c r="M228" i="1"/>
  <c r="P228" i="1" s="1"/>
  <c r="M212" i="1"/>
  <c r="P212" i="1" s="1"/>
  <c r="M196" i="1"/>
  <c r="P196" i="1" s="1"/>
  <c r="M180" i="1"/>
  <c r="P180" i="1" s="1"/>
  <c r="M164" i="1"/>
  <c r="P164" i="1" s="1"/>
  <c r="M148" i="1"/>
  <c r="P148" i="1" s="1"/>
  <c r="M132" i="1"/>
  <c r="P132" i="1" s="1"/>
  <c r="M116" i="1"/>
  <c r="P116" i="1" s="1"/>
  <c r="M100" i="1"/>
  <c r="P100" i="1" s="1"/>
  <c r="M84" i="1"/>
  <c r="P84" i="1" s="1"/>
  <c r="M68" i="1"/>
  <c r="P68" i="1" s="1"/>
  <c r="M52" i="1"/>
  <c r="P52" i="1" s="1"/>
  <c r="M36" i="1"/>
  <c r="P36" i="1" s="1"/>
  <c r="M20" i="1"/>
  <c r="P20" i="1" s="1"/>
  <c r="M209" i="1"/>
  <c r="P209" i="1" s="1"/>
  <c r="M173" i="1"/>
  <c r="P173" i="1" s="1"/>
  <c r="M382" i="1"/>
  <c r="P382" i="1" s="1"/>
  <c r="M495" i="1"/>
  <c r="M648" i="1"/>
  <c r="P648" i="1" s="1"/>
  <c r="M992" i="1"/>
  <c r="P992" i="1" s="1"/>
  <c r="M665" i="1"/>
  <c r="M929" i="1"/>
  <c r="P929" i="1" s="1"/>
  <c r="M556" i="1"/>
  <c r="P556" i="1" s="1"/>
  <c r="M400" i="1"/>
  <c r="P400" i="1" s="1"/>
  <c r="M246" i="1"/>
  <c r="P246" i="1" s="1"/>
  <c r="M102" i="1"/>
  <c r="P102" i="1" s="1"/>
  <c r="M955" i="1"/>
  <c r="M866" i="1"/>
  <c r="P866" i="1" s="1"/>
  <c r="M779" i="1"/>
  <c r="P779" i="1" s="1"/>
  <c r="M687" i="1"/>
  <c r="P687" i="1" s="1"/>
  <c r="M484" i="1"/>
  <c r="P484" i="1" s="1"/>
  <c r="M351" i="1"/>
  <c r="P351" i="1" s="1"/>
  <c r="M242" i="1"/>
  <c r="P242" i="1" s="1"/>
  <c r="M94" i="1"/>
  <c r="P94" i="1" s="1"/>
  <c r="M991" i="1"/>
  <c r="P991" i="1" s="1"/>
  <c r="M931" i="1"/>
  <c r="P931" i="1" s="1"/>
  <c r="M875" i="1"/>
  <c r="M818" i="1"/>
  <c r="P818" i="1" s="1"/>
  <c r="M763" i="1"/>
  <c r="P763" i="1" s="1"/>
  <c r="M700" i="1"/>
  <c r="P700" i="1" s="1"/>
  <c r="M646" i="1"/>
  <c r="P646" i="1" s="1"/>
  <c r="M601" i="1"/>
  <c r="P601" i="1" s="1"/>
  <c r="M557" i="1"/>
  <c r="P557" i="1" s="1"/>
  <c r="M517" i="1"/>
  <c r="P517" i="1" s="1"/>
  <c r="M473" i="1"/>
  <c r="P473" i="1" s="1"/>
  <c r="M429" i="1"/>
  <c r="P429" i="1" s="1"/>
  <c r="M389" i="1"/>
  <c r="P389" i="1" s="1"/>
  <c r="M668" i="1"/>
  <c r="P668" i="1" s="1"/>
  <c r="M626" i="1"/>
  <c r="P626" i="1" s="1"/>
  <c r="M586" i="1"/>
  <c r="P586" i="1" s="1"/>
  <c r="M542" i="1"/>
  <c r="P542" i="1" s="1"/>
  <c r="M498" i="1"/>
  <c r="P498" i="1" s="1"/>
  <c r="M458" i="1"/>
  <c r="P458" i="1" s="1"/>
  <c r="M414" i="1"/>
  <c r="P414" i="1" s="1"/>
  <c r="M369" i="1"/>
  <c r="P369" i="1" s="1"/>
  <c r="M328" i="1"/>
  <c r="P328" i="1" s="1"/>
  <c r="M283" i="1"/>
  <c r="P283" i="1" s="1"/>
  <c r="M247" i="1"/>
  <c r="P247" i="1" s="1"/>
  <c r="M215" i="1"/>
  <c r="M195" i="1"/>
  <c r="M171" i="1"/>
  <c r="P171" i="1" s="1"/>
  <c r="M151" i="1"/>
  <c r="P151" i="1" s="1"/>
  <c r="M131" i="1"/>
  <c r="P131" i="1" s="1"/>
  <c r="M107" i="1"/>
  <c r="P107" i="1" s="1"/>
  <c r="M87" i="1"/>
  <c r="P87" i="1" s="1"/>
  <c r="M67" i="1"/>
  <c r="P67" i="1" s="1"/>
  <c r="M43" i="1"/>
  <c r="P43" i="1" s="1"/>
  <c r="M23" i="1"/>
  <c r="P23" i="1" s="1"/>
  <c r="M341" i="1"/>
  <c r="P341" i="1" s="1"/>
  <c r="M320" i="1"/>
  <c r="P320" i="1" s="1"/>
  <c r="M300" i="1"/>
  <c r="P300" i="1" s="1"/>
  <c r="M280" i="1"/>
  <c r="P280" i="1" s="1"/>
  <c r="M256" i="1"/>
  <c r="P256" i="1" s="1"/>
  <c r="M236" i="1"/>
  <c r="P236" i="1" s="1"/>
  <c r="M216" i="1"/>
  <c r="P216" i="1" s="1"/>
  <c r="M192" i="1"/>
  <c r="P192" i="1" s="1"/>
  <c r="M172" i="1"/>
  <c r="P172" i="1" s="1"/>
  <c r="M152" i="1"/>
  <c r="P152" i="1" s="1"/>
  <c r="M128" i="1"/>
  <c r="P128" i="1" s="1"/>
  <c r="M108" i="1"/>
  <c r="P108" i="1" s="1"/>
  <c r="M88" i="1"/>
  <c r="P88" i="1" s="1"/>
  <c r="M64" i="1"/>
  <c r="P64" i="1" s="1"/>
  <c r="M44" i="1"/>
  <c r="P44" i="1" s="1"/>
  <c r="M24" i="1"/>
  <c r="P24" i="1" s="1"/>
  <c r="M893" i="1"/>
  <c r="P893" i="1" s="1"/>
  <c r="M81" i="1"/>
  <c r="P81" i="1" s="1"/>
  <c r="M799" i="1"/>
  <c r="P799" i="1" s="1"/>
  <c r="M403" i="1"/>
  <c r="P403" i="1" s="1"/>
  <c r="M924" i="1"/>
  <c r="P924" i="1" s="1"/>
  <c r="M620" i="1"/>
  <c r="P620" i="1" s="1"/>
  <c r="M794" i="1"/>
  <c r="P794" i="1" s="1"/>
  <c r="M504" i="1"/>
  <c r="P504" i="1" s="1"/>
  <c r="M359" i="1"/>
  <c r="P359" i="1" s="1"/>
  <c r="M202" i="1"/>
  <c r="P202" i="1" s="1"/>
  <c r="M54" i="1"/>
  <c r="P54" i="1" s="1"/>
  <c r="M930" i="1"/>
  <c r="P930" i="1" s="1"/>
  <c r="M838" i="1"/>
  <c r="P838" i="1" s="1"/>
  <c r="M750" i="1"/>
  <c r="P750" i="1" s="1"/>
  <c r="M662" i="1"/>
  <c r="P662" i="1" s="1"/>
  <c r="M440" i="1"/>
  <c r="P440" i="1" s="1"/>
  <c r="M306" i="1"/>
  <c r="P306" i="1" s="1"/>
  <c r="M182" i="1"/>
  <c r="P182" i="1" s="1"/>
  <c r="M50" i="1"/>
  <c r="P50" i="1" s="1"/>
  <c r="M965" i="1"/>
  <c r="M911" i="1"/>
  <c r="P911" i="1" s="1"/>
  <c r="M851" i="1"/>
  <c r="P851" i="1" s="1"/>
  <c r="M797" i="1"/>
  <c r="P797" i="1" s="1"/>
  <c r="M738" i="1"/>
  <c r="P738" i="1" s="1"/>
  <c r="M679" i="1"/>
  <c r="P679" i="1" s="1"/>
  <c r="M630" i="1"/>
  <c r="P630" i="1" s="1"/>
  <c r="M585" i="1"/>
  <c r="M541" i="1"/>
  <c r="P541" i="1" s="1"/>
  <c r="M501" i="1"/>
  <c r="P501" i="1" s="1"/>
  <c r="M457" i="1"/>
  <c r="P457" i="1" s="1"/>
  <c r="M413" i="1"/>
  <c r="P413" i="1" s="1"/>
  <c r="M372" i="1"/>
  <c r="P372" i="1" s="1"/>
  <c r="M655" i="1"/>
  <c r="M610" i="1"/>
  <c r="P610" i="1" s="1"/>
  <c r="M570" i="1"/>
  <c r="P570" i="1" s="1"/>
  <c r="M526" i="1"/>
  <c r="P526" i="1" s="1"/>
  <c r="M482" i="1"/>
  <c r="P482" i="1" s="1"/>
  <c r="M442" i="1"/>
  <c r="P442" i="1" s="1"/>
  <c r="M398" i="1"/>
  <c r="P398" i="1" s="1"/>
  <c r="M352" i="1"/>
  <c r="P352" i="1" s="1"/>
  <c r="M311" i="1"/>
  <c r="P311" i="1" s="1"/>
  <c r="M267" i="1"/>
  <c r="P267" i="1" s="1"/>
  <c r="M235" i="1"/>
  <c r="M211" i="1"/>
  <c r="P211" i="1" s="1"/>
  <c r="M187" i="1"/>
  <c r="P187" i="1" s="1"/>
  <c r="M167" i="1"/>
  <c r="P167" i="1" s="1"/>
  <c r="M147" i="1"/>
  <c r="P147" i="1" s="1"/>
  <c r="M123" i="1"/>
  <c r="P123" i="1" s="1"/>
  <c r="M103" i="1"/>
  <c r="P103" i="1" s="1"/>
  <c r="M83" i="1"/>
  <c r="P83" i="1" s="1"/>
  <c r="M59" i="1"/>
  <c r="P59" i="1" s="1"/>
  <c r="M39" i="1"/>
  <c r="P39" i="1" s="1"/>
  <c r="M19" i="1"/>
  <c r="P19" i="1" s="1"/>
  <c r="M333" i="1"/>
  <c r="P333" i="1" s="1"/>
  <c r="M316" i="1"/>
  <c r="P316" i="1" s="1"/>
  <c r="M296" i="1"/>
  <c r="P296" i="1" s="1"/>
  <c r="M272" i="1"/>
  <c r="P272" i="1" s="1"/>
  <c r="M252" i="1"/>
  <c r="P252" i="1" s="1"/>
  <c r="M232" i="1"/>
  <c r="P232" i="1" s="1"/>
  <c r="M208" i="1"/>
  <c r="P208" i="1" s="1"/>
  <c r="M188" i="1"/>
  <c r="P188" i="1" s="1"/>
  <c r="M168" i="1"/>
  <c r="P168" i="1" s="1"/>
  <c r="M144" i="1"/>
  <c r="P144" i="1" s="1"/>
  <c r="M124" i="1"/>
  <c r="P124" i="1" s="1"/>
  <c r="M104" i="1"/>
  <c r="P104" i="1" s="1"/>
  <c r="M80" i="1"/>
  <c r="P80" i="1" s="1"/>
  <c r="M60" i="1"/>
  <c r="P60" i="1" s="1"/>
  <c r="M40" i="1"/>
  <c r="P40" i="1" s="1"/>
  <c r="M305" i="1"/>
  <c r="M45" i="1"/>
  <c r="M623" i="1"/>
  <c r="P623" i="1" s="1"/>
  <c r="M884" i="1"/>
  <c r="P884" i="1" s="1"/>
  <c r="M761" i="1"/>
  <c r="P761" i="1" s="1"/>
  <c r="M989" i="1"/>
  <c r="P989" i="1" s="1"/>
  <c r="M774" i="1"/>
  <c r="P774" i="1" s="1"/>
  <c r="M480" i="1"/>
  <c r="P480" i="1" s="1"/>
  <c r="M335" i="1"/>
  <c r="M178" i="1"/>
  <c r="P178" i="1" s="1"/>
  <c r="M1002" i="1"/>
  <c r="P1002" i="1" s="1"/>
  <c r="M914" i="1"/>
  <c r="P914" i="1" s="1"/>
  <c r="M821" i="1"/>
  <c r="P821" i="1" s="1"/>
  <c r="M733" i="1"/>
  <c r="P733" i="1" s="1"/>
  <c r="M588" i="1"/>
  <c r="P588" i="1" s="1"/>
  <c r="M420" i="1"/>
  <c r="P420" i="1" s="1"/>
  <c r="M298" i="1"/>
  <c r="P298" i="1" s="1"/>
  <c r="M158" i="1"/>
  <c r="P158" i="1" s="1"/>
  <c r="M42" i="1"/>
  <c r="P42" i="1" s="1"/>
  <c r="M961" i="1"/>
  <c r="P961" i="1" s="1"/>
  <c r="M897" i="1"/>
  <c r="P897" i="1" s="1"/>
  <c r="M847" i="1"/>
  <c r="P847" i="1" s="1"/>
  <c r="M789" i="1"/>
  <c r="P789" i="1" s="1"/>
  <c r="M729" i="1"/>
  <c r="P729" i="1" s="1"/>
  <c r="M671" i="1"/>
  <c r="P671" i="1" s="1"/>
  <c r="M621" i="1"/>
  <c r="P621" i="1" s="1"/>
  <c r="M581" i="1"/>
  <c r="P581" i="1" s="1"/>
  <c r="M537" i="1"/>
  <c r="P537" i="1" s="1"/>
  <c r="M493" i="1"/>
  <c r="P493" i="1" s="1"/>
  <c r="M453" i="1"/>
  <c r="P453" i="1" s="1"/>
  <c r="M409" i="1"/>
  <c r="P409" i="1" s="1"/>
  <c r="M364" i="1"/>
  <c r="P364" i="1" s="1"/>
  <c r="M651" i="1"/>
  <c r="P651" i="1" s="1"/>
  <c r="M606" i="1"/>
  <c r="P606" i="1" s="1"/>
  <c r="M562" i="1"/>
  <c r="P562" i="1" s="1"/>
  <c r="M522" i="1"/>
  <c r="P522" i="1" s="1"/>
  <c r="M478" i="1"/>
  <c r="P478" i="1" s="1"/>
  <c r="M434" i="1"/>
  <c r="P434" i="1" s="1"/>
  <c r="M394" i="1"/>
  <c r="P394" i="1" s="1"/>
  <c r="M348" i="1"/>
  <c r="P348" i="1" s="1"/>
  <c r="M303" i="1"/>
  <c r="P303" i="1" s="1"/>
  <c r="M263" i="1"/>
  <c r="P263" i="1" s="1"/>
  <c r="M231" i="1"/>
  <c r="P231" i="1" s="1"/>
  <c r="M203" i="1"/>
  <c r="P203" i="1" s="1"/>
  <c r="M183" i="1"/>
  <c r="P183" i="1" s="1"/>
  <c r="M163" i="1"/>
  <c r="P163" i="1" s="1"/>
  <c r="M139" i="1"/>
  <c r="P139" i="1" s="1"/>
  <c r="M119" i="1"/>
  <c r="P119" i="1" s="1"/>
  <c r="M99" i="1"/>
  <c r="P99" i="1" s="1"/>
  <c r="M75" i="1"/>
  <c r="M55" i="1"/>
  <c r="M35" i="1"/>
  <c r="M349" i="1"/>
  <c r="P349" i="1" s="1"/>
  <c r="M329" i="1"/>
  <c r="P329" i="1" s="1"/>
  <c r="M312" i="1"/>
  <c r="P312" i="1" s="1"/>
  <c r="M288" i="1"/>
  <c r="P288" i="1" s="1"/>
  <c r="M268" i="1"/>
  <c r="P268" i="1" s="1"/>
  <c r="M248" i="1"/>
  <c r="P248" i="1" s="1"/>
  <c r="M224" i="1"/>
  <c r="P224" i="1" s="1"/>
  <c r="M204" i="1"/>
  <c r="P204" i="1" s="1"/>
  <c r="M184" i="1"/>
  <c r="P184" i="1" s="1"/>
  <c r="M160" i="1"/>
  <c r="P160" i="1" s="1"/>
  <c r="M140" i="1"/>
  <c r="P140" i="1" s="1"/>
  <c r="M120" i="1"/>
  <c r="P120" i="1" s="1"/>
  <c r="M96" i="1"/>
  <c r="P96" i="1" s="1"/>
  <c r="M76" i="1"/>
  <c r="P76" i="1" s="1"/>
  <c r="M56" i="1"/>
  <c r="P56" i="1" s="1"/>
  <c r="M32" i="1"/>
  <c r="P32" i="1" s="1"/>
  <c r="M301" i="1"/>
  <c r="P301" i="1" s="1"/>
  <c r="M531" i="1"/>
  <c r="P531" i="1" s="1"/>
  <c r="M764" i="1"/>
  <c r="P764" i="1" s="1"/>
  <c r="M698" i="1"/>
  <c r="P698" i="1" s="1"/>
  <c r="M954" i="1"/>
  <c r="P954" i="1" s="1"/>
  <c r="M584" i="1"/>
  <c r="P584" i="1" s="1"/>
  <c r="M432" i="1"/>
  <c r="P432" i="1" s="1"/>
  <c r="M278" i="1"/>
  <c r="P278" i="1" s="1"/>
  <c r="M134" i="1"/>
  <c r="P134" i="1" s="1"/>
  <c r="M973" i="1"/>
  <c r="P973" i="1" s="1"/>
  <c r="M882" i="1"/>
  <c r="P882" i="1" s="1"/>
  <c r="M796" i="1"/>
  <c r="P796" i="1" s="1"/>
  <c r="M703" i="1"/>
  <c r="P703" i="1" s="1"/>
  <c r="M528" i="1"/>
  <c r="P528" i="1" s="1"/>
  <c r="M384" i="1"/>
  <c r="P384" i="1" s="1"/>
  <c r="M250" i="1"/>
  <c r="P250" i="1" s="1"/>
  <c r="M118" i="1"/>
  <c r="P118" i="1" s="1"/>
  <c r="M999" i="1"/>
  <c r="P999" i="1" s="1"/>
  <c r="M940" i="1"/>
  <c r="P940" i="1" s="1"/>
  <c r="M879" i="1"/>
  <c r="P879" i="1" s="1"/>
  <c r="M830" i="1"/>
  <c r="P830" i="1" s="1"/>
  <c r="M767" i="1"/>
  <c r="P767" i="1" s="1"/>
  <c r="M704" i="1"/>
  <c r="P704" i="1" s="1"/>
  <c r="M650" i="1"/>
  <c r="P650" i="1" s="1"/>
  <c r="M605" i="1"/>
  <c r="M565" i="1"/>
  <c r="M521" i="1"/>
  <c r="P521" i="1" s="1"/>
  <c r="M477" i="1"/>
  <c r="P477" i="1" s="1"/>
  <c r="M437" i="1"/>
  <c r="P437" i="1" s="1"/>
  <c r="M393" i="1"/>
  <c r="P393" i="1" s="1"/>
  <c r="M672" i="1"/>
  <c r="P672" i="1" s="1"/>
  <c r="M635" i="1"/>
  <c r="M590" i="1"/>
  <c r="P590" i="1" s="1"/>
  <c r="M546" i="1"/>
  <c r="P546" i="1" s="1"/>
  <c r="M506" i="1"/>
  <c r="P506" i="1" s="1"/>
  <c r="M462" i="1"/>
  <c r="P462" i="1" s="1"/>
  <c r="M418" i="1"/>
  <c r="P418" i="1" s="1"/>
  <c r="M377" i="1"/>
  <c r="P377" i="1" s="1"/>
  <c r="M332" i="1"/>
  <c r="P332" i="1" s="1"/>
  <c r="M287" i="1"/>
  <c r="P287" i="1" s="1"/>
  <c r="M251" i="1"/>
  <c r="P251" i="1" s="1"/>
  <c r="M219" i="1"/>
  <c r="P219" i="1" s="1"/>
  <c r="M199" i="1"/>
  <c r="P199" i="1" s="1"/>
  <c r="M179" i="1"/>
  <c r="P179" i="1" s="1"/>
  <c r="M155" i="1"/>
  <c r="M135" i="1"/>
  <c r="M115" i="1"/>
  <c r="M91" i="1"/>
  <c r="P91" i="1" s="1"/>
  <c r="M71" i="1"/>
  <c r="P71" i="1" s="1"/>
  <c r="M51" i="1"/>
  <c r="P51" i="1" s="1"/>
  <c r="M27" i="1"/>
  <c r="P27" i="1" s="1"/>
  <c r="M345" i="1"/>
  <c r="M325" i="1"/>
  <c r="M304" i="1"/>
  <c r="P304" i="1" s="1"/>
  <c r="M284" i="1"/>
  <c r="P284" i="1" s="1"/>
  <c r="M264" i="1"/>
  <c r="P264" i="1" s="1"/>
  <c r="M240" i="1"/>
  <c r="P240" i="1" s="1"/>
  <c r="M220" i="1"/>
  <c r="P220" i="1" s="1"/>
  <c r="M200" i="1"/>
  <c r="P200" i="1" s="1"/>
  <c r="M176" i="1"/>
  <c r="P176" i="1" s="1"/>
  <c r="M156" i="1"/>
  <c r="P156" i="1" s="1"/>
  <c r="M136" i="1"/>
  <c r="P136" i="1" s="1"/>
  <c r="M112" i="1"/>
  <c r="P112" i="1" s="1"/>
  <c r="M92" i="1"/>
  <c r="P92" i="1" s="1"/>
  <c r="M72" i="1"/>
  <c r="P72" i="1" s="1"/>
  <c r="M48" i="1"/>
  <c r="P48" i="1" s="1"/>
  <c r="M28" i="1"/>
  <c r="P28" i="1" s="1"/>
  <c r="T55" i="1"/>
  <c r="P195" i="1" l="1"/>
  <c r="P295" i="1"/>
  <c r="P485" i="1"/>
  <c r="P365" i="1"/>
  <c r="P205" i="1"/>
  <c r="P805" i="1"/>
  <c r="P575" i="1"/>
  <c r="P475" i="1"/>
  <c r="P1145" i="1"/>
  <c r="P2105" i="1"/>
  <c r="P4545" i="1"/>
  <c r="P1265" i="1"/>
  <c r="P3915" i="1"/>
  <c r="P1165" i="1"/>
  <c r="P1405" i="1"/>
  <c r="P3245" i="1"/>
  <c r="P3985" i="1"/>
  <c r="P1915" i="1"/>
  <c r="P1755" i="1"/>
  <c r="P1825" i="1"/>
  <c r="B623" i="4" s="1"/>
  <c r="P2305" i="1"/>
  <c r="P2625" i="1"/>
  <c r="P3225" i="1"/>
  <c r="P4025" i="1"/>
  <c r="P4665" i="1"/>
  <c r="P1135" i="1"/>
  <c r="P1875" i="1"/>
  <c r="P2595" i="1"/>
  <c r="P4865" i="1"/>
  <c r="P2215" i="1"/>
  <c r="P3175" i="1"/>
  <c r="P4965" i="1"/>
  <c r="P1035" i="1"/>
  <c r="P1555" i="1"/>
  <c r="P3675" i="1"/>
  <c r="P2555" i="1"/>
  <c r="P4735" i="1"/>
  <c r="P4435" i="1"/>
  <c r="P4975" i="1"/>
  <c r="B845" i="4" s="1"/>
  <c r="P2755" i="1"/>
  <c r="P4475" i="1"/>
  <c r="P5885" i="1"/>
  <c r="P5165" i="1"/>
  <c r="P6305" i="1"/>
  <c r="P5215" i="1"/>
  <c r="P6325" i="1"/>
  <c r="P7185" i="1"/>
  <c r="B735" i="4" s="1"/>
  <c r="P5865" i="1"/>
  <c r="P7265" i="1"/>
  <c r="P345" i="1"/>
  <c r="P35" i="1"/>
  <c r="P95" i="1"/>
  <c r="P715" i="1"/>
  <c r="P645" i="1"/>
  <c r="P615" i="1"/>
  <c r="P165" i="1"/>
  <c r="P2785" i="1"/>
  <c r="P1045" i="1"/>
  <c r="P1885" i="1"/>
  <c r="P1505" i="1"/>
  <c r="P2705" i="1"/>
  <c r="P1465" i="1"/>
  <c r="P2025" i="1"/>
  <c r="P2925" i="1"/>
  <c r="P3525" i="1"/>
  <c r="P3845" i="1"/>
  <c r="P4325" i="1"/>
  <c r="P1525" i="1"/>
  <c r="P2445" i="1"/>
  <c r="P3645" i="1"/>
  <c r="P4485" i="1"/>
  <c r="B763" i="4" s="1"/>
  <c r="P2535" i="1"/>
  <c r="P1685" i="1"/>
  <c r="P1985" i="1"/>
  <c r="P3415" i="1"/>
  <c r="P2115" i="1"/>
  <c r="P3595" i="1"/>
  <c r="P3795" i="1"/>
  <c r="P1975" i="1"/>
  <c r="P2375" i="1"/>
  <c r="P1255" i="1"/>
  <c r="P2515" i="1"/>
  <c r="P3495" i="1"/>
  <c r="B404" i="4" s="1"/>
  <c r="P3655" i="1"/>
  <c r="P2355" i="1"/>
  <c r="P4355" i="1"/>
  <c r="P4095" i="1"/>
  <c r="B471" i="4" s="1"/>
  <c r="P5145" i="1"/>
  <c r="P5465" i="1"/>
  <c r="P5825" i="1"/>
  <c r="P8705" i="1"/>
  <c r="P5185" i="1"/>
  <c r="P5485" i="1"/>
  <c r="P5875" i="1"/>
  <c r="P6345" i="1"/>
  <c r="P635" i="1"/>
  <c r="P965" i="1"/>
  <c r="P145" i="1"/>
  <c r="P895" i="1"/>
  <c r="P625" i="1"/>
  <c r="P355" i="1"/>
  <c r="P125" i="1"/>
  <c r="P945" i="1"/>
  <c r="P685" i="1"/>
  <c r="P25" i="1"/>
  <c r="P3705" i="1"/>
  <c r="P3305" i="1"/>
  <c r="P4205" i="1"/>
  <c r="P1235" i="1"/>
  <c r="P1205" i="1"/>
  <c r="P3075" i="1"/>
  <c r="P1705" i="1"/>
  <c r="P2005" i="1"/>
  <c r="P2325" i="1"/>
  <c r="P2125" i="1"/>
  <c r="P2725" i="1"/>
  <c r="P3045" i="1"/>
  <c r="P3325" i="1"/>
  <c r="P3965" i="1"/>
  <c r="P4145" i="1"/>
  <c r="P2905" i="1"/>
  <c r="P3505" i="1"/>
  <c r="P3825" i="1"/>
  <c r="P4045" i="1"/>
  <c r="P4385" i="1"/>
  <c r="P4725" i="1"/>
  <c r="P4215" i="1"/>
  <c r="B438" i="4" s="1"/>
  <c r="P1595" i="1"/>
  <c r="P4345" i="1"/>
  <c r="P4675" i="1"/>
  <c r="P4555" i="1"/>
  <c r="P2055" i="1"/>
  <c r="P2315" i="1"/>
  <c r="P4015" i="1"/>
  <c r="P3035" i="1"/>
  <c r="P3535" i="1"/>
  <c r="P3835" i="1"/>
  <c r="P2735" i="1"/>
  <c r="P2815" i="1"/>
  <c r="P4635" i="1"/>
  <c r="P2415" i="1"/>
  <c r="P4495" i="1"/>
  <c r="P5335" i="1"/>
  <c r="B905" i="4" s="1"/>
  <c r="P6205" i="1"/>
  <c r="P6425" i="1"/>
  <c r="P5655" i="1"/>
  <c r="B644" i="4" s="1"/>
  <c r="P5445" i="1"/>
  <c r="P8625" i="1"/>
  <c r="P9365" i="1"/>
  <c r="P8975" i="1"/>
  <c r="P5255" i="1"/>
  <c r="P7345" i="1"/>
  <c r="P5195" i="1"/>
  <c r="P7105" i="1"/>
  <c r="P5845" i="1"/>
  <c r="P7525" i="1"/>
  <c r="P8785" i="1"/>
  <c r="P5205" i="1"/>
  <c r="P5505" i="1"/>
  <c r="P5235" i="1"/>
  <c r="P9685" i="1"/>
  <c r="B985" i="4" s="1"/>
  <c r="P6725" i="1"/>
  <c r="P7045" i="1"/>
  <c r="B721" i="4" s="1"/>
  <c r="P7705" i="1"/>
  <c r="P8025" i="1"/>
  <c r="P8325" i="1"/>
  <c r="B849" i="4"/>
  <c r="P6375" i="1"/>
  <c r="P6665" i="1"/>
  <c r="P7645" i="1"/>
  <c r="P5995" i="1"/>
  <c r="B616" i="4"/>
  <c r="P9565" i="1"/>
  <c r="P8655" i="1"/>
  <c r="P6445" i="1"/>
  <c r="P5395" i="1"/>
  <c r="P5715" i="1"/>
  <c r="P9345" i="1"/>
  <c r="P9985" i="1"/>
  <c r="P9035" i="1"/>
  <c r="P9915" i="1"/>
  <c r="P7715" i="1"/>
  <c r="P8355" i="1"/>
  <c r="P8995" i="1"/>
  <c r="B916" i="4" s="1"/>
  <c r="P9375" i="1"/>
  <c r="P7655" i="1"/>
  <c r="P8215" i="1"/>
  <c r="P8855" i="1"/>
  <c r="P175" i="1"/>
  <c r="P315" i="1"/>
  <c r="P915" i="1"/>
  <c r="P285" i="1"/>
  <c r="P3385" i="1"/>
  <c r="P1345" i="1"/>
  <c r="P2425" i="1"/>
  <c r="P3025" i="1"/>
  <c r="P3625" i="1"/>
  <c r="P1285" i="1"/>
  <c r="P1665" i="1"/>
  <c r="B570" i="4" s="1"/>
  <c r="P2265" i="1"/>
  <c r="P2865" i="1"/>
  <c r="P3465" i="1"/>
  <c r="P1225" i="1"/>
  <c r="P2345" i="1"/>
  <c r="P2945" i="1"/>
  <c r="P3545" i="1"/>
  <c r="P4525" i="1"/>
  <c r="P1245" i="1"/>
  <c r="P1485" i="1"/>
  <c r="P1785" i="1"/>
  <c r="P2085" i="1"/>
  <c r="P2405" i="1"/>
  <c r="P2685" i="1"/>
  <c r="P3005" i="1"/>
  <c r="P3605" i="1"/>
  <c r="B617" i="4" s="1"/>
  <c r="P3925" i="1"/>
  <c r="P4005" i="1"/>
  <c r="P4605" i="1"/>
  <c r="P2835" i="1"/>
  <c r="P3855" i="1"/>
  <c r="P2435" i="1"/>
  <c r="P2995" i="1"/>
  <c r="P1605" i="1"/>
  <c r="P1905" i="1"/>
  <c r="B650" i="4" s="1"/>
  <c r="P2205" i="1"/>
  <c r="P2525" i="1"/>
  <c r="P2805" i="1"/>
  <c r="P3125" i="1"/>
  <c r="P3405" i="1"/>
  <c r="P3725" i="1"/>
  <c r="P4165" i="1"/>
  <c r="B710" i="4" s="1"/>
  <c r="P4765" i="1"/>
  <c r="B545" i="4" s="1"/>
  <c r="P2335" i="1"/>
  <c r="P4515" i="1"/>
  <c r="P1765" i="1"/>
  <c r="P2065" i="1"/>
  <c r="P2385" i="1"/>
  <c r="P2665" i="1"/>
  <c r="P2985" i="1"/>
  <c r="P3585" i="1"/>
  <c r="P3905" i="1"/>
  <c r="P4065" i="1"/>
  <c r="P4405" i="1"/>
  <c r="P1375" i="1"/>
  <c r="P2615" i="1"/>
  <c r="P4105" i="1"/>
  <c r="P4425" i="1"/>
  <c r="P4745" i="1"/>
  <c r="P4825" i="1"/>
  <c r="P1215" i="1"/>
  <c r="P1655" i="1"/>
  <c r="P2035" i="1"/>
  <c r="P2475" i="1"/>
  <c r="P2795" i="1"/>
  <c r="P3195" i="1"/>
  <c r="P1355" i="1"/>
  <c r="P4195" i="1"/>
  <c r="B436" i="4"/>
  <c r="P2675" i="1"/>
  <c r="P4945" i="1"/>
  <c r="P1015" i="1"/>
  <c r="P1335" i="1"/>
  <c r="P1515" i="1"/>
  <c r="P1635" i="1"/>
  <c r="P2015" i="1"/>
  <c r="P2275" i="1"/>
  <c r="P3815" i="1"/>
  <c r="P3975" i="1"/>
  <c r="P1475" i="1"/>
  <c r="P3355" i="1"/>
  <c r="P3955" i="1"/>
  <c r="B455" i="4" s="1"/>
  <c r="P2635" i="1"/>
  <c r="P3335" i="1"/>
  <c r="P1115" i="1"/>
  <c r="P1715" i="1"/>
  <c r="P2935" i="1"/>
  <c r="P3715" i="1"/>
  <c r="P1935" i="1"/>
  <c r="P2195" i="1"/>
  <c r="P3115" i="1"/>
  <c r="P3735" i="1"/>
  <c r="B431" i="4" s="1"/>
  <c r="P4395" i="1"/>
  <c r="P2495" i="1"/>
  <c r="P2895" i="1"/>
  <c r="P3575" i="1"/>
  <c r="P3755" i="1"/>
  <c r="B954" i="4" s="1"/>
  <c r="P4415" i="1"/>
  <c r="P4815" i="1"/>
  <c r="P3455" i="1"/>
  <c r="P4295" i="1"/>
  <c r="P4775" i="1"/>
  <c r="P4955" i="1"/>
  <c r="P4875" i="1"/>
  <c r="P2395" i="1"/>
  <c r="P2855" i="1"/>
  <c r="P3015" i="1"/>
  <c r="P4175" i="1"/>
  <c r="P4335" i="1"/>
  <c r="B498" i="4" s="1"/>
  <c r="P4895" i="1"/>
  <c r="P8005" i="1"/>
  <c r="P5965" i="1"/>
  <c r="P6705" i="1"/>
  <c r="P6285" i="1"/>
  <c r="P9705" i="1"/>
  <c r="P5225" i="1"/>
  <c r="P5525" i="1"/>
  <c r="B569" i="4"/>
  <c r="P7685" i="1"/>
  <c r="P8945" i="1"/>
  <c r="B911" i="4"/>
  <c r="P6035" i="1"/>
  <c r="P5245" i="1"/>
  <c r="B541" i="4"/>
  <c r="P5545" i="1"/>
  <c r="P5905" i="1"/>
  <c r="P5275" i="1"/>
  <c r="B895" i="4" s="1"/>
  <c r="P6385" i="1"/>
  <c r="B655" i="4"/>
  <c r="P7425" i="1"/>
  <c r="P7765" i="1"/>
  <c r="P9025" i="1"/>
  <c r="P6115" i="1"/>
  <c r="B628" i="4"/>
  <c r="P6595" i="1"/>
  <c r="B676" i="4"/>
  <c r="P5265" i="1"/>
  <c r="P5565" i="1"/>
  <c r="P5605" i="1"/>
  <c r="P5925" i="1"/>
  <c r="B609" i="4"/>
  <c r="P5295" i="1"/>
  <c r="B546" i="4"/>
  <c r="P6085" i="1"/>
  <c r="B625" i="4"/>
  <c r="P6545" i="1"/>
  <c r="P7845" i="1"/>
  <c r="B801" i="4"/>
  <c r="P6195" i="1"/>
  <c r="B636" i="4"/>
  <c r="P6755" i="1"/>
  <c r="B692" i="4"/>
  <c r="P5285" i="1"/>
  <c r="P5585" i="1"/>
  <c r="P5625" i="1"/>
  <c r="B579" i="4" s="1"/>
  <c r="P5945" i="1"/>
  <c r="P5315" i="1"/>
  <c r="P6105" i="1"/>
  <c r="P6465" i="1"/>
  <c r="P6625" i="1"/>
  <c r="P7925" i="1"/>
  <c r="P6275" i="1"/>
  <c r="P6805" i="1"/>
  <c r="P7125" i="1"/>
  <c r="P7445" i="1"/>
  <c r="B761" i="4" s="1"/>
  <c r="P5435" i="1"/>
  <c r="P5755" i="1"/>
  <c r="P7785" i="1"/>
  <c r="B795" i="4"/>
  <c r="P8105" i="1"/>
  <c r="P8405" i="1"/>
  <c r="P8725" i="1"/>
  <c r="P9045" i="1"/>
  <c r="P6135" i="1"/>
  <c r="P6455" i="1"/>
  <c r="P9325" i="1"/>
  <c r="P9925" i="1"/>
  <c r="B1009" i="4"/>
  <c r="P6895" i="1"/>
  <c r="B706" i="4"/>
  <c r="P7235" i="1"/>
  <c r="B740" i="4"/>
  <c r="P7595" i="1"/>
  <c r="B776" i="4"/>
  <c r="P9835" i="1"/>
  <c r="P6745" i="1"/>
  <c r="B691" i="4"/>
  <c r="P7065" i="1"/>
  <c r="P7385" i="1"/>
  <c r="B451" i="4" s="1"/>
  <c r="P5375" i="1"/>
  <c r="P5695" i="1"/>
  <c r="B649" i="4" s="1"/>
  <c r="B586" i="4"/>
  <c r="P7725" i="1"/>
  <c r="P8045" i="1"/>
  <c r="B821" i="4"/>
  <c r="P8345" i="1"/>
  <c r="P8665" i="1"/>
  <c r="P8985" i="1"/>
  <c r="B915" i="4" s="1"/>
  <c r="P6075" i="1"/>
  <c r="P6395" i="1"/>
  <c r="B656" i="4" s="1"/>
  <c r="P9245" i="1"/>
  <c r="B560" i="4" s="1"/>
  <c r="B941" i="4"/>
  <c r="P9845" i="1"/>
  <c r="P6515" i="1"/>
  <c r="B668" i="4"/>
  <c r="P7615" i="1"/>
  <c r="P9355" i="1"/>
  <c r="P6525" i="1"/>
  <c r="B669" i="4" s="1"/>
  <c r="P6845" i="1"/>
  <c r="P7165" i="1"/>
  <c r="P5475" i="1"/>
  <c r="B624" i="4" s="1"/>
  <c r="P5795" i="1"/>
  <c r="P7505" i="1"/>
  <c r="P7825" i="1"/>
  <c r="B799" i="4"/>
  <c r="P8125" i="1"/>
  <c r="P8445" i="1"/>
  <c r="B861" i="4"/>
  <c r="P8765" i="1"/>
  <c r="P9085" i="1"/>
  <c r="P5855" i="1"/>
  <c r="P6175" i="1"/>
  <c r="B634" i="4"/>
  <c r="P6495" i="1"/>
  <c r="B666" i="4"/>
  <c r="P9465" i="1"/>
  <c r="P9805" i="1"/>
  <c r="P7515" i="1"/>
  <c r="P9425" i="1"/>
  <c r="P9745" i="1"/>
  <c r="P6735" i="1"/>
  <c r="P7035" i="1"/>
  <c r="P7375" i="1"/>
  <c r="P7915" i="1"/>
  <c r="P8555" i="1"/>
  <c r="P9255" i="1"/>
  <c r="P9895" i="1"/>
  <c r="B1006" i="4"/>
  <c r="P8315" i="1"/>
  <c r="B848" i="4"/>
  <c r="P8955" i="1"/>
  <c r="P9655" i="1"/>
  <c r="P6635" i="1"/>
  <c r="P7155" i="1"/>
  <c r="P8095" i="1"/>
  <c r="B826" i="4"/>
  <c r="P8735" i="1"/>
  <c r="P9435" i="1"/>
  <c r="P7795" i="1"/>
  <c r="B796" i="4"/>
  <c r="P8115" i="1"/>
  <c r="B828" i="4"/>
  <c r="P8435" i="1"/>
  <c r="P8755" i="1"/>
  <c r="P9135" i="1"/>
  <c r="P9455" i="1"/>
  <c r="P9775" i="1"/>
  <c r="P7095" i="1"/>
  <c r="B726" i="4"/>
  <c r="P7415" i="1"/>
  <c r="P7975" i="1"/>
  <c r="B814" i="4"/>
  <c r="P8295" i="1"/>
  <c r="B846" i="4"/>
  <c r="P8615" i="1"/>
  <c r="P8935" i="1"/>
  <c r="P9315" i="1"/>
  <c r="B948" i="4"/>
  <c r="P9635" i="1"/>
  <c r="P9955" i="1"/>
  <c r="P7605" i="1"/>
  <c r="P5355" i="1"/>
  <c r="B611" i="4" s="1"/>
  <c r="P8645" i="1"/>
  <c r="B881" i="4"/>
  <c r="P8965" i="1"/>
  <c r="P6055" i="1"/>
  <c r="P6855" i="1"/>
  <c r="P9195" i="1"/>
  <c r="B936" i="4"/>
  <c r="P6985" i="1"/>
  <c r="B715" i="4"/>
  <c r="P5615" i="1"/>
  <c r="P8265" i="1"/>
  <c r="P8905" i="1"/>
  <c r="P8065" i="1"/>
  <c r="P8365" i="1"/>
  <c r="P9005" i="1"/>
  <c r="P6095" i="1"/>
  <c r="B626" i="4" s="1"/>
  <c r="P6415" i="1"/>
  <c r="P9665" i="1"/>
  <c r="P7695" i="1"/>
  <c r="P7755" i="1"/>
  <c r="P8395" i="1"/>
  <c r="B949" i="4" s="1"/>
  <c r="P8795" i="1"/>
  <c r="B896" i="4" s="1"/>
  <c r="P9275" i="1"/>
  <c r="P8035" i="1"/>
  <c r="P9695" i="1"/>
  <c r="B986" i="4" s="1"/>
  <c r="P7335" i="1"/>
  <c r="P7895" i="1"/>
  <c r="B806" i="4" s="1"/>
  <c r="P9235" i="1"/>
  <c r="B940" i="4" s="1"/>
  <c r="P9875" i="1"/>
  <c r="B1004" i="4" s="1"/>
  <c r="P115" i="1"/>
  <c r="P55" i="1"/>
  <c r="P235" i="1"/>
  <c r="P215" i="1"/>
  <c r="P595" i="1"/>
  <c r="P995" i="1"/>
  <c r="P375" i="1"/>
  <c r="P385" i="1"/>
  <c r="P735" i="1"/>
  <c r="P705" i="1"/>
  <c r="P105" i="1"/>
  <c r="P4225" i="1"/>
  <c r="P75" i="1"/>
  <c r="P255" i="1"/>
  <c r="P425" i="1"/>
  <c r="P455" i="1"/>
  <c r="P1065" i="1"/>
  <c r="P1025" i="1"/>
  <c r="P1305" i="1"/>
  <c r="P1435" i="1"/>
  <c r="P3265" i="1"/>
  <c r="P1565" i="1"/>
  <c r="P1865" i="1"/>
  <c r="P2165" i="1"/>
  <c r="P2765" i="1"/>
  <c r="P3085" i="1"/>
  <c r="P3365" i="1"/>
  <c r="P3685" i="1"/>
  <c r="P4285" i="1"/>
  <c r="P4625" i="1"/>
  <c r="P3215" i="1"/>
  <c r="P2285" i="1"/>
  <c r="P2605" i="1"/>
  <c r="P2885" i="1"/>
  <c r="P3205" i="1"/>
  <c r="P3485" i="1"/>
  <c r="P3805" i="1"/>
  <c r="P4445" i="1"/>
  <c r="P1315" i="1"/>
  <c r="P3935" i="1"/>
  <c r="B453" i="4" s="1"/>
  <c r="P3295" i="1"/>
  <c r="P3155" i="1"/>
  <c r="P1545" i="1"/>
  <c r="B530" i="4" s="1"/>
  <c r="P1845" i="1"/>
  <c r="P2145" i="1"/>
  <c r="P2465" i="1"/>
  <c r="P2745" i="1"/>
  <c r="B930" i="4" s="1"/>
  <c r="P3065" i="1"/>
  <c r="P3345" i="1"/>
  <c r="P3665" i="1"/>
  <c r="P4085" i="1"/>
  <c r="P4685" i="1"/>
  <c r="P1855" i="1"/>
  <c r="P4185" i="1"/>
  <c r="P4505" i="1"/>
  <c r="P4905" i="1"/>
  <c r="P1295" i="1"/>
  <c r="P1695" i="1"/>
  <c r="P1815" i="1"/>
  <c r="P4075" i="1"/>
  <c r="P1395" i="1"/>
  <c r="P1775" i="1"/>
  <c r="P2295" i="1"/>
  <c r="P4255" i="1"/>
  <c r="P3055" i="1"/>
  <c r="P4275" i="1"/>
  <c r="B728" i="4" s="1"/>
  <c r="P4935" i="1"/>
  <c r="B564" i="4" s="1"/>
  <c r="P1095" i="1"/>
  <c r="P1415" i="1"/>
  <c r="P1675" i="1"/>
  <c r="P2175" i="1"/>
  <c r="B559" i="4" s="1"/>
  <c r="P3635" i="1"/>
  <c r="P1895" i="1"/>
  <c r="P4835" i="1"/>
  <c r="P4805" i="1"/>
  <c r="P1195" i="1"/>
  <c r="P1495" i="1"/>
  <c r="P1615" i="1"/>
  <c r="P1995" i="1"/>
  <c r="B680" i="4" s="1"/>
  <c r="P1455" i="1"/>
  <c r="P1835" i="1"/>
  <c r="P2095" i="1"/>
  <c r="P3315" i="1"/>
  <c r="B844" i="4" s="1"/>
  <c r="P3515" i="1"/>
  <c r="P2575" i="1"/>
  <c r="P4795" i="1"/>
  <c r="P2915" i="1"/>
  <c r="P3135" i="1"/>
  <c r="P4135" i="1"/>
  <c r="P4615" i="1"/>
  <c r="P4695" i="1"/>
  <c r="P4855" i="1"/>
  <c r="P2775" i="1"/>
  <c r="P3995" i="1"/>
  <c r="B416" i="4" s="1"/>
  <c r="P4535" i="1"/>
  <c r="P3475" i="1"/>
  <c r="P2875" i="1"/>
  <c r="P3375" i="1"/>
  <c r="P3555" i="1"/>
  <c r="P3875" i="1"/>
  <c r="P4715" i="1"/>
  <c r="P4375" i="1"/>
  <c r="P4595" i="1"/>
  <c r="P6355" i="1"/>
  <c r="P6405" i="1"/>
  <c r="P5015" i="1"/>
  <c r="B518" i="4" s="1"/>
  <c r="P5725" i="1"/>
  <c r="P5095" i="1"/>
  <c r="B526" i="4" s="1"/>
  <c r="P6365" i="1"/>
  <c r="P6975" i="1"/>
  <c r="P5005" i="1"/>
  <c r="P5325" i="1"/>
  <c r="P5665" i="1"/>
  <c r="P5985" i="1"/>
  <c r="B615" i="4" s="1"/>
  <c r="P5035" i="1"/>
  <c r="P6145" i="1"/>
  <c r="P6785" i="1"/>
  <c r="B695" i="4" s="1"/>
  <c r="P5415" i="1"/>
  <c r="P8085" i="1"/>
  <c r="P6435" i="1"/>
  <c r="P5025" i="1"/>
  <c r="P5685" i="1"/>
  <c r="P6005" i="1"/>
  <c r="B683" i="4" s="1"/>
  <c r="P5055" i="1"/>
  <c r="P6165" i="1"/>
  <c r="P5495" i="1"/>
  <c r="B566" i="4" s="1"/>
  <c r="P8145" i="1"/>
  <c r="B831" i="4" s="1"/>
  <c r="P9105" i="1"/>
  <c r="P9405" i="1"/>
  <c r="P5045" i="1"/>
  <c r="P5345" i="1"/>
  <c r="P5705" i="1"/>
  <c r="P6025" i="1"/>
  <c r="P5075" i="1"/>
  <c r="P6185" i="1"/>
  <c r="P6485" i="1"/>
  <c r="P5575" i="1"/>
  <c r="B635" i="4" s="1"/>
  <c r="P8225" i="1"/>
  <c r="B839" i="4"/>
  <c r="P9185" i="1"/>
  <c r="P6565" i="1"/>
  <c r="P6885" i="1"/>
  <c r="B705" i="4" s="1"/>
  <c r="P7205" i="1"/>
  <c r="P5515" i="1"/>
  <c r="P7545" i="1"/>
  <c r="P7865" i="1"/>
  <c r="B479" i="4" s="1"/>
  <c r="P8165" i="1"/>
  <c r="P8485" i="1"/>
  <c r="P8805" i="1"/>
  <c r="B994" i="4" s="1"/>
  <c r="P5895" i="1"/>
  <c r="B606" i="4" s="1"/>
  <c r="P6215" i="1"/>
  <c r="B638" i="4"/>
  <c r="P9125" i="1"/>
  <c r="B929" i="4" s="1"/>
  <c r="P9605" i="1"/>
  <c r="P9945" i="1"/>
  <c r="B1011" i="4" s="1"/>
  <c r="P6535" i="1"/>
  <c r="P7855" i="1"/>
  <c r="P6825" i="1"/>
  <c r="B699" i="4"/>
  <c r="P7145" i="1"/>
  <c r="P7465" i="1"/>
  <c r="P5455" i="1"/>
  <c r="B622" i="4" s="1"/>
  <c r="P5775" i="1"/>
  <c r="B594" i="4" s="1"/>
  <c r="P7485" i="1"/>
  <c r="P7805" i="1"/>
  <c r="B883" i="4" s="1"/>
  <c r="P8425" i="1"/>
  <c r="B859" i="4"/>
  <c r="P8745" i="1"/>
  <c r="P9065" i="1"/>
  <c r="P5835" i="1"/>
  <c r="B600" i="4" s="1"/>
  <c r="P6155" i="1"/>
  <c r="P6475" i="1"/>
  <c r="P9525" i="1"/>
  <c r="B969" i="4" s="1"/>
  <c r="P9865" i="1"/>
  <c r="P6675" i="1"/>
  <c r="P6955" i="1"/>
  <c r="P7295" i="1"/>
  <c r="B746" i="4" s="1"/>
  <c r="P9995" i="1"/>
  <c r="B1016" i="4" s="1"/>
  <c r="P6605" i="1"/>
  <c r="P6925" i="1"/>
  <c r="P7245" i="1"/>
  <c r="P5555" i="1"/>
  <c r="P7585" i="1"/>
  <c r="P7905" i="1"/>
  <c r="P8205" i="1"/>
  <c r="P8525" i="1"/>
  <c r="P8845" i="1"/>
  <c r="P5935" i="1"/>
  <c r="P6255" i="1"/>
  <c r="P9165" i="1"/>
  <c r="P9485" i="1"/>
  <c r="P6615" i="1"/>
  <c r="B678" i="4" s="1"/>
  <c r="P6875" i="1"/>
  <c r="B421" i="4" s="1"/>
  <c r="P7215" i="1"/>
  <c r="B738" i="4" s="1"/>
  <c r="P7555" i="1"/>
  <c r="B772" i="4"/>
  <c r="P8175" i="1"/>
  <c r="P9505" i="1"/>
  <c r="P9825" i="1"/>
  <c r="P6815" i="1"/>
  <c r="P7055" i="1"/>
  <c r="P7395" i="1"/>
  <c r="B756" i="4" s="1"/>
  <c r="P8075" i="1"/>
  <c r="P8715" i="1"/>
  <c r="B888" i="4"/>
  <c r="P9415" i="1"/>
  <c r="B958" i="4" s="1"/>
  <c r="P7835" i="1"/>
  <c r="P8475" i="1"/>
  <c r="P9175" i="1"/>
  <c r="B556" i="4" s="1"/>
  <c r="P9815" i="1"/>
  <c r="P6715" i="1"/>
  <c r="P7435" i="1"/>
  <c r="P8255" i="1"/>
  <c r="P8895" i="1"/>
  <c r="B906" i="4" s="1"/>
  <c r="P9595" i="1"/>
  <c r="B976" i="4" s="1"/>
  <c r="P7875" i="1"/>
  <c r="B804" i="4" s="1"/>
  <c r="P8195" i="1"/>
  <c r="B836" i="4" s="1"/>
  <c r="P8515" i="1"/>
  <c r="P8835" i="1"/>
  <c r="B536" i="4" s="1"/>
  <c r="P9215" i="1"/>
  <c r="P9535" i="1"/>
  <c r="P9855" i="1"/>
  <c r="B596" i="4" s="1"/>
  <c r="P7175" i="1"/>
  <c r="B734" i="4" s="1"/>
  <c r="P7495" i="1"/>
  <c r="B766" i="4" s="1"/>
  <c r="P7735" i="1"/>
  <c r="P8055" i="1"/>
  <c r="P8375" i="1"/>
  <c r="P8695" i="1"/>
  <c r="B886" i="4" s="1"/>
  <c r="P9015" i="1"/>
  <c r="B918" i="4" s="1"/>
  <c r="P9075" i="1"/>
  <c r="P9395" i="1"/>
  <c r="B956" i="4" s="1"/>
  <c r="P9715" i="1"/>
  <c r="P8865" i="1"/>
  <c r="P5955" i="1"/>
  <c r="P7365" i="1"/>
  <c r="P5675" i="1"/>
  <c r="P9305" i="1"/>
  <c r="P9645" i="1"/>
  <c r="P7195" i="1"/>
  <c r="B439" i="4" s="1"/>
  <c r="P7535" i="1"/>
  <c r="P7305" i="1"/>
  <c r="B446" i="4" s="1"/>
  <c r="P7965" i="1"/>
  <c r="P8585" i="1"/>
  <c r="P6315" i="1"/>
  <c r="B388" i="4" s="1"/>
  <c r="P9225" i="1"/>
  <c r="P6765" i="1"/>
  <c r="B693" i="4" s="1"/>
  <c r="P7085" i="1"/>
  <c r="P7405" i="1"/>
  <c r="P7745" i="1"/>
  <c r="B472" i="4" s="1"/>
  <c r="P8685" i="1"/>
  <c r="B885" i="4" s="1"/>
  <c r="P9445" i="1"/>
  <c r="B961" i="4" s="1"/>
  <c r="P9785" i="1"/>
  <c r="B379" i="4" s="1"/>
  <c r="P9515" i="1"/>
  <c r="P6655" i="1"/>
  <c r="P7355" i="1"/>
  <c r="P9095" i="1"/>
  <c r="B551" i="4" s="1"/>
  <c r="P9735" i="1"/>
  <c r="P8155" i="1"/>
  <c r="B496" i="4" s="1"/>
  <c r="P9495" i="1"/>
  <c r="B575" i="4" s="1"/>
  <c r="P6555" i="1"/>
  <c r="B672" i="4" s="1"/>
  <c r="P7135" i="1"/>
  <c r="B730" i="4" s="1"/>
  <c r="P7475" i="1"/>
  <c r="B456" i="4" s="1"/>
  <c r="P7935" i="1"/>
  <c r="P8575" i="1"/>
  <c r="B874" i="4" s="1"/>
  <c r="P8675" i="1"/>
  <c r="B884" i="4" s="1"/>
  <c r="P7015" i="1"/>
  <c r="P8535" i="1"/>
  <c r="P9555" i="1"/>
  <c r="P585" i="1"/>
  <c r="P955" i="1"/>
  <c r="P505" i="1"/>
  <c r="P405" i="1"/>
  <c r="P785" i="1"/>
  <c r="P515" i="1"/>
  <c r="P65" i="1"/>
  <c r="P845" i="1"/>
  <c r="P245" i="1"/>
  <c r="P555" i="1"/>
  <c r="P4565" i="1"/>
  <c r="P135" i="1"/>
  <c r="P565" i="1"/>
  <c r="P45" i="1"/>
  <c r="P495" i="1"/>
  <c r="P525" i="1"/>
  <c r="P925" i="1"/>
  <c r="P755" i="1"/>
  <c r="P745" i="1"/>
  <c r="P795" i="1"/>
  <c r="P885" i="1"/>
  <c r="P435" i="1"/>
  <c r="P275" i="1"/>
  <c r="P465" i="1"/>
  <c r="P725" i="1"/>
  <c r="P855" i="1"/>
  <c r="P825" i="1"/>
  <c r="P815" i="1"/>
  <c r="P225" i="1"/>
  <c r="P185" i="1"/>
  <c r="P1585" i="1"/>
  <c r="P2505" i="1"/>
  <c r="P1105" i="1"/>
  <c r="P1365" i="1"/>
  <c r="P1805" i="1"/>
  <c r="P3945" i="1"/>
  <c r="P3255" i="1"/>
  <c r="B558" i="4" s="1"/>
  <c r="P2585" i="1"/>
  <c r="B662" i="4" s="1"/>
  <c r="P3185" i="1"/>
  <c r="P3785" i="1"/>
  <c r="P1425" i="1"/>
  <c r="P1725" i="1"/>
  <c r="P3865" i="1"/>
  <c r="B403" i="4" s="1"/>
  <c r="P2075" i="1"/>
  <c r="P1005" i="1"/>
  <c r="P1325" i="1"/>
  <c r="P2485" i="1"/>
  <c r="P325" i="1"/>
  <c r="P155" i="1"/>
  <c r="P605" i="1"/>
  <c r="P335" i="1"/>
  <c r="P305" i="1"/>
  <c r="P655" i="1"/>
  <c r="P875" i="1"/>
  <c r="P665" i="1"/>
  <c r="P445" i="1"/>
  <c r="P835" i="1"/>
  <c r="P905" i="1"/>
  <c r="P695" i="1"/>
  <c r="B707" i="4" s="1"/>
  <c r="P545" i="1"/>
  <c r="P675" i="1"/>
  <c r="P935" i="1"/>
  <c r="P775" i="1"/>
  <c r="P985" i="1"/>
  <c r="P415" i="1"/>
  <c r="P975" i="1"/>
  <c r="B340" i="4" s="1"/>
  <c r="P865" i="1"/>
  <c r="P765" i="1"/>
  <c r="P535" i="1"/>
  <c r="P85" i="1"/>
  <c r="P395" i="1"/>
  <c r="P265" i="1"/>
  <c r="P2185" i="1"/>
  <c r="P3105" i="1"/>
  <c r="P4315" i="1"/>
  <c r="P1125" i="1"/>
  <c r="P1385" i="1"/>
  <c r="P1965" i="1"/>
  <c r="B670" i="4" s="1"/>
  <c r="P4245" i="1"/>
  <c r="B441" i="4"/>
  <c r="P1185" i="1"/>
  <c r="P1445" i="1"/>
  <c r="P4845" i="1"/>
  <c r="P1085" i="1"/>
  <c r="P1645" i="1"/>
  <c r="P1945" i="1"/>
  <c r="P2245" i="1"/>
  <c r="P2565" i="1"/>
  <c r="P2845" i="1"/>
  <c r="B490" i="4" s="1"/>
  <c r="P3165" i="1"/>
  <c r="P3445" i="1"/>
  <c r="P3765" i="1"/>
  <c r="P4305" i="1"/>
  <c r="P4645" i="1"/>
  <c r="B481" i="4"/>
  <c r="P1155" i="1"/>
  <c r="B592" i="4" s="1"/>
  <c r="P1795" i="1"/>
  <c r="P4155" i="1"/>
  <c r="P1745" i="1"/>
  <c r="P2045" i="1"/>
  <c r="P2365" i="1"/>
  <c r="P2645" i="1"/>
  <c r="P2965" i="1"/>
  <c r="P3285" i="1"/>
  <c r="P3565" i="1"/>
  <c r="P3885" i="1"/>
  <c r="P4125" i="1"/>
  <c r="P4465" i="1"/>
  <c r="B463" i="4" s="1"/>
  <c r="P4925" i="1"/>
  <c r="P2235" i="1"/>
  <c r="P1625" i="1"/>
  <c r="P1925" i="1"/>
  <c r="P2225" i="1"/>
  <c r="P2545" i="1"/>
  <c r="P2825" i="1"/>
  <c r="P3145" i="1"/>
  <c r="P3425" i="1"/>
  <c r="P3745" i="1"/>
  <c r="B391" i="4"/>
  <c r="P4365" i="1"/>
  <c r="P4705" i="1"/>
  <c r="P1075" i="1"/>
  <c r="P2135" i="1"/>
  <c r="P3095" i="1"/>
  <c r="B326" i="4"/>
  <c r="P4265" i="1"/>
  <c r="B443" i="4"/>
  <c r="P4585" i="1"/>
  <c r="B475" i="4"/>
  <c r="P4985" i="1"/>
  <c r="B515" i="4"/>
  <c r="P1055" i="1"/>
  <c r="P4115" i="1"/>
  <c r="P4455" i="1"/>
  <c r="P4785" i="1"/>
  <c r="P1175" i="1"/>
  <c r="B602" i="4" s="1"/>
  <c r="P1575" i="1"/>
  <c r="P1955" i="1"/>
  <c r="P3275" i="1"/>
  <c r="P1535" i="1"/>
  <c r="P3695" i="1"/>
  <c r="P4885" i="1"/>
  <c r="P1275" i="1"/>
  <c r="P2155" i="1"/>
  <c r="P3435" i="1"/>
  <c r="P4235" i="1"/>
  <c r="B440" i="4"/>
  <c r="P1735" i="1"/>
  <c r="P2255" i="1"/>
  <c r="B392" i="4" s="1"/>
  <c r="P3615" i="1"/>
  <c r="B919" i="4" s="1"/>
  <c r="P2655" i="1"/>
  <c r="B679" i="4" s="1"/>
  <c r="P3395" i="1"/>
  <c r="B356" i="4"/>
  <c r="P4055" i="1"/>
  <c r="P2455" i="1"/>
  <c r="P2695" i="1"/>
  <c r="P2715" i="1"/>
  <c r="P2955" i="1"/>
  <c r="B754" i="4" s="1"/>
  <c r="P4035" i="1"/>
  <c r="P4575" i="1"/>
  <c r="P4915" i="1"/>
  <c r="B508" i="4"/>
  <c r="P3235" i="1"/>
  <c r="P3775" i="1"/>
  <c r="B645" i="4" s="1"/>
  <c r="B394" i="4"/>
  <c r="P2975" i="1"/>
  <c r="B759" i="4" s="1"/>
  <c r="B314" i="4"/>
  <c r="P3895" i="1"/>
  <c r="B406" i="4"/>
  <c r="P4755" i="1"/>
  <c r="B808" i="4" s="1"/>
  <c r="B492" i="4"/>
  <c r="P4655" i="1"/>
  <c r="P4995" i="1"/>
  <c r="P6125" i="1"/>
  <c r="B629" i="4" s="1"/>
  <c r="P5305" i="1"/>
  <c r="P5645" i="1"/>
  <c r="P5065" i="1"/>
  <c r="B860" i="4" s="1"/>
  <c r="P5365" i="1"/>
  <c r="B553" i="4" s="1"/>
  <c r="P6045" i="1"/>
  <c r="B621" i="4" s="1"/>
  <c r="P8305" i="1"/>
  <c r="B505" i="4" s="1"/>
  <c r="P7315" i="1"/>
  <c r="B748" i="4" s="1"/>
  <c r="P5805" i="1"/>
  <c r="P5175" i="1"/>
  <c r="P7025" i="1"/>
  <c r="B429" i="4" s="1"/>
  <c r="P5085" i="1"/>
  <c r="B863" i="4" s="1"/>
  <c r="P5385" i="1"/>
  <c r="B555" i="4"/>
  <c r="P5745" i="1"/>
  <c r="B591" i="4"/>
  <c r="P6065" i="1"/>
  <c r="P5115" i="1"/>
  <c r="P6225" i="1"/>
  <c r="B639" i="4" s="1"/>
  <c r="P5735" i="1"/>
  <c r="P8385" i="1"/>
  <c r="B855" i="4"/>
  <c r="P9385" i="1"/>
  <c r="B263" i="4" s="1"/>
  <c r="P9725" i="1"/>
  <c r="B377" i="4" s="1"/>
  <c r="B989" i="4"/>
  <c r="P9675" i="1"/>
  <c r="B984" i="4"/>
  <c r="P5105" i="1"/>
  <c r="P5405" i="1"/>
  <c r="P5765" i="1"/>
  <c r="B977" i="4" s="1"/>
  <c r="B593" i="4"/>
  <c r="P5135" i="1"/>
  <c r="B872" i="4" s="1"/>
  <c r="P6245" i="1"/>
  <c r="P6865" i="1"/>
  <c r="P5815" i="1"/>
  <c r="P8465" i="1"/>
  <c r="P5125" i="1"/>
  <c r="B529" i="4"/>
  <c r="P5425" i="1"/>
  <c r="B619" i="4" s="1"/>
  <c r="P5785" i="1"/>
  <c r="B595" i="4"/>
  <c r="P5155" i="1"/>
  <c r="P6265" i="1"/>
  <c r="P6505" i="1"/>
  <c r="P6945" i="1"/>
  <c r="P8545" i="1"/>
  <c r="B519" i="4" s="1"/>
  <c r="P7275" i="1"/>
  <c r="B286" i="4" s="1"/>
  <c r="P8335" i="1"/>
  <c r="P6645" i="1"/>
  <c r="B681" i="4" s="1"/>
  <c r="P6965" i="1"/>
  <c r="B426" i="4" s="1"/>
  <c r="P7285" i="1"/>
  <c r="P5595" i="1"/>
  <c r="B576" i="4" s="1"/>
  <c r="P7625" i="1"/>
  <c r="P7945" i="1"/>
  <c r="B811" i="4" s="1"/>
  <c r="P8245" i="1"/>
  <c r="B841" i="4"/>
  <c r="P8565" i="1"/>
  <c r="P8885" i="1"/>
  <c r="P5975" i="1"/>
  <c r="B1012" i="4" s="1"/>
  <c r="P6295" i="1"/>
  <c r="B646" i="4"/>
  <c r="P9205" i="1"/>
  <c r="P9285" i="1"/>
  <c r="B562" i="4" s="1"/>
  <c r="B945" i="4"/>
  <c r="P9625" i="1"/>
  <c r="B979" i="4" s="1"/>
  <c r="P9965" i="1"/>
  <c r="B1013" i="4"/>
  <c r="P6695" i="1"/>
  <c r="P8495" i="1"/>
  <c r="B516" i="4" s="1"/>
  <c r="B866" i="4"/>
  <c r="P6585" i="1"/>
  <c r="P6905" i="1"/>
  <c r="B422" i="4" s="1"/>
  <c r="P7225" i="1"/>
  <c r="B739" i="4" s="1"/>
  <c r="P5535" i="1"/>
  <c r="B631" i="4" s="1"/>
  <c r="P7565" i="1"/>
  <c r="B461" i="4" s="1"/>
  <c r="P7885" i="1"/>
  <c r="B480" i="4" s="1"/>
  <c r="B805" i="4"/>
  <c r="P8185" i="1"/>
  <c r="P8505" i="1"/>
  <c r="P8825" i="1"/>
  <c r="P5915" i="1"/>
  <c r="B608" i="4"/>
  <c r="P6235" i="1"/>
  <c r="B640" i="4" s="1"/>
  <c r="P9145" i="1"/>
  <c r="P9545" i="1"/>
  <c r="P9885" i="1"/>
  <c r="B1005" i="4"/>
  <c r="P6835" i="1"/>
  <c r="P6995" i="1"/>
  <c r="B793" i="4" s="1"/>
  <c r="B716" i="4"/>
  <c r="P8015" i="1"/>
  <c r="P6685" i="1"/>
  <c r="B685" i="4"/>
  <c r="P7005" i="1"/>
  <c r="B717" i="4" s="1"/>
  <c r="P7325" i="1"/>
  <c r="B447" i="4" s="1"/>
  <c r="B749" i="4"/>
  <c r="P5635" i="1"/>
  <c r="P7665" i="1"/>
  <c r="P7985" i="1"/>
  <c r="B312" i="4" s="1"/>
  <c r="P8285" i="1"/>
  <c r="B348" i="4" s="1"/>
  <c r="P8605" i="1"/>
  <c r="P8925" i="1"/>
  <c r="B1008" i="4" s="1"/>
  <c r="B909" i="4"/>
  <c r="P6015" i="1"/>
  <c r="B618" i="4" s="1"/>
  <c r="P6335" i="1"/>
  <c r="P9765" i="1"/>
  <c r="P6775" i="1"/>
  <c r="P6915" i="1"/>
  <c r="P7635" i="1"/>
  <c r="B780" i="4"/>
  <c r="P8815" i="1"/>
  <c r="B343" i="4" s="1"/>
  <c r="P9265" i="1"/>
  <c r="B943" i="4"/>
  <c r="P9585" i="1"/>
  <c r="B400" i="4" s="1"/>
  <c r="P9905" i="1"/>
  <c r="B413" i="4" s="1"/>
  <c r="P6575" i="1"/>
  <c r="B674" i="4" s="1"/>
  <c r="P7075" i="1"/>
  <c r="B724" i="4"/>
  <c r="P7675" i="1"/>
  <c r="P8235" i="1"/>
  <c r="B501" i="4" s="1"/>
  <c r="B840" i="4"/>
  <c r="P8875" i="1"/>
  <c r="B294" i="4" s="1"/>
  <c r="P9575" i="1"/>
  <c r="B974" i="4"/>
  <c r="P7995" i="1"/>
  <c r="B816" i="4" s="1"/>
  <c r="P8635" i="1"/>
  <c r="P9335" i="1"/>
  <c r="P9975" i="1"/>
  <c r="B386" i="4" s="1"/>
  <c r="P6795" i="1"/>
  <c r="B696" i="4" s="1"/>
  <c r="P7115" i="1"/>
  <c r="B435" i="4" s="1"/>
  <c r="P7455" i="1"/>
  <c r="P7775" i="1"/>
  <c r="B474" i="4" s="1"/>
  <c r="P8415" i="1"/>
  <c r="B511" i="4" s="1"/>
  <c r="P9055" i="1"/>
  <c r="B922" i="4"/>
  <c r="P9115" i="1"/>
  <c r="B224" i="4" s="1"/>
  <c r="P9755" i="1"/>
  <c r="B378" i="4" s="1"/>
  <c r="B992" i="4"/>
  <c r="P7955" i="1"/>
  <c r="B812" i="4" s="1"/>
  <c r="P8275" i="1"/>
  <c r="B503" i="4" s="1"/>
  <c r="P8595" i="1"/>
  <c r="B335" i="4" s="1"/>
  <c r="P8915" i="1"/>
  <c r="B347" i="4" s="1"/>
  <c r="B908" i="4"/>
  <c r="P9295" i="1"/>
  <c r="B946" i="4" s="1"/>
  <c r="P9615" i="1"/>
  <c r="P9935" i="1"/>
  <c r="P6935" i="1"/>
  <c r="B787" i="4" s="1"/>
  <c r="P7255" i="1"/>
  <c r="B742" i="4" s="1"/>
  <c r="P7575" i="1"/>
  <c r="B462" i="4" s="1"/>
  <c r="B774" i="4"/>
  <c r="P7815" i="1"/>
  <c r="B476" i="4" s="1"/>
  <c r="P8135" i="1"/>
  <c r="B830" i="4"/>
  <c r="P8455" i="1"/>
  <c r="P8775" i="1"/>
  <c r="B894" i="4"/>
  <c r="P9155" i="1"/>
  <c r="P9475" i="1"/>
  <c r="B574" i="4" s="1"/>
  <c r="P9795" i="1"/>
  <c r="B996" i="4" s="1"/>
  <c r="T56" i="1"/>
  <c r="B937" i="4" l="1"/>
  <c r="B597" i="4"/>
  <c r="B897" i="4"/>
  <c r="B967" i="4"/>
  <c r="B857" i="4"/>
  <c r="B552" i="4"/>
  <c r="B482" i="4"/>
  <c r="B997" i="4"/>
  <c r="B732" i="4"/>
  <c r="B912" i="4"/>
  <c r="B882" i="4"/>
  <c r="B630" i="4"/>
  <c r="B993" i="4"/>
  <c r="B517" i="4"/>
  <c r="B667" i="4"/>
  <c r="B527" i="4"/>
  <c r="B657" i="4"/>
  <c r="B437" i="4"/>
  <c r="B500" i="4"/>
  <c r="B893" i="4"/>
  <c r="B1000" i="4"/>
  <c r="B990" i="4"/>
  <c r="B767" i="4"/>
  <c r="B620" i="4"/>
  <c r="B423" i="4"/>
  <c r="B720" i="4"/>
  <c r="B867" i="4"/>
  <c r="B690" i="4"/>
  <c r="B703" i="4"/>
  <c r="B723" i="4"/>
  <c r="B960" i="4"/>
  <c r="B573" i="4"/>
  <c r="B450" i="4"/>
  <c r="B613" i="4"/>
  <c r="B962" i="4"/>
  <c r="B589" i="4"/>
  <c r="B534" i="4"/>
  <c r="B547" i="4"/>
  <c r="B702" i="4"/>
  <c r="B722" i="4"/>
  <c r="B642" i="4"/>
  <c r="B499" i="4"/>
  <c r="B442" i="4"/>
  <c r="B557" i="4"/>
  <c r="B689" i="4"/>
  <c r="B344" i="4"/>
  <c r="B399" i="4"/>
  <c r="B449" i="4"/>
  <c r="B854" i="4"/>
  <c r="B409" i="4"/>
  <c r="B454" i="4"/>
  <c r="B694" i="4"/>
  <c r="B637" i="4"/>
  <c r="B572" i="4"/>
  <c r="B959" i="4"/>
  <c r="B829" i="4"/>
  <c r="B419" i="4"/>
  <c r="B792" i="4"/>
  <c r="B468" i="4"/>
  <c r="B233" i="4"/>
  <c r="B598" i="4"/>
  <c r="B653" i="4"/>
  <c r="B988" i="4"/>
  <c r="B938" i="4"/>
  <c r="B698" i="4"/>
  <c r="B923" i="4"/>
  <c r="B673" i="4"/>
  <c r="B430" i="4"/>
  <c r="B917" i="4"/>
  <c r="B843" i="4"/>
  <c r="B663" i="4"/>
  <c r="B852" i="4"/>
  <c r="B920" i="4"/>
  <c r="B953" i="4"/>
  <c r="B410" i="4"/>
  <c r="B420" i="4"/>
  <c r="B473" i="4"/>
  <c r="B870" i="4"/>
  <c r="B483" i="4"/>
  <c r="B433" i="4"/>
  <c r="B875" i="4"/>
  <c r="B753" i="4"/>
  <c r="B688" i="4"/>
  <c r="B800" i="4"/>
  <c r="B785" i="4"/>
  <c r="B457" i="4"/>
  <c r="B910" i="4"/>
  <c r="B477" i="4"/>
  <c r="B567" i="4"/>
  <c r="B878" i="4"/>
  <c r="B415" i="4"/>
  <c r="B675" i="4"/>
  <c r="B862" i="4"/>
  <c r="B337" i="4"/>
  <c r="B745" i="4"/>
  <c r="B643" i="4"/>
  <c r="B487" i="4"/>
  <c r="B432" i="4"/>
  <c r="B718" i="4"/>
  <c r="B682" i="4"/>
  <c r="B677" i="4"/>
  <c r="B632" i="4"/>
  <c r="B737" i="4"/>
  <c r="B660" i="4"/>
  <c r="B777" i="4"/>
  <c r="B542" i="4"/>
  <c r="B733" i="4"/>
  <c r="B687" i="4"/>
  <c r="B543" i="4"/>
  <c r="B902" i="4"/>
  <c r="B978" i="4"/>
  <c r="B647" i="4"/>
  <c r="B955" i="4"/>
  <c r="B824" i="4"/>
  <c r="B892" i="4"/>
  <c r="B751" i="4"/>
  <c r="B932" i="4"/>
  <c r="B308" i="4"/>
  <c r="B580" i="4"/>
  <c r="B539" i="4"/>
  <c r="B880" i="4"/>
  <c r="B1007" i="4"/>
  <c r="B700" i="4"/>
  <c r="B520" i="4"/>
  <c r="B465" i="4"/>
  <c r="B425" i="4"/>
  <c r="B581" i="4"/>
  <c r="B968" i="4"/>
  <c r="B939" i="4"/>
  <c r="B964" i="4"/>
  <c r="B532" i="4"/>
  <c r="B582" i="4"/>
  <c r="B352" i="4"/>
  <c r="B762" i="4"/>
  <c r="B1014" i="4"/>
  <c r="B877" i="4"/>
  <c r="B783" i="4"/>
  <c r="B554" i="4"/>
  <c r="B899" i="4"/>
  <c r="B614" i="4"/>
  <c r="B507" i="4"/>
  <c r="B393" i="4"/>
  <c r="B395" i="4"/>
  <c r="B411" i="4"/>
  <c r="B972" i="4"/>
  <c r="B452" i="4"/>
  <c r="B770" i="4"/>
  <c r="B584" i="4"/>
  <c r="B760" i="4"/>
  <c r="B864" i="4"/>
  <c r="B834" i="4"/>
  <c r="B933" i="4"/>
  <c r="B869" i="4"/>
  <c r="B684" i="4"/>
  <c r="B664" i="4"/>
  <c r="B478" i="4"/>
  <c r="B865" i="4"/>
  <c r="B771" i="4"/>
  <c r="B587" i="4"/>
  <c r="B927" i="4"/>
  <c r="B522" i="4"/>
  <c r="B549" i="4"/>
  <c r="B750" i="4"/>
  <c r="B983" i="4"/>
  <c r="B853" i="4"/>
  <c r="B561" i="4"/>
  <c r="B513" i="4"/>
  <c r="B778" i="4"/>
  <c r="B851" i="4"/>
  <c r="B565" i="4"/>
  <c r="B493" i="4"/>
  <c r="B809" i="4"/>
  <c r="B627" i="4"/>
  <c r="B987" i="4"/>
  <c r="B782" i="4"/>
  <c r="B951" i="4"/>
  <c r="B654" i="4"/>
  <c r="B914" i="4"/>
  <c r="B651" i="4"/>
  <c r="B887" i="4"/>
  <c r="B524" i="4"/>
  <c r="B658" i="4"/>
  <c r="B913" i="4"/>
  <c r="B794" i="4"/>
  <c r="B523" i="4"/>
  <c r="B485" i="4"/>
  <c r="B981" i="4"/>
  <c r="B612" i="4"/>
  <c r="B550" i="4"/>
  <c r="B822" i="4"/>
  <c r="B868" i="4"/>
  <c r="B998" i="4"/>
  <c r="B999" i="4"/>
  <c r="B965" i="4"/>
  <c r="B610" i="4"/>
  <c r="B807" i="4"/>
  <c r="B741" i="4"/>
  <c r="B1003" i="4"/>
  <c r="B512" i="4"/>
  <c r="B935" i="4"/>
  <c r="B665" i="4"/>
  <c r="B521" i="4"/>
  <c r="B427" i="4"/>
  <c r="B467" i="4"/>
  <c r="B494" i="4"/>
  <c r="B571" i="4"/>
  <c r="B458" i="4"/>
  <c r="B952" i="4"/>
  <c r="B548" i="4"/>
  <c r="B607" i="4"/>
  <c r="B817" i="4"/>
  <c r="B838" i="4"/>
  <c r="B1015" i="4"/>
  <c r="B973" i="4"/>
  <c r="B533" i="4"/>
  <c r="B727" i="4"/>
  <c r="B659" i="4"/>
  <c r="B833" i="4"/>
  <c r="B921" i="4"/>
  <c r="B414" i="4"/>
  <c r="B931" i="4"/>
  <c r="B641" i="4"/>
  <c r="B342" i="4"/>
  <c r="B947" i="4"/>
  <c r="B538" i="4"/>
  <c r="B790" i="4"/>
  <c r="B970" i="4"/>
  <c r="B502" i="4"/>
  <c r="B537" i="4"/>
  <c r="B775" i="4"/>
  <c r="B712" i="4"/>
  <c r="B797" i="4"/>
  <c r="B957" i="4"/>
  <c r="B633" i="4"/>
  <c r="B585" i="4"/>
  <c r="B825" i="4"/>
  <c r="B583" i="4"/>
  <c r="B652" i="4"/>
  <c r="B944" i="4"/>
  <c r="B980" i="4"/>
  <c r="B758" i="4"/>
  <c r="B890" i="4"/>
  <c r="B982" i="4"/>
  <c r="B942" i="4"/>
  <c r="B991" i="4"/>
  <c r="B768" i="4"/>
  <c r="B963" i="4"/>
  <c r="B925" i="4"/>
  <c r="B701" i="4"/>
  <c r="B1001" i="4"/>
  <c r="B789" i="4"/>
  <c r="B755" i="4"/>
  <c r="B889" i="4"/>
  <c r="B827" i="4"/>
  <c r="B729" i="4"/>
  <c r="B671" i="4"/>
  <c r="B577" i="4"/>
  <c r="B604" i="4"/>
  <c r="B661" i="4"/>
  <c r="B819" i="4"/>
  <c r="B769" i="4"/>
  <c r="B879" i="4"/>
  <c r="B743" i="4"/>
  <c r="B605" i="4"/>
  <c r="B514" i="4"/>
  <c r="B779" i="4"/>
  <c r="B744" i="4"/>
  <c r="B711" i="4"/>
  <c r="B230" i="4"/>
  <c r="B509" i="4"/>
  <c r="B719" i="4"/>
  <c r="B847" i="4"/>
  <c r="B764" i="4"/>
  <c r="B832" i="4"/>
  <c r="B926" i="4"/>
  <c r="B995" i="4"/>
  <c r="B757" i="4"/>
  <c r="B648" i="4"/>
  <c r="B813" i="4"/>
  <c r="B924" i="4"/>
  <c r="B1002" i="4"/>
  <c r="B704" i="4"/>
  <c r="B837" i="4"/>
  <c r="B424" i="4"/>
  <c r="B709" i="4"/>
  <c r="B731" i="4"/>
  <c r="B802" i="4"/>
  <c r="B803" i="4"/>
  <c r="B714" i="4"/>
  <c r="B510" i="4"/>
  <c r="B856" i="4"/>
  <c r="B491" i="4"/>
  <c r="B823" i="4"/>
  <c r="B417" i="4"/>
  <c r="B697" i="4"/>
  <c r="B466" i="4"/>
  <c r="B781" i="4"/>
  <c r="B495" i="4"/>
  <c r="B405" i="4"/>
  <c r="B901" i="4"/>
  <c r="B489" i="4"/>
  <c r="B820" i="4"/>
  <c r="B540" i="4"/>
  <c r="B907" i="4"/>
  <c r="B470" i="4"/>
  <c r="B788" i="4"/>
  <c r="B445" i="4"/>
  <c r="B798" i="4"/>
  <c r="B1010" i="4"/>
  <c r="B876" i="4"/>
  <c r="B928" i="4"/>
  <c r="B858" i="4"/>
  <c r="B950" i="4"/>
  <c r="B904" i="4"/>
  <c r="B784" i="4"/>
  <c r="B975" i="4"/>
  <c r="B898" i="4"/>
  <c r="B708" i="4"/>
  <c r="B815" i="4"/>
  <c r="B818" i="4"/>
  <c r="B971" i="4"/>
  <c r="B835" i="4"/>
  <c r="B773" i="4"/>
  <c r="B686" i="4"/>
  <c r="B873" i="4"/>
  <c r="B713" i="4"/>
  <c r="B850" i="4"/>
  <c r="B871" i="4"/>
  <c r="B330" i="4"/>
  <c r="B810" i="4"/>
  <c r="B966" i="4"/>
  <c r="B752" i="4"/>
  <c r="B791" i="4"/>
  <c r="B725" i="4"/>
  <c r="B747" i="4"/>
  <c r="B736" i="4"/>
  <c r="B903" i="4"/>
  <c r="B900" i="4"/>
  <c r="B842" i="4"/>
  <c r="B934" i="4"/>
  <c r="B531" i="4"/>
  <c r="B891" i="4"/>
  <c r="B765" i="4"/>
  <c r="B228" i="4"/>
  <c r="B469" i="4"/>
  <c r="B786" i="4"/>
  <c r="B464" i="4"/>
  <c r="B448" i="4"/>
  <c r="B528" i="4"/>
  <c r="B525" i="4"/>
  <c r="B506" i="4"/>
  <c r="B418" i="4"/>
  <c r="B497" i="4"/>
  <c r="B460" i="4"/>
  <c r="B544" i="4"/>
  <c r="B434" i="4"/>
  <c r="B459" i="4"/>
  <c r="B275" i="4"/>
  <c r="B332" i="4"/>
  <c r="B317" i="4"/>
  <c r="B354" i="4"/>
  <c r="B486" i="4"/>
  <c r="B444" i="4"/>
  <c r="B298" i="4"/>
  <c r="B341" i="4"/>
  <c r="B376" i="4"/>
  <c r="B588" i="4"/>
  <c r="B601" i="4"/>
  <c r="B535" i="4"/>
  <c r="B599" i="4"/>
  <c r="B412" i="4"/>
  <c r="B590" i="4"/>
  <c r="B568" i="4"/>
  <c r="B488" i="4"/>
  <c r="B578" i="4"/>
  <c r="B281" i="4"/>
  <c r="B361" i="4"/>
  <c r="B322" i="4"/>
  <c r="B270" i="4"/>
  <c r="B334" i="4"/>
  <c r="B265" i="4"/>
  <c r="B333" i="4"/>
  <c r="B428" i="4"/>
  <c r="B338" i="4"/>
  <c r="B397" i="4"/>
  <c r="B389" i="4"/>
  <c r="B351" i="4"/>
  <c r="B398" i="4"/>
  <c r="B368" i="4"/>
  <c r="B402" i="4"/>
  <c r="B504" i="4"/>
  <c r="B484" i="4"/>
  <c r="B563" i="4"/>
  <c r="B603" i="4"/>
  <c r="B353" i="4"/>
  <c r="B358" i="4"/>
  <c r="B346" i="4"/>
  <c r="B380" i="4"/>
  <c r="B387" i="4"/>
  <c r="B266" i="4"/>
  <c r="B367" i="4"/>
  <c r="B366" i="4"/>
  <c r="B363" i="4"/>
  <c r="B362" i="4"/>
  <c r="B384" i="4"/>
  <c r="B339" i="4"/>
  <c r="B408" i="4"/>
  <c r="B401" i="4"/>
  <c r="B291" i="4"/>
  <c r="B336" i="4"/>
  <c r="B371" i="4"/>
  <c r="B383" i="4"/>
  <c r="B359" i="4"/>
  <c r="B288" i="4"/>
  <c r="B221" i="4"/>
  <c r="B331" i="4"/>
  <c r="B307" i="4"/>
  <c r="B283" i="4"/>
  <c r="B369" i="4"/>
  <c r="B305" i="4"/>
  <c r="B245" i="4"/>
  <c r="B316" i="4"/>
  <c r="B385" i="4"/>
  <c r="B302" i="4"/>
  <c r="B357" i="4"/>
  <c r="B365" i="4"/>
  <c r="B355" i="4"/>
  <c r="B329" i="4"/>
  <c r="B390" i="4"/>
  <c r="B407" i="4"/>
  <c r="B349" i="4"/>
  <c r="B396" i="4"/>
  <c r="B345" i="4"/>
  <c r="B252" i="4"/>
  <c r="B370" i="4"/>
  <c r="B267" i="4"/>
  <c r="B319" i="4"/>
  <c r="B318" i="4"/>
  <c r="B251" i="4"/>
  <c r="B323" i="4"/>
  <c r="B303" i="4"/>
  <c r="B325" i="4"/>
  <c r="B290" i="4"/>
  <c r="B292" i="4"/>
  <c r="B248" i="4"/>
  <c r="B295" i="4"/>
  <c r="B304" i="4"/>
  <c r="B296" i="4"/>
  <c r="B306" i="4"/>
  <c r="B324" i="4"/>
  <c r="B327" i="4"/>
  <c r="B299" i="4"/>
  <c r="B279" i="4"/>
  <c r="B374" i="4"/>
  <c r="B328" i="4"/>
  <c r="B375" i="4"/>
  <c r="B360" i="4"/>
  <c r="B373" i="4"/>
  <c r="B372" i="4"/>
  <c r="B350" i="4"/>
  <c r="B311" i="4"/>
  <c r="B321" i="4"/>
  <c r="B285" i="4"/>
  <c r="B313" i="4"/>
  <c r="B293" i="4"/>
  <c r="B300" i="4"/>
  <c r="B280" i="4"/>
  <c r="B240" i="4"/>
  <c r="B282" i="4"/>
  <c r="B364" i="4"/>
  <c r="B297" i="4"/>
  <c r="B284" i="4"/>
  <c r="B309" i="4"/>
  <c r="B320" i="4"/>
  <c r="B382" i="4"/>
  <c r="B381" i="4"/>
  <c r="B246" i="4"/>
  <c r="B271" i="4"/>
  <c r="B244" i="4"/>
  <c r="B274" i="4"/>
  <c r="B257" i="4"/>
  <c r="B278" i="4"/>
  <c r="B226" i="4"/>
  <c r="B269" i="4"/>
  <c r="B234" i="4"/>
  <c r="B256" i="4"/>
  <c r="B301" i="4"/>
  <c r="B287" i="4"/>
  <c r="B264" i="4"/>
  <c r="B273" i="4"/>
  <c r="B254" i="4"/>
  <c r="B289" i="4"/>
  <c r="B261" i="4"/>
  <c r="B229" i="4"/>
  <c r="B249" i="4"/>
  <c r="B253" i="4"/>
  <c r="B239" i="4"/>
  <c r="B250" i="4"/>
  <c r="B259" i="4"/>
  <c r="B231" i="4"/>
  <c r="B272" i="4"/>
  <c r="B223" i="4"/>
  <c r="B276" i="4"/>
  <c r="B258" i="4"/>
  <c r="B247" i="4"/>
  <c r="B217" i="4"/>
  <c r="B260" i="4"/>
  <c r="B310" i="4"/>
  <c r="B315" i="4"/>
  <c r="B262" i="4"/>
  <c r="B238" i="4"/>
  <c r="B242" i="4"/>
  <c r="B227" i="4"/>
  <c r="B241" i="4"/>
  <c r="B115" i="4"/>
  <c r="B277" i="4"/>
  <c r="B268" i="4"/>
  <c r="B236" i="4"/>
  <c r="B219" i="4"/>
  <c r="B225" i="4"/>
  <c r="B232" i="4"/>
  <c r="B235" i="4"/>
  <c r="B222" i="4"/>
  <c r="B218" i="4"/>
  <c r="B237" i="4"/>
  <c r="B243" i="4"/>
  <c r="B220" i="4"/>
  <c r="B255" i="4"/>
  <c r="B164" i="4"/>
  <c r="B197" i="4"/>
  <c r="B140" i="4"/>
  <c r="B135" i="4"/>
  <c r="B120" i="4"/>
  <c r="B129" i="4"/>
  <c r="B60" i="4"/>
  <c r="B100" i="4"/>
  <c r="B41" i="4"/>
  <c r="B66" i="4"/>
  <c r="B83" i="4"/>
  <c r="B53" i="4"/>
  <c r="B76" i="4"/>
  <c r="B103" i="4"/>
  <c r="B86" i="4"/>
  <c r="B50" i="4"/>
  <c r="B159" i="4"/>
  <c r="B111" i="4"/>
  <c r="B68" i="4"/>
  <c r="B122" i="4"/>
  <c r="B132" i="4"/>
  <c r="B119" i="4"/>
  <c r="B209" i="4"/>
  <c r="B118" i="4"/>
  <c r="B109" i="4"/>
  <c r="B78" i="4"/>
  <c r="B62" i="4"/>
  <c r="B90" i="4"/>
  <c r="B64" i="4"/>
  <c r="B181" i="4"/>
  <c r="B80" i="4"/>
  <c r="B84" i="4"/>
  <c r="B44" i="4"/>
  <c r="B89" i="4"/>
  <c r="B70" i="4"/>
  <c r="B91" i="4"/>
  <c r="B112" i="4"/>
  <c r="B73" i="4"/>
  <c r="B30" i="4"/>
  <c r="B200" i="4"/>
  <c r="B166" i="4"/>
  <c r="B147" i="4"/>
  <c r="B125" i="4"/>
  <c r="B123" i="4"/>
  <c r="B56" i="4"/>
  <c r="B104" i="4"/>
  <c r="B43" i="4"/>
  <c r="B190" i="4"/>
  <c r="B201" i="4"/>
  <c r="B163" i="4"/>
  <c r="B203" i="4"/>
  <c r="B204" i="4"/>
  <c r="B160" i="4"/>
  <c r="B180" i="4"/>
  <c r="B182" i="4"/>
  <c r="B173" i="4"/>
  <c r="B168" i="4"/>
  <c r="B142" i="4"/>
  <c r="B38" i="4"/>
  <c r="B94" i="4"/>
  <c r="B92" i="4"/>
  <c r="B39" i="4"/>
  <c r="B32" i="4"/>
  <c r="B93" i="4"/>
  <c r="B81" i="4"/>
  <c r="B42" i="4"/>
  <c r="B45" i="4"/>
  <c r="B82" i="4"/>
  <c r="B177" i="4"/>
  <c r="B172" i="4"/>
  <c r="B195" i="4"/>
  <c r="B169" i="4"/>
  <c r="B165" i="4"/>
  <c r="B202" i="4"/>
  <c r="B175" i="4"/>
  <c r="B167" i="4"/>
  <c r="B213" i="4"/>
  <c r="B146" i="4"/>
  <c r="B139" i="4"/>
  <c r="B136" i="4"/>
  <c r="B105" i="4"/>
  <c r="B57" i="4"/>
  <c r="B37" i="4"/>
  <c r="B58" i="4"/>
  <c r="B51" i="4"/>
  <c r="B97" i="4"/>
  <c r="B40" i="4"/>
  <c r="B176" i="4"/>
  <c r="B189" i="4"/>
  <c r="B161" i="4"/>
  <c r="B98" i="4"/>
  <c r="B194" i="4"/>
  <c r="B184" i="4"/>
  <c r="B193" i="4"/>
  <c r="B153" i="4"/>
  <c r="B149" i="4"/>
  <c r="B162" i="4"/>
  <c r="B126" i="4"/>
  <c r="B174" i="4"/>
  <c r="B186" i="4"/>
  <c r="B127" i="4"/>
  <c r="B178" i="4"/>
  <c r="B117" i="4"/>
  <c r="B144" i="4"/>
  <c r="B131" i="4"/>
  <c r="B145" i="4"/>
  <c r="B88" i="4"/>
  <c r="B99" i="4"/>
  <c r="B75" i="4"/>
  <c r="B46" i="4"/>
  <c r="B54" i="4"/>
  <c r="B31" i="4"/>
  <c r="B96" i="4"/>
  <c r="B207" i="4"/>
  <c r="B205" i="4"/>
  <c r="B107" i="4"/>
  <c r="B113" i="4"/>
  <c r="B210" i="4"/>
  <c r="B74" i="4"/>
  <c r="B191" i="4"/>
  <c r="B192" i="4"/>
  <c r="B212" i="4"/>
  <c r="B215" i="4"/>
  <c r="B187" i="4"/>
  <c r="B155" i="4"/>
  <c r="B157" i="4"/>
  <c r="B183" i="4"/>
  <c r="B49" i="4"/>
  <c r="B35" i="4"/>
  <c r="B108" i="4"/>
  <c r="B208" i="4"/>
  <c r="B148" i="4"/>
  <c r="B214" i="4"/>
  <c r="B158" i="4"/>
  <c r="B156" i="4"/>
  <c r="B199" i="4"/>
  <c r="B52" i="4"/>
  <c r="B85" i="4"/>
  <c r="B95" i="4"/>
  <c r="B77" i="4"/>
  <c r="B65" i="4"/>
  <c r="B87" i="4"/>
  <c r="B63" i="4"/>
  <c r="B48" i="4"/>
  <c r="B116" i="4"/>
  <c r="B61" i="4"/>
  <c r="B59" i="4"/>
  <c r="B33" i="4"/>
  <c r="B137" i="4"/>
  <c r="B106" i="4"/>
  <c r="B69" i="4"/>
  <c r="B138" i="4"/>
  <c r="B206" i="4"/>
  <c r="B185" i="4"/>
  <c r="B152" i="4"/>
  <c r="B128" i="4"/>
  <c r="B114" i="4"/>
  <c r="B36" i="4"/>
  <c r="B179" i="4"/>
  <c r="B198" i="4"/>
  <c r="B216" i="4"/>
  <c r="B211" i="4"/>
  <c r="B133" i="4"/>
  <c r="B124" i="4"/>
  <c r="B110" i="4"/>
  <c r="B102" i="4"/>
  <c r="B79" i="4"/>
  <c r="B67" i="4"/>
  <c r="B34" i="4"/>
  <c r="B154" i="4"/>
  <c r="B188" i="4"/>
  <c r="B151" i="4"/>
  <c r="B47" i="4"/>
  <c r="B55" i="4"/>
  <c r="B170" i="4"/>
  <c r="B150" i="4"/>
  <c r="B171" i="4"/>
  <c r="B121" i="4"/>
  <c r="B196" i="4"/>
  <c r="B130" i="4"/>
  <c r="B141" i="4"/>
  <c r="B101" i="4"/>
  <c r="B71" i="4"/>
  <c r="B134" i="4"/>
  <c r="B143" i="4"/>
  <c r="B72" i="4"/>
  <c r="M9" i="1"/>
  <c r="M12" i="1"/>
  <c r="M5" i="1"/>
  <c r="M13" i="1"/>
  <c r="M14" i="1"/>
  <c r="M11" i="1"/>
  <c r="M10" i="1"/>
  <c r="M16" i="1"/>
  <c r="M6" i="1"/>
  <c r="P6" i="1" s="1"/>
  <c r="M17" i="1"/>
  <c r="M8" i="1"/>
  <c r="M15" i="1"/>
  <c r="M7" i="1"/>
  <c r="T57" i="1"/>
  <c r="P10" i="1" l="1"/>
  <c r="P7" i="1"/>
  <c r="P14" i="1"/>
  <c r="B26" i="4"/>
  <c r="P16" i="1"/>
  <c r="B28" i="4"/>
  <c r="P13" i="1"/>
  <c r="B25" i="4"/>
  <c r="P8" i="1"/>
  <c r="P17" i="1"/>
  <c r="B29" i="4"/>
  <c r="P11" i="1"/>
  <c r="P12" i="1"/>
  <c r="B24" i="4"/>
  <c r="P9" i="1"/>
  <c r="P15" i="1"/>
  <c r="B22" i="4" s="1"/>
  <c r="N13" i="2"/>
  <c r="P5" i="1"/>
  <c r="N12" i="2"/>
  <c r="N11" i="2"/>
  <c r="Q11" i="2" s="1"/>
  <c r="T58" i="1"/>
  <c r="B21" i="4" l="1"/>
  <c r="B27" i="4"/>
  <c r="B20" i="4"/>
  <c r="B23" i="4"/>
  <c r="B19" i="4"/>
  <c r="B18" i="4"/>
  <c r="B17" i="4"/>
  <c r="Q12" i="2"/>
  <c r="G3" i="2" s="1"/>
  <c r="Q13" i="2"/>
  <c r="K3" i="2" s="1"/>
  <c r="T59" i="1"/>
  <c r="H18" i="4" l="1"/>
  <c r="H17" i="4"/>
  <c r="B25" i="2"/>
  <c r="E26" i="2"/>
  <c r="T60" i="1"/>
  <c r="H19" i="4" l="1"/>
  <c r="G22" i="4"/>
  <c r="H22" i="4" s="1"/>
  <c r="I22" i="4" s="1"/>
  <c r="T61" i="1"/>
  <c r="G23" i="4" l="1"/>
  <c r="G24" i="4" s="1"/>
  <c r="T62" i="1"/>
  <c r="H23" i="4" l="1"/>
  <c r="I23" i="4" s="1"/>
  <c r="G25" i="4"/>
  <c r="H24" i="4"/>
  <c r="T63" i="1"/>
  <c r="I24" i="4" l="1"/>
  <c r="G26" i="4"/>
  <c r="H25" i="4"/>
  <c r="I25" i="4" s="1"/>
  <c r="T64" i="1"/>
  <c r="G27" i="4" l="1"/>
  <c r="H26" i="4"/>
  <c r="I26" i="4" s="1"/>
  <c r="T65" i="1"/>
  <c r="G28" i="4" l="1"/>
  <c r="H27" i="4"/>
  <c r="I27" i="4" s="1"/>
  <c r="T66" i="1"/>
  <c r="G29" i="4" l="1"/>
  <c r="H28" i="4"/>
  <c r="I28" i="4" s="1"/>
  <c r="T67" i="1"/>
  <c r="G30" i="4" l="1"/>
  <c r="H29" i="4"/>
  <c r="I29" i="4" s="1"/>
  <c r="T68" i="1"/>
  <c r="G31" i="4" l="1"/>
  <c r="H30" i="4"/>
  <c r="I30" i="4" s="1"/>
  <c r="T69" i="1"/>
  <c r="G32" i="4" l="1"/>
  <c r="H31" i="4"/>
  <c r="I31" i="4" s="1"/>
  <c r="T70" i="1"/>
  <c r="H32" i="4" l="1"/>
  <c r="I32" i="4" s="1"/>
  <c r="T71" i="1"/>
  <c r="T72" i="1" l="1"/>
  <c r="T73" i="1" l="1"/>
  <c r="T74" i="1" l="1"/>
  <c r="T75" i="1" l="1"/>
  <c r="T76" i="1" l="1"/>
  <c r="T77" i="1" l="1"/>
  <c r="T78" i="1" l="1"/>
  <c r="T79" i="1" l="1"/>
  <c r="T80" i="1" l="1"/>
  <c r="T81" i="1" l="1"/>
  <c r="T82" i="1" l="1"/>
  <c r="T83" i="1" l="1"/>
  <c r="T84" i="1" l="1"/>
  <c r="T85" i="1" l="1"/>
  <c r="T86" i="1" l="1"/>
  <c r="T87" i="1" l="1"/>
  <c r="T88" i="1" l="1"/>
  <c r="T89" i="1" l="1"/>
  <c r="T90" i="1" l="1"/>
  <c r="T91" i="1" l="1"/>
  <c r="T92" i="1" l="1"/>
  <c r="T93" i="1" l="1"/>
  <c r="T94" i="1" l="1"/>
  <c r="T95" i="1" l="1"/>
  <c r="T96" i="1" l="1"/>
  <c r="T97" i="1" l="1"/>
  <c r="T98" i="1" l="1"/>
  <c r="T99" i="1" l="1"/>
  <c r="T100" i="1" l="1"/>
  <c r="T101" i="1" l="1"/>
  <c r="T102" i="1" l="1"/>
  <c r="T103" i="1" l="1"/>
  <c r="T104" i="1" l="1"/>
  <c r="T105" i="1" l="1"/>
  <c r="B26" i="2" l="1"/>
  <c r="A29" i="2" l="1"/>
  <c r="B29" i="2" s="1"/>
  <c r="C29" i="2" s="1"/>
  <c r="N29" i="2" l="1"/>
  <c r="O29" i="2" s="1"/>
  <c r="K29" i="2"/>
  <c r="L29" i="2" s="1"/>
  <c r="H29" i="2"/>
  <c r="I29" i="2" s="1"/>
  <c r="Q29" i="2"/>
  <c r="R29" i="2" s="1"/>
  <c r="A30" i="2"/>
  <c r="K30" i="2" s="1"/>
  <c r="E29" i="2"/>
  <c r="F29" i="2" s="1"/>
  <c r="Q30" i="2" l="1"/>
  <c r="R30" i="2" s="1"/>
  <c r="B30" i="2"/>
  <c r="C30" i="2" s="1"/>
  <c r="A31" i="2"/>
  <c r="E31" i="2" s="1"/>
  <c r="E30" i="2"/>
  <c r="F30" i="2" s="1"/>
  <c r="L30" i="2"/>
  <c r="N30" i="2"/>
  <c r="O30" i="2" s="1"/>
  <c r="H30" i="2"/>
  <c r="I30" i="2" s="1"/>
  <c r="H31" i="2" l="1"/>
  <c r="I31" i="2" s="1"/>
  <c r="B31" i="2"/>
  <c r="C31" i="2" s="1"/>
  <c r="N31" i="2"/>
  <c r="O31" i="2" s="1"/>
  <c r="F31" i="2"/>
  <c r="K31" i="2"/>
  <c r="L31" i="2" s="1"/>
  <c r="Q31" i="2"/>
  <c r="R31" i="2" s="1"/>
  <c r="A32" i="2"/>
  <c r="H32" i="2" s="1"/>
  <c r="I32" i="2" l="1"/>
  <c r="K32" i="2"/>
  <c r="L32" i="2" s="1"/>
  <c r="N32" i="2"/>
  <c r="O32" i="2" s="1"/>
  <c r="Q32" i="2"/>
  <c r="R32" i="2" s="1"/>
  <c r="B32" i="2"/>
  <c r="C32" i="2" s="1"/>
  <c r="E32" i="2"/>
  <c r="F32" i="2" s="1"/>
  <c r="A33" i="2"/>
  <c r="B33" i="2" s="1"/>
  <c r="C33" i="2" l="1"/>
  <c r="Q33" i="2"/>
  <c r="R33" i="2" s="1"/>
  <c r="H33" i="2"/>
  <c r="I33" i="2" s="1"/>
  <c r="E33" i="2"/>
  <c r="F33" i="2" s="1"/>
  <c r="N33" i="2"/>
  <c r="O33" i="2" s="1"/>
  <c r="K33" i="2"/>
  <c r="L33" i="2" s="1"/>
  <c r="A34" i="2"/>
  <c r="H34" i="2" l="1"/>
  <c r="I34" i="2" s="1"/>
  <c r="N34" i="2"/>
  <c r="O34" i="2" s="1"/>
  <c r="E34" i="2"/>
  <c r="F34" i="2" s="1"/>
  <c r="B34" i="2"/>
  <c r="C34" i="2" s="1"/>
  <c r="K34" i="2"/>
  <c r="L34" i="2" s="1"/>
  <c r="Q34" i="2"/>
  <c r="R34" i="2" s="1"/>
  <c r="A35" i="2"/>
  <c r="H35" i="2" l="1"/>
  <c r="I35" i="2" s="1"/>
  <c r="Q35" i="2"/>
  <c r="R35" i="2" s="1"/>
  <c r="K35" i="2"/>
  <c r="L35" i="2" s="1"/>
  <c r="B35" i="2"/>
  <c r="C35" i="2" s="1"/>
  <c r="E35" i="2"/>
  <c r="F35" i="2" s="1"/>
  <c r="A36" i="2"/>
  <c r="N35" i="2"/>
  <c r="O35" i="2" s="1"/>
  <c r="K36" i="2" l="1"/>
  <c r="L36" i="2" s="1"/>
  <c r="N36" i="2"/>
  <c r="O36" i="2" s="1"/>
  <c r="E36" i="2"/>
  <c r="F36" i="2" s="1"/>
  <c r="B36" i="2"/>
  <c r="C36" i="2" s="1"/>
  <c r="Q36" i="2"/>
  <c r="R36" i="2" s="1"/>
  <c r="H36" i="2"/>
  <c r="I36" i="2" s="1"/>
  <c r="A37" i="2"/>
  <c r="N37" i="2" l="1"/>
  <c r="O37" i="2" s="1"/>
  <c r="Q37" i="2"/>
  <c r="R37" i="2" s="1"/>
  <c r="B37" i="2"/>
  <c r="C37" i="2" s="1"/>
  <c r="H37" i="2"/>
  <c r="I37" i="2" s="1"/>
  <c r="K37" i="2"/>
  <c r="L37" i="2" s="1"/>
  <c r="A38" i="2"/>
  <c r="E37" i="2"/>
  <c r="F37" i="2" s="1"/>
  <c r="E38" i="2" l="1"/>
  <c r="F38" i="2" s="1"/>
  <c r="H38" i="2"/>
  <c r="I38" i="2" s="1"/>
  <c r="Q38" i="2"/>
  <c r="R38" i="2" s="1"/>
  <c r="K38" i="2"/>
  <c r="L38" i="2" s="1"/>
  <c r="A39" i="2"/>
  <c r="B38" i="2"/>
  <c r="C38" i="2" s="1"/>
  <c r="N38" i="2"/>
  <c r="O38" i="2" s="1"/>
  <c r="H39" i="2" l="1"/>
  <c r="I39" i="2" s="1"/>
  <c r="A40" i="2"/>
  <c r="K39" i="2"/>
  <c r="L39" i="2" s="1"/>
  <c r="B39" i="2"/>
  <c r="C39" i="2" s="1"/>
  <c r="N39" i="2"/>
  <c r="O39" i="2" s="1"/>
  <c r="Q39" i="2"/>
  <c r="R39" i="2" s="1"/>
  <c r="E39" i="2"/>
  <c r="F39" i="2" s="1"/>
  <c r="N40" i="2" l="1"/>
  <c r="O40" i="2" s="1"/>
  <c r="K40" i="2"/>
  <c r="L40" i="2" s="1"/>
  <c r="H40" i="2"/>
  <c r="I40" i="2" s="1"/>
  <c r="Q40" i="2"/>
  <c r="R40" i="2" s="1"/>
  <c r="B40" i="2"/>
  <c r="C40" i="2" s="1"/>
  <c r="E40" i="2"/>
  <c r="F40" i="2" s="1"/>
  <c r="A41" i="2"/>
  <c r="B41" i="2" l="1"/>
  <c r="C41" i="2" s="1"/>
  <c r="A42" i="2"/>
  <c r="E41" i="2"/>
  <c r="F41" i="2" s="1"/>
  <c r="K41" i="2"/>
  <c r="L41" i="2" s="1"/>
  <c r="H41" i="2"/>
  <c r="I41" i="2" s="1"/>
  <c r="Q41" i="2"/>
  <c r="R41" i="2" s="1"/>
  <c r="N41" i="2"/>
  <c r="O41" i="2" s="1"/>
  <c r="K42" i="2" l="1"/>
  <c r="L42" i="2" s="1"/>
  <c r="E42" i="2"/>
  <c r="F42" i="2" s="1"/>
  <c r="Q42" i="2"/>
  <c r="R42" i="2" s="1"/>
  <c r="B42" i="2"/>
  <c r="C42" i="2" s="1"/>
  <c r="N42" i="2"/>
  <c r="O42" i="2" s="1"/>
  <c r="H42" i="2"/>
  <c r="I42" i="2" s="1"/>
  <c r="A43" i="2"/>
  <c r="Q43" i="2" l="1"/>
  <c r="R43" i="2" s="1"/>
  <c r="B43" i="2"/>
  <c r="C43" i="2" s="1"/>
  <c r="E43" i="2"/>
  <c r="F43" i="2" s="1"/>
  <c r="A44" i="2"/>
  <c r="K43" i="2"/>
  <c r="L43" i="2" s="1"/>
  <c r="N43" i="2"/>
  <c r="O43" i="2" s="1"/>
  <c r="H43" i="2"/>
  <c r="I43" i="2" s="1"/>
  <c r="H44" i="2" l="1"/>
  <c r="I44" i="2" s="1"/>
  <c r="N44" i="2"/>
  <c r="O44" i="2" s="1"/>
  <c r="A45" i="2"/>
  <c r="K44" i="2"/>
  <c r="L44" i="2" s="1"/>
  <c r="Q44" i="2"/>
  <c r="R44" i="2" s="1"/>
  <c r="E44" i="2"/>
  <c r="F44" i="2" s="1"/>
  <c r="B44" i="2"/>
  <c r="C44" i="2" s="1"/>
  <c r="E45" i="2" l="1"/>
  <c r="F45" i="2" s="1"/>
  <c r="N45" i="2"/>
  <c r="O45" i="2" s="1"/>
  <c r="B45" i="2"/>
  <c r="C45" i="2" s="1"/>
  <c r="K45" i="2"/>
  <c r="L45" i="2" s="1"/>
  <c r="H45" i="2"/>
  <c r="I45" i="2" s="1"/>
  <c r="A46" i="2"/>
  <c r="Q45" i="2"/>
  <c r="R45" i="2" s="1"/>
  <c r="K46" i="2" l="1"/>
  <c r="L46" i="2" s="1"/>
  <c r="A47" i="2"/>
  <c r="B46" i="2"/>
  <c r="C46" i="2" s="1"/>
  <c r="H46" i="2"/>
  <c r="I46" i="2" s="1"/>
  <c r="Q46" i="2"/>
  <c r="R46" i="2" s="1"/>
  <c r="E46" i="2"/>
  <c r="F46" i="2" s="1"/>
  <c r="N46" i="2"/>
  <c r="O46" i="2" s="1"/>
  <c r="E47" i="2" l="1"/>
  <c r="F47" i="2" s="1"/>
  <c r="N47" i="2"/>
  <c r="O47" i="2" s="1"/>
  <c r="A48" i="2"/>
  <c r="H47" i="2"/>
  <c r="I47" i="2" s="1"/>
  <c r="Q47" i="2"/>
  <c r="R47" i="2" s="1"/>
  <c r="B47" i="2"/>
  <c r="C47" i="2" s="1"/>
  <c r="K47" i="2"/>
  <c r="L47" i="2" s="1"/>
  <c r="E48" i="2" l="1"/>
  <c r="F48" i="2" s="1"/>
  <c r="N48" i="2"/>
  <c r="O48" i="2" s="1"/>
  <c r="K48" i="2"/>
  <c r="L48" i="2" s="1"/>
  <c r="H48" i="2"/>
  <c r="I48" i="2" s="1"/>
  <c r="Q48" i="2"/>
  <c r="R48" i="2" s="1"/>
  <c r="B48" i="2"/>
  <c r="C48" i="2" s="1"/>
  <c r="A49" i="2"/>
  <c r="E49" i="2" l="1"/>
  <c r="F49" i="2" s="1"/>
  <c r="A50" i="2"/>
  <c r="Q49" i="2"/>
  <c r="R49" i="2" s="1"/>
  <c r="B49" i="2"/>
  <c r="C49" i="2" s="1"/>
  <c r="N49" i="2"/>
  <c r="O49" i="2" s="1"/>
  <c r="K49" i="2"/>
  <c r="L49" i="2" s="1"/>
  <c r="H49" i="2"/>
  <c r="I49" i="2" s="1"/>
  <c r="K50" i="2" l="1"/>
  <c r="L50" i="2" s="1"/>
  <c r="B50" i="2"/>
  <c r="C50" i="2" s="1"/>
  <c r="A51" i="2"/>
  <c r="E50" i="2"/>
  <c r="F50" i="2" s="1"/>
  <c r="H50" i="2"/>
  <c r="I50" i="2" s="1"/>
  <c r="N50" i="2"/>
  <c r="O50" i="2" s="1"/>
  <c r="Q50" i="2"/>
  <c r="R50" i="2" s="1"/>
  <c r="E51" i="2" l="1"/>
  <c r="F51" i="2" s="1"/>
  <c r="H51" i="2"/>
  <c r="I51" i="2" s="1"/>
  <c r="K51" i="2"/>
  <c r="L51" i="2" s="1"/>
  <c r="A52" i="2"/>
  <c r="B51" i="2"/>
  <c r="C51" i="2" s="1"/>
  <c r="N51" i="2"/>
  <c r="O51" i="2" s="1"/>
  <c r="Q51" i="2"/>
  <c r="R51" i="2" s="1"/>
  <c r="N52" i="2" l="1"/>
  <c r="O52" i="2" s="1"/>
  <c r="K52" i="2"/>
  <c r="L52" i="2" s="1"/>
  <c r="E52" i="2"/>
  <c r="F52" i="2" s="1"/>
  <c r="Q52" i="2"/>
  <c r="R52" i="2" s="1"/>
  <c r="A53" i="2"/>
  <c r="H52" i="2"/>
  <c r="I52" i="2" s="1"/>
  <c r="B52" i="2"/>
  <c r="C52" i="2" s="1"/>
  <c r="H53" i="2" l="1"/>
  <c r="I53" i="2" s="1"/>
  <c r="E53" i="2"/>
  <c r="F53" i="2" s="1"/>
  <c r="A54" i="2"/>
  <c r="K53" i="2"/>
  <c r="L53" i="2" s="1"/>
  <c r="Q53" i="2"/>
  <c r="R53" i="2" s="1"/>
  <c r="N53" i="2"/>
  <c r="O53" i="2" s="1"/>
  <c r="B53" i="2"/>
  <c r="C53" i="2" s="1"/>
  <c r="N54" i="2" l="1"/>
  <c r="O54" i="2" s="1"/>
  <c r="E54" i="2"/>
  <c r="F54" i="2" s="1"/>
  <c r="B54" i="2"/>
  <c r="C54" i="2" s="1"/>
  <c r="A55" i="2"/>
  <c r="K54" i="2"/>
  <c r="L54" i="2" s="1"/>
  <c r="H54" i="2"/>
  <c r="I54" i="2" s="1"/>
  <c r="Q54" i="2"/>
  <c r="R54" i="2" s="1"/>
  <c r="N55" i="2" l="1"/>
  <c r="O55" i="2" s="1"/>
  <c r="B55" i="2"/>
  <c r="C55" i="2" s="1"/>
  <c r="E55" i="2"/>
  <c r="F55" i="2" s="1"/>
  <c r="K55" i="2"/>
  <c r="L55" i="2" s="1"/>
  <c r="A56" i="2"/>
  <c r="H55" i="2"/>
  <c r="I55" i="2" s="1"/>
  <c r="Q55" i="2"/>
  <c r="R55" i="2" s="1"/>
  <c r="Q56" i="2" l="1"/>
  <c r="R56" i="2" s="1"/>
  <c r="K56" i="2"/>
  <c r="L56" i="2" s="1"/>
  <c r="A57" i="2"/>
  <c r="E56" i="2"/>
  <c r="F56" i="2" s="1"/>
  <c r="B56" i="2"/>
  <c r="C56" i="2" s="1"/>
  <c r="H56" i="2"/>
  <c r="I56" i="2" s="1"/>
  <c r="N56" i="2"/>
  <c r="O56" i="2" s="1"/>
  <c r="N57" i="2" l="1"/>
  <c r="O57" i="2" s="1"/>
  <c r="K57" i="2"/>
  <c r="L57" i="2" s="1"/>
  <c r="H57" i="2"/>
  <c r="I57" i="2" s="1"/>
  <c r="E57" i="2"/>
  <c r="F57" i="2" s="1"/>
  <c r="Q57" i="2"/>
  <c r="R57" i="2" s="1"/>
  <c r="B57" i="2"/>
  <c r="C57" i="2" s="1"/>
  <c r="A58" i="2"/>
  <c r="Q58" i="2" l="1"/>
  <c r="R58" i="2" s="1"/>
  <c r="A59" i="2"/>
  <c r="K58" i="2"/>
  <c r="L58" i="2" s="1"/>
  <c r="E58" i="2"/>
  <c r="F58" i="2" s="1"/>
  <c r="B58" i="2"/>
  <c r="C58" i="2" s="1"/>
  <c r="N58" i="2"/>
  <c r="O58" i="2" s="1"/>
  <c r="H58" i="2"/>
  <c r="I58" i="2" s="1"/>
  <c r="E59" i="2" l="1"/>
  <c r="F59" i="2" s="1"/>
  <c r="H59" i="2"/>
  <c r="I59" i="2" s="1"/>
  <c r="K59" i="2"/>
  <c r="L59" i="2" s="1"/>
  <c r="N59" i="2"/>
  <c r="O59" i="2" s="1"/>
  <c r="Q59" i="2"/>
  <c r="R59" i="2" s="1"/>
  <c r="B59" i="2"/>
  <c r="C59" i="2" s="1"/>
  <c r="A60" i="2"/>
  <c r="K60" i="2" l="1"/>
  <c r="L60" i="2" s="1"/>
  <c r="A61" i="2"/>
  <c r="N60" i="2"/>
  <c r="O60" i="2" s="1"/>
  <c r="Q60" i="2"/>
  <c r="R60" i="2" s="1"/>
  <c r="E60" i="2"/>
  <c r="F60" i="2" s="1"/>
  <c r="B60" i="2"/>
  <c r="C60" i="2" s="1"/>
  <c r="H60" i="2"/>
  <c r="I60" i="2" s="1"/>
  <c r="N61" i="2" l="1"/>
  <c r="O61" i="2" s="1"/>
  <c r="K61" i="2"/>
  <c r="L61" i="2" s="1"/>
  <c r="A62" i="2"/>
  <c r="B61" i="2"/>
  <c r="C61" i="2" s="1"/>
  <c r="E61" i="2"/>
  <c r="F61" i="2" s="1"/>
  <c r="H61" i="2"/>
  <c r="I61" i="2" s="1"/>
  <c r="Q61" i="2"/>
  <c r="R61" i="2" s="1"/>
  <c r="Q62" i="2" l="1"/>
  <c r="R62" i="2" s="1"/>
  <c r="K62" i="2"/>
  <c r="L62" i="2" s="1"/>
  <c r="H62" i="2"/>
  <c r="I62" i="2" s="1"/>
  <c r="E62" i="2"/>
  <c r="F62" i="2" s="1"/>
  <c r="A63" i="2"/>
  <c r="N62" i="2"/>
  <c r="O62" i="2" s="1"/>
  <c r="B62" i="2"/>
  <c r="C62" i="2" s="1"/>
  <c r="K63" i="2" l="1"/>
  <c r="L63" i="2" s="1"/>
  <c r="A64" i="2"/>
  <c r="H63" i="2"/>
  <c r="I63" i="2" s="1"/>
  <c r="E63" i="2"/>
  <c r="F63" i="2" s="1"/>
  <c r="B63" i="2"/>
  <c r="C63" i="2" s="1"/>
  <c r="Q63" i="2"/>
  <c r="R63" i="2" s="1"/>
  <c r="N63" i="2"/>
  <c r="O63" i="2" s="1"/>
  <c r="N64" i="2" l="1"/>
  <c r="O64" i="2" s="1"/>
  <c r="A65" i="2"/>
  <c r="E64" i="2"/>
  <c r="F64" i="2" s="1"/>
  <c r="B64" i="2"/>
  <c r="C64" i="2" s="1"/>
  <c r="K64" i="2"/>
  <c r="L64" i="2" s="1"/>
  <c r="H64" i="2"/>
  <c r="I64" i="2" s="1"/>
  <c r="Q64" i="2"/>
  <c r="R64" i="2" s="1"/>
  <c r="Q65" i="2" l="1"/>
  <c r="R65" i="2" s="1"/>
  <c r="B65" i="2"/>
  <c r="C65" i="2" s="1"/>
  <c r="E65" i="2"/>
  <c r="F65" i="2" s="1"/>
  <c r="N65" i="2"/>
  <c r="O65" i="2" s="1"/>
  <c r="A66" i="2"/>
  <c r="H65" i="2"/>
  <c r="I65" i="2" s="1"/>
  <c r="K65" i="2"/>
  <c r="L65" i="2" s="1"/>
  <c r="E66" i="2" l="1"/>
  <c r="F66" i="2" s="1"/>
  <c r="B66" i="2"/>
  <c r="C66" i="2" s="1"/>
  <c r="Q66" i="2"/>
  <c r="R66" i="2" s="1"/>
  <c r="A67" i="2"/>
  <c r="N66" i="2"/>
  <c r="O66" i="2" s="1"/>
  <c r="H66" i="2"/>
  <c r="I66" i="2" s="1"/>
  <c r="K66" i="2"/>
  <c r="L66" i="2" s="1"/>
  <c r="H67" i="2" l="1"/>
  <c r="I67" i="2" s="1"/>
  <c r="N67" i="2"/>
  <c r="O67" i="2" s="1"/>
  <c r="Q67" i="2"/>
  <c r="R67" i="2" s="1"/>
  <c r="A68" i="2"/>
  <c r="E67" i="2"/>
  <c r="F67" i="2" s="1"/>
  <c r="B67" i="2"/>
  <c r="C67" i="2" s="1"/>
  <c r="K67" i="2"/>
  <c r="L67" i="2" s="1"/>
  <c r="H68" i="2" l="1"/>
  <c r="I68" i="2" s="1"/>
  <c r="N68" i="2"/>
  <c r="O68" i="2" s="1"/>
  <c r="Q68" i="2"/>
  <c r="R68" i="2" s="1"/>
  <c r="B68" i="2"/>
  <c r="C68" i="2" s="1"/>
  <c r="K68" i="2"/>
  <c r="L68" i="2" s="1"/>
  <c r="E68" i="2"/>
  <c r="F68" i="2" s="1"/>
</calcChain>
</file>

<file path=xl/sharedStrings.xml><?xml version="1.0" encoding="utf-8"?>
<sst xmlns="http://schemas.openxmlformats.org/spreadsheetml/2006/main" count="175" uniqueCount="129">
  <si>
    <t>MIN</t>
  </si>
  <si>
    <t>MAX</t>
  </si>
  <si>
    <t>Driehoeksverdeling</t>
  </si>
  <si>
    <t>Uniform</t>
  </si>
  <si>
    <t>Uniforme verdeling</t>
  </si>
  <si>
    <t>A</t>
  </si>
  <si>
    <t>B</t>
  </si>
  <si>
    <t>C</t>
  </si>
  <si>
    <t>Normale verdeling</t>
  </si>
  <si>
    <t>Mu</t>
  </si>
  <si>
    <t>Sigma</t>
  </si>
  <si>
    <t>NegExp-verdeling</t>
  </si>
  <si>
    <t>X</t>
  </si>
  <si>
    <t>U(0,1)</t>
  </si>
  <si>
    <t>Poissonverdeling</t>
  </si>
  <si>
    <t>Labda</t>
  </si>
  <si>
    <t>Tabel met Poissonwaarden</t>
  </si>
  <si>
    <t>x</t>
  </si>
  <si>
    <r>
      <t>P(X</t>
    </r>
    <r>
      <rPr>
        <b/>
        <sz val="11"/>
        <color theme="1"/>
        <rFont val="Calibri"/>
        <family val="2"/>
      </rPr>
      <t>≤x)</t>
    </r>
  </si>
  <si>
    <t>Gemiddelde</t>
  </si>
  <si>
    <t>Theorie:</t>
  </si>
  <si>
    <t>Steekproef:</t>
  </si>
  <si>
    <t>(U+D+N+NgXp+P) / 5</t>
  </si>
  <si>
    <t>Histogram data</t>
  </si>
  <si>
    <t>Bovengrens</t>
  </si>
  <si>
    <t>Minimum</t>
  </si>
  <si>
    <t>Maximum</t>
  </si>
  <si>
    <t>Minimum:</t>
  </si>
  <si>
    <t>Maximum:</t>
  </si>
  <si>
    <t>Stapgrootte</t>
  </si>
  <si>
    <t>40 staven (vast ingesteld)</t>
  </si>
  <si>
    <t>Afkappunt:</t>
  </si>
  <si>
    <t>Steekproefgrootte:</t>
  </si>
  <si>
    <t>De datasets in dit werkblad zijn steekproeven: N toevalsgetallen getrokken uit dezelfde verdeling. De zesde set bevat de gemiddelde waarden van de de vijf steekproefwaarden.</t>
  </si>
  <si>
    <t>dus het gemiddelde van</t>
  </si>
  <si>
    <t>de 5 stochasten hiernaast</t>
  </si>
  <si>
    <t>Laagste waarde:</t>
  </si>
  <si>
    <t>Hoogste waarde:</t>
  </si>
  <si>
    <t>←hoogste waarde die nog wordt meegenomen in de histogrammen</t>
  </si>
  <si>
    <t>"Verkenner" van kansverdelingen</t>
  </si>
  <si>
    <t>Subset</t>
  </si>
  <si>
    <t>Met andere woorden: zelfs als je allemaal stochasten die NegExp verdeeld zijn zou nemen (dus met een verdeling die volstrekt niet op de normale verdeling lijkt)</t>
  </si>
  <si>
    <t>Demonstratie van de centrale limietstelling</t>
  </si>
  <si>
    <r>
      <t xml:space="preserve">dan nóg is de som daarvan (dus </t>
    </r>
    <r>
      <rPr>
        <sz val="11"/>
        <color theme="1"/>
        <rFont val="Symbol"/>
        <family val="1"/>
        <charset val="2"/>
      </rPr>
      <t>S</t>
    </r>
    <r>
      <rPr>
        <sz val="11"/>
        <color theme="1"/>
        <rFont val="Calibri"/>
        <family val="2"/>
      </rPr>
      <t>X</t>
    </r>
    <r>
      <rPr>
        <vertAlign val="subscript"/>
        <sz val="11"/>
        <color theme="1"/>
        <rFont val="Calibri"/>
        <family val="2"/>
      </rPr>
      <t>i</t>
    </r>
    <r>
      <rPr>
        <sz val="11"/>
        <color theme="1"/>
        <rFont val="Calibri"/>
        <family val="2"/>
      </rPr>
      <t>) normaal verdeeld.</t>
    </r>
  </si>
  <si>
    <t>Om dit te demonstreren construeren we hier een tabel met waarden die telkens de som zijn van N toevalsgetallen met kansverdeling P.</t>
  </si>
  <si>
    <r>
      <t xml:space="preserve">Daarvoor gebruiken we de toevalsgetallen in het werkblad </t>
    </r>
    <r>
      <rPr>
        <b/>
        <sz val="11"/>
        <color theme="1"/>
        <rFont val="Calibri"/>
        <family val="2"/>
        <scheme val="minor"/>
      </rPr>
      <t>Model</t>
    </r>
    <r>
      <rPr>
        <sz val="11"/>
        <color theme="1"/>
        <rFont val="Calibri"/>
        <family val="2"/>
        <scheme val="minor"/>
      </rPr>
      <t>. De 10 duizend toevalsgetallen die daarin staan delen we steeds op in</t>
    </r>
  </si>
  <si>
    <t>zal laten zien, maar pas op: tegelijk wordt het aantal waarden dat in het histogram wordt weergegeven kleiner (namelijk 10000/N)</t>
  </si>
  <si>
    <t>dus wordt het geleidelijk weer moeilijker om in het histogram nog een normale verdeling te zien.</t>
  </si>
  <si>
    <t>N =</t>
  </si>
  <si>
    <t>Waarde</t>
  </si>
  <si>
    <t># subsets</t>
  </si>
  <si>
    <t>Verdelingen</t>
  </si>
  <si>
    <t>Driehoek</t>
  </si>
  <si>
    <t>Normaal</t>
  </si>
  <si>
    <t>NegExp</t>
  </si>
  <si>
    <t>Poisson</t>
  </si>
  <si>
    <t>Gekozen:</t>
  </si>
  <si>
    <t>Offset:</t>
  </si>
  <si>
    <t>Histogramdata</t>
  </si>
  <si>
    <t>P =</t>
  </si>
  <si>
    <t>Frequentie</t>
  </si>
  <si>
    <r>
      <t xml:space="preserve">Aantal </t>
    </r>
    <r>
      <rPr>
        <b/>
        <i/>
        <sz val="11"/>
        <color theme="1"/>
        <rFont val="Calibri"/>
        <family val="2"/>
      </rPr>
      <t>≤</t>
    </r>
  </si>
  <si>
    <t>Kies verdeling P</t>
  </si>
  <si>
    <r>
      <t xml:space="preserve">De </t>
    </r>
    <r>
      <rPr>
        <b/>
        <sz val="11"/>
        <color theme="1"/>
        <rFont val="Calibri"/>
        <family val="2"/>
        <scheme val="minor"/>
      </rPr>
      <t>centrale limietstelling</t>
    </r>
    <r>
      <rPr>
        <sz val="11"/>
        <color theme="1"/>
        <rFont val="Calibri"/>
        <family val="2"/>
        <scheme val="minor"/>
      </rPr>
      <t xml:space="preserve"> zegt dat de som van oneindig veel stochasten X normaal verdeeld is </t>
    </r>
    <r>
      <rPr>
        <i/>
        <sz val="11"/>
        <color theme="1"/>
        <rFont val="Calibri"/>
        <family val="2"/>
        <scheme val="minor"/>
      </rPr>
      <t>ongeacht de kansverdeling van die stochasten</t>
    </r>
    <r>
      <rPr>
        <sz val="11"/>
        <color theme="1"/>
        <rFont val="Calibri"/>
        <family val="2"/>
        <scheme val="minor"/>
      </rPr>
      <t>.</t>
    </r>
  </si>
  <si>
    <t>subsets van N, waarbij je N kunt variëren tussen 10 en 50. Hoe groter N, hoe meer het histogram de vorm van een normale verdeling</t>
  </si>
  <si>
    <t>Uitleg bij dit model ter verduidelijking van kansverdelingen</t>
  </si>
  <si>
    <t>Dit Excel-bestand is bedoeld om je te helpen bij het (beter) begrijpen van kansverdelingen.</t>
  </si>
  <si>
    <r>
      <t xml:space="preserve">Wat we hier laten zien is </t>
    </r>
    <r>
      <rPr>
        <u/>
        <sz val="11"/>
        <color theme="1"/>
        <rFont val="Calibri"/>
        <family val="2"/>
        <scheme val="minor"/>
      </rPr>
      <t>niet</t>
    </r>
    <r>
      <rPr>
        <sz val="11"/>
        <color theme="1"/>
        <rFont val="Calibri"/>
        <family val="2"/>
        <scheme val="minor"/>
      </rPr>
      <t xml:space="preserve"> een model van een of ander werkelijk systeem. Het </t>
    </r>
    <r>
      <rPr>
        <b/>
        <sz val="11"/>
        <color theme="1"/>
        <rFont val="Calibri"/>
        <family val="2"/>
        <scheme val="minor"/>
      </rPr>
      <t>Dashboard</t>
    </r>
    <r>
      <rPr>
        <sz val="11"/>
        <color theme="1"/>
        <rFont val="Calibri"/>
        <family val="2"/>
        <scheme val="minor"/>
      </rPr>
      <t xml:space="preserve"> laat je d.m.v. histogrammen de karakteristieke vorm zien van de kansverdelingen</t>
    </r>
  </si>
  <si>
    <r>
      <t xml:space="preserve">die je voor het vak </t>
    </r>
    <r>
      <rPr>
        <i/>
        <sz val="11"/>
        <color theme="1"/>
        <rFont val="Calibri"/>
        <family val="2"/>
        <scheme val="minor"/>
      </rPr>
      <t>Syteemmodellering 1</t>
    </r>
    <r>
      <rPr>
        <sz val="11"/>
        <color theme="1"/>
        <rFont val="Calibri"/>
        <family val="2"/>
        <scheme val="minor"/>
      </rPr>
      <t xml:space="preserve"> moet kennen. </t>
    </r>
    <r>
      <rPr>
        <b/>
        <i/>
        <sz val="11"/>
        <color theme="1"/>
        <rFont val="Calibri"/>
        <family val="2"/>
        <scheme val="minor"/>
      </rPr>
      <t>Merk op:</t>
    </r>
    <r>
      <rPr>
        <sz val="11"/>
        <color theme="1"/>
        <rFont val="Calibri"/>
        <family val="2"/>
        <scheme val="minor"/>
      </rPr>
      <t xml:space="preserve"> </t>
    </r>
    <r>
      <rPr>
        <i/>
        <sz val="11"/>
        <color theme="1"/>
        <rFont val="Calibri"/>
        <family val="2"/>
        <scheme val="minor"/>
      </rPr>
      <t>Hieronder staan de dichtheidsfuncties als lijndiagram weergegeven; de histogrammen zouden diezelfde vorm moeten hebben.</t>
    </r>
  </si>
  <si>
    <r>
      <t xml:space="preserve">de </t>
    </r>
    <r>
      <rPr>
        <b/>
        <sz val="11"/>
        <color theme="1"/>
        <rFont val="Calibri"/>
        <family val="2"/>
        <scheme val="minor"/>
      </rPr>
      <t>uniforme verdeling</t>
    </r>
    <r>
      <rPr>
        <sz val="11"/>
        <color theme="1"/>
        <rFont val="Calibri"/>
        <family val="2"/>
        <scheme val="minor"/>
      </rPr>
      <t xml:space="preserve">                       de </t>
    </r>
    <r>
      <rPr>
        <b/>
        <sz val="11"/>
        <color theme="1"/>
        <rFont val="Calibri"/>
        <family val="2"/>
        <scheme val="minor"/>
      </rPr>
      <t xml:space="preserve">driehoeksverdeling             </t>
    </r>
    <r>
      <rPr>
        <sz val="11"/>
        <color theme="1"/>
        <rFont val="Calibri"/>
        <family val="2"/>
        <scheme val="minor"/>
      </rPr>
      <t xml:space="preserve">de </t>
    </r>
    <r>
      <rPr>
        <b/>
        <sz val="11"/>
        <color theme="1"/>
        <rFont val="Calibri"/>
        <family val="2"/>
        <scheme val="minor"/>
      </rPr>
      <t>normale verdeling</t>
    </r>
    <r>
      <rPr>
        <sz val="11"/>
        <color theme="1"/>
        <rFont val="Calibri"/>
        <family val="2"/>
        <scheme val="minor"/>
      </rPr>
      <t xml:space="preserve">                               de</t>
    </r>
    <r>
      <rPr>
        <b/>
        <sz val="11"/>
        <color theme="1"/>
        <rFont val="Calibri"/>
        <family val="2"/>
        <scheme val="minor"/>
      </rPr>
      <t xml:space="preserve"> negatief-exponentiële verdeling</t>
    </r>
    <r>
      <rPr>
        <sz val="11"/>
        <color theme="1"/>
        <rFont val="Calibri"/>
        <family val="2"/>
        <scheme val="minor"/>
      </rPr>
      <t xml:space="preserve">         de </t>
    </r>
    <r>
      <rPr>
        <b/>
        <sz val="11"/>
        <color theme="1"/>
        <rFont val="Calibri"/>
        <family val="2"/>
        <scheme val="minor"/>
      </rPr>
      <t>Poissonverdeling</t>
    </r>
  </si>
  <si>
    <t>Toelichting bij het werkblad Dashboard</t>
  </si>
  <si>
    <t>Merk op hoe bij lage waarden van N de histogrammen nogal onregelmatig gekarteld zijn, en bij hoge waarden van N steeds meer de geïdealiseerde vorm in de grafieken hierboven benaderen.</t>
  </si>
  <si>
    <r>
      <t xml:space="preserve">Het </t>
    </r>
    <r>
      <rPr>
        <b/>
        <sz val="11"/>
        <color theme="1"/>
        <rFont val="Calibri"/>
        <family val="2"/>
        <scheme val="minor"/>
      </rPr>
      <t>Dashboard</t>
    </r>
    <r>
      <rPr>
        <sz val="11"/>
        <color theme="1"/>
        <rFont val="Calibri"/>
        <family val="2"/>
        <scheme val="minor"/>
      </rPr>
      <t xml:space="preserve"> is verder zo ingericht dat je de in het werkblad </t>
    </r>
    <r>
      <rPr>
        <b/>
        <sz val="11"/>
        <color theme="1"/>
        <rFont val="Calibri"/>
        <family val="2"/>
        <scheme val="minor"/>
      </rPr>
      <t>Model</t>
    </r>
    <r>
      <rPr>
        <sz val="11"/>
        <color theme="1"/>
        <rFont val="Calibri"/>
        <family val="2"/>
        <scheme val="minor"/>
      </rPr>
      <t xml:space="preserve"> gegenereerde reeksen toevalsgetallen voor zes stochasten als histogram kunt bekijken. </t>
    </r>
  </si>
  <si>
    <t xml:space="preserve">De eerste stochast is uniform verdeeld, de tweede volgens een driehoeksverdeling, de derde is normaal verdeeld, de vierde is negatief-exponentieel verdeeld, de vijfde heeft een Poissonverdeling. </t>
  </si>
  <si>
    <t>De zesde stochast is puur ter illustratie toegevoegd: het is de som van de vijf stochasten gedeeld door 5. De verdeling van deze stochast zou dus een "mengseltje" van de vijf andere moeten zijn.</t>
  </si>
  <si>
    <t>dat op dat interval ligt) te bepalen en vervolgens die frequenties te visualiseren in een staafdiagram. Om een histogram te maken moet je dus (a) de intervallen bepalen en (b) per interval de frequentie</t>
  </si>
  <si>
    <t>bepalen. Gebruikelijk is intervallen van gelijke lengte te nemen. Om een goed beeld te geven van de relatieve frequenties moet het aantal intervallen niet te groot en niet te klein zijn.</t>
  </si>
  <si>
    <t>Bij 100 waarnemingen is 10 intervallen wel het maximum, maar bij minder dan 5 krijg je geen beeld meer van de vorm van de verdeling. In dit voorbeeldmodel (tot wel 10.000 waarnemingen) kiezen we</t>
  </si>
  <si>
    <t xml:space="preserve">voor histogrammen met 40 staven. </t>
  </si>
  <si>
    <r>
      <t xml:space="preserve">toevalsgetallen geeft. Voor elke stochast berekenen we het genmiddelde van de steekproef, het minimum en het maximum. De cellen met als naam </t>
    </r>
    <r>
      <rPr>
        <i/>
        <sz val="11"/>
        <color theme="1"/>
        <rFont val="Calibri"/>
        <family val="2"/>
        <scheme val="minor"/>
      </rPr>
      <t>Laagst</t>
    </r>
    <r>
      <rPr>
        <sz val="11"/>
        <color theme="1"/>
        <rFont val="Calibri"/>
        <family val="2"/>
        <scheme val="minor"/>
      </rPr>
      <t xml:space="preserve"> (G3) en </t>
    </r>
    <r>
      <rPr>
        <i/>
        <sz val="11"/>
        <color theme="1"/>
        <rFont val="Calibri"/>
        <family val="2"/>
        <scheme val="minor"/>
      </rPr>
      <t>Hoogst</t>
    </r>
    <r>
      <rPr>
        <sz val="11"/>
        <color theme="1"/>
        <rFont val="Calibri"/>
        <family val="2"/>
        <scheme val="minor"/>
      </rPr>
      <t xml:space="preserve"> (K3) bevatten resp.</t>
    </r>
  </si>
  <si>
    <t>de laagste van de zes minima en de hoogste van de zes maxima.</t>
  </si>
  <si>
    <t>Merk verder op dat in alle histogrammen de staven aaneensluiten behalve bij de Poissonverdeling. Dit komt doordat de Poissonverdeling een discrete verdeling is en dus alleen geheeltallige</t>
  </si>
  <si>
    <t>nemen we niet zonder meer de hoogste waarde maar laten we de gebruiker een "afkappunt" invoeren. Waarden hoger dan dit afkappunt worden niet in het histogram weergegeven. Op deze manier</t>
  </si>
  <si>
    <r>
      <t xml:space="preserve">In theorie zou je de intervallengte bepalen door het verschil tussen de hoogste waarde en de laagste waarde te delen door het aantal staven (40). </t>
    </r>
    <r>
      <rPr>
        <b/>
        <i/>
        <sz val="11"/>
        <color theme="1"/>
        <rFont val="Calibri"/>
        <family val="2"/>
        <scheme val="minor"/>
      </rPr>
      <t>Maar:</t>
    </r>
    <r>
      <rPr>
        <i/>
        <sz val="11"/>
        <color theme="1"/>
        <rFont val="Calibri"/>
        <family val="2"/>
        <scheme val="minor"/>
      </rPr>
      <t xml:space="preserve"> Omdat de NegExp-verdeling een lange staart heeft</t>
    </r>
  </si>
  <si>
    <r>
      <t xml:space="preserve">Als startpunt van het waardebereik nemen we de laagste waarde; als eindpunt het startpunt + 40 x </t>
    </r>
    <r>
      <rPr>
        <i/>
        <sz val="11"/>
        <color theme="1"/>
        <rFont val="Calibri"/>
        <family val="2"/>
        <scheme val="minor"/>
      </rPr>
      <t>Stapgrootte</t>
    </r>
    <r>
      <rPr>
        <sz val="11"/>
        <color theme="1"/>
        <rFont val="Calibri"/>
        <family val="2"/>
        <scheme val="minor"/>
      </rPr>
      <t xml:space="preserve">.  De bovengrens van het i-de interval is dan </t>
    </r>
    <r>
      <rPr>
        <i/>
        <sz val="11"/>
        <color theme="1"/>
        <rFont val="Calibri"/>
        <family val="2"/>
        <scheme val="minor"/>
      </rPr>
      <t>Laagst</t>
    </r>
    <r>
      <rPr>
        <sz val="11"/>
        <color theme="1"/>
        <rFont val="Calibri"/>
        <family val="2"/>
        <scheme val="minor"/>
      </rPr>
      <t xml:space="preserve"> + i*</t>
    </r>
    <r>
      <rPr>
        <i/>
        <sz val="11"/>
        <color theme="1"/>
        <rFont val="Calibri"/>
        <family val="2"/>
        <scheme val="minor"/>
      </rPr>
      <t>Stapgrootte</t>
    </r>
    <r>
      <rPr>
        <sz val="11"/>
        <color theme="1"/>
        <rFont val="Calibri"/>
        <family val="2"/>
        <scheme val="minor"/>
      </rPr>
      <t>.</t>
    </r>
  </si>
  <si>
    <t>De bovengrenzen van de 40 intervallen berekenen we zo in cel A29 t/m A68. Deze grenzen zijn voor elk histogram hetzelfde, dus hebben we alleen deze kolom nodig.</t>
  </si>
  <si>
    <r>
      <t xml:space="preserve">(omdat de hoogste en laagste waarden in de steekproef steeds anders kunnen zijn) moet de string die de </t>
    </r>
    <r>
      <rPr>
        <i/>
        <sz val="11"/>
        <color theme="1"/>
        <rFont val="Calibri"/>
        <family val="2"/>
        <scheme val="minor"/>
      </rPr>
      <t>voorwaarde</t>
    </r>
    <r>
      <rPr>
        <sz val="11"/>
        <color theme="1"/>
        <rFont val="Calibri"/>
        <family val="2"/>
        <scheme val="minor"/>
      </rPr>
      <t xml:space="preserve"> aangeeft zich daaraan aanpassen. Dit realiseren we door gebruik te maken van</t>
    </r>
  </si>
  <si>
    <t>de "concatenatie"-operator &amp;. Deze operator plakt twee strings aan elkaar, dus "&lt;="&amp;A29 is gelijk aan "&lt;=0.4" als in cel A29 de waarde 0.4 staat. Op deze manier krijgen we in een kolom die de frequenties</t>
  </si>
  <si>
    <r>
      <t xml:space="preserve">Aanvankelijk is N = 1000. Je kunt zelf de waarde invoeren in de cel </t>
    </r>
    <r>
      <rPr>
        <i/>
        <sz val="11"/>
        <color theme="1"/>
        <rFont val="Calibri"/>
        <family val="2"/>
        <scheme val="minor"/>
      </rPr>
      <t>Steekproef</t>
    </r>
    <r>
      <rPr>
        <sz val="11"/>
        <color theme="1"/>
        <rFont val="Calibri"/>
        <family val="2"/>
        <scheme val="minor"/>
      </rPr>
      <t xml:space="preserve"> (C3), maar je kunt de waarde ook met de </t>
    </r>
    <r>
      <rPr>
        <i/>
        <sz val="11"/>
        <color theme="1"/>
        <rFont val="Calibri"/>
        <family val="2"/>
        <scheme val="minor"/>
      </rPr>
      <t>spin button</t>
    </r>
    <r>
      <rPr>
        <sz val="11"/>
        <color theme="1"/>
        <rFont val="Calibri"/>
        <family val="2"/>
        <scheme val="minor"/>
      </rPr>
      <t xml:space="preserve"> ernaast veranderen.</t>
    </r>
  </si>
  <si>
    <r>
      <t>hoeveel rijen. Dit geven we aan met de functie OFFSET(</t>
    </r>
    <r>
      <rPr>
        <i/>
        <sz val="11"/>
        <color theme="1"/>
        <rFont val="Calibri"/>
        <family val="2"/>
        <scheme val="minor"/>
      </rPr>
      <t>referentiecel</t>
    </r>
    <r>
      <rPr>
        <sz val="11"/>
        <color theme="1"/>
        <rFont val="Calibri"/>
        <family val="2"/>
        <scheme val="minor"/>
      </rPr>
      <t xml:space="preserve">; 0; 0; </t>
    </r>
    <r>
      <rPr>
        <i/>
        <sz val="11"/>
        <color theme="1"/>
        <rFont val="Calibri"/>
        <family val="2"/>
        <scheme val="minor"/>
      </rPr>
      <t>Steekproef</t>
    </r>
    <r>
      <rPr>
        <sz val="11"/>
        <color theme="1"/>
        <rFont val="Calibri"/>
        <family val="2"/>
        <scheme val="minor"/>
      </rPr>
      <t xml:space="preserve">; 1) waarin </t>
    </r>
    <r>
      <rPr>
        <i/>
        <sz val="11"/>
        <color theme="1"/>
        <rFont val="Calibri"/>
        <family val="2"/>
        <scheme val="minor"/>
      </rPr>
      <t>referentiecel</t>
    </r>
    <r>
      <rPr>
        <sz val="11"/>
        <color theme="1"/>
        <rFont val="Calibri"/>
        <family val="2"/>
        <scheme val="minor"/>
      </rPr>
      <t xml:space="preserve"> de cel met de eerste waarneming voor de betreffende stochast is.</t>
    </r>
  </si>
  <si>
    <r>
      <t xml:space="preserve">Om tenslotte de frequentie per interval </t>
    </r>
    <r>
      <rPr>
        <i/>
        <sz val="11"/>
        <color theme="1"/>
        <rFont val="Calibri"/>
        <family val="2"/>
        <scheme val="minor"/>
      </rPr>
      <t>i</t>
    </r>
    <r>
      <rPr>
        <sz val="11"/>
        <color theme="1"/>
        <rFont val="Calibri"/>
        <family val="2"/>
        <scheme val="minor"/>
      </rPr>
      <t xml:space="preserve"> te bepalen nemen we het aantal &lt;= intervalgrens </t>
    </r>
    <r>
      <rPr>
        <i/>
        <sz val="11"/>
        <color theme="1"/>
        <rFont val="Calibri"/>
        <family val="2"/>
        <scheme val="minor"/>
      </rPr>
      <t>i</t>
    </r>
    <r>
      <rPr>
        <sz val="11"/>
        <color theme="1"/>
        <rFont val="Calibri"/>
        <family val="2"/>
        <scheme val="minor"/>
      </rPr>
      <t xml:space="preserve"> minus het aantal &lt;= intervalgrens </t>
    </r>
    <r>
      <rPr>
        <i/>
        <sz val="11"/>
        <color theme="1"/>
        <rFont val="Calibri"/>
        <family val="2"/>
        <scheme val="minor"/>
      </rPr>
      <t>i</t>
    </r>
    <r>
      <rPr>
        <sz val="11"/>
        <color theme="1"/>
        <rFont val="Calibri"/>
        <family val="2"/>
        <scheme val="minor"/>
      </rPr>
      <t>-1. Zo zie je in cel C30 de formule =B30-B29 staan.</t>
    </r>
  </si>
  <si>
    <t>Hoe maak je histogrammen?</t>
  </si>
  <si>
    <r>
      <t>Merk op</t>
    </r>
    <r>
      <rPr>
        <i/>
        <sz val="11"/>
        <color theme="1"/>
        <rFont val="Calibri"/>
        <family val="2"/>
        <scheme val="minor"/>
      </rPr>
      <t>: De uitdaging is hier dat het waardebereik van de tijdreeks niet van tevoren bekend is omdat de gebruiker steeds andere invoerwaarden voor het model kan aangeven.</t>
    </r>
  </si>
  <si>
    <t>Hoe genereer je toevalsgetallen volgens een gegeven verdeling?</t>
  </si>
  <si>
    <t xml:space="preserve">De enige standaardfunctie in Excel die een willekeurig toevalsgetal genereert is RAND(). Deze functie geeft altijd een getal tussen 0 en 1 (inclusief de 0, maar exclusief de 1). De waarde van RAND() is </t>
  </si>
  <si>
    <t>standaard uniform verdeeld: U(0,1). Om de waarde van een stochast X met een andere verdeling te bepalen is het voldoende om een U(0,1) toevalsgetal in te voeren in de "inverse" van de dichtheids-</t>
  </si>
  <si>
    <t>functie P(X=x) die bij stochast X hoort. Hieronder beschrijven we voor de vijf theoretische verdelingen die in dit Excel-model gebruikt worden hoe die inverse er uit ziet.</t>
  </si>
  <si>
    <t>De inverse van de driehoeksverdeling is wat ingewikkelder:</t>
  </si>
  <si>
    <t>Inverse van de uniforme verdeling U(a, b)</t>
  </si>
  <si>
    <t>Inverse van de driehoeksverdeling T(a, b, c)</t>
  </si>
  <si>
    <r>
      <t>Inverse van de normale verdeling N(</t>
    </r>
    <r>
      <rPr>
        <b/>
        <sz val="11"/>
        <color theme="1"/>
        <rFont val="Calibri"/>
        <family val="2"/>
      </rPr>
      <t>μ, σ)</t>
    </r>
  </si>
  <si>
    <r>
      <t xml:space="preserve">Om een toevalsgetal X uit een uniforme verdeling U(a, b) te trekken gebruik je de formule X = a + (b-a)*RAND()     --  zie kolom A in het werkblad </t>
    </r>
    <r>
      <rPr>
        <b/>
        <sz val="11"/>
        <color theme="1"/>
        <rFont val="Calibri"/>
        <family val="2"/>
        <scheme val="minor"/>
      </rPr>
      <t>Model</t>
    </r>
  </si>
  <si>
    <r>
      <t>Inverse van de negatief-exponentiële verdeling NegExp(</t>
    </r>
    <r>
      <rPr>
        <b/>
        <sz val="11"/>
        <color theme="1"/>
        <rFont val="Calibri"/>
        <family val="2"/>
      </rPr>
      <t>λ)</t>
    </r>
  </si>
  <si>
    <t>Inverse van de Poissonverdeling</t>
  </si>
  <si>
    <r>
      <t xml:space="preserve">De inverse functie van de Poissonverdeling is lastig te definiëren. Daarom wordt in Excel vaak een opzoektabel gebruikt. Zo'n opzoektabel maak je m.b.v. de functie POISSON.DIST(x, </t>
    </r>
    <r>
      <rPr>
        <sz val="11"/>
        <color theme="1"/>
        <rFont val="Calibri"/>
        <family val="2"/>
      </rPr>
      <t>λ</t>
    </r>
    <r>
      <rPr>
        <sz val="11"/>
        <color theme="1"/>
        <rFont val="Calibri"/>
        <family val="2"/>
        <scheme val="minor"/>
      </rPr>
      <t>, TRUE)</t>
    </r>
  </si>
  <si>
    <r>
      <t xml:space="preserve">zoals dat gedaan is in kolom S en T van het werkblad </t>
    </r>
    <r>
      <rPr>
        <b/>
        <sz val="11"/>
        <color theme="1"/>
        <rFont val="Calibri"/>
        <family val="2"/>
        <scheme val="minor"/>
      </rPr>
      <t>Model</t>
    </r>
    <r>
      <rPr>
        <sz val="11"/>
        <color theme="1"/>
        <rFont val="Calibri"/>
        <family val="2"/>
        <scheme val="minor"/>
      </rPr>
      <t>. Het aatal rijen in deze opzoektabel kies je zodanig dat het verschil tussen de laatste twee kansen héél klein is (bijv. 10</t>
    </r>
    <r>
      <rPr>
        <vertAlign val="superscript"/>
        <sz val="11"/>
        <color theme="1"/>
        <rFont val="Calibri"/>
        <family val="2"/>
        <scheme val="minor"/>
      </rPr>
      <t>-12</t>
    </r>
    <r>
      <rPr>
        <sz val="11"/>
        <color theme="1"/>
        <rFont val="Calibri"/>
        <family val="2"/>
        <scheme val="minor"/>
      </rPr>
      <t xml:space="preserve"> of kleiner)</t>
    </r>
  </si>
  <si>
    <r>
      <t xml:space="preserve">Een Poisson-verdeeld toevalsgetal trek je dan m.b.v. de functie VLOOKUP(RAND(); </t>
    </r>
    <r>
      <rPr>
        <i/>
        <sz val="11"/>
        <color theme="1"/>
        <rFont val="Calibri"/>
        <family val="2"/>
        <scheme val="minor"/>
      </rPr>
      <t>celbereik van de tabel</t>
    </r>
    <r>
      <rPr>
        <sz val="11"/>
        <color theme="1"/>
        <rFont val="Calibri"/>
        <family val="2"/>
        <scheme val="minor"/>
      </rPr>
      <t xml:space="preserve">; 2; TRUE)     --  zie kolom M in het werkblad </t>
    </r>
    <r>
      <rPr>
        <b/>
        <sz val="11"/>
        <color theme="1"/>
        <rFont val="Calibri"/>
        <family val="2"/>
        <scheme val="minor"/>
      </rPr>
      <t>Model</t>
    </r>
  </si>
  <si>
    <r>
      <t>De functie VLOOKUP zoekt dan de rij op van de tabel met in de 1</t>
    </r>
    <r>
      <rPr>
        <vertAlign val="superscript"/>
        <sz val="11"/>
        <color theme="1"/>
        <rFont val="Calibri"/>
        <family val="2"/>
        <scheme val="minor"/>
      </rPr>
      <t>ste</t>
    </r>
    <r>
      <rPr>
        <sz val="11"/>
        <color theme="1"/>
        <rFont val="Calibri"/>
        <family val="2"/>
        <scheme val="minor"/>
      </rPr>
      <t xml:space="preserve"> kolom de kleinste waarde </t>
    </r>
    <r>
      <rPr>
        <sz val="11"/>
        <color theme="1"/>
        <rFont val="Calibri"/>
        <family val="2"/>
      </rPr>
      <t>≤ RAND() en retourneert dan het getal in de 2</t>
    </r>
    <r>
      <rPr>
        <vertAlign val="superscript"/>
        <sz val="11"/>
        <color theme="1"/>
        <rFont val="Calibri"/>
        <family val="2"/>
      </rPr>
      <t>de</t>
    </r>
    <r>
      <rPr>
        <sz val="11"/>
        <color theme="1"/>
        <rFont val="Calibri"/>
        <family val="2"/>
      </rPr>
      <t xml:space="preserve"> kolom van die rij.</t>
    </r>
  </si>
  <si>
    <t>Gemengd</t>
  </si>
  <si>
    <t>Zoals altijd in onze voorbeelduitwerkingen zijn de geel gekleurde cellen invoervariabelen, en wordende waarden van de blauw gekleurde cellen door het model berekend.</t>
  </si>
  <si>
    <t>Voor elk van de vijf verdelingen kun je de parameters instellen. Aanvankelijk zijn de instellingen zo gekozen dat alle vijf de verdelingen als theoretisch gemiddelde de waarde 5 hebben.</t>
  </si>
  <si>
    <t>De steekproefgrootte (N) kun je variëren om te zien hoe sterk het aantal waarden in je dataset van invloed is op het steekproefgemiddelde en de vorm van de histogrammen.</t>
  </si>
  <si>
    <r>
      <t xml:space="preserve">Een enkelvoudig histogram geeft een beeld van de verdeling van de waarden in een dataset door het waardebereik in intervallen op te delen, per interval de </t>
    </r>
    <r>
      <rPr>
        <i/>
        <sz val="11"/>
        <color theme="1"/>
        <rFont val="Calibri"/>
        <family val="2"/>
        <scheme val="minor"/>
      </rPr>
      <t>frequentie</t>
    </r>
    <r>
      <rPr>
        <sz val="11"/>
        <color theme="1"/>
        <rFont val="Calibri"/>
        <family val="2"/>
        <scheme val="minor"/>
      </rPr>
      <t xml:space="preserve"> (= het aantal waarden in de dataset</t>
    </r>
  </si>
  <si>
    <r>
      <t xml:space="preserve">blijft de karakteristieke vorm van de verdelingen beter zichtbaar in de histogrammen. </t>
    </r>
    <r>
      <rPr>
        <b/>
        <i/>
        <sz val="11"/>
        <color theme="1"/>
        <rFont val="Calibri"/>
        <family val="2"/>
        <scheme val="minor"/>
      </rPr>
      <t>Ga zelf na hoe bij een hoog afkapppunt de histogrammen in de breedte worden "samengedrukt".</t>
    </r>
  </si>
  <si>
    <r>
      <rPr>
        <sz val="11"/>
        <color theme="1"/>
        <rFont val="Calibri"/>
        <family val="2"/>
        <scheme val="minor"/>
      </rPr>
      <t>In plaats van (</t>
    </r>
    <r>
      <rPr>
        <i/>
        <sz val="11"/>
        <color theme="1"/>
        <rFont val="Calibri"/>
        <family val="2"/>
        <scheme val="minor"/>
      </rPr>
      <t>Hoogst - Laagst</t>
    </r>
    <r>
      <rPr>
        <sz val="11"/>
        <color theme="1"/>
        <rFont val="Calibri"/>
        <family val="2"/>
        <scheme val="minor"/>
      </rPr>
      <t>)/40 berekenen we de intervallengte daarom met de formule ((MIN(</t>
    </r>
    <r>
      <rPr>
        <i/>
        <sz val="11"/>
        <color theme="1"/>
        <rFont val="Calibri"/>
        <family val="2"/>
        <scheme val="minor"/>
      </rPr>
      <t>Afkap</t>
    </r>
    <r>
      <rPr>
        <sz val="11"/>
        <color theme="1"/>
        <rFont val="Calibri"/>
        <family val="2"/>
        <scheme val="minor"/>
      </rPr>
      <t xml:space="preserve">; </t>
    </r>
    <r>
      <rPr>
        <i/>
        <sz val="11"/>
        <color theme="1"/>
        <rFont val="Calibri"/>
        <family val="2"/>
        <scheme val="minor"/>
      </rPr>
      <t>Hoogst</t>
    </r>
    <r>
      <rPr>
        <sz val="11"/>
        <color theme="1"/>
        <rFont val="Calibri"/>
        <family val="2"/>
        <scheme val="minor"/>
      </rPr>
      <t xml:space="preserve">) - </t>
    </r>
    <r>
      <rPr>
        <i/>
        <sz val="11"/>
        <color theme="1"/>
        <rFont val="Calibri"/>
        <family val="2"/>
        <scheme val="minor"/>
      </rPr>
      <t>Laagst</t>
    </r>
    <r>
      <rPr>
        <sz val="11"/>
        <color theme="1"/>
        <rFont val="Calibri"/>
        <family val="2"/>
        <scheme val="minor"/>
      </rPr>
      <t xml:space="preserve">)/40 in cel E26. We noemen die cel </t>
    </r>
    <r>
      <rPr>
        <i/>
        <sz val="11"/>
        <color theme="1"/>
        <rFont val="Calibri"/>
        <family val="2"/>
        <scheme val="minor"/>
      </rPr>
      <t>Stapgrootte</t>
    </r>
    <r>
      <rPr>
        <sz val="11"/>
        <color theme="1"/>
        <rFont val="Calibri"/>
        <family val="2"/>
        <scheme val="minor"/>
      </rPr>
      <t>.</t>
    </r>
  </si>
  <si>
    <r>
      <t>De frequenties per interval bepalen we m.b.v. de functie COUNTIF(</t>
    </r>
    <r>
      <rPr>
        <i/>
        <sz val="11"/>
        <color theme="1"/>
        <rFont val="Calibri"/>
        <family val="2"/>
        <scheme val="minor"/>
      </rPr>
      <t>celbereik</t>
    </r>
    <r>
      <rPr>
        <sz val="11"/>
        <color theme="1"/>
        <rFont val="Calibri"/>
        <family val="2"/>
        <scheme val="minor"/>
      </rPr>
      <t xml:space="preserve">; </t>
    </r>
    <r>
      <rPr>
        <i/>
        <sz val="11"/>
        <color theme="1"/>
        <rFont val="Calibri"/>
        <family val="2"/>
        <scheme val="minor"/>
      </rPr>
      <t>voorwaarde</t>
    </r>
    <r>
      <rPr>
        <sz val="11"/>
        <color theme="1"/>
        <rFont val="Calibri"/>
        <family val="2"/>
        <scheme val="minor"/>
      </rPr>
      <t xml:space="preserve">). De parameter </t>
    </r>
    <r>
      <rPr>
        <i/>
        <sz val="11"/>
        <color theme="1"/>
        <rFont val="Calibri"/>
        <family val="2"/>
        <scheme val="minor"/>
      </rPr>
      <t>celbereik</t>
    </r>
    <r>
      <rPr>
        <sz val="11"/>
        <color theme="1"/>
        <rFont val="Calibri"/>
        <family val="2"/>
        <scheme val="minor"/>
      </rPr>
      <t xml:space="preserve"> moet aangeven welke datakolom in het werkblad </t>
    </r>
    <r>
      <rPr>
        <b/>
        <sz val="11"/>
        <color theme="1"/>
        <rFont val="Calibri"/>
        <family val="2"/>
        <scheme val="minor"/>
      </rPr>
      <t>Model</t>
    </r>
    <r>
      <rPr>
        <sz val="11"/>
        <color theme="1"/>
        <rFont val="Calibri"/>
        <family val="2"/>
        <scheme val="minor"/>
      </rPr>
      <t xml:space="preserve"> gebruikt moet worden, alsook</t>
    </r>
  </si>
  <si>
    <r>
      <t xml:space="preserve">Op deze manier wordt dus geteld over de eerste N steekproefwaarden. De parameter </t>
    </r>
    <r>
      <rPr>
        <i/>
        <sz val="11"/>
        <color theme="1"/>
        <rFont val="Calibri"/>
        <family val="2"/>
        <scheme val="minor"/>
      </rPr>
      <t>voorwaarde</t>
    </r>
    <r>
      <rPr>
        <sz val="11"/>
        <color theme="1"/>
        <rFont val="Calibri"/>
        <family val="2"/>
        <scheme val="minor"/>
      </rPr>
      <t xml:space="preserve"> van de COUNTIF-functie moet een string zijn die uitdrukt  aan welke voorwaarde de waarde van een</t>
    </r>
  </si>
  <si>
    <r>
      <t>cel in het met OFFSET bepaalde</t>
    </r>
    <r>
      <rPr>
        <i/>
        <sz val="11"/>
        <color theme="1"/>
        <rFont val="Calibri"/>
        <family val="2"/>
        <scheme val="minor"/>
      </rPr>
      <t xml:space="preserve"> celbereik</t>
    </r>
    <r>
      <rPr>
        <sz val="11"/>
        <color theme="1"/>
        <rFont val="Calibri"/>
        <family val="2"/>
        <scheme val="minor"/>
      </rPr>
      <t xml:space="preserve"> moet voldoen om te worden geteld, bijvoorbeeld "&lt;4" (telt alleen waarden kleiner dan 4). Omdat de intervallengte </t>
    </r>
    <r>
      <rPr>
        <i/>
        <sz val="11"/>
        <color theme="1"/>
        <rFont val="Calibri"/>
        <family val="2"/>
        <scheme val="minor"/>
      </rPr>
      <t>Stapgrootte</t>
    </r>
    <r>
      <rPr>
        <sz val="11"/>
        <color theme="1"/>
        <rFont val="Calibri"/>
        <family val="2"/>
        <scheme val="minor"/>
      </rPr>
      <t xml:space="preserve"> niet constant is</t>
    </r>
  </si>
  <si>
    <r>
      <t xml:space="preserve">moet berekenen (dus bijv. kolom B) het aantal cellen in de tijdreeks met waarde kleiner dan of gelijk aan de intervalgrens. </t>
    </r>
    <r>
      <rPr>
        <i/>
        <sz val="11"/>
        <color theme="1"/>
        <rFont val="Calibri"/>
        <family val="2"/>
        <scheme val="minor"/>
      </rPr>
      <t>Merk op dat dat die aantallen steeds groter worden en dat de onderste rij</t>
    </r>
  </si>
  <si>
    <r>
      <t xml:space="preserve">meestal de gelijk is aan de steekproefgrootte </t>
    </r>
    <r>
      <rPr>
        <sz val="11"/>
        <color theme="1"/>
        <rFont val="Calibri"/>
        <family val="2"/>
        <scheme val="minor"/>
      </rPr>
      <t>N</t>
    </r>
    <r>
      <rPr>
        <i/>
        <sz val="11"/>
        <color theme="1"/>
        <rFont val="Calibri"/>
        <family val="2"/>
        <scheme val="minor"/>
      </rPr>
      <t xml:space="preserve">. Logisch, want de intervalgrens neemt steeds toe met </t>
    </r>
    <r>
      <rPr>
        <sz val="11"/>
        <color theme="1"/>
        <rFont val="Calibri"/>
        <family val="2"/>
        <scheme val="minor"/>
      </rPr>
      <t>Stapgrootte</t>
    </r>
    <r>
      <rPr>
        <i/>
        <sz val="11"/>
        <color theme="1"/>
        <rFont val="Calibri"/>
        <family val="2"/>
        <scheme val="minor"/>
      </rPr>
      <t>, dus zijn er steeds méér waarden die aan de voorwaarde voldoen.</t>
    </r>
  </si>
  <si>
    <r>
      <t xml:space="preserve">Alleen bij steekproeven waarvan het maximum groter is dan het afkappunt zal het totaal van de tellingen kleiner zijn dan N. </t>
    </r>
    <r>
      <rPr>
        <b/>
        <i/>
        <sz val="11"/>
        <color theme="1"/>
        <rFont val="Calibri"/>
        <family val="2"/>
        <scheme val="minor"/>
      </rPr>
      <t>Probeer dit uit door een lage waarde als afkappunt in te voeren!</t>
    </r>
  </si>
  <si>
    <r>
      <t xml:space="preserve">Nu hebben we de frequenties en hoeven we alleen nog maar een staafdiagram aan te maken (via </t>
    </r>
    <r>
      <rPr>
        <b/>
        <sz val="11"/>
        <color theme="1"/>
        <rFont val="Calibri"/>
        <family val="2"/>
        <scheme val="minor"/>
      </rPr>
      <t>Insert</t>
    </r>
    <r>
      <rPr>
        <sz val="11"/>
        <color theme="1"/>
        <rFont val="Calibri"/>
        <family val="2"/>
        <scheme val="minor"/>
      </rPr>
      <t xml:space="preserve"> in het hoofdmenu) en daarbij aan te geven dat de frequenties geplot moeten worden</t>
    </r>
  </si>
  <si>
    <t>(kolom C, F, I, L, O of R), en dat langs de horizontale as de intervalgrenzen (kolom A) moeten worden weergegeven.</t>
  </si>
  <si>
    <r>
      <rPr>
        <b/>
        <i/>
        <sz val="11"/>
        <color theme="1"/>
        <rFont val="Calibri"/>
        <family val="2"/>
        <scheme val="minor"/>
      </rPr>
      <t>Merk op:</t>
    </r>
    <r>
      <rPr>
        <sz val="11"/>
        <color theme="1"/>
        <rFont val="Calibri"/>
        <family val="2"/>
        <scheme val="minor"/>
      </rPr>
      <t xml:space="preserve"> </t>
    </r>
    <r>
      <rPr>
        <i/>
        <sz val="11"/>
        <color theme="1"/>
        <rFont val="Calibri"/>
        <family val="2"/>
        <scheme val="minor"/>
      </rPr>
      <t xml:space="preserve">Omdat deze formule twee keer </t>
    </r>
    <r>
      <rPr>
        <i/>
        <u/>
        <sz val="11"/>
        <color theme="1"/>
        <rFont val="Calibri"/>
        <family val="2"/>
        <scheme val="minor"/>
      </rPr>
      <t>hetzelfde</t>
    </r>
    <r>
      <rPr>
        <i/>
        <sz val="11"/>
        <color theme="1"/>
        <rFont val="Calibri"/>
        <family val="2"/>
        <scheme val="minor"/>
      </rPr>
      <t xml:space="preserve"> </t>
    </r>
    <r>
      <rPr>
        <sz val="11"/>
        <color theme="1"/>
        <rFont val="Calibri"/>
        <family val="2"/>
        <scheme val="minor"/>
      </rPr>
      <t>U(0,1)</t>
    </r>
    <r>
      <rPr>
        <i/>
        <sz val="11"/>
        <color theme="1"/>
        <rFont val="Calibri"/>
        <family val="2"/>
        <scheme val="minor"/>
      </rPr>
      <t xml:space="preserve"> verdeelde toevalsgetal x bevat moet je in de formule dus 2x naar </t>
    </r>
    <r>
      <rPr>
        <i/>
        <u/>
        <sz val="11"/>
        <color theme="1"/>
        <rFont val="Calibri"/>
        <family val="2"/>
        <scheme val="minor"/>
      </rPr>
      <t>dezelfde</t>
    </r>
    <r>
      <rPr>
        <i/>
        <sz val="11"/>
        <color theme="1"/>
        <rFont val="Calibri"/>
        <family val="2"/>
        <scheme val="minor"/>
      </rPr>
      <t xml:space="preserve"> cel verwijzen (die dan als formule </t>
    </r>
    <r>
      <rPr>
        <sz val="11"/>
        <color theme="1"/>
        <rFont val="Calibri"/>
        <family val="2"/>
        <scheme val="minor"/>
      </rPr>
      <t>=RAND()</t>
    </r>
    <r>
      <rPr>
        <i/>
        <sz val="11"/>
        <color theme="1"/>
        <rFont val="Calibri"/>
        <family val="2"/>
        <scheme val="minor"/>
      </rPr>
      <t xml:space="preserve"> heeft).</t>
    </r>
    <r>
      <rPr>
        <sz val="11"/>
        <color theme="1"/>
        <rFont val="Calibri"/>
        <family val="2"/>
        <scheme val="minor"/>
      </rPr>
      <t xml:space="preserve"> </t>
    </r>
  </si>
  <si>
    <t>De inverse van de normale verdeling is nog veel ingewikkelder, maar gelukkig is die standaard in Excel ingebouwd.</t>
  </si>
  <si>
    <r>
      <t xml:space="preserve">In Excel wordt dit de formule =IF(x&lt;(c-a)/(b-a); a+SQRT(x*(b-a)*(c-a)); b-SQRT((1-x)*(b-a)*(b-c)))     --  zie kolom D in het werkblad </t>
    </r>
    <r>
      <rPr>
        <b/>
        <sz val="11"/>
        <color theme="1"/>
        <rFont val="Calibri"/>
        <family val="2"/>
        <scheme val="minor"/>
      </rPr>
      <t>Model</t>
    </r>
  </si>
  <si>
    <r>
      <t>Om een toevalsgetal X uit een normale verdeling N(</t>
    </r>
    <r>
      <rPr>
        <sz val="11"/>
        <color theme="1"/>
        <rFont val="Calibri"/>
        <family val="2"/>
      </rPr>
      <t xml:space="preserve">μ, σ) te trekken gebruik je de formule =NORM.INV(RAND(); μ; σ)      --  zie kolom G in het werkblad </t>
    </r>
    <r>
      <rPr>
        <b/>
        <sz val="11"/>
        <color theme="1"/>
        <rFont val="Calibri"/>
        <family val="2"/>
      </rPr>
      <t>Model</t>
    </r>
  </si>
  <si>
    <r>
      <t>Om een toevalsgetal X uit een NegExp(</t>
    </r>
    <r>
      <rPr>
        <sz val="11"/>
        <color theme="1"/>
        <rFont val="Calibri"/>
        <family val="2"/>
      </rPr>
      <t>λ)-</t>
    </r>
    <r>
      <rPr>
        <sz val="11"/>
        <color theme="1"/>
        <rFont val="Calibri"/>
        <family val="2"/>
        <scheme val="minor"/>
      </rPr>
      <t xml:space="preserve">verdeling te trekken gebruik je de formule =-LN(RAND()) / </t>
    </r>
    <r>
      <rPr>
        <sz val="11"/>
        <color theme="1"/>
        <rFont val="Calibri"/>
        <family val="2"/>
      </rPr>
      <t>λ</t>
    </r>
    <r>
      <rPr>
        <sz val="11"/>
        <color theme="1"/>
        <rFont val="Calibri"/>
        <family val="2"/>
        <scheme val="minor"/>
      </rPr>
      <t xml:space="preserve">     --  zie kolom J in het werkblad </t>
    </r>
    <r>
      <rPr>
        <b/>
        <sz val="11"/>
        <color theme="1"/>
        <rFont val="Calibri"/>
        <family val="2"/>
        <scheme val="minor"/>
      </rPr>
      <t>Model</t>
    </r>
  </si>
  <si>
    <r>
      <rPr>
        <b/>
        <i/>
        <sz val="11"/>
        <color theme="1"/>
        <rFont val="Calibri"/>
        <family val="2"/>
        <scheme val="minor"/>
      </rPr>
      <t>Merk op:</t>
    </r>
    <r>
      <rPr>
        <i/>
        <sz val="11"/>
        <color theme="1"/>
        <rFont val="Calibri"/>
        <family val="2"/>
        <scheme val="minor"/>
      </rPr>
      <t xml:space="preserve"> In de eerste rij in de tabel moet in beide kolommen een </t>
    </r>
    <r>
      <rPr>
        <sz val="11"/>
        <color theme="1"/>
        <rFont val="Calibri"/>
        <family val="2"/>
        <scheme val="minor"/>
      </rPr>
      <t>0</t>
    </r>
    <r>
      <rPr>
        <i/>
        <sz val="11"/>
        <color theme="1"/>
        <rFont val="Calibri"/>
        <family val="2"/>
        <scheme val="minor"/>
      </rPr>
      <t xml:space="preserve"> staan, zodat </t>
    </r>
    <r>
      <rPr>
        <sz val="11"/>
        <color theme="1"/>
        <rFont val="Calibri"/>
        <family val="2"/>
        <scheme val="minor"/>
      </rPr>
      <t>VLOOKUP</t>
    </r>
    <r>
      <rPr>
        <i/>
        <sz val="11"/>
        <color theme="1"/>
        <rFont val="Calibri"/>
        <family val="2"/>
        <scheme val="minor"/>
      </rPr>
      <t xml:space="preserve"> de waarde </t>
    </r>
    <r>
      <rPr>
        <sz val="11"/>
        <color theme="1"/>
        <rFont val="Calibri"/>
        <family val="2"/>
        <scheme val="minor"/>
      </rPr>
      <t>0</t>
    </r>
    <r>
      <rPr>
        <i/>
        <sz val="11"/>
        <color theme="1"/>
        <rFont val="Calibri"/>
        <family val="2"/>
        <scheme val="minor"/>
      </rPr>
      <t xml:space="preserve"> retourneert als </t>
    </r>
    <r>
      <rPr>
        <sz val="11"/>
        <color theme="1"/>
        <rFont val="Calibri"/>
        <family val="2"/>
        <scheme val="minor"/>
      </rPr>
      <t>RAND()</t>
    </r>
    <r>
      <rPr>
        <i/>
        <sz val="11"/>
        <color theme="1"/>
        <rFont val="Calibri"/>
        <family val="2"/>
        <scheme val="minor"/>
      </rPr>
      <t xml:space="preserve"> een getal geeft dat kleiner is dan de eerste kanswaarde </t>
    </r>
    <r>
      <rPr>
        <sz val="11"/>
        <color theme="1"/>
        <rFont val="Calibri"/>
        <family val="2"/>
        <scheme val="minor"/>
      </rPr>
      <t>&gt; 0</t>
    </r>
    <r>
      <rPr>
        <i/>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</si>
</sst>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9" formatCode="0.000"/>
    <numFmt numFmtId="177" formatCode="0.0000000000"/>
  </numFmts>
  <fonts count="17" x14ac:knownFonts="1">
    <font>
      <sz val="11"/>
      <color theme="1"/>
      <name val="Calibri"/>
      <family val="2"/>
      <scheme val="minor"/>
    </font>
    <font>
      <b/>
      <sz val="11"/>
      <color theme="1"/>
      <name val="Calibri"/>
      <family val="2"/>
      <scheme val="minor"/>
    </font>
    <font>
      <b/>
      <sz val="11"/>
      <color theme="3" tint="-0.249977111117893"/>
      <name val="Calibri"/>
      <family val="2"/>
      <scheme val="minor"/>
    </font>
    <font>
      <b/>
      <sz val="14"/>
      <color theme="1"/>
      <name val="Calibri"/>
      <family val="2"/>
      <scheme val="minor"/>
    </font>
    <font>
      <b/>
      <i/>
      <sz val="11"/>
      <color theme="1"/>
      <name val="Calibri"/>
      <family val="2"/>
      <scheme val="minor"/>
    </font>
    <font>
      <i/>
      <sz val="11"/>
      <color theme="1"/>
      <name val="Calibri"/>
      <family val="2"/>
      <scheme val="minor"/>
    </font>
    <font>
      <b/>
      <sz val="11"/>
      <color theme="1"/>
      <name val="Calibri"/>
      <family val="2"/>
    </font>
    <font>
      <b/>
      <sz val="12"/>
      <color theme="1"/>
      <name val="Calibri"/>
      <family val="2"/>
      <scheme val="minor"/>
    </font>
    <font>
      <sz val="11"/>
      <color theme="1"/>
      <name val="Calibri"/>
      <family val="2"/>
    </font>
    <font>
      <i/>
      <sz val="11"/>
      <color theme="1"/>
      <name val="Calibri"/>
      <family val="2"/>
    </font>
    <font>
      <sz val="11"/>
      <color theme="1"/>
      <name val="Symbol"/>
      <family val="1"/>
      <charset val="2"/>
    </font>
    <font>
      <vertAlign val="subscript"/>
      <sz val="11"/>
      <color theme="1"/>
      <name val="Calibri"/>
      <family val="2"/>
    </font>
    <font>
      <b/>
      <i/>
      <sz val="11"/>
      <color theme="1"/>
      <name val="Calibri"/>
      <family val="2"/>
    </font>
    <font>
      <u/>
      <sz val="11"/>
      <color theme="1"/>
      <name val="Calibri"/>
      <family val="2"/>
      <scheme val="minor"/>
    </font>
    <font>
      <vertAlign val="superscript"/>
      <sz val="11"/>
      <color theme="1"/>
      <name val="Calibri"/>
      <family val="2"/>
      <scheme val="minor"/>
    </font>
    <font>
      <i/>
      <u/>
      <sz val="11"/>
      <color theme="1"/>
      <name val="Calibri"/>
      <family val="2"/>
      <scheme val="minor"/>
    </font>
    <font>
      <vertAlign val="superscrip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5">
    <xf numFmtId="0" fontId="0" fillId="0" borderId="0" xfId="0"/>
    <xf numFmtId="0" fontId="2" fillId="2" borderId="1" xfId="0" applyFont="1" applyFill="1" applyBorder="1"/>
    <xf numFmtId="2" fontId="0" fillId="0" borderId="0" xfId="0" applyNumberFormat="1"/>
    <xf numFmtId="164" fontId="0" fillId="0" borderId="0" xfId="0" applyNumberFormat="1"/>
    <xf numFmtId="0" fontId="2" fillId="0" borderId="0" xfId="0" applyFont="1" applyFill="1" applyBorder="1"/>
    <xf numFmtId="164" fontId="0" fillId="3" borderId="0" xfId="0" applyNumberFormat="1" applyFill="1" applyBorder="1"/>
    <xf numFmtId="0" fontId="1" fillId="0" borderId="0" xfId="0" applyFont="1"/>
    <xf numFmtId="0" fontId="1" fillId="0" borderId="0" xfId="0" applyFont="1" applyAlignment="1">
      <alignment horizontal="center"/>
    </xf>
    <xf numFmtId="0" fontId="1" fillId="0" borderId="0" xfId="0" applyFont="1" applyAlignment="1"/>
    <xf numFmtId="0" fontId="0" fillId="4" borderId="0" xfId="0" applyFill="1"/>
    <xf numFmtId="0" fontId="4" fillId="0" borderId="0" xfId="0" applyFont="1" applyAlignment="1">
      <alignment horizontal="center"/>
    </xf>
    <xf numFmtId="0" fontId="4" fillId="0" borderId="0" xfId="0" applyFont="1"/>
    <xf numFmtId="0" fontId="0" fillId="0" borderId="0" xfId="0" applyFill="1"/>
    <xf numFmtId="0" fontId="1" fillId="0" borderId="0" xfId="0" applyFont="1" applyFill="1" applyAlignment="1">
      <alignment horizontal="center"/>
    </xf>
    <xf numFmtId="0" fontId="2" fillId="0" borderId="0" xfId="0" applyFont="1" applyFill="1" applyBorder="1" applyAlignment="1">
      <alignment horizontal="right"/>
    </xf>
    <xf numFmtId="2" fontId="0" fillId="3" borderId="0" xfId="0" applyNumberFormat="1" applyFill="1"/>
    <xf numFmtId="0" fontId="5" fillId="0" borderId="0" xfId="0" applyFont="1"/>
    <xf numFmtId="1" fontId="0" fillId="3" borderId="0" xfId="0" applyNumberFormat="1" applyFill="1"/>
    <xf numFmtId="0" fontId="1" fillId="5" borderId="0" xfId="0" applyFont="1" applyFill="1" applyAlignment="1">
      <alignment horizontal="center"/>
    </xf>
    <xf numFmtId="1" fontId="0" fillId="4" borderId="0" xfId="0" applyNumberFormat="1" applyFill="1"/>
    <xf numFmtId="0" fontId="0" fillId="0" borderId="0" xfId="0" applyFill="1" applyBorder="1" applyAlignment="1">
      <alignment horizontal="right"/>
    </xf>
    <xf numFmtId="0" fontId="0" fillId="0" borderId="0" xfId="0" applyAlignment="1">
      <alignment horizontal="right"/>
    </xf>
    <xf numFmtId="0" fontId="0" fillId="0" borderId="0" xfId="0" applyFont="1" applyAlignment="1">
      <alignment horizontal="right"/>
    </xf>
    <xf numFmtId="0" fontId="4" fillId="0" borderId="0" xfId="0" applyFont="1" applyAlignment="1"/>
    <xf numFmtId="0" fontId="0" fillId="7" borderId="0" xfId="0" applyFill="1"/>
    <xf numFmtId="2" fontId="0" fillId="6" borderId="0" xfId="0" applyNumberFormat="1" applyFill="1"/>
    <xf numFmtId="0" fontId="0" fillId="0" borderId="0" xfId="0" applyFont="1"/>
    <xf numFmtId="0" fontId="5" fillId="0" borderId="0" xfId="0" applyFont="1" applyFill="1"/>
    <xf numFmtId="164" fontId="0" fillId="0" borderId="0" xfId="0" applyNumberFormat="1" applyFill="1"/>
    <xf numFmtId="0" fontId="7" fillId="0" borderId="0" xfId="0" applyFont="1"/>
    <xf numFmtId="0" fontId="3" fillId="0" borderId="0" xfId="0" applyFont="1"/>
    <xf numFmtId="164" fontId="0" fillId="3" borderId="0" xfId="0" applyNumberFormat="1" applyFill="1"/>
    <xf numFmtId="169" fontId="0" fillId="3" borderId="0" xfId="0" applyNumberFormat="1" applyFill="1" applyBorder="1"/>
    <xf numFmtId="0" fontId="9" fillId="0" borderId="0" xfId="0" applyFont="1"/>
    <xf numFmtId="0" fontId="0" fillId="3" borderId="0" xfId="0" applyFill="1"/>
    <xf numFmtId="0" fontId="1" fillId="8" borderId="0" xfId="0" applyFont="1" applyFill="1"/>
    <xf numFmtId="0" fontId="0" fillId="8" borderId="0" xfId="0" applyFill="1"/>
    <xf numFmtId="0" fontId="0" fillId="4" borderId="0" xfId="0" applyFill="1" applyAlignment="1">
      <alignment horizontal="center"/>
    </xf>
    <xf numFmtId="0" fontId="5" fillId="0" borderId="0" xfId="0" applyFont="1" applyAlignment="1">
      <alignment horizontal="right"/>
    </xf>
    <xf numFmtId="0" fontId="1" fillId="3" borderId="0" xfId="0" applyFont="1" applyFill="1"/>
    <xf numFmtId="0" fontId="3" fillId="0" borderId="0" xfId="0" applyFont="1" applyAlignment="1">
      <alignment horizontal="left"/>
    </xf>
    <xf numFmtId="0" fontId="5" fillId="0" borderId="0" xfId="0" applyFont="1" applyAlignment="1">
      <alignment horizontal="left"/>
    </xf>
    <xf numFmtId="0" fontId="0" fillId="0" borderId="0" xfId="0" quotePrefix="1"/>
    <xf numFmtId="0" fontId="0" fillId="0" borderId="0" xfId="0" applyAlignment="1">
      <alignment wrapText="1"/>
    </xf>
    <xf numFmtId="177" fontId="0" fillId="4" borderId="0" xfId="0" applyNumberForma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Dashboard!$A$29:$A$68</c:f>
              <c:numCache>
                <c:formatCode>0.00</c:formatCode>
                <c:ptCount val="40"/>
                <c:pt idx="0">
                  <c:v>-0.87978929041029263</c:v>
                </c:pt>
                <c:pt idx="1">
                  <c:v>-0.34441007783566979</c:v>
                </c:pt>
                <c:pt idx="2">
                  <c:v>0.19096913473895305</c:v>
                </c:pt>
                <c:pt idx="3">
                  <c:v>0.72634834731357589</c:v>
                </c:pt>
                <c:pt idx="4">
                  <c:v>1.2617275598881987</c:v>
                </c:pt>
                <c:pt idx="5">
                  <c:v>1.7971067724628216</c:v>
                </c:pt>
                <c:pt idx="6">
                  <c:v>2.3324859850374446</c:v>
                </c:pt>
                <c:pt idx="7">
                  <c:v>2.8678651976120673</c:v>
                </c:pt>
                <c:pt idx="8">
                  <c:v>3.4032444101866899</c:v>
                </c:pt>
                <c:pt idx="9">
                  <c:v>3.9386236227613125</c:v>
                </c:pt>
                <c:pt idx="10">
                  <c:v>4.4740028353359351</c:v>
                </c:pt>
                <c:pt idx="11">
                  <c:v>5.0093820479105577</c:v>
                </c:pt>
                <c:pt idx="12">
                  <c:v>5.5447612604851804</c:v>
                </c:pt>
                <c:pt idx="13">
                  <c:v>6.080140473059803</c:v>
                </c:pt>
                <c:pt idx="14">
                  <c:v>6.6155196856344256</c:v>
                </c:pt>
                <c:pt idx="15">
                  <c:v>7.1508988982090482</c:v>
                </c:pt>
                <c:pt idx="16">
                  <c:v>7.6862781107836708</c:v>
                </c:pt>
                <c:pt idx="17">
                  <c:v>8.2216573233582935</c:v>
                </c:pt>
                <c:pt idx="18">
                  <c:v>8.757036535932917</c:v>
                </c:pt>
                <c:pt idx="19">
                  <c:v>9.2924157485075405</c:v>
                </c:pt>
                <c:pt idx="20">
                  <c:v>9.827794961082164</c:v>
                </c:pt>
                <c:pt idx="21">
                  <c:v>10.363174173656788</c:v>
                </c:pt>
                <c:pt idx="22">
                  <c:v>10.898553386231411</c:v>
                </c:pt>
                <c:pt idx="23">
                  <c:v>11.433932598806035</c:v>
                </c:pt>
                <c:pt idx="24">
                  <c:v>11.969311811380658</c:v>
                </c:pt>
                <c:pt idx="25">
                  <c:v>12.504691023955282</c:v>
                </c:pt>
                <c:pt idx="26">
                  <c:v>13.040070236529905</c:v>
                </c:pt>
                <c:pt idx="27">
                  <c:v>13.575449449104529</c:v>
                </c:pt>
                <c:pt idx="28">
                  <c:v>14.110828661679152</c:v>
                </c:pt>
                <c:pt idx="29">
                  <c:v>14.646207874253776</c:v>
                </c:pt>
                <c:pt idx="30">
                  <c:v>15.181587086828399</c:v>
                </c:pt>
                <c:pt idx="31">
                  <c:v>15.716966299403023</c:v>
                </c:pt>
                <c:pt idx="32">
                  <c:v>16.252345511977644</c:v>
                </c:pt>
                <c:pt idx="33">
                  <c:v>16.787724724552266</c:v>
                </c:pt>
                <c:pt idx="34">
                  <c:v>17.323103937126888</c:v>
                </c:pt>
                <c:pt idx="35">
                  <c:v>17.85848314970151</c:v>
                </c:pt>
                <c:pt idx="36">
                  <c:v>18.393862362276131</c:v>
                </c:pt>
                <c:pt idx="37">
                  <c:v>18.929241574850753</c:v>
                </c:pt>
                <c:pt idx="38">
                  <c:v>19.464620787425375</c:v>
                </c:pt>
                <c:pt idx="39">
                  <c:v>19.999999999999996</c:v>
                </c:pt>
              </c:numCache>
            </c:numRef>
          </c:cat>
          <c:val>
            <c:numRef>
              <c:f>Dashboard!$C$29:$C$68</c:f>
              <c:numCache>
                <c:formatCode>General</c:formatCode>
                <c:ptCount val="40"/>
                <c:pt idx="0">
                  <c:v>0</c:v>
                </c:pt>
                <c:pt idx="1">
                  <c:v>0</c:v>
                </c:pt>
                <c:pt idx="2">
                  <c:v>20</c:v>
                </c:pt>
                <c:pt idx="3">
                  <c:v>49</c:v>
                </c:pt>
                <c:pt idx="4">
                  <c:v>52</c:v>
                </c:pt>
                <c:pt idx="5">
                  <c:v>47</c:v>
                </c:pt>
                <c:pt idx="6">
                  <c:v>60</c:v>
                </c:pt>
                <c:pt idx="7">
                  <c:v>61</c:v>
                </c:pt>
                <c:pt idx="8">
                  <c:v>51</c:v>
                </c:pt>
                <c:pt idx="9">
                  <c:v>49</c:v>
                </c:pt>
                <c:pt idx="10">
                  <c:v>62</c:v>
                </c:pt>
                <c:pt idx="11">
                  <c:v>55</c:v>
                </c:pt>
                <c:pt idx="12">
                  <c:v>50</c:v>
                </c:pt>
                <c:pt idx="13">
                  <c:v>42</c:v>
                </c:pt>
                <c:pt idx="14">
                  <c:v>51</c:v>
                </c:pt>
                <c:pt idx="15">
                  <c:v>45</c:v>
                </c:pt>
                <c:pt idx="16">
                  <c:v>53</c:v>
                </c:pt>
                <c:pt idx="17">
                  <c:v>59</c:v>
                </c:pt>
                <c:pt idx="18">
                  <c:v>50</c:v>
                </c:pt>
                <c:pt idx="19">
                  <c:v>56</c:v>
                </c:pt>
                <c:pt idx="20">
                  <c:v>70</c:v>
                </c:pt>
                <c:pt idx="21">
                  <c:v>18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dLbls>
          <c:showLegendKey val="0"/>
          <c:showVal val="0"/>
          <c:showCatName val="0"/>
          <c:showSerName val="0"/>
          <c:showPercent val="0"/>
          <c:showBubbleSize val="0"/>
        </c:dLbls>
        <c:gapWidth val="0"/>
        <c:axId val="160841088"/>
        <c:axId val="171426560"/>
      </c:barChart>
      <c:catAx>
        <c:axId val="160841088"/>
        <c:scaling>
          <c:orientation val="minMax"/>
        </c:scaling>
        <c:delete val="0"/>
        <c:axPos val="b"/>
        <c:numFmt formatCode="#,##0.0" sourceLinked="0"/>
        <c:majorTickMark val="out"/>
        <c:minorTickMark val="none"/>
        <c:tickLblPos val="nextTo"/>
        <c:crossAx val="171426560"/>
        <c:crosses val="autoZero"/>
        <c:auto val="1"/>
        <c:lblAlgn val="ctr"/>
        <c:lblOffset val="10"/>
        <c:tickLblSkip val="5"/>
        <c:tickMarkSkip val="2"/>
        <c:noMultiLvlLbl val="0"/>
      </c:catAx>
      <c:valAx>
        <c:axId val="171426560"/>
        <c:scaling>
          <c:orientation val="minMax"/>
        </c:scaling>
        <c:delete val="0"/>
        <c:axPos val="l"/>
        <c:majorGridlines/>
        <c:numFmt formatCode="General" sourceLinked="1"/>
        <c:majorTickMark val="out"/>
        <c:minorTickMark val="none"/>
        <c:tickLblPos val="nextTo"/>
        <c:crossAx val="160841088"/>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Dashboard!$A$29:$A$68</c:f>
              <c:numCache>
                <c:formatCode>0.00</c:formatCode>
                <c:ptCount val="40"/>
                <c:pt idx="0">
                  <c:v>-0.87978929041029263</c:v>
                </c:pt>
                <c:pt idx="1">
                  <c:v>-0.34441007783566979</c:v>
                </c:pt>
                <c:pt idx="2">
                  <c:v>0.19096913473895305</c:v>
                </c:pt>
                <c:pt idx="3">
                  <c:v>0.72634834731357589</c:v>
                </c:pt>
                <c:pt idx="4">
                  <c:v>1.2617275598881987</c:v>
                </c:pt>
                <c:pt idx="5">
                  <c:v>1.7971067724628216</c:v>
                </c:pt>
                <c:pt idx="6">
                  <c:v>2.3324859850374446</c:v>
                </c:pt>
                <c:pt idx="7">
                  <c:v>2.8678651976120673</c:v>
                </c:pt>
                <c:pt idx="8">
                  <c:v>3.4032444101866899</c:v>
                </c:pt>
                <c:pt idx="9">
                  <c:v>3.9386236227613125</c:v>
                </c:pt>
                <c:pt idx="10">
                  <c:v>4.4740028353359351</c:v>
                </c:pt>
                <c:pt idx="11">
                  <c:v>5.0093820479105577</c:v>
                </c:pt>
                <c:pt idx="12">
                  <c:v>5.5447612604851804</c:v>
                </c:pt>
                <c:pt idx="13">
                  <c:v>6.080140473059803</c:v>
                </c:pt>
                <c:pt idx="14">
                  <c:v>6.6155196856344256</c:v>
                </c:pt>
                <c:pt idx="15">
                  <c:v>7.1508988982090482</c:v>
                </c:pt>
                <c:pt idx="16">
                  <c:v>7.6862781107836708</c:v>
                </c:pt>
                <c:pt idx="17">
                  <c:v>8.2216573233582935</c:v>
                </c:pt>
                <c:pt idx="18">
                  <c:v>8.757036535932917</c:v>
                </c:pt>
                <c:pt idx="19">
                  <c:v>9.2924157485075405</c:v>
                </c:pt>
                <c:pt idx="20">
                  <c:v>9.827794961082164</c:v>
                </c:pt>
                <c:pt idx="21">
                  <c:v>10.363174173656788</c:v>
                </c:pt>
                <c:pt idx="22">
                  <c:v>10.898553386231411</c:v>
                </c:pt>
                <c:pt idx="23">
                  <c:v>11.433932598806035</c:v>
                </c:pt>
                <c:pt idx="24">
                  <c:v>11.969311811380658</c:v>
                </c:pt>
                <c:pt idx="25">
                  <c:v>12.504691023955282</c:v>
                </c:pt>
                <c:pt idx="26">
                  <c:v>13.040070236529905</c:v>
                </c:pt>
                <c:pt idx="27">
                  <c:v>13.575449449104529</c:v>
                </c:pt>
                <c:pt idx="28">
                  <c:v>14.110828661679152</c:v>
                </c:pt>
                <c:pt idx="29">
                  <c:v>14.646207874253776</c:v>
                </c:pt>
                <c:pt idx="30">
                  <c:v>15.181587086828399</c:v>
                </c:pt>
                <c:pt idx="31">
                  <c:v>15.716966299403023</c:v>
                </c:pt>
                <c:pt idx="32">
                  <c:v>16.252345511977644</c:v>
                </c:pt>
                <c:pt idx="33">
                  <c:v>16.787724724552266</c:v>
                </c:pt>
                <c:pt idx="34">
                  <c:v>17.323103937126888</c:v>
                </c:pt>
                <c:pt idx="35">
                  <c:v>17.85848314970151</c:v>
                </c:pt>
                <c:pt idx="36">
                  <c:v>18.393862362276131</c:v>
                </c:pt>
                <c:pt idx="37">
                  <c:v>18.929241574850753</c:v>
                </c:pt>
                <c:pt idx="38">
                  <c:v>19.464620787425375</c:v>
                </c:pt>
                <c:pt idx="39">
                  <c:v>19.999999999999996</c:v>
                </c:pt>
              </c:numCache>
            </c:numRef>
          </c:cat>
          <c:val>
            <c:numRef>
              <c:f>Dashboard!$F$29:$F$68</c:f>
              <c:numCache>
                <c:formatCode>General</c:formatCode>
                <c:ptCount val="40"/>
                <c:pt idx="0">
                  <c:v>0</c:v>
                </c:pt>
                <c:pt idx="1">
                  <c:v>0</c:v>
                </c:pt>
                <c:pt idx="2">
                  <c:v>0</c:v>
                </c:pt>
                <c:pt idx="3">
                  <c:v>0</c:v>
                </c:pt>
                <c:pt idx="4">
                  <c:v>0</c:v>
                </c:pt>
                <c:pt idx="5">
                  <c:v>0</c:v>
                </c:pt>
                <c:pt idx="6">
                  <c:v>9</c:v>
                </c:pt>
                <c:pt idx="7">
                  <c:v>28</c:v>
                </c:pt>
                <c:pt idx="8">
                  <c:v>87</c:v>
                </c:pt>
                <c:pt idx="9">
                  <c:v>127</c:v>
                </c:pt>
                <c:pt idx="10">
                  <c:v>164</c:v>
                </c:pt>
                <c:pt idx="11">
                  <c:v>148</c:v>
                </c:pt>
                <c:pt idx="12">
                  <c:v>118</c:v>
                </c:pt>
                <c:pt idx="13">
                  <c:v>93</c:v>
                </c:pt>
                <c:pt idx="14">
                  <c:v>68</c:v>
                </c:pt>
                <c:pt idx="15">
                  <c:v>65</c:v>
                </c:pt>
                <c:pt idx="16">
                  <c:v>38</c:v>
                </c:pt>
                <c:pt idx="17">
                  <c:v>43</c:v>
                </c:pt>
                <c:pt idx="18">
                  <c:v>10</c:v>
                </c:pt>
                <c:pt idx="19">
                  <c:v>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dLbls>
          <c:showLegendKey val="0"/>
          <c:showVal val="0"/>
          <c:showCatName val="0"/>
          <c:showSerName val="0"/>
          <c:showPercent val="0"/>
          <c:showBubbleSize val="0"/>
        </c:dLbls>
        <c:gapWidth val="0"/>
        <c:axId val="74411008"/>
        <c:axId val="146445056"/>
      </c:barChart>
      <c:catAx>
        <c:axId val="74411008"/>
        <c:scaling>
          <c:orientation val="minMax"/>
        </c:scaling>
        <c:delete val="0"/>
        <c:axPos val="b"/>
        <c:numFmt formatCode="#,##0.0" sourceLinked="0"/>
        <c:majorTickMark val="out"/>
        <c:minorTickMark val="none"/>
        <c:tickLblPos val="nextTo"/>
        <c:crossAx val="146445056"/>
        <c:crosses val="autoZero"/>
        <c:auto val="1"/>
        <c:lblAlgn val="ctr"/>
        <c:lblOffset val="10"/>
        <c:tickLblSkip val="5"/>
        <c:tickMarkSkip val="2"/>
        <c:noMultiLvlLbl val="0"/>
      </c:catAx>
      <c:valAx>
        <c:axId val="146445056"/>
        <c:scaling>
          <c:orientation val="minMax"/>
        </c:scaling>
        <c:delete val="0"/>
        <c:axPos val="l"/>
        <c:majorGridlines/>
        <c:numFmt formatCode="General" sourceLinked="1"/>
        <c:majorTickMark val="out"/>
        <c:minorTickMark val="none"/>
        <c:tickLblPos val="nextTo"/>
        <c:crossAx val="74411008"/>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Dashboard!$A$29:$A$68</c:f>
              <c:numCache>
                <c:formatCode>0.00</c:formatCode>
                <c:ptCount val="40"/>
                <c:pt idx="0">
                  <c:v>-0.87978929041029263</c:v>
                </c:pt>
                <c:pt idx="1">
                  <c:v>-0.34441007783566979</c:v>
                </c:pt>
                <c:pt idx="2">
                  <c:v>0.19096913473895305</c:v>
                </c:pt>
                <c:pt idx="3">
                  <c:v>0.72634834731357589</c:v>
                </c:pt>
                <c:pt idx="4">
                  <c:v>1.2617275598881987</c:v>
                </c:pt>
                <c:pt idx="5">
                  <c:v>1.7971067724628216</c:v>
                </c:pt>
                <c:pt idx="6">
                  <c:v>2.3324859850374446</c:v>
                </c:pt>
                <c:pt idx="7">
                  <c:v>2.8678651976120673</c:v>
                </c:pt>
                <c:pt idx="8">
                  <c:v>3.4032444101866899</c:v>
                </c:pt>
                <c:pt idx="9">
                  <c:v>3.9386236227613125</c:v>
                </c:pt>
                <c:pt idx="10">
                  <c:v>4.4740028353359351</c:v>
                </c:pt>
                <c:pt idx="11">
                  <c:v>5.0093820479105577</c:v>
                </c:pt>
                <c:pt idx="12">
                  <c:v>5.5447612604851804</c:v>
                </c:pt>
                <c:pt idx="13">
                  <c:v>6.080140473059803</c:v>
                </c:pt>
                <c:pt idx="14">
                  <c:v>6.6155196856344256</c:v>
                </c:pt>
                <c:pt idx="15">
                  <c:v>7.1508988982090482</c:v>
                </c:pt>
                <c:pt idx="16">
                  <c:v>7.6862781107836708</c:v>
                </c:pt>
                <c:pt idx="17">
                  <c:v>8.2216573233582935</c:v>
                </c:pt>
                <c:pt idx="18">
                  <c:v>8.757036535932917</c:v>
                </c:pt>
                <c:pt idx="19">
                  <c:v>9.2924157485075405</c:v>
                </c:pt>
                <c:pt idx="20">
                  <c:v>9.827794961082164</c:v>
                </c:pt>
                <c:pt idx="21">
                  <c:v>10.363174173656788</c:v>
                </c:pt>
                <c:pt idx="22">
                  <c:v>10.898553386231411</c:v>
                </c:pt>
                <c:pt idx="23">
                  <c:v>11.433932598806035</c:v>
                </c:pt>
                <c:pt idx="24">
                  <c:v>11.969311811380658</c:v>
                </c:pt>
                <c:pt idx="25">
                  <c:v>12.504691023955282</c:v>
                </c:pt>
                <c:pt idx="26">
                  <c:v>13.040070236529905</c:v>
                </c:pt>
                <c:pt idx="27">
                  <c:v>13.575449449104529</c:v>
                </c:pt>
                <c:pt idx="28">
                  <c:v>14.110828661679152</c:v>
                </c:pt>
                <c:pt idx="29">
                  <c:v>14.646207874253776</c:v>
                </c:pt>
                <c:pt idx="30">
                  <c:v>15.181587086828399</c:v>
                </c:pt>
                <c:pt idx="31">
                  <c:v>15.716966299403023</c:v>
                </c:pt>
                <c:pt idx="32">
                  <c:v>16.252345511977644</c:v>
                </c:pt>
                <c:pt idx="33">
                  <c:v>16.787724724552266</c:v>
                </c:pt>
                <c:pt idx="34">
                  <c:v>17.323103937126888</c:v>
                </c:pt>
                <c:pt idx="35">
                  <c:v>17.85848314970151</c:v>
                </c:pt>
                <c:pt idx="36">
                  <c:v>18.393862362276131</c:v>
                </c:pt>
                <c:pt idx="37">
                  <c:v>18.929241574850753</c:v>
                </c:pt>
                <c:pt idx="38">
                  <c:v>19.464620787425375</c:v>
                </c:pt>
                <c:pt idx="39">
                  <c:v>19.999999999999996</c:v>
                </c:pt>
              </c:numCache>
            </c:numRef>
          </c:cat>
          <c:val>
            <c:numRef>
              <c:f>Dashboard!$I$29:$I$68</c:f>
              <c:numCache>
                <c:formatCode>General</c:formatCode>
                <c:ptCount val="40"/>
                <c:pt idx="0">
                  <c:v>2</c:v>
                </c:pt>
                <c:pt idx="1">
                  <c:v>0</c:v>
                </c:pt>
                <c:pt idx="2">
                  <c:v>2</c:v>
                </c:pt>
                <c:pt idx="3">
                  <c:v>12</c:v>
                </c:pt>
                <c:pt idx="4">
                  <c:v>21</c:v>
                </c:pt>
                <c:pt idx="5">
                  <c:v>23</c:v>
                </c:pt>
                <c:pt idx="6">
                  <c:v>35</c:v>
                </c:pt>
                <c:pt idx="7">
                  <c:v>61</c:v>
                </c:pt>
                <c:pt idx="8">
                  <c:v>83</c:v>
                </c:pt>
                <c:pt idx="9">
                  <c:v>93</c:v>
                </c:pt>
                <c:pt idx="10">
                  <c:v>98</c:v>
                </c:pt>
                <c:pt idx="11">
                  <c:v>99</c:v>
                </c:pt>
                <c:pt idx="12">
                  <c:v>111</c:v>
                </c:pt>
                <c:pt idx="13">
                  <c:v>83</c:v>
                </c:pt>
                <c:pt idx="14">
                  <c:v>79</c:v>
                </c:pt>
                <c:pt idx="15">
                  <c:v>63</c:v>
                </c:pt>
                <c:pt idx="16">
                  <c:v>54</c:v>
                </c:pt>
                <c:pt idx="17">
                  <c:v>31</c:v>
                </c:pt>
                <c:pt idx="18">
                  <c:v>20</c:v>
                </c:pt>
                <c:pt idx="19">
                  <c:v>14</c:v>
                </c:pt>
                <c:pt idx="20">
                  <c:v>11</c:v>
                </c:pt>
                <c:pt idx="21">
                  <c:v>3</c:v>
                </c:pt>
                <c:pt idx="22">
                  <c:v>1</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dLbls>
          <c:showLegendKey val="0"/>
          <c:showVal val="0"/>
          <c:showCatName val="0"/>
          <c:showSerName val="0"/>
          <c:showPercent val="0"/>
          <c:showBubbleSize val="0"/>
        </c:dLbls>
        <c:gapWidth val="0"/>
        <c:axId val="171695104"/>
        <c:axId val="171705088"/>
      </c:barChart>
      <c:catAx>
        <c:axId val="171695104"/>
        <c:scaling>
          <c:orientation val="minMax"/>
        </c:scaling>
        <c:delete val="0"/>
        <c:axPos val="b"/>
        <c:numFmt formatCode="#,##0.0" sourceLinked="0"/>
        <c:majorTickMark val="out"/>
        <c:minorTickMark val="none"/>
        <c:tickLblPos val="nextTo"/>
        <c:crossAx val="171705088"/>
        <c:crosses val="autoZero"/>
        <c:auto val="1"/>
        <c:lblAlgn val="ctr"/>
        <c:lblOffset val="10"/>
        <c:tickLblSkip val="5"/>
        <c:tickMarkSkip val="2"/>
        <c:noMultiLvlLbl val="0"/>
      </c:catAx>
      <c:valAx>
        <c:axId val="171705088"/>
        <c:scaling>
          <c:orientation val="minMax"/>
        </c:scaling>
        <c:delete val="0"/>
        <c:axPos val="l"/>
        <c:majorGridlines/>
        <c:numFmt formatCode="General" sourceLinked="1"/>
        <c:majorTickMark val="out"/>
        <c:minorTickMark val="none"/>
        <c:tickLblPos val="nextTo"/>
        <c:crossAx val="17169510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Dashboard!$A$29:$A$68</c:f>
              <c:numCache>
                <c:formatCode>0.00</c:formatCode>
                <c:ptCount val="40"/>
                <c:pt idx="0">
                  <c:v>-0.87978929041029263</c:v>
                </c:pt>
                <c:pt idx="1">
                  <c:v>-0.34441007783566979</c:v>
                </c:pt>
                <c:pt idx="2">
                  <c:v>0.19096913473895305</c:v>
                </c:pt>
                <c:pt idx="3">
                  <c:v>0.72634834731357589</c:v>
                </c:pt>
                <c:pt idx="4">
                  <c:v>1.2617275598881987</c:v>
                </c:pt>
                <c:pt idx="5">
                  <c:v>1.7971067724628216</c:v>
                </c:pt>
                <c:pt idx="6">
                  <c:v>2.3324859850374446</c:v>
                </c:pt>
                <c:pt idx="7">
                  <c:v>2.8678651976120673</c:v>
                </c:pt>
                <c:pt idx="8">
                  <c:v>3.4032444101866899</c:v>
                </c:pt>
                <c:pt idx="9">
                  <c:v>3.9386236227613125</c:v>
                </c:pt>
                <c:pt idx="10">
                  <c:v>4.4740028353359351</c:v>
                </c:pt>
                <c:pt idx="11">
                  <c:v>5.0093820479105577</c:v>
                </c:pt>
                <c:pt idx="12">
                  <c:v>5.5447612604851804</c:v>
                </c:pt>
                <c:pt idx="13">
                  <c:v>6.080140473059803</c:v>
                </c:pt>
                <c:pt idx="14">
                  <c:v>6.6155196856344256</c:v>
                </c:pt>
                <c:pt idx="15">
                  <c:v>7.1508988982090482</c:v>
                </c:pt>
                <c:pt idx="16">
                  <c:v>7.6862781107836708</c:v>
                </c:pt>
                <c:pt idx="17">
                  <c:v>8.2216573233582935</c:v>
                </c:pt>
                <c:pt idx="18">
                  <c:v>8.757036535932917</c:v>
                </c:pt>
                <c:pt idx="19">
                  <c:v>9.2924157485075405</c:v>
                </c:pt>
                <c:pt idx="20">
                  <c:v>9.827794961082164</c:v>
                </c:pt>
                <c:pt idx="21">
                  <c:v>10.363174173656788</c:v>
                </c:pt>
                <c:pt idx="22">
                  <c:v>10.898553386231411</c:v>
                </c:pt>
                <c:pt idx="23">
                  <c:v>11.433932598806035</c:v>
                </c:pt>
                <c:pt idx="24">
                  <c:v>11.969311811380658</c:v>
                </c:pt>
                <c:pt idx="25">
                  <c:v>12.504691023955282</c:v>
                </c:pt>
                <c:pt idx="26">
                  <c:v>13.040070236529905</c:v>
                </c:pt>
                <c:pt idx="27">
                  <c:v>13.575449449104529</c:v>
                </c:pt>
                <c:pt idx="28">
                  <c:v>14.110828661679152</c:v>
                </c:pt>
                <c:pt idx="29">
                  <c:v>14.646207874253776</c:v>
                </c:pt>
                <c:pt idx="30">
                  <c:v>15.181587086828399</c:v>
                </c:pt>
                <c:pt idx="31">
                  <c:v>15.716966299403023</c:v>
                </c:pt>
                <c:pt idx="32">
                  <c:v>16.252345511977644</c:v>
                </c:pt>
                <c:pt idx="33">
                  <c:v>16.787724724552266</c:v>
                </c:pt>
                <c:pt idx="34">
                  <c:v>17.323103937126888</c:v>
                </c:pt>
                <c:pt idx="35">
                  <c:v>17.85848314970151</c:v>
                </c:pt>
                <c:pt idx="36">
                  <c:v>18.393862362276131</c:v>
                </c:pt>
                <c:pt idx="37">
                  <c:v>18.929241574850753</c:v>
                </c:pt>
                <c:pt idx="38">
                  <c:v>19.464620787425375</c:v>
                </c:pt>
                <c:pt idx="39">
                  <c:v>19.999999999999996</c:v>
                </c:pt>
              </c:numCache>
            </c:numRef>
          </c:cat>
          <c:val>
            <c:numRef>
              <c:f>Dashboard!$L$29:$L$68</c:f>
              <c:numCache>
                <c:formatCode>General</c:formatCode>
                <c:ptCount val="40"/>
                <c:pt idx="0">
                  <c:v>0</c:v>
                </c:pt>
                <c:pt idx="1">
                  <c:v>0</c:v>
                </c:pt>
                <c:pt idx="2">
                  <c:v>52</c:v>
                </c:pt>
                <c:pt idx="3">
                  <c:v>91</c:v>
                </c:pt>
                <c:pt idx="4">
                  <c:v>82</c:v>
                </c:pt>
                <c:pt idx="5">
                  <c:v>73</c:v>
                </c:pt>
                <c:pt idx="6">
                  <c:v>72</c:v>
                </c:pt>
                <c:pt idx="7">
                  <c:v>56</c:v>
                </c:pt>
                <c:pt idx="8">
                  <c:v>50</c:v>
                </c:pt>
                <c:pt idx="9">
                  <c:v>49</c:v>
                </c:pt>
                <c:pt idx="10">
                  <c:v>50</c:v>
                </c:pt>
                <c:pt idx="11">
                  <c:v>46</c:v>
                </c:pt>
                <c:pt idx="12">
                  <c:v>43</c:v>
                </c:pt>
                <c:pt idx="13">
                  <c:v>40</c:v>
                </c:pt>
                <c:pt idx="14">
                  <c:v>30</c:v>
                </c:pt>
                <c:pt idx="15">
                  <c:v>24</c:v>
                </c:pt>
                <c:pt idx="16">
                  <c:v>24</c:v>
                </c:pt>
                <c:pt idx="17">
                  <c:v>19</c:v>
                </c:pt>
                <c:pt idx="18">
                  <c:v>34</c:v>
                </c:pt>
                <c:pt idx="19">
                  <c:v>19</c:v>
                </c:pt>
                <c:pt idx="20">
                  <c:v>17</c:v>
                </c:pt>
                <c:pt idx="21">
                  <c:v>9</c:v>
                </c:pt>
                <c:pt idx="22">
                  <c:v>16</c:v>
                </c:pt>
                <c:pt idx="23">
                  <c:v>6</c:v>
                </c:pt>
                <c:pt idx="24">
                  <c:v>11</c:v>
                </c:pt>
                <c:pt idx="25">
                  <c:v>7</c:v>
                </c:pt>
                <c:pt idx="26">
                  <c:v>15</c:v>
                </c:pt>
                <c:pt idx="27">
                  <c:v>6</c:v>
                </c:pt>
                <c:pt idx="28">
                  <c:v>5</c:v>
                </c:pt>
                <c:pt idx="29">
                  <c:v>6</c:v>
                </c:pt>
                <c:pt idx="30">
                  <c:v>5</c:v>
                </c:pt>
                <c:pt idx="31">
                  <c:v>3</c:v>
                </c:pt>
                <c:pt idx="32">
                  <c:v>7</c:v>
                </c:pt>
                <c:pt idx="33">
                  <c:v>4</c:v>
                </c:pt>
                <c:pt idx="34">
                  <c:v>3</c:v>
                </c:pt>
                <c:pt idx="35">
                  <c:v>3</c:v>
                </c:pt>
                <c:pt idx="36">
                  <c:v>2</c:v>
                </c:pt>
                <c:pt idx="37">
                  <c:v>3</c:v>
                </c:pt>
                <c:pt idx="38">
                  <c:v>5</c:v>
                </c:pt>
                <c:pt idx="39">
                  <c:v>1</c:v>
                </c:pt>
              </c:numCache>
            </c:numRef>
          </c:val>
        </c:ser>
        <c:dLbls>
          <c:showLegendKey val="0"/>
          <c:showVal val="0"/>
          <c:showCatName val="0"/>
          <c:showSerName val="0"/>
          <c:showPercent val="0"/>
          <c:showBubbleSize val="0"/>
        </c:dLbls>
        <c:gapWidth val="0"/>
        <c:axId val="177564672"/>
        <c:axId val="177718016"/>
      </c:barChart>
      <c:catAx>
        <c:axId val="177564672"/>
        <c:scaling>
          <c:orientation val="minMax"/>
        </c:scaling>
        <c:delete val="0"/>
        <c:axPos val="b"/>
        <c:numFmt formatCode="#,##0.0" sourceLinked="0"/>
        <c:majorTickMark val="out"/>
        <c:minorTickMark val="none"/>
        <c:tickLblPos val="nextTo"/>
        <c:crossAx val="177718016"/>
        <c:crosses val="autoZero"/>
        <c:auto val="1"/>
        <c:lblAlgn val="ctr"/>
        <c:lblOffset val="10"/>
        <c:tickLblSkip val="5"/>
        <c:tickMarkSkip val="2"/>
        <c:noMultiLvlLbl val="0"/>
      </c:catAx>
      <c:valAx>
        <c:axId val="177718016"/>
        <c:scaling>
          <c:orientation val="minMax"/>
        </c:scaling>
        <c:delete val="0"/>
        <c:axPos val="l"/>
        <c:majorGridlines/>
        <c:numFmt formatCode="General" sourceLinked="1"/>
        <c:majorTickMark val="out"/>
        <c:minorTickMark val="none"/>
        <c:tickLblPos val="nextTo"/>
        <c:crossAx val="177564672"/>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Dashboard!$A$29:$A$68</c:f>
              <c:numCache>
                <c:formatCode>0.00</c:formatCode>
                <c:ptCount val="40"/>
                <c:pt idx="0">
                  <c:v>-0.87978929041029263</c:v>
                </c:pt>
                <c:pt idx="1">
                  <c:v>-0.34441007783566979</c:v>
                </c:pt>
                <c:pt idx="2">
                  <c:v>0.19096913473895305</c:v>
                </c:pt>
                <c:pt idx="3">
                  <c:v>0.72634834731357589</c:v>
                </c:pt>
                <c:pt idx="4">
                  <c:v>1.2617275598881987</c:v>
                </c:pt>
                <c:pt idx="5">
                  <c:v>1.7971067724628216</c:v>
                </c:pt>
                <c:pt idx="6">
                  <c:v>2.3324859850374446</c:v>
                </c:pt>
                <c:pt idx="7">
                  <c:v>2.8678651976120673</c:v>
                </c:pt>
                <c:pt idx="8">
                  <c:v>3.4032444101866899</c:v>
                </c:pt>
                <c:pt idx="9">
                  <c:v>3.9386236227613125</c:v>
                </c:pt>
                <c:pt idx="10">
                  <c:v>4.4740028353359351</c:v>
                </c:pt>
                <c:pt idx="11">
                  <c:v>5.0093820479105577</c:v>
                </c:pt>
                <c:pt idx="12">
                  <c:v>5.5447612604851804</c:v>
                </c:pt>
                <c:pt idx="13">
                  <c:v>6.080140473059803</c:v>
                </c:pt>
                <c:pt idx="14">
                  <c:v>6.6155196856344256</c:v>
                </c:pt>
                <c:pt idx="15">
                  <c:v>7.1508988982090482</c:v>
                </c:pt>
                <c:pt idx="16">
                  <c:v>7.6862781107836708</c:v>
                </c:pt>
                <c:pt idx="17">
                  <c:v>8.2216573233582935</c:v>
                </c:pt>
                <c:pt idx="18">
                  <c:v>8.757036535932917</c:v>
                </c:pt>
                <c:pt idx="19">
                  <c:v>9.2924157485075405</c:v>
                </c:pt>
                <c:pt idx="20">
                  <c:v>9.827794961082164</c:v>
                </c:pt>
                <c:pt idx="21">
                  <c:v>10.363174173656788</c:v>
                </c:pt>
                <c:pt idx="22">
                  <c:v>10.898553386231411</c:v>
                </c:pt>
                <c:pt idx="23">
                  <c:v>11.433932598806035</c:v>
                </c:pt>
                <c:pt idx="24">
                  <c:v>11.969311811380658</c:v>
                </c:pt>
                <c:pt idx="25">
                  <c:v>12.504691023955282</c:v>
                </c:pt>
                <c:pt idx="26">
                  <c:v>13.040070236529905</c:v>
                </c:pt>
                <c:pt idx="27">
                  <c:v>13.575449449104529</c:v>
                </c:pt>
                <c:pt idx="28">
                  <c:v>14.110828661679152</c:v>
                </c:pt>
                <c:pt idx="29">
                  <c:v>14.646207874253776</c:v>
                </c:pt>
                <c:pt idx="30">
                  <c:v>15.181587086828399</c:v>
                </c:pt>
                <c:pt idx="31">
                  <c:v>15.716966299403023</c:v>
                </c:pt>
                <c:pt idx="32">
                  <c:v>16.252345511977644</c:v>
                </c:pt>
                <c:pt idx="33">
                  <c:v>16.787724724552266</c:v>
                </c:pt>
                <c:pt idx="34">
                  <c:v>17.323103937126888</c:v>
                </c:pt>
                <c:pt idx="35">
                  <c:v>17.85848314970151</c:v>
                </c:pt>
                <c:pt idx="36">
                  <c:v>18.393862362276131</c:v>
                </c:pt>
                <c:pt idx="37">
                  <c:v>18.929241574850753</c:v>
                </c:pt>
                <c:pt idx="38">
                  <c:v>19.464620787425375</c:v>
                </c:pt>
                <c:pt idx="39">
                  <c:v>19.999999999999996</c:v>
                </c:pt>
              </c:numCache>
            </c:numRef>
          </c:cat>
          <c:val>
            <c:numRef>
              <c:f>Dashboard!$O$29:$O$68</c:f>
              <c:numCache>
                <c:formatCode>General</c:formatCode>
                <c:ptCount val="40"/>
                <c:pt idx="0">
                  <c:v>0</c:v>
                </c:pt>
                <c:pt idx="1">
                  <c:v>0</c:v>
                </c:pt>
                <c:pt idx="2">
                  <c:v>4</c:v>
                </c:pt>
                <c:pt idx="3">
                  <c:v>0</c:v>
                </c:pt>
                <c:pt idx="4">
                  <c:v>33</c:v>
                </c:pt>
                <c:pt idx="5">
                  <c:v>0</c:v>
                </c:pt>
                <c:pt idx="6">
                  <c:v>92</c:v>
                </c:pt>
                <c:pt idx="7">
                  <c:v>0</c:v>
                </c:pt>
                <c:pt idx="8">
                  <c:v>134</c:v>
                </c:pt>
                <c:pt idx="9">
                  <c:v>0</c:v>
                </c:pt>
                <c:pt idx="10">
                  <c:v>186</c:v>
                </c:pt>
                <c:pt idx="11">
                  <c:v>169</c:v>
                </c:pt>
                <c:pt idx="12">
                  <c:v>0</c:v>
                </c:pt>
                <c:pt idx="13">
                  <c:v>144</c:v>
                </c:pt>
                <c:pt idx="14">
                  <c:v>0</c:v>
                </c:pt>
                <c:pt idx="15">
                  <c:v>104</c:v>
                </c:pt>
                <c:pt idx="16">
                  <c:v>0</c:v>
                </c:pt>
                <c:pt idx="17">
                  <c:v>61</c:v>
                </c:pt>
                <c:pt idx="18">
                  <c:v>0</c:v>
                </c:pt>
                <c:pt idx="19">
                  <c:v>26</c:v>
                </c:pt>
                <c:pt idx="20">
                  <c:v>0</c:v>
                </c:pt>
                <c:pt idx="21">
                  <c:v>27</c:v>
                </c:pt>
                <c:pt idx="22">
                  <c:v>0</c:v>
                </c:pt>
                <c:pt idx="23">
                  <c:v>12</c:v>
                </c:pt>
                <c:pt idx="24">
                  <c:v>0</c:v>
                </c:pt>
                <c:pt idx="25">
                  <c:v>5</c:v>
                </c:pt>
                <c:pt idx="26">
                  <c:v>3</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dLbls>
          <c:showLegendKey val="0"/>
          <c:showVal val="0"/>
          <c:showCatName val="0"/>
          <c:showSerName val="0"/>
          <c:showPercent val="0"/>
          <c:showBubbleSize val="0"/>
        </c:dLbls>
        <c:gapWidth val="0"/>
        <c:axId val="171526784"/>
        <c:axId val="171643264"/>
      </c:barChart>
      <c:catAx>
        <c:axId val="171526784"/>
        <c:scaling>
          <c:orientation val="minMax"/>
        </c:scaling>
        <c:delete val="0"/>
        <c:axPos val="b"/>
        <c:numFmt formatCode="#,##0.0" sourceLinked="0"/>
        <c:majorTickMark val="out"/>
        <c:minorTickMark val="none"/>
        <c:tickLblPos val="nextTo"/>
        <c:crossAx val="171643264"/>
        <c:crosses val="autoZero"/>
        <c:auto val="1"/>
        <c:lblAlgn val="ctr"/>
        <c:lblOffset val="10"/>
        <c:tickLblSkip val="5"/>
        <c:tickMarkSkip val="2"/>
        <c:noMultiLvlLbl val="0"/>
      </c:catAx>
      <c:valAx>
        <c:axId val="171643264"/>
        <c:scaling>
          <c:orientation val="minMax"/>
        </c:scaling>
        <c:delete val="0"/>
        <c:axPos val="l"/>
        <c:majorGridlines/>
        <c:numFmt formatCode="General" sourceLinked="1"/>
        <c:majorTickMark val="out"/>
        <c:minorTickMark val="none"/>
        <c:tickLblPos val="nextTo"/>
        <c:crossAx val="17152678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Dashboard!$A$29:$A$68</c:f>
              <c:numCache>
                <c:formatCode>0.00</c:formatCode>
                <c:ptCount val="40"/>
                <c:pt idx="0">
                  <c:v>-0.87978929041029263</c:v>
                </c:pt>
                <c:pt idx="1">
                  <c:v>-0.34441007783566979</c:v>
                </c:pt>
                <c:pt idx="2">
                  <c:v>0.19096913473895305</c:v>
                </c:pt>
                <c:pt idx="3">
                  <c:v>0.72634834731357589</c:v>
                </c:pt>
                <c:pt idx="4">
                  <c:v>1.2617275598881987</c:v>
                </c:pt>
                <c:pt idx="5">
                  <c:v>1.7971067724628216</c:v>
                </c:pt>
                <c:pt idx="6">
                  <c:v>2.3324859850374446</c:v>
                </c:pt>
                <c:pt idx="7">
                  <c:v>2.8678651976120673</c:v>
                </c:pt>
                <c:pt idx="8">
                  <c:v>3.4032444101866899</c:v>
                </c:pt>
                <c:pt idx="9">
                  <c:v>3.9386236227613125</c:v>
                </c:pt>
                <c:pt idx="10">
                  <c:v>4.4740028353359351</c:v>
                </c:pt>
                <c:pt idx="11">
                  <c:v>5.0093820479105577</c:v>
                </c:pt>
                <c:pt idx="12">
                  <c:v>5.5447612604851804</c:v>
                </c:pt>
                <c:pt idx="13">
                  <c:v>6.080140473059803</c:v>
                </c:pt>
                <c:pt idx="14">
                  <c:v>6.6155196856344256</c:v>
                </c:pt>
                <c:pt idx="15">
                  <c:v>7.1508988982090482</c:v>
                </c:pt>
                <c:pt idx="16">
                  <c:v>7.6862781107836708</c:v>
                </c:pt>
                <c:pt idx="17">
                  <c:v>8.2216573233582935</c:v>
                </c:pt>
                <c:pt idx="18">
                  <c:v>8.757036535932917</c:v>
                </c:pt>
                <c:pt idx="19">
                  <c:v>9.2924157485075405</c:v>
                </c:pt>
                <c:pt idx="20">
                  <c:v>9.827794961082164</c:v>
                </c:pt>
                <c:pt idx="21">
                  <c:v>10.363174173656788</c:v>
                </c:pt>
                <c:pt idx="22">
                  <c:v>10.898553386231411</c:v>
                </c:pt>
                <c:pt idx="23">
                  <c:v>11.433932598806035</c:v>
                </c:pt>
                <c:pt idx="24">
                  <c:v>11.969311811380658</c:v>
                </c:pt>
                <c:pt idx="25">
                  <c:v>12.504691023955282</c:v>
                </c:pt>
                <c:pt idx="26">
                  <c:v>13.040070236529905</c:v>
                </c:pt>
                <c:pt idx="27">
                  <c:v>13.575449449104529</c:v>
                </c:pt>
                <c:pt idx="28">
                  <c:v>14.110828661679152</c:v>
                </c:pt>
                <c:pt idx="29">
                  <c:v>14.646207874253776</c:v>
                </c:pt>
                <c:pt idx="30">
                  <c:v>15.181587086828399</c:v>
                </c:pt>
                <c:pt idx="31">
                  <c:v>15.716966299403023</c:v>
                </c:pt>
                <c:pt idx="32">
                  <c:v>16.252345511977644</c:v>
                </c:pt>
                <c:pt idx="33">
                  <c:v>16.787724724552266</c:v>
                </c:pt>
                <c:pt idx="34">
                  <c:v>17.323103937126888</c:v>
                </c:pt>
                <c:pt idx="35">
                  <c:v>17.85848314970151</c:v>
                </c:pt>
                <c:pt idx="36">
                  <c:v>18.393862362276131</c:v>
                </c:pt>
                <c:pt idx="37">
                  <c:v>18.929241574850753</c:v>
                </c:pt>
                <c:pt idx="38">
                  <c:v>19.464620787425375</c:v>
                </c:pt>
                <c:pt idx="39">
                  <c:v>19.999999999999996</c:v>
                </c:pt>
              </c:numCache>
            </c:numRef>
          </c:cat>
          <c:val>
            <c:numRef>
              <c:f>Dashboard!$R$29:$R$68</c:f>
              <c:numCache>
                <c:formatCode>General</c:formatCode>
                <c:ptCount val="40"/>
                <c:pt idx="0">
                  <c:v>0</c:v>
                </c:pt>
                <c:pt idx="1">
                  <c:v>0</c:v>
                </c:pt>
                <c:pt idx="2">
                  <c:v>0</c:v>
                </c:pt>
                <c:pt idx="3">
                  <c:v>0</c:v>
                </c:pt>
                <c:pt idx="4">
                  <c:v>0</c:v>
                </c:pt>
                <c:pt idx="5">
                  <c:v>0</c:v>
                </c:pt>
                <c:pt idx="6">
                  <c:v>8</c:v>
                </c:pt>
                <c:pt idx="7">
                  <c:v>23</c:v>
                </c:pt>
                <c:pt idx="8">
                  <c:v>59</c:v>
                </c:pt>
                <c:pt idx="9">
                  <c:v>113</c:v>
                </c:pt>
                <c:pt idx="10">
                  <c:v>164</c:v>
                </c:pt>
                <c:pt idx="11">
                  <c:v>194</c:v>
                </c:pt>
                <c:pt idx="12">
                  <c:v>156</c:v>
                </c:pt>
                <c:pt idx="13">
                  <c:v>112</c:v>
                </c:pt>
                <c:pt idx="14">
                  <c:v>74</c:v>
                </c:pt>
                <c:pt idx="15">
                  <c:v>40</c:v>
                </c:pt>
                <c:pt idx="16">
                  <c:v>23</c:v>
                </c:pt>
                <c:pt idx="17">
                  <c:v>15</c:v>
                </c:pt>
                <c:pt idx="18">
                  <c:v>11</c:v>
                </c:pt>
                <c:pt idx="19">
                  <c:v>2</c:v>
                </c:pt>
                <c:pt idx="20">
                  <c:v>3</c:v>
                </c:pt>
                <c:pt idx="21">
                  <c:v>1</c:v>
                </c:pt>
                <c:pt idx="22">
                  <c:v>1</c:v>
                </c:pt>
                <c:pt idx="23">
                  <c:v>0</c:v>
                </c:pt>
                <c:pt idx="24">
                  <c:v>0</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dLbls>
          <c:showLegendKey val="0"/>
          <c:showVal val="0"/>
          <c:showCatName val="0"/>
          <c:showSerName val="0"/>
          <c:showPercent val="0"/>
          <c:showBubbleSize val="0"/>
        </c:dLbls>
        <c:gapWidth val="0"/>
        <c:axId val="181349760"/>
        <c:axId val="181515392"/>
      </c:barChart>
      <c:catAx>
        <c:axId val="181349760"/>
        <c:scaling>
          <c:orientation val="minMax"/>
        </c:scaling>
        <c:delete val="0"/>
        <c:axPos val="b"/>
        <c:numFmt formatCode="#,##0.0" sourceLinked="0"/>
        <c:majorTickMark val="out"/>
        <c:minorTickMark val="none"/>
        <c:tickLblPos val="nextTo"/>
        <c:crossAx val="181515392"/>
        <c:crosses val="autoZero"/>
        <c:auto val="1"/>
        <c:lblAlgn val="ctr"/>
        <c:lblOffset val="10"/>
        <c:tickLblSkip val="5"/>
        <c:tickMarkSkip val="2"/>
        <c:noMultiLvlLbl val="0"/>
      </c:catAx>
      <c:valAx>
        <c:axId val="181515392"/>
        <c:scaling>
          <c:orientation val="minMax"/>
        </c:scaling>
        <c:delete val="0"/>
        <c:axPos val="l"/>
        <c:majorGridlines/>
        <c:numFmt formatCode="General" sourceLinked="1"/>
        <c:majorTickMark val="out"/>
        <c:minorTickMark val="none"/>
        <c:tickLblPos val="nextTo"/>
        <c:crossAx val="181349760"/>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Centralelimietstelling!$G$22:$G$32</c:f>
              <c:numCache>
                <c:formatCode>0.00</c:formatCode>
                <c:ptCount val="11"/>
                <c:pt idx="0">
                  <c:v>1.2178587531807164E-3</c:v>
                </c:pt>
                <c:pt idx="1">
                  <c:v>3.0999143614062286</c:v>
                </c:pt>
                <c:pt idx="2">
                  <c:v>6.1986108640592761</c:v>
                </c:pt>
                <c:pt idx="3">
                  <c:v>9.2973073667123245</c:v>
                </c:pt>
                <c:pt idx="4">
                  <c:v>12.396003869365373</c:v>
                </c:pt>
                <c:pt idx="5">
                  <c:v>15.494700372018421</c:v>
                </c:pt>
                <c:pt idx="6">
                  <c:v>18.59339687467147</c:v>
                </c:pt>
                <c:pt idx="7">
                  <c:v>21.692093377324518</c:v>
                </c:pt>
                <c:pt idx="8">
                  <c:v>24.790789879977567</c:v>
                </c:pt>
                <c:pt idx="9">
                  <c:v>27.889486382630615</c:v>
                </c:pt>
                <c:pt idx="10">
                  <c:v>30.988182885283663</c:v>
                </c:pt>
              </c:numCache>
            </c:numRef>
          </c:cat>
          <c:val>
            <c:numRef>
              <c:f>Centralelimietstelling!$I$22:$I$32</c:f>
              <c:numCache>
                <c:formatCode>General</c:formatCode>
                <c:ptCount val="11"/>
                <c:pt idx="0">
                  <c:v>1</c:v>
                </c:pt>
                <c:pt idx="1">
                  <c:v>443</c:v>
                </c:pt>
                <c:pt idx="2">
                  <c:v>268</c:v>
                </c:pt>
                <c:pt idx="3">
                  <c:v>143</c:v>
                </c:pt>
                <c:pt idx="4">
                  <c:v>61</c:v>
                </c:pt>
                <c:pt idx="5">
                  <c:v>42</c:v>
                </c:pt>
                <c:pt idx="6">
                  <c:v>21</c:v>
                </c:pt>
                <c:pt idx="7">
                  <c:v>11</c:v>
                </c:pt>
                <c:pt idx="8">
                  <c:v>6</c:v>
                </c:pt>
                <c:pt idx="9">
                  <c:v>2</c:v>
                </c:pt>
                <c:pt idx="10">
                  <c:v>2</c:v>
                </c:pt>
              </c:numCache>
            </c:numRef>
          </c:val>
        </c:ser>
        <c:dLbls>
          <c:showLegendKey val="0"/>
          <c:showVal val="0"/>
          <c:showCatName val="0"/>
          <c:showSerName val="0"/>
          <c:showPercent val="0"/>
          <c:showBubbleSize val="0"/>
        </c:dLbls>
        <c:gapWidth val="50"/>
        <c:axId val="147926400"/>
        <c:axId val="147945728"/>
      </c:barChart>
      <c:catAx>
        <c:axId val="147926400"/>
        <c:scaling>
          <c:orientation val="minMax"/>
        </c:scaling>
        <c:delete val="0"/>
        <c:axPos val="b"/>
        <c:numFmt formatCode="0" sourceLinked="0"/>
        <c:majorTickMark val="out"/>
        <c:minorTickMark val="none"/>
        <c:tickLblPos val="nextTo"/>
        <c:crossAx val="147945728"/>
        <c:crosses val="autoZero"/>
        <c:auto val="1"/>
        <c:lblAlgn val="ctr"/>
        <c:lblOffset val="100"/>
        <c:noMultiLvlLbl val="0"/>
      </c:catAx>
      <c:valAx>
        <c:axId val="147945728"/>
        <c:scaling>
          <c:orientation val="minMax"/>
        </c:scaling>
        <c:delete val="0"/>
        <c:axPos val="l"/>
        <c:majorGridlines/>
        <c:numFmt formatCode="General" sourceLinked="1"/>
        <c:majorTickMark val="out"/>
        <c:minorTickMark val="none"/>
        <c:tickLblPos val="nextTo"/>
        <c:crossAx val="147926400"/>
        <c:crosses val="autoZero"/>
        <c:crossBetween val="between"/>
      </c:val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Spin" dx="16" fmlaLink="$C$3" inc="50" max="10000" min="50" page="10" val="1000"/>
</file>

<file path=xl/ctrlProps/ctrlProp2.xml><?xml version="1.0" encoding="utf-8"?>
<formControlPr xmlns="http://schemas.microsoft.com/office/spreadsheetml/2009/9/main" objectType="Spin" dx="16" fmlaLink="$B$13" max="50" min="1" page="10"/>
</file>

<file path=xl/ctrlProps/ctrlProp3.xml><?xml version="1.0" encoding="utf-8"?>
<formControlPr xmlns="http://schemas.microsoft.com/office/spreadsheetml/2009/9/main" objectType="Spin" dx="16" fmlaLink="$E$14" max="6" min="1" page="10"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28576</xdr:colOff>
      <xdr:row>6</xdr:row>
      <xdr:rowOff>8212</xdr:rowOff>
    </xdr:from>
    <xdr:to>
      <xdr:col>0</xdr:col>
      <xdr:colOff>1438275</xdr:colOff>
      <xdr:row>11</xdr:row>
      <xdr:rowOff>90249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6" y="1198837"/>
          <a:ext cx="1409699" cy="1034537"/>
        </a:xfrm>
        <a:prstGeom prst="rect">
          <a:avLst/>
        </a:prstGeom>
      </xdr:spPr>
    </xdr:pic>
    <xdr:clientData/>
  </xdr:twoCellAnchor>
  <xdr:twoCellAnchor editAs="oneCell">
    <xdr:from>
      <xdr:col>0</xdr:col>
      <xdr:colOff>1905002</xdr:colOff>
      <xdr:row>6</xdr:row>
      <xdr:rowOff>9525</xdr:rowOff>
    </xdr:from>
    <xdr:to>
      <xdr:col>0</xdr:col>
      <xdr:colOff>3312398</xdr:colOff>
      <xdr:row>11</xdr:row>
      <xdr:rowOff>85725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2" y="1200150"/>
          <a:ext cx="1407396" cy="1028700"/>
        </a:xfrm>
        <a:prstGeom prst="rect">
          <a:avLst/>
        </a:prstGeom>
      </xdr:spPr>
    </xdr:pic>
    <xdr:clientData/>
  </xdr:twoCellAnchor>
  <xdr:twoCellAnchor editAs="oneCell">
    <xdr:from>
      <xdr:col>0</xdr:col>
      <xdr:colOff>3600451</xdr:colOff>
      <xdr:row>5</xdr:row>
      <xdr:rowOff>171450</xdr:rowOff>
    </xdr:from>
    <xdr:to>
      <xdr:col>0</xdr:col>
      <xdr:colOff>5654762</xdr:colOff>
      <xdr:row>11</xdr:row>
      <xdr:rowOff>114300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0451" y="1171575"/>
          <a:ext cx="2054311" cy="1085850"/>
        </a:xfrm>
        <a:prstGeom prst="rect">
          <a:avLst/>
        </a:prstGeom>
      </xdr:spPr>
    </xdr:pic>
    <xdr:clientData/>
  </xdr:twoCellAnchor>
  <xdr:twoCellAnchor editAs="oneCell">
    <xdr:from>
      <xdr:col>0</xdr:col>
      <xdr:colOff>5895975</xdr:colOff>
      <xdr:row>6</xdr:row>
      <xdr:rowOff>19051</xdr:rowOff>
    </xdr:from>
    <xdr:to>
      <xdr:col>0</xdr:col>
      <xdr:colOff>7591425</xdr:colOff>
      <xdr:row>11</xdr:row>
      <xdr:rowOff>65462</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95975" y="1209676"/>
          <a:ext cx="1695450" cy="998911"/>
        </a:xfrm>
        <a:prstGeom prst="rect">
          <a:avLst/>
        </a:prstGeom>
      </xdr:spPr>
    </xdr:pic>
    <xdr:clientData/>
  </xdr:twoCellAnchor>
  <xdr:twoCellAnchor editAs="oneCell">
    <xdr:from>
      <xdr:col>0</xdr:col>
      <xdr:colOff>8096250</xdr:colOff>
      <xdr:row>6</xdr:row>
      <xdr:rowOff>57149</xdr:rowOff>
    </xdr:from>
    <xdr:to>
      <xdr:col>0</xdr:col>
      <xdr:colOff>9727934</xdr:colOff>
      <xdr:row>11</xdr:row>
      <xdr:rowOff>85725</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0" y="1247774"/>
          <a:ext cx="1631684" cy="981076"/>
        </a:xfrm>
        <a:prstGeom prst="rect">
          <a:avLst/>
        </a:prstGeom>
      </xdr:spPr>
    </xdr:pic>
    <xdr:clientData/>
  </xdr:twoCellAnchor>
  <xdr:twoCellAnchor editAs="oneCell">
    <xdr:from>
      <xdr:col>0</xdr:col>
      <xdr:colOff>95251</xdr:colOff>
      <xdr:row>64</xdr:row>
      <xdr:rowOff>95251</xdr:rowOff>
    </xdr:from>
    <xdr:to>
      <xdr:col>0</xdr:col>
      <xdr:colOff>3552825</xdr:colOff>
      <xdr:row>69</xdr:row>
      <xdr:rowOff>109478</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1" y="12363451"/>
          <a:ext cx="3457574" cy="9667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9526</xdr:colOff>
      <xdr:row>13</xdr:row>
      <xdr:rowOff>185737</xdr:rowOff>
    </xdr:from>
    <xdr:to>
      <xdr:col>3</xdr:col>
      <xdr:colOff>1</xdr:colOff>
      <xdr:row>21</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13</xdr:row>
      <xdr:rowOff>180975</xdr:rowOff>
    </xdr:from>
    <xdr:to>
      <xdr:col>6</xdr:col>
      <xdr:colOff>19050</xdr:colOff>
      <xdr:row>21</xdr:row>
      <xdr:rowOff>80963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xdr:row>
      <xdr:rowOff>180975</xdr:rowOff>
    </xdr:from>
    <xdr:to>
      <xdr:col>9</xdr:col>
      <xdr:colOff>19050</xdr:colOff>
      <xdr:row>21</xdr:row>
      <xdr:rowOff>80963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13</xdr:row>
      <xdr:rowOff>183696</xdr:rowOff>
    </xdr:from>
    <xdr:to>
      <xdr:col>12</xdr:col>
      <xdr:colOff>19050</xdr:colOff>
      <xdr:row>21</xdr:row>
      <xdr:rowOff>83684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6803</xdr:colOff>
      <xdr:row>13</xdr:row>
      <xdr:rowOff>183696</xdr:rowOff>
    </xdr:from>
    <xdr:to>
      <xdr:col>15</xdr:col>
      <xdr:colOff>25853</xdr:colOff>
      <xdr:row>21</xdr:row>
      <xdr:rowOff>83684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13</xdr:row>
      <xdr:rowOff>179917</xdr:rowOff>
    </xdr:from>
    <xdr:to>
      <xdr:col>18</xdr:col>
      <xdr:colOff>19049</xdr:colOff>
      <xdr:row>21</xdr:row>
      <xdr:rowOff>79905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3</xdr:col>
          <xdr:colOff>19050</xdr:colOff>
          <xdr:row>1</xdr:row>
          <xdr:rowOff>209550</xdr:rowOff>
        </xdr:from>
        <xdr:to>
          <xdr:col>3</xdr:col>
          <xdr:colOff>180975</xdr:colOff>
          <xdr:row>3</xdr:row>
          <xdr:rowOff>28575</xdr:rowOff>
        </xdr:to>
        <xdr:sp macro="" textlink="">
          <xdr:nvSpPr>
            <xdr:cNvPr id="2050" name="Spinner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19050</xdr:colOff>
          <xdr:row>11</xdr:row>
          <xdr:rowOff>180975</xdr:rowOff>
        </xdr:from>
        <xdr:to>
          <xdr:col>2</xdr:col>
          <xdr:colOff>180975</xdr:colOff>
          <xdr:row>13</xdr:row>
          <xdr:rowOff>19050</xdr:rowOff>
        </xdr:to>
        <xdr:sp macro="" textlink="">
          <xdr:nvSpPr>
            <xdr:cNvPr id="4097" name="Spinner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13</xdr:row>
          <xdr:rowOff>0</xdr:rowOff>
        </xdr:from>
        <xdr:to>
          <xdr:col>5</xdr:col>
          <xdr:colOff>180975</xdr:colOff>
          <xdr:row>14</xdr:row>
          <xdr:rowOff>28575</xdr:rowOff>
        </xdr:to>
        <xdr:sp macro="" textlink="">
          <xdr:nvSpPr>
            <xdr:cNvPr id="4099" name="Spinner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twoCellAnchor>
    <xdr:from>
      <xdr:col>10</xdr:col>
      <xdr:colOff>19050</xdr:colOff>
      <xdr:row>10</xdr:row>
      <xdr:rowOff>61912</xdr:rowOff>
    </xdr:from>
    <xdr:to>
      <xdr:col>17</xdr:col>
      <xdr:colOff>323850</xdr:colOff>
      <xdr:row>24</xdr:row>
      <xdr:rowOff>138112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86"/>
  <sheetViews>
    <sheetView tabSelected="1" workbookViewId="0"/>
  </sheetViews>
  <sheetFormatPr defaultRowHeight="15" x14ac:dyDescent="0.25"/>
  <cols>
    <col min="1" max="1" width="182.42578125" bestFit="1" customWidth="1"/>
  </cols>
  <sheetData>
    <row r="1" spans="1:1" ht="18.75" x14ac:dyDescent="0.3">
      <c r="A1" s="30" t="s">
        <v>65</v>
      </c>
    </row>
    <row r="2" spans="1:1" x14ac:dyDescent="0.25">
      <c r="A2" t="s">
        <v>66</v>
      </c>
    </row>
    <row r="3" spans="1:1" x14ac:dyDescent="0.25">
      <c r="A3" t="s">
        <v>67</v>
      </c>
    </row>
    <row r="4" spans="1:1" x14ac:dyDescent="0.25">
      <c r="A4" t="s">
        <v>68</v>
      </c>
    </row>
    <row r="5" spans="1:1" x14ac:dyDescent="0.25">
      <c r="A5" s="42"/>
    </row>
    <row r="6" spans="1:1" x14ac:dyDescent="0.25">
      <c r="A6" t="s">
        <v>69</v>
      </c>
    </row>
    <row r="13" spans="1:1" ht="15.75" x14ac:dyDescent="0.25">
      <c r="A13" s="29" t="s">
        <v>70</v>
      </c>
    </row>
    <row r="14" spans="1:1" x14ac:dyDescent="0.25">
      <c r="A14" t="s">
        <v>109</v>
      </c>
    </row>
    <row r="15" spans="1:1" x14ac:dyDescent="0.25">
      <c r="A15" t="s">
        <v>72</v>
      </c>
    </row>
    <row r="16" spans="1:1" x14ac:dyDescent="0.25">
      <c r="A16" t="s">
        <v>73</v>
      </c>
    </row>
    <row r="17" spans="1:1" x14ac:dyDescent="0.25">
      <c r="A17" t="s">
        <v>74</v>
      </c>
    </row>
    <row r="18" spans="1:1" x14ac:dyDescent="0.25">
      <c r="A18" t="s">
        <v>110</v>
      </c>
    </row>
    <row r="19" spans="1:1" x14ac:dyDescent="0.25">
      <c r="A19" t="s">
        <v>111</v>
      </c>
    </row>
    <row r="20" spans="1:1" x14ac:dyDescent="0.25">
      <c r="A20" t="s">
        <v>88</v>
      </c>
    </row>
    <row r="21" spans="1:1" x14ac:dyDescent="0.25">
      <c r="A21" t="s">
        <v>71</v>
      </c>
    </row>
    <row r="22" spans="1:1" x14ac:dyDescent="0.25">
      <c r="A22" t="s">
        <v>81</v>
      </c>
    </row>
    <row r="23" spans="1:1" x14ac:dyDescent="0.25">
      <c r="A23" t="s">
        <v>79</v>
      </c>
    </row>
    <row r="24" spans="1:1" x14ac:dyDescent="0.25">
      <c r="A24" t="s">
        <v>80</v>
      </c>
    </row>
    <row r="26" spans="1:1" ht="15.75" x14ac:dyDescent="0.25">
      <c r="A26" s="29" t="s">
        <v>91</v>
      </c>
    </row>
    <row r="27" spans="1:1" x14ac:dyDescent="0.25">
      <c r="A27" t="s">
        <v>112</v>
      </c>
    </row>
    <row r="28" spans="1:1" x14ac:dyDescent="0.25">
      <c r="A28" t="s">
        <v>75</v>
      </c>
    </row>
    <row r="29" spans="1:1" x14ac:dyDescent="0.25">
      <c r="A29" t="s">
        <v>76</v>
      </c>
    </row>
    <row r="30" spans="1:1" x14ac:dyDescent="0.25">
      <c r="A30" t="s">
        <v>77</v>
      </c>
    </row>
    <row r="31" spans="1:1" x14ac:dyDescent="0.25">
      <c r="A31" t="s">
        <v>78</v>
      </c>
    </row>
    <row r="33" spans="1:1" x14ac:dyDescent="0.25">
      <c r="A33" s="11" t="s">
        <v>92</v>
      </c>
    </row>
    <row r="34" spans="1:1" x14ac:dyDescent="0.25">
      <c r="A34" t="s">
        <v>83</v>
      </c>
    </row>
    <row r="35" spans="1:1" x14ac:dyDescent="0.25">
      <c r="A35" s="16" t="s">
        <v>82</v>
      </c>
    </row>
    <row r="36" spans="1:1" x14ac:dyDescent="0.25">
      <c r="A36" s="16" t="s">
        <v>113</v>
      </c>
    </row>
    <row r="37" spans="1:1" x14ac:dyDescent="0.25">
      <c r="A37" s="16" t="s">
        <v>114</v>
      </c>
    </row>
    <row r="38" spans="1:1" x14ac:dyDescent="0.25">
      <c r="A38" t="s">
        <v>84</v>
      </c>
    </row>
    <row r="39" spans="1:1" x14ac:dyDescent="0.25">
      <c r="A39" s="26" t="s">
        <v>85</v>
      </c>
    </row>
    <row r="40" spans="1:1" x14ac:dyDescent="0.25">
      <c r="A40" s="26"/>
    </row>
    <row r="41" spans="1:1" x14ac:dyDescent="0.25">
      <c r="A41" t="s">
        <v>115</v>
      </c>
    </row>
    <row r="42" spans="1:1" x14ac:dyDescent="0.25">
      <c r="A42" t="s">
        <v>89</v>
      </c>
    </row>
    <row r="43" spans="1:1" x14ac:dyDescent="0.25">
      <c r="A43" t="s">
        <v>116</v>
      </c>
    </row>
    <row r="44" spans="1:1" x14ac:dyDescent="0.25">
      <c r="A44" t="s">
        <v>117</v>
      </c>
    </row>
    <row r="45" spans="1:1" x14ac:dyDescent="0.25">
      <c r="A45" t="s">
        <v>86</v>
      </c>
    </row>
    <row r="46" spans="1:1" x14ac:dyDescent="0.25">
      <c r="A46" t="s">
        <v>87</v>
      </c>
    </row>
    <row r="47" spans="1:1" x14ac:dyDescent="0.25">
      <c r="A47" t="s">
        <v>118</v>
      </c>
    </row>
    <row r="48" spans="1:1" x14ac:dyDescent="0.25">
      <c r="A48" s="16" t="s">
        <v>119</v>
      </c>
    </row>
    <row r="49" spans="1:1" x14ac:dyDescent="0.25">
      <c r="A49" s="16" t="s">
        <v>120</v>
      </c>
    </row>
    <row r="51" spans="1:1" x14ac:dyDescent="0.25">
      <c r="A51" t="s">
        <v>90</v>
      </c>
    </row>
    <row r="52" spans="1:1" x14ac:dyDescent="0.25">
      <c r="A52" t="s">
        <v>121</v>
      </c>
    </row>
    <row r="53" spans="1:1" x14ac:dyDescent="0.25">
      <c r="A53" t="s">
        <v>122</v>
      </c>
    </row>
    <row r="55" spans="1:1" ht="15.75" x14ac:dyDescent="0.25">
      <c r="A55" s="29" t="s">
        <v>93</v>
      </c>
    </row>
    <row r="56" spans="1:1" x14ac:dyDescent="0.25">
      <c r="A56" t="s">
        <v>94</v>
      </c>
    </row>
    <row r="57" spans="1:1" x14ac:dyDescent="0.25">
      <c r="A57" t="s">
        <v>95</v>
      </c>
    </row>
    <row r="58" spans="1:1" x14ac:dyDescent="0.25">
      <c r="A58" t="s">
        <v>96</v>
      </c>
    </row>
    <row r="60" spans="1:1" x14ac:dyDescent="0.25">
      <c r="A60" s="6" t="s">
        <v>98</v>
      </c>
    </row>
    <row r="61" spans="1:1" x14ac:dyDescent="0.25">
      <c r="A61" t="s">
        <v>101</v>
      </c>
    </row>
    <row r="63" spans="1:1" x14ac:dyDescent="0.25">
      <c r="A63" s="6" t="s">
        <v>99</v>
      </c>
    </row>
    <row r="64" spans="1:1" x14ac:dyDescent="0.25">
      <c r="A64" t="s">
        <v>97</v>
      </c>
    </row>
    <row r="71" spans="1:1" x14ac:dyDescent="0.25">
      <c r="A71" t="s">
        <v>125</v>
      </c>
    </row>
    <row r="72" spans="1:1" x14ac:dyDescent="0.25">
      <c r="A72" t="s">
        <v>123</v>
      </c>
    </row>
    <row r="74" spans="1:1" x14ac:dyDescent="0.25">
      <c r="A74" s="6" t="s">
        <v>100</v>
      </c>
    </row>
    <row r="75" spans="1:1" x14ac:dyDescent="0.25">
      <c r="A75" t="s">
        <v>124</v>
      </c>
    </row>
    <row r="76" spans="1:1" x14ac:dyDescent="0.25">
      <c r="A76" t="s">
        <v>126</v>
      </c>
    </row>
    <row r="78" spans="1:1" x14ac:dyDescent="0.25">
      <c r="A78" s="6" t="s">
        <v>102</v>
      </c>
    </row>
    <row r="79" spans="1:1" x14ac:dyDescent="0.25">
      <c r="A79" t="s">
        <v>127</v>
      </c>
    </row>
    <row r="81" spans="1:1" x14ac:dyDescent="0.25">
      <c r="A81" s="6" t="s">
        <v>103</v>
      </c>
    </row>
    <row r="82" spans="1:1" ht="15" customHeight="1" x14ac:dyDescent="0.25">
      <c r="A82" s="43" t="s">
        <v>104</v>
      </c>
    </row>
    <row r="83" spans="1:1" ht="17.25" x14ac:dyDescent="0.25">
      <c r="A83" t="s">
        <v>105</v>
      </c>
    </row>
    <row r="84" spans="1:1" x14ac:dyDescent="0.25">
      <c r="A84" t="s">
        <v>106</v>
      </c>
    </row>
    <row r="85" spans="1:1" ht="17.25" x14ac:dyDescent="0.25">
      <c r="A85" t="s">
        <v>107</v>
      </c>
    </row>
    <row r="86" spans="1:1" x14ac:dyDescent="0.25">
      <c r="A86" s="16" t="s">
        <v>128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R68"/>
  <sheetViews>
    <sheetView zoomScaleNormal="100" workbookViewId="0">
      <selection sqref="A1:D1"/>
    </sheetView>
  </sheetViews>
  <sheetFormatPr defaultRowHeight="15" x14ac:dyDescent="0.25"/>
  <cols>
    <col min="1" max="1" width="11.85546875" bestFit="1" customWidth="1"/>
    <col min="4" max="4" width="11.42578125" bestFit="1" customWidth="1"/>
    <col min="7" max="7" width="11.42578125" bestFit="1" customWidth="1"/>
    <col min="10" max="10" width="11.42578125" bestFit="1" customWidth="1"/>
    <col min="13" max="13" width="11.42578125" bestFit="1" customWidth="1"/>
    <col min="16" max="16" width="11.42578125" customWidth="1"/>
  </cols>
  <sheetData>
    <row r="1" spans="1:17" ht="18.75" x14ac:dyDescent="0.3">
      <c r="A1" s="40" t="s">
        <v>39</v>
      </c>
      <c r="B1" s="40"/>
      <c r="C1" s="40"/>
      <c r="D1" s="40"/>
    </row>
    <row r="2" spans="1:17" ht="15" customHeight="1" x14ac:dyDescent="0.3">
      <c r="A2" s="30"/>
    </row>
    <row r="3" spans="1:17" x14ac:dyDescent="0.25">
      <c r="A3" s="16" t="s">
        <v>32</v>
      </c>
      <c r="C3" s="1">
        <v>1000</v>
      </c>
      <c r="E3" s="16" t="s">
        <v>36</v>
      </c>
      <c r="G3" s="15">
        <f ca="1">MIN(B12,E12,H12,K12,N12,Q12)</f>
        <v>-1.4151685029849155</v>
      </c>
      <c r="I3" s="16" t="s">
        <v>37</v>
      </c>
      <c r="K3" s="15">
        <f ca="1">MAX(B13,E13,H13,K13,N13,Q13)</f>
        <v>30.98818288528366</v>
      </c>
    </row>
    <row r="5" spans="1:17" x14ac:dyDescent="0.25">
      <c r="A5" s="23" t="s">
        <v>4</v>
      </c>
      <c r="B5" s="23"/>
      <c r="D5" s="23" t="s">
        <v>2</v>
      </c>
      <c r="E5" s="23"/>
      <c r="F5" s="23"/>
      <c r="G5" s="23" t="s">
        <v>8</v>
      </c>
      <c r="H5" s="23"/>
      <c r="J5" s="23" t="s">
        <v>11</v>
      </c>
      <c r="K5" s="23"/>
      <c r="M5" s="23" t="s">
        <v>14</v>
      </c>
      <c r="N5" s="23"/>
      <c r="P5" s="11" t="s">
        <v>22</v>
      </c>
    </row>
    <row r="6" spans="1:17" x14ac:dyDescent="0.25">
      <c r="A6" s="20" t="s">
        <v>5</v>
      </c>
      <c r="B6" s="1">
        <v>0</v>
      </c>
      <c r="D6" s="21" t="s">
        <v>5</v>
      </c>
      <c r="E6" s="1">
        <v>2</v>
      </c>
      <c r="G6" s="22" t="s">
        <v>9</v>
      </c>
      <c r="H6" s="1">
        <v>5</v>
      </c>
      <c r="J6" s="22" t="s">
        <v>15</v>
      </c>
      <c r="K6" s="1">
        <v>0.2</v>
      </c>
      <c r="L6" s="7"/>
      <c r="M6" s="22" t="s">
        <v>15</v>
      </c>
      <c r="N6" s="1">
        <v>5</v>
      </c>
      <c r="P6" t="s">
        <v>34</v>
      </c>
    </row>
    <row r="7" spans="1:17" x14ac:dyDescent="0.25">
      <c r="A7" s="21" t="s">
        <v>6</v>
      </c>
      <c r="B7" s="1">
        <v>10</v>
      </c>
      <c r="D7" s="21" t="s">
        <v>6</v>
      </c>
      <c r="E7" s="1">
        <v>9</v>
      </c>
      <c r="G7" s="21" t="s">
        <v>10</v>
      </c>
      <c r="H7" s="1">
        <v>2</v>
      </c>
      <c r="J7" s="16"/>
      <c r="M7" s="16"/>
      <c r="P7" t="s">
        <v>35</v>
      </c>
    </row>
    <row r="8" spans="1:17" x14ac:dyDescent="0.25">
      <c r="D8" s="21" t="s">
        <v>7</v>
      </c>
      <c r="E8" s="1">
        <v>4</v>
      </c>
      <c r="G8" s="16"/>
    </row>
    <row r="9" spans="1:17" x14ac:dyDescent="0.25">
      <c r="A9" s="16" t="s">
        <v>19</v>
      </c>
      <c r="D9" s="16" t="s">
        <v>19</v>
      </c>
      <c r="G9" s="16" t="s">
        <v>19</v>
      </c>
      <c r="J9" s="16" t="s">
        <v>19</v>
      </c>
      <c r="M9" s="16" t="s">
        <v>19</v>
      </c>
      <c r="P9" s="16" t="s">
        <v>19</v>
      </c>
    </row>
    <row r="10" spans="1:17" x14ac:dyDescent="0.25">
      <c r="A10" t="s">
        <v>20</v>
      </c>
      <c r="B10" s="24">
        <f>(B6+B7)/2</f>
        <v>5</v>
      </c>
      <c r="D10" t="s">
        <v>20</v>
      </c>
      <c r="E10" s="24">
        <f>(E6+E7+E8)/3</f>
        <v>5</v>
      </c>
      <c r="G10" t="s">
        <v>20</v>
      </c>
      <c r="H10" s="24">
        <f>H6</f>
        <v>5</v>
      </c>
      <c r="J10" t="s">
        <v>20</v>
      </c>
      <c r="K10" s="24">
        <f>1/K6</f>
        <v>5</v>
      </c>
      <c r="M10" t="s">
        <v>20</v>
      </c>
      <c r="N10" s="24">
        <f>N6</f>
        <v>5</v>
      </c>
      <c r="P10" t="s">
        <v>20</v>
      </c>
      <c r="Q10" s="24">
        <f>SUM(B10,E10,H10,K10,N10)/5</f>
        <v>5</v>
      </c>
    </row>
    <row r="11" spans="1:17" x14ac:dyDescent="0.25">
      <c r="A11" t="s">
        <v>21</v>
      </c>
      <c r="B11" s="25">
        <f ca="1">AVERAGE(Model!A5:A1004)</f>
        <v>5.0704725349476814</v>
      </c>
      <c r="D11" t="s">
        <v>21</v>
      </c>
      <c r="E11" s="25">
        <f ca="1">AVERAGE(Model!D5:D1004)</f>
        <v>4.9987860449075052</v>
      </c>
      <c r="G11" t="s">
        <v>21</v>
      </c>
      <c r="H11" s="25">
        <f ca="1">AVERAGE(Model!G5:G1004)</f>
        <v>4.8859391322020898</v>
      </c>
      <c r="J11" t="s">
        <v>21</v>
      </c>
      <c r="K11" s="25">
        <f ca="1">AVERAGE(Model!J5:J1004)</f>
        <v>4.9265605996469555</v>
      </c>
      <c r="M11" t="s">
        <v>21</v>
      </c>
      <c r="N11" s="25">
        <f ca="1">AVERAGE(Model!M5:M1004)</f>
        <v>5.0229999999999997</v>
      </c>
      <c r="P11" t="s">
        <v>21</v>
      </c>
      <c r="Q11" s="25">
        <f ca="1">SUM(B11,E11,H11,K11,N11)/5</f>
        <v>4.9809516623408463</v>
      </c>
    </row>
    <row r="12" spans="1:17" x14ac:dyDescent="0.25">
      <c r="A12" s="21" t="s">
        <v>0</v>
      </c>
      <c r="B12" s="25">
        <f ca="1">MIN(OFFSET(Uniform,0,0,Steekproef,1))</f>
        <v>8.9179364438474185E-3</v>
      </c>
      <c r="D12" s="21" t="s">
        <v>0</v>
      </c>
      <c r="E12" s="25">
        <f ca="1">MIN(OFFSET(Driehoek,0,0,Steekproef,1))</f>
        <v>2.0831707398274144</v>
      </c>
      <c r="G12" s="21" t="s">
        <v>0</v>
      </c>
      <c r="H12" s="25">
        <f ca="1">MIN(OFFSET(Normaal,0,0,Steekproef,1))</f>
        <v>-1.4151685029849155</v>
      </c>
      <c r="J12" s="21" t="s">
        <v>0</v>
      </c>
      <c r="K12" s="25">
        <f ca="1">MIN(OFFSET(NegExp,0,0,Steekproef,1))</f>
        <v>1.2178587531807164E-3</v>
      </c>
      <c r="M12" s="21" t="s">
        <v>0</v>
      </c>
      <c r="N12" s="25">
        <f ca="1">MIN(OFFSET(Poisson,0,0,Steekproef,1))</f>
        <v>0</v>
      </c>
      <c r="P12" s="21" t="s">
        <v>0</v>
      </c>
      <c r="Q12" s="25">
        <f ca="1">MIN(OFFSET(Gemiddeld,0,0,Steekproef,1))</f>
        <v>1.8882032878528849</v>
      </c>
    </row>
    <row r="13" spans="1:17" x14ac:dyDescent="0.25">
      <c r="A13" s="21" t="s">
        <v>1</v>
      </c>
      <c r="B13" s="25">
        <f ca="1">MAX(OFFSET(Uniform,0,0,Steekproef,1))</f>
        <v>9.999087547491543</v>
      </c>
      <c r="D13" s="21" t="s">
        <v>1</v>
      </c>
      <c r="E13" s="25">
        <f ca="1">MAX(OFFSET(Driehoek,0,0,Steekproef,1))</f>
        <v>8.8256938285228319</v>
      </c>
      <c r="G13" s="21" t="s">
        <v>1</v>
      </c>
      <c r="H13" s="25">
        <f ca="1">MAX(OFFSET(Normaal,0,0,Steekproef,1))</f>
        <v>11.068146403097</v>
      </c>
      <c r="J13" s="21" t="s">
        <v>1</v>
      </c>
      <c r="K13" s="25">
        <f ca="1">MAX(OFFSET(NegExp,0,0,Steekproef,1))</f>
        <v>30.98818288528366</v>
      </c>
      <c r="M13" s="21" t="s">
        <v>1</v>
      </c>
      <c r="N13" s="25">
        <f ca="1">MAX(OFFSET(Poisson,0,0,Steekproef,1))</f>
        <v>13</v>
      </c>
      <c r="P13" s="21" t="s">
        <v>1</v>
      </c>
      <c r="Q13" s="25">
        <f ca="1">MAX(OFFSET(Gemiddeld,0,0,Steekproef,1))</f>
        <v>12.003704599914219</v>
      </c>
    </row>
    <row r="24" spans="1:18" ht="18.75" x14ac:dyDescent="0.3">
      <c r="A24" s="30" t="s">
        <v>23</v>
      </c>
    </row>
    <row r="25" spans="1:18" x14ac:dyDescent="0.25">
      <c r="A25" s="16" t="s">
        <v>27</v>
      </c>
      <c r="B25" s="25">
        <f ca="1">Laagst</f>
        <v>-1.4151685029849155</v>
      </c>
      <c r="D25" s="16" t="s">
        <v>30</v>
      </c>
      <c r="E25" s="4"/>
    </row>
    <row r="26" spans="1:18" x14ac:dyDescent="0.25">
      <c r="A26" s="16" t="s">
        <v>28</v>
      </c>
      <c r="B26" s="25">
        <f ca="1">B25+40*Stapgrootte</f>
        <v>19.999999999999996</v>
      </c>
      <c r="D26" s="16" t="s">
        <v>29</v>
      </c>
      <c r="E26" s="25">
        <f ca="1">(MIN(Afkap,Hoogst)-Laagst)/40</f>
        <v>0.53537921257462284</v>
      </c>
      <c r="G26" s="16" t="s">
        <v>31</v>
      </c>
      <c r="H26" s="1">
        <v>20</v>
      </c>
      <c r="I26" s="33" t="s">
        <v>38</v>
      </c>
    </row>
    <row r="27" spans="1:18" x14ac:dyDescent="0.25">
      <c r="A27" s="16"/>
      <c r="B27" s="12"/>
      <c r="C27" s="12"/>
      <c r="D27" s="27"/>
      <c r="E27" s="28"/>
    </row>
    <row r="28" spans="1:18" x14ac:dyDescent="0.25">
      <c r="A28" s="11" t="s">
        <v>24</v>
      </c>
      <c r="B28" s="8" t="str">
        <f>A5</f>
        <v>Uniforme verdeling</v>
      </c>
      <c r="C28" s="8"/>
      <c r="D28" s="8"/>
      <c r="E28" s="8" t="str">
        <f>D5</f>
        <v>Driehoeksverdeling</v>
      </c>
      <c r="H28" s="8" t="str">
        <f>G5</f>
        <v>Normale verdeling</v>
      </c>
      <c r="K28" s="8" t="str">
        <f>J5</f>
        <v>NegExp-verdeling</v>
      </c>
      <c r="N28" s="8" t="str">
        <f>M5</f>
        <v>Poissonverdeling</v>
      </c>
      <c r="Q28" s="8" t="str">
        <f>P5</f>
        <v>(U+D+N+NgXp+P) / 5</v>
      </c>
    </row>
    <row r="29" spans="1:18" x14ac:dyDescent="0.25">
      <c r="A29" s="2">
        <f ca="1">B25+Stapgrootte</f>
        <v>-0.87978929041029263</v>
      </c>
      <c r="B29">
        <f ca="1">COUNTIF(OFFSET(Uniform,0,0,Steekproef,1),"&lt;="&amp;Dashboard!$A29)</f>
        <v>0</v>
      </c>
      <c r="C29">
        <f ca="1">B29</f>
        <v>0</v>
      </c>
      <c r="E29">
        <f ca="1">COUNTIF(OFFSET(Driehoek,0,0,Steekproef,1),"&lt;="&amp;Dashboard!$A29)</f>
        <v>0</v>
      </c>
      <c r="F29">
        <f ca="1">E29</f>
        <v>0</v>
      </c>
      <c r="H29">
        <f ca="1">COUNTIF(OFFSET(Normaal,0,0,Steekproef,1),"&lt;="&amp;Dashboard!$A29)</f>
        <v>2</v>
      </c>
      <c r="I29">
        <f ca="1">H29</f>
        <v>2</v>
      </c>
      <c r="K29">
        <f ca="1">COUNTIF(OFFSET(NegExp,0,0,Steekproef,1),"&lt;="&amp;Dashboard!$A29)</f>
        <v>0</v>
      </c>
      <c r="L29">
        <f ca="1">K29</f>
        <v>0</v>
      </c>
      <c r="N29">
        <f ca="1">COUNTIF(OFFSET(Poisson,0,0,Steekproef,1),"&lt;="&amp;Dashboard!$A29)</f>
        <v>0</v>
      </c>
      <c r="O29">
        <f ca="1">N29</f>
        <v>0</v>
      </c>
      <c r="Q29">
        <f ca="1">COUNTIF(OFFSET(Gemiddeld,0,0,Steekproef,1),"&lt;="&amp;Dashboard!$A29)</f>
        <v>0</v>
      </c>
      <c r="R29">
        <f ca="1">Q29</f>
        <v>0</v>
      </c>
    </row>
    <row r="30" spans="1:18" x14ac:dyDescent="0.25">
      <c r="A30" s="2">
        <f ca="1">A29+Stapgrootte</f>
        <v>-0.34441007783566979</v>
      </c>
      <c r="B30">
        <f ca="1">COUNTIF(OFFSET(Uniform,0,0,Steekproef,1),"&lt;="&amp;Dashboard!$A30)</f>
        <v>0</v>
      </c>
      <c r="C30">
        <f ca="1">B30-B29</f>
        <v>0</v>
      </c>
      <c r="E30">
        <f ca="1">COUNTIF(OFFSET(Driehoek,0,0,Steekproef,1),"&lt;="&amp;Dashboard!$A30)</f>
        <v>0</v>
      </c>
      <c r="F30">
        <f ca="1">E30-E29</f>
        <v>0</v>
      </c>
      <c r="H30">
        <f ca="1">COUNTIF(OFFSET(Normaal,0,0,Steekproef,1),"&lt;="&amp;Dashboard!$A30)</f>
        <v>2</v>
      </c>
      <c r="I30">
        <f ca="1">H30-H29</f>
        <v>0</v>
      </c>
      <c r="K30">
        <f ca="1">COUNTIF(OFFSET(NegExp,0,0,Steekproef,1),"&lt;="&amp;Dashboard!$A30)</f>
        <v>0</v>
      </c>
      <c r="L30">
        <f ca="1">K30-K29</f>
        <v>0</v>
      </c>
      <c r="N30">
        <f ca="1">COUNTIF(OFFSET(Poisson,0,0,Steekproef,1),"&lt;="&amp;Dashboard!$A30)</f>
        <v>0</v>
      </c>
      <c r="O30">
        <f ca="1">N30-N29</f>
        <v>0</v>
      </c>
      <c r="Q30">
        <f ca="1">COUNTIF(OFFSET(Gemiddeld,0,0,Steekproef,1),"&lt;="&amp;Dashboard!$A30)</f>
        <v>0</v>
      </c>
      <c r="R30">
        <f ca="1">Q30-Q29</f>
        <v>0</v>
      </c>
    </row>
    <row r="31" spans="1:18" x14ac:dyDescent="0.25">
      <c r="A31" s="2">
        <f ca="1">A30+Stapgrootte</f>
        <v>0.19096913473895305</v>
      </c>
      <c r="B31">
        <f ca="1">COUNTIF(OFFSET(Uniform,0,0,Steekproef,1),"&lt;="&amp;Dashboard!$A31)</f>
        <v>20</v>
      </c>
      <c r="C31">
        <f t="shared" ref="C31:C68" ca="1" si="0">B31-B30</f>
        <v>20</v>
      </c>
      <c r="E31">
        <f ca="1">COUNTIF(OFFSET(Driehoek,0,0,Steekproef,1),"&lt;="&amp;Dashboard!$A31)</f>
        <v>0</v>
      </c>
      <c r="F31">
        <f t="shared" ref="F31:F68" ca="1" si="1">E31-E30</f>
        <v>0</v>
      </c>
      <c r="H31">
        <f ca="1">COUNTIF(OFFSET(Normaal,0,0,Steekproef,1),"&lt;="&amp;Dashboard!$A31)</f>
        <v>4</v>
      </c>
      <c r="I31">
        <f t="shared" ref="I31:I68" ca="1" si="2">H31-H30</f>
        <v>2</v>
      </c>
      <c r="K31">
        <f ca="1">COUNTIF(OFFSET(NegExp,0,0,Steekproef,1),"&lt;="&amp;Dashboard!$A31)</f>
        <v>52</v>
      </c>
      <c r="L31">
        <f t="shared" ref="L31:L68" ca="1" si="3">K31-K30</f>
        <v>52</v>
      </c>
      <c r="N31">
        <f ca="1">COUNTIF(OFFSET(Poisson,0,0,Steekproef,1),"&lt;="&amp;Dashboard!$A31)</f>
        <v>4</v>
      </c>
      <c r="O31">
        <f t="shared" ref="O31:O68" ca="1" si="4">N31-N30</f>
        <v>4</v>
      </c>
      <c r="Q31">
        <f ca="1">COUNTIF(OFFSET(Gemiddeld,0,0,Steekproef,1),"&lt;="&amp;Dashboard!$A31)</f>
        <v>0</v>
      </c>
      <c r="R31">
        <f t="shared" ref="R31:R68" ca="1" si="5">Q31-Q30</f>
        <v>0</v>
      </c>
    </row>
    <row r="32" spans="1:18" x14ac:dyDescent="0.25">
      <c r="A32" s="2">
        <f ca="1">A31+Stapgrootte</f>
        <v>0.72634834731357589</v>
      </c>
      <c r="B32">
        <f ca="1">COUNTIF(OFFSET(Uniform,0,0,Steekproef,1),"&lt;="&amp;Dashboard!$A32)</f>
        <v>69</v>
      </c>
      <c r="C32">
        <f t="shared" ca="1" si="0"/>
        <v>49</v>
      </c>
      <c r="E32">
        <f ca="1">COUNTIF(OFFSET(Driehoek,0,0,Steekproef,1),"&lt;="&amp;Dashboard!$A32)</f>
        <v>0</v>
      </c>
      <c r="F32">
        <f t="shared" ca="1" si="1"/>
        <v>0</v>
      </c>
      <c r="H32">
        <f ca="1">COUNTIF(OFFSET(Normaal,0,0,Steekproef,1),"&lt;="&amp;Dashboard!$A32)</f>
        <v>16</v>
      </c>
      <c r="I32">
        <f t="shared" ca="1" si="2"/>
        <v>12</v>
      </c>
      <c r="K32">
        <f ca="1">COUNTIF(OFFSET(NegExp,0,0,Steekproef,1),"&lt;="&amp;Dashboard!$A32)</f>
        <v>143</v>
      </c>
      <c r="L32">
        <f t="shared" ca="1" si="3"/>
        <v>91</v>
      </c>
      <c r="N32">
        <f ca="1">COUNTIF(OFFSET(Poisson,0,0,Steekproef,1),"&lt;="&amp;Dashboard!$A32)</f>
        <v>4</v>
      </c>
      <c r="O32">
        <f t="shared" ca="1" si="4"/>
        <v>0</v>
      </c>
      <c r="Q32">
        <f ca="1">COUNTIF(OFFSET(Gemiddeld,0,0,Steekproef,1),"&lt;="&amp;Dashboard!$A32)</f>
        <v>0</v>
      </c>
      <c r="R32">
        <f t="shared" ca="1" si="5"/>
        <v>0</v>
      </c>
    </row>
    <row r="33" spans="1:18" x14ac:dyDescent="0.25">
      <c r="A33" s="2">
        <f ca="1">A32+Stapgrootte</f>
        <v>1.2617275598881987</v>
      </c>
      <c r="B33">
        <f ca="1">COUNTIF(OFFSET(Uniform,0,0,Steekproef,1),"&lt;="&amp;Dashboard!$A33)</f>
        <v>121</v>
      </c>
      <c r="C33">
        <f t="shared" ca="1" si="0"/>
        <v>52</v>
      </c>
      <c r="E33">
        <f ca="1">COUNTIF(OFFSET(Driehoek,0,0,Steekproef,1),"&lt;="&amp;Dashboard!$A33)</f>
        <v>0</v>
      </c>
      <c r="F33">
        <f t="shared" ca="1" si="1"/>
        <v>0</v>
      </c>
      <c r="H33">
        <f ca="1">COUNTIF(OFFSET(Normaal,0,0,Steekproef,1),"&lt;="&amp;Dashboard!$A33)</f>
        <v>37</v>
      </c>
      <c r="I33">
        <f t="shared" ca="1" si="2"/>
        <v>21</v>
      </c>
      <c r="K33">
        <f ca="1">COUNTIF(OFFSET(NegExp,0,0,Steekproef,1),"&lt;="&amp;Dashboard!$A33)</f>
        <v>225</v>
      </c>
      <c r="L33">
        <f t="shared" ca="1" si="3"/>
        <v>82</v>
      </c>
      <c r="N33">
        <f ca="1">COUNTIF(OFFSET(Poisson,0,0,Steekproef,1),"&lt;="&amp;Dashboard!$A33)</f>
        <v>37</v>
      </c>
      <c r="O33">
        <f t="shared" ca="1" si="4"/>
        <v>33</v>
      </c>
      <c r="Q33">
        <f ca="1">COUNTIF(OFFSET(Gemiddeld,0,0,Steekproef,1),"&lt;="&amp;Dashboard!$A33)</f>
        <v>0</v>
      </c>
      <c r="R33">
        <f t="shared" ca="1" si="5"/>
        <v>0</v>
      </c>
    </row>
    <row r="34" spans="1:18" x14ac:dyDescent="0.25">
      <c r="A34" s="2">
        <f ca="1">A33+Stapgrootte</f>
        <v>1.7971067724628216</v>
      </c>
      <c r="B34">
        <f ca="1">COUNTIF(OFFSET(Uniform,0,0,Steekproef,1),"&lt;="&amp;Dashboard!$A34)</f>
        <v>168</v>
      </c>
      <c r="C34">
        <f t="shared" ca="1" si="0"/>
        <v>47</v>
      </c>
      <c r="E34">
        <f ca="1">COUNTIF(OFFSET(Driehoek,0,0,Steekproef,1),"&lt;="&amp;Dashboard!$A34)</f>
        <v>0</v>
      </c>
      <c r="F34">
        <f t="shared" ca="1" si="1"/>
        <v>0</v>
      </c>
      <c r="H34">
        <f ca="1">COUNTIF(OFFSET(Normaal,0,0,Steekproef,1),"&lt;="&amp;Dashboard!$A34)</f>
        <v>60</v>
      </c>
      <c r="I34">
        <f t="shared" ca="1" si="2"/>
        <v>23</v>
      </c>
      <c r="K34">
        <f ca="1">COUNTIF(OFFSET(NegExp,0,0,Steekproef,1),"&lt;="&amp;Dashboard!$A34)</f>
        <v>298</v>
      </c>
      <c r="L34">
        <f t="shared" ca="1" si="3"/>
        <v>73</v>
      </c>
      <c r="N34">
        <f ca="1">COUNTIF(OFFSET(Poisson,0,0,Steekproef,1),"&lt;="&amp;Dashboard!$A34)</f>
        <v>37</v>
      </c>
      <c r="O34">
        <f t="shared" ca="1" si="4"/>
        <v>0</v>
      </c>
      <c r="Q34">
        <f ca="1">COUNTIF(OFFSET(Gemiddeld,0,0,Steekproef,1),"&lt;="&amp;Dashboard!$A34)</f>
        <v>0</v>
      </c>
      <c r="R34">
        <f t="shared" ca="1" si="5"/>
        <v>0</v>
      </c>
    </row>
    <row r="35" spans="1:18" x14ac:dyDescent="0.25">
      <c r="A35" s="2">
        <f ca="1">A34+Stapgrootte</f>
        <v>2.3324859850374446</v>
      </c>
      <c r="B35">
        <f ca="1">COUNTIF(OFFSET(Uniform,0,0,Steekproef,1),"&lt;="&amp;Dashboard!$A35)</f>
        <v>228</v>
      </c>
      <c r="C35">
        <f t="shared" ca="1" si="0"/>
        <v>60</v>
      </c>
      <c r="E35">
        <f ca="1">COUNTIF(OFFSET(Driehoek,0,0,Steekproef,1),"&lt;="&amp;Dashboard!$A35)</f>
        <v>9</v>
      </c>
      <c r="F35">
        <f t="shared" ca="1" si="1"/>
        <v>9</v>
      </c>
      <c r="H35">
        <f ca="1">COUNTIF(OFFSET(Normaal,0,0,Steekproef,1),"&lt;="&amp;Dashboard!$A35)</f>
        <v>95</v>
      </c>
      <c r="I35">
        <f t="shared" ca="1" si="2"/>
        <v>35</v>
      </c>
      <c r="K35">
        <f ca="1">COUNTIF(OFFSET(NegExp,0,0,Steekproef,1),"&lt;="&amp;Dashboard!$A35)</f>
        <v>370</v>
      </c>
      <c r="L35">
        <f t="shared" ca="1" si="3"/>
        <v>72</v>
      </c>
      <c r="N35">
        <f ca="1">COUNTIF(OFFSET(Poisson,0,0,Steekproef,1),"&lt;="&amp;Dashboard!$A35)</f>
        <v>129</v>
      </c>
      <c r="O35">
        <f t="shared" ca="1" si="4"/>
        <v>92</v>
      </c>
      <c r="Q35">
        <f ca="1">COUNTIF(OFFSET(Gemiddeld,0,0,Steekproef,1),"&lt;="&amp;Dashboard!$A35)</f>
        <v>8</v>
      </c>
      <c r="R35">
        <f t="shared" ca="1" si="5"/>
        <v>8</v>
      </c>
    </row>
    <row r="36" spans="1:18" x14ac:dyDescent="0.25">
      <c r="A36" s="2">
        <f ca="1">A35+Stapgrootte</f>
        <v>2.8678651976120673</v>
      </c>
      <c r="B36">
        <f ca="1">COUNTIF(OFFSET(Uniform,0,0,Steekproef,1),"&lt;="&amp;Dashboard!$A36)</f>
        <v>289</v>
      </c>
      <c r="C36">
        <f t="shared" ca="1" si="0"/>
        <v>61</v>
      </c>
      <c r="E36">
        <f ca="1">COUNTIF(OFFSET(Driehoek,0,0,Steekproef,1),"&lt;="&amp;Dashboard!$A36)</f>
        <v>37</v>
      </c>
      <c r="F36">
        <f t="shared" ca="1" si="1"/>
        <v>28</v>
      </c>
      <c r="H36">
        <f ca="1">COUNTIF(OFFSET(Normaal,0,0,Steekproef,1),"&lt;="&amp;Dashboard!$A36)</f>
        <v>156</v>
      </c>
      <c r="I36">
        <f t="shared" ca="1" si="2"/>
        <v>61</v>
      </c>
      <c r="K36">
        <f ca="1">COUNTIF(OFFSET(NegExp,0,0,Steekproef,1),"&lt;="&amp;Dashboard!$A36)</f>
        <v>426</v>
      </c>
      <c r="L36">
        <f t="shared" ca="1" si="3"/>
        <v>56</v>
      </c>
      <c r="N36">
        <f ca="1">COUNTIF(OFFSET(Poisson,0,0,Steekproef,1),"&lt;="&amp;Dashboard!$A36)</f>
        <v>129</v>
      </c>
      <c r="O36">
        <f t="shared" ca="1" si="4"/>
        <v>0</v>
      </c>
      <c r="Q36">
        <f ca="1">COUNTIF(OFFSET(Gemiddeld,0,0,Steekproef,1),"&lt;="&amp;Dashboard!$A36)</f>
        <v>31</v>
      </c>
      <c r="R36">
        <f t="shared" ca="1" si="5"/>
        <v>23</v>
      </c>
    </row>
    <row r="37" spans="1:18" x14ac:dyDescent="0.25">
      <c r="A37" s="2">
        <f ca="1">A36+Stapgrootte</f>
        <v>3.4032444101866899</v>
      </c>
      <c r="B37">
        <f ca="1">COUNTIF(OFFSET(Uniform,0,0,Steekproef,1),"&lt;="&amp;Dashboard!$A37)</f>
        <v>340</v>
      </c>
      <c r="C37">
        <f t="shared" ca="1" si="0"/>
        <v>51</v>
      </c>
      <c r="E37">
        <f ca="1">COUNTIF(OFFSET(Driehoek,0,0,Steekproef,1),"&lt;="&amp;Dashboard!$A37)</f>
        <v>124</v>
      </c>
      <c r="F37">
        <f t="shared" ca="1" si="1"/>
        <v>87</v>
      </c>
      <c r="H37">
        <f ca="1">COUNTIF(OFFSET(Normaal,0,0,Steekproef,1),"&lt;="&amp;Dashboard!$A37)</f>
        <v>239</v>
      </c>
      <c r="I37">
        <f t="shared" ca="1" si="2"/>
        <v>83</v>
      </c>
      <c r="K37">
        <f ca="1">COUNTIF(OFFSET(NegExp,0,0,Steekproef,1),"&lt;="&amp;Dashboard!$A37)</f>
        <v>476</v>
      </c>
      <c r="L37">
        <f t="shared" ca="1" si="3"/>
        <v>50</v>
      </c>
      <c r="N37">
        <f ca="1">COUNTIF(OFFSET(Poisson,0,0,Steekproef,1),"&lt;="&amp;Dashboard!$A37)</f>
        <v>263</v>
      </c>
      <c r="O37">
        <f t="shared" ca="1" si="4"/>
        <v>134</v>
      </c>
      <c r="Q37">
        <f ca="1">COUNTIF(OFFSET(Gemiddeld,0,0,Steekproef,1),"&lt;="&amp;Dashboard!$A37)</f>
        <v>90</v>
      </c>
      <c r="R37">
        <f t="shared" ca="1" si="5"/>
        <v>59</v>
      </c>
    </row>
    <row r="38" spans="1:18" x14ac:dyDescent="0.25">
      <c r="A38" s="2">
        <f ca="1">A37+Stapgrootte</f>
        <v>3.9386236227613125</v>
      </c>
      <c r="B38">
        <f ca="1">COUNTIF(OFFSET(Uniform,0,0,Steekproef,1),"&lt;="&amp;Dashboard!$A38)</f>
        <v>389</v>
      </c>
      <c r="C38">
        <f t="shared" ca="1" si="0"/>
        <v>49</v>
      </c>
      <c r="E38">
        <f ca="1">COUNTIF(OFFSET(Driehoek,0,0,Steekproef,1),"&lt;="&amp;Dashboard!$A38)</f>
        <v>251</v>
      </c>
      <c r="F38">
        <f t="shared" ca="1" si="1"/>
        <v>127</v>
      </c>
      <c r="H38">
        <f ca="1">COUNTIF(OFFSET(Normaal,0,0,Steekproef,1),"&lt;="&amp;Dashboard!$A38)</f>
        <v>332</v>
      </c>
      <c r="I38">
        <f t="shared" ca="1" si="2"/>
        <v>93</v>
      </c>
      <c r="K38">
        <f ca="1">COUNTIF(OFFSET(NegExp,0,0,Steekproef,1),"&lt;="&amp;Dashboard!$A38)</f>
        <v>525</v>
      </c>
      <c r="L38">
        <f t="shared" ca="1" si="3"/>
        <v>49</v>
      </c>
      <c r="N38">
        <f ca="1">COUNTIF(OFFSET(Poisson,0,0,Steekproef,1),"&lt;="&amp;Dashboard!$A38)</f>
        <v>263</v>
      </c>
      <c r="O38">
        <f t="shared" ca="1" si="4"/>
        <v>0</v>
      </c>
      <c r="Q38">
        <f ca="1">COUNTIF(OFFSET(Gemiddeld,0,0,Steekproef,1),"&lt;="&amp;Dashboard!$A38)</f>
        <v>203</v>
      </c>
      <c r="R38">
        <f t="shared" ca="1" si="5"/>
        <v>113</v>
      </c>
    </row>
    <row r="39" spans="1:18" x14ac:dyDescent="0.25">
      <c r="A39" s="2">
        <f ca="1">A38+Stapgrootte</f>
        <v>4.4740028353359351</v>
      </c>
      <c r="B39">
        <f ca="1">COUNTIF(OFFSET(Uniform,0,0,Steekproef,1),"&lt;="&amp;Dashboard!$A39)</f>
        <v>451</v>
      </c>
      <c r="C39">
        <f t="shared" ca="1" si="0"/>
        <v>62</v>
      </c>
      <c r="E39">
        <f ca="1">COUNTIF(OFFSET(Driehoek,0,0,Steekproef,1),"&lt;="&amp;Dashboard!$A39)</f>
        <v>415</v>
      </c>
      <c r="F39">
        <f t="shared" ca="1" si="1"/>
        <v>164</v>
      </c>
      <c r="H39">
        <f ca="1">COUNTIF(OFFSET(Normaal,0,0,Steekproef,1),"&lt;="&amp;Dashboard!$A39)</f>
        <v>430</v>
      </c>
      <c r="I39">
        <f t="shared" ca="1" si="2"/>
        <v>98</v>
      </c>
      <c r="K39">
        <f ca="1">COUNTIF(OFFSET(NegExp,0,0,Steekproef,1),"&lt;="&amp;Dashboard!$A39)</f>
        <v>575</v>
      </c>
      <c r="L39">
        <f t="shared" ca="1" si="3"/>
        <v>50</v>
      </c>
      <c r="N39">
        <f ca="1">COUNTIF(OFFSET(Poisson,0,0,Steekproef,1),"&lt;="&amp;Dashboard!$A39)</f>
        <v>449</v>
      </c>
      <c r="O39">
        <f t="shared" ca="1" si="4"/>
        <v>186</v>
      </c>
      <c r="Q39">
        <f ca="1">COUNTIF(OFFSET(Gemiddeld,0,0,Steekproef,1),"&lt;="&amp;Dashboard!$A39)</f>
        <v>367</v>
      </c>
      <c r="R39">
        <f t="shared" ca="1" si="5"/>
        <v>164</v>
      </c>
    </row>
    <row r="40" spans="1:18" x14ac:dyDescent="0.25">
      <c r="A40" s="2">
        <f ca="1">A39+Stapgrootte</f>
        <v>5.0093820479105577</v>
      </c>
      <c r="B40">
        <f ca="1">COUNTIF(OFFSET(Uniform,0,0,Steekproef,1),"&lt;="&amp;Dashboard!$A40)</f>
        <v>506</v>
      </c>
      <c r="C40">
        <f t="shared" ca="1" si="0"/>
        <v>55</v>
      </c>
      <c r="E40">
        <f ca="1">COUNTIF(OFFSET(Driehoek,0,0,Steekproef,1),"&lt;="&amp;Dashboard!$A40)</f>
        <v>563</v>
      </c>
      <c r="F40">
        <f t="shared" ca="1" si="1"/>
        <v>148</v>
      </c>
      <c r="H40">
        <f ca="1">COUNTIF(OFFSET(Normaal,0,0,Steekproef,1),"&lt;="&amp;Dashboard!$A40)</f>
        <v>529</v>
      </c>
      <c r="I40">
        <f t="shared" ca="1" si="2"/>
        <v>99</v>
      </c>
      <c r="K40">
        <f ca="1">COUNTIF(OFFSET(NegExp,0,0,Steekproef,1),"&lt;="&amp;Dashboard!$A40)</f>
        <v>621</v>
      </c>
      <c r="L40">
        <f t="shared" ca="1" si="3"/>
        <v>46</v>
      </c>
      <c r="N40">
        <f ca="1">COUNTIF(OFFSET(Poisson,0,0,Steekproef,1),"&lt;="&amp;Dashboard!$A40)</f>
        <v>618</v>
      </c>
      <c r="O40">
        <f t="shared" ca="1" si="4"/>
        <v>169</v>
      </c>
      <c r="Q40">
        <f ca="1">COUNTIF(OFFSET(Gemiddeld,0,0,Steekproef,1),"&lt;="&amp;Dashboard!$A40)</f>
        <v>561</v>
      </c>
      <c r="R40">
        <f t="shared" ca="1" si="5"/>
        <v>194</v>
      </c>
    </row>
    <row r="41" spans="1:18" x14ac:dyDescent="0.25">
      <c r="A41" s="2">
        <f ca="1">A40+Stapgrootte</f>
        <v>5.5447612604851804</v>
      </c>
      <c r="B41">
        <f ca="1">COUNTIF(OFFSET(Uniform,0,0,Steekproef,1),"&lt;="&amp;Dashboard!$A41)</f>
        <v>556</v>
      </c>
      <c r="C41">
        <f t="shared" ca="1" si="0"/>
        <v>50</v>
      </c>
      <c r="E41">
        <f ca="1">COUNTIF(OFFSET(Driehoek,0,0,Steekproef,1),"&lt;="&amp;Dashboard!$A41)</f>
        <v>681</v>
      </c>
      <c r="F41">
        <f t="shared" ca="1" si="1"/>
        <v>118</v>
      </c>
      <c r="H41">
        <f ca="1">COUNTIF(OFFSET(Normaal,0,0,Steekproef,1),"&lt;="&amp;Dashboard!$A41)</f>
        <v>640</v>
      </c>
      <c r="I41">
        <f t="shared" ca="1" si="2"/>
        <v>111</v>
      </c>
      <c r="K41">
        <f ca="1">COUNTIF(OFFSET(NegExp,0,0,Steekproef,1),"&lt;="&amp;Dashboard!$A41)</f>
        <v>664</v>
      </c>
      <c r="L41">
        <f t="shared" ca="1" si="3"/>
        <v>43</v>
      </c>
      <c r="N41">
        <f ca="1">COUNTIF(OFFSET(Poisson,0,0,Steekproef,1),"&lt;="&amp;Dashboard!$A41)</f>
        <v>618</v>
      </c>
      <c r="O41">
        <f t="shared" ca="1" si="4"/>
        <v>0</v>
      </c>
      <c r="Q41">
        <f ca="1">COUNTIF(OFFSET(Gemiddeld,0,0,Steekproef,1),"&lt;="&amp;Dashboard!$A41)</f>
        <v>717</v>
      </c>
      <c r="R41">
        <f t="shared" ca="1" si="5"/>
        <v>156</v>
      </c>
    </row>
    <row r="42" spans="1:18" x14ac:dyDescent="0.25">
      <c r="A42" s="2">
        <f ca="1">A41+Stapgrootte</f>
        <v>6.080140473059803</v>
      </c>
      <c r="B42">
        <f ca="1">COUNTIF(OFFSET(Uniform,0,0,Steekproef,1),"&lt;="&amp;Dashboard!$A42)</f>
        <v>598</v>
      </c>
      <c r="C42">
        <f t="shared" ca="1" si="0"/>
        <v>42</v>
      </c>
      <c r="E42">
        <f ca="1">COUNTIF(OFFSET(Driehoek,0,0,Steekproef,1),"&lt;="&amp;Dashboard!$A42)</f>
        <v>774</v>
      </c>
      <c r="F42">
        <f t="shared" ca="1" si="1"/>
        <v>93</v>
      </c>
      <c r="H42">
        <f ca="1">COUNTIF(OFFSET(Normaal,0,0,Steekproef,1),"&lt;="&amp;Dashboard!$A42)</f>
        <v>723</v>
      </c>
      <c r="I42">
        <f t="shared" ca="1" si="2"/>
        <v>83</v>
      </c>
      <c r="K42">
        <f ca="1">COUNTIF(OFFSET(NegExp,0,0,Steekproef,1),"&lt;="&amp;Dashboard!$A42)</f>
        <v>704</v>
      </c>
      <c r="L42">
        <f t="shared" ca="1" si="3"/>
        <v>40</v>
      </c>
      <c r="N42">
        <f ca="1">COUNTIF(OFFSET(Poisson,0,0,Steekproef,1),"&lt;="&amp;Dashboard!$A42)</f>
        <v>762</v>
      </c>
      <c r="O42">
        <f t="shared" ca="1" si="4"/>
        <v>144</v>
      </c>
      <c r="Q42">
        <f ca="1">COUNTIF(OFFSET(Gemiddeld,0,0,Steekproef,1),"&lt;="&amp;Dashboard!$A42)</f>
        <v>829</v>
      </c>
      <c r="R42">
        <f t="shared" ca="1" si="5"/>
        <v>112</v>
      </c>
    </row>
    <row r="43" spans="1:18" x14ac:dyDescent="0.25">
      <c r="A43" s="2">
        <f ca="1">A42+Stapgrootte</f>
        <v>6.6155196856344256</v>
      </c>
      <c r="B43">
        <f ca="1">COUNTIF(OFFSET(Uniform,0,0,Steekproef,1),"&lt;="&amp;Dashboard!$A43)</f>
        <v>649</v>
      </c>
      <c r="C43">
        <f t="shared" ca="1" si="0"/>
        <v>51</v>
      </c>
      <c r="E43">
        <f ca="1">COUNTIF(OFFSET(Driehoek,0,0,Steekproef,1),"&lt;="&amp;Dashboard!$A43)</f>
        <v>842</v>
      </c>
      <c r="F43">
        <f t="shared" ca="1" si="1"/>
        <v>68</v>
      </c>
      <c r="H43">
        <f ca="1">COUNTIF(OFFSET(Normaal,0,0,Steekproef,1),"&lt;="&amp;Dashboard!$A43)</f>
        <v>802</v>
      </c>
      <c r="I43">
        <f t="shared" ca="1" si="2"/>
        <v>79</v>
      </c>
      <c r="K43">
        <f ca="1">COUNTIF(OFFSET(NegExp,0,0,Steekproef,1),"&lt;="&amp;Dashboard!$A43)</f>
        <v>734</v>
      </c>
      <c r="L43">
        <f t="shared" ca="1" si="3"/>
        <v>30</v>
      </c>
      <c r="N43">
        <f ca="1">COUNTIF(OFFSET(Poisson,0,0,Steekproef,1),"&lt;="&amp;Dashboard!$A43)</f>
        <v>762</v>
      </c>
      <c r="O43">
        <f t="shared" ca="1" si="4"/>
        <v>0</v>
      </c>
      <c r="Q43">
        <f ca="1">COUNTIF(OFFSET(Gemiddeld,0,0,Steekproef,1),"&lt;="&amp;Dashboard!$A43)</f>
        <v>903</v>
      </c>
      <c r="R43">
        <f t="shared" ca="1" si="5"/>
        <v>74</v>
      </c>
    </row>
    <row r="44" spans="1:18" x14ac:dyDescent="0.25">
      <c r="A44" s="2">
        <f ca="1">A43+Stapgrootte</f>
        <v>7.1508988982090482</v>
      </c>
      <c r="B44">
        <f ca="1">COUNTIF(OFFSET(Uniform,0,0,Steekproef,1),"&lt;="&amp;Dashboard!$A44)</f>
        <v>694</v>
      </c>
      <c r="C44">
        <f t="shared" ca="1" si="0"/>
        <v>45</v>
      </c>
      <c r="E44">
        <f ca="1">COUNTIF(OFFSET(Driehoek,0,0,Steekproef,1),"&lt;="&amp;Dashboard!$A44)</f>
        <v>907</v>
      </c>
      <c r="F44">
        <f t="shared" ca="1" si="1"/>
        <v>65</v>
      </c>
      <c r="H44">
        <f ca="1">COUNTIF(OFFSET(Normaal,0,0,Steekproef,1),"&lt;="&amp;Dashboard!$A44)</f>
        <v>865</v>
      </c>
      <c r="I44">
        <f t="shared" ca="1" si="2"/>
        <v>63</v>
      </c>
      <c r="K44">
        <f ca="1">COUNTIF(OFFSET(NegExp,0,0,Steekproef,1),"&lt;="&amp;Dashboard!$A44)</f>
        <v>758</v>
      </c>
      <c r="L44">
        <f t="shared" ca="1" si="3"/>
        <v>24</v>
      </c>
      <c r="N44">
        <f ca="1">COUNTIF(OFFSET(Poisson,0,0,Steekproef,1),"&lt;="&amp;Dashboard!$A44)</f>
        <v>866</v>
      </c>
      <c r="O44">
        <f t="shared" ca="1" si="4"/>
        <v>104</v>
      </c>
      <c r="Q44">
        <f ca="1">COUNTIF(OFFSET(Gemiddeld,0,0,Steekproef,1),"&lt;="&amp;Dashboard!$A44)</f>
        <v>943</v>
      </c>
      <c r="R44">
        <f t="shared" ca="1" si="5"/>
        <v>40</v>
      </c>
    </row>
    <row r="45" spans="1:18" x14ac:dyDescent="0.25">
      <c r="A45" s="2">
        <f ca="1">A44+Stapgrootte</f>
        <v>7.6862781107836708</v>
      </c>
      <c r="B45">
        <f ca="1">COUNTIF(OFFSET(Uniform,0,0,Steekproef,1),"&lt;="&amp;Dashboard!$A45)</f>
        <v>747</v>
      </c>
      <c r="C45">
        <f t="shared" ca="1" si="0"/>
        <v>53</v>
      </c>
      <c r="E45">
        <f ca="1">COUNTIF(OFFSET(Driehoek,0,0,Steekproef,1),"&lt;="&amp;Dashboard!$A45)</f>
        <v>945</v>
      </c>
      <c r="F45">
        <f t="shared" ca="1" si="1"/>
        <v>38</v>
      </c>
      <c r="H45">
        <f ca="1">COUNTIF(OFFSET(Normaal,0,0,Steekproef,1),"&lt;="&amp;Dashboard!$A45)</f>
        <v>919</v>
      </c>
      <c r="I45">
        <f t="shared" ca="1" si="2"/>
        <v>54</v>
      </c>
      <c r="K45">
        <f ca="1">COUNTIF(OFFSET(NegExp,0,0,Steekproef,1),"&lt;="&amp;Dashboard!$A45)</f>
        <v>782</v>
      </c>
      <c r="L45">
        <f t="shared" ca="1" si="3"/>
        <v>24</v>
      </c>
      <c r="N45">
        <f ca="1">COUNTIF(OFFSET(Poisson,0,0,Steekproef,1),"&lt;="&amp;Dashboard!$A45)</f>
        <v>866</v>
      </c>
      <c r="O45">
        <f t="shared" ca="1" si="4"/>
        <v>0</v>
      </c>
      <c r="Q45">
        <f ca="1">COUNTIF(OFFSET(Gemiddeld,0,0,Steekproef,1),"&lt;="&amp;Dashboard!$A45)</f>
        <v>966</v>
      </c>
      <c r="R45">
        <f t="shared" ca="1" si="5"/>
        <v>23</v>
      </c>
    </row>
    <row r="46" spans="1:18" x14ac:dyDescent="0.25">
      <c r="A46" s="2">
        <f ca="1">A45+Stapgrootte</f>
        <v>8.2216573233582935</v>
      </c>
      <c r="B46">
        <f ca="1">COUNTIF(OFFSET(Uniform,0,0,Steekproef,1),"&lt;="&amp;Dashboard!$A46)</f>
        <v>806</v>
      </c>
      <c r="C46">
        <f t="shared" ca="1" si="0"/>
        <v>59</v>
      </c>
      <c r="E46">
        <f ca="1">COUNTIF(OFFSET(Driehoek,0,0,Steekproef,1),"&lt;="&amp;Dashboard!$A46)</f>
        <v>988</v>
      </c>
      <c r="F46">
        <f t="shared" ca="1" si="1"/>
        <v>43</v>
      </c>
      <c r="H46">
        <f ca="1">COUNTIF(OFFSET(Normaal,0,0,Steekproef,1),"&lt;="&amp;Dashboard!$A46)</f>
        <v>950</v>
      </c>
      <c r="I46">
        <f t="shared" ca="1" si="2"/>
        <v>31</v>
      </c>
      <c r="K46">
        <f ca="1">COUNTIF(OFFSET(NegExp,0,0,Steekproef,1),"&lt;="&amp;Dashboard!$A46)</f>
        <v>801</v>
      </c>
      <c r="L46">
        <f t="shared" ca="1" si="3"/>
        <v>19</v>
      </c>
      <c r="N46">
        <f ca="1">COUNTIF(OFFSET(Poisson,0,0,Steekproef,1),"&lt;="&amp;Dashboard!$A46)</f>
        <v>927</v>
      </c>
      <c r="O46">
        <f t="shared" ca="1" si="4"/>
        <v>61</v>
      </c>
      <c r="Q46">
        <f ca="1">COUNTIF(OFFSET(Gemiddeld,0,0,Steekproef,1),"&lt;="&amp;Dashboard!$A46)</f>
        <v>981</v>
      </c>
      <c r="R46">
        <f t="shared" ca="1" si="5"/>
        <v>15</v>
      </c>
    </row>
    <row r="47" spans="1:18" x14ac:dyDescent="0.25">
      <c r="A47" s="2">
        <f ca="1">A46+Stapgrootte</f>
        <v>8.757036535932917</v>
      </c>
      <c r="B47">
        <f ca="1">COUNTIF(OFFSET(Uniform,0,0,Steekproef,1),"&lt;="&amp;Dashboard!$A47)</f>
        <v>856</v>
      </c>
      <c r="C47">
        <f t="shared" ca="1" si="0"/>
        <v>50</v>
      </c>
      <c r="E47">
        <f ca="1">COUNTIF(OFFSET(Driehoek,0,0,Steekproef,1),"&lt;="&amp;Dashboard!$A47)</f>
        <v>998</v>
      </c>
      <c r="F47">
        <f t="shared" ca="1" si="1"/>
        <v>10</v>
      </c>
      <c r="H47">
        <f ca="1">COUNTIF(OFFSET(Normaal,0,0,Steekproef,1),"&lt;="&amp;Dashboard!$A47)</f>
        <v>970</v>
      </c>
      <c r="I47">
        <f t="shared" ca="1" si="2"/>
        <v>20</v>
      </c>
      <c r="K47">
        <f ca="1">COUNTIF(OFFSET(NegExp,0,0,Steekproef,1),"&lt;="&amp;Dashboard!$A47)</f>
        <v>835</v>
      </c>
      <c r="L47">
        <f t="shared" ca="1" si="3"/>
        <v>34</v>
      </c>
      <c r="N47">
        <f ca="1">COUNTIF(OFFSET(Poisson,0,0,Steekproef,1),"&lt;="&amp;Dashboard!$A47)</f>
        <v>927</v>
      </c>
      <c r="O47">
        <f t="shared" ca="1" si="4"/>
        <v>0</v>
      </c>
      <c r="Q47">
        <f ca="1">COUNTIF(OFFSET(Gemiddeld,0,0,Steekproef,1),"&lt;="&amp;Dashboard!$A47)</f>
        <v>992</v>
      </c>
      <c r="R47">
        <f t="shared" ca="1" si="5"/>
        <v>11</v>
      </c>
    </row>
    <row r="48" spans="1:18" x14ac:dyDescent="0.25">
      <c r="A48" s="2">
        <f ca="1">A47+Stapgrootte</f>
        <v>9.2924157485075405</v>
      </c>
      <c r="B48">
        <f ca="1">COUNTIF(OFFSET(Uniform,0,0,Steekproef,1),"&lt;="&amp;Dashboard!$A48)</f>
        <v>912</v>
      </c>
      <c r="C48">
        <f t="shared" ca="1" si="0"/>
        <v>56</v>
      </c>
      <c r="E48">
        <f ca="1">COUNTIF(OFFSET(Driehoek,0,0,Steekproef,1),"&lt;="&amp;Dashboard!$A48)</f>
        <v>1000</v>
      </c>
      <c r="F48">
        <f t="shared" ca="1" si="1"/>
        <v>2</v>
      </c>
      <c r="H48">
        <f ca="1">COUNTIF(OFFSET(Normaal,0,0,Steekproef,1),"&lt;="&amp;Dashboard!$A48)</f>
        <v>984</v>
      </c>
      <c r="I48">
        <f t="shared" ca="1" si="2"/>
        <v>14</v>
      </c>
      <c r="K48">
        <f ca="1">COUNTIF(OFFSET(NegExp,0,0,Steekproef,1),"&lt;="&amp;Dashboard!$A48)</f>
        <v>854</v>
      </c>
      <c r="L48">
        <f t="shared" ca="1" si="3"/>
        <v>19</v>
      </c>
      <c r="N48">
        <f ca="1">COUNTIF(OFFSET(Poisson,0,0,Steekproef,1),"&lt;="&amp;Dashboard!$A48)</f>
        <v>953</v>
      </c>
      <c r="O48">
        <f t="shared" ca="1" si="4"/>
        <v>26</v>
      </c>
      <c r="Q48">
        <f ca="1">COUNTIF(OFFSET(Gemiddeld,0,0,Steekproef,1),"&lt;="&amp;Dashboard!$A48)</f>
        <v>994</v>
      </c>
      <c r="R48">
        <f t="shared" ca="1" si="5"/>
        <v>2</v>
      </c>
    </row>
    <row r="49" spans="1:18" x14ac:dyDescent="0.25">
      <c r="A49" s="2">
        <f ca="1">A48+Stapgrootte</f>
        <v>9.827794961082164</v>
      </c>
      <c r="B49">
        <f ca="1">COUNTIF(OFFSET(Uniform,0,0,Steekproef,1),"&lt;="&amp;Dashboard!$A49)</f>
        <v>982</v>
      </c>
      <c r="C49">
        <f t="shared" ca="1" si="0"/>
        <v>70</v>
      </c>
      <c r="E49">
        <f ca="1">COUNTIF(OFFSET(Driehoek,0,0,Steekproef,1),"&lt;="&amp;Dashboard!$A49)</f>
        <v>1000</v>
      </c>
      <c r="F49">
        <f t="shared" ca="1" si="1"/>
        <v>0</v>
      </c>
      <c r="H49">
        <f ca="1">COUNTIF(OFFSET(Normaal,0,0,Steekproef,1),"&lt;="&amp;Dashboard!$A49)</f>
        <v>995</v>
      </c>
      <c r="I49">
        <f t="shared" ca="1" si="2"/>
        <v>11</v>
      </c>
      <c r="K49">
        <f ca="1">COUNTIF(OFFSET(NegExp,0,0,Steekproef,1),"&lt;="&amp;Dashboard!$A49)</f>
        <v>871</v>
      </c>
      <c r="L49">
        <f t="shared" ca="1" si="3"/>
        <v>17</v>
      </c>
      <c r="N49">
        <f ca="1">COUNTIF(OFFSET(Poisson,0,0,Steekproef,1),"&lt;="&amp;Dashboard!$A49)</f>
        <v>953</v>
      </c>
      <c r="O49">
        <f t="shared" ca="1" si="4"/>
        <v>0</v>
      </c>
      <c r="Q49">
        <f ca="1">COUNTIF(OFFSET(Gemiddeld,0,0,Steekproef,1),"&lt;="&amp;Dashboard!$A49)</f>
        <v>997</v>
      </c>
      <c r="R49">
        <f t="shared" ca="1" si="5"/>
        <v>3</v>
      </c>
    </row>
    <row r="50" spans="1:18" x14ac:dyDescent="0.25">
      <c r="A50" s="2">
        <f ca="1">A49+Stapgrootte</f>
        <v>10.363174173656788</v>
      </c>
      <c r="B50">
        <f ca="1">COUNTIF(OFFSET(Uniform,0,0,Steekproef,1),"&lt;="&amp;Dashboard!$A50)</f>
        <v>1000</v>
      </c>
      <c r="C50">
        <f t="shared" ca="1" si="0"/>
        <v>18</v>
      </c>
      <c r="E50">
        <f ca="1">COUNTIF(OFFSET(Driehoek,0,0,Steekproef,1),"&lt;="&amp;Dashboard!$A50)</f>
        <v>1000</v>
      </c>
      <c r="F50">
        <f t="shared" ca="1" si="1"/>
        <v>0</v>
      </c>
      <c r="H50">
        <f ca="1">COUNTIF(OFFSET(Normaal,0,0,Steekproef,1),"&lt;="&amp;Dashboard!$A50)</f>
        <v>998</v>
      </c>
      <c r="I50">
        <f t="shared" ca="1" si="2"/>
        <v>3</v>
      </c>
      <c r="K50">
        <f ca="1">COUNTIF(OFFSET(NegExp,0,0,Steekproef,1),"&lt;="&amp;Dashboard!$A50)</f>
        <v>880</v>
      </c>
      <c r="L50">
        <f t="shared" ca="1" si="3"/>
        <v>9</v>
      </c>
      <c r="N50">
        <f ca="1">COUNTIF(OFFSET(Poisson,0,0,Steekproef,1),"&lt;="&amp;Dashboard!$A50)</f>
        <v>980</v>
      </c>
      <c r="O50">
        <f t="shared" ca="1" si="4"/>
        <v>27</v>
      </c>
      <c r="Q50">
        <f ca="1">COUNTIF(OFFSET(Gemiddeld,0,0,Steekproef,1),"&lt;="&amp;Dashboard!$A50)</f>
        <v>998</v>
      </c>
      <c r="R50">
        <f t="shared" ca="1" si="5"/>
        <v>1</v>
      </c>
    </row>
    <row r="51" spans="1:18" x14ac:dyDescent="0.25">
      <c r="A51" s="2">
        <f ca="1">A50+Stapgrootte</f>
        <v>10.898553386231411</v>
      </c>
      <c r="B51">
        <f ca="1">COUNTIF(OFFSET(Uniform,0,0,Steekproef,1),"&lt;="&amp;Dashboard!$A51)</f>
        <v>1000</v>
      </c>
      <c r="C51">
        <f t="shared" ca="1" si="0"/>
        <v>0</v>
      </c>
      <c r="E51">
        <f ca="1">COUNTIF(OFFSET(Driehoek,0,0,Steekproef,1),"&lt;="&amp;Dashboard!$A51)</f>
        <v>1000</v>
      </c>
      <c r="F51">
        <f t="shared" ca="1" si="1"/>
        <v>0</v>
      </c>
      <c r="H51">
        <f ca="1">COUNTIF(OFFSET(Normaal,0,0,Steekproef,1),"&lt;="&amp;Dashboard!$A51)</f>
        <v>999</v>
      </c>
      <c r="I51">
        <f t="shared" ca="1" si="2"/>
        <v>1</v>
      </c>
      <c r="K51">
        <f ca="1">COUNTIF(OFFSET(NegExp,0,0,Steekproef,1),"&lt;="&amp;Dashboard!$A51)</f>
        <v>896</v>
      </c>
      <c r="L51">
        <f t="shared" ca="1" si="3"/>
        <v>16</v>
      </c>
      <c r="N51">
        <f ca="1">COUNTIF(OFFSET(Poisson,0,0,Steekproef,1),"&lt;="&amp;Dashboard!$A51)</f>
        <v>980</v>
      </c>
      <c r="O51">
        <f t="shared" ca="1" si="4"/>
        <v>0</v>
      </c>
      <c r="Q51">
        <f ca="1">COUNTIF(OFFSET(Gemiddeld,0,0,Steekproef,1),"&lt;="&amp;Dashboard!$A51)</f>
        <v>999</v>
      </c>
      <c r="R51">
        <f t="shared" ca="1" si="5"/>
        <v>1</v>
      </c>
    </row>
    <row r="52" spans="1:18" x14ac:dyDescent="0.25">
      <c r="A52" s="2">
        <f ca="1">A51+Stapgrootte</f>
        <v>11.433932598806035</v>
      </c>
      <c r="B52">
        <f ca="1">COUNTIF(OFFSET(Uniform,0,0,Steekproef,1),"&lt;="&amp;Dashboard!$A52)</f>
        <v>1000</v>
      </c>
      <c r="C52">
        <f t="shared" ca="1" si="0"/>
        <v>0</v>
      </c>
      <c r="E52">
        <f ca="1">COUNTIF(OFFSET(Driehoek,0,0,Steekproef,1),"&lt;="&amp;Dashboard!$A52)</f>
        <v>1000</v>
      </c>
      <c r="F52">
        <f t="shared" ca="1" si="1"/>
        <v>0</v>
      </c>
      <c r="H52">
        <f ca="1">COUNTIF(OFFSET(Normaal,0,0,Steekproef,1),"&lt;="&amp;Dashboard!$A52)</f>
        <v>1000</v>
      </c>
      <c r="I52">
        <f t="shared" ca="1" si="2"/>
        <v>1</v>
      </c>
      <c r="K52">
        <f ca="1">COUNTIF(OFFSET(NegExp,0,0,Steekproef,1),"&lt;="&amp;Dashboard!$A52)</f>
        <v>902</v>
      </c>
      <c r="L52">
        <f t="shared" ca="1" si="3"/>
        <v>6</v>
      </c>
      <c r="N52">
        <f ca="1">COUNTIF(OFFSET(Poisson,0,0,Steekproef,1),"&lt;="&amp;Dashboard!$A52)</f>
        <v>992</v>
      </c>
      <c r="O52">
        <f t="shared" ca="1" si="4"/>
        <v>12</v>
      </c>
      <c r="Q52">
        <f ca="1">COUNTIF(OFFSET(Gemiddeld,0,0,Steekproef,1),"&lt;="&amp;Dashboard!$A52)</f>
        <v>999</v>
      </c>
      <c r="R52">
        <f t="shared" ca="1" si="5"/>
        <v>0</v>
      </c>
    </row>
    <row r="53" spans="1:18" x14ac:dyDescent="0.25">
      <c r="A53" s="2">
        <f ca="1">A52+Stapgrootte</f>
        <v>11.969311811380658</v>
      </c>
      <c r="B53">
        <f ca="1">COUNTIF(OFFSET(Uniform,0,0,Steekproef,1),"&lt;="&amp;Dashboard!$A53)</f>
        <v>1000</v>
      </c>
      <c r="C53">
        <f t="shared" ca="1" si="0"/>
        <v>0</v>
      </c>
      <c r="E53">
        <f ca="1">COUNTIF(OFFSET(Driehoek,0,0,Steekproef,1),"&lt;="&amp;Dashboard!$A53)</f>
        <v>1000</v>
      </c>
      <c r="F53">
        <f t="shared" ca="1" si="1"/>
        <v>0</v>
      </c>
      <c r="H53">
        <f ca="1">COUNTIF(OFFSET(Normaal,0,0,Steekproef,1),"&lt;="&amp;Dashboard!$A53)</f>
        <v>1000</v>
      </c>
      <c r="I53">
        <f t="shared" ca="1" si="2"/>
        <v>0</v>
      </c>
      <c r="K53">
        <f ca="1">COUNTIF(OFFSET(NegExp,0,0,Steekproef,1),"&lt;="&amp;Dashboard!$A53)</f>
        <v>913</v>
      </c>
      <c r="L53">
        <f t="shared" ca="1" si="3"/>
        <v>11</v>
      </c>
      <c r="N53">
        <f ca="1">COUNTIF(OFFSET(Poisson,0,0,Steekproef,1),"&lt;="&amp;Dashboard!$A53)</f>
        <v>992</v>
      </c>
      <c r="O53">
        <f t="shared" ca="1" si="4"/>
        <v>0</v>
      </c>
      <c r="Q53">
        <f ca="1">COUNTIF(OFFSET(Gemiddeld,0,0,Steekproef,1),"&lt;="&amp;Dashboard!$A53)</f>
        <v>999</v>
      </c>
      <c r="R53">
        <f t="shared" ca="1" si="5"/>
        <v>0</v>
      </c>
    </row>
    <row r="54" spans="1:18" x14ac:dyDescent="0.25">
      <c r="A54" s="2">
        <f ca="1">A53+Stapgrootte</f>
        <v>12.504691023955282</v>
      </c>
      <c r="B54">
        <f ca="1">COUNTIF(OFFSET(Uniform,0,0,Steekproef,1),"&lt;="&amp;Dashboard!$A54)</f>
        <v>1000</v>
      </c>
      <c r="C54">
        <f t="shared" ca="1" si="0"/>
        <v>0</v>
      </c>
      <c r="E54">
        <f ca="1">COUNTIF(OFFSET(Driehoek,0,0,Steekproef,1),"&lt;="&amp;Dashboard!$A54)</f>
        <v>1000</v>
      </c>
      <c r="F54">
        <f t="shared" ca="1" si="1"/>
        <v>0</v>
      </c>
      <c r="H54">
        <f ca="1">COUNTIF(OFFSET(Normaal,0,0,Steekproef,1),"&lt;="&amp;Dashboard!$A54)</f>
        <v>1000</v>
      </c>
      <c r="I54">
        <f t="shared" ca="1" si="2"/>
        <v>0</v>
      </c>
      <c r="K54">
        <f ca="1">COUNTIF(OFFSET(NegExp,0,0,Steekproef,1),"&lt;="&amp;Dashboard!$A54)</f>
        <v>920</v>
      </c>
      <c r="L54">
        <f t="shared" ca="1" si="3"/>
        <v>7</v>
      </c>
      <c r="N54">
        <f ca="1">COUNTIF(OFFSET(Poisson,0,0,Steekproef,1),"&lt;="&amp;Dashboard!$A54)</f>
        <v>997</v>
      </c>
      <c r="O54">
        <f t="shared" ca="1" si="4"/>
        <v>5</v>
      </c>
      <c r="Q54">
        <f ca="1">COUNTIF(OFFSET(Gemiddeld,0,0,Steekproef,1),"&lt;="&amp;Dashboard!$A54)</f>
        <v>1000</v>
      </c>
      <c r="R54">
        <f t="shared" ca="1" si="5"/>
        <v>1</v>
      </c>
    </row>
    <row r="55" spans="1:18" x14ac:dyDescent="0.25">
      <c r="A55" s="2">
        <f ca="1">A54+Stapgrootte</f>
        <v>13.040070236529905</v>
      </c>
      <c r="B55">
        <f ca="1">COUNTIF(OFFSET(Uniform,0,0,Steekproef,1),"&lt;="&amp;Dashboard!$A55)</f>
        <v>1000</v>
      </c>
      <c r="C55">
        <f t="shared" ca="1" si="0"/>
        <v>0</v>
      </c>
      <c r="E55">
        <f ca="1">COUNTIF(OFFSET(Driehoek,0,0,Steekproef,1),"&lt;="&amp;Dashboard!$A55)</f>
        <v>1000</v>
      </c>
      <c r="F55">
        <f t="shared" ca="1" si="1"/>
        <v>0</v>
      </c>
      <c r="H55">
        <f ca="1">COUNTIF(OFFSET(Normaal,0,0,Steekproef,1),"&lt;="&amp;Dashboard!$A55)</f>
        <v>1000</v>
      </c>
      <c r="I55">
        <f t="shared" ca="1" si="2"/>
        <v>0</v>
      </c>
      <c r="K55">
        <f ca="1">COUNTIF(OFFSET(NegExp,0,0,Steekproef,1),"&lt;="&amp;Dashboard!$A55)</f>
        <v>935</v>
      </c>
      <c r="L55">
        <f t="shared" ca="1" si="3"/>
        <v>15</v>
      </c>
      <c r="N55">
        <f ca="1">COUNTIF(OFFSET(Poisson,0,0,Steekproef,1),"&lt;="&amp;Dashboard!$A55)</f>
        <v>1000</v>
      </c>
      <c r="O55">
        <f t="shared" ca="1" si="4"/>
        <v>3</v>
      </c>
      <c r="Q55">
        <f ca="1">COUNTIF(OFFSET(Gemiddeld,0,0,Steekproef,1),"&lt;="&amp;Dashboard!$A55)</f>
        <v>1000</v>
      </c>
      <c r="R55">
        <f t="shared" ca="1" si="5"/>
        <v>0</v>
      </c>
    </row>
    <row r="56" spans="1:18" x14ac:dyDescent="0.25">
      <c r="A56" s="2">
        <f ca="1">A55+Stapgrootte</f>
        <v>13.575449449104529</v>
      </c>
      <c r="B56">
        <f ca="1">COUNTIF(OFFSET(Uniform,0,0,Steekproef,1),"&lt;="&amp;Dashboard!$A56)</f>
        <v>1000</v>
      </c>
      <c r="C56">
        <f t="shared" ca="1" si="0"/>
        <v>0</v>
      </c>
      <c r="E56">
        <f ca="1">COUNTIF(OFFSET(Driehoek,0,0,Steekproef,1),"&lt;="&amp;Dashboard!$A56)</f>
        <v>1000</v>
      </c>
      <c r="F56">
        <f t="shared" ca="1" si="1"/>
        <v>0</v>
      </c>
      <c r="H56">
        <f ca="1">COUNTIF(OFFSET(Normaal,0,0,Steekproef,1),"&lt;="&amp;Dashboard!$A56)</f>
        <v>1000</v>
      </c>
      <c r="I56">
        <f t="shared" ca="1" si="2"/>
        <v>0</v>
      </c>
      <c r="K56">
        <f ca="1">COUNTIF(OFFSET(NegExp,0,0,Steekproef,1),"&lt;="&amp;Dashboard!$A56)</f>
        <v>941</v>
      </c>
      <c r="L56">
        <f t="shared" ca="1" si="3"/>
        <v>6</v>
      </c>
      <c r="N56">
        <f ca="1">COUNTIF(OFFSET(Poisson,0,0,Steekproef,1),"&lt;="&amp;Dashboard!$A56)</f>
        <v>1000</v>
      </c>
      <c r="O56">
        <f t="shared" ca="1" si="4"/>
        <v>0</v>
      </c>
      <c r="Q56">
        <f ca="1">COUNTIF(OFFSET(Gemiddeld,0,0,Steekproef,1),"&lt;="&amp;Dashboard!$A56)</f>
        <v>1000</v>
      </c>
      <c r="R56">
        <f t="shared" ca="1" si="5"/>
        <v>0</v>
      </c>
    </row>
    <row r="57" spans="1:18" x14ac:dyDescent="0.25">
      <c r="A57" s="2">
        <f ca="1">A56+Stapgrootte</f>
        <v>14.110828661679152</v>
      </c>
      <c r="B57">
        <f ca="1">COUNTIF(OFFSET(Uniform,0,0,Steekproef,1),"&lt;="&amp;Dashboard!$A57)</f>
        <v>1000</v>
      </c>
      <c r="C57">
        <f t="shared" ca="1" si="0"/>
        <v>0</v>
      </c>
      <c r="E57">
        <f ca="1">COUNTIF(OFFSET(Driehoek,0,0,Steekproef,1),"&lt;="&amp;Dashboard!$A57)</f>
        <v>1000</v>
      </c>
      <c r="F57">
        <f t="shared" ca="1" si="1"/>
        <v>0</v>
      </c>
      <c r="H57">
        <f ca="1">COUNTIF(OFFSET(Normaal,0,0,Steekproef,1),"&lt;="&amp;Dashboard!$A57)</f>
        <v>1000</v>
      </c>
      <c r="I57">
        <f t="shared" ca="1" si="2"/>
        <v>0</v>
      </c>
      <c r="K57">
        <f ca="1">COUNTIF(OFFSET(NegExp,0,0,Steekproef,1),"&lt;="&amp;Dashboard!$A57)</f>
        <v>946</v>
      </c>
      <c r="L57">
        <f t="shared" ca="1" si="3"/>
        <v>5</v>
      </c>
      <c r="N57">
        <f ca="1">COUNTIF(OFFSET(Poisson,0,0,Steekproef,1),"&lt;="&amp;Dashboard!$A57)</f>
        <v>1000</v>
      </c>
      <c r="O57">
        <f t="shared" ca="1" si="4"/>
        <v>0</v>
      </c>
      <c r="Q57">
        <f ca="1">COUNTIF(OFFSET(Gemiddeld,0,0,Steekproef,1),"&lt;="&amp;Dashboard!$A57)</f>
        <v>1000</v>
      </c>
      <c r="R57">
        <f t="shared" ca="1" si="5"/>
        <v>0</v>
      </c>
    </row>
    <row r="58" spans="1:18" x14ac:dyDescent="0.25">
      <c r="A58" s="2">
        <f ca="1">A57+Stapgrootte</f>
        <v>14.646207874253776</v>
      </c>
      <c r="B58">
        <f ca="1">COUNTIF(OFFSET(Uniform,0,0,Steekproef,1),"&lt;="&amp;Dashboard!$A58)</f>
        <v>1000</v>
      </c>
      <c r="C58">
        <f t="shared" ca="1" si="0"/>
        <v>0</v>
      </c>
      <c r="E58">
        <f ca="1">COUNTIF(OFFSET(Driehoek,0,0,Steekproef,1),"&lt;="&amp;Dashboard!$A58)</f>
        <v>1000</v>
      </c>
      <c r="F58">
        <f t="shared" ca="1" si="1"/>
        <v>0</v>
      </c>
      <c r="H58">
        <f ca="1">COUNTIF(OFFSET(Normaal,0,0,Steekproef,1),"&lt;="&amp;Dashboard!$A58)</f>
        <v>1000</v>
      </c>
      <c r="I58">
        <f t="shared" ca="1" si="2"/>
        <v>0</v>
      </c>
      <c r="K58">
        <f ca="1">COUNTIF(OFFSET(NegExp,0,0,Steekproef,1),"&lt;="&amp;Dashboard!$A58)</f>
        <v>952</v>
      </c>
      <c r="L58">
        <f t="shared" ca="1" si="3"/>
        <v>6</v>
      </c>
      <c r="N58">
        <f ca="1">COUNTIF(OFFSET(Poisson,0,0,Steekproef,1),"&lt;="&amp;Dashboard!$A58)</f>
        <v>1000</v>
      </c>
      <c r="O58">
        <f t="shared" ca="1" si="4"/>
        <v>0</v>
      </c>
      <c r="Q58">
        <f ca="1">COUNTIF(OFFSET(Gemiddeld,0,0,Steekproef,1),"&lt;="&amp;Dashboard!$A58)</f>
        <v>1000</v>
      </c>
      <c r="R58">
        <f t="shared" ca="1" si="5"/>
        <v>0</v>
      </c>
    </row>
    <row r="59" spans="1:18" x14ac:dyDescent="0.25">
      <c r="A59" s="2">
        <f ca="1">A58+Stapgrootte</f>
        <v>15.181587086828399</v>
      </c>
      <c r="B59">
        <f ca="1">COUNTIF(OFFSET(Uniform,0,0,Steekproef,1),"&lt;="&amp;Dashboard!$A59)</f>
        <v>1000</v>
      </c>
      <c r="C59">
        <f t="shared" ca="1" si="0"/>
        <v>0</v>
      </c>
      <c r="E59">
        <f ca="1">COUNTIF(OFFSET(Driehoek,0,0,Steekproef,1),"&lt;="&amp;Dashboard!$A59)</f>
        <v>1000</v>
      </c>
      <c r="F59">
        <f t="shared" ca="1" si="1"/>
        <v>0</v>
      </c>
      <c r="H59">
        <f ca="1">COUNTIF(OFFSET(Normaal,0,0,Steekproef,1),"&lt;="&amp;Dashboard!$A59)</f>
        <v>1000</v>
      </c>
      <c r="I59">
        <f t="shared" ca="1" si="2"/>
        <v>0</v>
      </c>
      <c r="K59">
        <f ca="1">COUNTIF(OFFSET(NegExp,0,0,Steekproef,1),"&lt;="&amp;Dashboard!$A59)</f>
        <v>957</v>
      </c>
      <c r="L59">
        <f t="shared" ca="1" si="3"/>
        <v>5</v>
      </c>
      <c r="N59">
        <f ca="1">COUNTIF(OFFSET(Poisson,0,0,Steekproef,1),"&lt;="&amp;Dashboard!$A59)</f>
        <v>1000</v>
      </c>
      <c r="O59">
        <f t="shared" ca="1" si="4"/>
        <v>0</v>
      </c>
      <c r="Q59">
        <f ca="1">COUNTIF(OFFSET(Gemiddeld,0,0,Steekproef,1),"&lt;="&amp;Dashboard!$A59)</f>
        <v>1000</v>
      </c>
      <c r="R59">
        <f t="shared" ca="1" si="5"/>
        <v>0</v>
      </c>
    </row>
    <row r="60" spans="1:18" x14ac:dyDescent="0.25">
      <c r="A60" s="2">
        <f ca="1">A59+Stapgrootte</f>
        <v>15.716966299403023</v>
      </c>
      <c r="B60">
        <f ca="1">COUNTIF(OFFSET(Uniform,0,0,Steekproef,1),"&lt;="&amp;Dashboard!$A60)</f>
        <v>1000</v>
      </c>
      <c r="C60">
        <f t="shared" ca="1" si="0"/>
        <v>0</v>
      </c>
      <c r="E60">
        <f ca="1">COUNTIF(OFFSET(Driehoek,0,0,Steekproef,1),"&lt;="&amp;Dashboard!$A60)</f>
        <v>1000</v>
      </c>
      <c r="F60">
        <f t="shared" ca="1" si="1"/>
        <v>0</v>
      </c>
      <c r="H60">
        <f ca="1">COUNTIF(OFFSET(Normaal,0,0,Steekproef,1),"&lt;="&amp;Dashboard!$A60)</f>
        <v>1000</v>
      </c>
      <c r="I60">
        <f t="shared" ca="1" si="2"/>
        <v>0</v>
      </c>
      <c r="K60">
        <f ca="1">COUNTIF(OFFSET(NegExp,0,0,Steekproef,1),"&lt;="&amp;Dashboard!$A60)</f>
        <v>960</v>
      </c>
      <c r="L60">
        <f t="shared" ca="1" si="3"/>
        <v>3</v>
      </c>
      <c r="N60">
        <f ca="1">COUNTIF(OFFSET(Poisson,0,0,Steekproef,1),"&lt;="&amp;Dashboard!$A60)</f>
        <v>1000</v>
      </c>
      <c r="O60">
        <f t="shared" ca="1" si="4"/>
        <v>0</v>
      </c>
      <c r="Q60">
        <f ca="1">COUNTIF(OFFSET(Gemiddeld,0,0,Steekproef,1),"&lt;="&amp;Dashboard!$A60)</f>
        <v>1000</v>
      </c>
      <c r="R60">
        <f t="shared" ca="1" si="5"/>
        <v>0</v>
      </c>
    </row>
    <row r="61" spans="1:18" x14ac:dyDescent="0.25">
      <c r="A61" s="2">
        <f ca="1">A60+Stapgrootte</f>
        <v>16.252345511977644</v>
      </c>
      <c r="B61">
        <f ca="1">COUNTIF(OFFSET(Uniform,0,0,Steekproef,1),"&lt;="&amp;Dashboard!$A61)</f>
        <v>1000</v>
      </c>
      <c r="C61">
        <f t="shared" ca="1" si="0"/>
        <v>0</v>
      </c>
      <c r="E61">
        <f ca="1">COUNTIF(OFFSET(Driehoek,0,0,Steekproef,1),"&lt;="&amp;Dashboard!$A61)</f>
        <v>1000</v>
      </c>
      <c r="F61">
        <f t="shared" ca="1" si="1"/>
        <v>0</v>
      </c>
      <c r="H61">
        <f ca="1">COUNTIF(OFFSET(Normaal,0,0,Steekproef,1),"&lt;="&amp;Dashboard!$A61)</f>
        <v>1000</v>
      </c>
      <c r="I61">
        <f t="shared" ca="1" si="2"/>
        <v>0</v>
      </c>
      <c r="K61">
        <f ca="1">COUNTIF(OFFSET(NegExp,0,0,Steekproef,1),"&lt;="&amp;Dashboard!$A61)</f>
        <v>967</v>
      </c>
      <c r="L61">
        <f t="shared" ca="1" si="3"/>
        <v>7</v>
      </c>
      <c r="N61">
        <f ca="1">COUNTIF(OFFSET(Poisson,0,0,Steekproef,1),"&lt;="&amp;Dashboard!$A61)</f>
        <v>1000</v>
      </c>
      <c r="O61">
        <f t="shared" ca="1" si="4"/>
        <v>0</v>
      </c>
      <c r="Q61">
        <f ca="1">COUNTIF(OFFSET(Gemiddeld,0,0,Steekproef,1),"&lt;="&amp;Dashboard!$A61)</f>
        <v>1000</v>
      </c>
      <c r="R61">
        <f t="shared" ca="1" si="5"/>
        <v>0</v>
      </c>
    </row>
    <row r="62" spans="1:18" x14ac:dyDescent="0.25">
      <c r="A62" s="2">
        <f ca="1">A61+Stapgrootte</f>
        <v>16.787724724552266</v>
      </c>
      <c r="B62">
        <f ca="1">COUNTIF(OFFSET(Uniform,0,0,Steekproef,1),"&lt;="&amp;Dashboard!$A62)</f>
        <v>1000</v>
      </c>
      <c r="C62">
        <f t="shared" ca="1" si="0"/>
        <v>0</v>
      </c>
      <c r="E62">
        <f ca="1">COUNTIF(OFFSET(Driehoek,0,0,Steekproef,1),"&lt;="&amp;Dashboard!$A62)</f>
        <v>1000</v>
      </c>
      <c r="F62">
        <f t="shared" ca="1" si="1"/>
        <v>0</v>
      </c>
      <c r="H62">
        <f ca="1">COUNTIF(OFFSET(Normaal,0,0,Steekproef,1),"&lt;="&amp;Dashboard!$A62)</f>
        <v>1000</v>
      </c>
      <c r="I62">
        <f t="shared" ca="1" si="2"/>
        <v>0</v>
      </c>
      <c r="K62">
        <f ca="1">COUNTIF(OFFSET(NegExp,0,0,Steekproef,1),"&lt;="&amp;Dashboard!$A62)</f>
        <v>971</v>
      </c>
      <c r="L62">
        <f t="shared" ca="1" si="3"/>
        <v>4</v>
      </c>
      <c r="N62">
        <f ca="1">COUNTIF(OFFSET(Poisson,0,0,Steekproef,1),"&lt;="&amp;Dashboard!$A62)</f>
        <v>1000</v>
      </c>
      <c r="O62">
        <f t="shared" ca="1" si="4"/>
        <v>0</v>
      </c>
      <c r="Q62">
        <f ca="1">COUNTIF(OFFSET(Gemiddeld,0,0,Steekproef,1),"&lt;="&amp;Dashboard!$A62)</f>
        <v>1000</v>
      </c>
      <c r="R62">
        <f t="shared" ca="1" si="5"/>
        <v>0</v>
      </c>
    </row>
    <row r="63" spans="1:18" x14ac:dyDescent="0.25">
      <c r="A63" s="2">
        <f ca="1">A62+Stapgrootte</f>
        <v>17.323103937126888</v>
      </c>
      <c r="B63">
        <f ca="1">COUNTIF(OFFSET(Uniform,0,0,Steekproef,1),"&lt;="&amp;Dashboard!$A63)</f>
        <v>1000</v>
      </c>
      <c r="C63">
        <f t="shared" ca="1" si="0"/>
        <v>0</v>
      </c>
      <c r="E63">
        <f ca="1">COUNTIF(OFFSET(Driehoek,0,0,Steekproef,1),"&lt;="&amp;Dashboard!$A63)</f>
        <v>1000</v>
      </c>
      <c r="F63">
        <f t="shared" ca="1" si="1"/>
        <v>0</v>
      </c>
      <c r="H63">
        <f ca="1">COUNTIF(OFFSET(Normaal,0,0,Steekproef,1),"&lt;="&amp;Dashboard!$A63)</f>
        <v>1000</v>
      </c>
      <c r="I63">
        <f t="shared" ca="1" si="2"/>
        <v>0</v>
      </c>
      <c r="K63">
        <f ca="1">COUNTIF(OFFSET(NegExp,0,0,Steekproef,1),"&lt;="&amp;Dashboard!$A63)</f>
        <v>974</v>
      </c>
      <c r="L63">
        <f t="shared" ca="1" si="3"/>
        <v>3</v>
      </c>
      <c r="N63">
        <f ca="1">COUNTIF(OFFSET(Poisson,0,0,Steekproef,1),"&lt;="&amp;Dashboard!$A63)</f>
        <v>1000</v>
      </c>
      <c r="O63">
        <f t="shared" ca="1" si="4"/>
        <v>0</v>
      </c>
      <c r="Q63">
        <f ca="1">COUNTIF(OFFSET(Gemiddeld,0,0,Steekproef,1),"&lt;="&amp;Dashboard!$A63)</f>
        <v>1000</v>
      </c>
      <c r="R63">
        <f t="shared" ca="1" si="5"/>
        <v>0</v>
      </c>
    </row>
    <row r="64" spans="1:18" x14ac:dyDescent="0.25">
      <c r="A64" s="2">
        <f ca="1">A63+Stapgrootte</f>
        <v>17.85848314970151</v>
      </c>
      <c r="B64">
        <f ca="1">COUNTIF(OFFSET(Uniform,0,0,Steekproef,1),"&lt;="&amp;Dashboard!$A64)</f>
        <v>1000</v>
      </c>
      <c r="C64">
        <f t="shared" ca="1" si="0"/>
        <v>0</v>
      </c>
      <c r="E64">
        <f ca="1">COUNTIF(OFFSET(Driehoek,0,0,Steekproef,1),"&lt;="&amp;Dashboard!$A64)</f>
        <v>1000</v>
      </c>
      <c r="F64">
        <f t="shared" ca="1" si="1"/>
        <v>0</v>
      </c>
      <c r="H64">
        <f ca="1">COUNTIF(OFFSET(Normaal,0,0,Steekproef,1),"&lt;="&amp;Dashboard!$A64)</f>
        <v>1000</v>
      </c>
      <c r="I64">
        <f t="shared" ca="1" si="2"/>
        <v>0</v>
      </c>
      <c r="K64">
        <f ca="1">COUNTIF(OFFSET(NegExp,0,0,Steekproef,1),"&lt;="&amp;Dashboard!$A64)</f>
        <v>977</v>
      </c>
      <c r="L64">
        <f t="shared" ca="1" si="3"/>
        <v>3</v>
      </c>
      <c r="N64">
        <f ca="1">COUNTIF(OFFSET(Poisson,0,0,Steekproef,1),"&lt;="&amp;Dashboard!$A64)</f>
        <v>1000</v>
      </c>
      <c r="O64">
        <f t="shared" ca="1" si="4"/>
        <v>0</v>
      </c>
      <c r="Q64">
        <f ca="1">COUNTIF(OFFSET(Gemiddeld,0,0,Steekproef,1),"&lt;="&amp;Dashboard!$A64)</f>
        <v>1000</v>
      </c>
      <c r="R64">
        <f t="shared" ca="1" si="5"/>
        <v>0</v>
      </c>
    </row>
    <row r="65" spans="1:18" x14ac:dyDescent="0.25">
      <c r="A65" s="2">
        <f ca="1">A64+Stapgrootte</f>
        <v>18.393862362276131</v>
      </c>
      <c r="B65">
        <f ca="1">COUNTIF(OFFSET(Uniform,0,0,Steekproef,1),"&lt;="&amp;Dashboard!$A65)</f>
        <v>1000</v>
      </c>
      <c r="C65">
        <f t="shared" ca="1" si="0"/>
        <v>0</v>
      </c>
      <c r="E65">
        <f ca="1">COUNTIF(OFFSET(Driehoek,0,0,Steekproef,1),"&lt;="&amp;Dashboard!$A65)</f>
        <v>1000</v>
      </c>
      <c r="F65">
        <f t="shared" ca="1" si="1"/>
        <v>0</v>
      </c>
      <c r="H65">
        <f ca="1">COUNTIF(OFFSET(Normaal,0,0,Steekproef,1),"&lt;="&amp;Dashboard!$A65)</f>
        <v>1000</v>
      </c>
      <c r="I65">
        <f t="shared" ca="1" si="2"/>
        <v>0</v>
      </c>
      <c r="K65">
        <f ca="1">COUNTIF(OFFSET(NegExp,0,0,Steekproef,1),"&lt;="&amp;Dashboard!$A65)</f>
        <v>979</v>
      </c>
      <c r="L65">
        <f t="shared" ca="1" si="3"/>
        <v>2</v>
      </c>
      <c r="N65">
        <f ca="1">COUNTIF(OFFSET(Poisson,0,0,Steekproef,1),"&lt;="&amp;Dashboard!$A65)</f>
        <v>1000</v>
      </c>
      <c r="O65">
        <f t="shared" ca="1" si="4"/>
        <v>0</v>
      </c>
      <c r="Q65">
        <f ca="1">COUNTIF(OFFSET(Gemiddeld,0,0,Steekproef,1),"&lt;="&amp;Dashboard!$A65)</f>
        <v>1000</v>
      </c>
      <c r="R65">
        <f t="shared" ca="1" si="5"/>
        <v>0</v>
      </c>
    </row>
    <row r="66" spans="1:18" x14ac:dyDescent="0.25">
      <c r="A66" s="2">
        <f ca="1">A65+Stapgrootte</f>
        <v>18.929241574850753</v>
      </c>
      <c r="B66">
        <f ca="1">COUNTIF(OFFSET(Uniform,0,0,Steekproef,1),"&lt;="&amp;Dashboard!$A66)</f>
        <v>1000</v>
      </c>
      <c r="C66">
        <f t="shared" ca="1" si="0"/>
        <v>0</v>
      </c>
      <c r="E66">
        <f ca="1">COUNTIF(OFFSET(Driehoek,0,0,Steekproef,1),"&lt;="&amp;Dashboard!$A66)</f>
        <v>1000</v>
      </c>
      <c r="F66">
        <f t="shared" ca="1" si="1"/>
        <v>0</v>
      </c>
      <c r="H66">
        <f ca="1">COUNTIF(OFFSET(Normaal,0,0,Steekproef,1),"&lt;="&amp;Dashboard!$A66)</f>
        <v>1000</v>
      </c>
      <c r="I66">
        <f t="shared" ca="1" si="2"/>
        <v>0</v>
      </c>
      <c r="K66">
        <f ca="1">COUNTIF(OFFSET(NegExp,0,0,Steekproef,1),"&lt;="&amp;Dashboard!$A66)</f>
        <v>982</v>
      </c>
      <c r="L66">
        <f t="shared" ca="1" si="3"/>
        <v>3</v>
      </c>
      <c r="N66">
        <f ca="1">COUNTIF(OFFSET(Poisson,0,0,Steekproef,1),"&lt;="&amp;Dashboard!$A66)</f>
        <v>1000</v>
      </c>
      <c r="O66">
        <f t="shared" ca="1" si="4"/>
        <v>0</v>
      </c>
      <c r="Q66">
        <f ca="1">COUNTIF(OFFSET(Gemiddeld,0,0,Steekproef,1),"&lt;="&amp;Dashboard!$A66)</f>
        <v>1000</v>
      </c>
      <c r="R66">
        <f t="shared" ca="1" si="5"/>
        <v>0</v>
      </c>
    </row>
    <row r="67" spans="1:18" x14ac:dyDescent="0.25">
      <c r="A67" s="2">
        <f ca="1">A66+Stapgrootte</f>
        <v>19.464620787425375</v>
      </c>
      <c r="B67">
        <f ca="1">COUNTIF(OFFSET(Uniform,0,0,Steekproef,1),"&lt;="&amp;Dashboard!$A67)</f>
        <v>1000</v>
      </c>
      <c r="C67">
        <f t="shared" ca="1" si="0"/>
        <v>0</v>
      </c>
      <c r="E67">
        <f ca="1">COUNTIF(OFFSET(Driehoek,0,0,Steekproef,1),"&lt;="&amp;Dashboard!$A67)</f>
        <v>1000</v>
      </c>
      <c r="F67">
        <f t="shared" ca="1" si="1"/>
        <v>0</v>
      </c>
      <c r="H67">
        <f ca="1">COUNTIF(OFFSET(Normaal,0,0,Steekproef,1),"&lt;="&amp;Dashboard!$A67)</f>
        <v>1000</v>
      </c>
      <c r="I67">
        <f t="shared" ca="1" si="2"/>
        <v>0</v>
      </c>
      <c r="K67">
        <f ca="1">COUNTIF(OFFSET(NegExp,0,0,Steekproef,1),"&lt;="&amp;Dashboard!$A67)</f>
        <v>987</v>
      </c>
      <c r="L67">
        <f t="shared" ca="1" si="3"/>
        <v>5</v>
      </c>
      <c r="N67">
        <f ca="1">COUNTIF(OFFSET(Poisson,0,0,Steekproef,1),"&lt;="&amp;Dashboard!$A67)</f>
        <v>1000</v>
      </c>
      <c r="O67">
        <f t="shared" ca="1" si="4"/>
        <v>0</v>
      </c>
      <c r="Q67">
        <f ca="1">COUNTIF(OFFSET(Gemiddeld,0,0,Steekproef,1),"&lt;="&amp;Dashboard!$A67)</f>
        <v>1000</v>
      </c>
      <c r="R67">
        <f t="shared" ca="1" si="5"/>
        <v>0</v>
      </c>
    </row>
    <row r="68" spans="1:18" x14ac:dyDescent="0.25">
      <c r="A68" s="2">
        <f ca="1">A67+Stapgrootte</f>
        <v>19.999999999999996</v>
      </c>
      <c r="B68">
        <f ca="1">COUNTIF(OFFSET(Uniform,0,0,Steekproef,1),"&lt;="&amp;Dashboard!$A68)</f>
        <v>1000</v>
      </c>
      <c r="C68">
        <f t="shared" ca="1" si="0"/>
        <v>0</v>
      </c>
      <c r="E68">
        <f ca="1">COUNTIF(OFFSET(Driehoek,0,0,Steekproef,1),"&lt;="&amp;Dashboard!$A68)</f>
        <v>1000</v>
      </c>
      <c r="F68">
        <f t="shared" ca="1" si="1"/>
        <v>0</v>
      </c>
      <c r="H68">
        <f ca="1">COUNTIF(OFFSET(Normaal,0,0,Steekproef,1),"&lt;="&amp;Dashboard!$A68)</f>
        <v>1000</v>
      </c>
      <c r="I68">
        <f t="shared" ca="1" si="2"/>
        <v>0</v>
      </c>
      <c r="K68">
        <f ca="1">COUNTIF(OFFSET(NegExp,0,0,Steekproef,1),"&lt;="&amp;Dashboard!$A68)</f>
        <v>988</v>
      </c>
      <c r="L68">
        <f t="shared" ca="1" si="3"/>
        <v>1</v>
      </c>
      <c r="N68">
        <f ca="1">COUNTIF(OFFSET(Poisson,0,0,Steekproef,1),"&lt;="&amp;Dashboard!$A68)</f>
        <v>1000</v>
      </c>
      <c r="O68">
        <f t="shared" ca="1" si="4"/>
        <v>0</v>
      </c>
      <c r="Q68">
        <f ca="1">COUNTIF(OFFSET(Gemiddeld,0,0,Steekproef,1),"&lt;="&amp;Dashboard!$A68)</f>
        <v>1000</v>
      </c>
      <c r="R68">
        <f t="shared" ca="1" si="5"/>
        <v>0</v>
      </c>
    </row>
  </sheetData>
  <mergeCells count="1">
    <mergeCell ref="A1:D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Spinner 2">
              <controlPr defaultSize="0" autoPict="0">
                <anchor moveWithCells="1" sizeWithCells="1">
                  <from>
                    <xdr:col>3</xdr:col>
                    <xdr:colOff>19050</xdr:colOff>
                    <xdr:row>2</xdr:row>
                    <xdr:rowOff>0</xdr:rowOff>
                  </from>
                  <to>
                    <xdr:col>3</xdr:col>
                    <xdr:colOff>180975</xdr:colOff>
                    <xdr:row>3</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10004"/>
  <sheetViews>
    <sheetView workbookViewId="0">
      <selection sqref="A1:R1"/>
    </sheetView>
  </sheetViews>
  <sheetFormatPr defaultRowHeight="15" x14ac:dyDescent="0.25"/>
  <cols>
    <col min="19" max="19" width="12.5703125" bestFit="1" customWidth="1"/>
  </cols>
  <sheetData>
    <row r="1" spans="1:23" x14ac:dyDescent="0.25">
      <c r="A1" s="41" t="s">
        <v>33</v>
      </c>
      <c r="B1" s="41"/>
      <c r="C1" s="41"/>
      <c r="D1" s="41"/>
      <c r="E1" s="41"/>
      <c r="F1" s="41"/>
      <c r="G1" s="41"/>
      <c r="H1" s="41"/>
      <c r="I1" s="41"/>
      <c r="J1" s="41"/>
      <c r="K1" s="41"/>
      <c r="L1" s="41"/>
      <c r="M1" s="41"/>
      <c r="N1" s="41"/>
      <c r="O1" s="41"/>
      <c r="P1" s="41"/>
      <c r="Q1" s="41"/>
      <c r="R1" s="41"/>
    </row>
    <row r="3" spans="1:23" x14ac:dyDescent="0.25">
      <c r="A3" s="10" t="s">
        <v>4</v>
      </c>
      <c r="B3" s="10"/>
      <c r="D3" s="23" t="s">
        <v>2</v>
      </c>
      <c r="E3" s="23"/>
      <c r="F3" s="23"/>
      <c r="G3" s="10" t="s">
        <v>8</v>
      </c>
      <c r="H3" s="10"/>
      <c r="J3" s="10" t="s">
        <v>11</v>
      </c>
      <c r="K3" s="10"/>
      <c r="M3" s="11" t="s">
        <v>14</v>
      </c>
      <c r="P3" s="11" t="s">
        <v>22</v>
      </c>
      <c r="S3" s="11" t="s">
        <v>16</v>
      </c>
    </row>
    <row r="4" spans="1:23" s="12" customFormat="1" x14ac:dyDescent="0.25">
      <c r="A4" s="14" t="s">
        <v>12</v>
      </c>
      <c r="B4" s="14" t="s">
        <v>13</v>
      </c>
      <c r="D4" s="14" t="s">
        <v>12</v>
      </c>
      <c r="E4" s="14" t="s">
        <v>13</v>
      </c>
      <c r="F4" s="13"/>
      <c r="G4" s="14" t="s">
        <v>12</v>
      </c>
      <c r="H4" s="14" t="s">
        <v>13</v>
      </c>
      <c r="I4" s="13"/>
      <c r="J4" s="14" t="s">
        <v>12</v>
      </c>
      <c r="K4" s="14" t="s">
        <v>13</v>
      </c>
      <c r="L4" s="13"/>
      <c r="M4" s="14" t="s">
        <v>12</v>
      </c>
      <c r="N4" s="14" t="s">
        <v>13</v>
      </c>
      <c r="O4" s="13"/>
      <c r="P4" s="14" t="s">
        <v>12</v>
      </c>
      <c r="Q4" s="14"/>
      <c r="R4" s="13"/>
      <c r="S4" s="18" t="s">
        <v>18</v>
      </c>
      <c r="T4" s="18" t="s">
        <v>17</v>
      </c>
      <c r="W4" s="12" t="s">
        <v>40</v>
      </c>
    </row>
    <row r="5" spans="1:23" x14ac:dyDescent="0.25">
      <c r="A5" s="32">
        <f ca="1">Uniform_A+B5*(Uniform_B-Uniform_A)</f>
        <v>3.0082919796147767</v>
      </c>
      <c r="B5" s="2">
        <f ca="1">RAND()</f>
        <v>0.30082919796147767</v>
      </c>
      <c r="D5" s="5">
        <f ca="1">IF(E5&lt;(Driehoek_C-Driehoek_A)/(Driehoek_B-Driehoek_A),Driehoek_A+SQRT(E5*(Driehoek_B-Driehoek_A)*(Driehoek_C-Driehoek_A)),Driehoek_B-SQRT((1-E5)*(Driehoek_B-Driehoek_A)*(Driehoek_B-Driehoek_C)))</f>
        <v>3.1607083334951294</v>
      </c>
      <c r="E5" s="2">
        <f ca="1">RAND()</f>
        <v>9.6231702531788588E-2</v>
      </c>
      <c r="F5" s="2"/>
      <c r="G5" s="15">
        <f ca="1">_xlfn.NORM.INV(H5,Normaal_Mu,Normaal_Sigma)</f>
        <v>5.6301654193452197</v>
      </c>
      <c r="H5" s="2">
        <f ca="1">RAND()</f>
        <v>0.62365057195595497</v>
      </c>
      <c r="I5" s="2"/>
      <c r="J5" s="15">
        <f ca="1">-LN(K5) /NegExp_Labda</f>
        <v>0.38432283176124354</v>
      </c>
      <c r="K5" s="2">
        <f ca="1">RAND()</f>
        <v>0.92601525873863078</v>
      </c>
      <c r="L5" s="2"/>
      <c r="M5" s="17">
        <f ca="1">VLOOKUP(N5,$S$5:$T$105,2,TRUE)</f>
        <v>3</v>
      </c>
      <c r="N5" s="2">
        <f t="shared" ref="N5:N68" ca="1" si="0">RAND()</f>
        <v>0.14431954584552242</v>
      </c>
      <c r="O5" s="2"/>
      <c r="P5" s="31">
        <f t="shared" ref="P5:P68" ca="1" si="1">SUM(A5,D5,G5,J5,M5)/5</f>
        <v>3.0366977128432739</v>
      </c>
      <c r="R5" s="2"/>
      <c r="S5" s="44">
        <v>0</v>
      </c>
      <c r="T5" s="19">
        <v>0</v>
      </c>
      <c r="W5">
        <v>0</v>
      </c>
    </row>
    <row r="6" spans="1:23" x14ac:dyDescent="0.25">
      <c r="A6" s="32">
        <f ca="1">Uniform_A+B6*(Uniform_B-Uniform_A)</f>
        <v>8.1022112749563959</v>
      </c>
      <c r="B6" s="2">
        <f t="shared" ref="B6:B69" ca="1" si="2">RAND()</f>
        <v>0.81022112749563957</v>
      </c>
      <c r="C6" s="4"/>
      <c r="D6" s="5">
        <f ca="1">IF(E6&lt;(Driehoek_C-Driehoek_A)/(Driehoek_B-Driehoek_A),Driehoek_A+SQRT(E6*(Driehoek_B-Driehoek_A)*(Driehoek_C-Driehoek_A)),Driehoek_B-SQRT((1-E6)*(Driehoek_B-Driehoek_A)*(Driehoek_B-Driehoek_C)))</f>
        <v>4.7111311240987037</v>
      </c>
      <c r="E6" s="2">
        <f t="shared" ref="E6:E69" ca="1" si="3">RAND()</f>
        <v>0.4744458218664328</v>
      </c>
      <c r="F6" s="2"/>
      <c r="G6" s="15">
        <f ca="1">_xlfn.NORM.INV(H6,Normaal_Mu,Normaal_Sigma)</f>
        <v>5.9388344757260354</v>
      </c>
      <c r="H6" s="2">
        <f t="shared" ref="H6:H69" ca="1" si="4">RAND()</f>
        <v>0.68061428532300672</v>
      </c>
      <c r="I6" s="2"/>
      <c r="J6" s="15">
        <f ca="1">-LN(K6) /NegExp_Labda</f>
        <v>3.5607172046655609</v>
      </c>
      <c r="K6" s="2">
        <f t="shared" ref="K6:K69" ca="1" si="5">RAND()</f>
        <v>0.49059151574716897</v>
      </c>
      <c r="L6" s="2"/>
      <c r="M6" s="17">
        <f ca="1">VLOOKUP(N6,$S$5:$T$105,2,TRUE)</f>
        <v>11</v>
      </c>
      <c r="N6" s="2">
        <f t="shared" ca="1" si="0"/>
        <v>0.98702259846333662</v>
      </c>
      <c r="O6" s="2"/>
      <c r="P6" s="31">
        <f t="shared" ca="1" si="1"/>
        <v>6.6625788158893382</v>
      </c>
      <c r="R6" s="2"/>
      <c r="S6" s="44">
        <f>_xlfn.POISSON.DIST(T5,Poisson_Labda,TRUE)</f>
        <v>6.737946999085467E-3</v>
      </c>
      <c r="T6" s="19">
        <v>1</v>
      </c>
      <c r="W6">
        <f>W5+1</f>
        <v>1</v>
      </c>
    </row>
    <row r="7" spans="1:23" x14ac:dyDescent="0.25">
      <c r="A7" s="32">
        <f ca="1">Uniform_A+B7*(Uniform_B-Uniform_A)</f>
        <v>9.0134772770696809</v>
      </c>
      <c r="B7" s="2">
        <f t="shared" ca="1" si="2"/>
        <v>0.90134772770696814</v>
      </c>
      <c r="C7" s="4"/>
      <c r="D7" s="5">
        <f ca="1">IF(E7&lt;(Driehoek_C-Driehoek_A)/(Driehoek_B-Driehoek_A),Driehoek_A+SQRT(E7*(Driehoek_B-Driehoek_A)*(Driehoek_C-Driehoek_A)),Driehoek_B-SQRT((1-E7)*(Driehoek_B-Driehoek_A)*(Driehoek_B-Driehoek_C)))</f>
        <v>6.3148310799101814</v>
      </c>
      <c r="E7" s="2">
        <f t="shared" ca="1" si="3"/>
        <v>0.79399622487381938</v>
      </c>
      <c r="F7" s="2"/>
      <c r="G7" s="15">
        <f ca="1">_xlfn.NORM.INV(H7,Normaal_Mu,Normaal_Sigma)</f>
        <v>5.5641607695628377</v>
      </c>
      <c r="H7" s="2">
        <f t="shared" ca="1" si="4"/>
        <v>0.61105906328299786</v>
      </c>
      <c r="I7" s="2"/>
      <c r="J7" s="15">
        <f ca="1">-LN(K7) /NegExp_Labda</f>
        <v>3.8671956488575021</v>
      </c>
      <c r="K7" s="2">
        <f t="shared" ca="1" si="5"/>
        <v>0.46142344131695678</v>
      </c>
      <c r="L7" s="2"/>
      <c r="M7" s="17">
        <f ca="1">VLOOKUP(N7,$S$5:$T$105,2,TRUE)</f>
        <v>2</v>
      </c>
      <c r="N7" s="2">
        <f t="shared" ca="1" si="0"/>
        <v>5.0728732452089864E-2</v>
      </c>
      <c r="O7" s="2"/>
      <c r="P7" s="31">
        <f t="shared" ca="1" si="1"/>
        <v>5.3519329550800405</v>
      </c>
      <c r="R7" s="2"/>
      <c r="S7" s="44">
        <f>_xlfn.POISSON.DIST(T6,Poisson_Labda,TRUE)</f>
        <v>4.0427681994512799E-2</v>
      </c>
      <c r="T7" s="19">
        <f t="shared" ref="T6:T70" si="6">T6+1</f>
        <v>2</v>
      </c>
      <c r="W7">
        <f t="shared" ref="W7:W70" si="7">W6+1</f>
        <v>2</v>
      </c>
    </row>
    <row r="8" spans="1:23" x14ac:dyDescent="0.25">
      <c r="A8" s="32">
        <f ca="1">Uniform_A+B8*(Uniform_B-Uniform_A)</f>
        <v>7.1358500312022999</v>
      </c>
      <c r="B8" s="2">
        <f t="shared" ca="1" si="2"/>
        <v>0.71358500312022999</v>
      </c>
      <c r="C8" s="4"/>
      <c r="D8" s="5">
        <f ca="1">IF(E8&lt;(Driehoek_C-Driehoek_A)/(Driehoek_B-Driehoek_A),Driehoek_A+SQRT(E8*(Driehoek_B-Driehoek_A)*(Driehoek_C-Driehoek_A)),Driehoek_B-SQRT((1-E8)*(Driehoek_B-Driehoek_A)*(Driehoek_B-Driehoek_C)))</f>
        <v>3.1041229619240918</v>
      </c>
      <c r="E8" s="2">
        <f t="shared" ca="1" si="3"/>
        <v>8.7077679646287764E-2</v>
      </c>
      <c r="F8" s="2"/>
      <c r="G8" s="15">
        <f ca="1">_xlfn.NORM.INV(H8,Normaal_Mu,Normaal_Sigma)</f>
        <v>6.8483261339256707</v>
      </c>
      <c r="H8" s="2">
        <f t="shared" ca="1" si="4"/>
        <v>0.82229928922052997</v>
      </c>
      <c r="I8" s="2"/>
      <c r="J8" s="15">
        <f ca="1">-LN(K8) /NegExp_Labda</f>
        <v>11.361195681214475</v>
      </c>
      <c r="K8" s="2">
        <f t="shared" ca="1" si="5"/>
        <v>0.10308110883289323</v>
      </c>
      <c r="L8" s="2"/>
      <c r="M8" s="17">
        <f ca="1">VLOOKUP(N8,$S$5:$T$105,2,TRUE)</f>
        <v>5</v>
      </c>
      <c r="N8" s="2">
        <f t="shared" ca="1" si="0"/>
        <v>0.51178409624769572</v>
      </c>
      <c r="O8" s="2"/>
      <c r="P8" s="31">
        <f t="shared" ca="1" si="1"/>
        <v>6.6898989616533076</v>
      </c>
      <c r="R8" s="2"/>
      <c r="S8" s="44">
        <f>_xlfn.POISSON.DIST(T7,Poisson_Labda,TRUE)</f>
        <v>0.12465201948308113</v>
      </c>
      <c r="T8" s="19">
        <f t="shared" si="6"/>
        <v>3</v>
      </c>
      <c r="V8" s="3"/>
      <c r="W8">
        <f t="shared" si="7"/>
        <v>3</v>
      </c>
    </row>
    <row r="9" spans="1:23" x14ac:dyDescent="0.25">
      <c r="A9" s="32">
        <f ca="1">Uniform_A+B9*(Uniform_B-Uniform_A)</f>
        <v>1.2945588081076631</v>
      </c>
      <c r="B9" s="2">
        <f t="shared" ca="1" si="2"/>
        <v>0.12945588081076631</v>
      </c>
      <c r="C9" s="4"/>
      <c r="D9" s="5">
        <f ca="1">IF(E9&lt;(Driehoek_C-Driehoek_A)/(Driehoek_B-Driehoek_A),Driehoek_A+SQRT(E9*(Driehoek_B-Driehoek_A)*(Driehoek_C-Driehoek_A)),Driehoek_B-SQRT((1-E9)*(Driehoek_B-Driehoek_A)*(Driehoek_B-Driehoek_C)))</f>
        <v>3.920431030665056</v>
      </c>
      <c r="E9" s="2">
        <f t="shared" ca="1" si="3"/>
        <v>0.26343252453866062</v>
      </c>
      <c r="F9" s="2"/>
      <c r="G9" s="15">
        <f ca="1">_xlfn.NORM.INV(H9,Normaal_Mu,Normaal_Sigma)</f>
        <v>2.7660997692733362</v>
      </c>
      <c r="H9" s="2">
        <f t="shared" ca="1" si="4"/>
        <v>0.132007827493268</v>
      </c>
      <c r="I9" s="2"/>
      <c r="J9" s="15">
        <f ca="1">-LN(K9) /NegExp_Labda</f>
        <v>4.0824006819664138E-3</v>
      </c>
      <c r="K9" s="2">
        <f t="shared" ca="1" si="5"/>
        <v>0.99918385309281543</v>
      </c>
      <c r="L9" s="2"/>
      <c r="M9" s="17">
        <f ca="1">VLOOKUP(N9,$S$5:$T$105,2,TRUE)</f>
        <v>5</v>
      </c>
      <c r="N9" s="2">
        <f t="shared" ca="1" si="0"/>
        <v>0.542775100891419</v>
      </c>
      <c r="O9" s="2"/>
      <c r="P9" s="31">
        <f t="shared" ca="1" si="1"/>
        <v>2.5970344017456042</v>
      </c>
      <c r="R9" s="2"/>
      <c r="S9" s="44">
        <f>_xlfn.POISSON.DIST(T8,Poisson_Labda,TRUE)</f>
        <v>0.26502591529736169</v>
      </c>
      <c r="T9" s="19">
        <f t="shared" si="6"/>
        <v>4</v>
      </c>
      <c r="W9">
        <f t="shared" si="7"/>
        <v>4</v>
      </c>
    </row>
    <row r="10" spans="1:23" x14ac:dyDescent="0.25">
      <c r="A10" s="32">
        <f ca="1">Uniform_A+B10*(Uniform_B-Uniform_A)</f>
        <v>0.37442369447385437</v>
      </c>
      <c r="B10" s="2">
        <f t="shared" ca="1" si="2"/>
        <v>3.7442369447385437E-2</v>
      </c>
      <c r="C10" s="4"/>
      <c r="D10" s="5">
        <f ca="1">IF(E10&lt;(Driehoek_C-Driehoek_A)/(Driehoek_B-Driehoek_A),Driehoek_A+SQRT(E10*(Driehoek_B-Driehoek_A)*(Driehoek_C-Driehoek_A)),Driehoek_B-SQRT((1-E10)*(Driehoek_B-Driehoek_A)*(Driehoek_B-Driehoek_C)))</f>
        <v>4.2737637152640833</v>
      </c>
      <c r="E10" s="2">
        <f t="shared" ca="1" si="3"/>
        <v>0.36179115945273255</v>
      </c>
      <c r="F10" s="2"/>
      <c r="G10" s="15">
        <f ca="1">_xlfn.NORM.INV(H10,Normaal_Mu,Normaal_Sigma)</f>
        <v>8.4282365622365987</v>
      </c>
      <c r="H10" s="2">
        <f t="shared" ca="1" si="4"/>
        <v>0.95674649750003538</v>
      </c>
      <c r="I10" s="2"/>
      <c r="J10" s="15">
        <f ca="1">-LN(K10) /NegExp_Labda</f>
        <v>5.3053150178683332E-2</v>
      </c>
      <c r="K10" s="2">
        <f t="shared" ca="1" si="5"/>
        <v>0.98944546412570633</v>
      </c>
      <c r="L10" s="2"/>
      <c r="M10" s="17">
        <f ca="1">VLOOKUP(N10,$S$5:$T$105,2,TRUE)</f>
        <v>6</v>
      </c>
      <c r="N10" s="2">
        <f t="shared" ca="1" si="0"/>
        <v>0.65575959858683974</v>
      </c>
      <c r="O10" s="2"/>
      <c r="P10" s="31">
        <f t="shared" ca="1" si="1"/>
        <v>3.8258954244306436</v>
      </c>
      <c r="R10" s="2"/>
      <c r="S10" s="44">
        <f>_xlfn.POISSON.DIST(T9,Poisson_Labda,TRUE)</f>
        <v>0.44049328506521235</v>
      </c>
      <c r="T10" s="19">
        <f t="shared" si="6"/>
        <v>5</v>
      </c>
      <c r="W10">
        <f t="shared" si="7"/>
        <v>5</v>
      </c>
    </row>
    <row r="11" spans="1:23" x14ac:dyDescent="0.25">
      <c r="A11" s="32">
        <f ca="1">Uniform_A+B11*(Uniform_B-Uniform_A)</f>
        <v>0.30481115397020919</v>
      </c>
      <c r="B11" s="2">
        <f t="shared" ca="1" si="2"/>
        <v>3.0481115397020919E-2</v>
      </c>
      <c r="C11" s="4"/>
      <c r="D11" s="5">
        <f ca="1">IF(E11&lt;(Driehoek_C-Driehoek_A)/(Driehoek_B-Driehoek_A),Driehoek_A+SQRT(E11*(Driehoek_B-Driehoek_A)*(Driehoek_C-Driehoek_A)),Driehoek_B-SQRT((1-E11)*(Driehoek_B-Driehoek_A)*(Driehoek_B-Driehoek_C)))</f>
        <v>6.2982656820877017</v>
      </c>
      <c r="E11" s="2">
        <f t="shared" ca="1" si="3"/>
        <v>0.79144661929757054</v>
      </c>
      <c r="F11" s="2"/>
      <c r="G11" s="15">
        <f ca="1">_xlfn.NORM.INV(H11,Normaal_Mu,Normaal_Sigma)</f>
        <v>5.2687493552927913</v>
      </c>
      <c r="H11" s="2">
        <f t="shared" ca="1" si="4"/>
        <v>0.55344684783676334</v>
      </c>
      <c r="I11" s="2"/>
      <c r="J11" s="15">
        <f ca="1">-LN(K11) /NegExp_Labda</f>
        <v>4.3236220920029105</v>
      </c>
      <c r="K11" s="2">
        <f t="shared" ca="1" si="5"/>
        <v>0.42116760267752629</v>
      </c>
      <c r="L11" s="2"/>
      <c r="M11" s="17">
        <f ca="1">VLOOKUP(N11,$S$5:$T$105,2,TRUE)</f>
        <v>5</v>
      </c>
      <c r="N11" s="2">
        <f t="shared" ca="1" si="0"/>
        <v>0.46337350068914562</v>
      </c>
      <c r="O11" s="2"/>
      <c r="P11" s="31">
        <f t="shared" ca="1" si="1"/>
        <v>4.239089656670723</v>
      </c>
      <c r="R11" s="2"/>
      <c r="S11" s="44">
        <f>_xlfn.POISSON.DIST(T10,Poisson_Labda,TRUE)</f>
        <v>0.61596065483306306</v>
      </c>
      <c r="T11" s="19">
        <f t="shared" si="6"/>
        <v>6</v>
      </c>
      <c r="W11">
        <f t="shared" si="7"/>
        <v>6</v>
      </c>
    </row>
    <row r="12" spans="1:23" x14ac:dyDescent="0.25">
      <c r="A12" s="32">
        <f ca="1">Uniform_A+B12*(Uniform_B-Uniform_A)</f>
        <v>7.9248370349996158</v>
      </c>
      <c r="B12" s="2">
        <f t="shared" ca="1" si="2"/>
        <v>0.79248370349996156</v>
      </c>
      <c r="C12" s="4"/>
      <c r="D12" s="5">
        <f ca="1">IF(E12&lt;(Driehoek_C-Driehoek_A)/(Driehoek_B-Driehoek_A),Driehoek_A+SQRT(E12*(Driehoek_B-Driehoek_A)*(Driehoek_C-Driehoek_A)),Driehoek_B-SQRT((1-E12)*(Driehoek_B-Driehoek_A)*(Driehoek_B-Driehoek_C)))</f>
        <v>5.13522906906024</v>
      </c>
      <c r="E12" s="2">
        <f t="shared" ca="1" si="3"/>
        <v>0.57324416146751489</v>
      </c>
      <c r="F12" s="2"/>
      <c r="G12" s="15">
        <f ca="1">_xlfn.NORM.INV(H12,Normaal_Mu,Normaal_Sigma)</f>
        <v>3.717198592933344</v>
      </c>
      <c r="H12" s="2">
        <f t="shared" ca="1" si="4"/>
        <v>0.26063118800283491</v>
      </c>
      <c r="I12" s="2"/>
      <c r="J12" s="15">
        <f ca="1">-LN(K12) /NegExp_Labda</f>
        <v>30.98818288528366</v>
      </c>
      <c r="K12" s="2">
        <f t="shared" ca="1" si="5"/>
        <v>2.0342327116555925E-3</v>
      </c>
      <c r="L12" s="2"/>
      <c r="M12" s="17">
        <f ca="1">VLOOKUP(N12,$S$5:$T$105,2,TRUE)</f>
        <v>6</v>
      </c>
      <c r="N12" s="2">
        <f t="shared" ca="1" si="0"/>
        <v>0.74930900435140557</v>
      </c>
      <c r="O12" s="2"/>
      <c r="P12" s="31">
        <f t="shared" ca="1" si="1"/>
        <v>10.753089516455372</v>
      </c>
      <c r="R12" s="2"/>
      <c r="S12" s="44">
        <f>_xlfn.POISSON.DIST(T11,Poisson_Labda,TRUE)</f>
        <v>0.7621834629729386</v>
      </c>
      <c r="T12" s="19">
        <f t="shared" si="6"/>
        <v>7</v>
      </c>
      <c r="W12">
        <f t="shared" si="7"/>
        <v>7</v>
      </c>
    </row>
    <row r="13" spans="1:23" x14ac:dyDescent="0.25">
      <c r="A13" s="32">
        <f ca="1">Uniform_A+B13*(Uniform_B-Uniform_A)</f>
        <v>9.5471565066079567</v>
      </c>
      <c r="B13" s="2">
        <f t="shared" ca="1" si="2"/>
        <v>0.95471565066079567</v>
      </c>
      <c r="C13" s="4"/>
      <c r="D13" s="5">
        <f ca="1">IF(E13&lt;(Driehoek_C-Driehoek_A)/(Driehoek_B-Driehoek_A),Driehoek_A+SQRT(E13*(Driehoek_B-Driehoek_A)*(Driehoek_C-Driehoek_A)),Driehoek_B-SQRT((1-E13)*(Driehoek_B-Driehoek_A)*(Driehoek_B-Driehoek_C)))</f>
        <v>8.2099848924021472</v>
      </c>
      <c r="E13" s="2">
        <f t="shared" ca="1" si="3"/>
        <v>0.98216788942191868</v>
      </c>
      <c r="F13" s="2"/>
      <c r="G13" s="15">
        <f ca="1">_xlfn.NORM.INV(H13,Normaal_Mu,Normaal_Sigma)</f>
        <v>3.7400692386884682</v>
      </c>
      <c r="H13" s="2">
        <f t="shared" ca="1" si="4"/>
        <v>0.26435861736831945</v>
      </c>
      <c r="I13" s="2"/>
      <c r="J13" s="15">
        <f ca="1">-LN(K13) /NegExp_Labda</f>
        <v>0.15564242457886007</v>
      </c>
      <c r="K13" s="2">
        <f t="shared" ca="1" si="5"/>
        <v>0.96935101809056601</v>
      </c>
      <c r="L13" s="2"/>
      <c r="M13" s="17">
        <f ca="1">VLOOKUP(N13,$S$5:$T$105,2,TRUE)</f>
        <v>6</v>
      </c>
      <c r="N13" s="2">
        <f t="shared" ca="1" si="0"/>
        <v>0.72801151081669169</v>
      </c>
      <c r="O13" s="2"/>
      <c r="P13" s="31">
        <f t="shared" ca="1" si="1"/>
        <v>5.5305706124554863</v>
      </c>
      <c r="R13" s="2"/>
      <c r="S13" s="44">
        <f>_xlfn.POISSON.DIST(T12,Poisson_Labda,TRUE)</f>
        <v>0.86662832592999273</v>
      </c>
      <c r="T13" s="19">
        <f t="shared" si="6"/>
        <v>8</v>
      </c>
      <c r="W13">
        <f t="shared" si="7"/>
        <v>8</v>
      </c>
    </row>
    <row r="14" spans="1:23" x14ac:dyDescent="0.25">
      <c r="A14" s="32">
        <f ca="1">Uniform_A+B14*(Uniform_B-Uniform_A)</f>
        <v>1.1185246027187767</v>
      </c>
      <c r="B14" s="2">
        <f t="shared" ca="1" si="2"/>
        <v>0.11185246027187767</v>
      </c>
      <c r="C14" s="4"/>
      <c r="D14" s="5">
        <f ca="1">IF(E14&lt;(Driehoek_C-Driehoek_A)/(Driehoek_B-Driehoek_A),Driehoek_A+SQRT(E14*(Driehoek_B-Driehoek_A)*(Driehoek_C-Driehoek_A)),Driehoek_B-SQRT((1-E14)*(Driehoek_B-Driehoek_A)*(Driehoek_B-Driehoek_C)))</f>
        <v>3.561181664162878</v>
      </c>
      <c r="E14" s="2">
        <f t="shared" ca="1" si="3"/>
        <v>0.17409201346559811</v>
      </c>
      <c r="F14" s="2"/>
      <c r="G14" s="15">
        <f ca="1">_xlfn.NORM.INV(H14,Normaal_Mu,Normaal_Sigma)</f>
        <v>5.7933795363806393</v>
      </c>
      <c r="H14" s="2">
        <f t="shared" ca="1" si="4"/>
        <v>0.65420187687561948</v>
      </c>
      <c r="I14" s="2"/>
      <c r="J14" s="15">
        <f ca="1">-LN(K14) /NegExp_Labda</f>
        <v>1.5859778961163735</v>
      </c>
      <c r="K14" s="2">
        <f t="shared" ca="1" si="5"/>
        <v>0.7281883226911936</v>
      </c>
      <c r="L14" s="2"/>
      <c r="M14" s="17">
        <f ca="1">VLOOKUP(N14,$S$5:$T$105,2,TRUE)</f>
        <v>5</v>
      </c>
      <c r="N14" s="2">
        <f t="shared" ca="1" si="0"/>
        <v>0.54071947407326959</v>
      </c>
      <c r="O14" s="2"/>
      <c r="P14" s="31">
        <f t="shared" ca="1" si="1"/>
        <v>3.4118127398757339</v>
      </c>
      <c r="R14" s="2"/>
      <c r="S14" s="44">
        <f>_xlfn.POISSON.DIST(T13,Poisson_Labda,TRUE)</f>
        <v>0.93190636527815141</v>
      </c>
      <c r="T14" s="19">
        <f t="shared" si="6"/>
        <v>9</v>
      </c>
      <c r="W14">
        <f t="shared" si="7"/>
        <v>9</v>
      </c>
    </row>
    <row r="15" spans="1:23" x14ac:dyDescent="0.25">
      <c r="A15" s="32">
        <f ca="1">Uniform_A+B15*(Uniform_B-Uniform_A)</f>
        <v>2.9552088814484598</v>
      </c>
      <c r="B15" s="2">
        <f t="shared" ca="1" si="2"/>
        <v>0.29552088814484601</v>
      </c>
      <c r="C15" s="4"/>
      <c r="D15" s="5">
        <f ca="1">IF(E15&lt;(Driehoek_C-Driehoek_A)/(Driehoek_B-Driehoek_A),Driehoek_A+SQRT(E15*(Driehoek_B-Driehoek_A)*(Driehoek_C-Driehoek_A)),Driehoek_B-SQRT((1-E15)*(Driehoek_B-Driehoek_A)*(Driehoek_B-Driehoek_C)))</f>
        <v>4.8082056722233446</v>
      </c>
      <c r="E15" s="2">
        <f t="shared" ca="1" si="3"/>
        <v>0.49796743753198447</v>
      </c>
      <c r="F15" s="2"/>
      <c r="G15" s="15">
        <f ca="1">_xlfn.NORM.INV(H15,Normaal_Mu,Normaal_Sigma)</f>
        <v>5.5343580474917582</v>
      </c>
      <c r="H15" s="2">
        <f t="shared" ca="1" si="4"/>
        <v>0.6053343370499612</v>
      </c>
      <c r="I15" s="2"/>
      <c r="J15" s="15">
        <f ca="1">-LN(K15) /NegExp_Labda</f>
        <v>9.4952428999379439</v>
      </c>
      <c r="K15" s="2">
        <f t="shared" ca="1" si="5"/>
        <v>0.14971098951642603</v>
      </c>
      <c r="L15" s="2"/>
      <c r="M15" s="17">
        <f ca="1">VLOOKUP(N15,$S$5:$T$105,2,TRUE)</f>
        <v>7</v>
      </c>
      <c r="N15" s="2">
        <f t="shared" ca="1" si="0"/>
        <v>0.82680702488161151</v>
      </c>
      <c r="O15" s="2"/>
      <c r="P15" s="31">
        <f t="shared" ca="1" si="1"/>
        <v>5.9586031002203015</v>
      </c>
      <c r="R15" s="2"/>
      <c r="S15" s="44">
        <f>_xlfn.POISSON.DIST(T14,Poisson_Labda,TRUE)</f>
        <v>0.96817194269379514</v>
      </c>
      <c r="T15" s="19">
        <f t="shared" si="6"/>
        <v>10</v>
      </c>
      <c r="W15">
        <f t="shared" si="7"/>
        <v>10</v>
      </c>
    </row>
    <row r="16" spans="1:23" x14ac:dyDescent="0.25">
      <c r="A16" s="32">
        <f ca="1">Uniform_A+B16*(Uniform_B-Uniform_A)</f>
        <v>9.2015605426669875</v>
      </c>
      <c r="B16" s="2">
        <f t="shared" ca="1" si="2"/>
        <v>0.92015605426669878</v>
      </c>
      <c r="C16" s="4"/>
      <c r="D16" s="5">
        <f ca="1">IF(E16&lt;(Driehoek_C-Driehoek_A)/(Driehoek_B-Driehoek_A),Driehoek_A+SQRT(E16*(Driehoek_B-Driehoek_A)*(Driehoek_C-Driehoek_A)),Driehoek_B-SQRT((1-E16)*(Driehoek_B-Driehoek_A)*(Driehoek_B-Driehoek_C)))</f>
        <v>3.1164802204922029</v>
      </c>
      <c r="E16" s="2">
        <f t="shared" ca="1" si="3"/>
        <v>8.9037720196451287E-2</v>
      </c>
      <c r="F16" s="2"/>
      <c r="G16" s="15">
        <f ca="1">_xlfn.NORM.INV(H16,Normaal_Mu,Normaal_Sigma)</f>
        <v>7.0383894748659195</v>
      </c>
      <c r="H16" s="2">
        <f t="shared" ca="1" si="4"/>
        <v>0.84594473772050571</v>
      </c>
      <c r="I16" s="2"/>
      <c r="J16" s="15">
        <f ca="1">-LN(K16) /NegExp_Labda</f>
        <v>1.6121638610477087</v>
      </c>
      <c r="K16" s="2">
        <f t="shared" ca="1" si="5"/>
        <v>0.7243846289480429</v>
      </c>
      <c r="L16" s="2"/>
      <c r="M16" s="17">
        <f ca="1">VLOOKUP(N16,$S$5:$T$105,2,TRUE)</f>
        <v>10</v>
      </c>
      <c r="N16" s="2">
        <f t="shared" ca="1" si="0"/>
        <v>0.96932463116269796</v>
      </c>
      <c r="O16" s="2"/>
      <c r="P16" s="31">
        <f t="shared" ca="1" si="1"/>
        <v>6.1937188198145643</v>
      </c>
      <c r="R16" s="2"/>
      <c r="S16" s="44">
        <f>_xlfn.POISSON.DIST(T15,Poisson_Labda,TRUE)</f>
        <v>0.98630473140161712</v>
      </c>
      <c r="T16" s="19">
        <f t="shared" si="6"/>
        <v>11</v>
      </c>
      <c r="W16">
        <f t="shared" si="7"/>
        <v>11</v>
      </c>
    </row>
    <row r="17" spans="1:23" x14ac:dyDescent="0.25">
      <c r="A17" s="32">
        <f ca="1">Uniform_A+B17*(Uniform_B-Uniform_A)</f>
        <v>3.4291244369122378</v>
      </c>
      <c r="B17" s="2">
        <f t="shared" ca="1" si="2"/>
        <v>0.34291244369122376</v>
      </c>
      <c r="C17" s="4"/>
      <c r="D17" s="5">
        <f ca="1">IF(E17&lt;(Driehoek_C-Driehoek_A)/(Driehoek_B-Driehoek_A),Driehoek_A+SQRT(E17*(Driehoek_B-Driehoek_A)*(Driehoek_C-Driehoek_A)),Driehoek_B-SQRT((1-E17)*(Driehoek_B-Driehoek_A)*(Driehoek_B-Driehoek_C)))</f>
        <v>2.0831707398274144</v>
      </c>
      <c r="E17" s="2">
        <f t="shared" ca="1" si="3"/>
        <v>4.9409799738853177E-4</v>
      </c>
      <c r="F17" s="2"/>
      <c r="G17" s="15">
        <f ca="1">_xlfn.NORM.INV(H17,Normaal_Mu,Normaal_Sigma)</f>
        <v>5.5697067958502471</v>
      </c>
      <c r="H17" s="2">
        <f t="shared" ca="1" si="4"/>
        <v>0.61212176976549404</v>
      </c>
      <c r="I17" s="2"/>
      <c r="J17" s="15">
        <f ca="1">-LN(K17) /NegExp_Labda</f>
        <v>7.541138106169357</v>
      </c>
      <c r="K17" s="2">
        <f t="shared" ca="1" si="5"/>
        <v>0.22130186129380358</v>
      </c>
      <c r="L17" s="2"/>
      <c r="M17" s="17">
        <f ca="1">VLOOKUP(N17,$S$5:$T$105,2,TRUE)</f>
        <v>4</v>
      </c>
      <c r="N17" s="2">
        <f t="shared" ca="1" si="0"/>
        <v>0.41792539995581857</v>
      </c>
      <c r="O17" s="2"/>
      <c r="P17" s="31">
        <f t="shared" ca="1" si="1"/>
        <v>4.5246280157518513</v>
      </c>
      <c r="R17" s="2"/>
      <c r="S17" s="44">
        <f>_xlfn.POISSON.DIST(T16,Poisson_Labda,TRUE)</f>
        <v>0.99454690808699064</v>
      </c>
      <c r="T17" s="19">
        <f t="shared" si="6"/>
        <v>12</v>
      </c>
      <c r="W17">
        <f t="shared" si="7"/>
        <v>12</v>
      </c>
    </row>
    <row r="18" spans="1:23" x14ac:dyDescent="0.25">
      <c r="A18" s="32">
        <f ca="1">Uniform_A+B18*(Uniform_B-Uniform_A)</f>
        <v>7.417221698333587</v>
      </c>
      <c r="B18" s="2">
        <f t="shared" ca="1" si="2"/>
        <v>0.7417221698333587</v>
      </c>
      <c r="C18" s="4"/>
      <c r="D18" s="5">
        <f ca="1">IF(E18&lt;(Driehoek_C-Driehoek_A)/(Driehoek_B-Driehoek_A),Driehoek_A+SQRT(E18*(Driehoek_B-Driehoek_A)*(Driehoek_C-Driehoek_A)),Driehoek_B-SQRT((1-E18)*(Driehoek_B-Driehoek_A)*(Driehoek_B-Driehoek_C)))</f>
        <v>5.2871563739868783</v>
      </c>
      <c r="E18" s="2">
        <f t="shared" ca="1" si="3"/>
        <v>0.606136920250678</v>
      </c>
      <c r="F18" s="2"/>
      <c r="G18" s="15">
        <f ca="1">_xlfn.NORM.INV(H18,Normaal_Mu,Normaal_Sigma)</f>
        <v>8.2955799599980189</v>
      </c>
      <c r="H18" s="2">
        <f t="shared" ca="1" si="4"/>
        <v>0.95030211204885573</v>
      </c>
      <c r="I18" s="2"/>
      <c r="J18" s="15">
        <f ca="1">-LN(K18) /NegExp_Labda</f>
        <v>6.0913406271083366</v>
      </c>
      <c r="K18" s="2">
        <f t="shared" ca="1" si="5"/>
        <v>0.29574191155571583</v>
      </c>
      <c r="L18" s="2"/>
      <c r="M18" s="17">
        <f ca="1">VLOOKUP(N18,$S$5:$T$105,2,TRUE)</f>
        <v>8</v>
      </c>
      <c r="N18" s="2">
        <f t="shared" ca="1" si="0"/>
        <v>0.9224293554367351</v>
      </c>
      <c r="O18" s="2"/>
      <c r="P18" s="31">
        <f t="shared" ca="1" si="1"/>
        <v>7.0182597318853652</v>
      </c>
      <c r="R18" s="2"/>
      <c r="S18" s="44">
        <f>_xlfn.POISSON.DIST(T17,Poisson_Labda,TRUE)</f>
        <v>0.99798114837256291</v>
      </c>
      <c r="T18" s="19">
        <f t="shared" si="6"/>
        <v>13</v>
      </c>
      <c r="W18">
        <f t="shared" si="7"/>
        <v>13</v>
      </c>
    </row>
    <row r="19" spans="1:23" x14ac:dyDescent="0.25">
      <c r="A19" s="32">
        <f ca="1">Uniform_A+B19*(Uniform_B-Uniform_A)</f>
        <v>2.7213835773857777</v>
      </c>
      <c r="B19" s="2">
        <f t="shared" ca="1" si="2"/>
        <v>0.27213835773857775</v>
      </c>
      <c r="C19" s="4"/>
      <c r="D19" s="5">
        <f ca="1">IF(E19&lt;(Driehoek_C-Driehoek_A)/(Driehoek_B-Driehoek_A),Driehoek_A+SQRT(E19*(Driehoek_B-Driehoek_A)*(Driehoek_C-Driehoek_A)),Driehoek_B-SQRT((1-E19)*(Driehoek_B-Driehoek_A)*(Driehoek_B-Driehoek_C)))</f>
        <v>4.5756766907982058</v>
      </c>
      <c r="E19" s="2">
        <f t="shared" ca="1" si="3"/>
        <v>0.44072466444724812</v>
      </c>
      <c r="F19" s="2"/>
      <c r="G19" s="15">
        <f ca="1">_xlfn.NORM.INV(H19,Normaal_Mu,Normaal_Sigma)</f>
        <v>9.0030595444176207</v>
      </c>
      <c r="H19" s="2">
        <f t="shared" ca="1" si="4"/>
        <v>0.97733233567871569</v>
      </c>
      <c r="I19" s="2"/>
      <c r="J19" s="15">
        <f ca="1">-LN(K19) /NegExp_Labda</f>
        <v>0.66422166571585795</v>
      </c>
      <c r="K19" s="2">
        <f t="shared" ca="1" si="5"/>
        <v>0.87560138361568274</v>
      </c>
      <c r="L19" s="2"/>
      <c r="M19" s="17">
        <f ca="1">VLOOKUP(N19,$S$5:$T$105,2,TRUE)</f>
        <v>3</v>
      </c>
      <c r="N19" s="2">
        <f t="shared" ca="1" si="0"/>
        <v>0.20129836666138334</v>
      </c>
      <c r="O19" s="2"/>
      <c r="P19" s="31">
        <f t="shared" ca="1" si="1"/>
        <v>3.9928682956634924</v>
      </c>
      <c r="R19" s="2"/>
      <c r="S19" s="44">
        <f>_xlfn.POISSON.DIST(T18,Poisson_Labda,TRUE)</f>
        <v>0.99930201002086005</v>
      </c>
      <c r="T19" s="19">
        <f t="shared" si="6"/>
        <v>14</v>
      </c>
      <c r="W19">
        <f t="shared" si="7"/>
        <v>14</v>
      </c>
    </row>
    <row r="20" spans="1:23" x14ac:dyDescent="0.25">
      <c r="A20" s="32">
        <f ca="1">Uniform_A+B20*(Uniform_B-Uniform_A)</f>
        <v>7.8679437221666246</v>
      </c>
      <c r="B20" s="2">
        <f t="shared" ca="1" si="2"/>
        <v>0.78679437221666249</v>
      </c>
      <c r="C20" s="4"/>
      <c r="D20" s="5">
        <f ca="1">IF(E20&lt;(Driehoek_C-Driehoek_A)/(Driehoek_B-Driehoek_A),Driehoek_A+SQRT(E20*(Driehoek_B-Driehoek_A)*(Driehoek_C-Driehoek_A)),Driehoek_B-SQRT((1-E20)*(Driehoek_B-Driehoek_A)*(Driehoek_B-Driehoek_C)))</f>
        <v>4.2253581083842935</v>
      </c>
      <c r="E20" s="2">
        <f t="shared" ca="1" si="3"/>
        <v>0.34865128019509672</v>
      </c>
      <c r="F20" s="2"/>
      <c r="G20" s="15">
        <f ca="1">_xlfn.NORM.INV(H20,Normaal_Mu,Normaal_Sigma)</f>
        <v>5.2305832961599306</v>
      </c>
      <c r="H20" s="2">
        <f t="shared" ca="1" si="4"/>
        <v>0.54589302095676906</v>
      </c>
      <c r="I20" s="2"/>
      <c r="J20" s="15">
        <f ca="1">-LN(K20) /NegExp_Labda</f>
        <v>11.21638375146162</v>
      </c>
      <c r="K20" s="2">
        <f t="shared" ca="1" si="5"/>
        <v>0.10611023734757119</v>
      </c>
      <c r="L20" s="2"/>
      <c r="M20" s="17">
        <f ca="1">VLOOKUP(N20,$S$5:$T$105,2,TRUE)</f>
        <v>8</v>
      </c>
      <c r="N20" s="2">
        <f t="shared" ca="1" si="0"/>
        <v>0.88987349787890435</v>
      </c>
      <c r="O20" s="2"/>
      <c r="P20" s="31">
        <f t="shared" ca="1" si="1"/>
        <v>7.3080537756344937</v>
      </c>
      <c r="R20" s="2"/>
      <c r="S20" s="44">
        <f>_xlfn.POISSON.DIST(T19,Poisson_Labda,TRUE)</f>
        <v>0.99977374632382321</v>
      </c>
      <c r="T20" s="19">
        <f t="shared" si="6"/>
        <v>15</v>
      </c>
      <c r="W20">
        <f t="shared" si="7"/>
        <v>15</v>
      </c>
    </row>
    <row r="21" spans="1:23" x14ac:dyDescent="0.25">
      <c r="A21" s="32">
        <f ca="1">Uniform_A+B21*(Uniform_B-Uniform_A)</f>
        <v>9.2849423298298763</v>
      </c>
      <c r="B21" s="2">
        <f t="shared" ca="1" si="2"/>
        <v>0.92849423298298761</v>
      </c>
      <c r="C21" s="4"/>
      <c r="D21" s="5">
        <f ca="1">IF(E21&lt;(Driehoek_C-Driehoek_A)/(Driehoek_B-Driehoek_A),Driehoek_A+SQRT(E21*(Driehoek_B-Driehoek_A)*(Driehoek_C-Driehoek_A)),Driehoek_B-SQRT((1-E21)*(Driehoek_B-Driehoek_A)*(Driehoek_B-Driehoek_C)))</f>
        <v>4.1750373313531268</v>
      </c>
      <c r="E21" s="2">
        <f t="shared" ca="1" si="3"/>
        <v>0.33484957846182972</v>
      </c>
      <c r="F21" s="2"/>
      <c r="G21" s="15">
        <f ca="1">_xlfn.NORM.INV(H21,Normaal_Mu,Normaal_Sigma)</f>
        <v>4.0769563298590787</v>
      </c>
      <c r="H21" s="2">
        <f t="shared" ca="1" si="4"/>
        <v>0.32221212975730606</v>
      </c>
      <c r="I21" s="2"/>
      <c r="J21" s="15">
        <f ca="1">-LN(K21) /NegExp_Labda</f>
        <v>1.5988942035912561</v>
      </c>
      <c r="K21" s="2">
        <f t="shared" ca="1" si="5"/>
        <v>0.72630964943297505</v>
      </c>
      <c r="L21" s="2"/>
      <c r="M21" s="17">
        <f ca="1">VLOOKUP(N21,$S$5:$T$105,2,TRUE)</f>
        <v>3</v>
      </c>
      <c r="N21" s="2">
        <f t="shared" ca="1" si="0"/>
        <v>0.19602692644255271</v>
      </c>
      <c r="O21" s="2"/>
      <c r="P21" s="31">
        <f t="shared" ca="1" si="1"/>
        <v>4.4271660389266678</v>
      </c>
      <c r="R21" s="2"/>
      <c r="S21" s="44">
        <f>_xlfn.POISSON.DIST(T20,Poisson_Labda,TRUE)</f>
        <v>0.99993099175814426</v>
      </c>
      <c r="T21" s="19">
        <f t="shared" si="6"/>
        <v>16</v>
      </c>
      <c r="W21">
        <f t="shared" si="7"/>
        <v>16</v>
      </c>
    </row>
    <row r="22" spans="1:23" x14ac:dyDescent="0.25">
      <c r="A22" s="32">
        <f ca="1">Uniform_A+B22*(Uniform_B-Uniform_A)</f>
        <v>9.6323256567270832</v>
      </c>
      <c r="B22" s="2">
        <f t="shared" ca="1" si="2"/>
        <v>0.96323256567270832</v>
      </c>
      <c r="C22" s="4"/>
      <c r="D22" s="5">
        <f ca="1">IF(E22&lt;(Driehoek_C-Driehoek_A)/(Driehoek_B-Driehoek_A),Driehoek_A+SQRT(E22*(Driehoek_B-Driehoek_A)*(Driehoek_C-Driehoek_A)),Driehoek_B-SQRT((1-E22)*(Driehoek_B-Driehoek_A)*(Driehoek_B-Driehoek_C)))</f>
        <v>3.2233745440212678</v>
      </c>
      <c r="E22" s="2">
        <f t="shared" ca="1" si="3"/>
        <v>0.10690323392566037</v>
      </c>
      <c r="F22" s="2"/>
      <c r="G22" s="15">
        <f ca="1">_xlfn.NORM.INV(H22,Normaal_Mu,Normaal_Sigma)</f>
        <v>3.9566717656550563</v>
      </c>
      <c r="H22" s="2">
        <f t="shared" ca="1" si="4"/>
        <v>0.30095210628674773</v>
      </c>
      <c r="I22" s="2"/>
      <c r="J22" s="15">
        <f ca="1">-LN(K22) /NegExp_Labda</f>
        <v>1.2102184862717884</v>
      </c>
      <c r="K22" s="2">
        <f t="shared" ca="1" si="5"/>
        <v>0.78502187350185582</v>
      </c>
      <c r="L22" s="2"/>
      <c r="M22" s="17">
        <f ca="1">VLOOKUP(N22,$S$5:$T$105,2,TRUE)</f>
        <v>7</v>
      </c>
      <c r="N22" s="2">
        <f t="shared" ca="1" si="0"/>
        <v>0.84020790669602052</v>
      </c>
      <c r="O22" s="2"/>
      <c r="P22" s="31">
        <f t="shared" ca="1" si="1"/>
        <v>5.004518090535039</v>
      </c>
      <c r="R22" s="2"/>
      <c r="S22" s="44">
        <f>_xlfn.POISSON.DIST(T21,Poisson_Labda,TRUE)</f>
        <v>0.99998013095636962</v>
      </c>
      <c r="T22" s="19">
        <f t="shared" si="6"/>
        <v>17</v>
      </c>
      <c r="W22">
        <f t="shared" si="7"/>
        <v>17</v>
      </c>
    </row>
    <row r="23" spans="1:23" x14ac:dyDescent="0.25">
      <c r="A23" s="32">
        <f ca="1">Uniform_A+B23*(Uniform_B-Uniform_A)</f>
        <v>3.7757570151528563</v>
      </c>
      <c r="B23" s="2">
        <f t="shared" ca="1" si="2"/>
        <v>0.37757570151528563</v>
      </c>
      <c r="C23" s="4"/>
      <c r="D23" s="5">
        <f ca="1">IF(E23&lt;(Driehoek_C-Driehoek_A)/(Driehoek_B-Driehoek_A),Driehoek_A+SQRT(E23*(Driehoek_B-Driehoek_A)*(Driehoek_C-Driehoek_A)),Driehoek_B-SQRT((1-E23)*(Driehoek_B-Driehoek_A)*(Driehoek_B-Driehoek_C)))</f>
        <v>3.9382701056317053</v>
      </c>
      <c r="E23" s="2">
        <f t="shared" ca="1" si="3"/>
        <v>0.26834935731325305</v>
      </c>
      <c r="F23" s="2"/>
      <c r="G23" s="15">
        <f ca="1">_xlfn.NORM.INV(H23,Normaal_Mu,Normaal_Sigma)</f>
        <v>11.068146403097</v>
      </c>
      <c r="H23" s="2">
        <f t="shared" ca="1" si="4"/>
        <v>0.9987936206074578</v>
      </c>
      <c r="I23" s="2"/>
      <c r="J23" s="15">
        <f ca="1">-LN(K23) /NegExp_Labda</f>
        <v>0.70968066249110229</v>
      </c>
      <c r="K23" s="2">
        <f t="shared" ca="1" si="5"/>
        <v>0.86767667105763291</v>
      </c>
      <c r="L23" s="2"/>
      <c r="M23" s="17">
        <f ca="1">VLOOKUP(N23,$S$5:$T$105,2,TRUE)</f>
        <v>6</v>
      </c>
      <c r="N23" s="2">
        <f t="shared" ca="1" si="0"/>
        <v>0.64023966681701527</v>
      </c>
      <c r="O23" s="2"/>
      <c r="P23" s="31">
        <f t="shared" ca="1" si="1"/>
        <v>5.0983708372745324</v>
      </c>
      <c r="R23" s="2"/>
      <c r="S23" s="44">
        <f>_xlfn.POISSON.DIST(T22,Poisson_Labda,TRUE)</f>
        <v>0.99999458366173011</v>
      </c>
      <c r="T23" s="19">
        <f t="shared" si="6"/>
        <v>18</v>
      </c>
      <c r="W23">
        <f t="shared" si="7"/>
        <v>18</v>
      </c>
    </row>
    <row r="24" spans="1:23" x14ac:dyDescent="0.25">
      <c r="A24" s="32">
        <f ca="1">Uniform_A+B24*(Uniform_B-Uniform_A)</f>
        <v>3.1848397574600176</v>
      </c>
      <c r="B24" s="2">
        <f t="shared" ca="1" si="2"/>
        <v>0.31848397574600174</v>
      </c>
      <c r="C24" s="4"/>
      <c r="D24" s="5">
        <f ca="1">IF(E24&lt;(Driehoek_C-Driehoek_A)/(Driehoek_B-Driehoek_A),Driehoek_A+SQRT(E24*(Driehoek_B-Driehoek_A)*(Driehoek_C-Driehoek_A)),Driehoek_B-SQRT((1-E24)*(Driehoek_B-Driehoek_A)*(Driehoek_B-Driehoek_C)))</f>
        <v>4.6989451102364761</v>
      </c>
      <c r="E24" s="2">
        <f t="shared" ca="1" si="3"/>
        <v>0.47145505243546515</v>
      </c>
      <c r="F24" s="2"/>
      <c r="G24" s="15">
        <f ca="1">_xlfn.NORM.INV(H24,Normaal_Mu,Normaal_Sigma)</f>
        <v>2.6018051461615004</v>
      </c>
      <c r="H24" s="2">
        <f t="shared" ca="1" si="4"/>
        <v>0.11524503225287674</v>
      </c>
      <c r="I24" s="2"/>
      <c r="J24" s="15">
        <f ca="1">-LN(K24) /NegExp_Labda</f>
        <v>6.9037551357073177</v>
      </c>
      <c r="K24" s="2">
        <f t="shared" ca="1" si="5"/>
        <v>0.25138968167084574</v>
      </c>
      <c r="L24" s="2"/>
      <c r="M24" s="17">
        <f ca="1">VLOOKUP(N24,$S$5:$T$105,2,TRUE)</f>
        <v>10</v>
      </c>
      <c r="N24" s="2">
        <f t="shared" ca="1" si="0"/>
        <v>0.97716830452752823</v>
      </c>
      <c r="O24" s="2"/>
      <c r="P24" s="31">
        <f t="shared" ca="1" si="1"/>
        <v>5.4778690299130623</v>
      </c>
      <c r="R24" s="2"/>
      <c r="S24" s="44">
        <f>_xlfn.POISSON.DIST(T23,Poisson_Labda,TRUE)</f>
        <v>0.99999859830210791</v>
      </c>
      <c r="T24" s="19">
        <f t="shared" si="6"/>
        <v>19</v>
      </c>
      <c r="W24">
        <f t="shared" si="7"/>
        <v>19</v>
      </c>
    </row>
    <row r="25" spans="1:23" x14ac:dyDescent="0.25">
      <c r="A25" s="32">
        <f ca="1">Uniform_A+B25*(Uniform_B-Uniform_A)</f>
        <v>0.69599505349819069</v>
      </c>
      <c r="B25" s="2">
        <f t="shared" ca="1" si="2"/>
        <v>6.9599505349819069E-2</v>
      </c>
      <c r="C25" s="4"/>
      <c r="D25" s="5">
        <f ca="1">IF(E25&lt;(Driehoek_C-Driehoek_A)/(Driehoek_B-Driehoek_A),Driehoek_A+SQRT(E25*(Driehoek_B-Driehoek_A)*(Driehoek_C-Driehoek_A)),Driehoek_B-SQRT((1-E25)*(Driehoek_B-Driehoek_A)*(Driehoek_B-Driehoek_C)))</f>
        <v>5.5682811178297165</v>
      </c>
      <c r="E25" s="2">
        <f t="shared" ca="1" si="3"/>
        <v>0.66352301467874109</v>
      </c>
      <c r="F25" s="2"/>
      <c r="G25" s="15">
        <f ca="1">_xlfn.NORM.INV(H25,Normaal_Mu,Normaal_Sigma)</f>
        <v>7.9770698996451479</v>
      </c>
      <c r="H25" s="2">
        <f t="shared" ca="1" si="4"/>
        <v>0.93169506387850809</v>
      </c>
      <c r="I25" s="2"/>
      <c r="J25" s="15">
        <f ca="1">-LN(K25) /NegExp_Labda</f>
        <v>3.4046106486188785</v>
      </c>
      <c r="K25" s="2">
        <f t="shared" ca="1" si="5"/>
        <v>0.5061500411062656</v>
      </c>
      <c r="L25" s="2"/>
      <c r="M25" s="17">
        <f ca="1">VLOOKUP(N25,$S$5:$T$105,2,TRUE)</f>
        <v>5</v>
      </c>
      <c r="N25" s="2">
        <f t="shared" ca="1" si="0"/>
        <v>0.48286920388866283</v>
      </c>
      <c r="O25" s="2"/>
      <c r="P25" s="31">
        <f t="shared" ca="1" si="1"/>
        <v>4.5291913439183862</v>
      </c>
      <c r="R25" s="2"/>
      <c r="S25" s="44">
        <f>_xlfn.POISSON.DIST(T24,Poisson_Labda,TRUE)</f>
        <v>0.99999965478641784</v>
      </c>
      <c r="T25" s="19">
        <f t="shared" si="6"/>
        <v>20</v>
      </c>
      <c r="W25">
        <f t="shared" si="7"/>
        <v>20</v>
      </c>
    </row>
    <row r="26" spans="1:23" x14ac:dyDescent="0.25">
      <c r="A26" s="32">
        <f ca="1">Uniform_A+B26*(Uniform_B-Uniform_A)</f>
        <v>4.3297925947233873</v>
      </c>
      <c r="B26" s="2">
        <f t="shared" ca="1" si="2"/>
        <v>0.43297925947233873</v>
      </c>
      <c r="C26" s="4"/>
      <c r="D26" s="5">
        <f ca="1">IF(E26&lt;(Driehoek_C-Driehoek_A)/(Driehoek_B-Driehoek_A),Driehoek_A+SQRT(E26*(Driehoek_B-Driehoek_A)*(Driehoek_C-Driehoek_A)),Driehoek_B-SQRT((1-E26)*(Driehoek_B-Driehoek_A)*(Driehoek_B-Driehoek_C)))</f>
        <v>5.8933867744855801</v>
      </c>
      <c r="E26" s="2">
        <f t="shared" ca="1" si="3"/>
        <v>0.72425583620168266</v>
      </c>
      <c r="F26" s="2"/>
      <c r="G26" s="15">
        <f ca="1">_xlfn.NORM.INV(H26,Normaal_Mu,Normaal_Sigma)</f>
        <v>7.6472817921180534</v>
      </c>
      <c r="H26" s="2">
        <f t="shared" ca="1" si="4"/>
        <v>0.90718883188369004</v>
      </c>
      <c r="I26" s="2"/>
      <c r="J26" s="15">
        <f ca="1">-LN(K26) /NegExp_Labda</f>
        <v>5.2266972849300357</v>
      </c>
      <c r="K26" s="2">
        <f t="shared" ca="1" si="5"/>
        <v>0.35157245539367277</v>
      </c>
      <c r="L26" s="2"/>
      <c r="M26" s="17">
        <f ca="1">VLOOKUP(N26,$S$5:$T$105,2,TRUE)</f>
        <v>4</v>
      </c>
      <c r="N26" s="2">
        <f t="shared" ca="1" si="0"/>
        <v>0.3006511662511282</v>
      </c>
      <c r="O26" s="2"/>
      <c r="P26" s="31">
        <f t="shared" ca="1" si="1"/>
        <v>5.4194316892514118</v>
      </c>
      <c r="R26" s="2"/>
      <c r="S26" s="44">
        <f>_xlfn.POISSON.DIST(T25,Poisson_Labda,TRUE)</f>
        <v>0.9999999189074954</v>
      </c>
      <c r="T26" s="19">
        <f t="shared" si="6"/>
        <v>21</v>
      </c>
      <c r="W26">
        <f t="shared" si="7"/>
        <v>21</v>
      </c>
    </row>
    <row r="27" spans="1:23" x14ac:dyDescent="0.25">
      <c r="A27" s="32">
        <f ca="1">Uniform_A+B27*(Uniform_B-Uniform_A)</f>
        <v>4.2221012483608389</v>
      </c>
      <c r="B27" s="2">
        <f t="shared" ca="1" si="2"/>
        <v>0.42221012483608389</v>
      </c>
      <c r="C27" s="4"/>
      <c r="D27" s="5">
        <f ca="1">IF(E27&lt;(Driehoek_C-Driehoek_A)/(Driehoek_B-Driehoek_A),Driehoek_A+SQRT(E27*(Driehoek_B-Driehoek_A)*(Driehoek_C-Driehoek_A)),Driehoek_B-SQRT((1-E27)*(Driehoek_B-Driehoek_A)*(Driehoek_B-Driehoek_C)))</f>
        <v>3.7402206821575583</v>
      </c>
      <c r="E27" s="2">
        <f t="shared" ca="1" si="3"/>
        <v>0.2163120016149227</v>
      </c>
      <c r="F27" s="2"/>
      <c r="G27" s="15">
        <f ca="1">_xlfn.NORM.INV(H27,Normaal_Mu,Normaal_Sigma)</f>
        <v>7.7974175266758916</v>
      </c>
      <c r="H27" s="2">
        <f t="shared" ca="1" si="4"/>
        <v>0.91904983237413762</v>
      </c>
      <c r="I27" s="2"/>
      <c r="J27" s="15">
        <f ca="1">-LN(K27) /NegExp_Labda</f>
        <v>5.0085777989646951</v>
      </c>
      <c r="K27" s="2">
        <f t="shared" ca="1" si="5"/>
        <v>0.36724886304541626</v>
      </c>
      <c r="L27" s="2"/>
      <c r="M27" s="17">
        <f ca="1">VLOOKUP(N27,$S$5:$T$105,2,TRUE)</f>
        <v>2</v>
      </c>
      <c r="N27" s="2">
        <f t="shared" ca="1" si="0"/>
        <v>7.7982500301444491E-2</v>
      </c>
      <c r="O27" s="2"/>
      <c r="P27" s="31">
        <f t="shared" ca="1" si="1"/>
        <v>4.5536634512317971</v>
      </c>
      <c r="R27" s="2"/>
      <c r="S27" s="44">
        <f>_xlfn.POISSON.DIST(T26,Poisson_Labda,TRUE)</f>
        <v>0.99999998179346616</v>
      </c>
      <c r="T27" s="19">
        <f t="shared" si="6"/>
        <v>22</v>
      </c>
      <c r="W27">
        <f t="shared" si="7"/>
        <v>22</v>
      </c>
    </row>
    <row r="28" spans="1:23" x14ac:dyDescent="0.25">
      <c r="A28" s="32">
        <f ca="1">Uniform_A+B28*(Uniform_B-Uniform_A)</f>
        <v>0.12335500403221844</v>
      </c>
      <c r="B28" s="2">
        <f t="shared" ca="1" si="2"/>
        <v>1.2335500403221844E-2</v>
      </c>
      <c r="C28" s="4"/>
      <c r="D28" s="5">
        <f ca="1">IF(E28&lt;(Driehoek_C-Driehoek_A)/(Driehoek_B-Driehoek_A),Driehoek_A+SQRT(E28*(Driehoek_B-Driehoek_A)*(Driehoek_C-Driehoek_A)),Driehoek_B-SQRT((1-E28)*(Driehoek_B-Driehoek_A)*(Driehoek_B-Driehoek_C)))</f>
        <v>5.2248067962288509</v>
      </c>
      <c r="E28" s="2">
        <f t="shared" ca="1" si="3"/>
        <v>0.59279760783428936</v>
      </c>
      <c r="F28" s="2"/>
      <c r="G28" s="15">
        <f ca="1">_xlfn.NORM.INV(H28,Normaal_Mu,Normaal_Sigma)</f>
        <v>6.4956040633825971</v>
      </c>
      <c r="H28" s="2">
        <f t="shared" ca="1" si="4"/>
        <v>0.7727102117689828</v>
      </c>
      <c r="I28" s="2"/>
      <c r="J28" s="15">
        <f ca="1">-LN(K28) /NegExp_Labda</f>
        <v>11.55011062521632</v>
      </c>
      <c r="K28" s="2">
        <f t="shared" ca="1" si="5"/>
        <v>9.9259055424455345E-2</v>
      </c>
      <c r="L28" s="2"/>
      <c r="M28" s="17">
        <f ca="1">VLOOKUP(N28,$S$5:$T$105,2,TRUE)</f>
        <v>5</v>
      </c>
      <c r="N28" s="2">
        <f t="shared" ca="1" si="0"/>
        <v>0.45136928541525367</v>
      </c>
      <c r="O28" s="2"/>
      <c r="P28" s="31">
        <f t="shared" ca="1" si="1"/>
        <v>5.6787752977719972</v>
      </c>
      <c r="R28" s="2"/>
      <c r="S28" s="44">
        <f>_xlfn.POISSON.DIST(T27,Poisson_Labda,TRUE)</f>
        <v>0.99999999608573231</v>
      </c>
      <c r="T28" s="19">
        <f t="shared" si="6"/>
        <v>23</v>
      </c>
      <c r="W28">
        <f t="shared" si="7"/>
        <v>23</v>
      </c>
    </row>
    <row r="29" spans="1:23" x14ac:dyDescent="0.25">
      <c r="A29" s="32">
        <f ca="1">Uniform_A+B29*(Uniform_B-Uniform_A)</f>
        <v>3.8264358411369894</v>
      </c>
      <c r="B29" s="2">
        <f t="shared" ca="1" si="2"/>
        <v>0.38264358411369892</v>
      </c>
      <c r="C29" s="4"/>
      <c r="D29" s="5">
        <f ca="1">IF(E29&lt;(Driehoek_C-Driehoek_A)/(Driehoek_B-Driehoek_A),Driehoek_A+SQRT(E29*(Driehoek_B-Driehoek_A)*(Driehoek_C-Driehoek_A)),Driehoek_B-SQRT((1-E29)*(Driehoek_B-Driehoek_A)*(Driehoek_B-Driehoek_C)))</f>
        <v>2.3071925281903241</v>
      </c>
      <c r="E29" s="2">
        <f t="shared" ca="1" si="3"/>
        <v>6.7405178125687915E-3</v>
      </c>
      <c r="F29" s="2"/>
      <c r="G29" s="15">
        <f ca="1">_xlfn.NORM.INV(H29,Normaal_Mu,Normaal_Sigma)</f>
        <v>6.945451100714215</v>
      </c>
      <c r="H29" s="2">
        <f t="shared" ca="1" si="4"/>
        <v>0.83465513846706296</v>
      </c>
      <c r="I29" s="2"/>
      <c r="J29" s="15">
        <f ca="1">-LN(K29) /NegExp_Labda</f>
        <v>4.0952049197552824</v>
      </c>
      <c r="K29" s="2">
        <f t="shared" ca="1" si="5"/>
        <v>0.44085423813098445</v>
      </c>
      <c r="L29" s="2"/>
      <c r="M29" s="17">
        <f ca="1">VLOOKUP(N29,$S$5:$T$105,2,TRUE)</f>
        <v>6</v>
      </c>
      <c r="N29" s="2">
        <f t="shared" ca="1" si="0"/>
        <v>0.74342215733942596</v>
      </c>
      <c r="O29" s="2"/>
      <c r="P29" s="31">
        <f t="shared" ca="1" si="1"/>
        <v>4.6348568779593622</v>
      </c>
      <c r="R29" s="2"/>
      <c r="S29" s="44">
        <f>_xlfn.POISSON.DIST(T28,Poisson_Labda,TRUE)</f>
        <v>0.99999999919274662</v>
      </c>
      <c r="T29" s="19">
        <f t="shared" si="6"/>
        <v>24</v>
      </c>
      <c r="W29">
        <f t="shared" si="7"/>
        <v>24</v>
      </c>
    </row>
    <row r="30" spans="1:23" x14ac:dyDescent="0.25">
      <c r="A30" s="32">
        <f ca="1">Uniform_A+B30*(Uniform_B-Uniform_A)</f>
        <v>2.6265756257958106</v>
      </c>
      <c r="B30" s="2">
        <f t="shared" ca="1" si="2"/>
        <v>0.26265756257958106</v>
      </c>
      <c r="C30" s="4"/>
      <c r="D30" s="5">
        <f ca="1">IF(E30&lt;(Driehoek_C-Driehoek_A)/(Driehoek_B-Driehoek_A),Driehoek_A+SQRT(E30*(Driehoek_B-Driehoek_A)*(Driehoek_C-Driehoek_A)),Driehoek_B-SQRT((1-E30)*(Driehoek_B-Driehoek_A)*(Driehoek_B-Driehoek_C)))</f>
        <v>3.7068127486542464</v>
      </c>
      <c r="E30" s="2">
        <f t="shared" ca="1" si="3"/>
        <v>0.20808641135490458</v>
      </c>
      <c r="F30" s="2"/>
      <c r="G30" s="15">
        <f ca="1">_xlfn.NORM.INV(H30,Normaal_Mu,Normaal_Sigma)</f>
        <v>6.2036506634011168</v>
      </c>
      <c r="H30" s="2">
        <f t="shared" ca="1" si="4"/>
        <v>0.72635479439016704</v>
      </c>
      <c r="I30" s="2"/>
      <c r="J30" s="15">
        <f ca="1">-LN(K30) /NegExp_Labda</f>
        <v>3.3275535345344363</v>
      </c>
      <c r="K30" s="2">
        <f t="shared" ca="1" si="5"/>
        <v>0.51401095171939515</v>
      </c>
      <c r="L30" s="2"/>
      <c r="M30" s="17">
        <f ca="1">VLOOKUP(N30,$S$5:$T$105,2,TRUE)</f>
        <v>5</v>
      </c>
      <c r="N30" s="2">
        <f t="shared" ca="1" si="0"/>
        <v>0.44804796631767674</v>
      </c>
      <c r="O30" s="2"/>
      <c r="P30" s="31">
        <f t="shared" ca="1" si="1"/>
        <v>4.1729185144771224</v>
      </c>
      <c r="R30" s="2"/>
      <c r="S30" s="44">
        <f>_xlfn.POISSON.DIST(T29,Poisson_Labda,TRUE)</f>
        <v>0.99999999984004129</v>
      </c>
      <c r="T30" s="19">
        <f t="shared" si="6"/>
        <v>25</v>
      </c>
      <c r="W30">
        <f t="shared" si="7"/>
        <v>25</v>
      </c>
    </row>
    <row r="31" spans="1:23" x14ac:dyDescent="0.25">
      <c r="A31" s="32">
        <f ca="1">Uniform_A+B31*(Uniform_B-Uniform_A)</f>
        <v>3.1715813836234918</v>
      </c>
      <c r="B31" s="2">
        <f t="shared" ca="1" si="2"/>
        <v>0.31715813836234918</v>
      </c>
      <c r="C31" s="4"/>
      <c r="D31" s="5">
        <f ca="1">IF(E31&lt;(Driehoek_C-Driehoek_A)/(Driehoek_B-Driehoek_A),Driehoek_A+SQRT(E31*(Driehoek_B-Driehoek_A)*(Driehoek_C-Driehoek_A)),Driehoek_B-SQRT((1-E31)*(Driehoek_B-Driehoek_A)*(Driehoek_B-Driehoek_C)))</f>
        <v>6.0166710920675106</v>
      </c>
      <c r="E31" s="2">
        <f t="shared" ca="1" si="3"/>
        <v>0.74570710363126691</v>
      </c>
      <c r="F31" s="2"/>
      <c r="G31" s="15">
        <f ca="1">_xlfn.NORM.INV(H31,Normaal_Mu,Normaal_Sigma)</f>
        <v>8.3127584641103649</v>
      </c>
      <c r="H31" s="2">
        <f t="shared" ca="1" si="4"/>
        <v>0.9511774779308686</v>
      </c>
      <c r="I31" s="2"/>
      <c r="J31" s="15">
        <f ca="1">-LN(K31) /NegExp_Labda</f>
        <v>15.895257281730792</v>
      </c>
      <c r="K31" s="2">
        <f t="shared" ca="1" si="5"/>
        <v>4.1625119644381758E-2</v>
      </c>
      <c r="L31" s="2"/>
      <c r="M31" s="17">
        <f ca="1">VLOOKUP(N31,$S$5:$T$105,2,TRUE)</f>
        <v>7</v>
      </c>
      <c r="N31" s="2">
        <f t="shared" ca="1" si="0"/>
        <v>0.81534927525403789</v>
      </c>
      <c r="O31" s="2"/>
      <c r="P31" s="31">
        <f t="shared" ca="1" si="1"/>
        <v>8.0792536443064318</v>
      </c>
      <c r="R31" s="2"/>
      <c r="S31" s="44">
        <f>_xlfn.POISSON.DIST(T30,Poisson_Labda,TRUE)</f>
        <v>0.99999999996950029</v>
      </c>
      <c r="T31" s="19">
        <f t="shared" si="6"/>
        <v>26</v>
      </c>
      <c r="W31">
        <f t="shared" si="7"/>
        <v>26</v>
      </c>
    </row>
    <row r="32" spans="1:23" x14ac:dyDescent="0.25">
      <c r="A32" s="32">
        <f ca="1">Uniform_A+B32*(Uniform_B-Uniform_A)</f>
        <v>7.9761544218841598</v>
      </c>
      <c r="B32" s="2">
        <f t="shared" ca="1" si="2"/>
        <v>0.79761544218841596</v>
      </c>
      <c r="C32" s="4"/>
      <c r="D32" s="5">
        <f ca="1">IF(E32&lt;(Driehoek_C-Driehoek_A)/(Driehoek_B-Driehoek_A),Driehoek_A+SQRT(E32*(Driehoek_B-Driehoek_A)*(Driehoek_C-Driehoek_A)),Driehoek_B-SQRT((1-E32)*(Driehoek_B-Driehoek_A)*(Driehoek_B-Driehoek_C)))</f>
        <v>3.996397045610864</v>
      </c>
      <c r="E32" s="2">
        <f t="shared" ca="1" si="3"/>
        <v>0.28468579740884181</v>
      </c>
      <c r="F32" s="2"/>
      <c r="G32" s="15">
        <f ca="1">_xlfn.NORM.INV(H32,Normaal_Mu,Normaal_Sigma)</f>
        <v>6.3017932245873602</v>
      </c>
      <c r="H32" s="2">
        <f t="shared" ca="1" si="4"/>
        <v>0.74244338577633096</v>
      </c>
      <c r="I32" s="2"/>
      <c r="J32" s="15">
        <f ca="1">-LN(K32) /NegExp_Labda</f>
        <v>2.4569994852707624</v>
      </c>
      <c r="K32" s="2">
        <f t="shared" ca="1" si="5"/>
        <v>0.6117693803054618</v>
      </c>
      <c r="L32" s="2"/>
      <c r="M32" s="17">
        <f ca="1">VLOOKUP(N32,$S$5:$T$105,2,TRUE)</f>
        <v>3</v>
      </c>
      <c r="N32" s="2">
        <f t="shared" ca="1" si="0"/>
        <v>0.1413888243465754</v>
      </c>
      <c r="O32" s="2"/>
      <c r="P32" s="31">
        <f t="shared" ca="1" si="1"/>
        <v>4.7462688354706293</v>
      </c>
      <c r="R32" s="2"/>
      <c r="S32" s="44">
        <f>_xlfn.POISSON.DIST(T31,Poisson_Labda,TRUE)</f>
        <v>0.99999999999439626</v>
      </c>
      <c r="T32" s="19">
        <f t="shared" si="6"/>
        <v>27</v>
      </c>
      <c r="W32">
        <f t="shared" si="7"/>
        <v>27</v>
      </c>
    </row>
    <row r="33" spans="1:23" x14ac:dyDescent="0.25">
      <c r="A33" s="32">
        <f ca="1">Uniform_A+B33*(Uniform_B-Uniform_A)</f>
        <v>1.7262953304365181</v>
      </c>
      <c r="B33" s="2">
        <f t="shared" ca="1" si="2"/>
        <v>0.17262953304365181</v>
      </c>
      <c r="C33" s="4"/>
      <c r="D33" s="5">
        <f ca="1">IF(E33&lt;(Driehoek_C-Driehoek_A)/(Driehoek_B-Driehoek_A),Driehoek_A+SQRT(E33*(Driehoek_B-Driehoek_A)*(Driehoek_C-Driehoek_A)),Driehoek_B-SQRT((1-E33)*(Driehoek_B-Driehoek_A)*(Driehoek_B-Driehoek_C)))</f>
        <v>4.4190429865509779</v>
      </c>
      <c r="E33" s="2">
        <f t="shared" ca="1" si="3"/>
        <v>0.40042379545520612</v>
      </c>
      <c r="F33" s="2"/>
      <c r="G33" s="15">
        <f ca="1">_xlfn.NORM.INV(H33,Normaal_Mu,Normaal_Sigma)</f>
        <v>5.9818147051447639</v>
      </c>
      <c r="H33" s="2">
        <f t="shared" ca="1" si="4"/>
        <v>0.68825401174767864</v>
      </c>
      <c r="I33" s="2"/>
      <c r="J33" s="15">
        <f ca="1">-LN(K33) /NegExp_Labda</f>
        <v>6.6651127820782072</v>
      </c>
      <c r="K33" s="2">
        <f t="shared" ca="1" si="5"/>
        <v>0.26367907075254948</v>
      </c>
      <c r="L33" s="2"/>
      <c r="M33" s="17">
        <f ca="1">VLOOKUP(N33,$S$5:$T$105,2,TRUE)</f>
        <v>2</v>
      </c>
      <c r="N33" s="2">
        <f t="shared" ca="1" si="0"/>
        <v>9.1802992449888321E-2</v>
      </c>
      <c r="O33" s="2"/>
      <c r="P33" s="31">
        <f t="shared" ca="1" si="1"/>
        <v>4.1584531608420932</v>
      </c>
      <c r="R33" s="2"/>
      <c r="S33" s="44">
        <f>_xlfn.POISSON.DIST(T32,Poisson_Labda,TRUE)</f>
        <v>0.99999999999900657</v>
      </c>
      <c r="T33" s="19">
        <f t="shared" si="6"/>
        <v>28</v>
      </c>
      <c r="W33">
        <f t="shared" si="7"/>
        <v>28</v>
      </c>
    </row>
    <row r="34" spans="1:23" x14ac:dyDescent="0.25">
      <c r="A34" s="32">
        <f ca="1">Uniform_A+B34*(Uniform_B-Uniform_A)</f>
        <v>7.4040033825992033</v>
      </c>
      <c r="B34" s="2">
        <f t="shared" ca="1" si="2"/>
        <v>0.74040033825992035</v>
      </c>
      <c r="C34" s="4"/>
      <c r="D34" s="5">
        <f ca="1">IF(E34&lt;(Driehoek_C-Driehoek_A)/(Driehoek_B-Driehoek_A),Driehoek_A+SQRT(E34*(Driehoek_B-Driehoek_A)*(Driehoek_C-Driehoek_A)),Driehoek_B-SQRT((1-E34)*(Driehoek_B-Driehoek_A)*(Driehoek_B-Driehoek_C)))</f>
        <v>4.2564722094145493</v>
      </c>
      <c r="E34" s="2">
        <f t="shared" ca="1" si="3"/>
        <v>0.35711268856981471</v>
      </c>
      <c r="F34" s="2"/>
      <c r="G34" s="15">
        <f ca="1">_xlfn.NORM.INV(H34,Normaal_Mu,Normaal_Sigma)</f>
        <v>2.1745246984986162</v>
      </c>
      <c r="H34" s="2">
        <f t="shared" ca="1" si="4"/>
        <v>7.886643838278895E-2</v>
      </c>
      <c r="I34" s="2"/>
      <c r="J34" s="15">
        <f ca="1">-LN(K34) /NegExp_Labda</f>
        <v>3.3977861978004564</v>
      </c>
      <c r="K34" s="2">
        <f t="shared" ca="1" si="5"/>
        <v>0.50684135199311309</v>
      </c>
      <c r="L34" s="2"/>
      <c r="M34" s="17">
        <f ca="1">VLOOKUP(N34,$S$5:$T$105,2,TRUE)</f>
        <v>2</v>
      </c>
      <c r="N34" s="2">
        <f t="shared" ca="1" si="0"/>
        <v>4.2662149971082086E-2</v>
      </c>
      <c r="O34" s="2"/>
      <c r="P34" s="31">
        <f t="shared" ca="1" si="1"/>
        <v>3.846557297662565</v>
      </c>
      <c r="R34" s="2"/>
      <c r="S34" s="44">
        <f>_xlfn.POISSON.DIST(T33,Poisson_Labda,TRUE)</f>
        <v>0.99999999999982991</v>
      </c>
      <c r="T34" s="19">
        <f t="shared" si="6"/>
        <v>29</v>
      </c>
      <c r="W34">
        <f t="shared" si="7"/>
        <v>29</v>
      </c>
    </row>
    <row r="35" spans="1:23" x14ac:dyDescent="0.25">
      <c r="A35" s="32">
        <f ca="1">Uniform_A+B35*(Uniform_B-Uniform_A)</f>
        <v>9.902069337431767</v>
      </c>
      <c r="B35" s="2">
        <f t="shared" ca="1" si="2"/>
        <v>0.9902069337431767</v>
      </c>
      <c r="C35" s="4"/>
      <c r="D35" s="5">
        <f ca="1">IF(E35&lt;(Driehoek_C-Driehoek_A)/(Driehoek_B-Driehoek_A),Driehoek_A+SQRT(E35*(Driehoek_B-Driehoek_A)*(Driehoek_C-Driehoek_A)),Driehoek_B-SQRT((1-E35)*(Driehoek_B-Driehoek_A)*(Driehoek_B-Driehoek_C)))</f>
        <v>6.9274554129376984</v>
      </c>
      <c r="E35" s="2">
        <f t="shared" ca="1" si="3"/>
        <v>0.87727311241825012</v>
      </c>
      <c r="F35" s="2"/>
      <c r="G35" s="15">
        <f ca="1">_xlfn.NORM.INV(H35,Normaal_Mu,Normaal_Sigma)</f>
        <v>2.501867684021637</v>
      </c>
      <c r="H35" s="2">
        <f t="shared" ca="1" si="4"/>
        <v>0.10582043862066715</v>
      </c>
      <c r="I35" s="2"/>
      <c r="J35" s="15">
        <f ca="1">-LN(K35) /NegExp_Labda</f>
        <v>3.4958359957273912</v>
      </c>
      <c r="K35" s="2">
        <f t="shared" ca="1" si="5"/>
        <v>0.49699903270973622</v>
      </c>
      <c r="L35" s="2"/>
      <c r="M35" s="17">
        <f ca="1">VLOOKUP(N35,$S$5:$T$105,2,TRUE)</f>
        <v>4</v>
      </c>
      <c r="N35" s="2">
        <f t="shared" ca="1" si="0"/>
        <v>0.35732345918623221</v>
      </c>
      <c r="O35" s="2"/>
      <c r="P35" s="31">
        <f t="shared" ca="1" si="1"/>
        <v>5.3654456860236985</v>
      </c>
      <c r="R35" s="2"/>
      <c r="S35" s="44">
        <f>_xlfn.POISSON.DIST(T34,Poisson_Labda,TRUE)</f>
        <v>0.9999999999999718</v>
      </c>
      <c r="T35" s="19">
        <f t="shared" si="6"/>
        <v>30</v>
      </c>
      <c r="W35">
        <f t="shared" si="7"/>
        <v>30</v>
      </c>
    </row>
    <row r="36" spans="1:23" x14ac:dyDescent="0.25">
      <c r="A36" s="32">
        <f ca="1">Uniform_A+B36*(Uniform_B-Uniform_A)</f>
        <v>6.7134098993964741</v>
      </c>
      <c r="B36" s="2">
        <f t="shared" ca="1" si="2"/>
        <v>0.67134098993964741</v>
      </c>
      <c r="C36" s="4"/>
      <c r="D36" s="5">
        <f ca="1">IF(E36&lt;(Driehoek_C-Driehoek_A)/(Driehoek_B-Driehoek_A),Driehoek_A+SQRT(E36*(Driehoek_B-Driehoek_A)*(Driehoek_C-Driehoek_A)),Driehoek_B-SQRT((1-E36)*(Driehoek_B-Driehoek_A)*(Driehoek_B-Driehoek_C)))</f>
        <v>3.9120629357641334</v>
      </c>
      <c r="E36" s="2">
        <f t="shared" ca="1" si="3"/>
        <v>0.26114176216592555</v>
      </c>
      <c r="F36" s="2"/>
      <c r="G36" s="15">
        <f ca="1">_xlfn.NORM.INV(H36,Normaal_Mu,Normaal_Sigma)</f>
        <v>5.6883190854779357</v>
      </c>
      <c r="H36" s="2">
        <f t="shared" ca="1" si="4"/>
        <v>0.63463684695304068</v>
      </c>
      <c r="I36" s="2"/>
      <c r="J36" s="15">
        <f ca="1">-LN(K36) /NegExp_Labda</f>
        <v>1.6482524934570459</v>
      </c>
      <c r="K36" s="2">
        <f t="shared" ca="1" si="5"/>
        <v>0.71917504213133909</v>
      </c>
      <c r="L36" s="2"/>
      <c r="M36" s="17">
        <f ca="1">VLOOKUP(N36,$S$5:$T$105,2,TRUE)</f>
        <v>5</v>
      </c>
      <c r="N36" s="2">
        <f t="shared" ca="1" si="0"/>
        <v>0.54873545396365286</v>
      </c>
      <c r="O36" s="2"/>
      <c r="P36" s="31">
        <f t="shared" ca="1" si="1"/>
        <v>4.5924088828191181</v>
      </c>
      <c r="R36" s="2"/>
      <c r="S36" s="44">
        <f>_xlfn.POISSON.DIST(T35,Poisson_Labda,TRUE)</f>
        <v>0.99999999999999556</v>
      </c>
      <c r="T36" s="19">
        <f t="shared" si="6"/>
        <v>31</v>
      </c>
      <c r="W36">
        <f t="shared" si="7"/>
        <v>31</v>
      </c>
    </row>
    <row r="37" spans="1:23" x14ac:dyDescent="0.25">
      <c r="A37" s="32">
        <f ca="1">Uniform_A+B37*(Uniform_B-Uniform_A)</f>
        <v>1.9284801164155885</v>
      </c>
      <c r="B37" s="2">
        <f t="shared" ca="1" si="2"/>
        <v>0.19284801164155885</v>
      </c>
      <c r="C37" s="4"/>
      <c r="D37" s="5">
        <f ca="1">IF(E37&lt;(Driehoek_C-Driehoek_A)/(Driehoek_B-Driehoek_A),Driehoek_A+SQRT(E37*(Driehoek_B-Driehoek_A)*(Driehoek_C-Driehoek_A)),Driehoek_B-SQRT((1-E37)*(Driehoek_B-Driehoek_A)*(Driehoek_B-Driehoek_C)))</f>
        <v>4.6523982098632528</v>
      </c>
      <c r="E37" s="2">
        <f t="shared" ca="1" si="3"/>
        <v>0.45995310498285003</v>
      </c>
      <c r="F37" s="2"/>
      <c r="G37" s="15">
        <f ca="1">_xlfn.NORM.INV(H37,Normaal_Mu,Normaal_Sigma)</f>
        <v>6.4648828659531734</v>
      </c>
      <c r="H37" s="2">
        <f t="shared" ca="1" si="4"/>
        <v>0.76805041126282736</v>
      </c>
      <c r="I37" s="2"/>
      <c r="J37" s="15">
        <f ca="1">-LN(K37) /NegExp_Labda</f>
        <v>2.7544397416934832</v>
      </c>
      <c r="K37" s="2">
        <f t="shared" ca="1" si="5"/>
        <v>0.57643773613623073</v>
      </c>
      <c r="L37" s="2"/>
      <c r="M37" s="17">
        <f ca="1">VLOOKUP(N37,$S$5:$T$105,2,TRUE)</f>
        <v>5</v>
      </c>
      <c r="N37" s="2">
        <f t="shared" ca="1" si="0"/>
        <v>0.52328567805292792</v>
      </c>
      <c r="O37" s="2"/>
      <c r="P37" s="31">
        <f t="shared" ca="1" si="1"/>
        <v>4.1600401867850989</v>
      </c>
      <c r="R37" s="2"/>
      <c r="S37" s="44">
        <f>_xlfn.POISSON.DIST(T36,Poisson_Labda,TRUE)</f>
        <v>0.99999999999999933</v>
      </c>
      <c r="T37" s="19">
        <f t="shared" si="6"/>
        <v>32</v>
      </c>
      <c r="W37">
        <f t="shared" si="7"/>
        <v>32</v>
      </c>
    </row>
    <row r="38" spans="1:23" x14ac:dyDescent="0.25">
      <c r="A38" s="32">
        <f ca="1">Uniform_A+B38*(Uniform_B-Uniform_A)</f>
        <v>7.2866668268893298</v>
      </c>
      <c r="B38" s="2">
        <f t="shared" ca="1" si="2"/>
        <v>0.72866668268893298</v>
      </c>
      <c r="C38" s="4"/>
      <c r="D38" s="5">
        <f ca="1">IF(E38&lt;(Driehoek_C-Driehoek_A)/(Driehoek_B-Driehoek_A),Driehoek_A+SQRT(E38*(Driehoek_B-Driehoek_A)*(Driehoek_C-Driehoek_A)),Driehoek_B-SQRT((1-E38)*(Driehoek_B-Driehoek_A)*(Driehoek_B-Driehoek_C)))</f>
        <v>7.9361659878182511</v>
      </c>
      <c r="E38" s="2">
        <f t="shared" ca="1" si="3"/>
        <v>0.96766449127215093</v>
      </c>
      <c r="F38" s="2"/>
      <c r="G38" s="15">
        <f ca="1">_xlfn.NORM.INV(H38,Normaal_Mu,Normaal_Sigma)</f>
        <v>4.3397585789431741</v>
      </c>
      <c r="H38" s="2">
        <f t="shared" ca="1" si="4"/>
        <v>0.37065437744846241</v>
      </c>
      <c r="I38" s="2"/>
      <c r="J38" s="15">
        <f ca="1">-LN(K38) /NegExp_Labda</f>
        <v>26.12075168634178</v>
      </c>
      <c r="K38" s="2">
        <f t="shared" ca="1" si="5"/>
        <v>5.3849333939146593E-3</v>
      </c>
      <c r="L38" s="2"/>
      <c r="M38" s="17">
        <f ca="1">VLOOKUP(N38,$S$5:$T$105,2,TRUE)</f>
        <v>4</v>
      </c>
      <c r="N38" s="2">
        <f t="shared" ca="1" si="0"/>
        <v>0.34798674168884303</v>
      </c>
      <c r="O38" s="2"/>
      <c r="P38" s="31">
        <f t="shared" ca="1" si="1"/>
        <v>9.9366686159985083</v>
      </c>
      <c r="R38" s="2"/>
      <c r="S38" s="44">
        <f>_xlfn.POISSON.DIST(T37,Poisson_Labda,TRUE)</f>
        <v>0.99999999999999989</v>
      </c>
      <c r="T38" s="19">
        <f t="shared" si="6"/>
        <v>33</v>
      </c>
      <c r="W38">
        <f t="shared" si="7"/>
        <v>33</v>
      </c>
    </row>
    <row r="39" spans="1:23" x14ac:dyDescent="0.25">
      <c r="A39" s="32">
        <f ca="1">Uniform_A+B39*(Uniform_B-Uniform_A)</f>
        <v>7.1655751094746565</v>
      </c>
      <c r="B39" s="2">
        <f t="shared" ca="1" si="2"/>
        <v>0.71655751094746567</v>
      </c>
      <c r="C39" s="4"/>
      <c r="D39" s="5">
        <f ca="1">IF(E39&lt;(Driehoek_C-Driehoek_A)/(Driehoek_B-Driehoek_A),Driehoek_A+SQRT(E39*(Driehoek_B-Driehoek_A)*(Driehoek_C-Driehoek_A)),Driehoek_B-SQRT((1-E39)*(Driehoek_B-Driehoek_A)*(Driehoek_B-Driehoek_C)))</f>
        <v>2.8699964770458566</v>
      </c>
      <c r="E39" s="2">
        <f t="shared" ca="1" si="3"/>
        <v>5.4063847862300118E-2</v>
      </c>
      <c r="F39" s="2"/>
      <c r="G39" s="15">
        <f ca="1">_xlfn.NORM.INV(H39,Normaal_Mu,Normaal_Sigma)</f>
        <v>8.015043464163476</v>
      </c>
      <c r="H39" s="2">
        <f t="shared" ca="1" si="4"/>
        <v>0.9341615111528544</v>
      </c>
      <c r="I39" s="2"/>
      <c r="J39" s="15">
        <f ca="1">-LN(K39) /NegExp_Labda</f>
        <v>0.4538048273193388</v>
      </c>
      <c r="K39" s="2">
        <f t="shared" ca="1" si="5"/>
        <v>0.9132359797501286</v>
      </c>
      <c r="L39" s="2"/>
      <c r="M39" s="17">
        <f ca="1">VLOOKUP(N39,$S$5:$T$105,2,TRUE)</f>
        <v>5</v>
      </c>
      <c r="N39" s="2">
        <f t="shared" ca="1" si="0"/>
        <v>0.6035778352471376</v>
      </c>
      <c r="O39" s="2"/>
      <c r="P39" s="31">
        <f t="shared" ca="1" si="1"/>
        <v>4.7008839756006653</v>
      </c>
      <c r="R39" s="2"/>
      <c r="S39" s="44">
        <f>_xlfn.POISSON.DIST(T38,Poisson_Labda,TRUE)</f>
        <v>1</v>
      </c>
      <c r="T39" s="19">
        <f t="shared" si="6"/>
        <v>34</v>
      </c>
      <c r="W39">
        <f t="shared" si="7"/>
        <v>34</v>
      </c>
    </row>
    <row r="40" spans="1:23" x14ac:dyDescent="0.25">
      <c r="A40" s="32">
        <f ca="1">Uniform_A+B40*(Uniform_B-Uniform_A)</f>
        <v>7.5202243212721029</v>
      </c>
      <c r="B40" s="2">
        <f t="shared" ca="1" si="2"/>
        <v>0.75202243212721032</v>
      </c>
      <c r="C40" s="4"/>
      <c r="D40" s="5">
        <f ca="1">IF(E40&lt;(Driehoek_C-Driehoek_A)/(Driehoek_B-Driehoek_A),Driehoek_A+SQRT(E40*(Driehoek_B-Driehoek_A)*(Driehoek_C-Driehoek_A)),Driehoek_B-SQRT((1-E40)*(Driehoek_B-Driehoek_A)*(Driehoek_B-Driehoek_C)))</f>
        <v>4.8091523332942687</v>
      </c>
      <c r="E40" s="2">
        <f t="shared" ca="1" si="3"/>
        <v>0.49819416669906069</v>
      </c>
      <c r="F40" s="2"/>
      <c r="G40" s="15">
        <f ca="1">_xlfn.NORM.INV(H40,Normaal_Mu,Normaal_Sigma)</f>
        <v>3.3285103286141808</v>
      </c>
      <c r="H40" s="2">
        <f t="shared" ca="1" si="4"/>
        <v>0.20164923310081395</v>
      </c>
      <c r="I40" s="2"/>
      <c r="J40" s="15">
        <f ca="1">-LN(K40) /NegExp_Labda</f>
        <v>6.7880903407778481</v>
      </c>
      <c r="K40" s="2">
        <f t="shared" ca="1" si="5"/>
        <v>0.25727285410503697</v>
      </c>
      <c r="L40" s="2"/>
      <c r="M40" s="17">
        <f ca="1">VLOOKUP(N40,$S$5:$T$105,2,TRUE)</f>
        <v>8</v>
      </c>
      <c r="N40" s="2">
        <f t="shared" ca="1" si="0"/>
        <v>0.87083059795420636</v>
      </c>
      <c r="O40" s="2"/>
      <c r="P40" s="31">
        <f t="shared" ca="1" si="1"/>
        <v>6.0891954647916799</v>
      </c>
      <c r="R40" s="2"/>
      <c r="S40" s="44">
        <f>_xlfn.POISSON.DIST(T39,Poisson_Labda,TRUE)</f>
        <v>1</v>
      </c>
      <c r="T40" s="19">
        <f t="shared" si="6"/>
        <v>35</v>
      </c>
      <c r="W40">
        <f t="shared" si="7"/>
        <v>35</v>
      </c>
    </row>
    <row r="41" spans="1:23" x14ac:dyDescent="0.25">
      <c r="A41" s="32">
        <f ca="1">Uniform_A+B41*(Uniform_B-Uniform_A)</f>
        <v>1.1215686334851938</v>
      </c>
      <c r="B41" s="2">
        <f t="shared" ca="1" si="2"/>
        <v>0.11215686334851938</v>
      </c>
      <c r="C41" s="4"/>
      <c r="D41" s="5">
        <f ca="1">IF(E41&lt;(Driehoek_C-Driehoek_A)/(Driehoek_B-Driehoek_A),Driehoek_A+SQRT(E41*(Driehoek_B-Driehoek_A)*(Driehoek_C-Driehoek_A)),Driehoek_B-SQRT((1-E41)*(Driehoek_B-Driehoek_A)*(Driehoek_B-Driehoek_C)))</f>
        <v>3.917310170448701</v>
      </c>
      <c r="E41" s="2">
        <f t="shared" ca="1" si="3"/>
        <v>0.26257702069328759</v>
      </c>
      <c r="F41" s="2"/>
      <c r="G41" s="15">
        <f ca="1">_xlfn.NORM.INV(H41,Normaal_Mu,Normaal_Sigma)</f>
        <v>9.5752117939094745</v>
      </c>
      <c r="H41" s="2">
        <f t="shared" ca="1" si="4"/>
        <v>0.98891975890839312</v>
      </c>
      <c r="I41" s="2"/>
      <c r="J41" s="15">
        <f ca="1">-LN(K41) /NegExp_Labda</f>
        <v>2.3122304056502609</v>
      </c>
      <c r="K41" s="2">
        <f t="shared" ca="1" si="5"/>
        <v>0.6297413615387939</v>
      </c>
      <c r="L41" s="2"/>
      <c r="M41" s="17">
        <f ca="1">VLOOKUP(N41,$S$5:$T$105,2,TRUE)</f>
        <v>6</v>
      </c>
      <c r="N41" s="2">
        <f t="shared" ca="1" si="0"/>
        <v>0.66170674900776683</v>
      </c>
      <c r="O41" s="2"/>
      <c r="P41" s="31">
        <f t="shared" ca="1" si="1"/>
        <v>4.5852642006987256</v>
      </c>
      <c r="R41" s="2"/>
      <c r="S41" s="44">
        <f>_xlfn.POISSON.DIST(T40,Poisson_Labda,TRUE)</f>
        <v>1</v>
      </c>
      <c r="T41" s="19">
        <f t="shared" si="6"/>
        <v>36</v>
      </c>
      <c r="W41">
        <f t="shared" si="7"/>
        <v>36</v>
      </c>
    </row>
    <row r="42" spans="1:23" x14ac:dyDescent="0.25">
      <c r="A42" s="32">
        <f ca="1">Uniform_A+B42*(Uniform_B-Uniform_A)</f>
        <v>9.6009970230014581</v>
      </c>
      <c r="B42" s="2">
        <f t="shared" ca="1" si="2"/>
        <v>0.96009970230014574</v>
      </c>
      <c r="C42" s="4"/>
      <c r="D42" s="5">
        <f ca="1">IF(E42&lt;(Driehoek_C-Driehoek_A)/(Driehoek_B-Driehoek_A),Driehoek_A+SQRT(E42*(Driehoek_B-Driehoek_A)*(Driehoek_C-Driehoek_A)),Driehoek_B-SQRT((1-E42)*(Driehoek_B-Driehoek_A)*(Driehoek_B-Driehoek_C)))</f>
        <v>4.3886312295699437</v>
      </c>
      <c r="E42" s="2">
        <f t="shared" ca="1" si="3"/>
        <v>0.39243651608863972</v>
      </c>
      <c r="F42" s="2"/>
      <c r="G42" s="15">
        <f ca="1">_xlfn.NORM.INV(H42,Normaal_Mu,Normaal_Sigma)</f>
        <v>-1.0252949396962707</v>
      </c>
      <c r="H42" s="2">
        <f t="shared" ca="1" si="4"/>
        <v>1.2948978602639327E-3</v>
      </c>
      <c r="I42" s="2"/>
      <c r="J42" s="15">
        <f ca="1">-LN(K42) /NegExp_Labda</f>
        <v>12.724164938348887</v>
      </c>
      <c r="K42" s="2">
        <f t="shared" ca="1" si="5"/>
        <v>7.8486159042481685E-2</v>
      </c>
      <c r="L42" s="2"/>
      <c r="M42" s="17">
        <f ca="1">VLOOKUP(N42,$S$5:$T$105,2,TRUE)</f>
        <v>4</v>
      </c>
      <c r="N42" s="2">
        <f t="shared" ca="1" si="0"/>
        <v>0.3212181890086595</v>
      </c>
      <c r="O42" s="2"/>
      <c r="P42" s="31">
        <f t="shared" ca="1" si="1"/>
        <v>5.9376996502448041</v>
      </c>
      <c r="R42" s="2"/>
      <c r="S42" s="44">
        <f>_xlfn.POISSON.DIST(T41,Poisson_Labda,TRUE)</f>
        <v>1</v>
      </c>
      <c r="T42" s="19">
        <f t="shared" si="6"/>
        <v>37</v>
      </c>
      <c r="W42">
        <f t="shared" si="7"/>
        <v>37</v>
      </c>
    </row>
    <row r="43" spans="1:23" x14ac:dyDescent="0.25">
      <c r="A43" s="32">
        <f ca="1">Uniform_A+B43*(Uniform_B-Uniform_A)</f>
        <v>1.2133782688306327</v>
      </c>
      <c r="B43" s="2">
        <f t="shared" ca="1" si="2"/>
        <v>0.12133782688306327</v>
      </c>
      <c r="C43" s="4"/>
      <c r="D43" s="5">
        <f ca="1">IF(E43&lt;(Driehoek_C-Driehoek_A)/(Driehoek_B-Driehoek_A),Driehoek_A+SQRT(E43*(Driehoek_B-Driehoek_A)*(Driehoek_C-Driehoek_A)),Driehoek_B-SQRT((1-E43)*(Driehoek_B-Driehoek_A)*(Driehoek_B-Driehoek_C)))</f>
        <v>4.7370320815876434</v>
      </c>
      <c r="E43" s="2">
        <f t="shared" ca="1" si="3"/>
        <v>0.48077441504534346</v>
      </c>
      <c r="F43" s="2"/>
      <c r="G43" s="15">
        <f ca="1">_xlfn.NORM.INV(H43,Normaal_Mu,Normaal_Sigma)</f>
        <v>4.9690434194412001</v>
      </c>
      <c r="H43" s="2">
        <f t="shared" ca="1" si="4"/>
        <v>0.49382530213328746</v>
      </c>
      <c r="I43" s="2"/>
      <c r="J43" s="15">
        <f ca="1">-LN(K43) /NegExp_Labda</f>
        <v>1.2436680500237702</v>
      </c>
      <c r="K43" s="2">
        <f t="shared" ca="1" si="5"/>
        <v>0.77978767335347277</v>
      </c>
      <c r="L43" s="2"/>
      <c r="M43" s="17">
        <f ca="1">VLOOKUP(N43,$S$5:$T$105,2,TRUE)</f>
        <v>6</v>
      </c>
      <c r="N43" s="2">
        <f t="shared" ca="1" si="0"/>
        <v>0.62506565068748532</v>
      </c>
      <c r="O43" s="2"/>
      <c r="P43" s="31">
        <f t="shared" ca="1" si="1"/>
        <v>3.6326243639766487</v>
      </c>
      <c r="R43" s="2"/>
      <c r="S43" s="44">
        <f>_xlfn.POISSON.DIST(T42,Poisson_Labda,TRUE)</f>
        <v>1</v>
      </c>
      <c r="T43" s="19">
        <f t="shared" si="6"/>
        <v>38</v>
      </c>
      <c r="W43">
        <f t="shared" si="7"/>
        <v>38</v>
      </c>
    </row>
    <row r="44" spans="1:23" x14ac:dyDescent="0.25">
      <c r="A44" s="32">
        <f ca="1">Uniform_A+B44*(Uniform_B-Uniform_A)</f>
        <v>5.2826809685755176</v>
      </c>
      <c r="B44" s="2">
        <f t="shared" ca="1" si="2"/>
        <v>0.52826809685755172</v>
      </c>
      <c r="C44" s="4"/>
      <c r="D44" s="5">
        <f ca="1">IF(E44&lt;(Driehoek_C-Driehoek_A)/(Driehoek_B-Driehoek_A),Driehoek_A+SQRT(E44*(Driehoek_B-Driehoek_A)*(Driehoek_C-Driehoek_A)),Driehoek_B-SQRT((1-E44)*(Driehoek_B-Driehoek_A)*(Driehoek_B-Driehoek_C)))</f>
        <v>3.9474096915802632</v>
      </c>
      <c r="E44" s="2">
        <f t="shared" ca="1" si="3"/>
        <v>0.27088603620433827</v>
      </c>
      <c r="F44" s="2"/>
      <c r="G44" s="15">
        <f ca="1">_xlfn.NORM.INV(H44,Normaal_Mu,Normaal_Sigma)</f>
        <v>5.5102705275105093</v>
      </c>
      <c r="H44" s="2">
        <f t="shared" ca="1" si="4"/>
        <v>0.60069068567503825</v>
      </c>
      <c r="I44" s="2"/>
      <c r="J44" s="15">
        <f ca="1">-LN(K44) /NegExp_Labda</f>
        <v>0.14750803843412083</v>
      </c>
      <c r="K44" s="2">
        <f t="shared" ca="1" si="5"/>
        <v>0.97092931668966986</v>
      </c>
      <c r="L44" s="2"/>
      <c r="M44" s="17">
        <f ca="1">VLOOKUP(N44,$S$5:$T$105,2,TRUE)</f>
        <v>1</v>
      </c>
      <c r="N44" s="2">
        <f t="shared" ca="1" si="0"/>
        <v>2.0660588080926523E-2</v>
      </c>
      <c r="O44" s="2"/>
      <c r="P44" s="31">
        <f t="shared" ca="1" si="1"/>
        <v>3.1775738452200821</v>
      </c>
      <c r="R44" s="2"/>
      <c r="S44" s="44">
        <f>_xlfn.POISSON.DIST(T43,Poisson_Labda,TRUE)</f>
        <v>1</v>
      </c>
      <c r="T44" s="19">
        <f t="shared" si="6"/>
        <v>39</v>
      </c>
      <c r="W44">
        <f t="shared" si="7"/>
        <v>39</v>
      </c>
    </row>
    <row r="45" spans="1:23" x14ac:dyDescent="0.25">
      <c r="A45" s="32">
        <f ca="1">Uniform_A+B45*(Uniform_B-Uniform_A)</f>
        <v>6.2449387843911417</v>
      </c>
      <c r="B45" s="2">
        <f t="shared" ca="1" si="2"/>
        <v>0.62449387843911419</v>
      </c>
      <c r="C45" s="4"/>
      <c r="D45" s="5">
        <f ca="1">IF(E45&lt;(Driehoek_C-Driehoek_A)/(Driehoek_B-Driehoek_A),Driehoek_A+SQRT(E45*(Driehoek_B-Driehoek_A)*(Driehoek_C-Driehoek_A)),Driehoek_B-SQRT((1-E45)*(Driehoek_B-Driehoek_A)*(Driehoek_B-Driehoek_C)))</f>
        <v>7.4520333022045424</v>
      </c>
      <c r="E45" s="2">
        <f t="shared" ca="1" si="3"/>
        <v>0.9315371172147493</v>
      </c>
      <c r="F45" s="2"/>
      <c r="G45" s="15">
        <f ca="1">_xlfn.NORM.INV(H45,Normaal_Mu,Normaal_Sigma)</f>
        <v>5.1314516815764799</v>
      </c>
      <c r="H45" s="2">
        <f t="shared" ca="1" si="4"/>
        <v>0.5262019505414649</v>
      </c>
      <c r="I45" s="2"/>
      <c r="J45" s="15">
        <f ca="1">-LN(K45) /NegExp_Labda</f>
        <v>2.2450625229481926</v>
      </c>
      <c r="K45" s="2">
        <f t="shared" ca="1" si="5"/>
        <v>0.63825811748802541</v>
      </c>
      <c r="L45" s="2"/>
      <c r="M45" s="17">
        <f ca="1">VLOOKUP(N45,$S$5:$T$105,2,TRUE)</f>
        <v>3</v>
      </c>
      <c r="N45" s="2">
        <f t="shared" ca="1" si="0"/>
        <v>0.21265962873174593</v>
      </c>
      <c r="O45" s="2"/>
      <c r="P45" s="31">
        <f t="shared" ca="1" si="1"/>
        <v>4.8146972582240712</v>
      </c>
      <c r="R45" s="2"/>
      <c r="S45" s="44">
        <f>_xlfn.POISSON.DIST(T44,Poisson_Labda,TRUE)</f>
        <v>1</v>
      </c>
      <c r="T45" s="19">
        <f t="shared" si="6"/>
        <v>40</v>
      </c>
      <c r="W45">
        <f t="shared" si="7"/>
        <v>40</v>
      </c>
    </row>
    <row r="46" spans="1:23" x14ac:dyDescent="0.25">
      <c r="A46" s="32">
        <f ca="1">Uniform_A+B46*(Uniform_B-Uniform_A)</f>
        <v>6.078400850767645</v>
      </c>
      <c r="B46" s="2">
        <f t="shared" ca="1" si="2"/>
        <v>0.60784008507676446</v>
      </c>
      <c r="C46" s="4"/>
      <c r="D46" s="5">
        <f ca="1">IF(E46&lt;(Driehoek_C-Driehoek_A)/(Driehoek_B-Driehoek_A),Driehoek_A+SQRT(E46*(Driehoek_B-Driehoek_A)*(Driehoek_C-Driehoek_A)),Driehoek_B-SQRT((1-E46)*(Driehoek_B-Driehoek_A)*(Driehoek_B-Driehoek_C)))</f>
        <v>3.9671890484434562</v>
      </c>
      <c r="E46" s="2">
        <f t="shared" ca="1" si="3"/>
        <v>0.27641662516541932</v>
      </c>
      <c r="F46" s="2"/>
      <c r="G46" s="15">
        <f ca="1">_xlfn.NORM.INV(H46,Normaal_Mu,Normaal_Sigma)</f>
        <v>2.6868109029380634</v>
      </c>
      <c r="H46" s="2">
        <f t="shared" ca="1" si="4"/>
        <v>0.12371902528140577</v>
      </c>
      <c r="I46" s="2"/>
      <c r="J46" s="15">
        <f ca="1">-LN(K46) /NegExp_Labda</f>
        <v>0.11821728732495188</v>
      </c>
      <c r="K46" s="2">
        <f t="shared" ca="1" si="5"/>
        <v>0.97663385920111445</v>
      </c>
      <c r="L46" s="2"/>
      <c r="M46" s="17">
        <f ca="1">VLOOKUP(N46,$S$5:$T$105,2,TRUE)</f>
        <v>4</v>
      </c>
      <c r="N46" s="2">
        <f t="shared" ca="1" si="0"/>
        <v>0.37140507915312415</v>
      </c>
      <c r="O46" s="2"/>
      <c r="P46" s="31">
        <f t="shared" ca="1" si="1"/>
        <v>3.3701236178948237</v>
      </c>
      <c r="R46" s="2"/>
      <c r="S46" s="44">
        <f>_xlfn.POISSON.DIST(T45,Poisson_Labda,TRUE)</f>
        <v>1</v>
      </c>
      <c r="T46" s="19">
        <f t="shared" si="6"/>
        <v>41</v>
      </c>
      <c r="W46">
        <f t="shared" si="7"/>
        <v>41</v>
      </c>
    </row>
    <row r="47" spans="1:23" x14ac:dyDescent="0.25">
      <c r="A47" s="32">
        <f ca="1">Uniform_A+B47*(Uniform_B-Uniform_A)</f>
        <v>3.0733753256965946</v>
      </c>
      <c r="B47" s="2">
        <f t="shared" ca="1" si="2"/>
        <v>0.30733753256965946</v>
      </c>
      <c r="C47" s="4"/>
      <c r="D47" s="5">
        <f ca="1">IF(E47&lt;(Driehoek_C-Driehoek_A)/(Driehoek_B-Driehoek_A),Driehoek_A+SQRT(E47*(Driehoek_B-Driehoek_A)*(Driehoek_C-Driehoek_A)),Driehoek_B-SQRT((1-E47)*(Driehoek_B-Driehoek_A)*(Driehoek_B-Driehoek_C)))</f>
        <v>2.6750495118443278</v>
      </c>
      <c r="E47" s="2">
        <f t="shared" ca="1" si="3"/>
        <v>3.2549417388661794E-2</v>
      </c>
      <c r="F47" s="2"/>
      <c r="G47" s="15">
        <f ca="1">_xlfn.NORM.INV(H47,Normaal_Mu,Normaal_Sigma)</f>
        <v>8.7460461095554898</v>
      </c>
      <c r="H47" s="2">
        <f t="shared" ca="1" si="4"/>
        <v>0.96946739927664605</v>
      </c>
      <c r="I47" s="2"/>
      <c r="J47" s="15">
        <f ca="1">-LN(K47) /NegExp_Labda</f>
        <v>9.3864000245352283E-2</v>
      </c>
      <c r="K47" s="2">
        <f t="shared" ca="1" si="5"/>
        <v>0.98140231147182855</v>
      </c>
      <c r="L47" s="2"/>
      <c r="M47" s="17">
        <f ca="1">VLOOKUP(N47,$S$5:$T$105,2,TRUE)</f>
        <v>4</v>
      </c>
      <c r="N47" s="2">
        <f t="shared" ca="1" si="0"/>
        <v>0.32887838545456283</v>
      </c>
      <c r="O47" s="2"/>
      <c r="P47" s="31">
        <f t="shared" ca="1" si="1"/>
        <v>3.7176669894683529</v>
      </c>
      <c r="R47" s="2"/>
      <c r="S47" s="44">
        <f>_xlfn.POISSON.DIST(T46,Poisson_Labda,TRUE)</f>
        <v>1</v>
      </c>
      <c r="T47" s="19">
        <f t="shared" si="6"/>
        <v>42</v>
      </c>
      <c r="W47">
        <f t="shared" si="7"/>
        <v>42</v>
      </c>
    </row>
    <row r="48" spans="1:23" x14ac:dyDescent="0.25">
      <c r="A48" s="32">
        <f ca="1">Uniform_A+B48*(Uniform_B-Uniform_A)</f>
        <v>5.1346521950407471</v>
      </c>
      <c r="B48" s="2">
        <f t="shared" ca="1" si="2"/>
        <v>0.51346521950407475</v>
      </c>
      <c r="C48" s="4"/>
      <c r="D48" s="5">
        <f ca="1">IF(E48&lt;(Driehoek_C-Driehoek_A)/(Driehoek_B-Driehoek_A),Driehoek_A+SQRT(E48*(Driehoek_B-Driehoek_A)*(Driehoek_C-Driehoek_A)),Driehoek_B-SQRT((1-E48)*(Driehoek_B-Driehoek_A)*(Driehoek_B-Driehoek_C)))</f>
        <v>4.1929485255218779</v>
      </c>
      <c r="E48" s="2">
        <f t="shared" ca="1" si="3"/>
        <v>0.33977874633479188</v>
      </c>
      <c r="F48" s="2"/>
      <c r="G48" s="15">
        <f ca="1">_xlfn.NORM.INV(H48,Normaal_Mu,Normaal_Sigma)</f>
        <v>0.86332957406246091</v>
      </c>
      <c r="H48" s="2">
        <f t="shared" ca="1" si="4"/>
        <v>1.930425637342803E-2</v>
      </c>
      <c r="I48" s="2"/>
      <c r="J48" s="15">
        <f ca="1">-LN(K48) /NegExp_Labda</f>
        <v>4.2948253230224935</v>
      </c>
      <c r="K48" s="2">
        <f t="shared" ca="1" si="5"/>
        <v>0.42360025443558025</v>
      </c>
      <c r="L48" s="2"/>
      <c r="M48" s="17">
        <f ca="1">VLOOKUP(N48,$S$5:$T$105,2,TRUE)</f>
        <v>4</v>
      </c>
      <c r="N48" s="2">
        <f t="shared" ca="1" si="0"/>
        <v>0.30398959102778966</v>
      </c>
      <c r="O48" s="2"/>
      <c r="P48" s="31">
        <f t="shared" ca="1" si="1"/>
        <v>3.6971511235295162</v>
      </c>
      <c r="R48" s="2"/>
      <c r="S48" s="44">
        <f>_xlfn.POISSON.DIST(T47,Poisson_Labda,TRUE)</f>
        <v>1</v>
      </c>
      <c r="T48" s="19">
        <f t="shared" si="6"/>
        <v>43</v>
      </c>
      <c r="W48">
        <f t="shared" si="7"/>
        <v>43</v>
      </c>
    </row>
    <row r="49" spans="1:23" x14ac:dyDescent="0.25">
      <c r="A49" s="32">
        <f ca="1">Uniform_A+B49*(Uniform_B-Uniform_A)</f>
        <v>1.7773712713456047</v>
      </c>
      <c r="B49" s="2">
        <f t="shared" ca="1" si="2"/>
        <v>0.17773712713456047</v>
      </c>
      <c r="C49" s="4"/>
      <c r="D49" s="5">
        <f ca="1">IF(E49&lt;(Driehoek_C-Driehoek_A)/(Driehoek_B-Driehoek_A),Driehoek_A+SQRT(E49*(Driehoek_B-Driehoek_A)*(Driehoek_C-Driehoek_A)),Driehoek_B-SQRT((1-E49)*(Driehoek_B-Driehoek_A)*(Driehoek_B-Driehoek_C)))</f>
        <v>4.0534590969550699</v>
      </c>
      <c r="E49" s="2">
        <f t="shared" ca="1" si="3"/>
        <v>0.30090665984295561</v>
      </c>
      <c r="F49" s="2"/>
      <c r="G49" s="15">
        <f ca="1">_xlfn.NORM.INV(H49,Normaal_Mu,Normaal_Sigma)</f>
        <v>8.2196571728497823</v>
      </c>
      <c r="H49" s="2">
        <f t="shared" ca="1" si="4"/>
        <v>0.94628235866123378</v>
      </c>
      <c r="I49" s="2"/>
      <c r="J49" s="15">
        <f ca="1">-LN(K49) /NegExp_Labda</f>
        <v>2.5852043146815653</v>
      </c>
      <c r="K49" s="2">
        <f t="shared" ca="1" si="5"/>
        <v>0.59628242128547848</v>
      </c>
      <c r="L49" s="2"/>
      <c r="M49" s="17">
        <f ca="1">VLOOKUP(N49,$S$5:$T$105,2,TRUE)</f>
        <v>5</v>
      </c>
      <c r="N49" s="2">
        <f t="shared" ca="1" si="0"/>
        <v>0.46755415941788581</v>
      </c>
      <c r="O49" s="2"/>
      <c r="P49" s="31">
        <f t="shared" ca="1" si="1"/>
        <v>4.327138371166404</v>
      </c>
      <c r="R49" s="2"/>
      <c r="S49" s="44">
        <f>_xlfn.POISSON.DIST(T48,Poisson_Labda,TRUE)</f>
        <v>1</v>
      </c>
      <c r="T49" s="19">
        <f t="shared" si="6"/>
        <v>44</v>
      </c>
      <c r="W49">
        <f t="shared" si="7"/>
        <v>44</v>
      </c>
    </row>
    <row r="50" spans="1:23" x14ac:dyDescent="0.25">
      <c r="A50" s="32">
        <f ca="1">Uniform_A+B50*(Uniform_B-Uniform_A)</f>
        <v>3.0598241979240717</v>
      </c>
      <c r="B50" s="2">
        <f t="shared" ca="1" si="2"/>
        <v>0.30598241979240715</v>
      </c>
      <c r="C50" s="4"/>
      <c r="D50" s="5">
        <f ca="1">IF(E50&lt;(Driehoek_C-Driehoek_A)/(Driehoek_B-Driehoek_A),Driehoek_A+SQRT(E50*(Driehoek_B-Driehoek_A)*(Driehoek_C-Driehoek_A)),Driehoek_B-SQRT((1-E50)*(Driehoek_B-Driehoek_A)*(Driehoek_B-Driehoek_C)))</f>
        <v>8.2007322734584598</v>
      </c>
      <c r="E50" s="2">
        <f t="shared" ca="1" si="3"/>
        <v>0.9817477457516891</v>
      </c>
      <c r="F50" s="2"/>
      <c r="G50" s="15">
        <f ca="1">_xlfn.NORM.INV(H50,Normaal_Mu,Normaal_Sigma)</f>
        <v>5.0790297917453842</v>
      </c>
      <c r="H50" s="2">
        <f t="shared" ca="1" si="4"/>
        <v>0.515760061198419</v>
      </c>
      <c r="I50" s="2"/>
      <c r="J50" s="15">
        <f ca="1">-LN(K50) /NegExp_Labda</f>
        <v>6.4328219483813687</v>
      </c>
      <c r="K50" s="2">
        <f t="shared" ca="1" si="5"/>
        <v>0.27621813266411455</v>
      </c>
      <c r="L50" s="2"/>
      <c r="M50" s="17">
        <f ca="1">VLOOKUP(N50,$S$5:$T$105,2,TRUE)</f>
        <v>4</v>
      </c>
      <c r="N50" s="2">
        <f t="shared" ca="1" si="0"/>
        <v>0.43449626592749679</v>
      </c>
      <c r="O50" s="2"/>
      <c r="P50" s="31">
        <f t="shared" ca="1" si="1"/>
        <v>5.3544816423018577</v>
      </c>
      <c r="R50" s="2"/>
      <c r="S50" s="44">
        <f>_xlfn.POISSON.DIST(T49,Poisson_Labda,TRUE)</f>
        <v>1</v>
      </c>
      <c r="T50" s="19">
        <f t="shared" si="6"/>
        <v>45</v>
      </c>
      <c r="W50">
        <f t="shared" si="7"/>
        <v>45</v>
      </c>
    </row>
    <row r="51" spans="1:23" x14ac:dyDescent="0.25">
      <c r="A51" s="32">
        <f ca="1">Uniform_A+B51*(Uniform_B-Uniform_A)</f>
        <v>6.857883980574945</v>
      </c>
      <c r="B51" s="2">
        <f t="shared" ca="1" si="2"/>
        <v>0.68578839805749447</v>
      </c>
      <c r="C51" s="4"/>
      <c r="D51" s="5">
        <f ca="1">IF(E51&lt;(Driehoek_C-Driehoek_A)/(Driehoek_B-Driehoek_A),Driehoek_A+SQRT(E51*(Driehoek_B-Driehoek_A)*(Driehoek_C-Driehoek_A)),Driehoek_B-SQRT((1-E51)*(Driehoek_B-Driehoek_A)*(Driehoek_B-Driehoek_C)))</f>
        <v>3.1241438295878217</v>
      </c>
      <c r="E51" s="2">
        <f t="shared" ca="1" si="3"/>
        <v>9.0264239257169532E-2</v>
      </c>
      <c r="F51" s="2"/>
      <c r="G51" s="15">
        <f ca="1">_xlfn.NORM.INV(H51,Normaal_Mu,Normaal_Sigma)</f>
        <v>0.83052103233069641</v>
      </c>
      <c r="H51" s="2">
        <f t="shared" ca="1" si="4"/>
        <v>1.8546477271624284E-2</v>
      </c>
      <c r="I51" s="2"/>
      <c r="J51" s="15">
        <f ca="1">-LN(K51) /NegExp_Labda</f>
        <v>0.91887282974141316</v>
      </c>
      <c r="K51" s="2">
        <f t="shared" ca="1" si="5"/>
        <v>0.83212337162698735</v>
      </c>
      <c r="L51" s="2"/>
      <c r="M51" s="17">
        <f ca="1">VLOOKUP(N51,$S$5:$T$105,2,TRUE)</f>
        <v>4</v>
      </c>
      <c r="N51" s="2">
        <f t="shared" ca="1" si="0"/>
        <v>0.31061737512127585</v>
      </c>
      <c r="O51" s="2"/>
      <c r="P51" s="31">
        <f t="shared" ca="1" si="1"/>
        <v>3.1462843344469755</v>
      </c>
      <c r="R51" s="2"/>
      <c r="S51" s="44">
        <f>_xlfn.POISSON.DIST(T50,Poisson_Labda,TRUE)</f>
        <v>1</v>
      </c>
      <c r="T51" s="19">
        <f t="shared" si="6"/>
        <v>46</v>
      </c>
      <c r="W51">
        <f t="shared" si="7"/>
        <v>46</v>
      </c>
    </row>
    <row r="52" spans="1:23" x14ac:dyDescent="0.25">
      <c r="A52" s="32">
        <f ca="1">Uniform_A+B52*(Uniform_B-Uniform_A)</f>
        <v>4.5640726442058188</v>
      </c>
      <c r="B52" s="2">
        <f t="shared" ca="1" si="2"/>
        <v>0.45640726442058188</v>
      </c>
      <c r="C52" s="4"/>
      <c r="D52" s="5">
        <f ca="1">IF(E52&lt;(Driehoek_C-Driehoek_A)/(Driehoek_B-Driehoek_A),Driehoek_A+SQRT(E52*(Driehoek_B-Driehoek_A)*(Driehoek_C-Driehoek_A)),Driehoek_B-SQRT((1-E52)*(Driehoek_B-Driehoek_A)*(Driehoek_B-Driehoek_C)))</f>
        <v>5.0915166679254895</v>
      </c>
      <c r="E52" s="2">
        <f t="shared" ca="1" si="3"/>
        <v>0.56353594408273511</v>
      </c>
      <c r="F52" s="2"/>
      <c r="G52" s="15">
        <f ca="1">_xlfn.NORM.INV(H52,Normaal_Mu,Normaal_Sigma)</f>
        <v>1.6798569153595664</v>
      </c>
      <c r="H52" s="2">
        <f t="shared" ca="1" si="4"/>
        <v>4.8450030511842712E-2</v>
      </c>
      <c r="I52" s="2"/>
      <c r="J52" s="15">
        <f ca="1">-LN(K52) /NegExp_Labda</f>
        <v>11.354314959345785</v>
      </c>
      <c r="K52" s="2">
        <f t="shared" ca="1" si="5"/>
        <v>0.10322306097176881</v>
      </c>
      <c r="L52" s="2"/>
      <c r="M52" s="17">
        <f ca="1">VLOOKUP(N52,$S$5:$T$105,2,TRUE)</f>
        <v>2</v>
      </c>
      <c r="N52" s="2">
        <f t="shared" ca="1" si="0"/>
        <v>7.4261663503119246E-2</v>
      </c>
      <c r="O52" s="2"/>
      <c r="P52" s="31">
        <f t="shared" ca="1" si="1"/>
        <v>4.9379522373673321</v>
      </c>
      <c r="R52" s="2"/>
      <c r="S52" s="44">
        <f>_xlfn.POISSON.DIST(T51,Poisson_Labda,TRUE)</f>
        <v>1</v>
      </c>
      <c r="T52" s="19">
        <f t="shared" si="6"/>
        <v>47</v>
      </c>
      <c r="W52">
        <f t="shared" si="7"/>
        <v>47</v>
      </c>
    </row>
    <row r="53" spans="1:23" x14ac:dyDescent="0.25">
      <c r="A53" s="32">
        <f ca="1">Uniform_A+B53*(Uniform_B-Uniform_A)</f>
        <v>2.4488571061598687</v>
      </c>
      <c r="B53" s="2">
        <f t="shared" ca="1" si="2"/>
        <v>0.24488571061598685</v>
      </c>
      <c r="C53" s="4"/>
      <c r="D53" s="5">
        <f ca="1">IF(E53&lt;(Driehoek_C-Driehoek_A)/(Driehoek_B-Driehoek_A),Driehoek_A+SQRT(E53*(Driehoek_B-Driehoek_A)*(Driehoek_C-Driehoek_A)),Driehoek_B-SQRT((1-E53)*(Driehoek_B-Driehoek_A)*(Driehoek_B-Driehoek_C)))</f>
        <v>4.0897752221945423</v>
      </c>
      <c r="E53" s="2">
        <f t="shared" ca="1" si="3"/>
        <v>0.31113407518358127</v>
      </c>
      <c r="F53" s="2"/>
      <c r="G53" s="15">
        <f ca="1">_xlfn.NORM.INV(H53,Normaal_Mu,Normaal_Sigma)</f>
        <v>3.5715855565715611</v>
      </c>
      <c r="H53" s="2">
        <f t="shared" ca="1" si="4"/>
        <v>0.23754952597062184</v>
      </c>
      <c r="I53" s="2"/>
      <c r="J53" s="15">
        <f ca="1">-LN(K53) /NegExp_Labda</f>
        <v>7.1302585851233813</v>
      </c>
      <c r="K53" s="2">
        <f t="shared" ca="1" si="5"/>
        <v>0.24025564933064014</v>
      </c>
      <c r="L53" s="2"/>
      <c r="M53" s="17">
        <f ca="1">VLOOKUP(N53,$S$5:$T$105,2,TRUE)</f>
        <v>7</v>
      </c>
      <c r="N53" s="2">
        <f t="shared" ca="1" si="0"/>
        <v>0.79091931050145015</v>
      </c>
      <c r="O53" s="2"/>
      <c r="P53" s="31">
        <f t="shared" ca="1" si="1"/>
        <v>4.8480952940098714</v>
      </c>
      <c r="R53" s="2"/>
      <c r="S53" s="44">
        <f>_xlfn.POISSON.DIST(T52,Poisson_Labda,TRUE)</f>
        <v>1</v>
      </c>
      <c r="T53" s="19">
        <f t="shared" si="6"/>
        <v>48</v>
      </c>
      <c r="W53">
        <f t="shared" si="7"/>
        <v>48</v>
      </c>
    </row>
    <row r="54" spans="1:23" x14ac:dyDescent="0.25">
      <c r="A54" s="32">
        <f ca="1">Uniform_A+B54*(Uniform_B-Uniform_A)</f>
        <v>6.5143204612111951</v>
      </c>
      <c r="B54" s="2">
        <f t="shared" ca="1" si="2"/>
        <v>0.65143204612111949</v>
      </c>
      <c r="C54" s="4"/>
      <c r="D54" s="5">
        <f ca="1">IF(E54&lt;(Driehoek_C-Driehoek_A)/(Driehoek_B-Driehoek_A),Driehoek_A+SQRT(E54*(Driehoek_B-Driehoek_A)*(Driehoek_C-Driehoek_A)),Driehoek_B-SQRT((1-E54)*(Driehoek_B-Driehoek_A)*(Driehoek_B-Driehoek_C)))</f>
        <v>6.5464679413821152</v>
      </c>
      <c r="E54" s="2">
        <f t="shared" ca="1" si="3"/>
        <v>0.82800515535240815</v>
      </c>
      <c r="F54" s="2"/>
      <c r="G54" s="15">
        <f ca="1">_xlfn.NORM.INV(H54,Normaal_Mu,Normaal_Sigma)</f>
        <v>5.0538278361505835</v>
      </c>
      <c r="H54" s="2">
        <f t="shared" ca="1" si="4"/>
        <v>0.51073580373986438</v>
      </c>
      <c r="I54" s="2"/>
      <c r="J54" s="15">
        <f ca="1">-LN(K54) /NegExp_Labda</f>
        <v>1.4590316547320297</v>
      </c>
      <c r="K54" s="2">
        <f t="shared" ca="1" si="5"/>
        <v>0.746913175934663</v>
      </c>
      <c r="L54" s="2"/>
      <c r="M54" s="17">
        <f ca="1">VLOOKUP(N54,$S$5:$T$105,2,TRUE)</f>
        <v>2</v>
      </c>
      <c r="N54" s="2">
        <f t="shared" ca="1" si="0"/>
        <v>0.10918090472452302</v>
      </c>
      <c r="O54" s="2"/>
      <c r="P54" s="31">
        <f t="shared" ca="1" si="1"/>
        <v>4.314729578695184</v>
      </c>
      <c r="R54" s="2"/>
      <c r="S54" s="44">
        <f>_xlfn.POISSON.DIST(T53,Poisson_Labda,TRUE)</f>
        <v>1</v>
      </c>
      <c r="T54" s="19">
        <f t="shared" si="6"/>
        <v>49</v>
      </c>
      <c r="W54">
        <f t="shared" si="7"/>
        <v>49</v>
      </c>
    </row>
    <row r="55" spans="1:23" x14ac:dyDescent="0.25">
      <c r="A55" s="32">
        <f ca="1">Uniform_A+B55*(Uniform_B-Uniform_A)</f>
        <v>8.4075933031563626</v>
      </c>
      <c r="B55" s="2">
        <f t="shared" ca="1" si="2"/>
        <v>0.84075933031563621</v>
      </c>
      <c r="C55" s="4"/>
      <c r="D55" s="5">
        <f ca="1">IF(E55&lt;(Driehoek_C-Driehoek_A)/(Driehoek_B-Driehoek_A),Driehoek_A+SQRT(E55*(Driehoek_B-Driehoek_A)*(Driehoek_C-Driehoek_A)),Driehoek_B-SQRT((1-E55)*(Driehoek_B-Driehoek_A)*(Driehoek_B-Driehoek_C)))</f>
        <v>5.5025714161578962</v>
      </c>
      <c r="E55" s="2">
        <f t="shared" ca="1" si="3"/>
        <v>0.65051409431212048</v>
      </c>
      <c r="F55" s="2"/>
      <c r="G55" s="15">
        <f ca="1">_xlfn.NORM.INV(H55,Normaal_Mu,Normaal_Sigma)</f>
        <v>5.77937377056075</v>
      </c>
      <c r="H55" s="2">
        <f t="shared" ca="1" si="4"/>
        <v>0.65161595228899871</v>
      </c>
      <c r="I55" s="2"/>
      <c r="J55" s="15">
        <f ca="1">-LN(K55) /NegExp_Labda</f>
        <v>0.89892994837580953</v>
      </c>
      <c r="K55" s="2">
        <f t="shared" ca="1" si="5"/>
        <v>0.83544898698977121</v>
      </c>
      <c r="L55" s="2"/>
      <c r="M55" s="17">
        <f ca="1">VLOOKUP(N55,$S$5:$T$105,2,TRUE)</f>
        <v>1</v>
      </c>
      <c r="N55" s="2">
        <f t="shared" ca="1" si="0"/>
        <v>2.5424153517814352E-2</v>
      </c>
      <c r="O55" s="2"/>
      <c r="P55" s="31">
        <f t="shared" ca="1" si="1"/>
        <v>4.3176936876501637</v>
      </c>
      <c r="R55" s="2"/>
      <c r="S55" s="44">
        <f>_xlfn.POISSON.DIST(T54,Poisson_Labda,TRUE)</f>
        <v>1</v>
      </c>
      <c r="T55" s="19">
        <f t="shared" si="6"/>
        <v>50</v>
      </c>
      <c r="W55">
        <f t="shared" si="7"/>
        <v>50</v>
      </c>
    </row>
    <row r="56" spans="1:23" x14ac:dyDescent="0.25">
      <c r="A56" s="32">
        <f ca="1">Uniform_A+B56*(Uniform_B-Uniform_A)</f>
        <v>4.7913162721713674</v>
      </c>
      <c r="B56" s="2">
        <f t="shared" ca="1" si="2"/>
        <v>0.47913162721713676</v>
      </c>
      <c r="C56" s="4"/>
      <c r="D56" s="5">
        <f ca="1">IF(E56&lt;(Driehoek_C-Driehoek_A)/(Driehoek_B-Driehoek_A),Driehoek_A+SQRT(E56*(Driehoek_B-Driehoek_A)*(Driehoek_C-Driehoek_A)),Driehoek_B-SQRT((1-E56)*(Driehoek_B-Driehoek_A)*(Driehoek_B-Driehoek_C)))</f>
        <v>5.4917149283616276</v>
      </c>
      <c r="E56" s="2">
        <f t="shared" ca="1" si="3"/>
        <v>0.64834102446055253</v>
      </c>
      <c r="F56" s="2"/>
      <c r="G56" s="15">
        <f ca="1">_xlfn.NORM.INV(H56,Normaal_Mu,Normaal_Sigma)</f>
        <v>7.2886165889683561</v>
      </c>
      <c r="H56" s="2">
        <f t="shared" ca="1" si="4"/>
        <v>0.87375209768148487</v>
      </c>
      <c r="I56" s="2"/>
      <c r="J56" s="15">
        <f ca="1">-LN(K56) /NegExp_Labda</f>
        <v>22.035808971990502</v>
      </c>
      <c r="K56" s="2">
        <f t="shared" ca="1" si="5"/>
        <v>1.2189726228971853E-2</v>
      </c>
      <c r="L56" s="2"/>
      <c r="M56" s="17">
        <f ca="1">VLOOKUP(N56,$S$5:$T$105,2,TRUE)</f>
        <v>8</v>
      </c>
      <c r="N56" s="2">
        <f t="shared" ca="1" si="0"/>
        <v>0.91577746067517141</v>
      </c>
      <c r="O56" s="2"/>
      <c r="P56" s="31">
        <f t="shared" ca="1" si="1"/>
        <v>9.5214913522983711</v>
      </c>
      <c r="R56" s="2"/>
      <c r="S56" s="44">
        <f>_xlfn.POISSON.DIST(T55,Poisson_Labda,TRUE)</f>
        <v>1</v>
      </c>
      <c r="T56" s="19">
        <f t="shared" si="6"/>
        <v>51</v>
      </c>
      <c r="W56">
        <f t="shared" si="7"/>
        <v>51</v>
      </c>
    </row>
    <row r="57" spans="1:23" x14ac:dyDescent="0.25">
      <c r="A57" s="32">
        <f ca="1">Uniform_A+B57*(Uniform_B-Uniform_A)</f>
        <v>1.311287378825523</v>
      </c>
      <c r="B57" s="2">
        <f t="shared" ca="1" si="2"/>
        <v>0.1311287378825523</v>
      </c>
      <c r="C57" s="4"/>
      <c r="D57" s="5">
        <f ca="1">IF(E57&lt;(Driehoek_C-Driehoek_A)/(Driehoek_B-Driehoek_A),Driehoek_A+SQRT(E57*(Driehoek_B-Driehoek_A)*(Driehoek_C-Driehoek_A)),Driehoek_B-SQRT((1-E57)*(Driehoek_B-Driehoek_A)*(Driehoek_B-Driehoek_C)))</f>
        <v>3.828854876108795</v>
      </c>
      <c r="E57" s="2">
        <f t="shared" ca="1" si="3"/>
        <v>0.23890786841906542</v>
      </c>
      <c r="F57" s="2"/>
      <c r="G57" s="15">
        <f ca="1">_xlfn.NORM.INV(H57,Normaal_Mu,Normaal_Sigma)</f>
        <v>5.2780432592102855</v>
      </c>
      <c r="H57" s="2">
        <f t="shared" ca="1" si="4"/>
        <v>0.55528347146841062</v>
      </c>
      <c r="I57" s="2"/>
      <c r="J57" s="15">
        <f ca="1">-LN(K57) /NegExp_Labda</f>
        <v>2.742497625387049</v>
      </c>
      <c r="K57" s="2">
        <f t="shared" ca="1" si="5"/>
        <v>0.57781615890713178</v>
      </c>
      <c r="L57" s="2"/>
      <c r="M57" s="17">
        <f ca="1">VLOOKUP(N57,$S$5:$T$105,2,TRUE)</f>
        <v>6</v>
      </c>
      <c r="N57" s="2">
        <f t="shared" ca="1" si="0"/>
        <v>0.69342325347143396</v>
      </c>
      <c r="O57" s="2"/>
      <c r="P57" s="31">
        <f t="shared" ca="1" si="1"/>
        <v>3.8321366279063307</v>
      </c>
      <c r="R57" s="2"/>
      <c r="S57" s="44">
        <f>_xlfn.POISSON.DIST(T56,Poisson_Labda,TRUE)</f>
        <v>1</v>
      </c>
      <c r="T57" s="19">
        <f t="shared" si="6"/>
        <v>52</v>
      </c>
      <c r="W57">
        <f t="shared" si="7"/>
        <v>52</v>
      </c>
    </row>
    <row r="58" spans="1:23" x14ac:dyDescent="0.25">
      <c r="A58" s="32">
        <f ca="1">Uniform_A+B58*(Uniform_B-Uniform_A)</f>
        <v>8.2655884332932299</v>
      </c>
      <c r="B58" s="2">
        <f t="shared" ca="1" si="2"/>
        <v>0.82655884332932306</v>
      </c>
      <c r="C58" s="4"/>
      <c r="D58" s="5">
        <f ca="1">IF(E58&lt;(Driehoek_C-Driehoek_A)/(Driehoek_B-Driehoek_A),Driehoek_A+SQRT(E58*(Driehoek_B-Driehoek_A)*(Driehoek_C-Driehoek_A)),Driehoek_B-SQRT((1-E58)*(Driehoek_B-Driehoek_A)*(Driehoek_B-Driehoek_C)))</f>
        <v>3.6162773306524345</v>
      </c>
      <c r="E58" s="2">
        <f t="shared" ca="1" si="3"/>
        <v>0.18659660068435413</v>
      </c>
      <c r="F58" s="2"/>
      <c r="G58" s="15">
        <f ca="1">_xlfn.NORM.INV(H58,Normaal_Mu,Normaal_Sigma)</f>
        <v>6.6650808555865977</v>
      </c>
      <c r="H58" s="2">
        <f t="shared" ca="1" si="4"/>
        <v>0.79744801570663781</v>
      </c>
      <c r="I58" s="2"/>
      <c r="J58" s="15">
        <f ca="1">-LN(K58) /NegExp_Labda</f>
        <v>1.4527927967804382</v>
      </c>
      <c r="K58" s="2">
        <f t="shared" ca="1" si="5"/>
        <v>0.74784573466517945</v>
      </c>
      <c r="L58" s="2"/>
      <c r="M58" s="17">
        <f ca="1">VLOOKUP(N58,$S$5:$T$105,2,TRUE)</f>
        <v>7</v>
      </c>
      <c r="N58" s="2">
        <f t="shared" ca="1" si="0"/>
        <v>0.77608382420192024</v>
      </c>
      <c r="O58" s="2"/>
      <c r="P58" s="31">
        <f t="shared" ca="1" si="1"/>
        <v>5.3999478832625405</v>
      </c>
      <c r="R58" s="2"/>
      <c r="S58" s="44">
        <f>_xlfn.POISSON.DIST(T57,Poisson_Labda,TRUE)</f>
        <v>1</v>
      </c>
      <c r="T58" s="19">
        <f t="shared" si="6"/>
        <v>53</v>
      </c>
      <c r="W58">
        <f t="shared" si="7"/>
        <v>53</v>
      </c>
    </row>
    <row r="59" spans="1:23" x14ac:dyDescent="0.25">
      <c r="A59" s="32">
        <f ca="1">Uniform_A+B59*(Uniform_B-Uniform_A)</f>
        <v>8.5929834784245962</v>
      </c>
      <c r="B59" s="2">
        <f t="shared" ca="1" si="2"/>
        <v>0.85929834784245962</v>
      </c>
      <c r="C59" s="4"/>
      <c r="D59" s="5">
        <f ca="1">IF(E59&lt;(Driehoek_C-Driehoek_A)/(Driehoek_B-Driehoek_A),Driehoek_A+SQRT(E59*(Driehoek_B-Driehoek_A)*(Driehoek_C-Driehoek_A)),Driehoek_B-SQRT((1-E59)*(Driehoek_B-Driehoek_A)*(Driehoek_B-Driehoek_C)))</f>
        <v>8.1899764540836948</v>
      </c>
      <c r="E59" s="2">
        <f t="shared" ca="1" si="3"/>
        <v>0.9812531958588907</v>
      </c>
      <c r="F59" s="2"/>
      <c r="G59" s="15">
        <f ca="1">_xlfn.NORM.INV(H59,Normaal_Mu,Normaal_Sigma)</f>
        <v>3.4372950818295553</v>
      </c>
      <c r="H59" s="2">
        <f t="shared" ca="1" si="4"/>
        <v>0.21729761206924125</v>
      </c>
      <c r="I59" s="2"/>
      <c r="J59" s="15">
        <f ca="1">-LN(K59) /NegExp_Labda</f>
        <v>5.5461157291597196</v>
      </c>
      <c r="K59" s="2">
        <f t="shared" ca="1" si="5"/>
        <v>0.32981507979828861</v>
      </c>
      <c r="L59" s="2"/>
      <c r="M59" s="17">
        <f ca="1">VLOOKUP(N59,$S$5:$T$105,2,TRUE)</f>
        <v>5</v>
      </c>
      <c r="N59" s="2">
        <f t="shared" ca="1" si="0"/>
        <v>0.4474372420102849</v>
      </c>
      <c r="O59" s="2"/>
      <c r="P59" s="31">
        <f t="shared" ca="1" si="1"/>
        <v>6.1532741486995128</v>
      </c>
      <c r="R59" s="2"/>
      <c r="S59" s="44">
        <f>_xlfn.POISSON.DIST(T58,Poisson_Labda,TRUE)</f>
        <v>1</v>
      </c>
      <c r="T59" s="19">
        <f t="shared" si="6"/>
        <v>54</v>
      </c>
      <c r="W59">
        <f t="shared" si="7"/>
        <v>54</v>
      </c>
    </row>
    <row r="60" spans="1:23" x14ac:dyDescent="0.25">
      <c r="A60" s="32">
        <f ca="1">Uniform_A+B60*(Uniform_B-Uniform_A)</f>
        <v>9.3651596212161365</v>
      </c>
      <c r="B60" s="2">
        <f t="shared" ca="1" si="2"/>
        <v>0.93651596212161359</v>
      </c>
      <c r="C60" s="4"/>
      <c r="D60" s="5">
        <f ca="1">IF(E60&lt;(Driehoek_C-Driehoek_A)/(Driehoek_B-Driehoek_A),Driehoek_A+SQRT(E60*(Driehoek_B-Driehoek_A)*(Driehoek_C-Driehoek_A)),Driehoek_B-SQRT((1-E60)*(Driehoek_B-Driehoek_A)*(Driehoek_B-Driehoek_C)))</f>
        <v>4.4555649534495023</v>
      </c>
      <c r="E60" s="2">
        <f t="shared" ca="1" si="3"/>
        <v>0.40994600307667362</v>
      </c>
      <c r="F60" s="2"/>
      <c r="G60" s="15">
        <f ca="1">_xlfn.NORM.INV(H60,Normaal_Mu,Normaal_Sigma)</f>
        <v>5.0742612338228152</v>
      </c>
      <c r="H60" s="2">
        <f t="shared" ca="1" si="4"/>
        <v>0.5148095699555052</v>
      </c>
      <c r="I60" s="2"/>
      <c r="J60" s="15">
        <f ca="1">-LN(K60) /NegExp_Labda</f>
        <v>1.2265563770683985</v>
      </c>
      <c r="K60" s="2">
        <f t="shared" ca="1" si="5"/>
        <v>0.78246093947805784</v>
      </c>
      <c r="L60" s="2"/>
      <c r="M60" s="17">
        <f ca="1">VLOOKUP(N60,$S$5:$T$105,2,TRUE)</f>
        <v>4</v>
      </c>
      <c r="N60" s="2">
        <f t="shared" ca="1" si="0"/>
        <v>0.34562669155926051</v>
      </c>
      <c r="O60" s="2"/>
      <c r="P60" s="31">
        <f t="shared" ca="1" si="1"/>
        <v>4.8243084371113714</v>
      </c>
      <c r="R60" s="2"/>
      <c r="S60" s="44">
        <f>_xlfn.POISSON.DIST(T59,Poisson_Labda,TRUE)</f>
        <v>1</v>
      </c>
      <c r="T60" s="19">
        <f t="shared" si="6"/>
        <v>55</v>
      </c>
      <c r="W60">
        <f t="shared" si="7"/>
        <v>55</v>
      </c>
    </row>
    <row r="61" spans="1:23" x14ac:dyDescent="0.25">
      <c r="A61" s="32">
        <f ca="1">Uniform_A+B61*(Uniform_B-Uniform_A)</f>
        <v>3.8894113556291119</v>
      </c>
      <c r="B61" s="2">
        <f t="shared" ca="1" si="2"/>
        <v>0.38894113556291121</v>
      </c>
      <c r="C61" s="4"/>
      <c r="D61" s="5">
        <f ca="1">IF(E61&lt;(Driehoek_C-Driehoek_A)/(Driehoek_B-Driehoek_A),Driehoek_A+SQRT(E61*(Driehoek_B-Driehoek_A)*(Driehoek_C-Driehoek_A)),Driehoek_B-SQRT((1-E61)*(Driehoek_B-Driehoek_A)*(Driehoek_B-Driehoek_C)))</f>
        <v>3.4511029573189105</v>
      </c>
      <c r="E61" s="2">
        <f t="shared" ca="1" si="3"/>
        <v>0.15040712805283485</v>
      </c>
      <c r="F61" s="2"/>
      <c r="G61" s="15">
        <f ca="1">_xlfn.NORM.INV(H61,Normaal_Mu,Normaal_Sigma)</f>
        <v>3.907911556339613</v>
      </c>
      <c r="H61" s="2">
        <f t="shared" ca="1" si="4"/>
        <v>0.2925177699035636</v>
      </c>
      <c r="I61" s="2"/>
      <c r="J61" s="15">
        <f ca="1">-LN(K61) /NegExp_Labda</f>
        <v>0.98253747174382522</v>
      </c>
      <c r="K61" s="2">
        <f t="shared" ca="1" si="5"/>
        <v>0.8215951739514038</v>
      </c>
      <c r="L61" s="2"/>
      <c r="M61" s="17">
        <f ca="1">VLOOKUP(N61,$S$5:$T$105,2,TRUE)</f>
        <v>6</v>
      </c>
      <c r="N61" s="2">
        <f t="shared" ca="1" si="0"/>
        <v>0.66185230757157243</v>
      </c>
      <c r="O61" s="2"/>
      <c r="P61" s="31">
        <f t="shared" ca="1" si="1"/>
        <v>3.6461926682062922</v>
      </c>
      <c r="R61" s="2"/>
      <c r="S61" s="44">
        <f>_xlfn.POISSON.DIST(T60,Poisson_Labda,TRUE)</f>
        <v>1</v>
      </c>
      <c r="T61" s="19">
        <f t="shared" si="6"/>
        <v>56</v>
      </c>
      <c r="W61">
        <f t="shared" si="7"/>
        <v>56</v>
      </c>
    </row>
    <row r="62" spans="1:23" x14ac:dyDescent="0.25">
      <c r="A62" s="32">
        <f ca="1">Uniform_A+B62*(Uniform_B-Uniform_A)</f>
        <v>8.6687360979380088</v>
      </c>
      <c r="B62" s="2">
        <f t="shared" ca="1" si="2"/>
        <v>0.86687360979380079</v>
      </c>
      <c r="C62" s="4"/>
      <c r="D62" s="5">
        <f ca="1">IF(E62&lt;(Driehoek_C-Driehoek_A)/(Driehoek_B-Driehoek_A),Driehoek_A+SQRT(E62*(Driehoek_B-Driehoek_A)*(Driehoek_C-Driehoek_A)),Driehoek_B-SQRT((1-E62)*(Driehoek_B-Driehoek_A)*(Driehoek_B-Driehoek_C)))</f>
        <v>5.9557908022619159</v>
      </c>
      <c r="E62" s="2">
        <f t="shared" ca="1" si="3"/>
        <v>0.73522258172590993</v>
      </c>
      <c r="F62" s="2"/>
      <c r="G62" s="15">
        <f ca="1">_xlfn.NORM.INV(H62,Normaal_Mu,Normaal_Sigma)</f>
        <v>4.4265615620815506</v>
      </c>
      <c r="H62" s="2">
        <f t="shared" ca="1" si="4"/>
        <v>0.38716366028357674</v>
      </c>
      <c r="I62" s="2"/>
      <c r="J62" s="15">
        <f ca="1">-LN(K62) /NegExp_Labda</f>
        <v>3.3794164967547863E-2</v>
      </c>
      <c r="K62" s="2">
        <f t="shared" ca="1" si="5"/>
        <v>0.99326395654573874</v>
      </c>
      <c r="L62" s="2"/>
      <c r="M62" s="17">
        <f ca="1">VLOOKUP(N62,$S$5:$T$105,2,TRUE)</f>
        <v>6</v>
      </c>
      <c r="N62" s="2">
        <f t="shared" ca="1" si="0"/>
        <v>0.67806694477731377</v>
      </c>
      <c r="O62" s="2"/>
      <c r="P62" s="31">
        <f t="shared" ca="1" si="1"/>
        <v>5.0169765254498051</v>
      </c>
      <c r="R62" s="2"/>
      <c r="S62" s="44">
        <f>_xlfn.POISSON.DIST(T61,Poisson_Labda,TRUE)</f>
        <v>1</v>
      </c>
      <c r="T62" s="19">
        <f t="shared" si="6"/>
        <v>57</v>
      </c>
      <c r="W62">
        <f t="shared" si="7"/>
        <v>57</v>
      </c>
    </row>
    <row r="63" spans="1:23" x14ac:dyDescent="0.25">
      <c r="A63" s="32">
        <f ca="1">Uniform_A+B63*(Uniform_B-Uniform_A)</f>
        <v>9.2097947785590524</v>
      </c>
      <c r="B63" s="2">
        <f t="shared" ca="1" si="2"/>
        <v>0.92097947785590528</v>
      </c>
      <c r="C63" s="4"/>
      <c r="D63" s="5">
        <f ca="1">IF(E63&lt;(Driehoek_C-Driehoek_A)/(Driehoek_B-Driehoek_A),Driehoek_A+SQRT(E63*(Driehoek_B-Driehoek_A)*(Driehoek_C-Driehoek_A)),Driehoek_B-SQRT((1-E63)*(Driehoek_B-Driehoek_A)*(Driehoek_B-Driehoek_C)))</f>
        <v>4.4131024779419228</v>
      </c>
      <c r="E63" s="2">
        <f t="shared" ca="1" si="3"/>
        <v>0.39886774634678501</v>
      </c>
      <c r="F63" s="2"/>
      <c r="G63" s="15">
        <f ca="1">_xlfn.NORM.INV(H63,Normaal_Mu,Normaal_Sigma)</f>
        <v>5.4303189335046298</v>
      </c>
      <c r="H63" s="2">
        <f t="shared" ca="1" si="4"/>
        <v>0.5851785041742078</v>
      </c>
      <c r="I63" s="2"/>
      <c r="J63" s="15">
        <f ca="1">-LN(K63) /NegExp_Labda</f>
        <v>17.769051146525065</v>
      </c>
      <c r="K63" s="2">
        <f t="shared" ca="1" si="5"/>
        <v>2.8615400435848315E-2</v>
      </c>
      <c r="L63" s="2"/>
      <c r="M63" s="17">
        <f ca="1">VLOOKUP(N63,$S$5:$T$105,2,TRUE)</f>
        <v>3</v>
      </c>
      <c r="N63" s="2">
        <f t="shared" ca="1" si="0"/>
        <v>0.13962602953591274</v>
      </c>
      <c r="O63" s="2"/>
      <c r="P63" s="31">
        <f t="shared" ca="1" si="1"/>
        <v>7.964453467306134</v>
      </c>
      <c r="R63" s="2"/>
      <c r="S63" s="44">
        <f>_xlfn.POISSON.DIST(T62,Poisson_Labda,TRUE)</f>
        <v>1</v>
      </c>
      <c r="T63" s="19">
        <f t="shared" si="6"/>
        <v>58</v>
      </c>
      <c r="W63">
        <f t="shared" si="7"/>
        <v>58</v>
      </c>
    </row>
    <row r="64" spans="1:23" x14ac:dyDescent="0.25">
      <c r="A64" s="32">
        <f ca="1">Uniform_A+B64*(Uniform_B-Uniform_A)</f>
        <v>8.4963675926053082</v>
      </c>
      <c r="B64" s="2">
        <f t="shared" ca="1" si="2"/>
        <v>0.84963675926053084</v>
      </c>
      <c r="C64" s="4"/>
      <c r="D64" s="5">
        <f ca="1">IF(E64&lt;(Driehoek_C-Driehoek_A)/(Driehoek_B-Driehoek_A),Driehoek_A+SQRT(E64*(Driehoek_B-Driehoek_A)*(Driehoek_C-Driehoek_A)),Driehoek_B-SQRT((1-E64)*(Driehoek_B-Driehoek_A)*(Driehoek_B-Driehoek_C)))</f>
        <v>5.0346793735645079</v>
      </c>
      <c r="E64" s="2">
        <f t="shared" ca="1" si="3"/>
        <v>0.55074949513043525</v>
      </c>
      <c r="F64" s="2"/>
      <c r="G64" s="15">
        <f ca="1">_xlfn.NORM.INV(H64,Normaal_Mu,Normaal_Sigma)</f>
        <v>7.5964045158593194</v>
      </c>
      <c r="H64" s="2">
        <f t="shared" ca="1" si="4"/>
        <v>0.90289107877516861</v>
      </c>
      <c r="I64" s="2"/>
      <c r="J64" s="15">
        <f ca="1">-LN(K64) /NegExp_Labda</f>
        <v>3.7127449533427503</v>
      </c>
      <c r="K64" s="2">
        <f t="shared" ca="1" si="5"/>
        <v>0.47589930527527302</v>
      </c>
      <c r="L64" s="2"/>
      <c r="M64" s="17">
        <f ca="1">VLOOKUP(N64,$S$5:$T$105,2,TRUE)</f>
        <v>3</v>
      </c>
      <c r="N64" s="2">
        <f t="shared" ca="1" si="0"/>
        <v>0.17202324710260841</v>
      </c>
      <c r="O64" s="2"/>
      <c r="P64" s="31">
        <f t="shared" ca="1" si="1"/>
        <v>5.5680392870743773</v>
      </c>
      <c r="R64" s="2"/>
      <c r="S64" s="44">
        <f>_xlfn.POISSON.DIST(T63,Poisson_Labda,TRUE)</f>
        <v>1</v>
      </c>
      <c r="T64" s="19">
        <f t="shared" si="6"/>
        <v>59</v>
      </c>
      <c r="W64">
        <f t="shared" si="7"/>
        <v>59</v>
      </c>
    </row>
    <row r="65" spans="1:23" x14ac:dyDescent="0.25">
      <c r="A65" s="32">
        <f ca="1">Uniform_A+B65*(Uniform_B-Uniform_A)</f>
        <v>2.558795001280064</v>
      </c>
      <c r="B65" s="2">
        <f t="shared" ca="1" si="2"/>
        <v>0.25587950012800642</v>
      </c>
      <c r="C65" s="4"/>
      <c r="D65" s="5">
        <f ca="1">IF(E65&lt;(Driehoek_C-Driehoek_A)/(Driehoek_B-Driehoek_A),Driehoek_A+SQRT(E65*(Driehoek_B-Driehoek_A)*(Driehoek_C-Driehoek_A)),Driehoek_B-SQRT((1-E65)*(Driehoek_B-Driehoek_A)*(Driehoek_B-Driehoek_C)))</f>
        <v>5.3814936390851109</v>
      </c>
      <c r="E65" s="2">
        <f t="shared" ca="1" si="3"/>
        <v>0.62589747760052816</v>
      </c>
      <c r="F65" s="2"/>
      <c r="G65" s="15">
        <f ca="1">_xlfn.NORM.INV(H65,Normaal_Mu,Normaal_Sigma)</f>
        <v>6.2303072019739476</v>
      </c>
      <c r="H65" s="2">
        <f t="shared" ca="1" si="4"/>
        <v>0.73077335672715382</v>
      </c>
      <c r="I65" s="2"/>
      <c r="J65" s="15">
        <f ca="1">-LN(K65) /NegExp_Labda</f>
        <v>0.79233442701527501</v>
      </c>
      <c r="K65" s="2">
        <f t="shared" ca="1" si="5"/>
        <v>0.85345122501633042</v>
      </c>
      <c r="L65" s="2"/>
      <c r="M65" s="17">
        <f ca="1">VLOOKUP(N65,$S$5:$T$105,2,TRUE)</f>
        <v>5</v>
      </c>
      <c r="N65" s="2">
        <f t="shared" ca="1" si="0"/>
        <v>0.5931592045262144</v>
      </c>
      <c r="O65" s="2"/>
      <c r="P65" s="31">
        <f t="shared" ca="1" si="1"/>
        <v>3.9925860538708791</v>
      </c>
      <c r="R65" s="2"/>
      <c r="S65" s="44">
        <f>_xlfn.POISSON.DIST(T64,Poisson_Labda,TRUE)</f>
        <v>1</v>
      </c>
      <c r="T65" s="19">
        <f t="shared" si="6"/>
        <v>60</v>
      </c>
      <c r="W65">
        <f t="shared" si="7"/>
        <v>60</v>
      </c>
    </row>
    <row r="66" spans="1:23" x14ac:dyDescent="0.25">
      <c r="A66" s="32">
        <f ca="1">Uniform_A+B66*(Uniform_B-Uniform_A)</f>
        <v>6.9205265125880908</v>
      </c>
      <c r="B66" s="2">
        <f t="shared" ca="1" si="2"/>
        <v>0.6920526512588091</v>
      </c>
      <c r="C66" s="4"/>
      <c r="D66" s="5">
        <f ca="1">IF(E66&lt;(Driehoek_C-Driehoek_A)/(Driehoek_B-Driehoek_A),Driehoek_A+SQRT(E66*(Driehoek_B-Driehoek_A)*(Driehoek_C-Driehoek_A)),Driehoek_B-SQRT((1-E66)*(Driehoek_B-Driehoek_A)*(Driehoek_B-Driehoek_C)))</f>
        <v>5.5560545425263257</v>
      </c>
      <c r="E66" s="2">
        <f t="shared" ca="1" si="3"/>
        <v>0.66112113388418414</v>
      </c>
      <c r="F66" s="2"/>
      <c r="G66" s="15">
        <f ca="1">_xlfn.NORM.INV(H66,Normaal_Mu,Normaal_Sigma)</f>
        <v>7.4607926058726068</v>
      </c>
      <c r="H66" s="2">
        <f t="shared" ca="1" si="4"/>
        <v>0.89072563143633943</v>
      </c>
      <c r="I66" s="2"/>
      <c r="J66" s="15">
        <f ca="1">-LN(K66) /NegExp_Labda</f>
        <v>1.139321605000531</v>
      </c>
      <c r="K66" s="2">
        <f t="shared" ca="1" si="5"/>
        <v>0.79623228450699335</v>
      </c>
      <c r="L66" s="2"/>
      <c r="M66" s="17">
        <f ca="1">VLOOKUP(N66,$S$5:$T$105,2,TRUE)</f>
        <v>6</v>
      </c>
      <c r="N66" s="2">
        <f t="shared" ca="1" si="0"/>
        <v>0.72817811549063294</v>
      </c>
      <c r="O66" s="2"/>
      <c r="P66" s="31">
        <f t="shared" ca="1" si="1"/>
        <v>5.4153390531975107</v>
      </c>
      <c r="R66" s="2"/>
      <c r="S66" s="44">
        <f>_xlfn.POISSON.DIST(T65,Poisson_Labda,TRUE)</f>
        <v>1</v>
      </c>
      <c r="T66" s="19">
        <f t="shared" si="6"/>
        <v>61</v>
      </c>
      <c r="W66">
        <f t="shared" si="7"/>
        <v>61</v>
      </c>
    </row>
    <row r="67" spans="1:23" x14ac:dyDescent="0.25">
      <c r="A67" s="32">
        <f ca="1">Uniform_A+B67*(Uniform_B-Uniform_A)</f>
        <v>9.5910197361276079</v>
      </c>
      <c r="B67" s="2">
        <f t="shared" ca="1" si="2"/>
        <v>0.95910197361276073</v>
      </c>
      <c r="C67" s="4"/>
      <c r="D67" s="5">
        <f ca="1">IF(E67&lt;(Driehoek_C-Driehoek_A)/(Driehoek_B-Driehoek_A),Driehoek_A+SQRT(E67*(Driehoek_B-Driehoek_A)*(Driehoek_C-Driehoek_A)),Driehoek_B-SQRT((1-E67)*(Driehoek_B-Driehoek_A)*(Driehoek_B-Driehoek_C)))</f>
        <v>4.7419173289167569</v>
      </c>
      <c r="E67" s="2">
        <f t="shared" ca="1" si="3"/>
        <v>0.48196377046344552</v>
      </c>
      <c r="F67" s="2"/>
      <c r="G67" s="15">
        <f ca="1">_xlfn.NORM.INV(H67,Normaal_Mu,Normaal_Sigma)</f>
        <v>5.609790031983624</v>
      </c>
      <c r="H67" s="2">
        <f t="shared" ca="1" si="4"/>
        <v>0.61977694409277484</v>
      </c>
      <c r="I67" s="2"/>
      <c r="J67" s="15">
        <f ca="1">-LN(K67) /NegExp_Labda</f>
        <v>6.8663916546865031E-2</v>
      </c>
      <c r="K67" s="2">
        <f t="shared" ca="1" si="5"/>
        <v>0.98636108119444044</v>
      </c>
      <c r="L67" s="2"/>
      <c r="M67" s="17">
        <f ca="1">VLOOKUP(N67,$S$5:$T$105,2,TRUE)</f>
        <v>5</v>
      </c>
      <c r="N67" s="2">
        <f t="shared" ca="1" si="0"/>
        <v>0.49968925549781384</v>
      </c>
      <c r="O67" s="2"/>
      <c r="P67" s="31">
        <f t="shared" ca="1" si="1"/>
        <v>5.0022782027149706</v>
      </c>
      <c r="R67" s="2"/>
      <c r="S67" s="44">
        <f>_xlfn.POISSON.DIST(T66,Poisson_Labda,TRUE)</f>
        <v>1</v>
      </c>
      <c r="T67" s="19">
        <f t="shared" si="6"/>
        <v>62</v>
      </c>
      <c r="W67">
        <f t="shared" si="7"/>
        <v>62</v>
      </c>
    </row>
    <row r="68" spans="1:23" x14ac:dyDescent="0.25">
      <c r="A68" s="32">
        <f ca="1">Uniform_A+B68*(Uniform_B-Uniform_A)</f>
        <v>2.5331774231058555</v>
      </c>
      <c r="B68" s="2">
        <f t="shared" ca="1" si="2"/>
        <v>0.25331774231058557</v>
      </c>
      <c r="C68" s="4"/>
      <c r="D68" s="5">
        <f ca="1">IF(E68&lt;(Driehoek_C-Driehoek_A)/(Driehoek_B-Driehoek_A),Driehoek_A+SQRT(E68*(Driehoek_B-Driehoek_A)*(Driehoek_C-Driehoek_A)),Driehoek_B-SQRT((1-E68)*(Driehoek_B-Driehoek_A)*(Driehoek_B-Driehoek_C)))</f>
        <v>6.5991471094628897</v>
      </c>
      <c r="E68" s="2">
        <f t="shared" ca="1" si="3"/>
        <v>0.83531158279998863</v>
      </c>
      <c r="F68" s="2"/>
      <c r="G68" s="15">
        <f ca="1">_xlfn.NORM.INV(H68,Normaal_Mu,Normaal_Sigma)</f>
        <v>6.1870227573021079</v>
      </c>
      <c r="H68" s="2">
        <f t="shared" ca="1" si="4"/>
        <v>0.72358051487928421</v>
      </c>
      <c r="I68" s="2"/>
      <c r="J68" s="15">
        <f ca="1">-LN(K68) /NegExp_Labda</f>
        <v>5.6379188756136571</v>
      </c>
      <c r="K68" s="2">
        <f t="shared" ca="1" si="5"/>
        <v>0.32381472112964693</v>
      </c>
      <c r="L68" s="2"/>
      <c r="M68" s="17">
        <f ca="1">VLOOKUP(N68,$S$5:$T$105,2,TRUE)</f>
        <v>7</v>
      </c>
      <c r="N68" s="2">
        <f t="shared" ca="1" si="0"/>
        <v>0.85125380322984867</v>
      </c>
      <c r="O68" s="2"/>
      <c r="P68" s="31">
        <f t="shared" ca="1" si="1"/>
        <v>5.5914532330969022</v>
      </c>
      <c r="R68" s="2"/>
      <c r="S68" s="44">
        <f>_xlfn.POISSON.DIST(T67,Poisson_Labda,TRUE)</f>
        <v>1</v>
      </c>
      <c r="T68" s="19">
        <f t="shared" si="6"/>
        <v>63</v>
      </c>
      <c r="W68">
        <f t="shared" si="7"/>
        <v>63</v>
      </c>
    </row>
    <row r="69" spans="1:23" x14ac:dyDescent="0.25">
      <c r="A69" s="32">
        <f ca="1">Uniform_A+B69*(Uniform_B-Uniform_A)</f>
        <v>7.9722076313171284</v>
      </c>
      <c r="B69" s="2">
        <f t="shared" ca="1" si="2"/>
        <v>0.79722076313171286</v>
      </c>
      <c r="C69" s="4"/>
      <c r="D69" s="5">
        <f ca="1">IF(E69&lt;(Driehoek_C-Driehoek_A)/(Driehoek_B-Driehoek_A),Driehoek_A+SQRT(E69*(Driehoek_B-Driehoek_A)*(Driehoek_C-Driehoek_A)),Driehoek_B-SQRT((1-E69)*(Driehoek_B-Driehoek_A)*(Driehoek_B-Driehoek_C)))</f>
        <v>4.3138540276796693</v>
      </c>
      <c r="E69" s="2">
        <f t="shared" ca="1" si="3"/>
        <v>0.3725724550315983</v>
      </c>
      <c r="F69" s="2"/>
      <c r="G69" s="15">
        <f ca="1">_xlfn.NORM.INV(H69,Normaal_Mu,Normaal_Sigma)</f>
        <v>5.4432936508519676</v>
      </c>
      <c r="H69" s="2">
        <f t="shared" ca="1" si="4"/>
        <v>0.5877055862150955</v>
      </c>
      <c r="I69" s="2"/>
      <c r="J69" s="15">
        <f ca="1">-LN(K69) /NegExp_Labda</f>
        <v>0.5024375635687014</v>
      </c>
      <c r="K69" s="2">
        <f t="shared" ca="1" si="5"/>
        <v>0.90439640579906988</v>
      </c>
      <c r="L69" s="2"/>
      <c r="M69" s="17">
        <f ca="1">VLOOKUP(N69,$S$5:$T$105,2,TRUE)</f>
        <v>8</v>
      </c>
      <c r="N69" s="2">
        <f t="shared" ref="N69:N132" ca="1" si="8">RAND()</f>
        <v>0.89279500804017065</v>
      </c>
      <c r="O69" s="2"/>
      <c r="P69" s="31">
        <f t="shared" ref="P69:P132" ca="1" si="9">SUM(A69,D69,G69,J69,M69)/5</f>
        <v>5.2463585746834926</v>
      </c>
      <c r="R69" s="2"/>
      <c r="S69" s="44">
        <f>_xlfn.POISSON.DIST(T68,Poisson_Labda,TRUE)</f>
        <v>1</v>
      </c>
      <c r="T69" s="19">
        <f t="shared" si="6"/>
        <v>64</v>
      </c>
      <c r="W69">
        <f t="shared" si="7"/>
        <v>64</v>
      </c>
    </row>
    <row r="70" spans="1:23" x14ac:dyDescent="0.25">
      <c r="A70" s="32">
        <f ca="1">Uniform_A+B70*(Uniform_B-Uniform_A)</f>
        <v>7.9293992764528332</v>
      </c>
      <c r="B70" s="2">
        <f t="shared" ref="B70:B133" ca="1" si="10">RAND()</f>
        <v>0.79293992764528332</v>
      </c>
      <c r="C70" s="4"/>
      <c r="D70" s="5">
        <f ca="1">IF(E70&lt;(Driehoek_C-Driehoek_A)/(Driehoek_B-Driehoek_A),Driehoek_A+SQRT(E70*(Driehoek_B-Driehoek_A)*(Driehoek_C-Driehoek_A)),Driehoek_B-SQRT((1-E70)*(Driehoek_B-Driehoek_A)*(Driehoek_B-Driehoek_C)))</f>
        <v>5.2730083389109232</v>
      </c>
      <c r="E70" s="2">
        <f t="shared" ref="E70:E133" ca="1" si="11">RAND()</f>
        <v>0.60312951880492816</v>
      </c>
      <c r="F70" s="2"/>
      <c r="G70" s="15">
        <f ca="1">_xlfn.NORM.INV(H70,Normaal_Mu,Normaal_Sigma)</f>
        <v>6.6501817191687067</v>
      </c>
      <c r="H70" s="2">
        <f t="shared" ref="H70:H133" ca="1" si="12">RAND()</f>
        <v>0.79533999568312819</v>
      </c>
      <c r="I70" s="2"/>
      <c r="J70" s="15">
        <f ca="1">-LN(K70) /NegExp_Labda</f>
        <v>0.96850314709711449</v>
      </c>
      <c r="K70" s="2">
        <f t="shared" ref="K70:K133" ca="1" si="13">RAND()</f>
        <v>0.82390452012649906</v>
      </c>
      <c r="L70" s="2"/>
      <c r="M70" s="17">
        <f ca="1">VLOOKUP(N70,$S$5:$T$105,2,TRUE)</f>
        <v>6</v>
      </c>
      <c r="N70" s="2">
        <f t="shared" ca="1" si="8"/>
        <v>0.7308734499076156</v>
      </c>
      <c r="O70" s="2"/>
      <c r="P70" s="31">
        <f t="shared" ca="1" si="9"/>
        <v>5.3642184963259156</v>
      </c>
      <c r="R70" s="2"/>
      <c r="S70" s="44">
        <f>_xlfn.POISSON.DIST(T69,Poisson_Labda,TRUE)</f>
        <v>1</v>
      </c>
      <c r="T70" s="19">
        <f t="shared" si="6"/>
        <v>65</v>
      </c>
      <c r="W70">
        <f t="shared" si="7"/>
        <v>65</v>
      </c>
    </row>
    <row r="71" spans="1:23" x14ac:dyDescent="0.25">
      <c r="A71" s="32">
        <f ca="1">Uniform_A+B71*(Uniform_B-Uniform_A)</f>
        <v>9.5217581468358308</v>
      </c>
      <c r="B71" s="2">
        <f t="shared" ca="1" si="10"/>
        <v>0.95217581468358303</v>
      </c>
      <c r="C71" s="4"/>
      <c r="D71" s="5">
        <f ca="1">IF(E71&lt;(Driehoek_C-Driehoek_A)/(Driehoek_B-Driehoek_A),Driehoek_A+SQRT(E71*(Driehoek_B-Driehoek_A)*(Driehoek_C-Driehoek_A)),Driehoek_B-SQRT((1-E71)*(Driehoek_B-Driehoek_A)*(Driehoek_B-Driehoek_C)))</f>
        <v>5.8207150404969257</v>
      </c>
      <c r="E71" s="2">
        <f t="shared" ca="1" si="11"/>
        <v>0.71120420417935815</v>
      </c>
      <c r="F71" s="2"/>
      <c r="G71" s="15">
        <f ca="1">_xlfn.NORM.INV(H71,Normaal_Mu,Normaal_Sigma)</f>
        <v>2.1458186193746926</v>
      </c>
      <c r="H71" s="2">
        <f t="shared" ca="1" si="12"/>
        <v>7.6776877794219822E-2</v>
      </c>
      <c r="I71" s="2"/>
      <c r="J71" s="15">
        <f ca="1">-LN(K71) /NegExp_Labda</f>
        <v>1.3011752412916369</v>
      </c>
      <c r="K71" s="2">
        <f t="shared" ca="1" si="13"/>
        <v>0.77087037276898096</v>
      </c>
      <c r="L71" s="2"/>
      <c r="M71" s="17">
        <f ca="1">VLOOKUP(N71,$S$5:$T$105,2,TRUE)</f>
        <v>5</v>
      </c>
      <c r="N71" s="2">
        <f t="shared" ca="1" si="8"/>
        <v>0.5469914463810327</v>
      </c>
      <c r="O71" s="2"/>
      <c r="P71" s="31">
        <f t="shared" ca="1" si="9"/>
        <v>4.7578934095998182</v>
      </c>
      <c r="R71" s="2"/>
      <c r="S71" s="44">
        <f>_xlfn.POISSON.DIST(T70,Poisson_Labda,TRUE)</f>
        <v>1</v>
      </c>
      <c r="T71" s="19">
        <f t="shared" ref="T71:T105" si="14">T70+1</f>
        <v>66</v>
      </c>
      <c r="W71">
        <f t="shared" ref="W71:W134" si="15">W70+1</f>
        <v>66</v>
      </c>
    </row>
    <row r="72" spans="1:23" x14ac:dyDescent="0.25">
      <c r="A72" s="32">
        <f ca="1">Uniform_A+B72*(Uniform_B-Uniform_A)</f>
        <v>8.2095339676935151</v>
      </c>
      <c r="B72" s="2">
        <f t="shared" ca="1" si="10"/>
        <v>0.82095339676935153</v>
      </c>
      <c r="C72" s="4"/>
      <c r="D72" s="5">
        <f ca="1">IF(E72&lt;(Driehoek_C-Driehoek_A)/(Driehoek_B-Driehoek_A),Driehoek_A+SQRT(E72*(Driehoek_B-Driehoek_A)*(Driehoek_C-Driehoek_A)),Driehoek_B-SQRT((1-E72)*(Driehoek_B-Driehoek_A)*(Driehoek_B-Driehoek_C)))</f>
        <v>4.7620545397577381</v>
      </c>
      <c r="E72" s="2">
        <f t="shared" ca="1" si="11"/>
        <v>0.48685195074320009</v>
      </c>
      <c r="F72" s="2"/>
      <c r="G72" s="15">
        <f ca="1">_xlfn.NORM.INV(H72,Normaal_Mu,Normaal_Sigma)</f>
        <v>6.6959671668147713</v>
      </c>
      <c r="H72" s="2">
        <f t="shared" ca="1" si="12"/>
        <v>0.80177644328198938</v>
      </c>
      <c r="I72" s="2"/>
      <c r="J72" s="15">
        <f ca="1">-LN(K72) /NegExp_Labda</f>
        <v>5.2579665099703536</v>
      </c>
      <c r="K72" s="2">
        <f t="shared" ca="1" si="13"/>
        <v>0.34938063653983897</v>
      </c>
      <c r="L72" s="2"/>
      <c r="M72" s="17">
        <f ca="1">VLOOKUP(N72,$S$5:$T$105,2,TRUE)</f>
        <v>8</v>
      </c>
      <c r="N72" s="2">
        <f t="shared" ca="1" si="8"/>
        <v>0.91401552303365841</v>
      </c>
      <c r="O72" s="2"/>
      <c r="P72" s="31">
        <f t="shared" ca="1" si="9"/>
        <v>6.585104436847276</v>
      </c>
      <c r="R72" s="2"/>
      <c r="S72" s="44">
        <f>_xlfn.POISSON.DIST(T71,Poisson_Labda,TRUE)</f>
        <v>1</v>
      </c>
      <c r="T72" s="19">
        <f t="shared" si="14"/>
        <v>67</v>
      </c>
      <c r="W72">
        <f t="shared" si="15"/>
        <v>67</v>
      </c>
    </row>
    <row r="73" spans="1:23" x14ac:dyDescent="0.25">
      <c r="A73" s="32">
        <f ca="1">Uniform_A+B73*(Uniform_B-Uniform_A)</f>
        <v>1.8573687312142373</v>
      </c>
      <c r="B73" s="2">
        <f t="shared" ca="1" si="10"/>
        <v>0.18573687312142373</v>
      </c>
      <c r="C73" s="4"/>
      <c r="D73" s="5">
        <f ca="1">IF(E73&lt;(Driehoek_C-Driehoek_A)/(Driehoek_B-Driehoek_A),Driehoek_A+SQRT(E73*(Driehoek_B-Driehoek_A)*(Driehoek_C-Driehoek_A)),Driehoek_B-SQRT((1-E73)*(Driehoek_B-Driehoek_A)*(Driehoek_B-Driehoek_C)))</f>
        <v>4.9900899943967527</v>
      </c>
      <c r="E73" s="2">
        <f t="shared" ca="1" si="11"/>
        <v>0.54058919277037054</v>
      </c>
      <c r="F73" s="2"/>
      <c r="G73" s="15">
        <f ca="1">_xlfn.NORM.INV(H73,Normaal_Mu,Normaal_Sigma)</f>
        <v>5.3768142917662596</v>
      </c>
      <c r="H73" s="2">
        <f t="shared" ca="1" si="12"/>
        <v>0.57472125079704706</v>
      </c>
      <c r="I73" s="2"/>
      <c r="J73" s="15">
        <f ca="1">-LN(K73) /NegExp_Labda</f>
        <v>3.7219895718160756</v>
      </c>
      <c r="K73" s="2">
        <f t="shared" ca="1" si="13"/>
        <v>0.47502021670774774</v>
      </c>
      <c r="L73" s="2"/>
      <c r="M73" s="17">
        <f ca="1">VLOOKUP(N73,$S$5:$T$105,2,TRUE)</f>
        <v>2</v>
      </c>
      <c r="N73" s="2">
        <f t="shared" ca="1" si="8"/>
        <v>6.8962375059248515E-2</v>
      </c>
      <c r="O73" s="2"/>
      <c r="P73" s="31">
        <f t="shared" ca="1" si="9"/>
        <v>3.5892525178386649</v>
      </c>
      <c r="R73" s="2"/>
      <c r="S73" s="44">
        <f>_xlfn.POISSON.DIST(T72,Poisson_Labda,TRUE)</f>
        <v>1</v>
      </c>
      <c r="T73" s="19">
        <f t="shared" si="14"/>
        <v>68</v>
      </c>
      <c r="W73">
        <f t="shared" si="15"/>
        <v>68</v>
      </c>
    </row>
    <row r="74" spans="1:23" x14ac:dyDescent="0.25">
      <c r="A74" s="32">
        <f ca="1">Uniform_A+B74*(Uniform_B-Uniform_A)</f>
        <v>4.2572992043669178</v>
      </c>
      <c r="B74" s="2">
        <f t="shared" ca="1" si="10"/>
        <v>0.42572992043669178</v>
      </c>
      <c r="C74" s="4"/>
      <c r="D74" s="5">
        <f ca="1">IF(E74&lt;(Driehoek_C-Driehoek_A)/(Driehoek_B-Driehoek_A),Driehoek_A+SQRT(E74*(Driehoek_B-Driehoek_A)*(Driehoek_C-Driehoek_A)),Driehoek_B-SQRT((1-E74)*(Driehoek_B-Driehoek_A)*(Driehoek_B-Driehoek_C)))</f>
        <v>2.4642554098910954</v>
      </c>
      <c r="E74" s="2">
        <f t="shared" ca="1" si="11"/>
        <v>1.5395220400939214E-2</v>
      </c>
      <c r="F74" s="2"/>
      <c r="G74" s="15">
        <f ca="1">_xlfn.NORM.INV(H74,Normaal_Mu,Normaal_Sigma)</f>
        <v>2.3183574512880516</v>
      </c>
      <c r="H74" s="2">
        <f t="shared" ca="1" si="12"/>
        <v>8.9989243614365999E-2</v>
      </c>
      <c r="I74" s="2"/>
      <c r="J74" s="15">
        <f ca="1">-LN(K74) /NegExp_Labda</f>
        <v>3.2709566934199823</v>
      </c>
      <c r="K74" s="2">
        <f t="shared" ca="1" si="13"/>
        <v>0.51986228517494304</v>
      </c>
      <c r="L74" s="2"/>
      <c r="M74" s="17">
        <f ca="1">VLOOKUP(N74,$S$5:$T$105,2,TRUE)</f>
        <v>5</v>
      </c>
      <c r="N74" s="2">
        <f t="shared" ca="1" si="8"/>
        <v>0.54290327397247373</v>
      </c>
      <c r="O74" s="2"/>
      <c r="P74" s="31">
        <f t="shared" ca="1" si="9"/>
        <v>3.462173751793209</v>
      </c>
      <c r="R74" s="2"/>
      <c r="S74" s="44">
        <f>_xlfn.POISSON.DIST(T73,Poisson_Labda,TRUE)</f>
        <v>1</v>
      </c>
      <c r="T74" s="19">
        <f t="shared" si="14"/>
        <v>69</v>
      </c>
      <c r="W74">
        <f t="shared" si="15"/>
        <v>69</v>
      </c>
    </row>
    <row r="75" spans="1:23" x14ac:dyDescent="0.25">
      <c r="A75" s="32">
        <f ca="1">Uniform_A+B75*(Uniform_B-Uniform_A)</f>
        <v>9.4797501281380274</v>
      </c>
      <c r="B75" s="2">
        <f t="shared" ca="1" si="10"/>
        <v>0.9479750128138027</v>
      </c>
      <c r="C75" s="4"/>
      <c r="D75" s="5">
        <f ca="1">IF(E75&lt;(Driehoek_C-Driehoek_A)/(Driehoek_B-Driehoek_A),Driehoek_A+SQRT(E75*(Driehoek_B-Driehoek_A)*(Driehoek_C-Driehoek_A)),Driehoek_B-SQRT((1-E75)*(Driehoek_B-Driehoek_A)*(Driehoek_B-Driehoek_C)))</f>
        <v>7.6230172465325099</v>
      </c>
      <c r="E75" s="2">
        <f t="shared" ca="1" si="11"/>
        <v>0.94582624276151683</v>
      </c>
      <c r="F75" s="2"/>
      <c r="G75" s="15">
        <f ca="1">_xlfn.NORM.INV(H75,Normaal_Mu,Normaal_Sigma)</f>
        <v>5.050327841772158</v>
      </c>
      <c r="H75" s="2">
        <f t="shared" ca="1" si="12"/>
        <v>0.51003789260035404</v>
      </c>
      <c r="I75" s="2"/>
      <c r="J75" s="15">
        <f ca="1">-LN(K75) /NegExp_Labda</f>
        <v>4.1286975456848731</v>
      </c>
      <c r="K75" s="2">
        <f t="shared" ca="1" si="13"/>
        <v>0.43791103348395632</v>
      </c>
      <c r="L75" s="2"/>
      <c r="M75" s="17">
        <f ca="1">VLOOKUP(N75,$S$5:$T$105,2,TRUE)</f>
        <v>6</v>
      </c>
      <c r="N75" s="2">
        <f t="shared" ca="1" si="8"/>
        <v>0.64063690226774295</v>
      </c>
      <c r="O75" s="2"/>
      <c r="P75" s="31">
        <f t="shared" ca="1" si="9"/>
        <v>6.4563585524255132</v>
      </c>
      <c r="R75" s="2"/>
      <c r="S75" s="44">
        <f>_xlfn.POISSON.DIST(T74,Poisson_Labda,TRUE)</f>
        <v>1</v>
      </c>
      <c r="T75" s="19">
        <f t="shared" si="14"/>
        <v>70</v>
      </c>
      <c r="W75">
        <f t="shared" si="15"/>
        <v>70</v>
      </c>
    </row>
    <row r="76" spans="1:23" x14ac:dyDescent="0.25">
      <c r="A76" s="32">
        <f ca="1">Uniform_A+B76*(Uniform_B-Uniform_A)</f>
        <v>4.0706228098471708</v>
      </c>
      <c r="B76" s="2">
        <f t="shared" ca="1" si="10"/>
        <v>0.40706228098471708</v>
      </c>
      <c r="C76" s="4"/>
      <c r="D76" s="5">
        <f ca="1">IF(E76&lt;(Driehoek_C-Driehoek_A)/(Driehoek_B-Driehoek_A),Driehoek_A+SQRT(E76*(Driehoek_B-Driehoek_A)*(Driehoek_C-Driehoek_A)),Driehoek_B-SQRT((1-E76)*(Driehoek_B-Driehoek_A)*(Driehoek_B-Driehoek_C)))</f>
        <v>7.4542275445371198</v>
      </c>
      <c r="E76" s="2">
        <f t="shared" ca="1" si="11"/>
        <v>0.93173107188377879</v>
      </c>
      <c r="F76" s="2"/>
      <c r="G76" s="15">
        <f ca="1">_xlfn.NORM.INV(H76,Normaal_Mu,Normaal_Sigma)</f>
        <v>5.8733563587315265</v>
      </c>
      <c r="H76" s="2">
        <f t="shared" ca="1" si="12"/>
        <v>0.66882762188650169</v>
      </c>
      <c r="I76" s="2"/>
      <c r="J76" s="15">
        <f ca="1">-LN(K76) /NegExp_Labda</f>
        <v>12.667998883094027</v>
      </c>
      <c r="K76" s="2">
        <f t="shared" ca="1" si="13"/>
        <v>7.9372781114833479E-2</v>
      </c>
      <c r="L76" s="2"/>
      <c r="M76" s="17">
        <f ca="1">VLOOKUP(N76,$S$5:$T$105,2,TRUE)</f>
        <v>3</v>
      </c>
      <c r="N76" s="2">
        <f t="shared" ca="1" si="8"/>
        <v>0.13193456679344873</v>
      </c>
      <c r="O76" s="2"/>
      <c r="P76" s="31">
        <f t="shared" ca="1" si="9"/>
        <v>6.6132411192419696</v>
      </c>
      <c r="R76" s="2"/>
      <c r="S76" s="44">
        <f>_xlfn.POISSON.DIST(T75,Poisson_Labda,TRUE)</f>
        <v>1</v>
      </c>
      <c r="T76" s="19">
        <f t="shared" si="14"/>
        <v>71</v>
      </c>
      <c r="W76">
        <f t="shared" si="15"/>
        <v>71</v>
      </c>
    </row>
    <row r="77" spans="1:23" x14ac:dyDescent="0.25">
      <c r="A77" s="32">
        <f ca="1">Uniform_A+B77*(Uniform_B-Uniform_A)</f>
        <v>4.3052002262366855</v>
      </c>
      <c r="B77" s="2">
        <f t="shared" ca="1" si="10"/>
        <v>0.43052002262366851</v>
      </c>
      <c r="C77" s="4"/>
      <c r="D77" s="5">
        <f ca="1">IF(E77&lt;(Driehoek_C-Driehoek_A)/(Driehoek_B-Driehoek_A),Driehoek_A+SQRT(E77*(Driehoek_B-Driehoek_A)*(Driehoek_C-Driehoek_A)),Driehoek_B-SQRT((1-E77)*(Driehoek_B-Driehoek_A)*(Driehoek_B-Driehoek_C)))</f>
        <v>3.9086698766423589</v>
      </c>
      <c r="E77" s="2">
        <f t="shared" ca="1" si="11"/>
        <v>0.26021576414299696</v>
      </c>
      <c r="F77" s="2"/>
      <c r="G77" s="15">
        <f ca="1">_xlfn.NORM.INV(H77,Normaal_Mu,Normaal_Sigma)</f>
        <v>8.0099485532419568</v>
      </c>
      <c r="H77" s="2">
        <f t="shared" ca="1" si="12"/>
        <v>0.93383465487206407</v>
      </c>
      <c r="I77" s="2"/>
      <c r="J77" s="15">
        <f ca="1">-LN(K77) /NegExp_Labda</f>
        <v>13.81102581018426</v>
      </c>
      <c r="K77" s="2">
        <f t="shared" ca="1" si="13"/>
        <v>6.3152353527451299E-2</v>
      </c>
      <c r="L77" s="2"/>
      <c r="M77" s="17">
        <f ca="1">VLOOKUP(N77,$S$5:$T$105,2,TRUE)</f>
        <v>7</v>
      </c>
      <c r="N77" s="2">
        <f t="shared" ca="1" si="8"/>
        <v>0.76658271158175417</v>
      </c>
      <c r="O77" s="2"/>
      <c r="P77" s="31">
        <f t="shared" ca="1" si="9"/>
        <v>7.4069688932610518</v>
      </c>
      <c r="R77" s="2"/>
      <c r="S77" s="44">
        <f>_xlfn.POISSON.DIST(T76,Poisson_Labda,TRUE)</f>
        <v>1</v>
      </c>
      <c r="T77" s="19">
        <f t="shared" si="14"/>
        <v>72</v>
      </c>
      <c r="W77">
        <f t="shared" si="15"/>
        <v>72</v>
      </c>
    </row>
    <row r="78" spans="1:23" x14ac:dyDescent="0.25">
      <c r="A78" s="32">
        <f ca="1">Uniform_A+B78*(Uniform_B-Uniform_A)</f>
        <v>6.4035020088063987</v>
      </c>
      <c r="B78" s="2">
        <f t="shared" ca="1" si="10"/>
        <v>0.64035020088063987</v>
      </c>
      <c r="C78" s="4"/>
      <c r="D78" s="5">
        <f ca="1">IF(E78&lt;(Driehoek_C-Driehoek_A)/(Driehoek_B-Driehoek_A),Driehoek_A+SQRT(E78*(Driehoek_B-Driehoek_A)*(Driehoek_C-Driehoek_A)),Driehoek_B-SQRT((1-E78)*(Driehoek_B-Driehoek_A)*(Driehoek_B-Driehoek_C)))</f>
        <v>6.9417882804832018</v>
      </c>
      <c r="E78" s="2">
        <f t="shared" ca="1" si="11"/>
        <v>0.87896470050410591</v>
      </c>
      <c r="F78" s="2"/>
      <c r="G78" s="15">
        <f ca="1">_xlfn.NORM.INV(H78,Normaal_Mu,Normaal_Sigma)</f>
        <v>3.561638960323152</v>
      </c>
      <c r="H78" s="2">
        <f t="shared" ca="1" si="12"/>
        <v>0.23601485019156754</v>
      </c>
      <c r="I78" s="2"/>
      <c r="J78" s="15">
        <f ca="1">-LN(K78) /NegExp_Labda</f>
        <v>3.7997276072154782</v>
      </c>
      <c r="K78" s="2">
        <f t="shared" ca="1" si="13"/>
        <v>0.46769190549597461</v>
      </c>
      <c r="L78" s="2"/>
      <c r="M78" s="17">
        <f ca="1">VLOOKUP(N78,$S$5:$T$105,2,TRUE)</f>
        <v>4</v>
      </c>
      <c r="N78" s="2">
        <f t="shared" ca="1" si="8"/>
        <v>0.36772305586494403</v>
      </c>
      <c r="O78" s="2"/>
      <c r="P78" s="31">
        <f t="shared" ca="1" si="9"/>
        <v>4.9413313713656457</v>
      </c>
      <c r="R78" s="2"/>
      <c r="S78" s="44">
        <f>_xlfn.POISSON.DIST(T77,Poisson_Labda,TRUE)</f>
        <v>1</v>
      </c>
      <c r="T78" s="19">
        <f t="shared" si="14"/>
        <v>73</v>
      </c>
      <c r="W78">
        <f t="shared" si="15"/>
        <v>73</v>
      </c>
    </row>
    <row r="79" spans="1:23" x14ac:dyDescent="0.25">
      <c r="A79" s="32">
        <f ca="1">Uniform_A+B79*(Uniform_B-Uniform_A)</f>
        <v>7.8429790498986298</v>
      </c>
      <c r="B79" s="2">
        <f t="shared" ca="1" si="10"/>
        <v>0.78429790498986296</v>
      </c>
      <c r="C79" s="4"/>
      <c r="D79" s="5">
        <f ca="1">IF(E79&lt;(Driehoek_C-Driehoek_A)/(Driehoek_B-Driehoek_A),Driehoek_A+SQRT(E79*(Driehoek_B-Driehoek_A)*(Driehoek_C-Driehoek_A)),Driehoek_B-SQRT((1-E79)*(Driehoek_B-Driehoek_A)*(Driehoek_B-Driehoek_C)))</f>
        <v>7.9193822611659748</v>
      </c>
      <c r="E79" s="2">
        <f t="shared" ca="1" si="11"/>
        <v>0.96663615150049254</v>
      </c>
      <c r="F79" s="2"/>
      <c r="G79" s="15">
        <f ca="1">_xlfn.NORM.INV(H79,Normaal_Mu,Normaal_Sigma)</f>
        <v>5.9054952884589111</v>
      </c>
      <c r="H79" s="2">
        <f t="shared" ca="1" si="12"/>
        <v>0.67463476613852358</v>
      </c>
      <c r="I79" s="2"/>
      <c r="J79" s="15">
        <f ca="1">-LN(K79) /NegExp_Labda</f>
        <v>1.6011367721061103</v>
      </c>
      <c r="K79" s="2">
        <f t="shared" ca="1" si="13"/>
        <v>0.72598396264555765</v>
      </c>
      <c r="L79" s="2"/>
      <c r="M79" s="17">
        <f ca="1">VLOOKUP(N79,$S$5:$T$105,2,TRUE)</f>
        <v>7</v>
      </c>
      <c r="N79" s="2">
        <f t="shared" ca="1" si="8"/>
        <v>0.85309726822439524</v>
      </c>
      <c r="O79" s="2"/>
      <c r="P79" s="31">
        <f t="shared" ca="1" si="9"/>
        <v>6.0537986743259253</v>
      </c>
      <c r="R79" s="2"/>
      <c r="S79" s="44">
        <f>_xlfn.POISSON.DIST(T78,Poisson_Labda,TRUE)</f>
        <v>1</v>
      </c>
      <c r="T79" s="19">
        <f t="shared" si="14"/>
        <v>74</v>
      </c>
      <c r="W79">
        <f t="shared" si="15"/>
        <v>74</v>
      </c>
    </row>
    <row r="80" spans="1:23" x14ac:dyDescent="0.25">
      <c r="A80" s="32">
        <f ca="1">Uniform_A+B80*(Uniform_B-Uniform_A)</f>
        <v>0.57733824321778759</v>
      </c>
      <c r="B80" s="2">
        <f t="shared" ca="1" si="10"/>
        <v>5.7733824321778759E-2</v>
      </c>
      <c r="C80" s="4"/>
      <c r="D80" s="5">
        <f ca="1">IF(E80&lt;(Driehoek_C-Driehoek_A)/(Driehoek_B-Driehoek_A),Driehoek_A+SQRT(E80*(Driehoek_B-Driehoek_A)*(Driehoek_C-Driehoek_A)),Driehoek_B-SQRT((1-E80)*(Driehoek_B-Driehoek_A)*(Driehoek_B-Driehoek_C)))</f>
        <v>3.2346971200011381</v>
      </c>
      <c r="E80" s="2">
        <f t="shared" ca="1" si="11"/>
        <v>0.10889121272422175</v>
      </c>
      <c r="F80" s="2"/>
      <c r="G80" s="15">
        <f ca="1">_xlfn.NORM.INV(H80,Normaal_Mu,Normaal_Sigma)</f>
        <v>6.3197756543801384</v>
      </c>
      <c r="H80" s="2">
        <f t="shared" ca="1" si="12"/>
        <v>0.74533709180190832</v>
      </c>
      <c r="I80" s="2"/>
      <c r="J80" s="15">
        <f ca="1">-LN(K80) /NegExp_Labda</f>
        <v>3.291880115039969</v>
      </c>
      <c r="K80" s="2">
        <f t="shared" ca="1" si="13"/>
        <v>0.51769137108263041</v>
      </c>
      <c r="L80" s="2"/>
      <c r="M80" s="17">
        <f ca="1">VLOOKUP(N80,$S$5:$T$105,2,TRUE)</f>
        <v>2</v>
      </c>
      <c r="N80" s="2">
        <f t="shared" ca="1" si="8"/>
        <v>0.10000492119217985</v>
      </c>
      <c r="O80" s="2"/>
      <c r="P80" s="31">
        <f t="shared" ca="1" si="9"/>
        <v>3.0847382265278069</v>
      </c>
      <c r="R80" s="2"/>
      <c r="S80" s="44">
        <f>_xlfn.POISSON.DIST(T79,Poisson_Labda,TRUE)</f>
        <v>1</v>
      </c>
      <c r="T80" s="19">
        <f t="shared" si="14"/>
        <v>75</v>
      </c>
      <c r="W80">
        <f t="shared" si="15"/>
        <v>75</v>
      </c>
    </row>
    <row r="81" spans="1:23" x14ac:dyDescent="0.25">
      <c r="A81" s="32">
        <f ca="1">Uniform_A+B81*(Uniform_B-Uniform_A)</f>
        <v>7.5233883439082208</v>
      </c>
      <c r="B81" s="2">
        <f t="shared" ca="1" si="10"/>
        <v>0.75233883439082205</v>
      </c>
      <c r="C81" s="4"/>
      <c r="D81" s="5">
        <f ca="1">IF(E81&lt;(Driehoek_C-Driehoek_A)/(Driehoek_B-Driehoek_A),Driehoek_A+SQRT(E81*(Driehoek_B-Driehoek_A)*(Driehoek_C-Driehoek_A)),Driehoek_B-SQRT((1-E81)*(Driehoek_B-Driehoek_A)*(Driehoek_B-Driehoek_C)))</f>
        <v>3.148644144420401</v>
      </c>
      <c r="E81" s="2">
        <f t="shared" ca="1" si="11"/>
        <v>9.4241669322233879E-2</v>
      </c>
      <c r="F81" s="2"/>
      <c r="G81" s="15">
        <f ca="1">_xlfn.NORM.INV(H81,Normaal_Mu,Normaal_Sigma)</f>
        <v>4.5519073903117224</v>
      </c>
      <c r="H81" s="2">
        <f t="shared" ca="1" si="12"/>
        <v>0.41136063643470944</v>
      </c>
      <c r="I81" s="2"/>
      <c r="J81" s="15">
        <f ca="1">-LN(K81) /NegExp_Labda</f>
        <v>0.69722148246056614</v>
      </c>
      <c r="K81" s="2">
        <f t="shared" ca="1" si="13"/>
        <v>0.86984147507638354</v>
      </c>
      <c r="L81" s="2"/>
      <c r="M81" s="17">
        <f ca="1">VLOOKUP(N81,$S$5:$T$105,2,TRUE)</f>
        <v>9</v>
      </c>
      <c r="N81" s="2">
        <f t="shared" ca="1" si="8"/>
        <v>0.96184640432041835</v>
      </c>
      <c r="O81" s="2"/>
      <c r="P81" s="31">
        <f t="shared" ca="1" si="9"/>
        <v>4.9842322722201819</v>
      </c>
      <c r="R81" s="2"/>
      <c r="S81" s="44">
        <f>_xlfn.POISSON.DIST(T80,Poisson_Labda,TRUE)</f>
        <v>1</v>
      </c>
      <c r="T81" s="19">
        <f t="shared" si="14"/>
        <v>76</v>
      </c>
      <c r="W81">
        <f t="shared" si="15"/>
        <v>76</v>
      </c>
    </row>
    <row r="82" spans="1:23" x14ac:dyDescent="0.25">
      <c r="A82" s="32">
        <f ca="1">Uniform_A+B82*(Uniform_B-Uniform_A)</f>
        <v>0.85680851105777389</v>
      </c>
      <c r="B82" s="2">
        <f t="shared" ca="1" si="10"/>
        <v>8.5680851105777389E-2</v>
      </c>
      <c r="C82" s="4"/>
      <c r="D82" s="5">
        <f ca="1">IF(E82&lt;(Driehoek_C-Driehoek_A)/(Driehoek_B-Driehoek_A),Driehoek_A+SQRT(E82*(Driehoek_B-Driehoek_A)*(Driehoek_C-Driehoek_A)),Driehoek_B-SQRT((1-E82)*(Driehoek_B-Driehoek_A)*(Driehoek_B-Driehoek_C)))</f>
        <v>7.1054118687568728</v>
      </c>
      <c r="E82" s="2">
        <f t="shared" ca="1" si="11"/>
        <v>0.89744388037007639</v>
      </c>
      <c r="F82" s="2"/>
      <c r="G82" s="15">
        <f ca="1">_xlfn.NORM.INV(H82,Normaal_Mu,Normaal_Sigma)</f>
        <v>4.0295005130534731</v>
      </c>
      <c r="H82" s="2">
        <f t="shared" ca="1" si="12"/>
        <v>0.31374960014596143</v>
      </c>
      <c r="I82" s="2"/>
      <c r="J82" s="15">
        <f ca="1">-LN(K82) /NegExp_Labda</f>
        <v>1.8952230288762189</v>
      </c>
      <c r="K82" s="2">
        <f t="shared" ca="1" si="13"/>
        <v>0.68451507865953709</v>
      </c>
      <c r="L82" s="2"/>
      <c r="M82" s="17">
        <f ca="1">VLOOKUP(N82,$S$5:$T$105,2,TRUE)</f>
        <v>8</v>
      </c>
      <c r="N82" s="2">
        <f t="shared" ca="1" si="8"/>
        <v>0.91009114564415672</v>
      </c>
      <c r="O82" s="2"/>
      <c r="P82" s="31">
        <f t="shared" ca="1" si="9"/>
        <v>4.3773887843488684</v>
      </c>
      <c r="R82" s="2"/>
      <c r="S82" s="44">
        <f>_xlfn.POISSON.DIST(T81,Poisson_Labda,TRUE)</f>
        <v>1</v>
      </c>
      <c r="T82" s="19">
        <f t="shared" si="14"/>
        <v>77</v>
      </c>
      <c r="W82">
        <f t="shared" si="15"/>
        <v>77</v>
      </c>
    </row>
    <row r="83" spans="1:23" x14ac:dyDescent="0.25">
      <c r="A83" s="32">
        <f ca="1">Uniform_A+B83*(Uniform_B-Uniform_A)</f>
        <v>8.9935216543197534</v>
      </c>
      <c r="B83" s="2">
        <f t="shared" ca="1" si="10"/>
        <v>0.89935216543197538</v>
      </c>
      <c r="C83" s="4"/>
      <c r="D83" s="5">
        <f ca="1">IF(E83&lt;(Driehoek_C-Driehoek_A)/(Driehoek_B-Driehoek_A),Driehoek_A+SQRT(E83*(Driehoek_B-Driehoek_A)*(Driehoek_C-Driehoek_A)),Driehoek_B-SQRT((1-E83)*(Driehoek_B-Driehoek_A)*(Driehoek_B-Driehoek_C)))</f>
        <v>4.3344984199850911</v>
      </c>
      <c r="E83" s="2">
        <f t="shared" ca="1" si="11"/>
        <v>0.37808842876795401</v>
      </c>
      <c r="F83" s="2"/>
      <c r="G83" s="15">
        <f ca="1">_xlfn.NORM.INV(H83,Normaal_Mu,Normaal_Sigma)</f>
        <v>2.9742804765725985</v>
      </c>
      <c r="H83" s="2">
        <f t="shared" ca="1" si="12"/>
        <v>0.15556357529175491</v>
      </c>
      <c r="I83" s="2"/>
      <c r="J83" s="15">
        <f ca="1">-LN(K83) /NegExp_Labda</f>
        <v>1.3336104282464829</v>
      </c>
      <c r="K83" s="2">
        <f t="shared" ca="1" si="13"/>
        <v>0.76588589257153128</v>
      </c>
      <c r="L83" s="2"/>
      <c r="M83" s="17">
        <f ca="1">VLOOKUP(N83,$S$5:$T$105,2,TRUE)</f>
        <v>3</v>
      </c>
      <c r="N83" s="2">
        <f t="shared" ca="1" si="8"/>
        <v>0.20775208130351963</v>
      </c>
      <c r="O83" s="2"/>
      <c r="P83" s="31">
        <f t="shared" ca="1" si="9"/>
        <v>4.1271821958247852</v>
      </c>
      <c r="R83" s="2"/>
      <c r="S83" s="44">
        <f>_xlfn.POISSON.DIST(T82,Poisson_Labda,TRUE)</f>
        <v>1</v>
      </c>
      <c r="T83" s="19">
        <f t="shared" si="14"/>
        <v>78</v>
      </c>
      <c r="W83">
        <f t="shared" si="15"/>
        <v>78</v>
      </c>
    </row>
    <row r="84" spans="1:23" x14ac:dyDescent="0.25">
      <c r="A84" s="32">
        <f ca="1">Uniform_A+B84*(Uniform_B-Uniform_A)</f>
        <v>7.8743252985387979</v>
      </c>
      <c r="B84" s="2">
        <f t="shared" ca="1" si="10"/>
        <v>0.78743252985387979</v>
      </c>
      <c r="C84" s="4"/>
      <c r="D84" s="5">
        <f ca="1">IF(E84&lt;(Driehoek_C-Driehoek_A)/(Driehoek_B-Driehoek_A),Driehoek_A+SQRT(E84*(Driehoek_B-Driehoek_A)*(Driehoek_C-Driehoek_A)),Driehoek_B-SQRT((1-E84)*(Driehoek_B-Driehoek_A)*(Driehoek_B-Driehoek_C)))</f>
        <v>6.1427008510128633</v>
      </c>
      <c r="E84" s="2">
        <f t="shared" ca="1" si="11"/>
        <v>0.7667383306627823</v>
      </c>
      <c r="F84" s="2"/>
      <c r="G84" s="15">
        <f ca="1">_xlfn.NORM.INV(H84,Normaal_Mu,Normaal_Sigma)</f>
        <v>4.114226585538856</v>
      </c>
      <c r="H84" s="2">
        <f t="shared" ca="1" si="12"/>
        <v>0.32892384134024077</v>
      </c>
      <c r="I84" s="2"/>
      <c r="J84" s="15">
        <f ca="1">-LN(K84) /NegExp_Labda</f>
        <v>6.3605718568637259</v>
      </c>
      <c r="K84" s="2">
        <f t="shared" ca="1" si="13"/>
        <v>0.28023846673273223</v>
      </c>
      <c r="L84" s="2"/>
      <c r="M84" s="17">
        <f ca="1">VLOOKUP(N84,$S$5:$T$105,2,TRUE)</f>
        <v>2</v>
      </c>
      <c r="N84" s="2">
        <f t="shared" ca="1" si="8"/>
        <v>7.2226707041255001E-2</v>
      </c>
      <c r="O84" s="2"/>
      <c r="P84" s="31">
        <f t="shared" ca="1" si="9"/>
        <v>5.2983649183908481</v>
      </c>
      <c r="R84" s="2"/>
      <c r="S84" s="44">
        <f>_xlfn.POISSON.DIST(T83,Poisson_Labda,TRUE)</f>
        <v>1</v>
      </c>
      <c r="T84" s="19">
        <f t="shared" si="14"/>
        <v>79</v>
      </c>
      <c r="W84">
        <f t="shared" si="15"/>
        <v>79</v>
      </c>
    </row>
    <row r="85" spans="1:23" x14ac:dyDescent="0.25">
      <c r="A85" s="32">
        <f ca="1">Uniform_A+B85*(Uniform_B-Uniform_A)</f>
        <v>3.0947903850666068</v>
      </c>
      <c r="B85" s="2">
        <f t="shared" ca="1" si="10"/>
        <v>0.3094790385066607</v>
      </c>
      <c r="C85" s="4"/>
      <c r="D85" s="5">
        <f ca="1">IF(E85&lt;(Driehoek_C-Driehoek_A)/(Driehoek_B-Driehoek_A),Driehoek_A+SQRT(E85*(Driehoek_B-Driehoek_A)*(Driehoek_C-Driehoek_A)),Driehoek_B-SQRT((1-E85)*(Driehoek_B-Driehoek_A)*(Driehoek_B-Driehoek_C)))</f>
        <v>4.3039916315588282</v>
      </c>
      <c r="E85" s="2">
        <f t="shared" ca="1" si="11"/>
        <v>0.36992872581515679</v>
      </c>
      <c r="F85" s="2"/>
      <c r="G85" s="15">
        <f ca="1">_xlfn.NORM.INV(H85,Normaal_Mu,Normaal_Sigma)</f>
        <v>3.2471678899488374</v>
      </c>
      <c r="H85" s="2">
        <f t="shared" ca="1" si="12"/>
        <v>0.19040194670336608</v>
      </c>
      <c r="I85" s="2"/>
      <c r="J85" s="15">
        <f ca="1">-LN(K85) /NegExp_Labda</f>
        <v>0.20400113759376226</v>
      </c>
      <c r="K85" s="2">
        <f t="shared" ca="1" si="13"/>
        <v>0.96002089654886935</v>
      </c>
      <c r="L85" s="2"/>
      <c r="M85" s="17">
        <f ca="1">VLOOKUP(N85,$S$5:$T$105,2,TRUE)</f>
        <v>5</v>
      </c>
      <c r="N85" s="2">
        <f t="shared" ca="1" si="8"/>
        <v>0.5700660030289243</v>
      </c>
      <c r="O85" s="2"/>
      <c r="P85" s="31">
        <f t="shared" ca="1" si="9"/>
        <v>3.1699902088336072</v>
      </c>
      <c r="R85" s="2"/>
      <c r="S85" s="44">
        <f>_xlfn.POISSON.DIST(T84,Poisson_Labda,TRUE)</f>
        <v>1</v>
      </c>
      <c r="T85" s="19">
        <f t="shared" si="14"/>
        <v>80</v>
      </c>
      <c r="W85">
        <f t="shared" si="15"/>
        <v>80</v>
      </c>
    </row>
    <row r="86" spans="1:23" x14ac:dyDescent="0.25">
      <c r="A86" s="32">
        <f ca="1">Uniform_A+B86*(Uniform_B-Uniform_A)</f>
        <v>5.2787818293297262</v>
      </c>
      <c r="B86" s="2">
        <f t="shared" ca="1" si="10"/>
        <v>0.52787818293297262</v>
      </c>
      <c r="C86" s="4"/>
      <c r="D86" s="5">
        <f ca="1">IF(E86&lt;(Driehoek_C-Driehoek_A)/(Driehoek_B-Driehoek_A),Driehoek_A+SQRT(E86*(Driehoek_B-Driehoek_A)*(Driehoek_C-Driehoek_A)),Driehoek_B-SQRT((1-E86)*(Driehoek_B-Driehoek_A)*(Driehoek_B-Driehoek_C)))</f>
        <v>4.023502596860828</v>
      </c>
      <c r="E86" s="2">
        <f t="shared" ca="1" si="11"/>
        <v>0.29241353132997372</v>
      </c>
      <c r="F86" s="2"/>
      <c r="G86" s="15">
        <f ca="1">_xlfn.NORM.INV(H86,Normaal_Mu,Normaal_Sigma)</f>
        <v>2.3044673438493857</v>
      </c>
      <c r="H86" s="2">
        <f t="shared" ca="1" si="12"/>
        <v>8.8866775551937338E-2</v>
      </c>
      <c r="I86" s="2"/>
      <c r="J86" s="15">
        <f ca="1">-LN(K86) /NegExp_Labda</f>
        <v>1.1391043297846299</v>
      </c>
      <c r="K86" s="2">
        <f t="shared" ca="1" si="13"/>
        <v>0.79626688556708791</v>
      </c>
      <c r="L86" s="2"/>
      <c r="M86" s="17">
        <f ca="1">VLOOKUP(N86,$S$5:$T$105,2,TRUE)</f>
        <v>10</v>
      </c>
      <c r="N86" s="2">
        <f t="shared" ca="1" si="8"/>
        <v>0.97155258183409254</v>
      </c>
      <c r="O86" s="2"/>
      <c r="P86" s="31">
        <f t="shared" ca="1" si="9"/>
        <v>4.5491712199649132</v>
      </c>
      <c r="R86" s="2"/>
      <c r="S86" s="44">
        <f>_xlfn.POISSON.DIST(T85,Poisson_Labda,TRUE)</f>
        <v>1</v>
      </c>
      <c r="T86" s="19">
        <f t="shared" si="14"/>
        <v>81</v>
      </c>
      <c r="W86">
        <f t="shared" si="15"/>
        <v>81</v>
      </c>
    </row>
    <row r="87" spans="1:23" x14ac:dyDescent="0.25">
      <c r="A87" s="32">
        <f ca="1">Uniform_A+B87*(Uniform_B-Uniform_A)</f>
        <v>8.9845529377987283</v>
      </c>
      <c r="B87" s="2">
        <f t="shared" ca="1" si="10"/>
        <v>0.89845529377987288</v>
      </c>
      <c r="C87" s="4"/>
      <c r="D87" s="5">
        <f ca="1">IF(E87&lt;(Driehoek_C-Driehoek_A)/(Driehoek_B-Driehoek_A),Driehoek_A+SQRT(E87*(Driehoek_B-Driehoek_A)*(Driehoek_C-Driehoek_A)),Driehoek_B-SQRT((1-E87)*(Driehoek_B-Driehoek_A)*(Driehoek_B-Driehoek_C)))</f>
        <v>3.5304666795745705</v>
      </c>
      <c r="E87" s="2">
        <f t="shared" ca="1" si="11"/>
        <v>0.16730916123485795</v>
      </c>
      <c r="F87" s="2"/>
      <c r="G87" s="15">
        <f ca="1">_xlfn.NORM.INV(H87,Normaal_Mu,Normaal_Sigma)</f>
        <v>2.2064899002669156</v>
      </c>
      <c r="H87" s="2">
        <f t="shared" ca="1" si="12"/>
        <v>8.1243621820759393E-2</v>
      </c>
      <c r="I87" s="2"/>
      <c r="J87" s="15">
        <f ca="1">-LN(K87) /NegExp_Labda</f>
        <v>8.7068712426471127</v>
      </c>
      <c r="K87" s="2">
        <f t="shared" ca="1" si="13"/>
        <v>0.1752793576289865</v>
      </c>
      <c r="L87" s="2"/>
      <c r="M87" s="17">
        <f ca="1">VLOOKUP(N87,$S$5:$T$105,2,TRUE)</f>
        <v>8</v>
      </c>
      <c r="N87" s="2">
        <f t="shared" ca="1" si="8"/>
        <v>0.9154782434996962</v>
      </c>
      <c r="O87" s="2"/>
      <c r="P87" s="31">
        <f t="shared" ca="1" si="9"/>
        <v>6.2856761520574649</v>
      </c>
      <c r="R87" s="2"/>
      <c r="S87" s="44">
        <f>_xlfn.POISSON.DIST(T86,Poisson_Labda,TRUE)</f>
        <v>1</v>
      </c>
      <c r="T87" s="19">
        <f t="shared" si="14"/>
        <v>82</v>
      </c>
      <c r="W87">
        <f t="shared" si="15"/>
        <v>82</v>
      </c>
    </row>
    <row r="88" spans="1:23" x14ac:dyDescent="0.25">
      <c r="A88" s="32">
        <f ca="1">Uniform_A+B88*(Uniform_B-Uniform_A)</f>
        <v>9.5731991743274598</v>
      </c>
      <c r="B88" s="2">
        <f t="shared" ca="1" si="10"/>
        <v>0.95731991743274591</v>
      </c>
      <c r="C88" s="4"/>
      <c r="D88" s="5">
        <f ca="1">IF(E88&lt;(Driehoek_C-Driehoek_A)/(Driehoek_B-Driehoek_A),Driehoek_A+SQRT(E88*(Driehoek_B-Driehoek_A)*(Driehoek_C-Driehoek_A)),Driehoek_B-SQRT((1-E88)*(Driehoek_B-Driehoek_A)*(Driehoek_B-Driehoek_C)))</f>
        <v>6.2470522975498408</v>
      </c>
      <c r="E88" s="2">
        <f t="shared" ca="1" si="11"/>
        <v>0.7834651127878397</v>
      </c>
      <c r="F88" s="2"/>
      <c r="G88" s="15">
        <f ca="1">_xlfn.NORM.INV(H88,Normaal_Mu,Normaal_Sigma)</f>
        <v>2.9046262474834954</v>
      </c>
      <c r="H88" s="2">
        <f t="shared" ca="1" si="12"/>
        <v>0.14739144800818316</v>
      </c>
      <c r="I88" s="2"/>
      <c r="J88" s="15">
        <f ca="1">-LN(K88) /NegExp_Labda</f>
        <v>1.8524219498971053</v>
      </c>
      <c r="K88" s="2">
        <f t="shared" ca="1" si="13"/>
        <v>0.69039982687082857</v>
      </c>
      <c r="L88" s="2"/>
      <c r="M88" s="17">
        <f ca="1">VLOOKUP(N88,$S$5:$T$105,2,TRUE)</f>
        <v>3</v>
      </c>
      <c r="N88" s="2">
        <f t="shared" ca="1" si="8"/>
        <v>0.19239559383606353</v>
      </c>
      <c r="O88" s="2"/>
      <c r="P88" s="31">
        <f t="shared" ca="1" si="9"/>
        <v>4.715459933851581</v>
      </c>
      <c r="R88" s="2"/>
      <c r="S88" s="44">
        <f>_xlfn.POISSON.DIST(T87,Poisson_Labda,TRUE)</f>
        <v>1</v>
      </c>
      <c r="T88" s="19">
        <f t="shared" si="14"/>
        <v>83</v>
      </c>
      <c r="W88">
        <f t="shared" si="15"/>
        <v>83</v>
      </c>
    </row>
    <row r="89" spans="1:23" x14ac:dyDescent="0.25">
      <c r="A89" s="32">
        <f ca="1">Uniform_A+B89*(Uniform_B-Uniform_A)</f>
        <v>8.1820129365252683</v>
      </c>
      <c r="B89" s="2">
        <f t="shared" ca="1" si="10"/>
        <v>0.81820129365252692</v>
      </c>
      <c r="C89" s="4"/>
      <c r="D89" s="5">
        <f ca="1">IF(E89&lt;(Driehoek_C-Driehoek_A)/(Driehoek_B-Driehoek_A),Driehoek_A+SQRT(E89*(Driehoek_B-Driehoek_A)*(Driehoek_C-Driehoek_A)),Driehoek_B-SQRT((1-E89)*(Driehoek_B-Driehoek_A)*(Driehoek_B-Driehoek_C)))</f>
        <v>2.8099222451502217</v>
      </c>
      <c r="E89" s="2">
        <f t="shared" ca="1" si="11"/>
        <v>4.6855288799226846E-2</v>
      </c>
      <c r="F89" s="2"/>
      <c r="G89" s="15">
        <f ca="1">_xlfn.NORM.INV(H89,Normaal_Mu,Normaal_Sigma)</f>
        <v>4.4966622343646021</v>
      </c>
      <c r="H89" s="2">
        <f t="shared" ca="1" si="12"/>
        <v>0.40064850543857322</v>
      </c>
      <c r="I89" s="2"/>
      <c r="J89" s="15">
        <f ca="1">-LN(K89) /NegExp_Labda</f>
        <v>0.61766569960407502</v>
      </c>
      <c r="K89" s="2">
        <f t="shared" ca="1" si="13"/>
        <v>0.88379235195019812</v>
      </c>
      <c r="L89" s="2"/>
      <c r="M89" s="17">
        <f ca="1">VLOOKUP(N89,$S$5:$T$105,2,TRUE)</f>
        <v>6</v>
      </c>
      <c r="N89" s="2">
        <f t="shared" ca="1" si="8"/>
        <v>0.62695420331186524</v>
      </c>
      <c r="O89" s="2"/>
      <c r="P89" s="31">
        <f t="shared" ca="1" si="9"/>
        <v>4.4212526231288338</v>
      </c>
      <c r="R89" s="2"/>
      <c r="S89" s="44">
        <f>_xlfn.POISSON.DIST(T88,Poisson_Labda,TRUE)</f>
        <v>1</v>
      </c>
      <c r="T89" s="19">
        <f t="shared" si="14"/>
        <v>84</v>
      </c>
      <c r="W89">
        <f t="shared" si="15"/>
        <v>84</v>
      </c>
    </row>
    <row r="90" spans="1:23" x14ac:dyDescent="0.25">
      <c r="A90" s="32">
        <f ca="1">Uniform_A+B90*(Uniform_B-Uniform_A)</f>
        <v>9.6809239785481793</v>
      </c>
      <c r="B90" s="2">
        <f t="shared" ca="1" si="10"/>
        <v>0.96809239785481793</v>
      </c>
      <c r="C90" s="4"/>
      <c r="D90" s="5">
        <f ca="1">IF(E90&lt;(Driehoek_C-Driehoek_A)/(Driehoek_B-Driehoek_A),Driehoek_A+SQRT(E90*(Driehoek_B-Driehoek_A)*(Driehoek_C-Driehoek_A)),Driehoek_B-SQRT((1-E90)*(Driehoek_B-Driehoek_A)*(Driehoek_B-Driehoek_C)))</f>
        <v>6.0750660636791647</v>
      </c>
      <c r="E90" s="2">
        <f t="shared" ca="1" si="11"/>
        <v>0.75556461337596292</v>
      </c>
      <c r="F90" s="2"/>
      <c r="G90" s="15">
        <f ca="1">_xlfn.NORM.INV(H90,Normaal_Mu,Normaal_Sigma)</f>
        <v>4.0824055472775465</v>
      </c>
      <c r="H90" s="2">
        <f t="shared" ca="1" si="12"/>
        <v>0.32318989336409665</v>
      </c>
      <c r="I90" s="2"/>
      <c r="J90" s="15">
        <f ca="1">-LN(K90) /NegExp_Labda</f>
        <v>11.434369754234813</v>
      </c>
      <c r="K90" s="2">
        <f t="shared" ca="1" si="13"/>
        <v>0.10158352110439683</v>
      </c>
      <c r="L90" s="2"/>
      <c r="M90" s="17">
        <f ca="1">VLOOKUP(N90,$S$5:$T$105,2,TRUE)</f>
        <v>10</v>
      </c>
      <c r="N90" s="2">
        <f t="shared" ca="1" si="8"/>
        <v>0.97303796098954654</v>
      </c>
      <c r="O90" s="2"/>
      <c r="P90" s="31">
        <f t="shared" ca="1" si="9"/>
        <v>8.254553068747942</v>
      </c>
      <c r="R90" s="2"/>
      <c r="S90" s="44">
        <f>_xlfn.POISSON.DIST(T89,Poisson_Labda,TRUE)</f>
        <v>1</v>
      </c>
      <c r="T90" s="19">
        <f t="shared" si="14"/>
        <v>85</v>
      </c>
      <c r="W90">
        <f t="shared" si="15"/>
        <v>85</v>
      </c>
    </row>
    <row r="91" spans="1:23" x14ac:dyDescent="0.25">
      <c r="A91" s="32">
        <f ca="1">Uniform_A+B91*(Uniform_B-Uniform_A)</f>
        <v>9.9085333537942315</v>
      </c>
      <c r="B91" s="2">
        <f t="shared" ca="1" si="10"/>
        <v>0.99085333537942311</v>
      </c>
      <c r="C91" s="4"/>
      <c r="D91" s="5">
        <f ca="1">IF(E91&lt;(Driehoek_C-Driehoek_A)/(Driehoek_B-Driehoek_A),Driehoek_A+SQRT(E91*(Driehoek_B-Driehoek_A)*(Driehoek_C-Driehoek_A)),Driehoek_B-SQRT((1-E91)*(Driehoek_B-Driehoek_A)*(Driehoek_B-Driehoek_C)))</f>
        <v>6.3881122741622223</v>
      </c>
      <c r="E91" s="2">
        <f t="shared" ca="1" si="11"/>
        <v>0.80508692878908461</v>
      </c>
      <c r="F91" s="2"/>
      <c r="G91" s="15">
        <f ca="1">_xlfn.NORM.INV(H91,Normaal_Mu,Normaal_Sigma)</f>
        <v>3.3897119086451473</v>
      </c>
      <c r="H91" s="2">
        <f t="shared" ca="1" si="12"/>
        <v>0.21036828058873591</v>
      </c>
      <c r="I91" s="2"/>
      <c r="J91" s="15">
        <f ca="1">-LN(K91) /NegExp_Labda</f>
        <v>4.5851877404286395E-2</v>
      </c>
      <c r="K91" s="2">
        <f t="shared" ca="1" si="13"/>
        <v>0.99087154417484757</v>
      </c>
      <c r="L91" s="2"/>
      <c r="M91" s="17">
        <f ca="1">VLOOKUP(N91,$S$5:$T$105,2,TRUE)</f>
        <v>4</v>
      </c>
      <c r="N91" s="2">
        <f t="shared" ca="1" si="8"/>
        <v>0.27078781109452754</v>
      </c>
      <c r="O91" s="2"/>
      <c r="P91" s="31">
        <f t="shared" ca="1" si="9"/>
        <v>4.746441882801177</v>
      </c>
      <c r="R91" s="2"/>
      <c r="S91" s="44">
        <f>_xlfn.POISSON.DIST(T90,Poisson_Labda,TRUE)</f>
        <v>1</v>
      </c>
      <c r="T91" s="19">
        <f t="shared" si="14"/>
        <v>86</v>
      </c>
      <c r="W91">
        <f t="shared" si="15"/>
        <v>86</v>
      </c>
    </row>
    <row r="92" spans="1:23" x14ac:dyDescent="0.25">
      <c r="A92" s="32">
        <f ca="1">Uniform_A+B92*(Uniform_B-Uniform_A)</f>
        <v>4.7552995292938132</v>
      </c>
      <c r="B92" s="2">
        <f t="shared" ca="1" si="10"/>
        <v>0.47552995292938127</v>
      </c>
      <c r="C92" s="4"/>
      <c r="D92" s="5">
        <f ca="1">IF(E92&lt;(Driehoek_C-Driehoek_A)/(Driehoek_B-Driehoek_A),Driehoek_A+SQRT(E92*(Driehoek_B-Driehoek_A)*(Driehoek_C-Driehoek_A)),Driehoek_B-SQRT((1-E92)*(Driehoek_B-Driehoek_A)*(Driehoek_B-Driehoek_C)))</f>
        <v>5.2255405258097145</v>
      </c>
      <c r="E92" s="2">
        <f t="shared" ca="1" si="11"/>
        <v>0.59295587650557691</v>
      </c>
      <c r="F92" s="2"/>
      <c r="G92" s="15">
        <f ca="1">_xlfn.NORM.INV(H92,Normaal_Mu,Normaal_Sigma)</f>
        <v>3.724181351647156</v>
      </c>
      <c r="H92" s="2">
        <f t="shared" ca="1" si="12"/>
        <v>0.26176635388014569</v>
      </c>
      <c r="I92" s="2"/>
      <c r="J92" s="15">
        <f ca="1">-LN(K92) /NegExp_Labda</f>
        <v>3.0983428328876506</v>
      </c>
      <c r="K92" s="2">
        <f t="shared" ca="1" si="13"/>
        <v>0.53812275991008041</v>
      </c>
      <c r="L92" s="2"/>
      <c r="M92" s="17">
        <f ca="1">VLOOKUP(N92,$S$5:$T$105,2,TRUE)</f>
        <v>2</v>
      </c>
      <c r="N92" s="2">
        <f t="shared" ca="1" si="8"/>
        <v>7.7346304324532267E-2</v>
      </c>
      <c r="O92" s="2"/>
      <c r="P92" s="31">
        <f t="shared" ca="1" si="9"/>
        <v>3.7606728479276668</v>
      </c>
      <c r="R92" s="2"/>
      <c r="S92" s="44">
        <f>_xlfn.POISSON.DIST(T91,Poisson_Labda,TRUE)</f>
        <v>1</v>
      </c>
      <c r="T92" s="19">
        <f t="shared" si="14"/>
        <v>87</v>
      </c>
      <c r="W92">
        <f t="shared" si="15"/>
        <v>87</v>
      </c>
    </row>
    <row r="93" spans="1:23" x14ac:dyDescent="0.25">
      <c r="A93" s="32">
        <f ca="1">Uniform_A+B93*(Uniform_B-Uniform_A)</f>
        <v>7.7525620506257811</v>
      </c>
      <c r="B93" s="2">
        <f t="shared" ca="1" si="10"/>
        <v>0.77525620506257809</v>
      </c>
      <c r="C93" s="4"/>
      <c r="D93" s="5">
        <f ca="1">IF(E93&lt;(Driehoek_C-Driehoek_A)/(Driehoek_B-Driehoek_A),Driehoek_A+SQRT(E93*(Driehoek_B-Driehoek_A)*(Driehoek_C-Driehoek_A)),Driehoek_B-SQRT((1-E93)*(Driehoek_B-Driehoek_A)*(Driehoek_B-Driehoek_C)))</f>
        <v>4.902215488025651</v>
      </c>
      <c r="E93" s="2">
        <f t="shared" ca="1" si="11"/>
        <v>0.52023320266923267</v>
      </c>
      <c r="F93" s="2"/>
      <c r="G93" s="15">
        <f ca="1">_xlfn.NORM.INV(H93,Normaal_Mu,Normaal_Sigma)</f>
        <v>5.3697284477971117</v>
      </c>
      <c r="H93" s="2">
        <f t="shared" ca="1" si="12"/>
        <v>0.57333223376108378</v>
      </c>
      <c r="I93" s="2"/>
      <c r="J93" s="15">
        <f ca="1">-LN(K93) /NegExp_Labda</f>
        <v>8.7001041790458036</v>
      </c>
      <c r="K93" s="2">
        <f t="shared" ca="1" si="13"/>
        <v>0.17551674354552493</v>
      </c>
      <c r="L93" s="2"/>
      <c r="M93" s="17">
        <f ca="1">VLOOKUP(N93,$S$5:$T$105,2,TRUE)</f>
        <v>3</v>
      </c>
      <c r="N93" s="2">
        <f t="shared" ca="1" si="8"/>
        <v>0.13908546773832786</v>
      </c>
      <c r="O93" s="2"/>
      <c r="P93" s="31">
        <f t="shared" ca="1" si="9"/>
        <v>5.9449220330988695</v>
      </c>
      <c r="R93" s="2"/>
      <c r="S93" s="44">
        <f>_xlfn.POISSON.DIST(T92,Poisson_Labda,TRUE)</f>
        <v>1</v>
      </c>
      <c r="T93" s="19">
        <f t="shared" si="14"/>
        <v>88</v>
      </c>
      <c r="W93">
        <f t="shared" si="15"/>
        <v>88</v>
      </c>
    </row>
    <row r="94" spans="1:23" x14ac:dyDescent="0.25">
      <c r="A94" s="32">
        <f ca="1">Uniform_A+B94*(Uniform_B-Uniform_A)</f>
        <v>0.38889875227737014</v>
      </c>
      <c r="B94" s="2">
        <f t="shared" ca="1" si="10"/>
        <v>3.8889875227737014E-2</v>
      </c>
      <c r="C94" s="4"/>
      <c r="D94" s="5">
        <f ca="1">IF(E94&lt;(Driehoek_C-Driehoek_A)/(Driehoek_B-Driehoek_A),Driehoek_A+SQRT(E94*(Driehoek_B-Driehoek_A)*(Driehoek_C-Driehoek_A)),Driehoek_B-SQRT((1-E94)*(Driehoek_B-Driehoek_A)*(Driehoek_B-Driehoek_C)))</f>
        <v>5.1754210429167609</v>
      </c>
      <c r="E94" s="2">
        <f t="shared" ca="1" si="11"/>
        <v>0.58207416574388815</v>
      </c>
      <c r="F94" s="2"/>
      <c r="G94" s="15">
        <f ca="1">_xlfn.NORM.INV(H94,Normaal_Mu,Normaal_Sigma)</f>
        <v>1.3393939341311882</v>
      </c>
      <c r="H94" s="2">
        <f t="shared" ca="1" si="12"/>
        <v>3.3602319061047603E-2</v>
      </c>
      <c r="I94" s="2"/>
      <c r="J94" s="15">
        <f ca="1">-LN(K94) /NegExp_Labda</f>
        <v>6.7156139277712898E-2</v>
      </c>
      <c r="K94" s="2">
        <f t="shared" ca="1" si="13"/>
        <v>0.98665856861014267</v>
      </c>
      <c r="L94" s="2"/>
      <c r="M94" s="17">
        <f ca="1">VLOOKUP(N94,$S$5:$T$105,2,TRUE)</f>
        <v>7</v>
      </c>
      <c r="N94" s="2">
        <f t="shared" ca="1" si="8"/>
        <v>0.78207968062698729</v>
      </c>
      <c r="O94" s="2"/>
      <c r="P94" s="31">
        <f t="shared" ca="1" si="9"/>
        <v>2.7941739737206062</v>
      </c>
      <c r="R94" s="2"/>
      <c r="S94" s="44">
        <f>_xlfn.POISSON.DIST(T93,Poisson_Labda,TRUE)</f>
        <v>1</v>
      </c>
      <c r="T94" s="19">
        <f t="shared" si="14"/>
        <v>89</v>
      </c>
      <c r="W94">
        <f t="shared" si="15"/>
        <v>89</v>
      </c>
    </row>
    <row r="95" spans="1:23" x14ac:dyDescent="0.25">
      <c r="A95" s="32">
        <f ca="1">Uniform_A+B95*(Uniform_B-Uniform_A)</f>
        <v>0.39028934781145885</v>
      </c>
      <c r="B95" s="2">
        <f t="shared" ca="1" si="10"/>
        <v>3.9028934781145885E-2</v>
      </c>
      <c r="C95" s="4"/>
      <c r="D95" s="5">
        <f ca="1">IF(E95&lt;(Driehoek_C-Driehoek_A)/(Driehoek_B-Driehoek_A),Driehoek_A+SQRT(E95*(Driehoek_B-Driehoek_A)*(Driehoek_C-Driehoek_A)),Driehoek_B-SQRT((1-E95)*(Driehoek_B-Driehoek_A)*(Driehoek_B-Driehoek_C)))</f>
        <v>5.4713254791965209</v>
      </c>
      <c r="E95" s="2">
        <f t="shared" ca="1" si="11"/>
        <v>0.64424160360663829</v>
      </c>
      <c r="F95" s="2"/>
      <c r="G95" s="15">
        <f ca="1">_xlfn.NORM.INV(H95,Normaal_Mu,Normaal_Sigma)</f>
        <v>3.4175780611216728</v>
      </c>
      <c r="H95" s="2">
        <f t="shared" ca="1" si="12"/>
        <v>0.21441044568512901</v>
      </c>
      <c r="I95" s="2"/>
      <c r="J95" s="15">
        <f ca="1">-LN(K95) /NegExp_Labda</f>
        <v>2.1750254861645173</v>
      </c>
      <c r="K95" s="2">
        <f t="shared" ca="1" si="13"/>
        <v>0.64726136782768484</v>
      </c>
      <c r="L95" s="2"/>
      <c r="M95" s="17">
        <f ca="1">VLOOKUP(N95,$S$5:$T$105,2,TRUE)</f>
        <v>5</v>
      </c>
      <c r="N95" s="2">
        <f t="shared" ca="1" si="8"/>
        <v>0.44617833839159049</v>
      </c>
      <c r="O95" s="2"/>
      <c r="P95" s="31">
        <f t="shared" ca="1" si="9"/>
        <v>3.2908436748588343</v>
      </c>
      <c r="R95" s="2"/>
      <c r="S95" s="44">
        <f>_xlfn.POISSON.DIST(T94,Poisson_Labda,TRUE)</f>
        <v>1</v>
      </c>
      <c r="T95" s="19">
        <f t="shared" si="14"/>
        <v>90</v>
      </c>
      <c r="W95">
        <f t="shared" si="15"/>
        <v>90</v>
      </c>
    </row>
    <row r="96" spans="1:23" x14ac:dyDescent="0.25">
      <c r="A96" s="32">
        <f ca="1">Uniform_A+B96*(Uniform_B-Uniform_A)</f>
        <v>9.9336629925807163</v>
      </c>
      <c r="B96" s="2">
        <f t="shared" ca="1" si="10"/>
        <v>0.99336629925807163</v>
      </c>
      <c r="C96" s="4"/>
      <c r="D96" s="5">
        <f ca="1">IF(E96&lt;(Driehoek_C-Driehoek_A)/(Driehoek_B-Driehoek_A),Driehoek_A+SQRT(E96*(Driehoek_B-Driehoek_A)*(Driehoek_C-Driehoek_A)),Driehoek_B-SQRT((1-E96)*(Driehoek_B-Driehoek_A)*(Driehoek_B-Driehoek_C)))</f>
        <v>3.5096356638926802</v>
      </c>
      <c r="E96" s="2">
        <f t="shared" ca="1" si="11"/>
        <v>0.16278570269262094</v>
      </c>
      <c r="F96" s="2"/>
      <c r="G96" s="15">
        <f ca="1">_xlfn.NORM.INV(H96,Normaal_Mu,Normaal_Sigma)</f>
        <v>2.8999475935394541</v>
      </c>
      <c r="H96" s="2">
        <f t="shared" ca="1" si="12"/>
        <v>0.14685303280409334</v>
      </c>
      <c r="I96" s="2"/>
      <c r="J96" s="15">
        <f ca="1">-LN(K96) /NegExp_Labda</f>
        <v>6.2973695103295073</v>
      </c>
      <c r="K96" s="2">
        <f t="shared" ca="1" si="13"/>
        <v>0.28380329555873951</v>
      </c>
      <c r="L96" s="2"/>
      <c r="M96" s="17">
        <f ca="1">VLOOKUP(N96,$S$5:$T$105,2,TRUE)</f>
        <v>5</v>
      </c>
      <c r="N96" s="2">
        <f t="shared" ca="1" si="8"/>
        <v>0.49937628417979285</v>
      </c>
      <c r="O96" s="2"/>
      <c r="P96" s="31">
        <f t="shared" ca="1" si="9"/>
        <v>5.5281231520684715</v>
      </c>
      <c r="R96" s="2"/>
      <c r="S96" s="44">
        <f>_xlfn.POISSON.DIST(T95,Poisson_Labda,TRUE)</f>
        <v>1</v>
      </c>
      <c r="T96" s="19">
        <f t="shared" si="14"/>
        <v>91</v>
      </c>
      <c r="W96">
        <f t="shared" si="15"/>
        <v>91</v>
      </c>
    </row>
    <row r="97" spans="1:23" x14ac:dyDescent="0.25">
      <c r="A97" s="32">
        <f ca="1">Uniform_A+B97*(Uniform_B-Uniform_A)</f>
        <v>6.8056210619799256</v>
      </c>
      <c r="B97" s="2">
        <f t="shared" ca="1" si="10"/>
        <v>0.68056210619799251</v>
      </c>
      <c r="C97" s="4"/>
      <c r="D97" s="5">
        <f ca="1">IF(E97&lt;(Driehoek_C-Driehoek_A)/(Driehoek_B-Driehoek_A),Driehoek_A+SQRT(E97*(Driehoek_B-Driehoek_A)*(Driehoek_C-Driehoek_A)),Driehoek_B-SQRT((1-E97)*(Driehoek_B-Driehoek_A)*(Driehoek_B-Driehoek_C)))</f>
        <v>3.6713550374216286</v>
      </c>
      <c r="E97" s="2">
        <f t="shared" ca="1" si="11"/>
        <v>0.19953054722247521</v>
      </c>
      <c r="F97" s="2"/>
      <c r="G97" s="15">
        <f ca="1">_xlfn.NORM.INV(H97,Normaal_Mu,Normaal_Sigma)</f>
        <v>8.8685898156767955</v>
      </c>
      <c r="H97" s="2">
        <f t="shared" ca="1" si="12"/>
        <v>0.97346156051363197</v>
      </c>
      <c r="I97" s="2"/>
      <c r="J97" s="15">
        <f ca="1">-LN(K97) /NegExp_Labda</f>
        <v>0.75878899937380584</v>
      </c>
      <c r="K97" s="2">
        <f t="shared" ca="1" si="13"/>
        <v>0.85919635300684494</v>
      </c>
      <c r="L97" s="2"/>
      <c r="M97" s="17">
        <f ca="1">VLOOKUP(N97,$S$5:$T$105,2,TRUE)</f>
        <v>5</v>
      </c>
      <c r="N97" s="2">
        <f t="shared" ca="1" si="8"/>
        <v>0.59987848284782896</v>
      </c>
      <c r="O97" s="2"/>
      <c r="P97" s="31">
        <f t="shared" ca="1" si="9"/>
        <v>5.0208709828904308</v>
      </c>
      <c r="R97" s="2"/>
      <c r="S97" s="44">
        <f>_xlfn.POISSON.DIST(T96,Poisson_Labda,TRUE)</f>
        <v>1</v>
      </c>
      <c r="T97" s="19">
        <f t="shared" si="14"/>
        <v>92</v>
      </c>
      <c r="W97">
        <f t="shared" si="15"/>
        <v>92</v>
      </c>
    </row>
    <row r="98" spans="1:23" x14ac:dyDescent="0.25">
      <c r="A98" s="32">
        <f ca="1">Uniform_A+B98*(Uniform_B-Uniform_A)</f>
        <v>2.68943358170075</v>
      </c>
      <c r="B98" s="2">
        <f t="shared" ca="1" si="10"/>
        <v>0.26894335817007498</v>
      </c>
      <c r="C98" s="4"/>
      <c r="D98" s="5">
        <f ca="1">IF(E98&lt;(Driehoek_C-Driehoek_A)/(Driehoek_B-Driehoek_A),Driehoek_A+SQRT(E98*(Driehoek_B-Driehoek_A)*(Driehoek_C-Driehoek_A)),Driehoek_B-SQRT((1-E98)*(Driehoek_B-Driehoek_A)*(Driehoek_B-Driehoek_C)))</f>
        <v>6.2634955644150807</v>
      </c>
      <c r="E98" s="2">
        <f t="shared" ca="1" si="11"/>
        <v>0.78604409925783036</v>
      </c>
      <c r="F98" s="2"/>
      <c r="G98" s="15">
        <f ca="1">_xlfn.NORM.INV(H98,Normaal_Mu,Normaal_Sigma)</f>
        <v>3.7725068083534135</v>
      </c>
      <c r="H98" s="2">
        <f t="shared" ca="1" si="12"/>
        <v>0.2696913960865609</v>
      </c>
      <c r="I98" s="2"/>
      <c r="J98" s="15">
        <f ca="1">-LN(K98) /NegExp_Labda</f>
        <v>0.2553776619863295</v>
      </c>
      <c r="K98" s="2">
        <f t="shared" ca="1" si="13"/>
        <v>0.95020689641704059</v>
      </c>
      <c r="L98" s="2"/>
      <c r="M98" s="17">
        <f ca="1">VLOOKUP(N98,$S$5:$T$105,2,TRUE)</f>
        <v>5</v>
      </c>
      <c r="N98" s="2">
        <f t="shared" ca="1" si="8"/>
        <v>0.49492210898952438</v>
      </c>
      <c r="O98" s="2"/>
      <c r="P98" s="31">
        <f t="shared" ca="1" si="9"/>
        <v>3.5961627232911146</v>
      </c>
      <c r="R98" s="2"/>
      <c r="S98" s="44">
        <f>_xlfn.POISSON.DIST(T97,Poisson_Labda,TRUE)</f>
        <v>1</v>
      </c>
      <c r="T98" s="19">
        <f t="shared" si="14"/>
        <v>93</v>
      </c>
      <c r="W98">
        <f t="shared" si="15"/>
        <v>93</v>
      </c>
    </row>
    <row r="99" spans="1:23" x14ac:dyDescent="0.25">
      <c r="A99" s="32">
        <f ca="1">Uniform_A+B99*(Uniform_B-Uniform_A)</f>
        <v>2.5432149388654679</v>
      </c>
      <c r="B99" s="2">
        <f t="shared" ca="1" si="10"/>
        <v>0.25432149388654679</v>
      </c>
      <c r="C99" s="4"/>
      <c r="D99" s="5">
        <f ca="1">IF(E99&lt;(Driehoek_C-Driehoek_A)/(Driehoek_B-Driehoek_A),Driehoek_A+SQRT(E99*(Driehoek_B-Driehoek_A)*(Driehoek_C-Driehoek_A)),Driehoek_B-SQRT((1-E99)*(Driehoek_B-Driehoek_A)*(Driehoek_B-Driehoek_C)))</f>
        <v>4.7768455827974288</v>
      </c>
      <c r="E99" s="2">
        <f t="shared" ca="1" si="11"/>
        <v>0.49042762195606904</v>
      </c>
      <c r="F99" s="2"/>
      <c r="G99" s="15">
        <f ca="1">_xlfn.NORM.INV(H99,Normaal_Mu,Normaal_Sigma)</f>
        <v>6.2096894344364602</v>
      </c>
      <c r="H99" s="2">
        <f t="shared" ca="1" si="12"/>
        <v>0.7273589108285724</v>
      </c>
      <c r="I99" s="2"/>
      <c r="J99" s="15">
        <f ca="1">-LN(K99) /NegExp_Labda</f>
        <v>9.3397275119870056</v>
      </c>
      <c r="K99" s="2">
        <f t="shared" ca="1" si="13"/>
        <v>0.15444063400664421</v>
      </c>
      <c r="L99" s="2"/>
      <c r="M99" s="17">
        <f ca="1">VLOOKUP(N99,$S$5:$T$105,2,TRUE)</f>
        <v>8</v>
      </c>
      <c r="N99" s="2">
        <f t="shared" ca="1" si="8"/>
        <v>0.88789548250098249</v>
      </c>
      <c r="O99" s="2"/>
      <c r="P99" s="31">
        <f t="shared" ca="1" si="9"/>
        <v>6.1738954936172723</v>
      </c>
      <c r="R99" s="2"/>
      <c r="S99" s="44">
        <f>_xlfn.POISSON.DIST(T98,Poisson_Labda,TRUE)</f>
        <v>1</v>
      </c>
      <c r="T99" s="19">
        <f t="shared" si="14"/>
        <v>94</v>
      </c>
      <c r="W99">
        <f t="shared" si="15"/>
        <v>94</v>
      </c>
    </row>
    <row r="100" spans="1:23" x14ac:dyDescent="0.25">
      <c r="A100" s="32">
        <f ca="1">Uniform_A+B100*(Uniform_B-Uniform_A)</f>
        <v>8.2237061221436694</v>
      </c>
      <c r="B100" s="2">
        <f t="shared" ca="1" si="10"/>
        <v>0.82237061221436691</v>
      </c>
      <c r="C100" s="4"/>
      <c r="D100" s="5">
        <f ca="1">IF(E100&lt;(Driehoek_C-Driehoek_A)/(Driehoek_B-Driehoek_A),Driehoek_A+SQRT(E100*(Driehoek_B-Driehoek_A)*(Driehoek_C-Driehoek_A)),Driehoek_B-SQRT((1-E100)*(Driehoek_B-Driehoek_A)*(Driehoek_B-Driehoek_C)))</f>
        <v>3.6422808025889299</v>
      </c>
      <c r="E100" s="2">
        <f t="shared" ca="1" si="11"/>
        <v>0.19264901675372426</v>
      </c>
      <c r="F100" s="2"/>
      <c r="G100" s="15">
        <f ca="1">_xlfn.NORM.INV(H100,Normaal_Mu,Normaal_Sigma)</f>
        <v>2.38153976548573</v>
      </c>
      <c r="H100" s="2">
        <f t="shared" ca="1" si="12"/>
        <v>9.5228206644732194E-2</v>
      </c>
      <c r="I100" s="2"/>
      <c r="J100" s="15">
        <f ca="1">-LN(K100) /NegExp_Labda</f>
        <v>4.4981170025042267</v>
      </c>
      <c r="K100" s="2">
        <f t="shared" ca="1" si="13"/>
        <v>0.4067228025057632</v>
      </c>
      <c r="L100" s="2"/>
      <c r="M100" s="17">
        <f ca="1">VLOOKUP(N100,$S$5:$T$105,2,TRUE)</f>
        <v>3</v>
      </c>
      <c r="N100" s="2">
        <f t="shared" ca="1" si="8"/>
        <v>0.18572091114945466</v>
      </c>
      <c r="O100" s="2"/>
      <c r="P100" s="31">
        <f t="shared" ca="1" si="9"/>
        <v>4.3491287385445112</v>
      </c>
      <c r="R100" s="2"/>
      <c r="S100" s="44">
        <f>_xlfn.POISSON.DIST(T99,Poisson_Labda,TRUE)</f>
        <v>1</v>
      </c>
      <c r="T100" s="19">
        <f t="shared" si="14"/>
        <v>95</v>
      </c>
      <c r="W100">
        <f t="shared" si="15"/>
        <v>95</v>
      </c>
    </row>
    <row r="101" spans="1:23" x14ac:dyDescent="0.25">
      <c r="A101" s="32">
        <f ca="1">Uniform_A+B101*(Uniform_B-Uniform_A)</f>
        <v>1.1345342713738049</v>
      </c>
      <c r="B101" s="2">
        <f t="shared" ca="1" si="10"/>
        <v>0.11345342713738049</v>
      </c>
      <c r="C101" s="4"/>
      <c r="D101" s="5">
        <f ca="1">IF(E101&lt;(Driehoek_C-Driehoek_A)/(Driehoek_B-Driehoek_A),Driehoek_A+SQRT(E101*(Driehoek_B-Driehoek_A)*(Driehoek_C-Driehoek_A)),Driehoek_B-SQRT((1-E101)*(Driehoek_B-Driehoek_A)*(Driehoek_B-Driehoek_C)))</f>
        <v>3.8571706480394203</v>
      </c>
      <c r="E101" s="2">
        <f t="shared" ca="1" si="11"/>
        <v>0.24636305828136862</v>
      </c>
      <c r="F101" s="2"/>
      <c r="G101" s="15">
        <f ca="1">_xlfn.NORM.INV(H101,Normaal_Mu,Normaal_Sigma)</f>
        <v>7.1594245032476431</v>
      </c>
      <c r="H101" s="2">
        <f t="shared" ca="1" si="12"/>
        <v>0.85986483177318929</v>
      </c>
      <c r="I101" s="2"/>
      <c r="J101" s="15">
        <f ca="1">-LN(K101) /NegExp_Labda</f>
        <v>2.4983634215399784</v>
      </c>
      <c r="K101" s="2">
        <f t="shared" ca="1" si="13"/>
        <v>0.60672921920928591</v>
      </c>
      <c r="L101" s="2"/>
      <c r="M101" s="17">
        <f ca="1">VLOOKUP(N101,$S$5:$T$105,2,TRUE)</f>
        <v>5</v>
      </c>
      <c r="N101" s="2">
        <f t="shared" ca="1" si="8"/>
        <v>0.52848492096936961</v>
      </c>
      <c r="O101" s="2"/>
      <c r="P101" s="31">
        <f t="shared" ca="1" si="9"/>
        <v>3.9298985688401693</v>
      </c>
      <c r="R101" s="2"/>
      <c r="S101" s="44">
        <f>_xlfn.POISSON.DIST(T100,Poisson_Labda,TRUE)</f>
        <v>1</v>
      </c>
      <c r="T101" s="19">
        <f t="shared" si="14"/>
        <v>96</v>
      </c>
      <c r="W101">
        <f t="shared" si="15"/>
        <v>96</v>
      </c>
    </row>
    <row r="102" spans="1:23" x14ac:dyDescent="0.25">
      <c r="A102" s="32">
        <f ca="1">Uniform_A+B102*(Uniform_B-Uniform_A)</f>
        <v>0.42323474609024858</v>
      </c>
      <c r="B102" s="2">
        <f t="shared" ca="1" si="10"/>
        <v>4.2323474609024858E-2</v>
      </c>
      <c r="C102" s="4"/>
      <c r="D102" s="5">
        <f ca="1">IF(E102&lt;(Driehoek_C-Driehoek_A)/(Driehoek_B-Driehoek_A),Driehoek_A+SQRT(E102*(Driehoek_B-Driehoek_A)*(Driehoek_C-Driehoek_A)),Driehoek_B-SQRT((1-E102)*(Driehoek_B-Driehoek_A)*(Driehoek_B-Driehoek_C)))</f>
        <v>3.1197817257535343</v>
      </c>
      <c r="E102" s="2">
        <f t="shared" ca="1" si="11"/>
        <v>8.9565079523683089E-2</v>
      </c>
      <c r="F102" s="2"/>
      <c r="G102" s="15">
        <f ca="1">_xlfn.NORM.INV(H102,Normaal_Mu,Normaal_Sigma)</f>
        <v>6.5197885070899781</v>
      </c>
      <c r="H102" s="2">
        <f t="shared" ca="1" si="12"/>
        <v>0.77634110159502168</v>
      </c>
      <c r="I102" s="2"/>
      <c r="J102" s="15">
        <f ca="1">-LN(K102) /NegExp_Labda</f>
        <v>4.8190508616588605</v>
      </c>
      <c r="K102" s="2">
        <f t="shared" ca="1" si="13"/>
        <v>0.38143677387553543</v>
      </c>
      <c r="L102" s="2"/>
      <c r="M102" s="17">
        <f ca="1">VLOOKUP(N102,$S$5:$T$105,2,TRUE)</f>
        <v>4</v>
      </c>
      <c r="N102" s="2">
        <f t="shared" ca="1" si="8"/>
        <v>0.40089164738771588</v>
      </c>
      <c r="O102" s="2"/>
      <c r="P102" s="31">
        <f t="shared" ca="1" si="9"/>
        <v>3.7763711681185241</v>
      </c>
      <c r="R102" s="2"/>
      <c r="S102" s="44">
        <f>_xlfn.POISSON.DIST(T101,Poisson_Labda,TRUE)</f>
        <v>1</v>
      </c>
      <c r="T102" s="19">
        <f t="shared" si="14"/>
        <v>97</v>
      </c>
      <c r="W102">
        <f t="shared" si="15"/>
        <v>97</v>
      </c>
    </row>
    <row r="103" spans="1:23" x14ac:dyDescent="0.25">
      <c r="A103" s="32">
        <f ca="1">Uniform_A+B103*(Uniform_B-Uniform_A)</f>
        <v>8.0780981102496732</v>
      </c>
      <c r="B103" s="2">
        <f t="shared" ca="1" si="10"/>
        <v>0.80780981102496741</v>
      </c>
      <c r="C103" s="4"/>
      <c r="D103" s="5">
        <f ca="1">IF(E103&lt;(Driehoek_C-Driehoek_A)/(Driehoek_B-Driehoek_A),Driehoek_A+SQRT(E103*(Driehoek_B-Driehoek_A)*(Driehoek_C-Driehoek_A)),Driehoek_B-SQRT((1-E103)*(Driehoek_B-Driehoek_A)*(Driehoek_B-Driehoek_C)))</f>
        <v>5.1897684061645322</v>
      </c>
      <c r="E103" s="2">
        <f t="shared" ca="1" si="11"/>
        <v>0.58520386289537241</v>
      </c>
      <c r="F103" s="2"/>
      <c r="G103" s="15">
        <f ca="1">_xlfn.NORM.INV(H103,Normaal_Mu,Normaal_Sigma)</f>
        <v>-1.4151685029849155</v>
      </c>
      <c r="H103" s="2">
        <f t="shared" ca="1" si="12"/>
        <v>6.6927423503382322E-4</v>
      </c>
      <c r="I103" s="2"/>
      <c r="J103" s="15">
        <f ca="1">-LN(K103) /NegExp_Labda</f>
        <v>5.956724730669487</v>
      </c>
      <c r="K103" s="2">
        <f t="shared" ca="1" si="13"/>
        <v>0.30381237788033144</v>
      </c>
      <c r="L103" s="2"/>
      <c r="M103" s="17">
        <f ca="1">VLOOKUP(N103,$S$5:$T$105,2,TRUE)</f>
        <v>11</v>
      </c>
      <c r="N103" s="2">
        <f t="shared" ca="1" si="8"/>
        <v>0.99313852652903001</v>
      </c>
      <c r="O103" s="2"/>
      <c r="P103" s="31">
        <f t="shared" ca="1" si="9"/>
        <v>5.7618845488197552</v>
      </c>
      <c r="R103" s="2"/>
      <c r="S103" s="44">
        <f>_xlfn.POISSON.DIST(T102,Poisson_Labda,TRUE)</f>
        <v>1</v>
      </c>
      <c r="T103" s="19">
        <f t="shared" si="14"/>
        <v>98</v>
      </c>
      <c r="W103">
        <f t="shared" si="15"/>
        <v>98</v>
      </c>
    </row>
    <row r="104" spans="1:23" x14ac:dyDescent="0.25">
      <c r="A104" s="32">
        <f ca="1">Uniform_A+B104*(Uniform_B-Uniform_A)</f>
        <v>7.5481508738732925</v>
      </c>
      <c r="B104" s="2">
        <f t="shared" ca="1" si="10"/>
        <v>0.75481508738732928</v>
      </c>
      <c r="C104" s="4"/>
      <c r="D104" s="5">
        <f ca="1">IF(E104&lt;(Driehoek_C-Driehoek_A)/(Driehoek_B-Driehoek_A),Driehoek_A+SQRT(E104*(Driehoek_B-Driehoek_A)*(Driehoek_C-Driehoek_A)),Driehoek_B-SQRT((1-E104)*(Driehoek_B-Driehoek_A)*(Driehoek_B-Driehoek_C)))</f>
        <v>2.7062475758987925</v>
      </c>
      <c r="E104" s="2">
        <f t="shared" ca="1" si="11"/>
        <v>3.5627545604494326E-2</v>
      </c>
      <c r="F104" s="2"/>
      <c r="G104" s="15">
        <f ca="1">_xlfn.NORM.INV(H104,Normaal_Mu,Normaal_Sigma)</f>
        <v>4.5873027393988703</v>
      </c>
      <c r="H104" s="2">
        <f t="shared" ca="1" si="12"/>
        <v>0.41825929716083776</v>
      </c>
      <c r="I104" s="2"/>
      <c r="J104" s="15">
        <f ca="1">-LN(K104) /NegExp_Labda</f>
        <v>4.2439176164051817</v>
      </c>
      <c r="K104" s="2">
        <f t="shared" ca="1" si="13"/>
        <v>0.42793518863869828</v>
      </c>
      <c r="L104" s="2"/>
      <c r="M104" s="17">
        <f ca="1">VLOOKUP(N104,$S$5:$T$105,2,TRUE)</f>
        <v>7</v>
      </c>
      <c r="N104" s="2">
        <f t="shared" ca="1" si="8"/>
        <v>0.80537981155873062</v>
      </c>
      <c r="O104" s="2"/>
      <c r="P104" s="31">
        <f t="shared" ca="1" si="9"/>
        <v>5.2171237611152268</v>
      </c>
      <c r="R104" s="2"/>
      <c r="S104" s="44">
        <f>_xlfn.POISSON.DIST(T103,Poisson_Labda,TRUE)</f>
        <v>1</v>
      </c>
      <c r="T104" s="19">
        <f t="shared" si="14"/>
        <v>99</v>
      </c>
      <c r="W104">
        <f t="shared" si="15"/>
        <v>99</v>
      </c>
    </row>
    <row r="105" spans="1:23" x14ac:dyDescent="0.25">
      <c r="A105" s="32">
        <f ca="1">Uniform_A+B105*(Uniform_B-Uniform_A)</f>
        <v>9.7636977018688711</v>
      </c>
      <c r="B105" s="2">
        <f t="shared" ca="1" si="10"/>
        <v>0.97636977018688709</v>
      </c>
      <c r="C105" s="4"/>
      <c r="D105" s="5">
        <f ca="1">IF(E105&lt;(Driehoek_C-Driehoek_A)/(Driehoek_B-Driehoek_A),Driehoek_A+SQRT(E105*(Driehoek_B-Driehoek_A)*(Driehoek_C-Driehoek_A)),Driehoek_B-SQRT((1-E105)*(Driehoek_B-Driehoek_A)*(Driehoek_B-Driehoek_C)))</f>
        <v>3.3726767889930445</v>
      </c>
      <c r="E105" s="2">
        <f t="shared" ca="1" si="11"/>
        <v>0.13458868336001817</v>
      </c>
      <c r="F105" s="2"/>
      <c r="G105" s="15">
        <f ca="1">_xlfn.NORM.INV(H105,Normaal_Mu,Normaal_Sigma)</f>
        <v>4.669425238595279</v>
      </c>
      <c r="H105" s="2">
        <f t="shared" ca="1" si="12"/>
        <v>0.4343588954742883</v>
      </c>
      <c r="I105" s="2"/>
      <c r="J105" s="15">
        <f ca="1">-LN(K105) /NegExp_Labda</f>
        <v>0.18697945103016761</v>
      </c>
      <c r="K105" s="2">
        <f t="shared" ca="1" si="13"/>
        <v>0.96329470091334102</v>
      </c>
      <c r="L105" s="2"/>
      <c r="M105" s="17">
        <f ca="1">VLOOKUP(N105,$S$5:$T$105,2,TRUE)</f>
        <v>2</v>
      </c>
      <c r="N105" s="2">
        <f t="shared" ca="1" si="8"/>
        <v>9.0581010270443074E-2</v>
      </c>
      <c r="O105" s="2"/>
      <c r="P105" s="31">
        <f t="shared" ca="1" si="9"/>
        <v>3.9985558360974722</v>
      </c>
      <c r="R105" s="2"/>
      <c r="S105" s="44">
        <f>_xlfn.POISSON.DIST(T104,Poisson_Labda,TRUE)</f>
        <v>1</v>
      </c>
      <c r="T105" s="19">
        <f t="shared" si="14"/>
        <v>100</v>
      </c>
      <c r="W105">
        <f t="shared" si="15"/>
        <v>100</v>
      </c>
    </row>
    <row r="106" spans="1:23" x14ac:dyDescent="0.25">
      <c r="A106" s="32">
        <f ca="1">Uniform_A+B106*(Uniform_B-Uniform_A)</f>
        <v>2.0265186228023624</v>
      </c>
      <c r="B106" s="2">
        <f t="shared" ca="1" si="10"/>
        <v>0.20265186228023624</v>
      </c>
      <c r="C106" s="4"/>
      <c r="D106" s="5">
        <f ca="1">IF(E106&lt;(Driehoek_C-Driehoek_A)/(Driehoek_B-Driehoek_A),Driehoek_A+SQRT(E106*(Driehoek_B-Driehoek_A)*(Driehoek_C-Driehoek_A)),Driehoek_B-SQRT((1-E106)*(Driehoek_B-Driehoek_A)*(Driehoek_B-Driehoek_C)))</f>
        <v>4.2997201531622942</v>
      </c>
      <c r="E106" s="2">
        <f t="shared" ca="1" si="11"/>
        <v>0.36878198175460908</v>
      </c>
      <c r="F106" s="2"/>
      <c r="G106" s="15">
        <f ca="1">_xlfn.NORM.INV(H106,Normaal_Mu,Normaal_Sigma)</f>
        <v>4.8041914809661677</v>
      </c>
      <c r="H106" s="2">
        <f t="shared" ca="1" si="12"/>
        <v>0.46100415881692447</v>
      </c>
      <c r="I106" s="2"/>
      <c r="J106" s="15">
        <f ca="1">-LN(K106) /NegExp_Labda</f>
        <v>4.0487025147933133</v>
      </c>
      <c r="K106" s="2">
        <f t="shared" ca="1" si="13"/>
        <v>0.44497352055432182</v>
      </c>
      <c r="L106" s="2"/>
      <c r="M106" s="17">
        <f ca="1">VLOOKUP(N106,$S$5:$T$105,2,TRUE)</f>
        <v>7</v>
      </c>
      <c r="N106" s="2">
        <f t="shared" ca="1" si="8"/>
        <v>0.86651659594844432</v>
      </c>
      <c r="O106" s="2"/>
      <c r="P106" s="31">
        <f t="shared" ca="1" si="9"/>
        <v>4.4358265543448274</v>
      </c>
      <c r="Q106" s="2"/>
      <c r="R106" s="2"/>
      <c r="S106" s="2"/>
      <c r="T106" s="2"/>
      <c r="W106">
        <f t="shared" si="15"/>
        <v>101</v>
      </c>
    </row>
    <row r="107" spans="1:23" x14ac:dyDescent="0.25">
      <c r="A107" s="32">
        <f ca="1">Uniform_A+B107*(Uniform_B-Uniform_A)</f>
        <v>1.0605988349398665</v>
      </c>
      <c r="B107" s="2">
        <f t="shared" ca="1" si="10"/>
        <v>0.10605988349398665</v>
      </c>
      <c r="C107" s="4"/>
      <c r="D107" s="5">
        <f ca="1">IF(E107&lt;(Driehoek_C-Driehoek_A)/(Driehoek_B-Driehoek_A),Driehoek_A+SQRT(E107*(Driehoek_B-Driehoek_A)*(Driehoek_C-Driehoek_A)),Driehoek_B-SQRT((1-E107)*(Driehoek_B-Driehoek_A)*(Driehoek_B-Driehoek_C)))</f>
        <v>5.8087550780230419</v>
      </c>
      <c r="E107" s="2">
        <f t="shared" ca="1" si="11"/>
        <v>0.7090273099416079</v>
      </c>
      <c r="F107" s="2"/>
      <c r="G107" s="15">
        <f ca="1">_xlfn.NORM.INV(H107,Normaal_Mu,Normaal_Sigma)</f>
        <v>5.616112259821965</v>
      </c>
      <c r="H107" s="2">
        <f t="shared" ca="1" si="12"/>
        <v>0.62098018891097007</v>
      </c>
      <c r="I107" s="2"/>
      <c r="J107" s="15">
        <f ca="1">-LN(K107) /NegExp_Labda</f>
        <v>1.4142319751485515</v>
      </c>
      <c r="K107" s="2">
        <f t="shared" ca="1" si="13"/>
        <v>0.75363554113425568</v>
      </c>
      <c r="L107" s="2"/>
      <c r="M107" s="17">
        <f ca="1">VLOOKUP(N107,$S$5:$T$105,2,TRUE)</f>
        <v>11</v>
      </c>
      <c r="N107" s="2">
        <f t="shared" ca="1" si="8"/>
        <v>0.99246309826413504</v>
      </c>
      <c r="O107" s="2"/>
      <c r="P107" s="31">
        <f t="shared" ca="1" si="9"/>
        <v>4.9799396295866849</v>
      </c>
      <c r="Q107" s="2"/>
      <c r="R107" s="2"/>
      <c r="S107" s="2"/>
      <c r="T107" s="2"/>
      <c r="W107">
        <f t="shared" si="15"/>
        <v>102</v>
      </c>
    </row>
    <row r="108" spans="1:23" x14ac:dyDescent="0.25">
      <c r="A108" s="32">
        <f ca="1">Uniform_A+B108*(Uniform_B-Uniform_A)</f>
        <v>9.7389248170133005</v>
      </c>
      <c r="B108" s="2">
        <f t="shared" ca="1" si="10"/>
        <v>0.97389248170133003</v>
      </c>
      <c r="C108" s="4"/>
      <c r="D108" s="5">
        <f ca="1">IF(E108&lt;(Driehoek_C-Driehoek_A)/(Driehoek_B-Driehoek_A),Driehoek_A+SQRT(E108*(Driehoek_B-Driehoek_A)*(Driehoek_C-Driehoek_A)),Driehoek_B-SQRT((1-E108)*(Driehoek_B-Driehoek_A)*(Driehoek_B-Driehoek_C)))</f>
        <v>3.0763638829852962</v>
      </c>
      <c r="E108" s="2">
        <f t="shared" ca="1" si="11"/>
        <v>8.2754229185370343E-2</v>
      </c>
      <c r="F108" s="2"/>
      <c r="G108" s="15">
        <f ca="1">_xlfn.NORM.INV(H108,Normaal_Mu,Normaal_Sigma)</f>
        <v>3.7045794620782591</v>
      </c>
      <c r="H108" s="2">
        <f t="shared" ca="1" si="12"/>
        <v>0.25858618059177207</v>
      </c>
      <c r="I108" s="2"/>
      <c r="J108" s="15">
        <f ca="1">-LN(K108) /NegExp_Labda</f>
        <v>9.1475024680167873</v>
      </c>
      <c r="K108" s="2">
        <f t="shared" ca="1" si="13"/>
        <v>0.16049371539384238</v>
      </c>
      <c r="L108" s="2"/>
      <c r="M108" s="17">
        <f ca="1">VLOOKUP(N108,$S$5:$T$105,2,TRUE)</f>
        <v>8</v>
      </c>
      <c r="N108" s="2">
        <f t="shared" ca="1" si="8"/>
        <v>0.87897957769799184</v>
      </c>
      <c r="O108" s="2"/>
      <c r="P108" s="31">
        <f t="shared" ca="1" si="9"/>
        <v>6.733474126018729</v>
      </c>
      <c r="Q108" s="2"/>
      <c r="R108" s="2"/>
      <c r="S108" s="2"/>
      <c r="T108" s="2"/>
      <c r="W108">
        <f t="shared" si="15"/>
        <v>103</v>
      </c>
    </row>
    <row r="109" spans="1:23" x14ac:dyDescent="0.25">
      <c r="A109" s="32">
        <f ca="1">Uniform_A+B109*(Uniform_B-Uniform_A)</f>
        <v>1.0966993638329658</v>
      </c>
      <c r="B109" s="2">
        <f t="shared" ca="1" si="10"/>
        <v>0.10966993638329658</v>
      </c>
      <c r="C109" s="4"/>
      <c r="D109" s="5">
        <f ca="1">IF(E109&lt;(Driehoek_C-Driehoek_A)/(Driehoek_B-Driehoek_A),Driehoek_A+SQRT(E109*(Driehoek_B-Driehoek_A)*(Driehoek_C-Driehoek_A)),Driehoek_B-SQRT((1-E109)*(Driehoek_B-Driehoek_A)*(Driehoek_B-Driehoek_C)))</f>
        <v>2.8840235906434688</v>
      </c>
      <c r="E109" s="2">
        <f t="shared" ca="1" si="11"/>
        <v>5.582126491529793E-2</v>
      </c>
      <c r="F109" s="2"/>
      <c r="G109" s="15">
        <f ca="1">_xlfn.NORM.INV(H109,Normaal_Mu,Normaal_Sigma)</f>
        <v>6.5813505708392395</v>
      </c>
      <c r="H109" s="2">
        <f t="shared" ca="1" si="12"/>
        <v>0.78543324912860379</v>
      </c>
      <c r="I109" s="2"/>
      <c r="J109" s="15">
        <f ca="1">-LN(K109) /NegExp_Labda</f>
        <v>8.4227015294955727</v>
      </c>
      <c r="K109" s="2">
        <f t="shared" ca="1" si="13"/>
        <v>0.18552969926432084</v>
      </c>
      <c r="L109" s="2"/>
      <c r="M109" s="17">
        <f ca="1">VLOOKUP(N109,$S$5:$T$105,2,TRUE)</f>
        <v>3</v>
      </c>
      <c r="N109" s="2">
        <f t="shared" ca="1" si="8"/>
        <v>0.17344714071602585</v>
      </c>
      <c r="O109" s="2"/>
      <c r="P109" s="31">
        <f t="shared" ca="1" si="9"/>
        <v>4.3969550109622499</v>
      </c>
      <c r="Q109" s="2"/>
      <c r="R109" s="2"/>
      <c r="S109" s="2"/>
      <c r="T109" s="2"/>
      <c r="W109">
        <f t="shared" si="15"/>
        <v>104</v>
      </c>
    </row>
    <row r="110" spans="1:23" x14ac:dyDescent="0.25">
      <c r="A110" s="32">
        <f ca="1">Uniform_A+B110*(Uniform_B-Uniform_A)</f>
        <v>2.3422014808984457</v>
      </c>
      <c r="B110" s="2">
        <f t="shared" ca="1" si="10"/>
        <v>0.23422014808984459</v>
      </c>
      <c r="C110" s="4"/>
      <c r="D110" s="5">
        <f ca="1">IF(E110&lt;(Driehoek_C-Driehoek_A)/(Driehoek_B-Driehoek_A),Driehoek_A+SQRT(E110*(Driehoek_B-Driehoek_A)*(Driehoek_C-Driehoek_A)),Driehoek_B-SQRT((1-E110)*(Driehoek_B-Driehoek_A)*(Driehoek_B-Driehoek_C)))</f>
        <v>4.2129993475116798</v>
      </c>
      <c r="E110" s="2">
        <f t="shared" ca="1" si="11"/>
        <v>0.34527499294503983</v>
      </c>
      <c r="F110" s="2"/>
      <c r="G110" s="15">
        <f ca="1">_xlfn.NORM.INV(H110,Normaal_Mu,Normaal_Sigma)</f>
        <v>7.1970024113140667</v>
      </c>
      <c r="H110" s="2">
        <f t="shared" ca="1" si="12"/>
        <v>0.86400715425863384</v>
      </c>
      <c r="I110" s="2"/>
      <c r="J110" s="15">
        <f ca="1">-LN(K110) /NegExp_Labda</f>
        <v>12.464569956339648</v>
      </c>
      <c r="K110" s="2">
        <f t="shared" ca="1" si="13"/>
        <v>8.2668719323450213E-2</v>
      </c>
      <c r="L110" s="2"/>
      <c r="M110" s="17">
        <f ca="1">VLOOKUP(N110,$S$5:$T$105,2,TRUE)</f>
        <v>6</v>
      </c>
      <c r="N110" s="2">
        <f t="shared" ca="1" si="8"/>
        <v>0.64518022584477064</v>
      </c>
      <c r="O110" s="2"/>
      <c r="P110" s="31">
        <f t="shared" ca="1" si="9"/>
        <v>6.4433546392127683</v>
      </c>
      <c r="Q110" s="2"/>
      <c r="R110" s="2"/>
      <c r="S110" s="2"/>
      <c r="T110" s="2"/>
      <c r="W110">
        <f t="shared" si="15"/>
        <v>105</v>
      </c>
    </row>
    <row r="111" spans="1:23" x14ac:dyDescent="0.25">
      <c r="A111" s="32">
        <f ca="1">Uniform_A+B111*(Uniform_B-Uniform_A)</f>
        <v>1.0267134225640195</v>
      </c>
      <c r="B111" s="2">
        <f t="shared" ca="1" si="10"/>
        <v>0.10267134225640195</v>
      </c>
      <c r="C111" s="4"/>
      <c r="D111" s="5">
        <f ca="1">IF(E111&lt;(Driehoek_C-Driehoek_A)/(Driehoek_B-Driehoek_A),Driehoek_A+SQRT(E111*(Driehoek_B-Driehoek_A)*(Driehoek_C-Driehoek_A)),Driehoek_B-SQRT((1-E111)*(Driehoek_B-Driehoek_A)*(Driehoek_B-Driehoek_C)))</f>
        <v>3.8375997108342896</v>
      </c>
      <c r="E111" s="2">
        <f t="shared" ca="1" si="11"/>
        <v>0.24119804980416182</v>
      </c>
      <c r="F111" s="2"/>
      <c r="G111" s="15">
        <f ca="1">_xlfn.NORM.INV(H111,Normaal_Mu,Normaal_Sigma)</f>
        <v>4.7156092136664975</v>
      </c>
      <c r="H111" s="2">
        <f t="shared" ca="1" si="12"/>
        <v>0.44346283526820296</v>
      </c>
      <c r="I111" s="2"/>
      <c r="J111" s="15">
        <f ca="1">-LN(K111) /NegExp_Labda</f>
        <v>8.8702953092758285</v>
      </c>
      <c r="K111" s="2">
        <f t="shared" ca="1" si="13"/>
        <v>0.16964299799288241</v>
      </c>
      <c r="L111" s="2"/>
      <c r="M111" s="17">
        <f ca="1">VLOOKUP(N111,$S$5:$T$105,2,TRUE)</f>
        <v>9</v>
      </c>
      <c r="N111" s="2">
        <f t="shared" ca="1" si="8"/>
        <v>0.9423131351213152</v>
      </c>
      <c r="O111" s="2"/>
      <c r="P111" s="31">
        <f t="shared" ca="1" si="9"/>
        <v>5.4900435312681264</v>
      </c>
      <c r="Q111" s="2"/>
      <c r="R111" s="2"/>
      <c r="S111" s="2"/>
      <c r="T111" s="2"/>
      <c r="W111">
        <f t="shared" si="15"/>
        <v>106</v>
      </c>
    </row>
    <row r="112" spans="1:23" x14ac:dyDescent="0.25">
      <c r="A112" s="32">
        <f ca="1">Uniform_A+B112*(Uniform_B-Uniform_A)</f>
        <v>1.8908039677812338</v>
      </c>
      <c r="B112" s="2">
        <f t="shared" ca="1" si="10"/>
        <v>0.18908039677812338</v>
      </c>
      <c r="C112" s="4"/>
      <c r="D112" s="5">
        <f ca="1">IF(E112&lt;(Driehoek_C-Driehoek_A)/(Driehoek_B-Driehoek_A),Driehoek_A+SQRT(E112*(Driehoek_B-Driehoek_A)*(Driehoek_C-Driehoek_A)),Driehoek_B-SQRT((1-E112)*(Driehoek_B-Driehoek_A)*(Driehoek_B-Driehoek_C)))</f>
        <v>4.8921560538039186</v>
      </c>
      <c r="E112" s="2">
        <f t="shared" ca="1" si="11"/>
        <v>0.51787480324857715</v>
      </c>
      <c r="F112" s="2"/>
      <c r="G112" s="15">
        <f ca="1">_xlfn.NORM.INV(H112,Normaal_Mu,Normaal_Sigma)</f>
        <v>4.4421749687339203</v>
      </c>
      <c r="H112" s="2">
        <f t="shared" ca="1" si="12"/>
        <v>0.39015598172677746</v>
      </c>
      <c r="I112" s="2"/>
      <c r="J112" s="15">
        <f ca="1">-LN(K112) /NegExp_Labda</f>
        <v>12.75941495893122</v>
      </c>
      <c r="K112" s="2">
        <f t="shared" ca="1" si="13"/>
        <v>7.7934777204017425E-2</v>
      </c>
      <c r="L112" s="2"/>
      <c r="M112" s="17">
        <f ca="1">VLOOKUP(N112,$S$5:$T$105,2,TRUE)</f>
        <v>3</v>
      </c>
      <c r="N112" s="2">
        <f t="shared" ca="1" si="8"/>
        <v>0.22507611355524071</v>
      </c>
      <c r="O112" s="2"/>
      <c r="P112" s="31">
        <f t="shared" ca="1" si="9"/>
        <v>5.3969099898500588</v>
      </c>
      <c r="Q112" s="2"/>
      <c r="R112" s="2"/>
      <c r="S112" s="2"/>
      <c r="T112" s="2"/>
      <c r="W112">
        <f t="shared" si="15"/>
        <v>107</v>
      </c>
    </row>
    <row r="113" spans="1:23" x14ac:dyDescent="0.25">
      <c r="A113" s="32">
        <f ca="1">Uniform_A+B113*(Uniform_B-Uniform_A)</f>
        <v>9.9821831128025202</v>
      </c>
      <c r="B113" s="2">
        <f t="shared" ca="1" si="10"/>
        <v>0.99821831128025207</v>
      </c>
      <c r="C113" s="4"/>
      <c r="D113" s="5">
        <f ca="1">IF(E113&lt;(Driehoek_C-Driehoek_A)/(Driehoek_B-Driehoek_A),Driehoek_A+SQRT(E113*(Driehoek_B-Driehoek_A)*(Driehoek_C-Driehoek_A)),Driehoek_B-SQRT((1-E113)*(Driehoek_B-Driehoek_A)*(Driehoek_B-Driehoek_C)))</f>
        <v>6.9424911847832185</v>
      </c>
      <c r="E113" s="2">
        <f t="shared" ca="1" si="11"/>
        <v>0.87904735643729248</v>
      </c>
      <c r="F113" s="2"/>
      <c r="G113" s="15">
        <f ca="1">_xlfn.NORM.INV(H113,Normaal_Mu,Normaal_Sigma)</f>
        <v>7.6433265539986008</v>
      </c>
      <c r="H113" s="2">
        <f t="shared" ca="1" si="12"/>
        <v>0.90685984883590764</v>
      </c>
      <c r="I113" s="2"/>
      <c r="J113" s="15">
        <f ca="1">-LN(K113) /NegExp_Labda</f>
        <v>10.750630670965515</v>
      </c>
      <c r="K113" s="2">
        <f t="shared" ca="1" si="13"/>
        <v>0.11646946606482977</v>
      </c>
      <c r="L113" s="2"/>
      <c r="M113" s="17">
        <f ca="1">VLOOKUP(N113,$S$5:$T$105,2,TRUE)</f>
        <v>10</v>
      </c>
      <c r="N113" s="2">
        <f t="shared" ca="1" si="8"/>
        <v>0.97324950362299534</v>
      </c>
      <c r="O113" s="2"/>
      <c r="P113" s="31">
        <f t="shared" ca="1" si="9"/>
        <v>9.0637263045099719</v>
      </c>
      <c r="Q113" s="2"/>
      <c r="R113" s="2"/>
      <c r="S113" s="2"/>
      <c r="T113" s="2"/>
      <c r="W113">
        <f t="shared" si="15"/>
        <v>108</v>
      </c>
    </row>
    <row r="114" spans="1:23" x14ac:dyDescent="0.25">
      <c r="A114" s="32">
        <f ca="1">Uniform_A+B114*(Uniform_B-Uniform_A)</f>
        <v>8.5361843206790429</v>
      </c>
      <c r="B114" s="2">
        <f t="shared" ca="1" si="10"/>
        <v>0.85361843206790433</v>
      </c>
      <c r="C114" s="4"/>
      <c r="D114" s="5">
        <f ca="1">IF(E114&lt;(Driehoek_C-Driehoek_A)/(Driehoek_B-Driehoek_A),Driehoek_A+SQRT(E114*(Driehoek_B-Driehoek_A)*(Driehoek_C-Driehoek_A)),Driehoek_B-SQRT((1-E114)*(Driehoek_B-Driehoek_A)*(Driehoek_B-Driehoek_C)))</f>
        <v>4.0830700251661032</v>
      </c>
      <c r="E114" s="2">
        <f t="shared" ca="1" si="11"/>
        <v>0.30925141778799825</v>
      </c>
      <c r="F114" s="2"/>
      <c r="G114" s="15">
        <f ca="1">_xlfn.NORM.INV(H114,Normaal_Mu,Normaal_Sigma)</f>
        <v>4.8164165845222406</v>
      </c>
      <c r="H114" s="2">
        <f t="shared" ca="1" si="12"/>
        <v>0.4634317662566283</v>
      </c>
      <c r="I114" s="2"/>
      <c r="J114" s="15">
        <f ca="1">-LN(K114) /NegExp_Labda</f>
        <v>7.3790665772087749</v>
      </c>
      <c r="K114" s="2">
        <f t="shared" ca="1" si="13"/>
        <v>0.22859273341976794</v>
      </c>
      <c r="L114" s="2"/>
      <c r="M114" s="17">
        <f ca="1">VLOOKUP(N114,$S$5:$T$105,2,TRUE)</f>
        <v>4</v>
      </c>
      <c r="N114" s="2">
        <f t="shared" ca="1" si="8"/>
        <v>0.3683009777749926</v>
      </c>
      <c r="O114" s="2"/>
      <c r="P114" s="31">
        <f t="shared" ca="1" si="9"/>
        <v>5.7629475015152325</v>
      </c>
      <c r="Q114" s="2"/>
      <c r="R114" s="2"/>
      <c r="S114" s="2"/>
      <c r="T114" s="2"/>
      <c r="W114">
        <f t="shared" si="15"/>
        <v>109</v>
      </c>
    </row>
    <row r="115" spans="1:23" x14ac:dyDescent="0.25">
      <c r="A115" s="32">
        <f ca="1">Uniform_A+B115*(Uniform_B-Uniform_A)</f>
        <v>2.067506774473614</v>
      </c>
      <c r="B115" s="2">
        <f t="shared" ca="1" si="10"/>
        <v>0.20675067744736142</v>
      </c>
      <c r="C115" s="4"/>
      <c r="D115" s="5">
        <f ca="1">IF(E115&lt;(Driehoek_C-Driehoek_A)/(Driehoek_B-Driehoek_A),Driehoek_A+SQRT(E115*(Driehoek_B-Driehoek_A)*(Driehoek_C-Driehoek_A)),Driehoek_B-SQRT((1-E115)*(Driehoek_B-Driehoek_A)*(Driehoek_B-Driehoek_C)))</f>
        <v>5.5813026369270364</v>
      </c>
      <c r="E115" s="2">
        <f t="shared" ca="1" si="11"/>
        <v>0.66607166684908481</v>
      </c>
      <c r="F115" s="2"/>
      <c r="G115" s="15">
        <f ca="1">_xlfn.NORM.INV(H115,Normaal_Mu,Normaal_Sigma)</f>
        <v>1.183225376462286</v>
      </c>
      <c r="H115" s="2">
        <f t="shared" ca="1" si="12"/>
        <v>2.8170587777249678E-2</v>
      </c>
      <c r="I115" s="2"/>
      <c r="J115" s="15">
        <f ca="1">-LN(K115) /NegExp_Labda</f>
        <v>0.25218703166458994</v>
      </c>
      <c r="K115" s="2">
        <f t="shared" ca="1" si="13"/>
        <v>0.95081344170976534</v>
      </c>
      <c r="L115" s="2"/>
      <c r="M115" s="17">
        <f ca="1">VLOOKUP(N115,$S$5:$T$105,2,TRUE)</f>
        <v>3</v>
      </c>
      <c r="N115" s="2">
        <f t="shared" ca="1" si="8"/>
        <v>0.2551324584480571</v>
      </c>
      <c r="O115" s="2"/>
      <c r="P115" s="31">
        <f t="shared" ca="1" si="9"/>
        <v>2.4168443639055051</v>
      </c>
      <c r="Q115" s="2"/>
      <c r="R115" s="2"/>
      <c r="S115" s="2"/>
      <c r="T115" s="2"/>
      <c r="W115">
        <f t="shared" si="15"/>
        <v>110</v>
      </c>
    </row>
    <row r="116" spans="1:23" x14ac:dyDescent="0.25">
      <c r="A116" s="32">
        <f ca="1">Uniform_A+B116*(Uniform_B-Uniform_A)</f>
        <v>2.1687712481306254</v>
      </c>
      <c r="B116" s="2">
        <f t="shared" ca="1" si="10"/>
        <v>0.21687712481306254</v>
      </c>
      <c r="C116" s="4"/>
      <c r="D116" s="5">
        <f ca="1">IF(E116&lt;(Driehoek_C-Driehoek_A)/(Driehoek_B-Driehoek_A),Driehoek_A+SQRT(E116*(Driehoek_B-Driehoek_A)*(Driehoek_C-Driehoek_A)),Driehoek_B-SQRT((1-E116)*(Driehoek_B-Driehoek_A)*(Driehoek_B-Driehoek_C)))</f>
        <v>3.440888343915586</v>
      </c>
      <c r="E116" s="2">
        <f t="shared" ca="1" si="11"/>
        <v>0.1482970871165572</v>
      </c>
      <c r="F116" s="2"/>
      <c r="G116" s="15">
        <f ca="1">_xlfn.NORM.INV(H116,Normaal_Mu,Normaal_Sigma)</f>
        <v>6.4092664471058765</v>
      </c>
      <c r="H116" s="2">
        <f t="shared" ca="1" si="12"/>
        <v>0.75948074134806132</v>
      </c>
      <c r="I116" s="2"/>
      <c r="J116" s="15">
        <f ca="1">-LN(K116) /NegExp_Labda</f>
        <v>11.707551414477404</v>
      </c>
      <c r="K116" s="2">
        <f t="shared" ca="1" si="13"/>
        <v>9.6182266050302334E-2</v>
      </c>
      <c r="L116" s="2"/>
      <c r="M116" s="17">
        <f ca="1">VLOOKUP(N116,$S$5:$T$105,2,TRUE)</f>
        <v>5</v>
      </c>
      <c r="N116" s="2">
        <f t="shared" ca="1" si="8"/>
        <v>0.4648424234378099</v>
      </c>
      <c r="O116" s="2"/>
      <c r="P116" s="31">
        <f t="shared" ca="1" si="9"/>
        <v>5.7452954907258986</v>
      </c>
      <c r="Q116" s="2"/>
      <c r="R116" s="2"/>
      <c r="S116" s="2"/>
      <c r="T116" s="2"/>
      <c r="W116">
        <f t="shared" si="15"/>
        <v>111</v>
      </c>
    </row>
    <row r="117" spans="1:23" x14ac:dyDescent="0.25">
      <c r="A117" s="32">
        <f ca="1">Uniform_A+B117*(Uniform_B-Uniform_A)</f>
        <v>1.2813691816991279</v>
      </c>
      <c r="B117" s="2">
        <f t="shared" ca="1" si="10"/>
        <v>0.12813691816991279</v>
      </c>
      <c r="C117" s="4"/>
      <c r="D117" s="5">
        <f ca="1">IF(E117&lt;(Driehoek_C-Driehoek_A)/(Driehoek_B-Driehoek_A),Driehoek_A+SQRT(E117*(Driehoek_B-Driehoek_A)*(Driehoek_C-Driehoek_A)),Driehoek_B-SQRT((1-E117)*(Driehoek_B-Driehoek_A)*(Driehoek_B-Driehoek_C)))</f>
        <v>4.5701774056502193</v>
      </c>
      <c r="E117" s="2">
        <f t="shared" ca="1" si="11"/>
        <v>0.43933347950251922</v>
      </c>
      <c r="F117" s="2"/>
      <c r="G117" s="15">
        <f ca="1">_xlfn.NORM.INV(H117,Normaal_Mu,Normaal_Sigma)</f>
        <v>3.9526673029637069</v>
      </c>
      <c r="H117" s="2">
        <f t="shared" ca="1" si="12"/>
        <v>0.30025531258752203</v>
      </c>
      <c r="I117" s="2"/>
      <c r="J117" s="15">
        <f ca="1">-LN(K117) /NegExp_Labda</f>
        <v>0.17184566640217738</v>
      </c>
      <c r="K117" s="2">
        <f t="shared" ca="1" si="13"/>
        <v>0.96621477677133871</v>
      </c>
      <c r="L117" s="2"/>
      <c r="M117" s="17">
        <f ca="1">VLOOKUP(N117,$S$5:$T$105,2,TRUE)</f>
        <v>4</v>
      </c>
      <c r="N117" s="2">
        <f t="shared" ca="1" si="8"/>
        <v>0.38083984837990936</v>
      </c>
      <c r="O117" s="2"/>
      <c r="P117" s="31">
        <f t="shared" ca="1" si="9"/>
        <v>2.7952119113430465</v>
      </c>
      <c r="Q117" s="2"/>
      <c r="R117" s="2"/>
      <c r="S117" s="2"/>
      <c r="T117" s="2"/>
      <c r="W117">
        <f t="shared" si="15"/>
        <v>112</v>
      </c>
    </row>
    <row r="118" spans="1:23" x14ac:dyDescent="0.25">
      <c r="A118" s="32">
        <f ca="1">Uniform_A+B118*(Uniform_B-Uniform_A)</f>
        <v>3.959289545044884</v>
      </c>
      <c r="B118" s="2">
        <f t="shared" ca="1" si="10"/>
        <v>0.3959289545044884</v>
      </c>
      <c r="C118" s="4"/>
      <c r="D118" s="5">
        <f ca="1">IF(E118&lt;(Driehoek_C-Driehoek_A)/(Driehoek_B-Driehoek_A),Driehoek_A+SQRT(E118*(Driehoek_B-Driehoek_A)*(Driehoek_C-Driehoek_A)),Driehoek_B-SQRT((1-E118)*(Driehoek_B-Driehoek_A)*(Driehoek_B-Driehoek_C)))</f>
        <v>7.0728601782806031</v>
      </c>
      <c r="E118" s="2">
        <f t="shared" ca="1" si="11"/>
        <v>0.89388948878695229</v>
      </c>
      <c r="F118" s="2"/>
      <c r="G118" s="15">
        <f ca="1">_xlfn.NORM.INV(H118,Normaal_Mu,Normaal_Sigma)</f>
        <v>6.526242644505718</v>
      </c>
      <c r="H118" s="2">
        <f t="shared" ca="1" si="12"/>
        <v>0.77730447752783749</v>
      </c>
      <c r="I118" s="2"/>
      <c r="J118" s="15">
        <f ca="1">-LN(K118) /NegExp_Labda</f>
        <v>1.357662967021791</v>
      </c>
      <c r="K118" s="2">
        <f t="shared" ca="1" si="13"/>
        <v>0.76221044003009719</v>
      </c>
      <c r="L118" s="2"/>
      <c r="M118" s="17">
        <f ca="1">VLOOKUP(N118,$S$5:$T$105,2,TRUE)</f>
        <v>8</v>
      </c>
      <c r="N118" s="2">
        <f t="shared" ca="1" si="8"/>
        <v>0.88846034203503366</v>
      </c>
      <c r="O118" s="2"/>
      <c r="P118" s="31">
        <f t="shared" ca="1" si="9"/>
        <v>5.383211066970599</v>
      </c>
      <c r="Q118" s="2"/>
      <c r="R118" s="2"/>
      <c r="S118" s="2"/>
      <c r="T118" s="2"/>
      <c r="W118">
        <f t="shared" si="15"/>
        <v>113</v>
      </c>
    </row>
    <row r="119" spans="1:23" x14ac:dyDescent="0.25">
      <c r="A119" s="32">
        <f ca="1">Uniform_A+B119*(Uniform_B-Uniform_A)</f>
        <v>3.2350118769797129</v>
      </c>
      <c r="B119" s="2">
        <f t="shared" ca="1" si="10"/>
        <v>0.32350118769797132</v>
      </c>
      <c r="C119" s="4"/>
      <c r="D119" s="5">
        <f ca="1">IF(E119&lt;(Driehoek_C-Driehoek_A)/(Driehoek_B-Driehoek_A),Driehoek_A+SQRT(E119*(Driehoek_B-Driehoek_A)*(Driehoek_C-Driehoek_A)),Driehoek_B-SQRT((1-E119)*(Driehoek_B-Driehoek_A)*(Driehoek_B-Driehoek_C)))</f>
        <v>3.341546519323523</v>
      </c>
      <c r="E119" s="2">
        <f t="shared" ca="1" si="11"/>
        <v>0.1285533616792186</v>
      </c>
      <c r="F119" s="2"/>
      <c r="G119" s="15">
        <f ca="1">_xlfn.NORM.INV(H119,Normaal_Mu,Normaal_Sigma)</f>
        <v>2.3944809741939381</v>
      </c>
      <c r="H119" s="2">
        <f t="shared" ca="1" si="12"/>
        <v>9.6328438551682272E-2</v>
      </c>
      <c r="I119" s="2"/>
      <c r="J119" s="15">
        <f ca="1">-LN(K119) /NegExp_Labda</f>
        <v>9.035578123470458</v>
      </c>
      <c r="K119" s="2">
        <f t="shared" ca="1" si="13"/>
        <v>0.16412685817880091</v>
      </c>
      <c r="L119" s="2"/>
      <c r="M119" s="17">
        <f ca="1">VLOOKUP(N119,$S$5:$T$105,2,TRUE)</f>
        <v>5</v>
      </c>
      <c r="N119" s="2">
        <f t="shared" ca="1" si="8"/>
        <v>0.57662916518042517</v>
      </c>
      <c r="O119" s="2"/>
      <c r="P119" s="31">
        <f t="shared" ca="1" si="9"/>
        <v>4.6013234987935263</v>
      </c>
      <c r="Q119" s="2"/>
      <c r="R119" s="2"/>
      <c r="S119" s="2"/>
      <c r="T119" s="2"/>
      <c r="W119">
        <f t="shared" si="15"/>
        <v>114</v>
      </c>
    </row>
    <row r="120" spans="1:23" x14ac:dyDescent="0.25">
      <c r="A120" s="32">
        <f ca="1">Uniform_A+B120*(Uniform_B-Uniform_A)</f>
        <v>6.081212086041381</v>
      </c>
      <c r="B120" s="2">
        <f t="shared" ca="1" si="10"/>
        <v>0.6081212086041381</v>
      </c>
      <c r="C120" s="4"/>
      <c r="D120" s="5">
        <f ca="1">IF(E120&lt;(Driehoek_C-Driehoek_A)/(Driehoek_B-Driehoek_A),Driehoek_A+SQRT(E120*(Driehoek_B-Driehoek_A)*(Driehoek_C-Driehoek_A)),Driehoek_B-SQRT((1-E120)*(Driehoek_B-Driehoek_A)*(Driehoek_B-Driehoek_C)))</f>
        <v>3.8900897369713281</v>
      </c>
      <c r="E120" s="2">
        <f t="shared" ca="1" si="11"/>
        <v>0.25517422955745317</v>
      </c>
      <c r="F120" s="2"/>
      <c r="G120" s="15">
        <f ca="1">_xlfn.NORM.INV(H120,Normaal_Mu,Normaal_Sigma)</f>
        <v>6.4232913239770202</v>
      </c>
      <c r="H120" s="2">
        <f t="shared" ca="1" si="12"/>
        <v>0.76165788812512569</v>
      </c>
      <c r="I120" s="2"/>
      <c r="J120" s="15">
        <f ca="1">-LN(K120) /NegExp_Labda</f>
        <v>4.4673503334406934</v>
      </c>
      <c r="K120" s="2">
        <f t="shared" ca="1" si="13"/>
        <v>0.40923321947453339</v>
      </c>
      <c r="L120" s="2"/>
      <c r="M120" s="17">
        <f ca="1">VLOOKUP(N120,$S$5:$T$105,2,TRUE)</f>
        <v>4</v>
      </c>
      <c r="N120" s="2">
        <f t="shared" ca="1" si="8"/>
        <v>0.36235749140825979</v>
      </c>
      <c r="O120" s="2"/>
      <c r="P120" s="31">
        <f t="shared" ca="1" si="9"/>
        <v>4.9723886960860835</v>
      </c>
      <c r="Q120" s="2"/>
      <c r="R120" s="2"/>
      <c r="S120" s="2"/>
      <c r="T120" s="2"/>
      <c r="W120">
        <f t="shared" si="15"/>
        <v>115</v>
      </c>
    </row>
    <row r="121" spans="1:23" x14ac:dyDescent="0.25">
      <c r="A121" s="32">
        <f ca="1">Uniform_A+B121*(Uniform_B-Uniform_A)</f>
        <v>9.1412060320489239</v>
      </c>
      <c r="B121" s="2">
        <f t="shared" ca="1" si="10"/>
        <v>0.9141206032048923</v>
      </c>
      <c r="C121" s="4"/>
      <c r="D121" s="5">
        <f ca="1">IF(E121&lt;(Driehoek_C-Driehoek_A)/(Driehoek_B-Driehoek_A),Driehoek_A+SQRT(E121*(Driehoek_B-Driehoek_A)*(Driehoek_C-Driehoek_A)),Driehoek_B-SQRT((1-E121)*(Driehoek_B-Driehoek_A)*(Driehoek_B-Driehoek_C)))</f>
        <v>4.376193696096303</v>
      </c>
      <c r="E121" s="2">
        <f t="shared" ca="1" si="11"/>
        <v>0.38915472182801236</v>
      </c>
      <c r="F121" s="2"/>
      <c r="G121" s="15">
        <f ca="1">_xlfn.NORM.INV(H121,Normaal_Mu,Normaal_Sigma)</f>
        <v>5.4752198171693731</v>
      </c>
      <c r="H121" s="2">
        <f t="shared" ca="1" si="12"/>
        <v>0.5939081676722614</v>
      </c>
      <c r="I121" s="2"/>
      <c r="J121" s="15">
        <f ca="1">-LN(K121) /NegExp_Labda</f>
        <v>1.122895195884037</v>
      </c>
      <c r="K121" s="2">
        <f t="shared" ca="1" si="13"/>
        <v>0.79885243356582447</v>
      </c>
      <c r="L121" s="2"/>
      <c r="M121" s="17">
        <f ca="1">VLOOKUP(N121,$S$5:$T$105,2,TRUE)</f>
        <v>4</v>
      </c>
      <c r="N121" s="2">
        <f t="shared" ca="1" si="8"/>
        <v>0.33443976675180587</v>
      </c>
      <c r="O121" s="2"/>
      <c r="P121" s="31">
        <f t="shared" ca="1" si="9"/>
        <v>4.8231029482397272</v>
      </c>
      <c r="Q121" s="2"/>
      <c r="R121" s="2"/>
      <c r="S121" s="2"/>
      <c r="T121" s="2"/>
      <c r="W121">
        <f t="shared" si="15"/>
        <v>116</v>
      </c>
    </row>
    <row r="122" spans="1:23" x14ac:dyDescent="0.25">
      <c r="A122" s="32">
        <f ca="1">Uniform_A+B122*(Uniform_B-Uniform_A)</f>
        <v>3.7819088008946777</v>
      </c>
      <c r="B122" s="2">
        <f t="shared" ca="1" si="10"/>
        <v>0.37819088008946777</v>
      </c>
      <c r="C122" s="4"/>
      <c r="D122" s="5">
        <f ca="1">IF(E122&lt;(Driehoek_C-Driehoek_A)/(Driehoek_B-Driehoek_A),Driehoek_A+SQRT(E122*(Driehoek_B-Driehoek_A)*(Driehoek_C-Driehoek_A)),Driehoek_B-SQRT((1-E122)*(Driehoek_B-Driehoek_A)*(Driehoek_B-Driehoek_C)))</f>
        <v>4.5325394636472627</v>
      </c>
      <c r="E122" s="2">
        <f t="shared" ca="1" si="11"/>
        <v>0.4297656101751689</v>
      </c>
      <c r="F122" s="2"/>
      <c r="G122" s="15">
        <f ca="1">_xlfn.NORM.INV(H122,Normaal_Mu,Normaal_Sigma)</f>
        <v>4.0071283419621588</v>
      </c>
      <c r="H122" s="2">
        <f t="shared" ca="1" si="12"/>
        <v>0.30979347585045125</v>
      </c>
      <c r="I122" s="2"/>
      <c r="J122" s="15">
        <f ca="1">-LN(K122) /NegExp_Labda</f>
        <v>4.4692689777536376</v>
      </c>
      <c r="K122" s="2">
        <f t="shared" ca="1" si="13"/>
        <v>0.40907621500219127</v>
      </c>
      <c r="L122" s="2"/>
      <c r="M122" s="17">
        <f ca="1">VLOOKUP(N122,$S$5:$T$105,2,TRUE)</f>
        <v>2</v>
      </c>
      <c r="N122" s="2">
        <f t="shared" ca="1" si="8"/>
        <v>0.11422728147210603</v>
      </c>
      <c r="O122" s="2"/>
      <c r="P122" s="31">
        <f t="shared" ca="1" si="9"/>
        <v>3.7581691168515476</v>
      </c>
      <c r="Q122" s="2"/>
      <c r="R122" s="2"/>
      <c r="S122" s="2"/>
      <c r="T122" s="2"/>
      <c r="W122">
        <f t="shared" si="15"/>
        <v>117</v>
      </c>
    </row>
    <row r="123" spans="1:23" x14ac:dyDescent="0.25">
      <c r="A123" s="32">
        <f ca="1">Uniform_A+B123*(Uniform_B-Uniform_A)</f>
        <v>5.6343353378493433</v>
      </c>
      <c r="B123" s="2">
        <f t="shared" ca="1" si="10"/>
        <v>0.56343353378493433</v>
      </c>
      <c r="C123" s="4"/>
      <c r="D123" s="5">
        <f ca="1">IF(E123&lt;(Driehoek_C-Driehoek_A)/(Driehoek_B-Driehoek_A),Driehoek_A+SQRT(E123*(Driehoek_B-Driehoek_A)*(Driehoek_C-Driehoek_A)),Driehoek_B-SQRT((1-E123)*(Driehoek_B-Driehoek_A)*(Driehoek_B-Driehoek_C)))</f>
        <v>7.249860531725405</v>
      </c>
      <c r="E123" s="2">
        <f t="shared" ca="1" si="11"/>
        <v>0.91248605261678617</v>
      </c>
      <c r="F123" s="2"/>
      <c r="G123" s="15">
        <f ca="1">_xlfn.NORM.INV(H123,Normaal_Mu,Normaal_Sigma)</f>
        <v>5.3182651623028887</v>
      </c>
      <c r="H123" s="2">
        <f t="shared" ca="1" si="12"/>
        <v>0.56321779038429831</v>
      </c>
      <c r="I123" s="2"/>
      <c r="J123" s="15">
        <f ca="1">-LN(K123) /NegExp_Labda</f>
        <v>0.59131853112535848</v>
      </c>
      <c r="K123" s="2">
        <f t="shared" ca="1" si="13"/>
        <v>0.88846172883102437</v>
      </c>
      <c r="L123" s="2"/>
      <c r="M123" s="17">
        <f ca="1">VLOOKUP(N123,$S$5:$T$105,2,TRUE)</f>
        <v>9</v>
      </c>
      <c r="N123" s="2">
        <f t="shared" ca="1" si="8"/>
        <v>0.9344979071351569</v>
      </c>
      <c r="O123" s="2"/>
      <c r="P123" s="31">
        <f t="shared" ca="1" si="9"/>
        <v>5.5587559126005992</v>
      </c>
      <c r="Q123" s="2"/>
      <c r="R123" s="2"/>
      <c r="S123" s="2"/>
      <c r="T123" s="2"/>
      <c r="W123">
        <f t="shared" si="15"/>
        <v>118</v>
      </c>
    </row>
    <row r="124" spans="1:23" x14ac:dyDescent="0.25">
      <c r="A124" s="32">
        <f ca="1">Uniform_A+B124*(Uniform_B-Uniform_A)</f>
        <v>6.0791324229236752</v>
      </c>
      <c r="B124" s="2">
        <f t="shared" ca="1" si="10"/>
        <v>0.60791324229236754</v>
      </c>
      <c r="C124" s="4"/>
      <c r="D124" s="5">
        <f ca="1">IF(E124&lt;(Driehoek_C-Driehoek_A)/(Driehoek_B-Driehoek_A),Driehoek_A+SQRT(E124*(Driehoek_B-Driehoek_A)*(Driehoek_C-Driehoek_A)),Driehoek_B-SQRT((1-E124)*(Driehoek_B-Driehoek_A)*(Driehoek_B-Driehoek_C)))</f>
        <v>3.3745456314745068</v>
      </c>
      <c r="E124" s="2">
        <f t="shared" ca="1" si="11"/>
        <v>0.13495540664326078</v>
      </c>
      <c r="F124" s="2"/>
      <c r="G124" s="15">
        <f ca="1">_xlfn.NORM.INV(H124,Normaal_Mu,Normaal_Sigma)</f>
        <v>7.0678068201246731</v>
      </c>
      <c r="H124" s="2">
        <f t="shared" ca="1" si="12"/>
        <v>0.84940933966095533</v>
      </c>
      <c r="I124" s="2"/>
      <c r="J124" s="15">
        <f ca="1">-LN(K124) /NegExp_Labda</f>
        <v>5.7544490996981539</v>
      </c>
      <c r="K124" s="2">
        <f t="shared" ca="1" si="13"/>
        <v>0.31635514498412254</v>
      </c>
      <c r="L124" s="2"/>
      <c r="M124" s="17">
        <f ca="1">VLOOKUP(N124,$S$5:$T$105,2,TRUE)</f>
        <v>5</v>
      </c>
      <c r="N124" s="2">
        <f t="shared" ca="1" si="8"/>
        <v>0.57810957236382676</v>
      </c>
      <c r="O124" s="2"/>
      <c r="P124" s="31">
        <f t="shared" ca="1" si="9"/>
        <v>5.4551867948442014</v>
      </c>
      <c r="Q124" s="2"/>
      <c r="R124" s="2"/>
      <c r="S124" s="2"/>
      <c r="T124" s="2"/>
      <c r="W124">
        <f t="shared" si="15"/>
        <v>119</v>
      </c>
    </row>
    <row r="125" spans="1:23" x14ac:dyDescent="0.25">
      <c r="A125" s="32">
        <f ca="1">Uniform_A+B125*(Uniform_B-Uniform_A)</f>
        <v>8.4108831516028122</v>
      </c>
      <c r="B125" s="2">
        <f t="shared" ca="1" si="10"/>
        <v>0.84108831516028115</v>
      </c>
      <c r="C125" s="4"/>
      <c r="D125" s="5">
        <f ca="1">IF(E125&lt;(Driehoek_C-Driehoek_A)/(Driehoek_B-Driehoek_A),Driehoek_A+SQRT(E125*(Driehoek_B-Driehoek_A)*(Driehoek_C-Driehoek_A)),Driehoek_B-SQRT((1-E125)*(Driehoek_B-Driehoek_A)*(Driehoek_B-Driehoek_C)))</f>
        <v>4.6241379094955519</v>
      </c>
      <c r="E125" s="2">
        <f t="shared" ca="1" si="11"/>
        <v>0.45290945613960121</v>
      </c>
      <c r="F125" s="2"/>
      <c r="G125" s="15">
        <f ca="1">_xlfn.NORM.INV(H125,Normaal_Mu,Normaal_Sigma)</f>
        <v>4.182712399845431</v>
      </c>
      <c r="H125" s="2">
        <f t="shared" ca="1" si="12"/>
        <v>0.34140054120343422</v>
      </c>
      <c r="I125" s="2"/>
      <c r="J125" s="15">
        <f ca="1">-LN(K125) /NegExp_Labda</f>
        <v>6.3399471003133749</v>
      </c>
      <c r="K125" s="2">
        <f t="shared" ca="1" si="13"/>
        <v>0.28139682420482404</v>
      </c>
      <c r="L125" s="2"/>
      <c r="M125" s="17">
        <f ca="1">VLOOKUP(N125,$S$5:$T$105,2,TRUE)</f>
        <v>6</v>
      </c>
      <c r="N125" s="2">
        <f t="shared" ca="1" si="8"/>
        <v>0.63266823026971619</v>
      </c>
      <c r="O125" s="2"/>
      <c r="P125" s="31">
        <f t="shared" ca="1" si="9"/>
        <v>5.9115361122514338</v>
      </c>
      <c r="Q125" s="2"/>
      <c r="R125" s="2"/>
      <c r="S125" s="2"/>
      <c r="T125" s="2"/>
      <c r="W125">
        <f t="shared" si="15"/>
        <v>120</v>
      </c>
    </row>
    <row r="126" spans="1:23" x14ac:dyDescent="0.25">
      <c r="A126" s="32">
        <f ca="1">Uniform_A+B126*(Uniform_B-Uniform_A)</f>
        <v>9.6802967179653052</v>
      </c>
      <c r="B126" s="2">
        <f t="shared" ca="1" si="10"/>
        <v>0.96802967179653054</v>
      </c>
      <c r="C126" s="4"/>
      <c r="D126" s="5">
        <f ca="1">IF(E126&lt;(Driehoek_C-Driehoek_A)/(Driehoek_B-Driehoek_A),Driehoek_A+SQRT(E126*(Driehoek_B-Driehoek_A)*(Driehoek_C-Driehoek_A)),Driehoek_B-SQRT((1-E126)*(Driehoek_B-Driehoek_A)*(Driehoek_B-Driehoek_C)))</f>
        <v>3.503016505540387</v>
      </c>
      <c r="E126" s="2">
        <f t="shared" ca="1" si="11"/>
        <v>0.16136132970905981</v>
      </c>
      <c r="F126" s="2"/>
      <c r="G126" s="15">
        <f ca="1">_xlfn.NORM.INV(H126,Normaal_Mu,Normaal_Sigma)</f>
        <v>4.4296564031590595</v>
      </c>
      <c r="H126" s="2">
        <f t="shared" ca="1" si="12"/>
        <v>0.38775626264104701</v>
      </c>
      <c r="I126" s="2"/>
      <c r="J126" s="15">
        <f ca="1">-LN(K126) /NegExp_Labda</f>
        <v>2.9833015152472133</v>
      </c>
      <c r="K126" s="2">
        <f t="shared" ca="1" si="13"/>
        <v>0.55064756465760223</v>
      </c>
      <c r="L126" s="2"/>
      <c r="M126" s="17">
        <f ca="1">VLOOKUP(N126,$S$5:$T$105,2,TRUE)</f>
        <v>4</v>
      </c>
      <c r="N126" s="2">
        <f t="shared" ca="1" si="8"/>
        <v>0.38135250515788022</v>
      </c>
      <c r="O126" s="2"/>
      <c r="P126" s="31">
        <f t="shared" ca="1" si="9"/>
        <v>4.9192542283823926</v>
      </c>
      <c r="Q126" s="2"/>
      <c r="R126" s="2"/>
      <c r="S126" s="2"/>
      <c r="T126" s="2"/>
      <c r="W126">
        <f t="shared" si="15"/>
        <v>121</v>
      </c>
    </row>
    <row r="127" spans="1:23" x14ac:dyDescent="0.25">
      <c r="A127" s="32">
        <f ca="1">Uniform_A+B127*(Uniform_B-Uniform_A)</f>
        <v>4.2130880268512216</v>
      </c>
      <c r="B127" s="2">
        <f t="shared" ca="1" si="10"/>
        <v>0.42130880268512216</v>
      </c>
      <c r="C127" s="4"/>
      <c r="D127" s="5">
        <f ca="1">IF(E127&lt;(Driehoek_C-Driehoek_A)/(Driehoek_B-Driehoek_A),Driehoek_A+SQRT(E127*(Driehoek_B-Driehoek_A)*(Driehoek_C-Driehoek_A)),Driehoek_B-SQRT((1-E127)*(Driehoek_B-Driehoek_A)*(Driehoek_B-Driehoek_C)))</f>
        <v>2.7929941570003072</v>
      </c>
      <c r="E127" s="2">
        <f t="shared" ca="1" si="11"/>
        <v>4.4917123788330571E-2</v>
      </c>
      <c r="F127" s="2"/>
      <c r="G127" s="15">
        <f ca="1">_xlfn.NORM.INV(H127,Normaal_Mu,Normaal_Sigma)</f>
        <v>5.0207360231477374</v>
      </c>
      <c r="H127" s="2">
        <f t="shared" ca="1" si="12"/>
        <v>0.50413616407709083</v>
      </c>
      <c r="I127" s="2"/>
      <c r="J127" s="15">
        <f ca="1">-LN(K127) /NegExp_Labda</f>
        <v>10.945925536829472</v>
      </c>
      <c r="K127" s="2">
        <f t="shared" ca="1" si="13"/>
        <v>0.11200798592066452</v>
      </c>
      <c r="L127" s="2"/>
      <c r="M127" s="17">
        <f ca="1">VLOOKUP(N127,$S$5:$T$105,2,TRUE)</f>
        <v>6</v>
      </c>
      <c r="N127" s="2">
        <f t="shared" ca="1" si="8"/>
        <v>0.64241077519371492</v>
      </c>
      <c r="O127" s="2"/>
      <c r="P127" s="31">
        <f t="shared" ca="1" si="9"/>
        <v>5.794548748765747</v>
      </c>
      <c r="Q127" s="2"/>
      <c r="R127" s="2"/>
      <c r="S127" s="2"/>
      <c r="T127" s="2"/>
      <c r="W127">
        <f t="shared" si="15"/>
        <v>122</v>
      </c>
    </row>
    <row r="128" spans="1:23" x14ac:dyDescent="0.25">
      <c r="A128" s="32">
        <f ca="1">Uniform_A+B128*(Uniform_B-Uniform_A)</f>
        <v>4.5123803177534763</v>
      </c>
      <c r="B128" s="2">
        <f t="shared" ca="1" si="10"/>
        <v>0.4512380317753476</v>
      </c>
      <c r="C128" s="4"/>
      <c r="D128" s="5">
        <f ca="1">IF(E128&lt;(Driehoek_C-Driehoek_A)/(Driehoek_B-Driehoek_A),Driehoek_A+SQRT(E128*(Driehoek_B-Driehoek_A)*(Driehoek_C-Driehoek_A)),Driehoek_B-SQRT((1-E128)*(Driehoek_B-Driehoek_A)*(Driehoek_B-Driehoek_C)))</f>
        <v>4.7194531387772374</v>
      </c>
      <c r="E128" s="2">
        <f t="shared" ca="1" si="11"/>
        <v>0.47648338768217002</v>
      </c>
      <c r="F128" s="2"/>
      <c r="G128" s="15">
        <f ca="1">_xlfn.NORM.INV(H128,Normaal_Mu,Normaal_Sigma)</f>
        <v>4.4998293900197277</v>
      </c>
      <c r="H128" s="2">
        <f t="shared" ca="1" si="12"/>
        <v>0.40126068994894404</v>
      </c>
      <c r="I128" s="2"/>
      <c r="J128" s="15">
        <f ca="1">-LN(K128) /NegExp_Labda</f>
        <v>10.344269868972923</v>
      </c>
      <c r="K128" s="2">
        <f t="shared" ca="1" si="13"/>
        <v>0.12633047681398024</v>
      </c>
      <c r="L128" s="2"/>
      <c r="M128" s="17">
        <f ca="1">VLOOKUP(N128,$S$5:$T$105,2,TRUE)</f>
        <v>7</v>
      </c>
      <c r="N128" s="2">
        <f t="shared" ca="1" si="8"/>
        <v>0.79409404770794689</v>
      </c>
      <c r="O128" s="2"/>
      <c r="P128" s="31">
        <f t="shared" ca="1" si="9"/>
        <v>6.2151865431046733</v>
      </c>
      <c r="Q128" s="2"/>
      <c r="R128" s="2"/>
      <c r="S128" s="2"/>
      <c r="T128" s="2"/>
      <c r="W128">
        <f t="shared" si="15"/>
        <v>123</v>
      </c>
    </row>
    <row r="129" spans="1:23" x14ac:dyDescent="0.25">
      <c r="A129" s="32">
        <f ca="1">Uniform_A+B129*(Uniform_B-Uniform_A)</f>
        <v>2.0789237905635636</v>
      </c>
      <c r="B129" s="2">
        <f t="shared" ca="1" si="10"/>
        <v>0.20789237905635638</v>
      </c>
      <c r="C129" s="4"/>
      <c r="D129" s="5">
        <f ca="1">IF(E129&lt;(Driehoek_C-Driehoek_A)/(Driehoek_B-Driehoek_A),Driehoek_A+SQRT(E129*(Driehoek_B-Driehoek_A)*(Driehoek_C-Driehoek_A)),Driehoek_B-SQRT((1-E129)*(Driehoek_B-Driehoek_A)*(Driehoek_B-Driehoek_C)))</f>
        <v>6.9049550526232846</v>
      </c>
      <c r="E129" s="2">
        <f t="shared" ca="1" si="11"/>
        <v>0.87459390481346566</v>
      </c>
      <c r="F129" s="2"/>
      <c r="G129" s="15">
        <f ca="1">_xlfn.NORM.INV(H129,Normaal_Mu,Normaal_Sigma)</f>
        <v>6.7158445524461481</v>
      </c>
      <c r="H129" s="2">
        <f t="shared" ca="1" si="12"/>
        <v>0.80453230864509839</v>
      </c>
      <c r="I129" s="2"/>
      <c r="J129" s="15">
        <f ca="1">-LN(K129) /NegExp_Labda</f>
        <v>12.505552456073161</v>
      </c>
      <c r="K129" s="2">
        <f t="shared" ca="1" si="13"/>
        <v>8.1993894548573865E-2</v>
      </c>
      <c r="L129" s="2"/>
      <c r="M129" s="17">
        <f ca="1">VLOOKUP(N129,$S$5:$T$105,2,TRUE)</f>
        <v>2</v>
      </c>
      <c r="N129" s="2">
        <f t="shared" ca="1" si="8"/>
        <v>4.926729591159773E-2</v>
      </c>
      <c r="O129" s="2"/>
      <c r="P129" s="31">
        <f t="shared" ca="1" si="9"/>
        <v>6.041055170341231</v>
      </c>
      <c r="Q129" s="2"/>
      <c r="R129" s="2"/>
      <c r="S129" s="2"/>
      <c r="T129" s="2"/>
      <c r="W129">
        <f t="shared" si="15"/>
        <v>124</v>
      </c>
    </row>
    <row r="130" spans="1:23" x14ac:dyDescent="0.25">
      <c r="A130" s="32">
        <f ca="1">Uniform_A+B130*(Uniform_B-Uniform_A)</f>
        <v>1.9336159936302522</v>
      </c>
      <c r="B130" s="2">
        <f t="shared" ca="1" si="10"/>
        <v>0.19336159936302522</v>
      </c>
      <c r="C130" s="4"/>
      <c r="D130" s="5">
        <f ca="1">IF(E130&lt;(Driehoek_C-Driehoek_A)/(Driehoek_B-Driehoek_A),Driehoek_A+SQRT(E130*(Driehoek_B-Driehoek_A)*(Driehoek_C-Driehoek_A)),Driehoek_B-SQRT((1-E130)*(Driehoek_B-Driehoek_A)*(Driehoek_B-Driehoek_C)))</f>
        <v>3.5813219236288356</v>
      </c>
      <c r="E130" s="2">
        <f t="shared" ca="1" si="11"/>
        <v>0.17861278758208576</v>
      </c>
      <c r="F130" s="2"/>
      <c r="G130" s="15">
        <f ca="1">_xlfn.NORM.INV(H130,Normaal_Mu,Normaal_Sigma)</f>
        <v>1.1933325561582384</v>
      </c>
      <c r="H130" s="2">
        <f t="shared" ca="1" si="12"/>
        <v>2.8498506651681854E-2</v>
      </c>
      <c r="I130" s="2"/>
      <c r="J130" s="15">
        <f ca="1">-LN(K130) /NegExp_Labda</f>
        <v>6.9198989505319108</v>
      </c>
      <c r="K130" s="2">
        <f t="shared" ca="1" si="13"/>
        <v>0.25057931292520286</v>
      </c>
      <c r="L130" s="2"/>
      <c r="M130" s="17">
        <f ca="1">VLOOKUP(N130,$S$5:$T$105,2,TRUE)</f>
        <v>1</v>
      </c>
      <c r="N130" s="2">
        <f t="shared" ca="1" si="8"/>
        <v>1.6660691744600498E-2</v>
      </c>
      <c r="O130" s="2"/>
      <c r="P130" s="31">
        <f t="shared" ca="1" si="9"/>
        <v>2.9256338847898475</v>
      </c>
      <c r="Q130" s="2"/>
      <c r="R130" s="2"/>
      <c r="S130" s="2"/>
      <c r="T130" s="2"/>
      <c r="W130">
        <f t="shared" si="15"/>
        <v>125</v>
      </c>
    </row>
    <row r="131" spans="1:23" x14ac:dyDescent="0.25">
      <c r="A131" s="32">
        <f ca="1">Uniform_A+B131*(Uniform_B-Uniform_A)</f>
        <v>3.3840422749083352</v>
      </c>
      <c r="B131" s="2">
        <f t="shared" ca="1" si="10"/>
        <v>0.33840422749083354</v>
      </c>
      <c r="C131" s="4"/>
      <c r="D131" s="5">
        <f ca="1">IF(E131&lt;(Driehoek_C-Driehoek_A)/(Driehoek_B-Driehoek_A),Driehoek_A+SQRT(E131*(Driehoek_B-Driehoek_A)*(Driehoek_C-Driehoek_A)),Driehoek_B-SQRT((1-E131)*(Driehoek_B-Driehoek_A)*(Driehoek_B-Driehoek_C)))</f>
        <v>3.1017102736186373</v>
      </c>
      <c r="E131" s="2">
        <f t="shared" ca="1" si="11"/>
        <v>8.6697537642632327E-2</v>
      </c>
      <c r="F131" s="2"/>
      <c r="G131" s="15">
        <f ca="1">_xlfn.NORM.INV(H131,Normaal_Mu,Normaal_Sigma)</f>
        <v>5.3518020736233494</v>
      </c>
      <c r="H131" s="2">
        <f t="shared" ca="1" si="12"/>
        <v>0.56981415460276519</v>
      </c>
      <c r="I131" s="2"/>
      <c r="J131" s="15">
        <f ca="1">-LN(K131) /NegExp_Labda</f>
        <v>3.6031441954913404</v>
      </c>
      <c r="K131" s="2">
        <f t="shared" ca="1" si="13"/>
        <v>0.48644626333040186</v>
      </c>
      <c r="L131" s="2"/>
      <c r="M131" s="17">
        <f ca="1">VLOOKUP(N131,$S$5:$T$105,2,TRUE)</f>
        <v>3</v>
      </c>
      <c r="N131" s="2">
        <f t="shared" ca="1" si="8"/>
        <v>0.1830387027725483</v>
      </c>
      <c r="O131" s="2"/>
      <c r="P131" s="31">
        <f t="shared" ca="1" si="9"/>
        <v>3.6881397635283322</v>
      </c>
      <c r="Q131" s="2"/>
      <c r="R131" s="2"/>
      <c r="S131" s="2"/>
      <c r="T131" s="2"/>
      <c r="W131">
        <f t="shared" si="15"/>
        <v>126</v>
      </c>
    </row>
    <row r="132" spans="1:23" x14ac:dyDescent="0.25">
      <c r="A132" s="32">
        <f ca="1">Uniform_A+B132*(Uniform_B-Uniform_A)</f>
        <v>3.4785467557132921</v>
      </c>
      <c r="B132" s="2">
        <f t="shared" ca="1" si="10"/>
        <v>0.34785467557132921</v>
      </c>
      <c r="C132" s="4"/>
      <c r="D132" s="5">
        <f ca="1">IF(E132&lt;(Driehoek_C-Driehoek_A)/(Driehoek_B-Driehoek_A),Driehoek_A+SQRT(E132*(Driehoek_B-Driehoek_A)*(Driehoek_C-Driehoek_A)),Driehoek_B-SQRT((1-E132)*(Driehoek_B-Driehoek_A)*(Driehoek_B-Driehoek_C)))</f>
        <v>4.5028400814364922</v>
      </c>
      <c r="E132" s="2">
        <f t="shared" ca="1" si="11"/>
        <v>0.42215864762473909</v>
      </c>
      <c r="F132" s="2"/>
      <c r="G132" s="15">
        <f ca="1">_xlfn.NORM.INV(H132,Normaal_Mu,Normaal_Sigma)</f>
        <v>3.765087149198953</v>
      </c>
      <c r="H132" s="2">
        <f t="shared" ca="1" si="12"/>
        <v>0.26846685709439988</v>
      </c>
      <c r="I132" s="2"/>
      <c r="J132" s="15">
        <f ca="1">-LN(K132) /NegExp_Labda</f>
        <v>3.2564138824037752</v>
      </c>
      <c r="K132" s="2">
        <f t="shared" ca="1" si="13"/>
        <v>0.52137653805031881</v>
      </c>
      <c r="L132" s="2"/>
      <c r="M132" s="17">
        <f ca="1">VLOOKUP(N132,$S$5:$T$105,2,TRUE)</f>
        <v>4</v>
      </c>
      <c r="N132" s="2">
        <f t="shared" ca="1" si="8"/>
        <v>0.31119606227569296</v>
      </c>
      <c r="O132" s="2"/>
      <c r="P132" s="31">
        <f t="shared" ca="1" si="9"/>
        <v>3.8005775737505028</v>
      </c>
      <c r="Q132" s="2"/>
      <c r="R132" s="2"/>
      <c r="S132" s="2"/>
      <c r="T132" s="2"/>
      <c r="W132">
        <f t="shared" si="15"/>
        <v>127</v>
      </c>
    </row>
    <row r="133" spans="1:23" x14ac:dyDescent="0.25">
      <c r="A133" s="32">
        <f ca="1">Uniform_A+B133*(Uniform_B-Uniform_A)</f>
        <v>6.4623917243572517</v>
      </c>
      <c r="B133" s="2">
        <f t="shared" ca="1" si="10"/>
        <v>0.64623917243572515</v>
      </c>
      <c r="C133" s="4"/>
      <c r="D133" s="5">
        <f ca="1">IF(E133&lt;(Driehoek_C-Driehoek_A)/(Driehoek_B-Driehoek_A),Driehoek_A+SQRT(E133*(Driehoek_B-Driehoek_A)*(Driehoek_C-Driehoek_A)),Driehoek_B-SQRT((1-E133)*(Driehoek_B-Driehoek_A)*(Driehoek_B-Driehoek_C)))</f>
        <v>4.123785755214068</v>
      </c>
      <c r="E133" s="2">
        <f t="shared" ca="1" si="11"/>
        <v>0.32064384682705049</v>
      </c>
      <c r="F133" s="2"/>
      <c r="G133" s="15">
        <f ca="1">_xlfn.NORM.INV(H133,Normaal_Mu,Normaal_Sigma)</f>
        <v>4.6587736015307302</v>
      </c>
      <c r="H133" s="2">
        <f t="shared" ca="1" si="12"/>
        <v>0.43226395930854344</v>
      </c>
      <c r="I133" s="2"/>
      <c r="J133" s="15">
        <f ca="1">-LN(K133) /NegExp_Labda</f>
        <v>8.9626152502224752</v>
      </c>
      <c r="K133" s="2">
        <f t="shared" ca="1" si="13"/>
        <v>0.16653945177286733</v>
      </c>
      <c r="L133" s="2"/>
      <c r="M133" s="17">
        <f ca="1">VLOOKUP(N133,$S$5:$T$105,2,TRUE)</f>
        <v>4</v>
      </c>
      <c r="N133" s="2">
        <f t="shared" ref="N133:N196" ca="1" si="16">RAND()</f>
        <v>0.42154065363318616</v>
      </c>
      <c r="O133" s="2"/>
      <c r="P133" s="31">
        <f t="shared" ref="P133:P196" ca="1" si="17">SUM(A133,D133,G133,J133,M133)/5</f>
        <v>5.6415132662649041</v>
      </c>
      <c r="Q133" s="2"/>
      <c r="R133" s="2"/>
      <c r="S133" s="2"/>
      <c r="T133" s="2"/>
      <c r="W133">
        <f t="shared" si="15"/>
        <v>128</v>
      </c>
    </row>
    <row r="134" spans="1:23" x14ac:dyDescent="0.25">
      <c r="A134" s="32">
        <f ca="1">Uniform_A+B134*(Uniform_B-Uniform_A)</f>
        <v>5.608760588697792</v>
      </c>
      <c r="B134" s="2">
        <f t="shared" ref="B134:B197" ca="1" si="18">RAND()</f>
        <v>0.5608760588697792</v>
      </c>
      <c r="C134" s="4"/>
      <c r="D134" s="5">
        <f ca="1">IF(E134&lt;(Driehoek_C-Driehoek_A)/(Driehoek_B-Driehoek_A),Driehoek_A+SQRT(E134*(Driehoek_B-Driehoek_A)*(Driehoek_C-Driehoek_A)),Driehoek_B-SQRT((1-E134)*(Driehoek_B-Driehoek_A)*(Driehoek_B-Driehoek_C)))</f>
        <v>6.8830002746859842</v>
      </c>
      <c r="E134" s="2">
        <f t="shared" ref="E134:E197" ca="1" si="19">RAND()</f>
        <v>0.87195177608629659</v>
      </c>
      <c r="F134" s="2"/>
      <c r="G134" s="15">
        <f ca="1">_xlfn.NORM.INV(H134,Normaal_Mu,Normaal_Sigma)</f>
        <v>4.8608402168225124</v>
      </c>
      <c r="H134" s="2">
        <f t="shared" ref="H134:H197" ca="1" si="20">RAND()</f>
        <v>0.47226402116552579</v>
      </c>
      <c r="I134" s="2"/>
      <c r="J134" s="15">
        <f ca="1">-LN(K134) /NegExp_Labda</f>
        <v>12.569584051662307</v>
      </c>
      <c r="K134" s="2">
        <f t="shared" ref="K134:K197" ca="1" si="21">RAND()</f>
        <v>8.0950549533047478E-2</v>
      </c>
      <c r="L134" s="2"/>
      <c r="M134" s="17">
        <f ca="1">VLOOKUP(N134,$S$5:$T$105,2,TRUE)</f>
        <v>2</v>
      </c>
      <c r="N134" s="2">
        <f t="shared" ca="1" si="16"/>
        <v>0.12025668605490014</v>
      </c>
      <c r="O134" s="2"/>
      <c r="P134" s="31">
        <f t="shared" ca="1" si="17"/>
        <v>6.3844370263737193</v>
      </c>
      <c r="Q134" s="2"/>
      <c r="R134" s="2"/>
      <c r="S134" s="2"/>
      <c r="T134" s="2"/>
      <c r="W134">
        <f t="shared" si="15"/>
        <v>129</v>
      </c>
    </row>
    <row r="135" spans="1:23" x14ac:dyDescent="0.25">
      <c r="A135" s="32">
        <f ca="1">Uniform_A+B135*(Uniform_B-Uniform_A)</f>
        <v>8.7153730535965366</v>
      </c>
      <c r="B135" s="2">
        <f t="shared" ca="1" si="18"/>
        <v>0.87153730535965368</v>
      </c>
      <c r="C135" s="4"/>
      <c r="D135" s="5">
        <f ca="1">IF(E135&lt;(Driehoek_C-Driehoek_A)/(Driehoek_B-Driehoek_A),Driehoek_A+SQRT(E135*(Driehoek_B-Driehoek_A)*(Driehoek_C-Driehoek_A)),Driehoek_B-SQRT((1-E135)*(Driehoek_B-Driehoek_A)*(Driehoek_B-Driehoek_C)))</f>
        <v>4.8101127152099679</v>
      </c>
      <c r="E135" s="2">
        <f t="shared" ca="1" si="19"/>
        <v>0.49842412973585182</v>
      </c>
      <c r="F135" s="2"/>
      <c r="G135" s="15">
        <f ca="1">_xlfn.NORM.INV(H135,Normaal_Mu,Normaal_Sigma)</f>
        <v>3.4093536996766938</v>
      </c>
      <c r="H135" s="2">
        <f t="shared" ca="1" si="20"/>
        <v>0.21321277524670501</v>
      </c>
      <c r="I135" s="2"/>
      <c r="J135" s="15">
        <f ca="1">-LN(K135) /NegExp_Labda</f>
        <v>0.82700127225442954</v>
      </c>
      <c r="K135" s="2">
        <f t="shared" ca="1" si="21"/>
        <v>0.84755439876773864</v>
      </c>
      <c r="L135" s="2"/>
      <c r="M135" s="17">
        <f ca="1">VLOOKUP(N135,$S$5:$T$105,2,TRUE)</f>
        <v>3</v>
      </c>
      <c r="N135" s="2">
        <f t="shared" ca="1" si="16"/>
        <v>0.22627658475951429</v>
      </c>
      <c r="O135" s="2"/>
      <c r="P135" s="31">
        <f t="shared" ca="1" si="17"/>
        <v>4.1523681481475254</v>
      </c>
      <c r="Q135" s="2"/>
      <c r="R135" s="2"/>
      <c r="S135" s="2"/>
      <c r="T135" s="2"/>
      <c r="W135">
        <f t="shared" ref="W135:W198" si="22">W134+1</f>
        <v>130</v>
      </c>
    </row>
    <row r="136" spans="1:23" x14ac:dyDescent="0.25">
      <c r="A136" s="32">
        <f ca="1">Uniform_A+B136*(Uniform_B-Uniform_A)</f>
        <v>9.6783397477679962</v>
      </c>
      <c r="B136" s="2">
        <f t="shared" ca="1" si="18"/>
        <v>0.96783397477679955</v>
      </c>
      <c r="C136" s="4"/>
      <c r="D136" s="5">
        <f ca="1">IF(E136&lt;(Driehoek_C-Driehoek_A)/(Driehoek_B-Driehoek_A),Driehoek_A+SQRT(E136*(Driehoek_B-Driehoek_A)*(Driehoek_C-Driehoek_A)),Driehoek_B-SQRT((1-E136)*(Driehoek_B-Driehoek_A)*(Driehoek_B-Driehoek_C)))</f>
        <v>5.6277342221049658</v>
      </c>
      <c r="E136" s="2">
        <f t="shared" ca="1" si="19"/>
        <v>0.67508067209251432</v>
      </c>
      <c r="F136" s="2"/>
      <c r="G136" s="15">
        <f ca="1">_xlfn.NORM.INV(H136,Normaal_Mu,Normaal_Sigma)</f>
        <v>5.5430549473099004</v>
      </c>
      <c r="H136" s="2">
        <f t="shared" ca="1" si="20"/>
        <v>0.60700731390690477</v>
      </c>
      <c r="I136" s="2"/>
      <c r="J136" s="15">
        <f ca="1">-LN(K136) /NegExp_Labda</f>
        <v>4.7260498788771672</v>
      </c>
      <c r="K136" s="2">
        <f t="shared" ca="1" si="21"/>
        <v>0.38859796617526543</v>
      </c>
      <c r="L136" s="2"/>
      <c r="M136" s="17">
        <f ca="1">VLOOKUP(N136,$S$5:$T$105,2,TRUE)</f>
        <v>5</v>
      </c>
      <c r="N136" s="2">
        <f t="shared" ca="1" si="16"/>
        <v>0.59128571548816089</v>
      </c>
      <c r="O136" s="2"/>
      <c r="P136" s="31">
        <f t="shared" ca="1" si="17"/>
        <v>6.1150357592120059</v>
      </c>
      <c r="Q136" s="2"/>
      <c r="R136" s="2"/>
      <c r="S136" s="2"/>
      <c r="T136" s="2"/>
      <c r="W136">
        <f t="shared" si="22"/>
        <v>131</v>
      </c>
    </row>
    <row r="137" spans="1:23" x14ac:dyDescent="0.25">
      <c r="A137" s="32">
        <f ca="1">Uniform_A+B137*(Uniform_B-Uniform_A)</f>
        <v>4.6845876407326887</v>
      </c>
      <c r="B137" s="2">
        <f t="shared" ca="1" si="18"/>
        <v>0.46845876407326892</v>
      </c>
      <c r="C137" s="4"/>
      <c r="D137" s="5">
        <f ca="1">IF(E137&lt;(Driehoek_C-Driehoek_A)/(Driehoek_B-Driehoek_A),Driehoek_A+SQRT(E137*(Driehoek_B-Driehoek_A)*(Driehoek_C-Driehoek_A)),Driehoek_B-SQRT((1-E137)*(Driehoek_B-Driehoek_A)*(Driehoek_B-Driehoek_C)))</f>
        <v>4.182895960134271</v>
      </c>
      <c r="E137" s="2">
        <f t="shared" ca="1" si="19"/>
        <v>0.33701453340312215</v>
      </c>
      <c r="F137" s="2"/>
      <c r="G137" s="15">
        <f ca="1">_xlfn.NORM.INV(H137,Normaal_Mu,Normaal_Sigma)</f>
        <v>6.2142237269159146</v>
      </c>
      <c r="H137" s="2">
        <f t="shared" ca="1" si="20"/>
        <v>0.72811166118703119</v>
      </c>
      <c r="I137" s="2"/>
      <c r="J137" s="15">
        <f ca="1">-LN(K137) /NegExp_Labda</f>
        <v>3.882274308295508</v>
      </c>
      <c r="K137" s="2">
        <f t="shared" ca="1" si="21"/>
        <v>0.46003400806340744</v>
      </c>
      <c r="L137" s="2"/>
      <c r="M137" s="17">
        <f ca="1">VLOOKUP(N137,$S$5:$T$105,2,TRUE)</f>
        <v>5</v>
      </c>
      <c r="N137" s="2">
        <f t="shared" ca="1" si="16"/>
        <v>0.48673646156453843</v>
      </c>
      <c r="O137" s="2"/>
      <c r="P137" s="31">
        <f t="shared" ca="1" si="17"/>
        <v>4.7927963272156768</v>
      </c>
      <c r="Q137" s="2"/>
      <c r="R137" s="2"/>
      <c r="S137" s="2"/>
      <c r="T137" s="2"/>
      <c r="W137">
        <f t="shared" si="22"/>
        <v>132</v>
      </c>
    </row>
    <row r="138" spans="1:23" x14ac:dyDescent="0.25">
      <c r="A138" s="32">
        <f ca="1">Uniform_A+B138*(Uniform_B-Uniform_A)</f>
        <v>8.4474230814927527</v>
      </c>
      <c r="B138" s="2">
        <f t="shared" ca="1" si="18"/>
        <v>0.84474230814927531</v>
      </c>
      <c r="C138" s="4"/>
      <c r="D138" s="5">
        <f ca="1">IF(E138&lt;(Driehoek_C-Driehoek_A)/(Driehoek_B-Driehoek_A),Driehoek_A+SQRT(E138*(Driehoek_B-Driehoek_A)*(Driehoek_C-Driehoek_A)),Driehoek_B-SQRT((1-E138)*(Driehoek_B-Driehoek_A)*(Driehoek_B-Driehoek_C)))</f>
        <v>5.2718203535069428</v>
      </c>
      <c r="E138" s="2">
        <f t="shared" ca="1" si="19"/>
        <v>0.60287647209928286</v>
      </c>
      <c r="F138" s="2"/>
      <c r="G138" s="15">
        <f ca="1">_xlfn.NORM.INV(H138,Normaal_Mu,Normaal_Sigma)</f>
        <v>8.4209250729562388</v>
      </c>
      <c r="H138" s="2">
        <f t="shared" ca="1" si="20"/>
        <v>0.95640981228832944</v>
      </c>
      <c r="I138" s="2"/>
      <c r="J138" s="15">
        <f ca="1">-LN(K138) /NegExp_Labda</f>
        <v>5.3621734361262403</v>
      </c>
      <c r="K138" s="2">
        <f t="shared" ca="1" si="21"/>
        <v>0.34217441476476007</v>
      </c>
      <c r="L138" s="2"/>
      <c r="M138" s="17">
        <f ca="1">VLOOKUP(N138,$S$5:$T$105,2,TRUE)</f>
        <v>3</v>
      </c>
      <c r="N138" s="2">
        <f t="shared" ca="1" si="16"/>
        <v>0.19098521538198532</v>
      </c>
      <c r="O138" s="2"/>
      <c r="P138" s="31">
        <f t="shared" ca="1" si="17"/>
        <v>6.1004683888164353</v>
      </c>
      <c r="Q138" s="2"/>
      <c r="R138" s="2"/>
      <c r="S138" s="2"/>
      <c r="T138" s="2"/>
      <c r="W138">
        <f t="shared" si="22"/>
        <v>133</v>
      </c>
    </row>
    <row r="139" spans="1:23" x14ac:dyDescent="0.25">
      <c r="A139" s="32">
        <f ca="1">Uniform_A+B139*(Uniform_B-Uniform_A)</f>
        <v>2.7377499946556916</v>
      </c>
      <c r="B139" s="2">
        <f t="shared" ca="1" si="18"/>
        <v>0.27377499946556916</v>
      </c>
      <c r="C139" s="4"/>
      <c r="D139" s="5">
        <f ca="1">IF(E139&lt;(Driehoek_C-Driehoek_A)/(Driehoek_B-Driehoek_A),Driehoek_A+SQRT(E139*(Driehoek_B-Driehoek_A)*(Driehoek_C-Driehoek_A)),Driehoek_B-SQRT((1-E139)*(Driehoek_B-Driehoek_A)*(Driehoek_B-Driehoek_C)))</f>
        <v>3.7506284919429298</v>
      </c>
      <c r="E139" s="2">
        <f t="shared" ca="1" si="19"/>
        <v>0.21890715120016968</v>
      </c>
      <c r="F139" s="2"/>
      <c r="G139" s="15">
        <f ca="1">_xlfn.NORM.INV(H139,Normaal_Mu,Normaal_Sigma)</f>
        <v>7.4138615583107494</v>
      </c>
      <c r="H139" s="2">
        <f t="shared" ca="1" si="20"/>
        <v>0.88627059849842982</v>
      </c>
      <c r="I139" s="2"/>
      <c r="J139" s="15">
        <f ca="1">-LN(K139) /NegExp_Labda</f>
        <v>0.16355092831327081</v>
      </c>
      <c r="K139" s="2">
        <f t="shared" ca="1" si="21"/>
        <v>0.9678190067723802</v>
      </c>
      <c r="L139" s="2"/>
      <c r="M139" s="17">
        <f ca="1">VLOOKUP(N139,$S$5:$T$105,2,TRUE)</f>
        <v>5</v>
      </c>
      <c r="N139" s="2">
        <f t="shared" ca="1" si="16"/>
        <v>0.50875694217181522</v>
      </c>
      <c r="O139" s="2"/>
      <c r="P139" s="31">
        <f t="shared" ca="1" si="17"/>
        <v>3.8131581946445281</v>
      </c>
      <c r="Q139" s="2"/>
      <c r="R139" s="2"/>
      <c r="S139" s="2"/>
      <c r="T139" s="2"/>
      <c r="W139">
        <f t="shared" si="22"/>
        <v>134</v>
      </c>
    </row>
    <row r="140" spans="1:23" x14ac:dyDescent="0.25">
      <c r="A140" s="32">
        <f ca="1">Uniform_A+B140*(Uniform_B-Uniform_A)</f>
        <v>5.3350421284509473</v>
      </c>
      <c r="B140" s="2">
        <f t="shared" ca="1" si="18"/>
        <v>0.53350421284509475</v>
      </c>
      <c r="C140" s="4"/>
      <c r="D140" s="5">
        <f ca="1">IF(E140&lt;(Driehoek_C-Driehoek_A)/(Driehoek_B-Driehoek_A),Driehoek_A+SQRT(E140*(Driehoek_B-Driehoek_A)*(Driehoek_C-Driehoek_A)),Driehoek_B-SQRT((1-E140)*(Driehoek_B-Driehoek_A)*(Driehoek_B-Driehoek_C)))</f>
        <v>4.3015489333759334</v>
      </c>
      <c r="E140" s="2">
        <f t="shared" ca="1" si="19"/>
        <v>0.36927307355826189</v>
      </c>
      <c r="F140" s="2"/>
      <c r="G140" s="15">
        <f ca="1">_xlfn.NORM.INV(H140,Normaal_Mu,Normaal_Sigma)</f>
        <v>4.622790524196688</v>
      </c>
      <c r="H140" s="2">
        <f t="shared" ca="1" si="20"/>
        <v>0.42520130957701685</v>
      </c>
      <c r="I140" s="2"/>
      <c r="J140" s="15">
        <f ca="1">-LN(K140) /NegExp_Labda</f>
        <v>0.68418299708403885</v>
      </c>
      <c r="K140" s="2">
        <f t="shared" ca="1" si="21"/>
        <v>0.8721127182169135</v>
      </c>
      <c r="L140" s="2"/>
      <c r="M140" s="17">
        <f ca="1">VLOOKUP(N140,$S$5:$T$105,2,TRUE)</f>
        <v>5</v>
      </c>
      <c r="N140" s="2">
        <f t="shared" ca="1" si="16"/>
        <v>0.58916124178708851</v>
      </c>
      <c r="O140" s="2"/>
      <c r="P140" s="31">
        <f t="shared" ca="1" si="17"/>
        <v>3.9887129166215218</v>
      </c>
      <c r="Q140" s="2"/>
      <c r="R140" s="2"/>
      <c r="S140" s="2"/>
      <c r="T140" s="2"/>
      <c r="W140">
        <f t="shared" si="22"/>
        <v>135</v>
      </c>
    </row>
    <row r="141" spans="1:23" x14ac:dyDescent="0.25">
      <c r="A141" s="32">
        <f ca="1">Uniform_A+B141*(Uniform_B-Uniform_A)</f>
        <v>2.8902606013822005</v>
      </c>
      <c r="B141" s="2">
        <f t="shared" ca="1" si="18"/>
        <v>0.28902606013822008</v>
      </c>
      <c r="C141" s="4"/>
      <c r="D141" s="5">
        <f ca="1">IF(E141&lt;(Driehoek_C-Driehoek_A)/(Driehoek_B-Driehoek_A),Driehoek_A+SQRT(E141*(Driehoek_B-Driehoek_A)*(Driehoek_C-Driehoek_A)),Driehoek_B-SQRT((1-E141)*(Driehoek_B-Driehoek_A)*(Driehoek_B-Driehoek_C)))</f>
        <v>4.2856403254844615</v>
      </c>
      <c r="E141" s="2">
        <f t="shared" ca="1" si="19"/>
        <v>0.36499465312290702</v>
      </c>
      <c r="F141" s="2"/>
      <c r="G141" s="15">
        <f ca="1">_xlfn.NORM.INV(H141,Normaal_Mu,Normaal_Sigma)</f>
        <v>4.3354213426008439</v>
      </c>
      <c r="H141" s="2">
        <f t="shared" ca="1" si="20"/>
        <v>0.36983539851107594</v>
      </c>
      <c r="I141" s="2"/>
      <c r="J141" s="15">
        <f ca="1">-LN(K141) /NegExp_Labda</f>
        <v>2.775686461970222</v>
      </c>
      <c r="K141" s="2">
        <f t="shared" ca="1" si="21"/>
        <v>0.57399345085149611</v>
      </c>
      <c r="L141" s="2"/>
      <c r="M141" s="17">
        <f ca="1">VLOOKUP(N141,$S$5:$T$105,2,TRUE)</f>
        <v>4</v>
      </c>
      <c r="N141" s="2">
        <f t="shared" ca="1" si="16"/>
        <v>0.29428827935745427</v>
      </c>
      <c r="O141" s="2"/>
      <c r="P141" s="31">
        <f t="shared" ca="1" si="17"/>
        <v>3.6574017462875461</v>
      </c>
      <c r="Q141" s="2"/>
      <c r="R141" s="2"/>
      <c r="S141" s="2"/>
      <c r="T141" s="2"/>
      <c r="W141">
        <f t="shared" si="22"/>
        <v>136</v>
      </c>
    </row>
    <row r="142" spans="1:23" x14ac:dyDescent="0.25">
      <c r="A142" s="32">
        <f ca="1">Uniform_A+B142*(Uniform_B-Uniform_A)</f>
        <v>2.1211072428017652</v>
      </c>
      <c r="B142" s="2">
        <f t="shared" ca="1" si="18"/>
        <v>0.21211072428017652</v>
      </c>
      <c r="C142" s="4"/>
      <c r="D142" s="5">
        <f ca="1">IF(E142&lt;(Driehoek_C-Driehoek_A)/(Driehoek_B-Driehoek_A),Driehoek_A+SQRT(E142*(Driehoek_B-Driehoek_A)*(Driehoek_C-Driehoek_A)),Driehoek_B-SQRT((1-E142)*(Driehoek_B-Driehoek_A)*(Driehoek_B-Driehoek_C)))</f>
        <v>7.1435442415186508</v>
      </c>
      <c r="E142" s="2">
        <f t="shared" ca="1" si="19"/>
        <v>0.90153062905146963</v>
      </c>
      <c r="F142" s="2"/>
      <c r="G142" s="15">
        <f ca="1">_xlfn.NORM.INV(H142,Normaal_Mu,Normaal_Sigma)</f>
        <v>7.8694394421876073</v>
      </c>
      <c r="H142" s="2">
        <f t="shared" ca="1" si="20"/>
        <v>0.92431650892713024</v>
      </c>
      <c r="I142" s="2"/>
      <c r="J142" s="15">
        <f ca="1">-LN(K142) /NegExp_Labda</f>
        <v>2.1345655883267129</v>
      </c>
      <c r="K142" s="2">
        <f t="shared" ca="1" si="21"/>
        <v>0.65252024224724181</v>
      </c>
      <c r="L142" s="2"/>
      <c r="M142" s="17">
        <f ca="1">VLOOKUP(N142,$S$5:$T$105,2,TRUE)</f>
        <v>9</v>
      </c>
      <c r="N142" s="2">
        <f t="shared" ca="1" si="16"/>
        <v>0.9500971051346192</v>
      </c>
      <c r="O142" s="2"/>
      <c r="P142" s="31">
        <f t="shared" ca="1" si="17"/>
        <v>5.6537313029669471</v>
      </c>
      <c r="Q142" s="2"/>
      <c r="R142" s="2"/>
      <c r="S142" s="2"/>
      <c r="T142" s="2"/>
      <c r="W142">
        <f t="shared" si="22"/>
        <v>137</v>
      </c>
    </row>
    <row r="143" spans="1:23" x14ac:dyDescent="0.25">
      <c r="A143" s="32">
        <f ca="1">Uniform_A+B143*(Uniform_B-Uniform_A)</f>
        <v>2.1088151930896415</v>
      </c>
      <c r="B143" s="2">
        <f t="shared" ca="1" si="18"/>
        <v>0.21088151930896415</v>
      </c>
      <c r="C143" s="4"/>
      <c r="D143" s="5">
        <f ca="1">IF(E143&lt;(Driehoek_C-Driehoek_A)/(Driehoek_B-Driehoek_A),Driehoek_A+SQRT(E143*(Driehoek_B-Driehoek_A)*(Driehoek_C-Driehoek_A)),Driehoek_B-SQRT((1-E143)*(Driehoek_B-Driehoek_A)*(Driehoek_B-Driehoek_C)))</f>
        <v>3.0434911068346744</v>
      </c>
      <c r="E143" s="2">
        <f t="shared" ca="1" si="19"/>
        <v>7.7776692145932413E-2</v>
      </c>
      <c r="F143" s="2"/>
      <c r="G143" s="15">
        <f ca="1">_xlfn.NORM.INV(H143,Normaal_Mu,Normaal_Sigma)</f>
        <v>2.6792388350608403</v>
      </c>
      <c r="H143" s="2">
        <f t="shared" ca="1" si="20"/>
        <v>0.12294694445082355</v>
      </c>
      <c r="I143" s="2"/>
      <c r="J143" s="15">
        <f ca="1">-LN(K143) /NegExp_Labda</f>
        <v>12.00890921729375</v>
      </c>
      <c r="K143" s="2">
        <f t="shared" ca="1" si="21"/>
        <v>9.0556452025468026E-2</v>
      </c>
      <c r="L143" s="2"/>
      <c r="M143" s="17">
        <f ca="1">VLOOKUP(N143,$S$5:$T$105,2,TRUE)</f>
        <v>3</v>
      </c>
      <c r="N143" s="2">
        <f t="shared" ca="1" si="16"/>
        <v>0.17431073349704718</v>
      </c>
      <c r="O143" s="2"/>
      <c r="P143" s="31">
        <f t="shared" ca="1" si="17"/>
        <v>4.568090870455781</v>
      </c>
      <c r="Q143" s="2"/>
      <c r="R143" s="2"/>
      <c r="S143" s="2"/>
      <c r="T143" s="2"/>
      <c r="W143">
        <f t="shared" si="22"/>
        <v>138</v>
      </c>
    </row>
    <row r="144" spans="1:23" x14ac:dyDescent="0.25">
      <c r="A144" s="32">
        <f ca="1">Uniform_A+B144*(Uniform_B-Uniform_A)</f>
        <v>3.6496116544369404</v>
      </c>
      <c r="B144" s="2">
        <f t="shared" ca="1" si="18"/>
        <v>0.36496116544369406</v>
      </c>
      <c r="C144" s="4"/>
      <c r="D144" s="5">
        <f ca="1">IF(E144&lt;(Driehoek_C-Driehoek_A)/(Driehoek_B-Driehoek_A),Driehoek_A+SQRT(E144*(Driehoek_B-Driehoek_A)*(Driehoek_C-Driehoek_A)),Driehoek_B-SQRT((1-E144)*(Driehoek_B-Driehoek_A)*(Driehoek_B-Driehoek_C)))</f>
        <v>4.3322569153811159</v>
      </c>
      <c r="E144" s="2">
        <f t="shared" ca="1" si="19"/>
        <v>0.37749069988550243</v>
      </c>
      <c r="F144" s="2"/>
      <c r="G144" s="15">
        <f ca="1">_xlfn.NORM.INV(H144,Normaal_Mu,Normaal_Sigma)</f>
        <v>9.2478976058163731</v>
      </c>
      <c r="H144" s="2">
        <f t="shared" ca="1" si="20"/>
        <v>0.98316278756105557</v>
      </c>
      <c r="I144" s="2"/>
      <c r="J144" s="15">
        <f ca="1">-LN(K144) /NegExp_Labda</f>
        <v>1.6209612449448818</v>
      </c>
      <c r="K144" s="2">
        <f t="shared" ca="1" si="21"/>
        <v>0.72311121161665803</v>
      </c>
      <c r="L144" s="2"/>
      <c r="M144" s="17">
        <f ca="1">VLOOKUP(N144,$S$5:$T$105,2,TRUE)</f>
        <v>6</v>
      </c>
      <c r="N144" s="2">
        <f t="shared" ca="1" si="16"/>
        <v>0.69226405119428924</v>
      </c>
      <c r="O144" s="2"/>
      <c r="P144" s="31">
        <f t="shared" ca="1" si="17"/>
        <v>4.9701454841158625</v>
      </c>
      <c r="Q144" s="2"/>
      <c r="R144" s="2"/>
      <c r="S144" s="2"/>
      <c r="T144" s="2"/>
      <c r="W144">
        <f t="shared" si="22"/>
        <v>139</v>
      </c>
    </row>
    <row r="145" spans="1:23" x14ac:dyDescent="0.25">
      <c r="A145" s="32">
        <f ca="1">Uniform_A+B145*(Uniform_B-Uniform_A)</f>
        <v>9.6661213400599273</v>
      </c>
      <c r="B145" s="2">
        <f t="shared" ca="1" si="18"/>
        <v>0.96661213400599266</v>
      </c>
      <c r="C145" s="4"/>
      <c r="D145" s="5">
        <f ca="1">IF(E145&lt;(Driehoek_C-Driehoek_A)/(Driehoek_B-Driehoek_A),Driehoek_A+SQRT(E145*(Driehoek_B-Driehoek_A)*(Driehoek_C-Driehoek_A)),Driehoek_B-SQRT((1-E145)*(Driehoek_B-Driehoek_A)*(Driehoek_B-Driehoek_C)))</f>
        <v>7.4830762826609973</v>
      </c>
      <c r="E145" s="2">
        <f t="shared" ca="1" si="19"/>
        <v>0.93425549816498343</v>
      </c>
      <c r="F145" s="2"/>
      <c r="G145" s="15">
        <f ca="1">_xlfn.NORM.INV(H145,Normaal_Mu,Normaal_Sigma)</f>
        <v>5.1690793462601734</v>
      </c>
      <c r="H145" s="2">
        <f t="shared" ca="1" si="20"/>
        <v>0.53368631943656242</v>
      </c>
      <c r="I145" s="2"/>
      <c r="J145" s="15">
        <f ca="1">-LN(K145) /NegExp_Labda</f>
        <v>0.46227400053900392</v>
      </c>
      <c r="K145" s="2">
        <f t="shared" ca="1" si="21"/>
        <v>0.91169041834179831</v>
      </c>
      <c r="L145" s="2"/>
      <c r="M145" s="17">
        <f ca="1">VLOOKUP(N145,$S$5:$T$105,2,TRUE)</f>
        <v>6</v>
      </c>
      <c r="N145" s="2">
        <f t="shared" ca="1" si="16"/>
        <v>0.65995777980545967</v>
      </c>
      <c r="O145" s="2"/>
      <c r="P145" s="31">
        <f t="shared" ca="1" si="17"/>
        <v>5.7561101939040205</v>
      </c>
      <c r="Q145" s="2"/>
      <c r="R145" s="2"/>
      <c r="S145" s="2"/>
      <c r="T145" s="2"/>
      <c r="W145">
        <f t="shared" si="22"/>
        <v>140</v>
      </c>
    </row>
    <row r="146" spans="1:23" x14ac:dyDescent="0.25">
      <c r="A146" s="32">
        <f ca="1">Uniform_A+B146*(Uniform_B-Uniform_A)</f>
        <v>5.405135416823482</v>
      </c>
      <c r="B146" s="2">
        <f t="shared" ca="1" si="18"/>
        <v>0.54051354168234822</v>
      </c>
      <c r="C146" s="4"/>
      <c r="D146" s="5">
        <f ca="1">IF(E146&lt;(Driehoek_C-Driehoek_A)/(Driehoek_B-Driehoek_A),Driehoek_A+SQRT(E146*(Driehoek_B-Driehoek_A)*(Driehoek_C-Driehoek_A)),Driehoek_B-SQRT((1-E146)*(Driehoek_B-Driehoek_A)*(Driehoek_B-Driehoek_C)))</f>
        <v>3.9484241017982775</v>
      </c>
      <c r="E146" s="2">
        <f t="shared" ca="1" si="19"/>
        <v>0.27116832003345881</v>
      </c>
      <c r="F146" s="2"/>
      <c r="G146" s="15">
        <f ca="1">_xlfn.NORM.INV(H146,Normaal_Mu,Normaal_Sigma)</f>
        <v>1.9306288605601862</v>
      </c>
      <c r="H146" s="2">
        <f t="shared" ca="1" si="20"/>
        <v>6.2430541063084322E-2</v>
      </c>
      <c r="I146" s="2"/>
      <c r="J146" s="15">
        <f ca="1">-LN(K146) /NegExp_Labda</f>
        <v>2.3381754195969671</v>
      </c>
      <c r="K146" s="2">
        <f t="shared" ca="1" si="21"/>
        <v>0.62648209534108013</v>
      </c>
      <c r="L146" s="2"/>
      <c r="M146" s="17">
        <f ca="1">VLOOKUP(N146,$S$5:$T$105,2,TRUE)</f>
        <v>5</v>
      </c>
      <c r="N146" s="2">
        <f t="shared" ca="1" si="16"/>
        <v>0.44536151336008412</v>
      </c>
      <c r="O146" s="2"/>
      <c r="P146" s="31">
        <f t="shared" ca="1" si="17"/>
        <v>3.7244727597557827</v>
      </c>
      <c r="Q146" s="2"/>
      <c r="R146" s="2"/>
      <c r="S146" s="2"/>
      <c r="T146" s="2"/>
      <c r="W146">
        <f t="shared" si="22"/>
        <v>141</v>
      </c>
    </row>
    <row r="147" spans="1:23" x14ac:dyDescent="0.25">
      <c r="A147" s="32">
        <f ca="1">Uniform_A+B147*(Uniform_B-Uniform_A)</f>
        <v>7.4661917092194603</v>
      </c>
      <c r="B147" s="2">
        <f t="shared" ca="1" si="18"/>
        <v>0.74661917092194607</v>
      </c>
      <c r="C147" s="4"/>
      <c r="D147" s="5">
        <f ca="1">IF(E147&lt;(Driehoek_C-Driehoek_A)/(Driehoek_B-Driehoek_A),Driehoek_A+SQRT(E147*(Driehoek_B-Driehoek_A)*(Driehoek_C-Driehoek_A)),Driehoek_B-SQRT((1-E147)*(Driehoek_B-Driehoek_A)*(Driehoek_B-Driehoek_C)))</f>
        <v>8.5696866871288133</v>
      </c>
      <c r="E147" s="2">
        <f t="shared" ca="1" si="19"/>
        <v>0.99470944150759499</v>
      </c>
      <c r="F147" s="2"/>
      <c r="G147" s="15">
        <f ca="1">_xlfn.NORM.INV(H147,Normaal_Mu,Normaal_Sigma)</f>
        <v>5.9998423741168407</v>
      </c>
      <c r="H147" s="2">
        <f t="shared" ca="1" si="20"/>
        <v>0.69143471342329244</v>
      </c>
      <c r="I147" s="2"/>
      <c r="J147" s="15">
        <f ca="1">-LN(K147) /NegExp_Labda</f>
        <v>7.4055287426940009</v>
      </c>
      <c r="K147" s="2">
        <f t="shared" ca="1" si="21"/>
        <v>0.22738611745523241</v>
      </c>
      <c r="L147" s="2"/>
      <c r="M147" s="17">
        <f ca="1">VLOOKUP(N147,$S$5:$T$105,2,TRUE)</f>
        <v>2</v>
      </c>
      <c r="N147" s="2">
        <f t="shared" ca="1" si="16"/>
        <v>0.11889918282501288</v>
      </c>
      <c r="O147" s="2"/>
      <c r="P147" s="31">
        <f t="shared" ca="1" si="17"/>
        <v>6.288249902631823</v>
      </c>
      <c r="Q147" s="2"/>
      <c r="R147" s="2"/>
      <c r="S147" s="2"/>
      <c r="T147" s="2"/>
      <c r="W147">
        <f t="shared" si="22"/>
        <v>142</v>
      </c>
    </row>
    <row r="148" spans="1:23" x14ac:dyDescent="0.25">
      <c r="A148" s="32">
        <f ca="1">Uniform_A+B148*(Uniform_B-Uniform_A)</f>
        <v>2.8445554084092217</v>
      </c>
      <c r="B148" s="2">
        <f t="shared" ca="1" si="18"/>
        <v>0.28445554084092217</v>
      </c>
      <c r="C148" s="4"/>
      <c r="D148" s="5">
        <f ca="1">IF(E148&lt;(Driehoek_C-Driehoek_A)/(Driehoek_B-Driehoek_A),Driehoek_A+SQRT(E148*(Driehoek_B-Driehoek_A)*(Driehoek_C-Driehoek_A)),Driehoek_B-SQRT((1-E148)*(Driehoek_B-Driehoek_A)*(Driehoek_B-Driehoek_C)))</f>
        <v>4.9145003312400215</v>
      </c>
      <c r="E148" s="2">
        <f t="shared" ca="1" si="19"/>
        <v>0.52310549875891732</v>
      </c>
      <c r="F148" s="2"/>
      <c r="G148" s="15">
        <f ca="1">_xlfn.NORM.INV(H148,Normaal_Mu,Normaal_Sigma)</f>
        <v>3.6081742906386349</v>
      </c>
      <c r="H148" s="2">
        <f t="shared" ca="1" si="20"/>
        <v>0.24324170325088545</v>
      </c>
      <c r="I148" s="2"/>
      <c r="J148" s="15">
        <f ca="1">-LN(K148) /NegExp_Labda</f>
        <v>8.5998102329804116</v>
      </c>
      <c r="K148" s="2">
        <f t="shared" ca="1" si="21"/>
        <v>0.1790729442103034</v>
      </c>
      <c r="L148" s="2"/>
      <c r="M148" s="17">
        <f ca="1">VLOOKUP(N148,$S$5:$T$105,2,TRUE)</f>
        <v>4</v>
      </c>
      <c r="N148" s="2">
        <f t="shared" ca="1" si="16"/>
        <v>0.39699881842747342</v>
      </c>
      <c r="O148" s="2"/>
      <c r="P148" s="31">
        <f t="shared" ca="1" si="17"/>
        <v>4.7934080526536578</v>
      </c>
      <c r="Q148" s="2"/>
      <c r="R148" s="2"/>
      <c r="S148" s="2"/>
      <c r="T148" s="2"/>
      <c r="W148">
        <f t="shared" si="22"/>
        <v>143</v>
      </c>
    </row>
    <row r="149" spans="1:23" x14ac:dyDescent="0.25">
      <c r="A149" s="32">
        <f ca="1">Uniform_A+B149*(Uniform_B-Uniform_A)</f>
        <v>4.9803011690730354</v>
      </c>
      <c r="B149" s="2">
        <f t="shared" ca="1" si="18"/>
        <v>0.49803011690730359</v>
      </c>
      <c r="C149" s="4"/>
      <c r="D149" s="5">
        <f ca="1">IF(E149&lt;(Driehoek_C-Driehoek_A)/(Driehoek_B-Driehoek_A),Driehoek_A+SQRT(E149*(Driehoek_B-Driehoek_A)*(Driehoek_C-Driehoek_A)),Driehoek_B-SQRT((1-E149)*(Driehoek_B-Driehoek_A)*(Driehoek_B-Driehoek_C)))</f>
        <v>6.9707185900198896</v>
      </c>
      <c r="E149" s="2">
        <f t="shared" ca="1" si="19"/>
        <v>0.88234334168883244</v>
      </c>
      <c r="F149" s="2"/>
      <c r="G149" s="15">
        <f ca="1">_xlfn.NORM.INV(H149,Normaal_Mu,Normaal_Sigma)</f>
        <v>5.1708653672123353</v>
      </c>
      <c r="H149" s="2">
        <f t="shared" ca="1" si="20"/>
        <v>0.53404129481149842</v>
      </c>
      <c r="I149" s="2"/>
      <c r="J149" s="15">
        <f ca="1">-LN(K149) /NegExp_Labda</f>
        <v>1.918406372730378</v>
      </c>
      <c r="K149" s="2">
        <f t="shared" ca="1" si="21"/>
        <v>0.68134855570321262</v>
      </c>
      <c r="L149" s="2"/>
      <c r="M149" s="17">
        <f ca="1">VLOOKUP(N149,$S$5:$T$105,2,TRUE)</f>
        <v>2</v>
      </c>
      <c r="N149" s="2">
        <f t="shared" ca="1" si="16"/>
        <v>5.2930847350202481E-2</v>
      </c>
      <c r="O149" s="2"/>
      <c r="P149" s="31">
        <f t="shared" ca="1" si="17"/>
        <v>4.2080582998071279</v>
      </c>
      <c r="Q149" s="2"/>
      <c r="R149" s="2"/>
      <c r="S149" s="2"/>
      <c r="T149" s="2"/>
      <c r="W149">
        <f t="shared" si="22"/>
        <v>144</v>
      </c>
    </row>
    <row r="150" spans="1:23" x14ac:dyDescent="0.25">
      <c r="A150" s="32">
        <f ca="1">Uniform_A+B150*(Uniform_B-Uniform_A)</f>
        <v>4.3287016380248726</v>
      </c>
      <c r="B150" s="2">
        <f t="shared" ca="1" si="18"/>
        <v>0.43287016380248722</v>
      </c>
      <c r="C150" s="4"/>
      <c r="D150" s="5">
        <f ca="1">IF(E150&lt;(Driehoek_C-Driehoek_A)/(Driehoek_B-Driehoek_A),Driehoek_A+SQRT(E150*(Driehoek_B-Driehoek_A)*(Driehoek_C-Driehoek_A)),Driehoek_B-SQRT((1-E150)*(Driehoek_B-Driehoek_A)*(Driehoek_B-Driehoek_C)))</f>
        <v>6.6470196946342099</v>
      </c>
      <c r="E150" s="2">
        <f t="shared" ca="1" si="19"/>
        <v>0.84181381950173462</v>
      </c>
      <c r="F150" s="2"/>
      <c r="G150" s="15">
        <f ca="1">_xlfn.NORM.INV(H150,Normaal_Mu,Normaal_Sigma)</f>
        <v>5.3629174557298098</v>
      </c>
      <c r="H150" s="2">
        <f t="shared" ca="1" si="20"/>
        <v>0.57199623714309289</v>
      </c>
      <c r="I150" s="2"/>
      <c r="J150" s="15">
        <f ca="1">-LN(K150) /NegExp_Labda</f>
        <v>2.9213249283820701</v>
      </c>
      <c r="K150" s="2">
        <f t="shared" ca="1" si="21"/>
        <v>0.55751549312435866</v>
      </c>
      <c r="L150" s="2"/>
      <c r="M150" s="17">
        <f ca="1">VLOOKUP(N150,$S$5:$T$105,2,TRUE)</f>
        <v>2</v>
      </c>
      <c r="N150" s="2">
        <f t="shared" ca="1" si="16"/>
        <v>7.6907297552567311E-2</v>
      </c>
      <c r="O150" s="2"/>
      <c r="P150" s="31">
        <f t="shared" ca="1" si="17"/>
        <v>4.251992743354192</v>
      </c>
      <c r="Q150" s="2"/>
      <c r="R150" s="2"/>
      <c r="S150" s="2"/>
      <c r="T150" s="2"/>
      <c r="W150">
        <f t="shared" si="22"/>
        <v>145</v>
      </c>
    </row>
    <row r="151" spans="1:23" x14ac:dyDescent="0.25">
      <c r="A151" s="32">
        <f ca="1">Uniform_A+B151*(Uniform_B-Uniform_A)</f>
        <v>4.9122124543375767</v>
      </c>
      <c r="B151" s="2">
        <f t="shared" ca="1" si="18"/>
        <v>0.49122124543375767</v>
      </c>
      <c r="C151" s="4"/>
      <c r="D151" s="5">
        <f ca="1">IF(E151&lt;(Driehoek_C-Driehoek_A)/(Driehoek_B-Driehoek_A),Driehoek_A+SQRT(E151*(Driehoek_B-Driehoek_A)*(Driehoek_C-Driehoek_A)),Driehoek_B-SQRT((1-E151)*(Driehoek_B-Driehoek_A)*(Driehoek_B-Driehoek_C)))</f>
        <v>7.7740984617262487</v>
      </c>
      <c r="E151" s="2">
        <f t="shared" ca="1" si="19"/>
        <v>0.95706186909880142</v>
      </c>
      <c r="F151" s="2"/>
      <c r="G151" s="15">
        <f ca="1">_xlfn.NORM.INV(H151,Normaal_Mu,Normaal_Sigma)</f>
        <v>9.518210568511595</v>
      </c>
      <c r="H151" s="2">
        <f t="shared" ca="1" si="20"/>
        <v>0.98806158173693714</v>
      </c>
      <c r="I151" s="2"/>
      <c r="J151" s="15">
        <f ca="1">-LN(K151) /NegExp_Labda</f>
        <v>3.4641884955209288</v>
      </c>
      <c r="K151" s="2">
        <f t="shared" ca="1" si="21"/>
        <v>0.50015476467504294</v>
      </c>
      <c r="L151" s="2"/>
      <c r="M151" s="17">
        <f ca="1">VLOOKUP(N151,$S$5:$T$105,2,TRUE)</f>
        <v>4</v>
      </c>
      <c r="N151" s="2">
        <f t="shared" ca="1" si="16"/>
        <v>0.34646677240646018</v>
      </c>
      <c r="O151" s="2"/>
      <c r="P151" s="31">
        <f t="shared" ca="1" si="17"/>
        <v>5.9337419960192701</v>
      </c>
      <c r="Q151" s="2"/>
      <c r="R151" s="2"/>
      <c r="S151" s="2"/>
      <c r="T151" s="2"/>
      <c r="W151">
        <f t="shared" si="22"/>
        <v>146</v>
      </c>
    </row>
    <row r="152" spans="1:23" x14ac:dyDescent="0.25">
      <c r="A152" s="32">
        <f ca="1">Uniform_A+B152*(Uniform_B-Uniform_A)</f>
        <v>7.1181756500961724</v>
      </c>
      <c r="B152" s="2">
        <f t="shared" ca="1" si="18"/>
        <v>0.71181756500961724</v>
      </c>
      <c r="C152" s="4"/>
      <c r="D152" s="5">
        <f ca="1">IF(E152&lt;(Driehoek_C-Driehoek_A)/(Driehoek_B-Driehoek_A),Driehoek_A+SQRT(E152*(Driehoek_B-Driehoek_A)*(Driehoek_C-Driehoek_A)),Driehoek_B-SQRT((1-E152)*(Driehoek_B-Driehoek_A)*(Driehoek_B-Driehoek_C)))</f>
        <v>4.2796731554516221</v>
      </c>
      <c r="E152" s="2">
        <f t="shared" ca="1" si="19"/>
        <v>0.36338612801817016</v>
      </c>
      <c r="F152" s="2"/>
      <c r="G152" s="15">
        <f ca="1">_xlfn.NORM.INV(H152,Normaal_Mu,Normaal_Sigma)</f>
        <v>7.2394177292298156</v>
      </c>
      <c r="H152" s="2">
        <f t="shared" ca="1" si="20"/>
        <v>0.868581076875516</v>
      </c>
      <c r="I152" s="2"/>
      <c r="J152" s="15">
        <f ca="1">-LN(K152) /NegExp_Labda</f>
        <v>0.61159172223089975</v>
      </c>
      <c r="K152" s="2">
        <f t="shared" ca="1" si="21"/>
        <v>0.88486663128258802</v>
      </c>
      <c r="L152" s="2"/>
      <c r="M152" s="17">
        <f ca="1">VLOOKUP(N152,$S$5:$T$105,2,TRUE)</f>
        <v>5</v>
      </c>
      <c r="N152" s="2">
        <f t="shared" ca="1" si="16"/>
        <v>0.56055336587165583</v>
      </c>
      <c r="O152" s="2"/>
      <c r="P152" s="31">
        <f t="shared" ca="1" si="17"/>
        <v>4.8497716514017011</v>
      </c>
      <c r="Q152" s="2"/>
      <c r="R152" s="2"/>
      <c r="S152" s="2"/>
      <c r="T152" s="2"/>
      <c r="W152">
        <f t="shared" si="22"/>
        <v>147</v>
      </c>
    </row>
    <row r="153" spans="1:23" x14ac:dyDescent="0.25">
      <c r="A153" s="32">
        <f ca="1">Uniform_A+B153*(Uniform_B-Uniform_A)</f>
        <v>2.5297383883911428</v>
      </c>
      <c r="B153" s="2">
        <f t="shared" ca="1" si="18"/>
        <v>0.25297383883911428</v>
      </c>
      <c r="C153" s="4"/>
      <c r="D153" s="5">
        <f ca="1">IF(E153&lt;(Driehoek_C-Driehoek_A)/(Driehoek_B-Driehoek_A),Driehoek_A+SQRT(E153*(Driehoek_B-Driehoek_A)*(Driehoek_C-Driehoek_A)),Driehoek_B-SQRT((1-E153)*(Driehoek_B-Driehoek_A)*(Driehoek_B-Driehoek_C)))</f>
        <v>6.4077938225397828</v>
      </c>
      <c r="E153" s="2">
        <f t="shared" ca="1" si="19"/>
        <v>0.80801334667248825</v>
      </c>
      <c r="F153" s="2"/>
      <c r="G153" s="15">
        <f ca="1">_xlfn.NORM.INV(H153,Normaal_Mu,Normaal_Sigma)</f>
        <v>2.1587331912250987</v>
      </c>
      <c r="H153" s="2">
        <f t="shared" ca="1" si="20"/>
        <v>7.7711681026006785E-2</v>
      </c>
      <c r="I153" s="2"/>
      <c r="J153" s="15">
        <f ca="1">-LN(K153) /NegExp_Labda</f>
        <v>0.61822675438236507</v>
      </c>
      <c r="K153" s="2">
        <f t="shared" ca="1" si="21"/>
        <v>0.88369318632962113</v>
      </c>
      <c r="L153" s="2"/>
      <c r="M153" s="17">
        <f ca="1">VLOOKUP(N153,$S$5:$T$105,2,TRUE)</f>
        <v>2</v>
      </c>
      <c r="N153" s="2">
        <f t="shared" ca="1" si="16"/>
        <v>9.1511957021744639E-2</v>
      </c>
      <c r="O153" s="2"/>
      <c r="P153" s="31">
        <f t="shared" ca="1" si="17"/>
        <v>2.7428984313076779</v>
      </c>
      <c r="Q153" s="2"/>
      <c r="R153" s="2"/>
      <c r="S153" s="2"/>
      <c r="T153" s="2"/>
      <c r="W153">
        <f t="shared" si="22"/>
        <v>148</v>
      </c>
    </row>
    <row r="154" spans="1:23" x14ac:dyDescent="0.25">
      <c r="A154" s="32">
        <f ca="1">Uniform_A+B154*(Uniform_B-Uniform_A)</f>
        <v>9.0965344330624465</v>
      </c>
      <c r="B154" s="2">
        <f t="shared" ca="1" si="18"/>
        <v>0.90965344330624465</v>
      </c>
      <c r="C154" s="4"/>
      <c r="D154" s="5">
        <f ca="1">IF(E154&lt;(Driehoek_C-Driehoek_A)/(Driehoek_B-Driehoek_A),Driehoek_A+SQRT(E154*(Driehoek_B-Driehoek_A)*(Driehoek_C-Driehoek_A)),Driehoek_B-SQRT((1-E154)*(Driehoek_B-Driehoek_A)*(Driehoek_B-Driehoek_C)))</f>
        <v>4.4509889678771541</v>
      </c>
      <c r="E154" s="2">
        <f t="shared" ca="1" si="19"/>
        <v>0.40875710370356111</v>
      </c>
      <c r="F154" s="2"/>
      <c r="G154" s="15">
        <f ca="1">_xlfn.NORM.INV(H154,Normaal_Mu,Normaal_Sigma)</f>
        <v>4.6123409937589441</v>
      </c>
      <c r="H154" s="2">
        <f t="shared" ca="1" si="20"/>
        <v>0.42315469246664061</v>
      </c>
      <c r="I154" s="2"/>
      <c r="J154" s="15">
        <f ca="1">-LN(K154) /NegExp_Labda</f>
        <v>3.603208030165137</v>
      </c>
      <c r="K154" s="2">
        <f t="shared" ca="1" si="21"/>
        <v>0.48644005294233794</v>
      </c>
      <c r="L154" s="2"/>
      <c r="M154" s="17">
        <f ca="1">VLOOKUP(N154,$S$5:$T$105,2,TRUE)</f>
        <v>3</v>
      </c>
      <c r="N154" s="2">
        <f t="shared" ca="1" si="16"/>
        <v>0.22706847623559956</v>
      </c>
      <c r="O154" s="2"/>
      <c r="P154" s="31">
        <f t="shared" ca="1" si="17"/>
        <v>4.9526144849727363</v>
      </c>
      <c r="Q154" s="2"/>
      <c r="R154" s="2"/>
      <c r="S154" s="2"/>
      <c r="T154" s="2"/>
      <c r="W154">
        <f t="shared" si="22"/>
        <v>149</v>
      </c>
    </row>
    <row r="155" spans="1:23" x14ac:dyDescent="0.25">
      <c r="A155" s="32">
        <f ca="1">Uniform_A+B155*(Uniform_B-Uniform_A)</f>
        <v>2.3502376372280898</v>
      </c>
      <c r="B155" s="2">
        <f t="shared" ca="1" si="18"/>
        <v>0.23502376372280898</v>
      </c>
      <c r="C155" s="4"/>
      <c r="D155" s="5">
        <f ca="1">IF(E155&lt;(Driehoek_C-Driehoek_A)/(Driehoek_B-Driehoek_A),Driehoek_A+SQRT(E155*(Driehoek_B-Driehoek_A)*(Driehoek_C-Driehoek_A)),Driehoek_B-SQRT((1-E155)*(Driehoek_B-Driehoek_A)*(Driehoek_B-Driehoek_C)))</f>
        <v>5.5670280620560053</v>
      </c>
      <c r="E155" s="2">
        <f t="shared" ca="1" si="19"/>
        <v>0.66327724780825859</v>
      </c>
      <c r="F155" s="2"/>
      <c r="G155" s="15">
        <f ca="1">_xlfn.NORM.INV(H155,Normaal_Mu,Normaal_Sigma)</f>
        <v>5.6107752232444419</v>
      </c>
      <c r="H155" s="2">
        <f t="shared" ca="1" si="20"/>
        <v>0.61996452203710273</v>
      </c>
      <c r="I155" s="2"/>
      <c r="J155" s="15">
        <f ca="1">-LN(K155) /NegExp_Labda</f>
        <v>0.72514332664500325</v>
      </c>
      <c r="K155" s="2">
        <f t="shared" ca="1" si="21"/>
        <v>0.86499749731750786</v>
      </c>
      <c r="L155" s="2"/>
      <c r="M155" s="17">
        <f ca="1">VLOOKUP(N155,$S$5:$T$105,2,TRUE)</f>
        <v>8</v>
      </c>
      <c r="N155" s="2">
        <f t="shared" ca="1" si="16"/>
        <v>0.88818849524129262</v>
      </c>
      <c r="O155" s="2"/>
      <c r="P155" s="31">
        <f t="shared" ca="1" si="17"/>
        <v>4.4506368498347078</v>
      </c>
      <c r="Q155" s="2"/>
      <c r="R155" s="2"/>
      <c r="S155" s="2"/>
      <c r="T155" s="2"/>
      <c r="W155">
        <f t="shared" si="22"/>
        <v>150</v>
      </c>
    </row>
    <row r="156" spans="1:23" x14ac:dyDescent="0.25">
      <c r="A156" s="32">
        <f ca="1">Uniform_A+B156*(Uniform_B-Uniform_A)</f>
        <v>8.0268743390426689</v>
      </c>
      <c r="B156" s="2">
        <f t="shared" ca="1" si="18"/>
        <v>0.80268743390426689</v>
      </c>
      <c r="C156" s="4"/>
      <c r="D156" s="5">
        <f ca="1">IF(E156&lt;(Driehoek_C-Driehoek_A)/(Driehoek_B-Driehoek_A),Driehoek_A+SQRT(E156*(Driehoek_B-Driehoek_A)*(Driehoek_C-Driehoek_A)),Driehoek_B-SQRT((1-E156)*(Driehoek_B-Driehoek_A)*(Driehoek_B-Driehoek_C)))</f>
        <v>6.0793249744201603</v>
      </c>
      <c r="E156" s="2">
        <f t="shared" ca="1" si="19"/>
        <v>0.75627592557012013</v>
      </c>
      <c r="F156" s="2"/>
      <c r="G156" s="15">
        <f ca="1">_xlfn.NORM.INV(H156,Normaal_Mu,Normaal_Sigma)</f>
        <v>5.5061150301497195</v>
      </c>
      <c r="H156" s="2">
        <f t="shared" ca="1" si="20"/>
        <v>0.59988811571221201</v>
      </c>
      <c r="I156" s="2"/>
      <c r="J156" s="15">
        <f ca="1">-LN(K156) /NegExp_Labda</f>
        <v>0.44952675235673772</v>
      </c>
      <c r="K156" s="2">
        <f t="shared" ca="1" si="21"/>
        <v>0.91401769252100551</v>
      </c>
      <c r="L156" s="2"/>
      <c r="M156" s="17">
        <f ca="1">VLOOKUP(N156,$S$5:$T$105,2,TRUE)</f>
        <v>8</v>
      </c>
      <c r="N156" s="2">
        <f t="shared" ca="1" si="16"/>
        <v>0.92542617733697696</v>
      </c>
      <c r="O156" s="2"/>
      <c r="P156" s="31">
        <f t="shared" ca="1" si="17"/>
        <v>5.6123682191938578</v>
      </c>
      <c r="Q156" s="2"/>
      <c r="R156" s="2"/>
      <c r="S156" s="2"/>
      <c r="T156" s="2"/>
      <c r="W156">
        <f t="shared" si="22"/>
        <v>151</v>
      </c>
    </row>
    <row r="157" spans="1:23" x14ac:dyDescent="0.25">
      <c r="A157" s="32">
        <f ca="1">Uniform_A+B157*(Uniform_B-Uniform_A)</f>
        <v>5.6382200166799921</v>
      </c>
      <c r="B157" s="2">
        <f t="shared" ca="1" si="18"/>
        <v>0.56382200166799923</v>
      </c>
      <c r="C157" s="4"/>
      <c r="D157" s="5">
        <f ca="1">IF(E157&lt;(Driehoek_C-Driehoek_A)/(Driehoek_B-Driehoek_A),Driehoek_A+SQRT(E157*(Driehoek_B-Driehoek_A)*(Driehoek_C-Driehoek_A)),Driehoek_B-SQRT((1-E157)*(Driehoek_B-Driehoek_A)*(Driehoek_B-Driehoek_C)))</f>
        <v>4.3580373876925158</v>
      </c>
      <c r="E157" s="2">
        <f t="shared" ca="1" si="19"/>
        <v>0.3843480887411278</v>
      </c>
      <c r="F157" s="2"/>
      <c r="G157" s="15">
        <f ca="1">_xlfn.NORM.INV(H157,Normaal_Mu,Normaal_Sigma)</f>
        <v>0.66559627940067578</v>
      </c>
      <c r="H157" s="2">
        <f t="shared" ca="1" si="20"/>
        <v>1.5109732804271525E-2</v>
      </c>
      <c r="I157" s="2"/>
      <c r="J157" s="15">
        <f ca="1">-LN(K157) /NegExp_Labda</f>
        <v>12.56248017331095</v>
      </c>
      <c r="K157" s="2">
        <f t="shared" ca="1" si="21"/>
        <v>8.1065643846558566E-2</v>
      </c>
      <c r="L157" s="2"/>
      <c r="M157" s="17">
        <f ca="1">VLOOKUP(N157,$S$5:$T$105,2,TRUE)</f>
        <v>7</v>
      </c>
      <c r="N157" s="2">
        <f t="shared" ca="1" si="16"/>
        <v>0.78160466056432876</v>
      </c>
      <c r="O157" s="2"/>
      <c r="P157" s="31">
        <f t="shared" ca="1" si="17"/>
        <v>6.0448667714168263</v>
      </c>
      <c r="Q157" s="2"/>
      <c r="R157" s="2"/>
      <c r="S157" s="2"/>
      <c r="T157" s="2"/>
      <c r="W157">
        <f t="shared" si="22"/>
        <v>152</v>
      </c>
    </row>
    <row r="158" spans="1:23" x14ac:dyDescent="0.25">
      <c r="A158" s="32">
        <f ca="1">Uniform_A+B158*(Uniform_B-Uniform_A)</f>
        <v>3.0799758703430422</v>
      </c>
      <c r="B158" s="2">
        <f t="shared" ca="1" si="18"/>
        <v>0.30799758703430424</v>
      </c>
      <c r="C158" s="4"/>
      <c r="D158" s="5">
        <f ca="1">IF(E158&lt;(Driehoek_C-Driehoek_A)/(Driehoek_B-Driehoek_A),Driehoek_A+SQRT(E158*(Driehoek_B-Driehoek_A)*(Driehoek_C-Driehoek_A)),Driehoek_B-SQRT((1-E158)*(Driehoek_B-Driehoek_A)*(Driehoek_B-Driehoek_C)))</f>
        <v>4.2680447240631914</v>
      </c>
      <c r="E158" s="2">
        <f t="shared" ca="1" si="19"/>
        <v>0.36024569332953715</v>
      </c>
      <c r="F158" s="2"/>
      <c r="G158" s="15">
        <f ca="1">_xlfn.NORM.INV(H158,Normaal_Mu,Normaal_Sigma)</f>
        <v>4.7834813933731626</v>
      </c>
      <c r="H158" s="2">
        <f t="shared" ca="1" si="20"/>
        <v>0.45689500203874178</v>
      </c>
      <c r="I158" s="2"/>
      <c r="J158" s="15">
        <f ca="1">-LN(K158) /NegExp_Labda</f>
        <v>3.7902657714459154</v>
      </c>
      <c r="K158" s="2">
        <f t="shared" ca="1" si="21"/>
        <v>0.46857778823942287</v>
      </c>
      <c r="L158" s="2"/>
      <c r="M158" s="17">
        <f ca="1">VLOOKUP(N158,$S$5:$T$105,2,TRUE)</f>
        <v>8</v>
      </c>
      <c r="N158" s="2">
        <f t="shared" ca="1" si="16"/>
        <v>0.88578107732210121</v>
      </c>
      <c r="O158" s="2"/>
      <c r="P158" s="31">
        <f t="shared" ca="1" si="17"/>
        <v>4.7843535518450624</v>
      </c>
      <c r="Q158" s="2"/>
      <c r="R158" s="2"/>
      <c r="S158" s="2"/>
      <c r="T158" s="2"/>
      <c r="W158">
        <f t="shared" si="22"/>
        <v>153</v>
      </c>
    </row>
    <row r="159" spans="1:23" x14ac:dyDescent="0.25">
      <c r="A159" s="32">
        <f ca="1">Uniform_A+B159*(Uniform_B-Uniform_A)</f>
        <v>6.3852806769480459</v>
      </c>
      <c r="B159" s="2">
        <f t="shared" ca="1" si="18"/>
        <v>0.63852806769480464</v>
      </c>
      <c r="C159" s="4"/>
      <c r="D159" s="5">
        <f ca="1">IF(E159&lt;(Driehoek_C-Driehoek_A)/(Driehoek_B-Driehoek_A),Driehoek_A+SQRT(E159*(Driehoek_B-Driehoek_A)*(Driehoek_C-Driehoek_A)),Driehoek_B-SQRT((1-E159)*(Driehoek_B-Driehoek_A)*(Driehoek_B-Driehoek_C)))</f>
        <v>4.1005537709125299</v>
      </c>
      <c r="E159" s="2">
        <f t="shared" ca="1" si="19"/>
        <v>0.31415504709373043</v>
      </c>
      <c r="F159" s="2"/>
      <c r="G159" s="15">
        <f ca="1">_xlfn.NORM.INV(H159,Normaal_Mu,Normaal_Sigma)</f>
        <v>8.5979690954591561</v>
      </c>
      <c r="H159" s="2">
        <f t="shared" ca="1" si="20"/>
        <v>0.96398943747067856</v>
      </c>
      <c r="I159" s="2"/>
      <c r="J159" s="15">
        <f ca="1">-LN(K159) /NegExp_Labda</f>
        <v>7.0619445904047859</v>
      </c>
      <c r="K159" s="2">
        <f t="shared" ca="1" si="21"/>
        <v>0.24356074094981306</v>
      </c>
      <c r="L159" s="2"/>
      <c r="M159" s="17">
        <f ca="1">VLOOKUP(N159,$S$5:$T$105,2,TRUE)</f>
        <v>1</v>
      </c>
      <c r="N159" s="2">
        <f t="shared" ca="1" si="16"/>
        <v>3.2054731182289853E-2</v>
      </c>
      <c r="O159" s="2"/>
      <c r="P159" s="31">
        <f t="shared" ca="1" si="17"/>
        <v>5.4291496267449038</v>
      </c>
      <c r="Q159" s="2"/>
      <c r="R159" s="2"/>
      <c r="S159" s="2"/>
      <c r="T159" s="2"/>
      <c r="W159">
        <f t="shared" si="22"/>
        <v>154</v>
      </c>
    </row>
    <row r="160" spans="1:23" x14ac:dyDescent="0.25">
      <c r="A160" s="32">
        <f ca="1">Uniform_A+B160*(Uniform_B-Uniform_A)</f>
        <v>6.6588843209454396</v>
      </c>
      <c r="B160" s="2">
        <f t="shared" ca="1" si="18"/>
        <v>0.66588843209454396</v>
      </c>
      <c r="C160" s="4"/>
      <c r="D160" s="5">
        <f ca="1">IF(E160&lt;(Driehoek_C-Driehoek_A)/(Driehoek_B-Driehoek_A),Driehoek_A+SQRT(E160*(Driehoek_B-Driehoek_A)*(Driehoek_C-Driehoek_A)),Driehoek_B-SQRT((1-E160)*(Driehoek_B-Driehoek_A)*(Driehoek_B-Driehoek_C)))</f>
        <v>7.3399869075737563</v>
      </c>
      <c r="E160" s="2">
        <f t="shared" ca="1" si="19"/>
        <v>0.92126732951352741</v>
      </c>
      <c r="F160" s="2"/>
      <c r="G160" s="15">
        <f ca="1">_xlfn.NORM.INV(H160,Normaal_Mu,Normaal_Sigma)</f>
        <v>2.1179554786232284</v>
      </c>
      <c r="H160" s="2">
        <f t="shared" ca="1" si="20"/>
        <v>7.4789196982049111E-2</v>
      </c>
      <c r="I160" s="2"/>
      <c r="J160" s="15">
        <f ca="1">-LN(K160) /NegExp_Labda</f>
        <v>9.2267986161470653E-2</v>
      </c>
      <c r="K160" s="2">
        <f t="shared" ca="1" si="21"/>
        <v>0.98171562785711719</v>
      </c>
      <c r="L160" s="2"/>
      <c r="M160" s="17">
        <f ca="1">VLOOKUP(N160,$S$5:$T$105,2,TRUE)</f>
        <v>5</v>
      </c>
      <c r="N160" s="2">
        <f t="shared" ca="1" si="16"/>
        <v>0.52500254840543192</v>
      </c>
      <c r="O160" s="2"/>
      <c r="P160" s="31">
        <f t="shared" ca="1" si="17"/>
        <v>4.2418189386607787</v>
      </c>
      <c r="Q160" s="2"/>
      <c r="R160" s="2"/>
      <c r="S160" s="2"/>
      <c r="T160" s="2"/>
      <c r="W160">
        <f t="shared" si="22"/>
        <v>155</v>
      </c>
    </row>
    <row r="161" spans="1:23" x14ac:dyDescent="0.25">
      <c r="A161" s="32">
        <f ca="1">Uniform_A+B161*(Uniform_B-Uniform_A)</f>
        <v>6.9575589405733416</v>
      </c>
      <c r="B161" s="2">
        <f t="shared" ca="1" si="18"/>
        <v>0.69575589405733418</v>
      </c>
      <c r="C161" s="4"/>
      <c r="D161" s="5">
        <f ca="1">IF(E161&lt;(Driehoek_C-Driehoek_A)/(Driehoek_B-Driehoek_A),Driehoek_A+SQRT(E161*(Driehoek_B-Driehoek_A)*(Driehoek_C-Driehoek_A)),Driehoek_B-SQRT((1-E161)*(Driehoek_B-Driehoek_A)*(Driehoek_B-Driehoek_C)))</f>
        <v>5.2756327430302346</v>
      </c>
      <c r="E161" s="2">
        <f t="shared" ca="1" si="19"/>
        <v>0.60368824386318576</v>
      </c>
      <c r="F161" s="2"/>
      <c r="G161" s="15">
        <f ca="1">_xlfn.NORM.INV(H161,Normaal_Mu,Normaal_Sigma)</f>
        <v>7.0717268377484341</v>
      </c>
      <c r="H161" s="2">
        <f t="shared" ca="1" si="20"/>
        <v>0.84986706709530757</v>
      </c>
      <c r="I161" s="2"/>
      <c r="J161" s="15">
        <f ca="1">-LN(K161) /NegExp_Labda</f>
        <v>3.9404664006613848</v>
      </c>
      <c r="K161" s="2">
        <f t="shared" ca="1" si="21"/>
        <v>0.45471097568965679</v>
      </c>
      <c r="L161" s="2"/>
      <c r="M161" s="17">
        <f ca="1">VLOOKUP(N161,$S$5:$T$105,2,TRUE)</f>
        <v>8</v>
      </c>
      <c r="N161" s="2">
        <f t="shared" ca="1" si="16"/>
        <v>0.8720572035397709</v>
      </c>
      <c r="O161" s="2"/>
      <c r="P161" s="31">
        <f t="shared" ca="1" si="17"/>
        <v>6.249076984402679</v>
      </c>
      <c r="Q161" s="2"/>
      <c r="R161" s="2"/>
      <c r="S161" s="2"/>
      <c r="T161" s="2"/>
      <c r="W161">
        <f t="shared" si="22"/>
        <v>156</v>
      </c>
    </row>
    <row r="162" spans="1:23" x14ac:dyDescent="0.25">
      <c r="A162" s="32">
        <f ca="1">Uniform_A+B162*(Uniform_B-Uniform_A)</f>
        <v>8.6462530590878348</v>
      </c>
      <c r="B162" s="2">
        <f t="shared" ca="1" si="18"/>
        <v>0.8646253059087835</v>
      </c>
      <c r="C162" s="4"/>
      <c r="D162" s="5">
        <f ca="1">IF(E162&lt;(Driehoek_C-Driehoek_A)/(Driehoek_B-Driehoek_A),Driehoek_A+SQRT(E162*(Driehoek_B-Driehoek_A)*(Driehoek_C-Driehoek_A)),Driehoek_B-SQRT((1-E162)*(Driehoek_B-Driehoek_A)*(Driehoek_B-Driehoek_C)))</f>
        <v>2.7205257646853185</v>
      </c>
      <c r="E162" s="2">
        <f t="shared" ca="1" si="19"/>
        <v>3.7082669826811632E-2</v>
      </c>
      <c r="F162" s="2"/>
      <c r="G162" s="15">
        <f ca="1">_xlfn.NORM.INV(H162,Normaal_Mu,Normaal_Sigma)</f>
        <v>2.989753486357885</v>
      </c>
      <c r="H162" s="2">
        <f t="shared" ca="1" si="20"/>
        <v>0.15741875134749739</v>
      </c>
      <c r="I162" s="2"/>
      <c r="J162" s="15">
        <f ca="1">-LN(K162) /NegExp_Labda</f>
        <v>3.9659112832877446</v>
      </c>
      <c r="K162" s="2">
        <f t="shared" ca="1" si="21"/>
        <v>0.45240284021349408</v>
      </c>
      <c r="L162" s="2"/>
      <c r="M162" s="17">
        <f ca="1">VLOOKUP(N162,$S$5:$T$105,2,TRUE)</f>
        <v>7</v>
      </c>
      <c r="N162" s="2">
        <f t="shared" ca="1" si="16"/>
        <v>0.78658248328361091</v>
      </c>
      <c r="O162" s="2"/>
      <c r="P162" s="31">
        <f t="shared" ca="1" si="17"/>
        <v>5.0644887186837568</v>
      </c>
      <c r="Q162" s="2"/>
      <c r="R162" s="2"/>
      <c r="S162" s="2"/>
      <c r="T162" s="2"/>
      <c r="W162">
        <f t="shared" si="22"/>
        <v>157</v>
      </c>
    </row>
    <row r="163" spans="1:23" x14ac:dyDescent="0.25">
      <c r="A163" s="32">
        <f ca="1">Uniform_A+B163*(Uniform_B-Uniform_A)</f>
        <v>6.2733765116151421</v>
      </c>
      <c r="B163" s="2">
        <f t="shared" ca="1" si="18"/>
        <v>0.62733765116151419</v>
      </c>
      <c r="C163" s="4"/>
      <c r="D163" s="5">
        <f ca="1">IF(E163&lt;(Driehoek_C-Driehoek_A)/(Driehoek_B-Driehoek_A),Driehoek_A+SQRT(E163*(Driehoek_B-Driehoek_A)*(Driehoek_C-Driehoek_A)),Driehoek_B-SQRT((1-E163)*(Driehoek_B-Driehoek_A)*(Driehoek_B-Driehoek_C)))</f>
        <v>4.5192813539145114</v>
      </c>
      <c r="E163" s="2">
        <f t="shared" ca="1" si="19"/>
        <v>0.42637601184633789</v>
      </c>
      <c r="F163" s="2"/>
      <c r="G163" s="15">
        <f ca="1">_xlfn.NORM.INV(H163,Normaal_Mu,Normaal_Sigma)</f>
        <v>8.409361695392457</v>
      </c>
      <c r="H163" s="2">
        <f t="shared" ca="1" si="20"/>
        <v>0.95587301813754055</v>
      </c>
      <c r="I163" s="2"/>
      <c r="J163" s="15">
        <f ca="1">-LN(K163) /NegExp_Labda</f>
        <v>0.20302686322855998</v>
      </c>
      <c r="K163" s="2">
        <f t="shared" ca="1" si="21"/>
        <v>0.96020797952520542</v>
      </c>
      <c r="L163" s="2"/>
      <c r="M163" s="17">
        <f ca="1">VLOOKUP(N163,$S$5:$T$105,2,TRUE)</f>
        <v>6</v>
      </c>
      <c r="N163" s="2">
        <f t="shared" ca="1" si="16"/>
        <v>0.73458789987051831</v>
      </c>
      <c r="O163" s="2"/>
      <c r="P163" s="31">
        <f t="shared" ca="1" si="17"/>
        <v>5.0810092848301336</v>
      </c>
      <c r="Q163" s="2"/>
      <c r="R163" s="2"/>
      <c r="S163" s="2"/>
      <c r="T163" s="2"/>
      <c r="W163">
        <f t="shared" si="22"/>
        <v>158</v>
      </c>
    </row>
    <row r="164" spans="1:23" x14ac:dyDescent="0.25">
      <c r="A164" s="32">
        <f ca="1">Uniform_A+B164*(Uniform_B-Uniform_A)</f>
        <v>3.9717459186833324</v>
      </c>
      <c r="B164" s="2">
        <f t="shared" ca="1" si="18"/>
        <v>0.39717459186833326</v>
      </c>
      <c r="C164" s="4"/>
      <c r="D164" s="5">
        <f ca="1">IF(E164&lt;(Driehoek_C-Driehoek_A)/(Driehoek_B-Driehoek_A),Driehoek_A+SQRT(E164*(Driehoek_B-Driehoek_A)*(Driehoek_C-Driehoek_A)),Driehoek_B-SQRT((1-E164)*(Driehoek_B-Driehoek_A)*(Driehoek_B-Driehoek_C)))</f>
        <v>6.1284569682868977</v>
      </c>
      <c r="E164" s="2">
        <f t="shared" ca="1" si="19"/>
        <v>0.76440687477199798</v>
      </c>
      <c r="F164" s="2"/>
      <c r="G164" s="15">
        <f ca="1">_xlfn.NORM.INV(H164,Normaal_Mu,Normaal_Sigma)</f>
        <v>6.9285610930067563</v>
      </c>
      <c r="H164" s="2">
        <f t="shared" ca="1" si="20"/>
        <v>0.83254735435515337</v>
      </c>
      <c r="I164" s="2"/>
      <c r="J164" s="15">
        <f ca="1">-LN(K164) /NegExp_Labda</f>
        <v>5.9363947088813802</v>
      </c>
      <c r="K164" s="2">
        <f t="shared" ca="1" si="21"/>
        <v>0.30505019511248266</v>
      </c>
      <c r="L164" s="2"/>
      <c r="M164" s="17">
        <f ca="1">VLOOKUP(N164,$S$5:$T$105,2,TRUE)</f>
        <v>6</v>
      </c>
      <c r="N164" s="2">
        <f t="shared" ca="1" si="16"/>
        <v>0.72650492794619004</v>
      </c>
      <c r="O164" s="2"/>
      <c r="P164" s="31">
        <f t="shared" ca="1" si="17"/>
        <v>5.7930317377716731</v>
      </c>
      <c r="Q164" s="2"/>
      <c r="R164" s="2"/>
      <c r="S164" s="2"/>
      <c r="T164" s="2"/>
      <c r="W164">
        <f t="shared" si="22"/>
        <v>159</v>
      </c>
    </row>
    <row r="165" spans="1:23" x14ac:dyDescent="0.25">
      <c r="A165" s="32">
        <f ca="1">Uniform_A+B165*(Uniform_B-Uniform_A)</f>
        <v>0.34837232637371152</v>
      </c>
      <c r="B165" s="2">
        <f t="shared" ca="1" si="18"/>
        <v>3.4837232637371152E-2</v>
      </c>
      <c r="C165" s="4"/>
      <c r="D165" s="5">
        <f ca="1">IF(E165&lt;(Driehoek_C-Driehoek_A)/(Driehoek_B-Driehoek_A),Driehoek_A+SQRT(E165*(Driehoek_B-Driehoek_A)*(Driehoek_C-Driehoek_A)),Driehoek_B-SQRT((1-E165)*(Driehoek_B-Driehoek_A)*(Driehoek_B-Driehoek_C)))</f>
        <v>4.5472408459563933</v>
      </c>
      <c r="E165" s="2">
        <f t="shared" ca="1" si="19"/>
        <v>0.43351245474516764</v>
      </c>
      <c r="F165" s="2"/>
      <c r="G165" s="15">
        <f ca="1">_xlfn.NORM.INV(H165,Normaal_Mu,Normaal_Sigma)</f>
        <v>5.2738651842900852</v>
      </c>
      <c r="H165" s="2">
        <f t="shared" ca="1" si="20"/>
        <v>0.5544579616639167</v>
      </c>
      <c r="I165" s="2"/>
      <c r="J165" s="15">
        <f ca="1">-LN(K165) /NegExp_Labda</f>
        <v>17.867017338320807</v>
      </c>
      <c r="K165" s="2">
        <f t="shared" ca="1" si="21"/>
        <v>2.8060189030857829E-2</v>
      </c>
      <c r="L165" s="2"/>
      <c r="M165" s="17">
        <f ca="1">VLOOKUP(N165,$S$5:$T$105,2,TRUE)</f>
        <v>3</v>
      </c>
      <c r="N165" s="2">
        <f t="shared" ca="1" si="16"/>
        <v>0.13098647378231953</v>
      </c>
      <c r="O165" s="2"/>
      <c r="P165" s="31">
        <f t="shared" ca="1" si="17"/>
        <v>6.2072991389881995</v>
      </c>
      <c r="Q165" s="2"/>
      <c r="R165" s="2"/>
      <c r="S165" s="2"/>
      <c r="T165" s="2"/>
      <c r="W165">
        <f t="shared" si="22"/>
        <v>160</v>
      </c>
    </row>
    <row r="166" spans="1:23" x14ac:dyDescent="0.25">
      <c r="A166" s="32">
        <f ca="1">Uniform_A+B166*(Uniform_B-Uniform_A)</f>
        <v>6.5986503556008582</v>
      </c>
      <c r="B166" s="2">
        <f t="shared" ca="1" si="18"/>
        <v>0.6598650355600858</v>
      </c>
      <c r="C166" s="4"/>
      <c r="D166" s="5">
        <f ca="1">IF(E166&lt;(Driehoek_C-Driehoek_A)/(Driehoek_B-Driehoek_A),Driehoek_A+SQRT(E166*(Driehoek_B-Driehoek_A)*(Driehoek_C-Driehoek_A)),Driehoek_B-SQRT((1-E166)*(Driehoek_B-Driehoek_A)*(Driehoek_B-Driehoek_C)))</f>
        <v>3.5830721801249803</v>
      </c>
      <c r="E166" s="2">
        <f t="shared" ca="1" si="19"/>
        <v>0.1790083948204042</v>
      </c>
      <c r="F166" s="2"/>
      <c r="G166" s="15">
        <f ca="1">_xlfn.NORM.INV(H166,Normaal_Mu,Normaal_Sigma)</f>
        <v>6.8161675103714874</v>
      </c>
      <c r="H166" s="2">
        <f t="shared" ca="1" si="20"/>
        <v>0.81808301375963588</v>
      </c>
      <c r="I166" s="2"/>
      <c r="J166" s="15">
        <f ca="1">-LN(K166) /NegExp_Labda</f>
        <v>3.4873503776778167</v>
      </c>
      <c r="K166" s="2">
        <f t="shared" ca="1" si="21"/>
        <v>0.49784321764272277</v>
      </c>
      <c r="L166" s="2"/>
      <c r="M166" s="17">
        <f ca="1">VLOOKUP(N166,$S$5:$T$105,2,TRUE)</f>
        <v>4</v>
      </c>
      <c r="N166" s="2">
        <f t="shared" ca="1" si="16"/>
        <v>0.33129017296368635</v>
      </c>
      <c r="O166" s="2"/>
      <c r="P166" s="31">
        <f t="shared" ca="1" si="17"/>
        <v>4.8970480847550286</v>
      </c>
      <c r="Q166" s="2"/>
      <c r="R166" s="2"/>
      <c r="S166" s="2"/>
      <c r="T166" s="2"/>
      <c r="W166">
        <f t="shared" si="22"/>
        <v>161</v>
      </c>
    </row>
    <row r="167" spans="1:23" x14ac:dyDescent="0.25">
      <c r="A167" s="32">
        <f ca="1">Uniform_A+B167*(Uniform_B-Uniform_A)</f>
        <v>8.243560348917395</v>
      </c>
      <c r="B167" s="2">
        <f t="shared" ca="1" si="18"/>
        <v>0.82435603489173948</v>
      </c>
      <c r="C167" s="4"/>
      <c r="D167" s="5">
        <f ca="1">IF(E167&lt;(Driehoek_C-Driehoek_A)/(Driehoek_B-Driehoek_A),Driehoek_A+SQRT(E167*(Driehoek_B-Driehoek_A)*(Driehoek_C-Driehoek_A)),Driehoek_B-SQRT((1-E167)*(Driehoek_B-Driehoek_A)*(Driehoek_B-Driehoek_C)))</f>
        <v>5.253375923348532</v>
      </c>
      <c r="E167" s="2">
        <f t="shared" ca="1" si="19"/>
        <v>0.59893737223587229</v>
      </c>
      <c r="F167" s="2"/>
      <c r="G167" s="15">
        <f ca="1">_xlfn.NORM.INV(H167,Normaal_Mu,Normaal_Sigma)</f>
        <v>4.9203780148406162</v>
      </c>
      <c r="H167" s="2">
        <f t="shared" ca="1" si="20"/>
        <v>0.48412190618448014</v>
      </c>
      <c r="I167" s="2"/>
      <c r="J167" s="15">
        <f ca="1">-LN(K167) /NegExp_Labda</f>
        <v>5.9599843627593989</v>
      </c>
      <c r="K167" s="2">
        <f t="shared" ca="1" si="21"/>
        <v>0.30361437911240752</v>
      </c>
      <c r="L167" s="2"/>
      <c r="M167" s="17">
        <f ca="1">VLOOKUP(N167,$S$5:$T$105,2,TRUE)</f>
        <v>5</v>
      </c>
      <c r="N167" s="2">
        <f t="shared" ca="1" si="16"/>
        <v>0.45442163746721687</v>
      </c>
      <c r="O167" s="2"/>
      <c r="P167" s="31">
        <f t="shared" ca="1" si="17"/>
        <v>5.8754597299731888</v>
      </c>
      <c r="Q167" s="2"/>
      <c r="R167" s="2"/>
      <c r="S167" s="2"/>
      <c r="T167" s="2"/>
      <c r="W167">
        <f t="shared" si="22"/>
        <v>162</v>
      </c>
    </row>
    <row r="168" spans="1:23" x14ac:dyDescent="0.25">
      <c r="A168" s="32">
        <f ca="1">Uniform_A+B168*(Uniform_B-Uniform_A)</f>
        <v>7.6975289724606277</v>
      </c>
      <c r="B168" s="2">
        <f t="shared" ca="1" si="18"/>
        <v>0.76975289724606277</v>
      </c>
      <c r="C168" s="4"/>
      <c r="D168" s="5">
        <f ca="1">IF(E168&lt;(Driehoek_C-Driehoek_A)/(Driehoek_B-Driehoek_A),Driehoek_A+SQRT(E168*(Driehoek_B-Driehoek_A)*(Driehoek_C-Driehoek_A)),Driehoek_B-SQRT((1-E168)*(Driehoek_B-Driehoek_A)*(Driehoek_B-Driehoek_C)))</f>
        <v>3.345557562744319</v>
      </c>
      <c r="E168" s="2">
        <f t="shared" ca="1" si="19"/>
        <v>0.12932322533274521</v>
      </c>
      <c r="F168" s="2"/>
      <c r="G168" s="15">
        <f ca="1">_xlfn.NORM.INV(H168,Normaal_Mu,Normaal_Sigma)</f>
        <v>2.682906257045468</v>
      </c>
      <c r="H168" s="2">
        <f t="shared" ca="1" si="20"/>
        <v>0.12332046779550121</v>
      </c>
      <c r="I168" s="2"/>
      <c r="J168" s="15">
        <f ca="1">-LN(K168) /NegExp_Labda</f>
        <v>3.5361130467451027</v>
      </c>
      <c r="K168" s="2">
        <f t="shared" ca="1" si="21"/>
        <v>0.49301158346215979</v>
      </c>
      <c r="L168" s="2"/>
      <c r="M168" s="17">
        <f ca="1">VLOOKUP(N168,$S$5:$T$105,2,TRUE)</f>
        <v>1</v>
      </c>
      <c r="N168" s="2">
        <f t="shared" ca="1" si="16"/>
        <v>3.9404738189536048E-2</v>
      </c>
      <c r="O168" s="2"/>
      <c r="P168" s="31">
        <f t="shared" ca="1" si="17"/>
        <v>3.6524211677991034</v>
      </c>
      <c r="Q168" s="2"/>
      <c r="R168" s="2"/>
      <c r="S168" s="2"/>
      <c r="T168" s="2"/>
      <c r="W168">
        <f t="shared" si="22"/>
        <v>163</v>
      </c>
    </row>
    <row r="169" spans="1:23" x14ac:dyDescent="0.25">
      <c r="A169" s="32">
        <f ca="1">Uniform_A+B169*(Uniform_B-Uniform_A)</f>
        <v>1.5969291464604685</v>
      </c>
      <c r="B169" s="2">
        <f t="shared" ca="1" si="18"/>
        <v>0.15969291464604685</v>
      </c>
      <c r="C169" s="4"/>
      <c r="D169" s="5">
        <f ca="1">IF(E169&lt;(Driehoek_C-Driehoek_A)/(Driehoek_B-Driehoek_A),Driehoek_A+SQRT(E169*(Driehoek_B-Driehoek_A)*(Driehoek_C-Driehoek_A)),Driehoek_B-SQRT((1-E169)*(Driehoek_B-Driehoek_A)*(Driehoek_B-Driehoek_C)))</f>
        <v>7.4050080060154517</v>
      </c>
      <c r="E169" s="2">
        <f t="shared" ca="1" si="19"/>
        <v>0.92731430111786273</v>
      </c>
      <c r="F169" s="2"/>
      <c r="G169" s="15">
        <f ca="1">_xlfn.NORM.INV(H169,Normaal_Mu,Normaal_Sigma)</f>
        <v>4.3483582894096706</v>
      </c>
      <c r="H169" s="2">
        <f t="shared" ca="1" si="20"/>
        <v>0.37227994938941367</v>
      </c>
      <c r="I169" s="2"/>
      <c r="J169" s="15">
        <f ca="1">-LN(K169) /NegExp_Labda</f>
        <v>1.6282110597409949</v>
      </c>
      <c r="K169" s="2">
        <f t="shared" ca="1" si="21"/>
        <v>0.72206348690898481</v>
      </c>
      <c r="L169" s="2"/>
      <c r="M169" s="17">
        <f ca="1">VLOOKUP(N169,$S$5:$T$105,2,TRUE)</f>
        <v>2</v>
      </c>
      <c r="N169" s="2">
        <f t="shared" ca="1" si="16"/>
        <v>0.11232726041058672</v>
      </c>
      <c r="O169" s="2"/>
      <c r="P169" s="31">
        <f t="shared" ca="1" si="17"/>
        <v>3.3957013003253165</v>
      </c>
      <c r="Q169" s="2"/>
      <c r="R169" s="2"/>
      <c r="S169" s="2"/>
      <c r="T169" s="2"/>
      <c r="W169">
        <f t="shared" si="22"/>
        <v>164</v>
      </c>
    </row>
    <row r="170" spans="1:23" x14ac:dyDescent="0.25">
      <c r="A170" s="32">
        <f ca="1">Uniform_A+B170*(Uniform_B-Uniform_A)</f>
        <v>4.2830312548776552</v>
      </c>
      <c r="B170" s="2">
        <f t="shared" ca="1" si="18"/>
        <v>0.4283031254877655</v>
      </c>
      <c r="C170" s="4"/>
      <c r="D170" s="5">
        <f ca="1">IF(E170&lt;(Driehoek_C-Driehoek_A)/(Driehoek_B-Driehoek_A),Driehoek_A+SQRT(E170*(Driehoek_B-Driehoek_A)*(Driehoek_C-Driehoek_A)),Driehoek_B-SQRT((1-E170)*(Driehoek_B-Driehoek_A)*(Driehoek_B-Driehoek_C)))</f>
        <v>6.9870986454138482</v>
      </c>
      <c r="E170" s="2">
        <f t="shared" ca="1" si="19"/>
        <v>0.88423508962014952</v>
      </c>
      <c r="F170" s="2"/>
      <c r="G170" s="15">
        <f ca="1">_xlfn.NORM.INV(H170,Normaal_Mu,Normaal_Sigma)</f>
        <v>5.610069721585111</v>
      </c>
      <c r="H170" s="2">
        <f t="shared" ca="1" si="20"/>
        <v>0.61983019915688931</v>
      </c>
      <c r="I170" s="2"/>
      <c r="J170" s="15">
        <f ca="1">-LN(K170) /NegExp_Labda</f>
        <v>6.0686953692677186</v>
      </c>
      <c r="K170" s="2">
        <f t="shared" ca="1" si="21"/>
        <v>0.29708437968293622</v>
      </c>
      <c r="L170" s="2"/>
      <c r="M170" s="17">
        <f ca="1">VLOOKUP(N170,$S$5:$T$105,2,TRUE)</f>
        <v>1</v>
      </c>
      <c r="N170" s="2">
        <f t="shared" ca="1" si="16"/>
        <v>3.8087341041824319E-2</v>
      </c>
      <c r="O170" s="2"/>
      <c r="P170" s="31">
        <f t="shared" ca="1" si="17"/>
        <v>4.7897789982288668</v>
      </c>
      <c r="Q170" s="2"/>
      <c r="R170" s="2"/>
      <c r="S170" s="2"/>
      <c r="T170" s="2"/>
      <c r="W170">
        <f t="shared" si="22"/>
        <v>165</v>
      </c>
    </row>
    <row r="171" spans="1:23" x14ac:dyDescent="0.25">
      <c r="A171" s="32">
        <f ca="1">Uniform_A+B171*(Uniform_B-Uniform_A)</f>
        <v>4.716718144268607</v>
      </c>
      <c r="B171" s="2">
        <f t="shared" ca="1" si="18"/>
        <v>0.47167181442686068</v>
      </c>
      <c r="C171" s="4"/>
      <c r="D171" s="5">
        <f ca="1">IF(E171&lt;(Driehoek_C-Driehoek_A)/(Driehoek_B-Driehoek_A),Driehoek_A+SQRT(E171*(Driehoek_B-Driehoek_A)*(Driehoek_C-Driehoek_A)),Driehoek_B-SQRT((1-E171)*(Driehoek_B-Driehoek_A)*(Driehoek_B-Driehoek_C)))</f>
        <v>2.936983648012895</v>
      </c>
      <c r="E171" s="2">
        <f t="shared" ca="1" si="19"/>
        <v>6.2709882617396628E-2</v>
      </c>
      <c r="F171" s="2"/>
      <c r="G171" s="15">
        <f ca="1">_xlfn.NORM.INV(H171,Normaal_Mu,Normaal_Sigma)</f>
        <v>6.9275899048937823</v>
      </c>
      <c r="H171" s="2">
        <f t="shared" ca="1" si="20"/>
        <v>0.83242563109909751</v>
      </c>
      <c r="I171" s="2"/>
      <c r="J171" s="15">
        <f ca="1">-LN(K171) /NegExp_Labda</f>
        <v>6.0983400233614082</v>
      </c>
      <c r="K171" s="2">
        <f t="shared" ca="1" si="21"/>
        <v>0.29532819823210221</v>
      </c>
      <c r="L171" s="2"/>
      <c r="M171" s="17">
        <f ca="1">VLOOKUP(N171,$S$5:$T$105,2,TRUE)</f>
        <v>7</v>
      </c>
      <c r="N171" s="2">
        <f t="shared" ca="1" si="16"/>
        <v>0.82377329782831099</v>
      </c>
      <c r="O171" s="2"/>
      <c r="P171" s="31">
        <f t="shared" ca="1" si="17"/>
        <v>5.535926344107339</v>
      </c>
      <c r="Q171" s="2"/>
      <c r="R171" s="2"/>
      <c r="S171" s="2"/>
      <c r="T171" s="2"/>
      <c r="W171">
        <f t="shared" si="22"/>
        <v>166</v>
      </c>
    </row>
    <row r="172" spans="1:23" x14ac:dyDescent="0.25">
      <c r="A172" s="32">
        <f ca="1">Uniform_A+B172*(Uniform_B-Uniform_A)</f>
        <v>1.0356978419199014</v>
      </c>
      <c r="B172" s="2">
        <f t="shared" ca="1" si="18"/>
        <v>0.10356978419199014</v>
      </c>
      <c r="C172" s="4"/>
      <c r="D172" s="5">
        <f ca="1">IF(E172&lt;(Driehoek_C-Driehoek_A)/(Driehoek_B-Driehoek_A),Driehoek_A+SQRT(E172*(Driehoek_B-Driehoek_A)*(Driehoek_C-Driehoek_A)),Driehoek_B-SQRT((1-E172)*(Driehoek_B-Driehoek_A)*(Driehoek_B-Driehoek_C)))</f>
        <v>4.8748174837285037</v>
      </c>
      <c r="E172" s="2">
        <f t="shared" ca="1" si="19"/>
        <v>0.51379626306994186</v>
      </c>
      <c r="F172" s="2"/>
      <c r="G172" s="15">
        <f ca="1">_xlfn.NORM.INV(H172,Normaal_Mu,Normaal_Sigma)</f>
        <v>6.3838862334685729</v>
      </c>
      <c r="H172" s="2">
        <f t="shared" ca="1" si="20"/>
        <v>0.75551347395499624</v>
      </c>
      <c r="I172" s="2"/>
      <c r="J172" s="15">
        <f ca="1">-LN(K172) /NegExp_Labda</f>
        <v>10.451160723522348</v>
      </c>
      <c r="K172" s="2">
        <f t="shared" ca="1" si="21"/>
        <v>0.12365842583642772</v>
      </c>
      <c r="L172" s="2"/>
      <c r="M172" s="17">
        <f ca="1">VLOOKUP(N172,$S$5:$T$105,2,TRUE)</f>
        <v>4</v>
      </c>
      <c r="N172" s="2">
        <f t="shared" ca="1" si="16"/>
        <v>0.2862891080457407</v>
      </c>
      <c r="O172" s="2"/>
      <c r="P172" s="31">
        <f t="shared" ca="1" si="17"/>
        <v>5.3491124565278652</v>
      </c>
      <c r="Q172" s="2"/>
      <c r="R172" s="2"/>
      <c r="S172" s="2"/>
      <c r="T172" s="2"/>
      <c r="W172">
        <f t="shared" si="22"/>
        <v>167</v>
      </c>
    </row>
    <row r="173" spans="1:23" x14ac:dyDescent="0.25">
      <c r="A173" s="32">
        <f ca="1">Uniform_A+B173*(Uniform_B-Uniform_A)</f>
        <v>9.4823033632942852</v>
      </c>
      <c r="B173" s="2">
        <f t="shared" ca="1" si="18"/>
        <v>0.94823033632942844</v>
      </c>
      <c r="C173" s="4"/>
      <c r="D173" s="5">
        <f ca="1">IF(E173&lt;(Driehoek_C-Driehoek_A)/(Driehoek_B-Driehoek_A),Driehoek_A+SQRT(E173*(Driehoek_B-Driehoek_A)*(Driehoek_C-Driehoek_A)),Driehoek_B-SQRT((1-E173)*(Driehoek_B-Driehoek_A)*(Driehoek_B-Driehoek_C)))</f>
        <v>8.4115361274559035</v>
      </c>
      <c r="E173" s="2">
        <f t="shared" ca="1" si="19"/>
        <v>0.99010600773458302</v>
      </c>
      <c r="F173" s="2"/>
      <c r="G173" s="15">
        <f ca="1">_xlfn.NORM.INV(H173,Normaal_Mu,Normaal_Sigma)</f>
        <v>4.3286208747600536</v>
      </c>
      <c r="H173" s="2">
        <f t="shared" ca="1" si="20"/>
        <v>0.36855248869301527</v>
      </c>
      <c r="I173" s="2"/>
      <c r="J173" s="15">
        <f ca="1">-LN(K173) /NegExp_Labda</f>
        <v>12.945802517542052</v>
      </c>
      <c r="K173" s="2">
        <f t="shared" ca="1" si="21"/>
        <v>7.5083045588526631E-2</v>
      </c>
      <c r="L173" s="2"/>
      <c r="M173" s="17">
        <f ca="1">VLOOKUP(N173,$S$5:$T$105,2,TRUE)</f>
        <v>5</v>
      </c>
      <c r="N173" s="2">
        <f t="shared" ca="1" si="16"/>
        <v>0.61372114144821599</v>
      </c>
      <c r="O173" s="2"/>
      <c r="P173" s="31">
        <f t="shared" ca="1" si="17"/>
        <v>8.033652576610459</v>
      </c>
      <c r="Q173" s="2"/>
      <c r="R173" s="2"/>
      <c r="S173" s="2"/>
      <c r="T173" s="2"/>
      <c r="W173">
        <f t="shared" si="22"/>
        <v>168</v>
      </c>
    </row>
    <row r="174" spans="1:23" x14ac:dyDescent="0.25">
      <c r="A174" s="32">
        <f ca="1">Uniform_A+B174*(Uniform_B-Uniform_A)</f>
        <v>2.2788407462852636</v>
      </c>
      <c r="B174" s="2">
        <f t="shared" ca="1" si="18"/>
        <v>0.22788407462852633</v>
      </c>
      <c r="C174" s="4"/>
      <c r="D174" s="5">
        <f ca="1">IF(E174&lt;(Driehoek_C-Driehoek_A)/(Driehoek_B-Driehoek_A),Driehoek_A+SQRT(E174*(Driehoek_B-Driehoek_A)*(Driehoek_C-Driehoek_A)),Driehoek_B-SQRT((1-E174)*(Driehoek_B-Driehoek_A)*(Driehoek_B-Driehoek_C)))</f>
        <v>3.8957139316984906</v>
      </c>
      <c r="E174" s="2">
        <f t="shared" ca="1" si="19"/>
        <v>0.25669509363112486</v>
      </c>
      <c r="F174" s="2"/>
      <c r="G174" s="15">
        <f ca="1">_xlfn.NORM.INV(H174,Normaal_Mu,Normaal_Sigma)</f>
        <v>2.8423738893888579</v>
      </c>
      <c r="H174" s="2">
        <f t="shared" ca="1" si="20"/>
        <v>0.14033553687672606</v>
      </c>
      <c r="I174" s="2"/>
      <c r="J174" s="15">
        <f ca="1">-LN(K174) /NegExp_Labda</f>
        <v>5.9297112400119296</v>
      </c>
      <c r="K174" s="2">
        <f t="shared" ca="1" si="21"/>
        <v>0.30545822645473664</v>
      </c>
      <c r="L174" s="2"/>
      <c r="M174" s="17">
        <f ca="1">VLOOKUP(N174,$S$5:$T$105,2,TRUE)</f>
        <v>3</v>
      </c>
      <c r="N174" s="2">
        <f t="shared" ca="1" si="16"/>
        <v>0.17771566691684837</v>
      </c>
      <c r="O174" s="2"/>
      <c r="P174" s="31">
        <f t="shared" ca="1" si="17"/>
        <v>3.5893279614769087</v>
      </c>
      <c r="Q174" s="2"/>
      <c r="R174" s="2"/>
      <c r="S174" s="2"/>
      <c r="T174" s="2"/>
      <c r="W174">
        <f t="shared" si="22"/>
        <v>169</v>
      </c>
    </row>
    <row r="175" spans="1:23" x14ac:dyDescent="0.25">
      <c r="A175" s="32">
        <f ca="1">Uniform_A+B175*(Uniform_B-Uniform_A)</f>
        <v>5.3543598405225215</v>
      </c>
      <c r="B175" s="2">
        <f t="shared" ca="1" si="18"/>
        <v>0.53543598405225212</v>
      </c>
      <c r="C175" s="4"/>
      <c r="D175" s="5">
        <f ca="1">IF(E175&lt;(Driehoek_C-Driehoek_A)/(Driehoek_B-Driehoek_A),Driehoek_A+SQRT(E175*(Driehoek_B-Driehoek_A)*(Driehoek_C-Driehoek_A)),Driehoek_B-SQRT((1-E175)*(Driehoek_B-Driehoek_A)*(Driehoek_B-Driehoek_C)))</f>
        <v>4.2571238278548815</v>
      </c>
      <c r="E175" s="2">
        <f t="shared" ca="1" si="19"/>
        <v>0.35728930330565922</v>
      </c>
      <c r="F175" s="2"/>
      <c r="G175" s="15">
        <f ca="1">_xlfn.NORM.INV(H175,Normaal_Mu,Normaal_Sigma)</f>
        <v>4.7346067500919045</v>
      </c>
      <c r="H175" s="2">
        <f t="shared" ca="1" si="20"/>
        <v>0.44721665607863714</v>
      </c>
      <c r="I175" s="2"/>
      <c r="J175" s="15">
        <f ca="1">-LN(K175) /NegExp_Labda</f>
        <v>2.0790892509815042</v>
      </c>
      <c r="K175" s="2">
        <f t="shared" ca="1" si="21"/>
        <v>0.65980044206044419</v>
      </c>
      <c r="L175" s="2"/>
      <c r="M175" s="17">
        <f ca="1">VLOOKUP(N175,$S$5:$T$105,2,TRUE)</f>
        <v>4</v>
      </c>
      <c r="N175" s="2">
        <f t="shared" ca="1" si="16"/>
        <v>0.36585523029978728</v>
      </c>
      <c r="O175" s="2"/>
      <c r="P175" s="31">
        <f t="shared" ca="1" si="17"/>
        <v>4.085035933890163</v>
      </c>
      <c r="Q175" s="2"/>
      <c r="R175" s="2"/>
      <c r="S175" s="2"/>
      <c r="T175" s="2"/>
      <c r="W175">
        <f t="shared" si="22"/>
        <v>170</v>
      </c>
    </row>
    <row r="176" spans="1:23" x14ac:dyDescent="0.25">
      <c r="A176" s="32">
        <f ca="1">Uniform_A+B176*(Uniform_B-Uniform_A)</f>
        <v>7.6197891770294586</v>
      </c>
      <c r="B176" s="2">
        <f t="shared" ca="1" si="18"/>
        <v>0.7619789177029459</v>
      </c>
      <c r="C176" s="4"/>
      <c r="D176" s="5">
        <f ca="1">IF(E176&lt;(Driehoek_C-Driehoek_A)/(Driehoek_B-Driehoek_A),Driehoek_A+SQRT(E176*(Driehoek_B-Driehoek_A)*(Driehoek_C-Driehoek_A)),Driehoek_B-SQRT((1-E176)*(Driehoek_B-Driehoek_A)*(Driehoek_B-Driehoek_C)))</f>
        <v>7.3600727024750716</v>
      </c>
      <c r="E176" s="2">
        <f t="shared" ca="1" si="19"/>
        <v>0.92316109882378816</v>
      </c>
      <c r="F176" s="2"/>
      <c r="G176" s="15">
        <f ca="1">_xlfn.NORM.INV(H176,Normaal_Mu,Normaal_Sigma)</f>
        <v>5.6504327832182861</v>
      </c>
      <c r="H176" s="2">
        <f t="shared" ca="1" si="20"/>
        <v>0.62749134814963592</v>
      </c>
      <c r="I176" s="2"/>
      <c r="J176" s="15">
        <f ca="1">-LN(K176) /NegExp_Labda</f>
        <v>3.9969882028526715</v>
      </c>
      <c r="K176" s="2">
        <f t="shared" ca="1" si="21"/>
        <v>0.44959970318861975</v>
      </c>
      <c r="L176" s="2"/>
      <c r="M176" s="17">
        <f ca="1">VLOOKUP(N176,$S$5:$T$105,2,TRUE)</f>
        <v>2</v>
      </c>
      <c r="N176" s="2">
        <f t="shared" ca="1" si="16"/>
        <v>0.1165741463718184</v>
      </c>
      <c r="O176" s="2"/>
      <c r="P176" s="31">
        <f t="shared" ca="1" si="17"/>
        <v>5.3254565731150976</v>
      </c>
      <c r="Q176" s="2"/>
      <c r="R176" s="2"/>
      <c r="S176" s="2"/>
      <c r="T176" s="2"/>
      <c r="W176">
        <f t="shared" si="22"/>
        <v>171</v>
      </c>
    </row>
    <row r="177" spans="1:23" x14ac:dyDescent="0.25">
      <c r="A177" s="32">
        <f ca="1">Uniform_A+B177*(Uniform_B-Uniform_A)</f>
        <v>1.6266202088096371</v>
      </c>
      <c r="B177" s="2">
        <f t="shared" ca="1" si="18"/>
        <v>0.16266202088096371</v>
      </c>
      <c r="C177" s="4"/>
      <c r="D177" s="5">
        <f ca="1">IF(E177&lt;(Driehoek_C-Driehoek_A)/(Driehoek_B-Driehoek_A),Driehoek_A+SQRT(E177*(Driehoek_B-Driehoek_A)*(Driehoek_C-Driehoek_A)),Driehoek_B-SQRT((1-E177)*(Driehoek_B-Driehoek_A)*(Driehoek_B-Driehoek_C)))</f>
        <v>6.0178273698727747</v>
      </c>
      <c r="E177" s="2">
        <f t="shared" ca="1" si="19"/>
        <v>0.74590418297485905</v>
      </c>
      <c r="F177" s="2"/>
      <c r="G177" s="15">
        <f ca="1">_xlfn.NORM.INV(H177,Normaal_Mu,Normaal_Sigma)</f>
        <v>6.7632186370127396</v>
      </c>
      <c r="H177" s="2">
        <f t="shared" ca="1" si="20"/>
        <v>0.81100594291812544</v>
      </c>
      <c r="I177" s="2"/>
      <c r="J177" s="15">
        <f ca="1">-LN(K177) /NegExp_Labda</f>
        <v>2.707944224237119</v>
      </c>
      <c r="K177" s="2">
        <f t="shared" ca="1" si="21"/>
        <v>0.58182309097944263</v>
      </c>
      <c r="L177" s="2"/>
      <c r="M177" s="17">
        <f ca="1">VLOOKUP(N177,$S$5:$T$105,2,TRUE)</f>
        <v>9</v>
      </c>
      <c r="N177" s="2">
        <f t="shared" ca="1" si="16"/>
        <v>0.96770721748038235</v>
      </c>
      <c r="O177" s="2"/>
      <c r="P177" s="31">
        <f t="shared" ca="1" si="17"/>
        <v>5.2231220879864537</v>
      </c>
      <c r="Q177" s="2"/>
      <c r="R177" s="2"/>
      <c r="S177" s="2"/>
      <c r="T177" s="2"/>
      <c r="W177">
        <f t="shared" si="22"/>
        <v>172</v>
      </c>
    </row>
    <row r="178" spans="1:23" x14ac:dyDescent="0.25">
      <c r="A178" s="32">
        <f ca="1">Uniform_A+B178*(Uniform_B-Uniform_A)</f>
        <v>0.22633577904240143</v>
      </c>
      <c r="B178" s="2">
        <f t="shared" ca="1" si="18"/>
        <v>2.2633577904240143E-2</v>
      </c>
      <c r="C178" s="4"/>
      <c r="D178" s="5">
        <f ca="1">IF(E178&lt;(Driehoek_C-Driehoek_A)/(Driehoek_B-Driehoek_A),Driehoek_A+SQRT(E178*(Driehoek_B-Driehoek_A)*(Driehoek_C-Driehoek_A)),Driehoek_B-SQRT((1-E178)*(Driehoek_B-Driehoek_A)*(Driehoek_B-Driehoek_C)))</f>
        <v>6.8017668210381634</v>
      </c>
      <c r="E178" s="2">
        <f t="shared" ca="1" si="19"/>
        <v>0.86193631116889535</v>
      </c>
      <c r="F178" s="2"/>
      <c r="G178" s="15">
        <f ca="1">_xlfn.NORM.INV(H178,Normaal_Mu,Normaal_Sigma)</f>
        <v>3.5826075436579972</v>
      </c>
      <c r="H178" s="2">
        <f t="shared" ca="1" si="20"/>
        <v>0.23925650299946188</v>
      </c>
      <c r="I178" s="2"/>
      <c r="J178" s="15">
        <f ca="1">-LN(K178) /NegExp_Labda</f>
        <v>4.2464145862876723</v>
      </c>
      <c r="K178" s="2">
        <f t="shared" ca="1" si="21"/>
        <v>0.4277215337365865</v>
      </c>
      <c r="L178" s="2"/>
      <c r="M178" s="17">
        <f ca="1">VLOOKUP(N178,$S$5:$T$105,2,TRUE)</f>
        <v>5</v>
      </c>
      <c r="N178" s="2">
        <f t="shared" ca="1" si="16"/>
        <v>0.44282410030830943</v>
      </c>
      <c r="O178" s="2"/>
      <c r="P178" s="31">
        <f t="shared" ca="1" si="17"/>
        <v>3.9714249460052473</v>
      </c>
      <c r="Q178" s="2"/>
      <c r="R178" s="2"/>
      <c r="S178" s="2"/>
      <c r="T178" s="2"/>
      <c r="W178">
        <f t="shared" si="22"/>
        <v>173</v>
      </c>
    </row>
    <row r="179" spans="1:23" x14ac:dyDescent="0.25">
      <c r="A179" s="32">
        <f ca="1">Uniform_A+B179*(Uniform_B-Uniform_A)</f>
        <v>3.2832772908723271</v>
      </c>
      <c r="B179" s="2">
        <f t="shared" ca="1" si="18"/>
        <v>0.32832772908723273</v>
      </c>
      <c r="C179" s="4"/>
      <c r="D179" s="5">
        <f ca="1">IF(E179&lt;(Driehoek_C-Driehoek_A)/(Driehoek_B-Driehoek_A),Driehoek_A+SQRT(E179*(Driehoek_B-Driehoek_A)*(Driehoek_C-Driehoek_A)),Driehoek_B-SQRT((1-E179)*(Driehoek_B-Driehoek_A)*(Driehoek_B-Driehoek_C)))</f>
        <v>7.2250029713992694</v>
      </c>
      <c r="E179" s="2">
        <f t="shared" ca="1" si="19"/>
        <v>0.90998244424167363</v>
      </c>
      <c r="F179" s="2"/>
      <c r="G179" s="15">
        <f ca="1">_xlfn.NORM.INV(H179,Normaal_Mu,Normaal_Sigma)</f>
        <v>5.5866811855826572</v>
      </c>
      <c r="H179" s="2">
        <f t="shared" ca="1" si="20"/>
        <v>0.61536908548042457</v>
      </c>
      <c r="I179" s="2"/>
      <c r="J179" s="15">
        <f ca="1">-LN(K179) /NegExp_Labda</f>
        <v>1.1682385931087691E-2</v>
      </c>
      <c r="K179" s="2">
        <f t="shared" ca="1" si="21"/>
        <v>0.99766625025199074</v>
      </c>
      <c r="L179" s="2"/>
      <c r="M179" s="17">
        <f ca="1">VLOOKUP(N179,$S$5:$T$105,2,TRUE)</f>
        <v>9</v>
      </c>
      <c r="N179" s="2">
        <f t="shared" ca="1" si="16"/>
        <v>0.95033991608195967</v>
      </c>
      <c r="O179" s="2"/>
      <c r="P179" s="31">
        <f t="shared" ca="1" si="17"/>
        <v>5.0213287667570681</v>
      </c>
      <c r="Q179" s="2"/>
      <c r="R179" s="2"/>
      <c r="S179" s="2"/>
      <c r="T179" s="2"/>
      <c r="W179">
        <f t="shared" si="22"/>
        <v>174</v>
      </c>
    </row>
    <row r="180" spans="1:23" x14ac:dyDescent="0.25">
      <c r="A180" s="32">
        <f ca="1">Uniform_A+B180*(Uniform_B-Uniform_A)</f>
        <v>2.9138532155963501</v>
      </c>
      <c r="B180" s="2">
        <f t="shared" ca="1" si="18"/>
        <v>0.29138532155963504</v>
      </c>
      <c r="C180" s="4"/>
      <c r="D180" s="5">
        <f ca="1">IF(E180&lt;(Driehoek_C-Driehoek_A)/(Driehoek_B-Driehoek_A),Driehoek_A+SQRT(E180*(Driehoek_B-Driehoek_A)*(Driehoek_C-Driehoek_A)),Driehoek_B-SQRT((1-E180)*(Driehoek_B-Driehoek_A)*(Driehoek_B-Driehoek_C)))</f>
        <v>4.4703526508719014</v>
      </c>
      <c r="E180" s="2">
        <f t="shared" ca="1" si="19"/>
        <v>0.41377985407247975</v>
      </c>
      <c r="F180" s="2"/>
      <c r="G180" s="15">
        <f ca="1">_xlfn.NORM.INV(H180,Normaal_Mu,Normaal_Sigma)</f>
        <v>5.404899457286648</v>
      </c>
      <c r="H180" s="2">
        <f t="shared" ca="1" si="20"/>
        <v>0.58021742233645046</v>
      </c>
      <c r="I180" s="2"/>
      <c r="J180" s="15">
        <f ca="1">-LN(K180) /NegExp_Labda</f>
        <v>1.7303659326199032</v>
      </c>
      <c r="K180" s="2">
        <f t="shared" ca="1" si="21"/>
        <v>0.70746070862166421</v>
      </c>
      <c r="L180" s="2"/>
      <c r="M180" s="17">
        <f ca="1">VLOOKUP(N180,$S$5:$T$105,2,TRUE)</f>
        <v>2</v>
      </c>
      <c r="N180" s="2">
        <f t="shared" ca="1" si="16"/>
        <v>7.6547576384804361E-2</v>
      </c>
      <c r="O180" s="2"/>
      <c r="P180" s="31">
        <f t="shared" ca="1" si="17"/>
        <v>3.3038942512749605</v>
      </c>
      <c r="Q180" s="2"/>
      <c r="R180" s="2"/>
      <c r="S180" s="2"/>
      <c r="T180" s="2"/>
      <c r="W180">
        <f t="shared" si="22"/>
        <v>175</v>
      </c>
    </row>
    <row r="181" spans="1:23" x14ac:dyDescent="0.25">
      <c r="A181" s="32">
        <f ca="1">Uniform_A+B181*(Uniform_B-Uniform_A)</f>
        <v>7.7040595541706312</v>
      </c>
      <c r="B181" s="2">
        <f t="shared" ca="1" si="18"/>
        <v>0.77040595541706314</v>
      </c>
      <c r="C181" s="4"/>
      <c r="D181" s="5">
        <f ca="1">IF(E181&lt;(Driehoek_C-Driehoek_A)/(Driehoek_B-Driehoek_A),Driehoek_A+SQRT(E181*(Driehoek_B-Driehoek_A)*(Driehoek_C-Driehoek_A)),Driehoek_B-SQRT((1-E181)*(Driehoek_B-Driehoek_A)*(Driehoek_B-Driehoek_C)))</f>
        <v>6.1640180331005947</v>
      </c>
      <c r="E181" s="2">
        <f t="shared" ca="1" si="19"/>
        <v>0.77020589381203941</v>
      </c>
      <c r="F181" s="2"/>
      <c r="G181" s="15">
        <f ca="1">_xlfn.NORM.INV(H181,Normaal_Mu,Normaal_Sigma)</f>
        <v>1.4170293552014366</v>
      </c>
      <c r="H181" s="2">
        <f t="shared" ca="1" si="20"/>
        <v>3.6607723938749892E-2</v>
      </c>
      <c r="I181" s="2"/>
      <c r="J181" s="15">
        <f ca="1">-LN(K181) /NegExp_Labda</f>
        <v>3.2124696696496966</v>
      </c>
      <c r="K181" s="2">
        <f t="shared" ca="1" si="21"/>
        <v>0.52597903001543578</v>
      </c>
      <c r="L181" s="2"/>
      <c r="M181" s="17">
        <f ca="1">VLOOKUP(N181,$S$5:$T$105,2,TRUE)</f>
        <v>5</v>
      </c>
      <c r="N181" s="2">
        <f t="shared" ca="1" si="16"/>
        <v>0.47386051330067192</v>
      </c>
      <c r="O181" s="2"/>
      <c r="P181" s="31">
        <f t="shared" ca="1" si="17"/>
        <v>4.6995153224244719</v>
      </c>
      <c r="Q181" s="2"/>
      <c r="R181" s="2"/>
      <c r="S181" s="2"/>
      <c r="T181" s="2"/>
      <c r="W181">
        <f t="shared" si="22"/>
        <v>176</v>
      </c>
    </row>
    <row r="182" spans="1:23" x14ac:dyDescent="0.25">
      <c r="A182" s="32">
        <f ca="1">Uniform_A+B182*(Uniform_B-Uniform_A)</f>
        <v>7.0800971121431768</v>
      </c>
      <c r="B182" s="2">
        <f t="shared" ca="1" si="18"/>
        <v>0.70800971121431766</v>
      </c>
      <c r="C182" s="4"/>
      <c r="D182" s="5">
        <f ca="1">IF(E182&lt;(Driehoek_C-Driehoek_A)/(Driehoek_B-Driehoek_A),Driehoek_A+SQRT(E182*(Driehoek_B-Driehoek_A)*(Driehoek_C-Driehoek_A)),Driehoek_B-SQRT((1-E182)*(Driehoek_B-Driehoek_A)*(Driehoek_B-Driehoek_C)))</f>
        <v>4.8757653554115494</v>
      </c>
      <c r="E182" s="2">
        <f t="shared" ca="1" si="19"/>
        <v>0.5140196741821822</v>
      </c>
      <c r="F182" s="2"/>
      <c r="G182" s="15">
        <f ca="1">_xlfn.NORM.INV(H182,Normaal_Mu,Normaal_Sigma)</f>
        <v>7.2625495246455927</v>
      </c>
      <c r="H182" s="2">
        <f t="shared" ca="1" si="20"/>
        <v>0.87103026834554809</v>
      </c>
      <c r="I182" s="2"/>
      <c r="J182" s="15">
        <f ca="1">-LN(K182) /NegExp_Labda</f>
        <v>2.0073237512726734</v>
      </c>
      <c r="K182" s="2">
        <f t="shared" ca="1" si="21"/>
        <v>0.66933891331021134</v>
      </c>
      <c r="L182" s="2"/>
      <c r="M182" s="17">
        <f ca="1">VLOOKUP(N182,$S$5:$T$105,2,TRUE)</f>
        <v>2</v>
      </c>
      <c r="N182" s="2">
        <f t="shared" ca="1" si="16"/>
        <v>7.9892978367681389E-2</v>
      </c>
      <c r="O182" s="2"/>
      <c r="P182" s="31">
        <f t="shared" ca="1" si="17"/>
        <v>4.6451471486945985</v>
      </c>
      <c r="Q182" s="2"/>
      <c r="R182" s="2"/>
      <c r="S182" s="2"/>
      <c r="T182" s="2"/>
      <c r="W182">
        <f t="shared" si="22"/>
        <v>177</v>
      </c>
    </row>
    <row r="183" spans="1:23" x14ac:dyDescent="0.25">
      <c r="A183" s="32">
        <f ca="1">Uniform_A+B183*(Uniform_B-Uniform_A)</f>
        <v>5.4478615771450016</v>
      </c>
      <c r="B183" s="2">
        <f t="shared" ca="1" si="18"/>
        <v>0.54478615771450012</v>
      </c>
      <c r="C183" s="4"/>
      <c r="D183" s="5">
        <f ca="1">IF(E183&lt;(Driehoek_C-Driehoek_A)/(Driehoek_B-Driehoek_A),Driehoek_A+SQRT(E183*(Driehoek_B-Driehoek_A)*(Driehoek_C-Driehoek_A)),Driehoek_B-SQRT((1-E183)*(Driehoek_B-Driehoek_A)*(Driehoek_B-Driehoek_C)))</f>
        <v>3.270023834365114</v>
      </c>
      <c r="E183" s="2">
        <f t="shared" ca="1" si="19"/>
        <v>0.11521146713253339</v>
      </c>
      <c r="F183" s="2"/>
      <c r="G183" s="15">
        <f ca="1">_xlfn.NORM.INV(H183,Normaal_Mu,Normaal_Sigma)</f>
        <v>4.3683685261598297</v>
      </c>
      <c r="H183" s="2">
        <f t="shared" ca="1" si="20"/>
        <v>0.37607118632909908</v>
      </c>
      <c r="I183" s="2"/>
      <c r="J183" s="15">
        <f ca="1">-LN(K183) /NegExp_Labda</f>
        <v>7.5027064177083291</v>
      </c>
      <c r="K183" s="2">
        <f t="shared" ca="1" si="21"/>
        <v>0.22300941614641079</v>
      </c>
      <c r="L183" s="2"/>
      <c r="M183" s="17">
        <f ca="1">VLOOKUP(N183,$S$5:$T$105,2,TRUE)</f>
        <v>8</v>
      </c>
      <c r="N183" s="2">
        <f t="shared" ca="1" si="16"/>
        <v>0.93005201240003155</v>
      </c>
      <c r="O183" s="2"/>
      <c r="P183" s="31">
        <f t="shared" ca="1" si="17"/>
        <v>5.7177920710756549</v>
      </c>
      <c r="Q183" s="2"/>
      <c r="R183" s="2"/>
      <c r="S183" s="2"/>
      <c r="T183" s="2"/>
      <c r="W183">
        <f t="shared" si="22"/>
        <v>178</v>
      </c>
    </row>
    <row r="184" spans="1:23" x14ac:dyDescent="0.25">
      <c r="A184" s="32">
        <f ca="1">Uniform_A+B184*(Uniform_B-Uniform_A)</f>
        <v>4.7179684969271083</v>
      </c>
      <c r="B184" s="2">
        <f t="shared" ca="1" si="18"/>
        <v>0.47179684969271085</v>
      </c>
      <c r="C184" s="4"/>
      <c r="D184" s="5">
        <f ca="1">IF(E184&lt;(Driehoek_C-Driehoek_A)/(Driehoek_B-Driehoek_A),Driehoek_A+SQRT(E184*(Driehoek_B-Driehoek_A)*(Driehoek_C-Driehoek_A)),Driehoek_B-SQRT((1-E184)*(Driehoek_B-Driehoek_A)*(Driehoek_B-Driehoek_C)))</f>
        <v>8.022284327892848</v>
      </c>
      <c r="E184" s="2">
        <f t="shared" ca="1" si="19"/>
        <v>0.97268777327188738</v>
      </c>
      <c r="F184" s="2"/>
      <c r="G184" s="15">
        <f ca="1">_xlfn.NORM.INV(H184,Normaal_Mu,Normaal_Sigma)</f>
        <v>5.898579741456758</v>
      </c>
      <c r="H184" s="2">
        <f t="shared" ca="1" si="20"/>
        <v>0.67338871807323131</v>
      </c>
      <c r="I184" s="2"/>
      <c r="J184" s="15">
        <f ca="1">-LN(K184) /NegExp_Labda</f>
        <v>2.3160968338841346</v>
      </c>
      <c r="K184" s="2">
        <f t="shared" ca="1" si="21"/>
        <v>0.62925457981765143</v>
      </c>
      <c r="L184" s="2"/>
      <c r="M184" s="17">
        <f ca="1">VLOOKUP(N184,$S$5:$T$105,2,TRUE)</f>
        <v>3</v>
      </c>
      <c r="N184" s="2">
        <f t="shared" ca="1" si="16"/>
        <v>0.24210733699379594</v>
      </c>
      <c r="O184" s="2"/>
      <c r="P184" s="31">
        <f t="shared" ca="1" si="17"/>
        <v>4.7909858800321699</v>
      </c>
      <c r="Q184" s="2"/>
      <c r="R184" s="2"/>
      <c r="S184" s="2"/>
      <c r="T184" s="2"/>
      <c r="W184">
        <f t="shared" si="22"/>
        <v>179</v>
      </c>
    </row>
    <row r="185" spans="1:23" x14ac:dyDescent="0.25">
      <c r="A185" s="32">
        <f ca="1">Uniform_A+B185*(Uniform_B-Uniform_A)</f>
        <v>5.8362376250205292</v>
      </c>
      <c r="B185" s="2">
        <f t="shared" ca="1" si="18"/>
        <v>0.58362376250205295</v>
      </c>
      <c r="C185" s="4"/>
      <c r="D185" s="5">
        <f ca="1">IF(E185&lt;(Driehoek_C-Driehoek_A)/(Driehoek_B-Driehoek_A),Driehoek_A+SQRT(E185*(Driehoek_B-Driehoek_A)*(Driehoek_C-Driehoek_A)),Driehoek_B-SQRT((1-E185)*(Driehoek_B-Driehoek_A)*(Driehoek_B-Driehoek_C)))</f>
        <v>6.7123781278242571</v>
      </c>
      <c r="E185" s="2">
        <f t="shared" ca="1" si="19"/>
        <v>0.85047960485551855</v>
      </c>
      <c r="F185" s="2"/>
      <c r="G185" s="15">
        <f ca="1">_xlfn.NORM.INV(H185,Normaal_Mu,Normaal_Sigma)</f>
        <v>3.5774653756664478</v>
      </c>
      <c r="H185" s="2">
        <f t="shared" ca="1" si="20"/>
        <v>0.23845930175417451</v>
      </c>
      <c r="I185" s="2"/>
      <c r="J185" s="15">
        <f ca="1">-LN(K185) /NegExp_Labda</f>
        <v>7.3351214950772432</v>
      </c>
      <c r="K185" s="2">
        <f t="shared" ca="1" si="21"/>
        <v>0.23061069366151887</v>
      </c>
      <c r="L185" s="2"/>
      <c r="M185" s="17">
        <f ca="1">VLOOKUP(N185,$S$5:$T$105,2,TRUE)</f>
        <v>6</v>
      </c>
      <c r="N185" s="2">
        <f t="shared" ca="1" si="16"/>
        <v>0.75451113031709094</v>
      </c>
      <c r="O185" s="2"/>
      <c r="P185" s="31">
        <f t="shared" ca="1" si="17"/>
        <v>5.8922405247176952</v>
      </c>
      <c r="Q185" s="2"/>
      <c r="R185" s="2"/>
      <c r="S185" s="2"/>
      <c r="T185" s="2"/>
      <c r="W185">
        <f t="shared" si="22"/>
        <v>180</v>
      </c>
    </row>
    <row r="186" spans="1:23" x14ac:dyDescent="0.25">
      <c r="A186" s="32">
        <f ca="1">Uniform_A+B186*(Uniform_B-Uniform_A)</f>
        <v>9.2639922405285375</v>
      </c>
      <c r="B186" s="2">
        <f t="shared" ca="1" si="18"/>
        <v>0.9263992240528538</v>
      </c>
      <c r="C186" s="4"/>
      <c r="D186" s="5">
        <f ca="1">IF(E186&lt;(Driehoek_C-Driehoek_A)/(Driehoek_B-Driehoek_A),Driehoek_A+SQRT(E186*(Driehoek_B-Driehoek_A)*(Driehoek_C-Driehoek_A)),Driehoek_B-SQRT((1-E186)*(Driehoek_B-Driehoek_A)*(Driehoek_B-Driehoek_C)))</f>
        <v>5.3194856298636921</v>
      </c>
      <c r="E186" s="2">
        <f t="shared" ca="1" si="19"/>
        <v>0.61296611346343244</v>
      </c>
      <c r="F186" s="2"/>
      <c r="G186" s="15">
        <f ca="1">_xlfn.NORM.INV(H186,Normaal_Mu,Normaal_Sigma)</f>
        <v>2.9957174626133507</v>
      </c>
      <c r="H186" s="2">
        <f t="shared" ca="1" si="20"/>
        <v>0.15813768431563058</v>
      </c>
      <c r="I186" s="2"/>
      <c r="J186" s="15">
        <f ca="1">-LN(K186) /NegExp_Labda</f>
        <v>0.31991932392730965</v>
      </c>
      <c r="K186" s="2">
        <f t="shared" ca="1" si="21"/>
        <v>0.93802013456473787</v>
      </c>
      <c r="L186" s="2"/>
      <c r="M186" s="17">
        <f ca="1">VLOOKUP(N186,$S$5:$T$105,2,TRUE)</f>
        <v>4</v>
      </c>
      <c r="N186" s="2">
        <f t="shared" ca="1" si="16"/>
        <v>0.30118352928503711</v>
      </c>
      <c r="O186" s="2"/>
      <c r="P186" s="31">
        <f t="shared" ca="1" si="17"/>
        <v>4.3798229313865775</v>
      </c>
      <c r="Q186" s="2"/>
      <c r="R186" s="2"/>
      <c r="S186" s="2"/>
      <c r="T186" s="2"/>
      <c r="W186">
        <f t="shared" si="22"/>
        <v>181</v>
      </c>
    </row>
    <row r="187" spans="1:23" x14ac:dyDescent="0.25">
      <c r="A187" s="32">
        <f ca="1">Uniform_A+B187*(Uniform_B-Uniform_A)</f>
        <v>7.1521201540499462</v>
      </c>
      <c r="B187" s="2">
        <f t="shared" ca="1" si="18"/>
        <v>0.71521201540499457</v>
      </c>
      <c r="C187" s="4"/>
      <c r="D187" s="5">
        <f ca="1">IF(E187&lt;(Driehoek_C-Driehoek_A)/(Driehoek_B-Driehoek_A),Driehoek_A+SQRT(E187*(Driehoek_B-Driehoek_A)*(Driehoek_C-Driehoek_A)),Driehoek_B-SQRT((1-E187)*(Driehoek_B-Driehoek_A)*(Driehoek_B-Driehoek_C)))</f>
        <v>4.1804547158020284</v>
      </c>
      <c r="E187" s="2">
        <f t="shared" ca="1" si="19"/>
        <v>0.33634237867328831</v>
      </c>
      <c r="F187" s="2"/>
      <c r="G187" s="15">
        <f ca="1">_xlfn.NORM.INV(H187,Normaal_Mu,Normaal_Sigma)</f>
        <v>1.9923257716503127</v>
      </c>
      <c r="H187" s="2">
        <f t="shared" ca="1" si="20"/>
        <v>6.6311656149831588E-2</v>
      </c>
      <c r="I187" s="2"/>
      <c r="J187" s="15">
        <f ca="1">-LN(K187) /NegExp_Labda</f>
        <v>4.5235577115915815</v>
      </c>
      <c r="K187" s="2">
        <f t="shared" ca="1" si="21"/>
        <v>0.40465859514948499</v>
      </c>
      <c r="L187" s="2"/>
      <c r="M187" s="17">
        <f ca="1">VLOOKUP(N187,$S$5:$T$105,2,TRUE)</f>
        <v>3</v>
      </c>
      <c r="N187" s="2">
        <f t="shared" ca="1" si="16"/>
        <v>0.15184340434196686</v>
      </c>
      <c r="O187" s="2"/>
      <c r="P187" s="31">
        <f t="shared" ca="1" si="17"/>
        <v>4.1696916706187732</v>
      </c>
      <c r="Q187" s="2"/>
      <c r="R187" s="2"/>
      <c r="S187" s="2"/>
      <c r="T187" s="2"/>
      <c r="W187">
        <f t="shared" si="22"/>
        <v>182</v>
      </c>
    </row>
    <row r="188" spans="1:23" x14ac:dyDescent="0.25">
      <c r="A188" s="32">
        <f ca="1">Uniform_A+B188*(Uniform_B-Uniform_A)</f>
        <v>4.6223945772442203</v>
      </c>
      <c r="B188" s="2">
        <f t="shared" ca="1" si="18"/>
        <v>0.46223945772442199</v>
      </c>
      <c r="C188" s="4"/>
      <c r="D188" s="5">
        <f ca="1">IF(E188&lt;(Driehoek_C-Driehoek_A)/(Driehoek_B-Driehoek_A),Driehoek_A+SQRT(E188*(Driehoek_B-Driehoek_A)*(Driehoek_C-Driehoek_A)),Driehoek_B-SQRT((1-E188)*(Driehoek_B-Driehoek_A)*(Driehoek_B-Driehoek_C)))</f>
        <v>4.3835315169603257</v>
      </c>
      <c r="E188" s="2">
        <f t="shared" ca="1" si="19"/>
        <v>0.39109196414575331</v>
      </c>
      <c r="F188" s="2"/>
      <c r="G188" s="15">
        <f ca="1">_xlfn.NORM.INV(H188,Normaal_Mu,Normaal_Sigma)</f>
        <v>5.3227583734993491</v>
      </c>
      <c r="H188" s="2">
        <f t="shared" ca="1" si="20"/>
        <v>0.56410262081311879</v>
      </c>
      <c r="I188" s="2"/>
      <c r="J188" s="15">
        <f ca="1">-LN(K188) /NegExp_Labda</f>
        <v>5.1804838346326765</v>
      </c>
      <c r="K188" s="2">
        <f t="shared" ca="1" si="21"/>
        <v>0.35483699395133006</v>
      </c>
      <c r="L188" s="2"/>
      <c r="M188" s="17">
        <f ca="1">VLOOKUP(N188,$S$5:$T$105,2,TRUE)</f>
        <v>7</v>
      </c>
      <c r="N188" s="2">
        <f t="shared" ca="1" si="16"/>
        <v>0.84872507868338343</v>
      </c>
      <c r="O188" s="2"/>
      <c r="P188" s="31">
        <f t="shared" ca="1" si="17"/>
        <v>5.3018336604673149</v>
      </c>
      <c r="Q188" s="2"/>
      <c r="R188" s="2"/>
      <c r="S188" s="2"/>
      <c r="T188" s="2"/>
      <c r="W188">
        <f t="shared" si="22"/>
        <v>183</v>
      </c>
    </row>
    <row r="189" spans="1:23" x14ac:dyDescent="0.25">
      <c r="A189" s="32">
        <f ca="1">Uniform_A+B189*(Uniform_B-Uniform_A)</f>
        <v>5.9058028668351241</v>
      </c>
      <c r="B189" s="2">
        <f t="shared" ca="1" si="18"/>
        <v>0.59058028668351237</v>
      </c>
      <c r="C189" s="4"/>
      <c r="D189" s="5">
        <f ca="1">IF(E189&lt;(Driehoek_C-Driehoek_A)/(Driehoek_B-Driehoek_A),Driehoek_A+SQRT(E189*(Driehoek_B-Driehoek_A)*(Driehoek_C-Driehoek_A)),Driehoek_B-SQRT((1-E189)*(Driehoek_B-Driehoek_A)*(Driehoek_B-Driehoek_C)))</f>
        <v>5.0558940589351256</v>
      </c>
      <c r="E189" s="2">
        <f t="shared" ca="1" si="19"/>
        <v>0.55554366644733599</v>
      </c>
      <c r="F189" s="2"/>
      <c r="G189" s="15">
        <f ca="1">_xlfn.NORM.INV(H189,Normaal_Mu,Normaal_Sigma)</f>
        <v>4.4046539082722198</v>
      </c>
      <c r="H189" s="2">
        <f t="shared" ca="1" si="20"/>
        <v>0.38297635880244907</v>
      </c>
      <c r="I189" s="2"/>
      <c r="J189" s="15">
        <f ca="1">-LN(K189) /NegExp_Labda</f>
        <v>0.86815822951712895</v>
      </c>
      <c r="K189" s="2">
        <f t="shared" ca="1" si="21"/>
        <v>0.84060648147775607</v>
      </c>
      <c r="L189" s="2"/>
      <c r="M189" s="17">
        <f ca="1">VLOOKUP(N189,$S$5:$T$105,2,TRUE)</f>
        <v>6</v>
      </c>
      <c r="N189" s="2">
        <f t="shared" ca="1" si="16"/>
        <v>0.75581748403294668</v>
      </c>
      <c r="O189" s="2"/>
      <c r="P189" s="31">
        <f t="shared" ca="1" si="17"/>
        <v>4.4469018127119195</v>
      </c>
      <c r="Q189" s="2"/>
      <c r="R189" s="2"/>
      <c r="S189" s="2"/>
      <c r="T189" s="2"/>
      <c r="W189">
        <f t="shared" si="22"/>
        <v>184</v>
      </c>
    </row>
    <row r="190" spans="1:23" x14ac:dyDescent="0.25">
      <c r="A190" s="32">
        <f ca="1">Uniform_A+B190*(Uniform_B-Uniform_A)</f>
        <v>8.912522085189801</v>
      </c>
      <c r="B190" s="2">
        <f t="shared" ca="1" si="18"/>
        <v>0.89125220851898013</v>
      </c>
      <c r="C190" s="4"/>
      <c r="D190" s="5">
        <f ca="1">IF(E190&lt;(Driehoek_C-Driehoek_A)/(Driehoek_B-Driehoek_A),Driehoek_A+SQRT(E190*(Driehoek_B-Driehoek_A)*(Driehoek_C-Driehoek_A)),Driehoek_B-SQRT((1-E190)*(Driehoek_B-Driehoek_A)*(Driehoek_B-Driehoek_C)))</f>
        <v>7.2680552922878991</v>
      </c>
      <c r="E190" s="2">
        <f t="shared" ca="1" si="19"/>
        <v>0.9142962151265156</v>
      </c>
      <c r="F190" s="2"/>
      <c r="G190" s="15">
        <f ca="1">_xlfn.NORM.INV(H190,Normaal_Mu,Normaal_Sigma)</f>
        <v>7.1000244292510057</v>
      </c>
      <c r="H190" s="2">
        <f t="shared" ca="1" si="20"/>
        <v>0.85314375153035671</v>
      </c>
      <c r="I190" s="2"/>
      <c r="J190" s="15">
        <f ca="1">-LN(K190) /NegExp_Labda</f>
        <v>4.8596249626781951</v>
      </c>
      <c r="K190" s="2">
        <f t="shared" ca="1" si="21"/>
        <v>0.37835400799854169</v>
      </c>
      <c r="L190" s="2"/>
      <c r="M190" s="17">
        <f ca="1">VLOOKUP(N190,$S$5:$T$105,2,TRUE)</f>
        <v>4</v>
      </c>
      <c r="N190" s="2">
        <f t="shared" ca="1" si="16"/>
        <v>0.43747651250952113</v>
      </c>
      <c r="O190" s="2"/>
      <c r="P190" s="31">
        <f t="shared" ca="1" si="17"/>
        <v>6.4280453538813802</v>
      </c>
      <c r="Q190" s="2"/>
      <c r="R190" s="2"/>
      <c r="S190" s="2"/>
      <c r="T190" s="2"/>
      <c r="W190">
        <f t="shared" si="22"/>
        <v>185</v>
      </c>
    </row>
    <row r="191" spans="1:23" x14ac:dyDescent="0.25">
      <c r="A191" s="32">
        <f ca="1">Uniform_A+B191*(Uniform_B-Uniform_A)</f>
        <v>6.1197832049364909</v>
      </c>
      <c r="B191" s="2">
        <f t="shared" ca="1" si="18"/>
        <v>0.61197832049364909</v>
      </c>
      <c r="C191" s="4"/>
      <c r="D191" s="5">
        <f ca="1">IF(E191&lt;(Driehoek_C-Driehoek_A)/(Driehoek_B-Driehoek_A),Driehoek_A+SQRT(E191*(Driehoek_B-Driehoek_A)*(Driehoek_C-Driehoek_A)),Driehoek_B-SQRT((1-E191)*(Driehoek_B-Driehoek_A)*(Driehoek_B-Driehoek_C)))</f>
        <v>7.8523875666313891</v>
      </c>
      <c r="E191" s="2">
        <f t="shared" ca="1" si="19"/>
        <v>0.96237102007936504</v>
      </c>
      <c r="F191" s="2"/>
      <c r="G191" s="15">
        <f ca="1">_xlfn.NORM.INV(H191,Normaal_Mu,Normaal_Sigma)</f>
        <v>5.4883169303359107</v>
      </c>
      <c r="H191" s="2">
        <f t="shared" ca="1" si="20"/>
        <v>0.5964459531569295</v>
      </c>
      <c r="I191" s="2"/>
      <c r="J191" s="15">
        <f ca="1">-LN(K191) /NegExp_Labda</f>
        <v>0.60721231434622458</v>
      </c>
      <c r="K191" s="2">
        <f t="shared" ca="1" si="21"/>
        <v>0.88564200918301161</v>
      </c>
      <c r="L191" s="2"/>
      <c r="M191" s="17">
        <f ca="1">VLOOKUP(N191,$S$5:$T$105,2,TRUE)</f>
        <v>5</v>
      </c>
      <c r="N191" s="2">
        <f t="shared" ca="1" si="16"/>
        <v>0.53657111845760064</v>
      </c>
      <c r="O191" s="2"/>
      <c r="P191" s="31">
        <f t="shared" ca="1" si="17"/>
        <v>5.0135400032500028</v>
      </c>
      <c r="Q191" s="2"/>
      <c r="R191" s="2"/>
      <c r="S191" s="2"/>
      <c r="T191" s="2"/>
      <c r="W191">
        <f t="shared" si="22"/>
        <v>186</v>
      </c>
    </row>
    <row r="192" spans="1:23" x14ac:dyDescent="0.25">
      <c r="A192" s="32">
        <f ca="1">Uniform_A+B192*(Uniform_B-Uniform_A)</f>
        <v>6.032049617103338</v>
      </c>
      <c r="B192" s="2">
        <f t="shared" ca="1" si="18"/>
        <v>0.60320496171033378</v>
      </c>
      <c r="C192" s="4"/>
      <c r="D192" s="5">
        <f ca="1">IF(E192&lt;(Driehoek_C-Driehoek_A)/(Driehoek_B-Driehoek_A),Driehoek_A+SQRT(E192*(Driehoek_B-Driehoek_A)*(Driehoek_C-Driehoek_A)),Driehoek_B-SQRT((1-E192)*(Driehoek_B-Driehoek_A)*(Driehoek_B-Driehoek_C)))</f>
        <v>2.7854875956687963</v>
      </c>
      <c r="E192" s="2">
        <f t="shared" ca="1" si="19"/>
        <v>4.407076878211047E-2</v>
      </c>
      <c r="F192" s="2"/>
      <c r="G192" s="15">
        <f ca="1">_xlfn.NORM.INV(H192,Normaal_Mu,Normaal_Sigma)</f>
        <v>3.4418206185167675</v>
      </c>
      <c r="H192" s="2">
        <f t="shared" ca="1" si="20"/>
        <v>0.21796344127770562</v>
      </c>
      <c r="I192" s="2"/>
      <c r="J192" s="15">
        <f ca="1">-LN(K192) /NegExp_Labda</f>
        <v>11.886344106670816</v>
      </c>
      <c r="K192" s="2">
        <f t="shared" ca="1" si="21"/>
        <v>9.2803695170586398E-2</v>
      </c>
      <c r="L192" s="2"/>
      <c r="M192" s="17">
        <f ca="1">VLOOKUP(N192,$S$5:$T$105,2,TRUE)</f>
        <v>7</v>
      </c>
      <c r="N192" s="2">
        <f t="shared" ca="1" si="16"/>
        <v>0.78512242707497404</v>
      </c>
      <c r="O192" s="2"/>
      <c r="P192" s="31">
        <f t="shared" ca="1" si="17"/>
        <v>6.2291403875919436</v>
      </c>
      <c r="Q192" s="2"/>
      <c r="R192" s="2"/>
      <c r="S192" s="2"/>
      <c r="T192" s="2"/>
      <c r="W192">
        <f t="shared" si="22"/>
        <v>187</v>
      </c>
    </row>
    <row r="193" spans="1:23" x14ac:dyDescent="0.25">
      <c r="A193" s="32">
        <f ca="1">Uniform_A+B193*(Uniform_B-Uniform_A)</f>
        <v>0.91138214010628382</v>
      </c>
      <c r="B193" s="2">
        <f t="shared" ca="1" si="18"/>
        <v>9.1138214010628382E-2</v>
      </c>
      <c r="C193" s="4"/>
      <c r="D193" s="5">
        <f ca="1">IF(E193&lt;(Driehoek_C-Driehoek_A)/(Driehoek_B-Driehoek_A),Driehoek_A+SQRT(E193*(Driehoek_B-Driehoek_A)*(Driehoek_C-Driehoek_A)),Driehoek_B-SQRT((1-E193)*(Driehoek_B-Driehoek_A)*(Driehoek_B-Driehoek_C)))</f>
        <v>4.8621873967523257</v>
      </c>
      <c r="E193" s="2">
        <f t="shared" ca="1" si="19"/>
        <v>0.51081448172584876</v>
      </c>
      <c r="F193" s="2"/>
      <c r="G193" s="15">
        <f ca="1">_xlfn.NORM.INV(H193,Normaal_Mu,Normaal_Sigma)</f>
        <v>4.6516199357383208</v>
      </c>
      <c r="H193" s="2">
        <f t="shared" ca="1" si="20"/>
        <v>0.43085805949564226</v>
      </c>
      <c r="I193" s="2"/>
      <c r="J193" s="15">
        <f ca="1">-LN(K193) /NegExp_Labda</f>
        <v>8.1877947749153552</v>
      </c>
      <c r="K193" s="2">
        <f t="shared" ca="1" si="21"/>
        <v>0.1944541347115657</v>
      </c>
      <c r="L193" s="2"/>
      <c r="M193" s="17">
        <f ca="1">VLOOKUP(N193,$S$5:$T$105,2,TRUE)</f>
        <v>3</v>
      </c>
      <c r="N193" s="2">
        <f t="shared" ca="1" si="16"/>
        <v>0.22750329023388494</v>
      </c>
      <c r="O193" s="2"/>
      <c r="P193" s="31">
        <f t="shared" ca="1" si="17"/>
        <v>4.3225968495024576</v>
      </c>
      <c r="Q193" s="2"/>
      <c r="R193" s="2"/>
      <c r="S193" s="2"/>
      <c r="T193" s="2"/>
      <c r="W193">
        <f t="shared" si="22"/>
        <v>188</v>
      </c>
    </row>
    <row r="194" spans="1:23" x14ac:dyDescent="0.25">
      <c r="A194" s="32">
        <f ca="1">Uniform_A+B194*(Uniform_B-Uniform_A)</f>
        <v>1.8305563478102149</v>
      </c>
      <c r="B194" s="2">
        <f t="shared" ca="1" si="18"/>
        <v>0.18305563478102149</v>
      </c>
      <c r="C194" s="4"/>
      <c r="D194" s="5">
        <f ca="1">IF(E194&lt;(Driehoek_C-Driehoek_A)/(Driehoek_B-Driehoek_A),Driehoek_A+SQRT(E194*(Driehoek_B-Driehoek_A)*(Driehoek_C-Driehoek_A)),Driehoek_B-SQRT((1-E194)*(Driehoek_B-Driehoek_A)*(Driehoek_B-Driehoek_C)))</f>
        <v>7.2070521427390135</v>
      </c>
      <c r="E194" s="2">
        <f t="shared" ca="1" si="19"/>
        <v>0.90815251374694961</v>
      </c>
      <c r="F194" s="2"/>
      <c r="G194" s="15">
        <f ca="1">_xlfn.NORM.INV(H194,Normaal_Mu,Normaal_Sigma)</f>
        <v>2.3673392265022684</v>
      </c>
      <c r="H194" s="2">
        <f t="shared" ca="1" si="20"/>
        <v>9.4031588062300941E-2</v>
      </c>
      <c r="I194" s="2"/>
      <c r="J194" s="15">
        <f ca="1">-LN(K194) /NegExp_Labda</f>
        <v>7.0774159075985219</v>
      </c>
      <c r="K194" s="2">
        <f t="shared" ca="1" si="21"/>
        <v>0.24280826463433347</v>
      </c>
      <c r="L194" s="2"/>
      <c r="M194" s="17">
        <f ca="1">VLOOKUP(N194,$S$5:$T$105,2,TRUE)</f>
        <v>5</v>
      </c>
      <c r="N194" s="2">
        <f t="shared" ca="1" si="16"/>
        <v>0.51462060293166045</v>
      </c>
      <c r="O194" s="2"/>
      <c r="P194" s="31">
        <f t="shared" ca="1" si="17"/>
        <v>4.696472724930004</v>
      </c>
      <c r="Q194" s="2"/>
      <c r="R194" s="2"/>
      <c r="S194" s="2"/>
      <c r="T194" s="2"/>
      <c r="W194">
        <f t="shared" si="22"/>
        <v>189</v>
      </c>
    </row>
    <row r="195" spans="1:23" x14ac:dyDescent="0.25">
      <c r="A195" s="32">
        <f ca="1">Uniform_A+B195*(Uniform_B-Uniform_A)</f>
        <v>9.4591284405024769</v>
      </c>
      <c r="B195" s="2">
        <f t="shared" ca="1" si="18"/>
        <v>0.94591284405024767</v>
      </c>
      <c r="C195" s="4"/>
      <c r="D195" s="5">
        <f ca="1">IF(E195&lt;(Driehoek_C-Driehoek_A)/(Driehoek_B-Driehoek_A),Driehoek_A+SQRT(E195*(Driehoek_B-Driehoek_A)*(Driehoek_C-Driehoek_A)),Driehoek_B-SQRT((1-E195)*(Driehoek_B-Driehoek_A)*(Driehoek_B-Driehoek_C)))</f>
        <v>5.6257997132344553</v>
      </c>
      <c r="E195" s="2">
        <f t="shared" ca="1" si="19"/>
        <v>0.67470778356546612</v>
      </c>
      <c r="F195" s="2"/>
      <c r="G195" s="15">
        <f ca="1">_xlfn.NORM.INV(H195,Normaal_Mu,Normaal_Sigma)</f>
        <v>3.0091323389131803</v>
      </c>
      <c r="H195" s="2">
        <f t="shared" ca="1" si="20"/>
        <v>0.15976265578750004</v>
      </c>
      <c r="I195" s="2"/>
      <c r="J195" s="15">
        <f ca="1">-LN(K195) /NegExp_Labda</f>
        <v>4.0937249355650094</v>
      </c>
      <c r="K195" s="2">
        <f t="shared" ca="1" si="21"/>
        <v>0.44098474890594974</v>
      </c>
      <c r="L195" s="2"/>
      <c r="M195" s="17">
        <f ca="1">VLOOKUP(N195,$S$5:$T$105,2,TRUE)</f>
        <v>6</v>
      </c>
      <c r="N195" s="2">
        <f t="shared" ca="1" si="16"/>
        <v>0.75969139404504615</v>
      </c>
      <c r="O195" s="2"/>
      <c r="P195" s="31">
        <f t="shared" ca="1" si="17"/>
        <v>5.6375570856430244</v>
      </c>
      <c r="Q195" s="2"/>
      <c r="R195" s="2"/>
      <c r="S195" s="2"/>
      <c r="T195" s="2"/>
      <c r="W195">
        <f t="shared" si="22"/>
        <v>190</v>
      </c>
    </row>
    <row r="196" spans="1:23" x14ac:dyDescent="0.25">
      <c r="A196" s="32">
        <f ca="1">Uniform_A+B196*(Uniform_B-Uniform_A)</f>
        <v>2.520569483468166</v>
      </c>
      <c r="B196" s="2">
        <f t="shared" ca="1" si="18"/>
        <v>0.25205694834681658</v>
      </c>
      <c r="C196" s="4"/>
      <c r="D196" s="5">
        <f ca="1">IF(E196&lt;(Driehoek_C-Driehoek_A)/(Driehoek_B-Driehoek_A),Driehoek_A+SQRT(E196*(Driehoek_B-Driehoek_A)*(Driehoek_C-Driehoek_A)),Driehoek_B-SQRT((1-E196)*(Driehoek_B-Driehoek_A)*(Driehoek_B-Driehoek_C)))</f>
        <v>5.9438155920910321</v>
      </c>
      <c r="E196" s="2">
        <f t="shared" ca="1" si="19"/>
        <v>0.73313533899583172</v>
      </c>
      <c r="F196" s="2"/>
      <c r="G196" s="15">
        <f ca="1">_xlfn.NORM.INV(H196,Normaal_Mu,Normaal_Sigma)</f>
        <v>4.1254876633813335</v>
      </c>
      <c r="H196" s="2">
        <f t="shared" ca="1" si="20"/>
        <v>0.33096278962288439</v>
      </c>
      <c r="I196" s="2"/>
      <c r="J196" s="15">
        <f ca="1">-LN(K196) /NegExp_Labda</f>
        <v>1.6279872694074078</v>
      </c>
      <c r="K196" s="2">
        <f t="shared" ca="1" si="21"/>
        <v>0.72209580579796617</v>
      </c>
      <c r="L196" s="2"/>
      <c r="M196" s="17">
        <f ca="1">VLOOKUP(N196,$S$5:$T$105,2,TRUE)</f>
        <v>4</v>
      </c>
      <c r="N196" s="2">
        <f t="shared" ca="1" si="16"/>
        <v>0.37342000123731922</v>
      </c>
      <c r="O196" s="2"/>
      <c r="P196" s="31">
        <f t="shared" ca="1" si="17"/>
        <v>3.6435720016695883</v>
      </c>
      <c r="Q196" s="2"/>
      <c r="R196" s="2"/>
      <c r="S196" s="2"/>
      <c r="T196" s="2"/>
      <c r="W196">
        <f t="shared" si="22"/>
        <v>191</v>
      </c>
    </row>
    <row r="197" spans="1:23" x14ac:dyDescent="0.25">
      <c r="A197" s="32">
        <f ca="1">Uniform_A+B197*(Uniform_B-Uniform_A)</f>
        <v>3.2831403307539029</v>
      </c>
      <c r="B197" s="2">
        <f t="shared" ca="1" si="18"/>
        <v>0.32831403307539031</v>
      </c>
      <c r="C197" s="4"/>
      <c r="D197" s="5">
        <f ca="1">IF(E197&lt;(Driehoek_C-Driehoek_A)/(Driehoek_B-Driehoek_A),Driehoek_A+SQRT(E197*(Driehoek_B-Driehoek_A)*(Driehoek_C-Driehoek_A)),Driehoek_B-SQRT((1-E197)*(Driehoek_B-Driehoek_A)*(Driehoek_B-Driehoek_C)))</f>
        <v>3.8591211107781236</v>
      </c>
      <c r="E197" s="2">
        <f t="shared" ca="1" si="19"/>
        <v>0.24688080746720598</v>
      </c>
      <c r="F197" s="2"/>
      <c r="G197" s="15">
        <f ca="1">_xlfn.NORM.INV(H197,Normaal_Mu,Normaal_Sigma)</f>
        <v>6.5684074774364696</v>
      </c>
      <c r="H197" s="2">
        <f t="shared" ca="1" si="20"/>
        <v>0.7835397141360454</v>
      </c>
      <c r="I197" s="2"/>
      <c r="J197" s="15">
        <f ca="1">-LN(K197) /NegExp_Labda</f>
        <v>3.233290298281684</v>
      </c>
      <c r="K197" s="2">
        <f t="shared" ca="1" si="21"/>
        <v>0.52379334110502296</v>
      </c>
      <c r="L197" s="2"/>
      <c r="M197" s="17">
        <f ca="1">VLOOKUP(N197,$S$5:$T$105,2,TRUE)</f>
        <v>1</v>
      </c>
      <c r="N197" s="2">
        <f t="shared" ref="N197:N260" ca="1" si="23">RAND()</f>
        <v>7.1150901386630716E-3</v>
      </c>
      <c r="O197" s="2"/>
      <c r="P197" s="31">
        <f t="shared" ref="P197:P260" ca="1" si="24">SUM(A197,D197,G197,J197,M197)/5</f>
        <v>3.5887918434500365</v>
      </c>
      <c r="Q197" s="2"/>
      <c r="R197" s="2"/>
      <c r="S197" s="2"/>
      <c r="T197" s="2"/>
      <c r="W197">
        <f t="shared" si="22"/>
        <v>192</v>
      </c>
    </row>
    <row r="198" spans="1:23" x14ac:dyDescent="0.25">
      <c r="A198" s="32">
        <f ca="1">Uniform_A+B198*(Uniform_B-Uniform_A)</f>
        <v>0.53280621805506967</v>
      </c>
      <c r="B198" s="2">
        <f t="shared" ref="B198:B261" ca="1" si="25">RAND()</f>
        <v>5.3280621805506967E-2</v>
      </c>
      <c r="C198" s="4"/>
      <c r="D198" s="5">
        <f ca="1">IF(E198&lt;(Driehoek_C-Driehoek_A)/(Driehoek_B-Driehoek_A),Driehoek_A+SQRT(E198*(Driehoek_B-Driehoek_A)*(Driehoek_C-Driehoek_A)),Driehoek_B-SQRT((1-E198)*(Driehoek_B-Driehoek_A)*(Driehoek_B-Driehoek_C)))</f>
        <v>3.0637082909613911</v>
      </c>
      <c r="E198" s="2">
        <f t="shared" ref="E198:E261" ca="1" si="26">RAND()</f>
        <v>8.0819666304285942E-2</v>
      </c>
      <c r="F198" s="2"/>
      <c r="G198" s="15">
        <f ca="1">_xlfn.NORM.INV(H198,Normaal_Mu,Normaal_Sigma)</f>
        <v>4.8050307110943065</v>
      </c>
      <c r="H198" s="2">
        <f t="shared" ref="H198:H261" ca="1" si="27">RAND()</f>
        <v>0.4611707640488667</v>
      </c>
      <c r="I198" s="2"/>
      <c r="J198" s="15">
        <f ca="1">-LN(K198) /NegExp_Labda</f>
        <v>0.87493066466625147</v>
      </c>
      <c r="K198" s="2">
        <f t="shared" ref="K198:K261" ca="1" si="28">RAND()</f>
        <v>0.83946866165646017</v>
      </c>
      <c r="L198" s="2"/>
      <c r="M198" s="17">
        <f ca="1">VLOOKUP(N198,$S$5:$T$105,2,TRUE)</f>
        <v>5</v>
      </c>
      <c r="N198" s="2">
        <f t="shared" ca="1" si="23"/>
        <v>0.53983246411758778</v>
      </c>
      <c r="O198" s="2"/>
      <c r="P198" s="31">
        <f t="shared" ca="1" si="24"/>
        <v>2.855295176955404</v>
      </c>
      <c r="Q198" s="2"/>
      <c r="R198" s="2"/>
      <c r="S198" s="2"/>
      <c r="T198" s="2"/>
      <c r="W198">
        <f t="shared" si="22"/>
        <v>193</v>
      </c>
    </row>
    <row r="199" spans="1:23" x14ac:dyDescent="0.25">
      <c r="A199" s="32">
        <f ca="1">Uniform_A+B199*(Uniform_B-Uniform_A)</f>
        <v>2.2107315234327629E-2</v>
      </c>
      <c r="B199" s="2">
        <f t="shared" ca="1" si="25"/>
        <v>2.2107315234327629E-3</v>
      </c>
      <c r="C199" s="4"/>
      <c r="D199" s="5">
        <f ca="1">IF(E199&lt;(Driehoek_C-Driehoek_A)/(Driehoek_B-Driehoek_A),Driehoek_A+SQRT(E199*(Driehoek_B-Driehoek_A)*(Driehoek_C-Driehoek_A)),Driehoek_B-SQRT((1-E199)*(Driehoek_B-Driehoek_A)*(Driehoek_B-Driehoek_C)))</f>
        <v>5.865087520660726</v>
      </c>
      <c r="E199" s="2">
        <f t="shared" ca="1" si="26"/>
        <v>0.71920924991093971</v>
      </c>
      <c r="F199" s="2"/>
      <c r="G199" s="15">
        <f ca="1">_xlfn.NORM.INV(H199,Normaal_Mu,Normaal_Sigma)</f>
        <v>6.8415083660439153</v>
      </c>
      <c r="H199" s="2">
        <f t="shared" ca="1" si="27"/>
        <v>0.82141060971095836</v>
      </c>
      <c r="I199" s="2"/>
      <c r="J199" s="15">
        <f ca="1">-LN(K199) /NegExp_Labda</f>
        <v>7.0402806108582014</v>
      </c>
      <c r="K199" s="2">
        <f t="shared" ca="1" si="28"/>
        <v>0.24461832943488238</v>
      </c>
      <c r="L199" s="2"/>
      <c r="M199" s="17">
        <f ca="1">VLOOKUP(N199,$S$5:$T$105,2,TRUE)</f>
        <v>8</v>
      </c>
      <c r="N199" s="2">
        <f t="shared" ca="1" si="23"/>
        <v>0.90199588557849453</v>
      </c>
      <c r="O199" s="2"/>
      <c r="P199" s="31">
        <f t="shared" ca="1" si="24"/>
        <v>5.5537967625594344</v>
      </c>
      <c r="Q199" s="2"/>
      <c r="R199" s="2"/>
      <c r="S199" s="2"/>
      <c r="T199" s="2"/>
      <c r="W199">
        <f t="shared" ref="W199:W208" si="29">W198+1</f>
        <v>194</v>
      </c>
    </row>
    <row r="200" spans="1:23" x14ac:dyDescent="0.25">
      <c r="A200" s="32">
        <f ca="1">Uniform_A+B200*(Uniform_B-Uniform_A)</f>
        <v>8.829186441959747</v>
      </c>
      <c r="B200" s="2">
        <f t="shared" ca="1" si="25"/>
        <v>0.88291864419597477</v>
      </c>
      <c r="C200" s="4"/>
      <c r="D200" s="5">
        <f ca="1">IF(E200&lt;(Driehoek_C-Driehoek_A)/(Driehoek_B-Driehoek_A),Driehoek_A+SQRT(E200*(Driehoek_B-Driehoek_A)*(Driehoek_C-Driehoek_A)),Driehoek_B-SQRT((1-E200)*(Driehoek_B-Driehoek_A)*(Driehoek_B-Driehoek_C)))</f>
        <v>5.6366805062126595</v>
      </c>
      <c r="E200" s="2">
        <f t="shared" ca="1" si="26"/>
        <v>0.67680234236314485</v>
      </c>
      <c r="F200" s="2"/>
      <c r="G200" s="15">
        <f ca="1">_xlfn.NORM.INV(H200,Normaal_Mu,Normaal_Sigma)</f>
        <v>3.2048666318352179</v>
      </c>
      <c r="H200" s="2">
        <f t="shared" ca="1" si="27"/>
        <v>0.18470830367261271</v>
      </c>
      <c r="I200" s="2"/>
      <c r="J200" s="15">
        <f ca="1">-LN(K200) /NegExp_Labda</f>
        <v>0.37051711256668235</v>
      </c>
      <c r="K200" s="2">
        <f t="shared" ca="1" si="28"/>
        <v>0.92857565324711111</v>
      </c>
      <c r="L200" s="2"/>
      <c r="M200" s="17">
        <f ca="1">VLOOKUP(N200,$S$5:$T$105,2,TRUE)</f>
        <v>5</v>
      </c>
      <c r="N200" s="2">
        <f t="shared" ca="1" si="23"/>
        <v>0.58489115286340143</v>
      </c>
      <c r="O200" s="2"/>
      <c r="P200" s="31">
        <f t="shared" ca="1" si="24"/>
        <v>4.6082501385148609</v>
      </c>
      <c r="Q200" s="2"/>
      <c r="R200" s="2"/>
      <c r="S200" s="2"/>
      <c r="T200" s="2"/>
      <c r="W200">
        <f t="shared" si="29"/>
        <v>195</v>
      </c>
    </row>
    <row r="201" spans="1:23" x14ac:dyDescent="0.25">
      <c r="A201" s="32">
        <f ca="1">Uniform_A+B201*(Uniform_B-Uniform_A)</f>
        <v>3.5022882154224955</v>
      </c>
      <c r="B201" s="2">
        <f t="shared" ca="1" si="25"/>
        <v>0.35022882154224955</v>
      </c>
      <c r="C201" s="4"/>
      <c r="D201" s="5">
        <f ca="1">IF(E201&lt;(Driehoek_C-Driehoek_A)/(Driehoek_B-Driehoek_A),Driehoek_A+SQRT(E201*(Driehoek_B-Driehoek_A)*(Driehoek_C-Driehoek_A)),Driehoek_B-SQRT((1-E201)*(Driehoek_B-Driehoek_A)*(Driehoek_B-Driehoek_C)))</f>
        <v>4.9771970193760211</v>
      </c>
      <c r="E201" s="2">
        <f t="shared" ca="1" si="26"/>
        <v>0.53763017654522383</v>
      </c>
      <c r="F201" s="2"/>
      <c r="G201" s="15">
        <f ca="1">_xlfn.NORM.INV(H201,Normaal_Mu,Normaal_Sigma)</f>
        <v>3.6376298367139031</v>
      </c>
      <c r="H201" s="2">
        <f t="shared" ca="1" si="27"/>
        <v>0.24787719323132884</v>
      </c>
      <c r="I201" s="2"/>
      <c r="J201" s="15">
        <f ca="1">-LN(K201) /NegExp_Labda</f>
        <v>5.1563089413459826</v>
      </c>
      <c r="K201" s="2">
        <f t="shared" ca="1" si="28"/>
        <v>0.35655677745189629</v>
      </c>
      <c r="L201" s="2"/>
      <c r="M201" s="17">
        <f ca="1">VLOOKUP(N201,$S$5:$T$105,2,TRUE)</f>
        <v>6</v>
      </c>
      <c r="N201" s="2">
        <f t="shared" ca="1" si="23"/>
        <v>0.66674710175239271</v>
      </c>
      <c r="O201" s="2"/>
      <c r="P201" s="31">
        <f t="shared" ca="1" si="24"/>
        <v>4.6546848025716807</v>
      </c>
      <c r="Q201" s="2"/>
      <c r="R201" s="2"/>
      <c r="S201" s="2"/>
      <c r="T201" s="2"/>
      <c r="W201">
        <f t="shared" si="29"/>
        <v>196</v>
      </c>
    </row>
    <row r="202" spans="1:23" x14ac:dyDescent="0.25">
      <c r="A202" s="32">
        <f ca="1">Uniform_A+B202*(Uniform_B-Uniform_A)</f>
        <v>8.9154706929906382</v>
      </c>
      <c r="B202" s="2">
        <f t="shared" ca="1" si="25"/>
        <v>0.89154706929906391</v>
      </c>
      <c r="C202" s="4"/>
      <c r="D202" s="5">
        <f ca="1">IF(E202&lt;(Driehoek_C-Driehoek_A)/(Driehoek_B-Driehoek_A),Driehoek_A+SQRT(E202*(Driehoek_B-Driehoek_A)*(Driehoek_C-Driehoek_A)),Driehoek_B-SQRT((1-E202)*(Driehoek_B-Driehoek_A)*(Driehoek_B-Driehoek_C)))</f>
        <v>4.7495331305348989</v>
      </c>
      <c r="E202" s="2">
        <f t="shared" ca="1" si="26"/>
        <v>0.48381518261655831</v>
      </c>
      <c r="F202" s="2"/>
      <c r="G202" s="15">
        <f ca="1">_xlfn.NORM.INV(H202,Normaal_Mu,Normaal_Sigma)</f>
        <v>2.9601550932242824</v>
      </c>
      <c r="H202" s="2">
        <f t="shared" ca="1" si="27"/>
        <v>0.15388261987949892</v>
      </c>
      <c r="I202" s="2"/>
      <c r="J202" s="15">
        <f ca="1">-LN(K202) /NegExp_Labda</f>
        <v>0.43345230042193333</v>
      </c>
      <c r="K202" s="2">
        <f t="shared" ca="1" si="28"/>
        <v>0.91696088770420014</v>
      </c>
      <c r="L202" s="2"/>
      <c r="M202" s="17">
        <f ca="1">VLOOKUP(N202,$S$5:$T$105,2,TRUE)</f>
        <v>5</v>
      </c>
      <c r="N202" s="2">
        <f t="shared" ca="1" si="23"/>
        <v>0.59032253674874668</v>
      </c>
      <c r="O202" s="2"/>
      <c r="P202" s="31">
        <f t="shared" ca="1" si="24"/>
        <v>4.411722243434351</v>
      </c>
      <c r="Q202" s="2"/>
      <c r="R202" s="2"/>
      <c r="S202" s="2"/>
      <c r="T202" s="2"/>
      <c r="W202">
        <f t="shared" si="29"/>
        <v>197</v>
      </c>
    </row>
    <row r="203" spans="1:23" x14ac:dyDescent="0.25">
      <c r="A203" s="32">
        <f ca="1">Uniform_A+B203*(Uniform_B-Uniform_A)</f>
        <v>4.2111788686927945</v>
      </c>
      <c r="B203" s="2">
        <f t="shared" ca="1" si="25"/>
        <v>0.42111788686927942</v>
      </c>
      <c r="C203" s="4"/>
      <c r="D203" s="5">
        <f ca="1">IF(E203&lt;(Driehoek_C-Driehoek_A)/(Driehoek_B-Driehoek_A),Driehoek_A+SQRT(E203*(Driehoek_B-Driehoek_A)*(Driehoek_C-Driehoek_A)),Driehoek_B-SQRT((1-E203)*(Driehoek_B-Driehoek_A)*(Driehoek_B-Driehoek_C)))</f>
        <v>2.7954569314273705</v>
      </c>
      <c r="E203" s="2">
        <f t="shared" ca="1" si="26"/>
        <v>4.5196552125417733E-2</v>
      </c>
      <c r="F203" s="2"/>
      <c r="G203" s="15">
        <f ca="1">_xlfn.NORM.INV(H203,Normaal_Mu,Normaal_Sigma)</f>
        <v>5.1289843144248648</v>
      </c>
      <c r="H203" s="2">
        <f t="shared" ca="1" si="27"/>
        <v>0.52571082412460235</v>
      </c>
      <c r="I203" s="2"/>
      <c r="J203" s="15">
        <f ca="1">-LN(K203) /NegExp_Labda</f>
        <v>5.3634731836925154</v>
      </c>
      <c r="K203" s="2">
        <f t="shared" ca="1" si="28"/>
        <v>0.34208547825219604</v>
      </c>
      <c r="L203" s="2"/>
      <c r="M203" s="17">
        <f ca="1">VLOOKUP(N203,$S$5:$T$105,2,TRUE)</f>
        <v>6</v>
      </c>
      <c r="N203" s="2">
        <f t="shared" ca="1" si="23"/>
        <v>0.7469082597958846</v>
      </c>
      <c r="O203" s="2"/>
      <c r="P203" s="31">
        <f t="shared" ca="1" si="24"/>
        <v>4.6998186596475096</v>
      </c>
      <c r="Q203" s="2"/>
      <c r="R203" s="2"/>
      <c r="S203" s="2"/>
      <c r="T203" s="2"/>
      <c r="W203">
        <f t="shared" si="29"/>
        <v>198</v>
      </c>
    </row>
    <row r="204" spans="1:23" x14ac:dyDescent="0.25">
      <c r="A204" s="32">
        <f ca="1">Uniform_A+B204*(Uniform_B-Uniform_A)</f>
        <v>2.4528428051050586</v>
      </c>
      <c r="B204" s="2">
        <f t="shared" ca="1" si="25"/>
        <v>0.24528428051050588</v>
      </c>
      <c r="C204" s="4"/>
      <c r="D204" s="5">
        <f ca="1">IF(E204&lt;(Driehoek_C-Driehoek_A)/(Driehoek_B-Driehoek_A),Driehoek_A+SQRT(E204*(Driehoek_B-Driehoek_A)*(Driehoek_C-Driehoek_A)),Driehoek_B-SQRT((1-E204)*(Driehoek_B-Driehoek_A)*(Driehoek_B-Driehoek_C)))</f>
        <v>5.2044062938646487</v>
      </c>
      <c r="E204" s="2">
        <f t="shared" ca="1" si="26"/>
        <v>0.58838481194130587</v>
      </c>
      <c r="F204" s="2"/>
      <c r="G204" s="15">
        <f ca="1">_xlfn.NORM.INV(H204,Normaal_Mu,Normaal_Sigma)</f>
        <v>5.9131839970925677</v>
      </c>
      <c r="H204" s="2">
        <f t="shared" ca="1" si="27"/>
        <v>0.6760178342712504</v>
      </c>
      <c r="I204" s="2"/>
      <c r="J204" s="15">
        <f ca="1">-LN(K204) /NegExp_Labda</f>
        <v>5.3131985235658474</v>
      </c>
      <c r="K204" s="2">
        <f t="shared" ca="1" si="28"/>
        <v>0.34554247529237236</v>
      </c>
      <c r="L204" s="2"/>
      <c r="M204" s="17">
        <f ca="1">VLOOKUP(N204,$S$5:$T$105,2,TRUE)</f>
        <v>3</v>
      </c>
      <c r="N204" s="2">
        <f t="shared" ca="1" si="23"/>
        <v>0.19123364934885978</v>
      </c>
      <c r="O204" s="2"/>
      <c r="P204" s="31">
        <f t="shared" ca="1" si="24"/>
        <v>4.3767263239256247</v>
      </c>
      <c r="Q204" s="2"/>
      <c r="R204" s="2"/>
      <c r="S204" s="2"/>
      <c r="T204" s="2"/>
      <c r="W204">
        <f t="shared" si="29"/>
        <v>199</v>
      </c>
    </row>
    <row r="205" spans="1:23" x14ac:dyDescent="0.25">
      <c r="A205" s="32">
        <f ca="1">Uniform_A+B205*(Uniform_B-Uniform_A)</f>
        <v>5.4460566548171805</v>
      </c>
      <c r="B205" s="2">
        <f t="shared" ca="1" si="25"/>
        <v>0.54460566548171807</v>
      </c>
      <c r="C205" s="4"/>
      <c r="D205" s="5">
        <f ca="1">IF(E205&lt;(Driehoek_C-Driehoek_A)/(Driehoek_B-Driehoek_A),Driehoek_A+SQRT(E205*(Driehoek_B-Driehoek_A)*(Driehoek_C-Driehoek_A)),Driehoek_B-SQRT((1-E205)*(Driehoek_B-Driehoek_A)*(Driehoek_B-Driehoek_C)))</f>
        <v>4.1595158623213644</v>
      </c>
      <c r="E205" s="2">
        <f t="shared" ca="1" si="26"/>
        <v>0.33056323751090044</v>
      </c>
      <c r="F205" s="2"/>
      <c r="G205" s="15">
        <f ca="1">_xlfn.NORM.INV(H205,Normaal_Mu,Normaal_Sigma)</f>
        <v>5.5919299811176311</v>
      </c>
      <c r="H205" s="2">
        <f t="shared" ca="1" si="27"/>
        <v>0.61637159113306317</v>
      </c>
      <c r="I205" s="2"/>
      <c r="J205" s="15">
        <f ca="1">-LN(K205) /NegExp_Labda</f>
        <v>0.2863921915304577</v>
      </c>
      <c r="K205" s="2">
        <f t="shared" ca="1" si="28"/>
        <v>0.9443310948066993</v>
      </c>
      <c r="L205" s="2"/>
      <c r="M205" s="17">
        <f ca="1">VLOOKUP(N205,$S$5:$T$105,2,TRUE)</f>
        <v>5</v>
      </c>
      <c r="N205" s="2">
        <f t="shared" ca="1" si="23"/>
        <v>0.57689781129105855</v>
      </c>
      <c r="O205" s="2"/>
      <c r="P205" s="31">
        <f t="shared" ca="1" si="24"/>
        <v>4.0967789379573265</v>
      </c>
      <c r="Q205" s="2"/>
      <c r="R205" s="2"/>
      <c r="S205" s="2"/>
      <c r="T205" s="2"/>
      <c r="W205">
        <f t="shared" si="29"/>
        <v>200</v>
      </c>
    </row>
    <row r="206" spans="1:23" x14ac:dyDescent="0.25">
      <c r="A206" s="32">
        <f ca="1">Uniform_A+B206*(Uniform_B-Uniform_A)</f>
        <v>1.9689718262224998</v>
      </c>
      <c r="B206" s="2">
        <f t="shared" ca="1" si="25"/>
        <v>0.19689718262224998</v>
      </c>
      <c r="C206" s="4"/>
      <c r="D206" s="5">
        <f ca="1">IF(E206&lt;(Driehoek_C-Driehoek_A)/(Driehoek_B-Driehoek_A),Driehoek_A+SQRT(E206*(Driehoek_B-Driehoek_A)*(Driehoek_C-Driehoek_A)),Driehoek_B-SQRT((1-E206)*(Driehoek_B-Driehoek_A)*(Driehoek_B-Driehoek_C)))</f>
        <v>3.8317239689389613</v>
      </c>
      <c r="E206" s="2">
        <f t="shared" ca="1" si="26"/>
        <v>0.23965804988467865</v>
      </c>
      <c r="F206" s="2"/>
      <c r="G206" s="15">
        <f ca="1">_xlfn.NORM.INV(H206,Normaal_Mu,Normaal_Sigma)</f>
        <v>4.4833580238200801</v>
      </c>
      <c r="H206" s="2">
        <f t="shared" ca="1" si="27"/>
        <v>0.39807959483027544</v>
      </c>
      <c r="I206" s="2"/>
      <c r="J206" s="15">
        <f ca="1">-LN(K206) /NegExp_Labda</f>
        <v>1.9759650322701534</v>
      </c>
      <c r="K206" s="2">
        <f t="shared" ca="1" si="28"/>
        <v>0.67355002720032675</v>
      </c>
      <c r="L206" s="2"/>
      <c r="M206" s="17">
        <f ca="1">VLOOKUP(N206,$S$5:$T$105,2,TRUE)</f>
        <v>4</v>
      </c>
      <c r="N206" s="2">
        <f t="shared" ca="1" si="23"/>
        <v>0.32592596993395551</v>
      </c>
      <c r="O206" s="2"/>
      <c r="P206" s="31">
        <f t="shared" ca="1" si="24"/>
        <v>3.2520037702503388</v>
      </c>
      <c r="Q206" s="2"/>
      <c r="R206" s="2"/>
      <c r="S206" s="2"/>
      <c r="T206" s="2"/>
    </row>
    <row r="207" spans="1:23" x14ac:dyDescent="0.25">
      <c r="A207" s="32">
        <f ca="1">Uniform_A+B207*(Uniform_B-Uniform_A)</f>
        <v>1.2133240003222578E-2</v>
      </c>
      <c r="B207" s="2">
        <f t="shared" ca="1" si="25"/>
        <v>1.2133240003222578E-3</v>
      </c>
      <c r="C207" s="4"/>
      <c r="D207" s="5">
        <f ca="1">IF(E207&lt;(Driehoek_C-Driehoek_A)/(Driehoek_B-Driehoek_A),Driehoek_A+SQRT(E207*(Driehoek_B-Driehoek_A)*(Driehoek_C-Driehoek_A)),Driehoek_B-SQRT((1-E207)*(Driehoek_B-Driehoek_A)*(Driehoek_B-Driehoek_C)))</f>
        <v>5.5194237758781224</v>
      </c>
      <c r="E207" s="2">
        <f t="shared" ca="1" si="26"/>
        <v>0.6538739756593569</v>
      </c>
      <c r="F207" s="2"/>
      <c r="G207" s="15">
        <f ca="1">_xlfn.NORM.INV(H207,Normaal_Mu,Normaal_Sigma)</f>
        <v>1.6101939810275123</v>
      </c>
      <c r="H207" s="2">
        <f t="shared" ca="1" si="27"/>
        <v>4.5046910766943338E-2</v>
      </c>
      <c r="I207" s="2"/>
      <c r="J207" s="15">
        <f ca="1">-LN(K207) /NegExp_Labda</f>
        <v>0.67276365270542893</v>
      </c>
      <c r="K207" s="2">
        <f t="shared" ca="1" si="28"/>
        <v>0.87410678553755128</v>
      </c>
      <c r="L207" s="2"/>
      <c r="M207" s="17">
        <f ca="1">VLOOKUP(N207,$S$5:$T$105,2,TRUE)</f>
        <v>5</v>
      </c>
      <c r="N207" s="2">
        <f t="shared" ca="1" si="23"/>
        <v>0.44905182240415842</v>
      </c>
      <c r="O207" s="2"/>
      <c r="P207" s="31">
        <f t="shared" ca="1" si="24"/>
        <v>2.5629029299228572</v>
      </c>
      <c r="Q207" s="2"/>
      <c r="R207" s="2"/>
      <c r="S207" s="2"/>
      <c r="T207" s="2"/>
    </row>
    <row r="208" spans="1:23" x14ac:dyDescent="0.25">
      <c r="A208" s="32">
        <f ca="1">Uniform_A+B208*(Uniform_B-Uniform_A)</f>
        <v>3.3445854672985353</v>
      </c>
      <c r="B208" s="2">
        <f t="shared" ca="1" si="25"/>
        <v>0.33445854672985353</v>
      </c>
      <c r="C208" s="4"/>
      <c r="D208" s="5">
        <f ca="1">IF(E208&lt;(Driehoek_C-Driehoek_A)/(Driehoek_B-Driehoek_A),Driehoek_A+SQRT(E208*(Driehoek_B-Driehoek_A)*(Driehoek_C-Driehoek_A)),Driehoek_B-SQRT((1-E208)*(Driehoek_B-Driehoek_A)*(Driehoek_B-Driehoek_C)))</f>
        <v>4.2562608783642855</v>
      </c>
      <c r="E208" s="2">
        <f t="shared" ca="1" si="26"/>
        <v>0.35705540416750914</v>
      </c>
      <c r="F208" s="2"/>
      <c r="G208" s="15">
        <f ca="1">_xlfn.NORM.INV(H208,Normaal_Mu,Normaal_Sigma)</f>
        <v>5.4596163999270013</v>
      </c>
      <c r="H208" s="2">
        <f t="shared" ca="1" si="27"/>
        <v>0.59087959370191057</v>
      </c>
      <c r="I208" s="2"/>
      <c r="J208" s="15">
        <f ca="1">-LN(K208) /NegExp_Labda</f>
        <v>1.8886460591749239</v>
      </c>
      <c r="K208" s="2">
        <f t="shared" ca="1" si="28"/>
        <v>0.68541607810071059</v>
      </c>
      <c r="L208" s="2"/>
      <c r="M208" s="17">
        <f ca="1">VLOOKUP(N208,$S$5:$T$105,2,TRUE)</f>
        <v>6</v>
      </c>
      <c r="N208" s="2">
        <f t="shared" ca="1" si="23"/>
        <v>0.74211300814402459</v>
      </c>
      <c r="O208" s="2"/>
      <c r="P208" s="31">
        <f t="shared" ca="1" si="24"/>
        <v>4.1898217609529498</v>
      </c>
      <c r="Q208" s="2"/>
      <c r="R208" s="2"/>
      <c r="S208" s="2"/>
      <c r="T208" s="2"/>
    </row>
    <row r="209" spans="1:20" x14ac:dyDescent="0.25">
      <c r="A209" s="32">
        <f ca="1">Uniform_A+B209*(Uniform_B-Uniform_A)</f>
        <v>3.0859404813532922</v>
      </c>
      <c r="B209" s="2">
        <f t="shared" ca="1" si="25"/>
        <v>0.3085940481353292</v>
      </c>
      <c r="C209" s="4"/>
      <c r="D209" s="5">
        <f ca="1">IF(E209&lt;(Driehoek_C-Driehoek_A)/(Driehoek_B-Driehoek_A),Driehoek_A+SQRT(E209*(Driehoek_B-Driehoek_A)*(Driehoek_C-Driehoek_A)),Driehoek_B-SQRT((1-E209)*(Driehoek_B-Driehoek_A)*(Driehoek_B-Driehoek_C)))</f>
        <v>6.3719153210938266</v>
      </c>
      <c r="E209" s="2">
        <f t="shared" ca="1" si="26"/>
        <v>0.80266202629996097</v>
      </c>
      <c r="F209" s="2"/>
      <c r="G209" s="15">
        <f ca="1">_xlfn.NORM.INV(H209,Normaal_Mu,Normaal_Sigma)</f>
        <v>5.8387564834226184</v>
      </c>
      <c r="H209" s="2">
        <f t="shared" ca="1" si="27"/>
        <v>0.66253013841661257</v>
      </c>
      <c r="I209" s="2"/>
      <c r="J209" s="15">
        <f ca="1">-LN(K209) /NegExp_Labda</f>
        <v>2.3114219633404196</v>
      </c>
      <c r="K209" s="2">
        <f t="shared" ca="1" si="28"/>
        <v>0.62984319168313685</v>
      </c>
      <c r="L209" s="2"/>
      <c r="M209" s="17">
        <f ca="1">VLOOKUP(N209,$S$5:$T$105,2,TRUE)</f>
        <v>7</v>
      </c>
      <c r="N209" s="2">
        <f t="shared" ca="1" si="23"/>
        <v>0.80194434543223847</v>
      </c>
      <c r="O209" s="2"/>
      <c r="P209" s="31">
        <f t="shared" ca="1" si="24"/>
        <v>4.9216068498420311</v>
      </c>
      <c r="Q209" s="2"/>
      <c r="R209" s="2"/>
      <c r="S209" s="2"/>
      <c r="T209" s="2"/>
    </row>
    <row r="210" spans="1:20" x14ac:dyDescent="0.25">
      <c r="A210" s="32">
        <f ca="1">Uniform_A+B210*(Uniform_B-Uniform_A)</f>
        <v>2.6262260164388485</v>
      </c>
      <c r="B210" s="2">
        <f t="shared" ca="1" si="25"/>
        <v>0.26262260164388485</v>
      </c>
      <c r="C210" s="4"/>
      <c r="D210" s="5">
        <f ca="1">IF(E210&lt;(Driehoek_C-Driehoek_A)/(Driehoek_B-Driehoek_A),Driehoek_A+SQRT(E210*(Driehoek_B-Driehoek_A)*(Driehoek_C-Driehoek_A)),Driehoek_B-SQRT((1-E210)*(Driehoek_B-Driehoek_A)*(Driehoek_B-Driehoek_C)))</f>
        <v>4.9208387709957124</v>
      </c>
      <c r="E210" s="2">
        <f t="shared" ca="1" si="26"/>
        <v>0.52458410479394946</v>
      </c>
      <c r="F210" s="2"/>
      <c r="G210" s="15">
        <f ca="1">_xlfn.NORM.INV(H210,Normaal_Mu,Normaal_Sigma)</f>
        <v>4.715468032712292</v>
      </c>
      <c r="H210" s="2">
        <f t="shared" ca="1" si="27"/>
        <v>0.44343495715431858</v>
      </c>
      <c r="I210" s="2"/>
      <c r="J210" s="15">
        <f ca="1">-LN(K210) /NegExp_Labda</f>
        <v>5.5594493716993743</v>
      </c>
      <c r="K210" s="2">
        <f t="shared" ca="1" si="28"/>
        <v>0.3289367242111183</v>
      </c>
      <c r="L210" s="2"/>
      <c r="M210" s="17">
        <f ca="1">VLOOKUP(N210,$S$5:$T$105,2,TRUE)</f>
        <v>6</v>
      </c>
      <c r="N210" s="2">
        <f t="shared" ca="1" si="23"/>
        <v>0.64847291134974372</v>
      </c>
      <c r="O210" s="2"/>
      <c r="P210" s="31">
        <f t="shared" ca="1" si="24"/>
        <v>4.7643964383692445</v>
      </c>
      <c r="Q210" s="2"/>
      <c r="R210" s="2"/>
      <c r="S210" s="2"/>
      <c r="T210" s="2"/>
    </row>
    <row r="211" spans="1:20" x14ac:dyDescent="0.25">
      <c r="A211" s="32">
        <f ca="1">Uniform_A+B211*(Uniform_B-Uniform_A)</f>
        <v>0.12948338738476783</v>
      </c>
      <c r="B211" s="2">
        <f t="shared" ca="1" si="25"/>
        <v>1.2948338738476783E-2</v>
      </c>
      <c r="C211" s="4"/>
      <c r="D211" s="5">
        <f ca="1">IF(E211&lt;(Driehoek_C-Driehoek_A)/(Driehoek_B-Driehoek_A),Driehoek_A+SQRT(E211*(Driehoek_B-Driehoek_A)*(Driehoek_C-Driehoek_A)),Driehoek_B-SQRT((1-E211)*(Driehoek_B-Driehoek_A)*(Driehoek_B-Driehoek_C)))</f>
        <v>5.8703103194207262</v>
      </c>
      <c r="E211" s="2">
        <f t="shared" ca="1" si="26"/>
        <v>0.7201440715221602</v>
      </c>
      <c r="F211" s="2"/>
      <c r="G211" s="15">
        <f ca="1">_xlfn.NORM.INV(H211,Normaal_Mu,Normaal_Sigma)</f>
        <v>5.329714343124266</v>
      </c>
      <c r="H211" s="2">
        <f t="shared" ca="1" si="27"/>
        <v>0.56547179839608575</v>
      </c>
      <c r="I211" s="2"/>
      <c r="J211" s="15">
        <f ca="1">-LN(K211) /NegExp_Labda</f>
        <v>4.597558257864427</v>
      </c>
      <c r="K211" s="2">
        <f t="shared" ca="1" si="28"/>
        <v>0.39871370475938406</v>
      </c>
      <c r="L211" s="2"/>
      <c r="M211" s="17">
        <f ca="1">VLOOKUP(N211,$S$5:$T$105,2,TRUE)</f>
        <v>1</v>
      </c>
      <c r="N211" s="2">
        <f t="shared" ca="1" si="23"/>
        <v>3.3259682883042041E-2</v>
      </c>
      <c r="O211" s="2"/>
      <c r="P211" s="31">
        <f t="shared" ca="1" si="24"/>
        <v>3.3854132615588375</v>
      </c>
      <c r="Q211" s="2"/>
      <c r="R211" s="2"/>
      <c r="S211" s="2"/>
      <c r="T211" s="2"/>
    </row>
    <row r="212" spans="1:20" x14ac:dyDescent="0.25">
      <c r="A212" s="32">
        <f ca="1">Uniform_A+B212*(Uniform_B-Uniform_A)</f>
        <v>9.2574289013155191</v>
      </c>
      <c r="B212" s="2">
        <f t="shared" ca="1" si="25"/>
        <v>0.92574289013155187</v>
      </c>
      <c r="C212" s="4"/>
      <c r="D212" s="5">
        <f ca="1">IF(E212&lt;(Driehoek_C-Driehoek_A)/(Driehoek_B-Driehoek_A),Driehoek_A+SQRT(E212*(Driehoek_B-Driehoek_A)*(Driehoek_C-Driehoek_A)),Driehoek_B-SQRT((1-E212)*(Driehoek_B-Driehoek_A)*(Driehoek_B-Driehoek_C)))</f>
        <v>2.9044335304712225</v>
      </c>
      <c r="E212" s="2">
        <f t="shared" ca="1" si="26"/>
        <v>5.8428572217188557E-2</v>
      </c>
      <c r="F212" s="2"/>
      <c r="G212" s="15">
        <f ca="1">_xlfn.NORM.INV(H212,Normaal_Mu,Normaal_Sigma)</f>
        <v>3.56281261580855</v>
      </c>
      <c r="H212" s="2">
        <f t="shared" ca="1" si="27"/>
        <v>0.23619565055306668</v>
      </c>
      <c r="I212" s="2"/>
      <c r="J212" s="15">
        <f ca="1">-LN(K212) /NegExp_Labda</f>
        <v>0.35577065259695817</v>
      </c>
      <c r="K212" s="2">
        <f t="shared" ca="1" si="28"/>
        <v>0.93131833648580198</v>
      </c>
      <c r="L212" s="2"/>
      <c r="M212" s="17">
        <f ca="1">VLOOKUP(N212,$S$5:$T$105,2,TRUE)</f>
        <v>3</v>
      </c>
      <c r="N212" s="2">
        <f t="shared" ca="1" si="23"/>
        <v>0.14416866145770479</v>
      </c>
      <c r="O212" s="2"/>
      <c r="P212" s="31">
        <f t="shared" ca="1" si="24"/>
        <v>3.81608914003845</v>
      </c>
      <c r="Q212" s="2"/>
      <c r="R212" s="2"/>
      <c r="S212" s="2"/>
      <c r="T212" s="2"/>
    </row>
    <row r="213" spans="1:20" x14ac:dyDescent="0.25">
      <c r="A213" s="32">
        <f ca="1">Uniform_A+B213*(Uniform_B-Uniform_A)</f>
        <v>2.6116507748178073</v>
      </c>
      <c r="B213" s="2">
        <f t="shared" ca="1" si="25"/>
        <v>0.26116507748178075</v>
      </c>
      <c r="C213" s="4"/>
      <c r="D213" s="5">
        <f ca="1">IF(E213&lt;(Driehoek_C-Driehoek_A)/(Driehoek_B-Driehoek_A),Driehoek_A+SQRT(E213*(Driehoek_B-Driehoek_A)*(Driehoek_C-Driehoek_A)),Driehoek_B-SQRT((1-E213)*(Driehoek_B-Driehoek_A)*(Driehoek_B-Driehoek_C)))</f>
        <v>2.2192405270433015</v>
      </c>
      <c r="E213" s="2">
        <f t="shared" ca="1" si="26"/>
        <v>3.4333149070160385E-3</v>
      </c>
      <c r="F213" s="2"/>
      <c r="G213" s="15">
        <f ca="1">_xlfn.NORM.INV(H213,Normaal_Mu,Normaal_Sigma)</f>
        <v>5.7341077919435346</v>
      </c>
      <c r="H213" s="2">
        <f t="shared" ca="1" si="27"/>
        <v>0.64321059186218266</v>
      </c>
      <c r="I213" s="2"/>
      <c r="J213" s="15">
        <f ca="1">-LN(K213) /NegExp_Labda</f>
        <v>5.2047115766956047</v>
      </c>
      <c r="K213" s="2">
        <f t="shared" ca="1" si="28"/>
        <v>0.3531217730674977</v>
      </c>
      <c r="L213" s="2"/>
      <c r="M213" s="17">
        <f ca="1">VLOOKUP(N213,$S$5:$T$105,2,TRUE)</f>
        <v>6</v>
      </c>
      <c r="N213" s="2">
        <f t="shared" ca="1" si="23"/>
        <v>0.62741163085050278</v>
      </c>
      <c r="O213" s="2"/>
      <c r="P213" s="31">
        <f t="shared" ca="1" si="24"/>
        <v>4.3539421341000502</v>
      </c>
      <c r="Q213" s="2"/>
      <c r="R213" s="2"/>
      <c r="S213" s="2"/>
      <c r="T213" s="2"/>
    </row>
    <row r="214" spans="1:20" x14ac:dyDescent="0.25">
      <c r="A214" s="32">
        <f ca="1">Uniform_A+B214*(Uniform_B-Uniform_A)</f>
        <v>3.968558486875585</v>
      </c>
      <c r="B214" s="2">
        <f t="shared" ca="1" si="25"/>
        <v>0.39685584868755852</v>
      </c>
      <c r="C214" s="4"/>
      <c r="D214" s="5">
        <f ca="1">IF(E214&lt;(Driehoek_C-Driehoek_A)/(Driehoek_B-Driehoek_A),Driehoek_A+SQRT(E214*(Driehoek_B-Driehoek_A)*(Driehoek_C-Driehoek_A)),Driehoek_B-SQRT((1-E214)*(Driehoek_B-Driehoek_A)*(Driehoek_B-Driehoek_C)))</f>
        <v>3.3611225840819823</v>
      </c>
      <c r="E214" s="2">
        <f t="shared" ca="1" si="26"/>
        <v>0.13233247777842949</v>
      </c>
      <c r="F214" s="2"/>
      <c r="G214" s="15">
        <f ca="1">_xlfn.NORM.INV(H214,Normaal_Mu,Normaal_Sigma)</f>
        <v>4.5342114596911269</v>
      </c>
      <c r="H214" s="2">
        <f t="shared" ca="1" si="27"/>
        <v>0.40792175393751451</v>
      </c>
      <c r="I214" s="2"/>
      <c r="J214" s="15">
        <f ca="1">-LN(K214) /NegExp_Labda</f>
        <v>3.4048313488890667</v>
      </c>
      <c r="K214" s="2">
        <f t="shared" ca="1" si="28"/>
        <v>0.50612770010917008</v>
      </c>
      <c r="L214" s="2"/>
      <c r="M214" s="17">
        <f ca="1">VLOOKUP(N214,$S$5:$T$105,2,TRUE)</f>
        <v>4</v>
      </c>
      <c r="N214" s="2">
        <f t="shared" ca="1" si="23"/>
        <v>0.38290008569354261</v>
      </c>
      <c r="O214" s="2"/>
      <c r="P214" s="31">
        <f t="shared" ca="1" si="24"/>
        <v>3.8537447759075518</v>
      </c>
      <c r="Q214" s="2"/>
      <c r="R214" s="2"/>
      <c r="S214" s="2"/>
      <c r="T214" s="2"/>
    </row>
    <row r="215" spans="1:20" x14ac:dyDescent="0.25">
      <c r="A215" s="32">
        <f ca="1">Uniform_A+B215*(Uniform_B-Uniform_A)</f>
        <v>0.85985579156386938</v>
      </c>
      <c r="B215" s="2">
        <f t="shared" ca="1" si="25"/>
        <v>8.5985579156386938E-2</v>
      </c>
      <c r="C215" s="4"/>
      <c r="D215" s="5">
        <f ca="1">IF(E215&lt;(Driehoek_C-Driehoek_A)/(Driehoek_B-Driehoek_A),Driehoek_A+SQRT(E215*(Driehoek_B-Driehoek_A)*(Driehoek_C-Driehoek_A)),Driehoek_B-SQRT((1-E215)*(Driehoek_B-Driehoek_A)*(Driehoek_B-Driehoek_C)))</f>
        <v>7.1771499058916586</v>
      </c>
      <c r="E215" s="2">
        <f t="shared" ca="1" si="26"/>
        <v>0.90506335812597749</v>
      </c>
      <c r="F215" s="2"/>
      <c r="G215" s="15">
        <f ca="1">_xlfn.NORM.INV(H215,Normaal_Mu,Normaal_Sigma)</f>
        <v>7.2674343958756307</v>
      </c>
      <c r="H215" s="2">
        <f t="shared" ca="1" si="27"/>
        <v>0.87154340335548508</v>
      </c>
      <c r="I215" s="2"/>
      <c r="J215" s="15">
        <f ca="1">-LN(K215) /NegExp_Labda</f>
        <v>14.231937475267543</v>
      </c>
      <c r="K215" s="2">
        <f t="shared" ca="1" si="28"/>
        <v>5.8053661664783429E-2</v>
      </c>
      <c r="L215" s="2"/>
      <c r="M215" s="17">
        <f ca="1">VLOOKUP(N215,$S$5:$T$105,2,TRUE)</f>
        <v>7</v>
      </c>
      <c r="N215" s="2">
        <f t="shared" ca="1" si="23"/>
        <v>0.82184455238555443</v>
      </c>
      <c r="O215" s="2"/>
      <c r="P215" s="31">
        <f t="shared" ca="1" si="24"/>
        <v>7.3072755137197403</v>
      </c>
      <c r="Q215" s="2"/>
      <c r="R215" s="2"/>
      <c r="S215" s="2"/>
      <c r="T215" s="2"/>
    </row>
    <row r="216" spans="1:20" x14ac:dyDescent="0.25">
      <c r="A216" s="32">
        <f ca="1">Uniform_A+B216*(Uniform_B-Uniform_A)</f>
        <v>7.693409562044585</v>
      </c>
      <c r="B216" s="2">
        <f t="shared" ca="1" si="25"/>
        <v>0.76934095620445853</v>
      </c>
      <c r="C216" s="4"/>
      <c r="D216" s="5">
        <f ca="1">IF(E216&lt;(Driehoek_C-Driehoek_A)/(Driehoek_B-Driehoek_A),Driehoek_A+SQRT(E216*(Driehoek_B-Driehoek_A)*(Driehoek_C-Driehoek_A)),Driehoek_B-SQRT((1-E216)*(Driehoek_B-Driehoek_A)*(Driehoek_B-Driehoek_C)))</f>
        <v>3.3145323296735349</v>
      </c>
      <c r="E216" s="2">
        <f t="shared" ca="1" si="26"/>
        <v>0.1234282318397808</v>
      </c>
      <c r="F216" s="2"/>
      <c r="G216" s="15">
        <f ca="1">_xlfn.NORM.INV(H216,Normaal_Mu,Normaal_Sigma)</f>
        <v>6.0714459081515395</v>
      </c>
      <c r="H216" s="2">
        <f t="shared" ca="1" si="27"/>
        <v>0.7039249814435784</v>
      </c>
      <c r="I216" s="2"/>
      <c r="J216" s="15">
        <f ca="1">-LN(K216) /NegExp_Labda</f>
        <v>9.8508421904975236</v>
      </c>
      <c r="K216" s="2">
        <f t="shared" ca="1" si="28"/>
        <v>0.13943336834540876</v>
      </c>
      <c r="L216" s="2"/>
      <c r="M216" s="17">
        <f ca="1">VLOOKUP(N216,$S$5:$T$105,2,TRUE)</f>
        <v>5</v>
      </c>
      <c r="N216" s="2">
        <f t="shared" ca="1" si="23"/>
        <v>0.4927332398731602</v>
      </c>
      <c r="O216" s="2"/>
      <c r="P216" s="31">
        <f t="shared" ca="1" si="24"/>
        <v>6.3860459980734365</v>
      </c>
      <c r="Q216" s="2"/>
      <c r="R216" s="2"/>
      <c r="S216" s="2"/>
      <c r="T216" s="2"/>
    </row>
    <row r="217" spans="1:20" x14ac:dyDescent="0.25">
      <c r="A217" s="32">
        <f ca="1">Uniform_A+B217*(Uniform_B-Uniform_A)</f>
        <v>2.062269395545977</v>
      </c>
      <c r="B217" s="2">
        <f t="shared" ca="1" si="25"/>
        <v>0.2062269395545977</v>
      </c>
      <c r="C217" s="4"/>
      <c r="D217" s="5">
        <f ca="1">IF(E217&lt;(Driehoek_C-Driehoek_A)/(Driehoek_B-Driehoek_A),Driehoek_A+SQRT(E217*(Driehoek_B-Driehoek_A)*(Driehoek_C-Driehoek_A)),Driehoek_B-SQRT((1-E217)*(Driehoek_B-Driehoek_A)*(Driehoek_B-Driehoek_C)))</f>
        <v>4.4051575664101295</v>
      </c>
      <c r="E217" s="2">
        <f t="shared" ca="1" si="26"/>
        <v>0.39678351458519767</v>
      </c>
      <c r="F217" s="2"/>
      <c r="G217" s="15">
        <f ca="1">_xlfn.NORM.INV(H217,Normaal_Mu,Normaal_Sigma)</f>
        <v>4.6873562528965138</v>
      </c>
      <c r="H217" s="2">
        <f t="shared" ca="1" si="27"/>
        <v>0.43788965784155187</v>
      </c>
      <c r="I217" s="2"/>
      <c r="J217" s="15">
        <f ca="1">-LN(K217) /NegExp_Labda</f>
        <v>0.9973763203866457</v>
      </c>
      <c r="K217" s="2">
        <f t="shared" ca="1" si="28"/>
        <v>0.81916048325268664</v>
      </c>
      <c r="L217" s="2"/>
      <c r="M217" s="17">
        <f ca="1">VLOOKUP(N217,$S$5:$T$105,2,TRUE)</f>
        <v>5</v>
      </c>
      <c r="N217" s="2">
        <f t="shared" ca="1" si="23"/>
        <v>0.51486257619576692</v>
      </c>
      <c r="O217" s="2"/>
      <c r="P217" s="31">
        <f t="shared" ca="1" si="24"/>
        <v>3.4304319070478533</v>
      </c>
      <c r="Q217" s="2"/>
      <c r="R217" s="2"/>
      <c r="S217" s="2"/>
      <c r="T217" s="2"/>
    </row>
    <row r="218" spans="1:20" x14ac:dyDescent="0.25">
      <c r="A218" s="32">
        <f ca="1">Uniform_A+B218*(Uniform_B-Uniform_A)</f>
        <v>0.67296554373332151</v>
      </c>
      <c r="B218" s="2">
        <f t="shared" ca="1" si="25"/>
        <v>6.7296554373332151E-2</v>
      </c>
      <c r="C218" s="4"/>
      <c r="D218" s="5">
        <f ca="1">IF(E218&lt;(Driehoek_C-Driehoek_A)/(Driehoek_B-Driehoek_A),Driehoek_A+SQRT(E218*(Driehoek_B-Driehoek_A)*(Driehoek_C-Driehoek_A)),Driehoek_B-SQRT((1-E218)*(Driehoek_B-Driehoek_A)*(Driehoek_B-Driehoek_C)))</f>
        <v>4.9755573398598729</v>
      </c>
      <c r="E218" s="2">
        <f t="shared" ca="1" si="26"/>
        <v>0.53725317929269312</v>
      </c>
      <c r="F218" s="2"/>
      <c r="G218" s="15">
        <f ca="1">_xlfn.NORM.INV(H218,Normaal_Mu,Normaal_Sigma)</f>
        <v>7.9898691479517403</v>
      </c>
      <c r="H218" s="2">
        <f t="shared" ca="1" si="27"/>
        <v>0.93253424100410709</v>
      </c>
      <c r="I218" s="2"/>
      <c r="J218" s="15">
        <f ca="1">-LN(K218) /NegExp_Labda</f>
        <v>1.431718143091935</v>
      </c>
      <c r="K218" s="2">
        <f t="shared" ca="1" si="28"/>
        <v>0.75100450496182281</v>
      </c>
      <c r="L218" s="2"/>
      <c r="M218" s="17">
        <f ca="1">VLOOKUP(N218,$S$5:$T$105,2,TRUE)</f>
        <v>3</v>
      </c>
      <c r="N218" s="2">
        <f t="shared" ca="1" si="23"/>
        <v>0.19247310670354523</v>
      </c>
      <c r="O218" s="2"/>
      <c r="P218" s="31">
        <f t="shared" ca="1" si="24"/>
        <v>3.6140220349273742</v>
      </c>
      <c r="Q218" s="2"/>
      <c r="R218" s="2"/>
      <c r="S218" s="2"/>
      <c r="T218" s="2"/>
    </row>
    <row r="219" spans="1:20" x14ac:dyDescent="0.25">
      <c r="A219" s="32">
        <f ca="1">Uniform_A+B219*(Uniform_B-Uniform_A)</f>
        <v>9.2244790821743354</v>
      </c>
      <c r="B219" s="2">
        <f t="shared" ca="1" si="25"/>
        <v>0.9224479082174335</v>
      </c>
      <c r="C219" s="4"/>
      <c r="D219" s="5">
        <f ca="1">IF(E219&lt;(Driehoek_C-Driehoek_A)/(Driehoek_B-Driehoek_A),Driehoek_A+SQRT(E219*(Driehoek_B-Driehoek_A)*(Driehoek_C-Driehoek_A)),Driehoek_B-SQRT((1-E219)*(Driehoek_B-Driehoek_A)*(Driehoek_B-Driehoek_C)))</f>
        <v>4.5910157439658636</v>
      </c>
      <c r="E219" s="2">
        <f t="shared" ca="1" si="26"/>
        <v>0.44459593800123176</v>
      </c>
      <c r="F219" s="2"/>
      <c r="G219" s="15">
        <f ca="1">_xlfn.NORM.INV(H219,Normaal_Mu,Normaal_Sigma)</f>
        <v>2.1088077494944271</v>
      </c>
      <c r="H219" s="2">
        <f t="shared" ca="1" si="27"/>
        <v>7.4145257041364765E-2</v>
      </c>
      <c r="I219" s="2"/>
      <c r="J219" s="15">
        <f ca="1">-LN(K219) /NegExp_Labda</f>
        <v>2.4374576154007124</v>
      </c>
      <c r="K219" s="2">
        <f t="shared" ca="1" si="28"/>
        <v>0.61416508242985446</v>
      </c>
      <c r="L219" s="2"/>
      <c r="M219" s="17">
        <f ca="1">VLOOKUP(N219,$S$5:$T$105,2,TRUE)</f>
        <v>6</v>
      </c>
      <c r="N219" s="2">
        <f t="shared" ca="1" si="23"/>
        <v>0.7499346070868389</v>
      </c>
      <c r="O219" s="2"/>
      <c r="P219" s="31">
        <f t="shared" ca="1" si="24"/>
        <v>4.872352038207068</v>
      </c>
      <c r="Q219" s="2"/>
      <c r="R219" s="2"/>
      <c r="S219" s="2"/>
      <c r="T219" s="2"/>
    </row>
    <row r="220" spans="1:20" x14ac:dyDescent="0.25">
      <c r="A220" s="32">
        <f ca="1">Uniform_A+B220*(Uniform_B-Uniform_A)</f>
        <v>0.20411150977159398</v>
      </c>
      <c r="B220" s="2">
        <f t="shared" ca="1" si="25"/>
        <v>2.0411150977159398E-2</v>
      </c>
      <c r="C220" s="4"/>
      <c r="D220" s="5">
        <f ca="1">IF(E220&lt;(Driehoek_C-Driehoek_A)/(Driehoek_B-Driehoek_A),Driehoek_A+SQRT(E220*(Driehoek_B-Driehoek_A)*(Driehoek_C-Driehoek_A)),Driehoek_B-SQRT((1-E220)*(Driehoek_B-Driehoek_A)*(Driehoek_B-Driehoek_C)))</f>
        <v>5.8359827660101633</v>
      </c>
      <c r="E220" s="2">
        <f t="shared" ca="1" si="26"/>
        <v>0.71397128408615151</v>
      </c>
      <c r="F220" s="2"/>
      <c r="G220" s="15">
        <f ca="1">_xlfn.NORM.INV(H220,Normaal_Mu,Normaal_Sigma)</f>
        <v>6.5794092327820159</v>
      </c>
      <c r="H220" s="2">
        <f t="shared" ca="1" si="27"/>
        <v>0.7851498526428824</v>
      </c>
      <c r="I220" s="2"/>
      <c r="J220" s="15">
        <f ca="1">-LN(K220) /NegExp_Labda</f>
        <v>8.6759835219660406</v>
      </c>
      <c r="K220" s="2">
        <f t="shared" ca="1" si="28"/>
        <v>0.17636550500444992</v>
      </c>
      <c r="L220" s="2"/>
      <c r="M220" s="17">
        <f ca="1">VLOOKUP(N220,$S$5:$T$105,2,TRUE)</f>
        <v>6</v>
      </c>
      <c r="N220" s="2">
        <f t="shared" ca="1" si="23"/>
        <v>0.62835755619444711</v>
      </c>
      <c r="O220" s="2"/>
      <c r="P220" s="31">
        <f t="shared" ca="1" si="24"/>
        <v>5.4590974061059629</v>
      </c>
      <c r="Q220" s="2"/>
      <c r="R220" s="2"/>
      <c r="S220" s="2"/>
      <c r="T220" s="2"/>
    </row>
    <row r="221" spans="1:20" x14ac:dyDescent="0.25">
      <c r="A221" s="32">
        <f ca="1">Uniform_A+B221*(Uniform_B-Uniform_A)</f>
        <v>7.9498699390456977</v>
      </c>
      <c r="B221" s="2">
        <f t="shared" ca="1" si="25"/>
        <v>0.79498699390456973</v>
      </c>
      <c r="C221" s="4"/>
      <c r="D221" s="5">
        <f ca="1">IF(E221&lt;(Driehoek_C-Driehoek_A)/(Driehoek_B-Driehoek_A),Driehoek_A+SQRT(E221*(Driehoek_B-Driehoek_A)*(Driehoek_C-Driehoek_A)),Driehoek_B-SQRT((1-E221)*(Driehoek_B-Driehoek_A)*(Driehoek_B-Driehoek_C)))</f>
        <v>3.586159776985542</v>
      </c>
      <c r="E221" s="2">
        <f t="shared" ca="1" si="26"/>
        <v>0.17970734558048751</v>
      </c>
      <c r="F221" s="2"/>
      <c r="G221" s="15">
        <f ca="1">_xlfn.NORM.INV(H221,Normaal_Mu,Normaal_Sigma)</f>
        <v>4.1351390327342825</v>
      </c>
      <c r="H221" s="2">
        <f t="shared" ca="1" si="27"/>
        <v>0.33271428328916508</v>
      </c>
      <c r="I221" s="2"/>
      <c r="J221" s="15">
        <f ca="1">-LN(K221) /NegExp_Labda</f>
        <v>1.6404363299112315</v>
      </c>
      <c r="K221" s="2">
        <f t="shared" ca="1" si="28"/>
        <v>0.72030015926164193</v>
      </c>
      <c r="L221" s="2"/>
      <c r="M221" s="17">
        <f ca="1">VLOOKUP(N221,$S$5:$T$105,2,TRUE)</f>
        <v>4</v>
      </c>
      <c r="N221" s="2">
        <f t="shared" ca="1" si="23"/>
        <v>0.34414852474126778</v>
      </c>
      <c r="O221" s="2"/>
      <c r="P221" s="31">
        <f t="shared" ca="1" si="24"/>
        <v>4.2623210157353508</v>
      </c>
      <c r="Q221" s="2"/>
      <c r="R221" s="2"/>
      <c r="S221" s="2"/>
      <c r="T221" s="2"/>
    </row>
    <row r="222" spans="1:20" x14ac:dyDescent="0.25">
      <c r="A222" s="32">
        <f ca="1">Uniform_A+B222*(Uniform_B-Uniform_A)</f>
        <v>5.0025790333195399</v>
      </c>
      <c r="B222" s="2">
        <f t="shared" ca="1" si="25"/>
        <v>0.50025790333195397</v>
      </c>
      <c r="C222" s="4"/>
      <c r="D222" s="5">
        <f ca="1">IF(E222&lt;(Driehoek_C-Driehoek_A)/(Driehoek_B-Driehoek_A),Driehoek_A+SQRT(E222*(Driehoek_B-Driehoek_A)*(Driehoek_C-Driehoek_A)),Driehoek_B-SQRT((1-E222)*(Driehoek_B-Driehoek_A)*(Driehoek_B-Driehoek_C)))</f>
        <v>4.079469942697374</v>
      </c>
      <c r="E222" s="2">
        <f t="shared" ca="1" si="26"/>
        <v>0.30823954157661193</v>
      </c>
      <c r="F222" s="2"/>
      <c r="G222" s="15">
        <f ca="1">_xlfn.NORM.INV(H222,Normaal_Mu,Normaal_Sigma)</f>
        <v>7.2921710269727216</v>
      </c>
      <c r="H222" s="2">
        <f t="shared" ca="1" si="27"/>
        <v>0.87412011448415106</v>
      </c>
      <c r="I222" s="2"/>
      <c r="J222" s="15">
        <f ca="1">-LN(K222) /NegExp_Labda</f>
        <v>4.4170469803975605</v>
      </c>
      <c r="K222" s="2">
        <f t="shared" ca="1" si="28"/>
        <v>0.41337116042575794</v>
      </c>
      <c r="L222" s="2"/>
      <c r="M222" s="17">
        <f ca="1">VLOOKUP(N222,$S$5:$T$105,2,TRUE)</f>
        <v>4</v>
      </c>
      <c r="N222" s="2">
        <f t="shared" ca="1" si="23"/>
        <v>0.27728781673388181</v>
      </c>
      <c r="O222" s="2"/>
      <c r="P222" s="31">
        <f t="shared" ca="1" si="24"/>
        <v>4.9582533966774394</v>
      </c>
      <c r="Q222" s="2"/>
      <c r="R222" s="2"/>
      <c r="S222" s="2"/>
      <c r="T222" s="2"/>
    </row>
    <row r="223" spans="1:20" x14ac:dyDescent="0.25">
      <c r="A223" s="32">
        <f ca="1">Uniform_A+B223*(Uniform_B-Uniform_A)</f>
        <v>1.051138305961058</v>
      </c>
      <c r="B223" s="2">
        <f t="shared" ca="1" si="25"/>
        <v>0.1051138305961058</v>
      </c>
      <c r="C223" s="4"/>
      <c r="D223" s="5">
        <f ca="1">IF(E223&lt;(Driehoek_C-Driehoek_A)/(Driehoek_B-Driehoek_A),Driehoek_A+SQRT(E223*(Driehoek_B-Driehoek_A)*(Driehoek_C-Driehoek_A)),Driehoek_B-SQRT((1-E223)*(Driehoek_B-Driehoek_A)*(Driehoek_B-Driehoek_C)))</f>
        <v>5.2395972133820568</v>
      </c>
      <c r="E223" s="2">
        <f t="shared" ca="1" si="26"/>
        <v>0.5959820252113146</v>
      </c>
      <c r="F223" s="2"/>
      <c r="G223" s="15">
        <f ca="1">_xlfn.NORM.INV(H223,Normaal_Mu,Normaal_Sigma)</f>
        <v>3.2546051746978661</v>
      </c>
      <c r="H223" s="2">
        <f t="shared" ca="1" si="27"/>
        <v>0.19141401417431525</v>
      </c>
      <c r="I223" s="2"/>
      <c r="J223" s="15">
        <f ca="1">-LN(K223) /NegExp_Labda</f>
        <v>3.7154628366091615</v>
      </c>
      <c r="K223" s="2">
        <f t="shared" ca="1" si="28"/>
        <v>0.47564068781918567</v>
      </c>
      <c r="L223" s="2"/>
      <c r="M223" s="17">
        <f ca="1">VLOOKUP(N223,$S$5:$T$105,2,TRUE)</f>
        <v>3</v>
      </c>
      <c r="N223" s="2">
        <f t="shared" ca="1" si="23"/>
        <v>0.15918148517013186</v>
      </c>
      <c r="O223" s="2"/>
      <c r="P223" s="31">
        <f t="shared" ca="1" si="24"/>
        <v>3.2521607061300286</v>
      </c>
      <c r="Q223" s="2"/>
      <c r="R223" s="2"/>
      <c r="S223" s="2"/>
      <c r="T223" s="2"/>
    </row>
    <row r="224" spans="1:20" x14ac:dyDescent="0.25">
      <c r="A224" s="32">
        <f ca="1">Uniform_A+B224*(Uniform_B-Uniform_A)</f>
        <v>9.5779472390040734</v>
      </c>
      <c r="B224" s="2">
        <f t="shared" ca="1" si="25"/>
        <v>0.95779472390040732</v>
      </c>
      <c r="C224" s="4"/>
      <c r="D224" s="5">
        <f ca="1">IF(E224&lt;(Driehoek_C-Driehoek_A)/(Driehoek_B-Driehoek_A),Driehoek_A+SQRT(E224*(Driehoek_B-Driehoek_A)*(Driehoek_C-Driehoek_A)),Driehoek_B-SQRT((1-E224)*(Driehoek_B-Driehoek_A)*(Driehoek_B-Driehoek_C)))</f>
        <v>2.511931842203595</v>
      </c>
      <c r="E224" s="2">
        <f t="shared" ca="1" si="26"/>
        <v>1.8719586504426178E-2</v>
      </c>
      <c r="F224" s="2"/>
      <c r="G224" s="15">
        <f ca="1">_xlfn.NORM.INV(H224,Normaal_Mu,Normaal_Sigma)</f>
        <v>5.7361313662530122</v>
      </c>
      <c r="H224" s="2">
        <f t="shared" ca="1" si="27"/>
        <v>0.64358787081313074</v>
      </c>
      <c r="I224" s="2"/>
      <c r="J224" s="15">
        <f ca="1">-LN(K224) /NegExp_Labda</f>
        <v>0.31451580318245731</v>
      </c>
      <c r="K224" s="2">
        <f t="shared" ca="1" si="28"/>
        <v>0.93903440478027922</v>
      </c>
      <c r="L224" s="2"/>
      <c r="M224" s="17">
        <f ca="1">VLOOKUP(N224,$S$5:$T$105,2,TRUE)</f>
        <v>4</v>
      </c>
      <c r="N224" s="2">
        <f t="shared" ca="1" si="23"/>
        <v>0.43150118808712468</v>
      </c>
      <c r="O224" s="2"/>
      <c r="P224" s="31">
        <f t="shared" ca="1" si="24"/>
        <v>4.4281052501286275</v>
      </c>
      <c r="Q224" s="2"/>
      <c r="R224" s="2"/>
      <c r="S224" s="2"/>
      <c r="T224" s="2"/>
    </row>
    <row r="225" spans="1:20" x14ac:dyDescent="0.25">
      <c r="A225" s="32">
        <f ca="1">Uniform_A+B225*(Uniform_B-Uniform_A)</f>
        <v>1.7732552386786171</v>
      </c>
      <c r="B225" s="2">
        <f t="shared" ca="1" si="25"/>
        <v>0.17732552386786171</v>
      </c>
      <c r="C225" s="4"/>
      <c r="D225" s="5">
        <f ca="1">IF(E225&lt;(Driehoek_C-Driehoek_A)/(Driehoek_B-Driehoek_A),Driehoek_A+SQRT(E225*(Driehoek_B-Driehoek_A)*(Driehoek_C-Driehoek_A)),Driehoek_B-SQRT((1-E225)*(Driehoek_B-Driehoek_A)*(Driehoek_B-Driehoek_C)))</f>
        <v>4.1526739385422697</v>
      </c>
      <c r="E225" s="2">
        <f t="shared" ca="1" si="26"/>
        <v>0.32866943011179106</v>
      </c>
      <c r="F225" s="2"/>
      <c r="G225" s="15">
        <f ca="1">_xlfn.NORM.INV(H225,Normaal_Mu,Normaal_Sigma)</f>
        <v>7.0526389327297139</v>
      </c>
      <c r="H225" s="2">
        <f t="shared" ca="1" si="27"/>
        <v>0.84762948774637059</v>
      </c>
      <c r="I225" s="2"/>
      <c r="J225" s="15">
        <f ca="1">-LN(K225) /NegExp_Labda</f>
        <v>1.91168396708736</v>
      </c>
      <c r="K225" s="2">
        <f t="shared" ca="1" si="28"/>
        <v>0.68226523206730894</v>
      </c>
      <c r="L225" s="2"/>
      <c r="M225" s="17">
        <f ca="1">VLOOKUP(N225,$S$5:$T$105,2,TRUE)</f>
        <v>4</v>
      </c>
      <c r="N225" s="2">
        <f t="shared" ca="1" si="23"/>
        <v>0.37363801213522563</v>
      </c>
      <c r="O225" s="2"/>
      <c r="P225" s="31">
        <f t="shared" ca="1" si="24"/>
        <v>3.7780504154075922</v>
      </c>
      <c r="Q225" s="2"/>
      <c r="R225" s="2"/>
      <c r="S225" s="2"/>
      <c r="T225" s="2"/>
    </row>
    <row r="226" spans="1:20" x14ac:dyDescent="0.25">
      <c r="A226" s="32">
        <f ca="1">Uniform_A+B226*(Uniform_B-Uniform_A)</f>
        <v>4.8493847841091933</v>
      </c>
      <c r="B226" s="2">
        <f t="shared" ca="1" si="25"/>
        <v>0.4849384784109193</v>
      </c>
      <c r="C226" s="4"/>
      <c r="D226" s="5">
        <f ca="1">IF(E226&lt;(Driehoek_C-Driehoek_A)/(Driehoek_B-Driehoek_A),Driehoek_A+SQRT(E226*(Driehoek_B-Driehoek_A)*(Driehoek_C-Driehoek_A)),Driehoek_B-SQRT((1-E226)*(Driehoek_B-Driehoek_A)*(Driehoek_B-Driehoek_C)))</f>
        <v>7.017501483722282</v>
      </c>
      <c r="E226" s="2">
        <f t="shared" ca="1" si="26"/>
        <v>0.88770570379876135</v>
      </c>
      <c r="F226" s="2"/>
      <c r="G226" s="15">
        <f ca="1">_xlfn.NORM.INV(H226,Normaal_Mu,Normaal_Sigma)</f>
        <v>5.4717634484201181</v>
      </c>
      <c r="H226" s="2">
        <f t="shared" ca="1" si="27"/>
        <v>0.59323777494517649</v>
      </c>
      <c r="I226" s="2"/>
      <c r="J226" s="15">
        <f ca="1">-LN(K226) /NegExp_Labda</f>
        <v>16.558028735329739</v>
      </c>
      <c r="K226" s="2">
        <f t="shared" ca="1" si="28"/>
        <v>3.6457585066770659E-2</v>
      </c>
      <c r="L226" s="2"/>
      <c r="M226" s="17">
        <f ca="1">VLOOKUP(N226,$S$5:$T$105,2,TRUE)</f>
        <v>5</v>
      </c>
      <c r="N226" s="2">
        <f t="shared" ca="1" si="23"/>
        <v>0.56360000751851813</v>
      </c>
      <c r="O226" s="2"/>
      <c r="P226" s="31">
        <f t="shared" ca="1" si="24"/>
        <v>7.7793356903162678</v>
      </c>
      <c r="Q226" s="2"/>
      <c r="R226" s="2"/>
      <c r="S226" s="2"/>
      <c r="T226" s="2"/>
    </row>
    <row r="227" spans="1:20" x14ac:dyDescent="0.25">
      <c r="A227" s="32">
        <f ca="1">Uniform_A+B227*(Uniform_B-Uniform_A)</f>
        <v>5.9067216734349826</v>
      </c>
      <c r="B227" s="2">
        <f t="shared" ca="1" si="25"/>
        <v>0.59067216734349826</v>
      </c>
      <c r="C227" s="4"/>
      <c r="D227" s="5">
        <f ca="1">IF(E227&lt;(Driehoek_C-Driehoek_A)/(Driehoek_B-Driehoek_A),Driehoek_A+SQRT(E227*(Driehoek_B-Driehoek_A)*(Driehoek_C-Driehoek_A)),Driehoek_B-SQRT((1-E227)*(Driehoek_B-Driehoek_A)*(Driehoek_B-Driehoek_C)))</f>
        <v>3.9755067102120267</v>
      </c>
      <c r="E227" s="2">
        <f t="shared" ca="1" si="26"/>
        <v>0.278759054435196</v>
      </c>
      <c r="F227" s="2"/>
      <c r="G227" s="15">
        <f ca="1">_xlfn.NORM.INV(H227,Normaal_Mu,Normaal_Sigma)</f>
        <v>4.0921234420294335</v>
      </c>
      <c r="H227" s="2">
        <f t="shared" ca="1" si="27"/>
        <v>0.32493662560289149</v>
      </c>
      <c r="I227" s="2"/>
      <c r="J227" s="15">
        <f ca="1">-LN(K227) /NegExp_Labda</f>
        <v>2.6227626246483924</v>
      </c>
      <c r="K227" s="2">
        <f t="shared" ca="1" si="28"/>
        <v>0.59182012987864929</v>
      </c>
      <c r="L227" s="2"/>
      <c r="M227" s="17">
        <f ca="1">VLOOKUP(N227,$S$5:$T$105,2,TRUE)</f>
        <v>4</v>
      </c>
      <c r="N227" s="2">
        <f t="shared" ca="1" si="23"/>
        <v>0.31606683220733356</v>
      </c>
      <c r="O227" s="2"/>
      <c r="P227" s="31">
        <f t="shared" ca="1" si="24"/>
        <v>4.1194228900649668</v>
      </c>
      <c r="Q227" s="2"/>
      <c r="R227" s="2"/>
      <c r="S227" s="2"/>
      <c r="T227" s="2"/>
    </row>
    <row r="228" spans="1:20" x14ac:dyDescent="0.25">
      <c r="A228" s="32">
        <f ca="1">Uniform_A+B228*(Uniform_B-Uniform_A)</f>
        <v>3.5868554665859342</v>
      </c>
      <c r="B228" s="2">
        <f t="shared" ca="1" si="25"/>
        <v>0.35868554665859342</v>
      </c>
      <c r="C228" s="4"/>
      <c r="D228" s="5">
        <f ca="1">IF(E228&lt;(Driehoek_C-Driehoek_A)/(Driehoek_B-Driehoek_A),Driehoek_A+SQRT(E228*(Driehoek_B-Driehoek_A)*(Driehoek_C-Driehoek_A)),Driehoek_B-SQRT((1-E228)*(Driehoek_B-Driehoek_A)*(Driehoek_B-Driehoek_C)))</f>
        <v>3.9244346381157862</v>
      </c>
      <c r="E228" s="2">
        <f t="shared" ca="1" si="26"/>
        <v>0.26453204831284549</v>
      </c>
      <c r="F228" s="2"/>
      <c r="G228" s="15">
        <f ca="1">_xlfn.NORM.INV(H228,Normaal_Mu,Normaal_Sigma)</f>
        <v>3.4391761863737136</v>
      </c>
      <c r="H228" s="2">
        <f t="shared" ca="1" si="27"/>
        <v>0.21757423081439042</v>
      </c>
      <c r="I228" s="2"/>
      <c r="J228" s="15">
        <f ca="1">-LN(K228) /NegExp_Labda</f>
        <v>6.8424817378169038</v>
      </c>
      <c r="K228" s="2">
        <f t="shared" ca="1" si="28"/>
        <v>0.25448933550991848</v>
      </c>
      <c r="L228" s="2"/>
      <c r="M228" s="17">
        <f ca="1">VLOOKUP(N228,$S$5:$T$105,2,TRUE)</f>
        <v>5</v>
      </c>
      <c r="N228" s="2">
        <f t="shared" ca="1" si="23"/>
        <v>0.46240308971865307</v>
      </c>
      <c r="O228" s="2"/>
      <c r="P228" s="31">
        <f t="shared" ca="1" si="24"/>
        <v>4.5585896057784669</v>
      </c>
      <c r="Q228" s="2"/>
      <c r="R228" s="2"/>
      <c r="S228" s="2"/>
      <c r="T228" s="2"/>
    </row>
    <row r="229" spans="1:20" x14ac:dyDescent="0.25">
      <c r="A229" s="32">
        <f ca="1">Uniform_A+B229*(Uniform_B-Uniform_A)</f>
        <v>3.9133056992501225</v>
      </c>
      <c r="B229" s="2">
        <f t="shared" ca="1" si="25"/>
        <v>0.39133056992501225</v>
      </c>
      <c r="C229" s="4"/>
      <c r="D229" s="5">
        <f ca="1">IF(E229&lt;(Driehoek_C-Driehoek_A)/(Driehoek_B-Driehoek_A),Driehoek_A+SQRT(E229*(Driehoek_B-Driehoek_A)*(Driehoek_C-Driehoek_A)),Driehoek_B-SQRT((1-E229)*(Driehoek_B-Driehoek_A)*(Driehoek_B-Driehoek_C)))</f>
        <v>5.0787615621130549</v>
      </c>
      <c r="E229" s="2">
        <f t="shared" ca="1" si="26"/>
        <v>0.56068254609251289</v>
      </c>
      <c r="F229" s="2"/>
      <c r="G229" s="15">
        <f ca="1">_xlfn.NORM.INV(H229,Normaal_Mu,Normaal_Sigma)</f>
        <v>3.1733777812821526</v>
      </c>
      <c r="H229" s="2">
        <f t="shared" ca="1" si="27"/>
        <v>0.18053947059222697</v>
      </c>
      <c r="I229" s="2"/>
      <c r="J229" s="15">
        <f ca="1">-LN(K229) /NegExp_Labda</f>
        <v>1.6536077173931096</v>
      </c>
      <c r="K229" s="2">
        <f t="shared" ca="1" si="28"/>
        <v>0.71840518580027024</v>
      </c>
      <c r="L229" s="2"/>
      <c r="M229" s="17">
        <f ca="1">VLOOKUP(N229,$S$5:$T$105,2,TRUE)</f>
        <v>4</v>
      </c>
      <c r="N229" s="2">
        <f t="shared" ca="1" si="23"/>
        <v>0.35741985002843468</v>
      </c>
      <c r="O229" s="2"/>
      <c r="P229" s="31">
        <f t="shared" ca="1" si="24"/>
        <v>3.5638105520076877</v>
      </c>
      <c r="Q229" s="2"/>
      <c r="R229" s="2"/>
      <c r="S229" s="2"/>
      <c r="T229" s="2"/>
    </row>
    <row r="230" spans="1:20" x14ac:dyDescent="0.25">
      <c r="A230" s="32">
        <f ca="1">Uniform_A+B230*(Uniform_B-Uniform_A)</f>
        <v>3.7667424831631391</v>
      </c>
      <c r="B230" s="2">
        <f t="shared" ca="1" si="25"/>
        <v>0.37667424831631391</v>
      </c>
      <c r="C230" s="4"/>
      <c r="D230" s="5">
        <f ca="1">IF(E230&lt;(Driehoek_C-Driehoek_A)/(Driehoek_B-Driehoek_A),Driehoek_A+SQRT(E230*(Driehoek_B-Driehoek_A)*(Driehoek_C-Driehoek_A)),Driehoek_B-SQRT((1-E230)*(Driehoek_B-Driehoek_A)*(Driehoek_B-Driehoek_C)))</f>
        <v>4.4646328441234386</v>
      </c>
      <c r="E230" s="2">
        <f t="shared" ca="1" si="26"/>
        <v>0.41229842175417586</v>
      </c>
      <c r="F230" s="2"/>
      <c r="G230" s="15">
        <f ca="1">_xlfn.NORM.INV(H230,Normaal_Mu,Normaal_Sigma)</f>
        <v>2.3384893458717926</v>
      </c>
      <c r="H230" s="2">
        <f t="shared" ca="1" si="27"/>
        <v>9.1634765777069305E-2</v>
      </c>
      <c r="I230" s="2"/>
      <c r="J230" s="15">
        <f ca="1">-LN(K230) /NegExp_Labda</f>
        <v>7.9445879615383186</v>
      </c>
      <c r="K230" s="2">
        <f t="shared" ca="1" si="28"/>
        <v>0.20414646188840935</v>
      </c>
      <c r="L230" s="2"/>
      <c r="M230" s="17">
        <f ca="1">VLOOKUP(N230,$S$5:$T$105,2,TRUE)</f>
        <v>5</v>
      </c>
      <c r="N230" s="2">
        <f t="shared" ca="1" si="23"/>
        <v>0.52612016014893914</v>
      </c>
      <c r="O230" s="2"/>
      <c r="P230" s="31">
        <f t="shared" ca="1" si="24"/>
        <v>4.7028905269393375</v>
      </c>
      <c r="Q230" s="2"/>
      <c r="R230" s="2"/>
      <c r="S230" s="2"/>
      <c r="T230" s="2"/>
    </row>
    <row r="231" spans="1:20" x14ac:dyDescent="0.25">
      <c r="A231" s="32">
        <f ca="1">Uniform_A+B231*(Uniform_B-Uniform_A)</f>
        <v>6.588815068254199</v>
      </c>
      <c r="B231" s="2">
        <f t="shared" ca="1" si="25"/>
        <v>0.6588815068254199</v>
      </c>
      <c r="C231" s="4"/>
      <c r="D231" s="5">
        <f ca="1">IF(E231&lt;(Driehoek_C-Driehoek_A)/(Driehoek_B-Driehoek_A),Driehoek_A+SQRT(E231*(Driehoek_B-Driehoek_A)*(Driehoek_C-Driehoek_A)),Driehoek_B-SQRT((1-E231)*(Driehoek_B-Driehoek_A)*(Driehoek_B-Driehoek_C)))</f>
        <v>7.3438772783392654</v>
      </c>
      <c r="E231" s="2">
        <f t="shared" ca="1" si="26"/>
        <v>0.92163592945140116</v>
      </c>
      <c r="F231" s="2"/>
      <c r="G231" s="15">
        <f ca="1">_xlfn.NORM.INV(H231,Normaal_Mu,Normaal_Sigma)</f>
        <v>4.0989494617128628</v>
      </c>
      <c r="H231" s="2">
        <f t="shared" ca="1" si="27"/>
        <v>0.32616586898729283</v>
      </c>
      <c r="I231" s="2"/>
      <c r="J231" s="15">
        <f ca="1">-LN(K231) /NegExp_Labda</f>
        <v>12.93277959285026</v>
      </c>
      <c r="K231" s="2">
        <f t="shared" ca="1" si="28"/>
        <v>7.5278860655981772E-2</v>
      </c>
      <c r="L231" s="2"/>
      <c r="M231" s="17">
        <f ca="1">VLOOKUP(N231,$S$5:$T$105,2,TRUE)</f>
        <v>5</v>
      </c>
      <c r="N231" s="2">
        <f t="shared" ca="1" si="23"/>
        <v>0.61152245949240114</v>
      </c>
      <c r="O231" s="2"/>
      <c r="P231" s="31">
        <f t="shared" ca="1" si="24"/>
        <v>7.1928842802313167</v>
      </c>
      <c r="Q231" s="2"/>
      <c r="R231" s="2"/>
      <c r="S231" s="2"/>
      <c r="T231" s="2"/>
    </row>
    <row r="232" spans="1:20" x14ac:dyDescent="0.25">
      <c r="A232" s="32">
        <f ca="1">Uniform_A+B232*(Uniform_B-Uniform_A)</f>
        <v>8.9633550379060623</v>
      </c>
      <c r="B232" s="2">
        <f t="shared" ca="1" si="25"/>
        <v>0.89633550379060623</v>
      </c>
      <c r="C232" s="4"/>
      <c r="D232" s="5">
        <f ca="1">IF(E232&lt;(Driehoek_C-Driehoek_A)/(Driehoek_B-Driehoek_A),Driehoek_A+SQRT(E232*(Driehoek_B-Driehoek_A)*(Driehoek_C-Driehoek_A)),Driehoek_B-SQRT((1-E232)*(Driehoek_B-Driehoek_A)*(Driehoek_B-Driehoek_C)))</f>
        <v>4.3206552411862393</v>
      </c>
      <c r="E232" s="2">
        <f t="shared" ca="1" si="26"/>
        <v>0.37439236080463401</v>
      </c>
      <c r="F232" s="2"/>
      <c r="G232" s="15">
        <f ca="1">_xlfn.NORM.INV(H232,Normaal_Mu,Normaal_Sigma)</f>
        <v>0.81754185463104978</v>
      </c>
      <c r="H232" s="2">
        <f t="shared" ca="1" si="27"/>
        <v>1.8253767187407677E-2</v>
      </c>
      <c r="I232" s="2"/>
      <c r="J232" s="15">
        <f ca="1">-LN(K232) /NegExp_Labda</f>
        <v>1.0255014003668397</v>
      </c>
      <c r="K232" s="2">
        <f t="shared" ca="1" si="28"/>
        <v>0.81456562761470352</v>
      </c>
      <c r="L232" s="2"/>
      <c r="M232" s="17">
        <f ca="1">VLOOKUP(N232,$S$5:$T$105,2,TRUE)</f>
        <v>4</v>
      </c>
      <c r="N232" s="2">
        <f t="shared" ca="1" si="23"/>
        <v>0.28545306050402719</v>
      </c>
      <c r="O232" s="2"/>
      <c r="P232" s="31">
        <f t="shared" ca="1" si="24"/>
        <v>3.825410706818039</v>
      </c>
      <c r="Q232" s="2"/>
      <c r="R232" s="2"/>
      <c r="S232" s="2"/>
      <c r="T232" s="2"/>
    </row>
    <row r="233" spans="1:20" x14ac:dyDescent="0.25">
      <c r="A233" s="32">
        <f ca="1">Uniform_A+B233*(Uniform_B-Uniform_A)</f>
        <v>5.1648286510279187</v>
      </c>
      <c r="B233" s="2">
        <f t="shared" ca="1" si="25"/>
        <v>0.51648286510279184</v>
      </c>
      <c r="C233" s="4"/>
      <c r="D233" s="5">
        <f ca="1">IF(E233&lt;(Driehoek_C-Driehoek_A)/(Driehoek_B-Driehoek_A),Driehoek_A+SQRT(E233*(Driehoek_B-Driehoek_A)*(Driehoek_C-Driehoek_A)),Driehoek_B-SQRT((1-E233)*(Driehoek_B-Driehoek_A)*(Driehoek_B-Driehoek_C)))</f>
        <v>3.4587734951664713</v>
      </c>
      <c r="E233" s="2">
        <f t="shared" ca="1" si="26"/>
        <v>0.15200143644287156</v>
      </c>
      <c r="F233" s="2"/>
      <c r="G233" s="15">
        <f ca="1">_xlfn.NORM.INV(H233,Normaal_Mu,Normaal_Sigma)</f>
        <v>6.43386853528924</v>
      </c>
      <c r="H233" s="2">
        <f t="shared" ca="1" si="27"/>
        <v>0.763292671738665</v>
      </c>
      <c r="I233" s="2"/>
      <c r="J233" s="15">
        <f ca="1">-LN(K233) /NegExp_Labda</f>
        <v>1.582864521267066</v>
      </c>
      <c r="K233" s="2">
        <f t="shared" ca="1" si="28"/>
        <v>0.72864188853047163</v>
      </c>
      <c r="L233" s="2"/>
      <c r="M233" s="17">
        <f ca="1">VLOOKUP(N233,$S$5:$T$105,2,TRUE)</f>
        <v>0</v>
      </c>
      <c r="N233" s="2">
        <f t="shared" ca="1" si="23"/>
        <v>5.5089666969297957E-3</v>
      </c>
      <c r="O233" s="2"/>
      <c r="P233" s="31">
        <f t="shared" ca="1" si="24"/>
        <v>3.3280670405501391</v>
      </c>
      <c r="Q233" s="2"/>
      <c r="R233" s="2"/>
      <c r="S233" s="2"/>
      <c r="T233" s="2"/>
    </row>
    <row r="234" spans="1:20" x14ac:dyDescent="0.25">
      <c r="A234" s="32">
        <f ca="1">Uniform_A+B234*(Uniform_B-Uniform_A)</f>
        <v>7.8559065469230838</v>
      </c>
      <c r="B234" s="2">
        <f t="shared" ca="1" si="25"/>
        <v>0.78559065469230838</v>
      </c>
      <c r="C234" s="4"/>
      <c r="D234" s="5">
        <f ca="1">IF(E234&lt;(Driehoek_C-Driehoek_A)/(Driehoek_B-Driehoek_A),Driehoek_A+SQRT(E234*(Driehoek_B-Driehoek_A)*(Driehoek_C-Driehoek_A)),Driehoek_B-SQRT((1-E234)*(Driehoek_B-Driehoek_A)*(Driehoek_B-Driehoek_C)))</f>
        <v>4.1399161427786648</v>
      </c>
      <c r="E234" s="2">
        <f t="shared" ca="1" si="26"/>
        <v>0.32513099716504534</v>
      </c>
      <c r="F234" s="2"/>
      <c r="G234" s="15">
        <f ca="1">_xlfn.NORM.INV(H234,Normaal_Mu,Normaal_Sigma)</f>
        <v>7.3157574347219025</v>
      </c>
      <c r="H234" s="2">
        <f t="shared" ca="1" si="27"/>
        <v>0.8765432330828351</v>
      </c>
      <c r="I234" s="2"/>
      <c r="J234" s="15">
        <f ca="1">-LN(K234) /NegExp_Labda</f>
        <v>0.23510649751808599</v>
      </c>
      <c r="K234" s="2">
        <f t="shared" ca="1" si="28"/>
        <v>0.95406707621881337</v>
      </c>
      <c r="L234" s="2"/>
      <c r="M234" s="17">
        <f ca="1">VLOOKUP(N234,$S$5:$T$105,2,TRUE)</f>
        <v>3</v>
      </c>
      <c r="N234" s="2">
        <f t="shared" ca="1" si="23"/>
        <v>0.24985521919547871</v>
      </c>
      <c r="O234" s="2"/>
      <c r="P234" s="31">
        <f t="shared" ca="1" si="24"/>
        <v>4.5093373243883468</v>
      </c>
      <c r="Q234" s="2"/>
      <c r="R234" s="2"/>
      <c r="S234" s="2"/>
      <c r="T234" s="2"/>
    </row>
    <row r="235" spans="1:20" x14ac:dyDescent="0.25">
      <c r="A235" s="32">
        <f ca="1">Uniform_A+B235*(Uniform_B-Uniform_A)</f>
        <v>9.4534829225630048</v>
      </c>
      <c r="B235" s="2">
        <f t="shared" ca="1" si="25"/>
        <v>0.94534829225630046</v>
      </c>
      <c r="C235" s="4"/>
      <c r="D235" s="5">
        <f ca="1">IF(E235&lt;(Driehoek_C-Driehoek_A)/(Driehoek_B-Driehoek_A),Driehoek_A+SQRT(E235*(Driehoek_B-Driehoek_A)*(Driehoek_C-Driehoek_A)),Driehoek_B-SQRT((1-E235)*(Driehoek_B-Driehoek_A)*(Driehoek_B-Driehoek_C)))</f>
        <v>6.4948505398046059</v>
      </c>
      <c r="E235" s="2">
        <f t="shared" ca="1" si="26"/>
        <v>0.82069217663093508</v>
      </c>
      <c r="F235" s="2"/>
      <c r="G235" s="15">
        <f ca="1">_xlfn.NORM.INV(H235,Normaal_Mu,Normaal_Sigma)</f>
        <v>5.3580550990653215</v>
      </c>
      <c r="H235" s="2">
        <f t="shared" ca="1" si="27"/>
        <v>0.57104196512680006</v>
      </c>
      <c r="I235" s="2"/>
      <c r="J235" s="15">
        <f ca="1">-LN(K235) /NegExp_Labda</f>
        <v>9.9097994346820482</v>
      </c>
      <c r="K235" s="2">
        <f t="shared" ca="1" si="28"/>
        <v>0.13779890221601088</v>
      </c>
      <c r="L235" s="2"/>
      <c r="M235" s="17">
        <f ca="1">VLOOKUP(N235,$S$5:$T$105,2,TRUE)</f>
        <v>4</v>
      </c>
      <c r="N235" s="2">
        <f t="shared" ca="1" si="23"/>
        <v>0.41514093255048168</v>
      </c>
      <c r="O235" s="2"/>
      <c r="P235" s="31">
        <f t="shared" ca="1" si="24"/>
        <v>7.0432375992229961</v>
      </c>
      <c r="Q235" s="2"/>
      <c r="R235" s="2"/>
      <c r="S235" s="2"/>
      <c r="T235" s="2"/>
    </row>
    <row r="236" spans="1:20" x14ac:dyDescent="0.25">
      <c r="A236" s="32">
        <f ca="1">Uniform_A+B236*(Uniform_B-Uniform_A)</f>
        <v>4.5337535954191601</v>
      </c>
      <c r="B236" s="2">
        <f t="shared" ca="1" si="25"/>
        <v>0.45337535954191599</v>
      </c>
      <c r="C236" s="4"/>
      <c r="D236" s="5">
        <f ca="1">IF(E236&lt;(Driehoek_C-Driehoek_A)/(Driehoek_B-Driehoek_A),Driehoek_A+SQRT(E236*(Driehoek_B-Driehoek_A)*(Driehoek_C-Driehoek_A)),Driehoek_B-SQRT((1-E236)*(Driehoek_B-Driehoek_A)*(Driehoek_B-Driehoek_C)))</f>
        <v>5.0789323137891458</v>
      </c>
      <c r="E236" s="2">
        <f t="shared" ca="1" si="26"/>
        <v>0.56072080571865868</v>
      </c>
      <c r="F236" s="2"/>
      <c r="G236" s="15">
        <f ca="1">_xlfn.NORM.INV(H236,Normaal_Mu,Normaal_Sigma)</f>
        <v>8.1082927508359539</v>
      </c>
      <c r="H236" s="2">
        <f t="shared" ca="1" si="27"/>
        <v>0.93992524735362526</v>
      </c>
      <c r="I236" s="2"/>
      <c r="J236" s="15">
        <f ca="1">-LN(K236) /NegExp_Labda</f>
        <v>0.665050185361999</v>
      </c>
      <c r="K236" s="2">
        <f t="shared" ca="1" si="28"/>
        <v>0.87545630504635641</v>
      </c>
      <c r="L236" s="2"/>
      <c r="M236" s="17">
        <f ca="1">VLOOKUP(N236,$S$5:$T$105,2,TRUE)</f>
        <v>6</v>
      </c>
      <c r="N236" s="2">
        <f t="shared" ca="1" si="23"/>
        <v>0.65553818830707988</v>
      </c>
      <c r="O236" s="2"/>
      <c r="P236" s="31">
        <f t="shared" ca="1" si="24"/>
        <v>4.877205769081252</v>
      </c>
      <c r="Q236" s="2"/>
      <c r="R236" s="2"/>
      <c r="S236" s="2"/>
      <c r="T236" s="2"/>
    </row>
    <row r="237" spans="1:20" x14ac:dyDescent="0.25">
      <c r="A237" s="32">
        <f ca="1">Uniform_A+B237*(Uniform_B-Uniform_A)</f>
        <v>6.3983995815808932</v>
      </c>
      <c r="B237" s="2">
        <f t="shared" ca="1" si="25"/>
        <v>0.63983995815808936</v>
      </c>
      <c r="C237" s="4"/>
      <c r="D237" s="5">
        <f ca="1">IF(E237&lt;(Driehoek_C-Driehoek_A)/(Driehoek_B-Driehoek_A),Driehoek_A+SQRT(E237*(Driehoek_B-Driehoek_A)*(Driehoek_C-Driehoek_A)),Driehoek_B-SQRT((1-E237)*(Driehoek_B-Driehoek_A)*(Driehoek_B-Driehoek_C)))</f>
        <v>5.137135008505326</v>
      </c>
      <c r="E237" s="2">
        <f t="shared" ca="1" si="26"/>
        <v>0.57366497307099573</v>
      </c>
      <c r="F237" s="2"/>
      <c r="G237" s="15">
        <f ca="1">_xlfn.NORM.INV(H237,Normaal_Mu,Normaal_Sigma)</f>
        <v>7.4016126643520881</v>
      </c>
      <c r="H237" s="2">
        <f t="shared" ca="1" si="27"/>
        <v>0.88508683249748332</v>
      </c>
      <c r="I237" s="2"/>
      <c r="J237" s="15">
        <f ca="1">-LN(K237) /NegExp_Labda</f>
        <v>17.200464496824559</v>
      </c>
      <c r="K237" s="2">
        <f t="shared" ca="1" si="28"/>
        <v>3.2061706677317225E-2</v>
      </c>
      <c r="L237" s="2"/>
      <c r="M237" s="17">
        <f ca="1">VLOOKUP(N237,$S$5:$T$105,2,TRUE)</f>
        <v>4</v>
      </c>
      <c r="N237" s="2">
        <f t="shared" ca="1" si="23"/>
        <v>0.34262103519222498</v>
      </c>
      <c r="O237" s="2"/>
      <c r="P237" s="31">
        <f t="shared" ca="1" si="24"/>
        <v>8.027522350252573</v>
      </c>
      <c r="Q237" s="2"/>
      <c r="R237" s="2"/>
      <c r="S237" s="2"/>
      <c r="T237" s="2"/>
    </row>
    <row r="238" spans="1:20" x14ac:dyDescent="0.25">
      <c r="A238" s="32">
        <f ca="1">Uniform_A+B238*(Uniform_B-Uniform_A)</f>
        <v>0.45554110753950439</v>
      </c>
      <c r="B238" s="2">
        <f t="shared" ca="1" si="25"/>
        <v>4.5554110753950439E-2</v>
      </c>
      <c r="C238" s="4"/>
      <c r="D238" s="5">
        <f ca="1">IF(E238&lt;(Driehoek_C-Driehoek_A)/(Driehoek_B-Driehoek_A),Driehoek_A+SQRT(E238*(Driehoek_B-Driehoek_A)*(Driehoek_C-Driehoek_A)),Driehoek_B-SQRT((1-E238)*(Driehoek_B-Driehoek_A)*(Driehoek_B-Driehoek_C)))</f>
        <v>8.4393167368754387</v>
      </c>
      <c r="E238" s="2">
        <f t="shared" ca="1" si="26"/>
        <v>0.99101812224148556</v>
      </c>
      <c r="F238" s="2"/>
      <c r="G238" s="15">
        <f ca="1">_xlfn.NORM.INV(H238,Normaal_Mu,Normaal_Sigma)</f>
        <v>4.4620856401230498</v>
      </c>
      <c r="H238" s="2">
        <f t="shared" ca="1" si="27"/>
        <v>0.39398131714658402</v>
      </c>
      <c r="I238" s="2"/>
      <c r="J238" s="15">
        <f ca="1">-LN(K238) /NegExp_Labda</f>
        <v>2.8923993143212345</v>
      </c>
      <c r="K238" s="2">
        <f t="shared" ca="1" si="28"/>
        <v>0.56075013610389524</v>
      </c>
      <c r="L238" s="2"/>
      <c r="M238" s="17">
        <f ca="1">VLOOKUP(N238,$S$5:$T$105,2,TRUE)</f>
        <v>5</v>
      </c>
      <c r="N238" s="2">
        <f t="shared" ca="1" si="23"/>
        <v>0.44319309314426847</v>
      </c>
      <c r="O238" s="2"/>
      <c r="P238" s="31">
        <f t="shared" ca="1" si="24"/>
        <v>4.249868559771846</v>
      </c>
      <c r="Q238" s="2"/>
      <c r="R238" s="2"/>
      <c r="S238" s="2"/>
      <c r="T238" s="2"/>
    </row>
    <row r="239" spans="1:20" x14ac:dyDescent="0.25">
      <c r="A239" s="32">
        <f ca="1">Uniform_A+B239*(Uniform_B-Uniform_A)</f>
        <v>6.4336192436375947</v>
      </c>
      <c r="B239" s="2">
        <f t="shared" ca="1" si="25"/>
        <v>0.6433619243637595</v>
      </c>
      <c r="C239" s="4"/>
      <c r="D239" s="5">
        <f ca="1">IF(E239&lt;(Driehoek_C-Driehoek_A)/(Driehoek_B-Driehoek_A),Driehoek_A+SQRT(E239*(Driehoek_B-Driehoek_A)*(Driehoek_C-Driehoek_A)),Driehoek_B-SQRT((1-E239)*(Driehoek_B-Driehoek_A)*(Driehoek_B-Driehoek_C)))</f>
        <v>3.4539009759766985</v>
      </c>
      <c r="E239" s="2">
        <f t="shared" ca="1" si="26"/>
        <v>0.15098771771042829</v>
      </c>
      <c r="F239" s="2"/>
      <c r="G239" s="15">
        <f ca="1">_xlfn.NORM.INV(H239,Normaal_Mu,Normaal_Sigma)</f>
        <v>7.0284768273618035</v>
      </c>
      <c r="H239" s="2">
        <f t="shared" ca="1" si="27"/>
        <v>0.84476549851351856</v>
      </c>
      <c r="I239" s="2"/>
      <c r="J239" s="15">
        <f ca="1">-LN(K239) /NegExp_Labda</f>
        <v>8.7472257323356768</v>
      </c>
      <c r="K239" s="2">
        <f t="shared" ca="1" si="28"/>
        <v>0.17387038929107179</v>
      </c>
      <c r="L239" s="2"/>
      <c r="M239" s="17">
        <f ca="1">VLOOKUP(N239,$S$5:$T$105,2,TRUE)</f>
        <v>4</v>
      </c>
      <c r="N239" s="2">
        <f t="shared" ca="1" si="23"/>
        <v>0.30049136995655246</v>
      </c>
      <c r="O239" s="2"/>
      <c r="P239" s="31">
        <f t="shared" ca="1" si="24"/>
        <v>5.9326445558623551</v>
      </c>
      <c r="Q239" s="2"/>
      <c r="R239" s="2"/>
      <c r="S239" s="2"/>
      <c r="T239" s="2"/>
    </row>
    <row r="240" spans="1:20" x14ac:dyDescent="0.25">
      <c r="A240" s="32">
        <f ca="1">Uniform_A+B240*(Uniform_B-Uniform_A)</f>
        <v>1.1070857522346622</v>
      </c>
      <c r="B240" s="2">
        <f t="shared" ca="1" si="25"/>
        <v>0.11070857522346622</v>
      </c>
      <c r="C240" s="4"/>
      <c r="D240" s="5">
        <f ca="1">IF(E240&lt;(Driehoek_C-Driehoek_A)/(Driehoek_B-Driehoek_A),Driehoek_A+SQRT(E240*(Driehoek_B-Driehoek_A)*(Driehoek_C-Driehoek_A)),Driehoek_B-SQRT((1-E240)*(Driehoek_B-Driehoek_A)*(Driehoek_B-Driehoek_C)))</f>
        <v>5.4418765890225753</v>
      </c>
      <c r="E240" s="2">
        <f t="shared" ca="1" si="26"/>
        <v>0.63827879406441079</v>
      </c>
      <c r="F240" s="2"/>
      <c r="G240" s="15">
        <f ca="1">_xlfn.NORM.INV(H240,Normaal_Mu,Normaal_Sigma)</f>
        <v>3.8904296699841368</v>
      </c>
      <c r="H240" s="2">
        <f t="shared" ca="1" si="27"/>
        <v>0.28952080769257815</v>
      </c>
      <c r="I240" s="2"/>
      <c r="J240" s="15">
        <f ca="1">-LN(K240) /NegExp_Labda</f>
        <v>2.7130584157804947</v>
      </c>
      <c r="K240" s="2">
        <f t="shared" ca="1" si="28"/>
        <v>0.58122828428051321</v>
      </c>
      <c r="L240" s="2"/>
      <c r="M240" s="17">
        <f ca="1">VLOOKUP(N240,$S$5:$T$105,2,TRUE)</f>
        <v>8</v>
      </c>
      <c r="N240" s="2">
        <f t="shared" ca="1" si="23"/>
        <v>0.89439517975995908</v>
      </c>
      <c r="O240" s="2"/>
      <c r="P240" s="31">
        <f t="shared" ca="1" si="24"/>
        <v>4.2304900854043739</v>
      </c>
      <c r="Q240" s="2"/>
      <c r="R240" s="2"/>
      <c r="S240" s="2"/>
      <c r="T240" s="2"/>
    </row>
    <row r="241" spans="1:20" x14ac:dyDescent="0.25">
      <c r="A241" s="32">
        <f ca="1">Uniform_A+B241*(Uniform_B-Uniform_A)</f>
        <v>4.4103530744198425</v>
      </c>
      <c r="B241" s="2">
        <f t="shared" ca="1" si="25"/>
        <v>0.44103530744198427</v>
      </c>
      <c r="C241" s="4"/>
      <c r="D241" s="5">
        <f ca="1">IF(E241&lt;(Driehoek_C-Driehoek_A)/(Driehoek_B-Driehoek_A),Driehoek_A+SQRT(E241*(Driehoek_B-Driehoek_A)*(Driehoek_C-Driehoek_A)),Driehoek_B-SQRT((1-E241)*(Driehoek_B-Driehoek_A)*(Driehoek_B-Driehoek_C)))</f>
        <v>3.5571469024564166</v>
      </c>
      <c r="E241" s="2">
        <f t="shared" ca="1" si="26"/>
        <v>0.17319331970211527</v>
      </c>
      <c r="F241" s="2"/>
      <c r="G241" s="15">
        <f ca="1">_xlfn.NORM.INV(H241,Normaal_Mu,Normaal_Sigma)</f>
        <v>3.8385143846061278</v>
      </c>
      <c r="H241" s="2">
        <f t="shared" ca="1" si="27"/>
        <v>0.28070690300893619</v>
      </c>
      <c r="I241" s="2"/>
      <c r="J241" s="15">
        <f ca="1">-LN(K241) /NegExp_Labda</f>
        <v>3.2360740331625459</v>
      </c>
      <c r="K241" s="2">
        <f t="shared" ca="1" si="28"/>
        <v>0.52350180191053663</v>
      </c>
      <c r="L241" s="2"/>
      <c r="M241" s="17">
        <f ca="1">VLOOKUP(N241,$S$5:$T$105,2,TRUE)</f>
        <v>7</v>
      </c>
      <c r="N241" s="2">
        <f t="shared" ca="1" si="23"/>
        <v>0.84975912844289403</v>
      </c>
      <c r="O241" s="2"/>
      <c r="P241" s="31">
        <f t="shared" ca="1" si="24"/>
        <v>4.4084176789289859</v>
      </c>
      <c r="Q241" s="2"/>
      <c r="R241" s="2"/>
      <c r="S241" s="2"/>
      <c r="T241" s="2"/>
    </row>
    <row r="242" spans="1:20" x14ac:dyDescent="0.25">
      <c r="A242" s="32">
        <f ca="1">Uniform_A+B242*(Uniform_B-Uniform_A)</f>
        <v>7.402438348969107</v>
      </c>
      <c r="B242" s="2">
        <f t="shared" ca="1" si="25"/>
        <v>0.7402438348969107</v>
      </c>
      <c r="C242" s="4"/>
      <c r="D242" s="5">
        <f ca="1">IF(E242&lt;(Driehoek_C-Driehoek_A)/(Driehoek_B-Driehoek_A),Driehoek_A+SQRT(E242*(Driehoek_B-Driehoek_A)*(Driehoek_C-Driehoek_A)),Driehoek_B-SQRT((1-E242)*(Driehoek_B-Driehoek_A)*(Driehoek_B-Driehoek_C)))</f>
        <v>3.6762623611099881</v>
      </c>
      <c r="E242" s="2">
        <f t="shared" ca="1" si="26"/>
        <v>0.20070396451957373</v>
      </c>
      <c r="F242" s="2"/>
      <c r="G242" s="15">
        <f ca="1">_xlfn.NORM.INV(H242,Normaal_Mu,Normaal_Sigma)</f>
        <v>4.7354831863189384</v>
      </c>
      <c r="H242" s="2">
        <f t="shared" ca="1" si="27"/>
        <v>0.44738995241833668</v>
      </c>
      <c r="I242" s="2"/>
      <c r="J242" s="15">
        <f ca="1">-LN(K242) /NegExp_Labda</f>
        <v>24.91976731210022</v>
      </c>
      <c r="K242" s="2">
        <f t="shared" ca="1" si="28"/>
        <v>6.8469398591135544E-3</v>
      </c>
      <c r="L242" s="2"/>
      <c r="M242" s="17">
        <f ca="1">VLOOKUP(N242,$S$5:$T$105,2,TRUE)</f>
        <v>2</v>
      </c>
      <c r="N242" s="2">
        <f t="shared" ca="1" si="23"/>
        <v>0.12131892698567182</v>
      </c>
      <c r="O242" s="2"/>
      <c r="P242" s="31">
        <f t="shared" ca="1" si="24"/>
        <v>8.5467902416996502</v>
      </c>
      <c r="Q242" s="2"/>
      <c r="R242" s="2"/>
      <c r="S242" s="2"/>
      <c r="T242" s="2"/>
    </row>
    <row r="243" spans="1:20" x14ac:dyDescent="0.25">
      <c r="A243" s="32">
        <f ca="1">Uniform_A+B243*(Uniform_B-Uniform_A)</f>
        <v>8.1598870412891582</v>
      </c>
      <c r="B243" s="2">
        <f t="shared" ca="1" si="25"/>
        <v>0.81598870412891578</v>
      </c>
      <c r="C243" s="4"/>
      <c r="D243" s="5">
        <f ca="1">IF(E243&lt;(Driehoek_C-Driehoek_A)/(Driehoek_B-Driehoek_A),Driehoek_A+SQRT(E243*(Driehoek_B-Driehoek_A)*(Driehoek_C-Driehoek_A)),Driehoek_B-SQRT((1-E243)*(Driehoek_B-Driehoek_A)*(Driehoek_B-Driehoek_C)))</f>
        <v>5.3444546186652149</v>
      </c>
      <c r="E243" s="2">
        <f t="shared" ca="1" si="26"/>
        <v>0.61819965614291206</v>
      </c>
      <c r="F243" s="2"/>
      <c r="G243" s="15">
        <f ca="1">_xlfn.NORM.INV(H243,Normaal_Mu,Normaal_Sigma)</f>
        <v>3.8789516308839413</v>
      </c>
      <c r="H243" s="2">
        <f t="shared" ca="1" si="27"/>
        <v>0.28756097415717385</v>
      </c>
      <c r="I243" s="2"/>
      <c r="J243" s="15">
        <f ca="1">-LN(K243) /NegExp_Labda</f>
        <v>9.8940568866178751</v>
      </c>
      <c r="K243" s="2">
        <f t="shared" ca="1" si="28"/>
        <v>0.13823344710968921</v>
      </c>
      <c r="L243" s="2"/>
      <c r="M243" s="17">
        <f ca="1">VLOOKUP(N243,$S$5:$T$105,2,TRUE)</f>
        <v>7</v>
      </c>
      <c r="N243" s="2">
        <f t="shared" ca="1" si="23"/>
        <v>0.83316702257179176</v>
      </c>
      <c r="O243" s="2"/>
      <c r="P243" s="31">
        <f t="shared" ca="1" si="24"/>
        <v>6.8554700354912388</v>
      </c>
      <c r="Q243" s="2"/>
      <c r="R243" s="2"/>
      <c r="S243" s="2"/>
      <c r="T243" s="2"/>
    </row>
    <row r="244" spans="1:20" x14ac:dyDescent="0.25">
      <c r="A244" s="32">
        <f ca="1">Uniform_A+B244*(Uniform_B-Uniform_A)</f>
        <v>1.6683974598145079</v>
      </c>
      <c r="B244" s="2">
        <f t="shared" ca="1" si="25"/>
        <v>0.16683974598145079</v>
      </c>
      <c r="C244" s="4"/>
      <c r="D244" s="5">
        <f ca="1">IF(E244&lt;(Driehoek_C-Driehoek_A)/(Driehoek_B-Driehoek_A),Driehoek_A+SQRT(E244*(Driehoek_B-Driehoek_A)*(Driehoek_C-Driehoek_A)),Driehoek_B-SQRT((1-E244)*(Driehoek_B-Driehoek_A)*(Driehoek_B-Driehoek_C)))</f>
        <v>7.3521170511150897</v>
      </c>
      <c r="E244" s="2">
        <f t="shared" ca="1" si="26"/>
        <v>0.92241376533641062</v>
      </c>
      <c r="F244" s="2"/>
      <c r="G244" s="15">
        <f ca="1">_xlfn.NORM.INV(H244,Normaal_Mu,Normaal_Sigma)</f>
        <v>5.5769200346515726</v>
      </c>
      <c r="H244" s="2">
        <f t="shared" ca="1" si="27"/>
        <v>0.61350268406383357</v>
      </c>
      <c r="I244" s="2"/>
      <c r="J244" s="15">
        <f ca="1">-LN(K244) /NegExp_Labda</f>
        <v>2.4216735371753244</v>
      </c>
      <c r="K244" s="2">
        <f t="shared" ca="1" si="28"/>
        <v>0.61610695181992614</v>
      </c>
      <c r="L244" s="2"/>
      <c r="M244" s="17">
        <f ca="1">VLOOKUP(N244,$S$5:$T$105,2,TRUE)</f>
        <v>2</v>
      </c>
      <c r="N244" s="2">
        <f t="shared" ca="1" si="23"/>
        <v>7.9403362494512852E-2</v>
      </c>
      <c r="O244" s="2"/>
      <c r="P244" s="31">
        <f t="shared" ca="1" si="24"/>
        <v>3.8038216165512986</v>
      </c>
      <c r="Q244" s="2"/>
      <c r="R244" s="2"/>
      <c r="S244" s="2"/>
      <c r="T244" s="2"/>
    </row>
    <row r="245" spans="1:20" x14ac:dyDescent="0.25">
      <c r="A245" s="32">
        <f ca="1">Uniform_A+B245*(Uniform_B-Uniform_A)</f>
        <v>5.3576941494222226</v>
      </c>
      <c r="B245" s="2">
        <f t="shared" ca="1" si="25"/>
        <v>0.5357694149422223</v>
      </c>
      <c r="C245" s="4"/>
      <c r="D245" s="5">
        <f ca="1">IF(E245&lt;(Driehoek_C-Driehoek_A)/(Driehoek_B-Driehoek_A),Driehoek_A+SQRT(E245*(Driehoek_B-Driehoek_A)*(Driehoek_C-Driehoek_A)),Driehoek_B-SQRT((1-E245)*(Driehoek_B-Driehoek_A)*(Driehoek_B-Driehoek_C)))</f>
        <v>4.0579377400898631</v>
      </c>
      <c r="E245" s="2">
        <f t="shared" ca="1" si="26"/>
        <v>0.30217201769062607</v>
      </c>
      <c r="F245" s="2"/>
      <c r="G245" s="15">
        <f ca="1">_xlfn.NORM.INV(H245,Normaal_Mu,Normaal_Sigma)</f>
        <v>7.699668348501076</v>
      </c>
      <c r="H245" s="2">
        <f t="shared" ca="1" si="27"/>
        <v>0.91146540990012148</v>
      </c>
      <c r="I245" s="2"/>
      <c r="J245" s="15">
        <f ca="1">-LN(K245) /NegExp_Labda</f>
        <v>8.4236380423040755E-2</v>
      </c>
      <c r="K245" s="2">
        <f t="shared" ca="1" si="28"/>
        <v>0.98329384565411737</v>
      </c>
      <c r="L245" s="2"/>
      <c r="M245" s="17">
        <f ca="1">VLOOKUP(N245,$S$5:$T$105,2,TRUE)</f>
        <v>5</v>
      </c>
      <c r="N245" s="2">
        <f t="shared" ca="1" si="23"/>
        <v>0.56547839255803889</v>
      </c>
      <c r="O245" s="2"/>
      <c r="P245" s="31">
        <f t="shared" ca="1" si="24"/>
        <v>4.4399073236872404</v>
      </c>
      <c r="Q245" s="2"/>
      <c r="R245" s="2"/>
      <c r="S245" s="2"/>
      <c r="T245" s="2"/>
    </row>
    <row r="246" spans="1:20" x14ac:dyDescent="0.25">
      <c r="A246" s="32">
        <f ca="1">Uniform_A+B246*(Uniform_B-Uniform_A)</f>
        <v>5.6673062053943184</v>
      </c>
      <c r="B246" s="2">
        <f t="shared" ca="1" si="25"/>
        <v>0.5667306205394318</v>
      </c>
      <c r="C246" s="4"/>
      <c r="D246" s="5">
        <f ca="1">IF(E246&lt;(Driehoek_C-Driehoek_A)/(Driehoek_B-Driehoek_A),Driehoek_A+SQRT(E246*(Driehoek_B-Driehoek_A)*(Driehoek_C-Driehoek_A)),Driehoek_B-SQRT((1-E246)*(Driehoek_B-Driehoek_A)*(Driehoek_B-Driehoek_C)))</f>
        <v>6.9529159165508325</v>
      </c>
      <c r="E246" s="2">
        <f t="shared" ca="1" si="26"/>
        <v>0.8802699072939737</v>
      </c>
      <c r="F246" s="2"/>
      <c r="G246" s="15">
        <f ca="1">_xlfn.NORM.INV(H246,Normaal_Mu,Normaal_Sigma)</f>
        <v>6.1196488282619299</v>
      </c>
      <c r="H246" s="2">
        <f t="shared" ca="1" si="27"/>
        <v>0.71220039538592506</v>
      </c>
      <c r="I246" s="2"/>
      <c r="J246" s="15">
        <f ca="1">-LN(K246) /NegExp_Labda</f>
        <v>1.207535852146459</v>
      </c>
      <c r="K246" s="2">
        <f t="shared" ca="1" si="28"/>
        <v>0.78544317180406698</v>
      </c>
      <c r="L246" s="2"/>
      <c r="M246" s="17">
        <f ca="1">VLOOKUP(N246,$S$5:$T$105,2,TRUE)</f>
        <v>10</v>
      </c>
      <c r="N246" s="2">
        <f t="shared" ca="1" si="23"/>
        <v>0.98132763436657877</v>
      </c>
      <c r="O246" s="2"/>
      <c r="P246" s="31">
        <f t="shared" ca="1" si="24"/>
        <v>5.989481360470708</v>
      </c>
      <c r="Q246" s="2"/>
      <c r="R246" s="2"/>
      <c r="S246" s="2"/>
      <c r="T246" s="2"/>
    </row>
    <row r="247" spans="1:20" x14ac:dyDescent="0.25">
      <c r="A247" s="32">
        <f ca="1">Uniform_A+B247*(Uniform_B-Uniform_A)</f>
        <v>0.99586594516482552</v>
      </c>
      <c r="B247" s="2">
        <f t="shared" ca="1" si="25"/>
        <v>9.9586594516482552E-2</v>
      </c>
      <c r="C247" s="4"/>
      <c r="D247" s="5">
        <f ca="1">IF(E247&lt;(Driehoek_C-Driehoek_A)/(Driehoek_B-Driehoek_A),Driehoek_A+SQRT(E247*(Driehoek_B-Driehoek_A)*(Driehoek_C-Driehoek_A)),Driehoek_B-SQRT((1-E247)*(Driehoek_B-Driehoek_A)*(Driehoek_B-Driehoek_C)))</f>
        <v>3.2200639024039521</v>
      </c>
      <c r="E247" s="2">
        <f t="shared" ca="1" si="26"/>
        <v>0.10632542328208283</v>
      </c>
      <c r="F247" s="2"/>
      <c r="G247" s="15">
        <f ca="1">_xlfn.NORM.INV(H247,Normaal_Mu,Normaal_Sigma)</f>
        <v>4.5061329761488444</v>
      </c>
      <c r="H247" s="2">
        <f t="shared" ca="1" si="27"/>
        <v>0.40247984023974248</v>
      </c>
      <c r="I247" s="2"/>
      <c r="J247" s="15">
        <f ca="1">-LN(K247) /NegExp_Labda</f>
        <v>4.8529934720864736</v>
      </c>
      <c r="K247" s="2">
        <f t="shared" ca="1" si="28"/>
        <v>0.37885615112955451</v>
      </c>
      <c r="L247" s="2"/>
      <c r="M247" s="17">
        <f ca="1">VLOOKUP(N247,$S$5:$T$105,2,TRUE)</f>
        <v>2</v>
      </c>
      <c r="N247" s="2">
        <f t="shared" ca="1" si="23"/>
        <v>0.11553284422209631</v>
      </c>
      <c r="O247" s="2"/>
      <c r="P247" s="31">
        <f t="shared" ca="1" si="24"/>
        <v>3.115011259160819</v>
      </c>
      <c r="Q247" s="2"/>
      <c r="R247" s="2"/>
      <c r="S247" s="2"/>
      <c r="T247" s="2"/>
    </row>
    <row r="248" spans="1:20" x14ac:dyDescent="0.25">
      <c r="A248" s="32">
        <f ca="1">Uniform_A+B248*(Uniform_B-Uniform_A)</f>
        <v>8.8464593148231501</v>
      </c>
      <c r="B248" s="2">
        <f t="shared" ca="1" si="25"/>
        <v>0.88464593148231496</v>
      </c>
      <c r="C248" s="4"/>
      <c r="D248" s="5">
        <f ca="1">IF(E248&lt;(Driehoek_C-Driehoek_A)/(Driehoek_B-Driehoek_A),Driehoek_A+SQRT(E248*(Driehoek_B-Driehoek_A)*(Driehoek_C-Driehoek_A)),Driehoek_B-SQRT((1-E248)*(Driehoek_B-Driehoek_A)*(Driehoek_B-Driehoek_C)))</f>
        <v>4.3468624340102933</v>
      </c>
      <c r="E248" s="2">
        <f t="shared" ca="1" si="26"/>
        <v>0.38138030834215397</v>
      </c>
      <c r="F248" s="2"/>
      <c r="G248" s="15">
        <f ca="1">_xlfn.NORM.INV(H248,Normaal_Mu,Normaal_Sigma)</f>
        <v>4.1785538972566938</v>
      </c>
      <c r="H248" s="2">
        <f t="shared" ca="1" si="27"/>
        <v>0.34063781111712377</v>
      </c>
      <c r="I248" s="2"/>
      <c r="J248" s="15">
        <f ca="1">-LN(K248) /NegExp_Labda</f>
        <v>9.1601455249076835</v>
      </c>
      <c r="K248" s="2">
        <f t="shared" ca="1" si="28"/>
        <v>0.1600884018151949</v>
      </c>
      <c r="L248" s="2"/>
      <c r="M248" s="17">
        <f ca="1">VLOOKUP(N248,$S$5:$T$105,2,TRUE)</f>
        <v>11</v>
      </c>
      <c r="N248" s="2">
        <f t="shared" ca="1" si="23"/>
        <v>0.98706738143794648</v>
      </c>
      <c r="O248" s="2"/>
      <c r="P248" s="31">
        <f t="shared" ca="1" si="24"/>
        <v>7.5064042341995645</v>
      </c>
      <c r="Q248" s="2"/>
      <c r="R248" s="2"/>
      <c r="S248" s="2"/>
      <c r="T248" s="2"/>
    </row>
    <row r="249" spans="1:20" x14ac:dyDescent="0.25">
      <c r="A249" s="32">
        <f ca="1">Uniform_A+B249*(Uniform_B-Uniform_A)</f>
        <v>2.9339546974398623</v>
      </c>
      <c r="B249" s="2">
        <f t="shared" ca="1" si="25"/>
        <v>0.29339546974398623</v>
      </c>
      <c r="C249" s="4"/>
      <c r="D249" s="5">
        <f ca="1">IF(E249&lt;(Driehoek_C-Driehoek_A)/(Driehoek_B-Driehoek_A),Driehoek_A+SQRT(E249*(Driehoek_B-Driehoek_A)*(Driehoek_C-Driehoek_A)),Driehoek_B-SQRT((1-E249)*(Driehoek_B-Driehoek_A)*(Driehoek_B-Driehoek_C)))</f>
        <v>3.4175017893597537</v>
      </c>
      <c r="E249" s="2">
        <f t="shared" ca="1" si="26"/>
        <v>0.14352223734557878</v>
      </c>
      <c r="F249" s="2"/>
      <c r="G249" s="15">
        <f ca="1">_xlfn.NORM.INV(H249,Normaal_Mu,Normaal_Sigma)</f>
        <v>4.8213701610341664</v>
      </c>
      <c r="H249" s="2">
        <f t="shared" ca="1" si="27"/>
        <v>0.46441581871181892</v>
      </c>
      <c r="I249" s="2"/>
      <c r="J249" s="15">
        <f ca="1">-LN(K249) /NegExp_Labda</f>
        <v>1.7743384996591094</v>
      </c>
      <c r="K249" s="2">
        <f t="shared" ca="1" si="28"/>
        <v>0.70126621463961158</v>
      </c>
      <c r="L249" s="2"/>
      <c r="M249" s="17">
        <f ca="1">VLOOKUP(N249,$S$5:$T$105,2,TRUE)</f>
        <v>3</v>
      </c>
      <c r="N249" s="2">
        <f t="shared" ca="1" si="23"/>
        <v>0.24229515731879581</v>
      </c>
      <c r="O249" s="2"/>
      <c r="P249" s="31">
        <f t="shared" ca="1" si="24"/>
        <v>3.1894330294985784</v>
      </c>
      <c r="Q249" s="2"/>
      <c r="R249" s="2"/>
      <c r="S249" s="2"/>
      <c r="T249" s="2"/>
    </row>
    <row r="250" spans="1:20" x14ac:dyDescent="0.25">
      <c r="A250" s="32">
        <f ca="1">Uniform_A+B250*(Uniform_B-Uniform_A)</f>
        <v>2.559506941095945</v>
      </c>
      <c r="B250" s="2">
        <f t="shared" ca="1" si="25"/>
        <v>0.25595069410959448</v>
      </c>
      <c r="C250" s="4"/>
      <c r="D250" s="5">
        <f ca="1">IF(E250&lt;(Driehoek_C-Driehoek_A)/(Driehoek_B-Driehoek_A),Driehoek_A+SQRT(E250*(Driehoek_B-Driehoek_A)*(Driehoek_C-Driehoek_A)),Driehoek_B-SQRT((1-E250)*(Driehoek_B-Driehoek_A)*(Driehoek_B-Driehoek_C)))</f>
        <v>3.6655367430073484</v>
      </c>
      <c r="E250" s="2">
        <f t="shared" ca="1" si="26"/>
        <v>0.19814376016482338</v>
      </c>
      <c r="F250" s="2"/>
      <c r="G250" s="15">
        <f ca="1">_xlfn.NORM.INV(H250,Normaal_Mu,Normaal_Sigma)</f>
        <v>2.4957584649829259</v>
      </c>
      <c r="H250" s="2">
        <f t="shared" ca="1" si="27"/>
        <v>0.10526293069032877</v>
      </c>
      <c r="I250" s="2"/>
      <c r="J250" s="15">
        <f ca="1">-LN(K250) /NegExp_Labda</f>
        <v>1.8638741731026967</v>
      </c>
      <c r="K250" s="2">
        <f t="shared" ca="1" si="28"/>
        <v>0.68882031387121445</v>
      </c>
      <c r="L250" s="2"/>
      <c r="M250" s="17">
        <f ca="1">VLOOKUP(N250,$S$5:$T$105,2,TRUE)</f>
        <v>1</v>
      </c>
      <c r="N250" s="2">
        <f t="shared" ca="1" si="23"/>
        <v>1.0055218167370095E-2</v>
      </c>
      <c r="O250" s="2"/>
      <c r="P250" s="31">
        <f t="shared" ca="1" si="24"/>
        <v>2.3169352644377832</v>
      </c>
      <c r="Q250" s="2"/>
      <c r="R250" s="2"/>
      <c r="S250" s="2"/>
      <c r="T250" s="2"/>
    </row>
    <row r="251" spans="1:20" x14ac:dyDescent="0.25">
      <c r="A251" s="32">
        <f ca="1">Uniform_A+B251*(Uniform_B-Uniform_A)</f>
        <v>6.4390958345670199</v>
      </c>
      <c r="B251" s="2">
        <f t="shared" ca="1" si="25"/>
        <v>0.64390958345670202</v>
      </c>
      <c r="C251" s="4"/>
      <c r="D251" s="5">
        <f ca="1">IF(E251&lt;(Driehoek_C-Driehoek_A)/(Driehoek_B-Driehoek_A),Driehoek_A+SQRT(E251*(Driehoek_B-Driehoek_A)*(Driehoek_C-Driehoek_A)),Driehoek_B-SQRT((1-E251)*(Driehoek_B-Driehoek_A)*(Driehoek_B-Driehoek_C)))</f>
        <v>4.7929881427002474</v>
      </c>
      <c r="E251" s="2">
        <f t="shared" ca="1" si="26"/>
        <v>0.49431574950112256</v>
      </c>
      <c r="F251" s="2"/>
      <c r="G251" s="15">
        <f ca="1">_xlfn.NORM.INV(H251,Normaal_Mu,Normaal_Sigma)</f>
        <v>1.7550498816444162</v>
      </c>
      <c r="H251" s="2">
        <f t="shared" ca="1" si="27"/>
        <v>5.2350834569552473E-2</v>
      </c>
      <c r="I251" s="2"/>
      <c r="J251" s="15">
        <f ca="1">-LN(K251) /NegExp_Labda</f>
        <v>5.9507476405916835</v>
      </c>
      <c r="K251" s="2">
        <f t="shared" ca="1" si="28"/>
        <v>0.30417577783435024</v>
      </c>
      <c r="L251" s="2"/>
      <c r="M251" s="17">
        <f ca="1">VLOOKUP(N251,$S$5:$T$105,2,TRUE)</f>
        <v>7</v>
      </c>
      <c r="N251" s="2">
        <f t="shared" ca="1" si="23"/>
        <v>0.86629622146893626</v>
      </c>
      <c r="O251" s="2"/>
      <c r="P251" s="31">
        <f t="shared" ca="1" si="24"/>
        <v>5.1875762999006731</v>
      </c>
      <c r="Q251" s="2"/>
      <c r="R251" s="2"/>
      <c r="S251" s="2"/>
      <c r="T251" s="2"/>
    </row>
    <row r="252" spans="1:20" x14ac:dyDescent="0.25">
      <c r="A252" s="32">
        <f ca="1">Uniform_A+B252*(Uniform_B-Uniform_A)</f>
        <v>9.7725321590109644</v>
      </c>
      <c r="B252" s="2">
        <f t="shared" ca="1" si="25"/>
        <v>0.97725321590109637</v>
      </c>
      <c r="C252" s="4"/>
      <c r="D252" s="5">
        <f ca="1">IF(E252&lt;(Driehoek_C-Driehoek_A)/(Driehoek_B-Driehoek_A),Driehoek_A+SQRT(E252*(Driehoek_B-Driehoek_A)*(Driehoek_C-Driehoek_A)),Driehoek_B-SQRT((1-E252)*(Driehoek_B-Driehoek_A)*(Driehoek_B-Driehoek_C)))</f>
        <v>7.0470566282089901</v>
      </c>
      <c r="E252" s="2">
        <f t="shared" ca="1" si="26"/>
        <v>0.89102891961650177</v>
      </c>
      <c r="F252" s="2"/>
      <c r="G252" s="15">
        <f ca="1">_xlfn.NORM.INV(H252,Normaal_Mu,Normaal_Sigma)</f>
        <v>3.919020796663037</v>
      </c>
      <c r="H252" s="2">
        <f t="shared" ca="1" si="27"/>
        <v>0.29442971506883575</v>
      </c>
      <c r="I252" s="2"/>
      <c r="J252" s="15">
        <f ca="1">-LN(K252) /NegExp_Labda</f>
        <v>0.54910929426586985</v>
      </c>
      <c r="K252" s="2">
        <f t="shared" ca="1" si="28"/>
        <v>0.89599373443192032</v>
      </c>
      <c r="L252" s="2"/>
      <c r="M252" s="17">
        <f ca="1">VLOOKUP(N252,$S$5:$T$105,2,TRUE)</f>
        <v>5</v>
      </c>
      <c r="N252" s="2">
        <f t="shared" ca="1" si="23"/>
        <v>0.50003124762643159</v>
      </c>
      <c r="O252" s="2"/>
      <c r="P252" s="31">
        <f t="shared" ca="1" si="24"/>
        <v>5.257543775629772</v>
      </c>
      <c r="Q252" s="2"/>
      <c r="R252" s="2"/>
      <c r="S252" s="2"/>
      <c r="T252" s="2"/>
    </row>
    <row r="253" spans="1:20" x14ac:dyDescent="0.25">
      <c r="A253" s="32">
        <f ca="1">Uniform_A+B253*(Uniform_B-Uniform_A)</f>
        <v>9.0074449704746193</v>
      </c>
      <c r="B253" s="2">
        <f t="shared" ca="1" si="25"/>
        <v>0.90074449704746196</v>
      </c>
      <c r="C253" s="4"/>
      <c r="D253" s="5">
        <f ca="1">IF(E253&lt;(Driehoek_C-Driehoek_A)/(Driehoek_B-Driehoek_A),Driehoek_A+SQRT(E253*(Driehoek_B-Driehoek_A)*(Driehoek_C-Driehoek_A)),Driehoek_B-SQRT((1-E253)*(Driehoek_B-Driehoek_A)*(Driehoek_B-Driehoek_C)))</f>
        <v>4.0932094400650536</v>
      </c>
      <c r="E253" s="2">
        <f t="shared" ca="1" si="26"/>
        <v>0.31209732574095117</v>
      </c>
      <c r="F253" s="2"/>
      <c r="G253" s="15">
        <f ca="1">_xlfn.NORM.INV(H253,Normaal_Mu,Normaal_Sigma)</f>
        <v>4.5686594092865613</v>
      </c>
      <c r="H253" s="2">
        <f t="shared" ca="1" si="27"/>
        <v>0.41462237858663287</v>
      </c>
      <c r="I253" s="2"/>
      <c r="J253" s="15">
        <f ca="1">-LN(K253) /NegExp_Labda</f>
        <v>1.856133474437256</v>
      </c>
      <c r="K253" s="2">
        <f t="shared" ca="1" si="28"/>
        <v>0.68988752985465762</v>
      </c>
      <c r="L253" s="2"/>
      <c r="M253" s="17">
        <f ca="1">VLOOKUP(N253,$S$5:$T$105,2,TRUE)</f>
        <v>3</v>
      </c>
      <c r="N253" s="2">
        <f t="shared" ca="1" si="23"/>
        <v>0.14950486771890314</v>
      </c>
      <c r="O253" s="2"/>
      <c r="P253" s="31">
        <f t="shared" ca="1" si="24"/>
        <v>4.505089458852698</v>
      </c>
      <c r="Q253" s="2"/>
      <c r="R253" s="2"/>
      <c r="S253" s="2"/>
      <c r="T253" s="2"/>
    </row>
    <row r="254" spans="1:20" x14ac:dyDescent="0.25">
      <c r="A254" s="32">
        <f ca="1">Uniform_A+B254*(Uniform_B-Uniform_A)</f>
        <v>5.9154520074967101</v>
      </c>
      <c r="B254" s="2">
        <f t="shared" ca="1" si="25"/>
        <v>0.59154520074967099</v>
      </c>
      <c r="C254" s="4"/>
      <c r="D254" s="5">
        <f ca="1">IF(E254&lt;(Driehoek_C-Driehoek_A)/(Driehoek_B-Driehoek_A),Driehoek_A+SQRT(E254*(Driehoek_B-Driehoek_A)*(Driehoek_C-Driehoek_A)),Driehoek_B-SQRT((1-E254)*(Driehoek_B-Driehoek_A)*(Driehoek_B-Driehoek_C)))</f>
        <v>5.3949383962222655</v>
      </c>
      <c r="E254" s="2">
        <f t="shared" ca="1" si="26"/>
        <v>0.62867230951335751</v>
      </c>
      <c r="F254" s="2"/>
      <c r="G254" s="15">
        <f ca="1">_xlfn.NORM.INV(H254,Normaal_Mu,Normaal_Sigma)</f>
        <v>1.5920927665345079</v>
      </c>
      <c r="H254" s="2">
        <f t="shared" ca="1" si="27"/>
        <v>4.4194876497294477E-2</v>
      </c>
      <c r="I254" s="2"/>
      <c r="J254" s="15">
        <f ca="1">-LN(K254) /NegExp_Labda</f>
        <v>9.9564395045143481</v>
      </c>
      <c r="K254" s="2">
        <f t="shared" ca="1" si="28"/>
        <v>0.13651948860260255</v>
      </c>
      <c r="L254" s="2"/>
      <c r="M254" s="17">
        <f ca="1">VLOOKUP(N254,$S$5:$T$105,2,TRUE)</f>
        <v>1</v>
      </c>
      <c r="N254" s="2">
        <f t="shared" ca="1" si="23"/>
        <v>2.6875992130745097E-2</v>
      </c>
      <c r="O254" s="2"/>
      <c r="P254" s="31">
        <f t="shared" ca="1" si="24"/>
        <v>4.7717845349535661</v>
      </c>
      <c r="Q254" s="2"/>
      <c r="R254" s="2"/>
      <c r="S254" s="2"/>
      <c r="T254" s="2"/>
    </row>
    <row r="255" spans="1:20" x14ac:dyDescent="0.25">
      <c r="A255" s="32">
        <f ca="1">Uniform_A+B255*(Uniform_B-Uniform_A)</f>
        <v>5.0471122357286085</v>
      </c>
      <c r="B255" s="2">
        <f t="shared" ca="1" si="25"/>
        <v>0.5047112235728608</v>
      </c>
      <c r="C255" s="4"/>
      <c r="D255" s="5">
        <f ca="1">IF(E255&lt;(Driehoek_C-Driehoek_A)/(Driehoek_B-Driehoek_A),Driehoek_A+SQRT(E255*(Driehoek_B-Driehoek_A)*(Driehoek_C-Driehoek_A)),Driehoek_B-SQRT((1-E255)*(Driehoek_B-Driehoek_A)*(Driehoek_B-Driehoek_C)))</f>
        <v>5.9461208244319437</v>
      </c>
      <c r="E255" s="2">
        <f t="shared" ca="1" si="26"/>
        <v>0.73353777088662198</v>
      </c>
      <c r="F255" s="2"/>
      <c r="G255" s="15">
        <f ca="1">_xlfn.NORM.INV(H255,Normaal_Mu,Normaal_Sigma)</f>
        <v>3.4862099759782565</v>
      </c>
      <c r="H255" s="2">
        <f t="shared" ca="1" si="27"/>
        <v>0.22455638197316963</v>
      </c>
      <c r="I255" s="2"/>
      <c r="J255" s="15">
        <f ca="1">-LN(K255) /NegExp_Labda</f>
        <v>7.7583121717049703</v>
      </c>
      <c r="K255" s="2">
        <f t="shared" ca="1" si="28"/>
        <v>0.21189541863737005</v>
      </c>
      <c r="L255" s="2"/>
      <c r="M255" s="17">
        <f ca="1">VLOOKUP(N255,$S$5:$T$105,2,TRUE)</f>
        <v>6</v>
      </c>
      <c r="N255" s="2">
        <f t="shared" ca="1" si="23"/>
        <v>0.72692232505791721</v>
      </c>
      <c r="O255" s="2"/>
      <c r="P255" s="31">
        <f t="shared" ca="1" si="24"/>
        <v>5.6475510415687555</v>
      </c>
      <c r="Q255" s="2"/>
      <c r="R255" s="2"/>
      <c r="S255" s="2"/>
      <c r="T255" s="2"/>
    </row>
    <row r="256" spans="1:20" x14ac:dyDescent="0.25">
      <c r="A256" s="32">
        <f ca="1">Uniform_A+B256*(Uniform_B-Uniform_A)</f>
        <v>6.4989316510357078</v>
      </c>
      <c r="B256" s="2">
        <f t="shared" ca="1" si="25"/>
        <v>0.64989316510357076</v>
      </c>
      <c r="C256" s="4"/>
      <c r="D256" s="5">
        <f ca="1">IF(E256&lt;(Driehoek_C-Driehoek_A)/(Driehoek_B-Driehoek_A),Driehoek_A+SQRT(E256*(Driehoek_B-Driehoek_A)*(Driehoek_C-Driehoek_A)),Driehoek_B-SQRT((1-E256)*(Driehoek_B-Driehoek_A)*(Driehoek_B-Driehoek_C)))</f>
        <v>5.5807013113051784</v>
      </c>
      <c r="E256" s="2">
        <f t="shared" ca="1" si="26"/>
        <v>0.66595418507113935</v>
      </c>
      <c r="F256" s="2"/>
      <c r="G256" s="15">
        <f ca="1">_xlfn.NORM.INV(H256,Normaal_Mu,Normaal_Sigma)</f>
        <v>5.5311482086640487</v>
      </c>
      <c r="H256" s="2">
        <f t="shared" ca="1" si="27"/>
        <v>0.60471638432665942</v>
      </c>
      <c r="I256" s="2"/>
      <c r="J256" s="15">
        <f ca="1">-LN(K256) /NegExp_Labda</f>
        <v>2.5466929310108544</v>
      </c>
      <c r="K256" s="2">
        <f t="shared" ca="1" si="28"/>
        <v>0.60089288625145476</v>
      </c>
      <c r="L256" s="2"/>
      <c r="M256" s="17">
        <f ca="1">VLOOKUP(N256,$S$5:$T$105,2,TRUE)</f>
        <v>3</v>
      </c>
      <c r="N256" s="2">
        <f t="shared" ca="1" si="23"/>
        <v>0.18046974675808758</v>
      </c>
      <c r="O256" s="2"/>
      <c r="P256" s="31">
        <f t="shared" ca="1" si="24"/>
        <v>4.6314948204031579</v>
      </c>
      <c r="Q256" s="2"/>
      <c r="R256" s="2"/>
      <c r="S256" s="2"/>
      <c r="T256" s="2"/>
    </row>
    <row r="257" spans="1:20" x14ac:dyDescent="0.25">
      <c r="A257" s="32">
        <f ca="1">Uniform_A+B257*(Uniform_B-Uniform_A)</f>
        <v>7.0528820965442938</v>
      </c>
      <c r="B257" s="2">
        <f t="shared" ca="1" si="25"/>
        <v>0.7052882096544294</v>
      </c>
      <c r="C257" s="4"/>
      <c r="D257" s="5">
        <f ca="1">IF(E257&lt;(Driehoek_C-Driehoek_A)/(Driehoek_B-Driehoek_A),Driehoek_A+SQRT(E257*(Driehoek_B-Driehoek_A)*(Driehoek_C-Driehoek_A)),Driehoek_B-SQRT((1-E257)*(Driehoek_B-Driehoek_A)*(Driehoek_B-Driehoek_C)))</f>
        <v>5.4986808620478973</v>
      </c>
      <c r="E257" s="2">
        <f t="shared" ca="1" si="26"/>
        <v>0.64973612269172409</v>
      </c>
      <c r="F257" s="2"/>
      <c r="G257" s="15">
        <f ca="1">_xlfn.NORM.INV(H257,Normaal_Mu,Normaal_Sigma)</f>
        <v>4.215617399167181</v>
      </c>
      <c r="H257" s="2">
        <f t="shared" ca="1" si="27"/>
        <v>0.34745843577994895</v>
      </c>
      <c r="I257" s="2"/>
      <c r="J257" s="15">
        <f ca="1">-LN(K257) /NegExp_Labda</f>
        <v>0.23044973599546495</v>
      </c>
      <c r="K257" s="2">
        <f t="shared" ca="1" si="28"/>
        <v>0.95495606270446631</v>
      </c>
      <c r="L257" s="2"/>
      <c r="M257" s="17">
        <f ca="1">VLOOKUP(N257,$S$5:$T$105,2,TRUE)</f>
        <v>3</v>
      </c>
      <c r="N257" s="2">
        <f t="shared" ca="1" si="23"/>
        <v>0.20019193746678177</v>
      </c>
      <c r="O257" s="2"/>
      <c r="P257" s="31">
        <f t="shared" ca="1" si="24"/>
        <v>3.9995260187509674</v>
      </c>
      <c r="Q257" s="2"/>
      <c r="R257" s="2"/>
      <c r="S257" s="2"/>
      <c r="T257" s="2"/>
    </row>
    <row r="258" spans="1:20" x14ac:dyDescent="0.25">
      <c r="A258" s="32">
        <f ca="1">Uniform_A+B258*(Uniform_B-Uniform_A)</f>
        <v>0.16669747094985476</v>
      </c>
      <c r="B258" s="2">
        <f t="shared" ca="1" si="25"/>
        <v>1.6669747094985476E-2</v>
      </c>
      <c r="C258" s="4"/>
      <c r="D258" s="5">
        <f ca="1">IF(E258&lt;(Driehoek_C-Driehoek_A)/(Driehoek_B-Driehoek_A),Driehoek_A+SQRT(E258*(Driehoek_B-Driehoek_A)*(Driehoek_C-Driehoek_A)),Driehoek_B-SQRT((1-E258)*(Driehoek_B-Driehoek_A)*(Driehoek_B-Driehoek_C)))</f>
        <v>5.7762294085584358</v>
      </c>
      <c r="E258" s="2">
        <f t="shared" ca="1" si="26"/>
        <v>0.70306580496447157</v>
      </c>
      <c r="F258" s="2"/>
      <c r="G258" s="15">
        <f ca="1">_xlfn.NORM.INV(H258,Normaal_Mu,Normaal_Sigma)</f>
        <v>8.0144337520597464</v>
      </c>
      <c r="H258" s="2">
        <f t="shared" ca="1" si="27"/>
        <v>0.93412246204356963</v>
      </c>
      <c r="I258" s="2"/>
      <c r="J258" s="15">
        <f ca="1">-LN(K258) /NegExp_Labda</f>
        <v>1.4754848129646148</v>
      </c>
      <c r="K258" s="2">
        <f t="shared" ca="1" si="28"/>
        <v>0.74445939925251037</v>
      </c>
      <c r="L258" s="2"/>
      <c r="M258" s="17">
        <f ca="1">VLOOKUP(N258,$S$5:$T$105,2,TRUE)</f>
        <v>3</v>
      </c>
      <c r="N258" s="2">
        <f t="shared" ca="1" si="23"/>
        <v>0.2500042176611883</v>
      </c>
      <c r="O258" s="2"/>
      <c r="P258" s="31">
        <f t="shared" ca="1" si="24"/>
        <v>3.6865690889065306</v>
      </c>
      <c r="Q258" s="2"/>
      <c r="R258" s="2"/>
      <c r="S258" s="2"/>
      <c r="T258" s="2"/>
    </row>
    <row r="259" spans="1:20" x14ac:dyDescent="0.25">
      <c r="A259" s="32">
        <f ca="1">Uniform_A+B259*(Uniform_B-Uniform_A)</f>
        <v>8.0945837750267948</v>
      </c>
      <c r="B259" s="2">
        <f t="shared" ca="1" si="25"/>
        <v>0.80945837750267957</v>
      </c>
      <c r="C259" s="4"/>
      <c r="D259" s="5">
        <f ca="1">IF(E259&lt;(Driehoek_C-Driehoek_A)/(Driehoek_B-Driehoek_A),Driehoek_A+SQRT(E259*(Driehoek_B-Driehoek_A)*(Driehoek_C-Driehoek_A)),Driehoek_B-SQRT((1-E259)*(Driehoek_B-Driehoek_A)*(Driehoek_B-Driehoek_C)))</f>
        <v>3.044534962446404</v>
      </c>
      <c r="E259" s="2">
        <f t="shared" ca="1" si="26"/>
        <v>7.7932377698065047E-2</v>
      </c>
      <c r="F259" s="2"/>
      <c r="G259" s="15">
        <f ca="1">_xlfn.NORM.INV(H259,Normaal_Mu,Normaal_Sigma)</f>
        <v>4.4561456224448373</v>
      </c>
      <c r="H259" s="2">
        <f t="shared" ca="1" si="27"/>
        <v>0.3928390025321562</v>
      </c>
      <c r="I259" s="2"/>
      <c r="J259" s="15">
        <f ca="1">-LN(K259) /NegExp_Labda</f>
        <v>4.0023649554427667</v>
      </c>
      <c r="K259" s="2">
        <f t="shared" ca="1" si="28"/>
        <v>0.44911648577550767</v>
      </c>
      <c r="L259" s="2"/>
      <c r="M259" s="17">
        <f ca="1">VLOOKUP(N259,$S$5:$T$105,2,TRUE)</f>
        <v>7</v>
      </c>
      <c r="N259" s="2">
        <f t="shared" ca="1" si="23"/>
        <v>0.78514838626682482</v>
      </c>
      <c r="O259" s="2"/>
      <c r="P259" s="31">
        <f t="shared" ca="1" si="24"/>
        <v>5.3195258630721609</v>
      </c>
      <c r="Q259" s="2"/>
      <c r="R259" s="2"/>
      <c r="S259" s="2"/>
      <c r="T259" s="2"/>
    </row>
    <row r="260" spans="1:20" x14ac:dyDescent="0.25">
      <c r="A260" s="32">
        <f ca="1">Uniform_A+B260*(Uniform_B-Uniform_A)</f>
        <v>0.6277724407838281</v>
      </c>
      <c r="B260" s="2">
        <f t="shared" ca="1" si="25"/>
        <v>6.277724407838281E-2</v>
      </c>
      <c r="C260" s="4"/>
      <c r="D260" s="5">
        <f ca="1">IF(E260&lt;(Driehoek_C-Driehoek_A)/(Driehoek_B-Driehoek_A),Driehoek_A+SQRT(E260*(Driehoek_B-Driehoek_A)*(Driehoek_C-Driehoek_A)),Driehoek_B-SQRT((1-E260)*(Driehoek_B-Driehoek_A)*(Driehoek_B-Driehoek_C)))</f>
        <v>6.2035832397015982</v>
      </c>
      <c r="E260" s="2">
        <f t="shared" ca="1" si="26"/>
        <v>0.77657295150634831</v>
      </c>
      <c r="F260" s="2"/>
      <c r="G260" s="15">
        <f ca="1">_xlfn.NORM.INV(H260,Normaal_Mu,Normaal_Sigma)</f>
        <v>2.3936381934460913</v>
      </c>
      <c r="H260" s="2">
        <f t="shared" ca="1" si="27"/>
        <v>9.6256504090120432E-2</v>
      </c>
      <c r="I260" s="2"/>
      <c r="J260" s="15">
        <f ca="1">-LN(K260) /NegExp_Labda</f>
        <v>9.3462909897803339</v>
      </c>
      <c r="K260" s="2">
        <f t="shared" ca="1" si="28"/>
        <v>0.15423803347780629</v>
      </c>
      <c r="L260" s="2"/>
      <c r="M260" s="17">
        <f ca="1">VLOOKUP(N260,$S$5:$T$105,2,TRUE)</f>
        <v>4</v>
      </c>
      <c r="N260" s="2">
        <f t="shared" ca="1" si="23"/>
        <v>0.30591221094382948</v>
      </c>
      <c r="O260" s="2"/>
      <c r="P260" s="31">
        <f t="shared" ca="1" si="24"/>
        <v>4.5142569727423707</v>
      </c>
      <c r="Q260" s="2"/>
      <c r="R260" s="2"/>
      <c r="S260" s="2"/>
      <c r="T260" s="2"/>
    </row>
    <row r="261" spans="1:20" x14ac:dyDescent="0.25">
      <c r="A261" s="32">
        <f ca="1">Uniform_A+B261*(Uniform_B-Uniform_A)</f>
        <v>5.7528126239976549</v>
      </c>
      <c r="B261" s="2">
        <f t="shared" ca="1" si="25"/>
        <v>0.57528126239976551</v>
      </c>
      <c r="C261" s="4"/>
      <c r="D261" s="5">
        <f ca="1">IF(E261&lt;(Driehoek_C-Driehoek_A)/(Driehoek_B-Driehoek_A),Driehoek_A+SQRT(E261*(Driehoek_B-Driehoek_A)*(Driehoek_C-Driehoek_A)),Driehoek_B-SQRT((1-E261)*(Driehoek_B-Driehoek_A)*(Driehoek_B-Driehoek_C)))</f>
        <v>3.7103094941779475</v>
      </c>
      <c r="E261" s="2">
        <f t="shared" ca="1" si="26"/>
        <v>0.20893989756251619</v>
      </c>
      <c r="F261" s="2"/>
      <c r="G261" s="15">
        <f ca="1">_xlfn.NORM.INV(H261,Normaal_Mu,Normaal_Sigma)</f>
        <v>7.1636576263466427</v>
      </c>
      <c r="H261" s="2">
        <f t="shared" ca="1" si="27"/>
        <v>0.86033569947498234</v>
      </c>
      <c r="I261" s="2"/>
      <c r="J261" s="15">
        <f ca="1">-LN(K261) /NegExp_Labda</f>
        <v>2.3221666365803721</v>
      </c>
      <c r="K261" s="2">
        <f t="shared" ca="1" si="28"/>
        <v>0.62849115306734193</v>
      </c>
      <c r="L261" s="2"/>
      <c r="M261" s="17">
        <f ca="1">VLOOKUP(N261,$S$5:$T$105,2,TRUE)</f>
        <v>4</v>
      </c>
      <c r="N261" s="2">
        <f t="shared" ref="N261:N324" ca="1" si="30">RAND()</f>
        <v>0.35479278442118622</v>
      </c>
      <c r="O261" s="2"/>
      <c r="P261" s="31">
        <f t="shared" ref="P261:P324" ca="1" si="31">SUM(A261,D261,G261,J261,M261)/5</f>
        <v>4.5897892762205235</v>
      </c>
      <c r="Q261" s="2"/>
      <c r="R261" s="2"/>
      <c r="S261" s="2"/>
      <c r="T261" s="2"/>
    </row>
    <row r="262" spans="1:20" x14ac:dyDescent="0.25">
      <c r="A262" s="32">
        <f ca="1">Uniform_A+B262*(Uniform_B-Uniform_A)</f>
        <v>3.8167053815881689</v>
      </c>
      <c r="B262" s="2">
        <f t="shared" ref="B262:B325" ca="1" si="32">RAND()</f>
        <v>0.38167053815881691</v>
      </c>
      <c r="C262" s="4"/>
      <c r="D262" s="5">
        <f ca="1">IF(E262&lt;(Driehoek_C-Driehoek_A)/(Driehoek_B-Driehoek_A),Driehoek_A+SQRT(E262*(Driehoek_B-Driehoek_A)*(Driehoek_C-Driehoek_A)),Driehoek_B-SQRT((1-E262)*(Driehoek_B-Driehoek_A)*(Driehoek_B-Driehoek_C)))</f>
        <v>3.1241995989802316</v>
      </c>
      <c r="E262" s="2">
        <f t="shared" ref="E262:E325" ca="1" si="33">RAND()</f>
        <v>9.0273195596236699E-2</v>
      </c>
      <c r="F262" s="2"/>
      <c r="G262" s="15">
        <f ca="1">_xlfn.NORM.INV(H262,Normaal_Mu,Normaal_Sigma)</f>
        <v>3.802571500077522</v>
      </c>
      <c r="H262" s="2">
        <f t="shared" ref="H262:H325" ca="1" si="34">RAND()</f>
        <v>0.27468172648193934</v>
      </c>
      <c r="I262" s="2"/>
      <c r="J262" s="15">
        <f ca="1">-LN(K262) /NegExp_Labda</f>
        <v>5.4942639948820879</v>
      </c>
      <c r="K262" s="2">
        <f t="shared" ref="K262:K325" ca="1" si="35">RAND()</f>
        <v>0.33325317287065925</v>
      </c>
      <c r="L262" s="2"/>
      <c r="M262" s="17">
        <f ca="1">VLOOKUP(N262,$S$5:$T$105,2,TRUE)</f>
        <v>6</v>
      </c>
      <c r="N262" s="2">
        <f t="shared" ca="1" si="30"/>
        <v>0.70848037516341245</v>
      </c>
      <c r="O262" s="2"/>
      <c r="P262" s="31">
        <f t="shared" ca="1" si="31"/>
        <v>4.4475480951056019</v>
      </c>
      <c r="Q262" s="2"/>
      <c r="R262" s="2"/>
      <c r="S262" s="2"/>
      <c r="T262" s="2"/>
    </row>
    <row r="263" spans="1:20" x14ac:dyDescent="0.25">
      <c r="A263" s="32">
        <f ca="1">Uniform_A+B263*(Uniform_B-Uniform_A)</f>
        <v>6.362941055220027</v>
      </c>
      <c r="B263" s="2">
        <f t="shared" ca="1" si="32"/>
        <v>0.63629410552200272</v>
      </c>
      <c r="C263" s="4"/>
      <c r="D263" s="5">
        <f ca="1">IF(E263&lt;(Driehoek_C-Driehoek_A)/(Driehoek_B-Driehoek_A),Driehoek_A+SQRT(E263*(Driehoek_B-Driehoek_A)*(Driehoek_C-Driehoek_A)),Driehoek_B-SQRT((1-E263)*(Driehoek_B-Driehoek_A)*(Driehoek_B-Driehoek_C)))</f>
        <v>6.5383315406253537</v>
      </c>
      <c r="E263" s="2">
        <f t="shared" ca="1" si="33"/>
        <v>0.82686252560343021</v>
      </c>
      <c r="F263" s="2"/>
      <c r="G263" s="15">
        <f ca="1">_xlfn.NORM.INV(H263,Normaal_Mu,Normaal_Sigma)</f>
        <v>3.5489582989634965</v>
      </c>
      <c r="H263" s="2">
        <f t="shared" ca="1" si="34"/>
        <v>0.23406627909222655</v>
      </c>
      <c r="I263" s="2"/>
      <c r="J263" s="15">
        <f ca="1">-LN(K263) /NegExp_Labda</f>
        <v>12.327782618884239</v>
      </c>
      <c r="K263" s="2">
        <f t="shared" ca="1" si="35"/>
        <v>8.4961546091650297E-2</v>
      </c>
      <c r="L263" s="2"/>
      <c r="M263" s="17">
        <f ca="1">VLOOKUP(N263,$S$5:$T$105,2,TRUE)</f>
        <v>3</v>
      </c>
      <c r="N263" s="2">
        <f t="shared" ca="1" si="30"/>
        <v>0.25011906837342046</v>
      </c>
      <c r="O263" s="2"/>
      <c r="P263" s="31">
        <f t="shared" ca="1" si="31"/>
        <v>6.355602702738623</v>
      </c>
      <c r="Q263" s="2"/>
      <c r="R263" s="2"/>
      <c r="S263" s="2"/>
      <c r="T263" s="2"/>
    </row>
    <row r="264" spans="1:20" x14ac:dyDescent="0.25">
      <c r="A264" s="32">
        <f ca="1">Uniform_A+B264*(Uniform_B-Uniform_A)</f>
        <v>2.379568723518779</v>
      </c>
      <c r="B264" s="2">
        <f t="shared" ca="1" si="32"/>
        <v>0.2379568723518779</v>
      </c>
      <c r="C264" s="4"/>
      <c r="D264" s="5">
        <f ca="1">IF(E264&lt;(Driehoek_C-Driehoek_A)/(Driehoek_B-Driehoek_A),Driehoek_A+SQRT(E264*(Driehoek_B-Driehoek_A)*(Driehoek_C-Driehoek_A)),Driehoek_B-SQRT((1-E264)*(Driehoek_B-Driehoek_A)*(Driehoek_B-Driehoek_C)))</f>
        <v>4.9985313962376337</v>
      </c>
      <c r="E264" s="2">
        <f t="shared" ca="1" si="33"/>
        <v>0.54252140037440155</v>
      </c>
      <c r="F264" s="2"/>
      <c r="G264" s="15">
        <f ca="1">_xlfn.NORM.INV(H264,Normaal_Mu,Normaal_Sigma)</f>
        <v>5.6893045594184111</v>
      </c>
      <c r="H264" s="2">
        <f t="shared" ca="1" si="34"/>
        <v>0.63482210121024496</v>
      </c>
      <c r="I264" s="2"/>
      <c r="J264" s="15">
        <f ca="1">-LN(K264) /NegExp_Labda</f>
        <v>15.156278754483537</v>
      </c>
      <c r="K264" s="2">
        <f t="shared" ca="1" si="35"/>
        <v>4.8255003798939211E-2</v>
      </c>
      <c r="L264" s="2"/>
      <c r="M264" s="17">
        <f ca="1">VLOOKUP(N264,$S$5:$T$105,2,TRUE)</f>
        <v>3</v>
      </c>
      <c r="N264" s="2">
        <f t="shared" ca="1" si="30"/>
        <v>0.12734328531055683</v>
      </c>
      <c r="O264" s="2"/>
      <c r="P264" s="31">
        <f t="shared" ca="1" si="31"/>
        <v>6.244736686731672</v>
      </c>
      <c r="Q264" s="2"/>
      <c r="R264" s="2"/>
      <c r="S264" s="2"/>
      <c r="T264" s="2"/>
    </row>
    <row r="265" spans="1:20" x14ac:dyDescent="0.25">
      <c r="A265" s="32">
        <f ca="1">Uniform_A+B265*(Uniform_B-Uniform_A)</f>
        <v>8.2312256891875819</v>
      </c>
      <c r="B265" s="2">
        <f t="shared" ca="1" si="32"/>
        <v>0.82312256891875812</v>
      </c>
      <c r="C265" s="4"/>
      <c r="D265" s="5">
        <f ca="1">IF(E265&lt;(Driehoek_C-Driehoek_A)/(Driehoek_B-Driehoek_A),Driehoek_A+SQRT(E265*(Driehoek_B-Driehoek_A)*(Driehoek_C-Driehoek_A)),Driehoek_B-SQRT((1-E265)*(Driehoek_B-Driehoek_A)*(Driehoek_B-Driehoek_C)))</f>
        <v>3.1784632242616708</v>
      </c>
      <c r="E265" s="2">
        <f t="shared" ca="1" si="33"/>
        <v>9.9198255066943797E-2</v>
      </c>
      <c r="F265" s="2"/>
      <c r="G265" s="15">
        <f ca="1">_xlfn.NORM.INV(H265,Normaal_Mu,Normaal_Sigma)</f>
        <v>3.2693412890969977</v>
      </c>
      <c r="H265" s="2">
        <f t="shared" ca="1" si="34"/>
        <v>0.19342902152697061</v>
      </c>
      <c r="I265" s="2"/>
      <c r="J265" s="15">
        <f ca="1">-LN(K265) /NegExp_Labda</f>
        <v>6.9227549242026107</v>
      </c>
      <c r="K265" s="2">
        <f t="shared" ca="1" si="35"/>
        <v>0.25043622421082601</v>
      </c>
      <c r="L265" s="2"/>
      <c r="M265" s="17">
        <f ca="1">VLOOKUP(N265,$S$5:$T$105,2,TRUE)</f>
        <v>6</v>
      </c>
      <c r="N265" s="2">
        <f t="shared" ca="1" si="30"/>
        <v>0.65262246094176268</v>
      </c>
      <c r="O265" s="2"/>
      <c r="P265" s="31">
        <f t="shared" ca="1" si="31"/>
        <v>5.5203570253497727</v>
      </c>
      <c r="Q265" s="2"/>
      <c r="R265" s="2"/>
      <c r="S265" s="2"/>
      <c r="T265" s="2"/>
    </row>
    <row r="266" spans="1:20" x14ac:dyDescent="0.25">
      <c r="A266" s="32">
        <f ca="1">Uniform_A+B266*(Uniform_B-Uniform_A)</f>
        <v>7.3971741377303974</v>
      </c>
      <c r="B266" s="2">
        <f t="shared" ca="1" si="32"/>
        <v>0.73971741377303979</v>
      </c>
      <c r="C266" s="4"/>
      <c r="D266" s="5">
        <f ca="1">IF(E266&lt;(Driehoek_C-Driehoek_A)/(Driehoek_B-Driehoek_A),Driehoek_A+SQRT(E266*(Driehoek_B-Driehoek_A)*(Driehoek_C-Driehoek_A)),Driehoek_B-SQRT((1-E266)*(Driehoek_B-Driehoek_A)*(Driehoek_B-Driehoek_C)))</f>
        <v>5.6431178563900017</v>
      </c>
      <c r="E266" s="2">
        <f t="shared" ca="1" si="33"/>
        <v>0.67803835068320983</v>
      </c>
      <c r="F266" s="2"/>
      <c r="G266" s="15">
        <f ca="1">_xlfn.NORM.INV(H266,Normaal_Mu,Normaal_Sigma)</f>
        <v>5.0163469304258816</v>
      </c>
      <c r="H266" s="2">
        <f t="shared" ca="1" si="34"/>
        <v>0.50326070454527416</v>
      </c>
      <c r="I266" s="2"/>
      <c r="J266" s="15">
        <f ca="1">-LN(K266) /NegExp_Labda</f>
        <v>1.7753410295940155</v>
      </c>
      <c r="K266" s="2">
        <f t="shared" ca="1" si="35"/>
        <v>0.70112562066054696</v>
      </c>
      <c r="L266" s="2"/>
      <c r="M266" s="17">
        <f ca="1">VLOOKUP(N266,$S$5:$T$105,2,TRUE)</f>
        <v>7</v>
      </c>
      <c r="N266" s="2">
        <f t="shared" ca="1" si="30"/>
        <v>0.86431126245555989</v>
      </c>
      <c r="O266" s="2"/>
      <c r="P266" s="31">
        <f t="shared" ca="1" si="31"/>
        <v>5.3663959908280594</v>
      </c>
      <c r="Q266" s="2"/>
      <c r="R266" s="2"/>
      <c r="S266" s="2"/>
      <c r="T266" s="2"/>
    </row>
    <row r="267" spans="1:20" x14ac:dyDescent="0.25">
      <c r="A267" s="32">
        <f ca="1">Uniform_A+B267*(Uniform_B-Uniform_A)</f>
        <v>0.26320264190964449</v>
      </c>
      <c r="B267" s="2">
        <f t="shared" ca="1" si="32"/>
        <v>2.6320264190964449E-2</v>
      </c>
      <c r="C267" s="4"/>
      <c r="D267" s="5">
        <f ca="1">IF(E267&lt;(Driehoek_C-Driehoek_A)/(Driehoek_B-Driehoek_A),Driehoek_A+SQRT(E267*(Driehoek_B-Driehoek_A)*(Driehoek_C-Driehoek_A)),Driehoek_B-SQRT((1-E267)*(Driehoek_B-Driehoek_A)*(Driehoek_B-Driehoek_C)))</f>
        <v>5.3785497984981596</v>
      </c>
      <c r="E267" s="2">
        <f t="shared" ca="1" si="33"/>
        <v>0.62528852680120794</v>
      </c>
      <c r="F267" s="2"/>
      <c r="G267" s="15">
        <f ca="1">_xlfn.NORM.INV(H267,Normaal_Mu,Normaal_Sigma)</f>
        <v>6.9344663330157088</v>
      </c>
      <c r="H267" s="2">
        <f t="shared" ca="1" si="34"/>
        <v>0.83328625722791938</v>
      </c>
      <c r="I267" s="2"/>
      <c r="J267" s="15">
        <f ca="1">-LN(K267) /NegExp_Labda</f>
        <v>7.3960903182196525</v>
      </c>
      <c r="K267" s="2">
        <f t="shared" ca="1" si="35"/>
        <v>0.22781575617813987</v>
      </c>
      <c r="L267" s="2"/>
      <c r="M267" s="17">
        <f ca="1">VLOOKUP(N267,$S$5:$T$105,2,TRUE)</f>
        <v>5</v>
      </c>
      <c r="N267" s="2">
        <f t="shared" ca="1" si="30"/>
        <v>0.50225804136418684</v>
      </c>
      <c r="O267" s="2"/>
      <c r="P267" s="31">
        <f t="shared" ca="1" si="31"/>
        <v>4.9944618183286327</v>
      </c>
      <c r="Q267" s="2"/>
      <c r="R267" s="2"/>
      <c r="S267" s="2"/>
      <c r="T267" s="2"/>
    </row>
    <row r="268" spans="1:20" x14ac:dyDescent="0.25">
      <c r="A268" s="32">
        <f ca="1">Uniform_A+B268*(Uniform_B-Uniform_A)</f>
        <v>1.3817186251235503</v>
      </c>
      <c r="B268" s="2">
        <f t="shared" ca="1" si="32"/>
        <v>0.13817186251235503</v>
      </c>
      <c r="C268" s="4"/>
      <c r="D268" s="5">
        <f ca="1">IF(E268&lt;(Driehoek_C-Driehoek_A)/(Driehoek_B-Driehoek_A),Driehoek_A+SQRT(E268*(Driehoek_B-Driehoek_A)*(Driehoek_C-Driehoek_A)),Driehoek_B-SQRT((1-E268)*(Driehoek_B-Driehoek_A)*(Driehoek_B-Driehoek_C)))</f>
        <v>4.3756233767733885</v>
      </c>
      <c r="E268" s="2">
        <f t="shared" ca="1" si="33"/>
        <v>0.38900402418729274</v>
      </c>
      <c r="F268" s="2"/>
      <c r="G268" s="15">
        <f ca="1">_xlfn.NORM.INV(H268,Normaal_Mu,Normaal_Sigma)</f>
        <v>6.1561563449906895</v>
      </c>
      <c r="H268" s="2">
        <f t="shared" ca="1" si="34"/>
        <v>0.71839432852561291</v>
      </c>
      <c r="I268" s="2"/>
      <c r="J268" s="15">
        <f ca="1">-LN(K268) /NegExp_Labda</f>
        <v>0.38058189137632692</v>
      </c>
      <c r="K268" s="2">
        <f t="shared" ca="1" si="35"/>
        <v>0.92670835156388576</v>
      </c>
      <c r="L268" s="2"/>
      <c r="M268" s="17">
        <f ca="1">VLOOKUP(N268,$S$5:$T$105,2,TRUE)</f>
        <v>7</v>
      </c>
      <c r="N268" s="2">
        <f t="shared" ca="1" si="30"/>
        <v>0.84688980864830699</v>
      </c>
      <c r="O268" s="2"/>
      <c r="P268" s="31">
        <f t="shared" ca="1" si="31"/>
        <v>3.8588160476527911</v>
      </c>
      <c r="Q268" s="2"/>
      <c r="R268" s="2"/>
      <c r="S268" s="2"/>
      <c r="T268" s="2"/>
    </row>
    <row r="269" spans="1:20" x14ac:dyDescent="0.25">
      <c r="A269" s="32">
        <f ca="1">Uniform_A+B269*(Uniform_B-Uniform_A)</f>
        <v>9.7831729032778441</v>
      </c>
      <c r="B269" s="2">
        <f t="shared" ca="1" si="32"/>
        <v>0.97831729032778436</v>
      </c>
      <c r="C269" s="4"/>
      <c r="D269" s="5">
        <f ca="1">IF(E269&lt;(Driehoek_C-Driehoek_A)/(Driehoek_B-Driehoek_A),Driehoek_A+SQRT(E269*(Driehoek_B-Driehoek_A)*(Driehoek_C-Driehoek_A)),Driehoek_B-SQRT((1-E269)*(Driehoek_B-Driehoek_A)*(Driehoek_B-Driehoek_C)))</f>
        <v>3.4316648900062781</v>
      </c>
      <c r="E269" s="2">
        <f t="shared" ca="1" si="33"/>
        <v>0.14640459694833485</v>
      </c>
      <c r="F269" s="2"/>
      <c r="G269" s="15">
        <f ca="1">_xlfn.NORM.INV(H269,Normaal_Mu,Normaal_Sigma)</f>
        <v>2.1797514383479242</v>
      </c>
      <c r="H269" s="2">
        <f t="shared" ca="1" si="34"/>
        <v>7.9251494425776281E-2</v>
      </c>
      <c r="I269" s="2"/>
      <c r="J269" s="15">
        <f ca="1">-LN(K269) /NegExp_Labda</f>
        <v>6.9930458720429653</v>
      </c>
      <c r="K269" s="2">
        <f t="shared" ca="1" si="35"/>
        <v>0.24694017592850137</v>
      </c>
      <c r="L269" s="2"/>
      <c r="M269" s="17">
        <f ca="1">VLOOKUP(N269,$S$5:$T$105,2,TRUE)</f>
        <v>8</v>
      </c>
      <c r="N269" s="2">
        <f t="shared" ca="1" si="30"/>
        <v>0.88592039194542749</v>
      </c>
      <c r="O269" s="2"/>
      <c r="P269" s="31">
        <f t="shared" ca="1" si="31"/>
        <v>6.0775270207350029</v>
      </c>
      <c r="Q269" s="2"/>
      <c r="R269" s="2"/>
      <c r="S269" s="2"/>
      <c r="T269" s="2"/>
    </row>
    <row r="270" spans="1:20" x14ac:dyDescent="0.25">
      <c r="A270" s="32">
        <f ca="1">Uniform_A+B270*(Uniform_B-Uniform_A)</f>
        <v>1.7449334521216664</v>
      </c>
      <c r="B270" s="2">
        <f t="shared" ca="1" si="32"/>
        <v>0.17449334521216664</v>
      </c>
      <c r="C270" s="4"/>
      <c r="D270" s="5">
        <f ca="1">IF(E270&lt;(Driehoek_C-Driehoek_A)/(Driehoek_B-Driehoek_A),Driehoek_A+SQRT(E270*(Driehoek_B-Driehoek_A)*(Driehoek_C-Driehoek_A)),Driehoek_B-SQRT((1-E270)*(Driehoek_B-Driehoek_A)*(Driehoek_B-Driehoek_C)))</f>
        <v>3.1760888410057682</v>
      </c>
      <c r="E270" s="2">
        <f t="shared" ca="1" si="33"/>
        <v>9.8798925852735087E-2</v>
      </c>
      <c r="F270" s="2"/>
      <c r="G270" s="15">
        <f ca="1">_xlfn.NORM.INV(H270,Normaal_Mu,Normaal_Sigma)</f>
        <v>5.264689551400024</v>
      </c>
      <c r="H270" s="2">
        <f t="shared" ca="1" si="34"/>
        <v>0.55264420353155952</v>
      </c>
      <c r="I270" s="2"/>
      <c r="J270" s="15">
        <f ca="1">-LN(K270) /NegExp_Labda</f>
        <v>1.1913857310507341</v>
      </c>
      <c r="K270" s="2">
        <f t="shared" ca="1" si="35"/>
        <v>0.78798427397324289</v>
      </c>
      <c r="L270" s="2"/>
      <c r="M270" s="17">
        <f ca="1">VLOOKUP(N270,$S$5:$T$105,2,TRUE)</f>
        <v>6</v>
      </c>
      <c r="N270" s="2">
        <f t="shared" ca="1" si="30"/>
        <v>0.65601784384163753</v>
      </c>
      <c r="O270" s="2"/>
      <c r="P270" s="31">
        <f t="shared" ca="1" si="31"/>
        <v>3.4754195151156382</v>
      </c>
      <c r="Q270" s="2"/>
      <c r="R270" s="2"/>
      <c r="S270" s="2"/>
      <c r="T270" s="2"/>
    </row>
    <row r="271" spans="1:20" x14ac:dyDescent="0.25">
      <c r="A271" s="32">
        <f ca="1">Uniform_A+B271*(Uniform_B-Uniform_A)</f>
        <v>6.2892983393087132</v>
      </c>
      <c r="B271" s="2">
        <f t="shared" ca="1" si="32"/>
        <v>0.62892983393087132</v>
      </c>
      <c r="C271" s="4"/>
      <c r="D271" s="5">
        <f ca="1">IF(E271&lt;(Driehoek_C-Driehoek_A)/(Driehoek_B-Driehoek_A),Driehoek_A+SQRT(E271*(Driehoek_B-Driehoek_A)*(Driehoek_C-Driehoek_A)),Driehoek_B-SQRT((1-E271)*(Driehoek_B-Driehoek_A)*(Driehoek_B-Driehoek_C)))</f>
        <v>4.6683251949530717</v>
      </c>
      <c r="E271" s="2">
        <f t="shared" ca="1" si="33"/>
        <v>0.46390266809490444</v>
      </c>
      <c r="F271" s="2"/>
      <c r="G271" s="15">
        <f ca="1">_xlfn.NORM.INV(H271,Normaal_Mu,Normaal_Sigma)</f>
        <v>2.4112194078903868</v>
      </c>
      <c r="H271" s="2">
        <f t="shared" ca="1" si="34"/>
        <v>9.7765320413538803E-2</v>
      </c>
      <c r="I271" s="2"/>
      <c r="J271" s="15">
        <f ca="1">-LN(K271) /NegExp_Labda</f>
        <v>0.15169058059195101</v>
      </c>
      <c r="K271" s="2">
        <f t="shared" ca="1" si="35"/>
        <v>0.97011746573722857</v>
      </c>
      <c r="L271" s="2"/>
      <c r="M271" s="17">
        <f ca="1">VLOOKUP(N271,$S$5:$T$105,2,TRUE)</f>
        <v>2</v>
      </c>
      <c r="N271" s="2">
        <f t="shared" ca="1" si="30"/>
        <v>5.4972811208192973E-2</v>
      </c>
      <c r="O271" s="2"/>
      <c r="P271" s="31">
        <f t="shared" ca="1" si="31"/>
        <v>3.1041067045488249</v>
      </c>
      <c r="Q271" s="2"/>
      <c r="R271" s="2"/>
      <c r="S271" s="2"/>
      <c r="T271" s="2"/>
    </row>
    <row r="272" spans="1:20" x14ac:dyDescent="0.25">
      <c r="A272" s="32">
        <f ca="1">Uniform_A+B272*(Uniform_B-Uniform_A)</f>
        <v>7.1780906034932173</v>
      </c>
      <c r="B272" s="2">
        <f t="shared" ca="1" si="32"/>
        <v>0.71780906034932168</v>
      </c>
      <c r="C272" s="4"/>
      <c r="D272" s="5">
        <f ca="1">IF(E272&lt;(Driehoek_C-Driehoek_A)/(Driehoek_B-Driehoek_A),Driehoek_A+SQRT(E272*(Driehoek_B-Driehoek_A)*(Driehoek_C-Driehoek_A)),Driehoek_B-SQRT((1-E272)*(Driehoek_B-Driehoek_A)*(Driehoek_B-Driehoek_C)))</f>
        <v>5.6447487256750799</v>
      </c>
      <c r="E272" s="2">
        <f t="shared" ca="1" si="33"/>
        <v>0.67835111103260004</v>
      </c>
      <c r="F272" s="2"/>
      <c r="G272" s="15">
        <f ca="1">_xlfn.NORM.INV(H272,Normaal_Mu,Normaal_Sigma)</f>
        <v>5.0523166660479006</v>
      </c>
      <c r="H272" s="2">
        <f t="shared" ca="1" si="34"/>
        <v>0.51043447503499773</v>
      </c>
      <c r="I272" s="2"/>
      <c r="J272" s="15">
        <f ca="1">-LN(K272) /NegExp_Labda</f>
        <v>2.9440911874771611</v>
      </c>
      <c r="K272" s="2">
        <f t="shared" ca="1" si="35"/>
        <v>0.55498275516376938</v>
      </c>
      <c r="L272" s="2"/>
      <c r="M272" s="17">
        <f ca="1">VLOOKUP(N272,$S$5:$T$105,2,TRUE)</f>
        <v>6</v>
      </c>
      <c r="N272" s="2">
        <f t="shared" ca="1" si="30"/>
        <v>0.69907338644670447</v>
      </c>
      <c r="O272" s="2"/>
      <c r="P272" s="31">
        <f t="shared" ca="1" si="31"/>
        <v>5.363849436538672</v>
      </c>
      <c r="Q272" s="2"/>
      <c r="R272" s="2"/>
      <c r="S272" s="2"/>
      <c r="T272" s="2"/>
    </row>
    <row r="273" spans="1:20" x14ac:dyDescent="0.25">
      <c r="A273" s="32">
        <f ca="1">Uniform_A+B273*(Uniform_B-Uniform_A)</f>
        <v>1.3602105805007547</v>
      </c>
      <c r="B273" s="2">
        <f t="shared" ca="1" si="32"/>
        <v>0.13602105805007547</v>
      </c>
      <c r="C273" s="4"/>
      <c r="D273" s="5">
        <f ca="1">IF(E273&lt;(Driehoek_C-Driehoek_A)/(Driehoek_B-Driehoek_A),Driehoek_A+SQRT(E273*(Driehoek_B-Driehoek_A)*(Driehoek_C-Driehoek_A)),Driehoek_B-SQRT((1-E273)*(Driehoek_B-Driehoek_A)*(Driehoek_B-Driehoek_C)))</f>
        <v>3.5559548896440094</v>
      </c>
      <c r="E273" s="2">
        <f t="shared" ca="1" si="33"/>
        <v>0.17292825847193583</v>
      </c>
      <c r="F273" s="2"/>
      <c r="G273" s="15">
        <f ca="1">_xlfn.NORM.INV(H273,Normaal_Mu,Normaal_Sigma)</f>
        <v>5.1912375701684317</v>
      </c>
      <c r="H273" s="2">
        <f t="shared" ca="1" si="34"/>
        <v>0.53808832738904278</v>
      </c>
      <c r="I273" s="2"/>
      <c r="J273" s="15">
        <f ca="1">-LN(K273) /NegExp_Labda</f>
        <v>2.2164444876806191</v>
      </c>
      <c r="K273" s="2">
        <f t="shared" ca="1" si="35"/>
        <v>0.64192173069086722</v>
      </c>
      <c r="L273" s="2"/>
      <c r="M273" s="17">
        <f ca="1">VLOOKUP(N273,$S$5:$T$105,2,TRUE)</f>
        <v>2</v>
      </c>
      <c r="N273" s="2">
        <f t="shared" ca="1" si="30"/>
        <v>4.9682469490235359E-2</v>
      </c>
      <c r="O273" s="2"/>
      <c r="P273" s="31">
        <f t="shared" ca="1" si="31"/>
        <v>2.8647695055987628</v>
      </c>
      <c r="Q273" s="2"/>
      <c r="R273" s="2"/>
      <c r="S273" s="2"/>
      <c r="T273" s="2"/>
    </row>
    <row r="274" spans="1:20" x14ac:dyDescent="0.25">
      <c r="A274" s="32">
        <f ca="1">Uniform_A+B274*(Uniform_B-Uniform_A)</f>
        <v>1.0936454483807889</v>
      </c>
      <c r="B274" s="2">
        <f t="shared" ca="1" si="32"/>
        <v>0.10936454483807889</v>
      </c>
      <c r="C274" s="4"/>
      <c r="D274" s="5">
        <f ca="1">IF(E274&lt;(Driehoek_C-Driehoek_A)/(Driehoek_B-Driehoek_A),Driehoek_A+SQRT(E274*(Driehoek_B-Driehoek_A)*(Driehoek_C-Driehoek_A)),Driehoek_B-SQRT((1-E274)*(Driehoek_B-Driehoek_A)*(Driehoek_B-Driehoek_C)))</f>
        <v>3.4485474695675338</v>
      </c>
      <c r="E274" s="2">
        <f t="shared" ca="1" si="33"/>
        <v>0.14987784082789324</v>
      </c>
      <c r="F274" s="2"/>
      <c r="G274" s="15">
        <f ca="1">_xlfn.NORM.INV(H274,Normaal_Mu,Normaal_Sigma)</f>
        <v>3.1534412830090472</v>
      </c>
      <c r="H274" s="2">
        <f t="shared" ca="1" si="34"/>
        <v>0.17793082096064128</v>
      </c>
      <c r="I274" s="2"/>
      <c r="J274" s="15">
        <f ca="1">-LN(K274) /NegExp_Labda</f>
        <v>7.8440309780803084</v>
      </c>
      <c r="K274" s="2">
        <f t="shared" ca="1" si="35"/>
        <v>0.20829369591654945</v>
      </c>
      <c r="L274" s="2"/>
      <c r="M274" s="17">
        <f ca="1">VLOOKUP(N274,$S$5:$T$105,2,TRUE)</f>
        <v>1</v>
      </c>
      <c r="N274" s="2">
        <f t="shared" ca="1" si="30"/>
        <v>2.1970609869117141E-2</v>
      </c>
      <c r="O274" s="2"/>
      <c r="P274" s="31">
        <f t="shared" ca="1" si="31"/>
        <v>3.3079330358075354</v>
      </c>
      <c r="Q274" s="2"/>
      <c r="R274" s="2"/>
      <c r="S274" s="2"/>
      <c r="T274" s="2"/>
    </row>
    <row r="275" spans="1:20" x14ac:dyDescent="0.25">
      <c r="A275" s="32">
        <f ca="1">Uniform_A+B275*(Uniform_B-Uniform_A)</f>
        <v>4.5346992515985303</v>
      </c>
      <c r="B275" s="2">
        <f t="shared" ca="1" si="32"/>
        <v>0.45346992515985307</v>
      </c>
      <c r="C275" s="4"/>
      <c r="D275" s="5">
        <f ca="1">IF(E275&lt;(Driehoek_C-Driehoek_A)/(Driehoek_B-Driehoek_A),Driehoek_A+SQRT(E275*(Driehoek_B-Driehoek_A)*(Driehoek_C-Driehoek_A)),Driehoek_B-SQRT((1-E275)*(Driehoek_B-Driehoek_A)*(Driehoek_B-Driehoek_C)))</f>
        <v>4.0743438127515113</v>
      </c>
      <c r="E275" s="2">
        <f t="shared" ca="1" si="33"/>
        <v>0.30679746071487657</v>
      </c>
      <c r="F275" s="2"/>
      <c r="G275" s="15">
        <f ca="1">_xlfn.NORM.INV(H275,Normaal_Mu,Normaal_Sigma)</f>
        <v>4.2133964274068472</v>
      </c>
      <c r="H275" s="2">
        <f t="shared" ca="1" si="34"/>
        <v>0.34704829952727334</v>
      </c>
      <c r="I275" s="2"/>
      <c r="J275" s="15">
        <f ca="1">-LN(K275) /NegExp_Labda</f>
        <v>0.54987327266840391</v>
      </c>
      <c r="K275" s="2">
        <f t="shared" ca="1" si="35"/>
        <v>0.89585684091817308</v>
      </c>
      <c r="L275" s="2"/>
      <c r="M275" s="17">
        <f ca="1">VLOOKUP(N275,$S$5:$T$105,2,TRUE)</f>
        <v>5</v>
      </c>
      <c r="N275" s="2">
        <f t="shared" ca="1" si="30"/>
        <v>0.52341639016474606</v>
      </c>
      <c r="O275" s="2"/>
      <c r="P275" s="31">
        <f t="shared" ca="1" si="31"/>
        <v>3.6744625528850583</v>
      </c>
      <c r="Q275" s="2"/>
      <c r="R275" s="2"/>
      <c r="S275" s="2"/>
      <c r="T275" s="2"/>
    </row>
    <row r="276" spans="1:20" x14ac:dyDescent="0.25">
      <c r="A276" s="32">
        <f ca="1">Uniform_A+B276*(Uniform_B-Uniform_A)</f>
        <v>1.2942338032763645</v>
      </c>
      <c r="B276" s="2">
        <f t="shared" ca="1" si="32"/>
        <v>0.12942338032763645</v>
      </c>
      <c r="C276" s="4"/>
      <c r="D276" s="5">
        <f ca="1">IF(E276&lt;(Driehoek_C-Driehoek_A)/(Driehoek_B-Driehoek_A),Driehoek_A+SQRT(E276*(Driehoek_B-Driehoek_A)*(Driehoek_C-Driehoek_A)),Driehoek_B-SQRT((1-E276)*(Driehoek_B-Driehoek_A)*(Driehoek_B-Driehoek_C)))</f>
        <v>5.5183043155222951</v>
      </c>
      <c r="E276" s="2">
        <f t="shared" ca="1" si="33"/>
        <v>0.65365129030540925</v>
      </c>
      <c r="F276" s="2"/>
      <c r="G276" s="15">
        <f ca="1">_xlfn.NORM.INV(H276,Normaal_Mu,Normaal_Sigma)</f>
        <v>4.3820553731976783</v>
      </c>
      <c r="H276" s="2">
        <f t="shared" ca="1" si="34"/>
        <v>0.37867129388878218</v>
      </c>
      <c r="I276" s="2"/>
      <c r="J276" s="15">
        <f ca="1">-LN(K276) /NegExp_Labda</f>
        <v>1.3694969591780086</v>
      </c>
      <c r="K276" s="2">
        <f t="shared" ca="1" si="35"/>
        <v>0.76040857472347789</v>
      </c>
      <c r="L276" s="2"/>
      <c r="M276" s="17">
        <f ca="1">VLOOKUP(N276,$S$5:$T$105,2,TRUE)</f>
        <v>4</v>
      </c>
      <c r="N276" s="2">
        <f t="shared" ca="1" si="30"/>
        <v>0.27612420855323561</v>
      </c>
      <c r="O276" s="2"/>
      <c r="P276" s="31">
        <f t="shared" ca="1" si="31"/>
        <v>3.312818090234869</v>
      </c>
      <c r="Q276" s="2"/>
      <c r="R276" s="2"/>
      <c r="S276" s="2"/>
      <c r="T276" s="2"/>
    </row>
    <row r="277" spans="1:20" x14ac:dyDescent="0.25">
      <c r="A277" s="32">
        <f ca="1">Uniform_A+B277*(Uniform_B-Uniform_A)</f>
        <v>3.5984981193422563</v>
      </c>
      <c r="B277" s="2">
        <f t="shared" ca="1" si="32"/>
        <v>0.35984981193422561</v>
      </c>
      <c r="C277" s="4"/>
      <c r="D277" s="5">
        <f ca="1">IF(E277&lt;(Driehoek_C-Driehoek_A)/(Driehoek_B-Driehoek_A),Driehoek_A+SQRT(E277*(Driehoek_B-Driehoek_A)*(Driehoek_C-Driehoek_A)),Driehoek_B-SQRT((1-E277)*(Driehoek_B-Driehoek_A)*(Driehoek_B-Driehoek_C)))</f>
        <v>4.8263284986011836</v>
      </c>
      <c r="E277" s="2">
        <f t="shared" ca="1" si="33"/>
        <v>0.50229903424032429</v>
      </c>
      <c r="F277" s="2"/>
      <c r="G277" s="15">
        <f ca="1">_xlfn.NORM.INV(H277,Normaal_Mu,Normaal_Sigma)</f>
        <v>4.782213952939852</v>
      </c>
      <c r="H277" s="2">
        <f t="shared" ca="1" si="34"/>
        <v>0.45664367007826956</v>
      </c>
      <c r="I277" s="2"/>
      <c r="J277" s="15">
        <f ca="1">-LN(K277) /NegExp_Labda</f>
        <v>4.5329809805561716</v>
      </c>
      <c r="K277" s="2">
        <f t="shared" ca="1" si="35"/>
        <v>0.40389667199950108</v>
      </c>
      <c r="L277" s="2"/>
      <c r="M277" s="17">
        <f ca="1">VLOOKUP(N277,$S$5:$T$105,2,TRUE)</f>
        <v>8</v>
      </c>
      <c r="N277" s="2">
        <f t="shared" ca="1" si="30"/>
        <v>0.88108067336579243</v>
      </c>
      <c r="O277" s="2"/>
      <c r="P277" s="31">
        <f t="shared" ca="1" si="31"/>
        <v>5.1480043102878925</v>
      </c>
      <c r="Q277" s="2"/>
      <c r="R277" s="2"/>
      <c r="S277" s="2"/>
      <c r="T277" s="2"/>
    </row>
    <row r="278" spans="1:20" x14ac:dyDescent="0.25">
      <c r="A278" s="32">
        <f ca="1">Uniform_A+B278*(Uniform_B-Uniform_A)</f>
        <v>8.9853214831038972</v>
      </c>
      <c r="B278" s="2">
        <f t="shared" ca="1" si="32"/>
        <v>0.89853214831038974</v>
      </c>
      <c r="C278" s="4"/>
      <c r="D278" s="5">
        <f ca="1">IF(E278&lt;(Driehoek_C-Driehoek_A)/(Driehoek_B-Driehoek_A),Driehoek_A+SQRT(E278*(Driehoek_B-Driehoek_A)*(Driehoek_C-Driehoek_A)),Driehoek_B-SQRT((1-E278)*(Driehoek_B-Driehoek_A)*(Driehoek_B-Driehoek_C)))</f>
        <v>3.531133369950092</v>
      </c>
      <c r="E278" s="2">
        <f t="shared" ca="1" si="33"/>
        <v>0.16745495689819467</v>
      </c>
      <c r="F278" s="2"/>
      <c r="G278" s="15">
        <f ca="1">_xlfn.NORM.INV(H278,Normaal_Mu,Normaal_Sigma)</f>
        <v>6.4554380828731697</v>
      </c>
      <c r="H278" s="2">
        <f t="shared" ca="1" si="34"/>
        <v>0.76660720413391215</v>
      </c>
      <c r="I278" s="2"/>
      <c r="J278" s="15">
        <f ca="1">-LN(K278) /NegExp_Labda</f>
        <v>1.4869411131773562</v>
      </c>
      <c r="K278" s="2">
        <f t="shared" ca="1" si="35"/>
        <v>0.74275560184455747</v>
      </c>
      <c r="L278" s="2"/>
      <c r="M278" s="17">
        <f ca="1">VLOOKUP(N278,$S$5:$T$105,2,TRUE)</f>
        <v>3</v>
      </c>
      <c r="N278" s="2">
        <f t="shared" ca="1" si="30"/>
        <v>0.21835849464262136</v>
      </c>
      <c r="O278" s="2"/>
      <c r="P278" s="31">
        <f t="shared" ca="1" si="31"/>
        <v>4.6917668098209031</v>
      </c>
      <c r="Q278" s="2"/>
      <c r="R278" s="2"/>
      <c r="S278" s="2"/>
      <c r="T278" s="2"/>
    </row>
    <row r="279" spans="1:20" x14ac:dyDescent="0.25">
      <c r="A279" s="32">
        <f ca="1">Uniform_A+B279*(Uniform_B-Uniform_A)</f>
        <v>8.3655382498008546</v>
      </c>
      <c r="B279" s="2">
        <f t="shared" ca="1" si="32"/>
        <v>0.83655382498008546</v>
      </c>
      <c r="C279" s="4"/>
      <c r="D279" s="5">
        <f ca="1">IF(E279&lt;(Driehoek_C-Driehoek_A)/(Driehoek_B-Driehoek_A),Driehoek_A+SQRT(E279*(Driehoek_B-Driehoek_A)*(Driehoek_C-Driehoek_A)),Driehoek_B-SQRT((1-E279)*(Driehoek_B-Driehoek_A)*(Driehoek_B-Driehoek_C)))</f>
        <v>4.8301258431450291</v>
      </c>
      <c r="E279" s="2">
        <f t="shared" ca="1" si="33"/>
        <v>0.50320427188551564</v>
      </c>
      <c r="F279" s="2"/>
      <c r="G279" s="15">
        <f ca="1">_xlfn.NORM.INV(H279,Normaal_Mu,Normaal_Sigma)</f>
        <v>1.0214248419665175</v>
      </c>
      <c r="H279" s="2">
        <f t="shared" ca="1" si="34"/>
        <v>2.3334734940995916E-2</v>
      </c>
      <c r="I279" s="2"/>
      <c r="J279" s="15">
        <f ca="1">-LN(K279) /NegExp_Labda</f>
        <v>3.1160576804037179</v>
      </c>
      <c r="K279" s="2">
        <f t="shared" ca="1" si="35"/>
        <v>0.53621958082628574</v>
      </c>
      <c r="L279" s="2"/>
      <c r="M279" s="17">
        <f ca="1">VLOOKUP(N279,$S$5:$T$105,2,TRUE)</f>
        <v>5</v>
      </c>
      <c r="N279" s="2">
        <f t="shared" ca="1" si="30"/>
        <v>0.58400314640311668</v>
      </c>
      <c r="O279" s="2"/>
      <c r="P279" s="31">
        <f t="shared" ca="1" si="31"/>
        <v>4.4666293230632235</v>
      </c>
      <c r="Q279" s="2"/>
      <c r="R279" s="2"/>
      <c r="S279" s="2"/>
      <c r="T279" s="2"/>
    </row>
    <row r="280" spans="1:20" x14ac:dyDescent="0.25">
      <c r="A280" s="32">
        <f ca="1">Uniform_A+B280*(Uniform_B-Uniform_A)</f>
        <v>8.937908658795731</v>
      </c>
      <c r="B280" s="2">
        <f t="shared" ca="1" si="32"/>
        <v>0.89379086587957313</v>
      </c>
      <c r="C280" s="4"/>
      <c r="D280" s="5">
        <f ca="1">IF(E280&lt;(Driehoek_C-Driehoek_A)/(Driehoek_B-Driehoek_A),Driehoek_A+SQRT(E280*(Driehoek_B-Driehoek_A)*(Driehoek_C-Driehoek_A)),Driehoek_B-SQRT((1-E280)*(Driehoek_B-Driehoek_A)*(Driehoek_B-Driehoek_C)))</f>
        <v>8.1463435235718702</v>
      </c>
      <c r="E280" s="2">
        <f t="shared" ca="1" si="33"/>
        <v>0.97917916057863741</v>
      </c>
      <c r="F280" s="2"/>
      <c r="G280" s="15">
        <f ca="1">_xlfn.NORM.INV(H280,Normaal_Mu,Normaal_Sigma)</f>
        <v>2.3728532819373132</v>
      </c>
      <c r="H280" s="2">
        <f t="shared" ca="1" si="34"/>
        <v>9.4494909446759423E-2</v>
      </c>
      <c r="I280" s="2"/>
      <c r="J280" s="15">
        <f ca="1">-LN(K280) /NegExp_Labda</f>
        <v>1.9470291959068158</v>
      </c>
      <c r="K280" s="2">
        <f t="shared" ca="1" si="35"/>
        <v>0.6774592746983582</v>
      </c>
      <c r="L280" s="2"/>
      <c r="M280" s="17">
        <f ca="1">VLOOKUP(N280,$S$5:$T$105,2,TRUE)</f>
        <v>7</v>
      </c>
      <c r="N280" s="2">
        <f t="shared" ca="1" si="30"/>
        <v>0.86551545025372878</v>
      </c>
      <c r="O280" s="2"/>
      <c r="P280" s="31">
        <f t="shared" ca="1" si="31"/>
        <v>5.6808269320423452</v>
      </c>
      <c r="Q280" s="2"/>
      <c r="R280" s="2"/>
      <c r="S280" s="2"/>
      <c r="T280" s="2"/>
    </row>
    <row r="281" spans="1:20" x14ac:dyDescent="0.25">
      <c r="A281" s="32">
        <f ca="1">Uniform_A+B281*(Uniform_B-Uniform_A)</f>
        <v>3.9759744334812144</v>
      </c>
      <c r="B281" s="2">
        <f t="shared" ca="1" si="32"/>
        <v>0.39759744334812142</v>
      </c>
      <c r="C281" s="4"/>
      <c r="D281" s="5">
        <f ca="1">IF(E281&lt;(Driehoek_C-Driehoek_A)/(Driehoek_B-Driehoek_A),Driehoek_A+SQRT(E281*(Driehoek_B-Driehoek_A)*(Driehoek_C-Driehoek_A)),Driehoek_B-SQRT((1-E281)*(Driehoek_B-Driehoek_A)*(Driehoek_B-Driehoek_C)))</f>
        <v>3.8212188215494329</v>
      </c>
      <c r="E281" s="2">
        <f t="shared" ca="1" si="33"/>
        <v>0.23691699971185043</v>
      </c>
      <c r="F281" s="2"/>
      <c r="G281" s="15">
        <f ca="1">_xlfn.NORM.INV(H281,Normaal_Mu,Normaal_Sigma)</f>
        <v>5.1098506460794031</v>
      </c>
      <c r="H281" s="2">
        <f t="shared" ca="1" si="34"/>
        <v>0.52190102127096094</v>
      </c>
      <c r="I281" s="2"/>
      <c r="J281" s="15">
        <f ca="1">-LN(K281) /NegExp_Labda</f>
        <v>1.0318534686782477</v>
      </c>
      <c r="K281" s="2">
        <f t="shared" ca="1" si="35"/>
        <v>0.813531449368736</v>
      </c>
      <c r="L281" s="2"/>
      <c r="M281" s="17">
        <f ca="1">VLOOKUP(N281,$S$5:$T$105,2,TRUE)</f>
        <v>7</v>
      </c>
      <c r="N281" s="2">
        <f t="shared" ca="1" si="30"/>
        <v>0.86369365184123548</v>
      </c>
      <c r="O281" s="2"/>
      <c r="P281" s="31">
        <f t="shared" ca="1" si="31"/>
        <v>4.1877794739576597</v>
      </c>
      <c r="Q281" s="2"/>
      <c r="R281" s="2"/>
      <c r="S281" s="2"/>
      <c r="T281" s="2"/>
    </row>
    <row r="282" spans="1:20" x14ac:dyDescent="0.25">
      <c r="A282" s="32">
        <f ca="1">Uniform_A+B282*(Uniform_B-Uniform_A)</f>
        <v>0.78008608071311047</v>
      </c>
      <c r="B282" s="2">
        <f t="shared" ca="1" si="32"/>
        <v>7.8008608071311047E-2</v>
      </c>
      <c r="C282" s="4"/>
      <c r="D282" s="5">
        <f ca="1">IF(E282&lt;(Driehoek_C-Driehoek_A)/(Driehoek_B-Driehoek_A),Driehoek_A+SQRT(E282*(Driehoek_B-Driehoek_A)*(Driehoek_C-Driehoek_A)),Driehoek_B-SQRT((1-E282)*(Driehoek_B-Driehoek_A)*(Driehoek_B-Driehoek_C)))</f>
        <v>3.6262408042637064</v>
      </c>
      <c r="E282" s="2">
        <f t="shared" ca="1" si="33"/>
        <v>0.18890422524659045</v>
      </c>
      <c r="F282" s="2"/>
      <c r="G282" s="15">
        <f ca="1">_xlfn.NORM.INV(H282,Normaal_Mu,Normaal_Sigma)</f>
        <v>2.5830438727989549</v>
      </c>
      <c r="H282" s="2">
        <f t="shared" ca="1" si="34"/>
        <v>0.11343171431360188</v>
      </c>
      <c r="I282" s="2"/>
      <c r="J282" s="15">
        <f ca="1">-LN(K282) /NegExp_Labda</f>
        <v>0.51670419623473218</v>
      </c>
      <c r="K282" s="2">
        <f t="shared" ca="1" si="35"/>
        <v>0.9018195455979453</v>
      </c>
      <c r="L282" s="2"/>
      <c r="M282" s="17">
        <f ca="1">VLOOKUP(N282,$S$5:$T$105,2,TRUE)</f>
        <v>5</v>
      </c>
      <c r="N282" s="2">
        <f t="shared" ca="1" si="30"/>
        <v>0.44930918158494493</v>
      </c>
      <c r="O282" s="2"/>
      <c r="P282" s="31">
        <f t="shared" ca="1" si="31"/>
        <v>2.5012149908021009</v>
      </c>
      <c r="Q282" s="2"/>
      <c r="R282" s="2"/>
      <c r="S282" s="2"/>
      <c r="T282" s="2"/>
    </row>
    <row r="283" spans="1:20" x14ac:dyDescent="0.25">
      <c r="A283" s="32">
        <f ca="1">Uniform_A+B283*(Uniform_B-Uniform_A)</f>
        <v>1.0865136717805834</v>
      </c>
      <c r="B283" s="2">
        <f t="shared" ca="1" si="32"/>
        <v>0.10865136717805834</v>
      </c>
      <c r="C283" s="4"/>
      <c r="D283" s="5">
        <f ca="1">IF(E283&lt;(Driehoek_C-Driehoek_A)/(Driehoek_B-Driehoek_A),Driehoek_A+SQRT(E283*(Driehoek_B-Driehoek_A)*(Driehoek_C-Driehoek_A)),Driehoek_B-SQRT((1-E283)*(Driehoek_B-Driehoek_A)*(Driehoek_B-Driehoek_C)))</f>
        <v>4.2542751299080255</v>
      </c>
      <c r="E283" s="2">
        <f t="shared" ca="1" si="33"/>
        <v>0.3565170130683003</v>
      </c>
      <c r="F283" s="2"/>
      <c r="G283" s="15">
        <f ca="1">_xlfn.NORM.INV(H283,Normaal_Mu,Normaal_Sigma)</f>
        <v>4.6987667151815131</v>
      </c>
      <c r="H283" s="2">
        <f t="shared" ca="1" si="34"/>
        <v>0.44013906620981202</v>
      </c>
      <c r="I283" s="2"/>
      <c r="J283" s="15">
        <f ca="1">-LN(K283) /NegExp_Labda</f>
        <v>2.7115669966920661</v>
      </c>
      <c r="K283" s="2">
        <f t="shared" ca="1" si="35"/>
        <v>0.581401681131547</v>
      </c>
      <c r="L283" s="2"/>
      <c r="M283" s="17">
        <f ca="1">VLOOKUP(N283,$S$5:$T$105,2,TRUE)</f>
        <v>10</v>
      </c>
      <c r="N283" s="2">
        <f t="shared" ca="1" si="30"/>
        <v>0.98409762350831487</v>
      </c>
      <c r="O283" s="2"/>
      <c r="P283" s="31">
        <f t="shared" ca="1" si="31"/>
        <v>4.5502245027124371</v>
      </c>
      <c r="Q283" s="2"/>
      <c r="R283" s="2"/>
      <c r="S283" s="2"/>
      <c r="T283" s="2"/>
    </row>
    <row r="284" spans="1:20" x14ac:dyDescent="0.25">
      <c r="A284" s="32">
        <f ca="1">Uniform_A+B284*(Uniform_B-Uniform_A)</f>
        <v>3.2566619631393099</v>
      </c>
      <c r="B284" s="2">
        <f t="shared" ca="1" si="32"/>
        <v>0.32566619631393101</v>
      </c>
      <c r="C284" s="4"/>
      <c r="D284" s="5">
        <f ca="1">IF(E284&lt;(Driehoek_C-Driehoek_A)/(Driehoek_B-Driehoek_A),Driehoek_A+SQRT(E284*(Driehoek_B-Driehoek_A)*(Driehoek_C-Driehoek_A)),Driehoek_B-SQRT((1-E284)*(Driehoek_B-Driehoek_A)*(Driehoek_B-Driehoek_C)))</f>
        <v>6.2722451426117463</v>
      </c>
      <c r="E284" s="2">
        <f t="shared" ca="1" si="33"/>
        <v>0.78741009822842245</v>
      </c>
      <c r="F284" s="2"/>
      <c r="G284" s="15">
        <f ca="1">_xlfn.NORM.INV(H284,Normaal_Mu,Normaal_Sigma)</f>
        <v>4.0421868988300256</v>
      </c>
      <c r="H284" s="2">
        <f t="shared" ca="1" si="34"/>
        <v>0.31600255531251198</v>
      </c>
      <c r="I284" s="2"/>
      <c r="J284" s="15">
        <f ca="1">-LN(K284) /NegExp_Labda</f>
        <v>8.3052194539207438</v>
      </c>
      <c r="K284" s="2">
        <f t="shared" ca="1" si="35"/>
        <v>0.18994059933442708</v>
      </c>
      <c r="L284" s="2"/>
      <c r="M284" s="17">
        <f ca="1">VLOOKUP(N284,$S$5:$T$105,2,TRUE)</f>
        <v>5</v>
      </c>
      <c r="N284" s="2">
        <f t="shared" ca="1" si="30"/>
        <v>0.50995526224329968</v>
      </c>
      <c r="O284" s="2"/>
      <c r="P284" s="31">
        <f t="shared" ca="1" si="31"/>
        <v>5.3752626917003656</v>
      </c>
      <c r="Q284" s="2"/>
      <c r="R284" s="2"/>
      <c r="S284" s="2"/>
      <c r="T284" s="2"/>
    </row>
    <row r="285" spans="1:20" x14ac:dyDescent="0.25">
      <c r="A285" s="32">
        <f ca="1">Uniform_A+B285*(Uniform_B-Uniform_A)</f>
        <v>7.6402661012318305</v>
      </c>
      <c r="B285" s="2">
        <f t="shared" ca="1" si="32"/>
        <v>0.76402661012318307</v>
      </c>
      <c r="C285" s="4"/>
      <c r="D285" s="5">
        <f ca="1">IF(E285&lt;(Driehoek_C-Driehoek_A)/(Driehoek_B-Driehoek_A),Driehoek_A+SQRT(E285*(Driehoek_B-Driehoek_A)*(Driehoek_C-Driehoek_A)),Driehoek_B-SQRT((1-E285)*(Driehoek_B-Driehoek_A)*(Driehoek_B-Driehoek_C)))</f>
        <v>6.8853691703407822</v>
      </c>
      <c r="E285" s="2">
        <f t="shared" ca="1" si="33"/>
        <v>0.87223818440727907</v>
      </c>
      <c r="F285" s="2"/>
      <c r="G285" s="15">
        <f ca="1">_xlfn.NORM.INV(H285,Normaal_Mu,Normaal_Sigma)</f>
        <v>4.8077066244778202</v>
      </c>
      <c r="H285" s="2">
        <f t="shared" ca="1" si="34"/>
        <v>0.46170203578186431</v>
      </c>
      <c r="I285" s="2"/>
      <c r="J285" s="15">
        <f ca="1">-LN(K285) /NegExp_Labda</f>
        <v>0.39841087745378495</v>
      </c>
      <c r="K285" s="2">
        <f t="shared" ca="1" si="35"/>
        <v>0.92340978201444746</v>
      </c>
      <c r="L285" s="2"/>
      <c r="M285" s="17">
        <f ca="1">VLOOKUP(N285,$S$5:$T$105,2,TRUE)</f>
        <v>8</v>
      </c>
      <c r="N285" s="2">
        <f t="shared" ca="1" si="30"/>
        <v>0.90308017443215127</v>
      </c>
      <c r="O285" s="2"/>
      <c r="P285" s="31">
        <f t="shared" ca="1" si="31"/>
        <v>5.5463505547008438</v>
      </c>
      <c r="Q285" s="2"/>
      <c r="R285" s="2"/>
      <c r="S285" s="2"/>
      <c r="T285" s="2"/>
    </row>
    <row r="286" spans="1:20" x14ac:dyDescent="0.25">
      <c r="A286" s="32">
        <f ca="1">Uniform_A+B286*(Uniform_B-Uniform_A)</f>
        <v>9.0891453591854514</v>
      </c>
      <c r="B286" s="2">
        <f t="shared" ca="1" si="32"/>
        <v>0.9089145359185451</v>
      </c>
      <c r="C286" s="4"/>
      <c r="D286" s="5">
        <f ca="1">IF(E286&lt;(Driehoek_C-Driehoek_A)/(Driehoek_B-Driehoek_A),Driehoek_A+SQRT(E286*(Driehoek_B-Driehoek_A)*(Driehoek_C-Driehoek_A)),Driehoek_B-SQRT((1-E286)*(Driehoek_B-Driehoek_A)*(Driehoek_B-Driehoek_C)))</f>
        <v>6.3914590830198907</v>
      </c>
      <c r="E286" s="2">
        <f t="shared" ca="1" si="33"/>
        <v>0.80558612241258765</v>
      </c>
      <c r="F286" s="2"/>
      <c r="G286" s="15">
        <f ca="1">_xlfn.NORM.INV(H286,Normaal_Mu,Normaal_Sigma)</f>
        <v>4.0676045716221267</v>
      </c>
      <c r="H286" s="2">
        <f t="shared" ca="1" si="34"/>
        <v>0.32053699268129721</v>
      </c>
      <c r="I286" s="2"/>
      <c r="J286" s="15">
        <f ca="1">-LN(K286) /NegExp_Labda</f>
        <v>1.2885783884793702</v>
      </c>
      <c r="K286" s="2">
        <f t="shared" ca="1" si="35"/>
        <v>0.77281492939441687</v>
      </c>
      <c r="L286" s="2"/>
      <c r="M286" s="17">
        <f ca="1">VLOOKUP(N286,$S$5:$T$105,2,TRUE)</f>
        <v>3</v>
      </c>
      <c r="N286" s="2">
        <f t="shared" ca="1" si="30"/>
        <v>0.17058980375953292</v>
      </c>
      <c r="O286" s="2"/>
      <c r="P286" s="31">
        <f t="shared" ca="1" si="31"/>
        <v>4.7673574804613672</v>
      </c>
      <c r="Q286" s="2"/>
      <c r="R286" s="2"/>
      <c r="S286" s="2"/>
      <c r="T286" s="2"/>
    </row>
    <row r="287" spans="1:20" x14ac:dyDescent="0.25">
      <c r="A287" s="32">
        <f ca="1">Uniform_A+B287*(Uniform_B-Uniform_A)</f>
        <v>7.0147654480811301</v>
      </c>
      <c r="B287" s="2">
        <f t="shared" ca="1" si="32"/>
        <v>0.70147654480811306</v>
      </c>
      <c r="C287" s="4"/>
      <c r="D287" s="5">
        <f ca="1">IF(E287&lt;(Driehoek_C-Driehoek_A)/(Driehoek_B-Driehoek_A),Driehoek_A+SQRT(E287*(Driehoek_B-Driehoek_A)*(Driehoek_C-Driehoek_A)),Driehoek_B-SQRT((1-E287)*(Driehoek_B-Driehoek_A)*(Driehoek_B-Driehoek_C)))</f>
        <v>4.5694482033612331</v>
      </c>
      <c r="E287" s="2">
        <f t="shared" ca="1" si="33"/>
        <v>0.43914887935145708</v>
      </c>
      <c r="F287" s="2"/>
      <c r="G287" s="15">
        <f ca="1">_xlfn.NORM.INV(H287,Normaal_Mu,Normaal_Sigma)</f>
        <v>7.2185607401219709</v>
      </c>
      <c r="H287" s="2">
        <f t="shared" ca="1" si="34"/>
        <v>0.86634537468414385</v>
      </c>
      <c r="I287" s="2"/>
      <c r="J287" s="15">
        <f ca="1">-LN(K287) /NegExp_Labda</f>
        <v>0.92146846139928795</v>
      </c>
      <c r="K287" s="2">
        <f t="shared" ca="1" si="35"/>
        <v>0.83169150657961444</v>
      </c>
      <c r="L287" s="2"/>
      <c r="M287" s="17">
        <f ca="1">VLOOKUP(N287,$S$5:$T$105,2,TRUE)</f>
        <v>4</v>
      </c>
      <c r="N287" s="2">
        <f t="shared" ca="1" si="30"/>
        <v>0.42895096554573642</v>
      </c>
      <c r="O287" s="2"/>
      <c r="P287" s="31">
        <f t="shared" ca="1" si="31"/>
        <v>4.7448485705927244</v>
      </c>
      <c r="Q287" s="2"/>
      <c r="R287" s="2"/>
      <c r="S287" s="2"/>
      <c r="T287" s="2"/>
    </row>
    <row r="288" spans="1:20" x14ac:dyDescent="0.25">
      <c r="A288" s="32">
        <f ca="1">Uniform_A+B288*(Uniform_B-Uniform_A)</f>
        <v>4.668235120033315</v>
      </c>
      <c r="B288" s="2">
        <f t="shared" ca="1" si="32"/>
        <v>0.4668235120033315</v>
      </c>
      <c r="C288" s="4"/>
      <c r="D288" s="5">
        <f ca="1">IF(E288&lt;(Driehoek_C-Driehoek_A)/(Driehoek_B-Driehoek_A),Driehoek_A+SQRT(E288*(Driehoek_B-Driehoek_A)*(Driehoek_C-Driehoek_A)),Driehoek_B-SQRT((1-E288)*(Driehoek_B-Driehoek_A)*(Driehoek_B-Driehoek_C)))</f>
        <v>2.9019085560942846</v>
      </c>
      <c r="E288" s="2">
        <f t="shared" ca="1" si="33"/>
        <v>5.8102788825434071E-2</v>
      </c>
      <c r="F288" s="2"/>
      <c r="G288" s="15">
        <f ca="1">_xlfn.NORM.INV(H288,Normaal_Mu,Normaal_Sigma)</f>
        <v>4.4434573155788062</v>
      </c>
      <c r="H288" s="2">
        <f t="shared" ca="1" si="34"/>
        <v>0.39040203662873652</v>
      </c>
      <c r="I288" s="2"/>
      <c r="J288" s="15">
        <f ca="1">-LN(K288) /NegExp_Labda</f>
        <v>8.3461300077483092</v>
      </c>
      <c r="K288" s="2">
        <f t="shared" ca="1" si="35"/>
        <v>0.18839282497730625</v>
      </c>
      <c r="L288" s="2"/>
      <c r="M288" s="17">
        <f ca="1">VLOOKUP(N288,$S$5:$T$105,2,TRUE)</f>
        <v>4</v>
      </c>
      <c r="N288" s="2">
        <f t="shared" ca="1" si="30"/>
        <v>0.27948321548104704</v>
      </c>
      <c r="O288" s="2"/>
      <c r="P288" s="31">
        <f t="shared" ca="1" si="31"/>
        <v>4.8719461998909432</v>
      </c>
      <c r="Q288" s="2"/>
      <c r="R288" s="2"/>
      <c r="S288" s="2"/>
      <c r="T288" s="2"/>
    </row>
    <row r="289" spans="1:20" x14ac:dyDescent="0.25">
      <c r="A289" s="32">
        <f ca="1">Uniform_A+B289*(Uniform_B-Uniform_A)</f>
        <v>6.6626600918736001</v>
      </c>
      <c r="B289" s="2">
        <f t="shared" ca="1" si="32"/>
        <v>0.66626600918736001</v>
      </c>
      <c r="C289" s="4"/>
      <c r="D289" s="5">
        <f ca="1">IF(E289&lt;(Driehoek_C-Driehoek_A)/(Driehoek_B-Driehoek_A),Driehoek_A+SQRT(E289*(Driehoek_B-Driehoek_A)*(Driehoek_C-Driehoek_A)),Driehoek_B-SQRT((1-E289)*(Driehoek_B-Driehoek_A)*(Driehoek_B-Driehoek_C)))</f>
        <v>4.5502843325361111</v>
      </c>
      <c r="E289" s="2">
        <f t="shared" ca="1" si="33"/>
        <v>0.43428658510646845</v>
      </c>
      <c r="F289" s="2"/>
      <c r="G289" s="15">
        <f ca="1">_xlfn.NORM.INV(H289,Normaal_Mu,Normaal_Sigma)</f>
        <v>6.5321140421543049</v>
      </c>
      <c r="H289" s="2">
        <f t="shared" ca="1" si="34"/>
        <v>0.77817881272341871</v>
      </c>
      <c r="I289" s="2"/>
      <c r="J289" s="15">
        <f ca="1">-LN(K289) /NegExp_Labda</f>
        <v>4.9853022017721038</v>
      </c>
      <c r="K289" s="2">
        <f t="shared" ca="1" si="35"/>
        <v>0.36896243571482901</v>
      </c>
      <c r="L289" s="2"/>
      <c r="M289" s="17">
        <f ca="1">VLOOKUP(N289,$S$5:$T$105,2,TRUE)</f>
        <v>4</v>
      </c>
      <c r="N289" s="2">
        <f t="shared" ca="1" si="30"/>
        <v>0.3005135828677381</v>
      </c>
      <c r="O289" s="2"/>
      <c r="P289" s="31">
        <f t="shared" ca="1" si="31"/>
        <v>5.3460721336672243</v>
      </c>
      <c r="Q289" s="2"/>
      <c r="R289" s="2"/>
      <c r="S289" s="2"/>
      <c r="T289" s="2"/>
    </row>
    <row r="290" spans="1:20" x14ac:dyDescent="0.25">
      <c r="A290" s="32">
        <f ca="1">Uniform_A+B290*(Uniform_B-Uniform_A)</f>
        <v>4.6564387862278158</v>
      </c>
      <c r="B290" s="2">
        <f t="shared" ca="1" si="32"/>
        <v>0.46564387862278156</v>
      </c>
      <c r="C290" s="4"/>
      <c r="D290" s="5">
        <f ca="1">IF(E290&lt;(Driehoek_C-Driehoek_A)/(Driehoek_B-Driehoek_A),Driehoek_A+SQRT(E290*(Driehoek_B-Driehoek_A)*(Driehoek_C-Driehoek_A)),Driehoek_B-SQRT((1-E290)*(Driehoek_B-Driehoek_A)*(Driehoek_B-Driehoek_C)))</f>
        <v>2.3869881580077315</v>
      </c>
      <c r="E290" s="2">
        <f t="shared" ca="1" si="33"/>
        <v>1.069713103130121E-2</v>
      </c>
      <c r="F290" s="2"/>
      <c r="G290" s="15">
        <f ca="1">_xlfn.NORM.INV(H290,Normaal_Mu,Normaal_Sigma)</f>
        <v>4.481061489160342</v>
      </c>
      <c r="H290" s="2">
        <f t="shared" ca="1" si="34"/>
        <v>0.39763660027073833</v>
      </c>
      <c r="I290" s="2"/>
      <c r="J290" s="15">
        <f ca="1">-LN(K290) /NegExp_Labda</f>
        <v>6.0148387380143307</v>
      </c>
      <c r="K290" s="2">
        <f t="shared" ca="1" si="35"/>
        <v>0.30030166858854856</v>
      </c>
      <c r="L290" s="2"/>
      <c r="M290" s="17">
        <f ca="1">VLOOKUP(N290,$S$5:$T$105,2,TRUE)</f>
        <v>4</v>
      </c>
      <c r="N290" s="2">
        <f t="shared" ca="1" si="30"/>
        <v>0.29116627947023155</v>
      </c>
      <c r="O290" s="2"/>
      <c r="P290" s="31">
        <f t="shared" ca="1" si="31"/>
        <v>4.3078654342820437</v>
      </c>
      <c r="Q290" s="2"/>
      <c r="R290" s="2"/>
      <c r="S290" s="2"/>
      <c r="T290" s="2"/>
    </row>
    <row r="291" spans="1:20" x14ac:dyDescent="0.25">
      <c r="A291" s="32">
        <f ca="1">Uniform_A+B291*(Uniform_B-Uniform_A)</f>
        <v>3.8773706026874324</v>
      </c>
      <c r="B291" s="2">
        <f t="shared" ca="1" si="32"/>
        <v>0.38773706026874322</v>
      </c>
      <c r="C291" s="4"/>
      <c r="D291" s="5">
        <f ca="1">IF(E291&lt;(Driehoek_C-Driehoek_A)/(Driehoek_B-Driehoek_A),Driehoek_A+SQRT(E291*(Driehoek_B-Driehoek_A)*(Driehoek_C-Driehoek_A)),Driehoek_B-SQRT((1-E291)*(Driehoek_B-Driehoek_A)*(Driehoek_B-Driehoek_C)))</f>
        <v>4.362315000685566</v>
      </c>
      <c r="E291" s="2">
        <f t="shared" ca="1" si="33"/>
        <v>0.38548222420382516</v>
      </c>
      <c r="F291" s="2"/>
      <c r="G291" s="15">
        <f ca="1">_xlfn.NORM.INV(H291,Normaal_Mu,Normaal_Sigma)</f>
        <v>6.5456114274866639</v>
      </c>
      <c r="H291" s="2">
        <f t="shared" ca="1" si="34"/>
        <v>0.78018131429554816</v>
      </c>
      <c r="I291" s="2"/>
      <c r="J291" s="15">
        <f ca="1">-LN(K291) /NegExp_Labda</f>
        <v>5.0930139490825859</v>
      </c>
      <c r="K291" s="2">
        <f t="shared" ca="1" si="35"/>
        <v>0.36109911923563931</v>
      </c>
      <c r="L291" s="2"/>
      <c r="M291" s="17">
        <f ca="1">VLOOKUP(N291,$S$5:$T$105,2,TRUE)</f>
        <v>3</v>
      </c>
      <c r="N291" s="2">
        <f t="shared" ca="1" si="30"/>
        <v>0.14830407147225699</v>
      </c>
      <c r="O291" s="2"/>
      <c r="P291" s="31">
        <f t="shared" ca="1" si="31"/>
        <v>4.5756621959884498</v>
      </c>
      <c r="Q291" s="2"/>
      <c r="R291" s="2"/>
      <c r="S291" s="2"/>
      <c r="T291" s="2"/>
    </row>
    <row r="292" spans="1:20" x14ac:dyDescent="0.25">
      <c r="A292" s="32">
        <f ca="1">Uniform_A+B292*(Uniform_B-Uniform_A)</f>
        <v>1.3180411428181893</v>
      </c>
      <c r="B292" s="2">
        <f t="shared" ca="1" si="32"/>
        <v>0.13180411428181893</v>
      </c>
      <c r="C292" s="4"/>
      <c r="D292" s="5">
        <f ca="1">IF(E292&lt;(Driehoek_C-Driehoek_A)/(Driehoek_B-Driehoek_A),Driehoek_A+SQRT(E292*(Driehoek_B-Driehoek_A)*(Driehoek_C-Driehoek_A)),Driehoek_B-SQRT((1-E292)*(Driehoek_B-Driehoek_A)*(Driehoek_B-Driehoek_C)))</f>
        <v>7.7846819254551702</v>
      </c>
      <c r="E292" s="2">
        <f t="shared" ca="1" si="33"/>
        <v>0.95780005650527567</v>
      </c>
      <c r="F292" s="2"/>
      <c r="G292" s="15">
        <f ca="1">_xlfn.NORM.INV(H292,Normaal_Mu,Normaal_Sigma)</f>
        <v>5.3281955116232611</v>
      </c>
      <c r="H292" s="2">
        <f t="shared" ca="1" si="34"/>
        <v>0.56517290576555446</v>
      </c>
      <c r="I292" s="2"/>
      <c r="J292" s="15">
        <f ca="1">-LN(K292) /NegExp_Labda</f>
        <v>0.22376526027264243</v>
      </c>
      <c r="K292" s="2">
        <f t="shared" ca="1" si="35"/>
        <v>0.95623359259944896</v>
      </c>
      <c r="L292" s="2"/>
      <c r="M292" s="17">
        <f ca="1">VLOOKUP(N292,$S$5:$T$105,2,TRUE)</f>
        <v>3</v>
      </c>
      <c r="N292" s="2">
        <f t="shared" ca="1" si="30"/>
        <v>0.14153441844679204</v>
      </c>
      <c r="O292" s="2"/>
      <c r="P292" s="31">
        <f t="shared" ca="1" si="31"/>
        <v>3.5309367680338526</v>
      </c>
      <c r="Q292" s="2"/>
      <c r="R292" s="2"/>
      <c r="S292" s="2"/>
      <c r="T292" s="2"/>
    </row>
    <row r="293" spans="1:20" x14ac:dyDescent="0.25">
      <c r="A293" s="32">
        <f ca="1">Uniform_A+B293*(Uniform_B-Uniform_A)</f>
        <v>0.84037425365323992</v>
      </c>
      <c r="B293" s="2">
        <f t="shared" ca="1" si="32"/>
        <v>8.4037425365323992E-2</v>
      </c>
      <c r="C293" s="4"/>
      <c r="D293" s="5">
        <f ca="1">IF(E293&lt;(Driehoek_C-Driehoek_A)/(Driehoek_B-Driehoek_A),Driehoek_A+SQRT(E293*(Driehoek_B-Driehoek_A)*(Driehoek_C-Driehoek_A)),Driehoek_B-SQRT((1-E293)*(Driehoek_B-Driehoek_A)*(Driehoek_B-Driehoek_C)))</f>
        <v>3.9133633531843337</v>
      </c>
      <c r="E293" s="2">
        <f t="shared" ca="1" si="33"/>
        <v>0.26149709437919977</v>
      </c>
      <c r="F293" s="2"/>
      <c r="G293" s="15">
        <f ca="1">_xlfn.NORM.INV(H293,Normaal_Mu,Normaal_Sigma)</f>
        <v>7.0647583460892029</v>
      </c>
      <c r="H293" s="2">
        <f t="shared" ca="1" si="34"/>
        <v>0.84905273768134382</v>
      </c>
      <c r="I293" s="2"/>
      <c r="J293" s="15">
        <f ca="1">-LN(K293) /NegExp_Labda</f>
        <v>4.5649913784351543</v>
      </c>
      <c r="K293" s="2">
        <f t="shared" ca="1" si="35"/>
        <v>0.40131915290976539</v>
      </c>
      <c r="L293" s="2"/>
      <c r="M293" s="17">
        <f ca="1">VLOOKUP(N293,$S$5:$T$105,2,TRUE)</f>
        <v>8</v>
      </c>
      <c r="N293" s="2">
        <f t="shared" ca="1" si="30"/>
        <v>0.87277834232980545</v>
      </c>
      <c r="O293" s="2"/>
      <c r="P293" s="31">
        <f t="shared" ca="1" si="31"/>
        <v>4.8766974662723861</v>
      </c>
      <c r="Q293" s="2"/>
      <c r="R293" s="2"/>
      <c r="S293" s="2"/>
      <c r="T293" s="2"/>
    </row>
    <row r="294" spans="1:20" x14ac:dyDescent="0.25">
      <c r="A294" s="32">
        <f ca="1">Uniform_A+B294*(Uniform_B-Uniform_A)</f>
        <v>6.804811347292798</v>
      </c>
      <c r="B294" s="2">
        <f t="shared" ca="1" si="32"/>
        <v>0.68048113472927985</v>
      </c>
      <c r="C294" s="4"/>
      <c r="D294" s="5">
        <f ca="1">IF(E294&lt;(Driehoek_C-Driehoek_A)/(Driehoek_B-Driehoek_A),Driehoek_A+SQRT(E294*(Driehoek_B-Driehoek_A)*(Driehoek_C-Driehoek_A)),Driehoek_B-SQRT((1-E294)*(Driehoek_B-Driehoek_A)*(Driehoek_B-Driehoek_C)))</f>
        <v>4.318247130743293</v>
      </c>
      <c r="E294" s="2">
        <f t="shared" ca="1" si="33"/>
        <v>0.37374828774875968</v>
      </c>
      <c r="F294" s="2"/>
      <c r="G294" s="15">
        <f ca="1">_xlfn.NORM.INV(H294,Normaal_Mu,Normaal_Sigma)</f>
        <v>4.3189666120415584</v>
      </c>
      <c r="H294" s="2">
        <f t="shared" ca="1" si="34"/>
        <v>0.366733726576427</v>
      </c>
      <c r="I294" s="2"/>
      <c r="J294" s="15">
        <f ca="1">-LN(K294) /NegExp_Labda</f>
        <v>1.3649625548429529</v>
      </c>
      <c r="K294" s="2">
        <f t="shared" ca="1" si="35"/>
        <v>0.76109848749806952</v>
      </c>
      <c r="L294" s="2"/>
      <c r="M294" s="17">
        <f ca="1">VLOOKUP(N294,$S$5:$T$105,2,TRUE)</f>
        <v>1</v>
      </c>
      <c r="N294" s="2">
        <f t="shared" ca="1" si="30"/>
        <v>9.3105752623022786E-3</v>
      </c>
      <c r="O294" s="2"/>
      <c r="P294" s="31">
        <f t="shared" ca="1" si="31"/>
        <v>3.5613975289841209</v>
      </c>
      <c r="Q294" s="2"/>
      <c r="R294" s="2"/>
      <c r="S294" s="2"/>
      <c r="T294" s="2"/>
    </row>
    <row r="295" spans="1:20" x14ac:dyDescent="0.25">
      <c r="A295" s="32">
        <f ca="1">Uniform_A+B295*(Uniform_B-Uniform_A)</f>
        <v>8.4759876485913228</v>
      </c>
      <c r="B295" s="2">
        <f t="shared" ca="1" si="32"/>
        <v>0.84759876485913221</v>
      </c>
      <c r="C295" s="4"/>
      <c r="D295" s="5">
        <f ca="1">IF(E295&lt;(Driehoek_C-Driehoek_A)/(Driehoek_B-Driehoek_A),Driehoek_A+SQRT(E295*(Driehoek_B-Driehoek_A)*(Driehoek_C-Driehoek_A)),Driehoek_B-SQRT((1-E295)*(Driehoek_B-Driehoek_A)*(Driehoek_B-Driehoek_C)))</f>
        <v>4.3133824455543897</v>
      </c>
      <c r="E295" s="2">
        <f t="shared" ca="1" si="33"/>
        <v>0.37244616852463552</v>
      </c>
      <c r="F295" s="2"/>
      <c r="G295" s="15">
        <f ca="1">_xlfn.NORM.INV(H295,Normaal_Mu,Normaal_Sigma)</f>
        <v>6.2108609936912176</v>
      </c>
      <c r="H295" s="2">
        <f t="shared" ca="1" si="34"/>
        <v>0.72755350366404092</v>
      </c>
      <c r="I295" s="2"/>
      <c r="J295" s="15">
        <f ca="1">-LN(K295) /NegExp_Labda</f>
        <v>4.5127674536020175</v>
      </c>
      <c r="K295" s="2">
        <f t="shared" ca="1" si="35"/>
        <v>0.40553281224086934</v>
      </c>
      <c r="L295" s="2"/>
      <c r="M295" s="17">
        <f ca="1">VLOOKUP(N295,$S$5:$T$105,2,TRUE)</f>
        <v>7</v>
      </c>
      <c r="N295" s="2">
        <f t="shared" ca="1" si="30"/>
        <v>0.84838079139037992</v>
      </c>
      <c r="O295" s="2"/>
      <c r="P295" s="31">
        <f t="shared" ca="1" si="31"/>
        <v>6.102599708287789</v>
      </c>
      <c r="Q295" s="2"/>
      <c r="R295" s="2"/>
      <c r="S295" s="2"/>
      <c r="T295" s="2"/>
    </row>
    <row r="296" spans="1:20" x14ac:dyDescent="0.25">
      <c r="A296" s="32">
        <f ca="1">Uniform_A+B296*(Uniform_B-Uniform_A)</f>
        <v>8.7297991207852004</v>
      </c>
      <c r="B296" s="2">
        <f t="shared" ca="1" si="32"/>
        <v>0.8729799120785201</v>
      </c>
      <c r="C296" s="4"/>
      <c r="D296" s="5">
        <f ca="1">IF(E296&lt;(Driehoek_C-Driehoek_A)/(Driehoek_B-Driehoek_A),Driehoek_A+SQRT(E296*(Driehoek_B-Driehoek_A)*(Driehoek_C-Driehoek_A)),Driehoek_B-SQRT((1-E296)*(Driehoek_B-Driehoek_A)*(Driehoek_B-Driehoek_C)))</f>
        <v>3.5538595281430219</v>
      </c>
      <c r="E296" s="2">
        <f t="shared" ca="1" si="33"/>
        <v>0.17246281665720387</v>
      </c>
      <c r="F296" s="2"/>
      <c r="G296" s="15">
        <f ca="1">_xlfn.NORM.INV(H296,Normaal_Mu,Normaal_Sigma)</f>
        <v>5.2699894432846692</v>
      </c>
      <c r="H296" s="2">
        <f t="shared" ca="1" si="34"/>
        <v>0.55369197617516919</v>
      </c>
      <c r="I296" s="2"/>
      <c r="J296" s="15">
        <f ca="1">-LN(K296) /NegExp_Labda</f>
        <v>5.9467727413866216</v>
      </c>
      <c r="K296" s="2">
        <f t="shared" ca="1" si="35"/>
        <v>0.30441768758980181</v>
      </c>
      <c r="L296" s="2"/>
      <c r="M296" s="17">
        <f ca="1">VLOOKUP(N296,$S$5:$T$105,2,TRUE)</f>
        <v>4</v>
      </c>
      <c r="N296" s="2">
        <f t="shared" ca="1" si="30"/>
        <v>0.39730531782772949</v>
      </c>
      <c r="O296" s="2"/>
      <c r="P296" s="31">
        <f t="shared" ca="1" si="31"/>
        <v>5.500084166719903</v>
      </c>
      <c r="Q296" s="2"/>
      <c r="R296" s="2"/>
      <c r="S296" s="2"/>
      <c r="T296" s="2"/>
    </row>
    <row r="297" spans="1:20" x14ac:dyDescent="0.25">
      <c r="A297" s="32">
        <f ca="1">Uniform_A+B297*(Uniform_B-Uniform_A)</f>
        <v>9.9787746464749958</v>
      </c>
      <c r="B297" s="2">
        <f t="shared" ca="1" si="32"/>
        <v>0.9978774646474996</v>
      </c>
      <c r="C297" s="4"/>
      <c r="D297" s="5">
        <f ca="1">IF(E297&lt;(Driehoek_C-Driehoek_A)/(Driehoek_B-Driehoek_A),Driehoek_A+SQRT(E297*(Driehoek_B-Driehoek_A)*(Driehoek_C-Driehoek_A)),Driehoek_B-SQRT((1-E297)*(Driehoek_B-Driehoek_A)*(Driehoek_B-Driehoek_C)))</f>
        <v>5.4427435059713964</v>
      </c>
      <c r="E297" s="2">
        <f t="shared" ca="1" si="33"/>
        <v>0.63845503530546655</v>
      </c>
      <c r="F297" s="2"/>
      <c r="G297" s="15">
        <f ca="1">_xlfn.NORM.INV(H297,Normaal_Mu,Normaal_Sigma)</f>
        <v>5.4069612575814192</v>
      </c>
      <c r="H297" s="2">
        <f t="shared" ca="1" si="34"/>
        <v>0.58062030752181792</v>
      </c>
      <c r="I297" s="2"/>
      <c r="J297" s="15">
        <f ca="1">-LN(K297) /NegExp_Labda</f>
        <v>5.0001221139574037</v>
      </c>
      <c r="K297" s="2">
        <f t="shared" ca="1" si="35"/>
        <v>0.36787045663827467</v>
      </c>
      <c r="L297" s="2"/>
      <c r="M297" s="17">
        <f ca="1">VLOOKUP(N297,$S$5:$T$105,2,TRUE)</f>
        <v>6</v>
      </c>
      <c r="N297" s="2">
        <f t="shared" ca="1" si="30"/>
        <v>0.75166232968425584</v>
      </c>
      <c r="O297" s="2"/>
      <c r="P297" s="31">
        <f t="shared" ca="1" si="31"/>
        <v>6.3657203047970423</v>
      </c>
      <c r="Q297" s="2"/>
      <c r="R297" s="2"/>
      <c r="S297" s="2"/>
      <c r="T297" s="2"/>
    </row>
    <row r="298" spans="1:20" x14ac:dyDescent="0.25">
      <c r="A298" s="32">
        <f ca="1">Uniform_A+B298*(Uniform_B-Uniform_A)</f>
        <v>4.4412774030108437</v>
      </c>
      <c r="B298" s="2">
        <f t="shared" ca="1" si="32"/>
        <v>0.44412774030108437</v>
      </c>
      <c r="C298" s="4"/>
      <c r="D298" s="5">
        <f ca="1">IF(E298&lt;(Driehoek_C-Driehoek_A)/(Driehoek_B-Driehoek_A),Driehoek_A+SQRT(E298*(Driehoek_B-Driehoek_A)*(Driehoek_C-Driehoek_A)),Driehoek_B-SQRT((1-E298)*(Driehoek_B-Driehoek_A)*(Driehoek_B-Driehoek_C)))</f>
        <v>4.0280046503752329</v>
      </c>
      <c r="E298" s="2">
        <f t="shared" ca="1" si="33"/>
        <v>0.29369320695170553</v>
      </c>
      <c r="F298" s="2"/>
      <c r="G298" s="15">
        <f ca="1">_xlfn.NORM.INV(H298,Normaal_Mu,Normaal_Sigma)</f>
        <v>3.6494084648660352</v>
      </c>
      <c r="H298" s="2">
        <f t="shared" ca="1" si="34"/>
        <v>0.24974393620098823</v>
      </c>
      <c r="I298" s="2"/>
      <c r="J298" s="15">
        <f ca="1">-LN(K298) /NegExp_Labda</f>
        <v>3.0734072628009299</v>
      </c>
      <c r="K298" s="2">
        <f t="shared" ca="1" si="35"/>
        <v>0.54081314251537282</v>
      </c>
      <c r="L298" s="2"/>
      <c r="M298" s="17">
        <f ca="1">VLOOKUP(N298,$S$5:$T$105,2,TRUE)</f>
        <v>5</v>
      </c>
      <c r="N298" s="2">
        <f t="shared" ca="1" si="30"/>
        <v>0.49874540171280923</v>
      </c>
      <c r="O298" s="2"/>
      <c r="P298" s="31">
        <f t="shared" ca="1" si="31"/>
        <v>4.0384195562106084</v>
      </c>
      <c r="Q298" s="2"/>
      <c r="R298" s="2"/>
      <c r="S298" s="2"/>
      <c r="T298" s="2"/>
    </row>
    <row r="299" spans="1:20" x14ac:dyDescent="0.25">
      <c r="A299" s="32">
        <f ca="1">Uniform_A+B299*(Uniform_B-Uniform_A)</f>
        <v>3.1951757177765936</v>
      </c>
      <c r="B299" s="2">
        <f t="shared" ca="1" si="32"/>
        <v>0.31951757177765938</v>
      </c>
      <c r="C299" s="4"/>
      <c r="D299" s="5">
        <f ca="1">IF(E299&lt;(Driehoek_C-Driehoek_A)/(Driehoek_B-Driehoek_A),Driehoek_A+SQRT(E299*(Driehoek_B-Driehoek_A)*(Driehoek_C-Driehoek_A)),Driehoek_B-SQRT((1-E299)*(Driehoek_B-Driehoek_A)*(Driehoek_B-Driehoek_C)))</f>
        <v>5.3435676882978278</v>
      </c>
      <c r="E299" s="2">
        <f t="shared" ca="1" si="33"/>
        <v>0.61801436428400891</v>
      </c>
      <c r="F299" s="2"/>
      <c r="G299" s="15">
        <f ca="1">_xlfn.NORM.INV(H299,Normaal_Mu,Normaal_Sigma)</f>
        <v>5.8085474968091999</v>
      </c>
      <c r="H299" s="2">
        <f t="shared" ca="1" si="34"/>
        <v>0.65699428623081402</v>
      </c>
      <c r="I299" s="2"/>
      <c r="J299" s="15">
        <f ca="1">-LN(K299) /NegExp_Labda</f>
        <v>0.72252469033948563</v>
      </c>
      <c r="K299" s="2">
        <f t="shared" ca="1" si="35"/>
        <v>0.86545063873853934</v>
      </c>
      <c r="L299" s="2"/>
      <c r="M299" s="17">
        <f ca="1">VLOOKUP(N299,$S$5:$T$105,2,TRUE)</f>
        <v>3</v>
      </c>
      <c r="N299" s="2">
        <f t="shared" ca="1" si="30"/>
        <v>0.12961755224232474</v>
      </c>
      <c r="O299" s="2"/>
      <c r="P299" s="31">
        <f t="shared" ca="1" si="31"/>
        <v>3.6139631186446208</v>
      </c>
      <c r="Q299" s="2"/>
      <c r="R299" s="2"/>
      <c r="S299" s="2"/>
      <c r="T299" s="2"/>
    </row>
    <row r="300" spans="1:20" x14ac:dyDescent="0.25">
      <c r="A300" s="32">
        <f ca="1">Uniform_A+B300*(Uniform_B-Uniform_A)</f>
        <v>9.0867605531249662</v>
      </c>
      <c r="B300" s="2">
        <f t="shared" ca="1" si="32"/>
        <v>0.90867605531249662</v>
      </c>
      <c r="C300" s="4"/>
      <c r="D300" s="5">
        <f ca="1">IF(E300&lt;(Driehoek_C-Driehoek_A)/(Driehoek_B-Driehoek_A),Driehoek_A+SQRT(E300*(Driehoek_B-Driehoek_A)*(Driehoek_C-Driehoek_A)),Driehoek_B-SQRT((1-E300)*(Driehoek_B-Driehoek_A)*(Driehoek_B-Driehoek_C)))</f>
        <v>6.6482451831849581</v>
      </c>
      <c r="E300" s="2">
        <f t="shared" ca="1" si="33"/>
        <v>0.84197855090249285</v>
      </c>
      <c r="F300" s="2"/>
      <c r="G300" s="15">
        <f ca="1">_xlfn.NORM.INV(H300,Normaal_Mu,Normaal_Sigma)</f>
        <v>5.6664721713360979</v>
      </c>
      <c r="H300" s="2">
        <f t="shared" ca="1" si="34"/>
        <v>0.63052195958565149</v>
      </c>
      <c r="I300" s="2"/>
      <c r="J300" s="15">
        <f ca="1">-LN(K300) /NegExp_Labda</f>
        <v>1.9341841416916974</v>
      </c>
      <c r="K300" s="2">
        <f t="shared" ca="1" si="35"/>
        <v>0.67920191238990379</v>
      </c>
      <c r="L300" s="2"/>
      <c r="M300" s="17">
        <f ca="1">VLOOKUP(N300,$S$5:$T$105,2,TRUE)</f>
        <v>3</v>
      </c>
      <c r="N300" s="2">
        <f t="shared" ca="1" si="30"/>
        <v>0.21689544335607769</v>
      </c>
      <c r="O300" s="2"/>
      <c r="P300" s="31">
        <f t="shared" ca="1" si="31"/>
        <v>5.2671324098675445</v>
      </c>
      <c r="Q300" s="2"/>
      <c r="R300" s="2"/>
      <c r="S300" s="2"/>
      <c r="T300" s="2"/>
    </row>
    <row r="301" spans="1:20" x14ac:dyDescent="0.25">
      <c r="A301" s="32">
        <f ca="1">Uniform_A+B301*(Uniform_B-Uniform_A)</f>
        <v>2.4782959415659764</v>
      </c>
      <c r="B301" s="2">
        <f t="shared" ca="1" si="32"/>
        <v>0.24782959415659767</v>
      </c>
      <c r="C301" s="4"/>
      <c r="D301" s="5">
        <f ca="1">IF(E301&lt;(Driehoek_C-Driehoek_A)/(Driehoek_B-Driehoek_A),Driehoek_A+SQRT(E301*(Driehoek_B-Driehoek_A)*(Driehoek_C-Driehoek_A)),Driehoek_B-SQRT((1-E301)*(Driehoek_B-Driehoek_A)*(Driehoek_B-Driehoek_C)))</f>
        <v>5.3506287688097638</v>
      </c>
      <c r="E301" s="2">
        <f t="shared" ca="1" si="33"/>
        <v>0.61948827477031598</v>
      </c>
      <c r="F301" s="2"/>
      <c r="G301" s="15">
        <f ca="1">_xlfn.NORM.INV(H301,Normaal_Mu,Normaal_Sigma)</f>
        <v>4.0195833855440588</v>
      </c>
      <c r="H301" s="2">
        <f t="shared" ca="1" si="34"/>
        <v>0.31199325150506041</v>
      </c>
      <c r="I301" s="2"/>
      <c r="J301" s="15">
        <f ca="1">-LN(K301) /NegExp_Labda</f>
        <v>0.13117993612395684</v>
      </c>
      <c r="K301" s="2">
        <f t="shared" ca="1" si="35"/>
        <v>0.97410518610314778</v>
      </c>
      <c r="L301" s="2"/>
      <c r="M301" s="17">
        <f ca="1">VLOOKUP(N301,$S$5:$T$105,2,TRUE)</f>
        <v>3</v>
      </c>
      <c r="N301" s="2">
        <f t="shared" ca="1" si="30"/>
        <v>0.16953288000594846</v>
      </c>
      <c r="O301" s="2"/>
      <c r="P301" s="31">
        <f t="shared" ca="1" si="31"/>
        <v>2.9959376064087513</v>
      </c>
      <c r="Q301" s="2"/>
      <c r="R301" s="2"/>
      <c r="S301" s="2"/>
      <c r="T301" s="2"/>
    </row>
    <row r="302" spans="1:20" x14ac:dyDescent="0.25">
      <c r="A302" s="32">
        <f ca="1">Uniform_A+B302*(Uniform_B-Uniform_A)</f>
        <v>3.5464591001103809</v>
      </c>
      <c r="B302" s="2">
        <f t="shared" ca="1" si="32"/>
        <v>0.35464591001103807</v>
      </c>
      <c r="C302" s="4"/>
      <c r="D302" s="5">
        <f ca="1">IF(E302&lt;(Driehoek_C-Driehoek_A)/(Driehoek_B-Driehoek_A),Driehoek_A+SQRT(E302*(Driehoek_B-Driehoek_A)*(Driehoek_C-Driehoek_A)),Driehoek_B-SQRT((1-E302)*(Driehoek_B-Driehoek_A)*(Driehoek_B-Driehoek_C)))</f>
        <v>4.5216502974342943</v>
      </c>
      <c r="E302" s="2">
        <f t="shared" ca="1" si="33"/>
        <v>0.42698239832941876</v>
      </c>
      <c r="F302" s="2"/>
      <c r="G302" s="15">
        <f ca="1">_xlfn.NORM.INV(H302,Normaal_Mu,Normaal_Sigma)</f>
        <v>2.7085411647358568</v>
      </c>
      <c r="H302" s="2">
        <f t="shared" ca="1" si="34"/>
        <v>0.12595356389969015</v>
      </c>
      <c r="I302" s="2"/>
      <c r="J302" s="15">
        <f ca="1">-LN(K302) /NegExp_Labda</f>
        <v>4.5511672799586416</v>
      </c>
      <c r="K302" s="2">
        <f t="shared" ca="1" si="35"/>
        <v>0.40243026330999321</v>
      </c>
      <c r="L302" s="2"/>
      <c r="M302" s="17">
        <f ca="1">VLOOKUP(N302,$S$5:$T$105,2,TRUE)</f>
        <v>8</v>
      </c>
      <c r="N302" s="2">
        <f t="shared" ca="1" si="30"/>
        <v>0.92957012872908951</v>
      </c>
      <c r="O302" s="2"/>
      <c r="P302" s="31">
        <f t="shared" ca="1" si="31"/>
        <v>4.6655635684478352</v>
      </c>
      <c r="Q302" s="2"/>
      <c r="R302" s="2"/>
      <c r="S302" s="2"/>
      <c r="T302" s="2"/>
    </row>
    <row r="303" spans="1:20" x14ac:dyDescent="0.25">
      <c r="A303" s="32">
        <f ca="1">Uniform_A+B303*(Uniform_B-Uniform_A)</f>
        <v>9.6743232677729765</v>
      </c>
      <c r="B303" s="2">
        <f t="shared" ca="1" si="32"/>
        <v>0.96743232677729762</v>
      </c>
      <c r="C303" s="4"/>
      <c r="D303" s="5">
        <f ca="1">IF(E303&lt;(Driehoek_C-Driehoek_A)/(Driehoek_B-Driehoek_A),Driehoek_A+SQRT(E303*(Driehoek_B-Driehoek_A)*(Driehoek_C-Driehoek_A)),Driehoek_B-SQRT((1-E303)*(Driehoek_B-Driehoek_A)*(Driehoek_B-Driehoek_C)))</f>
        <v>3.8602447243566718</v>
      </c>
      <c r="E303" s="2">
        <f t="shared" ca="1" si="33"/>
        <v>0.24717931674977356</v>
      </c>
      <c r="F303" s="2"/>
      <c r="G303" s="15">
        <f ca="1">_xlfn.NORM.INV(H303,Normaal_Mu,Normaal_Sigma)</f>
        <v>0.72193247906004476</v>
      </c>
      <c r="H303" s="2">
        <f t="shared" ca="1" si="34"/>
        <v>1.6216467135850787E-2</v>
      </c>
      <c r="I303" s="2"/>
      <c r="J303" s="15">
        <f ca="1">-LN(K303) /NegExp_Labda</f>
        <v>8.9221983145785231</v>
      </c>
      <c r="K303" s="2">
        <f t="shared" ca="1" si="35"/>
        <v>0.16789111026328418</v>
      </c>
      <c r="L303" s="2"/>
      <c r="M303" s="17">
        <f ca="1">VLOOKUP(N303,$S$5:$T$105,2,TRUE)</f>
        <v>4</v>
      </c>
      <c r="N303" s="2">
        <f t="shared" ca="1" si="30"/>
        <v>0.40313051805399169</v>
      </c>
      <c r="O303" s="2"/>
      <c r="P303" s="31">
        <f t="shared" ca="1" si="31"/>
        <v>5.4357397571536428</v>
      </c>
      <c r="Q303" s="2"/>
      <c r="R303" s="2"/>
      <c r="S303" s="2"/>
      <c r="T303" s="2"/>
    </row>
    <row r="304" spans="1:20" x14ac:dyDescent="0.25">
      <c r="A304" s="32">
        <f ca="1">Uniform_A+B304*(Uniform_B-Uniform_A)</f>
        <v>5.4861411376185751</v>
      </c>
      <c r="B304" s="2">
        <f t="shared" ca="1" si="32"/>
        <v>0.54861411376185754</v>
      </c>
      <c r="C304" s="4"/>
      <c r="D304" s="5">
        <f ca="1">IF(E304&lt;(Driehoek_C-Driehoek_A)/(Driehoek_B-Driehoek_A),Driehoek_A+SQRT(E304*(Driehoek_B-Driehoek_A)*(Driehoek_C-Driehoek_A)),Driehoek_B-SQRT((1-E304)*(Driehoek_B-Driehoek_A)*(Driehoek_B-Driehoek_C)))</f>
        <v>4.7399184286039233</v>
      </c>
      <c r="E304" s="2">
        <f t="shared" ca="1" si="33"/>
        <v>0.48147728585861516</v>
      </c>
      <c r="F304" s="2"/>
      <c r="G304" s="15">
        <f ca="1">_xlfn.NORM.INV(H304,Normaal_Mu,Normaal_Sigma)</f>
        <v>3.299449596811403</v>
      </c>
      <c r="H304" s="2">
        <f t="shared" ca="1" si="34"/>
        <v>0.19758605018681819</v>
      </c>
      <c r="I304" s="2"/>
      <c r="J304" s="15">
        <f ca="1">-LN(K304) /NegExp_Labda</f>
        <v>4.4405165105568347</v>
      </c>
      <c r="K304" s="2">
        <f t="shared" ca="1" si="35"/>
        <v>0.41143538177818562</v>
      </c>
      <c r="L304" s="2"/>
      <c r="M304" s="17">
        <f ca="1">VLOOKUP(N304,$S$5:$T$105,2,TRUE)</f>
        <v>7</v>
      </c>
      <c r="N304" s="2">
        <f t="shared" ca="1" si="30"/>
        <v>0.82047010047881663</v>
      </c>
      <c r="O304" s="2"/>
      <c r="P304" s="31">
        <f t="shared" ca="1" si="31"/>
        <v>4.9932051347181474</v>
      </c>
      <c r="Q304" s="2"/>
      <c r="R304" s="2"/>
      <c r="S304" s="2"/>
      <c r="T304" s="2"/>
    </row>
    <row r="305" spans="1:20" x14ac:dyDescent="0.25">
      <c r="A305" s="32">
        <f ca="1">Uniform_A+B305*(Uniform_B-Uniform_A)</f>
        <v>1.2186997818827849</v>
      </c>
      <c r="B305" s="2">
        <f t="shared" ca="1" si="32"/>
        <v>0.12186997818827849</v>
      </c>
      <c r="C305" s="4"/>
      <c r="D305" s="5">
        <f ca="1">IF(E305&lt;(Driehoek_C-Driehoek_A)/(Driehoek_B-Driehoek_A),Driehoek_A+SQRT(E305*(Driehoek_B-Driehoek_A)*(Driehoek_C-Driehoek_A)),Driehoek_B-SQRT((1-E305)*(Driehoek_B-Driehoek_A)*(Driehoek_B-Driehoek_C)))</f>
        <v>3.7406495803952629</v>
      </c>
      <c r="E305" s="2">
        <f t="shared" ca="1" si="33"/>
        <v>0.21641864012358603</v>
      </c>
      <c r="F305" s="2"/>
      <c r="G305" s="15">
        <f ca="1">_xlfn.NORM.INV(H305,Normaal_Mu,Normaal_Sigma)</f>
        <v>6.6000685035799345</v>
      </c>
      <c r="H305" s="2">
        <f t="shared" ca="1" si="34"/>
        <v>0.78815452373487815</v>
      </c>
      <c r="I305" s="2"/>
      <c r="J305" s="15">
        <f ca="1">-LN(K305) /NegExp_Labda</f>
        <v>9.4036314058028232</v>
      </c>
      <c r="K305" s="2">
        <f t="shared" ca="1" si="35"/>
        <v>0.15247932267248732</v>
      </c>
      <c r="L305" s="2"/>
      <c r="M305" s="17">
        <f ca="1">VLOOKUP(N305,$S$5:$T$105,2,TRUE)</f>
        <v>3</v>
      </c>
      <c r="N305" s="2">
        <f t="shared" ca="1" si="30"/>
        <v>0.17224388804481328</v>
      </c>
      <c r="O305" s="2"/>
      <c r="P305" s="31">
        <f t="shared" ca="1" si="31"/>
        <v>4.7926098543321611</v>
      </c>
      <c r="Q305" s="2"/>
      <c r="R305" s="2"/>
      <c r="S305" s="2"/>
      <c r="T305" s="2"/>
    </row>
    <row r="306" spans="1:20" x14ac:dyDescent="0.25">
      <c r="A306" s="32">
        <f ca="1">Uniform_A+B306*(Uniform_B-Uniform_A)</f>
        <v>3.7737702528967221</v>
      </c>
      <c r="B306" s="2">
        <f t="shared" ca="1" si="32"/>
        <v>0.37737702528967221</v>
      </c>
      <c r="C306" s="4"/>
      <c r="D306" s="5">
        <f ca="1">IF(E306&lt;(Driehoek_C-Driehoek_A)/(Driehoek_B-Driehoek_A),Driehoek_A+SQRT(E306*(Driehoek_B-Driehoek_A)*(Driehoek_C-Driehoek_A)),Driehoek_B-SQRT((1-E306)*(Driehoek_B-Driehoek_A)*(Driehoek_B-Driehoek_C)))</f>
        <v>4.542392791354847</v>
      </c>
      <c r="E306" s="2">
        <f t="shared" ca="1" si="33"/>
        <v>0.43227822781242198</v>
      </c>
      <c r="F306" s="2"/>
      <c r="G306" s="15">
        <f ca="1">_xlfn.NORM.INV(H306,Normaal_Mu,Normaal_Sigma)</f>
        <v>4.3448217442045474</v>
      </c>
      <c r="H306" s="2">
        <f t="shared" ca="1" si="34"/>
        <v>0.37161117170612001</v>
      </c>
      <c r="I306" s="2"/>
      <c r="J306" s="15">
        <f ca="1">-LN(K306) /NegExp_Labda</f>
        <v>2.798192000440419</v>
      </c>
      <c r="K306" s="2">
        <f t="shared" ca="1" si="35"/>
        <v>0.57141565034456665</v>
      </c>
      <c r="L306" s="2"/>
      <c r="M306" s="17">
        <f ca="1">VLOOKUP(N306,$S$5:$T$105,2,TRUE)</f>
        <v>2</v>
      </c>
      <c r="N306" s="2">
        <f t="shared" ca="1" si="30"/>
        <v>6.428428511574058E-2</v>
      </c>
      <c r="O306" s="2"/>
      <c r="P306" s="31">
        <f t="shared" ca="1" si="31"/>
        <v>3.4918353577793071</v>
      </c>
      <c r="Q306" s="2"/>
      <c r="R306" s="2"/>
      <c r="S306" s="2"/>
      <c r="T306" s="2"/>
    </row>
    <row r="307" spans="1:20" x14ac:dyDescent="0.25">
      <c r="A307" s="32">
        <f ca="1">Uniform_A+B307*(Uniform_B-Uniform_A)</f>
        <v>7.5154248610203567</v>
      </c>
      <c r="B307" s="2">
        <f t="shared" ca="1" si="32"/>
        <v>0.75154248610203567</v>
      </c>
      <c r="C307" s="4"/>
      <c r="D307" s="5">
        <f ca="1">IF(E307&lt;(Driehoek_C-Driehoek_A)/(Driehoek_B-Driehoek_A),Driehoek_A+SQRT(E307*(Driehoek_B-Driehoek_A)*(Driehoek_C-Driehoek_A)),Driehoek_B-SQRT((1-E307)*(Driehoek_B-Driehoek_A)*(Driehoek_B-Driehoek_C)))</f>
        <v>3.0477091097974549</v>
      </c>
      <c r="E307" s="2">
        <f t="shared" ca="1" si="33"/>
        <v>7.8406741339469677E-2</v>
      </c>
      <c r="F307" s="2"/>
      <c r="G307" s="15">
        <f ca="1">_xlfn.NORM.INV(H307,Normaal_Mu,Normaal_Sigma)</f>
        <v>3.7150115457623984</v>
      </c>
      <c r="H307" s="2">
        <f t="shared" ca="1" si="34"/>
        <v>0.26027616819946553</v>
      </c>
      <c r="I307" s="2"/>
      <c r="J307" s="15">
        <f ca="1">-LN(K307) /NegExp_Labda</f>
        <v>0.48861696717133979</v>
      </c>
      <c r="K307" s="2">
        <f t="shared" ca="1" si="35"/>
        <v>0.90689972348110548</v>
      </c>
      <c r="L307" s="2"/>
      <c r="M307" s="17">
        <f ca="1">VLOOKUP(N307,$S$5:$T$105,2,TRUE)</f>
        <v>6</v>
      </c>
      <c r="N307" s="2">
        <f t="shared" ca="1" si="30"/>
        <v>0.68730400210609277</v>
      </c>
      <c r="O307" s="2"/>
      <c r="P307" s="31">
        <f t="shared" ca="1" si="31"/>
        <v>4.1533524967503102</v>
      </c>
      <c r="Q307" s="2"/>
      <c r="R307" s="2"/>
      <c r="S307" s="2"/>
      <c r="T307" s="2"/>
    </row>
    <row r="308" spans="1:20" x14ac:dyDescent="0.25">
      <c r="A308" s="32">
        <f ca="1">Uniform_A+B308*(Uniform_B-Uniform_A)</f>
        <v>3.6426028905199894</v>
      </c>
      <c r="B308" s="2">
        <f t="shared" ca="1" si="32"/>
        <v>0.36426028905199892</v>
      </c>
      <c r="C308" s="4"/>
      <c r="D308" s="5">
        <f ca="1">IF(E308&lt;(Driehoek_C-Driehoek_A)/(Driehoek_B-Driehoek_A),Driehoek_A+SQRT(E308*(Driehoek_B-Driehoek_A)*(Driehoek_C-Driehoek_A)),Driehoek_B-SQRT((1-E308)*(Driehoek_B-Driehoek_A)*(Driehoek_B-Driehoek_C)))</f>
        <v>4.2811167865936195</v>
      </c>
      <c r="E308" s="2">
        <f t="shared" ca="1" si="33"/>
        <v>0.36377546337804212</v>
      </c>
      <c r="F308" s="2"/>
      <c r="G308" s="15">
        <f ca="1">_xlfn.NORM.INV(H308,Normaal_Mu,Normaal_Sigma)</f>
        <v>8.3953811045198936</v>
      </c>
      <c r="H308" s="2">
        <f t="shared" ca="1" si="34"/>
        <v>0.95521690907431545</v>
      </c>
      <c r="I308" s="2"/>
      <c r="J308" s="15">
        <f ca="1">-LN(K308) /NegExp_Labda</f>
        <v>5.3610306307784912</v>
      </c>
      <c r="K308" s="2">
        <f t="shared" ca="1" si="35"/>
        <v>0.34225263145327578</v>
      </c>
      <c r="L308" s="2"/>
      <c r="M308" s="17">
        <f ca="1">VLOOKUP(N308,$S$5:$T$105,2,TRUE)</f>
        <v>5</v>
      </c>
      <c r="N308" s="2">
        <f t="shared" ca="1" si="30"/>
        <v>0.45220241414143614</v>
      </c>
      <c r="O308" s="2"/>
      <c r="P308" s="31">
        <f t="shared" ca="1" si="31"/>
        <v>5.3360262824823987</v>
      </c>
      <c r="Q308" s="2"/>
      <c r="R308" s="2"/>
      <c r="S308" s="2"/>
      <c r="T308" s="2"/>
    </row>
    <row r="309" spans="1:20" x14ac:dyDescent="0.25">
      <c r="A309" s="32">
        <f ca="1">Uniform_A+B309*(Uniform_B-Uniform_A)</f>
        <v>5.4479230972388857</v>
      </c>
      <c r="B309" s="2">
        <f t="shared" ca="1" si="32"/>
        <v>0.54479230972388859</v>
      </c>
      <c r="C309" s="4"/>
      <c r="D309" s="5">
        <f ca="1">IF(E309&lt;(Driehoek_C-Driehoek_A)/(Driehoek_B-Driehoek_A),Driehoek_A+SQRT(E309*(Driehoek_B-Driehoek_A)*(Driehoek_C-Driehoek_A)),Driehoek_B-SQRT((1-E309)*(Driehoek_B-Driehoek_A)*(Driehoek_B-Driehoek_C)))</f>
        <v>5.6126771766558941</v>
      </c>
      <c r="E309" s="2">
        <f t="shared" ca="1" si="33"/>
        <v>0.67217268829863186</v>
      </c>
      <c r="F309" s="2"/>
      <c r="G309" s="15">
        <f ca="1">_xlfn.NORM.INV(H309,Normaal_Mu,Normaal_Sigma)</f>
        <v>3.0688425319603452</v>
      </c>
      <c r="H309" s="2">
        <f t="shared" ca="1" si="34"/>
        <v>0.16712751040800589</v>
      </c>
      <c r="I309" s="2"/>
      <c r="J309" s="15">
        <f ca="1">-LN(K309) /NegExp_Labda</f>
        <v>0.65374318137169829</v>
      </c>
      <c r="K309" s="2">
        <f t="shared" ca="1" si="35"/>
        <v>0.87743830283429436</v>
      </c>
      <c r="L309" s="2"/>
      <c r="M309" s="17">
        <f ca="1">VLOOKUP(N309,$S$5:$T$105,2,TRUE)</f>
        <v>5</v>
      </c>
      <c r="N309" s="2">
        <f t="shared" ca="1" si="30"/>
        <v>0.58017714545836641</v>
      </c>
      <c r="O309" s="2"/>
      <c r="P309" s="31">
        <f t="shared" ca="1" si="31"/>
        <v>3.9566371974453647</v>
      </c>
      <c r="Q309" s="2"/>
      <c r="R309" s="2"/>
      <c r="S309" s="2"/>
      <c r="T309" s="2"/>
    </row>
    <row r="310" spans="1:20" x14ac:dyDescent="0.25">
      <c r="A310" s="32">
        <f ca="1">Uniform_A+B310*(Uniform_B-Uniform_A)</f>
        <v>3.1425836921818084</v>
      </c>
      <c r="B310" s="2">
        <f t="shared" ca="1" si="32"/>
        <v>0.31425836921818084</v>
      </c>
      <c r="C310" s="4"/>
      <c r="D310" s="5">
        <f ca="1">IF(E310&lt;(Driehoek_C-Driehoek_A)/(Driehoek_B-Driehoek_A),Driehoek_A+SQRT(E310*(Driehoek_B-Driehoek_A)*(Driehoek_C-Driehoek_A)),Driehoek_B-SQRT((1-E310)*(Driehoek_B-Driehoek_A)*(Driehoek_B-Driehoek_C)))</f>
        <v>6.258241435925143</v>
      </c>
      <c r="E310" s="2">
        <f t="shared" ca="1" si="33"/>
        <v>0.78522171360920501</v>
      </c>
      <c r="F310" s="2"/>
      <c r="G310" s="15">
        <f ca="1">_xlfn.NORM.INV(H310,Normaal_Mu,Normaal_Sigma)</f>
        <v>4.562143288484835</v>
      </c>
      <c r="H310" s="2">
        <f t="shared" ca="1" si="34"/>
        <v>0.41335292876385044</v>
      </c>
      <c r="I310" s="2"/>
      <c r="J310" s="15">
        <f ca="1">-LN(K310) /NegExp_Labda</f>
        <v>3.0210069686377592</v>
      </c>
      <c r="K310" s="2">
        <f t="shared" ca="1" si="35"/>
        <v>0.54651069928389562</v>
      </c>
      <c r="L310" s="2"/>
      <c r="M310" s="17">
        <f ca="1">VLOOKUP(N310,$S$5:$T$105,2,TRUE)</f>
        <v>5</v>
      </c>
      <c r="N310" s="2">
        <f t="shared" ca="1" si="30"/>
        <v>0.58699692693479388</v>
      </c>
      <c r="O310" s="2"/>
      <c r="P310" s="31">
        <f t="shared" ca="1" si="31"/>
        <v>4.3967950770459092</v>
      </c>
      <c r="Q310" s="2"/>
      <c r="R310" s="2"/>
      <c r="S310" s="2"/>
      <c r="T310" s="2"/>
    </row>
    <row r="311" spans="1:20" x14ac:dyDescent="0.25">
      <c r="A311" s="32">
        <f ca="1">Uniform_A+B311*(Uniform_B-Uniform_A)</f>
        <v>8.8263623425537183</v>
      </c>
      <c r="B311" s="2">
        <f t="shared" ca="1" si="32"/>
        <v>0.88263623425537174</v>
      </c>
      <c r="C311" s="4"/>
      <c r="D311" s="5">
        <f ca="1">IF(E311&lt;(Driehoek_C-Driehoek_A)/(Driehoek_B-Driehoek_A),Driehoek_A+SQRT(E311*(Driehoek_B-Driehoek_A)*(Driehoek_C-Driehoek_A)),Driehoek_B-SQRT((1-E311)*(Driehoek_B-Driehoek_A)*(Driehoek_B-Driehoek_C)))</f>
        <v>3.3215526868041212</v>
      </c>
      <c r="E311" s="2">
        <f t="shared" ca="1" si="33"/>
        <v>0.12475010742851367</v>
      </c>
      <c r="F311" s="2"/>
      <c r="G311" s="15">
        <f ca="1">_xlfn.NORM.INV(H311,Normaal_Mu,Normaal_Sigma)</f>
        <v>5.5479252621895059</v>
      </c>
      <c r="H311" s="2">
        <f t="shared" ca="1" si="34"/>
        <v>0.60794333030600001</v>
      </c>
      <c r="I311" s="2"/>
      <c r="J311" s="15">
        <f ca="1">-LN(K311) /NegExp_Labda</f>
        <v>17.42447934802842</v>
      </c>
      <c r="K311" s="2">
        <f t="shared" ca="1" si="35"/>
        <v>3.065695058335538E-2</v>
      </c>
      <c r="L311" s="2"/>
      <c r="M311" s="17">
        <f ca="1">VLOOKUP(N311,$S$5:$T$105,2,TRUE)</f>
        <v>4</v>
      </c>
      <c r="N311" s="2">
        <f t="shared" ca="1" si="30"/>
        <v>0.35111407012964646</v>
      </c>
      <c r="O311" s="2"/>
      <c r="P311" s="31">
        <f t="shared" ca="1" si="31"/>
        <v>7.8240639279151534</v>
      </c>
      <c r="Q311" s="2"/>
      <c r="R311" s="2"/>
      <c r="S311" s="2"/>
      <c r="T311" s="2"/>
    </row>
    <row r="312" spans="1:20" x14ac:dyDescent="0.25">
      <c r="A312" s="32">
        <f ca="1">Uniform_A+B312*(Uniform_B-Uniform_A)</f>
        <v>4.2946620084151554</v>
      </c>
      <c r="B312" s="2">
        <f t="shared" ca="1" si="32"/>
        <v>0.42946620084151554</v>
      </c>
      <c r="C312" s="4"/>
      <c r="D312" s="5">
        <f ca="1">IF(E312&lt;(Driehoek_C-Driehoek_A)/(Driehoek_B-Driehoek_A),Driehoek_A+SQRT(E312*(Driehoek_B-Driehoek_A)*(Driehoek_C-Driehoek_A)),Driehoek_B-SQRT((1-E312)*(Driehoek_B-Driehoek_A)*(Driehoek_B-Driehoek_C)))</f>
        <v>8.0956401995971312</v>
      </c>
      <c r="E312" s="2">
        <f t="shared" ca="1" si="33"/>
        <v>0.9766323814690081</v>
      </c>
      <c r="F312" s="2"/>
      <c r="G312" s="15">
        <f ca="1">_xlfn.NORM.INV(H312,Normaal_Mu,Normaal_Sigma)</f>
        <v>7.0815735419172121</v>
      </c>
      <c r="H312" s="2">
        <f t="shared" ca="1" si="34"/>
        <v>0.85101273943487643</v>
      </c>
      <c r="I312" s="2"/>
      <c r="J312" s="15">
        <f ca="1">-LN(K312) /NegExp_Labda</f>
        <v>1.3222455410936786</v>
      </c>
      <c r="K312" s="2">
        <f t="shared" ca="1" si="35"/>
        <v>0.76762871386611897</v>
      </c>
      <c r="L312" s="2"/>
      <c r="M312" s="17">
        <f ca="1">VLOOKUP(N312,$S$5:$T$105,2,TRUE)</f>
        <v>3</v>
      </c>
      <c r="N312" s="2">
        <f t="shared" ca="1" si="30"/>
        <v>0.25019430306900281</v>
      </c>
      <c r="O312" s="2"/>
      <c r="P312" s="31">
        <f t="shared" ca="1" si="31"/>
        <v>4.7588242582046352</v>
      </c>
      <c r="Q312" s="2"/>
      <c r="R312" s="2"/>
      <c r="S312" s="2"/>
      <c r="T312" s="2"/>
    </row>
    <row r="313" spans="1:20" x14ac:dyDescent="0.25">
      <c r="A313" s="32">
        <f ca="1">Uniform_A+B313*(Uniform_B-Uniform_A)</f>
        <v>8.3491992543421727</v>
      </c>
      <c r="B313" s="2">
        <f t="shared" ca="1" si="32"/>
        <v>0.83491992543421722</v>
      </c>
      <c r="C313" s="4"/>
      <c r="D313" s="5">
        <f ca="1">IF(E313&lt;(Driehoek_C-Driehoek_A)/(Driehoek_B-Driehoek_A),Driehoek_A+SQRT(E313*(Driehoek_B-Driehoek_A)*(Driehoek_C-Driehoek_A)),Driehoek_B-SQRT((1-E313)*(Driehoek_B-Driehoek_A)*(Driehoek_B-Driehoek_C)))</f>
        <v>5.9680444528485017</v>
      </c>
      <c r="E313" s="2">
        <f t="shared" ca="1" si="33"/>
        <v>0.73734987314563594</v>
      </c>
      <c r="F313" s="2"/>
      <c r="G313" s="15">
        <f ca="1">_xlfn.NORM.INV(H313,Normaal_Mu,Normaal_Sigma)</f>
        <v>3.6412944015199766</v>
      </c>
      <c r="H313" s="2">
        <f t="shared" ca="1" si="34"/>
        <v>0.24845717470405948</v>
      </c>
      <c r="I313" s="2"/>
      <c r="J313" s="15">
        <f ca="1">-LN(K313) /NegExp_Labda</f>
        <v>6.2840238927545728</v>
      </c>
      <c r="K313" s="2">
        <f t="shared" ca="1" si="35"/>
        <v>0.28456181344719178</v>
      </c>
      <c r="L313" s="2"/>
      <c r="M313" s="17">
        <f ca="1">VLOOKUP(N313,$S$5:$T$105,2,TRUE)</f>
        <v>4</v>
      </c>
      <c r="N313" s="2">
        <f t="shared" ca="1" si="30"/>
        <v>0.31707383249753773</v>
      </c>
      <c r="O313" s="2"/>
      <c r="P313" s="31">
        <f t="shared" ca="1" si="31"/>
        <v>5.6485124002930442</v>
      </c>
      <c r="Q313" s="2"/>
      <c r="R313" s="2"/>
      <c r="S313" s="2"/>
      <c r="T313" s="2"/>
    </row>
    <row r="314" spans="1:20" x14ac:dyDescent="0.25">
      <c r="A314" s="32">
        <f ca="1">Uniform_A+B314*(Uniform_B-Uniform_A)</f>
        <v>4.3067298875717261</v>
      </c>
      <c r="B314" s="2">
        <f t="shared" ca="1" si="32"/>
        <v>0.43067298875717264</v>
      </c>
      <c r="C314" s="4"/>
      <c r="D314" s="5">
        <f ca="1">IF(E314&lt;(Driehoek_C-Driehoek_A)/(Driehoek_B-Driehoek_A),Driehoek_A+SQRT(E314*(Driehoek_B-Driehoek_A)*(Driehoek_C-Driehoek_A)),Driehoek_B-SQRT((1-E314)*(Driehoek_B-Driehoek_A)*(Driehoek_B-Driehoek_C)))</f>
        <v>3.1671953235361796</v>
      </c>
      <c r="E314" s="2">
        <f t="shared" ca="1" si="33"/>
        <v>9.7310351663194794E-2</v>
      </c>
      <c r="F314" s="2"/>
      <c r="G314" s="15">
        <f ca="1">_xlfn.NORM.INV(H314,Normaal_Mu,Normaal_Sigma)</f>
        <v>2.0315470854498758</v>
      </c>
      <c r="H314" s="2">
        <f t="shared" ca="1" si="34"/>
        <v>6.8874426546168044E-2</v>
      </c>
      <c r="I314" s="2"/>
      <c r="J314" s="15">
        <f ca="1">-LN(K314) /NegExp_Labda</f>
        <v>23.26308546908848</v>
      </c>
      <c r="K314" s="2">
        <f t="shared" ca="1" si="35"/>
        <v>9.5366110372638868E-3</v>
      </c>
      <c r="L314" s="2"/>
      <c r="M314" s="17">
        <f ca="1">VLOOKUP(N314,$S$5:$T$105,2,TRUE)</f>
        <v>2</v>
      </c>
      <c r="N314" s="2">
        <f t="shared" ca="1" si="30"/>
        <v>9.7950291656645594E-2</v>
      </c>
      <c r="O314" s="2"/>
      <c r="P314" s="31">
        <f t="shared" ca="1" si="31"/>
        <v>6.9537115531292528</v>
      </c>
      <c r="Q314" s="2"/>
      <c r="R314" s="2"/>
      <c r="S314" s="2"/>
      <c r="T314" s="2"/>
    </row>
    <row r="315" spans="1:20" x14ac:dyDescent="0.25">
      <c r="A315" s="32">
        <f ca="1">Uniform_A+B315*(Uniform_B-Uniform_A)</f>
        <v>7.5620105086839331</v>
      </c>
      <c r="B315" s="2">
        <f t="shared" ca="1" si="32"/>
        <v>0.75620105086839329</v>
      </c>
      <c r="C315" s="4"/>
      <c r="D315" s="5">
        <f ca="1">IF(E315&lt;(Driehoek_C-Driehoek_A)/(Driehoek_B-Driehoek_A),Driehoek_A+SQRT(E315*(Driehoek_B-Driehoek_A)*(Driehoek_C-Driehoek_A)),Driehoek_B-SQRT((1-E315)*(Driehoek_B-Driehoek_A)*(Driehoek_B-Driehoek_C)))</f>
        <v>7.0387299793689024</v>
      </c>
      <c r="E315" s="2">
        <f t="shared" ca="1" si="33"/>
        <v>0.89009771160496265</v>
      </c>
      <c r="F315" s="2"/>
      <c r="G315" s="15">
        <f ca="1">_xlfn.NORM.INV(H315,Normaal_Mu,Normaal_Sigma)</f>
        <v>2.8239724119275662</v>
      </c>
      <c r="H315" s="2">
        <f t="shared" ca="1" si="34"/>
        <v>0.13829450901852158</v>
      </c>
      <c r="I315" s="2"/>
      <c r="J315" s="15">
        <f ca="1">-LN(K315) /NegExp_Labda</f>
        <v>9.5369275231137168E-2</v>
      </c>
      <c r="K315" s="2">
        <f t="shared" ca="1" si="35"/>
        <v>0.98110689987153898</v>
      </c>
      <c r="L315" s="2"/>
      <c r="M315" s="17">
        <f ca="1">VLOOKUP(N315,$S$5:$T$105,2,TRUE)</f>
        <v>6</v>
      </c>
      <c r="N315" s="2">
        <f t="shared" ca="1" si="30"/>
        <v>0.65582547166256933</v>
      </c>
      <c r="O315" s="2"/>
      <c r="P315" s="31">
        <f t="shared" ca="1" si="31"/>
        <v>4.7040164350423073</v>
      </c>
      <c r="Q315" s="2"/>
      <c r="R315" s="2"/>
      <c r="S315" s="2"/>
      <c r="T315" s="2"/>
    </row>
    <row r="316" spans="1:20" x14ac:dyDescent="0.25">
      <c r="A316" s="32">
        <f ca="1">Uniform_A+B316*(Uniform_B-Uniform_A)</f>
        <v>8.0195891220337128</v>
      </c>
      <c r="B316" s="2">
        <f t="shared" ca="1" si="32"/>
        <v>0.80195891220337134</v>
      </c>
      <c r="C316" s="4"/>
      <c r="D316" s="5">
        <f ca="1">IF(E316&lt;(Driehoek_C-Driehoek_A)/(Driehoek_B-Driehoek_A),Driehoek_A+SQRT(E316*(Driehoek_B-Driehoek_A)*(Driehoek_C-Driehoek_A)),Driehoek_B-SQRT((1-E316)*(Driehoek_B-Driehoek_A)*(Driehoek_B-Driehoek_C)))</f>
        <v>4.4490985458890258</v>
      </c>
      <c r="E316" s="2">
        <f t="shared" ca="1" si="33"/>
        <v>0.40826559871344625</v>
      </c>
      <c r="F316" s="2"/>
      <c r="G316" s="15">
        <f ca="1">_xlfn.NORM.INV(H316,Normaal_Mu,Normaal_Sigma)</f>
        <v>4.8273490252674369</v>
      </c>
      <c r="H316" s="2">
        <f t="shared" ca="1" si="34"/>
        <v>0.46560383905544367</v>
      </c>
      <c r="I316" s="2"/>
      <c r="J316" s="15">
        <f ca="1">-LN(K316) /NegExp_Labda</f>
        <v>1.7307633600272081</v>
      </c>
      <c r="K316" s="2">
        <f t="shared" ca="1" si="35"/>
        <v>0.70740447800141326</v>
      </c>
      <c r="L316" s="2"/>
      <c r="M316" s="17">
        <f ca="1">VLOOKUP(N316,$S$5:$T$105,2,TRUE)</f>
        <v>3</v>
      </c>
      <c r="N316" s="2">
        <f t="shared" ca="1" si="30"/>
        <v>0.17350351700419309</v>
      </c>
      <c r="O316" s="2"/>
      <c r="P316" s="31">
        <f t="shared" ca="1" si="31"/>
        <v>4.4053600106434763</v>
      </c>
      <c r="Q316" s="2"/>
      <c r="R316" s="2"/>
      <c r="S316" s="2"/>
      <c r="T316" s="2"/>
    </row>
    <row r="317" spans="1:20" x14ac:dyDescent="0.25">
      <c r="A317" s="32">
        <f ca="1">Uniform_A+B317*(Uniform_B-Uniform_A)</f>
        <v>2.2402175576920258</v>
      </c>
      <c r="B317" s="2">
        <f t="shared" ca="1" si="32"/>
        <v>0.22402175576920258</v>
      </c>
      <c r="C317" s="4"/>
      <c r="D317" s="5">
        <f ca="1">IF(E317&lt;(Driehoek_C-Driehoek_A)/(Driehoek_B-Driehoek_A),Driehoek_A+SQRT(E317*(Driehoek_B-Driehoek_A)*(Driehoek_C-Driehoek_A)),Driehoek_B-SQRT((1-E317)*(Driehoek_B-Driehoek_A)*(Driehoek_B-Driehoek_C)))</f>
        <v>4.0232645281759005</v>
      </c>
      <c r="E317" s="2">
        <f t="shared" ca="1" si="33"/>
        <v>0.29234582981393586</v>
      </c>
      <c r="F317" s="2"/>
      <c r="G317" s="15">
        <f ca="1">_xlfn.NORM.INV(H317,Normaal_Mu,Normaal_Sigma)</f>
        <v>4.2302789216885106</v>
      </c>
      <c r="H317" s="2">
        <f t="shared" ca="1" si="34"/>
        <v>0.35017037168630161</v>
      </c>
      <c r="I317" s="2"/>
      <c r="J317" s="15">
        <f ca="1">-LN(K317) /NegExp_Labda</f>
        <v>4.6761625937685958</v>
      </c>
      <c r="K317" s="2">
        <f t="shared" ca="1" si="35"/>
        <v>0.39249459256708641</v>
      </c>
      <c r="L317" s="2"/>
      <c r="M317" s="17">
        <f ca="1">VLOOKUP(N317,$S$5:$T$105,2,TRUE)</f>
        <v>0</v>
      </c>
      <c r="N317" s="2">
        <f t="shared" ca="1" si="30"/>
        <v>5.9791220758277364E-3</v>
      </c>
      <c r="O317" s="2"/>
      <c r="P317" s="31">
        <f t="shared" ca="1" si="31"/>
        <v>3.0339847202650061</v>
      </c>
      <c r="Q317" s="2"/>
      <c r="R317" s="2"/>
      <c r="S317" s="2"/>
      <c r="T317" s="2"/>
    </row>
    <row r="318" spans="1:20" x14ac:dyDescent="0.25">
      <c r="A318" s="32">
        <f ca="1">Uniform_A+B318*(Uniform_B-Uniform_A)</f>
        <v>4.0410527507310201</v>
      </c>
      <c r="B318" s="2">
        <f t="shared" ca="1" si="32"/>
        <v>0.40410527507310201</v>
      </c>
      <c r="C318" s="4"/>
      <c r="D318" s="5">
        <f ca="1">IF(E318&lt;(Driehoek_C-Driehoek_A)/(Driehoek_B-Driehoek_A),Driehoek_A+SQRT(E318*(Driehoek_B-Driehoek_A)*(Driehoek_C-Driehoek_A)),Driehoek_B-SQRT((1-E318)*(Driehoek_B-Driehoek_A)*(Driehoek_B-Driehoek_C)))</f>
        <v>3.2961842585114436</v>
      </c>
      <c r="E318" s="2">
        <f t="shared" ca="1" si="33"/>
        <v>0.12000668800091863</v>
      </c>
      <c r="F318" s="2"/>
      <c r="G318" s="15">
        <f ca="1">_xlfn.NORM.INV(H318,Normaal_Mu,Normaal_Sigma)</f>
        <v>1.987309222593054</v>
      </c>
      <c r="H318" s="2">
        <f t="shared" ca="1" si="34"/>
        <v>6.5989266045034745E-2</v>
      </c>
      <c r="I318" s="2"/>
      <c r="J318" s="15">
        <f ca="1">-LN(K318) /NegExp_Labda</f>
        <v>4.4737698280167866</v>
      </c>
      <c r="K318" s="2">
        <f t="shared" ca="1" si="35"/>
        <v>0.40870814253296439</v>
      </c>
      <c r="L318" s="2"/>
      <c r="M318" s="17">
        <f ca="1">VLOOKUP(N318,$S$5:$T$105,2,TRUE)</f>
        <v>4</v>
      </c>
      <c r="N318" s="2">
        <f t="shared" ca="1" si="30"/>
        <v>0.37783729532477173</v>
      </c>
      <c r="O318" s="2"/>
      <c r="P318" s="31">
        <f t="shared" ca="1" si="31"/>
        <v>3.5596632119704608</v>
      </c>
      <c r="Q318" s="2"/>
      <c r="R318" s="2"/>
      <c r="S318" s="2"/>
      <c r="T318" s="2"/>
    </row>
    <row r="319" spans="1:20" x14ac:dyDescent="0.25">
      <c r="A319" s="32">
        <f ca="1">Uniform_A+B319*(Uniform_B-Uniform_A)</f>
        <v>9.7215438809787607</v>
      </c>
      <c r="B319" s="2">
        <f t="shared" ca="1" si="32"/>
        <v>0.97215438809787613</v>
      </c>
      <c r="C319" s="4"/>
      <c r="D319" s="5">
        <f ca="1">IF(E319&lt;(Driehoek_C-Driehoek_A)/(Driehoek_B-Driehoek_A),Driehoek_A+SQRT(E319*(Driehoek_B-Driehoek_A)*(Driehoek_C-Driehoek_A)),Driehoek_B-SQRT((1-E319)*(Driehoek_B-Driehoek_A)*(Driehoek_B-Driehoek_C)))</f>
        <v>4.7812234681014694</v>
      </c>
      <c r="E319" s="2">
        <f t="shared" ca="1" si="33"/>
        <v>0.49148355925434872</v>
      </c>
      <c r="F319" s="2"/>
      <c r="G319" s="15">
        <f ca="1">_xlfn.NORM.INV(H319,Normaal_Mu,Normaal_Sigma)</f>
        <v>7.5839347591975805</v>
      </c>
      <c r="H319" s="2">
        <f t="shared" ca="1" si="34"/>
        <v>0.90181577921336797</v>
      </c>
      <c r="I319" s="2"/>
      <c r="J319" s="15">
        <f ca="1">-LN(K319) /NegExp_Labda</f>
        <v>4.9165870937461849</v>
      </c>
      <c r="K319" s="2">
        <f t="shared" ca="1" si="35"/>
        <v>0.3740680976929105</v>
      </c>
      <c r="L319" s="2"/>
      <c r="M319" s="17">
        <f ca="1">VLOOKUP(N319,$S$5:$T$105,2,TRUE)</f>
        <v>4</v>
      </c>
      <c r="N319" s="2">
        <f t="shared" ca="1" si="30"/>
        <v>0.26971998385155382</v>
      </c>
      <c r="O319" s="2"/>
      <c r="P319" s="31">
        <f t="shared" ca="1" si="31"/>
        <v>6.2006578404047996</v>
      </c>
      <c r="Q319" s="2"/>
      <c r="R319" s="2"/>
      <c r="S319" s="2"/>
      <c r="T319" s="2"/>
    </row>
    <row r="320" spans="1:20" x14ac:dyDescent="0.25">
      <c r="A320" s="32">
        <f ca="1">Uniform_A+B320*(Uniform_B-Uniform_A)</f>
        <v>6.8824305369397978</v>
      </c>
      <c r="B320" s="2">
        <f t="shared" ca="1" si="32"/>
        <v>0.68824305369397976</v>
      </c>
      <c r="C320" s="4"/>
      <c r="D320" s="5">
        <f ca="1">IF(E320&lt;(Driehoek_C-Driehoek_A)/(Driehoek_B-Driehoek_A),Driehoek_A+SQRT(E320*(Driehoek_B-Driehoek_A)*(Driehoek_C-Driehoek_A)),Driehoek_B-SQRT((1-E320)*(Driehoek_B-Driehoek_A)*(Driehoek_B-Driehoek_C)))</f>
        <v>3.9753192442575997</v>
      </c>
      <c r="E320" s="2">
        <f t="shared" ca="1" si="33"/>
        <v>0.27870615119531539</v>
      </c>
      <c r="F320" s="2"/>
      <c r="G320" s="15">
        <f ca="1">_xlfn.NORM.INV(H320,Normaal_Mu,Normaal_Sigma)</f>
        <v>3.1703360076323559</v>
      </c>
      <c r="H320" s="2">
        <f t="shared" ca="1" si="34"/>
        <v>0.18013991738923374</v>
      </c>
      <c r="I320" s="2"/>
      <c r="J320" s="15">
        <f ca="1">-LN(K320) /NegExp_Labda</f>
        <v>16.102563220111357</v>
      </c>
      <c r="K320" s="2">
        <f t="shared" ca="1" si="35"/>
        <v>3.9934580788152485E-2</v>
      </c>
      <c r="L320" s="2"/>
      <c r="M320" s="17">
        <f ca="1">VLOOKUP(N320,$S$5:$T$105,2,TRUE)</f>
        <v>10</v>
      </c>
      <c r="N320" s="2">
        <f t="shared" ca="1" si="30"/>
        <v>0.97107788812984064</v>
      </c>
      <c r="O320" s="2"/>
      <c r="P320" s="31">
        <f t="shared" ca="1" si="31"/>
        <v>8.0261298017882226</v>
      </c>
      <c r="Q320" s="2"/>
      <c r="R320" s="2"/>
      <c r="S320" s="2"/>
      <c r="T320" s="2"/>
    </row>
    <row r="321" spans="1:20" x14ac:dyDescent="0.25">
      <c r="A321" s="32">
        <f ca="1">Uniform_A+B321*(Uniform_B-Uniform_A)</f>
        <v>0.72797308877446953</v>
      </c>
      <c r="B321" s="2">
        <f t="shared" ca="1" si="32"/>
        <v>7.2797308877446953E-2</v>
      </c>
      <c r="C321" s="4"/>
      <c r="D321" s="5">
        <f ca="1">IF(E321&lt;(Driehoek_C-Driehoek_A)/(Driehoek_B-Driehoek_A),Driehoek_A+SQRT(E321*(Driehoek_B-Driehoek_A)*(Driehoek_C-Driehoek_A)),Driehoek_B-SQRT((1-E321)*(Driehoek_B-Driehoek_A)*(Driehoek_B-Driehoek_C)))</f>
        <v>5.5323896435353941</v>
      </c>
      <c r="E321" s="2">
        <f t="shared" ca="1" si="33"/>
        <v>0.65644795473541162</v>
      </c>
      <c r="F321" s="2"/>
      <c r="G321" s="15">
        <f ca="1">_xlfn.NORM.INV(H321,Normaal_Mu,Normaal_Sigma)</f>
        <v>5.9441052558790393</v>
      </c>
      <c r="H321" s="2">
        <f t="shared" ca="1" si="34"/>
        <v>0.6815553878035473</v>
      </c>
      <c r="I321" s="2"/>
      <c r="J321" s="15">
        <f ca="1">-LN(K321) /NegExp_Labda</f>
        <v>5.1680582417297076</v>
      </c>
      <c r="K321" s="2">
        <f t="shared" ca="1" si="35"/>
        <v>0.35571990256999719</v>
      </c>
      <c r="L321" s="2"/>
      <c r="M321" s="17">
        <f ca="1">VLOOKUP(N321,$S$5:$T$105,2,TRUE)</f>
        <v>5</v>
      </c>
      <c r="N321" s="2">
        <f t="shared" ca="1" si="30"/>
        <v>0.49980577004546978</v>
      </c>
      <c r="O321" s="2"/>
      <c r="P321" s="31">
        <f t="shared" ca="1" si="31"/>
        <v>4.474505245983722</v>
      </c>
      <c r="Q321" s="2"/>
      <c r="R321" s="2"/>
      <c r="S321" s="2"/>
      <c r="T321" s="2"/>
    </row>
    <row r="322" spans="1:20" x14ac:dyDescent="0.25">
      <c r="A322" s="32">
        <f ca="1">Uniform_A+B322*(Uniform_B-Uniform_A)</f>
        <v>8.8726283232886765</v>
      </c>
      <c r="B322" s="2">
        <f t="shared" ca="1" si="32"/>
        <v>0.8872628323288676</v>
      </c>
      <c r="C322" s="4"/>
      <c r="D322" s="5">
        <f ca="1">IF(E322&lt;(Driehoek_C-Driehoek_A)/(Driehoek_B-Driehoek_A),Driehoek_A+SQRT(E322*(Driehoek_B-Driehoek_A)*(Driehoek_C-Driehoek_A)),Driehoek_B-SQRT((1-E322)*(Driehoek_B-Driehoek_A)*(Driehoek_B-Driehoek_C)))</f>
        <v>4.7198690743095009</v>
      </c>
      <c r="E322" s="2">
        <f t="shared" ca="1" si="33"/>
        <v>0.47658512168422262</v>
      </c>
      <c r="F322" s="2"/>
      <c r="G322" s="15">
        <f ca="1">_xlfn.NORM.INV(H322,Normaal_Mu,Normaal_Sigma)</f>
        <v>8.0023193380365392</v>
      </c>
      <c r="H322" s="2">
        <f t="shared" ca="1" si="34"/>
        <v>0.9333428656816708</v>
      </c>
      <c r="I322" s="2"/>
      <c r="J322" s="15">
        <f ca="1">-LN(K322) /NegExp_Labda</f>
        <v>0.38294921738264059</v>
      </c>
      <c r="K322" s="2">
        <f t="shared" ca="1" si="35"/>
        <v>0.92626969126108949</v>
      </c>
      <c r="L322" s="2"/>
      <c r="M322" s="17">
        <f ca="1">VLOOKUP(N322,$S$5:$T$105,2,TRUE)</f>
        <v>8</v>
      </c>
      <c r="N322" s="2">
        <f t="shared" ca="1" si="30"/>
        <v>0.89999047231332729</v>
      </c>
      <c r="O322" s="2"/>
      <c r="P322" s="31">
        <f t="shared" ca="1" si="31"/>
        <v>5.9955531906034718</v>
      </c>
      <c r="Q322" s="2"/>
      <c r="R322" s="2"/>
      <c r="S322" s="2"/>
      <c r="T322" s="2"/>
    </row>
    <row r="323" spans="1:20" x14ac:dyDescent="0.25">
      <c r="A323" s="32">
        <f ca="1">Uniform_A+B323*(Uniform_B-Uniform_A)</f>
        <v>0.68359720361901077</v>
      </c>
      <c r="B323" s="2">
        <f t="shared" ca="1" si="32"/>
        <v>6.8359720361901077E-2</v>
      </c>
      <c r="C323" s="4"/>
      <c r="D323" s="5">
        <f ca="1">IF(E323&lt;(Driehoek_C-Driehoek_A)/(Driehoek_B-Driehoek_A),Driehoek_A+SQRT(E323*(Driehoek_B-Driehoek_A)*(Driehoek_C-Driehoek_A)),Driehoek_B-SQRT((1-E323)*(Driehoek_B-Driehoek_A)*(Driehoek_B-Driehoek_C)))</f>
        <v>6.334905360468194</v>
      </c>
      <c r="E323" s="2">
        <f t="shared" ca="1" si="33"/>
        <v>0.79706487320968089</v>
      </c>
      <c r="F323" s="2"/>
      <c r="G323" s="15">
        <f ca="1">_xlfn.NORM.INV(H323,Normaal_Mu,Normaal_Sigma)</f>
        <v>6.9563993423526558</v>
      </c>
      <c r="H323" s="2">
        <f t="shared" ca="1" si="34"/>
        <v>0.83601221046428431</v>
      </c>
      <c r="I323" s="2"/>
      <c r="J323" s="15">
        <f ca="1">-LN(K323) /NegExp_Labda</f>
        <v>0.88687423220405481</v>
      </c>
      <c r="K323" s="2">
        <f t="shared" ca="1" si="35"/>
        <v>0.83746580460338615</v>
      </c>
      <c r="L323" s="2"/>
      <c r="M323" s="17">
        <f ca="1">VLOOKUP(N323,$S$5:$T$105,2,TRUE)</f>
        <v>2</v>
      </c>
      <c r="N323" s="2">
        <f t="shared" ca="1" si="30"/>
        <v>0.10933786275985868</v>
      </c>
      <c r="O323" s="2"/>
      <c r="P323" s="31">
        <f t="shared" ca="1" si="31"/>
        <v>3.3723552277287832</v>
      </c>
      <c r="Q323" s="2"/>
      <c r="R323" s="2"/>
      <c r="S323" s="2"/>
      <c r="T323" s="2"/>
    </row>
    <row r="324" spans="1:20" x14ac:dyDescent="0.25">
      <c r="A324" s="32">
        <f ca="1">Uniform_A+B324*(Uniform_B-Uniform_A)</f>
        <v>6.2548742144173817</v>
      </c>
      <c r="B324" s="2">
        <f t="shared" ca="1" si="32"/>
        <v>0.62548742144173819</v>
      </c>
      <c r="C324" s="4"/>
      <c r="D324" s="5">
        <f ca="1">IF(E324&lt;(Driehoek_C-Driehoek_A)/(Driehoek_B-Driehoek_A),Driehoek_A+SQRT(E324*(Driehoek_B-Driehoek_A)*(Driehoek_C-Driehoek_A)),Driehoek_B-SQRT((1-E324)*(Driehoek_B-Driehoek_A)*(Driehoek_B-Driehoek_C)))</f>
        <v>4.7424513410246174</v>
      </c>
      <c r="E324" s="2">
        <f t="shared" ca="1" si="33"/>
        <v>0.48209369761305498</v>
      </c>
      <c r="F324" s="2"/>
      <c r="G324" s="15">
        <f ca="1">_xlfn.NORM.INV(H324,Normaal_Mu,Normaal_Sigma)</f>
        <v>6.3533509418548642</v>
      </c>
      <c r="H324" s="2">
        <f t="shared" ca="1" si="34"/>
        <v>0.75069405855770788</v>
      </c>
      <c r="I324" s="2"/>
      <c r="J324" s="15">
        <f ca="1">-LN(K324) /NegExp_Labda</f>
        <v>1.9190463670890452</v>
      </c>
      <c r="K324" s="2">
        <f t="shared" ca="1" si="35"/>
        <v>0.68126134943809624</v>
      </c>
      <c r="L324" s="2"/>
      <c r="M324" s="17">
        <f ca="1">VLOOKUP(N324,$S$5:$T$105,2,TRUE)</f>
        <v>7</v>
      </c>
      <c r="N324" s="2">
        <f t="shared" ca="1" si="30"/>
        <v>0.78324573311299417</v>
      </c>
      <c r="O324" s="2"/>
      <c r="P324" s="31">
        <f t="shared" ca="1" si="31"/>
        <v>5.2539445728771819</v>
      </c>
      <c r="Q324" s="2"/>
      <c r="R324" s="2"/>
      <c r="S324" s="2"/>
      <c r="T324" s="2"/>
    </row>
    <row r="325" spans="1:20" x14ac:dyDescent="0.25">
      <c r="A325" s="32">
        <f ca="1">Uniform_A+B325*(Uniform_B-Uniform_A)</f>
        <v>5.0561802523559196</v>
      </c>
      <c r="B325" s="2">
        <f t="shared" ca="1" si="32"/>
        <v>0.50561802523559196</v>
      </c>
      <c r="C325" s="4"/>
      <c r="D325" s="5">
        <f ca="1">IF(E325&lt;(Driehoek_C-Driehoek_A)/(Driehoek_B-Driehoek_A),Driehoek_A+SQRT(E325*(Driehoek_B-Driehoek_A)*(Driehoek_C-Driehoek_A)),Driehoek_B-SQRT((1-E325)*(Driehoek_B-Driehoek_A)*(Driehoek_B-Driehoek_C)))</f>
        <v>4.7677972127105583</v>
      </c>
      <c r="E325" s="2">
        <f t="shared" ca="1" si="33"/>
        <v>0.48824170192169947</v>
      </c>
      <c r="F325" s="2"/>
      <c r="G325" s="15">
        <f ca="1">_xlfn.NORM.INV(H325,Normaal_Mu,Normaal_Sigma)</f>
        <v>4.6675477599759869</v>
      </c>
      <c r="H325" s="2">
        <f t="shared" ca="1" si="34"/>
        <v>0.43398950229766042</v>
      </c>
      <c r="I325" s="2"/>
      <c r="J325" s="15">
        <f ca="1">-LN(K325) /NegExp_Labda</f>
        <v>2.4826127288620192</v>
      </c>
      <c r="K325" s="2">
        <f t="shared" ca="1" si="35"/>
        <v>0.60864351386705018</v>
      </c>
      <c r="L325" s="2"/>
      <c r="M325" s="17">
        <f ca="1">VLOOKUP(N325,$S$5:$T$105,2,TRUE)</f>
        <v>5</v>
      </c>
      <c r="N325" s="2">
        <f t="shared" ref="N325:N388" ca="1" si="36">RAND()</f>
        <v>0.55097161046152565</v>
      </c>
      <c r="O325" s="2"/>
      <c r="P325" s="31">
        <f t="shared" ref="P325:P388" ca="1" si="37">SUM(A325,D325,G325,J325,M325)/5</f>
        <v>4.3948275907808965</v>
      </c>
      <c r="Q325" s="2"/>
      <c r="R325" s="2"/>
      <c r="S325" s="2"/>
      <c r="T325" s="2"/>
    </row>
    <row r="326" spans="1:20" x14ac:dyDescent="0.25">
      <c r="A326" s="32">
        <f ca="1">Uniform_A+B326*(Uniform_B-Uniform_A)</f>
        <v>6.6567555739572013</v>
      </c>
      <c r="B326" s="2">
        <f t="shared" ref="B326:B389" ca="1" si="38">RAND()</f>
        <v>0.66567555739572015</v>
      </c>
      <c r="C326" s="4"/>
      <c r="D326" s="5">
        <f ca="1">IF(E326&lt;(Driehoek_C-Driehoek_A)/(Driehoek_B-Driehoek_A),Driehoek_A+SQRT(E326*(Driehoek_B-Driehoek_A)*(Driehoek_C-Driehoek_A)),Driehoek_B-SQRT((1-E326)*(Driehoek_B-Driehoek_A)*(Driehoek_B-Driehoek_C)))</f>
        <v>5.8596827416045576</v>
      </c>
      <c r="E326" s="2">
        <f t="shared" ref="E326:E389" ca="1" si="39">RAND()</f>
        <v>0.71824021476067801</v>
      </c>
      <c r="F326" s="2"/>
      <c r="G326" s="15">
        <f ca="1">_xlfn.NORM.INV(H326,Normaal_Mu,Normaal_Sigma)</f>
        <v>5.8908063533161688</v>
      </c>
      <c r="H326" s="2">
        <f t="shared" ref="H326:H389" ca="1" si="40">RAND()</f>
        <v>0.67198579151979143</v>
      </c>
      <c r="I326" s="2"/>
      <c r="J326" s="15">
        <f ca="1">-LN(K326) /NegExp_Labda</f>
        <v>2.7161660699035477</v>
      </c>
      <c r="K326" s="2">
        <f t="shared" ref="K326:K389" ca="1" si="41">RAND()</f>
        <v>0.5808671452268499</v>
      </c>
      <c r="L326" s="2"/>
      <c r="M326" s="17">
        <f ca="1">VLOOKUP(N326,$S$5:$T$105,2,TRUE)</f>
        <v>4</v>
      </c>
      <c r="N326" s="2">
        <f t="shared" ca="1" si="36"/>
        <v>0.26944124511039913</v>
      </c>
      <c r="O326" s="2"/>
      <c r="P326" s="31">
        <f t="shared" ca="1" si="37"/>
        <v>5.0246821477562955</v>
      </c>
      <c r="Q326" s="2"/>
      <c r="R326" s="2"/>
      <c r="S326" s="2"/>
      <c r="T326" s="2"/>
    </row>
    <row r="327" spans="1:20" x14ac:dyDescent="0.25">
      <c r="A327" s="32">
        <f ca="1">Uniform_A+B327*(Uniform_B-Uniform_A)</f>
        <v>6.89208714819876</v>
      </c>
      <c r="B327" s="2">
        <f t="shared" ca="1" si="38"/>
        <v>0.689208714819876</v>
      </c>
      <c r="C327" s="4"/>
      <c r="D327" s="5">
        <f ca="1">IF(E327&lt;(Driehoek_C-Driehoek_A)/(Driehoek_B-Driehoek_A),Driehoek_A+SQRT(E327*(Driehoek_B-Driehoek_A)*(Driehoek_C-Driehoek_A)),Driehoek_B-SQRT((1-E327)*(Driehoek_B-Driehoek_A)*(Driehoek_B-Driehoek_C)))</f>
        <v>7.4791037068432464</v>
      </c>
      <c r="E327" s="2">
        <f t="shared" ca="1" si="39"/>
        <v>0.93391069901320134</v>
      </c>
      <c r="F327" s="2"/>
      <c r="G327" s="15">
        <f ca="1">_xlfn.NORM.INV(H327,Normaal_Mu,Normaal_Sigma)</f>
        <v>3.5911110241417648</v>
      </c>
      <c r="H327" s="2">
        <f t="shared" ca="1" si="40"/>
        <v>0.2405780045415471</v>
      </c>
      <c r="I327" s="2"/>
      <c r="J327" s="15">
        <f ca="1">-LN(K327) /NegExp_Labda</f>
        <v>0.75185073543698078</v>
      </c>
      <c r="K327" s="2">
        <f t="shared" ca="1" si="41"/>
        <v>0.86038944682952323</v>
      </c>
      <c r="L327" s="2"/>
      <c r="M327" s="17">
        <f ca="1">VLOOKUP(N327,$S$5:$T$105,2,TRUE)</f>
        <v>4</v>
      </c>
      <c r="N327" s="2">
        <f t="shared" ca="1" si="36"/>
        <v>0.42666645227430466</v>
      </c>
      <c r="O327" s="2"/>
      <c r="P327" s="31">
        <f t="shared" ca="1" si="37"/>
        <v>4.5428305229241506</v>
      </c>
      <c r="Q327" s="2"/>
      <c r="R327" s="2"/>
      <c r="S327" s="2"/>
      <c r="T327" s="2"/>
    </row>
    <row r="328" spans="1:20" x14ac:dyDescent="0.25">
      <c r="A328" s="32">
        <f ca="1">Uniform_A+B328*(Uniform_B-Uniform_A)</f>
        <v>0.34594915679310501</v>
      </c>
      <c r="B328" s="2">
        <f t="shared" ca="1" si="38"/>
        <v>3.4594915679310501E-2</v>
      </c>
      <c r="C328" s="4"/>
      <c r="D328" s="5">
        <f ca="1">IF(E328&lt;(Driehoek_C-Driehoek_A)/(Driehoek_B-Driehoek_A),Driehoek_A+SQRT(E328*(Driehoek_B-Driehoek_A)*(Driehoek_C-Driehoek_A)),Driehoek_B-SQRT((1-E328)*(Driehoek_B-Driehoek_A)*(Driehoek_B-Driehoek_C)))</f>
        <v>6.2032634870606245</v>
      </c>
      <c r="E328" s="2">
        <f t="shared" ca="1" si="39"/>
        <v>0.77652185363404869</v>
      </c>
      <c r="F328" s="2"/>
      <c r="G328" s="15">
        <f ca="1">_xlfn.NORM.INV(H328,Normaal_Mu,Normaal_Sigma)</f>
        <v>7.3414188647862542</v>
      </c>
      <c r="H328" s="2">
        <f t="shared" ca="1" si="40"/>
        <v>0.87914220374581975</v>
      </c>
      <c r="I328" s="2"/>
      <c r="J328" s="15">
        <f ca="1">-LN(K328) /NegExp_Labda</f>
        <v>8.5911715445853165</v>
      </c>
      <c r="K328" s="2">
        <f t="shared" ca="1" si="41"/>
        <v>0.17938260271060813</v>
      </c>
      <c r="L328" s="2"/>
      <c r="M328" s="17">
        <f ca="1">VLOOKUP(N328,$S$5:$T$105,2,TRUE)</f>
        <v>6</v>
      </c>
      <c r="N328" s="2">
        <f t="shared" ca="1" si="36"/>
        <v>0.72944460490895491</v>
      </c>
      <c r="O328" s="2"/>
      <c r="P328" s="31">
        <f t="shared" ca="1" si="37"/>
        <v>5.6963606106450602</v>
      </c>
      <c r="Q328" s="2"/>
      <c r="R328" s="2"/>
      <c r="S328" s="2"/>
      <c r="T328" s="2"/>
    </row>
    <row r="329" spans="1:20" x14ac:dyDescent="0.25">
      <c r="A329" s="32">
        <f ca="1">Uniform_A+B329*(Uniform_B-Uniform_A)</f>
        <v>0.7841642247323577</v>
      </c>
      <c r="B329" s="2">
        <f t="shared" ca="1" si="38"/>
        <v>7.841642247323577E-2</v>
      </c>
      <c r="C329" s="4"/>
      <c r="D329" s="5">
        <f ca="1">IF(E329&lt;(Driehoek_C-Driehoek_A)/(Driehoek_B-Driehoek_A),Driehoek_A+SQRT(E329*(Driehoek_B-Driehoek_A)*(Driehoek_C-Driehoek_A)),Driehoek_B-SQRT((1-E329)*(Driehoek_B-Driehoek_A)*(Driehoek_B-Driehoek_C)))</f>
        <v>8.1298809634225186</v>
      </c>
      <c r="E329" s="2">
        <f t="shared" ca="1" si="39"/>
        <v>0.97836836749101364</v>
      </c>
      <c r="F329" s="2"/>
      <c r="G329" s="15">
        <f ca="1">_xlfn.NORM.INV(H329,Normaal_Mu,Normaal_Sigma)</f>
        <v>1.7951778476068836</v>
      </c>
      <c r="H329" s="2">
        <f t="shared" ca="1" si="40"/>
        <v>5.453236856287258E-2</v>
      </c>
      <c r="I329" s="2"/>
      <c r="J329" s="15">
        <f ca="1">-LN(K329) /NegExp_Labda</f>
        <v>1.357802653258539</v>
      </c>
      <c r="K329" s="2">
        <f t="shared" ca="1" si="41"/>
        <v>0.76218914626594758</v>
      </c>
      <c r="L329" s="2"/>
      <c r="M329" s="17">
        <f ca="1">VLOOKUP(N329,$S$5:$T$105,2,TRUE)</f>
        <v>3</v>
      </c>
      <c r="N329" s="2">
        <f t="shared" ca="1" si="36"/>
        <v>0.20114283871541427</v>
      </c>
      <c r="O329" s="2"/>
      <c r="P329" s="31">
        <f t="shared" ca="1" si="37"/>
        <v>3.0134051378040594</v>
      </c>
      <c r="Q329" s="2"/>
      <c r="R329" s="2"/>
      <c r="S329" s="2"/>
      <c r="T329" s="2"/>
    </row>
    <row r="330" spans="1:20" x14ac:dyDescent="0.25">
      <c r="A330" s="32">
        <f ca="1">Uniform_A+B330*(Uniform_B-Uniform_A)</f>
        <v>4.100317802688104</v>
      </c>
      <c r="B330" s="2">
        <f t="shared" ca="1" si="38"/>
        <v>0.41003178026881038</v>
      </c>
      <c r="C330" s="4"/>
      <c r="D330" s="5">
        <f ca="1">IF(E330&lt;(Driehoek_C-Driehoek_A)/(Driehoek_B-Driehoek_A),Driehoek_A+SQRT(E330*(Driehoek_B-Driehoek_A)*(Driehoek_C-Driehoek_A)),Driehoek_B-SQRT((1-E330)*(Driehoek_B-Driehoek_A)*(Driehoek_B-Driehoek_C)))</f>
        <v>5.2131266029186936</v>
      </c>
      <c r="E330" s="2">
        <f t="shared" ca="1" si="39"/>
        <v>0.59027399641365386</v>
      </c>
      <c r="F330" s="2"/>
      <c r="G330" s="15">
        <f ca="1">_xlfn.NORM.INV(H330,Normaal_Mu,Normaal_Sigma)</f>
        <v>5.8784655570001769</v>
      </c>
      <c r="H330" s="2">
        <f t="shared" ca="1" si="40"/>
        <v>0.6697535617978706</v>
      </c>
      <c r="I330" s="2"/>
      <c r="J330" s="15">
        <f ca="1">-LN(K330) /NegExp_Labda</f>
        <v>3.0821284443171457</v>
      </c>
      <c r="K330" s="2">
        <f t="shared" ca="1" si="41"/>
        <v>0.53987065879503449</v>
      </c>
      <c r="L330" s="2"/>
      <c r="M330" s="17">
        <f ca="1">VLOOKUP(N330,$S$5:$T$105,2,TRUE)</f>
        <v>3</v>
      </c>
      <c r="N330" s="2">
        <f t="shared" ca="1" si="36"/>
        <v>0.13896408980015329</v>
      </c>
      <c r="O330" s="2"/>
      <c r="P330" s="31">
        <f t="shared" ca="1" si="37"/>
        <v>4.2548076813848237</v>
      </c>
      <c r="Q330" s="2"/>
      <c r="R330" s="2"/>
      <c r="S330" s="2"/>
      <c r="T330" s="2"/>
    </row>
    <row r="331" spans="1:20" x14ac:dyDescent="0.25">
      <c r="A331" s="32">
        <f ca="1">Uniform_A+B331*(Uniform_B-Uniform_A)</f>
        <v>8.183489065533907</v>
      </c>
      <c r="B331" s="2">
        <f t="shared" ca="1" si="38"/>
        <v>0.81834890655339065</v>
      </c>
      <c r="C331" s="4"/>
      <c r="D331" s="5">
        <f ca="1">IF(E331&lt;(Driehoek_C-Driehoek_A)/(Driehoek_B-Driehoek_A),Driehoek_A+SQRT(E331*(Driehoek_B-Driehoek_A)*(Driehoek_C-Driehoek_A)),Driehoek_B-SQRT((1-E331)*(Driehoek_B-Driehoek_A)*(Driehoek_B-Driehoek_C)))</f>
        <v>8.1673742780793823</v>
      </c>
      <c r="E331" s="2">
        <f t="shared" ca="1" si="39"/>
        <v>0.98019241163417625</v>
      </c>
      <c r="F331" s="2"/>
      <c r="G331" s="15">
        <f ca="1">_xlfn.NORM.INV(H331,Normaal_Mu,Normaal_Sigma)</f>
        <v>5.0064340106323826</v>
      </c>
      <c r="H331" s="2">
        <f t="shared" ca="1" si="40"/>
        <v>0.5012833972232319</v>
      </c>
      <c r="I331" s="2"/>
      <c r="J331" s="15">
        <f ca="1">-LN(K331) /NegExp_Labda</f>
        <v>0.79087572640717652</v>
      </c>
      <c r="K331" s="2">
        <f t="shared" ca="1" si="41"/>
        <v>0.85370024730364313</v>
      </c>
      <c r="L331" s="2"/>
      <c r="M331" s="17">
        <f ca="1">VLOOKUP(N331,$S$5:$T$105,2,TRUE)</f>
        <v>8</v>
      </c>
      <c r="N331" s="2">
        <f t="shared" ca="1" si="36"/>
        <v>0.90343023211790585</v>
      </c>
      <c r="O331" s="2"/>
      <c r="P331" s="31">
        <f t="shared" ca="1" si="37"/>
        <v>6.0296346161305703</v>
      </c>
      <c r="Q331" s="2"/>
      <c r="R331" s="2"/>
      <c r="S331" s="2"/>
      <c r="T331" s="2"/>
    </row>
    <row r="332" spans="1:20" x14ac:dyDescent="0.25">
      <c r="A332" s="32">
        <f ca="1">Uniform_A+B332*(Uniform_B-Uniform_A)</f>
        <v>8.9511733234608819</v>
      </c>
      <c r="B332" s="2">
        <f t="shared" ca="1" si="38"/>
        <v>0.89511733234608826</v>
      </c>
      <c r="C332" s="4"/>
      <c r="D332" s="5">
        <f ca="1">IF(E332&lt;(Driehoek_C-Driehoek_A)/(Driehoek_B-Driehoek_A),Driehoek_A+SQRT(E332*(Driehoek_B-Driehoek_A)*(Driehoek_C-Driehoek_A)),Driehoek_B-SQRT((1-E332)*(Driehoek_B-Driehoek_A)*(Driehoek_B-Driehoek_C)))</f>
        <v>2.8796390325944312</v>
      </c>
      <c r="E332" s="2">
        <f t="shared" ca="1" si="39"/>
        <v>5.5268916261690504E-2</v>
      </c>
      <c r="F332" s="2"/>
      <c r="G332" s="15">
        <f ca="1">_xlfn.NORM.INV(H332,Normaal_Mu,Normaal_Sigma)</f>
        <v>3.2452886708544986</v>
      </c>
      <c r="H332" s="2">
        <f t="shared" ca="1" si="40"/>
        <v>0.19014674315226221</v>
      </c>
      <c r="I332" s="2"/>
      <c r="J332" s="15">
        <f ca="1">-LN(K332) /NegExp_Labda</f>
        <v>7.2195620786104531E-2</v>
      </c>
      <c r="K332" s="2">
        <f t="shared" ca="1" si="41"/>
        <v>0.98566462007049216</v>
      </c>
      <c r="L332" s="2"/>
      <c r="M332" s="17">
        <f ca="1">VLOOKUP(N332,$S$5:$T$105,2,TRUE)</f>
        <v>6</v>
      </c>
      <c r="N332" s="2">
        <f t="shared" ca="1" si="36"/>
        <v>0.68628185969981259</v>
      </c>
      <c r="O332" s="2"/>
      <c r="P332" s="31">
        <f t="shared" ca="1" si="37"/>
        <v>4.2296593295391833</v>
      </c>
      <c r="Q332" s="2"/>
      <c r="R332" s="2"/>
      <c r="S332" s="2"/>
      <c r="T332" s="2"/>
    </row>
    <row r="333" spans="1:20" x14ac:dyDescent="0.25">
      <c r="A333" s="32">
        <f ca="1">Uniform_A+B333*(Uniform_B-Uniform_A)</f>
        <v>5.7598399318056952</v>
      </c>
      <c r="B333" s="2">
        <f t="shared" ca="1" si="38"/>
        <v>0.57598399318056948</v>
      </c>
      <c r="C333" s="4"/>
      <c r="D333" s="5">
        <f ca="1">IF(E333&lt;(Driehoek_C-Driehoek_A)/(Driehoek_B-Driehoek_A),Driehoek_A+SQRT(E333*(Driehoek_B-Driehoek_A)*(Driehoek_C-Driehoek_A)),Driehoek_B-SQRT((1-E333)*(Driehoek_B-Driehoek_A)*(Driehoek_B-Driehoek_C)))</f>
        <v>6.4231329764312886</v>
      </c>
      <c r="E333" s="2">
        <f t="shared" ca="1" si="39"/>
        <v>0.81027875265268934</v>
      </c>
      <c r="F333" s="2"/>
      <c r="G333" s="15">
        <f ca="1">_xlfn.NORM.INV(H333,Normaal_Mu,Normaal_Sigma)</f>
        <v>3.5696355385280638</v>
      </c>
      <c r="H333" s="2">
        <f t="shared" ca="1" si="40"/>
        <v>0.23724822372608967</v>
      </c>
      <c r="I333" s="2"/>
      <c r="J333" s="15">
        <f ca="1">-LN(K333) /NegExp_Labda</f>
        <v>8.4023454604032821</v>
      </c>
      <c r="K333" s="2">
        <f t="shared" ca="1" si="41"/>
        <v>0.18628656998555604</v>
      </c>
      <c r="L333" s="2"/>
      <c r="M333" s="17">
        <f ca="1">VLOOKUP(N333,$S$5:$T$105,2,TRUE)</f>
        <v>9</v>
      </c>
      <c r="N333" s="2">
        <f t="shared" ca="1" si="36"/>
        <v>0.96092819363938142</v>
      </c>
      <c r="O333" s="2"/>
      <c r="P333" s="31">
        <f t="shared" ca="1" si="37"/>
        <v>6.6309907814336668</v>
      </c>
      <c r="Q333" s="2"/>
      <c r="R333" s="2"/>
      <c r="S333" s="2"/>
      <c r="T333" s="2"/>
    </row>
    <row r="334" spans="1:20" x14ac:dyDescent="0.25">
      <c r="A334" s="32">
        <f ca="1">Uniform_A+B334*(Uniform_B-Uniform_A)</f>
        <v>7.2903109730000324</v>
      </c>
      <c r="B334" s="2">
        <f t="shared" ca="1" si="38"/>
        <v>0.72903109730000326</v>
      </c>
      <c r="C334" s="4"/>
      <c r="D334" s="5">
        <f ca="1">IF(E334&lt;(Driehoek_C-Driehoek_A)/(Driehoek_B-Driehoek_A),Driehoek_A+SQRT(E334*(Driehoek_B-Driehoek_A)*(Driehoek_C-Driehoek_A)),Driehoek_B-SQRT((1-E334)*(Driehoek_B-Driehoek_A)*(Driehoek_B-Driehoek_C)))</f>
        <v>4.6253348975879272</v>
      </c>
      <c r="E334" s="2">
        <f t="shared" ca="1" si="39"/>
        <v>0.45320872119251343</v>
      </c>
      <c r="F334" s="2"/>
      <c r="G334" s="15">
        <f ca="1">_xlfn.NORM.INV(H334,Normaal_Mu,Normaal_Sigma)</f>
        <v>3.6364209464144572</v>
      </c>
      <c r="H334" s="2">
        <f t="shared" ca="1" si="40"/>
        <v>0.24768602383723537</v>
      </c>
      <c r="I334" s="2"/>
      <c r="J334" s="15">
        <f ca="1">-LN(K334) /NegExp_Labda</f>
        <v>2.3448524768762202</v>
      </c>
      <c r="K334" s="2">
        <f t="shared" ca="1" si="41"/>
        <v>0.62564604233570298</v>
      </c>
      <c r="L334" s="2"/>
      <c r="M334" s="17">
        <f ca="1">VLOOKUP(N334,$S$5:$T$105,2,TRUE)</f>
        <v>3</v>
      </c>
      <c r="N334" s="2">
        <f t="shared" ca="1" si="36"/>
        <v>0.18697072746424903</v>
      </c>
      <c r="O334" s="2"/>
      <c r="P334" s="31">
        <f t="shared" ca="1" si="37"/>
        <v>4.1793838587757275</v>
      </c>
      <c r="Q334" s="2"/>
      <c r="R334" s="2"/>
      <c r="S334" s="2"/>
      <c r="T334" s="2"/>
    </row>
    <row r="335" spans="1:20" x14ac:dyDescent="0.25">
      <c r="A335" s="32">
        <f ca="1">Uniform_A+B335*(Uniform_B-Uniform_A)</f>
        <v>6.5287696635912358</v>
      </c>
      <c r="B335" s="2">
        <f t="shared" ca="1" si="38"/>
        <v>0.65287696635912362</v>
      </c>
      <c r="C335" s="4"/>
      <c r="D335" s="5">
        <f ca="1">IF(E335&lt;(Driehoek_C-Driehoek_A)/(Driehoek_B-Driehoek_A),Driehoek_A+SQRT(E335*(Driehoek_B-Driehoek_A)*(Driehoek_C-Driehoek_A)),Driehoek_B-SQRT((1-E335)*(Driehoek_B-Driehoek_A)*(Driehoek_B-Driehoek_C)))</f>
        <v>4.0181052629885636</v>
      </c>
      <c r="E335" s="2">
        <f t="shared" ca="1" si="39"/>
        <v>0.29087785226679308</v>
      </c>
      <c r="F335" s="2"/>
      <c r="G335" s="15">
        <f ca="1">_xlfn.NORM.INV(H335,Normaal_Mu,Normaal_Sigma)</f>
        <v>4.9973816311711063</v>
      </c>
      <c r="H335" s="2">
        <f t="shared" ca="1" si="40"/>
        <v>0.49947771113343198</v>
      </c>
      <c r="I335" s="2"/>
      <c r="J335" s="15">
        <f ca="1">-LN(K335) /NegExp_Labda</f>
        <v>4.4163666017615473</v>
      </c>
      <c r="K335" s="2">
        <f t="shared" ca="1" si="41"/>
        <v>0.41342741403430605</v>
      </c>
      <c r="L335" s="2"/>
      <c r="M335" s="17">
        <f ca="1">VLOOKUP(N335,$S$5:$T$105,2,TRUE)</f>
        <v>7</v>
      </c>
      <c r="N335" s="2">
        <f t="shared" ca="1" si="36"/>
        <v>0.76298689489532601</v>
      </c>
      <c r="O335" s="2"/>
      <c r="P335" s="31">
        <f t="shared" ca="1" si="37"/>
        <v>5.3921246319024903</v>
      </c>
      <c r="Q335" s="2"/>
      <c r="R335" s="2"/>
      <c r="S335" s="2"/>
      <c r="T335" s="2"/>
    </row>
    <row r="336" spans="1:20" x14ac:dyDescent="0.25">
      <c r="A336" s="32">
        <f ca="1">Uniform_A+B336*(Uniform_B-Uniform_A)</f>
        <v>1.6061387590565257</v>
      </c>
      <c r="B336" s="2">
        <f t="shared" ca="1" si="38"/>
        <v>0.16061387590565257</v>
      </c>
      <c r="C336" s="4"/>
      <c r="D336" s="5">
        <f ca="1">IF(E336&lt;(Driehoek_C-Driehoek_A)/(Driehoek_B-Driehoek_A),Driehoek_A+SQRT(E336*(Driehoek_B-Driehoek_A)*(Driehoek_C-Driehoek_A)),Driehoek_B-SQRT((1-E336)*(Driehoek_B-Driehoek_A)*(Driehoek_B-Driehoek_C)))</f>
        <v>4.153461509976883</v>
      </c>
      <c r="E336" s="2">
        <f t="shared" ca="1" si="39"/>
        <v>0.32888756184926993</v>
      </c>
      <c r="F336" s="2"/>
      <c r="G336" s="15">
        <f ca="1">_xlfn.NORM.INV(H336,Normaal_Mu,Normaal_Sigma)</f>
        <v>9.5843432023711088</v>
      </c>
      <c r="H336" s="2">
        <f t="shared" ca="1" si="40"/>
        <v>0.98905212850174196</v>
      </c>
      <c r="I336" s="2"/>
      <c r="J336" s="15">
        <f ca="1">-LN(K336) /NegExp_Labda</f>
        <v>7.7807296675561517</v>
      </c>
      <c r="K336" s="2">
        <f t="shared" ca="1" si="41"/>
        <v>0.21094751226034203</v>
      </c>
      <c r="L336" s="2"/>
      <c r="M336" s="17">
        <f ca="1">VLOOKUP(N336,$S$5:$T$105,2,TRUE)</f>
        <v>4</v>
      </c>
      <c r="N336" s="2">
        <f t="shared" ca="1" si="36"/>
        <v>0.38432483398976836</v>
      </c>
      <c r="O336" s="2"/>
      <c r="P336" s="31">
        <f t="shared" ca="1" si="37"/>
        <v>5.4249346277921342</v>
      </c>
      <c r="Q336" s="2"/>
      <c r="R336" s="2"/>
      <c r="S336" s="2"/>
      <c r="T336" s="2"/>
    </row>
    <row r="337" spans="1:20" x14ac:dyDescent="0.25">
      <c r="A337" s="32">
        <f ca="1">Uniform_A+B337*(Uniform_B-Uniform_A)</f>
        <v>8.9221794623011679</v>
      </c>
      <c r="B337" s="2">
        <f t="shared" ca="1" si="38"/>
        <v>0.89221794623011674</v>
      </c>
      <c r="C337" s="4"/>
      <c r="D337" s="5">
        <f ca="1">IF(E337&lt;(Driehoek_C-Driehoek_A)/(Driehoek_B-Driehoek_A),Driehoek_A+SQRT(E337*(Driehoek_B-Driehoek_A)*(Driehoek_C-Driehoek_A)),Driehoek_B-SQRT((1-E337)*(Driehoek_B-Driehoek_A)*(Driehoek_B-Driehoek_C)))</f>
        <v>4.4085844353996748</v>
      </c>
      <c r="E337" s="2">
        <f t="shared" ca="1" si="39"/>
        <v>0.39768294608988208</v>
      </c>
      <c r="F337" s="2"/>
      <c r="G337" s="15">
        <f ca="1">_xlfn.NORM.INV(H337,Normaal_Mu,Normaal_Sigma)</f>
        <v>7.0660640325353334</v>
      </c>
      <c r="H337" s="2">
        <f t="shared" ca="1" si="40"/>
        <v>0.84920554198759624</v>
      </c>
      <c r="I337" s="2"/>
      <c r="J337" s="15">
        <f ca="1">-LN(K337) /NegExp_Labda</f>
        <v>8.9836772889585212</v>
      </c>
      <c r="K337" s="2">
        <f t="shared" ca="1" si="41"/>
        <v>0.16583939519305557</v>
      </c>
      <c r="L337" s="2"/>
      <c r="M337" s="17">
        <f ca="1">VLOOKUP(N337,$S$5:$T$105,2,TRUE)</f>
        <v>4</v>
      </c>
      <c r="N337" s="2">
        <f t="shared" ca="1" si="36"/>
        <v>0.39588666382879834</v>
      </c>
      <c r="O337" s="2"/>
      <c r="P337" s="31">
        <f t="shared" ca="1" si="37"/>
        <v>6.6761010438389405</v>
      </c>
      <c r="Q337" s="2"/>
      <c r="R337" s="2"/>
      <c r="S337" s="2"/>
      <c r="T337" s="2"/>
    </row>
    <row r="338" spans="1:20" x14ac:dyDescent="0.25">
      <c r="A338" s="32">
        <f ca="1">Uniform_A+B338*(Uniform_B-Uniform_A)</f>
        <v>3.4257493908894965</v>
      </c>
      <c r="B338" s="2">
        <f t="shared" ca="1" si="38"/>
        <v>0.34257493908894965</v>
      </c>
      <c r="C338" s="4"/>
      <c r="D338" s="5">
        <f ca="1">IF(E338&lt;(Driehoek_C-Driehoek_A)/(Driehoek_B-Driehoek_A),Driehoek_A+SQRT(E338*(Driehoek_B-Driehoek_A)*(Driehoek_C-Driehoek_A)),Driehoek_B-SQRT((1-E338)*(Driehoek_B-Driehoek_A)*(Driehoek_B-Driehoek_C)))</f>
        <v>7.4289802666127285</v>
      </c>
      <c r="E338" s="2">
        <f t="shared" ca="1" si="39"/>
        <v>0.92948277135165103</v>
      </c>
      <c r="F338" s="2"/>
      <c r="G338" s="15">
        <f ca="1">_xlfn.NORM.INV(H338,Normaal_Mu,Normaal_Sigma)</f>
        <v>3.0283619995714606</v>
      </c>
      <c r="H338" s="2">
        <f t="shared" ca="1" si="40"/>
        <v>0.16211097015393261</v>
      </c>
      <c r="I338" s="2"/>
      <c r="J338" s="15">
        <f ca="1">-LN(K338) /NegExp_Labda</f>
        <v>6.8691121363412863E-2</v>
      </c>
      <c r="K338" s="2">
        <f t="shared" ca="1" si="41"/>
        <v>0.98635571445458781</v>
      </c>
      <c r="L338" s="2"/>
      <c r="M338" s="17">
        <f ca="1">VLOOKUP(N338,$S$5:$T$105,2,TRUE)</f>
        <v>4</v>
      </c>
      <c r="N338" s="2">
        <f t="shared" ca="1" si="36"/>
        <v>0.38031486574271545</v>
      </c>
      <c r="O338" s="2"/>
      <c r="P338" s="31">
        <f t="shared" ca="1" si="37"/>
        <v>3.59035655568742</v>
      </c>
      <c r="Q338" s="2"/>
      <c r="R338" s="2"/>
      <c r="S338" s="2"/>
      <c r="T338" s="2"/>
    </row>
    <row r="339" spans="1:20" x14ac:dyDescent="0.25">
      <c r="A339" s="32">
        <f ca="1">Uniform_A+B339*(Uniform_B-Uniform_A)</f>
        <v>9.8442665801095171</v>
      </c>
      <c r="B339" s="2">
        <f t="shared" ca="1" si="38"/>
        <v>0.98442665801095164</v>
      </c>
      <c r="C339" s="4"/>
      <c r="D339" s="5">
        <f ca="1">IF(E339&lt;(Driehoek_C-Driehoek_A)/(Driehoek_B-Driehoek_A),Driehoek_A+SQRT(E339*(Driehoek_B-Driehoek_A)*(Driehoek_C-Driehoek_A)),Driehoek_B-SQRT((1-E339)*(Driehoek_B-Driehoek_A)*(Driehoek_B-Driehoek_C)))</f>
        <v>6.8038902382458986</v>
      </c>
      <c r="E339" s="2">
        <f t="shared" ca="1" si="39"/>
        <v>0.86220291183795261</v>
      </c>
      <c r="F339" s="2"/>
      <c r="G339" s="15">
        <f ca="1">_xlfn.NORM.INV(H339,Normaal_Mu,Normaal_Sigma)</f>
        <v>5.135512579603871</v>
      </c>
      <c r="H339" s="2">
        <f t="shared" ca="1" si="40"/>
        <v>0.52701018027959134</v>
      </c>
      <c r="I339" s="2"/>
      <c r="J339" s="15">
        <f ca="1">-LN(K339) /NegExp_Labda</f>
        <v>2.4549350399089187</v>
      </c>
      <c r="K339" s="2">
        <f t="shared" ca="1" si="41"/>
        <v>0.61202202535099981</v>
      </c>
      <c r="L339" s="2"/>
      <c r="M339" s="17">
        <f ca="1">VLOOKUP(N339,$S$5:$T$105,2,TRUE)</f>
        <v>7</v>
      </c>
      <c r="N339" s="2">
        <f t="shared" ca="1" si="36"/>
        <v>0.86223802168191177</v>
      </c>
      <c r="O339" s="2"/>
      <c r="P339" s="31">
        <f t="shared" ca="1" si="37"/>
        <v>6.2477208875736405</v>
      </c>
      <c r="Q339" s="2"/>
      <c r="R339" s="2"/>
      <c r="S339" s="2"/>
      <c r="T339" s="2"/>
    </row>
    <row r="340" spans="1:20" x14ac:dyDescent="0.25">
      <c r="A340" s="32">
        <f ca="1">Uniform_A+B340*(Uniform_B-Uniform_A)</f>
        <v>0.25919123084273576</v>
      </c>
      <c r="B340" s="2">
        <f t="shared" ca="1" si="38"/>
        <v>2.5919123084273576E-2</v>
      </c>
      <c r="C340" s="4"/>
      <c r="D340" s="5">
        <f ca="1">IF(E340&lt;(Driehoek_C-Driehoek_A)/(Driehoek_B-Driehoek_A),Driehoek_A+SQRT(E340*(Driehoek_B-Driehoek_A)*(Driehoek_C-Driehoek_A)),Driehoek_B-SQRT((1-E340)*(Driehoek_B-Driehoek_A)*(Driehoek_B-Driehoek_C)))</f>
        <v>4.0910084564500853</v>
      </c>
      <c r="E340" s="2">
        <f t="shared" ca="1" si="39"/>
        <v>0.31148005786729793</v>
      </c>
      <c r="F340" s="2"/>
      <c r="G340" s="15">
        <f ca="1">_xlfn.NORM.INV(H340,Normaal_Mu,Normaal_Sigma)</f>
        <v>6.4684741045171235</v>
      </c>
      <c r="H340" s="2">
        <f t="shared" ca="1" si="40"/>
        <v>0.7685978625188471</v>
      </c>
      <c r="I340" s="2"/>
      <c r="J340" s="15">
        <f ca="1">-LN(K340) /NegExp_Labda</f>
        <v>0.12095221303571765</v>
      </c>
      <c r="K340" s="2">
        <f t="shared" ca="1" si="41"/>
        <v>0.97609980106505601</v>
      </c>
      <c r="L340" s="2"/>
      <c r="M340" s="17">
        <f ca="1">VLOOKUP(N340,$S$5:$T$105,2,TRUE)</f>
        <v>6</v>
      </c>
      <c r="N340" s="2">
        <f t="shared" ca="1" si="36"/>
        <v>0.70893696055546396</v>
      </c>
      <c r="O340" s="2"/>
      <c r="P340" s="31">
        <f t="shared" ca="1" si="37"/>
        <v>3.387925200969133</v>
      </c>
      <c r="Q340" s="2"/>
      <c r="R340" s="2"/>
      <c r="S340" s="2"/>
      <c r="T340" s="2"/>
    </row>
    <row r="341" spans="1:20" x14ac:dyDescent="0.25">
      <c r="A341" s="32">
        <f ca="1">Uniform_A+B341*(Uniform_B-Uniform_A)</f>
        <v>1.5546277777752182</v>
      </c>
      <c r="B341" s="2">
        <f t="shared" ca="1" si="38"/>
        <v>0.15546277777752182</v>
      </c>
      <c r="C341" s="4"/>
      <c r="D341" s="5">
        <f ca="1">IF(E341&lt;(Driehoek_C-Driehoek_A)/(Driehoek_B-Driehoek_A),Driehoek_A+SQRT(E341*(Driehoek_B-Driehoek_A)*(Driehoek_C-Driehoek_A)),Driehoek_B-SQRT((1-E341)*(Driehoek_B-Driehoek_A)*(Driehoek_B-Driehoek_C)))</f>
        <v>4.301247545633009</v>
      </c>
      <c r="E341" s="2">
        <f t="shared" ca="1" si="39"/>
        <v>0.36919215350229073</v>
      </c>
      <c r="F341" s="2"/>
      <c r="G341" s="15">
        <f ca="1">_xlfn.NORM.INV(H341,Normaal_Mu,Normaal_Sigma)</f>
        <v>1.8580505211564065</v>
      </c>
      <c r="H341" s="2">
        <f t="shared" ca="1" si="40"/>
        <v>5.8094258216870642E-2</v>
      </c>
      <c r="I341" s="2"/>
      <c r="J341" s="15">
        <f ca="1">-LN(K341) /NegExp_Labda</f>
        <v>6.5741738846969371</v>
      </c>
      <c r="K341" s="2">
        <f t="shared" ca="1" si="41"/>
        <v>0.26851868505331444</v>
      </c>
      <c r="L341" s="2"/>
      <c r="M341" s="17">
        <f ca="1">VLOOKUP(N341,$S$5:$T$105,2,TRUE)</f>
        <v>6</v>
      </c>
      <c r="N341" s="2">
        <f t="shared" ca="1" si="36"/>
        <v>0.75002111820907635</v>
      </c>
      <c r="O341" s="2"/>
      <c r="P341" s="31">
        <f t="shared" ca="1" si="37"/>
        <v>4.0576199458523146</v>
      </c>
      <c r="Q341" s="2"/>
      <c r="R341" s="2"/>
      <c r="S341" s="2"/>
      <c r="T341" s="2"/>
    </row>
    <row r="342" spans="1:20" x14ac:dyDescent="0.25">
      <c r="A342" s="32">
        <f ca="1">Uniform_A+B342*(Uniform_B-Uniform_A)</f>
        <v>3.6293907807706418</v>
      </c>
      <c r="B342" s="2">
        <f t="shared" ca="1" si="38"/>
        <v>0.36293907807706416</v>
      </c>
      <c r="C342" s="4"/>
      <c r="D342" s="5">
        <f ca="1">IF(E342&lt;(Driehoek_C-Driehoek_A)/(Driehoek_B-Driehoek_A),Driehoek_A+SQRT(E342*(Driehoek_B-Driehoek_A)*(Driehoek_C-Driehoek_A)),Driehoek_B-SQRT((1-E342)*(Driehoek_B-Driehoek_A)*(Driehoek_B-Driehoek_C)))</f>
        <v>4.9631981913062786</v>
      </c>
      <c r="E342" s="2">
        <f t="shared" ca="1" si="39"/>
        <v>0.53440660449506006</v>
      </c>
      <c r="F342" s="2"/>
      <c r="G342" s="15">
        <f ca="1">_xlfn.NORM.INV(H342,Normaal_Mu,Normaal_Sigma)</f>
        <v>5.1146229755948589</v>
      </c>
      <c r="H342" s="2">
        <f t="shared" ca="1" si="40"/>
        <v>0.52285146527180182</v>
      </c>
      <c r="I342" s="2"/>
      <c r="J342" s="15">
        <f ca="1">-LN(K342) /NegExp_Labda</f>
        <v>1.5394546039653967</v>
      </c>
      <c r="K342" s="2">
        <f t="shared" ca="1" si="41"/>
        <v>0.73499548636138168</v>
      </c>
      <c r="L342" s="2"/>
      <c r="M342" s="17">
        <f ca="1">VLOOKUP(N342,$S$5:$T$105,2,TRUE)</f>
        <v>4</v>
      </c>
      <c r="N342" s="2">
        <f t="shared" ca="1" si="36"/>
        <v>0.31037373806331148</v>
      </c>
      <c r="O342" s="2"/>
      <c r="P342" s="31">
        <f t="shared" ca="1" si="37"/>
        <v>3.8493333103274354</v>
      </c>
      <c r="Q342" s="2"/>
      <c r="R342" s="2"/>
      <c r="S342" s="2"/>
      <c r="T342" s="2"/>
    </row>
    <row r="343" spans="1:20" x14ac:dyDescent="0.25">
      <c r="A343" s="32">
        <f ca="1">Uniform_A+B343*(Uniform_B-Uniform_A)</f>
        <v>8.6415925929167887</v>
      </c>
      <c r="B343" s="2">
        <f t="shared" ca="1" si="38"/>
        <v>0.86415925929167892</v>
      </c>
      <c r="C343" s="4"/>
      <c r="D343" s="5">
        <f ca="1">IF(E343&lt;(Driehoek_C-Driehoek_A)/(Driehoek_B-Driehoek_A),Driehoek_A+SQRT(E343*(Driehoek_B-Driehoek_A)*(Driehoek_C-Driehoek_A)),Driehoek_B-SQRT((1-E343)*(Driehoek_B-Driehoek_A)*(Driehoek_B-Driehoek_C)))</f>
        <v>4.8420776493710358</v>
      </c>
      <c r="E343" s="2">
        <f t="shared" ca="1" si="39"/>
        <v>0.50604804931828884</v>
      </c>
      <c r="F343" s="2"/>
      <c r="G343" s="15">
        <f ca="1">_xlfn.NORM.INV(H343,Normaal_Mu,Normaal_Sigma)</f>
        <v>7.2256784880433056</v>
      </c>
      <c r="H343" s="2">
        <f t="shared" ca="1" si="40"/>
        <v>0.8671112612816434</v>
      </c>
      <c r="I343" s="2"/>
      <c r="J343" s="15">
        <f ca="1">-LN(K343) /NegExp_Labda</f>
        <v>15.647616191497137</v>
      </c>
      <c r="K343" s="2">
        <f t="shared" ca="1" si="41"/>
        <v>4.3738645193469372E-2</v>
      </c>
      <c r="L343" s="2"/>
      <c r="M343" s="17">
        <f ca="1">VLOOKUP(N343,$S$5:$T$105,2,TRUE)</f>
        <v>6</v>
      </c>
      <c r="N343" s="2">
        <f t="shared" ca="1" si="36"/>
        <v>0.69127192968253237</v>
      </c>
      <c r="O343" s="2"/>
      <c r="P343" s="31">
        <f t="shared" ca="1" si="37"/>
        <v>8.4713929843656537</v>
      </c>
      <c r="Q343" s="2"/>
      <c r="R343" s="2"/>
      <c r="S343" s="2"/>
      <c r="T343" s="2"/>
    </row>
    <row r="344" spans="1:20" x14ac:dyDescent="0.25">
      <c r="A344" s="32">
        <f ca="1">Uniform_A+B344*(Uniform_B-Uniform_A)</f>
        <v>9.0432419559192816</v>
      </c>
      <c r="B344" s="2">
        <f t="shared" ca="1" si="38"/>
        <v>0.90432419559192811</v>
      </c>
      <c r="C344" s="4"/>
      <c r="D344" s="5">
        <f ca="1">IF(E344&lt;(Driehoek_C-Driehoek_A)/(Driehoek_B-Driehoek_A),Driehoek_A+SQRT(E344*(Driehoek_B-Driehoek_A)*(Driehoek_C-Driehoek_A)),Driehoek_B-SQRT((1-E344)*(Driehoek_B-Driehoek_A)*(Driehoek_B-Driehoek_C)))</f>
        <v>7.0081722149670327</v>
      </c>
      <c r="E344" s="2">
        <f t="shared" ca="1" si="39"/>
        <v>0.88664634499344752</v>
      </c>
      <c r="F344" s="2"/>
      <c r="G344" s="15">
        <f ca="1">_xlfn.NORM.INV(H344,Normaal_Mu,Normaal_Sigma)</f>
        <v>3.7021553055175804</v>
      </c>
      <c r="H344" s="2">
        <f t="shared" ca="1" si="40"/>
        <v>0.25819428472209704</v>
      </c>
      <c r="I344" s="2"/>
      <c r="J344" s="15">
        <f ca="1">-LN(K344) /NegExp_Labda</f>
        <v>0.53015350403712103</v>
      </c>
      <c r="K344" s="2">
        <f t="shared" ca="1" si="41"/>
        <v>0.89939703543687821</v>
      </c>
      <c r="L344" s="2"/>
      <c r="M344" s="17">
        <f ca="1">VLOOKUP(N344,$S$5:$T$105,2,TRUE)</f>
        <v>4</v>
      </c>
      <c r="N344" s="2">
        <f t="shared" ca="1" si="36"/>
        <v>0.42071496329710989</v>
      </c>
      <c r="O344" s="2"/>
      <c r="P344" s="31">
        <f t="shared" ca="1" si="37"/>
        <v>4.8567445960882036</v>
      </c>
      <c r="Q344" s="2"/>
      <c r="R344" s="2"/>
      <c r="S344" s="2"/>
      <c r="T344" s="2"/>
    </row>
    <row r="345" spans="1:20" x14ac:dyDescent="0.25">
      <c r="A345" s="32">
        <f ca="1">Uniform_A+B345*(Uniform_B-Uniform_A)</f>
        <v>8.8117611929354851</v>
      </c>
      <c r="B345" s="2">
        <f t="shared" ca="1" si="38"/>
        <v>0.88117611929354855</v>
      </c>
      <c r="C345" s="4"/>
      <c r="D345" s="5">
        <f ca="1">IF(E345&lt;(Driehoek_C-Driehoek_A)/(Driehoek_B-Driehoek_A),Driehoek_A+SQRT(E345*(Driehoek_B-Driehoek_A)*(Driehoek_C-Driehoek_A)),Driehoek_B-SQRT((1-E345)*(Driehoek_B-Driehoek_A)*(Driehoek_B-Driehoek_C)))</f>
        <v>6.6033933105996692</v>
      </c>
      <c r="E345" s="2">
        <f t="shared" ca="1" si="39"/>
        <v>0.83589361075204527</v>
      </c>
      <c r="F345" s="2"/>
      <c r="G345" s="15">
        <f ca="1">_xlfn.NORM.INV(H345,Normaal_Mu,Normaal_Sigma)</f>
        <v>5.5657835845644303</v>
      </c>
      <c r="H345" s="2">
        <f t="shared" ca="1" si="40"/>
        <v>0.61137010674183379</v>
      </c>
      <c r="I345" s="2"/>
      <c r="J345" s="15">
        <f ca="1">-LN(K345) /NegExp_Labda</f>
        <v>8.3138366214751223</v>
      </c>
      <c r="K345" s="2">
        <f t="shared" ca="1" si="41"/>
        <v>0.18961353126145242</v>
      </c>
      <c r="L345" s="2"/>
      <c r="M345" s="17">
        <f ca="1">VLOOKUP(N345,$S$5:$T$105,2,TRUE)</f>
        <v>9</v>
      </c>
      <c r="N345" s="2">
        <f t="shared" ca="1" si="36"/>
        <v>0.95282287310632208</v>
      </c>
      <c r="O345" s="2"/>
      <c r="P345" s="31">
        <f t="shared" ca="1" si="37"/>
        <v>7.6589549419149421</v>
      </c>
      <c r="Q345" s="2"/>
      <c r="R345" s="2"/>
      <c r="S345" s="2"/>
      <c r="T345" s="2"/>
    </row>
    <row r="346" spans="1:20" x14ac:dyDescent="0.25">
      <c r="A346" s="32">
        <f ca="1">Uniform_A+B346*(Uniform_B-Uniform_A)</f>
        <v>2.3880597671491399</v>
      </c>
      <c r="B346" s="2">
        <f t="shared" ca="1" si="38"/>
        <v>0.23880597671491399</v>
      </c>
      <c r="C346" s="4"/>
      <c r="D346" s="5">
        <f ca="1">IF(E346&lt;(Driehoek_C-Driehoek_A)/(Driehoek_B-Driehoek_A),Driehoek_A+SQRT(E346*(Driehoek_B-Driehoek_A)*(Driehoek_C-Driehoek_A)),Driehoek_B-SQRT((1-E346)*(Driehoek_B-Driehoek_A)*(Driehoek_B-Driehoek_C)))</f>
        <v>2.2902521895002699</v>
      </c>
      <c r="E346" s="2">
        <f t="shared" ca="1" si="39"/>
        <v>6.0175952506928976E-3</v>
      </c>
      <c r="F346" s="2"/>
      <c r="G346" s="15">
        <f ca="1">_xlfn.NORM.INV(H346,Normaal_Mu,Normaal_Sigma)</f>
        <v>4.9367092181491188</v>
      </c>
      <c r="H346" s="2">
        <f t="shared" ca="1" si="40"/>
        <v>0.48737742238809334</v>
      </c>
      <c r="I346" s="2"/>
      <c r="J346" s="15">
        <f ca="1">-LN(K346) /NegExp_Labda</f>
        <v>0.10033669799257441</v>
      </c>
      <c r="K346" s="2">
        <f t="shared" ca="1" si="41"/>
        <v>0.98013266934399512</v>
      </c>
      <c r="L346" s="2"/>
      <c r="M346" s="17">
        <f ca="1">VLOOKUP(N346,$S$5:$T$105,2,TRUE)</f>
        <v>8</v>
      </c>
      <c r="N346" s="2">
        <f t="shared" ca="1" si="36"/>
        <v>0.91200779305099122</v>
      </c>
      <c r="O346" s="2"/>
      <c r="P346" s="31">
        <f t="shared" ca="1" si="37"/>
        <v>3.5430715745582204</v>
      </c>
      <c r="Q346" s="2"/>
      <c r="R346" s="2"/>
      <c r="S346" s="2"/>
      <c r="T346" s="2"/>
    </row>
    <row r="347" spans="1:20" x14ac:dyDescent="0.25">
      <c r="A347" s="32">
        <f ca="1">Uniform_A+B347*(Uniform_B-Uniform_A)</f>
        <v>5.6106287223505049</v>
      </c>
      <c r="B347" s="2">
        <f t="shared" ca="1" si="38"/>
        <v>0.56106287223505047</v>
      </c>
      <c r="C347" s="4"/>
      <c r="D347" s="5">
        <f ca="1">IF(E347&lt;(Driehoek_C-Driehoek_A)/(Driehoek_B-Driehoek_A),Driehoek_A+SQRT(E347*(Driehoek_B-Driehoek_A)*(Driehoek_C-Driehoek_A)),Driehoek_B-SQRT((1-E347)*(Driehoek_B-Driehoek_A)*(Driehoek_B-Driehoek_C)))</f>
        <v>5.6094456952554985</v>
      </c>
      <c r="E347" s="2">
        <f t="shared" ca="1" si="39"/>
        <v>0.67154690018795815</v>
      </c>
      <c r="F347" s="2"/>
      <c r="G347" s="15">
        <f ca="1">_xlfn.NORM.INV(H347,Normaal_Mu,Normaal_Sigma)</f>
        <v>5.2576211247866702</v>
      </c>
      <c r="H347" s="2">
        <f t="shared" ca="1" si="40"/>
        <v>0.55124622620960806</v>
      </c>
      <c r="I347" s="2"/>
      <c r="J347" s="15">
        <f ca="1">-LN(K347) /NegExp_Labda</f>
        <v>10.745753354961206</v>
      </c>
      <c r="K347" s="2">
        <f t="shared" ca="1" si="41"/>
        <v>0.11658313317302749</v>
      </c>
      <c r="L347" s="2"/>
      <c r="M347" s="17">
        <f ca="1">VLOOKUP(N347,$S$5:$T$105,2,TRUE)</f>
        <v>6</v>
      </c>
      <c r="N347" s="2">
        <f t="shared" ca="1" si="36"/>
        <v>0.69843810161109088</v>
      </c>
      <c r="O347" s="2"/>
      <c r="P347" s="31">
        <f t="shared" ca="1" si="37"/>
        <v>6.6446897794707755</v>
      </c>
      <c r="Q347" s="2"/>
      <c r="R347" s="2"/>
      <c r="S347" s="2"/>
      <c r="T347" s="2"/>
    </row>
    <row r="348" spans="1:20" x14ac:dyDescent="0.25">
      <c r="A348" s="32">
        <f ca="1">Uniform_A+B348*(Uniform_B-Uniform_A)</f>
        <v>9.2296324320215799</v>
      </c>
      <c r="B348" s="2">
        <f t="shared" ca="1" si="38"/>
        <v>0.92296324320215795</v>
      </c>
      <c r="C348" s="4"/>
      <c r="D348" s="5">
        <f ca="1">IF(E348&lt;(Driehoek_C-Driehoek_A)/(Driehoek_B-Driehoek_A),Driehoek_A+SQRT(E348*(Driehoek_B-Driehoek_A)*(Driehoek_C-Driehoek_A)),Driehoek_B-SQRT((1-E348)*(Driehoek_B-Driehoek_A)*(Driehoek_B-Driehoek_C)))</f>
        <v>4.1460028595975462</v>
      </c>
      <c r="E348" s="2">
        <f t="shared" ca="1" si="39"/>
        <v>0.32682033602756566</v>
      </c>
      <c r="F348" s="2"/>
      <c r="G348" s="15">
        <f ca="1">_xlfn.NORM.INV(H348,Normaal_Mu,Normaal_Sigma)</f>
        <v>4.6971165528630401</v>
      </c>
      <c r="H348" s="2">
        <f t="shared" ca="1" si="40"/>
        <v>0.4398136391700429</v>
      </c>
      <c r="I348" s="2"/>
      <c r="J348" s="15">
        <f ca="1">-LN(K348) /NegExp_Labda</f>
        <v>6.4290888318481398</v>
      </c>
      <c r="K348" s="2">
        <f t="shared" ca="1" si="41"/>
        <v>0.27642444056724036</v>
      </c>
      <c r="L348" s="2"/>
      <c r="M348" s="17">
        <f ca="1">VLOOKUP(N348,$S$5:$T$105,2,TRUE)</f>
        <v>6</v>
      </c>
      <c r="N348" s="2">
        <f t="shared" ca="1" si="36"/>
        <v>0.64422041236847472</v>
      </c>
      <c r="O348" s="2"/>
      <c r="P348" s="31">
        <f t="shared" ca="1" si="37"/>
        <v>6.100368135266061</v>
      </c>
      <c r="Q348" s="2"/>
      <c r="R348" s="2"/>
      <c r="S348" s="2"/>
      <c r="T348" s="2"/>
    </row>
    <row r="349" spans="1:20" x14ac:dyDescent="0.25">
      <c r="A349" s="32">
        <f ca="1">Uniform_A+B349*(Uniform_B-Uniform_A)</f>
        <v>7.0526177833038561</v>
      </c>
      <c r="B349" s="2">
        <f t="shared" ca="1" si="38"/>
        <v>0.70526177833038561</v>
      </c>
      <c r="C349" s="4"/>
      <c r="D349" s="5">
        <f ca="1">IF(E349&lt;(Driehoek_C-Driehoek_A)/(Driehoek_B-Driehoek_A),Driehoek_A+SQRT(E349*(Driehoek_B-Driehoek_A)*(Driehoek_C-Driehoek_A)),Driehoek_B-SQRT((1-E349)*(Driehoek_B-Driehoek_A)*(Driehoek_B-Driehoek_C)))</f>
        <v>3.8069713476715736</v>
      </c>
      <c r="E349" s="2">
        <f t="shared" ca="1" si="39"/>
        <v>0.23322467509328737</v>
      </c>
      <c r="F349" s="2"/>
      <c r="G349" s="15">
        <f ca="1">_xlfn.NORM.INV(H349,Normaal_Mu,Normaal_Sigma)</f>
        <v>4.3779590957897696</v>
      </c>
      <c r="H349" s="2">
        <f t="shared" ca="1" si="40"/>
        <v>0.37789253682513702</v>
      </c>
      <c r="I349" s="2"/>
      <c r="J349" s="15">
        <f ca="1">-LN(K349) /NegExp_Labda</f>
        <v>2.7105762917373508</v>
      </c>
      <c r="K349" s="2">
        <f t="shared" ca="1" si="41"/>
        <v>0.58151689205040824</v>
      </c>
      <c r="L349" s="2"/>
      <c r="M349" s="17">
        <f ca="1">VLOOKUP(N349,$S$5:$T$105,2,TRUE)</f>
        <v>10</v>
      </c>
      <c r="N349" s="2">
        <f t="shared" ca="1" si="36"/>
        <v>0.98062747871664846</v>
      </c>
      <c r="O349" s="2"/>
      <c r="P349" s="31">
        <f t="shared" ca="1" si="37"/>
        <v>5.5896249037005097</v>
      </c>
      <c r="Q349" s="2"/>
      <c r="R349" s="2"/>
      <c r="S349" s="2"/>
      <c r="T349" s="2"/>
    </row>
    <row r="350" spans="1:20" x14ac:dyDescent="0.25">
      <c r="A350" s="32">
        <f ca="1">Uniform_A+B350*(Uniform_B-Uniform_A)</f>
        <v>1.7123708027054918</v>
      </c>
      <c r="B350" s="2">
        <f t="shared" ca="1" si="38"/>
        <v>0.17123708027054918</v>
      </c>
      <c r="C350" s="4"/>
      <c r="D350" s="5">
        <f ca="1">IF(E350&lt;(Driehoek_C-Driehoek_A)/(Driehoek_B-Driehoek_A),Driehoek_A+SQRT(E350*(Driehoek_B-Driehoek_A)*(Driehoek_C-Driehoek_A)),Driehoek_B-SQRT((1-E350)*(Driehoek_B-Driehoek_A)*(Driehoek_B-Driehoek_C)))</f>
        <v>4.3879861163374692</v>
      </c>
      <c r="E350" s="2">
        <f t="shared" ca="1" si="39"/>
        <v>0.39226651248297328</v>
      </c>
      <c r="F350" s="2"/>
      <c r="G350" s="15">
        <f ca="1">_xlfn.NORM.INV(H350,Normaal_Mu,Normaal_Sigma)</f>
        <v>2.2047056146068091</v>
      </c>
      <c r="H350" s="2">
        <f t="shared" ca="1" si="40"/>
        <v>8.1109519612842296E-2</v>
      </c>
      <c r="I350" s="2"/>
      <c r="J350" s="15">
        <f ca="1">-LN(K350) /NegExp_Labda</f>
        <v>0.38455201938241962</v>
      </c>
      <c r="K350" s="2">
        <f t="shared" ca="1" si="41"/>
        <v>0.92597281346456672</v>
      </c>
      <c r="L350" s="2"/>
      <c r="M350" s="17">
        <f ca="1">VLOOKUP(N350,$S$5:$T$105,2,TRUE)</f>
        <v>3</v>
      </c>
      <c r="N350" s="2">
        <f t="shared" ca="1" si="36"/>
        <v>0.26254602479578504</v>
      </c>
      <c r="O350" s="2"/>
      <c r="P350" s="31">
        <f t="shared" ca="1" si="37"/>
        <v>2.3379229106064381</v>
      </c>
      <c r="Q350" s="2"/>
      <c r="R350" s="2"/>
      <c r="S350" s="2"/>
      <c r="T350" s="2"/>
    </row>
    <row r="351" spans="1:20" x14ac:dyDescent="0.25">
      <c r="A351" s="32">
        <f ca="1">Uniform_A+B351*(Uniform_B-Uniform_A)</f>
        <v>7.1593668742751957</v>
      </c>
      <c r="B351" s="2">
        <f t="shared" ca="1" si="38"/>
        <v>0.71593668742751959</v>
      </c>
      <c r="C351" s="4"/>
      <c r="D351" s="5">
        <f ca="1">IF(E351&lt;(Driehoek_C-Driehoek_A)/(Driehoek_B-Driehoek_A),Driehoek_A+SQRT(E351*(Driehoek_B-Driehoek_A)*(Driehoek_C-Driehoek_A)),Driehoek_B-SQRT((1-E351)*(Driehoek_B-Driehoek_A)*(Driehoek_B-Driehoek_C)))</f>
        <v>6.9804449476449815</v>
      </c>
      <c r="E351" s="2">
        <f t="shared" ca="1" si="39"/>
        <v>0.88346849687163764</v>
      </c>
      <c r="F351" s="2"/>
      <c r="G351" s="15">
        <f ca="1">_xlfn.NORM.INV(H351,Normaal_Mu,Normaal_Sigma)</f>
        <v>2.2427168933919313</v>
      </c>
      <c r="H351" s="2">
        <f t="shared" ca="1" si="40"/>
        <v>8.4002649038613431E-2</v>
      </c>
      <c r="I351" s="2"/>
      <c r="J351" s="15">
        <f ca="1">-LN(K351) /NegExp_Labda</f>
        <v>4.0291532168696245</v>
      </c>
      <c r="K351" s="2">
        <f t="shared" ca="1" si="41"/>
        <v>0.4467167101311752</v>
      </c>
      <c r="L351" s="2"/>
      <c r="M351" s="17">
        <f ca="1">VLOOKUP(N351,$S$5:$T$105,2,TRUE)</f>
        <v>4</v>
      </c>
      <c r="N351" s="2">
        <f t="shared" ca="1" si="36"/>
        <v>0.36239197013566549</v>
      </c>
      <c r="O351" s="2"/>
      <c r="P351" s="31">
        <f t="shared" ca="1" si="37"/>
        <v>4.8823363864363465</v>
      </c>
      <c r="Q351" s="2"/>
      <c r="R351" s="2"/>
      <c r="S351" s="2"/>
      <c r="T351" s="2"/>
    </row>
    <row r="352" spans="1:20" x14ac:dyDescent="0.25">
      <c r="A352" s="32">
        <f ca="1">Uniform_A+B352*(Uniform_B-Uniform_A)</f>
        <v>2.7749225718227875</v>
      </c>
      <c r="B352" s="2">
        <f t="shared" ca="1" si="38"/>
        <v>0.27749225718227877</v>
      </c>
      <c r="C352" s="4"/>
      <c r="D352" s="5">
        <f ca="1">IF(E352&lt;(Driehoek_C-Driehoek_A)/(Driehoek_B-Driehoek_A),Driehoek_A+SQRT(E352*(Driehoek_B-Driehoek_A)*(Driehoek_C-Driehoek_A)),Driehoek_B-SQRT((1-E352)*(Driehoek_B-Driehoek_A)*(Driehoek_B-Driehoek_C)))</f>
        <v>6.572550680498888</v>
      </c>
      <c r="E352" s="2">
        <f t="shared" ca="1" si="39"/>
        <v>0.83164256575010254</v>
      </c>
      <c r="F352" s="2"/>
      <c r="G352" s="15">
        <f ca="1">_xlfn.NORM.INV(H352,Normaal_Mu,Normaal_Sigma)</f>
        <v>5.4099046347932109</v>
      </c>
      <c r="H352" s="2">
        <f t="shared" ca="1" si="40"/>
        <v>0.58119531033218219</v>
      </c>
      <c r="I352" s="2"/>
      <c r="J352" s="15">
        <f ca="1">-LN(K352) /NegExp_Labda</f>
        <v>0.28699899069910562</v>
      </c>
      <c r="K352" s="2">
        <f t="shared" ca="1" si="41"/>
        <v>0.94421649789591955</v>
      </c>
      <c r="L352" s="2"/>
      <c r="M352" s="17">
        <f ca="1">VLOOKUP(N352,$S$5:$T$105,2,TRUE)</f>
        <v>4</v>
      </c>
      <c r="N352" s="2">
        <f t="shared" ca="1" si="36"/>
        <v>0.30566643101888347</v>
      </c>
      <c r="O352" s="2"/>
      <c r="P352" s="31">
        <f t="shared" ca="1" si="37"/>
        <v>3.8088753755627982</v>
      </c>
      <c r="Q352" s="2"/>
      <c r="R352" s="2"/>
      <c r="S352" s="2"/>
      <c r="T352" s="2"/>
    </row>
    <row r="353" spans="1:20" x14ac:dyDescent="0.25">
      <c r="A353" s="32">
        <f ca="1">Uniform_A+B353*(Uniform_B-Uniform_A)</f>
        <v>9.7106947145636937</v>
      </c>
      <c r="B353" s="2">
        <f t="shared" ca="1" si="38"/>
        <v>0.97106947145636935</v>
      </c>
      <c r="C353" s="4"/>
      <c r="D353" s="5">
        <f ca="1">IF(E353&lt;(Driehoek_C-Driehoek_A)/(Driehoek_B-Driehoek_A),Driehoek_A+SQRT(E353*(Driehoek_B-Driehoek_A)*(Driehoek_C-Driehoek_A)),Driehoek_B-SQRT((1-E353)*(Driehoek_B-Driehoek_A)*(Driehoek_B-Driehoek_C)))</f>
        <v>3.959524656459311</v>
      </c>
      <c r="E353" s="2">
        <f t="shared" ca="1" si="39"/>
        <v>0.27426691994799857</v>
      </c>
      <c r="F353" s="2"/>
      <c r="G353" s="15">
        <f ca="1">_xlfn.NORM.INV(H353,Normaal_Mu,Normaal_Sigma)</f>
        <v>6.8744966128505594</v>
      </c>
      <c r="H353" s="2">
        <f t="shared" ca="1" si="40"/>
        <v>0.82568457663498462</v>
      </c>
      <c r="I353" s="2"/>
      <c r="J353" s="15">
        <f ca="1">-LN(K353) /NegExp_Labda</f>
        <v>6.6529628320735412</v>
      </c>
      <c r="K353" s="2">
        <f t="shared" ca="1" si="41"/>
        <v>0.26432058738175912</v>
      </c>
      <c r="L353" s="2"/>
      <c r="M353" s="17">
        <f ca="1">VLOOKUP(N353,$S$5:$T$105,2,TRUE)</f>
        <v>5</v>
      </c>
      <c r="N353" s="2">
        <f t="shared" ca="1" si="36"/>
        <v>0.5707193759026804</v>
      </c>
      <c r="O353" s="2"/>
      <c r="P353" s="31">
        <f t="shared" ca="1" si="37"/>
        <v>6.4395357631894212</v>
      </c>
      <c r="Q353" s="2"/>
      <c r="R353" s="2"/>
      <c r="S353" s="2"/>
      <c r="T353" s="2"/>
    </row>
    <row r="354" spans="1:20" x14ac:dyDescent="0.25">
      <c r="A354" s="32">
        <f ca="1">Uniform_A+B354*(Uniform_B-Uniform_A)</f>
        <v>0.52529251047270131</v>
      </c>
      <c r="B354" s="2">
        <f t="shared" ca="1" si="38"/>
        <v>5.2529251047270131E-2</v>
      </c>
      <c r="C354" s="4"/>
      <c r="D354" s="5">
        <f ca="1">IF(E354&lt;(Driehoek_C-Driehoek_A)/(Driehoek_B-Driehoek_A),Driehoek_A+SQRT(E354*(Driehoek_B-Driehoek_A)*(Driehoek_C-Driehoek_A)),Driehoek_B-SQRT((1-E354)*(Driehoek_B-Driehoek_A)*(Driehoek_B-Driehoek_C)))</f>
        <v>3.1782206532882373</v>
      </c>
      <c r="E354" s="2">
        <f t="shared" ca="1" si="39"/>
        <v>9.9157421988211536E-2</v>
      </c>
      <c r="F354" s="2"/>
      <c r="G354" s="15">
        <f ca="1">_xlfn.NORM.INV(H354,Normaal_Mu,Normaal_Sigma)</f>
        <v>3.3325138620597525</v>
      </c>
      <c r="H354" s="2">
        <f t="shared" ca="1" si="40"/>
        <v>0.20221289134296216</v>
      </c>
      <c r="I354" s="2"/>
      <c r="J354" s="15">
        <f ca="1">-LN(K354) /NegExp_Labda</f>
        <v>1.2178587531807164E-3</v>
      </c>
      <c r="K354" s="2">
        <f t="shared" ca="1" si="41"/>
        <v>0.99975645791055445</v>
      </c>
      <c r="L354" s="2"/>
      <c r="M354" s="17">
        <f ca="1">VLOOKUP(N354,$S$5:$T$105,2,TRUE)</f>
        <v>4</v>
      </c>
      <c r="N354" s="2">
        <f t="shared" ca="1" si="36"/>
        <v>0.36816647586095808</v>
      </c>
      <c r="O354" s="2"/>
      <c r="P354" s="31">
        <f t="shared" ca="1" si="37"/>
        <v>2.2074489769147747</v>
      </c>
      <c r="Q354" s="2"/>
      <c r="R354" s="2"/>
      <c r="S354" s="2"/>
      <c r="T354" s="2"/>
    </row>
    <row r="355" spans="1:20" x14ac:dyDescent="0.25">
      <c r="A355" s="32">
        <f ca="1">Uniform_A+B355*(Uniform_B-Uniform_A)</f>
        <v>5.5586085856205774</v>
      </c>
      <c r="B355" s="2">
        <f t="shared" ca="1" si="38"/>
        <v>0.55586085856205769</v>
      </c>
      <c r="C355" s="4"/>
      <c r="D355" s="5">
        <f ca="1">IF(E355&lt;(Driehoek_C-Driehoek_A)/(Driehoek_B-Driehoek_A),Driehoek_A+SQRT(E355*(Driehoek_B-Driehoek_A)*(Driehoek_C-Driehoek_A)),Driehoek_B-SQRT((1-E355)*(Driehoek_B-Driehoek_A)*(Driehoek_B-Driehoek_C)))</f>
        <v>5.4928803319804835</v>
      </c>
      <c r="E355" s="2">
        <f t="shared" ca="1" si="39"/>
        <v>0.64857461811973371</v>
      </c>
      <c r="F355" s="2"/>
      <c r="G355" s="15">
        <f ca="1">_xlfn.NORM.INV(H355,Normaal_Mu,Normaal_Sigma)</f>
        <v>2.8038420635894856</v>
      </c>
      <c r="H355" s="2">
        <f t="shared" ca="1" si="40"/>
        <v>0.13608500413333346</v>
      </c>
      <c r="I355" s="2"/>
      <c r="J355" s="15">
        <f ca="1">-LN(K355) /NegExp_Labda</f>
        <v>8.6047500484503168</v>
      </c>
      <c r="K355" s="2">
        <f t="shared" ca="1" si="41"/>
        <v>0.17889611411548012</v>
      </c>
      <c r="L355" s="2"/>
      <c r="M355" s="17">
        <f ca="1">VLOOKUP(N355,$S$5:$T$105,2,TRUE)</f>
        <v>6</v>
      </c>
      <c r="N355" s="2">
        <f t="shared" ca="1" si="36"/>
        <v>0.63592009371752856</v>
      </c>
      <c r="O355" s="2"/>
      <c r="P355" s="31">
        <f t="shared" ca="1" si="37"/>
        <v>5.692016205928172</v>
      </c>
      <c r="Q355" s="2"/>
      <c r="R355" s="2"/>
      <c r="S355" s="2"/>
      <c r="T355" s="2"/>
    </row>
    <row r="356" spans="1:20" x14ac:dyDescent="0.25">
      <c r="A356" s="32">
        <f ca="1">Uniform_A+B356*(Uniform_B-Uniform_A)</f>
        <v>5.7172212418577404</v>
      </c>
      <c r="B356" s="2">
        <f t="shared" ca="1" si="38"/>
        <v>0.57172212418577406</v>
      </c>
      <c r="C356" s="4"/>
      <c r="D356" s="5">
        <f ca="1">IF(E356&lt;(Driehoek_C-Driehoek_A)/(Driehoek_B-Driehoek_A),Driehoek_A+SQRT(E356*(Driehoek_B-Driehoek_A)*(Driehoek_C-Driehoek_A)),Driehoek_B-SQRT((1-E356)*(Driehoek_B-Driehoek_A)*(Driehoek_B-Driehoek_C)))</f>
        <v>5.5482261794574903</v>
      </c>
      <c r="E356" s="2">
        <f t="shared" ca="1" si="39"/>
        <v>0.6595787854804962</v>
      </c>
      <c r="F356" s="2"/>
      <c r="G356" s="15">
        <f ca="1">_xlfn.NORM.INV(H356,Normaal_Mu,Normaal_Sigma)</f>
        <v>8.2688675318638243</v>
      </c>
      <c r="H356" s="2">
        <f t="shared" ca="1" si="40"/>
        <v>0.94891609845010827</v>
      </c>
      <c r="I356" s="2"/>
      <c r="J356" s="15">
        <f ca="1">-LN(K356) /NegExp_Labda</f>
        <v>1.0588869608309258E-2</v>
      </c>
      <c r="K356" s="2">
        <f t="shared" ca="1" si="41"/>
        <v>0.99788446697934341</v>
      </c>
      <c r="L356" s="2"/>
      <c r="M356" s="17">
        <f ca="1">VLOOKUP(N356,$S$5:$T$105,2,TRUE)</f>
        <v>2</v>
      </c>
      <c r="N356" s="2">
        <f t="shared" ca="1" si="36"/>
        <v>0.12170630871537413</v>
      </c>
      <c r="O356" s="2"/>
      <c r="P356" s="31">
        <f t="shared" ca="1" si="37"/>
        <v>4.3089807645574734</v>
      </c>
      <c r="Q356" s="2"/>
      <c r="R356" s="2"/>
      <c r="S356" s="2"/>
      <c r="T356" s="2"/>
    </row>
    <row r="357" spans="1:20" x14ac:dyDescent="0.25">
      <c r="A357" s="32">
        <f ca="1">Uniform_A+B357*(Uniform_B-Uniform_A)</f>
        <v>5.2807272467525745</v>
      </c>
      <c r="B357" s="2">
        <f t="shared" ca="1" si="38"/>
        <v>0.52807272467525745</v>
      </c>
      <c r="C357" s="4"/>
      <c r="D357" s="5">
        <f ca="1">IF(E357&lt;(Driehoek_C-Driehoek_A)/(Driehoek_B-Driehoek_A),Driehoek_A+SQRT(E357*(Driehoek_B-Driehoek_A)*(Driehoek_C-Driehoek_A)),Driehoek_B-SQRT((1-E357)*(Driehoek_B-Driehoek_A)*(Driehoek_B-Driehoek_C)))</f>
        <v>2.3832541973150252</v>
      </c>
      <c r="E357" s="2">
        <f t="shared" ca="1" si="39"/>
        <v>1.0491698554256024E-2</v>
      </c>
      <c r="F357" s="2"/>
      <c r="G357" s="15">
        <f ca="1">_xlfn.NORM.INV(H357,Normaal_Mu,Normaal_Sigma)</f>
        <v>6.4473919146753271</v>
      </c>
      <c r="H357" s="2">
        <f t="shared" ca="1" si="40"/>
        <v>0.76537379220200874</v>
      </c>
      <c r="I357" s="2"/>
      <c r="J357" s="15">
        <f ca="1">-LN(K357) /NegExp_Labda</f>
        <v>1.1381306648502747</v>
      </c>
      <c r="K357" s="2">
        <f t="shared" ca="1" si="41"/>
        <v>0.79642196009463384</v>
      </c>
      <c r="L357" s="2"/>
      <c r="M357" s="17">
        <f ca="1">VLOOKUP(N357,$S$5:$T$105,2,TRUE)</f>
        <v>7</v>
      </c>
      <c r="N357" s="2">
        <f t="shared" ca="1" si="36"/>
        <v>0.76668710036765764</v>
      </c>
      <c r="O357" s="2"/>
      <c r="P357" s="31">
        <f t="shared" ca="1" si="37"/>
        <v>4.4499008047186406</v>
      </c>
      <c r="Q357" s="2"/>
      <c r="R357" s="2"/>
      <c r="S357" s="2"/>
      <c r="T357" s="2"/>
    </row>
    <row r="358" spans="1:20" x14ac:dyDescent="0.25">
      <c r="A358" s="32">
        <f ca="1">Uniform_A+B358*(Uniform_B-Uniform_A)</f>
        <v>1.5043162366550455</v>
      </c>
      <c r="B358" s="2">
        <f t="shared" ca="1" si="38"/>
        <v>0.15043162366550455</v>
      </c>
      <c r="C358" s="4"/>
      <c r="D358" s="5">
        <f ca="1">IF(E358&lt;(Driehoek_C-Driehoek_A)/(Driehoek_B-Driehoek_A),Driehoek_A+SQRT(E358*(Driehoek_B-Driehoek_A)*(Driehoek_C-Driehoek_A)),Driehoek_B-SQRT((1-E358)*(Driehoek_B-Driehoek_A)*(Driehoek_B-Driehoek_C)))</f>
        <v>4.3494918239298448</v>
      </c>
      <c r="E358" s="2">
        <f t="shared" ca="1" si="39"/>
        <v>0.38207924869441812</v>
      </c>
      <c r="F358" s="2"/>
      <c r="G358" s="15">
        <f ca="1">_xlfn.NORM.INV(H358,Normaal_Mu,Normaal_Sigma)</f>
        <v>8.0004006566753176</v>
      </c>
      <c r="H358" s="2">
        <f t="shared" ca="1" si="40"/>
        <v>0.93321874087770007</v>
      </c>
      <c r="I358" s="2"/>
      <c r="J358" s="15">
        <f ca="1">-LN(K358) /NegExp_Labda</f>
        <v>4.3414996139351505</v>
      </c>
      <c r="K358" s="2">
        <f t="shared" ca="1" si="41"/>
        <v>0.41966440501307978</v>
      </c>
      <c r="L358" s="2"/>
      <c r="M358" s="17">
        <f ca="1">VLOOKUP(N358,$S$5:$T$105,2,TRUE)</f>
        <v>10</v>
      </c>
      <c r="N358" s="2">
        <f t="shared" ca="1" si="36"/>
        <v>0.97796561607546562</v>
      </c>
      <c r="O358" s="2"/>
      <c r="P358" s="31">
        <f t="shared" ca="1" si="37"/>
        <v>5.6391416662390714</v>
      </c>
      <c r="Q358" s="2"/>
      <c r="R358" s="2"/>
      <c r="S358" s="2"/>
      <c r="T358" s="2"/>
    </row>
    <row r="359" spans="1:20" x14ac:dyDescent="0.25">
      <c r="A359" s="32">
        <f ca="1">Uniform_A+B359*(Uniform_B-Uniform_A)</f>
        <v>0.68704952906136429</v>
      </c>
      <c r="B359" s="2">
        <f t="shared" ca="1" si="38"/>
        <v>6.8704952906136429E-2</v>
      </c>
      <c r="C359" s="4"/>
      <c r="D359" s="5">
        <f ca="1">IF(E359&lt;(Driehoek_C-Driehoek_A)/(Driehoek_B-Driehoek_A),Driehoek_A+SQRT(E359*(Driehoek_B-Driehoek_A)*(Driehoek_C-Driehoek_A)),Driehoek_B-SQRT((1-E359)*(Driehoek_B-Driehoek_A)*(Driehoek_B-Driehoek_C)))</f>
        <v>4.462729029417229</v>
      </c>
      <c r="E359" s="2">
        <f t="shared" ca="1" si="39"/>
        <v>0.41180491827162502</v>
      </c>
      <c r="F359" s="2"/>
      <c r="G359" s="15">
        <f ca="1">_xlfn.NORM.INV(H359,Normaal_Mu,Normaal_Sigma)</f>
        <v>3.8600294490770501</v>
      </c>
      <c r="H359" s="2">
        <f t="shared" ca="1" si="40"/>
        <v>0.28434384251629363</v>
      </c>
      <c r="I359" s="2"/>
      <c r="J359" s="15">
        <f ca="1">-LN(K359) /NegExp_Labda</f>
        <v>0.80070357040006257</v>
      </c>
      <c r="K359" s="2">
        <f t="shared" ca="1" si="41"/>
        <v>0.85202388877292912</v>
      </c>
      <c r="L359" s="2"/>
      <c r="M359" s="17">
        <f ca="1">VLOOKUP(N359,$S$5:$T$105,2,TRUE)</f>
        <v>1</v>
      </c>
      <c r="N359" s="2">
        <f t="shared" ca="1" si="36"/>
        <v>1.2039933552411508E-2</v>
      </c>
      <c r="O359" s="2"/>
      <c r="P359" s="31">
        <f t="shared" ca="1" si="37"/>
        <v>2.1621023155911412</v>
      </c>
      <c r="Q359" s="2"/>
      <c r="R359" s="2"/>
      <c r="S359" s="2"/>
      <c r="T359" s="2"/>
    </row>
    <row r="360" spans="1:20" x14ac:dyDescent="0.25">
      <c r="A360" s="32">
        <f ca="1">Uniform_A+B360*(Uniform_B-Uniform_A)</f>
        <v>3.8440407177343703</v>
      </c>
      <c r="B360" s="2">
        <f t="shared" ca="1" si="38"/>
        <v>0.38440407177343705</v>
      </c>
      <c r="C360" s="4"/>
      <c r="D360" s="5">
        <f ca="1">IF(E360&lt;(Driehoek_C-Driehoek_A)/(Driehoek_B-Driehoek_A),Driehoek_A+SQRT(E360*(Driehoek_B-Driehoek_A)*(Driehoek_C-Driehoek_A)),Driehoek_B-SQRT((1-E360)*(Driehoek_B-Driehoek_A)*(Driehoek_B-Driehoek_C)))</f>
        <v>5.0129470183512002</v>
      </c>
      <c r="E360" s="2">
        <f t="shared" ca="1" si="39"/>
        <v>0.54581167204358327</v>
      </c>
      <c r="F360" s="2"/>
      <c r="G360" s="15">
        <f ca="1">_xlfn.NORM.INV(H360,Normaal_Mu,Normaal_Sigma)</f>
        <v>1.5704366174545621</v>
      </c>
      <c r="H360" s="2">
        <f t="shared" ca="1" si="40"/>
        <v>4.3192629753734502E-2</v>
      </c>
      <c r="I360" s="2"/>
      <c r="J360" s="15">
        <f ca="1">-LN(K360) /NegExp_Labda</f>
        <v>17.396191650376082</v>
      </c>
      <c r="K360" s="2">
        <f t="shared" ca="1" si="41"/>
        <v>3.0830885049786705E-2</v>
      </c>
      <c r="L360" s="2"/>
      <c r="M360" s="17">
        <f ca="1">VLOOKUP(N360,$S$5:$T$105,2,TRUE)</f>
        <v>2</v>
      </c>
      <c r="N360" s="2">
        <f t="shared" ca="1" si="36"/>
        <v>0.11949828267102358</v>
      </c>
      <c r="O360" s="2"/>
      <c r="P360" s="31">
        <f t="shared" ca="1" si="37"/>
        <v>5.9647232007832427</v>
      </c>
      <c r="Q360" s="2"/>
      <c r="R360" s="2"/>
      <c r="S360" s="2"/>
      <c r="T360" s="2"/>
    </row>
    <row r="361" spans="1:20" x14ac:dyDescent="0.25">
      <c r="A361" s="32">
        <f ca="1">Uniform_A+B361*(Uniform_B-Uniform_A)</f>
        <v>2.4616095597254848</v>
      </c>
      <c r="B361" s="2">
        <f t="shared" ca="1" si="38"/>
        <v>0.2461609559725485</v>
      </c>
      <c r="C361" s="4"/>
      <c r="D361" s="5">
        <f ca="1">IF(E361&lt;(Driehoek_C-Driehoek_A)/(Driehoek_B-Driehoek_A),Driehoek_A+SQRT(E361*(Driehoek_B-Driehoek_A)*(Driehoek_C-Driehoek_A)),Driehoek_B-SQRT((1-E361)*(Driehoek_B-Driehoek_A)*(Driehoek_B-Driehoek_C)))</f>
        <v>4.4885898159297568</v>
      </c>
      <c r="E361" s="2">
        <f t="shared" ca="1" si="39"/>
        <v>0.41849080431620833</v>
      </c>
      <c r="F361" s="2"/>
      <c r="G361" s="15">
        <f ca="1">_xlfn.NORM.INV(H361,Normaal_Mu,Normaal_Sigma)</f>
        <v>0.93963189612929465</v>
      </c>
      <c r="H361" s="2">
        <f t="shared" ca="1" si="40"/>
        <v>2.1168917152565858E-2</v>
      </c>
      <c r="I361" s="2"/>
      <c r="J361" s="15">
        <f ca="1">-LN(K361) /NegExp_Labda</f>
        <v>12.438510313661602</v>
      </c>
      <c r="K361" s="2">
        <f t="shared" ca="1" si="41"/>
        <v>8.3100707548689368E-2</v>
      </c>
      <c r="L361" s="2"/>
      <c r="M361" s="17">
        <f ca="1">VLOOKUP(N361,$S$5:$T$105,2,TRUE)</f>
        <v>9</v>
      </c>
      <c r="N361" s="2">
        <f t="shared" ca="1" si="36"/>
        <v>0.95036007234600361</v>
      </c>
      <c r="O361" s="2"/>
      <c r="P361" s="31">
        <f t="shared" ca="1" si="37"/>
        <v>5.8656683170892281</v>
      </c>
      <c r="Q361" s="2"/>
      <c r="R361" s="2"/>
      <c r="S361" s="2"/>
      <c r="T361" s="2"/>
    </row>
    <row r="362" spans="1:20" x14ac:dyDescent="0.25">
      <c r="A362" s="32">
        <f ca="1">Uniform_A+B362*(Uniform_B-Uniform_A)</f>
        <v>5.9283440602956556</v>
      </c>
      <c r="B362" s="2">
        <f t="shared" ca="1" si="38"/>
        <v>0.59283440602956561</v>
      </c>
      <c r="C362" s="4"/>
      <c r="D362" s="5">
        <f ca="1">IF(E362&lt;(Driehoek_C-Driehoek_A)/(Driehoek_B-Driehoek_A),Driehoek_A+SQRT(E362*(Driehoek_B-Driehoek_A)*(Driehoek_C-Driehoek_A)),Driehoek_B-SQRT((1-E362)*(Driehoek_B-Driehoek_A)*(Driehoek_B-Driehoek_C)))</f>
        <v>4.9870338112178327</v>
      </c>
      <c r="E362" s="2">
        <f t="shared" ca="1" si="39"/>
        <v>0.53988863907688922</v>
      </c>
      <c r="F362" s="2"/>
      <c r="G362" s="15">
        <f ca="1">_xlfn.NORM.INV(H362,Normaal_Mu,Normaal_Sigma)</f>
        <v>1.6746950752260892</v>
      </c>
      <c r="H362" s="2">
        <f t="shared" ca="1" si="40"/>
        <v>4.819101153381844E-2</v>
      </c>
      <c r="I362" s="2"/>
      <c r="J362" s="15">
        <f ca="1">-LN(K362) /NegExp_Labda</f>
        <v>4.0988581936785033</v>
      </c>
      <c r="K362" s="2">
        <f t="shared" ca="1" si="41"/>
        <v>0.44053224352033982</v>
      </c>
      <c r="L362" s="2"/>
      <c r="M362" s="17">
        <f ca="1">VLOOKUP(N362,$S$5:$T$105,2,TRUE)</f>
        <v>4</v>
      </c>
      <c r="N362" s="2">
        <f t="shared" ca="1" si="36"/>
        <v>0.32285295120306268</v>
      </c>
      <c r="O362" s="2"/>
      <c r="P362" s="31">
        <f t="shared" ca="1" si="37"/>
        <v>4.1377862280836162</v>
      </c>
      <c r="Q362" s="2"/>
      <c r="R362" s="2"/>
      <c r="S362" s="2"/>
      <c r="T362" s="2"/>
    </row>
    <row r="363" spans="1:20" x14ac:dyDescent="0.25">
      <c r="A363" s="32">
        <f ca="1">Uniform_A+B363*(Uniform_B-Uniform_A)</f>
        <v>6.3257064836004995</v>
      </c>
      <c r="B363" s="2">
        <f t="shared" ca="1" si="38"/>
        <v>0.63257064836004995</v>
      </c>
      <c r="C363" s="4"/>
      <c r="D363" s="5">
        <f ca="1">IF(E363&lt;(Driehoek_C-Driehoek_A)/(Driehoek_B-Driehoek_A),Driehoek_A+SQRT(E363*(Driehoek_B-Driehoek_A)*(Driehoek_C-Driehoek_A)),Driehoek_B-SQRT((1-E363)*(Driehoek_B-Driehoek_A)*(Driehoek_B-Driehoek_C)))</f>
        <v>3.0944342873330672</v>
      </c>
      <c r="E363" s="2">
        <f t="shared" ca="1" si="39"/>
        <v>8.5556172092159932E-2</v>
      </c>
      <c r="F363" s="2"/>
      <c r="G363" s="15">
        <f ca="1">_xlfn.NORM.INV(H363,Normaal_Mu,Normaal_Sigma)</f>
        <v>6.2020473092784272</v>
      </c>
      <c r="H363" s="2">
        <f t="shared" ca="1" si="40"/>
        <v>0.7260878843697729</v>
      </c>
      <c r="I363" s="2"/>
      <c r="J363" s="15">
        <f ca="1">-LN(K363) /NegExp_Labda</f>
        <v>10.859113955462792</v>
      </c>
      <c r="K363" s="2">
        <f t="shared" ca="1" si="41"/>
        <v>0.11396968453397649</v>
      </c>
      <c r="L363" s="2"/>
      <c r="M363" s="17">
        <f ca="1">VLOOKUP(N363,$S$5:$T$105,2,TRUE)</f>
        <v>4</v>
      </c>
      <c r="N363" s="2">
        <f t="shared" ca="1" si="36"/>
        <v>0.27099363253063757</v>
      </c>
      <c r="O363" s="2"/>
      <c r="P363" s="31">
        <f t="shared" ca="1" si="37"/>
        <v>6.0962604071349578</v>
      </c>
      <c r="Q363" s="2"/>
      <c r="R363" s="2"/>
      <c r="S363" s="2"/>
      <c r="T363" s="2"/>
    </row>
    <row r="364" spans="1:20" x14ac:dyDescent="0.25">
      <c r="A364" s="32">
        <f ca="1">Uniform_A+B364*(Uniform_B-Uniform_A)</f>
        <v>8.2142945429533025</v>
      </c>
      <c r="B364" s="2">
        <f t="shared" ca="1" si="38"/>
        <v>0.82142945429533021</v>
      </c>
      <c r="C364" s="4"/>
      <c r="D364" s="5">
        <f ca="1">IF(E364&lt;(Driehoek_C-Driehoek_A)/(Driehoek_B-Driehoek_A),Driehoek_A+SQRT(E364*(Driehoek_B-Driehoek_A)*(Driehoek_C-Driehoek_A)),Driehoek_B-SQRT((1-E364)*(Driehoek_B-Driehoek_A)*(Driehoek_B-Driehoek_C)))</f>
        <v>4.9027962944120702</v>
      </c>
      <c r="E364" s="2">
        <f t="shared" ca="1" si="39"/>
        <v>0.52036919414047245</v>
      </c>
      <c r="F364" s="2"/>
      <c r="G364" s="15">
        <f ca="1">_xlfn.NORM.INV(H364,Normaal_Mu,Normaal_Sigma)</f>
        <v>5.4893516042914534</v>
      </c>
      <c r="H364" s="2">
        <f t="shared" ca="1" si="40"/>
        <v>0.59664626713890567</v>
      </c>
      <c r="I364" s="2"/>
      <c r="J364" s="15">
        <f ca="1">-LN(K364) /NegExp_Labda</f>
        <v>3.2533160352152959</v>
      </c>
      <c r="K364" s="2">
        <f t="shared" ca="1" si="41"/>
        <v>0.52169966710893445</v>
      </c>
      <c r="L364" s="2"/>
      <c r="M364" s="17">
        <f ca="1">VLOOKUP(N364,$S$5:$T$105,2,TRUE)</f>
        <v>5</v>
      </c>
      <c r="N364" s="2">
        <f t="shared" ca="1" si="36"/>
        <v>0.49055399783693177</v>
      </c>
      <c r="O364" s="2"/>
      <c r="P364" s="31">
        <f t="shared" ca="1" si="37"/>
        <v>5.371951695374424</v>
      </c>
      <c r="Q364" s="2"/>
      <c r="R364" s="2"/>
      <c r="S364" s="2"/>
      <c r="T364" s="2"/>
    </row>
    <row r="365" spans="1:20" x14ac:dyDescent="0.25">
      <c r="A365" s="32">
        <f ca="1">Uniform_A+B365*(Uniform_B-Uniform_A)</f>
        <v>4.266462409034121</v>
      </c>
      <c r="B365" s="2">
        <f t="shared" ca="1" si="38"/>
        <v>0.42664624090341208</v>
      </c>
      <c r="C365" s="4"/>
      <c r="D365" s="5">
        <f ca="1">IF(E365&lt;(Driehoek_C-Driehoek_A)/(Driehoek_B-Driehoek_A),Driehoek_A+SQRT(E365*(Driehoek_B-Driehoek_A)*(Driehoek_C-Driehoek_A)),Driehoek_B-SQRT((1-E365)*(Driehoek_B-Driehoek_A)*(Driehoek_B-Driehoek_C)))</f>
        <v>7.8009707758906863</v>
      </c>
      <c r="E365" s="2">
        <f t="shared" ca="1" si="39"/>
        <v>0.95892368342090906</v>
      </c>
      <c r="F365" s="2"/>
      <c r="G365" s="15">
        <f ca="1">_xlfn.NORM.INV(H365,Normaal_Mu,Normaal_Sigma)</f>
        <v>6.4092750622989527</v>
      </c>
      <c r="H365" s="2">
        <f t="shared" ca="1" si="40"/>
        <v>0.75948208204027789</v>
      </c>
      <c r="I365" s="2"/>
      <c r="J365" s="15">
        <f ca="1">-LN(K365) /NegExp_Labda</f>
        <v>1.5515409944005376</v>
      </c>
      <c r="K365" s="2">
        <f t="shared" ca="1" si="41"/>
        <v>0.73322094352398226</v>
      </c>
      <c r="L365" s="2"/>
      <c r="M365" s="17">
        <f ca="1">VLOOKUP(N365,$S$5:$T$105,2,TRUE)</f>
        <v>5</v>
      </c>
      <c r="N365" s="2">
        <f t="shared" ca="1" si="36"/>
        <v>0.49556595631383182</v>
      </c>
      <c r="O365" s="2"/>
      <c r="P365" s="31">
        <f t="shared" ca="1" si="37"/>
        <v>5.0056498483248593</v>
      </c>
      <c r="Q365" s="2"/>
      <c r="R365" s="2"/>
      <c r="S365" s="2"/>
      <c r="T365" s="2"/>
    </row>
    <row r="366" spans="1:20" x14ac:dyDescent="0.25">
      <c r="A366" s="32">
        <f ca="1">Uniform_A+B366*(Uniform_B-Uniform_A)</f>
        <v>8.2916730254048989</v>
      </c>
      <c r="B366" s="2">
        <f t="shared" ca="1" si="38"/>
        <v>0.82916730254048987</v>
      </c>
      <c r="C366" s="4"/>
      <c r="D366" s="5">
        <f ca="1">IF(E366&lt;(Driehoek_C-Driehoek_A)/(Driehoek_B-Driehoek_A),Driehoek_A+SQRT(E366*(Driehoek_B-Driehoek_A)*(Driehoek_C-Driehoek_A)),Driehoek_B-SQRT((1-E366)*(Driehoek_B-Driehoek_A)*(Driehoek_B-Driehoek_C)))</f>
        <v>4.6606128033335619</v>
      </c>
      <c r="E366" s="2">
        <f t="shared" ca="1" si="39"/>
        <v>0.46199196449735402</v>
      </c>
      <c r="F366" s="2"/>
      <c r="G366" s="15">
        <f ca="1">_xlfn.NORM.INV(H366,Normaal_Mu,Normaal_Sigma)</f>
        <v>9.1343120761392278</v>
      </c>
      <c r="H366" s="2">
        <f t="shared" ca="1" si="40"/>
        <v>0.98064027342846338</v>
      </c>
      <c r="I366" s="2"/>
      <c r="J366" s="15">
        <f ca="1">-LN(K366) /NegExp_Labda</f>
        <v>10.791917365786976</v>
      </c>
      <c r="K366" s="2">
        <f t="shared" ca="1" si="41"/>
        <v>0.11551169795451444</v>
      </c>
      <c r="L366" s="2"/>
      <c r="M366" s="17">
        <f ca="1">VLOOKUP(N366,$S$5:$T$105,2,TRUE)</f>
        <v>4</v>
      </c>
      <c r="N366" s="2">
        <f t="shared" ca="1" si="36"/>
        <v>0.28529560991664427</v>
      </c>
      <c r="O366" s="2"/>
      <c r="P366" s="31">
        <f t="shared" ca="1" si="37"/>
        <v>7.3757030541329325</v>
      </c>
      <c r="Q366" s="2"/>
      <c r="R366" s="2"/>
      <c r="S366" s="2"/>
      <c r="T366" s="2"/>
    </row>
    <row r="367" spans="1:20" x14ac:dyDescent="0.25">
      <c r="A367" s="32">
        <f ca="1">Uniform_A+B367*(Uniform_B-Uniform_A)</f>
        <v>4.469507387011495</v>
      </c>
      <c r="B367" s="2">
        <f t="shared" ca="1" si="38"/>
        <v>0.44695073870114954</v>
      </c>
      <c r="C367" s="4"/>
      <c r="D367" s="5">
        <f ca="1">IF(E367&lt;(Driehoek_C-Driehoek_A)/(Driehoek_B-Driehoek_A),Driehoek_A+SQRT(E367*(Driehoek_B-Driehoek_A)*(Driehoek_C-Driehoek_A)),Driehoek_B-SQRT((1-E367)*(Driehoek_B-Driehoek_A)*(Driehoek_B-Driehoek_C)))</f>
        <v>4.0069007736269491</v>
      </c>
      <c r="E367" s="2">
        <f t="shared" ca="1" si="39"/>
        <v>0.28768457473122389</v>
      </c>
      <c r="F367" s="2"/>
      <c r="G367" s="15">
        <f ca="1">_xlfn.NORM.INV(H367,Normaal_Mu,Normaal_Sigma)</f>
        <v>7.3614420575916899</v>
      </c>
      <c r="H367" s="2">
        <f t="shared" ca="1" si="40"/>
        <v>0.88114321758776681</v>
      </c>
      <c r="I367" s="2"/>
      <c r="J367" s="15">
        <f ca="1">-LN(K367) /NegExp_Labda</f>
        <v>4.0205089690082989</v>
      </c>
      <c r="K367" s="2">
        <f t="shared" ca="1" si="41"/>
        <v>0.44748968410974543</v>
      </c>
      <c r="L367" s="2"/>
      <c r="M367" s="17">
        <f ca="1">VLOOKUP(N367,$S$5:$T$105,2,TRUE)</f>
        <v>5</v>
      </c>
      <c r="N367" s="2">
        <f t="shared" ca="1" si="36"/>
        <v>0.4662827265315127</v>
      </c>
      <c r="O367" s="2"/>
      <c r="P367" s="31">
        <f t="shared" ca="1" si="37"/>
        <v>4.9716718374476869</v>
      </c>
      <c r="Q367" s="2"/>
      <c r="R367" s="2"/>
      <c r="S367" s="2"/>
      <c r="T367" s="2"/>
    </row>
    <row r="368" spans="1:20" x14ac:dyDescent="0.25">
      <c r="A368" s="32">
        <f ca="1">Uniform_A+B368*(Uniform_B-Uniform_A)</f>
        <v>1.6984153167237315</v>
      </c>
      <c r="B368" s="2">
        <f t="shared" ca="1" si="38"/>
        <v>0.16984153167237315</v>
      </c>
      <c r="C368" s="4"/>
      <c r="D368" s="5">
        <f ca="1">IF(E368&lt;(Driehoek_C-Driehoek_A)/(Driehoek_B-Driehoek_A),Driehoek_A+SQRT(E368*(Driehoek_B-Driehoek_A)*(Driehoek_C-Driehoek_A)),Driehoek_B-SQRT((1-E368)*(Driehoek_B-Driehoek_A)*(Driehoek_B-Driehoek_C)))</f>
        <v>3.0171520637838505</v>
      </c>
      <c r="E368" s="2">
        <f t="shared" ca="1" si="39"/>
        <v>7.3899880061410461E-2</v>
      </c>
      <c r="F368" s="2"/>
      <c r="G368" s="15">
        <f ca="1">_xlfn.NORM.INV(H368,Normaal_Mu,Normaal_Sigma)</f>
        <v>2.5582708052960408</v>
      </c>
      <c r="H368" s="2">
        <f t="shared" ca="1" si="40"/>
        <v>0.11106864535552896</v>
      </c>
      <c r="I368" s="2"/>
      <c r="J368" s="15">
        <f ca="1">-LN(K368) /NegExp_Labda</f>
        <v>21.672741582185704</v>
      </c>
      <c r="K368" s="2">
        <f t="shared" ca="1" si="41"/>
        <v>1.3107793310863647E-2</v>
      </c>
      <c r="L368" s="2"/>
      <c r="M368" s="17">
        <f ca="1">VLOOKUP(N368,$S$5:$T$105,2,TRUE)</f>
        <v>5</v>
      </c>
      <c r="N368" s="2">
        <f t="shared" ca="1" si="36"/>
        <v>0.50655798847527711</v>
      </c>
      <c r="O368" s="2"/>
      <c r="P368" s="31">
        <f t="shared" ca="1" si="37"/>
        <v>6.7893159535978658</v>
      </c>
      <c r="Q368" s="2"/>
      <c r="R368" s="2"/>
      <c r="S368" s="2"/>
      <c r="T368" s="2"/>
    </row>
    <row r="369" spans="1:20" x14ac:dyDescent="0.25">
      <c r="A369" s="32">
        <f ca="1">Uniform_A+B369*(Uniform_B-Uniform_A)</f>
        <v>0.31318023612605383</v>
      </c>
      <c r="B369" s="2">
        <f t="shared" ca="1" si="38"/>
        <v>3.1318023612605383E-2</v>
      </c>
      <c r="C369" s="4"/>
      <c r="D369" s="5">
        <f ca="1">IF(E369&lt;(Driehoek_C-Driehoek_A)/(Driehoek_B-Driehoek_A),Driehoek_A+SQRT(E369*(Driehoek_B-Driehoek_A)*(Driehoek_C-Driehoek_A)),Driehoek_B-SQRT((1-E369)*(Driehoek_B-Driehoek_A)*(Driehoek_B-Driehoek_C)))</f>
        <v>3.2218533943285008</v>
      </c>
      <c r="E369" s="2">
        <f t="shared" ca="1" si="39"/>
        <v>0.10663755123086283</v>
      </c>
      <c r="F369" s="2"/>
      <c r="G369" s="15">
        <f ca="1">_xlfn.NORM.INV(H369,Normaal_Mu,Normaal_Sigma)</f>
        <v>5.0927088489295924</v>
      </c>
      <c r="H369" s="2">
        <f t="shared" ca="1" si="40"/>
        <v>0.51848611927766353</v>
      </c>
      <c r="I369" s="2"/>
      <c r="J369" s="15">
        <f ca="1">-LN(K369) /NegExp_Labda</f>
        <v>2.0798069567748603</v>
      </c>
      <c r="K369" s="2">
        <f t="shared" ca="1" si="41"/>
        <v>0.65970574033745921</v>
      </c>
      <c r="L369" s="2"/>
      <c r="M369" s="17">
        <f ca="1">VLOOKUP(N369,$S$5:$T$105,2,TRUE)</f>
        <v>6</v>
      </c>
      <c r="N369" s="2">
        <f t="shared" ca="1" si="36"/>
        <v>0.68922038960250243</v>
      </c>
      <c r="O369" s="2"/>
      <c r="P369" s="31">
        <f t="shared" ca="1" si="37"/>
        <v>3.3415098872318012</v>
      </c>
      <c r="Q369" s="2"/>
      <c r="R369" s="2"/>
      <c r="S369" s="2"/>
      <c r="T369" s="2"/>
    </row>
    <row r="370" spans="1:20" x14ac:dyDescent="0.25">
      <c r="A370" s="32">
        <f ca="1">Uniform_A+B370*(Uniform_B-Uniform_A)</f>
        <v>5.155343095228436</v>
      </c>
      <c r="B370" s="2">
        <f t="shared" ca="1" si="38"/>
        <v>0.51553430952284363</v>
      </c>
      <c r="C370" s="4"/>
      <c r="D370" s="5">
        <f ca="1">IF(E370&lt;(Driehoek_C-Driehoek_A)/(Driehoek_B-Driehoek_A),Driehoek_A+SQRT(E370*(Driehoek_B-Driehoek_A)*(Driehoek_C-Driehoek_A)),Driehoek_B-SQRT((1-E370)*(Driehoek_B-Driehoek_A)*(Driehoek_B-Driehoek_C)))</f>
        <v>5.2602737254047716</v>
      </c>
      <c r="E370" s="2">
        <f t="shared" ca="1" si="39"/>
        <v>0.60041278260291697</v>
      </c>
      <c r="F370" s="2"/>
      <c r="G370" s="15">
        <f ca="1">_xlfn.NORM.INV(H370,Normaal_Mu,Normaal_Sigma)</f>
        <v>4.4538410396156749</v>
      </c>
      <c r="H370" s="2">
        <f t="shared" ca="1" si="40"/>
        <v>0.39239605994779425</v>
      </c>
      <c r="I370" s="2"/>
      <c r="J370" s="15">
        <f ca="1">-LN(K370) /NegExp_Labda</f>
        <v>4.3990772328778709</v>
      </c>
      <c r="K370" s="2">
        <f t="shared" ca="1" si="41"/>
        <v>0.41485946835250609</v>
      </c>
      <c r="L370" s="2"/>
      <c r="M370" s="17">
        <f ca="1">VLOOKUP(N370,$S$5:$T$105,2,TRUE)</f>
        <v>4</v>
      </c>
      <c r="N370" s="2">
        <f t="shared" ca="1" si="36"/>
        <v>0.28621269352487255</v>
      </c>
      <c r="O370" s="2"/>
      <c r="P370" s="31">
        <f t="shared" ca="1" si="37"/>
        <v>4.6537070186253509</v>
      </c>
      <c r="Q370" s="2"/>
      <c r="R370" s="2"/>
      <c r="S370" s="2"/>
      <c r="T370" s="2"/>
    </row>
    <row r="371" spans="1:20" x14ac:dyDescent="0.25">
      <c r="A371" s="32">
        <f ca="1">Uniform_A+B371*(Uniform_B-Uniform_A)</f>
        <v>5.0348532610634047</v>
      </c>
      <c r="B371" s="2">
        <f t="shared" ca="1" si="38"/>
        <v>0.50348532610634045</v>
      </c>
      <c r="C371" s="4"/>
      <c r="D371" s="5">
        <f ca="1">IF(E371&lt;(Driehoek_C-Driehoek_A)/(Driehoek_B-Driehoek_A),Driehoek_A+SQRT(E371*(Driehoek_B-Driehoek_A)*(Driehoek_C-Driehoek_A)),Driehoek_B-SQRT((1-E371)*(Driehoek_B-Driehoek_A)*(Driehoek_B-Driehoek_C)))</f>
        <v>5.2904046848478767</v>
      </c>
      <c r="E371" s="2">
        <f t="shared" ca="1" si="39"/>
        <v>0.60682578850861202</v>
      </c>
      <c r="F371" s="2"/>
      <c r="G371" s="15">
        <f ca="1">_xlfn.NORM.INV(H371,Normaal_Mu,Normaal_Sigma)</f>
        <v>3.8183199705864057</v>
      </c>
      <c r="H371" s="2">
        <f t="shared" ca="1" si="40"/>
        <v>0.27731381053530146</v>
      </c>
      <c r="I371" s="2"/>
      <c r="J371" s="15">
        <f ca="1">-LN(K371) /NegExp_Labda</f>
        <v>10.041971311687719</v>
      </c>
      <c r="K371" s="2">
        <f t="shared" ca="1" si="41"/>
        <v>0.13420399816031747</v>
      </c>
      <c r="L371" s="2"/>
      <c r="M371" s="17">
        <f ca="1">VLOOKUP(N371,$S$5:$T$105,2,TRUE)</f>
        <v>5</v>
      </c>
      <c r="N371" s="2">
        <f t="shared" ca="1" si="36"/>
        <v>0.58992780606610362</v>
      </c>
      <c r="O371" s="2"/>
      <c r="P371" s="31">
        <f t="shared" ca="1" si="37"/>
        <v>5.837109845637082</v>
      </c>
      <c r="Q371" s="2"/>
      <c r="R371" s="2"/>
      <c r="S371" s="2"/>
      <c r="T371" s="2"/>
    </row>
    <row r="372" spans="1:20" x14ac:dyDescent="0.25">
      <c r="A372" s="32">
        <f ca="1">Uniform_A+B372*(Uniform_B-Uniform_A)</f>
        <v>5.0421266535853402</v>
      </c>
      <c r="B372" s="2">
        <f t="shared" ca="1" si="38"/>
        <v>0.50421266535853404</v>
      </c>
      <c r="C372" s="4"/>
      <c r="D372" s="5">
        <f ca="1">IF(E372&lt;(Driehoek_C-Driehoek_A)/(Driehoek_B-Driehoek_A),Driehoek_A+SQRT(E372*(Driehoek_B-Driehoek_A)*(Driehoek_C-Driehoek_A)),Driehoek_B-SQRT((1-E372)*(Driehoek_B-Driehoek_A)*(Driehoek_B-Driehoek_C)))</f>
        <v>6.4336025750038566</v>
      </c>
      <c r="E372" s="2">
        <f t="shared" ca="1" si="39"/>
        <v>0.81181726448494762</v>
      </c>
      <c r="F372" s="2"/>
      <c r="G372" s="15">
        <f ca="1">_xlfn.NORM.INV(H372,Normaal_Mu,Normaal_Sigma)</f>
        <v>6.7118265453139827</v>
      </c>
      <c r="H372" s="2">
        <f t="shared" ca="1" si="40"/>
        <v>0.80397712357049911</v>
      </c>
      <c r="I372" s="2"/>
      <c r="J372" s="15">
        <f ca="1">-LN(K372) /NegExp_Labda</f>
        <v>0.71946835461503278</v>
      </c>
      <c r="K372" s="2">
        <f t="shared" ca="1" si="41"/>
        <v>0.86597982199921786</v>
      </c>
      <c r="L372" s="2"/>
      <c r="M372" s="17">
        <f ca="1">VLOOKUP(N372,$S$5:$T$105,2,TRUE)</f>
        <v>4</v>
      </c>
      <c r="N372" s="2">
        <f t="shared" ca="1" si="36"/>
        <v>0.37998027508907306</v>
      </c>
      <c r="O372" s="2"/>
      <c r="P372" s="31">
        <f t="shared" ca="1" si="37"/>
        <v>4.5814048257036415</v>
      </c>
      <c r="Q372" s="2"/>
      <c r="R372" s="2"/>
      <c r="S372" s="2"/>
      <c r="T372" s="2"/>
    </row>
    <row r="373" spans="1:20" x14ac:dyDescent="0.25">
      <c r="A373" s="32">
        <f ca="1">Uniform_A+B373*(Uniform_B-Uniform_A)</f>
        <v>1.43144157370244</v>
      </c>
      <c r="B373" s="2">
        <f t="shared" ca="1" si="38"/>
        <v>0.143144157370244</v>
      </c>
      <c r="C373" s="4"/>
      <c r="D373" s="5">
        <f ca="1">IF(E373&lt;(Driehoek_C-Driehoek_A)/(Driehoek_B-Driehoek_A),Driehoek_A+SQRT(E373*(Driehoek_B-Driehoek_A)*(Driehoek_C-Driehoek_A)),Driehoek_B-SQRT((1-E373)*(Driehoek_B-Driehoek_A)*(Driehoek_B-Driehoek_C)))</f>
        <v>7.3310520360038431</v>
      </c>
      <c r="E373" s="2">
        <f t="shared" ca="1" si="39"/>
        <v>0.92041750552780233</v>
      </c>
      <c r="F373" s="2"/>
      <c r="G373" s="15">
        <f ca="1">_xlfn.NORM.INV(H373,Normaal_Mu,Normaal_Sigma)</f>
        <v>3.2733497755323886</v>
      </c>
      <c r="H373" s="2">
        <f t="shared" ca="1" si="40"/>
        <v>0.19397937043858049</v>
      </c>
      <c r="I373" s="2"/>
      <c r="J373" s="15">
        <f ca="1">-LN(K373) /NegExp_Labda</f>
        <v>8.1021324234037806</v>
      </c>
      <c r="K373" s="2">
        <f t="shared" ca="1" si="41"/>
        <v>0.19781431631537194</v>
      </c>
      <c r="L373" s="2"/>
      <c r="M373" s="17">
        <f ca="1">VLOOKUP(N373,$S$5:$T$105,2,TRUE)</f>
        <v>4</v>
      </c>
      <c r="N373" s="2">
        <f t="shared" ca="1" si="36"/>
        <v>0.3777600877385503</v>
      </c>
      <c r="O373" s="2"/>
      <c r="P373" s="31">
        <f t="shared" ca="1" si="37"/>
        <v>4.8275951617284907</v>
      </c>
      <c r="Q373" s="2"/>
      <c r="R373" s="2"/>
      <c r="S373" s="2"/>
      <c r="T373" s="2"/>
    </row>
    <row r="374" spans="1:20" x14ac:dyDescent="0.25">
      <c r="A374" s="32">
        <f ca="1">Uniform_A+B374*(Uniform_B-Uniform_A)</f>
        <v>6.2850045129189596</v>
      </c>
      <c r="B374" s="2">
        <f t="shared" ca="1" si="38"/>
        <v>0.62850045129189591</v>
      </c>
      <c r="C374" s="4"/>
      <c r="D374" s="5">
        <f ca="1">IF(E374&lt;(Driehoek_C-Driehoek_A)/(Driehoek_B-Driehoek_A),Driehoek_A+SQRT(E374*(Driehoek_B-Driehoek_A)*(Driehoek_C-Driehoek_A)),Driehoek_B-SQRT((1-E374)*(Driehoek_B-Driehoek_A)*(Driehoek_B-Driehoek_C)))</f>
        <v>4.7670145119293332</v>
      </c>
      <c r="E374" s="2">
        <f t="shared" ca="1" si="39"/>
        <v>0.48805239593666117</v>
      </c>
      <c r="F374" s="2"/>
      <c r="G374" s="15">
        <f ca="1">_xlfn.NORM.INV(H374,Normaal_Mu,Normaal_Sigma)</f>
        <v>7.8333955989764394</v>
      </c>
      <c r="H374" s="2">
        <f t="shared" ca="1" si="40"/>
        <v>0.92171434965303234</v>
      </c>
      <c r="I374" s="2"/>
      <c r="J374" s="15">
        <f ca="1">-LN(K374) /NegExp_Labda</f>
        <v>2.025507901995184</v>
      </c>
      <c r="K374" s="2">
        <f t="shared" ca="1" si="41"/>
        <v>0.66690906252888849</v>
      </c>
      <c r="L374" s="2"/>
      <c r="M374" s="17">
        <f ca="1">VLOOKUP(N374,$S$5:$T$105,2,TRUE)</f>
        <v>4</v>
      </c>
      <c r="N374" s="2">
        <f t="shared" ca="1" si="36"/>
        <v>0.28185515124782701</v>
      </c>
      <c r="O374" s="2"/>
      <c r="P374" s="31">
        <f t="shared" ca="1" si="37"/>
        <v>4.9821845051639828</v>
      </c>
      <c r="Q374" s="2"/>
      <c r="R374" s="2"/>
      <c r="S374" s="2"/>
      <c r="T374" s="2"/>
    </row>
    <row r="375" spans="1:20" x14ac:dyDescent="0.25">
      <c r="A375" s="32">
        <f ca="1">Uniform_A+B375*(Uniform_B-Uniform_A)</f>
        <v>8.2887735945356003</v>
      </c>
      <c r="B375" s="2">
        <f t="shared" ca="1" si="38"/>
        <v>0.82887735945356</v>
      </c>
      <c r="C375" s="4"/>
      <c r="D375" s="5">
        <f ca="1">IF(E375&lt;(Driehoek_C-Driehoek_A)/(Driehoek_B-Driehoek_A),Driehoek_A+SQRT(E375*(Driehoek_B-Driehoek_A)*(Driehoek_C-Driehoek_A)),Driehoek_B-SQRT((1-E375)*(Driehoek_B-Driehoek_A)*(Driehoek_B-Driehoek_C)))</f>
        <v>4.8129142154898084</v>
      </c>
      <c r="E375" s="2">
        <f t="shared" ca="1" si="39"/>
        <v>0.49909464666150483</v>
      </c>
      <c r="F375" s="2"/>
      <c r="G375" s="15">
        <f ca="1">_xlfn.NORM.INV(H375,Normaal_Mu,Normaal_Sigma)</f>
        <v>4.461424062118291</v>
      </c>
      <c r="H375" s="2">
        <f t="shared" ca="1" si="40"/>
        <v>0.39385404487026399</v>
      </c>
      <c r="I375" s="2"/>
      <c r="J375" s="15">
        <f ca="1">-LN(K375) /NegExp_Labda</f>
        <v>5.7980134680953084</v>
      </c>
      <c r="K375" s="2">
        <f t="shared" ca="1" si="41"/>
        <v>0.31361075568814978</v>
      </c>
      <c r="L375" s="2"/>
      <c r="M375" s="17">
        <f ca="1">VLOOKUP(N375,$S$5:$T$105,2,TRUE)</f>
        <v>3</v>
      </c>
      <c r="N375" s="2">
        <f t="shared" ca="1" si="36"/>
        <v>0.2343344192030159</v>
      </c>
      <c r="O375" s="2"/>
      <c r="P375" s="31">
        <f t="shared" ca="1" si="37"/>
        <v>5.2722250680478018</v>
      </c>
      <c r="Q375" s="2"/>
      <c r="R375" s="2"/>
      <c r="S375" s="2"/>
      <c r="T375" s="2"/>
    </row>
    <row r="376" spans="1:20" x14ac:dyDescent="0.25">
      <c r="A376" s="32">
        <f ca="1">Uniform_A+B376*(Uniform_B-Uniform_A)</f>
        <v>5.1242743946645133</v>
      </c>
      <c r="B376" s="2">
        <f t="shared" ca="1" si="38"/>
        <v>0.51242743946645131</v>
      </c>
      <c r="C376" s="4"/>
      <c r="D376" s="5">
        <f ca="1">IF(E376&lt;(Driehoek_C-Driehoek_A)/(Driehoek_B-Driehoek_A),Driehoek_A+SQRT(E376*(Driehoek_B-Driehoek_A)*(Driehoek_C-Driehoek_A)),Driehoek_B-SQRT((1-E376)*(Driehoek_B-Driehoek_A)*(Driehoek_B-Driehoek_C)))</f>
        <v>2.377674544686343</v>
      </c>
      <c r="E376" s="2">
        <f t="shared" ca="1" si="39"/>
        <v>1.0188432978859741E-2</v>
      </c>
      <c r="F376" s="2"/>
      <c r="G376" s="15">
        <f ca="1">_xlfn.NORM.INV(H376,Normaal_Mu,Normaal_Sigma)</f>
        <v>4.642713308546532</v>
      </c>
      <c r="H376" s="2">
        <f t="shared" ca="1" si="40"/>
        <v>0.42910887847623447</v>
      </c>
      <c r="I376" s="2"/>
      <c r="J376" s="15">
        <f ca="1">-LN(K376) /NegExp_Labda</f>
        <v>4.7260810532379587</v>
      </c>
      <c r="K376" s="2">
        <f t="shared" ca="1" si="41"/>
        <v>0.38859554332417845</v>
      </c>
      <c r="L376" s="2"/>
      <c r="M376" s="17">
        <f ca="1">VLOOKUP(N376,$S$5:$T$105,2,TRUE)</f>
        <v>4</v>
      </c>
      <c r="N376" s="2">
        <f t="shared" ca="1" si="36"/>
        <v>0.36525890630388225</v>
      </c>
      <c r="O376" s="2"/>
      <c r="P376" s="31">
        <f t="shared" ca="1" si="37"/>
        <v>4.1741486602270701</v>
      </c>
      <c r="Q376" s="2"/>
      <c r="R376" s="2"/>
      <c r="S376" s="2"/>
      <c r="T376" s="2"/>
    </row>
    <row r="377" spans="1:20" x14ac:dyDescent="0.25">
      <c r="A377" s="32">
        <f ca="1">Uniform_A+B377*(Uniform_B-Uniform_A)</f>
        <v>2.8141215227213001</v>
      </c>
      <c r="B377" s="2">
        <f t="shared" ca="1" si="38"/>
        <v>0.28141215227213001</v>
      </c>
      <c r="C377" s="4"/>
      <c r="D377" s="5">
        <f ca="1">IF(E377&lt;(Driehoek_C-Driehoek_A)/(Driehoek_B-Driehoek_A),Driehoek_A+SQRT(E377*(Driehoek_B-Driehoek_A)*(Driehoek_C-Driehoek_A)),Driehoek_B-SQRT((1-E377)*(Driehoek_B-Driehoek_A)*(Driehoek_B-Driehoek_C)))</f>
        <v>3.2526513702997049</v>
      </c>
      <c r="E377" s="2">
        <f t="shared" ca="1" si="39"/>
        <v>0.11208110396526627</v>
      </c>
      <c r="F377" s="2"/>
      <c r="G377" s="15">
        <f ca="1">_xlfn.NORM.INV(H377,Normaal_Mu,Normaal_Sigma)</f>
        <v>3.418095795175911</v>
      </c>
      <c r="H377" s="2">
        <f t="shared" ca="1" si="40"/>
        <v>0.21448597123354007</v>
      </c>
      <c r="I377" s="2"/>
      <c r="J377" s="15">
        <f ca="1">-LN(K377) /NegExp_Labda</f>
        <v>0.19455591340034722</v>
      </c>
      <c r="K377" s="2">
        <f t="shared" ca="1" si="41"/>
        <v>0.9618361330602998</v>
      </c>
      <c r="L377" s="2"/>
      <c r="M377" s="17">
        <f ca="1">VLOOKUP(N377,$S$5:$T$105,2,TRUE)</f>
        <v>3</v>
      </c>
      <c r="N377" s="2">
        <f t="shared" ca="1" si="36"/>
        <v>0.23224168806002699</v>
      </c>
      <c r="O377" s="2"/>
      <c r="P377" s="31">
        <f t="shared" ca="1" si="37"/>
        <v>2.5358849203194525</v>
      </c>
      <c r="Q377" s="2"/>
      <c r="R377" s="2"/>
      <c r="S377" s="2"/>
      <c r="T377" s="2"/>
    </row>
    <row r="378" spans="1:20" x14ac:dyDescent="0.25">
      <c r="A378" s="32">
        <f ca="1">Uniform_A+B378*(Uniform_B-Uniform_A)</f>
        <v>7.9244292253824513</v>
      </c>
      <c r="B378" s="2">
        <f t="shared" ca="1" si="38"/>
        <v>0.79244292253824511</v>
      </c>
      <c r="C378" s="4"/>
      <c r="D378" s="5">
        <f ca="1">IF(E378&lt;(Driehoek_C-Driehoek_A)/(Driehoek_B-Driehoek_A),Driehoek_A+SQRT(E378*(Driehoek_B-Driehoek_A)*(Driehoek_C-Driehoek_A)),Driehoek_B-SQRT((1-E378)*(Driehoek_B-Driehoek_A)*(Driehoek_B-Driehoek_C)))</f>
        <v>5.2199524661161298</v>
      </c>
      <c r="E378" s="2">
        <f t="shared" ca="1" si="39"/>
        <v>0.59174973261652775</v>
      </c>
      <c r="F378" s="2"/>
      <c r="G378" s="15">
        <f ca="1">_xlfn.NORM.INV(H378,Normaal_Mu,Normaal_Sigma)</f>
        <v>8.1993073422877831</v>
      </c>
      <c r="H378" s="2">
        <f t="shared" ca="1" si="40"/>
        <v>0.94516228257004875</v>
      </c>
      <c r="I378" s="2"/>
      <c r="J378" s="15">
        <f ca="1">-LN(K378) /NegExp_Labda</f>
        <v>6.8234087899254829</v>
      </c>
      <c r="K378" s="2">
        <f t="shared" ca="1" si="41"/>
        <v>0.25546196178256297</v>
      </c>
      <c r="L378" s="2"/>
      <c r="M378" s="17">
        <f ca="1">VLOOKUP(N378,$S$5:$T$105,2,TRUE)</f>
        <v>2</v>
      </c>
      <c r="N378" s="2">
        <f t="shared" ca="1" si="36"/>
        <v>5.6483683898139403E-2</v>
      </c>
      <c r="O378" s="2"/>
      <c r="P378" s="31">
        <f t="shared" ca="1" si="37"/>
        <v>6.0334195647423687</v>
      </c>
      <c r="Q378" s="2"/>
      <c r="R378" s="2"/>
      <c r="S378" s="2"/>
      <c r="T378" s="2"/>
    </row>
    <row r="379" spans="1:20" x14ac:dyDescent="0.25">
      <c r="A379" s="32">
        <f ca="1">Uniform_A+B379*(Uniform_B-Uniform_A)</f>
        <v>6.211873429619831</v>
      </c>
      <c r="B379" s="2">
        <f t="shared" ca="1" si="38"/>
        <v>0.62118734296198308</v>
      </c>
      <c r="C379" s="4"/>
      <c r="D379" s="5">
        <f ca="1">IF(E379&lt;(Driehoek_C-Driehoek_A)/(Driehoek_B-Driehoek_A),Driehoek_A+SQRT(E379*(Driehoek_B-Driehoek_A)*(Driehoek_C-Driehoek_A)),Driehoek_B-SQRT((1-E379)*(Driehoek_B-Driehoek_A)*(Driehoek_B-Driehoek_C)))</f>
        <v>4.7742051663899003</v>
      </c>
      <c r="E379" s="2">
        <f t="shared" ca="1" si="39"/>
        <v>0.48979022926383387</v>
      </c>
      <c r="F379" s="2"/>
      <c r="G379" s="15">
        <f ca="1">_xlfn.NORM.INV(H379,Normaal_Mu,Normaal_Sigma)</f>
        <v>1.9226856071640235</v>
      </c>
      <c r="H379" s="2">
        <f t="shared" ca="1" si="40"/>
        <v>6.1944003587750318E-2</v>
      </c>
      <c r="I379" s="2"/>
      <c r="J379" s="15">
        <f ca="1">-LN(K379) /NegExp_Labda</f>
        <v>0.3757242667243938</v>
      </c>
      <c r="K379" s="2">
        <f t="shared" ca="1" si="41"/>
        <v>0.92760910931408369</v>
      </c>
      <c r="L379" s="2"/>
      <c r="M379" s="17">
        <f ca="1">VLOOKUP(N379,$S$5:$T$105,2,TRUE)</f>
        <v>3</v>
      </c>
      <c r="N379" s="2">
        <f t="shared" ca="1" si="36"/>
        <v>0.22533139347399467</v>
      </c>
      <c r="O379" s="2"/>
      <c r="P379" s="31">
        <f t="shared" ca="1" si="37"/>
        <v>3.2568976939796301</v>
      </c>
      <c r="Q379" s="2"/>
      <c r="R379" s="2"/>
      <c r="S379" s="2"/>
      <c r="T379" s="2"/>
    </row>
    <row r="380" spans="1:20" x14ac:dyDescent="0.25">
      <c r="A380" s="32">
        <f ca="1">Uniform_A+B380*(Uniform_B-Uniform_A)</f>
        <v>4.8449621553378925</v>
      </c>
      <c r="B380" s="2">
        <f t="shared" ca="1" si="38"/>
        <v>0.4844962155337893</v>
      </c>
      <c r="C380" s="4"/>
      <c r="D380" s="5">
        <f ca="1">IF(E380&lt;(Driehoek_C-Driehoek_A)/(Driehoek_B-Driehoek_A),Driehoek_A+SQRT(E380*(Driehoek_B-Driehoek_A)*(Driehoek_C-Driehoek_A)),Driehoek_B-SQRT((1-E380)*(Driehoek_B-Driehoek_A)*(Driehoek_B-Driehoek_C)))</f>
        <v>7.556579528168835</v>
      </c>
      <c r="E380" s="2">
        <f t="shared" ca="1" si="39"/>
        <v>0.94047249547139133</v>
      </c>
      <c r="F380" s="2"/>
      <c r="G380" s="15">
        <f ca="1">_xlfn.NORM.INV(H380,Normaal_Mu,Normaal_Sigma)</f>
        <v>3.2426736599768349</v>
      </c>
      <c r="H380" s="2">
        <f t="shared" ca="1" si="40"/>
        <v>0.18979196682115185</v>
      </c>
      <c r="I380" s="2"/>
      <c r="J380" s="15">
        <f ca="1">-LN(K380) /NegExp_Labda</f>
        <v>5.4874674187858101</v>
      </c>
      <c r="K380" s="2">
        <f t="shared" ca="1" si="41"/>
        <v>0.33370647700221101</v>
      </c>
      <c r="L380" s="2"/>
      <c r="M380" s="17">
        <f ca="1">VLOOKUP(N380,$S$5:$T$105,2,TRUE)</f>
        <v>1</v>
      </c>
      <c r="N380" s="2">
        <f t="shared" ca="1" si="36"/>
        <v>2.3759365690782297E-2</v>
      </c>
      <c r="O380" s="2"/>
      <c r="P380" s="31">
        <f t="shared" ca="1" si="37"/>
        <v>4.4263365524538738</v>
      </c>
      <c r="Q380" s="2"/>
      <c r="R380" s="2"/>
      <c r="S380" s="2"/>
      <c r="T380" s="2"/>
    </row>
    <row r="381" spans="1:20" x14ac:dyDescent="0.25">
      <c r="A381" s="32">
        <f ca="1">Uniform_A+B381*(Uniform_B-Uniform_A)</f>
        <v>1.1876148398422737</v>
      </c>
      <c r="B381" s="2">
        <f t="shared" ca="1" si="38"/>
        <v>0.11876148398422737</v>
      </c>
      <c r="C381" s="4"/>
      <c r="D381" s="5">
        <f ca="1">IF(E381&lt;(Driehoek_C-Driehoek_A)/(Driehoek_B-Driehoek_A),Driehoek_A+SQRT(E381*(Driehoek_B-Driehoek_A)*(Driehoek_C-Driehoek_A)),Driehoek_B-SQRT((1-E381)*(Driehoek_B-Driehoek_A)*(Driehoek_B-Driehoek_C)))</f>
        <v>5.8698506783617326</v>
      </c>
      <c r="E381" s="2">
        <f t="shared" ca="1" si="39"/>
        <v>0.72006186354992829</v>
      </c>
      <c r="F381" s="2"/>
      <c r="G381" s="15">
        <f ca="1">_xlfn.NORM.INV(H381,Normaal_Mu,Normaal_Sigma)</f>
        <v>2.9899081406060954</v>
      </c>
      <c r="H381" s="2">
        <f t="shared" ca="1" si="40"/>
        <v>0.15743736711124345</v>
      </c>
      <c r="I381" s="2"/>
      <c r="J381" s="15">
        <f ca="1">-LN(K381) /NegExp_Labda</f>
        <v>7.5166789373305614</v>
      </c>
      <c r="K381" s="2">
        <f t="shared" ca="1" si="41"/>
        <v>0.22238708541563057</v>
      </c>
      <c r="L381" s="2"/>
      <c r="M381" s="17">
        <f ca="1">VLOOKUP(N381,$S$5:$T$105,2,TRUE)</f>
        <v>6</v>
      </c>
      <c r="N381" s="2">
        <f t="shared" ca="1" si="36"/>
        <v>0.74430831368559169</v>
      </c>
      <c r="O381" s="2"/>
      <c r="P381" s="31">
        <f t="shared" ca="1" si="37"/>
        <v>4.7128105192281327</v>
      </c>
      <c r="Q381" s="2"/>
      <c r="R381" s="2"/>
      <c r="S381" s="2"/>
      <c r="T381" s="2"/>
    </row>
    <row r="382" spans="1:20" x14ac:dyDescent="0.25">
      <c r="A382" s="32">
        <f ca="1">Uniform_A+B382*(Uniform_B-Uniform_A)</f>
        <v>2.3496799621362796</v>
      </c>
      <c r="B382" s="2">
        <f t="shared" ca="1" si="38"/>
        <v>0.23496799621362796</v>
      </c>
      <c r="C382" s="4"/>
      <c r="D382" s="5">
        <f ca="1">IF(E382&lt;(Driehoek_C-Driehoek_A)/(Driehoek_B-Driehoek_A),Driehoek_A+SQRT(E382*(Driehoek_B-Driehoek_A)*(Driehoek_C-Driehoek_A)),Driehoek_B-SQRT((1-E382)*(Driehoek_B-Driehoek_A)*(Driehoek_B-Driehoek_C)))</f>
        <v>2.6725773572082456</v>
      </c>
      <c r="E382" s="2">
        <f t="shared" ca="1" si="39"/>
        <v>3.2311450102087691E-2</v>
      </c>
      <c r="F382" s="2"/>
      <c r="G382" s="15">
        <f ca="1">_xlfn.NORM.INV(H382,Normaal_Mu,Normaal_Sigma)</f>
        <v>5.2271499266601884</v>
      </c>
      <c r="H382" s="2">
        <f t="shared" ca="1" si="40"/>
        <v>0.54521263236480288</v>
      </c>
      <c r="I382" s="2"/>
      <c r="J382" s="15">
        <f ca="1">-LN(K382) /NegExp_Labda</f>
        <v>9.0189836684460509</v>
      </c>
      <c r="K382" s="2">
        <f t="shared" ca="1" si="41"/>
        <v>0.16467248226466624</v>
      </c>
      <c r="L382" s="2"/>
      <c r="M382" s="17">
        <f ca="1">VLOOKUP(N382,$S$5:$T$105,2,TRUE)</f>
        <v>5</v>
      </c>
      <c r="N382" s="2">
        <f t="shared" ca="1" si="36"/>
        <v>0.60110201156641929</v>
      </c>
      <c r="O382" s="2"/>
      <c r="P382" s="31">
        <f t="shared" ca="1" si="37"/>
        <v>4.8536781828901532</v>
      </c>
      <c r="Q382" s="2"/>
      <c r="R382" s="2"/>
      <c r="S382" s="2"/>
      <c r="T382" s="2"/>
    </row>
    <row r="383" spans="1:20" x14ac:dyDescent="0.25">
      <c r="A383" s="32">
        <f ca="1">Uniform_A+B383*(Uniform_B-Uniform_A)</f>
        <v>4.7911432655986363</v>
      </c>
      <c r="B383" s="2">
        <f t="shared" ca="1" si="38"/>
        <v>0.47911432655986363</v>
      </c>
      <c r="C383" s="4"/>
      <c r="D383" s="5">
        <f ca="1">IF(E383&lt;(Driehoek_C-Driehoek_A)/(Driehoek_B-Driehoek_A),Driehoek_A+SQRT(E383*(Driehoek_B-Driehoek_A)*(Driehoek_C-Driehoek_A)),Driehoek_B-SQRT((1-E383)*(Driehoek_B-Driehoek_A)*(Driehoek_B-Driehoek_C)))</f>
        <v>8.5782638413583463</v>
      </c>
      <c r="E383" s="2">
        <f t="shared" ca="1" si="39"/>
        <v>0.99491824607126234</v>
      </c>
      <c r="F383" s="2"/>
      <c r="G383" s="15">
        <f ca="1">_xlfn.NORM.INV(H383,Normaal_Mu,Normaal_Sigma)</f>
        <v>5.599622421668637</v>
      </c>
      <c r="H383" s="2">
        <f t="shared" ca="1" si="40"/>
        <v>0.61783941826288347</v>
      </c>
      <c r="I383" s="2"/>
      <c r="J383" s="15">
        <f ca="1">-LN(K383) /NegExp_Labda</f>
        <v>4.1351023348665912</v>
      </c>
      <c r="K383" s="2">
        <f t="shared" ca="1" si="41"/>
        <v>0.43735044703444981</v>
      </c>
      <c r="L383" s="2"/>
      <c r="M383" s="17">
        <f ca="1">VLOOKUP(N383,$S$5:$T$105,2,TRUE)</f>
        <v>6</v>
      </c>
      <c r="N383" s="2">
        <f t="shared" ca="1" si="36"/>
        <v>0.63230083278136751</v>
      </c>
      <c r="O383" s="2"/>
      <c r="P383" s="31">
        <f t="shared" ca="1" si="37"/>
        <v>5.8208263726984422</v>
      </c>
      <c r="Q383" s="2"/>
      <c r="R383" s="2"/>
      <c r="S383" s="2"/>
      <c r="T383" s="2"/>
    </row>
    <row r="384" spans="1:20" x14ac:dyDescent="0.25">
      <c r="A384" s="32">
        <f ca="1">Uniform_A+B384*(Uniform_B-Uniform_A)</f>
        <v>2.4924455330352471</v>
      </c>
      <c r="B384" s="2">
        <f t="shared" ca="1" si="38"/>
        <v>0.24924455330352469</v>
      </c>
      <c r="C384" s="4"/>
      <c r="D384" s="5">
        <f ca="1">IF(E384&lt;(Driehoek_C-Driehoek_A)/(Driehoek_B-Driehoek_A),Driehoek_A+SQRT(E384*(Driehoek_B-Driehoek_A)*(Driehoek_C-Driehoek_A)),Driehoek_B-SQRT((1-E384)*(Driehoek_B-Driehoek_A)*(Driehoek_B-Driehoek_C)))</f>
        <v>5.5182116883249037</v>
      </c>
      <c r="E384" s="2">
        <f t="shared" ca="1" si="39"/>
        <v>0.6536328615052196</v>
      </c>
      <c r="F384" s="2"/>
      <c r="G384" s="15">
        <f ca="1">_xlfn.NORM.INV(H384,Normaal_Mu,Normaal_Sigma)</f>
        <v>2.6558027921066159</v>
      </c>
      <c r="H384" s="2">
        <f t="shared" ca="1" si="40"/>
        <v>0.12057873518225848</v>
      </c>
      <c r="I384" s="2"/>
      <c r="J384" s="15">
        <f ca="1">-LN(K384) /NegExp_Labda</f>
        <v>0.16589757883247072</v>
      </c>
      <c r="K384" s="2">
        <f t="shared" ca="1" si="41"/>
        <v>0.96736488675186738</v>
      </c>
      <c r="L384" s="2"/>
      <c r="M384" s="17">
        <f ca="1">VLOOKUP(N384,$S$5:$T$105,2,TRUE)</f>
        <v>4</v>
      </c>
      <c r="N384" s="2">
        <f t="shared" ca="1" si="36"/>
        <v>0.3039850628073798</v>
      </c>
      <c r="O384" s="2"/>
      <c r="P384" s="31">
        <f t="shared" ca="1" si="37"/>
        <v>2.9664715184598478</v>
      </c>
      <c r="Q384" s="2"/>
      <c r="R384" s="2"/>
      <c r="S384" s="2"/>
      <c r="T384" s="2"/>
    </row>
    <row r="385" spans="1:20" x14ac:dyDescent="0.25">
      <c r="A385" s="32">
        <f ca="1">Uniform_A+B385*(Uniform_B-Uniform_A)</f>
        <v>2.9664932127804935</v>
      </c>
      <c r="B385" s="2">
        <f t="shared" ca="1" si="38"/>
        <v>0.29664932127804933</v>
      </c>
      <c r="C385" s="4"/>
      <c r="D385" s="5">
        <f ca="1">IF(E385&lt;(Driehoek_C-Driehoek_A)/(Driehoek_B-Driehoek_A),Driehoek_A+SQRT(E385*(Driehoek_B-Driehoek_A)*(Driehoek_C-Driehoek_A)),Driehoek_B-SQRT((1-E385)*(Driehoek_B-Driehoek_A)*(Driehoek_B-Driehoek_C)))</f>
        <v>3.5302609704253771</v>
      </c>
      <c r="E385" s="2">
        <f t="shared" ca="1" si="39"/>
        <v>0.16726418840051549</v>
      </c>
      <c r="F385" s="2"/>
      <c r="G385" s="15">
        <f ca="1">_xlfn.NORM.INV(H385,Normaal_Mu,Normaal_Sigma)</f>
        <v>7.5799181362251495</v>
      </c>
      <c r="H385" s="2">
        <f t="shared" ca="1" si="40"/>
        <v>0.90146756489501678</v>
      </c>
      <c r="I385" s="2"/>
      <c r="J385" s="15">
        <f ca="1">-LN(K385) /NegExp_Labda</f>
        <v>1.587142319953464</v>
      </c>
      <c r="K385" s="2">
        <f t="shared" ca="1" si="41"/>
        <v>0.72801875846825581</v>
      </c>
      <c r="L385" s="2"/>
      <c r="M385" s="17">
        <f ca="1">VLOOKUP(N385,$S$5:$T$105,2,TRUE)</f>
        <v>4</v>
      </c>
      <c r="N385" s="2">
        <f t="shared" ca="1" si="36"/>
        <v>0.42351013453149</v>
      </c>
      <c r="O385" s="2"/>
      <c r="P385" s="31">
        <f t="shared" ca="1" si="37"/>
        <v>3.9327629278768965</v>
      </c>
      <c r="Q385" s="2"/>
      <c r="R385" s="2"/>
      <c r="S385" s="2"/>
      <c r="T385" s="2"/>
    </row>
    <row r="386" spans="1:20" x14ac:dyDescent="0.25">
      <c r="A386" s="32">
        <f ca="1">Uniform_A+B386*(Uniform_B-Uniform_A)</f>
        <v>0.15258843371320552</v>
      </c>
      <c r="B386" s="2">
        <f t="shared" ca="1" si="38"/>
        <v>1.5258843371320552E-2</v>
      </c>
      <c r="C386" s="4"/>
      <c r="D386" s="5">
        <f ca="1">IF(E386&lt;(Driehoek_C-Driehoek_A)/(Driehoek_B-Driehoek_A),Driehoek_A+SQRT(E386*(Driehoek_B-Driehoek_A)*(Driehoek_C-Driehoek_A)),Driehoek_B-SQRT((1-E386)*(Driehoek_B-Driehoek_A)*(Driehoek_B-Driehoek_C)))</f>
        <v>5.14551963748682</v>
      </c>
      <c r="E386" s="2">
        <f t="shared" ca="1" si="39"/>
        <v>0.57551374671429323</v>
      </c>
      <c r="F386" s="2"/>
      <c r="G386" s="15">
        <f ca="1">_xlfn.NORM.INV(H386,Normaal_Mu,Normaal_Sigma)</f>
        <v>2.362323419365322</v>
      </c>
      <c r="H386" s="2">
        <f t="shared" ca="1" si="40"/>
        <v>9.3611590097080866E-2</v>
      </c>
      <c r="I386" s="2"/>
      <c r="J386" s="15">
        <f ca="1">-LN(K386) /NegExp_Labda</f>
        <v>2.9723258428224097</v>
      </c>
      <c r="K386" s="2">
        <f t="shared" ca="1" si="41"/>
        <v>0.55185763776654084</v>
      </c>
      <c r="L386" s="2"/>
      <c r="M386" s="17">
        <f ca="1">VLOOKUP(N386,$S$5:$T$105,2,TRUE)</f>
        <v>1</v>
      </c>
      <c r="N386" s="2">
        <f t="shared" ca="1" si="36"/>
        <v>2.8703810189544487E-2</v>
      </c>
      <c r="O386" s="2"/>
      <c r="P386" s="31">
        <f t="shared" ca="1" si="37"/>
        <v>2.3265514666775515</v>
      </c>
      <c r="Q386" s="2"/>
      <c r="R386" s="2"/>
      <c r="S386" s="2"/>
      <c r="T386" s="2"/>
    </row>
    <row r="387" spans="1:20" x14ac:dyDescent="0.25">
      <c r="A387" s="32">
        <f ca="1">Uniform_A+B387*(Uniform_B-Uniform_A)</f>
        <v>3.4353706549910323</v>
      </c>
      <c r="B387" s="2">
        <f t="shared" ca="1" si="38"/>
        <v>0.34353706549910323</v>
      </c>
      <c r="C387" s="4"/>
      <c r="D387" s="5">
        <f ca="1">IF(E387&lt;(Driehoek_C-Driehoek_A)/(Driehoek_B-Driehoek_A),Driehoek_A+SQRT(E387*(Driehoek_B-Driehoek_A)*(Driehoek_C-Driehoek_A)),Driehoek_B-SQRT((1-E387)*(Driehoek_B-Driehoek_A)*(Driehoek_B-Driehoek_C)))</f>
        <v>4.8622824758028358</v>
      </c>
      <c r="E387" s="2">
        <f t="shared" ca="1" si="39"/>
        <v>0.51083696257004829</v>
      </c>
      <c r="F387" s="2"/>
      <c r="G387" s="15">
        <f ca="1">_xlfn.NORM.INV(H387,Normaal_Mu,Normaal_Sigma)</f>
        <v>6.653072829097642</v>
      </c>
      <c r="H387" s="2">
        <f t="shared" ca="1" si="40"/>
        <v>0.79575006489003697</v>
      </c>
      <c r="I387" s="2"/>
      <c r="J387" s="15">
        <f ca="1">-LN(K387) /NegExp_Labda</f>
        <v>23.545355288866013</v>
      </c>
      <c r="K387" s="2">
        <f t="shared" ca="1" si="41"/>
        <v>9.0131463870419815E-3</v>
      </c>
      <c r="L387" s="2"/>
      <c r="M387" s="17">
        <f ca="1">VLOOKUP(N387,$S$5:$T$105,2,TRUE)</f>
        <v>2</v>
      </c>
      <c r="N387" s="2">
        <f t="shared" ca="1" si="36"/>
        <v>9.0065615440488411E-2</v>
      </c>
      <c r="O387" s="2"/>
      <c r="P387" s="31">
        <f t="shared" ca="1" si="37"/>
        <v>8.0992162497515032</v>
      </c>
      <c r="Q387" s="2"/>
      <c r="R387" s="2"/>
      <c r="S387" s="2"/>
      <c r="T387" s="2"/>
    </row>
    <row r="388" spans="1:20" x14ac:dyDescent="0.25">
      <c r="A388" s="32">
        <f ca="1">Uniform_A+B388*(Uniform_B-Uniform_A)</f>
        <v>3.4227070893777656</v>
      </c>
      <c r="B388" s="2">
        <f t="shared" ca="1" si="38"/>
        <v>0.34227070893777656</v>
      </c>
      <c r="C388" s="4"/>
      <c r="D388" s="5">
        <f ca="1">IF(E388&lt;(Driehoek_C-Driehoek_A)/(Driehoek_B-Driehoek_A),Driehoek_A+SQRT(E388*(Driehoek_B-Driehoek_A)*(Driehoek_C-Driehoek_A)),Driehoek_B-SQRT((1-E388)*(Driehoek_B-Driehoek_A)*(Driehoek_B-Driehoek_C)))</f>
        <v>4.0268672926328772</v>
      </c>
      <c r="E388" s="2">
        <f t="shared" ca="1" si="39"/>
        <v>0.29337003071186718</v>
      </c>
      <c r="F388" s="2"/>
      <c r="G388" s="15">
        <f ca="1">_xlfn.NORM.INV(H388,Normaal_Mu,Normaal_Sigma)</f>
        <v>3.5594412374972686</v>
      </c>
      <c r="H388" s="2">
        <f t="shared" ca="1" si="40"/>
        <v>0.23567649855984052</v>
      </c>
      <c r="I388" s="2"/>
      <c r="J388" s="15">
        <f ca="1">-LN(K388) /NegExp_Labda</f>
        <v>3.894969724982035</v>
      </c>
      <c r="K388" s="2">
        <f t="shared" ca="1" si="41"/>
        <v>0.45886742503145006</v>
      </c>
      <c r="L388" s="2"/>
      <c r="M388" s="17">
        <f ca="1">VLOOKUP(N388,$S$5:$T$105,2,TRUE)</f>
        <v>5</v>
      </c>
      <c r="N388" s="2">
        <f t="shared" ca="1" si="36"/>
        <v>0.47735670047187939</v>
      </c>
      <c r="O388" s="2"/>
      <c r="P388" s="31">
        <f t="shared" ca="1" si="37"/>
        <v>3.9807970688979895</v>
      </c>
      <c r="Q388" s="2"/>
      <c r="R388" s="2"/>
      <c r="S388" s="2"/>
      <c r="T388" s="2"/>
    </row>
    <row r="389" spans="1:20" x14ac:dyDescent="0.25">
      <c r="A389" s="32">
        <f ca="1">Uniform_A+B389*(Uniform_B-Uniform_A)</f>
        <v>4.2486222074180082</v>
      </c>
      <c r="B389" s="2">
        <f t="shared" ca="1" si="38"/>
        <v>0.4248622207418008</v>
      </c>
      <c r="C389" s="4"/>
      <c r="D389" s="5">
        <f ca="1">IF(E389&lt;(Driehoek_C-Driehoek_A)/(Driehoek_B-Driehoek_A),Driehoek_A+SQRT(E389*(Driehoek_B-Driehoek_A)*(Driehoek_C-Driehoek_A)),Driehoek_B-SQRT((1-E389)*(Driehoek_B-Driehoek_A)*(Driehoek_B-Driehoek_C)))</f>
        <v>3.500215946732117</v>
      </c>
      <c r="E389" s="2">
        <f t="shared" ca="1" si="39"/>
        <v>0.16076056334495303</v>
      </c>
      <c r="F389" s="2"/>
      <c r="G389" s="15">
        <f ca="1">_xlfn.NORM.INV(H389,Normaal_Mu,Normaal_Sigma)</f>
        <v>3.165176277874477</v>
      </c>
      <c r="H389" s="2">
        <f t="shared" ca="1" si="40"/>
        <v>0.17946342984713637</v>
      </c>
      <c r="I389" s="2"/>
      <c r="J389" s="15">
        <f ca="1">-LN(K389) /NegExp_Labda</f>
        <v>0.36309969718734642</v>
      </c>
      <c r="K389" s="2">
        <f t="shared" ca="1" si="41"/>
        <v>0.92995420178726296</v>
      </c>
      <c r="L389" s="2"/>
      <c r="M389" s="17">
        <f ca="1">VLOOKUP(N389,$S$5:$T$105,2,TRUE)</f>
        <v>9</v>
      </c>
      <c r="N389" s="2">
        <f t="shared" ref="N389:N452" ca="1" si="42">RAND()</f>
        <v>0.95287829265749935</v>
      </c>
      <c r="O389" s="2"/>
      <c r="P389" s="31">
        <f t="shared" ref="P389:P452" ca="1" si="43">SUM(A389,D389,G389,J389,M389)/5</f>
        <v>4.0554228258423892</v>
      </c>
      <c r="Q389" s="2"/>
      <c r="R389" s="2"/>
      <c r="S389" s="2"/>
      <c r="T389" s="2"/>
    </row>
    <row r="390" spans="1:20" x14ac:dyDescent="0.25">
      <c r="A390" s="32">
        <f ca="1">Uniform_A+B390*(Uniform_B-Uniform_A)</f>
        <v>5.3829459189531192</v>
      </c>
      <c r="B390" s="2">
        <f t="shared" ref="B390:B453" ca="1" si="44">RAND()</f>
        <v>0.53829459189531192</v>
      </c>
      <c r="C390" s="4"/>
      <c r="D390" s="5">
        <f ca="1">IF(E390&lt;(Driehoek_C-Driehoek_A)/(Driehoek_B-Driehoek_A),Driehoek_A+SQRT(E390*(Driehoek_B-Driehoek_A)*(Driehoek_C-Driehoek_A)),Driehoek_B-SQRT((1-E390)*(Driehoek_B-Driehoek_A)*(Driehoek_B-Driehoek_C)))</f>
        <v>5.788194772179974</v>
      </c>
      <c r="E390" s="2">
        <f t="shared" ref="E390:E453" ca="1" si="45">RAND()</f>
        <v>0.70526591938708427</v>
      </c>
      <c r="F390" s="2"/>
      <c r="G390" s="15">
        <f ca="1">_xlfn.NORM.INV(H390,Normaal_Mu,Normaal_Sigma)</f>
        <v>6.6295202229259242</v>
      </c>
      <c r="H390" s="2">
        <f t="shared" ref="H390:H453" ca="1" si="46">RAND()</f>
        <v>0.79239518122946251</v>
      </c>
      <c r="I390" s="2"/>
      <c r="J390" s="15">
        <f ca="1">-LN(K390) /NegExp_Labda</f>
        <v>5.1760060818229743</v>
      </c>
      <c r="K390" s="2">
        <f t="shared" ref="K390:K453" ca="1" si="47">RAND()</f>
        <v>0.35515491075469863</v>
      </c>
      <c r="L390" s="2"/>
      <c r="M390" s="17">
        <f ca="1">VLOOKUP(N390,$S$5:$T$105,2,TRUE)</f>
        <v>4</v>
      </c>
      <c r="N390" s="2">
        <f t="shared" ca="1" si="42"/>
        <v>0.35588369200168202</v>
      </c>
      <c r="O390" s="2"/>
      <c r="P390" s="31">
        <f t="shared" ca="1" si="43"/>
        <v>5.3953333991763985</v>
      </c>
      <c r="Q390" s="2"/>
      <c r="R390" s="2"/>
      <c r="S390" s="2"/>
      <c r="T390" s="2"/>
    </row>
    <row r="391" spans="1:20" x14ac:dyDescent="0.25">
      <c r="A391" s="32">
        <f ca="1">Uniform_A+B391*(Uniform_B-Uniform_A)</f>
        <v>6.9603169424560098</v>
      </c>
      <c r="B391" s="2">
        <f t="shared" ca="1" si="44"/>
        <v>0.69603169424560096</v>
      </c>
      <c r="C391" s="4"/>
      <c r="D391" s="5">
        <f ca="1">IF(E391&lt;(Driehoek_C-Driehoek_A)/(Driehoek_B-Driehoek_A),Driehoek_A+SQRT(E391*(Driehoek_B-Driehoek_A)*(Driehoek_C-Driehoek_A)),Driehoek_B-SQRT((1-E391)*(Driehoek_B-Driehoek_A)*(Driehoek_B-Driehoek_C)))</f>
        <v>4.0881174443566088</v>
      </c>
      <c r="E391" s="2">
        <f t="shared" ca="1" si="45"/>
        <v>0.31066885027331848</v>
      </c>
      <c r="F391" s="2"/>
      <c r="G391" s="15">
        <f ca="1">_xlfn.NORM.INV(H391,Normaal_Mu,Normaal_Sigma)</f>
        <v>6.2920883900735731</v>
      </c>
      <c r="H391" s="2">
        <f t="shared" ca="1" si="46"/>
        <v>0.74087463291111588</v>
      </c>
      <c r="I391" s="2"/>
      <c r="J391" s="15">
        <f ca="1">-LN(K391) /NegExp_Labda</f>
        <v>0.11293142618293697</v>
      </c>
      <c r="K391" s="2">
        <f t="shared" ca="1" si="47"/>
        <v>0.97766687533615526</v>
      </c>
      <c r="L391" s="2"/>
      <c r="M391" s="17">
        <f ca="1">VLOOKUP(N391,$S$5:$T$105,2,TRUE)</f>
        <v>3</v>
      </c>
      <c r="N391" s="2">
        <f t="shared" ca="1" si="42"/>
        <v>0.19680755555105045</v>
      </c>
      <c r="O391" s="2"/>
      <c r="P391" s="31">
        <f t="shared" ca="1" si="43"/>
        <v>4.090690840613826</v>
      </c>
      <c r="Q391" s="2"/>
      <c r="R391" s="2"/>
      <c r="S391" s="2"/>
      <c r="T391" s="2"/>
    </row>
    <row r="392" spans="1:20" x14ac:dyDescent="0.25">
      <c r="A392" s="32">
        <f ca="1">Uniform_A+B392*(Uniform_B-Uniform_A)</f>
        <v>2.14237863888855</v>
      </c>
      <c r="B392" s="2">
        <f t="shared" ca="1" si="44"/>
        <v>0.21423786388885502</v>
      </c>
      <c r="C392" s="4"/>
      <c r="D392" s="5">
        <f ca="1">IF(E392&lt;(Driehoek_C-Driehoek_A)/(Driehoek_B-Driehoek_A),Driehoek_A+SQRT(E392*(Driehoek_B-Driehoek_A)*(Driehoek_C-Driehoek_A)),Driehoek_B-SQRT((1-E392)*(Driehoek_B-Driehoek_A)*(Driehoek_B-Driehoek_C)))</f>
        <v>6.1480853163951688</v>
      </c>
      <c r="E392" s="2">
        <f t="shared" ca="1" si="45"/>
        <v>0.7676166467839759</v>
      </c>
      <c r="F392" s="2"/>
      <c r="G392" s="15">
        <f ca="1">_xlfn.NORM.INV(H392,Normaal_Mu,Normaal_Sigma)</f>
        <v>8.0615690402880702</v>
      </c>
      <c r="H392" s="2">
        <f t="shared" ca="1" si="46"/>
        <v>0.93708867167886722</v>
      </c>
      <c r="I392" s="2"/>
      <c r="J392" s="15">
        <f ca="1">-LN(K392) /NegExp_Labda</f>
        <v>6.8139713648920095</v>
      </c>
      <c r="K392" s="2">
        <f t="shared" ca="1" si="47"/>
        <v>0.25594459774599421</v>
      </c>
      <c r="L392" s="2"/>
      <c r="M392" s="17">
        <f ca="1">VLOOKUP(N392,$S$5:$T$105,2,TRUE)</f>
        <v>2</v>
      </c>
      <c r="N392" s="2">
        <f t="shared" ca="1" si="42"/>
        <v>0.11817613525880977</v>
      </c>
      <c r="O392" s="2"/>
      <c r="P392" s="31">
        <f t="shared" ca="1" si="43"/>
        <v>5.0332008720927597</v>
      </c>
      <c r="Q392" s="2"/>
      <c r="R392" s="2"/>
      <c r="S392" s="2"/>
      <c r="T392" s="2"/>
    </row>
    <row r="393" spans="1:20" x14ac:dyDescent="0.25">
      <c r="A393" s="32">
        <f ca="1">Uniform_A+B393*(Uniform_B-Uniform_A)</f>
        <v>1.1432846153854803</v>
      </c>
      <c r="B393" s="2">
        <f t="shared" ca="1" si="44"/>
        <v>0.11432846153854803</v>
      </c>
      <c r="C393" s="4"/>
      <c r="D393" s="5">
        <f ca="1">IF(E393&lt;(Driehoek_C-Driehoek_A)/(Driehoek_B-Driehoek_A),Driehoek_A+SQRT(E393*(Driehoek_B-Driehoek_A)*(Driehoek_C-Driehoek_A)),Driehoek_B-SQRT((1-E393)*(Driehoek_B-Driehoek_A)*(Driehoek_B-Driehoek_C)))</f>
        <v>7.0553117802701255</v>
      </c>
      <c r="E393" s="2">
        <f t="shared" ca="1" si="45"/>
        <v>0.89194822080125291</v>
      </c>
      <c r="F393" s="2"/>
      <c r="G393" s="15">
        <f ca="1">_xlfn.NORM.INV(H393,Normaal_Mu,Normaal_Sigma)</f>
        <v>3.1444294001781254</v>
      </c>
      <c r="H393" s="2">
        <f t="shared" ca="1" si="46"/>
        <v>0.17675947540008508</v>
      </c>
      <c r="I393" s="2"/>
      <c r="J393" s="15">
        <f ca="1">-LN(K393) /NegExp_Labda</f>
        <v>3.6474359936232164</v>
      </c>
      <c r="K393" s="2">
        <f t="shared" ca="1" si="47"/>
        <v>0.48215617700839319</v>
      </c>
      <c r="L393" s="2"/>
      <c r="M393" s="17">
        <f ca="1">VLOOKUP(N393,$S$5:$T$105,2,TRUE)</f>
        <v>2</v>
      </c>
      <c r="N393" s="2">
        <f t="shared" ca="1" si="42"/>
        <v>0.11883451054238159</v>
      </c>
      <c r="O393" s="2"/>
      <c r="P393" s="31">
        <f t="shared" ca="1" si="43"/>
        <v>3.3980923578913895</v>
      </c>
      <c r="Q393" s="2"/>
      <c r="R393" s="2"/>
      <c r="S393" s="2"/>
      <c r="T393" s="2"/>
    </row>
    <row r="394" spans="1:20" x14ac:dyDescent="0.25">
      <c r="A394" s="32">
        <f ca="1">Uniform_A+B394*(Uniform_B-Uniform_A)</f>
        <v>3.2292376712425463</v>
      </c>
      <c r="B394" s="2">
        <f t="shared" ca="1" si="44"/>
        <v>0.32292376712425463</v>
      </c>
      <c r="C394" s="4"/>
      <c r="D394" s="5">
        <f ca="1">IF(E394&lt;(Driehoek_C-Driehoek_A)/(Driehoek_B-Driehoek_A),Driehoek_A+SQRT(E394*(Driehoek_B-Driehoek_A)*(Driehoek_C-Driehoek_A)),Driehoek_B-SQRT((1-E394)*(Driehoek_B-Driehoek_A)*(Driehoek_B-Driehoek_C)))</f>
        <v>5.0271934665246709</v>
      </c>
      <c r="E394" s="2">
        <f t="shared" ca="1" si="45"/>
        <v>0.54905166421644969</v>
      </c>
      <c r="F394" s="2"/>
      <c r="G394" s="15">
        <f ca="1">_xlfn.NORM.INV(H394,Normaal_Mu,Normaal_Sigma)</f>
        <v>9.5320472617803276</v>
      </c>
      <c r="H394" s="2">
        <f t="shared" ca="1" si="46"/>
        <v>0.98827503177975218</v>
      </c>
      <c r="I394" s="2"/>
      <c r="J394" s="15">
        <f ca="1">-LN(K394) /NegExp_Labda</f>
        <v>0.51451189860671243</v>
      </c>
      <c r="K394" s="2">
        <f t="shared" ca="1" si="47"/>
        <v>0.90221504366670024</v>
      </c>
      <c r="L394" s="2"/>
      <c r="M394" s="17">
        <f ca="1">VLOOKUP(N394,$S$5:$T$105,2,TRUE)</f>
        <v>2</v>
      </c>
      <c r="N394" s="2">
        <f t="shared" ca="1" si="42"/>
        <v>0.11214503736586678</v>
      </c>
      <c r="O394" s="2"/>
      <c r="P394" s="31">
        <f t="shared" ca="1" si="43"/>
        <v>4.0605980596308511</v>
      </c>
      <c r="Q394" s="2"/>
      <c r="R394" s="2"/>
      <c r="S394" s="2"/>
      <c r="T394" s="2"/>
    </row>
    <row r="395" spans="1:20" x14ac:dyDescent="0.25">
      <c r="A395" s="32">
        <f ca="1">Uniform_A+B395*(Uniform_B-Uniform_A)</f>
        <v>9.0702906097128864</v>
      </c>
      <c r="B395" s="2">
        <f t="shared" ca="1" si="44"/>
        <v>0.90702906097128866</v>
      </c>
      <c r="C395" s="4"/>
      <c r="D395" s="5">
        <f ca="1">IF(E395&lt;(Driehoek_C-Driehoek_A)/(Driehoek_B-Driehoek_A),Driehoek_A+SQRT(E395*(Driehoek_B-Driehoek_A)*(Driehoek_C-Driehoek_A)),Driehoek_B-SQRT((1-E395)*(Driehoek_B-Driehoek_A)*(Driehoek_B-Driehoek_C)))</f>
        <v>5.4931675733594876</v>
      </c>
      <c r="E395" s="2">
        <f t="shared" ca="1" si="45"/>
        <v>0.64863218089893171</v>
      </c>
      <c r="F395" s="2"/>
      <c r="G395" s="15">
        <f ca="1">_xlfn.NORM.INV(H395,Normaal_Mu,Normaal_Sigma)</f>
        <v>4.6214964884476384</v>
      </c>
      <c r="H395" s="2">
        <f t="shared" ca="1" si="46"/>
        <v>0.42494775263284545</v>
      </c>
      <c r="I395" s="2"/>
      <c r="J395" s="15">
        <f ca="1">-LN(K395) /NegExp_Labda</f>
        <v>1.7527103366924139</v>
      </c>
      <c r="K395" s="2">
        <f t="shared" ca="1" si="47"/>
        <v>0.70430620483447148</v>
      </c>
      <c r="L395" s="2"/>
      <c r="M395" s="17">
        <f ca="1">VLOOKUP(N395,$S$5:$T$105,2,TRUE)</f>
        <v>6</v>
      </c>
      <c r="N395" s="2">
        <f t="shared" ca="1" si="42"/>
        <v>0.64408087732514097</v>
      </c>
      <c r="O395" s="2"/>
      <c r="P395" s="31">
        <f t="shared" ca="1" si="43"/>
        <v>5.3875330016424847</v>
      </c>
      <c r="Q395" s="2"/>
      <c r="R395" s="2"/>
      <c r="S395" s="2"/>
      <c r="T395" s="2"/>
    </row>
    <row r="396" spans="1:20" x14ac:dyDescent="0.25">
      <c r="A396" s="32">
        <f ca="1">Uniform_A+B396*(Uniform_B-Uniform_A)</f>
        <v>8.3344254978140313</v>
      </c>
      <c r="B396" s="2">
        <f t="shared" ca="1" si="44"/>
        <v>0.8334425497814032</v>
      </c>
      <c r="C396" s="4"/>
      <c r="D396" s="5">
        <f ca="1">IF(E396&lt;(Driehoek_C-Driehoek_A)/(Driehoek_B-Driehoek_A),Driehoek_A+SQRT(E396*(Driehoek_B-Driehoek_A)*(Driehoek_C-Driehoek_A)),Driehoek_B-SQRT((1-E396)*(Driehoek_B-Driehoek_A)*(Driehoek_B-Driehoek_C)))</f>
        <v>2.669312870936408</v>
      </c>
      <c r="E396" s="2">
        <f t="shared" ca="1" si="45"/>
        <v>3.1998551371509754E-2</v>
      </c>
      <c r="F396" s="2"/>
      <c r="G396" s="15">
        <f ca="1">_xlfn.NORM.INV(H396,Normaal_Mu,Normaal_Sigma)</f>
        <v>2.9038624032477292</v>
      </c>
      <c r="H396" s="2">
        <f t="shared" ca="1" si="46"/>
        <v>0.14730345527845201</v>
      </c>
      <c r="I396" s="2"/>
      <c r="J396" s="15">
        <f ca="1">-LN(K396) /NegExp_Labda</f>
        <v>5.4951494232454277</v>
      </c>
      <c r="K396" s="2">
        <f t="shared" ca="1" si="47"/>
        <v>0.3331941637333633</v>
      </c>
      <c r="L396" s="2"/>
      <c r="M396" s="17">
        <f ca="1">VLOOKUP(N396,$S$5:$T$105,2,TRUE)</f>
        <v>9</v>
      </c>
      <c r="N396" s="2">
        <f t="shared" ca="1" si="42"/>
        <v>0.94435945757675155</v>
      </c>
      <c r="O396" s="2"/>
      <c r="P396" s="31">
        <f t="shared" ca="1" si="43"/>
        <v>5.68055003904872</v>
      </c>
      <c r="Q396" s="2"/>
      <c r="R396" s="2"/>
      <c r="S396" s="2"/>
      <c r="T396" s="2"/>
    </row>
    <row r="397" spans="1:20" x14ac:dyDescent="0.25">
      <c r="A397" s="32">
        <f ca="1">Uniform_A+B397*(Uniform_B-Uniform_A)</f>
        <v>0.2537583420771905</v>
      </c>
      <c r="B397" s="2">
        <f t="shared" ca="1" si="44"/>
        <v>2.537583420771905E-2</v>
      </c>
      <c r="C397" s="4"/>
      <c r="D397" s="5">
        <f ca="1">IF(E397&lt;(Driehoek_C-Driehoek_A)/(Driehoek_B-Driehoek_A),Driehoek_A+SQRT(E397*(Driehoek_B-Driehoek_A)*(Driehoek_C-Driehoek_A)),Driehoek_B-SQRT((1-E397)*(Driehoek_B-Driehoek_A)*(Driehoek_B-Driehoek_C)))</f>
        <v>3.3350751854501102</v>
      </c>
      <c r="E397" s="2">
        <f t="shared" ca="1" si="45"/>
        <v>0.12731612505747469</v>
      </c>
      <c r="F397" s="2"/>
      <c r="G397" s="15">
        <f ca="1">_xlfn.NORM.INV(H397,Normaal_Mu,Normaal_Sigma)</f>
        <v>3.6481614373339202</v>
      </c>
      <c r="H397" s="2">
        <f t="shared" ca="1" si="46"/>
        <v>0.24954594758421433</v>
      </c>
      <c r="I397" s="2"/>
      <c r="J397" s="15">
        <f ca="1">-LN(K397) /NegExp_Labda</f>
        <v>6.4074367528021963</v>
      </c>
      <c r="K397" s="2">
        <f t="shared" ca="1" si="47"/>
        <v>0.27762406890480917</v>
      </c>
      <c r="L397" s="2"/>
      <c r="M397" s="17">
        <f ca="1">VLOOKUP(N397,$S$5:$T$105,2,TRUE)</f>
        <v>4</v>
      </c>
      <c r="N397" s="2">
        <f t="shared" ca="1" si="42"/>
        <v>0.27650668397376932</v>
      </c>
      <c r="O397" s="2"/>
      <c r="P397" s="31">
        <f t="shared" ca="1" si="43"/>
        <v>3.5288863435326832</v>
      </c>
      <c r="Q397" s="2"/>
      <c r="R397" s="2"/>
      <c r="S397" s="2"/>
      <c r="T397" s="2"/>
    </row>
    <row r="398" spans="1:20" x14ac:dyDescent="0.25">
      <c r="A398" s="32">
        <f ca="1">Uniform_A+B398*(Uniform_B-Uniform_A)</f>
        <v>7.8228395987576773</v>
      </c>
      <c r="B398" s="2">
        <f t="shared" ca="1" si="44"/>
        <v>0.78228395987576771</v>
      </c>
      <c r="C398" s="4"/>
      <c r="D398" s="5">
        <f ca="1">IF(E398&lt;(Driehoek_C-Driehoek_A)/(Driehoek_B-Driehoek_A),Driehoek_A+SQRT(E398*(Driehoek_B-Driehoek_A)*(Driehoek_C-Driehoek_A)),Driehoek_B-SQRT((1-E398)*(Driehoek_B-Driehoek_A)*(Driehoek_B-Driehoek_C)))</f>
        <v>4.6886639287678094</v>
      </c>
      <c r="E398" s="2">
        <f t="shared" ca="1" si="45"/>
        <v>0.46892517945406231</v>
      </c>
      <c r="F398" s="2"/>
      <c r="G398" s="15">
        <f ca="1">_xlfn.NORM.INV(H398,Normaal_Mu,Normaal_Sigma)</f>
        <v>3.6418769712633687</v>
      </c>
      <c r="H398" s="2">
        <f t="shared" ca="1" si="46"/>
        <v>0.24854944313098315</v>
      </c>
      <c r="I398" s="2"/>
      <c r="J398" s="15">
        <f ca="1">-LN(K398) /NegExp_Labda</f>
        <v>1.1552068893486307</v>
      </c>
      <c r="K398" s="2">
        <f t="shared" ca="1" si="47"/>
        <v>0.79370662346650311</v>
      </c>
      <c r="L398" s="2"/>
      <c r="M398" s="17">
        <f ca="1">VLOOKUP(N398,$S$5:$T$105,2,TRUE)</f>
        <v>4</v>
      </c>
      <c r="N398" s="2">
        <f t="shared" ca="1" si="42"/>
        <v>0.37495377273072628</v>
      </c>
      <c r="O398" s="2"/>
      <c r="P398" s="31">
        <f t="shared" ca="1" si="43"/>
        <v>4.2617174776274975</v>
      </c>
      <c r="Q398" s="2"/>
      <c r="R398" s="2"/>
      <c r="S398" s="2"/>
      <c r="T398" s="2"/>
    </row>
    <row r="399" spans="1:20" x14ac:dyDescent="0.25">
      <c r="A399" s="32">
        <f ca="1">Uniform_A+B399*(Uniform_B-Uniform_A)</f>
        <v>8.4921983601290441E-2</v>
      </c>
      <c r="B399" s="2">
        <f t="shared" ca="1" si="44"/>
        <v>8.4921983601290441E-3</v>
      </c>
      <c r="C399" s="4"/>
      <c r="D399" s="5">
        <f ca="1">IF(E399&lt;(Driehoek_C-Driehoek_A)/(Driehoek_B-Driehoek_A),Driehoek_A+SQRT(E399*(Driehoek_B-Driehoek_A)*(Driehoek_C-Driehoek_A)),Driehoek_B-SQRT((1-E399)*(Driehoek_B-Driehoek_A)*(Driehoek_B-Driehoek_C)))</f>
        <v>2.830706448666195</v>
      </c>
      <c r="E399" s="2">
        <f t="shared" ca="1" si="45"/>
        <v>4.9290943132543008E-2</v>
      </c>
      <c r="F399" s="2"/>
      <c r="G399" s="15">
        <f ca="1">_xlfn.NORM.INV(H399,Normaal_Mu,Normaal_Sigma)</f>
        <v>5.4254925225472679</v>
      </c>
      <c r="H399" s="2">
        <f t="shared" ca="1" si="46"/>
        <v>0.58423755931658428</v>
      </c>
      <c r="I399" s="2"/>
      <c r="J399" s="15">
        <f ca="1">-LN(K399) /NegExp_Labda</f>
        <v>2.1456096515188192</v>
      </c>
      <c r="K399" s="2">
        <f t="shared" ca="1" si="47"/>
        <v>0.65108053789326892</v>
      </c>
      <c r="L399" s="2"/>
      <c r="M399" s="17">
        <f ca="1">VLOOKUP(N399,$S$5:$T$105,2,TRUE)</f>
        <v>6</v>
      </c>
      <c r="N399" s="2">
        <f t="shared" ca="1" si="42"/>
        <v>0.66086849976684858</v>
      </c>
      <c r="O399" s="2"/>
      <c r="P399" s="31">
        <f t="shared" ca="1" si="43"/>
        <v>3.2973461212667146</v>
      </c>
      <c r="Q399" s="2"/>
      <c r="R399" s="2"/>
      <c r="S399" s="2"/>
      <c r="T399" s="2"/>
    </row>
    <row r="400" spans="1:20" x14ac:dyDescent="0.25">
      <c r="A400" s="32">
        <f ca="1">Uniform_A+B400*(Uniform_B-Uniform_A)</f>
        <v>7.8053347148705239</v>
      </c>
      <c r="B400" s="2">
        <f t="shared" ca="1" si="44"/>
        <v>0.78053347148705243</v>
      </c>
      <c r="C400" s="4"/>
      <c r="D400" s="5">
        <f ca="1">IF(E400&lt;(Driehoek_C-Driehoek_A)/(Driehoek_B-Driehoek_A),Driehoek_A+SQRT(E400*(Driehoek_B-Driehoek_A)*(Driehoek_C-Driehoek_A)),Driehoek_B-SQRT((1-E400)*(Driehoek_B-Driehoek_A)*(Driehoek_B-Driehoek_C)))</f>
        <v>4.4351880765507925</v>
      </c>
      <c r="E400" s="2">
        <f t="shared" ca="1" si="45"/>
        <v>0.40464263152959834</v>
      </c>
      <c r="F400" s="2"/>
      <c r="G400" s="15">
        <f ca="1">_xlfn.NORM.INV(H400,Normaal_Mu,Normaal_Sigma)</f>
        <v>5.3025408378212324</v>
      </c>
      <c r="H400" s="2">
        <f t="shared" ca="1" si="46"/>
        <v>0.56011879848965596</v>
      </c>
      <c r="I400" s="2"/>
      <c r="J400" s="15">
        <f ca="1">-LN(K400) /NegExp_Labda</f>
        <v>19.516269097050973</v>
      </c>
      <c r="K400" s="2">
        <f t="shared" ca="1" si="47"/>
        <v>2.0176154959324122E-2</v>
      </c>
      <c r="L400" s="2"/>
      <c r="M400" s="17">
        <f ca="1">VLOOKUP(N400,$S$5:$T$105,2,TRUE)</f>
        <v>4</v>
      </c>
      <c r="N400" s="2">
        <f t="shared" ca="1" si="42"/>
        <v>0.38948986433735422</v>
      </c>
      <c r="O400" s="2"/>
      <c r="P400" s="31">
        <f t="shared" ca="1" si="43"/>
        <v>8.2118665452587045</v>
      </c>
      <c r="Q400" s="2"/>
      <c r="R400" s="2"/>
      <c r="S400" s="2"/>
      <c r="T400" s="2"/>
    </row>
    <row r="401" spans="1:20" x14ac:dyDescent="0.25">
      <c r="A401" s="32">
        <f ca="1">Uniform_A+B401*(Uniform_B-Uniform_A)</f>
        <v>9.9836880774108305</v>
      </c>
      <c r="B401" s="2">
        <f t="shared" ca="1" si="44"/>
        <v>0.99836880774108305</v>
      </c>
      <c r="C401" s="4"/>
      <c r="D401" s="5">
        <f ca="1">IF(E401&lt;(Driehoek_C-Driehoek_A)/(Driehoek_B-Driehoek_A),Driehoek_A+SQRT(E401*(Driehoek_B-Driehoek_A)*(Driehoek_C-Driehoek_A)),Driehoek_B-SQRT((1-E401)*(Driehoek_B-Driehoek_A)*(Driehoek_B-Driehoek_C)))</f>
        <v>3.5058223607980179</v>
      </c>
      <c r="E401" s="2">
        <f t="shared" ca="1" si="45"/>
        <v>0.16196435587709401</v>
      </c>
      <c r="F401" s="2"/>
      <c r="G401" s="15">
        <f ca="1">_xlfn.NORM.INV(H401,Normaal_Mu,Normaal_Sigma)</f>
        <v>6.3292417376198156</v>
      </c>
      <c r="H401" s="2">
        <f t="shared" ca="1" si="46"/>
        <v>0.7468534910009621</v>
      </c>
      <c r="I401" s="2"/>
      <c r="J401" s="15">
        <f ca="1">-LN(K401) /NegExp_Labda</f>
        <v>2.9814045830232736</v>
      </c>
      <c r="K401" s="2">
        <f t="shared" ca="1" si="47"/>
        <v>0.55085651251297463</v>
      </c>
      <c r="L401" s="2"/>
      <c r="M401" s="17">
        <f ca="1">VLOOKUP(N401,$S$5:$T$105,2,TRUE)</f>
        <v>4</v>
      </c>
      <c r="N401" s="2">
        <f t="shared" ca="1" si="42"/>
        <v>0.3859018112406194</v>
      </c>
      <c r="O401" s="2"/>
      <c r="P401" s="31">
        <f t="shared" ca="1" si="43"/>
        <v>5.3600313517703873</v>
      </c>
      <c r="Q401" s="2"/>
      <c r="R401" s="2"/>
      <c r="S401" s="2"/>
      <c r="T401" s="2"/>
    </row>
    <row r="402" spans="1:20" x14ac:dyDescent="0.25">
      <c r="A402" s="32">
        <f ca="1">Uniform_A+B402*(Uniform_B-Uniform_A)</f>
        <v>4.4585837736656631</v>
      </c>
      <c r="B402" s="2">
        <f t="shared" ca="1" si="44"/>
        <v>0.44585837736656631</v>
      </c>
      <c r="C402" s="4"/>
      <c r="D402" s="5">
        <f ca="1">IF(E402&lt;(Driehoek_C-Driehoek_A)/(Driehoek_B-Driehoek_A),Driehoek_A+SQRT(E402*(Driehoek_B-Driehoek_A)*(Driehoek_C-Driehoek_A)),Driehoek_B-SQRT((1-E402)*(Driehoek_B-Driehoek_A)*(Driehoek_B-Driehoek_C)))</f>
        <v>4.6992225437211461</v>
      </c>
      <c r="E402" s="2">
        <f t="shared" ca="1" si="45"/>
        <v>0.47152323633038817</v>
      </c>
      <c r="F402" s="2"/>
      <c r="G402" s="15">
        <f ca="1">_xlfn.NORM.INV(H402,Normaal_Mu,Normaal_Sigma)</f>
        <v>3.178105572702961</v>
      </c>
      <c r="H402" s="2">
        <f t="shared" ca="1" si="46"/>
        <v>0.18116159363171624</v>
      </c>
      <c r="I402" s="2"/>
      <c r="J402" s="15">
        <f ca="1">-LN(K402) /NegExp_Labda</f>
        <v>4.716974682429413</v>
      </c>
      <c r="K402" s="2">
        <f t="shared" ca="1" si="47"/>
        <v>0.38930392723143215</v>
      </c>
      <c r="L402" s="2"/>
      <c r="M402" s="17">
        <f ca="1">VLOOKUP(N402,$S$5:$T$105,2,TRUE)</f>
        <v>5</v>
      </c>
      <c r="N402" s="2">
        <f t="shared" ca="1" si="42"/>
        <v>0.57059967677864032</v>
      </c>
      <c r="O402" s="2"/>
      <c r="P402" s="31">
        <f t="shared" ca="1" si="43"/>
        <v>4.4105773145038372</v>
      </c>
      <c r="Q402" s="2"/>
      <c r="R402" s="2"/>
      <c r="S402" s="2"/>
      <c r="T402" s="2"/>
    </row>
    <row r="403" spans="1:20" x14ac:dyDescent="0.25">
      <c r="A403" s="32">
        <f ca="1">Uniform_A+B403*(Uniform_B-Uniform_A)</f>
        <v>0.24070809998814835</v>
      </c>
      <c r="B403" s="2">
        <f t="shared" ca="1" si="44"/>
        <v>2.4070809998814835E-2</v>
      </c>
      <c r="C403" s="4"/>
      <c r="D403" s="5">
        <f ca="1">IF(E403&lt;(Driehoek_C-Driehoek_A)/(Driehoek_B-Driehoek_A),Driehoek_A+SQRT(E403*(Driehoek_B-Driehoek_A)*(Driehoek_C-Driehoek_A)),Driehoek_B-SQRT((1-E403)*(Driehoek_B-Driehoek_A)*(Driehoek_B-Driehoek_C)))</f>
        <v>3.0234374315000965</v>
      </c>
      <c r="E403" s="2">
        <f t="shared" ca="1" si="45"/>
        <v>7.4816012585393943E-2</v>
      </c>
      <c r="F403" s="2"/>
      <c r="G403" s="15">
        <f ca="1">_xlfn.NORM.INV(H403,Normaal_Mu,Normaal_Sigma)</f>
        <v>5.879303180557379</v>
      </c>
      <c r="H403" s="2">
        <f t="shared" ca="1" si="46"/>
        <v>0.66990526535695805</v>
      </c>
      <c r="I403" s="2"/>
      <c r="J403" s="15">
        <f ca="1">-LN(K403) /NegExp_Labda</f>
        <v>6.2320008262101352</v>
      </c>
      <c r="K403" s="2">
        <f t="shared" ca="1" si="47"/>
        <v>0.28753802539646811</v>
      </c>
      <c r="L403" s="2"/>
      <c r="M403" s="17">
        <f ca="1">VLOOKUP(N403,$S$5:$T$105,2,TRUE)</f>
        <v>2</v>
      </c>
      <c r="N403" s="2">
        <f t="shared" ca="1" si="42"/>
        <v>9.7802698277041022E-2</v>
      </c>
      <c r="O403" s="2"/>
      <c r="P403" s="31">
        <f t="shared" ca="1" si="43"/>
        <v>3.4750899076511517</v>
      </c>
      <c r="Q403" s="2"/>
      <c r="R403" s="2"/>
      <c r="S403" s="2"/>
      <c r="T403" s="2"/>
    </row>
    <row r="404" spans="1:20" x14ac:dyDescent="0.25">
      <c r="A404" s="32">
        <f ca="1">Uniform_A+B404*(Uniform_B-Uniform_A)</f>
        <v>5.1171967278289596</v>
      </c>
      <c r="B404" s="2">
        <f t="shared" ca="1" si="44"/>
        <v>0.51171967278289598</v>
      </c>
      <c r="C404" s="4"/>
      <c r="D404" s="5">
        <f ca="1">IF(E404&lt;(Driehoek_C-Driehoek_A)/(Driehoek_B-Driehoek_A),Driehoek_A+SQRT(E404*(Driehoek_B-Driehoek_A)*(Driehoek_C-Driehoek_A)),Driehoek_B-SQRT((1-E404)*(Driehoek_B-Driehoek_A)*(Driehoek_B-Driehoek_C)))</f>
        <v>5.9397375985180325</v>
      </c>
      <c r="E404" s="2">
        <f t="shared" ca="1" si="45"/>
        <v>0.73242268668788058</v>
      </c>
      <c r="F404" s="2"/>
      <c r="G404" s="15">
        <f ca="1">_xlfn.NORM.INV(H404,Normaal_Mu,Normaal_Sigma)</f>
        <v>5.3367564298475534</v>
      </c>
      <c r="H404" s="2">
        <f t="shared" ca="1" si="46"/>
        <v>0.56685712730659854</v>
      </c>
      <c r="I404" s="2"/>
      <c r="J404" s="15">
        <f ca="1">-LN(K404) /NegExp_Labda</f>
        <v>1.4950634297155143</v>
      </c>
      <c r="K404" s="2">
        <f t="shared" ca="1" si="47"/>
        <v>0.74155000211420552</v>
      </c>
      <c r="L404" s="2"/>
      <c r="M404" s="17">
        <f ca="1">VLOOKUP(N404,$S$5:$T$105,2,TRUE)</f>
        <v>8</v>
      </c>
      <c r="N404" s="2">
        <f t="shared" ca="1" si="42"/>
        <v>0.90709217267336817</v>
      </c>
      <c r="O404" s="2"/>
      <c r="P404" s="31">
        <f t="shared" ca="1" si="43"/>
        <v>5.1777508371820122</v>
      </c>
      <c r="Q404" s="2"/>
      <c r="R404" s="2"/>
      <c r="S404" s="2"/>
      <c r="T404" s="2"/>
    </row>
    <row r="405" spans="1:20" x14ac:dyDescent="0.25">
      <c r="A405" s="32">
        <f ca="1">Uniform_A+B405*(Uniform_B-Uniform_A)</f>
        <v>1.9789133748982712</v>
      </c>
      <c r="B405" s="2">
        <f t="shared" ca="1" si="44"/>
        <v>0.19789133748982712</v>
      </c>
      <c r="C405" s="4"/>
      <c r="D405" s="5">
        <f ca="1">IF(E405&lt;(Driehoek_C-Driehoek_A)/(Driehoek_B-Driehoek_A),Driehoek_A+SQRT(E405*(Driehoek_B-Driehoek_A)*(Driehoek_C-Driehoek_A)),Driehoek_B-SQRT((1-E405)*(Driehoek_B-Driehoek_A)*(Driehoek_B-Driehoek_C)))</f>
        <v>7.6546931518817463</v>
      </c>
      <c r="E405" s="2">
        <f t="shared" ca="1" si="45"/>
        <v>0.94828998526874653</v>
      </c>
      <c r="F405" s="2"/>
      <c r="G405" s="15">
        <f ca="1">_xlfn.NORM.INV(H405,Normaal_Mu,Normaal_Sigma)</f>
        <v>5.4242564442705561</v>
      </c>
      <c r="H405" s="2">
        <f t="shared" ca="1" si="46"/>
        <v>0.5839964986942312</v>
      </c>
      <c r="I405" s="2"/>
      <c r="J405" s="15">
        <f ca="1">-LN(K405) /NegExp_Labda</f>
        <v>5.1058283717265169</v>
      </c>
      <c r="K405" s="2">
        <f t="shared" ca="1" si="47"/>
        <v>0.36017484879471173</v>
      </c>
      <c r="L405" s="2"/>
      <c r="M405" s="17">
        <f ca="1">VLOOKUP(N405,$S$5:$T$105,2,TRUE)</f>
        <v>5</v>
      </c>
      <c r="N405" s="2">
        <f t="shared" ca="1" si="42"/>
        <v>0.52953160968365687</v>
      </c>
      <c r="O405" s="2"/>
      <c r="P405" s="31">
        <f t="shared" ca="1" si="43"/>
        <v>5.0327382685554181</v>
      </c>
      <c r="Q405" s="2"/>
      <c r="R405" s="2"/>
      <c r="S405" s="2"/>
      <c r="T405" s="2"/>
    </row>
    <row r="406" spans="1:20" x14ac:dyDescent="0.25">
      <c r="A406" s="32">
        <f ca="1">Uniform_A+B406*(Uniform_B-Uniform_A)</f>
        <v>0.76999203537986727</v>
      </c>
      <c r="B406" s="2">
        <f t="shared" ca="1" si="44"/>
        <v>7.6999203537986727E-2</v>
      </c>
      <c r="C406" s="4"/>
      <c r="D406" s="5">
        <f ca="1">IF(E406&lt;(Driehoek_C-Driehoek_A)/(Driehoek_B-Driehoek_A),Driehoek_A+SQRT(E406*(Driehoek_B-Driehoek_A)*(Driehoek_C-Driehoek_A)),Driehoek_B-SQRT((1-E406)*(Driehoek_B-Driehoek_A)*(Driehoek_B-Driehoek_C)))</f>
        <v>6.6756593714159855</v>
      </c>
      <c r="E406" s="2">
        <f t="shared" ca="1" si="45"/>
        <v>0.84564116120896193</v>
      </c>
      <c r="F406" s="2"/>
      <c r="G406" s="15">
        <f ca="1">_xlfn.NORM.INV(H406,Normaal_Mu,Normaal_Sigma)</f>
        <v>3.2978509186110667</v>
      </c>
      <c r="H406" s="2">
        <f t="shared" ca="1" si="46"/>
        <v>0.19736397347904755</v>
      </c>
      <c r="I406" s="2"/>
      <c r="J406" s="15">
        <f ca="1">-LN(K406) /NegExp_Labda</f>
        <v>4.7000213410922775</v>
      </c>
      <c r="K406" s="2">
        <f t="shared" ca="1" si="47"/>
        <v>0.39062616807714312</v>
      </c>
      <c r="L406" s="2"/>
      <c r="M406" s="17">
        <f ca="1">VLOOKUP(N406,$S$5:$T$105,2,TRUE)</f>
        <v>4</v>
      </c>
      <c r="N406" s="2">
        <f t="shared" ca="1" si="42"/>
        <v>0.34996895692539221</v>
      </c>
      <c r="O406" s="2"/>
      <c r="P406" s="31">
        <f t="shared" ca="1" si="43"/>
        <v>3.8887047332998392</v>
      </c>
      <c r="Q406" s="2"/>
      <c r="R406" s="2"/>
      <c r="S406" s="2"/>
      <c r="T406" s="2"/>
    </row>
    <row r="407" spans="1:20" x14ac:dyDescent="0.25">
      <c r="A407" s="32">
        <f ca="1">Uniform_A+B407*(Uniform_B-Uniform_A)</f>
        <v>5.9481353700270754</v>
      </c>
      <c r="B407" s="2">
        <f t="shared" ca="1" si="44"/>
        <v>0.59481353700270756</v>
      </c>
      <c r="C407" s="4"/>
      <c r="D407" s="5">
        <f ca="1">IF(E407&lt;(Driehoek_C-Driehoek_A)/(Driehoek_B-Driehoek_A),Driehoek_A+SQRT(E407*(Driehoek_B-Driehoek_A)*(Driehoek_C-Driehoek_A)),Driehoek_B-SQRT((1-E407)*(Driehoek_B-Driehoek_A)*(Driehoek_B-Driehoek_C)))</f>
        <v>4.8506329655113802</v>
      </c>
      <c r="E407" s="2">
        <f t="shared" ca="1" si="45"/>
        <v>0.50807866323140338</v>
      </c>
      <c r="F407" s="2"/>
      <c r="G407" s="15">
        <f ca="1">_xlfn.NORM.INV(H407,Normaal_Mu,Normaal_Sigma)</f>
        <v>4.39677236754427</v>
      </c>
      <c r="H407" s="2">
        <f t="shared" ca="1" si="46"/>
        <v>0.38147323720149728</v>
      </c>
      <c r="I407" s="2"/>
      <c r="J407" s="15">
        <f ca="1">-LN(K407) /NegExp_Labda</f>
        <v>8.8612913737727617</v>
      </c>
      <c r="K407" s="2">
        <f t="shared" ca="1" si="47"/>
        <v>0.16994876414261739</v>
      </c>
      <c r="L407" s="2"/>
      <c r="M407" s="17">
        <f ca="1">VLOOKUP(N407,$S$5:$T$105,2,TRUE)</f>
        <v>12</v>
      </c>
      <c r="N407" s="2">
        <f t="shared" ca="1" si="42"/>
        <v>0.99528123912655475</v>
      </c>
      <c r="O407" s="2"/>
      <c r="P407" s="31">
        <f t="shared" ca="1" si="43"/>
        <v>7.2113664153710975</v>
      </c>
      <c r="Q407" s="2"/>
      <c r="R407" s="2"/>
      <c r="S407" s="2"/>
      <c r="T407" s="2"/>
    </row>
    <row r="408" spans="1:20" x14ac:dyDescent="0.25">
      <c r="A408" s="32">
        <f ca="1">Uniform_A+B408*(Uniform_B-Uniform_A)</f>
        <v>1.2626191910687146</v>
      </c>
      <c r="B408" s="2">
        <f t="shared" ca="1" si="44"/>
        <v>0.12626191910687146</v>
      </c>
      <c r="C408" s="4"/>
      <c r="D408" s="5">
        <f ca="1">IF(E408&lt;(Driehoek_C-Driehoek_A)/(Driehoek_B-Driehoek_A),Driehoek_A+SQRT(E408*(Driehoek_B-Driehoek_A)*(Driehoek_C-Driehoek_A)),Driehoek_B-SQRT((1-E408)*(Driehoek_B-Driehoek_A)*(Driehoek_B-Driehoek_C)))</f>
        <v>5.1454463971314146</v>
      </c>
      <c r="E408" s="2">
        <f t="shared" ca="1" si="45"/>
        <v>0.57549761493179452</v>
      </c>
      <c r="F408" s="2"/>
      <c r="G408" s="15">
        <f ca="1">_xlfn.NORM.INV(H408,Normaal_Mu,Normaal_Sigma)</f>
        <v>2.7448996607180103</v>
      </c>
      <c r="H408" s="2">
        <f t="shared" ca="1" si="46"/>
        <v>0.12975497066587682</v>
      </c>
      <c r="I408" s="2"/>
      <c r="J408" s="15">
        <f ca="1">-LN(K408) /NegExp_Labda</f>
        <v>2.3703418378229282</v>
      </c>
      <c r="K408" s="2">
        <f t="shared" ca="1" si="47"/>
        <v>0.62246469471769661</v>
      </c>
      <c r="L408" s="2"/>
      <c r="M408" s="17">
        <f ca="1">VLOOKUP(N408,$S$5:$T$105,2,TRUE)</f>
        <v>6</v>
      </c>
      <c r="N408" s="2">
        <f t="shared" ca="1" si="42"/>
        <v>0.72940415689006799</v>
      </c>
      <c r="O408" s="2"/>
      <c r="P408" s="31">
        <f t="shared" ca="1" si="43"/>
        <v>3.5046614173482133</v>
      </c>
      <c r="Q408" s="2"/>
      <c r="R408" s="2"/>
      <c r="S408" s="2"/>
      <c r="T408" s="2"/>
    </row>
    <row r="409" spans="1:20" x14ac:dyDescent="0.25">
      <c r="A409" s="32">
        <f ca="1">Uniform_A+B409*(Uniform_B-Uniform_A)</f>
        <v>6.474686111098328</v>
      </c>
      <c r="B409" s="2">
        <f t="shared" ca="1" si="44"/>
        <v>0.64746861110983278</v>
      </c>
      <c r="C409" s="4"/>
      <c r="D409" s="5">
        <f ca="1">IF(E409&lt;(Driehoek_C-Driehoek_A)/(Driehoek_B-Driehoek_A),Driehoek_A+SQRT(E409*(Driehoek_B-Driehoek_A)*(Driehoek_C-Driehoek_A)),Driehoek_B-SQRT((1-E409)*(Driehoek_B-Driehoek_A)*(Driehoek_B-Driehoek_C)))</f>
        <v>4.4110089101117822</v>
      </c>
      <c r="E409" s="2">
        <f t="shared" ca="1" si="45"/>
        <v>0.39831887934075849</v>
      </c>
      <c r="F409" s="2"/>
      <c r="G409" s="15">
        <f ca="1">_xlfn.NORM.INV(H409,Normaal_Mu,Normaal_Sigma)</f>
        <v>5.474412650069068</v>
      </c>
      <c r="H409" s="2">
        <f t="shared" ca="1" si="46"/>
        <v>0.59375163516801532</v>
      </c>
      <c r="I409" s="2"/>
      <c r="J409" s="15">
        <f ca="1">-LN(K409) /NegExp_Labda</f>
        <v>5.1250490863959657</v>
      </c>
      <c r="K409" s="2">
        <f t="shared" ca="1" si="47"/>
        <v>0.35879294301816733</v>
      </c>
      <c r="L409" s="2"/>
      <c r="M409" s="17">
        <f ca="1">VLOOKUP(N409,$S$5:$T$105,2,TRUE)</f>
        <v>7</v>
      </c>
      <c r="N409" s="2">
        <f t="shared" ca="1" si="42"/>
        <v>0.77703874796808792</v>
      </c>
      <c r="O409" s="2"/>
      <c r="P409" s="31">
        <f t="shared" ca="1" si="43"/>
        <v>5.6970313515350295</v>
      </c>
      <c r="Q409" s="2"/>
      <c r="R409" s="2"/>
      <c r="S409" s="2"/>
      <c r="T409" s="2"/>
    </row>
    <row r="410" spans="1:20" x14ac:dyDescent="0.25">
      <c r="A410" s="32">
        <f ca="1">Uniform_A+B410*(Uniform_B-Uniform_A)</f>
        <v>2.261438321086394</v>
      </c>
      <c r="B410" s="2">
        <f t="shared" ca="1" si="44"/>
        <v>0.22614383210863942</v>
      </c>
      <c r="C410" s="4"/>
      <c r="D410" s="5">
        <f ca="1">IF(E410&lt;(Driehoek_C-Driehoek_A)/(Driehoek_B-Driehoek_A),Driehoek_A+SQRT(E410*(Driehoek_B-Driehoek_A)*(Driehoek_C-Driehoek_A)),Driehoek_B-SQRT((1-E410)*(Driehoek_B-Driehoek_A)*(Driehoek_B-Driehoek_C)))</f>
        <v>6.1156093881336426</v>
      </c>
      <c r="E410" s="2">
        <f t="shared" ca="1" si="45"/>
        <v>0.76229402280506342</v>
      </c>
      <c r="F410" s="2"/>
      <c r="G410" s="15">
        <f ca="1">_xlfn.NORM.INV(H410,Normaal_Mu,Normaal_Sigma)</f>
        <v>6.247423108605946</v>
      </c>
      <c r="H410" s="2">
        <f t="shared" ca="1" si="46"/>
        <v>0.73359148319181899</v>
      </c>
      <c r="I410" s="2"/>
      <c r="J410" s="15">
        <f ca="1">-LN(K410) /NegExp_Labda</f>
        <v>3.6751149846724194</v>
      </c>
      <c r="K410" s="2">
        <f t="shared" ca="1" si="47"/>
        <v>0.47949443194606378</v>
      </c>
      <c r="L410" s="2"/>
      <c r="M410" s="17">
        <f ca="1">VLOOKUP(N410,$S$5:$T$105,2,TRUE)</f>
        <v>1</v>
      </c>
      <c r="N410" s="2">
        <f t="shared" ca="1" si="42"/>
        <v>2.2475427764686917E-2</v>
      </c>
      <c r="O410" s="2"/>
      <c r="P410" s="31">
        <f t="shared" ca="1" si="43"/>
        <v>3.8599171604996805</v>
      </c>
      <c r="Q410" s="2"/>
      <c r="R410" s="2"/>
      <c r="S410" s="2"/>
      <c r="T410" s="2"/>
    </row>
    <row r="411" spans="1:20" x14ac:dyDescent="0.25">
      <c r="A411" s="32">
        <f ca="1">Uniform_A+B411*(Uniform_B-Uniform_A)</f>
        <v>5.1051590265647748</v>
      </c>
      <c r="B411" s="2">
        <f t="shared" ca="1" si="44"/>
        <v>0.5105159026564775</v>
      </c>
      <c r="C411" s="4"/>
      <c r="D411" s="5">
        <f ca="1">IF(E411&lt;(Driehoek_C-Driehoek_A)/(Driehoek_B-Driehoek_A),Driehoek_A+SQRT(E411*(Driehoek_B-Driehoek_A)*(Driehoek_C-Driehoek_A)),Driehoek_B-SQRT((1-E411)*(Driehoek_B-Driehoek_A)*(Driehoek_B-Driehoek_C)))</f>
        <v>7.7785525404237781</v>
      </c>
      <c r="E411" s="2">
        <f t="shared" ca="1" si="45"/>
        <v>0.95737331724270835</v>
      </c>
      <c r="F411" s="2"/>
      <c r="G411" s="15">
        <f ca="1">_xlfn.NORM.INV(H411,Normaal_Mu,Normaal_Sigma)</f>
        <v>4.684905646437401</v>
      </c>
      <c r="H411" s="2">
        <f t="shared" ca="1" si="46"/>
        <v>0.43740681519846381</v>
      </c>
      <c r="I411" s="2"/>
      <c r="J411" s="15">
        <f ca="1">-LN(K411) /NegExp_Labda</f>
        <v>1.7675611278193015</v>
      </c>
      <c r="K411" s="2">
        <f t="shared" ca="1" si="47"/>
        <v>0.70221740753182882</v>
      </c>
      <c r="L411" s="2"/>
      <c r="M411" s="17">
        <f ca="1">VLOOKUP(N411,$S$5:$T$105,2,TRUE)</f>
        <v>1</v>
      </c>
      <c r="N411" s="2">
        <f t="shared" ca="1" si="42"/>
        <v>3.9928567623858768E-2</v>
      </c>
      <c r="O411" s="2"/>
      <c r="P411" s="31">
        <f t="shared" ca="1" si="43"/>
        <v>4.0672356682490509</v>
      </c>
      <c r="Q411" s="2"/>
      <c r="R411" s="2"/>
      <c r="S411" s="2"/>
      <c r="T411" s="2"/>
    </row>
    <row r="412" spans="1:20" x14ac:dyDescent="0.25">
      <c r="A412" s="32">
        <f ca="1">Uniform_A+B412*(Uniform_B-Uniform_A)</f>
        <v>2.9522389591507823</v>
      </c>
      <c r="B412" s="2">
        <f t="shared" ca="1" si="44"/>
        <v>0.29522389591507825</v>
      </c>
      <c r="C412" s="4"/>
      <c r="D412" s="5">
        <f ca="1">IF(E412&lt;(Driehoek_C-Driehoek_A)/(Driehoek_B-Driehoek_A),Driehoek_A+SQRT(E412*(Driehoek_B-Driehoek_A)*(Driehoek_C-Driehoek_A)),Driehoek_B-SQRT((1-E412)*(Driehoek_B-Driehoek_A)*(Driehoek_B-Driehoek_C)))</f>
        <v>4.6703882526507883</v>
      </c>
      <c r="E412" s="2">
        <f t="shared" ca="1" si="45"/>
        <v>0.46441320334902003</v>
      </c>
      <c r="F412" s="2"/>
      <c r="G412" s="15">
        <f ca="1">_xlfn.NORM.INV(H412,Normaal_Mu,Normaal_Sigma)</f>
        <v>5.8193887450937041</v>
      </c>
      <c r="H412" s="2">
        <f t="shared" ca="1" si="46"/>
        <v>0.6589849206603966</v>
      </c>
      <c r="I412" s="2"/>
      <c r="J412" s="15">
        <f ca="1">-LN(K412) /NegExp_Labda</f>
        <v>2.5130093888253495</v>
      </c>
      <c r="K412" s="2">
        <f t="shared" ca="1" si="47"/>
        <v>0.6049545923317653</v>
      </c>
      <c r="L412" s="2"/>
      <c r="M412" s="17">
        <f ca="1">VLOOKUP(N412,$S$5:$T$105,2,TRUE)</f>
        <v>3</v>
      </c>
      <c r="N412" s="2">
        <f t="shared" ca="1" si="42"/>
        <v>0.20161784362124024</v>
      </c>
      <c r="O412" s="2"/>
      <c r="P412" s="31">
        <f t="shared" ca="1" si="43"/>
        <v>3.7910050691441248</v>
      </c>
      <c r="Q412" s="2"/>
      <c r="R412" s="2"/>
      <c r="S412" s="2"/>
      <c r="T412" s="2"/>
    </row>
    <row r="413" spans="1:20" x14ac:dyDescent="0.25">
      <c r="A413" s="32">
        <f ca="1">Uniform_A+B413*(Uniform_B-Uniform_A)</f>
        <v>2.387948758512465</v>
      </c>
      <c r="B413" s="2">
        <f t="shared" ca="1" si="44"/>
        <v>0.23879487585124648</v>
      </c>
      <c r="C413" s="4"/>
      <c r="D413" s="5">
        <f ca="1">IF(E413&lt;(Driehoek_C-Driehoek_A)/(Driehoek_B-Driehoek_A),Driehoek_A+SQRT(E413*(Driehoek_B-Driehoek_A)*(Driehoek_C-Driehoek_A)),Driehoek_B-SQRT((1-E413)*(Driehoek_B-Driehoek_A)*(Driehoek_B-Driehoek_C)))</f>
        <v>3.7221669202843444</v>
      </c>
      <c r="E413" s="2">
        <f t="shared" ca="1" si="45"/>
        <v>0.2118470643801188</v>
      </c>
      <c r="F413" s="2"/>
      <c r="G413" s="15">
        <f ca="1">_xlfn.NORM.INV(H413,Normaal_Mu,Normaal_Sigma)</f>
        <v>6.2997123932962467</v>
      </c>
      <c r="H413" s="2">
        <f t="shared" ca="1" si="46"/>
        <v>0.74210744251570937</v>
      </c>
      <c r="I413" s="2"/>
      <c r="J413" s="15">
        <f ca="1">-LN(K413) /NegExp_Labda</f>
        <v>5.7291110383709851</v>
      </c>
      <c r="K413" s="2">
        <f t="shared" ca="1" si="47"/>
        <v>0.31796237917736003</v>
      </c>
      <c r="L413" s="2"/>
      <c r="M413" s="17">
        <f ca="1">VLOOKUP(N413,$S$5:$T$105,2,TRUE)</f>
        <v>3</v>
      </c>
      <c r="N413" s="2">
        <f t="shared" ca="1" si="42"/>
        <v>0.15487287658660243</v>
      </c>
      <c r="O413" s="2"/>
      <c r="P413" s="31">
        <f t="shared" ca="1" si="43"/>
        <v>4.2277878220928082</v>
      </c>
      <c r="Q413" s="2"/>
      <c r="R413" s="2"/>
      <c r="S413" s="2"/>
      <c r="T413" s="2"/>
    </row>
    <row r="414" spans="1:20" x14ac:dyDescent="0.25">
      <c r="A414" s="32">
        <f ca="1">Uniform_A+B414*(Uniform_B-Uniform_A)</f>
        <v>2.1064442028446884</v>
      </c>
      <c r="B414" s="2">
        <f t="shared" ca="1" si="44"/>
        <v>0.21064442028446884</v>
      </c>
      <c r="C414" s="4"/>
      <c r="D414" s="5">
        <f ca="1">IF(E414&lt;(Driehoek_C-Driehoek_A)/(Driehoek_B-Driehoek_A),Driehoek_A+SQRT(E414*(Driehoek_B-Driehoek_A)*(Driehoek_C-Driehoek_A)),Driehoek_B-SQRT((1-E414)*(Driehoek_B-Driehoek_A)*(Driehoek_B-Driehoek_C)))</f>
        <v>7.0403568725753587</v>
      </c>
      <c r="E414" s="2">
        <f t="shared" ca="1" si="45"/>
        <v>0.89027996608963911</v>
      </c>
      <c r="F414" s="2"/>
      <c r="G414" s="15">
        <f ca="1">_xlfn.NORM.INV(H414,Normaal_Mu,Normaal_Sigma)</f>
        <v>6.607342497558399</v>
      </c>
      <c r="H414" s="2">
        <f t="shared" ca="1" si="46"/>
        <v>0.78920656852717042</v>
      </c>
      <c r="I414" s="2"/>
      <c r="J414" s="15">
        <f ca="1">-LN(K414) /NegExp_Labda</f>
        <v>0.93302404456484367</v>
      </c>
      <c r="K414" s="2">
        <f t="shared" ca="1" si="47"/>
        <v>0.82977158993535083</v>
      </c>
      <c r="L414" s="2"/>
      <c r="M414" s="17">
        <f ca="1">VLOOKUP(N414,$S$5:$T$105,2,TRUE)</f>
        <v>4</v>
      </c>
      <c r="N414" s="2">
        <f t="shared" ca="1" si="42"/>
        <v>0.36112021962963436</v>
      </c>
      <c r="O414" s="2"/>
      <c r="P414" s="31">
        <f t="shared" ca="1" si="43"/>
        <v>4.1374335235086575</v>
      </c>
      <c r="Q414" s="2"/>
      <c r="R414" s="2"/>
      <c r="S414" s="2"/>
      <c r="T414" s="2"/>
    </row>
    <row r="415" spans="1:20" x14ac:dyDescent="0.25">
      <c r="A415" s="32">
        <f ca="1">Uniform_A+B415*(Uniform_B-Uniform_A)</f>
        <v>1.168680996567012</v>
      </c>
      <c r="B415" s="2">
        <f t="shared" ca="1" si="44"/>
        <v>0.1168680996567012</v>
      </c>
      <c r="C415" s="4"/>
      <c r="D415" s="5">
        <f ca="1">IF(E415&lt;(Driehoek_C-Driehoek_A)/(Driehoek_B-Driehoek_A),Driehoek_A+SQRT(E415*(Driehoek_B-Driehoek_A)*(Driehoek_C-Driehoek_A)),Driehoek_B-SQRT((1-E415)*(Driehoek_B-Driehoek_A)*(Driehoek_B-Driehoek_C)))</f>
        <v>5.6544789120151062</v>
      </c>
      <c r="E415" s="2">
        <f t="shared" ca="1" si="45"/>
        <v>0.68021396142423918</v>
      </c>
      <c r="F415" s="2"/>
      <c r="G415" s="15">
        <f ca="1">_xlfn.NORM.INV(H415,Normaal_Mu,Normaal_Sigma)</f>
        <v>3.8991884929138485</v>
      </c>
      <c r="H415" s="2">
        <f t="shared" ca="1" si="46"/>
        <v>0.29102055163350171</v>
      </c>
      <c r="I415" s="2"/>
      <c r="J415" s="15">
        <f ca="1">-LN(K415) /NegExp_Labda</f>
        <v>0.47800486788475877</v>
      </c>
      <c r="K415" s="2">
        <f t="shared" ca="1" si="47"/>
        <v>0.90882658954889473</v>
      </c>
      <c r="L415" s="2"/>
      <c r="M415" s="17">
        <f ca="1">VLOOKUP(N415,$S$5:$T$105,2,TRUE)</f>
        <v>7</v>
      </c>
      <c r="N415" s="2">
        <f t="shared" ca="1" si="42"/>
        <v>0.82745548739799268</v>
      </c>
      <c r="O415" s="2"/>
      <c r="P415" s="31">
        <f t="shared" ca="1" si="43"/>
        <v>3.6400706538761454</v>
      </c>
      <c r="Q415" s="2"/>
      <c r="R415" s="2"/>
      <c r="S415" s="2"/>
      <c r="T415" s="2"/>
    </row>
    <row r="416" spans="1:20" x14ac:dyDescent="0.25">
      <c r="A416" s="32">
        <f ca="1">Uniform_A+B416*(Uniform_B-Uniform_A)</f>
        <v>5.9990100617368878</v>
      </c>
      <c r="B416" s="2">
        <f t="shared" ca="1" si="44"/>
        <v>0.5999010061736888</v>
      </c>
      <c r="C416" s="4"/>
      <c r="D416" s="5">
        <f ca="1">IF(E416&lt;(Driehoek_C-Driehoek_A)/(Driehoek_B-Driehoek_A),Driehoek_A+SQRT(E416*(Driehoek_B-Driehoek_A)*(Driehoek_C-Driehoek_A)),Driehoek_B-SQRT((1-E416)*(Driehoek_B-Driehoek_A)*(Driehoek_B-Driehoek_C)))</f>
        <v>3.1208458423406364</v>
      </c>
      <c r="E416" s="2">
        <f t="shared" ca="1" si="45"/>
        <v>8.9735385878020768E-2</v>
      </c>
      <c r="F416" s="2"/>
      <c r="G416" s="15">
        <f ca="1">_xlfn.NORM.INV(H416,Normaal_Mu,Normaal_Sigma)</f>
        <v>2.590356013844918</v>
      </c>
      <c r="H416" s="2">
        <f t="shared" ca="1" si="46"/>
        <v>0.11413601388793337</v>
      </c>
      <c r="I416" s="2"/>
      <c r="J416" s="15">
        <f ca="1">-LN(K416) /NegExp_Labda</f>
        <v>2.9777123277497357</v>
      </c>
      <c r="K416" s="2">
        <f t="shared" ca="1" si="47"/>
        <v>0.55126344331638089</v>
      </c>
      <c r="L416" s="2"/>
      <c r="M416" s="17">
        <f ca="1">VLOOKUP(N416,$S$5:$T$105,2,TRUE)</f>
        <v>4</v>
      </c>
      <c r="N416" s="2">
        <f t="shared" ca="1" si="42"/>
        <v>0.29925609497933281</v>
      </c>
      <c r="O416" s="2"/>
      <c r="P416" s="31">
        <f t="shared" ca="1" si="43"/>
        <v>3.7375848491344357</v>
      </c>
      <c r="Q416" s="2"/>
      <c r="R416" s="2"/>
      <c r="S416" s="2"/>
      <c r="T416" s="2"/>
    </row>
    <row r="417" spans="1:20" x14ac:dyDescent="0.25">
      <c r="A417" s="32">
        <f ca="1">Uniform_A+B417*(Uniform_B-Uniform_A)</f>
        <v>4.677756389777338</v>
      </c>
      <c r="B417" s="2">
        <f t="shared" ca="1" si="44"/>
        <v>0.46777563897773378</v>
      </c>
      <c r="C417" s="4"/>
      <c r="D417" s="5">
        <f ca="1">IF(E417&lt;(Driehoek_C-Driehoek_A)/(Driehoek_B-Driehoek_A),Driehoek_A+SQRT(E417*(Driehoek_B-Driehoek_A)*(Driehoek_C-Driehoek_A)),Driehoek_B-SQRT((1-E417)*(Driehoek_B-Driehoek_A)*(Driehoek_B-Driehoek_C)))</f>
        <v>4.4737788373813574</v>
      </c>
      <c r="E417" s="2">
        <f t="shared" ca="1" si="45"/>
        <v>0.41466634248751844</v>
      </c>
      <c r="F417" s="2"/>
      <c r="G417" s="15">
        <f ca="1">_xlfn.NORM.INV(H417,Normaal_Mu,Normaal_Sigma)</f>
        <v>2.9551984104282054</v>
      </c>
      <c r="H417" s="2">
        <f t="shared" ca="1" si="46"/>
        <v>0.15329562225627746</v>
      </c>
      <c r="I417" s="2"/>
      <c r="J417" s="15">
        <f ca="1">-LN(K417) /NegExp_Labda</f>
        <v>1.0629242146120825</v>
      </c>
      <c r="K417" s="2">
        <f t="shared" ca="1" si="47"/>
        <v>0.80849171861132196</v>
      </c>
      <c r="L417" s="2"/>
      <c r="M417" s="17">
        <f ca="1">VLOOKUP(N417,$S$5:$T$105,2,TRUE)</f>
        <v>4</v>
      </c>
      <c r="N417" s="2">
        <f t="shared" ca="1" si="42"/>
        <v>0.29241625813250394</v>
      </c>
      <c r="O417" s="2"/>
      <c r="P417" s="31">
        <f t="shared" ca="1" si="43"/>
        <v>3.433931570439797</v>
      </c>
      <c r="Q417" s="2"/>
      <c r="R417" s="2"/>
      <c r="S417" s="2"/>
      <c r="T417" s="2"/>
    </row>
    <row r="418" spans="1:20" x14ac:dyDescent="0.25">
      <c r="A418" s="32">
        <f ca="1">Uniform_A+B418*(Uniform_B-Uniform_A)</f>
        <v>6.3201737966284091</v>
      </c>
      <c r="B418" s="2">
        <f t="shared" ca="1" si="44"/>
        <v>0.63201737966284088</v>
      </c>
      <c r="C418" s="4"/>
      <c r="D418" s="5">
        <f ca="1">IF(E418&lt;(Driehoek_C-Driehoek_A)/(Driehoek_B-Driehoek_A),Driehoek_A+SQRT(E418*(Driehoek_B-Driehoek_A)*(Driehoek_C-Driehoek_A)),Driehoek_B-SQRT((1-E418)*(Driehoek_B-Driehoek_A)*(Driehoek_B-Driehoek_C)))</f>
        <v>7.7093712187306496</v>
      </c>
      <c r="E418" s="2">
        <f t="shared" ca="1" si="45"/>
        <v>0.95240792425597687</v>
      </c>
      <c r="F418" s="2"/>
      <c r="G418" s="15">
        <f ca="1">_xlfn.NORM.INV(H418,Normaal_Mu,Normaal_Sigma)</f>
        <v>2.9494271450276641</v>
      </c>
      <c r="H418" s="2">
        <f t="shared" ca="1" si="46"/>
        <v>0.15261402900426024</v>
      </c>
      <c r="I418" s="2"/>
      <c r="J418" s="15">
        <f ca="1">-LN(K418) /NegExp_Labda</f>
        <v>7.7034695536663351</v>
      </c>
      <c r="K418" s="2">
        <f t="shared" ca="1" si="47"/>
        <v>0.21423239168129959</v>
      </c>
      <c r="L418" s="2"/>
      <c r="M418" s="17">
        <f ca="1">VLOOKUP(N418,$S$5:$T$105,2,TRUE)</f>
        <v>3</v>
      </c>
      <c r="N418" s="2">
        <f t="shared" ca="1" si="42"/>
        <v>0.15763185545106251</v>
      </c>
      <c r="O418" s="2"/>
      <c r="P418" s="31">
        <f t="shared" ca="1" si="43"/>
        <v>5.5364883428106113</v>
      </c>
      <c r="Q418" s="2"/>
      <c r="R418" s="2"/>
      <c r="S418" s="2"/>
      <c r="T418" s="2"/>
    </row>
    <row r="419" spans="1:20" x14ac:dyDescent="0.25">
      <c r="A419" s="32">
        <f ca="1">Uniform_A+B419*(Uniform_B-Uniform_A)</f>
        <v>3.0415249841562875</v>
      </c>
      <c r="B419" s="2">
        <f t="shared" ca="1" si="44"/>
        <v>0.30415249841562875</v>
      </c>
      <c r="C419" s="4"/>
      <c r="D419" s="5">
        <f ca="1">IF(E419&lt;(Driehoek_C-Driehoek_A)/(Driehoek_B-Driehoek_A),Driehoek_A+SQRT(E419*(Driehoek_B-Driehoek_A)*(Driehoek_C-Driehoek_A)),Driehoek_B-SQRT((1-E419)*(Driehoek_B-Driehoek_A)*(Driehoek_B-Driehoek_C)))</f>
        <v>3.9762910243555512</v>
      </c>
      <c r="E419" s="2">
        <f t="shared" ca="1" si="45"/>
        <v>0.27898044378202247</v>
      </c>
      <c r="F419" s="2"/>
      <c r="G419" s="15">
        <f ca="1">_xlfn.NORM.INV(H419,Normaal_Mu,Normaal_Sigma)</f>
        <v>2.9034540370841224</v>
      </c>
      <c r="H419" s="2">
        <f t="shared" ca="1" si="46"/>
        <v>0.1472564270789638</v>
      </c>
      <c r="I419" s="2"/>
      <c r="J419" s="15">
        <f ca="1">-LN(K419) /NegExp_Labda</f>
        <v>1.596152975461675</v>
      </c>
      <c r="K419" s="2">
        <f t="shared" ca="1" si="47"/>
        <v>0.72670795469591987</v>
      </c>
      <c r="L419" s="2"/>
      <c r="M419" s="17">
        <f ca="1">VLOOKUP(N419,$S$5:$T$105,2,TRUE)</f>
        <v>5</v>
      </c>
      <c r="N419" s="2">
        <f t="shared" ca="1" si="42"/>
        <v>0.56347653634965733</v>
      </c>
      <c r="O419" s="2"/>
      <c r="P419" s="31">
        <f t="shared" ca="1" si="43"/>
        <v>3.3034846042115271</v>
      </c>
      <c r="Q419" s="2"/>
      <c r="R419" s="2"/>
      <c r="S419" s="2"/>
      <c r="T419" s="2"/>
    </row>
    <row r="420" spans="1:20" x14ac:dyDescent="0.25">
      <c r="A420" s="32">
        <f ca="1">Uniform_A+B420*(Uniform_B-Uniform_A)</f>
        <v>0.13698365752976893</v>
      </c>
      <c r="B420" s="2">
        <f t="shared" ca="1" si="44"/>
        <v>1.3698365752976893E-2</v>
      </c>
      <c r="C420" s="4"/>
      <c r="D420" s="5">
        <f ca="1">IF(E420&lt;(Driehoek_C-Driehoek_A)/(Driehoek_B-Driehoek_A),Driehoek_A+SQRT(E420*(Driehoek_B-Driehoek_A)*(Driehoek_C-Driehoek_A)),Driehoek_B-SQRT((1-E420)*(Driehoek_B-Driehoek_A)*(Driehoek_B-Driehoek_C)))</f>
        <v>4.0437628997280424</v>
      </c>
      <c r="E420" s="2">
        <f t="shared" ca="1" si="45"/>
        <v>0.2981632515967948</v>
      </c>
      <c r="F420" s="2"/>
      <c r="G420" s="15">
        <f ca="1">_xlfn.NORM.INV(H420,Normaal_Mu,Normaal_Sigma)</f>
        <v>0.87693728185620134</v>
      </c>
      <c r="H420" s="2">
        <f t="shared" ca="1" si="46"/>
        <v>1.9626187459667044E-2</v>
      </c>
      <c r="I420" s="2"/>
      <c r="J420" s="15">
        <f ca="1">-LN(K420) /NegExp_Labda</f>
        <v>2.540425394452924</v>
      </c>
      <c r="K420" s="2">
        <f t="shared" ca="1" si="47"/>
        <v>0.60164658216082856</v>
      </c>
      <c r="L420" s="2"/>
      <c r="M420" s="17">
        <f ca="1">VLOOKUP(N420,$S$5:$T$105,2,TRUE)</f>
        <v>7</v>
      </c>
      <c r="N420" s="2">
        <f t="shared" ca="1" si="42"/>
        <v>0.85836107444963505</v>
      </c>
      <c r="O420" s="2"/>
      <c r="P420" s="31">
        <f t="shared" ca="1" si="43"/>
        <v>2.9196218467133876</v>
      </c>
      <c r="Q420" s="2"/>
      <c r="R420" s="2"/>
      <c r="S420" s="2"/>
      <c r="T420" s="2"/>
    </row>
    <row r="421" spans="1:20" x14ac:dyDescent="0.25">
      <c r="A421" s="32">
        <f ca="1">Uniform_A+B421*(Uniform_B-Uniform_A)</f>
        <v>6.4234824592475404</v>
      </c>
      <c r="B421" s="2">
        <f t="shared" ca="1" si="44"/>
        <v>0.64234824592475404</v>
      </c>
      <c r="C421" s="4"/>
      <c r="D421" s="5">
        <f ca="1">IF(E421&lt;(Driehoek_C-Driehoek_A)/(Driehoek_B-Driehoek_A),Driehoek_A+SQRT(E421*(Driehoek_B-Driehoek_A)*(Driehoek_C-Driehoek_A)),Driehoek_B-SQRT((1-E421)*(Driehoek_B-Driehoek_A)*(Driehoek_B-Driehoek_C)))</f>
        <v>5.0017383684339318</v>
      </c>
      <c r="E421" s="2">
        <f t="shared" ca="1" si="45"/>
        <v>0.54325439787276109</v>
      </c>
      <c r="F421" s="2"/>
      <c r="G421" s="15">
        <f ca="1">_xlfn.NORM.INV(H421,Normaal_Mu,Normaal_Sigma)</f>
        <v>6.2903652037730318</v>
      </c>
      <c r="H421" s="2">
        <f t="shared" ca="1" si="46"/>
        <v>0.74059557026506873</v>
      </c>
      <c r="I421" s="2"/>
      <c r="J421" s="15">
        <f ca="1">-LN(K421) /NegExp_Labda</f>
        <v>5.8739630019943583</v>
      </c>
      <c r="K421" s="2">
        <f t="shared" ca="1" si="47"/>
        <v>0.30888303526354877</v>
      </c>
      <c r="L421" s="2"/>
      <c r="M421" s="17">
        <f ca="1">VLOOKUP(N421,$S$5:$T$105,2,TRUE)</f>
        <v>2</v>
      </c>
      <c r="N421" s="2">
        <f t="shared" ca="1" si="42"/>
        <v>6.8956472469424712E-2</v>
      </c>
      <c r="O421" s="2"/>
      <c r="P421" s="31">
        <f t="shared" ca="1" si="43"/>
        <v>5.1179098066897719</v>
      </c>
      <c r="Q421" s="2"/>
      <c r="R421" s="2"/>
      <c r="S421" s="2"/>
      <c r="T421" s="2"/>
    </row>
    <row r="422" spans="1:20" x14ac:dyDescent="0.25">
      <c r="A422" s="32">
        <f ca="1">Uniform_A+B422*(Uniform_B-Uniform_A)</f>
        <v>7.3766178973525784</v>
      </c>
      <c r="B422" s="2">
        <f t="shared" ca="1" si="44"/>
        <v>0.73766178973525787</v>
      </c>
      <c r="C422" s="4"/>
      <c r="D422" s="5">
        <f ca="1">IF(E422&lt;(Driehoek_C-Driehoek_A)/(Driehoek_B-Driehoek_A),Driehoek_A+SQRT(E422*(Driehoek_B-Driehoek_A)*(Driehoek_C-Driehoek_A)),Driehoek_B-SQRT((1-E422)*(Driehoek_B-Driehoek_A)*(Driehoek_B-Driehoek_C)))</f>
        <v>3.3489739621238783</v>
      </c>
      <c r="E422" s="2">
        <f t="shared" ca="1" si="45"/>
        <v>0.12998076789201385</v>
      </c>
      <c r="F422" s="2"/>
      <c r="G422" s="15">
        <f ca="1">_xlfn.NORM.INV(H422,Normaal_Mu,Normaal_Sigma)</f>
        <v>5.7051479921553927</v>
      </c>
      <c r="H422" s="2">
        <f t="shared" ca="1" si="46"/>
        <v>0.63779608234736074</v>
      </c>
      <c r="I422" s="2"/>
      <c r="J422" s="15">
        <f ca="1">-LN(K422) /NegExp_Labda</f>
        <v>11.98655995292552</v>
      </c>
      <c r="K422" s="2">
        <f t="shared" ca="1" si="47"/>
        <v>9.0962132032310516E-2</v>
      </c>
      <c r="L422" s="2"/>
      <c r="M422" s="17">
        <f ca="1">VLOOKUP(N422,$S$5:$T$105,2,TRUE)</f>
        <v>6</v>
      </c>
      <c r="N422" s="2">
        <f t="shared" ca="1" si="42"/>
        <v>0.62827939485809092</v>
      </c>
      <c r="O422" s="2"/>
      <c r="P422" s="31">
        <f t="shared" ca="1" si="43"/>
        <v>6.8834599609114733</v>
      </c>
      <c r="Q422" s="2"/>
      <c r="R422" s="2"/>
      <c r="S422" s="2"/>
      <c r="T422" s="2"/>
    </row>
    <row r="423" spans="1:20" x14ac:dyDescent="0.25">
      <c r="A423" s="32">
        <f ca="1">Uniform_A+B423*(Uniform_B-Uniform_A)</f>
        <v>4.5575087505363019</v>
      </c>
      <c r="B423" s="2">
        <f t="shared" ca="1" si="44"/>
        <v>0.45575087505363021</v>
      </c>
      <c r="C423" s="4"/>
      <c r="D423" s="5">
        <f ca="1">IF(E423&lt;(Driehoek_C-Driehoek_A)/(Driehoek_B-Driehoek_A),Driehoek_A+SQRT(E423*(Driehoek_B-Driehoek_A)*(Driehoek_C-Driehoek_A)),Driehoek_B-SQRT((1-E423)*(Driehoek_B-Driehoek_A)*(Driehoek_B-Driehoek_C)))</f>
        <v>6.7302957320444481</v>
      </c>
      <c r="E423" s="2">
        <f t="shared" ca="1" si="45"/>
        <v>0.85281264388641009</v>
      </c>
      <c r="F423" s="2"/>
      <c r="G423" s="15">
        <f ca="1">_xlfn.NORM.INV(H423,Normaal_Mu,Normaal_Sigma)</f>
        <v>5.5885114455534808</v>
      </c>
      <c r="H423" s="2">
        <f t="shared" ca="1" si="46"/>
        <v>0.61571874814419014</v>
      </c>
      <c r="I423" s="2"/>
      <c r="J423" s="15">
        <f ca="1">-LN(K423) /NegExp_Labda</f>
        <v>2.803074018293521</v>
      </c>
      <c r="K423" s="2">
        <f t="shared" ca="1" si="47"/>
        <v>0.5708579903581672</v>
      </c>
      <c r="L423" s="2"/>
      <c r="M423" s="17">
        <f ca="1">VLOOKUP(N423,$S$5:$T$105,2,TRUE)</f>
        <v>10</v>
      </c>
      <c r="N423" s="2">
        <f t="shared" ca="1" si="42"/>
        <v>0.97755902548681095</v>
      </c>
      <c r="O423" s="2"/>
      <c r="P423" s="31">
        <f t="shared" ca="1" si="43"/>
        <v>5.9358779892855509</v>
      </c>
      <c r="Q423" s="2"/>
      <c r="R423" s="2"/>
      <c r="S423" s="2"/>
      <c r="T423" s="2"/>
    </row>
    <row r="424" spans="1:20" x14ac:dyDescent="0.25">
      <c r="A424" s="32">
        <f ca="1">Uniform_A+B424*(Uniform_B-Uniform_A)</f>
        <v>3.6767566552571527</v>
      </c>
      <c r="B424" s="2">
        <f t="shared" ca="1" si="44"/>
        <v>0.36767566552571529</v>
      </c>
      <c r="C424" s="4"/>
      <c r="D424" s="5">
        <f ca="1">IF(E424&lt;(Driehoek_C-Driehoek_A)/(Driehoek_B-Driehoek_A),Driehoek_A+SQRT(E424*(Driehoek_B-Driehoek_A)*(Driehoek_C-Driehoek_A)),Driehoek_B-SQRT((1-E424)*(Driehoek_B-Driehoek_A)*(Driehoek_B-Driehoek_C)))</f>
        <v>5.0975028732629983</v>
      </c>
      <c r="E424" s="2">
        <f t="shared" ca="1" si="45"/>
        <v>0.56487189073741284</v>
      </c>
      <c r="F424" s="2"/>
      <c r="G424" s="15">
        <f ca="1">_xlfn.NORM.INV(H424,Normaal_Mu,Normaal_Sigma)</f>
        <v>3.6546708285631015</v>
      </c>
      <c r="H424" s="2">
        <f t="shared" ca="1" si="46"/>
        <v>0.25058035133901047</v>
      </c>
      <c r="I424" s="2"/>
      <c r="J424" s="15">
        <f ca="1">-LN(K424) /NegExp_Labda</f>
        <v>0.4863643283971642</v>
      </c>
      <c r="K424" s="2">
        <f t="shared" ca="1" si="47"/>
        <v>0.90730839903031224</v>
      </c>
      <c r="L424" s="2"/>
      <c r="M424" s="17">
        <f ca="1">VLOOKUP(N424,$S$5:$T$105,2,TRUE)</f>
        <v>7</v>
      </c>
      <c r="N424" s="2">
        <f t="shared" ca="1" si="42"/>
        <v>0.80311889750203702</v>
      </c>
      <c r="O424" s="2"/>
      <c r="P424" s="31">
        <f t="shared" ca="1" si="43"/>
        <v>3.9830589370960836</v>
      </c>
      <c r="Q424" s="2"/>
      <c r="R424" s="2"/>
      <c r="S424" s="2"/>
      <c r="T424" s="2"/>
    </row>
    <row r="425" spans="1:20" x14ac:dyDescent="0.25">
      <c r="A425" s="32">
        <f ca="1">Uniform_A+B425*(Uniform_B-Uniform_A)</f>
        <v>8.0556878104770995</v>
      </c>
      <c r="B425" s="2">
        <f t="shared" ca="1" si="44"/>
        <v>0.80556878104771001</v>
      </c>
      <c r="C425" s="4"/>
      <c r="D425" s="5">
        <f ca="1">IF(E425&lt;(Driehoek_C-Driehoek_A)/(Driehoek_B-Driehoek_A),Driehoek_A+SQRT(E425*(Driehoek_B-Driehoek_A)*(Driehoek_C-Driehoek_A)),Driehoek_B-SQRT((1-E425)*(Driehoek_B-Driehoek_A)*(Driehoek_B-Driehoek_C)))</f>
        <v>3.6723581573974426</v>
      </c>
      <c r="E425" s="2">
        <f t="shared" ca="1" si="45"/>
        <v>0.19977012904384073</v>
      </c>
      <c r="F425" s="2"/>
      <c r="G425" s="15">
        <f ca="1">_xlfn.NORM.INV(H425,Normaal_Mu,Normaal_Sigma)</f>
        <v>0.50941843016126853</v>
      </c>
      <c r="H425" s="2">
        <f t="shared" ca="1" si="46"/>
        <v>1.2374735615554133E-2</v>
      </c>
      <c r="I425" s="2"/>
      <c r="J425" s="15">
        <f ca="1">-LN(K425) /NegExp_Labda</f>
        <v>1.5373438405784186</v>
      </c>
      <c r="K425" s="2">
        <f t="shared" ca="1" si="47"/>
        <v>0.73530583217587209</v>
      </c>
      <c r="L425" s="2"/>
      <c r="M425" s="17">
        <f ca="1">VLOOKUP(N425,$S$5:$T$105,2,TRUE)</f>
        <v>4</v>
      </c>
      <c r="N425" s="2">
        <f t="shared" ca="1" si="42"/>
        <v>0.28835317645947223</v>
      </c>
      <c r="O425" s="2"/>
      <c r="P425" s="31">
        <f t="shared" ca="1" si="43"/>
        <v>3.5549616477228461</v>
      </c>
      <c r="Q425" s="2"/>
      <c r="R425" s="2"/>
      <c r="S425" s="2"/>
      <c r="T425" s="2"/>
    </row>
    <row r="426" spans="1:20" x14ac:dyDescent="0.25">
      <c r="A426" s="32">
        <f ca="1">Uniform_A+B426*(Uniform_B-Uniform_A)</f>
        <v>4.8680457721573571</v>
      </c>
      <c r="B426" s="2">
        <f t="shared" ca="1" si="44"/>
        <v>0.48680457721573567</v>
      </c>
      <c r="C426" s="4"/>
      <c r="D426" s="5">
        <f ca="1">IF(E426&lt;(Driehoek_C-Driehoek_A)/(Driehoek_B-Driehoek_A),Driehoek_A+SQRT(E426*(Driehoek_B-Driehoek_A)*(Driehoek_C-Driehoek_A)),Driehoek_B-SQRT((1-E426)*(Driehoek_B-Driehoek_A)*(Driehoek_B-Driehoek_C)))</f>
        <v>5.6251450494342787</v>
      </c>
      <c r="E426" s="2">
        <f t="shared" ca="1" si="45"/>
        <v>0.67458154464691544</v>
      </c>
      <c r="F426" s="2"/>
      <c r="G426" s="15">
        <f ca="1">_xlfn.NORM.INV(H426,Normaal_Mu,Normaal_Sigma)</f>
        <v>3.3647749579895634</v>
      </c>
      <c r="H426" s="2">
        <f t="shared" ca="1" si="46"/>
        <v>0.20678923782843361</v>
      </c>
      <c r="I426" s="2"/>
      <c r="J426" s="15">
        <f ca="1">-LN(K426) /NegExp_Labda</f>
        <v>8.3356854491727947</v>
      </c>
      <c r="K426" s="2">
        <f t="shared" ca="1" si="47"/>
        <v>0.18878677227375318</v>
      </c>
      <c r="L426" s="2"/>
      <c r="M426" s="17">
        <f ca="1">VLOOKUP(N426,$S$5:$T$105,2,TRUE)</f>
        <v>3</v>
      </c>
      <c r="N426" s="2">
        <f t="shared" ca="1" si="42"/>
        <v>0.26085593302945986</v>
      </c>
      <c r="O426" s="2"/>
      <c r="P426" s="31">
        <f t="shared" ca="1" si="43"/>
        <v>5.0387302457507985</v>
      </c>
      <c r="Q426" s="2"/>
      <c r="R426" s="2"/>
      <c r="S426" s="2"/>
      <c r="T426" s="2"/>
    </row>
    <row r="427" spans="1:20" x14ac:dyDescent="0.25">
      <c r="A427" s="32">
        <f ca="1">Uniform_A+B427*(Uniform_B-Uniform_A)</f>
        <v>1.7943292962413981</v>
      </c>
      <c r="B427" s="2">
        <f t="shared" ca="1" si="44"/>
        <v>0.17943292962413981</v>
      </c>
      <c r="C427" s="4"/>
      <c r="D427" s="5">
        <f ca="1">IF(E427&lt;(Driehoek_C-Driehoek_A)/(Driehoek_B-Driehoek_A),Driehoek_A+SQRT(E427*(Driehoek_B-Driehoek_A)*(Driehoek_C-Driehoek_A)),Driehoek_B-SQRT((1-E427)*(Driehoek_B-Driehoek_A)*(Driehoek_B-Driehoek_C)))</f>
        <v>5.5209140844858497</v>
      </c>
      <c r="E427" s="2">
        <f t="shared" ca="1" si="45"/>
        <v>0.6541703197848876</v>
      </c>
      <c r="F427" s="2"/>
      <c r="G427" s="15">
        <f ca="1">_xlfn.NORM.INV(H427,Normaal_Mu,Normaal_Sigma)</f>
        <v>7.7551602027826707</v>
      </c>
      <c r="H427" s="2">
        <f t="shared" ca="1" si="46"/>
        <v>0.91583351597157414</v>
      </c>
      <c r="I427" s="2"/>
      <c r="J427" s="15">
        <f ca="1">-LN(K427) /NegExp_Labda</f>
        <v>6.7536840251870505</v>
      </c>
      <c r="K427" s="2">
        <f t="shared" ca="1" si="47"/>
        <v>0.25904932146706061</v>
      </c>
      <c r="L427" s="2"/>
      <c r="M427" s="17">
        <f ca="1">VLOOKUP(N427,$S$5:$T$105,2,TRUE)</f>
        <v>7</v>
      </c>
      <c r="N427" s="2">
        <f t="shared" ca="1" si="42"/>
        <v>0.76882778240376626</v>
      </c>
      <c r="O427" s="2"/>
      <c r="P427" s="31">
        <f t="shared" ca="1" si="43"/>
        <v>5.7648175217393938</v>
      </c>
      <c r="Q427" s="2"/>
      <c r="R427" s="2"/>
      <c r="S427" s="2"/>
      <c r="T427" s="2"/>
    </row>
    <row r="428" spans="1:20" x14ac:dyDescent="0.25">
      <c r="A428" s="32">
        <f ca="1">Uniform_A+B428*(Uniform_B-Uniform_A)</f>
        <v>7.0341412243683701</v>
      </c>
      <c r="B428" s="2">
        <f t="shared" ca="1" si="44"/>
        <v>0.70341412243683699</v>
      </c>
      <c r="C428" s="4"/>
      <c r="D428" s="5">
        <f ca="1">IF(E428&lt;(Driehoek_C-Driehoek_A)/(Driehoek_B-Driehoek_A),Driehoek_A+SQRT(E428*(Driehoek_B-Driehoek_A)*(Driehoek_C-Driehoek_A)),Driehoek_B-SQRT((1-E428)*(Driehoek_B-Driehoek_A)*(Driehoek_B-Driehoek_C)))</f>
        <v>5.2300083860335231</v>
      </c>
      <c r="E428" s="2">
        <f t="shared" ca="1" si="45"/>
        <v>0.59391894944635526</v>
      </c>
      <c r="F428" s="2"/>
      <c r="G428" s="15">
        <f ca="1">_xlfn.NORM.INV(H428,Normaal_Mu,Normaal_Sigma)</f>
        <v>2.4179969438245026</v>
      </c>
      <c r="H428" s="2">
        <f t="shared" ca="1" si="46"/>
        <v>9.8351573819871696E-2</v>
      </c>
      <c r="I428" s="2"/>
      <c r="J428" s="15">
        <f ca="1">-LN(K428) /NegExp_Labda</f>
        <v>0.16898715886193649</v>
      </c>
      <c r="K428" s="2">
        <f t="shared" ca="1" si="47"/>
        <v>0.966767321146494</v>
      </c>
      <c r="L428" s="2"/>
      <c r="M428" s="17">
        <f ca="1">VLOOKUP(N428,$S$5:$T$105,2,TRUE)</f>
        <v>4</v>
      </c>
      <c r="N428" s="2">
        <f t="shared" ca="1" si="42"/>
        <v>0.27879424422983468</v>
      </c>
      <c r="O428" s="2"/>
      <c r="P428" s="31">
        <f t="shared" ca="1" si="43"/>
        <v>3.7702267426176661</v>
      </c>
      <c r="Q428" s="2"/>
      <c r="R428" s="2"/>
      <c r="S428" s="2"/>
      <c r="T428" s="2"/>
    </row>
    <row r="429" spans="1:20" x14ac:dyDescent="0.25">
      <c r="A429" s="32">
        <f ca="1">Uniform_A+B429*(Uniform_B-Uniform_A)</f>
        <v>0.18028501391750607</v>
      </c>
      <c r="B429" s="2">
        <f t="shared" ca="1" si="44"/>
        <v>1.8028501391750607E-2</v>
      </c>
      <c r="C429" s="4"/>
      <c r="D429" s="5">
        <f ca="1">IF(E429&lt;(Driehoek_C-Driehoek_A)/(Driehoek_B-Driehoek_A),Driehoek_A+SQRT(E429*(Driehoek_B-Driehoek_A)*(Driehoek_C-Driehoek_A)),Driehoek_B-SQRT((1-E429)*(Driehoek_B-Driehoek_A)*(Driehoek_B-Driehoek_C)))</f>
        <v>4.110277525503137</v>
      </c>
      <c r="E429" s="2">
        <f t="shared" ca="1" si="45"/>
        <v>0.31687468921143647</v>
      </c>
      <c r="F429" s="2"/>
      <c r="G429" s="15">
        <f ca="1">_xlfn.NORM.INV(H429,Normaal_Mu,Normaal_Sigma)</f>
        <v>3.5544619682852447</v>
      </c>
      <c r="H429" s="2">
        <f t="shared" ca="1" si="46"/>
        <v>0.23491090303674023</v>
      </c>
      <c r="I429" s="2"/>
      <c r="J429" s="15">
        <f ca="1">-LN(K429) /NegExp_Labda</f>
        <v>10.516347796851335</v>
      </c>
      <c r="K429" s="2">
        <f t="shared" ca="1" si="47"/>
        <v>0.12205670350851849</v>
      </c>
      <c r="L429" s="2"/>
      <c r="M429" s="17">
        <f ca="1">VLOOKUP(N429,$S$5:$T$105,2,TRUE)</f>
        <v>5</v>
      </c>
      <c r="N429" s="2">
        <f t="shared" ca="1" si="42"/>
        <v>0.51988485484341818</v>
      </c>
      <c r="O429" s="2"/>
      <c r="P429" s="31">
        <f t="shared" ca="1" si="43"/>
        <v>4.6722744609114439</v>
      </c>
      <c r="Q429" s="2"/>
      <c r="R429" s="2"/>
      <c r="S429" s="2"/>
      <c r="T429" s="2"/>
    </row>
    <row r="430" spans="1:20" x14ac:dyDescent="0.25">
      <c r="A430" s="32">
        <f ca="1">Uniform_A+B430*(Uniform_B-Uniform_A)</f>
        <v>9.6062530419439511</v>
      </c>
      <c r="B430" s="2">
        <f t="shared" ca="1" si="44"/>
        <v>0.96062530419439507</v>
      </c>
      <c r="C430" s="4"/>
      <c r="D430" s="5">
        <f ca="1">IF(E430&lt;(Driehoek_C-Driehoek_A)/(Driehoek_B-Driehoek_A),Driehoek_A+SQRT(E430*(Driehoek_B-Driehoek_A)*(Driehoek_C-Driehoek_A)),Driehoek_B-SQRT((1-E430)*(Driehoek_B-Driehoek_A)*(Driehoek_B-Driehoek_C)))</f>
        <v>8.1101551934501153</v>
      </c>
      <c r="E430" s="2">
        <f t="shared" ca="1" si="45"/>
        <v>0.97737646343589135</v>
      </c>
      <c r="F430" s="2"/>
      <c r="G430" s="15">
        <f ca="1">_xlfn.NORM.INV(H430,Normaal_Mu,Normaal_Sigma)</f>
        <v>5.1713604588571709</v>
      </c>
      <c r="H430" s="2">
        <f t="shared" ca="1" si="46"/>
        <v>0.53413969052258492</v>
      </c>
      <c r="I430" s="2"/>
      <c r="J430" s="15">
        <f ca="1">-LN(K430) /NegExp_Labda</f>
        <v>4.9880894588286653</v>
      </c>
      <c r="K430" s="2">
        <f t="shared" ca="1" si="47"/>
        <v>0.36875681440158892</v>
      </c>
      <c r="L430" s="2"/>
      <c r="M430" s="17">
        <f ca="1">VLOOKUP(N430,$S$5:$T$105,2,TRUE)</f>
        <v>4</v>
      </c>
      <c r="N430" s="2">
        <f t="shared" ca="1" si="42"/>
        <v>0.32950751493375374</v>
      </c>
      <c r="O430" s="2"/>
      <c r="P430" s="31">
        <f t="shared" ca="1" si="43"/>
        <v>6.3751716306159798</v>
      </c>
      <c r="Q430" s="2"/>
      <c r="R430" s="2"/>
      <c r="S430" s="2"/>
      <c r="T430" s="2"/>
    </row>
    <row r="431" spans="1:20" x14ac:dyDescent="0.25">
      <c r="A431" s="32">
        <f ca="1">Uniform_A+B431*(Uniform_B-Uniform_A)</f>
        <v>9.4087258476335567</v>
      </c>
      <c r="B431" s="2">
        <f t="shared" ca="1" si="44"/>
        <v>0.94087258476335567</v>
      </c>
      <c r="C431" s="4"/>
      <c r="D431" s="5">
        <f ca="1">IF(E431&lt;(Driehoek_C-Driehoek_A)/(Driehoek_B-Driehoek_A),Driehoek_A+SQRT(E431*(Driehoek_B-Driehoek_A)*(Driehoek_C-Driehoek_A)),Driehoek_B-SQRT((1-E431)*(Driehoek_B-Driehoek_A)*(Driehoek_B-Driehoek_C)))</f>
        <v>4.5740918898811875</v>
      </c>
      <c r="E431" s="2">
        <f t="shared" ca="1" si="45"/>
        <v>0.44032392573670065</v>
      </c>
      <c r="F431" s="2"/>
      <c r="G431" s="15">
        <f ca="1">_xlfn.NORM.INV(H431,Normaal_Mu,Normaal_Sigma)</f>
        <v>5.5781767954560246</v>
      </c>
      <c r="H431" s="2">
        <f t="shared" ca="1" si="46"/>
        <v>0.61374313399930591</v>
      </c>
      <c r="I431" s="2"/>
      <c r="J431" s="15">
        <f ca="1">-LN(K431) /NegExp_Labda</f>
        <v>13.29777718843718</v>
      </c>
      <c r="K431" s="2">
        <f t="shared" ca="1" si="47"/>
        <v>6.9979325001029435E-2</v>
      </c>
      <c r="L431" s="2"/>
      <c r="M431" s="17">
        <f ca="1">VLOOKUP(N431,$S$5:$T$105,2,TRUE)</f>
        <v>9</v>
      </c>
      <c r="N431" s="2">
        <f t="shared" ca="1" si="42"/>
        <v>0.9579825292168902</v>
      </c>
      <c r="O431" s="2"/>
      <c r="P431" s="31">
        <f t="shared" ca="1" si="43"/>
        <v>8.3717543442815892</v>
      </c>
      <c r="Q431" s="2"/>
      <c r="R431" s="2"/>
      <c r="S431" s="2"/>
      <c r="T431" s="2"/>
    </row>
    <row r="432" spans="1:20" x14ac:dyDescent="0.25">
      <c r="A432" s="32">
        <f ca="1">Uniform_A+B432*(Uniform_B-Uniform_A)</f>
        <v>8.9497274785423002</v>
      </c>
      <c r="B432" s="2">
        <f t="shared" ca="1" si="44"/>
        <v>0.89497274785422998</v>
      </c>
      <c r="C432" s="4"/>
      <c r="D432" s="5">
        <f ca="1">IF(E432&lt;(Driehoek_C-Driehoek_A)/(Driehoek_B-Driehoek_A),Driehoek_A+SQRT(E432*(Driehoek_B-Driehoek_A)*(Driehoek_C-Driehoek_A)),Driehoek_B-SQRT((1-E432)*(Driehoek_B-Driehoek_A)*(Driehoek_B-Driehoek_C)))</f>
        <v>7.604646198451718</v>
      </c>
      <c r="E432" s="2">
        <f t="shared" ca="1" si="45"/>
        <v>0.94437107910013596</v>
      </c>
      <c r="F432" s="2"/>
      <c r="G432" s="15">
        <f ca="1">_xlfn.NORM.INV(H432,Normaal_Mu,Normaal_Sigma)</f>
        <v>4.93131636458945</v>
      </c>
      <c r="H432" s="2">
        <f t="shared" ca="1" si="46"/>
        <v>0.48630228940743936</v>
      </c>
      <c r="I432" s="2"/>
      <c r="J432" s="15">
        <f ca="1">-LN(K432) /NegExp_Labda</f>
        <v>3.0733696979754104</v>
      </c>
      <c r="K432" s="2">
        <f t="shared" ca="1" si="47"/>
        <v>0.5408172056409033</v>
      </c>
      <c r="L432" s="2"/>
      <c r="M432" s="17">
        <f ca="1">VLOOKUP(N432,$S$5:$T$105,2,TRUE)</f>
        <v>7</v>
      </c>
      <c r="N432" s="2">
        <f t="shared" ca="1" si="42"/>
        <v>0.8518720578371497</v>
      </c>
      <c r="O432" s="2"/>
      <c r="P432" s="31">
        <f t="shared" ca="1" si="43"/>
        <v>6.3118119479117754</v>
      </c>
      <c r="Q432" s="2"/>
      <c r="R432" s="2"/>
      <c r="S432" s="2"/>
      <c r="T432" s="2"/>
    </row>
    <row r="433" spans="1:20" x14ac:dyDescent="0.25">
      <c r="A433" s="32">
        <f ca="1">Uniform_A+B433*(Uniform_B-Uniform_A)</f>
        <v>9.4522291259209865</v>
      </c>
      <c r="B433" s="2">
        <f t="shared" ca="1" si="44"/>
        <v>0.94522291259209856</v>
      </c>
      <c r="C433" s="4"/>
      <c r="D433" s="5">
        <f ca="1">IF(E433&lt;(Driehoek_C-Driehoek_A)/(Driehoek_B-Driehoek_A),Driehoek_A+SQRT(E433*(Driehoek_B-Driehoek_A)*(Driehoek_C-Driehoek_A)),Driehoek_B-SQRT((1-E433)*(Driehoek_B-Driehoek_A)*(Driehoek_B-Driehoek_C)))</f>
        <v>5.3409995014026483</v>
      </c>
      <c r="E433" s="2">
        <f t="shared" ca="1" si="45"/>
        <v>0.61747758146469522</v>
      </c>
      <c r="F433" s="2"/>
      <c r="G433" s="15">
        <f ca="1">_xlfn.NORM.INV(H433,Normaal_Mu,Normaal_Sigma)</f>
        <v>4.1898849840782484</v>
      </c>
      <c r="H433" s="2">
        <f t="shared" ca="1" si="46"/>
        <v>0.34271761983279936</v>
      </c>
      <c r="I433" s="2"/>
      <c r="J433" s="15">
        <f ca="1">-LN(K433) /NegExp_Labda</f>
        <v>11.186040878117067</v>
      </c>
      <c r="K433" s="2">
        <f t="shared" ca="1" si="47"/>
        <v>0.10675613309711174</v>
      </c>
      <c r="L433" s="2"/>
      <c r="M433" s="17">
        <f ca="1">VLOOKUP(N433,$S$5:$T$105,2,TRUE)</f>
        <v>5</v>
      </c>
      <c r="N433" s="2">
        <f t="shared" ca="1" si="42"/>
        <v>0.53319162623803695</v>
      </c>
      <c r="O433" s="2"/>
      <c r="P433" s="31">
        <f t="shared" ca="1" si="43"/>
        <v>7.0338308979037905</v>
      </c>
      <c r="Q433" s="2"/>
      <c r="R433" s="2"/>
      <c r="S433" s="2"/>
      <c r="T433" s="2"/>
    </row>
    <row r="434" spans="1:20" x14ac:dyDescent="0.25">
      <c r="A434" s="32">
        <f ca="1">Uniform_A+B434*(Uniform_B-Uniform_A)</f>
        <v>0.77603955978572392</v>
      </c>
      <c r="B434" s="2">
        <f t="shared" ca="1" si="44"/>
        <v>7.7603955978572392E-2</v>
      </c>
      <c r="C434" s="4"/>
      <c r="D434" s="5">
        <f ca="1">IF(E434&lt;(Driehoek_C-Driehoek_A)/(Driehoek_B-Driehoek_A),Driehoek_A+SQRT(E434*(Driehoek_B-Driehoek_A)*(Driehoek_C-Driehoek_A)),Driehoek_B-SQRT((1-E434)*(Driehoek_B-Driehoek_A)*(Driehoek_B-Driehoek_C)))</f>
        <v>7.1604557986760948</v>
      </c>
      <c r="E434" s="2">
        <f t="shared" ca="1" si="45"/>
        <v>0.90331648946787413</v>
      </c>
      <c r="F434" s="2"/>
      <c r="G434" s="15">
        <f ca="1">_xlfn.NORM.INV(H434,Normaal_Mu,Normaal_Sigma)</f>
        <v>9.7162083222863558</v>
      </c>
      <c r="H434" s="2">
        <f t="shared" ca="1" si="46"/>
        <v>0.99081573095887732</v>
      </c>
      <c r="I434" s="2"/>
      <c r="J434" s="15">
        <f ca="1">-LN(K434) /NegExp_Labda</f>
        <v>2.8438691723231151</v>
      </c>
      <c r="K434" s="2">
        <f t="shared" ca="1" si="47"/>
        <v>0.56621929180429831</v>
      </c>
      <c r="L434" s="2"/>
      <c r="M434" s="17">
        <f ca="1">VLOOKUP(N434,$S$5:$T$105,2,TRUE)</f>
        <v>8</v>
      </c>
      <c r="N434" s="2">
        <f t="shared" ca="1" si="42"/>
        <v>0.92385583698581064</v>
      </c>
      <c r="O434" s="2"/>
      <c r="P434" s="31">
        <f t="shared" ca="1" si="43"/>
        <v>5.6993145706142574</v>
      </c>
      <c r="Q434" s="2"/>
      <c r="R434" s="2"/>
      <c r="S434" s="2"/>
      <c r="T434" s="2"/>
    </row>
    <row r="435" spans="1:20" x14ac:dyDescent="0.25">
      <c r="A435" s="32">
        <f ca="1">Uniform_A+B435*(Uniform_B-Uniform_A)</f>
        <v>9.7874563652460793</v>
      </c>
      <c r="B435" s="2">
        <f t="shared" ca="1" si="44"/>
        <v>0.978745636524608</v>
      </c>
      <c r="C435" s="4"/>
      <c r="D435" s="5">
        <f ca="1">IF(E435&lt;(Driehoek_C-Driehoek_A)/(Driehoek_B-Driehoek_A),Driehoek_A+SQRT(E435*(Driehoek_B-Driehoek_A)*(Driehoek_C-Driehoek_A)),Driehoek_B-SQRT((1-E435)*(Driehoek_B-Driehoek_A)*(Driehoek_B-Driehoek_C)))</f>
        <v>4.4799019552885913</v>
      </c>
      <c r="E435" s="2">
        <f t="shared" ca="1" si="45"/>
        <v>0.41624896189131722</v>
      </c>
      <c r="F435" s="2"/>
      <c r="G435" s="15">
        <f ca="1">_xlfn.NORM.INV(H435,Normaal_Mu,Normaal_Sigma)</f>
        <v>3.8394875864031928</v>
      </c>
      <c r="H435" s="2">
        <f t="shared" ca="1" si="46"/>
        <v>0.28087092752390952</v>
      </c>
      <c r="I435" s="2"/>
      <c r="J435" s="15">
        <f ca="1">-LN(K435) /NegExp_Labda</f>
        <v>1.9404378458717899</v>
      </c>
      <c r="K435" s="2">
        <f t="shared" ca="1" si="47"/>
        <v>0.67835293785640938</v>
      </c>
      <c r="L435" s="2"/>
      <c r="M435" s="17">
        <f ca="1">VLOOKUP(N435,$S$5:$T$105,2,TRUE)</f>
        <v>9</v>
      </c>
      <c r="N435" s="2">
        <f t="shared" ca="1" si="42"/>
        <v>0.95304020020021607</v>
      </c>
      <c r="O435" s="2"/>
      <c r="P435" s="31">
        <f t="shared" ca="1" si="43"/>
        <v>5.8094567505619308</v>
      </c>
      <c r="Q435" s="2"/>
      <c r="R435" s="2"/>
      <c r="S435" s="2"/>
      <c r="T435" s="2"/>
    </row>
    <row r="436" spans="1:20" x14ac:dyDescent="0.25">
      <c r="A436" s="32">
        <f ca="1">Uniform_A+B436*(Uniform_B-Uniform_A)</f>
        <v>4.0248631563894435</v>
      </c>
      <c r="B436" s="2">
        <f t="shared" ca="1" si="44"/>
        <v>0.40248631563894433</v>
      </c>
      <c r="C436" s="4"/>
      <c r="D436" s="5">
        <f ca="1">IF(E436&lt;(Driehoek_C-Driehoek_A)/(Driehoek_B-Driehoek_A),Driehoek_A+SQRT(E436*(Driehoek_B-Driehoek_A)*(Driehoek_C-Driehoek_A)),Driehoek_B-SQRT((1-E436)*(Driehoek_B-Driehoek_A)*(Driehoek_B-Driehoek_C)))</f>
        <v>5.3269629439137152</v>
      </c>
      <c r="E436" s="2">
        <f t="shared" ca="1" si="45"/>
        <v>0.61453710813191431</v>
      </c>
      <c r="F436" s="2"/>
      <c r="G436" s="15">
        <f ca="1">_xlfn.NORM.INV(H436,Normaal_Mu,Normaal_Sigma)</f>
        <v>6.835559728416456</v>
      </c>
      <c r="H436" s="2">
        <f t="shared" ca="1" si="46"/>
        <v>0.82063293696481088</v>
      </c>
      <c r="I436" s="2"/>
      <c r="J436" s="15">
        <f ca="1">-LN(K436) /NegExp_Labda</f>
        <v>1.0861772053635486</v>
      </c>
      <c r="K436" s="2">
        <f t="shared" ca="1" si="47"/>
        <v>0.80474047803746107</v>
      </c>
      <c r="L436" s="2"/>
      <c r="M436" s="17">
        <f ca="1">VLOOKUP(N436,$S$5:$T$105,2,TRUE)</f>
        <v>4</v>
      </c>
      <c r="N436" s="2">
        <f t="shared" ca="1" si="42"/>
        <v>0.40266300710591618</v>
      </c>
      <c r="O436" s="2"/>
      <c r="P436" s="31">
        <f t="shared" ca="1" si="43"/>
        <v>4.2547126068166321</v>
      </c>
      <c r="Q436" s="2"/>
      <c r="R436" s="2"/>
      <c r="S436" s="2"/>
      <c r="T436" s="2"/>
    </row>
    <row r="437" spans="1:20" x14ac:dyDescent="0.25">
      <c r="A437" s="32">
        <f ca="1">Uniform_A+B437*(Uniform_B-Uniform_A)</f>
        <v>9.9356350500103332</v>
      </c>
      <c r="B437" s="2">
        <f t="shared" ca="1" si="44"/>
        <v>0.99356350500103341</v>
      </c>
      <c r="C437" s="4"/>
      <c r="D437" s="5">
        <f ca="1">IF(E437&lt;(Driehoek_C-Driehoek_A)/(Driehoek_B-Driehoek_A),Driehoek_A+SQRT(E437*(Driehoek_B-Driehoek_A)*(Driehoek_C-Driehoek_A)),Driehoek_B-SQRT((1-E437)*(Driehoek_B-Driehoek_A)*(Driehoek_B-Driehoek_C)))</f>
        <v>4.2610926503277522</v>
      </c>
      <c r="E437" s="2">
        <f t="shared" ca="1" si="45"/>
        <v>0.35836448946349564</v>
      </c>
      <c r="F437" s="2"/>
      <c r="G437" s="15">
        <f ca="1">_xlfn.NORM.INV(H437,Normaal_Mu,Normaal_Sigma)</f>
        <v>0.67454734927585491</v>
      </c>
      <c r="H437" s="2">
        <f t="shared" ca="1" si="46"/>
        <v>1.5281117539882816E-2</v>
      </c>
      <c r="I437" s="2"/>
      <c r="J437" s="15">
        <f ca="1">-LN(K437) /NegExp_Labda</f>
        <v>3.6286672304308003</v>
      </c>
      <c r="K437" s="2">
        <f t="shared" ca="1" si="47"/>
        <v>0.48396947323353312</v>
      </c>
      <c r="L437" s="2"/>
      <c r="M437" s="17">
        <f ca="1">VLOOKUP(N437,$S$5:$T$105,2,TRUE)</f>
        <v>4</v>
      </c>
      <c r="N437" s="2">
        <f t="shared" ca="1" si="42"/>
        <v>0.39098339673058546</v>
      </c>
      <c r="O437" s="2"/>
      <c r="P437" s="31">
        <f t="shared" ca="1" si="43"/>
        <v>4.499988456008948</v>
      </c>
      <c r="Q437" s="2"/>
      <c r="R437" s="2"/>
      <c r="S437" s="2"/>
      <c r="T437" s="2"/>
    </row>
    <row r="438" spans="1:20" x14ac:dyDescent="0.25">
      <c r="A438" s="32">
        <f ca="1">Uniform_A+B438*(Uniform_B-Uniform_A)</f>
        <v>5.2350266678730097</v>
      </c>
      <c r="B438" s="2">
        <f t="shared" ca="1" si="44"/>
        <v>0.52350266678730095</v>
      </c>
      <c r="C438" s="4"/>
      <c r="D438" s="5">
        <f ca="1">IF(E438&lt;(Driehoek_C-Driehoek_A)/(Driehoek_B-Driehoek_A),Driehoek_A+SQRT(E438*(Driehoek_B-Driehoek_A)*(Driehoek_C-Driehoek_A)),Driehoek_B-SQRT((1-E438)*(Driehoek_B-Driehoek_A)*(Driehoek_B-Driehoek_C)))</f>
        <v>4.4973552177318386</v>
      </c>
      <c r="E438" s="2">
        <f t="shared" ca="1" si="45"/>
        <v>0.42074828470609438</v>
      </c>
      <c r="F438" s="2"/>
      <c r="G438" s="15">
        <f ca="1">_xlfn.NORM.INV(H438,Normaal_Mu,Normaal_Sigma)</f>
        <v>3.8248679172065732</v>
      </c>
      <c r="H438" s="2">
        <f t="shared" ca="1" si="46"/>
        <v>0.27841180510552621</v>
      </c>
      <c r="I438" s="2"/>
      <c r="J438" s="15">
        <f ca="1">-LN(K438) /NegExp_Labda</f>
        <v>3.1419368412848194</v>
      </c>
      <c r="K438" s="2">
        <f t="shared" ca="1" si="47"/>
        <v>0.53345136834779006</v>
      </c>
      <c r="L438" s="2"/>
      <c r="M438" s="17">
        <f ca="1">VLOOKUP(N438,$S$5:$T$105,2,TRUE)</f>
        <v>5</v>
      </c>
      <c r="N438" s="2">
        <f t="shared" ca="1" si="42"/>
        <v>0.48610756705550529</v>
      </c>
      <c r="O438" s="2"/>
      <c r="P438" s="31">
        <f t="shared" ca="1" si="43"/>
        <v>4.3398373288192484</v>
      </c>
      <c r="Q438" s="2"/>
      <c r="R438" s="2"/>
      <c r="S438" s="2"/>
      <c r="T438" s="2"/>
    </row>
    <row r="439" spans="1:20" x14ac:dyDescent="0.25">
      <c r="A439" s="32">
        <f ca="1">Uniform_A+B439*(Uniform_B-Uniform_A)</f>
        <v>8.1294144066154939</v>
      </c>
      <c r="B439" s="2">
        <f t="shared" ca="1" si="44"/>
        <v>0.81294144066154939</v>
      </c>
      <c r="C439" s="4"/>
      <c r="D439" s="5">
        <f ca="1">IF(E439&lt;(Driehoek_C-Driehoek_A)/(Driehoek_B-Driehoek_A),Driehoek_A+SQRT(E439*(Driehoek_B-Driehoek_A)*(Driehoek_C-Driehoek_A)),Driehoek_B-SQRT((1-E439)*(Driehoek_B-Driehoek_A)*(Driehoek_B-Driehoek_C)))</f>
        <v>6.3866093114243707</v>
      </c>
      <c r="E439" s="2">
        <f t="shared" ca="1" si="45"/>
        <v>0.80486254596760565</v>
      </c>
      <c r="F439" s="2"/>
      <c r="G439" s="15">
        <f ca="1">_xlfn.NORM.INV(H439,Normaal_Mu,Normaal_Sigma)</f>
        <v>7.2094304971124448</v>
      </c>
      <c r="H439" s="2">
        <f t="shared" ca="1" si="46"/>
        <v>0.86535850302775652</v>
      </c>
      <c r="I439" s="2"/>
      <c r="J439" s="15">
        <f ca="1">-LN(K439) /NegExp_Labda</f>
        <v>1.6605535620541412</v>
      </c>
      <c r="K439" s="2">
        <f t="shared" ca="1" si="47"/>
        <v>0.71740789250023551</v>
      </c>
      <c r="L439" s="2"/>
      <c r="M439" s="17">
        <f ca="1">VLOOKUP(N439,$S$5:$T$105,2,TRUE)</f>
        <v>1</v>
      </c>
      <c r="N439" s="2">
        <f t="shared" ca="1" si="42"/>
        <v>2.1873646005908132E-2</v>
      </c>
      <c r="O439" s="2"/>
      <c r="P439" s="31">
        <f t="shared" ca="1" si="43"/>
        <v>4.8772015554412906</v>
      </c>
      <c r="Q439" s="2"/>
      <c r="R439" s="2"/>
      <c r="S439" s="2"/>
      <c r="T439" s="2"/>
    </row>
    <row r="440" spans="1:20" x14ac:dyDescent="0.25">
      <c r="A440" s="32">
        <f ca="1">Uniform_A+B440*(Uniform_B-Uniform_A)</f>
        <v>3.7455433167654064</v>
      </c>
      <c r="B440" s="2">
        <f t="shared" ca="1" si="44"/>
        <v>0.37455433167654062</v>
      </c>
      <c r="C440" s="4"/>
      <c r="D440" s="5">
        <f ca="1">IF(E440&lt;(Driehoek_C-Driehoek_A)/(Driehoek_B-Driehoek_A),Driehoek_A+SQRT(E440*(Driehoek_B-Driehoek_A)*(Driehoek_C-Driehoek_A)),Driehoek_B-SQRT((1-E440)*(Driehoek_B-Driehoek_A)*(Driehoek_B-Driehoek_C)))</f>
        <v>8.2120947115705576</v>
      </c>
      <c r="E440" s="2">
        <f t="shared" ca="1" si="45"/>
        <v>0.9822630073275691</v>
      </c>
      <c r="F440" s="2"/>
      <c r="G440" s="15">
        <f ca="1">_xlfn.NORM.INV(H440,Normaal_Mu,Normaal_Sigma)</f>
        <v>6.4651741719139233</v>
      </c>
      <c r="H440" s="2">
        <f t="shared" ca="1" si="46"/>
        <v>0.76809484503620773</v>
      </c>
      <c r="I440" s="2"/>
      <c r="J440" s="15">
        <f ca="1">-LN(K440) /NegExp_Labda</f>
        <v>14.123689431069568</v>
      </c>
      <c r="K440" s="2">
        <f t="shared" ca="1" si="47"/>
        <v>5.9324204483566234E-2</v>
      </c>
      <c r="L440" s="2"/>
      <c r="M440" s="17">
        <f ca="1">VLOOKUP(N440,$S$5:$T$105,2,TRUE)</f>
        <v>4</v>
      </c>
      <c r="N440" s="2">
        <f t="shared" ca="1" si="42"/>
        <v>0.28236059626155663</v>
      </c>
      <c r="O440" s="2"/>
      <c r="P440" s="31">
        <f t="shared" ca="1" si="43"/>
        <v>7.3093003262638918</v>
      </c>
      <c r="Q440" s="2"/>
      <c r="R440" s="2"/>
      <c r="S440" s="2"/>
      <c r="T440" s="2"/>
    </row>
    <row r="441" spans="1:20" x14ac:dyDescent="0.25">
      <c r="A441" s="32">
        <f ca="1">Uniform_A+B441*(Uniform_B-Uniform_A)</f>
        <v>5.0155205977747332</v>
      </c>
      <c r="B441" s="2">
        <f t="shared" ca="1" si="44"/>
        <v>0.5015520597774733</v>
      </c>
      <c r="C441" s="4"/>
      <c r="D441" s="5">
        <f ca="1">IF(E441&lt;(Driehoek_C-Driehoek_A)/(Driehoek_B-Driehoek_A),Driehoek_A+SQRT(E441*(Driehoek_B-Driehoek_A)*(Driehoek_C-Driehoek_A)),Driehoek_B-SQRT((1-E441)*(Driehoek_B-Driehoek_A)*(Driehoek_B-Driehoek_C)))</f>
        <v>3.7215544079411442</v>
      </c>
      <c r="E441" s="2">
        <f t="shared" ca="1" si="45"/>
        <v>0.21169639853582733</v>
      </c>
      <c r="F441" s="2"/>
      <c r="G441" s="15">
        <f ca="1">_xlfn.NORM.INV(H441,Normaal_Mu,Normaal_Sigma)</f>
        <v>3.3418043424165189</v>
      </c>
      <c r="H441" s="2">
        <f t="shared" ca="1" si="46"/>
        <v>0.20352452612653715</v>
      </c>
      <c r="I441" s="2"/>
      <c r="J441" s="15">
        <f ca="1">-LN(K441) /NegExp_Labda</f>
        <v>8.7154458292261499</v>
      </c>
      <c r="K441" s="2">
        <f t="shared" ca="1" si="47"/>
        <v>0.17497902561937173</v>
      </c>
      <c r="L441" s="2"/>
      <c r="M441" s="17">
        <f ca="1">VLOOKUP(N441,$S$5:$T$105,2,TRUE)</f>
        <v>3</v>
      </c>
      <c r="N441" s="2">
        <f t="shared" ca="1" si="42"/>
        <v>0.21584212772539058</v>
      </c>
      <c r="O441" s="2"/>
      <c r="P441" s="31">
        <f t="shared" ca="1" si="43"/>
        <v>4.7588650354717092</v>
      </c>
      <c r="Q441" s="2"/>
      <c r="R441" s="2"/>
      <c r="S441" s="2"/>
      <c r="T441" s="2"/>
    </row>
    <row r="442" spans="1:20" x14ac:dyDescent="0.25">
      <c r="A442" s="32">
        <f ca="1">Uniform_A+B442*(Uniform_B-Uniform_A)</f>
        <v>5.992796173363458</v>
      </c>
      <c r="B442" s="2">
        <f t="shared" ca="1" si="44"/>
        <v>0.59927961733634583</v>
      </c>
      <c r="C442" s="4"/>
      <c r="D442" s="5">
        <f ca="1">IF(E442&lt;(Driehoek_C-Driehoek_A)/(Driehoek_B-Driehoek_A),Driehoek_A+SQRT(E442*(Driehoek_B-Driehoek_A)*(Driehoek_C-Driehoek_A)),Driehoek_B-SQRT((1-E442)*(Driehoek_B-Driehoek_A)*(Driehoek_B-Driehoek_C)))</f>
        <v>6.5820986594148483</v>
      </c>
      <c r="E442" s="2">
        <f t="shared" ca="1" si="45"/>
        <v>0.83296437449132932</v>
      </c>
      <c r="F442" s="2"/>
      <c r="G442" s="15">
        <f ca="1">_xlfn.NORM.INV(H442,Normaal_Mu,Normaal_Sigma)</f>
        <v>3.6904844156373375</v>
      </c>
      <c r="H442" s="2">
        <f t="shared" ca="1" si="46"/>
        <v>0.2563118548469856</v>
      </c>
      <c r="I442" s="2"/>
      <c r="J442" s="15">
        <f ca="1">-LN(K442) /NegExp_Labda</f>
        <v>1.8565215295778505</v>
      </c>
      <c r="K442" s="2">
        <f t="shared" ca="1" si="47"/>
        <v>0.68983398905188442</v>
      </c>
      <c r="L442" s="2"/>
      <c r="M442" s="17">
        <f ca="1">VLOOKUP(N442,$S$5:$T$105,2,TRUE)</f>
        <v>3</v>
      </c>
      <c r="N442" s="2">
        <f t="shared" ca="1" si="42"/>
        <v>0.21365080423693428</v>
      </c>
      <c r="O442" s="2"/>
      <c r="P442" s="31">
        <f t="shared" ca="1" si="43"/>
        <v>4.2243801555986984</v>
      </c>
      <c r="Q442" s="2"/>
      <c r="R442" s="2"/>
      <c r="S442" s="2"/>
      <c r="T442" s="2"/>
    </row>
    <row r="443" spans="1:20" x14ac:dyDescent="0.25">
      <c r="A443" s="32">
        <f ca="1">Uniform_A+B443*(Uniform_B-Uniform_A)</f>
        <v>8.7835215532857998</v>
      </c>
      <c r="B443" s="2">
        <f t="shared" ca="1" si="44"/>
        <v>0.87835215532858002</v>
      </c>
      <c r="C443" s="4"/>
      <c r="D443" s="5">
        <f ca="1">IF(E443&lt;(Driehoek_C-Driehoek_A)/(Driehoek_B-Driehoek_A),Driehoek_A+SQRT(E443*(Driehoek_B-Driehoek_A)*(Driehoek_C-Driehoek_A)),Driehoek_B-SQRT((1-E443)*(Driehoek_B-Driehoek_A)*(Driehoek_B-Driehoek_C)))</f>
        <v>6.9466215982210935</v>
      </c>
      <c r="E443" s="2">
        <f t="shared" ca="1" si="45"/>
        <v>0.87953248968879727</v>
      </c>
      <c r="F443" s="2"/>
      <c r="G443" s="15">
        <f ca="1">_xlfn.NORM.INV(H443,Normaal_Mu,Normaal_Sigma)</f>
        <v>4.4818979036430262</v>
      </c>
      <c r="H443" s="2">
        <f t="shared" ca="1" si="46"/>
        <v>0.39779792683323734</v>
      </c>
      <c r="I443" s="2"/>
      <c r="J443" s="15">
        <f ca="1">-LN(K443) /NegExp_Labda</f>
        <v>1.3021001473074525</v>
      </c>
      <c r="K443" s="2">
        <f t="shared" ca="1" si="47"/>
        <v>0.77072778942796893</v>
      </c>
      <c r="L443" s="2"/>
      <c r="M443" s="17">
        <f ca="1">VLOOKUP(N443,$S$5:$T$105,2,TRUE)</f>
        <v>6</v>
      </c>
      <c r="N443" s="2">
        <f t="shared" ca="1" si="42"/>
        <v>0.61821714472068479</v>
      </c>
      <c r="O443" s="2"/>
      <c r="P443" s="31">
        <f t="shared" ca="1" si="43"/>
        <v>5.5028282404914748</v>
      </c>
      <c r="Q443" s="2"/>
      <c r="R443" s="2"/>
      <c r="S443" s="2"/>
      <c r="T443" s="2"/>
    </row>
    <row r="444" spans="1:20" x14ac:dyDescent="0.25">
      <c r="A444" s="32">
        <f ca="1">Uniform_A+B444*(Uniform_B-Uniform_A)</f>
        <v>2.49793691868891</v>
      </c>
      <c r="B444" s="2">
        <f t="shared" ca="1" si="44"/>
        <v>0.249793691868891</v>
      </c>
      <c r="C444" s="4"/>
      <c r="D444" s="5">
        <f ca="1">IF(E444&lt;(Driehoek_C-Driehoek_A)/(Driehoek_B-Driehoek_A),Driehoek_A+SQRT(E444*(Driehoek_B-Driehoek_A)*(Driehoek_C-Driehoek_A)),Driehoek_B-SQRT((1-E444)*(Driehoek_B-Driehoek_A)*(Driehoek_B-Driehoek_C)))</f>
        <v>4.8201433642816491</v>
      </c>
      <c r="E444" s="2">
        <f t="shared" ca="1" si="45"/>
        <v>0.50082281442403642</v>
      </c>
      <c r="F444" s="2"/>
      <c r="G444" s="15">
        <f ca="1">_xlfn.NORM.INV(H444,Normaal_Mu,Normaal_Sigma)</f>
        <v>4.46295633741566</v>
      </c>
      <c r="H444" s="2">
        <f t="shared" ca="1" si="46"/>
        <v>0.39414883638390674</v>
      </c>
      <c r="I444" s="2"/>
      <c r="J444" s="15">
        <f ca="1">-LN(K444) /NegExp_Labda</f>
        <v>0.9758955243695977</v>
      </c>
      <c r="K444" s="2">
        <f t="shared" ca="1" si="47"/>
        <v>0.82268729755521652</v>
      </c>
      <c r="L444" s="2"/>
      <c r="M444" s="17">
        <f ca="1">VLOOKUP(N444,$S$5:$T$105,2,TRUE)</f>
        <v>6</v>
      </c>
      <c r="N444" s="2">
        <f t="shared" ca="1" si="42"/>
        <v>0.63098520091461541</v>
      </c>
      <c r="O444" s="2"/>
      <c r="P444" s="31">
        <f t="shared" ca="1" si="43"/>
        <v>3.7513864289511631</v>
      </c>
      <c r="Q444" s="2"/>
      <c r="R444" s="2"/>
      <c r="S444" s="2"/>
      <c r="T444" s="2"/>
    </row>
    <row r="445" spans="1:20" x14ac:dyDescent="0.25">
      <c r="A445" s="32">
        <f ca="1">Uniform_A+B445*(Uniform_B-Uniform_A)</f>
        <v>5.5100537347242176</v>
      </c>
      <c r="B445" s="2">
        <f t="shared" ca="1" si="44"/>
        <v>0.55100537347242173</v>
      </c>
      <c r="C445" s="4"/>
      <c r="D445" s="5">
        <f ca="1">IF(E445&lt;(Driehoek_C-Driehoek_A)/(Driehoek_B-Driehoek_A),Driehoek_A+SQRT(E445*(Driehoek_B-Driehoek_A)*(Driehoek_C-Driehoek_A)),Driehoek_B-SQRT((1-E445)*(Driehoek_B-Driehoek_A)*(Driehoek_B-Driehoek_C)))</f>
        <v>5.839538895630052</v>
      </c>
      <c r="E445" s="2">
        <f t="shared" ca="1" si="45"/>
        <v>0.71461387450756253</v>
      </c>
      <c r="F445" s="2"/>
      <c r="G445" s="15">
        <f ca="1">_xlfn.NORM.INV(H445,Normaal_Mu,Normaal_Sigma)</f>
        <v>4.1794109937098316</v>
      </c>
      <c r="H445" s="2">
        <f t="shared" ca="1" si="46"/>
        <v>0.34079496194188219</v>
      </c>
      <c r="I445" s="2"/>
      <c r="J445" s="15">
        <f ca="1">-LN(K445) /NegExp_Labda</f>
        <v>3.7212168680851726E-2</v>
      </c>
      <c r="K445" s="2">
        <f t="shared" ca="1" si="47"/>
        <v>0.99258519259558886</v>
      </c>
      <c r="L445" s="2"/>
      <c r="M445" s="17">
        <f ca="1">VLOOKUP(N445,$S$5:$T$105,2,TRUE)</f>
        <v>13</v>
      </c>
      <c r="N445" s="2">
        <f t="shared" ca="1" si="42"/>
        <v>0.99835703869752157</v>
      </c>
      <c r="O445" s="2"/>
      <c r="P445" s="31">
        <f t="shared" ca="1" si="43"/>
        <v>5.7132431585489902</v>
      </c>
      <c r="Q445" s="2"/>
      <c r="R445" s="2"/>
      <c r="S445" s="2"/>
      <c r="T445" s="2"/>
    </row>
    <row r="446" spans="1:20" x14ac:dyDescent="0.25">
      <c r="A446" s="32">
        <f ca="1">Uniform_A+B446*(Uniform_B-Uniform_A)</f>
        <v>7.1203174116046135</v>
      </c>
      <c r="B446" s="2">
        <f t="shared" ca="1" si="44"/>
        <v>0.71203174116046131</v>
      </c>
      <c r="C446" s="4"/>
      <c r="D446" s="5">
        <f ca="1">IF(E446&lt;(Driehoek_C-Driehoek_A)/(Driehoek_B-Driehoek_A),Driehoek_A+SQRT(E446*(Driehoek_B-Driehoek_A)*(Driehoek_C-Driehoek_A)),Driehoek_B-SQRT((1-E446)*(Driehoek_B-Driehoek_A)*(Driehoek_B-Driehoek_C)))</f>
        <v>4.3067414736578851</v>
      </c>
      <c r="E446" s="2">
        <f t="shared" ca="1" si="45"/>
        <v>0.37066641156905844</v>
      </c>
      <c r="F446" s="2"/>
      <c r="G446" s="15">
        <f ca="1">_xlfn.NORM.INV(H446,Normaal_Mu,Normaal_Sigma)</f>
        <v>3.4957778180722934</v>
      </c>
      <c r="H446" s="2">
        <f t="shared" ca="1" si="46"/>
        <v>0.22599212735137308</v>
      </c>
      <c r="I446" s="2"/>
      <c r="J446" s="15">
        <f ca="1">-LN(K446) /NegExp_Labda</f>
        <v>3.1616297954147803</v>
      </c>
      <c r="K446" s="2">
        <f t="shared" ca="1" si="47"/>
        <v>0.53135445383712754</v>
      </c>
      <c r="L446" s="2"/>
      <c r="M446" s="17">
        <f ca="1">VLOOKUP(N446,$S$5:$T$105,2,TRUE)</f>
        <v>11</v>
      </c>
      <c r="N446" s="2">
        <f t="shared" ca="1" si="42"/>
        <v>0.99369060340902304</v>
      </c>
      <c r="O446" s="2"/>
      <c r="P446" s="31">
        <f t="shared" ca="1" si="43"/>
        <v>5.8168932997499141</v>
      </c>
      <c r="Q446" s="2"/>
      <c r="R446" s="2"/>
      <c r="S446" s="2"/>
      <c r="T446" s="2"/>
    </row>
    <row r="447" spans="1:20" x14ac:dyDescent="0.25">
      <c r="A447" s="32">
        <f ca="1">Uniform_A+B447*(Uniform_B-Uniform_A)</f>
        <v>8.7406789831963927</v>
      </c>
      <c r="B447" s="2">
        <f t="shared" ca="1" si="44"/>
        <v>0.87406789831963927</v>
      </c>
      <c r="C447" s="4"/>
      <c r="D447" s="5">
        <f ca="1">IF(E447&lt;(Driehoek_C-Driehoek_A)/(Driehoek_B-Driehoek_A),Driehoek_A+SQRT(E447*(Driehoek_B-Driehoek_A)*(Driehoek_C-Driehoek_A)),Driehoek_B-SQRT((1-E447)*(Driehoek_B-Driehoek_A)*(Driehoek_B-Driehoek_C)))</f>
        <v>3.1914559204875381</v>
      </c>
      <c r="E447" s="2">
        <f t="shared" ca="1" si="45"/>
        <v>0.10139765789034338</v>
      </c>
      <c r="F447" s="2"/>
      <c r="G447" s="15">
        <f ca="1">_xlfn.NORM.INV(H447,Normaal_Mu,Normaal_Sigma)</f>
        <v>2.5177705878072287</v>
      </c>
      <c r="H447" s="2">
        <f t="shared" ca="1" si="46"/>
        <v>0.10728168881149924</v>
      </c>
      <c r="I447" s="2"/>
      <c r="J447" s="15">
        <f ca="1">-LN(K447) /NegExp_Labda</f>
        <v>18.690320645900275</v>
      </c>
      <c r="K447" s="2">
        <f t="shared" ca="1" si="47"/>
        <v>2.3800132545535813E-2</v>
      </c>
      <c r="L447" s="2"/>
      <c r="M447" s="17">
        <f ca="1">VLOOKUP(N447,$S$5:$T$105,2,TRUE)</f>
        <v>3</v>
      </c>
      <c r="N447" s="2">
        <f t="shared" ca="1" si="42"/>
        <v>0.20925762469273967</v>
      </c>
      <c r="O447" s="2"/>
      <c r="P447" s="31">
        <f t="shared" ca="1" si="43"/>
        <v>7.2280452274782876</v>
      </c>
      <c r="Q447" s="2"/>
      <c r="R447" s="2"/>
      <c r="S447" s="2"/>
      <c r="T447" s="2"/>
    </row>
    <row r="448" spans="1:20" x14ac:dyDescent="0.25">
      <c r="A448" s="32">
        <f ca="1">Uniform_A+B448*(Uniform_B-Uniform_A)</f>
        <v>1.310808791764333</v>
      </c>
      <c r="B448" s="2">
        <f t="shared" ca="1" si="44"/>
        <v>0.1310808791764333</v>
      </c>
      <c r="C448" s="4"/>
      <c r="D448" s="5">
        <f ca="1">IF(E448&lt;(Driehoek_C-Driehoek_A)/(Driehoek_B-Driehoek_A),Driehoek_A+SQRT(E448*(Driehoek_B-Driehoek_A)*(Driehoek_C-Driehoek_A)),Driehoek_B-SQRT((1-E448)*(Driehoek_B-Driehoek_A)*(Driehoek_B-Driehoek_C)))</f>
        <v>4.7963132976268188</v>
      </c>
      <c r="E448" s="2">
        <f t="shared" ca="1" si="45"/>
        <v>0.49511480309402534</v>
      </c>
      <c r="F448" s="2"/>
      <c r="G448" s="15">
        <f ca="1">_xlfn.NORM.INV(H448,Normaal_Mu,Normaal_Sigma)</f>
        <v>5.7656987564542739</v>
      </c>
      <c r="H448" s="2">
        <f t="shared" ca="1" si="46"/>
        <v>0.64908427644103017</v>
      </c>
      <c r="I448" s="2"/>
      <c r="J448" s="15">
        <f ca="1">-LN(K448) /NegExp_Labda</f>
        <v>4.1939607763223465</v>
      </c>
      <c r="K448" s="2">
        <f t="shared" ca="1" si="47"/>
        <v>0.43223227774774842</v>
      </c>
      <c r="L448" s="2"/>
      <c r="M448" s="17">
        <f ca="1">VLOOKUP(N448,$S$5:$T$105,2,TRUE)</f>
        <v>4</v>
      </c>
      <c r="N448" s="2">
        <f t="shared" ca="1" si="42"/>
        <v>0.36627559956631406</v>
      </c>
      <c r="O448" s="2"/>
      <c r="P448" s="31">
        <f t="shared" ca="1" si="43"/>
        <v>4.0133563244335537</v>
      </c>
      <c r="Q448" s="2"/>
      <c r="R448" s="2"/>
      <c r="S448" s="2"/>
      <c r="T448" s="2"/>
    </row>
    <row r="449" spans="1:20" x14ac:dyDescent="0.25">
      <c r="A449" s="32">
        <f ca="1">Uniform_A+B449*(Uniform_B-Uniform_A)</f>
        <v>7.4186828912598095</v>
      </c>
      <c r="B449" s="2">
        <f t="shared" ca="1" si="44"/>
        <v>0.74186828912598091</v>
      </c>
      <c r="C449" s="4"/>
      <c r="D449" s="5">
        <f ca="1">IF(E449&lt;(Driehoek_C-Driehoek_A)/(Driehoek_B-Driehoek_A),Driehoek_A+SQRT(E449*(Driehoek_B-Driehoek_A)*(Driehoek_C-Driehoek_A)),Driehoek_B-SQRT((1-E449)*(Driehoek_B-Driehoek_A)*(Driehoek_B-Driehoek_C)))</f>
        <v>5.0060052926757841</v>
      </c>
      <c r="E449" s="2">
        <f t="shared" ca="1" si="45"/>
        <v>0.54422875079617583</v>
      </c>
      <c r="F449" s="2"/>
      <c r="G449" s="15">
        <f ca="1">_xlfn.NORM.INV(H449,Normaal_Mu,Normaal_Sigma)</f>
        <v>7.5700373469550559</v>
      </c>
      <c r="H449" s="2">
        <f t="shared" ca="1" si="46"/>
        <v>0.90060712063953885</v>
      </c>
      <c r="I449" s="2"/>
      <c r="J449" s="15">
        <f ca="1">-LN(K449) /NegExp_Labda</f>
        <v>5.3268489688670044</v>
      </c>
      <c r="K449" s="2">
        <f t="shared" ca="1" si="47"/>
        <v>0.34460040012042914</v>
      </c>
      <c r="L449" s="2"/>
      <c r="M449" s="17">
        <f ca="1">VLOOKUP(N449,$S$5:$T$105,2,TRUE)</f>
        <v>4</v>
      </c>
      <c r="N449" s="2">
        <f t="shared" ca="1" si="42"/>
        <v>0.32425490920725808</v>
      </c>
      <c r="O449" s="2"/>
      <c r="P449" s="31">
        <f t="shared" ca="1" si="43"/>
        <v>5.8643148999515304</v>
      </c>
      <c r="Q449" s="2"/>
      <c r="R449" s="2"/>
      <c r="S449" s="2"/>
      <c r="T449" s="2"/>
    </row>
    <row r="450" spans="1:20" x14ac:dyDescent="0.25">
      <c r="A450" s="32">
        <f ca="1">Uniform_A+B450*(Uniform_B-Uniform_A)</f>
        <v>6.9120047442739878</v>
      </c>
      <c r="B450" s="2">
        <f t="shared" ca="1" si="44"/>
        <v>0.69120047442739874</v>
      </c>
      <c r="C450" s="4"/>
      <c r="D450" s="5">
        <f ca="1">IF(E450&lt;(Driehoek_C-Driehoek_A)/(Driehoek_B-Driehoek_A),Driehoek_A+SQRT(E450*(Driehoek_B-Driehoek_A)*(Driehoek_C-Driehoek_A)),Driehoek_B-SQRT((1-E450)*(Driehoek_B-Driehoek_A)*(Driehoek_B-Driehoek_C)))</f>
        <v>6.481074596462296</v>
      </c>
      <c r="E450" s="2">
        <f t="shared" ca="1" si="45"/>
        <v>0.81871470889749764</v>
      </c>
      <c r="F450" s="2"/>
      <c r="G450" s="15">
        <f ca="1">_xlfn.NORM.INV(H450,Normaal_Mu,Normaal_Sigma)</f>
        <v>7.5210838543267755</v>
      </c>
      <c r="H450" s="2">
        <f t="shared" ca="1" si="46"/>
        <v>0.8962630335417987</v>
      </c>
      <c r="I450" s="2"/>
      <c r="J450" s="15">
        <f ca="1">-LN(K450) /NegExp_Labda</f>
        <v>9.1572264761140989</v>
      </c>
      <c r="K450" s="2">
        <f t="shared" ca="1" si="47"/>
        <v>0.16018189027351382</v>
      </c>
      <c r="L450" s="2"/>
      <c r="M450" s="17">
        <f ca="1">VLOOKUP(N450,$S$5:$T$105,2,TRUE)</f>
        <v>9</v>
      </c>
      <c r="N450" s="2">
        <f t="shared" ca="1" si="42"/>
        <v>0.96608532121426627</v>
      </c>
      <c r="O450" s="2"/>
      <c r="P450" s="31">
        <f t="shared" ca="1" si="43"/>
        <v>7.8142779342354318</v>
      </c>
      <c r="Q450" s="2"/>
      <c r="R450" s="2"/>
      <c r="S450" s="2"/>
      <c r="T450" s="2"/>
    </row>
    <row r="451" spans="1:20" x14ac:dyDescent="0.25">
      <c r="A451" s="32">
        <f ca="1">Uniform_A+B451*(Uniform_B-Uniform_A)</f>
        <v>4.4699483482662972</v>
      </c>
      <c r="B451" s="2">
        <f t="shared" ca="1" si="44"/>
        <v>0.44699483482662972</v>
      </c>
      <c r="C451" s="4"/>
      <c r="D451" s="5">
        <f ca="1">IF(E451&lt;(Driehoek_C-Driehoek_A)/(Driehoek_B-Driehoek_A),Driehoek_A+SQRT(E451*(Driehoek_B-Driehoek_A)*(Driehoek_C-Driehoek_A)),Driehoek_B-SQRT((1-E451)*(Driehoek_B-Driehoek_A)*(Driehoek_B-Driehoek_C)))</f>
        <v>4.2922668006915057</v>
      </c>
      <c r="E451" s="2">
        <f t="shared" ca="1" si="45"/>
        <v>0.36677851783224591</v>
      </c>
      <c r="F451" s="2"/>
      <c r="G451" s="15">
        <f ca="1">_xlfn.NORM.INV(H451,Normaal_Mu,Normaal_Sigma)</f>
        <v>3.4685164211919988</v>
      </c>
      <c r="H451" s="2">
        <f t="shared" ca="1" si="46"/>
        <v>0.22191497822516959</v>
      </c>
      <c r="I451" s="2"/>
      <c r="J451" s="15">
        <f ca="1">-LN(K451) /NegExp_Labda</f>
        <v>12.57742640653284</v>
      </c>
      <c r="K451" s="2">
        <f t="shared" ca="1" si="47"/>
        <v>8.0823680466999948E-2</v>
      </c>
      <c r="L451" s="2"/>
      <c r="M451" s="17">
        <f ca="1">VLOOKUP(N451,$S$5:$T$105,2,TRUE)</f>
        <v>11</v>
      </c>
      <c r="N451" s="2">
        <f t="shared" ca="1" si="42"/>
        <v>0.99364065192930018</v>
      </c>
      <c r="O451" s="2"/>
      <c r="P451" s="31">
        <f t="shared" ca="1" si="43"/>
        <v>7.1616315953365284</v>
      </c>
      <c r="Q451" s="2"/>
      <c r="R451" s="2"/>
      <c r="S451" s="2"/>
      <c r="T451" s="2"/>
    </row>
    <row r="452" spans="1:20" x14ac:dyDescent="0.25">
      <c r="A452" s="32">
        <f ca="1">Uniform_A+B452*(Uniform_B-Uniform_A)</f>
        <v>6.1256340912111558</v>
      </c>
      <c r="B452" s="2">
        <f t="shared" ca="1" si="44"/>
        <v>0.61256340912111562</v>
      </c>
      <c r="C452" s="4"/>
      <c r="D452" s="5">
        <f ca="1">IF(E452&lt;(Driehoek_C-Driehoek_A)/(Driehoek_B-Driehoek_A),Driehoek_A+SQRT(E452*(Driehoek_B-Driehoek_A)*(Driehoek_C-Driehoek_A)),Driehoek_B-SQRT((1-E452)*(Driehoek_B-Driehoek_A)*(Driehoek_B-Driehoek_C)))</f>
        <v>3.6489129656066628</v>
      </c>
      <c r="E452" s="2">
        <f t="shared" ca="1" si="45"/>
        <v>0.19420814058183999</v>
      </c>
      <c r="F452" s="2"/>
      <c r="G452" s="15">
        <f ca="1">_xlfn.NORM.INV(H452,Normaal_Mu,Normaal_Sigma)</f>
        <v>5.2033579337747327</v>
      </c>
      <c r="H452" s="2">
        <f t="shared" ca="1" si="46"/>
        <v>0.54049425120107863</v>
      </c>
      <c r="I452" s="2"/>
      <c r="J452" s="15">
        <f ca="1">-LN(K452) /NegExp_Labda</f>
        <v>0.34194651286102085</v>
      </c>
      <c r="K452" s="2">
        <f t="shared" ca="1" si="47"/>
        <v>0.93389683435917537</v>
      </c>
      <c r="L452" s="2"/>
      <c r="M452" s="17">
        <f ca="1">VLOOKUP(N452,$S$5:$T$105,2,TRUE)</f>
        <v>5</v>
      </c>
      <c r="N452" s="2">
        <f t="shared" ca="1" si="42"/>
        <v>0.59738075729951523</v>
      </c>
      <c r="O452" s="2"/>
      <c r="P452" s="31">
        <f t="shared" ca="1" si="43"/>
        <v>4.0639703006907144</v>
      </c>
      <c r="Q452" s="2"/>
      <c r="R452" s="2"/>
      <c r="S452" s="2"/>
      <c r="T452" s="2"/>
    </row>
    <row r="453" spans="1:20" x14ac:dyDescent="0.25">
      <c r="A453" s="32">
        <f ca="1">Uniform_A+B453*(Uniform_B-Uniform_A)</f>
        <v>7.2148498200630797</v>
      </c>
      <c r="B453" s="2">
        <f t="shared" ca="1" si="44"/>
        <v>0.72148498200630795</v>
      </c>
      <c r="C453" s="4"/>
      <c r="D453" s="5">
        <f ca="1">IF(E453&lt;(Driehoek_C-Driehoek_A)/(Driehoek_B-Driehoek_A),Driehoek_A+SQRT(E453*(Driehoek_B-Driehoek_A)*(Driehoek_C-Driehoek_A)),Driehoek_B-SQRT((1-E453)*(Driehoek_B-Driehoek_A)*(Driehoek_B-Driehoek_C)))</f>
        <v>3.9961770927273945</v>
      </c>
      <c r="E453" s="2">
        <f t="shared" ca="1" si="45"/>
        <v>0.28462307039497092</v>
      </c>
      <c r="F453" s="2"/>
      <c r="G453" s="15">
        <f ca="1">_xlfn.NORM.INV(H453,Normaal_Mu,Normaal_Sigma)</f>
        <v>3.8392650008106486</v>
      </c>
      <c r="H453" s="2">
        <f t="shared" ca="1" si="46"/>
        <v>0.28083340861379325</v>
      </c>
      <c r="I453" s="2"/>
      <c r="J453" s="15">
        <f ca="1">-LN(K453) /NegExp_Labda</f>
        <v>0.19304044584673208</v>
      </c>
      <c r="K453" s="2">
        <f t="shared" ca="1" si="47"/>
        <v>0.9621277035349366</v>
      </c>
      <c r="L453" s="2"/>
      <c r="M453" s="17">
        <f ca="1">VLOOKUP(N453,$S$5:$T$105,2,TRUE)</f>
        <v>4</v>
      </c>
      <c r="N453" s="2">
        <f t="shared" ref="N453:N516" ca="1" si="48">RAND()</f>
        <v>0.29049168322127605</v>
      </c>
      <c r="O453" s="2"/>
      <c r="P453" s="31">
        <f t="shared" ref="P453:P516" ca="1" si="49">SUM(A453,D453,G453,J453,M453)/5</f>
        <v>3.8486664718895711</v>
      </c>
      <c r="Q453" s="2"/>
      <c r="R453" s="2"/>
      <c r="S453" s="2"/>
      <c r="T453" s="2"/>
    </row>
    <row r="454" spans="1:20" x14ac:dyDescent="0.25">
      <c r="A454" s="32">
        <f ca="1">Uniform_A+B454*(Uniform_B-Uniform_A)</f>
        <v>1.317516212639287</v>
      </c>
      <c r="B454" s="2">
        <f t="shared" ref="B454:B517" ca="1" si="50">RAND()</f>
        <v>0.1317516212639287</v>
      </c>
      <c r="C454" s="4"/>
      <c r="D454" s="5">
        <f ca="1">IF(E454&lt;(Driehoek_C-Driehoek_A)/(Driehoek_B-Driehoek_A),Driehoek_A+SQRT(E454*(Driehoek_B-Driehoek_A)*(Driehoek_C-Driehoek_A)),Driehoek_B-SQRT((1-E454)*(Driehoek_B-Driehoek_A)*(Driehoek_B-Driehoek_C)))</f>
        <v>4.9437746545535344</v>
      </c>
      <c r="E454" s="2">
        <f t="shared" ref="E454:E517" ca="1" si="51">RAND()</f>
        <v>0.52991531277022008</v>
      </c>
      <c r="F454" s="2"/>
      <c r="G454" s="15">
        <f ca="1">_xlfn.NORM.INV(H454,Normaal_Mu,Normaal_Sigma)</f>
        <v>6.9811853422100896</v>
      </c>
      <c r="H454" s="2">
        <f t="shared" ref="H454:H517" ca="1" si="52">RAND()</f>
        <v>0.8390577410953991</v>
      </c>
      <c r="I454" s="2"/>
      <c r="J454" s="15">
        <f ca="1">-LN(K454) /NegExp_Labda</f>
        <v>1.5138313507232726</v>
      </c>
      <c r="K454" s="2">
        <f t="shared" ref="K454:K517" ca="1" si="53">RAND()</f>
        <v>0.73877174920671074</v>
      </c>
      <c r="L454" s="2"/>
      <c r="M454" s="17">
        <f ca="1">VLOOKUP(N454,$S$5:$T$105,2,TRUE)</f>
        <v>4</v>
      </c>
      <c r="N454" s="2">
        <f t="shared" ca="1" si="48"/>
        <v>0.34370948445948191</v>
      </c>
      <c r="O454" s="2"/>
      <c r="P454" s="31">
        <f t="shared" ca="1" si="49"/>
        <v>3.7512615120252364</v>
      </c>
      <c r="Q454" s="2"/>
      <c r="R454" s="2"/>
      <c r="S454" s="2"/>
      <c r="T454" s="2"/>
    </row>
    <row r="455" spans="1:20" x14ac:dyDescent="0.25">
      <c r="A455" s="32">
        <f ca="1">Uniform_A+B455*(Uniform_B-Uniform_A)</f>
        <v>2.6468967391249141</v>
      </c>
      <c r="B455" s="2">
        <f t="shared" ca="1" si="50"/>
        <v>0.26468967391249143</v>
      </c>
      <c r="C455" s="4"/>
      <c r="D455" s="5">
        <f ca="1">IF(E455&lt;(Driehoek_C-Driehoek_A)/(Driehoek_B-Driehoek_A),Driehoek_A+SQRT(E455*(Driehoek_B-Driehoek_A)*(Driehoek_C-Driehoek_A)),Driehoek_B-SQRT((1-E455)*(Driehoek_B-Driehoek_A)*(Driehoek_B-Driehoek_C)))</f>
        <v>4.150987073574341</v>
      </c>
      <c r="E455" s="2">
        <f t="shared" ca="1" si="51"/>
        <v>0.32820210398162475</v>
      </c>
      <c r="F455" s="2"/>
      <c r="G455" s="15">
        <f ca="1">_xlfn.NORM.INV(H455,Normaal_Mu,Normaal_Sigma)</f>
        <v>3.3273232631828096</v>
      </c>
      <c r="H455" s="2">
        <f t="shared" ca="1" si="52"/>
        <v>0.20148228699877568</v>
      </c>
      <c r="I455" s="2"/>
      <c r="J455" s="15">
        <f ca="1">-LN(K455) /NegExp_Labda</f>
        <v>3.6002261378118932</v>
      </c>
      <c r="K455" s="2">
        <f t="shared" ca="1" si="53"/>
        <v>0.48673024183977853</v>
      </c>
      <c r="L455" s="2"/>
      <c r="M455" s="17">
        <f ca="1">VLOOKUP(N455,$S$5:$T$105,2,TRUE)</f>
        <v>4</v>
      </c>
      <c r="N455" s="2">
        <f t="shared" ca="1" si="48"/>
        <v>0.40547767051955264</v>
      </c>
      <c r="O455" s="2"/>
      <c r="P455" s="31">
        <f t="shared" ca="1" si="49"/>
        <v>3.5450866427387915</v>
      </c>
      <c r="Q455" s="2"/>
      <c r="R455" s="2"/>
      <c r="S455" s="2"/>
      <c r="T455" s="2"/>
    </row>
    <row r="456" spans="1:20" x14ac:dyDescent="0.25">
      <c r="A456" s="32">
        <f ca="1">Uniform_A+B456*(Uniform_B-Uniform_A)</f>
        <v>9.4436749937475319</v>
      </c>
      <c r="B456" s="2">
        <f t="shared" ca="1" si="50"/>
        <v>0.94436749937475317</v>
      </c>
      <c r="C456" s="4"/>
      <c r="D456" s="5">
        <f ca="1">IF(E456&lt;(Driehoek_C-Driehoek_A)/(Driehoek_B-Driehoek_A),Driehoek_A+SQRT(E456*(Driehoek_B-Driehoek_A)*(Driehoek_C-Driehoek_A)),Driehoek_B-SQRT((1-E456)*(Driehoek_B-Driehoek_A)*(Driehoek_B-Driehoek_C)))</f>
        <v>4.4426638959534435</v>
      </c>
      <c r="E456" s="2">
        <f t="shared" ca="1" si="51"/>
        <v>0.40659107527867877</v>
      </c>
      <c r="F456" s="2"/>
      <c r="G456" s="15">
        <f ca="1">_xlfn.NORM.INV(H456,Normaal_Mu,Normaal_Sigma)</f>
        <v>4.1629921667394081</v>
      </c>
      <c r="H456" s="2">
        <f t="shared" ca="1" si="52"/>
        <v>0.33778936177686003</v>
      </c>
      <c r="I456" s="2"/>
      <c r="J456" s="15">
        <f ca="1">-LN(K456) /NegExp_Labda</f>
        <v>7.2150168800035228</v>
      </c>
      <c r="K456" s="2">
        <f t="shared" ca="1" si="53"/>
        <v>0.23621724304468861</v>
      </c>
      <c r="L456" s="2"/>
      <c r="M456" s="17">
        <f ca="1">VLOOKUP(N456,$S$5:$T$105,2,TRUE)</f>
        <v>5</v>
      </c>
      <c r="N456" s="2">
        <f t="shared" ca="1" si="48"/>
        <v>0.54638376801315913</v>
      </c>
      <c r="O456" s="2"/>
      <c r="P456" s="31">
        <f t="shared" ca="1" si="49"/>
        <v>6.0528695872887806</v>
      </c>
      <c r="Q456" s="2"/>
      <c r="R456" s="2"/>
      <c r="S456" s="2"/>
      <c r="T456" s="2"/>
    </row>
    <row r="457" spans="1:20" x14ac:dyDescent="0.25">
      <c r="A457" s="32">
        <f ca="1">Uniform_A+B457*(Uniform_B-Uniform_A)</f>
        <v>4.6376311956414309</v>
      </c>
      <c r="B457" s="2">
        <f t="shared" ca="1" si="50"/>
        <v>0.46376311956414307</v>
      </c>
      <c r="C457" s="4"/>
      <c r="D457" s="5">
        <f ca="1">IF(E457&lt;(Driehoek_C-Driehoek_A)/(Driehoek_B-Driehoek_A),Driehoek_A+SQRT(E457*(Driehoek_B-Driehoek_A)*(Driehoek_C-Driehoek_A)),Driehoek_B-SQRT((1-E457)*(Driehoek_B-Driehoek_A)*(Driehoek_B-Driehoek_C)))</f>
        <v>7.8587663472619376</v>
      </c>
      <c r="E457" s="2">
        <f t="shared" ca="1" si="51"/>
        <v>0.96278816428166114</v>
      </c>
      <c r="F457" s="2"/>
      <c r="G457" s="15">
        <f ca="1">_xlfn.NORM.INV(H457,Normaal_Mu,Normaal_Sigma)</f>
        <v>3.5875381717683048</v>
      </c>
      <c r="H457" s="2">
        <f t="shared" ca="1" si="52"/>
        <v>0.2400222742312822</v>
      </c>
      <c r="I457" s="2"/>
      <c r="J457" s="15">
        <f ca="1">-LN(K457) /NegExp_Labda</f>
        <v>7.5897718509708154</v>
      </c>
      <c r="K457" s="2">
        <f t="shared" ca="1" si="53"/>
        <v>0.21915974843027242</v>
      </c>
      <c r="L457" s="2"/>
      <c r="M457" s="17">
        <f ca="1">VLOOKUP(N457,$S$5:$T$105,2,TRUE)</f>
        <v>2</v>
      </c>
      <c r="N457" s="2">
        <f t="shared" ca="1" si="48"/>
        <v>6.1519381852656485E-2</v>
      </c>
      <c r="O457" s="2"/>
      <c r="P457" s="31">
        <f t="shared" ca="1" si="49"/>
        <v>5.1347415131284979</v>
      </c>
      <c r="Q457" s="2"/>
      <c r="R457" s="2"/>
      <c r="S457" s="2"/>
      <c r="T457" s="2"/>
    </row>
    <row r="458" spans="1:20" x14ac:dyDescent="0.25">
      <c r="A458" s="32">
        <f ca="1">Uniform_A+B458*(Uniform_B-Uniform_A)</f>
        <v>6.1308494872326103</v>
      </c>
      <c r="B458" s="2">
        <f t="shared" ca="1" si="50"/>
        <v>0.61308494872326103</v>
      </c>
      <c r="C458" s="4"/>
      <c r="D458" s="5">
        <f ca="1">IF(E458&lt;(Driehoek_C-Driehoek_A)/(Driehoek_B-Driehoek_A),Driehoek_A+SQRT(E458*(Driehoek_B-Driehoek_A)*(Driehoek_C-Driehoek_A)),Driehoek_B-SQRT((1-E458)*(Driehoek_B-Driehoek_A)*(Driehoek_B-Driehoek_C)))</f>
        <v>4.3673776453205306</v>
      </c>
      <c r="E458" s="2">
        <f t="shared" ca="1" si="51"/>
        <v>0.38682314625497283</v>
      </c>
      <c r="F458" s="2"/>
      <c r="G458" s="15">
        <f ca="1">_xlfn.NORM.INV(H458,Normaal_Mu,Normaal_Sigma)</f>
        <v>2.8996622340549982</v>
      </c>
      <c r="H458" s="2">
        <f t="shared" ca="1" si="52"/>
        <v>0.14682023663883426</v>
      </c>
      <c r="I458" s="2"/>
      <c r="J458" s="15">
        <f ca="1">-LN(K458) /NegExp_Labda</f>
        <v>1.8714024296349066</v>
      </c>
      <c r="K458" s="2">
        <f t="shared" ca="1" si="53"/>
        <v>0.68778397104697531</v>
      </c>
      <c r="L458" s="2"/>
      <c r="M458" s="17">
        <f ca="1">VLOOKUP(N458,$S$5:$T$105,2,TRUE)</f>
        <v>7</v>
      </c>
      <c r="N458" s="2">
        <f t="shared" ca="1" si="48"/>
        <v>0.8010245008571466</v>
      </c>
      <c r="O458" s="2"/>
      <c r="P458" s="31">
        <f t="shared" ca="1" si="49"/>
        <v>4.453858359248609</v>
      </c>
      <c r="Q458" s="2"/>
      <c r="R458" s="2"/>
      <c r="S458" s="2"/>
      <c r="T458" s="2"/>
    </row>
    <row r="459" spans="1:20" x14ac:dyDescent="0.25">
      <c r="A459" s="32">
        <f ca="1">Uniform_A+B459*(Uniform_B-Uniform_A)</f>
        <v>1.3138041115811983</v>
      </c>
      <c r="B459" s="2">
        <f t="shared" ca="1" si="50"/>
        <v>0.13138041115811983</v>
      </c>
      <c r="C459" s="4"/>
      <c r="D459" s="5">
        <f ca="1">IF(E459&lt;(Driehoek_C-Driehoek_A)/(Driehoek_B-Driehoek_A),Driehoek_A+SQRT(E459*(Driehoek_B-Driehoek_A)*(Driehoek_C-Driehoek_A)),Driehoek_B-SQRT((1-E459)*(Driehoek_B-Driehoek_A)*(Driehoek_B-Driehoek_C)))</f>
        <v>5.4668842059980669</v>
      </c>
      <c r="E459" s="2">
        <f t="shared" ca="1" si="51"/>
        <v>0.64334550817640257</v>
      </c>
      <c r="F459" s="2"/>
      <c r="G459" s="15">
        <f ca="1">_xlfn.NORM.INV(H459,Normaal_Mu,Normaal_Sigma)</f>
        <v>3.3887971699670763</v>
      </c>
      <c r="H459" s="2">
        <f t="shared" ca="1" si="52"/>
        <v>0.21023635472947422</v>
      </c>
      <c r="I459" s="2"/>
      <c r="J459" s="15">
        <f ca="1">-LN(K459) /NegExp_Labda</f>
        <v>10.769086293997995</v>
      </c>
      <c r="K459" s="2">
        <f t="shared" ca="1" si="53"/>
        <v>0.1160403551907836</v>
      </c>
      <c r="L459" s="2"/>
      <c r="M459" s="17">
        <f ca="1">VLOOKUP(N459,$S$5:$T$105,2,TRUE)</f>
        <v>5</v>
      </c>
      <c r="N459" s="2">
        <f t="shared" ca="1" si="48"/>
        <v>0.54543341121899902</v>
      </c>
      <c r="O459" s="2"/>
      <c r="P459" s="31">
        <f t="shared" ca="1" si="49"/>
        <v>5.1877143563088683</v>
      </c>
      <c r="Q459" s="2"/>
      <c r="R459" s="2"/>
      <c r="S459" s="2"/>
      <c r="T459" s="2"/>
    </row>
    <row r="460" spans="1:20" x14ac:dyDescent="0.25">
      <c r="A460" s="32">
        <f ca="1">Uniform_A+B460*(Uniform_B-Uniform_A)</f>
        <v>7.9047771712953434</v>
      </c>
      <c r="B460" s="2">
        <f t="shared" ca="1" si="50"/>
        <v>0.7904777171295343</v>
      </c>
      <c r="C460" s="4"/>
      <c r="D460" s="5">
        <f ca="1">IF(E460&lt;(Driehoek_C-Driehoek_A)/(Driehoek_B-Driehoek_A),Driehoek_A+SQRT(E460*(Driehoek_B-Driehoek_A)*(Driehoek_C-Driehoek_A)),Driehoek_B-SQRT((1-E460)*(Driehoek_B-Driehoek_A)*(Driehoek_B-Driehoek_C)))</f>
        <v>7.1158098745472138</v>
      </c>
      <c r="E460" s="2">
        <f t="shared" ca="1" si="51"/>
        <v>0.89856650203274901</v>
      </c>
      <c r="F460" s="2"/>
      <c r="G460" s="15">
        <f ca="1">_xlfn.NORM.INV(H460,Normaal_Mu,Normaal_Sigma)</f>
        <v>2.0718687027847627</v>
      </c>
      <c r="H460" s="2">
        <f t="shared" ca="1" si="52"/>
        <v>7.1588006001973237E-2</v>
      </c>
      <c r="I460" s="2"/>
      <c r="J460" s="15">
        <f ca="1">-LN(K460) /NegExp_Labda</f>
        <v>9.027618487267528</v>
      </c>
      <c r="K460" s="2">
        <f t="shared" ca="1" si="53"/>
        <v>0.16438834427344384</v>
      </c>
      <c r="L460" s="2"/>
      <c r="M460" s="17">
        <f ca="1">VLOOKUP(N460,$S$5:$T$105,2,TRUE)</f>
        <v>3</v>
      </c>
      <c r="N460" s="2">
        <f t="shared" ca="1" si="48"/>
        <v>0.18683405275323584</v>
      </c>
      <c r="O460" s="2"/>
      <c r="P460" s="31">
        <f t="shared" ca="1" si="49"/>
        <v>5.8240148471789697</v>
      </c>
      <c r="Q460" s="2"/>
      <c r="R460" s="2"/>
      <c r="S460" s="2"/>
      <c r="T460" s="2"/>
    </row>
    <row r="461" spans="1:20" x14ac:dyDescent="0.25">
      <c r="A461" s="32">
        <f ca="1">Uniform_A+B461*(Uniform_B-Uniform_A)</f>
        <v>8.2039571822735464</v>
      </c>
      <c r="B461" s="2">
        <f t="shared" ca="1" si="50"/>
        <v>0.82039571822735469</v>
      </c>
      <c r="C461" s="4"/>
      <c r="D461" s="5">
        <f ca="1">IF(E461&lt;(Driehoek_C-Driehoek_A)/(Driehoek_B-Driehoek_A),Driehoek_A+SQRT(E461*(Driehoek_B-Driehoek_A)*(Driehoek_C-Driehoek_A)),Driehoek_B-SQRT((1-E461)*(Driehoek_B-Driehoek_A)*(Driehoek_B-Driehoek_C)))</f>
        <v>3.8093295624015693</v>
      </c>
      <c r="E461" s="2">
        <f t="shared" ca="1" si="51"/>
        <v>0.23383381895573241</v>
      </c>
      <c r="F461" s="2"/>
      <c r="G461" s="15">
        <f ca="1">_xlfn.NORM.INV(H461,Normaal_Mu,Normaal_Sigma)</f>
        <v>3.6536921585434285</v>
      </c>
      <c r="H461" s="2">
        <f t="shared" ca="1" si="52"/>
        <v>0.2504246864769154</v>
      </c>
      <c r="I461" s="2"/>
      <c r="J461" s="15">
        <f ca="1">-LN(K461) /NegExp_Labda</f>
        <v>0.93337689522430289</v>
      </c>
      <c r="K461" s="2">
        <f t="shared" ca="1" si="53"/>
        <v>0.82971303491095116</v>
      </c>
      <c r="L461" s="2"/>
      <c r="M461" s="17">
        <f ca="1">VLOOKUP(N461,$S$5:$T$105,2,TRUE)</f>
        <v>3</v>
      </c>
      <c r="N461" s="2">
        <f t="shared" ca="1" si="48"/>
        <v>0.1332896358089235</v>
      </c>
      <c r="O461" s="2"/>
      <c r="P461" s="31">
        <f t="shared" ca="1" si="49"/>
        <v>3.9200711596885696</v>
      </c>
      <c r="Q461" s="2"/>
      <c r="R461" s="2"/>
      <c r="S461" s="2"/>
      <c r="T461" s="2"/>
    </row>
    <row r="462" spans="1:20" x14ac:dyDescent="0.25">
      <c r="A462" s="32">
        <f ca="1">Uniform_A+B462*(Uniform_B-Uniform_A)</f>
        <v>2.1576504231918605</v>
      </c>
      <c r="B462" s="2">
        <f t="shared" ca="1" si="50"/>
        <v>0.21576504231918603</v>
      </c>
      <c r="C462" s="4"/>
      <c r="D462" s="5">
        <f ca="1">IF(E462&lt;(Driehoek_C-Driehoek_A)/(Driehoek_B-Driehoek_A),Driehoek_A+SQRT(E462*(Driehoek_B-Driehoek_A)*(Driehoek_C-Driehoek_A)),Driehoek_B-SQRT((1-E462)*(Driehoek_B-Driehoek_A)*(Driehoek_B-Driehoek_C)))</f>
        <v>4.5211354174876046</v>
      </c>
      <c r="E462" s="2">
        <f t="shared" ca="1" si="51"/>
        <v>0.42685063004331614</v>
      </c>
      <c r="F462" s="2"/>
      <c r="G462" s="15">
        <f ca="1">_xlfn.NORM.INV(H462,Normaal_Mu,Normaal_Sigma)</f>
        <v>4.4112843529560593</v>
      </c>
      <c r="H462" s="2">
        <f t="shared" ca="1" si="52"/>
        <v>0.38424224594272482</v>
      </c>
      <c r="I462" s="2"/>
      <c r="J462" s="15">
        <f ca="1">-LN(K462) /NegExp_Labda</f>
        <v>8.4406328855753685</v>
      </c>
      <c r="K462" s="2">
        <f t="shared" ca="1" si="53"/>
        <v>0.18486553109957049</v>
      </c>
      <c r="L462" s="2"/>
      <c r="M462" s="17">
        <f ca="1">VLOOKUP(N462,$S$5:$T$105,2,TRUE)</f>
        <v>3</v>
      </c>
      <c r="N462" s="2">
        <f t="shared" ca="1" si="48"/>
        <v>0.18476613357939031</v>
      </c>
      <c r="O462" s="2"/>
      <c r="P462" s="31">
        <f t="shared" ca="1" si="49"/>
        <v>4.5061406158421793</v>
      </c>
      <c r="Q462" s="2"/>
      <c r="R462" s="2"/>
      <c r="S462" s="2"/>
      <c r="T462" s="2"/>
    </row>
    <row r="463" spans="1:20" x14ac:dyDescent="0.25">
      <c r="A463" s="32">
        <f ca="1">Uniform_A+B463*(Uniform_B-Uniform_A)</f>
        <v>0.60106142459763534</v>
      </c>
      <c r="B463" s="2">
        <f t="shared" ca="1" si="50"/>
        <v>6.0106142459763534E-2</v>
      </c>
      <c r="C463" s="4"/>
      <c r="D463" s="5">
        <f ca="1">IF(E463&lt;(Driehoek_C-Driehoek_A)/(Driehoek_B-Driehoek_A),Driehoek_A+SQRT(E463*(Driehoek_B-Driehoek_A)*(Driehoek_C-Driehoek_A)),Driehoek_B-SQRT((1-E463)*(Driehoek_B-Driehoek_A)*(Driehoek_B-Driehoek_C)))</f>
        <v>4.7787302041780571</v>
      </c>
      <c r="E463" s="2">
        <f t="shared" ca="1" si="51"/>
        <v>0.49088232316803926</v>
      </c>
      <c r="F463" s="2"/>
      <c r="G463" s="15">
        <f ca="1">_xlfn.NORM.INV(H463,Normaal_Mu,Normaal_Sigma)</f>
        <v>2.0187370877988942</v>
      </c>
      <c r="H463" s="2">
        <f t="shared" ca="1" si="52"/>
        <v>6.8029140471790206E-2</v>
      </c>
      <c r="I463" s="2"/>
      <c r="J463" s="15">
        <f ca="1">-LN(K463) /NegExp_Labda</f>
        <v>2.4634131119600609</v>
      </c>
      <c r="K463" s="2">
        <f t="shared" ca="1" si="53"/>
        <v>0.61098515130315312</v>
      </c>
      <c r="L463" s="2"/>
      <c r="M463" s="17">
        <f ca="1">VLOOKUP(N463,$S$5:$T$105,2,TRUE)</f>
        <v>1</v>
      </c>
      <c r="N463" s="2">
        <f t="shared" ca="1" si="48"/>
        <v>1.6378840705109643E-2</v>
      </c>
      <c r="O463" s="2"/>
      <c r="P463" s="31">
        <f t="shared" ca="1" si="49"/>
        <v>2.1723883657069294</v>
      </c>
      <c r="Q463" s="2"/>
      <c r="R463" s="2"/>
      <c r="S463" s="2"/>
      <c r="T463" s="2"/>
    </row>
    <row r="464" spans="1:20" x14ac:dyDescent="0.25">
      <c r="A464" s="32">
        <f ca="1">Uniform_A+B464*(Uniform_B-Uniform_A)</f>
        <v>5.8116256733651763</v>
      </c>
      <c r="B464" s="2">
        <f t="shared" ca="1" si="50"/>
        <v>0.58116256733651761</v>
      </c>
      <c r="C464" s="4"/>
      <c r="D464" s="5">
        <f ca="1">IF(E464&lt;(Driehoek_C-Driehoek_A)/(Driehoek_B-Driehoek_A),Driehoek_A+SQRT(E464*(Driehoek_B-Driehoek_A)*(Driehoek_C-Driehoek_A)),Driehoek_B-SQRT((1-E464)*(Driehoek_B-Driehoek_A)*(Driehoek_B-Driehoek_C)))</f>
        <v>2.5916451446494415</v>
      </c>
      <c r="E464" s="2">
        <f t="shared" ca="1" si="51"/>
        <v>2.5003141227661341E-2</v>
      </c>
      <c r="F464" s="2"/>
      <c r="G464" s="15">
        <f ca="1">_xlfn.NORM.INV(H464,Normaal_Mu,Normaal_Sigma)</f>
        <v>3.2036660027837978</v>
      </c>
      <c r="H464" s="2">
        <f t="shared" ca="1" si="52"/>
        <v>0.18454826223626586</v>
      </c>
      <c r="I464" s="2"/>
      <c r="J464" s="15">
        <f ca="1">-LN(K464) /NegExp_Labda</f>
        <v>4.2280012493372627</v>
      </c>
      <c r="K464" s="2">
        <f t="shared" ca="1" si="53"/>
        <v>0.42929959383266614</v>
      </c>
      <c r="L464" s="2"/>
      <c r="M464" s="17">
        <f ca="1">VLOOKUP(N464,$S$5:$T$105,2,TRUE)</f>
        <v>4</v>
      </c>
      <c r="N464" s="2">
        <f t="shared" ca="1" si="48"/>
        <v>0.31768672850968416</v>
      </c>
      <c r="O464" s="2"/>
      <c r="P464" s="31">
        <f t="shared" ca="1" si="49"/>
        <v>3.9669876140271354</v>
      </c>
      <c r="Q464" s="2"/>
      <c r="R464" s="2"/>
      <c r="S464" s="2"/>
      <c r="T464" s="2"/>
    </row>
    <row r="465" spans="1:20" x14ac:dyDescent="0.25">
      <c r="A465" s="32">
        <f ca="1">Uniform_A+B465*(Uniform_B-Uniform_A)</f>
        <v>9.085641333244908</v>
      </c>
      <c r="B465" s="2">
        <f t="shared" ca="1" si="50"/>
        <v>0.90856413332449082</v>
      </c>
      <c r="C465" s="4"/>
      <c r="D465" s="5">
        <f ca="1">IF(E465&lt;(Driehoek_C-Driehoek_A)/(Driehoek_B-Driehoek_A),Driehoek_A+SQRT(E465*(Driehoek_B-Driehoek_A)*(Driehoek_C-Driehoek_A)),Driehoek_B-SQRT((1-E465)*(Driehoek_B-Driehoek_A)*(Driehoek_B-Driehoek_C)))</f>
        <v>6.7312097136402347</v>
      </c>
      <c r="E465" s="2">
        <f t="shared" ca="1" si="51"/>
        <v>0.85293116104341649</v>
      </c>
      <c r="F465" s="2"/>
      <c r="G465" s="15">
        <f ca="1">_xlfn.NORM.INV(H465,Normaal_Mu,Normaal_Sigma)</f>
        <v>5.441006750275843</v>
      </c>
      <c r="H465" s="2">
        <f t="shared" ca="1" si="52"/>
        <v>0.58726042795748468</v>
      </c>
      <c r="I465" s="2"/>
      <c r="J465" s="15">
        <f ca="1">-LN(K465) /NegExp_Labda</f>
        <v>2.1527380184380727</v>
      </c>
      <c r="K465" s="2">
        <f t="shared" ca="1" si="53"/>
        <v>0.65015297106043402</v>
      </c>
      <c r="L465" s="2"/>
      <c r="M465" s="17">
        <f ca="1">VLOOKUP(N465,$S$5:$T$105,2,TRUE)</f>
        <v>11</v>
      </c>
      <c r="N465" s="2">
        <f t="shared" ca="1" si="48"/>
        <v>0.98639956039596877</v>
      </c>
      <c r="O465" s="2"/>
      <c r="P465" s="31">
        <f t="shared" ca="1" si="49"/>
        <v>6.8821191631198122</v>
      </c>
      <c r="Q465" s="2"/>
      <c r="R465" s="2"/>
      <c r="S465" s="2"/>
      <c r="T465" s="2"/>
    </row>
    <row r="466" spans="1:20" x14ac:dyDescent="0.25">
      <c r="A466" s="32">
        <f ca="1">Uniform_A+B466*(Uniform_B-Uniform_A)</f>
        <v>8.1842950390420874</v>
      </c>
      <c r="B466" s="2">
        <f t="shared" ca="1" si="50"/>
        <v>0.81842950390420877</v>
      </c>
      <c r="C466" s="4"/>
      <c r="D466" s="5">
        <f ca="1">IF(E466&lt;(Driehoek_C-Driehoek_A)/(Driehoek_B-Driehoek_A),Driehoek_A+SQRT(E466*(Driehoek_B-Driehoek_A)*(Driehoek_C-Driehoek_A)),Driehoek_B-SQRT((1-E466)*(Driehoek_B-Driehoek_A)*(Driehoek_B-Driehoek_C)))</f>
        <v>8.0007747468912847</v>
      </c>
      <c r="E466" s="2">
        <f t="shared" ca="1" si="51"/>
        <v>0.97147282552999492</v>
      </c>
      <c r="F466" s="2"/>
      <c r="G466" s="15">
        <f ca="1">_xlfn.NORM.INV(H466,Normaal_Mu,Normaal_Sigma)</f>
        <v>2.847526997555998</v>
      </c>
      <c r="H466" s="2">
        <f t="shared" ca="1" si="52"/>
        <v>0.14091074955410188</v>
      </c>
      <c r="I466" s="2"/>
      <c r="J466" s="15">
        <f ca="1">-LN(K466) /NegExp_Labda</f>
        <v>4.4051635970551546</v>
      </c>
      <c r="K466" s="2">
        <f t="shared" ca="1" si="53"/>
        <v>0.41435477842613622</v>
      </c>
      <c r="L466" s="2"/>
      <c r="M466" s="17">
        <f ca="1">VLOOKUP(N466,$S$5:$T$105,2,TRUE)</f>
        <v>2</v>
      </c>
      <c r="N466" s="2">
        <f t="shared" ca="1" si="48"/>
        <v>0.12382072941610078</v>
      </c>
      <c r="O466" s="2"/>
      <c r="P466" s="31">
        <f t="shared" ca="1" si="49"/>
        <v>5.0875520761089046</v>
      </c>
      <c r="Q466" s="2"/>
      <c r="R466" s="2"/>
      <c r="S466" s="2"/>
      <c r="T466" s="2"/>
    </row>
    <row r="467" spans="1:20" x14ac:dyDescent="0.25">
      <c r="A467" s="32">
        <f ca="1">Uniform_A+B467*(Uniform_B-Uniform_A)</f>
        <v>1.1362183248080604</v>
      </c>
      <c r="B467" s="2">
        <f t="shared" ca="1" si="50"/>
        <v>0.11362183248080604</v>
      </c>
      <c r="C467" s="4"/>
      <c r="D467" s="5">
        <f ca="1">IF(E467&lt;(Driehoek_C-Driehoek_A)/(Driehoek_B-Driehoek_A),Driehoek_A+SQRT(E467*(Driehoek_B-Driehoek_A)*(Driehoek_C-Driehoek_A)),Driehoek_B-SQRT((1-E467)*(Driehoek_B-Driehoek_A)*(Driehoek_B-Driehoek_C)))</f>
        <v>4.6603866804176342</v>
      </c>
      <c r="E467" s="2">
        <f t="shared" ca="1" si="51"/>
        <v>0.46193589247152333</v>
      </c>
      <c r="F467" s="2"/>
      <c r="G467" s="15">
        <f ca="1">_xlfn.NORM.INV(H467,Normaal_Mu,Normaal_Sigma)</f>
        <v>6.1320588665766449</v>
      </c>
      <c r="H467" s="2">
        <f t="shared" ca="1" si="52"/>
        <v>0.71431311390576424</v>
      </c>
      <c r="I467" s="2"/>
      <c r="J467" s="15">
        <f ca="1">-LN(K467) /NegExp_Labda</f>
        <v>2.6053258928510648</v>
      </c>
      <c r="K467" s="2">
        <f t="shared" ca="1" si="53"/>
        <v>0.5938876145763331</v>
      </c>
      <c r="L467" s="2"/>
      <c r="M467" s="17">
        <f ca="1">VLOOKUP(N467,$S$5:$T$105,2,TRUE)</f>
        <v>5</v>
      </c>
      <c r="N467" s="2">
        <f t="shared" ca="1" si="48"/>
        <v>0.50948375099504284</v>
      </c>
      <c r="O467" s="2"/>
      <c r="P467" s="31">
        <f t="shared" ca="1" si="49"/>
        <v>3.9067979529306811</v>
      </c>
      <c r="Q467" s="2"/>
      <c r="R467" s="2"/>
      <c r="S467" s="2"/>
      <c r="T467" s="2"/>
    </row>
    <row r="468" spans="1:20" x14ac:dyDescent="0.25">
      <c r="A468" s="32">
        <f ca="1">Uniform_A+B468*(Uniform_B-Uniform_A)</f>
        <v>3.1575115007251577</v>
      </c>
      <c r="B468" s="2">
        <f t="shared" ca="1" si="50"/>
        <v>0.31575115007251575</v>
      </c>
      <c r="C468" s="4"/>
      <c r="D468" s="5">
        <f ca="1">IF(E468&lt;(Driehoek_C-Driehoek_A)/(Driehoek_B-Driehoek_A),Driehoek_A+SQRT(E468*(Driehoek_B-Driehoek_A)*(Driehoek_C-Driehoek_A)),Driehoek_B-SQRT((1-E468)*(Driehoek_B-Driehoek_A)*(Driehoek_B-Driehoek_C)))</f>
        <v>4.3280236102058884</v>
      </c>
      <c r="E468" s="2">
        <f t="shared" ca="1" si="51"/>
        <v>0.37636104609161081</v>
      </c>
      <c r="F468" s="2"/>
      <c r="G468" s="15">
        <f ca="1">_xlfn.NORM.INV(H468,Normaal_Mu,Normaal_Sigma)</f>
        <v>4.8696615812883701</v>
      </c>
      <c r="H468" s="2">
        <f t="shared" ca="1" si="52"/>
        <v>0.47401963818591752</v>
      </c>
      <c r="I468" s="2"/>
      <c r="J468" s="15">
        <f ca="1">-LN(K468) /NegExp_Labda</f>
        <v>6.4865423851458903</v>
      </c>
      <c r="K468" s="2">
        <f t="shared" ca="1" si="53"/>
        <v>0.27326630665196106</v>
      </c>
      <c r="L468" s="2"/>
      <c r="M468" s="17">
        <f ca="1">VLOOKUP(N468,$S$5:$T$105,2,TRUE)</f>
        <v>2</v>
      </c>
      <c r="N468" s="2">
        <f t="shared" ca="1" si="48"/>
        <v>0.11996291129840975</v>
      </c>
      <c r="O468" s="2"/>
      <c r="P468" s="31">
        <f t="shared" ca="1" si="49"/>
        <v>4.1683478154730604</v>
      </c>
      <c r="Q468" s="2"/>
      <c r="R468" s="2"/>
      <c r="S468" s="2"/>
      <c r="T468" s="2"/>
    </row>
    <row r="469" spans="1:20" x14ac:dyDescent="0.25">
      <c r="A469" s="32">
        <f ca="1">Uniform_A+B469*(Uniform_B-Uniform_A)</f>
        <v>5.9788080238527188</v>
      </c>
      <c r="B469" s="2">
        <f t="shared" ca="1" si="50"/>
        <v>0.59788080238527186</v>
      </c>
      <c r="C469" s="4"/>
      <c r="D469" s="5">
        <f ca="1">IF(E469&lt;(Driehoek_C-Driehoek_A)/(Driehoek_B-Driehoek_A),Driehoek_A+SQRT(E469*(Driehoek_B-Driehoek_A)*(Driehoek_C-Driehoek_A)),Driehoek_B-SQRT((1-E469)*(Driehoek_B-Driehoek_A)*(Driehoek_B-Driehoek_C)))</f>
        <v>4.9639685409014058</v>
      </c>
      <c r="E469" s="2">
        <f t="shared" ca="1" si="51"/>
        <v>0.53458428746189923</v>
      </c>
      <c r="F469" s="2"/>
      <c r="G469" s="15">
        <f ca="1">_xlfn.NORM.INV(H469,Normaal_Mu,Normaal_Sigma)</f>
        <v>4.3470921432322722</v>
      </c>
      <c r="H469" s="2">
        <f t="shared" ca="1" si="52"/>
        <v>0.37204047067635271</v>
      </c>
      <c r="I469" s="2"/>
      <c r="J469" s="15">
        <f ca="1">-LN(K469) /NegExp_Labda</f>
        <v>3.1456318451891265</v>
      </c>
      <c r="K469" s="2">
        <f t="shared" ca="1" si="53"/>
        <v>0.5330572929989591</v>
      </c>
      <c r="L469" s="2"/>
      <c r="M469" s="17">
        <f ca="1">VLOOKUP(N469,$S$5:$T$105,2,TRUE)</f>
        <v>8</v>
      </c>
      <c r="N469" s="2">
        <f t="shared" ca="1" si="48"/>
        <v>0.91882277852623184</v>
      </c>
      <c r="O469" s="2"/>
      <c r="P469" s="31">
        <f t="shared" ca="1" si="49"/>
        <v>5.2871001106351043</v>
      </c>
      <c r="Q469" s="2"/>
      <c r="R469" s="2"/>
      <c r="S469" s="2"/>
      <c r="T469" s="2"/>
    </row>
    <row r="470" spans="1:20" x14ac:dyDescent="0.25">
      <c r="A470" s="32">
        <f ca="1">Uniform_A+B470*(Uniform_B-Uniform_A)</f>
        <v>7.6395180564115259</v>
      </c>
      <c r="B470" s="2">
        <f t="shared" ca="1" si="50"/>
        <v>0.76395180564115261</v>
      </c>
      <c r="C470" s="4"/>
      <c r="D470" s="5">
        <f ca="1">IF(E470&lt;(Driehoek_C-Driehoek_A)/(Driehoek_B-Driehoek_A),Driehoek_A+SQRT(E470*(Driehoek_B-Driehoek_A)*(Driehoek_C-Driehoek_A)),Driehoek_B-SQRT((1-E470)*(Driehoek_B-Driehoek_A)*(Driehoek_B-Driehoek_C)))</f>
        <v>5.1302775718940872</v>
      </c>
      <c r="E470" s="2">
        <f t="shared" ca="1" si="51"/>
        <v>0.57214995226897369</v>
      </c>
      <c r="F470" s="2"/>
      <c r="G470" s="15">
        <f ca="1">_xlfn.NORM.INV(H470,Normaal_Mu,Normaal_Sigma)</f>
        <v>3.8582851201280839</v>
      </c>
      <c r="H470" s="2">
        <f t="shared" ca="1" si="52"/>
        <v>0.28404814139867995</v>
      </c>
      <c r="I470" s="2"/>
      <c r="J470" s="15">
        <f ca="1">-LN(K470) /NegExp_Labda</f>
        <v>16.845467027502366</v>
      </c>
      <c r="K470" s="2">
        <f t="shared" ca="1" si="53"/>
        <v>3.4420828936455927E-2</v>
      </c>
      <c r="L470" s="2"/>
      <c r="M470" s="17">
        <f ca="1">VLOOKUP(N470,$S$5:$T$105,2,TRUE)</f>
        <v>3</v>
      </c>
      <c r="N470" s="2">
        <f t="shared" ca="1" si="48"/>
        <v>0.16632914065722937</v>
      </c>
      <c r="O470" s="2"/>
      <c r="P470" s="31">
        <f t="shared" ca="1" si="49"/>
        <v>7.2947095551872128</v>
      </c>
      <c r="Q470" s="2"/>
      <c r="R470" s="2"/>
      <c r="S470" s="2"/>
      <c r="T470" s="2"/>
    </row>
    <row r="471" spans="1:20" x14ac:dyDescent="0.25">
      <c r="A471" s="32">
        <f ca="1">Uniform_A+B471*(Uniform_B-Uniform_A)</f>
        <v>3.6854492984228959</v>
      </c>
      <c r="B471" s="2">
        <f t="shared" ca="1" si="50"/>
        <v>0.36854492984228959</v>
      </c>
      <c r="C471" s="4"/>
      <c r="D471" s="5">
        <f ca="1">IF(E471&lt;(Driehoek_C-Driehoek_A)/(Driehoek_B-Driehoek_A),Driehoek_A+SQRT(E471*(Driehoek_B-Driehoek_A)*(Driehoek_C-Driehoek_A)),Driehoek_B-SQRT((1-E471)*(Driehoek_B-Driehoek_A)*(Driehoek_B-Driehoek_C)))</f>
        <v>4.6762895142977996</v>
      </c>
      <c r="E471" s="2">
        <f t="shared" ca="1" si="51"/>
        <v>0.46587221816653834</v>
      </c>
      <c r="F471" s="2"/>
      <c r="G471" s="15">
        <f ca="1">_xlfn.NORM.INV(H471,Normaal_Mu,Normaal_Sigma)</f>
        <v>5.1221327199396463</v>
      </c>
      <c r="H471" s="2">
        <f t="shared" ca="1" si="52"/>
        <v>0.52434682000690513</v>
      </c>
      <c r="I471" s="2"/>
      <c r="J471" s="15">
        <f ca="1">-LN(K471) /NegExp_Labda</f>
        <v>5.8448994968024124</v>
      </c>
      <c r="K471" s="2">
        <f t="shared" ca="1" si="53"/>
        <v>0.31068370832042358</v>
      </c>
      <c r="L471" s="2"/>
      <c r="M471" s="17">
        <f ca="1">VLOOKUP(N471,$S$5:$T$105,2,TRUE)</f>
        <v>7</v>
      </c>
      <c r="N471" s="2">
        <f t="shared" ca="1" si="48"/>
        <v>0.85141115824451608</v>
      </c>
      <c r="O471" s="2"/>
      <c r="P471" s="31">
        <f t="shared" ca="1" si="49"/>
        <v>5.2657542058925504</v>
      </c>
      <c r="Q471" s="2"/>
      <c r="R471" s="2"/>
      <c r="S471" s="2"/>
      <c r="T471" s="2"/>
    </row>
    <row r="472" spans="1:20" x14ac:dyDescent="0.25">
      <c r="A472" s="32">
        <f ca="1">Uniform_A+B472*(Uniform_B-Uniform_A)</f>
        <v>3.8598393666224085</v>
      </c>
      <c r="B472" s="2">
        <f t="shared" ca="1" si="50"/>
        <v>0.38598393666224085</v>
      </c>
      <c r="C472" s="4"/>
      <c r="D472" s="5">
        <f ca="1">IF(E472&lt;(Driehoek_C-Driehoek_A)/(Driehoek_B-Driehoek_A),Driehoek_A+SQRT(E472*(Driehoek_B-Driehoek_A)*(Driehoek_C-Driehoek_A)),Driehoek_B-SQRT((1-E472)*(Driehoek_B-Driehoek_A)*(Driehoek_B-Driehoek_C)))</f>
        <v>3.8589604721619635</v>
      </c>
      <c r="E472" s="2">
        <f t="shared" ca="1" si="51"/>
        <v>0.2468381455043307</v>
      </c>
      <c r="F472" s="2"/>
      <c r="G472" s="15">
        <f ca="1">_xlfn.NORM.INV(H472,Normaal_Mu,Normaal_Sigma)</f>
        <v>6.8233940262510266</v>
      </c>
      <c r="H472" s="2">
        <f t="shared" ca="1" si="52"/>
        <v>0.81903588162073082</v>
      </c>
      <c r="I472" s="2"/>
      <c r="J472" s="15">
        <f ca="1">-LN(K472) /NegExp_Labda</f>
        <v>0.10322177954147992</v>
      </c>
      <c r="K472" s="2">
        <f t="shared" ca="1" si="53"/>
        <v>0.97956727994317427</v>
      </c>
      <c r="L472" s="2"/>
      <c r="M472" s="17">
        <f ca="1">VLOOKUP(N472,$S$5:$T$105,2,TRUE)</f>
        <v>1</v>
      </c>
      <c r="N472" s="2">
        <f t="shared" ca="1" si="48"/>
        <v>8.2962625978583171E-3</v>
      </c>
      <c r="O472" s="2"/>
      <c r="P472" s="31">
        <f t="shared" ca="1" si="49"/>
        <v>3.1290831289153758</v>
      </c>
      <c r="Q472" s="2"/>
      <c r="R472" s="2"/>
      <c r="S472" s="2"/>
      <c r="T472" s="2"/>
    </row>
    <row r="473" spans="1:20" x14ac:dyDescent="0.25">
      <c r="A473" s="32">
        <f ca="1">Uniform_A+B473*(Uniform_B-Uniform_A)</f>
        <v>1.046631346545015</v>
      </c>
      <c r="B473" s="2">
        <f t="shared" ca="1" si="50"/>
        <v>0.1046631346545015</v>
      </c>
      <c r="C473" s="4"/>
      <c r="D473" s="5">
        <f ca="1">IF(E473&lt;(Driehoek_C-Driehoek_A)/(Driehoek_B-Driehoek_A),Driehoek_A+SQRT(E473*(Driehoek_B-Driehoek_A)*(Driehoek_C-Driehoek_A)),Driehoek_B-SQRT((1-E473)*(Driehoek_B-Driehoek_A)*(Driehoek_B-Driehoek_C)))</f>
        <v>3.579886077687557</v>
      </c>
      <c r="E473" s="2">
        <f t="shared" ca="1" si="51"/>
        <v>0.17828857274792664</v>
      </c>
      <c r="F473" s="2"/>
      <c r="G473" s="15">
        <f ca="1">_xlfn.NORM.INV(H473,Normaal_Mu,Normaal_Sigma)</f>
        <v>4.6237900537415468</v>
      </c>
      <c r="H473" s="2">
        <f t="shared" ca="1" si="52"/>
        <v>0.42539718134762594</v>
      </c>
      <c r="I473" s="2"/>
      <c r="J473" s="15">
        <f ca="1">-LN(K473) /NegExp_Labda</f>
        <v>2.7155729376277282</v>
      </c>
      <c r="K473" s="2">
        <f t="shared" ca="1" si="53"/>
        <v>0.58093605552442074</v>
      </c>
      <c r="L473" s="2"/>
      <c r="M473" s="17">
        <f ca="1">VLOOKUP(N473,$S$5:$T$105,2,TRUE)</f>
        <v>3</v>
      </c>
      <c r="N473" s="2">
        <f t="shared" ca="1" si="48"/>
        <v>0.2116276416152848</v>
      </c>
      <c r="O473" s="2"/>
      <c r="P473" s="31">
        <f t="shared" ca="1" si="49"/>
        <v>2.9931760831203693</v>
      </c>
      <c r="Q473" s="2"/>
      <c r="R473" s="2"/>
      <c r="S473" s="2"/>
      <c r="T473" s="2"/>
    </row>
    <row r="474" spans="1:20" x14ac:dyDescent="0.25">
      <c r="A474" s="32">
        <f ca="1">Uniform_A+B474*(Uniform_B-Uniform_A)</f>
        <v>2.1396281292468391</v>
      </c>
      <c r="B474" s="2">
        <f t="shared" ca="1" si="50"/>
        <v>0.21396281292468389</v>
      </c>
      <c r="C474" s="4"/>
      <c r="D474" s="5">
        <f ca="1">IF(E474&lt;(Driehoek_C-Driehoek_A)/(Driehoek_B-Driehoek_A),Driehoek_A+SQRT(E474*(Driehoek_B-Driehoek_A)*(Driehoek_C-Driehoek_A)),Driehoek_B-SQRT((1-E474)*(Driehoek_B-Driehoek_A)*(Driehoek_B-Driehoek_C)))</f>
        <v>3.5640741343124898</v>
      </c>
      <c r="E474" s="2">
        <f t="shared" ca="1" si="51"/>
        <v>0.17473770697324031</v>
      </c>
      <c r="F474" s="2"/>
      <c r="G474" s="15">
        <f ca="1">_xlfn.NORM.INV(H474,Normaal_Mu,Normaal_Sigma)</f>
        <v>8.9622033111078672</v>
      </c>
      <c r="H474" s="2">
        <f t="shared" ca="1" si="52"/>
        <v>0.97621006266084032</v>
      </c>
      <c r="I474" s="2"/>
      <c r="J474" s="15">
        <f ca="1">-LN(K474) /NegExp_Labda</f>
        <v>1.3724653473460746</v>
      </c>
      <c r="K474" s="2">
        <f t="shared" ca="1" si="53"/>
        <v>0.75995727113793454</v>
      </c>
      <c r="L474" s="2"/>
      <c r="M474" s="17">
        <f ca="1">VLOOKUP(N474,$S$5:$T$105,2,TRUE)</f>
        <v>2</v>
      </c>
      <c r="N474" s="2">
        <f t="shared" ca="1" si="48"/>
        <v>0.1219577008349606</v>
      </c>
      <c r="O474" s="2"/>
      <c r="P474" s="31">
        <f t="shared" ca="1" si="49"/>
        <v>3.6076741844026543</v>
      </c>
      <c r="Q474" s="2"/>
      <c r="R474" s="2"/>
      <c r="S474" s="2"/>
      <c r="T474" s="2"/>
    </row>
    <row r="475" spans="1:20" x14ac:dyDescent="0.25">
      <c r="A475" s="32">
        <f ca="1">Uniform_A+B475*(Uniform_B-Uniform_A)</f>
        <v>2.4542859869947122</v>
      </c>
      <c r="B475" s="2">
        <f t="shared" ca="1" si="50"/>
        <v>0.2454285986994712</v>
      </c>
      <c r="C475" s="4"/>
      <c r="D475" s="5">
        <f ca="1">IF(E475&lt;(Driehoek_C-Driehoek_A)/(Driehoek_B-Driehoek_A),Driehoek_A+SQRT(E475*(Driehoek_B-Driehoek_A)*(Driehoek_C-Driehoek_A)),Driehoek_B-SQRT((1-E475)*(Driehoek_B-Driehoek_A)*(Driehoek_B-Driehoek_C)))</f>
        <v>3.470621122141865</v>
      </c>
      <c r="E475" s="2">
        <f t="shared" ca="1" si="51"/>
        <v>0.15448046320641418</v>
      </c>
      <c r="F475" s="2"/>
      <c r="G475" s="15">
        <f ca="1">_xlfn.NORM.INV(H475,Normaal_Mu,Normaal_Sigma)</f>
        <v>4.2105999200004254</v>
      </c>
      <c r="H475" s="2">
        <f t="shared" ca="1" si="52"/>
        <v>0.34653213662364835</v>
      </c>
      <c r="I475" s="2"/>
      <c r="J475" s="15">
        <f ca="1">-LN(K475) /NegExp_Labda</f>
        <v>6.3538230767150869</v>
      </c>
      <c r="K475" s="2">
        <f t="shared" ca="1" si="53"/>
        <v>0.28061697568287003</v>
      </c>
      <c r="L475" s="2"/>
      <c r="M475" s="17">
        <f ca="1">VLOOKUP(N475,$S$5:$T$105,2,TRUE)</f>
        <v>6</v>
      </c>
      <c r="N475" s="2">
        <f t="shared" ca="1" si="48"/>
        <v>0.63521767949694075</v>
      </c>
      <c r="O475" s="2"/>
      <c r="P475" s="31">
        <f t="shared" ca="1" si="49"/>
        <v>4.4978660211704184</v>
      </c>
      <c r="Q475" s="2"/>
      <c r="R475" s="2"/>
      <c r="S475" s="2"/>
      <c r="T475" s="2"/>
    </row>
    <row r="476" spans="1:20" x14ac:dyDescent="0.25">
      <c r="A476" s="32">
        <f ca="1">Uniform_A+B476*(Uniform_B-Uniform_A)</f>
        <v>2.7902942011586287</v>
      </c>
      <c r="B476" s="2">
        <f t="shared" ca="1" si="50"/>
        <v>0.27902942011586285</v>
      </c>
      <c r="C476" s="4"/>
      <c r="D476" s="5">
        <f ca="1">IF(E476&lt;(Driehoek_C-Driehoek_A)/(Driehoek_B-Driehoek_A),Driehoek_A+SQRT(E476*(Driehoek_B-Driehoek_A)*(Driehoek_C-Driehoek_A)),Driehoek_B-SQRT((1-E476)*(Driehoek_B-Driehoek_A)*(Driehoek_B-Driehoek_C)))</f>
        <v>5.4855087444447754</v>
      </c>
      <c r="E476" s="2">
        <f t="shared" ca="1" si="51"/>
        <v>0.64709574898931044</v>
      </c>
      <c r="F476" s="2"/>
      <c r="G476" s="15">
        <f ca="1">_xlfn.NORM.INV(H476,Normaal_Mu,Normaal_Sigma)</f>
        <v>6.6033602252393448</v>
      </c>
      <c r="H476" s="2">
        <f t="shared" ca="1" si="52"/>
        <v>0.78863098867393389</v>
      </c>
      <c r="I476" s="2"/>
      <c r="J476" s="15">
        <f ca="1">-LN(K476) /NegExp_Labda</f>
        <v>1.2977586480955485</v>
      </c>
      <c r="K476" s="2">
        <f t="shared" ca="1" si="53"/>
        <v>0.77139730287319253</v>
      </c>
      <c r="L476" s="2"/>
      <c r="M476" s="17">
        <f ca="1">VLOOKUP(N476,$S$5:$T$105,2,TRUE)</f>
        <v>5</v>
      </c>
      <c r="N476" s="2">
        <f t="shared" ca="1" si="48"/>
        <v>0.49233036896165927</v>
      </c>
      <c r="O476" s="2"/>
      <c r="P476" s="31">
        <f t="shared" ca="1" si="49"/>
        <v>4.2353843637876594</v>
      </c>
      <c r="Q476" s="2"/>
      <c r="R476" s="2"/>
      <c r="S476" s="2"/>
      <c r="T476" s="2"/>
    </row>
    <row r="477" spans="1:20" x14ac:dyDescent="0.25">
      <c r="A477" s="32">
        <f ca="1">Uniform_A+B477*(Uniform_B-Uniform_A)</f>
        <v>4.8147968884774883</v>
      </c>
      <c r="B477" s="2">
        <f t="shared" ca="1" si="50"/>
        <v>0.48147968884774883</v>
      </c>
      <c r="C477" s="4"/>
      <c r="D477" s="5">
        <f ca="1">IF(E477&lt;(Driehoek_C-Driehoek_A)/(Driehoek_B-Driehoek_A),Driehoek_A+SQRT(E477*(Driehoek_B-Driehoek_A)*(Driehoek_C-Driehoek_A)),Driehoek_B-SQRT((1-E477)*(Driehoek_B-Driehoek_A)*(Driehoek_B-Driehoek_C)))</f>
        <v>6.0928805387840157</v>
      </c>
      <c r="E477" s="2">
        <f t="shared" ca="1" si="51"/>
        <v>0.7585330410919795</v>
      </c>
      <c r="F477" s="2"/>
      <c r="G477" s="15">
        <f ca="1">_xlfn.NORM.INV(H477,Normaal_Mu,Normaal_Sigma)</f>
        <v>7.9589243505374831</v>
      </c>
      <c r="H477" s="2">
        <f t="shared" ca="1" si="52"/>
        <v>0.93049158329436554</v>
      </c>
      <c r="I477" s="2"/>
      <c r="J477" s="15">
        <f ca="1">-LN(K477) /NegExp_Labda</f>
        <v>3.8688806675780252</v>
      </c>
      <c r="K477" s="2">
        <f t="shared" ca="1" si="53"/>
        <v>0.46126796608895382</v>
      </c>
      <c r="L477" s="2"/>
      <c r="M477" s="17">
        <f ca="1">VLOOKUP(N477,$S$5:$T$105,2,TRUE)</f>
        <v>4</v>
      </c>
      <c r="N477" s="2">
        <f t="shared" ca="1" si="48"/>
        <v>0.35403522455306091</v>
      </c>
      <c r="O477" s="2"/>
      <c r="P477" s="31">
        <f t="shared" ca="1" si="49"/>
        <v>5.3470964890754029</v>
      </c>
      <c r="Q477" s="2"/>
      <c r="R477" s="2"/>
      <c r="S477" s="2"/>
      <c r="T477" s="2"/>
    </row>
    <row r="478" spans="1:20" x14ac:dyDescent="0.25">
      <c r="A478" s="32">
        <f ca="1">Uniform_A+B478*(Uniform_B-Uniform_A)</f>
        <v>7.6920407354861879</v>
      </c>
      <c r="B478" s="2">
        <f t="shared" ca="1" si="50"/>
        <v>0.76920407354861875</v>
      </c>
      <c r="C478" s="4"/>
      <c r="D478" s="5">
        <f ca="1">IF(E478&lt;(Driehoek_C-Driehoek_A)/(Driehoek_B-Driehoek_A),Driehoek_A+SQRT(E478*(Driehoek_B-Driehoek_A)*(Driehoek_C-Driehoek_A)),Driehoek_B-SQRT((1-E478)*(Driehoek_B-Driehoek_A)*(Driehoek_B-Driehoek_C)))</f>
        <v>3.9349033877344048</v>
      </c>
      <c r="E478" s="2">
        <f t="shared" ca="1" si="51"/>
        <v>0.26741793713329109</v>
      </c>
      <c r="F478" s="2"/>
      <c r="G478" s="15">
        <f ca="1">_xlfn.NORM.INV(H478,Normaal_Mu,Normaal_Sigma)</f>
        <v>7.7794654359955642</v>
      </c>
      <c r="H478" s="2">
        <f t="shared" ca="1" si="52"/>
        <v>0.91769497214305695</v>
      </c>
      <c r="I478" s="2"/>
      <c r="J478" s="15">
        <f ca="1">-LN(K478) /NegExp_Labda</f>
        <v>4.8024085949272761</v>
      </c>
      <c r="K478" s="2">
        <f t="shared" ca="1" si="53"/>
        <v>0.38270848362116539</v>
      </c>
      <c r="L478" s="2"/>
      <c r="M478" s="17">
        <f ca="1">VLOOKUP(N478,$S$5:$T$105,2,TRUE)</f>
        <v>9</v>
      </c>
      <c r="N478" s="2">
        <f t="shared" ca="1" si="48"/>
        <v>0.95255722653640162</v>
      </c>
      <c r="O478" s="2"/>
      <c r="P478" s="31">
        <f t="shared" ca="1" si="49"/>
        <v>6.6417636308286863</v>
      </c>
      <c r="Q478" s="2"/>
      <c r="R478" s="2"/>
      <c r="S478" s="2"/>
      <c r="T478" s="2"/>
    </row>
    <row r="479" spans="1:20" x14ac:dyDescent="0.25">
      <c r="A479" s="32">
        <f ca="1">Uniform_A+B479*(Uniform_B-Uniform_A)</f>
        <v>0.74179103157478665</v>
      </c>
      <c r="B479" s="2">
        <f t="shared" ca="1" si="50"/>
        <v>7.4179103157478665E-2</v>
      </c>
      <c r="C479" s="4"/>
      <c r="D479" s="5">
        <f ca="1">IF(E479&lt;(Driehoek_C-Driehoek_A)/(Driehoek_B-Driehoek_A),Driehoek_A+SQRT(E479*(Driehoek_B-Driehoek_A)*(Driehoek_C-Driehoek_A)),Driehoek_B-SQRT((1-E479)*(Driehoek_B-Driehoek_A)*(Driehoek_B-Driehoek_C)))</f>
        <v>6.1780757039603422</v>
      </c>
      <c r="E479" s="2">
        <f t="shared" ca="1" si="51"/>
        <v>0.77247837906917372</v>
      </c>
      <c r="F479" s="2"/>
      <c r="G479" s="15">
        <f ca="1">_xlfn.NORM.INV(H479,Normaal_Mu,Normaal_Sigma)</f>
        <v>5.0374113791722213</v>
      </c>
      <c r="H479" s="2">
        <f t="shared" ca="1" si="52"/>
        <v>0.50746205529172494</v>
      </c>
      <c r="I479" s="2"/>
      <c r="J479" s="15">
        <f ca="1">-LN(K479) /NegExp_Labda</f>
        <v>15.841653259423529</v>
      </c>
      <c r="K479" s="2">
        <f t="shared" ca="1" si="53"/>
        <v>4.2073775089220611E-2</v>
      </c>
      <c r="L479" s="2"/>
      <c r="M479" s="17">
        <f ca="1">VLOOKUP(N479,$S$5:$T$105,2,TRUE)</f>
        <v>6</v>
      </c>
      <c r="N479" s="2">
        <f t="shared" ca="1" si="48"/>
        <v>0.63174896617306686</v>
      </c>
      <c r="O479" s="2"/>
      <c r="P479" s="31">
        <f t="shared" ca="1" si="49"/>
        <v>6.7597862748261761</v>
      </c>
      <c r="Q479" s="2"/>
      <c r="R479" s="2"/>
      <c r="S479" s="2"/>
      <c r="T479" s="2"/>
    </row>
    <row r="480" spans="1:20" x14ac:dyDescent="0.25">
      <c r="A480" s="32">
        <f ca="1">Uniform_A+B480*(Uniform_B-Uniform_A)</f>
        <v>2.5178886185634806</v>
      </c>
      <c r="B480" s="2">
        <f t="shared" ca="1" si="50"/>
        <v>0.25178886185634808</v>
      </c>
      <c r="C480" s="4"/>
      <c r="D480" s="5">
        <f ca="1">IF(E480&lt;(Driehoek_C-Driehoek_A)/(Driehoek_B-Driehoek_A),Driehoek_A+SQRT(E480*(Driehoek_B-Driehoek_A)*(Driehoek_C-Driehoek_A)),Driehoek_B-SQRT((1-E480)*(Driehoek_B-Driehoek_A)*(Driehoek_B-Driehoek_C)))</f>
        <v>8.8256938285228319</v>
      </c>
      <c r="E480" s="2">
        <f t="shared" ca="1" si="51"/>
        <v>0.99913192453099919</v>
      </c>
      <c r="F480" s="2"/>
      <c r="G480" s="15">
        <f ca="1">_xlfn.NORM.INV(H480,Normaal_Mu,Normaal_Sigma)</f>
        <v>4.2560750660024143</v>
      </c>
      <c r="H480" s="2">
        <f t="shared" ca="1" si="52"/>
        <v>0.35496039725760864</v>
      </c>
      <c r="I480" s="2"/>
      <c r="J480" s="15">
        <f ca="1">-LN(K480) /NegExp_Labda</f>
        <v>5.3417493807773626</v>
      </c>
      <c r="K480" s="2">
        <f t="shared" ca="1" si="53"/>
        <v>0.34357499119958379</v>
      </c>
      <c r="L480" s="2"/>
      <c r="M480" s="17">
        <f ca="1">VLOOKUP(N480,$S$5:$T$105,2,TRUE)</f>
        <v>6</v>
      </c>
      <c r="N480" s="2">
        <f t="shared" ca="1" si="48"/>
        <v>0.75407004361841834</v>
      </c>
      <c r="O480" s="2"/>
      <c r="P480" s="31">
        <f t="shared" ca="1" si="49"/>
        <v>5.3882813787732173</v>
      </c>
      <c r="Q480" s="2"/>
      <c r="R480" s="2"/>
      <c r="S480" s="2"/>
      <c r="T480" s="2"/>
    </row>
    <row r="481" spans="1:20" x14ac:dyDescent="0.25">
      <c r="A481" s="32">
        <f ca="1">Uniform_A+B481*(Uniform_B-Uniform_A)</f>
        <v>4.7685553667548488</v>
      </c>
      <c r="B481" s="2">
        <f t="shared" ca="1" si="50"/>
        <v>0.47685553667548486</v>
      </c>
      <c r="C481" s="4"/>
      <c r="D481" s="5">
        <f ca="1">IF(E481&lt;(Driehoek_C-Driehoek_A)/(Driehoek_B-Driehoek_A),Driehoek_A+SQRT(E481*(Driehoek_B-Driehoek_A)*(Driehoek_C-Driehoek_A)),Driehoek_B-SQRT((1-E481)*(Driehoek_B-Driehoek_A)*(Driehoek_B-Driehoek_C)))</f>
        <v>4.9842825801235398</v>
      </c>
      <c r="E481" s="2">
        <f t="shared" ca="1" si="51"/>
        <v>0.53925753153430689</v>
      </c>
      <c r="F481" s="2"/>
      <c r="G481" s="15">
        <f ca="1">_xlfn.NORM.INV(H481,Normaal_Mu,Normaal_Sigma)</f>
        <v>3.926950802836445</v>
      </c>
      <c r="H481" s="2">
        <f t="shared" ca="1" si="52"/>
        <v>0.29579801998573463</v>
      </c>
      <c r="I481" s="2"/>
      <c r="J481" s="15">
        <f ca="1">-LN(K481) /NegExp_Labda</f>
        <v>8.0409977652553764</v>
      </c>
      <c r="K481" s="2">
        <f t="shared" ca="1" si="53"/>
        <v>0.20024782529332297</v>
      </c>
      <c r="L481" s="2"/>
      <c r="M481" s="17">
        <f ca="1">VLOOKUP(N481,$S$5:$T$105,2,TRUE)</f>
        <v>5</v>
      </c>
      <c r="N481" s="2">
        <f t="shared" ca="1" si="48"/>
        <v>0.53548454490240605</v>
      </c>
      <c r="O481" s="2"/>
      <c r="P481" s="31">
        <f t="shared" ca="1" si="49"/>
        <v>5.3441573029940423</v>
      </c>
      <c r="Q481" s="2"/>
      <c r="R481" s="2"/>
      <c r="S481" s="2"/>
      <c r="T481" s="2"/>
    </row>
    <row r="482" spans="1:20" x14ac:dyDescent="0.25">
      <c r="A482" s="32">
        <f ca="1">Uniform_A+B482*(Uniform_B-Uniform_A)</f>
        <v>2.024371013261661</v>
      </c>
      <c r="B482" s="2">
        <f t="shared" ca="1" si="50"/>
        <v>0.2024371013261661</v>
      </c>
      <c r="C482" s="4"/>
      <c r="D482" s="5">
        <f ca="1">IF(E482&lt;(Driehoek_C-Driehoek_A)/(Driehoek_B-Driehoek_A),Driehoek_A+SQRT(E482*(Driehoek_B-Driehoek_A)*(Driehoek_C-Driehoek_A)),Driehoek_B-SQRT((1-E482)*(Driehoek_B-Driehoek_A)*(Driehoek_B-Driehoek_C)))</f>
        <v>4.662680163226292</v>
      </c>
      <c r="E482" s="2">
        <f t="shared" ca="1" si="51"/>
        <v>0.46250447524369409</v>
      </c>
      <c r="F482" s="2"/>
      <c r="G482" s="15">
        <f ca="1">_xlfn.NORM.INV(H482,Normaal_Mu,Normaal_Sigma)</f>
        <v>3.2671721305655725</v>
      </c>
      <c r="H482" s="2">
        <f t="shared" ca="1" si="52"/>
        <v>0.19313160249726558</v>
      </c>
      <c r="I482" s="2"/>
      <c r="J482" s="15">
        <f ca="1">-LN(K482) /NegExp_Labda</f>
        <v>7.7608889255606526</v>
      </c>
      <c r="K482" s="2">
        <f t="shared" ca="1" si="53"/>
        <v>0.21178624630341447</v>
      </c>
      <c r="L482" s="2"/>
      <c r="M482" s="17">
        <f ca="1">VLOOKUP(N482,$S$5:$T$105,2,TRUE)</f>
        <v>6</v>
      </c>
      <c r="N482" s="2">
        <f t="shared" ca="1" si="48"/>
        <v>0.75877505552209645</v>
      </c>
      <c r="O482" s="2"/>
      <c r="P482" s="31">
        <f t="shared" ca="1" si="49"/>
        <v>4.7430224465228354</v>
      </c>
      <c r="Q482" s="2"/>
      <c r="R482" s="2"/>
      <c r="S482" s="2"/>
      <c r="T482" s="2"/>
    </row>
    <row r="483" spans="1:20" x14ac:dyDescent="0.25">
      <c r="A483" s="32">
        <f ca="1">Uniform_A+B483*(Uniform_B-Uniform_A)</f>
        <v>1.2010447594578044</v>
      </c>
      <c r="B483" s="2">
        <f t="shared" ca="1" si="50"/>
        <v>0.12010447594578044</v>
      </c>
      <c r="C483" s="4"/>
      <c r="D483" s="5">
        <f ca="1">IF(E483&lt;(Driehoek_C-Driehoek_A)/(Driehoek_B-Driehoek_A),Driehoek_A+SQRT(E483*(Driehoek_B-Driehoek_A)*(Driehoek_C-Driehoek_A)),Driehoek_B-SQRT((1-E483)*(Driehoek_B-Driehoek_A)*(Driehoek_B-Driehoek_C)))</f>
        <v>4.1013067363506437</v>
      </c>
      <c r="E483" s="2">
        <f t="shared" ca="1" si="51"/>
        <v>0.31436583739075474</v>
      </c>
      <c r="F483" s="2"/>
      <c r="G483" s="15">
        <f ca="1">_xlfn.NORM.INV(H483,Normaal_Mu,Normaal_Sigma)</f>
        <v>5.5401984819379484</v>
      </c>
      <c r="H483" s="2">
        <f t="shared" ca="1" si="52"/>
        <v>0.60645804698177563</v>
      </c>
      <c r="I483" s="2"/>
      <c r="J483" s="15">
        <f ca="1">-LN(K483) /NegExp_Labda</f>
        <v>8.0427557800819311</v>
      </c>
      <c r="K483" s="2">
        <f t="shared" ca="1" si="53"/>
        <v>0.20017742994048537</v>
      </c>
      <c r="L483" s="2"/>
      <c r="M483" s="17">
        <f ca="1">VLOOKUP(N483,$S$5:$T$105,2,TRUE)</f>
        <v>7</v>
      </c>
      <c r="N483" s="2">
        <f t="shared" ca="1" si="48"/>
        <v>0.78050066356386805</v>
      </c>
      <c r="O483" s="2"/>
      <c r="P483" s="31">
        <f t="shared" ca="1" si="49"/>
        <v>5.177061151565665</v>
      </c>
      <c r="Q483" s="2"/>
      <c r="R483" s="2"/>
      <c r="S483" s="2"/>
      <c r="T483" s="2"/>
    </row>
    <row r="484" spans="1:20" x14ac:dyDescent="0.25">
      <c r="A484" s="32">
        <f ca="1">Uniform_A+B484*(Uniform_B-Uniform_A)</f>
        <v>8.6320915891988843</v>
      </c>
      <c r="B484" s="2">
        <f t="shared" ca="1" si="50"/>
        <v>0.86320915891988848</v>
      </c>
      <c r="C484" s="4"/>
      <c r="D484" s="5">
        <f ca="1">IF(E484&lt;(Driehoek_C-Driehoek_A)/(Driehoek_B-Driehoek_A),Driehoek_A+SQRT(E484*(Driehoek_B-Driehoek_A)*(Driehoek_C-Driehoek_A)),Driehoek_B-SQRT((1-E484)*(Driehoek_B-Driehoek_A)*(Driehoek_B-Driehoek_C)))</f>
        <v>3.0737725158247833</v>
      </c>
      <c r="E484" s="2">
        <f t="shared" ca="1" si="51"/>
        <v>8.2356243981477451E-2</v>
      </c>
      <c r="F484" s="2"/>
      <c r="G484" s="15">
        <f ca="1">_xlfn.NORM.INV(H484,Normaal_Mu,Normaal_Sigma)</f>
        <v>5.1452885637366919</v>
      </c>
      <c r="H484" s="2">
        <f t="shared" ca="1" si="52"/>
        <v>0.52895540602518865</v>
      </c>
      <c r="I484" s="2"/>
      <c r="J484" s="15">
        <f ca="1">-LN(K484) /NegExp_Labda</f>
        <v>0.90495814922814799</v>
      </c>
      <c r="K484" s="2">
        <f t="shared" ca="1" si="53"/>
        <v>0.83444234307778409</v>
      </c>
      <c r="L484" s="2"/>
      <c r="M484" s="17">
        <f ca="1">VLOOKUP(N484,$S$5:$T$105,2,TRUE)</f>
        <v>7</v>
      </c>
      <c r="N484" s="2">
        <f t="shared" ca="1" si="48"/>
        <v>0.85539094740345523</v>
      </c>
      <c r="O484" s="2"/>
      <c r="P484" s="31">
        <f t="shared" ca="1" si="49"/>
        <v>4.9512221635977012</v>
      </c>
      <c r="Q484" s="2"/>
      <c r="R484" s="2"/>
      <c r="S484" s="2"/>
      <c r="T484" s="2"/>
    </row>
    <row r="485" spans="1:20" x14ac:dyDescent="0.25">
      <c r="A485" s="32">
        <f ca="1">Uniform_A+B485*(Uniform_B-Uniform_A)</f>
        <v>0.93339963268145976</v>
      </c>
      <c r="B485" s="2">
        <f t="shared" ca="1" si="50"/>
        <v>9.3339963268145976E-2</v>
      </c>
      <c r="C485" s="4"/>
      <c r="D485" s="5">
        <f ca="1">IF(E485&lt;(Driehoek_C-Driehoek_A)/(Driehoek_B-Driehoek_A),Driehoek_A+SQRT(E485*(Driehoek_B-Driehoek_A)*(Driehoek_C-Driehoek_A)),Driehoek_B-SQRT((1-E485)*(Driehoek_B-Driehoek_A)*(Driehoek_B-Driehoek_C)))</f>
        <v>5.1918448644621256</v>
      </c>
      <c r="E485" s="2">
        <f t="shared" ca="1" si="51"/>
        <v>0.58565584181932895</v>
      </c>
      <c r="F485" s="2"/>
      <c r="G485" s="15">
        <f ca="1">_xlfn.NORM.INV(H485,Normaal_Mu,Normaal_Sigma)</f>
        <v>4.740773382342466</v>
      </c>
      <c r="H485" s="2">
        <f t="shared" ca="1" si="52"/>
        <v>0.44843618657627171</v>
      </c>
      <c r="I485" s="2"/>
      <c r="J485" s="15">
        <f ca="1">-LN(K485) /NegExp_Labda</f>
        <v>2.5277843612850148</v>
      </c>
      <c r="K485" s="2">
        <f t="shared" ca="1" si="53"/>
        <v>0.60316959347333554</v>
      </c>
      <c r="L485" s="2"/>
      <c r="M485" s="17">
        <f ca="1">VLOOKUP(N485,$S$5:$T$105,2,TRUE)</f>
        <v>6</v>
      </c>
      <c r="N485" s="2">
        <f t="shared" ca="1" si="48"/>
        <v>0.7033068520447191</v>
      </c>
      <c r="O485" s="2"/>
      <c r="P485" s="31">
        <f t="shared" ca="1" si="49"/>
        <v>3.8787604481542131</v>
      </c>
      <c r="Q485" s="2"/>
      <c r="R485" s="2"/>
      <c r="S485" s="2"/>
      <c r="T485" s="2"/>
    </row>
    <row r="486" spans="1:20" x14ac:dyDescent="0.25">
      <c r="A486" s="32">
        <f ca="1">Uniform_A+B486*(Uniform_B-Uniform_A)</f>
        <v>2.884331399421376</v>
      </c>
      <c r="B486" s="2">
        <f t="shared" ca="1" si="50"/>
        <v>0.2884331399421376</v>
      </c>
      <c r="C486" s="4"/>
      <c r="D486" s="5">
        <f ca="1">IF(E486&lt;(Driehoek_C-Driehoek_A)/(Driehoek_B-Driehoek_A),Driehoek_A+SQRT(E486*(Driehoek_B-Driehoek_A)*(Driehoek_C-Driehoek_A)),Driehoek_B-SQRT((1-E486)*(Driehoek_B-Driehoek_A)*(Driehoek_B-Driehoek_C)))</f>
        <v>6.8388038276659113</v>
      </c>
      <c r="E486" s="2">
        <f t="shared" ca="1" si="51"/>
        <v>0.86654946013395673</v>
      </c>
      <c r="F486" s="2"/>
      <c r="G486" s="15">
        <f ca="1">_xlfn.NORM.INV(H486,Normaal_Mu,Normaal_Sigma)</f>
        <v>7.6383252973821474</v>
      </c>
      <c r="H486" s="2">
        <f t="shared" ca="1" si="52"/>
        <v>0.90644262879158233</v>
      </c>
      <c r="I486" s="2"/>
      <c r="J486" s="15">
        <f ca="1">-LN(K486) /NegExp_Labda</f>
        <v>5.0493679474066511</v>
      </c>
      <c r="K486" s="2">
        <f t="shared" ca="1" si="53"/>
        <v>0.36426502359180324</v>
      </c>
      <c r="L486" s="2"/>
      <c r="M486" s="17">
        <f ca="1">VLOOKUP(N486,$S$5:$T$105,2,TRUE)</f>
        <v>8</v>
      </c>
      <c r="N486" s="2">
        <f t="shared" ca="1" si="48"/>
        <v>0.88715045099543266</v>
      </c>
      <c r="O486" s="2"/>
      <c r="P486" s="31">
        <f t="shared" ca="1" si="49"/>
        <v>6.0821656943752176</v>
      </c>
      <c r="Q486" s="2"/>
      <c r="R486" s="2"/>
      <c r="S486" s="2"/>
      <c r="T486" s="2"/>
    </row>
    <row r="487" spans="1:20" x14ac:dyDescent="0.25">
      <c r="A487" s="32">
        <f ca="1">Uniform_A+B487*(Uniform_B-Uniform_A)</f>
        <v>7.799805522761031</v>
      </c>
      <c r="B487" s="2">
        <f t="shared" ca="1" si="50"/>
        <v>0.77998055227610308</v>
      </c>
      <c r="C487" s="4"/>
      <c r="D487" s="5">
        <f ca="1">IF(E487&lt;(Driehoek_C-Driehoek_A)/(Driehoek_B-Driehoek_A),Driehoek_A+SQRT(E487*(Driehoek_B-Driehoek_A)*(Driehoek_C-Driehoek_A)),Driehoek_B-SQRT((1-E487)*(Driehoek_B-Driehoek_A)*(Driehoek_B-Driehoek_C)))</f>
        <v>4.5391080639679364</v>
      </c>
      <c r="E487" s="2">
        <f t="shared" ca="1" si="51"/>
        <v>0.43144123242983157</v>
      </c>
      <c r="F487" s="2"/>
      <c r="G487" s="15">
        <f ca="1">_xlfn.NORM.INV(H487,Normaal_Mu,Normaal_Sigma)</f>
        <v>3.9073652261098948</v>
      </c>
      <c r="H487" s="2">
        <f t="shared" ca="1" si="52"/>
        <v>0.29242389330319918</v>
      </c>
      <c r="I487" s="2"/>
      <c r="J487" s="15">
        <f ca="1">-LN(K487) /NegExp_Labda</f>
        <v>3.1807099445048372</v>
      </c>
      <c r="K487" s="2">
        <f t="shared" ca="1" si="53"/>
        <v>0.52933065329485485</v>
      </c>
      <c r="L487" s="2"/>
      <c r="M487" s="17">
        <f ca="1">VLOOKUP(N487,$S$5:$T$105,2,TRUE)</f>
        <v>8</v>
      </c>
      <c r="N487" s="2">
        <f t="shared" ca="1" si="48"/>
        <v>0.92288117643872369</v>
      </c>
      <c r="O487" s="2"/>
      <c r="P487" s="31">
        <f t="shared" ca="1" si="49"/>
        <v>5.4853977514687404</v>
      </c>
      <c r="Q487" s="2"/>
      <c r="R487" s="2"/>
      <c r="S487" s="2"/>
      <c r="T487" s="2"/>
    </row>
    <row r="488" spans="1:20" x14ac:dyDescent="0.25">
      <c r="A488" s="32">
        <f ca="1">Uniform_A+B488*(Uniform_B-Uniform_A)</f>
        <v>9.6754980466275615</v>
      </c>
      <c r="B488" s="2">
        <f t="shared" ca="1" si="50"/>
        <v>0.9675498046627562</v>
      </c>
      <c r="C488" s="4"/>
      <c r="D488" s="5">
        <f ca="1">IF(E488&lt;(Driehoek_C-Driehoek_A)/(Driehoek_B-Driehoek_A),Driehoek_A+SQRT(E488*(Driehoek_B-Driehoek_A)*(Driehoek_C-Driehoek_A)),Driehoek_B-SQRT((1-E488)*(Driehoek_B-Driehoek_A)*(Driehoek_B-Driehoek_C)))</f>
        <v>3.4764075994656833</v>
      </c>
      <c r="E488" s="2">
        <f t="shared" ca="1" si="51"/>
        <v>0.15569852855428723</v>
      </c>
      <c r="F488" s="2"/>
      <c r="G488" s="15">
        <f ca="1">_xlfn.NORM.INV(H488,Normaal_Mu,Normaal_Sigma)</f>
        <v>5.6799544185620903</v>
      </c>
      <c r="H488" s="2">
        <f t="shared" ca="1" si="52"/>
        <v>0.63306315445014882</v>
      </c>
      <c r="I488" s="2"/>
      <c r="J488" s="15">
        <f ca="1">-LN(K488) /NegExp_Labda</f>
        <v>1.4833135364161545</v>
      </c>
      <c r="K488" s="2">
        <f t="shared" ca="1" si="53"/>
        <v>0.74329467796701343</v>
      </c>
      <c r="L488" s="2"/>
      <c r="M488" s="17">
        <f ca="1">VLOOKUP(N488,$S$5:$T$105,2,TRUE)</f>
        <v>3</v>
      </c>
      <c r="N488" s="2">
        <f t="shared" ca="1" si="48"/>
        <v>0.24860617888116621</v>
      </c>
      <c r="O488" s="2"/>
      <c r="P488" s="31">
        <f t="shared" ca="1" si="49"/>
        <v>4.6630347202142977</v>
      </c>
      <c r="Q488" s="2"/>
      <c r="R488" s="2"/>
      <c r="S488" s="2"/>
      <c r="T488" s="2"/>
    </row>
    <row r="489" spans="1:20" x14ac:dyDescent="0.25">
      <c r="A489" s="32">
        <f ca="1">Uniform_A+B489*(Uniform_B-Uniform_A)</f>
        <v>2.2579001965252554</v>
      </c>
      <c r="B489" s="2">
        <f t="shared" ca="1" si="50"/>
        <v>0.22579001965252554</v>
      </c>
      <c r="C489" s="4"/>
      <c r="D489" s="5">
        <f ca="1">IF(E489&lt;(Driehoek_C-Driehoek_A)/(Driehoek_B-Driehoek_A),Driehoek_A+SQRT(E489*(Driehoek_B-Driehoek_A)*(Driehoek_C-Driehoek_A)),Driehoek_B-SQRT((1-E489)*(Driehoek_B-Driehoek_A)*(Driehoek_B-Driehoek_C)))</f>
        <v>4.8133286846785817</v>
      </c>
      <c r="E489" s="2">
        <f t="shared" ca="1" si="51"/>
        <v>0.49919380849899497</v>
      </c>
      <c r="F489" s="2"/>
      <c r="G489" s="15">
        <f ca="1">_xlfn.NORM.INV(H489,Normaal_Mu,Normaal_Sigma)</f>
        <v>7.4582081467410291</v>
      </c>
      <c r="H489" s="2">
        <f t="shared" ca="1" si="52"/>
        <v>0.8904836059367367</v>
      </c>
      <c r="I489" s="2"/>
      <c r="J489" s="15">
        <f ca="1">-LN(K489) /NegExp_Labda</f>
        <v>4.3397433574758913E-2</v>
      </c>
      <c r="K489" s="2">
        <f t="shared" ca="1" si="53"/>
        <v>0.99135807128991604</v>
      </c>
      <c r="L489" s="2"/>
      <c r="M489" s="17">
        <f ca="1">VLOOKUP(N489,$S$5:$T$105,2,TRUE)</f>
        <v>5</v>
      </c>
      <c r="N489" s="2">
        <f t="shared" ca="1" si="48"/>
        <v>0.60062974861602247</v>
      </c>
      <c r="O489" s="2"/>
      <c r="P489" s="31">
        <f t="shared" ca="1" si="49"/>
        <v>3.9145668923039252</v>
      </c>
      <c r="Q489" s="2"/>
      <c r="R489" s="2"/>
      <c r="S489" s="2"/>
      <c r="T489" s="2"/>
    </row>
    <row r="490" spans="1:20" x14ac:dyDescent="0.25">
      <c r="A490" s="32">
        <f ca="1">Uniform_A+B490*(Uniform_B-Uniform_A)</f>
        <v>7.8661868250783868</v>
      </c>
      <c r="B490" s="2">
        <f t="shared" ca="1" si="50"/>
        <v>0.78661868250783873</v>
      </c>
      <c r="C490" s="4"/>
      <c r="D490" s="5">
        <f ca="1">IF(E490&lt;(Driehoek_C-Driehoek_A)/(Driehoek_B-Driehoek_A),Driehoek_A+SQRT(E490*(Driehoek_B-Driehoek_A)*(Driehoek_C-Driehoek_A)),Driehoek_B-SQRT((1-E490)*(Driehoek_B-Driehoek_A)*(Driehoek_B-Driehoek_C)))</f>
        <v>6.7385711221422895</v>
      </c>
      <c r="E490" s="2">
        <f t="shared" ca="1" si="51"/>
        <v>0.85388398372546337</v>
      </c>
      <c r="F490" s="2"/>
      <c r="G490" s="15">
        <f ca="1">_xlfn.NORM.INV(H490,Normaal_Mu,Normaal_Sigma)</f>
        <v>4.6191607397383079</v>
      </c>
      <c r="H490" s="2">
        <f t="shared" ca="1" si="52"/>
        <v>0.42449015823322711</v>
      </c>
      <c r="I490" s="2"/>
      <c r="J490" s="15">
        <f ca="1">-LN(K490) /NegExp_Labda</f>
        <v>5.1467174628407948</v>
      </c>
      <c r="K490" s="2">
        <f t="shared" ca="1" si="53"/>
        <v>0.35724141524417741</v>
      </c>
      <c r="L490" s="2"/>
      <c r="M490" s="17">
        <f ca="1">VLOOKUP(N490,$S$5:$T$105,2,TRUE)</f>
        <v>6</v>
      </c>
      <c r="N490" s="2">
        <f t="shared" ca="1" si="48"/>
        <v>0.66208044730079574</v>
      </c>
      <c r="O490" s="2"/>
      <c r="P490" s="31">
        <f t="shared" ca="1" si="49"/>
        <v>6.0741272299599558</v>
      </c>
      <c r="Q490" s="2"/>
      <c r="R490" s="2"/>
      <c r="S490" s="2"/>
      <c r="T490" s="2"/>
    </row>
    <row r="491" spans="1:20" x14ac:dyDescent="0.25">
      <c r="A491" s="32">
        <f ca="1">Uniform_A+B491*(Uniform_B-Uniform_A)</f>
        <v>4.6774507389619648</v>
      </c>
      <c r="B491" s="2">
        <f t="shared" ca="1" si="50"/>
        <v>0.46774507389619646</v>
      </c>
      <c r="C491" s="4"/>
      <c r="D491" s="5">
        <f ca="1">IF(E491&lt;(Driehoek_C-Driehoek_A)/(Driehoek_B-Driehoek_A),Driehoek_A+SQRT(E491*(Driehoek_B-Driehoek_A)*(Driehoek_C-Driehoek_A)),Driehoek_B-SQRT((1-E491)*(Driehoek_B-Driehoek_A)*(Driehoek_B-Driehoek_C)))</f>
        <v>2.7325306879940534</v>
      </c>
      <c r="E491" s="2">
        <f t="shared" ca="1" si="51"/>
        <v>3.8328657775217212E-2</v>
      </c>
      <c r="F491" s="2"/>
      <c r="G491" s="15">
        <f ca="1">_xlfn.NORM.INV(H491,Normaal_Mu,Normaal_Sigma)</f>
        <v>3.5776332510246327</v>
      </c>
      <c r="H491" s="2">
        <f t="shared" ca="1" si="52"/>
        <v>0.23848530484295127</v>
      </c>
      <c r="I491" s="2"/>
      <c r="J491" s="15">
        <f ca="1">-LN(K491) /NegExp_Labda</f>
        <v>4.3037452765188</v>
      </c>
      <c r="K491" s="2">
        <f t="shared" ca="1" si="53"/>
        <v>0.42284522920070755</v>
      </c>
      <c r="L491" s="2"/>
      <c r="M491" s="17">
        <f ca="1">VLOOKUP(N491,$S$5:$T$105,2,TRUE)</f>
        <v>2</v>
      </c>
      <c r="N491" s="2">
        <f t="shared" ca="1" si="48"/>
        <v>4.2019450055827856E-2</v>
      </c>
      <c r="O491" s="2"/>
      <c r="P491" s="31">
        <f t="shared" ca="1" si="49"/>
        <v>3.4582719908998905</v>
      </c>
      <c r="Q491" s="2"/>
      <c r="R491" s="2"/>
      <c r="S491" s="2"/>
      <c r="T491" s="2"/>
    </row>
    <row r="492" spans="1:20" x14ac:dyDescent="0.25">
      <c r="A492" s="32">
        <f ca="1">Uniform_A+B492*(Uniform_B-Uniform_A)</f>
        <v>6.3595250196838506</v>
      </c>
      <c r="B492" s="2">
        <f t="shared" ca="1" si="50"/>
        <v>0.63595250196838504</v>
      </c>
      <c r="C492" s="4"/>
      <c r="D492" s="5">
        <f ca="1">IF(E492&lt;(Driehoek_C-Driehoek_A)/(Driehoek_B-Driehoek_A),Driehoek_A+SQRT(E492*(Driehoek_B-Driehoek_A)*(Driehoek_C-Driehoek_A)),Driehoek_B-SQRT((1-E492)*(Driehoek_B-Driehoek_A)*(Driehoek_B-Driehoek_C)))</f>
        <v>6.9348374564363873</v>
      </c>
      <c r="E492" s="2">
        <f t="shared" ca="1" si="51"/>
        <v>0.87814581910462486</v>
      </c>
      <c r="F492" s="2"/>
      <c r="G492" s="15">
        <f ca="1">_xlfn.NORM.INV(H492,Normaal_Mu,Normaal_Sigma)</f>
        <v>9.233824259014721</v>
      </c>
      <c r="H492" s="2">
        <f t="shared" ca="1" si="52"/>
        <v>0.98286634697678044</v>
      </c>
      <c r="I492" s="2"/>
      <c r="J492" s="15">
        <f ca="1">-LN(K492) /NegExp_Labda</f>
        <v>0.89155163415172634</v>
      </c>
      <c r="K492" s="2">
        <f t="shared" ca="1" si="53"/>
        <v>0.83668273809506188</v>
      </c>
      <c r="L492" s="2"/>
      <c r="M492" s="17">
        <f ca="1">VLOOKUP(N492,$S$5:$T$105,2,TRUE)</f>
        <v>4</v>
      </c>
      <c r="N492" s="2">
        <f t="shared" ca="1" si="48"/>
        <v>0.37580591781672357</v>
      </c>
      <c r="O492" s="2"/>
      <c r="P492" s="31">
        <f t="shared" ca="1" si="49"/>
        <v>5.4839476738573367</v>
      </c>
      <c r="Q492" s="2"/>
      <c r="R492" s="2"/>
      <c r="S492" s="2"/>
      <c r="T492" s="2"/>
    </row>
    <row r="493" spans="1:20" x14ac:dyDescent="0.25">
      <c r="A493" s="32">
        <f ca="1">Uniform_A+B493*(Uniform_B-Uniform_A)</f>
        <v>3.4721045555108878</v>
      </c>
      <c r="B493" s="2">
        <f t="shared" ca="1" si="50"/>
        <v>0.34721045555108876</v>
      </c>
      <c r="C493" s="4"/>
      <c r="D493" s="5">
        <f ca="1">IF(E493&lt;(Driehoek_C-Driehoek_A)/(Driehoek_B-Driehoek_A),Driehoek_A+SQRT(E493*(Driehoek_B-Driehoek_A)*(Driehoek_C-Driehoek_A)),Driehoek_B-SQRT((1-E493)*(Driehoek_B-Driehoek_A)*(Driehoek_B-Driehoek_C)))</f>
        <v>8.1713121129372492</v>
      </c>
      <c r="E493" s="2">
        <f t="shared" ca="1" si="51"/>
        <v>0.98037932530958494</v>
      </c>
      <c r="F493" s="2"/>
      <c r="G493" s="15">
        <f ca="1">_xlfn.NORM.INV(H493,Normaal_Mu,Normaal_Sigma)</f>
        <v>3.2758215119121061</v>
      </c>
      <c r="H493" s="2">
        <f t="shared" ca="1" si="52"/>
        <v>0.19431920489383792</v>
      </c>
      <c r="I493" s="2"/>
      <c r="J493" s="15">
        <f ca="1">-LN(K493) /NegExp_Labda</f>
        <v>8.3967741870308839</v>
      </c>
      <c r="K493" s="2">
        <f t="shared" ca="1" si="53"/>
        <v>0.18649425635322026</v>
      </c>
      <c r="L493" s="2"/>
      <c r="M493" s="17">
        <f ca="1">VLOOKUP(N493,$S$5:$T$105,2,TRUE)</f>
        <v>8</v>
      </c>
      <c r="N493" s="2">
        <f t="shared" ca="1" si="48"/>
        <v>0.8940598086412338</v>
      </c>
      <c r="O493" s="2"/>
      <c r="P493" s="31">
        <f t="shared" ca="1" si="49"/>
        <v>6.2632024734782252</v>
      </c>
      <c r="Q493" s="2"/>
      <c r="R493" s="2"/>
      <c r="S493" s="2"/>
      <c r="T493" s="2"/>
    </row>
    <row r="494" spans="1:20" x14ac:dyDescent="0.25">
      <c r="A494" s="32">
        <f ca="1">Uniform_A+B494*(Uniform_B-Uniform_A)</f>
        <v>8.321717969395916</v>
      </c>
      <c r="B494" s="2">
        <f t="shared" ca="1" si="50"/>
        <v>0.83217179693959165</v>
      </c>
      <c r="C494" s="4"/>
      <c r="D494" s="5">
        <f ca="1">IF(E494&lt;(Driehoek_C-Driehoek_A)/(Driehoek_B-Driehoek_A),Driehoek_A+SQRT(E494*(Driehoek_B-Driehoek_A)*(Driehoek_C-Driehoek_A)),Driehoek_B-SQRT((1-E494)*(Driehoek_B-Driehoek_A)*(Driehoek_B-Driehoek_C)))</f>
        <v>4.466738565469643</v>
      </c>
      <c r="E494" s="2">
        <f t="shared" ca="1" si="51"/>
        <v>0.41284402189142189</v>
      </c>
      <c r="F494" s="2"/>
      <c r="G494" s="15">
        <f ca="1">_xlfn.NORM.INV(H494,Normaal_Mu,Normaal_Sigma)</f>
        <v>9.3291700295839526</v>
      </c>
      <c r="H494" s="2">
        <f t="shared" ca="1" si="52"/>
        <v>0.98479026019455962</v>
      </c>
      <c r="I494" s="2"/>
      <c r="J494" s="15">
        <f ca="1">-LN(K494) /NegExp_Labda</f>
        <v>4.2958447651878107</v>
      </c>
      <c r="K494" s="2">
        <f t="shared" ca="1" si="53"/>
        <v>0.42351389604749556</v>
      </c>
      <c r="L494" s="2"/>
      <c r="M494" s="17">
        <f ca="1">VLOOKUP(N494,$S$5:$T$105,2,TRUE)</f>
        <v>3</v>
      </c>
      <c r="N494" s="2">
        <f t="shared" ca="1" si="48"/>
        <v>0.23728364374022504</v>
      </c>
      <c r="O494" s="2"/>
      <c r="P494" s="31">
        <f t="shared" ca="1" si="49"/>
        <v>5.8826942659274648</v>
      </c>
      <c r="Q494" s="2"/>
      <c r="R494" s="2"/>
      <c r="S494" s="2"/>
      <c r="T494" s="2"/>
    </row>
    <row r="495" spans="1:20" x14ac:dyDescent="0.25">
      <c r="A495" s="32">
        <f ca="1">Uniform_A+B495*(Uniform_B-Uniform_A)</f>
        <v>0.42435424910282293</v>
      </c>
      <c r="B495" s="2">
        <f t="shared" ca="1" si="50"/>
        <v>4.2435424910282293E-2</v>
      </c>
      <c r="C495" s="4"/>
      <c r="D495" s="5">
        <f ca="1">IF(E495&lt;(Driehoek_C-Driehoek_A)/(Driehoek_B-Driehoek_A),Driehoek_A+SQRT(E495*(Driehoek_B-Driehoek_A)*(Driehoek_C-Driehoek_A)),Driehoek_B-SQRT((1-E495)*(Driehoek_B-Driehoek_A)*(Driehoek_B-Driehoek_C)))</f>
        <v>3.9175454126465401</v>
      </c>
      <c r="E495" s="2">
        <f t="shared" ca="1" si="51"/>
        <v>0.26264145782584214</v>
      </c>
      <c r="F495" s="2"/>
      <c r="G495" s="15">
        <f ca="1">_xlfn.NORM.INV(H495,Normaal_Mu,Normaal_Sigma)</f>
        <v>5.2090516331511054</v>
      </c>
      <c r="H495" s="2">
        <f t="shared" ca="1" si="52"/>
        <v>0.54162395908719596</v>
      </c>
      <c r="I495" s="2"/>
      <c r="J495" s="15">
        <f ca="1">-LN(K495) /NegExp_Labda</f>
        <v>1.2212561876643593</v>
      </c>
      <c r="K495" s="2">
        <f t="shared" ca="1" si="53"/>
        <v>0.7832908174875105</v>
      </c>
      <c r="L495" s="2"/>
      <c r="M495" s="17">
        <f ca="1">VLOOKUP(N495,$S$5:$T$105,2,TRUE)</f>
        <v>6</v>
      </c>
      <c r="N495" s="2">
        <f t="shared" ca="1" si="48"/>
        <v>0.73570133953222416</v>
      </c>
      <c r="O495" s="2"/>
      <c r="P495" s="31">
        <f t="shared" ca="1" si="49"/>
        <v>3.3544414965129654</v>
      </c>
      <c r="Q495" s="2"/>
      <c r="R495" s="2"/>
      <c r="S495" s="2"/>
      <c r="T495" s="2"/>
    </row>
    <row r="496" spans="1:20" x14ac:dyDescent="0.25">
      <c r="A496" s="32">
        <f ca="1">Uniform_A+B496*(Uniform_B-Uniform_A)</f>
        <v>4.6251368229668337</v>
      </c>
      <c r="B496" s="2">
        <f t="shared" ca="1" si="50"/>
        <v>0.46251368229668333</v>
      </c>
      <c r="C496" s="4"/>
      <c r="D496" s="5">
        <f ca="1">IF(E496&lt;(Driehoek_C-Driehoek_A)/(Driehoek_B-Driehoek_A),Driehoek_A+SQRT(E496*(Driehoek_B-Driehoek_A)*(Driehoek_C-Driehoek_A)),Driehoek_B-SQRT((1-E496)*(Driehoek_B-Driehoek_A)*(Driehoek_B-Driehoek_C)))</f>
        <v>5.9718931117638423</v>
      </c>
      <c r="E496" s="2">
        <f t="shared" ca="1" si="51"/>
        <v>0.73801624781190667</v>
      </c>
      <c r="F496" s="2"/>
      <c r="G496" s="15">
        <f ca="1">_xlfn.NORM.INV(H496,Normaal_Mu,Normaal_Sigma)</f>
        <v>3.3658980987165039</v>
      </c>
      <c r="H496" s="2">
        <f t="shared" ca="1" si="52"/>
        <v>0.20694965583651459</v>
      </c>
      <c r="I496" s="2"/>
      <c r="J496" s="15">
        <f ca="1">-LN(K496) /NegExp_Labda</f>
        <v>1.9104798183560372</v>
      </c>
      <c r="K496" s="2">
        <f t="shared" ca="1" si="53"/>
        <v>0.68242956161696045</v>
      </c>
      <c r="L496" s="2"/>
      <c r="M496" s="17">
        <f ca="1">VLOOKUP(N496,$S$5:$T$105,2,TRUE)</f>
        <v>7</v>
      </c>
      <c r="N496" s="2">
        <f t="shared" ca="1" si="48"/>
        <v>0.86316656257651547</v>
      </c>
      <c r="O496" s="2"/>
      <c r="P496" s="31">
        <f t="shared" ca="1" si="49"/>
        <v>4.574681570360644</v>
      </c>
      <c r="Q496" s="2"/>
      <c r="R496" s="2"/>
      <c r="S496" s="2"/>
      <c r="T496" s="2"/>
    </row>
    <row r="497" spans="1:20" x14ac:dyDescent="0.25">
      <c r="A497" s="32">
        <f ca="1">Uniform_A+B497*(Uniform_B-Uniform_A)</f>
        <v>5.1109919954696021</v>
      </c>
      <c r="B497" s="2">
        <f t="shared" ca="1" si="50"/>
        <v>0.51109919954696026</v>
      </c>
      <c r="C497" s="4"/>
      <c r="D497" s="5">
        <f ca="1">IF(E497&lt;(Driehoek_C-Driehoek_A)/(Driehoek_B-Driehoek_A),Driehoek_A+SQRT(E497*(Driehoek_B-Driehoek_A)*(Driehoek_C-Driehoek_A)),Driehoek_B-SQRT((1-E497)*(Driehoek_B-Driehoek_A)*(Driehoek_B-Driehoek_C)))</f>
        <v>5.3789374059238089</v>
      </c>
      <c r="E497" s="2">
        <f t="shared" ca="1" si="51"/>
        <v>0.62536873399377735</v>
      </c>
      <c r="F497" s="2"/>
      <c r="G497" s="15">
        <f ca="1">_xlfn.NORM.INV(H497,Normaal_Mu,Normaal_Sigma)</f>
        <v>5.0982165440251235</v>
      </c>
      <c r="H497" s="2">
        <f t="shared" ca="1" si="52"/>
        <v>0.51958349437486806</v>
      </c>
      <c r="I497" s="2"/>
      <c r="J497" s="15">
        <f ca="1">-LN(K497) /NegExp_Labda</f>
        <v>5.5177275680178157</v>
      </c>
      <c r="K497" s="2">
        <f t="shared" ca="1" si="53"/>
        <v>0.33169297447786317</v>
      </c>
      <c r="L497" s="2"/>
      <c r="M497" s="17">
        <f ca="1">VLOOKUP(N497,$S$5:$T$105,2,TRUE)</f>
        <v>5</v>
      </c>
      <c r="N497" s="2">
        <f t="shared" ca="1" si="48"/>
        <v>0.59876984528275579</v>
      </c>
      <c r="O497" s="2"/>
      <c r="P497" s="31">
        <f t="shared" ca="1" si="49"/>
        <v>5.2211747026872697</v>
      </c>
      <c r="Q497" s="2"/>
      <c r="R497" s="2"/>
      <c r="S497" s="2"/>
      <c r="T497" s="2"/>
    </row>
    <row r="498" spans="1:20" x14ac:dyDescent="0.25">
      <c r="A498" s="32">
        <f ca="1">Uniform_A+B498*(Uniform_B-Uniform_A)</f>
        <v>8.5603659764791686</v>
      </c>
      <c r="B498" s="2">
        <f t="shared" ca="1" si="50"/>
        <v>0.85603659764791684</v>
      </c>
      <c r="C498" s="4"/>
      <c r="D498" s="5">
        <f ca="1">IF(E498&lt;(Driehoek_C-Driehoek_A)/(Driehoek_B-Driehoek_A),Driehoek_A+SQRT(E498*(Driehoek_B-Driehoek_A)*(Driehoek_C-Driehoek_A)),Driehoek_B-SQRT((1-E498)*(Driehoek_B-Driehoek_A)*(Driehoek_B-Driehoek_C)))</f>
        <v>2.7594189164095972</v>
      </c>
      <c r="E498" s="2">
        <f t="shared" ca="1" si="51"/>
        <v>4.1194077900051917E-2</v>
      </c>
      <c r="F498" s="2"/>
      <c r="G498" s="15">
        <f ca="1">_xlfn.NORM.INV(H498,Normaal_Mu,Normaal_Sigma)</f>
        <v>2.4561472897530789</v>
      </c>
      <c r="H498" s="2">
        <f t="shared" ca="1" si="52"/>
        <v>0.10169964338306969</v>
      </c>
      <c r="I498" s="2"/>
      <c r="J498" s="15">
        <f ca="1">-LN(K498) /NegExp_Labda</f>
        <v>2.0007736159450835</v>
      </c>
      <c r="K498" s="2">
        <f t="shared" ca="1" si="53"/>
        <v>0.6702163400035257</v>
      </c>
      <c r="L498" s="2"/>
      <c r="M498" s="17">
        <f ca="1">VLOOKUP(N498,$S$5:$T$105,2,TRUE)</f>
        <v>4</v>
      </c>
      <c r="N498" s="2">
        <f t="shared" ca="1" si="48"/>
        <v>0.40852023079317057</v>
      </c>
      <c r="O498" s="2"/>
      <c r="P498" s="31">
        <f t="shared" ca="1" si="49"/>
        <v>3.9553411597173862</v>
      </c>
      <c r="Q498" s="2"/>
      <c r="R498" s="2"/>
      <c r="S498" s="2"/>
      <c r="T498" s="2"/>
    </row>
    <row r="499" spans="1:20" x14ac:dyDescent="0.25">
      <c r="A499" s="32">
        <f ca="1">Uniform_A+B499*(Uniform_B-Uniform_A)</f>
        <v>4.4690769308106066</v>
      </c>
      <c r="B499" s="2">
        <f t="shared" ca="1" si="50"/>
        <v>0.44690769308106071</v>
      </c>
      <c r="C499" s="4"/>
      <c r="D499" s="5">
        <f ca="1">IF(E499&lt;(Driehoek_C-Driehoek_A)/(Driehoek_B-Driehoek_A),Driehoek_A+SQRT(E499*(Driehoek_B-Driehoek_A)*(Driehoek_C-Driehoek_A)),Driehoek_B-SQRT((1-E499)*(Driehoek_B-Driehoek_A)*(Driehoek_B-Driehoek_C)))</f>
        <v>4.166936005626467</v>
      </c>
      <c r="E499" s="2">
        <f t="shared" ca="1" si="51"/>
        <v>0.33261406932257565</v>
      </c>
      <c r="F499" s="2"/>
      <c r="G499" s="15">
        <f ca="1">_xlfn.NORM.INV(H499,Normaal_Mu,Normaal_Sigma)</f>
        <v>3.7075853490114312</v>
      </c>
      <c r="H499" s="2">
        <f t="shared" ca="1" si="52"/>
        <v>0.25907254801091861</v>
      </c>
      <c r="I499" s="2"/>
      <c r="J499" s="15">
        <f ca="1">-LN(K499) /NegExp_Labda</f>
        <v>4.8745363049492969</v>
      </c>
      <c r="K499" s="2">
        <f t="shared" ca="1" si="53"/>
        <v>0.37722733563073507</v>
      </c>
      <c r="L499" s="2"/>
      <c r="M499" s="17">
        <f ca="1">VLOOKUP(N499,$S$5:$T$105,2,TRUE)</f>
        <v>4</v>
      </c>
      <c r="N499" s="2">
        <f t="shared" ca="1" si="48"/>
        <v>0.27021777225232146</v>
      </c>
      <c r="O499" s="2"/>
      <c r="P499" s="31">
        <f t="shared" ca="1" si="49"/>
        <v>4.2436269180795607</v>
      </c>
      <c r="Q499" s="2"/>
      <c r="R499" s="2"/>
      <c r="S499" s="2"/>
      <c r="T499" s="2"/>
    </row>
    <row r="500" spans="1:20" x14ac:dyDescent="0.25">
      <c r="A500" s="32">
        <f ca="1">Uniform_A+B500*(Uniform_B-Uniform_A)</f>
        <v>3.631465016537978</v>
      </c>
      <c r="B500" s="2">
        <f t="shared" ca="1" si="50"/>
        <v>0.3631465016537978</v>
      </c>
      <c r="C500" s="4"/>
      <c r="D500" s="5">
        <f ca="1">IF(E500&lt;(Driehoek_C-Driehoek_A)/(Driehoek_B-Driehoek_A),Driehoek_A+SQRT(E500*(Driehoek_B-Driehoek_A)*(Driehoek_C-Driehoek_A)),Driehoek_B-SQRT((1-E500)*(Driehoek_B-Driehoek_A)*(Driehoek_B-Driehoek_C)))</f>
        <v>6.1851337873857641</v>
      </c>
      <c r="E500" s="2">
        <f t="shared" ca="1" si="51"/>
        <v>0.77361509157379382</v>
      </c>
      <c r="F500" s="2"/>
      <c r="G500" s="15">
        <f ca="1">_xlfn.NORM.INV(H500,Normaal_Mu,Normaal_Sigma)</f>
        <v>4.3799390663874815</v>
      </c>
      <c r="H500" s="2">
        <f t="shared" ca="1" si="52"/>
        <v>0.37826889395000263</v>
      </c>
      <c r="I500" s="2"/>
      <c r="J500" s="15">
        <f ca="1">-LN(K500) /NegExp_Labda</f>
        <v>14.041966960630951</v>
      </c>
      <c r="K500" s="2">
        <f t="shared" ca="1" si="53"/>
        <v>6.0301795949049608E-2</v>
      </c>
      <c r="L500" s="2"/>
      <c r="M500" s="17">
        <f ca="1">VLOOKUP(N500,$S$5:$T$105,2,TRUE)</f>
        <v>7</v>
      </c>
      <c r="N500" s="2">
        <f t="shared" ca="1" si="48"/>
        <v>0.79327626389441874</v>
      </c>
      <c r="O500" s="2"/>
      <c r="P500" s="31">
        <f t="shared" ca="1" si="49"/>
        <v>7.0477009661884349</v>
      </c>
      <c r="Q500" s="2"/>
      <c r="R500" s="2"/>
      <c r="S500" s="2"/>
      <c r="T500" s="2"/>
    </row>
    <row r="501" spans="1:20" x14ac:dyDescent="0.25">
      <c r="A501" s="32">
        <f ca="1">Uniform_A+B501*(Uniform_B-Uniform_A)</f>
        <v>5.651465265989799</v>
      </c>
      <c r="B501" s="2">
        <f t="shared" ca="1" si="50"/>
        <v>0.5651465265989799</v>
      </c>
      <c r="C501" s="4"/>
      <c r="D501" s="5">
        <f ca="1">IF(E501&lt;(Driehoek_C-Driehoek_A)/(Driehoek_B-Driehoek_A),Driehoek_A+SQRT(E501*(Driehoek_B-Driehoek_A)*(Driehoek_C-Driehoek_A)),Driehoek_B-SQRT((1-E501)*(Driehoek_B-Driehoek_A)*(Driehoek_B-Driehoek_C)))</f>
        <v>5.1144782760771346</v>
      </c>
      <c r="E501" s="2">
        <f t="shared" ca="1" si="51"/>
        <v>0.56864916951209943</v>
      </c>
      <c r="F501" s="2"/>
      <c r="G501" s="15">
        <f ca="1">_xlfn.NORM.INV(H501,Normaal_Mu,Normaal_Sigma)</f>
        <v>8.7104226219128051</v>
      </c>
      <c r="H501" s="2">
        <f t="shared" ca="1" si="52"/>
        <v>0.96821697145310959</v>
      </c>
      <c r="I501" s="2"/>
      <c r="J501" s="15">
        <f ca="1">-LN(K501) /NegExp_Labda</f>
        <v>14.370710861098747</v>
      </c>
      <c r="K501" s="2">
        <f t="shared" ca="1" si="53"/>
        <v>5.6464555598864874E-2</v>
      </c>
      <c r="L501" s="2"/>
      <c r="M501" s="17">
        <f ca="1">VLOOKUP(N501,$S$5:$T$105,2,TRUE)</f>
        <v>6</v>
      </c>
      <c r="N501" s="2">
        <f t="shared" ca="1" si="48"/>
        <v>0.61627648673746671</v>
      </c>
      <c r="O501" s="2"/>
      <c r="P501" s="31">
        <f t="shared" ca="1" si="49"/>
        <v>7.969415405015698</v>
      </c>
      <c r="Q501" s="2"/>
      <c r="R501" s="2"/>
      <c r="S501" s="2"/>
      <c r="T501" s="2"/>
    </row>
    <row r="502" spans="1:20" x14ac:dyDescent="0.25">
      <c r="A502" s="32">
        <f ca="1">Uniform_A+B502*(Uniform_B-Uniform_A)</f>
        <v>7.7172576730663671</v>
      </c>
      <c r="B502" s="2">
        <f t="shared" ca="1" si="50"/>
        <v>0.77172576730663667</v>
      </c>
      <c r="C502" s="4"/>
      <c r="D502" s="5">
        <f ca="1">IF(E502&lt;(Driehoek_C-Driehoek_A)/(Driehoek_B-Driehoek_A),Driehoek_A+SQRT(E502*(Driehoek_B-Driehoek_A)*(Driehoek_C-Driehoek_A)),Driehoek_B-SQRT((1-E502)*(Driehoek_B-Driehoek_A)*(Driehoek_B-Driehoek_C)))</f>
        <v>6.964620191154804</v>
      </c>
      <c r="E502" s="2">
        <f t="shared" ca="1" si="51"/>
        <v>0.88163511524986549</v>
      </c>
      <c r="F502" s="2"/>
      <c r="G502" s="15">
        <f ca="1">_xlfn.NORM.INV(H502,Normaal_Mu,Normaal_Sigma)</f>
        <v>2.0620076676462542</v>
      </c>
      <c r="H502" s="2">
        <f t="shared" ca="1" si="52"/>
        <v>7.0916914545568921E-2</v>
      </c>
      <c r="I502" s="2"/>
      <c r="J502" s="15">
        <f ca="1">-LN(K502) /NegExp_Labda</f>
        <v>3.5524664356704436</v>
      </c>
      <c r="K502" s="2">
        <f t="shared" ca="1" si="53"/>
        <v>0.49140173551040511</v>
      </c>
      <c r="L502" s="2"/>
      <c r="M502" s="17">
        <f ca="1">VLOOKUP(N502,$S$5:$T$105,2,TRUE)</f>
        <v>6</v>
      </c>
      <c r="N502" s="2">
        <f t="shared" ca="1" si="48"/>
        <v>0.73374203576371888</v>
      </c>
      <c r="O502" s="2"/>
      <c r="P502" s="31">
        <f t="shared" ca="1" si="49"/>
        <v>5.259270393507574</v>
      </c>
      <c r="Q502" s="2"/>
      <c r="R502" s="2"/>
      <c r="S502" s="2"/>
      <c r="T502" s="2"/>
    </row>
    <row r="503" spans="1:20" x14ac:dyDescent="0.25">
      <c r="A503" s="32">
        <f ca="1">Uniform_A+B503*(Uniform_B-Uniform_A)</f>
        <v>2.4755686573452307</v>
      </c>
      <c r="B503" s="2">
        <f t="shared" ca="1" si="50"/>
        <v>0.24755686573452307</v>
      </c>
      <c r="C503" s="4"/>
      <c r="D503" s="5">
        <f ca="1">IF(E503&lt;(Driehoek_C-Driehoek_A)/(Driehoek_B-Driehoek_A),Driehoek_A+SQRT(E503*(Driehoek_B-Driehoek_A)*(Driehoek_C-Driehoek_A)),Driehoek_B-SQRT((1-E503)*(Driehoek_B-Driehoek_A)*(Driehoek_B-Driehoek_C)))</f>
        <v>6.8276808217022147</v>
      </c>
      <c r="E503" s="2">
        <f t="shared" ca="1" si="51"/>
        <v>0.86517226821713245</v>
      </c>
      <c r="F503" s="2"/>
      <c r="G503" s="15">
        <f ca="1">_xlfn.NORM.INV(H503,Normaal_Mu,Normaal_Sigma)</f>
        <v>2.3322102444131074</v>
      </c>
      <c r="H503" s="2">
        <f t="shared" ca="1" si="52"/>
        <v>9.1119155251701556E-2</v>
      </c>
      <c r="I503" s="2"/>
      <c r="J503" s="15">
        <f ca="1">-LN(K503) /NegExp_Labda</f>
        <v>7.056595560278538</v>
      </c>
      <c r="K503" s="2">
        <f t="shared" ca="1" si="53"/>
        <v>0.2438214431235094</v>
      </c>
      <c r="L503" s="2"/>
      <c r="M503" s="17">
        <f ca="1">VLOOKUP(N503,$S$5:$T$105,2,TRUE)</f>
        <v>6</v>
      </c>
      <c r="N503" s="2">
        <f t="shared" ca="1" si="48"/>
        <v>0.75733213391802334</v>
      </c>
      <c r="O503" s="2"/>
      <c r="P503" s="31">
        <f t="shared" ca="1" si="49"/>
        <v>4.9384110567478183</v>
      </c>
      <c r="Q503" s="2"/>
      <c r="R503" s="2"/>
      <c r="S503" s="2"/>
      <c r="T503" s="2"/>
    </row>
    <row r="504" spans="1:20" x14ac:dyDescent="0.25">
      <c r="A504" s="32">
        <f ca="1">Uniform_A+B504*(Uniform_B-Uniform_A)</f>
        <v>9.6258337263411349</v>
      </c>
      <c r="B504" s="2">
        <f t="shared" ca="1" si="50"/>
        <v>0.96258337263411353</v>
      </c>
      <c r="C504" s="4"/>
      <c r="D504" s="5">
        <f ca="1">IF(E504&lt;(Driehoek_C-Driehoek_A)/(Driehoek_B-Driehoek_A),Driehoek_A+SQRT(E504*(Driehoek_B-Driehoek_A)*(Driehoek_C-Driehoek_A)),Driehoek_B-SQRT((1-E504)*(Driehoek_B-Driehoek_A)*(Driehoek_B-Driehoek_C)))</f>
        <v>6.6203138434314006</v>
      </c>
      <c r="E504" s="2">
        <f t="shared" ca="1" si="51"/>
        <v>0.83820267989245045</v>
      </c>
      <c r="F504" s="2"/>
      <c r="G504" s="15">
        <f ca="1">_xlfn.NORM.INV(H504,Normaal_Mu,Normaal_Sigma)</f>
        <v>5.1076132256773557</v>
      </c>
      <c r="H504" s="2">
        <f t="shared" ca="1" si="52"/>
        <v>0.52145537956467802</v>
      </c>
      <c r="I504" s="2"/>
      <c r="J504" s="15">
        <f ca="1">-LN(K504) /NegExp_Labda</f>
        <v>4.996893378733712</v>
      </c>
      <c r="K504" s="2">
        <f t="shared" ca="1" si="53"/>
        <v>0.36810808461401956</v>
      </c>
      <c r="L504" s="2"/>
      <c r="M504" s="17">
        <f ca="1">VLOOKUP(N504,$S$5:$T$105,2,TRUE)</f>
        <v>3</v>
      </c>
      <c r="N504" s="2">
        <f t="shared" ca="1" si="48"/>
        <v>0.12811770445409787</v>
      </c>
      <c r="O504" s="2"/>
      <c r="P504" s="31">
        <f t="shared" ca="1" si="49"/>
        <v>5.8701308348367203</v>
      </c>
      <c r="Q504" s="2"/>
      <c r="R504" s="2"/>
      <c r="S504" s="2"/>
      <c r="T504" s="2"/>
    </row>
    <row r="505" spans="1:20" x14ac:dyDescent="0.25">
      <c r="A505" s="32">
        <f ca="1">Uniform_A+B505*(Uniform_B-Uniform_A)</f>
        <v>9.3428031304433468</v>
      </c>
      <c r="B505" s="2">
        <f t="shared" ca="1" si="50"/>
        <v>0.93428031304433468</v>
      </c>
      <c r="C505" s="4"/>
      <c r="D505" s="5">
        <f ca="1">IF(E505&lt;(Driehoek_C-Driehoek_A)/(Driehoek_B-Driehoek_A),Driehoek_A+SQRT(E505*(Driehoek_B-Driehoek_A)*(Driehoek_C-Driehoek_A)),Driehoek_B-SQRT((1-E505)*(Driehoek_B-Driehoek_A)*(Driehoek_B-Driehoek_C)))</f>
        <v>4.6234350202374941</v>
      </c>
      <c r="E505" s="2">
        <f t="shared" ca="1" si="51"/>
        <v>0.45273368508332623</v>
      </c>
      <c r="F505" s="2"/>
      <c r="G505" s="15">
        <f ca="1">_xlfn.NORM.INV(H505,Normaal_Mu,Normaal_Sigma)</f>
        <v>7.2548739514106417</v>
      </c>
      <c r="H505" s="2">
        <f t="shared" ca="1" si="52"/>
        <v>0.87022111344197772</v>
      </c>
      <c r="I505" s="2"/>
      <c r="J505" s="15">
        <f ca="1">-LN(K505) /NegExp_Labda</f>
        <v>11.34621316524132</v>
      </c>
      <c r="K505" s="2">
        <f t="shared" ca="1" si="53"/>
        <v>0.10339045495166466</v>
      </c>
      <c r="L505" s="2"/>
      <c r="M505" s="17">
        <f ca="1">VLOOKUP(N505,$S$5:$T$105,2,TRUE)</f>
        <v>4</v>
      </c>
      <c r="N505" s="2">
        <f t="shared" ca="1" si="48"/>
        <v>0.31611226761946076</v>
      </c>
      <c r="O505" s="2"/>
      <c r="P505" s="31">
        <f t="shared" ca="1" si="49"/>
        <v>7.3134650534665608</v>
      </c>
      <c r="Q505" s="2"/>
      <c r="R505" s="2"/>
      <c r="S505" s="2"/>
      <c r="T505" s="2"/>
    </row>
    <row r="506" spans="1:20" x14ac:dyDescent="0.25">
      <c r="A506" s="32">
        <f ca="1">Uniform_A+B506*(Uniform_B-Uniform_A)</f>
        <v>1.6782093817111066</v>
      </c>
      <c r="B506" s="2">
        <f t="shared" ca="1" si="50"/>
        <v>0.16782093817111066</v>
      </c>
      <c r="C506" s="4"/>
      <c r="D506" s="5">
        <f ca="1">IF(E506&lt;(Driehoek_C-Driehoek_A)/(Driehoek_B-Driehoek_A),Driehoek_A+SQRT(E506*(Driehoek_B-Driehoek_A)*(Driehoek_C-Driehoek_A)),Driehoek_B-SQRT((1-E506)*(Driehoek_B-Driehoek_A)*(Driehoek_B-Driehoek_C)))</f>
        <v>6.8518048941778709</v>
      </c>
      <c r="E506" s="2">
        <f t="shared" ca="1" si="51"/>
        <v>0.86815022249491003</v>
      </c>
      <c r="F506" s="2"/>
      <c r="G506" s="15">
        <f ca="1">_xlfn.NORM.INV(H506,Normaal_Mu,Normaal_Sigma)</f>
        <v>2.9981323030783944</v>
      </c>
      <c r="H506" s="2">
        <f t="shared" ca="1" si="52"/>
        <v>0.15842939545085133</v>
      </c>
      <c r="I506" s="2"/>
      <c r="J506" s="15">
        <f ca="1">-LN(K506) /NegExp_Labda</f>
        <v>0.56599379606120903</v>
      </c>
      <c r="K506" s="2">
        <f t="shared" ca="1" si="53"/>
        <v>0.89297315583528747</v>
      </c>
      <c r="L506" s="2"/>
      <c r="M506" s="17">
        <f ca="1">VLOOKUP(N506,$S$5:$T$105,2,TRUE)</f>
        <v>5</v>
      </c>
      <c r="N506" s="2">
        <f t="shared" ca="1" si="48"/>
        <v>0.44406927994685941</v>
      </c>
      <c r="O506" s="2"/>
      <c r="P506" s="31">
        <f t="shared" ca="1" si="49"/>
        <v>3.4188280750057158</v>
      </c>
      <c r="Q506" s="2"/>
      <c r="R506" s="2"/>
      <c r="S506" s="2"/>
      <c r="T506" s="2"/>
    </row>
    <row r="507" spans="1:20" x14ac:dyDescent="0.25">
      <c r="A507" s="32">
        <f ca="1">Uniform_A+B507*(Uniform_B-Uniform_A)</f>
        <v>2.6657289197771119</v>
      </c>
      <c r="B507" s="2">
        <f t="shared" ca="1" si="50"/>
        <v>0.26657289197771117</v>
      </c>
      <c r="C507" s="4"/>
      <c r="D507" s="5">
        <f ca="1">IF(E507&lt;(Driehoek_C-Driehoek_A)/(Driehoek_B-Driehoek_A),Driehoek_A+SQRT(E507*(Driehoek_B-Driehoek_A)*(Driehoek_C-Driehoek_A)),Driehoek_B-SQRT((1-E507)*(Driehoek_B-Driehoek_A)*(Driehoek_B-Driehoek_C)))</f>
        <v>3.3238530363242598</v>
      </c>
      <c r="E507" s="2">
        <f t="shared" ca="1" si="51"/>
        <v>0.125184775841783</v>
      </c>
      <c r="F507" s="2"/>
      <c r="G507" s="15">
        <f ca="1">_xlfn.NORM.INV(H507,Normaal_Mu,Normaal_Sigma)</f>
        <v>1.3939717589727216</v>
      </c>
      <c r="H507" s="2">
        <f t="shared" ca="1" si="52"/>
        <v>3.5692998544706867E-2</v>
      </c>
      <c r="I507" s="2"/>
      <c r="J507" s="15">
        <f ca="1">-LN(K507) /NegExp_Labda</f>
        <v>16.243684092276482</v>
      </c>
      <c r="K507" s="2">
        <f t="shared" ca="1" si="53"/>
        <v>3.8823217643093377E-2</v>
      </c>
      <c r="L507" s="2"/>
      <c r="M507" s="17">
        <f ca="1">VLOOKUP(N507,$S$5:$T$105,2,TRUE)</f>
        <v>6</v>
      </c>
      <c r="N507" s="2">
        <f t="shared" ca="1" si="48"/>
        <v>0.65344101656126541</v>
      </c>
      <c r="O507" s="2"/>
      <c r="P507" s="31">
        <f t="shared" ca="1" si="49"/>
        <v>5.925447561470115</v>
      </c>
      <c r="Q507" s="2"/>
      <c r="R507" s="2"/>
      <c r="S507" s="2"/>
      <c r="T507" s="2"/>
    </row>
    <row r="508" spans="1:20" x14ac:dyDescent="0.25">
      <c r="A508" s="32">
        <f ca="1">Uniform_A+B508*(Uniform_B-Uniform_A)</f>
        <v>5.6412773859978413</v>
      </c>
      <c r="B508" s="2">
        <f t="shared" ca="1" si="50"/>
        <v>0.56412773859978416</v>
      </c>
      <c r="C508" s="4"/>
      <c r="D508" s="5">
        <f ca="1">IF(E508&lt;(Driehoek_C-Driehoek_A)/(Driehoek_B-Driehoek_A),Driehoek_A+SQRT(E508*(Driehoek_B-Driehoek_A)*(Driehoek_C-Driehoek_A)),Driehoek_B-SQRT((1-E508)*(Driehoek_B-Driehoek_A)*(Driehoek_B-Driehoek_C)))</f>
        <v>6.1373822133754814</v>
      </c>
      <c r="E508" s="2">
        <f t="shared" ca="1" si="51"/>
        <v>0.76586912593431256</v>
      </c>
      <c r="F508" s="2"/>
      <c r="G508" s="15">
        <f ca="1">_xlfn.NORM.INV(H508,Normaal_Mu,Normaal_Sigma)</f>
        <v>5.1338448157870911</v>
      </c>
      <c r="H508" s="2">
        <f t="shared" ca="1" si="52"/>
        <v>0.52667826294700426</v>
      </c>
      <c r="I508" s="2"/>
      <c r="J508" s="15">
        <f ca="1">-LN(K508) /NegExp_Labda</f>
        <v>1.9030424351784707</v>
      </c>
      <c r="K508" s="2">
        <f t="shared" ca="1" si="53"/>
        <v>0.68344541498702049</v>
      </c>
      <c r="L508" s="2"/>
      <c r="M508" s="17">
        <f ca="1">VLOOKUP(N508,$S$5:$T$105,2,TRUE)</f>
        <v>3</v>
      </c>
      <c r="N508" s="2">
        <f t="shared" ca="1" si="48"/>
        <v>0.19583799023319159</v>
      </c>
      <c r="O508" s="2"/>
      <c r="P508" s="31">
        <f t="shared" ca="1" si="49"/>
        <v>4.363109370067777</v>
      </c>
      <c r="Q508" s="2"/>
      <c r="R508" s="2"/>
      <c r="S508" s="2"/>
      <c r="T508" s="2"/>
    </row>
    <row r="509" spans="1:20" x14ac:dyDescent="0.25">
      <c r="A509" s="32">
        <f ca="1">Uniform_A+B509*(Uniform_B-Uniform_A)</f>
        <v>3.0280290778970609</v>
      </c>
      <c r="B509" s="2">
        <f t="shared" ca="1" si="50"/>
        <v>0.30280290778970609</v>
      </c>
      <c r="C509" s="4"/>
      <c r="D509" s="5">
        <f ca="1">IF(E509&lt;(Driehoek_C-Driehoek_A)/(Driehoek_B-Driehoek_A),Driehoek_A+SQRT(E509*(Driehoek_B-Driehoek_A)*(Driehoek_C-Driehoek_A)),Driehoek_B-SQRT((1-E509)*(Driehoek_B-Driehoek_A)*(Driehoek_B-Driehoek_C)))</f>
        <v>5.8940240121759668</v>
      </c>
      <c r="E509" s="2">
        <f t="shared" ca="1" si="51"/>
        <v>0.72436894751601488</v>
      </c>
      <c r="F509" s="2"/>
      <c r="G509" s="15">
        <f ca="1">_xlfn.NORM.INV(H509,Normaal_Mu,Normaal_Sigma)</f>
        <v>6.2724014795392025</v>
      </c>
      <c r="H509" s="2">
        <f t="shared" ca="1" si="52"/>
        <v>0.73767720447065421</v>
      </c>
      <c r="I509" s="2"/>
      <c r="J509" s="15">
        <f ca="1">-LN(K509) /NegExp_Labda</f>
        <v>8.3987306748602197</v>
      </c>
      <c r="K509" s="2">
        <f t="shared" ca="1" si="53"/>
        <v>0.18642129588021972</v>
      </c>
      <c r="L509" s="2"/>
      <c r="M509" s="17">
        <f ca="1">VLOOKUP(N509,$S$5:$T$105,2,TRUE)</f>
        <v>3</v>
      </c>
      <c r="N509" s="2">
        <f t="shared" ca="1" si="48"/>
        <v>0.18715188577229758</v>
      </c>
      <c r="O509" s="2"/>
      <c r="P509" s="31">
        <f t="shared" ca="1" si="49"/>
        <v>5.3186370488944901</v>
      </c>
      <c r="Q509" s="2"/>
      <c r="R509" s="2"/>
      <c r="S509" s="2"/>
      <c r="T509" s="2"/>
    </row>
    <row r="510" spans="1:20" x14ac:dyDescent="0.25">
      <c r="A510" s="32">
        <f ca="1">Uniform_A+B510*(Uniform_B-Uniform_A)</f>
        <v>9.5311805916824568</v>
      </c>
      <c r="B510" s="2">
        <f t="shared" ca="1" si="50"/>
        <v>0.95311805916824577</v>
      </c>
      <c r="C510" s="4"/>
      <c r="D510" s="5">
        <f ca="1">IF(E510&lt;(Driehoek_C-Driehoek_A)/(Driehoek_B-Driehoek_A),Driehoek_A+SQRT(E510*(Driehoek_B-Driehoek_A)*(Driehoek_C-Driehoek_A)),Driehoek_B-SQRT((1-E510)*(Driehoek_B-Driehoek_A)*(Driehoek_B-Driehoek_C)))</f>
        <v>4.7334935181060676</v>
      </c>
      <c r="E510" s="2">
        <f t="shared" ca="1" si="51"/>
        <v>0.47991206971305889</v>
      </c>
      <c r="F510" s="2"/>
      <c r="G510" s="15">
        <f ca="1">_xlfn.NORM.INV(H510,Normaal_Mu,Normaal_Sigma)</f>
        <v>4.0866865074794854</v>
      </c>
      <c r="H510" s="2">
        <f t="shared" ca="1" si="52"/>
        <v>0.32395889242475373</v>
      </c>
      <c r="I510" s="2"/>
      <c r="J510" s="15">
        <f ca="1">-LN(K510) /NegExp_Labda</f>
        <v>2.2382573301973232</v>
      </c>
      <c r="K510" s="2">
        <f t="shared" ca="1" si="53"/>
        <v>0.63912740282212288</v>
      </c>
      <c r="L510" s="2"/>
      <c r="M510" s="17">
        <f ca="1">VLOOKUP(N510,$S$5:$T$105,2,TRUE)</f>
        <v>3</v>
      </c>
      <c r="N510" s="2">
        <f t="shared" ca="1" si="48"/>
        <v>0.16918926030561998</v>
      </c>
      <c r="O510" s="2"/>
      <c r="P510" s="31">
        <f t="shared" ca="1" si="49"/>
        <v>4.7179235894930667</v>
      </c>
      <c r="Q510" s="2"/>
      <c r="R510" s="2"/>
      <c r="S510" s="2"/>
      <c r="T510" s="2"/>
    </row>
    <row r="511" spans="1:20" x14ac:dyDescent="0.25">
      <c r="A511" s="32">
        <f ca="1">Uniform_A+B511*(Uniform_B-Uniform_A)</f>
        <v>3.1649207214915753</v>
      </c>
      <c r="B511" s="2">
        <f t="shared" ca="1" si="50"/>
        <v>0.31649207214915753</v>
      </c>
      <c r="C511" s="4"/>
      <c r="D511" s="5">
        <f ca="1">IF(E511&lt;(Driehoek_C-Driehoek_A)/(Driehoek_B-Driehoek_A),Driehoek_A+SQRT(E511*(Driehoek_B-Driehoek_A)*(Driehoek_C-Driehoek_A)),Driehoek_B-SQRT((1-E511)*(Driehoek_B-Driehoek_A)*(Driehoek_B-Driehoek_C)))</f>
        <v>5.3793577349397932</v>
      </c>
      <c r="E511" s="2">
        <f t="shared" ca="1" si="51"/>
        <v>0.62545570252741989</v>
      </c>
      <c r="F511" s="2"/>
      <c r="G511" s="15">
        <f ca="1">_xlfn.NORM.INV(H511,Normaal_Mu,Normaal_Sigma)</f>
        <v>4.6024109962672322</v>
      </c>
      <c r="H511" s="2">
        <f t="shared" ca="1" si="52"/>
        <v>0.42121174851635101</v>
      </c>
      <c r="I511" s="2"/>
      <c r="J511" s="15">
        <f ca="1">-LN(K511) /NegExp_Labda</f>
        <v>3.8281095092078004</v>
      </c>
      <c r="K511" s="2">
        <f t="shared" ca="1" si="53"/>
        <v>0.46504462891376641</v>
      </c>
      <c r="L511" s="2"/>
      <c r="M511" s="17">
        <f ca="1">VLOOKUP(N511,$S$5:$T$105,2,TRUE)</f>
        <v>2</v>
      </c>
      <c r="N511" s="2">
        <f t="shared" ca="1" si="48"/>
        <v>0.11284260280335601</v>
      </c>
      <c r="O511" s="2"/>
      <c r="P511" s="31">
        <f t="shared" ca="1" si="49"/>
        <v>3.7949597923812797</v>
      </c>
      <c r="Q511" s="2"/>
      <c r="R511" s="2"/>
      <c r="S511" s="2"/>
      <c r="T511" s="2"/>
    </row>
    <row r="512" spans="1:20" x14ac:dyDescent="0.25">
      <c r="A512" s="32">
        <f ca="1">Uniform_A+B512*(Uniform_B-Uniform_A)</f>
        <v>7.4380669164752957</v>
      </c>
      <c r="B512" s="2">
        <f t="shared" ca="1" si="50"/>
        <v>0.74380669164752955</v>
      </c>
      <c r="C512" s="4"/>
      <c r="D512" s="5">
        <f ca="1">IF(E512&lt;(Driehoek_C-Driehoek_A)/(Driehoek_B-Driehoek_A),Driehoek_A+SQRT(E512*(Driehoek_B-Driehoek_A)*(Driehoek_C-Driehoek_A)),Driehoek_B-SQRT((1-E512)*(Driehoek_B-Driehoek_A)*(Driehoek_B-Driehoek_C)))</f>
        <v>8.1464058575540541</v>
      </c>
      <c r="E512" s="2">
        <f t="shared" ca="1" si="51"/>
        <v>0.979182201142342</v>
      </c>
      <c r="F512" s="2"/>
      <c r="G512" s="15">
        <f ca="1">_xlfn.NORM.INV(H512,Normaal_Mu,Normaal_Sigma)</f>
        <v>4.2975218440810004</v>
      </c>
      <c r="H512" s="2">
        <f t="shared" ca="1" si="52"/>
        <v>0.36270449770493418</v>
      </c>
      <c r="I512" s="2"/>
      <c r="J512" s="15">
        <f ca="1">-LN(K512) /NegExp_Labda</f>
        <v>3.1835025815792215</v>
      </c>
      <c r="K512" s="2">
        <f t="shared" ca="1" si="53"/>
        <v>0.52903509016119499</v>
      </c>
      <c r="L512" s="2"/>
      <c r="M512" s="17">
        <f ca="1">VLOOKUP(N512,$S$5:$T$105,2,TRUE)</f>
        <v>3</v>
      </c>
      <c r="N512" s="2">
        <f t="shared" ca="1" si="48"/>
        <v>0.2076801487940888</v>
      </c>
      <c r="O512" s="2"/>
      <c r="P512" s="31">
        <f t="shared" ca="1" si="49"/>
        <v>5.2130994399379151</v>
      </c>
      <c r="Q512" s="2"/>
      <c r="R512" s="2"/>
      <c r="S512" s="2"/>
      <c r="T512" s="2"/>
    </row>
    <row r="513" spans="1:20" x14ac:dyDescent="0.25">
      <c r="A513" s="32">
        <f ca="1">Uniform_A+B513*(Uniform_B-Uniform_A)</f>
        <v>2.3077887800238974</v>
      </c>
      <c r="B513" s="2">
        <f t="shared" ca="1" si="50"/>
        <v>0.23077887800238972</v>
      </c>
      <c r="C513" s="4"/>
      <c r="D513" s="5">
        <f ca="1">IF(E513&lt;(Driehoek_C-Driehoek_A)/(Driehoek_B-Driehoek_A),Driehoek_A+SQRT(E513*(Driehoek_B-Driehoek_A)*(Driehoek_C-Driehoek_A)),Driehoek_B-SQRT((1-E513)*(Driehoek_B-Driehoek_A)*(Driehoek_B-Driehoek_C)))</f>
        <v>3.7788668804838075</v>
      </c>
      <c r="E513" s="2">
        <f t="shared" ca="1" si="51"/>
        <v>0.2260262413201567</v>
      </c>
      <c r="F513" s="2"/>
      <c r="G513" s="15">
        <f ca="1">_xlfn.NORM.INV(H513,Normaal_Mu,Normaal_Sigma)</f>
        <v>5.8073772240305086</v>
      </c>
      <c r="H513" s="2">
        <f t="shared" ca="1" si="52"/>
        <v>0.65677914256412795</v>
      </c>
      <c r="I513" s="2"/>
      <c r="J513" s="15">
        <f ca="1">-LN(K513) /NegExp_Labda</f>
        <v>3.1039145414020743</v>
      </c>
      <c r="K513" s="2">
        <f t="shared" ca="1" si="53"/>
        <v>0.53752344126233975</v>
      </c>
      <c r="L513" s="2"/>
      <c r="M513" s="17">
        <f ca="1">VLOOKUP(N513,$S$5:$T$105,2,TRUE)</f>
        <v>5</v>
      </c>
      <c r="N513" s="2">
        <f t="shared" ca="1" si="48"/>
        <v>0.5342847332035312</v>
      </c>
      <c r="O513" s="2"/>
      <c r="P513" s="31">
        <f t="shared" ca="1" si="49"/>
        <v>3.999589485188058</v>
      </c>
      <c r="Q513" s="2"/>
      <c r="R513" s="2"/>
      <c r="S513" s="2"/>
      <c r="T513" s="2"/>
    </row>
    <row r="514" spans="1:20" x14ac:dyDescent="0.25">
      <c r="A514" s="32">
        <f ca="1">Uniform_A+B514*(Uniform_B-Uniform_A)</f>
        <v>2.4165292352468217</v>
      </c>
      <c r="B514" s="2">
        <f t="shared" ca="1" si="50"/>
        <v>0.24165292352468215</v>
      </c>
      <c r="C514" s="4"/>
      <c r="D514" s="5">
        <f ca="1">IF(E514&lt;(Driehoek_C-Driehoek_A)/(Driehoek_B-Driehoek_A),Driehoek_A+SQRT(E514*(Driehoek_B-Driehoek_A)*(Driehoek_C-Driehoek_A)),Driehoek_B-SQRT((1-E514)*(Driehoek_B-Driehoek_A)*(Driehoek_B-Driehoek_C)))</f>
        <v>5.4765185292634708</v>
      </c>
      <c r="E514" s="2">
        <f t="shared" ca="1" si="51"/>
        <v>0.6452879521536099</v>
      </c>
      <c r="F514" s="2"/>
      <c r="G514" s="15">
        <f ca="1">_xlfn.NORM.INV(H514,Normaal_Mu,Normaal_Sigma)</f>
        <v>3.3941671269541773</v>
      </c>
      <c r="H514" s="2">
        <f t="shared" ca="1" si="52"/>
        <v>0.21101151758848113</v>
      </c>
      <c r="I514" s="2"/>
      <c r="J514" s="15">
        <f ca="1">-LN(K514) /NegExp_Labda</f>
        <v>0.89915110270832388</v>
      </c>
      <c r="K514" s="2">
        <f t="shared" ca="1" si="53"/>
        <v>0.83541203517436913</v>
      </c>
      <c r="L514" s="2"/>
      <c r="M514" s="17">
        <f ca="1">VLOOKUP(N514,$S$5:$T$105,2,TRUE)</f>
        <v>8</v>
      </c>
      <c r="N514" s="2">
        <f t="shared" ca="1" si="48"/>
        <v>0.87757386297370354</v>
      </c>
      <c r="O514" s="2"/>
      <c r="P514" s="31">
        <f t="shared" ca="1" si="49"/>
        <v>4.0372731988345585</v>
      </c>
      <c r="Q514" s="2"/>
      <c r="R514" s="2"/>
      <c r="S514" s="2"/>
      <c r="T514" s="2"/>
    </row>
    <row r="515" spans="1:20" x14ac:dyDescent="0.25">
      <c r="A515" s="32">
        <f ca="1">Uniform_A+B515*(Uniform_B-Uniform_A)</f>
        <v>9.1140727105713335</v>
      </c>
      <c r="B515" s="2">
        <f t="shared" ca="1" si="50"/>
        <v>0.91140727105713337</v>
      </c>
      <c r="C515" s="4"/>
      <c r="D515" s="5">
        <f ca="1">IF(E515&lt;(Driehoek_C-Driehoek_A)/(Driehoek_B-Driehoek_A),Driehoek_A+SQRT(E515*(Driehoek_B-Driehoek_A)*(Driehoek_C-Driehoek_A)),Driehoek_B-SQRT((1-E515)*(Driehoek_B-Driehoek_A)*(Driehoek_B-Driehoek_C)))</f>
        <v>4.9869672032670662</v>
      </c>
      <c r="E515" s="2">
        <f t="shared" ca="1" si="51"/>
        <v>0.53987336492416715</v>
      </c>
      <c r="F515" s="2"/>
      <c r="G515" s="15">
        <f ca="1">_xlfn.NORM.INV(H515,Normaal_Mu,Normaal_Sigma)</f>
        <v>7.3880244313445171</v>
      </c>
      <c r="H515" s="2">
        <f t="shared" ca="1" si="52"/>
        <v>0.88376340516699525</v>
      </c>
      <c r="I515" s="2"/>
      <c r="J515" s="15">
        <f ca="1">-LN(K515) /NegExp_Labda</f>
        <v>0.4157933914631477</v>
      </c>
      <c r="K515" s="2">
        <f t="shared" ca="1" si="53"/>
        <v>0.92020511905752034</v>
      </c>
      <c r="L515" s="2"/>
      <c r="M515" s="17">
        <f ca="1">VLOOKUP(N515,$S$5:$T$105,2,TRUE)</f>
        <v>2</v>
      </c>
      <c r="N515" s="2">
        <f t="shared" ca="1" si="48"/>
        <v>7.8136403199930982E-2</v>
      </c>
      <c r="O515" s="2"/>
      <c r="P515" s="31">
        <f t="shared" ca="1" si="49"/>
        <v>4.7809715473292131</v>
      </c>
      <c r="Q515" s="2"/>
      <c r="R515" s="2"/>
      <c r="S515" s="2"/>
      <c r="T515" s="2"/>
    </row>
    <row r="516" spans="1:20" x14ac:dyDescent="0.25">
      <c r="A516" s="32">
        <f ca="1">Uniform_A+B516*(Uniform_B-Uniform_A)</f>
        <v>7.7528017418702744</v>
      </c>
      <c r="B516" s="2">
        <f t="shared" ca="1" si="50"/>
        <v>0.77528017418702744</v>
      </c>
      <c r="C516" s="4"/>
      <c r="D516" s="5">
        <f ca="1">IF(E516&lt;(Driehoek_C-Driehoek_A)/(Driehoek_B-Driehoek_A),Driehoek_A+SQRT(E516*(Driehoek_B-Driehoek_A)*(Driehoek_C-Driehoek_A)),Driehoek_B-SQRT((1-E516)*(Driehoek_B-Driehoek_A)*(Driehoek_B-Driehoek_C)))</f>
        <v>2.2117002382987483</v>
      </c>
      <c r="E516" s="2">
        <f t="shared" ca="1" si="51"/>
        <v>3.2012136354104825E-3</v>
      </c>
      <c r="F516" s="2"/>
      <c r="G516" s="15">
        <f ca="1">_xlfn.NORM.INV(H516,Normaal_Mu,Normaal_Sigma)</f>
        <v>2.5130103127195031</v>
      </c>
      <c r="H516" s="2">
        <f t="shared" ca="1" si="52"/>
        <v>0.10684276994802633</v>
      </c>
      <c r="I516" s="2"/>
      <c r="J516" s="15">
        <f ca="1">-LN(K516) /NegExp_Labda</f>
        <v>5.7193005012556748</v>
      </c>
      <c r="K516" s="2">
        <f t="shared" ca="1" si="53"/>
        <v>0.31858686797850477</v>
      </c>
      <c r="L516" s="2"/>
      <c r="M516" s="17">
        <f ca="1">VLOOKUP(N516,$S$5:$T$105,2,TRUE)</f>
        <v>4</v>
      </c>
      <c r="N516" s="2">
        <f t="shared" ca="1" si="48"/>
        <v>0.2900354308539328</v>
      </c>
      <c r="O516" s="2"/>
      <c r="P516" s="31">
        <f t="shared" ca="1" si="49"/>
        <v>4.4393625588288401</v>
      </c>
      <c r="Q516" s="2"/>
      <c r="R516" s="2"/>
      <c r="S516" s="2"/>
      <c r="T516" s="2"/>
    </row>
    <row r="517" spans="1:20" x14ac:dyDescent="0.25">
      <c r="A517" s="32">
        <f ca="1">Uniform_A+B517*(Uniform_B-Uniform_A)</f>
        <v>4.0210520953401305</v>
      </c>
      <c r="B517" s="2">
        <f t="shared" ca="1" si="50"/>
        <v>0.40210520953401307</v>
      </c>
      <c r="C517" s="4"/>
      <c r="D517" s="5">
        <f ca="1">IF(E517&lt;(Driehoek_C-Driehoek_A)/(Driehoek_B-Driehoek_A),Driehoek_A+SQRT(E517*(Driehoek_B-Driehoek_A)*(Driehoek_C-Driehoek_A)),Driehoek_B-SQRT((1-E517)*(Driehoek_B-Driehoek_A)*(Driehoek_B-Driehoek_C)))</f>
        <v>3.4491753455223146</v>
      </c>
      <c r="E517" s="2">
        <f t="shared" ca="1" si="51"/>
        <v>0.15000779871926573</v>
      </c>
      <c r="F517" s="2"/>
      <c r="G517" s="15">
        <f ca="1">_xlfn.NORM.INV(H517,Normaal_Mu,Normaal_Sigma)</f>
        <v>1.6958826676335401</v>
      </c>
      <c r="H517" s="2">
        <f t="shared" ca="1" si="52"/>
        <v>4.9261295998484278E-2</v>
      </c>
      <c r="I517" s="2"/>
      <c r="J517" s="15">
        <f ca="1">-LN(K517) /NegExp_Labda</f>
        <v>14.915869854802265</v>
      </c>
      <c r="K517" s="2">
        <f t="shared" ca="1" si="53"/>
        <v>5.0631874460576376E-2</v>
      </c>
      <c r="L517" s="2"/>
      <c r="M517" s="17">
        <f ca="1">VLOOKUP(N517,$S$5:$T$105,2,TRUE)</f>
        <v>5</v>
      </c>
      <c r="N517" s="2">
        <f t="shared" ref="N517:N580" ca="1" si="54">RAND()</f>
        <v>0.52790314250627635</v>
      </c>
      <c r="O517" s="2"/>
      <c r="P517" s="31">
        <f t="shared" ref="P517:P580" ca="1" si="55">SUM(A517,D517,G517,J517,M517)/5</f>
        <v>5.8163959926596505</v>
      </c>
      <c r="Q517" s="2"/>
      <c r="R517" s="2"/>
      <c r="S517" s="2"/>
      <c r="T517" s="2"/>
    </row>
    <row r="518" spans="1:20" x14ac:dyDescent="0.25">
      <c r="A518" s="32">
        <f ca="1">Uniform_A+B518*(Uniform_B-Uniform_A)</f>
        <v>9.6512997126103066</v>
      </c>
      <c r="B518" s="2">
        <f t="shared" ref="B518:B581" ca="1" si="56">RAND()</f>
        <v>0.96512997126103073</v>
      </c>
      <c r="C518" s="4"/>
      <c r="D518" s="5">
        <f ca="1">IF(E518&lt;(Driehoek_C-Driehoek_A)/(Driehoek_B-Driehoek_A),Driehoek_A+SQRT(E518*(Driehoek_B-Driehoek_A)*(Driehoek_C-Driehoek_A)),Driehoek_B-SQRT((1-E518)*(Driehoek_B-Driehoek_A)*(Driehoek_B-Driehoek_C)))</f>
        <v>5.0660663238730441</v>
      </c>
      <c r="E518" s="2">
        <f t="shared" ref="E518:E581" ca="1" si="57">RAND()</f>
        <v>0.55783330948097876</v>
      </c>
      <c r="F518" s="2"/>
      <c r="G518" s="15">
        <f ca="1">_xlfn.NORM.INV(H518,Normaal_Mu,Normaal_Sigma)</f>
        <v>6.4108612874009872</v>
      </c>
      <c r="H518" s="2">
        <f t="shared" ref="H518:H581" ca="1" si="58">RAND()</f>
        <v>0.75972886026646813</v>
      </c>
      <c r="I518" s="2"/>
      <c r="J518" s="15">
        <f ca="1">-LN(K518) /NegExp_Labda</f>
        <v>0.27359704286019232</v>
      </c>
      <c r="K518" s="2">
        <f t="shared" ref="K518:K581" ca="1" si="59">RAND()</f>
        <v>0.94675076083529874</v>
      </c>
      <c r="L518" s="2"/>
      <c r="M518" s="17">
        <f ca="1">VLOOKUP(N518,$S$5:$T$105,2,TRUE)</f>
        <v>4</v>
      </c>
      <c r="N518" s="2">
        <f t="shared" ca="1" si="54"/>
        <v>0.37497959073958631</v>
      </c>
      <c r="O518" s="2"/>
      <c r="P518" s="31">
        <f t="shared" ca="1" si="55"/>
        <v>5.0803648733489064</v>
      </c>
      <c r="Q518" s="2"/>
      <c r="R518" s="2"/>
      <c r="S518" s="2"/>
      <c r="T518" s="2"/>
    </row>
    <row r="519" spans="1:20" x14ac:dyDescent="0.25">
      <c r="A519" s="32">
        <f ca="1">Uniform_A+B519*(Uniform_B-Uniform_A)</f>
        <v>6.2747568052900329</v>
      </c>
      <c r="B519" s="2">
        <f t="shared" ca="1" si="56"/>
        <v>0.62747568052900327</v>
      </c>
      <c r="C519" s="4"/>
      <c r="D519" s="5">
        <f ca="1">IF(E519&lt;(Driehoek_C-Driehoek_A)/(Driehoek_B-Driehoek_A),Driehoek_A+SQRT(E519*(Driehoek_B-Driehoek_A)*(Driehoek_C-Driehoek_A)),Driehoek_B-SQRT((1-E519)*(Driehoek_B-Driehoek_A)*(Driehoek_B-Driehoek_C)))</f>
        <v>5.3526408783300532</v>
      </c>
      <c r="E519" s="2">
        <f t="shared" ca="1" si="57"/>
        <v>0.61990775535917253</v>
      </c>
      <c r="F519" s="2"/>
      <c r="G519" s="15">
        <f ca="1">_xlfn.NORM.INV(H519,Normaal_Mu,Normaal_Sigma)</f>
        <v>3.4283693795978136</v>
      </c>
      <c r="H519" s="2">
        <f t="shared" ca="1" si="58"/>
        <v>0.21598784787086944</v>
      </c>
      <c r="I519" s="2"/>
      <c r="J519" s="15">
        <f ca="1">-LN(K519) /NegExp_Labda</f>
        <v>0.15350134010985833</v>
      </c>
      <c r="K519" s="2">
        <f t="shared" ca="1" si="59"/>
        <v>0.96976619946002884</v>
      </c>
      <c r="L519" s="2"/>
      <c r="M519" s="17">
        <f ca="1">VLOOKUP(N519,$S$5:$T$105,2,TRUE)</f>
        <v>4</v>
      </c>
      <c r="N519" s="2">
        <f t="shared" ca="1" si="54"/>
        <v>0.42053860399539367</v>
      </c>
      <c r="O519" s="2"/>
      <c r="P519" s="31">
        <f t="shared" ca="1" si="55"/>
        <v>3.8418536806655519</v>
      </c>
      <c r="Q519" s="2"/>
      <c r="R519" s="2"/>
      <c r="S519" s="2"/>
      <c r="T519" s="2"/>
    </row>
    <row r="520" spans="1:20" x14ac:dyDescent="0.25">
      <c r="A520" s="32">
        <f ca="1">Uniform_A+B520*(Uniform_B-Uniform_A)</f>
        <v>7.3646293350653984</v>
      </c>
      <c r="B520" s="2">
        <f t="shared" ca="1" si="56"/>
        <v>0.7364629335065398</v>
      </c>
      <c r="C520" s="4"/>
      <c r="D520" s="5">
        <f ca="1">IF(E520&lt;(Driehoek_C-Driehoek_A)/(Driehoek_B-Driehoek_A),Driehoek_A+SQRT(E520*(Driehoek_B-Driehoek_A)*(Driehoek_C-Driehoek_A)),Driehoek_B-SQRT((1-E520)*(Driehoek_B-Driehoek_A)*(Driehoek_B-Driehoek_C)))</f>
        <v>5.2559048885878923</v>
      </c>
      <c r="E520" s="2">
        <f t="shared" ca="1" si="57"/>
        <v>0.59947862276285602</v>
      </c>
      <c r="F520" s="2"/>
      <c r="G520" s="15">
        <f ca="1">_xlfn.NORM.INV(H520,Normaal_Mu,Normaal_Sigma)</f>
        <v>4.7940364313432395</v>
      </c>
      <c r="H520" s="2">
        <f t="shared" ca="1" si="58"/>
        <v>0.45898871403981079</v>
      </c>
      <c r="I520" s="2"/>
      <c r="J520" s="15">
        <f ca="1">-LN(K520) /NegExp_Labda</f>
        <v>1.5502985031831817</v>
      </c>
      <c r="K520" s="2">
        <f t="shared" ca="1" si="59"/>
        <v>0.73340317028110102</v>
      </c>
      <c r="L520" s="2"/>
      <c r="M520" s="17">
        <f ca="1">VLOOKUP(N520,$S$5:$T$105,2,TRUE)</f>
        <v>2</v>
      </c>
      <c r="N520" s="2">
        <f t="shared" ca="1" si="54"/>
        <v>0.12343682553140012</v>
      </c>
      <c r="O520" s="2"/>
      <c r="P520" s="31">
        <f t="shared" ca="1" si="55"/>
        <v>4.1929738316359426</v>
      </c>
      <c r="Q520" s="2"/>
      <c r="R520" s="2"/>
      <c r="S520" s="2"/>
      <c r="T520" s="2"/>
    </row>
    <row r="521" spans="1:20" x14ac:dyDescent="0.25">
      <c r="A521" s="32">
        <f ca="1">Uniform_A+B521*(Uniform_B-Uniform_A)</f>
        <v>8.0831579405982765</v>
      </c>
      <c r="B521" s="2">
        <f t="shared" ca="1" si="56"/>
        <v>0.80831579405982767</v>
      </c>
      <c r="C521" s="4"/>
      <c r="D521" s="5">
        <f ca="1">IF(E521&lt;(Driehoek_C-Driehoek_A)/(Driehoek_B-Driehoek_A),Driehoek_A+SQRT(E521*(Driehoek_B-Driehoek_A)*(Driehoek_C-Driehoek_A)),Driehoek_B-SQRT((1-E521)*(Driehoek_B-Driehoek_A)*(Driehoek_B-Driehoek_C)))</f>
        <v>7.4300077844295149</v>
      </c>
      <c r="E521" s="2">
        <f t="shared" ca="1" si="57"/>
        <v>0.92957498408708794</v>
      </c>
      <c r="F521" s="2"/>
      <c r="G521" s="15">
        <f ca="1">_xlfn.NORM.INV(H521,Normaal_Mu,Normaal_Sigma)</f>
        <v>4.4232798477425384</v>
      </c>
      <c r="H521" s="2">
        <f t="shared" ca="1" si="58"/>
        <v>0.38653556248281384</v>
      </c>
      <c r="I521" s="2"/>
      <c r="J521" s="15">
        <f ca="1">-LN(K521) /NegExp_Labda</f>
        <v>4.5808803368104316</v>
      </c>
      <c r="K521" s="2">
        <f t="shared" ca="1" si="59"/>
        <v>0.40004586843451806</v>
      </c>
      <c r="L521" s="2"/>
      <c r="M521" s="17">
        <f ca="1">VLOOKUP(N521,$S$5:$T$105,2,TRUE)</f>
        <v>6</v>
      </c>
      <c r="N521" s="2">
        <f t="shared" ca="1" si="54"/>
        <v>0.72255351269727475</v>
      </c>
      <c r="O521" s="2"/>
      <c r="P521" s="31">
        <f t="shared" ca="1" si="55"/>
        <v>6.1034651819161523</v>
      </c>
      <c r="Q521" s="2"/>
      <c r="R521" s="2"/>
      <c r="S521" s="2"/>
      <c r="T521" s="2"/>
    </row>
    <row r="522" spans="1:20" x14ac:dyDescent="0.25">
      <c r="A522" s="32">
        <f ca="1">Uniform_A+B522*(Uniform_B-Uniform_A)</f>
        <v>6.8514582024864987</v>
      </c>
      <c r="B522" s="2">
        <f t="shared" ca="1" si="56"/>
        <v>0.68514582024864989</v>
      </c>
      <c r="C522" s="4"/>
      <c r="D522" s="5">
        <f ca="1">IF(E522&lt;(Driehoek_C-Driehoek_A)/(Driehoek_B-Driehoek_A),Driehoek_A+SQRT(E522*(Driehoek_B-Driehoek_A)*(Driehoek_C-Driehoek_A)),Driehoek_B-SQRT((1-E522)*(Driehoek_B-Driehoek_A)*(Driehoek_B-Driehoek_C)))</f>
        <v>6.9535455181409453</v>
      </c>
      <c r="E522" s="2">
        <f t="shared" ca="1" si="57"/>
        <v>0.88034354439082829</v>
      </c>
      <c r="F522" s="2"/>
      <c r="G522" s="15">
        <f ca="1">_xlfn.NORM.INV(H522,Normaal_Mu,Normaal_Sigma)</f>
        <v>3.0280772813526253</v>
      </c>
      <c r="H522" s="2">
        <f t="shared" ca="1" si="58"/>
        <v>0.16207603741218879</v>
      </c>
      <c r="I522" s="2"/>
      <c r="J522" s="15">
        <f ca="1">-LN(K522) /NegExp_Labda</f>
        <v>7.3815445763776575</v>
      </c>
      <c r="K522" s="2">
        <f t="shared" ca="1" si="59"/>
        <v>0.22847947096782706</v>
      </c>
      <c r="L522" s="2"/>
      <c r="M522" s="17">
        <f ca="1">VLOOKUP(N522,$S$5:$T$105,2,TRUE)</f>
        <v>4</v>
      </c>
      <c r="N522" s="2">
        <f t="shared" ca="1" si="54"/>
        <v>0.40144250646551705</v>
      </c>
      <c r="O522" s="2"/>
      <c r="P522" s="31">
        <f t="shared" ca="1" si="55"/>
        <v>5.6429251156715452</v>
      </c>
      <c r="Q522" s="2"/>
      <c r="R522" s="2"/>
      <c r="S522" s="2"/>
      <c r="T522" s="2"/>
    </row>
    <row r="523" spans="1:20" x14ac:dyDescent="0.25">
      <c r="A523" s="32">
        <f ca="1">Uniform_A+B523*(Uniform_B-Uniform_A)</f>
        <v>4.6712237898153175</v>
      </c>
      <c r="B523" s="2">
        <f t="shared" ca="1" si="56"/>
        <v>0.46712237898153175</v>
      </c>
      <c r="C523" s="4"/>
      <c r="D523" s="5">
        <f ca="1">IF(E523&lt;(Driehoek_C-Driehoek_A)/(Driehoek_B-Driehoek_A),Driehoek_A+SQRT(E523*(Driehoek_B-Driehoek_A)*(Driehoek_C-Driehoek_A)),Driehoek_B-SQRT((1-E523)*(Driehoek_B-Driehoek_A)*(Driehoek_B-Driehoek_C)))</f>
        <v>4.4583467573600171</v>
      </c>
      <c r="E523" s="2">
        <f t="shared" ca="1" si="57"/>
        <v>0.41066816638907799</v>
      </c>
      <c r="F523" s="2"/>
      <c r="G523" s="15">
        <f ca="1">_xlfn.NORM.INV(H523,Normaal_Mu,Normaal_Sigma)</f>
        <v>2.581091212928615</v>
      </c>
      <c r="H523" s="2">
        <f t="shared" ca="1" si="58"/>
        <v>0.11324416114110891</v>
      </c>
      <c r="I523" s="2"/>
      <c r="J523" s="15">
        <f ca="1">-LN(K523) /NegExp_Labda</f>
        <v>3.5867064645397999</v>
      </c>
      <c r="K523" s="2">
        <f t="shared" ca="1" si="59"/>
        <v>0.48804810951914712</v>
      </c>
      <c r="L523" s="2"/>
      <c r="M523" s="17">
        <f ca="1">VLOOKUP(N523,$S$5:$T$105,2,TRUE)</f>
        <v>5</v>
      </c>
      <c r="N523" s="2">
        <f t="shared" ca="1" si="54"/>
        <v>0.44949966401383923</v>
      </c>
      <c r="O523" s="2"/>
      <c r="P523" s="31">
        <f t="shared" ca="1" si="55"/>
        <v>4.0594736449287492</v>
      </c>
      <c r="Q523" s="2"/>
      <c r="R523" s="2"/>
      <c r="S523" s="2"/>
      <c r="T523" s="2"/>
    </row>
    <row r="524" spans="1:20" x14ac:dyDescent="0.25">
      <c r="A524" s="32">
        <f ca="1">Uniform_A+B524*(Uniform_B-Uniform_A)</f>
        <v>8.0255430263667069</v>
      </c>
      <c r="B524" s="2">
        <f t="shared" ca="1" si="56"/>
        <v>0.80255430263667071</v>
      </c>
      <c r="C524" s="4"/>
      <c r="D524" s="5">
        <f ca="1">IF(E524&lt;(Driehoek_C-Driehoek_A)/(Driehoek_B-Driehoek_A),Driehoek_A+SQRT(E524*(Driehoek_B-Driehoek_A)*(Driehoek_C-Driehoek_A)),Driehoek_B-SQRT((1-E524)*(Driehoek_B-Driehoek_A)*(Driehoek_B-Driehoek_C)))</f>
        <v>5.0738889838540793</v>
      </c>
      <c r="E524" s="2">
        <f t="shared" ca="1" si="57"/>
        <v>0.55959006539707545</v>
      </c>
      <c r="F524" s="2"/>
      <c r="G524" s="15">
        <f ca="1">_xlfn.NORM.INV(H524,Normaal_Mu,Normaal_Sigma)</f>
        <v>2.7987655012618626</v>
      </c>
      <c r="H524" s="2">
        <f t="shared" ca="1" si="58"/>
        <v>0.1355316374763017</v>
      </c>
      <c r="I524" s="2"/>
      <c r="J524" s="15">
        <f ca="1">-LN(K524) /NegExp_Labda</f>
        <v>5.9766227260977152</v>
      </c>
      <c r="K524" s="2">
        <f t="shared" ca="1" si="59"/>
        <v>0.30260572900099492</v>
      </c>
      <c r="L524" s="2"/>
      <c r="M524" s="17">
        <f ca="1">VLOOKUP(N524,$S$5:$T$105,2,TRUE)</f>
        <v>4</v>
      </c>
      <c r="N524" s="2">
        <f t="shared" ca="1" si="54"/>
        <v>0.29336478539365585</v>
      </c>
      <c r="O524" s="2"/>
      <c r="P524" s="31">
        <f t="shared" ca="1" si="55"/>
        <v>5.174964047516073</v>
      </c>
      <c r="Q524" s="2"/>
      <c r="R524" s="2"/>
      <c r="S524" s="2"/>
      <c r="T524" s="2"/>
    </row>
    <row r="525" spans="1:20" x14ac:dyDescent="0.25">
      <c r="A525" s="32">
        <f ca="1">Uniform_A+B525*(Uniform_B-Uniform_A)</f>
        <v>8.8062664628999645</v>
      </c>
      <c r="B525" s="2">
        <f t="shared" ca="1" si="56"/>
        <v>0.88062664628999643</v>
      </c>
      <c r="C525" s="4"/>
      <c r="D525" s="5">
        <f ca="1">IF(E525&lt;(Driehoek_C-Driehoek_A)/(Driehoek_B-Driehoek_A),Driehoek_A+SQRT(E525*(Driehoek_B-Driehoek_A)*(Driehoek_C-Driehoek_A)),Driehoek_B-SQRT((1-E525)*(Driehoek_B-Driehoek_A)*(Driehoek_B-Driehoek_C)))</f>
        <v>3.4006220137236003</v>
      </c>
      <c r="E525" s="2">
        <f t="shared" ca="1" si="57"/>
        <v>0.14012443038051092</v>
      </c>
      <c r="F525" s="2"/>
      <c r="G525" s="15">
        <f ca="1">_xlfn.NORM.INV(H525,Normaal_Mu,Normaal_Sigma)</f>
        <v>6.1030690301213726</v>
      </c>
      <c r="H525" s="2">
        <f t="shared" ca="1" si="58"/>
        <v>0.70936634350405203</v>
      </c>
      <c r="I525" s="2"/>
      <c r="J525" s="15">
        <f ca="1">-LN(K525) /NegExp_Labda</f>
        <v>3.4958243639603928</v>
      </c>
      <c r="K525" s="2">
        <f t="shared" ca="1" si="59"/>
        <v>0.49700018890647046</v>
      </c>
      <c r="L525" s="2"/>
      <c r="M525" s="17">
        <f ca="1">VLOOKUP(N525,$S$5:$T$105,2,TRUE)</f>
        <v>4</v>
      </c>
      <c r="N525" s="2">
        <f t="shared" ca="1" si="54"/>
        <v>0.43545325932081702</v>
      </c>
      <c r="O525" s="2"/>
      <c r="P525" s="31">
        <f t="shared" ca="1" si="55"/>
        <v>5.1611563741410658</v>
      </c>
      <c r="Q525" s="2"/>
      <c r="R525" s="2"/>
      <c r="S525" s="2"/>
      <c r="T525" s="2"/>
    </row>
    <row r="526" spans="1:20" x14ac:dyDescent="0.25">
      <c r="A526" s="32">
        <f ca="1">Uniform_A+B526*(Uniform_B-Uniform_A)</f>
        <v>6.3496682241203617</v>
      </c>
      <c r="B526" s="2">
        <f t="shared" ca="1" si="56"/>
        <v>0.63496682241203617</v>
      </c>
      <c r="C526" s="4"/>
      <c r="D526" s="5">
        <f ca="1">IF(E526&lt;(Driehoek_C-Driehoek_A)/(Driehoek_B-Driehoek_A),Driehoek_A+SQRT(E526*(Driehoek_B-Driehoek_A)*(Driehoek_C-Driehoek_A)),Driehoek_B-SQRT((1-E526)*(Driehoek_B-Driehoek_A)*(Driehoek_B-Driehoek_C)))</f>
        <v>4.6622683594828223</v>
      </c>
      <c r="E526" s="2">
        <f t="shared" ca="1" si="57"/>
        <v>0.46240240613874739</v>
      </c>
      <c r="F526" s="2"/>
      <c r="G526" s="15">
        <f ca="1">_xlfn.NORM.INV(H526,Normaal_Mu,Normaal_Sigma)</f>
        <v>7.9089590680755766</v>
      </c>
      <c r="H526" s="2">
        <f t="shared" ca="1" si="58"/>
        <v>0.92709329822690123</v>
      </c>
      <c r="I526" s="2"/>
      <c r="J526" s="15">
        <f ca="1">-LN(K526) /NegExp_Labda</f>
        <v>3.251049504926399</v>
      </c>
      <c r="K526" s="2">
        <f t="shared" ca="1" si="59"/>
        <v>0.5219362103375651</v>
      </c>
      <c r="L526" s="2"/>
      <c r="M526" s="17">
        <f ca="1">VLOOKUP(N526,$S$5:$T$105,2,TRUE)</f>
        <v>3</v>
      </c>
      <c r="N526" s="2">
        <f t="shared" ca="1" si="54"/>
        <v>0.23719906728323448</v>
      </c>
      <c r="O526" s="2"/>
      <c r="P526" s="31">
        <f t="shared" ca="1" si="55"/>
        <v>5.034389031321032</v>
      </c>
      <c r="Q526" s="2"/>
      <c r="R526" s="2"/>
      <c r="S526" s="2"/>
      <c r="T526" s="2"/>
    </row>
    <row r="527" spans="1:20" x14ac:dyDescent="0.25">
      <c r="A527" s="32">
        <f ca="1">Uniform_A+B527*(Uniform_B-Uniform_A)</f>
        <v>9.5553422864410891</v>
      </c>
      <c r="B527" s="2">
        <f t="shared" ca="1" si="56"/>
        <v>0.95553422864410897</v>
      </c>
      <c r="C527" s="4"/>
      <c r="D527" s="5">
        <f ca="1">IF(E527&lt;(Driehoek_C-Driehoek_A)/(Driehoek_B-Driehoek_A),Driehoek_A+SQRT(E527*(Driehoek_B-Driehoek_A)*(Driehoek_C-Driehoek_A)),Driehoek_B-SQRT((1-E527)*(Driehoek_B-Driehoek_A)*(Driehoek_B-Driehoek_C)))</f>
        <v>6.0509071424123881</v>
      </c>
      <c r="E527" s="2">
        <f t="shared" ca="1" si="57"/>
        <v>0.75151003763787805</v>
      </c>
      <c r="F527" s="2"/>
      <c r="G527" s="15">
        <f ca="1">_xlfn.NORM.INV(H527,Normaal_Mu,Normaal_Sigma)</f>
        <v>6.6967668589254972</v>
      </c>
      <c r="H527" s="2">
        <f t="shared" ca="1" si="58"/>
        <v>0.80188776601041045</v>
      </c>
      <c r="I527" s="2"/>
      <c r="J527" s="15">
        <f ca="1">-LN(K527) /NegExp_Labda</f>
        <v>6.4061607351151206</v>
      </c>
      <c r="K527" s="2">
        <f t="shared" ca="1" si="59"/>
        <v>0.27769492859070199</v>
      </c>
      <c r="L527" s="2"/>
      <c r="M527" s="17">
        <f ca="1">VLOOKUP(N527,$S$5:$T$105,2,TRUE)</f>
        <v>0</v>
      </c>
      <c r="N527" s="2">
        <f t="shared" ca="1" si="54"/>
        <v>5.9482919054100192E-3</v>
      </c>
      <c r="O527" s="2"/>
      <c r="P527" s="31">
        <f t="shared" ca="1" si="55"/>
        <v>5.7418354045788194</v>
      </c>
      <c r="Q527" s="2"/>
      <c r="R527" s="2"/>
      <c r="S527" s="2"/>
      <c r="T527" s="2"/>
    </row>
    <row r="528" spans="1:20" x14ac:dyDescent="0.25">
      <c r="A528" s="32">
        <f ca="1">Uniform_A+B528*(Uniform_B-Uniform_A)</f>
        <v>4.8974319114421139</v>
      </c>
      <c r="B528" s="2">
        <f t="shared" ca="1" si="56"/>
        <v>0.48974319114421139</v>
      </c>
      <c r="C528" s="4"/>
      <c r="D528" s="5">
        <f ca="1">IF(E528&lt;(Driehoek_C-Driehoek_A)/(Driehoek_B-Driehoek_A),Driehoek_A+SQRT(E528*(Driehoek_B-Driehoek_A)*(Driehoek_C-Driehoek_A)),Driehoek_B-SQRT((1-E528)*(Driehoek_B-Driehoek_A)*(Driehoek_B-Driehoek_C)))</f>
        <v>6.1711323744911599</v>
      </c>
      <c r="E528" s="2">
        <f t="shared" ca="1" si="57"/>
        <v>0.77135737020994222</v>
      </c>
      <c r="F528" s="2"/>
      <c r="G528" s="15">
        <f ca="1">_xlfn.NORM.INV(H528,Normaal_Mu,Normaal_Sigma)</f>
        <v>5.5665504101358101</v>
      </c>
      <c r="H528" s="2">
        <f t="shared" ca="1" si="58"/>
        <v>0.61151705866878936</v>
      </c>
      <c r="I528" s="2"/>
      <c r="J528" s="15">
        <f ca="1">-LN(K528) /NegExp_Labda</f>
        <v>4.6758451555384779</v>
      </c>
      <c r="K528" s="2">
        <f t="shared" ca="1" si="59"/>
        <v>0.39251951191587253</v>
      </c>
      <c r="L528" s="2"/>
      <c r="M528" s="17">
        <f ca="1">VLOOKUP(N528,$S$5:$T$105,2,TRUE)</f>
        <v>7</v>
      </c>
      <c r="N528" s="2">
        <f t="shared" ca="1" si="54"/>
        <v>0.82074039647346897</v>
      </c>
      <c r="O528" s="2"/>
      <c r="P528" s="31">
        <f t="shared" ca="1" si="55"/>
        <v>5.6621919703215129</v>
      </c>
      <c r="Q528" s="2"/>
      <c r="R528" s="2"/>
      <c r="S528" s="2"/>
      <c r="T528" s="2"/>
    </row>
    <row r="529" spans="1:20" x14ac:dyDescent="0.25">
      <c r="A529" s="32">
        <f ca="1">Uniform_A+B529*(Uniform_B-Uniform_A)</f>
        <v>4.1878195098577322</v>
      </c>
      <c r="B529" s="2">
        <f t="shared" ca="1" si="56"/>
        <v>0.4187819509857732</v>
      </c>
      <c r="C529" s="4"/>
      <c r="D529" s="5">
        <f ca="1">IF(E529&lt;(Driehoek_C-Driehoek_A)/(Driehoek_B-Driehoek_A),Driehoek_A+SQRT(E529*(Driehoek_B-Driehoek_A)*(Driehoek_C-Driehoek_A)),Driehoek_B-SQRT((1-E529)*(Driehoek_B-Driehoek_A)*(Driehoek_B-Driehoek_C)))</f>
        <v>4.9436775913097781</v>
      </c>
      <c r="E529" s="2">
        <f t="shared" ca="1" si="57"/>
        <v>0.52989281476450167</v>
      </c>
      <c r="F529" s="2"/>
      <c r="G529" s="15">
        <f ca="1">_xlfn.NORM.INV(H529,Normaal_Mu,Normaal_Sigma)</f>
        <v>3.1658776267325806</v>
      </c>
      <c r="H529" s="2">
        <f t="shared" ca="1" si="58"/>
        <v>0.17955528916803709</v>
      </c>
      <c r="I529" s="2"/>
      <c r="J529" s="15">
        <f ca="1">-LN(K529) /NegExp_Labda</f>
        <v>0.22230335519181585</v>
      </c>
      <c r="K529" s="2">
        <f t="shared" ca="1" si="59"/>
        <v>0.95651321802553568</v>
      </c>
      <c r="L529" s="2"/>
      <c r="M529" s="17">
        <f ca="1">VLOOKUP(N529,$S$5:$T$105,2,TRUE)</f>
        <v>3</v>
      </c>
      <c r="N529" s="2">
        <f t="shared" ca="1" si="54"/>
        <v>0.24396064962784991</v>
      </c>
      <c r="O529" s="2"/>
      <c r="P529" s="31">
        <f t="shared" ca="1" si="55"/>
        <v>3.1039356166183816</v>
      </c>
      <c r="Q529" s="2"/>
      <c r="R529" s="2"/>
      <c r="S529" s="2"/>
      <c r="T529" s="2"/>
    </row>
    <row r="530" spans="1:20" x14ac:dyDescent="0.25">
      <c r="A530" s="32">
        <f ca="1">Uniform_A+B530*(Uniform_B-Uniform_A)</f>
        <v>8.9655763259492556</v>
      </c>
      <c r="B530" s="2">
        <f t="shared" ca="1" si="56"/>
        <v>0.89655763259492549</v>
      </c>
      <c r="C530" s="4"/>
      <c r="D530" s="5">
        <f ca="1">IF(E530&lt;(Driehoek_C-Driehoek_A)/(Driehoek_B-Driehoek_A),Driehoek_A+SQRT(E530*(Driehoek_B-Driehoek_A)*(Driehoek_C-Driehoek_A)),Driehoek_B-SQRT((1-E530)*(Driehoek_B-Driehoek_A)*(Driehoek_B-Driehoek_C)))</f>
        <v>5.7324584742849662</v>
      </c>
      <c r="E530" s="2">
        <f t="shared" ca="1" si="57"/>
        <v>0.69494778222079623</v>
      </c>
      <c r="F530" s="2"/>
      <c r="G530" s="15">
        <f ca="1">_xlfn.NORM.INV(H530,Normaal_Mu,Normaal_Sigma)</f>
        <v>4.8699442200521146</v>
      </c>
      <c r="H530" s="2">
        <f t="shared" ca="1" si="58"/>
        <v>0.47407589712828702</v>
      </c>
      <c r="I530" s="2"/>
      <c r="J530" s="15">
        <f ca="1">-LN(K530) /NegExp_Labda</f>
        <v>1.9660292461544455</v>
      </c>
      <c r="K530" s="2">
        <f t="shared" ca="1" si="59"/>
        <v>0.67488980773843554</v>
      </c>
      <c r="L530" s="2"/>
      <c r="M530" s="17">
        <f ca="1">VLOOKUP(N530,$S$5:$T$105,2,TRUE)</f>
        <v>3</v>
      </c>
      <c r="N530" s="2">
        <f t="shared" ca="1" si="54"/>
        <v>0.17753738027246702</v>
      </c>
      <c r="O530" s="2"/>
      <c r="P530" s="31">
        <f t="shared" ca="1" si="55"/>
        <v>4.9068016532881567</v>
      </c>
      <c r="Q530" s="2"/>
      <c r="R530" s="2"/>
      <c r="S530" s="2"/>
      <c r="T530" s="2"/>
    </row>
    <row r="531" spans="1:20" x14ac:dyDescent="0.25">
      <c r="A531" s="32">
        <f ca="1">Uniform_A+B531*(Uniform_B-Uniform_A)</f>
        <v>6.5434892417133463</v>
      </c>
      <c r="B531" s="2">
        <f t="shared" ca="1" si="56"/>
        <v>0.65434892417133461</v>
      </c>
      <c r="C531" s="4"/>
      <c r="D531" s="5">
        <f ca="1">IF(E531&lt;(Driehoek_C-Driehoek_A)/(Driehoek_B-Driehoek_A),Driehoek_A+SQRT(E531*(Driehoek_B-Driehoek_A)*(Driehoek_C-Driehoek_A)),Driehoek_B-SQRT((1-E531)*(Driehoek_B-Driehoek_A)*(Driehoek_B-Driehoek_C)))</f>
        <v>4.7074506339140605</v>
      </c>
      <c r="E531" s="2">
        <f t="shared" ca="1" si="57"/>
        <v>0.47354342684900574</v>
      </c>
      <c r="F531" s="2"/>
      <c r="G531" s="15">
        <f ca="1">_xlfn.NORM.INV(H531,Normaal_Mu,Normaal_Sigma)</f>
        <v>2.9969795273654789</v>
      </c>
      <c r="H531" s="2">
        <f t="shared" ca="1" si="58"/>
        <v>0.15829009690054507</v>
      </c>
      <c r="I531" s="2"/>
      <c r="J531" s="15">
        <f ca="1">-LN(K531) /NegExp_Labda</f>
        <v>0.26066991483753477</v>
      </c>
      <c r="K531" s="2">
        <f t="shared" ca="1" si="59"/>
        <v>0.94920168146469741</v>
      </c>
      <c r="L531" s="2"/>
      <c r="M531" s="17">
        <f ca="1">VLOOKUP(N531,$S$5:$T$105,2,TRUE)</f>
        <v>6</v>
      </c>
      <c r="N531" s="2">
        <f t="shared" ca="1" si="54"/>
        <v>0.65525580585119136</v>
      </c>
      <c r="O531" s="2"/>
      <c r="P531" s="31">
        <f t="shared" ca="1" si="55"/>
        <v>4.1017178635660843</v>
      </c>
      <c r="Q531" s="2"/>
      <c r="R531" s="2"/>
      <c r="S531" s="2"/>
      <c r="T531" s="2"/>
    </row>
    <row r="532" spans="1:20" x14ac:dyDescent="0.25">
      <c r="A532" s="32">
        <f ca="1">Uniform_A+B532*(Uniform_B-Uniform_A)</f>
        <v>8.1391133048081663</v>
      </c>
      <c r="B532" s="2">
        <f t="shared" ca="1" si="56"/>
        <v>0.81391133048081654</v>
      </c>
      <c r="C532" s="4"/>
      <c r="D532" s="5">
        <f ca="1">IF(E532&lt;(Driehoek_C-Driehoek_A)/(Driehoek_B-Driehoek_A),Driehoek_A+SQRT(E532*(Driehoek_B-Driehoek_A)*(Driehoek_C-Driehoek_A)),Driehoek_B-SQRT((1-E532)*(Driehoek_B-Driehoek_A)*(Driehoek_B-Driehoek_C)))</f>
        <v>5.0547737578965695</v>
      </c>
      <c r="E532" s="2">
        <f t="shared" ca="1" si="57"/>
        <v>0.55529113996052704</v>
      </c>
      <c r="F532" s="2"/>
      <c r="G532" s="15">
        <f ca="1">_xlfn.NORM.INV(H532,Normaal_Mu,Normaal_Sigma)</f>
        <v>7.4737952202973172</v>
      </c>
      <c r="H532" s="2">
        <f t="shared" ca="1" si="58"/>
        <v>0.89193745129541824</v>
      </c>
      <c r="I532" s="2"/>
      <c r="J532" s="15">
        <f ca="1">-LN(K532) /NegExp_Labda</f>
        <v>4.6760586888198707</v>
      </c>
      <c r="K532" s="2">
        <f t="shared" ca="1" si="59"/>
        <v>0.39250274907793936</v>
      </c>
      <c r="L532" s="2"/>
      <c r="M532" s="17">
        <f ca="1">VLOOKUP(N532,$S$5:$T$105,2,TRUE)</f>
        <v>6</v>
      </c>
      <c r="N532" s="2">
        <f t="shared" ca="1" si="54"/>
        <v>0.62347072804149395</v>
      </c>
      <c r="O532" s="2"/>
      <c r="P532" s="31">
        <f t="shared" ca="1" si="55"/>
        <v>6.2687481943643846</v>
      </c>
      <c r="Q532" s="2"/>
      <c r="R532" s="2"/>
      <c r="S532" s="2"/>
      <c r="T532" s="2"/>
    </row>
    <row r="533" spans="1:20" x14ac:dyDescent="0.25">
      <c r="A533" s="32">
        <f ca="1">Uniform_A+B533*(Uniform_B-Uniform_A)</f>
        <v>0.42394609236366287</v>
      </c>
      <c r="B533" s="2">
        <f t="shared" ca="1" si="56"/>
        <v>4.2394609236366287E-2</v>
      </c>
      <c r="C533" s="4"/>
      <c r="D533" s="5">
        <f ca="1">IF(E533&lt;(Driehoek_C-Driehoek_A)/(Driehoek_B-Driehoek_A),Driehoek_A+SQRT(E533*(Driehoek_B-Driehoek_A)*(Driehoek_C-Driehoek_A)),Driehoek_B-SQRT((1-E533)*(Driehoek_B-Driehoek_A)*(Driehoek_B-Driehoek_C)))</f>
        <v>4.5542716517037762</v>
      </c>
      <c r="E533" s="2">
        <f t="shared" ca="1" si="57"/>
        <v>0.43529998437586648</v>
      </c>
      <c r="F533" s="2"/>
      <c r="G533" s="15">
        <f ca="1">_xlfn.NORM.INV(H533,Normaal_Mu,Normaal_Sigma)</f>
        <v>7.8737701545646104</v>
      </c>
      <c r="H533" s="2">
        <f t="shared" ca="1" si="58"/>
        <v>0.92462467460625308</v>
      </c>
      <c r="I533" s="2"/>
      <c r="J533" s="15">
        <f ca="1">-LN(K533) /NegExp_Labda</f>
        <v>3.5828574779591076</v>
      </c>
      <c r="K533" s="2">
        <f t="shared" ca="1" si="59"/>
        <v>0.48842395228681834</v>
      </c>
      <c r="L533" s="2"/>
      <c r="M533" s="17">
        <f ca="1">VLOOKUP(N533,$S$5:$T$105,2,TRUE)</f>
        <v>5</v>
      </c>
      <c r="N533" s="2">
        <f t="shared" ca="1" si="54"/>
        <v>0.52418314484711725</v>
      </c>
      <c r="O533" s="2"/>
      <c r="P533" s="31">
        <f t="shared" ca="1" si="55"/>
        <v>4.2869690753182308</v>
      </c>
      <c r="Q533" s="2"/>
      <c r="R533" s="2"/>
      <c r="S533" s="2"/>
      <c r="T533" s="2"/>
    </row>
    <row r="534" spans="1:20" x14ac:dyDescent="0.25">
      <c r="A534" s="32">
        <f ca="1">Uniform_A+B534*(Uniform_B-Uniform_A)</f>
        <v>9.5272209003953883</v>
      </c>
      <c r="B534" s="2">
        <f t="shared" ca="1" si="56"/>
        <v>0.95272209003953889</v>
      </c>
      <c r="C534" s="4"/>
      <c r="D534" s="5">
        <f ca="1">IF(E534&lt;(Driehoek_C-Driehoek_A)/(Driehoek_B-Driehoek_A),Driehoek_A+SQRT(E534*(Driehoek_B-Driehoek_A)*(Driehoek_C-Driehoek_A)),Driehoek_B-SQRT((1-E534)*(Driehoek_B-Driehoek_A)*(Driehoek_B-Driehoek_C)))</f>
        <v>7.6616926766139759</v>
      </c>
      <c r="E534" s="2">
        <f t="shared" ca="1" si="57"/>
        <v>0.94882667166203816</v>
      </c>
      <c r="F534" s="2"/>
      <c r="G534" s="15">
        <f ca="1">_xlfn.NORM.INV(H534,Normaal_Mu,Normaal_Sigma)</f>
        <v>7.6721540521229787</v>
      </c>
      <c r="H534" s="2">
        <f t="shared" ca="1" si="58"/>
        <v>0.90923795086764236</v>
      </c>
      <c r="I534" s="2"/>
      <c r="J534" s="15">
        <f ca="1">-LN(K534) /NegExp_Labda</f>
        <v>29.157455370438747</v>
      </c>
      <c r="K534" s="2">
        <f t="shared" ca="1" si="59"/>
        <v>2.9336993542639078E-3</v>
      </c>
      <c r="L534" s="2"/>
      <c r="M534" s="17">
        <f ca="1">VLOOKUP(N534,$S$5:$T$105,2,TRUE)</f>
        <v>6</v>
      </c>
      <c r="N534" s="2">
        <f t="shared" ca="1" si="54"/>
        <v>0.71131789904561515</v>
      </c>
      <c r="O534" s="2"/>
      <c r="P534" s="31">
        <f t="shared" ca="1" si="55"/>
        <v>12.003704599914219</v>
      </c>
      <c r="Q534" s="2"/>
      <c r="R534" s="2"/>
      <c r="S534" s="2"/>
      <c r="T534" s="2"/>
    </row>
    <row r="535" spans="1:20" x14ac:dyDescent="0.25">
      <c r="A535" s="32">
        <f ca="1">Uniform_A+B535*(Uniform_B-Uniform_A)</f>
        <v>8.8571020202549118</v>
      </c>
      <c r="B535" s="2">
        <f t="shared" ca="1" si="56"/>
        <v>0.88571020202549122</v>
      </c>
      <c r="C535" s="4"/>
      <c r="D535" s="5">
        <f ca="1">IF(E535&lt;(Driehoek_C-Driehoek_A)/(Driehoek_B-Driehoek_A),Driehoek_A+SQRT(E535*(Driehoek_B-Driehoek_A)*(Driehoek_C-Driehoek_A)),Driehoek_B-SQRT((1-E535)*(Driehoek_B-Driehoek_A)*(Driehoek_B-Driehoek_C)))</f>
        <v>3.4808652258969555</v>
      </c>
      <c r="E535" s="2">
        <f t="shared" ca="1" si="57"/>
        <v>0.15664012980506004</v>
      </c>
      <c r="F535" s="2"/>
      <c r="G535" s="15">
        <f ca="1">_xlfn.NORM.INV(H535,Normaal_Mu,Normaal_Sigma)</f>
        <v>5.6014116815589343</v>
      </c>
      <c r="H535" s="2">
        <f t="shared" ca="1" si="58"/>
        <v>0.61818059273980619</v>
      </c>
      <c r="I535" s="2"/>
      <c r="J535" s="15">
        <f ca="1">-LN(K535) /NegExp_Labda</f>
        <v>0.15895405892469672</v>
      </c>
      <c r="K535" s="2">
        <f t="shared" ca="1" si="59"/>
        <v>0.96870920343463818</v>
      </c>
      <c r="L535" s="2"/>
      <c r="M535" s="17">
        <f ca="1">VLOOKUP(N535,$S$5:$T$105,2,TRUE)</f>
        <v>4</v>
      </c>
      <c r="N535" s="2">
        <f t="shared" ca="1" si="54"/>
        <v>0.37642019170007757</v>
      </c>
      <c r="O535" s="2"/>
      <c r="P535" s="31">
        <f t="shared" ca="1" si="55"/>
        <v>4.4196665973270992</v>
      </c>
      <c r="Q535" s="2"/>
      <c r="R535" s="2"/>
      <c r="S535" s="2"/>
      <c r="T535" s="2"/>
    </row>
    <row r="536" spans="1:20" x14ac:dyDescent="0.25">
      <c r="A536" s="32">
        <f ca="1">Uniform_A+B536*(Uniform_B-Uniform_A)</f>
        <v>5.6766033392506738</v>
      </c>
      <c r="B536" s="2">
        <f t="shared" ca="1" si="56"/>
        <v>0.56766033392506743</v>
      </c>
      <c r="C536" s="4"/>
      <c r="D536" s="5">
        <f ca="1">IF(E536&lt;(Driehoek_C-Driehoek_A)/(Driehoek_B-Driehoek_A),Driehoek_A+SQRT(E536*(Driehoek_B-Driehoek_A)*(Driehoek_C-Driehoek_A)),Driehoek_B-SQRT((1-E536)*(Driehoek_B-Driehoek_A)*(Driehoek_B-Driehoek_C)))</f>
        <v>4.7863103368199686</v>
      </c>
      <c r="E536" s="2">
        <f t="shared" ca="1" si="57"/>
        <v>0.49270912635456432</v>
      </c>
      <c r="F536" s="2"/>
      <c r="G536" s="15">
        <f ca="1">_xlfn.NORM.INV(H536,Normaal_Mu,Normaal_Sigma)</f>
        <v>6.3114353590108037</v>
      </c>
      <c r="H536" s="2">
        <f t="shared" ca="1" si="58"/>
        <v>0.74399710431504917</v>
      </c>
      <c r="I536" s="2"/>
      <c r="J536" s="15">
        <f ca="1">-LN(K536) /NegExp_Labda</f>
        <v>6.4705818151082681</v>
      </c>
      <c r="K536" s="2">
        <f t="shared" ca="1" si="59"/>
        <v>0.27413999757584806</v>
      </c>
      <c r="L536" s="2"/>
      <c r="M536" s="17">
        <f ca="1">VLOOKUP(N536,$S$5:$T$105,2,TRUE)</f>
        <v>4</v>
      </c>
      <c r="N536" s="2">
        <f t="shared" ca="1" si="54"/>
        <v>0.3994647868665373</v>
      </c>
      <c r="O536" s="2"/>
      <c r="P536" s="31">
        <f t="shared" ca="1" si="55"/>
        <v>5.4489861700379425</v>
      </c>
      <c r="Q536" s="2"/>
      <c r="R536" s="2"/>
      <c r="S536" s="2"/>
      <c r="T536" s="2"/>
    </row>
    <row r="537" spans="1:20" x14ac:dyDescent="0.25">
      <c r="A537" s="32">
        <f ca="1">Uniform_A+B537*(Uniform_B-Uniform_A)</f>
        <v>7.2271989407261046</v>
      </c>
      <c r="B537" s="2">
        <f t="shared" ca="1" si="56"/>
        <v>0.7227198940726105</v>
      </c>
      <c r="C537" s="4"/>
      <c r="D537" s="5">
        <f ca="1">IF(E537&lt;(Driehoek_C-Driehoek_A)/(Driehoek_B-Driehoek_A),Driehoek_A+SQRT(E537*(Driehoek_B-Driehoek_A)*(Driehoek_C-Driehoek_A)),Driehoek_B-SQRT((1-E537)*(Driehoek_B-Driehoek_A)*(Driehoek_B-Driehoek_C)))</f>
        <v>3.9620299338320271</v>
      </c>
      <c r="E537" s="2">
        <f t="shared" ca="1" si="57"/>
        <v>0.27496867580377926</v>
      </c>
      <c r="F537" s="2"/>
      <c r="G537" s="15">
        <f ca="1">_xlfn.NORM.INV(H537,Normaal_Mu,Normaal_Sigma)</f>
        <v>10.517758209216874</v>
      </c>
      <c r="H537" s="2">
        <f t="shared" ca="1" si="58"/>
        <v>0.99710000062171411</v>
      </c>
      <c r="I537" s="2"/>
      <c r="J537" s="15">
        <f ca="1">-LN(K537) /NegExp_Labda</f>
        <v>9.0353660522638091</v>
      </c>
      <c r="K537" s="2">
        <f t="shared" ca="1" si="59"/>
        <v>0.16413381964260398</v>
      </c>
      <c r="L537" s="2"/>
      <c r="M537" s="17">
        <f ca="1">VLOOKUP(N537,$S$5:$T$105,2,TRUE)</f>
        <v>3</v>
      </c>
      <c r="N537" s="2">
        <f t="shared" ca="1" si="54"/>
        <v>0.19706325919070145</v>
      </c>
      <c r="O537" s="2"/>
      <c r="P537" s="31">
        <f t="shared" ca="1" si="55"/>
        <v>6.7484706272077633</v>
      </c>
      <c r="Q537" s="2"/>
      <c r="R537" s="2"/>
      <c r="S537" s="2"/>
      <c r="T537" s="2"/>
    </row>
    <row r="538" spans="1:20" x14ac:dyDescent="0.25">
      <c r="A538" s="32">
        <f ca="1">Uniform_A+B538*(Uniform_B-Uniform_A)</f>
        <v>7.8670188852734615</v>
      </c>
      <c r="B538" s="2">
        <f t="shared" ca="1" si="56"/>
        <v>0.78670188852734613</v>
      </c>
      <c r="C538" s="4"/>
      <c r="D538" s="5">
        <f ca="1">IF(E538&lt;(Driehoek_C-Driehoek_A)/(Driehoek_B-Driehoek_A),Driehoek_A+SQRT(E538*(Driehoek_B-Driehoek_A)*(Driehoek_C-Driehoek_A)),Driehoek_B-SQRT((1-E538)*(Driehoek_B-Driehoek_A)*(Driehoek_B-Driehoek_C)))</f>
        <v>3.6126243802917299</v>
      </c>
      <c r="E538" s="2">
        <f t="shared" ca="1" si="57"/>
        <v>0.18575409942223475</v>
      </c>
      <c r="F538" s="2"/>
      <c r="G538" s="15">
        <f ca="1">_xlfn.NORM.INV(H538,Normaal_Mu,Normaal_Sigma)</f>
        <v>3.8567517263434645</v>
      </c>
      <c r="H538" s="2">
        <f t="shared" ca="1" si="58"/>
        <v>0.283788319869688</v>
      </c>
      <c r="I538" s="2"/>
      <c r="J538" s="15">
        <f ca="1">-LN(K538) /NegExp_Labda</f>
        <v>0.76354199861484806</v>
      </c>
      <c r="K538" s="2">
        <f t="shared" ca="1" si="59"/>
        <v>0.85837998916324321</v>
      </c>
      <c r="L538" s="2"/>
      <c r="M538" s="17">
        <f ca="1">VLOOKUP(N538,$S$5:$T$105,2,TRUE)</f>
        <v>9</v>
      </c>
      <c r="N538" s="2">
        <f t="shared" ca="1" si="54"/>
        <v>0.96047251805679734</v>
      </c>
      <c r="O538" s="2"/>
      <c r="P538" s="31">
        <f t="shared" ca="1" si="55"/>
        <v>5.0199873981047007</v>
      </c>
      <c r="Q538" s="2"/>
      <c r="R538" s="2"/>
      <c r="S538" s="2"/>
      <c r="T538" s="2"/>
    </row>
    <row r="539" spans="1:20" x14ac:dyDescent="0.25">
      <c r="A539" s="32">
        <f ca="1">Uniform_A+B539*(Uniform_B-Uniform_A)</f>
        <v>5.0990066431045866E-2</v>
      </c>
      <c r="B539" s="2">
        <f t="shared" ca="1" si="56"/>
        <v>5.0990066431045866E-3</v>
      </c>
      <c r="C539" s="4"/>
      <c r="D539" s="5">
        <f ca="1">IF(E539&lt;(Driehoek_C-Driehoek_A)/(Driehoek_B-Driehoek_A),Driehoek_A+SQRT(E539*(Driehoek_B-Driehoek_A)*(Driehoek_C-Driehoek_A)),Driehoek_B-SQRT((1-E539)*(Driehoek_B-Driehoek_A)*(Driehoek_B-Driehoek_C)))</f>
        <v>8.0487695220701667</v>
      </c>
      <c r="E539" s="2">
        <f t="shared" ca="1" si="57"/>
        <v>0.97414744508163942</v>
      </c>
      <c r="F539" s="2"/>
      <c r="G539" s="15">
        <f ca="1">_xlfn.NORM.INV(H539,Normaal_Mu,Normaal_Sigma)</f>
        <v>6.3815188348769603</v>
      </c>
      <c r="H539" s="2">
        <f t="shared" ca="1" si="58"/>
        <v>0.75514162863582601</v>
      </c>
      <c r="I539" s="2"/>
      <c r="J539" s="15">
        <f ca="1">-LN(K539) /NegExp_Labda</f>
        <v>0.82726327867444416</v>
      </c>
      <c r="K539" s="2">
        <f t="shared" ca="1" si="59"/>
        <v>0.84750998699260804</v>
      </c>
      <c r="L539" s="2"/>
      <c r="M539" s="17">
        <f ca="1">VLOOKUP(N539,$S$5:$T$105,2,TRUE)</f>
        <v>5</v>
      </c>
      <c r="N539" s="2">
        <f t="shared" ca="1" si="54"/>
        <v>0.51053812961220735</v>
      </c>
      <c r="O539" s="2"/>
      <c r="P539" s="31">
        <f t="shared" ca="1" si="55"/>
        <v>4.0617083404105232</v>
      </c>
      <c r="Q539" s="2"/>
      <c r="R539" s="2"/>
      <c r="S539" s="2"/>
      <c r="T539" s="2"/>
    </row>
    <row r="540" spans="1:20" x14ac:dyDescent="0.25">
      <c r="A540" s="32">
        <f ca="1">Uniform_A+B540*(Uniform_B-Uniform_A)</f>
        <v>0.17008881988315405</v>
      </c>
      <c r="B540" s="2">
        <f t="shared" ca="1" si="56"/>
        <v>1.7008881988315405E-2</v>
      </c>
      <c r="C540" s="4"/>
      <c r="D540" s="5">
        <f ca="1">IF(E540&lt;(Driehoek_C-Driehoek_A)/(Driehoek_B-Driehoek_A),Driehoek_A+SQRT(E540*(Driehoek_B-Driehoek_A)*(Driehoek_C-Driehoek_A)),Driehoek_B-SQRT((1-E540)*(Driehoek_B-Driehoek_A)*(Driehoek_B-Driehoek_C)))</f>
        <v>4.6857732616429226</v>
      </c>
      <c r="E540" s="2">
        <f t="shared" ca="1" si="57"/>
        <v>0.46821279000128158</v>
      </c>
      <c r="F540" s="2"/>
      <c r="G540" s="15">
        <f ca="1">_xlfn.NORM.INV(H540,Normaal_Mu,Normaal_Sigma)</f>
        <v>5.8158079061421573</v>
      </c>
      <c r="H540" s="2">
        <f t="shared" ca="1" si="58"/>
        <v>0.65832790477742897</v>
      </c>
      <c r="I540" s="2"/>
      <c r="J540" s="15">
        <f ca="1">-LN(K540) /NegExp_Labda</f>
        <v>0.55585982876842044</v>
      </c>
      <c r="K540" s="2">
        <f t="shared" ca="1" si="59"/>
        <v>0.89478486334447482</v>
      </c>
      <c r="L540" s="2"/>
      <c r="M540" s="17">
        <f ca="1">VLOOKUP(N540,$S$5:$T$105,2,TRUE)</f>
        <v>8</v>
      </c>
      <c r="N540" s="2">
        <f t="shared" ca="1" si="54"/>
        <v>0.86736741769455861</v>
      </c>
      <c r="O540" s="2"/>
      <c r="P540" s="31">
        <f t="shared" ca="1" si="55"/>
        <v>3.8455059632873314</v>
      </c>
      <c r="Q540" s="2"/>
      <c r="R540" s="2"/>
      <c r="S540" s="2"/>
      <c r="T540" s="2"/>
    </row>
    <row r="541" spans="1:20" x14ac:dyDescent="0.25">
      <c r="A541" s="32">
        <f ca="1">Uniform_A+B541*(Uniform_B-Uniform_A)</f>
        <v>2.2876034276526571</v>
      </c>
      <c r="B541" s="2">
        <f t="shared" ca="1" si="56"/>
        <v>0.22876034276526569</v>
      </c>
      <c r="C541" s="4"/>
      <c r="D541" s="5">
        <f ca="1">IF(E541&lt;(Driehoek_C-Driehoek_A)/(Driehoek_B-Driehoek_A),Driehoek_A+SQRT(E541*(Driehoek_B-Driehoek_A)*(Driehoek_C-Driehoek_A)),Driehoek_B-SQRT((1-E541)*(Driehoek_B-Driehoek_A)*(Driehoek_B-Driehoek_C)))</f>
        <v>6.242434091128704</v>
      </c>
      <c r="E541" s="2">
        <f t="shared" ca="1" si="57"/>
        <v>0.78273800737802346</v>
      </c>
      <c r="F541" s="2"/>
      <c r="G541" s="15">
        <f ca="1">_xlfn.NORM.INV(H541,Normaal_Mu,Normaal_Sigma)</f>
        <v>1.1215606688254582</v>
      </c>
      <c r="H541" s="2">
        <f t="shared" ca="1" si="58"/>
        <v>2.6237297997382392E-2</v>
      </c>
      <c r="I541" s="2"/>
      <c r="J541" s="15">
        <f ca="1">-LN(K541) /NegExp_Labda</f>
        <v>2.7889736326749817</v>
      </c>
      <c r="K541" s="2">
        <f t="shared" ca="1" si="59"/>
        <v>0.57247012602269542</v>
      </c>
      <c r="L541" s="2"/>
      <c r="M541" s="17">
        <f ca="1">VLOOKUP(N541,$S$5:$T$105,2,TRUE)</f>
        <v>11</v>
      </c>
      <c r="N541" s="2">
        <f t="shared" ca="1" si="54"/>
        <v>0.98783936706191811</v>
      </c>
      <c r="O541" s="2"/>
      <c r="P541" s="31">
        <f t="shared" ca="1" si="55"/>
        <v>4.6881143640563598</v>
      </c>
      <c r="Q541" s="2"/>
      <c r="R541" s="2"/>
      <c r="S541" s="2"/>
      <c r="T541" s="2"/>
    </row>
    <row r="542" spans="1:20" x14ac:dyDescent="0.25">
      <c r="A542" s="32">
        <f ca="1">Uniform_A+B542*(Uniform_B-Uniform_A)</f>
        <v>5.451894328673065</v>
      </c>
      <c r="B542" s="2">
        <f t="shared" ca="1" si="56"/>
        <v>0.54518943286730648</v>
      </c>
      <c r="C542" s="4"/>
      <c r="D542" s="5">
        <f ca="1">IF(E542&lt;(Driehoek_C-Driehoek_A)/(Driehoek_B-Driehoek_A),Driehoek_A+SQRT(E542*(Driehoek_B-Driehoek_A)*(Driehoek_C-Driehoek_A)),Driehoek_B-SQRT((1-E542)*(Driehoek_B-Driehoek_A)*(Driehoek_B-Driehoek_C)))</f>
        <v>4.8515749174248146</v>
      </c>
      <c r="E542" s="2">
        <f t="shared" ca="1" si="57"/>
        <v>0.50830198097888768</v>
      </c>
      <c r="F542" s="2"/>
      <c r="G542" s="15">
        <f ca="1">_xlfn.NORM.INV(H542,Normaal_Mu,Normaal_Sigma)</f>
        <v>3.9812441535660024</v>
      </c>
      <c r="H542" s="2">
        <f t="shared" ca="1" si="58"/>
        <v>0.30524367389878715</v>
      </c>
      <c r="I542" s="2"/>
      <c r="J542" s="15">
        <f ca="1">-LN(K542) /NegExp_Labda</f>
        <v>2.2726583391921942</v>
      </c>
      <c r="K542" s="2">
        <f t="shared" ca="1" si="59"/>
        <v>0.63474516992564545</v>
      </c>
      <c r="L542" s="2"/>
      <c r="M542" s="17">
        <f ca="1">VLOOKUP(N542,$S$5:$T$105,2,TRUE)</f>
        <v>4</v>
      </c>
      <c r="N542" s="2">
        <f t="shared" ca="1" si="54"/>
        <v>0.27086641498926478</v>
      </c>
      <c r="O542" s="2"/>
      <c r="P542" s="31">
        <f t="shared" ca="1" si="55"/>
        <v>4.1114743477712157</v>
      </c>
      <c r="Q542" s="2"/>
      <c r="R542" s="2"/>
      <c r="S542" s="2"/>
      <c r="T542" s="2"/>
    </row>
    <row r="543" spans="1:20" x14ac:dyDescent="0.25">
      <c r="A543" s="32">
        <f ca="1">Uniform_A+B543*(Uniform_B-Uniform_A)</f>
        <v>2.4598157890920316</v>
      </c>
      <c r="B543" s="2">
        <f t="shared" ca="1" si="56"/>
        <v>0.24598157890920314</v>
      </c>
      <c r="C543" s="4"/>
      <c r="D543" s="5">
        <f ca="1">IF(E543&lt;(Driehoek_C-Driehoek_A)/(Driehoek_B-Driehoek_A),Driehoek_A+SQRT(E543*(Driehoek_B-Driehoek_A)*(Driehoek_C-Driehoek_A)),Driehoek_B-SQRT((1-E543)*(Driehoek_B-Driehoek_A)*(Driehoek_B-Driehoek_C)))</f>
        <v>5.2245524351714252</v>
      </c>
      <c r="E543" s="2">
        <f t="shared" ca="1" si="57"/>
        <v>0.59274273386371401</v>
      </c>
      <c r="F543" s="2"/>
      <c r="G543" s="15">
        <f ca="1">_xlfn.NORM.INV(H543,Normaal_Mu,Normaal_Sigma)</f>
        <v>5.2939576225284037</v>
      </c>
      <c r="H543" s="2">
        <f t="shared" ca="1" si="58"/>
        <v>0.55842562758388636</v>
      </c>
      <c r="I543" s="2"/>
      <c r="J543" s="15">
        <f ca="1">-LN(K543) /NegExp_Labda</f>
        <v>1.6775169086164716</v>
      </c>
      <c r="K543" s="2">
        <f t="shared" ca="1" si="59"/>
        <v>0.71497808884959713</v>
      </c>
      <c r="L543" s="2"/>
      <c r="M543" s="17">
        <f ca="1">VLOOKUP(N543,$S$5:$T$105,2,TRUE)</f>
        <v>5</v>
      </c>
      <c r="N543" s="2">
        <f t="shared" ca="1" si="54"/>
        <v>0.47825738654211969</v>
      </c>
      <c r="O543" s="2"/>
      <c r="P543" s="31">
        <f t="shared" ca="1" si="55"/>
        <v>3.9311685510816665</v>
      </c>
      <c r="Q543" s="2"/>
      <c r="R543" s="2"/>
      <c r="S543" s="2"/>
      <c r="T543" s="2"/>
    </row>
    <row r="544" spans="1:20" x14ac:dyDescent="0.25">
      <c r="A544" s="32">
        <f ca="1">Uniform_A+B544*(Uniform_B-Uniform_A)</f>
        <v>4.4087438946551627</v>
      </c>
      <c r="B544" s="2">
        <f t="shared" ca="1" si="56"/>
        <v>0.44087438946551627</v>
      </c>
      <c r="C544" s="4"/>
      <c r="D544" s="5">
        <f ca="1">IF(E544&lt;(Driehoek_C-Driehoek_A)/(Driehoek_B-Driehoek_A),Driehoek_A+SQRT(E544*(Driehoek_B-Driehoek_A)*(Driehoek_C-Driehoek_A)),Driehoek_B-SQRT((1-E544)*(Driehoek_B-Driehoek_A)*(Driehoek_B-Driehoek_C)))</f>
        <v>6.8229057686112604</v>
      </c>
      <c r="E544" s="2">
        <f t="shared" ca="1" si="57"/>
        <v>0.86457887736153916</v>
      </c>
      <c r="F544" s="2"/>
      <c r="G544" s="15">
        <f ca="1">_xlfn.NORM.INV(H544,Normaal_Mu,Normaal_Sigma)</f>
        <v>4.4288658550457125</v>
      </c>
      <c r="H544" s="2">
        <f t="shared" ca="1" si="58"/>
        <v>0.3876048630042318</v>
      </c>
      <c r="I544" s="2"/>
      <c r="J544" s="15">
        <f ca="1">-LN(K544) /NegExp_Labda</f>
        <v>6.6744576965789859</v>
      </c>
      <c r="K544" s="2">
        <f t="shared" ca="1" si="59"/>
        <v>0.26318671931970772</v>
      </c>
      <c r="L544" s="2"/>
      <c r="M544" s="17">
        <f ca="1">VLOOKUP(N544,$S$5:$T$105,2,TRUE)</f>
        <v>8</v>
      </c>
      <c r="N544" s="2">
        <f t="shared" ca="1" si="54"/>
        <v>0.92135630767476417</v>
      </c>
      <c r="O544" s="2"/>
      <c r="P544" s="31">
        <f t="shared" ca="1" si="55"/>
        <v>6.0669946429782247</v>
      </c>
      <c r="Q544" s="2"/>
      <c r="R544" s="2"/>
      <c r="S544" s="2"/>
      <c r="T544" s="2"/>
    </row>
    <row r="545" spans="1:20" x14ac:dyDescent="0.25">
      <c r="A545" s="32">
        <f ca="1">Uniform_A+B545*(Uniform_B-Uniform_A)</f>
        <v>4.6615072707762906</v>
      </c>
      <c r="B545" s="2">
        <f t="shared" ca="1" si="56"/>
        <v>0.46615072707762906</v>
      </c>
      <c r="C545" s="4"/>
      <c r="D545" s="5">
        <f ca="1">IF(E545&lt;(Driehoek_C-Driehoek_A)/(Driehoek_B-Driehoek_A),Driehoek_A+SQRT(E545*(Driehoek_B-Driehoek_A)*(Driehoek_C-Driehoek_A)),Driehoek_B-SQRT((1-E545)*(Driehoek_B-Driehoek_A)*(Driehoek_B-Driehoek_C)))</f>
        <v>6.8884287920533644</v>
      </c>
      <c r="E545" s="2">
        <f t="shared" ca="1" si="57"/>
        <v>0.8726076295363081</v>
      </c>
      <c r="F545" s="2"/>
      <c r="G545" s="15">
        <f ca="1">_xlfn.NORM.INV(H545,Normaal_Mu,Normaal_Sigma)</f>
        <v>2.2435559818078765E-2</v>
      </c>
      <c r="H545" s="2">
        <f t="shared" ca="1" si="58"/>
        <v>6.4090728581998047E-3</v>
      </c>
      <c r="I545" s="2"/>
      <c r="J545" s="15">
        <f ca="1">-LN(K545) /NegExp_Labda</f>
        <v>4.7316186439269003</v>
      </c>
      <c r="K545" s="2">
        <f t="shared" ca="1" si="59"/>
        <v>0.38816540494867668</v>
      </c>
      <c r="L545" s="2"/>
      <c r="M545" s="17">
        <f ca="1">VLOOKUP(N545,$S$5:$T$105,2,TRUE)</f>
        <v>4</v>
      </c>
      <c r="N545" s="2">
        <f t="shared" ca="1" si="54"/>
        <v>0.29069879916336872</v>
      </c>
      <c r="O545" s="2"/>
      <c r="P545" s="31">
        <f t="shared" ca="1" si="55"/>
        <v>4.0607980533149268</v>
      </c>
      <c r="Q545" s="2"/>
      <c r="R545" s="2"/>
      <c r="S545" s="2"/>
      <c r="T545" s="2"/>
    </row>
    <row r="546" spans="1:20" x14ac:dyDescent="0.25">
      <c r="A546" s="32">
        <f ca="1">Uniform_A+B546*(Uniform_B-Uniform_A)</f>
        <v>6.1893876222091793</v>
      </c>
      <c r="B546" s="2">
        <f t="shared" ca="1" si="56"/>
        <v>0.61893876222091793</v>
      </c>
      <c r="C546" s="4"/>
      <c r="D546" s="5">
        <f ca="1">IF(E546&lt;(Driehoek_C-Driehoek_A)/(Driehoek_B-Driehoek_A),Driehoek_A+SQRT(E546*(Driehoek_B-Driehoek_A)*(Driehoek_C-Driehoek_A)),Driehoek_B-SQRT((1-E546)*(Driehoek_B-Driehoek_A)*(Driehoek_B-Driehoek_C)))</f>
        <v>3.1609705674413271</v>
      </c>
      <c r="E546" s="2">
        <f t="shared" ca="1" si="57"/>
        <v>9.6275189890359769E-2</v>
      </c>
      <c r="F546" s="2"/>
      <c r="G546" s="15">
        <f ca="1">_xlfn.NORM.INV(H546,Normaal_Mu,Normaal_Sigma)</f>
        <v>4.3649058451979039</v>
      </c>
      <c r="H546" s="2">
        <f t="shared" ca="1" si="58"/>
        <v>0.37541426187248905</v>
      </c>
      <c r="I546" s="2"/>
      <c r="J546" s="15">
        <f ca="1">-LN(K546) /NegExp_Labda</f>
        <v>6.4013597567499891</v>
      </c>
      <c r="K546" s="2">
        <f t="shared" ca="1" si="59"/>
        <v>0.27796169811453109</v>
      </c>
      <c r="L546" s="2"/>
      <c r="M546" s="17">
        <f ca="1">VLOOKUP(N546,$S$5:$T$105,2,TRUE)</f>
        <v>3</v>
      </c>
      <c r="N546" s="2">
        <f t="shared" ca="1" si="54"/>
        <v>0.1471979332898109</v>
      </c>
      <c r="O546" s="2"/>
      <c r="P546" s="31">
        <f t="shared" ca="1" si="55"/>
        <v>4.6233247583196802</v>
      </c>
      <c r="Q546" s="2"/>
      <c r="R546" s="2"/>
      <c r="S546" s="2"/>
      <c r="T546" s="2"/>
    </row>
    <row r="547" spans="1:20" x14ac:dyDescent="0.25">
      <c r="A547" s="32">
        <f ca="1">Uniform_A+B547*(Uniform_B-Uniform_A)</f>
        <v>6.3608312919092089</v>
      </c>
      <c r="B547" s="2">
        <f t="shared" ca="1" si="56"/>
        <v>0.63608312919092092</v>
      </c>
      <c r="C547" s="4"/>
      <c r="D547" s="5">
        <f ca="1">IF(E547&lt;(Driehoek_C-Driehoek_A)/(Driehoek_B-Driehoek_A),Driehoek_A+SQRT(E547*(Driehoek_B-Driehoek_A)*(Driehoek_C-Driehoek_A)),Driehoek_B-SQRT((1-E547)*(Driehoek_B-Driehoek_A)*(Driehoek_B-Driehoek_C)))</f>
        <v>8.152518946621635</v>
      </c>
      <c r="E547" s="2">
        <f t="shared" ca="1" si="57"/>
        <v>0.97947931040470559</v>
      </c>
      <c r="F547" s="2"/>
      <c r="G547" s="15">
        <f ca="1">_xlfn.NORM.INV(H547,Normaal_Mu,Normaal_Sigma)</f>
        <v>3.8669958593338185</v>
      </c>
      <c r="H547" s="2">
        <f t="shared" ca="1" si="58"/>
        <v>0.28552626297342432</v>
      </c>
      <c r="I547" s="2"/>
      <c r="J547" s="15">
        <f ca="1">-LN(K547) /NegExp_Labda</f>
        <v>2.6816545606840267</v>
      </c>
      <c r="K547" s="2">
        <f t="shared" ca="1" si="59"/>
        <v>0.58489033425429238</v>
      </c>
      <c r="L547" s="2"/>
      <c r="M547" s="17">
        <f ca="1">VLOOKUP(N547,$S$5:$T$105,2,TRUE)</f>
        <v>4</v>
      </c>
      <c r="N547" s="2">
        <f t="shared" ca="1" si="54"/>
        <v>0.38167178391935941</v>
      </c>
      <c r="O547" s="2"/>
      <c r="P547" s="31">
        <f t="shared" ca="1" si="55"/>
        <v>5.0124001317097377</v>
      </c>
      <c r="Q547" s="2"/>
      <c r="R547" s="2"/>
      <c r="S547" s="2"/>
      <c r="T547" s="2"/>
    </row>
    <row r="548" spans="1:20" x14ac:dyDescent="0.25">
      <c r="A548" s="32">
        <f ca="1">Uniform_A+B548*(Uniform_B-Uniform_A)</f>
        <v>3.0571158141388199</v>
      </c>
      <c r="B548" s="2">
        <f t="shared" ca="1" si="56"/>
        <v>0.30571158141388199</v>
      </c>
      <c r="C548" s="4"/>
      <c r="D548" s="5">
        <f ca="1">IF(E548&lt;(Driehoek_C-Driehoek_A)/(Driehoek_B-Driehoek_A),Driehoek_A+SQRT(E548*(Driehoek_B-Driehoek_A)*(Driehoek_C-Driehoek_A)),Driehoek_B-SQRT((1-E548)*(Driehoek_B-Driehoek_A)*(Driehoek_B-Driehoek_C)))</f>
        <v>4.0785952546349407</v>
      </c>
      <c r="E548" s="2">
        <f t="shared" ca="1" si="57"/>
        <v>0.30799358092280804</v>
      </c>
      <c r="F548" s="2"/>
      <c r="G548" s="15">
        <f ca="1">_xlfn.NORM.INV(H548,Normaal_Mu,Normaal_Sigma)</f>
        <v>9.7195630146299514</v>
      </c>
      <c r="H548" s="2">
        <f t="shared" ca="1" si="58"/>
        <v>0.99085714932953461</v>
      </c>
      <c r="I548" s="2"/>
      <c r="J548" s="15">
        <f ca="1">-LN(K548) /NegExp_Labda</f>
        <v>2.2615501653540062</v>
      </c>
      <c r="K548" s="2">
        <f t="shared" ca="1" si="59"/>
        <v>0.6361569094679117</v>
      </c>
      <c r="L548" s="2"/>
      <c r="M548" s="17">
        <f ca="1">VLOOKUP(N548,$S$5:$T$105,2,TRUE)</f>
        <v>5</v>
      </c>
      <c r="N548" s="2">
        <f t="shared" ca="1" si="54"/>
        <v>0.52221316795529005</v>
      </c>
      <c r="O548" s="2"/>
      <c r="P548" s="31">
        <f t="shared" ca="1" si="55"/>
        <v>4.8233648497515436</v>
      </c>
      <c r="Q548" s="2"/>
      <c r="R548" s="2"/>
      <c r="S548" s="2"/>
      <c r="T548" s="2"/>
    </row>
    <row r="549" spans="1:20" x14ac:dyDescent="0.25">
      <c r="A549" s="32">
        <f ca="1">Uniform_A+B549*(Uniform_B-Uniform_A)</f>
        <v>4.5609702574553257</v>
      </c>
      <c r="B549" s="2">
        <f t="shared" ca="1" si="56"/>
        <v>0.45609702574553257</v>
      </c>
      <c r="C549" s="4"/>
      <c r="D549" s="5">
        <f ca="1">IF(E549&lt;(Driehoek_C-Driehoek_A)/(Driehoek_B-Driehoek_A),Driehoek_A+SQRT(E549*(Driehoek_B-Driehoek_A)*(Driehoek_C-Driehoek_A)),Driehoek_B-SQRT((1-E549)*(Driehoek_B-Driehoek_A)*(Driehoek_B-Driehoek_C)))</f>
        <v>4.6367153866361379</v>
      </c>
      <c r="E549" s="2">
        <f t="shared" ca="1" si="57"/>
        <v>0.45604992522234777</v>
      </c>
      <c r="F549" s="2"/>
      <c r="G549" s="15">
        <f ca="1">_xlfn.NORM.INV(H549,Normaal_Mu,Normaal_Sigma)</f>
        <v>9.0113169545066754</v>
      </c>
      <c r="H549" s="2">
        <f t="shared" ca="1" si="58"/>
        <v>0.97755365089154445</v>
      </c>
      <c r="I549" s="2"/>
      <c r="J549" s="15">
        <f ca="1">-LN(K549) /NegExp_Labda</f>
        <v>4.8942001854595203</v>
      </c>
      <c r="K549" s="2">
        <f t="shared" ca="1" si="59"/>
        <v>0.37574669839587893</v>
      </c>
      <c r="L549" s="2"/>
      <c r="M549" s="17">
        <f ca="1">VLOOKUP(N549,$S$5:$T$105,2,TRUE)</f>
        <v>8</v>
      </c>
      <c r="N549" s="2">
        <f t="shared" ca="1" si="54"/>
        <v>0.88256432415940422</v>
      </c>
      <c r="O549" s="2"/>
      <c r="P549" s="31">
        <f t="shared" ca="1" si="55"/>
        <v>6.2206405568115324</v>
      </c>
      <c r="Q549" s="2"/>
      <c r="R549" s="2"/>
      <c r="S549" s="2"/>
      <c r="T549" s="2"/>
    </row>
    <row r="550" spans="1:20" x14ac:dyDescent="0.25">
      <c r="A550" s="32">
        <f ca="1">Uniform_A+B550*(Uniform_B-Uniform_A)</f>
        <v>2.8720246471324531</v>
      </c>
      <c r="B550" s="2">
        <f t="shared" ca="1" si="56"/>
        <v>0.28720246471324529</v>
      </c>
      <c r="C550" s="4"/>
      <c r="D550" s="5">
        <f ca="1">IF(E550&lt;(Driehoek_C-Driehoek_A)/(Driehoek_B-Driehoek_A),Driehoek_A+SQRT(E550*(Driehoek_B-Driehoek_A)*(Driehoek_C-Driehoek_A)),Driehoek_B-SQRT((1-E550)*(Driehoek_B-Driehoek_A)*(Driehoek_B-Driehoek_C)))</f>
        <v>5.3658185621732901</v>
      </c>
      <c r="E550" s="2">
        <f t="shared" ca="1" si="57"/>
        <v>0.62264929362730825</v>
      </c>
      <c r="F550" s="2"/>
      <c r="G550" s="15">
        <f ca="1">_xlfn.NORM.INV(H550,Normaal_Mu,Normaal_Sigma)</f>
        <v>4.7063508820004785</v>
      </c>
      <c r="H550" s="2">
        <f t="shared" ca="1" si="58"/>
        <v>0.44163524974005419</v>
      </c>
      <c r="I550" s="2"/>
      <c r="J550" s="15">
        <f ca="1">-LN(K550) /NegExp_Labda</f>
        <v>0.23041887290200405</v>
      </c>
      <c r="K550" s="2">
        <f t="shared" ca="1" si="59"/>
        <v>0.95496195730230171</v>
      </c>
      <c r="L550" s="2"/>
      <c r="M550" s="17">
        <f ca="1">VLOOKUP(N550,$S$5:$T$105,2,TRUE)</f>
        <v>6</v>
      </c>
      <c r="N550" s="2">
        <f t="shared" ca="1" si="54"/>
        <v>0.65716884537910769</v>
      </c>
      <c r="O550" s="2"/>
      <c r="P550" s="31">
        <f t="shared" ca="1" si="55"/>
        <v>3.8349225928416453</v>
      </c>
      <c r="Q550" s="2"/>
      <c r="R550" s="2"/>
      <c r="S550" s="2"/>
      <c r="T550" s="2"/>
    </row>
    <row r="551" spans="1:20" x14ac:dyDescent="0.25">
      <c r="A551" s="32">
        <f ca="1">Uniform_A+B551*(Uniform_B-Uniform_A)</f>
        <v>1.4105363380300062</v>
      </c>
      <c r="B551" s="2">
        <f t="shared" ca="1" si="56"/>
        <v>0.14105363380300062</v>
      </c>
      <c r="C551" s="4"/>
      <c r="D551" s="5">
        <f ca="1">IF(E551&lt;(Driehoek_C-Driehoek_A)/(Driehoek_B-Driehoek_A),Driehoek_A+SQRT(E551*(Driehoek_B-Driehoek_A)*(Driehoek_C-Driehoek_A)),Driehoek_B-SQRT((1-E551)*(Driehoek_B-Driehoek_A)*(Driehoek_B-Driehoek_C)))</f>
        <v>6.1833621387806526</v>
      </c>
      <c r="E551" s="2">
        <f t="shared" ca="1" si="57"/>
        <v>0.77333003310701998</v>
      </c>
      <c r="F551" s="2"/>
      <c r="G551" s="15">
        <f ca="1">_xlfn.NORM.INV(H551,Normaal_Mu,Normaal_Sigma)</f>
        <v>7.9614180296693871</v>
      </c>
      <c r="H551" s="2">
        <f t="shared" ca="1" si="58"/>
        <v>0.93065793464821156</v>
      </c>
      <c r="I551" s="2"/>
      <c r="J551" s="15">
        <f ca="1">-LN(K551) /NegExp_Labda</f>
        <v>7.4990928926496547</v>
      </c>
      <c r="K551" s="2">
        <f t="shared" ca="1" si="59"/>
        <v>0.22317064442234791</v>
      </c>
      <c r="L551" s="2"/>
      <c r="M551" s="17">
        <f ca="1">VLOOKUP(N551,$S$5:$T$105,2,TRUE)</f>
        <v>6</v>
      </c>
      <c r="N551" s="2">
        <f t="shared" ca="1" si="54"/>
        <v>0.63275050021677026</v>
      </c>
      <c r="O551" s="2"/>
      <c r="P551" s="31">
        <f t="shared" ca="1" si="55"/>
        <v>5.8108818798259403</v>
      </c>
      <c r="Q551" s="2"/>
      <c r="R551" s="2"/>
      <c r="S551" s="2"/>
      <c r="T551" s="2"/>
    </row>
    <row r="552" spans="1:20" x14ac:dyDescent="0.25">
      <c r="A552" s="32">
        <f ca="1">Uniform_A+B552*(Uniform_B-Uniform_A)</f>
        <v>0.40024246932157226</v>
      </c>
      <c r="B552" s="2">
        <f t="shared" ca="1" si="56"/>
        <v>4.0024246932157226E-2</v>
      </c>
      <c r="C552" s="4"/>
      <c r="D552" s="5">
        <f ca="1">IF(E552&lt;(Driehoek_C-Driehoek_A)/(Driehoek_B-Driehoek_A),Driehoek_A+SQRT(E552*(Driehoek_B-Driehoek_A)*(Driehoek_C-Driehoek_A)),Driehoek_B-SQRT((1-E552)*(Driehoek_B-Driehoek_A)*(Driehoek_B-Driehoek_C)))</f>
        <v>3.6077090922804524</v>
      </c>
      <c r="E552" s="2">
        <f t="shared" ca="1" si="57"/>
        <v>0.18462346610008828</v>
      </c>
      <c r="F552" s="2"/>
      <c r="G552" s="15">
        <f ca="1">_xlfn.NORM.INV(H552,Normaal_Mu,Normaal_Sigma)</f>
        <v>2.4162962187073456</v>
      </c>
      <c r="H552" s="2">
        <f t="shared" ca="1" si="58"/>
        <v>9.8204220562966626E-2</v>
      </c>
      <c r="I552" s="2"/>
      <c r="J552" s="15">
        <f ca="1">-LN(K552) /NegExp_Labda</f>
        <v>11.850128277694836</v>
      </c>
      <c r="K552" s="2">
        <f t="shared" ca="1" si="59"/>
        <v>9.3478328010407341E-2</v>
      </c>
      <c r="L552" s="2"/>
      <c r="M552" s="17">
        <f ca="1">VLOOKUP(N552,$S$5:$T$105,2,TRUE)</f>
        <v>6</v>
      </c>
      <c r="N552" s="2">
        <f t="shared" ca="1" si="54"/>
        <v>0.72368066236753359</v>
      </c>
      <c r="O552" s="2"/>
      <c r="P552" s="31">
        <f t="shared" ca="1" si="55"/>
        <v>4.8548752116008416</v>
      </c>
      <c r="Q552" s="2"/>
      <c r="R552" s="2"/>
      <c r="S552" s="2"/>
      <c r="T552" s="2"/>
    </row>
    <row r="553" spans="1:20" x14ac:dyDescent="0.25">
      <c r="A553" s="32">
        <f ca="1">Uniform_A+B553*(Uniform_B-Uniform_A)</f>
        <v>3.6553759530950525</v>
      </c>
      <c r="B553" s="2">
        <f t="shared" ca="1" si="56"/>
        <v>0.36553759530950525</v>
      </c>
      <c r="C553" s="4"/>
      <c r="D553" s="5">
        <f ca="1">IF(E553&lt;(Driehoek_C-Driehoek_A)/(Driehoek_B-Driehoek_A),Driehoek_A+SQRT(E553*(Driehoek_B-Driehoek_A)*(Driehoek_C-Driehoek_A)),Driehoek_B-SQRT((1-E553)*(Driehoek_B-Driehoek_A)*(Driehoek_B-Driehoek_C)))</f>
        <v>4.69277215272351</v>
      </c>
      <c r="E553" s="2">
        <f t="shared" ca="1" si="57"/>
        <v>0.46993680776131252</v>
      </c>
      <c r="F553" s="2"/>
      <c r="G553" s="15">
        <f ca="1">_xlfn.NORM.INV(H553,Normaal_Mu,Normaal_Sigma)</f>
        <v>0.31525814035243727</v>
      </c>
      <c r="H553" s="2">
        <f t="shared" ca="1" si="58"/>
        <v>9.5808301939896978E-3</v>
      </c>
      <c r="I553" s="2"/>
      <c r="J553" s="15">
        <f ca="1">-LN(K553) /NegExp_Labda</f>
        <v>1.805071626210573</v>
      </c>
      <c r="K553" s="2">
        <f t="shared" ca="1" si="59"/>
        <v>0.69696901414548496</v>
      </c>
      <c r="L553" s="2"/>
      <c r="M553" s="17">
        <f ca="1">VLOOKUP(N553,$S$5:$T$105,2,TRUE)</f>
        <v>7</v>
      </c>
      <c r="N553" s="2">
        <f t="shared" ca="1" si="54"/>
        <v>0.79407902156628973</v>
      </c>
      <c r="O553" s="2"/>
      <c r="P553" s="31">
        <f t="shared" ca="1" si="55"/>
        <v>3.4936955744763147</v>
      </c>
      <c r="Q553" s="2"/>
      <c r="R553" s="2"/>
      <c r="S553" s="2"/>
      <c r="T553" s="2"/>
    </row>
    <row r="554" spans="1:20" x14ac:dyDescent="0.25">
      <c r="A554" s="32">
        <f ca="1">Uniform_A+B554*(Uniform_B-Uniform_A)</f>
        <v>7.7173419256644218</v>
      </c>
      <c r="B554" s="2">
        <f t="shared" ca="1" si="56"/>
        <v>0.77173419256644216</v>
      </c>
      <c r="C554" s="4"/>
      <c r="D554" s="5">
        <f ca="1">IF(E554&lt;(Driehoek_C-Driehoek_A)/(Driehoek_B-Driehoek_A),Driehoek_A+SQRT(E554*(Driehoek_B-Driehoek_A)*(Driehoek_C-Driehoek_A)),Driehoek_B-SQRT((1-E554)*(Driehoek_B-Driehoek_A)*(Driehoek_B-Driehoek_C)))</f>
        <v>3.3193884337948178</v>
      </c>
      <c r="E554" s="2">
        <f t="shared" ca="1" si="57"/>
        <v>0.12434184565939588</v>
      </c>
      <c r="F554" s="2"/>
      <c r="G554" s="15">
        <f ca="1">_xlfn.NORM.INV(H554,Normaal_Mu,Normaal_Sigma)</f>
        <v>5.5054479198422532</v>
      </c>
      <c r="H554" s="2">
        <f t="shared" ca="1" si="58"/>
        <v>0.59975923428276712</v>
      </c>
      <c r="I554" s="2"/>
      <c r="J554" s="15">
        <f ca="1">-LN(K554) /NegExp_Labda</f>
        <v>6.6473036191711996</v>
      </c>
      <c r="K554" s="2">
        <f t="shared" ca="1" si="59"/>
        <v>0.26461992604762008</v>
      </c>
      <c r="L554" s="2"/>
      <c r="M554" s="17">
        <f ca="1">VLOOKUP(N554,$S$5:$T$105,2,TRUE)</f>
        <v>5</v>
      </c>
      <c r="N554" s="2">
        <f t="shared" ca="1" si="54"/>
        <v>0.56031026193758582</v>
      </c>
      <c r="O554" s="2"/>
      <c r="P554" s="31">
        <f t="shared" ca="1" si="55"/>
        <v>5.6378963796945385</v>
      </c>
      <c r="Q554" s="2"/>
      <c r="R554" s="2"/>
      <c r="S554" s="2"/>
      <c r="T554" s="2"/>
    </row>
    <row r="555" spans="1:20" x14ac:dyDescent="0.25">
      <c r="A555" s="32">
        <f ca="1">Uniform_A+B555*(Uniform_B-Uniform_A)</f>
        <v>3.1931834472647425</v>
      </c>
      <c r="B555" s="2">
        <f t="shared" ca="1" si="56"/>
        <v>0.31931834472647425</v>
      </c>
      <c r="C555" s="4"/>
      <c r="D555" s="5">
        <f ca="1">IF(E555&lt;(Driehoek_C-Driehoek_A)/(Driehoek_B-Driehoek_A),Driehoek_A+SQRT(E555*(Driehoek_B-Driehoek_A)*(Driehoek_C-Driehoek_A)),Driehoek_B-SQRT((1-E555)*(Driehoek_B-Driehoek_A)*(Driehoek_B-Driehoek_C)))</f>
        <v>5.5540594375668846</v>
      </c>
      <c r="E555" s="2">
        <f t="shared" ca="1" si="57"/>
        <v>0.66072838971937553</v>
      </c>
      <c r="F555" s="2"/>
      <c r="G555" s="15">
        <f ca="1">_xlfn.NORM.INV(H555,Normaal_Mu,Normaal_Sigma)</f>
        <v>6.0515636116318632</v>
      </c>
      <c r="H555" s="2">
        <f t="shared" ca="1" si="58"/>
        <v>0.70048009136068934</v>
      </c>
      <c r="I555" s="2"/>
      <c r="J555" s="15">
        <f ca="1">-LN(K555) /NegExp_Labda</f>
        <v>3.6861711164143882</v>
      </c>
      <c r="K555" s="2">
        <f t="shared" ca="1" si="59"/>
        <v>0.47843533260995608</v>
      </c>
      <c r="L555" s="2"/>
      <c r="M555" s="17">
        <f ca="1">VLOOKUP(N555,$S$5:$T$105,2,TRUE)</f>
        <v>7</v>
      </c>
      <c r="N555" s="2">
        <f t="shared" ca="1" si="54"/>
        <v>0.83437636117359404</v>
      </c>
      <c r="O555" s="2"/>
      <c r="P555" s="31">
        <f t="shared" ca="1" si="55"/>
        <v>5.0969955225755754</v>
      </c>
      <c r="Q555" s="2"/>
      <c r="R555" s="2"/>
      <c r="S555" s="2"/>
      <c r="T555" s="2"/>
    </row>
    <row r="556" spans="1:20" x14ac:dyDescent="0.25">
      <c r="A556" s="32">
        <f ca="1">Uniform_A+B556*(Uniform_B-Uniform_A)</f>
        <v>9.5898959648649722</v>
      </c>
      <c r="B556" s="2">
        <f t="shared" ca="1" si="56"/>
        <v>0.95898959648649718</v>
      </c>
      <c r="C556" s="4"/>
      <c r="D556" s="5">
        <f ca="1">IF(E556&lt;(Driehoek_C-Driehoek_A)/(Driehoek_B-Driehoek_A),Driehoek_A+SQRT(E556*(Driehoek_B-Driehoek_A)*(Driehoek_C-Driehoek_A)),Driehoek_B-SQRT((1-E556)*(Driehoek_B-Driehoek_A)*(Driehoek_B-Driehoek_C)))</f>
        <v>4.084622167659405</v>
      </c>
      <c r="E556" s="2">
        <f t="shared" ca="1" si="57"/>
        <v>0.3096874504381335</v>
      </c>
      <c r="F556" s="2"/>
      <c r="G556" s="15">
        <f ca="1">_xlfn.NORM.INV(H556,Normaal_Mu,Normaal_Sigma)</f>
        <v>4.9127286906511882</v>
      </c>
      <c r="H556" s="2">
        <f t="shared" ca="1" si="58"/>
        <v>0.48259741521686239</v>
      </c>
      <c r="I556" s="2"/>
      <c r="J556" s="15">
        <f ca="1">-LN(K556) /NegExp_Labda</f>
        <v>5.5396574323674708</v>
      </c>
      <c r="K556" s="2">
        <f t="shared" ca="1" si="59"/>
        <v>0.33024136378024815</v>
      </c>
      <c r="L556" s="2"/>
      <c r="M556" s="17">
        <f ca="1">VLOOKUP(N556,$S$5:$T$105,2,TRUE)</f>
        <v>7</v>
      </c>
      <c r="N556" s="2">
        <f t="shared" ca="1" si="54"/>
        <v>0.8288006534861625</v>
      </c>
      <c r="O556" s="2"/>
      <c r="P556" s="31">
        <f t="shared" ca="1" si="55"/>
        <v>6.2253808511086071</v>
      </c>
      <c r="Q556" s="2"/>
      <c r="R556" s="2"/>
      <c r="S556" s="2"/>
      <c r="T556" s="2"/>
    </row>
    <row r="557" spans="1:20" x14ac:dyDescent="0.25">
      <c r="A557" s="32">
        <f ca="1">Uniform_A+B557*(Uniform_B-Uniform_A)</f>
        <v>8.6363816472868615E-2</v>
      </c>
      <c r="B557" s="2">
        <f t="shared" ca="1" si="56"/>
        <v>8.6363816472868615E-3</v>
      </c>
      <c r="C557" s="4"/>
      <c r="D557" s="5">
        <f ca="1">IF(E557&lt;(Driehoek_C-Driehoek_A)/(Driehoek_B-Driehoek_A),Driehoek_A+SQRT(E557*(Driehoek_B-Driehoek_A)*(Driehoek_C-Driehoek_A)),Driehoek_B-SQRT((1-E557)*(Driehoek_B-Driehoek_A)*(Driehoek_B-Driehoek_C)))</f>
        <v>4.8412774802053953</v>
      </c>
      <c r="E557" s="2">
        <f t="shared" ca="1" si="57"/>
        <v>0.5058579143815205</v>
      </c>
      <c r="F557" s="2"/>
      <c r="G557" s="15">
        <f ca="1">_xlfn.NORM.INV(H557,Normaal_Mu,Normaal_Sigma)</f>
        <v>6.366742376999813</v>
      </c>
      <c r="H557" s="2">
        <f t="shared" ca="1" si="58"/>
        <v>0.75281383949500347</v>
      </c>
      <c r="I557" s="2"/>
      <c r="J557" s="15">
        <f ca="1">-LN(K557) /NegExp_Labda</f>
        <v>19.236994263652115</v>
      </c>
      <c r="K557" s="2">
        <f t="shared" ca="1" si="59"/>
        <v>2.1335160218168281E-2</v>
      </c>
      <c r="L557" s="2"/>
      <c r="M557" s="17">
        <f ca="1">VLOOKUP(N557,$S$5:$T$105,2,TRUE)</f>
        <v>6</v>
      </c>
      <c r="N557" s="2">
        <f t="shared" ca="1" si="54"/>
        <v>0.61996326603901553</v>
      </c>
      <c r="O557" s="2"/>
      <c r="P557" s="31">
        <f t="shared" ca="1" si="55"/>
        <v>7.3062755874660379</v>
      </c>
      <c r="Q557" s="2"/>
      <c r="R557" s="2"/>
      <c r="S557" s="2"/>
      <c r="T557" s="2"/>
    </row>
    <row r="558" spans="1:20" x14ac:dyDescent="0.25">
      <c r="A558" s="32">
        <f ca="1">Uniform_A+B558*(Uniform_B-Uniform_A)</f>
        <v>5.0729641603129716</v>
      </c>
      <c r="B558" s="2">
        <f t="shared" ca="1" si="56"/>
        <v>0.50729641603129716</v>
      </c>
      <c r="C558" s="4"/>
      <c r="D558" s="5">
        <f ca="1">IF(E558&lt;(Driehoek_C-Driehoek_A)/(Driehoek_B-Driehoek_A),Driehoek_A+SQRT(E558*(Driehoek_B-Driehoek_A)*(Driehoek_C-Driehoek_A)),Driehoek_B-SQRT((1-E558)*(Driehoek_B-Driehoek_A)*(Driehoek_B-Driehoek_C)))</f>
        <v>4.6442077860321689</v>
      </c>
      <c r="E558" s="2">
        <f t="shared" ca="1" si="57"/>
        <v>0.45791640539249212</v>
      </c>
      <c r="F558" s="2"/>
      <c r="G558" s="15">
        <f ca="1">_xlfn.NORM.INV(H558,Normaal_Mu,Normaal_Sigma)</f>
        <v>4.8973743083668237</v>
      </c>
      <c r="H558" s="2">
        <f t="shared" ca="1" si="58"/>
        <v>0.47953811605433594</v>
      </c>
      <c r="I558" s="2"/>
      <c r="J558" s="15">
        <f ca="1">-LN(K558) /NegExp_Labda</f>
        <v>1.2692784309588994</v>
      </c>
      <c r="K558" s="2">
        <f t="shared" ca="1" si="59"/>
        <v>0.77580375316228611</v>
      </c>
      <c r="L558" s="2"/>
      <c r="M558" s="17">
        <f ca="1">VLOOKUP(N558,$S$5:$T$105,2,TRUE)</f>
        <v>8</v>
      </c>
      <c r="N558" s="2">
        <f t="shared" ca="1" si="54"/>
        <v>0.88779257346645701</v>
      </c>
      <c r="O558" s="2"/>
      <c r="P558" s="31">
        <f t="shared" ca="1" si="55"/>
        <v>4.7767649371341729</v>
      </c>
      <c r="Q558" s="2"/>
      <c r="R558" s="2"/>
      <c r="S558" s="2"/>
      <c r="T558" s="2"/>
    </row>
    <row r="559" spans="1:20" x14ac:dyDescent="0.25">
      <c r="A559" s="32">
        <f ca="1">Uniform_A+B559*(Uniform_B-Uniform_A)</f>
        <v>8.2181671942181751</v>
      </c>
      <c r="B559" s="2">
        <f t="shared" ca="1" si="56"/>
        <v>0.82181671942181744</v>
      </c>
      <c r="C559" s="4"/>
      <c r="D559" s="5">
        <f ca="1">IF(E559&lt;(Driehoek_C-Driehoek_A)/(Driehoek_B-Driehoek_A),Driehoek_A+SQRT(E559*(Driehoek_B-Driehoek_A)*(Driehoek_C-Driehoek_A)),Driehoek_B-SQRT((1-E559)*(Driehoek_B-Driehoek_A)*(Driehoek_B-Driehoek_C)))</f>
        <v>5.6489648094397324</v>
      </c>
      <c r="E559" s="2">
        <f t="shared" ca="1" si="57"/>
        <v>0.67915894718933467</v>
      </c>
      <c r="F559" s="2"/>
      <c r="G559" s="15">
        <f ca="1">_xlfn.NORM.INV(H559,Normaal_Mu,Normaal_Sigma)</f>
        <v>5.476129972704844</v>
      </c>
      <c r="H559" s="2">
        <f t="shared" ca="1" si="58"/>
        <v>0.59408465453744697</v>
      </c>
      <c r="I559" s="2"/>
      <c r="J559" s="15">
        <f ca="1">-LN(K559) /NegExp_Labda</f>
        <v>0.95749265901205149</v>
      </c>
      <c r="K559" s="2">
        <f t="shared" ca="1" si="59"/>
        <v>0.82572083742693614</v>
      </c>
      <c r="L559" s="2"/>
      <c r="M559" s="17">
        <f ca="1">VLOOKUP(N559,$S$5:$T$105,2,TRUE)</f>
        <v>3</v>
      </c>
      <c r="N559" s="2">
        <f t="shared" ca="1" si="54"/>
        <v>0.2433423900486037</v>
      </c>
      <c r="O559" s="2"/>
      <c r="P559" s="31">
        <f t="shared" ca="1" si="55"/>
        <v>4.6601509270749606</v>
      </c>
      <c r="Q559" s="2"/>
      <c r="R559" s="2"/>
      <c r="S559" s="2"/>
      <c r="T559" s="2"/>
    </row>
    <row r="560" spans="1:20" x14ac:dyDescent="0.25">
      <c r="A560" s="32">
        <f ca="1">Uniform_A+B560*(Uniform_B-Uniform_A)</f>
        <v>8.9179364438474185E-3</v>
      </c>
      <c r="B560" s="2">
        <f t="shared" ca="1" si="56"/>
        <v>8.9179364438474185E-4</v>
      </c>
      <c r="C560" s="4"/>
      <c r="D560" s="5">
        <f ca="1">IF(E560&lt;(Driehoek_C-Driehoek_A)/(Driehoek_B-Driehoek_A),Driehoek_A+SQRT(E560*(Driehoek_B-Driehoek_A)*(Driehoek_C-Driehoek_A)),Driehoek_B-SQRT((1-E560)*(Driehoek_B-Driehoek_A)*(Driehoek_B-Driehoek_C)))</f>
        <v>4.0654512461826364</v>
      </c>
      <c r="E560" s="2">
        <f t="shared" ca="1" si="57"/>
        <v>0.30429224560570012</v>
      </c>
      <c r="F560" s="2"/>
      <c r="G560" s="15">
        <f ca="1">_xlfn.NORM.INV(H560,Normaal_Mu,Normaal_Sigma)</f>
        <v>4.3695607383815416</v>
      </c>
      <c r="H560" s="2">
        <f t="shared" ca="1" si="58"/>
        <v>0.37629745077698828</v>
      </c>
      <c r="I560" s="2"/>
      <c r="J560" s="15">
        <f ca="1">-LN(K560) /NegExp_Labda</f>
        <v>5.6103910995259092</v>
      </c>
      <c r="K560" s="2">
        <f t="shared" ca="1" si="59"/>
        <v>0.32560241757222952</v>
      </c>
      <c r="L560" s="2"/>
      <c r="M560" s="17">
        <f ca="1">VLOOKUP(N560,$S$5:$T$105,2,TRUE)</f>
        <v>3</v>
      </c>
      <c r="N560" s="2">
        <f t="shared" ca="1" si="54"/>
        <v>0.19203484838209572</v>
      </c>
      <c r="O560" s="2"/>
      <c r="P560" s="31">
        <f t="shared" ca="1" si="55"/>
        <v>3.4108642041067867</v>
      </c>
      <c r="Q560" s="2"/>
      <c r="R560" s="2"/>
      <c r="S560" s="2"/>
      <c r="T560" s="2"/>
    </row>
    <row r="561" spans="1:20" x14ac:dyDescent="0.25">
      <c r="A561" s="32">
        <f ca="1">Uniform_A+B561*(Uniform_B-Uniform_A)</f>
        <v>8.6471523796670287</v>
      </c>
      <c r="B561" s="2">
        <f t="shared" ca="1" si="56"/>
        <v>0.8647152379667028</v>
      </c>
      <c r="C561" s="4"/>
      <c r="D561" s="5">
        <f ca="1">IF(E561&lt;(Driehoek_C-Driehoek_A)/(Driehoek_B-Driehoek_A),Driehoek_A+SQRT(E561*(Driehoek_B-Driehoek_A)*(Driehoek_C-Driehoek_A)),Driehoek_B-SQRT((1-E561)*(Driehoek_B-Driehoek_A)*(Driehoek_B-Driehoek_C)))</f>
        <v>4.0571417332984181</v>
      </c>
      <c r="E561" s="2">
        <f t="shared" ca="1" si="57"/>
        <v>0.30194720443713807</v>
      </c>
      <c r="F561" s="2"/>
      <c r="G561" s="15">
        <f ca="1">_xlfn.NORM.INV(H561,Normaal_Mu,Normaal_Sigma)</f>
        <v>5.3229479587991628</v>
      </c>
      <c r="H561" s="2">
        <f t="shared" ca="1" si="58"/>
        <v>0.56413994807977696</v>
      </c>
      <c r="I561" s="2"/>
      <c r="J561" s="15">
        <f ca="1">-LN(K561) /NegExp_Labda</f>
        <v>0.77729937291485862</v>
      </c>
      <c r="K561" s="2">
        <f t="shared" ca="1" si="59"/>
        <v>0.85602142445646157</v>
      </c>
      <c r="L561" s="2"/>
      <c r="M561" s="17">
        <f ca="1">VLOOKUP(N561,$S$5:$T$105,2,TRUE)</f>
        <v>8</v>
      </c>
      <c r="N561" s="2">
        <f t="shared" ca="1" si="54"/>
        <v>0.93101476126939875</v>
      </c>
      <c r="O561" s="2"/>
      <c r="P561" s="31">
        <f t="shared" ca="1" si="55"/>
        <v>5.3609082889358932</v>
      </c>
      <c r="Q561" s="2"/>
      <c r="R561" s="2"/>
      <c r="S561" s="2"/>
      <c r="T561" s="2"/>
    </row>
    <row r="562" spans="1:20" x14ac:dyDescent="0.25">
      <c r="A562" s="32">
        <f ca="1">Uniform_A+B562*(Uniform_B-Uniform_A)</f>
        <v>1.1877709206195364</v>
      </c>
      <c r="B562" s="2">
        <f t="shared" ca="1" si="56"/>
        <v>0.11877709206195364</v>
      </c>
      <c r="C562" s="4"/>
      <c r="D562" s="5">
        <f ca="1">IF(E562&lt;(Driehoek_C-Driehoek_A)/(Driehoek_B-Driehoek_A),Driehoek_A+SQRT(E562*(Driehoek_B-Driehoek_A)*(Driehoek_C-Driehoek_A)),Driehoek_B-SQRT((1-E562)*(Driehoek_B-Driehoek_A)*(Driehoek_B-Driehoek_C)))</f>
        <v>3.4319301252337446</v>
      </c>
      <c r="E562" s="2">
        <f t="shared" ca="1" si="57"/>
        <v>0.14645884882513771</v>
      </c>
      <c r="F562" s="2"/>
      <c r="G562" s="15">
        <f ca="1">_xlfn.NORM.INV(H562,Normaal_Mu,Normaal_Sigma)</f>
        <v>4.7797109148586108</v>
      </c>
      <c r="H562" s="2">
        <f t="shared" ca="1" si="58"/>
        <v>0.45614737158563101</v>
      </c>
      <c r="I562" s="2"/>
      <c r="J562" s="15">
        <f ca="1">-LN(K562) /NegExp_Labda</f>
        <v>19.257542888645805</v>
      </c>
      <c r="K562" s="2">
        <f t="shared" ca="1" si="59"/>
        <v>2.1247658504016109E-2</v>
      </c>
      <c r="L562" s="2"/>
      <c r="M562" s="17">
        <f ca="1">VLOOKUP(N562,$S$5:$T$105,2,TRUE)</f>
        <v>4</v>
      </c>
      <c r="N562" s="2">
        <f t="shared" ca="1" si="54"/>
        <v>0.39411383284705814</v>
      </c>
      <c r="O562" s="2"/>
      <c r="P562" s="31">
        <f t="shared" ca="1" si="55"/>
        <v>6.5313909698715396</v>
      </c>
      <c r="Q562" s="2"/>
      <c r="R562" s="2"/>
      <c r="S562" s="2"/>
      <c r="T562" s="2"/>
    </row>
    <row r="563" spans="1:20" x14ac:dyDescent="0.25">
      <c r="A563" s="32">
        <f ca="1">Uniform_A+B563*(Uniform_B-Uniform_A)</f>
        <v>1.6420415820428003</v>
      </c>
      <c r="B563" s="2">
        <f t="shared" ca="1" si="56"/>
        <v>0.16420415820428003</v>
      </c>
      <c r="C563" s="4"/>
      <c r="D563" s="5">
        <f ca="1">IF(E563&lt;(Driehoek_C-Driehoek_A)/(Driehoek_B-Driehoek_A),Driehoek_A+SQRT(E563*(Driehoek_B-Driehoek_A)*(Driehoek_C-Driehoek_A)),Driehoek_B-SQRT((1-E563)*(Driehoek_B-Driehoek_A)*(Driehoek_B-Driehoek_C)))</f>
        <v>3.3115932484589083</v>
      </c>
      <c r="E563" s="2">
        <f t="shared" ca="1" si="57"/>
        <v>0.12287691781449939</v>
      </c>
      <c r="F563" s="2"/>
      <c r="G563" s="15">
        <f ca="1">_xlfn.NORM.INV(H563,Normaal_Mu,Normaal_Sigma)</f>
        <v>6.90514388376657</v>
      </c>
      <c r="H563" s="2">
        <f t="shared" ca="1" si="58"/>
        <v>0.82959650047892308</v>
      </c>
      <c r="I563" s="2"/>
      <c r="J563" s="15">
        <f ca="1">-LN(K563) /NegExp_Labda</f>
        <v>8.609995875750851</v>
      </c>
      <c r="K563" s="2">
        <f t="shared" ca="1" si="59"/>
        <v>0.17870852091696277</v>
      </c>
      <c r="L563" s="2"/>
      <c r="M563" s="17">
        <f ca="1">VLOOKUP(N563,$S$5:$T$105,2,TRUE)</f>
        <v>5</v>
      </c>
      <c r="N563" s="2">
        <f t="shared" ca="1" si="54"/>
        <v>0.46432590014305175</v>
      </c>
      <c r="O563" s="2"/>
      <c r="P563" s="31">
        <f t="shared" ca="1" si="55"/>
        <v>5.0937549180038264</v>
      </c>
      <c r="Q563" s="2"/>
      <c r="R563" s="2"/>
      <c r="S563" s="2"/>
      <c r="T563" s="2"/>
    </row>
    <row r="564" spans="1:20" x14ac:dyDescent="0.25">
      <c r="A564" s="32">
        <f ca="1">Uniform_A+B564*(Uniform_B-Uniform_A)</f>
        <v>7.2186997882001105</v>
      </c>
      <c r="B564" s="2">
        <f t="shared" ca="1" si="56"/>
        <v>0.72186997882001103</v>
      </c>
      <c r="C564" s="4"/>
      <c r="D564" s="5">
        <f ca="1">IF(E564&lt;(Driehoek_C-Driehoek_A)/(Driehoek_B-Driehoek_A),Driehoek_A+SQRT(E564*(Driehoek_B-Driehoek_A)*(Driehoek_C-Driehoek_A)),Driehoek_B-SQRT((1-E564)*(Driehoek_B-Driehoek_A)*(Driehoek_B-Driehoek_C)))</f>
        <v>8.0227495981694474</v>
      </c>
      <c r="E564" s="2">
        <f t="shared" ca="1" si="57"/>
        <v>0.97271376148920063</v>
      </c>
      <c r="F564" s="2"/>
      <c r="G564" s="15">
        <f ca="1">_xlfn.NORM.INV(H564,Normaal_Mu,Normaal_Sigma)</f>
        <v>4.8313418579301652</v>
      </c>
      <c r="H564" s="2">
        <f t="shared" ca="1" si="58"/>
        <v>0.46639739968722949</v>
      </c>
      <c r="I564" s="2"/>
      <c r="J564" s="15">
        <f ca="1">-LN(K564) /NegExp_Labda</f>
        <v>8.7694290252805747</v>
      </c>
      <c r="K564" s="2">
        <f t="shared" ca="1" si="59"/>
        <v>0.17310000203286191</v>
      </c>
      <c r="L564" s="2"/>
      <c r="M564" s="17">
        <f ca="1">VLOOKUP(N564,$S$5:$T$105,2,TRUE)</f>
        <v>2</v>
      </c>
      <c r="N564" s="2">
        <f t="shared" ca="1" si="54"/>
        <v>8.5790736007767543E-2</v>
      </c>
      <c r="O564" s="2"/>
      <c r="P564" s="31">
        <f t="shared" ca="1" si="55"/>
        <v>6.1684440539160592</v>
      </c>
      <c r="Q564" s="2"/>
      <c r="R564" s="2"/>
      <c r="S564" s="2"/>
      <c r="T564" s="2"/>
    </row>
    <row r="565" spans="1:20" x14ac:dyDescent="0.25">
      <c r="A565" s="32">
        <f ca="1">Uniform_A+B565*(Uniform_B-Uniform_A)</f>
        <v>1.52975375359378</v>
      </c>
      <c r="B565" s="2">
        <f t="shared" ca="1" si="56"/>
        <v>0.152975375359378</v>
      </c>
      <c r="C565" s="4"/>
      <c r="D565" s="5">
        <f ca="1">IF(E565&lt;(Driehoek_C-Driehoek_A)/(Driehoek_B-Driehoek_A),Driehoek_A+SQRT(E565*(Driehoek_B-Driehoek_A)*(Driehoek_C-Driehoek_A)),Driehoek_B-SQRT((1-E565)*(Driehoek_B-Driehoek_A)*(Driehoek_B-Driehoek_C)))</f>
        <v>6.7983252657813722</v>
      </c>
      <c r="E565" s="2">
        <f t="shared" ca="1" si="57"/>
        <v>0.86150366756295238</v>
      </c>
      <c r="F565" s="2"/>
      <c r="G565" s="15">
        <f ca="1">_xlfn.NORM.INV(H565,Normaal_Mu,Normaal_Sigma)</f>
        <v>4.1685608634239104</v>
      </c>
      <c r="H565" s="2">
        <f t="shared" ca="1" si="58"/>
        <v>0.33880761023640782</v>
      </c>
      <c r="I565" s="2"/>
      <c r="J565" s="15">
        <f ca="1">-LN(K565) /NegExp_Labda</f>
        <v>5.6781288988677581</v>
      </c>
      <c r="K565" s="2">
        <f t="shared" ca="1" si="59"/>
        <v>0.32122104479346614</v>
      </c>
      <c r="L565" s="2"/>
      <c r="M565" s="17">
        <f ca="1">VLOOKUP(N565,$S$5:$T$105,2,TRUE)</f>
        <v>2</v>
      </c>
      <c r="N565" s="2">
        <f t="shared" ca="1" si="54"/>
        <v>7.3568180635902314E-2</v>
      </c>
      <c r="O565" s="2"/>
      <c r="P565" s="31">
        <f t="shared" ca="1" si="55"/>
        <v>4.0349537563333637</v>
      </c>
      <c r="Q565" s="2"/>
      <c r="R565" s="2"/>
      <c r="S565" s="2"/>
      <c r="T565" s="2"/>
    </row>
    <row r="566" spans="1:20" x14ac:dyDescent="0.25">
      <c r="A566" s="32">
        <f ca="1">Uniform_A+B566*(Uniform_B-Uniform_A)</f>
        <v>4.5795908813634467</v>
      </c>
      <c r="B566" s="2">
        <f t="shared" ca="1" si="56"/>
        <v>0.45795908813634467</v>
      </c>
      <c r="C566" s="4"/>
      <c r="D566" s="5">
        <f ca="1">IF(E566&lt;(Driehoek_C-Driehoek_A)/(Driehoek_B-Driehoek_A),Driehoek_A+SQRT(E566*(Driehoek_B-Driehoek_A)*(Driehoek_C-Driehoek_A)),Driehoek_B-SQRT((1-E566)*(Driehoek_B-Driehoek_A)*(Driehoek_B-Driehoek_C)))</f>
        <v>7.0891976130393202</v>
      </c>
      <c r="E566" s="2">
        <f t="shared" ca="1" si="57"/>
        <v>0.8956809782281534</v>
      </c>
      <c r="F566" s="2"/>
      <c r="G566" s="15">
        <f ca="1">_xlfn.NORM.INV(H566,Normaal_Mu,Normaal_Sigma)</f>
        <v>2.166458585106271</v>
      </c>
      <c r="H566" s="2">
        <f t="shared" ca="1" si="58"/>
        <v>7.8274988290658598E-2</v>
      </c>
      <c r="I566" s="2"/>
      <c r="J566" s="15">
        <f ca="1">-LN(K566) /NegExp_Labda</f>
        <v>3.3436538568003673</v>
      </c>
      <c r="K566" s="2">
        <f t="shared" ca="1" si="59"/>
        <v>0.5123584653094494</v>
      </c>
      <c r="L566" s="2"/>
      <c r="M566" s="17">
        <f ca="1">VLOOKUP(N566,$S$5:$T$105,2,TRUE)</f>
        <v>5</v>
      </c>
      <c r="N566" s="2">
        <f t="shared" ca="1" si="54"/>
        <v>0.52276846504570973</v>
      </c>
      <c r="O566" s="2"/>
      <c r="P566" s="31">
        <f t="shared" ca="1" si="55"/>
        <v>4.4357801872618809</v>
      </c>
      <c r="Q566" s="2"/>
      <c r="R566" s="2"/>
      <c r="S566" s="2"/>
      <c r="T566" s="2"/>
    </row>
    <row r="567" spans="1:20" x14ac:dyDescent="0.25">
      <c r="A567" s="32">
        <f ca="1">Uniform_A+B567*(Uniform_B-Uniform_A)</f>
        <v>6.6210599366370557</v>
      </c>
      <c r="B567" s="2">
        <f t="shared" ca="1" si="56"/>
        <v>0.66210599366370559</v>
      </c>
      <c r="C567" s="4"/>
      <c r="D567" s="5">
        <f ca="1">IF(E567&lt;(Driehoek_C-Driehoek_A)/(Driehoek_B-Driehoek_A),Driehoek_A+SQRT(E567*(Driehoek_B-Driehoek_A)*(Driehoek_C-Driehoek_A)),Driehoek_B-SQRT((1-E567)*(Driehoek_B-Driehoek_A)*(Driehoek_B-Driehoek_C)))</f>
        <v>7.3606321747299086</v>
      </c>
      <c r="E567" s="2">
        <f t="shared" ca="1" si="57"/>
        <v>0.92321351809912033</v>
      </c>
      <c r="F567" s="2"/>
      <c r="G567" s="15">
        <f ca="1">_xlfn.NORM.INV(H567,Normaal_Mu,Normaal_Sigma)</f>
        <v>5.0832754555139852</v>
      </c>
      <c r="H567" s="2">
        <f t="shared" ca="1" si="58"/>
        <v>0.51660625154610651</v>
      </c>
      <c r="I567" s="2"/>
      <c r="J567" s="15">
        <f ca="1">-LN(K567) /NegExp_Labda</f>
        <v>11.806139939298019</v>
      </c>
      <c r="K567" s="2">
        <f t="shared" ca="1" si="59"/>
        <v>9.4304347470069994E-2</v>
      </c>
      <c r="L567" s="2"/>
      <c r="M567" s="17">
        <f ca="1">VLOOKUP(N567,$S$5:$T$105,2,TRUE)</f>
        <v>4</v>
      </c>
      <c r="N567" s="2">
        <f t="shared" ca="1" si="54"/>
        <v>0.39933973231759556</v>
      </c>
      <c r="O567" s="2"/>
      <c r="P567" s="31">
        <f t="shared" ca="1" si="55"/>
        <v>6.9742215012357933</v>
      </c>
      <c r="Q567" s="2"/>
      <c r="R567" s="2"/>
      <c r="S567" s="2"/>
      <c r="T567" s="2"/>
    </row>
    <row r="568" spans="1:20" x14ac:dyDescent="0.25">
      <c r="A568" s="32">
        <f ca="1">Uniform_A+B568*(Uniform_B-Uniform_A)</f>
        <v>1.1112975264582947</v>
      </c>
      <c r="B568" s="2">
        <f t="shared" ca="1" si="56"/>
        <v>0.11112975264582947</v>
      </c>
      <c r="C568" s="4"/>
      <c r="D568" s="5">
        <f ca="1">IF(E568&lt;(Driehoek_C-Driehoek_A)/(Driehoek_B-Driehoek_A),Driehoek_A+SQRT(E568*(Driehoek_B-Driehoek_A)*(Driehoek_C-Driehoek_A)),Driehoek_B-SQRT((1-E568)*(Driehoek_B-Driehoek_A)*(Driehoek_B-Driehoek_C)))</f>
        <v>6.9286475413956898</v>
      </c>
      <c r="E568" s="2">
        <f t="shared" ca="1" si="57"/>
        <v>0.87741425692096797</v>
      </c>
      <c r="F568" s="2"/>
      <c r="G568" s="15">
        <f ca="1">_xlfn.NORM.INV(H568,Normaal_Mu,Normaal_Sigma)</f>
        <v>6.0326046627209529</v>
      </c>
      <c r="H568" s="2">
        <f t="shared" ca="1" si="58"/>
        <v>0.69717836590223159</v>
      </c>
      <c r="I568" s="2"/>
      <c r="J568" s="15">
        <f ca="1">-LN(K568) /NegExp_Labda</f>
        <v>0.96809501173022694</v>
      </c>
      <c r="K568" s="2">
        <f t="shared" ca="1" si="59"/>
        <v>0.82397177578612346</v>
      </c>
      <c r="L568" s="2"/>
      <c r="M568" s="17">
        <f ca="1">VLOOKUP(N568,$S$5:$T$105,2,TRUE)</f>
        <v>4</v>
      </c>
      <c r="N568" s="2">
        <f t="shared" ca="1" si="54"/>
        <v>0.36502554731011883</v>
      </c>
      <c r="O568" s="2"/>
      <c r="P568" s="31">
        <f t="shared" ca="1" si="55"/>
        <v>3.8081289484610332</v>
      </c>
      <c r="Q568" s="2"/>
      <c r="R568" s="2"/>
      <c r="S568" s="2"/>
      <c r="T568" s="2"/>
    </row>
    <row r="569" spans="1:20" x14ac:dyDescent="0.25">
      <c r="A569" s="32">
        <f ca="1">Uniform_A+B569*(Uniform_B-Uniform_A)</f>
        <v>0.58721048833373923</v>
      </c>
      <c r="B569" s="2">
        <f t="shared" ca="1" si="56"/>
        <v>5.8721048833373923E-2</v>
      </c>
      <c r="C569" s="4"/>
      <c r="D569" s="5">
        <f ca="1">IF(E569&lt;(Driehoek_C-Driehoek_A)/(Driehoek_B-Driehoek_A),Driehoek_A+SQRT(E569*(Driehoek_B-Driehoek_A)*(Driehoek_C-Driehoek_A)),Driehoek_B-SQRT((1-E569)*(Driehoek_B-Driehoek_A)*(Driehoek_B-Driehoek_C)))</f>
        <v>3.8210887605012145</v>
      </c>
      <c r="E569" s="2">
        <f t="shared" ca="1" si="57"/>
        <v>0.23688316240170348</v>
      </c>
      <c r="F569" s="2"/>
      <c r="G569" s="15">
        <f ca="1">_xlfn.NORM.INV(H569,Normaal_Mu,Normaal_Sigma)</f>
        <v>6.1168904425401873</v>
      </c>
      <c r="H569" s="2">
        <f t="shared" ca="1" si="58"/>
        <v>0.71172979972132921</v>
      </c>
      <c r="I569" s="2"/>
      <c r="J569" s="15">
        <f ca="1">-LN(K569) /NegExp_Labda</f>
        <v>0.57152417573773895</v>
      </c>
      <c r="K569" s="2">
        <f t="shared" ca="1" si="59"/>
        <v>0.89198600574886167</v>
      </c>
      <c r="L569" s="2"/>
      <c r="M569" s="17">
        <f ca="1">VLOOKUP(N569,$S$5:$T$105,2,TRUE)</f>
        <v>3</v>
      </c>
      <c r="N569" s="2">
        <f t="shared" ca="1" si="54"/>
        <v>0.21411064220364118</v>
      </c>
      <c r="O569" s="2"/>
      <c r="P569" s="31">
        <f t="shared" ca="1" si="55"/>
        <v>2.819342773422576</v>
      </c>
      <c r="Q569" s="2"/>
      <c r="R569" s="2"/>
      <c r="S569" s="2"/>
      <c r="T569" s="2"/>
    </row>
    <row r="570" spans="1:20" x14ac:dyDescent="0.25">
      <c r="A570" s="32">
        <f ca="1">Uniform_A+B570*(Uniform_B-Uniform_A)</f>
        <v>9.0107832585229524</v>
      </c>
      <c r="B570" s="2">
        <f t="shared" ca="1" si="56"/>
        <v>0.9010783258522953</v>
      </c>
      <c r="C570" s="4"/>
      <c r="D570" s="5">
        <f ca="1">IF(E570&lt;(Driehoek_C-Driehoek_A)/(Driehoek_B-Driehoek_A),Driehoek_A+SQRT(E570*(Driehoek_B-Driehoek_A)*(Driehoek_C-Driehoek_A)),Driehoek_B-SQRT((1-E570)*(Driehoek_B-Driehoek_A)*(Driehoek_B-Driehoek_C)))</f>
        <v>5.1237698894015935</v>
      </c>
      <c r="E570" s="2">
        <f t="shared" ca="1" si="57"/>
        <v>0.57070971799115044</v>
      </c>
      <c r="F570" s="2"/>
      <c r="G570" s="15">
        <f ca="1">_xlfn.NORM.INV(H570,Normaal_Mu,Normaal_Sigma)</f>
        <v>2.9269972583792971</v>
      </c>
      <c r="H570" s="2">
        <f t="shared" ca="1" si="58"/>
        <v>0.14998415011788502</v>
      </c>
      <c r="I570" s="2"/>
      <c r="J570" s="15">
        <f ca="1">-LN(K570) /NegExp_Labda</f>
        <v>4.2157479273346601</v>
      </c>
      <c r="K570" s="2">
        <f t="shared" ca="1" si="59"/>
        <v>0.43035295325246037</v>
      </c>
      <c r="L570" s="2"/>
      <c r="M570" s="17">
        <f ca="1">VLOOKUP(N570,$S$5:$T$105,2,TRUE)</f>
        <v>4</v>
      </c>
      <c r="N570" s="2">
        <f t="shared" ca="1" si="54"/>
        <v>0.3147172104709447</v>
      </c>
      <c r="O570" s="2"/>
      <c r="P570" s="31">
        <f t="shared" ca="1" si="55"/>
        <v>5.0554596667277014</v>
      </c>
      <c r="Q570" s="2"/>
      <c r="R570" s="2"/>
      <c r="S570" s="2"/>
      <c r="T570" s="2"/>
    </row>
    <row r="571" spans="1:20" x14ac:dyDescent="0.25">
      <c r="A571" s="32">
        <f ca="1">Uniform_A+B571*(Uniform_B-Uniform_A)</f>
        <v>2.8967216360612733</v>
      </c>
      <c r="B571" s="2">
        <f t="shared" ca="1" si="56"/>
        <v>0.28967216360612735</v>
      </c>
      <c r="C571" s="4"/>
      <c r="D571" s="5">
        <f ca="1">IF(E571&lt;(Driehoek_C-Driehoek_A)/(Driehoek_B-Driehoek_A),Driehoek_A+SQRT(E571*(Driehoek_B-Driehoek_A)*(Driehoek_C-Driehoek_A)),Driehoek_B-SQRT((1-E571)*(Driehoek_B-Driehoek_A)*(Driehoek_B-Driehoek_C)))</f>
        <v>5.2389638253408828</v>
      </c>
      <c r="E571" s="2">
        <f t="shared" ca="1" si="57"/>
        <v>0.59584591122587183</v>
      </c>
      <c r="F571" s="2"/>
      <c r="G571" s="15">
        <f ca="1">_xlfn.NORM.INV(H571,Normaal_Mu,Normaal_Sigma)</f>
        <v>9.0616571631342779</v>
      </c>
      <c r="H571" s="2">
        <f t="shared" ca="1" si="58"/>
        <v>0.97886380670389828</v>
      </c>
      <c r="I571" s="2"/>
      <c r="J571" s="15">
        <f ca="1">-LN(K571) /NegExp_Labda</f>
        <v>0.13070239786651278</v>
      </c>
      <c r="K571" s="2">
        <f t="shared" ca="1" si="59"/>
        <v>0.97419822504467024</v>
      </c>
      <c r="L571" s="2"/>
      <c r="M571" s="17">
        <f ca="1">VLOOKUP(N571,$S$5:$T$105,2,TRUE)</f>
        <v>2</v>
      </c>
      <c r="N571" s="2">
        <f t="shared" ca="1" si="54"/>
        <v>9.7302051006390111E-2</v>
      </c>
      <c r="O571" s="2"/>
      <c r="P571" s="31">
        <f t="shared" ca="1" si="55"/>
        <v>3.8656090044805893</v>
      </c>
      <c r="Q571" s="2"/>
      <c r="R571" s="2"/>
      <c r="S571" s="2"/>
      <c r="T571" s="2"/>
    </row>
    <row r="572" spans="1:20" x14ac:dyDescent="0.25">
      <c r="A572" s="32">
        <f ca="1">Uniform_A+B572*(Uniform_B-Uniform_A)</f>
        <v>6.0904686275477484</v>
      </c>
      <c r="B572" s="2">
        <f t="shared" ca="1" si="56"/>
        <v>0.60904686275477482</v>
      </c>
      <c r="C572" s="4"/>
      <c r="D572" s="5">
        <f ca="1">IF(E572&lt;(Driehoek_C-Driehoek_A)/(Driehoek_B-Driehoek_A),Driehoek_A+SQRT(E572*(Driehoek_B-Driehoek_A)*(Driehoek_C-Driehoek_A)),Driehoek_B-SQRT((1-E572)*(Driehoek_B-Driehoek_A)*(Driehoek_B-Driehoek_C)))</f>
        <v>3.5261735539132402</v>
      </c>
      <c r="E572" s="2">
        <f t="shared" ca="1" si="57"/>
        <v>0.16637183690458357</v>
      </c>
      <c r="F572" s="2"/>
      <c r="G572" s="15">
        <f ca="1">_xlfn.NORM.INV(H572,Normaal_Mu,Normaal_Sigma)</f>
        <v>4.9404828389473767</v>
      </c>
      <c r="H572" s="2">
        <f t="shared" ca="1" si="58"/>
        <v>0.48812979603809248</v>
      </c>
      <c r="I572" s="2"/>
      <c r="J572" s="15">
        <f ca="1">-LN(K572) /NegExp_Labda</f>
        <v>6.1263843765704022</v>
      </c>
      <c r="K572" s="2">
        <f t="shared" ca="1" si="59"/>
        <v>0.29367637732667684</v>
      </c>
      <c r="L572" s="2"/>
      <c r="M572" s="17">
        <f ca="1">VLOOKUP(N572,$S$5:$T$105,2,TRUE)</f>
        <v>3</v>
      </c>
      <c r="N572" s="2">
        <f t="shared" ca="1" si="54"/>
        <v>0.25973293344130544</v>
      </c>
      <c r="O572" s="2"/>
      <c r="P572" s="31">
        <f t="shared" ca="1" si="55"/>
        <v>4.7367018793957536</v>
      </c>
      <c r="Q572" s="2"/>
      <c r="R572" s="2"/>
      <c r="S572" s="2"/>
      <c r="T572" s="2"/>
    </row>
    <row r="573" spans="1:20" x14ac:dyDescent="0.25">
      <c r="A573" s="32">
        <f ca="1">Uniform_A+B573*(Uniform_B-Uniform_A)</f>
        <v>8.2960029171440581</v>
      </c>
      <c r="B573" s="2">
        <f t="shared" ca="1" si="56"/>
        <v>0.82960029171440586</v>
      </c>
      <c r="C573" s="4"/>
      <c r="D573" s="5">
        <f ca="1">IF(E573&lt;(Driehoek_C-Driehoek_A)/(Driehoek_B-Driehoek_A),Driehoek_A+SQRT(E573*(Driehoek_B-Driehoek_A)*(Driehoek_C-Driehoek_A)),Driehoek_B-SQRT((1-E573)*(Driehoek_B-Driehoek_A)*(Driehoek_B-Driehoek_C)))</f>
        <v>5.2362048253057072</v>
      </c>
      <c r="E573" s="2">
        <f t="shared" ca="1" si="57"/>
        <v>0.59525273951279889</v>
      </c>
      <c r="F573" s="2"/>
      <c r="G573" s="15">
        <f ca="1">_xlfn.NORM.INV(H573,Normaal_Mu,Normaal_Sigma)</f>
        <v>2.5493898739443757</v>
      </c>
      <c r="H573" s="2">
        <f t="shared" ca="1" si="58"/>
        <v>0.11023015074377185</v>
      </c>
      <c r="I573" s="2"/>
      <c r="J573" s="15">
        <f ca="1">-LN(K573) /NegExp_Labda</f>
        <v>2.5252382118659966</v>
      </c>
      <c r="K573" s="2">
        <f t="shared" ca="1" si="59"/>
        <v>0.6034768236740945</v>
      </c>
      <c r="L573" s="2"/>
      <c r="M573" s="17">
        <f ca="1">VLOOKUP(N573,$S$5:$T$105,2,TRUE)</f>
        <v>6</v>
      </c>
      <c r="N573" s="2">
        <f t="shared" ca="1" si="54"/>
        <v>0.75773344364550577</v>
      </c>
      <c r="O573" s="2"/>
      <c r="P573" s="31">
        <f t="shared" ca="1" si="55"/>
        <v>4.9213671656520273</v>
      </c>
      <c r="Q573" s="2"/>
      <c r="R573" s="2"/>
      <c r="S573" s="2"/>
      <c r="T573" s="2"/>
    </row>
    <row r="574" spans="1:20" x14ac:dyDescent="0.25">
      <c r="A574" s="32">
        <f ca="1">Uniform_A+B574*(Uniform_B-Uniform_A)</f>
        <v>1.885784698781342</v>
      </c>
      <c r="B574" s="2">
        <f t="shared" ca="1" si="56"/>
        <v>0.1885784698781342</v>
      </c>
      <c r="C574" s="4"/>
      <c r="D574" s="5">
        <f ca="1">IF(E574&lt;(Driehoek_C-Driehoek_A)/(Driehoek_B-Driehoek_A),Driehoek_A+SQRT(E574*(Driehoek_B-Driehoek_A)*(Driehoek_C-Driehoek_A)),Driehoek_B-SQRT((1-E574)*(Driehoek_B-Driehoek_A)*(Driehoek_B-Driehoek_C)))</f>
        <v>3.0066932482555435</v>
      </c>
      <c r="E574" s="2">
        <f t="shared" ca="1" si="57"/>
        <v>7.2387949720235545E-2</v>
      </c>
      <c r="F574" s="2"/>
      <c r="G574" s="15">
        <f ca="1">_xlfn.NORM.INV(H574,Normaal_Mu,Normaal_Sigma)</f>
        <v>5.0360266177617143</v>
      </c>
      <c r="H574" s="2">
        <f t="shared" ca="1" si="58"/>
        <v>0.50718588190875158</v>
      </c>
      <c r="I574" s="2"/>
      <c r="J574" s="15">
        <f ca="1">-LN(K574) /NegExp_Labda</f>
        <v>5.3609385931398146</v>
      </c>
      <c r="K574" s="2">
        <f t="shared" ca="1" si="59"/>
        <v>0.34225893153606601</v>
      </c>
      <c r="L574" s="2"/>
      <c r="M574" s="17">
        <f ca="1">VLOOKUP(N574,$S$5:$T$105,2,TRUE)</f>
        <v>9</v>
      </c>
      <c r="N574" s="2">
        <f t="shared" ca="1" si="54"/>
        <v>0.96012322725124277</v>
      </c>
      <c r="O574" s="2"/>
      <c r="P574" s="31">
        <f t="shared" ca="1" si="55"/>
        <v>4.8578886315876826</v>
      </c>
      <c r="Q574" s="2"/>
      <c r="R574" s="2"/>
      <c r="S574" s="2"/>
      <c r="T574" s="2"/>
    </row>
    <row r="575" spans="1:20" x14ac:dyDescent="0.25">
      <c r="A575" s="32">
        <f ca="1">Uniform_A+B575*(Uniform_B-Uniform_A)</f>
        <v>5.3246804615742995</v>
      </c>
      <c r="B575" s="2">
        <f t="shared" ca="1" si="56"/>
        <v>0.53246804615742993</v>
      </c>
      <c r="C575" s="4"/>
      <c r="D575" s="5">
        <f ca="1">IF(E575&lt;(Driehoek_C-Driehoek_A)/(Driehoek_B-Driehoek_A),Driehoek_A+SQRT(E575*(Driehoek_B-Driehoek_A)*(Driehoek_C-Driehoek_A)),Driehoek_B-SQRT((1-E575)*(Driehoek_B-Driehoek_A)*(Driehoek_B-Driehoek_C)))</f>
        <v>3.3335442701767919</v>
      </c>
      <c r="E575" s="2">
        <f t="shared" ca="1" si="57"/>
        <v>0.12702430860866809</v>
      </c>
      <c r="F575" s="2"/>
      <c r="G575" s="15">
        <f ca="1">_xlfn.NORM.INV(H575,Normaal_Mu,Normaal_Sigma)</f>
        <v>7.1802153887571141</v>
      </c>
      <c r="H575" s="2">
        <f t="shared" ca="1" si="58"/>
        <v>0.86216714634522307</v>
      </c>
      <c r="I575" s="2"/>
      <c r="J575" s="15">
        <f ca="1">-LN(K575) /NegExp_Labda</f>
        <v>1.0198708055269086</v>
      </c>
      <c r="K575" s="2">
        <f t="shared" ca="1" si="59"/>
        <v>0.81548344210579038</v>
      </c>
      <c r="L575" s="2"/>
      <c r="M575" s="17">
        <f ca="1">VLOOKUP(N575,$S$5:$T$105,2,TRUE)</f>
        <v>5</v>
      </c>
      <c r="N575" s="2">
        <f t="shared" ca="1" si="54"/>
        <v>0.53354683875319553</v>
      </c>
      <c r="O575" s="2"/>
      <c r="P575" s="31">
        <f t="shared" ca="1" si="55"/>
        <v>4.3716621852070228</v>
      </c>
      <c r="Q575" s="2"/>
      <c r="R575" s="2"/>
      <c r="S575" s="2"/>
      <c r="T575" s="2"/>
    </row>
    <row r="576" spans="1:20" x14ac:dyDescent="0.25">
      <c r="A576" s="32">
        <f ca="1">Uniform_A+B576*(Uniform_B-Uniform_A)</f>
        <v>2.1373812973336728</v>
      </c>
      <c r="B576" s="2">
        <f t="shared" ca="1" si="56"/>
        <v>0.21373812973336725</v>
      </c>
      <c r="C576" s="4"/>
      <c r="D576" s="5">
        <f ca="1">IF(E576&lt;(Driehoek_C-Driehoek_A)/(Driehoek_B-Driehoek_A),Driehoek_A+SQRT(E576*(Driehoek_B-Driehoek_A)*(Driehoek_C-Driehoek_A)),Driehoek_B-SQRT((1-E576)*(Driehoek_B-Driehoek_A)*(Driehoek_B-Driehoek_C)))</f>
        <v>2.9705558713088824</v>
      </c>
      <c r="E576" s="2">
        <f t="shared" ca="1" si="57"/>
        <v>6.728419280943887E-2</v>
      </c>
      <c r="F576" s="2"/>
      <c r="G576" s="15">
        <f ca="1">_xlfn.NORM.INV(H576,Normaal_Mu,Normaal_Sigma)</f>
        <v>6.0048197675136219</v>
      </c>
      <c r="H576" s="2">
        <f t="shared" ca="1" si="58"/>
        <v>0.69231038601274075</v>
      </c>
      <c r="I576" s="2"/>
      <c r="J576" s="15">
        <f ca="1">-LN(K576) /NegExp_Labda</f>
        <v>2.4659912530060604</v>
      </c>
      <c r="K576" s="2">
        <f t="shared" ca="1" si="59"/>
        <v>0.6106701913318402</v>
      </c>
      <c r="L576" s="2"/>
      <c r="M576" s="17">
        <f ca="1">VLOOKUP(N576,$S$5:$T$105,2,TRUE)</f>
        <v>10</v>
      </c>
      <c r="N576" s="2">
        <f t="shared" ca="1" si="54"/>
        <v>0.9695491263164473</v>
      </c>
      <c r="O576" s="2"/>
      <c r="P576" s="31">
        <f t="shared" ca="1" si="55"/>
        <v>4.715749637832447</v>
      </c>
      <c r="Q576" s="2"/>
      <c r="R576" s="2"/>
      <c r="S576" s="2"/>
      <c r="T576" s="2"/>
    </row>
    <row r="577" spans="1:20" x14ac:dyDescent="0.25">
      <c r="A577" s="32">
        <f ca="1">Uniform_A+B577*(Uniform_B-Uniform_A)</f>
        <v>9.5635955598242823</v>
      </c>
      <c r="B577" s="2">
        <f t="shared" ca="1" si="56"/>
        <v>0.95635955598242817</v>
      </c>
      <c r="C577" s="4"/>
      <c r="D577" s="5">
        <f ca="1">IF(E577&lt;(Driehoek_C-Driehoek_A)/(Driehoek_B-Driehoek_A),Driehoek_A+SQRT(E577*(Driehoek_B-Driehoek_A)*(Driehoek_C-Driehoek_A)),Driehoek_B-SQRT((1-E577)*(Driehoek_B-Driehoek_A)*(Driehoek_B-Driehoek_C)))</f>
        <v>4.5619604642152582</v>
      </c>
      <c r="E577" s="2">
        <f t="shared" ca="1" si="57"/>
        <v>0.43725157368033019</v>
      </c>
      <c r="F577" s="2"/>
      <c r="G577" s="15">
        <f ca="1">_xlfn.NORM.INV(H577,Normaal_Mu,Normaal_Sigma)</f>
        <v>6.1191194244011147</v>
      </c>
      <c r="H577" s="2">
        <f t="shared" ca="1" si="58"/>
        <v>0.71211010434291566</v>
      </c>
      <c r="I577" s="2"/>
      <c r="J577" s="15">
        <f ca="1">-LN(K577) /NegExp_Labda</f>
        <v>7.8545635884062293</v>
      </c>
      <c r="K577" s="2">
        <f t="shared" ca="1" si="59"/>
        <v>0.20785538247061741</v>
      </c>
      <c r="L577" s="2"/>
      <c r="M577" s="17">
        <f ca="1">VLOOKUP(N577,$S$5:$T$105,2,TRUE)</f>
        <v>3</v>
      </c>
      <c r="N577" s="2">
        <f t="shared" ca="1" si="54"/>
        <v>0.22074470192586859</v>
      </c>
      <c r="O577" s="2"/>
      <c r="P577" s="31">
        <f t="shared" ca="1" si="55"/>
        <v>6.2198478073693764</v>
      </c>
      <c r="Q577" s="2"/>
      <c r="R577" s="2"/>
      <c r="S577" s="2"/>
      <c r="T577" s="2"/>
    </row>
    <row r="578" spans="1:20" x14ac:dyDescent="0.25">
      <c r="A578" s="32">
        <f ca="1">Uniform_A+B578*(Uniform_B-Uniform_A)</f>
        <v>5.183560454575816</v>
      </c>
      <c r="B578" s="2">
        <f t="shared" ca="1" si="56"/>
        <v>0.51835604545758163</v>
      </c>
      <c r="C578" s="4"/>
      <c r="D578" s="5">
        <f ca="1">IF(E578&lt;(Driehoek_C-Driehoek_A)/(Driehoek_B-Driehoek_A),Driehoek_A+SQRT(E578*(Driehoek_B-Driehoek_A)*(Driehoek_C-Driehoek_A)),Driehoek_B-SQRT((1-E578)*(Driehoek_B-Driehoek_A)*(Driehoek_B-Driehoek_C)))</f>
        <v>5.7916471059061507</v>
      </c>
      <c r="E578" s="2">
        <f t="shared" ca="1" si="57"/>
        <v>0.70589919162741765</v>
      </c>
      <c r="F578" s="2"/>
      <c r="G578" s="15">
        <f ca="1">_xlfn.NORM.INV(H578,Normaal_Mu,Normaal_Sigma)</f>
        <v>2.2172071748645381</v>
      </c>
      <c r="H578" s="2">
        <f t="shared" ca="1" si="58"/>
        <v>8.2052625940836621E-2</v>
      </c>
      <c r="I578" s="2"/>
      <c r="J578" s="15">
        <f ca="1">-LN(K578) /NegExp_Labda</f>
        <v>5.383613136878469</v>
      </c>
      <c r="K578" s="2">
        <f t="shared" ca="1" si="59"/>
        <v>0.34071033254497174</v>
      </c>
      <c r="L578" s="2"/>
      <c r="M578" s="17">
        <f ca="1">VLOOKUP(N578,$S$5:$T$105,2,TRUE)</f>
        <v>8</v>
      </c>
      <c r="N578" s="2">
        <f t="shared" ca="1" si="54"/>
        <v>0.87116656201916798</v>
      </c>
      <c r="O578" s="2"/>
      <c r="P578" s="31">
        <f t="shared" ca="1" si="55"/>
        <v>5.3152055744449944</v>
      </c>
      <c r="Q578" s="2"/>
      <c r="R578" s="2"/>
      <c r="S578" s="2"/>
      <c r="T578" s="2"/>
    </row>
    <row r="579" spans="1:20" x14ac:dyDescent="0.25">
      <c r="A579" s="32">
        <f ca="1">Uniform_A+B579*(Uniform_B-Uniform_A)</f>
        <v>3.5887522285800677</v>
      </c>
      <c r="B579" s="2">
        <f t="shared" ca="1" si="56"/>
        <v>0.35887522285800677</v>
      </c>
      <c r="C579" s="4"/>
      <c r="D579" s="5">
        <f ca="1">IF(E579&lt;(Driehoek_C-Driehoek_A)/(Driehoek_B-Driehoek_A),Driehoek_A+SQRT(E579*(Driehoek_B-Driehoek_A)*(Driehoek_C-Driehoek_A)),Driehoek_B-SQRT((1-E579)*(Driehoek_B-Driehoek_A)*(Driehoek_B-Driehoek_C)))</f>
        <v>4.5293729941833298</v>
      </c>
      <c r="E579" s="2">
        <f t="shared" ca="1" si="57"/>
        <v>0.42895697642464792</v>
      </c>
      <c r="F579" s="2"/>
      <c r="G579" s="15">
        <f ca="1">_xlfn.NORM.INV(H579,Normaal_Mu,Normaal_Sigma)</f>
        <v>8.5372058712262362</v>
      </c>
      <c r="H579" s="2">
        <f t="shared" ca="1" si="58"/>
        <v>0.96151991973739537</v>
      </c>
      <c r="I579" s="2"/>
      <c r="J579" s="15">
        <f ca="1">-LN(K579) /NegExp_Labda</f>
        <v>5.6054600262832928</v>
      </c>
      <c r="K579" s="2">
        <f t="shared" ca="1" si="59"/>
        <v>0.32592368984170339</v>
      </c>
      <c r="L579" s="2"/>
      <c r="M579" s="17">
        <f ca="1">VLOOKUP(N579,$S$5:$T$105,2,TRUE)</f>
        <v>3</v>
      </c>
      <c r="N579" s="2">
        <f t="shared" ca="1" si="54"/>
        <v>0.14131217530527185</v>
      </c>
      <c r="O579" s="2"/>
      <c r="P579" s="31">
        <f t="shared" ca="1" si="55"/>
        <v>5.052158224054585</v>
      </c>
      <c r="Q579" s="2"/>
      <c r="R579" s="2"/>
      <c r="S579" s="2"/>
      <c r="T579" s="2"/>
    </row>
    <row r="580" spans="1:20" x14ac:dyDescent="0.25">
      <c r="A580" s="32">
        <f ca="1">Uniform_A+B580*(Uniform_B-Uniform_A)</f>
        <v>9.4564350735918996</v>
      </c>
      <c r="B580" s="2">
        <f t="shared" ca="1" si="56"/>
        <v>0.94564350735919001</v>
      </c>
      <c r="C580" s="4"/>
      <c r="D580" s="5">
        <f ca="1">IF(E580&lt;(Driehoek_C-Driehoek_A)/(Driehoek_B-Driehoek_A),Driehoek_A+SQRT(E580*(Driehoek_B-Driehoek_A)*(Driehoek_C-Driehoek_A)),Driehoek_B-SQRT((1-E580)*(Driehoek_B-Driehoek_A)*(Driehoek_B-Driehoek_C)))</f>
        <v>7.80758494173425</v>
      </c>
      <c r="E580" s="2">
        <f t="shared" ca="1" si="57"/>
        <v>0.9593756093948882</v>
      </c>
      <c r="F580" s="2"/>
      <c r="G580" s="15">
        <f ca="1">_xlfn.NORM.INV(H580,Normaal_Mu,Normaal_Sigma)</f>
        <v>7.5670540693192629</v>
      </c>
      <c r="H580" s="2">
        <f t="shared" ca="1" si="58"/>
        <v>0.90034625282601144</v>
      </c>
      <c r="I580" s="2"/>
      <c r="J580" s="15">
        <f ca="1">-LN(K580) /NegExp_Labda</f>
        <v>0.31205825215696414</v>
      </c>
      <c r="K580" s="2">
        <f t="shared" ca="1" si="59"/>
        <v>0.93949606321879031</v>
      </c>
      <c r="L580" s="2"/>
      <c r="M580" s="17">
        <f ca="1">VLOOKUP(N580,$S$5:$T$105,2,TRUE)</f>
        <v>2</v>
      </c>
      <c r="N580" s="2">
        <f t="shared" ca="1" si="54"/>
        <v>8.0263424215211931E-2</v>
      </c>
      <c r="O580" s="2"/>
      <c r="P580" s="31">
        <f t="shared" ca="1" si="55"/>
        <v>5.4286264673604752</v>
      </c>
      <c r="Q580" s="2"/>
      <c r="R580" s="2"/>
      <c r="S580" s="2"/>
      <c r="T580" s="2"/>
    </row>
    <row r="581" spans="1:20" x14ac:dyDescent="0.25">
      <c r="A581" s="32">
        <f ca="1">Uniform_A+B581*(Uniform_B-Uniform_A)</f>
        <v>3.4730534261040393</v>
      </c>
      <c r="B581" s="2">
        <f t="shared" ca="1" si="56"/>
        <v>0.34730534261040391</v>
      </c>
      <c r="C581" s="4"/>
      <c r="D581" s="5">
        <f ca="1">IF(E581&lt;(Driehoek_C-Driehoek_A)/(Driehoek_B-Driehoek_A),Driehoek_A+SQRT(E581*(Driehoek_B-Driehoek_A)*(Driehoek_C-Driehoek_A)),Driehoek_B-SQRT((1-E581)*(Driehoek_B-Driehoek_A)*(Driehoek_B-Driehoek_C)))</f>
        <v>5.050529117418062</v>
      </c>
      <c r="E581" s="2">
        <f t="shared" ca="1" si="57"/>
        <v>0.55433370707535556</v>
      </c>
      <c r="F581" s="2"/>
      <c r="G581" s="15">
        <f ca="1">_xlfn.NORM.INV(H581,Normaal_Mu,Normaal_Sigma)</f>
        <v>5.4205281383429149</v>
      </c>
      <c r="H581" s="2">
        <f t="shared" ca="1" si="58"/>
        <v>0.5832692114732575</v>
      </c>
      <c r="I581" s="2"/>
      <c r="J581" s="15">
        <f ca="1">-LN(K581) /NegExp_Labda</f>
        <v>5.0717794853200751E-3</v>
      </c>
      <c r="K581" s="2">
        <f t="shared" ca="1" si="59"/>
        <v>0.99898615838797489</v>
      </c>
      <c r="L581" s="2"/>
      <c r="M581" s="17">
        <f ca="1">VLOOKUP(N581,$S$5:$T$105,2,TRUE)</f>
        <v>9</v>
      </c>
      <c r="N581" s="2">
        <f t="shared" ref="N581:N644" ca="1" si="60">RAND()</f>
        <v>0.9571954871292504</v>
      </c>
      <c r="O581" s="2"/>
      <c r="P581" s="31">
        <f t="shared" ref="P581:P644" ca="1" si="61">SUM(A581,D581,G581,J581,M581)/5</f>
        <v>4.5898364922700674</v>
      </c>
      <c r="Q581" s="2"/>
      <c r="R581" s="2"/>
      <c r="S581" s="2"/>
      <c r="T581" s="2"/>
    </row>
    <row r="582" spans="1:20" x14ac:dyDescent="0.25">
      <c r="A582" s="32">
        <f ca="1">Uniform_A+B582*(Uniform_B-Uniform_A)</f>
        <v>9.8572744480927827</v>
      </c>
      <c r="B582" s="2">
        <f t="shared" ref="B582:B645" ca="1" si="62">RAND()</f>
        <v>0.98572744480927832</v>
      </c>
      <c r="C582" s="4"/>
      <c r="D582" s="5">
        <f ca="1">IF(E582&lt;(Driehoek_C-Driehoek_A)/(Driehoek_B-Driehoek_A),Driehoek_A+SQRT(E582*(Driehoek_B-Driehoek_A)*(Driehoek_C-Driehoek_A)),Driehoek_B-SQRT((1-E582)*(Driehoek_B-Driehoek_A)*(Driehoek_B-Driehoek_C)))</f>
        <v>6.0242489405279933</v>
      </c>
      <c r="E582" s="2">
        <f t="shared" ref="E582:E645" ca="1" si="63">RAND()</f>
        <v>0.7469973037728922</v>
      </c>
      <c r="F582" s="2"/>
      <c r="G582" s="15">
        <f ca="1">_xlfn.NORM.INV(H582,Normaal_Mu,Normaal_Sigma)</f>
        <v>2.4883230197861508</v>
      </c>
      <c r="H582" s="2">
        <f t="shared" ref="H582:H645" ca="1" si="64">RAND()</f>
        <v>0.10458726669996121</v>
      </c>
      <c r="I582" s="2"/>
      <c r="J582" s="15">
        <f ca="1">-LN(K582) /NegExp_Labda</f>
        <v>2.1470268738399367</v>
      </c>
      <c r="K582" s="2">
        <f t="shared" ref="K582:K645" ca="1" si="65">RAND()</f>
        <v>0.65089601887072246</v>
      </c>
      <c r="L582" s="2"/>
      <c r="M582" s="17">
        <f ca="1">VLOOKUP(N582,$S$5:$T$105,2,TRUE)</f>
        <v>2</v>
      </c>
      <c r="N582" s="2">
        <f t="shared" ca="1" si="60"/>
        <v>8.721387647726786E-2</v>
      </c>
      <c r="O582" s="2"/>
      <c r="P582" s="31">
        <f t="shared" ca="1" si="61"/>
        <v>4.5033746564493731</v>
      </c>
      <c r="Q582" s="2"/>
      <c r="R582" s="2"/>
      <c r="S582" s="2"/>
      <c r="T582" s="2"/>
    </row>
    <row r="583" spans="1:20" x14ac:dyDescent="0.25">
      <c r="A583" s="32">
        <f ca="1">Uniform_A+B583*(Uniform_B-Uniform_A)</f>
        <v>9.0503073503028695</v>
      </c>
      <c r="B583" s="2">
        <f t="shared" ca="1" si="62"/>
        <v>0.90503073503028697</v>
      </c>
      <c r="C583" s="4"/>
      <c r="D583" s="5">
        <f ca="1">IF(E583&lt;(Driehoek_C-Driehoek_A)/(Driehoek_B-Driehoek_A),Driehoek_A+SQRT(E583*(Driehoek_B-Driehoek_A)*(Driehoek_C-Driehoek_A)),Driehoek_B-SQRT((1-E583)*(Driehoek_B-Driehoek_A)*(Driehoek_B-Driehoek_C)))</f>
        <v>3.1164786333353387</v>
      </c>
      <c r="E583" s="2">
        <f t="shared" ca="1" si="63"/>
        <v>8.9037467049596142E-2</v>
      </c>
      <c r="F583" s="2"/>
      <c r="G583" s="15">
        <f ca="1">_xlfn.NORM.INV(H583,Normaal_Mu,Normaal_Sigma)</f>
        <v>0.34051833802408993</v>
      </c>
      <c r="H583" s="2">
        <f t="shared" ca="1" si="64"/>
        <v>9.9099265535512737E-3</v>
      </c>
      <c r="I583" s="2"/>
      <c r="J583" s="15">
        <f ca="1">-LN(K583) /NegExp_Labda</f>
        <v>4.5657439261625994</v>
      </c>
      <c r="K583" s="2">
        <f t="shared" ca="1" si="65"/>
        <v>0.40125875509180298</v>
      </c>
      <c r="L583" s="2"/>
      <c r="M583" s="17">
        <f ca="1">VLOOKUP(N583,$S$5:$T$105,2,TRUE)</f>
        <v>5</v>
      </c>
      <c r="N583" s="2">
        <f t="shared" ca="1" si="60"/>
        <v>0.45867955817542261</v>
      </c>
      <c r="O583" s="2"/>
      <c r="P583" s="31">
        <f t="shared" ca="1" si="61"/>
        <v>4.4146096495649791</v>
      </c>
      <c r="Q583" s="2"/>
      <c r="R583" s="2"/>
      <c r="S583" s="2"/>
      <c r="T583" s="2"/>
    </row>
    <row r="584" spans="1:20" x14ac:dyDescent="0.25">
      <c r="A584" s="32">
        <f ca="1">Uniform_A+B584*(Uniform_B-Uniform_A)</f>
        <v>4.6186757415930906</v>
      </c>
      <c r="B584" s="2">
        <f t="shared" ca="1" si="62"/>
        <v>0.46186757415930901</v>
      </c>
      <c r="C584" s="4"/>
      <c r="D584" s="5">
        <f ca="1">IF(E584&lt;(Driehoek_C-Driehoek_A)/(Driehoek_B-Driehoek_A),Driehoek_A+SQRT(E584*(Driehoek_B-Driehoek_A)*(Driehoek_C-Driehoek_A)),Driehoek_B-SQRT((1-E584)*(Driehoek_B-Driehoek_A)*(Driehoek_B-Driehoek_C)))</f>
        <v>7.1724244210822086</v>
      </c>
      <c r="E584" s="2">
        <f t="shared" ca="1" si="63"/>
        <v>0.90457050009552287</v>
      </c>
      <c r="F584" s="2"/>
      <c r="G584" s="15">
        <f ca="1">_xlfn.NORM.INV(H584,Normaal_Mu,Normaal_Sigma)</f>
        <v>5.1178364382703627</v>
      </c>
      <c r="H584" s="2">
        <f t="shared" ca="1" si="64"/>
        <v>0.52349137675595325</v>
      </c>
      <c r="I584" s="2"/>
      <c r="J584" s="15">
        <f ca="1">-LN(K584) /NegExp_Labda</f>
        <v>2.2186104612269077</v>
      </c>
      <c r="K584" s="2">
        <f t="shared" ca="1" si="65"/>
        <v>0.64164371381544183</v>
      </c>
      <c r="L584" s="2"/>
      <c r="M584" s="17">
        <f ca="1">VLOOKUP(N584,$S$5:$T$105,2,TRUE)</f>
        <v>7</v>
      </c>
      <c r="N584" s="2">
        <f t="shared" ca="1" si="60"/>
        <v>0.81146371759041069</v>
      </c>
      <c r="O584" s="2"/>
      <c r="P584" s="31">
        <f t="shared" ca="1" si="61"/>
        <v>5.2255094124345138</v>
      </c>
      <c r="Q584" s="2"/>
      <c r="R584" s="2"/>
      <c r="S584" s="2"/>
      <c r="T584" s="2"/>
    </row>
    <row r="585" spans="1:20" x14ac:dyDescent="0.25">
      <c r="A585" s="32">
        <f ca="1">Uniform_A+B585*(Uniform_B-Uniform_A)</f>
        <v>4.724593802049684</v>
      </c>
      <c r="B585" s="2">
        <f t="shared" ca="1" si="62"/>
        <v>0.47245938020496836</v>
      </c>
      <c r="C585" s="4"/>
      <c r="D585" s="5">
        <f ca="1">IF(E585&lt;(Driehoek_C-Driehoek_A)/(Driehoek_B-Driehoek_A),Driehoek_A+SQRT(E585*(Driehoek_B-Driehoek_A)*(Driehoek_C-Driehoek_A)),Driehoek_B-SQRT((1-E585)*(Driehoek_B-Driehoek_A)*(Driehoek_B-Driehoek_C)))</f>
        <v>5.200264706657487</v>
      </c>
      <c r="E585" s="2">
        <f t="shared" ca="1" si="63"/>
        <v>0.58748604858649378</v>
      </c>
      <c r="F585" s="2"/>
      <c r="G585" s="15">
        <f ca="1">_xlfn.NORM.INV(H585,Normaal_Mu,Normaal_Sigma)</f>
        <v>3.7943430177025448</v>
      </c>
      <c r="H585" s="2">
        <f t="shared" ca="1" si="64"/>
        <v>0.2733113954884232</v>
      </c>
      <c r="I585" s="2"/>
      <c r="J585" s="15">
        <f ca="1">-LN(K585) /NegExp_Labda</f>
        <v>3.9423389891517622</v>
      </c>
      <c r="K585" s="2">
        <f t="shared" ca="1" si="65"/>
        <v>0.45454071026744902</v>
      </c>
      <c r="L585" s="2"/>
      <c r="M585" s="17">
        <f ca="1">VLOOKUP(N585,$S$5:$T$105,2,TRUE)</f>
        <v>6</v>
      </c>
      <c r="N585" s="2">
        <f t="shared" ca="1" si="60"/>
        <v>0.7453364094968864</v>
      </c>
      <c r="O585" s="2"/>
      <c r="P585" s="31">
        <f t="shared" ca="1" si="61"/>
        <v>4.7323081031122953</v>
      </c>
      <c r="Q585" s="2"/>
      <c r="R585" s="2"/>
      <c r="S585" s="2"/>
      <c r="T585" s="2"/>
    </row>
    <row r="586" spans="1:20" x14ac:dyDescent="0.25">
      <c r="A586" s="32">
        <f ca="1">Uniform_A+B586*(Uniform_B-Uniform_A)</f>
        <v>2.1224682715788035E-2</v>
      </c>
      <c r="B586" s="2">
        <f t="shared" ca="1" si="62"/>
        <v>2.1224682715788035E-3</v>
      </c>
      <c r="C586" s="4"/>
      <c r="D586" s="5">
        <f ca="1">IF(E586&lt;(Driehoek_C-Driehoek_A)/(Driehoek_B-Driehoek_A),Driehoek_A+SQRT(E586*(Driehoek_B-Driehoek_A)*(Driehoek_C-Driehoek_A)),Driehoek_B-SQRT((1-E586)*(Driehoek_B-Driehoek_A)*(Driehoek_B-Driehoek_C)))</f>
        <v>2.8589009168532407</v>
      </c>
      <c r="E586" s="2">
        <f t="shared" ca="1" si="63"/>
        <v>5.26936274979527E-2</v>
      </c>
      <c r="F586" s="2"/>
      <c r="G586" s="15">
        <f ca="1">_xlfn.NORM.INV(H586,Normaal_Mu,Normaal_Sigma)</f>
        <v>2.4233356576164975</v>
      </c>
      <c r="H586" s="2">
        <f t="shared" ca="1" si="64"/>
        <v>9.8815179438817458E-2</v>
      </c>
      <c r="I586" s="2"/>
      <c r="J586" s="15">
        <f ca="1">-LN(K586) /NegExp_Labda</f>
        <v>5.3438043511615039</v>
      </c>
      <c r="K586" s="2">
        <f t="shared" ca="1" si="65"/>
        <v>0.34343381292695863</v>
      </c>
      <c r="L586" s="2"/>
      <c r="M586" s="17">
        <f ca="1">VLOOKUP(N586,$S$5:$T$105,2,TRUE)</f>
        <v>3</v>
      </c>
      <c r="N586" s="2">
        <f t="shared" ca="1" si="60"/>
        <v>0.16090850586679351</v>
      </c>
      <c r="O586" s="2"/>
      <c r="P586" s="31">
        <f t="shared" ca="1" si="61"/>
        <v>2.729453121669406</v>
      </c>
      <c r="Q586" s="2"/>
      <c r="R586" s="2"/>
      <c r="S586" s="2"/>
      <c r="T586" s="2"/>
    </row>
    <row r="587" spans="1:20" x14ac:dyDescent="0.25">
      <c r="A587" s="32">
        <f ca="1">Uniform_A+B587*(Uniform_B-Uniform_A)</f>
        <v>1.4568885379686713</v>
      </c>
      <c r="B587" s="2">
        <f t="shared" ca="1" si="62"/>
        <v>0.14568885379686713</v>
      </c>
      <c r="C587" s="4"/>
      <c r="D587" s="5">
        <f ca="1">IF(E587&lt;(Driehoek_C-Driehoek_A)/(Driehoek_B-Driehoek_A),Driehoek_A+SQRT(E587*(Driehoek_B-Driehoek_A)*(Driehoek_C-Driehoek_A)),Driehoek_B-SQRT((1-E587)*(Driehoek_B-Driehoek_A)*(Driehoek_B-Driehoek_C)))</f>
        <v>3.9604254287290446</v>
      </c>
      <c r="E587" s="2">
        <f t="shared" ca="1" si="63"/>
        <v>0.27451913297196129</v>
      </c>
      <c r="F587" s="2"/>
      <c r="G587" s="15">
        <f ca="1">_xlfn.NORM.INV(H587,Normaal_Mu,Normaal_Sigma)</f>
        <v>7.1407887489797339</v>
      </c>
      <c r="H587" s="2">
        <f t="shared" ca="1" si="64"/>
        <v>0.85777908481450227</v>
      </c>
      <c r="I587" s="2"/>
      <c r="J587" s="15">
        <f ca="1">-LN(K587) /NegExp_Labda</f>
        <v>7.6998882799685218</v>
      </c>
      <c r="K587" s="2">
        <f t="shared" ca="1" si="65"/>
        <v>0.21438589161317367</v>
      </c>
      <c r="L587" s="2"/>
      <c r="M587" s="17">
        <f ca="1">VLOOKUP(N587,$S$5:$T$105,2,TRUE)</f>
        <v>6</v>
      </c>
      <c r="N587" s="2">
        <f t="shared" ca="1" si="60"/>
        <v>0.70740770354803417</v>
      </c>
      <c r="O587" s="2"/>
      <c r="P587" s="31">
        <f t="shared" ca="1" si="61"/>
        <v>5.2515981991291945</v>
      </c>
      <c r="Q587" s="2"/>
      <c r="R587" s="2"/>
      <c r="S587" s="2"/>
      <c r="T587" s="2"/>
    </row>
    <row r="588" spans="1:20" x14ac:dyDescent="0.25">
      <c r="A588" s="32">
        <f ca="1">Uniform_A+B588*(Uniform_B-Uniform_A)</f>
        <v>4.0572144462371318</v>
      </c>
      <c r="B588" s="2">
        <f t="shared" ca="1" si="62"/>
        <v>0.40572144462371318</v>
      </c>
      <c r="C588" s="4"/>
      <c r="D588" s="5">
        <f ca="1">IF(E588&lt;(Driehoek_C-Driehoek_A)/(Driehoek_B-Driehoek_A),Driehoek_A+SQRT(E588*(Driehoek_B-Driehoek_A)*(Driehoek_C-Driehoek_A)),Driehoek_B-SQRT((1-E588)*(Driehoek_B-Driehoek_A)*(Driehoek_B-Driehoek_C)))</f>
        <v>4.6404099376935308</v>
      </c>
      <c r="E588" s="2">
        <f t="shared" ca="1" si="63"/>
        <v>0.45697069967539072</v>
      </c>
      <c r="F588" s="2"/>
      <c r="G588" s="15">
        <f ca="1">_xlfn.NORM.INV(H588,Normaal_Mu,Normaal_Sigma)</f>
        <v>6.8514860199727723</v>
      </c>
      <c r="H588" s="2">
        <f t="shared" ca="1" si="64"/>
        <v>0.82271022479718237</v>
      </c>
      <c r="I588" s="2"/>
      <c r="J588" s="15">
        <f ca="1">-LN(K588) /NegExp_Labda</f>
        <v>4.9061535370733207</v>
      </c>
      <c r="K588" s="2">
        <f t="shared" ca="1" si="65"/>
        <v>0.37484948481341196</v>
      </c>
      <c r="L588" s="2"/>
      <c r="M588" s="17">
        <f ca="1">VLOOKUP(N588,$S$5:$T$105,2,TRUE)</f>
        <v>4</v>
      </c>
      <c r="N588" s="2">
        <f t="shared" ca="1" si="60"/>
        <v>0.31504954721652911</v>
      </c>
      <c r="O588" s="2"/>
      <c r="P588" s="31">
        <f t="shared" ca="1" si="61"/>
        <v>4.8910527881953509</v>
      </c>
      <c r="Q588" s="2"/>
      <c r="R588" s="2"/>
      <c r="S588" s="2"/>
      <c r="T588" s="2"/>
    </row>
    <row r="589" spans="1:20" x14ac:dyDescent="0.25">
      <c r="A589" s="32">
        <f ca="1">Uniform_A+B589*(Uniform_B-Uniform_A)</f>
        <v>3.3084445566914047</v>
      </c>
      <c r="B589" s="2">
        <f t="shared" ca="1" si="62"/>
        <v>0.33084445566914045</v>
      </c>
      <c r="C589" s="4"/>
      <c r="D589" s="5">
        <f ca="1">IF(E589&lt;(Driehoek_C-Driehoek_A)/(Driehoek_B-Driehoek_A),Driehoek_A+SQRT(E589*(Driehoek_B-Driehoek_A)*(Driehoek_C-Driehoek_A)),Driehoek_B-SQRT((1-E589)*(Driehoek_B-Driehoek_A)*(Driehoek_B-Driehoek_C)))</f>
        <v>4.4694617025968766</v>
      </c>
      <c r="E589" s="2">
        <f t="shared" ca="1" si="63"/>
        <v>0.41354922102181724</v>
      </c>
      <c r="F589" s="2"/>
      <c r="G589" s="15">
        <f ca="1">_xlfn.NORM.INV(H589,Normaal_Mu,Normaal_Sigma)</f>
        <v>4.3469823078754857</v>
      </c>
      <c r="H589" s="2">
        <f t="shared" ca="1" si="64"/>
        <v>0.37201969876359309</v>
      </c>
      <c r="I589" s="2"/>
      <c r="J589" s="15">
        <f ca="1">-LN(K589) /NegExp_Labda</f>
        <v>4.1970398414787136</v>
      </c>
      <c r="K589" s="2">
        <f t="shared" ca="1" si="65"/>
        <v>0.43196618541854537</v>
      </c>
      <c r="L589" s="2"/>
      <c r="M589" s="17">
        <f ca="1">VLOOKUP(N589,$S$5:$T$105,2,TRUE)</f>
        <v>7</v>
      </c>
      <c r="N589" s="2">
        <f t="shared" ca="1" si="60"/>
        <v>0.77021087410875089</v>
      </c>
      <c r="O589" s="2"/>
      <c r="P589" s="31">
        <f t="shared" ca="1" si="61"/>
        <v>4.6643856817284961</v>
      </c>
      <c r="Q589" s="2"/>
      <c r="R589" s="2"/>
      <c r="S589" s="2"/>
      <c r="T589" s="2"/>
    </row>
    <row r="590" spans="1:20" x14ac:dyDescent="0.25">
      <c r="A590" s="32">
        <f ca="1">Uniform_A+B590*(Uniform_B-Uniform_A)</f>
        <v>6.1026157428955496</v>
      </c>
      <c r="B590" s="2">
        <f t="shared" ca="1" si="62"/>
        <v>0.61026157428955496</v>
      </c>
      <c r="C590" s="4"/>
      <c r="D590" s="5">
        <f ca="1">IF(E590&lt;(Driehoek_C-Driehoek_A)/(Driehoek_B-Driehoek_A),Driehoek_A+SQRT(E590*(Driehoek_B-Driehoek_A)*(Driehoek_C-Driehoek_A)),Driehoek_B-SQRT((1-E590)*(Driehoek_B-Driehoek_A)*(Driehoek_B-Driehoek_C)))</f>
        <v>4.7361079741787764</v>
      </c>
      <c r="E590" s="2">
        <f t="shared" ca="1" si="63"/>
        <v>0.48054927977537654</v>
      </c>
      <c r="F590" s="2"/>
      <c r="G590" s="15">
        <f ca="1">_xlfn.NORM.INV(H590,Normaal_Mu,Normaal_Sigma)</f>
        <v>4.6046566858808449</v>
      </c>
      <c r="H590" s="2">
        <f t="shared" ca="1" si="64"/>
        <v>0.42165098325811046</v>
      </c>
      <c r="I590" s="2"/>
      <c r="J590" s="15">
        <f ca="1">-LN(K590) /NegExp_Labda</f>
        <v>17.009690097321073</v>
      </c>
      <c r="K590" s="2">
        <f t="shared" ca="1" si="65"/>
        <v>3.3308654546747252E-2</v>
      </c>
      <c r="L590" s="2"/>
      <c r="M590" s="17">
        <f ca="1">VLOOKUP(N590,$S$5:$T$105,2,TRUE)</f>
        <v>3</v>
      </c>
      <c r="N590" s="2">
        <f t="shared" ca="1" si="60"/>
        <v>0.21294765520521186</v>
      </c>
      <c r="O590" s="2"/>
      <c r="P590" s="31">
        <f t="shared" ca="1" si="61"/>
        <v>7.0906141000552481</v>
      </c>
      <c r="Q590" s="2"/>
      <c r="R590" s="2"/>
      <c r="S590" s="2"/>
      <c r="T590" s="2"/>
    </row>
    <row r="591" spans="1:20" x14ac:dyDescent="0.25">
      <c r="A591" s="32">
        <f ca="1">Uniform_A+B591*(Uniform_B-Uniform_A)</f>
        <v>0.40605779410883058</v>
      </c>
      <c r="B591" s="2">
        <f t="shared" ca="1" si="62"/>
        <v>4.0605779410883058E-2</v>
      </c>
      <c r="C591" s="4"/>
      <c r="D591" s="5">
        <f ca="1">IF(E591&lt;(Driehoek_C-Driehoek_A)/(Driehoek_B-Driehoek_A),Driehoek_A+SQRT(E591*(Driehoek_B-Driehoek_A)*(Driehoek_C-Driehoek_A)),Driehoek_B-SQRT((1-E591)*(Driehoek_B-Driehoek_A)*(Driehoek_B-Driehoek_C)))</f>
        <v>3.5801627168560337</v>
      </c>
      <c r="E591" s="2">
        <f t="shared" ca="1" si="63"/>
        <v>0.17835101512441731</v>
      </c>
      <c r="F591" s="2"/>
      <c r="G591" s="15">
        <f ca="1">_xlfn.NORM.INV(H591,Normaal_Mu,Normaal_Sigma)</f>
        <v>3.2053626060845497</v>
      </c>
      <c r="H591" s="2">
        <f t="shared" ca="1" si="64"/>
        <v>0.1847744412185669</v>
      </c>
      <c r="I591" s="2"/>
      <c r="J591" s="15">
        <f ca="1">-LN(K591) /NegExp_Labda</f>
        <v>7.4915262722867659</v>
      </c>
      <c r="K591" s="2">
        <f t="shared" ca="1" si="65"/>
        <v>0.22350862960689988</v>
      </c>
      <c r="L591" s="2"/>
      <c r="M591" s="17">
        <f ca="1">VLOOKUP(N591,$S$5:$T$105,2,TRUE)</f>
        <v>2</v>
      </c>
      <c r="N591" s="2">
        <f t="shared" ca="1" si="60"/>
        <v>0.11109531373888459</v>
      </c>
      <c r="O591" s="2"/>
      <c r="P591" s="31">
        <f t="shared" ca="1" si="61"/>
        <v>3.3366218778672363</v>
      </c>
      <c r="Q591" s="2"/>
      <c r="R591" s="2"/>
      <c r="S591" s="2"/>
      <c r="T591" s="2"/>
    </row>
    <row r="592" spans="1:20" x14ac:dyDescent="0.25">
      <c r="A592" s="32">
        <f ca="1">Uniform_A+B592*(Uniform_B-Uniform_A)</f>
        <v>3.8623951362823163</v>
      </c>
      <c r="B592" s="2">
        <f t="shared" ca="1" si="62"/>
        <v>0.38623951362823161</v>
      </c>
      <c r="C592" s="4"/>
      <c r="D592" s="5">
        <f ca="1">IF(E592&lt;(Driehoek_C-Driehoek_A)/(Driehoek_B-Driehoek_A),Driehoek_A+SQRT(E592*(Driehoek_B-Driehoek_A)*(Driehoek_C-Driehoek_A)),Driehoek_B-SQRT((1-E592)*(Driehoek_B-Driehoek_A)*(Driehoek_B-Driehoek_C)))</f>
        <v>3.2993815873015646</v>
      </c>
      <c r="E592" s="2">
        <f t="shared" ca="1" si="63"/>
        <v>0.12059946495845242</v>
      </c>
      <c r="F592" s="2"/>
      <c r="G592" s="15">
        <f ca="1">_xlfn.NORM.INV(H592,Normaal_Mu,Normaal_Sigma)</f>
        <v>2.6498196898111677</v>
      </c>
      <c r="H592" s="2">
        <f t="shared" ca="1" si="64"/>
        <v>0.11997932446539372</v>
      </c>
      <c r="I592" s="2"/>
      <c r="J592" s="15">
        <f ca="1">-LN(K592) /NegExp_Labda</f>
        <v>4.6627811692166725</v>
      </c>
      <c r="K592" s="2">
        <f t="shared" ca="1" si="65"/>
        <v>0.39354642679880902</v>
      </c>
      <c r="L592" s="2"/>
      <c r="M592" s="17">
        <f ca="1">VLOOKUP(N592,$S$5:$T$105,2,TRUE)</f>
        <v>7</v>
      </c>
      <c r="N592" s="2">
        <f t="shared" ca="1" si="60"/>
        <v>0.83743943142580068</v>
      </c>
      <c r="O592" s="2"/>
      <c r="P592" s="31">
        <f t="shared" ca="1" si="61"/>
        <v>4.2948755165223442</v>
      </c>
      <c r="Q592" s="2"/>
      <c r="R592" s="2"/>
      <c r="S592" s="2"/>
      <c r="T592" s="2"/>
    </row>
    <row r="593" spans="1:20" x14ac:dyDescent="0.25">
      <c r="A593" s="32">
        <f ca="1">Uniform_A+B593*(Uniform_B-Uniform_A)</f>
        <v>9.7490627092302393</v>
      </c>
      <c r="B593" s="2">
        <f t="shared" ca="1" si="62"/>
        <v>0.97490627092302395</v>
      </c>
      <c r="C593" s="4"/>
      <c r="D593" s="5">
        <f ca="1">IF(E593&lt;(Driehoek_C-Driehoek_A)/(Driehoek_B-Driehoek_A),Driehoek_A+SQRT(E593*(Driehoek_B-Driehoek_A)*(Driehoek_C-Driehoek_A)),Driehoek_B-SQRT((1-E593)*(Driehoek_B-Driehoek_A)*(Driehoek_B-Driehoek_C)))</f>
        <v>4.3997189596058002</v>
      </c>
      <c r="E593" s="2">
        <f t="shared" ca="1" si="63"/>
        <v>0.39535469569684734</v>
      </c>
      <c r="F593" s="2"/>
      <c r="G593" s="15">
        <f ca="1">_xlfn.NORM.INV(H593,Normaal_Mu,Normaal_Sigma)</f>
        <v>6.3585777429937762</v>
      </c>
      <c r="H593" s="2">
        <f t="shared" ca="1" si="64"/>
        <v>0.75152257688132551</v>
      </c>
      <c r="I593" s="2"/>
      <c r="J593" s="15">
        <f ca="1">-LN(K593) /NegExp_Labda</f>
        <v>0.2744807109692543</v>
      </c>
      <c r="K593" s="2">
        <f t="shared" ca="1" si="65"/>
        <v>0.94658345292928425</v>
      </c>
      <c r="L593" s="2"/>
      <c r="M593" s="17">
        <f ca="1">VLOOKUP(N593,$S$5:$T$105,2,TRUE)</f>
        <v>4</v>
      </c>
      <c r="N593" s="2">
        <f t="shared" ca="1" si="60"/>
        <v>0.42567555674405111</v>
      </c>
      <c r="O593" s="2"/>
      <c r="P593" s="31">
        <f t="shared" ca="1" si="61"/>
        <v>4.9563680245598141</v>
      </c>
      <c r="Q593" s="2"/>
      <c r="R593" s="2"/>
      <c r="S593" s="2"/>
      <c r="T593" s="2"/>
    </row>
    <row r="594" spans="1:20" x14ac:dyDescent="0.25">
      <c r="A594" s="32">
        <f ca="1">Uniform_A+B594*(Uniform_B-Uniform_A)</f>
        <v>9.2136037117130254</v>
      </c>
      <c r="B594" s="2">
        <f t="shared" ca="1" si="62"/>
        <v>0.92136037117130254</v>
      </c>
      <c r="C594" s="4"/>
      <c r="D594" s="5">
        <f ca="1">IF(E594&lt;(Driehoek_C-Driehoek_A)/(Driehoek_B-Driehoek_A),Driehoek_A+SQRT(E594*(Driehoek_B-Driehoek_A)*(Driehoek_C-Driehoek_A)),Driehoek_B-SQRT((1-E594)*(Driehoek_B-Driehoek_A)*(Driehoek_B-Driehoek_C)))</f>
        <v>5.8152124655279405</v>
      </c>
      <c r="E594" s="2">
        <f t="shared" ca="1" si="63"/>
        <v>0.71020366743632524</v>
      </c>
      <c r="F594" s="2"/>
      <c r="G594" s="15">
        <f ca="1">_xlfn.NORM.INV(H594,Normaal_Mu,Normaal_Sigma)</f>
        <v>9.4231279378510102</v>
      </c>
      <c r="H594" s="2">
        <f t="shared" ca="1" si="64"/>
        <v>0.98650159633899492</v>
      </c>
      <c r="I594" s="2"/>
      <c r="J594" s="15">
        <f ca="1">-LN(K594) /NegExp_Labda</f>
        <v>3.7453125312404971</v>
      </c>
      <c r="K594" s="2">
        <f t="shared" ca="1" si="65"/>
        <v>0.47280960107789061</v>
      </c>
      <c r="L594" s="2"/>
      <c r="M594" s="17">
        <f ca="1">VLOOKUP(N594,$S$5:$T$105,2,TRUE)</f>
        <v>4</v>
      </c>
      <c r="N594" s="2">
        <f t="shared" ca="1" si="60"/>
        <v>0.33766001354137321</v>
      </c>
      <c r="O594" s="2"/>
      <c r="P594" s="31">
        <f t="shared" ca="1" si="61"/>
        <v>6.439451329266495</v>
      </c>
      <c r="Q594" s="2"/>
      <c r="R594" s="2"/>
      <c r="S594" s="2"/>
      <c r="T594" s="2"/>
    </row>
    <row r="595" spans="1:20" x14ac:dyDescent="0.25">
      <c r="A595" s="32">
        <f ca="1">Uniform_A+B595*(Uniform_B-Uniform_A)</f>
        <v>4.6768675110007987</v>
      </c>
      <c r="B595" s="2">
        <f t="shared" ca="1" si="62"/>
        <v>0.46768675110007984</v>
      </c>
      <c r="C595" s="4"/>
      <c r="D595" s="5">
        <f ca="1">IF(E595&lt;(Driehoek_C-Driehoek_A)/(Driehoek_B-Driehoek_A),Driehoek_A+SQRT(E595*(Driehoek_B-Driehoek_A)*(Driehoek_C-Driehoek_A)),Driehoek_B-SQRT((1-E595)*(Driehoek_B-Driehoek_A)*(Driehoek_B-Driehoek_C)))</f>
        <v>3.8054590487806115</v>
      </c>
      <c r="E595" s="2">
        <f t="shared" ca="1" si="63"/>
        <v>0.23283445548741355</v>
      </c>
      <c r="F595" s="2"/>
      <c r="G595" s="15">
        <f ca="1">_xlfn.NORM.INV(H595,Normaal_Mu,Normaal_Sigma)</f>
        <v>8.8357418778580374</v>
      </c>
      <c r="H595" s="2">
        <f t="shared" ca="1" si="64"/>
        <v>0.97243631101571859</v>
      </c>
      <c r="I595" s="2"/>
      <c r="J595" s="15">
        <f ca="1">-LN(K595) /NegExp_Labda</f>
        <v>13.100415801066237</v>
      </c>
      <c r="K595" s="2">
        <f t="shared" ca="1" si="65"/>
        <v>7.2796808777569333E-2</v>
      </c>
      <c r="L595" s="2"/>
      <c r="M595" s="17">
        <f ca="1">VLOOKUP(N595,$S$5:$T$105,2,TRUE)</f>
        <v>2</v>
      </c>
      <c r="N595" s="2">
        <f t="shared" ca="1" si="60"/>
        <v>6.2801225814541062E-2</v>
      </c>
      <c r="O595" s="2"/>
      <c r="P595" s="31">
        <f t="shared" ca="1" si="61"/>
        <v>6.4836968477411379</v>
      </c>
      <c r="Q595" s="2"/>
      <c r="R595" s="2"/>
      <c r="S595" s="2"/>
      <c r="T595" s="2"/>
    </row>
    <row r="596" spans="1:20" x14ac:dyDescent="0.25">
      <c r="A596" s="32">
        <f ca="1">Uniform_A+B596*(Uniform_B-Uniform_A)</f>
        <v>5.5062799717622433</v>
      </c>
      <c r="B596" s="2">
        <f t="shared" ca="1" si="62"/>
        <v>0.55062799717622435</v>
      </c>
      <c r="C596" s="4"/>
      <c r="D596" s="5">
        <f ca="1">IF(E596&lt;(Driehoek_C-Driehoek_A)/(Driehoek_B-Driehoek_A),Driehoek_A+SQRT(E596*(Driehoek_B-Driehoek_A)*(Driehoek_C-Driehoek_A)),Driehoek_B-SQRT((1-E596)*(Driehoek_B-Driehoek_A)*(Driehoek_B-Driehoek_C)))</f>
        <v>3.5843091922281873</v>
      </c>
      <c r="E596" s="2">
        <f t="shared" ca="1" si="63"/>
        <v>0.17928825832705231</v>
      </c>
      <c r="F596" s="2"/>
      <c r="G596" s="15">
        <f ca="1">_xlfn.NORM.INV(H596,Normaal_Mu,Normaal_Sigma)</f>
        <v>2.5732831727918106</v>
      </c>
      <c r="H596" s="2">
        <f t="shared" ca="1" si="64"/>
        <v>0.11249640933389671</v>
      </c>
      <c r="I596" s="2"/>
      <c r="J596" s="15">
        <f ca="1">-LN(K596) /NegExp_Labda</f>
        <v>9.1718982973481946</v>
      </c>
      <c r="K596" s="2">
        <f t="shared" ca="1" si="65"/>
        <v>0.15971254721023243</v>
      </c>
      <c r="L596" s="2"/>
      <c r="M596" s="17">
        <f ca="1">VLOOKUP(N596,$S$5:$T$105,2,TRUE)</f>
        <v>6</v>
      </c>
      <c r="N596" s="2">
        <f t="shared" ca="1" si="60"/>
        <v>0.70800733109471781</v>
      </c>
      <c r="O596" s="2"/>
      <c r="P596" s="31">
        <f t="shared" ca="1" si="61"/>
        <v>5.3671541268260867</v>
      </c>
      <c r="Q596" s="2"/>
      <c r="R596" s="2"/>
      <c r="S596" s="2"/>
      <c r="T596" s="2"/>
    </row>
    <row r="597" spans="1:20" x14ac:dyDescent="0.25">
      <c r="A597" s="32">
        <f ca="1">Uniform_A+B597*(Uniform_B-Uniform_A)</f>
        <v>9.2914438064492657</v>
      </c>
      <c r="B597" s="2">
        <f t="shared" ca="1" si="62"/>
        <v>0.92914438064492655</v>
      </c>
      <c r="C597" s="4"/>
      <c r="D597" s="5">
        <f ca="1">IF(E597&lt;(Driehoek_C-Driehoek_A)/(Driehoek_B-Driehoek_A),Driehoek_A+SQRT(E597*(Driehoek_B-Driehoek_A)*(Driehoek_C-Driehoek_A)),Driehoek_B-SQRT((1-E597)*(Driehoek_B-Driehoek_A)*(Driehoek_B-Driehoek_C)))</f>
        <v>3.742791294151695</v>
      </c>
      <c r="E597" s="2">
        <f t="shared" ca="1" si="63"/>
        <v>0.21695153535506717</v>
      </c>
      <c r="F597" s="2"/>
      <c r="G597" s="15">
        <f ca="1">_xlfn.NORM.INV(H597,Normaal_Mu,Normaal_Sigma)</f>
        <v>3.7498841644837295</v>
      </c>
      <c r="H597" s="2">
        <f t="shared" ca="1" si="64"/>
        <v>0.26596652304510271</v>
      </c>
      <c r="I597" s="2"/>
      <c r="J597" s="15">
        <f ca="1">-LN(K597) /NegExp_Labda</f>
        <v>0.9662558908195612</v>
      </c>
      <c r="K597" s="2">
        <f t="shared" ca="1" si="65"/>
        <v>0.82427490827696537</v>
      </c>
      <c r="L597" s="2"/>
      <c r="M597" s="17">
        <f ca="1">VLOOKUP(N597,$S$5:$T$105,2,TRUE)</f>
        <v>3</v>
      </c>
      <c r="N597" s="2">
        <f t="shared" ca="1" si="60"/>
        <v>0.19812135322122104</v>
      </c>
      <c r="O597" s="2"/>
      <c r="P597" s="31">
        <f t="shared" ca="1" si="61"/>
        <v>4.1500750311808501</v>
      </c>
      <c r="Q597" s="2"/>
      <c r="R597" s="2"/>
      <c r="S597" s="2"/>
      <c r="T597" s="2"/>
    </row>
    <row r="598" spans="1:20" x14ac:dyDescent="0.25">
      <c r="A598" s="32">
        <f ca="1">Uniform_A+B598*(Uniform_B-Uniform_A)</f>
        <v>9.7632939799969911</v>
      </c>
      <c r="B598" s="2">
        <f t="shared" ca="1" si="62"/>
        <v>0.9763293979996992</v>
      </c>
      <c r="C598" s="4"/>
      <c r="D598" s="5">
        <f ca="1">IF(E598&lt;(Driehoek_C-Driehoek_A)/(Driehoek_B-Driehoek_A),Driehoek_A+SQRT(E598*(Driehoek_B-Driehoek_A)*(Driehoek_C-Driehoek_A)),Driehoek_B-SQRT((1-E598)*(Driehoek_B-Driehoek_A)*(Driehoek_B-Driehoek_C)))</f>
        <v>6.996801958688156</v>
      </c>
      <c r="E598" s="2">
        <f t="shared" ca="1" si="63"/>
        <v>0.88534850306526836</v>
      </c>
      <c r="F598" s="2"/>
      <c r="G598" s="15">
        <f ca="1">_xlfn.NORM.INV(H598,Normaal_Mu,Normaal_Sigma)</f>
        <v>4.6939979948777513</v>
      </c>
      <c r="H598" s="2">
        <f t="shared" ca="1" si="64"/>
        <v>0.43919874233529921</v>
      </c>
      <c r="I598" s="2"/>
      <c r="J598" s="15">
        <f ca="1">-LN(K598) /NegExp_Labda</f>
        <v>1.2062337703303747</v>
      </c>
      <c r="K598" s="2">
        <f t="shared" ca="1" si="65"/>
        <v>0.78564774069376875</v>
      </c>
      <c r="L598" s="2"/>
      <c r="M598" s="17">
        <f ca="1">VLOOKUP(N598,$S$5:$T$105,2,TRUE)</f>
        <v>7</v>
      </c>
      <c r="N598" s="2">
        <f t="shared" ca="1" si="60"/>
        <v>0.84571417907662505</v>
      </c>
      <c r="O598" s="2"/>
      <c r="P598" s="31">
        <f t="shared" ca="1" si="61"/>
        <v>5.9320655407786544</v>
      </c>
      <c r="Q598" s="2"/>
      <c r="R598" s="2"/>
      <c r="S598" s="2"/>
      <c r="T598" s="2"/>
    </row>
    <row r="599" spans="1:20" x14ac:dyDescent="0.25">
      <c r="A599" s="32">
        <f ca="1">Uniform_A+B599*(Uniform_B-Uniform_A)</f>
        <v>2.4152949102603016</v>
      </c>
      <c r="B599" s="2">
        <f t="shared" ca="1" si="62"/>
        <v>0.24152949102603016</v>
      </c>
      <c r="C599" s="4"/>
      <c r="D599" s="5">
        <f ca="1">IF(E599&lt;(Driehoek_C-Driehoek_A)/(Driehoek_B-Driehoek_A),Driehoek_A+SQRT(E599*(Driehoek_B-Driehoek_A)*(Driehoek_C-Driehoek_A)),Driehoek_B-SQRT((1-E599)*(Driehoek_B-Driehoek_A)*(Driehoek_B-Driehoek_C)))</f>
        <v>2.9065425637497571</v>
      </c>
      <c r="E599" s="2">
        <f t="shared" ca="1" si="63"/>
        <v>5.8701387134998728E-2</v>
      </c>
      <c r="F599" s="2"/>
      <c r="G599" s="15">
        <f ca="1">_xlfn.NORM.INV(H599,Normaal_Mu,Normaal_Sigma)</f>
        <v>3.8501574244093346</v>
      </c>
      <c r="H599" s="2">
        <f t="shared" ca="1" si="64"/>
        <v>0.28267226602177298</v>
      </c>
      <c r="I599" s="2"/>
      <c r="J599" s="15">
        <f ca="1">-LN(K599) /NegExp_Labda</f>
        <v>8.4901543527901868</v>
      </c>
      <c r="K599" s="2">
        <f t="shared" ca="1" si="65"/>
        <v>0.18304360596610636</v>
      </c>
      <c r="L599" s="2"/>
      <c r="M599" s="17">
        <f ca="1">VLOOKUP(N599,$S$5:$T$105,2,TRUE)</f>
        <v>4</v>
      </c>
      <c r="N599" s="2">
        <f t="shared" ca="1" si="60"/>
        <v>0.3935978352976075</v>
      </c>
      <c r="O599" s="2"/>
      <c r="P599" s="31">
        <f t="shared" ca="1" si="61"/>
        <v>4.3324298502419154</v>
      </c>
      <c r="Q599" s="2"/>
      <c r="R599" s="2"/>
      <c r="S599" s="2"/>
      <c r="T599" s="2"/>
    </row>
    <row r="600" spans="1:20" x14ac:dyDescent="0.25">
      <c r="A600" s="32">
        <f ca="1">Uniform_A+B600*(Uniform_B-Uniform_A)</f>
        <v>0.54416208996193038</v>
      </c>
      <c r="B600" s="2">
        <f t="shared" ca="1" si="62"/>
        <v>5.4416208996193038E-2</v>
      </c>
      <c r="C600" s="4"/>
      <c r="D600" s="5">
        <f ca="1">IF(E600&lt;(Driehoek_C-Driehoek_A)/(Driehoek_B-Driehoek_A),Driehoek_A+SQRT(E600*(Driehoek_B-Driehoek_A)*(Driehoek_C-Driehoek_A)),Driehoek_B-SQRT((1-E600)*(Driehoek_B-Driehoek_A)*(Driehoek_B-Driehoek_C)))</f>
        <v>3.0567145746986615</v>
      </c>
      <c r="E600" s="2">
        <f t="shared" ca="1" si="63"/>
        <v>7.9760406598612388E-2</v>
      </c>
      <c r="F600" s="2"/>
      <c r="G600" s="15">
        <f ca="1">_xlfn.NORM.INV(H600,Normaal_Mu,Normaal_Sigma)</f>
        <v>3.4281501987593801</v>
      </c>
      <c r="H600" s="2">
        <f t="shared" ca="1" si="64"/>
        <v>0.21595574275115426</v>
      </c>
      <c r="I600" s="2"/>
      <c r="J600" s="15">
        <f ca="1">-LN(K600) /NegExp_Labda</f>
        <v>2.2336723457863807</v>
      </c>
      <c r="K600" s="2">
        <f t="shared" ca="1" si="65"/>
        <v>0.63971374945576198</v>
      </c>
      <c r="L600" s="2"/>
      <c r="M600" s="17">
        <f ca="1">VLOOKUP(N600,$S$5:$T$105,2,TRUE)</f>
        <v>5</v>
      </c>
      <c r="N600" s="2">
        <f t="shared" ca="1" si="60"/>
        <v>0.4416667535873342</v>
      </c>
      <c r="O600" s="2"/>
      <c r="P600" s="31">
        <f t="shared" ca="1" si="61"/>
        <v>2.8525398418412706</v>
      </c>
      <c r="Q600" s="2"/>
      <c r="R600" s="2"/>
      <c r="S600" s="2"/>
      <c r="T600" s="2"/>
    </row>
    <row r="601" spans="1:20" x14ac:dyDescent="0.25">
      <c r="A601" s="32">
        <f ca="1">Uniform_A+B601*(Uniform_B-Uniform_A)</f>
        <v>5.5792096914103526</v>
      </c>
      <c r="B601" s="2">
        <f t="shared" ca="1" si="62"/>
        <v>0.55792096914103528</v>
      </c>
      <c r="C601" s="4"/>
      <c r="D601" s="5">
        <f ca="1">IF(E601&lt;(Driehoek_C-Driehoek_A)/(Driehoek_B-Driehoek_A),Driehoek_A+SQRT(E601*(Driehoek_B-Driehoek_A)*(Driehoek_C-Driehoek_A)),Driehoek_B-SQRT((1-E601)*(Driehoek_B-Driehoek_A)*(Driehoek_B-Driehoek_C)))</f>
        <v>3.4744923613846854</v>
      </c>
      <c r="E601" s="2">
        <f t="shared" ca="1" si="63"/>
        <v>0.15529483741298467</v>
      </c>
      <c r="F601" s="2"/>
      <c r="G601" s="15">
        <f ca="1">_xlfn.NORM.INV(H601,Normaal_Mu,Normaal_Sigma)</f>
        <v>5.0187895578041557</v>
      </c>
      <c r="H601" s="2">
        <f t="shared" ca="1" si="64"/>
        <v>0.50374791938591845</v>
      </c>
      <c r="I601" s="2"/>
      <c r="J601" s="15">
        <f ca="1">-LN(K601) /NegExp_Labda</f>
        <v>4.3544351344179182</v>
      </c>
      <c r="K601" s="2">
        <f t="shared" ca="1" si="65"/>
        <v>0.41858009273085117</v>
      </c>
      <c r="L601" s="2"/>
      <c r="M601" s="17">
        <f ca="1">VLOOKUP(N601,$S$5:$T$105,2,TRUE)</f>
        <v>5</v>
      </c>
      <c r="N601" s="2">
        <f t="shared" ca="1" si="60"/>
        <v>0.57911938978609367</v>
      </c>
      <c r="O601" s="2"/>
      <c r="P601" s="31">
        <f t="shared" ca="1" si="61"/>
        <v>4.6853853490034227</v>
      </c>
      <c r="Q601" s="2"/>
      <c r="R601" s="2"/>
      <c r="S601" s="2"/>
      <c r="T601" s="2"/>
    </row>
    <row r="602" spans="1:20" x14ac:dyDescent="0.25">
      <c r="A602" s="32">
        <f ca="1">Uniform_A+B602*(Uniform_B-Uniform_A)</f>
        <v>4.9157671474053108</v>
      </c>
      <c r="B602" s="2">
        <f t="shared" ca="1" si="62"/>
        <v>0.49157671474053111</v>
      </c>
      <c r="C602" s="4"/>
      <c r="D602" s="5">
        <f ca="1">IF(E602&lt;(Driehoek_C-Driehoek_A)/(Driehoek_B-Driehoek_A),Driehoek_A+SQRT(E602*(Driehoek_B-Driehoek_A)*(Driehoek_C-Driehoek_A)),Driehoek_B-SQRT((1-E602)*(Driehoek_B-Driehoek_A)*(Driehoek_B-Driehoek_C)))</f>
        <v>6.5489808651361425</v>
      </c>
      <c r="E602" s="2">
        <f t="shared" ca="1" si="63"/>
        <v>0.82835729144374926</v>
      </c>
      <c r="F602" s="2"/>
      <c r="G602" s="15">
        <f ca="1">_xlfn.NORM.INV(H602,Normaal_Mu,Normaal_Sigma)</f>
        <v>4.6773367926904061</v>
      </c>
      <c r="H602" s="2">
        <f t="shared" ca="1" si="64"/>
        <v>0.43591611658138996</v>
      </c>
      <c r="I602" s="2"/>
      <c r="J602" s="15">
        <f ca="1">-LN(K602) /NegExp_Labda</f>
        <v>19.283444355918189</v>
      </c>
      <c r="K602" s="2">
        <f t="shared" ca="1" si="65"/>
        <v>2.113787400122491E-2</v>
      </c>
      <c r="L602" s="2"/>
      <c r="M602" s="17">
        <f ca="1">VLOOKUP(N602,$S$5:$T$105,2,TRUE)</f>
        <v>5</v>
      </c>
      <c r="N602" s="2">
        <f t="shared" ca="1" si="60"/>
        <v>0.58758805121251689</v>
      </c>
      <c r="O602" s="2"/>
      <c r="P602" s="31">
        <f t="shared" ca="1" si="61"/>
        <v>8.0851058322300098</v>
      </c>
      <c r="Q602" s="2"/>
      <c r="R602" s="2"/>
      <c r="S602" s="2"/>
      <c r="T602" s="2"/>
    </row>
    <row r="603" spans="1:20" x14ac:dyDescent="0.25">
      <c r="A603" s="32">
        <f ca="1">Uniform_A+B603*(Uniform_B-Uniform_A)</f>
        <v>7.6241288641082718</v>
      </c>
      <c r="B603" s="2">
        <f t="shared" ca="1" si="62"/>
        <v>0.76241288641082716</v>
      </c>
      <c r="C603" s="4"/>
      <c r="D603" s="5">
        <f ca="1">IF(E603&lt;(Driehoek_C-Driehoek_A)/(Driehoek_B-Driehoek_A),Driehoek_A+SQRT(E603*(Driehoek_B-Driehoek_A)*(Driehoek_C-Driehoek_A)),Driehoek_B-SQRT((1-E603)*(Driehoek_B-Driehoek_A)*(Driehoek_B-Driehoek_C)))</f>
        <v>7.5396408362501859</v>
      </c>
      <c r="E603" s="2">
        <f t="shared" ca="1" si="63"/>
        <v>0.93906717465291267</v>
      </c>
      <c r="F603" s="2"/>
      <c r="G603" s="15">
        <f ca="1">_xlfn.NORM.INV(H603,Normaal_Mu,Normaal_Sigma)</f>
        <v>5.0744915888589706</v>
      </c>
      <c r="H603" s="2">
        <f t="shared" ca="1" si="64"/>
        <v>0.51485548737517461</v>
      </c>
      <c r="I603" s="2"/>
      <c r="J603" s="15">
        <f ca="1">-LN(K603) /NegExp_Labda</f>
        <v>0.24966509449861812</v>
      </c>
      <c r="K603" s="2">
        <f t="shared" ca="1" si="65"/>
        <v>0.95129314102806006</v>
      </c>
      <c r="L603" s="2"/>
      <c r="M603" s="17">
        <f ca="1">VLOOKUP(N603,$S$5:$T$105,2,TRUE)</f>
        <v>6</v>
      </c>
      <c r="N603" s="2">
        <f t="shared" ca="1" si="60"/>
        <v>0.63794727490332326</v>
      </c>
      <c r="O603" s="2"/>
      <c r="P603" s="31">
        <f t="shared" ca="1" si="61"/>
        <v>5.2975852767432086</v>
      </c>
      <c r="Q603" s="2"/>
      <c r="R603" s="2"/>
      <c r="S603" s="2"/>
      <c r="T603" s="2"/>
    </row>
    <row r="604" spans="1:20" x14ac:dyDescent="0.25">
      <c r="A604" s="32">
        <f ca="1">Uniform_A+B604*(Uniform_B-Uniform_A)</f>
        <v>8.8274825326999462</v>
      </c>
      <c r="B604" s="2">
        <f t="shared" ca="1" si="62"/>
        <v>0.88274825326999462</v>
      </c>
      <c r="C604" s="4"/>
      <c r="D604" s="5">
        <f ca="1">IF(E604&lt;(Driehoek_C-Driehoek_A)/(Driehoek_B-Driehoek_A),Driehoek_A+SQRT(E604*(Driehoek_B-Driehoek_A)*(Driehoek_C-Driehoek_A)),Driehoek_B-SQRT((1-E604)*(Driehoek_B-Driehoek_A)*(Driehoek_B-Driehoek_C)))</f>
        <v>6.3070306836635117</v>
      </c>
      <c r="E604" s="2">
        <f t="shared" ca="1" si="63"/>
        <v>0.7927976074648625</v>
      </c>
      <c r="F604" s="2"/>
      <c r="G604" s="15">
        <f ca="1">_xlfn.NORM.INV(H604,Normaal_Mu,Normaal_Sigma)</f>
        <v>5.5214665094779924</v>
      </c>
      <c r="H604" s="2">
        <f t="shared" ca="1" si="64"/>
        <v>0.6028508903785732</v>
      </c>
      <c r="I604" s="2"/>
      <c r="J604" s="15">
        <f ca="1">-LN(K604) /NegExp_Labda</f>
        <v>5.0144037998057556</v>
      </c>
      <c r="K604" s="2">
        <f t="shared" ca="1" si="65"/>
        <v>0.36682119381693545</v>
      </c>
      <c r="L604" s="2"/>
      <c r="M604" s="17">
        <f ca="1">VLOOKUP(N604,$S$5:$T$105,2,TRUE)</f>
        <v>6</v>
      </c>
      <c r="N604" s="2">
        <f t="shared" ca="1" si="60"/>
        <v>0.69671864801974959</v>
      </c>
      <c r="O604" s="2"/>
      <c r="P604" s="31">
        <f t="shared" ca="1" si="61"/>
        <v>6.3340767051294415</v>
      </c>
      <c r="Q604" s="2"/>
      <c r="R604" s="2"/>
      <c r="S604" s="2"/>
      <c r="T604" s="2"/>
    </row>
    <row r="605" spans="1:20" x14ac:dyDescent="0.25">
      <c r="A605" s="32">
        <f ca="1">Uniform_A+B605*(Uniform_B-Uniform_A)</f>
        <v>0.81250899915223052</v>
      </c>
      <c r="B605" s="2">
        <f t="shared" ca="1" si="62"/>
        <v>8.1250899915223052E-2</v>
      </c>
      <c r="C605" s="4"/>
      <c r="D605" s="5">
        <f ca="1">IF(E605&lt;(Driehoek_C-Driehoek_A)/(Driehoek_B-Driehoek_A),Driehoek_A+SQRT(E605*(Driehoek_B-Driehoek_A)*(Driehoek_C-Driehoek_A)),Driehoek_B-SQRT((1-E605)*(Driehoek_B-Driehoek_A)*(Driehoek_B-Driehoek_C)))</f>
        <v>3.186604890822383</v>
      </c>
      <c r="E605" s="2">
        <f t="shared" ca="1" si="63"/>
        <v>0.10057365478025715</v>
      </c>
      <c r="F605" s="2"/>
      <c r="G605" s="15">
        <f ca="1">_xlfn.NORM.INV(H605,Normaal_Mu,Normaal_Sigma)</f>
        <v>2.9397195655293666</v>
      </c>
      <c r="H605" s="2">
        <f t="shared" ca="1" si="64"/>
        <v>0.15147209424983177</v>
      </c>
      <c r="I605" s="2"/>
      <c r="J605" s="15">
        <f ca="1">-LN(K605) /NegExp_Labda</f>
        <v>5.7091553207749905</v>
      </c>
      <c r="K605" s="2">
        <f t="shared" ca="1" si="65"/>
        <v>0.31923394848624009</v>
      </c>
      <c r="L605" s="2"/>
      <c r="M605" s="17">
        <f ca="1">VLOOKUP(N605,$S$5:$T$105,2,TRUE)</f>
        <v>8</v>
      </c>
      <c r="N605" s="2">
        <f t="shared" ca="1" si="60"/>
        <v>0.91216348406762826</v>
      </c>
      <c r="O605" s="2"/>
      <c r="P605" s="31">
        <f t="shared" ca="1" si="61"/>
        <v>4.1295977552557943</v>
      </c>
      <c r="Q605" s="2"/>
      <c r="R605" s="2"/>
      <c r="S605" s="2"/>
      <c r="T605" s="2"/>
    </row>
    <row r="606" spans="1:20" x14ac:dyDescent="0.25">
      <c r="A606" s="32">
        <f ca="1">Uniform_A+B606*(Uniform_B-Uniform_A)</f>
        <v>4.3177872100973129</v>
      </c>
      <c r="B606" s="2">
        <f t="shared" ca="1" si="62"/>
        <v>0.43177872100973125</v>
      </c>
      <c r="C606" s="4"/>
      <c r="D606" s="5">
        <f ca="1">IF(E606&lt;(Driehoek_C-Driehoek_A)/(Driehoek_B-Driehoek_A),Driehoek_A+SQRT(E606*(Driehoek_B-Driehoek_A)*(Driehoek_C-Driehoek_A)),Driehoek_B-SQRT((1-E606)*(Driehoek_B-Driehoek_A)*(Driehoek_B-Driehoek_C)))</f>
        <v>3.6529459455726165</v>
      </c>
      <c r="E606" s="2">
        <f t="shared" ca="1" si="63"/>
        <v>0.19515930707035367</v>
      </c>
      <c r="F606" s="2"/>
      <c r="G606" s="15">
        <f ca="1">_xlfn.NORM.INV(H606,Normaal_Mu,Normaal_Sigma)</f>
        <v>3.8341481253376353</v>
      </c>
      <c r="H606" s="2">
        <f t="shared" ca="1" si="64"/>
        <v>0.27997157957011598</v>
      </c>
      <c r="I606" s="2"/>
      <c r="J606" s="15">
        <f ca="1">-LN(K606) /NegExp_Labda</f>
        <v>2.0405672174222524</v>
      </c>
      <c r="K606" s="2">
        <f t="shared" ca="1" si="65"/>
        <v>0.66490344558008807</v>
      </c>
      <c r="L606" s="2"/>
      <c r="M606" s="17">
        <f ca="1">VLOOKUP(N606,$S$5:$T$105,2,TRUE)</f>
        <v>12</v>
      </c>
      <c r="N606" s="2">
        <f t="shared" ca="1" si="60"/>
        <v>0.99733270609996783</v>
      </c>
      <c r="O606" s="2"/>
      <c r="P606" s="31">
        <f t="shared" ca="1" si="61"/>
        <v>5.1690896996859639</v>
      </c>
      <c r="Q606" s="2"/>
      <c r="R606" s="2"/>
      <c r="S606" s="2"/>
      <c r="T606" s="2"/>
    </row>
    <row r="607" spans="1:20" x14ac:dyDescent="0.25">
      <c r="A607" s="32">
        <f ca="1">Uniform_A+B607*(Uniform_B-Uniform_A)</f>
        <v>6.3007615426627268</v>
      </c>
      <c r="B607" s="2">
        <f t="shared" ca="1" si="62"/>
        <v>0.63007615426627273</v>
      </c>
      <c r="C607" s="4"/>
      <c r="D607" s="5">
        <f ca="1">IF(E607&lt;(Driehoek_C-Driehoek_A)/(Driehoek_B-Driehoek_A),Driehoek_A+SQRT(E607*(Driehoek_B-Driehoek_A)*(Driehoek_C-Driehoek_A)),Driehoek_B-SQRT((1-E607)*(Driehoek_B-Driehoek_A)*(Driehoek_B-Driehoek_C)))</f>
        <v>4.1659445028729829</v>
      </c>
      <c r="E607" s="2">
        <f t="shared" ca="1" si="63"/>
        <v>0.33234021287703053</v>
      </c>
      <c r="F607" s="2"/>
      <c r="G607" s="15">
        <f ca="1">_xlfn.NORM.INV(H607,Normaal_Mu,Normaal_Sigma)</f>
        <v>2.3346799899370549</v>
      </c>
      <c r="H607" s="2">
        <f t="shared" ca="1" si="64"/>
        <v>9.1321701929033661E-2</v>
      </c>
      <c r="I607" s="2"/>
      <c r="J607" s="15">
        <f ca="1">-LN(K607) /NegExp_Labda</f>
        <v>3.0129346286761809</v>
      </c>
      <c r="K607" s="2">
        <f t="shared" ca="1" si="65"/>
        <v>0.54739373594075336</v>
      </c>
      <c r="L607" s="2"/>
      <c r="M607" s="17">
        <f ca="1">VLOOKUP(N607,$S$5:$T$105,2,TRUE)</f>
        <v>4</v>
      </c>
      <c r="N607" s="2">
        <f t="shared" ca="1" si="60"/>
        <v>0.27616490994385834</v>
      </c>
      <c r="O607" s="2"/>
      <c r="P607" s="31">
        <f t="shared" ca="1" si="61"/>
        <v>3.9628641328297887</v>
      </c>
      <c r="Q607" s="2"/>
      <c r="R607" s="2"/>
      <c r="S607" s="2"/>
      <c r="T607" s="2"/>
    </row>
    <row r="608" spans="1:20" x14ac:dyDescent="0.25">
      <c r="A608" s="32">
        <f ca="1">Uniform_A+B608*(Uniform_B-Uniform_A)</f>
        <v>6.8430787184445041</v>
      </c>
      <c r="B608" s="2">
        <f t="shared" ca="1" si="62"/>
        <v>0.68430787184445041</v>
      </c>
      <c r="C608" s="4"/>
      <c r="D608" s="5">
        <f ca="1">IF(E608&lt;(Driehoek_C-Driehoek_A)/(Driehoek_B-Driehoek_A),Driehoek_A+SQRT(E608*(Driehoek_B-Driehoek_A)*(Driehoek_C-Driehoek_A)),Driehoek_B-SQRT((1-E608)*(Driehoek_B-Driehoek_A)*(Driehoek_B-Driehoek_C)))</f>
        <v>7.0705849534813749</v>
      </c>
      <c r="E608" s="2">
        <f t="shared" ca="1" si="63"/>
        <v>0.89363878795050089</v>
      </c>
      <c r="F608" s="2"/>
      <c r="G608" s="15">
        <f ca="1">_xlfn.NORM.INV(H608,Normaal_Mu,Normaal_Sigma)</f>
        <v>3.3384786085347495</v>
      </c>
      <c r="H608" s="2">
        <f t="shared" ca="1" si="64"/>
        <v>0.20305441523549783</v>
      </c>
      <c r="I608" s="2"/>
      <c r="J608" s="15">
        <f ca="1">-LN(K608) /NegExp_Labda</f>
        <v>12.810442885129744</v>
      </c>
      <c r="K608" s="2">
        <f t="shared" ca="1" si="65"/>
        <v>7.7143452028682002E-2</v>
      </c>
      <c r="L608" s="2"/>
      <c r="M608" s="17">
        <f ca="1">VLOOKUP(N608,$S$5:$T$105,2,TRUE)</f>
        <v>5</v>
      </c>
      <c r="N608" s="2">
        <f t="shared" ca="1" si="60"/>
        <v>0.50681685879539595</v>
      </c>
      <c r="O608" s="2"/>
      <c r="P608" s="31">
        <f t="shared" ca="1" si="61"/>
        <v>7.0125170331180744</v>
      </c>
      <c r="Q608" s="2"/>
      <c r="R608" s="2"/>
      <c r="S608" s="2"/>
      <c r="T608" s="2"/>
    </row>
    <row r="609" spans="1:20" x14ac:dyDescent="0.25">
      <c r="A609" s="32">
        <f ca="1">Uniform_A+B609*(Uniform_B-Uniform_A)</f>
        <v>7.1303901423416436</v>
      </c>
      <c r="B609" s="2">
        <f t="shared" ca="1" si="62"/>
        <v>0.71303901423416438</v>
      </c>
      <c r="C609" s="4"/>
      <c r="D609" s="5">
        <f ca="1">IF(E609&lt;(Driehoek_C-Driehoek_A)/(Driehoek_B-Driehoek_A),Driehoek_A+SQRT(E609*(Driehoek_B-Driehoek_A)*(Driehoek_C-Driehoek_A)),Driehoek_B-SQRT((1-E609)*(Driehoek_B-Driehoek_A)*(Driehoek_B-Driehoek_C)))</f>
        <v>3.1294637320494916</v>
      </c>
      <c r="E609" s="2">
        <f t="shared" ca="1" si="63"/>
        <v>9.11205944296547E-2</v>
      </c>
      <c r="F609" s="2"/>
      <c r="G609" s="15">
        <f ca="1">_xlfn.NORM.INV(H609,Normaal_Mu,Normaal_Sigma)</f>
        <v>1.7233538275564202</v>
      </c>
      <c r="H609" s="2">
        <f t="shared" ca="1" si="64"/>
        <v>5.0677157126337136E-2</v>
      </c>
      <c r="I609" s="2"/>
      <c r="J609" s="15">
        <f ca="1">-LN(K609) /NegExp_Labda</f>
        <v>1.921935546198396</v>
      </c>
      <c r="K609" s="2">
        <f t="shared" ca="1" si="65"/>
        <v>0.68086780593905105</v>
      </c>
      <c r="L609" s="2"/>
      <c r="M609" s="17">
        <f ca="1">VLOOKUP(N609,$S$5:$T$105,2,TRUE)</f>
        <v>6</v>
      </c>
      <c r="N609" s="2">
        <f t="shared" ca="1" si="60"/>
        <v>0.63026478165589606</v>
      </c>
      <c r="O609" s="2"/>
      <c r="P609" s="31">
        <f t="shared" ca="1" si="61"/>
        <v>3.9810286496291907</v>
      </c>
      <c r="Q609" s="2"/>
      <c r="R609" s="2"/>
      <c r="S609" s="2"/>
      <c r="T609" s="2"/>
    </row>
    <row r="610" spans="1:20" x14ac:dyDescent="0.25">
      <c r="A610" s="32">
        <f ca="1">Uniform_A+B610*(Uniform_B-Uniform_A)</f>
        <v>2.105885039531088</v>
      </c>
      <c r="B610" s="2">
        <f t="shared" ca="1" si="62"/>
        <v>0.2105885039531088</v>
      </c>
      <c r="C610" s="4"/>
      <c r="D610" s="5">
        <f ca="1">IF(E610&lt;(Driehoek_C-Driehoek_A)/(Driehoek_B-Driehoek_A),Driehoek_A+SQRT(E610*(Driehoek_B-Driehoek_A)*(Driehoek_C-Driehoek_A)),Driehoek_B-SQRT((1-E610)*(Driehoek_B-Driehoek_A)*(Driehoek_B-Driehoek_C)))</f>
        <v>6.4162794656952755</v>
      </c>
      <c r="E610" s="2">
        <f t="shared" ca="1" si="63"/>
        <v>0.80926823430320305</v>
      </c>
      <c r="F610" s="2"/>
      <c r="G610" s="15">
        <f ca="1">_xlfn.NORM.INV(H610,Normaal_Mu,Normaal_Sigma)</f>
        <v>6.996586300376415</v>
      </c>
      <c r="H610" s="2">
        <f t="shared" ca="1" si="64"/>
        <v>0.8409313859120644</v>
      </c>
      <c r="I610" s="2"/>
      <c r="J610" s="15">
        <f ca="1">-LN(K610) /NegExp_Labda</f>
        <v>0.3213014311388997</v>
      </c>
      <c r="K610" s="2">
        <f t="shared" ca="1" si="65"/>
        <v>0.93776088151941928</v>
      </c>
      <c r="L610" s="2"/>
      <c r="M610" s="17">
        <f ca="1">VLOOKUP(N610,$S$5:$T$105,2,TRUE)</f>
        <v>6</v>
      </c>
      <c r="N610" s="2">
        <f t="shared" ca="1" si="60"/>
        <v>0.76088659697854022</v>
      </c>
      <c r="O610" s="2"/>
      <c r="P610" s="31">
        <f t="shared" ca="1" si="61"/>
        <v>4.3680104473483352</v>
      </c>
      <c r="Q610" s="2"/>
      <c r="R610" s="2"/>
      <c r="S610" s="2"/>
      <c r="T610" s="2"/>
    </row>
    <row r="611" spans="1:20" x14ac:dyDescent="0.25">
      <c r="A611" s="32">
        <f ca="1">Uniform_A+B611*(Uniform_B-Uniform_A)</f>
        <v>5.4324643635944492</v>
      </c>
      <c r="B611" s="2">
        <f t="shared" ca="1" si="62"/>
        <v>0.54324643635944492</v>
      </c>
      <c r="C611" s="4"/>
      <c r="D611" s="5">
        <f ca="1">IF(E611&lt;(Driehoek_C-Driehoek_A)/(Driehoek_B-Driehoek_A),Driehoek_A+SQRT(E611*(Driehoek_B-Driehoek_A)*(Driehoek_C-Driehoek_A)),Driehoek_B-SQRT((1-E611)*(Driehoek_B-Driehoek_A)*(Driehoek_B-Driehoek_C)))</f>
        <v>5.1471534488485906</v>
      </c>
      <c r="E611" s="2">
        <f t="shared" ca="1" si="63"/>
        <v>0.57587352723659113</v>
      </c>
      <c r="F611" s="2"/>
      <c r="G611" s="15">
        <f ca="1">_xlfn.NORM.INV(H611,Normaal_Mu,Normaal_Sigma)</f>
        <v>5.7572918271963225</v>
      </c>
      <c r="H611" s="2">
        <f t="shared" ca="1" si="64"/>
        <v>0.64752458883404806</v>
      </c>
      <c r="I611" s="2"/>
      <c r="J611" s="15">
        <f ca="1">-LN(K611) /NegExp_Labda</f>
        <v>1.9455756458268147</v>
      </c>
      <c r="K611" s="2">
        <f t="shared" ca="1" si="65"/>
        <v>0.67765624752454479</v>
      </c>
      <c r="L611" s="2"/>
      <c r="M611" s="17">
        <f ca="1">VLOOKUP(N611,$S$5:$T$105,2,TRUE)</f>
        <v>7</v>
      </c>
      <c r="N611" s="2">
        <f t="shared" ca="1" si="60"/>
        <v>0.7736907216255583</v>
      </c>
      <c r="O611" s="2"/>
      <c r="P611" s="31">
        <f t="shared" ca="1" si="61"/>
        <v>5.0564970570932353</v>
      </c>
      <c r="Q611" s="2"/>
      <c r="R611" s="2"/>
      <c r="S611" s="2"/>
      <c r="T611" s="2"/>
    </row>
    <row r="612" spans="1:20" x14ac:dyDescent="0.25">
      <c r="A612" s="32">
        <f ca="1">Uniform_A+B612*(Uniform_B-Uniform_A)</f>
        <v>9.4717362159233467</v>
      </c>
      <c r="B612" s="2">
        <f t="shared" ca="1" si="62"/>
        <v>0.94717362159233476</v>
      </c>
      <c r="C612" s="4"/>
      <c r="D612" s="5">
        <f ca="1">IF(E612&lt;(Driehoek_C-Driehoek_A)/(Driehoek_B-Driehoek_A),Driehoek_A+SQRT(E612*(Driehoek_B-Driehoek_A)*(Driehoek_C-Driehoek_A)),Driehoek_B-SQRT((1-E612)*(Driehoek_B-Driehoek_A)*(Driehoek_B-Driehoek_C)))</f>
        <v>4.1811228144476003</v>
      </c>
      <c r="E612" s="2">
        <f t="shared" ca="1" si="63"/>
        <v>0.33652636201607389</v>
      </c>
      <c r="F612" s="2"/>
      <c r="G612" s="15">
        <f ca="1">_xlfn.NORM.INV(H612,Normaal_Mu,Normaal_Sigma)</f>
        <v>1.5438888583060852</v>
      </c>
      <c r="H612" s="2">
        <f t="shared" ca="1" si="64"/>
        <v>4.198913094221679E-2</v>
      </c>
      <c r="I612" s="2"/>
      <c r="J612" s="15">
        <f ca="1">-LN(K612) /NegExp_Labda</f>
        <v>4.1117318787487109</v>
      </c>
      <c r="K612" s="2">
        <f t="shared" ca="1" si="65"/>
        <v>0.43939944779840723</v>
      </c>
      <c r="L612" s="2"/>
      <c r="M612" s="17">
        <f ca="1">VLOOKUP(N612,$S$5:$T$105,2,TRUE)</f>
        <v>3</v>
      </c>
      <c r="N612" s="2">
        <f t="shared" ca="1" si="60"/>
        <v>0.18378681720477119</v>
      </c>
      <c r="O612" s="2"/>
      <c r="P612" s="31">
        <f t="shared" ca="1" si="61"/>
        <v>4.4616959534851492</v>
      </c>
      <c r="Q612" s="2"/>
      <c r="R612" s="2"/>
      <c r="S612" s="2"/>
      <c r="T612" s="2"/>
    </row>
    <row r="613" spans="1:20" x14ac:dyDescent="0.25">
      <c r="A613" s="32">
        <f ca="1">Uniform_A+B613*(Uniform_B-Uniform_A)</f>
        <v>7.009621134997154</v>
      </c>
      <c r="B613" s="2">
        <f t="shared" ca="1" si="62"/>
        <v>0.70096211349971538</v>
      </c>
      <c r="C613" s="4"/>
      <c r="D613" s="5">
        <f ca="1">IF(E613&lt;(Driehoek_C-Driehoek_A)/(Driehoek_B-Driehoek_A),Driehoek_A+SQRT(E613*(Driehoek_B-Driehoek_A)*(Driehoek_C-Driehoek_A)),Driehoek_B-SQRT((1-E613)*(Driehoek_B-Driehoek_A)*(Driehoek_B-Driehoek_C)))</f>
        <v>3.8375352466921395</v>
      </c>
      <c r="E613" s="2">
        <f t="shared" ca="1" si="63"/>
        <v>0.24118112734542452</v>
      </c>
      <c r="F613" s="2"/>
      <c r="G613" s="15">
        <f ca="1">_xlfn.NORM.INV(H613,Normaal_Mu,Normaal_Sigma)</f>
        <v>4.0344393085451271</v>
      </c>
      <c r="H613" s="2">
        <f t="shared" ca="1" si="64"/>
        <v>0.31462585376004537</v>
      </c>
      <c r="I613" s="2"/>
      <c r="J613" s="15">
        <f ca="1">-LN(K613) /NegExp_Labda</f>
        <v>18.902069090252791</v>
      </c>
      <c r="K613" s="2">
        <f t="shared" ca="1" si="65"/>
        <v>2.2813248937289643E-2</v>
      </c>
      <c r="L613" s="2"/>
      <c r="M613" s="17">
        <f ca="1">VLOOKUP(N613,$S$5:$T$105,2,TRUE)</f>
        <v>7</v>
      </c>
      <c r="N613" s="2">
        <f t="shared" ca="1" si="60"/>
        <v>0.77400590732671115</v>
      </c>
      <c r="O613" s="2"/>
      <c r="P613" s="31">
        <f t="shared" ca="1" si="61"/>
        <v>8.1567329560974429</v>
      </c>
      <c r="Q613" s="2"/>
      <c r="R613" s="2"/>
      <c r="S613" s="2"/>
      <c r="T613" s="2"/>
    </row>
    <row r="614" spans="1:20" x14ac:dyDescent="0.25">
      <c r="A614" s="32">
        <f ca="1">Uniform_A+B614*(Uniform_B-Uniform_A)</f>
        <v>1.9108022091960242</v>
      </c>
      <c r="B614" s="2">
        <f t="shared" ca="1" si="62"/>
        <v>0.19108022091960242</v>
      </c>
      <c r="C614" s="4"/>
      <c r="D614" s="5">
        <f ca="1">IF(E614&lt;(Driehoek_C-Driehoek_A)/(Driehoek_B-Driehoek_A),Driehoek_A+SQRT(E614*(Driehoek_B-Driehoek_A)*(Driehoek_C-Driehoek_A)),Driehoek_B-SQRT((1-E614)*(Driehoek_B-Driehoek_A)*(Driehoek_B-Driehoek_C)))</f>
        <v>4.2543874186849324</v>
      </c>
      <c r="E614" s="2">
        <f t="shared" ca="1" si="63"/>
        <v>0.35654746365897549</v>
      </c>
      <c r="F614" s="2"/>
      <c r="G614" s="15">
        <f ca="1">_xlfn.NORM.INV(H614,Normaal_Mu,Normaal_Sigma)</f>
        <v>5.4448340018108672</v>
      </c>
      <c r="H614" s="2">
        <f t="shared" ca="1" si="64"/>
        <v>0.58800536078014443</v>
      </c>
      <c r="I614" s="2"/>
      <c r="J614" s="15">
        <f ca="1">-LN(K614) /NegExp_Labda</f>
        <v>2.3514224984220333</v>
      </c>
      <c r="K614" s="2">
        <f t="shared" ca="1" si="65"/>
        <v>0.6248244806260862</v>
      </c>
      <c r="L614" s="2"/>
      <c r="M614" s="17">
        <f ca="1">VLOOKUP(N614,$S$5:$T$105,2,TRUE)</f>
        <v>10</v>
      </c>
      <c r="N614" s="2">
        <f t="shared" ca="1" si="60"/>
        <v>0.9845681394145791</v>
      </c>
      <c r="O614" s="2"/>
      <c r="P614" s="31">
        <f t="shared" ca="1" si="61"/>
        <v>4.7922892256227714</v>
      </c>
      <c r="Q614" s="2"/>
      <c r="R614" s="2"/>
      <c r="S614" s="2"/>
      <c r="T614" s="2"/>
    </row>
    <row r="615" spans="1:20" x14ac:dyDescent="0.25">
      <c r="A615" s="32">
        <f ca="1">Uniform_A+B615*(Uniform_B-Uniform_A)</f>
        <v>6.1741777469348458</v>
      </c>
      <c r="B615" s="2">
        <f t="shared" ca="1" si="62"/>
        <v>0.61741777469348458</v>
      </c>
      <c r="C615" s="4"/>
      <c r="D615" s="5">
        <f ca="1">IF(E615&lt;(Driehoek_C-Driehoek_A)/(Driehoek_B-Driehoek_A),Driehoek_A+SQRT(E615*(Driehoek_B-Driehoek_A)*(Driehoek_C-Driehoek_A)),Driehoek_B-SQRT((1-E615)*(Driehoek_B-Driehoek_A)*(Driehoek_B-Driehoek_C)))</f>
        <v>5.543005014612354</v>
      </c>
      <c r="E615" s="2">
        <f t="shared" ca="1" si="63"/>
        <v>0.65854816202870481</v>
      </c>
      <c r="F615" s="2"/>
      <c r="G615" s="15">
        <f ca="1">_xlfn.NORM.INV(H615,Normaal_Mu,Normaal_Sigma)</f>
        <v>3.138245868702382</v>
      </c>
      <c r="H615" s="2">
        <f t="shared" ca="1" si="64"/>
        <v>0.17595857961568673</v>
      </c>
      <c r="I615" s="2"/>
      <c r="J615" s="15">
        <f ca="1">-LN(K615) /NegExp_Labda</f>
        <v>10.036394537692974</v>
      </c>
      <c r="K615" s="2">
        <f t="shared" ca="1" si="65"/>
        <v>0.13435376674072996</v>
      </c>
      <c r="L615" s="2"/>
      <c r="M615" s="17">
        <f ca="1">VLOOKUP(N615,$S$5:$T$105,2,TRUE)</f>
        <v>3</v>
      </c>
      <c r="N615" s="2">
        <f t="shared" ca="1" si="60"/>
        <v>0.25412220195516833</v>
      </c>
      <c r="O615" s="2"/>
      <c r="P615" s="31">
        <f t="shared" ca="1" si="61"/>
        <v>5.5783646335885111</v>
      </c>
      <c r="Q615" s="2"/>
      <c r="R615" s="2"/>
      <c r="S615" s="2"/>
      <c r="T615" s="2"/>
    </row>
    <row r="616" spans="1:20" x14ac:dyDescent="0.25">
      <c r="A616" s="32">
        <f ca="1">Uniform_A+B616*(Uniform_B-Uniform_A)</f>
        <v>0.31118094453327361</v>
      </c>
      <c r="B616" s="2">
        <f t="shared" ca="1" si="62"/>
        <v>3.1118094453327361E-2</v>
      </c>
      <c r="C616" s="4"/>
      <c r="D616" s="5">
        <f ca="1">IF(E616&lt;(Driehoek_C-Driehoek_A)/(Driehoek_B-Driehoek_A),Driehoek_A+SQRT(E616*(Driehoek_B-Driehoek_A)*(Driehoek_C-Driehoek_A)),Driehoek_B-SQRT((1-E616)*(Driehoek_B-Driehoek_A)*(Driehoek_B-Driehoek_C)))</f>
        <v>7.2638245952960743</v>
      </c>
      <c r="E616" s="2">
        <f t="shared" ca="1" si="63"/>
        <v>0.91387699897431884</v>
      </c>
      <c r="F616" s="2"/>
      <c r="G616" s="15">
        <f ca="1">_xlfn.NORM.INV(H616,Normaal_Mu,Normaal_Sigma)</f>
        <v>3.2093784101354004</v>
      </c>
      <c r="H616" s="2">
        <f t="shared" ca="1" si="64"/>
        <v>0.18531048565389674</v>
      </c>
      <c r="I616" s="2"/>
      <c r="J616" s="15">
        <f ca="1">-LN(K616) /NegExp_Labda</f>
        <v>8.4371572076808832</v>
      </c>
      <c r="K616" s="2">
        <f t="shared" ca="1" si="65"/>
        <v>0.18499408238265835</v>
      </c>
      <c r="L616" s="2"/>
      <c r="M616" s="17">
        <f ca="1">VLOOKUP(N616,$S$5:$T$105,2,TRUE)</f>
        <v>6</v>
      </c>
      <c r="N616" s="2">
        <f t="shared" ca="1" si="60"/>
        <v>0.70007227978925413</v>
      </c>
      <c r="O616" s="2"/>
      <c r="P616" s="31">
        <f t="shared" ca="1" si="61"/>
        <v>5.0443082315291266</v>
      </c>
      <c r="Q616" s="2"/>
      <c r="R616" s="2"/>
      <c r="S616" s="2"/>
      <c r="T616" s="2"/>
    </row>
    <row r="617" spans="1:20" x14ac:dyDescent="0.25">
      <c r="A617" s="32">
        <f ca="1">Uniform_A+B617*(Uniform_B-Uniform_A)</f>
        <v>1.8905359241575448</v>
      </c>
      <c r="B617" s="2">
        <f t="shared" ca="1" si="62"/>
        <v>0.18905359241575448</v>
      </c>
      <c r="C617" s="4"/>
      <c r="D617" s="5">
        <f ca="1">IF(E617&lt;(Driehoek_C-Driehoek_A)/(Driehoek_B-Driehoek_A),Driehoek_A+SQRT(E617*(Driehoek_B-Driehoek_A)*(Driehoek_C-Driehoek_A)),Driehoek_B-SQRT((1-E617)*(Driehoek_B-Driehoek_A)*(Driehoek_B-Driehoek_C)))</f>
        <v>7.4069069554080826</v>
      </c>
      <c r="E617" s="2">
        <f t="shared" ca="1" si="63"/>
        <v>0.92748727289351018</v>
      </c>
      <c r="F617" s="2"/>
      <c r="G617" s="15">
        <f ca="1">_xlfn.NORM.INV(H617,Normaal_Mu,Normaal_Sigma)</f>
        <v>5.3145889906201065</v>
      </c>
      <c r="H617" s="2">
        <f t="shared" ca="1" si="64"/>
        <v>0.56249362081751608</v>
      </c>
      <c r="I617" s="2"/>
      <c r="J617" s="15">
        <f ca="1">-LN(K617) /NegExp_Labda</f>
        <v>1.4696983117973668</v>
      </c>
      <c r="K617" s="2">
        <f t="shared" ca="1" si="65"/>
        <v>0.74532146102498786</v>
      </c>
      <c r="L617" s="2"/>
      <c r="M617" s="17">
        <f ca="1">VLOOKUP(N617,$S$5:$T$105,2,TRUE)</f>
        <v>5</v>
      </c>
      <c r="N617" s="2">
        <f t="shared" ca="1" si="60"/>
        <v>0.46852346368915454</v>
      </c>
      <c r="O617" s="2"/>
      <c r="P617" s="31">
        <f t="shared" ca="1" si="61"/>
        <v>4.2163460363966205</v>
      </c>
      <c r="Q617" s="2"/>
      <c r="R617" s="2"/>
      <c r="S617" s="2"/>
      <c r="T617" s="2"/>
    </row>
    <row r="618" spans="1:20" x14ac:dyDescent="0.25">
      <c r="A618" s="32">
        <f ca="1">Uniform_A+B618*(Uniform_B-Uniform_A)</f>
        <v>4.0534748152820814</v>
      </c>
      <c r="B618" s="2">
        <f t="shared" ca="1" si="62"/>
        <v>0.4053474815282081</v>
      </c>
      <c r="C618" s="4"/>
      <c r="D618" s="5">
        <f ca="1">IF(E618&lt;(Driehoek_C-Driehoek_A)/(Driehoek_B-Driehoek_A),Driehoek_A+SQRT(E618*(Driehoek_B-Driehoek_A)*(Driehoek_C-Driehoek_A)),Driehoek_B-SQRT((1-E618)*(Driehoek_B-Driehoek_A)*(Driehoek_B-Driehoek_C)))</f>
        <v>3.781013855328816</v>
      </c>
      <c r="E618" s="2">
        <f t="shared" ca="1" si="63"/>
        <v>0.22657216806237235</v>
      </c>
      <c r="F618" s="2"/>
      <c r="G618" s="15">
        <f ca="1">_xlfn.NORM.INV(H618,Normaal_Mu,Normaal_Sigma)</f>
        <v>1.4685645892988179</v>
      </c>
      <c r="H618" s="2">
        <f t="shared" ca="1" si="64"/>
        <v>3.8721610432752018E-2</v>
      </c>
      <c r="I618" s="2"/>
      <c r="J618" s="15">
        <f ca="1">-LN(K618) /NegExp_Labda</f>
        <v>3.7477679705692601</v>
      </c>
      <c r="K618" s="2">
        <f t="shared" ca="1" si="65"/>
        <v>0.4725774670237638</v>
      </c>
      <c r="L618" s="2"/>
      <c r="M618" s="17">
        <f ca="1">VLOOKUP(N618,$S$5:$T$105,2,TRUE)</f>
        <v>8</v>
      </c>
      <c r="N618" s="2">
        <f t="shared" ca="1" si="60"/>
        <v>0.87361313188594514</v>
      </c>
      <c r="O618" s="2"/>
      <c r="P618" s="31">
        <f t="shared" ca="1" si="61"/>
        <v>4.2101642460957951</v>
      </c>
      <c r="Q618" s="2"/>
      <c r="R618" s="2"/>
      <c r="S618" s="2"/>
      <c r="T618" s="2"/>
    </row>
    <row r="619" spans="1:20" x14ac:dyDescent="0.25">
      <c r="A619" s="32">
        <f ca="1">Uniform_A+B619*(Uniform_B-Uniform_A)</f>
        <v>9.7854809925951951</v>
      </c>
      <c r="B619" s="2">
        <f t="shared" ca="1" si="62"/>
        <v>0.97854809925951947</v>
      </c>
      <c r="C619" s="4"/>
      <c r="D619" s="5">
        <f ca="1">IF(E619&lt;(Driehoek_C-Driehoek_A)/(Driehoek_B-Driehoek_A),Driehoek_A+SQRT(E619*(Driehoek_B-Driehoek_A)*(Driehoek_C-Driehoek_A)),Driehoek_B-SQRT((1-E619)*(Driehoek_B-Driehoek_A)*(Driehoek_B-Driehoek_C)))</f>
        <v>5.7473619952836597</v>
      </c>
      <c r="E619" s="2">
        <f t="shared" ca="1" si="63"/>
        <v>0.69772417172214007</v>
      </c>
      <c r="F619" s="2"/>
      <c r="G619" s="15">
        <f ca="1">_xlfn.NORM.INV(H619,Normaal_Mu,Normaal_Sigma)</f>
        <v>7.0540201107272988</v>
      </c>
      <c r="H619" s="2">
        <f t="shared" ca="1" si="64"/>
        <v>0.84779213537238929</v>
      </c>
      <c r="I619" s="2"/>
      <c r="J619" s="15">
        <f ca="1">-LN(K619) /NegExp_Labda</f>
        <v>2.046943230097853</v>
      </c>
      <c r="K619" s="2">
        <f t="shared" ca="1" si="65"/>
        <v>0.66405609940449528</v>
      </c>
      <c r="L619" s="2"/>
      <c r="M619" s="17">
        <f ca="1">VLOOKUP(N619,$S$5:$T$105,2,TRUE)</f>
        <v>3</v>
      </c>
      <c r="N619" s="2">
        <f t="shared" ca="1" si="60"/>
        <v>0.24501111337708892</v>
      </c>
      <c r="O619" s="2"/>
      <c r="P619" s="31">
        <f t="shared" ca="1" si="61"/>
        <v>5.5267612657408005</v>
      </c>
      <c r="Q619" s="2"/>
      <c r="R619" s="2"/>
      <c r="S619" s="2"/>
      <c r="T619" s="2"/>
    </row>
    <row r="620" spans="1:20" x14ac:dyDescent="0.25">
      <c r="A620" s="32">
        <f ca="1">Uniform_A+B620*(Uniform_B-Uniform_A)</f>
        <v>7.9505315404184476</v>
      </c>
      <c r="B620" s="2">
        <f t="shared" ca="1" si="62"/>
        <v>0.79505315404184473</v>
      </c>
      <c r="C620" s="4"/>
      <c r="D620" s="5">
        <f ca="1">IF(E620&lt;(Driehoek_C-Driehoek_A)/(Driehoek_B-Driehoek_A),Driehoek_A+SQRT(E620*(Driehoek_B-Driehoek_A)*(Driehoek_C-Driehoek_A)),Driehoek_B-SQRT((1-E620)*(Driehoek_B-Driehoek_A)*(Driehoek_B-Driehoek_C)))</f>
        <v>3.4583742463874776</v>
      </c>
      <c r="E620" s="2">
        <f t="shared" ca="1" si="63"/>
        <v>0.15191824589473157</v>
      </c>
      <c r="F620" s="2"/>
      <c r="G620" s="15">
        <f ca="1">_xlfn.NORM.INV(H620,Normaal_Mu,Normaal_Sigma)</f>
        <v>3.0886811015231088</v>
      </c>
      <c r="H620" s="2">
        <f t="shared" ca="1" si="64"/>
        <v>0.16962215794301905</v>
      </c>
      <c r="I620" s="2"/>
      <c r="J620" s="15">
        <f ca="1">-LN(K620) /NegExp_Labda</f>
        <v>9.1333265968583905</v>
      </c>
      <c r="K620" s="2">
        <f t="shared" ca="1" si="65"/>
        <v>0.16094938869143594</v>
      </c>
      <c r="L620" s="2"/>
      <c r="M620" s="17">
        <f ca="1">VLOOKUP(N620,$S$5:$T$105,2,TRUE)</f>
        <v>2</v>
      </c>
      <c r="N620" s="2">
        <f t="shared" ca="1" si="60"/>
        <v>0.12300327538405609</v>
      </c>
      <c r="O620" s="2"/>
      <c r="P620" s="31">
        <f t="shared" ca="1" si="61"/>
        <v>5.1261826970374846</v>
      </c>
      <c r="Q620" s="2"/>
      <c r="R620" s="2"/>
      <c r="S620" s="2"/>
      <c r="T620" s="2"/>
    </row>
    <row r="621" spans="1:20" x14ac:dyDescent="0.25">
      <c r="A621" s="32">
        <f ca="1">Uniform_A+B621*(Uniform_B-Uniform_A)</f>
        <v>3.0111671037877596</v>
      </c>
      <c r="B621" s="2">
        <f t="shared" ca="1" si="62"/>
        <v>0.30111671037877596</v>
      </c>
      <c r="C621" s="4"/>
      <c r="D621" s="5">
        <f ca="1">IF(E621&lt;(Driehoek_C-Driehoek_A)/(Driehoek_B-Driehoek_A),Driehoek_A+SQRT(E621*(Driehoek_B-Driehoek_A)*(Driehoek_C-Driehoek_A)),Driehoek_B-SQRT((1-E621)*(Driehoek_B-Driehoek_A)*(Driehoek_B-Driehoek_C)))</f>
        <v>3.7462931332226965</v>
      </c>
      <c r="E621" s="2">
        <f t="shared" ca="1" si="63"/>
        <v>0.21782426479576733</v>
      </c>
      <c r="F621" s="2"/>
      <c r="G621" s="15">
        <f ca="1">_xlfn.NORM.INV(H621,Normaal_Mu,Normaal_Sigma)</f>
        <v>2.8574300345608341</v>
      </c>
      <c r="H621" s="2">
        <f t="shared" ca="1" si="64"/>
        <v>0.14202065503045358</v>
      </c>
      <c r="I621" s="2"/>
      <c r="J621" s="15">
        <f ca="1">-LN(K621) /NegExp_Labda</f>
        <v>0.78647862941039515</v>
      </c>
      <c r="K621" s="2">
        <f t="shared" ca="1" si="65"/>
        <v>0.85445133807584861</v>
      </c>
      <c r="L621" s="2"/>
      <c r="M621" s="17">
        <f ca="1">VLOOKUP(N621,$S$5:$T$105,2,TRUE)</f>
        <v>6</v>
      </c>
      <c r="N621" s="2">
        <f t="shared" ca="1" si="60"/>
        <v>0.63549882350436337</v>
      </c>
      <c r="O621" s="2"/>
      <c r="P621" s="31">
        <f t="shared" ca="1" si="61"/>
        <v>3.2802737801963375</v>
      </c>
      <c r="Q621" s="2"/>
      <c r="R621" s="2"/>
      <c r="S621" s="2"/>
      <c r="T621" s="2"/>
    </row>
    <row r="622" spans="1:20" x14ac:dyDescent="0.25">
      <c r="A622" s="32">
        <f ca="1">Uniform_A+B622*(Uniform_B-Uniform_A)</f>
        <v>4.2542713619354222</v>
      </c>
      <c r="B622" s="2">
        <f t="shared" ca="1" si="62"/>
        <v>0.42542713619354222</v>
      </c>
      <c r="C622" s="4"/>
      <c r="D622" s="5">
        <f ca="1">IF(E622&lt;(Driehoek_C-Driehoek_A)/(Driehoek_B-Driehoek_A),Driehoek_A+SQRT(E622*(Driehoek_B-Driehoek_A)*(Driehoek_C-Driehoek_A)),Driehoek_B-SQRT((1-E622)*(Driehoek_B-Driehoek_A)*(Driehoek_B-Driehoek_C)))</f>
        <v>4.9299781112667498</v>
      </c>
      <c r="E622" s="2">
        <f t="shared" ca="1" si="63"/>
        <v>0.52671205214949213</v>
      </c>
      <c r="F622" s="2"/>
      <c r="G622" s="15">
        <f ca="1">_xlfn.NORM.INV(H622,Normaal_Mu,Normaal_Sigma)</f>
        <v>4.6533201942488027</v>
      </c>
      <c r="H622" s="2">
        <f t="shared" ca="1" si="64"/>
        <v>0.43119213021612601</v>
      </c>
      <c r="I622" s="2"/>
      <c r="J622" s="15">
        <f ca="1">-LN(K622) /NegExp_Labda</f>
        <v>1.4301677572491429</v>
      </c>
      <c r="K622" s="2">
        <f t="shared" ca="1" si="65"/>
        <v>0.75123741041976233</v>
      </c>
      <c r="L622" s="2"/>
      <c r="M622" s="17">
        <f ca="1">VLOOKUP(N622,$S$5:$T$105,2,TRUE)</f>
        <v>5</v>
      </c>
      <c r="N622" s="2">
        <f t="shared" ca="1" si="60"/>
        <v>0.54638291933687977</v>
      </c>
      <c r="O622" s="2"/>
      <c r="P622" s="31">
        <f t="shared" ca="1" si="61"/>
        <v>4.0535474849400233</v>
      </c>
      <c r="Q622" s="2"/>
      <c r="R622" s="2"/>
      <c r="S622" s="2"/>
      <c r="T622" s="2"/>
    </row>
    <row r="623" spans="1:20" x14ac:dyDescent="0.25">
      <c r="A623" s="32">
        <f ca="1">Uniform_A+B623*(Uniform_B-Uniform_A)</f>
        <v>9.6372972816368971</v>
      </c>
      <c r="B623" s="2">
        <f t="shared" ca="1" si="62"/>
        <v>0.96372972816368963</v>
      </c>
      <c r="C623" s="4"/>
      <c r="D623" s="5">
        <f ca="1">IF(E623&lt;(Driehoek_C-Driehoek_A)/(Driehoek_B-Driehoek_A),Driehoek_A+SQRT(E623*(Driehoek_B-Driehoek_A)*(Driehoek_C-Driehoek_A)),Driehoek_B-SQRT((1-E623)*(Driehoek_B-Driehoek_A)*(Driehoek_B-Driehoek_C)))</f>
        <v>5.1581955868802556</v>
      </c>
      <c r="E623" s="2">
        <f t="shared" ca="1" si="63"/>
        <v>0.57830111003810458</v>
      </c>
      <c r="F623" s="2"/>
      <c r="G623" s="15">
        <f ca="1">_xlfn.NORM.INV(H623,Normaal_Mu,Normaal_Sigma)</f>
        <v>7.0285479465943457</v>
      </c>
      <c r="H623" s="2">
        <f t="shared" ca="1" si="64"/>
        <v>0.84477398024211781</v>
      </c>
      <c r="I623" s="2"/>
      <c r="J623" s="15">
        <f ca="1">-LN(K623) /NegExp_Labda</f>
        <v>6.1099362434637721</v>
      </c>
      <c r="K623" s="2">
        <f t="shared" ca="1" si="65"/>
        <v>0.29464405372995983</v>
      </c>
      <c r="L623" s="2"/>
      <c r="M623" s="17">
        <f ca="1">VLOOKUP(N623,$S$5:$T$105,2,TRUE)</f>
        <v>10</v>
      </c>
      <c r="N623" s="2">
        <f t="shared" ca="1" si="60"/>
        <v>0.97699902823664531</v>
      </c>
      <c r="O623" s="2"/>
      <c r="P623" s="31">
        <f t="shared" ca="1" si="61"/>
        <v>7.5867954117150536</v>
      </c>
      <c r="Q623" s="2"/>
      <c r="R623" s="2"/>
      <c r="S623" s="2"/>
      <c r="T623" s="2"/>
    </row>
    <row r="624" spans="1:20" x14ac:dyDescent="0.25">
      <c r="A624" s="32">
        <f ca="1">Uniform_A+B624*(Uniform_B-Uniform_A)</f>
        <v>3.9800326180068399</v>
      </c>
      <c r="B624" s="2">
        <f t="shared" ca="1" si="62"/>
        <v>0.39800326180068402</v>
      </c>
      <c r="C624" s="4"/>
      <c r="D624" s="5">
        <f ca="1">IF(E624&lt;(Driehoek_C-Driehoek_A)/(Driehoek_B-Driehoek_A),Driehoek_A+SQRT(E624*(Driehoek_B-Driehoek_A)*(Driehoek_C-Driehoek_A)),Driehoek_B-SQRT((1-E624)*(Driehoek_B-Driehoek_A)*(Driehoek_B-Driehoek_C)))</f>
        <v>7.8047424177929061</v>
      </c>
      <c r="E624" s="2">
        <f t="shared" ca="1" si="63"/>
        <v>0.95918169463361291</v>
      </c>
      <c r="F624" s="2"/>
      <c r="G624" s="15">
        <f ca="1">_xlfn.NORM.INV(H624,Normaal_Mu,Normaal_Sigma)</f>
        <v>5.8629706658649505</v>
      </c>
      <c r="H624" s="2">
        <f t="shared" ca="1" si="64"/>
        <v>0.66694224250888778</v>
      </c>
      <c r="I624" s="2"/>
      <c r="J624" s="15">
        <f ca="1">-LN(K624) /NegExp_Labda</f>
        <v>9.0558626030096381</v>
      </c>
      <c r="K624" s="2">
        <f t="shared" ca="1" si="65"/>
        <v>0.16346236140798398</v>
      </c>
      <c r="L624" s="2"/>
      <c r="M624" s="17">
        <f ca="1">VLOOKUP(N624,$S$5:$T$105,2,TRUE)</f>
        <v>8</v>
      </c>
      <c r="N624" s="2">
        <f t="shared" ca="1" si="60"/>
        <v>0.90917015362373643</v>
      </c>
      <c r="O624" s="2"/>
      <c r="P624" s="31">
        <f t="shared" ca="1" si="61"/>
        <v>6.9407216609348668</v>
      </c>
      <c r="Q624" s="2"/>
      <c r="R624" s="2"/>
      <c r="S624" s="2"/>
      <c r="T624" s="2"/>
    </row>
    <row r="625" spans="1:20" x14ac:dyDescent="0.25">
      <c r="A625" s="32">
        <f ca="1">Uniform_A+B625*(Uniform_B-Uniform_A)</f>
        <v>3.749953451739807</v>
      </c>
      <c r="B625" s="2">
        <f t="shared" ca="1" si="62"/>
        <v>0.3749953451739807</v>
      </c>
      <c r="C625" s="4"/>
      <c r="D625" s="5">
        <f ca="1">IF(E625&lt;(Driehoek_C-Driehoek_A)/(Driehoek_B-Driehoek_A),Driehoek_A+SQRT(E625*(Driehoek_B-Driehoek_A)*(Driehoek_C-Driehoek_A)),Driehoek_B-SQRT((1-E625)*(Driehoek_B-Driehoek_A)*(Driehoek_B-Driehoek_C)))</f>
        <v>4.3860931416063584</v>
      </c>
      <c r="E625" s="2">
        <f t="shared" ca="1" si="63"/>
        <v>0.39176752863051767</v>
      </c>
      <c r="F625" s="2"/>
      <c r="G625" s="15">
        <f ca="1">_xlfn.NORM.INV(H625,Normaal_Mu,Normaal_Sigma)</f>
        <v>7.7836805681381875</v>
      </c>
      <c r="H625" s="2">
        <f t="shared" ca="1" si="64"/>
        <v>0.91801461590569677</v>
      </c>
      <c r="I625" s="2"/>
      <c r="J625" s="15">
        <f ca="1">-LN(K625) /NegExp_Labda</f>
        <v>1.2538130149455302</v>
      </c>
      <c r="K625" s="2">
        <f t="shared" ca="1" si="65"/>
        <v>0.77820709366974494</v>
      </c>
      <c r="L625" s="2"/>
      <c r="M625" s="17">
        <f ca="1">VLOOKUP(N625,$S$5:$T$105,2,TRUE)</f>
        <v>7</v>
      </c>
      <c r="N625" s="2">
        <f t="shared" ca="1" si="60"/>
        <v>0.85988390748625432</v>
      </c>
      <c r="O625" s="2"/>
      <c r="P625" s="31">
        <f t="shared" ca="1" si="61"/>
        <v>4.8347080352859759</v>
      </c>
      <c r="Q625" s="2"/>
      <c r="R625" s="2"/>
      <c r="S625" s="2"/>
      <c r="T625" s="2"/>
    </row>
    <row r="626" spans="1:20" x14ac:dyDescent="0.25">
      <c r="A626" s="32">
        <f ca="1">Uniform_A+B626*(Uniform_B-Uniform_A)</f>
        <v>6.6304674436132007</v>
      </c>
      <c r="B626" s="2">
        <f t="shared" ca="1" si="62"/>
        <v>0.66304674436132005</v>
      </c>
      <c r="C626" s="4"/>
      <c r="D626" s="5">
        <f ca="1">IF(E626&lt;(Driehoek_C-Driehoek_A)/(Driehoek_B-Driehoek_A),Driehoek_A+SQRT(E626*(Driehoek_B-Driehoek_A)*(Driehoek_C-Driehoek_A)),Driehoek_B-SQRT((1-E626)*(Driehoek_B-Driehoek_A)*(Driehoek_B-Driehoek_C)))</f>
        <v>6.7183348123454643</v>
      </c>
      <c r="E626" s="2">
        <f t="shared" ca="1" si="63"/>
        <v>0.85125725632701121</v>
      </c>
      <c r="F626" s="2"/>
      <c r="G626" s="15">
        <f ca="1">_xlfn.NORM.INV(H626,Normaal_Mu,Normaal_Sigma)</f>
        <v>2.2413125592262912</v>
      </c>
      <c r="H626" s="2">
        <f t="shared" ca="1" si="64"/>
        <v>8.3894401294777765E-2</v>
      </c>
      <c r="I626" s="2"/>
      <c r="J626" s="15">
        <f ca="1">-LN(K626) /NegExp_Labda</f>
        <v>6.4234694454621204</v>
      </c>
      <c r="K626" s="2">
        <f t="shared" ca="1" si="65"/>
        <v>0.27673528235615064</v>
      </c>
      <c r="L626" s="2"/>
      <c r="M626" s="17">
        <f ca="1">VLOOKUP(N626,$S$5:$T$105,2,TRUE)</f>
        <v>5</v>
      </c>
      <c r="N626" s="2">
        <f t="shared" ca="1" si="60"/>
        <v>0.60693001242869693</v>
      </c>
      <c r="O626" s="2"/>
      <c r="P626" s="31">
        <f t="shared" ca="1" si="61"/>
        <v>5.4027168521294149</v>
      </c>
      <c r="Q626" s="2"/>
      <c r="R626" s="2"/>
      <c r="S626" s="2"/>
      <c r="T626" s="2"/>
    </row>
    <row r="627" spans="1:20" x14ac:dyDescent="0.25">
      <c r="A627" s="32">
        <f ca="1">Uniform_A+B627*(Uniform_B-Uniform_A)</f>
        <v>2.5429801728699175</v>
      </c>
      <c r="B627" s="2">
        <f t="shared" ca="1" si="62"/>
        <v>0.25429801728699175</v>
      </c>
      <c r="C627" s="4"/>
      <c r="D627" s="5">
        <f ca="1">IF(E627&lt;(Driehoek_C-Driehoek_A)/(Driehoek_B-Driehoek_A),Driehoek_A+SQRT(E627*(Driehoek_B-Driehoek_A)*(Driehoek_C-Driehoek_A)),Driehoek_B-SQRT((1-E627)*(Driehoek_B-Driehoek_A)*(Driehoek_B-Driehoek_C)))</f>
        <v>6.0959263131450809</v>
      </c>
      <c r="E627" s="2">
        <f t="shared" ca="1" si="63"/>
        <v>0.75903874346619649</v>
      </c>
      <c r="F627" s="2"/>
      <c r="G627" s="15">
        <f ca="1">_xlfn.NORM.INV(H627,Normaal_Mu,Normaal_Sigma)</f>
        <v>0.26691044913010309</v>
      </c>
      <c r="H627" s="2">
        <f t="shared" ca="1" si="64"/>
        <v>8.9775011250815551E-3</v>
      </c>
      <c r="I627" s="2"/>
      <c r="J627" s="15">
        <f ca="1">-LN(K627) /NegExp_Labda</f>
        <v>4.490019344238398</v>
      </c>
      <c r="K627" s="2">
        <f t="shared" ca="1" si="65"/>
        <v>0.40738203663966777</v>
      </c>
      <c r="L627" s="2"/>
      <c r="M627" s="17">
        <f ca="1">VLOOKUP(N627,$S$5:$T$105,2,TRUE)</f>
        <v>6</v>
      </c>
      <c r="N627" s="2">
        <f t="shared" ca="1" si="60"/>
        <v>0.67159435154643032</v>
      </c>
      <c r="O627" s="2"/>
      <c r="P627" s="31">
        <f t="shared" ca="1" si="61"/>
        <v>3.8791672558767005</v>
      </c>
      <c r="Q627" s="2"/>
      <c r="R627" s="2"/>
      <c r="S627" s="2"/>
      <c r="T627" s="2"/>
    </row>
    <row r="628" spans="1:20" x14ac:dyDescent="0.25">
      <c r="A628" s="32">
        <f ca="1">Uniform_A+B628*(Uniform_B-Uniform_A)</f>
        <v>9.5859400550823821</v>
      </c>
      <c r="B628" s="2">
        <f t="shared" ca="1" si="62"/>
        <v>0.95859400550823826</v>
      </c>
      <c r="C628" s="4"/>
      <c r="D628" s="5">
        <f ca="1">IF(E628&lt;(Driehoek_C-Driehoek_A)/(Driehoek_B-Driehoek_A),Driehoek_A+SQRT(E628*(Driehoek_B-Driehoek_A)*(Driehoek_C-Driehoek_A)),Driehoek_B-SQRT((1-E628)*(Driehoek_B-Driehoek_A)*(Driehoek_B-Driehoek_C)))</f>
        <v>2.6933467999307394</v>
      </c>
      <c r="E628" s="2">
        <f t="shared" ca="1" si="63"/>
        <v>3.4337841783871226E-2</v>
      </c>
      <c r="F628" s="2"/>
      <c r="G628" s="15">
        <f ca="1">_xlfn.NORM.INV(H628,Normaal_Mu,Normaal_Sigma)</f>
        <v>4.1913465089094801</v>
      </c>
      <c r="H628" s="2">
        <f t="shared" ca="1" si="64"/>
        <v>0.34298623022767449</v>
      </c>
      <c r="I628" s="2"/>
      <c r="J628" s="15">
        <f ca="1">-LN(K628) /NegExp_Labda</f>
        <v>8.4437337726992578E-2</v>
      </c>
      <c r="K628" s="2">
        <f t="shared" ca="1" si="65"/>
        <v>0.98325432643224731</v>
      </c>
      <c r="L628" s="2"/>
      <c r="M628" s="17">
        <f ca="1">VLOOKUP(N628,$S$5:$T$105,2,TRUE)</f>
        <v>6</v>
      </c>
      <c r="N628" s="2">
        <f t="shared" ca="1" si="60"/>
        <v>0.73455687286444482</v>
      </c>
      <c r="O628" s="2"/>
      <c r="P628" s="31">
        <f t="shared" ca="1" si="61"/>
        <v>4.5110141403299187</v>
      </c>
      <c r="Q628" s="2"/>
      <c r="R628" s="2"/>
      <c r="S628" s="2"/>
      <c r="T628" s="2"/>
    </row>
    <row r="629" spans="1:20" x14ac:dyDescent="0.25">
      <c r="A629" s="32">
        <f ca="1">Uniform_A+B629*(Uniform_B-Uniform_A)</f>
        <v>2.010552931648717</v>
      </c>
      <c r="B629" s="2">
        <f t="shared" ca="1" si="62"/>
        <v>0.2010552931648717</v>
      </c>
      <c r="C629" s="4"/>
      <c r="D629" s="5">
        <f ca="1">IF(E629&lt;(Driehoek_C-Driehoek_A)/(Driehoek_B-Driehoek_A),Driehoek_A+SQRT(E629*(Driehoek_B-Driehoek_A)*(Driehoek_C-Driehoek_A)),Driehoek_B-SQRT((1-E629)*(Driehoek_B-Driehoek_A)*(Driehoek_B-Driehoek_C)))</f>
        <v>4.4618759480178252</v>
      </c>
      <c r="E629" s="2">
        <f t="shared" ca="1" si="63"/>
        <v>0.41158371682345396</v>
      </c>
      <c r="F629" s="2"/>
      <c r="G629" s="15">
        <f ca="1">_xlfn.NORM.INV(H629,Normaal_Mu,Normaal_Sigma)</f>
        <v>7.4410873826196475</v>
      </c>
      <c r="H629" s="2">
        <f t="shared" ca="1" si="64"/>
        <v>0.88887058134484531</v>
      </c>
      <c r="I629" s="2"/>
      <c r="J629" s="15">
        <f ca="1">-LN(K629) /NegExp_Labda</f>
        <v>10.502979782886943</v>
      </c>
      <c r="K629" s="2">
        <f t="shared" ca="1" si="65"/>
        <v>0.12238347128087401</v>
      </c>
      <c r="L629" s="2"/>
      <c r="M629" s="17">
        <f ca="1">VLOOKUP(N629,$S$5:$T$105,2,TRUE)</f>
        <v>5</v>
      </c>
      <c r="N629" s="2">
        <f t="shared" ca="1" si="60"/>
        <v>0.59061937824221811</v>
      </c>
      <c r="O629" s="2"/>
      <c r="P629" s="31">
        <f t="shared" ca="1" si="61"/>
        <v>5.883299209034627</v>
      </c>
      <c r="Q629" s="2"/>
      <c r="R629" s="2"/>
      <c r="S629" s="2"/>
      <c r="T629" s="2"/>
    </row>
    <row r="630" spans="1:20" x14ac:dyDescent="0.25">
      <c r="A630" s="32">
        <f ca="1">Uniform_A+B630*(Uniform_B-Uniform_A)</f>
        <v>8.3701052334626027</v>
      </c>
      <c r="B630" s="2">
        <f t="shared" ca="1" si="62"/>
        <v>0.83701052334626025</v>
      </c>
      <c r="C630" s="4"/>
      <c r="D630" s="5">
        <f ca="1">IF(E630&lt;(Driehoek_C-Driehoek_A)/(Driehoek_B-Driehoek_A),Driehoek_A+SQRT(E630*(Driehoek_B-Driehoek_A)*(Driehoek_C-Driehoek_A)),Driehoek_B-SQRT((1-E630)*(Driehoek_B-Driehoek_A)*(Driehoek_B-Driehoek_C)))</f>
        <v>6.0712155099931984</v>
      </c>
      <c r="E630" s="2">
        <f t="shared" ca="1" si="63"/>
        <v>0.75492061174558867</v>
      </c>
      <c r="F630" s="2"/>
      <c r="G630" s="15">
        <f ca="1">_xlfn.NORM.INV(H630,Normaal_Mu,Normaal_Sigma)</f>
        <v>4.6328355551965394</v>
      </c>
      <c r="H630" s="2">
        <f t="shared" ca="1" si="64"/>
        <v>0.42717060527329798</v>
      </c>
      <c r="I630" s="2"/>
      <c r="J630" s="15">
        <f ca="1">-LN(K630) /NegExp_Labda</f>
        <v>8.623259288518744</v>
      </c>
      <c r="K630" s="2">
        <f t="shared" ca="1" si="65"/>
        <v>0.17823509214708522</v>
      </c>
      <c r="L630" s="2"/>
      <c r="M630" s="17">
        <f ca="1">VLOOKUP(N630,$S$5:$T$105,2,TRUE)</f>
        <v>3</v>
      </c>
      <c r="N630" s="2">
        <f t="shared" ca="1" si="60"/>
        <v>0.15859732390971515</v>
      </c>
      <c r="O630" s="2"/>
      <c r="P630" s="31">
        <f t="shared" ca="1" si="61"/>
        <v>6.1394831174342173</v>
      </c>
      <c r="Q630" s="2"/>
      <c r="R630" s="2"/>
      <c r="S630" s="2"/>
      <c r="T630" s="2"/>
    </row>
    <row r="631" spans="1:20" x14ac:dyDescent="0.25">
      <c r="A631" s="32">
        <f ca="1">Uniform_A+B631*(Uniform_B-Uniform_A)</f>
        <v>8.4269990933391821</v>
      </c>
      <c r="B631" s="2">
        <f t="shared" ca="1" si="62"/>
        <v>0.84269990933391814</v>
      </c>
      <c r="C631" s="4"/>
      <c r="D631" s="5">
        <f ca="1">IF(E631&lt;(Driehoek_C-Driehoek_A)/(Driehoek_B-Driehoek_A),Driehoek_A+SQRT(E631*(Driehoek_B-Driehoek_A)*(Driehoek_C-Driehoek_A)),Driehoek_B-SQRT((1-E631)*(Driehoek_B-Driehoek_A)*(Driehoek_B-Driehoek_C)))</f>
        <v>5.4457955542401102</v>
      </c>
      <c r="E631" s="2">
        <f t="shared" ca="1" si="63"/>
        <v>0.63907516450687518</v>
      </c>
      <c r="F631" s="2"/>
      <c r="G631" s="15">
        <f ca="1">_xlfn.NORM.INV(H631,Normaal_Mu,Normaal_Sigma)</f>
        <v>5.3513603420481388</v>
      </c>
      <c r="H631" s="2">
        <f t="shared" ca="1" si="64"/>
        <v>0.56972739288214225</v>
      </c>
      <c r="I631" s="2"/>
      <c r="J631" s="15">
        <f ca="1">-LN(K631) /NegExp_Labda</f>
        <v>1.3805601589018313</v>
      </c>
      <c r="K631" s="2">
        <f t="shared" ca="1" si="65"/>
        <v>0.75872792435944147</v>
      </c>
      <c r="L631" s="2"/>
      <c r="M631" s="17">
        <f ca="1">VLOOKUP(N631,$S$5:$T$105,2,TRUE)</f>
        <v>1</v>
      </c>
      <c r="N631" s="2">
        <f t="shared" ca="1" si="60"/>
        <v>3.341097034543894E-2</v>
      </c>
      <c r="O631" s="2"/>
      <c r="P631" s="31">
        <f t="shared" ca="1" si="61"/>
        <v>4.3209430297058518</v>
      </c>
      <c r="Q631" s="2"/>
      <c r="R631" s="2"/>
      <c r="S631" s="2"/>
      <c r="T631" s="2"/>
    </row>
    <row r="632" spans="1:20" x14ac:dyDescent="0.25">
      <c r="A632" s="32">
        <f ca="1">Uniform_A+B632*(Uniform_B-Uniform_A)</f>
        <v>9.5645817678365148</v>
      </c>
      <c r="B632" s="2">
        <f t="shared" ca="1" si="62"/>
        <v>0.95645817678365153</v>
      </c>
      <c r="C632" s="4"/>
      <c r="D632" s="5">
        <f ca="1">IF(E632&lt;(Driehoek_C-Driehoek_A)/(Driehoek_B-Driehoek_A),Driehoek_A+SQRT(E632*(Driehoek_B-Driehoek_A)*(Driehoek_C-Driehoek_A)),Driehoek_B-SQRT((1-E632)*(Driehoek_B-Driehoek_A)*(Driehoek_B-Driehoek_C)))</f>
        <v>3.4762555686848859</v>
      </c>
      <c r="E632" s="2">
        <f t="shared" ca="1" si="63"/>
        <v>0.15566646457665256</v>
      </c>
      <c r="F632" s="2"/>
      <c r="G632" s="15">
        <f ca="1">_xlfn.NORM.INV(H632,Normaal_Mu,Normaal_Sigma)</f>
        <v>8.4513069962816036</v>
      </c>
      <c r="H632" s="2">
        <f t="shared" ca="1" si="64"/>
        <v>0.95779511569359355</v>
      </c>
      <c r="I632" s="2"/>
      <c r="J632" s="15">
        <f ca="1">-LN(K632) /NegExp_Labda</f>
        <v>0.75539585511801377</v>
      </c>
      <c r="K632" s="2">
        <f t="shared" ca="1" si="65"/>
        <v>0.85977962633147365</v>
      </c>
      <c r="L632" s="2"/>
      <c r="M632" s="17">
        <f ca="1">VLOOKUP(N632,$S$5:$T$105,2,TRUE)</f>
        <v>5</v>
      </c>
      <c r="N632" s="2">
        <f t="shared" ca="1" si="60"/>
        <v>0.58455703818715066</v>
      </c>
      <c r="O632" s="2"/>
      <c r="P632" s="31">
        <f t="shared" ca="1" si="61"/>
        <v>5.449508037584204</v>
      </c>
      <c r="Q632" s="2"/>
      <c r="R632" s="2"/>
      <c r="S632" s="2"/>
      <c r="T632" s="2"/>
    </row>
    <row r="633" spans="1:20" x14ac:dyDescent="0.25">
      <c r="A633" s="32">
        <f ca="1">Uniform_A+B633*(Uniform_B-Uniform_A)</f>
        <v>7.8001548937705953</v>
      </c>
      <c r="B633" s="2">
        <f t="shared" ca="1" si="62"/>
        <v>0.78001548937705956</v>
      </c>
      <c r="C633" s="4"/>
      <c r="D633" s="5">
        <f ca="1">IF(E633&lt;(Driehoek_C-Driehoek_A)/(Driehoek_B-Driehoek_A),Driehoek_A+SQRT(E633*(Driehoek_B-Driehoek_A)*(Driehoek_C-Driehoek_A)),Driehoek_B-SQRT((1-E633)*(Driehoek_B-Driehoek_A)*(Driehoek_B-Driehoek_C)))</f>
        <v>7.5957058607563148</v>
      </c>
      <c r="E633" s="2">
        <f t="shared" ca="1" si="63"/>
        <v>0.94365594201388103</v>
      </c>
      <c r="F633" s="2"/>
      <c r="G633" s="15">
        <f ca="1">_xlfn.NORM.INV(H633,Normaal_Mu,Normaal_Sigma)</f>
        <v>5.3720522306404037</v>
      </c>
      <c r="H633" s="2">
        <f t="shared" ca="1" si="64"/>
        <v>0.57378785914671282</v>
      </c>
      <c r="I633" s="2"/>
      <c r="J633" s="15">
        <f ca="1">-LN(K633) /NegExp_Labda</f>
        <v>0.6321716525762372</v>
      </c>
      <c r="K633" s="2">
        <f t="shared" ca="1" si="65"/>
        <v>0.88123201769595838</v>
      </c>
      <c r="L633" s="2"/>
      <c r="M633" s="17">
        <f ca="1">VLOOKUP(N633,$S$5:$T$105,2,TRUE)</f>
        <v>4</v>
      </c>
      <c r="N633" s="2">
        <f t="shared" ca="1" si="60"/>
        <v>0.42945550397801058</v>
      </c>
      <c r="O633" s="2"/>
      <c r="P633" s="31">
        <f t="shared" ca="1" si="61"/>
        <v>5.0800169275487104</v>
      </c>
      <c r="Q633" s="2"/>
      <c r="R633" s="2"/>
      <c r="S633" s="2"/>
      <c r="T633" s="2"/>
    </row>
    <row r="634" spans="1:20" x14ac:dyDescent="0.25">
      <c r="A634" s="32">
        <f ca="1">Uniform_A+B634*(Uniform_B-Uniform_A)</f>
        <v>7.4177000576629126</v>
      </c>
      <c r="B634" s="2">
        <f t="shared" ca="1" si="62"/>
        <v>0.74177000576629126</v>
      </c>
      <c r="C634" s="4"/>
      <c r="D634" s="5">
        <f ca="1">IF(E634&lt;(Driehoek_C-Driehoek_A)/(Driehoek_B-Driehoek_A),Driehoek_A+SQRT(E634*(Driehoek_B-Driehoek_A)*(Driehoek_C-Driehoek_A)),Driehoek_B-SQRT((1-E634)*(Driehoek_B-Driehoek_A)*(Driehoek_B-Driehoek_C)))</f>
        <v>3.3259534481526467</v>
      </c>
      <c r="E634" s="2">
        <f t="shared" ca="1" si="63"/>
        <v>0.12558232476199238</v>
      </c>
      <c r="F634" s="2"/>
      <c r="G634" s="15">
        <f ca="1">_xlfn.NORM.INV(H634,Normaal_Mu,Normaal_Sigma)</f>
        <v>2.7410540785399946</v>
      </c>
      <c r="H634" s="2">
        <f t="shared" ca="1" si="64"/>
        <v>0.12934918486587355</v>
      </c>
      <c r="I634" s="2"/>
      <c r="J634" s="15">
        <f ca="1">-LN(K634) /NegExp_Labda</f>
        <v>7.8402835851347641</v>
      </c>
      <c r="K634" s="2">
        <f t="shared" ca="1" si="65"/>
        <v>0.20844986609767846</v>
      </c>
      <c r="L634" s="2"/>
      <c r="M634" s="17">
        <f ca="1">VLOOKUP(N634,$S$5:$T$105,2,TRUE)</f>
        <v>8</v>
      </c>
      <c r="N634" s="2">
        <f t="shared" ca="1" si="60"/>
        <v>0.88820145994923683</v>
      </c>
      <c r="O634" s="2"/>
      <c r="P634" s="31">
        <f t="shared" ca="1" si="61"/>
        <v>5.8649982338980635</v>
      </c>
      <c r="Q634" s="2"/>
      <c r="R634" s="2"/>
      <c r="S634" s="2"/>
      <c r="T634" s="2"/>
    </row>
    <row r="635" spans="1:20" x14ac:dyDescent="0.25">
      <c r="A635" s="32">
        <f ca="1">Uniform_A+B635*(Uniform_B-Uniform_A)</f>
        <v>7.4417074184120082</v>
      </c>
      <c r="B635" s="2">
        <f t="shared" ca="1" si="62"/>
        <v>0.7441707418412008</v>
      </c>
      <c r="C635" s="4"/>
      <c r="D635" s="5">
        <f ca="1">IF(E635&lt;(Driehoek_C-Driehoek_A)/(Driehoek_B-Driehoek_A),Driehoek_A+SQRT(E635*(Driehoek_B-Driehoek_A)*(Driehoek_C-Driehoek_A)),Driehoek_B-SQRT((1-E635)*(Driehoek_B-Driehoek_A)*(Driehoek_B-Driehoek_C)))</f>
        <v>3.4494754752147596</v>
      </c>
      <c r="E635" s="2">
        <f t="shared" ca="1" si="63"/>
        <v>0.15006993951778946</v>
      </c>
      <c r="F635" s="2"/>
      <c r="G635" s="15">
        <f ca="1">_xlfn.NORM.INV(H635,Normaal_Mu,Normaal_Sigma)</f>
        <v>6.4005071295333007</v>
      </c>
      <c r="H635" s="2">
        <f t="shared" ca="1" si="64"/>
        <v>0.75811551734550575</v>
      </c>
      <c r="I635" s="2"/>
      <c r="J635" s="15">
        <f ca="1">-LN(K635) /NegExp_Labda</f>
        <v>10.479967727205111</v>
      </c>
      <c r="K635" s="2">
        <f t="shared" ca="1" si="65"/>
        <v>0.12294802849766906</v>
      </c>
      <c r="L635" s="2"/>
      <c r="M635" s="17">
        <f ca="1">VLOOKUP(N635,$S$5:$T$105,2,TRUE)</f>
        <v>1</v>
      </c>
      <c r="N635" s="2">
        <f t="shared" ca="1" si="60"/>
        <v>2.8450154925041105E-2</v>
      </c>
      <c r="O635" s="2"/>
      <c r="P635" s="31">
        <f t="shared" ca="1" si="61"/>
        <v>5.7543315500730357</v>
      </c>
      <c r="Q635" s="2"/>
      <c r="R635" s="2"/>
      <c r="S635" s="2"/>
      <c r="T635" s="2"/>
    </row>
    <row r="636" spans="1:20" x14ac:dyDescent="0.25">
      <c r="A636" s="32">
        <f ca="1">Uniform_A+B636*(Uniform_B-Uniform_A)</f>
        <v>5.1052898614191395</v>
      </c>
      <c r="B636" s="2">
        <f t="shared" ca="1" si="62"/>
        <v>0.510528986141914</v>
      </c>
      <c r="C636" s="4"/>
      <c r="D636" s="5">
        <f ca="1">IF(E636&lt;(Driehoek_C-Driehoek_A)/(Driehoek_B-Driehoek_A),Driehoek_A+SQRT(E636*(Driehoek_B-Driehoek_A)*(Driehoek_C-Driehoek_A)),Driehoek_B-SQRT((1-E636)*(Driehoek_B-Driehoek_A)*(Driehoek_B-Driehoek_C)))</f>
        <v>4.8051485122728046</v>
      </c>
      <c r="E636" s="2">
        <f t="shared" ca="1" si="63"/>
        <v>0.49723488559751239</v>
      </c>
      <c r="F636" s="2"/>
      <c r="G636" s="15">
        <f ca="1">_xlfn.NORM.INV(H636,Normaal_Mu,Normaal_Sigma)</f>
        <v>5.9763569444032552</v>
      </c>
      <c r="H636" s="2">
        <f t="shared" ca="1" si="64"/>
        <v>0.68728828417093024</v>
      </c>
      <c r="I636" s="2"/>
      <c r="J636" s="15">
        <f ca="1">-LN(K636) /NegExp_Labda</f>
        <v>5.2952839384234007</v>
      </c>
      <c r="K636" s="2">
        <f t="shared" ca="1" si="65"/>
        <v>0.34678274587765412</v>
      </c>
      <c r="L636" s="2"/>
      <c r="M636" s="17">
        <f ca="1">VLOOKUP(N636,$S$5:$T$105,2,TRUE)</f>
        <v>5</v>
      </c>
      <c r="N636" s="2">
        <f t="shared" ca="1" si="60"/>
        <v>0.49873931783988967</v>
      </c>
      <c r="O636" s="2"/>
      <c r="P636" s="31">
        <f t="shared" ca="1" si="61"/>
        <v>5.23641585130372</v>
      </c>
      <c r="Q636" s="2"/>
      <c r="R636" s="2"/>
      <c r="S636" s="2"/>
      <c r="T636" s="2"/>
    </row>
    <row r="637" spans="1:20" x14ac:dyDescent="0.25">
      <c r="A637" s="32">
        <f ca="1">Uniform_A+B637*(Uniform_B-Uniform_A)</f>
        <v>6.8973770976943225</v>
      </c>
      <c r="B637" s="2">
        <f t="shared" ca="1" si="62"/>
        <v>0.68973770976943227</v>
      </c>
      <c r="C637" s="4"/>
      <c r="D637" s="5">
        <f ca="1">IF(E637&lt;(Driehoek_C-Driehoek_A)/(Driehoek_B-Driehoek_A),Driehoek_A+SQRT(E637*(Driehoek_B-Driehoek_A)*(Driehoek_C-Driehoek_A)),Driehoek_B-SQRT((1-E637)*(Driehoek_B-Driehoek_A)*(Driehoek_B-Driehoek_C)))</f>
        <v>4.749917408378785</v>
      </c>
      <c r="E637" s="2">
        <f t="shared" ca="1" si="63"/>
        <v>0.4839085132685228</v>
      </c>
      <c r="F637" s="2"/>
      <c r="G637" s="15">
        <f ca="1">_xlfn.NORM.INV(H637,Normaal_Mu,Normaal_Sigma)</f>
        <v>5.8885411582719067</v>
      </c>
      <c r="H637" s="2">
        <f t="shared" ca="1" si="64"/>
        <v>0.67157651522479389</v>
      </c>
      <c r="I637" s="2"/>
      <c r="J637" s="15">
        <f ca="1">-LN(K637) /NegExp_Labda</f>
        <v>4.6188263558237068</v>
      </c>
      <c r="K637" s="2">
        <f t="shared" ca="1" si="65"/>
        <v>0.39702133024369268</v>
      </c>
      <c r="L637" s="2"/>
      <c r="M637" s="17">
        <f ca="1">VLOOKUP(N637,$S$5:$T$105,2,TRUE)</f>
        <v>6</v>
      </c>
      <c r="N637" s="2">
        <f t="shared" ca="1" si="60"/>
        <v>0.71890945475786283</v>
      </c>
      <c r="O637" s="2"/>
      <c r="P637" s="31">
        <f t="shared" ca="1" si="61"/>
        <v>5.6309324040337447</v>
      </c>
      <c r="Q637" s="2"/>
      <c r="R637" s="2"/>
      <c r="S637" s="2"/>
      <c r="T637" s="2"/>
    </row>
    <row r="638" spans="1:20" x14ac:dyDescent="0.25">
      <c r="A638" s="32">
        <f ca="1">Uniform_A+B638*(Uniform_B-Uniform_A)</f>
        <v>3.9548596426196858</v>
      </c>
      <c r="B638" s="2">
        <f t="shared" ca="1" si="62"/>
        <v>0.39548596426196858</v>
      </c>
      <c r="C638" s="4"/>
      <c r="D638" s="5">
        <f ca="1">IF(E638&lt;(Driehoek_C-Driehoek_A)/(Driehoek_B-Driehoek_A),Driehoek_A+SQRT(E638*(Driehoek_B-Driehoek_A)*(Driehoek_C-Driehoek_A)),Driehoek_B-SQRT((1-E638)*(Driehoek_B-Driehoek_A)*(Driehoek_B-Driehoek_C)))</f>
        <v>5.6169651640526208</v>
      </c>
      <c r="E638" s="2">
        <f t="shared" ca="1" si="63"/>
        <v>0.67300215139332831</v>
      </c>
      <c r="F638" s="2"/>
      <c r="G638" s="15">
        <f ca="1">_xlfn.NORM.INV(H638,Normaal_Mu,Normaal_Sigma)</f>
        <v>6.4839422383391403</v>
      </c>
      <c r="H638" s="2">
        <f t="shared" ca="1" si="64"/>
        <v>0.77094758295160715</v>
      </c>
      <c r="I638" s="2"/>
      <c r="J638" s="15">
        <f ca="1">-LN(K638) /NegExp_Labda</f>
        <v>3.7878694642958211</v>
      </c>
      <c r="K638" s="2">
        <f t="shared" ca="1" si="65"/>
        <v>0.46880241332305939</v>
      </c>
      <c r="L638" s="2"/>
      <c r="M638" s="17">
        <f ca="1">VLOOKUP(N638,$S$5:$T$105,2,TRUE)</f>
        <v>4</v>
      </c>
      <c r="N638" s="2">
        <f t="shared" ca="1" si="60"/>
        <v>0.32875011731415082</v>
      </c>
      <c r="O638" s="2"/>
      <c r="P638" s="31">
        <f t="shared" ca="1" si="61"/>
        <v>4.7687273018614533</v>
      </c>
      <c r="Q638" s="2"/>
      <c r="R638" s="2"/>
      <c r="S638" s="2"/>
      <c r="T638" s="2"/>
    </row>
    <row r="639" spans="1:20" x14ac:dyDescent="0.25">
      <c r="A639" s="32">
        <f ca="1">Uniform_A+B639*(Uniform_B-Uniform_A)</f>
        <v>1.7907487957209178</v>
      </c>
      <c r="B639" s="2">
        <f t="shared" ca="1" si="62"/>
        <v>0.17907487957209178</v>
      </c>
      <c r="C639" s="4"/>
      <c r="D639" s="5">
        <f ca="1">IF(E639&lt;(Driehoek_C-Driehoek_A)/(Driehoek_B-Driehoek_A),Driehoek_A+SQRT(E639*(Driehoek_B-Driehoek_A)*(Driehoek_C-Driehoek_A)),Driehoek_B-SQRT((1-E639)*(Driehoek_B-Driehoek_A)*(Driehoek_B-Driehoek_C)))</f>
        <v>4.2376182752077352</v>
      </c>
      <c r="E639" s="2">
        <f t="shared" ca="1" si="63"/>
        <v>0.35199200878184733</v>
      </c>
      <c r="F639" s="2"/>
      <c r="G639" s="15">
        <f ca="1">_xlfn.NORM.INV(H639,Normaal_Mu,Normaal_Sigma)</f>
        <v>2.1954694979089822</v>
      </c>
      <c r="H639" s="2">
        <f t="shared" ca="1" si="64"/>
        <v>8.0418026471105408E-2</v>
      </c>
      <c r="I639" s="2"/>
      <c r="J639" s="15">
        <f ca="1">-LN(K639) /NegExp_Labda</f>
        <v>8.4342770367591466</v>
      </c>
      <c r="K639" s="2">
        <f t="shared" ca="1" si="65"/>
        <v>0.18510067599584779</v>
      </c>
      <c r="L639" s="2"/>
      <c r="M639" s="17">
        <f ca="1">VLOOKUP(N639,$S$5:$T$105,2,TRUE)</f>
        <v>6</v>
      </c>
      <c r="N639" s="2">
        <f t="shared" ca="1" si="60"/>
        <v>0.74601280346628385</v>
      </c>
      <c r="O639" s="2"/>
      <c r="P639" s="31">
        <f t="shared" ca="1" si="61"/>
        <v>4.5316227211193567</v>
      </c>
      <c r="Q639" s="2"/>
      <c r="R639" s="2"/>
      <c r="S639" s="2"/>
      <c r="T639" s="2"/>
    </row>
    <row r="640" spans="1:20" x14ac:dyDescent="0.25">
      <c r="A640" s="32">
        <f ca="1">Uniform_A+B640*(Uniform_B-Uniform_A)</f>
        <v>3.8399747323062394</v>
      </c>
      <c r="B640" s="2">
        <f t="shared" ca="1" si="62"/>
        <v>0.38399747323062394</v>
      </c>
      <c r="C640" s="4"/>
      <c r="D640" s="5">
        <f ca="1">IF(E640&lt;(Driehoek_C-Driehoek_A)/(Driehoek_B-Driehoek_A),Driehoek_A+SQRT(E640*(Driehoek_B-Driehoek_A)*(Driehoek_C-Driehoek_A)),Driehoek_B-SQRT((1-E640)*(Driehoek_B-Driehoek_A)*(Driehoek_B-Driehoek_C)))</f>
        <v>5.0857121166451149</v>
      </c>
      <c r="E640" s="2">
        <f t="shared" ca="1" si="63"/>
        <v>0.56223858189203235</v>
      </c>
      <c r="F640" s="2"/>
      <c r="G640" s="15">
        <f ca="1">_xlfn.NORM.INV(H640,Normaal_Mu,Normaal_Sigma)</f>
        <v>6.4327252845932055</v>
      </c>
      <c r="H640" s="2">
        <f t="shared" ca="1" si="64"/>
        <v>0.76311627198502618</v>
      </c>
      <c r="I640" s="2"/>
      <c r="J640" s="15">
        <f ca="1">-LN(K640) /NegExp_Labda</f>
        <v>1.5689283161087046</v>
      </c>
      <c r="K640" s="2">
        <f t="shared" ca="1" si="65"/>
        <v>0.73067562203569147</v>
      </c>
      <c r="L640" s="2"/>
      <c r="M640" s="17">
        <f ca="1">VLOOKUP(N640,$S$5:$T$105,2,TRUE)</f>
        <v>3</v>
      </c>
      <c r="N640" s="2">
        <f t="shared" ca="1" si="60"/>
        <v>0.23904278027456982</v>
      </c>
      <c r="O640" s="2"/>
      <c r="P640" s="31">
        <f t="shared" ca="1" si="61"/>
        <v>3.9854680899306532</v>
      </c>
      <c r="Q640" s="2"/>
      <c r="R640" s="2"/>
      <c r="S640" s="2"/>
      <c r="T640" s="2"/>
    </row>
    <row r="641" spans="1:20" x14ac:dyDescent="0.25">
      <c r="A641" s="32">
        <f ca="1">Uniform_A+B641*(Uniform_B-Uniform_A)</f>
        <v>2.6223443573590788</v>
      </c>
      <c r="B641" s="2">
        <f t="shared" ca="1" si="62"/>
        <v>0.26223443573590788</v>
      </c>
      <c r="C641" s="4"/>
      <c r="D641" s="5">
        <f ca="1">IF(E641&lt;(Driehoek_C-Driehoek_A)/(Driehoek_B-Driehoek_A),Driehoek_A+SQRT(E641*(Driehoek_B-Driehoek_A)*(Driehoek_C-Driehoek_A)),Driehoek_B-SQRT((1-E641)*(Driehoek_B-Driehoek_A)*(Driehoek_B-Driehoek_C)))</f>
        <v>4.780804167647263</v>
      </c>
      <c r="E641" s="2">
        <f t="shared" ca="1" si="63"/>
        <v>0.49138247223592268</v>
      </c>
      <c r="F641" s="2"/>
      <c r="G641" s="15">
        <f ca="1">_xlfn.NORM.INV(H641,Normaal_Mu,Normaal_Sigma)</f>
        <v>4.0994798442623175</v>
      </c>
      <c r="H641" s="2">
        <f t="shared" ca="1" si="64"/>
        <v>0.32626146069160633</v>
      </c>
      <c r="I641" s="2"/>
      <c r="J641" s="15">
        <f ca="1">-LN(K641) /NegExp_Labda</f>
        <v>22.384475817941969</v>
      </c>
      <c r="K641" s="2">
        <f t="shared" ca="1" si="65"/>
        <v>1.1368656232180974E-2</v>
      </c>
      <c r="L641" s="2"/>
      <c r="M641" s="17">
        <f ca="1">VLOOKUP(N641,$S$5:$T$105,2,TRUE)</f>
        <v>2</v>
      </c>
      <c r="N641" s="2">
        <f t="shared" ca="1" si="60"/>
        <v>6.6648194874032951E-2</v>
      </c>
      <c r="O641" s="2"/>
      <c r="P641" s="31">
        <f t="shared" ca="1" si="61"/>
        <v>7.1774208374421251</v>
      </c>
      <c r="Q641" s="2"/>
      <c r="R641" s="2"/>
      <c r="S641" s="2"/>
      <c r="T641" s="2"/>
    </row>
    <row r="642" spans="1:20" x14ac:dyDescent="0.25">
      <c r="A642" s="32">
        <f ca="1">Uniform_A+B642*(Uniform_B-Uniform_A)</f>
        <v>4.3810405540136195</v>
      </c>
      <c r="B642" s="2">
        <f t="shared" ca="1" si="62"/>
        <v>0.43810405540136199</v>
      </c>
      <c r="C642" s="4"/>
      <c r="D642" s="5">
        <f ca="1">IF(E642&lt;(Driehoek_C-Driehoek_A)/(Driehoek_B-Driehoek_A),Driehoek_A+SQRT(E642*(Driehoek_B-Driehoek_A)*(Driehoek_C-Driehoek_A)),Driehoek_B-SQRT((1-E642)*(Driehoek_B-Driehoek_A)*(Driehoek_B-Driehoek_C)))</f>
        <v>7.0314831406061025</v>
      </c>
      <c r="E642" s="2">
        <f t="shared" ca="1" si="63"/>
        <v>0.88928403926519961</v>
      </c>
      <c r="F642" s="2"/>
      <c r="G642" s="15">
        <f ca="1">_xlfn.NORM.INV(H642,Normaal_Mu,Normaal_Sigma)</f>
        <v>3.3294235728972286</v>
      </c>
      <c r="H642" s="2">
        <f t="shared" ca="1" si="64"/>
        <v>0.2017777260146798</v>
      </c>
      <c r="I642" s="2"/>
      <c r="J642" s="15">
        <f ca="1">-LN(K642) /NegExp_Labda</f>
        <v>15.657667589980095</v>
      </c>
      <c r="K642" s="2">
        <f t="shared" ca="1" si="65"/>
        <v>4.3650806602729575E-2</v>
      </c>
      <c r="L642" s="2"/>
      <c r="M642" s="17">
        <f ca="1">VLOOKUP(N642,$S$5:$T$105,2,TRUE)</f>
        <v>7</v>
      </c>
      <c r="N642" s="2">
        <f t="shared" ca="1" si="60"/>
        <v>0.80866275140774535</v>
      </c>
      <c r="O642" s="2"/>
      <c r="P642" s="31">
        <f t="shared" ca="1" si="61"/>
        <v>7.4799229714994082</v>
      </c>
      <c r="Q642" s="2"/>
      <c r="R642" s="2"/>
      <c r="S642" s="2"/>
      <c r="T642" s="2"/>
    </row>
    <row r="643" spans="1:20" x14ac:dyDescent="0.25">
      <c r="A643" s="32">
        <f ca="1">Uniform_A+B643*(Uniform_B-Uniform_A)</f>
        <v>0.59407726941678507</v>
      </c>
      <c r="B643" s="2">
        <f t="shared" ca="1" si="62"/>
        <v>5.9407726941678507E-2</v>
      </c>
      <c r="C643" s="4"/>
      <c r="D643" s="5">
        <f ca="1">IF(E643&lt;(Driehoek_C-Driehoek_A)/(Driehoek_B-Driehoek_A),Driehoek_A+SQRT(E643*(Driehoek_B-Driehoek_A)*(Driehoek_C-Driehoek_A)),Driehoek_B-SQRT((1-E643)*(Driehoek_B-Driehoek_A)*(Driehoek_B-Driehoek_C)))</f>
        <v>7.2890886014322191</v>
      </c>
      <c r="E643" s="2">
        <f t="shared" ca="1" si="63"/>
        <v>0.9163652053214526</v>
      </c>
      <c r="F643" s="2"/>
      <c r="G643" s="15">
        <f ca="1">_xlfn.NORM.INV(H643,Normaal_Mu,Normaal_Sigma)</f>
        <v>1.8682635815262971</v>
      </c>
      <c r="H643" s="2">
        <f t="shared" ca="1" si="64"/>
        <v>5.8689736857730268E-2</v>
      </c>
      <c r="I643" s="2"/>
      <c r="J643" s="15">
        <f ca="1">-LN(K643) /NegExp_Labda</f>
        <v>11.530355565288577</v>
      </c>
      <c r="K643" s="2">
        <f t="shared" ca="1" si="65"/>
        <v>9.9652004904987379E-2</v>
      </c>
      <c r="L643" s="2"/>
      <c r="M643" s="17">
        <f ca="1">VLOOKUP(N643,$S$5:$T$105,2,TRUE)</f>
        <v>4</v>
      </c>
      <c r="N643" s="2">
        <f t="shared" ca="1" si="60"/>
        <v>0.29754977331019361</v>
      </c>
      <c r="O643" s="2"/>
      <c r="P643" s="31">
        <f t="shared" ca="1" si="61"/>
        <v>5.0563570035327761</v>
      </c>
      <c r="Q643" s="2"/>
      <c r="R643" s="2"/>
      <c r="S643" s="2"/>
      <c r="T643" s="2"/>
    </row>
    <row r="644" spans="1:20" x14ac:dyDescent="0.25">
      <c r="A644" s="32">
        <f ca="1">Uniform_A+B644*(Uniform_B-Uniform_A)</f>
        <v>7.186193368606637</v>
      </c>
      <c r="B644" s="2">
        <f t="shared" ca="1" si="62"/>
        <v>0.7186193368606637</v>
      </c>
      <c r="C644" s="4"/>
      <c r="D644" s="5">
        <f ca="1">IF(E644&lt;(Driehoek_C-Driehoek_A)/(Driehoek_B-Driehoek_A),Driehoek_A+SQRT(E644*(Driehoek_B-Driehoek_A)*(Driehoek_C-Driehoek_A)),Driehoek_B-SQRT((1-E644)*(Driehoek_B-Driehoek_A)*(Driehoek_B-Driehoek_C)))</f>
        <v>7.0773106692349614</v>
      </c>
      <c r="E644" s="2">
        <f t="shared" ca="1" si="63"/>
        <v>0.8943790210674939</v>
      </c>
      <c r="F644" s="2"/>
      <c r="G644" s="15">
        <f ca="1">_xlfn.NORM.INV(H644,Normaal_Mu,Normaal_Sigma)</f>
        <v>5.2862877656766036</v>
      </c>
      <c r="H644" s="2">
        <f t="shared" ca="1" si="64"/>
        <v>0.5569117258605718</v>
      </c>
      <c r="I644" s="2"/>
      <c r="J644" s="15">
        <f ca="1">-LN(K644) /NegExp_Labda</f>
        <v>4.4963792869037693</v>
      </c>
      <c r="K644" s="2">
        <f t="shared" ca="1" si="65"/>
        <v>0.40686418078365927</v>
      </c>
      <c r="L644" s="2"/>
      <c r="M644" s="17">
        <f ca="1">VLOOKUP(N644,$S$5:$T$105,2,TRUE)</f>
        <v>6</v>
      </c>
      <c r="N644" s="2">
        <f t="shared" ca="1" si="60"/>
        <v>0.72860672651914216</v>
      </c>
      <c r="O644" s="2"/>
      <c r="P644" s="31">
        <f t="shared" ca="1" si="61"/>
        <v>6.0092342180843943</v>
      </c>
      <c r="Q644" s="2"/>
      <c r="R644" s="2"/>
      <c r="S644" s="2"/>
      <c r="T644" s="2"/>
    </row>
    <row r="645" spans="1:20" x14ac:dyDescent="0.25">
      <c r="A645" s="32">
        <f ca="1">Uniform_A+B645*(Uniform_B-Uniform_A)</f>
        <v>4.9779987982968246</v>
      </c>
      <c r="B645" s="2">
        <f t="shared" ca="1" si="62"/>
        <v>0.49779987982968243</v>
      </c>
      <c r="C645" s="4"/>
      <c r="D645" s="5">
        <f ca="1">IF(E645&lt;(Driehoek_C-Driehoek_A)/(Driehoek_B-Driehoek_A),Driehoek_A+SQRT(E645*(Driehoek_B-Driehoek_A)*(Driehoek_C-Driehoek_A)),Driehoek_B-SQRT((1-E645)*(Driehoek_B-Driehoek_A)*(Driehoek_B-Driehoek_C)))</f>
        <v>7.5915576970705132</v>
      </c>
      <c r="E645" s="2">
        <f t="shared" ca="1" si="63"/>
        <v>0.94332257940910524</v>
      </c>
      <c r="F645" s="2"/>
      <c r="G645" s="15">
        <f ca="1">_xlfn.NORM.INV(H645,Normaal_Mu,Normaal_Sigma)</f>
        <v>4.0645064301572598</v>
      </c>
      <c r="H645" s="2">
        <f t="shared" ca="1" si="64"/>
        <v>0.31998283994261034</v>
      </c>
      <c r="I645" s="2"/>
      <c r="J645" s="15">
        <f ca="1">-LN(K645) /NegExp_Labda</f>
        <v>5.3061974148323259</v>
      </c>
      <c r="K645" s="2">
        <f t="shared" ca="1" si="65"/>
        <v>0.34602665027775159</v>
      </c>
      <c r="L645" s="2"/>
      <c r="M645" s="17">
        <f ca="1">VLOOKUP(N645,$S$5:$T$105,2,TRUE)</f>
        <v>3</v>
      </c>
      <c r="N645" s="2">
        <f t="shared" ref="N645:N708" ca="1" si="66">RAND()</f>
        <v>0.21360583095949037</v>
      </c>
      <c r="O645" s="2"/>
      <c r="P645" s="31">
        <f t="shared" ref="P645:P708" ca="1" si="67">SUM(A645,D645,G645,J645,M645)/5</f>
        <v>4.9880520680713847</v>
      </c>
      <c r="Q645" s="2"/>
      <c r="R645" s="2"/>
      <c r="S645" s="2"/>
      <c r="T645" s="2"/>
    </row>
    <row r="646" spans="1:20" x14ac:dyDescent="0.25">
      <c r="A646" s="32">
        <f ca="1">Uniform_A+B646*(Uniform_B-Uniform_A)</f>
        <v>5.4909152294123622</v>
      </c>
      <c r="B646" s="2">
        <f t="shared" ref="B646:B709" ca="1" si="68">RAND()</f>
        <v>0.5490915229412362</v>
      </c>
      <c r="C646" s="4"/>
      <c r="D646" s="5">
        <f ca="1">IF(E646&lt;(Driehoek_C-Driehoek_A)/(Driehoek_B-Driehoek_A),Driehoek_A+SQRT(E646*(Driehoek_B-Driehoek_A)*(Driehoek_C-Driehoek_A)),Driehoek_B-SQRT((1-E646)*(Driehoek_B-Driehoek_A)*(Driehoek_B-Driehoek_C)))</f>
        <v>4.7761332692330241</v>
      </c>
      <c r="E646" s="2">
        <f t="shared" ref="E646:E709" ca="1" si="69">RAND()</f>
        <v>0.49025570973485422</v>
      </c>
      <c r="F646" s="2"/>
      <c r="G646" s="15">
        <f ca="1">_xlfn.NORM.INV(H646,Normaal_Mu,Normaal_Sigma)</f>
        <v>4.4936911974412368</v>
      </c>
      <c r="H646" s="2">
        <f t="shared" ref="H646:H709" ca="1" si="70">RAND()</f>
        <v>0.40007445074030223</v>
      </c>
      <c r="I646" s="2"/>
      <c r="J646" s="15">
        <f ca="1">-LN(K646) /NegExp_Labda</f>
        <v>4.6730980726448248</v>
      </c>
      <c r="K646" s="2">
        <f t="shared" ref="K646:K709" ca="1" si="71">RAND()</f>
        <v>0.39273522789673609</v>
      </c>
      <c r="L646" s="2"/>
      <c r="M646" s="17">
        <f ca="1">VLOOKUP(N646,$S$5:$T$105,2,TRUE)</f>
        <v>5</v>
      </c>
      <c r="N646" s="2">
        <f t="shared" ca="1" si="66"/>
        <v>0.51749765481721366</v>
      </c>
      <c r="O646" s="2"/>
      <c r="P646" s="31">
        <f t="shared" ca="1" si="67"/>
        <v>4.8867675537462905</v>
      </c>
      <c r="Q646" s="2"/>
      <c r="R646" s="2"/>
      <c r="S646" s="2"/>
      <c r="T646" s="2"/>
    </row>
    <row r="647" spans="1:20" x14ac:dyDescent="0.25">
      <c r="A647" s="32">
        <f ca="1">Uniform_A+B647*(Uniform_B-Uniform_A)</f>
        <v>8.2929474912659842</v>
      </c>
      <c r="B647" s="2">
        <f t="shared" ca="1" si="68"/>
        <v>0.82929474912659851</v>
      </c>
      <c r="C647" s="4"/>
      <c r="D647" s="5">
        <f ca="1">IF(E647&lt;(Driehoek_C-Driehoek_A)/(Driehoek_B-Driehoek_A),Driehoek_A+SQRT(E647*(Driehoek_B-Driehoek_A)*(Driehoek_C-Driehoek_A)),Driehoek_B-SQRT((1-E647)*(Driehoek_B-Driehoek_A)*(Driehoek_B-Driehoek_C)))</f>
        <v>3.6357409124994469</v>
      </c>
      <c r="E647" s="2">
        <f t="shared" ca="1" si="69"/>
        <v>0.19111773805889454</v>
      </c>
      <c r="F647" s="2"/>
      <c r="G647" s="15">
        <f ca="1">_xlfn.NORM.INV(H647,Normaal_Mu,Normaal_Sigma)</f>
        <v>2.7865328160484402</v>
      </c>
      <c r="H647" s="2">
        <f t="shared" ca="1" si="70"/>
        <v>0.13420456364142208</v>
      </c>
      <c r="I647" s="2"/>
      <c r="J647" s="15">
        <f ca="1">-LN(K647) /NegExp_Labda</f>
        <v>3.9717769281655362</v>
      </c>
      <c r="K647" s="2">
        <f t="shared" ca="1" si="71"/>
        <v>0.45187242451685738</v>
      </c>
      <c r="L647" s="2"/>
      <c r="M647" s="17">
        <f ca="1">VLOOKUP(N647,$S$5:$T$105,2,TRUE)</f>
        <v>6</v>
      </c>
      <c r="N647" s="2">
        <f t="shared" ca="1" si="66"/>
        <v>0.65683423932734653</v>
      </c>
      <c r="O647" s="2"/>
      <c r="P647" s="31">
        <f t="shared" ca="1" si="67"/>
        <v>4.9373996295958822</v>
      </c>
      <c r="Q647" s="2"/>
      <c r="R647" s="2"/>
      <c r="S647" s="2"/>
      <c r="T647" s="2"/>
    </row>
    <row r="648" spans="1:20" x14ac:dyDescent="0.25">
      <c r="A648" s="32">
        <f ca="1">Uniform_A+B648*(Uniform_B-Uniform_A)</f>
        <v>2.7687666690234272</v>
      </c>
      <c r="B648" s="2">
        <f t="shared" ca="1" si="68"/>
        <v>0.27687666690234269</v>
      </c>
      <c r="C648" s="4"/>
      <c r="D648" s="5">
        <f ca="1">IF(E648&lt;(Driehoek_C-Driehoek_A)/(Driehoek_B-Driehoek_A),Driehoek_A+SQRT(E648*(Driehoek_B-Driehoek_A)*(Driehoek_C-Driehoek_A)),Driehoek_B-SQRT((1-E648)*(Driehoek_B-Driehoek_A)*(Driehoek_B-Driehoek_C)))</f>
        <v>5.0116112626108977</v>
      </c>
      <c r="E648" s="2">
        <f t="shared" ca="1" si="69"/>
        <v>0.54550729369907891</v>
      </c>
      <c r="F648" s="2"/>
      <c r="G648" s="15">
        <f ca="1">_xlfn.NORM.INV(H648,Normaal_Mu,Normaal_Sigma)</f>
        <v>4.1252269567580919</v>
      </c>
      <c r="H648" s="2">
        <f t="shared" ca="1" si="70"/>
        <v>0.33091552864172136</v>
      </c>
      <c r="I648" s="2"/>
      <c r="J648" s="15">
        <f ca="1">-LN(K648) /NegExp_Labda</f>
        <v>4.9209139313969521</v>
      </c>
      <c r="K648" s="2">
        <f t="shared" ca="1" si="71"/>
        <v>0.37374453132920549</v>
      </c>
      <c r="L648" s="2"/>
      <c r="M648" s="17">
        <f ca="1">VLOOKUP(N648,$S$5:$T$105,2,TRUE)</f>
        <v>7</v>
      </c>
      <c r="N648" s="2">
        <f t="shared" ca="1" si="66"/>
        <v>0.82380169607683362</v>
      </c>
      <c r="O648" s="2"/>
      <c r="P648" s="31">
        <f t="shared" ca="1" si="67"/>
        <v>4.7653037639578741</v>
      </c>
      <c r="Q648" s="2"/>
      <c r="R648" s="2"/>
      <c r="S648" s="2"/>
      <c r="T648" s="2"/>
    </row>
    <row r="649" spans="1:20" x14ac:dyDescent="0.25">
      <c r="A649" s="32">
        <f ca="1">Uniform_A+B649*(Uniform_B-Uniform_A)</f>
        <v>9.0740138634663285</v>
      </c>
      <c r="B649" s="2">
        <f t="shared" ca="1" si="68"/>
        <v>0.90740138634663292</v>
      </c>
      <c r="C649" s="4"/>
      <c r="D649" s="5">
        <f ca="1">IF(E649&lt;(Driehoek_C-Driehoek_A)/(Driehoek_B-Driehoek_A),Driehoek_A+SQRT(E649*(Driehoek_B-Driehoek_A)*(Driehoek_C-Driehoek_A)),Driehoek_B-SQRT((1-E649)*(Driehoek_B-Driehoek_A)*(Driehoek_B-Driehoek_C)))</f>
        <v>3.2538825574237631</v>
      </c>
      <c r="E649" s="2">
        <f t="shared" ca="1" si="69"/>
        <v>0.11230153341511118</v>
      </c>
      <c r="F649" s="2"/>
      <c r="G649" s="15">
        <f ca="1">_xlfn.NORM.INV(H649,Normaal_Mu,Normaal_Sigma)</f>
        <v>2.1958058887182474</v>
      </c>
      <c r="H649" s="2">
        <f t="shared" ca="1" si="70"/>
        <v>8.0443133099753594E-2</v>
      </c>
      <c r="I649" s="2"/>
      <c r="J649" s="15">
        <f ca="1">-LN(K649) /NegExp_Labda</f>
        <v>3.3916450687581845</v>
      </c>
      <c r="K649" s="2">
        <f t="shared" ca="1" si="71"/>
        <v>0.50746425007386686</v>
      </c>
      <c r="L649" s="2"/>
      <c r="M649" s="17">
        <f ca="1">VLOOKUP(N649,$S$5:$T$105,2,TRUE)</f>
        <v>4</v>
      </c>
      <c r="N649" s="2">
        <f t="shared" ca="1" si="66"/>
        <v>0.28871065908496707</v>
      </c>
      <c r="O649" s="2"/>
      <c r="P649" s="31">
        <f t="shared" ca="1" si="67"/>
        <v>4.3830694756733042</v>
      </c>
      <c r="Q649" s="2"/>
      <c r="R649" s="2"/>
      <c r="S649" s="2"/>
      <c r="T649" s="2"/>
    </row>
    <row r="650" spans="1:20" x14ac:dyDescent="0.25">
      <c r="A650" s="32">
        <f ca="1">Uniform_A+B650*(Uniform_B-Uniform_A)</f>
        <v>9.0777723683680929</v>
      </c>
      <c r="B650" s="2">
        <f t="shared" ca="1" si="68"/>
        <v>0.90777723683680922</v>
      </c>
      <c r="C650" s="4"/>
      <c r="D650" s="5">
        <f ca="1">IF(E650&lt;(Driehoek_C-Driehoek_A)/(Driehoek_B-Driehoek_A),Driehoek_A+SQRT(E650*(Driehoek_B-Driehoek_A)*(Driehoek_C-Driehoek_A)),Driehoek_B-SQRT((1-E650)*(Driehoek_B-Driehoek_A)*(Driehoek_B-Driehoek_C)))</f>
        <v>5.1808509848892967</v>
      </c>
      <c r="E650" s="2">
        <f t="shared" ca="1" si="69"/>
        <v>0.58326002286796996</v>
      </c>
      <c r="F650" s="2"/>
      <c r="G650" s="15">
        <f ca="1">_xlfn.NORM.INV(H650,Normaal_Mu,Normaal_Sigma)</f>
        <v>7.4008483426866984</v>
      </c>
      <c r="H650" s="2">
        <f t="shared" ca="1" si="70"/>
        <v>0.88501267697625308</v>
      </c>
      <c r="I650" s="2"/>
      <c r="J650" s="15">
        <f ca="1">-LN(K650) /NegExp_Labda</f>
        <v>4.7727729926049038</v>
      </c>
      <c r="K650" s="2">
        <f t="shared" ca="1" si="71"/>
        <v>0.38498357862696786</v>
      </c>
      <c r="L650" s="2"/>
      <c r="M650" s="17">
        <f ca="1">VLOOKUP(N650,$S$5:$T$105,2,TRUE)</f>
        <v>3</v>
      </c>
      <c r="N650" s="2">
        <f t="shared" ca="1" si="66"/>
        <v>0.24470322843685266</v>
      </c>
      <c r="O650" s="2"/>
      <c r="P650" s="31">
        <f t="shared" ca="1" si="67"/>
        <v>5.8864489377097984</v>
      </c>
      <c r="Q650" s="2"/>
      <c r="R650" s="2"/>
      <c r="S650" s="2"/>
      <c r="T650" s="2"/>
    </row>
    <row r="651" spans="1:20" x14ac:dyDescent="0.25">
      <c r="A651" s="32">
        <f ca="1">Uniform_A+B651*(Uniform_B-Uniform_A)</f>
        <v>1.4017524838416529</v>
      </c>
      <c r="B651" s="2">
        <f t="shared" ca="1" si="68"/>
        <v>0.14017524838416529</v>
      </c>
      <c r="C651" s="4"/>
      <c r="D651" s="5">
        <f ca="1">IF(E651&lt;(Driehoek_C-Driehoek_A)/(Driehoek_B-Driehoek_A),Driehoek_A+SQRT(E651*(Driehoek_B-Driehoek_A)*(Driehoek_C-Driehoek_A)),Driehoek_B-SQRT((1-E651)*(Driehoek_B-Driehoek_A)*(Driehoek_B-Driehoek_C)))</f>
        <v>5.4960030336123484</v>
      </c>
      <c r="E651" s="2">
        <f t="shared" ca="1" si="69"/>
        <v>0.64920015027274669</v>
      </c>
      <c r="F651" s="2"/>
      <c r="G651" s="15">
        <f ca="1">_xlfn.NORM.INV(H651,Normaal_Mu,Normaal_Sigma)</f>
        <v>1.2902863453568654</v>
      </c>
      <c r="H651" s="2">
        <f t="shared" ca="1" si="70"/>
        <v>3.1808337240599616E-2</v>
      </c>
      <c r="I651" s="2"/>
      <c r="J651" s="15">
        <f ca="1">-LN(K651) /NegExp_Labda</f>
        <v>3.6554646868745677</v>
      </c>
      <c r="K651" s="2">
        <f t="shared" ca="1" si="71"/>
        <v>0.48138258146185831</v>
      </c>
      <c r="L651" s="2"/>
      <c r="M651" s="17">
        <f ca="1">VLOOKUP(N651,$S$5:$T$105,2,TRUE)</f>
        <v>5</v>
      </c>
      <c r="N651" s="2">
        <f t="shared" ca="1" si="66"/>
        <v>0.52049955168784157</v>
      </c>
      <c r="O651" s="2"/>
      <c r="P651" s="31">
        <f t="shared" ca="1" si="67"/>
        <v>3.3687013099370873</v>
      </c>
      <c r="Q651" s="2"/>
      <c r="R651" s="2"/>
      <c r="S651" s="2"/>
      <c r="T651" s="2"/>
    </row>
    <row r="652" spans="1:20" x14ac:dyDescent="0.25">
      <c r="A652" s="32">
        <f ca="1">Uniform_A+B652*(Uniform_B-Uniform_A)</f>
        <v>1.5639546555145278</v>
      </c>
      <c r="B652" s="2">
        <f t="shared" ca="1" si="68"/>
        <v>0.15639546555145278</v>
      </c>
      <c r="C652" s="4"/>
      <c r="D652" s="5">
        <f ca="1">IF(E652&lt;(Driehoek_C-Driehoek_A)/(Driehoek_B-Driehoek_A),Driehoek_A+SQRT(E652*(Driehoek_B-Driehoek_A)*(Driehoek_C-Driehoek_A)),Driehoek_B-SQRT((1-E652)*(Driehoek_B-Driehoek_A)*(Driehoek_B-Driehoek_C)))</f>
        <v>3.3859216447069915</v>
      </c>
      <c r="E652" s="2">
        <f t="shared" ca="1" si="69"/>
        <v>0.13719848609052376</v>
      </c>
      <c r="F652" s="2"/>
      <c r="G652" s="15">
        <f ca="1">_xlfn.NORM.INV(H652,Normaal_Mu,Normaal_Sigma)</f>
        <v>4.5313189309290491</v>
      </c>
      <c r="H652" s="2">
        <f t="shared" ca="1" si="70"/>
        <v>0.40736030992356509</v>
      </c>
      <c r="I652" s="2"/>
      <c r="J652" s="15">
        <f ca="1">-LN(K652) /NegExp_Labda</f>
        <v>6.4928619555222884</v>
      </c>
      <c r="K652" s="2">
        <f t="shared" ca="1" si="71"/>
        <v>0.27292113969731979</v>
      </c>
      <c r="L652" s="2"/>
      <c r="M652" s="17">
        <f ca="1">VLOOKUP(N652,$S$5:$T$105,2,TRUE)</f>
        <v>7</v>
      </c>
      <c r="N652" s="2">
        <f t="shared" ca="1" si="66"/>
        <v>0.77496604623049292</v>
      </c>
      <c r="O652" s="2"/>
      <c r="P652" s="31">
        <f t="shared" ca="1" si="67"/>
        <v>4.5948114373345721</v>
      </c>
      <c r="Q652" s="2"/>
      <c r="R652" s="2"/>
      <c r="S652" s="2"/>
      <c r="T652" s="2"/>
    </row>
    <row r="653" spans="1:20" x14ac:dyDescent="0.25">
      <c r="A653" s="32">
        <f ca="1">Uniform_A+B653*(Uniform_B-Uniform_A)</f>
        <v>7.6600244907930115</v>
      </c>
      <c r="B653" s="2">
        <f t="shared" ca="1" si="68"/>
        <v>0.76600244907930115</v>
      </c>
      <c r="C653" s="4"/>
      <c r="D653" s="5">
        <f ca="1">IF(E653&lt;(Driehoek_C-Driehoek_A)/(Driehoek_B-Driehoek_A),Driehoek_A+SQRT(E653*(Driehoek_B-Driehoek_A)*(Driehoek_C-Driehoek_A)),Driehoek_B-SQRT((1-E653)*(Driehoek_B-Driehoek_A)*(Driehoek_B-Driehoek_C)))</f>
        <v>8.0140803350499024</v>
      </c>
      <c r="E653" s="2">
        <f t="shared" ca="1" si="69"/>
        <v>0.97222749755041959</v>
      </c>
      <c r="F653" s="2"/>
      <c r="G653" s="15">
        <f ca="1">_xlfn.NORM.INV(H653,Normaal_Mu,Normaal_Sigma)</f>
        <v>5.1260475674720416</v>
      </c>
      <c r="H653" s="2">
        <f t="shared" ca="1" si="70"/>
        <v>0.52512621735852705</v>
      </c>
      <c r="I653" s="2"/>
      <c r="J653" s="15">
        <f ca="1">-LN(K653) /NegExp_Labda</f>
        <v>16.466831646358777</v>
      </c>
      <c r="K653" s="2">
        <f t="shared" ca="1" si="71"/>
        <v>3.7128651519376832E-2</v>
      </c>
      <c r="L653" s="2"/>
      <c r="M653" s="17">
        <f ca="1">VLOOKUP(N653,$S$5:$T$105,2,TRUE)</f>
        <v>6</v>
      </c>
      <c r="N653" s="2">
        <f t="shared" ca="1" si="66"/>
        <v>0.69660107089031986</v>
      </c>
      <c r="O653" s="2"/>
      <c r="P653" s="31">
        <f t="shared" ca="1" si="67"/>
        <v>8.6533968079347456</v>
      </c>
      <c r="Q653" s="2"/>
      <c r="R653" s="2"/>
      <c r="S653" s="2"/>
      <c r="T653" s="2"/>
    </row>
    <row r="654" spans="1:20" x14ac:dyDescent="0.25">
      <c r="A654" s="32">
        <f ca="1">Uniform_A+B654*(Uniform_B-Uniform_A)</f>
        <v>6.9436269287101293</v>
      </c>
      <c r="B654" s="2">
        <f t="shared" ca="1" si="68"/>
        <v>0.69436269287101293</v>
      </c>
      <c r="C654" s="4"/>
      <c r="D654" s="5">
        <f ca="1">IF(E654&lt;(Driehoek_C-Driehoek_A)/(Driehoek_B-Driehoek_A),Driehoek_A+SQRT(E654*(Driehoek_B-Driehoek_A)*(Driehoek_C-Driehoek_A)),Driehoek_B-SQRT((1-E654)*(Driehoek_B-Driehoek_A)*(Driehoek_B-Driehoek_C)))</f>
        <v>3.3217185369963298</v>
      </c>
      <c r="E654" s="2">
        <f t="shared" ca="1" si="69"/>
        <v>0.12478142078855137</v>
      </c>
      <c r="F654" s="2"/>
      <c r="G654" s="15">
        <f ca="1">_xlfn.NORM.INV(H654,Normaal_Mu,Normaal_Sigma)</f>
        <v>3.1998977145052296</v>
      </c>
      <c r="H654" s="2">
        <f t="shared" ca="1" si="70"/>
        <v>0.18404651732922728</v>
      </c>
      <c r="I654" s="2"/>
      <c r="J654" s="15">
        <f ca="1">-LN(K654) /NegExp_Labda</f>
        <v>8.7730557124927305E-2</v>
      </c>
      <c r="K654" s="2">
        <f t="shared" ca="1" si="71"/>
        <v>0.98260692521489423</v>
      </c>
      <c r="L654" s="2"/>
      <c r="M654" s="17">
        <f ca="1">VLOOKUP(N654,$S$5:$T$105,2,TRUE)</f>
        <v>1</v>
      </c>
      <c r="N654" s="2">
        <f t="shared" ca="1" si="66"/>
        <v>1.6967256638084294E-2</v>
      </c>
      <c r="O654" s="2"/>
      <c r="P654" s="31">
        <f t="shared" ca="1" si="67"/>
        <v>2.9105947474673237</v>
      </c>
      <c r="Q654" s="2"/>
      <c r="R654" s="2"/>
      <c r="S654" s="2"/>
      <c r="T654" s="2"/>
    </row>
    <row r="655" spans="1:20" x14ac:dyDescent="0.25">
      <c r="A655" s="32">
        <f ca="1">Uniform_A+B655*(Uniform_B-Uniform_A)</f>
        <v>9.5237305688542424</v>
      </c>
      <c r="B655" s="2">
        <f t="shared" ca="1" si="68"/>
        <v>0.95237305688542429</v>
      </c>
      <c r="C655" s="4"/>
      <c r="D655" s="5">
        <f ca="1">IF(E655&lt;(Driehoek_C-Driehoek_A)/(Driehoek_B-Driehoek_A),Driehoek_A+SQRT(E655*(Driehoek_B-Driehoek_A)*(Driehoek_C-Driehoek_A)),Driehoek_B-SQRT((1-E655)*(Driehoek_B-Driehoek_A)*(Driehoek_B-Driehoek_C)))</f>
        <v>5.2929095460857001</v>
      </c>
      <c r="E655" s="2">
        <f t="shared" ca="1" si="69"/>
        <v>0.60735658189992769</v>
      </c>
      <c r="F655" s="2"/>
      <c r="G655" s="15">
        <f ca="1">_xlfn.NORM.INV(H655,Normaal_Mu,Normaal_Sigma)</f>
        <v>4.7199508404010722</v>
      </c>
      <c r="H655" s="2">
        <f t="shared" ca="1" si="70"/>
        <v>0.44432028491823428</v>
      </c>
      <c r="I655" s="2"/>
      <c r="J655" s="15">
        <f ca="1">-LN(K655) /NegExp_Labda</f>
        <v>10.726352629547257</v>
      </c>
      <c r="K655" s="2">
        <f t="shared" ca="1" si="71"/>
        <v>0.1170363713903203</v>
      </c>
      <c r="L655" s="2"/>
      <c r="M655" s="17">
        <f ca="1">VLOOKUP(N655,$S$5:$T$105,2,TRUE)</f>
        <v>7</v>
      </c>
      <c r="N655" s="2">
        <f t="shared" ca="1" si="66"/>
        <v>0.83575956441506227</v>
      </c>
      <c r="O655" s="2"/>
      <c r="P655" s="31">
        <f t="shared" ca="1" si="67"/>
        <v>7.4525887169776555</v>
      </c>
      <c r="Q655" s="2"/>
      <c r="R655" s="2"/>
      <c r="S655" s="2"/>
      <c r="T655" s="2"/>
    </row>
    <row r="656" spans="1:20" x14ac:dyDescent="0.25">
      <c r="A656" s="32">
        <f ca="1">Uniform_A+B656*(Uniform_B-Uniform_A)</f>
        <v>5.9771348222900436</v>
      </c>
      <c r="B656" s="2">
        <f t="shared" ca="1" si="68"/>
        <v>0.59771348222900433</v>
      </c>
      <c r="C656" s="4"/>
      <c r="D656" s="5">
        <f ca="1">IF(E656&lt;(Driehoek_C-Driehoek_A)/(Driehoek_B-Driehoek_A),Driehoek_A+SQRT(E656*(Driehoek_B-Driehoek_A)*(Driehoek_C-Driehoek_A)),Driehoek_B-SQRT((1-E656)*(Driehoek_B-Driehoek_A)*(Driehoek_B-Driehoek_C)))</f>
        <v>6.4837265422897561</v>
      </c>
      <c r="E656" s="2">
        <f t="shared" ca="1" si="69"/>
        <v>0.81909622531494097</v>
      </c>
      <c r="F656" s="2"/>
      <c r="G656" s="15">
        <f ca="1">_xlfn.NORM.INV(H656,Normaal_Mu,Normaal_Sigma)</f>
        <v>10.362151378896691</v>
      </c>
      <c r="H656" s="2">
        <f t="shared" ca="1" si="70"/>
        <v>0.9963307042425994</v>
      </c>
      <c r="I656" s="2"/>
      <c r="J656" s="15">
        <f ca="1">-LN(K656) /NegExp_Labda</f>
        <v>3.4186655239281558</v>
      </c>
      <c r="K656" s="2">
        <f t="shared" ca="1" si="71"/>
        <v>0.50472926378350225</v>
      </c>
      <c r="L656" s="2"/>
      <c r="M656" s="17">
        <f ca="1">VLOOKUP(N656,$S$5:$T$105,2,TRUE)</f>
        <v>8</v>
      </c>
      <c r="N656" s="2">
        <f t="shared" ca="1" si="66"/>
        <v>0.92021404502301485</v>
      </c>
      <c r="O656" s="2"/>
      <c r="P656" s="31">
        <f t="shared" ca="1" si="67"/>
        <v>6.8483356534809285</v>
      </c>
      <c r="Q656" s="2"/>
      <c r="R656" s="2"/>
      <c r="S656" s="2"/>
      <c r="T656" s="2"/>
    </row>
    <row r="657" spans="1:20" x14ac:dyDescent="0.25">
      <c r="A657" s="32">
        <f ca="1">Uniform_A+B657*(Uniform_B-Uniform_A)</f>
        <v>3.0455182720712726</v>
      </c>
      <c r="B657" s="2">
        <f t="shared" ca="1" si="68"/>
        <v>0.30455182720712726</v>
      </c>
      <c r="C657" s="4"/>
      <c r="D657" s="5">
        <f ca="1">IF(E657&lt;(Driehoek_C-Driehoek_A)/(Driehoek_B-Driehoek_A),Driehoek_A+SQRT(E657*(Driehoek_B-Driehoek_A)*(Driehoek_C-Driehoek_A)),Driehoek_B-SQRT((1-E657)*(Driehoek_B-Driehoek_A)*(Driehoek_B-Driehoek_C)))</f>
        <v>6.1170005959822795</v>
      </c>
      <c r="E657" s="2">
        <f t="shared" ca="1" si="69"/>
        <v>0.76252326961238481</v>
      </c>
      <c r="F657" s="2"/>
      <c r="G657" s="15">
        <f ca="1">_xlfn.NORM.INV(H657,Normaal_Mu,Normaal_Sigma)</f>
        <v>7.2950564644869544</v>
      </c>
      <c r="H657" s="2">
        <f t="shared" ca="1" si="70"/>
        <v>0.87441831410491189</v>
      </c>
      <c r="I657" s="2"/>
      <c r="J657" s="15">
        <f ca="1">-LN(K657) /NegExp_Labda</f>
        <v>0.68615508190125907</v>
      </c>
      <c r="K657" s="2">
        <f t="shared" ca="1" si="71"/>
        <v>0.87176880999289053</v>
      </c>
      <c r="L657" s="2"/>
      <c r="M657" s="17">
        <f ca="1">VLOOKUP(N657,$S$5:$T$105,2,TRUE)</f>
        <v>10</v>
      </c>
      <c r="N657" s="2">
        <f t="shared" ca="1" si="66"/>
        <v>0.97500673343508082</v>
      </c>
      <c r="O657" s="2"/>
      <c r="P657" s="31">
        <f t="shared" ca="1" si="67"/>
        <v>5.4287460828883534</v>
      </c>
      <c r="Q657" s="2"/>
      <c r="R657" s="2"/>
      <c r="S657" s="2"/>
      <c r="T657" s="2"/>
    </row>
    <row r="658" spans="1:20" x14ac:dyDescent="0.25">
      <c r="A658" s="32">
        <f ca="1">Uniform_A+B658*(Uniform_B-Uniform_A)</f>
        <v>2.0557573804469218</v>
      </c>
      <c r="B658" s="2">
        <f t="shared" ca="1" si="68"/>
        <v>0.2055757380446922</v>
      </c>
      <c r="C658" s="4"/>
      <c r="D658" s="5">
        <f ca="1">IF(E658&lt;(Driehoek_C-Driehoek_A)/(Driehoek_B-Driehoek_A),Driehoek_A+SQRT(E658*(Driehoek_B-Driehoek_A)*(Driehoek_C-Driehoek_A)),Driehoek_B-SQRT((1-E658)*(Driehoek_B-Driehoek_A)*(Driehoek_B-Driehoek_C)))</f>
        <v>3.359218364520383</v>
      </c>
      <c r="E658" s="2">
        <f t="shared" ca="1" si="69"/>
        <v>0.13196246874639028</v>
      </c>
      <c r="F658" s="2"/>
      <c r="G658" s="15">
        <f ca="1">_xlfn.NORM.INV(H658,Normaal_Mu,Normaal_Sigma)</f>
        <v>5.256374483667746</v>
      </c>
      <c r="H658" s="2">
        <f t="shared" ca="1" si="70"/>
        <v>0.55099960184325147</v>
      </c>
      <c r="I658" s="2"/>
      <c r="J658" s="15">
        <f ca="1">-LN(K658) /NegExp_Labda</f>
        <v>0.67948037380267368</v>
      </c>
      <c r="K658" s="2">
        <f t="shared" ca="1" si="71"/>
        <v>0.87293334758202845</v>
      </c>
      <c r="L658" s="2"/>
      <c r="M658" s="17">
        <f ca="1">VLOOKUP(N658,$S$5:$T$105,2,TRUE)</f>
        <v>3</v>
      </c>
      <c r="N658" s="2">
        <f t="shared" ca="1" si="66"/>
        <v>0.25932467559410999</v>
      </c>
      <c r="O658" s="2"/>
      <c r="P658" s="31">
        <f t="shared" ca="1" si="67"/>
        <v>2.870166120487545</v>
      </c>
      <c r="Q658" s="2"/>
      <c r="R658" s="2"/>
      <c r="S658" s="2"/>
      <c r="T658" s="2"/>
    </row>
    <row r="659" spans="1:20" x14ac:dyDescent="0.25">
      <c r="A659" s="32">
        <f ca="1">Uniform_A+B659*(Uniform_B-Uniform_A)</f>
        <v>5.6121441524454969</v>
      </c>
      <c r="B659" s="2">
        <f t="shared" ca="1" si="68"/>
        <v>0.56121441524454974</v>
      </c>
      <c r="C659" s="4"/>
      <c r="D659" s="5">
        <f ca="1">IF(E659&lt;(Driehoek_C-Driehoek_A)/(Driehoek_B-Driehoek_A),Driehoek_A+SQRT(E659*(Driehoek_B-Driehoek_A)*(Driehoek_C-Driehoek_A)),Driehoek_B-SQRT((1-E659)*(Driehoek_B-Driehoek_A)*(Driehoek_B-Driehoek_C)))</f>
        <v>4.9975519712575398</v>
      </c>
      <c r="E659" s="2">
        <f t="shared" ca="1" si="69"/>
        <v>0.54229742220615984</v>
      </c>
      <c r="F659" s="2"/>
      <c r="G659" s="15">
        <f ca="1">_xlfn.NORM.INV(H659,Normaal_Mu,Normaal_Sigma)</f>
        <v>6.5298211687659391</v>
      </c>
      <c r="H659" s="2">
        <f t="shared" ca="1" si="70"/>
        <v>0.77783760460734486</v>
      </c>
      <c r="I659" s="2"/>
      <c r="J659" s="15">
        <f ca="1">-LN(K659) /NegExp_Labda</f>
        <v>15.864992832393575</v>
      </c>
      <c r="K659" s="2">
        <f t="shared" ca="1" si="71"/>
        <v>4.1877835969777455E-2</v>
      </c>
      <c r="L659" s="2"/>
      <c r="M659" s="17">
        <f ca="1">VLOOKUP(N659,$S$5:$T$105,2,TRUE)</f>
        <v>1</v>
      </c>
      <c r="N659" s="2">
        <f t="shared" ca="1" si="66"/>
        <v>1.2023812408231027E-2</v>
      </c>
      <c r="O659" s="2"/>
      <c r="P659" s="31">
        <f t="shared" ca="1" si="67"/>
        <v>6.8009020249725101</v>
      </c>
      <c r="Q659" s="2"/>
      <c r="R659" s="2"/>
      <c r="S659" s="2"/>
      <c r="T659" s="2"/>
    </row>
    <row r="660" spans="1:20" x14ac:dyDescent="0.25">
      <c r="A660" s="32">
        <f ca="1">Uniform_A+B660*(Uniform_B-Uniform_A)</f>
        <v>3.5025775088435438</v>
      </c>
      <c r="B660" s="2">
        <f t="shared" ca="1" si="68"/>
        <v>0.3502577508843544</v>
      </c>
      <c r="C660" s="4"/>
      <c r="D660" s="5">
        <f ca="1">IF(E660&lt;(Driehoek_C-Driehoek_A)/(Driehoek_B-Driehoek_A),Driehoek_A+SQRT(E660*(Driehoek_B-Driehoek_A)*(Driehoek_C-Driehoek_A)),Driehoek_B-SQRT((1-E660)*(Driehoek_B-Driehoek_A)*(Driehoek_B-Driehoek_C)))</f>
        <v>5.3215697524024641</v>
      </c>
      <c r="E660" s="2">
        <f t="shared" ca="1" si="69"/>
        <v>0.61340431181598654</v>
      </c>
      <c r="F660" s="2"/>
      <c r="G660" s="15">
        <f ca="1">_xlfn.NORM.INV(H660,Normaal_Mu,Normaal_Sigma)</f>
        <v>3.6225753746997631</v>
      </c>
      <c r="H660" s="2">
        <f t="shared" ca="1" si="70"/>
        <v>0.24550216315588169</v>
      </c>
      <c r="I660" s="2"/>
      <c r="J660" s="15">
        <f ca="1">-LN(K660) /NegExp_Labda</f>
        <v>0.55313553140172278</v>
      </c>
      <c r="K660" s="2">
        <f t="shared" ca="1" si="71"/>
        <v>0.8952725281962115</v>
      </c>
      <c r="L660" s="2"/>
      <c r="M660" s="17">
        <f ca="1">VLOOKUP(N660,$S$5:$T$105,2,TRUE)</f>
        <v>2</v>
      </c>
      <c r="N660" s="2">
        <f t="shared" ca="1" si="66"/>
        <v>0.1010458745993652</v>
      </c>
      <c r="O660" s="2"/>
      <c r="P660" s="31">
        <f t="shared" ca="1" si="67"/>
        <v>2.9999716334694986</v>
      </c>
      <c r="Q660" s="2"/>
      <c r="R660" s="2"/>
      <c r="S660" s="2"/>
      <c r="T660" s="2"/>
    </row>
    <row r="661" spans="1:20" x14ac:dyDescent="0.25">
      <c r="A661" s="32">
        <f ca="1">Uniform_A+B661*(Uniform_B-Uniform_A)</f>
        <v>7.9009201491480603</v>
      </c>
      <c r="B661" s="2">
        <f t="shared" ca="1" si="68"/>
        <v>0.79009201491480607</v>
      </c>
      <c r="C661" s="4"/>
      <c r="D661" s="5">
        <f ca="1">IF(E661&lt;(Driehoek_C-Driehoek_A)/(Driehoek_B-Driehoek_A),Driehoek_A+SQRT(E661*(Driehoek_B-Driehoek_A)*(Driehoek_C-Driehoek_A)),Driehoek_B-SQRT((1-E661)*(Driehoek_B-Driehoek_A)*(Driehoek_B-Driehoek_C)))</f>
        <v>2.3021467623667768</v>
      </c>
      <c r="E661" s="2">
        <f t="shared" ca="1" si="69"/>
        <v>6.5209047149089594E-3</v>
      </c>
      <c r="F661" s="2"/>
      <c r="G661" s="15">
        <f ca="1">_xlfn.NORM.INV(H661,Normaal_Mu,Normaal_Sigma)</f>
        <v>8.2393238971654021</v>
      </c>
      <c r="H661" s="2">
        <f t="shared" ca="1" si="70"/>
        <v>0.94734754282657718</v>
      </c>
      <c r="I661" s="2"/>
      <c r="J661" s="15">
        <f ca="1">-LN(K661) /NegExp_Labda</f>
        <v>3.2395404746841363</v>
      </c>
      <c r="K661" s="2">
        <f t="shared" ca="1" si="71"/>
        <v>0.52313899001513653</v>
      </c>
      <c r="L661" s="2"/>
      <c r="M661" s="17">
        <f ca="1">VLOOKUP(N661,$S$5:$T$105,2,TRUE)</f>
        <v>2</v>
      </c>
      <c r="N661" s="2">
        <f t="shared" ca="1" si="66"/>
        <v>4.7887693715982449E-2</v>
      </c>
      <c r="O661" s="2"/>
      <c r="P661" s="31">
        <f t="shared" ca="1" si="67"/>
        <v>4.7363862566728745</v>
      </c>
      <c r="Q661" s="2"/>
      <c r="R661" s="2"/>
      <c r="S661" s="2"/>
      <c r="T661" s="2"/>
    </row>
    <row r="662" spans="1:20" x14ac:dyDescent="0.25">
      <c r="A662" s="32">
        <f ca="1">Uniform_A+B662*(Uniform_B-Uniform_A)</f>
        <v>4.6615765859556566</v>
      </c>
      <c r="B662" s="2">
        <f t="shared" ca="1" si="68"/>
        <v>0.46615765859556568</v>
      </c>
      <c r="C662" s="4"/>
      <c r="D662" s="5">
        <f ca="1">IF(E662&lt;(Driehoek_C-Driehoek_A)/(Driehoek_B-Driehoek_A),Driehoek_A+SQRT(E662*(Driehoek_B-Driehoek_A)*(Driehoek_C-Driehoek_A)),Driehoek_B-SQRT((1-E662)*(Driehoek_B-Driehoek_A)*(Driehoek_B-Driehoek_C)))</f>
        <v>5.9894943441348794</v>
      </c>
      <c r="E662" s="2">
        <f t="shared" ca="1" si="69"/>
        <v>0.74105301988583194</v>
      </c>
      <c r="F662" s="2"/>
      <c r="G662" s="15">
        <f ca="1">_xlfn.NORM.INV(H662,Normaal_Mu,Normaal_Sigma)</f>
        <v>3.2308368878163556</v>
      </c>
      <c r="H662" s="2">
        <f t="shared" ca="1" si="70"/>
        <v>0.18819117893587733</v>
      </c>
      <c r="I662" s="2"/>
      <c r="J662" s="15">
        <f ca="1">-LN(K662) /NegExp_Labda</f>
        <v>12.653047069516587</v>
      </c>
      <c r="K662" s="2">
        <f t="shared" ca="1" si="71"/>
        <v>7.9610489760501557E-2</v>
      </c>
      <c r="L662" s="2"/>
      <c r="M662" s="17">
        <f ca="1">VLOOKUP(N662,$S$5:$T$105,2,TRUE)</f>
        <v>3</v>
      </c>
      <c r="N662" s="2">
        <f t="shared" ca="1" si="66"/>
        <v>0.15400441870068549</v>
      </c>
      <c r="O662" s="2"/>
      <c r="P662" s="31">
        <f t="shared" ca="1" si="67"/>
        <v>5.9069909774846963</v>
      </c>
      <c r="Q662" s="2"/>
      <c r="R662" s="2"/>
      <c r="S662" s="2"/>
      <c r="T662" s="2"/>
    </row>
    <row r="663" spans="1:20" x14ac:dyDescent="0.25">
      <c r="A663" s="32">
        <f ca="1">Uniform_A+B663*(Uniform_B-Uniform_A)</f>
        <v>8.6620193185073191</v>
      </c>
      <c r="B663" s="2">
        <f t="shared" ca="1" si="68"/>
        <v>0.86620193185073191</v>
      </c>
      <c r="C663" s="4"/>
      <c r="D663" s="5">
        <f ca="1">IF(E663&lt;(Driehoek_C-Driehoek_A)/(Driehoek_B-Driehoek_A),Driehoek_A+SQRT(E663*(Driehoek_B-Driehoek_A)*(Driehoek_C-Driehoek_A)),Driehoek_B-SQRT((1-E663)*(Driehoek_B-Driehoek_A)*(Driehoek_B-Driehoek_C)))</f>
        <v>5.6602359826596631</v>
      </c>
      <c r="E663" s="2">
        <f t="shared" ca="1" si="69"/>
        <v>0.68131360881367808</v>
      </c>
      <c r="F663" s="2"/>
      <c r="G663" s="15">
        <f ca="1">_xlfn.NORM.INV(H663,Normaal_Mu,Normaal_Sigma)</f>
        <v>7.6309059798867978</v>
      </c>
      <c r="H663" s="2">
        <f t="shared" ca="1" si="70"/>
        <v>0.90582114668949387</v>
      </c>
      <c r="I663" s="2"/>
      <c r="J663" s="15">
        <f ca="1">-LN(K663) /NegExp_Labda</f>
        <v>16.166936612545488</v>
      </c>
      <c r="K663" s="2">
        <f t="shared" ca="1" si="71"/>
        <v>3.9423731466782241E-2</v>
      </c>
      <c r="L663" s="2"/>
      <c r="M663" s="17">
        <f ca="1">VLOOKUP(N663,$S$5:$T$105,2,TRUE)</f>
        <v>4</v>
      </c>
      <c r="N663" s="2">
        <f t="shared" ca="1" si="66"/>
        <v>0.32897580161781159</v>
      </c>
      <c r="O663" s="2"/>
      <c r="P663" s="31">
        <f t="shared" ca="1" si="67"/>
        <v>8.4240195787198537</v>
      </c>
      <c r="Q663" s="2"/>
      <c r="R663" s="2"/>
      <c r="S663" s="2"/>
      <c r="T663" s="2"/>
    </row>
    <row r="664" spans="1:20" x14ac:dyDescent="0.25">
      <c r="A664" s="32">
        <f ca="1">Uniform_A+B664*(Uniform_B-Uniform_A)</f>
        <v>1.9582075239585806</v>
      </c>
      <c r="B664" s="2">
        <f t="shared" ca="1" si="68"/>
        <v>0.19582075239585806</v>
      </c>
      <c r="C664" s="4"/>
      <c r="D664" s="5">
        <f ca="1">IF(E664&lt;(Driehoek_C-Driehoek_A)/(Driehoek_B-Driehoek_A),Driehoek_A+SQRT(E664*(Driehoek_B-Driehoek_A)*(Driehoek_C-Driehoek_A)),Driehoek_B-SQRT((1-E664)*(Driehoek_B-Driehoek_A)*(Driehoek_B-Driehoek_C)))</f>
        <v>2.6095859211650345</v>
      </c>
      <c r="E664" s="2">
        <f t="shared" ca="1" si="69"/>
        <v>2.6542499663044561E-2</v>
      </c>
      <c r="F664" s="2"/>
      <c r="G664" s="15">
        <f ca="1">_xlfn.NORM.INV(H664,Normaal_Mu,Normaal_Sigma)</f>
        <v>5.0313696152252598</v>
      </c>
      <c r="H664" s="2">
        <f t="shared" ca="1" si="70"/>
        <v>0.5062570763617027</v>
      </c>
      <c r="I664" s="2"/>
      <c r="J664" s="15">
        <f ca="1">-LN(K664) /NegExp_Labda</f>
        <v>5.998726066516272</v>
      </c>
      <c r="K664" s="2">
        <f t="shared" ca="1" si="71"/>
        <v>0.30127096196756542</v>
      </c>
      <c r="L664" s="2"/>
      <c r="M664" s="17">
        <f ca="1">VLOOKUP(N664,$S$5:$T$105,2,TRUE)</f>
        <v>7</v>
      </c>
      <c r="N664" s="2">
        <f t="shared" ca="1" si="66"/>
        <v>0.76867259851111958</v>
      </c>
      <c r="O664" s="2"/>
      <c r="P664" s="31">
        <f t="shared" ca="1" si="67"/>
        <v>4.5195778253730294</v>
      </c>
      <c r="Q664" s="2"/>
      <c r="R664" s="2"/>
      <c r="S664" s="2"/>
      <c r="T664" s="2"/>
    </row>
    <row r="665" spans="1:20" x14ac:dyDescent="0.25">
      <c r="A665" s="32">
        <f ca="1">Uniform_A+B665*(Uniform_B-Uniform_A)</f>
        <v>7.8900863635296403</v>
      </c>
      <c r="B665" s="2">
        <f t="shared" ca="1" si="68"/>
        <v>0.78900863635296403</v>
      </c>
      <c r="C665" s="4"/>
      <c r="D665" s="5">
        <f ca="1">IF(E665&lt;(Driehoek_C-Driehoek_A)/(Driehoek_B-Driehoek_A),Driehoek_A+SQRT(E665*(Driehoek_B-Driehoek_A)*(Driehoek_C-Driehoek_A)),Driehoek_B-SQRT((1-E665)*(Driehoek_B-Driehoek_A)*(Driehoek_B-Driehoek_C)))</f>
        <v>4.4354018437084406</v>
      </c>
      <c r="E665" s="2">
        <f t="shared" ca="1" si="69"/>
        <v>0.40469839061656276</v>
      </c>
      <c r="F665" s="2"/>
      <c r="G665" s="15">
        <f ca="1">_xlfn.NORM.INV(H665,Normaal_Mu,Normaal_Sigma)</f>
        <v>4.7796357260496229</v>
      </c>
      <c r="H665" s="2">
        <f t="shared" ca="1" si="70"/>
        <v>0.45613246432017363</v>
      </c>
      <c r="I665" s="2"/>
      <c r="J665" s="15">
        <f ca="1">-LN(K665) /NegExp_Labda</f>
        <v>5.6085694832146338</v>
      </c>
      <c r="K665" s="2">
        <f t="shared" ca="1" si="71"/>
        <v>0.32572106371866083</v>
      </c>
      <c r="L665" s="2"/>
      <c r="M665" s="17">
        <f ca="1">VLOOKUP(N665,$S$5:$T$105,2,TRUE)</f>
        <v>6</v>
      </c>
      <c r="N665" s="2">
        <f t="shared" ca="1" si="66"/>
        <v>0.67912479637999146</v>
      </c>
      <c r="O665" s="2"/>
      <c r="P665" s="31">
        <f t="shared" ca="1" si="67"/>
        <v>5.7427386833004679</v>
      </c>
      <c r="Q665" s="2"/>
      <c r="R665" s="2"/>
      <c r="S665" s="2"/>
      <c r="T665" s="2"/>
    </row>
    <row r="666" spans="1:20" x14ac:dyDescent="0.25">
      <c r="A666" s="32">
        <f ca="1">Uniform_A+B666*(Uniform_B-Uniform_A)</f>
        <v>9.3408612206197397</v>
      </c>
      <c r="B666" s="2">
        <f t="shared" ca="1" si="68"/>
        <v>0.93408612206197394</v>
      </c>
      <c r="C666" s="4"/>
      <c r="D666" s="5">
        <f ca="1">IF(E666&lt;(Driehoek_C-Driehoek_A)/(Driehoek_B-Driehoek_A),Driehoek_A+SQRT(E666*(Driehoek_B-Driehoek_A)*(Driehoek_C-Driehoek_A)),Driehoek_B-SQRT((1-E666)*(Driehoek_B-Driehoek_A)*(Driehoek_B-Driehoek_C)))</f>
        <v>5.5965220819646158</v>
      </c>
      <c r="E666" s="2">
        <f t="shared" ca="1" si="69"/>
        <v>0.66903823032701504</v>
      </c>
      <c r="F666" s="2"/>
      <c r="G666" s="15">
        <f ca="1">_xlfn.NORM.INV(H666,Normaal_Mu,Normaal_Sigma)</f>
        <v>1.4047026318709879</v>
      </c>
      <c r="H666" s="2">
        <f t="shared" ca="1" si="70"/>
        <v>3.6116349103069934E-2</v>
      </c>
      <c r="I666" s="2"/>
      <c r="J666" s="15">
        <f ca="1">-LN(K666) /NegExp_Labda</f>
        <v>2.7485636544835206</v>
      </c>
      <c r="K666" s="2">
        <f t="shared" ca="1" si="71"/>
        <v>0.57711557404341085</v>
      </c>
      <c r="L666" s="2"/>
      <c r="M666" s="17">
        <f ca="1">VLOOKUP(N666,$S$5:$T$105,2,TRUE)</f>
        <v>2</v>
      </c>
      <c r="N666" s="2">
        <f t="shared" ca="1" si="66"/>
        <v>8.3956523796419158E-2</v>
      </c>
      <c r="O666" s="2"/>
      <c r="P666" s="31">
        <f t="shared" ca="1" si="67"/>
        <v>4.2181299177877722</v>
      </c>
      <c r="Q666" s="2"/>
      <c r="R666" s="2"/>
      <c r="S666" s="2"/>
      <c r="T666" s="2"/>
    </row>
    <row r="667" spans="1:20" x14ac:dyDescent="0.25">
      <c r="A667" s="32">
        <f ca="1">Uniform_A+B667*(Uniform_B-Uniform_A)</f>
        <v>9.7847382164793792</v>
      </c>
      <c r="B667" s="2">
        <f t="shared" ca="1" si="68"/>
        <v>0.97847382164793784</v>
      </c>
      <c r="C667" s="4"/>
      <c r="D667" s="5">
        <f ca="1">IF(E667&lt;(Driehoek_C-Driehoek_A)/(Driehoek_B-Driehoek_A),Driehoek_A+SQRT(E667*(Driehoek_B-Driehoek_A)*(Driehoek_C-Driehoek_A)),Driehoek_B-SQRT((1-E667)*(Driehoek_B-Driehoek_A)*(Driehoek_B-Driehoek_C)))</f>
        <v>4.038750755953445</v>
      </c>
      <c r="E667" s="2">
        <f t="shared" ca="1" si="69"/>
        <v>0.29674302681278519</v>
      </c>
      <c r="F667" s="2"/>
      <c r="G667" s="15">
        <f ca="1">_xlfn.NORM.INV(H667,Normaal_Mu,Normaal_Sigma)</f>
        <v>3.3097943169057418</v>
      </c>
      <c r="H667" s="2">
        <f t="shared" ca="1" si="70"/>
        <v>0.19902671097298263</v>
      </c>
      <c r="I667" s="2"/>
      <c r="J667" s="15">
        <f ca="1">-LN(K667) /NegExp_Labda</f>
        <v>9.3519577818619002</v>
      </c>
      <c r="K667" s="2">
        <f t="shared" ca="1" si="71"/>
        <v>0.15406332552651314</v>
      </c>
      <c r="L667" s="2"/>
      <c r="M667" s="17">
        <f ca="1">VLOOKUP(N667,$S$5:$T$105,2,TRUE)</f>
        <v>9</v>
      </c>
      <c r="N667" s="2">
        <f t="shared" ca="1" si="66"/>
        <v>0.95753241082923846</v>
      </c>
      <c r="O667" s="2"/>
      <c r="P667" s="31">
        <f t="shared" ca="1" si="67"/>
        <v>7.0970482142400924</v>
      </c>
      <c r="Q667" s="2"/>
      <c r="R667" s="2"/>
      <c r="S667" s="2"/>
      <c r="T667" s="2"/>
    </row>
    <row r="668" spans="1:20" x14ac:dyDescent="0.25">
      <c r="A668" s="32">
        <f ca="1">Uniform_A+B668*(Uniform_B-Uniform_A)</f>
        <v>5.3559800767995194</v>
      </c>
      <c r="B668" s="2">
        <f t="shared" ca="1" si="68"/>
        <v>0.53559800767995192</v>
      </c>
      <c r="C668" s="4"/>
      <c r="D668" s="5">
        <f ca="1">IF(E668&lt;(Driehoek_C-Driehoek_A)/(Driehoek_B-Driehoek_A),Driehoek_A+SQRT(E668*(Driehoek_B-Driehoek_A)*(Driehoek_C-Driehoek_A)),Driehoek_B-SQRT((1-E668)*(Driehoek_B-Driehoek_A)*(Driehoek_B-Driehoek_C)))</f>
        <v>5.4192339475523807</v>
      </c>
      <c r="E668" s="2">
        <f t="shared" ca="1" si="69"/>
        <v>0.6336604136468198</v>
      </c>
      <c r="F668" s="2"/>
      <c r="G668" s="15">
        <f ca="1">_xlfn.NORM.INV(H668,Normaal_Mu,Normaal_Sigma)</f>
        <v>2.8408437069667651</v>
      </c>
      <c r="H668" s="2">
        <f t="shared" ca="1" si="70"/>
        <v>0.14016503863995622</v>
      </c>
      <c r="I668" s="2"/>
      <c r="J668" s="15">
        <f ca="1">-LN(K668) /NegExp_Labda</f>
        <v>6.5857622692342437</v>
      </c>
      <c r="K668" s="2">
        <f t="shared" ca="1" si="71"/>
        <v>0.26789706613191289</v>
      </c>
      <c r="L668" s="2"/>
      <c r="M668" s="17">
        <f ca="1">VLOOKUP(N668,$S$5:$T$105,2,TRUE)</f>
        <v>2</v>
      </c>
      <c r="N668" s="2">
        <f t="shared" ca="1" si="66"/>
        <v>5.7160655205227839E-2</v>
      </c>
      <c r="O668" s="2"/>
      <c r="P668" s="31">
        <f t="shared" ca="1" si="67"/>
        <v>4.4403640001105824</v>
      </c>
      <c r="Q668" s="2"/>
      <c r="R668" s="2"/>
      <c r="S668" s="2"/>
      <c r="T668" s="2"/>
    </row>
    <row r="669" spans="1:20" x14ac:dyDescent="0.25">
      <c r="A669" s="32">
        <f ca="1">Uniform_A+B669*(Uniform_B-Uniform_A)</f>
        <v>9.7695053759449166</v>
      </c>
      <c r="B669" s="2">
        <f t="shared" ca="1" si="68"/>
        <v>0.97695053759449169</v>
      </c>
      <c r="C669" s="4"/>
      <c r="D669" s="5">
        <f ca="1">IF(E669&lt;(Driehoek_C-Driehoek_A)/(Driehoek_B-Driehoek_A),Driehoek_A+SQRT(E669*(Driehoek_B-Driehoek_A)*(Driehoek_C-Driehoek_A)),Driehoek_B-SQRT((1-E669)*(Driehoek_B-Driehoek_A)*(Driehoek_B-Driehoek_C)))</f>
        <v>4.4834751583235537</v>
      </c>
      <c r="E669" s="2">
        <f t="shared" ca="1" si="69"/>
        <v>0.41717152441484451</v>
      </c>
      <c r="F669" s="2"/>
      <c r="G669" s="15">
        <f ca="1">_xlfn.NORM.INV(H669,Normaal_Mu,Normaal_Sigma)</f>
        <v>6.1254590661809383</v>
      </c>
      <c r="H669" s="2">
        <f t="shared" ca="1" si="70"/>
        <v>0.71319046466914782</v>
      </c>
      <c r="I669" s="2"/>
      <c r="J669" s="15">
        <f ca="1">-LN(K669) /NegExp_Labda</f>
        <v>2.4929124595225884</v>
      </c>
      <c r="K669" s="2">
        <f t="shared" ca="1" si="71"/>
        <v>0.60739103148084339</v>
      </c>
      <c r="L669" s="2"/>
      <c r="M669" s="17">
        <f ca="1">VLOOKUP(N669,$S$5:$T$105,2,TRUE)</f>
        <v>12</v>
      </c>
      <c r="N669" s="2">
        <f t="shared" ca="1" si="66"/>
        <v>0.9948527144593835</v>
      </c>
      <c r="O669" s="2"/>
      <c r="P669" s="31">
        <f t="shared" ca="1" si="67"/>
        <v>6.9742704119943992</v>
      </c>
      <c r="Q669" s="2"/>
      <c r="R669" s="2"/>
      <c r="S669" s="2"/>
      <c r="T669" s="2"/>
    </row>
    <row r="670" spans="1:20" x14ac:dyDescent="0.25">
      <c r="A670" s="32">
        <f ca="1">Uniform_A+B670*(Uniform_B-Uniform_A)</f>
        <v>0.5473442855027022</v>
      </c>
      <c r="B670" s="2">
        <f t="shared" ca="1" si="68"/>
        <v>5.473442855027022E-2</v>
      </c>
      <c r="C670" s="4"/>
      <c r="D670" s="5">
        <f ca="1">IF(E670&lt;(Driehoek_C-Driehoek_A)/(Driehoek_B-Driehoek_A),Driehoek_A+SQRT(E670*(Driehoek_B-Driehoek_A)*(Driehoek_C-Driehoek_A)),Driehoek_B-SQRT((1-E670)*(Driehoek_B-Driehoek_A)*(Driehoek_B-Driehoek_C)))</f>
        <v>4.8192507058891279</v>
      </c>
      <c r="E670" s="2">
        <f t="shared" ca="1" si="69"/>
        <v>0.50060958113689846</v>
      </c>
      <c r="F670" s="2"/>
      <c r="G670" s="15">
        <f ca="1">_xlfn.NORM.INV(H670,Normaal_Mu,Normaal_Sigma)</f>
        <v>5.544769030635762</v>
      </c>
      <c r="H670" s="2">
        <f t="shared" ca="1" si="70"/>
        <v>0.60733681113427729</v>
      </c>
      <c r="I670" s="2"/>
      <c r="J670" s="15">
        <f ca="1">-LN(K670) /NegExp_Labda</f>
        <v>14.385802849759159</v>
      </c>
      <c r="K670" s="2">
        <f t="shared" ca="1" si="71"/>
        <v>5.6294380070218919E-2</v>
      </c>
      <c r="L670" s="2"/>
      <c r="M670" s="17">
        <f ca="1">VLOOKUP(N670,$S$5:$T$105,2,TRUE)</f>
        <v>5</v>
      </c>
      <c r="N670" s="2">
        <f t="shared" ca="1" si="66"/>
        <v>0.46720713224937271</v>
      </c>
      <c r="O670" s="2"/>
      <c r="P670" s="31">
        <f t="shared" ca="1" si="67"/>
        <v>6.0594333743573499</v>
      </c>
      <c r="Q670" s="2"/>
      <c r="R670" s="2"/>
      <c r="S670" s="2"/>
      <c r="T670" s="2"/>
    </row>
    <row r="671" spans="1:20" x14ac:dyDescent="0.25">
      <c r="A671" s="32">
        <f ca="1">Uniform_A+B671*(Uniform_B-Uniform_A)</f>
        <v>1.8664545504792662</v>
      </c>
      <c r="B671" s="2">
        <f t="shared" ca="1" si="68"/>
        <v>0.18664545504792662</v>
      </c>
      <c r="C671" s="4"/>
      <c r="D671" s="5">
        <f ca="1">IF(E671&lt;(Driehoek_C-Driehoek_A)/(Driehoek_B-Driehoek_A),Driehoek_A+SQRT(E671*(Driehoek_B-Driehoek_A)*(Driehoek_C-Driehoek_A)),Driehoek_B-SQRT((1-E671)*(Driehoek_B-Driehoek_A)*(Driehoek_B-Driehoek_C)))</f>
        <v>4.2401632905922959</v>
      </c>
      <c r="E671" s="2">
        <f t="shared" ca="1" si="69"/>
        <v>0.35268441427928121</v>
      </c>
      <c r="F671" s="2"/>
      <c r="G671" s="15">
        <f ca="1">_xlfn.NORM.INV(H671,Normaal_Mu,Normaal_Sigma)</f>
        <v>5.4847571326296931</v>
      </c>
      <c r="H671" s="2">
        <f t="shared" ca="1" si="70"/>
        <v>0.59575657954615824</v>
      </c>
      <c r="I671" s="2"/>
      <c r="J671" s="15">
        <f ca="1">-LN(K671) /NegExp_Labda</f>
        <v>6.113226656632766</v>
      </c>
      <c r="K671" s="2">
        <f t="shared" ca="1" si="71"/>
        <v>0.29445021738221067</v>
      </c>
      <c r="L671" s="2"/>
      <c r="M671" s="17">
        <f ca="1">VLOOKUP(N671,$S$5:$T$105,2,TRUE)</f>
        <v>4</v>
      </c>
      <c r="N671" s="2">
        <f t="shared" ca="1" si="66"/>
        <v>0.28737522257248316</v>
      </c>
      <c r="O671" s="2"/>
      <c r="P671" s="31">
        <f t="shared" ca="1" si="67"/>
        <v>4.3409203260668043</v>
      </c>
      <c r="Q671" s="2"/>
      <c r="R671" s="2"/>
      <c r="S671" s="2"/>
      <c r="T671" s="2"/>
    </row>
    <row r="672" spans="1:20" x14ac:dyDescent="0.25">
      <c r="A672" s="32">
        <f ca="1">Uniform_A+B672*(Uniform_B-Uniform_A)</f>
        <v>5.2701267479187059</v>
      </c>
      <c r="B672" s="2">
        <f t="shared" ca="1" si="68"/>
        <v>0.52701267479187064</v>
      </c>
      <c r="C672" s="4"/>
      <c r="D672" s="5">
        <f ca="1">IF(E672&lt;(Driehoek_C-Driehoek_A)/(Driehoek_B-Driehoek_A),Driehoek_A+SQRT(E672*(Driehoek_B-Driehoek_A)*(Driehoek_C-Driehoek_A)),Driehoek_B-SQRT((1-E672)*(Driehoek_B-Driehoek_A)*(Driehoek_B-Driehoek_C)))</f>
        <v>3.5028610615379332</v>
      </c>
      <c r="E672" s="2">
        <f t="shared" ca="1" si="69"/>
        <v>0.16132795502049457</v>
      </c>
      <c r="F672" s="2"/>
      <c r="G672" s="15">
        <f ca="1">_xlfn.NORM.INV(H672,Normaal_Mu,Normaal_Sigma)</f>
        <v>5.2763445569362188</v>
      </c>
      <c r="H672" s="2">
        <f t="shared" ca="1" si="70"/>
        <v>0.55494786824842657</v>
      </c>
      <c r="I672" s="2"/>
      <c r="J672" s="15">
        <f ca="1">-LN(K672) /NegExp_Labda</f>
        <v>3.3934251639456323</v>
      </c>
      <c r="K672" s="2">
        <f t="shared" ca="1" si="71"/>
        <v>0.50728361529661292</v>
      </c>
      <c r="L672" s="2"/>
      <c r="M672" s="17">
        <f ca="1">VLOOKUP(N672,$S$5:$T$105,2,TRUE)</f>
        <v>7</v>
      </c>
      <c r="N672" s="2">
        <f t="shared" ca="1" si="66"/>
        <v>0.80425678959953728</v>
      </c>
      <c r="O672" s="2"/>
      <c r="P672" s="31">
        <f t="shared" ca="1" si="67"/>
        <v>4.8885515060676976</v>
      </c>
      <c r="Q672" s="2"/>
      <c r="R672" s="2"/>
      <c r="S672" s="2"/>
      <c r="T672" s="2"/>
    </row>
    <row r="673" spans="1:20" x14ac:dyDescent="0.25">
      <c r="A673" s="32">
        <f ca="1">Uniform_A+B673*(Uniform_B-Uniform_A)</f>
        <v>8.7530560379999542</v>
      </c>
      <c r="B673" s="2">
        <f t="shared" ca="1" si="68"/>
        <v>0.87530560379999545</v>
      </c>
      <c r="C673" s="4"/>
      <c r="D673" s="5">
        <f ca="1">IF(E673&lt;(Driehoek_C-Driehoek_A)/(Driehoek_B-Driehoek_A),Driehoek_A+SQRT(E673*(Driehoek_B-Driehoek_A)*(Driehoek_C-Driehoek_A)),Driehoek_B-SQRT((1-E673)*(Driehoek_B-Driehoek_A)*(Driehoek_B-Driehoek_C)))</f>
        <v>5.9217794281023064</v>
      </c>
      <c r="E673" s="2">
        <f t="shared" ca="1" si="69"/>
        <v>0.72927308887845255</v>
      </c>
      <c r="F673" s="2"/>
      <c r="G673" s="15">
        <f ca="1">_xlfn.NORM.INV(H673,Normaal_Mu,Normaal_Sigma)</f>
        <v>3.8101933801124481</v>
      </c>
      <c r="H673" s="2">
        <f t="shared" ca="1" si="70"/>
        <v>0.27595405232715364</v>
      </c>
      <c r="I673" s="2"/>
      <c r="J673" s="15">
        <f ca="1">-LN(K673) /NegExp_Labda</f>
        <v>2.2909990049184827</v>
      </c>
      <c r="K673" s="2">
        <f t="shared" ca="1" si="71"/>
        <v>0.63242110522432615</v>
      </c>
      <c r="L673" s="2"/>
      <c r="M673" s="17">
        <f ca="1">VLOOKUP(N673,$S$5:$T$105,2,TRUE)</f>
        <v>7</v>
      </c>
      <c r="N673" s="2">
        <f t="shared" ca="1" si="66"/>
        <v>0.8150289663457243</v>
      </c>
      <c r="O673" s="2"/>
      <c r="P673" s="31">
        <f t="shared" ca="1" si="67"/>
        <v>5.5552055702266383</v>
      </c>
      <c r="Q673" s="2"/>
      <c r="R673" s="2"/>
      <c r="S673" s="2"/>
      <c r="T673" s="2"/>
    </row>
    <row r="674" spans="1:20" x14ac:dyDescent="0.25">
      <c r="A674" s="32">
        <f ca="1">Uniform_A+B674*(Uniform_B-Uniform_A)</f>
        <v>8.8420729587731053</v>
      </c>
      <c r="B674" s="2">
        <f t="shared" ca="1" si="68"/>
        <v>0.88420729587731062</v>
      </c>
      <c r="C674" s="4"/>
      <c r="D674" s="5">
        <f ca="1">IF(E674&lt;(Driehoek_C-Driehoek_A)/(Driehoek_B-Driehoek_A),Driehoek_A+SQRT(E674*(Driehoek_B-Driehoek_A)*(Driehoek_C-Driehoek_A)),Driehoek_B-SQRT((1-E674)*(Driehoek_B-Driehoek_A)*(Driehoek_B-Driehoek_C)))</f>
        <v>5.1802885760705379</v>
      </c>
      <c r="E674" s="2">
        <f t="shared" ca="1" si="69"/>
        <v>0.58313727536865034</v>
      </c>
      <c r="F674" s="2"/>
      <c r="G674" s="15">
        <f ca="1">_xlfn.NORM.INV(H674,Normaal_Mu,Normaal_Sigma)</f>
        <v>6.0319450016557958</v>
      </c>
      <c r="H674" s="2">
        <f t="shared" ca="1" si="70"/>
        <v>0.6970631921897178</v>
      </c>
      <c r="I674" s="2"/>
      <c r="J674" s="15">
        <f ca="1">-LN(K674) /NegExp_Labda</f>
        <v>0.28453844689087554</v>
      </c>
      <c r="K674" s="2">
        <f t="shared" ca="1" si="71"/>
        <v>0.94468126945712405</v>
      </c>
      <c r="L674" s="2"/>
      <c r="M674" s="17">
        <f ca="1">VLOOKUP(N674,$S$5:$T$105,2,TRUE)</f>
        <v>5</v>
      </c>
      <c r="N674" s="2">
        <f t="shared" ca="1" si="66"/>
        <v>0.56764042108662538</v>
      </c>
      <c r="O674" s="2"/>
      <c r="P674" s="31">
        <f t="shared" ca="1" si="67"/>
        <v>5.0677689966780628</v>
      </c>
      <c r="Q674" s="2"/>
      <c r="R674" s="2"/>
      <c r="S674" s="2"/>
      <c r="T674" s="2"/>
    </row>
    <row r="675" spans="1:20" x14ac:dyDescent="0.25">
      <c r="A675" s="32">
        <f ca="1">Uniform_A+B675*(Uniform_B-Uniform_A)</f>
        <v>8.3516980239258647</v>
      </c>
      <c r="B675" s="2">
        <f t="shared" ca="1" si="68"/>
        <v>0.83516980239258642</v>
      </c>
      <c r="C675" s="4"/>
      <c r="D675" s="5">
        <f ca="1">IF(E675&lt;(Driehoek_C-Driehoek_A)/(Driehoek_B-Driehoek_A),Driehoek_A+SQRT(E675*(Driehoek_B-Driehoek_A)*(Driehoek_C-Driehoek_A)),Driehoek_B-SQRT((1-E675)*(Driehoek_B-Driehoek_A)*(Driehoek_B-Driehoek_C)))</f>
        <v>4.3168285302093672</v>
      </c>
      <c r="E675" s="2">
        <f t="shared" ca="1" si="69"/>
        <v>0.37336871384397263</v>
      </c>
      <c r="F675" s="2"/>
      <c r="G675" s="15">
        <f ca="1">_xlfn.NORM.INV(H675,Normaal_Mu,Normaal_Sigma)</f>
        <v>6.7269979573070469</v>
      </c>
      <c r="H675" s="2">
        <f t="shared" ca="1" si="70"/>
        <v>0.80606840963051307</v>
      </c>
      <c r="I675" s="2"/>
      <c r="J675" s="15">
        <f ca="1">-LN(K675) /NegExp_Labda</f>
        <v>4.6251654437789771</v>
      </c>
      <c r="K675" s="2">
        <f t="shared" ca="1" si="71"/>
        <v>0.39651829856077381</v>
      </c>
      <c r="L675" s="2"/>
      <c r="M675" s="17">
        <f ca="1">VLOOKUP(N675,$S$5:$T$105,2,TRUE)</f>
        <v>4</v>
      </c>
      <c r="N675" s="2">
        <f t="shared" ca="1" si="66"/>
        <v>0.34016450356724293</v>
      </c>
      <c r="O675" s="2"/>
      <c r="P675" s="31">
        <f t="shared" ca="1" si="67"/>
        <v>5.6041379910442517</v>
      </c>
      <c r="Q675" s="2"/>
      <c r="R675" s="2"/>
      <c r="S675" s="2"/>
      <c r="T675" s="2"/>
    </row>
    <row r="676" spans="1:20" x14ac:dyDescent="0.25">
      <c r="A676" s="32">
        <f ca="1">Uniform_A+B676*(Uniform_B-Uniform_A)</f>
        <v>3.0392716814144349</v>
      </c>
      <c r="B676" s="2">
        <f t="shared" ca="1" si="68"/>
        <v>0.30392716814144349</v>
      </c>
      <c r="C676" s="4"/>
      <c r="D676" s="5">
        <f ca="1">IF(E676&lt;(Driehoek_C-Driehoek_A)/(Driehoek_B-Driehoek_A),Driehoek_A+SQRT(E676*(Driehoek_B-Driehoek_A)*(Driehoek_C-Driehoek_A)),Driehoek_B-SQRT((1-E676)*(Driehoek_B-Driehoek_A)*(Driehoek_B-Driehoek_C)))</f>
        <v>5.6201242986476139</v>
      </c>
      <c r="E676" s="2">
        <f t="shared" ca="1" si="69"/>
        <v>0.67361257838307753</v>
      </c>
      <c r="F676" s="2"/>
      <c r="G676" s="15">
        <f ca="1">_xlfn.NORM.INV(H676,Normaal_Mu,Normaal_Sigma)</f>
        <v>2.9934833238826126</v>
      </c>
      <c r="H676" s="2">
        <f t="shared" ca="1" si="70"/>
        <v>0.15786811598178518</v>
      </c>
      <c r="I676" s="2"/>
      <c r="J676" s="15">
        <f ca="1">-LN(K676) /NegExp_Labda</f>
        <v>4.1489138039461215</v>
      </c>
      <c r="K676" s="2">
        <f t="shared" ca="1" si="71"/>
        <v>0.43614402361431015</v>
      </c>
      <c r="L676" s="2"/>
      <c r="M676" s="17">
        <f ca="1">VLOOKUP(N676,$S$5:$T$105,2,TRUE)</f>
        <v>6</v>
      </c>
      <c r="N676" s="2">
        <f t="shared" ca="1" si="66"/>
        <v>0.62220204382699418</v>
      </c>
      <c r="O676" s="2"/>
      <c r="P676" s="31">
        <f t="shared" ca="1" si="67"/>
        <v>4.3603586215781567</v>
      </c>
      <c r="Q676" s="2"/>
      <c r="R676" s="2"/>
      <c r="S676" s="2"/>
      <c r="T676" s="2"/>
    </row>
    <row r="677" spans="1:20" x14ac:dyDescent="0.25">
      <c r="A677" s="32">
        <f ca="1">Uniform_A+B677*(Uniform_B-Uniform_A)</f>
        <v>8.3226018885712243</v>
      </c>
      <c r="B677" s="2">
        <f t="shared" ca="1" si="68"/>
        <v>0.83226018885712238</v>
      </c>
      <c r="C677" s="4"/>
      <c r="D677" s="5">
        <f ca="1">IF(E677&lt;(Driehoek_C-Driehoek_A)/(Driehoek_B-Driehoek_A),Driehoek_A+SQRT(E677*(Driehoek_B-Driehoek_A)*(Driehoek_C-Driehoek_A)),Driehoek_B-SQRT((1-E677)*(Driehoek_B-Driehoek_A)*(Driehoek_B-Driehoek_C)))</f>
        <v>5.6116186038573383</v>
      </c>
      <c r="E677" s="2">
        <f t="shared" ca="1" si="69"/>
        <v>0.67196775755069449</v>
      </c>
      <c r="F677" s="2"/>
      <c r="G677" s="15">
        <f ca="1">_xlfn.NORM.INV(H677,Normaal_Mu,Normaal_Sigma)</f>
        <v>1.5545843377835245</v>
      </c>
      <c r="H677" s="2">
        <f t="shared" ca="1" si="70"/>
        <v>4.2470686730166296E-2</v>
      </c>
      <c r="I677" s="2"/>
      <c r="J677" s="15">
        <f ca="1">-LN(K677) /NegExp_Labda</f>
        <v>3.4610635429707797</v>
      </c>
      <c r="K677" s="2">
        <f t="shared" ca="1" si="71"/>
        <v>0.50046745436037565</v>
      </c>
      <c r="L677" s="2"/>
      <c r="M677" s="17">
        <f ca="1">VLOOKUP(N677,$S$5:$T$105,2,TRUE)</f>
        <v>6</v>
      </c>
      <c r="N677" s="2">
        <f t="shared" ca="1" si="66"/>
        <v>0.71627254931665674</v>
      </c>
      <c r="O677" s="2"/>
      <c r="P677" s="31">
        <f t="shared" ca="1" si="67"/>
        <v>4.9899736746365733</v>
      </c>
      <c r="Q677" s="2"/>
      <c r="R677" s="2"/>
      <c r="S677" s="2"/>
      <c r="T677" s="2"/>
    </row>
    <row r="678" spans="1:20" x14ac:dyDescent="0.25">
      <c r="A678" s="32">
        <f ca="1">Uniform_A+B678*(Uniform_B-Uniform_A)</f>
        <v>4.405927883346811</v>
      </c>
      <c r="B678" s="2">
        <f t="shared" ca="1" si="68"/>
        <v>0.44059278833468107</v>
      </c>
      <c r="C678" s="4"/>
      <c r="D678" s="5">
        <f ca="1">IF(E678&lt;(Driehoek_C-Driehoek_A)/(Driehoek_B-Driehoek_A),Driehoek_A+SQRT(E678*(Driehoek_B-Driehoek_A)*(Driehoek_C-Driehoek_A)),Driehoek_B-SQRT((1-E678)*(Driehoek_B-Driehoek_A)*(Driehoek_B-Driehoek_C)))</f>
        <v>6.9080652293934399</v>
      </c>
      <c r="E678" s="2">
        <f t="shared" ca="1" si="69"/>
        <v>0.87496596901506518</v>
      </c>
      <c r="F678" s="2"/>
      <c r="G678" s="15">
        <f ca="1">_xlfn.NORM.INV(H678,Normaal_Mu,Normaal_Sigma)</f>
        <v>4.369003787511474</v>
      </c>
      <c r="H678" s="2">
        <f t="shared" ca="1" si="70"/>
        <v>0.37619174434875713</v>
      </c>
      <c r="I678" s="2"/>
      <c r="J678" s="15">
        <f ca="1">-LN(K678) /NegExp_Labda</f>
        <v>15.379396059565996</v>
      </c>
      <c r="K678" s="2">
        <f t="shared" ca="1" si="71"/>
        <v>4.6149035757514945E-2</v>
      </c>
      <c r="L678" s="2"/>
      <c r="M678" s="17">
        <f ca="1">VLOOKUP(N678,$S$5:$T$105,2,TRUE)</f>
        <v>1</v>
      </c>
      <c r="N678" s="2">
        <f t="shared" ca="1" si="66"/>
        <v>2.9481975303623065E-2</v>
      </c>
      <c r="O678" s="2"/>
      <c r="P678" s="31">
        <f t="shared" ca="1" si="67"/>
        <v>6.4124785919635441</v>
      </c>
      <c r="Q678" s="2"/>
      <c r="R678" s="2"/>
      <c r="S678" s="2"/>
      <c r="T678" s="2"/>
    </row>
    <row r="679" spans="1:20" x14ac:dyDescent="0.25">
      <c r="A679" s="32">
        <f ca="1">Uniform_A+B679*(Uniform_B-Uniform_A)</f>
        <v>7.5598818282497682</v>
      </c>
      <c r="B679" s="2">
        <f t="shared" ca="1" si="68"/>
        <v>0.75598818282497682</v>
      </c>
      <c r="C679" s="4"/>
      <c r="D679" s="5">
        <f ca="1">IF(E679&lt;(Driehoek_C-Driehoek_A)/(Driehoek_B-Driehoek_A),Driehoek_A+SQRT(E679*(Driehoek_B-Driehoek_A)*(Driehoek_C-Driehoek_A)),Driehoek_B-SQRT((1-E679)*(Driehoek_B-Driehoek_A)*(Driehoek_B-Driehoek_C)))</f>
        <v>4.5479681974787507</v>
      </c>
      <c r="E679" s="2">
        <f t="shared" ca="1" si="69"/>
        <v>0.43369750940969709</v>
      </c>
      <c r="F679" s="2"/>
      <c r="G679" s="15">
        <f ca="1">_xlfn.NORM.INV(H679,Normaal_Mu,Normaal_Sigma)</f>
        <v>7.1959027743531596</v>
      </c>
      <c r="H679" s="2">
        <f t="shared" ca="1" si="70"/>
        <v>0.86388714136805145</v>
      </c>
      <c r="I679" s="2"/>
      <c r="J679" s="15">
        <f ca="1">-LN(K679) /NegExp_Labda</f>
        <v>2.5948101355538902</v>
      </c>
      <c r="K679" s="2">
        <f t="shared" ca="1" si="71"/>
        <v>0.5951379645564786</v>
      </c>
      <c r="L679" s="2"/>
      <c r="M679" s="17">
        <f ca="1">VLOOKUP(N679,$S$5:$T$105,2,TRUE)</f>
        <v>11</v>
      </c>
      <c r="N679" s="2">
        <f t="shared" ca="1" si="66"/>
        <v>0.98739504389490984</v>
      </c>
      <c r="O679" s="2"/>
      <c r="P679" s="31">
        <f t="shared" ca="1" si="67"/>
        <v>6.5797125871271138</v>
      </c>
      <c r="Q679" s="2"/>
      <c r="R679" s="2"/>
      <c r="S679" s="2"/>
      <c r="T679" s="2"/>
    </row>
    <row r="680" spans="1:20" x14ac:dyDescent="0.25">
      <c r="A680" s="32">
        <f ca="1">Uniform_A+B680*(Uniform_B-Uniform_A)</f>
        <v>7.7341209540525204</v>
      </c>
      <c r="B680" s="2">
        <f t="shared" ca="1" si="68"/>
        <v>0.77341209540525202</v>
      </c>
      <c r="C680" s="4"/>
      <c r="D680" s="5">
        <f ca="1">IF(E680&lt;(Driehoek_C-Driehoek_A)/(Driehoek_B-Driehoek_A),Driehoek_A+SQRT(E680*(Driehoek_B-Driehoek_A)*(Driehoek_C-Driehoek_A)),Driehoek_B-SQRT((1-E680)*(Driehoek_B-Driehoek_A)*(Driehoek_B-Driehoek_C)))</f>
        <v>2.086870750830502</v>
      </c>
      <c r="E680" s="2">
        <f t="shared" ca="1" si="69"/>
        <v>5.3903766784679785E-4</v>
      </c>
      <c r="F680" s="2"/>
      <c r="G680" s="15">
        <f ca="1">_xlfn.NORM.INV(H680,Normaal_Mu,Normaal_Sigma)</f>
        <v>2.1700886715412864</v>
      </c>
      <c r="H680" s="2">
        <f t="shared" ca="1" si="70"/>
        <v>7.8540747821870704E-2</v>
      </c>
      <c r="I680" s="2"/>
      <c r="J680" s="15">
        <f ca="1">-LN(K680) /NegExp_Labda</f>
        <v>5.6040622551240693</v>
      </c>
      <c r="K680" s="2">
        <f t="shared" ca="1" si="71"/>
        <v>0.32601481592520476</v>
      </c>
      <c r="L680" s="2"/>
      <c r="M680" s="17">
        <f ca="1">VLOOKUP(N680,$S$5:$T$105,2,TRUE)</f>
        <v>2</v>
      </c>
      <c r="N680" s="2">
        <f t="shared" ca="1" si="66"/>
        <v>0.10647960650082477</v>
      </c>
      <c r="O680" s="2"/>
      <c r="P680" s="31">
        <f t="shared" ca="1" si="67"/>
        <v>3.9190285263096754</v>
      </c>
      <c r="Q680" s="2"/>
      <c r="R680" s="2"/>
      <c r="S680" s="2"/>
      <c r="T680" s="2"/>
    </row>
    <row r="681" spans="1:20" x14ac:dyDescent="0.25">
      <c r="A681" s="32">
        <f ca="1">Uniform_A+B681*(Uniform_B-Uniform_A)</f>
        <v>2.3724622757083114</v>
      </c>
      <c r="B681" s="2">
        <f t="shared" ca="1" si="68"/>
        <v>0.23724622757083114</v>
      </c>
      <c r="C681" s="4"/>
      <c r="D681" s="5">
        <f ca="1">IF(E681&lt;(Driehoek_C-Driehoek_A)/(Driehoek_B-Driehoek_A),Driehoek_A+SQRT(E681*(Driehoek_B-Driehoek_A)*(Driehoek_C-Driehoek_A)),Driehoek_B-SQRT((1-E681)*(Driehoek_B-Driehoek_A)*(Driehoek_B-Driehoek_C)))</f>
        <v>4.8102884539220288</v>
      </c>
      <c r="E681" s="2">
        <f t="shared" ca="1" si="69"/>
        <v>0.49846620459031254</v>
      </c>
      <c r="F681" s="2"/>
      <c r="G681" s="15">
        <f ca="1">_xlfn.NORM.INV(H681,Normaal_Mu,Normaal_Sigma)</f>
        <v>4.2483117413756908</v>
      </c>
      <c r="H681" s="2">
        <f t="shared" ca="1" si="70"/>
        <v>0.35351638925599593</v>
      </c>
      <c r="I681" s="2"/>
      <c r="J681" s="15">
        <f ca="1">-LN(K681) /NegExp_Labda</f>
        <v>1.9721837451036639</v>
      </c>
      <c r="K681" s="2">
        <f t="shared" ca="1" si="71"/>
        <v>0.67405959707381102</v>
      </c>
      <c r="L681" s="2"/>
      <c r="M681" s="17">
        <f ca="1">VLOOKUP(N681,$S$5:$T$105,2,TRUE)</f>
        <v>5</v>
      </c>
      <c r="N681" s="2">
        <f t="shared" ca="1" si="66"/>
        <v>0.51757614092548931</v>
      </c>
      <c r="O681" s="2"/>
      <c r="P681" s="31">
        <f t="shared" ca="1" si="67"/>
        <v>3.6806492432219384</v>
      </c>
      <c r="Q681" s="2"/>
      <c r="R681" s="2"/>
      <c r="S681" s="2"/>
      <c r="T681" s="2"/>
    </row>
    <row r="682" spans="1:20" x14ac:dyDescent="0.25">
      <c r="A682" s="32">
        <f ca="1">Uniform_A+B682*(Uniform_B-Uniform_A)</f>
        <v>5.8331502824684547</v>
      </c>
      <c r="B682" s="2">
        <f t="shared" ca="1" si="68"/>
        <v>0.58331502824684545</v>
      </c>
      <c r="C682" s="4"/>
      <c r="D682" s="5">
        <f ca="1">IF(E682&lt;(Driehoek_C-Driehoek_A)/(Driehoek_B-Driehoek_A),Driehoek_A+SQRT(E682*(Driehoek_B-Driehoek_A)*(Driehoek_C-Driehoek_A)),Driehoek_B-SQRT((1-E682)*(Driehoek_B-Driehoek_A)*(Driehoek_B-Driehoek_C)))</f>
        <v>3.67466127717754</v>
      </c>
      <c r="E682" s="2">
        <f t="shared" ca="1" si="69"/>
        <v>0.2003207423769936</v>
      </c>
      <c r="F682" s="2"/>
      <c r="G682" s="15">
        <f ca="1">_xlfn.NORM.INV(H682,Normaal_Mu,Normaal_Sigma)</f>
        <v>3.587586007362622</v>
      </c>
      <c r="H682" s="2">
        <f t="shared" ca="1" si="70"/>
        <v>0.24002971007232732</v>
      </c>
      <c r="I682" s="2"/>
      <c r="J682" s="15">
        <f ca="1">-LN(K682) /NegExp_Labda</f>
        <v>1.5199078490544706</v>
      </c>
      <c r="K682" s="2">
        <f t="shared" ca="1" si="71"/>
        <v>0.73787446549120972</v>
      </c>
      <c r="L682" s="2"/>
      <c r="M682" s="17">
        <f ca="1">VLOOKUP(N682,$S$5:$T$105,2,TRUE)</f>
        <v>6</v>
      </c>
      <c r="N682" s="2">
        <f t="shared" ca="1" si="66"/>
        <v>0.68468333008856508</v>
      </c>
      <c r="O682" s="2"/>
      <c r="P682" s="31">
        <f t="shared" ca="1" si="67"/>
        <v>4.1230610832126171</v>
      </c>
      <c r="Q682" s="2"/>
      <c r="R682" s="2"/>
      <c r="S682" s="2"/>
      <c r="T682" s="2"/>
    </row>
    <row r="683" spans="1:20" x14ac:dyDescent="0.25">
      <c r="A683" s="32">
        <f ca="1">Uniform_A+B683*(Uniform_B-Uniform_A)</f>
        <v>1.1606301566732458</v>
      </c>
      <c r="B683" s="2">
        <f t="shared" ca="1" si="68"/>
        <v>0.11606301566732458</v>
      </c>
      <c r="C683" s="4"/>
      <c r="D683" s="5">
        <f ca="1">IF(E683&lt;(Driehoek_C-Driehoek_A)/(Driehoek_B-Driehoek_A),Driehoek_A+SQRT(E683*(Driehoek_B-Driehoek_A)*(Driehoek_C-Driehoek_A)),Driehoek_B-SQRT((1-E683)*(Driehoek_B-Driehoek_A)*(Driehoek_B-Driehoek_C)))</f>
        <v>5.258848091275814</v>
      </c>
      <c r="E683" s="2">
        <f t="shared" ca="1" si="69"/>
        <v>0.60010806845283948</v>
      </c>
      <c r="F683" s="2"/>
      <c r="G683" s="15">
        <f ca="1">_xlfn.NORM.INV(H683,Normaal_Mu,Normaal_Sigma)</f>
        <v>4.7401293698237525</v>
      </c>
      <c r="H683" s="2">
        <f t="shared" ca="1" si="70"/>
        <v>0.44830880186109467</v>
      </c>
      <c r="I683" s="2"/>
      <c r="J683" s="15">
        <f ca="1">-LN(K683) /NegExp_Labda</f>
        <v>0.84411629135314614</v>
      </c>
      <c r="K683" s="2">
        <f t="shared" ca="1" si="71"/>
        <v>0.84465817654109698</v>
      </c>
      <c r="L683" s="2"/>
      <c r="M683" s="17">
        <f ca="1">VLOOKUP(N683,$S$5:$T$105,2,TRUE)</f>
        <v>4</v>
      </c>
      <c r="N683" s="2">
        <f t="shared" ca="1" si="66"/>
        <v>0.42548115490933291</v>
      </c>
      <c r="O683" s="2"/>
      <c r="P683" s="31">
        <f t="shared" ca="1" si="67"/>
        <v>3.200744781825192</v>
      </c>
      <c r="Q683" s="2"/>
      <c r="R683" s="2"/>
      <c r="S683" s="2"/>
      <c r="T683" s="2"/>
    </row>
    <row r="684" spans="1:20" x14ac:dyDescent="0.25">
      <c r="A684" s="32">
        <f ca="1">Uniform_A+B684*(Uniform_B-Uniform_A)</f>
        <v>5.8318089621450024</v>
      </c>
      <c r="B684" s="2">
        <f t="shared" ca="1" si="68"/>
        <v>0.5831808962145002</v>
      </c>
      <c r="C684" s="4"/>
      <c r="D684" s="5">
        <f ca="1">IF(E684&lt;(Driehoek_C-Driehoek_A)/(Driehoek_B-Driehoek_A),Driehoek_A+SQRT(E684*(Driehoek_B-Driehoek_A)*(Driehoek_C-Driehoek_A)),Driehoek_B-SQRT((1-E684)*(Driehoek_B-Driehoek_A)*(Driehoek_B-Driehoek_C)))</f>
        <v>2.7991763830668051</v>
      </c>
      <c r="E684" s="2">
        <f t="shared" ca="1" si="69"/>
        <v>4.5620206517981488E-2</v>
      </c>
      <c r="F684" s="2"/>
      <c r="G684" s="15">
        <f ca="1">_xlfn.NORM.INV(H684,Normaal_Mu,Normaal_Sigma)</f>
        <v>3.6160033698429723</v>
      </c>
      <c r="H684" s="2">
        <f t="shared" ca="1" si="70"/>
        <v>0.24446919355651242</v>
      </c>
      <c r="I684" s="2"/>
      <c r="J684" s="15">
        <f ca="1">-LN(K684) /NegExp_Labda</f>
        <v>4.0480392851039335</v>
      </c>
      <c r="K684" s="2">
        <f t="shared" ca="1" si="71"/>
        <v>0.44503254839910111</v>
      </c>
      <c r="L684" s="2"/>
      <c r="M684" s="17">
        <f ca="1">VLOOKUP(N684,$S$5:$T$105,2,TRUE)</f>
        <v>8</v>
      </c>
      <c r="N684" s="2">
        <f t="shared" ca="1" si="66"/>
        <v>0.91219582524508946</v>
      </c>
      <c r="O684" s="2"/>
      <c r="P684" s="31">
        <f t="shared" ca="1" si="67"/>
        <v>4.8590056000317423</v>
      </c>
      <c r="Q684" s="2"/>
      <c r="R684" s="2"/>
      <c r="S684" s="2"/>
      <c r="T684" s="2"/>
    </row>
    <row r="685" spans="1:20" x14ac:dyDescent="0.25">
      <c r="A685" s="32">
        <f ca="1">Uniform_A+B685*(Uniform_B-Uniform_A)</f>
        <v>8.0945430700638017</v>
      </c>
      <c r="B685" s="2">
        <f t="shared" ca="1" si="68"/>
        <v>0.8094543070063801</v>
      </c>
      <c r="C685" s="4"/>
      <c r="D685" s="5">
        <f ca="1">IF(E685&lt;(Driehoek_C-Driehoek_A)/(Driehoek_B-Driehoek_A),Driehoek_A+SQRT(E685*(Driehoek_B-Driehoek_A)*(Driehoek_C-Driehoek_A)),Driehoek_B-SQRT((1-E685)*(Driehoek_B-Driehoek_A)*(Driehoek_B-Driehoek_C)))</f>
        <v>6.9677879916878602</v>
      </c>
      <c r="E685" s="2">
        <f t="shared" ca="1" si="69"/>
        <v>0.88200326723634115</v>
      </c>
      <c r="F685" s="2"/>
      <c r="G685" s="15">
        <f ca="1">_xlfn.NORM.INV(H685,Normaal_Mu,Normaal_Sigma)</f>
        <v>6.4149365024862526</v>
      </c>
      <c r="H685" s="2">
        <f t="shared" ca="1" si="70"/>
        <v>0.76036223205577647</v>
      </c>
      <c r="I685" s="2"/>
      <c r="J685" s="15">
        <f ca="1">-LN(K685) /NegExp_Labda</f>
        <v>1.4596539803017661</v>
      </c>
      <c r="K685" s="2">
        <f t="shared" ca="1" si="71"/>
        <v>0.74682021708629842</v>
      </c>
      <c r="L685" s="2"/>
      <c r="M685" s="17">
        <f ca="1">VLOOKUP(N685,$S$5:$T$105,2,TRUE)</f>
        <v>7</v>
      </c>
      <c r="N685" s="2">
        <f t="shared" ca="1" si="66"/>
        <v>0.85307051053221494</v>
      </c>
      <c r="O685" s="2"/>
      <c r="P685" s="31">
        <f t="shared" ca="1" si="67"/>
        <v>5.9873843089079362</v>
      </c>
      <c r="Q685" s="2"/>
      <c r="R685" s="2"/>
      <c r="S685" s="2"/>
      <c r="T685" s="2"/>
    </row>
    <row r="686" spans="1:20" x14ac:dyDescent="0.25">
      <c r="A686" s="32">
        <f ca="1">Uniform_A+B686*(Uniform_B-Uniform_A)</f>
        <v>2.303352404845036</v>
      </c>
      <c r="B686" s="2">
        <f t="shared" ca="1" si="68"/>
        <v>0.2303352404845036</v>
      </c>
      <c r="C686" s="4"/>
      <c r="D686" s="5">
        <f ca="1">IF(E686&lt;(Driehoek_C-Driehoek_A)/(Driehoek_B-Driehoek_A),Driehoek_A+SQRT(E686*(Driehoek_B-Driehoek_A)*(Driehoek_C-Driehoek_A)),Driehoek_B-SQRT((1-E686)*(Driehoek_B-Driehoek_A)*(Driehoek_B-Driehoek_C)))</f>
        <v>4.0019371726589474</v>
      </c>
      <c r="E686" s="2">
        <f t="shared" ca="1" si="69"/>
        <v>0.28626765639861618</v>
      </c>
      <c r="F686" s="2"/>
      <c r="G686" s="15">
        <f ca="1">_xlfn.NORM.INV(H686,Normaal_Mu,Normaal_Sigma)</f>
        <v>4.6578959498442378</v>
      </c>
      <c r="H686" s="2">
        <f t="shared" ca="1" si="70"/>
        <v>0.4320914291263751</v>
      </c>
      <c r="I686" s="2"/>
      <c r="J686" s="15">
        <f ca="1">-LN(K686) /NegExp_Labda</f>
        <v>3.6849954576307424</v>
      </c>
      <c r="K686" s="2">
        <f t="shared" ca="1" si="71"/>
        <v>0.47854784117684412</v>
      </c>
      <c r="L686" s="2"/>
      <c r="M686" s="17">
        <f ca="1">VLOOKUP(N686,$S$5:$T$105,2,TRUE)</f>
        <v>4</v>
      </c>
      <c r="N686" s="2">
        <f t="shared" ca="1" si="66"/>
        <v>0.32336992084745242</v>
      </c>
      <c r="O686" s="2"/>
      <c r="P686" s="31">
        <f t="shared" ca="1" si="67"/>
        <v>3.7296361969957927</v>
      </c>
      <c r="Q686" s="2"/>
      <c r="R686" s="2"/>
      <c r="S686" s="2"/>
      <c r="T686" s="2"/>
    </row>
    <row r="687" spans="1:20" x14ac:dyDescent="0.25">
      <c r="A687" s="32">
        <f ca="1">Uniform_A+B687*(Uniform_B-Uniform_A)</f>
        <v>6.5736816950993617</v>
      </c>
      <c r="B687" s="2">
        <f t="shared" ca="1" si="68"/>
        <v>0.65736816950993615</v>
      </c>
      <c r="C687" s="4"/>
      <c r="D687" s="5">
        <f ca="1">IF(E687&lt;(Driehoek_C-Driehoek_A)/(Driehoek_B-Driehoek_A),Driehoek_A+SQRT(E687*(Driehoek_B-Driehoek_A)*(Driehoek_C-Driehoek_A)),Driehoek_B-SQRT((1-E687)*(Driehoek_B-Driehoek_A)*(Driehoek_B-Driehoek_C)))</f>
        <v>3.3633332187738048</v>
      </c>
      <c r="E687" s="2">
        <f t="shared" ca="1" si="69"/>
        <v>0.13276267610086734</v>
      </c>
      <c r="F687" s="2"/>
      <c r="G687" s="15">
        <f ca="1">_xlfn.NORM.INV(H687,Normaal_Mu,Normaal_Sigma)</f>
        <v>5.7226863343349939</v>
      </c>
      <c r="H687" s="2">
        <f t="shared" ca="1" si="70"/>
        <v>0.64107853611247012</v>
      </c>
      <c r="I687" s="2"/>
      <c r="J687" s="15">
        <f ca="1">-LN(K687) /NegExp_Labda</f>
        <v>7.8140146705838298E-2</v>
      </c>
      <c r="K687" s="2">
        <f t="shared" ca="1" si="71"/>
        <v>0.98449345463433968</v>
      </c>
      <c r="L687" s="2"/>
      <c r="M687" s="17">
        <f ca="1">VLOOKUP(N687,$S$5:$T$105,2,TRUE)</f>
        <v>7</v>
      </c>
      <c r="N687" s="2">
        <f t="shared" ca="1" si="66"/>
        <v>0.77363359457793246</v>
      </c>
      <c r="O687" s="2"/>
      <c r="P687" s="31">
        <f t="shared" ca="1" si="67"/>
        <v>4.5475682789827996</v>
      </c>
      <c r="Q687" s="2"/>
      <c r="R687" s="2"/>
      <c r="S687" s="2"/>
      <c r="T687" s="2"/>
    </row>
    <row r="688" spans="1:20" x14ac:dyDescent="0.25">
      <c r="A688" s="32">
        <f ca="1">Uniform_A+B688*(Uniform_B-Uniform_A)</f>
        <v>7.4399757459764349E-2</v>
      </c>
      <c r="B688" s="2">
        <f t="shared" ca="1" si="68"/>
        <v>7.4399757459764349E-3</v>
      </c>
      <c r="C688" s="4"/>
      <c r="D688" s="5">
        <f ca="1">IF(E688&lt;(Driehoek_C-Driehoek_A)/(Driehoek_B-Driehoek_A),Driehoek_A+SQRT(E688*(Driehoek_B-Driehoek_A)*(Driehoek_C-Driehoek_A)),Driehoek_B-SQRT((1-E688)*(Driehoek_B-Driehoek_A)*(Driehoek_B-Driehoek_C)))</f>
        <v>6.4392415325064025</v>
      </c>
      <c r="E688" s="2">
        <f t="shared" ca="1" si="69"/>
        <v>0.81264331631885256</v>
      </c>
      <c r="F688" s="2"/>
      <c r="G688" s="15">
        <f ca="1">_xlfn.NORM.INV(H688,Normaal_Mu,Normaal_Sigma)</f>
        <v>4.7766323376190201</v>
      </c>
      <c r="H688" s="2">
        <f t="shared" ca="1" si="70"/>
        <v>0.45553704997770317</v>
      </c>
      <c r="I688" s="2"/>
      <c r="J688" s="15">
        <f ca="1">-LN(K688) /NegExp_Labda</f>
        <v>12.567664014587132</v>
      </c>
      <c r="K688" s="2">
        <f t="shared" ca="1" si="71"/>
        <v>8.0981641113636038E-2</v>
      </c>
      <c r="L688" s="2"/>
      <c r="M688" s="17">
        <f ca="1">VLOOKUP(N688,$S$5:$T$105,2,TRUE)</f>
        <v>11</v>
      </c>
      <c r="N688" s="2">
        <f t="shared" ca="1" si="66"/>
        <v>0.98939314475034834</v>
      </c>
      <c r="O688" s="2"/>
      <c r="P688" s="31">
        <f t="shared" ca="1" si="67"/>
        <v>6.9715875284344637</v>
      </c>
      <c r="Q688" s="2"/>
      <c r="R688" s="2"/>
      <c r="S688" s="2"/>
      <c r="T688" s="2"/>
    </row>
    <row r="689" spans="1:20" x14ac:dyDescent="0.25">
      <c r="A689" s="32">
        <f ca="1">Uniform_A+B689*(Uniform_B-Uniform_A)</f>
        <v>0.27043463288453751</v>
      </c>
      <c r="B689" s="2">
        <f t="shared" ca="1" si="68"/>
        <v>2.7043463288453751E-2</v>
      </c>
      <c r="C689" s="4"/>
      <c r="D689" s="5">
        <f ca="1">IF(E689&lt;(Driehoek_C-Driehoek_A)/(Driehoek_B-Driehoek_A),Driehoek_A+SQRT(E689*(Driehoek_B-Driehoek_A)*(Driehoek_C-Driehoek_A)),Driehoek_B-SQRT((1-E689)*(Driehoek_B-Driehoek_A)*(Driehoek_B-Driehoek_C)))</f>
        <v>7.7859174538888896</v>
      </c>
      <c r="E689" s="2">
        <f t="shared" ca="1" si="69"/>
        <v>0.95788581632081038</v>
      </c>
      <c r="F689" s="2"/>
      <c r="G689" s="15">
        <f ca="1">_xlfn.NORM.INV(H689,Normaal_Mu,Normaal_Sigma)</f>
        <v>6.8995186466137692</v>
      </c>
      <c r="H689" s="2">
        <f t="shared" ca="1" si="70"/>
        <v>0.8288827206077003</v>
      </c>
      <c r="I689" s="2"/>
      <c r="J689" s="15">
        <f ca="1">-LN(K689) /NegExp_Labda</f>
        <v>12.983447752182233</v>
      </c>
      <c r="K689" s="2">
        <f t="shared" ca="1" si="71"/>
        <v>7.4519864583295847E-2</v>
      </c>
      <c r="L689" s="2"/>
      <c r="M689" s="17">
        <f ca="1">VLOOKUP(N689,$S$5:$T$105,2,TRUE)</f>
        <v>4</v>
      </c>
      <c r="N689" s="2">
        <f t="shared" ca="1" si="66"/>
        <v>0.424797970610995</v>
      </c>
      <c r="O689" s="2"/>
      <c r="P689" s="31">
        <f t="shared" ca="1" si="67"/>
        <v>6.387863697113886</v>
      </c>
      <c r="Q689" s="2"/>
      <c r="R689" s="2"/>
      <c r="S689" s="2"/>
      <c r="T689" s="2"/>
    </row>
    <row r="690" spans="1:20" x14ac:dyDescent="0.25">
      <c r="A690" s="32">
        <f ca="1">Uniform_A+B690*(Uniform_B-Uniform_A)</f>
        <v>0.85676761902187981</v>
      </c>
      <c r="B690" s="2">
        <f t="shared" ca="1" si="68"/>
        <v>8.5676761902187981E-2</v>
      </c>
      <c r="C690" s="4"/>
      <c r="D690" s="5">
        <f ca="1">IF(E690&lt;(Driehoek_C-Driehoek_A)/(Driehoek_B-Driehoek_A),Driehoek_A+SQRT(E690*(Driehoek_B-Driehoek_A)*(Driehoek_C-Driehoek_A)),Driehoek_B-SQRT((1-E690)*(Driehoek_B-Driehoek_A)*(Driehoek_B-Driehoek_C)))</f>
        <v>6.2008073213189832</v>
      </c>
      <c r="E690" s="2">
        <f t="shared" ca="1" si="69"/>
        <v>0.77612915278910266</v>
      </c>
      <c r="F690" s="2"/>
      <c r="G690" s="15">
        <f ca="1">_xlfn.NORM.INV(H690,Normaal_Mu,Normaal_Sigma)</f>
        <v>5.9817026627404362</v>
      </c>
      <c r="H690" s="2">
        <f t="shared" ca="1" si="70"/>
        <v>0.68823419929958685</v>
      </c>
      <c r="I690" s="2"/>
      <c r="J690" s="15">
        <f ca="1">-LN(K690) /NegExp_Labda</f>
        <v>0.17989460429347576</v>
      </c>
      <c r="K690" s="2">
        <f t="shared" ca="1" si="71"/>
        <v>0.96466062748648862</v>
      </c>
      <c r="L690" s="2"/>
      <c r="M690" s="17">
        <f ca="1">VLOOKUP(N690,$S$5:$T$105,2,TRUE)</f>
        <v>5</v>
      </c>
      <c r="N690" s="2">
        <f t="shared" ca="1" si="66"/>
        <v>0.58157522288048946</v>
      </c>
      <c r="O690" s="2"/>
      <c r="P690" s="31">
        <f t="shared" ca="1" si="67"/>
        <v>3.6438344414749553</v>
      </c>
      <c r="Q690" s="2"/>
      <c r="R690" s="2"/>
      <c r="S690" s="2"/>
      <c r="T690" s="2"/>
    </row>
    <row r="691" spans="1:20" x14ac:dyDescent="0.25">
      <c r="A691" s="32">
        <f ca="1">Uniform_A+B691*(Uniform_B-Uniform_A)</f>
        <v>1.7323144284378567</v>
      </c>
      <c r="B691" s="2">
        <f t="shared" ca="1" si="68"/>
        <v>0.17323144284378567</v>
      </c>
      <c r="C691" s="4"/>
      <c r="D691" s="5">
        <f ca="1">IF(E691&lt;(Driehoek_C-Driehoek_A)/(Driehoek_B-Driehoek_A),Driehoek_A+SQRT(E691*(Driehoek_B-Driehoek_A)*(Driehoek_C-Driehoek_A)),Driehoek_B-SQRT((1-E691)*(Driehoek_B-Driehoek_A)*(Driehoek_B-Driehoek_C)))</f>
        <v>5.1790765820838125</v>
      </c>
      <c r="E691" s="2">
        <f t="shared" ca="1" si="69"/>
        <v>0.5828726924119908</v>
      </c>
      <c r="F691" s="2"/>
      <c r="G691" s="15">
        <f ca="1">_xlfn.NORM.INV(H691,Normaal_Mu,Normaal_Sigma)</f>
        <v>3.6663503418462042</v>
      </c>
      <c r="H691" s="2">
        <f t="shared" ca="1" si="70"/>
        <v>0.25244201554424395</v>
      </c>
      <c r="I691" s="2"/>
      <c r="J691" s="15">
        <f ca="1">-LN(K691) /NegExp_Labda</f>
        <v>2.9496716264994265</v>
      </c>
      <c r="K691" s="2">
        <f t="shared" ca="1" si="71"/>
        <v>0.55436369120817641</v>
      </c>
      <c r="L691" s="2"/>
      <c r="M691" s="17">
        <f ca="1">VLOOKUP(N691,$S$5:$T$105,2,TRUE)</f>
        <v>6</v>
      </c>
      <c r="N691" s="2">
        <f t="shared" ca="1" si="66"/>
        <v>0.62765449718165356</v>
      </c>
      <c r="O691" s="2"/>
      <c r="P691" s="31">
        <f t="shared" ca="1" si="67"/>
        <v>3.90548259577346</v>
      </c>
      <c r="Q691" s="2"/>
      <c r="R691" s="2"/>
      <c r="S691" s="2"/>
      <c r="T691" s="2"/>
    </row>
    <row r="692" spans="1:20" x14ac:dyDescent="0.25">
      <c r="A692" s="32">
        <f ca="1">Uniform_A+B692*(Uniform_B-Uniform_A)</f>
        <v>9.4737297338868132</v>
      </c>
      <c r="B692" s="2">
        <f t="shared" ca="1" si="68"/>
        <v>0.94737297338868132</v>
      </c>
      <c r="C692" s="4"/>
      <c r="D692" s="5">
        <f ca="1">IF(E692&lt;(Driehoek_C-Driehoek_A)/(Driehoek_B-Driehoek_A),Driehoek_A+SQRT(E692*(Driehoek_B-Driehoek_A)*(Driehoek_C-Driehoek_A)),Driehoek_B-SQRT((1-E692)*(Driehoek_B-Driehoek_A)*(Driehoek_B-Driehoek_C)))</f>
        <v>4.9546758612316983</v>
      </c>
      <c r="E692" s="2">
        <f t="shared" ca="1" si="69"/>
        <v>0.53243864606567148</v>
      </c>
      <c r="F692" s="2"/>
      <c r="G692" s="15">
        <f ca="1">_xlfn.NORM.INV(H692,Normaal_Mu,Normaal_Sigma)</f>
        <v>8.6243993668379169</v>
      </c>
      <c r="H692" s="2">
        <f t="shared" ca="1" si="70"/>
        <v>0.96502232601060467</v>
      </c>
      <c r="I692" s="2"/>
      <c r="J692" s="15">
        <f ca="1">-LN(K692) /NegExp_Labda</f>
        <v>2.7267296151729514</v>
      </c>
      <c r="K692" s="2">
        <f t="shared" ca="1" si="71"/>
        <v>0.57964123739930118</v>
      </c>
      <c r="L692" s="2"/>
      <c r="M692" s="17">
        <f ca="1">VLOOKUP(N692,$S$5:$T$105,2,TRUE)</f>
        <v>6</v>
      </c>
      <c r="N692" s="2">
        <f t="shared" ca="1" si="66"/>
        <v>0.73298278907175962</v>
      </c>
      <c r="O692" s="2"/>
      <c r="P692" s="31">
        <f t="shared" ca="1" si="67"/>
        <v>6.3559069154258765</v>
      </c>
      <c r="Q692" s="2"/>
      <c r="R692" s="2"/>
      <c r="S692" s="2"/>
      <c r="T692" s="2"/>
    </row>
    <row r="693" spans="1:20" x14ac:dyDescent="0.25">
      <c r="A693" s="32">
        <f ca="1">Uniform_A+B693*(Uniform_B-Uniform_A)</f>
        <v>0.97050941153891013</v>
      </c>
      <c r="B693" s="2">
        <f t="shared" ca="1" si="68"/>
        <v>9.7050941153891013E-2</v>
      </c>
      <c r="C693" s="4"/>
      <c r="D693" s="5">
        <f ca="1">IF(E693&lt;(Driehoek_C-Driehoek_A)/(Driehoek_B-Driehoek_A),Driehoek_A+SQRT(E693*(Driehoek_B-Driehoek_A)*(Driehoek_C-Driehoek_A)),Driehoek_B-SQRT((1-E693)*(Driehoek_B-Driehoek_A)*(Driehoek_B-Driehoek_C)))</f>
        <v>6.6126390477267076</v>
      </c>
      <c r="E693" s="2">
        <f t="shared" ca="1" si="69"/>
        <v>0.8371573623874502</v>
      </c>
      <c r="F693" s="2"/>
      <c r="G693" s="15">
        <f ca="1">_xlfn.NORM.INV(H693,Normaal_Mu,Normaal_Sigma)</f>
        <v>4.3155566285563589</v>
      </c>
      <c r="H693" s="2">
        <f t="shared" ca="1" si="70"/>
        <v>0.36609203328870532</v>
      </c>
      <c r="I693" s="2"/>
      <c r="J693" s="15">
        <f ca="1">-LN(K693) /NegExp_Labda</f>
        <v>8.4929513154487974</v>
      </c>
      <c r="K693" s="2">
        <f t="shared" ca="1" si="71"/>
        <v>0.18294124137361301</v>
      </c>
      <c r="L693" s="2"/>
      <c r="M693" s="17">
        <f ca="1">VLOOKUP(N693,$S$5:$T$105,2,TRUE)</f>
        <v>9</v>
      </c>
      <c r="N693" s="2">
        <f t="shared" ca="1" si="66"/>
        <v>0.95398033998717213</v>
      </c>
      <c r="O693" s="2"/>
      <c r="P693" s="31">
        <f t="shared" ca="1" si="67"/>
        <v>5.8783312806541543</v>
      </c>
      <c r="Q693" s="2"/>
      <c r="R693" s="2"/>
      <c r="S693" s="2"/>
      <c r="T693" s="2"/>
    </row>
    <row r="694" spans="1:20" x14ac:dyDescent="0.25">
      <c r="A694" s="32">
        <f ca="1">Uniform_A+B694*(Uniform_B-Uniform_A)</f>
        <v>9.6747634790212338</v>
      </c>
      <c r="B694" s="2">
        <f t="shared" ca="1" si="68"/>
        <v>0.96747634790212345</v>
      </c>
      <c r="C694" s="4"/>
      <c r="D694" s="5">
        <f ca="1">IF(E694&lt;(Driehoek_C-Driehoek_A)/(Driehoek_B-Driehoek_A),Driehoek_A+SQRT(E694*(Driehoek_B-Driehoek_A)*(Driehoek_C-Driehoek_A)),Driehoek_B-SQRT((1-E694)*(Driehoek_B-Driehoek_A)*(Driehoek_B-Driehoek_C)))</f>
        <v>3.8798913777205599</v>
      </c>
      <c r="E694" s="2">
        <f t="shared" ca="1" si="69"/>
        <v>0.25242797085915036</v>
      </c>
      <c r="F694" s="2"/>
      <c r="G694" s="15">
        <f ca="1">_xlfn.NORM.INV(H694,Normaal_Mu,Normaal_Sigma)</f>
        <v>2.3702459111078045</v>
      </c>
      <c r="H694" s="2">
        <f t="shared" ca="1" si="70"/>
        <v>9.4275614405196162E-2</v>
      </c>
      <c r="I694" s="2"/>
      <c r="J694" s="15">
        <f ca="1">-LN(K694) /NegExp_Labda</f>
        <v>1.5772962848864238</v>
      </c>
      <c r="K694" s="2">
        <f t="shared" ca="1" si="71"/>
        <v>0.7294537905872529</v>
      </c>
      <c r="L694" s="2"/>
      <c r="M694" s="17">
        <f ca="1">VLOOKUP(N694,$S$5:$T$105,2,TRUE)</f>
        <v>6</v>
      </c>
      <c r="N694" s="2">
        <f t="shared" ca="1" si="66"/>
        <v>0.75009656524491963</v>
      </c>
      <c r="O694" s="2"/>
      <c r="P694" s="31">
        <f t="shared" ca="1" si="67"/>
        <v>4.7004394105472045</v>
      </c>
      <c r="Q694" s="2"/>
      <c r="R694" s="2"/>
      <c r="S694" s="2"/>
      <c r="T694" s="2"/>
    </row>
    <row r="695" spans="1:20" x14ac:dyDescent="0.25">
      <c r="A695" s="32">
        <f ca="1">Uniform_A+B695*(Uniform_B-Uniform_A)</f>
        <v>1.6391169598507904</v>
      </c>
      <c r="B695" s="2">
        <f t="shared" ca="1" si="68"/>
        <v>0.16391169598507904</v>
      </c>
      <c r="C695" s="4"/>
      <c r="D695" s="5">
        <f ca="1">IF(E695&lt;(Driehoek_C-Driehoek_A)/(Driehoek_B-Driehoek_A),Driehoek_A+SQRT(E695*(Driehoek_B-Driehoek_A)*(Driehoek_C-Driehoek_A)),Driehoek_B-SQRT((1-E695)*(Driehoek_B-Driehoek_A)*(Driehoek_B-Driehoek_C)))</f>
        <v>3.4973724068764502</v>
      </c>
      <c r="E695" s="2">
        <f t="shared" ca="1" si="69"/>
        <v>0.16015172320535531</v>
      </c>
      <c r="F695" s="2"/>
      <c r="G695" s="15">
        <f ca="1">_xlfn.NORM.INV(H695,Normaal_Mu,Normaal_Sigma)</f>
        <v>4.2932447201565314</v>
      </c>
      <c r="H695" s="2">
        <f t="shared" ca="1" si="70"/>
        <v>0.36190267332049353</v>
      </c>
      <c r="I695" s="2"/>
      <c r="J695" s="15">
        <f ca="1">-LN(K695) /NegExp_Labda</f>
        <v>10.591720856786825</v>
      </c>
      <c r="K695" s="2">
        <f t="shared" ca="1" si="71"/>
        <v>0.12023054496029628</v>
      </c>
      <c r="L695" s="2"/>
      <c r="M695" s="17">
        <f ca="1">VLOOKUP(N695,$S$5:$T$105,2,TRUE)</f>
        <v>5</v>
      </c>
      <c r="N695" s="2">
        <f t="shared" ca="1" si="66"/>
        <v>0.49070467431699205</v>
      </c>
      <c r="O695" s="2"/>
      <c r="P695" s="31">
        <f t="shared" ca="1" si="67"/>
        <v>5.0042909887341196</v>
      </c>
      <c r="Q695" s="2"/>
      <c r="R695" s="2"/>
      <c r="S695" s="2"/>
      <c r="T695" s="2"/>
    </row>
    <row r="696" spans="1:20" x14ac:dyDescent="0.25">
      <c r="A696" s="32">
        <f ca="1">Uniform_A+B696*(Uniform_B-Uniform_A)</f>
        <v>9.1218300053230692</v>
      </c>
      <c r="B696" s="2">
        <f t="shared" ca="1" si="68"/>
        <v>0.91218300053230683</v>
      </c>
      <c r="C696" s="4"/>
      <c r="D696" s="5">
        <f ca="1">IF(E696&lt;(Driehoek_C-Driehoek_A)/(Driehoek_B-Driehoek_A),Driehoek_A+SQRT(E696*(Driehoek_B-Driehoek_A)*(Driehoek_C-Driehoek_A)),Driehoek_B-SQRT((1-E696)*(Driehoek_B-Driehoek_A)*(Driehoek_B-Driehoek_C)))</f>
        <v>7.9265122657688778</v>
      </c>
      <c r="E696" s="2">
        <f t="shared" ca="1" si="69"/>
        <v>0.96707497384158092</v>
      </c>
      <c r="F696" s="2"/>
      <c r="G696" s="15">
        <f ca="1">_xlfn.NORM.INV(H696,Normaal_Mu,Normaal_Sigma)</f>
        <v>4.0311884042596704</v>
      </c>
      <c r="H696" s="2">
        <f t="shared" ca="1" si="70"/>
        <v>0.3140489522546891</v>
      </c>
      <c r="I696" s="2"/>
      <c r="J696" s="15">
        <f ca="1">-LN(K696) /NegExp_Labda</f>
        <v>3.8994338082704836</v>
      </c>
      <c r="K696" s="2">
        <f t="shared" ca="1" si="71"/>
        <v>0.45845792338285929</v>
      </c>
      <c r="L696" s="2"/>
      <c r="M696" s="17">
        <f ca="1">VLOOKUP(N696,$S$5:$T$105,2,TRUE)</f>
        <v>4</v>
      </c>
      <c r="N696" s="2">
        <f t="shared" ca="1" si="66"/>
        <v>0.34255399551643939</v>
      </c>
      <c r="O696" s="2"/>
      <c r="P696" s="31">
        <f t="shared" ca="1" si="67"/>
        <v>5.7957928967244197</v>
      </c>
      <c r="Q696" s="2"/>
      <c r="R696" s="2"/>
      <c r="S696" s="2"/>
      <c r="T696" s="2"/>
    </row>
    <row r="697" spans="1:20" x14ac:dyDescent="0.25">
      <c r="A697" s="32">
        <f ca="1">Uniform_A+B697*(Uniform_B-Uniform_A)</f>
        <v>2.0402145745797853</v>
      </c>
      <c r="B697" s="2">
        <f t="shared" ca="1" si="68"/>
        <v>0.20402145745797851</v>
      </c>
      <c r="C697" s="4"/>
      <c r="D697" s="5">
        <f ca="1">IF(E697&lt;(Driehoek_C-Driehoek_A)/(Driehoek_B-Driehoek_A),Driehoek_A+SQRT(E697*(Driehoek_B-Driehoek_A)*(Driehoek_C-Driehoek_A)),Driehoek_B-SQRT((1-E697)*(Driehoek_B-Driehoek_A)*(Driehoek_B-Driehoek_C)))</f>
        <v>6.8460040504728683</v>
      </c>
      <c r="E697" s="2">
        <f t="shared" ca="1" si="69"/>
        <v>0.86743718426916316</v>
      </c>
      <c r="F697" s="2"/>
      <c r="G697" s="15">
        <f ca="1">_xlfn.NORM.INV(H697,Normaal_Mu,Normaal_Sigma)</f>
        <v>2.8091287214738458</v>
      </c>
      <c r="H697" s="2">
        <f t="shared" ca="1" si="70"/>
        <v>0.13666291381649309</v>
      </c>
      <c r="I697" s="2"/>
      <c r="J697" s="15">
        <f ca="1">-LN(K697) /NegExp_Labda</f>
        <v>2.7158148196878726</v>
      </c>
      <c r="K697" s="2">
        <f t="shared" ca="1" si="71"/>
        <v>0.58090795260220096</v>
      </c>
      <c r="L697" s="2"/>
      <c r="M697" s="17">
        <f ca="1">VLOOKUP(N697,$S$5:$T$105,2,TRUE)</f>
        <v>8</v>
      </c>
      <c r="N697" s="2">
        <f t="shared" ca="1" si="66"/>
        <v>0.87012735351501669</v>
      </c>
      <c r="O697" s="2"/>
      <c r="P697" s="31">
        <f t="shared" ca="1" si="67"/>
        <v>4.4822324332428742</v>
      </c>
      <c r="Q697" s="2"/>
      <c r="R697" s="2"/>
      <c r="S697" s="2"/>
      <c r="T697" s="2"/>
    </row>
    <row r="698" spans="1:20" x14ac:dyDescent="0.25">
      <c r="A698" s="32">
        <f ca="1">Uniform_A+B698*(Uniform_B-Uniform_A)</f>
        <v>8.6398851706708175</v>
      </c>
      <c r="B698" s="2">
        <f t="shared" ca="1" si="68"/>
        <v>0.86398851706708168</v>
      </c>
      <c r="C698" s="4"/>
      <c r="D698" s="5">
        <f ca="1">IF(E698&lt;(Driehoek_C-Driehoek_A)/(Driehoek_B-Driehoek_A),Driehoek_A+SQRT(E698*(Driehoek_B-Driehoek_A)*(Driehoek_C-Driehoek_A)),Driehoek_B-SQRT((1-E698)*(Driehoek_B-Driehoek_A)*(Driehoek_B-Driehoek_C)))</f>
        <v>4.6992260221864814</v>
      </c>
      <c r="E698" s="2">
        <f t="shared" ca="1" si="69"/>
        <v>0.47152409119320249</v>
      </c>
      <c r="F698" s="2"/>
      <c r="G698" s="15">
        <f ca="1">_xlfn.NORM.INV(H698,Normaal_Mu,Normaal_Sigma)</f>
        <v>5.840783590145505</v>
      </c>
      <c r="H698" s="2">
        <f t="shared" ca="1" si="70"/>
        <v>0.66290036948962783</v>
      </c>
      <c r="I698" s="2"/>
      <c r="J698" s="15">
        <f ca="1">-LN(K698) /NegExp_Labda</f>
        <v>2.5842122658391689</v>
      </c>
      <c r="K698" s="2">
        <f t="shared" ca="1" si="71"/>
        <v>0.59640074128016718</v>
      </c>
      <c r="L698" s="2"/>
      <c r="M698" s="17">
        <f ca="1">VLOOKUP(N698,$S$5:$T$105,2,TRUE)</f>
        <v>6</v>
      </c>
      <c r="N698" s="2">
        <f t="shared" ca="1" si="66"/>
        <v>0.64789934449648867</v>
      </c>
      <c r="O698" s="2"/>
      <c r="P698" s="31">
        <f t="shared" ca="1" si="67"/>
        <v>5.552821409768395</v>
      </c>
      <c r="Q698" s="2"/>
      <c r="R698" s="2"/>
      <c r="S698" s="2"/>
      <c r="T698" s="2"/>
    </row>
    <row r="699" spans="1:20" x14ac:dyDescent="0.25">
      <c r="A699" s="32">
        <f ca="1">Uniform_A+B699*(Uniform_B-Uniform_A)</f>
        <v>3.9682314816545396</v>
      </c>
      <c r="B699" s="2">
        <f t="shared" ca="1" si="68"/>
        <v>0.39682314816545394</v>
      </c>
      <c r="C699" s="4"/>
      <c r="D699" s="5">
        <f ca="1">IF(E699&lt;(Driehoek_C-Driehoek_A)/(Driehoek_B-Driehoek_A),Driehoek_A+SQRT(E699*(Driehoek_B-Driehoek_A)*(Driehoek_C-Driehoek_A)),Driehoek_B-SQRT((1-E699)*(Driehoek_B-Driehoek_A)*(Driehoek_B-Driehoek_C)))</f>
        <v>5.3977865254539612</v>
      </c>
      <c r="E699" s="2">
        <f t="shared" ca="1" si="69"/>
        <v>0.62925880239425591</v>
      </c>
      <c r="F699" s="2"/>
      <c r="G699" s="15">
        <f ca="1">_xlfn.NORM.INV(H699,Normaal_Mu,Normaal_Sigma)</f>
        <v>6.1954059168465694</v>
      </c>
      <c r="H699" s="2">
        <f t="shared" ca="1" si="70"/>
        <v>0.72498092444621931</v>
      </c>
      <c r="I699" s="2"/>
      <c r="J699" s="15">
        <f ca="1">-LN(K699) /NegExp_Labda</f>
        <v>3.1559307408143011</v>
      </c>
      <c r="K699" s="2">
        <f t="shared" ca="1" si="71"/>
        <v>0.53196044273682852</v>
      </c>
      <c r="L699" s="2"/>
      <c r="M699" s="17">
        <f ca="1">VLOOKUP(N699,$S$5:$T$105,2,TRUE)</f>
        <v>2</v>
      </c>
      <c r="N699" s="2">
        <f t="shared" ca="1" si="66"/>
        <v>8.4679454618735717E-2</v>
      </c>
      <c r="O699" s="2"/>
      <c r="P699" s="31">
        <f t="shared" ca="1" si="67"/>
        <v>4.1434709329538739</v>
      </c>
      <c r="Q699" s="2"/>
      <c r="R699" s="2"/>
      <c r="S699" s="2"/>
      <c r="T699" s="2"/>
    </row>
    <row r="700" spans="1:20" x14ac:dyDescent="0.25">
      <c r="A700" s="32">
        <f ca="1">Uniform_A+B700*(Uniform_B-Uniform_A)</f>
        <v>7.340535692997249</v>
      </c>
      <c r="B700" s="2">
        <f t="shared" ca="1" si="68"/>
        <v>0.73405356929972487</v>
      </c>
      <c r="C700" s="4"/>
      <c r="D700" s="5">
        <f ca="1">IF(E700&lt;(Driehoek_C-Driehoek_A)/(Driehoek_B-Driehoek_A),Driehoek_A+SQRT(E700*(Driehoek_B-Driehoek_A)*(Driehoek_C-Driehoek_A)),Driehoek_B-SQRT((1-E700)*(Driehoek_B-Driehoek_A)*(Driehoek_B-Driehoek_C)))</f>
        <v>3.0496021464579419</v>
      </c>
      <c r="E700" s="2">
        <f t="shared" ca="1" si="69"/>
        <v>7.8690333274937019E-2</v>
      </c>
      <c r="F700" s="2"/>
      <c r="G700" s="15">
        <f ca="1">_xlfn.NORM.INV(H700,Normaal_Mu,Normaal_Sigma)</f>
        <v>5.6206135322552502</v>
      </c>
      <c r="H700" s="2">
        <f t="shared" ca="1" si="70"/>
        <v>0.6218361568407208</v>
      </c>
      <c r="I700" s="2"/>
      <c r="J700" s="15">
        <f ca="1">-LN(K700) /NegExp_Labda</f>
        <v>4.9768174890598562</v>
      </c>
      <c r="K700" s="2">
        <f t="shared" ca="1" si="71"/>
        <v>0.36958907530387464</v>
      </c>
      <c r="L700" s="2"/>
      <c r="M700" s="17">
        <f ca="1">VLOOKUP(N700,$S$5:$T$105,2,TRUE)</f>
        <v>4</v>
      </c>
      <c r="N700" s="2">
        <f t="shared" ca="1" si="66"/>
        <v>0.34799927794865426</v>
      </c>
      <c r="O700" s="2"/>
      <c r="P700" s="31">
        <f t="shared" ca="1" si="67"/>
        <v>4.9975137721540595</v>
      </c>
      <c r="Q700" s="2"/>
      <c r="R700" s="2"/>
      <c r="S700" s="2"/>
      <c r="T700" s="2"/>
    </row>
    <row r="701" spans="1:20" x14ac:dyDescent="0.25">
      <c r="A701" s="32">
        <f ca="1">Uniform_A+B701*(Uniform_B-Uniform_A)</f>
        <v>8.9207721514693823</v>
      </c>
      <c r="B701" s="2">
        <f t="shared" ca="1" si="68"/>
        <v>0.89207721514693827</v>
      </c>
      <c r="C701" s="4"/>
      <c r="D701" s="5">
        <f ca="1">IF(E701&lt;(Driehoek_C-Driehoek_A)/(Driehoek_B-Driehoek_A),Driehoek_A+SQRT(E701*(Driehoek_B-Driehoek_A)*(Driehoek_C-Driehoek_A)),Driehoek_B-SQRT((1-E701)*(Driehoek_B-Driehoek_A)*(Driehoek_B-Driehoek_C)))</f>
        <v>6.5408637687225202</v>
      </c>
      <c r="E701" s="2">
        <f t="shared" ca="1" si="69"/>
        <v>0.82721854274338258</v>
      </c>
      <c r="F701" s="2"/>
      <c r="G701" s="15">
        <f ca="1">_xlfn.NORM.INV(H701,Normaal_Mu,Normaal_Sigma)</f>
        <v>8.0831148848239494</v>
      </c>
      <c r="H701" s="2">
        <f t="shared" ca="1" si="70"/>
        <v>0.9384094130040519</v>
      </c>
      <c r="I701" s="2"/>
      <c r="J701" s="15">
        <f ca="1">-LN(K701) /NegExp_Labda</f>
        <v>7.4555393606415485</v>
      </c>
      <c r="K701" s="2">
        <f t="shared" ca="1" si="71"/>
        <v>0.22512310971383986</v>
      </c>
      <c r="L701" s="2"/>
      <c r="M701" s="17">
        <f ca="1">VLOOKUP(N701,$S$5:$T$105,2,TRUE)</f>
        <v>2</v>
      </c>
      <c r="N701" s="2">
        <f t="shared" ca="1" si="66"/>
        <v>7.6416853866516421E-2</v>
      </c>
      <c r="O701" s="2"/>
      <c r="P701" s="31">
        <f t="shared" ca="1" si="67"/>
        <v>6.6000580331314804</v>
      </c>
      <c r="Q701" s="2"/>
      <c r="R701" s="2"/>
      <c r="S701" s="2"/>
      <c r="T701" s="2"/>
    </row>
    <row r="702" spans="1:20" x14ac:dyDescent="0.25">
      <c r="A702" s="32">
        <f ca="1">Uniform_A+B702*(Uniform_B-Uniform_A)</f>
        <v>2.1884407069493026</v>
      </c>
      <c r="B702" s="2">
        <f t="shared" ca="1" si="68"/>
        <v>0.21884407069493028</v>
      </c>
      <c r="C702" s="4"/>
      <c r="D702" s="5">
        <f ca="1">IF(E702&lt;(Driehoek_C-Driehoek_A)/(Driehoek_B-Driehoek_A),Driehoek_A+SQRT(E702*(Driehoek_B-Driehoek_A)*(Driehoek_C-Driehoek_A)),Driehoek_B-SQRT((1-E702)*(Driehoek_B-Driehoek_A)*(Driehoek_B-Driehoek_C)))</f>
        <v>4.9687187010905056</v>
      </c>
      <c r="E702" s="2">
        <f t="shared" ca="1" si="69"/>
        <v>0.53567917397321652</v>
      </c>
      <c r="F702" s="2"/>
      <c r="G702" s="15">
        <f ca="1">_xlfn.NORM.INV(H702,Normaal_Mu,Normaal_Sigma)</f>
        <v>8.6383198492063542</v>
      </c>
      <c r="H702" s="2">
        <f t="shared" ca="1" si="70"/>
        <v>0.96555648254577675</v>
      </c>
      <c r="I702" s="2"/>
      <c r="J702" s="15">
        <f ca="1">-LN(K702) /NegExp_Labda</f>
        <v>8.4792047731727411</v>
      </c>
      <c r="K702" s="2">
        <f t="shared" ca="1" si="71"/>
        <v>0.18344489530809138</v>
      </c>
      <c r="L702" s="2"/>
      <c r="M702" s="17">
        <f ca="1">VLOOKUP(N702,$S$5:$T$105,2,TRUE)</f>
        <v>7</v>
      </c>
      <c r="N702" s="2">
        <f t="shared" ca="1" si="66"/>
        <v>0.86069636685757767</v>
      </c>
      <c r="O702" s="2"/>
      <c r="P702" s="31">
        <f t="shared" ca="1" si="67"/>
        <v>6.2549368060837809</v>
      </c>
      <c r="Q702" s="2"/>
      <c r="R702" s="2"/>
      <c r="S702" s="2"/>
      <c r="T702" s="2"/>
    </row>
    <row r="703" spans="1:20" x14ac:dyDescent="0.25">
      <c r="A703" s="32">
        <f ca="1">Uniform_A+B703*(Uniform_B-Uniform_A)</f>
        <v>3.9636428807954696</v>
      </c>
      <c r="B703" s="2">
        <f t="shared" ca="1" si="68"/>
        <v>0.39636428807954693</v>
      </c>
      <c r="C703" s="4"/>
      <c r="D703" s="5">
        <f ca="1">IF(E703&lt;(Driehoek_C-Driehoek_A)/(Driehoek_B-Driehoek_A),Driehoek_A+SQRT(E703*(Driehoek_B-Driehoek_A)*(Driehoek_C-Driehoek_A)),Driehoek_B-SQRT((1-E703)*(Driehoek_B-Driehoek_A)*(Driehoek_B-Driehoek_C)))</f>
        <v>3.9164522722020987</v>
      </c>
      <c r="E703" s="2">
        <f t="shared" ca="1" si="69"/>
        <v>0.26234209368775629</v>
      </c>
      <c r="F703" s="2"/>
      <c r="G703" s="15">
        <f ca="1">_xlfn.NORM.INV(H703,Normaal_Mu,Normaal_Sigma)</f>
        <v>5.619438166900208</v>
      </c>
      <c r="H703" s="2">
        <f t="shared" ca="1" si="70"/>
        <v>0.6216127052967233</v>
      </c>
      <c r="I703" s="2"/>
      <c r="J703" s="15">
        <f ca="1">-LN(K703) /NegExp_Labda</f>
        <v>15.753229157727713</v>
      </c>
      <c r="K703" s="2">
        <f t="shared" ca="1" si="71"/>
        <v>4.2824460546568743E-2</v>
      </c>
      <c r="L703" s="2"/>
      <c r="M703" s="17">
        <f ca="1">VLOOKUP(N703,$S$5:$T$105,2,TRUE)</f>
        <v>4</v>
      </c>
      <c r="N703" s="2">
        <f t="shared" ca="1" si="66"/>
        <v>0.33996110245163669</v>
      </c>
      <c r="O703" s="2"/>
      <c r="P703" s="31">
        <f t="shared" ca="1" si="67"/>
        <v>6.6505524955250976</v>
      </c>
      <c r="Q703" s="2"/>
      <c r="R703" s="2"/>
      <c r="S703" s="2"/>
      <c r="T703" s="2"/>
    </row>
    <row r="704" spans="1:20" x14ac:dyDescent="0.25">
      <c r="A704" s="32">
        <f ca="1">Uniform_A+B704*(Uniform_B-Uniform_A)</f>
        <v>4.0844296025344953</v>
      </c>
      <c r="B704" s="2">
        <f t="shared" ca="1" si="68"/>
        <v>0.40844296025344951</v>
      </c>
      <c r="C704" s="4"/>
      <c r="D704" s="5">
        <f ca="1">IF(E704&lt;(Driehoek_C-Driehoek_A)/(Driehoek_B-Driehoek_A),Driehoek_A+SQRT(E704*(Driehoek_B-Driehoek_A)*(Driehoek_C-Driehoek_A)),Driehoek_B-SQRT((1-E704)*(Driehoek_B-Driehoek_A)*(Driehoek_B-Driehoek_C)))</f>
        <v>5.9289826082437047</v>
      </c>
      <c r="E704" s="2">
        <f t="shared" ca="1" si="69"/>
        <v>0.73053863370086747</v>
      </c>
      <c r="F704" s="2"/>
      <c r="G704" s="15">
        <f ca="1">_xlfn.NORM.INV(H704,Normaal_Mu,Normaal_Sigma)</f>
        <v>7.4253203029741552</v>
      </c>
      <c r="H704" s="2">
        <f t="shared" ca="1" si="70"/>
        <v>0.88737010951539419</v>
      </c>
      <c r="I704" s="2"/>
      <c r="J704" s="15">
        <f ca="1">-LN(K704) /NegExp_Labda</f>
        <v>0.73886374970025015</v>
      </c>
      <c r="K704" s="2">
        <f t="shared" ca="1" si="71"/>
        <v>0.86262712473539382</v>
      </c>
      <c r="L704" s="2"/>
      <c r="M704" s="17">
        <f ca="1">VLOOKUP(N704,$S$5:$T$105,2,TRUE)</f>
        <v>4</v>
      </c>
      <c r="N704" s="2">
        <f t="shared" ca="1" si="66"/>
        <v>0.41290444673763504</v>
      </c>
      <c r="O704" s="2"/>
      <c r="P704" s="31">
        <f t="shared" ca="1" si="67"/>
        <v>4.4355192526905212</v>
      </c>
      <c r="Q704" s="2"/>
      <c r="R704" s="2"/>
      <c r="S704" s="2"/>
      <c r="T704" s="2"/>
    </row>
    <row r="705" spans="1:20" x14ac:dyDescent="0.25">
      <c r="A705" s="32">
        <f ca="1">Uniform_A+B705*(Uniform_B-Uniform_A)</f>
        <v>4.3676053301663931</v>
      </c>
      <c r="B705" s="2">
        <f t="shared" ca="1" si="68"/>
        <v>0.43676053301663931</v>
      </c>
      <c r="C705" s="4"/>
      <c r="D705" s="5">
        <f ca="1">IF(E705&lt;(Driehoek_C-Driehoek_A)/(Driehoek_B-Driehoek_A),Driehoek_A+SQRT(E705*(Driehoek_B-Driehoek_A)*(Driehoek_C-Driehoek_A)),Driehoek_B-SQRT((1-E705)*(Driehoek_B-Driehoek_A)*(Driehoek_B-Driehoek_C)))</f>
        <v>4.3571071292265806</v>
      </c>
      <c r="E705" s="2">
        <f t="shared" ca="1" si="69"/>
        <v>0.38410130830061018</v>
      </c>
      <c r="F705" s="2"/>
      <c r="G705" s="15">
        <f ca="1">_xlfn.NORM.INV(H705,Normaal_Mu,Normaal_Sigma)</f>
        <v>1.21385265449852</v>
      </c>
      <c r="H705" s="2">
        <f t="shared" ca="1" si="70"/>
        <v>2.9174036374449153E-2</v>
      </c>
      <c r="I705" s="2"/>
      <c r="J705" s="15">
        <f ca="1">-LN(K705) /NegExp_Labda</f>
        <v>0.95159670288211673</v>
      </c>
      <c r="K705" s="2">
        <f t="shared" ca="1" si="71"/>
        <v>0.82669509449834844</v>
      </c>
      <c r="L705" s="2"/>
      <c r="M705" s="17">
        <f ca="1">VLOOKUP(N705,$S$5:$T$105,2,TRUE)</f>
        <v>2</v>
      </c>
      <c r="N705" s="2">
        <f t="shared" ca="1" si="66"/>
        <v>4.4216955859147644E-2</v>
      </c>
      <c r="O705" s="2"/>
      <c r="P705" s="31">
        <f t="shared" ca="1" si="67"/>
        <v>2.5780323633547222</v>
      </c>
      <c r="Q705" s="2"/>
      <c r="R705" s="2"/>
      <c r="S705" s="2"/>
      <c r="T705" s="2"/>
    </row>
    <row r="706" spans="1:20" x14ac:dyDescent="0.25">
      <c r="A706" s="32">
        <f ca="1">Uniform_A+B706*(Uniform_B-Uniform_A)</f>
        <v>6.7302963051111462</v>
      </c>
      <c r="B706" s="2">
        <f t="shared" ca="1" si="68"/>
        <v>0.67302963051111464</v>
      </c>
      <c r="C706" s="4"/>
      <c r="D706" s="5">
        <f ca="1">IF(E706&lt;(Driehoek_C-Driehoek_A)/(Driehoek_B-Driehoek_A),Driehoek_A+SQRT(E706*(Driehoek_B-Driehoek_A)*(Driehoek_C-Driehoek_A)),Driehoek_B-SQRT((1-E706)*(Driehoek_B-Driehoek_A)*(Driehoek_B-Driehoek_C)))</f>
        <v>3.5519911984235573</v>
      </c>
      <c r="E706" s="2">
        <f t="shared" ca="1" si="69"/>
        <v>0.17204833428458499</v>
      </c>
      <c r="F706" s="2"/>
      <c r="G706" s="15">
        <f ca="1">_xlfn.NORM.INV(H706,Normaal_Mu,Normaal_Sigma)</f>
        <v>9.0061442590593259</v>
      </c>
      <c r="H706" s="2">
        <f t="shared" ca="1" si="70"/>
        <v>0.97741522651105162</v>
      </c>
      <c r="I706" s="2"/>
      <c r="J706" s="15">
        <f ca="1">-LN(K706) /NegExp_Labda</f>
        <v>4.3260505756888312</v>
      </c>
      <c r="K706" s="2">
        <f t="shared" ca="1" si="71"/>
        <v>0.42096309261605336</v>
      </c>
      <c r="L706" s="2"/>
      <c r="M706" s="17">
        <f ca="1">VLOOKUP(N706,$S$5:$T$105,2,TRUE)</f>
        <v>5</v>
      </c>
      <c r="N706" s="2">
        <f t="shared" ca="1" si="66"/>
        <v>0.56875675650090041</v>
      </c>
      <c r="O706" s="2"/>
      <c r="P706" s="31">
        <f t="shared" ca="1" si="67"/>
        <v>5.7228964676565726</v>
      </c>
      <c r="Q706" s="2"/>
      <c r="R706" s="2"/>
      <c r="S706" s="2"/>
      <c r="T706" s="2"/>
    </row>
    <row r="707" spans="1:20" x14ac:dyDescent="0.25">
      <c r="A707" s="32">
        <f ca="1">Uniform_A+B707*(Uniform_B-Uniform_A)</f>
        <v>9.3881654924514351</v>
      </c>
      <c r="B707" s="2">
        <f t="shared" ca="1" si="68"/>
        <v>0.93881654924514357</v>
      </c>
      <c r="C707" s="4"/>
      <c r="D707" s="5">
        <f ca="1">IF(E707&lt;(Driehoek_C-Driehoek_A)/(Driehoek_B-Driehoek_A),Driehoek_A+SQRT(E707*(Driehoek_B-Driehoek_A)*(Driehoek_C-Driehoek_A)),Driehoek_B-SQRT((1-E707)*(Driehoek_B-Driehoek_A)*(Driehoek_B-Driehoek_C)))</f>
        <v>7.4455575918070753</v>
      </c>
      <c r="E707" s="2">
        <f t="shared" ca="1" si="69"/>
        <v>0.93096310856032516</v>
      </c>
      <c r="F707" s="2"/>
      <c r="G707" s="15">
        <f ca="1">_xlfn.NORM.INV(H707,Normaal_Mu,Normaal_Sigma)</f>
        <v>5.5191455965313958</v>
      </c>
      <c r="H707" s="2">
        <f t="shared" ca="1" si="70"/>
        <v>0.60240333945181923</v>
      </c>
      <c r="I707" s="2"/>
      <c r="J707" s="15">
        <f ca="1">-LN(K707) /NegExp_Labda</f>
        <v>1.1409659373673937</v>
      </c>
      <c r="K707" s="2">
        <f t="shared" ca="1" si="71"/>
        <v>0.79597047345640026</v>
      </c>
      <c r="L707" s="2"/>
      <c r="M707" s="17">
        <f ca="1">VLOOKUP(N707,$S$5:$T$105,2,TRUE)</f>
        <v>8</v>
      </c>
      <c r="N707" s="2">
        <f t="shared" ca="1" si="66"/>
        <v>0.86838670038923771</v>
      </c>
      <c r="O707" s="2"/>
      <c r="P707" s="31">
        <f t="shared" ca="1" si="67"/>
        <v>6.2987669236314598</v>
      </c>
      <c r="Q707" s="2"/>
      <c r="R707" s="2"/>
      <c r="S707" s="2"/>
      <c r="T707" s="2"/>
    </row>
    <row r="708" spans="1:20" x14ac:dyDescent="0.25">
      <c r="A708" s="32">
        <f ca="1">Uniform_A+B708*(Uniform_B-Uniform_A)</f>
        <v>1.417887301090589</v>
      </c>
      <c r="B708" s="2">
        <f t="shared" ca="1" si="68"/>
        <v>0.1417887301090589</v>
      </c>
      <c r="C708" s="4"/>
      <c r="D708" s="5">
        <f ca="1">IF(E708&lt;(Driehoek_C-Driehoek_A)/(Driehoek_B-Driehoek_A),Driehoek_A+SQRT(E708*(Driehoek_B-Driehoek_A)*(Driehoek_C-Driehoek_A)),Driehoek_B-SQRT((1-E708)*(Driehoek_B-Driehoek_A)*(Driehoek_B-Driehoek_C)))</f>
        <v>5.8456169035738705</v>
      </c>
      <c r="E708" s="2">
        <f t="shared" ca="1" si="69"/>
        <v>0.71571049374231721</v>
      </c>
      <c r="F708" s="2"/>
      <c r="G708" s="15">
        <f ca="1">_xlfn.NORM.INV(H708,Normaal_Mu,Normaal_Sigma)</f>
        <v>3.1001601372885124</v>
      </c>
      <c r="H708" s="2">
        <f t="shared" ca="1" si="70"/>
        <v>0.17107646924635733</v>
      </c>
      <c r="I708" s="2"/>
      <c r="J708" s="15">
        <f ca="1">-LN(K708) /NegExp_Labda</f>
        <v>3.3281116868116061</v>
      </c>
      <c r="K708" s="2">
        <f t="shared" ca="1" si="71"/>
        <v>0.51395357564527488</v>
      </c>
      <c r="L708" s="2"/>
      <c r="M708" s="17">
        <f ca="1">VLOOKUP(N708,$S$5:$T$105,2,TRUE)</f>
        <v>9</v>
      </c>
      <c r="N708" s="2">
        <f t="shared" ca="1" si="66"/>
        <v>0.95370138062619514</v>
      </c>
      <c r="O708" s="2"/>
      <c r="P708" s="31">
        <f t="shared" ca="1" si="67"/>
        <v>4.5383552057529162</v>
      </c>
      <c r="Q708" s="2"/>
      <c r="R708" s="2"/>
      <c r="S708" s="2"/>
      <c r="T708" s="2"/>
    </row>
    <row r="709" spans="1:20" x14ac:dyDescent="0.25">
      <c r="A709" s="32">
        <f ca="1">Uniform_A+B709*(Uniform_B-Uniform_A)</f>
        <v>9.999087547491543</v>
      </c>
      <c r="B709" s="2">
        <f t="shared" ca="1" si="68"/>
        <v>0.9999087547491543</v>
      </c>
      <c r="C709" s="4"/>
      <c r="D709" s="5">
        <f ca="1">IF(E709&lt;(Driehoek_C-Driehoek_A)/(Driehoek_B-Driehoek_A),Driehoek_A+SQRT(E709*(Driehoek_B-Driehoek_A)*(Driehoek_C-Driehoek_A)),Driehoek_B-SQRT((1-E709)*(Driehoek_B-Driehoek_A)*(Driehoek_B-Driehoek_C)))</f>
        <v>5.7965804247969723</v>
      </c>
      <c r="E709" s="2">
        <f t="shared" ca="1" si="69"/>
        <v>0.70680294357731588</v>
      </c>
      <c r="F709" s="2"/>
      <c r="G709" s="15">
        <f ca="1">_xlfn.NORM.INV(H709,Normaal_Mu,Normaal_Sigma)</f>
        <v>1.11463375501146</v>
      </c>
      <c r="H709" s="2">
        <f t="shared" ca="1" si="70"/>
        <v>2.6027228341949482E-2</v>
      </c>
      <c r="I709" s="2"/>
      <c r="J709" s="15">
        <f ca="1">-LN(K709) /NegExp_Labda</f>
        <v>13.539612014883586</v>
      </c>
      <c r="K709" s="2">
        <f t="shared" ca="1" si="71"/>
        <v>6.6675187086134735E-2</v>
      </c>
      <c r="L709" s="2"/>
      <c r="M709" s="17">
        <f ca="1">VLOOKUP(N709,$S$5:$T$105,2,TRUE)</f>
        <v>4</v>
      </c>
      <c r="N709" s="2">
        <f t="shared" ref="N709:N772" ca="1" si="72">RAND()</f>
        <v>0.43846208205253567</v>
      </c>
      <c r="O709" s="2"/>
      <c r="P709" s="31">
        <f t="shared" ref="P709:P772" ca="1" si="73">SUM(A709,D709,G709,J709,M709)/5</f>
        <v>6.8899827484367124</v>
      </c>
      <c r="Q709" s="2"/>
      <c r="R709" s="2"/>
      <c r="S709" s="2"/>
      <c r="T709" s="2"/>
    </row>
    <row r="710" spans="1:20" x14ac:dyDescent="0.25">
      <c r="A710" s="32">
        <f ca="1">Uniform_A+B710*(Uniform_B-Uniform_A)</f>
        <v>4.7839396895104924</v>
      </c>
      <c r="B710" s="2">
        <f t="shared" ref="B710:B773" ca="1" si="74">RAND()</f>
        <v>0.47839396895104924</v>
      </c>
      <c r="C710" s="4"/>
      <c r="D710" s="5">
        <f ca="1">IF(E710&lt;(Driehoek_C-Driehoek_A)/(Driehoek_B-Driehoek_A),Driehoek_A+SQRT(E710*(Driehoek_B-Driehoek_A)*(Driehoek_C-Driehoek_A)),Driehoek_B-SQRT((1-E710)*(Driehoek_B-Driehoek_A)*(Driehoek_B-Driehoek_C)))</f>
        <v>5.6294303107115722</v>
      </c>
      <c r="E710" s="2">
        <f t="shared" ref="E710:E773" ca="1" si="75">RAND()</f>
        <v>0.67540742770428885</v>
      </c>
      <c r="F710" s="2"/>
      <c r="G710" s="15">
        <f ca="1">_xlfn.NORM.INV(H710,Normaal_Mu,Normaal_Sigma)</f>
        <v>8.1643025589920253</v>
      </c>
      <c r="H710" s="2">
        <f t="shared" ref="H710:H773" ca="1" si="76">RAND()</f>
        <v>0.94319248023203761</v>
      </c>
      <c r="I710" s="2"/>
      <c r="J710" s="15">
        <f ca="1">-LN(K710) /NegExp_Labda</f>
        <v>5.6333306834237211</v>
      </c>
      <c r="K710" s="2">
        <f t="shared" ref="K710:K773" ca="1" si="77">RAND()</f>
        <v>0.32411200234201454</v>
      </c>
      <c r="L710" s="2"/>
      <c r="M710" s="17">
        <f ca="1">VLOOKUP(N710,$S$5:$T$105,2,TRUE)</f>
        <v>12</v>
      </c>
      <c r="N710" s="2">
        <f t="shared" ca="1" si="72"/>
        <v>0.99531741332371226</v>
      </c>
      <c r="O710" s="2"/>
      <c r="P710" s="31">
        <f t="shared" ca="1" si="73"/>
        <v>7.2422006485275627</v>
      </c>
      <c r="Q710" s="2"/>
      <c r="R710" s="2"/>
      <c r="S710" s="2"/>
      <c r="T710" s="2"/>
    </row>
    <row r="711" spans="1:20" x14ac:dyDescent="0.25">
      <c r="A711" s="32">
        <f ca="1">Uniform_A+B711*(Uniform_B-Uniform_A)</f>
        <v>4.184150853455848</v>
      </c>
      <c r="B711" s="2">
        <f t="shared" ca="1" si="74"/>
        <v>0.4184150853455848</v>
      </c>
      <c r="C711" s="4"/>
      <c r="D711" s="5">
        <f ca="1">IF(E711&lt;(Driehoek_C-Driehoek_A)/(Driehoek_B-Driehoek_A),Driehoek_A+SQRT(E711*(Driehoek_B-Driehoek_A)*(Driehoek_C-Driehoek_A)),Driehoek_B-SQRT((1-E711)*(Driehoek_B-Driehoek_A)*(Driehoek_B-Driehoek_C)))</f>
        <v>4.9609930648184299</v>
      </c>
      <c r="E711" s="2">
        <f t="shared" ca="1" si="75"/>
        <v>0.5338977993587195</v>
      </c>
      <c r="F711" s="2"/>
      <c r="G711" s="15">
        <f ca="1">_xlfn.NORM.INV(H711,Normaal_Mu,Normaal_Sigma)</f>
        <v>3.0015454802742934</v>
      </c>
      <c r="H711" s="2">
        <f t="shared" ca="1" si="76"/>
        <v>0.15884230666596533</v>
      </c>
      <c r="I711" s="2"/>
      <c r="J711" s="15">
        <f ca="1">-LN(K711) /NegExp_Labda</f>
        <v>14.976151054750337</v>
      </c>
      <c r="K711" s="2">
        <f t="shared" ca="1" si="77"/>
        <v>5.0025109432922377E-2</v>
      </c>
      <c r="L711" s="2"/>
      <c r="M711" s="17">
        <f ca="1">VLOOKUP(N711,$S$5:$T$105,2,TRUE)</f>
        <v>5</v>
      </c>
      <c r="N711" s="2">
        <f t="shared" ca="1" si="72"/>
        <v>0.57179649343365635</v>
      </c>
      <c r="O711" s="2"/>
      <c r="P711" s="31">
        <f t="shared" ca="1" si="73"/>
        <v>6.4245680906597809</v>
      </c>
      <c r="Q711" s="2"/>
      <c r="R711" s="2"/>
      <c r="S711" s="2"/>
      <c r="T711" s="2"/>
    </row>
    <row r="712" spans="1:20" x14ac:dyDescent="0.25">
      <c r="A712" s="32">
        <f ca="1">Uniform_A+B712*(Uniform_B-Uniform_A)</f>
        <v>0.98556266616609989</v>
      </c>
      <c r="B712" s="2">
        <f t="shared" ca="1" si="74"/>
        <v>9.8556266616609989E-2</v>
      </c>
      <c r="C712" s="4"/>
      <c r="D712" s="5">
        <f ca="1">IF(E712&lt;(Driehoek_C-Driehoek_A)/(Driehoek_B-Driehoek_A),Driehoek_A+SQRT(E712*(Driehoek_B-Driehoek_A)*(Driehoek_C-Driehoek_A)),Driehoek_B-SQRT((1-E712)*(Driehoek_B-Driehoek_A)*(Driehoek_B-Driehoek_C)))</f>
        <v>4.6921054166036651</v>
      </c>
      <c r="E712" s="2">
        <f t="shared" ca="1" si="75"/>
        <v>0.46977269309555769</v>
      </c>
      <c r="F712" s="2"/>
      <c r="G712" s="15">
        <f ca="1">_xlfn.NORM.INV(H712,Normaal_Mu,Normaal_Sigma)</f>
        <v>6.3443035624793591</v>
      </c>
      <c r="H712" s="2">
        <f t="shared" ca="1" si="76"/>
        <v>0.74925646281386726</v>
      </c>
      <c r="I712" s="2"/>
      <c r="J712" s="15">
        <f ca="1">-LN(K712) /NegExp_Labda</f>
        <v>12.417712612503379</v>
      </c>
      <c r="K712" s="2">
        <f t="shared" ca="1" si="77"/>
        <v>8.3447088177680651E-2</v>
      </c>
      <c r="L712" s="2"/>
      <c r="M712" s="17">
        <f ca="1">VLOOKUP(N712,$S$5:$T$105,2,TRUE)</f>
        <v>2</v>
      </c>
      <c r="N712" s="2">
        <f t="shared" ca="1" si="72"/>
        <v>8.7161827326366126E-2</v>
      </c>
      <c r="O712" s="2"/>
      <c r="P712" s="31">
        <f t="shared" ca="1" si="73"/>
        <v>5.2879368515505005</v>
      </c>
      <c r="Q712" s="2"/>
      <c r="R712" s="2"/>
      <c r="S712" s="2"/>
      <c r="T712" s="2"/>
    </row>
    <row r="713" spans="1:20" x14ac:dyDescent="0.25">
      <c r="A713" s="32">
        <f ca="1">Uniform_A+B713*(Uniform_B-Uniform_A)</f>
        <v>2.4461184809091732</v>
      </c>
      <c r="B713" s="2">
        <f t="shared" ca="1" si="74"/>
        <v>0.24461184809091729</v>
      </c>
      <c r="C713" s="4"/>
      <c r="D713" s="5">
        <f ca="1">IF(E713&lt;(Driehoek_C-Driehoek_A)/(Driehoek_B-Driehoek_A),Driehoek_A+SQRT(E713*(Driehoek_B-Driehoek_A)*(Driehoek_C-Driehoek_A)),Driehoek_B-SQRT((1-E713)*(Driehoek_B-Driehoek_A)*(Driehoek_B-Driehoek_C)))</f>
        <v>3.8424396376858208</v>
      </c>
      <c r="E713" s="2">
        <f t="shared" ca="1" si="75"/>
        <v>0.24247027275113275</v>
      </c>
      <c r="F713" s="2"/>
      <c r="G713" s="15">
        <f ca="1">_xlfn.NORM.INV(H713,Normaal_Mu,Normaal_Sigma)</f>
        <v>3.8683918330074283</v>
      </c>
      <c r="H713" s="2">
        <f t="shared" ca="1" si="76"/>
        <v>0.28576348512342775</v>
      </c>
      <c r="I713" s="2"/>
      <c r="J713" s="15">
        <f ca="1">-LN(K713) /NegExp_Labda</f>
        <v>9.1748570078829186</v>
      </c>
      <c r="K713" s="2">
        <f t="shared" ca="1" si="77"/>
        <v>0.15961806652789667</v>
      </c>
      <c r="L713" s="2"/>
      <c r="M713" s="17">
        <f ca="1">VLOOKUP(N713,$S$5:$T$105,2,TRUE)</f>
        <v>3</v>
      </c>
      <c r="N713" s="2">
        <f t="shared" ca="1" si="72"/>
        <v>0.21658443814149386</v>
      </c>
      <c r="O713" s="2"/>
      <c r="P713" s="31">
        <f t="shared" ca="1" si="73"/>
        <v>4.4663613918970686</v>
      </c>
      <c r="Q713" s="2"/>
      <c r="R713" s="2"/>
      <c r="S713" s="2"/>
      <c r="T713" s="2"/>
    </row>
    <row r="714" spans="1:20" x14ac:dyDescent="0.25">
      <c r="A714" s="32">
        <f ca="1">Uniform_A+B714*(Uniform_B-Uniform_A)</f>
        <v>4.6428001413076032</v>
      </c>
      <c r="B714" s="2">
        <f t="shared" ca="1" si="74"/>
        <v>0.46428001413076037</v>
      </c>
      <c r="C714" s="4"/>
      <c r="D714" s="5">
        <f ca="1">IF(E714&lt;(Driehoek_C-Driehoek_A)/(Driehoek_B-Driehoek_A),Driehoek_A+SQRT(E714*(Driehoek_B-Driehoek_A)*(Driehoek_C-Driehoek_A)),Driehoek_B-SQRT((1-E714)*(Driehoek_B-Driehoek_A)*(Driehoek_B-Driehoek_C)))</f>
        <v>3.6094508774521437</v>
      </c>
      <c r="E714" s="2">
        <f t="shared" ca="1" si="75"/>
        <v>0.18502372335224826</v>
      </c>
      <c r="F714" s="2"/>
      <c r="G714" s="15">
        <f ca="1">_xlfn.NORM.INV(H714,Normaal_Mu,Normaal_Sigma)</f>
        <v>5.6602023912860107</v>
      </c>
      <c r="H714" s="2">
        <f t="shared" ca="1" si="76"/>
        <v>0.62933825008461786</v>
      </c>
      <c r="I714" s="2"/>
      <c r="J714" s="15">
        <f ca="1">-LN(K714) /NegExp_Labda</f>
        <v>12.49963820113447</v>
      </c>
      <c r="K714" s="2">
        <f t="shared" ca="1" si="77"/>
        <v>8.2090938490675724E-2</v>
      </c>
      <c r="L714" s="2"/>
      <c r="M714" s="17">
        <f ca="1">VLOOKUP(N714,$S$5:$T$105,2,TRUE)</f>
        <v>4</v>
      </c>
      <c r="N714" s="2">
        <f t="shared" ca="1" si="72"/>
        <v>0.28405850479484918</v>
      </c>
      <c r="O714" s="2"/>
      <c r="P714" s="31">
        <f t="shared" ca="1" si="73"/>
        <v>6.0824183222360455</v>
      </c>
      <c r="Q714" s="2"/>
      <c r="R714" s="2"/>
      <c r="S714" s="2"/>
      <c r="T714" s="2"/>
    </row>
    <row r="715" spans="1:20" x14ac:dyDescent="0.25">
      <c r="A715" s="32">
        <f ca="1">Uniform_A+B715*(Uniform_B-Uniform_A)</f>
        <v>5.1741523253204944</v>
      </c>
      <c r="B715" s="2">
        <f t="shared" ca="1" si="74"/>
        <v>0.51741523253204946</v>
      </c>
      <c r="C715" s="4"/>
      <c r="D715" s="5">
        <f ca="1">IF(E715&lt;(Driehoek_C-Driehoek_A)/(Driehoek_B-Driehoek_A),Driehoek_A+SQRT(E715*(Driehoek_B-Driehoek_A)*(Driehoek_C-Driehoek_A)),Driehoek_B-SQRT((1-E715)*(Driehoek_B-Driehoek_A)*(Driehoek_B-Driehoek_C)))</f>
        <v>4.2180053217464408</v>
      </c>
      <c r="E715" s="2">
        <f t="shared" ca="1" si="75"/>
        <v>0.34664362563298978</v>
      </c>
      <c r="F715" s="2"/>
      <c r="G715" s="15">
        <f ca="1">_xlfn.NORM.INV(H715,Normaal_Mu,Normaal_Sigma)</f>
        <v>3.1527868563350201</v>
      </c>
      <c r="H715" s="2">
        <f t="shared" ca="1" si="76"/>
        <v>0.17784559548695122</v>
      </c>
      <c r="I715" s="2"/>
      <c r="J715" s="15">
        <f ca="1">-LN(K715) /NegExp_Labda</f>
        <v>2.535013366999606</v>
      </c>
      <c r="K715" s="2">
        <f t="shared" ca="1" si="77"/>
        <v>0.60229816029705874</v>
      </c>
      <c r="L715" s="2"/>
      <c r="M715" s="17">
        <f ca="1">VLOOKUP(N715,$S$5:$T$105,2,TRUE)</f>
        <v>4</v>
      </c>
      <c r="N715" s="2">
        <f t="shared" ca="1" si="72"/>
        <v>0.43014467663887435</v>
      </c>
      <c r="O715" s="2"/>
      <c r="P715" s="31">
        <f t="shared" ca="1" si="73"/>
        <v>3.8159915740803121</v>
      </c>
      <c r="Q715" s="2"/>
      <c r="R715" s="2"/>
      <c r="S715" s="2"/>
      <c r="T715" s="2"/>
    </row>
    <row r="716" spans="1:20" x14ac:dyDescent="0.25">
      <c r="A716" s="32">
        <f ca="1">Uniform_A+B716*(Uniform_B-Uniform_A)</f>
        <v>4.8439360037316419</v>
      </c>
      <c r="B716" s="2">
        <f t="shared" ca="1" si="74"/>
        <v>0.48439360037316415</v>
      </c>
      <c r="C716" s="4"/>
      <c r="D716" s="5">
        <f ca="1">IF(E716&lt;(Driehoek_C-Driehoek_A)/(Driehoek_B-Driehoek_A),Driehoek_A+SQRT(E716*(Driehoek_B-Driehoek_A)*(Driehoek_C-Driehoek_A)),Driehoek_B-SQRT((1-E716)*(Driehoek_B-Driehoek_A)*(Driehoek_B-Driehoek_C)))</f>
        <v>2.4286924936810279</v>
      </c>
      <c r="E716" s="2">
        <f t="shared" ca="1" si="75"/>
        <v>1.3126946724175581E-2</v>
      </c>
      <c r="F716" s="2"/>
      <c r="G716" s="15">
        <f ca="1">_xlfn.NORM.INV(H716,Normaal_Mu,Normaal_Sigma)</f>
        <v>8.3159388661411757</v>
      </c>
      <c r="H716" s="2">
        <f t="shared" ca="1" si="76"/>
        <v>0.95133818190113895</v>
      </c>
      <c r="I716" s="2"/>
      <c r="J716" s="15">
        <f ca="1">-LN(K716) /NegExp_Labda</f>
        <v>0.10096064991872493</v>
      </c>
      <c r="K716" s="2">
        <f t="shared" ca="1" si="77"/>
        <v>0.98001036584192036</v>
      </c>
      <c r="L716" s="2"/>
      <c r="M716" s="17">
        <f ca="1">VLOOKUP(N716,$S$5:$T$105,2,TRUE)</f>
        <v>6</v>
      </c>
      <c r="N716" s="2">
        <f t="shared" ca="1" si="72"/>
        <v>0.71081490445899498</v>
      </c>
      <c r="O716" s="2"/>
      <c r="P716" s="31">
        <f t="shared" ca="1" si="73"/>
        <v>4.337905602694514</v>
      </c>
      <c r="Q716" s="2"/>
      <c r="R716" s="2"/>
      <c r="S716" s="2"/>
      <c r="T716" s="2"/>
    </row>
    <row r="717" spans="1:20" x14ac:dyDescent="0.25">
      <c r="A717" s="32">
        <f ca="1">Uniform_A+B717*(Uniform_B-Uniform_A)</f>
        <v>6.2137590713889921</v>
      </c>
      <c r="B717" s="2">
        <f t="shared" ca="1" si="74"/>
        <v>0.62137590713889923</v>
      </c>
      <c r="C717" s="4"/>
      <c r="D717" s="5">
        <f ca="1">IF(E717&lt;(Driehoek_C-Driehoek_A)/(Driehoek_B-Driehoek_A),Driehoek_A+SQRT(E717*(Driehoek_B-Driehoek_A)*(Driehoek_C-Driehoek_A)),Driehoek_B-SQRT((1-E717)*(Driehoek_B-Driehoek_A)*(Driehoek_B-Driehoek_C)))</f>
        <v>4.2912478419110611</v>
      </c>
      <c r="E717" s="2">
        <f t="shared" ca="1" si="75"/>
        <v>0.36650437467693597</v>
      </c>
      <c r="F717" s="2"/>
      <c r="G717" s="15">
        <f ca="1">_xlfn.NORM.INV(H717,Normaal_Mu,Normaal_Sigma)</f>
        <v>6.1210996014691634</v>
      </c>
      <c r="H717" s="2">
        <f t="shared" ca="1" si="76"/>
        <v>0.71244775950395489</v>
      </c>
      <c r="I717" s="2"/>
      <c r="J717" s="15">
        <f ca="1">-LN(K717) /NegExp_Labda</f>
        <v>12.854075007329998</v>
      </c>
      <c r="K717" s="2">
        <f t="shared" ca="1" si="77"/>
        <v>7.6473194253788734E-2</v>
      </c>
      <c r="L717" s="2"/>
      <c r="M717" s="17">
        <f ca="1">VLOOKUP(N717,$S$5:$T$105,2,TRUE)</f>
        <v>4</v>
      </c>
      <c r="N717" s="2">
        <f t="shared" ca="1" si="72"/>
        <v>0.35110784056486977</v>
      </c>
      <c r="O717" s="2"/>
      <c r="P717" s="31">
        <f t="shared" ca="1" si="73"/>
        <v>6.6960363044198434</v>
      </c>
      <c r="Q717" s="2"/>
      <c r="R717" s="2"/>
      <c r="S717" s="2"/>
      <c r="T717" s="2"/>
    </row>
    <row r="718" spans="1:20" x14ac:dyDescent="0.25">
      <c r="A718" s="32">
        <f ca="1">Uniform_A+B718*(Uniform_B-Uniform_A)</f>
        <v>4.6777290602826573</v>
      </c>
      <c r="B718" s="2">
        <f t="shared" ca="1" si="74"/>
        <v>0.46777290602826571</v>
      </c>
      <c r="C718" s="4"/>
      <c r="D718" s="5">
        <f ca="1">IF(E718&lt;(Driehoek_C-Driehoek_A)/(Driehoek_B-Driehoek_A),Driehoek_A+SQRT(E718*(Driehoek_B-Driehoek_A)*(Driehoek_C-Driehoek_A)),Driehoek_B-SQRT((1-E718)*(Driehoek_B-Driehoek_A)*(Driehoek_B-Driehoek_C)))</f>
        <v>4.6095880816473436</v>
      </c>
      <c r="E718" s="2">
        <f t="shared" ca="1" si="75"/>
        <v>0.44926523391962703</v>
      </c>
      <c r="F718" s="2"/>
      <c r="G718" s="15">
        <f ca="1">_xlfn.NORM.INV(H718,Normaal_Mu,Normaal_Sigma)</f>
        <v>2.6122202548838227</v>
      </c>
      <c r="H718" s="2">
        <f t="shared" ca="1" si="76"/>
        <v>0.11626052479772719</v>
      </c>
      <c r="I718" s="2"/>
      <c r="J718" s="15">
        <f ca="1">-LN(K718) /NegExp_Labda</f>
        <v>7.4413291266578661</v>
      </c>
      <c r="K718" s="2">
        <f t="shared" ca="1" si="77"/>
        <v>0.2257638301741689</v>
      </c>
      <c r="L718" s="2"/>
      <c r="M718" s="17">
        <f ca="1">VLOOKUP(N718,$S$5:$T$105,2,TRUE)</f>
        <v>7</v>
      </c>
      <c r="N718" s="2">
        <f t="shared" ca="1" si="72"/>
        <v>0.86327854409130933</v>
      </c>
      <c r="O718" s="2"/>
      <c r="P718" s="31">
        <f t="shared" ca="1" si="73"/>
        <v>5.2681733046943382</v>
      </c>
      <c r="Q718" s="2"/>
      <c r="R718" s="2"/>
      <c r="S718" s="2"/>
      <c r="T718" s="2"/>
    </row>
    <row r="719" spans="1:20" x14ac:dyDescent="0.25">
      <c r="A719" s="32">
        <f ca="1">Uniform_A+B719*(Uniform_B-Uniform_A)</f>
        <v>7.2584081145738919</v>
      </c>
      <c r="B719" s="2">
        <f t="shared" ca="1" si="74"/>
        <v>0.72584081145738921</v>
      </c>
      <c r="C719" s="4"/>
      <c r="D719" s="5">
        <f ca="1">IF(E719&lt;(Driehoek_C-Driehoek_A)/(Driehoek_B-Driehoek_A),Driehoek_A+SQRT(E719*(Driehoek_B-Driehoek_A)*(Driehoek_C-Driehoek_A)),Driehoek_B-SQRT((1-E719)*(Driehoek_B-Driehoek_A)*(Driehoek_B-Driehoek_C)))</f>
        <v>4.0657365024690737</v>
      </c>
      <c r="E719" s="2">
        <f t="shared" ca="1" si="75"/>
        <v>0.30437267819811042</v>
      </c>
      <c r="F719" s="2"/>
      <c r="G719" s="15">
        <f ca="1">_xlfn.NORM.INV(H719,Normaal_Mu,Normaal_Sigma)</f>
        <v>5.9338062683705441</v>
      </c>
      <c r="H719" s="2">
        <f t="shared" ca="1" si="76"/>
        <v>0.67971540858970803</v>
      </c>
      <c r="I719" s="2"/>
      <c r="J719" s="15">
        <f ca="1">-LN(K719) /NegExp_Labda</f>
        <v>5.2381881954707152</v>
      </c>
      <c r="K719" s="2">
        <f t="shared" ca="1" si="77"/>
        <v>0.35076540559588876</v>
      </c>
      <c r="L719" s="2"/>
      <c r="M719" s="17">
        <f ca="1">VLOOKUP(N719,$S$5:$T$105,2,TRUE)</f>
        <v>3</v>
      </c>
      <c r="N719" s="2">
        <f t="shared" ca="1" si="72"/>
        <v>0.19181685158934558</v>
      </c>
      <c r="O719" s="2"/>
      <c r="P719" s="31">
        <f t="shared" ca="1" si="73"/>
        <v>5.0992278161768443</v>
      </c>
      <c r="Q719" s="2"/>
      <c r="R719" s="2"/>
      <c r="S719" s="2"/>
      <c r="T719" s="2"/>
    </row>
    <row r="720" spans="1:20" x14ac:dyDescent="0.25">
      <c r="A720" s="32">
        <f ca="1">Uniform_A+B720*(Uniform_B-Uniform_A)</f>
        <v>1.5779835593221048</v>
      </c>
      <c r="B720" s="2">
        <f t="shared" ca="1" si="74"/>
        <v>0.15779835593221048</v>
      </c>
      <c r="C720" s="4"/>
      <c r="D720" s="5">
        <f ca="1">IF(E720&lt;(Driehoek_C-Driehoek_A)/(Driehoek_B-Driehoek_A),Driehoek_A+SQRT(E720*(Driehoek_B-Driehoek_A)*(Driehoek_C-Driehoek_A)),Driehoek_B-SQRT((1-E720)*(Driehoek_B-Driehoek_A)*(Driehoek_B-Driehoek_C)))</f>
        <v>3.8659048748097558</v>
      </c>
      <c r="E720" s="2">
        <f t="shared" ca="1" si="75"/>
        <v>0.24868578584562939</v>
      </c>
      <c r="F720" s="2"/>
      <c r="G720" s="15">
        <f ca="1">_xlfn.NORM.INV(H720,Normaal_Mu,Normaal_Sigma)</f>
        <v>8.7321478860102264</v>
      </c>
      <c r="H720" s="2">
        <f t="shared" ca="1" si="76"/>
        <v>0.96898448950867555</v>
      </c>
      <c r="I720" s="2"/>
      <c r="J720" s="15">
        <f ca="1">-LN(K720) /NegExp_Labda</f>
        <v>3.4325024578425678</v>
      </c>
      <c r="K720" s="2">
        <f t="shared" ca="1" si="77"/>
        <v>0.50333441362511677</v>
      </c>
      <c r="L720" s="2"/>
      <c r="M720" s="17">
        <f ca="1">VLOOKUP(N720,$S$5:$T$105,2,TRUE)</f>
        <v>6</v>
      </c>
      <c r="N720" s="2">
        <f t="shared" ca="1" si="72"/>
        <v>0.70036307383810281</v>
      </c>
      <c r="O720" s="2"/>
      <c r="P720" s="31">
        <f t="shared" ca="1" si="73"/>
        <v>4.7217077555969311</v>
      </c>
      <c r="Q720" s="2"/>
      <c r="R720" s="2"/>
      <c r="S720" s="2"/>
      <c r="T720" s="2"/>
    </row>
    <row r="721" spans="1:20" x14ac:dyDescent="0.25">
      <c r="A721" s="32">
        <f ca="1">Uniform_A+B721*(Uniform_B-Uniform_A)</f>
        <v>8.2193752894996148</v>
      </c>
      <c r="B721" s="2">
        <f t="shared" ca="1" si="74"/>
        <v>0.82193752894996142</v>
      </c>
      <c r="C721" s="4"/>
      <c r="D721" s="5">
        <f ca="1">IF(E721&lt;(Driehoek_C-Driehoek_A)/(Driehoek_B-Driehoek_A),Driehoek_A+SQRT(E721*(Driehoek_B-Driehoek_A)*(Driehoek_C-Driehoek_A)),Driehoek_B-SQRT((1-E721)*(Driehoek_B-Driehoek_A)*(Driehoek_B-Driehoek_C)))</f>
        <v>4.1562643135982</v>
      </c>
      <c r="E721" s="2">
        <f t="shared" ca="1" si="75"/>
        <v>0.32966356000793395</v>
      </c>
      <c r="F721" s="2"/>
      <c r="G721" s="15">
        <f ca="1">_xlfn.NORM.INV(H721,Normaal_Mu,Normaal_Sigma)</f>
        <v>2.8337076850241401</v>
      </c>
      <c r="H721" s="2">
        <f t="shared" ca="1" si="76"/>
        <v>0.1393717770244044</v>
      </c>
      <c r="I721" s="2"/>
      <c r="J721" s="15">
        <f ca="1">-LN(K721) /NegExp_Labda</f>
        <v>1.9290741321116134</v>
      </c>
      <c r="K721" s="2">
        <f t="shared" ca="1" si="77"/>
        <v>0.67989641287569236</v>
      </c>
      <c r="L721" s="2"/>
      <c r="M721" s="17">
        <f ca="1">VLOOKUP(N721,$S$5:$T$105,2,TRUE)</f>
        <v>10</v>
      </c>
      <c r="N721" s="2">
        <f t="shared" ca="1" si="72"/>
        <v>0.98340278165049644</v>
      </c>
      <c r="O721" s="2"/>
      <c r="P721" s="31">
        <f t="shared" ca="1" si="73"/>
        <v>5.4276842840467134</v>
      </c>
      <c r="Q721" s="2"/>
      <c r="R721" s="2"/>
      <c r="S721" s="2"/>
      <c r="T721" s="2"/>
    </row>
    <row r="722" spans="1:20" x14ac:dyDescent="0.25">
      <c r="A722" s="32">
        <f ca="1">Uniform_A+B722*(Uniform_B-Uniform_A)</f>
        <v>1.1881281746735084</v>
      </c>
      <c r="B722" s="2">
        <f t="shared" ca="1" si="74"/>
        <v>0.11881281746735084</v>
      </c>
      <c r="C722" s="4"/>
      <c r="D722" s="5">
        <f ca="1">IF(E722&lt;(Driehoek_C-Driehoek_A)/(Driehoek_B-Driehoek_A),Driehoek_A+SQRT(E722*(Driehoek_B-Driehoek_A)*(Driehoek_C-Driehoek_A)),Driehoek_B-SQRT((1-E722)*(Driehoek_B-Driehoek_A)*(Driehoek_B-Driehoek_C)))</f>
        <v>4.685248357228355</v>
      </c>
      <c r="E722" s="2">
        <f t="shared" ca="1" si="75"/>
        <v>0.46808337889141116</v>
      </c>
      <c r="F722" s="2"/>
      <c r="G722" s="15">
        <f ca="1">_xlfn.NORM.INV(H722,Normaal_Mu,Normaal_Sigma)</f>
        <v>4.9434703672347089</v>
      </c>
      <c r="H722" s="2">
        <f t="shared" ca="1" si="76"/>
        <v>0.48872547092041996</v>
      </c>
      <c r="I722" s="2"/>
      <c r="J722" s="15">
        <f ca="1">-LN(K722) /NegExp_Labda</f>
        <v>9.4585650847881766</v>
      </c>
      <c r="K722" s="2">
        <f t="shared" ca="1" si="77"/>
        <v>0.15081324179410638</v>
      </c>
      <c r="L722" s="2"/>
      <c r="M722" s="17">
        <f ca="1">VLOOKUP(N722,$S$5:$T$105,2,TRUE)</f>
        <v>5</v>
      </c>
      <c r="N722" s="2">
        <f t="shared" ca="1" si="72"/>
        <v>0.60783772008649462</v>
      </c>
      <c r="O722" s="2"/>
      <c r="P722" s="31">
        <f t="shared" ca="1" si="73"/>
        <v>5.0550823967849494</v>
      </c>
      <c r="Q722" s="2"/>
      <c r="R722" s="2"/>
      <c r="S722" s="2"/>
      <c r="T722" s="2"/>
    </row>
    <row r="723" spans="1:20" x14ac:dyDescent="0.25">
      <c r="A723" s="32">
        <f ca="1">Uniform_A+B723*(Uniform_B-Uniform_A)</f>
        <v>9.8283115517543447</v>
      </c>
      <c r="B723" s="2">
        <f t="shared" ca="1" si="74"/>
        <v>0.98283115517543451</v>
      </c>
      <c r="C723" s="4"/>
      <c r="D723" s="5">
        <f ca="1">IF(E723&lt;(Driehoek_C-Driehoek_A)/(Driehoek_B-Driehoek_A),Driehoek_A+SQRT(E723*(Driehoek_B-Driehoek_A)*(Driehoek_C-Driehoek_A)),Driehoek_B-SQRT((1-E723)*(Driehoek_B-Driehoek_A)*(Driehoek_B-Driehoek_C)))</f>
        <v>2.8198156228545033</v>
      </c>
      <c r="E723" s="2">
        <f t="shared" ca="1" si="75"/>
        <v>4.8006975391165496E-2</v>
      </c>
      <c r="F723" s="2"/>
      <c r="G723" s="15">
        <f ca="1">_xlfn.NORM.INV(H723,Normaal_Mu,Normaal_Sigma)</f>
        <v>4.1090259865165999</v>
      </c>
      <c r="H723" s="2">
        <f t="shared" ca="1" si="76"/>
        <v>0.32798392377708019</v>
      </c>
      <c r="I723" s="2"/>
      <c r="J723" s="15">
        <f ca="1">-LN(K723) /NegExp_Labda</f>
        <v>0.6501213226278777</v>
      </c>
      <c r="K723" s="2">
        <f t="shared" ca="1" si="77"/>
        <v>0.87807412461001477</v>
      </c>
      <c r="L723" s="2"/>
      <c r="M723" s="17">
        <f ca="1">VLOOKUP(N723,$S$5:$T$105,2,TRUE)</f>
        <v>5</v>
      </c>
      <c r="N723" s="2">
        <f t="shared" ca="1" si="72"/>
        <v>0.47823093273954742</v>
      </c>
      <c r="O723" s="2"/>
      <c r="P723" s="31">
        <f t="shared" ca="1" si="73"/>
        <v>4.4814548967506651</v>
      </c>
      <c r="Q723" s="2"/>
      <c r="R723" s="2"/>
      <c r="S723" s="2"/>
      <c r="T723" s="2"/>
    </row>
    <row r="724" spans="1:20" x14ac:dyDescent="0.25">
      <c r="A724" s="32">
        <f ca="1">Uniform_A+B724*(Uniform_B-Uniform_A)</f>
        <v>8.2991645086827166</v>
      </c>
      <c r="B724" s="2">
        <f t="shared" ca="1" si="74"/>
        <v>0.8299164508682717</v>
      </c>
      <c r="C724" s="4"/>
      <c r="D724" s="5">
        <f ca="1">IF(E724&lt;(Driehoek_C-Driehoek_A)/(Driehoek_B-Driehoek_A),Driehoek_A+SQRT(E724*(Driehoek_B-Driehoek_A)*(Driehoek_C-Driehoek_A)),Driehoek_B-SQRT((1-E724)*(Driehoek_B-Driehoek_A)*(Driehoek_B-Driehoek_C)))</f>
        <v>4.5936784010390079</v>
      </c>
      <c r="E724" s="2">
        <f t="shared" ca="1" si="75"/>
        <v>0.44526657047228124</v>
      </c>
      <c r="F724" s="2"/>
      <c r="G724" s="15">
        <f ca="1">_xlfn.NORM.INV(H724,Normaal_Mu,Normaal_Sigma)</f>
        <v>4.1206645654549137</v>
      </c>
      <c r="H724" s="2">
        <f t="shared" ca="1" si="76"/>
        <v>0.33008889362171623</v>
      </c>
      <c r="I724" s="2"/>
      <c r="J724" s="15">
        <f ca="1">-LN(K724) /NegExp_Labda</f>
        <v>8.2638021777420825</v>
      </c>
      <c r="K724" s="2">
        <f t="shared" ca="1" si="77"/>
        <v>0.19152049826368767</v>
      </c>
      <c r="L724" s="2"/>
      <c r="M724" s="17">
        <f ca="1">VLOOKUP(N724,$S$5:$T$105,2,TRUE)</f>
        <v>6</v>
      </c>
      <c r="N724" s="2">
        <f t="shared" ca="1" si="72"/>
        <v>0.71578880731369743</v>
      </c>
      <c r="O724" s="2"/>
      <c r="P724" s="31">
        <f t="shared" ca="1" si="73"/>
        <v>6.2554619305837438</v>
      </c>
      <c r="Q724" s="2"/>
      <c r="R724" s="2"/>
      <c r="S724" s="2"/>
      <c r="T724" s="2"/>
    </row>
    <row r="725" spans="1:20" x14ac:dyDescent="0.25">
      <c r="A725" s="32">
        <f ca="1">Uniform_A+B725*(Uniform_B-Uniform_A)</f>
        <v>7.8384059787803029</v>
      </c>
      <c r="B725" s="2">
        <f t="shared" ca="1" si="74"/>
        <v>0.78384059787803029</v>
      </c>
      <c r="C725" s="4"/>
      <c r="D725" s="5">
        <f ca="1">IF(E725&lt;(Driehoek_C-Driehoek_A)/(Driehoek_B-Driehoek_A),Driehoek_A+SQRT(E725*(Driehoek_B-Driehoek_A)*(Driehoek_C-Driehoek_A)),Driehoek_B-SQRT((1-E725)*(Driehoek_B-Driehoek_A)*(Driehoek_B-Driehoek_C)))</f>
        <v>6.1844977656711837</v>
      </c>
      <c r="E725" s="2">
        <f t="shared" ca="1" si="75"/>
        <v>0.77351277624255543</v>
      </c>
      <c r="F725" s="2"/>
      <c r="G725" s="15">
        <f ca="1">_xlfn.NORM.INV(H725,Normaal_Mu,Normaal_Sigma)</f>
        <v>0.55074587383426987</v>
      </c>
      <c r="H725" s="2">
        <f t="shared" ca="1" si="76"/>
        <v>1.3053142151099983E-2</v>
      </c>
      <c r="I725" s="2"/>
      <c r="J725" s="15">
        <f ca="1">-LN(K725) /NegExp_Labda</f>
        <v>1.9100304677858941E-2</v>
      </c>
      <c r="K725" s="2">
        <f t="shared" ca="1" si="77"/>
        <v>0.99618722621513089</v>
      </c>
      <c r="L725" s="2"/>
      <c r="M725" s="17">
        <f ca="1">VLOOKUP(N725,$S$5:$T$105,2,TRUE)</f>
        <v>3</v>
      </c>
      <c r="N725" s="2">
        <f t="shared" ca="1" si="72"/>
        <v>0.17871938585362945</v>
      </c>
      <c r="O725" s="2"/>
      <c r="P725" s="31">
        <f t="shared" ca="1" si="73"/>
        <v>3.5185499845927231</v>
      </c>
      <c r="Q725" s="2"/>
      <c r="R725" s="2"/>
      <c r="S725" s="2"/>
      <c r="T725" s="2"/>
    </row>
    <row r="726" spans="1:20" x14ac:dyDescent="0.25">
      <c r="A726" s="32">
        <f ca="1">Uniform_A+B726*(Uniform_B-Uniform_A)</f>
        <v>5.6328723693156535</v>
      </c>
      <c r="B726" s="2">
        <f t="shared" ca="1" si="74"/>
        <v>0.56328723693156535</v>
      </c>
      <c r="C726" s="4"/>
      <c r="D726" s="5">
        <f ca="1">IF(E726&lt;(Driehoek_C-Driehoek_A)/(Driehoek_B-Driehoek_A),Driehoek_A+SQRT(E726*(Driehoek_B-Driehoek_A)*(Driehoek_C-Driehoek_A)),Driehoek_B-SQRT((1-E726)*(Driehoek_B-Driehoek_A)*(Driehoek_B-Driehoek_C)))</f>
        <v>6.0213142124798456</v>
      </c>
      <c r="E726" s="2">
        <f t="shared" ca="1" si="75"/>
        <v>0.74649802797786957</v>
      </c>
      <c r="F726" s="2"/>
      <c r="G726" s="15">
        <f ca="1">_xlfn.NORM.INV(H726,Normaal_Mu,Normaal_Sigma)</f>
        <v>6.2752698381914058</v>
      </c>
      <c r="H726" s="2">
        <f t="shared" ca="1" si="76"/>
        <v>0.73814432033085398</v>
      </c>
      <c r="I726" s="2"/>
      <c r="J726" s="15">
        <f ca="1">-LN(K726) /NegExp_Labda</f>
        <v>7.0764644214582706</v>
      </c>
      <c r="K726" s="2">
        <f t="shared" ca="1" si="77"/>
        <v>0.24285447477073208</v>
      </c>
      <c r="L726" s="2"/>
      <c r="M726" s="17">
        <f ca="1">VLOOKUP(N726,$S$5:$T$105,2,TRUE)</f>
        <v>5</v>
      </c>
      <c r="N726" s="2">
        <f t="shared" ca="1" si="72"/>
        <v>0.47398160465337025</v>
      </c>
      <c r="O726" s="2"/>
      <c r="P726" s="31">
        <f t="shared" ca="1" si="73"/>
        <v>6.0011841682890346</v>
      </c>
      <c r="Q726" s="2"/>
      <c r="R726" s="2"/>
      <c r="S726" s="2"/>
      <c r="T726" s="2"/>
    </row>
    <row r="727" spans="1:20" x14ac:dyDescent="0.25">
      <c r="A727" s="32">
        <f ca="1">Uniform_A+B727*(Uniform_B-Uniform_A)</f>
        <v>8.6487134353638666</v>
      </c>
      <c r="B727" s="2">
        <f t="shared" ca="1" si="74"/>
        <v>0.86487134353638662</v>
      </c>
      <c r="C727" s="4"/>
      <c r="D727" s="5">
        <f ca="1">IF(E727&lt;(Driehoek_C-Driehoek_A)/(Driehoek_B-Driehoek_A),Driehoek_A+SQRT(E727*(Driehoek_B-Driehoek_A)*(Driehoek_C-Driehoek_A)),Driehoek_B-SQRT((1-E727)*(Driehoek_B-Driehoek_A)*(Driehoek_B-Driehoek_C)))</f>
        <v>3.7405988494195945</v>
      </c>
      <c r="E727" s="2">
        <f t="shared" ca="1" si="75"/>
        <v>0.21640602532862974</v>
      </c>
      <c r="F727" s="2"/>
      <c r="G727" s="15">
        <f ca="1">_xlfn.NORM.INV(H727,Normaal_Mu,Normaal_Sigma)</f>
        <v>1.5405241319996921</v>
      </c>
      <c r="H727" s="2">
        <f t="shared" ca="1" si="76"/>
        <v>4.1838553964403391E-2</v>
      </c>
      <c r="I727" s="2"/>
      <c r="J727" s="15">
        <f ca="1">-LN(K727) /NegExp_Labda</f>
        <v>1.6614573715128527</v>
      </c>
      <c r="K727" s="2">
        <f t="shared" ca="1" si="77"/>
        <v>0.71727822421233189</v>
      </c>
      <c r="L727" s="2"/>
      <c r="M727" s="17">
        <f ca="1">VLOOKUP(N727,$S$5:$T$105,2,TRUE)</f>
        <v>5</v>
      </c>
      <c r="N727" s="2">
        <f t="shared" ca="1" si="72"/>
        <v>0.61255680057727324</v>
      </c>
      <c r="O727" s="2"/>
      <c r="P727" s="31">
        <f t="shared" ca="1" si="73"/>
        <v>4.1182587576592011</v>
      </c>
      <c r="Q727" s="2"/>
      <c r="R727" s="2"/>
      <c r="S727" s="2"/>
      <c r="T727" s="2"/>
    </row>
    <row r="728" spans="1:20" x14ac:dyDescent="0.25">
      <c r="A728" s="32">
        <f ca="1">Uniform_A+B728*(Uniform_B-Uniform_A)</f>
        <v>9.702740748239659</v>
      </c>
      <c r="B728" s="2">
        <f t="shared" ca="1" si="74"/>
        <v>0.97027407482396588</v>
      </c>
      <c r="C728" s="4"/>
      <c r="D728" s="5">
        <f ca="1">IF(E728&lt;(Driehoek_C-Driehoek_A)/(Driehoek_B-Driehoek_A),Driehoek_A+SQRT(E728*(Driehoek_B-Driehoek_A)*(Driehoek_C-Driehoek_A)),Driehoek_B-SQRT((1-E728)*(Driehoek_B-Driehoek_A)*(Driehoek_B-Driehoek_C)))</f>
        <v>6.4470774678748572</v>
      </c>
      <c r="E728" s="2">
        <f t="shared" ca="1" si="75"/>
        <v>0.81378818699907862</v>
      </c>
      <c r="F728" s="2"/>
      <c r="G728" s="15">
        <f ca="1">_xlfn.NORM.INV(H728,Normaal_Mu,Normaal_Sigma)</f>
        <v>7.0788837878573361</v>
      </c>
      <c r="H728" s="2">
        <f t="shared" ca="1" si="76"/>
        <v>0.85070036567443075</v>
      </c>
      <c r="I728" s="2"/>
      <c r="J728" s="15">
        <f ca="1">-LN(K728) /NegExp_Labda</f>
        <v>4.4476640733344484</v>
      </c>
      <c r="K728" s="2">
        <f t="shared" ca="1" si="77"/>
        <v>0.41084764991926936</v>
      </c>
      <c r="L728" s="2"/>
      <c r="M728" s="17">
        <f ca="1">VLOOKUP(N728,$S$5:$T$105,2,TRUE)</f>
        <v>1</v>
      </c>
      <c r="N728" s="2">
        <f t="shared" ca="1" si="72"/>
        <v>2.116631120685919E-2</v>
      </c>
      <c r="O728" s="2"/>
      <c r="P728" s="31">
        <f t="shared" ca="1" si="73"/>
        <v>5.7352732154612607</v>
      </c>
      <c r="Q728" s="2"/>
      <c r="R728" s="2"/>
      <c r="S728" s="2"/>
      <c r="T728" s="2"/>
    </row>
    <row r="729" spans="1:20" x14ac:dyDescent="0.25">
      <c r="A729" s="32">
        <f ca="1">Uniform_A+B729*(Uniform_B-Uniform_A)</f>
        <v>9.4110764671752918</v>
      </c>
      <c r="B729" s="2">
        <f t="shared" ca="1" si="74"/>
        <v>0.94110764671752922</v>
      </c>
      <c r="C729" s="4"/>
      <c r="D729" s="5">
        <f ca="1">IF(E729&lt;(Driehoek_C-Driehoek_A)/(Driehoek_B-Driehoek_A),Driehoek_A+SQRT(E729*(Driehoek_B-Driehoek_A)*(Driehoek_C-Driehoek_A)),Driehoek_B-SQRT((1-E729)*(Driehoek_B-Driehoek_A)*(Driehoek_B-Driehoek_C)))</f>
        <v>4.4717902377381824</v>
      </c>
      <c r="E729" s="2">
        <f t="shared" ca="1" si="75"/>
        <v>0.41415189568447908</v>
      </c>
      <c r="F729" s="2"/>
      <c r="G729" s="15">
        <f ca="1">_xlfn.NORM.INV(H729,Normaal_Mu,Normaal_Sigma)</f>
        <v>2.7142484283284105</v>
      </c>
      <c r="H729" s="2">
        <f t="shared" ca="1" si="76"/>
        <v>0.12654508368137474</v>
      </c>
      <c r="I729" s="2"/>
      <c r="J729" s="15">
        <f ca="1">-LN(K729) /NegExp_Labda</f>
        <v>9.7979213478585052</v>
      </c>
      <c r="K729" s="2">
        <f t="shared" ca="1" si="77"/>
        <v>0.14091699222679743</v>
      </c>
      <c r="L729" s="2"/>
      <c r="M729" s="17">
        <f ca="1">VLOOKUP(N729,$S$5:$T$105,2,TRUE)</f>
        <v>4</v>
      </c>
      <c r="N729" s="2">
        <f t="shared" ca="1" si="72"/>
        <v>0.26926555596364832</v>
      </c>
      <c r="O729" s="2"/>
      <c r="P729" s="31">
        <f t="shared" ca="1" si="73"/>
        <v>6.0790072962200785</v>
      </c>
      <c r="Q729" s="2"/>
      <c r="R729" s="2"/>
      <c r="S729" s="2"/>
      <c r="T729" s="2"/>
    </row>
    <row r="730" spans="1:20" x14ac:dyDescent="0.25">
      <c r="A730" s="32">
        <f ca="1">Uniform_A+B730*(Uniform_B-Uniform_A)</f>
        <v>3.7498019178616371</v>
      </c>
      <c r="B730" s="2">
        <f t="shared" ca="1" si="74"/>
        <v>0.37498019178616371</v>
      </c>
      <c r="C730" s="4"/>
      <c r="D730" s="5">
        <f ca="1">IF(E730&lt;(Driehoek_C-Driehoek_A)/(Driehoek_B-Driehoek_A),Driehoek_A+SQRT(E730*(Driehoek_B-Driehoek_A)*(Driehoek_C-Driehoek_A)),Driehoek_B-SQRT((1-E730)*(Driehoek_B-Driehoek_A)*(Driehoek_B-Driehoek_C)))</f>
        <v>4.1220389754110496</v>
      </c>
      <c r="E730" s="2">
        <f t="shared" ca="1" si="75"/>
        <v>0.32015703550260333</v>
      </c>
      <c r="F730" s="2"/>
      <c r="G730" s="15">
        <f ca="1">_xlfn.NORM.INV(H730,Normaal_Mu,Normaal_Sigma)</f>
        <v>5.9362513342278467</v>
      </c>
      <c r="H730" s="2">
        <f t="shared" ca="1" si="76"/>
        <v>0.68015263742876941</v>
      </c>
      <c r="I730" s="2"/>
      <c r="J730" s="15">
        <f ca="1">-LN(K730) /NegExp_Labda</f>
        <v>0.98373465181179065</v>
      </c>
      <c r="K730" s="2">
        <f t="shared" ca="1" si="77"/>
        <v>0.82139847802714927</v>
      </c>
      <c r="L730" s="2"/>
      <c r="M730" s="17">
        <f ca="1">VLOOKUP(N730,$S$5:$T$105,2,TRUE)</f>
        <v>5</v>
      </c>
      <c r="N730" s="2">
        <f t="shared" ca="1" si="72"/>
        <v>0.56074643177112027</v>
      </c>
      <c r="O730" s="2"/>
      <c r="P730" s="31">
        <f t="shared" ca="1" si="73"/>
        <v>3.9583653758624648</v>
      </c>
      <c r="Q730" s="2"/>
      <c r="R730" s="2"/>
      <c r="S730" s="2"/>
      <c r="T730" s="2"/>
    </row>
    <row r="731" spans="1:20" x14ac:dyDescent="0.25">
      <c r="A731" s="32">
        <f ca="1">Uniform_A+B731*(Uniform_B-Uniform_A)</f>
        <v>2.2682662675864718</v>
      </c>
      <c r="B731" s="2">
        <f t="shared" ca="1" si="74"/>
        <v>0.22682662675864718</v>
      </c>
      <c r="C731" s="4"/>
      <c r="D731" s="5">
        <f ca="1">IF(E731&lt;(Driehoek_C-Driehoek_A)/(Driehoek_B-Driehoek_A),Driehoek_A+SQRT(E731*(Driehoek_B-Driehoek_A)*(Driehoek_C-Driehoek_A)),Driehoek_B-SQRT((1-E731)*(Driehoek_B-Driehoek_A)*(Driehoek_B-Driehoek_C)))</f>
        <v>7.7245280781677801</v>
      </c>
      <c r="E731" s="2">
        <f t="shared" ca="1" si="75"/>
        <v>0.95351918218907494</v>
      </c>
      <c r="F731" s="2"/>
      <c r="G731" s="15">
        <f ca="1">_xlfn.NORM.INV(H731,Normaal_Mu,Normaal_Sigma)</f>
        <v>1.1530754981572628</v>
      </c>
      <c r="H731" s="2">
        <f t="shared" ca="1" si="76"/>
        <v>2.721101145412963E-2</v>
      </c>
      <c r="I731" s="2"/>
      <c r="J731" s="15">
        <f ca="1">-LN(K731) /NegExp_Labda</f>
        <v>2.0150493001922523</v>
      </c>
      <c r="K731" s="2">
        <f t="shared" ca="1" si="77"/>
        <v>0.6683055097730507</v>
      </c>
      <c r="L731" s="2"/>
      <c r="M731" s="17">
        <f ca="1">VLOOKUP(N731,$S$5:$T$105,2,TRUE)</f>
        <v>6</v>
      </c>
      <c r="N731" s="2">
        <f t="shared" ca="1" si="72"/>
        <v>0.68119804887682767</v>
      </c>
      <c r="O731" s="2"/>
      <c r="P731" s="31">
        <f t="shared" ca="1" si="73"/>
        <v>3.832183828820753</v>
      </c>
      <c r="Q731" s="2"/>
      <c r="R731" s="2"/>
      <c r="S731" s="2"/>
      <c r="T731" s="2"/>
    </row>
    <row r="732" spans="1:20" x14ac:dyDescent="0.25">
      <c r="A732" s="32">
        <f ca="1">Uniform_A+B732*(Uniform_B-Uniform_A)</f>
        <v>4.7451989946637072</v>
      </c>
      <c r="B732" s="2">
        <f t="shared" ca="1" si="74"/>
        <v>0.47451989946637074</v>
      </c>
      <c r="C732" s="4"/>
      <c r="D732" s="5">
        <f ca="1">IF(E732&lt;(Driehoek_C-Driehoek_A)/(Driehoek_B-Driehoek_A),Driehoek_A+SQRT(E732*(Driehoek_B-Driehoek_A)*(Driehoek_C-Driehoek_A)),Driehoek_B-SQRT((1-E732)*(Driehoek_B-Driehoek_A)*(Driehoek_B-Driehoek_C)))</f>
        <v>4.4133532746403219</v>
      </c>
      <c r="E732" s="2">
        <f t="shared" ca="1" si="75"/>
        <v>0.39893348047849553</v>
      </c>
      <c r="F732" s="2"/>
      <c r="G732" s="15">
        <f ca="1">_xlfn.NORM.INV(H732,Normaal_Mu,Normaal_Sigma)</f>
        <v>6.9742441073998647</v>
      </c>
      <c r="H732" s="2">
        <f t="shared" ca="1" si="76"/>
        <v>0.8382085962339364</v>
      </c>
      <c r="I732" s="2"/>
      <c r="J732" s="15">
        <f ca="1">-LN(K732) /NegExp_Labda</f>
        <v>8.6156633665553972</v>
      </c>
      <c r="K732" s="2">
        <f t="shared" ca="1" si="77"/>
        <v>0.17850606989776963</v>
      </c>
      <c r="L732" s="2"/>
      <c r="M732" s="17">
        <f ca="1">VLOOKUP(N732,$S$5:$T$105,2,TRUE)</f>
        <v>5</v>
      </c>
      <c r="N732" s="2">
        <f t="shared" ca="1" si="72"/>
        <v>0.51504373420240224</v>
      </c>
      <c r="O732" s="2"/>
      <c r="P732" s="31">
        <f t="shared" ca="1" si="73"/>
        <v>5.949691948651858</v>
      </c>
      <c r="Q732" s="2"/>
      <c r="R732" s="2"/>
      <c r="S732" s="2"/>
      <c r="T732" s="2"/>
    </row>
    <row r="733" spans="1:20" x14ac:dyDescent="0.25">
      <c r="A733" s="32">
        <f ca="1">Uniform_A+B733*(Uniform_B-Uniform_A)</f>
        <v>9.6330602434253727</v>
      </c>
      <c r="B733" s="2">
        <f t="shared" ca="1" si="74"/>
        <v>0.96330602434253731</v>
      </c>
      <c r="C733" s="4"/>
      <c r="D733" s="5">
        <f ca="1">IF(E733&lt;(Driehoek_C-Driehoek_A)/(Driehoek_B-Driehoek_A),Driehoek_A+SQRT(E733*(Driehoek_B-Driehoek_A)*(Driehoek_C-Driehoek_A)),Driehoek_B-SQRT((1-E733)*(Driehoek_B-Driehoek_A)*(Driehoek_B-Driehoek_C)))</f>
        <v>4.9887281186264714</v>
      </c>
      <c r="E733" s="2">
        <f t="shared" ca="1" si="75"/>
        <v>0.54027708267720198</v>
      </c>
      <c r="F733" s="2"/>
      <c r="G733" s="15">
        <f ca="1">_xlfn.NORM.INV(H733,Normaal_Mu,Normaal_Sigma)</f>
        <v>7.4205973300350578</v>
      </c>
      <c r="H733" s="2">
        <f t="shared" ca="1" si="76"/>
        <v>0.88691784511887173</v>
      </c>
      <c r="I733" s="2"/>
      <c r="J733" s="15">
        <f ca="1">-LN(K733) /NegExp_Labda</f>
        <v>8.2793847726002863</v>
      </c>
      <c r="K733" s="2">
        <f t="shared" ca="1" si="77"/>
        <v>0.19092455012159115</v>
      </c>
      <c r="L733" s="2"/>
      <c r="M733" s="17">
        <f ca="1">VLOOKUP(N733,$S$5:$T$105,2,TRUE)</f>
        <v>2</v>
      </c>
      <c r="N733" s="2">
        <f t="shared" ca="1" si="72"/>
        <v>5.5320784488433139E-2</v>
      </c>
      <c r="O733" s="2"/>
      <c r="P733" s="31">
        <f t="shared" ca="1" si="73"/>
        <v>6.4643540929374383</v>
      </c>
      <c r="Q733" s="2"/>
      <c r="R733" s="2"/>
      <c r="S733" s="2"/>
      <c r="T733" s="2"/>
    </row>
    <row r="734" spans="1:20" x14ac:dyDescent="0.25">
      <c r="A734" s="32">
        <f ca="1">Uniform_A+B734*(Uniform_B-Uniform_A)</f>
        <v>8.2583395456767921</v>
      </c>
      <c r="B734" s="2">
        <f t="shared" ca="1" si="74"/>
        <v>0.82583395456767916</v>
      </c>
      <c r="C734" s="4"/>
      <c r="D734" s="5">
        <f ca="1">IF(E734&lt;(Driehoek_C-Driehoek_A)/(Driehoek_B-Driehoek_A),Driehoek_A+SQRT(E734*(Driehoek_B-Driehoek_A)*(Driehoek_C-Driehoek_A)),Driehoek_B-SQRT((1-E734)*(Driehoek_B-Driehoek_A)*(Driehoek_B-Driehoek_C)))</f>
        <v>6.7490059158883344</v>
      </c>
      <c r="E734" s="2">
        <f t="shared" ca="1" si="75"/>
        <v>0.85522930380840811</v>
      </c>
      <c r="F734" s="2"/>
      <c r="G734" s="15">
        <f ca="1">_xlfn.NORM.INV(H734,Normaal_Mu,Normaal_Sigma)</f>
        <v>3.5212418680707609</v>
      </c>
      <c r="H734" s="2">
        <f t="shared" ca="1" si="76"/>
        <v>0.22983842517212671</v>
      </c>
      <c r="I734" s="2"/>
      <c r="J734" s="15">
        <f ca="1">-LN(K734) /NegExp_Labda</f>
        <v>2.1838070663249707</v>
      </c>
      <c r="K734" s="2">
        <f t="shared" ca="1" si="77"/>
        <v>0.64612557001233351</v>
      </c>
      <c r="L734" s="2"/>
      <c r="M734" s="17">
        <f ca="1">VLOOKUP(N734,$S$5:$T$105,2,TRUE)</f>
        <v>4</v>
      </c>
      <c r="N734" s="2">
        <f t="shared" ca="1" si="72"/>
        <v>0.34664842113348093</v>
      </c>
      <c r="O734" s="2"/>
      <c r="P734" s="31">
        <f t="shared" ca="1" si="73"/>
        <v>4.942478879192171</v>
      </c>
      <c r="Q734" s="2"/>
      <c r="R734" s="2"/>
      <c r="S734" s="2"/>
      <c r="T734" s="2"/>
    </row>
    <row r="735" spans="1:20" x14ac:dyDescent="0.25">
      <c r="A735" s="32">
        <f ca="1">Uniform_A+B735*(Uniform_B-Uniform_A)</f>
        <v>2.3491902208215154</v>
      </c>
      <c r="B735" s="2">
        <f t="shared" ca="1" si="74"/>
        <v>0.23491902208215154</v>
      </c>
      <c r="C735" s="4"/>
      <c r="D735" s="5">
        <f ca="1">IF(E735&lt;(Driehoek_C-Driehoek_A)/(Driehoek_B-Driehoek_A),Driehoek_A+SQRT(E735*(Driehoek_B-Driehoek_A)*(Driehoek_C-Driehoek_A)),Driehoek_B-SQRT((1-E735)*(Driehoek_B-Driehoek_A)*(Driehoek_B-Driehoek_C)))</f>
        <v>7.9272477088013069</v>
      </c>
      <c r="E735" s="2">
        <f t="shared" ca="1" si="75"/>
        <v>0.96712007204937012</v>
      </c>
      <c r="F735" s="2"/>
      <c r="G735" s="15">
        <f ca="1">_xlfn.NORM.INV(H735,Normaal_Mu,Normaal_Sigma)</f>
        <v>7.3863057703708765</v>
      </c>
      <c r="H735" s="2">
        <f t="shared" ca="1" si="76"/>
        <v>0.88359524861377792</v>
      </c>
      <c r="I735" s="2"/>
      <c r="J735" s="15">
        <f ca="1">-LN(K735) /NegExp_Labda</f>
        <v>4.0786023418348787</v>
      </c>
      <c r="K735" s="2">
        <f t="shared" ca="1" si="77"/>
        <v>0.44232053458185416</v>
      </c>
      <c r="L735" s="2"/>
      <c r="M735" s="17">
        <f ca="1">VLOOKUP(N735,$S$5:$T$105,2,TRUE)</f>
        <v>3</v>
      </c>
      <c r="N735" s="2">
        <f t="shared" ca="1" si="72"/>
        <v>0.12494978511598132</v>
      </c>
      <c r="O735" s="2"/>
      <c r="P735" s="31">
        <f t="shared" ca="1" si="73"/>
        <v>4.9482692083657156</v>
      </c>
      <c r="Q735" s="2"/>
      <c r="R735" s="2"/>
      <c r="S735" s="2"/>
      <c r="T735" s="2"/>
    </row>
    <row r="736" spans="1:20" x14ac:dyDescent="0.25">
      <c r="A736" s="32">
        <f ca="1">Uniform_A+B736*(Uniform_B-Uniform_A)</f>
        <v>6.0058932988939233</v>
      </c>
      <c r="B736" s="2">
        <f t="shared" ca="1" si="74"/>
        <v>0.60058932988939229</v>
      </c>
      <c r="C736" s="4"/>
      <c r="D736" s="5">
        <f ca="1">IF(E736&lt;(Driehoek_C-Driehoek_A)/(Driehoek_B-Driehoek_A),Driehoek_A+SQRT(E736*(Driehoek_B-Driehoek_A)*(Driehoek_C-Driehoek_A)),Driehoek_B-SQRT((1-E736)*(Driehoek_B-Driehoek_A)*(Driehoek_B-Driehoek_C)))</f>
        <v>3.9799602055006762</v>
      </c>
      <c r="E736" s="2">
        <f t="shared" ca="1" si="75"/>
        <v>0.28001731538330576</v>
      </c>
      <c r="F736" s="2"/>
      <c r="G736" s="15">
        <f ca="1">_xlfn.NORM.INV(H736,Normaal_Mu,Normaal_Sigma)</f>
        <v>4.1835029409790501</v>
      </c>
      <c r="H736" s="2">
        <f t="shared" ca="1" si="76"/>
        <v>0.3415456114140365</v>
      </c>
      <c r="I736" s="2"/>
      <c r="J736" s="15">
        <f ca="1">-LN(K736) /NegExp_Labda</f>
        <v>5.9811050923692539</v>
      </c>
      <c r="K736" s="2">
        <f t="shared" ca="1" si="77"/>
        <v>0.30233457261872732</v>
      </c>
      <c r="L736" s="2"/>
      <c r="M736" s="17">
        <f ca="1">VLOOKUP(N736,$S$5:$T$105,2,TRUE)</f>
        <v>5</v>
      </c>
      <c r="N736" s="2">
        <f t="shared" ca="1" si="72"/>
        <v>0.45924785346152885</v>
      </c>
      <c r="O736" s="2"/>
      <c r="P736" s="31">
        <f t="shared" ca="1" si="73"/>
        <v>5.0300923075485802</v>
      </c>
      <c r="Q736" s="2"/>
      <c r="R736" s="2"/>
      <c r="S736" s="2"/>
      <c r="T736" s="2"/>
    </row>
    <row r="737" spans="1:20" x14ac:dyDescent="0.25">
      <c r="A737" s="32">
        <f ca="1">Uniform_A+B737*(Uniform_B-Uniform_A)</f>
        <v>3.5475903044620702</v>
      </c>
      <c r="B737" s="2">
        <f t="shared" ca="1" si="74"/>
        <v>0.35475903044620705</v>
      </c>
      <c r="C737" s="4"/>
      <c r="D737" s="5">
        <f ca="1">IF(E737&lt;(Driehoek_C-Driehoek_A)/(Driehoek_B-Driehoek_A),Driehoek_A+SQRT(E737*(Driehoek_B-Driehoek_A)*(Driehoek_C-Driehoek_A)),Driehoek_B-SQRT((1-E737)*(Driehoek_B-Driehoek_A)*(Driehoek_B-Driehoek_C)))</f>
        <v>4.0840088340497411</v>
      </c>
      <c r="E737" s="2">
        <f t="shared" ca="1" si="75"/>
        <v>0.30951516732282902</v>
      </c>
      <c r="F737" s="2"/>
      <c r="G737" s="15">
        <f ca="1">_xlfn.NORM.INV(H737,Normaal_Mu,Normaal_Sigma)</f>
        <v>4.7996578283617986</v>
      </c>
      <c r="H737" s="2">
        <f t="shared" ca="1" si="76"/>
        <v>0.4601042503525169</v>
      </c>
      <c r="I737" s="2"/>
      <c r="J737" s="15">
        <f ca="1">-LN(K737) /NegExp_Labda</f>
        <v>4.7582501160722463</v>
      </c>
      <c r="K737" s="2">
        <f t="shared" ca="1" si="77"/>
        <v>0.38610341796441239</v>
      </c>
      <c r="L737" s="2"/>
      <c r="M737" s="17">
        <f ca="1">VLOOKUP(N737,$S$5:$T$105,2,TRUE)</f>
        <v>10</v>
      </c>
      <c r="N737" s="2">
        <f t="shared" ca="1" si="72"/>
        <v>0.98552191214933493</v>
      </c>
      <c r="O737" s="2"/>
      <c r="P737" s="31">
        <f t="shared" ca="1" si="73"/>
        <v>5.4379014165891713</v>
      </c>
      <c r="Q737" s="2"/>
      <c r="R737" s="2"/>
      <c r="S737" s="2"/>
      <c r="T737" s="2"/>
    </row>
    <row r="738" spans="1:20" x14ac:dyDescent="0.25">
      <c r="A738" s="32">
        <f ca="1">Uniform_A+B738*(Uniform_B-Uniform_A)</f>
        <v>1.1297111591886155</v>
      </c>
      <c r="B738" s="2">
        <f t="shared" ca="1" si="74"/>
        <v>0.11297111591886155</v>
      </c>
      <c r="C738" s="4"/>
      <c r="D738" s="5">
        <f ca="1">IF(E738&lt;(Driehoek_C-Driehoek_A)/(Driehoek_B-Driehoek_A),Driehoek_A+SQRT(E738*(Driehoek_B-Driehoek_A)*(Driehoek_C-Driehoek_A)),Driehoek_B-SQRT((1-E738)*(Driehoek_B-Driehoek_A)*(Driehoek_B-Driehoek_C)))</f>
        <v>5.5977805798637625</v>
      </c>
      <c r="E738" s="2">
        <f t="shared" ca="1" si="75"/>
        <v>0.66928294334993843</v>
      </c>
      <c r="F738" s="2"/>
      <c r="G738" s="15">
        <f ca="1">_xlfn.NORM.INV(H738,Normaal_Mu,Normaal_Sigma)</f>
        <v>5.7589129838341009</v>
      </c>
      <c r="H738" s="2">
        <f t="shared" ca="1" si="76"/>
        <v>0.64782554646775614</v>
      </c>
      <c r="I738" s="2"/>
      <c r="J738" s="15">
        <f ca="1">-LN(K738) /NegExp_Labda</f>
        <v>2.9999414280468284</v>
      </c>
      <c r="K738" s="2">
        <f t="shared" ca="1" si="77"/>
        <v>0.5488180651255723</v>
      </c>
      <c r="L738" s="2"/>
      <c r="M738" s="17">
        <f ca="1">VLOOKUP(N738,$S$5:$T$105,2,TRUE)</f>
        <v>4</v>
      </c>
      <c r="N738" s="2">
        <f t="shared" ca="1" si="72"/>
        <v>0.31731160847721196</v>
      </c>
      <c r="O738" s="2"/>
      <c r="P738" s="31">
        <f t="shared" ca="1" si="73"/>
        <v>3.8972692301866614</v>
      </c>
      <c r="Q738" s="2"/>
      <c r="R738" s="2"/>
      <c r="S738" s="2"/>
      <c r="T738" s="2"/>
    </row>
    <row r="739" spans="1:20" x14ac:dyDescent="0.25">
      <c r="A739" s="32">
        <f ca="1">Uniform_A+B739*(Uniform_B-Uniform_A)</f>
        <v>1.4544922868501653</v>
      </c>
      <c r="B739" s="2">
        <f t="shared" ca="1" si="74"/>
        <v>0.14544922868501653</v>
      </c>
      <c r="C739" s="4"/>
      <c r="D739" s="5">
        <f ca="1">IF(E739&lt;(Driehoek_C-Driehoek_A)/(Driehoek_B-Driehoek_A),Driehoek_A+SQRT(E739*(Driehoek_B-Driehoek_A)*(Driehoek_C-Driehoek_A)),Driehoek_B-SQRT((1-E739)*(Driehoek_B-Driehoek_A)*(Driehoek_B-Driehoek_C)))</f>
        <v>5.2262878122774339</v>
      </c>
      <c r="E739" s="2">
        <f t="shared" ca="1" si="75"/>
        <v>0.59311703783526182</v>
      </c>
      <c r="F739" s="2"/>
      <c r="G739" s="15">
        <f ca="1">_xlfn.NORM.INV(H739,Normaal_Mu,Normaal_Sigma)</f>
        <v>3.6764560795345789</v>
      </c>
      <c r="H739" s="2">
        <f t="shared" ca="1" si="76"/>
        <v>0.25405868940109699</v>
      </c>
      <c r="I739" s="2"/>
      <c r="J739" s="15">
        <f ca="1">-LN(K739) /NegExp_Labda</f>
        <v>5.0685766313615881</v>
      </c>
      <c r="K739" s="2">
        <f t="shared" ca="1" si="77"/>
        <v>0.36286829789310149</v>
      </c>
      <c r="L739" s="2"/>
      <c r="M739" s="17">
        <f ca="1">VLOOKUP(N739,$S$5:$T$105,2,TRUE)</f>
        <v>8</v>
      </c>
      <c r="N739" s="2">
        <f t="shared" ca="1" si="72"/>
        <v>0.92088379879196802</v>
      </c>
      <c r="O739" s="2"/>
      <c r="P739" s="31">
        <f t="shared" ca="1" si="73"/>
        <v>4.685162562004753</v>
      </c>
      <c r="Q739" s="2"/>
      <c r="R739" s="2"/>
      <c r="S739" s="2"/>
      <c r="T739" s="2"/>
    </row>
    <row r="740" spans="1:20" x14ac:dyDescent="0.25">
      <c r="A740" s="32">
        <f ca="1">Uniform_A+B740*(Uniform_B-Uniform_A)</f>
        <v>9.5848052344999708</v>
      </c>
      <c r="B740" s="2">
        <f t="shared" ca="1" si="74"/>
        <v>0.95848052344999701</v>
      </c>
      <c r="C740" s="4"/>
      <c r="D740" s="5">
        <f ca="1">IF(E740&lt;(Driehoek_C-Driehoek_A)/(Driehoek_B-Driehoek_A),Driehoek_A+SQRT(E740*(Driehoek_B-Driehoek_A)*(Driehoek_C-Driehoek_A)),Driehoek_B-SQRT((1-E740)*(Driehoek_B-Driehoek_A)*(Driehoek_B-Driehoek_C)))</f>
        <v>4.4527414390616684</v>
      </c>
      <c r="E740" s="2">
        <f t="shared" ca="1" si="75"/>
        <v>0.40921255942780144</v>
      </c>
      <c r="F740" s="2"/>
      <c r="G740" s="15">
        <f ca="1">_xlfn.NORM.INV(H740,Normaal_Mu,Normaal_Sigma)</f>
        <v>3.39142792570739</v>
      </c>
      <c r="H740" s="2">
        <f t="shared" ca="1" si="76"/>
        <v>0.21061589985492124</v>
      </c>
      <c r="I740" s="2"/>
      <c r="J740" s="15">
        <f ca="1">-LN(K740) /NegExp_Labda</f>
        <v>10.573935264272087</v>
      </c>
      <c r="K740" s="2">
        <f t="shared" ca="1" si="77"/>
        <v>0.12065898080317294</v>
      </c>
      <c r="L740" s="2"/>
      <c r="M740" s="17">
        <f ca="1">VLOOKUP(N740,$S$5:$T$105,2,TRUE)</f>
        <v>9</v>
      </c>
      <c r="N740" s="2">
        <f t="shared" ca="1" si="72"/>
        <v>0.95278899505567882</v>
      </c>
      <c r="O740" s="2"/>
      <c r="P740" s="31">
        <f t="shared" ca="1" si="73"/>
        <v>7.400581972708224</v>
      </c>
      <c r="Q740" s="2"/>
      <c r="R740" s="2"/>
      <c r="S740" s="2"/>
      <c r="T740" s="2"/>
    </row>
    <row r="741" spans="1:20" x14ac:dyDescent="0.25">
      <c r="A741" s="32">
        <f ca="1">Uniform_A+B741*(Uniform_B-Uniform_A)</f>
        <v>9.4261045773820626</v>
      </c>
      <c r="B741" s="2">
        <f t="shared" ca="1" si="74"/>
        <v>0.94261045773820618</v>
      </c>
      <c r="C741" s="4"/>
      <c r="D741" s="5">
        <f ca="1">IF(E741&lt;(Driehoek_C-Driehoek_A)/(Driehoek_B-Driehoek_A),Driehoek_A+SQRT(E741*(Driehoek_B-Driehoek_A)*(Driehoek_C-Driehoek_A)),Driehoek_B-SQRT((1-E741)*(Driehoek_B-Driehoek_A)*(Driehoek_B-Driehoek_C)))</f>
        <v>5.407724631713922</v>
      </c>
      <c r="E741" s="2">
        <f t="shared" ca="1" si="75"/>
        <v>0.63130164795443211</v>
      </c>
      <c r="F741" s="2"/>
      <c r="G741" s="15">
        <f ca="1">_xlfn.NORM.INV(H741,Normaal_Mu,Normaal_Sigma)</f>
        <v>5.8015196495997028</v>
      </c>
      <c r="H741" s="2">
        <f t="shared" ca="1" si="76"/>
        <v>0.65570151985040559</v>
      </c>
      <c r="I741" s="2"/>
      <c r="J741" s="15">
        <f ca="1">-LN(K741) /NegExp_Labda</f>
        <v>17.917109141474608</v>
      </c>
      <c r="K741" s="2">
        <f t="shared" ca="1" si="77"/>
        <v>2.7780475413237027E-2</v>
      </c>
      <c r="L741" s="2"/>
      <c r="M741" s="17">
        <f ca="1">VLOOKUP(N741,$S$5:$T$105,2,TRUE)</f>
        <v>4</v>
      </c>
      <c r="N741" s="2">
        <f t="shared" ca="1" si="72"/>
        <v>0.36330365942410903</v>
      </c>
      <c r="O741" s="2"/>
      <c r="P741" s="31">
        <f t="shared" ca="1" si="73"/>
        <v>8.510491600034058</v>
      </c>
      <c r="Q741" s="2"/>
      <c r="R741" s="2"/>
      <c r="S741" s="2"/>
      <c r="T741" s="2"/>
    </row>
    <row r="742" spans="1:20" x14ac:dyDescent="0.25">
      <c r="A742" s="32">
        <f ca="1">Uniform_A+B742*(Uniform_B-Uniform_A)</f>
        <v>2.5558898345290948</v>
      </c>
      <c r="B742" s="2">
        <f t="shared" ca="1" si="74"/>
        <v>0.25558898345290948</v>
      </c>
      <c r="C742" s="4"/>
      <c r="D742" s="5">
        <f ca="1">IF(E742&lt;(Driehoek_C-Driehoek_A)/(Driehoek_B-Driehoek_A),Driehoek_A+SQRT(E742*(Driehoek_B-Driehoek_A)*(Driehoek_C-Driehoek_A)),Driehoek_B-SQRT((1-E742)*(Driehoek_B-Driehoek_A)*(Driehoek_B-Driehoek_C)))</f>
        <v>5.5476735154885084</v>
      </c>
      <c r="E742" s="2">
        <f t="shared" ca="1" si="75"/>
        <v>0.65946976698115778</v>
      </c>
      <c r="F742" s="2"/>
      <c r="G742" s="15">
        <f ca="1">_xlfn.NORM.INV(H742,Normaal_Mu,Normaal_Sigma)</f>
        <v>5.9617659766413142</v>
      </c>
      <c r="H742" s="2">
        <f t="shared" ca="1" si="76"/>
        <v>0.68470016799528655</v>
      </c>
      <c r="I742" s="2"/>
      <c r="J742" s="15">
        <f ca="1">-LN(K742) /NegExp_Labda</f>
        <v>5.2305212956544418</v>
      </c>
      <c r="K742" s="2">
        <f t="shared" ca="1" si="77"/>
        <v>0.35130367482078717</v>
      </c>
      <c r="L742" s="2"/>
      <c r="M742" s="17">
        <f ca="1">VLOOKUP(N742,$S$5:$T$105,2,TRUE)</f>
        <v>7</v>
      </c>
      <c r="N742" s="2">
        <f t="shared" ca="1" si="72"/>
        <v>0.78473947194538107</v>
      </c>
      <c r="O742" s="2"/>
      <c r="P742" s="31">
        <f t="shared" ca="1" si="73"/>
        <v>5.2591701244626723</v>
      </c>
      <c r="Q742" s="2"/>
      <c r="R742" s="2"/>
      <c r="S742" s="2"/>
      <c r="T742" s="2"/>
    </row>
    <row r="743" spans="1:20" x14ac:dyDescent="0.25">
      <c r="A743" s="32">
        <f ca="1">Uniform_A+B743*(Uniform_B-Uniform_A)</f>
        <v>2.5248369393713546</v>
      </c>
      <c r="B743" s="2">
        <f t="shared" ca="1" si="74"/>
        <v>0.25248369393713543</v>
      </c>
      <c r="C743" s="4"/>
      <c r="D743" s="5">
        <f ca="1">IF(E743&lt;(Driehoek_C-Driehoek_A)/(Driehoek_B-Driehoek_A),Driehoek_A+SQRT(E743*(Driehoek_B-Driehoek_A)*(Driehoek_C-Driehoek_A)),Driehoek_B-SQRT((1-E743)*(Driehoek_B-Driehoek_A)*(Driehoek_B-Driehoek_C)))</f>
        <v>5.5819842952024183</v>
      </c>
      <c r="E743" s="2">
        <f t="shared" ca="1" si="75"/>
        <v>0.66620481833591694</v>
      </c>
      <c r="F743" s="2"/>
      <c r="G743" s="15">
        <f ca="1">_xlfn.NORM.INV(H743,Normaal_Mu,Normaal_Sigma)</f>
        <v>6.3182182224080954</v>
      </c>
      <c r="H743" s="2">
        <f t="shared" ca="1" si="76"/>
        <v>0.74508714734306125</v>
      </c>
      <c r="I743" s="2"/>
      <c r="J743" s="15">
        <f ca="1">-LN(K743) /NegExp_Labda</f>
        <v>3.3168678655839479</v>
      </c>
      <c r="K743" s="2">
        <f t="shared" ca="1" si="77"/>
        <v>0.51511063656105882</v>
      </c>
      <c r="L743" s="2"/>
      <c r="M743" s="17">
        <f ca="1">VLOOKUP(N743,$S$5:$T$105,2,TRUE)</f>
        <v>4</v>
      </c>
      <c r="N743" s="2">
        <f t="shared" ca="1" si="72"/>
        <v>0.35941205494799977</v>
      </c>
      <c r="O743" s="2"/>
      <c r="P743" s="31">
        <f t="shared" ca="1" si="73"/>
        <v>4.3483814645131629</v>
      </c>
      <c r="Q743" s="2"/>
      <c r="R743" s="2"/>
      <c r="S743" s="2"/>
      <c r="T743" s="2"/>
    </row>
    <row r="744" spans="1:20" x14ac:dyDescent="0.25">
      <c r="A744" s="32">
        <f ca="1">Uniform_A+B744*(Uniform_B-Uniform_A)</f>
        <v>2.2419333778979578</v>
      </c>
      <c r="B744" s="2">
        <f t="shared" ca="1" si="74"/>
        <v>0.22419333778979578</v>
      </c>
      <c r="C744" s="4"/>
      <c r="D744" s="5">
        <f ca="1">IF(E744&lt;(Driehoek_C-Driehoek_A)/(Driehoek_B-Driehoek_A),Driehoek_A+SQRT(E744*(Driehoek_B-Driehoek_A)*(Driehoek_C-Driehoek_A)),Driehoek_B-SQRT((1-E744)*(Driehoek_B-Driehoek_A)*(Driehoek_B-Driehoek_C)))</f>
        <v>3.9777129626479866</v>
      </c>
      <c r="E744" s="2">
        <f t="shared" ca="1" si="75"/>
        <v>0.27938204018756252</v>
      </c>
      <c r="F744" s="2"/>
      <c r="G744" s="15">
        <f ca="1">_xlfn.NORM.INV(H744,Normaal_Mu,Normaal_Sigma)</f>
        <v>7.175997690922566</v>
      </c>
      <c r="H744" s="2">
        <f t="shared" ca="1" si="76"/>
        <v>0.86170219139033788</v>
      </c>
      <c r="I744" s="2"/>
      <c r="J744" s="15">
        <f ca="1">-LN(K744) /NegExp_Labda</f>
        <v>5.2050699011402957</v>
      </c>
      <c r="K744" s="2">
        <f t="shared" ca="1" si="77"/>
        <v>0.35309646754161894</v>
      </c>
      <c r="L744" s="2"/>
      <c r="M744" s="17">
        <f ca="1">VLOOKUP(N744,$S$5:$T$105,2,TRUE)</f>
        <v>3</v>
      </c>
      <c r="N744" s="2">
        <f t="shared" ca="1" si="72"/>
        <v>0.21208397986179173</v>
      </c>
      <c r="O744" s="2"/>
      <c r="P744" s="31">
        <f t="shared" ca="1" si="73"/>
        <v>4.3201427865217612</v>
      </c>
      <c r="Q744" s="2"/>
      <c r="R744" s="2"/>
      <c r="S744" s="2"/>
      <c r="T744" s="2"/>
    </row>
    <row r="745" spans="1:20" x14ac:dyDescent="0.25">
      <c r="A745" s="32">
        <f ca="1">Uniform_A+B745*(Uniform_B-Uniform_A)</f>
        <v>4.3251510836066576</v>
      </c>
      <c r="B745" s="2">
        <f t="shared" ca="1" si="74"/>
        <v>0.43251510836066576</v>
      </c>
      <c r="C745" s="4"/>
      <c r="D745" s="5">
        <f ca="1">IF(E745&lt;(Driehoek_C-Driehoek_A)/(Driehoek_B-Driehoek_A),Driehoek_A+SQRT(E745*(Driehoek_B-Driehoek_A)*(Driehoek_C-Driehoek_A)),Driehoek_B-SQRT((1-E745)*(Driehoek_B-Driehoek_A)*(Driehoek_B-Driehoek_C)))</f>
        <v>6.4305999631638056</v>
      </c>
      <c r="E745" s="2">
        <f t="shared" ca="1" si="75"/>
        <v>0.81137667002017599</v>
      </c>
      <c r="F745" s="2"/>
      <c r="G745" s="15">
        <f ca="1">_xlfn.NORM.INV(H745,Normaal_Mu,Normaal_Sigma)</f>
        <v>7.0280289351865504</v>
      </c>
      <c r="H745" s="2">
        <f t="shared" ca="1" si="76"/>
        <v>0.84471207555487593</v>
      </c>
      <c r="I745" s="2"/>
      <c r="J745" s="15">
        <f ca="1">-LN(K745) /NegExp_Labda</f>
        <v>2.0600868657552946</v>
      </c>
      <c r="K745" s="2">
        <f t="shared" ca="1" si="77"/>
        <v>0.66231276949237727</v>
      </c>
      <c r="L745" s="2"/>
      <c r="M745" s="17">
        <f ca="1">VLOOKUP(N745,$S$5:$T$105,2,TRUE)</f>
        <v>5</v>
      </c>
      <c r="N745" s="2">
        <f t="shared" ca="1" si="72"/>
        <v>0.59424802540557597</v>
      </c>
      <c r="O745" s="2"/>
      <c r="P745" s="31">
        <f t="shared" ca="1" si="73"/>
        <v>4.9687733695424621</v>
      </c>
      <c r="Q745" s="2"/>
      <c r="R745" s="2"/>
      <c r="S745" s="2"/>
      <c r="T745" s="2"/>
    </row>
    <row r="746" spans="1:20" x14ac:dyDescent="0.25">
      <c r="A746" s="32">
        <f ca="1">Uniform_A+B746*(Uniform_B-Uniform_A)</f>
        <v>2.0431478826399427</v>
      </c>
      <c r="B746" s="2">
        <f t="shared" ca="1" si="74"/>
        <v>0.2043147882639943</v>
      </c>
      <c r="C746" s="4"/>
      <c r="D746" s="5">
        <f ca="1">IF(E746&lt;(Driehoek_C-Driehoek_A)/(Driehoek_B-Driehoek_A),Driehoek_A+SQRT(E746*(Driehoek_B-Driehoek_A)*(Driehoek_C-Driehoek_A)),Driehoek_B-SQRT((1-E746)*(Driehoek_B-Driehoek_A)*(Driehoek_B-Driehoek_C)))</f>
        <v>6.9775012502813638</v>
      </c>
      <c r="E746" s="2">
        <f t="shared" ca="1" si="75"/>
        <v>0.88312853735390151</v>
      </c>
      <c r="F746" s="2"/>
      <c r="G746" s="15">
        <f ca="1">_xlfn.NORM.INV(H746,Normaal_Mu,Normaal_Sigma)</f>
        <v>4.1257471181856635</v>
      </c>
      <c r="H746" s="2">
        <f t="shared" ca="1" si="76"/>
        <v>0.33100982634838749</v>
      </c>
      <c r="I746" s="2"/>
      <c r="J746" s="15">
        <f ca="1">-LN(K746) /NegExp_Labda</f>
        <v>13.123098053372587</v>
      </c>
      <c r="K746" s="2">
        <f t="shared" ca="1" si="77"/>
        <v>7.2467317586105362E-2</v>
      </c>
      <c r="L746" s="2"/>
      <c r="M746" s="17">
        <f ca="1">VLOOKUP(N746,$S$5:$T$105,2,TRUE)</f>
        <v>6</v>
      </c>
      <c r="N746" s="2">
        <f t="shared" ca="1" si="72"/>
        <v>0.62187802215823906</v>
      </c>
      <c r="O746" s="2"/>
      <c r="P746" s="31">
        <f t="shared" ca="1" si="73"/>
        <v>6.4538988608959116</v>
      </c>
      <c r="Q746" s="2"/>
      <c r="R746" s="2"/>
      <c r="S746" s="2"/>
      <c r="T746" s="2"/>
    </row>
    <row r="747" spans="1:20" x14ac:dyDescent="0.25">
      <c r="A747" s="32">
        <f ca="1">Uniform_A+B747*(Uniform_B-Uniform_A)</f>
        <v>1.0422994538961827</v>
      </c>
      <c r="B747" s="2">
        <f t="shared" ca="1" si="74"/>
        <v>0.10422994538961827</v>
      </c>
      <c r="C747" s="4"/>
      <c r="D747" s="5">
        <f ca="1">IF(E747&lt;(Driehoek_C-Driehoek_A)/(Driehoek_B-Driehoek_A),Driehoek_A+SQRT(E747*(Driehoek_B-Driehoek_A)*(Driehoek_C-Driehoek_A)),Driehoek_B-SQRT((1-E747)*(Driehoek_B-Driehoek_A)*(Driehoek_B-Driehoek_C)))</f>
        <v>2.9349204976895074</v>
      </c>
      <c r="E747" s="2">
        <f t="shared" ca="1" si="75"/>
        <v>6.2434024071428285E-2</v>
      </c>
      <c r="F747" s="2"/>
      <c r="G747" s="15">
        <f ca="1">_xlfn.NORM.INV(H747,Normaal_Mu,Normaal_Sigma)</f>
        <v>4.2841545139264863</v>
      </c>
      <c r="H747" s="2">
        <f t="shared" ca="1" si="76"/>
        <v>0.36020056512029208</v>
      </c>
      <c r="I747" s="2"/>
      <c r="J747" s="15">
        <f ca="1">-LN(K747) /NegExp_Labda</f>
        <v>0.27255309966013408</v>
      </c>
      <c r="K747" s="2">
        <f t="shared" ca="1" si="77"/>
        <v>0.94694845227622892</v>
      </c>
      <c r="L747" s="2"/>
      <c r="M747" s="17">
        <f ca="1">VLOOKUP(N747,$S$5:$T$105,2,TRUE)</f>
        <v>6</v>
      </c>
      <c r="N747" s="2">
        <f t="shared" ca="1" si="72"/>
        <v>0.63160241012492491</v>
      </c>
      <c r="O747" s="2"/>
      <c r="P747" s="31">
        <f t="shared" ca="1" si="73"/>
        <v>2.9067855130344622</v>
      </c>
      <c r="Q747" s="2"/>
      <c r="R747" s="2"/>
      <c r="S747" s="2"/>
      <c r="T747" s="2"/>
    </row>
    <row r="748" spans="1:20" x14ac:dyDescent="0.25">
      <c r="A748" s="32">
        <f ca="1">Uniform_A+B748*(Uniform_B-Uniform_A)</f>
        <v>1.2459499876233837</v>
      </c>
      <c r="B748" s="2">
        <f t="shared" ca="1" si="74"/>
        <v>0.12459499876233837</v>
      </c>
      <c r="C748" s="4"/>
      <c r="D748" s="5">
        <f ca="1">IF(E748&lt;(Driehoek_C-Driehoek_A)/(Driehoek_B-Driehoek_A),Driehoek_A+SQRT(E748*(Driehoek_B-Driehoek_A)*(Driehoek_C-Driehoek_A)),Driehoek_B-SQRT((1-E748)*(Driehoek_B-Driehoek_A)*(Driehoek_B-Driehoek_C)))</f>
        <v>4.4568584048469164</v>
      </c>
      <c r="E748" s="2">
        <f t="shared" ca="1" si="75"/>
        <v>0.41028184132542567</v>
      </c>
      <c r="F748" s="2"/>
      <c r="G748" s="15">
        <f ca="1">_xlfn.NORM.INV(H748,Normaal_Mu,Normaal_Sigma)</f>
        <v>2.9797708273036378</v>
      </c>
      <c r="H748" s="2">
        <f t="shared" ca="1" si="76"/>
        <v>0.1562201973241456</v>
      </c>
      <c r="I748" s="2"/>
      <c r="J748" s="15">
        <f ca="1">-LN(K748) /NegExp_Labda</f>
        <v>8.631529031543467</v>
      </c>
      <c r="K748" s="2">
        <f t="shared" ca="1" si="77"/>
        <v>0.1779405441158749</v>
      </c>
      <c r="L748" s="2"/>
      <c r="M748" s="17">
        <f ca="1">VLOOKUP(N748,$S$5:$T$105,2,TRUE)</f>
        <v>6</v>
      </c>
      <c r="N748" s="2">
        <f t="shared" ca="1" si="72"/>
        <v>0.63222816553885253</v>
      </c>
      <c r="O748" s="2"/>
      <c r="P748" s="31">
        <f t="shared" ca="1" si="73"/>
        <v>4.6628216502634814</v>
      </c>
      <c r="Q748" s="2"/>
      <c r="R748" s="2"/>
      <c r="S748" s="2"/>
      <c r="T748" s="2"/>
    </row>
    <row r="749" spans="1:20" x14ac:dyDescent="0.25">
      <c r="A749" s="32">
        <f ca="1">Uniform_A+B749*(Uniform_B-Uniform_A)</f>
        <v>8.4650540757604631</v>
      </c>
      <c r="B749" s="2">
        <f t="shared" ca="1" si="74"/>
        <v>0.84650540757604631</v>
      </c>
      <c r="C749" s="4"/>
      <c r="D749" s="5">
        <f ca="1">IF(E749&lt;(Driehoek_C-Driehoek_A)/(Driehoek_B-Driehoek_A),Driehoek_A+SQRT(E749*(Driehoek_B-Driehoek_A)*(Driehoek_C-Driehoek_A)),Driehoek_B-SQRT((1-E749)*(Driehoek_B-Driehoek_A)*(Driehoek_B-Driehoek_C)))</f>
        <v>5.7594948804860957</v>
      </c>
      <c r="E749" s="2">
        <f t="shared" ca="1" si="75"/>
        <v>0.69997504486869078</v>
      </c>
      <c r="F749" s="2"/>
      <c r="G749" s="15">
        <f ca="1">_xlfn.NORM.INV(H749,Normaal_Mu,Normaal_Sigma)</f>
        <v>5.1479022316721785</v>
      </c>
      <c r="H749" s="2">
        <f t="shared" ca="1" si="76"/>
        <v>0.52947535869724072</v>
      </c>
      <c r="I749" s="2"/>
      <c r="J749" s="15">
        <f ca="1">-LN(K749) /NegExp_Labda</f>
        <v>19.135637526260343</v>
      </c>
      <c r="K749" s="2">
        <f t="shared" ca="1" si="77"/>
        <v>2.1772066038018623E-2</v>
      </c>
      <c r="L749" s="2"/>
      <c r="M749" s="17">
        <f ca="1">VLOOKUP(N749,$S$5:$T$105,2,TRUE)</f>
        <v>6</v>
      </c>
      <c r="N749" s="2">
        <f t="shared" ca="1" si="72"/>
        <v>0.67726573402543011</v>
      </c>
      <c r="O749" s="2"/>
      <c r="P749" s="31">
        <f t="shared" ca="1" si="73"/>
        <v>8.9016177428358159</v>
      </c>
      <c r="Q749" s="2"/>
      <c r="R749" s="2"/>
      <c r="S749" s="2"/>
      <c r="T749" s="2"/>
    </row>
    <row r="750" spans="1:20" x14ac:dyDescent="0.25">
      <c r="A750" s="32">
        <f ca="1">Uniform_A+B750*(Uniform_B-Uniform_A)</f>
        <v>6.7950654488283204</v>
      </c>
      <c r="B750" s="2">
        <f t="shared" ca="1" si="74"/>
        <v>0.67950654488283202</v>
      </c>
      <c r="C750" s="4"/>
      <c r="D750" s="5">
        <f ca="1">IF(E750&lt;(Driehoek_C-Driehoek_A)/(Driehoek_B-Driehoek_A),Driehoek_A+SQRT(E750*(Driehoek_B-Driehoek_A)*(Driehoek_C-Driehoek_A)),Driehoek_B-SQRT((1-E750)*(Driehoek_B-Driehoek_A)*(Driehoek_B-Driehoek_C)))</f>
        <v>6.9943998685280349</v>
      </c>
      <c r="E750" s="2">
        <f t="shared" ca="1" si="75"/>
        <v>0.88507337464684677</v>
      </c>
      <c r="F750" s="2"/>
      <c r="G750" s="15">
        <f ca="1">_xlfn.NORM.INV(H750,Normaal_Mu,Normaal_Sigma)</f>
        <v>5.295730984609043</v>
      </c>
      <c r="H750" s="2">
        <f t="shared" ca="1" si="76"/>
        <v>0.55877553903063915</v>
      </c>
      <c r="I750" s="2"/>
      <c r="J750" s="15">
        <f ca="1">-LN(K750) /NegExp_Labda</f>
        <v>22.720180510130376</v>
      </c>
      <c r="K750" s="2">
        <f t="shared" ca="1" si="77"/>
        <v>1.063041441439927E-2</v>
      </c>
      <c r="L750" s="2"/>
      <c r="M750" s="17">
        <f ca="1">VLOOKUP(N750,$S$5:$T$105,2,TRUE)</f>
        <v>5</v>
      </c>
      <c r="N750" s="2">
        <f t="shared" ca="1" si="72"/>
        <v>0.60771926220353523</v>
      </c>
      <c r="O750" s="2"/>
      <c r="P750" s="31">
        <f t="shared" ca="1" si="73"/>
        <v>9.3610753624191538</v>
      </c>
      <c r="Q750" s="2"/>
      <c r="R750" s="2"/>
      <c r="S750" s="2"/>
      <c r="T750" s="2"/>
    </row>
    <row r="751" spans="1:20" x14ac:dyDescent="0.25">
      <c r="A751" s="32">
        <f ca="1">Uniform_A+B751*(Uniform_B-Uniform_A)</f>
        <v>8.6195835847307869</v>
      </c>
      <c r="B751" s="2">
        <f t="shared" ca="1" si="74"/>
        <v>0.86195835847307878</v>
      </c>
      <c r="C751" s="4"/>
      <c r="D751" s="5">
        <f ca="1">IF(E751&lt;(Driehoek_C-Driehoek_A)/(Driehoek_B-Driehoek_A),Driehoek_A+SQRT(E751*(Driehoek_B-Driehoek_A)*(Driehoek_C-Driehoek_A)),Driehoek_B-SQRT((1-E751)*(Driehoek_B-Driehoek_A)*(Driehoek_B-Driehoek_C)))</f>
        <v>3.8075618025422342</v>
      </c>
      <c r="E751" s="2">
        <f t="shared" ca="1" si="75"/>
        <v>0.23337711928640936</v>
      </c>
      <c r="F751" s="2"/>
      <c r="G751" s="15">
        <f ca="1">_xlfn.NORM.INV(H751,Normaal_Mu,Normaal_Sigma)</f>
        <v>6.6622446282398951</v>
      </c>
      <c r="H751" s="2">
        <f t="shared" ca="1" si="76"/>
        <v>0.7970477323873626</v>
      </c>
      <c r="I751" s="2"/>
      <c r="J751" s="15">
        <f ca="1">-LN(K751) /NegExp_Labda</f>
        <v>4.0513160061838152</v>
      </c>
      <c r="K751" s="2">
        <f t="shared" ca="1" si="77"/>
        <v>0.44474099443712245</v>
      </c>
      <c r="L751" s="2"/>
      <c r="M751" s="17">
        <f ca="1">VLOOKUP(N751,$S$5:$T$105,2,TRUE)</f>
        <v>2</v>
      </c>
      <c r="N751" s="2">
        <f t="shared" ca="1" si="72"/>
        <v>6.007788657390456E-2</v>
      </c>
      <c r="O751" s="2"/>
      <c r="P751" s="31">
        <f t="shared" ca="1" si="73"/>
        <v>5.028141204339347</v>
      </c>
      <c r="Q751" s="2"/>
      <c r="R751" s="2"/>
      <c r="S751" s="2"/>
      <c r="T751" s="2"/>
    </row>
    <row r="752" spans="1:20" x14ac:dyDescent="0.25">
      <c r="A752" s="32">
        <f ca="1">Uniform_A+B752*(Uniform_B-Uniform_A)</f>
        <v>2.7487118177053027</v>
      </c>
      <c r="B752" s="2">
        <f t="shared" ca="1" si="74"/>
        <v>0.27487118177053027</v>
      </c>
      <c r="C752" s="4"/>
      <c r="D752" s="5">
        <f ca="1">IF(E752&lt;(Driehoek_C-Driehoek_A)/(Driehoek_B-Driehoek_A),Driehoek_A+SQRT(E752*(Driehoek_B-Driehoek_A)*(Driehoek_C-Driehoek_A)),Driehoek_B-SQRT((1-E752)*(Driehoek_B-Driehoek_A)*(Driehoek_B-Driehoek_C)))</f>
        <v>4.9252662138435932</v>
      </c>
      <c r="E752" s="2">
        <f t="shared" ca="1" si="75"/>
        <v>0.52561555919872782</v>
      </c>
      <c r="F752" s="2"/>
      <c r="G752" s="15">
        <f ca="1">_xlfn.NORM.INV(H752,Normaal_Mu,Normaal_Sigma)</f>
        <v>4.7371275006976177</v>
      </c>
      <c r="H752" s="2">
        <f t="shared" ca="1" si="76"/>
        <v>0.44771510715597063</v>
      </c>
      <c r="I752" s="2"/>
      <c r="J752" s="15">
        <f ca="1">-LN(K752) /NegExp_Labda</f>
        <v>6.1682572118939758</v>
      </c>
      <c r="K752" s="2">
        <f t="shared" ca="1" si="77"/>
        <v>0.2912272343792357</v>
      </c>
      <c r="L752" s="2"/>
      <c r="M752" s="17">
        <f ca="1">VLOOKUP(N752,$S$5:$T$105,2,TRUE)</f>
        <v>5</v>
      </c>
      <c r="N752" s="2">
        <f t="shared" ca="1" si="72"/>
        <v>0.51019524193258114</v>
      </c>
      <c r="O752" s="2"/>
      <c r="P752" s="31">
        <f t="shared" ca="1" si="73"/>
        <v>4.7158725488280977</v>
      </c>
      <c r="Q752" s="2"/>
      <c r="R752" s="2"/>
      <c r="S752" s="2"/>
      <c r="T752" s="2"/>
    </row>
    <row r="753" spans="1:20" x14ac:dyDescent="0.25">
      <c r="A753" s="32">
        <f ca="1">Uniform_A+B753*(Uniform_B-Uniform_A)</f>
        <v>7.3409746106870699</v>
      </c>
      <c r="B753" s="2">
        <f t="shared" ca="1" si="74"/>
        <v>0.73409746106870699</v>
      </c>
      <c r="C753" s="4"/>
      <c r="D753" s="5">
        <f ca="1">IF(E753&lt;(Driehoek_C-Driehoek_A)/(Driehoek_B-Driehoek_A),Driehoek_A+SQRT(E753*(Driehoek_B-Driehoek_A)*(Driehoek_C-Driehoek_A)),Driehoek_B-SQRT((1-E753)*(Driehoek_B-Driehoek_A)*(Driehoek_B-Driehoek_C)))</f>
        <v>8.1896965495013383</v>
      </c>
      <c r="E753" s="2">
        <f t="shared" ca="1" si="75"/>
        <v>0.98124023766028468</v>
      </c>
      <c r="F753" s="2"/>
      <c r="G753" s="15">
        <f ca="1">_xlfn.NORM.INV(H753,Normaal_Mu,Normaal_Sigma)</f>
        <v>4.2224138047086814</v>
      </c>
      <c r="H753" s="2">
        <f t="shared" ca="1" si="76"/>
        <v>0.34871460360184836</v>
      </c>
      <c r="I753" s="2"/>
      <c r="J753" s="15">
        <f ca="1">-LN(K753) /NegExp_Labda</f>
        <v>1.4511792585090821</v>
      </c>
      <c r="K753" s="2">
        <f t="shared" ca="1" si="77"/>
        <v>0.74808710915257259</v>
      </c>
      <c r="L753" s="2"/>
      <c r="M753" s="17">
        <f ca="1">VLOOKUP(N753,$S$5:$T$105,2,TRUE)</f>
        <v>9</v>
      </c>
      <c r="N753" s="2">
        <f t="shared" ca="1" si="72"/>
        <v>0.94555331492305428</v>
      </c>
      <c r="O753" s="2"/>
      <c r="P753" s="31">
        <f t="shared" ca="1" si="73"/>
        <v>6.0408528446812344</v>
      </c>
      <c r="Q753" s="2"/>
      <c r="R753" s="2"/>
      <c r="S753" s="2"/>
      <c r="T753" s="2"/>
    </row>
    <row r="754" spans="1:20" x14ac:dyDescent="0.25">
      <c r="A754" s="32">
        <f ca="1">Uniform_A+B754*(Uniform_B-Uniform_A)</f>
        <v>4.4684964293586704</v>
      </c>
      <c r="B754" s="2">
        <f t="shared" ca="1" si="74"/>
        <v>0.44684964293586704</v>
      </c>
      <c r="C754" s="4"/>
      <c r="D754" s="5">
        <f ca="1">IF(E754&lt;(Driehoek_C-Driehoek_A)/(Driehoek_B-Driehoek_A),Driehoek_A+SQRT(E754*(Driehoek_B-Driehoek_A)*(Driehoek_C-Driehoek_A)),Driehoek_B-SQRT((1-E754)*(Driehoek_B-Driehoek_A)*(Driehoek_B-Driehoek_C)))</f>
        <v>5.7210668237485249</v>
      </c>
      <c r="E754" s="2">
        <f t="shared" ca="1" si="75"/>
        <v>0.69281706359078321</v>
      </c>
      <c r="F754" s="2"/>
      <c r="G754" s="15">
        <f ca="1">_xlfn.NORM.INV(H754,Normaal_Mu,Normaal_Sigma)</f>
        <v>3.0729365600685794</v>
      </c>
      <c r="H754" s="2">
        <f t="shared" ca="1" si="76"/>
        <v>0.16764037687500011</v>
      </c>
      <c r="I754" s="2"/>
      <c r="J754" s="15">
        <f ca="1">-LN(K754) /NegExp_Labda</f>
        <v>6.8370860534844411</v>
      </c>
      <c r="K754" s="2">
        <f t="shared" ca="1" si="77"/>
        <v>0.25476411256835774</v>
      </c>
      <c r="L754" s="2"/>
      <c r="M754" s="17">
        <f ca="1">VLOOKUP(N754,$S$5:$T$105,2,TRUE)</f>
        <v>4</v>
      </c>
      <c r="N754" s="2">
        <f t="shared" ca="1" si="72"/>
        <v>0.27588437199129412</v>
      </c>
      <c r="O754" s="2"/>
      <c r="P754" s="31">
        <f t="shared" ca="1" si="73"/>
        <v>4.8199171733320432</v>
      </c>
      <c r="Q754" s="2"/>
      <c r="R754" s="2"/>
      <c r="S754" s="2"/>
      <c r="T754" s="2"/>
    </row>
    <row r="755" spans="1:20" x14ac:dyDescent="0.25">
      <c r="A755" s="32">
        <f ca="1">Uniform_A+B755*(Uniform_B-Uniform_A)</f>
        <v>7.0606936885894971</v>
      </c>
      <c r="B755" s="2">
        <f t="shared" ca="1" si="74"/>
        <v>0.70606936885894966</v>
      </c>
      <c r="C755" s="4"/>
      <c r="D755" s="5">
        <f ca="1">IF(E755&lt;(Driehoek_C-Driehoek_A)/(Driehoek_B-Driehoek_A),Driehoek_A+SQRT(E755*(Driehoek_B-Driehoek_A)*(Driehoek_C-Driehoek_A)),Driehoek_B-SQRT((1-E755)*(Driehoek_B-Driehoek_A)*(Driehoek_B-Driehoek_C)))</f>
        <v>6.0946080876634188</v>
      </c>
      <c r="E755" s="2">
        <f t="shared" ca="1" si="75"/>
        <v>0.75881993816369098</v>
      </c>
      <c r="F755" s="2"/>
      <c r="G755" s="15">
        <f ca="1">_xlfn.NORM.INV(H755,Normaal_Mu,Normaal_Sigma)</f>
        <v>6.5917193179332116</v>
      </c>
      <c r="H755" s="2">
        <f t="shared" ca="1" si="76"/>
        <v>0.78694319442787919</v>
      </c>
      <c r="I755" s="2"/>
      <c r="J755" s="15">
        <f ca="1">-LN(K755) /NegExp_Labda</f>
        <v>2.4915371912170916</v>
      </c>
      <c r="K755" s="2">
        <f t="shared" ca="1" si="77"/>
        <v>0.60755811958581518</v>
      </c>
      <c r="L755" s="2"/>
      <c r="M755" s="17">
        <f ca="1">VLOOKUP(N755,$S$5:$T$105,2,TRUE)</f>
        <v>2</v>
      </c>
      <c r="N755" s="2">
        <f t="shared" ca="1" si="72"/>
        <v>0.11840555339942649</v>
      </c>
      <c r="O755" s="2"/>
      <c r="P755" s="31">
        <f t="shared" ca="1" si="73"/>
        <v>4.8477116570806436</v>
      </c>
      <c r="Q755" s="2"/>
      <c r="R755" s="2"/>
      <c r="S755" s="2"/>
      <c r="T755" s="2"/>
    </row>
    <row r="756" spans="1:20" x14ac:dyDescent="0.25">
      <c r="A756" s="32">
        <f ca="1">Uniform_A+B756*(Uniform_B-Uniform_A)</f>
        <v>9.8547385587262575</v>
      </c>
      <c r="B756" s="2">
        <f t="shared" ca="1" si="74"/>
        <v>0.9854738558726257</v>
      </c>
      <c r="C756" s="4"/>
      <c r="D756" s="5">
        <f ca="1">IF(E756&lt;(Driehoek_C-Driehoek_A)/(Driehoek_B-Driehoek_A),Driehoek_A+SQRT(E756*(Driehoek_B-Driehoek_A)*(Driehoek_C-Driehoek_A)),Driehoek_B-SQRT((1-E756)*(Driehoek_B-Driehoek_A)*(Driehoek_B-Driehoek_C)))</f>
        <v>4.4292025277465878</v>
      </c>
      <c r="E756" s="2">
        <f t="shared" ca="1" si="75"/>
        <v>0.4030802990754806</v>
      </c>
      <c r="F756" s="2"/>
      <c r="G756" s="15">
        <f ca="1">_xlfn.NORM.INV(H756,Normaal_Mu,Normaal_Sigma)</f>
        <v>3.7571434391135616</v>
      </c>
      <c r="H756" s="2">
        <f t="shared" ca="1" si="76"/>
        <v>0.26715893472831587</v>
      </c>
      <c r="I756" s="2"/>
      <c r="J756" s="15">
        <f ca="1">-LN(K756) /NegExp_Labda</f>
        <v>1.1561387834788932</v>
      </c>
      <c r="K756" s="2">
        <f t="shared" ca="1" si="77"/>
        <v>0.79355870714245491</v>
      </c>
      <c r="L756" s="2"/>
      <c r="M756" s="17">
        <f ca="1">VLOOKUP(N756,$S$5:$T$105,2,TRUE)</f>
        <v>6</v>
      </c>
      <c r="N756" s="2">
        <f t="shared" ca="1" si="72"/>
        <v>0.67604636072808211</v>
      </c>
      <c r="O756" s="2"/>
      <c r="P756" s="31">
        <f t="shared" ca="1" si="73"/>
        <v>5.0394446618130599</v>
      </c>
      <c r="Q756" s="2"/>
      <c r="R756" s="2"/>
      <c r="S756" s="2"/>
      <c r="T756" s="2"/>
    </row>
    <row r="757" spans="1:20" x14ac:dyDescent="0.25">
      <c r="A757" s="32">
        <f ca="1">Uniform_A+B757*(Uniform_B-Uniform_A)</f>
        <v>5.1409212898374532</v>
      </c>
      <c r="B757" s="2">
        <f t="shared" ca="1" si="74"/>
        <v>0.51409212898374534</v>
      </c>
      <c r="C757" s="4"/>
      <c r="D757" s="5">
        <f ca="1">IF(E757&lt;(Driehoek_C-Driehoek_A)/(Driehoek_B-Driehoek_A),Driehoek_A+SQRT(E757*(Driehoek_B-Driehoek_A)*(Driehoek_C-Driehoek_A)),Driehoek_B-SQRT((1-E757)*(Driehoek_B-Driehoek_A)*(Driehoek_B-Driehoek_C)))</f>
        <v>3.8515891184466482</v>
      </c>
      <c r="E757" s="2">
        <f t="shared" ca="1" si="75"/>
        <v>0.24488444739643112</v>
      </c>
      <c r="F757" s="2"/>
      <c r="G757" s="15">
        <f ca="1">_xlfn.NORM.INV(H757,Normaal_Mu,Normaal_Sigma)</f>
        <v>6.8412144684067444</v>
      </c>
      <c r="H757" s="2">
        <f t="shared" ca="1" si="76"/>
        <v>0.82137223804443338</v>
      </c>
      <c r="I757" s="2"/>
      <c r="J757" s="15">
        <f ca="1">-LN(K757) /NegExp_Labda</f>
        <v>2.3488968572354478</v>
      </c>
      <c r="K757" s="2">
        <f t="shared" ca="1" si="77"/>
        <v>0.62514017684144119</v>
      </c>
      <c r="L757" s="2"/>
      <c r="M757" s="17">
        <f ca="1">VLOOKUP(N757,$S$5:$T$105,2,TRUE)</f>
        <v>4</v>
      </c>
      <c r="N757" s="2">
        <f t="shared" ca="1" si="72"/>
        <v>0.38611409035304978</v>
      </c>
      <c r="O757" s="2"/>
      <c r="P757" s="31">
        <f t="shared" ca="1" si="73"/>
        <v>4.4365243467852586</v>
      </c>
      <c r="Q757" s="2"/>
      <c r="R757" s="2"/>
      <c r="S757" s="2"/>
      <c r="T757" s="2"/>
    </row>
    <row r="758" spans="1:20" x14ac:dyDescent="0.25">
      <c r="A758" s="32">
        <f ca="1">Uniform_A+B758*(Uniform_B-Uniform_A)</f>
        <v>5.344817389494172</v>
      </c>
      <c r="B758" s="2">
        <f t="shared" ca="1" si="74"/>
        <v>0.5344817389494172</v>
      </c>
      <c r="C758" s="4"/>
      <c r="D758" s="5">
        <f ca="1">IF(E758&lt;(Driehoek_C-Driehoek_A)/(Driehoek_B-Driehoek_A),Driehoek_A+SQRT(E758*(Driehoek_B-Driehoek_A)*(Driehoek_C-Driehoek_A)),Driehoek_B-SQRT((1-E758)*(Driehoek_B-Driehoek_A)*(Driehoek_B-Driehoek_C)))</f>
        <v>4.0028362514113356</v>
      </c>
      <c r="E758" s="2">
        <f t="shared" ca="1" si="75"/>
        <v>0.28652441342260826</v>
      </c>
      <c r="F758" s="2"/>
      <c r="G758" s="15">
        <f ca="1">_xlfn.NORM.INV(H758,Normaal_Mu,Normaal_Sigma)</f>
        <v>4.9395195296471375</v>
      </c>
      <c r="H758" s="2">
        <f t="shared" ca="1" si="76"/>
        <v>0.48793773008118013</v>
      </c>
      <c r="I758" s="2"/>
      <c r="J758" s="15">
        <f ca="1">-LN(K758) /NegExp_Labda</f>
        <v>7.2904087840557192</v>
      </c>
      <c r="K758" s="2">
        <f t="shared" ca="1" si="77"/>
        <v>0.23268218793021034</v>
      </c>
      <c r="L758" s="2"/>
      <c r="M758" s="17">
        <f ca="1">VLOOKUP(N758,$S$5:$T$105,2,TRUE)</f>
        <v>5</v>
      </c>
      <c r="N758" s="2">
        <f t="shared" ca="1" si="72"/>
        <v>0.51593868162564427</v>
      </c>
      <c r="O758" s="2"/>
      <c r="P758" s="31">
        <f t="shared" ca="1" si="73"/>
        <v>5.3155163909216725</v>
      </c>
      <c r="Q758" s="2"/>
      <c r="R758" s="2"/>
      <c r="S758" s="2"/>
      <c r="T758" s="2"/>
    </row>
    <row r="759" spans="1:20" x14ac:dyDescent="0.25">
      <c r="A759" s="32">
        <f ca="1">Uniform_A+B759*(Uniform_B-Uniform_A)</f>
        <v>2.4065773193164364</v>
      </c>
      <c r="B759" s="2">
        <f t="shared" ca="1" si="74"/>
        <v>0.24065773193164364</v>
      </c>
      <c r="C759" s="4"/>
      <c r="D759" s="5">
        <f ca="1">IF(E759&lt;(Driehoek_C-Driehoek_A)/(Driehoek_B-Driehoek_A),Driehoek_A+SQRT(E759*(Driehoek_B-Driehoek_A)*(Driehoek_C-Driehoek_A)),Driehoek_B-SQRT((1-E759)*(Driehoek_B-Driehoek_A)*(Driehoek_B-Driehoek_C)))</f>
        <v>7.6872849662952554</v>
      </c>
      <c r="E759" s="2">
        <f t="shared" ca="1" si="75"/>
        <v>0.95076512115101575</v>
      </c>
      <c r="F759" s="2"/>
      <c r="G759" s="15">
        <f ca="1">_xlfn.NORM.INV(H759,Normaal_Mu,Normaal_Sigma)</f>
        <v>6.4793034796936233</v>
      </c>
      <c r="H759" s="2">
        <f t="shared" ca="1" si="76"/>
        <v>0.77024433082299359</v>
      </c>
      <c r="I759" s="2"/>
      <c r="J759" s="15">
        <f ca="1">-LN(K759) /NegExp_Labda</f>
        <v>1.7374338516395906</v>
      </c>
      <c r="K759" s="2">
        <f t="shared" ca="1" si="77"/>
        <v>0.70646136011987259</v>
      </c>
      <c r="L759" s="2"/>
      <c r="M759" s="17">
        <f ca="1">VLOOKUP(N759,$S$5:$T$105,2,TRUE)</f>
        <v>10</v>
      </c>
      <c r="N759" s="2">
        <f t="shared" ca="1" si="72"/>
        <v>0.98551831181836369</v>
      </c>
      <c r="O759" s="2"/>
      <c r="P759" s="31">
        <f t="shared" ca="1" si="73"/>
        <v>5.662119923388981</v>
      </c>
      <c r="Q759" s="2"/>
      <c r="R759" s="2"/>
      <c r="S759" s="2"/>
      <c r="T759" s="2"/>
    </row>
    <row r="760" spans="1:20" x14ac:dyDescent="0.25">
      <c r="A760" s="32">
        <f ca="1">Uniform_A+B760*(Uniform_B-Uniform_A)</f>
        <v>6.7730307766230862</v>
      </c>
      <c r="B760" s="2">
        <f t="shared" ca="1" si="74"/>
        <v>0.67730307766230857</v>
      </c>
      <c r="C760" s="4"/>
      <c r="D760" s="5">
        <f ca="1">IF(E760&lt;(Driehoek_C-Driehoek_A)/(Driehoek_B-Driehoek_A),Driehoek_A+SQRT(E760*(Driehoek_B-Driehoek_A)*(Driehoek_C-Driehoek_A)),Driehoek_B-SQRT((1-E760)*(Driehoek_B-Driehoek_A)*(Driehoek_B-Driehoek_C)))</f>
        <v>2.9961308810123874</v>
      </c>
      <c r="E760" s="2">
        <f t="shared" ca="1" si="75"/>
        <v>7.0876909436179636E-2</v>
      </c>
      <c r="F760" s="2"/>
      <c r="G760" s="15">
        <f ca="1">_xlfn.NORM.INV(H760,Normaal_Mu,Normaal_Sigma)</f>
        <v>7.1170286141804002</v>
      </c>
      <c r="H760" s="2">
        <f t="shared" ca="1" si="76"/>
        <v>0.85508948419300612</v>
      </c>
      <c r="I760" s="2"/>
      <c r="J760" s="15">
        <f ca="1">-LN(K760) /NegExp_Labda</f>
        <v>4.0378044862876283</v>
      </c>
      <c r="K760" s="2">
        <f t="shared" ca="1" si="77"/>
        <v>0.44594444510854458</v>
      </c>
      <c r="L760" s="2"/>
      <c r="M760" s="17">
        <f ca="1">VLOOKUP(N760,$S$5:$T$105,2,TRUE)</f>
        <v>3</v>
      </c>
      <c r="N760" s="2">
        <f t="shared" ca="1" si="72"/>
        <v>0.26179851617826744</v>
      </c>
      <c r="O760" s="2"/>
      <c r="P760" s="31">
        <f t="shared" ca="1" si="73"/>
        <v>4.7847989516207008</v>
      </c>
      <c r="Q760" s="2"/>
      <c r="R760" s="2"/>
      <c r="S760" s="2"/>
      <c r="T760" s="2"/>
    </row>
    <row r="761" spans="1:20" x14ac:dyDescent="0.25">
      <c r="A761" s="32">
        <f ca="1">Uniform_A+B761*(Uniform_B-Uniform_A)</f>
        <v>8.6884285285182621</v>
      </c>
      <c r="B761" s="2">
        <f t="shared" ca="1" si="74"/>
        <v>0.86884285285182616</v>
      </c>
      <c r="C761" s="4"/>
      <c r="D761" s="5">
        <f ca="1">IF(E761&lt;(Driehoek_C-Driehoek_A)/(Driehoek_B-Driehoek_A),Driehoek_A+SQRT(E761*(Driehoek_B-Driehoek_A)*(Driehoek_C-Driehoek_A)),Driehoek_B-SQRT((1-E761)*(Driehoek_B-Driehoek_A)*(Driehoek_B-Driehoek_C)))</f>
        <v>3.5699339392577301</v>
      </c>
      <c r="E761" s="2">
        <f t="shared" ca="1" si="75"/>
        <v>0.17604946954523526</v>
      </c>
      <c r="F761" s="2"/>
      <c r="G761" s="15">
        <f ca="1">_xlfn.NORM.INV(H761,Normaal_Mu,Normaal_Sigma)</f>
        <v>4.0999137141110307</v>
      </c>
      <c r="H761" s="2">
        <f t="shared" ca="1" si="76"/>
        <v>0.3263396662441842</v>
      </c>
      <c r="I761" s="2"/>
      <c r="J761" s="15">
        <f ca="1">-LN(K761) /NegExp_Labda</f>
        <v>14.2671926843287</v>
      </c>
      <c r="K761" s="2">
        <f t="shared" ca="1" si="77"/>
        <v>5.7645762615622154E-2</v>
      </c>
      <c r="L761" s="2"/>
      <c r="M761" s="17">
        <f ca="1">VLOOKUP(N761,$S$5:$T$105,2,TRUE)</f>
        <v>4</v>
      </c>
      <c r="N761" s="2">
        <f t="shared" ca="1" si="72"/>
        <v>0.28108598589460621</v>
      </c>
      <c r="O761" s="2"/>
      <c r="P761" s="31">
        <f t="shared" ca="1" si="73"/>
        <v>6.9250937732431437</v>
      </c>
      <c r="Q761" s="2"/>
      <c r="R761" s="2"/>
      <c r="S761" s="2"/>
      <c r="T761" s="2"/>
    </row>
    <row r="762" spans="1:20" x14ac:dyDescent="0.25">
      <c r="A762" s="32">
        <f ca="1">Uniform_A+B762*(Uniform_B-Uniform_A)</f>
        <v>2.5488059043519486</v>
      </c>
      <c r="B762" s="2">
        <f t="shared" ca="1" si="74"/>
        <v>0.25488059043519484</v>
      </c>
      <c r="C762" s="4"/>
      <c r="D762" s="5">
        <f ca="1">IF(E762&lt;(Driehoek_C-Driehoek_A)/(Driehoek_B-Driehoek_A),Driehoek_A+SQRT(E762*(Driehoek_B-Driehoek_A)*(Driehoek_C-Driehoek_A)),Driehoek_B-SQRT((1-E762)*(Driehoek_B-Driehoek_A)*(Driehoek_B-Driehoek_C)))</f>
        <v>4.1354995603495563</v>
      </c>
      <c r="E762" s="2">
        <f t="shared" ca="1" si="75"/>
        <v>0.32390387064687554</v>
      </c>
      <c r="F762" s="2"/>
      <c r="G762" s="15">
        <f ca="1">_xlfn.NORM.INV(H762,Normaal_Mu,Normaal_Sigma)</f>
        <v>0.81125915339007815</v>
      </c>
      <c r="H762" s="2">
        <f t="shared" ca="1" si="76"/>
        <v>1.8113497685720126E-2</v>
      </c>
      <c r="I762" s="2"/>
      <c r="J762" s="15">
        <f ca="1">-LN(K762) /NegExp_Labda</f>
        <v>8.960313401506534</v>
      </c>
      <c r="K762" s="2">
        <f t="shared" ca="1" si="77"/>
        <v>0.16661613914842999</v>
      </c>
      <c r="L762" s="2"/>
      <c r="M762" s="17">
        <f ca="1">VLOOKUP(N762,$S$5:$T$105,2,TRUE)</f>
        <v>5</v>
      </c>
      <c r="N762" s="2">
        <f t="shared" ca="1" si="72"/>
        <v>0.55538160971205486</v>
      </c>
      <c r="O762" s="2"/>
      <c r="P762" s="31">
        <f t="shared" ca="1" si="73"/>
        <v>4.2911756039196236</v>
      </c>
      <c r="Q762" s="2"/>
      <c r="R762" s="2"/>
      <c r="S762" s="2"/>
      <c r="T762" s="2"/>
    </row>
    <row r="763" spans="1:20" x14ac:dyDescent="0.25">
      <c r="A763" s="32">
        <f ca="1">Uniform_A+B763*(Uniform_B-Uniform_A)</f>
        <v>9.8757735937416022</v>
      </c>
      <c r="B763" s="2">
        <f t="shared" ca="1" si="74"/>
        <v>0.98757735937416025</v>
      </c>
      <c r="C763" s="4"/>
      <c r="D763" s="5">
        <f ca="1">IF(E763&lt;(Driehoek_C-Driehoek_A)/(Driehoek_B-Driehoek_A),Driehoek_A+SQRT(E763*(Driehoek_B-Driehoek_A)*(Driehoek_C-Driehoek_A)),Driehoek_B-SQRT((1-E763)*(Driehoek_B-Driehoek_A)*(Driehoek_B-Driehoek_C)))</f>
        <v>3.3326054933027653</v>
      </c>
      <c r="E763" s="2">
        <f t="shared" ca="1" si="75"/>
        <v>0.12684552862719334</v>
      </c>
      <c r="F763" s="2"/>
      <c r="G763" s="15">
        <f ca="1">_xlfn.NORM.INV(H763,Normaal_Mu,Normaal_Sigma)</f>
        <v>4.1630720366338902</v>
      </c>
      <c r="H763" s="2">
        <f t="shared" ca="1" si="76"/>
        <v>0.33780395779658745</v>
      </c>
      <c r="I763" s="2"/>
      <c r="J763" s="15">
        <f ca="1">-LN(K763) /NegExp_Labda</f>
        <v>0.89606569662155111</v>
      </c>
      <c r="K763" s="2">
        <f t="shared" ca="1" si="77"/>
        <v>0.83592771134070176</v>
      </c>
      <c r="L763" s="2"/>
      <c r="M763" s="17">
        <f ca="1">VLOOKUP(N763,$S$5:$T$105,2,TRUE)</f>
        <v>5</v>
      </c>
      <c r="N763" s="2">
        <f t="shared" ca="1" si="72"/>
        <v>0.49170251349862815</v>
      </c>
      <c r="O763" s="2"/>
      <c r="P763" s="31">
        <f t="shared" ca="1" si="73"/>
        <v>4.6535033640599615</v>
      </c>
      <c r="Q763" s="2"/>
      <c r="R763" s="2"/>
      <c r="S763" s="2"/>
      <c r="T763" s="2"/>
    </row>
    <row r="764" spans="1:20" x14ac:dyDescent="0.25">
      <c r="A764" s="32">
        <f ca="1">Uniform_A+B764*(Uniform_B-Uniform_A)</f>
        <v>4.182317161229161</v>
      </c>
      <c r="B764" s="2">
        <f t="shared" ca="1" si="74"/>
        <v>0.4182317161229161</v>
      </c>
      <c r="C764" s="4"/>
      <c r="D764" s="5">
        <f ca="1">IF(E764&lt;(Driehoek_C-Driehoek_A)/(Driehoek_B-Driehoek_A),Driehoek_A+SQRT(E764*(Driehoek_B-Driehoek_A)*(Driehoek_C-Driehoek_A)),Driehoek_B-SQRT((1-E764)*(Driehoek_B-Driehoek_A)*(Driehoek_B-Driehoek_C)))</f>
        <v>2.8002399562897917</v>
      </c>
      <c r="E764" s="2">
        <f t="shared" ca="1" si="75"/>
        <v>4.5741713403049111E-2</v>
      </c>
      <c r="F764" s="2"/>
      <c r="G764" s="15">
        <f ca="1">_xlfn.NORM.INV(H764,Normaal_Mu,Normaal_Sigma)</f>
        <v>5.4230504112969742</v>
      </c>
      <c r="H764" s="2">
        <f t="shared" ca="1" si="76"/>
        <v>0.5837612670587452</v>
      </c>
      <c r="I764" s="2"/>
      <c r="J764" s="15">
        <f ca="1">-LN(K764) /NegExp_Labda</f>
        <v>2.3185870665930306</v>
      </c>
      <c r="K764" s="2">
        <f t="shared" ca="1" si="77"/>
        <v>0.62894125978073157</v>
      </c>
      <c r="L764" s="2"/>
      <c r="M764" s="17">
        <f ca="1">VLOOKUP(N764,$S$5:$T$105,2,TRUE)</f>
        <v>6</v>
      </c>
      <c r="N764" s="2">
        <f t="shared" ca="1" si="72"/>
        <v>0.71782239031151585</v>
      </c>
      <c r="O764" s="2"/>
      <c r="P764" s="31">
        <f t="shared" ca="1" si="73"/>
        <v>4.144838919081792</v>
      </c>
      <c r="Q764" s="2"/>
      <c r="R764" s="2"/>
      <c r="S764" s="2"/>
      <c r="T764" s="2"/>
    </row>
    <row r="765" spans="1:20" x14ac:dyDescent="0.25">
      <c r="A765" s="32">
        <f ca="1">Uniform_A+B765*(Uniform_B-Uniform_A)</f>
        <v>2.171953675920161</v>
      </c>
      <c r="B765" s="2">
        <f t="shared" ca="1" si="74"/>
        <v>0.21719536759201608</v>
      </c>
      <c r="C765" s="4"/>
      <c r="D765" s="5">
        <f ca="1">IF(E765&lt;(Driehoek_C-Driehoek_A)/(Driehoek_B-Driehoek_A),Driehoek_A+SQRT(E765*(Driehoek_B-Driehoek_A)*(Driehoek_C-Driehoek_A)),Driehoek_B-SQRT((1-E765)*(Driehoek_B-Driehoek_A)*(Driehoek_B-Driehoek_C)))</f>
        <v>3.9030898068841724</v>
      </c>
      <c r="E765" s="2">
        <f t="shared" ca="1" si="75"/>
        <v>0.25869648664760259</v>
      </c>
      <c r="F765" s="2"/>
      <c r="G765" s="15">
        <f ca="1">_xlfn.NORM.INV(H765,Normaal_Mu,Normaal_Sigma)</f>
        <v>4.8260858621501628</v>
      </c>
      <c r="H765" s="2">
        <f t="shared" ca="1" si="76"/>
        <v>0.46535281841242204</v>
      </c>
      <c r="I765" s="2"/>
      <c r="J765" s="15">
        <f ca="1">-LN(K765) /NegExp_Labda</f>
        <v>9.6670224963976192</v>
      </c>
      <c r="K765" s="2">
        <f t="shared" ca="1" si="77"/>
        <v>0.14465488177114505</v>
      </c>
      <c r="L765" s="2"/>
      <c r="M765" s="17">
        <f ca="1">VLOOKUP(N765,$S$5:$T$105,2,TRUE)</f>
        <v>6</v>
      </c>
      <c r="N765" s="2">
        <f t="shared" ca="1" si="72"/>
        <v>0.67437026414770385</v>
      </c>
      <c r="O765" s="2"/>
      <c r="P765" s="31">
        <f t="shared" ca="1" si="73"/>
        <v>5.3136303682704229</v>
      </c>
      <c r="Q765" s="2"/>
      <c r="R765" s="2"/>
      <c r="S765" s="2"/>
      <c r="T765" s="2"/>
    </row>
    <row r="766" spans="1:20" x14ac:dyDescent="0.25">
      <c r="A766" s="32">
        <f ca="1">Uniform_A+B766*(Uniform_B-Uniform_A)</f>
        <v>6.6192163696407702</v>
      </c>
      <c r="B766" s="2">
        <f t="shared" ca="1" si="74"/>
        <v>0.66192163696407702</v>
      </c>
      <c r="C766" s="4"/>
      <c r="D766" s="5">
        <f ca="1">IF(E766&lt;(Driehoek_C-Driehoek_A)/(Driehoek_B-Driehoek_A),Driehoek_A+SQRT(E766*(Driehoek_B-Driehoek_A)*(Driehoek_C-Driehoek_A)),Driehoek_B-SQRT((1-E766)*(Driehoek_B-Driehoek_A)*(Driehoek_B-Driehoek_C)))</f>
        <v>4.0062275221262427</v>
      </c>
      <c r="E766" s="2">
        <f t="shared" ca="1" si="75"/>
        <v>0.28749246969230269</v>
      </c>
      <c r="F766" s="2"/>
      <c r="G766" s="15">
        <f ca="1">_xlfn.NORM.INV(H766,Normaal_Mu,Normaal_Sigma)</f>
        <v>7.7669928434627629</v>
      </c>
      <c r="H766" s="2">
        <f t="shared" ca="1" si="76"/>
        <v>0.91674364812508968</v>
      </c>
      <c r="I766" s="2"/>
      <c r="J766" s="15">
        <f ca="1">-LN(K766) /NegExp_Labda</f>
        <v>18.829816415754983</v>
      </c>
      <c r="K766" s="2">
        <f t="shared" ca="1" si="77"/>
        <v>2.3145306010120215E-2</v>
      </c>
      <c r="L766" s="2"/>
      <c r="M766" s="17">
        <f ca="1">VLOOKUP(N766,$S$5:$T$105,2,TRUE)</f>
        <v>3</v>
      </c>
      <c r="N766" s="2">
        <f t="shared" ca="1" si="72"/>
        <v>0.1667011061909397</v>
      </c>
      <c r="O766" s="2"/>
      <c r="P766" s="31">
        <f t="shared" ca="1" si="73"/>
        <v>8.0444506301969518</v>
      </c>
      <c r="Q766" s="2"/>
      <c r="R766" s="2"/>
      <c r="S766" s="2"/>
      <c r="T766" s="2"/>
    </row>
    <row r="767" spans="1:20" x14ac:dyDescent="0.25">
      <c r="A767" s="32">
        <f ca="1">Uniform_A+B767*(Uniform_B-Uniform_A)</f>
        <v>5.660388370257766</v>
      </c>
      <c r="B767" s="2">
        <f t="shared" ca="1" si="74"/>
        <v>0.56603883702577662</v>
      </c>
      <c r="C767" s="4"/>
      <c r="D767" s="5">
        <f ca="1">IF(E767&lt;(Driehoek_C-Driehoek_A)/(Driehoek_B-Driehoek_A),Driehoek_A+SQRT(E767*(Driehoek_B-Driehoek_A)*(Driehoek_C-Driehoek_A)),Driehoek_B-SQRT((1-E767)*(Driehoek_B-Driehoek_A)*(Driehoek_B-Driehoek_C)))</f>
        <v>5.2212181548242054</v>
      </c>
      <c r="E767" s="2">
        <f t="shared" ca="1" si="75"/>
        <v>0.59202307904485185</v>
      </c>
      <c r="F767" s="2"/>
      <c r="G767" s="15">
        <f ca="1">_xlfn.NORM.INV(H767,Normaal_Mu,Normaal_Sigma)</f>
        <v>4.3904758562697968</v>
      </c>
      <c r="H767" s="2">
        <f t="shared" ca="1" si="76"/>
        <v>0.38027368519332616</v>
      </c>
      <c r="I767" s="2"/>
      <c r="J767" s="15">
        <f ca="1">-LN(K767) /NegExp_Labda</f>
        <v>1.4058302402254901</v>
      </c>
      <c r="K767" s="2">
        <f t="shared" ca="1" si="77"/>
        <v>0.75490297490933478</v>
      </c>
      <c r="L767" s="2"/>
      <c r="M767" s="17">
        <f ca="1">VLOOKUP(N767,$S$5:$T$105,2,TRUE)</f>
        <v>11</v>
      </c>
      <c r="N767" s="2">
        <f t="shared" ca="1" si="72"/>
        <v>0.99007083087955505</v>
      </c>
      <c r="O767" s="2"/>
      <c r="P767" s="31">
        <f t="shared" ca="1" si="73"/>
        <v>5.5355825243154513</v>
      </c>
      <c r="Q767" s="2"/>
      <c r="R767" s="2"/>
      <c r="S767" s="2"/>
      <c r="T767" s="2"/>
    </row>
    <row r="768" spans="1:20" x14ac:dyDescent="0.25">
      <c r="A768" s="32">
        <f ca="1">Uniform_A+B768*(Uniform_B-Uniform_A)</f>
        <v>0.66278362690898929</v>
      </c>
      <c r="B768" s="2">
        <f t="shared" ca="1" si="74"/>
        <v>6.6278362690898929E-2</v>
      </c>
      <c r="C768" s="4"/>
      <c r="D768" s="5">
        <f ca="1">IF(E768&lt;(Driehoek_C-Driehoek_A)/(Driehoek_B-Driehoek_A),Driehoek_A+SQRT(E768*(Driehoek_B-Driehoek_A)*(Driehoek_C-Driehoek_A)),Driehoek_B-SQRT((1-E768)*(Driehoek_B-Driehoek_A)*(Driehoek_B-Driehoek_C)))</f>
        <v>4.515446583628548</v>
      </c>
      <c r="E768" s="2">
        <f t="shared" ca="1" si="75"/>
        <v>0.42539373302031824</v>
      </c>
      <c r="F768" s="2"/>
      <c r="G768" s="15">
        <f ca="1">_xlfn.NORM.INV(H768,Normaal_Mu,Normaal_Sigma)</f>
        <v>3.0891828321468999</v>
      </c>
      <c r="H768" s="2">
        <f t="shared" ca="1" si="76"/>
        <v>0.16968555738293412</v>
      </c>
      <c r="I768" s="2"/>
      <c r="J768" s="15">
        <f ca="1">-LN(K768) /NegExp_Labda</f>
        <v>1.5465951890185055</v>
      </c>
      <c r="K768" s="2">
        <f t="shared" ca="1" si="77"/>
        <v>0.73394657596624036</v>
      </c>
      <c r="L768" s="2"/>
      <c r="M768" s="17">
        <f ca="1">VLOOKUP(N768,$S$5:$T$105,2,TRUE)</f>
        <v>7</v>
      </c>
      <c r="N768" s="2">
        <f t="shared" ca="1" si="72"/>
        <v>0.76235974007872342</v>
      </c>
      <c r="O768" s="2"/>
      <c r="P768" s="31">
        <f t="shared" ca="1" si="73"/>
        <v>3.3628016463405883</v>
      </c>
      <c r="Q768" s="2"/>
      <c r="R768" s="2"/>
      <c r="S768" s="2"/>
      <c r="T768" s="2"/>
    </row>
    <row r="769" spans="1:20" x14ac:dyDescent="0.25">
      <c r="A769" s="32">
        <f ca="1">Uniform_A+B769*(Uniform_B-Uniform_A)</f>
        <v>3.958939125391999</v>
      </c>
      <c r="B769" s="2">
        <f t="shared" ca="1" si="74"/>
        <v>0.39589391253919992</v>
      </c>
      <c r="C769" s="4"/>
      <c r="D769" s="5">
        <f ca="1">IF(E769&lt;(Driehoek_C-Driehoek_A)/(Driehoek_B-Driehoek_A),Driehoek_A+SQRT(E769*(Driehoek_B-Driehoek_A)*(Driehoek_C-Driehoek_A)),Driehoek_B-SQRT((1-E769)*(Driehoek_B-Driehoek_A)*(Driehoek_B-Driehoek_C)))</f>
        <v>5.1414531454023154</v>
      </c>
      <c r="E769" s="2">
        <f t="shared" ca="1" si="75"/>
        <v>0.57461760488212321</v>
      </c>
      <c r="F769" s="2"/>
      <c r="G769" s="15">
        <f ca="1">_xlfn.NORM.INV(H769,Normaal_Mu,Normaal_Sigma)</f>
        <v>6.8889364362815613</v>
      </c>
      <c r="H769" s="2">
        <f t="shared" ca="1" si="76"/>
        <v>0.82753478230832556</v>
      </c>
      <c r="I769" s="2"/>
      <c r="J769" s="15">
        <f ca="1">-LN(K769) /NegExp_Labda</f>
        <v>7.1858692329125855</v>
      </c>
      <c r="K769" s="2">
        <f t="shared" ca="1" si="77"/>
        <v>0.23759829995696646</v>
      </c>
      <c r="L769" s="2"/>
      <c r="M769" s="17">
        <f ca="1">VLOOKUP(N769,$S$5:$T$105,2,TRUE)</f>
        <v>7</v>
      </c>
      <c r="N769" s="2">
        <f t="shared" ca="1" si="72"/>
        <v>0.79647295749236258</v>
      </c>
      <c r="O769" s="2"/>
      <c r="P769" s="31">
        <f t="shared" ca="1" si="73"/>
        <v>6.0350395879976926</v>
      </c>
      <c r="Q769" s="2"/>
      <c r="R769" s="2"/>
      <c r="S769" s="2"/>
      <c r="T769" s="2"/>
    </row>
    <row r="770" spans="1:20" x14ac:dyDescent="0.25">
      <c r="A770" s="32">
        <f ca="1">Uniform_A+B770*(Uniform_B-Uniform_A)</f>
        <v>2.2729327858666606</v>
      </c>
      <c r="B770" s="2">
        <f t="shared" ca="1" si="74"/>
        <v>0.22729327858666604</v>
      </c>
      <c r="C770" s="4"/>
      <c r="D770" s="5">
        <f ca="1">IF(E770&lt;(Driehoek_C-Driehoek_A)/(Driehoek_B-Driehoek_A),Driehoek_A+SQRT(E770*(Driehoek_B-Driehoek_A)*(Driehoek_C-Driehoek_A)),Driehoek_B-SQRT((1-E770)*(Driehoek_B-Driehoek_A)*(Driehoek_B-Driehoek_C)))</f>
        <v>5.5229534850234359</v>
      </c>
      <c r="E770" s="2">
        <f t="shared" ca="1" si="75"/>
        <v>0.65457564379112365</v>
      </c>
      <c r="F770" s="2"/>
      <c r="G770" s="15">
        <f ca="1">_xlfn.NORM.INV(H770,Normaal_Mu,Normaal_Sigma)</f>
        <v>7.1478579501486426</v>
      </c>
      <c r="H770" s="2">
        <f t="shared" ca="1" si="76"/>
        <v>0.85857274214888468</v>
      </c>
      <c r="I770" s="2"/>
      <c r="J770" s="15">
        <f ca="1">-LN(K770) /NegExp_Labda</f>
        <v>0.5942504294418155</v>
      </c>
      <c r="K770" s="2">
        <f t="shared" ca="1" si="77"/>
        <v>0.88794090565660733</v>
      </c>
      <c r="L770" s="2"/>
      <c r="M770" s="17">
        <f ca="1">VLOOKUP(N770,$S$5:$T$105,2,TRUE)</f>
        <v>8</v>
      </c>
      <c r="N770" s="2">
        <f t="shared" ca="1" si="72"/>
        <v>0.8993534373056099</v>
      </c>
      <c r="O770" s="2"/>
      <c r="P770" s="31">
        <f t="shared" ca="1" si="73"/>
        <v>4.7075989300961112</v>
      </c>
      <c r="Q770" s="2"/>
      <c r="R770" s="2"/>
      <c r="S770" s="2"/>
      <c r="T770" s="2"/>
    </row>
    <row r="771" spans="1:20" x14ac:dyDescent="0.25">
      <c r="A771" s="32">
        <f ca="1">Uniform_A+B771*(Uniform_B-Uniform_A)</f>
        <v>6.9295164138729861</v>
      </c>
      <c r="B771" s="2">
        <f t="shared" ca="1" si="74"/>
        <v>0.69295164138729859</v>
      </c>
      <c r="C771" s="4"/>
      <c r="D771" s="5">
        <f ca="1">IF(E771&lt;(Driehoek_C-Driehoek_A)/(Driehoek_B-Driehoek_A),Driehoek_A+SQRT(E771*(Driehoek_B-Driehoek_A)*(Driehoek_C-Driehoek_A)),Driehoek_B-SQRT((1-E771)*(Driehoek_B-Driehoek_A)*(Driehoek_B-Driehoek_C)))</f>
        <v>5.0770685407466409</v>
      </c>
      <c r="E771" s="2">
        <f t="shared" ca="1" si="75"/>
        <v>0.56030310760000901</v>
      </c>
      <c r="F771" s="2"/>
      <c r="G771" s="15">
        <f ca="1">_xlfn.NORM.INV(H771,Normaal_Mu,Normaal_Sigma)</f>
        <v>4.9061352254137915</v>
      </c>
      <c r="H771" s="2">
        <f t="shared" ca="1" si="76"/>
        <v>0.48128355759948327</v>
      </c>
      <c r="I771" s="2"/>
      <c r="J771" s="15">
        <f ca="1">-LN(K771) /NegExp_Labda</f>
        <v>16.27511713569481</v>
      </c>
      <c r="K771" s="2">
        <f t="shared" ca="1" si="77"/>
        <v>3.8579916835714156E-2</v>
      </c>
      <c r="L771" s="2"/>
      <c r="M771" s="17">
        <f ca="1">VLOOKUP(N771,$S$5:$T$105,2,TRUE)</f>
        <v>10</v>
      </c>
      <c r="N771" s="2">
        <f t="shared" ca="1" si="72"/>
        <v>0.98051804669396558</v>
      </c>
      <c r="O771" s="2"/>
      <c r="P771" s="31">
        <f t="shared" ca="1" si="73"/>
        <v>8.6375674631456469</v>
      </c>
      <c r="Q771" s="2"/>
      <c r="R771" s="2"/>
      <c r="S771" s="2"/>
      <c r="T771" s="2"/>
    </row>
    <row r="772" spans="1:20" x14ac:dyDescent="0.25">
      <c r="A772" s="32">
        <f ca="1">Uniform_A+B772*(Uniform_B-Uniform_A)</f>
        <v>7.9108218978114833</v>
      </c>
      <c r="B772" s="2">
        <f t="shared" ca="1" si="74"/>
        <v>0.7910821897811483</v>
      </c>
      <c r="C772" s="4"/>
      <c r="D772" s="5">
        <f ca="1">IF(E772&lt;(Driehoek_C-Driehoek_A)/(Driehoek_B-Driehoek_A),Driehoek_A+SQRT(E772*(Driehoek_B-Driehoek_A)*(Driehoek_C-Driehoek_A)),Driehoek_B-SQRT((1-E772)*(Driehoek_B-Driehoek_A)*(Driehoek_B-Driehoek_C)))</f>
        <v>5.8110788137027942</v>
      </c>
      <c r="E772" s="2">
        <f t="shared" ca="1" si="75"/>
        <v>0.70945090478813777</v>
      </c>
      <c r="F772" s="2"/>
      <c r="G772" s="15">
        <f ca="1">_xlfn.NORM.INV(H772,Normaal_Mu,Normaal_Sigma)</f>
        <v>9.6010963435710011</v>
      </c>
      <c r="H772" s="2">
        <f t="shared" ca="1" si="76"/>
        <v>0.98929140827565121</v>
      </c>
      <c r="I772" s="2"/>
      <c r="J772" s="15">
        <f ca="1">-LN(K772) /NegExp_Labda</f>
        <v>2.5486673272568638</v>
      </c>
      <c r="K772" s="2">
        <f t="shared" ca="1" si="77"/>
        <v>0.60065565296201529</v>
      </c>
      <c r="L772" s="2"/>
      <c r="M772" s="17">
        <f ca="1">VLOOKUP(N772,$S$5:$T$105,2,TRUE)</f>
        <v>6</v>
      </c>
      <c r="N772" s="2">
        <f t="shared" ca="1" si="72"/>
        <v>0.65282404749797651</v>
      </c>
      <c r="O772" s="2"/>
      <c r="P772" s="31">
        <f t="shared" ca="1" si="73"/>
        <v>6.3743328764684284</v>
      </c>
      <c r="Q772" s="2"/>
      <c r="R772" s="2"/>
      <c r="S772" s="2"/>
      <c r="T772" s="2"/>
    </row>
    <row r="773" spans="1:20" x14ac:dyDescent="0.25">
      <c r="A773" s="32">
        <f ca="1">Uniform_A+B773*(Uniform_B-Uniform_A)</f>
        <v>9.681852357587367</v>
      </c>
      <c r="B773" s="2">
        <f t="shared" ca="1" si="74"/>
        <v>0.96818523575873661</v>
      </c>
      <c r="C773" s="4"/>
      <c r="D773" s="5">
        <f ca="1">IF(E773&lt;(Driehoek_C-Driehoek_A)/(Driehoek_B-Driehoek_A),Driehoek_A+SQRT(E773*(Driehoek_B-Driehoek_A)*(Driehoek_C-Driehoek_A)),Driehoek_B-SQRT((1-E773)*(Driehoek_B-Driehoek_A)*(Driehoek_B-Driehoek_C)))</f>
        <v>3.8001413957611145</v>
      </c>
      <c r="E773" s="2">
        <f t="shared" ca="1" si="75"/>
        <v>0.23146493176662675</v>
      </c>
      <c r="F773" s="2"/>
      <c r="G773" s="15">
        <f ca="1">_xlfn.NORM.INV(H773,Normaal_Mu,Normaal_Sigma)</f>
        <v>2.7249966646106558</v>
      </c>
      <c r="H773" s="2">
        <f t="shared" ca="1" si="76"/>
        <v>0.12766431391242694</v>
      </c>
      <c r="I773" s="2"/>
      <c r="J773" s="15">
        <f ca="1">-LN(K773) /NegExp_Labda</f>
        <v>4.4686398252218007</v>
      </c>
      <c r="K773" s="2">
        <f t="shared" ca="1" si="77"/>
        <v>0.4091276925081202</v>
      </c>
      <c r="L773" s="2"/>
      <c r="M773" s="17">
        <f ca="1">VLOOKUP(N773,$S$5:$T$105,2,TRUE)</f>
        <v>4</v>
      </c>
      <c r="N773" s="2">
        <f t="shared" ref="N773:N836" ca="1" si="78">RAND()</f>
        <v>0.29949046664625645</v>
      </c>
      <c r="O773" s="2"/>
      <c r="P773" s="31">
        <f t="shared" ref="P773:P836" ca="1" si="79">SUM(A773,D773,G773,J773,M773)/5</f>
        <v>4.935126048636187</v>
      </c>
      <c r="Q773" s="2"/>
      <c r="R773" s="2"/>
      <c r="S773" s="2"/>
      <c r="T773" s="2"/>
    </row>
    <row r="774" spans="1:20" x14ac:dyDescent="0.25">
      <c r="A774" s="32">
        <f ca="1">Uniform_A+B774*(Uniform_B-Uniform_A)</f>
        <v>5.1132943044563817</v>
      </c>
      <c r="B774" s="2">
        <f t="shared" ref="B774:B837" ca="1" si="80">RAND()</f>
        <v>0.51132943044563817</v>
      </c>
      <c r="C774" s="4"/>
      <c r="D774" s="5">
        <f ca="1">IF(E774&lt;(Driehoek_C-Driehoek_A)/(Driehoek_B-Driehoek_A),Driehoek_A+SQRT(E774*(Driehoek_B-Driehoek_A)*(Driehoek_C-Driehoek_A)),Driehoek_B-SQRT((1-E774)*(Driehoek_B-Driehoek_A)*(Driehoek_B-Driehoek_C)))</f>
        <v>4.1975793778344528</v>
      </c>
      <c r="E774" s="2">
        <f t="shared" ref="E774:E837" ca="1" si="81">RAND()</f>
        <v>0.34105017622283085</v>
      </c>
      <c r="F774" s="2"/>
      <c r="G774" s="15">
        <f ca="1">_xlfn.NORM.INV(H774,Normaal_Mu,Normaal_Sigma)</f>
        <v>0.87229278180422209</v>
      </c>
      <c r="H774" s="2">
        <f t="shared" ref="H774:H837" ca="1" si="82">RAND()</f>
        <v>1.9515799188403848E-2</v>
      </c>
      <c r="I774" s="2"/>
      <c r="J774" s="15">
        <f ca="1">-LN(K774) /NegExp_Labda</f>
        <v>6.0222073192972303</v>
      </c>
      <c r="K774" s="2">
        <f t="shared" ref="K774:K837" ca="1" si="83">RAND()</f>
        <v>0.2998594350810645</v>
      </c>
      <c r="L774" s="2"/>
      <c r="M774" s="17">
        <f ca="1">VLOOKUP(N774,$S$5:$T$105,2,TRUE)</f>
        <v>2</v>
      </c>
      <c r="N774" s="2">
        <f t="shared" ca="1" si="78"/>
        <v>0.11413569138809798</v>
      </c>
      <c r="O774" s="2"/>
      <c r="P774" s="31">
        <f t="shared" ca="1" si="79"/>
        <v>3.6410747566784574</v>
      </c>
      <c r="Q774" s="2"/>
      <c r="R774" s="2"/>
      <c r="S774" s="2"/>
      <c r="T774" s="2"/>
    </row>
    <row r="775" spans="1:20" x14ac:dyDescent="0.25">
      <c r="A775" s="32">
        <f ca="1">Uniform_A+B775*(Uniform_B-Uniform_A)</f>
        <v>4.6167471213933586</v>
      </c>
      <c r="B775" s="2">
        <f t="shared" ca="1" si="80"/>
        <v>0.46167471213933586</v>
      </c>
      <c r="C775" s="4"/>
      <c r="D775" s="5">
        <f ca="1">IF(E775&lt;(Driehoek_C-Driehoek_A)/(Driehoek_B-Driehoek_A),Driehoek_A+SQRT(E775*(Driehoek_B-Driehoek_A)*(Driehoek_C-Driehoek_A)),Driehoek_B-SQRT((1-E775)*(Driehoek_B-Driehoek_A)*(Driehoek_B-Driehoek_C)))</f>
        <v>6.8519191500230043</v>
      </c>
      <c r="E775" s="2">
        <f t="shared" ca="1" si="81"/>
        <v>0.86816424748463161</v>
      </c>
      <c r="F775" s="2"/>
      <c r="G775" s="15">
        <f ca="1">_xlfn.NORM.INV(H775,Normaal_Mu,Normaal_Sigma)</f>
        <v>7.5363573251673479</v>
      </c>
      <c r="H775" s="2">
        <f t="shared" ca="1" si="82"/>
        <v>0.89763292245954907</v>
      </c>
      <c r="I775" s="2"/>
      <c r="J775" s="15">
        <f ca="1">-LN(K775) /NegExp_Labda</f>
        <v>0.50476832774774572</v>
      </c>
      <c r="K775" s="2">
        <f t="shared" ca="1" si="83"/>
        <v>0.90397491709652067</v>
      </c>
      <c r="L775" s="2"/>
      <c r="M775" s="17">
        <f ca="1">VLOOKUP(N775,$S$5:$T$105,2,TRUE)</f>
        <v>10</v>
      </c>
      <c r="N775" s="2">
        <f t="shared" ca="1" si="78"/>
        <v>0.97051230508522002</v>
      </c>
      <c r="O775" s="2"/>
      <c r="P775" s="31">
        <f t="shared" ca="1" si="79"/>
        <v>5.9019583848662922</v>
      </c>
      <c r="Q775" s="2"/>
      <c r="R775" s="2"/>
      <c r="S775" s="2"/>
      <c r="T775" s="2"/>
    </row>
    <row r="776" spans="1:20" x14ac:dyDescent="0.25">
      <c r="A776" s="32">
        <f ca="1">Uniform_A+B776*(Uniform_B-Uniform_A)</f>
        <v>5.3586002634300955</v>
      </c>
      <c r="B776" s="2">
        <f t="shared" ca="1" si="80"/>
        <v>0.53586002634300955</v>
      </c>
      <c r="C776" s="4"/>
      <c r="D776" s="5">
        <f ca="1">IF(E776&lt;(Driehoek_C-Driehoek_A)/(Driehoek_B-Driehoek_A),Driehoek_A+SQRT(E776*(Driehoek_B-Driehoek_A)*(Driehoek_C-Driehoek_A)),Driehoek_B-SQRT((1-E776)*(Driehoek_B-Driehoek_A)*(Driehoek_B-Driehoek_C)))</f>
        <v>3.9096711792448127</v>
      </c>
      <c r="E776" s="2">
        <f t="shared" ca="1" si="81"/>
        <v>0.26048885805987665</v>
      </c>
      <c r="F776" s="2"/>
      <c r="G776" s="15">
        <f ca="1">_xlfn.NORM.INV(H776,Normaal_Mu,Normaal_Sigma)</f>
        <v>3.9641868317485391</v>
      </c>
      <c r="H776" s="2">
        <f t="shared" ca="1" si="82"/>
        <v>0.30226172399590234</v>
      </c>
      <c r="I776" s="2"/>
      <c r="J776" s="15">
        <f ca="1">-LN(K776) /NegExp_Labda</f>
        <v>9.3165875165674752</v>
      </c>
      <c r="K776" s="2">
        <f t="shared" ca="1" si="83"/>
        <v>0.15515704160751498</v>
      </c>
      <c r="L776" s="2"/>
      <c r="M776" s="17">
        <f ca="1">VLOOKUP(N776,$S$5:$T$105,2,TRUE)</f>
        <v>3</v>
      </c>
      <c r="N776" s="2">
        <f t="shared" ca="1" si="78"/>
        <v>0.17620001985497202</v>
      </c>
      <c r="O776" s="2"/>
      <c r="P776" s="31">
        <f t="shared" ca="1" si="79"/>
        <v>5.1098091581981846</v>
      </c>
      <c r="Q776" s="2"/>
      <c r="R776" s="2"/>
      <c r="S776" s="2"/>
      <c r="T776" s="2"/>
    </row>
    <row r="777" spans="1:20" x14ac:dyDescent="0.25">
      <c r="A777" s="32">
        <f ca="1">Uniform_A+B777*(Uniform_B-Uniform_A)</f>
        <v>4.047619425128425</v>
      </c>
      <c r="B777" s="2">
        <f t="shared" ca="1" si="80"/>
        <v>0.40476194251284248</v>
      </c>
      <c r="C777" s="4"/>
      <c r="D777" s="5">
        <f ca="1">IF(E777&lt;(Driehoek_C-Driehoek_A)/(Driehoek_B-Driehoek_A),Driehoek_A+SQRT(E777*(Driehoek_B-Driehoek_A)*(Driehoek_C-Driehoek_A)),Driehoek_B-SQRT((1-E777)*(Driehoek_B-Driehoek_A)*(Driehoek_B-Driehoek_C)))</f>
        <v>4.4602937448227147</v>
      </c>
      <c r="E777" s="2">
        <f t="shared" ca="1" si="81"/>
        <v>0.41117334619154944</v>
      </c>
      <c r="F777" s="2"/>
      <c r="G777" s="15">
        <f ca="1">_xlfn.NORM.INV(H777,Normaal_Mu,Normaal_Sigma)</f>
        <v>3.134281608416071</v>
      </c>
      <c r="H777" s="2">
        <f t="shared" ca="1" si="82"/>
        <v>0.1754463363123494</v>
      </c>
      <c r="I777" s="2"/>
      <c r="J777" s="15">
        <f ca="1">-LN(K777) /NegExp_Labda</f>
        <v>3.3743702501807302</v>
      </c>
      <c r="K777" s="2">
        <f t="shared" ca="1" si="83"/>
        <v>0.50922055287896451</v>
      </c>
      <c r="L777" s="2"/>
      <c r="M777" s="17">
        <f ca="1">VLOOKUP(N777,$S$5:$T$105,2,TRUE)</f>
        <v>6</v>
      </c>
      <c r="N777" s="2">
        <f t="shared" ca="1" si="78"/>
        <v>0.692753968005141</v>
      </c>
      <c r="O777" s="2"/>
      <c r="P777" s="31">
        <f t="shared" ca="1" si="79"/>
        <v>4.203313005709588</v>
      </c>
      <c r="Q777" s="2"/>
      <c r="R777" s="2"/>
      <c r="S777" s="2"/>
      <c r="T777" s="2"/>
    </row>
    <row r="778" spans="1:20" x14ac:dyDescent="0.25">
      <c r="A778" s="32">
        <f ca="1">Uniform_A+B778*(Uniform_B-Uniform_A)</f>
        <v>0.4542822529638546</v>
      </c>
      <c r="B778" s="2">
        <f t="shared" ca="1" si="80"/>
        <v>4.542822529638546E-2</v>
      </c>
      <c r="C778" s="4"/>
      <c r="D778" s="5">
        <f ca="1">IF(E778&lt;(Driehoek_C-Driehoek_A)/(Driehoek_B-Driehoek_A),Driehoek_A+SQRT(E778*(Driehoek_B-Driehoek_A)*(Driehoek_C-Driehoek_A)),Driehoek_B-SQRT((1-E778)*(Driehoek_B-Driehoek_A)*(Driehoek_B-Driehoek_C)))</f>
        <v>3.7866917257969313</v>
      </c>
      <c r="E778" s="2">
        <f t="shared" ca="1" si="81"/>
        <v>0.22801909450222979</v>
      </c>
      <c r="F778" s="2"/>
      <c r="G778" s="15">
        <f ca="1">_xlfn.NORM.INV(H778,Normaal_Mu,Normaal_Sigma)</f>
        <v>4.2968636292921634</v>
      </c>
      <c r="H778" s="2">
        <f t="shared" ca="1" si="82"/>
        <v>0.36258106410847524</v>
      </c>
      <c r="I778" s="2"/>
      <c r="J778" s="15">
        <f ca="1">-LN(K778) /NegExp_Labda</f>
        <v>1.4761402275922069</v>
      </c>
      <c r="K778" s="2">
        <f t="shared" ca="1" si="83"/>
        <v>0.74436181973217086</v>
      </c>
      <c r="L778" s="2"/>
      <c r="M778" s="17">
        <f ca="1">VLOOKUP(N778,$S$5:$T$105,2,TRUE)</f>
        <v>3</v>
      </c>
      <c r="N778" s="2">
        <f t="shared" ca="1" si="78"/>
        <v>0.23044209415210049</v>
      </c>
      <c r="O778" s="2"/>
      <c r="P778" s="31">
        <f t="shared" ca="1" si="79"/>
        <v>2.6027955671290313</v>
      </c>
      <c r="Q778" s="2"/>
      <c r="R778" s="2"/>
      <c r="S778" s="2"/>
      <c r="T778" s="2"/>
    </row>
    <row r="779" spans="1:20" x14ac:dyDescent="0.25">
      <c r="A779" s="32">
        <f ca="1">Uniform_A+B779*(Uniform_B-Uniform_A)</f>
        <v>4.8479487773921459</v>
      </c>
      <c r="B779" s="2">
        <f t="shared" ca="1" si="80"/>
        <v>0.48479487773921459</v>
      </c>
      <c r="C779" s="4"/>
      <c r="D779" s="5">
        <f ca="1">IF(E779&lt;(Driehoek_C-Driehoek_A)/(Driehoek_B-Driehoek_A),Driehoek_A+SQRT(E779*(Driehoek_B-Driehoek_A)*(Driehoek_C-Driehoek_A)),Driehoek_B-SQRT((1-E779)*(Driehoek_B-Driehoek_A)*(Driehoek_B-Driehoek_C)))</f>
        <v>4.2649470690309723</v>
      </c>
      <c r="E779" s="2">
        <f t="shared" ca="1" si="81"/>
        <v>0.35940782116918912</v>
      </c>
      <c r="F779" s="2"/>
      <c r="G779" s="15">
        <f ca="1">_xlfn.NORM.INV(H779,Normaal_Mu,Normaal_Sigma)</f>
        <v>8.5716486162213155</v>
      </c>
      <c r="H779" s="2">
        <f t="shared" ca="1" si="82"/>
        <v>0.96293614520331805</v>
      </c>
      <c r="I779" s="2"/>
      <c r="J779" s="15">
        <f ca="1">-LN(K779) /NegExp_Labda</f>
        <v>1.0513763116335633</v>
      </c>
      <c r="K779" s="2">
        <f t="shared" ca="1" si="83"/>
        <v>0.81036115337054737</v>
      </c>
      <c r="L779" s="2"/>
      <c r="M779" s="17">
        <f ca="1">VLOOKUP(N779,$S$5:$T$105,2,TRUE)</f>
        <v>3</v>
      </c>
      <c r="N779" s="2">
        <f t="shared" ca="1" si="78"/>
        <v>0.18084181214587203</v>
      </c>
      <c r="O779" s="2"/>
      <c r="P779" s="31">
        <f t="shared" ca="1" si="79"/>
        <v>4.3471841548555989</v>
      </c>
      <c r="Q779" s="2"/>
      <c r="R779" s="2"/>
      <c r="S779" s="2"/>
      <c r="T779" s="2"/>
    </row>
    <row r="780" spans="1:20" x14ac:dyDescent="0.25">
      <c r="A780" s="32">
        <f ca="1">Uniform_A+B780*(Uniform_B-Uniform_A)</f>
        <v>0.28246356328891387</v>
      </c>
      <c r="B780" s="2">
        <f t="shared" ca="1" si="80"/>
        <v>2.8246356328891387E-2</v>
      </c>
      <c r="C780" s="4"/>
      <c r="D780" s="5">
        <f ca="1">IF(E780&lt;(Driehoek_C-Driehoek_A)/(Driehoek_B-Driehoek_A),Driehoek_A+SQRT(E780*(Driehoek_B-Driehoek_A)*(Driehoek_C-Driehoek_A)),Driehoek_B-SQRT((1-E780)*(Driehoek_B-Driehoek_A)*(Driehoek_B-Driehoek_C)))</f>
        <v>5.7198006073622158</v>
      </c>
      <c r="E780" s="2">
        <f t="shared" ca="1" si="81"/>
        <v>0.69257976984396319</v>
      </c>
      <c r="F780" s="2"/>
      <c r="G780" s="15">
        <f ca="1">_xlfn.NORM.INV(H780,Normaal_Mu,Normaal_Sigma)</f>
        <v>3.8041191357194695</v>
      </c>
      <c r="H780" s="2">
        <f t="shared" ca="1" si="82"/>
        <v>0.27493984016495598</v>
      </c>
      <c r="I780" s="2"/>
      <c r="J780" s="15">
        <f ca="1">-LN(K780) /NegExp_Labda</f>
        <v>1.170076072513359</v>
      </c>
      <c r="K780" s="2">
        <f t="shared" ca="1" si="83"/>
        <v>0.79134977581071375</v>
      </c>
      <c r="L780" s="2"/>
      <c r="M780" s="17">
        <f ca="1">VLOOKUP(N780,$S$5:$T$105,2,TRUE)</f>
        <v>6</v>
      </c>
      <c r="N780" s="2">
        <f t="shared" ca="1" si="78"/>
        <v>0.76142970014465305</v>
      </c>
      <c r="O780" s="2"/>
      <c r="P780" s="31">
        <f t="shared" ca="1" si="79"/>
        <v>3.3952918757767918</v>
      </c>
      <c r="Q780" s="2"/>
      <c r="R780" s="2"/>
      <c r="S780" s="2"/>
      <c r="T780" s="2"/>
    </row>
    <row r="781" spans="1:20" x14ac:dyDescent="0.25">
      <c r="A781" s="32">
        <f ca="1">Uniform_A+B781*(Uniform_B-Uniform_A)</f>
        <v>3.9010910916434103</v>
      </c>
      <c r="B781" s="2">
        <f t="shared" ca="1" si="80"/>
        <v>0.39010910916434105</v>
      </c>
      <c r="C781" s="4"/>
      <c r="D781" s="5">
        <f ca="1">IF(E781&lt;(Driehoek_C-Driehoek_A)/(Driehoek_B-Driehoek_A),Driehoek_A+SQRT(E781*(Driehoek_B-Driehoek_A)*(Driehoek_C-Driehoek_A)),Driehoek_B-SQRT((1-E781)*(Driehoek_B-Driehoek_A)*(Driehoek_B-Driehoek_C)))</f>
        <v>5.4150944391729112</v>
      </c>
      <c r="E781" s="2">
        <f t="shared" ca="1" si="81"/>
        <v>0.63281291771288617</v>
      </c>
      <c r="F781" s="2"/>
      <c r="G781" s="15">
        <f ca="1">_xlfn.NORM.INV(H781,Normaal_Mu,Normaal_Sigma)</f>
        <v>3.7494613164345676</v>
      </c>
      <c r="H781" s="2">
        <f t="shared" ca="1" si="82"/>
        <v>0.26589714902857575</v>
      </c>
      <c r="I781" s="2"/>
      <c r="J781" s="15">
        <f ca="1">-LN(K781) /NegExp_Labda</f>
        <v>5.0584840708341723</v>
      </c>
      <c r="K781" s="2">
        <f t="shared" ca="1" si="83"/>
        <v>0.36360149167641531</v>
      </c>
      <c r="L781" s="2"/>
      <c r="M781" s="17">
        <f ca="1">VLOOKUP(N781,$S$5:$T$105,2,TRUE)</f>
        <v>7</v>
      </c>
      <c r="N781" s="2">
        <f t="shared" ca="1" si="78"/>
        <v>0.82315432626944596</v>
      </c>
      <c r="O781" s="2"/>
      <c r="P781" s="31">
        <f t="shared" ca="1" si="79"/>
        <v>5.0248261836170123</v>
      </c>
      <c r="Q781" s="2"/>
      <c r="R781" s="2"/>
      <c r="S781" s="2"/>
      <c r="T781" s="2"/>
    </row>
    <row r="782" spans="1:20" x14ac:dyDescent="0.25">
      <c r="A782" s="32">
        <f ca="1">Uniform_A+B782*(Uniform_B-Uniform_A)</f>
        <v>8.6188169065668561</v>
      </c>
      <c r="B782" s="2">
        <f t="shared" ca="1" si="80"/>
        <v>0.86188169065668563</v>
      </c>
      <c r="C782" s="4"/>
      <c r="D782" s="5">
        <f ca="1">IF(E782&lt;(Driehoek_C-Driehoek_A)/(Driehoek_B-Driehoek_A),Driehoek_A+SQRT(E782*(Driehoek_B-Driehoek_A)*(Driehoek_C-Driehoek_A)),Driehoek_B-SQRT((1-E782)*(Driehoek_B-Driehoek_A)*(Driehoek_B-Driehoek_C)))</f>
        <v>5.1927702021410624</v>
      </c>
      <c r="E782" s="2">
        <f t="shared" ca="1" si="81"/>
        <v>0.58585717903699974</v>
      </c>
      <c r="F782" s="2"/>
      <c r="G782" s="15">
        <f ca="1">_xlfn.NORM.INV(H782,Normaal_Mu,Normaal_Sigma)</f>
        <v>5.191887549276605</v>
      </c>
      <c r="H782" s="2">
        <f t="shared" ca="1" si="82"/>
        <v>0.53821738610666814</v>
      </c>
      <c r="I782" s="2"/>
      <c r="J782" s="15">
        <f ca="1">-LN(K782) /NegExp_Labda</f>
        <v>2.3603751620436153</v>
      </c>
      <c r="K782" s="2">
        <f t="shared" ca="1" si="83"/>
        <v>0.62370671294500768</v>
      </c>
      <c r="L782" s="2"/>
      <c r="M782" s="17">
        <f ca="1">VLOOKUP(N782,$S$5:$T$105,2,TRUE)</f>
        <v>6</v>
      </c>
      <c r="N782" s="2">
        <f t="shared" ca="1" si="78"/>
        <v>0.68254301381232974</v>
      </c>
      <c r="O782" s="2"/>
      <c r="P782" s="31">
        <f t="shared" ca="1" si="79"/>
        <v>5.4727699640056269</v>
      </c>
      <c r="Q782" s="2"/>
      <c r="R782" s="2"/>
      <c r="S782" s="2"/>
      <c r="T782" s="2"/>
    </row>
    <row r="783" spans="1:20" x14ac:dyDescent="0.25">
      <c r="A783" s="32">
        <f ca="1">Uniform_A+B783*(Uniform_B-Uniform_A)</f>
        <v>5.8315903939749782</v>
      </c>
      <c r="B783" s="2">
        <f t="shared" ca="1" si="80"/>
        <v>0.5831590393974978</v>
      </c>
      <c r="C783" s="4"/>
      <c r="D783" s="5">
        <f ca="1">IF(E783&lt;(Driehoek_C-Driehoek_A)/(Driehoek_B-Driehoek_A),Driehoek_A+SQRT(E783*(Driehoek_B-Driehoek_A)*(Driehoek_C-Driehoek_A)),Driehoek_B-SQRT((1-E783)*(Driehoek_B-Driehoek_A)*(Driehoek_B-Driehoek_C)))</f>
        <v>4.7045668796948767</v>
      </c>
      <c r="E783" s="2">
        <f t="shared" ca="1" si="81"/>
        <v>0.47283583739959401</v>
      </c>
      <c r="F783" s="2"/>
      <c r="G783" s="15">
        <f ca="1">_xlfn.NORM.INV(H783,Normaal_Mu,Normaal_Sigma)</f>
        <v>4.6148569717688508</v>
      </c>
      <c r="H783" s="2">
        <f t="shared" ca="1" si="82"/>
        <v>0.42364727788416612</v>
      </c>
      <c r="I783" s="2"/>
      <c r="J783" s="15">
        <f ca="1">-LN(K783) /NegExp_Labda</f>
        <v>2.1158496116838701</v>
      </c>
      <c r="K783" s="2">
        <f t="shared" ca="1" si="83"/>
        <v>0.65496733007640096</v>
      </c>
      <c r="L783" s="2"/>
      <c r="M783" s="17">
        <f ca="1">VLOOKUP(N783,$S$5:$T$105,2,TRUE)</f>
        <v>4</v>
      </c>
      <c r="N783" s="2">
        <f t="shared" ca="1" si="78"/>
        <v>0.27768458456527256</v>
      </c>
      <c r="O783" s="2"/>
      <c r="P783" s="31">
        <f t="shared" ca="1" si="79"/>
        <v>4.2533727714245151</v>
      </c>
      <c r="Q783" s="2"/>
      <c r="R783" s="2"/>
      <c r="S783" s="2"/>
      <c r="T783" s="2"/>
    </row>
    <row r="784" spans="1:20" x14ac:dyDescent="0.25">
      <c r="A784" s="32">
        <f ca="1">Uniform_A+B784*(Uniform_B-Uniform_A)</f>
        <v>9.9025696295044341</v>
      </c>
      <c r="B784" s="2">
        <f t="shared" ca="1" si="80"/>
        <v>0.99025696295044341</v>
      </c>
      <c r="C784" s="4"/>
      <c r="D784" s="5">
        <f ca="1">IF(E784&lt;(Driehoek_C-Driehoek_A)/(Driehoek_B-Driehoek_A),Driehoek_A+SQRT(E784*(Driehoek_B-Driehoek_A)*(Driehoek_C-Driehoek_A)),Driehoek_B-SQRT((1-E784)*(Driehoek_B-Driehoek_A)*(Driehoek_B-Driehoek_C)))</f>
        <v>3.4803184997851444</v>
      </c>
      <c r="E784" s="2">
        <f t="shared" ca="1" si="81"/>
        <v>0.1565244900575814</v>
      </c>
      <c r="F784" s="2"/>
      <c r="G784" s="15">
        <f ca="1">_xlfn.NORM.INV(H784,Normaal_Mu,Normaal_Sigma)</f>
        <v>2.6641646126782952</v>
      </c>
      <c r="H784" s="2">
        <f t="shared" ca="1" si="82"/>
        <v>0.12141998315816327</v>
      </c>
      <c r="I784" s="2"/>
      <c r="J784" s="15">
        <f ca="1">-LN(K784) /NegExp_Labda</f>
        <v>2.2761754962736149</v>
      </c>
      <c r="K784" s="2">
        <f t="shared" ca="1" si="83"/>
        <v>0.63429882723592512</v>
      </c>
      <c r="L784" s="2"/>
      <c r="M784" s="17">
        <f ca="1">VLOOKUP(N784,$S$5:$T$105,2,TRUE)</f>
        <v>3</v>
      </c>
      <c r="N784" s="2">
        <f t="shared" ca="1" si="78"/>
        <v>0.14782344399523695</v>
      </c>
      <c r="O784" s="2"/>
      <c r="P784" s="31">
        <f t="shared" ca="1" si="79"/>
        <v>4.2646456476482983</v>
      </c>
      <c r="Q784" s="2"/>
      <c r="R784" s="2"/>
      <c r="S784" s="2"/>
      <c r="T784" s="2"/>
    </row>
    <row r="785" spans="1:20" x14ac:dyDescent="0.25">
      <c r="A785" s="32">
        <f ca="1">Uniform_A+B785*(Uniform_B-Uniform_A)</f>
        <v>4.4034829278784926</v>
      </c>
      <c r="B785" s="2">
        <f t="shared" ca="1" si="80"/>
        <v>0.44034829278784926</v>
      </c>
      <c r="C785" s="4"/>
      <c r="D785" s="5">
        <f ca="1">IF(E785&lt;(Driehoek_C-Driehoek_A)/(Driehoek_B-Driehoek_A),Driehoek_A+SQRT(E785*(Driehoek_B-Driehoek_A)*(Driehoek_C-Driehoek_A)),Driehoek_B-SQRT((1-E785)*(Driehoek_B-Driehoek_A)*(Driehoek_B-Driehoek_C)))</f>
        <v>6.7345047116765047</v>
      </c>
      <c r="E785" s="2">
        <f t="shared" ca="1" si="81"/>
        <v>0.8533580313881155</v>
      </c>
      <c r="F785" s="2"/>
      <c r="G785" s="15">
        <f ca="1">_xlfn.NORM.INV(H785,Normaal_Mu,Normaal_Sigma)</f>
        <v>7.2549650429217056</v>
      </c>
      <c r="H785" s="2">
        <f t="shared" ca="1" si="82"/>
        <v>0.87023073682781837</v>
      </c>
      <c r="I785" s="2"/>
      <c r="J785" s="15">
        <f ca="1">-LN(K785) /NegExp_Labda</f>
        <v>1.0310875233044858</v>
      </c>
      <c r="K785" s="2">
        <f t="shared" ca="1" si="83"/>
        <v>0.81365608304476178</v>
      </c>
      <c r="L785" s="2"/>
      <c r="M785" s="17">
        <f ca="1">VLOOKUP(N785,$S$5:$T$105,2,TRUE)</f>
        <v>8</v>
      </c>
      <c r="N785" s="2">
        <f t="shared" ca="1" si="78"/>
        <v>0.87488162812936754</v>
      </c>
      <c r="O785" s="2"/>
      <c r="P785" s="31">
        <f t="shared" ca="1" si="79"/>
        <v>5.4848080411562377</v>
      </c>
      <c r="Q785" s="2"/>
      <c r="R785" s="2"/>
      <c r="S785" s="2"/>
      <c r="T785" s="2"/>
    </row>
    <row r="786" spans="1:20" x14ac:dyDescent="0.25">
      <c r="A786" s="32">
        <f ca="1">Uniform_A+B786*(Uniform_B-Uniform_A)</f>
        <v>5.9496070444440177</v>
      </c>
      <c r="B786" s="2">
        <f t="shared" ca="1" si="80"/>
        <v>0.59496070444440174</v>
      </c>
      <c r="C786" s="4"/>
      <c r="D786" s="5">
        <f ca="1">IF(E786&lt;(Driehoek_C-Driehoek_A)/(Driehoek_B-Driehoek_A),Driehoek_A+SQRT(E786*(Driehoek_B-Driehoek_A)*(Driehoek_C-Driehoek_A)),Driehoek_B-SQRT((1-E786)*(Driehoek_B-Driehoek_A)*(Driehoek_B-Driehoek_C)))</f>
        <v>5.5242175596790215</v>
      </c>
      <c r="E786" s="2">
        <f t="shared" ca="1" si="81"/>
        <v>0.65482675507303845</v>
      </c>
      <c r="F786" s="2"/>
      <c r="G786" s="15">
        <f ca="1">_xlfn.NORM.INV(H786,Normaal_Mu,Normaal_Sigma)</f>
        <v>6.439804333098393</v>
      </c>
      <c r="H786" s="2">
        <f t="shared" ca="1" si="82"/>
        <v>0.76420738300886348</v>
      </c>
      <c r="I786" s="2"/>
      <c r="J786" s="15">
        <f ca="1">-LN(K786) /NegExp_Labda</f>
        <v>1.1783931048241083</v>
      </c>
      <c r="K786" s="2">
        <f t="shared" ca="1" si="83"/>
        <v>0.79003453367420817</v>
      </c>
      <c r="L786" s="2"/>
      <c r="M786" s="17">
        <f ca="1">VLOOKUP(N786,$S$5:$T$105,2,TRUE)</f>
        <v>8</v>
      </c>
      <c r="N786" s="2">
        <f t="shared" ca="1" si="78"/>
        <v>0.90843422344194935</v>
      </c>
      <c r="O786" s="2"/>
      <c r="P786" s="31">
        <f t="shared" ca="1" si="79"/>
        <v>5.4184044084091081</v>
      </c>
      <c r="Q786" s="2"/>
      <c r="R786" s="2"/>
      <c r="S786" s="2"/>
      <c r="T786" s="2"/>
    </row>
    <row r="787" spans="1:20" x14ac:dyDescent="0.25">
      <c r="A787" s="32">
        <f ca="1">Uniform_A+B787*(Uniform_B-Uniform_A)</f>
        <v>3.1126569355074416</v>
      </c>
      <c r="B787" s="2">
        <f t="shared" ca="1" si="80"/>
        <v>0.31126569355074418</v>
      </c>
      <c r="C787" s="4"/>
      <c r="D787" s="5">
        <f ca="1">IF(E787&lt;(Driehoek_C-Driehoek_A)/(Driehoek_B-Driehoek_A),Driehoek_A+SQRT(E787*(Driehoek_B-Driehoek_A)*(Driehoek_C-Driehoek_A)),Driehoek_B-SQRT((1-E787)*(Driehoek_B-Driehoek_A)*(Driehoek_B-Driehoek_C)))</f>
        <v>6.8653191210916393</v>
      </c>
      <c r="E787" s="2">
        <f t="shared" ca="1" si="81"/>
        <v>0.86980392986351518</v>
      </c>
      <c r="F787" s="2"/>
      <c r="G787" s="15">
        <f ca="1">_xlfn.NORM.INV(H787,Normaal_Mu,Normaal_Sigma)</f>
        <v>4.4067299232783936</v>
      </c>
      <c r="H787" s="2">
        <f t="shared" ca="1" si="82"/>
        <v>0.38337257874026409</v>
      </c>
      <c r="I787" s="2"/>
      <c r="J787" s="15">
        <f ca="1">-LN(K787) /NegExp_Labda</f>
        <v>1.4535156538322451</v>
      </c>
      <c r="K787" s="2">
        <f t="shared" ca="1" si="83"/>
        <v>0.7477376253675313</v>
      </c>
      <c r="L787" s="2"/>
      <c r="M787" s="17">
        <f ca="1">VLOOKUP(N787,$S$5:$T$105,2,TRUE)</f>
        <v>13</v>
      </c>
      <c r="N787" s="2">
        <f t="shared" ca="1" si="78"/>
        <v>0.99850282589108086</v>
      </c>
      <c r="O787" s="2"/>
      <c r="P787" s="31">
        <f t="shared" ca="1" si="79"/>
        <v>5.7676443267419435</v>
      </c>
      <c r="Q787" s="2"/>
      <c r="R787" s="2"/>
      <c r="S787" s="2"/>
      <c r="T787" s="2"/>
    </row>
    <row r="788" spans="1:20" x14ac:dyDescent="0.25">
      <c r="A788" s="32">
        <f ca="1">Uniform_A+B788*(Uniform_B-Uniform_A)</f>
        <v>8.5980119785031377</v>
      </c>
      <c r="B788" s="2">
        <f t="shared" ca="1" si="80"/>
        <v>0.85980119785031384</v>
      </c>
      <c r="C788" s="4"/>
      <c r="D788" s="5">
        <f ca="1">IF(E788&lt;(Driehoek_C-Driehoek_A)/(Driehoek_B-Driehoek_A),Driehoek_A+SQRT(E788*(Driehoek_B-Driehoek_A)*(Driehoek_C-Driehoek_A)),Driehoek_B-SQRT((1-E788)*(Driehoek_B-Driehoek_A)*(Driehoek_B-Driehoek_C)))</f>
        <v>4.9515394245113704</v>
      </c>
      <c r="E788" s="2">
        <f t="shared" ca="1" si="81"/>
        <v>0.53171334196326492</v>
      </c>
      <c r="F788" s="2"/>
      <c r="G788" s="15">
        <f ca="1">_xlfn.NORM.INV(H788,Normaal_Mu,Normaal_Sigma)</f>
        <v>4.327427990116326</v>
      </c>
      <c r="H788" s="2">
        <f t="shared" ca="1" si="82"/>
        <v>0.36832760123267549</v>
      </c>
      <c r="I788" s="2"/>
      <c r="J788" s="15">
        <f ca="1">-LN(K788) /NegExp_Labda</f>
        <v>3.9773487583032994</v>
      </c>
      <c r="K788" s="2">
        <f t="shared" ca="1" si="83"/>
        <v>0.45136915370421671</v>
      </c>
      <c r="L788" s="2"/>
      <c r="M788" s="17">
        <f ca="1">VLOOKUP(N788,$S$5:$T$105,2,TRUE)</f>
        <v>2</v>
      </c>
      <c r="N788" s="2">
        <f t="shared" ca="1" si="78"/>
        <v>9.6049471473647619E-2</v>
      </c>
      <c r="O788" s="2"/>
      <c r="P788" s="31">
        <f t="shared" ca="1" si="79"/>
        <v>4.7708656302868269</v>
      </c>
      <c r="Q788" s="2"/>
      <c r="R788" s="2"/>
      <c r="S788" s="2"/>
      <c r="T788" s="2"/>
    </row>
    <row r="789" spans="1:20" x14ac:dyDescent="0.25">
      <c r="A789" s="32">
        <f ca="1">Uniform_A+B789*(Uniform_B-Uniform_A)</f>
        <v>7.4269895281771179</v>
      </c>
      <c r="B789" s="2">
        <f t="shared" ca="1" si="80"/>
        <v>0.74269895281771181</v>
      </c>
      <c r="C789" s="4"/>
      <c r="D789" s="5">
        <f ca="1">IF(E789&lt;(Driehoek_C-Driehoek_A)/(Driehoek_B-Driehoek_A),Driehoek_A+SQRT(E789*(Driehoek_B-Driehoek_A)*(Driehoek_C-Driehoek_A)),Driehoek_B-SQRT((1-E789)*(Driehoek_B-Driehoek_A)*(Driehoek_B-Driehoek_C)))</f>
        <v>4.8228716562337697</v>
      </c>
      <c r="E789" s="2">
        <f t="shared" ca="1" si="81"/>
        <v>0.50147425142013691</v>
      </c>
      <c r="F789" s="2"/>
      <c r="G789" s="15">
        <f ca="1">_xlfn.NORM.INV(H789,Normaal_Mu,Normaal_Sigma)</f>
        <v>7.2149214581068168</v>
      </c>
      <c r="H789" s="2">
        <f t="shared" ca="1" si="82"/>
        <v>0.86595260893626169</v>
      </c>
      <c r="I789" s="2"/>
      <c r="J789" s="15">
        <f ca="1">-LN(K789) /NegExp_Labda</f>
        <v>15.135926639134517</v>
      </c>
      <c r="K789" s="2">
        <f t="shared" ca="1" si="83"/>
        <v>4.8451822375326414E-2</v>
      </c>
      <c r="L789" s="2"/>
      <c r="M789" s="17">
        <f ca="1">VLOOKUP(N789,$S$5:$T$105,2,TRUE)</f>
        <v>5</v>
      </c>
      <c r="N789" s="2">
        <f t="shared" ca="1" si="78"/>
        <v>0.59727886733388003</v>
      </c>
      <c r="O789" s="2"/>
      <c r="P789" s="31">
        <f t="shared" ca="1" si="79"/>
        <v>7.920141856330444</v>
      </c>
      <c r="Q789" s="2"/>
      <c r="R789" s="2"/>
      <c r="S789" s="2"/>
      <c r="T789" s="2"/>
    </row>
    <row r="790" spans="1:20" x14ac:dyDescent="0.25">
      <c r="A790" s="32">
        <f ca="1">Uniform_A+B790*(Uniform_B-Uniform_A)</f>
        <v>8.5219366116606192</v>
      </c>
      <c r="B790" s="2">
        <f t="shared" ca="1" si="80"/>
        <v>0.85219366116606199</v>
      </c>
      <c r="C790" s="4"/>
      <c r="D790" s="5">
        <f ca="1">IF(E790&lt;(Driehoek_C-Driehoek_A)/(Driehoek_B-Driehoek_A),Driehoek_A+SQRT(E790*(Driehoek_B-Driehoek_A)*(Driehoek_C-Driehoek_A)),Driehoek_B-SQRT((1-E790)*(Driehoek_B-Driehoek_A)*(Driehoek_B-Driehoek_C)))</f>
        <v>4.1617882031220397</v>
      </c>
      <c r="E790" s="2">
        <f t="shared" ca="1" si="81"/>
        <v>0.33119161738716962</v>
      </c>
      <c r="F790" s="2"/>
      <c r="G790" s="15">
        <f ca="1">_xlfn.NORM.INV(H790,Normaal_Mu,Normaal_Sigma)</f>
        <v>5.815914769212772</v>
      </c>
      <c r="H790" s="2">
        <f t="shared" ca="1" si="82"/>
        <v>0.6583475190770337</v>
      </c>
      <c r="I790" s="2"/>
      <c r="J790" s="15">
        <f ca="1">-LN(K790) /NegExp_Labda</f>
        <v>0.15262029591161436</v>
      </c>
      <c r="K790" s="2">
        <f t="shared" ca="1" si="83"/>
        <v>0.96993709589305521</v>
      </c>
      <c r="L790" s="2"/>
      <c r="M790" s="17">
        <f ca="1">VLOOKUP(N790,$S$5:$T$105,2,TRUE)</f>
        <v>7</v>
      </c>
      <c r="N790" s="2">
        <f t="shared" ca="1" si="78"/>
        <v>0.79017987001961154</v>
      </c>
      <c r="O790" s="2"/>
      <c r="P790" s="31">
        <f t="shared" ca="1" si="79"/>
        <v>5.1304519759814093</v>
      </c>
      <c r="Q790" s="2"/>
      <c r="R790" s="2"/>
      <c r="S790" s="2"/>
      <c r="T790" s="2"/>
    </row>
    <row r="791" spans="1:20" x14ac:dyDescent="0.25">
      <c r="A791" s="32">
        <f ca="1">Uniform_A+B791*(Uniform_B-Uniform_A)</f>
        <v>8.3652769577491597</v>
      </c>
      <c r="B791" s="2">
        <f t="shared" ca="1" si="80"/>
        <v>0.83652769577491592</v>
      </c>
      <c r="C791" s="4"/>
      <c r="D791" s="5">
        <f ca="1">IF(E791&lt;(Driehoek_C-Driehoek_A)/(Driehoek_B-Driehoek_A),Driehoek_A+SQRT(E791*(Driehoek_B-Driehoek_A)*(Driehoek_C-Driehoek_A)),Driehoek_B-SQRT((1-E791)*(Driehoek_B-Driehoek_A)*(Driehoek_B-Driehoek_C)))</f>
        <v>4.5010944098741801</v>
      </c>
      <c r="E791" s="2">
        <f t="shared" ca="1" si="81"/>
        <v>0.42170995688956137</v>
      </c>
      <c r="F791" s="2"/>
      <c r="G791" s="15">
        <f ca="1">_xlfn.NORM.INV(H791,Normaal_Mu,Normaal_Sigma)</f>
        <v>4.7157893509552595</v>
      </c>
      <c r="H791" s="2">
        <f t="shared" ca="1" si="82"/>
        <v>0.44349840625041803</v>
      </c>
      <c r="I791" s="2"/>
      <c r="J791" s="15">
        <f ca="1">-LN(K791) /NegExp_Labda</f>
        <v>0.4695527169476208</v>
      </c>
      <c r="K791" s="2">
        <f t="shared" ca="1" si="83"/>
        <v>0.91036419669362234</v>
      </c>
      <c r="L791" s="2"/>
      <c r="M791" s="17">
        <f ca="1">VLOOKUP(N791,$S$5:$T$105,2,TRUE)</f>
        <v>6</v>
      </c>
      <c r="N791" s="2">
        <f t="shared" ca="1" si="78"/>
        <v>0.62139415549148502</v>
      </c>
      <c r="O791" s="2"/>
      <c r="P791" s="31">
        <f t="shared" ca="1" si="79"/>
        <v>4.8103426871052442</v>
      </c>
      <c r="Q791" s="2"/>
      <c r="R791" s="2"/>
      <c r="S791" s="2"/>
      <c r="T791" s="2"/>
    </row>
    <row r="792" spans="1:20" x14ac:dyDescent="0.25">
      <c r="A792" s="32">
        <f ca="1">Uniform_A+B792*(Uniform_B-Uniform_A)</f>
        <v>2.4660529454028781</v>
      </c>
      <c r="B792" s="2">
        <f t="shared" ca="1" si="80"/>
        <v>0.24660529454028779</v>
      </c>
      <c r="C792" s="4"/>
      <c r="D792" s="5">
        <f ca="1">IF(E792&lt;(Driehoek_C-Driehoek_A)/(Driehoek_B-Driehoek_A),Driehoek_A+SQRT(E792*(Driehoek_B-Driehoek_A)*(Driehoek_C-Driehoek_A)),Driehoek_B-SQRT((1-E792)*(Driehoek_B-Driehoek_A)*(Driehoek_B-Driehoek_C)))</f>
        <v>4.5076662881335352</v>
      </c>
      <c r="E792" s="2">
        <f t="shared" ca="1" si="81"/>
        <v>0.42339822346365918</v>
      </c>
      <c r="F792" s="2"/>
      <c r="G792" s="15">
        <f ca="1">_xlfn.NORM.INV(H792,Normaal_Mu,Normaal_Sigma)</f>
        <v>5.3267654498127106</v>
      </c>
      <c r="H792" s="2">
        <f t="shared" ca="1" si="82"/>
        <v>0.56489144817561299</v>
      </c>
      <c r="I792" s="2"/>
      <c r="J792" s="15">
        <f ca="1">-LN(K792) /NegExp_Labda</f>
        <v>5.8776775797592746</v>
      </c>
      <c r="K792" s="2">
        <f t="shared" ca="1" si="83"/>
        <v>0.30865364647139992</v>
      </c>
      <c r="L792" s="2"/>
      <c r="M792" s="17">
        <f ca="1">VLOOKUP(N792,$S$5:$T$105,2,TRUE)</f>
        <v>3</v>
      </c>
      <c r="N792" s="2">
        <f t="shared" ca="1" si="78"/>
        <v>0.15920756163381</v>
      </c>
      <c r="O792" s="2"/>
      <c r="P792" s="31">
        <f t="shared" ca="1" si="79"/>
        <v>4.2356324526216795</v>
      </c>
      <c r="Q792" s="2"/>
      <c r="R792" s="2"/>
      <c r="S792" s="2"/>
      <c r="T792" s="2"/>
    </row>
    <row r="793" spans="1:20" x14ac:dyDescent="0.25">
      <c r="A793" s="32">
        <f ca="1">Uniform_A+B793*(Uniform_B-Uniform_A)</f>
        <v>4.9547303635384594</v>
      </c>
      <c r="B793" s="2">
        <f t="shared" ca="1" si="80"/>
        <v>0.49547303635384599</v>
      </c>
      <c r="C793" s="4"/>
      <c r="D793" s="5">
        <f ca="1">IF(E793&lt;(Driehoek_C-Driehoek_A)/(Driehoek_B-Driehoek_A),Driehoek_A+SQRT(E793*(Driehoek_B-Driehoek_A)*(Driehoek_C-Driehoek_A)),Driehoek_B-SQRT((1-E793)*(Driehoek_B-Driehoek_A)*(Driehoek_B-Driehoek_C)))</f>
        <v>5.8197152202883906</v>
      </c>
      <c r="E793" s="2">
        <f t="shared" ca="1" si="81"/>
        <v>0.71102253485527667</v>
      </c>
      <c r="F793" s="2"/>
      <c r="G793" s="15">
        <f ca="1">_xlfn.NORM.INV(H793,Normaal_Mu,Normaal_Sigma)</f>
        <v>6.9632371521290954</v>
      </c>
      <c r="H793" s="2">
        <f t="shared" ca="1" si="82"/>
        <v>0.83685610377103326</v>
      </c>
      <c r="I793" s="2"/>
      <c r="J793" s="15">
        <f ca="1">-LN(K793) /NegExp_Labda</f>
        <v>0.88228804934230642</v>
      </c>
      <c r="K793" s="2">
        <f t="shared" ca="1" si="83"/>
        <v>0.83823431126478842</v>
      </c>
      <c r="L793" s="2"/>
      <c r="M793" s="17">
        <f ca="1">VLOOKUP(N793,$S$5:$T$105,2,TRUE)</f>
        <v>3</v>
      </c>
      <c r="N793" s="2">
        <f t="shared" ca="1" si="78"/>
        <v>0.22446322732763857</v>
      </c>
      <c r="O793" s="2"/>
      <c r="P793" s="31">
        <f t="shared" ca="1" si="79"/>
        <v>4.3239941570596505</v>
      </c>
      <c r="Q793" s="2"/>
      <c r="R793" s="2"/>
      <c r="S793" s="2"/>
      <c r="T793" s="2"/>
    </row>
    <row r="794" spans="1:20" x14ac:dyDescent="0.25">
      <c r="A794" s="32">
        <f ca="1">Uniform_A+B794*(Uniform_B-Uniform_A)</f>
        <v>6.2829714667093342</v>
      </c>
      <c r="B794" s="2">
        <f t="shared" ca="1" si="80"/>
        <v>0.62829714667093339</v>
      </c>
      <c r="C794" s="4"/>
      <c r="D794" s="5">
        <f ca="1">IF(E794&lt;(Driehoek_C-Driehoek_A)/(Driehoek_B-Driehoek_A),Driehoek_A+SQRT(E794*(Driehoek_B-Driehoek_A)*(Driehoek_C-Driehoek_A)),Driehoek_B-SQRT((1-E794)*(Driehoek_B-Driehoek_A)*(Driehoek_B-Driehoek_C)))</f>
        <v>5.624965516943087</v>
      </c>
      <c r="E794" s="2">
        <f t="shared" ca="1" si="81"/>
        <v>0.67454692109076442</v>
      </c>
      <c r="F794" s="2"/>
      <c r="G794" s="15">
        <f ca="1">_xlfn.NORM.INV(H794,Normaal_Mu,Normaal_Sigma)</f>
        <v>4.6853956739459299</v>
      </c>
      <c r="H794" s="2">
        <f t="shared" ca="1" si="82"/>
        <v>0.43750335781662553</v>
      </c>
      <c r="I794" s="2"/>
      <c r="J794" s="15">
        <f ca="1">-LN(K794) /NegExp_Labda</f>
        <v>1.7555624363105042</v>
      </c>
      <c r="K794" s="2">
        <f t="shared" ca="1" si="83"/>
        <v>0.70390456910430765</v>
      </c>
      <c r="L794" s="2"/>
      <c r="M794" s="17">
        <f ca="1">VLOOKUP(N794,$S$5:$T$105,2,TRUE)</f>
        <v>6</v>
      </c>
      <c r="N794" s="2">
        <f t="shared" ca="1" si="78"/>
        <v>0.67218207118246298</v>
      </c>
      <c r="O794" s="2"/>
      <c r="P794" s="31">
        <f t="shared" ca="1" si="79"/>
        <v>4.869779018781772</v>
      </c>
      <c r="Q794" s="2"/>
      <c r="R794" s="2"/>
      <c r="S794" s="2"/>
      <c r="T794" s="2"/>
    </row>
    <row r="795" spans="1:20" x14ac:dyDescent="0.25">
      <c r="A795" s="32">
        <f ca="1">Uniform_A+B795*(Uniform_B-Uniform_A)</f>
        <v>4.2549437246245345</v>
      </c>
      <c r="B795" s="2">
        <f t="shared" ca="1" si="80"/>
        <v>0.42549437246245347</v>
      </c>
      <c r="C795" s="4"/>
      <c r="D795" s="5">
        <f ca="1">IF(E795&lt;(Driehoek_C-Driehoek_A)/(Driehoek_B-Driehoek_A),Driehoek_A+SQRT(E795*(Driehoek_B-Driehoek_A)*(Driehoek_C-Driehoek_A)),Driehoek_B-SQRT((1-E795)*(Driehoek_B-Driehoek_A)*(Driehoek_B-Driehoek_C)))</f>
        <v>7.1131772458600651</v>
      </c>
      <c r="E795" s="2">
        <f t="shared" ca="1" si="81"/>
        <v>0.89828285412742259</v>
      </c>
      <c r="F795" s="2"/>
      <c r="G795" s="15">
        <f ca="1">_xlfn.NORM.INV(H795,Normaal_Mu,Normaal_Sigma)</f>
        <v>5.5006467948225524</v>
      </c>
      <c r="H795" s="2">
        <f t="shared" ca="1" si="82"/>
        <v>0.59883136809387394</v>
      </c>
      <c r="I795" s="2"/>
      <c r="J795" s="15">
        <f ca="1">-LN(K795) /NegExp_Labda</f>
        <v>3.4600839640218677</v>
      </c>
      <c r="K795" s="2">
        <f t="shared" ca="1" si="83"/>
        <v>0.5005655134423046</v>
      </c>
      <c r="L795" s="2"/>
      <c r="M795" s="17">
        <f ca="1">VLOOKUP(N795,$S$5:$T$105,2,TRUE)</f>
        <v>7</v>
      </c>
      <c r="N795" s="2">
        <f t="shared" ca="1" si="78"/>
        <v>0.85447972321709753</v>
      </c>
      <c r="O795" s="2"/>
      <c r="P795" s="31">
        <f t="shared" ca="1" si="79"/>
        <v>5.4657703458658045</v>
      </c>
      <c r="Q795" s="2"/>
      <c r="R795" s="2"/>
      <c r="S795" s="2"/>
      <c r="T795" s="2"/>
    </row>
    <row r="796" spans="1:20" x14ac:dyDescent="0.25">
      <c r="A796" s="32">
        <f ca="1">Uniform_A+B796*(Uniform_B-Uniform_A)</f>
        <v>1.9071630658755578</v>
      </c>
      <c r="B796" s="2">
        <f t="shared" ca="1" si="80"/>
        <v>0.19071630658755578</v>
      </c>
      <c r="C796" s="4"/>
      <c r="D796" s="5">
        <f ca="1">IF(E796&lt;(Driehoek_C-Driehoek_A)/(Driehoek_B-Driehoek_A),Driehoek_A+SQRT(E796*(Driehoek_B-Driehoek_A)*(Driehoek_C-Driehoek_A)),Driehoek_B-SQRT((1-E796)*(Driehoek_B-Driehoek_A)*(Driehoek_B-Driehoek_C)))</f>
        <v>6.5678289072590328</v>
      </c>
      <c r="E796" s="2">
        <f t="shared" ca="1" si="81"/>
        <v>0.83098696501814884</v>
      </c>
      <c r="F796" s="2"/>
      <c r="G796" s="15">
        <f ca="1">_xlfn.NORM.INV(H796,Normaal_Mu,Normaal_Sigma)</f>
        <v>5.7228185509134146</v>
      </c>
      <c r="H796" s="2">
        <f t="shared" ca="1" si="82"/>
        <v>0.64110324243597117</v>
      </c>
      <c r="I796" s="2"/>
      <c r="J796" s="15">
        <f ca="1">-LN(K796) /NegExp_Labda</f>
        <v>1.3599860386299814</v>
      </c>
      <c r="K796" s="2">
        <f t="shared" ca="1" si="83"/>
        <v>0.76185638839865544</v>
      </c>
      <c r="L796" s="2"/>
      <c r="M796" s="17">
        <f ca="1">VLOOKUP(N796,$S$5:$T$105,2,TRUE)</f>
        <v>8</v>
      </c>
      <c r="N796" s="2">
        <f t="shared" ca="1" si="78"/>
        <v>0.89199692568598143</v>
      </c>
      <c r="O796" s="2"/>
      <c r="P796" s="31">
        <f t="shared" ca="1" si="79"/>
        <v>4.7115593125355968</v>
      </c>
      <c r="Q796" s="2"/>
      <c r="R796" s="2"/>
      <c r="S796" s="2"/>
      <c r="T796" s="2"/>
    </row>
    <row r="797" spans="1:20" x14ac:dyDescent="0.25">
      <c r="A797" s="32">
        <f ca="1">Uniform_A+B797*(Uniform_B-Uniform_A)</f>
        <v>1.1050939754499522</v>
      </c>
      <c r="B797" s="2">
        <f t="shared" ca="1" si="80"/>
        <v>0.11050939754499522</v>
      </c>
      <c r="C797" s="4"/>
      <c r="D797" s="5">
        <f ca="1">IF(E797&lt;(Driehoek_C-Driehoek_A)/(Driehoek_B-Driehoek_A),Driehoek_A+SQRT(E797*(Driehoek_B-Driehoek_A)*(Driehoek_C-Driehoek_A)),Driehoek_B-SQRT((1-E797)*(Driehoek_B-Driehoek_A)*(Driehoek_B-Driehoek_C)))</f>
        <v>5.6092426228364385</v>
      </c>
      <c r="E797" s="2">
        <f t="shared" ca="1" si="81"/>
        <v>0.67150755454888233</v>
      </c>
      <c r="F797" s="2"/>
      <c r="G797" s="15">
        <f ca="1">_xlfn.NORM.INV(H797,Normaal_Mu,Normaal_Sigma)</f>
        <v>5.1465429407163814</v>
      </c>
      <c r="H797" s="2">
        <f t="shared" ca="1" si="82"/>
        <v>0.52920495299216397</v>
      </c>
      <c r="I797" s="2"/>
      <c r="J797" s="15">
        <f ca="1">-LN(K797) /NegExp_Labda</f>
        <v>1.2161530743967071</v>
      </c>
      <c r="K797" s="2">
        <f t="shared" ca="1" si="83"/>
        <v>0.78409066994447729</v>
      </c>
      <c r="L797" s="2"/>
      <c r="M797" s="17">
        <f ca="1">VLOOKUP(N797,$S$5:$T$105,2,TRUE)</f>
        <v>4</v>
      </c>
      <c r="N797" s="2">
        <f t="shared" ca="1" si="78"/>
        <v>0.43518444172731574</v>
      </c>
      <c r="O797" s="2"/>
      <c r="P797" s="31">
        <f t="shared" ca="1" si="79"/>
        <v>3.4154065226798962</v>
      </c>
      <c r="Q797" s="2"/>
      <c r="R797" s="2"/>
      <c r="S797" s="2"/>
      <c r="T797" s="2"/>
    </row>
    <row r="798" spans="1:20" x14ac:dyDescent="0.25">
      <c r="A798" s="32">
        <f ca="1">Uniform_A+B798*(Uniform_B-Uniform_A)</f>
        <v>3.9647519914131166</v>
      </c>
      <c r="B798" s="2">
        <f t="shared" ca="1" si="80"/>
        <v>0.39647519914131168</v>
      </c>
      <c r="C798" s="4"/>
      <c r="D798" s="5">
        <f ca="1">IF(E798&lt;(Driehoek_C-Driehoek_A)/(Driehoek_B-Driehoek_A),Driehoek_A+SQRT(E798*(Driehoek_B-Driehoek_A)*(Driehoek_C-Driehoek_A)),Driehoek_B-SQRT((1-E798)*(Driehoek_B-Driehoek_A)*(Driehoek_B-Driehoek_C)))</f>
        <v>4.2777245707314897</v>
      </c>
      <c r="E798" s="2">
        <f t="shared" ca="1" si="81"/>
        <v>0.362860422003626</v>
      </c>
      <c r="F798" s="2"/>
      <c r="G798" s="15">
        <f ca="1">_xlfn.NORM.INV(H798,Normaal_Mu,Normaal_Sigma)</f>
        <v>6.2858153987586638</v>
      </c>
      <c r="H798" s="2">
        <f t="shared" ca="1" si="82"/>
        <v>0.73985800340703889</v>
      </c>
      <c r="I798" s="2"/>
      <c r="J798" s="15">
        <f ca="1">-LN(K798) /NegExp_Labda</f>
        <v>10.169161462282959</v>
      </c>
      <c r="K798" s="2">
        <f t="shared" ca="1" si="83"/>
        <v>0.13083316821800173</v>
      </c>
      <c r="L798" s="2"/>
      <c r="M798" s="17">
        <f ca="1">VLOOKUP(N798,$S$5:$T$105,2,TRUE)</f>
        <v>2</v>
      </c>
      <c r="N798" s="2">
        <f t="shared" ca="1" si="78"/>
        <v>7.4320216210198131E-2</v>
      </c>
      <c r="O798" s="2"/>
      <c r="P798" s="31">
        <f t="shared" ca="1" si="79"/>
        <v>5.3394906846372461</v>
      </c>
      <c r="Q798" s="2"/>
      <c r="R798" s="2"/>
      <c r="S798" s="2"/>
      <c r="T798" s="2"/>
    </row>
    <row r="799" spans="1:20" x14ac:dyDescent="0.25">
      <c r="A799" s="32">
        <f ca="1">Uniform_A+B799*(Uniform_B-Uniform_A)</f>
        <v>1.9894101566862676</v>
      </c>
      <c r="B799" s="2">
        <f t="shared" ca="1" si="80"/>
        <v>0.19894101566862676</v>
      </c>
      <c r="C799" s="4"/>
      <c r="D799" s="5">
        <f ca="1">IF(E799&lt;(Driehoek_C-Driehoek_A)/(Driehoek_B-Driehoek_A),Driehoek_A+SQRT(E799*(Driehoek_B-Driehoek_A)*(Driehoek_C-Driehoek_A)),Driehoek_B-SQRT((1-E799)*(Driehoek_B-Driehoek_A)*(Driehoek_B-Driehoek_C)))</f>
        <v>6.3697906277805414</v>
      </c>
      <c r="E799" s="2">
        <f t="shared" ca="1" si="81"/>
        <v>0.80234281880825487</v>
      </c>
      <c r="F799" s="2"/>
      <c r="G799" s="15">
        <f ca="1">_xlfn.NORM.INV(H799,Normaal_Mu,Normaal_Sigma)</f>
        <v>1.7634199337754262</v>
      </c>
      <c r="H799" s="2">
        <f t="shared" ca="1" si="82"/>
        <v>5.2800053815294068E-2</v>
      </c>
      <c r="I799" s="2"/>
      <c r="J799" s="15">
        <f ca="1">-LN(K799) /NegExp_Labda</f>
        <v>2.7079955525391335</v>
      </c>
      <c r="K799" s="2">
        <f t="shared" ca="1" si="83"/>
        <v>0.58181711821183335</v>
      </c>
      <c r="L799" s="2"/>
      <c r="M799" s="17">
        <f ca="1">VLOOKUP(N799,$S$5:$T$105,2,TRUE)</f>
        <v>5</v>
      </c>
      <c r="N799" s="2">
        <f t="shared" ca="1" si="78"/>
        <v>0.52252427489005493</v>
      </c>
      <c r="O799" s="2"/>
      <c r="P799" s="31">
        <f t="shared" ca="1" si="79"/>
        <v>3.566123254156274</v>
      </c>
      <c r="Q799" s="2"/>
      <c r="R799" s="2"/>
      <c r="S799" s="2"/>
      <c r="T799" s="2"/>
    </row>
    <row r="800" spans="1:20" x14ac:dyDescent="0.25">
      <c r="A800" s="32">
        <f ca="1">Uniform_A+B800*(Uniform_B-Uniform_A)</f>
        <v>4.0768131780107133</v>
      </c>
      <c r="B800" s="2">
        <f t="shared" ca="1" si="80"/>
        <v>0.40768131780107131</v>
      </c>
      <c r="C800" s="4"/>
      <c r="D800" s="5">
        <f ca="1">IF(E800&lt;(Driehoek_C-Driehoek_A)/(Driehoek_B-Driehoek_A),Driehoek_A+SQRT(E800*(Driehoek_B-Driehoek_A)*(Driehoek_C-Driehoek_A)),Driehoek_B-SQRT((1-E800)*(Driehoek_B-Driehoek_A)*(Driehoek_B-Driehoek_C)))</f>
        <v>3.7584092569962522</v>
      </c>
      <c r="E800" s="2">
        <f t="shared" ca="1" si="81"/>
        <v>0.22085736536357936</v>
      </c>
      <c r="F800" s="2"/>
      <c r="G800" s="15">
        <f ca="1">_xlfn.NORM.INV(H800,Normaal_Mu,Normaal_Sigma)</f>
        <v>6.0205052130768451</v>
      </c>
      <c r="H800" s="2">
        <f t="shared" ca="1" si="82"/>
        <v>0.69506274942087498</v>
      </c>
      <c r="I800" s="2"/>
      <c r="J800" s="15">
        <f ca="1">-LN(K800) /NegExp_Labda</f>
        <v>3.940621310780529</v>
      </c>
      <c r="K800" s="2">
        <f t="shared" ca="1" si="83"/>
        <v>0.4546968880416058</v>
      </c>
      <c r="L800" s="2"/>
      <c r="M800" s="17">
        <f ca="1">VLOOKUP(N800,$S$5:$T$105,2,TRUE)</f>
        <v>4</v>
      </c>
      <c r="N800" s="2">
        <f t="shared" ca="1" si="78"/>
        <v>0.43848001029287376</v>
      </c>
      <c r="O800" s="2"/>
      <c r="P800" s="31">
        <f t="shared" ca="1" si="79"/>
        <v>4.359269791772868</v>
      </c>
      <c r="Q800" s="2"/>
      <c r="R800" s="2"/>
      <c r="S800" s="2"/>
      <c r="T800" s="2"/>
    </row>
    <row r="801" spans="1:20" x14ac:dyDescent="0.25">
      <c r="A801" s="32">
        <f ca="1">Uniform_A+B801*(Uniform_B-Uniform_A)</f>
        <v>7.0301909396901365</v>
      </c>
      <c r="B801" s="2">
        <f t="shared" ca="1" si="80"/>
        <v>0.70301909396901363</v>
      </c>
      <c r="C801" s="4"/>
      <c r="D801" s="5">
        <f ca="1">IF(E801&lt;(Driehoek_C-Driehoek_A)/(Driehoek_B-Driehoek_A),Driehoek_A+SQRT(E801*(Driehoek_B-Driehoek_A)*(Driehoek_C-Driehoek_A)),Driehoek_B-SQRT((1-E801)*(Driehoek_B-Driehoek_A)*(Driehoek_B-Driehoek_C)))</f>
        <v>7.1937413746480567</v>
      </c>
      <c r="E801" s="2">
        <f t="shared" ca="1" si="81"/>
        <v>0.9067837079526202</v>
      </c>
      <c r="F801" s="2"/>
      <c r="G801" s="15">
        <f ca="1">_xlfn.NORM.INV(H801,Normaal_Mu,Normaal_Sigma)</f>
        <v>6.5884299480786064</v>
      </c>
      <c r="H801" s="2">
        <f t="shared" ca="1" si="82"/>
        <v>0.78646485366607355</v>
      </c>
      <c r="I801" s="2"/>
      <c r="J801" s="15">
        <f ca="1">-LN(K801) /NegExp_Labda</f>
        <v>8.1715105190980388</v>
      </c>
      <c r="K801" s="2">
        <f t="shared" ca="1" si="83"/>
        <v>0.19508847530217832</v>
      </c>
      <c r="L801" s="2"/>
      <c r="M801" s="17">
        <f ca="1">VLOOKUP(N801,$S$5:$T$105,2,TRUE)</f>
        <v>4</v>
      </c>
      <c r="N801" s="2">
        <f t="shared" ca="1" si="78"/>
        <v>0.34041567781291371</v>
      </c>
      <c r="O801" s="2"/>
      <c r="P801" s="31">
        <f t="shared" ca="1" si="79"/>
        <v>6.5967745563029663</v>
      </c>
      <c r="Q801" s="2"/>
      <c r="R801" s="2"/>
      <c r="S801" s="2"/>
      <c r="T801" s="2"/>
    </row>
    <row r="802" spans="1:20" x14ac:dyDescent="0.25">
      <c r="A802" s="32">
        <f ca="1">Uniform_A+B802*(Uniform_B-Uniform_A)</f>
        <v>4.3452920689451169</v>
      </c>
      <c r="B802" s="2">
        <f t="shared" ca="1" si="80"/>
        <v>0.43452920689451169</v>
      </c>
      <c r="C802" s="4"/>
      <c r="D802" s="5">
        <f ca="1">IF(E802&lt;(Driehoek_C-Driehoek_A)/(Driehoek_B-Driehoek_A),Driehoek_A+SQRT(E802*(Driehoek_B-Driehoek_A)*(Driehoek_C-Driehoek_A)),Driehoek_B-SQRT((1-E802)*(Driehoek_B-Driehoek_A)*(Driehoek_B-Driehoek_C)))</f>
        <v>3.0246217560502133</v>
      </c>
      <c r="E802" s="2">
        <f t="shared" ca="1" si="81"/>
        <v>7.4989267355101585E-2</v>
      </c>
      <c r="F802" s="2"/>
      <c r="G802" s="15">
        <f ca="1">_xlfn.NORM.INV(H802,Normaal_Mu,Normaal_Sigma)</f>
        <v>5.9445523843571735</v>
      </c>
      <c r="H802" s="2">
        <f t="shared" ca="1" si="82"/>
        <v>0.6816351692236049</v>
      </c>
      <c r="I802" s="2"/>
      <c r="J802" s="15">
        <f ca="1">-LN(K802) /NegExp_Labda</f>
        <v>1.0569369880399941</v>
      </c>
      <c r="K802" s="2">
        <f t="shared" ca="1" si="83"/>
        <v>0.80946042310109467</v>
      </c>
      <c r="L802" s="2"/>
      <c r="M802" s="17">
        <f ca="1">VLOOKUP(N802,$S$5:$T$105,2,TRUE)</f>
        <v>7</v>
      </c>
      <c r="N802" s="2">
        <f t="shared" ca="1" si="78"/>
        <v>0.8265427351224891</v>
      </c>
      <c r="O802" s="2"/>
      <c r="P802" s="31">
        <f t="shared" ca="1" si="79"/>
        <v>4.2742806394784996</v>
      </c>
      <c r="Q802" s="2"/>
      <c r="R802" s="2"/>
      <c r="S802" s="2"/>
      <c r="T802" s="2"/>
    </row>
    <row r="803" spans="1:20" x14ac:dyDescent="0.25">
      <c r="A803" s="32">
        <f ca="1">Uniform_A+B803*(Uniform_B-Uniform_A)</f>
        <v>7.8074794490575536</v>
      </c>
      <c r="B803" s="2">
        <f t="shared" ca="1" si="80"/>
        <v>0.78074794490575539</v>
      </c>
      <c r="C803" s="4"/>
      <c r="D803" s="5">
        <f ca="1">IF(E803&lt;(Driehoek_C-Driehoek_A)/(Driehoek_B-Driehoek_A),Driehoek_A+SQRT(E803*(Driehoek_B-Driehoek_A)*(Driehoek_C-Driehoek_A)),Driehoek_B-SQRT((1-E803)*(Driehoek_B-Driehoek_A)*(Driehoek_B-Driehoek_C)))</f>
        <v>7.044871618255292</v>
      </c>
      <c r="E803" s="2">
        <f t="shared" ca="1" si="81"/>
        <v>0.89078494316846624</v>
      </c>
      <c r="F803" s="2"/>
      <c r="G803" s="15">
        <f ca="1">_xlfn.NORM.INV(H803,Normaal_Mu,Normaal_Sigma)</f>
        <v>5.680241236367384</v>
      </c>
      <c r="H803" s="2">
        <f t="shared" ca="1" si="82"/>
        <v>0.6331171523331991</v>
      </c>
      <c r="I803" s="2"/>
      <c r="J803" s="15">
        <f ca="1">-LN(K803) /NegExp_Labda</f>
        <v>9.9803524483076042E-2</v>
      </c>
      <c r="K803" s="2">
        <f t="shared" ca="1" si="83"/>
        <v>0.98023719107173535</v>
      </c>
      <c r="L803" s="2"/>
      <c r="M803" s="17">
        <f ca="1">VLOOKUP(N803,$S$5:$T$105,2,TRUE)</f>
        <v>7</v>
      </c>
      <c r="N803" s="2">
        <f t="shared" ca="1" si="78"/>
        <v>0.84222157107486739</v>
      </c>
      <c r="O803" s="2"/>
      <c r="P803" s="31">
        <f t="shared" ca="1" si="79"/>
        <v>5.5264791656326606</v>
      </c>
      <c r="Q803" s="2"/>
      <c r="R803" s="2"/>
      <c r="S803" s="2"/>
      <c r="T803" s="2"/>
    </row>
    <row r="804" spans="1:20" x14ac:dyDescent="0.25">
      <c r="A804" s="32">
        <f ca="1">Uniform_A+B804*(Uniform_B-Uniform_A)</f>
        <v>6.8046472810294478</v>
      </c>
      <c r="B804" s="2">
        <f t="shared" ca="1" si="80"/>
        <v>0.68046472810294478</v>
      </c>
      <c r="C804" s="4"/>
      <c r="D804" s="5">
        <f ca="1">IF(E804&lt;(Driehoek_C-Driehoek_A)/(Driehoek_B-Driehoek_A),Driehoek_A+SQRT(E804*(Driehoek_B-Driehoek_A)*(Driehoek_C-Driehoek_A)),Driehoek_B-SQRT((1-E804)*(Driehoek_B-Driehoek_A)*(Driehoek_B-Driehoek_C)))</f>
        <v>5.7341562837005995</v>
      </c>
      <c r="E804" s="2">
        <f t="shared" ca="1" si="81"/>
        <v>0.6952647091630777</v>
      </c>
      <c r="F804" s="2"/>
      <c r="G804" s="15">
        <f ca="1">_xlfn.NORM.INV(H804,Normaal_Mu,Normaal_Sigma)</f>
        <v>5.1064050780640633</v>
      </c>
      <c r="H804" s="2">
        <f t="shared" ca="1" si="82"/>
        <v>0.52121473368626348</v>
      </c>
      <c r="I804" s="2"/>
      <c r="J804" s="15">
        <f ca="1">-LN(K804) /NegExp_Labda</f>
        <v>3.1982175042713159</v>
      </c>
      <c r="K804" s="2">
        <f t="shared" ca="1" si="83"/>
        <v>0.52748043685298518</v>
      </c>
      <c r="L804" s="2"/>
      <c r="M804" s="17">
        <f ca="1">VLOOKUP(N804,$S$5:$T$105,2,TRUE)</f>
        <v>3</v>
      </c>
      <c r="N804" s="2">
        <f t="shared" ca="1" si="78"/>
        <v>0.21102395206219871</v>
      </c>
      <c r="O804" s="2"/>
      <c r="P804" s="31">
        <f t="shared" ca="1" si="79"/>
        <v>4.7686852294130855</v>
      </c>
      <c r="Q804" s="2"/>
      <c r="R804" s="2"/>
      <c r="S804" s="2"/>
      <c r="T804" s="2"/>
    </row>
    <row r="805" spans="1:20" x14ac:dyDescent="0.25">
      <c r="A805" s="32">
        <f ca="1">Uniform_A+B805*(Uniform_B-Uniform_A)</f>
        <v>0.97809654932389356</v>
      </c>
      <c r="B805" s="2">
        <f t="shared" ca="1" si="80"/>
        <v>9.7809654932389356E-2</v>
      </c>
      <c r="C805" s="4"/>
      <c r="D805" s="5">
        <f ca="1">IF(E805&lt;(Driehoek_C-Driehoek_A)/(Driehoek_B-Driehoek_A),Driehoek_A+SQRT(E805*(Driehoek_B-Driehoek_A)*(Driehoek_C-Driehoek_A)),Driehoek_B-SQRT((1-E805)*(Driehoek_B-Driehoek_A)*(Driehoek_B-Driehoek_C)))</f>
        <v>4.0239756265481894</v>
      </c>
      <c r="E805" s="2">
        <f t="shared" ca="1" si="81"/>
        <v>0.29254804099467191</v>
      </c>
      <c r="F805" s="2"/>
      <c r="G805" s="15">
        <f ca="1">_xlfn.NORM.INV(H805,Normaal_Mu,Normaal_Sigma)</f>
        <v>3.5347544322392555</v>
      </c>
      <c r="H805" s="2">
        <f t="shared" ca="1" si="82"/>
        <v>0.23189426546413461</v>
      </c>
      <c r="I805" s="2"/>
      <c r="J805" s="15">
        <f ca="1">-LN(K805) /NegExp_Labda</f>
        <v>4.4994823131351769</v>
      </c>
      <c r="K805" s="2">
        <f t="shared" ca="1" si="83"/>
        <v>0.4066117570743818</v>
      </c>
      <c r="L805" s="2"/>
      <c r="M805" s="17">
        <f ca="1">VLOOKUP(N805,$S$5:$T$105,2,TRUE)</f>
        <v>4</v>
      </c>
      <c r="N805" s="2">
        <f t="shared" ca="1" si="78"/>
        <v>0.43734949508868504</v>
      </c>
      <c r="O805" s="2"/>
      <c r="P805" s="31">
        <f t="shared" ca="1" si="79"/>
        <v>3.4072617842493029</v>
      </c>
      <c r="Q805" s="2"/>
      <c r="R805" s="2"/>
      <c r="S805" s="2"/>
      <c r="T805" s="2"/>
    </row>
    <row r="806" spans="1:20" x14ac:dyDescent="0.25">
      <c r="A806" s="32">
        <f ca="1">Uniform_A+B806*(Uniform_B-Uniform_A)</f>
        <v>2.530965834339244</v>
      </c>
      <c r="B806" s="2">
        <f t="shared" ca="1" si="80"/>
        <v>0.25309658343392438</v>
      </c>
      <c r="C806" s="4"/>
      <c r="D806" s="5">
        <f ca="1">IF(E806&lt;(Driehoek_C-Driehoek_A)/(Driehoek_B-Driehoek_A),Driehoek_A+SQRT(E806*(Driehoek_B-Driehoek_A)*(Driehoek_C-Driehoek_A)),Driehoek_B-SQRT((1-E806)*(Driehoek_B-Driehoek_A)*(Driehoek_B-Driehoek_C)))</f>
        <v>3.61328391318072</v>
      </c>
      <c r="E806" s="2">
        <f t="shared" ca="1" si="81"/>
        <v>0.18590607032340689</v>
      </c>
      <c r="F806" s="2"/>
      <c r="G806" s="15">
        <f ca="1">_xlfn.NORM.INV(H806,Normaal_Mu,Normaal_Sigma)</f>
        <v>9.152449126880942</v>
      </c>
      <c r="H806" s="2">
        <f t="shared" ca="1" si="82"/>
        <v>0.98106340676354342</v>
      </c>
      <c r="I806" s="2"/>
      <c r="J806" s="15">
        <f ca="1">-LN(K806) /NegExp_Labda</f>
        <v>16.270550017210571</v>
      </c>
      <c r="K806" s="2">
        <f t="shared" ca="1" si="83"/>
        <v>3.8615172745314674E-2</v>
      </c>
      <c r="L806" s="2"/>
      <c r="M806" s="17">
        <f ca="1">VLOOKUP(N806,$S$5:$T$105,2,TRUE)</f>
        <v>4</v>
      </c>
      <c r="N806" s="2">
        <f t="shared" ca="1" si="78"/>
        <v>0.28652140625341194</v>
      </c>
      <c r="O806" s="2"/>
      <c r="P806" s="31">
        <f t="shared" ca="1" si="79"/>
        <v>7.1134497783222956</v>
      </c>
      <c r="Q806" s="2"/>
      <c r="R806" s="2"/>
      <c r="S806" s="2"/>
      <c r="T806" s="2"/>
    </row>
    <row r="807" spans="1:20" x14ac:dyDescent="0.25">
      <c r="A807" s="32">
        <f ca="1">Uniform_A+B807*(Uniform_B-Uniform_A)</f>
        <v>5.5331233971894331</v>
      </c>
      <c r="B807" s="2">
        <f t="shared" ca="1" si="80"/>
        <v>0.55331233971894334</v>
      </c>
      <c r="C807" s="4"/>
      <c r="D807" s="5">
        <f ca="1">IF(E807&lt;(Driehoek_C-Driehoek_A)/(Driehoek_B-Driehoek_A),Driehoek_A+SQRT(E807*(Driehoek_B-Driehoek_A)*(Driehoek_C-Driehoek_A)),Driehoek_B-SQRT((1-E807)*(Driehoek_B-Driehoek_A)*(Driehoek_B-Driehoek_C)))</f>
        <v>6.8359507033017568</v>
      </c>
      <c r="E807" s="2">
        <f t="shared" ca="1" si="81"/>
        <v>0.86619687547028112</v>
      </c>
      <c r="F807" s="2"/>
      <c r="G807" s="15">
        <f ca="1">_xlfn.NORM.INV(H807,Normaal_Mu,Normaal_Sigma)</f>
        <v>2.3074627611702678</v>
      </c>
      <c r="H807" s="2">
        <f t="shared" ca="1" si="82"/>
        <v>8.9107951119676065E-2</v>
      </c>
      <c r="I807" s="2"/>
      <c r="J807" s="15">
        <f ca="1">-LN(K807) /NegExp_Labda</f>
        <v>0.79416519183098522</v>
      </c>
      <c r="K807" s="2">
        <f t="shared" ca="1" si="83"/>
        <v>0.85313878852465774</v>
      </c>
      <c r="L807" s="2"/>
      <c r="M807" s="17">
        <f ca="1">VLOOKUP(N807,$S$5:$T$105,2,TRUE)</f>
        <v>6</v>
      </c>
      <c r="N807" s="2">
        <f t="shared" ca="1" si="78"/>
        <v>0.62191523478488753</v>
      </c>
      <c r="O807" s="2"/>
      <c r="P807" s="31">
        <f t="shared" ca="1" si="79"/>
        <v>4.2941404106984882</v>
      </c>
      <c r="Q807" s="2"/>
      <c r="R807" s="2"/>
      <c r="S807" s="2"/>
      <c r="T807" s="2"/>
    </row>
    <row r="808" spans="1:20" x14ac:dyDescent="0.25">
      <c r="A808" s="32">
        <f ca="1">Uniform_A+B808*(Uniform_B-Uniform_A)</f>
        <v>3.0991599771782741</v>
      </c>
      <c r="B808" s="2">
        <f t="shared" ca="1" si="80"/>
        <v>0.30991599771782741</v>
      </c>
      <c r="C808" s="4"/>
      <c r="D808" s="5">
        <f ca="1">IF(E808&lt;(Driehoek_C-Driehoek_A)/(Driehoek_B-Driehoek_A),Driehoek_A+SQRT(E808*(Driehoek_B-Driehoek_A)*(Driehoek_C-Driehoek_A)),Driehoek_B-SQRT((1-E808)*(Driehoek_B-Driehoek_A)*(Driehoek_B-Driehoek_C)))</f>
        <v>6.3208381112361458</v>
      </c>
      <c r="E808" s="2">
        <f t="shared" ca="1" si="81"/>
        <v>0.79491690210843702</v>
      </c>
      <c r="F808" s="2"/>
      <c r="G808" s="15">
        <f ca="1">_xlfn.NORM.INV(H808,Normaal_Mu,Normaal_Sigma)</f>
        <v>7.9750691117081676</v>
      </c>
      <c r="H808" s="2">
        <f t="shared" ca="1" si="82"/>
        <v>0.93156315821792912</v>
      </c>
      <c r="I808" s="2"/>
      <c r="J808" s="15">
        <f ca="1">-LN(K808) /NegExp_Labda</f>
        <v>1.3354189449107716</v>
      </c>
      <c r="K808" s="2">
        <f t="shared" ca="1" si="83"/>
        <v>0.7656089191857175</v>
      </c>
      <c r="L808" s="2"/>
      <c r="M808" s="17">
        <f ca="1">VLOOKUP(N808,$S$5:$T$105,2,TRUE)</f>
        <v>6</v>
      </c>
      <c r="N808" s="2">
        <f t="shared" ca="1" si="78"/>
        <v>0.73978561716382651</v>
      </c>
      <c r="O808" s="2"/>
      <c r="P808" s="31">
        <f t="shared" ca="1" si="79"/>
        <v>4.9460972290066723</v>
      </c>
      <c r="Q808" s="2"/>
      <c r="R808" s="2"/>
      <c r="S808" s="2"/>
      <c r="T808" s="2"/>
    </row>
    <row r="809" spans="1:20" x14ac:dyDescent="0.25">
      <c r="A809" s="32">
        <f ca="1">Uniform_A+B809*(Uniform_B-Uniform_A)</f>
        <v>1.4757404030452259</v>
      </c>
      <c r="B809" s="2">
        <f t="shared" ca="1" si="80"/>
        <v>0.14757404030452259</v>
      </c>
      <c r="C809" s="4"/>
      <c r="D809" s="5">
        <f ca="1">IF(E809&lt;(Driehoek_C-Driehoek_A)/(Driehoek_B-Driehoek_A),Driehoek_A+SQRT(E809*(Driehoek_B-Driehoek_A)*(Driehoek_C-Driehoek_A)),Driehoek_B-SQRT((1-E809)*(Driehoek_B-Driehoek_A)*(Driehoek_B-Driehoek_C)))</f>
        <v>4.40080147711401</v>
      </c>
      <c r="E809" s="2">
        <f t="shared" ca="1" si="81"/>
        <v>0.3956392270595237</v>
      </c>
      <c r="F809" s="2"/>
      <c r="G809" s="15">
        <f ca="1">_xlfn.NORM.INV(H809,Normaal_Mu,Normaal_Sigma)</f>
        <v>2.6954498932653825</v>
      </c>
      <c r="H809" s="2">
        <f t="shared" ca="1" si="82"/>
        <v>0.12460403239663376</v>
      </c>
      <c r="I809" s="2"/>
      <c r="J809" s="15">
        <f ca="1">-LN(K809) /NegExp_Labda</f>
        <v>0.11887276954115937</v>
      </c>
      <c r="K809" s="2">
        <f t="shared" ca="1" si="83"/>
        <v>0.97650583436780747</v>
      </c>
      <c r="L809" s="2"/>
      <c r="M809" s="17">
        <f ca="1">VLOOKUP(N809,$S$5:$T$105,2,TRUE)</f>
        <v>5</v>
      </c>
      <c r="N809" s="2">
        <f t="shared" ca="1" si="78"/>
        <v>0.52656972810214131</v>
      </c>
      <c r="O809" s="2"/>
      <c r="P809" s="31">
        <f t="shared" ca="1" si="79"/>
        <v>2.7381729085931554</v>
      </c>
      <c r="Q809" s="2"/>
      <c r="R809" s="2"/>
      <c r="S809" s="2"/>
      <c r="T809" s="2"/>
    </row>
    <row r="810" spans="1:20" x14ac:dyDescent="0.25">
      <c r="A810" s="32">
        <f ca="1">Uniform_A+B810*(Uniform_B-Uniform_A)</f>
        <v>0.47771319908429755</v>
      </c>
      <c r="B810" s="2">
        <f t="shared" ca="1" si="80"/>
        <v>4.7771319908429755E-2</v>
      </c>
      <c r="C810" s="4"/>
      <c r="D810" s="5">
        <f ca="1">IF(E810&lt;(Driehoek_C-Driehoek_A)/(Driehoek_B-Driehoek_A),Driehoek_A+SQRT(E810*(Driehoek_B-Driehoek_A)*(Driehoek_C-Driehoek_A)),Driehoek_B-SQRT((1-E810)*(Driehoek_B-Driehoek_A)*(Driehoek_B-Driehoek_C)))</f>
        <v>5.1148981997793257</v>
      </c>
      <c r="E810" s="2">
        <f t="shared" ca="1" si="81"/>
        <v>0.56874240005491639</v>
      </c>
      <c r="F810" s="2"/>
      <c r="G810" s="15">
        <f ca="1">_xlfn.NORM.INV(H810,Normaal_Mu,Normaal_Sigma)</f>
        <v>4.4140303590939602</v>
      </c>
      <c r="H810" s="2">
        <f t="shared" ca="1" si="82"/>
        <v>0.38476687718142932</v>
      </c>
      <c r="I810" s="2"/>
      <c r="J810" s="15">
        <f ca="1">-LN(K810) /NegExp_Labda</f>
        <v>1.8218328956767926</v>
      </c>
      <c r="K810" s="2">
        <f t="shared" ca="1" si="83"/>
        <v>0.69463650881369943</v>
      </c>
      <c r="L810" s="2"/>
      <c r="M810" s="17">
        <f ca="1">VLOOKUP(N810,$S$5:$T$105,2,TRUE)</f>
        <v>8</v>
      </c>
      <c r="N810" s="2">
        <f t="shared" ca="1" si="78"/>
        <v>0.92457710523092163</v>
      </c>
      <c r="O810" s="2"/>
      <c r="P810" s="31">
        <f t="shared" ca="1" si="79"/>
        <v>3.9656949307268747</v>
      </c>
      <c r="Q810" s="2"/>
      <c r="R810" s="2"/>
      <c r="S810" s="2"/>
      <c r="T810" s="2"/>
    </row>
    <row r="811" spans="1:20" x14ac:dyDescent="0.25">
      <c r="A811" s="32">
        <f ca="1">Uniform_A+B811*(Uniform_B-Uniform_A)</f>
        <v>8.4513223719672723</v>
      </c>
      <c r="B811" s="2">
        <f t="shared" ca="1" si="80"/>
        <v>0.84513223719672714</v>
      </c>
      <c r="C811" s="4"/>
      <c r="D811" s="5">
        <f ca="1">IF(E811&lt;(Driehoek_C-Driehoek_A)/(Driehoek_B-Driehoek_A),Driehoek_A+SQRT(E811*(Driehoek_B-Driehoek_A)*(Driehoek_C-Driehoek_A)),Driehoek_B-SQRT((1-E811)*(Driehoek_B-Driehoek_A)*(Driehoek_B-Driehoek_C)))</f>
        <v>4.2091848950884936</v>
      </c>
      <c r="E811" s="2">
        <f t="shared" ca="1" si="81"/>
        <v>0.34423116087290717</v>
      </c>
      <c r="F811" s="2"/>
      <c r="G811" s="15">
        <f ca="1">_xlfn.NORM.INV(H811,Normaal_Mu,Normaal_Sigma)</f>
        <v>6.0346378686328777</v>
      </c>
      <c r="H811" s="2">
        <f t="shared" ca="1" si="82"/>
        <v>0.69753323065289319</v>
      </c>
      <c r="I811" s="2"/>
      <c r="J811" s="15">
        <f ca="1">-LN(K811) /NegExp_Labda</f>
        <v>1.4265701686127812</v>
      </c>
      <c r="K811" s="2">
        <f t="shared" ca="1" si="83"/>
        <v>0.75177813356056422</v>
      </c>
      <c r="L811" s="2"/>
      <c r="M811" s="17">
        <f ca="1">VLOOKUP(N811,$S$5:$T$105,2,TRUE)</f>
        <v>2</v>
      </c>
      <c r="N811" s="2">
        <f t="shared" ca="1" si="78"/>
        <v>7.9178026487987552E-2</v>
      </c>
      <c r="O811" s="2"/>
      <c r="P811" s="31">
        <f t="shared" ca="1" si="79"/>
        <v>4.4243430608602852</v>
      </c>
      <c r="Q811" s="2"/>
      <c r="R811" s="2"/>
      <c r="S811" s="2"/>
      <c r="T811" s="2"/>
    </row>
    <row r="812" spans="1:20" x14ac:dyDescent="0.25">
      <c r="A812" s="32">
        <f ca="1">Uniform_A+B812*(Uniform_B-Uniform_A)</f>
        <v>0.20903222491596929</v>
      </c>
      <c r="B812" s="2">
        <f t="shared" ca="1" si="80"/>
        <v>2.0903222491596929E-2</v>
      </c>
      <c r="C812" s="4"/>
      <c r="D812" s="5">
        <f ca="1">IF(E812&lt;(Driehoek_C-Driehoek_A)/(Driehoek_B-Driehoek_A),Driehoek_A+SQRT(E812*(Driehoek_B-Driehoek_A)*(Driehoek_C-Driehoek_A)),Driehoek_B-SQRT((1-E812)*(Driehoek_B-Driehoek_A)*(Driehoek_B-Driehoek_C)))</f>
        <v>4.9040160710701723</v>
      </c>
      <c r="E812" s="2">
        <f t="shared" ca="1" si="81"/>
        <v>0.52065473296995934</v>
      </c>
      <c r="F812" s="2"/>
      <c r="G812" s="15">
        <f ca="1">_xlfn.NORM.INV(H812,Normaal_Mu,Normaal_Sigma)</f>
        <v>4.9195713916279482</v>
      </c>
      <c r="H812" s="2">
        <f t="shared" ca="1" si="82"/>
        <v>0.48396113688194442</v>
      </c>
      <c r="I812" s="2"/>
      <c r="J812" s="15">
        <f ca="1">-LN(K812) /NegExp_Labda</f>
        <v>0.23891214051946996</v>
      </c>
      <c r="K812" s="2">
        <f t="shared" ca="1" si="83"/>
        <v>0.9533411847639377</v>
      </c>
      <c r="L812" s="2"/>
      <c r="M812" s="17">
        <f ca="1">VLOOKUP(N812,$S$5:$T$105,2,TRUE)</f>
        <v>2</v>
      </c>
      <c r="N812" s="2">
        <f t="shared" ca="1" si="78"/>
        <v>0.11824316372636112</v>
      </c>
      <c r="O812" s="2"/>
      <c r="P812" s="31">
        <f t="shared" ca="1" si="79"/>
        <v>2.4543063656267123</v>
      </c>
      <c r="Q812" s="2"/>
      <c r="R812" s="2"/>
      <c r="S812" s="2"/>
      <c r="T812" s="2"/>
    </row>
    <row r="813" spans="1:20" x14ac:dyDescent="0.25">
      <c r="A813" s="32">
        <f ca="1">Uniform_A+B813*(Uniform_B-Uniform_A)</f>
        <v>9.3933043418463598</v>
      </c>
      <c r="B813" s="2">
        <f t="shared" ca="1" si="80"/>
        <v>0.93933043418463591</v>
      </c>
      <c r="C813" s="4"/>
      <c r="D813" s="5">
        <f ca="1">IF(E813&lt;(Driehoek_C-Driehoek_A)/(Driehoek_B-Driehoek_A),Driehoek_A+SQRT(E813*(Driehoek_B-Driehoek_A)*(Driehoek_C-Driehoek_A)),Driehoek_B-SQRT((1-E813)*(Driehoek_B-Driehoek_A)*(Driehoek_B-Driehoek_C)))</f>
        <v>2.8736351488646288</v>
      </c>
      <c r="E813" s="2">
        <f t="shared" ca="1" si="81"/>
        <v>5.451702666655156E-2</v>
      </c>
      <c r="F813" s="2"/>
      <c r="G813" s="15">
        <f ca="1">_xlfn.NORM.INV(H813,Normaal_Mu,Normaal_Sigma)</f>
        <v>5.064072618992542</v>
      </c>
      <c r="H813" s="2">
        <f t="shared" ca="1" si="82"/>
        <v>0.51277845252089349</v>
      </c>
      <c r="I813" s="2"/>
      <c r="J813" s="15">
        <f ca="1">-LN(K813) /NegExp_Labda</f>
        <v>2.5630807346519862</v>
      </c>
      <c r="K813" s="2">
        <f t="shared" ca="1" si="83"/>
        <v>0.59892664731953671</v>
      </c>
      <c r="L813" s="2"/>
      <c r="M813" s="17">
        <f ca="1">VLOOKUP(N813,$S$5:$T$105,2,TRUE)</f>
        <v>3</v>
      </c>
      <c r="N813" s="2">
        <f t="shared" ca="1" si="78"/>
        <v>0.26363829430074781</v>
      </c>
      <c r="O813" s="2"/>
      <c r="P813" s="31">
        <f t="shared" ca="1" si="79"/>
        <v>4.5788185688711032</v>
      </c>
      <c r="Q813" s="2"/>
      <c r="R813" s="2"/>
      <c r="S813" s="2"/>
      <c r="T813" s="2"/>
    </row>
    <row r="814" spans="1:20" x14ac:dyDescent="0.25">
      <c r="A814" s="32">
        <f ca="1">Uniform_A+B814*(Uniform_B-Uniform_A)</f>
        <v>6.0092369320919552</v>
      </c>
      <c r="B814" s="2">
        <f t="shared" ca="1" si="80"/>
        <v>0.60092369320919548</v>
      </c>
      <c r="C814" s="4"/>
      <c r="D814" s="5">
        <f ca="1">IF(E814&lt;(Driehoek_C-Driehoek_A)/(Driehoek_B-Driehoek_A),Driehoek_A+SQRT(E814*(Driehoek_B-Driehoek_A)*(Driehoek_C-Driehoek_A)),Driehoek_B-SQRT((1-E814)*(Driehoek_B-Driehoek_A)*(Driehoek_B-Driehoek_C)))</f>
        <v>3.3547893283827106</v>
      </c>
      <c r="E814" s="2">
        <f t="shared" ca="1" si="81"/>
        <v>0.13110386602140545</v>
      </c>
      <c r="F814" s="2"/>
      <c r="G814" s="15">
        <f ca="1">_xlfn.NORM.INV(H814,Normaal_Mu,Normaal_Sigma)</f>
        <v>4.8955793981578264</v>
      </c>
      <c r="H814" s="2">
        <f t="shared" ca="1" si="82"/>
        <v>0.4791805625907819</v>
      </c>
      <c r="I814" s="2"/>
      <c r="J814" s="15">
        <f ca="1">-LN(K814) /NegExp_Labda</f>
        <v>5.1129330222865192</v>
      </c>
      <c r="K814" s="2">
        <f t="shared" ca="1" si="83"/>
        <v>0.35966342893845915</v>
      </c>
      <c r="L814" s="2"/>
      <c r="M814" s="17">
        <f ca="1">VLOOKUP(N814,$S$5:$T$105,2,TRUE)</f>
        <v>5</v>
      </c>
      <c r="N814" s="2">
        <f t="shared" ca="1" si="78"/>
        <v>0.50284866549241247</v>
      </c>
      <c r="O814" s="2"/>
      <c r="P814" s="31">
        <f t="shared" ca="1" si="79"/>
        <v>4.8745077361838032</v>
      </c>
      <c r="Q814" s="2"/>
      <c r="R814" s="2"/>
      <c r="S814" s="2"/>
      <c r="T814" s="2"/>
    </row>
    <row r="815" spans="1:20" x14ac:dyDescent="0.25">
      <c r="A815" s="32">
        <f ca="1">Uniform_A+B815*(Uniform_B-Uniform_A)</f>
        <v>7.40458275424586</v>
      </c>
      <c r="B815" s="2">
        <f t="shared" ca="1" si="80"/>
        <v>0.74045827542458598</v>
      </c>
      <c r="C815" s="4"/>
      <c r="D815" s="5">
        <f ca="1">IF(E815&lt;(Driehoek_C-Driehoek_A)/(Driehoek_B-Driehoek_A),Driehoek_A+SQRT(E815*(Driehoek_B-Driehoek_A)*(Driehoek_C-Driehoek_A)),Driehoek_B-SQRT((1-E815)*(Driehoek_B-Driehoek_A)*(Driehoek_B-Driehoek_C)))</f>
        <v>6.6071675971434463</v>
      </c>
      <c r="E815" s="2">
        <f t="shared" ca="1" si="81"/>
        <v>0.83641008833827801</v>
      </c>
      <c r="F815" s="2"/>
      <c r="G815" s="15">
        <f ca="1">_xlfn.NORM.INV(H815,Normaal_Mu,Normaal_Sigma)</f>
        <v>4.3246723853293743</v>
      </c>
      <c r="H815" s="2">
        <f t="shared" ca="1" si="82"/>
        <v>0.36780827597202359</v>
      </c>
      <c r="I815" s="2"/>
      <c r="J815" s="15">
        <f ca="1">-LN(K815) /NegExp_Labda</f>
        <v>4.7379728899841167</v>
      </c>
      <c r="K815" s="2">
        <f t="shared" ca="1" si="83"/>
        <v>0.38767241857191237</v>
      </c>
      <c r="L815" s="2"/>
      <c r="M815" s="17">
        <f ca="1">VLOOKUP(N815,$S$5:$T$105,2,TRUE)</f>
        <v>5</v>
      </c>
      <c r="N815" s="2">
        <f t="shared" ca="1" si="78"/>
        <v>0.47506014799337803</v>
      </c>
      <c r="O815" s="2"/>
      <c r="P815" s="31">
        <f t="shared" ca="1" si="79"/>
        <v>5.6148791253405594</v>
      </c>
      <c r="Q815" s="2"/>
      <c r="R815" s="2"/>
      <c r="S815" s="2"/>
      <c r="T815" s="2"/>
    </row>
    <row r="816" spans="1:20" x14ac:dyDescent="0.25">
      <c r="A816" s="32">
        <f ca="1">Uniform_A+B816*(Uniform_B-Uniform_A)</f>
        <v>4.6508631338516269</v>
      </c>
      <c r="B816" s="2">
        <f t="shared" ca="1" si="80"/>
        <v>0.46508631338516271</v>
      </c>
      <c r="C816" s="4"/>
      <c r="D816" s="5">
        <f ca="1">IF(E816&lt;(Driehoek_C-Driehoek_A)/(Driehoek_B-Driehoek_A),Driehoek_A+SQRT(E816*(Driehoek_B-Driehoek_A)*(Driehoek_C-Driehoek_A)),Driehoek_B-SQRT((1-E816)*(Driehoek_B-Driehoek_A)*(Driehoek_B-Driehoek_C)))</f>
        <v>3.5249079728309223</v>
      </c>
      <c r="E816" s="2">
        <f t="shared" ca="1" si="81"/>
        <v>0.16609602325737949</v>
      </c>
      <c r="F816" s="2"/>
      <c r="G816" s="15">
        <f ca="1">_xlfn.NORM.INV(H816,Normaal_Mu,Normaal_Sigma)</f>
        <v>3.8472742321895206</v>
      </c>
      <c r="H816" s="2">
        <f t="shared" ca="1" si="82"/>
        <v>0.28218496322371678</v>
      </c>
      <c r="I816" s="2"/>
      <c r="J816" s="15">
        <f ca="1">-LN(K816) /NegExp_Labda</f>
        <v>6.1169394447608409</v>
      </c>
      <c r="K816" s="2">
        <f t="shared" ca="1" si="83"/>
        <v>0.29423165228656167</v>
      </c>
      <c r="L816" s="2"/>
      <c r="M816" s="17">
        <f ca="1">VLOOKUP(N816,$S$5:$T$105,2,TRUE)</f>
        <v>5</v>
      </c>
      <c r="N816" s="2">
        <f t="shared" ca="1" si="78"/>
        <v>0.47432144150905486</v>
      </c>
      <c r="O816" s="2"/>
      <c r="P816" s="31">
        <f t="shared" ca="1" si="79"/>
        <v>4.627996956726582</v>
      </c>
      <c r="Q816" s="2"/>
      <c r="R816" s="2"/>
      <c r="S816" s="2"/>
      <c r="T816" s="2"/>
    </row>
    <row r="817" spans="1:20" x14ac:dyDescent="0.25">
      <c r="A817" s="32">
        <f ca="1">Uniform_A+B817*(Uniform_B-Uniform_A)</f>
        <v>7.6191497835617783</v>
      </c>
      <c r="B817" s="2">
        <f t="shared" ca="1" si="80"/>
        <v>0.76191497835617783</v>
      </c>
      <c r="C817" s="4"/>
      <c r="D817" s="5">
        <f ca="1">IF(E817&lt;(Driehoek_C-Driehoek_A)/(Driehoek_B-Driehoek_A),Driehoek_A+SQRT(E817*(Driehoek_B-Driehoek_A)*(Driehoek_C-Driehoek_A)),Driehoek_B-SQRT((1-E817)*(Driehoek_B-Driehoek_A)*(Driehoek_B-Driehoek_C)))</f>
        <v>4.7907608122005447</v>
      </c>
      <c r="E817" s="2">
        <f t="shared" ca="1" si="81"/>
        <v>0.49378015599695368</v>
      </c>
      <c r="F817" s="2"/>
      <c r="G817" s="15">
        <f ca="1">_xlfn.NORM.INV(H817,Normaal_Mu,Normaal_Sigma)</f>
        <v>2.2597488642554593</v>
      </c>
      <c r="H817" s="2">
        <f t="shared" ca="1" si="82"/>
        <v>8.5323853912399161E-2</v>
      </c>
      <c r="I817" s="2"/>
      <c r="J817" s="15">
        <f ca="1">-LN(K817) /NegExp_Labda</f>
        <v>0.3743544317196677</v>
      </c>
      <c r="K817" s="2">
        <f t="shared" ca="1" si="83"/>
        <v>0.92786327841519534</v>
      </c>
      <c r="L817" s="2"/>
      <c r="M817" s="17">
        <f ca="1">VLOOKUP(N817,$S$5:$T$105,2,TRUE)</f>
        <v>4</v>
      </c>
      <c r="N817" s="2">
        <f t="shared" ca="1" si="78"/>
        <v>0.28284645555162335</v>
      </c>
      <c r="O817" s="2"/>
      <c r="P817" s="31">
        <f t="shared" ca="1" si="79"/>
        <v>3.80880277834749</v>
      </c>
      <c r="Q817" s="2"/>
      <c r="R817" s="2"/>
      <c r="S817" s="2"/>
      <c r="T817" s="2"/>
    </row>
    <row r="818" spans="1:20" x14ac:dyDescent="0.25">
      <c r="A818" s="32">
        <f ca="1">Uniform_A+B818*(Uniform_B-Uniform_A)</f>
        <v>2.1167885645711459</v>
      </c>
      <c r="B818" s="2">
        <f t="shared" ca="1" si="80"/>
        <v>0.21167885645711459</v>
      </c>
      <c r="C818" s="4"/>
      <c r="D818" s="5">
        <f ca="1">IF(E818&lt;(Driehoek_C-Driehoek_A)/(Driehoek_B-Driehoek_A),Driehoek_A+SQRT(E818*(Driehoek_B-Driehoek_A)*(Driehoek_C-Driehoek_A)),Driehoek_B-SQRT((1-E818)*(Driehoek_B-Driehoek_A)*(Driehoek_B-Driehoek_C)))</f>
        <v>4.4648972488022078</v>
      </c>
      <c r="E818" s="2">
        <f t="shared" ca="1" si="81"/>
        <v>0.41236694388794914</v>
      </c>
      <c r="F818" s="2"/>
      <c r="G818" s="15">
        <f ca="1">_xlfn.NORM.INV(H818,Normaal_Mu,Normaal_Sigma)</f>
        <v>1.2443939769326482</v>
      </c>
      <c r="H818" s="2">
        <f t="shared" ca="1" si="82"/>
        <v>3.0204059073050904E-2</v>
      </c>
      <c r="I818" s="2"/>
      <c r="J818" s="15">
        <f ca="1">-LN(K818) /NegExp_Labda</f>
        <v>0.85443112153170553</v>
      </c>
      <c r="K818" s="2">
        <f t="shared" ca="1" si="83"/>
        <v>0.8429174715361033</v>
      </c>
      <c r="L818" s="2"/>
      <c r="M818" s="17">
        <f ca="1">VLOOKUP(N818,$S$5:$T$105,2,TRUE)</f>
        <v>10</v>
      </c>
      <c r="N818" s="2">
        <f t="shared" ca="1" si="78"/>
        <v>0.98412119434952272</v>
      </c>
      <c r="O818" s="2"/>
      <c r="P818" s="31">
        <f t="shared" ca="1" si="79"/>
        <v>3.7361021823675413</v>
      </c>
      <c r="Q818" s="2"/>
      <c r="R818" s="2"/>
      <c r="S818" s="2"/>
      <c r="T818" s="2"/>
    </row>
    <row r="819" spans="1:20" x14ac:dyDescent="0.25">
      <c r="A819" s="32">
        <f ca="1">Uniform_A+B819*(Uniform_B-Uniform_A)</f>
        <v>2.8230859575037002</v>
      </c>
      <c r="B819" s="2">
        <f t="shared" ca="1" si="80"/>
        <v>0.28230859575037004</v>
      </c>
      <c r="C819" s="4"/>
      <c r="D819" s="5">
        <f ca="1">IF(E819&lt;(Driehoek_C-Driehoek_A)/(Driehoek_B-Driehoek_A),Driehoek_A+SQRT(E819*(Driehoek_B-Driehoek_A)*(Driehoek_C-Driehoek_A)),Driehoek_B-SQRT((1-E819)*(Driehoek_B-Driehoek_A)*(Driehoek_B-Driehoek_C)))</f>
        <v>2.8643069705682804</v>
      </c>
      <c r="E819" s="2">
        <f t="shared" ca="1" si="81"/>
        <v>5.3359038526637037E-2</v>
      </c>
      <c r="F819" s="2"/>
      <c r="G819" s="15">
        <f ca="1">_xlfn.NORM.INV(H819,Normaal_Mu,Normaal_Sigma)</f>
        <v>7.5882536792729756</v>
      </c>
      <c r="H819" s="2">
        <f t="shared" ca="1" si="82"/>
        <v>0.9021891939402884</v>
      </c>
      <c r="I819" s="2"/>
      <c r="J819" s="15">
        <f ca="1">-LN(K819) /NegExp_Labda</f>
        <v>2.1995985453660665</v>
      </c>
      <c r="K819" s="2">
        <f t="shared" ca="1" si="83"/>
        <v>0.64408813344026328</v>
      </c>
      <c r="L819" s="2"/>
      <c r="M819" s="17">
        <f ca="1">VLOOKUP(N819,$S$5:$T$105,2,TRUE)</f>
        <v>6</v>
      </c>
      <c r="N819" s="2">
        <f t="shared" ca="1" si="78"/>
        <v>0.62326800284122841</v>
      </c>
      <c r="O819" s="2"/>
      <c r="P819" s="31">
        <f t="shared" ca="1" si="79"/>
        <v>4.2950490305422049</v>
      </c>
      <c r="Q819" s="2"/>
      <c r="R819" s="2"/>
      <c r="S819" s="2"/>
      <c r="T819" s="2"/>
    </row>
    <row r="820" spans="1:20" x14ac:dyDescent="0.25">
      <c r="A820" s="32">
        <f ca="1">Uniform_A+B820*(Uniform_B-Uniform_A)</f>
        <v>7.6082915343640867</v>
      </c>
      <c r="B820" s="2">
        <f t="shared" ca="1" si="80"/>
        <v>0.76082915343640867</v>
      </c>
      <c r="C820" s="4"/>
      <c r="D820" s="5">
        <f ca="1">IF(E820&lt;(Driehoek_C-Driehoek_A)/(Driehoek_B-Driehoek_A),Driehoek_A+SQRT(E820*(Driehoek_B-Driehoek_A)*(Driehoek_C-Driehoek_A)),Driehoek_B-SQRT((1-E820)*(Driehoek_B-Driehoek_A)*(Driehoek_B-Driehoek_C)))</f>
        <v>8.0132230847675245</v>
      </c>
      <c r="E820" s="2">
        <f t="shared" ca="1" si="81"/>
        <v>0.97217918055897945</v>
      </c>
      <c r="F820" s="2"/>
      <c r="G820" s="15">
        <f ca="1">_xlfn.NORM.INV(H820,Normaal_Mu,Normaal_Sigma)</f>
        <v>4.8305921747022884</v>
      </c>
      <c r="H820" s="2">
        <f t="shared" ca="1" si="82"/>
        <v>0.46624839265273477</v>
      </c>
      <c r="I820" s="2"/>
      <c r="J820" s="15">
        <f ca="1">-LN(K820) /NegExp_Labda</f>
        <v>6.2825448549402063</v>
      </c>
      <c r="K820" s="2">
        <f t="shared" ca="1" si="83"/>
        <v>0.28464600143482222</v>
      </c>
      <c r="L820" s="2"/>
      <c r="M820" s="17">
        <f ca="1">VLOOKUP(N820,$S$5:$T$105,2,TRUE)</f>
        <v>8</v>
      </c>
      <c r="N820" s="2">
        <f t="shared" ca="1" si="78"/>
        <v>0.88553937661972426</v>
      </c>
      <c r="O820" s="2"/>
      <c r="P820" s="31">
        <f t="shared" ca="1" si="79"/>
        <v>6.9469303297548208</v>
      </c>
      <c r="Q820" s="2"/>
      <c r="R820" s="2"/>
      <c r="S820" s="2"/>
      <c r="T820" s="2"/>
    </row>
    <row r="821" spans="1:20" x14ac:dyDescent="0.25">
      <c r="A821" s="32">
        <f ca="1">Uniform_A+B821*(Uniform_B-Uniform_A)</f>
        <v>7.4067039613420018</v>
      </c>
      <c r="B821" s="2">
        <f t="shared" ca="1" si="80"/>
        <v>0.74067039613420016</v>
      </c>
      <c r="C821" s="4"/>
      <c r="D821" s="5">
        <f ca="1">IF(E821&lt;(Driehoek_C-Driehoek_A)/(Driehoek_B-Driehoek_A),Driehoek_A+SQRT(E821*(Driehoek_B-Driehoek_A)*(Driehoek_C-Driehoek_A)),Driehoek_B-SQRT((1-E821)*(Driehoek_B-Driehoek_A)*(Driehoek_B-Driehoek_C)))</f>
        <v>8.0093498342522516</v>
      </c>
      <c r="E821" s="2">
        <f t="shared" ca="1" si="81"/>
        <v>0.97196034997439884</v>
      </c>
      <c r="F821" s="2"/>
      <c r="G821" s="15">
        <f ca="1">_xlfn.NORM.INV(H821,Normaal_Mu,Normaal_Sigma)</f>
        <v>7.7468929096079338</v>
      </c>
      <c r="H821" s="2">
        <f t="shared" ca="1" si="82"/>
        <v>0.91519320179288755</v>
      </c>
      <c r="I821" s="2"/>
      <c r="J821" s="15">
        <f ca="1">-LN(K821) /NegExp_Labda</f>
        <v>8.5888189946711755</v>
      </c>
      <c r="K821" s="2">
        <f t="shared" ca="1" si="83"/>
        <v>0.17946702387487201</v>
      </c>
      <c r="L821" s="2"/>
      <c r="M821" s="17">
        <f ca="1">VLOOKUP(N821,$S$5:$T$105,2,TRUE)</f>
        <v>6</v>
      </c>
      <c r="N821" s="2">
        <f t="shared" ca="1" si="78"/>
        <v>0.68707268301069335</v>
      </c>
      <c r="O821" s="2"/>
      <c r="P821" s="31">
        <f t="shared" ca="1" si="79"/>
        <v>7.5503531399746722</v>
      </c>
      <c r="Q821" s="2"/>
      <c r="R821" s="2"/>
      <c r="S821" s="2"/>
      <c r="T821" s="2"/>
    </row>
    <row r="822" spans="1:20" x14ac:dyDescent="0.25">
      <c r="A822" s="32">
        <f ca="1">Uniform_A+B822*(Uniform_B-Uniform_A)</f>
        <v>3.7448540448627856</v>
      </c>
      <c r="B822" s="2">
        <f t="shared" ca="1" si="80"/>
        <v>0.37448540448627854</v>
      </c>
      <c r="C822" s="4"/>
      <c r="D822" s="5">
        <f ca="1">IF(E822&lt;(Driehoek_C-Driehoek_A)/(Driehoek_B-Driehoek_A),Driehoek_A+SQRT(E822*(Driehoek_B-Driehoek_A)*(Driehoek_C-Driehoek_A)),Driehoek_B-SQRT((1-E822)*(Driehoek_B-Driehoek_A)*(Driehoek_B-Driehoek_C)))</f>
        <v>8.325815916275042</v>
      </c>
      <c r="E822" s="2">
        <f t="shared" ca="1" si="81"/>
        <v>0.98701359489291252</v>
      </c>
      <c r="F822" s="2"/>
      <c r="G822" s="15">
        <f ca="1">_xlfn.NORM.INV(H822,Normaal_Mu,Normaal_Sigma)</f>
        <v>6.3685372729179157</v>
      </c>
      <c r="H822" s="2">
        <f t="shared" ca="1" si="82"/>
        <v>0.75309722601105544</v>
      </c>
      <c r="I822" s="2"/>
      <c r="J822" s="15">
        <f ca="1">-LN(K822) /NegExp_Labda</f>
        <v>3.4582782981267139</v>
      </c>
      <c r="K822" s="2">
        <f t="shared" ca="1" si="83"/>
        <v>0.50074631690258642</v>
      </c>
      <c r="L822" s="2"/>
      <c r="M822" s="17">
        <f ca="1">VLOOKUP(N822,$S$5:$T$105,2,TRUE)</f>
        <v>7</v>
      </c>
      <c r="N822" s="2">
        <f t="shared" ca="1" si="78"/>
        <v>0.80489917966720215</v>
      </c>
      <c r="O822" s="2"/>
      <c r="P822" s="31">
        <f t="shared" ca="1" si="79"/>
        <v>5.7794971064364917</v>
      </c>
      <c r="Q822" s="2"/>
      <c r="R822" s="2"/>
      <c r="S822" s="2"/>
      <c r="T822" s="2"/>
    </row>
    <row r="823" spans="1:20" x14ac:dyDescent="0.25">
      <c r="A823" s="32">
        <f ca="1">Uniform_A+B823*(Uniform_B-Uniform_A)</f>
        <v>2.2640888197925779</v>
      </c>
      <c r="B823" s="2">
        <f t="shared" ca="1" si="80"/>
        <v>0.22640888197925779</v>
      </c>
      <c r="C823" s="4"/>
      <c r="D823" s="5">
        <f ca="1">IF(E823&lt;(Driehoek_C-Driehoek_A)/(Driehoek_B-Driehoek_A),Driehoek_A+SQRT(E823*(Driehoek_B-Driehoek_A)*(Driehoek_C-Driehoek_A)),Driehoek_B-SQRT((1-E823)*(Driehoek_B-Driehoek_A)*(Driehoek_B-Driehoek_C)))</f>
        <v>8.8136431961421202</v>
      </c>
      <c r="E823" s="2">
        <f t="shared" ca="1" si="81"/>
        <v>0.9990077469044536</v>
      </c>
      <c r="F823" s="2"/>
      <c r="G823" s="15">
        <f ca="1">_xlfn.NORM.INV(H823,Normaal_Mu,Normaal_Sigma)</f>
        <v>5.9886917812255858</v>
      </c>
      <c r="H823" s="2">
        <f t="shared" ca="1" si="82"/>
        <v>0.68946903959040318</v>
      </c>
      <c r="I823" s="2"/>
      <c r="J823" s="15">
        <f ca="1">-LN(K823) /NegExp_Labda</f>
        <v>6.6023335303918502</v>
      </c>
      <c r="K823" s="2">
        <f t="shared" ca="1" si="83"/>
        <v>0.26701065738512986</v>
      </c>
      <c r="L823" s="2"/>
      <c r="M823" s="17">
        <f ca="1">VLOOKUP(N823,$S$5:$T$105,2,TRUE)</f>
        <v>4</v>
      </c>
      <c r="N823" s="2">
        <f t="shared" ca="1" si="78"/>
        <v>0.28841822657003302</v>
      </c>
      <c r="O823" s="2"/>
      <c r="P823" s="31">
        <f t="shared" ca="1" si="79"/>
        <v>5.5337514655104263</v>
      </c>
      <c r="Q823" s="2"/>
      <c r="R823" s="2"/>
      <c r="S823" s="2"/>
      <c r="T823" s="2"/>
    </row>
    <row r="824" spans="1:20" x14ac:dyDescent="0.25">
      <c r="A824" s="32">
        <f ca="1">Uniform_A+B824*(Uniform_B-Uniform_A)</f>
        <v>4.0691064412891533</v>
      </c>
      <c r="B824" s="2">
        <f t="shared" ca="1" si="80"/>
        <v>0.40691064412891531</v>
      </c>
      <c r="C824" s="4"/>
      <c r="D824" s="5">
        <f ca="1">IF(E824&lt;(Driehoek_C-Driehoek_A)/(Driehoek_B-Driehoek_A),Driehoek_A+SQRT(E824*(Driehoek_B-Driehoek_A)*(Driehoek_C-Driehoek_A)),Driehoek_B-SQRT((1-E824)*(Driehoek_B-Driehoek_A)*(Driehoek_B-Driehoek_C)))</f>
        <v>3.9226657423361857</v>
      </c>
      <c r="E824" s="2">
        <f t="shared" ca="1" si="81"/>
        <v>0.26404596833951111</v>
      </c>
      <c r="F824" s="2"/>
      <c r="G824" s="15">
        <f ca="1">_xlfn.NORM.INV(H824,Normaal_Mu,Normaal_Sigma)</f>
        <v>3.6281589082403682</v>
      </c>
      <c r="H824" s="2">
        <f t="shared" ca="1" si="82"/>
        <v>0.24638160662318698</v>
      </c>
      <c r="I824" s="2"/>
      <c r="J824" s="15">
        <f ca="1">-LN(K824) /NegExp_Labda</f>
        <v>1.8661217349385468</v>
      </c>
      <c r="K824" s="2">
        <f t="shared" ca="1" si="83"/>
        <v>0.68851075020293262</v>
      </c>
      <c r="L824" s="2"/>
      <c r="M824" s="17">
        <f ca="1">VLOOKUP(N824,$S$5:$T$105,2,TRUE)</f>
        <v>7</v>
      </c>
      <c r="N824" s="2">
        <f t="shared" ca="1" si="78"/>
        <v>0.78917263436667529</v>
      </c>
      <c r="O824" s="2"/>
      <c r="P824" s="31">
        <f t="shared" ca="1" si="79"/>
        <v>4.097210565360851</v>
      </c>
      <c r="Q824" s="2"/>
      <c r="R824" s="2"/>
      <c r="S824" s="2"/>
      <c r="T824" s="2"/>
    </row>
    <row r="825" spans="1:20" x14ac:dyDescent="0.25">
      <c r="A825" s="32">
        <f ca="1">Uniform_A+B825*(Uniform_B-Uniform_A)</f>
        <v>7.3094260323100855</v>
      </c>
      <c r="B825" s="2">
        <f t="shared" ca="1" si="80"/>
        <v>0.73094260323100857</v>
      </c>
      <c r="C825" s="4"/>
      <c r="D825" s="5">
        <f ca="1">IF(E825&lt;(Driehoek_C-Driehoek_A)/(Driehoek_B-Driehoek_A),Driehoek_A+SQRT(E825*(Driehoek_B-Driehoek_A)*(Driehoek_C-Driehoek_A)),Driehoek_B-SQRT((1-E825)*(Driehoek_B-Driehoek_A)*(Driehoek_B-Driehoek_C)))</f>
        <v>4.2145554905107643</v>
      </c>
      <c r="E825" s="2">
        <f t="shared" ca="1" si="81"/>
        <v>0.34570059561712363</v>
      </c>
      <c r="F825" s="2"/>
      <c r="G825" s="15">
        <f ca="1">_xlfn.NORM.INV(H825,Normaal_Mu,Normaal_Sigma)</f>
        <v>3.4564283308577446</v>
      </c>
      <c r="H825" s="2">
        <f t="shared" ca="1" si="82"/>
        <v>0.2201206414620287</v>
      </c>
      <c r="I825" s="2"/>
      <c r="J825" s="15">
        <f ca="1">-LN(K825) /NegExp_Labda</f>
        <v>3.7588408778395248</v>
      </c>
      <c r="K825" s="2">
        <f t="shared" ca="1" si="83"/>
        <v>0.47153206372232515</v>
      </c>
      <c r="L825" s="2"/>
      <c r="M825" s="17">
        <f ca="1">VLOOKUP(N825,$S$5:$T$105,2,TRUE)</f>
        <v>4</v>
      </c>
      <c r="N825" s="2">
        <f t="shared" ca="1" si="78"/>
        <v>0.37376337482939692</v>
      </c>
      <c r="O825" s="2"/>
      <c r="P825" s="31">
        <f t="shared" ca="1" si="79"/>
        <v>4.5478501463036238</v>
      </c>
      <c r="Q825" s="2"/>
      <c r="R825" s="2"/>
      <c r="S825" s="2"/>
      <c r="T825" s="2"/>
    </row>
    <row r="826" spans="1:20" x14ac:dyDescent="0.25">
      <c r="A826" s="32">
        <f ca="1">Uniform_A+B826*(Uniform_B-Uniform_A)</f>
        <v>0.98666659787104427</v>
      </c>
      <c r="B826" s="2">
        <f t="shared" ca="1" si="80"/>
        <v>9.8666659787104427E-2</v>
      </c>
      <c r="C826" s="4"/>
      <c r="D826" s="5">
        <f ca="1">IF(E826&lt;(Driehoek_C-Driehoek_A)/(Driehoek_B-Driehoek_A),Driehoek_A+SQRT(E826*(Driehoek_B-Driehoek_A)*(Driehoek_C-Driehoek_A)),Driehoek_B-SQRT((1-E826)*(Driehoek_B-Driehoek_A)*(Driehoek_B-Driehoek_C)))</f>
        <v>3.8230680406608815</v>
      </c>
      <c r="E826" s="2">
        <f t="shared" ca="1" si="81"/>
        <v>0.2373983629199361</v>
      </c>
      <c r="F826" s="2"/>
      <c r="G826" s="15">
        <f ca="1">_xlfn.NORM.INV(H826,Normaal_Mu,Normaal_Sigma)</f>
        <v>4.7859699754816152</v>
      </c>
      <c r="H826" s="2">
        <f t="shared" ca="1" si="82"/>
        <v>0.45738853504396237</v>
      </c>
      <c r="I826" s="2"/>
      <c r="J826" s="15">
        <f ca="1">-LN(K826) /NegExp_Labda</f>
        <v>5.5157803114447974</v>
      </c>
      <c r="K826" s="2">
        <f t="shared" ca="1" si="83"/>
        <v>0.33182217790040669</v>
      </c>
      <c r="L826" s="2"/>
      <c r="M826" s="17">
        <f ca="1">VLOOKUP(N826,$S$5:$T$105,2,TRUE)</f>
        <v>4</v>
      </c>
      <c r="N826" s="2">
        <f t="shared" ca="1" si="78"/>
        <v>0.38999282094654641</v>
      </c>
      <c r="O826" s="2"/>
      <c r="P826" s="31">
        <f t="shared" ca="1" si="79"/>
        <v>3.8222969850916675</v>
      </c>
      <c r="Q826" s="2"/>
      <c r="R826" s="2"/>
      <c r="S826" s="2"/>
      <c r="T826" s="2"/>
    </row>
    <row r="827" spans="1:20" x14ac:dyDescent="0.25">
      <c r="A827" s="32">
        <f ca="1">Uniform_A+B827*(Uniform_B-Uniform_A)</f>
        <v>0.25369331900454539</v>
      </c>
      <c r="B827" s="2">
        <f t="shared" ca="1" si="80"/>
        <v>2.5369331900454539E-2</v>
      </c>
      <c r="C827" s="4"/>
      <c r="D827" s="5">
        <f ca="1">IF(E827&lt;(Driehoek_C-Driehoek_A)/(Driehoek_B-Driehoek_A),Driehoek_A+SQRT(E827*(Driehoek_B-Driehoek_A)*(Driehoek_C-Driehoek_A)),Driehoek_B-SQRT((1-E827)*(Driehoek_B-Driehoek_A)*(Driehoek_B-Driehoek_C)))</f>
        <v>4.2421649094753171</v>
      </c>
      <c r="E827" s="2">
        <f t="shared" ca="1" si="81"/>
        <v>0.35322872146777085</v>
      </c>
      <c r="F827" s="2"/>
      <c r="G827" s="15">
        <f ca="1">_xlfn.NORM.INV(H827,Normaal_Mu,Normaal_Sigma)</f>
        <v>5.325209783020683</v>
      </c>
      <c r="H827" s="2">
        <f t="shared" ca="1" si="82"/>
        <v>0.56458523230620905</v>
      </c>
      <c r="I827" s="2"/>
      <c r="J827" s="15">
        <f ca="1">-LN(K827) /NegExp_Labda</f>
        <v>4.845731197053345</v>
      </c>
      <c r="K827" s="2">
        <f t="shared" ca="1" si="83"/>
        <v>0.379406822458909</v>
      </c>
      <c r="L827" s="2"/>
      <c r="M827" s="17">
        <f ca="1">VLOOKUP(N827,$S$5:$T$105,2,TRUE)</f>
        <v>6</v>
      </c>
      <c r="N827" s="2">
        <f t="shared" ca="1" si="78"/>
        <v>0.6216538536547459</v>
      </c>
      <c r="O827" s="2"/>
      <c r="P827" s="31">
        <f t="shared" ca="1" si="79"/>
        <v>4.133359841710778</v>
      </c>
      <c r="Q827" s="2"/>
      <c r="R827" s="2"/>
      <c r="S827" s="2"/>
      <c r="T827" s="2"/>
    </row>
    <row r="828" spans="1:20" x14ac:dyDescent="0.25">
      <c r="A828" s="32">
        <f ca="1">Uniform_A+B828*(Uniform_B-Uniform_A)</f>
        <v>1.5593579868740448</v>
      </c>
      <c r="B828" s="2">
        <f t="shared" ca="1" si="80"/>
        <v>0.15593579868740448</v>
      </c>
      <c r="C828" s="4"/>
      <c r="D828" s="5">
        <f ca="1">IF(E828&lt;(Driehoek_C-Driehoek_A)/(Driehoek_B-Driehoek_A),Driehoek_A+SQRT(E828*(Driehoek_B-Driehoek_A)*(Driehoek_C-Driehoek_A)),Driehoek_B-SQRT((1-E828)*(Driehoek_B-Driehoek_A)*(Driehoek_B-Driehoek_C)))</f>
        <v>5.2551730470188218</v>
      </c>
      <c r="E828" s="2">
        <f t="shared" ca="1" si="81"/>
        <v>0.59932203120644867</v>
      </c>
      <c r="F828" s="2"/>
      <c r="G828" s="15">
        <f ca="1">_xlfn.NORM.INV(H828,Normaal_Mu,Normaal_Sigma)</f>
        <v>2.9499185932199268</v>
      </c>
      <c r="H828" s="2">
        <f t="shared" ca="1" si="82"/>
        <v>0.1526719911794</v>
      </c>
      <c r="I828" s="2"/>
      <c r="J828" s="15">
        <f ca="1">-LN(K828) /NegExp_Labda</f>
        <v>0.3092667174504109</v>
      </c>
      <c r="K828" s="2">
        <f t="shared" ca="1" si="83"/>
        <v>0.94002073684305387</v>
      </c>
      <c r="L828" s="2"/>
      <c r="M828" s="17">
        <f ca="1">VLOOKUP(N828,$S$5:$T$105,2,TRUE)</f>
        <v>1</v>
      </c>
      <c r="N828" s="2">
        <f t="shared" ca="1" si="78"/>
        <v>2.4710217900943299E-2</v>
      </c>
      <c r="O828" s="2"/>
      <c r="P828" s="31">
        <f t="shared" ca="1" si="79"/>
        <v>2.2147432689126409</v>
      </c>
      <c r="Q828" s="2"/>
      <c r="R828" s="2"/>
      <c r="S828" s="2"/>
      <c r="T828" s="2"/>
    </row>
    <row r="829" spans="1:20" x14ac:dyDescent="0.25">
      <c r="A829" s="32">
        <f ca="1">Uniform_A+B829*(Uniform_B-Uniform_A)</f>
        <v>6.6008448311405052</v>
      </c>
      <c r="B829" s="2">
        <f t="shared" ca="1" si="80"/>
        <v>0.66008448311405055</v>
      </c>
      <c r="C829" s="4"/>
      <c r="D829" s="5">
        <f ca="1">IF(E829&lt;(Driehoek_C-Driehoek_A)/(Driehoek_B-Driehoek_A),Driehoek_A+SQRT(E829*(Driehoek_B-Driehoek_A)*(Driehoek_C-Driehoek_A)),Driehoek_B-SQRT((1-E829)*(Driehoek_B-Driehoek_A)*(Driehoek_B-Driehoek_C)))</f>
        <v>5.7317931899431276</v>
      </c>
      <c r="E829" s="2">
        <f t="shared" ca="1" si="81"/>
        <v>0.69482354990565376</v>
      </c>
      <c r="F829" s="2"/>
      <c r="G829" s="15">
        <f ca="1">_xlfn.NORM.INV(H829,Normaal_Mu,Normaal_Sigma)</f>
        <v>4.5730124544055215</v>
      </c>
      <c r="H829" s="2">
        <f t="shared" ca="1" si="82"/>
        <v>0.41547092287534382</v>
      </c>
      <c r="I829" s="2"/>
      <c r="J829" s="15">
        <f ca="1">-LN(K829) /NegExp_Labda</f>
        <v>8.1231971000574497</v>
      </c>
      <c r="K829" s="2">
        <f t="shared" ca="1" si="83"/>
        <v>0.19698269041633942</v>
      </c>
      <c r="L829" s="2"/>
      <c r="M829" s="17">
        <f ca="1">VLOOKUP(N829,$S$5:$T$105,2,TRUE)</f>
        <v>7</v>
      </c>
      <c r="N829" s="2">
        <f t="shared" ca="1" si="78"/>
        <v>0.83224325715560377</v>
      </c>
      <c r="O829" s="2"/>
      <c r="P829" s="31">
        <f t="shared" ca="1" si="79"/>
        <v>6.4057695151093217</v>
      </c>
      <c r="Q829" s="2"/>
      <c r="R829" s="2"/>
      <c r="S829" s="2"/>
      <c r="T829" s="2"/>
    </row>
    <row r="830" spans="1:20" x14ac:dyDescent="0.25">
      <c r="A830" s="32">
        <f ca="1">Uniform_A+B830*(Uniform_B-Uniform_A)</f>
        <v>6.008795420559558</v>
      </c>
      <c r="B830" s="2">
        <f t="shared" ca="1" si="80"/>
        <v>0.60087954205595584</v>
      </c>
      <c r="C830" s="4"/>
      <c r="D830" s="5">
        <f ca="1">IF(E830&lt;(Driehoek_C-Driehoek_A)/(Driehoek_B-Driehoek_A),Driehoek_A+SQRT(E830*(Driehoek_B-Driehoek_A)*(Driehoek_C-Driehoek_A)),Driehoek_B-SQRT((1-E830)*(Driehoek_B-Driehoek_A)*(Driehoek_B-Driehoek_C)))</f>
        <v>5.8844026689233955</v>
      </c>
      <c r="E830" s="2">
        <f t="shared" ca="1" si="81"/>
        <v>0.72265866487395247</v>
      </c>
      <c r="F830" s="2"/>
      <c r="G830" s="15">
        <f ca="1">_xlfn.NORM.INV(H830,Normaal_Mu,Normaal_Sigma)</f>
        <v>3.0557673217133052</v>
      </c>
      <c r="H830" s="2">
        <f t="shared" ca="1" si="82"/>
        <v>0.16549633723766544</v>
      </c>
      <c r="I830" s="2"/>
      <c r="J830" s="15">
        <f ca="1">-LN(K830) /NegExp_Labda</f>
        <v>1.933745207756832</v>
      </c>
      <c r="K830" s="2">
        <f t="shared" ca="1" si="83"/>
        <v>0.67926153996071659</v>
      </c>
      <c r="L830" s="2"/>
      <c r="M830" s="17">
        <f ca="1">VLOOKUP(N830,$S$5:$T$105,2,TRUE)</f>
        <v>2</v>
      </c>
      <c r="N830" s="2">
        <f t="shared" ca="1" si="78"/>
        <v>5.5391201221978714E-2</v>
      </c>
      <c r="O830" s="2"/>
      <c r="P830" s="31">
        <f t="shared" ca="1" si="79"/>
        <v>3.7765421237906183</v>
      </c>
      <c r="Q830" s="2"/>
      <c r="R830" s="2"/>
      <c r="S830" s="2"/>
      <c r="T830" s="2"/>
    </row>
    <row r="831" spans="1:20" x14ac:dyDescent="0.25">
      <c r="A831" s="32">
        <f ca="1">Uniform_A+B831*(Uniform_B-Uniform_A)</f>
        <v>0.63928415275846584</v>
      </c>
      <c r="B831" s="2">
        <f t="shared" ca="1" si="80"/>
        <v>6.3928415275846584E-2</v>
      </c>
      <c r="C831" s="4"/>
      <c r="D831" s="5">
        <f ca="1">IF(E831&lt;(Driehoek_C-Driehoek_A)/(Driehoek_B-Driehoek_A),Driehoek_A+SQRT(E831*(Driehoek_B-Driehoek_A)*(Driehoek_C-Driehoek_A)),Driehoek_B-SQRT((1-E831)*(Driehoek_B-Driehoek_A)*(Driehoek_B-Driehoek_C)))</f>
        <v>4.83141977589794</v>
      </c>
      <c r="E831" s="2">
        <f t="shared" ca="1" si="81"/>
        <v>0.50351254043500637</v>
      </c>
      <c r="F831" s="2"/>
      <c r="G831" s="15">
        <f ca="1">_xlfn.NORM.INV(H831,Normaal_Mu,Normaal_Sigma)</f>
        <v>2.0126479993302606</v>
      </c>
      <c r="H831" s="2">
        <f t="shared" ca="1" si="82"/>
        <v>6.7630162160245311E-2</v>
      </c>
      <c r="I831" s="2"/>
      <c r="J831" s="15">
        <f ca="1">-LN(K831) /NegExp_Labda</f>
        <v>2.0401220359444086</v>
      </c>
      <c r="K831" s="2">
        <f t="shared" ca="1" si="83"/>
        <v>0.66496264875537003</v>
      </c>
      <c r="L831" s="2"/>
      <c r="M831" s="17">
        <f ca="1">VLOOKUP(N831,$S$5:$T$105,2,TRUE)</f>
        <v>4</v>
      </c>
      <c r="N831" s="2">
        <f t="shared" ca="1" si="78"/>
        <v>0.35195865344053889</v>
      </c>
      <c r="O831" s="2"/>
      <c r="P831" s="31">
        <f t="shared" ca="1" si="79"/>
        <v>2.7046947927862148</v>
      </c>
      <c r="Q831" s="2"/>
      <c r="R831" s="2"/>
      <c r="S831" s="2"/>
      <c r="T831" s="2"/>
    </row>
    <row r="832" spans="1:20" x14ac:dyDescent="0.25">
      <c r="A832" s="32">
        <f ca="1">Uniform_A+B832*(Uniform_B-Uniform_A)</f>
        <v>7.4377793103427674</v>
      </c>
      <c r="B832" s="2">
        <f t="shared" ca="1" si="80"/>
        <v>0.7437779310342767</v>
      </c>
      <c r="C832" s="4"/>
      <c r="D832" s="5">
        <f ca="1">IF(E832&lt;(Driehoek_C-Driehoek_A)/(Driehoek_B-Driehoek_A),Driehoek_A+SQRT(E832*(Driehoek_B-Driehoek_A)*(Driehoek_C-Driehoek_A)),Driehoek_B-SQRT((1-E832)*(Driehoek_B-Driehoek_A)*(Driehoek_B-Driehoek_C)))</f>
        <v>5.6537933305033334</v>
      </c>
      <c r="E832" s="2">
        <f t="shared" ca="1" si="81"/>
        <v>0.6800828835718864</v>
      </c>
      <c r="F832" s="2"/>
      <c r="G832" s="15">
        <f ca="1">_xlfn.NORM.INV(H832,Normaal_Mu,Normaal_Sigma)</f>
        <v>6.110485107799442</v>
      </c>
      <c r="H832" s="2">
        <f t="shared" ca="1" si="82"/>
        <v>0.71063561708882272</v>
      </c>
      <c r="I832" s="2"/>
      <c r="J832" s="15">
        <f ca="1">-LN(K832) /NegExp_Labda</f>
        <v>2.0699702414361911</v>
      </c>
      <c r="K832" s="2">
        <f t="shared" ca="1" si="83"/>
        <v>0.66100488536541691</v>
      </c>
      <c r="L832" s="2"/>
      <c r="M832" s="17">
        <f ca="1">VLOOKUP(N832,$S$5:$T$105,2,TRUE)</f>
        <v>3</v>
      </c>
      <c r="N832" s="2">
        <f t="shared" ca="1" si="78"/>
        <v>0.13906820314206636</v>
      </c>
      <c r="O832" s="2"/>
      <c r="P832" s="31">
        <f t="shared" ca="1" si="79"/>
        <v>4.8544055980163474</v>
      </c>
      <c r="Q832" s="2"/>
      <c r="R832" s="2"/>
      <c r="S832" s="2"/>
      <c r="T832" s="2"/>
    </row>
    <row r="833" spans="1:20" x14ac:dyDescent="0.25">
      <c r="A833" s="32">
        <f ca="1">Uniform_A+B833*(Uniform_B-Uniform_A)</f>
        <v>0.76120901030855004</v>
      </c>
      <c r="B833" s="2">
        <f t="shared" ca="1" si="80"/>
        <v>7.6120901030855004E-2</v>
      </c>
      <c r="C833" s="4"/>
      <c r="D833" s="5">
        <f ca="1">IF(E833&lt;(Driehoek_C-Driehoek_A)/(Driehoek_B-Driehoek_A),Driehoek_A+SQRT(E833*(Driehoek_B-Driehoek_A)*(Driehoek_C-Driehoek_A)),Driehoek_B-SQRT((1-E833)*(Driehoek_B-Driehoek_A)*(Driehoek_B-Driehoek_C)))</f>
        <v>6.5269916866210025</v>
      </c>
      <c r="E833" s="2">
        <f t="shared" ca="1" si="81"/>
        <v>0.82526371091309614</v>
      </c>
      <c r="F833" s="2"/>
      <c r="G833" s="15">
        <f ca="1">_xlfn.NORM.INV(H833,Normaal_Mu,Normaal_Sigma)</f>
        <v>0.66641480938148501</v>
      </c>
      <c r="H833" s="2">
        <f t="shared" ca="1" si="82"/>
        <v>1.5125336157543412E-2</v>
      </c>
      <c r="I833" s="2"/>
      <c r="J833" s="15">
        <f ca="1">-LN(K833) /NegExp_Labda</f>
        <v>1.8212527645982304</v>
      </c>
      <c r="K833" s="2">
        <f t="shared" ca="1" si="83"/>
        <v>0.69471710953492072</v>
      </c>
      <c r="L833" s="2"/>
      <c r="M833" s="17">
        <f ca="1">VLOOKUP(N833,$S$5:$T$105,2,TRUE)</f>
        <v>3</v>
      </c>
      <c r="N833" s="2">
        <f t="shared" ca="1" si="78"/>
        <v>0.25531209214401096</v>
      </c>
      <c r="O833" s="2"/>
      <c r="P833" s="31">
        <f t="shared" ca="1" si="79"/>
        <v>2.5551736541818535</v>
      </c>
      <c r="Q833" s="2"/>
      <c r="R833" s="2"/>
      <c r="S833" s="2"/>
      <c r="T833" s="2"/>
    </row>
    <row r="834" spans="1:20" x14ac:dyDescent="0.25">
      <c r="A834" s="32">
        <f ca="1">Uniform_A+B834*(Uniform_B-Uniform_A)</f>
        <v>2.5015985470379833</v>
      </c>
      <c r="B834" s="2">
        <f t="shared" ca="1" si="80"/>
        <v>0.25015985470379831</v>
      </c>
      <c r="C834" s="4"/>
      <c r="D834" s="5">
        <f ca="1">IF(E834&lt;(Driehoek_C-Driehoek_A)/(Driehoek_B-Driehoek_A),Driehoek_A+SQRT(E834*(Driehoek_B-Driehoek_A)*(Driehoek_C-Driehoek_A)),Driehoek_B-SQRT((1-E834)*(Driehoek_B-Driehoek_A)*(Driehoek_B-Driehoek_C)))</f>
        <v>5.4052186653802963</v>
      </c>
      <c r="E834" s="2">
        <f t="shared" ca="1" si="81"/>
        <v>0.63078706160770803</v>
      </c>
      <c r="F834" s="2"/>
      <c r="G834" s="15">
        <f ca="1">_xlfn.NORM.INV(H834,Normaal_Mu,Normaal_Sigma)</f>
        <v>3.3998953001578895</v>
      </c>
      <c r="H834" s="2">
        <f t="shared" ca="1" si="82"/>
        <v>0.21184023357104331</v>
      </c>
      <c r="I834" s="2"/>
      <c r="J834" s="15">
        <f ca="1">-LN(K834) /NegExp_Labda</f>
        <v>0.3200992561813239</v>
      </c>
      <c r="K834" s="2">
        <f t="shared" ca="1" si="83"/>
        <v>0.93798637915668559</v>
      </c>
      <c r="L834" s="2"/>
      <c r="M834" s="17">
        <f ca="1">VLOOKUP(N834,$S$5:$T$105,2,TRUE)</f>
        <v>5</v>
      </c>
      <c r="N834" s="2">
        <f t="shared" ca="1" si="78"/>
        <v>0.44255842548956703</v>
      </c>
      <c r="O834" s="2"/>
      <c r="P834" s="31">
        <f t="shared" ca="1" si="79"/>
        <v>3.3253623537514985</v>
      </c>
      <c r="Q834" s="2"/>
      <c r="R834" s="2"/>
      <c r="S834" s="2"/>
      <c r="T834" s="2"/>
    </row>
    <row r="835" spans="1:20" x14ac:dyDescent="0.25">
      <c r="A835" s="32">
        <f ca="1">Uniform_A+B835*(Uniform_B-Uniform_A)</f>
        <v>7.9495389247598851</v>
      </c>
      <c r="B835" s="2">
        <f t="shared" ca="1" si="80"/>
        <v>0.79495389247598847</v>
      </c>
      <c r="C835" s="4"/>
      <c r="D835" s="5">
        <f ca="1">IF(E835&lt;(Driehoek_C-Driehoek_A)/(Driehoek_B-Driehoek_A),Driehoek_A+SQRT(E835*(Driehoek_B-Driehoek_A)*(Driehoek_C-Driehoek_A)),Driehoek_B-SQRT((1-E835)*(Driehoek_B-Driehoek_A)*(Driehoek_B-Driehoek_C)))</f>
        <v>4.7252219886704179</v>
      </c>
      <c r="E835" s="2">
        <f t="shared" ca="1" si="81"/>
        <v>0.47789351296723148</v>
      </c>
      <c r="F835" s="2"/>
      <c r="G835" s="15">
        <f ca="1">_xlfn.NORM.INV(H835,Normaal_Mu,Normaal_Sigma)</f>
        <v>4.8578185552360056</v>
      </c>
      <c r="H835" s="2">
        <f t="shared" ca="1" si="82"/>
        <v>0.47166277597806316</v>
      </c>
      <c r="I835" s="2"/>
      <c r="J835" s="15">
        <f ca="1">-LN(K835) /NegExp_Labda</f>
        <v>2.8177214037872949</v>
      </c>
      <c r="K835" s="2">
        <f t="shared" ca="1" si="83"/>
        <v>0.5691881220634466</v>
      </c>
      <c r="L835" s="2"/>
      <c r="M835" s="17">
        <f ca="1">VLOOKUP(N835,$S$5:$T$105,2,TRUE)</f>
        <v>2</v>
      </c>
      <c r="N835" s="2">
        <f t="shared" ca="1" si="78"/>
        <v>9.5333564129859494E-2</v>
      </c>
      <c r="O835" s="2"/>
      <c r="P835" s="31">
        <f t="shared" ca="1" si="79"/>
        <v>4.4700601744907207</v>
      </c>
      <c r="Q835" s="2"/>
      <c r="R835" s="2"/>
      <c r="S835" s="2"/>
      <c r="T835" s="2"/>
    </row>
    <row r="836" spans="1:20" x14ac:dyDescent="0.25">
      <c r="A836" s="32">
        <f ca="1">Uniform_A+B836*(Uniform_B-Uniform_A)</f>
        <v>3.8360876948084774</v>
      </c>
      <c r="B836" s="2">
        <f t="shared" ca="1" si="80"/>
        <v>0.38360876948084777</v>
      </c>
      <c r="C836" s="4"/>
      <c r="D836" s="5">
        <f ca="1">IF(E836&lt;(Driehoek_C-Driehoek_A)/(Driehoek_B-Driehoek_A),Driehoek_A+SQRT(E836*(Driehoek_B-Driehoek_A)*(Driehoek_C-Driehoek_A)),Driehoek_B-SQRT((1-E836)*(Driehoek_B-Driehoek_A)*(Driehoek_B-Driehoek_C)))</f>
        <v>8.5364679794014631</v>
      </c>
      <c r="E836" s="2">
        <f t="shared" ca="1" si="81"/>
        <v>0.99386108759656677</v>
      </c>
      <c r="F836" s="2"/>
      <c r="G836" s="15">
        <f ca="1">_xlfn.NORM.INV(H836,Normaal_Mu,Normaal_Sigma)</f>
        <v>5.6607966015735105</v>
      </c>
      <c r="H836" s="2">
        <f t="shared" ca="1" si="82"/>
        <v>0.62945048735442866</v>
      </c>
      <c r="I836" s="2"/>
      <c r="J836" s="15">
        <f ca="1">-LN(K836) /NegExp_Labda</f>
        <v>0.94791900026253428</v>
      </c>
      <c r="K836" s="2">
        <f t="shared" ca="1" si="83"/>
        <v>0.82730338592534758</v>
      </c>
      <c r="L836" s="2"/>
      <c r="M836" s="17">
        <f ca="1">VLOOKUP(N836,$S$5:$T$105,2,TRUE)</f>
        <v>7</v>
      </c>
      <c r="N836" s="2">
        <f t="shared" ca="1" si="78"/>
        <v>0.80551474716043403</v>
      </c>
      <c r="O836" s="2"/>
      <c r="P836" s="31">
        <f t="shared" ca="1" si="79"/>
        <v>5.1962542552091966</v>
      </c>
      <c r="Q836" s="2"/>
      <c r="R836" s="2"/>
      <c r="S836" s="2"/>
      <c r="T836" s="2"/>
    </row>
    <row r="837" spans="1:20" x14ac:dyDescent="0.25">
      <c r="A837" s="32">
        <f ca="1">Uniform_A+B837*(Uniform_B-Uniform_A)</f>
        <v>9.2921245482624322</v>
      </c>
      <c r="B837" s="2">
        <f t="shared" ca="1" si="80"/>
        <v>0.92921245482624326</v>
      </c>
      <c r="C837" s="4"/>
      <c r="D837" s="5">
        <f ca="1">IF(E837&lt;(Driehoek_C-Driehoek_A)/(Driehoek_B-Driehoek_A),Driehoek_A+SQRT(E837*(Driehoek_B-Driehoek_A)*(Driehoek_C-Driehoek_A)),Driehoek_B-SQRT((1-E837)*(Driehoek_B-Driehoek_A)*(Driehoek_B-Driehoek_C)))</f>
        <v>5.3450432706831652</v>
      </c>
      <c r="E837" s="2">
        <f t="shared" ca="1" si="81"/>
        <v>0.61832260876633105</v>
      </c>
      <c r="F837" s="2"/>
      <c r="G837" s="15">
        <f ca="1">_xlfn.NORM.INV(H837,Normaal_Mu,Normaal_Sigma)</f>
        <v>5.5308394649275989</v>
      </c>
      <c r="H837" s="2">
        <f t="shared" ca="1" si="82"/>
        <v>0.60465693159449629</v>
      </c>
      <c r="I837" s="2"/>
      <c r="J837" s="15">
        <f ca="1">-LN(K837) /NegExp_Labda</f>
        <v>0.65039164044035047</v>
      </c>
      <c r="K837" s="2">
        <f t="shared" ca="1" si="83"/>
        <v>0.87802665407792868</v>
      </c>
      <c r="L837" s="2"/>
      <c r="M837" s="17">
        <f ca="1">VLOOKUP(N837,$S$5:$T$105,2,TRUE)</f>
        <v>3</v>
      </c>
      <c r="N837" s="2">
        <f t="shared" ref="N837:N900" ca="1" si="84">RAND()</f>
        <v>0.18216054011391847</v>
      </c>
      <c r="O837" s="2"/>
      <c r="P837" s="31">
        <f t="shared" ref="P837:P900" ca="1" si="85">SUM(A837,D837,G837,J837,M837)/5</f>
        <v>4.7636797848627088</v>
      </c>
      <c r="Q837" s="2"/>
      <c r="R837" s="2"/>
      <c r="S837" s="2"/>
      <c r="T837" s="2"/>
    </row>
    <row r="838" spans="1:20" x14ac:dyDescent="0.25">
      <c r="A838" s="32">
        <f ca="1">Uniform_A+B838*(Uniform_B-Uniform_A)</f>
        <v>4.7793078340006758</v>
      </c>
      <c r="B838" s="2">
        <f t="shared" ref="B838:B901" ca="1" si="86">RAND()</f>
        <v>0.47793078340006756</v>
      </c>
      <c r="C838" s="4"/>
      <c r="D838" s="5">
        <f ca="1">IF(E838&lt;(Driehoek_C-Driehoek_A)/(Driehoek_B-Driehoek_A),Driehoek_A+SQRT(E838*(Driehoek_B-Driehoek_A)*(Driehoek_C-Driehoek_A)),Driehoek_B-SQRT((1-E838)*(Driehoek_B-Driehoek_A)*(Driehoek_B-Driehoek_C)))</f>
        <v>6.079342522685133</v>
      </c>
      <c r="E838" s="2">
        <f t="shared" ref="E838:E901" ca="1" si="87">RAND()</f>
        <v>0.75627885429156461</v>
      </c>
      <c r="F838" s="2"/>
      <c r="G838" s="15">
        <f ca="1">_xlfn.NORM.INV(H838,Normaal_Mu,Normaal_Sigma)</f>
        <v>6.1740831876045865</v>
      </c>
      <c r="H838" s="2">
        <f t="shared" ref="H838:H901" ca="1" si="88">RAND()</f>
        <v>0.72141211390093585</v>
      </c>
      <c r="I838" s="2"/>
      <c r="J838" s="15">
        <f ca="1">-LN(K838) /NegExp_Labda</f>
        <v>0.94155432874022371</v>
      </c>
      <c r="K838" s="2">
        <f t="shared" ref="K838:K901" ca="1" si="89">RAND()</f>
        <v>0.82835715933535981</v>
      </c>
      <c r="L838" s="2"/>
      <c r="M838" s="17">
        <f ca="1">VLOOKUP(N838,$S$5:$T$105,2,TRUE)</f>
        <v>3</v>
      </c>
      <c r="N838" s="2">
        <f t="shared" ca="1" si="84"/>
        <v>0.23065009734687647</v>
      </c>
      <c r="O838" s="2"/>
      <c r="P838" s="31">
        <f t="shared" ca="1" si="85"/>
        <v>4.1948575746061234</v>
      </c>
      <c r="Q838" s="2"/>
      <c r="R838" s="2"/>
      <c r="S838" s="2"/>
      <c r="T838" s="2"/>
    </row>
    <row r="839" spans="1:20" x14ac:dyDescent="0.25">
      <c r="A839" s="32">
        <f ca="1">Uniform_A+B839*(Uniform_B-Uniform_A)</f>
        <v>5.1766201235364671</v>
      </c>
      <c r="B839" s="2">
        <f t="shared" ca="1" si="86"/>
        <v>0.51766201235364673</v>
      </c>
      <c r="C839" s="4"/>
      <c r="D839" s="5">
        <f ca="1">IF(E839&lt;(Driehoek_C-Driehoek_A)/(Driehoek_B-Driehoek_A),Driehoek_A+SQRT(E839*(Driehoek_B-Driehoek_A)*(Driehoek_C-Driehoek_A)),Driehoek_B-SQRT((1-E839)*(Driehoek_B-Driehoek_A)*(Driehoek_B-Driehoek_C)))</f>
        <v>4.5424323631421029</v>
      </c>
      <c r="E839" s="2">
        <f t="shared" ca="1" si="87"/>
        <v>0.43228830750963143</v>
      </c>
      <c r="F839" s="2"/>
      <c r="G839" s="15">
        <f ca="1">_xlfn.NORM.INV(H839,Normaal_Mu,Normaal_Sigma)</f>
        <v>4.3392488291108968</v>
      </c>
      <c r="H839" s="2">
        <f t="shared" ca="1" si="88"/>
        <v>0.37055809342082113</v>
      </c>
      <c r="I839" s="2"/>
      <c r="J839" s="15">
        <f ca="1">-LN(K839) /NegExp_Labda</f>
        <v>8.1294677376497777</v>
      </c>
      <c r="K839" s="2">
        <f t="shared" ca="1" si="89"/>
        <v>0.19673580384960487</v>
      </c>
      <c r="L839" s="2"/>
      <c r="M839" s="17">
        <f ca="1">VLOOKUP(N839,$S$5:$T$105,2,TRUE)</f>
        <v>10</v>
      </c>
      <c r="N839" s="2">
        <f t="shared" ca="1" si="84"/>
        <v>0.98003186710577861</v>
      </c>
      <c r="O839" s="2"/>
      <c r="P839" s="31">
        <f t="shared" ca="1" si="85"/>
        <v>6.4375538106878496</v>
      </c>
      <c r="Q839" s="2"/>
      <c r="R839" s="2"/>
      <c r="S839" s="2"/>
      <c r="T839" s="2"/>
    </row>
    <row r="840" spans="1:20" x14ac:dyDescent="0.25">
      <c r="A840" s="32">
        <f ca="1">Uniform_A+B840*(Uniform_B-Uniform_A)</f>
        <v>6.7864061845316579</v>
      </c>
      <c r="B840" s="2">
        <f t="shared" ca="1" si="86"/>
        <v>0.67864061845316581</v>
      </c>
      <c r="C840" s="4"/>
      <c r="D840" s="5">
        <f ca="1">IF(E840&lt;(Driehoek_C-Driehoek_A)/(Driehoek_B-Driehoek_A),Driehoek_A+SQRT(E840*(Driehoek_B-Driehoek_A)*(Driehoek_C-Driehoek_A)),Driehoek_B-SQRT((1-E840)*(Driehoek_B-Driehoek_A)*(Driehoek_B-Driehoek_C)))</f>
        <v>6.5563217631637691</v>
      </c>
      <c r="E840" s="2">
        <f t="shared" ca="1" si="87"/>
        <v>0.82938390499465631</v>
      </c>
      <c r="F840" s="2"/>
      <c r="G840" s="15">
        <f ca="1">_xlfn.NORM.INV(H840,Normaal_Mu,Normaal_Sigma)</f>
        <v>6.9806570345575034</v>
      </c>
      <c r="H840" s="2">
        <f t="shared" ca="1" si="88"/>
        <v>0.83899321388630754</v>
      </c>
      <c r="I840" s="2"/>
      <c r="J840" s="15">
        <f ca="1">-LN(K840) /NegExp_Labda</f>
        <v>14.38269534485085</v>
      </c>
      <c r="K840" s="2">
        <f t="shared" ca="1" si="89"/>
        <v>5.6329377957178628E-2</v>
      </c>
      <c r="L840" s="2"/>
      <c r="M840" s="17">
        <f ca="1">VLOOKUP(N840,$S$5:$T$105,2,TRUE)</f>
        <v>1</v>
      </c>
      <c r="N840" s="2">
        <f t="shared" ca="1" si="84"/>
        <v>1.0791923885114074E-2</v>
      </c>
      <c r="O840" s="2"/>
      <c r="P840" s="31">
        <f t="shared" ca="1" si="85"/>
        <v>7.141216065420755</v>
      </c>
      <c r="Q840" s="2"/>
      <c r="R840" s="2"/>
      <c r="S840" s="2"/>
      <c r="T840" s="2"/>
    </row>
    <row r="841" spans="1:20" x14ac:dyDescent="0.25">
      <c r="A841" s="32">
        <f ca="1">Uniform_A+B841*(Uniform_B-Uniform_A)</f>
        <v>3.2988885365002254</v>
      </c>
      <c r="B841" s="2">
        <f t="shared" ca="1" si="86"/>
        <v>0.32988885365002252</v>
      </c>
      <c r="C841" s="4"/>
      <c r="D841" s="5">
        <f ca="1">IF(E841&lt;(Driehoek_C-Driehoek_A)/(Driehoek_B-Driehoek_A),Driehoek_A+SQRT(E841*(Driehoek_B-Driehoek_A)*(Driehoek_C-Driehoek_A)),Driehoek_B-SQRT((1-E841)*(Driehoek_B-Driehoek_A)*(Driehoek_B-Driehoek_C)))</f>
        <v>4.6980512466872586</v>
      </c>
      <c r="E841" s="2">
        <f t="shared" ca="1" si="87"/>
        <v>0.47123534068202722</v>
      </c>
      <c r="F841" s="2"/>
      <c r="G841" s="15">
        <f ca="1">_xlfn.NORM.INV(H841,Normaal_Mu,Normaal_Sigma)</f>
        <v>4.5099258986174373</v>
      </c>
      <c r="H841" s="2">
        <f t="shared" ca="1" si="88"/>
        <v>0.40321387168376177</v>
      </c>
      <c r="I841" s="2"/>
      <c r="J841" s="15">
        <f ca="1">-LN(K841) /NegExp_Labda</f>
        <v>0.13655136938980086</v>
      </c>
      <c r="K841" s="2">
        <f t="shared" ca="1" si="89"/>
        <v>0.9730592798051122</v>
      </c>
      <c r="L841" s="2"/>
      <c r="M841" s="17">
        <f ca="1">VLOOKUP(N841,$S$5:$T$105,2,TRUE)</f>
        <v>7</v>
      </c>
      <c r="N841" s="2">
        <f t="shared" ca="1" si="84"/>
        <v>0.77885174160869131</v>
      </c>
      <c r="O841" s="2"/>
      <c r="P841" s="31">
        <f t="shared" ca="1" si="85"/>
        <v>3.928683410238945</v>
      </c>
      <c r="Q841" s="2"/>
      <c r="R841" s="2"/>
      <c r="S841" s="2"/>
      <c r="T841" s="2"/>
    </row>
    <row r="842" spans="1:20" x14ac:dyDescent="0.25">
      <c r="A842" s="32">
        <f ca="1">Uniform_A+B842*(Uniform_B-Uniform_A)</f>
        <v>6.9872818134585621</v>
      </c>
      <c r="B842" s="2">
        <f t="shared" ca="1" si="86"/>
        <v>0.69872818134585624</v>
      </c>
      <c r="C842" s="4"/>
      <c r="D842" s="5">
        <f ca="1">IF(E842&lt;(Driehoek_C-Driehoek_A)/(Driehoek_B-Driehoek_A),Driehoek_A+SQRT(E842*(Driehoek_B-Driehoek_A)*(Driehoek_C-Driehoek_A)),Driehoek_B-SQRT((1-E842)*(Driehoek_B-Driehoek_A)*(Driehoek_B-Driehoek_C)))</f>
        <v>4.8408397203128013</v>
      </c>
      <c r="E842" s="2">
        <f t="shared" ca="1" si="87"/>
        <v>0.50575387908206582</v>
      </c>
      <c r="F842" s="2"/>
      <c r="G842" s="15">
        <f ca="1">_xlfn.NORM.INV(H842,Normaal_Mu,Normaal_Sigma)</f>
        <v>7.5036036419810639</v>
      </c>
      <c r="H842" s="2">
        <f t="shared" ca="1" si="88"/>
        <v>0.8946789567762794</v>
      </c>
      <c r="I842" s="2"/>
      <c r="J842" s="15">
        <f ca="1">-LN(K842) /NegExp_Labda</f>
        <v>5.7270016441379124</v>
      </c>
      <c r="K842" s="2">
        <f t="shared" ca="1" si="89"/>
        <v>0.31809654907888585</v>
      </c>
      <c r="L842" s="2"/>
      <c r="M842" s="17">
        <f ca="1">VLOOKUP(N842,$S$5:$T$105,2,TRUE)</f>
        <v>4</v>
      </c>
      <c r="N842" s="2">
        <f t="shared" ca="1" si="84"/>
        <v>0.42162816424740435</v>
      </c>
      <c r="O842" s="2"/>
      <c r="P842" s="31">
        <f t="shared" ca="1" si="85"/>
        <v>5.8117453639780674</v>
      </c>
      <c r="Q842" s="2"/>
      <c r="R842" s="2"/>
      <c r="S842" s="2"/>
      <c r="T842" s="2"/>
    </row>
    <row r="843" spans="1:20" x14ac:dyDescent="0.25">
      <c r="A843" s="32">
        <f ca="1">Uniform_A+B843*(Uniform_B-Uniform_A)</f>
        <v>0.75196790540872138</v>
      </c>
      <c r="B843" s="2">
        <f t="shared" ca="1" si="86"/>
        <v>7.5196790540872138E-2</v>
      </c>
      <c r="C843" s="4"/>
      <c r="D843" s="5">
        <f ca="1">IF(E843&lt;(Driehoek_C-Driehoek_A)/(Driehoek_B-Driehoek_A),Driehoek_A+SQRT(E843*(Driehoek_B-Driehoek_A)*(Driehoek_C-Driehoek_A)),Driehoek_B-SQRT((1-E843)*(Driehoek_B-Driehoek_A)*(Driehoek_B-Driehoek_C)))</f>
        <v>7.8872980878801107</v>
      </c>
      <c r="E843" s="2">
        <f t="shared" ca="1" si="87"/>
        <v>0.9646255558504212</v>
      </c>
      <c r="F843" s="2"/>
      <c r="G843" s="15">
        <f ca="1">_xlfn.NORM.INV(H843,Normaal_Mu,Normaal_Sigma)</f>
        <v>8.8463980359688286</v>
      </c>
      <c r="H843" s="2">
        <f t="shared" ca="1" si="88"/>
        <v>0.972772469724137</v>
      </c>
      <c r="I843" s="2"/>
      <c r="J843" s="15">
        <f ca="1">-LN(K843) /NegExp_Labda</f>
        <v>2.6403372052331813</v>
      </c>
      <c r="K843" s="2">
        <f t="shared" ca="1" si="89"/>
        <v>0.58974358334714849</v>
      </c>
      <c r="L843" s="2"/>
      <c r="M843" s="17">
        <f ca="1">VLOOKUP(N843,$S$5:$T$105,2,TRUE)</f>
        <v>4</v>
      </c>
      <c r="N843" s="2">
        <f t="shared" ca="1" si="84"/>
        <v>0.41684869290959892</v>
      </c>
      <c r="O843" s="2"/>
      <c r="P843" s="31">
        <f t="shared" ca="1" si="85"/>
        <v>4.8252002468981683</v>
      </c>
      <c r="Q843" s="2"/>
      <c r="R843" s="2"/>
      <c r="S843" s="2"/>
      <c r="T843" s="2"/>
    </row>
    <row r="844" spans="1:20" x14ac:dyDescent="0.25">
      <c r="A844" s="32">
        <f ca="1">Uniform_A+B844*(Uniform_B-Uniform_A)</f>
        <v>6.2446581420188254</v>
      </c>
      <c r="B844" s="2">
        <f t="shared" ca="1" si="86"/>
        <v>0.62446581420188252</v>
      </c>
      <c r="C844" s="4"/>
      <c r="D844" s="5">
        <f ca="1">IF(E844&lt;(Driehoek_C-Driehoek_A)/(Driehoek_B-Driehoek_A),Driehoek_A+SQRT(E844*(Driehoek_B-Driehoek_A)*(Driehoek_C-Driehoek_A)),Driehoek_B-SQRT((1-E844)*(Driehoek_B-Driehoek_A)*(Driehoek_B-Driehoek_C)))</f>
        <v>5.6296043808185194</v>
      </c>
      <c r="E844" s="2">
        <f t="shared" ca="1" si="87"/>
        <v>0.67544095343435095</v>
      </c>
      <c r="F844" s="2"/>
      <c r="G844" s="15">
        <f ca="1">_xlfn.NORM.INV(H844,Normaal_Mu,Normaal_Sigma)</f>
        <v>6.4859120994594059</v>
      </c>
      <c r="H844" s="2">
        <f t="shared" ca="1" si="88"/>
        <v>0.77124585515473676</v>
      </c>
      <c r="I844" s="2"/>
      <c r="J844" s="15">
        <f ca="1">-LN(K844) /NegExp_Labda</f>
        <v>9.7015778597978386</v>
      </c>
      <c r="K844" s="2">
        <f t="shared" ca="1" si="89"/>
        <v>0.1436586079953478</v>
      </c>
      <c r="L844" s="2"/>
      <c r="M844" s="17">
        <f ca="1">VLOOKUP(N844,$S$5:$T$105,2,TRUE)</f>
        <v>3</v>
      </c>
      <c r="N844" s="2">
        <f t="shared" ca="1" si="84"/>
        <v>0.12890666987895405</v>
      </c>
      <c r="O844" s="2"/>
      <c r="P844" s="31">
        <f t="shared" ca="1" si="85"/>
        <v>6.2123504964189182</v>
      </c>
      <c r="Q844" s="2"/>
      <c r="R844" s="2"/>
      <c r="S844" s="2"/>
      <c r="T844" s="2"/>
    </row>
    <row r="845" spans="1:20" x14ac:dyDescent="0.25">
      <c r="A845" s="32">
        <f ca="1">Uniform_A+B845*(Uniform_B-Uniform_A)</f>
        <v>4.7908413151819884</v>
      </c>
      <c r="B845" s="2">
        <f t="shared" ca="1" si="86"/>
        <v>0.47908413151819884</v>
      </c>
      <c r="C845" s="4"/>
      <c r="D845" s="5">
        <f ca="1">IF(E845&lt;(Driehoek_C-Driehoek_A)/(Driehoek_B-Driehoek_A),Driehoek_A+SQRT(E845*(Driehoek_B-Driehoek_A)*(Driehoek_C-Driehoek_A)),Driehoek_B-SQRT((1-E845)*(Driehoek_B-Driehoek_A)*(Driehoek_B-Driehoek_C)))</f>
        <v>3.6469708937167171</v>
      </c>
      <c r="E845" s="2">
        <f t="shared" ca="1" si="87"/>
        <v>0.19375093748214578</v>
      </c>
      <c r="F845" s="2"/>
      <c r="G845" s="15">
        <f ca="1">_xlfn.NORM.INV(H845,Normaal_Mu,Normaal_Sigma)</f>
        <v>3.2429152407479691</v>
      </c>
      <c r="H845" s="2">
        <f t="shared" ca="1" si="88"/>
        <v>0.18982472480589652</v>
      </c>
      <c r="I845" s="2"/>
      <c r="J845" s="15">
        <f ca="1">-LN(K845) /NegExp_Labda</f>
        <v>0.20694367787147674</v>
      </c>
      <c r="K845" s="2">
        <f t="shared" ca="1" si="89"/>
        <v>0.9594560827328027</v>
      </c>
      <c r="L845" s="2"/>
      <c r="M845" s="17">
        <f ca="1">VLOOKUP(N845,$S$5:$T$105,2,TRUE)</f>
        <v>2</v>
      </c>
      <c r="N845" s="2">
        <f t="shared" ca="1" si="84"/>
        <v>0.12157399971024851</v>
      </c>
      <c r="O845" s="2"/>
      <c r="P845" s="31">
        <f t="shared" ca="1" si="85"/>
        <v>2.7775342255036302</v>
      </c>
      <c r="Q845" s="2"/>
      <c r="R845" s="2"/>
      <c r="S845" s="2"/>
      <c r="T845" s="2"/>
    </row>
    <row r="846" spans="1:20" x14ac:dyDescent="0.25">
      <c r="A846" s="32">
        <f ca="1">Uniform_A+B846*(Uniform_B-Uniform_A)</f>
        <v>2.1902252313074189</v>
      </c>
      <c r="B846" s="2">
        <f t="shared" ca="1" si="86"/>
        <v>0.21902252313074189</v>
      </c>
      <c r="C846" s="4"/>
      <c r="D846" s="5">
        <f ca="1">IF(E846&lt;(Driehoek_C-Driehoek_A)/(Driehoek_B-Driehoek_A),Driehoek_A+SQRT(E846*(Driehoek_B-Driehoek_A)*(Driehoek_C-Driehoek_A)),Driehoek_B-SQRT((1-E846)*(Driehoek_B-Driehoek_A)*(Driehoek_B-Driehoek_C)))</f>
        <v>4.6517643131758426</v>
      </c>
      <c r="E846" s="2">
        <f t="shared" ca="1" si="87"/>
        <v>0.45979561176653838</v>
      </c>
      <c r="F846" s="2"/>
      <c r="G846" s="15">
        <f ca="1">_xlfn.NORM.INV(H846,Normaal_Mu,Normaal_Sigma)</f>
        <v>6.9611610868260776</v>
      </c>
      <c r="H846" s="2">
        <f t="shared" ca="1" si="88"/>
        <v>0.83660018353665722</v>
      </c>
      <c r="I846" s="2"/>
      <c r="J846" s="15">
        <f ca="1">-LN(K846) /NegExp_Labda</f>
        <v>7.9818753036181462</v>
      </c>
      <c r="K846" s="2">
        <f t="shared" ca="1" si="89"/>
        <v>0.2026297086955261</v>
      </c>
      <c r="L846" s="2"/>
      <c r="M846" s="17">
        <f ca="1">VLOOKUP(N846,$S$5:$T$105,2,TRUE)</f>
        <v>4</v>
      </c>
      <c r="N846" s="2">
        <f t="shared" ca="1" si="84"/>
        <v>0.40169075148912026</v>
      </c>
      <c r="O846" s="2"/>
      <c r="P846" s="31">
        <f t="shared" ca="1" si="85"/>
        <v>5.1570051869854971</v>
      </c>
      <c r="Q846" s="2"/>
      <c r="R846" s="2"/>
      <c r="S846" s="2"/>
      <c r="T846" s="2"/>
    </row>
    <row r="847" spans="1:20" x14ac:dyDescent="0.25">
      <c r="A847" s="32">
        <f ca="1">Uniform_A+B847*(Uniform_B-Uniform_A)</f>
        <v>8.1650416078907515</v>
      </c>
      <c r="B847" s="2">
        <f t="shared" ca="1" si="86"/>
        <v>0.81650416078907517</v>
      </c>
      <c r="C847" s="4"/>
      <c r="D847" s="5">
        <f ca="1">IF(E847&lt;(Driehoek_C-Driehoek_A)/(Driehoek_B-Driehoek_A),Driehoek_A+SQRT(E847*(Driehoek_B-Driehoek_A)*(Driehoek_C-Driehoek_A)),Driehoek_B-SQRT((1-E847)*(Driehoek_B-Driehoek_A)*(Driehoek_B-Driehoek_C)))</f>
        <v>4.5678334392123228</v>
      </c>
      <c r="E847" s="2">
        <f t="shared" ca="1" si="87"/>
        <v>0.43873998792672964</v>
      </c>
      <c r="F847" s="2"/>
      <c r="G847" s="15">
        <f ca="1">_xlfn.NORM.INV(H847,Normaal_Mu,Normaal_Sigma)</f>
        <v>5.5643452348065434</v>
      </c>
      <c r="H847" s="2">
        <f t="shared" ca="1" si="88"/>
        <v>0.61109442315681839</v>
      </c>
      <c r="I847" s="2"/>
      <c r="J847" s="15">
        <f ca="1">-LN(K847) /NegExp_Labda</f>
        <v>2.1229868843629536</v>
      </c>
      <c r="K847" s="2">
        <f t="shared" ca="1" si="89"/>
        <v>0.65403306096225489</v>
      </c>
      <c r="L847" s="2"/>
      <c r="M847" s="17">
        <f ca="1">VLOOKUP(N847,$S$5:$T$105,2,TRUE)</f>
        <v>3</v>
      </c>
      <c r="N847" s="2">
        <f t="shared" ca="1" si="84"/>
        <v>0.20208842586466913</v>
      </c>
      <c r="O847" s="2"/>
      <c r="P847" s="31">
        <f t="shared" ca="1" si="85"/>
        <v>4.6840414332545137</v>
      </c>
      <c r="Q847" s="2"/>
      <c r="R847" s="2"/>
      <c r="S847" s="2"/>
      <c r="T847" s="2"/>
    </row>
    <row r="848" spans="1:20" x14ac:dyDescent="0.25">
      <c r="A848" s="32">
        <f ca="1">Uniform_A+B848*(Uniform_B-Uniform_A)</f>
        <v>4.5367765749605677</v>
      </c>
      <c r="B848" s="2">
        <f t="shared" ca="1" si="86"/>
        <v>0.45367765749605682</v>
      </c>
      <c r="C848" s="4"/>
      <c r="D848" s="5">
        <f ca="1">IF(E848&lt;(Driehoek_C-Driehoek_A)/(Driehoek_B-Driehoek_A),Driehoek_A+SQRT(E848*(Driehoek_B-Driehoek_A)*(Driehoek_C-Driehoek_A)),Driehoek_B-SQRT((1-E848)*(Driehoek_B-Driehoek_A)*(Driehoek_B-Driehoek_C)))</f>
        <v>5.7706300285186654</v>
      </c>
      <c r="E848" s="2">
        <f t="shared" ca="1" si="87"/>
        <v>0.70203341677984687</v>
      </c>
      <c r="F848" s="2"/>
      <c r="G848" s="15">
        <f ca="1">_xlfn.NORM.INV(H848,Normaal_Mu,Normaal_Sigma)</f>
        <v>5.98007892957071</v>
      </c>
      <c r="H848" s="2">
        <f t="shared" ca="1" si="88"/>
        <v>0.68794701357685661</v>
      </c>
      <c r="I848" s="2"/>
      <c r="J848" s="15">
        <f ca="1">-LN(K848) /NegExp_Labda</f>
        <v>1.1705090553261439</v>
      </c>
      <c r="K848" s="2">
        <f t="shared" ca="1" si="89"/>
        <v>0.79128125060741461</v>
      </c>
      <c r="L848" s="2"/>
      <c r="M848" s="17">
        <f ca="1">VLOOKUP(N848,$S$5:$T$105,2,TRUE)</f>
        <v>7</v>
      </c>
      <c r="N848" s="2">
        <f t="shared" ca="1" si="84"/>
        <v>0.77819800063397482</v>
      </c>
      <c r="O848" s="2"/>
      <c r="P848" s="31">
        <f t="shared" ca="1" si="85"/>
        <v>4.8915989176752168</v>
      </c>
      <c r="Q848" s="2"/>
      <c r="R848" s="2"/>
      <c r="S848" s="2"/>
      <c r="T848" s="2"/>
    </row>
    <row r="849" spans="1:20" x14ac:dyDescent="0.25">
      <c r="A849" s="32">
        <f ca="1">Uniform_A+B849*(Uniform_B-Uniform_A)</f>
        <v>0.26920446492831429</v>
      </c>
      <c r="B849" s="2">
        <f t="shared" ca="1" si="86"/>
        <v>2.6920446492831429E-2</v>
      </c>
      <c r="C849" s="4"/>
      <c r="D849" s="5">
        <f ca="1">IF(E849&lt;(Driehoek_C-Driehoek_A)/(Driehoek_B-Driehoek_A),Driehoek_A+SQRT(E849*(Driehoek_B-Driehoek_A)*(Driehoek_C-Driehoek_A)),Driehoek_B-SQRT((1-E849)*(Driehoek_B-Driehoek_A)*(Driehoek_B-Driehoek_C)))</f>
        <v>5.5361418654742494</v>
      </c>
      <c r="E849" s="2">
        <f t="shared" ca="1" si="87"/>
        <v>0.65719105211085105</v>
      </c>
      <c r="F849" s="2"/>
      <c r="G849" s="15">
        <f ca="1">_xlfn.NORM.INV(H849,Normaal_Mu,Normaal_Sigma)</f>
        <v>0.75314073016432292</v>
      </c>
      <c r="H849" s="2">
        <f t="shared" ca="1" si="88"/>
        <v>1.6858933037849133E-2</v>
      </c>
      <c r="I849" s="2"/>
      <c r="J849" s="15">
        <f ca="1">-LN(K849) /NegExp_Labda</f>
        <v>1.8412657034086768</v>
      </c>
      <c r="K849" s="2">
        <f t="shared" ca="1" si="89"/>
        <v>0.6919420008471513</v>
      </c>
      <c r="L849" s="2"/>
      <c r="M849" s="17">
        <f ca="1">VLOOKUP(N849,$S$5:$T$105,2,TRUE)</f>
        <v>6</v>
      </c>
      <c r="N849" s="2">
        <f t="shared" ca="1" si="84"/>
        <v>0.73893810106258362</v>
      </c>
      <c r="O849" s="2"/>
      <c r="P849" s="31">
        <f t="shared" ca="1" si="85"/>
        <v>2.8799505527951128</v>
      </c>
      <c r="Q849" s="2"/>
      <c r="R849" s="2"/>
      <c r="S849" s="2"/>
      <c r="T849" s="2"/>
    </row>
    <row r="850" spans="1:20" x14ac:dyDescent="0.25">
      <c r="A850" s="32">
        <f ca="1">Uniform_A+B850*(Uniform_B-Uniform_A)</f>
        <v>3.2656911685924808</v>
      </c>
      <c r="B850" s="2">
        <f t="shared" ca="1" si="86"/>
        <v>0.32656911685924805</v>
      </c>
      <c r="C850" s="4"/>
      <c r="D850" s="5">
        <f ca="1">IF(E850&lt;(Driehoek_C-Driehoek_A)/(Driehoek_B-Driehoek_A),Driehoek_A+SQRT(E850*(Driehoek_B-Driehoek_A)*(Driehoek_C-Driehoek_A)),Driehoek_B-SQRT((1-E850)*(Driehoek_B-Driehoek_A)*(Driehoek_B-Driehoek_C)))</f>
        <v>4.2379814850082811</v>
      </c>
      <c r="E850" s="2">
        <f t="shared" ca="1" si="87"/>
        <v>0.35209084751074471</v>
      </c>
      <c r="F850" s="2"/>
      <c r="G850" s="15">
        <f ca="1">_xlfn.NORM.INV(H850,Normaal_Mu,Normaal_Sigma)</f>
        <v>3.8820502432466366</v>
      </c>
      <c r="H850" s="2">
        <f t="shared" ca="1" si="88"/>
        <v>0.28808943257039488</v>
      </c>
      <c r="I850" s="2"/>
      <c r="J850" s="15">
        <f ca="1">-LN(K850) /NegExp_Labda</f>
        <v>5.8727874685580721</v>
      </c>
      <c r="K850" s="2">
        <f t="shared" ca="1" si="89"/>
        <v>0.30895566426816734</v>
      </c>
      <c r="L850" s="2"/>
      <c r="M850" s="17">
        <f ca="1">VLOOKUP(N850,$S$5:$T$105,2,TRUE)</f>
        <v>4</v>
      </c>
      <c r="N850" s="2">
        <f t="shared" ca="1" si="84"/>
        <v>0.33963390481920841</v>
      </c>
      <c r="O850" s="2"/>
      <c r="P850" s="31">
        <f t="shared" ca="1" si="85"/>
        <v>4.2517020730810939</v>
      </c>
      <c r="Q850" s="2"/>
      <c r="R850" s="2"/>
      <c r="S850" s="2"/>
      <c r="T850" s="2"/>
    </row>
    <row r="851" spans="1:20" x14ac:dyDescent="0.25">
      <c r="A851" s="32">
        <f ca="1">Uniform_A+B851*(Uniform_B-Uniform_A)</f>
        <v>3.5112581633084883</v>
      </c>
      <c r="B851" s="2">
        <f t="shared" ca="1" si="86"/>
        <v>0.35112581633084883</v>
      </c>
      <c r="C851" s="4"/>
      <c r="D851" s="5">
        <f ca="1">IF(E851&lt;(Driehoek_C-Driehoek_A)/(Driehoek_B-Driehoek_A),Driehoek_A+SQRT(E851*(Driehoek_B-Driehoek_A)*(Driehoek_C-Driehoek_A)),Driehoek_B-SQRT((1-E851)*(Driehoek_B-Driehoek_A)*(Driehoek_B-Driehoek_C)))</f>
        <v>3.6675433107931767</v>
      </c>
      <c r="E851" s="2">
        <f t="shared" ca="1" si="87"/>
        <v>0.19862147809793351</v>
      </c>
      <c r="F851" s="2"/>
      <c r="G851" s="15">
        <f ca="1">_xlfn.NORM.INV(H851,Normaal_Mu,Normaal_Sigma)</f>
        <v>6.2099819692795348</v>
      </c>
      <c r="H851" s="2">
        <f t="shared" ca="1" si="88"/>
        <v>0.72740750653897479</v>
      </c>
      <c r="I851" s="2"/>
      <c r="J851" s="15">
        <f ca="1">-LN(K851) /NegExp_Labda</f>
        <v>1.8187989642405389</v>
      </c>
      <c r="K851" s="2">
        <f t="shared" ca="1" si="89"/>
        <v>0.6950581326267089</v>
      </c>
      <c r="L851" s="2"/>
      <c r="M851" s="17">
        <f ca="1">VLOOKUP(N851,$S$5:$T$105,2,TRUE)</f>
        <v>3</v>
      </c>
      <c r="N851" s="2">
        <f t="shared" ca="1" si="84"/>
        <v>0.16330813849088943</v>
      </c>
      <c r="O851" s="2"/>
      <c r="P851" s="31">
        <f t="shared" ca="1" si="85"/>
        <v>3.6415164815243477</v>
      </c>
      <c r="Q851" s="2"/>
      <c r="R851" s="2"/>
      <c r="S851" s="2"/>
      <c r="T851" s="2"/>
    </row>
    <row r="852" spans="1:20" x14ac:dyDescent="0.25">
      <c r="A852" s="32">
        <f ca="1">Uniform_A+B852*(Uniform_B-Uniform_A)</f>
        <v>2.8068382911985257</v>
      </c>
      <c r="B852" s="2">
        <f t="shared" ca="1" si="86"/>
        <v>0.28068382911985257</v>
      </c>
      <c r="C852" s="4"/>
      <c r="D852" s="5">
        <f ca="1">IF(E852&lt;(Driehoek_C-Driehoek_A)/(Driehoek_B-Driehoek_A),Driehoek_A+SQRT(E852*(Driehoek_B-Driehoek_A)*(Driehoek_C-Driehoek_A)),Driehoek_B-SQRT((1-E852)*(Driehoek_B-Driehoek_A)*(Driehoek_B-Driehoek_C)))</f>
        <v>3.5784539446874746</v>
      </c>
      <c r="E852" s="2">
        <f t="shared" ca="1" si="87"/>
        <v>0.17796548967853199</v>
      </c>
      <c r="F852" s="2"/>
      <c r="G852" s="15">
        <f ca="1">_xlfn.NORM.INV(H852,Normaal_Mu,Normaal_Sigma)</f>
        <v>6.6900459250989268</v>
      </c>
      <c r="H852" s="2">
        <f t="shared" ca="1" si="88"/>
        <v>0.80095099076424181</v>
      </c>
      <c r="I852" s="2"/>
      <c r="J852" s="15">
        <f ca="1">-LN(K852) /NegExp_Labda</f>
        <v>3.5920838988153783</v>
      </c>
      <c r="K852" s="2">
        <f t="shared" ca="1" si="89"/>
        <v>0.48752350234732045</v>
      </c>
      <c r="L852" s="2"/>
      <c r="M852" s="17">
        <f ca="1">VLOOKUP(N852,$S$5:$T$105,2,TRUE)</f>
        <v>7</v>
      </c>
      <c r="N852" s="2">
        <f t="shared" ca="1" si="84"/>
        <v>0.80420831904981105</v>
      </c>
      <c r="O852" s="2"/>
      <c r="P852" s="31">
        <f t="shared" ca="1" si="85"/>
        <v>4.7334844119600614</v>
      </c>
      <c r="Q852" s="2"/>
      <c r="R852" s="2"/>
      <c r="S852" s="2"/>
      <c r="T852" s="2"/>
    </row>
    <row r="853" spans="1:20" x14ac:dyDescent="0.25">
      <c r="A853" s="32">
        <f ca="1">Uniform_A+B853*(Uniform_B-Uniform_A)</f>
        <v>5.2627375358625024</v>
      </c>
      <c r="B853" s="2">
        <f t="shared" ca="1" si="86"/>
        <v>0.52627375358625028</v>
      </c>
      <c r="C853" s="4"/>
      <c r="D853" s="5">
        <f ca="1">IF(E853&lt;(Driehoek_C-Driehoek_A)/(Driehoek_B-Driehoek_A),Driehoek_A+SQRT(E853*(Driehoek_B-Driehoek_A)*(Driehoek_C-Driehoek_A)),Driehoek_B-SQRT((1-E853)*(Driehoek_B-Driehoek_A)*(Driehoek_B-Driehoek_C)))</f>
        <v>4.5580305078739043</v>
      </c>
      <c r="E853" s="2">
        <f t="shared" ca="1" si="87"/>
        <v>0.43625448660060107</v>
      </c>
      <c r="F853" s="2"/>
      <c r="G853" s="15">
        <f ca="1">_xlfn.NORM.INV(H853,Normaal_Mu,Normaal_Sigma)</f>
        <v>3.5741944779910408</v>
      </c>
      <c r="H853" s="2">
        <f t="shared" ca="1" si="88"/>
        <v>0.23795296527528675</v>
      </c>
      <c r="I853" s="2"/>
      <c r="J853" s="15">
        <f ca="1">-LN(K853) /NegExp_Labda</f>
        <v>1.2150918041094073E-2</v>
      </c>
      <c r="K853" s="2">
        <f t="shared" ca="1" si="89"/>
        <v>0.99757276689739194</v>
      </c>
      <c r="L853" s="2"/>
      <c r="M853" s="17">
        <f ca="1">VLOOKUP(N853,$S$5:$T$105,2,TRUE)</f>
        <v>8</v>
      </c>
      <c r="N853" s="2">
        <f t="shared" ca="1" si="84"/>
        <v>0.89239960598233414</v>
      </c>
      <c r="O853" s="2"/>
      <c r="P853" s="31">
        <f t="shared" ca="1" si="85"/>
        <v>4.2814226879537092</v>
      </c>
      <c r="Q853" s="2"/>
      <c r="R853" s="2"/>
      <c r="S853" s="2"/>
      <c r="T853" s="2"/>
    </row>
    <row r="854" spans="1:20" x14ac:dyDescent="0.25">
      <c r="A854" s="32">
        <f ca="1">Uniform_A+B854*(Uniform_B-Uniform_A)</f>
        <v>1.9036785566927805</v>
      </c>
      <c r="B854" s="2">
        <f t="shared" ca="1" si="86"/>
        <v>0.19036785566927805</v>
      </c>
      <c r="C854" s="4"/>
      <c r="D854" s="5">
        <f ca="1">IF(E854&lt;(Driehoek_C-Driehoek_A)/(Driehoek_B-Driehoek_A),Driehoek_A+SQRT(E854*(Driehoek_B-Driehoek_A)*(Driehoek_C-Driehoek_A)),Driehoek_B-SQRT((1-E854)*(Driehoek_B-Driehoek_A)*(Driehoek_B-Driehoek_C)))</f>
        <v>5.1648279552907947</v>
      </c>
      <c r="E854" s="2">
        <f t="shared" ca="1" si="87"/>
        <v>0.57975586821374336</v>
      </c>
      <c r="F854" s="2"/>
      <c r="G854" s="15">
        <f ca="1">_xlfn.NORM.INV(H854,Normaal_Mu,Normaal_Sigma)</f>
        <v>0.62508670753930939</v>
      </c>
      <c r="H854" s="2">
        <f t="shared" ca="1" si="88"/>
        <v>1.4354602398321092E-2</v>
      </c>
      <c r="I854" s="2"/>
      <c r="J854" s="15">
        <f ca="1">-LN(K854) /NegExp_Labda</f>
        <v>2.0932446023421818</v>
      </c>
      <c r="K854" s="2">
        <f t="shared" ca="1" si="89"/>
        <v>0.65793514228661243</v>
      </c>
      <c r="L854" s="2"/>
      <c r="M854" s="17">
        <f ca="1">VLOOKUP(N854,$S$5:$T$105,2,TRUE)</f>
        <v>7</v>
      </c>
      <c r="N854" s="2">
        <f t="shared" ca="1" si="84"/>
        <v>0.84278320424430775</v>
      </c>
      <c r="O854" s="2"/>
      <c r="P854" s="31">
        <f t="shared" ca="1" si="85"/>
        <v>3.3573675643730132</v>
      </c>
      <c r="Q854" s="2"/>
      <c r="R854" s="2"/>
      <c r="S854" s="2"/>
      <c r="T854" s="2"/>
    </row>
    <row r="855" spans="1:20" x14ac:dyDescent="0.25">
      <c r="A855" s="32">
        <f ca="1">Uniform_A+B855*(Uniform_B-Uniform_A)</f>
        <v>1.9441737137041049</v>
      </c>
      <c r="B855" s="2">
        <f t="shared" ca="1" si="86"/>
        <v>0.19441737137041049</v>
      </c>
      <c r="C855" s="4"/>
      <c r="D855" s="5">
        <f ca="1">IF(E855&lt;(Driehoek_C-Driehoek_A)/(Driehoek_B-Driehoek_A),Driehoek_A+SQRT(E855*(Driehoek_B-Driehoek_A)*(Driehoek_C-Driehoek_A)),Driehoek_B-SQRT((1-E855)*(Driehoek_B-Driehoek_A)*(Driehoek_B-Driehoek_C)))</f>
        <v>3.2032080977927855</v>
      </c>
      <c r="E855" s="2">
        <f t="shared" ca="1" si="87"/>
        <v>0.10340783761386663</v>
      </c>
      <c r="F855" s="2"/>
      <c r="G855" s="15">
        <f ca="1">_xlfn.NORM.INV(H855,Normaal_Mu,Normaal_Sigma)</f>
        <v>10.076992425531618</v>
      </c>
      <c r="H855" s="2">
        <f t="shared" ca="1" si="88"/>
        <v>0.9944334996074744</v>
      </c>
      <c r="I855" s="2"/>
      <c r="J855" s="15">
        <f ca="1">-LN(K855) /NegExp_Labda</f>
        <v>5.2316592131128337</v>
      </c>
      <c r="K855" s="2">
        <f t="shared" ca="1" si="89"/>
        <v>0.35122373300089638</v>
      </c>
      <c r="L855" s="2"/>
      <c r="M855" s="17">
        <f ca="1">VLOOKUP(N855,$S$5:$T$105,2,TRUE)</f>
        <v>4</v>
      </c>
      <c r="N855" s="2">
        <f t="shared" ca="1" si="84"/>
        <v>0.35182834708180311</v>
      </c>
      <c r="O855" s="2"/>
      <c r="P855" s="31">
        <f t="shared" ca="1" si="85"/>
        <v>4.8912066900282678</v>
      </c>
      <c r="Q855" s="2"/>
      <c r="R855" s="2"/>
      <c r="S855" s="2"/>
      <c r="T855" s="2"/>
    </row>
    <row r="856" spans="1:20" x14ac:dyDescent="0.25">
      <c r="A856" s="32">
        <f ca="1">Uniform_A+B856*(Uniform_B-Uniform_A)</f>
        <v>7.7977139531587838</v>
      </c>
      <c r="B856" s="2">
        <f t="shared" ca="1" si="86"/>
        <v>0.77977139531587836</v>
      </c>
      <c r="C856" s="4"/>
      <c r="D856" s="5">
        <f ca="1">IF(E856&lt;(Driehoek_C-Driehoek_A)/(Driehoek_B-Driehoek_A),Driehoek_A+SQRT(E856*(Driehoek_B-Driehoek_A)*(Driehoek_C-Driehoek_A)),Driehoek_B-SQRT((1-E856)*(Driehoek_B-Driehoek_A)*(Driehoek_B-Driehoek_C)))</f>
        <v>6.5411272650173542</v>
      </c>
      <c r="E856" s="2">
        <f t="shared" ca="1" si="87"/>
        <v>0.82725556780454179</v>
      </c>
      <c r="F856" s="2"/>
      <c r="G856" s="15">
        <f ca="1">_xlfn.NORM.INV(H856,Normaal_Mu,Normaal_Sigma)</f>
        <v>3.9595580772734826</v>
      </c>
      <c r="H856" s="2">
        <f t="shared" ca="1" si="88"/>
        <v>0.30145478859055941</v>
      </c>
      <c r="I856" s="2"/>
      <c r="J856" s="15">
        <f ca="1">-LN(K856) /NegExp_Labda</f>
        <v>7.2473660750323363</v>
      </c>
      <c r="K856" s="2">
        <f t="shared" ca="1" si="89"/>
        <v>0.23469388875412234</v>
      </c>
      <c r="L856" s="2"/>
      <c r="M856" s="17">
        <f ca="1">VLOOKUP(N856,$S$5:$T$105,2,TRUE)</f>
        <v>6</v>
      </c>
      <c r="N856" s="2">
        <f t="shared" ca="1" si="84"/>
        <v>0.69651934662040094</v>
      </c>
      <c r="O856" s="2"/>
      <c r="P856" s="31">
        <f t="shared" ca="1" si="85"/>
        <v>6.3091530740963915</v>
      </c>
      <c r="Q856" s="2"/>
      <c r="R856" s="2"/>
      <c r="S856" s="2"/>
      <c r="T856" s="2"/>
    </row>
    <row r="857" spans="1:20" x14ac:dyDescent="0.25">
      <c r="A857" s="32">
        <f ca="1">Uniform_A+B857*(Uniform_B-Uniform_A)</f>
        <v>6.5054129905865583</v>
      </c>
      <c r="B857" s="2">
        <f t="shared" ca="1" si="86"/>
        <v>0.65054129905865588</v>
      </c>
      <c r="C857" s="4"/>
      <c r="D857" s="5">
        <f ca="1">IF(E857&lt;(Driehoek_C-Driehoek_A)/(Driehoek_B-Driehoek_A),Driehoek_A+SQRT(E857*(Driehoek_B-Driehoek_A)*(Driehoek_C-Driehoek_A)),Driehoek_B-SQRT((1-E857)*(Driehoek_B-Driehoek_A)*(Driehoek_B-Driehoek_C)))</f>
        <v>2.8711416137431769</v>
      </c>
      <c r="E857" s="2">
        <f t="shared" ca="1" si="87"/>
        <v>5.420626508536186E-2</v>
      </c>
      <c r="F857" s="2"/>
      <c r="G857" s="15">
        <f ca="1">_xlfn.NORM.INV(H857,Normaal_Mu,Normaal_Sigma)</f>
        <v>6.009273984378714</v>
      </c>
      <c r="H857" s="2">
        <f t="shared" ca="1" si="88"/>
        <v>0.69309308856548602</v>
      </c>
      <c r="I857" s="2"/>
      <c r="J857" s="15">
        <f ca="1">-LN(K857) /NegExp_Labda</f>
        <v>5.5813462084760532</v>
      </c>
      <c r="K857" s="2">
        <f t="shared" ca="1" si="89"/>
        <v>0.3274993391749722</v>
      </c>
      <c r="L857" s="2"/>
      <c r="M857" s="17">
        <f ca="1">VLOOKUP(N857,$S$5:$T$105,2,TRUE)</f>
        <v>1</v>
      </c>
      <c r="N857" s="2">
        <f t="shared" ca="1" si="84"/>
        <v>2.883725346693744E-2</v>
      </c>
      <c r="O857" s="2"/>
      <c r="P857" s="31">
        <f t="shared" ca="1" si="85"/>
        <v>4.3934349594369007</v>
      </c>
      <c r="Q857" s="2"/>
      <c r="R857" s="2"/>
      <c r="S857" s="2"/>
      <c r="T857" s="2"/>
    </row>
    <row r="858" spans="1:20" x14ac:dyDescent="0.25">
      <c r="A858" s="32">
        <f ca="1">Uniform_A+B858*(Uniform_B-Uniform_A)</f>
        <v>3.6555758477057285</v>
      </c>
      <c r="B858" s="2">
        <f t="shared" ca="1" si="86"/>
        <v>0.36555758477057287</v>
      </c>
      <c r="C858" s="4"/>
      <c r="D858" s="5">
        <f ca="1">IF(E858&lt;(Driehoek_C-Driehoek_A)/(Driehoek_B-Driehoek_A),Driehoek_A+SQRT(E858*(Driehoek_B-Driehoek_A)*(Driehoek_C-Driehoek_A)),Driehoek_B-SQRT((1-E858)*(Driehoek_B-Driehoek_A)*(Driehoek_B-Driehoek_C)))</f>
        <v>3.9830899728995757</v>
      </c>
      <c r="E858" s="2">
        <f t="shared" ca="1" si="87"/>
        <v>0.28090327432963147</v>
      </c>
      <c r="F858" s="2"/>
      <c r="G858" s="15">
        <f ca="1">_xlfn.NORM.INV(H858,Normaal_Mu,Normaal_Sigma)</f>
        <v>7.0098973744729598</v>
      </c>
      <c r="H858" s="2">
        <f t="shared" ca="1" si="88"/>
        <v>0.84253922064497555</v>
      </c>
      <c r="I858" s="2"/>
      <c r="J858" s="15">
        <f ca="1">-LN(K858) /NegExp_Labda</f>
        <v>3.0341457771174198</v>
      </c>
      <c r="K858" s="2">
        <f t="shared" ca="1" si="89"/>
        <v>0.54507648461437308</v>
      </c>
      <c r="L858" s="2"/>
      <c r="M858" s="17">
        <f ca="1">VLOOKUP(N858,$S$5:$T$105,2,TRUE)</f>
        <v>5</v>
      </c>
      <c r="N858" s="2">
        <f t="shared" ca="1" si="84"/>
        <v>0.54983357274961708</v>
      </c>
      <c r="O858" s="2"/>
      <c r="P858" s="31">
        <f t="shared" ca="1" si="85"/>
        <v>4.5365417944391364</v>
      </c>
      <c r="Q858" s="2"/>
      <c r="R858" s="2"/>
      <c r="S858" s="2"/>
      <c r="T858" s="2"/>
    </row>
    <row r="859" spans="1:20" x14ac:dyDescent="0.25">
      <c r="A859" s="32">
        <f ca="1">Uniform_A+B859*(Uniform_B-Uniform_A)</f>
        <v>3.129409015157012</v>
      </c>
      <c r="B859" s="2">
        <f t="shared" ca="1" si="86"/>
        <v>0.3129409015157012</v>
      </c>
      <c r="C859" s="4"/>
      <c r="D859" s="5">
        <f ca="1">IF(E859&lt;(Driehoek_C-Driehoek_A)/(Driehoek_B-Driehoek_A),Driehoek_A+SQRT(E859*(Driehoek_B-Driehoek_A)*(Driehoek_C-Driehoek_A)),Driehoek_B-SQRT((1-E859)*(Driehoek_B-Driehoek_A)*(Driehoek_B-Driehoek_C)))</f>
        <v>6.4561852005117792</v>
      </c>
      <c r="E859" s="2">
        <f t="shared" ca="1" si="87"/>
        <v>0.81511446474013438</v>
      </c>
      <c r="F859" s="2"/>
      <c r="G859" s="15">
        <f ca="1">_xlfn.NORM.INV(H859,Normaal_Mu,Normaal_Sigma)</f>
        <v>6.7636715384976478</v>
      </c>
      <c r="H859" s="2">
        <f t="shared" ca="1" si="88"/>
        <v>0.81106718726766713</v>
      </c>
      <c r="I859" s="2"/>
      <c r="J859" s="15">
        <f ca="1">-LN(K859) /NegExp_Labda</f>
        <v>5.190054336885459</v>
      </c>
      <c r="K859" s="2">
        <f t="shared" ca="1" si="89"/>
        <v>0.35415844990923173</v>
      </c>
      <c r="L859" s="2"/>
      <c r="M859" s="17">
        <f ca="1">VLOOKUP(N859,$S$5:$T$105,2,TRUE)</f>
        <v>4</v>
      </c>
      <c r="N859" s="2">
        <f t="shared" ca="1" si="84"/>
        <v>0.416511922957575</v>
      </c>
      <c r="O859" s="2"/>
      <c r="P859" s="31">
        <f t="shared" ca="1" si="85"/>
        <v>5.1078640182103801</v>
      </c>
      <c r="Q859" s="2"/>
      <c r="R859" s="2"/>
      <c r="S859" s="2"/>
      <c r="T859" s="2"/>
    </row>
    <row r="860" spans="1:20" x14ac:dyDescent="0.25">
      <c r="A860" s="32">
        <f ca="1">Uniform_A+B860*(Uniform_B-Uniform_A)</f>
        <v>5.2498376407677592</v>
      </c>
      <c r="B860" s="2">
        <f t="shared" ca="1" si="86"/>
        <v>0.52498376407677594</v>
      </c>
      <c r="C860" s="4"/>
      <c r="D860" s="5">
        <f ca="1">IF(E860&lt;(Driehoek_C-Driehoek_A)/(Driehoek_B-Driehoek_A),Driehoek_A+SQRT(E860*(Driehoek_B-Driehoek_A)*(Driehoek_C-Driehoek_A)),Driehoek_B-SQRT((1-E860)*(Driehoek_B-Driehoek_A)*(Driehoek_B-Driehoek_C)))</f>
        <v>3.0870888050088849</v>
      </c>
      <c r="E860" s="2">
        <f t="shared" ca="1" si="87"/>
        <v>8.4411576426831836E-2</v>
      </c>
      <c r="F860" s="2"/>
      <c r="G860" s="15">
        <f ca="1">_xlfn.NORM.INV(H860,Normaal_Mu,Normaal_Sigma)</f>
        <v>3.1184110898544208</v>
      </c>
      <c r="H860" s="2">
        <f t="shared" ca="1" si="88"/>
        <v>0.17340510150107069</v>
      </c>
      <c r="I860" s="2"/>
      <c r="J860" s="15">
        <f ca="1">-LN(K860) /NegExp_Labda</f>
        <v>0.15155404555740268</v>
      </c>
      <c r="K860" s="2">
        <f t="shared" ca="1" si="89"/>
        <v>0.97014395710326695</v>
      </c>
      <c r="L860" s="2"/>
      <c r="M860" s="17">
        <f ca="1">VLOOKUP(N860,$S$5:$T$105,2,TRUE)</f>
        <v>10</v>
      </c>
      <c r="N860" s="2">
        <f t="shared" ca="1" si="84"/>
        <v>0.96970987774965611</v>
      </c>
      <c r="O860" s="2"/>
      <c r="P860" s="31">
        <f t="shared" ca="1" si="85"/>
        <v>4.3213783162376931</v>
      </c>
      <c r="Q860" s="2"/>
      <c r="R860" s="2"/>
      <c r="S860" s="2"/>
      <c r="T860" s="2"/>
    </row>
    <row r="861" spans="1:20" x14ac:dyDescent="0.25">
      <c r="A861" s="32">
        <f ca="1">Uniform_A+B861*(Uniform_B-Uniform_A)</f>
        <v>3.4132486455361799</v>
      </c>
      <c r="B861" s="2">
        <f t="shared" ca="1" si="86"/>
        <v>0.34132486455361799</v>
      </c>
      <c r="C861" s="4"/>
      <c r="D861" s="5">
        <f ca="1">IF(E861&lt;(Driehoek_C-Driehoek_A)/(Driehoek_B-Driehoek_A),Driehoek_A+SQRT(E861*(Driehoek_B-Driehoek_A)*(Driehoek_C-Driehoek_A)),Driehoek_B-SQRT((1-E861)*(Driehoek_B-Driehoek_A)*(Driehoek_B-Driehoek_C)))</f>
        <v>3.6933340166501631</v>
      </c>
      <c r="E861" s="2">
        <f t="shared" ca="1" si="87"/>
        <v>0.20481286371032681</v>
      </c>
      <c r="F861" s="2"/>
      <c r="G861" s="15">
        <f ca="1">_xlfn.NORM.INV(H861,Normaal_Mu,Normaal_Sigma)</f>
        <v>2.8291303189710462</v>
      </c>
      <c r="H861" s="2">
        <f t="shared" ca="1" si="88"/>
        <v>0.13886455420372423</v>
      </c>
      <c r="I861" s="2"/>
      <c r="J861" s="15">
        <f ca="1">-LN(K861) /NegExp_Labda</f>
        <v>5.2865650244665572</v>
      </c>
      <c r="K861" s="2">
        <f t="shared" ca="1" si="89"/>
        <v>0.3473879872136052</v>
      </c>
      <c r="L861" s="2"/>
      <c r="M861" s="17">
        <f ca="1">VLOOKUP(N861,$S$5:$T$105,2,TRUE)</f>
        <v>3</v>
      </c>
      <c r="N861" s="2">
        <f t="shared" ca="1" si="84"/>
        <v>0.23941459442439128</v>
      </c>
      <c r="O861" s="2"/>
      <c r="P861" s="31">
        <f t="shared" ca="1" si="85"/>
        <v>3.6444556011247888</v>
      </c>
      <c r="Q861" s="2"/>
      <c r="R861" s="2"/>
      <c r="S861" s="2"/>
      <c r="T861" s="2"/>
    </row>
    <row r="862" spans="1:20" x14ac:dyDescent="0.25">
      <c r="A862" s="32">
        <f ca="1">Uniform_A+B862*(Uniform_B-Uniform_A)</f>
        <v>9.5911918557579998</v>
      </c>
      <c r="B862" s="2">
        <f t="shared" ca="1" si="86"/>
        <v>0.9591191855758</v>
      </c>
      <c r="C862" s="4"/>
      <c r="D862" s="5">
        <f ca="1">IF(E862&lt;(Driehoek_C-Driehoek_A)/(Driehoek_B-Driehoek_A),Driehoek_A+SQRT(E862*(Driehoek_B-Driehoek_A)*(Driehoek_C-Driehoek_A)),Driehoek_B-SQRT((1-E862)*(Driehoek_B-Driehoek_A)*(Driehoek_B-Driehoek_C)))</f>
        <v>4.062745796707028</v>
      </c>
      <c r="E862" s="2">
        <f t="shared" ca="1" si="87"/>
        <v>0.30352916948759667</v>
      </c>
      <c r="F862" s="2"/>
      <c r="G862" s="15">
        <f ca="1">_xlfn.NORM.INV(H862,Normaal_Mu,Normaal_Sigma)</f>
        <v>7.5024655663413418</v>
      </c>
      <c r="H862" s="2">
        <f t="shared" ca="1" si="88"/>
        <v>0.89457521959527508</v>
      </c>
      <c r="I862" s="2"/>
      <c r="J862" s="15">
        <f ca="1">-LN(K862) /NegExp_Labda</f>
        <v>1.1079486060202217</v>
      </c>
      <c r="K862" s="2">
        <f t="shared" ca="1" si="89"/>
        <v>0.8012440303437377</v>
      </c>
      <c r="L862" s="2"/>
      <c r="M862" s="17">
        <f ca="1">VLOOKUP(N862,$S$5:$T$105,2,TRUE)</f>
        <v>5</v>
      </c>
      <c r="N862" s="2">
        <f t="shared" ca="1" si="84"/>
        <v>0.54293793824162151</v>
      </c>
      <c r="O862" s="2"/>
      <c r="P862" s="31">
        <f t="shared" ca="1" si="85"/>
        <v>5.4528703649653192</v>
      </c>
      <c r="Q862" s="2"/>
      <c r="R862" s="2"/>
      <c r="S862" s="2"/>
      <c r="T862" s="2"/>
    </row>
    <row r="863" spans="1:20" x14ac:dyDescent="0.25">
      <c r="A863" s="32">
        <f ca="1">Uniform_A+B863*(Uniform_B-Uniform_A)</f>
        <v>9.4174549308142446</v>
      </c>
      <c r="B863" s="2">
        <f t="shared" ca="1" si="86"/>
        <v>0.94174549308142441</v>
      </c>
      <c r="C863" s="4"/>
      <c r="D863" s="5">
        <f ca="1">IF(E863&lt;(Driehoek_C-Driehoek_A)/(Driehoek_B-Driehoek_A),Driehoek_A+SQRT(E863*(Driehoek_B-Driehoek_A)*(Driehoek_C-Driehoek_A)),Driehoek_B-SQRT((1-E863)*(Driehoek_B-Driehoek_A)*(Driehoek_B-Driehoek_C)))</f>
        <v>4.2712559194805211</v>
      </c>
      <c r="E863" s="2">
        <f t="shared" ca="1" si="87"/>
        <v>0.3611136977414855</v>
      </c>
      <c r="F863" s="2"/>
      <c r="G863" s="15">
        <f ca="1">_xlfn.NORM.INV(H863,Normaal_Mu,Normaal_Sigma)</f>
        <v>2.6651521869041135</v>
      </c>
      <c r="H863" s="2">
        <f t="shared" ca="1" si="88"/>
        <v>0.12151961067506578</v>
      </c>
      <c r="I863" s="2"/>
      <c r="J863" s="15">
        <f ca="1">-LN(K863) /NegExp_Labda</f>
        <v>7.4449464384113977</v>
      </c>
      <c r="K863" s="2">
        <f t="shared" ca="1" si="89"/>
        <v>0.22560055761078424</v>
      </c>
      <c r="L863" s="2"/>
      <c r="M863" s="17">
        <f ca="1">VLOOKUP(N863,$S$5:$T$105,2,TRUE)</f>
        <v>2</v>
      </c>
      <c r="N863" s="2">
        <f t="shared" ca="1" si="84"/>
        <v>0.10019169828155772</v>
      </c>
      <c r="O863" s="2"/>
      <c r="P863" s="31">
        <f t="shared" ca="1" si="85"/>
        <v>5.1597618951220552</v>
      </c>
      <c r="Q863" s="2"/>
      <c r="R863" s="2"/>
      <c r="S863" s="2"/>
      <c r="T863" s="2"/>
    </row>
    <row r="864" spans="1:20" x14ac:dyDescent="0.25">
      <c r="A864" s="32">
        <f ca="1">Uniform_A+B864*(Uniform_B-Uniform_A)</f>
        <v>2.1458893897358546</v>
      </c>
      <c r="B864" s="2">
        <f t="shared" ca="1" si="86"/>
        <v>0.21458893897358544</v>
      </c>
      <c r="C864" s="4"/>
      <c r="D864" s="5">
        <f ca="1">IF(E864&lt;(Driehoek_C-Driehoek_A)/(Driehoek_B-Driehoek_A),Driehoek_A+SQRT(E864*(Driehoek_B-Driehoek_A)*(Driehoek_C-Driehoek_A)),Driehoek_B-SQRT((1-E864)*(Driehoek_B-Driehoek_A)*(Driehoek_B-Driehoek_C)))</f>
        <v>5.9669525408343418</v>
      </c>
      <c r="E864" s="2">
        <f t="shared" ca="1" si="87"/>
        <v>0.73716066029853566</v>
      </c>
      <c r="F864" s="2"/>
      <c r="G864" s="15">
        <f ca="1">_xlfn.NORM.INV(H864,Normaal_Mu,Normaal_Sigma)</f>
        <v>3.0876766984800037</v>
      </c>
      <c r="H864" s="2">
        <f t="shared" ca="1" si="88"/>
        <v>0.16949528572119765</v>
      </c>
      <c r="I864" s="2"/>
      <c r="J864" s="15">
        <f ca="1">-LN(K864) /NegExp_Labda</f>
        <v>1.0643409504874108</v>
      </c>
      <c r="K864" s="2">
        <f t="shared" ca="1" si="89"/>
        <v>0.80826266721885442</v>
      </c>
      <c r="L864" s="2"/>
      <c r="M864" s="17">
        <f ca="1">VLOOKUP(N864,$S$5:$T$105,2,TRUE)</f>
        <v>4</v>
      </c>
      <c r="N864" s="2">
        <f t="shared" ca="1" si="84"/>
        <v>0.4371468615437053</v>
      </c>
      <c r="O864" s="2"/>
      <c r="P864" s="31">
        <f t="shared" ca="1" si="85"/>
        <v>3.2529719159075228</v>
      </c>
      <c r="Q864" s="2"/>
      <c r="R864" s="2"/>
      <c r="S864" s="2"/>
      <c r="T864" s="2"/>
    </row>
    <row r="865" spans="1:20" x14ac:dyDescent="0.25">
      <c r="A865" s="32">
        <f ca="1">Uniform_A+B865*(Uniform_B-Uniform_A)</f>
        <v>6.7172369629063216</v>
      </c>
      <c r="B865" s="2">
        <f t="shared" ca="1" si="86"/>
        <v>0.67172369629063211</v>
      </c>
      <c r="C865" s="4"/>
      <c r="D865" s="5">
        <f ca="1">IF(E865&lt;(Driehoek_C-Driehoek_A)/(Driehoek_B-Driehoek_A),Driehoek_A+SQRT(E865*(Driehoek_B-Driehoek_A)*(Driehoek_C-Driehoek_A)),Driehoek_B-SQRT((1-E865)*(Driehoek_B-Driehoek_A)*(Driehoek_B-Driehoek_C)))</f>
        <v>4.1446318982643726</v>
      </c>
      <c r="E865" s="2">
        <f t="shared" ca="1" si="87"/>
        <v>0.32644001704709058</v>
      </c>
      <c r="F865" s="2"/>
      <c r="G865" s="15">
        <f ca="1">_xlfn.NORM.INV(H865,Normaal_Mu,Normaal_Sigma)</f>
        <v>4.1139942893784314</v>
      </c>
      <c r="H865" s="2">
        <f t="shared" ca="1" si="88"/>
        <v>0.32888183471468058</v>
      </c>
      <c r="I865" s="2"/>
      <c r="J865" s="15">
        <f ca="1">-LN(K865) /NegExp_Labda</f>
        <v>0.71956619156377022</v>
      </c>
      <c r="K865" s="2">
        <f t="shared" ca="1" si="89"/>
        <v>0.86596287720031062</v>
      </c>
      <c r="L865" s="2"/>
      <c r="M865" s="17">
        <f ca="1">VLOOKUP(N865,$S$5:$T$105,2,TRUE)</f>
        <v>4</v>
      </c>
      <c r="N865" s="2">
        <f t="shared" ca="1" si="84"/>
        <v>0.36248233174931299</v>
      </c>
      <c r="O865" s="2"/>
      <c r="P865" s="31">
        <f t="shared" ca="1" si="85"/>
        <v>3.9390858684225791</v>
      </c>
      <c r="Q865" s="2"/>
      <c r="R865" s="2"/>
      <c r="S865" s="2"/>
      <c r="T865" s="2"/>
    </row>
    <row r="866" spans="1:20" x14ac:dyDescent="0.25">
      <c r="A866" s="32">
        <f ca="1">Uniform_A+B866*(Uniform_B-Uniform_A)</f>
        <v>9.8357308924401483</v>
      </c>
      <c r="B866" s="2">
        <f t="shared" ca="1" si="86"/>
        <v>0.98357308924401476</v>
      </c>
      <c r="C866" s="4"/>
      <c r="D866" s="5">
        <f ca="1">IF(E866&lt;(Driehoek_C-Driehoek_A)/(Driehoek_B-Driehoek_A),Driehoek_A+SQRT(E866*(Driehoek_B-Driehoek_A)*(Driehoek_C-Driehoek_A)),Driehoek_B-SQRT((1-E866)*(Driehoek_B-Driehoek_A)*(Driehoek_B-Driehoek_C)))</f>
        <v>3.1019570531142255</v>
      </c>
      <c r="E866" s="2">
        <f t="shared" ca="1" si="87"/>
        <v>8.6736381922013384E-2</v>
      </c>
      <c r="F866" s="2"/>
      <c r="G866" s="15">
        <f ca="1">_xlfn.NORM.INV(H866,Normaal_Mu,Normaal_Sigma)</f>
        <v>6.6753372027210087</v>
      </c>
      <c r="H866" s="2">
        <f t="shared" ca="1" si="88"/>
        <v>0.79889157374512043</v>
      </c>
      <c r="I866" s="2"/>
      <c r="J866" s="15">
        <f ca="1">-LN(K866) /NegExp_Labda</f>
        <v>1.237484678840119</v>
      </c>
      <c r="K866" s="2">
        <f t="shared" ca="1" si="89"/>
        <v>0.78075261321438316</v>
      </c>
      <c r="L866" s="2"/>
      <c r="M866" s="17">
        <f ca="1">VLOOKUP(N866,$S$5:$T$105,2,TRUE)</f>
        <v>5</v>
      </c>
      <c r="N866" s="2">
        <f t="shared" ca="1" si="84"/>
        <v>0.60845530613549548</v>
      </c>
      <c r="O866" s="2"/>
      <c r="P866" s="31">
        <f t="shared" ca="1" si="85"/>
        <v>5.1701019654231004</v>
      </c>
      <c r="Q866" s="2"/>
      <c r="R866" s="2"/>
      <c r="S866" s="2"/>
      <c r="T866" s="2"/>
    </row>
    <row r="867" spans="1:20" x14ac:dyDescent="0.25">
      <c r="A867" s="32">
        <f ca="1">Uniform_A+B867*(Uniform_B-Uniform_A)</f>
        <v>4.2024379544130595</v>
      </c>
      <c r="B867" s="2">
        <f t="shared" ca="1" si="86"/>
        <v>0.42024379544130597</v>
      </c>
      <c r="C867" s="4"/>
      <c r="D867" s="5">
        <f ca="1">IF(E867&lt;(Driehoek_C-Driehoek_A)/(Driehoek_B-Driehoek_A),Driehoek_A+SQRT(E867*(Driehoek_B-Driehoek_A)*(Driehoek_C-Driehoek_A)),Driehoek_B-SQRT((1-E867)*(Driehoek_B-Driehoek_A)*(Driehoek_B-Driehoek_C)))</f>
        <v>5.4818192866896709</v>
      </c>
      <c r="E867" s="2">
        <f t="shared" ca="1" si="87"/>
        <v>0.64635441338546362</v>
      </c>
      <c r="F867" s="2"/>
      <c r="G867" s="15">
        <f ca="1">_xlfn.NORM.INV(H867,Normaal_Mu,Normaal_Sigma)</f>
        <v>4.8349979543509827</v>
      </c>
      <c r="H867" s="2">
        <f t="shared" ca="1" si="88"/>
        <v>0.46712415250632233</v>
      </c>
      <c r="I867" s="2"/>
      <c r="J867" s="15">
        <f ca="1">-LN(K867) /NegExp_Labda</f>
        <v>4.4731157739469225</v>
      </c>
      <c r="K867" s="2">
        <f t="shared" ca="1" si="89"/>
        <v>0.40876160947471729</v>
      </c>
      <c r="L867" s="2"/>
      <c r="M867" s="17">
        <f ca="1">VLOOKUP(N867,$S$5:$T$105,2,TRUE)</f>
        <v>8</v>
      </c>
      <c r="N867" s="2">
        <f t="shared" ca="1" si="84"/>
        <v>0.89387156844809978</v>
      </c>
      <c r="O867" s="2"/>
      <c r="P867" s="31">
        <f t="shared" ca="1" si="85"/>
        <v>5.3984741938801273</v>
      </c>
      <c r="Q867" s="2"/>
      <c r="R867" s="2"/>
      <c r="S867" s="2"/>
      <c r="T867" s="2"/>
    </row>
    <row r="868" spans="1:20" x14ac:dyDescent="0.25">
      <c r="A868" s="32">
        <f ca="1">Uniform_A+B868*(Uniform_B-Uniform_A)</f>
        <v>2.6459520128532366</v>
      </c>
      <c r="B868" s="2">
        <f t="shared" ca="1" si="86"/>
        <v>0.26459520128532366</v>
      </c>
      <c r="C868" s="4"/>
      <c r="D868" s="5">
        <f ca="1">IF(E868&lt;(Driehoek_C-Driehoek_A)/(Driehoek_B-Driehoek_A),Driehoek_A+SQRT(E868*(Driehoek_B-Driehoek_A)*(Driehoek_C-Driehoek_A)),Driehoek_B-SQRT((1-E868)*(Driehoek_B-Driehoek_A)*(Driehoek_B-Driehoek_C)))</f>
        <v>5.3596807624323048</v>
      </c>
      <c r="E868" s="2">
        <f t="shared" ca="1" si="87"/>
        <v>0.6213735956741302</v>
      </c>
      <c r="F868" s="2"/>
      <c r="G868" s="15">
        <f ca="1">_xlfn.NORM.INV(H868,Normaal_Mu,Normaal_Sigma)</f>
        <v>3.8854807134704403</v>
      </c>
      <c r="H868" s="2">
        <f t="shared" ca="1" si="88"/>
        <v>0.28867502227740982</v>
      </c>
      <c r="I868" s="2"/>
      <c r="J868" s="15">
        <f ca="1">-LN(K868) /NegExp_Labda</f>
        <v>0.37087726912251406</v>
      </c>
      <c r="K868" s="2">
        <f t="shared" ca="1" si="89"/>
        <v>0.92850876913419467</v>
      </c>
      <c r="L868" s="2"/>
      <c r="M868" s="17">
        <f ca="1">VLOOKUP(N868,$S$5:$T$105,2,TRUE)</f>
        <v>4</v>
      </c>
      <c r="N868" s="2">
        <f t="shared" ca="1" si="84"/>
        <v>0.28322572111755784</v>
      </c>
      <c r="O868" s="2"/>
      <c r="P868" s="31">
        <f t="shared" ca="1" si="85"/>
        <v>3.2523981515756986</v>
      </c>
      <c r="Q868" s="2"/>
      <c r="R868" s="2"/>
      <c r="S868" s="2"/>
      <c r="T868" s="2"/>
    </row>
    <row r="869" spans="1:20" x14ac:dyDescent="0.25">
      <c r="A869" s="32">
        <f ca="1">Uniform_A+B869*(Uniform_B-Uniform_A)</f>
        <v>5.4453587871085745</v>
      </c>
      <c r="B869" s="2">
        <f t="shared" ca="1" si="86"/>
        <v>0.5445358787108574</v>
      </c>
      <c r="C869" s="4"/>
      <c r="D869" s="5">
        <f ca="1">IF(E869&lt;(Driehoek_C-Driehoek_A)/(Driehoek_B-Driehoek_A),Driehoek_A+SQRT(E869*(Driehoek_B-Driehoek_A)*(Driehoek_C-Driehoek_A)),Driehoek_B-SQRT((1-E869)*(Driehoek_B-Driehoek_A)*(Driehoek_B-Driehoek_C)))</f>
        <v>4.5412111939035817</v>
      </c>
      <c r="E869" s="2">
        <f t="shared" ca="1" si="87"/>
        <v>0.43197721093226515</v>
      </c>
      <c r="F869" s="2"/>
      <c r="G869" s="15">
        <f ca="1">_xlfn.NORM.INV(H869,Normaal_Mu,Normaal_Sigma)</f>
        <v>2.6097160360989853</v>
      </c>
      <c r="H869" s="2">
        <f t="shared" ca="1" si="88"/>
        <v>0.11601578092006792</v>
      </c>
      <c r="I869" s="2"/>
      <c r="J869" s="15">
        <f ca="1">-LN(K869) /NegExp_Labda</f>
        <v>11.490987732821573</v>
      </c>
      <c r="K869" s="2">
        <f t="shared" ca="1" si="89"/>
        <v>0.10043971858041456</v>
      </c>
      <c r="L869" s="2"/>
      <c r="M869" s="17">
        <f ca="1">VLOOKUP(N869,$S$5:$T$105,2,TRUE)</f>
        <v>4</v>
      </c>
      <c r="N869" s="2">
        <f t="shared" ca="1" si="84"/>
        <v>0.26779203791995654</v>
      </c>
      <c r="O869" s="2"/>
      <c r="P869" s="31">
        <f t="shared" ca="1" si="85"/>
        <v>5.6174547499865426</v>
      </c>
      <c r="Q869" s="2"/>
      <c r="R869" s="2"/>
      <c r="S869" s="2"/>
      <c r="T869" s="2"/>
    </row>
    <row r="870" spans="1:20" x14ac:dyDescent="0.25">
      <c r="A870" s="32">
        <f ca="1">Uniform_A+B870*(Uniform_B-Uniform_A)</f>
        <v>9.8416875725061033</v>
      </c>
      <c r="B870" s="2">
        <f t="shared" ca="1" si="86"/>
        <v>0.98416875725061026</v>
      </c>
      <c r="C870" s="4"/>
      <c r="D870" s="5">
        <f ca="1">IF(E870&lt;(Driehoek_C-Driehoek_A)/(Driehoek_B-Driehoek_A),Driehoek_A+SQRT(E870*(Driehoek_B-Driehoek_A)*(Driehoek_C-Driehoek_A)),Driehoek_B-SQRT((1-E870)*(Driehoek_B-Driehoek_A)*(Driehoek_B-Driehoek_C)))</f>
        <v>2.9123782544632695</v>
      </c>
      <c r="E870" s="2">
        <f t="shared" ca="1" si="87"/>
        <v>5.9459577086960147E-2</v>
      </c>
      <c r="F870" s="2"/>
      <c r="G870" s="15">
        <f ca="1">_xlfn.NORM.INV(H870,Normaal_Mu,Normaal_Sigma)</f>
        <v>5.8693536372433863</v>
      </c>
      <c r="H870" s="2">
        <f t="shared" ca="1" si="88"/>
        <v>0.66810148649272327</v>
      </c>
      <c r="I870" s="2"/>
      <c r="J870" s="15">
        <f ca="1">-LN(K870) /NegExp_Labda</f>
        <v>0.31748172918935896</v>
      </c>
      <c r="K870" s="2">
        <f t="shared" ca="1" si="89"/>
        <v>0.93847754864351474</v>
      </c>
      <c r="L870" s="2"/>
      <c r="M870" s="17">
        <f ca="1">VLOOKUP(N870,$S$5:$T$105,2,TRUE)</f>
        <v>6</v>
      </c>
      <c r="N870" s="2">
        <f t="shared" ca="1" si="84"/>
        <v>0.70078501740478638</v>
      </c>
      <c r="O870" s="2"/>
      <c r="P870" s="31">
        <f t="shared" ca="1" si="85"/>
        <v>4.9881802386804237</v>
      </c>
      <c r="Q870" s="2"/>
      <c r="R870" s="2"/>
      <c r="S870" s="2"/>
      <c r="T870" s="2"/>
    </row>
    <row r="871" spans="1:20" x14ac:dyDescent="0.25">
      <c r="A871" s="32">
        <f ca="1">Uniform_A+B871*(Uniform_B-Uniform_A)</f>
        <v>3.5638271376161712</v>
      </c>
      <c r="B871" s="2">
        <f t="shared" ca="1" si="86"/>
        <v>0.35638271376161712</v>
      </c>
      <c r="C871" s="4"/>
      <c r="D871" s="5">
        <f ca="1">IF(E871&lt;(Driehoek_C-Driehoek_A)/(Driehoek_B-Driehoek_A),Driehoek_A+SQRT(E871*(Driehoek_B-Driehoek_A)*(Driehoek_C-Driehoek_A)),Driehoek_B-SQRT((1-E871)*(Driehoek_B-Driehoek_A)*(Driehoek_B-Driehoek_C)))</f>
        <v>3.5891528721633321</v>
      </c>
      <c r="E871" s="2">
        <f t="shared" ca="1" si="87"/>
        <v>0.18038620365035485</v>
      </c>
      <c r="F871" s="2"/>
      <c r="G871" s="15">
        <f ca="1">_xlfn.NORM.INV(H871,Normaal_Mu,Normaal_Sigma)</f>
        <v>6.1055328647564062</v>
      </c>
      <c r="H871" s="2">
        <f t="shared" ca="1" si="88"/>
        <v>0.70978832158823058</v>
      </c>
      <c r="I871" s="2"/>
      <c r="J871" s="15">
        <f ca="1">-LN(K871) /NegExp_Labda</f>
        <v>9.7856048179569779</v>
      </c>
      <c r="K871" s="2">
        <f t="shared" ca="1" si="89"/>
        <v>0.14126454178118364</v>
      </c>
      <c r="L871" s="2"/>
      <c r="M871" s="17">
        <f ca="1">VLOOKUP(N871,$S$5:$T$105,2,TRUE)</f>
        <v>5</v>
      </c>
      <c r="N871" s="2">
        <f t="shared" ca="1" si="84"/>
        <v>0.54974589875802549</v>
      </c>
      <c r="O871" s="2"/>
      <c r="P871" s="31">
        <f t="shared" ca="1" si="85"/>
        <v>5.6088235384985783</v>
      </c>
      <c r="Q871" s="2"/>
      <c r="R871" s="2"/>
      <c r="S871" s="2"/>
      <c r="T871" s="2"/>
    </row>
    <row r="872" spans="1:20" x14ac:dyDescent="0.25">
      <c r="A872" s="32">
        <f ca="1">Uniform_A+B872*(Uniform_B-Uniform_A)</f>
        <v>2.7155698442622112</v>
      </c>
      <c r="B872" s="2">
        <f t="shared" ca="1" si="86"/>
        <v>0.27155698442622112</v>
      </c>
      <c r="C872" s="4"/>
      <c r="D872" s="5">
        <f ca="1">IF(E872&lt;(Driehoek_C-Driehoek_A)/(Driehoek_B-Driehoek_A),Driehoek_A+SQRT(E872*(Driehoek_B-Driehoek_A)*(Driehoek_C-Driehoek_A)),Driehoek_B-SQRT((1-E872)*(Driehoek_B-Driehoek_A)*(Driehoek_B-Driehoek_C)))</f>
        <v>3.2921789457782635</v>
      </c>
      <c r="E872" s="2">
        <f t="shared" ca="1" si="87"/>
        <v>0.11926617342233037</v>
      </c>
      <c r="F872" s="2"/>
      <c r="G872" s="15">
        <f ca="1">_xlfn.NORM.INV(H872,Normaal_Mu,Normaal_Sigma)</f>
        <v>4.2550665030311983</v>
      </c>
      <c r="H872" s="2">
        <f t="shared" ca="1" si="88"/>
        <v>0.35477268237760362</v>
      </c>
      <c r="I872" s="2"/>
      <c r="J872" s="15">
        <f ca="1">-LN(K872) /NegExp_Labda</f>
        <v>6.4004797876786128</v>
      </c>
      <c r="K872" s="2">
        <f t="shared" ca="1" si="89"/>
        <v>0.27801062195902537</v>
      </c>
      <c r="L872" s="2"/>
      <c r="M872" s="17">
        <f ca="1">VLOOKUP(N872,$S$5:$T$105,2,TRUE)</f>
        <v>3</v>
      </c>
      <c r="N872" s="2">
        <f t="shared" ca="1" si="84"/>
        <v>0.23519544249300772</v>
      </c>
      <c r="O872" s="2"/>
      <c r="P872" s="31">
        <f t="shared" ca="1" si="85"/>
        <v>3.9326590161500574</v>
      </c>
      <c r="Q872" s="2"/>
      <c r="R872" s="2"/>
      <c r="S872" s="2"/>
      <c r="T872" s="2"/>
    </row>
    <row r="873" spans="1:20" x14ac:dyDescent="0.25">
      <c r="A873" s="32">
        <f ca="1">Uniform_A+B873*(Uniform_B-Uniform_A)</f>
        <v>9.5199752720338893</v>
      </c>
      <c r="B873" s="2">
        <f t="shared" ca="1" si="86"/>
        <v>0.95199752720338893</v>
      </c>
      <c r="C873" s="4"/>
      <c r="D873" s="5">
        <f ca="1">IF(E873&lt;(Driehoek_C-Driehoek_A)/(Driehoek_B-Driehoek_A),Driehoek_A+SQRT(E873*(Driehoek_B-Driehoek_A)*(Driehoek_C-Driehoek_A)),Driehoek_B-SQRT((1-E873)*(Driehoek_B-Driehoek_A)*(Driehoek_B-Driehoek_C)))</f>
        <v>6.1907200252224328</v>
      </c>
      <c r="E873" s="2">
        <f t="shared" ca="1" si="87"/>
        <v>0.77451274352324995</v>
      </c>
      <c r="F873" s="2"/>
      <c r="G873" s="15">
        <f ca="1">_xlfn.NORM.INV(H873,Normaal_Mu,Normaal_Sigma)</f>
        <v>7.6943792363901569</v>
      </c>
      <c r="H873" s="2">
        <f t="shared" ca="1" si="88"/>
        <v>0.91104041463606966</v>
      </c>
      <c r="I873" s="2"/>
      <c r="J873" s="15">
        <f ca="1">-LN(K873) /NegExp_Labda</f>
        <v>1.2965017732757869</v>
      </c>
      <c r="K873" s="2">
        <f t="shared" ca="1" si="89"/>
        <v>0.77159123721649325</v>
      </c>
      <c r="L873" s="2"/>
      <c r="M873" s="17">
        <f ca="1">VLOOKUP(N873,$S$5:$T$105,2,TRUE)</f>
        <v>7</v>
      </c>
      <c r="N873" s="2">
        <f t="shared" ca="1" si="84"/>
        <v>0.85956797132819118</v>
      </c>
      <c r="O873" s="2"/>
      <c r="P873" s="31">
        <f t="shared" ca="1" si="85"/>
        <v>6.3403152613844522</v>
      </c>
      <c r="Q873" s="2"/>
      <c r="R873" s="2"/>
      <c r="S873" s="2"/>
      <c r="T873" s="2"/>
    </row>
    <row r="874" spans="1:20" x14ac:dyDescent="0.25">
      <c r="A874" s="32">
        <f ca="1">Uniform_A+B874*(Uniform_B-Uniform_A)</f>
        <v>5.8111089072932725</v>
      </c>
      <c r="B874" s="2">
        <f t="shared" ca="1" si="86"/>
        <v>0.5811108907293272</v>
      </c>
      <c r="C874" s="4"/>
      <c r="D874" s="5">
        <f ca="1">IF(E874&lt;(Driehoek_C-Driehoek_A)/(Driehoek_B-Driehoek_A),Driehoek_A+SQRT(E874*(Driehoek_B-Driehoek_A)*(Driehoek_C-Driehoek_A)),Driehoek_B-SQRT((1-E874)*(Driehoek_B-Driehoek_A)*(Driehoek_B-Driehoek_C)))</f>
        <v>5.0675254669200189</v>
      </c>
      <c r="E874" s="2">
        <f t="shared" ca="1" si="87"/>
        <v>0.55816125847649678</v>
      </c>
      <c r="F874" s="2"/>
      <c r="G874" s="15">
        <f ca="1">_xlfn.NORM.INV(H874,Normaal_Mu,Normaal_Sigma)</f>
        <v>4.1111463294834101</v>
      </c>
      <c r="H874" s="2">
        <f t="shared" ca="1" si="88"/>
        <v>0.32836700768628901</v>
      </c>
      <c r="I874" s="2"/>
      <c r="J874" s="15">
        <f ca="1">-LN(K874) /NegExp_Labda</f>
        <v>2.2531452265207403</v>
      </c>
      <c r="K874" s="2">
        <f t="shared" ca="1" si="89"/>
        <v>0.63722718075484541</v>
      </c>
      <c r="L874" s="2"/>
      <c r="M874" s="17">
        <f ca="1">VLOOKUP(N874,$S$5:$T$105,2,TRUE)</f>
        <v>7</v>
      </c>
      <c r="N874" s="2">
        <f t="shared" ca="1" si="84"/>
        <v>0.77689325617631377</v>
      </c>
      <c r="O874" s="2"/>
      <c r="P874" s="31">
        <f t="shared" ca="1" si="85"/>
        <v>4.8485851860434881</v>
      </c>
      <c r="Q874" s="2"/>
      <c r="R874" s="2"/>
      <c r="S874" s="2"/>
      <c r="T874" s="2"/>
    </row>
    <row r="875" spans="1:20" x14ac:dyDescent="0.25">
      <c r="A875" s="32">
        <f ca="1">Uniform_A+B875*(Uniform_B-Uniform_A)</f>
        <v>7.3438827874440094</v>
      </c>
      <c r="B875" s="2">
        <f t="shared" ca="1" si="86"/>
        <v>0.73438827874440094</v>
      </c>
      <c r="C875" s="4"/>
      <c r="D875" s="5">
        <f ca="1">IF(E875&lt;(Driehoek_C-Driehoek_A)/(Driehoek_B-Driehoek_A),Driehoek_A+SQRT(E875*(Driehoek_B-Driehoek_A)*(Driehoek_C-Driehoek_A)),Driehoek_B-SQRT((1-E875)*(Driehoek_B-Driehoek_A)*(Driehoek_B-Driehoek_C)))</f>
        <v>4.7476053585170712</v>
      </c>
      <c r="E875" s="2">
        <f t="shared" ca="1" si="87"/>
        <v>0.48334685180249359</v>
      </c>
      <c r="F875" s="2"/>
      <c r="G875" s="15">
        <f ca="1">_xlfn.NORM.INV(H875,Normaal_Mu,Normaal_Sigma)</f>
        <v>0.99152024260249672</v>
      </c>
      <c r="H875" s="2">
        <f t="shared" ca="1" si="88"/>
        <v>2.2522185315700605E-2</v>
      </c>
      <c r="I875" s="2"/>
      <c r="J875" s="15">
        <f ca="1">-LN(K875) /NegExp_Labda</f>
        <v>5.7315928033661061</v>
      </c>
      <c r="K875" s="2">
        <f t="shared" ca="1" si="89"/>
        <v>0.31780459675800632</v>
      </c>
      <c r="L875" s="2"/>
      <c r="M875" s="17">
        <f ca="1">VLOOKUP(N875,$S$5:$T$105,2,TRUE)</f>
        <v>4</v>
      </c>
      <c r="N875" s="2">
        <f t="shared" ca="1" si="84"/>
        <v>0.36295909108090563</v>
      </c>
      <c r="O875" s="2"/>
      <c r="P875" s="31">
        <f t="shared" ca="1" si="85"/>
        <v>4.5629202383859369</v>
      </c>
      <c r="Q875" s="2"/>
      <c r="R875" s="2"/>
      <c r="S875" s="2"/>
      <c r="T875" s="2"/>
    </row>
    <row r="876" spans="1:20" x14ac:dyDescent="0.25">
      <c r="A876" s="32">
        <f ca="1">Uniform_A+B876*(Uniform_B-Uniform_A)</f>
        <v>5.0471468525724958</v>
      </c>
      <c r="B876" s="2">
        <f t="shared" ca="1" si="86"/>
        <v>0.50471468525724961</v>
      </c>
      <c r="C876" s="4"/>
      <c r="D876" s="5">
        <f ca="1">IF(E876&lt;(Driehoek_C-Driehoek_A)/(Driehoek_B-Driehoek_A),Driehoek_A+SQRT(E876*(Driehoek_B-Driehoek_A)*(Driehoek_C-Driehoek_A)),Driehoek_B-SQRT((1-E876)*(Driehoek_B-Driehoek_A)*(Driehoek_B-Driehoek_C)))</f>
        <v>8.5108781797530693</v>
      </c>
      <c r="E876" s="2">
        <f t="shared" ca="1" si="87"/>
        <v>0.99316456699880939</v>
      </c>
      <c r="F876" s="2"/>
      <c r="G876" s="15">
        <f ca="1">_xlfn.NORM.INV(H876,Normaal_Mu,Normaal_Sigma)</f>
        <v>5.2253109320034268</v>
      </c>
      <c r="H876" s="2">
        <f t="shared" ca="1" si="88"/>
        <v>0.54484814530680103</v>
      </c>
      <c r="I876" s="2"/>
      <c r="J876" s="15">
        <f ca="1">-LN(K876) /NegExp_Labda</f>
        <v>13.585409811662085</v>
      </c>
      <c r="K876" s="2">
        <f t="shared" ca="1" si="89"/>
        <v>6.6067260174075493E-2</v>
      </c>
      <c r="L876" s="2"/>
      <c r="M876" s="17">
        <f ca="1">VLOOKUP(N876,$S$5:$T$105,2,TRUE)</f>
        <v>5</v>
      </c>
      <c r="N876" s="2">
        <f t="shared" ca="1" si="84"/>
        <v>0.54034165538954937</v>
      </c>
      <c r="O876" s="2"/>
      <c r="P876" s="31">
        <f t="shared" ca="1" si="85"/>
        <v>7.4737491551982149</v>
      </c>
      <c r="Q876" s="2"/>
      <c r="R876" s="2"/>
      <c r="S876" s="2"/>
      <c r="T876" s="2"/>
    </row>
    <row r="877" spans="1:20" x14ac:dyDescent="0.25">
      <c r="A877" s="32">
        <f ca="1">Uniform_A+B877*(Uniform_B-Uniform_A)</f>
        <v>2.798019146048305</v>
      </c>
      <c r="B877" s="2">
        <f t="shared" ca="1" si="86"/>
        <v>0.2798019146048305</v>
      </c>
      <c r="C877" s="4"/>
      <c r="D877" s="5">
        <f ca="1">IF(E877&lt;(Driehoek_C-Driehoek_A)/(Driehoek_B-Driehoek_A),Driehoek_A+SQRT(E877*(Driehoek_B-Driehoek_A)*(Driehoek_C-Driehoek_A)),Driehoek_B-SQRT((1-E877)*(Driehoek_B-Driehoek_A)*(Driehoek_B-Driehoek_C)))</f>
        <v>4.394154396238573</v>
      </c>
      <c r="E877" s="2">
        <f t="shared" ca="1" si="87"/>
        <v>0.39389103640890089</v>
      </c>
      <c r="F877" s="2"/>
      <c r="G877" s="15">
        <f ca="1">_xlfn.NORM.INV(H877,Normaal_Mu,Normaal_Sigma)</f>
        <v>2.2652680566052297</v>
      </c>
      <c r="H877" s="2">
        <f t="shared" ca="1" si="88"/>
        <v>8.5755311358602038E-2</v>
      </c>
      <c r="I877" s="2"/>
      <c r="J877" s="15">
        <f ca="1">-LN(K877) /NegExp_Labda</f>
        <v>2.3489942094087479</v>
      </c>
      <c r="K877" s="2">
        <f t="shared" ca="1" si="89"/>
        <v>0.6251280052089685</v>
      </c>
      <c r="L877" s="2"/>
      <c r="M877" s="17">
        <f ca="1">VLOOKUP(N877,$S$5:$T$105,2,TRUE)</f>
        <v>2</v>
      </c>
      <c r="N877" s="2">
        <f t="shared" ca="1" si="84"/>
        <v>0.1108498117393879</v>
      </c>
      <c r="O877" s="2"/>
      <c r="P877" s="31">
        <f t="shared" ca="1" si="85"/>
        <v>2.7612871616601709</v>
      </c>
      <c r="Q877" s="2"/>
      <c r="R877" s="2"/>
      <c r="S877" s="2"/>
      <c r="T877" s="2"/>
    </row>
    <row r="878" spans="1:20" x14ac:dyDescent="0.25">
      <c r="A878" s="32">
        <f ca="1">Uniform_A+B878*(Uniform_B-Uniform_A)</f>
        <v>1.3600482374143352</v>
      </c>
      <c r="B878" s="2">
        <f t="shared" ca="1" si="86"/>
        <v>0.13600482374143352</v>
      </c>
      <c r="C878" s="4"/>
      <c r="D878" s="5">
        <f ca="1">IF(E878&lt;(Driehoek_C-Driehoek_A)/(Driehoek_B-Driehoek_A),Driehoek_A+SQRT(E878*(Driehoek_B-Driehoek_A)*(Driehoek_C-Driehoek_A)),Driehoek_B-SQRT((1-E878)*(Driehoek_B-Driehoek_A)*(Driehoek_B-Driehoek_C)))</f>
        <v>7.7788855269418464</v>
      </c>
      <c r="E878" s="2">
        <f t="shared" ca="1" si="87"/>
        <v>0.95739655553394021</v>
      </c>
      <c r="F878" s="2"/>
      <c r="G878" s="15">
        <f ca="1">_xlfn.NORM.INV(H878,Normaal_Mu,Normaal_Sigma)</f>
        <v>4.3324858003585707</v>
      </c>
      <c r="H878" s="2">
        <f t="shared" ca="1" si="88"/>
        <v>0.36928142911617823</v>
      </c>
      <c r="I878" s="2"/>
      <c r="J878" s="15">
        <f ca="1">-LN(K878) /NegExp_Labda</f>
        <v>1.3747739060886823</v>
      </c>
      <c r="K878" s="2">
        <f t="shared" ca="1" si="89"/>
        <v>0.75960647092799682</v>
      </c>
      <c r="L878" s="2"/>
      <c r="M878" s="17">
        <f ca="1">VLOOKUP(N878,$S$5:$T$105,2,TRUE)</f>
        <v>12</v>
      </c>
      <c r="N878" s="2">
        <f t="shared" ca="1" si="84"/>
        <v>0.99545168157379593</v>
      </c>
      <c r="O878" s="2"/>
      <c r="P878" s="31">
        <f t="shared" ca="1" si="85"/>
        <v>5.3692386941606873</v>
      </c>
      <c r="Q878" s="2"/>
      <c r="R878" s="2"/>
      <c r="S878" s="2"/>
      <c r="T878" s="2"/>
    </row>
    <row r="879" spans="1:20" x14ac:dyDescent="0.25">
      <c r="A879" s="32">
        <f ca="1">Uniform_A+B879*(Uniform_B-Uniform_A)</f>
        <v>8.8858782888412478</v>
      </c>
      <c r="B879" s="2">
        <f t="shared" ca="1" si="86"/>
        <v>0.8885878288841248</v>
      </c>
      <c r="C879" s="4"/>
      <c r="D879" s="5">
        <f ca="1">IF(E879&lt;(Driehoek_C-Driehoek_A)/(Driehoek_B-Driehoek_A),Driehoek_A+SQRT(E879*(Driehoek_B-Driehoek_A)*(Driehoek_C-Driehoek_A)),Driehoek_B-SQRT((1-E879)*(Driehoek_B-Driehoek_A)*(Driehoek_B-Driehoek_C)))</f>
        <v>5.0286241724460119</v>
      </c>
      <c r="E879" s="2">
        <f t="shared" ca="1" si="87"/>
        <v>0.5493764010377109</v>
      </c>
      <c r="F879" s="2"/>
      <c r="G879" s="15">
        <f ca="1">_xlfn.NORM.INV(H879,Normaal_Mu,Normaal_Sigma)</f>
        <v>5.5328486955104266</v>
      </c>
      <c r="H879" s="2">
        <f t="shared" ca="1" si="88"/>
        <v>0.60504379207580095</v>
      </c>
      <c r="I879" s="2"/>
      <c r="J879" s="15">
        <f ca="1">-LN(K879) /NegExp_Labda</f>
        <v>0.90899985691643903</v>
      </c>
      <c r="K879" s="2">
        <f t="shared" ca="1" si="89"/>
        <v>0.83376810121665823</v>
      </c>
      <c r="L879" s="2"/>
      <c r="M879" s="17">
        <f ca="1">VLOOKUP(N879,$S$5:$T$105,2,TRUE)</f>
        <v>4</v>
      </c>
      <c r="N879" s="2">
        <f t="shared" ca="1" si="84"/>
        <v>0.31384873256835988</v>
      </c>
      <c r="O879" s="2"/>
      <c r="P879" s="31">
        <f t="shared" ca="1" si="85"/>
        <v>4.8712702027428252</v>
      </c>
      <c r="Q879" s="2"/>
      <c r="R879" s="2"/>
      <c r="S879" s="2"/>
      <c r="T879" s="2"/>
    </row>
    <row r="880" spans="1:20" x14ac:dyDescent="0.25">
      <c r="A880" s="32">
        <f ca="1">Uniform_A+B880*(Uniform_B-Uniform_A)</f>
        <v>1.4552897914341933</v>
      </c>
      <c r="B880" s="2">
        <f t="shared" ca="1" si="86"/>
        <v>0.14552897914341933</v>
      </c>
      <c r="C880" s="4"/>
      <c r="D880" s="5">
        <f ca="1">IF(E880&lt;(Driehoek_C-Driehoek_A)/(Driehoek_B-Driehoek_A),Driehoek_A+SQRT(E880*(Driehoek_B-Driehoek_A)*(Driehoek_C-Driehoek_A)),Driehoek_B-SQRT((1-E880)*(Driehoek_B-Driehoek_A)*(Driehoek_B-Driehoek_C)))</f>
        <v>4.5218679201729364</v>
      </c>
      <c r="E880" s="2">
        <f t="shared" ca="1" si="87"/>
        <v>0.42703808787496378</v>
      </c>
      <c r="F880" s="2"/>
      <c r="G880" s="15">
        <f ca="1">_xlfn.NORM.INV(H880,Normaal_Mu,Normaal_Sigma)</f>
        <v>1.668509617465868</v>
      </c>
      <c r="H880" s="2">
        <f t="shared" ca="1" si="88"/>
        <v>4.7882088421863367E-2</v>
      </c>
      <c r="I880" s="2"/>
      <c r="J880" s="15">
        <f ca="1">-LN(K880) /NegExp_Labda</f>
        <v>6.4686023195241686</v>
      </c>
      <c r="K880" s="2">
        <f t="shared" ca="1" si="89"/>
        <v>0.27424855084542721</v>
      </c>
      <c r="L880" s="2"/>
      <c r="M880" s="17">
        <f ca="1">VLOOKUP(N880,$S$5:$T$105,2,TRUE)</f>
        <v>2</v>
      </c>
      <c r="N880" s="2">
        <f t="shared" ca="1" si="84"/>
        <v>0.11362386558493065</v>
      </c>
      <c r="O880" s="2"/>
      <c r="P880" s="31">
        <f t="shared" ca="1" si="85"/>
        <v>3.2228539297194332</v>
      </c>
      <c r="Q880" s="2"/>
      <c r="R880" s="2"/>
      <c r="S880" s="2"/>
      <c r="T880" s="2"/>
    </row>
    <row r="881" spans="1:20" x14ac:dyDescent="0.25">
      <c r="A881" s="32">
        <f ca="1">Uniform_A+B881*(Uniform_B-Uniform_A)</f>
        <v>6.1905669496261719</v>
      </c>
      <c r="B881" s="2">
        <f t="shared" ca="1" si="86"/>
        <v>0.61905669496261717</v>
      </c>
      <c r="C881" s="4"/>
      <c r="D881" s="5">
        <f ca="1">IF(E881&lt;(Driehoek_C-Driehoek_A)/(Driehoek_B-Driehoek_A),Driehoek_A+SQRT(E881*(Driehoek_B-Driehoek_A)*(Driehoek_C-Driehoek_A)),Driehoek_B-SQRT((1-E881)*(Driehoek_B-Driehoek_A)*(Driehoek_B-Driehoek_C)))</f>
        <v>3.9833353230576005</v>
      </c>
      <c r="E881" s="2">
        <f t="shared" ca="1" si="87"/>
        <v>0.28097278597771402</v>
      </c>
      <c r="F881" s="2"/>
      <c r="G881" s="15">
        <f ca="1">_xlfn.NORM.INV(H881,Normaal_Mu,Normaal_Sigma)</f>
        <v>2.6852719404336276</v>
      </c>
      <c r="H881" s="2">
        <f t="shared" ca="1" si="88"/>
        <v>0.12356183178199798</v>
      </c>
      <c r="I881" s="2"/>
      <c r="J881" s="15">
        <f ca="1">-LN(K881) /NegExp_Labda</f>
        <v>14.961531114729919</v>
      </c>
      <c r="K881" s="2">
        <f t="shared" ca="1" si="89"/>
        <v>5.0171596311376576E-2</v>
      </c>
      <c r="L881" s="2"/>
      <c r="M881" s="17">
        <f ca="1">VLOOKUP(N881,$S$5:$T$105,2,TRUE)</f>
        <v>2</v>
      </c>
      <c r="N881" s="2">
        <f t="shared" ca="1" si="84"/>
        <v>6.9904737647356718E-2</v>
      </c>
      <c r="O881" s="2"/>
      <c r="P881" s="31">
        <f t="shared" ca="1" si="85"/>
        <v>5.9641410655694642</v>
      </c>
      <c r="Q881" s="2"/>
      <c r="R881" s="2"/>
      <c r="S881" s="2"/>
      <c r="T881" s="2"/>
    </row>
    <row r="882" spans="1:20" x14ac:dyDescent="0.25">
      <c r="A882" s="32">
        <f ca="1">Uniform_A+B882*(Uniform_B-Uniform_A)</f>
        <v>4.307532121115722</v>
      </c>
      <c r="B882" s="2">
        <f t="shared" ca="1" si="86"/>
        <v>0.43075321211157225</v>
      </c>
      <c r="C882" s="4"/>
      <c r="D882" s="5">
        <f ca="1">IF(E882&lt;(Driehoek_C-Driehoek_A)/(Driehoek_B-Driehoek_A),Driehoek_A+SQRT(E882*(Driehoek_B-Driehoek_A)*(Driehoek_C-Driehoek_A)),Driehoek_B-SQRT((1-E882)*(Driehoek_B-Driehoek_A)*(Driehoek_B-Driehoek_C)))</f>
        <v>4.1483081873998486</v>
      </c>
      <c r="E882" s="2">
        <f t="shared" ca="1" si="87"/>
        <v>0.32745961587281869</v>
      </c>
      <c r="F882" s="2"/>
      <c r="G882" s="15">
        <f ca="1">_xlfn.NORM.INV(H882,Normaal_Mu,Normaal_Sigma)</f>
        <v>5.5754929146287289</v>
      </c>
      <c r="H882" s="2">
        <f t="shared" ca="1" si="88"/>
        <v>0.61322958728009314</v>
      </c>
      <c r="I882" s="2"/>
      <c r="J882" s="15">
        <f ca="1">-LN(K882) /NegExp_Labda</f>
        <v>1.2534068998508923</v>
      </c>
      <c r="K882" s="2">
        <f t="shared" ca="1" si="89"/>
        <v>0.77827030456629887</v>
      </c>
      <c r="L882" s="2"/>
      <c r="M882" s="17">
        <f ca="1">VLOOKUP(N882,$S$5:$T$105,2,TRUE)</f>
        <v>6</v>
      </c>
      <c r="N882" s="2">
        <f t="shared" ca="1" si="84"/>
        <v>0.65677290044861703</v>
      </c>
      <c r="O882" s="2"/>
      <c r="P882" s="31">
        <f t="shared" ca="1" si="85"/>
        <v>4.2569480245990388</v>
      </c>
      <c r="Q882" s="2"/>
      <c r="R882" s="2"/>
      <c r="S882" s="2"/>
      <c r="T882" s="2"/>
    </row>
    <row r="883" spans="1:20" x14ac:dyDescent="0.25">
      <c r="A883" s="32">
        <f ca="1">Uniform_A+B883*(Uniform_B-Uniform_A)</f>
        <v>6.3229663111305179</v>
      </c>
      <c r="B883" s="2">
        <f t="shared" ca="1" si="86"/>
        <v>0.63229663111305179</v>
      </c>
      <c r="C883" s="4"/>
      <c r="D883" s="5">
        <f ca="1">IF(E883&lt;(Driehoek_C-Driehoek_A)/(Driehoek_B-Driehoek_A),Driehoek_A+SQRT(E883*(Driehoek_B-Driehoek_A)*(Driehoek_C-Driehoek_A)),Driehoek_B-SQRT((1-E883)*(Driehoek_B-Driehoek_A)*(Driehoek_B-Driehoek_C)))</f>
        <v>7.5108923441795996</v>
      </c>
      <c r="E883" s="2">
        <f t="shared" ca="1" si="87"/>
        <v>0.93664452541077348</v>
      </c>
      <c r="F883" s="2"/>
      <c r="G883" s="15">
        <f ca="1">_xlfn.NORM.INV(H883,Normaal_Mu,Normaal_Sigma)</f>
        <v>7.1910504042074024</v>
      </c>
      <c r="H883" s="2">
        <f t="shared" ca="1" si="88"/>
        <v>0.86335669468652465</v>
      </c>
      <c r="I883" s="2"/>
      <c r="J883" s="15">
        <f ca="1">-LN(K883) /NegExp_Labda</f>
        <v>1.8866755738306844</v>
      </c>
      <c r="K883" s="2">
        <f t="shared" ca="1" si="89"/>
        <v>0.68568625180186638</v>
      </c>
      <c r="L883" s="2"/>
      <c r="M883" s="17">
        <f ca="1">VLOOKUP(N883,$S$5:$T$105,2,TRUE)</f>
        <v>2</v>
      </c>
      <c r="N883" s="2">
        <f t="shared" ca="1" si="84"/>
        <v>0.10200261281815193</v>
      </c>
      <c r="O883" s="2"/>
      <c r="P883" s="31">
        <f t="shared" ca="1" si="85"/>
        <v>4.9823169266696405</v>
      </c>
      <c r="Q883" s="2"/>
      <c r="R883" s="2"/>
      <c r="S883" s="2"/>
      <c r="T883" s="2"/>
    </row>
    <row r="884" spans="1:20" x14ac:dyDescent="0.25">
      <c r="A884" s="32">
        <f ca="1">Uniform_A+B884*(Uniform_B-Uniform_A)</f>
        <v>4.353298482598329</v>
      </c>
      <c r="B884" s="2">
        <f t="shared" ca="1" si="86"/>
        <v>0.4353298482598329</v>
      </c>
      <c r="C884" s="4"/>
      <c r="D884" s="5">
        <f ca="1">IF(E884&lt;(Driehoek_C-Driehoek_A)/(Driehoek_B-Driehoek_A),Driehoek_A+SQRT(E884*(Driehoek_B-Driehoek_A)*(Driehoek_C-Driehoek_A)),Driehoek_B-SQRT((1-E884)*(Driehoek_B-Driehoek_A)*(Driehoek_B-Driehoek_C)))</f>
        <v>5.6972989410403976</v>
      </c>
      <c r="E884" s="2">
        <f t="shared" ca="1" si="87"/>
        <v>0.68834759186134631</v>
      </c>
      <c r="F884" s="2"/>
      <c r="G884" s="15">
        <f ca="1">_xlfn.NORM.INV(H884,Normaal_Mu,Normaal_Sigma)</f>
        <v>2.5537256201516501</v>
      </c>
      <c r="H884" s="2">
        <f t="shared" ca="1" si="88"/>
        <v>0.11063894202482427</v>
      </c>
      <c r="I884" s="2"/>
      <c r="J884" s="15">
        <f ca="1">-LN(K884) /NegExp_Labda</f>
        <v>0.59393031399138541</v>
      </c>
      <c r="K884" s="2">
        <f t="shared" ca="1" si="89"/>
        <v>0.88799775619705545</v>
      </c>
      <c r="L884" s="2"/>
      <c r="M884" s="17">
        <f ca="1">VLOOKUP(N884,$S$5:$T$105,2,TRUE)</f>
        <v>5</v>
      </c>
      <c r="N884" s="2">
        <f t="shared" ca="1" si="84"/>
        <v>0.54448403070696727</v>
      </c>
      <c r="O884" s="2"/>
      <c r="P884" s="31">
        <f t="shared" ca="1" si="85"/>
        <v>3.6396506715563524</v>
      </c>
      <c r="Q884" s="2"/>
      <c r="R884" s="2"/>
      <c r="S884" s="2"/>
      <c r="T884" s="2"/>
    </row>
    <row r="885" spans="1:20" x14ac:dyDescent="0.25">
      <c r="A885" s="32">
        <f ca="1">Uniform_A+B885*(Uniform_B-Uniform_A)</f>
        <v>7.522644199949192</v>
      </c>
      <c r="B885" s="2">
        <f t="shared" ca="1" si="86"/>
        <v>0.75226441999491922</v>
      </c>
      <c r="C885" s="4"/>
      <c r="D885" s="5">
        <f ca="1">IF(E885&lt;(Driehoek_C-Driehoek_A)/(Driehoek_B-Driehoek_A),Driehoek_A+SQRT(E885*(Driehoek_B-Driehoek_A)*(Driehoek_C-Driehoek_A)),Driehoek_B-SQRT((1-E885)*(Driehoek_B-Driehoek_A)*(Driehoek_B-Driehoek_C)))</f>
        <v>3.4339931954785756</v>
      </c>
      <c r="E885" s="2">
        <f t="shared" ca="1" si="87"/>
        <v>0.1468811774770612</v>
      </c>
      <c r="F885" s="2"/>
      <c r="G885" s="15">
        <f ca="1">_xlfn.NORM.INV(H885,Normaal_Mu,Normaal_Sigma)</f>
        <v>7.5614063229489314</v>
      </c>
      <c r="H885" s="2">
        <f t="shared" ca="1" si="88"/>
        <v>0.89985102554543639</v>
      </c>
      <c r="I885" s="2"/>
      <c r="J885" s="15">
        <f ca="1">-LN(K885) /NegExp_Labda</f>
        <v>10.545621476748442</v>
      </c>
      <c r="K885" s="2">
        <f t="shared" ca="1" si="89"/>
        <v>0.12134418158414473</v>
      </c>
      <c r="L885" s="2"/>
      <c r="M885" s="17">
        <f ca="1">VLOOKUP(N885,$S$5:$T$105,2,TRUE)</f>
        <v>6</v>
      </c>
      <c r="N885" s="2">
        <f t="shared" ca="1" si="84"/>
        <v>0.71464066510732782</v>
      </c>
      <c r="O885" s="2"/>
      <c r="P885" s="31">
        <f t="shared" ca="1" si="85"/>
        <v>7.0127330390250275</v>
      </c>
      <c r="Q885" s="2"/>
      <c r="R885" s="2"/>
      <c r="S885" s="2"/>
      <c r="T885" s="2"/>
    </row>
    <row r="886" spans="1:20" x14ac:dyDescent="0.25">
      <c r="A886" s="32">
        <f ca="1">Uniform_A+B886*(Uniform_B-Uniform_A)</f>
        <v>1.9688794722456204</v>
      </c>
      <c r="B886" s="2">
        <f t="shared" ca="1" si="86"/>
        <v>0.19688794722456204</v>
      </c>
      <c r="C886" s="4"/>
      <c r="D886" s="5">
        <f ca="1">IF(E886&lt;(Driehoek_C-Driehoek_A)/(Driehoek_B-Driehoek_A),Driehoek_A+SQRT(E886*(Driehoek_B-Driehoek_A)*(Driehoek_C-Driehoek_A)),Driehoek_B-SQRT((1-E886)*(Driehoek_B-Driehoek_A)*(Driehoek_B-Driehoek_C)))</f>
        <v>7.2009016045213272</v>
      </c>
      <c r="E886" s="2">
        <f t="shared" ca="1" si="87"/>
        <v>0.90752128466817328</v>
      </c>
      <c r="F886" s="2"/>
      <c r="G886" s="15">
        <f ca="1">_xlfn.NORM.INV(H886,Normaal_Mu,Normaal_Sigma)</f>
        <v>5.580420606300148</v>
      </c>
      <c r="H886" s="2">
        <f t="shared" ca="1" si="88"/>
        <v>0.61417232276443734</v>
      </c>
      <c r="I886" s="2"/>
      <c r="J886" s="15">
        <f ca="1">-LN(K886) /NegExp_Labda</f>
        <v>0.778709996549799</v>
      </c>
      <c r="K886" s="2">
        <f t="shared" ca="1" si="89"/>
        <v>0.85577995370982674</v>
      </c>
      <c r="L886" s="2"/>
      <c r="M886" s="17">
        <f ca="1">VLOOKUP(N886,$S$5:$T$105,2,TRUE)</f>
        <v>8</v>
      </c>
      <c r="N886" s="2">
        <f t="shared" ca="1" si="84"/>
        <v>0.92127293781655839</v>
      </c>
      <c r="O886" s="2"/>
      <c r="P886" s="31">
        <f t="shared" ca="1" si="85"/>
        <v>4.705782335923379</v>
      </c>
      <c r="Q886" s="2"/>
      <c r="R886" s="2"/>
      <c r="S886" s="2"/>
      <c r="T886" s="2"/>
    </row>
    <row r="887" spans="1:20" x14ac:dyDescent="0.25">
      <c r="A887" s="32">
        <f ca="1">Uniform_A+B887*(Uniform_B-Uniform_A)</f>
        <v>2.3294128004674564</v>
      </c>
      <c r="B887" s="2">
        <f t="shared" ca="1" si="86"/>
        <v>0.23294128004674564</v>
      </c>
      <c r="C887" s="4"/>
      <c r="D887" s="5">
        <f ca="1">IF(E887&lt;(Driehoek_C-Driehoek_A)/(Driehoek_B-Driehoek_A),Driehoek_A+SQRT(E887*(Driehoek_B-Driehoek_A)*(Driehoek_C-Driehoek_A)),Driehoek_B-SQRT((1-E887)*(Driehoek_B-Driehoek_A)*(Driehoek_B-Driehoek_C)))</f>
        <v>7.569596226902414</v>
      </c>
      <c r="E887" s="2">
        <f t="shared" ca="1" si="87"/>
        <v>0.9415412870259483</v>
      </c>
      <c r="F887" s="2"/>
      <c r="G887" s="15">
        <f ca="1">_xlfn.NORM.INV(H887,Normaal_Mu,Normaal_Sigma)</f>
        <v>6.7629497441350521</v>
      </c>
      <c r="H887" s="2">
        <f t="shared" ca="1" si="88"/>
        <v>0.81096957565049099</v>
      </c>
      <c r="I887" s="2"/>
      <c r="J887" s="15">
        <f ca="1">-LN(K887) /NegExp_Labda</f>
        <v>1.3571195991770628</v>
      </c>
      <c r="K887" s="2">
        <f t="shared" ca="1" si="89"/>
        <v>0.76229327665989743</v>
      </c>
      <c r="L887" s="2"/>
      <c r="M887" s="17">
        <f ca="1">VLOOKUP(N887,$S$5:$T$105,2,TRUE)</f>
        <v>5</v>
      </c>
      <c r="N887" s="2">
        <f t="shared" ca="1" si="84"/>
        <v>0.57978149603386231</v>
      </c>
      <c r="O887" s="2"/>
      <c r="P887" s="31">
        <f t="shared" ca="1" si="85"/>
        <v>4.6038156741363974</v>
      </c>
      <c r="Q887" s="2"/>
      <c r="R887" s="2"/>
      <c r="S887" s="2"/>
      <c r="T887" s="2"/>
    </row>
    <row r="888" spans="1:20" x14ac:dyDescent="0.25">
      <c r="A888" s="32">
        <f ca="1">Uniform_A+B888*(Uniform_B-Uniform_A)</f>
        <v>8.7225149607721182</v>
      </c>
      <c r="B888" s="2">
        <f t="shared" ca="1" si="86"/>
        <v>0.87225149607721175</v>
      </c>
      <c r="C888" s="4"/>
      <c r="D888" s="5">
        <f ca="1">IF(E888&lt;(Driehoek_C-Driehoek_A)/(Driehoek_B-Driehoek_A),Driehoek_A+SQRT(E888*(Driehoek_B-Driehoek_A)*(Driehoek_C-Driehoek_A)),Driehoek_B-SQRT((1-E888)*(Driehoek_B-Driehoek_A)*(Driehoek_B-Driehoek_C)))</f>
        <v>4.2438343378124355</v>
      </c>
      <c r="E888" s="2">
        <f t="shared" ca="1" si="87"/>
        <v>0.35368251982365517</v>
      </c>
      <c r="F888" s="2"/>
      <c r="G888" s="15">
        <f ca="1">_xlfn.NORM.INV(H888,Normaal_Mu,Normaal_Sigma)</f>
        <v>1.4205304025660195</v>
      </c>
      <c r="H888" s="2">
        <f t="shared" ca="1" si="88"/>
        <v>3.6748277667005058E-2</v>
      </c>
      <c r="I888" s="2"/>
      <c r="J888" s="15">
        <f ca="1">-LN(K888) /NegExp_Labda</f>
        <v>9.3073749335100207</v>
      </c>
      <c r="K888" s="2">
        <f t="shared" ca="1" si="89"/>
        <v>0.15544318456469108</v>
      </c>
      <c r="L888" s="2"/>
      <c r="M888" s="17">
        <f ca="1">VLOOKUP(N888,$S$5:$T$105,2,TRUE)</f>
        <v>7</v>
      </c>
      <c r="N888" s="2">
        <f t="shared" ca="1" si="84"/>
        <v>0.85581554935336368</v>
      </c>
      <c r="O888" s="2"/>
      <c r="P888" s="31">
        <f t="shared" ca="1" si="85"/>
        <v>6.1388509269321192</v>
      </c>
      <c r="Q888" s="2"/>
      <c r="R888" s="2"/>
      <c r="S888" s="2"/>
      <c r="T888" s="2"/>
    </row>
    <row r="889" spans="1:20" x14ac:dyDescent="0.25">
      <c r="A889" s="32">
        <f ca="1">Uniform_A+B889*(Uniform_B-Uniform_A)</f>
        <v>1.7924685394351936</v>
      </c>
      <c r="B889" s="2">
        <f t="shared" ca="1" si="86"/>
        <v>0.17924685394351936</v>
      </c>
      <c r="C889" s="4"/>
      <c r="D889" s="5">
        <f ca="1">IF(E889&lt;(Driehoek_C-Driehoek_A)/(Driehoek_B-Driehoek_A),Driehoek_A+SQRT(E889*(Driehoek_B-Driehoek_A)*(Driehoek_C-Driehoek_A)),Driehoek_B-SQRT((1-E889)*(Driehoek_B-Driehoek_A)*(Driehoek_B-Driehoek_C)))</f>
        <v>4.2299092509645586</v>
      </c>
      <c r="E889" s="2">
        <f t="shared" ca="1" si="87"/>
        <v>0.34989240702761448</v>
      </c>
      <c r="F889" s="2"/>
      <c r="G889" s="15">
        <f ca="1">_xlfn.NORM.INV(H889,Normaal_Mu,Normaal_Sigma)</f>
        <v>2.7536483995100189</v>
      </c>
      <c r="H889" s="2">
        <f t="shared" ca="1" si="88"/>
        <v>0.13068141911676667</v>
      </c>
      <c r="I889" s="2"/>
      <c r="J889" s="15">
        <f ca="1">-LN(K889) /NegExp_Labda</f>
        <v>3.3534584345757636</v>
      </c>
      <c r="K889" s="2">
        <f t="shared" ca="1" si="89"/>
        <v>0.51135475803926733</v>
      </c>
      <c r="L889" s="2"/>
      <c r="M889" s="17">
        <f ca="1">VLOOKUP(N889,$S$5:$T$105,2,TRUE)</f>
        <v>6</v>
      </c>
      <c r="N889" s="2">
        <f t="shared" ca="1" si="84"/>
        <v>0.75996493766075124</v>
      </c>
      <c r="O889" s="2"/>
      <c r="P889" s="31">
        <f t="shared" ca="1" si="85"/>
        <v>3.6258969248971069</v>
      </c>
      <c r="Q889" s="2"/>
      <c r="R889" s="2"/>
      <c r="S889" s="2"/>
      <c r="T889" s="2"/>
    </row>
    <row r="890" spans="1:20" x14ac:dyDescent="0.25">
      <c r="A890" s="32">
        <f ca="1">Uniform_A+B890*(Uniform_B-Uniform_A)</f>
        <v>6.8199957906778312</v>
      </c>
      <c r="B890" s="2">
        <f t="shared" ca="1" si="86"/>
        <v>0.68199957906778308</v>
      </c>
      <c r="C890" s="4"/>
      <c r="D890" s="5">
        <f ca="1">IF(E890&lt;(Driehoek_C-Driehoek_A)/(Driehoek_B-Driehoek_A),Driehoek_A+SQRT(E890*(Driehoek_B-Driehoek_A)*(Driehoek_C-Driehoek_A)),Driehoek_B-SQRT((1-E890)*(Driehoek_B-Driehoek_A)*(Driehoek_B-Driehoek_C)))</f>
        <v>3.9147848803075931</v>
      </c>
      <c r="E890" s="2">
        <f t="shared" ca="1" si="87"/>
        <v>0.26188579556104019</v>
      </c>
      <c r="F890" s="2"/>
      <c r="G890" s="15">
        <f ca="1">_xlfn.NORM.INV(H890,Normaal_Mu,Normaal_Sigma)</f>
        <v>2.0426716124135824</v>
      </c>
      <c r="H890" s="2">
        <f t="shared" ca="1" si="88"/>
        <v>6.9615043296932577E-2</v>
      </c>
      <c r="I890" s="2"/>
      <c r="J890" s="15">
        <f ca="1">-LN(K890) /NegExp_Labda</f>
        <v>5.5528386595163459</v>
      </c>
      <c r="K890" s="2">
        <f t="shared" ca="1" si="89"/>
        <v>0.3293719130405709</v>
      </c>
      <c r="L890" s="2"/>
      <c r="M890" s="17">
        <f ca="1">VLOOKUP(N890,$S$5:$T$105,2,TRUE)</f>
        <v>13</v>
      </c>
      <c r="N890" s="2">
        <f t="shared" ca="1" si="84"/>
        <v>0.9991428358878276</v>
      </c>
      <c r="O890" s="2"/>
      <c r="P890" s="31">
        <f t="shared" ca="1" si="85"/>
        <v>6.2660581885830711</v>
      </c>
      <c r="Q890" s="2"/>
      <c r="R890" s="2"/>
      <c r="S890" s="2"/>
      <c r="T890" s="2"/>
    </row>
    <row r="891" spans="1:20" x14ac:dyDescent="0.25">
      <c r="A891" s="32">
        <f ca="1">Uniform_A+B891*(Uniform_B-Uniform_A)</f>
        <v>0.26555541352812795</v>
      </c>
      <c r="B891" s="2">
        <f t="shared" ca="1" si="86"/>
        <v>2.6555541352812795E-2</v>
      </c>
      <c r="C891" s="4"/>
      <c r="D891" s="5">
        <f ca="1">IF(E891&lt;(Driehoek_C-Driehoek_A)/(Driehoek_B-Driehoek_A),Driehoek_A+SQRT(E891*(Driehoek_B-Driehoek_A)*(Driehoek_C-Driehoek_A)),Driehoek_B-SQRT((1-E891)*(Driehoek_B-Driehoek_A)*(Driehoek_B-Driehoek_C)))</f>
        <v>4.8205163903465724</v>
      </c>
      <c r="E891" s="2">
        <f t="shared" ca="1" si="87"/>
        <v>0.50091190733252444</v>
      </c>
      <c r="F891" s="2"/>
      <c r="G891" s="15">
        <f ca="1">_xlfn.NORM.INV(H891,Normaal_Mu,Normaal_Sigma)</f>
        <v>3.8080081636172642</v>
      </c>
      <c r="H891" s="2">
        <f t="shared" ca="1" si="88"/>
        <v>0.27558897677740768</v>
      </c>
      <c r="I891" s="2"/>
      <c r="J891" s="15">
        <f ca="1">-LN(K891) /NegExp_Labda</f>
        <v>11.857301586252035</v>
      </c>
      <c r="K891" s="2">
        <f t="shared" ca="1" si="89"/>
        <v>9.3344314387454386E-2</v>
      </c>
      <c r="L891" s="2"/>
      <c r="M891" s="17">
        <f ca="1">VLOOKUP(N891,$S$5:$T$105,2,TRUE)</f>
        <v>5</v>
      </c>
      <c r="N891" s="2">
        <f t="shared" ca="1" si="84"/>
        <v>0.5705407391442695</v>
      </c>
      <c r="O891" s="2"/>
      <c r="P891" s="31">
        <f t="shared" ca="1" si="85"/>
        <v>5.1502763107487999</v>
      </c>
      <c r="Q891" s="2"/>
      <c r="R891" s="2"/>
      <c r="S891" s="2"/>
      <c r="T891" s="2"/>
    </row>
    <row r="892" spans="1:20" x14ac:dyDescent="0.25">
      <c r="A892" s="32">
        <f ca="1">Uniform_A+B892*(Uniform_B-Uniform_A)</f>
        <v>3.0865400092750184</v>
      </c>
      <c r="B892" s="2">
        <f t="shared" ca="1" si="86"/>
        <v>0.30865400092750184</v>
      </c>
      <c r="C892" s="4"/>
      <c r="D892" s="5">
        <f ca="1">IF(E892&lt;(Driehoek_C-Driehoek_A)/(Driehoek_B-Driehoek_A),Driehoek_A+SQRT(E892*(Driehoek_B-Driehoek_A)*(Driehoek_C-Driehoek_A)),Driehoek_B-SQRT((1-E892)*(Driehoek_B-Driehoek_A)*(Driehoek_B-Driehoek_C)))</f>
        <v>5.6143257393531965</v>
      </c>
      <c r="E892" s="2">
        <f t="shared" ca="1" si="87"/>
        <v>0.67249170859410623</v>
      </c>
      <c r="F892" s="2"/>
      <c r="G892" s="15">
        <f ca="1">_xlfn.NORM.INV(H892,Normaal_Mu,Normaal_Sigma)</f>
        <v>5.2206812621428007</v>
      </c>
      <c r="H892" s="2">
        <f t="shared" ca="1" si="88"/>
        <v>0.54393038248015591</v>
      </c>
      <c r="I892" s="2"/>
      <c r="J892" s="15">
        <f ca="1">-LN(K892) /NegExp_Labda</f>
        <v>12.733088935413308</v>
      </c>
      <c r="K892" s="2">
        <f t="shared" ca="1" si="89"/>
        <v>7.8346201926745018E-2</v>
      </c>
      <c r="L892" s="2"/>
      <c r="M892" s="17">
        <f ca="1">VLOOKUP(N892,$S$5:$T$105,2,TRUE)</f>
        <v>7</v>
      </c>
      <c r="N892" s="2">
        <f t="shared" ca="1" si="84"/>
        <v>0.82920594712418527</v>
      </c>
      <c r="O892" s="2"/>
      <c r="P892" s="31">
        <f t="shared" ca="1" si="85"/>
        <v>6.7309271892368638</v>
      </c>
      <c r="Q892" s="2"/>
      <c r="R892" s="2"/>
      <c r="S892" s="2"/>
      <c r="T892" s="2"/>
    </row>
    <row r="893" spans="1:20" x14ac:dyDescent="0.25">
      <c r="A893" s="32">
        <f ca="1">Uniform_A+B893*(Uniform_B-Uniform_A)</f>
        <v>7.389094812439593</v>
      </c>
      <c r="B893" s="2">
        <f t="shared" ca="1" si="86"/>
        <v>0.73890948124395928</v>
      </c>
      <c r="C893" s="4"/>
      <c r="D893" s="5">
        <f ca="1">IF(E893&lt;(Driehoek_C-Driehoek_A)/(Driehoek_B-Driehoek_A),Driehoek_A+SQRT(E893*(Driehoek_B-Driehoek_A)*(Driehoek_C-Driehoek_A)),Driehoek_B-SQRT((1-E893)*(Driehoek_B-Driehoek_A)*(Driehoek_B-Driehoek_C)))</f>
        <v>3.7397527522351961</v>
      </c>
      <c r="E893" s="2">
        <f t="shared" ca="1" si="87"/>
        <v>0.21619568849356707</v>
      </c>
      <c r="F893" s="2"/>
      <c r="G893" s="15">
        <f ca="1">_xlfn.NORM.INV(H893,Normaal_Mu,Normaal_Sigma)</f>
        <v>1.0849505587643575</v>
      </c>
      <c r="H893" s="2">
        <f t="shared" ca="1" si="88"/>
        <v>2.5142904139487054E-2</v>
      </c>
      <c r="I893" s="2"/>
      <c r="J893" s="15">
        <f ca="1">-LN(K893) /NegExp_Labda</f>
        <v>9.6122107455758474</v>
      </c>
      <c r="K893" s="2">
        <f t="shared" ca="1" si="89"/>
        <v>0.14624936290055668</v>
      </c>
      <c r="L893" s="2"/>
      <c r="M893" s="17">
        <f ca="1">VLOOKUP(N893,$S$5:$T$105,2,TRUE)</f>
        <v>5</v>
      </c>
      <c r="N893" s="2">
        <f t="shared" ca="1" si="84"/>
        <v>0.588753364734521</v>
      </c>
      <c r="O893" s="2"/>
      <c r="P893" s="31">
        <f t="shared" ca="1" si="85"/>
        <v>5.3652017738029993</v>
      </c>
      <c r="Q893" s="2"/>
      <c r="R893" s="2"/>
      <c r="S893" s="2"/>
      <c r="T893" s="2"/>
    </row>
    <row r="894" spans="1:20" x14ac:dyDescent="0.25">
      <c r="A894" s="32">
        <f ca="1">Uniform_A+B894*(Uniform_B-Uniform_A)</f>
        <v>9.498127720722116E-2</v>
      </c>
      <c r="B894" s="2">
        <f t="shared" ca="1" si="86"/>
        <v>9.498127720722116E-3</v>
      </c>
      <c r="C894" s="4"/>
      <c r="D894" s="5">
        <f ca="1">IF(E894&lt;(Driehoek_C-Driehoek_A)/(Driehoek_B-Driehoek_A),Driehoek_A+SQRT(E894*(Driehoek_B-Driehoek_A)*(Driehoek_C-Driehoek_A)),Driehoek_B-SQRT((1-E894)*(Driehoek_B-Driehoek_A)*(Driehoek_B-Driehoek_C)))</f>
        <v>4.0871909553725994</v>
      </c>
      <c r="E894" s="2">
        <f t="shared" ca="1" si="87"/>
        <v>0.31040877974363457</v>
      </c>
      <c r="F894" s="2"/>
      <c r="G894" s="15">
        <f ca="1">_xlfn.NORM.INV(H894,Normaal_Mu,Normaal_Sigma)</f>
        <v>4.2051976018841382</v>
      </c>
      <c r="H894" s="2">
        <f t="shared" ca="1" si="88"/>
        <v>0.34553581571360592</v>
      </c>
      <c r="I894" s="2"/>
      <c r="J894" s="15">
        <f ca="1">-LN(K894) /NegExp_Labda</f>
        <v>0.97761791776872442</v>
      </c>
      <c r="K894" s="2">
        <f t="shared" ca="1" si="89"/>
        <v>0.82240394812776596</v>
      </c>
      <c r="L894" s="2"/>
      <c r="M894" s="17">
        <f ca="1">VLOOKUP(N894,$S$5:$T$105,2,TRUE)</f>
        <v>7</v>
      </c>
      <c r="N894" s="2">
        <f t="shared" ca="1" si="84"/>
        <v>0.8061483243347024</v>
      </c>
      <c r="O894" s="2"/>
      <c r="P894" s="31">
        <f t="shared" ca="1" si="85"/>
        <v>3.2729975504465365</v>
      </c>
      <c r="Q894" s="2"/>
      <c r="R894" s="2"/>
      <c r="S894" s="2"/>
      <c r="T894" s="2"/>
    </row>
    <row r="895" spans="1:20" x14ac:dyDescent="0.25">
      <c r="A895" s="32">
        <f ca="1">Uniform_A+B895*(Uniform_B-Uniform_A)</f>
        <v>0.16423269042483479</v>
      </c>
      <c r="B895" s="2">
        <f t="shared" ca="1" si="86"/>
        <v>1.6423269042483479E-2</v>
      </c>
      <c r="C895" s="4"/>
      <c r="D895" s="5">
        <f ca="1">IF(E895&lt;(Driehoek_C-Driehoek_A)/(Driehoek_B-Driehoek_A),Driehoek_A+SQRT(E895*(Driehoek_B-Driehoek_A)*(Driehoek_C-Driehoek_A)),Driehoek_B-SQRT((1-E895)*(Driehoek_B-Driehoek_A)*(Driehoek_B-Driehoek_C)))</f>
        <v>3.6954464163994092</v>
      </c>
      <c r="E895" s="2">
        <f t="shared" ca="1" si="87"/>
        <v>0.20532418220582849</v>
      </c>
      <c r="F895" s="2"/>
      <c r="G895" s="15">
        <f ca="1">_xlfn.NORM.INV(H895,Normaal_Mu,Normaal_Sigma)</f>
        <v>6.9807661874778901</v>
      </c>
      <c r="H895" s="2">
        <f t="shared" ca="1" si="88"/>
        <v>0.83900654714828637</v>
      </c>
      <c r="I895" s="2"/>
      <c r="J895" s="15">
        <f ca="1">-LN(K895) /NegExp_Labda</f>
        <v>1.1020431682326097</v>
      </c>
      <c r="K895" s="2">
        <f t="shared" ca="1" si="89"/>
        <v>0.80219092877341813</v>
      </c>
      <c r="L895" s="2"/>
      <c r="M895" s="17">
        <f ca="1">VLOOKUP(N895,$S$5:$T$105,2,TRUE)</f>
        <v>2</v>
      </c>
      <c r="N895" s="2">
        <f t="shared" ca="1" si="84"/>
        <v>5.644914207209395E-2</v>
      </c>
      <c r="O895" s="2"/>
      <c r="P895" s="31">
        <f t="shared" ca="1" si="85"/>
        <v>2.7884976925069487</v>
      </c>
      <c r="Q895" s="2"/>
      <c r="R895" s="2"/>
      <c r="S895" s="2"/>
      <c r="T895" s="2"/>
    </row>
    <row r="896" spans="1:20" x14ac:dyDescent="0.25">
      <c r="A896" s="32">
        <f ca="1">Uniform_A+B896*(Uniform_B-Uniform_A)</f>
        <v>3.6147034137669798</v>
      </c>
      <c r="B896" s="2">
        <f t="shared" ca="1" si="86"/>
        <v>0.36147034137669798</v>
      </c>
      <c r="C896" s="4"/>
      <c r="D896" s="5">
        <f ca="1">IF(E896&lt;(Driehoek_C-Driehoek_A)/(Driehoek_B-Driehoek_A),Driehoek_A+SQRT(E896*(Driehoek_B-Driehoek_A)*(Driehoek_C-Driehoek_A)),Driehoek_B-SQRT((1-E896)*(Driehoek_B-Driehoek_A)*(Driehoek_B-Driehoek_C)))</f>
        <v>5.9720100164653518</v>
      </c>
      <c r="E896" s="2">
        <f t="shared" ca="1" si="87"/>
        <v>0.73803647598896693</v>
      </c>
      <c r="F896" s="2"/>
      <c r="G896" s="15">
        <f ca="1">_xlfn.NORM.INV(H896,Normaal_Mu,Normaal_Sigma)</f>
        <v>4.1603072116253541</v>
      </c>
      <c r="H896" s="2">
        <f t="shared" ca="1" si="88"/>
        <v>0.33729883512757519</v>
      </c>
      <c r="I896" s="2"/>
      <c r="J896" s="15">
        <f ca="1">-LN(K896) /NegExp_Labda</f>
        <v>9.2000251073409256</v>
      </c>
      <c r="K896" s="2">
        <f t="shared" ca="1" si="89"/>
        <v>0.15881662861227053</v>
      </c>
      <c r="L896" s="2"/>
      <c r="M896" s="17">
        <f ca="1">VLOOKUP(N896,$S$5:$T$105,2,TRUE)</f>
        <v>5</v>
      </c>
      <c r="N896" s="2">
        <f t="shared" ca="1" si="84"/>
        <v>0.5736016006876693</v>
      </c>
      <c r="O896" s="2"/>
      <c r="P896" s="31">
        <f t="shared" ca="1" si="85"/>
        <v>5.5894091498397218</v>
      </c>
      <c r="Q896" s="2"/>
      <c r="R896" s="2"/>
      <c r="S896" s="2"/>
      <c r="T896" s="2"/>
    </row>
    <row r="897" spans="1:20" x14ac:dyDescent="0.25">
      <c r="A897" s="32">
        <f ca="1">Uniform_A+B897*(Uniform_B-Uniform_A)</f>
        <v>8.9001610653584571</v>
      </c>
      <c r="B897" s="2">
        <f t="shared" ca="1" si="86"/>
        <v>0.89001610653584562</v>
      </c>
      <c r="C897" s="4"/>
      <c r="D897" s="5">
        <f ca="1">IF(E897&lt;(Driehoek_C-Driehoek_A)/(Driehoek_B-Driehoek_A),Driehoek_A+SQRT(E897*(Driehoek_B-Driehoek_A)*(Driehoek_C-Driehoek_A)),Driehoek_B-SQRT((1-E897)*(Driehoek_B-Driehoek_A)*(Driehoek_B-Driehoek_C)))</f>
        <v>2.3306530337712434</v>
      </c>
      <c r="E897" s="2">
        <f t="shared" ca="1" si="87"/>
        <v>7.8093877672947842E-3</v>
      </c>
      <c r="F897" s="2"/>
      <c r="G897" s="15">
        <f ca="1">_xlfn.NORM.INV(H897,Normaal_Mu,Normaal_Sigma)</f>
        <v>1.1799109586592813</v>
      </c>
      <c r="H897" s="2">
        <f t="shared" ca="1" si="88"/>
        <v>2.806374064485806E-2</v>
      </c>
      <c r="I897" s="2"/>
      <c r="J897" s="15">
        <f ca="1">-LN(K897) /NegExp_Labda</f>
        <v>0.58410747340889879</v>
      </c>
      <c r="K897" s="2">
        <f t="shared" ca="1" si="89"/>
        <v>0.88974400302518175</v>
      </c>
      <c r="L897" s="2"/>
      <c r="M897" s="17">
        <f ca="1">VLOOKUP(N897,$S$5:$T$105,2,TRUE)</f>
        <v>4</v>
      </c>
      <c r="N897" s="2">
        <f t="shared" ca="1" si="84"/>
        <v>0.33051908175800315</v>
      </c>
      <c r="O897" s="2"/>
      <c r="P897" s="31">
        <f t="shared" ca="1" si="85"/>
        <v>3.3989665062395757</v>
      </c>
      <c r="Q897" s="2"/>
      <c r="R897" s="2"/>
      <c r="S897" s="2"/>
      <c r="T897" s="2"/>
    </row>
    <row r="898" spans="1:20" x14ac:dyDescent="0.25">
      <c r="A898" s="32">
        <f ca="1">Uniform_A+B898*(Uniform_B-Uniform_A)</f>
        <v>8.4138499710998609</v>
      </c>
      <c r="B898" s="2">
        <f t="shared" ca="1" si="86"/>
        <v>0.84138499710998604</v>
      </c>
      <c r="C898" s="4"/>
      <c r="D898" s="5">
        <f ca="1">IF(E898&lt;(Driehoek_C-Driehoek_A)/(Driehoek_B-Driehoek_A),Driehoek_A+SQRT(E898*(Driehoek_B-Driehoek_A)*(Driehoek_C-Driehoek_A)),Driehoek_B-SQRT((1-E898)*(Driehoek_B-Driehoek_A)*(Driehoek_B-Driehoek_C)))</f>
        <v>3.6004708840136415</v>
      </c>
      <c r="E898" s="2">
        <f t="shared" ca="1" si="87"/>
        <v>0.18296478932681481</v>
      </c>
      <c r="F898" s="2"/>
      <c r="G898" s="15">
        <f ca="1">_xlfn.NORM.INV(H898,Normaal_Mu,Normaal_Sigma)</f>
        <v>10.180270441493041</v>
      </c>
      <c r="H898" s="2">
        <f t="shared" ca="1" si="88"/>
        <v>0.99520308805821334</v>
      </c>
      <c r="I898" s="2"/>
      <c r="J898" s="15">
        <f ca="1">-LN(K898) /NegExp_Labda</f>
        <v>2.628371199235032</v>
      </c>
      <c r="K898" s="2">
        <f t="shared" ca="1" si="89"/>
        <v>0.59115664859858252</v>
      </c>
      <c r="L898" s="2"/>
      <c r="M898" s="17">
        <f ca="1">VLOOKUP(N898,$S$5:$T$105,2,TRUE)</f>
        <v>3</v>
      </c>
      <c r="N898" s="2">
        <f t="shared" ca="1" si="84"/>
        <v>0.25534621520975276</v>
      </c>
      <c r="O898" s="2"/>
      <c r="P898" s="31">
        <f t="shared" ca="1" si="85"/>
        <v>5.5645924991683158</v>
      </c>
      <c r="Q898" s="2"/>
      <c r="R898" s="2"/>
      <c r="S898" s="2"/>
      <c r="T898" s="2"/>
    </row>
    <row r="899" spans="1:20" x14ac:dyDescent="0.25">
      <c r="A899" s="32">
        <f ca="1">Uniform_A+B899*(Uniform_B-Uniform_A)</f>
        <v>7.4668835482133602</v>
      </c>
      <c r="B899" s="2">
        <f t="shared" ca="1" si="86"/>
        <v>0.746688354821336</v>
      </c>
      <c r="C899" s="4"/>
      <c r="D899" s="5">
        <f ca="1">IF(E899&lt;(Driehoek_C-Driehoek_A)/(Driehoek_B-Driehoek_A),Driehoek_A+SQRT(E899*(Driehoek_B-Driehoek_A)*(Driehoek_C-Driehoek_A)),Driehoek_B-SQRT((1-E899)*(Driehoek_B-Driehoek_A)*(Driehoek_B-Driehoek_C)))</f>
        <v>4.5148707076309256</v>
      </c>
      <c r="E899" s="2">
        <f t="shared" ca="1" si="87"/>
        <v>0.425246149449511</v>
      </c>
      <c r="F899" s="2"/>
      <c r="G899" s="15">
        <f ca="1">_xlfn.NORM.INV(H899,Normaal_Mu,Normaal_Sigma)</f>
        <v>9.762471497624869</v>
      </c>
      <c r="H899" s="2">
        <f t="shared" ca="1" si="88"/>
        <v>0.99137266727791562</v>
      </c>
      <c r="I899" s="2"/>
      <c r="J899" s="15">
        <f ca="1">-LN(K899) /NegExp_Labda</f>
        <v>19.267385826867951</v>
      </c>
      <c r="K899" s="2">
        <f t="shared" ca="1" si="89"/>
        <v>2.1205871769931051E-2</v>
      </c>
      <c r="L899" s="2"/>
      <c r="M899" s="17">
        <f ca="1">VLOOKUP(N899,$S$5:$T$105,2,TRUE)</f>
        <v>6</v>
      </c>
      <c r="N899" s="2">
        <f t="shared" ca="1" si="84"/>
        <v>0.63649468468709458</v>
      </c>
      <c r="O899" s="2"/>
      <c r="P899" s="31">
        <f t="shared" ca="1" si="85"/>
        <v>9.402322316067421</v>
      </c>
      <c r="Q899" s="2"/>
      <c r="R899" s="2"/>
      <c r="S899" s="2"/>
      <c r="T899" s="2"/>
    </row>
    <row r="900" spans="1:20" x14ac:dyDescent="0.25">
      <c r="A900" s="32">
        <f ca="1">Uniform_A+B900*(Uniform_B-Uniform_A)</f>
        <v>0.68932391292086614</v>
      </c>
      <c r="B900" s="2">
        <f t="shared" ca="1" si="86"/>
        <v>6.8932391292086614E-2</v>
      </c>
      <c r="C900" s="4"/>
      <c r="D900" s="5">
        <f ca="1">IF(E900&lt;(Driehoek_C-Driehoek_A)/(Driehoek_B-Driehoek_A),Driehoek_A+SQRT(E900*(Driehoek_B-Driehoek_A)*(Driehoek_C-Driehoek_A)),Driehoek_B-SQRT((1-E900)*(Driehoek_B-Driehoek_A)*(Driehoek_B-Driehoek_C)))</f>
        <v>3.7254045728391301</v>
      </c>
      <c r="E900" s="2">
        <f t="shared" ca="1" si="87"/>
        <v>0.2126443528552987</v>
      </c>
      <c r="F900" s="2"/>
      <c r="G900" s="15">
        <f ca="1">_xlfn.NORM.INV(H900,Normaal_Mu,Normaal_Sigma)</f>
        <v>6.559440335165899</v>
      </c>
      <c r="H900" s="2">
        <f t="shared" ca="1" si="88"/>
        <v>0.78222219733894993</v>
      </c>
      <c r="I900" s="2"/>
      <c r="J900" s="15">
        <f ca="1">-LN(K900) /NegExp_Labda</f>
        <v>1.813467251416337</v>
      </c>
      <c r="K900" s="2">
        <f t="shared" ca="1" si="89"/>
        <v>0.69579969800966479</v>
      </c>
      <c r="L900" s="2"/>
      <c r="M900" s="17">
        <f ca="1">VLOOKUP(N900,$S$5:$T$105,2,TRUE)</f>
        <v>4</v>
      </c>
      <c r="N900" s="2">
        <f t="shared" ca="1" si="84"/>
        <v>0.34346940390360059</v>
      </c>
      <c r="O900" s="2"/>
      <c r="P900" s="31">
        <f t="shared" ca="1" si="85"/>
        <v>3.3575272144684463</v>
      </c>
      <c r="Q900" s="2"/>
      <c r="R900" s="2"/>
      <c r="S900" s="2"/>
      <c r="T900" s="2"/>
    </row>
    <row r="901" spans="1:20" x14ac:dyDescent="0.25">
      <c r="A901" s="32">
        <f ca="1">Uniform_A+B901*(Uniform_B-Uniform_A)</f>
        <v>9.8023639868915389</v>
      </c>
      <c r="B901" s="2">
        <f t="shared" ca="1" si="86"/>
        <v>0.9802363986891538</v>
      </c>
      <c r="C901" s="4"/>
      <c r="D901" s="5">
        <f ca="1">IF(E901&lt;(Driehoek_C-Driehoek_A)/(Driehoek_B-Driehoek_A),Driehoek_A+SQRT(E901*(Driehoek_B-Driehoek_A)*(Driehoek_C-Driehoek_A)),Driehoek_B-SQRT((1-E901)*(Driehoek_B-Driehoek_A)*(Driehoek_B-Driehoek_C)))</f>
        <v>4.806933623076409</v>
      </c>
      <c r="E901" s="2">
        <f t="shared" ca="1" si="87"/>
        <v>0.49766269596322488</v>
      </c>
      <c r="F901" s="2"/>
      <c r="G901" s="15">
        <f ca="1">_xlfn.NORM.INV(H901,Normaal_Mu,Normaal_Sigma)</f>
        <v>1.5064674047177493</v>
      </c>
      <c r="H901" s="2">
        <f t="shared" ca="1" si="88"/>
        <v>4.0338942450043547E-2</v>
      </c>
      <c r="I901" s="2"/>
      <c r="J901" s="15">
        <f ca="1">-LN(K901) /NegExp_Labda</f>
        <v>4.6161568966587723</v>
      </c>
      <c r="K901" s="2">
        <f t="shared" ca="1" si="89"/>
        <v>0.39723335328307974</v>
      </c>
      <c r="L901" s="2"/>
      <c r="M901" s="17">
        <f ca="1">VLOOKUP(N901,$S$5:$T$105,2,TRUE)</f>
        <v>3</v>
      </c>
      <c r="N901" s="2">
        <f t="shared" ref="N901:N964" ca="1" si="90">RAND()</f>
        <v>0.22911600782859898</v>
      </c>
      <c r="O901" s="2"/>
      <c r="P901" s="31">
        <f t="shared" ref="P901:P964" ca="1" si="91">SUM(A901,D901,G901,J901,M901)/5</f>
        <v>4.7463843822688938</v>
      </c>
      <c r="Q901" s="2"/>
      <c r="R901" s="2"/>
      <c r="S901" s="2"/>
      <c r="T901" s="2"/>
    </row>
    <row r="902" spans="1:20" x14ac:dyDescent="0.25">
      <c r="A902" s="32">
        <f ca="1">Uniform_A+B902*(Uniform_B-Uniform_A)</f>
        <v>0.34617387891920592</v>
      </c>
      <c r="B902" s="2">
        <f t="shared" ref="B902:B965" ca="1" si="92">RAND()</f>
        <v>3.4617387891920592E-2</v>
      </c>
      <c r="C902" s="4"/>
      <c r="D902" s="5">
        <f ca="1">IF(E902&lt;(Driehoek_C-Driehoek_A)/(Driehoek_B-Driehoek_A),Driehoek_A+SQRT(E902*(Driehoek_B-Driehoek_A)*(Driehoek_C-Driehoek_A)),Driehoek_B-SQRT((1-E902)*(Driehoek_B-Driehoek_A)*(Driehoek_B-Driehoek_C)))</f>
        <v>4.9492186623435952</v>
      </c>
      <c r="E902" s="2">
        <f t="shared" ref="E902:E965" ca="1" si="93">RAND()</f>
        <v>0.53117630155698814</v>
      </c>
      <c r="F902" s="2"/>
      <c r="G902" s="15">
        <f ca="1">_xlfn.NORM.INV(H902,Normaal_Mu,Normaal_Sigma)</f>
        <v>4.6632127744022078</v>
      </c>
      <c r="H902" s="2">
        <f t="shared" ref="H902:H965" ca="1" si="94">RAND()</f>
        <v>0.43313681630239353</v>
      </c>
      <c r="I902" s="2"/>
      <c r="J902" s="15">
        <f ca="1">-LN(K902) /NegExp_Labda</f>
        <v>9.7578876754596831</v>
      </c>
      <c r="K902" s="2">
        <f t="shared" ref="K902:K965" ca="1" si="95">RAND()</f>
        <v>0.14204980618569218</v>
      </c>
      <c r="L902" s="2"/>
      <c r="M902" s="17">
        <f ca="1">VLOOKUP(N902,$S$5:$T$105,2,TRUE)</f>
        <v>6</v>
      </c>
      <c r="N902" s="2">
        <f t="shared" ca="1" si="90"/>
        <v>0.62316234618045785</v>
      </c>
      <c r="O902" s="2"/>
      <c r="P902" s="31">
        <f t="shared" ca="1" si="91"/>
        <v>5.1432985982249386</v>
      </c>
      <c r="Q902" s="2"/>
      <c r="R902" s="2"/>
      <c r="S902" s="2"/>
      <c r="T902" s="2"/>
    </row>
    <row r="903" spans="1:20" x14ac:dyDescent="0.25">
      <c r="A903" s="32">
        <f ca="1">Uniform_A+B903*(Uniform_B-Uniform_A)</f>
        <v>2.4483062703329583</v>
      </c>
      <c r="B903" s="2">
        <f t="shared" ca="1" si="92"/>
        <v>0.24483062703329583</v>
      </c>
      <c r="C903" s="4"/>
      <c r="D903" s="5">
        <f ca="1">IF(E903&lt;(Driehoek_C-Driehoek_A)/(Driehoek_B-Driehoek_A),Driehoek_A+SQRT(E903*(Driehoek_B-Driehoek_A)*(Driehoek_C-Driehoek_A)),Driehoek_B-SQRT((1-E903)*(Driehoek_B-Driehoek_A)*(Driehoek_B-Driehoek_C)))</f>
        <v>5.7078227856804915</v>
      </c>
      <c r="E903" s="2">
        <f t="shared" ca="1" si="93"/>
        <v>0.69033054827186979</v>
      </c>
      <c r="F903" s="2"/>
      <c r="G903" s="15">
        <f ca="1">_xlfn.NORM.INV(H903,Normaal_Mu,Normaal_Sigma)</f>
        <v>4.2410544689083229</v>
      </c>
      <c r="H903" s="2">
        <f t="shared" ca="1" si="94"/>
        <v>0.35216841228374052</v>
      </c>
      <c r="I903" s="2"/>
      <c r="J903" s="15">
        <f ca="1">-LN(K903) /NegExp_Labda</f>
        <v>7.0853327193675479</v>
      </c>
      <c r="K903" s="2">
        <f t="shared" ca="1" si="95"/>
        <v>0.24242411537291442</v>
      </c>
      <c r="L903" s="2"/>
      <c r="M903" s="17">
        <f ca="1">VLOOKUP(N903,$S$5:$T$105,2,TRUE)</f>
        <v>3</v>
      </c>
      <c r="N903" s="2">
        <f t="shared" ca="1" si="90"/>
        <v>0.26475407046894128</v>
      </c>
      <c r="O903" s="2"/>
      <c r="P903" s="31">
        <f t="shared" ca="1" si="91"/>
        <v>4.4965032488578647</v>
      </c>
      <c r="Q903" s="2"/>
      <c r="R903" s="2"/>
      <c r="S903" s="2"/>
      <c r="T903" s="2"/>
    </row>
    <row r="904" spans="1:20" x14ac:dyDescent="0.25">
      <c r="A904" s="32">
        <f ca="1">Uniform_A+B904*(Uniform_B-Uniform_A)</f>
        <v>4.4710704008032618</v>
      </c>
      <c r="B904" s="2">
        <f t="shared" ca="1" si="92"/>
        <v>0.4471070400803262</v>
      </c>
      <c r="C904" s="4"/>
      <c r="D904" s="5">
        <f ca="1">IF(E904&lt;(Driehoek_C-Driehoek_A)/(Driehoek_B-Driehoek_A),Driehoek_A+SQRT(E904*(Driehoek_B-Driehoek_A)*(Driehoek_C-Driehoek_A)),Driehoek_B-SQRT((1-E904)*(Driehoek_B-Driehoek_A)*(Driehoek_B-Driehoek_C)))</f>
        <v>3.6819676531659642</v>
      </c>
      <c r="E904" s="2">
        <f t="shared" ca="1" si="93"/>
        <v>0.20207251330690157</v>
      </c>
      <c r="F904" s="2"/>
      <c r="G904" s="15">
        <f ca="1">_xlfn.NORM.INV(H904,Normaal_Mu,Normaal_Sigma)</f>
        <v>3.7196208052906767</v>
      </c>
      <c r="H904" s="2">
        <f t="shared" ca="1" si="94"/>
        <v>0.26102467248692951</v>
      </c>
      <c r="I904" s="2"/>
      <c r="J904" s="15">
        <f ca="1">-LN(K904) /NegExp_Labda</f>
        <v>7.2136914784399337</v>
      </c>
      <c r="K904" s="2">
        <f t="shared" ca="1" si="95"/>
        <v>0.23627986788528366</v>
      </c>
      <c r="L904" s="2"/>
      <c r="M904" s="17">
        <f ca="1">VLOOKUP(N904,$S$5:$T$105,2,TRUE)</f>
        <v>4</v>
      </c>
      <c r="N904" s="2">
        <f t="shared" ca="1" si="90"/>
        <v>0.42391315374936589</v>
      </c>
      <c r="O904" s="2"/>
      <c r="P904" s="31">
        <f t="shared" ca="1" si="91"/>
        <v>4.6172700675399678</v>
      </c>
      <c r="Q904" s="2"/>
      <c r="R904" s="2"/>
      <c r="S904" s="2"/>
      <c r="T904" s="2"/>
    </row>
    <row r="905" spans="1:20" x14ac:dyDescent="0.25">
      <c r="A905" s="32">
        <f ca="1">Uniform_A+B905*(Uniform_B-Uniform_A)</f>
        <v>8.0437990192501729</v>
      </c>
      <c r="B905" s="2">
        <f t="shared" ca="1" si="92"/>
        <v>0.80437990192501729</v>
      </c>
      <c r="C905" s="4"/>
      <c r="D905" s="5">
        <f ca="1">IF(E905&lt;(Driehoek_C-Driehoek_A)/(Driehoek_B-Driehoek_A),Driehoek_A+SQRT(E905*(Driehoek_B-Driehoek_A)*(Driehoek_C-Driehoek_A)),Driehoek_B-SQRT((1-E905)*(Driehoek_B-Driehoek_A)*(Driehoek_B-Driehoek_C)))</f>
        <v>6.0807743565679857</v>
      </c>
      <c r="E905" s="2">
        <f t="shared" ca="1" si="93"/>
        <v>0.75651776122082692</v>
      </c>
      <c r="F905" s="2"/>
      <c r="G905" s="15">
        <f ca="1">_xlfn.NORM.INV(H905,Normaal_Mu,Normaal_Sigma)</f>
        <v>8.947033743590044</v>
      </c>
      <c r="H905" s="2">
        <f t="shared" ca="1" si="94"/>
        <v>0.97578164787084376</v>
      </c>
      <c r="I905" s="2"/>
      <c r="J905" s="15">
        <f ca="1">-LN(K905) /NegExp_Labda</f>
        <v>5.6702924217472592</v>
      </c>
      <c r="K905" s="2">
        <f t="shared" ca="1" si="95"/>
        <v>0.32172488779937702</v>
      </c>
      <c r="L905" s="2"/>
      <c r="M905" s="17">
        <f ca="1">VLOOKUP(N905,$S$5:$T$105,2,TRUE)</f>
        <v>6</v>
      </c>
      <c r="N905" s="2">
        <f t="shared" ca="1" si="90"/>
        <v>0.75142884488635331</v>
      </c>
      <c r="O905" s="2"/>
      <c r="P905" s="31">
        <f t="shared" ca="1" si="91"/>
        <v>6.9483799082310922</v>
      </c>
      <c r="Q905" s="2"/>
      <c r="R905" s="2"/>
      <c r="S905" s="2"/>
      <c r="T905" s="2"/>
    </row>
    <row r="906" spans="1:20" x14ac:dyDescent="0.25">
      <c r="A906" s="32">
        <f ca="1">Uniform_A+B906*(Uniform_B-Uniform_A)</f>
        <v>9.0863406551789598</v>
      </c>
      <c r="B906" s="2">
        <f t="shared" ca="1" si="92"/>
        <v>0.90863406551789605</v>
      </c>
      <c r="C906" s="4"/>
      <c r="D906" s="5">
        <f ca="1">IF(E906&lt;(Driehoek_C-Driehoek_A)/(Driehoek_B-Driehoek_A),Driehoek_A+SQRT(E906*(Driehoek_B-Driehoek_A)*(Driehoek_C-Driehoek_A)),Driehoek_B-SQRT((1-E906)*(Driehoek_B-Driehoek_A)*(Driehoek_B-Driehoek_C)))</f>
        <v>3.4065702336568178</v>
      </c>
      <c r="E906" s="2">
        <f t="shared" ca="1" si="93"/>
        <v>0.14131713015781389</v>
      </c>
      <c r="F906" s="2"/>
      <c r="G906" s="15">
        <f ca="1">_xlfn.NORM.INV(H906,Normaal_Mu,Normaal_Sigma)</f>
        <v>5.4945337090039974</v>
      </c>
      <c r="H906" s="2">
        <f t="shared" ca="1" si="94"/>
        <v>0.59764914563901439</v>
      </c>
      <c r="I906" s="2"/>
      <c r="J906" s="15">
        <f ca="1">-LN(K906) /NegExp_Labda</f>
        <v>6.1541062368675599</v>
      </c>
      <c r="K906" s="2">
        <f t="shared" ca="1" si="95"/>
        <v>0.29205263171012696</v>
      </c>
      <c r="L906" s="2"/>
      <c r="M906" s="17">
        <f ca="1">VLOOKUP(N906,$S$5:$T$105,2,TRUE)</f>
        <v>4</v>
      </c>
      <c r="N906" s="2">
        <f t="shared" ca="1" si="90"/>
        <v>0.41095935122614602</v>
      </c>
      <c r="O906" s="2"/>
      <c r="P906" s="31">
        <f t="shared" ca="1" si="91"/>
        <v>5.6283101669414668</v>
      </c>
      <c r="Q906" s="2"/>
      <c r="R906" s="2"/>
      <c r="S906" s="2"/>
      <c r="T906" s="2"/>
    </row>
    <row r="907" spans="1:20" x14ac:dyDescent="0.25">
      <c r="A907" s="32">
        <f ca="1">Uniform_A+B907*(Uniform_B-Uniform_A)</f>
        <v>8.3033278647930455</v>
      </c>
      <c r="B907" s="2">
        <f t="shared" ca="1" si="92"/>
        <v>0.83033278647930453</v>
      </c>
      <c r="C907" s="4"/>
      <c r="D907" s="5">
        <f ca="1">IF(E907&lt;(Driehoek_C-Driehoek_A)/(Driehoek_B-Driehoek_A),Driehoek_A+SQRT(E907*(Driehoek_B-Driehoek_A)*(Driehoek_C-Driehoek_A)),Driehoek_B-SQRT((1-E907)*(Driehoek_B-Driehoek_A)*(Driehoek_B-Driehoek_C)))</f>
        <v>3.597291505046619</v>
      </c>
      <c r="E907" s="2">
        <f t="shared" ca="1" si="93"/>
        <v>0.18223858229243528</v>
      </c>
      <c r="F907" s="2"/>
      <c r="G907" s="15">
        <f ca="1">_xlfn.NORM.INV(H907,Normaal_Mu,Normaal_Sigma)</f>
        <v>3.9000123837154765</v>
      </c>
      <c r="H907" s="2">
        <f t="shared" ca="1" si="94"/>
        <v>0.29116181025152466</v>
      </c>
      <c r="I907" s="2"/>
      <c r="J907" s="15">
        <f ca="1">-LN(K907) /NegExp_Labda</f>
        <v>0.96433357479522119</v>
      </c>
      <c r="K907" s="2">
        <f t="shared" ca="1" si="95"/>
        <v>0.82459187257654476</v>
      </c>
      <c r="L907" s="2"/>
      <c r="M907" s="17">
        <f ca="1">VLOOKUP(N907,$S$5:$T$105,2,TRUE)</f>
        <v>8</v>
      </c>
      <c r="N907" s="2">
        <f t="shared" ca="1" si="90"/>
        <v>0.91032276159323944</v>
      </c>
      <c r="O907" s="2"/>
      <c r="P907" s="31">
        <f t="shared" ca="1" si="91"/>
        <v>4.9529930656700731</v>
      </c>
      <c r="Q907" s="2"/>
      <c r="R907" s="2"/>
      <c r="S907" s="2"/>
      <c r="T907" s="2"/>
    </row>
    <row r="908" spans="1:20" x14ac:dyDescent="0.25">
      <c r="A908" s="32">
        <f ca="1">Uniform_A+B908*(Uniform_B-Uniform_A)</f>
        <v>7.7857631364641113</v>
      </c>
      <c r="B908" s="2">
        <f t="shared" ca="1" si="92"/>
        <v>0.77857631364641111</v>
      </c>
      <c r="C908" s="4"/>
      <c r="D908" s="5">
        <f ca="1">IF(E908&lt;(Driehoek_C-Driehoek_A)/(Driehoek_B-Driehoek_A),Driehoek_A+SQRT(E908*(Driehoek_B-Driehoek_A)*(Driehoek_C-Driehoek_A)),Driehoek_B-SQRT((1-E908)*(Driehoek_B-Driehoek_A)*(Driehoek_B-Driehoek_C)))</f>
        <v>5.7555799409687687</v>
      </c>
      <c r="E908" s="2">
        <f t="shared" ca="1" si="93"/>
        <v>0.69924967087302237</v>
      </c>
      <c r="F908" s="2"/>
      <c r="G908" s="15">
        <f ca="1">_xlfn.NORM.INV(H908,Normaal_Mu,Normaal_Sigma)</f>
        <v>6.5537543663989748</v>
      </c>
      <c r="H908" s="2">
        <f t="shared" ca="1" si="94"/>
        <v>0.78138438298722213</v>
      </c>
      <c r="I908" s="2"/>
      <c r="J908" s="15">
        <f ca="1">-LN(K908) /NegExp_Labda</f>
        <v>3.8696134746470889</v>
      </c>
      <c r="K908" s="2">
        <f t="shared" ca="1" si="95"/>
        <v>0.46120036695753042</v>
      </c>
      <c r="L908" s="2"/>
      <c r="M908" s="17">
        <f ca="1">VLOOKUP(N908,$S$5:$T$105,2,TRUE)</f>
        <v>7</v>
      </c>
      <c r="N908" s="2">
        <f t="shared" ca="1" si="90"/>
        <v>0.85328531836208987</v>
      </c>
      <c r="O908" s="2"/>
      <c r="P908" s="31">
        <f t="shared" ca="1" si="91"/>
        <v>6.1929421836957887</v>
      </c>
      <c r="Q908" s="2"/>
      <c r="R908" s="2"/>
      <c r="S908" s="2"/>
      <c r="T908" s="2"/>
    </row>
    <row r="909" spans="1:20" x14ac:dyDescent="0.25">
      <c r="A909" s="32">
        <f ca="1">Uniform_A+B909*(Uniform_B-Uniform_A)</f>
        <v>3.2720767861411182</v>
      </c>
      <c r="B909" s="2">
        <f t="shared" ca="1" si="92"/>
        <v>0.32720767861411182</v>
      </c>
      <c r="C909" s="4"/>
      <c r="D909" s="5">
        <f ca="1">IF(E909&lt;(Driehoek_C-Driehoek_A)/(Driehoek_B-Driehoek_A),Driehoek_A+SQRT(E909*(Driehoek_B-Driehoek_A)*(Driehoek_C-Driehoek_A)),Driehoek_B-SQRT((1-E909)*(Driehoek_B-Driehoek_A)*(Driehoek_B-Driehoek_C)))</f>
        <v>5.0044728547753268</v>
      </c>
      <c r="E909" s="2">
        <f t="shared" ca="1" si="93"/>
        <v>0.54387893805065068</v>
      </c>
      <c r="F909" s="2"/>
      <c r="G909" s="15">
        <f ca="1">_xlfn.NORM.INV(H909,Normaal_Mu,Normaal_Sigma)</f>
        <v>4.1526464817009492</v>
      </c>
      <c r="H909" s="2">
        <f t="shared" ca="1" si="94"/>
        <v>0.3359007834066654</v>
      </c>
      <c r="I909" s="2"/>
      <c r="J909" s="15">
        <f ca="1">-LN(K909) /NegExp_Labda</f>
        <v>0.29417784225948895</v>
      </c>
      <c r="K909" s="2">
        <f t="shared" ca="1" si="95"/>
        <v>0.94286179263558467</v>
      </c>
      <c r="L909" s="2"/>
      <c r="M909" s="17">
        <f ca="1">VLOOKUP(N909,$S$5:$T$105,2,TRUE)</f>
        <v>4</v>
      </c>
      <c r="N909" s="2">
        <f t="shared" ca="1" si="90"/>
        <v>0.42654316192396713</v>
      </c>
      <c r="O909" s="2"/>
      <c r="P909" s="31">
        <f t="shared" ca="1" si="91"/>
        <v>3.3446747929753768</v>
      </c>
      <c r="Q909" s="2"/>
      <c r="R909" s="2"/>
      <c r="S909" s="2"/>
      <c r="T909" s="2"/>
    </row>
    <row r="910" spans="1:20" x14ac:dyDescent="0.25">
      <c r="A910" s="32">
        <f ca="1">Uniform_A+B910*(Uniform_B-Uniform_A)</f>
        <v>7.6372109674720834</v>
      </c>
      <c r="B910" s="2">
        <f t="shared" ca="1" si="92"/>
        <v>0.76372109674720834</v>
      </c>
      <c r="C910" s="4"/>
      <c r="D910" s="5">
        <f ca="1">IF(E910&lt;(Driehoek_C-Driehoek_A)/(Driehoek_B-Driehoek_A),Driehoek_A+SQRT(E910*(Driehoek_B-Driehoek_A)*(Driehoek_C-Driehoek_A)),Driehoek_B-SQRT((1-E910)*(Driehoek_B-Driehoek_A)*(Driehoek_B-Driehoek_C)))</f>
        <v>3.1707694279089358</v>
      </c>
      <c r="E910" s="2">
        <f t="shared" ca="1" si="93"/>
        <v>9.7907218094729798E-2</v>
      </c>
      <c r="F910" s="2"/>
      <c r="G910" s="15">
        <f ca="1">_xlfn.NORM.INV(H910,Normaal_Mu,Normaal_Sigma)</f>
        <v>4.9498205310878038</v>
      </c>
      <c r="H910" s="2">
        <f t="shared" ca="1" si="94"/>
        <v>0.48999169416180455</v>
      </c>
      <c r="I910" s="2"/>
      <c r="J910" s="15">
        <f ca="1">-LN(K910) /NegExp_Labda</f>
        <v>11.897617789912648</v>
      </c>
      <c r="K910" s="2">
        <f t="shared" ca="1" si="95"/>
        <v>9.2594683000230327E-2</v>
      </c>
      <c r="L910" s="2"/>
      <c r="M910" s="17">
        <f ca="1">VLOOKUP(N910,$S$5:$T$105,2,TRUE)</f>
        <v>2</v>
      </c>
      <c r="N910" s="2">
        <f t="shared" ca="1" si="90"/>
        <v>9.1309508810081152E-2</v>
      </c>
      <c r="O910" s="2"/>
      <c r="P910" s="31">
        <f t="shared" ca="1" si="91"/>
        <v>5.931083743276294</v>
      </c>
      <c r="Q910" s="2"/>
      <c r="R910" s="2"/>
      <c r="S910" s="2"/>
      <c r="T910" s="2"/>
    </row>
    <row r="911" spans="1:20" x14ac:dyDescent="0.25">
      <c r="A911" s="32">
        <f ca="1">Uniform_A+B911*(Uniform_B-Uniform_A)</f>
        <v>3.2315535941320661</v>
      </c>
      <c r="B911" s="2">
        <f t="shared" ca="1" si="92"/>
        <v>0.32315535941320661</v>
      </c>
      <c r="C911" s="4"/>
      <c r="D911" s="5">
        <f ca="1">IF(E911&lt;(Driehoek_C-Driehoek_A)/(Driehoek_B-Driehoek_A),Driehoek_A+SQRT(E911*(Driehoek_B-Driehoek_A)*(Driehoek_C-Driehoek_A)),Driehoek_B-SQRT((1-E911)*(Driehoek_B-Driehoek_A)*(Driehoek_B-Driehoek_C)))</f>
        <v>4.1021598668460992</v>
      </c>
      <c r="E911" s="2">
        <f t="shared" ca="1" si="93"/>
        <v>0.31460462943048506</v>
      </c>
      <c r="F911" s="2"/>
      <c r="G911" s="15">
        <f ca="1">_xlfn.NORM.INV(H911,Normaal_Mu,Normaal_Sigma)</f>
        <v>7.2230510980208464</v>
      </c>
      <c r="H911" s="2">
        <f t="shared" ca="1" si="94"/>
        <v>0.8668289004755837</v>
      </c>
      <c r="I911" s="2"/>
      <c r="J911" s="15">
        <f ca="1">-LN(K911) /NegExp_Labda</f>
        <v>8.6422899536362809</v>
      </c>
      <c r="K911" s="2">
        <f t="shared" ca="1" si="95"/>
        <v>0.17755799505512271</v>
      </c>
      <c r="L911" s="2"/>
      <c r="M911" s="17">
        <f ca="1">VLOOKUP(N911,$S$5:$T$105,2,TRUE)</f>
        <v>5</v>
      </c>
      <c r="N911" s="2">
        <f t="shared" ca="1" si="90"/>
        <v>0.55842650399669458</v>
      </c>
      <c r="O911" s="2"/>
      <c r="P911" s="31">
        <f t="shared" ca="1" si="91"/>
        <v>5.6398109025270582</v>
      </c>
      <c r="Q911" s="2"/>
      <c r="R911" s="2"/>
      <c r="S911" s="2"/>
      <c r="T911" s="2"/>
    </row>
    <row r="912" spans="1:20" x14ac:dyDescent="0.25">
      <c r="A912" s="32">
        <f ca="1">Uniform_A+B912*(Uniform_B-Uniform_A)</f>
        <v>7.6093670914123965</v>
      </c>
      <c r="B912" s="2">
        <f t="shared" ca="1" si="92"/>
        <v>0.76093670914123968</v>
      </c>
      <c r="C912" s="4"/>
      <c r="D912" s="5">
        <f ca="1">IF(E912&lt;(Driehoek_C-Driehoek_A)/(Driehoek_B-Driehoek_A),Driehoek_A+SQRT(E912*(Driehoek_B-Driehoek_A)*(Driehoek_C-Driehoek_A)),Driehoek_B-SQRT((1-E912)*(Driehoek_B-Driehoek_A)*(Driehoek_B-Driehoek_C)))</f>
        <v>5.9089595108033297</v>
      </c>
      <c r="E912" s="2">
        <f t="shared" ca="1" si="93"/>
        <v>0.72701339126133746</v>
      </c>
      <c r="F912" s="2"/>
      <c r="G912" s="15">
        <f ca="1">_xlfn.NORM.INV(H912,Normaal_Mu,Normaal_Sigma)</f>
        <v>4.3494171868582177</v>
      </c>
      <c r="H912" s="2">
        <f t="shared" ca="1" si="94"/>
        <v>0.37248026704439918</v>
      </c>
      <c r="I912" s="2"/>
      <c r="J912" s="15">
        <f ca="1">-LN(K912) /NegExp_Labda</f>
        <v>7.5901005680600919</v>
      </c>
      <c r="K912" s="2">
        <f t="shared" ca="1" si="95"/>
        <v>0.21914534059296975</v>
      </c>
      <c r="L912" s="2"/>
      <c r="M912" s="17">
        <f ca="1">VLOOKUP(N912,$S$5:$T$105,2,TRUE)</f>
        <v>7</v>
      </c>
      <c r="N912" s="2">
        <f t="shared" ca="1" si="90"/>
        <v>0.82317844738736545</v>
      </c>
      <c r="O912" s="2"/>
      <c r="P912" s="31">
        <f t="shared" ca="1" si="91"/>
        <v>6.4915688714268072</v>
      </c>
      <c r="Q912" s="2"/>
      <c r="R912" s="2"/>
      <c r="S912" s="2"/>
      <c r="T912" s="2"/>
    </row>
    <row r="913" spans="1:20" x14ac:dyDescent="0.25">
      <c r="A913" s="32">
        <f ca="1">Uniform_A+B913*(Uniform_B-Uniform_A)</f>
        <v>4.752431329780114</v>
      </c>
      <c r="B913" s="2">
        <f t="shared" ca="1" si="92"/>
        <v>0.47524313297801135</v>
      </c>
      <c r="C913" s="4"/>
      <c r="D913" s="5">
        <f ca="1">IF(E913&lt;(Driehoek_C-Driehoek_A)/(Driehoek_B-Driehoek_A),Driehoek_A+SQRT(E913*(Driehoek_B-Driehoek_A)*(Driehoek_C-Driehoek_A)),Driehoek_B-SQRT((1-E913)*(Driehoek_B-Driehoek_A)*(Driehoek_B-Driehoek_C)))</f>
        <v>2.5421369362362216</v>
      </c>
      <c r="E913" s="2">
        <f t="shared" ca="1" si="93"/>
        <v>2.0993746973685501E-2</v>
      </c>
      <c r="F913" s="2"/>
      <c r="G913" s="15">
        <f ca="1">_xlfn.NORM.INV(H913,Normaal_Mu,Normaal_Sigma)</f>
        <v>2.8262978049860292</v>
      </c>
      <c r="H913" s="2">
        <f t="shared" ca="1" si="94"/>
        <v>0.13855131066815307</v>
      </c>
      <c r="I913" s="2"/>
      <c r="J913" s="15">
        <f ca="1">-LN(K913) /NegExp_Labda</f>
        <v>5.5915564053650009</v>
      </c>
      <c r="K913" s="2">
        <f t="shared" ca="1" si="95"/>
        <v>0.32683125498744114</v>
      </c>
      <c r="L913" s="2"/>
      <c r="M913" s="17">
        <f ca="1">VLOOKUP(N913,$S$5:$T$105,2,TRUE)</f>
        <v>5</v>
      </c>
      <c r="N913" s="2">
        <f t="shared" ca="1" si="90"/>
        <v>0.44247957959866968</v>
      </c>
      <c r="O913" s="2"/>
      <c r="P913" s="31">
        <f t="shared" ca="1" si="91"/>
        <v>4.1424844952734734</v>
      </c>
      <c r="Q913" s="2"/>
      <c r="R913" s="2"/>
      <c r="S913" s="2"/>
      <c r="T913" s="2"/>
    </row>
    <row r="914" spans="1:20" x14ac:dyDescent="0.25">
      <c r="A914" s="32">
        <f ca="1">Uniform_A+B914*(Uniform_B-Uniform_A)</f>
        <v>7.0511818702183762</v>
      </c>
      <c r="B914" s="2">
        <f t="shared" ca="1" si="92"/>
        <v>0.70511818702183759</v>
      </c>
      <c r="C914" s="4"/>
      <c r="D914" s="5">
        <f ca="1">IF(E914&lt;(Driehoek_C-Driehoek_A)/(Driehoek_B-Driehoek_A),Driehoek_A+SQRT(E914*(Driehoek_B-Driehoek_A)*(Driehoek_C-Driehoek_A)),Driehoek_B-SQRT((1-E914)*(Driehoek_B-Driehoek_A)*(Driehoek_B-Driehoek_C)))</f>
        <v>4.2422782488949116</v>
      </c>
      <c r="E914" s="2">
        <f t="shared" ca="1" si="93"/>
        <v>0.35325953540175803</v>
      </c>
      <c r="F914" s="2"/>
      <c r="G914" s="15">
        <f ca="1">_xlfn.NORM.INV(H914,Normaal_Mu,Normaal_Sigma)</f>
        <v>-0.15166568374418254</v>
      </c>
      <c r="H914" s="2">
        <f t="shared" ca="1" si="94"/>
        <v>4.9999488369890654E-3</v>
      </c>
      <c r="I914" s="2"/>
      <c r="J914" s="15">
        <f ca="1">-LN(K914) /NegExp_Labda</f>
        <v>21.332601429581775</v>
      </c>
      <c r="K914" s="2">
        <f t="shared" ca="1" si="95"/>
        <v>1.40305205079434E-2</v>
      </c>
      <c r="L914" s="2"/>
      <c r="M914" s="17">
        <f ca="1">VLOOKUP(N914,$S$5:$T$105,2,TRUE)</f>
        <v>2</v>
      </c>
      <c r="N914" s="2">
        <f t="shared" ca="1" si="90"/>
        <v>4.4977297870067545E-2</v>
      </c>
      <c r="O914" s="2"/>
      <c r="P914" s="31">
        <f t="shared" ca="1" si="91"/>
        <v>6.8948791729901755</v>
      </c>
      <c r="Q914" s="2"/>
      <c r="R914" s="2"/>
      <c r="S914" s="2"/>
      <c r="T914" s="2"/>
    </row>
    <row r="915" spans="1:20" x14ac:dyDescent="0.25">
      <c r="A915" s="32">
        <f ca="1">Uniform_A+B915*(Uniform_B-Uniform_A)</f>
        <v>9.6337260647898546</v>
      </c>
      <c r="B915" s="2">
        <f t="shared" ca="1" si="92"/>
        <v>0.96337260647898548</v>
      </c>
      <c r="C915" s="4"/>
      <c r="D915" s="5">
        <f ca="1">IF(E915&lt;(Driehoek_C-Driehoek_A)/(Driehoek_B-Driehoek_A),Driehoek_A+SQRT(E915*(Driehoek_B-Driehoek_A)*(Driehoek_C-Driehoek_A)),Driehoek_B-SQRT((1-E915)*(Driehoek_B-Driehoek_A)*(Driehoek_B-Driehoek_C)))</f>
        <v>4.7688038945652353</v>
      </c>
      <c r="E915" s="2">
        <f t="shared" ca="1" si="93"/>
        <v>0.48848512906724806</v>
      </c>
      <c r="F915" s="2"/>
      <c r="G915" s="15">
        <f ca="1">_xlfn.NORM.INV(H915,Normaal_Mu,Normaal_Sigma)</f>
        <v>7.5997267280873491</v>
      </c>
      <c r="H915" s="2">
        <f t="shared" ca="1" si="94"/>
        <v>0.90317609822330569</v>
      </c>
      <c r="I915" s="2"/>
      <c r="J915" s="15">
        <f ca="1">-LN(K915) /NegExp_Labda</f>
        <v>13.907602570731013</v>
      </c>
      <c r="K915" s="2">
        <f t="shared" ca="1" si="95"/>
        <v>6.1944248628322596E-2</v>
      </c>
      <c r="L915" s="2"/>
      <c r="M915" s="17">
        <f ca="1">VLOOKUP(N915,$S$5:$T$105,2,TRUE)</f>
        <v>7</v>
      </c>
      <c r="N915" s="2">
        <f t="shared" ca="1" si="90"/>
        <v>0.78078984772772242</v>
      </c>
      <c r="O915" s="2"/>
      <c r="P915" s="31">
        <f t="shared" ca="1" si="91"/>
        <v>8.581971851634691</v>
      </c>
      <c r="Q915" s="2"/>
      <c r="R915" s="2"/>
      <c r="S915" s="2"/>
      <c r="T915" s="2"/>
    </row>
    <row r="916" spans="1:20" x14ac:dyDescent="0.25">
      <c r="A916" s="32">
        <f ca="1">Uniform_A+B916*(Uniform_B-Uniform_A)</f>
        <v>8.9219511376856691</v>
      </c>
      <c r="B916" s="2">
        <f t="shared" ca="1" si="92"/>
        <v>0.89219511376856697</v>
      </c>
      <c r="C916" s="4"/>
      <c r="D916" s="5">
        <f ca="1">IF(E916&lt;(Driehoek_C-Driehoek_A)/(Driehoek_B-Driehoek_A),Driehoek_A+SQRT(E916*(Driehoek_B-Driehoek_A)*(Driehoek_C-Driehoek_A)),Driehoek_B-SQRT((1-E916)*(Driehoek_B-Driehoek_A)*(Driehoek_B-Driehoek_C)))</f>
        <v>7.4947240101600077</v>
      </c>
      <c r="E916" s="2">
        <f t="shared" ca="1" si="93"/>
        <v>0.93526126269746379</v>
      </c>
      <c r="F916" s="2"/>
      <c r="G916" s="15">
        <f ca="1">_xlfn.NORM.INV(H916,Normaal_Mu,Normaal_Sigma)</f>
        <v>2.3451914001494885</v>
      </c>
      <c r="H916" s="2">
        <f t="shared" ca="1" si="94"/>
        <v>9.2187489033897063E-2</v>
      </c>
      <c r="I916" s="2"/>
      <c r="J916" s="15">
        <f ca="1">-LN(K916) /NegExp_Labda</f>
        <v>1.3095320434725638E-2</v>
      </c>
      <c r="K916" s="2">
        <f t="shared" ca="1" si="95"/>
        <v>0.99738436266911656</v>
      </c>
      <c r="L916" s="2"/>
      <c r="M916" s="17">
        <f ca="1">VLOOKUP(N916,$S$5:$T$105,2,TRUE)</f>
        <v>2</v>
      </c>
      <c r="N916" s="2">
        <f t="shared" ca="1" si="90"/>
        <v>6.6926006671993665E-2</v>
      </c>
      <c r="O916" s="2"/>
      <c r="P916" s="31">
        <f t="shared" ca="1" si="91"/>
        <v>4.1549923736859782</v>
      </c>
      <c r="Q916" s="2"/>
      <c r="R916" s="2"/>
      <c r="S916" s="2"/>
      <c r="T916" s="2"/>
    </row>
    <row r="917" spans="1:20" x14ac:dyDescent="0.25">
      <c r="A917" s="32">
        <f ca="1">Uniform_A+B917*(Uniform_B-Uniform_A)</f>
        <v>2.3180308581561757</v>
      </c>
      <c r="B917" s="2">
        <f t="shared" ca="1" si="92"/>
        <v>0.23180308581561759</v>
      </c>
      <c r="C917" s="4"/>
      <c r="D917" s="5">
        <f ca="1">IF(E917&lt;(Driehoek_C-Driehoek_A)/(Driehoek_B-Driehoek_A),Driehoek_A+SQRT(E917*(Driehoek_B-Driehoek_A)*(Driehoek_C-Driehoek_A)),Driehoek_B-SQRT((1-E917)*(Driehoek_B-Driehoek_A)*(Driehoek_B-Driehoek_C)))</f>
        <v>3.9867582132802006</v>
      </c>
      <c r="E917" s="2">
        <f t="shared" ca="1" si="93"/>
        <v>0.2819434427168811</v>
      </c>
      <c r="F917" s="2"/>
      <c r="G917" s="15">
        <f ca="1">_xlfn.NORM.INV(H917,Normaal_Mu,Normaal_Sigma)</f>
        <v>8.0518576920895519</v>
      </c>
      <c r="H917" s="2">
        <f t="shared" ca="1" si="94"/>
        <v>0.93648620707115149</v>
      </c>
      <c r="I917" s="2"/>
      <c r="J917" s="15">
        <f ca="1">-LN(K917) /NegExp_Labda</f>
        <v>5.0782181961985939</v>
      </c>
      <c r="K917" s="2">
        <f t="shared" ca="1" si="95"/>
        <v>0.36216924845847187</v>
      </c>
      <c r="L917" s="2"/>
      <c r="M917" s="17">
        <f ca="1">VLOOKUP(N917,$S$5:$T$105,2,TRUE)</f>
        <v>7</v>
      </c>
      <c r="N917" s="2">
        <f t="shared" ca="1" si="90"/>
        <v>0.76658109348740022</v>
      </c>
      <c r="O917" s="2"/>
      <c r="P917" s="31">
        <f t="shared" ca="1" si="91"/>
        <v>5.2869729919449044</v>
      </c>
      <c r="Q917" s="2"/>
      <c r="R917" s="2"/>
      <c r="S917" s="2"/>
      <c r="T917" s="2"/>
    </row>
    <row r="918" spans="1:20" x14ac:dyDescent="0.25">
      <c r="A918" s="32">
        <f ca="1">Uniform_A+B918*(Uniform_B-Uniform_A)</f>
        <v>7.2306049421639305</v>
      </c>
      <c r="B918" s="2">
        <f t="shared" ca="1" si="92"/>
        <v>0.72306049421639307</v>
      </c>
      <c r="C918" s="4"/>
      <c r="D918" s="5">
        <f ca="1">IF(E918&lt;(Driehoek_C-Driehoek_A)/(Driehoek_B-Driehoek_A),Driehoek_A+SQRT(E918*(Driehoek_B-Driehoek_A)*(Driehoek_C-Driehoek_A)),Driehoek_B-SQRT((1-E918)*(Driehoek_B-Driehoek_A)*(Driehoek_B-Driehoek_C)))</f>
        <v>3.7882314505228312</v>
      </c>
      <c r="E918" s="2">
        <f t="shared" ca="1" si="93"/>
        <v>0.22841226575992779</v>
      </c>
      <c r="F918" s="2"/>
      <c r="G918" s="15">
        <f ca="1">_xlfn.NORM.INV(H918,Normaal_Mu,Normaal_Sigma)</f>
        <v>3.3167847331393552</v>
      </c>
      <c r="H918" s="2">
        <f t="shared" ca="1" si="94"/>
        <v>0.20000380754382829</v>
      </c>
      <c r="I918" s="2"/>
      <c r="J918" s="15">
        <f ca="1">-LN(K918) /NegExp_Labda</f>
        <v>9.2987891997581578</v>
      </c>
      <c r="K918" s="2">
        <f t="shared" ca="1" si="95"/>
        <v>0.15571033262450273</v>
      </c>
      <c r="L918" s="2"/>
      <c r="M918" s="17">
        <f ca="1">VLOOKUP(N918,$S$5:$T$105,2,TRUE)</f>
        <v>1</v>
      </c>
      <c r="N918" s="2">
        <f t="shared" ca="1" si="90"/>
        <v>2.5167225368775914E-2</v>
      </c>
      <c r="O918" s="2"/>
      <c r="P918" s="31">
        <f t="shared" ca="1" si="91"/>
        <v>4.926882065116855</v>
      </c>
      <c r="Q918" s="2"/>
      <c r="R918" s="2"/>
      <c r="S918" s="2"/>
      <c r="T918" s="2"/>
    </row>
    <row r="919" spans="1:20" x14ac:dyDescent="0.25">
      <c r="A919" s="32">
        <f ca="1">Uniform_A+B919*(Uniform_B-Uniform_A)</f>
        <v>6.1066960128808816</v>
      </c>
      <c r="B919" s="2">
        <f t="shared" ca="1" si="92"/>
        <v>0.61066960128808812</v>
      </c>
      <c r="C919" s="4"/>
      <c r="D919" s="5">
        <f ca="1">IF(E919&lt;(Driehoek_C-Driehoek_A)/(Driehoek_B-Driehoek_A),Driehoek_A+SQRT(E919*(Driehoek_B-Driehoek_A)*(Driehoek_C-Driehoek_A)),Driehoek_B-SQRT((1-E919)*(Driehoek_B-Driehoek_A)*(Driehoek_B-Driehoek_C)))</f>
        <v>6.9615619844067744</v>
      </c>
      <c r="E919" s="2">
        <f t="shared" ca="1" si="93"/>
        <v>0.88127915590241013</v>
      </c>
      <c r="F919" s="2"/>
      <c r="G919" s="15">
        <f ca="1">_xlfn.NORM.INV(H919,Normaal_Mu,Normaal_Sigma)</f>
        <v>6.373378638663822</v>
      </c>
      <c r="H919" s="2">
        <f t="shared" ca="1" si="94"/>
        <v>0.75386073552156818</v>
      </c>
      <c r="I919" s="2"/>
      <c r="J919" s="15">
        <f ca="1">-LN(K919) /NegExp_Labda</f>
        <v>1.5170597756682982</v>
      </c>
      <c r="K919" s="2">
        <f t="shared" ca="1" si="95"/>
        <v>0.73829488934514143</v>
      </c>
      <c r="L919" s="2"/>
      <c r="M919" s="17">
        <f ca="1">VLOOKUP(N919,$S$5:$T$105,2,TRUE)</f>
        <v>5</v>
      </c>
      <c r="N919" s="2">
        <f t="shared" ca="1" si="90"/>
        <v>0.45932799217362519</v>
      </c>
      <c r="O919" s="2"/>
      <c r="P919" s="31">
        <f t="shared" ca="1" si="91"/>
        <v>5.1917392823239554</v>
      </c>
      <c r="Q919" s="2"/>
      <c r="R919" s="2"/>
      <c r="S919" s="2"/>
      <c r="T919" s="2"/>
    </row>
    <row r="920" spans="1:20" x14ac:dyDescent="0.25">
      <c r="A920" s="32">
        <f ca="1">Uniform_A+B920*(Uniform_B-Uniform_A)</f>
        <v>1.8458340001329887</v>
      </c>
      <c r="B920" s="2">
        <f t="shared" ca="1" si="92"/>
        <v>0.18458340001329887</v>
      </c>
      <c r="C920" s="4"/>
      <c r="D920" s="5">
        <f ca="1">IF(E920&lt;(Driehoek_C-Driehoek_A)/(Driehoek_B-Driehoek_A),Driehoek_A+SQRT(E920*(Driehoek_B-Driehoek_A)*(Driehoek_C-Driehoek_A)),Driehoek_B-SQRT((1-E920)*(Driehoek_B-Driehoek_A)*(Driehoek_B-Driehoek_C)))</f>
        <v>5.2699682593481558</v>
      </c>
      <c r="E920" s="2">
        <f t="shared" ca="1" si="93"/>
        <v>0.60248180610656499</v>
      </c>
      <c r="F920" s="2"/>
      <c r="G920" s="15">
        <f ca="1">_xlfn.NORM.INV(H920,Normaal_Mu,Normaal_Sigma)</f>
        <v>6.4428902508124821</v>
      </c>
      <c r="H920" s="2">
        <f t="shared" ca="1" si="94"/>
        <v>0.76468215437554821</v>
      </c>
      <c r="I920" s="2"/>
      <c r="J920" s="15">
        <f ca="1">-LN(K920) /NegExp_Labda</f>
        <v>10.884172461518876</v>
      </c>
      <c r="K920" s="2">
        <f t="shared" ca="1" si="95"/>
        <v>0.11339993143664684</v>
      </c>
      <c r="L920" s="2"/>
      <c r="M920" s="17">
        <f ca="1">VLOOKUP(N920,$S$5:$T$105,2,TRUE)</f>
        <v>4</v>
      </c>
      <c r="N920" s="2">
        <f t="shared" ca="1" si="90"/>
        <v>0.36572790336040806</v>
      </c>
      <c r="O920" s="2"/>
      <c r="P920" s="31">
        <f t="shared" ca="1" si="91"/>
        <v>5.6885729943625005</v>
      </c>
      <c r="Q920" s="2"/>
      <c r="R920" s="2"/>
      <c r="S920" s="2"/>
      <c r="T920" s="2"/>
    </row>
    <row r="921" spans="1:20" x14ac:dyDescent="0.25">
      <c r="A921" s="32">
        <f ca="1">Uniform_A+B921*(Uniform_B-Uniform_A)</f>
        <v>2.4974217954409497</v>
      </c>
      <c r="B921" s="2">
        <f t="shared" ca="1" si="92"/>
        <v>0.24974217954409494</v>
      </c>
      <c r="C921" s="4"/>
      <c r="D921" s="5">
        <f ca="1">IF(E921&lt;(Driehoek_C-Driehoek_A)/(Driehoek_B-Driehoek_A),Driehoek_A+SQRT(E921*(Driehoek_B-Driehoek_A)*(Driehoek_C-Driehoek_A)),Driehoek_B-SQRT((1-E921)*(Driehoek_B-Driehoek_A)*(Driehoek_B-Driehoek_C)))</f>
        <v>6.9433655131595149</v>
      </c>
      <c r="E921" s="2">
        <f t="shared" ca="1" si="93"/>
        <v>0.87915013107252504</v>
      </c>
      <c r="F921" s="2"/>
      <c r="G921" s="15">
        <f ca="1">_xlfn.NORM.INV(H921,Normaal_Mu,Normaal_Sigma)</f>
        <v>4.5965522056406378</v>
      </c>
      <c r="H921" s="2">
        <f t="shared" ca="1" si="94"/>
        <v>0.42006628969497761</v>
      </c>
      <c r="I921" s="2"/>
      <c r="J921" s="15">
        <f ca="1">-LN(K921) /NegExp_Labda</f>
        <v>14.018225667807446</v>
      </c>
      <c r="K921" s="2">
        <f t="shared" ca="1" si="95"/>
        <v>6.0588805326256656E-2</v>
      </c>
      <c r="L921" s="2"/>
      <c r="M921" s="17">
        <f ca="1">VLOOKUP(N921,$S$5:$T$105,2,TRUE)</f>
        <v>4</v>
      </c>
      <c r="N921" s="2">
        <f t="shared" ca="1" si="90"/>
        <v>0.3130150127555672</v>
      </c>
      <c r="O921" s="2"/>
      <c r="P921" s="31">
        <f t="shared" ca="1" si="91"/>
        <v>6.4111130364097093</v>
      </c>
      <c r="Q921" s="2"/>
      <c r="R921" s="2"/>
      <c r="S921" s="2"/>
      <c r="T921" s="2"/>
    </row>
    <row r="922" spans="1:20" x14ac:dyDescent="0.25">
      <c r="A922" s="32">
        <f ca="1">Uniform_A+B922*(Uniform_B-Uniform_A)</f>
        <v>6.2073176476542944</v>
      </c>
      <c r="B922" s="2">
        <f t="shared" ca="1" si="92"/>
        <v>0.62073176476542946</v>
      </c>
      <c r="C922" s="4"/>
      <c r="D922" s="5">
        <f ca="1">IF(E922&lt;(Driehoek_C-Driehoek_A)/(Driehoek_B-Driehoek_A),Driehoek_A+SQRT(E922*(Driehoek_B-Driehoek_A)*(Driehoek_C-Driehoek_A)),Driehoek_B-SQRT((1-E922)*(Driehoek_B-Driehoek_A)*(Driehoek_B-Driehoek_C)))</f>
        <v>6.4872785371455119</v>
      </c>
      <c r="E922" s="2">
        <f t="shared" ca="1" si="93"/>
        <v>0.81960659571743999</v>
      </c>
      <c r="F922" s="2"/>
      <c r="G922" s="15">
        <f ca="1">_xlfn.NORM.INV(H922,Normaal_Mu,Normaal_Sigma)</f>
        <v>5.4416588382672204</v>
      </c>
      <c r="H922" s="2">
        <f t="shared" ca="1" si="94"/>
        <v>0.58738737207391756</v>
      </c>
      <c r="I922" s="2"/>
      <c r="J922" s="15">
        <f ca="1">-LN(K922) /NegExp_Labda</f>
        <v>7.5156034992404823</v>
      </c>
      <c r="K922" s="2">
        <f t="shared" ca="1" si="95"/>
        <v>0.2224349232685906</v>
      </c>
      <c r="L922" s="2"/>
      <c r="M922" s="17">
        <f ca="1">VLOOKUP(N922,$S$5:$T$105,2,TRUE)</f>
        <v>7</v>
      </c>
      <c r="N922" s="2">
        <f t="shared" ca="1" si="90"/>
        <v>0.82750538626869607</v>
      </c>
      <c r="O922" s="2"/>
      <c r="P922" s="31">
        <f t="shared" ca="1" si="91"/>
        <v>6.5303717044615013</v>
      </c>
      <c r="Q922" s="2"/>
      <c r="R922" s="2"/>
      <c r="S922" s="2"/>
      <c r="T922" s="2"/>
    </row>
    <row r="923" spans="1:20" x14ac:dyDescent="0.25">
      <c r="A923" s="32">
        <f ca="1">Uniform_A+B923*(Uniform_B-Uniform_A)</f>
        <v>4.3917955165670897</v>
      </c>
      <c r="B923" s="2">
        <f t="shared" ca="1" si="92"/>
        <v>0.43917955165670897</v>
      </c>
      <c r="C923" s="4"/>
      <c r="D923" s="5">
        <f ca="1">IF(E923&lt;(Driehoek_C-Driehoek_A)/(Driehoek_B-Driehoek_A),Driehoek_A+SQRT(E923*(Driehoek_B-Driehoek_A)*(Driehoek_C-Driehoek_A)),Driehoek_B-SQRT((1-E923)*(Driehoek_B-Driehoek_A)*(Driehoek_B-Driehoek_C)))</f>
        <v>3.7755546981683512</v>
      </c>
      <c r="E923" s="2">
        <f t="shared" ca="1" si="93"/>
        <v>0.22518532044197892</v>
      </c>
      <c r="F923" s="2"/>
      <c r="G923" s="15">
        <f ca="1">_xlfn.NORM.INV(H923,Normaal_Mu,Normaal_Sigma)</f>
        <v>8.3215793957263777</v>
      </c>
      <c r="H923" s="2">
        <f t="shared" ca="1" si="94"/>
        <v>0.95162215452379173</v>
      </c>
      <c r="I923" s="2"/>
      <c r="J923" s="15">
        <f ca="1">-LN(K923) /NegExp_Labda</f>
        <v>4.4118326100492196</v>
      </c>
      <c r="K923" s="2">
        <f t="shared" ca="1" si="95"/>
        <v>0.41380247935668768</v>
      </c>
      <c r="L923" s="2"/>
      <c r="M923" s="17">
        <f ca="1">VLOOKUP(N923,$S$5:$T$105,2,TRUE)</f>
        <v>5</v>
      </c>
      <c r="N923" s="2">
        <f t="shared" ca="1" si="90"/>
        <v>0.45051626061168459</v>
      </c>
      <c r="O923" s="2"/>
      <c r="P923" s="31">
        <f t="shared" ca="1" si="91"/>
        <v>5.1801524441022071</v>
      </c>
      <c r="Q923" s="2"/>
      <c r="R923" s="2"/>
      <c r="S923" s="2"/>
      <c r="T923" s="2"/>
    </row>
    <row r="924" spans="1:20" x14ac:dyDescent="0.25">
      <c r="A924" s="32">
        <f ca="1">Uniform_A+B924*(Uniform_B-Uniform_A)</f>
        <v>3.1358082602960891</v>
      </c>
      <c r="B924" s="2">
        <f t="shared" ca="1" si="92"/>
        <v>0.31358082602960891</v>
      </c>
      <c r="C924" s="4"/>
      <c r="D924" s="5">
        <f ca="1">IF(E924&lt;(Driehoek_C-Driehoek_A)/(Driehoek_B-Driehoek_A),Driehoek_A+SQRT(E924*(Driehoek_B-Driehoek_A)*(Driehoek_C-Driehoek_A)),Driehoek_B-SQRT((1-E924)*(Driehoek_B-Driehoek_A)*(Driehoek_B-Driehoek_C)))</f>
        <v>4.7575741446204525</v>
      </c>
      <c r="E924" s="2">
        <f t="shared" ca="1" si="93"/>
        <v>0.48576636747448909</v>
      </c>
      <c r="F924" s="2"/>
      <c r="G924" s="15">
        <f ca="1">_xlfn.NORM.INV(H924,Normaal_Mu,Normaal_Sigma)</f>
        <v>4.9754516287284192</v>
      </c>
      <c r="H924" s="2">
        <f t="shared" ca="1" si="94"/>
        <v>0.4951034313419711</v>
      </c>
      <c r="I924" s="2"/>
      <c r="J924" s="15">
        <f ca="1">-LN(K924) /NegExp_Labda</f>
        <v>7.7304196135109331</v>
      </c>
      <c r="K924" s="2">
        <f t="shared" ca="1" si="95"/>
        <v>0.21308078290661214</v>
      </c>
      <c r="L924" s="2"/>
      <c r="M924" s="17">
        <f ca="1">VLOOKUP(N924,$S$5:$T$105,2,TRUE)</f>
        <v>7</v>
      </c>
      <c r="N924" s="2">
        <f t="shared" ca="1" si="90"/>
        <v>0.81633798389264089</v>
      </c>
      <c r="O924" s="2"/>
      <c r="P924" s="31">
        <f t="shared" ca="1" si="91"/>
        <v>5.5198507294311785</v>
      </c>
      <c r="Q924" s="2"/>
      <c r="R924" s="2"/>
      <c r="S924" s="2"/>
      <c r="T924" s="2"/>
    </row>
    <row r="925" spans="1:20" x14ac:dyDescent="0.25">
      <c r="A925" s="32">
        <f ca="1">Uniform_A+B925*(Uniform_B-Uniform_A)</f>
        <v>3.1018442284392878E-2</v>
      </c>
      <c r="B925" s="2">
        <f t="shared" ca="1" si="92"/>
        <v>3.1018442284392878E-3</v>
      </c>
      <c r="C925" s="4"/>
      <c r="D925" s="5">
        <f ca="1">IF(E925&lt;(Driehoek_C-Driehoek_A)/(Driehoek_B-Driehoek_A),Driehoek_A+SQRT(E925*(Driehoek_B-Driehoek_A)*(Driehoek_C-Driehoek_A)),Driehoek_B-SQRT((1-E925)*(Driehoek_B-Driehoek_A)*(Driehoek_B-Driehoek_C)))</f>
        <v>4.68125907238651</v>
      </c>
      <c r="E925" s="2">
        <f t="shared" ca="1" si="93"/>
        <v>0.46709933714731922</v>
      </c>
      <c r="F925" s="2"/>
      <c r="G925" s="15">
        <f ca="1">_xlfn.NORM.INV(H925,Normaal_Mu,Normaal_Sigma)</f>
        <v>5.6084777733883158</v>
      </c>
      <c r="H925" s="2">
        <f t="shared" ca="1" si="94"/>
        <v>0.61952704959842098</v>
      </c>
      <c r="I925" s="2"/>
      <c r="J925" s="15">
        <f ca="1">-LN(K925) /NegExp_Labda</f>
        <v>1.3177716267352484</v>
      </c>
      <c r="K925" s="2">
        <f t="shared" ca="1" si="95"/>
        <v>0.76831588227851577</v>
      </c>
      <c r="L925" s="2"/>
      <c r="M925" s="17">
        <f ca="1">VLOOKUP(N925,$S$5:$T$105,2,TRUE)</f>
        <v>4</v>
      </c>
      <c r="N925" s="2">
        <f t="shared" ca="1" si="90"/>
        <v>0.34570383039978969</v>
      </c>
      <c r="O925" s="2"/>
      <c r="P925" s="31">
        <f t="shared" ca="1" si="91"/>
        <v>3.1277053829588932</v>
      </c>
      <c r="Q925" s="2"/>
      <c r="R925" s="2"/>
      <c r="S925" s="2"/>
      <c r="T925" s="2"/>
    </row>
    <row r="926" spans="1:20" x14ac:dyDescent="0.25">
      <c r="A926" s="32">
        <f ca="1">Uniform_A+B926*(Uniform_B-Uniform_A)</f>
        <v>0.12185782108036336</v>
      </c>
      <c r="B926" s="2">
        <f t="shared" ca="1" si="92"/>
        <v>1.2185782108036336E-2</v>
      </c>
      <c r="C926" s="4"/>
      <c r="D926" s="5">
        <f ca="1">IF(E926&lt;(Driehoek_C-Driehoek_A)/(Driehoek_B-Driehoek_A),Driehoek_A+SQRT(E926*(Driehoek_B-Driehoek_A)*(Driehoek_C-Driehoek_A)),Driehoek_B-SQRT((1-E926)*(Driehoek_B-Driehoek_A)*(Driehoek_B-Driehoek_C)))</f>
        <v>6.4969372383703377</v>
      </c>
      <c r="E926" s="2">
        <f t="shared" ca="1" si="93"/>
        <v>0.82099076603836818</v>
      </c>
      <c r="F926" s="2"/>
      <c r="G926" s="15">
        <f ca="1">_xlfn.NORM.INV(H926,Normaal_Mu,Normaal_Sigma)</f>
        <v>4.8705997097282099</v>
      </c>
      <c r="H926" s="2">
        <f t="shared" ca="1" si="94"/>
        <v>0.47420637363231721</v>
      </c>
      <c r="I926" s="2"/>
      <c r="J926" s="15">
        <f ca="1">-LN(K926) /NegExp_Labda</f>
        <v>0.22550959632132303</v>
      </c>
      <c r="K926" s="2">
        <f t="shared" ca="1" si="95"/>
        <v>0.95590005223817331</v>
      </c>
      <c r="L926" s="2"/>
      <c r="M926" s="17">
        <f ca="1">VLOOKUP(N926,$S$5:$T$105,2,TRUE)</f>
        <v>6</v>
      </c>
      <c r="N926" s="2">
        <f t="shared" ca="1" si="90"/>
        <v>0.62376751484467907</v>
      </c>
      <c r="O926" s="2"/>
      <c r="P926" s="31">
        <f t="shared" ca="1" si="91"/>
        <v>3.5429808731000469</v>
      </c>
      <c r="Q926" s="2"/>
      <c r="R926" s="2"/>
      <c r="S926" s="2"/>
      <c r="T926" s="2"/>
    </row>
    <row r="927" spans="1:20" x14ac:dyDescent="0.25">
      <c r="A927" s="32">
        <f ca="1">Uniform_A+B927*(Uniform_B-Uniform_A)</f>
        <v>6.1514755937107903</v>
      </c>
      <c r="B927" s="2">
        <f t="shared" ca="1" si="92"/>
        <v>0.61514755937107901</v>
      </c>
      <c r="C927" s="4"/>
      <c r="D927" s="5">
        <f ca="1">IF(E927&lt;(Driehoek_C-Driehoek_A)/(Driehoek_B-Driehoek_A),Driehoek_A+SQRT(E927*(Driehoek_B-Driehoek_A)*(Driehoek_C-Driehoek_A)),Driehoek_B-SQRT((1-E927)*(Driehoek_B-Driehoek_A)*(Driehoek_B-Driehoek_C)))</f>
        <v>5.6259427026066753</v>
      </c>
      <c r="E927" s="2">
        <f t="shared" ca="1" si="93"/>
        <v>0.67473535296876719</v>
      </c>
      <c r="F927" s="2"/>
      <c r="G927" s="15">
        <f ca="1">_xlfn.NORM.INV(H927,Normaal_Mu,Normaal_Sigma)</f>
        <v>8.3142374473903011</v>
      </c>
      <c r="H927" s="2">
        <f t="shared" ca="1" si="94"/>
        <v>0.95125226282360476</v>
      </c>
      <c r="I927" s="2"/>
      <c r="J927" s="15">
        <f ca="1">-LN(K927) /NegExp_Labda</f>
        <v>1.3849091152630044</v>
      </c>
      <c r="K927" s="2">
        <f t="shared" ca="1" si="95"/>
        <v>0.75806827635245988</v>
      </c>
      <c r="L927" s="2"/>
      <c r="M927" s="17">
        <f ca="1">VLOOKUP(N927,$S$5:$T$105,2,TRUE)</f>
        <v>1</v>
      </c>
      <c r="N927" s="2">
        <f t="shared" ca="1" si="90"/>
        <v>1.7308830104093786E-2</v>
      </c>
      <c r="O927" s="2"/>
      <c r="P927" s="31">
        <f t="shared" ca="1" si="91"/>
        <v>4.4953129717941547</v>
      </c>
      <c r="Q927" s="2"/>
      <c r="R927" s="2"/>
      <c r="S927" s="2"/>
      <c r="T927" s="2"/>
    </row>
    <row r="928" spans="1:20" x14ac:dyDescent="0.25">
      <c r="A928" s="32">
        <f ca="1">Uniform_A+B928*(Uniform_B-Uniform_A)</f>
        <v>4.974134566231676</v>
      </c>
      <c r="B928" s="2">
        <f t="shared" ca="1" si="92"/>
        <v>0.4974134566231676</v>
      </c>
      <c r="C928" s="4"/>
      <c r="D928" s="5">
        <f ca="1">IF(E928&lt;(Driehoek_C-Driehoek_A)/(Driehoek_B-Driehoek_A),Driehoek_A+SQRT(E928*(Driehoek_B-Driehoek_A)*(Driehoek_C-Driehoek_A)),Driehoek_B-SQRT((1-E928)*(Driehoek_B-Driehoek_A)*(Driehoek_B-Driehoek_C)))</f>
        <v>3.3896155613995882</v>
      </c>
      <c r="E928" s="2">
        <f t="shared" ca="1" si="93"/>
        <v>0.13793081489170655</v>
      </c>
      <c r="F928" s="2"/>
      <c r="G928" s="15">
        <f ca="1">_xlfn.NORM.INV(H928,Normaal_Mu,Normaal_Sigma)</f>
        <v>5.040680684709284</v>
      </c>
      <c r="H928" s="2">
        <f t="shared" ca="1" si="94"/>
        <v>0.50811406305467066</v>
      </c>
      <c r="I928" s="2"/>
      <c r="J928" s="15">
        <f ca="1">-LN(K928) /NegExp_Labda</f>
        <v>4.4087733977277814</v>
      </c>
      <c r="K928" s="2">
        <f t="shared" ca="1" si="95"/>
        <v>0.41405573875491208</v>
      </c>
      <c r="L928" s="2"/>
      <c r="M928" s="17">
        <f ca="1">VLOOKUP(N928,$S$5:$T$105,2,TRUE)</f>
        <v>8</v>
      </c>
      <c r="N928" s="2">
        <f t="shared" ca="1" si="90"/>
        <v>0.91547710968648099</v>
      </c>
      <c r="O928" s="2"/>
      <c r="P928" s="31">
        <f t="shared" ca="1" si="91"/>
        <v>5.1626408420136656</v>
      </c>
      <c r="Q928" s="2"/>
      <c r="R928" s="2"/>
      <c r="S928" s="2"/>
      <c r="T928" s="2"/>
    </row>
    <row r="929" spans="1:20" x14ac:dyDescent="0.25">
      <c r="A929" s="32">
        <f ca="1">Uniform_A+B929*(Uniform_B-Uniform_A)</f>
        <v>3.0080999543454001</v>
      </c>
      <c r="B929" s="2">
        <f t="shared" ca="1" si="92"/>
        <v>0.30080999543454001</v>
      </c>
      <c r="C929" s="4"/>
      <c r="D929" s="5">
        <f ca="1">IF(E929&lt;(Driehoek_C-Driehoek_A)/(Driehoek_B-Driehoek_A),Driehoek_A+SQRT(E929*(Driehoek_B-Driehoek_A)*(Driehoek_C-Driehoek_A)),Driehoek_B-SQRT((1-E929)*(Driehoek_B-Driehoek_A)*(Driehoek_B-Driehoek_C)))</f>
        <v>3.0113385576549749</v>
      </c>
      <c r="E929" s="2">
        <f t="shared" ca="1" si="93"/>
        <v>7.3057548442831743E-2</v>
      </c>
      <c r="F929" s="2"/>
      <c r="G929" s="15">
        <f ca="1">_xlfn.NORM.INV(H929,Normaal_Mu,Normaal_Sigma)</f>
        <v>4.7578411200994184</v>
      </c>
      <c r="H929" s="2">
        <f t="shared" ca="1" si="94"/>
        <v>0.45181405694764787</v>
      </c>
      <c r="I929" s="2"/>
      <c r="J929" s="15">
        <f ca="1">-LN(K929) /NegExp_Labda</f>
        <v>0.10627366223513793</v>
      </c>
      <c r="K929" s="2">
        <f t="shared" ca="1" si="95"/>
        <v>0.97896955749382497</v>
      </c>
      <c r="L929" s="2"/>
      <c r="M929" s="17">
        <f ca="1">VLOOKUP(N929,$S$5:$T$105,2,TRUE)</f>
        <v>6</v>
      </c>
      <c r="N929" s="2">
        <f t="shared" ca="1" si="90"/>
        <v>0.69483795092853251</v>
      </c>
      <c r="O929" s="2"/>
      <c r="P929" s="31">
        <f t="shared" ca="1" si="91"/>
        <v>3.376710658866986</v>
      </c>
      <c r="Q929" s="2"/>
      <c r="R929" s="2"/>
      <c r="S929" s="2"/>
      <c r="T929" s="2"/>
    </row>
    <row r="930" spans="1:20" x14ac:dyDescent="0.25">
      <c r="A930" s="32">
        <f ca="1">Uniform_A+B930*(Uniform_B-Uniform_A)</f>
        <v>4.9189383298327192</v>
      </c>
      <c r="B930" s="2">
        <f t="shared" ca="1" si="92"/>
        <v>0.49189383298327194</v>
      </c>
      <c r="C930" s="4"/>
      <c r="D930" s="5">
        <f ca="1">IF(E930&lt;(Driehoek_C-Driehoek_A)/(Driehoek_B-Driehoek_A),Driehoek_A+SQRT(E930*(Driehoek_B-Driehoek_A)*(Driehoek_C-Driehoek_A)),Driehoek_B-SQRT((1-E930)*(Driehoek_B-Driehoek_A)*(Driehoek_B-Driehoek_C)))</f>
        <v>3.2490086966947525</v>
      </c>
      <c r="E930" s="2">
        <f t="shared" ca="1" si="93"/>
        <v>0.11143019460136605</v>
      </c>
      <c r="F930" s="2"/>
      <c r="G930" s="15">
        <f ca="1">_xlfn.NORM.INV(H930,Normaal_Mu,Normaal_Sigma)</f>
        <v>2.9713793531983179</v>
      </c>
      <c r="H930" s="2">
        <f t="shared" ca="1" si="94"/>
        <v>0.15521734979732205</v>
      </c>
      <c r="I930" s="2"/>
      <c r="J930" s="15">
        <f ca="1">-LN(K930) /NegExp_Labda</f>
        <v>3.7729410071285261</v>
      </c>
      <c r="K930" s="2">
        <f t="shared" ca="1" si="95"/>
        <v>0.47020420428880372</v>
      </c>
      <c r="L930" s="2"/>
      <c r="M930" s="17">
        <f ca="1">VLOOKUP(N930,$S$5:$T$105,2,TRUE)</f>
        <v>10</v>
      </c>
      <c r="N930" s="2">
        <f t="shared" ca="1" si="90"/>
        <v>0.98519577108498624</v>
      </c>
      <c r="O930" s="2"/>
      <c r="P930" s="31">
        <f t="shared" ca="1" si="91"/>
        <v>4.9824534773708633</v>
      </c>
      <c r="Q930" s="2"/>
      <c r="R930" s="2"/>
      <c r="S930" s="2"/>
      <c r="T930" s="2"/>
    </row>
    <row r="931" spans="1:20" x14ac:dyDescent="0.25">
      <c r="A931" s="32">
        <f ca="1">Uniform_A+B931*(Uniform_B-Uniform_A)</f>
        <v>5.5184110824632278</v>
      </c>
      <c r="B931" s="2">
        <f t="shared" ca="1" si="92"/>
        <v>0.55184110824632282</v>
      </c>
      <c r="C931" s="4"/>
      <c r="D931" s="5">
        <f ca="1">IF(E931&lt;(Driehoek_C-Driehoek_A)/(Driehoek_B-Driehoek_A),Driehoek_A+SQRT(E931*(Driehoek_B-Driehoek_A)*(Driehoek_C-Driehoek_A)),Driehoek_B-SQRT((1-E931)*(Driehoek_B-Driehoek_A)*(Driehoek_B-Driehoek_C)))</f>
        <v>7.0183283247968902</v>
      </c>
      <c r="E931" s="2">
        <f t="shared" ca="1" si="93"/>
        <v>0.88779935347707717</v>
      </c>
      <c r="F931" s="2"/>
      <c r="G931" s="15">
        <f ca="1">_xlfn.NORM.INV(H931,Normaal_Mu,Normaal_Sigma)</f>
        <v>2.7735771322847902</v>
      </c>
      <c r="H931" s="2">
        <f t="shared" ca="1" si="94"/>
        <v>0.1328088165870952</v>
      </c>
      <c r="I931" s="2"/>
      <c r="J931" s="15">
        <f ca="1">-LN(K931) /NegExp_Labda</f>
        <v>2.4660540455584554</v>
      </c>
      <c r="K931" s="2">
        <f t="shared" ca="1" si="95"/>
        <v>0.61066252227199924</v>
      </c>
      <c r="L931" s="2"/>
      <c r="M931" s="17">
        <f ca="1">VLOOKUP(N931,$S$5:$T$105,2,TRUE)</f>
        <v>6</v>
      </c>
      <c r="N931" s="2">
        <f t="shared" ca="1" si="90"/>
        <v>0.73482043766298744</v>
      </c>
      <c r="O931" s="2"/>
      <c r="P931" s="31">
        <f t="shared" ca="1" si="91"/>
        <v>4.7552741170206732</v>
      </c>
      <c r="Q931" s="2"/>
      <c r="R931" s="2"/>
      <c r="S931" s="2"/>
      <c r="T931" s="2"/>
    </row>
    <row r="932" spans="1:20" x14ac:dyDescent="0.25">
      <c r="A932" s="32">
        <f ca="1">Uniform_A+B932*(Uniform_B-Uniform_A)</f>
        <v>9.4799618751470334</v>
      </c>
      <c r="B932" s="2">
        <f t="shared" ca="1" si="92"/>
        <v>0.94799618751470327</v>
      </c>
      <c r="C932" s="4"/>
      <c r="D932" s="5">
        <f ca="1">IF(E932&lt;(Driehoek_C-Driehoek_A)/(Driehoek_B-Driehoek_A),Driehoek_A+SQRT(E932*(Driehoek_B-Driehoek_A)*(Driehoek_C-Driehoek_A)),Driehoek_B-SQRT((1-E932)*(Driehoek_B-Driehoek_A)*(Driehoek_B-Driehoek_C)))</f>
        <v>4.4965215224269928</v>
      </c>
      <c r="E932" s="2">
        <f t="shared" ca="1" si="93"/>
        <v>0.42053376005819165</v>
      </c>
      <c r="F932" s="2"/>
      <c r="G932" s="15">
        <f ca="1">_xlfn.NORM.INV(H932,Normaal_Mu,Normaal_Sigma)</f>
        <v>4.7244267688618331</v>
      </c>
      <c r="H932" s="2">
        <f t="shared" ca="1" si="94"/>
        <v>0.44520453134358062</v>
      </c>
      <c r="I932" s="2"/>
      <c r="J932" s="15">
        <f ca="1">-LN(K932) /NegExp_Labda</f>
        <v>4.7369239976656905</v>
      </c>
      <c r="K932" s="2">
        <f t="shared" ca="1" si="95"/>
        <v>0.3877537524270408</v>
      </c>
      <c r="L932" s="2"/>
      <c r="M932" s="17">
        <f ca="1">VLOOKUP(N932,$S$5:$T$105,2,TRUE)</f>
        <v>4</v>
      </c>
      <c r="N932" s="2">
        <f t="shared" ca="1" si="90"/>
        <v>0.27372369745251046</v>
      </c>
      <c r="O932" s="2"/>
      <c r="P932" s="31">
        <f t="shared" ca="1" si="91"/>
        <v>5.4875668328203098</v>
      </c>
      <c r="Q932" s="2"/>
      <c r="R932" s="2"/>
      <c r="S932" s="2"/>
      <c r="T932" s="2"/>
    </row>
    <row r="933" spans="1:20" x14ac:dyDescent="0.25">
      <c r="A933" s="32">
        <f ca="1">Uniform_A+B933*(Uniform_B-Uniform_A)</f>
        <v>3.3915629504731379</v>
      </c>
      <c r="B933" s="2">
        <f t="shared" ca="1" si="92"/>
        <v>0.33915629504731382</v>
      </c>
      <c r="C933" s="4"/>
      <c r="D933" s="5">
        <f ca="1">IF(E933&lt;(Driehoek_C-Driehoek_A)/(Driehoek_B-Driehoek_A),Driehoek_A+SQRT(E933*(Driehoek_B-Driehoek_A)*(Driehoek_C-Driehoek_A)),Driehoek_B-SQRT((1-E933)*(Driehoek_B-Driehoek_A)*(Driehoek_B-Driehoek_C)))</f>
        <v>8.432702302353384</v>
      </c>
      <c r="E933" s="2">
        <f t="shared" ca="1" si="93"/>
        <v>0.99080495206413854</v>
      </c>
      <c r="F933" s="2"/>
      <c r="G933" s="15">
        <f ca="1">_xlfn.NORM.INV(H933,Normaal_Mu,Normaal_Sigma)</f>
        <v>3.805583061086474</v>
      </c>
      <c r="H933" s="2">
        <f t="shared" ca="1" si="94"/>
        <v>0.27518410264235527</v>
      </c>
      <c r="I933" s="2"/>
      <c r="J933" s="15">
        <f ca="1">-LN(K933) /NegExp_Labda</f>
        <v>7.1478863887929132</v>
      </c>
      <c r="K933" s="2">
        <f t="shared" ca="1" si="95"/>
        <v>0.23941010483231517</v>
      </c>
      <c r="L933" s="2"/>
      <c r="M933" s="17">
        <f ca="1">VLOOKUP(N933,$S$5:$T$105,2,TRUE)</f>
        <v>4</v>
      </c>
      <c r="N933" s="2">
        <f t="shared" ca="1" si="90"/>
        <v>0.30284357232965919</v>
      </c>
      <c r="O933" s="2"/>
      <c r="P933" s="31">
        <f t="shared" ca="1" si="91"/>
        <v>5.3555469405411813</v>
      </c>
      <c r="Q933" s="2"/>
      <c r="R933" s="2"/>
      <c r="S933" s="2"/>
      <c r="T933" s="2"/>
    </row>
    <row r="934" spans="1:20" x14ac:dyDescent="0.25">
      <c r="A934" s="32">
        <f ca="1">Uniform_A+B934*(Uniform_B-Uniform_A)</f>
        <v>2.1586190386033133</v>
      </c>
      <c r="B934" s="2">
        <f t="shared" ca="1" si="92"/>
        <v>0.21586190386033133</v>
      </c>
      <c r="C934" s="4"/>
      <c r="D934" s="5">
        <f ca="1">IF(E934&lt;(Driehoek_C-Driehoek_A)/(Driehoek_B-Driehoek_A),Driehoek_A+SQRT(E934*(Driehoek_B-Driehoek_A)*(Driehoek_C-Driehoek_A)),Driehoek_B-SQRT((1-E934)*(Driehoek_B-Driehoek_A)*(Driehoek_B-Driehoek_C)))</f>
        <v>5.4642709553231725</v>
      </c>
      <c r="E934" s="2">
        <f t="shared" ca="1" si="93"/>
        <v>0.64281771778939123</v>
      </c>
      <c r="F934" s="2"/>
      <c r="G934" s="15">
        <f ca="1">_xlfn.NORM.INV(H934,Normaal_Mu,Normaal_Sigma)</f>
        <v>3.3869483604577812</v>
      </c>
      <c r="H934" s="2">
        <f t="shared" ca="1" si="94"/>
        <v>0.20996986326934119</v>
      </c>
      <c r="I934" s="2"/>
      <c r="J934" s="15">
        <f ca="1">-LN(K934) /NegExp_Labda</f>
        <v>3.3884030748490113</v>
      </c>
      <c r="K934" s="2">
        <f t="shared" ca="1" si="95"/>
        <v>0.5077933959728077</v>
      </c>
      <c r="L934" s="2"/>
      <c r="M934" s="17">
        <f ca="1">VLOOKUP(N934,$S$5:$T$105,2,TRUE)</f>
        <v>3</v>
      </c>
      <c r="N934" s="2">
        <f t="shared" ca="1" si="90"/>
        <v>0.21667118770980531</v>
      </c>
      <c r="O934" s="2"/>
      <c r="P934" s="31">
        <f t="shared" ca="1" si="91"/>
        <v>3.4796482858466562</v>
      </c>
      <c r="Q934" s="2"/>
      <c r="R934" s="2"/>
      <c r="S934" s="2"/>
      <c r="T934" s="2"/>
    </row>
    <row r="935" spans="1:20" x14ac:dyDescent="0.25">
      <c r="A935" s="32">
        <f ca="1">Uniform_A+B935*(Uniform_B-Uniform_A)</f>
        <v>5.6186367425287909</v>
      </c>
      <c r="B935" s="2">
        <f t="shared" ca="1" si="92"/>
        <v>0.56186367425287909</v>
      </c>
      <c r="C935" s="4"/>
      <c r="D935" s="5">
        <f ca="1">IF(E935&lt;(Driehoek_C-Driehoek_A)/(Driehoek_B-Driehoek_A),Driehoek_A+SQRT(E935*(Driehoek_B-Driehoek_A)*(Driehoek_C-Driehoek_A)),Driehoek_B-SQRT((1-E935)*(Driehoek_B-Driehoek_A)*(Driehoek_B-Driehoek_C)))</f>
        <v>8.0813456729097872</v>
      </c>
      <c r="E935" s="2">
        <f t="shared" ca="1" si="93"/>
        <v>0.97588783506624077</v>
      </c>
      <c r="F935" s="2"/>
      <c r="G935" s="15">
        <f ca="1">_xlfn.NORM.INV(H935,Normaal_Mu,Normaal_Sigma)</f>
        <v>4.5770353213597419</v>
      </c>
      <c r="H935" s="2">
        <f t="shared" ca="1" si="94"/>
        <v>0.41625545587699542</v>
      </c>
      <c r="I935" s="2"/>
      <c r="J935" s="15">
        <f ca="1">-LN(K935) /NegExp_Labda</f>
        <v>1.5225471932533514</v>
      </c>
      <c r="K935" s="2">
        <f t="shared" ca="1" si="95"/>
        <v>0.73748506733782815</v>
      </c>
      <c r="L935" s="2"/>
      <c r="M935" s="17">
        <f ca="1">VLOOKUP(N935,$S$5:$T$105,2,TRUE)</f>
        <v>7</v>
      </c>
      <c r="N935" s="2">
        <f t="shared" ca="1" si="90"/>
        <v>0.81732090659403656</v>
      </c>
      <c r="O935" s="2"/>
      <c r="P935" s="31">
        <f t="shared" ca="1" si="91"/>
        <v>5.3599129860103343</v>
      </c>
      <c r="Q935" s="2"/>
      <c r="R935" s="2"/>
      <c r="S935" s="2"/>
      <c r="T935" s="2"/>
    </row>
    <row r="936" spans="1:20" x14ac:dyDescent="0.25">
      <c r="A936" s="32">
        <f ca="1">Uniform_A+B936*(Uniform_B-Uniform_A)</f>
        <v>9.799859381797857</v>
      </c>
      <c r="B936" s="2">
        <f t="shared" ca="1" si="92"/>
        <v>0.97998593817978574</v>
      </c>
      <c r="C936" s="4"/>
      <c r="D936" s="5">
        <f ca="1">IF(E936&lt;(Driehoek_C-Driehoek_A)/(Driehoek_B-Driehoek_A),Driehoek_A+SQRT(E936*(Driehoek_B-Driehoek_A)*(Driehoek_C-Driehoek_A)),Driehoek_B-SQRT((1-E936)*(Driehoek_B-Driehoek_A)*(Driehoek_B-Driehoek_C)))</f>
        <v>4.8931359396751457</v>
      </c>
      <c r="E936" s="2">
        <f t="shared" ca="1" si="93"/>
        <v>0.51810478828605855</v>
      </c>
      <c r="F936" s="2"/>
      <c r="G936" s="15">
        <f ca="1">_xlfn.NORM.INV(H936,Normaal_Mu,Normaal_Sigma)</f>
        <v>4.9505941385590138</v>
      </c>
      <c r="H936" s="2">
        <f t="shared" ca="1" si="94"/>
        <v>0.49014595870908939</v>
      </c>
      <c r="I936" s="2"/>
      <c r="J936" s="15">
        <f ca="1">-LN(K936) /NegExp_Labda</f>
        <v>1.0688529578807222</v>
      </c>
      <c r="K936" s="2">
        <f t="shared" ca="1" si="95"/>
        <v>0.80753361878947272</v>
      </c>
      <c r="L936" s="2"/>
      <c r="M936" s="17">
        <f ca="1">VLOOKUP(N936,$S$5:$T$105,2,TRUE)</f>
        <v>2</v>
      </c>
      <c r="N936" s="2">
        <f t="shared" ca="1" si="90"/>
        <v>7.9242479954448219E-2</v>
      </c>
      <c r="O936" s="2"/>
      <c r="P936" s="31">
        <f t="shared" ca="1" si="91"/>
        <v>4.5424884835825479</v>
      </c>
      <c r="Q936" s="2"/>
      <c r="R936" s="2"/>
      <c r="S936" s="2"/>
      <c r="T936" s="2"/>
    </row>
    <row r="937" spans="1:20" x14ac:dyDescent="0.25">
      <c r="A937" s="32">
        <f ca="1">Uniform_A+B937*(Uniform_B-Uniform_A)</f>
        <v>5.5745516952781067</v>
      </c>
      <c r="B937" s="2">
        <f t="shared" ca="1" si="92"/>
        <v>0.55745516952781071</v>
      </c>
      <c r="C937" s="4"/>
      <c r="D937" s="5">
        <f ca="1">IF(E937&lt;(Driehoek_C-Driehoek_A)/(Driehoek_B-Driehoek_A),Driehoek_A+SQRT(E937*(Driehoek_B-Driehoek_A)*(Driehoek_C-Driehoek_A)),Driehoek_B-SQRT((1-E937)*(Driehoek_B-Driehoek_A)*(Driehoek_B-Driehoek_C)))</f>
        <v>5.0784197293194548</v>
      </c>
      <c r="E937" s="2">
        <f t="shared" ca="1" si="93"/>
        <v>0.56060594801740293</v>
      </c>
      <c r="F937" s="2"/>
      <c r="G937" s="15">
        <f ca="1">_xlfn.NORM.INV(H937,Normaal_Mu,Normaal_Sigma)</f>
        <v>4.1797118341637978</v>
      </c>
      <c r="H937" s="2">
        <f t="shared" ca="1" si="94"/>
        <v>0.34085012836118567</v>
      </c>
      <c r="I937" s="2"/>
      <c r="J937" s="15">
        <f ca="1">-LN(K937) /NegExp_Labda</f>
        <v>8.4859284744180794</v>
      </c>
      <c r="K937" s="2">
        <f t="shared" ca="1" si="95"/>
        <v>0.18319837536367933</v>
      </c>
      <c r="L937" s="2"/>
      <c r="M937" s="17">
        <f ca="1">VLOOKUP(N937,$S$5:$T$105,2,TRUE)</f>
        <v>5</v>
      </c>
      <c r="N937" s="2">
        <f t="shared" ca="1" si="90"/>
        <v>0.44141912290049135</v>
      </c>
      <c r="O937" s="2"/>
      <c r="P937" s="31">
        <f t="shared" ca="1" si="91"/>
        <v>5.6637223466358879</v>
      </c>
      <c r="Q937" s="2"/>
      <c r="R937" s="2"/>
      <c r="S937" s="2"/>
      <c r="T937" s="2"/>
    </row>
    <row r="938" spans="1:20" x14ac:dyDescent="0.25">
      <c r="A938" s="32">
        <f ca="1">Uniform_A+B938*(Uniform_B-Uniform_A)</f>
        <v>6.4669156165661317</v>
      </c>
      <c r="B938" s="2">
        <f t="shared" ca="1" si="92"/>
        <v>0.64669156165661312</v>
      </c>
      <c r="C938" s="4"/>
      <c r="D938" s="5">
        <f ca="1">IF(E938&lt;(Driehoek_C-Driehoek_A)/(Driehoek_B-Driehoek_A),Driehoek_A+SQRT(E938*(Driehoek_B-Driehoek_A)*(Driehoek_C-Driehoek_A)),Driehoek_B-SQRT((1-E938)*(Driehoek_B-Driehoek_A)*(Driehoek_B-Driehoek_C)))</f>
        <v>6.4317969602264844</v>
      </c>
      <c r="E938" s="2">
        <f t="shared" ca="1" si="93"/>
        <v>0.81155237561423066</v>
      </c>
      <c r="F938" s="2"/>
      <c r="G938" s="15">
        <f ca="1">_xlfn.NORM.INV(H938,Normaal_Mu,Normaal_Sigma)</f>
        <v>7.8761878090554092</v>
      </c>
      <c r="H938" s="2">
        <f t="shared" ca="1" si="94"/>
        <v>0.92479629404557662</v>
      </c>
      <c r="I938" s="2"/>
      <c r="J938" s="15">
        <f ca="1">-LN(K938) /NegExp_Labda</f>
        <v>10.723525664995108</v>
      </c>
      <c r="K938" s="2">
        <f t="shared" ca="1" si="95"/>
        <v>0.11710256163495114</v>
      </c>
      <c r="L938" s="2"/>
      <c r="M938" s="17">
        <f ca="1">VLOOKUP(N938,$S$5:$T$105,2,TRUE)</f>
        <v>10</v>
      </c>
      <c r="N938" s="2">
        <f t="shared" ca="1" si="90"/>
        <v>0.98017807454078043</v>
      </c>
      <c r="O938" s="2"/>
      <c r="P938" s="31">
        <f t="shared" ca="1" si="91"/>
        <v>8.2996852101686276</v>
      </c>
      <c r="Q938" s="2"/>
      <c r="R938" s="2"/>
      <c r="S938" s="2"/>
      <c r="T938" s="2"/>
    </row>
    <row r="939" spans="1:20" x14ac:dyDescent="0.25">
      <c r="A939" s="32">
        <f ca="1">Uniform_A+B939*(Uniform_B-Uniform_A)</f>
        <v>4.2896670960395076</v>
      </c>
      <c r="B939" s="2">
        <f t="shared" ca="1" si="92"/>
        <v>0.42896670960395078</v>
      </c>
      <c r="C939" s="4"/>
      <c r="D939" s="5">
        <f ca="1">IF(E939&lt;(Driehoek_C-Driehoek_A)/(Driehoek_B-Driehoek_A),Driehoek_A+SQRT(E939*(Driehoek_B-Driehoek_A)*(Driehoek_C-Driehoek_A)),Driehoek_B-SQRT((1-E939)*(Driehoek_B-Driehoek_A)*(Driehoek_B-Driehoek_C)))</f>
        <v>6.0348829946934854</v>
      </c>
      <c r="E939" s="2">
        <f t="shared" ca="1" si="93"/>
        <v>0.74880231842406075</v>
      </c>
      <c r="F939" s="2"/>
      <c r="G939" s="15">
        <f ca="1">_xlfn.NORM.INV(H939,Normaal_Mu,Normaal_Sigma)</f>
        <v>0.35240363178742218</v>
      </c>
      <c r="H939" s="2">
        <f t="shared" ca="1" si="94"/>
        <v>1.0068156559296937E-2</v>
      </c>
      <c r="I939" s="2"/>
      <c r="J939" s="15">
        <f ca="1">-LN(K939) /NegExp_Labda</f>
        <v>1.0090786152327</v>
      </c>
      <c r="K939" s="2">
        <f t="shared" ca="1" si="95"/>
        <v>0.81724551358055064</v>
      </c>
      <c r="L939" s="2"/>
      <c r="M939" s="17">
        <f ca="1">VLOOKUP(N939,$S$5:$T$105,2,TRUE)</f>
        <v>5</v>
      </c>
      <c r="N939" s="2">
        <f t="shared" ca="1" si="90"/>
        <v>0.47568124660875244</v>
      </c>
      <c r="O939" s="2"/>
      <c r="P939" s="31">
        <f t="shared" ca="1" si="91"/>
        <v>3.3372064675506232</v>
      </c>
      <c r="Q939" s="2"/>
      <c r="R939" s="2"/>
      <c r="S939" s="2"/>
      <c r="T939" s="2"/>
    </row>
    <row r="940" spans="1:20" x14ac:dyDescent="0.25">
      <c r="A940" s="32">
        <f ca="1">Uniform_A+B940*(Uniform_B-Uniform_A)</f>
        <v>9.1531844006733003</v>
      </c>
      <c r="B940" s="2">
        <f t="shared" ca="1" si="92"/>
        <v>0.9153184400673301</v>
      </c>
      <c r="C940" s="4"/>
      <c r="D940" s="5">
        <f ca="1">IF(E940&lt;(Driehoek_C-Driehoek_A)/(Driehoek_B-Driehoek_A),Driehoek_A+SQRT(E940*(Driehoek_B-Driehoek_A)*(Driehoek_C-Driehoek_A)),Driehoek_B-SQRT((1-E940)*(Driehoek_B-Driehoek_A)*(Driehoek_B-Driehoek_C)))</f>
        <v>3.293466348644897</v>
      </c>
      <c r="E940" s="2">
        <f t="shared" ca="1" si="93"/>
        <v>0.11950394250548302</v>
      </c>
      <c r="F940" s="2"/>
      <c r="G940" s="15">
        <f ca="1">_xlfn.NORM.INV(H940,Normaal_Mu,Normaal_Sigma)</f>
        <v>6.0374881893573731</v>
      </c>
      <c r="H940" s="2">
        <f t="shared" ca="1" si="94"/>
        <v>0.69803039601990147</v>
      </c>
      <c r="I940" s="2"/>
      <c r="J940" s="15">
        <f ca="1">-LN(K940) /NegExp_Labda</f>
        <v>1.6570850211758394</v>
      </c>
      <c r="K940" s="2">
        <f t="shared" ca="1" si="95"/>
        <v>0.71790573687993953</v>
      </c>
      <c r="L940" s="2"/>
      <c r="M940" s="17">
        <f ca="1">VLOOKUP(N940,$S$5:$T$105,2,TRUE)</f>
        <v>4</v>
      </c>
      <c r="N940" s="2">
        <f t="shared" ca="1" si="90"/>
        <v>0.37725881226711144</v>
      </c>
      <c r="O940" s="2"/>
      <c r="P940" s="31">
        <f t="shared" ca="1" si="91"/>
        <v>4.828244791970282</v>
      </c>
      <c r="Q940" s="2"/>
      <c r="R940" s="2"/>
      <c r="S940" s="2"/>
      <c r="T940" s="2"/>
    </row>
    <row r="941" spans="1:20" x14ac:dyDescent="0.25">
      <c r="A941" s="32">
        <f ca="1">Uniform_A+B941*(Uniform_B-Uniform_A)</f>
        <v>6.9843102930479342</v>
      </c>
      <c r="B941" s="2">
        <f t="shared" ca="1" si="92"/>
        <v>0.69843102930479339</v>
      </c>
      <c r="C941" s="4"/>
      <c r="D941" s="5">
        <f ca="1">IF(E941&lt;(Driehoek_C-Driehoek_A)/(Driehoek_B-Driehoek_A),Driehoek_A+SQRT(E941*(Driehoek_B-Driehoek_A)*(Driehoek_C-Driehoek_A)),Driehoek_B-SQRT((1-E941)*(Driehoek_B-Driehoek_A)*(Driehoek_B-Driehoek_C)))</f>
        <v>6.5909322495540392</v>
      </c>
      <c r="E941" s="2">
        <f t="shared" ca="1" si="93"/>
        <v>0.83418264496460681</v>
      </c>
      <c r="F941" s="2"/>
      <c r="G941" s="15">
        <f ca="1">_xlfn.NORM.INV(H941,Normaal_Mu,Normaal_Sigma)</f>
        <v>7.1072996020569104</v>
      </c>
      <c r="H941" s="2">
        <f t="shared" ca="1" si="94"/>
        <v>0.85397836019967888</v>
      </c>
      <c r="I941" s="2"/>
      <c r="J941" s="15">
        <f ca="1">-LN(K941) /NegExp_Labda</f>
        <v>2.1755117554917782</v>
      </c>
      <c r="K941" s="2">
        <f t="shared" ca="1" si="95"/>
        <v>0.64719842221860724</v>
      </c>
      <c r="L941" s="2"/>
      <c r="M941" s="17">
        <f ca="1">VLOOKUP(N941,$S$5:$T$105,2,TRUE)</f>
        <v>9</v>
      </c>
      <c r="N941" s="2">
        <f t="shared" ca="1" si="90"/>
        <v>0.9573907600861371</v>
      </c>
      <c r="O941" s="2"/>
      <c r="P941" s="31">
        <f t="shared" ca="1" si="91"/>
        <v>6.3716107800301325</v>
      </c>
      <c r="Q941" s="2"/>
      <c r="R941" s="2"/>
      <c r="S941" s="2"/>
      <c r="T941" s="2"/>
    </row>
    <row r="942" spans="1:20" x14ac:dyDescent="0.25">
      <c r="A942" s="32">
        <f ca="1">Uniform_A+B942*(Uniform_B-Uniform_A)</f>
        <v>1.1173364497982707</v>
      </c>
      <c r="B942" s="2">
        <f t="shared" ca="1" si="92"/>
        <v>0.11173364497982707</v>
      </c>
      <c r="C942" s="4"/>
      <c r="D942" s="5">
        <f ca="1">IF(E942&lt;(Driehoek_C-Driehoek_A)/(Driehoek_B-Driehoek_A),Driehoek_A+SQRT(E942*(Driehoek_B-Driehoek_A)*(Driehoek_C-Driehoek_A)),Driehoek_B-SQRT((1-E942)*(Driehoek_B-Driehoek_A)*(Driehoek_B-Driehoek_C)))</f>
        <v>5.4525150583970534</v>
      </c>
      <c r="E942" s="2">
        <f t="shared" ca="1" si="93"/>
        <v>0.64043858826000966</v>
      </c>
      <c r="F942" s="2"/>
      <c r="G942" s="15">
        <f ca="1">_xlfn.NORM.INV(H942,Normaal_Mu,Normaal_Sigma)</f>
        <v>3.8503570216547827</v>
      </c>
      <c r="H942" s="2">
        <f t="shared" ca="1" si="94"/>
        <v>0.28270601591631839</v>
      </c>
      <c r="I942" s="2"/>
      <c r="J942" s="15">
        <f ca="1">-LN(K942) /NegExp_Labda</f>
        <v>4.0073547081505154</v>
      </c>
      <c r="K942" s="2">
        <f t="shared" ca="1" si="95"/>
        <v>0.44866851329967461</v>
      </c>
      <c r="L942" s="2"/>
      <c r="M942" s="17">
        <f ca="1">VLOOKUP(N942,$S$5:$T$105,2,TRUE)</f>
        <v>7</v>
      </c>
      <c r="N942" s="2">
        <f t="shared" ca="1" si="90"/>
        <v>0.84668421441707153</v>
      </c>
      <c r="O942" s="2"/>
      <c r="P942" s="31">
        <f t="shared" ca="1" si="91"/>
        <v>4.2855126476001244</v>
      </c>
      <c r="Q942" s="2"/>
      <c r="R942" s="2"/>
      <c r="S942" s="2"/>
      <c r="T942" s="2"/>
    </row>
    <row r="943" spans="1:20" x14ac:dyDescent="0.25">
      <c r="A943" s="32">
        <f ca="1">Uniform_A+B943*(Uniform_B-Uniform_A)</f>
        <v>5.842887976223178</v>
      </c>
      <c r="B943" s="2">
        <f t="shared" ca="1" si="92"/>
        <v>0.58428879762231778</v>
      </c>
      <c r="C943" s="4"/>
      <c r="D943" s="5">
        <f ca="1">IF(E943&lt;(Driehoek_C-Driehoek_A)/(Driehoek_B-Driehoek_A),Driehoek_A+SQRT(E943*(Driehoek_B-Driehoek_A)*(Driehoek_C-Driehoek_A)),Driehoek_B-SQRT((1-E943)*(Driehoek_B-Driehoek_A)*(Driehoek_B-Driehoek_C)))</f>
        <v>8.4869091918972739</v>
      </c>
      <c r="E943" s="2">
        <f t="shared" ca="1" si="93"/>
        <v>0.99247822350401405</v>
      </c>
      <c r="F943" s="2"/>
      <c r="G943" s="15">
        <f ca="1">_xlfn.NORM.INV(H943,Normaal_Mu,Normaal_Sigma)</f>
        <v>6.6375230037400827</v>
      </c>
      <c r="H943" s="2">
        <f t="shared" ca="1" si="94"/>
        <v>0.79353875019038134</v>
      </c>
      <c r="I943" s="2"/>
      <c r="J943" s="15">
        <f ca="1">-LN(K943) /NegExp_Labda</f>
        <v>10.392303629927616</v>
      </c>
      <c r="K943" s="2">
        <f t="shared" ca="1" si="95"/>
        <v>0.12512266210641521</v>
      </c>
      <c r="L943" s="2"/>
      <c r="M943" s="17">
        <f ca="1">VLOOKUP(N943,$S$5:$T$105,2,TRUE)</f>
        <v>7</v>
      </c>
      <c r="N943" s="2">
        <f t="shared" ca="1" si="90"/>
        <v>0.83921329182194804</v>
      </c>
      <c r="O943" s="2"/>
      <c r="P943" s="31">
        <f t="shared" ca="1" si="91"/>
        <v>7.6719247603576308</v>
      </c>
      <c r="Q943" s="2"/>
      <c r="R943" s="2"/>
      <c r="S943" s="2"/>
      <c r="T943" s="2"/>
    </row>
    <row r="944" spans="1:20" x14ac:dyDescent="0.25">
      <c r="A944" s="32">
        <f ca="1">Uniform_A+B944*(Uniform_B-Uniform_A)</f>
        <v>3.5348901047819292</v>
      </c>
      <c r="B944" s="2">
        <f t="shared" ca="1" si="92"/>
        <v>0.35348901047819292</v>
      </c>
      <c r="C944" s="4"/>
      <c r="D944" s="5">
        <f ca="1">IF(E944&lt;(Driehoek_C-Driehoek_A)/(Driehoek_B-Driehoek_A),Driehoek_A+SQRT(E944*(Driehoek_B-Driehoek_A)*(Driehoek_C-Driehoek_A)),Driehoek_B-SQRT((1-E944)*(Driehoek_B-Driehoek_A)*(Driehoek_B-Driehoek_C)))</f>
        <v>7.9903826028937353</v>
      </c>
      <c r="E944" s="2">
        <f t="shared" ca="1" si="93"/>
        <v>0.97087636318458204</v>
      </c>
      <c r="F944" s="2"/>
      <c r="G944" s="15">
        <f ca="1">_xlfn.NORM.INV(H944,Normaal_Mu,Normaal_Sigma)</f>
        <v>5.3878230679358898</v>
      </c>
      <c r="H944" s="2">
        <f t="shared" ca="1" si="94"/>
        <v>0.57687742384147411</v>
      </c>
      <c r="I944" s="2"/>
      <c r="J944" s="15">
        <f ca="1">-LN(K944) /NegExp_Labda</f>
        <v>3.5313053176766931</v>
      </c>
      <c r="K944" s="2">
        <f t="shared" ca="1" si="95"/>
        <v>0.49348586467134792</v>
      </c>
      <c r="L944" s="2"/>
      <c r="M944" s="17">
        <f ca="1">VLOOKUP(N944,$S$5:$T$105,2,TRUE)</f>
        <v>5</v>
      </c>
      <c r="N944" s="2">
        <f t="shared" ca="1" si="90"/>
        <v>0.55177278664444285</v>
      </c>
      <c r="O944" s="2"/>
      <c r="P944" s="31">
        <f t="shared" ca="1" si="91"/>
        <v>5.0888802186576498</v>
      </c>
      <c r="Q944" s="2"/>
      <c r="R944" s="2"/>
      <c r="S944" s="2"/>
      <c r="T944" s="2"/>
    </row>
    <row r="945" spans="1:20" x14ac:dyDescent="0.25">
      <c r="A945" s="32">
        <f ca="1">Uniform_A+B945*(Uniform_B-Uniform_A)</f>
        <v>2.7092151525338846</v>
      </c>
      <c r="B945" s="2">
        <f t="shared" ca="1" si="92"/>
        <v>0.27092151525338848</v>
      </c>
      <c r="C945" s="4"/>
      <c r="D945" s="5">
        <f ca="1">IF(E945&lt;(Driehoek_C-Driehoek_A)/(Driehoek_B-Driehoek_A),Driehoek_A+SQRT(E945*(Driehoek_B-Driehoek_A)*(Driehoek_C-Driehoek_A)),Driehoek_B-SQRT((1-E945)*(Driehoek_B-Driehoek_A)*(Driehoek_B-Driehoek_C)))</f>
        <v>4.6445505816993382</v>
      </c>
      <c r="E945" s="2">
        <f t="shared" ca="1" si="93"/>
        <v>0.45800172470355505</v>
      </c>
      <c r="F945" s="2"/>
      <c r="G945" s="15">
        <f ca="1">_xlfn.NORM.INV(H945,Normaal_Mu,Normaal_Sigma)</f>
        <v>9.2372659974002893</v>
      </c>
      <c r="H945" s="2">
        <f t="shared" ca="1" si="94"/>
        <v>0.98293925264336934</v>
      </c>
      <c r="I945" s="2"/>
      <c r="J945" s="15">
        <f ca="1">-LN(K945) /NegExp_Labda</f>
        <v>3.3531237521420931</v>
      </c>
      <c r="K945" s="2">
        <f t="shared" ca="1" si="95"/>
        <v>0.51138898747583161</v>
      </c>
      <c r="L945" s="2"/>
      <c r="M945" s="17">
        <f ca="1">VLOOKUP(N945,$S$5:$T$105,2,TRUE)</f>
        <v>5</v>
      </c>
      <c r="N945" s="2">
        <f t="shared" ca="1" si="90"/>
        <v>0.52583809282264904</v>
      </c>
      <c r="O945" s="2"/>
      <c r="P945" s="31">
        <f t="shared" ca="1" si="91"/>
        <v>4.9888310967551215</v>
      </c>
      <c r="Q945" s="2"/>
      <c r="R945" s="2"/>
      <c r="S945" s="2"/>
      <c r="T945" s="2"/>
    </row>
    <row r="946" spans="1:20" x14ac:dyDescent="0.25">
      <c r="A946" s="32">
        <f ca="1">Uniform_A+B946*(Uniform_B-Uniform_A)</f>
        <v>6.1285563847992748</v>
      </c>
      <c r="B946" s="2">
        <f t="shared" ca="1" si="92"/>
        <v>0.61285563847992752</v>
      </c>
      <c r="C946" s="4"/>
      <c r="D946" s="5">
        <f ca="1">IF(E946&lt;(Driehoek_C-Driehoek_A)/(Driehoek_B-Driehoek_A),Driehoek_A+SQRT(E946*(Driehoek_B-Driehoek_A)*(Driehoek_C-Driehoek_A)),Driehoek_B-SQRT((1-E946)*(Driehoek_B-Driehoek_A)*(Driehoek_B-Driehoek_C)))</f>
        <v>4.1992571459858716</v>
      </c>
      <c r="E946" s="2">
        <f t="shared" ca="1" si="93"/>
        <v>0.34151051570377944</v>
      </c>
      <c r="F946" s="2"/>
      <c r="G946" s="15">
        <f ca="1">_xlfn.NORM.INV(H946,Normaal_Mu,Normaal_Sigma)</f>
        <v>5.0585754018536804</v>
      </c>
      <c r="H946" s="2">
        <f t="shared" ca="1" si="94"/>
        <v>0.51168243203276187</v>
      </c>
      <c r="I946" s="2"/>
      <c r="J946" s="15">
        <f ca="1">-LN(K946) /NegExp_Labda</f>
        <v>22.196848686213528</v>
      </c>
      <c r="K946" s="2">
        <f t="shared" ca="1" si="95"/>
        <v>1.1803375403837246E-2</v>
      </c>
      <c r="L946" s="2"/>
      <c r="M946" s="17">
        <f ca="1">VLOOKUP(N946,$S$5:$T$105,2,TRUE)</f>
        <v>5</v>
      </c>
      <c r="N946" s="2">
        <f t="shared" ca="1" si="90"/>
        <v>0.59944276933161256</v>
      </c>
      <c r="O946" s="2"/>
      <c r="P946" s="31">
        <f t="shared" ca="1" si="91"/>
        <v>8.5166475237704695</v>
      </c>
      <c r="Q946" s="2"/>
      <c r="R946" s="2"/>
      <c r="S946" s="2"/>
      <c r="T946" s="2"/>
    </row>
    <row r="947" spans="1:20" x14ac:dyDescent="0.25">
      <c r="A947" s="32">
        <f ca="1">Uniform_A+B947*(Uniform_B-Uniform_A)</f>
        <v>1.4320295362808722</v>
      </c>
      <c r="B947" s="2">
        <f t="shared" ca="1" si="92"/>
        <v>0.14320295362808722</v>
      </c>
      <c r="C947" s="4"/>
      <c r="D947" s="5">
        <f ca="1">IF(E947&lt;(Driehoek_C-Driehoek_A)/(Driehoek_B-Driehoek_A),Driehoek_A+SQRT(E947*(Driehoek_B-Driehoek_A)*(Driehoek_C-Driehoek_A)),Driehoek_B-SQRT((1-E947)*(Driehoek_B-Driehoek_A)*(Driehoek_B-Driehoek_C)))</f>
        <v>5.133221552044251</v>
      </c>
      <c r="E947" s="2">
        <f t="shared" ca="1" si="93"/>
        <v>0.57280069812642642</v>
      </c>
      <c r="F947" s="2"/>
      <c r="G947" s="15">
        <f ca="1">_xlfn.NORM.INV(H947,Normaal_Mu,Normaal_Sigma)</f>
        <v>1.6463198362456732</v>
      </c>
      <c r="H947" s="2">
        <f t="shared" ca="1" si="94"/>
        <v>4.6786878753835692E-2</v>
      </c>
      <c r="I947" s="2"/>
      <c r="J947" s="15">
        <f ca="1">-LN(K947) /NegExp_Labda</f>
        <v>0.14150743169788108</v>
      </c>
      <c r="K947" s="2">
        <f t="shared" ca="1" si="95"/>
        <v>0.97209524917959311</v>
      </c>
      <c r="L947" s="2"/>
      <c r="M947" s="17">
        <f ca="1">VLOOKUP(N947,$S$5:$T$105,2,TRUE)</f>
        <v>3</v>
      </c>
      <c r="N947" s="2">
        <f t="shared" ca="1" si="90"/>
        <v>0.16500405611062796</v>
      </c>
      <c r="O947" s="2"/>
      <c r="P947" s="31">
        <f t="shared" ca="1" si="91"/>
        <v>2.2706156712537355</v>
      </c>
      <c r="Q947" s="2"/>
      <c r="R947" s="2"/>
      <c r="S947" s="2"/>
      <c r="T947" s="2"/>
    </row>
    <row r="948" spans="1:20" x14ac:dyDescent="0.25">
      <c r="A948" s="32">
        <f ca="1">Uniform_A+B948*(Uniform_B-Uniform_A)</f>
        <v>2.2776174529772386</v>
      </c>
      <c r="B948" s="2">
        <f t="shared" ca="1" si="92"/>
        <v>0.22776174529772386</v>
      </c>
      <c r="C948" s="4"/>
      <c r="D948" s="5">
        <f ca="1">IF(E948&lt;(Driehoek_C-Driehoek_A)/(Driehoek_B-Driehoek_A),Driehoek_A+SQRT(E948*(Driehoek_B-Driehoek_A)*(Driehoek_C-Driehoek_A)),Driehoek_B-SQRT((1-E948)*(Driehoek_B-Driehoek_A)*(Driehoek_B-Driehoek_C)))</f>
        <v>6.7690721027449356</v>
      </c>
      <c r="E948" s="2">
        <f t="shared" ca="1" si="93"/>
        <v>0.85779887763568841</v>
      </c>
      <c r="F948" s="2"/>
      <c r="G948" s="15">
        <f ca="1">_xlfn.NORM.INV(H948,Normaal_Mu,Normaal_Sigma)</f>
        <v>2.7326265569909056</v>
      </c>
      <c r="H948" s="2">
        <f t="shared" ca="1" si="94"/>
        <v>0.12846299074077505</v>
      </c>
      <c r="I948" s="2"/>
      <c r="J948" s="15">
        <f ca="1">-LN(K948) /NegExp_Labda</f>
        <v>5.4441129116256155</v>
      </c>
      <c r="K948" s="2">
        <f t="shared" ca="1" si="95"/>
        <v>0.3366125940910456</v>
      </c>
      <c r="L948" s="2"/>
      <c r="M948" s="17">
        <f ca="1">VLOOKUP(N948,$S$5:$T$105,2,TRUE)</f>
        <v>6</v>
      </c>
      <c r="N948" s="2">
        <f t="shared" ca="1" si="90"/>
        <v>0.64643919196238375</v>
      </c>
      <c r="O948" s="2"/>
      <c r="P948" s="31">
        <f t="shared" ca="1" si="91"/>
        <v>4.6446858048677395</v>
      </c>
      <c r="Q948" s="2"/>
      <c r="R948" s="2"/>
      <c r="S948" s="2"/>
      <c r="T948" s="2"/>
    </row>
    <row r="949" spans="1:20" x14ac:dyDescent="0.25">
      <c r="A949" s="32">
        <f ca="1">Uniform_A+B949*(Uniform_B-Uniform_A)</f>
        <v>7.2661480556090288</v>
      </c>
      <c r="B949" s="2">
        <f t="shared" ca="1" si="92"/>
        <v>0.72661480556090285</v>
      </c>
      <c r="C949" s="4"/>
      <c r="D949" s="5">
        <f ca="1">IF(E949&lt;(Driehoek_C-Driehoek_A)/(Driehoek_B-Driehoek_A),Driehoek_A+SQRT(E949*(Driehoek_B-Driehoek_A)*(Driehoek_C-Driehoek_A)),Driehoek_B-SQRT((1-E949)*(Driehoek_B-Driehoek_A)*(Driehoek_B-Driehoek_C)))</f>
        <v>4.4586195601688425</v>
      </c>
      <c r="E949" s="2">
        <f t="shared" ca="1" si="93"/>
        <v>0.41073896287768463</v>
      </c>
      <c r="F949" s="2"/>
      <c r="G949" s="15">
        <f ca="1">_xlfn.NORM.INV(H949,Normaal_Mu,Normaal_Sigma)</f>
        <v>4.5939604891899872</v>
      </c>
      <c r="H949" s="2">
        <f t="shared" ca="1" si="94"/>
        <v>0.41955979558307976</v>
      </c>
      <c r="I949" s="2"/>
      <c r="J949" s="15">
        <f ca="1">-LN(K949) /NegExp_Labda</f>
        <v>11.903750616743704</v>
      </c>
      <c r="K949" s="2">
        <f t="shared" ca="1" si="95"/>
        <v>9.2481179193116492E-2</v>
      </c>
      <c r="L949" s="2"/>
      <c r="M949" s="17">
        <f ca="1">VLOOKUP(N949,$S$5:$T$105,2,TRUE)</f>
        <v>3</v>
      </c>
      <c r="N949" s="2">
        <f t="shared" ca="1" si="90"/>
        <v>0.1636688394554765</v>
      </c>
      <c r="O949" s="2"/>
      <c r="P949" s="31">
        <f t="shared" ca="1" si="91"/>
        <v>6.2444957443423128</v>
      </c>
      <c r="Q949" s="2"/>
      <c r="R949" s="2"/>
      <c r="S949" s="2"/>
      <c r="T949" s="2"/>
    </row>
    <row r="950" spans="1:20" x14ac:dyDescent="0.25">
      <c r="A950" s="32">
        <f ca="1">Uniform_A+B950*(Uniform_B-Uniform_A)</f>
        <v>1.7077005642265619</v>
      </c>
      <c r="B950" s="2">
        <f t="shared" ca="1" si="92"/>
        <v>0.17077005642265619</v>
      </c>
      <c r="C950" s="4"/>
      <c r="D950" s="5">
        <f ca="1">IF(E950&lt;(Driehoek_C-Driehoek_A)/(Driehoek_B-Driehoek_A),Driehoek_A+SQRT(E950*(Driehoek_B-Driehoek_A)*(Driehoek_C-Driehoek_A)),Driehoek_B-SQRT((1-E950)*(Driehoek_B-Driehoek_A)*(Driehoek_B-Driehoek_C)))</f>
        <v>3.630041404576422</v>
      </c>
      <c r="E950" s="2">
        <f t="shared" ca="1" si="93"/>
        <v>0.18978821290239101</v>
      </c>
      <c r="F950" s="2"/>
      <c r="G950" s="15">
        <f ca="1">_xlfn.NORM.INV(H950,Normaal_Mu,Normaal_Sigma)</f>
        <v>1.2202198507076716</v>
      </c>
      <c r="H950" s="2">
        <f t="shared" ca="1" si="94"/>
        <v>2.9386331632347495E-2</v>
      </c>
      <c r="I950" s="2"/>
      <c r="J950" s="15">
        <f ca="1">-LN(K950) /NegExp_Labda</f>
        <v>13.150306158491231</v>
      </c>
      <c r="K950" s="2">
        <f t="shared" ca="1" si="95"/>
        <v>7.207404888723612E-2</v>
      </c>
      <c r="L950" s="2"/>
      <c r="M950" s="17">
        <f ca="1">VLOOKUP(N950,$S$5:$T$105,2,TRUE)</f>
        <v>5</v>
      </c>
      <c r="N950" s="2">
        <f t="shared" ca="1" si="90"/>
        <v>0.52758285762275137</v>
      </c>
      <c r="O950" s="2"/>
      <c r="P950" s="31">
        <f t="shared" ca="1" si="91"/>
        <v>4.9416535956003766</v>
      </c>
      <c r="Q950" s="2"/>
      <c r="R950" s="2"/>
      <c r="S950" s="2"/>
      <c r="T950" s="2"/>
    </row>
    <row r="951" spans="1:20" x14ac:dyDescent="0.25">
      <c r="A951" s="32">
        <f ca="1">Uniform_A+B951*(Uniform_B-Uniform_A)</f>
        <v>9.1075352350092178</v>
      </c>
      <c r="B951" s="2">
        <f t="shared" ca="1" si="92"/>
        <v>0.91075352350092176</v>
      </c>
      <c r="C951" s="4"/>
      <c r="D951" s="5">
        <f ca="1">IF(E951&lt;(Driehoek_C-Driehoek_A)/(Driehoek_B-Driehoek_A),Driehoek_A+SQRT(E951*(Driehoek_B-Driehoek_A)*(Driehoek_C-Driehoek_A)),Driehoek_B-SQRT((1-E951)*(Driehoek_B-Driehoek_A)*(Driehoek_B-Driehoek_C)))</f>
        <v>5.5131949582142585</v>
      </c>
      <c r="E951" s="2">
        <f t="shared" ca="1" si="93"/>
        <v>0.65263401715935798</v>
      </c>
      <c r="F951" s="2"/>
      <c r="G951" s="15">
        <f ca="1">_xlfn.NORM.INV(H951,Normaal_Mu,Normaal_Sigma)</f>
        <v>4.7401492674567285</v>
      </c>
      <c r="H951" s="2">
        <f t="shared" ca="1" si="94"/>
        <v>0.44831273750348233</v>
      </c>
      <c r="I951" s="2"/>
      <c r="J951" s="15">
        <f ca="1">-LN(K951) /NegExp_Labda</f>
        <v>5.3828284299584856</v>
      </c>
      <c r="K951" s="2">
        <f t="shared" ca="1" si="95"/>
        <v>0.34076380829227237</v>
      </c>
      <c r="L951" s="2"/>
      <c r="M951" s="17">
        <f ca="1">VLOOKUP(N951,$S$5:$T$105,2,TRUE)</f>
        <v>5</v>
      </c>
      <c r="N951" s="2">
        <f t="shared" ca="1" si="90"/>
        <v>0.52810894956415499</v>
      </c>
      <c r="O951" s="2"/>
      <c r="P951" s="31">
        <f t="shared" ca="1" si="91"/>
        <v>5.9487415781277386</v>
      </c>
      <c r="Q951" s="2"/>
      <c r="R951" s="2"/>
      <c r="S951" s="2"/>
      <c r="T951" s="2"/>
    </row>
    <row r="952" spans="1:20" x14ac:dyDescent="0.25">
      <c r="A952" s="32">
        <f ca="1">Uniform_A+B952*(Uniform_B-Uniform_A)</f>
        <v>1.1586783553414992</v>
      </c>
      <c r="B952" s="2">
        <f t="shared" ca="1" si="92"/>
        <v>0.11586783553414992</v>
      </c>
      <c r="C952" s="4"/>
      <c r="D952" s="5">
        <f ca="1">IF(E952&lt;(Driehoek_C-Driehoek_A)/(Driehoek_B-Driehoek_A),Driehoek_A+SQRT(E952*(Driehoek_B-Driehoek_A)*(Driehoek_C-Driehoek_A)),Driehoek_B-SQRT((1-E952)*(Driehoek_B-Driehoek_A)*(Driehoek_B-Driehoek_C)))</f>
        <v>5.2517495006966284</v>
      </c>
      <c r="E952" s="2">
        <f t="shared" ca="1" si="93"/>
        <v>0.59858909127062931</v>
      </c>
      <c r="F952" s="2"/>
      <c r="G952" s="15">
        <f ca="1">_xlfn.NORM.INV(H952,Normaal_Mu,Normaal_Sigma)</f>
        <v>4.5584008899393664</v>
      </c>
      <c r="H952" s="2">
        <f t="shared" ca="1" si="94"/>
        <v>0.41262425503268652</v>
      </c>
      <c r="I952" s="2"/>
      <c r="J952" s="15">
        <f ca="1">-LN(K952) /NegExp_Labda</f>
        <v>2.9413762523949658</v>
      </c>
      <c r="K952" s="2">
        <f t="shared" ca="1" si="95"/>
        <v>0.55528418542312352</v>
      </c>
      <c r="L952" s="2"/>
      <c r="M952" s="17">
        <f ca="1">VLOOKUP(N952,$S$5:$T$105,2,TRUE)</f>
        <v>8</v>
      </c>
      <c r="N952" s="2">
        <f t="shared" ca="1" si="90"/>
        <v>0.926273682621643</v>
      </c>
      <c r="O952" s="2"/>
      <c r="P952" s="31">
        <f t="shared" ca="1" si="91"/>
        <v>4.3820409996744916</v>
      </c>
      <c r="Q952" s="2"/>
      <c r="R952" s="2"/>
      <c r="S952" s="2"/>
      <c r="T952" s="2"/>
    </row>
    <row r="953" spans="1:20" x14ac:dyDescent="0.25">
      <c r="A953" s="32">
        <f ca="1">Uniform_A+B953*(Uniform_B-Uniform_A)</f>
        <v>1.7545777331457513</v>
      </c>
      <c r="B953" s="2">
        <f t="shared" ca="1" si="92"/>
        <v>0.17545777331457513</v>
      </c>
      <c r="C953" s="4"/>
      <c r="D953" s="5">
        <f ca="1">IF(E953&lt;(Driehoek_C-Driehoek_A)/(Driehoek_B-Driehoek_A),Driehoek_A+SQRT(E953*(Driehoek_B-Driehoek_A)*(Driehoek_C-Driehoek_A)),Driehoek_B-SQRT((1-E953)*(Driehoek_B-Driehoek_A)*(Driehoek_B-Driehoek_C)))</f>
        <v>5.6593337282979643</v>
      </c>
      <c r="E953" s="2">
        <f t="shared" ca="1" si="93"/>
        <v>0.68114139603178347</v>
      </c>
      <c r="F953" s="2"/>
      <c r="G953" s="15">
        <f ca="1">_xlfn.NORM.INV(H953,Normaal_Mu,Normaal_Sigma)</f>
        <v>3.0410052754488239</v>
      </c>
      <c r="H953" s="2">
        <f t="shared" ca="1" si="94"/>
        <v>0.16366714564218798</v>
      </c>
      <c r="I953" s="2"/>
      <c r="J953" s="15">
        <f ca="1">-LN(K953) /NegExp_Labda</f>
        <v>0.38612268139105732</v>
      </c>
      <c r="K953" s="2">
        <f t="shared" ca="1" si="95"/>
        <v>0.92568198108306754</v>
      </c>
      <c r="L953" s="2"/>
      <c r="M953" s="17">
        <f ca="1">VLOOKUP(N953,$S$5:$T$105,2,TRUE)</f>
        <v>9</v>
      </c>
      <c r="N953" s="2">
        <f t="shared" ca="1" si="90"/>
        <v>0.93752421292940624</v>
      </c>
      <c r="O953" s="2"/>
      <c r="P953" s="31">
        <f t="shared" ca="1" si="91"/>
        <v>3.9682078836567194</v>
      </c>
      <c r="Q953" s="2"/>
      <c r="R953" s="2"/>
      <c r="S953" s="2"/>
      <c r="T953" s="2"/>
    </row>
    <row r="954" spans="1:20" x14ac:dyDescent="0.25">
      <c r="A954" s="32">
        <f ca="1">Uniform_A+B954*(Uniform_B-Uniform_A)</f>
        <v>2.5259323404979108</v>
      </c>
      <c r="B954" s="2">
        <f t="shared" ca="1" si="92"/>
        <v>0.25259323404979106</v>
      </c>
      <c r="C954" s="4"/>
      <c r="D954" s="5">
        <f ca="1">IF(E954&lt;(Driehoek_C-Driehoek_A)/(Driehoek_B-Driehoek_A),Driehoek_A+SQRT(E954*(Driehoek_B-Driehoek_A)*(Driehoek_C-Driehoek_A)),Driehoek_B-SQRT((1-E954)*(Driehoek_B-Driehoek_A)*(Driehoek_B-Driehoek_C)))</f>
        <v>5.1566372045180415</v>
      </c>
      <c r="E954" s="2">
        <f t="shared" ca="1" si="93"/>
        <v>0.57795892635157453</v>
      </c>
      <c r="F954" s="2"/>
      <c r="G954" s="15">
        <f ca="1">_xlfn.NORM.INV(H954,Normaal_Mu,Normaal_Sigma)</f>
        <v>4.9262672994799557</v>
      </c>
      <c r="H954" s="2">
        <f t="shared" ca="1" si="94"/>
        <v>0.48529578505045257</v>
      </c>
      <c r="I954" s="2"/>
      <c r="J954" s="15">
        <f ca="1">-LN(K954) /NegExp_Labda</f>
        <v>1.0404209913394582</v>
      </c>
      <c r="K954" s="2">
        <f t="shared" ca="1" si="95"/>
        <v>0.81213865316520695</v>
      </c>
      <c r="L954" s="2"/>
      <c r="M954" s="17">
        <f ca="1">VLOOKUP(N954,$S$5:$T$105,2,TRUE)</f>
        <v>11</v>
      </c>
      <c r="N954" s="2">
        <f t="shared" ca="1" si="90"/>
        <v>0.98701690492492433</v>
      </c>
      <c r="O954" s="2"/>
      <c r="P954" s="31">
        <f t="shared" ca="1" si="91"/>
        <v>4.9298515671670726</v>
      </c>
      <c r="Q954" s="2"/>
      <c r="R954" s="2"/>
      <c r="S954" s="2"/>
      <c r="T954" s="2"/>
    </row>
    <row r="955" spans="1:20" x14ac:dyDescent="0.25">
      <c r="A955" s="32">
        <f ca="1">Uniform_A+B955*(Uniform_B-Uniform_A)</f>
        <v>9.0958292252920092</v>
      </c>
      <c r="B955" s="2">
        <f t="shared" ca="1" si="92"/>
        <v>0.90958292252920092</v>
      </c>
      <c r="C955" s="4"/>
      <c r="D955" s="5">
        <f ca="1">IF(E955&lt;(Driehoek_C-Driehoek_A)/(Driehoek_B-Driehoek_A),Driehoek_A+SQRT(E955*(Driehoek_B-Driehoek_A)*(Driehoek_C-Driehoek_A)),Driehoek_B-SQRT((1-E955)*(Driehoek_B-Driehoek_A)*(Driehoek_B-Driehoek_C)))</f>
        <v>5.4104017143226688</v>
      </c>
      <c r="E955" s="2">
        <f t="shared" ca="1" si="93"/>
        <v>0.63185097564178194</v>
      </c>
      <c r="F955" s="2"/>
      <c r="G955" s="15">
        <f ca="1">_xlfn.NORM.INV(H955,Normaal_Mu,Normaal_Sigma)</f>
        <v>2.2299194714678183</v>
      </c>
      <c r="H955" s="2">
        <f t="shared" ca="1" si="94"/>
        <v>8.302007793949695E-2</v>
      </c>
      <c r="I955" s="2"/>
      <c r="J955" s="15">
        <f ca="1">-LN(K955) /NegExp_Labda</f>
        <v>0.69168079225473555</v>
      </c>
      <c r="K955" s="2">
        <f t="shared" ca="1" si="95"/>
        <v>0.87080591377161121</v>
      </c>
      <c r="L955" s="2"/>
      <c r="M955" s="17">
        <f ca="1">VLOOKUP(N955,$S$5:$T$105,2,TRUE)</f>
        <v>5</v>
      </c>
      <c r="N955" s="2">
        <f t="shared" ca="1" si="90"/>
        <v>0.44700255704278513</v>
      </c>
      <c r="O955" s="2"/>
      <c r="P955" s="31">
        <f t="shared" ca="1" si="91"/>
        <v>4.4855662406674472</v>
      </c>
      <c r="Q955" s="2"/>
      <c r="R955" s="2"/>
      <c r="S955" s="2"/>
      <c r="T955" s="2"/>
    </row>
    <row r="956" spans="1:20" x14ac:dyDescent="0.25">
      <c r="A956" s="32">
        <f ca="1">Uniform_A+B956*(Uniform_B-Uniform_A)</f>
        <v>1.3933037650894098</v>
      </c>
      <c r="B956" s="2">
        <f t="shared" ca="1" si="92"/>
        <v>0.13933037650894098</v>
      </c>
      <c r="C956" s="4"/>
      <c r="D956" s="5">
        <f ca="1">IF(E956&lt;(Driehoek_C-Driehoek_A)/(Driehoek_B-Driehoek_A),Driehoek_A+SQRT(E956*(Driehoek_B-Driehoek_A)*(Driehoek_C-Driehoek_A)),Driehoek_B-SQRT((1-E956)*(Driehoek_B-Driehoek_A)*(Driehoek_B-Driehoek_C)))</f>
        <v>5.2291188586818382</v>
      </c>
      <c r="E956" s="2">
        <f t="shared" ca="1" si="93"/>
        <v>0.59372729765860111</v>
      </c>
      <c r="F956" s="2"/>
      <c r="G956" s="15">
        <f ca="1">_xlfn.NORM.INV(H956,Normaal_Mu,Normaal_Sigma)</f>
        <v>4.1702014657933946</v>
      </c>
      <c r="H956" s="2">
        <f t="shared" ca="1" si="94"/>
        <v>0.33910782318715538</v>
      </c>
      <c r="I956" s="2"/>
      <c r="J956" s="15">
        <f ca="1">-LN(K956) /NegExp_Labda</f>
        <v>0.33257090871934386</v>
      </c>
      <c r="K956" s="2">
        <f t="shared" ca="1" si="95"/>
        <v>0.93564964661860128</v>
      </c>
      <c r="L956" s="2"/>
      <c r="M956" s="17">
        <f ca="1">VLOOKUP(N956,$S$5:$T$105,2,TRUE)</f>
        <v>7</v>
      </c>
      <c r="N956" s="2">
        <f t="shared" ca="1" si="90"/>
        <v>0.85261065373905842</v>
      </c>
      <c r="O956" s="2"/>
      <c r="P956" s="31">
        <f t="shared" ca="1" si="91"/>
        <v>3.6250389996567973</v>
      </c>
      <c r="Q956" s="2"/>
      <c r="R956" s="2"/>
      <c r="S956" s="2"/>
      <c r="T956" s="2"/>
    </row>
    <row r="957" spans="1:20" x14ac:dyDescent="0.25">
      <c r="A957" s="32">
        <f ca="1">Uniform_A+B957*(Uniform_B-Uniform_A)</f>
        <v>0.62397892873263472</v>
      </c>
      <c r="B957" s="2">
        <f t="shared" ca="1" si="92"/>
        <v>6.2397892873263472E-2</v>
      </c>
      <c r="C957" s="4"/>
      <c r="D957" s="5">
        <f ca="1">IF(E957&lt;(Driehoek_C-Driehoek_A)/(Driehoek_B-Driehoek_A),Driehoek_A+SQRT(E957*(Driehoek_B-Driehoek_A)*(Driehoek_C-Driehoek_A)),Driehoek_B-SQRT((1-E957)*(Driehoek_B-Driehoek_A)*(Driehoek_B-Driehoek_C)))</f>
        <v>5.8223821352656664</v>
      </c>
      <c r="E957" s="2">
        <f t="shared" ca="1" si="93"/>
        <v>0.71150699159203468</v>
      </c>
      <c r="F957" s="2"/>
      <c r="G957" s="15">
        <f ca="1">_xlfn.NORM.INV(H957,Normaal_Mu,Normaal_Sigma)</f>
        <v>7.494586537817737</v>
      </c>
      <c r="H957" s="2">
        <f t="shared" ca="1" si="94"/>
        <v>0.89385500768673865</v>
      </c>
      <c r="I957" s="2"/>
      <c r="J957" s="15">
        <f ca="1">-LN(K957) /NegExp_Labda</f>
        <v>2.1099096185585218</v>
      </c>
      <c r="K957" s="2">
        <f t="shared" ca="1" si="95"/>
        <v>0.65574589273811501</v>
      </c>
      <c r="L957" s="2"/>
      <c r="M957" s="17">
        <f ca="1">VLOOKUP(N957,$S$5:$T$105,2,TRUE)</f>
        <v>6</v>
      </c>
      <c r="N957" s="2">
        <f t="shared" ca="1" si="90"/>
        <v>0.62288273656249116</v>
      </c>
      <c r="O957" s="2"/>
      <c r="P957" s="31">
        <f t="shared" ca="1" si="91"/>
        <v>4.410171444074912</v>
      </c>
      <c r="Q957" s="2"/>
      <c r="R957" s="2"/>
      <c r="S957" s="2"/>
      <c r="T957" s="2"/>
    </row>
    <row r="958" spans="1:20" x14ac:dyDescent="0.25">
      <c r="A958" s="32">
        <f ca="1">Uniform_A+B958*(Uniform_B-Uniform_A)</f>
        <v>7.3483096863490474</v>
      </c>
      <c r="B958" s="2">
        <f t="shared" ca="1" si="92"/>
        <v>0.73483096863490471</v>
      </c>
      <c r="C958" s="4"/>
      <c r="D958" s="5">
        <f ca="1">IF(E958&lt;(Driehoek_C-Driehoek_A)/(Driehoek_B-Driehoek_A),Driehoek_A+SQRT(E958*(Driehoek_B-Driehoek_A)*(Driehoek_C-Driehoek_A)),Driehoek_B-SQRT((1-E958)*(Driehoek_B-Driehoek_A)*(Driehoek_B-Driehoek_C)))</f>
        <v>7.9753456823735558</v>
      </c>
      <c r="E958" s="2">
        <f t="shared" ca="1" si="93"/>
        <v>0.97000238655341386</v>
      </c>
      <c r="F958" s="2"/>
      <c r="G958" s="15">
        <f ca="1">_xlfn.NORM.INV(H958,Normaal_Mu,Normaal_Sigma)</f>
        <v>7.1403361932778324</v>
      </c>
      <c r="H958" s="2">
        <f t="shared" ca="1" si="94"/>
        <v>0.85772817406048274</v>
      </c>
      <c r="I958" s="2"/>
      <c r="J958" s="15">
        <f ca="1">-LN(K958) /NegExp_Labda</f>
        <v>0.1618827070743856</v>
      </c>
      <c r="K958" s="2">
        <f t="shared" ca="1" si="95"/>
        <v>0.96814196789094287</v>
      </c>
      <c r="L958" s="2"/>
      <c r="M958" s="17">
        <f ca="1">VLOOKUP(N958,$S$5:$T$105,2,TRUE)</f>
        <v>5</v>
      </c>
      <c r="N958" s="2">
        <f t="shared" ca="1" si="90"/>
        <v>0.57921523227291649</v>
      </c>
      <c r="O958" s="2"/>
      <c r="P958" s="31">
        <f t="shared" ca="1" si="91"/>
        <v>5.5251748538149652</v>
      </c>
      <c r="Q958" s="2"/>
      <c r="R958" s="2"/>
      <c r="S958" s="2"/>
      <c r="T958" s="2"/>
    </row>
    <row r="959" spans="1:20" x14ac:dyDescent="0.25">
      <c r="A959" s="32">
        <f ca="1">Uniform_A+B959*(Uniform_B-Uniform_A)</f>
        <v>7.4198420171046466</v>
      </c>
      <c r="B959" s="2">
        <f t="shared" ca="1" si="92"/>
        <v>0.74198420171046464</v>
      </c>
      <c r="C959" s="4"/>
      <c r="D959" s="5">
        <f ca="1">IF(E959&lt;(Driehoek_C-Driehoek_A)/(Driehoek_B-Driehoek_A),Driehoek_A+SQRT(E959*(Driehoek_B-Driehoek_A)*(Driehoek_C-Driehoek_A)),Driehoek_B-SQRT((1-E959)*(Driehoek_B-Driehoek_A)*(Driehoek_B-Driehoek_C)))</f>
        <v>4.1940276430020393</v>
      </c>
      <c r="E959" s="2">
        <f t="shared" ca="1" si="93"/>
        <v>0.34007513439347037</v>
      </c>
      <c r="F959" s="2"/>
      <c r="G959" s="15">
        <f ca="1">_xlfn.NORM.INV(H959,Normaal_Mu,Normaal_Sigma)</f>
        <v>4.0027275108247462</v>
      </c>
      <c r="H959" s="2">
        <f t="shared" ca="1" si="94"/>
        <v>0.3090178333044914</v>
      </c>
      <c r="I959" s="2"/>
      <c r="J959" s="15">
        <f ca="1">-LN(K959) /NegExp_Labda</f>
        <v>9.7675601132109389</v>
      </c>
      <c r="K959" s="2">
        <f t="shared" ca="1" si="95"/>
        <v>0.14177527822518377</v>
      </c>
      <c r="L959" s="2"/>
      <c r="M959" s="17">
        <f ca="1">VLOOKUP(N959,$S$5:$T$105,2,TRUE)</f>
        <v>8</v>
      </c>
      <c r="N959" s="2">
        <f t="shared" ca="1" si="90"/>
        <v>0.89963117015159799</v>
      </c>
      <c r="O959" s="2"/>
      <c r="P959" s="31">
        <f t="shared" ca="1" si="91"/>
        <v>6.6768314568284755</v>
      </c>
      <c r="Q959" s="2"/>
      <c r="R959" s="2"/>
      <c r="S959" s="2"/>
      <c r="T959" s="2"/>
    </row>
    <row r="960" spans="1:20" x14ac:dyDescent="0.25">
      <c r="A960" s="32">
        <f ca="1">Uniform_A+B960*(Uniform_B-Uniform_A)</f>
        <v>6.4817863611255238</v>
      </c>
      <c r="B960" s="2">
        <f t="shared" ca="1" si="92"/>
        <v>0.64817863611255233</v>
      </c>
      <c r="C960" s="4"/>
      <c r="D960" s="5">
        <f ca="1">IF(E960&lt;(Driehoek_C-Driehoek_A)/(Driehoek_B-Driehoek_A),Driehoek_A+SQRT(E960*(Driehoek_B-Driehoek_A)*(Driehoek_C-Driehoek_A)),Driehoek_B-SQRT((1-E960)*(Driehoek_B-Driehoek_A)*(Driehoek_B-Driehoek_C)))</f>
        <v>8.0450709777396447</v>
      </c>
      <c r="E960" s="2">
        <f t="shared" ca="1" si="93"/>
        <v>0.97394601606985376</v>
      </c>
      <c r="F960" s="2"/>
      <c r="G960" s="15">
        <f ca="1">_xlfn.NORM.INV(H960,Normaal_Mu,Normaal_Sigma)</f>
        <v>3.6943502456380255</v>
      </c>
      <c r="H960" s="2">
        <f t="shared" ca="1" si="94"/>
        <v>0.25693459187784728</v>
      </c>
      <c r="I960" s="2"/>
      <c r="J960" s="15">
        <f ca="1">-LN(K960) /NegExp_Labda</f>
        <v>9.9688399390619349</v>
      </c>
      <c r="K960" s="2">
        <f t="shared" ca="1" si="95"/>
        <v>0.13618132791330539</v>
      </c>
      <c r="L960" s="2"/>
      <c r="M960" s="17">
        <f ca="1">VLOOKUP(N960,$S$5:$T$105,2,TRUE)</f>
        <v>3</v>
      </c>
      <c r="N960" s="2">
        <f t="shared" ca="1" si="90"/>
        <v>0.17144169775549101</v>
      </c>
      <c r="O960" s="2"/>
      <c r="P960" s="31">
        <f t="shared" ca="1" si="91"/>
        <v>6.2380095047130251</v>
      </c>
      <c r="Q960" s="2"/>
      <c r="R960" s="2"/>
      <c r="S960" s="2"/>
      <c r="T960" s="2"/>
    </row>
    <row r="961" spans="1:20" x14ac:dyDescent="0.25">
      <c r="A961" s="32">
        <f ca="1">Uniform_A+B961*(Uniform_B-Uniform_A)</f>
        <v>9.693377089073504</v>
      </c>
      <c r="B961" s="2">
        <f t="shared" ca="1" si="92"/>
        <v>0.96933770890735049</v>
      </c>
      <c r="C961" s="4"/>
      <c r="D961" s="5">
        <f ca="1">IF(E961&lt;(Driehoek_C-Driehoek_A)/(Driehoek_B-Driehoek_A),Driehoek_A+SQRT(E961*(Driehoek_B-Driehoek_A)*(Driehoek_C-Driehoek_A)),Driehoek_B-SQRT((1-E961)*(Driehoek_B-Driehoek_A)*(Driehoek_B-Driehoek_C)))</f>
        <v>2.0997635788732696</v>
      </c>
      <c r="E961" s="2">
        <f t="shared" ca="1" si="93"/>
        <v>7.1091226211450476E-4</v>
      </c>
      <c r="F961" s="2"/>
      <c r="G961" s="15">
        <f ca="1">_xlfn.NORM.INV(H961,Normaal_Mu,Normaal_Sigma)</f>
        <v>2.9468260624818963</v>
      </c>
      <c r="H961" s="2">
        <f t="shared" ca="1" si="94"/>
        <v>0.15230749636597474</v>
      </c>
      <c r="I961" s="2"/>
      <c r="J961" s="15">
        <f ca="1">-LN(K961) /NegExp_Labda</f>
        <v>1.9364712160753006</v>
      </c>
      <c r="K961" s="2">
        <f t="shared" ca="1" si="95"/>
        <v>0.67889130637420136</v>
      </c>
      <c r="L961" s="2"/>
      <c r="M961" s="17">
        <f ca="1">VLOOKUP(N961,$S$5:$T$105,2,TRUE)</f>
        <v>3</v>
      </c>
      <c r="N961" s="2">
        <f t="shared" ca="1" si="90"/>
        <v>0.14428714010381316</v>
      </c>
      <c r="O961" s="2"/>
      <c r="P961" s="31">
        <f t="shared" ca="1" si="91"/>
        <v>3.9352875893007941</v>
      </c>
      <c r="Q961" s="2"/>
      <c r="R961" s="2"/>
      <c r="S961" s="2"/>
      <c r="T961" s="2"/>
    </row>
    <row r="962" spans="1:20" x14ac:dyDescent="0.25">
      <c r="A962" s="32">
        <f ca="1">Uniform_A+B962*(Uniform_B-Uniform_A)</f>
        <v>1.1404052462097725</v>
      </c>
      <c r="B962" s="2">
        <f t="shared" ca="1" si="92"/>
        <v>0.11404052462097725</v>
      </c>
      <c r="C962" s="4"/>
      <c r="D962" s="5">
        <f ca="1">IF(E962&lt;(Driehoek_C-Driehoek_A)/(Driehoek_B-Driehoek_A),Driehoek_A+SQRT(E962*(Driehoek_B-Driehoek_A)*(Driehoek_C-Driehoek_A)),Driehoek_B-SQRT((1-E962)*(Driehoek_B-Driehoek_A)*(Driehoek_B-Driehoek_C)))</f>
        <v>6.2298543627778988</v>
      </c>
      <c r="E962" s="2">
        <f t="shared" ca="1" si="93"/>
        <v>0.78075123281655312</v>
      </c>
      <c r="F962" s="2"/>
      <c r="G962" s="15">
        <f ca="1">_xlfn.NORM.INV(H962,Normaal_Mu,Normaal_Sigma)</f>
        <v>5.8897232363460965</v>
      </c>
      <c r="H962" s="2">
        <f t="shared" ca="1" si="94"/>
        <v>0.67179011926354526</v>
      </c>
      <c r="I962" s="2"/>
      <c r="J962" s="15">
        <f ca="1">-LN(K962) /NegExp_Labda</f>
        <v>0.27113706405162652</v>
      </c>
      <c r="K962" s="2">
        <f t="shared" ca="1" si="95"/>
        <v>0.94721667280098643</v>
      </c>
      <c r="L962" s="2"/>
      <c r="M962" s="17">
        <f ca="1">VLOOKUP(N962,$S$5:$T$105,2,TRUE)</f>
        <v>9</v>
      </c>
      <c r="N962" s="2">
        <f t="shared" ca="1" si="90"/>
        <v>0.95627724902874267</v>
      </c>
      <c r="O962" s="2"/>
      <c r="P962" s="31">
        <f t="shared" ca="1" si="91"/>
        <v>4.5062239818770795</v>
      </c>
      <c r="Q962" s="2"/>
      <c r="R962" s="2"/>
      <c r="S962" s="2"/>
      <c r="T962" s="2"/>
    </row>
    <row r="963" spans="1:20" x14ac:dyDescent="0.25">
      <c r="A963" s="32">
        <f ca="1">Uniform_A+B963*(Uniform_B-Uniform_A)</f>
        <v>0.81888560540180788</v>
      </c>
      <c r="B963" s="2">
        <f t="shared" ca="1" si="92"/>
        <v>8.1888560540180788E-2</v>
      </c>
      <c r="C963" s="4"/>
      <c r="D963" s="5">
        <f ca="1">IF(E963&lt;(Driehoek_C-Driehoek_A)/(Driehoek_B-Driehoek_A),Driehoek_A+SQRT(E963*(Driehoek_B-Driehoek_A)*(Driehoek_C-Driehoek_A)),Driehoek_B-SQRT((1-E963)*(Driehoek_B-Driehoek_A)*(Driehoek_B-Driehoek_C)))</f>
        <v>4.170157840265535</v>
      </c>
      <c r="E963" s="2">
        <f t="shared" ca="1" si="93"/>
        <v>0.33350356320147179</v>
      </c>
      <c r="F963" s="2"/>
      <c r="G963" s="15">
        <f ca="1">_xlfn.NORM.INV(H963,Normaal_Mu,Normaal_Sigma)</f>
        <v>7.0862670338322715</v>
      </c>
      <c r="H963" s="2">
        <f t="shared" ca="1" si="94"/>
        <v>0.85155677029004839</v>
      </c>
      <c r="I963" s="2"/>
      <c r="J963" s="15">
        <f ca="1">-LN(K963) /NegExp_Labda</f>
        <v>8.4413408484075827</v>
      </c>
      <c r="K963" s="2">
        <f t="shared" ca="1" si="95"/>
        <v>0.18483935736762203</v>
      </c>
      <c r="L963" s="2"/>
      <c r="M963" s="17">
        <f ca="1">VLOOKUP(N963,$S$5:$T$105,2,TRUE)</f>
        <v>3</v>
      </c>
      <c r="N963" s="2">
        <f t="shared" ca="1" si="90"/>
        <v>0.24418750429974501</v>
      </c>
      <c r="O963" s="2"/>
      <c r="P963" s="31">
        <f t="shared" ca="1" si="91"/>
        <v>4.7033302655814397</v>
      </c>
      <c r="Q963" s="2"/>
      <c r="R963" s="2"/>
      <c r="S963" s="2"/>
      <c r="T963" s="2"/>
    </row>
    <row r="964" spans="1:20" x14ac:dyDescent="0.25">
      <c r="A964" s="32">
        <f ca="1">Uniform_A+B964*(Uniform_B-Uniform_A)</f>
        <v>9.9426168499626915</v>
      </c>
      <c r="B964" s="2">
        <f t="shared" ca="1" si="92"/>
        <v>0.99426168499626921</v>
      </c>
      <c r="C964" s="4"/>
      <c r="D964" s="5">
        <f ca="1">IF(E964&lt;(Driehoek_C-Driehoek_A)/(Driehoek_B-Driehoek_A),Driehoek_A+SQRT(E964*(Driehoek_B-Driehoek_A)*(Driehoek_C-Driehoek_A)),Driehoek_B-SQRT((1-E964)*(Driehoek_B-Driehoek_A)*(Driehoek_B-Driehoek_C)))</f>
        <v>5.1836903637541409</v>
      </c>
      <c r="E964" s="2">
        <f t="shared" ca="1" si="93"/>
        <v>0.58387945029419996</v>
      </c>
      <c r="F964" s="2"/>
      <c r="G964" s="15">
        <f ca="1">_xlfn.NORM.INV(H964,Normaal_Mu,Normaal_Sigma)</f>
        <v>3.3087823860361705</v>
      </c>
      <c r="H964" s="2">
        <f t="shared" ca="1" si="94"/>
        <v>0.19888550542934258</v>
      </c>
      <c r="I964" s="2"/>
      <c r="J964" s="15">
        <f ca="1">-LN(K964) /NegExp_Labda</f>
        <v>6.904041676072536</v>
      </c>
      <c r="K964" s="2">
        <f t="shared" ca="1" si="95"/>
        <v>0.25137527542540716</v>
      </c>
      <c r="L964" s="2"/>
      <c r="M964" s="17">
        <f ca="1">VLOOKUP(N964,$S$5:$T$105,2,TRUE)</f>
        <v>6</v>
      </c>
      <c r="N964" s="2">
        <f t="shared" ca="1" si="90"/>
        <v>0.66207928390209236</v>
      </c>
      <c r="O964" s="2"/>
      <c r="P964" s="31">
        <f t="shared" ca="1" si="91"/>
        <v>6.2678262551651072</v>
      </c>
      <c r="Q964" s="2"/>
      <c r="R964" s="2"/>
      <c r="S964" s="2"/>
      <c r="T964" s="2"/>
    </row>
    <row r="965" spans="1:20" x14ac:dyDescent="0.25">
      <c r="A965" s="32">
        <f ca="1">Uniform_A+B965*(Uniform_B-Uniform_A)</f>
        <v>4.2955377147595897</v>
      </c>
      <c r="B965" s="2">
        <f t="shared" ca="1" si="92"/>
        <v>0.42955377147595897</v>
      </c>
      <c r="C965" s="4"/>
      <c r="D965" s="5">
        <f ca="1">IF(E965&lt;(Driehoek_C-Driehoek_A)/(Driehoek_B-Driehoek_A),Driehoek_A+SQRT(E965*(Driehoek_B-Driehoek_A)*(Driehoek_C-Driehoek_A)),Driehoek_B-SQRT((1-E965)*(Driehoek_B-Driehoek_A)*(Driehoek_B-Driehoek_C)))</f>
        <v>3.6484301463126796</v>
      </c>
      <c r="E965" s="2">
        <f t="shared" ca="1" si="93"/>
        <v>0.19409442480517447</v>
      </c>
      <c r="F965" s="2"/>
      <c r="G965" s="15">
        <f ca="1">_xlfn.NORM.INV(H965,Normaal_Mu,Normaal_Sigma)</f>
        <v>3.5094144784283188</v>
      </c>
      <c r="H965" s="2">
        <f t="shared" ca="1" si="94"/>
        <v>0.22804737824242249</v>
      </c>
      <c r="I965" s="2"/>
      <c r="J965" s="15">
        <f ca="1">-LN(K965) /NegExp_Labda</f>
        <v>2.469733064225796</v>
      </c>
      <c r="K965" s="2">
        <f t="shared" ca="1" si="95"/>
        <v>0.61021335977620805</v>
      </c>
      <c r="L965" s="2"/>
      <c r="M965" s="17">
        <f ca="1">VLOOKUP(N965,$S$5:$T$105,2,TRUE)</f>
        <v>5</v>
      </c>
      <c r="N965" s="2">
        <f t="shared" ref="N965:N1028" ca="1" si="96">RAND()</f>
        <v>0.5917092567387976</v>
      </c>
      <c r="O965" s="2"/>
      <c r="P965" s="31">
        <f t="shared" ref="P965:P1003" ca="1" si="97">SUM(A965,D965,G965,J965,M965)/5</f>
        <v>3.784623080745277</v>
      </c>
      <c r="Q965" s="2"/>
      <c r="R965" s="2"/>
      <c r="S965" s="2"/>
      <c r="T965" s="2"/>
    </row>
    <row r="966" spans="1:20" x14ac:dyDescent="0.25">
      <c r="A966" s="32">
        <f ca="1">Uniform_A+B966*(Uniform_B-Uniform_A)</f>
        <v>3.2974922059609204</v>
      </c>
      <c r="B966" s="2">
        <f t="shared" ref="B966:B1029" ca="1" si="98">RAND()</f>
        <v>0.32974922059609202</v>
      </c>
      <c r="C966" s="4"/>
      <c r="D966" s="5">
        <f ca="1">IF(E966&lt;(Driehoek_C-Driehoek_A)/(Driehoek_B-Driehoek_A),Driehoek_A+SQRT(E966*(Driehoek_B-Driehoek_A)*(Driehoek_C-Driehoek_A)),Driehoek_B-SQRT((1-E966)*(Driehoek_B-Driehoek_A)*(Driehoek_B-Driehoek_C)))</f>
        <v>7.8278082731781256</v>
      </c>
      <c r="E966" s="2">
        <f t="shared" ref="E966:E1029" ca="1" si="99">RAND()</f>
        <v>0.96074190158772432</v>
      </c>
      <c r="F966" s="2"/>
      <c r="G966" s="15">
        <f ca="1">_xlfn.NORM.INV(H966,Normaal_Mu,Normaal_Sigma)</f>
        <v>4.0963817661963597</v>
      </c>
      <c r="H966" s="2">
        <f t="shared" ref="H966:H1029" ca="1" si="100">RAND()</f>
        <v>0.3257032506433819</v>
      </c>
      <c r="I966" s="2"/>
      <c r="J966" s="15">
        <f ca="1">-LN(K966) /NegExp_Labda</f>
        <v>6.0121590930729223</v>
      </c>
      <c r="K966" s="2">
        <f t="shared" ref="K966:K1029" ca="1" si="101">RAND()</f>
        <v>0.30046265209198442</v>
      </c>
      <c r="L966" s="2"/>
      <c r="M966" s="17">
        <f ca="1">VLOOKUP(N966,$S$5:$T$105,2,TRUE)</f>
        <v>3</v>
      </c>
      <c r="N966" s="2">
        <f t="shared" ca="1" si="96"/>
        <v>0.21451453349347416</v>
      </c>
      <c r="O966" s="2"/>
      <c r="P966" s="31">
        <f t="shared" ca="1" si="97"/>
        <v>4.8467682676816652</v>
      </c>
      <c r="Q966" s="2"/>
      <c r="R966" s="2"/>
      <c r="S966" s="2"/>
      <c r="T966" s="2"/>
    </row>
    <row r="967" spans="1:20" x14ac:dyDescent="0.25">
      <c r="A967" s="32">
        <f ca="1">Uniform_A+B967*(Uniform_B-Uniform_A)</f>
        <v>1.9221777697812081</v>
      </c>
      <c r="B967" s="2">
        <f t="shared" ca="1" si="98"/>
        <v>0.19221777697812081</v>
      </c>
      <c r="C967" s="4"/>
      <c r="D967" s="5">
        <f ca="1">IF(E967&lt;(Driehoek_C-Driehoek_A)/(Driehoek_B-Driehoek_A),Driehoek_A+SQRT(E967*(Driehoek_B-Driehoek_A)*(Driehoek_C-Driehoek_A)),Driehoek_B-SQRT((1-E967)*(Driehoek_B-Driehoek_A)*(Driehoek_B-Driehoek_C)))</f>
        <v>4.0311747424266802</v>
      </c>
      <c r="E967" s="2">
        <f t="shared" ca="1" si="99"/>
        <v>0.29459358742004083</v>
      </c>
      <c r="F967" s="2"/>
      <c r="G967" s="15">
        <f ca="1">_xlfn.NORM.INV(H967,Normaal_Mu,Normaal_Sigma)</f>
        <v>3.4868691275364876</v>
      </c>
      <c r="H967" s="2">
        <f t="shared" ca="1" si="100"/>
        <v>0.22465512763366402</v>
      </c>
      <c r="I967" s="2"/>
      <c r="J967" s="15">
        <f ca="1">-LN(K967) /NegExp_Labda</f>
        <v>7.22806416727075</v>
      </c>
      <c r="K967" s="2">
        <f t="shared" ca="1" si="101"/>
        <v>0.23560164773339276</v>
      </c>
      <c r="L967" s="2"/>
      <c r="M967" s="17">
        <f ca="1">VLOOKUP(N967,$S$5:$T$105,2,TRUE)</f>
        <v>2</v>
      </c>
      <c r="N967" s="2">
        <f t="shared" ca="1" si="96"/>
        <v>0.11380352354422874</v>
      </c>
      <c r="O967" s="2"/>
      <c r="P967" s="31">
        <f t="shared" ca="1" si="97"/>
        <v>3.7336571614030247</v>
      </c>
      <c r="Q967" s="2"/>
      <c r="R967" s="2"/>
      <c r="S967" s="2"/>
      <c r="T967" s="2"/>
    </row>
    <row r="968" spans="1:20" x14ac:dyDescent="0.25">
      <c r="A968" s="32">
        <f ca="1">Uniform_A+B968*(Uniform_B-Uniform_A)</f>
        <v>7.0045634852722429</v>
      </c>
      <c r="B968" s="2">
        <f t="shared" ca="1" si="98"/>
        <v>0.70045634852722427</v>
      </c>
      <c r="C968" s="4"/>
      <c r="D968" s="5">
        <f ca="1">IF(E968&lt;(Driehoek_C-Driehoek_A)/(Driehoek_B-Driehoek_A),Driehoek_A+SQRT(E968*(Driehoek_B-Driehoek_A)*(Driehoek_C-Driehoek_A)),Driehoek_B-SQRT((1-E968)*(Driehoek_B-Driehoek_A)*(Driehoek_B-Driehoek_C)))</f>
        <v>5.7065128807410685</v>
      </c>
      <c r="E968" s="2">
        <f t="shared" ca="1" si="99"/>
        <v>0.6900840741507287</v>
      </c>
      <c r="F968" s="2"/>
      <c r="G968" s="15">
        <f ca="1">_xlfn.NORM.INV(H968,Normaal_Mu,Normaal_Sigma)</f>
        <v>2.1273442397328464</v>
      </c>
      <c r="H968" s="2">
        <f t="shared" ca="1" si="100"/>
        <v>7.5454532143391706E-2</v>
      </c>
      <c r="I968" s="2"/>
      <c r="J968" s="15">
        <f ca="1">-LN(K968) /NegExp_Labda</f>
        <v>1.8883441166064385</v>
      </c>
      <c r="K968" s="2">
        <f t="shared" ca="1" si="101"/>
        <v>0.68545747060873463</v>
      </c>
      <c r="L968" s="2"/>
      <c r="M968" s="17">
        <f ca="1">VLOOKUP(N968,$S$5:$T$105,2,TRUE)</f>
        <v>5</v>
      </c>
      <c r="N968" s="2">
        <f t="shared" ca="1" si="96"/>
        <v>0.50848165938404588</v>
      </c>
      <c r="O968" s="2"/>
      <c r="P968" s="31">
        <f t="shared" ca="1" si="97"/>
        <v>4.3453529444705197</v>
      </c>
      <c r="Q968" s="2"/>
      <c r="R968" s="2"/>
      <c r="S968" s="2"/>
      <c r="T968" s="2"/>
    </row>
    <row r="969" spans="1:20" x14ac:dyDescent="0.25">
      <c r="A969" s="32">
        <f ca="1">Uniform_A+B969*(Uniform_B-Uniform_A)</f>
        <v>9.1242037557495426</v>
      </c>
      <c r="B969" s="2">
        <f t="shared" ca="1" si="98"/>
        <v>0.91242037557495426</v>
      </c>
      <c r="C969" s="4"/>
      <c r="D969" s="5">
        <f ca="1">IF(E969&lt;(Driehoek_C-Driehoek_A)/(Driehoek_B-Driehoek_A),Driehoek_A+SQRT(E969*(Driehoek_B-Driehoek_A)*(Driehoek_C-Driehoek_A)),Driehoek_B-SQRT((1-E969)*(Driehoek_B-Driehoek_A)*(Driehoek_B-Driehoek_C)))</f>
        <v>4.9747300483347869</v>
      </c>
      <c r="E969" s="2">
        <f t="shared" ca="1" si="99"/>
        <v>0.53706290903488951</v>
      </c>
      <c r="F969" s="2"/>
      <c r="G969" s="15">
        <f ca="1">_xlfn.NORM.INV(H969,Normaal_Mu,Normaal_Sigma)</f>
        <v>0.32173693886016963</v>
      </c>
      <c r="H969" s="2">
        <f t="shared" ca="1" si="100"/>
        <v>9.6643136466528778E-3</v>
      </c>
      <c r="I969" s="2"/>
      <c r="J969" s="15">
        <f ca="1">-LN(K969) /NegExp_Labda</f>
        <v>6.4065846932623289</v>
      </c>
      <c r="K969" s="2">
        <f t="shared" ca="1" si="101"/>
        <v>0.27767138338345143</v>
      </c>
      <c r="L969" s="2"/>
      <c r="M969" s="17">
        <f ca="1">VLOOKUP(N969,$S$5:$T$105,2,TRUE)</f>
        <v>1</v>
      </c>
      <c r="N969" s="2">
        <f t="shared" ca="1" si="96"/>
        <v>2.555233554533265E-2</v>
      </c>
      <c r="O969" s="2"/>
      <c r="P969" s="31">
        <f t="shared" ca="1" si="97"/>
        <v>4.3654510872413654</v>
      </c>
      <c r="Q969" s="2"/>
      <c r="R969" s="2"/>
      <c r="S969" s="2"/>
      <c r="T969" s="2"/>
    </row>
    <row r="970" spans="1:20" x14ac:dyDescent="0.25">
      <c r="A970" s="32">
        <f ca="1">Uniform_A+B970*(Uniform_B-Uniform_A)</f>
        <v>9.947119986071721</v>
      </c>
      <c r="B970" s="2">
        <f t="shared" ca="1" si="98"/>
        <v>0.99471199860717208</v>
      </c>
      <c r="C970" s="4"/>
      <c r="D970" s="5">
        <f ca="1">IF(E970&lt;(Driehoek_C-Driehoek_A)/(Driehoek_B-Driehoek_A),Driehoek_A+SQRT(E970*(Driehoek_B-Driehoek_A)*(Driehoek_C-Driehoek_A)),Driehoek_B-SQRT((1-E970)*(Driehoek_B-Driehoek_A)*(Driehoek_B-Driehoek_C)))</f>
        <v>6.0461071287193366</v>
      </c>
      <c r="E970" s="2">
        <f t="shared" ca="1" si="99"/>
        <v>0.7507004829999222</v>
      </c>
      <c r="F970" s="2"/>
      <c r="G970" s="15">
        <f ca="1">_xlfn.NORM.INV(H970,Normaal_Mu,Normaal_Sigma)</f>
        <v>3.201449301357691</v>
      </c>
      <c r="H970" s="2">
        <f t="shared" ca="1" si="100"/>
        <v>0.18425300707735903</v>
      </c>
      <c r="I970" s="2"/>
      <c r="J970" s="15">
        <f ca="1">-LN(K970) /NegExp_Labda</f>
        <v>0.10504599524466206</v>
      </c>
      <c r="K970" s="2">
        <f t="shared" ca="1" si="101"/>
        <v>0.97920995672772082</v>
      </c>
      <c r="L970" s="2"/>
      <c r="M970" s="17">
        <f ca="1">VLOOKUP(N970,$S$5:$T$105,2,TRUE)</f>
        <v>10</v>
      </c>
      <c r="N970" s="2">
        <f t="shared" ca="1" si="96"/>
        <v>0.97430264940661571</v>
      </c>
      <c r="O970" s="2"/>
      <c r="P970" s="31">
        <f t="shared" ca="1" si="97"/>
        <v>5.8599444822786824</v>
      </c>
      <c r="Q970" s="2"/>
      <c r="R970" s="2"/>
      <c r="S970" s="2"/>
      <c r="T970" s="2"/>
    </row>
    <row r="971" spans="1:20" x14ac:dyDescent="0.25">
      <c r="A971" s="32">
        <f ca="1">Uniform_A+B971*(Uniform_B-Uniform_A)</f>
        <v>7.893746796395682</v>
      </c>
      <c r="B971" s="2">
        <f t="shared" ca="1" si="98"/>
        <v>0.7893746796395682</v>
      </c>
      <c r="C971" s="4"/>
      <c r="D971" s="5">
        <f ca="1">IF(E971&lt;(Driehoek_C-Driehoek_A)/(Driehoek_B-Driehoek_A),Driehoek_A+SQRT(E971*(Driehoek_B-Driehoek_A)*(Driehoek_C-Driehoek_A)),Driehoek_B-SQRT((1-E971)*(Driehoek_B-Driehoek_A)*(Driehoek_B-Driehoek_C)))</f>
        <v>6.0770245700875432</v>
      </c>
      <c r="E971" s="2">
        <f t="shared" ca="1" si="99"/>
        <v>0.75589184674651688</v>
      </c>
      <c r="F971" s="2"/>
      <c r="G971" s="15">
        <f ca="1">_xlfn.NORM.INV(H971,Normaal_Mu,Normaal_Sigma)</f>
        <v>2.6226357581942543</v>
      </c>
      <c r="H971" s="2">
        <f t="shared" ca="1" si="100"/>
        <v>0.11728238939598312</v>
      </c>
      <c r="I971" s="2"/>
      <c r="J971" s="15">
        <f ca="1">-LN(K971) /NegExp_Labda</f>
        <v>5.5916871659858121</v>
      </c>
      <c r="K971" s="2">
        <f t="shared" ca="1" si="101"/>
        <v>0.3268227077676451</v>
      </c>
      <c r="L971" s="2"/>
      <c r="M971" s="17">
        <f ca="1">VLOOKUP(N971,$S$5:$T$105,2,TRUE)</f>
        <v>5</v>
      </c>
      <c r="N971" s="2">
        <f t="shared" ca="1" si="96"/>
        <v>0.47244478699997894</v>
      </c>
      <c r="O971" s="2"/>
      <c r="P971" s="31">
        <f t="shared" ca="1" si="97"/>
        <v>5.4370188581326584</v>
      </c>
      <c r="Q971" s="2"/>
      <c r="R971" s="2"/>
      <c r="S971" s="2"/>
      <c r="T971" s="2"/>
    </row>
    <row r="972" spans="1:20" x14ac:dyDescent="0.25">
      <c r="A972" s="32">
        <f ca="1">Uniform_A+B972*(Uniform_B-Uniform_A)</f>
        <v>8.2484921072212209</v>
      </c>
      <c r="B972" s="2">
        <f t="shared" ca="1" si="98"/>
        <v>0.82484921072212203</v>
      </c>
      <c r="C972" s="4"/>
      <c r="D972" s="5">
        <f ca="1">IF(E972&lt;(Driehoek_C-Driehoek_A)/(Driehoek_B-Driehoek_A),Driehoek_A+SQRT(E972*(Driehoek_B-Driehoek_A)*(Driehoek_C-Driehoek_A)),Driehoek_B-SQRT((1-E972)*(Driehoek_B-Driehoek_A)*(Driehoek_B-Driehoek_C)))</f>
        <v>5.8478749747516954</v>
      </c>
      <c r="E972" s="2">
        <f t="shared" ca="1" si="99"/>
        <v>0.71611736643438206</v>
      </c>
      <c r="F972" s="2"/>
      <c r="G972" s="15">
        <f ca="1">_xlfn.NORM.INV(H972,Normaal_Mu,Normaal_Sigma)</f>
        <v>6.5323676255864251</v>
      </c>
      <c r="H972" s="2">
        <f t="shared" ca="1" si="100"/>
        <v>0.77821653070436814</v>
      </c>
      <c r="I972" s="2"/>
      <c r="J972" s="15">
        <f ca="1">-LN(K972) /NegExp_Labda</f>
        <v>0.84956108002759712</v>
      </c>
      <c r="K972" s="2">
        <f t="shared" ca="1" si="101"/>
        <v>0.84373888011473541</v>
      </c>
      <c r="L972" s="2"/>
      <c r="M972" s="17">
        <f ca="1">VLOOKUP(N972,$S$5:$T$105,2,TRUE)</f>
        <v>2</v>
      </c>
      <c r="N972" s="2">
        <f t="shared" ca="1" si="96"/>
        <v>0.11288850981217169</v>
      </c>
      <c r="O972" s="2"/>
      <c r="P972" s="31">
        <f t="shared" ca="1" si="97"/>
        <v>4.6956591575173885</v>
      </c>
      <c r="Q972" s="2"/>
      <c r="R972" s="2"/>
      <c r="S972" s="2"/>
      <c r="T972" s="2"/>
    </row>
    <row r="973" spans="1:20" x14ac:dyDescent="0.25">
      <c r="A973" s="32">
        <f ca="1">Uniform_A+B973*(Uniform_B-Uniform_A)</f>
        <v>2.8133093091058123</v>
      </c>
      <c r="B973" s="2">
        <f t="shared" ca="1" si="98"/>
        <v>0.28133093091058126</v>
      </c>
      <c r="C973" s="4"/>
      <c r="D973" s="5">
        <f ca="1">IF(E973&lt;(Driehoek_C-Driehoek_A)/(Driehoek_B-Driehoek_A),Driehoek_A+SQRT(E973*(Driehoek_B-Driehoek_A)*(Driehoek_C-Driehoek_A)),Driehoek_B-SQRT((1-E973)*(Driehoek_B-Driehoek_A)*(Driehoek_B-Driehoek_C)))</f>
        <v>3.5365844220502254</v>
      </c>
      <c r="E973" s="2">
        <f t="shared" ca="1" si="99"/>
        <v>0.16864940614910184</v>
      </c>
      <c r="F973" s="2"/>
      <c r="G973" s="15">
        <f ca="1">_xlfn.NORM.INV(H973,Normaal_Mu,Normaal_Sigma)</f>
        <v>5.252317138886049</v>
      </c>
      <c r="H973" s="2">
        <f t="shared" ca="1" si="100"/>
        <v>0.55019679696973112</v>
      </c>
      <c r="I973" s="2"/>
      <c r="J973" s="15">
        <f ca="1">-LN(K973) /NegExp_Labda</f>
        <v>3.5257524560791751</v>
      </c>
      <c r="K973" s="2">
        <f t="shared" ca="1" si="101"/>
        <v>0.49403422085095483</v>
      </c>
      <c r="L973" s="2"/>
      <c r="M973" s="17">
        <f ca="1">VLOOKUP(N973,$S$5:$T$105,2,TRUE)</f>
        <v>5</v>
      </c>
      <c r="N973" s="2">
        <f t="shared" ca="1" si="96"/>
        <v>0.5681497195800983</v>
      </c>
      <c r="O973" s="2"/>
      <c r="P973" s="31">
        <f t="shared" ca="1" si="97"/>
        <v>4.0255926652242522</v>
      </c>
      <c r="Q973" s="2"/>
      <c r="R973" s="2"/>
      <c r="S973" s="2"/>
      <c r="T973" s="2"/>
    </row>
    <row r="974" spans="1:20" x14ac:dyDescent="0.25">
      <c r="A974" s="32">
        <f ca="1">Uniform_A+B974*(Uniform_B-Uniform_A)</f>
        <v>5.1029749700855973</v>
      </c>
      <c r="B974" s="2">
        <f t="shared" ca="1" si="98"/>
        <v>0.51029749700855975</v>
      </c>
      <c r="C974" s="4"/>
      <c r="D974" s="5">
        <f ca="1">IF(E974&lt;(Driehoek_C-Driehoek_A)/(Driehoek_B-Driehoek_A),Driehoek_A+SQRT(E974*(Driehoek_B-Driehoek_A)*(Driehoek_C-Driehoek_A)),Driehoek_B-SQRT((1-E974)*(Driehoek_B-Driehoek_A)*(Driehoek_B-Driehoek_C)))</f>
        <v>4.1873044234529537</v>
      </c>
      <c r="E974" s="2">
        <f t="shared" ca="1" si="99"/>
        <v>0.33822746535669979</v>
      </c>
      <c r="F974" s="2"/>
      <c r="G974" s="15">
        <f ca="1">_xlfn.NORM.INV(H974,Normaal_Mu,Normaal_Sigma)</f>
        <v>5.7809025619969772</v>
      </c>
      <c r="H974" s="2">
        <f t="shared" ca="1" si="100"/>
        <v>0.65189856292677517</v>
      </c>
      <c r="I974" s="2"/>
      <c r="J974" s="15">
        <f ca="1">-LN(K974) /NegExp_Labda</f>
        <v>0.21397780947098963</v>
      </c>
      <c r="K974" s="2">
        <f t="shared" ca="1" si="101"/>
        <v>0.95810724367643052</v>
      </c>
      <c r="L974" s="2"/>
      <c r="M974" s="17">
        <f ca="1">VLOOKUP(N974,$S$5:$T$105,2,TRUE)</f>
        <v>3</v>
      </c>
      <c r="N974" s="2">
        <f t="shared" ca="1" si="96"/>
        <v>0.1758889523756747</v>
      </c>
      <c r="O974" s="2"/>
      <c r="P974" s="31">
        <f t="shared" ca="1" si="97"/>
        <v>3.6570319530013036</v>
      </c>
      <c r="Q974" s="2"/>
      <c r="R974" s="2"/>
      <c r="S974" s="2"/>
      <c r="T974" s="2"/>
    </row>
    <row r="975" spans="1:20" x14ac:dyDescent="0.25">
      <c r="A975" s="32">
        <f ca="1">Uniform_A+B975*(Uniform_B-Uniform_A)</f>
        <v>9.3449454603383248</v>
      </c>
      <c r="B975" s="2">
        <f t="shared" ca="1" si="98"/>
        <v>0.93449454603383242</v>
      </c>
      <c r="C975" s="4"/>
      <c r="D975" s="5">
        <f ca="1">IF(E975&lt;(Driehoek_C-Driehoek_A)/(Driehoek_B-Driehoek_A),Driehoek_A+SQRT(E975*(Driehoek_B-Driehoek_A)*(Driehoek_C-Driehoek_A)),Driehoek_B-SQRT((1-E975)*(Driehoek_B-Driehoek_A)*(Driehoek_B-Driehoek_C)))</f>
        <v>3.7554183837730637</v>
      </c>
      <c r="E975" s="2">
        <f t="shared" ca="1" si="99"/>
        <v>0.2201066930063168</v>
      </c>
      <c r="F975" s="2"/>
      <c r="G975" s="15">
        <f ca="1">_xlfn.NORM.INV(H975,Normaal_Mu,Normaal_Sigma)</f>
        <v>5.4008913707826753</v>
      </c>
      <c r="H975" s="2">
        <f t="shared" ca="1" si="100"/>
        <v>0.5794339836821637</v>
      </c>
      <c r="I975" s="2"/>
      <c r="J975" s="15">
        <f ca="1">-LN(K975) /NegExp_Labda</f>
        <v>3.7627888371406346</v>
      </c>
      <c r="K975" s="2">
        <f t="shared" ca="1" si="101"/>
        <v>0.47115989279388015</v>
      </c>
      <c r="L975" s="2"/>
      <c r="M975" s="17">
        <f ca="1">VLOOKUP(N975,$S$5:$T$105,2,TRUE)</f>
        <v>1</v>
      </c>
      <c r="N975" s="2">
        <f t="shared" ca="1" si="96"/>
        <v>3.9206530722031396E-2</v>
      </c>
      <c r="O975" s="2"/>
      <c r="P975" s="31">
        <f t="shared" ca="1" si="97"/>
        <v>4.6528088104069401</v>
      </c>
      <c r="Q975" s="2"/>
      <c r="R975" s="2"/>
      <c r="S975" s="2"/>
      <c r="T975" s="2"/>
    </row>
    <row r="976" spans="1:20" x14ac:dyDescent="0.25">
      <c r="A976" s="32">
        <f ca="1">Uniform_A+B976*(Uniform_B-Uniform_A)</f>
        <v>3.2899214214640118</v>
      </c>
      <c r="B976" s="2">
        <f t="shared" ca="1" si="98"/>
        <v>0.32899214214640116</v>
      </c>
      <c r="C976" s="4"/>
      <c r="D976" s="5">
        <f ca="1">IF(E976&lt;(Driehoek_C-Driehoek_A)/(Driehoek_B-Driehoek_A),Driehoek_A+SQRT(E976*(Driehoek_B-Driehoek_A)*(Driehoek_C-Driehoek_A)),Driehoek_B-SQRT((1-E976)*(Driehoek_B-Driehoek_A)*(Driehoek_B-Driehoek_C)))</f>
        <v>4.3591221280674164</v>
      </c>
      <c r="E976" s="2">
        <f t="shared" ca="1" si="99"/>
        <v>0.38463578793732833</v>
      </c>
      <c r="F976" s="2"/>
      <c r="G976" s="15">
        <f ca="1">_xlfn.NORM.INV(H976,Normaal_Mu,Normaal_Sigma)</f>
        <v>5.0225226608996802</v>
      </c>
      <c r="H976" s="2">
        <f t="shared" ca="1" si="100"/>
        <v>0.50449252589461469</v>
      </c>
      <c r="I976" s="2"/>
      <c r="J976" s="15">
        <f ca="1">-LN(K976) /NegExp_Labda</f>
        <v>13.0604870854557</v>
      </c>
      <c r="K976" s="2">
        <f t="shared" ca="1" si="101"/>
        <v>7.3380472786211182E-2</v>
      </c>
      <c r="L976" s="2"/>
      <c r="M976" s="17">
        <f ca="1">VLOOKUP(N976,$S$5:$T$105,2,TRUE)</f>
        <v>6</v>
      </c>
      <c r="N976" s="2">
        <f t="shared" ca="1" si="96"/>
        <v>0.68223281532222679</v>
      </c>
      <c r="O976" s="2"/>
      <c r="P976" s="31">
        <f t="shared" ca="1" si="97"/>
        <v>6.3464106591773612</v>
      </c>
      <c r="Q976" s="2"/>
      <c r="R976" s="2"/>
      <c r="S976" s="2"/>
      <c r="T976" s="2"/>
    </row>
    <row r="977" spans="1:20" x14ac:dyDescent="0.25">
      <c r="A977" s="32">
        <f ca="1">Uniform_A+B977*(Uniform_B-Uniform_A)</f>
        <v>4.5144405364910298</v>
      </c>
      <c r="B977" s="2">
        <f t="shared" ca="1" si="98"/>
        <v>0.45144405364910301</v>
      </c>
      <c r="C977" s="4"/>
      <c r="D977" s="5">
        <f ca="1">IF(E977&lt;(Driehoek_C-Driehoek_A)/(Driehoek_B-Driehoek_A),Driehoek_A+SQRT(E977*(Driehoek_B-Driehoek_A)*(Driehoek_C-Driehoek_A)),Driehoek_B-SQRT((1-E977)*(Driehoek_B-Driehoek_A)*(Driehoek_B-Driehoek_C)))</f>
        <v>4.7701620806989862</v>
      </c>
      <c r="E977" s="2">
        <f t="shared" ca="1" si="99"/>
        <v>0.48881346218409349</v>
      </c>
      <c r="F977" s="2"/>
      <c r="G977" s="15">
        <f ca="1">_xlfn.NORM.INV(H977,Normaal_Mu,Normaal_Sigma)</f>
        <v>6.88333709596382</v>
      </c>
      <c r="H977" s="2">
        <f t="shared" ca="1" si="100"/>
        <v>0.82681881870528684</v>
      </c>
      <c r="I977" s="2"/>
      <c r="J977" s="15">
        <f ca="1">-LN(K977) /NegExp_Labda</f>
        <v>2.4859981324052671</v>
      </c>
      <c r="K977" s="2">
        <f t="shared" ca="1" si="101"/>
        <v>0.60823155256662897</v>
      </c>
      <c r="L977" s="2"/>
      <c r="M977" s="17">
        <f ca="1">VLOOKUP(N977,$S$5:$T$105,2,TRUE)</f>
        <v>5</v>
      </c>
      <c r="N977" s="2">
        <f t="shared" ca="1" si="96"/>
        <v>0.54580648534925857</v>
      </c>
      <c r="O977" s="2"/>
      <c r="P977" s="31">
        <f t="shared" ca="1" si="97"/>
        <v>4.7307875691118202</v>
      </c>
      <c r="Q977" s="2"/>
      <c r="R977" s="2"/>
      <c r="S977" s="2"/>
      <c r="T977" s="2"/>
    </row>
    <row r="978" spans="1:20" x14ac:dyDescent="0.25">
      <c r="A978" s="32">
        <f ca="1">Uniform_A+B978*(Uniform_B-Uniform_A)</f>
        <v>4.9639028041761781</v>
      </c>
      <c r="B978" s="2">
        <f t="shared" ca="1" si="98"/>
        <v>0.49639028041761779</v>
      </c>
      <c r="C978" s="4"/>
      <c r="D978" s="5">
        <f ca="1">IF(E978&lt;(Driehoek_C-Driehoek_A)/(Driehoek_B-Driehoek_A),Driehoek_A+SQRT(E978*(Driehoek_B-Driehoek_A)*(Driehoek_C-Driehoek_A)),Driehoek_B-SQRT((1-E978)*(Driehoek_B-Driehoek_A)*(Driehoek_B-Driehoek_C)))</f>
        <v>3.425087171552553</v>
      </c>
      <c r="E978" s="2">
        <f t="shared" ca="1" si="99"/>
        <v>0.14506238903740398</v>
      </c>
      <c r="F978" s="2"/>
      <c r="G978" s="15">
        <f ca="1">_xlfn.NORM.INV(H978,Normaal_Mu,Normaal_Sigma)</f>
        <v>5.4988201634840914</v>
      </c>
      <c r="H978" s="2">
        <f t="shared" ca="1" si="100"/>
        <v>0.5984782062932229</v>
      </c>
      <c r="I978" s="2"/>
      <c r="J978" s="15">
        <f ca="1">-LN(K978) /NegExp_Labda</f>
        <v>1.2892485850681392</v>
      </c>
      <c r="K978" s="2">
        <f t="shared" ca="1" si="101"/>
        <v>0.77271134875062542</v>
      </c>
      <c r="L978" s="2"/>
      <c r="M978" s="17">
        <f ca="1">VLOOKUP(N978,$S$5:$T$105,2,TRUE)</f>
        <v>6</v>
      </c>
      <c r="N978" s="2">
        <f t="shared" ca="1" si="96"/>
        <v>0.64675626898676952</v>
      </c>
      <c r="O978" s="2"/>
      <c r="P978" s="31">
        <f t="shared" ca="1" si="97"/>
        <v>4.2354117448561919</v>
      </c>
      <c r="Q978" s="2"/>
      <c r="R978" s="2"/>
      <c r="S978" s="2"/>
      <c r="T978" s="2"/>
    </row>
    <row r="979" spans="1:20" x14ac:dyDescent="0.25">
      <c r="A979" s="32">
        <f ca="1">Uniform_A+B979*(Uniform_B-Uniform_A)</f>
        <v>4.0143407400044415</v>
      </c>
      <c r="B979" s="2">
        <f t="shared" ca="1" si="98"/>
        <v>0.40143407400044417</v>
      </c>
      <c r="C979" s="4"/>
      <c r="D979" s="5">
        <f ca="1">IF(E979&lt;(Driehoek_C-Driehoek_A)/(Driehoek_B-Driehoek_A),Driehoek_A+SQRT(E979*(Driehoek_B-Driehoek_A)*(Driehoek_C-Driehoek_A)),Driehoek_B-SQRT((1-E979)*(Driehoek_B-Driehoek_A)*(Driehoek_B-Driehoek_C)))</f>
        <v>6.4164648063346217</v>
      </c>
      <c r="E979" s="2">
        <f t="shared" ca="1" si="99"/>
        <v>0.80929559723121125</v>
      </c>
      <c r="F979" s="2"/>
      <c r="G979" s="15">
        <f ca="1">_xlfn.NORM.INV(H979,Normaal_Mu,Normaal_Sigma)</f>
        <v>7.6915503861035424</v>
      </c>
      <c r="H979" s="2">
        <f t="shared" ca="1" si="100"/>
        <v>0.91081248600265308</v>
      </c>
      <c r="I979" s="2"/>
      <c r="J979" s="15">
        <f ca="1">-LN(K979) /NegExp_Labda</f>
        <v>7.1632522505747493</v>
      </c>
      <c r="K979" s="2">
        <f t="shared" ca="1" si="101"/>
        <v>0.23867548570008323</v>
      </c>
      <c r="L979" s="2"/>
      <c r="M979" s="17">
        <f ca="1">VLOOKUP(N979,$S$5:$T$105,2,TRUE)</f>
        <v>2</v>
      </c>
      <c r="N979" s="2">
        <f t="shared" ca="1" si="96"/>
        <v>4.8887714941746374E-2</v>
      </c>
      <c r="O979" s="2"/>
      <c r="P979" s="31">
        <f t="shared" ca="1" si="97"/>
        <v>5.4571216366034712</v>
      </c>
      <c r="Q979" s="2"/>
      <c r="R979" s="2"/>
      <c r="S979" s="2"/>
      <c r="T979" s="2"/>
    </row>
    <row r="980" spans="1:20" x14ac:dyDescent="0.25">
      <c r="A980" s="32">
        <f ca="1">Uniform_A+B980*(Uniform_B-Uniform_A)</f>
        <v>8.1418127330803554</v>
      </c>
      <c r="B980" s="2">
        <f t="shared" ca="1" si="98"/>
        <v>0.81418127330803558</v>
      </c>
      <c r="C980" s="4"/>
      <c r="D980" s="5">
        <f ca="1">IF(E980&lt;(Driehoek_C-Driehoek_A)/(Driehoek_B-Driehoek_A),Driehoek_A+SQRT(E980*(Driehoek_B-Driehoek_A)*(Driehoek_C-Driehoek_A)),Driehoek_B-SQRT((1-E980)*(Driehoek_B-Driehoek_A)*(Driehoek_B-Driehoek_C)))</f>
        <v>4.9779764685606205</v>
      </c>
      <c r="E980" s="2">
        <f t="shared" ca="1" si="99"/>
        <v>0.53780933464422565</v>
      </c>
      <c r="F980" s="2"/>
      <c r="G980" s="15">
        <f ca="1">_xlfn.NORM.INV(H980,Normaal_Mu,Normaal_Sigma)</f>
        <v>1.2100870651005913</v>
      </c>
      <c r="H980" s="2">
        <f t="shared" ca="1" si="100"/>
        <v>2.9049084607293385E-2</v>
      </c>
      <c r="I980" s="2"/>
      <c r="J980" s="15">
        <f ca="1">-LN(K980) /NegExp_Labda</f>
        <v>4.0162385590939698</v>
      </c>
      <c r="K980" s="2">
        <f t="shared" ca="1" si="101"/>
        <v>0.4478720402449623</v>
      </c>
      <c r="L980" s="2"/>
      <c r="M980" s="17">
        <f ca="1">VLOOKUP(N980,$S$5:$T$105,2,TRUE)</f>
        <v>4</v>
      </c>
      <c r="N980" s="2">
        <f t="shared" ca="1" si="96"/>
        <v>0.34456623944495435</v>
      </c>
      <c r="O980" s="2"/>
      <c r="P980" s="31">
        <f t="shared" ca="1" si="97"/>
        <v>4.4692229651671074</v>
      </c>
      <c r="Q980" s="2"/>
      <c r="R980" s="2"/>
      <c r="S980" s="2"/>
      <c r="T980" s="2"/>
    </row>
    <row r="981" spans="1:20" x14ac:dyDescent="0.25">
      <c r="A981" s="32">
        <f ca="1">Uniform_A+B981*(Uniform_B-Uniform_A)</f>
        <v>7.595449879913744</v>
      </c>
      <c r="B981" s="2">
        <f t="shared" ca="1" si="98"/>
        <v>0.75954498799137438</v>
      </c>
      <c r="C981" s="4"/>
      <c r="D981" s="5">
        <f ca="1">IF(E981&lt;(Driehoek_C-Driehoek_A)/(Driehoek_B-Driehoek_A),Driehoek_A+SQRT(E981*(Driehoek_B-Driehoek_A)*(Driehoek_C-Driehoek_A)),Driehoek_B-SQRT((1-E981)*(Driehoek_B-Driehoek_A)*(Driehoek_B-Driehoek_C)))</f>
        <v>3.2407123127763944</v>
      </c>
      <c r="E981" s="2">
        <f t="shared" ca="1" si="99"/>
        <v>0.10995478879106779</v>
      </c>
      <c r="F981" s="2"/>
      <c r="G981" s="15">
        <f ca="1">_xlfn.NORM.INV(H981,Normaal_Mu,Normaal_Sigma)</f>
        <v>6.7528848010067648</v>
      </c>
      <c r="H981" s="2">
        <f t="shared" ca="1" si="100"/>
        <v>0.80960521175045519</v>
      </c>
      <c r="I981" s="2"/>
      <c r="J981" s="15">
        <f ca="1">-LN(K981) /NegExp_Labda</f>
        <v>2.7283046446803607</v>
      </c>
      <c r="K981" s="2">
        <f t="shared" ca="1" si="101"/>
        <v>0.57945867574428711</v>
      </c>
      <c r="L981" s="2"/>
      <c r="M981" s="17">
        <f ca="1">VLOOKUP(N981,$S$5:$T$105,2,TRUE)</f>
        <v>2</v>
      </c>
      <c r="N981" s="2">
        <f t="shared" ca="1" si="96"/>
        <v>8.4698198198286501E-2</v>
      </c>
      <c r="O981" s="2"/>
      <c r="P981" s="31">
        <f t="shared" ca="1" si="97"/>
        <v>4.463470327675453</v>
      </c>
      <c r="Q981" s="2"/>
      <c r="R981" s="2"/>
      <c r="S981" s="2"/>
      <c r="T981" s="2"/>
    </row>
    <row r="982" spans="1:20" x14ac:dyDescent="0.25">
      <c r="A982" s="32">
        <f ca="1">Uniform_A+B982*(Uniform_B-Uniform_A)</f>
        <v>0.67659436968225406</v>
      </c>
      <c r="B982" s="2">
        <f t="shared" ca="1" si="98"/>
        <v>6.7659436968225406E-2</v>
      </c>
      <c r="C982" s="4"/>
      <c r="D982" s="5">
        <f ca="1">IF(E982&lt;(Driehoek_C-Driehoek_A)/(Driehoek_B-Driehoek_A),Driehoek_A+SQRT(E982*(Driehoek_B-Driehoek_A)*(Driehoek_C-Driehoek_A)),Driehoek_B-SQRT((1-E982)*(Driehoek_B-Driehoek_A)*(Driehoek_B-Driehoek_C)))</f>
        <v>2.8042416604735783</v>
      </c>
      <c r="E982" s="2">
        <f t="shared" ca="1" si="99"/>
        <v>4.6200332031521296E-2</v>
      </c>
      <c r="F982" s="2"/>
      <c r="G982" s="15">
        <f ca="1">_xlfn.NORM.INV(H982,Normaal_Mu,Normaal_Sigma)</f>
        <v>4.7504117889761233</v>
      </c>
      <c r="H982" s="2">
        <f t="shared" ca="1" si="100"/>
        <v>0.45034327701601462</v>
      </c>
      <c r="I982" s="2"/>
      <c r="J982" s="15">
        <f ca="1">-LN(K982) /NegExp_Labda</f>
        <v>1.20976862013247</v>
      </c>
      <c r="K982" s="2">
        <f t="shared" ca="1" si="101"/>
        <v>0.78509250763130101</v>
      </c>
      <c r="L982" s="2"/>
      <c r="M982" s="17">
        <f ca="1">VLOOKUP(N982,$S$5:$T$105,2,TRUE)</f>
        <v>0</v>
      </c>
      <c r="N982" s="2">
        <f t="shared" ca="1" si="96"/>
        <v>3.8059042361676676E-3</v>
      </c>
      <c r="O982" s="2"/>
      <c r="P982" s="31">
        <f t="shared" ca="1" si="97"/>
        <v>1.8882032878528849</v>
      </c>
      <c r="Q982" s="2"/>
      <c r="R982" s="2"/>
      <c r="S982" s="2"/>
      <c r="T982" s="2"/>
    </row>
    <row r="983" spans="1:20" x14ac:dyDescent="0.25">
      <c r="A983" s="32">
        <f ca="1">Uniform_A+B983*(Uniform_B-Uniform_A)</f>
        <v>0.51546349110943135</v>
      </c>
      <c r="B983" s="2">
        <f t="shared" ca="1" si="98"/>
        <v>5.1546349110943135E-2</v>
      </c>
      <c r="C983" s="4"/>
      <c r="D983" s="5">
        <f ca="1">IF(E983&lt;(Driehoek_C-Driehoek_A)/(Driehoek_B-Driehoek_A),Driehoek_A+SQRT(E983*(Driehoek_B-Driehoek_A)*(Driehoek_C-Driehoek_A)),Driehoek_B-SQRT((1-E983)*(Driehoek_B-Driehoek_A)*(Driehoek_B-Driehoek_C)))</f>
        <v>3.1754585338207635</v>
      </c>
      <c r="E983" s="2">
        <f t="shared" ca="1" si="99"/>
        <v>9.8693054623718468E-2</v>
      </c>
      <c r="F983" s="2"/>
      <c r="G983" s="15">
        <f ca="1">_xlfn.NORM.INV(H983,Normaal_Mu,Normaal_Sigma)</f>
        <v>9.6773519404586477</v>
      </c>
      <c r="H983" s="2">
        <f t="shared" ca="1" si="100"/>
        <v>0.99032389514371211</v>
      </c>
      <c r="I983" s="2"/>
      <c r="J983" s="15">
        <f ca="1">-LN(K983) /NegExp_Labda</f>
        <v>0.87165184471334933</v>
      </c>
      <c r="K983" s="2">
        <f t="shared" ca="1" si="101"/>
        <v>0.84001933551230412</v>
      </c>
      <c r="L983" s="2"/>
      <c r="M983" s="17">
        <f ca="1">VLOOKUP(N983,$S$5:$T$105,2,TRUE)</f>
        <v>5</v>
      </c>
      <c r="N983" s="2">
        <f t="shared" ca="1" si="96"/>
        <v>0.48532232105177464</v>
      </c>
      <c r="O983" s="2"/>
      <c r="P983" s="31">
        <f t="shared" ca="1" si="97"/>
        <v>3.8479851620204384</v>
      </c>
      <c r="Q983" s="2"/>
      <c r="R983" s="2"/>
      <c r="S983" s="2"/>
      <c r="T983" s="2"/>
    </row>
    <row r="984" spans="1:20" x14ac:dyDescent="0.25">
      <c r="A984" s="32">
        <f ca="1">Uniform_A+B984*(Uniform_B-Uniform_A)</f>
        <v>6.2958750287722083</v>
      </c>
      <c r="B984" s="2">
        <f t="shared" ca="1" si="98"/>
        <v>0.62958750287722087</v>
      </c>
      <c r="C984" s="4"/>
      <c r="D984" s="5">
        <f ca="1">IF(E984&lt;(Driehoek_C-Driehoek_A)/(Driehoek_B-Driehoek_A),Driehoek_A+SQRT(E984*(Driehoek_B-Driehoek_A)*(Driehoek_C-Driehoek_A)),Driehoek_B-SQRT((1-E984)*(Driehoek_B-Driehoek_A)*(Driehoek_B-Driehoek_C)))</f>
        <v>5.9934730597711816</v>
      </c>
      <c r="E984" s="2">
        <f t="shared" ca="1" si="99"/>
        <v>0.74173702164795252</v>
      </c>
      <c r="F984" s="2"/>
      <c r="G984" s="15">
        <f ca="1">_xlfn.NORM.INV(H984,Normaal_Mu,Normaal_Sigma)</f>
        <v>3.4152072020969682</v>
      </c>
      <c r="H984" s="2">
        <f t="shared" ca="1" si="100"/>
        <v>0.21406478923835515</v>
      </c>
      <c r="I984" s="2"/>
      <c r="J984" s="15">
        <f ca="1">-LN(K984) /NegExp_Labda</f>
        <v>3.5348004904269437</v>
      </c>
      <c r="K984" s="2">
        <f t="shared" ca="1" si="101"/>
        <v>0.49314102154465356</v>
      </c>
      <c r="L984" s="2"/>
      <c r="M984" s="17">
        <f ca="1">VLOOKUP(N984,$S$5:$T$105,2,TRUE)</f>
        <v>3</v>
      </c>
      <c r="N984" s="2">
        <f t="shared" ca="1" si="96"/>
        <v>0.14424968174897312</v>
      </c>
      <c r="O984" s="2"/>
      <c r="P984" s="31">
        <f t="shared" ca="1" si="97"/>
        <v>4.4478711562134601</v>
      </c>
      <c r="Q984" s="2"/>
      <c r="R984" s="2"/>
      <c r="S984" s="2"/>
      <c r="T984" s="2"/>
    </row>
    <row r="985" spans="1:20" x14ac:dyDescent="0.25">
      <c r="A985" s="32">
        <f ca="1">Uniform_A+B985*(Uniform_B-Uniform_A)</f>
        <v>1.2477458759465843</v>
      </c>
      <c r="B985" s="2">
        <f t="shared" ca="1" si="98"/>
        <v>0.12477458759465843</v>
      </c>
      <c r="C985" s="4"/>
      <c r="D985" s="5">
        <f ca="1">IF(E985&lt;(Driehoek_C-Driehoek_A)/(Driehoek_B-Driehoek_A),Driehoek_A+SQRT(E985*(Driehoek_B-Driehoek_A)*(Driehoek_C-Driehoek_A)),Driehoek_B-SQRT((1-E985)*(Driehoek_B-Driehoek_A)*(Driehoek_B-Driehoek_C)))</f>
        <v>4.1117547502657192</v>
      </c>
      <c r="E985" s="2">
        <f t="shared" ca="1" si="99"/>
        <v>0.31728738224143538</v>
      </c>
      <c r="F985" s="2"/>
      <c r="G985" s="15">
        <f ca="1">_xlfn.NORM.INV(H985,Normaal_Mu,Normaal_Sigma)</f>
        <v>4.0941129574737447</v>
      </c>
      <c r="H985" s="2">
        <f t="shared" ca="1" si="100"/>
        <v>0.32529470556570605</v>
      </c>
      <c r="I985" s="2"/>
      <c r="J985" s="15">
        <f ca="1">-LN(K985) /NegExp_Labda</f>
        <v>8.6967179778248269</v>
      </c>
      <c r="K985" s="2">
        <f t="shared" ca="1" si="101"/>
        <v>0.17563565080763088</v>
      </c>
      <c r="L985" s="2"/>
      <c r="M985" s="17">
        <f ca="1">VLOOKUP(N985,$S$5:$T$105,2,TRUE)</f>
        <v>10</v>
      </c>
      <c r="N985" s="2">
        <f t="shared" ca="1" si="96"/>
        <v>0.9774936810571756</v>
      </c>
      <c r="O985" s="2"/>
      <c r="P985" s="31">
        <f t="shared" ca="1" si="97"/>
        <v>5.6300663123021746</v>
      </c>
      <c r="Q985" s="2"/>
      <c r="R985" s="2"/>
      <c r="S985" s="2"/>
      <c r="T985" s="2"/>
    </row>
    <row r="986" spans="1:20" x14ac:dyDescent="0.25">
      <c r="A986" s="32">
        <f ca="1">Uniform_A+B986*(Uniform_B-Uniform_A)</f>
        <v>9.5422620095222239</v>
      </c>
      <c r="B986" s="2">
        <f t="shared" ca="1" si="98"/>
        <v>0.95422620095222244</v>
      </c>
      <c r="C986" s="4"/>
      <c r="D986" s="5">
        <f ca="1">IF(E986&lt;(Driehoek_C-Driehoek_A)/(Driehoek_B-Driehoek_A),Driehoek_A+SQRT(E986*(Driehoek_B-Driehoek_A)*(Driehoek_C-Driehoek_A)),Driehoek_B-SQRT((1-E986)*(Driehoek_B-Driehoek_A)*(Driehoek_B-Driehoek_C)))</f>
        <v>2.9030081018560647</v>
      </c>
      <c r="E986" s="2">
        <f t="shared" ca="1" si="99"/>
        <v>5.8244545144120918E-2</v>
      </c>
      <c r="F986" s="2"/>
      <c r="G986" s="15">
        <f ca="1">_xlfn.NORM.INV(H986,Normaal_Mu,Normaal_Sigma)</f>
        <v>3.633522809641514</v>
      </c>
      <c r="H986" s="2">
        <f t="shared" ca="1" si="100"/>
        <v>0.247228044148598</v>
      </c>
      <c r="I986" s="2"/>
      <c r="J986" s="15">
        <f ca="1">-LN(K986) /NegExp_Labda</f>
        <v>4.4948671408051455</v>
      </c>
      <c r="K986" s="2">
        <f t="shared" ca="1" si="101"/>
        <v>0.40698724700886091</v>
      </c>
      <c r="L986" s="2"/>
      <c r="M986" s="17">
        <f ca="1">VLOOKUP(N986,$S$5:$T$105,2,TRUE)</f>
        <v>7</v>
      </c>
      <c r="N986" s="2">
        <f t="shared" ca="1" si="96"/>
        <v>0.76793328724125309</v>
      </c>
      <c r="O986" s="2"/>
      <c r="P986" s="31">
        <f t="shared" ca="1" si="97"/>
        <v>5.5147320123649894</v>
      </c>
      <c r="Q986" s="2"/>
      <c r="R986" s="2"/>
      <c r="S986" s="2"/>
      <c r="T986" s="2"/>
    </row>
    <row r="987" spans="1:20" x14ac:dyDescent="0.25">
      <c r="A987" s="32">
        <f ca="1">Uniform_A+B987*(Uniform_B-Uniform_A)</f>
        <v>3.9084072193331187</v>
      </c>
      <c r="B987" s="2">
        <f t="shared" ca="1" si="98"/>
        <v>0.39084072193331187</v>
      </c>
      <c r="C987" s="4"/>
      <c r="D987" s="5">
        <f ca="1">IF(E987&lt;(Driehoek_C-Driehoek_A)/(Driehoek_B-Driehoek_A),Driehoek_A+SQRT(E987*(Driehoek_B-Driehoek_A)*(Driehoek_C-Driehoek_A)),Driehoek_B-SQRT((1-E987)*(Driehoek_B-Driehoek_A)*(Driehoek_B-Driehoek_C)))</f>
        <v>4.6911990255891958</v>
      </c>
      <c r="E987" s="2">
        <f t="shared" ca="1" si="99"/>
        <v>0.46954954751190014</v>
      </c>
      <c r="F987" s="2"/>
      <c r="G987" s="15">
        <f ca="1">_xlfn.NORM.INV(H987,Normaal_Mu,Normaal_Sigma)</f>
        <v>3.7819062230534755</v>
      </c>
      <c r="H987" s="2">
        <f t="shared" ca="1" si="100"/>
        <v>0.27124668005167341</v>
      </c>
      <c r="I987" s="2"/>
      <c r="J987" s="15">
        <f ca="1">-LN(K987) /NegExp_Labda</f>
        <v>7.9736509655680319</v>
      </c>
      <c r="K987" s="2">
        <f t="shared" ca="1" si="101"/>
        <v>0.20296328200694613</v>
      </c>
      <c r="L987" s="2"/>
      <c r="M987" s="17">
        <f ca="1">VLOOKUP(N987,$S$5:$T$105,2,TRUE)</f>
        <v>6</v>
      </c>
      <c r="N987" s="2">
        <f t="shared" ca="1" si="96"/>
        <v>0.74012011747514883</v>
      </c>
      <c r="O987" s="2"/>
      <c r="P987" s="31">
        <f t="shared" ca="1" si="97"/>
        <v>5.2710326867087645</v>
      </c>
      <c r="Q987" s="2"/>
      <c r="R987" s="2"/>
      <c r="S987" s="2"/>
      <c r="T987" s="2"/>
    </row>
    <row r="988" spans="1:20" x14ac:dyDescent="0.25">
      <c r="A988" s="32">
        <f ca="1">Uniform_A+B988*(Uniform_B-Uniform_A)</f>
        <v>6.2376546164113478E-2</v>
      </c>
      <c r="B988" s="2">
        <f t="shared" ca="1" si="98"/>
        <v>6.2376546164113478E-3</v>
      </c>
      <c r="C988" s="4"/>
      <c r="D988" s="5">
        <f ca="1">IF(E988&lt;(Driehoek_C-Driehoek_A)/(Driehoek_B-Driehoek_A),Driehoek_A+SQRT(E988*(Driehoek_B-Driehoek_A)*(Driehoek_C-Driehoek_A)),Driehoek_B-SQRT((1-E988)*(Driehoek_B-Driehoek_A)*(Driehoek_B-Driehoek_C)))</f>
        <v>4.4192213250929813</v>
      </c>
      <c r="E988" s="2">
        <f t="shared" ca="1" si="99"/>
        <v>0.40047047804334568</v>
      </c>
      <c r="F988" s="2"/>
      <c r="G988" s="15">
        <f ca="1">_xlfn.NORM.INV(H988,Normaal_Mu,Normaal_Sigma)</f>
        <v>4.2755850901931369</v>
      </c>
      <c r="H988" s="2">
        <f t="shared" ca="1" si="100"/>
        <v>0.35859850452814401</v>
      </c>
      <c r="I988" s="2"/>
      <c r="J988" s="15">
        <f ca="1">-LN(K988) /NegExp_Labda</f>
        <v>3.3731081368896669</v>
      </c>
      <c r="K988" s="2">
        <f t="shared" ca="1" si="101"/>
        <v>0.50934910790895738</v>
      </c>
      <c r="L988" s="2"/>
      <c r="M988" s="17">
        <f ca="1">VLOOKUP(N988,$S$5:$T$105,2,TRUE)</f>
        <v>7</v>
      </c>
      <c r="N988" s="2">
        <f t="shared" ca="1" si="96"/>
        <v>0.80923905364884219</v>
      </c>
      <c r="O988" s="2"/>
      <c r="P988" s="31">
        <f t="shared" ca="1" si="97"/>
        <v>3.82605821966798</v>
      </c>
      <c r="Q988" s="2"/>
      <c r="R988" s="2"/>
      <c r="S988" s="2"/>
      <c r="T988" s="2"/>
    </row>
    <row r="989" spans="1:20" x14ac:dyDescent="0.25">
      <c r="A989" s="32">
        <f ca="1">Uniform_A+B989*(Uniform_B-Uniform_A)</f>
        <v>5.8170606296526506</v>
      </c>
      <c r="B989" s="2">
        <f t="shared" ca="1" si="98"/>
        <v>0.58170606296526506</v>
      </c>
      <c r="C989" s="4"/>
      <c r="D989" s="5">
        <f ca="1">IF(E989&lt;(Driehoek_C-Driehoek_A)/(Driehoek_B-Driehoek_A),Driehoek_A+SQRT(E989*(Driehoek_B-Driehoek_A)*(Driehoek_C-Driehoek_A)),Driehoek_B-SQRT((1-E989)*(Driehoek_B-Driehoek_A)*(Driehoek_B-Driehoek_C)))</f>
        <v>6.0293525637830694</v>
      </c>
      <c r="E989" s="2">
        <f t="shared" ca="1" si="99"/>
        <v>0.74786439456279374</v>
      </c>
      <c r="F989" s="2"/>
      <c r="G989" s="15">
        <f ca="1">_xlfn.NORM.INV(H989,Normaal_Mu,Normaal_Sigma)</f>
        <v>7.5566536871511616</v>
      </c>
      <c r="H989" s="2">
        <f t="shared" ca="1" si="100"/>
        <v>0.8994328966433317</v>
      </c>
      <c r="I989" s="2"/>
      <c r="J989" s="15">
        <f ca="1">-LN(K989) /NegExp_Labda</f>
        <v>2.9860407589463556</v>
      </c>
      <c r="K989" s="2">
        <f t="shared" ca="1" si="101"/>
        <v>0.55034597570332244</v>
      </c>
      <c r="L989" s="2"/>
      <c r="M989" s="17">
        <f ca="1">VLOOKUP(N989,$S$5:$T$105,2,TRUE)</f>
        <v>7</v>
      </c>
      <c r="N989" s="2">
        <f t="shared" ca="1" si="96"/>
        <v>0.83469287844073381</v>
      </c>
      <c r="O989" s="2"/>
      <c r="P989" s="31">
        <f t="shared" ca="1" si="97"/>
        <v>5.8778215279066472</v>
      </c>
      <c r="Q989" s="2"/>
      <c r="R989" s="2"/>
      <c r="S989" s="2"/>
      <c r="T989" s="2"/>
    </row>
    <row r="990" spans="1:20" x14ac:dyDescent="0.25">
      <c r="A990" s="32">
        <f ca="1">Uniform_A+B990*(Uniform_B-Uniform_A)</f>
        <v>2.0777532083010919</v>
      </c>
      <c r="B990" s="2">
        <f t="shared" ca="1" si="98"/>
        <v>0.20777532083010919</v>
      </c>
      <c r="C990" s="4"/>
      <c r="D990" s="5">
        <f ca="1">IF(E990&lt;(Driehoek_C-Driehoek_A)/(Driehoek_B-Driehoek_A),Driehoek_A+SQRT(E990*(Driehoek_B-Driehoek_A)*(Driehoek_C-Driehoek_A)),Driehoek_B-SQRT((1-E990)*(Driehoek_B-Driehoek_A)*(Driehoek_B-Driehoek_C)))</f>
        <v>4.216261139973942</v>
      </c>
      <c r="E990" s="2">
        <f t="shared" ca="1" si="99"/>
        <v>0.34616692911647418</v>
      </c>
      <c r="F990" s="2"/>
      <c r="G990" s="15">
        <f ca="1">_xlfn.NORM.INV(H990,Normaal_Mu,Normaal_Sigma)</f>
        <v>3.0231358476885477</v>
      </c>
      <c r="H990" s="2">
        <f t="shared" ca="1" si="100"/>
        <v>0.16147054236486158</v>
      </c>
      <c r="I990" s="2"/>
      <c r="J990" s="15">
        <f ca="1">-LN(K990) /NegExp_Labda</f>
        <v>3.2524185427583689</v>
      </c>
      <c r="K990" s="2">
        <f t="shared" ca="1" si="101"/>
        <v>0.52179331981714527</v>
      </c>
      <c r="L990" s="2"/>
      <c r="M990" s="17">
        <f ca="1">VLOOKUP(N990,$S$5:$T$105,2,TRUE)</f>
        <v>7</v>
      </c>
      <c r="N990" s="2">
        <f t="shared" ca="1" si="96"/>
        <v>0.7804476606408558</v>
      </c>
      <c r="O990" s="2"/>
      <c r="P990" s="31">
        <f t="shared" ca="1" si="97"/>
        <v>3.9139137477443895</v>
      </c>
      <c r="Q990" s="2"/>
      <c r="R990" s="2"/>
      <c r="S990" s="2"/>
      <c r="T990" s="2"/>
    </row>
    <row r="991" spans="1:20" x14ac:dyDescent="0.25">
      <c r="A991" s="32">
        <f ca="1">Uniform_A+B991*(Uniform_B-Uniform_A)</f>
        <v>5.0303101684840712</v>
      </c>
      <c r="B991" s="2">
        <f t="shared" ca="1" si="98"/>
        <v>0.50303101684840712</v>
      </c>
      <c r="C991" s="4"/>
      <c r="D991" s="5">
        <f ca="1">IF(E991&lt;(Driehoek_C-Driehoek_A)/(Driehoek_B-Driehoek_A),Driehoek_A+SQRT(E991*(Driehoek_B-Driehoek_A)*(Driehoek_C-Driehoek_A)),Driehoek_B-SQRT((1-E991)*(Driehoek_B-Driehoek_A)*(Driehoek_B-Driehoek_C)))</f>
        <v>4.0515932713103027</v>
      </c>
      <c r="E991" s="2">
        <f t="shared" ca="1" si="99"/>
        <v>0.3003791670702437</v>
      </c>
      <c r="F991" s="2"/>
      <c r="G991" s="15">
        <f ca="1">_xlfn.NORM.INV(H991,Normaal_Mu,Normaal_Sigma)</f>
        <v>6.4667927594403691</v>
      </c>
      <c r="H991" s="2">
        <f t="shared" ca="1" si="100"/>
        <v>0.76834164668780358</v>
      </c>
      <c r="I991" s="2"/>
      <c r="J991" s="15">
        <f ca="1">-LN(K991) /NegExp_Labda</f>
        <v>3.2940512390554941</v>
      </c>
      <c r="K991" s="2">
        <f t="shared" ca="1" si="101"/>
        <v>0.51746662544754873</v>
      </c>
      <c r="L991" s="2"/>
      <c r="M991" s="17">
        <f ca="1">VLOOKUP(N991,$S$5:$T$105,2,TRUE)</f>
        <v>5</v>
      </c>
      <c r="N991" s="2">
        <f t="shared" ca="1" si="96"/>
        <v>0.54019243649423532</v>
      </c>
      <c r="O991" s="2"/>
      <c r="P991" s="31">
        <f t="shared" ca="1" si="97"/>
        <v>4.7685494876580474</v>
      </c>
      <c r="Q991" s="2"/>
      <c r="R991" s="2"/>
      <c r="S991" s="2"/>
      <c r="T991" s="2"/>
    </row>
    <row r="992" spans="1:20" x14ac:dyDescent="0.25">
      <c r="A992" s="32">
        <f ca="1">Uniform_A+B992*(Uniform_B-Uniform_A)</f>
        <v>2.2526919542551616</v>
      </c>
      <c r="B992" s="2">
        <f t="shared" ca="1" si="98"/>
        <v>0.22526919542551616</v>
      </c>
      <c r="C992" s="4"/>
      <c r="D992" s="5">
        <f ca="1">IF(E992&lt;(Driehoek_C-Driehoek_A)/(Driehoek_B-Driehoek_A),Driehoek_A+SQRT(E992*(Driehoek_B-Driehoek_A)*(Driehoek_C-Driehoek_A)),Driehoek_B-SQRT((1-E992)*(Driehoek_B-Driehoek_A)*(Driehoek_B-Driehoek_C)))</f>
        <v>5.407760001661261</v>
      </c>
      <c r="E992" s="2">
        <f t="shared" ca="1" si="99"/>
        <v>0.63130890840957998</v>
      </c>
      <c r="F992" s="2"/>
      <c r="G992" s="15">
        <f ca="1">_xlfn.NORM.INV(H992,Normaal_Mu,Normaal_Sigma)</f>
        <v>3.0464088997502285</v>
      </c>
      <c r="H992" s="2">
        <f t="shared" ca="1" si="100"/>
        <v>0.16433518975102201</v>
      </c>
      <c r="I992" s="2"/>
      <c r="J992" s="15">
        <f ca="1">-LN(K992) /NegExp_Labda</f>
        <v>1.9322237545724033</v>
      </c>
      <c r="K992" s="2">
        <f t="shared" ca="1" si="101"/>
        <v>0.67946826433787433</v>
      </c>
      <c r="L992" s="2"/>
      <c r="M992" s="17">
        <f ca="1">VLOOKUP(N992,$S$5:$T$105,2,TRUE)</f>
        <v>2</v>
      </c>
      <c r="N992" s="2">
        <f t="shared" ca="1" si="96"/>
        <v>0.11395195300879668</v>
      </c>
      <c r="O992" s="2"/>
      <c r="P992" s="31">
        <f t="shared" ca="1" si="97"/>
        <v>2.927816922047811</v>
      </c>
      <c r="Q992" s="2"/>
      <c r="R992" s="2"/>
      <c r="S992" s="2"/>
      <c r="T992" s="2"/>
    </row>
    <row r="993" spans="1:20" x14ac:dyDescent="0.25">
      <c r="A993" s="32">
        <f ca="1">Uniform_A+B993*(Uniform_B-Uniform_A)</f>
        <v>6.7961668213206643</v>
      </c>
      <c r="B993" s="2">
        <f t="shared" ca="1" si="98"/>
        <v>0.67961668213206639</v>
      </c>
      <c r="C993" s="4"/>
      <c r="D993" s="5">
        <f ca="1">IF(E993&lt;(Driehoek_C-Driehoek_A)/(Driehoek_B-Driehoek_A),Driehoek_A+SQRT(E993*(Driehoek_B-Driehoek_A)*(Driehoek_C-Driehoek_A)),Driehoek_B-SQRT((1-E993)*(Driehoek_B-Driehoek_A)*(Driehoek_B-Driehoek_C)))</f>
        <v>6.2241368544556845</v>
      </c>
      <c r="E993" s="2">
        <f t="shared" ca="1" si="99"/>
        <v>0.77984525134882332</v>
      </c>
      <c r="F993" s="2"/>
      <c r="G993" s="15">
        <f ca="1">_xlfn.NORM.INV(H993,Normaal_Mu,Normaal_Sigma)</f>
        <v>3.1748986217282438</v>
      </c>
      <c r="H993" s="2">
        <f t="shared" ca="1" si="100"/>
        <v>0.18073944937102671</v>
      </c>
      <c r="I993" s="2"/>
      <c r="J993" s="15">
        <f ca="1">-LN(K993) /NegExp_Labda</f>
        <v>7.1008722504830839</v>
      </c>
      <c r="K993" s="2">
        <f t="shared" ca="1" si="101"/>
        <v>0.24167185354124276</v>
      </c>
      <c r="L993" s="2"/>
      <c r="M993" s="17">
        <f ca="1">VLOOKUP(N993,$S$5:$T$105,2,TRUE)</f>
        <v>7</v>
      </c>
      <c r="N993" s="2">
        <f t="shared" ca="1" si="96"/>
        <v>0.79945174798355301</v>
      </c>
      <c r="O993" s="2"/>
      <c r="P993" s="31">
        <f t="shared" ca="1" si="97"/>
        <v>6.0592149095975358</v>
      </c>
      <c r="Q993" s="2"/>
      <c r="R993" s="2"/>
      <c r="S993" s="2"/>
      <c r="T993" s="2"/>
    </row>
    <row r="994" spans="1:20" x14ac:dyDescent="0.25">
      <c r="A994" s="32">
        <f ca="1">Uniform_A+B994*(Uniform_B-Uniform_A)</f>
        <v>2.0381321223545665</v>
      </c>
      <c r="B994" s="2">
        <f t="shared" ca="1" si="98"/>
        <v>0.20381321223545668</v>
      </c>
      <c r="C994" s="4"/>
      <c r="D994" s="5">
        <f ca="1">IF(E994&lt;(Driehoek_C-Driehoek_A)/(Driehoek_B-Driehoek_A),Driehoek_A+SQRT(E994*(Driehoek_B-Driehoek_A)*(Driehoek_C-Driehoek_A)),Driehoek_B-SQRT((1-E994)*(Driehoek_B-Driehoek_A)*(Driehoek_B-Driehoek_C)))</f>
        <v>5.9894564641681356</v>
      </c>
      <c r="E994" s="2">
        <f t="shared" ca="1" si="99"/>
        <v>0.74104650339602784</v>
      </c>
      <c r="F994" s="2"/>
      <c r="G994" s="15">
        <f ca="1">_xlfn.NORM.INV(H994,Normaal_Mu,Normaal_Sigma)</f>
        <v>5.4576439488440993</v>
      </c>
      <c r="H994" s="2">
        <f t="shared" ca="1" si="100"/>
        <v>0.59049635662551481</v>
      </c>
      <c r="I994" s="2"/>
      <c r="J994" s="15">
        <f ca="1">-LN(K994) /NegExp_Labda</f>
        <v>7.2907706305485407</v>
      </c>
      <c r="K994" s="2">
        <f t="shared" ca="1" si="101"/>
        <v>0.23266534949278173</v>
      </c>
      <c r="L994" s="2"/>
      <c r="M994" s="17">
        <f ca="1">VLOOKUP(N994,$S$5:$T$105,2,TRUE)</f>
        <v>5</v>
      </c>
      <c r="N994" s="2">
        <f t="shared" ca="1" si="96"/>
        <v>0.58965423621574498</v>
      </c>
      <c r="O994" s="2"/>
      <c r="P994" s="31">
        <f t="shared" ca="1" si="97"/>
        <v>5.1552006331830684</v>
      </c>
      <c r="Q994" s="2"/>
      <c r="R994" s="2"/>
      <c r="S994" s="2"/>
      <c r="T994" s="2"/>
    </row>
    <row r="995" spans="1:20" x14ac:dyDescent="0.25">
      <c r="A995" s="32">
        <f ca="1">Uniform_A+B995*(Uniform_B-Uniform_A)</f>
        <v>9.5292117594623864</v>
      </c>
      <c r="B995" s="2">
        <f t="shared" ca="1" si="98"/>
        <v>0.9529211759462386</v>
      </c>
      <c r="C995" s="4"/>
      <c r="D995" s="5">
        <f ca="1">IF(E995&lt;(Driehoek_C-Driehoek_A)/(Driehoek_B-Driehoek_A),Driehoek_A+SQRT(E995*(Driehoek_B-Driehoek_A)*(Driehoek_C-Driehoek_A)),Driehoek_B-SQRT((1-E995)*(Driehoek_B-Driehoek_A)*(Driehoek_B-Driehoek_C)))</f>
        <v>4.1780013911940026</v>
      </c>
      <c r="E995" s="2">
        <f t="shared" ca="1" si="99"/>
        <v>0.33566655476208651</v>
      </c>
      <c r="F995" s="2"/>
      <c r="G995" s="15">
        <f ca="1">_xlfn.NORM.INV(H995,Normaal_Mu,Normaal_Sigma)</f>
        <v>7.3952504677199933</v>
      </c>
      <c r="H995" s="2">
        <f t="shared" ca="1" si="100"/>
        <v>0.88446852605081405</v>
      </c>
      <c r="I995" s="2"/>
      <c r="J995" s="15">
        <f ca="1">-LN(K995) /NegExp_Labda</f>
        <v>5.9647079906220979</v>
      </c>
      <c r="K995" s="2">
        <f t="shared" ca="1" si="101"/>
        <v>0.30332768229050211</v>
      </c>
      <c r="L995" s="2"/>
      <c r="M995" s="17">
        <f ca="1">VLOOKUP(N995,$S$5:$T$105,2,TRUE)</f>
        <v>4</v>
      </c>
      <c r="N995" s="2">
        <f t="shared" ca="1" si="96"/>
        <v>0.28254871550036187</v>
      </c>
      <c r="O995" s="2"/>
      <c r="P995" s="31">
        <f t="shared" ca="1" si="97"/>
        <v>6.2134343217996966</v>
      </c>
      <c r="Q995" s="2"/>
      <c r="R995" s="2"/>
      <c r="S995" s="2"/>
      <c r="T995" s="2"/>
    </row>
    <row r="996" spans="1:20" x14ac:dyDescent="0.25">
      <c r="A996" s="32">
        <f ca="1">Uniform_A+B996*(Uniform_B-Uniform_A)</f>
        <v>0.29990563331827591</v>
      </c>
      <c r="B996" s="2">
        <f t="shared" ca="1" si="98"/>
        <v>2.9990563331827591E-2</v>
      </c>
      <c r="C996" s="4"/>
      <c r="D996" s="5">
        <f ca="1">IF(E996&lt;(Driehoek_C-Driehoek_A)/(Driehoek_B-Driehoek_A),Driehoek_A+SQRT(E996*(Driehoek_B-Driehoek_A)*(Driehoek_C-Driehoek_A)),Driehoek_B-SQRT((1-E996)*(Driehoek_B-Driehoek_A)*(Driehoek_B-Driehoek_C)))</f>
        <v>6.0842889651253724</v>
      </c>
      <c r="E996" s="2">
        <f t="shared" ca="1" si="99"/>
        <v>0.75710369031743785</v>
      </c>
      <c r="F996" s="2"/>
      <c r="G996" s="15">
        <f ca="1">_xlfn.NORM.INV(H996,Normaal_Mu,Normaal_Sigma)</f>
        <v>5.1039407281700848</v>
      </c>
      <c r="H996" s="2">
        <f t="shared" ca="1" si="100"/>
        <v>0.52072384623761081</v>
      </c>
      <c r="I996" s="2"/>
      <c r="J996" s="15">
        <f ca="1">-LN(K996) /NegExp_Labda</f>
        <v>0.95672509297250552</v>
      </c>
      <c r="K996" s="2">
        <f t="shared" ca="1" si="101"/>
        <v>0.82584760621161946</v>
      </c>
      <c r="L996" s="2"/>
      <c r="M996" s="17">
        <f ca="1">VLOOKUP(N996,$S$5:$T$105,2,TRUE)</f>
        <v>5</v>
      </c>
      <c r="N996" s="2">
        <f t="shared" ca="1" si="96"/>
        <v>0.53565071431584654</v>
      </c>
      <c r="O996" s="2"/>
      <c r="P996" s="31">
        <f t="shared" ca="1" si="97"/>
        <v>3.4889720839172478</v>
      </c>
      <c r="Q996" s="2"/>
      <c r="R996" s="2"/>
      <c r="S996" s="2"/>
      <c r="T996" s="2"/>
    </row>
    <row r="997" spans="1:20" x14ac:dyDescent="0.25">
      <c r="A997" s="32">
        <f ca="1">Uniform_A+B997*(Uniform_B-Uniform_A)</f>
        <v>8.9884024119073445</v>
      </c>
      <c r="B997" s="2">
        <f t="shared" ca="1" si="98"/>
        <v>0.89884024119073436</v>
      </c>
      <c r="C997" s="4"/>
      <c r="D997" s="5">
        <f ca="1">IF(E997&lt;(Driehoek_C-Driehoek_A)/(Driehoek_B-Driehoek_A),Driehoek_A+SQRT(E997*(Driehoek_B-Driehoek_A)*(Driehoek_C-Driehoek_A)),Driehoek_B-SQRT((1-E997)*(Driehoek_B-Driehoek_A)*(Driehoek_B-Driehoek_C)))</f>
        <v>3.6335157192947518</v>
      </c>
      <c r="E997" s="2">
        <f t="shared" ca="1" si="99"/>
        <v>0.19059811465593224</v>
      </c>
      <c r="F997" s="2"/>
      <c r="G997" s="15">
        <f ca="1">_xlfn.NORM.INV(H997,Normaal_Mu,Normaal_Sigma)</f>
        <v>6.1678186659164078</v>
      </c>
      <c r="H997" s="2">
        <f t="shared" ca="1" si="100"/>
        <v>0.7203593431519002</v>
      </c>
      <c r="I997" s="2"/>
      <c r="J997" s="15">
        <f ca="1">-LN(K997) /NegExp_Labda</f>
        <v>9.293946093984859</v>
      </c>
      <c r="K997" s="2">
        <f t="shared" ca="1" si="101"/>
        <v>0.15586123001608676</v>
      </c>
      <c r="L997" s="2"/>
      <c r="M997" s="17">
        <f ca="1">VLOOKUP(N997,$S$5:$T$105,2,TRUE)</f>
        <v>6</v>
      </c>
      <c r="N997" s="2">
        <f t="shared" ca="1" si="96"/>
        <v>0.71296163461876472</v>
      </c>
      <c r="O997" s="2"/>
      <c r="P997" s="31">
        <f t="shared" ca="1" si="97"/>
        <v>6.8167365782206728</v>
      </c>
      <c r="Q997" s="2"/>
      <c r="R997" s="2"/>
      <c r="S997" s="2"/>
      <c r="T997" s="2"/>
    </row>
    <row r="998" spans="1:20" x14ac:dyDescent="0.25">
      <c r="A998" s="32">
        <f ca="1">Uniform_A+B998*(Uniform_B-Uniform_A)</f>
        <v>3.1376398231135108</v>
      </c>
      <c r="B998" s="2">
        <f t="shared" ca="1" si="98"/>
        <v>0.31376398231135105</v>
      </c>
      <c r="C998" s="4"/>
      <c r="D998" s="5">
        <f ca="1">IF(E998&lt;(Driehoek_C-Driehoek_A)/(Driehoek_B-Driehoek_A),Driehoek_A+SQRT(E998*(Driehoek_B-Driehoek_A)*(Driehoek_C-Driehoek_A)),Driehoek_B-SQRT((1-E998)*(Driehoek_B-Driehoek_A)*(Driehoek_B-Driehoek_C)))</f>
        <v>7.3400057582863933</v>
      </c>
      <c r="E998" s="2">
        <f t="shared" ca="1" si="99"/>
        <v>0.92126911764221908</v>
      </c>
      <c r="F998" s="2"/>
      <c r="G998" s="15">
        <f ca="1">_xlfn.NORM.INV(H998,Normaal_Mu,Normaal_Sigma)</f>
        <v>4.9622700993746109</v>
      </c>
      <c r="H998" s="2">
        <f t="shared" ca="1" si="100"/>
        <v>0.49247442008043651</v>
      </c>
      <c r="I998" s="2"/>
      <c r="J998" s="15">
        <f ca="1">-LN(K998) /NegExp_Labda</f>
        <v>5.6187638643196491</v>
      </c>
      <c r="K998" s="2">
        <f t="shared" ca="1" si="101"/>
        <v>0.32505763534116017</v>
      </c>
      <c r="L998" s="2"/>
      <c r="M998" s="17">
        <f ca="1">VLOOKUP(N998,$S$5:$T$105,2,TRUE)</f>
        <v>6</v>
      </c>
      <c r="N998" s="2">
        <f t="shared" ca="1" si="96"/>
        <v>0.64599859134233173</v>
      </c>
      <c r="O998" s="2"/>
      <c r="P998" s="31">
        <f t="shared" ca="1" si="97"/>
        <v>5.4117359090188328</v>
      </c>
      <c r="Q998" s="2"/>
      <c r="R998" s="2"/>
      <c r="S998" s="2"/>
      <c r="T998" s="2"/>
    </row>
    <row r="999" spans="1:20" x14ac:dyDescent="0.25">
      <c r="A999" s="32">
        <f ca="1">Uniform_A+B999*(Uniform_B-Uniform_A)</f>
        <v>4.702718575542959</v>
      </c>
      <c r="B999" s="2">
        <f t="shared" ca="1" si="98"/>
        <v>0.4702718575542959</v>
      </c>
      <c r="C999" s="4"/>
      <c r="D999" s="5">
        <f ca="1">IF(E999&lt;(Driehoek_C-Driehoek_A)/(Driehoek_B-Driehoek_A),Driehoek_A+SQRT(E999*(Driehoek_B-Driehoek_A)*(Driehoek_C-Driehoek_A)),Driehoek_B-SQRT((1-E999)*(Driehoek_B-Driehoek_A)*(Driehoek_B-Driehoek_C)))</f>
        <v>5.3048921565703715</v>
      </c>
      <c r="E999" s="2">
        <f t="shared" ca="1" si="99"/>
        <v>0.60989080072642388</v>
      </c>
      <c r="F999" s="2"/>
      <c r="G999" s="15">
        <f ca="1">_xlfn.NORM.INV(H999,Normaal_Mu,Normaal_Sigma)</f>
        <v>6.6118027027712216</v>
      </c>
      <c r="H999" s="2">
        <f t="shared" ca="1" si="100"/>
        <v>0.78985013400507531</v>
      </c>
      <c r="I999" s="2"/>
      <c r="J999" s="15">
        <f ca="1">-LN(K999) /NegExp_Labda</f>
        <v>3.5970100546406125</v>
      </c>
      <c r="K999" s="2">
        <f t="shared" ca="1" si="101"/>
        <v>0.48704341553619346</v>
      </c>
      <c r="L999" s="2"/>
      <c r="M999" s="17">
        <f ca="1">VLOOKUP(N999,$S$5:$T$105,2,TRUE)</f>
        <v>4</v>
      </c>
      <c r="N999" s="2">
        <f t="shared" ca="1" si="96"/>
        <v>0.29601722187760016</v>
      </c>
      <c r="O999" s="2"/>
      <c r="P999" s="31">
        <f t="shared" ca="1" si="97"/>
        <v>4.843284697905033</v>
      </c>
      <c r="Q999" s="2"/>
      <c r="R999" s="2"/>
      <c r="S999" s="2"/>
      <c r="T999" s="2"/>
    </row>
    <row r="1000" spans="1:20" x14ac:dyDescent="0.25">
      <c r="A1000" s="32">
        <f ca="1">Uniform_A+B1000*(Uniform_B-Uniform_A)</f>
        <v>3.0786453518601862</v>
      </c>
      <c r="B1000" s="2">
        <f t="shared" ca="1" si="98"/>
        <v>0.30786453518601864</v>
      </c>
      <c r="C1000" s="4"/>
      <c r="D1000" s="5">
        <f ca="1">IF(E1000&lt;(Driehoek_C-Driehoek_A)/(Driehoek_B-Driehoek_A),Driehoek_A+SQRT(E1000*(Driehoek_B-Driehoek_A)*(Driehoek_C-Driehoek_A)),Driehoek_B-SQRT((1-E1000)*(Driehoek_B-Driehoek_A)*(Driehoek_B-Driehoek_C)))</f>
        <v>2.9047132728641545</v>
      </c>
      <c r="E1000" s="2">
        <f t="shared" ca="1" si="99"/>
        <v>5.8464721864040725E-2</v>
      </c>
      <c r="F1000" s="2"/>
      <c r="G1000" s="15">
        <f ca="1">_xlfn.NORM.INV(H1000,Normaal_Mu,Normaal_Sigma)</f>
        <v>6.4332402917155971</v>
      </c>
      <c r="H1000" s="2">
        <f t="shared" ca="1" si="100"/>
        <v>0.76319574480343999</v>
      </c>
      <c r="I1000" s="2"/>
      <c r="J1000" s="15">
        <f ca="1">-LN(K1000) /NegExp_Labda</f>
        <v>5.1113634679561581</v>
      </c>
      <c r="K1000" s="2">
        <f t="shared" ca="1" si="101"/>
        <v>0.35977634891940902</v>
      </c>
      <c r="L1000" s="2"/>
      <c r="M1000" s="17">
        <f ca="1">VLOOKUP(N1000,$S$5:$T$105,2,TRUE)</f>
        <v>6</v>
      </c>
      <c r="N1000" s="2">
        <f t="shared" ca="1" si="96"/>
        <v>0.62554657185213036</v>
      </c>
      <c r="O1000" s="2"/>
      <c r="P1000" s="31">
        <f t="shared" ca="1" si="97"/>
        <v>4.7055924768792199</v>
      </c>
      <c r="Q1000" s="2"/>
      <c r="R1000" s="2"/>
      <c r="S1000" s="2"/>
      <c r="T1000" s="2"/>
    </row>
    <row r="1001" spans="1:20" x14ac:dyDescent="0.25">
      <c r="A1001" s="32">
        <f ca="1">Uniform_A+B1001*(Uniform_B-Uniform_A)</f>
        <v>3.6219631878281842</v>
      </c>
      <c r="B1001" s="2">
        <f t="shared" ca="1" si="98"/>
        <v>0.36219631878281844</v>
      </c>
      <c r="C1001" s="4"/>
      <c r="D1001" s="5">
        <f ca="1">IF(E1001&lt;(Driehoek_C-Driehoek_A)/(Driehoek_B-Driehoek_A),Driehoek_A+SQRT(E1001*(Driehoek_B-Driehoek_A)*(Driehoek_C-Driehoek_A)),Driehoek_B-SQRT((1-E1001)*(Driehoek_B-Driehoek_A)*(Driehoek_B-Driehoek_C)))</f>
        <v>5.1296431164374212</v>
      </c>
      <c r="E1001" s="2">
        <f t="shared" ca="1" si="99"/>
        <v>0.57200964553885036</v>
      </c>
      <c r="F1001" s="2"/>
      <c r="G1001" s="15">
        <f ca="1">_xlfn.NORM.INV(H1001,Normaal_Mu,Normaal_Sigma)</f>
        <v>6.8577062809379736</v>
      </c>
      <c r="H1001" s="2">
        <f t="shared" ca="1" si="100"/>
        <v>0.82351739980765426</v>
      </c>
      <c r="I1001" s="2"/>
      <c r="J1001" s="15">
        <f ca="1">-LN(K1001) /NegExp_Labda</f>
        <v>8.7280149214832701</v>
      </c>
      <c r="K1001" s="2">
        <f t="shared" ca="1" si="101"/>
        <v>0.17453971252418521</v>
      </c>
      <c r="L1001" s="2"/>
      <c r="M1001" s="17">
        <f ca="1">VLOOKUP(N1001,$S$5:$T$105,2,TRUE)</f>
        <v>4</v>
      </c>
      <c r="N1001" s="2">
        <f t="shared" ca="1" si="96"/>
        <v>0.28741637569658862</v>
      </c>
      <c r="O1001" s="2"/>
      <c r="P1001" s="31">
        <f t="shared" ca="1" si="97"/>
        <v>5.6674655013373698</v>
      </c>
      <c r="Q1001" s="2"/>
      <c r="R1001" s="2"/>
      <c r="S1001" s="2"/>
      <c r="T1001" s="2"/>
    </row>
    <row r="1002" spans="1:20" x14ac:dyDescent="0.25">
      <c r="A1002" s="32">
        <f ca="1">Uniform_A+B1002*(Uniform_B-Uniform_A)</f>
        <v>3.445403177633839</v>
      </c>
      <c r="B1002" s="2">
        <f t="shared" ca="1" si="98"/>
        <v>0.3445403177633839</v>
      </c>
      <c r="C1002" s="4"/>
      <c r="D1002" s="5">
        <f ca="1">IF(E1002&lt;(Driehoek_C-Driehoek_A)/(Driehoek_B-Driehoek_A),Driehoek_A+SQRT(E1002*(Driehoek_B-Driehoek_A)*(Driehoek_C-Driehoek_A)),Driehoek_B-SQRT((1-E1002)*(Driehoek_B-Driehoek_A)*(Driehoek_B-Driehoek_C)))</f>
        <v>8.5879877630286128</v>
      </c>
      <c r="E1002" s="2">
        <f t="shared" ca="1" si="99"/>
        <v>0.99514988333102383</v>
      </c>
      <c r="F1002" s="2"/>
      <c r="G1002" s="15">
        <f ca="1">_xlfn.NORM.INV(H1002,Normaal_Mu,Normaal_Sigma)</f>
        <v>3.8552379921633788</v>
      </c>
      <c r="H1002" s="2">
        <f t="shared" ca="1" si="100"/>
        <v>0.28353194117080338</v>
      </c>
      <c r="I1002" s="2"/>
      <c r="J1002" s="15">
        <f ca="1">-LN(K1002) /NegExp_Labda</f>
        <v>2.4652747831833683</v>
      </c>
      <c r="K1002" s="2">
        <f t="shared" ca="1" si="101"/>
        <v>0.61075770295437548</v>
      </c>
      <c r="L1002" s="2"/>
      <c r="M1002" s="17">
        <f ca="1">VLOOKUP(N1002,$S$5:$T$105,2,TRUE)</f>
        <v>7</v>
      </c>
      <c r="N1002" s="2">
        <f t="shared" ca="1" si="96"/>
        <v>0.83814814210056532</v>
      </c>
      <c r="O1002" s="2"/>
      <c r="P1002" s="31">
        <f t="shared" ca="1" si="97"/>
        <v>5.0707807432018397</v>
      </c>
      <c r="Q1002" s="2"/>
      <c r="R1002" s="2"/>
      <c r="S1002" s="2"/>
      <c r="T1002" s="2"/>
    </row>
    <row r="1003" spans="1:20" x14ac:dyDescent="0.25">
      <c r="A1003" s="32">
        <f ca="1">Uniform_A+B1003*(Uniform_B-Uniform_A)</f>
        <v>3.9987136718337926</v>
      </c>
      <c r="B1003" s="2">
        <f t="shared" ca="1" si="98"/>
        <v>0.39987136718337923</v>
      </c>
      <c r="C1003" s="4"/>
      <c r="D1003" s="5">
        <f ca="1">IF(E1003&lt;(Driehoek_C-Driehoek_A)/(Driehoek_B-Driehoek_A),Driehoek_A+SQRT(E1003*(Driehoek_B-Driehoek_A)*(Driehoek_C-Driehoek_A)),Driehoek_B-SQRT((1-E1003)*(Driehoek_B-Driehoek_A)*(Driehoek_B-Driehoek_C)))</f>
        <v>6.6762614632237511</v>
      </c>
      <c r="E1003" s="2">
        <f t="shared" ca="1" si="99"/>
        <v>0.84572112036288505</v>
      </c>
      <c r="F1003" s="2"/>
      <c r="G1003" s="15">
        <f ca="1">_xlfn.NORM.INV(H1003,Normaal_Mu,Normaal_Sigma)</f>
        <v>3.2757466992425619</v>
      </c>
      <c r="H1003" s="2">
        <f t="shared" ca="1" si="100"/>
        <v>0.19430891372143522</v>
      </c>
      <c r="I1003" s="2"/>
      <c r="J1003" s="15">
        <f ca="1">-LN(K1003) /NegExp_Labda</f>
        <v>3.6023733507116193</v>
      </c>
      <c r="K1003" s="2">
        <f t="shared" ca="1" si="101"/>
        <v>0.48652126402418328</v>
      </c>
      <c r="L1003" s="2"/>
      <c r="M1003" s="17">
        <f ca="1">VLOOKUP(N1003,$S$5:$T$105,2,TRUE)</f>
        <v>2</v>
      </c>
      <c r="N1003" s="2">
        <f t="shared" ca="1" si="96"/>
        <v>6.6855859867745338E-2</v>
      </c>
      <c r="O1003" s="2"/>
      <c r="P1003" s="31">
        <f t="shared" ca="1" si="97"/>
        <v>3.9106190370023448</v>
      </c>
      <c r="Q1003" s="2"/>
      <c r="R1003" s="2"/>
      <c r="S1003" s="2"/>
      <c r="T1003" s="2"/>
    </row>
    <row r="1004" spans="1:20" x14ac:dyDescent="0.25">
      <c r="A1004" s="32">
        <f ca="1">Uniform_A+B1004*(Uniform_B-Uniform_A)</f>
        <v>2.4974090144801018</v>
      </c>
      <c r="B1004" s="2">
        <f t="shared" ca="1" si="98"/>
        <v>0.2497409014480102</v>
      </c>
      <c r="C1004" s="4"/>
      <c r="D1004" s="5">
        <f ca="1">IF(E1004&lt;(Driehoek_C-Driehoek_A)/(Driehoek_B-Driehoek_A),Driehoek_A+SQRT(E1004*(Driehoek_B-Driehoek_A)*(Driehoek_C-Driehoek_A)),Driehoek_B-SQRT((1-E1004)*(Driehoek_B-Driehoek_A)*(Driehoek_B-Driehoek_C)))</f>
        <v>6.8984335845445957</v>
      </c>
      <c r="E1004" s="2">
        <f t="shared" ca="1" si="99"/>
        <v>0.87381196004085493</v>
      </c>
      <c r="F1004" s="2"/>
      <c r="G1004" s="15">
        <f ca="1">_xlfn.NORM.INV(H1004,Normaal_Mu,Normaal_Sigma)</f>
        <v>6.9284485438145484</v>
      </c>
      <c r="H1004" s="2">
        <f t="shared" ca="1" si="100"/>
        <v>0.83253325099155362</v>
      </c>
      <c r="I1004" s="2"/>
      <c r="J1004" s="15">
        <f ca="1">-LN(K1004) /NegExp_Labda</f>
        <v>2.2016394019065113</v>
      </c>
      <c r="K1004" s="2">
        <f t="shared" ca="1" si="101"/>
        <v>0.64382528879078382</v>
      </c>
      <c r="L1004" s="2"/>
      <c r="M1004" s="17">
        <f ca="1">VLOOKUP(N1004,$S$5:$T$105,2,TRUE)</f>
        <v>3</v>
      </c>
      <c r="N1004" s="2">
        <f t="shared" ca="1" si="96"/>
        <v>0.25869131372170884</v>
      </c>
      <c r="O1004" s="2"/>
      <c r="P1004" s="31">
        <f ca="1">SUM(A1004,D1004,G1004,J1004,M1004)/5</f>
        <v>4.305186108949151</v>
      </c>
      <c r="Q1004" s="2"/>
      <c r="R1004" s="2"/>
      <c r="S1004" s="2"/>
      <c r="T1004" s="2"/>
    </row>
    <row r="1005" spans="1:20" x14ac:dyDescent="0.25">
      <c r="A1005" s="32">
        <f ca="1">Uniform_A+B1005*(Uniform_B-Uniform_A)</f>
        <v>1.2606704593829721</v>
      </c>
      <c r="B1005" s="2">
        <f t="shared" ca="1" si="98"/>
        <v>0.12606704593829721</v>
      </c>
      <c r="C1005" s="4"/>
      <c r="D1005" s="5">
        <f ca="1">IF(E1005&lt;(Driehoek_C-Driehoek_A)/(Driehoek_B-Driehoek_A),Driehoek_A+SQRT(E1005*(Driehoek_B-Driehoek_A)*(Driehoek_C-Driehoek_A)),Driehoek_B-SQRT((1-E1005)*(Driehoek_B-Driehoek_A)*(Driehoek_B-Driehoek_C)))</f>
        <v>5.0877183437534583</v>
      </c>
      <c r="E1005" s="2">
        <f t="shared" ca="1" si="99"/>
        <v>0.56268720691990914</v>
      </c>
      <c r="F1005" s="2"/>
      <c r="G1005" s="15">
        <f ca="1">_xlfn.NORM.INV(H1005,Normaal_Mu,Normaal_Sigma)</f>
        <v>7.8935489252757218</v>
      </c>
      <c r="H1005" s="2">
        <f t="shared" ca="1" si="100"/>
        <v>0.92601994930984366</v>
      </c>
      <c r="I1005" s="2"/>
      <c r="J1005" s="15">
        <f ca="1">-LN(K1005) /NegExp_Labda</f>
        <v>3.1267717636735357</v>
      </c>
      <c r="K1005" s="2">
        <f t="shared" ca="1" si="101"/>
        <v>0.53507179076932321</v>
      </c>
      <c r="L1005" s="2"/>
      <c r="M1005" s="17">
        <f t="shared" ref="M1005:M1068" ca="1" si="102">VLOOKUP(N1005,$S$5:$T$105,2,TRUE)</f>
        <v>8</v>
      </c>
      <c r="N1005" s="2">
        <f t="shared" ca="1" si="96"/>
        <v>0.88866093457420658</v>
      </c>
      <c r="O1005" s="2"/>
      <c r="P1005" s="31">
        <f t="shared" ref="P1005:P1068" ca="1" si="103">SUM(A1005,D1005,G1005,J1005,M1005)/5</f>
        <v>5.0737418984171381</v>
      </c>
    </row>
    <row r="1006" spans="1:20" x14ac:dyDescent="0.25">
      <c r="A1006" s="32">
        <f ca="1">Uniform_A+B1006*(Uniform_B-Uniform_A)</f>
        <v>4.8832200317054504</v>
      </c>
      <c r="B1006" s="2">
        <f t="shared" ca="1" si="98"/>
        <v>0.48832200317054508</v>
      </c>
      <c r="C1006" s="4"/>
      <c r="D1006" s="5">
        <f ca="1">IF(E1006&lt;(Driehoek_C-Driehoek_A)/(Driehoek_B-Driehoek_A),Driehoek_A+SQRT(E1006*(Driehoek_B-Driehoek_A)*(Driehoek_C-Driehoek_A)),Driehoek_B-SQRT((1-E1006)*(Driehoek_B-Driehoek_A)*(Driehoek_B-Driehoek_C)))</f>
        <v>7.5316275739609528</v>
      </c>
      <c r="E1006" s="2">
        <f t="shared" ca="1" si="99"/>
        <v>0.93839664052709149</v>
      </c>
      <c r="F1006" s="2"/>
      <c r="G1006" s="15">
        <f ca="1">_xlfn.NORM.INV(H1006,Normaal_Mu,Normaal_Sigma)</f>
        <v>3.7766711900231531</v>
      </c>
      <c r="H1006" s="2">
        <f t="shared" ca="1" si="100"/>
        <v>0.2703799084280728</v>
      </c>
      <c r="I1006" s="2"/>
      <c r="J1006" s="15">
        <f ca="1">-LN(K1006) /NegExp_Labda</f>
        <v>2.6360095007758577</v>
      </c>
      <c r="K1006" s="2">
        <f t="shared" ca="1" si="101"/>
        <v>0.59025425150421928</v>
      </c>
      <c r="L1006" s="2"/>
      <c r="M1006" s="17">
        <f t="shared" ca="1" si="102"/>
        <v>9</v>
      </c>
      <c r="N1006" s="2">
        <f t="shared" ca="1" si="96"/>
        <v>0.9385627005892957</v>
      </c>
      <c r="O1006" s="2"/>
      <c r="P1006" s="31">
        <f t="shared" ca="1" si="103"/>
        <v>5.5655056592930823</v>
      </c>
    </row>
    <row r="1007" spans="1:20" x14ac:dyDescent="0.25">
      <c r="A1007" s="32">
        <f ca="1">Uniform_A+B1007*(Uniform_B-Uniform_A)</f>
        <v>5.9982488552560289</v>
      </c>
      <c r="B1007" s="2">
        <f t="shared" ca="1" si="98"/>
        <v>0.59982488552560287</v>
      </c>
      <c r="C1007" s="4"/>
      <c r="D1007" s="5">
        <f ca="1">IF(E1007&lt;(Driehoek_C-Driehoek_A)/(Driehoek_B-Driehoek_A),Driehoek_A+SQRT(E1007*(Driehoek_B-Driehoek_A)*(Driehoek_C-Driehoek_A)),Driehoek_B-SQRT((1-E1007)*(Driehoek_B-Driehoek_A)*(Driehoek_B-Driehoek_C)))</f>
        <v>8.1794024042808005</v>
      </c>
      <c r="E1007" s="2">
        <f t="shared" ca="1" si="99"/>
        <v>0.98076055959713915</v>
      </c>
      <c r="F1007" s="2"/>
      <c r="G1007" s="15">
        <f ca="1">_xlfn.NORM.INV(H1007,Normaal_Mu,Normaal_Sigma)</f>
        <v>6.1090802565686815</v>
      </c>
      <c r="H1007" s="2">
        <f t="shared" ca="1" si="100"/>
        <v>0.71039537460503965</v>
      </c>
      <c r="I1007" s="2"/>
      <c r="J1007" s="15">
        <f ca="1">-LN(K1007) /NegExp_Labda</f>
        <v>10.388767307209026</v>
      </c>
      <c r="K1007" s="2">
        <f t="shared" ca="1" si="101"/>
        <v>0.12521118823094302</v>
      </c>
      <c r="L1007" s="2"/>
      <c r="M1007" s="17">
        <f t="shared" ca="1" si="102"/>
        <v>0</v>
      </c>
      <c r="N1007" s="2">
        <f t="shared" ca="1" si="96"/>
        <v>4.7802214824109734E-3</v>
      </c>
      <c r="O1007" s="2"/>
      <c r="P1007" s="31">
        <f t="shared" ca="1" si="103"/>
        <v>6.1350997646629075</v>
      </c>
    </row>
    <row r="1008" spans="1:20" x14ac:dyDescent="0.25">
      <c r="A1008" s="32">
        <f ca="1">Uniform_A+B1008*(Uniform_B-Uniform_A)</f>
        <v>5.1457185338523272</v>
      </c>
      <c r="B1008" s="2">
        <f t="shared" ca="1" si="98"/>
        <v>0.5145718533852327</v>
      </c>
      <c r="C1008" s="4"/>
      <c r="D1008" s="5">
        <f ca="1">IF(E1008&lt;(Driehoek_C-Driehoek_A)/(Driehoek_B-Driehoek_A),Driehoek_A+SQRT(E1008*(Driehoek_B-Driehoek_A)*(Driehoek_C-Driehoek_A)),Driehoek_B-SQRT((1-E1008)*(Driehoek_B-Driehoek_A)*(Driehoek_B-Driehoek_C)))</f>
        <v>5.2379808534635579</v>
      </c>
      <c r="E1008" s="2">
        <f t="shared" ca="1" si="99"/>
        <v>0.59563462688837787</v>
      </c>
      <c r="F1008" s="2"/>
      <c r="G1008" s="15">
        <f ca="1">_xlfn.NORM.INV(H1008,Normaal_Mu,Normaal_Sigma)</f>
        <v>4.183712360573363</v>
      </c>
      <c r="H1008" s="2">
        <f t="shared" ca="1" si="100"/>
        <v>0.3415840453990675</v>
      </c>
      <c r="I1008" s="2"/>
      <c r="J1008" s="15">
        <f ca="1">-LN(K1008) /NegExp_Labda</f>
        <v>0.22299891240412001</v>
      </c>
      <c r="K1008" s="2">
        <f t="shared" ca="1" si="101"/>
        <v>0.9563801653468329</v>
      </c>
      <c r="L1008" s="2"/>
      <c r="M1008" s="17">
        <f t="shared" ca="1" si="102"/>
        <v>3</v>
      </c>
      <c r="N1008" s="2">
        <f t="shared" ca="1" si="96"/>
        <v>0.20889493192973707</v>
      </c>
      <c r="O1008" s="2"/>
      <c r="P1008" s="31">
        <f t="shared" ca="1" si="103"/>
        <v>3.5580821320586735</v>
      </c>
    </row>
    <row r="1009" spans="1:16" x14ac:dyDescent="0.25">
      <c r="A1009" s="32">
        <f ca="1">Uniform_A+B1009*(Uniform_B-Uniform_A)</f>
        <v>3.0581446758446473</v>
      </c>
      <c r="B1009" s="2">
        <f t="shared" ca="1" si="98"/>
        <v>0.30581446758446473</v>
      </c>
      <c r="C1009" s="4"/>
      <c r="D1009" s="5">
        <f ca="1">IF(E1009&lt;(Driehoek_C-Driehoek_A)/(Driehoek_B-Driehoek_A),Driehoek_A+SQRT(E1009*(Driehoek_B-Driehoek_A)*(Driehoek_C-Driehoek_A)),Driehoek_B-SQRT((1-E1009)*(Driehoek_B-Driehoek_A)*(Driehoek_B-Driehoek_C)))</f>
        <v>5.5368139209289664</v>
      </c>
      <c r="E1009" s="2">
        <f t="shared" ca="1" si="99"/>
        <v>0.65732406233510288</v>
      </c>
      <c r="F1009" s="2"/>
      <c r="G1009" s="15">
        <f ca="1">_xlfn.NORM.INV(H1009,Normaal_Mu,Normaal_Sigma)</f>
        <v>8.6810661649654293</v>
      </c>
      <c r="H1009" s="2">
        <f t="shared" ca="1" si="100"/>
        <v>0.96715499403947558</v>
      </c>
      <c r="I1009" s="2"/>
      <c r="J1009" s="15">
        <f ca="1">-LN(K1009) /NegExp_Labda</f>
        <v>3.0961852165927266</v>
      </c>
      <c r="K1009" s="2">
        <f t="shared" ca="1" si="101"/>
        <v>0.53835502250692291</v>
      </c>
      <c r="L1009" s="2"/>
      <c r="M1009" s="17">
        <f t="shared" ca="1" si="102"/>
        <v>7</v>
      </c>
      <c r="N1009" s="2">
        <f t="shared" ca="1" si="96"/>
        <v>0.81768149966182213</v>
      </c>
      <c r="O1009" s="2"/>
      <c r="P1009" s="31">
        <f t="shared" ca="1" si="103"/>
        <v>5.4744419956663544</v>
      </c>
    </row>
    <row r="1010" spans="1:16" x14ac:dyDescent="0.25">
      <c r="A1010" s="32">
        <f ca="1">Uniform_A+B1010*(Uniform_B-Uniform_A)</f>
        <v>2.4387132626443</v>
      </c>
      <c r="B1010" s="2">
        <f t="shared" ca="1" si="98"/>
        <v>0.24387132626442998</v>
      </c>
      <c r="C1010" s="4"/>
      <c r="D1010" s="5">
        <f ca="1">IF(E1010&lt;(Driehoek_C-Driehoek_A)/(Driehoek_B-Driehoek_A),Driehoek_A+SQRT(E1010*(Driehoek_B-Driehoek_A)*(Driehoek_C-Driehoek_A)),Driehoek_B-SQRT((1-E1010)*(Driehoek_B-Driehoek_A)*(Driehoek_B-Driehoek_C)))</f>
        <v>3.0558350645740338</v>
      </c>
      <c r="E1010" s="2">
        <f t="shared" ca="1" si="99"/>
        <v>7.9627691684575286E-2</v>
      </c>
      <c r="F1010" s="2"/>
      <c r="G1010" s="15">
        <f ca="1">_xlfn.NORM.INV(H1010,Normaal_Mu,Normaal_Sigma)</f>
        <v>2.409084409382571</v>
      </c>
      <c r="H1010" s="2">
        <f t="shared" ca="1" si="100"/>
        <v>9.7581175797971875E-2</v>
      </c>
      <c r="I1010" s="2"/>
      <c r="J1010" s="15">
        <f ca="1">-LN(K1010) /NegExp_Labda</f>
        <v>8.1356101554591564</v>
      </c>
      <c r="K1010" s="2">
        <f t="shared" ca="1" si="101"/>
        <v>0.19649426554184046</v>
      </c>
      <c r="L1010" s="2"/>
      <c r="M1010" s="17">
        <f t="shared" ca="1" si="102"/>
        <v>5</v>
      </c>
      <c r="N1010" s="2">
        <f t="shared" ca="1" si="96"/>
        <v>0.55950109015174709</v>
      </c>
      <c r="O1010" s="2"/>
      <c r="P1010" s="31">
        <f t="shared" ca="1" si="103"/>
        <v>4.2078485784120119</v>
      </c>
    </row>
    <row r="1011" spans="1:16" x14ac:dyDescent="0.25">
      <c r="A1011" s="32">
        <f ca="1">Uniform_A+B1011*(Uniform_B-Uniform_A)</f>
        <v>7.722610939681199</v>
      </c>
      <c r="B1011" s="2">
        <f t="shared" ca="1" si="98"/>
        <v>0.77226109396811993</v>
      </c>
      <c r="C1011" s="4"/>
      <c r="D1011" s="5">
        <f ca="1">IF(E1011&lt;(Driehoek_C-Driehoek_A)/(Driehoek_B-Driehoek_A),Driehoek_A+SQRT(E1011*(Driehoek_B-Driehoek_A)*(Driehoek_C-Driehoek_A)),Driehoek_B-SQRT((1-E1011)*(Driehoek_B-Driehoek_A)*(Driehoek_B-Driehoek_C)))</f>
        <v>3.0576453509339623</v>
      </c>
      <c r="E1011" s="2">
        <f t="shared" ca="1" si="99"/>
        <v>7.9900977739444601E-2</v>
      </c>
      <c r="F1011" s="2"/>
      <c r="G1011" s="15">
        <f ca="1">_xlfn.NORM.INV(H1011,Normaal_Mu,Normaal_Sigma)</f>
        <v>6.8375011818562488</v>
      </c>
      <c r="H1011" s="2">
        <f t="shared" ca="1" si="100"/>
        <v>0.82088697930157906</v>
      </c>
      <c r="I1011" s="2"/>
      <c r="J1011" s="15">
        <f ca="1">-LN(K1011) /NegExp_Labda</f>
        <v>4.2309576495241119</v>
      </c>
      <c r="K1011" s="2">
        <f t="shared" ca="1" si="101"/>
        <v>0.42904583258215589</v>
      </c>
      <c r="L1011" s="2"/>
      <c r="M1011" s="17">
        <f t="shared" ca="1" si="102"/>
        <v>6</v>
      </c>
      <c r="N1011" s="2">
        <f t="shared" ca="1" si="96"/>
        <v>0.64377636584884601</v>
      </c>
      <c r="O1011" s="2"/>
      <c r="P1011" s="31">
        <f t="shared" ca="1" si="103"/>
        <v>5.569743024399104</v>
      </c>
    </row>
    <row r="1012" spans="1:16" x14ac:dyDescent="0.25">
      <c r="A1012" s="32">
        <f ca="1">Uniform_A+B1012*(Uniform_B-Uniform_A)</f>
        <v>6.924710702640537</v>
      </c>
      <c r="B1012" s="2">
        <f t="shared" ca="1" si="98"/>
        <v>0.69247107026405375</v>
      </c>
      <c r="C1012" s="4"/>
      <c r="D1012" s="5">
        <f ca="1">IF(E1012&lt;(Driehoek_C-Driehoek_A)/(Driehoek_B-Driehoek_A),Driehoek_A+SQRT(E1012*(Driehoek_B-Driehoek_A)*(Driehoek_C-Driehoek_A)),Driehoek_B-SQRT((1-E1012)*(Driehoek_B-Driehoek_A)*(Driehoek_B-Driehoek_C)))</f>
        <v>7.7793843066650208</v>
      </c>
      <c r="E1012" s="2">
        <f t="shared" ca="1" si="99"/>
        <v>0.9574313522624105</v>
      </c>
      <c r="F1012" s="2"/>
      <c r="G1012" s="15">
        <f ca="1">_xlfn.NORM.INV(H1012,Normaal_Mu,Normaal_Sigma)</f>
        <v>7.5094755638030355</v>
      </c>
      <c r="H1012" s="2">
        <f t="shared" ca="1" si="100"/>
        <v>0.89521301728785829</v>
      </c>
      <c r="I1012" s="2"/>
      <c r="J1012" s="15">
        <f ca="1">-LN(K1012) /NegExp_Labda</f>
        <v>4.081247530124239</v>
      </c>
      <c r="K1012" s="2">
        <f t="shared" ca="1" si="101"/>
        <v>0.44208659224981839</v>
      </c>
      <c r="L1012" s="2"/>
      <c r="M1012" s="17">
        <f t="shared" ca="1" si="102"/>
        <v>7</v>
      </c>
      <c r="N1012" s="2">
        <f t="shared" ca="1" si="96"/>
        <v>0.77538513727937153</v>
      </c>
      <c r="O1012" s="2"/>
      <c r="P1012" s="31">
        <f t="shared" ca="1" si="103"/>
        <v>6.658963620646567</v>
      </c>
    </row>
    <row r="1013" spans="1:16" x14ac:dyDescent="0.25">
      <c r="A1013" s="32">
        <f ca="1">Uniform_A+B1013*(Uniform_B-Uniform_A)</f>
        <v>6.8573066298752732</v>
      </c>
      <c r="B1013" s="2">
        <f t="shared" ca="1" si="98"/>
        <v>0.68573066298752727</v>
      </c>
      <c r="C1013" s="4"/>
      <c r="D1013" s="5">
        <f ca="1">IF(E1013&lt;(Driehoek_C-Driehoek_A)/(Driehoek_B-Driehoek_A),Driehoek_A+SQRT(E1013*(Driehoek_B-Driehoek_A)*(Driehoek_C-Driehoek_A)),Driehoek_B-SQRT((1-E1013)*(Driehoek_B-Driehoek_A)*(Driehoek_B-Driehoek_C)))</f>
        <v>4.5063236058419625</v>
      </c>
      <c r="E1013" s="2">
        <f t="shared" ca="1" si="99"/>
        <v>0.42305349898819467</v>
      </c>
      <c r="F1013" s="2"/>
      <c r="G1013" s="15">
        <f ca="1">_xlfn.NORM.INV(H1013,Normaal_Mu,Normaal_Sigma)</f>
        <v>5.8920011806630219</v>
      </c>
      <c r="H1013" s="2">
        <f t="shared" ca="1" si="100"/>
        <v>0.67220159024901927</v>
      </c>
      <c r="I1013" s="2"/>
      <c r="J1013" s="15">
        <f ca="1">-LN(K1013) /NegExp_Labda</f>
        <v>2.0669071615822108</v>
      </c>
      <c r="K1013" s="2">
        <f t="shared" ca="1" si="101"/>
        <v>0.66140995157731297</v>
      </c>
      <c r="L1013" s="2"/>
      <c r="M1013" s="17">
        <f t="shared" ca="1" si="102"/>
        <v>3</v>
      </c>
      <c r="N1013" s="2">
        <f t="shared" ca="1" si="96"/>
        <v>0.18453481962322316</v>
      </c>
      <c r="O1013" s="2"/>
      <c r="P1013" s="31">
        <f t="shared" ca="1" si="103"/>
        <v>4.4645077155924939</v>
      </c>
    </row>
    <row r="1014" spans="1:16" x14ac:dyDescent="0.25">
      <c r="A1014" s="32">
        <f ca="1">Uniform_A+B1014*(Uniform_B-Uniform_A)</f>
        <v>3.6514815235458409</v>
      </c>
      <c r="B1014" s="2">
        <f t="shared" ca="1" si="98"/>
        <v>0.36514815235458409</v>
      </c>
      <c r="C1014" s="4"/>
      <c r="D1014" s="5">
        <f ca="1">IF(E1014&lt;(Driehoek_C-Driehoek_A)/(Driehoek_B-Driehoek_A),Driehoek_A+SQRT(E1014*(Driehoek_B-Driehoek_A)*(Driehoek_C-Driehoek_A)),Driehoek_B-SQRT((1-E1014)*(Driehoek_B-Driehoek_A)*(Driehoek_B-Driehoek_C)))</f>
        <v>4.445021905023701</v>
      </c>
      <c r="E1014" s="2">
        <f t="shared" ca="1" si="99"/>
        <v>0.40720498726531662</v>
      </c>
      <c r="F1014" s="2"/>
      <c r="G1014" s="15">
        <f ca="1">_xlfn.NORM.INV(H1014,Normaal_Mu,Normaal_Sigma)</f>
        <v>2.8052729778104433</v>
      </c>
      <c r="H1014" s="2">
        <f t="shared" ca="1" si="100"/>
        <v>0.13624125880158078</v>
      </c>
      <c r="I1014" s="2"/>
      <c r="J1014" s="15">
        <f ca="1">-LN(K1014) /NegExp_Labda</f>
        <v>7.9626184899468253</v>
      </c>
      <c r="K1014" s="2">
        <f t="shared" ca="1" si="101"/>
        <v>0.20341161393830831</v>
      </c>
      <c r="L1014" s="2"/>
      <c r="M1014" s="17">
        <f t="shared" ca="1" si="102"/>
        <v>5</v>
      </c>
      <c r="N1014" s="2">
        <f t="shared" ca="1" si="96"/>
        <v>0.61579225939617765</v>
      </c>
      <c r="O1014" s="2"/>
      <c r="P1014" s="31">
        <f t="shared" ca="1" si="103"/>
        <v>4.7728789792653616</v>
      </c>
    </row>
    <row r="1015" spans="1:16" x14ac:dyDescent="0.25">
      <c r="A1015" s="32">
        <f ca="1">Uniform_A+B1015*(Uniform_B-Uniform_A)</f>
        <v>2.8242530093928431</v>
      </c>
      <c r="B1015" s="2">
        <f t="shared" ca="1" si="98"/>
        <v>0.28242530093928431</v>
      </c>
      <c r="C1015" s="4"/>
      <c r="D1015" s="5">
        <f ca="1">IF(E1015&lt;(Driehoek_C-Driehoek_A)/(Driehoek_B-Driehoek_A),Driehoek_A+SQRT(E1015*(Driehoek_B-Driehoek_A)*(Driehoek_C-Driehoek_A)),Driehoek_B-SQRT((1-E1015)*(Driehoek_B-Driehoek_A)*(Driehoek_B-Driehoek_C)))</f>
        <v>6.0043387116008002</v>
      </c>
      <c r="E1015" s="2">
        <f t="shared" ca="1" si="99"/>
        <v>0.74360038414818408</v>
      </c>
      <c r="F1015" s="2"/>
      <c r="G1015" s="15">
        <f ca="1">_xlfn.NORM.INV(H1015,Normaal_Mu,Normaal_Sigma)</f>
        <v>3.6465346398538063</v>
      </c>
      <c r="H1015" s="2">
        <f t="shared" ca="1" si="100"/>
        <v>0.24928778889243808</v>
      </c>
      <c r="I1015" s="2"/>
      <c r="J1015" s="15">
        <f ca="1">-LN(K1015) /NegExp_Labda</f>
        <v>9.8533280464720558</v>
      </c>
      <c r="K1015" s="2">
        <f t="shared" ca="1" si="101"/>
        <v>0.13936406332071716</v>
      </c>
      <c r="L1015" s="2"/>
      <c r="M1015" s="17">
        <f t="shared" ca="1" si="102"/>
        <v>3</v>
      </c>
      <c r="N1015" s="2">
        <f t="shared" ca="1" si="96"/>
        <v>0.18510866837448237</v>
      </c>
      <c r="O1015" s="2"/>
      <c r="P1015" s="31">
        <f t="shared" ca="1" si="103"/>
        <v>5.065690881463901</v>
      </c>
    </row>
    <row r="1016" spans="1:16" x14ac:dyDescent="0.25">
      <c r="A1016" s="32">
        <f ca="1">Uniform_A+B1016*(Uniform_B-Uniform_A)</f>
        <v>9.4930142172068415</v>
      </c>
      <c r="B1016" s="2">
        <f t="shared" ca="1" si="98"/>
        <v>0.94930142172068421</v>
      </c>
      <c r="C1016" s="4"/>
      <c r="D1016" s="5">
        <f ca="1">IF(E1016&lt;(Driehoek_C-Driehoek_A)/(Driehoek_B-Driehoek_A),Driehoek_A+SQRT(E1016*(Driehoek_B-Driehoek_A)*(Driehoek_C-Driehoek_A)),Driehoek_B-SQRT((1-E1016)*(Driehoek_B-Driehoek_A)*(Driehoek_B-Driehoek_C)))</f>
        <v>4.360572986643156</v>
      </c>
      <c r="E1016" s="2">
        <f t="shared" ca="1" si="99"/>
        <v>0.38502048536385125</v>
      </c>
      <c r="F1016" s="2"/>
      <c r="G1016" s="15">
        <f ca="1">_xlfn.NORM.INV(H1016,Normaal_Mu,Normaal_Sigma)</f>
        <v>2.1568387535248177</v>
      </c>
      <c r="H1016" s="2">
        <f t="shared" ca="1" si="100"/>
        <v>7.7574016590471362E-2</v>
      </c>
      <c r="I1016" s="2"/>
      <c r="J1016" s="15">
        <f ca="1">-LN(K1016) /NegExp_Labda</f>
        <v>1.1960326886035255</v>
      </c>
      <c r="K1016" s="2">
        <f t="shared" ca="1" si="101"/>
        <v>0.78725226829118233</v>
      </c>
      <c r="L1016" s="2"/>
      <c r="M1016" s="17">
        <f t="shared" ca="1" si="102"/>
        <v>2</v>
      </c>
      <c r="N1016" s="2">
        <f t="shared" ca="1" si="96"/>
        <v>5.0472965077175469E-2</v>
      </c>
      <c r="O1016" s="2"/>
      <c r="P1016" s="31">
        <f t="shared" ca="1" si="103"/>
        <v>3.8412917291956683</v>
      </c>
    </row>
    <row r="1017" spans="1:16" x14ac:dyDescent="0.25">
      <c r="A1017" s="32">
        <f ca="1">Uniform_A+B1017*(Uniform_B-Uniform_A)</f>
        <v>8.6443952901084415</v>
      </c>
      <c r="B1017" s="2">
        <f t="shared" ca="1" si="98"/>
        <v>0.8644395290108442</v>
      </c>
      <c r="C1017" s="4"/>
      <c r="D1017" s="5">
        <f ca="1">IF(E1017&lt;(Driehoek_C-Driehoek_A)/(Driehoek_B-Driehoek_A),Driehoek_A+SQRT(E1017*(Driehoek_B-Driehoek_A)*(Driehoek_C-Driehoek_A)),Driehoek_B-SQRT((1-E1017)*(Driehoek_B-Driehoek_A)*(Driehoek_B-Driehoek_C)))</f>
        <v>5.1737782556254057</v>
      </c>
      <c r="E1017" s="2">
        <f t="shared" ca="1" si="99"/>
        <v>0.58171506179642951</v>
      </c>
      <c r="F1017" s="2"/>
      <c r="G1017" s="15">
        <f ca="1">_xlfn.NORM.INV(H1017,Normaal_Mu,Normaal_Sigma)</f>
        <v>6.5676927542234935</v>
      </c>
      <c r="H1017" s="2">
        <f t="shared" ca="1" si="100"/>
        <v>0.78343487134589751</v>
      </c>
      <c r="I1017" s="2"/>
      <c r="J1017" s="15">
        <f ca="1">-LN(K1017) /NegExp_Labda</f>
        <v>7.7857918255796887</v>
      </c>
      <c r="K1017" s="2">
        <f t="shared" ca="1" si="101"/>
        <v>0.21073405040799165</v>
      </c>
      <c r="L1017" s="2"/>
      <c r="M1017" s="17">
        <f t="shared" ca="1" si="102"/>
        <v>5</v>
      </c>
      <c r="N1017" s="2">
        <f t="shared" ca="1" si="96"/>
        <v>0.51602403889631288</v>
      </c>
      <c r="O1017" s="2"/>
      <c r="P1017" s="31">
        <f t="shared" ca="1" si="103"/>
        <v>6.6343316251074071</v>
      </c>
    </row>
    <row r="1018" spans="1:16" x14ac:dyDescent="0.25">
      <c r="A1018" s="32">
        <f ca="1">Uniform_A+B1018*(Uniform_B-Uniform_A)</f>
        <v>7.1987700823769343</v>
      </c>
      <c r="B1018" s="2">
        <f t="shared" ca="1" si="98"/>
        <v>0.71987700823769341</v>
      </c>
      <c r="C1018" s="4"/>
      <c r="D1018" s="5">
        <f ca="1">IF(E1018&lt;(Driehoek_C-Driehoek_A)/(Driehoek_B-Driehoek_A),Driehoek_A+SQRT(E1018*(Driehoek_B-Driehoek_A)*(Driehoek_C-Driehoek_A)),Driehoek_B-SQRT((1-E1018)*(Driehoek_B-Driehoek_A)*(Driehoek_B-Driehoek_C)))</f>
        <v>4.5061209432004103</v>
      </c>
      <c r="E1018" s="2">
        <f t="shared" ca="1" si="99"/>
        <v>0.42300145779594367</v>
      </c>
      <c r="F1018" s="2"/>
      <c r="G1018" s="15">
        <f ca="1">_xlfn.NORM.INV(H1018,Normaal_Mu,Normaal_Sigma)</f>
        <v>4.7556614564864779</v>
      </c>
      <c r="H1018" s="2">
        <f t="shared" ca="1" si="100"/>
        <v>0.45138248085762023</v>
      </c>
      <c r="I1018" s="2"/>
      <c r="J1018" s="15">
        <f ca="1">-LN(K1018) /NegExp_Labda</f>
        <v>0.73096130164285955</v>
      </c>
      <c r="K1018" s="2">
        <f t="shared" ca="1" si="101"/>
        <v>0.86399157591104436</v>
      </c>
      <c r="L1018" s="2"/>
      <c r="M1018" s="17">
        <f t="shared" ca="1" si="102"/>
        <v>6</v>
      </c>
      <c r="N1018" s="2">
        <f t="shared" ca="1" si="96"/>
        <v>0.72679545101680221</v>
      </c>
      <c r="O1018" s="2"/>
      <c r="P1018" s="31">
        <f t="shared" ca="1" si="103"/>
        <v>4.6383027567413366</v>
      </c>
    </row>
    <row r="1019" spans="1:16" x14ac:dyDescent="0.25">
      <c r="A1019" s="32">
        <f ca="1">Uniform_A+B1019*(Uniform_B-Uniform_A)</f>
        <v>1.2549640357010861</v>
      </c>
      <c r="B1019" s="2">
        <f t="shared" ca="1" si="98"/>
        <v>0.12549640357010861</v>
      </c>
      <c r="C1019" s="4"/>
      <c r="D1019" s="5">
        <f ca="1">IF(E1019&lt;(Driehoek_C-Driehoek_A)/(Driehoek_B-Driehoek_A),Driehoek_A+SQRT(E1019*(Driehoek_B-Driehoek_A)*(Driehoek_C-Driehoek_A)),Driehoek_B-SQRT((1-E1019)*(Driehoek_B-Driehoek_A)*(Driehoek_B-Driehoek_C)))</f>
        <v>4.7217231743671348</v>
      </c>
      <c r="E1019" s="2">
        <f t="shared" ca="1" si="99"/>
        <v>0.4770384972357935</v>
      </c>
      <c r="F1019" s="2"/>
      <c r="G1019" s="15">
        <f ca="1">_xlfn.NORM.INV(H1019,Normaal_Mu,Normaal_Sigma)</f>
        <v>6.7525874751815715</v>
      </c>
      <c r="H1019" s="2">
        <f t="shared" ca="1" si="100"/>
        <v>0.80956481568535188</v>
      </c>
      <c r="I1019" s="2"/>
      <c r="J1019" s="15">
        <f ca="1">-LN(K1019) /NegExp_Labda</f>
        <v>5.7101990071623927</v>
      </c>
      <c r="K1019" s="2">
        <f t="shared" ca="1" si="101"/>
        <v>0.31916731941518117</v>
      </c>
      <c r="L1019" s="2"/>
      <c r="M1019" s="17">
        <f t="shared" ca="1" si="102"/>
        <v>6</v>
      </c>
      <c r="N1019" s="2">
        <f t="shared" ca="1" si="96"/>
        <v>0.72207599242222364</v>
      </c>
      <c r="O1019" s="2"/>
      <c r="P1019" s="31">
        <f t="shared" ca="1" si="103"/>
        <v>4.8878947384824372</v>
      </c>
    </row>
    <row r="1020" spans="1:16" x14ac:dyDescent="0.25">
      <c r="A1020" s="32">
        <f ca="1">Uniform_A+B1020*(Uniform_B-Uniform_A)</f>
        <v>3.6091331223825405</v>
      </c>
      <c r="B1020" s="2">
        <f t="shared" ca="1" si="98"/>
        <v>0.36091331223825407</v>
      </c>
      <c r="C1020" s="4"/>
      <c r="D1020" s="5">
        <f ca="1">IF(E1020&lt;(Driehoek_C-Driehoek_A)/(Driehoek_B-Driehoek_A),Driehoek_A+SQRT(E1020*(Driehoek_B-Driehoek_A)*(Driehoek_C-Driehoek_A)),Driehoek_B-SQRT((1-E1020)*(Driehoek_B-Driehoek_A)*(Driehoek_B-Driehoek_C)))</f>
        <v>5.7512290987228774</v>
      </c>
      <c r="E1020" s="2">
        <f t="shared" ca="1" si="99"/>
        <v>0.69844250374328654</v>
      </c>
      <c r="F1020" s="2"/>
      <c r="G1020" s="15">
        <f ca="1">_xlfn.NORM.INV(H1020,Normaal_Mu,Normaal_Sigma)</f>
        <v>5.9438607618959729</v>
      </c>
      <c r="H1020" s="2">
        <f t="shared" ca="1" si="100"/>
        <v>0.68151175902482286</v>
      </c>
      <c r="I1020" s="2"/>
      <c r="J1020" s="15">
        <f ca="1">-LN(K1020) /NegExp_Labda</f>
        <v>1.9019788388618397</v>
      </c>
      <c r="K1020" s="2">
        <f t="shared" ca="1" si="101"/>
        <v>0.68359081245609321</v>
      </c>
      <c r="L1020" s="2"/>
      <c r="M1020" s="17">
        <f t="shared" ca="1" si="102"/>
        <v>4</v>
      </c>
      <c r="N1020" s="2">
        <f t="shared" ca="1" si="96"/>
        <v>0.37376565902308667</v>
      </c>
      <c r="O1020" s="2"/>
      <c r="P1020" s="31">
        <f t="shared" ca="1" si="103"/>
        <v>4.2412403643726462</v>
      </c>
    </row>
    <row r="1021" spans="1:16" x14ac:dyDescent="0.25">
      <c r="A1021" s="32">
        <f ca="1">Uniform_A+B1021*(Uniform_B-Uniform_A)</f>
        <v>3.0490696811693296</v>
      </c>
      <c r="B1021" s="2">
        <f t="shared" ca="1" si="98"/>
        <v>0.30490696811693296</v>
      </c>
      <c r="C1021" s="4"/>
      <c r="D1021" s="5">
        <f ca="1">IF(E1021&lt;(Driehoek_C-Driehoek_A)/(Driehoek_B-Driehoek_A),Driehoek_A+SQRT(E1021*(Driehoek_B-Driehoek_A)*(Driehoek_C-Driehoek_A)),Driehoek_B-SQRT((1-E1021)*(Driehoek_B-Driehoek_A)*(Driehoek_B-Driehoek_C)))</f>
        <v>7.2591164114216102</v>
      </c>
      <c r="E1021" s="2">
        <f t="shared" ca="1" si="99"/>
        <v>0.91340926660052646</v>
      </c>
      <c r="F1021" s="2"/>
      <c r="G1021" s="15">
        <f ca="1">_xlfn.NORM.INV(H1021,Normaal_Mu,Normaal_Sigma)</f>
        <v>4.511430859643677</v>
      </c>
      <c r="H1021" s="2">
        <f t="shared" ca="1" si="100"/>
        <v>0.40350521637979653</v>
      </c>
      <c r="I1021" s="2"/>
      <c r="J1021" s="15">
        <f ca="1">-LN(K1021) /NegExp_Labda</f>
        <v>5.2625701537652718</v>
      </c>
      <c r="K1021" s="2">
        <f t="shared" ca="1" si="101"/>
        <v>0.34905909978672756</v>
      </c>
      <c r="L1021" s="2"/>
      <c r="M1021" s="17">
        <f t="shared" ca="1" si="102"/>
        <v>4</v>
      </c>
      <c r="N1021" s="2">
        <f t="shared" ca="1" si="96"/>
        <v>0.35790076759474154</v>
      </c>
      <c r="O1021" s="2"/>
      <c r="P1021" s="31">
        <f t="shared" ca="1" si="103"/>
        <v>4.8164374211999776</v>
      </c>
    </row>
    <row r="1022" spans="1:16" x14ac:dyDescent="0.25">
      <c r="A1022" s="32">
        <f ca="1">Uniform_A+B1022*(Uniform_B-Uniform_A)</f>
        <v>3.9664047336422046</v>
      </c>
      <c r="B1022" s="2">
        <f t="shared" ca="1" si="98"/>
        <v>0.39664047336422048</v>
      </c>
      <c r="C1022" s="4"/>
      <c r="D1022" s="5">
        <f ca="1">IF(E1022&lt;(Driehoek_C-Driehoek_A)/(Driehoek_B-Driehoek_A),Driehoek_A+SQRT(E1022*(Driehoek_B-Driehoek_A)*(Driehoek_C-Driehoek_A)),Driehoek_B-SQRT((1-E1022)*(Driehoek_B-Driehoek_A)*(Driehoek_B-Driehoek_C)))</f>
        <v>5.3043215595817559</v>
      </c>
      <c r="E1022" s="2">
        <f t="shared" ca="1" si="99"/>
        <v>0.60977031042936503</v>
      </c>
      <c r="F1022" s="2"/>
      <c r="G1022" s="15">
        <f ca="1">_xlfn.NORM.INV(H1022,Normaal_Mu,Normaal_Sigma)</f>
        <v>5.3294345543570767</v>
      </c>
      <c r="H1022" s="2">
        <f t="shared" ca="1" si="100"/>
        <v>0.56541674124334984</v>
      </c>
      <c r="I1022" s="2"/>
      <c r="J1022" s="15">
        <f ca="1">-LN(K1022) /NegExp_Labda</f>
        <v>0.37881450648431764</v>
      </c>
      <c r="K1022" s="2">
        <f t="shared" ca="1" si="101"/>
        <v>0.92703597953291728</v>
      </c>
      <c r="L1022" s="2"/>
      <c r="M1022" s="17">
        <f t="shared" ca="1" si="102"/>
        <v>5</v>
      </c>
      <c r="N1022" s="2">
        <f t="shared" ca="1" si="96"/>
        <v>0.52244993316571819</v>
      </c>
      <c r="O1022" s="2"/>
      <c r="P1022" s="31">
        <f t="shared" ca="1" si="103"/>
        <v>3.9957950708130712</v>
      </c>
    </row>
    <row r="1023" spans="1:16" x14ac:dyDescent="0.25">
      <c r="A1023" s="32">
        <f ca="1">Uniform_A+B1023*(Uniform_B-Uniform_A)</f>
        <v>9.7342403866429521</v>
      </c>
      <c r="B1023" s="2">
        <f t="shared" ca="1" si="98"/>
        <v>0.97342403866429528</v>
      </c>
      <c r="C1023" s="4"/>
      <c r="D1023" s="5">
        <f ca="1">IF(E1023&lt;(Driehoek_C-Driehoek_A)/(Driehoek_B-Driehoek_A),Driehoek_A+SQRT(E1023*(Driehoek_B-Driehoek_A)*(Driehoek_C-Driehoek_A)),Driehoek_B-SQRT((1-E1023)*(Driehoek_B-Driehoek_A)*(Driehoek_B-Driehoek_C)))</f>
        <v>3.3676608215063242</v>
      </c>
      <c r="E1023" s="2">
        <f t="shared" ca="1" si="99"/>
        <v>0.13360686590595383</v>
      </c>
      <c r="F1023" s="2"/>
      <c r="G1023" s="15">
        <f ca="1">_xlfn.NORM.INV(H1023,Normaal_Mu,Normaal_Sigma)</f>
        <v>2.8131938207211835</v>
      </c>
      <c r="H1023" s="2">
        <f t="shared" ca="1" si="100"/>
        <v>0.13710842880224916</v>
      </c>
      <c r="I1023" s="2"/>
      <c r="J1023" s="15">
        <f ca="1">-LN(K1023) /NegExp_Labda</f>
        <v>4.1384391163201834E-2</v>
      </c>
      <c r="K1023" s="2">
        <f t="shared" ca="1" si="101"/>
        <v>0.99175728081560344</v>
      </c>
      <c r="L1023" s="2"/>
      <c r="M1023" s="17">
        <f t="shared" ca="1" si="102"/>
        <v>6</v>
      </c>
      <c r="N1023" s="2">
        <f t="shared" ca="1" si="96"/>
        <v>0.62567025640879093</v>
      </c>
      <c r="O1023" s="2"/>
      <c r="P1023" s="31">
        <f t="shared" ca="1" si="103"/>
        <v>4.3912958840067322</v>
      </c>
    </row>
    <row r="1024" spans="1:16" x14ac:dyDescent="0.25">
      <c r="A1024" s="32">
        <f ca="1">Uniform_A+B1024*(Uniform_B-Uniform_A)</f>
        <v>2.4782601036241303</v>
      </c>
      <c r="B1024" s="2">
        <f t="shared" ca="1" si="98"/>
        <v>0.24782601036241303</v>
      </c>
      <c r="C1024" s="4"/>
      <c r="D1024" s="5">
        <f ca="1">IF(E1024&lt;(Driehoek_C-Driehoek_A)/(Driehoek_B-Driehoek_A),Driehoek_A+SQRT(E1024*(Driehoek_B-Driehoek_A)*(Driehoek_C-Driehoek_A)),Driehoek_B-SQRT((1-E1024)*(Driehoek_B-Driehoek_A)*(Driehoek_B-Driehoek_C)))</f>
        <v>5.1947465786488376</v>
      </c>
      <c r="E1024" s="2">
        <f t="shared" ca="1" si="99"/>
        <v>0.58628703997986498</v>
      </c>
      <c r="F1024" s="2"/>
      <c r="G1024" s="15">
        <f ca="1">_xlfn.NORM.INV(H1024,Normaal_Mu,Normaal_Sigma)</f>
        <v>5.9746123569437737</v>
      </c>
      <c r="H1024" s="2">
        <f t="shared" ca="1" si="100"/>
        <v>0.68697931504127052</v>
      </c>
      <c r="I1024" s="2"/>
      <c r="J1024" s="15">
        <f ca="1">-LN(K1024) /NegExp_Labda</f>
        <v>0.30888868377199052</v>
      </c>
      <c r="K1024" s="2">
        <f t="shared" ca="1" si="101"/>
        <v>0.94009181142926679</v>
      </c>
      <c r="L1024" s="2"/>
      <c r="M1024" s="17">
        <f t="shared" ca="1" si="102"/>
        <v>5</v>
      </c>
      <c r="N1024" s="2">
        <f t="shared" ca="1" si="96"/>
        <v>0.50998048746504143</v>
      </c>
      <c r="O1024" s="2"/>
      <c r="P1024" s="31">
        <f t="shared" ca="1" si="103"/>
        <v>3.7913015445977463</v>
      </c>
    </row>
    <row r="1025" spans="1:16" x14ac:dyDescent="0.25">
      <c r="A1025" s="32">
        <f ca="1">Uniform_A+B1025*(Uniform_B-Uniform_A)</f>
        <v>8.5284922259386917</v>
      </c>
      <c r="B1025" s="2">
        <f t="shared" ca="1" si="98"/>
        <v>0.85284922259386919</v>
      </c>
      <c r="C1025" s="4"/>
      <c r="D1025" s="5">
        <f ca="1">IF(E1025&lt;(Driehoek_C-Driehoek_A)/(Driehoek_B-Driehoek_A),Driehoek_A+SQRT(E1025*(Driehoek_B-Driehoek_A)*(Driehoek_C-Driehoek_A)),Driehoek_B-SQRT((1-E1025)*(Driehoek_B-Driehoek_A)*(Driehoek_B-Driehoek_C)))</f>
        <v>5.2013786922286869</v>
      </c>
      <c r="E1025" s="2">
        <f t="shared" ca="1" si="99"/>
        <v>0.58772789028987871</v>
      </c>
      <c r="F1025" s="2"/>
      <c r="G1025" s="15">
        <f ca="1">_xlfn.NORM.INV(H1025,Normaal_Mu,Normaal_Sigma)</f>
        <v>6.509332315838404</v>
      </c>
      <c r="H1025" s="2">
        <f t="shared" ca="1" si="100"/>
        <v>0.7747753414641273</v>
      </c>
      <c r="I1025" s="2"/>
      <c r="J1025" s="15">
        <f ca="1">-LN(K1025) /NegExp_Labda</f>
        <v>4.6724788134448376</v>
      </c>
      <c r="K1025" s="2">
        <f t="shared" ca="1" si="101"/>
        <v>0.39278387188960473</v>
      </c>
      <c r="L1025" s="2"/>
      <c r="M1025" s="17">
        <f t="shared" ca="1" si="102"/>
        <v>1</v>
      </c>
      <c r="N1025" s="2">
        <f t="shared" ca="1" si="96"/>
        <v>9.3756225155000594E-3</v>
      </c>
      <c r="O1025" s="2"/>
      <c r="P1025" s="31">
        <f t="shared" ca="1" si="103"/>
        <v>5.1823364094901239</v>
      </c>
    </row>
    <row r="1026" spans="1:16" x14ac:dyDescent="0.25">
      <c r="A1026" s="32">
        <f ca="1">Uniform_A+B1026*(Uniform_B-Uniform_A)</f>
        <v>6.0797860516048168</v>
      </c>
      <c r="B1026" s="2">
        <f t="shared" ca="1" si="98"/>
        <v>0.60797860516048163</v>
      </c>
      <c r="C1026" s="4"/>
      <c r="D1026" s="5">
        <f ca="1">IF(E1026&lt;(Driehoek_C-Driehoek_A)/(Driehoek_B-Driehoek_A),Driehoek_A+SQRT(E1026*(Driehoek_B-Driehoek_A)*(Driehoek_C-Driehoek_A)),Driehoek_B-SQRT((1-E1026)*(Driehoek_B-Driehoek_A)*(Driehoek_B-Driehoek_C)))</f>
        <v>3.328263339283362</v>
      </c>
      <c r="E1026" s="2">
        <f t="shared" ca="1" si="99"/>
        <v>0.12602024989172766</v>
      </c>
      <c r="F1026" s="2"/>
      <c r="G1026" s="15">
        <f ca="1">_xlfn.NORM.INV(H1026,Normaal_Mu,Normaal_Sigma)</f>
        <v>8.4919317335383546</v>
      </c>
      <c r="H1026" s="2">
        <f t="shared" ca="1" si="100"/>
        <v>0.9595915584051472</v>
      </c>
      <c r="I1026" s="2"/>
      <c r="J1026" s="15">
        <f ca="1">-LN(K1026) /NegExp_Labda</f>
        <v>2.8987966133963305</v>
      </c>
      <c r="K1026" s="2">
        <f t="shared" ca="1" si="101"/>
        <v>0.56003313762166806</v>
      </c>
      <c r="L1026" s="2"/>
      <c r="M1026" s="17">
        <f t="shared" ca="1" si="102"/>
        <v>10</v>
      </c>
      <c r="N1026" s="2">
        <f t="shared" ca="1" si="96"/>
        <v>0.97319392000390048</v>
      </c>
      <c r="O1026" s="2"/>
      <c r="P1026" s="31">
        <f t="shared" ca="1" si="103"/>
        <v>6.1597555475645729</v>
      </c>
    </row>
    <row r="1027" spans="1:16" x14ac:dyDescent="0.25">
      <c r="A1027" s="32">
        <f ca="1">Uniform_A+B1027*(Uniform_B-Uniform_A)</f>
        <v>2.6160225106254487</v>
      </c>
      <c r="B1027" s="2">
        <f t="shared" ca="1" si="98"/>
        <v>0.26160225106254487</v>
      </c>
      <c r="C1027" s="4"/>
      <c r="D1027" s="5">
        <f ca="1">IF(E1027&lt;(Driehoek_C-Driehoek_A)/(Driehoek_B-Driehoek_A),Driehoek_A+SQRT(E1027*(Driehoek_B-Driehoek_A)*(Driehoek_C-Driehoek_A)),Driehoek_B-SQRT((1-E1027)*(Driehoek_B-Driehoek_A)*(Driehoek_B-Driehoek_C)))</f>
        <v>4.5473665529540037</v>
      </c>
      <c r="E1027" s="2">
        <f t="shared" ca="1" si="99"/>
        <v>0.43354443960706546</v>
      </c>
      <c r="F1027" s="2"/>
      <c r="G1027" s="15">
        <f ca="1">_xlfn.NORM.INV(H1027,Normaal_Mu,Normaal_Sigma)</f>
        <v>5.5255689711607108</v>
      </c>
      <c r="H1027" s="2">
        <f t="shared" ca="1" si="100"/>
        <v>0.60364165294418959</v>
      </c>
      <c r="I1027" s="2"/>
      <c r="J1027" s="15">
        <f ca="1">-LN(K1027) /NegExp_Labda</f>
        <v>1.4315841243894072</v>
      </c>
      <c r="K1027" s="2">
        <f t="shared" ca="1" si="101"/>
        <v>0.75102463496147076</v>
      </c>
      <c r="L1027" s="2"/>
      <c r="M1027" s="17">
        <f t="shared" ca="1" si="102"/>
        <v>7</v>
      </c>
      <c r="N1027" s="2">
        <f t="shared" ca="1" si="96"/>
        <v>0.85122591783152524</v>
      </c>
      <c r="O1027" s="2"/>
      <c r="P1027" s="31">
        <f t="shared" ca="1" si="103"/>
        <v>4.2241084318259139</v>
      </c>
    </row>
    <row r="1028" spans="1:16" x14ac:dyDescent="0.25">
      <c r="A1028" s="32">
        <f ca="1">Uniform_A+B1028*(Uniform_B-Uniform_A)</f>
        <v>7.1706823847913626</v>
      </c>
      <c r="B1028" s="2">
        <f t="shared" ca="1" si="98"/>
        <v>0.71706823847913626</v>
      </c>
      <c r="C1028" s="4"/>
      <c r="D1028" s="5">
        <f ca="1">IF(E1028&lt;(Driehoek_C-Driehoek_A)/(Driehoek_B-Driehoek_A),Driehoek_A+SQRT(E1028*(Driehoek_B-Driehoek_A)*(Driehoek_C-Driehoek_A)),Driehoek_B-SQRT((1-E1028)*(Driehoek_B-Driehoek_A)*(Driehoek_B-Driehoek_C)))</f>
        <v>5.0126580770141871</v>
      </c>
      <c r="E1028" s="2">
        <f t="shared" ca="1" si="99"/>
        <v>0.54574583969142298</v>
      </c>
      <c r="F1028" s="2"/>
      <c r="G1028" s="15">
        <f ca="1">_xlfn.NORM.INV(H1028,Normaal_Mu,Normaal_Sigma)</f>
        <v>5.0935262014870677</v>
      </c>
      <c r="H1028" s="2">
        <f t="shared" ca="1" si="100"/>
        <v>0.51864898090834677</v>
      </c>
      <c r="I1028" s="2"/>
      <c r="J1028" s="15">
        <f ca="1">-LN(K1028) /NegExp_Labda</f>
        <v>9.1117166139268857</v>
      </c>
      <c r="K1028" s="2">
        <f t="shared" ca="1" si="101"/>
        <v>0.16164651680742059</v>
      </c>
      <c r="L1028" s="2"/>
      <c r="M1028" s="17">
        <f t="shared" ca="1" si="102"/>
        <v>4</v>
      </c>
      <c r="N1028" s="2">
        <f t="shared" ca="1" si="96"/>
        <v>0.27358490538483549</v>
      </c>
      <c r="O1028" s="2"/>
      <c r="P1028" s="31">
        <f t="shared" ca="1" si="103"/>
        <v>6.0777166554439006</v>
      </c>
    </row>
    <row r="1029" spans="1:16" x14ac:dyDescent="0.25">
      <c r="A1029" s="32">
        <f ca="1">Uniform_A+B1029*(Uniform_B-Uniform_A)</f>
        <v>4.9016985979941285</v>
      </c>
      <c r="B1029" s="2">
        <f t="shared" ca="1" si="98"/>
        <v>0.49016985979941285</v>
      </c>
      <c r="C1029" s="4"/>
      <c r="D1029" s="5">
        <f ca="1">IF(E1029&lt;(Driehoek_C-Driehoek_A)/(Driehoek_B-Driehoek_A),Driehoek_A+SQRT(E1029*(Driehoek_B-Driehoek_A)*(Driehoek_C-Driehoek_A)),Driehoek_B-SQRT((1-E1029)*(Driehoek_B-Driehoek_A)*(Driehoek_B-Driehoek_C)))</f>
        <v>3.6461140001767678</v>
      </c>
      <c r="E1029" s="2">
        <f t="shared" ca="1" si="99"/>
        <v>0.19354937868414002</v>
      </c>
      <c r="F1029" s="2"/>
      <c r="G1029" s="15">
        <f ca="1">_xlfn.NORM.INV(H1029,Normaal_Mu,Normaal_Sigma)</f>
        <v>5.0087842532354099</v>
      </c>
      <c r="H1029" s="2">
        <f t="shared" ca="1" si="100"/>
        <v>0.50175219937512949</v>
      </c>
      <c r="I1029" s="2"/>
      <c r="J1029" s="15">
        <f ca="1">-LN(K1029) /NegExp_Labda</f>
        <v>5.9809477493919134</v>
      </c>
      <c r="K1029" s="2">
        <f t="shared" ca="1" si="101"/>
        <v>0.30234408681278746</v>
      </c>
      <c r="L1029" s="2"/>
      <c r="M1029" s="17">
        <f t="shared" ca="1" si="102"/>
        <v>2</v>
      </c>
      <c r="N1029" s="2">
        <f t="shared" ref="N1029:N1092" ca="1" si="104">RAND()</f>
        <v>0.10497673354480808</v>
      </c>
      <c r="O1029" s="2"/>
      <c r="P1029" s="31">
        <f t="shared" ca="1" si="103"/>
        <v>4.3075089201596439</v>
      </c>
    </row>
    <row r="1030" spans="1:16" x14ac:dyDescent="0.25">
      <c r="A1030" s="32">
        <f ca="1">Uniform_A+B1030*(Uniform_B-Uniform_A)</f>
        <v>7.0562259508919478</v>
      </c>
      <c r="B1030" s="2">
        <f t="shared" ref="B1030:B1093" ca="1" si="105">RAND()</f>
        <v>0.70562259508919478</v>
      </c>
      <c r="C1030" s="4"/>
      <c r="D1030" s="5">
        <f ca="1">IF(E1030&lt;(Driehoek_C-Driehoek_A)/(Driehoek_B-Driehoek_A),Driehoek_A+SQRT(E1030*(Driehoek_B-Driehoek_A)*(Driehoek_C-Driehoek_A)),Driehoek_B-SQRT((1-E1030)*(Driehoek_B-Driehoek_A)*(Driehoek_B-Driehoek_C)))</f>
        <v>5.1840593682545935</v>
      </c>
      <c r="E1030" s="2">
        <f t="shared" ref="E1030:E1093" ca="1" si="106">RAND()</f>
        <v>0.58395991699984195</v>
      </c>
      <c r="F1030" s="2"/>
      <c r="G1030" s="15">
        <f ca="1">_xlfn.NORM.INV(H1030,Normaal_Mu,Normaal_Sigma)</f>
        <v>3.4424998870451775</v>
      </c>
      <c r="H1030" s="2">
        <f t="shared" ref="H1030:H1093" ca="1" si="107">RAND()</f>
        <v>0.21806348153973709</v>
      </c>
      <c r="I1030" s="2"/>
      <c r="J1030" s="15">
        <f ca="1">-LN(K1030) /NegExp_Labda</f>
        <v>1.4241531796810396</v>
      </c>
      <c r="K1030" s="2">
        <f t="shared" ref="K1030:K1093" ca="1" si="108">RAND()</f>
        <v>0.75214162929559103</v>
      </c>
      <c r="L1030" s="2"/>
      <c r="M1030" s="17">
        <f t="shared" ca="1" si="102"/>
        <v>8</v>
      </c>
      <c r="N1030" s="2">
        <f t="shared" ca="1" si="104"/>
        <v>0.90477733527014237</v>
      </c>
      <c r="O1030" s="2"/>
      <c r="P1030" s="31">
        <f t="shared" ca="1" si="103"/>
        <v>5.0213876771745509</v>
      </c>
    </row>
    <row r="1031" spans="1:16" x14ac:dyDescent="0.25">
      <c r="A1031" s="32">
        <f ca="1">Uniform_A+B1031*(Uniform_B-Uniform_A)</f>
        <v>7.944489505061628</v>
      </c>
      <c r="B1031" s="2">
        <f t="shared" ca="1" si="105"/>
        <v>0.79444895050616282</v>
      </c>
      <c r="C1031" s="4"/>
      <c r="D1031" s="5">
        <f ca="1">IF(E1031&lt;(Driehoek_C-Driehoek_A)/(Driehoek_B-Driehoek_A),Driehoek_A+SQRT(E1031*(Driehoek_B-Driehoek_A)*(Driehoek_C-Driehoek_A)),Driehoek_B-SQRT((1-E1031)*(Driehoek_B-Driehoek_A)*(Driehoek_B-Driehoek_C)))</f>
        <v>6.7581472636468245</v>
      </c>
      <c r="E1031" s="2">
        <f t="shared" ca="1" si="106"/>
        <v>0.85640275167159363</v>
      </c>
      <c r="F1031" s="2"/>
      <c r="G1031" s="15">
        <f ca="1">_xlfn.NORM.INV(H1031,Normaal_Mu,Normaal_Sigma)</f>
        <v>7.6144964740298189</v>
      </c>
      <c r="H1031" s="2">
        <f t="shared" ca="1" si="107"/>
        <v>0.90443579105656602</v>
      </c>
      <c r="I1031" s="2"/>
      <c r="J1031" s="15">
        <f ca="1">-LN(K1031) /NegExp_Labda</f>
        <v>2.8507995656720775</v>
      </c>
      <c r="K1031" s="2">
        <f t="shared" ca="1" si="108"/>
        <v>0.56543501098452531</v>
      </c>
      <c r="L1031" s="2"/>
      <c r="M1031" s="17">
        <f t="shared" ca="1" si="102"/>
        <v>1</v>
      </c>
      <c r="N1031" s="2">
        <f t="shared" ca="1" si="104"/>
        <v>3.9149088735676352E-2</v>
      </c>
      <c r="O1031" s="2"/>
      <c r="P1031" s="31">
        <f t="shared" ca="1" si="103"/>
        <v>5.2335865616820696</v>
      </c>
    </row>
    <row r="1032" spans="1:16" x14ac:dyDescent="0.25">
      <c r="A1032" s="32">
        <f ca="1">Uniform_A+B1032*(Uniform_B-Uniform_A)</f>
        <v>9.3341945939091282</v>
      </c>
      <c r="B1032" s="2">
        <f t="shared" ca="1" si="105"/>
        <v>0.93341945939091286</v>
      </c>
      <c r="C1032" s="4"/>
      <c r="D1032" s="5">
        <f ca="1">IF(E1032&lt;(Driehoek_C-Driehoek_A)/(Driehoek_B-Driehoek_A),Driehoek_A+SQRT(E1032*(Driehoek_B-Driehoek_A)*(Driehoek_C-Driehoek_A)),Driehoek_B-SQRT((1-E1032)*(Driehoek_B-Driehoek_A)*(Driehoek_B-Driehoek_C)))</f>
        <v>2.9028806171093091</v>
      </c>
      <c r="E1032" s="2">
        <f t="shared" ca="1" si="106"/>
        <v>5.8228100625120516E-2</v>
      </c>
      <c r="F1032" s="2"/>
      <c r="G1032" s="15">
        <f ca="1">_xlfn.NORM.INV(H1032,Normaal_Mu,Normaal_Sigma)</f>
        <v>6.5425197484206947</v>
      </c>
      <c r="H1032" s="2">
        <f t="shared" ca="1" si="107"/>
        <v>0.77972354444967484</v>
      </c>
      <c r="I1032" s="2"/>
      <c r="J1032" s="15">
        <f ca="1">-LN(K1032) /NegExp_Labda</f>
        <v>3.7689747198636918</v>
      </c>
      <c r="K1032" s="2">
        <f t="shared" ca="1" si="108"/>
        <v>0.47057734525713246</v>
      </c>
      <c r="L1032" s="2"/>
      <c r="M1032" s="17">
        <f t="shared" ca="1" si="102"/>
        <v>5</v>
      </c>
      <c r="N1032" s="2">
        <f t="shared" ca="1" si="104"/>
        <v>0.45645092067928239</v>
      </c>
      <c r="O1032" s="2"/>
      <c r="P1032" s="31">
        <f t="shared" ca="1" si="103"/>
        <v>5.5097139358605647</v>
      </c>
    </row>
    <row r="1033" spans="1:16" x14ac:dyDescent="0.25">
      <c r="A1033" s="32">
        <f ca="1">Uniform_A+B1033*(Uniform_B-Uniform_A)</f>
        <v>3.7778916351484448</v>
      </c>
      <c r="B1033" s="2">
        <f t="shared" ca="1" si="105"/>
        <v>0.37778916351484448</v>
      </c>
      <c r="C1033" s="4"/>
      <c r="D1033" s="5">
        <f ca="1">IF(E1033&lt;(Driehoek_C-Driehoek_A)/(Driehoek_B-Driehoek_A),Driehoek_A+SQRT(E1033*(Driehoek_B-Driehoek_A)*(Driehoek_C-Driehoek_A)),Driehoek_B-SQRT((1-E1033)*(Driehoek_B-Driehoek_A)*(Driehoek_B-Driehoek_C)))</f>
        <v>5.5702551383981707</v>
      </c>
      <c r="E1033" s="2">
        <f t="shared" ca="1" si="106"/>
        <v>0.66391000526616706</v>
      </c>
      <c r="F1033" s="2"/>
      <c r="G1033" s="15">
        <f ca="1">_xlfn.NORM.INV(H1033,Normaal_Mu,Normaal_Sigma)</f>
        <v>5.4811683346062772</v>
      </c>
      <c r="H1033" s="2">
        <f t="shared" ca="1" si="107"/>
        <v>0.59506128876540254</v>
      </c>
      <c r="I1033" s="2"/>
      <c r="J1033" s="15">
        <f ca="1">-LN(K1033) /NegExp_Labda</f>
        <v>23.946890785088392</v>
      </c>
      <c r="K1033" s="2">
        <f t="shared" ca="1" si="108"/>
        <v>8.3176280327117436E-3</v>
      </c>
      <c r="L1033" s="2"/>
      <c r="M1033" s="17">
        <f t="shared" ca="1" si="102"/>
        <v>2</v>
      </c>
      <c r="N1033" s="2">
        <f t="shared" ca="1" si="104"/>
        <v>4.1028974865805812E-2</v>
      </c>
      <c r="O1033" s="2"/>
      <c r="P1033" s="31">
        <f t="shared" ca="1" si="103"/>
        <v>8.1552411786482573</v>
      </c>
    </row>
    <row r="1034" spans="1:16" x14ac:dyDescent="0.25">
      <c r="A1034" s="32">
        <f ca="1">Uniform_A+B1034*(Uniform_B-Uniform_A)</f>
        <v>5.5264079915164741</v>
      </c>
      <c r="B1034" s="2">
        <f t="shared" ca="1" si="105"/>
        <v>0.55264079915164743</v>
      </c>
      <c r="C1034" s="4"/>
      <c r="D1034" s="5">
        <f ca="1">IF(E1034&lt;(Driehoek_C-Driehoek_A)/(Driehoek_B-Driehoek_A),Driehoek_A+SQRT(E1034*(Driehoek_B-Driehoek_A)*(Driehoek_C-Driehoek_A)),Driehoek_B-SQRT((1-E1034)*(Driehoek_B-Driehoek_A)*(Driehoek_B-Driehoek_C)))</f>
        <v>5.7887699718659729</v>
      </c>
      <c r="E1034" s="2">
        <f t="shared" ca="1" si="106"/>
        <v>0.70537147732600958</v>
      </c>
      <c r="F1034" s="2"/>
      <c r="G1034" s="15">
        <f ca="1">_xlfn.NORM.INV(H1034,Normaal_Mu,Normaal_Sigma)</f>
        <v>5.2729068862210866</v>
      </c>
      <c r="H1034" s="2">
        <f t="shared" ca="1" si="107"/>
        <v>0.55426858638432897</v>
      </c>
      <c r="I1034" s="2"/>
      <c r="J1034" s="15">
        <f ca="1">-LN(K1034) /NegExp_Labda</f>
        <v>0.58372123770665829</v>
      </c>
      <c r="K1034" s="2">
        <f t="shared" ca="1" si="108"/>
        <v>0.88981273585981957</v>
      </c>
      <c r="L1034" s="2"/>
      <c r="M1034" s="17">
        <f t="shared" ca="1" si="102"/>
        <v>1</v>
      </c>
      <c r="N1034" s="2">
        <f t="shared" ca="1" si="104"/>
        <v>1.9637198336416195E-2</v>
      </c>
      <c r="O1034" s="2"/>
      <c r="P1034" s="31">
        <f t="shared" ca="1" si="103"/>
        <v>3.6343612174620383</v>
      </c>
    </row>
    <row r="1035" spans="1:16" x14ac:dyDescent="0.25">
      <c r="A1035" s="32">
        <f ca="1">Uniform_A+B1035*(Uniform_B-Uniform_A)</f>
        <v>9.1233584677526398</v>
      </c>
      <c r="B1035" s="2">
        <f t="shared" ca="1" si="105"/>
        <v>0.91233584677526403</v>
      </c>
      <c r="C1035" s="4"/>
      <c r="D1035" s="5">
        <f ca="1">IF(E1035&lt;(Driehoek_C-Driehoek_A)/(Driehoek_B-Driehoek_A),Driehoek_A+SQRT(E1035*(Driehoek_B-Driehoek_A)*(Driehoek_C-Driehoek_A)),Driehoek_B-SQRT((1-E1035)*(Driehoek_B-Driehoek_A)*(Driehoek_B-Driehoek_C)))</f>
        <v>2.3361251420389304</v>
      </c>
      <c r="E1035" s="2">
        <f t="shared" ca="1" si="106"/>
        <v>8.0700079364779409E-3</v>
      </c>
      <c r="F1035" s="2"/>
      <c r="G1035" s="15">
        <f ca="1">_xlfn.NORM.INV(H1035,Normaal_Mu,Normaal_Sigma)</f>
        <v>5.3415264412808625</v>
      </c>
      <c r="H1035" s="2">
        <f t="shared" ca="1" si="107"/>
        <v>0.56779502504547452</v>
      </c>
      <c r="I1035" s="2"/>
      <c r="J1035" s="15">
        <f ca="1">-LN(K1035) /NegExp_Labda</f>
        <v>6.8342140444268437E-2</v>
      </c>
      <c r="K1035" s="2">
        <f t="shared" ca="1" si="108"/>
        <v>0.98642456072192997</v>
      </c>
      <c r="L1035" s="2"/>
      <c r="M1035" s="17">
        <f t="shared" ca="1" si="102"/>
        <v>8</v>
      </c>
      <c r="N1035" s="2">
        <f t="shared" ca="1" si="104"/>
        <v>0.87786542241017085</v>
      </c>
      <c r="O1035" s="2"/>
      <c r="P1035" s="31">
        <f t="shared" ca="1" si="103"/>
        <v>4.9738704383033401</v>
      </c>
    </row>
    <row r="1036" spans="1:16" x14ac:dyDescent="0.25">
      <c r="A1036" s="32">
        <f ca="1">Uniform_A+B1036*(Uniform_B-Uniform_A)</f>
        <v>6.2968070757891468</v>
      </c>
      <c r="B1036" s="2">
        <f t="shared" ca="1" si="105"/>
        <v>0.6296807075789147</v>
      </c>
      <c r="C1036" s="4"/>
      <c r="D1036" s="5">
        <f ca="1">IF(E1036&lt;(Driehoek_C-Driehoek_A)/(Driehoek_B-Driehoek_A),Driehoek_A+SQRT(E1036*(Driehoek_B-Driehoek_A)*(Driehoek_C-Driehoek_A)),Driehoek_B-SQRT((1-E1036)*(Driehoek_B-Driehoek_A)*(Driehoek_B-Driehoek_C)))</f>
        <v>5.457543146599642</v>
      </c>
      <c r="E1036" s="2">
        <f t="shared" ca="1" si="106"/>
        <v>0.64145712690848089</v>
      </c>
      <c r="F1036" s="2"/>
      <c r="G1036" s="15">
        <f ca="1">_xlfn.NORM.INV(H1036,Normaal_Mu,Normaal_Sigma)</f>
        <v>6.4945755024779261</v>
      </c>
      <c r="H1036" s="2">
        <f t="shared" ca="1" si="107"/>
        <v>0.77255505771448352</v>
      </c>
      <c r="I1036" s="2"/>
      <c r="J1036" s="15">
        <f ca="1">-LN(K1036) /NegExp_Labda</f>
        <v>3.7496959535852912</v>
      </c>
      <c r="K1036" s="2">
        <f t="shared" ca="1" si="108"/>
        <v>0.47239527788574143</v>
      </c>
      <c r="L1036" s="2"/>
      <c r="M1036" s="17">
        <f t="shared" ca="1" si="102"/>
        <v>5</v>
      </c>
      <c r="N1036" s="2">
        <f t="shared" ca="1" si="104"/>
        <v>0.54571395317882787</v>
      </c>
      <c r="O1036" s="2"/>
      <c r="P1036" s="31">
        <f t="shared" ca="1" si="103"/>
        <v>5.3997243356904017</v>
      </c>
    </row>
    <row r="1037" spans="1:16" x14ac:dyDescent="0.25">
      <c r="A1037" s="32">
        <f ca="1">Uniform_A+B1037*(Uniform_B-Uniform_A)</f>
        <v>8.2449186305734106</v>
      </c>
      <c r="B1037" s="2">
        <f t="shared" ca="1" si="105"/>
        <v>0.82449186305734101</v>
      </c>
      <c r="C1037" s="4"/>
      <c r="D1037" s="5">
        <f ca="1">IF(E1037&lt;(Driehoek_C-Driehoek_A)/(Driehoek_B-Driehoek_A),Driehoek_A+SQRT(E1037*(Driehoek_B-Driehoek_A)*(Driehoek_C-Driehoek_A)),Driehoek_B-SQRT((1-E1037)*(Driehoek_B-Driehoek_A)*(Driehoek_B-Driehoek_C)))</f>
        <v>4.6659185251210324</v>
      </c>
      <c r="E1037" s="2">
        <f t="shared" ca="1" si="106"/>
        <v>0.46330679340317005</v>
      </c>
      <c r="F1037" s="2"/>
      <c r="G1037" s="15">
        <f ca="1">_xlfn.NORM.INV(H1037,Normaal_Mu,Normaal_Sigma)</f>
        <v>4.7528601253464995</v>
      </c>
      <c r="H1037" s="2">
        <f t="shared" ca="1" si="107"/>
        <v>0.4508278982756625</v>
      </c>
      <c r="I1037" s="2"/>
      <c r="J1037" s="15">
        <f ca="1">-LN(K1037) /NegExp_Labda</f>
        <v>10.035090403232171</v>
      </c>
      <c r="K1037" s="2">
        <f t="shared" ca="1" si="108"/>
        <v>0.13438881438664463</v>
      </c>
      <c r="L1037" s="2"/>
      <c r="M1037" s="17">
        <f t="shared" ca="1" si="102"/>
        <v>5</v>
      </c>
      <c r="N1037" s="2">
        <f t="shared" ca="1" si="104"/>
        <v>0.58168251018377404</v>
      </c>
      <c r="O1037" s="2"/>
      <c r="P1037" s="31">
        <f t="shared" ca="1" si="103"/>
        <v>6.5397575368546228</v>
      </c>
    </row>
    <row r="1038" spans="1:16" x14ac:dyDescent="0.25">
      <c r="A1038" s="32">
        <f ca="1">Uniform_A+B1038*(Uniform_B-Uniform_A)</f>
        <v>0.39928650570624891</v>
      </c>
      <c r="B1038" s="2">
        <f t="shared" ca="1" si="105"/>
        <v>3.9928650570624891E-2</v>
      </c>
      <c r="C1038" s="4"/>
      <c r="D1038" s="5">
        <f ca="1">IF(E1038&lt;(Driehoek_C-Driehoek_A)/(Driehoek_B-Driehoek_A),Driehoek_A+SQRT(E1038*(Driehoek_B-Driehoek_A)*(Driehoek_C-Driehoek_A)),Driehoek_B-SQRT((1-E1038)*(Driehoek_B-Driehoek_A)*(Driehoek_B-Driehoek_C)))</f>
        <v>5.6757725828639423</v>
      </c>
      <c r="E1038" s="2">
        <f t="shared" ca="1" si="106"/>
        <v>0.68427177369031245</v>
      </c>
      <c r="F1038" s="2"/>
      <c r="G1038" s="15">
        <f ca="1">_xlfn.NORM.INV(H1038,Normaal_Mu,Normaal_Sigma)</f>
        <v>4.1543970058789776</v>
      </c>
      <c r="H1038" s="2">
        <f t="shared" ca="1" si="107"/>
        <v>0.33622004765757241</v>
      </c>
      <c r="I1038" s="2"/>
      <c r="J1038" s="15">
        <f ca="1">-LN(K1038) /NegExp_Labda</f>
        <v>5.8286087929604999</v>
      </c>
      <c r="K1038" s="2">
        <f t="shared" ca="1" si="108"/>
        <v>0.31169761039749944</v>
      </c>
      <c r="L1038" s="2"/>
      <c r="M1038" s="17">
        <f t="shared" ca="1" si="102"/>
        <v>14</v>
      </c>
      <c r="N1038" s="2">
        <f t="shared" ca="1" si="104"/>
        <v>0.99947095067841718</v>
      </c>
      <c r="O1038" s="2"/>
      <c r="P1038" s="31">
        <f t="shared" ca="1" si="103"/>
        <v>6.011612977481934</v>
      </c>
    </row>
    <row r="1039" spans="1:16" x14ac:dyDescent="0.25">
      <c r="A1039" s="32">
        <f ca="1">Uniform_A+B1039*(Uniform_B-Uniform_A)</f>
        <v>0.23992091848739405</v>
      </c>
      <c r="B1039" s="2">
        <f t="shared" ca="1" si="105"/>
        <v>2.3992091848739405E-2</v>
      </c>
      <c r="C1039" s="4"/>
      <c r="D1039" s="5">
        <f ca="1">IF(E1039&lt;(Driehoek_C-Driehoek_A)/(Driehoek_B-Driehoek_A),Driehoek_A+SQRT(E1039*(Driehoek_B-Driehoek_A)*(Driehoek_C-Driehoek_A)),Driehoek_B-SQRT((1-E1039)*(Driehoek_B-Driehoek_A)*(Driehoek_B-Driehoek_C)))</f>
        <v>3.3199166342388047</v>
      </c>
      <c r="E1039" s="2">
        <f t="shared" ca="1" si="106"/>
        <v>0.12444142295287819</v>
      </c>
      <c r="F1039" s="2"/>
      <c r="G1039" s="15">
        <f ca="1">_xlfn.NORM.INV(H1039,Normaal_Mu,Normaal_Sigma)</f>
        <v>4.7737493249178975</v>
      </c>
      <c r="H1039" s="2">
        <f t="shared" ca="1" si="107"/>
        <v>0.4549655937384276</v>
      </c>
      <c r="I1039" s="2"/>
      <c r="J1039" s="15">
        <f ca="1">-LN(K1039) /NegExp_Labda</f>
        <v>0.78292102661584495</v>
      </c>
      <c r="K1039" s="2">
        <f t="shared" ca="1" si="108"/>
        <v>0.85505951410869518</v>
      </c>
      <c r="L1039" s="2"/>
      <c r="M1039" s="17">
        <f t="shared" ca="1" si="102"/>
        <v>6</v>
      </c>
      <c r="N1039" s="2">
        <f t="shared" ca="1" si="104"/>
        <v>0.72131686635146652</v>
      </c>
      <c r="O1039" s="2"/>
      <c r="P1039" s="31">
        <f t="shared" ca="1" si="103"/>
        <v>3.0233015808519883</v>
      </c>
    </row>
    <row r="1040" spans="1:16" x14ac:dyDescent="0.25">
      <c r="A1040" s="32">
        <f ca="1">Uniform_A+B1040*(Uniform_B-Uniform_A)</f>
        <v>5.3489181697559669</v>
      </c>
      <c r="B1040" s="2">
        <f t="shared" ca="1" si="105"/>
        <v>0.53489181697559673</v>
      </c>
      <c r="C1040" s="4"/>
      <c r="D1040" s="5">
        <f ca="1">IF(E1040&lt;(Driehoek_C-Driehoek_A)/(Driehoek_B-Driehoek_A),Driehoek_A+SQRT(E1040*(Driehoek_B-Driehoek_A)*(Driehoek_C-Driehoek_A)),Driehoek_B-SQRT((1-E1040)*(Driehoek_B-Driehoek_A)*(Driehoek_B-Driehoek_C)))</f>
        <v>4.418622582857604</v>
      </c>
      <c r="E1040" s="2">
        <f t="shared" ca="1" si="106"/>
        <v>0.40031374176279044</v>
      </c>
      <c r="F1040" s="2"/>
      <c r="G1040" s="15">
        <f ca="1">_xlfn.NORM.INV(H1040,Normaal_Mu,Normaal_Sigma)</f>
        <v>4.5328374152943187</v>
      </c>
      <c r="H1040" s="2">
        <f t="shared" ca="1" si="107"/>
        <v>0.40765502628209205</v>
      </c>
      <c r="I1040" s="2"/>
      <c r="J1040" s="15">
        <f ca="1">-LN(K1040) /NegExp_Labda</f>
        <v>2.3829166856928485</v>
      </c>
      <c r="K1040" s="2">
        <f t="shared" ca="1" si="108"/>
        <v>0.62090118186733678</v>
      </c>
      <c r="L1040" s="2"/>
      <c r="M1040" s="17">
        <f t="shared" ca="1" si="102"/>
        <v>6</v>
      </c>
      <c r="N1040" s="2">
        <f t="shared" ca="1" si="104"/>
        <v>0.62916068521604007</v>
      </c>
      <c r="O1040" s="2"/>
      <c r="P1040" s="31">
        <f t="shared" ca="1" si="103"/>
        <v>4.5366589707201479</v>
      </c>
    </row>
    <row r="1041" spans="1:16" x14ac:dyDescent="0.25">
      <c r="A1041" s="32">
        <f ca="1">Uniform_A+B1041*(Uniform_B-Uniform_A)</f>
        <v>4.3023783866591545</v>
      </c>
      <c r="B1041" s="2">
        <f t="shared" ca="1" si="105"/>
        <v>0.43023783866591547</v>
      </c>
      <c r="C1041" s="4"/>
      <c r="D1041" s="5">
        <f ca="1">IF(E1041&lt;(Driehoek_C-Driehoek_A)/(Driehoek_B-Driehoek_A),Driehoek_A+SQRT(E1041*(Driehoek_B-Driehoek_A)*(Driehoek_C-Driehoek_A)),Driehoek_B-SQRT((1-E1041)*(Driehoek_B-Driehoek_A)*(Driehoek_B-Driehoek_C)))</f>
        <v>5.3256369391601464</v>
      </c>
      <c r="E1041" s="2">
        <f t="shared" ca="1" si="106"/>
        <v>0.6142587456324452</v>
      </c>
      <c r="F1041" s="2"/>
      <c r="G1041" s="15">
        <f ca="1">_xlfn.NORM.INV(H1041,Normaal_Mu,Normaal_Sigma)</f>
        <v>3.8612846355450099</v>
      </c>
      <c r="H1041" s="2">
        <f t="shared" ca="1" si="107"/>
        <v>0.28455671448494091</v>
      </c>
      <c r="I1041" s="2"/>
      <c r="J1041" s="15">
        <f ca="1">-LN(K1041) /NegExp_Labda</f>
        <v>1.4430486218124705</v>
      </c>
      <c r="K1041" s="2">
        <f t="shared" ca="1" si="108"/>
        <v>0.74930458366897856</v>
      </c>
      <c r="L1041" s="2"/>
      <c r="M1041" s="17">
        <f t="shared" ca="1" si="102"/>
        <v>7</v>
      </c>
      <c r="N1041" s="2">
        <f t="shared" ca="1" si="104"/>
        <v>0.8184513101440134</v>
      </c>
      <c r="O1041" s="2"/>
      <c r="P1041" s="31">
        <f t="shared" ca="1" si="103"/>
        <v>4.3864697166353563</v>
      </c>
    </row>
    <row r="1042" spans="1:16" x14ac:dyDescent="0.25">
      <c r="A1042" s="32">
        <f ca="1">Uniform_A+B1042*(Uniform_B-Uniform_A)</f>
        <v>4.9267530519118088</v>
      </c>
      <c r="B1042" s="2">
        <f t="shared" ca="1" si="105"/>
        <v>0.49267530519118086</v>
      </c>
      <c r="C1042" s="4"/>
      <c r="D1042" s="5">
        <f ca="1">IF(E1042&lt;(Driehoek_C-Driehoek_A)/(Driehoek_B-Driehoek_A),Driehoek_A+SQRT(E1042*(Driehoek_B-Driehoek_A)*(Driehoek_C-Driehoek_A)),Driehoek_B-SQRT((1-E1042)*(Driehoek_B-Driehoek_A)*(Driehoek_B-Driehoek_C)))</f>
        <v>5.5126457376264302</v>
      </c>
      <c r="E1042" s="2">
        <f t="shared" ca="1" si="106"/>
        <v>0.65252457853442569</v>
      </c>
      <c r="F1042" s="2"/>
      <c r="G1042" s="15">
        <f ca="1">_xlfn.NORM.INV(H1042,Normaal_Mu,Normaal_Sigma)</f>
        <v>7.7250851738108484</v>
      </c>
      <c r="H1042" s="2">
        <f t="shared" ca="1" si="107"/>
        <v>0.91348664314099515</v>
      </c>
      <c r="I1042" s="2"/>
      <c r="J1042" s="15">
        <f ca="1">-LN(K1042) /NegExp_Labda</f>
        <v>5.9082872682380705</v>
      </c>
      <c r="K1042" s="2">
        <f t="shared" ca="1" si="108"/>
        <v>0.30676986017270347</v>
      </c>
      <c r="L1042" s="2"/>
      <c r="M1042" s="17">
        <f t="shared" ca="1" si="102"/>
        <v>5</v>
      </c>
      <c r="N1042" s="2">
        <f t="shared" ca="1" si="104"/>
        <v>0.49346537947976832</v>
      </c>
      <c r="O1042" s="2"/>
      <c r="P1042" s="31">
        <f t="shared" ca="1" si="103"/>
        <v>5.8145542463174307</v>
      </c>
    </row>
    <row r="1043" spans="1:16" x14ac:dyDescent="0.25">
      <c r="A1043" s="32">
        <f ca="1">Uniform_A+B1043*(Uniform_B-Uniform_A)</f>
        <v>3.893011881726566</v>
      </c>
      <c r="B1043" s="2">
        <f t="shared" ca="1" si="105"/>
        <v>0.38930118817265658</v>
      </c>
      <c r="C1043" s="4"/>
      <c r="D1043" s="5">
        <f ca="1">IF(E1043&lt;(Driehoek_C-Driehoek_A)/(Driehoek_B-Driehoek_A),Driehoek_A+SQRT(E1043*(Driehoek_B-Driehoek_A)*(Driehoek_C-Driehoek_A)),Driehoek_B-SQRT((1-E1043)*(Driehoek_B-Driehoek_A)*(Driehoek_B-Driehoek_C)))</f>
        <v>8.4387827140862353</v>
      </c>
      <c r="E1043" s="2">
        <f t="shared" ca="1" si="106"/>
        <v>0.99100100451404538</v>
      </c>
      <c r="F1043" s="2"/>
      <c r="G1043" s="15">
        <f ca="1">_xlfn.NORM.INV(H1043,Normaal_Mu,Normaal_Sigma)</f>
        <v>5.3056785477910369</v>
      </c>
      <c r="H1043" s="2">
        <f t="shared" ca="1" si="107"/>
        <v>0.56073748725986128</v>
      </c>
      <c r="I1043" s="2"/>
      <c r="J1043" s="15">
        <f ca="1">-LN(K1043) /NegExp_Labda</f>
        <v>7.3183228607608752</v>
      </c>
      <c r="K1043" s="2">
        <f t="shared" ca="1" si="108"/>
        <v>0.23138678560241432</v>
      </c>
      <c r="L1043" s="2"/>
      <c r="M1043" s="17">
        <f t="shared" ca="1" si="102"/>
        <v>6</v>
      </c>
      <c r="N1043" s="2">
        <f t="shared" ca="1" si="104"/>
        <v>0.62565498751915516</v>
      </c>
      <c r="O1043" s="2"/>
      <c r="P1043" s="31">
        <f t="shared" ca="1" si="103"/>
        <v>6.191159200872943</v>
      </c>
    </row>
    <row r="1044" spans="1:16" x14ac:dyDescent="0.25">
      <c r="A1044" s="32">
        <f ca="1">Uniform_A+B1044*(Uniform_B-Uniform_A)</f>
        <v>4.7626460914452498</v>
      </c>
      <c r="B1044" s="2">
        <f t="shared" ca="1" si="105"/>
        <v>0.47626460914452495</v>
      </c>
      <c r="C1044" s="4"/>
      <c r="D1044" s="5">
        <f ca="1">IF(E1044&lt;(Driehoek_C-Driehoek_A)/(Driehoek_B-Driehoek_A),Driehoek_A+SQRT(E1044*(Driehoek_B-Driehoek_A)*(Driehoek_C-Driehoek_A)),Driehoek_B-SQRT((1-E1044)*(Driehoek_B-Driehoek_A)*(Driehoek_B-Driehoek_C)))</f>
        <v>5.5400444269097431</v>
      </c>
      <c r="E1044" s="2">
        <f t="shared" ca="1" si="106"/>
        <v>0.65796306949261929</v>
      </c>
      <c r="F1044" s="2"/>
      <c r="G1044" s="15">
        <f ca="1">_xlfn.NORM.INV(H1044,Normaal_Mu,Normaal_Sigma)</f>
        <v>4.9192056000242479</v>
      </c>
      <c r="H1044" s="2">
        <f t="shared" ca="1" si="107"/>
        <v>0.48388823125738711</v>
      </c>
      <c r="I1044" s="2"/>
      <c r="J1044" s="15">
        <f ca="1">-LN(K1044) /NegExp_Labda</f>
        <v>17.986425661847861</v>
      </c>
      <c r="K1044" s="2">
        <f t="shared" ca="1" si="108"/>
        <v>2.7398003522927317E-2</v>
      </c>
      <c r="L1044" s="2"/>
      <c r="M1044" s="17">
        <f t="shared" ca="1" si="102"/>
        <v>10</v>
      </c>
      <c r="N1044" s="2">
        <f t="shared" ca="1" si="104"/>
        <v>0.97637377340507026</v>
      </c>
      <c r="O1044" s="2"/>
      <c r="P1044" s="31">
        <f t="shared" ca="1" si="103"/>
        <v>8.6416643560454212</v>
      </c>
    </row>
    <row r="1045" spans="1:16" x14ac:dyDescent="0.25">
      <c r="A1045" s="32">
        <f ca="1">Uniform_A+B1045*(Uniform_B-Uniform_A)</f>
        <v>4.3534130460860023</v>
      </c>
      <c r="B1045" s="2">
        <f t="shared" ca="1" si="105"/>
        <v>0.43534130460860021</v>
      </c>
      <c r="C1045" s="4"/>
      <c r="D1045" s="5">
        <f ca="1">IF(E1045&lt;(Driehoek_C-Driehoek_A)/(Driehoek_B-Driehoek_A),Driehoek_A+SQRT(E1045*(Driehoek_B-Driehoek_A)*(Driehoek_C-Driehoek_A)),Driehoek_B-SQRT((1-E1045)*(Driehoek_B-Driehoek_A)*(Driehoek_B-Driehoek_C)))</f>
        <v>3.3750842409881177</v>
      </c>
      <c r="E1045" s="2">
        <f t="shared" ca="1" si="106"/>
        <v>0.13506119070099054</v>
      </c>
      <c r="F1045" s="2"/>
      <c r="G1045" s="15">
        <f ca="1">_xlfn.NORM.INV(H1045,Normaal_Mu,Normaal_Sigma)</f>
        <v>4.299007599399852</v>
      </c>
      <c r="H1045" s="2">
        <f t="shared" ca="1" si="107"/>
        <v>0.36298317062654273</v>
      </c>
      <c r="I1045" s="2"/>
      <c r="J1045" s="15">
        <f ca="1">-LN(K1045) /NegExp_Labda</f>
        <v>0.46216856630800918</v>
      </c>
      <c r="K1045" s="2">
        <f t="shared" ca="1" si="108"/>
        <v>0.91170964322012626</v>
      </c>
      <c r="L1045" s="2"/>
      <c r="M1045" s="17">
        <f t="shared" ca="1" si="102"/>
        <v>9</v>
      </c>
      <c r="N1045" s="2">
        <f t="shared" ca="1" si="104"/>
        <v>0.93237324956445589</v>
      </c>
      <c r="O1045" s="2"/>
      <c r="P1045" s="31">
        <f t="shared" ca="1" si="103"/>
        <v>4.2979346905563958</v>
      </c>
    </row>
    <row r="1046" spans="1:16" x14ac:dyDescent="0.25">
      <c r="A1046" s="32">
        <f ca="1">Uniform_A+B1046*(Uniform_B-Uniform_A)</f>
        <v>6.4423595201215198</v>
      </c>
      <c r="B1046" s="2">
        <f t="shared" ca="1" si="105"/>
        <v>0.644235952012152</v>
      </c>
      <c r="C1046" s="4"/>
      <c r="D1046" s="5">
        <f ca="1">IF(E1046&lt;(Driehoek_C-Driehoek_A)/(Driehoek_B-Driehoek_A),Driehoek_A+SQRT(E1046*(Driehoek_B-Driehoek_A)*(Driehoek_C-Driehoek_A)),Driehoek_B-SQRT((1-E1046)*(Driehoek_B-Driehoek_A)*(Driehoek_B-Driehoek_C)))</f>
        <v>4.7303716149080595</v>
      </c>
      <c r="E1046" s="2">
        <f t="shared" ca="1" si="106"/>
        <v>0.47915067009191958</v>
      </c>
      <c r="F1046" s="2"/>
      <c r="G1046" s="15">
        <f ca="1">_xlfn.NORM.INV(H1046,Normaal_Mu,Normaal_Sigma)</f>
        <v>2.1718475922712481</v>
      </c>
      <c r="H1046" s="2">
        <f t="shared" ca="1" si="107"/>
        <v>7.8669764583750523E-2</v>
      </c>
      <c r="I1046" s="2"/>
      <c r="J1046" s="15">
        <f ca="1">-LN(K1046) /NegExp_Labda</f>
        <v>2.9708909488321913</v>
      </c>
      <c r="K1046" s="2">
        <f t="shared" ca="1" si="108"/>
        <v>0.55201603193491522</v>
      </c>
      <c r="L1046" s="2"/>
      <c r="M1046" s="17">
        <f t="shared" ca="1" si="102"/>
        <v>4</v>
      </c>
      <c r="N1046" s="2">
        <f t="shared" ca="1" si="104"/>
        <v>0.39476313892746351</v>
      </c>
      <c r="O1046" s="2"/>
      <c r="P1046" s="31">
        <f t="shared" ca="1" si="103"/>
        <v>4.063093935226604</v>
      </c>
    </row>
    <row r="1047" spans="1:16" x14ac:dyDescent="0.25">
      <c r="A1047" s="32">
        <f ca="1">Uniform_A+B1047*(Uniform_B-Uniform_A)</f>
        <v>6.8160359173922549</v>
      </c>
      <c r="B1047" s="2">
        <f t="shared" ca="1" si="105"/>
        <v>0.68160359173922547</v>
      </c>
      <c r="C1047" s="4"/>
      <c r="D1047" s="5">
        <f ca="1">IF(E1047&lt;(Driehoek_C-Driehoek_A)/(Driehoek_B-Driehoek_A),Driehoek_A+SQRT(E1047*(Driehoek_B-Driehoek_A)*(Driehoek_C-Driehoek_A)),Driehoek_B-SQRT((1-E1047)*(Driehoek_B-Driehoek_A)*(Driehoek_B-Driehoek_C)))</f>
        <v>4.8223585375627875</v>
      </c>
      <c r="E1047" s="2">
        <f t="shared" ca="1" si="106"/>
        <v>0.50135176603787057</v>
      </c>
      <c r="F1047" s="2"/>
      <c r="G1047" s="15">
        <f ca="1">_xlfn.NORM.INV(H1047,Normaal_Mu,Normaal_Sigma)</f>
        <v>3.662904646317048</v>
      </c>
      <c r="H1047" s="2">
        <f t="shared" ca="1" si="107"/>
        <v>0.25189202955168633</v>
      </c>
      <c r="I1047" s="2"/>
      <c r="J1047" s="15">
        <f ca="1">-LN(K1047) /NegExp_Labda</f>
        <v>16.347058559151233</v>
      </c>
      <c r="K1047" s="2">
        <f t="shared" ca="1" si="108"/>
        <v>3.8028792384575683E-2</v>
      </c>
      <c r="L1047" s="2"/>
      <c r="M1047" s="17">
        <f t="shared" ca="1" si="102"/>
        <v>5</v>
      </c>
      <c r="N1047" s="2">
        <f t="shared" ca="1" si="104"/>
        <v>0.4768217076717034</v>
      </c>
      <c r="O1047" s="2"/>
      <c r="P1047" s="31">
        <f t="shared" ca="1" si="103"/>
        <v>7.3296715320846646</v>
      </c>
    </row>
    <row r="1048" spans="1:16" x14ac:dyDescent="0.25">
      <c r="A1048" s="32">
        <f ca="1">Uniform_A+B1048*(Uniform_B-Uniform_A)</f>
        <v>3.9741381088723413</v>
      </c>
      <c r="B1048" s="2">
        <f t="shared" ca="1" si="105"/>
        <v>0.39741381088723415</v>
      </c>
      <c r="C1048" s="4"/>
      <c r="D1048" s="5">
        <f ca="1">IF(E1048&lt;(Driehoek_C-Driehoek_A)/(Driehoek_B-Driehoek_A),Driehoek_A+SQRT(E1048*(Driehoek_B-Driehoek_A)*(Driehoek_C-Driehoek_A)),Driehoek_B-SQRT((1-E1048)*(Driehoek_B-Driehoek_A)*(Driehoek_B-Driehoek_C)))</f>
        <v>5.4290614349664192</v>
      </c>
      <c r="E1048" s="2">
        <f t="shared" ca="1" si="106"/>
        <v>0.6356685075644547</v>
      </c>
      <c r="F1048" s="2"/>
      <c r="G1048" s="15">
        <f ca="1">_xlfn.NORM.INV(H1048,Normaal_Mu,Normaal_Sigma)</f>
        <v>5.7607703024850521</v>
      </c>
      <c r="H1048" s="2">
        <f t="shared" ca="1" si="107"/>
        <v>0.64817023233801485</v>
      </c>
      <c r="I1048" s="2"/>
      <c r="J1048" s="15">
        <f ca="1">-LN(K1048) /NegExp_Labda</f>
        <v>0.33728422992060447</v>
      </c>
      <c r="K1048" s="2">
        <f t="shared" ca="1" si="108"/>
        <v>0.93476805874129543</v>
      </c>
      <c r="L1048" s="2"/>
      <c r="M1048" s="17">
        <f t="shared" ca="1" si="102"/>
        <v>3</v>
      </c>
      <c r="N1048" s="2">
        <f t="shared" ca="1" si="104"/>
        <v>0.2248389032799587</v>
      </c>
      <c r="O1048" s="2"/>
      <c r="P1048" s="31">
        <f t="shared" ca="1" si="103"/>
        <v>3.7002508152488831</v>
      </c>
    </row>
    <row r="1049" spans="1:16" x14ac:dyDescent="0.25">
      <c r="A1049" s="32">
        <f ca="1">Uniform_A+B1049*(Uniform_B-Uniform_A)</f>
        <v>1.6171756130151138</v>
      </c>
      <c r="B1049" s="2">
        <f t="shared" ca="1" si="105"/>
        <v>0.16171756130151138</v>
      </c>
      <c r="C1049" s="4"/>
      <c r="D1049" s="5">
        <f ca="1">IF(E1049&lt;(Driehoek_C-Driehoek_A)/(Driehoek_B-Driehoek_A),Driehoek_A+SQRT(E1049*(Driehoek_B-Driehoek_A)*(Driehoek_C-Driehoek_A)),Driehoek_B-SQRT((1-E1049)*(Driehoek_B-Driehoek_A)*(Driehoek_B-Driehoek_C)))</f>
        <v>3.5428001977035279</v>
      </c>
      <c r="E1049" s="2">
        <f t="shared" ca="1" si="106"/>
        <v>0.17001660357386028</v>
      </c>
      <c r="F1049" s="2"/>
      <c r="G1049" s="15">
        <f ca="1">_xlfn.NORM.INV(H1049,Normaal_Mu,Normaal_Sigma)</f>
        <v>3.2113774698065649</v>
      </c>
      <c r="H1049" s="2">
        <f t="shared" ca="1" si="107"/>
        <v>0.18557768715853606</v>
      </c>
      <c r="I1049" s="2"/>
      <c r="J1049" s="15">
        <f ca="1">-LN(K1049) /NegExp_Labda</f>
        <v>5.4814932033198147</v>
      </c>
      <c r="K1049" s="2">
        <f t="shared" ca="1" si="108"/>
        <v>0.3341054421843439</v>
      </c>
      <c r="L1049" s="2"/>
      <c r="M1049" s="17">
        <f t="shared" ca="1" si="102"/>
        <v>3</v>
      </c>
      <c r="N1049" s="2">
        <f t="shared" ca="1" si="104"/>
        <v>0.2367065759102055</v>
      </c>
      <c r="O1049" s="2"/>
      <c r="P1049" s="31">
        <f t="shared" ca="1" si="103"/>
        <v>3.3705692967690042</v>
      </c>
    </row>
    <row r="1050" spans="1:16" x14ac:dyDescent="0.25">
      <c r="A1050" s="32">
        <f ca="1">Uniform_A+B1050*(Uniform_B-Uniform_A)</f>
        <v>4.5924048202731917</v>
      </c>
      <c r="B1050" s="2">
        <f t="shared" ca="1" si="105"/>
        <v>0.45924048202731915</v>
      </c>
      <c r="C1050" s="4"/>
      <c r="D1050" s="5">
        <f ca="1">IF(E1050&lt;(Driehoek_C-Driehoek_A)/(Driehoek_B-Driehoek_A),Driehoek_A+SQRT(E1050*(Driehoek_B-Driehoek_A)*(Driehoek_C-Driehoek_A)),Driehoek_B-SQRT((1-E1050)*(Driehoek_B-Driehoek_A)*(Driehoek_B-Driehoek_C)))</f>
        <v>7.4447219782848535</v>
      </c>
      <c r="E1050" s="2">
        <f t="shared" ca="1" si="106"/>
        <v>0.93088886500485202</v>
      </c>
      <c r="F1050" s="2"/>
      <c r="G1050" s="15">
        <f ca="1">_xlfn.NORM.INV(H1050,Normaal_Mu,Normaal_Sigma)</f>
        <v>2.6337495517666039</v>
      </c>
      <c r="H1050" s="2">
        <f t="shared" ca="1" si="107"/>
        <v>0.1183797611978018</v>
      </c>
      <c r="I1050" s="2"/>
      <c r="J1050" s="15">
        <f ca="1">-LN(K1050) /NegExp_Labda</f>
        <v>4.8390461816946511</v>
      </c>
      <c r="K1050" s="2">
        <f t="shared" ca="1" si="108"/>
        <v>0.37991442980665124</v>
      </c>
      <c r="L1050" s="2"/>
      <c r="M1050" s="17">
        <f t="shared" ca="1" si="102"/>
        <v>3</v>
      </c>
      <c r="N1050" s="2">
        <f t="shared" ca="1" si="104"/>
        <v>0.13225317553207638</v>
      </c>
      <c r="O1050" s="2"/>
      <c r="P1050" s="31">
        <f t="shared" ca="1" si="103"/>
        <v>4.5019845064038595</v>
      </c>
    </row>
    <row r="1051" spans="1:16" x14ac:dyDescent="0.25">
      <c r="A1051" s="32">
        <f ca="1">Uniform_A+B1051*(Uniform_B-Uniform_A)</f>
        <v>6.1519212447557763</v>
      </c>
      <c r="B1051" s="2">
        <f t="shared" ca="1" si="105"/>
        <v>0.61519212447557758</v>
      </c>
      <c r="C1051" s="4"/>
      <c r="D1051" s="5">
        <f ca="1">IF(E1051&lt;(Driehoek_C-Driehoek_A)/(Driehoek_B-Driehoek_A),Driehoek_A+SQRT(E1051*(Driehoek_B-Driehoek_A)*(Driehoek_C-Driehoek_A)),Driehoek_B-SQRT((1-E1051)*(Driehoek_B-Driehoek_A)*(Driehoek_B-Driehoek_C)))</f>
        <v>7.2267068779904244</v>
      </c>
      <c r="E1051" s="2">
        <f t="shared" ca="1" si="106"/>
        <v>0.91015518581238664</v>
      </c>
      <c r="F1051" s="2"/>
      <c r="G1051" s="15">
        <f ca="1">_xlfn.NORM.INV(H1051,Normaal_Mu,Normaal_Sigma)</f>
        <v>3.6391595873127862</v>
      </c>
      <c r="H1051" s="2">
        <f t="shared" ca="1" si="107"/>
        <v>0.24811921511415169</v>
      </c>
      <c r="I1051" s="2"/>
      <c r="J1051" s="15">
        <f ca="1">-LN(K1051) /NegExp_Labda</f>
        <v>6.2606333833153657E-2</v>
      </c>
      <c r="K1051" s="2">
        <f t="shared" ca="1" si="108"/>
        <v>0.9875567981305956</v>
      </c>
      <c r="L1051" s="2"/>
      <c r="M1051" s="17">
        <f t="shared" ca="1" si="102"/>
        <v>4</v>
      </c>
      <c r="N1051" s="2">
        <f t="shared" ca="1" si="104"/>
        <v>0.44020282390530474</v>
      </c>
      <c r="O1051" s="2"/>
      <c r="P1051" s="31">
        <f t="shared" ca="1" si="103"/>
        <v>4.2160788087784278</v>
      </c>
    </row>
    <row r="1052" spans="1:16" x14ac:dyDescent="0.25">
      <c r="A1052" s="32">
        <f ca="1">Uniform_A+B1052*(Uniform_B-Uniform_A)</f>
        <v>2.359224147715544</v>
      </c>
      <c r="B1052" s="2">
        <f t="shared" ca="1" si="105"/>
        <v>0.2359224147715544</v>
      </c>
      <c r="C1052" s="4"/>
      <c r="D1052" s="5">
        <f ca="1">IF(E1052&lt;(Driehoek_C-Driehoek_A)/(Driehoek_B-Driehoek_A),Driehoek_A+SQRT(E1052*(Driehoek_B-Driehoek_A)*(Driehoek_C-Driehoek_A)),Driehoek_B-SQRT((1-E1052)*(Driehoek_B-Driehoek_A)*(Driehoek_B-Driehoek_C)))</f>
        <v>4.776188616441428</v>
      </c>
      <c r="E1052" s="2">
        <f t="shared" ca="1" si="106"/>
        <v>0.49026906846060048</v>
      </c>
      <c r="F1052" s="2"/>
      <c r="G1052" s="15">
        <f ca="1">_xlfn.NORM.INV(H1052,Normaal_Mu,Normaal_Sigma)</f>
        <v>7.6196073594530205</v>
      </c>
      <c r="H1052" s="2">
        <f t="shared" ca="1" si="107"/>
        <v>0.90486887099617519</v>
      </c>
      <c r="I1052" s="2"/>
      <c r="J1052" s="15">
        <f ca="1">-LN(K1052) /NegExp_Labda</f>
        <v>3.656507247078594</v>
      </c>
      <c r="K1052" s="2">
        <f t="shared" ca="1" si="108"/>
        <v>0.4812822178612628</v>
      </c>
      <c r="L1052" s="2"/>
      <c r="M1052" s="17">
        <f t="shared" ca="1" si="102"/>
        <v>6</v>
      </c>
      <c r="N1052" s="2">
        <f t="shared" ca="1" si="104"/>
        <v>0.66738571652565593</v>
      </c>
      <c r="O1052" s="2"/>
      <c r="P1052" s="31">
        <f t="shared" ca="1" si="103"/>
        <v>4.8823054741377172</v>
      </c>
    </row>
    <row r="1053" spans="1:16" x14ac:dyDescent="0.25">
      <c r="A1053" s="32">
        <f ca="1">Uniform_A+B1053*(Uniform_B-Uniform_A)</f>
        <v>6.8770035049201761</v>
      </c>
      <c r="B1053" s="2">
        <f t="shared" ca="1" si="105"/>
        <v>0.68770035049201761</v>
      </c>
      <c r="C1053" s="4"/>
      <c r="D1053" s="5">
        <f ca="1">IF(E1053&lt;(Driehoek_C-Driehoek_A)/(Driehoek_B-Driehoek_A),Driehoek_A+SQRT(E1053*(Driehoek_B-Driehoek_A)*(Driehoek_C-Driehoek_A)),Driehoek_B-SQRT((1-E1053)*(Driehoek_B-Driehoek_A)*(Driehoek_B-Driehoek_C)))</f>
        <v>5.6743416840794989</v>
      </c>
      <c r="E1053" s="2">
        <f t="shared" ca="1" si="106"/>
        <v>0.68399990759282336</v>
      </c>
      <c r="F1053" s="2"/>
      <c r="G1053" s="15">
        <f ca="1">_xlfn.NORM.INV(H1053,Normaal_Mu,Normaal_Sigma)</f>
        <v>5.7068637270080922</v>
      </c>
      <c r="H1053" s="2">
        <f t="shared" ca="1" si="107"/>
        <v>0.63811764920536895</v>
      </c>
      <c r="I1053" s="2"/>
      <c r="J1053" s="15">
        <f ca="1">-LN(K1053) /NegExp_Labda</f>
        <v>3.9601548779788378</v>
      </c>
      <c r="K1053" s="2">
        <f t="shared" ca="1" si="108"/>
        <v>0.45292398296905811</v>
      </c>
      <c r="L1053" s="2"/>
      <c r="M1053" s="17">
        <f t="shared" ca="1" si="102"/>
        <v>2</v>
      </c>
      <c r="N1053" s="2">
        <f t="shared" ca="1" si="104"/>
        <v>5.0000614907210972E-2</v>
      </c>
      <c r="O1053" s="2"/>
      <c r="P1053" s="31">
        <f t="shared" ca="1" si="103"/>
        <v>4.8436727587973207</v>
      </c>
    </row>
    <row r="1054" spans="1:16" x14ac:dyDescent="0.25">
      <c r="A1054" s="32">
        <f ca="1">Uniform_A+B1054*(Uniform_B-Uniform_A)</f>
        <v>5.1501225533457173</v>
      </c>
      <c r="B1054" s="2">
        <f t="shared" ca="1" si="105"/>
        <v>0.51501225533457173</v>
      </c>
      <c r="C1054" s="4"/>
      <c r="D1054" s="5">
        <f ca="1">IF(E1054&lt;(Driehoek_C-Driehoek_A)/(Driehoek_B-Driehoek_A),Driehoek_A+SQRT(E1054*(Driehoek_B-Driehoek_A)*(Driehoek_C-Driehoek_A)),Driehoek_B-SQRT((1-E1054)*(Driehoek_B-Driehoek_A)*(Driehoek_B-Driehoek_C)))</f>
        <v>5.0641275246719832</v>
      </c>
      <c r="E1054" s="2">
        <f t="shared" ca="1" si="106"/>
        <v>0.55739736737015189</v>
      </c>
      <c r="F1054" s="2"/>
      <c r="G1054" s="15">
        <f ca="1">_xlfn.NORM.INV(H1054,Normaal_Mu,Normaal_Sigma)</f>
        <v>9.615457256222907</v>
      </c>
      <c r="H1054" s="2">
        <f t="shared" ca="1" si="107"/>
        <v>0.9894928826212106</v>
      </c>
      <c r="I1054" s="2"/>
      <c r="J1054" s="15">
        <f ca="1">-LN(K1054) /NegExp_Labda</f>
        <v>3.8757690824239743</v>
      </c>
      <c r="K1054" s="2">
        <f t="shared" ca="1" si="108"/>
        <v>0.46063292261257449</v>
      </c>
      <c r="L1054" s="2"/>
      <c r="M1054" s="17">
        <f t="shared" ca="1" si="102"/>
        <v>7</v>
      </c>
      <c r="N1054" s="2">
        <f t="shared" ca="1" si="104"/>
        <v>0.83432301909143991</v>
      </c>
      <c r="O1054" s="2"/>
      <c r="P1054" s="31">
        <f t="shared" ca="1" si="103"/>
        <v>6.1410952833329171</v>
      </c>
    </row>
    <row r="1055" spans="1:16" x14ac:dyDescent="0.25">
      <c r="A1055" s="32">
        <f ca="1">Uniform_A+B1055*(Uniform_B-Uniform_A)</f>
        <v>5.4853478776651254</v>
      </c>
      <c r="B1055" s="2">
        <f t="shared" ca="1" si="105"/>
        <v>0.54853478776651254</v>
      </c>
      <c r="C1055" s="4"/>
      <c r="D1055" s="5">
        <f ca="1">IF(E1055&lt;(Driehoek_C-Driehoek_A)/(Driehoek_B-Driehoek_A),Driehoek_A+SQRT(E1055*(Driehoek_B-Driehoek_A)*(Driehoek_C-Driehoek_A)),Driehoek_B-SQRT((1-E1055)*(Driehoek_B-Driehoek_A)*(Driehoek_B-Driehoek_C)))</f>
        <v>4.7100776138331018</v>
      </c>
      <c r="E1055" s="2">
        <f t="shared" ca="1" si="106"/>
        <v>0.47418759773326014</v>
      </c>
      <c r="F1055" s="2"/>
      <c r="G1055" s="15">
        <f ca="1">_xlfn.NORM.INV(H1055,Normaal_Mu,Normaal_Sigma)</f>
        <v>3.6646906877187444</v>
      </c>
      <c r="H1055" s="2">
        <f t="shared" ca="1" si="107"/>
        <v>0.25217703024869609</v>
      </c>
      <c r="I1055" s="2"/>
      <c r="J1055" s="15">
        <f ca="1">-LN(K1055) /NegExp_Labda</f>
        <v>8.7838345399795852</v>
      </c>
      <c r="K1055" s="2">
        <f t="shared" ca="1" si="108"/>
        <v>0.17260200084894484</v>
      </c>
      <c r="L1055" s="2"/>
      <c r="M1055" s="17">
        <f t="shared" ca="1" si="102"/>
        <v>2</v>
      </c>
      <c r="N1055" s="2">
        <f t="shared" ca="1" si="104"/>
        <v>4.4524468054314204E-2</v>
      </c>
      <c r="O1055" s="2"/>
      <c r="P1055" s="31">
        <f t="shared" ca="1" si="103"/>
        <v>4.9287901438393114</v>
      </c>
    </row>
    <row r="1056" spans="1:16" x14ac:dyDescent="0.25">
      <c r="A1056" s="32">
        <f ca="1">Uniform_A+B1056*(Uniform_B-Uniform_A)</f>
        <v>6.2418496517917346</v>
      </c>
      <c r="B1056" s="2">
        <f t="shared" ca="1" si="105"/>
        <v>0.62418496517917343</v>
      </c>
      <c r="C1056" s="4"/>
      <c r="D1056" s="5">
        <f ca="1">IF(E1056&lt;(Driehoek_C-Driehoek_A)/(Driehoek_B-Driehoek_A),Driehoek_A+SQRT(E1056*(Driehoek_B-Driehoek_A)*(Driehoek_C-Driehoek_A)),Driehoek_B-SQRT((1-E1056)*(Driehoek_B-Driehoek_A)*(Driehoek_B-Driehoek_C)))</f>
        <v>7.7128881467982371</v>
      </c>
      <c r="E1056" s="2">
        <f t="shared" ca="1" si="106"/>
        <v>0.95266694506707206</v>
      </c>
      <c r="F1056" s="2"/>
      <c r="G1056" s="15">
        <f ca="1">_xlfn.NORM.INV(H1056,Normaal_Mu,Normaal_Sigma)</f>
        <v>6.646362819406832</v>
      </c>
      <c r="H1056" s="2">
        <f t="shared" ca="1" si="107"/>
        <v>0.79479758051940541</v>
      </c>
      <c r="I1056" s="2"/>
      <c r="J1056" s="15">
        <f ca="1">-LN(K1056) /NegExp_Labda</f>
        <v>11.670203474000687</v>
      </c>
      <c r="K1056" s="2">
        <f t="shared" ca="1" si="108"/>
        <v>9.6903397885717113E-2</v>
      </c>
      <c r="L1056" s="2"/>
      <c r="M1056" s="17">
        <f t="shared" ca="1" si="102"/>
        <v>5</v>
      </c>
      <c r="N1056" s="2">
        <f t="shared" ca="1" si="104"/>
        <v>0.59050856701932464</v>
      </c>
      <c r="O1056" s="2"/>
      <c r="P1056" s="31">
        <f t="shared" ca="1" si="103"/>
        <v>7.4542608183994989</v>
      </c>
    </row>
    <row r="1057" spans="1:16" x14ac:dyDescent="0.25">
      <c r="A1057" s="32">
        <f ca="1">Uniform_A+B1057*(Uniform_B-Uniform_A)</f>
        <v>4.4373687379605489</v>
      </c>
      <c r="B1057" s="2">
        <f t="shared" ca="1" si="105"/>
        <v>0.44373687379605486</v>
      </c>
      <c r="C1057" s="4"/>
      <c r="D1057" s="5">
        <f ca="1">IF(E1057&lt;(Driehoek_C-Driehoek_A)/(Driehoek_B-Driehoek_A),Driehoek_A+SQRT(E1057*(Driehoek_B-Driehoek_A)*(Driehoek_C-Driehoek_A)),Driehoek_B-SQRT((1-E1057)*(Driehoek_B-Driehoek_A)*(Driehoek_B-Driehoek_C)))</f>
        <v>2.7003053480011081</v>
      </c>
      <c r="E1057" s="2">
        <f t="shared" ca="1" si="106"/>
        <v>3.5030541459925235E-2</v>
      </c>
      <c r="F1057" s="2"/>
      <c r="G1057" s="15">
        <f ca="1">_xlfn.NORM.INV(H1057,Normaal_Mu,Normaal_Sigma)</f>
        <v>4.4408308660235143</v>
      </c>
      <c r="H1057" s="2">
        <f t="shared" ca="1" si="107"/>
        <v>0.38989812442589089</v>
      </c>
      <c r="I1057" s="2"/>
      <c r="J1057" s="15">
        <f ca="1">-LN(K1057) /NegExp_Labda</f>
        <v>2.5575294522455652</v>
      </c>
      <c r="K1057" s="2">
        <f t="shared" ca="1" si="108"/>
        <v>0.59959197878747972</v>
      </c>
      <c r="L1057" s="2"/>
      <c r="M1057" s="17">
        <f t="shared" ca="1" si="102"/>
        <v>5</v>
      </c>
      <c r="N1057" s="2">
        <f t="shared" ca="1" si="104"/>
        <v>0.55373634833816032</v>
      </c>
      <c r="O1057" s="2"/>
      <c r="P1057" s="31">
        <f t="shared" ca="1" si="103"/>
        <v>3.827206880846147</v>
      </c>
    </row>
    <row r="1058" spans="1:16" x14ac:dyDescent="0.25">
      <c r="A1058" s="32">
        <f ca="1">Uniform_A+B1058*(Uniform_B-Uniform_A)</f>
        <v>9.8509362073043611</v>
      </c>
      <c r="B1058" s="2">
        <f t="shared" ca="1" si="105"/>
        <v>0.98509362073043616</v>
      </c>
      <c r="C1058" s="4"/>
      <c r="D1058" s="5">
        <f ca="1">IF(E1058&lt;(Driehoek_C-Driehoek_A)/(Driehoek_B-Driehoek_A),Driehoek_A+SQRT(E1058*(Driehoek_B-Driehoek_A)*(Driehoek_C-Driehoek_A)),Driehoek_B-SQRT((1-E1058)*(Driehoek_B-Driehoek_A)*(Driehoek_B-Driehoek_C)))</f>
        <v>4.5033268333262058</v>
      </c>
      <c r="E1058" s="2">
        <f t="shared" ca="1" si="106"/>
        <v>0.42228372663188196</v>
      </c>
      <c r="F1058" s="2"/>
      <c r="G1058" s="15">
        <f ca="1">_xlfn.NORM.INV(H1058,Normaal_Mu,Normaal_Sigma)</f>
        <v>3.9359808459269749</v>
      </c>
      <c r="H1058" s="2">
        <f t="shared" ca="1" si="107"/>
        <v>0.29735968123508616</v>
      </c>
      <c r="I1058" s="2"/>
      <c r="J1058" s="15">
        <f ca="1">-LN(K1058) /NegExp_Labda</f>
        <v>12.467997858714464</v>
      </c>
      <c r="K1058" s="2">
        <f t="shared" ca="1" si="108"/>
        <v>8.2612062687152821E-2</v>
      </c>
      <c r="L1058" s="2"/>
      <c r="M1058" s="17">
        <f t="shared" ca="1" si="102"/>
        <v>3</v>
      </c>
      <c r="N1058" s="2">
        <f t="shared" ca="1" si="104"/>
        <v>0.24556935821846326</v>
      </c>
      <c r="O1058" s="2"/>
      <c r="P1058" s="31">
        <f t="shared" ca="1" si="103"/>
        <v>6.7516483490544008</v>
      </c>
    </row>
    <row r="1059" spans="1:16" x14ac:dyDescent="0.25">
      <c r="A1059" s="32">
        <f ca="1">Uniform_A+B1059*(Uniform_B-Uniform_A)</f>
        <v>3.4652409200952263</v>
      </c>
      <c r="B1059" s="2">
        <f t="shared" ca="1" si="105"/>
        <v>0.34652409200952261</v>
      </c>
      <c r="C1059" s="4"/>
      <c r="D1059" s="5">
        <f ca="1">IF(E1059&lt;(Driehoek_C-Driehoek_A)/(Driehoek_B-Driehoek_A),Driehoek_A+SQRT(E1059*(Driehoek_B-Driehoek_A)*(Driehoek_C-Driehoek_A)),Driehoek_B-SQRT((1-E1059)*(Driehoek_B-Driehoek_A)*(Driehoek_B-Driehoek_C)))</f>
        <v>5.2543017652917046</v>
      </c>
      <c r="E1059" s="2">
        <f t="shared" ca="1" si="106"/>
        <v>0.59913556384294742</v>
      </c>
      <c r="F1059" s="2"/>
      <c r="G1059" s="15">
        <f ca="1">_xlfn.NORM.INV(H1059,Normaal_Mu,Normaal_Sigma)</f>
        <v>4.4415983123975771</v>
      </c>
      <c r="H1059" s="2">
        <f t="shared" ca="1" si="107"/>
        <v>0.39004534805904956</v>
      </c>
      <c r="I1059" s="2"/>
      <c r="J1059" s="15">
        <f ca="1">-LN(K1059) /NegExp_Labda</f>
        <v>1.1316595603650952</v>
      </c>
      <c r="K1059" s="2">
        <f t="shared" ca="1" si="108"/>
        <v>0.79745337333256083</v>
      </c>
      <c r="L1059" s="2"/>
      <c r="M1059" s="17">
        <f t="shared" ca="1" si="102"/>
        <v>6</v>
      </c>
      <c r="N1059" s="2">
        <f t="shared" ca="1" si="104"/>
        <v>0.62059714107073838</v>
      </c>
      <c r="O1059" s="2"/>
      <c r="P1059" s="31">
        <f t="shared" ca="1" si="103"/>
        <v>4.0585601116299204</v>
      </c>
    </row>
    <row r="1060" spans="1:16" x14ac:dyDescent="0.25">
      <c r="A1060" s="32">
        <f ca="1">Uniform_A+B1060*(Uniform_B-Uniform_A)</f>
        <v>8.6882095923778166</v>
      </c>
      <c r="B1060" s="2">
        <f t="shared" ca="1" si="105"/>
        <v>0.86882095923778158</v>
      </c>
      <c r="C1060" s="4"/>
      <c r="D1060" s="5">
        <f ca="1">IF(E1060&lt;(Driehoek_C-Driehoek_A)/(Driehoek_B-Driehoek_A),Driehoek_A+SQRT(E1060*(Driehoek_B-Driehoek_A)*(Driehoek_C-Driehoek_A)),Driehoek_B-SQRT((1-E1060)*(Driehoek_B-Driehoek_A)*(Driehoek_B-Driehoek_C)))</f>
        <v>4.907869051101752</v>
      </c>
      <c r="E1060" s="2">
        <f t="shared" ca="1" si="106"/>
        <v>0.52155612277340357</v>
      </c>
      <c r="F1060" s="2"/>
      <c r="G1060" s="15">
        <f ca="1">_xlfn.NORM.INV(H1060,Normaal_Mu,Normaal_Sigma)</f>
        <v>4.8025562221723561</v>
      </c>
      <c r="H1060" s="2">
        <f t="shared" ca="1" si="107"/>
        <v>0.46067954446027248</v>
      </c>
      <c r="I1060" s="2"/>
      <c r="J1060" s="15">
        <f ca="1">-LN(K1060) /NegExp_Labda</f>
        <v>4.0538866963008235</v>
      </c>
      <c r="K1060" s="2">
        <f t="shared" ca="1" si="108"/>
        <v>0.44451239495219619</v>
      </c>
      <c r="L1060" s="2"/>
      <c r="M1060" s="17">
        <f t="shared" ca="1" si="102"/>
        <v>4</v>
      </c>
      <c r="N1060" s="2">
        <f t="shared" ca="1" si="104"/>
        <v>0.37188064376934937</v>
      </c>
      <c r="O1060" s="2"/>
      <c r="P1060" s="31">
        <f t="shared" ca="1" si="103"/>
        <v>5.2905043123905502</v>
      </c>
    </row>
    <row r="1061" spans="1:16" x14ac:dyDescent="0.25">
      <c r="A1061" s="32">
        <f ca="1">Uniform_A+B1061*(Uniform_B-Uniform_A)</f>
        <v>7.4878258651977383</v>
      </c>
      <c r="B1061" s="2">
        <f t="shared" ca="1" si="105"/>
        <v>0.74878258651977381</v>
      </c>
      <c r="C1061" s="4"/>
      <c r="D1061" s="5">
        <f ca="1">IF(E1061&lt;(Driehoek_C-Driehoek_A)/(Driehoek_B-Driehoek_A),Driehoek_A+SQRT(E1061*(Driehoek_B-Driehoek_A)*(Driehoek_C-Driehoek_A)),Driehoek_B-SQRT((1-E1061)*(Driehoek_B-Driehoek_A)*(Driehoek_B-Driehoek_C)))</f>
        <v>3.7296245747954559</v>
      </c>
      <c r="E1061" s="2">
        <f t="shared" ca="1" si="106"/>
        <v>0.21368579783831154</v>
      </c>
      <c r="F1061" s="2"/>
      <c r="G1061" s="15">
        <f ca="1">_xlfn.NORM.INV(H1061,Normaal_Mu,Normaal_Sigma)</f>
        <v>1.9470847158044715</v>
      </c>
      <c r="H1061" s="2">
        <f t="shared" ca="1" si="107"/>
        <v>6.3447965842676757E-2</v>
      </c>
      <c r="I1061" s="2"/>
      <c r="J1061" s="15">
        <f ca="1">-LN(K1061) /NegExp_Labda</f>
        <v>2.8815046812918959</v>
      </c>
      <c r="K1061" s="2">
        <f t="shared" ca="1" si="108"/>
        <v>0.56197330160468517</v>
      </c>
      <c r="L1061" s="2"/>
      <c r="M1061" s="17">
        <f t="shared" ca="1" si="102"/>
        <v>6</v>
      </c>
      <c r="N1061" s="2">
        <f t="shared" ca="1" si="104"/>
        <v>0.73265100260156146</v>
      </c>
      <c r="O1061" s="2"/>
      <c r="P1061" s="31">
        <f t="shared" ca="1" si="103"/>
        <v>4.4092079674179123</v>
      </c>
    </row>
    <row r="1062" spans="1:16" x14ac:dyDescent="0.25">
      <c r="A1062" s="32">
        <f ca="1">Uniform_A+B1062*(Uniform_B-Uniform_A)</f>
        <v>1.8203508032140392</v>
      </c>
      <c r="B1062" s="2">
        <f t="shared" ca="1" si="105"/>
        <v>0.18203508032140392</v>
      </c>
      <c r="C1062" s="4"/>
      <c r="D1062" s="5">
        <f ca="1">IF(E1062&lt;(Driehoek_C-Driehoek_A)/(Driehoek_B-Driehoek_A),Driehoek_A+SQRT(E1062*(Driehoek_B-Driehoek_A)*(Driehoek_C-Driehoek_A)),Driehoek_B-SQRT((1-E1062)*(Driehoek_B-Driehoek_A)*(Driehoek_B-Driehoek_C)))</f>
        <v>4.5305019236184263</v>
      </c>
      <c r="E1062" s="2">
        <f t="shared" ca="1" si="106"/>
        <v>0.42924534129204039</v>
      </c>
      <c r="F1062" s="2"/>
      <c r="G1062" s="15">
        <f ca="1">_xlfn.NORM.INV(H1062,Normaal_Mu,Normaal_Sigma)</f>
        <v>7.5512197186228454</v>
      </c>
      <c r="H1062" s="2">
        <f t="shared" ca="1" si="107"/>
        <v>0.89895326644191587</v>
      </c>
      <c r="I1062" s="2"/>
      <c r="J1062" s="15">
        <f ca="1">-LN(K1062) /NegExp_Labda</f>
        <v>0.28155755512144465</v>
      </c>
      <c r="K1062" s="2">
        <f t="shared" ca="1" si="108"/>
        <v>0.94524463589804841</v>
      </c>
      <c r="L1062" s="2"/>
      <c r="M1062" s="17">
        <f t="shared" ca="1" si="102"/>
        <v>3</v>
      </c>
      <c r="N1062" s="2">
        <f t="shared" ca="1" si="104"/>
        <v>0.25468546080282473</v>
      </c>
      <c r="O1062" s="2"/>
      <c r="P1062" s="31">
        <f t="shared" ca="1" si="103"/>
        <v>3.436726000115351</v>
      </c>
    </row>
    <row r="1063" spans="1:16" x14ac:dyDescent="0.25">
      <c r="A1063" s="32">
        <f ca="1">Uniform_A+B1063*(Uniform_B-Uniform_A)</f>
        <v>4.2777047434130662</v>
      </c>
      <c r="B1063" s="2">
        <f t="shared" ca="1" si="105"/>
        <v>0.42777047434130666</v>
      </c>
      <c r="C1063" s="4"/>
      <c r="D1063" s="5">
        <f ca="1">IF(E1063&lt;(Driehoek_C-Driehoek_A)/(Driehoek_B-Driehoek_A),Driehoek_A+SQRT(E1063*(Driehoek_B-Driehoek_A)*(Driehoek_C-Driehoek_A)),Driehoek_B-SQRT((1-E1063)*(Driehoek_B-Driehoek_A)*(Driehoek_B-Driehoek_C)))</f>
        <v>2.3926281521236263</v>
      </c>
      <c r="E1063" s="2">
        <f t="shared" ca="1" si="106"/>
        <v>1.1011204702858102E-2</v>
      </c>
      <c r="F1063" s="2"/>
      <c r="G1063" s="15">
        <f ca="1">_xlfn.NORM.INV(H1063,Normaal_Mu,Normaal_Sigma)</f>
        <v>6.9441220557652032</v>
      </c>
      <c r="H1063" s="2">
        <f t="shared" ca="1" si="107"/>
        <v>0.83448990559731917</v>
      </c>
      <c r="I1063" s="2"/>
      <c r="J1063" s="15">
        <f ca="1">-LN(K1063) /NegExp_Labda</f>
        <v>1.0922869702015405</v>
      </c>
      <c r="K1063" s="2">
        <f t="shared" ca="1" si="108"/>
        <v>0.80375772358432174</v>
      </c>
      <c r="L1063" s="2"/>
      <c r="M1063" s="17">
        <f t="shared" ca="1" si="102"/>
        <v>3</v>
      </c>
      <c r="N1063" s="2">
        <f t="shared" ca="1" si="104"/>
        <v>0.15922544153583618</v>
      </c>
      <c r="O1063" s="2"/>
      <c r="P1063" s="31">
        <f t="shared" ca="1" si="103"/>
        <v>3.5413483843006874</v>
      </c>
    </row>
    <row r="1064" spans="1:16" x14ac:dyDescent="0.25">
      <c r="A1064" s="32">
        <f ca="1">Uniform_A+B1064*(Uniform_B-Uniform_A)</f>
        <v>3.8590182692880406</v>
      </c>
      <c r="B1064" s="2">
        <f t="shared" ca="1" si="105"/>
        <v>0.38590182692880404</v>
      </c>
      <c r="C1064" s="4"/>
      <c r="D1064" s="5">
        <f ca="1">IF(E1064&lt;(Driehoek_C-Driehoek_A)/(Driehoek_B-Driehoek_A),Driehoek_A+SQRT(E1064*(Driehoek_B-Driehoek_A)*(Driehoek_C-Driehoek_A)),Driehoek_B-SQRT((1-E1064)*(Driehoek_B-Driehoek_A)*(Driehoek_B-Driehoek_C)))</f>
        <v>4.403520404522892</v>
      </c>
      <c r="E1064" s="2">
        <f t="shared" ca="1" si="106"/>
        <v>0.3963535808103601</v>
      </c>
      <c r="F1064" s="2"/>
      <c r="G1064" s="15">
        <f ca="1">_xlfn.NORM.INV(H1064,Normaal_Mu,Normaal_Sigma)</f>
        <v>5.9119264734342245</v>
      </c>
      <c r="H1064" s="2">
        <f t="shared" ca="1" si="107"/>
        <v>0.67579179260265232</v>
      </c>
      <c r="I1064" s="2"/>
      <c r="J1064" s="15">
        <f ca="1">-LN(K1064) /NegExp_Labda</f>
        <v>2.0828534642499865</v>
      </c>
      <c r="K1064" s="2">
        <f t="shared" ca="1" si="108"/>
        <v>0.65930390307604869</v>
      </c>
      <c r="L1064" s="2"/>
      <c r="M1064" s="17">
        <f t="shared" ca="1" si="102"/>
        <v>7</v>
      </c>
      <c r="N1064" s="2">
        <f t="shared" ca="1" si="104"/>
        <v>0.86409081404597088</v>
      </c>
      <c r="O1064" s="2"/>
      <c r="P1064" s="31">
        <f t="shared" ca="1" si="103"/>
        <v>4.6514637222990292</v>
      </c>
    </row>
    <row r="1065" spans="1:16" x14ac:dyDescent="0.25">
      <c r="A1065" s="32">
        <f ca="1">Uniform_A+B1065*(Uniform_B-Uniform_A)</f>
        <v>8.4864044053484129</v>
      </c>
      <c r="B1065" s="2">
        <f t="shared" ca="1" si="105"/>
        <v>0.84864044053484122</v>
      </c>
      <c r="C1065" s="4"/>
      <c r="D1065" s="5">
        <f ca="1">IF(E1065&lt;(Driehoek_C-Driehoek_A)/(Driehoek_B-Driehoek_A),Driehoek_A+SQRT(E1065*(Driehoek_B-Driehoek_A)*(Driehoek_C-Driehoek_A)),Driehoek_B-SQRT((1-E1065)*(Driehoek_B-Driehoek_A)*(Driehoek_B-Driehoek_C)))</f>
        <v>4.1554600837783271</v>
      </c>
      <c r="E1065" s="2">
        <f t="shared" ca="1" si="106"/>
        <v>0.32944094286099734</v>
      </c>
      <c r="F1065" s="2"/>
      <c r="G1065" s="15">
        <f ca="1">_xlfn.NORM.INV(H1065,Normaal_Mu,Normaal_Sigma)</f>
        <v>5.4745777595860261</v>
      </c>
      <c r="H1065" s="2">
        <f t="shared" ca="1" si="107"/>
        <v>0.59378365578789127</v>
      </c>
      <c r="I1065" s="2"/>
      <c r="J1065" s="15">
        <f ca="1">-LN(K1065) /NegExp_Labda</f>
        <v>7.1000765260335967</v>
      </c>
      <c r="K1065" s="2">
        <f t="shared" ca="1" si="108"/>
        <v>0.24171031744235139</v>
      </c>
      <c r="L1065" s="2"/>
      <c r="M1065" s="17">
        <f t="shared" ca="1" si="102"/>
        <v>4</v>
      </c>
      <c r="N1065" s="2">
        <f t="shared" ca="1" si="104"/>
        <v>0.38482877925013059</v>
      </c>
      <c r="O1065" s="2"/>
      <c r="P1065" s="31">
        <f t="shared" ca="1" si="103"/>
        <v>5.8433037549492726</v>
      </c>
    </row>
    <row r="1066" spans="1:16" x14ac:dyDescent="0.25">
      <c r="A1066" s="32">
        <f ca="1">Uniform_A+B1066*(Uniform_B-Uniform_A)</f>
        <v>1.6998530166924453</v>
      </c>
      <c r="B1066" s="2">
        <f t="shared" ca="1" si="105"/>
        <v>0.16998530166924453</v>
      </c>
      <c r="C1066" s="4"/>
      <c r="D1066" s="5">
        <f ca="1">IF(E1066&lt;(Driehoek_C-Driehoek_A)/(Driehoek_B-Driehoek_A),Driehoek_A+SQRT(E1066*(Driehoek_B-Driehoek_A)*(Driehoek_C-Driehoek_A)),Driehoek_B-SQRT((1-E1066)*(Driehoek_B-Driehoek_A)*(Driehoek_B-Driehoek_C)))</f>
        <v>3.6059726057521662</v>
      </c>
      <c r="E1066" s="2">
        <f t="shared" ca="1" si="106"/>
        <v>0.18422485788760012</v>
      </c>
      <c r="F1066" s="2"/>
      <c r="G1066" s="15">
        <f ca="1">_xlfn.NORM.INV(H1066,Normaal_Mu,Normaal_Sigma)</f>
        <v>4.6406144292580533</v>
      </c>
      <c r="H1066" s="2">
        <f t="shared" ca="1" si="107"/>
        <v>0.42869687884550212</v>
      </c>
      <c r="I1066" s="2"/>
      <c r="J1066" s="15">
        <f ca="1">-LN(K1066) /NegExp_Labda</f>
        <v>5.8263482975880381</v>
      </c>
      <c r="K1066" s="2">
        <f t="shared" ca="1" si="108"/>
        <v>0.31183856045797675</v>
      </c>
      <c r="L1066" s="2"/>
      <c r="M1066" s="17">
        <f t="shared" ca="1" si="102"/>
        <v>2</v>
      </c>
      <c r="N1066" s="2">
        <f t="shared" ca="1" si="104"/>
        <v>4.6849633929567647E-2</v>
      </c>
      <c r="O1066" s="2"/>
      <c r="P1066" s="31">
        <f t="shared" ca="1" si="103"/>
        <v>3.5545576698581405</v>
      </c>
    </row>
    <row r="1067" spans="1:16" x14ac:dyDescent="0.25">
      <c r="A1067" s="32">
        <f ca="1">Uniform_A+B1067*(Uniform_B-Uniform_A)</f>
        <v>8.5917757395242518</v>
      </c>
      <c r="B1067" s="2">
        <f t="shared" ca="1" si="105"/>
        <v>0.85917757395242522</v>
      </c>
      <c r="C1067" s="4"/>
      <c r="D1067" s="5">
        <f ca="1">IF(E1067&lt;(Driehoek_C-Driehoek_A)/(Driehoek_B-Driehoek_A),Driehoek_A+SQRT(E1067*(Driehoek_B-Driehoek_A)*(Driehoek_C-Driehoek_A)),Driehoek_B-SQRT((1-E1067)*(Driehoek_B-Driehoek_A)*(Driehoek_B-Driehoek_C)))</f>
        <v>5.0528920434340616</v>
      </c>
      <c r="E1067" s="2">
        <f t="shared" ca="1" si="106"/>
        <v>0.55486682226325335</v>
      </c>
      <c r="F1067" s="2"/>
      <c r="G1067" s="15">
        <f ca="1">_xlfn.NORM.INV(H1067,Normaal_Mu,Normaal_Sigma)</f>
        <v>6.9223285765216094</v>
      </c>
      <c r="H1067" s="2">
        <f t="shared" ca="1" si="107"/>
        <v>0.831765215342264</v>
      </c>
      <c r="I1067" s="2"/>
      <c r="J1067" s="15">
        <f ca="1">-LN(K1067) /NegExp_Labda</f>
        <v>2.8299742754705952</v>
      </c>
      <c r="K1067" s="2">
        <f t="shared" ca="1" si="108"/>
        <v>0.5677949919404317</v>
      </c>
      <c r="L1067" s="2"/>
      <c r="M1067" s="17">
        <f t="shared" ca="1" si="102"/>
        <v>5</v>
      </c>
      <c r="N1067" s="2">
        <f t="shared" ca="1" si="104"/>
        <v>0.45763645118886898</v>
      </c>
      <c r="O1067" s="2"/>
      <c r="P1067" s="31">
        <f t="shared" ca="1" si="103"/>
        <v>5.6793941269901032</v>
      </c>
    </row>
    <row r="1068" spans="1:16" x14ac:dyDescent="0.25">
      <c r="A1068" s="32">
        <f ca="1">Uniform_A+B1068*(Uniform_B-Uniform_A)</f>
        <v>6.5733073533983619</v>
      </c>
      <c r="B1068" s="2">
        <f t="shared" ca="1" si="105"/>
        <v>0.65733073533983621</v>
      </c>
      <c r="C1068" s="4"/>
      <c r="D1068" s="5">
        <f ca="1">IF(E1068&lt;(Driehoek_C-Driehoek_A)/(Driehoek_B-Driehoek_A),Driehoek_A+SQRT(E1068*(Driehoek_B-Driehoek_A)*(Driehoek_C-Driehoek_A)),Driehoek_B-SQRT((1-E1068)*(Driehoek_B-Driehoek_A)*(Driehoek_B-Driehoek_C)))</f>
        <v>7.6346009484807444</v>
      </c>
      <c r="E1068" s="2">
        <f t="shared" ca="1" si="106"/>
        <v>0.94673386943172333</v>
      </c>
      <c r="F1068" s="2"/>
      <c r="G1068" s="15">
        <f ca="1">_xlfn.NORM.INV(H1068,Normaal_Mu,Normaal_Sigma)</f>
        <v>4.6778195277697403</v>
      </c>
      <c r="H1068" s="2">
        <f t="shared" ca="1" si="107"/>
        <v>0.43601116513167715</v>
      </c>
      <c r="I1068" s="2"/>
      <c r="J1068" s="15">
        <f ca="1">-LN(K1068) /NegExp_Labda</f>
        <v>0.30664977176300678</v>
      </c>
      <c r="K1068" s="2">
        <f t="shared" ca="1" si="108"/>
        <v>0.94051286226103903</v>
      </c>
      <c r="L1068" s="2"/>
      <c r="M1068" s="17">
        <f t="shared" ca="1" si="102"/>
        <v>4</v>
      </c>
      <c r="N1068" s="2">
        <f t="shared" ca="1" si="104"/>
        <v>0.40511059660833104</v>
      </c>
      <c r="O1068" s="2"/>
      <c r="P1068" s="31">
        <f t="shared" ca="1" si="103"/>
        <v>4.6384755202823706</v>
      </c>
    </row>
    <row r="1069" spans="1:16" x14ac:dyDescent="0.25">
      <c r="A1069" s="32">
        <f ca="1">Uniform_A+B1069*(Uniform_B-Uniform_A)</f>
        <v>7.0191573366410411</v>
      </c>
      <c r="B1069" s="2">
        <f t="shared" ca="1" si="105"/>
        <v>0.70191573366410409</v>
      </c>
      <c r="C1069" s="4"/>
      <c r="D1069" s="5">
        <f ca="1">IF(E1069&lt;(Driehoek_C-Driehoek_A)/(Driehoek_B-Driehoek_A),Driehoek_A+SQRT(E1069*(Driehoek_B-Driehoek_A)*(Driehoek_C-Driehoek_A)),Driehoek_B-SQRT((1-E1069)*(Driehoek_B-Driehoek_A)*(Driehoek_B-Driehoek_C)))</f>
        <v>3.8157535226134338</v>
      </c>
      <c r="E1069" s="2">
        <f t="shared" ca="1" si="106"/>
        <v>0.235497203920221</v>
      </c>
      <c r="F1069" s="2"/>
      <c r="G1069" s="15">
        <f ca="1">_xlfn.NORM.INV(H1069,Normaal_Mu,Normaal_Sigma)</f>
        <v>4.7362495775257987</v>
      </c>
      <c r="H1069" s="2">
        <f t="shared" ca="1" si="107"/>
        <v>0.44754149796419351</v>
      </c>
      <c r="I1069" s="2"/>
      <c r="J1069" s="15">
        <f ca="1">-LN(K1069) /NegExp_Labda</f>
        <v>2.1557417632931561</v>
      </c>
      <c r="K1069" s="2">
        <f t="shared" ca="1" si="108"/>
        <v>0.64976250962846083</v>
      </c>
      <c r="L1069" s="2"/>
      <c r="M1069" s="17">
        <f t="shared" ref="M1069:M1132" ca="1" si="109">VLOOKUP(N1069,$S$5:$T$105,2,TRUE)</f>
        <v>3</v>
      </c>
      <c r="N1069" s="2">
        <f t="shared" ca="1" si="104"/>
        <v>0.22880253719772592</v>
      </c>
      <c r="O1069" s="2"/>
      <c r="P1069" s="31">
        <f t="shared" ref="P1069:P1132" ca="1" si="110">SUM(A1069,D1069,G1069,J1069,M1069)/5</f>
        <v>4.1453804400146854</v>
      </c>
    </row>
    <row r="1070" spans="1:16" x14ac:dyDescent="0.25">
      <c r="A1070" s="32">
        <f ca="1">Uniform_A+B1070*(Uniform_B-Uniform_A)</f>
        <v>2.6873666809168215</v>
      </c>
      <c r="B1070" s="2">
        <f t="shared" ca="1" si="105"/>
        <v>0.26873666809168217</v>
      </c>
      <c r="C1070" s="4"/>
      <c r="D1070" s="5">
        <f ca="1">IF(E1070&lt;(Driehoek_C-Driehoek_A)/(Driehoek_B-Driehoek_A),Driehoek_A+SQRT(E1070*(Driehoek_B-Driehoek_A)*(Driehoek_C-Driehoek_A)),Driehoek_B-SQRT((1-E1070)*(Driehoek_B-Driehoek_A)*(Driehoek_B-Driehoek_C)))</f>
        <v>3.070266981713341</v>
      </c>
      <c r="E1070" s="2">
        <f t="shared" ca="1" si="106"/>
        <v>8.1819386581841735E-2</v>
      </c>
      <c r="F1070" s="2"/>
      <c r="G1070" s="15">
        <f ca="1">_xlfn.NORM.INV(H1070,Normaal_Mu,Normaal_Sigma)</f>
        <v>7.287770860875658</v>
      </c>
      <c r="H1070" s="2">
        <f t="shared" ca="1" si="107"/>
        <v>0.87366442298118552</v>
      </c>
      <c r="I1070" s="2"/>
      <c r="J1070" s="15">
        <f ca="1">-LN(K1070) /NegExp_Labda</f>
        <v>7.2747379078293184</v>
      </c>
      <c r="K1070" s="2">
        <f t="shared" ca="1" si="108"/>
        <v>0.23341259870341569</v>
      </c>
      <c r="L1070" s="2"/>
      <c r="M1070" s="17">
        <f t="shared" ca="1" si="109"/>
        <v>4</v>
      </c>
      <c r="N1070" s="2">
        <f t="shared" ca="1" si="104"/>
        <v>0.33006633099005311</v>
      </c>
      <c r="O1070" s="2"/>
      <c r="P1070" s="31">
        <f t="shared" ca="1" si="110"/>
        <v>4.8640284862670278</v>
      </c>
    </row>
    <row r="1071" spans="1:16" x14ac:dyDescent="0.25">
      <c r="A1071" s="32">
        <f ca="1">Uniform_A+B1071*(Uniform_B-Uniform_A)</f>
        <v>7.2449235634115166</v>
      </c>
      <c r="B1071" s="2">
        <f t="shared" ca="1" si="105"/>
        <v>0.72449235634115161</v>
      </c>
      <c r="C1071" s="4"/>
      <c r="D1071" s="5">
        <f ca="1">IF(E1071&lt;(Driehoek_C-Driehoek_A)/(Driehoek_B-Driehoek_A),Driehoek_A+SQRT(E1071*(Driehoek_B-Driehoek_A)*(Driehoek_C-Driehoek_A)),Driehoek_B-SQRT((1-E1071)*(Driehoek_B-Driehoek_A)*(Driehoek_B-Driehoek_C)))</f>
        <v>6.9009727513114516</v>
      </c>
      <c r="E1071" s="2">
        <f t="shared" ca="1" si="106"/>
        <v>0.87411670312179945</v>
      </c>
      <c r="F1071" s="2"/>
      <c r="G1071" s="15">
        <f ca="1">_xlfn.NORM.INV(H1071,Normaal_Mu,Normaal_Sigma)</f>
        <v>4.5542689575426829</v>
      </c>
      <c r="H1071" s="2">
        <f t="shared" ca="1" si="107"/>
        <v>0.41182008578922435</v>
      </c>
      <c r="I1071" s="2"/>
      <c r="J1071" s="15">
        <f ca="1">-LN(K1071) /NegExp_Labda</f>
        <v>1.4672295524988417</v>
      </c>
      <c r="K1071" s="2">
        <f t="shared" ca="1" si="108"/>
        <v>0.745689555748696</v>
      </c>
      <c r="L1071" s="2"/>
      <c r="M1071" s="17">
        <f t="shared" ca="1" si="109"/>
        <v>8</v>
      </c>
      <c r="N1071" s="2">
        <f t="shared" ca="1" si="104"/>
        <v>0.91318728010149586</v>
      </c>
      <c r="O1071" s="2"/>
      <c r="P1071" s="31">
        <f t="shared" ca="1" si="110"/>
        <v>5.6334789649528982</v>
      </c>
    </row>
    <row r="1072" spans="1:16" x14ac:dyDescent="0.25">
      <c r="A1072" s="32">
        <f ca="1">Uniform_A+B1072*(Uniform_B-Uniform_A)</f>
        <v>3.846833186160711</v>
      </c>
      <c r="B1072" s="2">
        <f t="shared" ca="1" si="105"/>
        <v>0.38468331861607108</v>
      </c>
      <c r="C1072" s="4"/>
      <c r="D1072" s="5">
        <f ca="1">IF(E1072&lt;(Driehoek_C-Driehoek_A)/(Driehoek_B-Driehoek_A),Driehoek_A+SQRT(E1072*(Driehoek_B-Driehoek_A)*(Driehoek_C-Driehoek_A)),Driehoek_B-SQRT((1-E1072)*(Driehoek_B-Driehoek_A)*(Driehoek_B-Driehoek_C)))</f>
        <v>4.2791657614396899</v>
      </c>
      <c r="E1072" s="2">
        <f t="shared" ca="1" si="106"/>
        <v>0.36324925977247713</v>
      </c>
      <c r="F1072" s="2"/>
      <c r="G1072" s="15">
        <f ca="1">_xlfn.NORM.INV(H1072,Normaal_Mu,Normaal_Sigma)</f>
        <v>5.6907563211461776</v>
      </c>
      <c r="H1072" s="2">
        <f t="shared" ca="1" si="107"/>
        <v>0.63509495323064724</v>
      </c>
      <c r="I1072" s="2"/>
      <c r="J1072" s="15">
        <f ca="1">-LN(K1072) /NegExp_Labda</f>
        <v>3.2270386707157059</v>
      </c>
      <c r="K1072" s="2">
        <f t="shared" ca="1" si="108"/>
        <v>0.52444866288044334</v>
      </c>
      <c r="L1072" s="2"/>
      <c r="M1072" s="17">
        <f t="shared" ca="1" si="109"/>
        <v>2</v>
      </c>
      <c r="N1072" s="2">
        <f t="shared" ca="1" si="104"/>
        <v>0.109124856568802</v>
      </c>
      <c r="O1072" s="2"/>
      <c r="P1072" s="31">
        <f t="shared" ca="1" si="110"/>
        <v>3.8087587878924571</v>
      </c>
    </row>
    <row r="1073" spans="1:16" x14ac:dyDescent="0.25">
      <c r="A1073" s="32">
        <f ca="1">Uniform_A+B1073*(Uniform_B-Uniform_A)</f>
        <v>5.4926050271226607</v>
      </c>
      <c r="B1073" s="2">
        <f t="shared" ca="1" si="105"/>
        <v>0.54926050271226612</v>
      </c>
      <c r="C1073" s="4"/>
      <c r="D1073" s="5">
        <f ca="1">IF(E1073&lt;(Driehoek_C-Driehoek_A)/(Driehoek_B-Driehoek_A),Driehoek_A+SQRT(E1073*(Driehoek_B-Driehoek_A)*(Driehoek_C-Driehoek_A)),Driehoek_B-SQRT((1-E1073)*(Driehoek_B-Driehoek_A)*(Driehoek_B-Driehoek_C)))</f>
        <v>4.9408468204850502</v>
      </c>
      <c r="E1073" s="2">
        <f t="shared" ca="1" si="106"/>
        <v>0.52923644186381924</v>
      </c>
      <c r="F1073" s="2"/>
      <c r="G1073" s="15">
        <f ca="1">_xlfn.NORM.INV(H1073,Normaal_Mu,Normaal_Sigma)</f>
        <v>7.969389658513883</v>
      </c>
      <c r="H1073" s="2">
        <f t="shared" ca="1" si="107"/>
        <v>0.93118765896147238</v>
      </c>
      <c r="I1073" s="2"/>
      <c r="J1073" s="15">
        <f ca="1">-LN(K1073) /NegExp_Labda</f>
        <v>0.57705519716660947</v>
      </c>
      <c r="K1073" s="2">
        <f t="shared" ca="1" si="108"/>
        <v>0.89099983256151893</v>
      </c>
      <c r="L1073" s="2"/>
      <c r="M1073" s="17">
        <f t="shared" ca="1" si="109"/>
        <v>5</v>
      </c>
      <c r="N1073" s="2">
        <f t="shared" ca="1" si="104"/>
        <v>0.47751060270865742</v>
      </c>
      <c r="O1073" s="2"/>
      <c r="P1073" s="31">
        <f t="shared" ca="1" si="110"/>
        <v>4.7959793406576399</v>
      </c>
    </row>
    <row r="1074" spans="1:16" x14ac:dyDescent="0.25">
      <c r="A1074" s="32">
        <f ca="1">Uniform_A+B1074*(Uniform_B-Uniform_A)</f>
        <v>0.90586069539242531</v>
      </c>
      <c r="B1074" s="2">
        <f t="shared" ca="1" si="105"/>
        <v>9.0586069539242531E-2</v>
      </c>
      <c r="C1074" s="4"/>
      <c r="D1074" s="5">
        <f ca="1">IF(E1074&lt;(Driehoek_C-Driehoek_A)/(Driehoek_B-Driehoek_A),Driehoek_A+SQRT(E1074*(Driehoek_B-Driehoek_A)*(Driehoek_C-Driehoek_A)),Driehoek_B-SQRT((1-E1074)*(Driehoek_B-Driehoek_A)*(Driehoek_B-Driehoek_C)))</f>
        <v>5.5992371444319371</v>
      </c>
      <c r="E1074" s="2">
        <f t="shared" ca="1" si="106"/>
        <v>0.66956605714824424</v>
      </c>
      <c r="F1074" s="2"/>
      <c r="G1074" s="15">
        <f ca="1">_xlfn.NORM.INV(H1074,Normaal_Mu,Normaal_Sigma)</f>
        <v>4.2219984604773595</v>
      </c>
      <c r="H1074" s="2">
        <f t="shared" ca="1" si="107"/>
        <v>0.34863778847985993</v>
      </c>
      <c r="I1074" s="2"/>
      <c r="J1074" s="15">
        <f ca="1">-LN(K1074) /NegExp_Labda</f>
        <v>1.7663528357407832</v>
      </c>
      <c r="K1074" s="2">
        <f t="shared" ca="1" si="108"/>
        <v>0.70238712478398768</v>
      </c>
      <c r="L1074" s="2"/>
      <c r="M1074" s="17">
        <f t="shared" ca="1" si="109"/>
        <v>3</v>
      </c>
      <c r="N1074" s="2">
        <f t="shared" ca="1" si="104"/>
        <v>0.23395614920834018</v>
      </c>
      <c r="O1074" s="2"/>
      <c r="P1074" s="31">
        <f t="shared" ca="1" si="110"/>
        <v>3.0986898272085006</v>
      </c>
    </row>
    <row r="1075" spans="1:16" x14ac:dyDescent="0.25">
      <c r="A1075" s="32">
        <f ca="1">Uniform_A+B1075*(Uniform_B-Uniform_A)</f>
        <v>3.4128294492998479</v>
      </c>
      <c r="B1075" s="2">
        <f t="shared" ca="1" si="105"/>
        <v>0.34128294492998479</v>
      </c>
      <c r="C1075" s="4"/>
      <c r="D1075" s="5">
        <f ca="1">IF(E1075&lt;(Driehoek_C-Driehoek_A)/(Driehoek_B-Driehoek_A),Driehoek_A+SQRT(E1075*(Driehoek_B-Driehoek_A)*(Driehoek_C-Driehoek_A)),Driehoek_B-SQRT((1-E1075)*(Driehoek_B-Driehoek_A)*(Driehoek_B-Driehoek_C)))</f>
        <v>5.4805267389272583</v>
      </c>
      <c r="E1075" s="2">
        <f t="shared" ca="1" si="106"/>
        <v>0.64609451327411427</v>
      </c>
      <c r="F1075" s="2"/>
      <c r="G1075" s="15">
        <f ca="1">_xlfn.NORM.INV(H1075,Normaal_Mu,Normaal_Sigma)</f>
        <v>2.2863200639554444</v>
      </c>
      <c r="H1075" s="2">
        <f t="shared" ca="1" si="107"/>
        <v>8.7416032451263614E-2</v>
      </c>
      <c r="I1075" s="2"/>
      <c r="J1075" s="15">
        <f ca="1">-LN(K1075) /NegExp_Labda</f>
        <v>0.26815935099643878</v>
      </c>
      <c r="K1075" s="2">
        <f t="shared" ca="1" si="108"/>
        <v>0.94778094870001806</v>
      </c>
      <c r="L1075" s="2"/>
      <c r="M1075" s="17">
        <f t="shared" ca="1" si="109"/>
        <v>7</v>
      </c>
      <c r="N1075" s="2">
        <f t="shared" ca="1" si="104"/>
        <v>0.83093127742656669</v>
      </c>
      <c r="O1075" s="2"/>
      <c r="P1075" s="31">
        <f t="shared" ca="1" si="110"/>
        <v>3.6895671206357976</v>
      </c>
    </row>
    <row r="1076" spans="1:16" x14ac:dyDescent="0.25">
      <c r="A1076" s="32">
        <f ca="1">Uniform_A+B1076*(Uniform_B-Uniform_A)</f>
        <v>5.2803735436815629</v>
      </c>
      <c r="B1076" s="2">
        <f t="shared" ca="1" si="105"/>
        <v>0.52803735436815624</v>
      </c>
      <c r="C1076" s="4"/>
      <c r="D1076" s="5">
        <f ca="1">IF(E1076&lt;(Driehoek_C-Driehoek_A)/(Driehoek_B-Driehoek_A),Driehoek_A+SQRT(E1076*(Driehoek_B-Driehoek_A)*(Driehoek_C-Driehoek_A)),Driehoek_B-SQRT((1-E1076)*(Driehoek_B-Driehoek_A)*(Driehoek_B-Driehoek_C)))</f>
        <v>4.8303709422575798</v>
      </c>
      <c r="E1076" s="2">
        <f t="shared" ca="1" si="106"/>
        <v>0.50326267202371588</v>
      </c>
      <c r="F1076" s="2"/>
      <c r="G1076" s="15">
        <f ca="1">_xlfn.NORM.INV(H1076,Normaal_Mu,Normaal_Sigma)</f>
        <v>5.113954586733195</v>
      </c>
      <c r="H1076" s="2">
        <f t="shared" ca="1" si="107"/>
        <v>0.52271835849046178</v>
      </c>
      <c r="I1076" s="2"/>
      <c r="J1076" s="15">
        <f ca="1">-LN(K1076) /NegExp_Labda</f>
        <v>3.7049026800368421</v>
      </c>
      <c r="K1076" s="2">
        <f t="shared" ca="1" si="108"/>
        <v>0.47664631743309493</v>
      </c>
      <c r="L1076" s="2"/>
      <c r="M1076" s="17">
        <f t="shared" ca="1" si="109"/>
        <v>6</v>
      </c>
      <c r="N1076" s="2">
        <f t="shared" ca="1" si="104"/>
        <v>0.61924115431304982</v>
      </c>
      <c r="O1076" s="2"/>
      <c r="P1076" s="31">
        <f t="shared" ca="1" si="110"/>
        <v>4.9859203505418366</v>
      </c>
    </row>
    <row r="1077" spans="1:16" x14ac:dyDescent="0.25">
      <c r="A1077" s="32">
        <f ca="1">Uniform_A+B1077*(Uniform_B-Uniform_A)</f>
        <v>3.7976475407958699</v>
      </c>
      <c r="B1077" s="2">
        <f t="shared" ca="1" si="105"/>
        <v>0.37976475407958699</v>
      </c>
      <c r="C1077" s="4"/>
      <c r="D1077" s="5">
        <f ca="1">IF(E1077&lt;(Driehoek_C-Driehoek_A)/(Driehoek_B-Driehoek_A),Driehoek_A+SQRT(E1077*(Driehoek_B-Driehoek_A)*(Driehoek_C-Driehoek_A)),Driehoek_B-SQRT((1-E1077)*(Driehoek_B-Driehoek_A)*(Driehoek_B-Driehoek_C)))</f>
        <v>5.0903440042819144</v>
      </c>
      <c r="E1077" s="2">
        <f t="shared" ca="1" si="106"/>
        <v>0.56327399986130355</v>
      </c>
      <c r="F1077" s="2"/>
      <c r="G1077" s="15">
        <f ca="1">_xlfn.NORM.INV(H1077,Normaal_Mu,Normaal_Sigma)</f>
        <v>6.4871717225760799</v>
      </c>
      <c r="H1077" s="2">
        <f t="shared" ca="1" si="107"/>
        <v>0.77143647026465867</v>
      </c>
      <c r="I1077" s="2"/>
      <c r="J1077" s="15">
        <f ca="1">-LN(K1077) /NegExp_Labda</f>
        <v>5.0475019216323007</v>
      </c>
      <c r="K1077" s="2">
        <f t="shared" ca="1" si="108"/>
        <v>0.36440099454729913</v>
      </c>
      <c r="L1077" s="2"/>
      <c r="M1077" s="17">
        <f t="shared" ca="1" si="109"/>
        <v>4</v>
      </c>
      <c r="N1077" s="2">
        <f t="shared" ca="1" si="104"/>
        <v>0.36716919637309087</v>
      </c>
      <c r="O1077" s="2"/>
      <c r="P1077" s="31">
        <f t="shared" ca="1" si="110"/>
        <v>4.8845330378572331</v>
      </c>
    </row>
    <row r="1078" spans="1:16" x14ac:dyDescent="0.25">
      <c r="A1078" s="32">
        <f ca="1">Uniform_A+B1078*(Uniform_B-Uniform_A)</f>
        <v>4.8010929539562976</v>
      </c>
      <c r="B1078" s="2">
        <f t="shared" ca="1" si="105"/>
        <v>0.48010929539562974</v>
      </c>
      <c r="C1078" s="4"/>
      <c r="D1078" s="5">
        <f ca="1">IF(E1078&lt;(Driehoek_C-Driehoek_A)/(Driehoek_B-Driehoek_A),Driehoek_A+SQRT(E1078*(Driehoek_B-Driehoek_A)*(Driehoek_C-Driehoek_A)),Driehoek_B-SQRT((1-E1078)*(Driehoek_B-Driehoek_A)*(Driehoek_B-Driehoek_C)))</f>
        <v>4.9511175387701858</v>
      </c>
      <c r="E1078" s="2">
        <f t="shared" ca="1" si="106"/>
        <v>0.53161573757558855</v>
      </c>
      <c r="F1078" s="2"/>
      <c r="G1078" s="15">
        <f ca="1">_xlfn.NORM.INV(H1078,Normaal_Mu,Normaal_Sigma)</f>
        <v>5.2039857174504984</v>
      </c>
      <c r="H1078" s="2">
        <f t="shared" ca="1" si="107"/>
        <v>0.54061882828189989</v>
      </c>
      <c r="I1078" s="2"/>
      <c r="J1078" s="15">
        <f ca="1">-LN(K1078) /NegExp_Labda</f>
        <v>4.4099695596055275</v>
      </c>
      <c r="K1078" s="2">
        <f t="shared" ca="1" si="108"/>
        <v>0.41395669506462096</v>
      </c>
      <c r="L1078" s="2"/>
      <c r="M1078" s="17">
        <f t="shared" ca="1" si="109"/>
        <v>3</v>
      </c>
      <c r="N1078" s="2">
        <f t="shared" ca="1" si="104"/>
        <v>0.14434126253476975</v>
      </c>
      <c r="O1078" s="2"/>
      <c r="P1078" s="31">
        <f t="shared" ca="1" si="110"/>
        <v>4.4732331539565013</v>
      </c>
    </row>
    <row r="1079" spans="1:16" x14ac:dyDescent="0.25">
      <c r="A1079" s="32">
        <f ca="1">Uniform_A+B1079*(Uniform_B-Uniform_A)</f>
        <v>2.9390383977982584</v>
      </c>
      <c r="B1079" s="2">
        <f t="shared" ca="1" si="105"/>
        <v>0.29390383977982582</v>
      </c>
      <c r="C1079" s="4"/>
      <c r="D1079" s="5">
        <f ca="1">IF(E1079&lt;(Driehoek_C-Driehoek_A)/(Driehoek_B-Driehoek_A),Driehoek_A+SQRT(E1079*(Driehoek_B-Driehoek_A)*(Driehoek_C-Driehoek_A)),Driehoek_B-SQRT((1-E1079)*(Driehoek_B-Driehoek_A)*(Driehoek_B-Driehoek_C)))</f>
        <v>5.1829025186964142</v>
      </c>
      <c r="E1079" s="2">
        <f t="shared" ca="1" si="106"/>
        <v>0.58370762337788051</v>
      </c>
      <c r="F1079" s="2"/>
      <c r="G1079" s="15">
        <f ca="1">_xlfn.NORM.INV(H1079,Normaal_Mu,Normaal_Sigma)</f>
        <v>3.1581277244467758</v>
      </c>
      <c r="H1079" s="2">
        <f t="shared" ca="1" si="107"/>
        <v>0.1785418849732</v>
      </c>
      <c r="I1079" s="2"/>
      <c r="J1079" s="15">
        <f ca="1">-LN(K1079) /NegExp_Labda</f>
        <v>10.957850805996046</v>
      </c>
      <c r="K1079" s="2">
        <f t="shared" ca="1" si="108"/>
        <v>0.11174115916905258</v>
      </c>
      <c r="L1079" s="2"/>
      <c r="M1079" s="17">
        <f t="shared" ca="1" si="109"/>
        <v>7</v>
      </c>
      <c r="N1079" s="2">
        <f t="shared" ca="1" si="104"/>
        <v>0.86623349480468848</v>
      </c>
      <c r="O1079" s="2"/>
      <c r="P1079" s="31">
        <f t="shared" ca="1" si="110"/>
        <v>5.847583889387499</v>
      </c>
    </row>
    <row r="1080" spans="1:16" x14ac:dyDescent="0.25">
      <c r="A1080" s="32">
        <f ca="1">Uniform_A+B1080*(Uniform_B-Uniform_A)</f>
        <v>4.3210148693524877</v>
      </c>
      <c r="B1080" s="2">
        <f t="shared" ca="1" si="105"/>
        <v>0.43210148693524875</v>
      </c>
      <c r="C1080" s="4"/>
      <c r="D1080" s="5">
        <f ca="1">IF(E1080&lt;(Driehoek_C-Driehoek_A)/(Driehoek_B-Driehoek_A),Driehoek_A+SQRT(E1080*(Driehoek_B-Driehoek_A)*(Driehoek_C-Driehoek_A)),Driehoek_B-SQRT((1-E1080)*(Driehoek_B-Driehoek_A)*(Driehoek_B-Driehoek_C)))</f>
        <v>3.1199242000586107</v>
      </c>
      <c r="E1080" s="2">
        <f t="shared" ca="1" si="106"/>
        <v>8.9587872419779946E-2</v>
      </c>
      <c r="F1080" s="2"/>
      <c r="G1080" s="15">
        <f ca="1">_xlfn.NORM.INV(H1080,Normaal_Mu,Normaal_Sigma)</f>
        <v>3.4314071885709376</v>
      </c>
      <c r="H1080" s="2">
        <f t="shared" ca="1" si="107"/>
        <v>0.21643310400607763</v>
      </c>
      <c r="I1080" s="2"/>
      <c r="J1080" s="15">
        <f ca="1">-LN(K1080) /NegExp_Labda</f>
        <v>1.4204281273124415</v>
      </c>
      <c r="K1080" s="2">
        <f t="shared" ca="1" si="108"/>
        <v>0.75270219147355577</v>
      </c>
      <c r="L1080" s="2"/>
      <c r="M1080" s="17">
        <f t="shared" ca="1" si="109"/>
        <v>3</v>
      </c>
      <c r="N1080" s="2">
        <f t="shared" ca="1" si="104"/>
        <v>0.17990683319704304</v>
      </c>
      <c r="O1080" s="2"/>
      <c r="P1080" s="31">
        <f t="shared" ca="1" si="110"/>
        <v>3.0585548770588953</v>
      </c>
    </row>
    <row r="1081" spans="1:16" x14ac:dyDescent="0.25">
      <c r="A1081" s="32">
        <f ca="1">Uniform_A+B1081*(Uniform_B-Uniform_A)</f>
        <v>7.8252508334251356</v>
      </c>
      <c r="B1081" s="2">
        <f t="shared" ca="1" si="105"/>
        <v>0.78252508334251358</v>
      </c>
      <c r="C1081" s="4"/>
      <c r="D1081" s="5">
        <f ca="1">IF(E1081&lt;(Driehoek_C-Driehoek_A)/(Driehoek_B-Driehoek_A),Driehoek_A+SQRT(E1081*(Driehoek_B-Driehoek_A)*(Driehoek_C-Driehoek_A)),Driehoek_B-SQRT((1-E1081)*(Driehoek_B-Driehoek_A)*(Driehoek_B-Driehoek_C)))</f>
        <v>4.0550102808335611</v>
      </c>
      <c r="E1081" s="2">
        <f t="shared" ca="1" si="106"/>
        <v>0.30134504792394934</v>
      </c>
      <c r="F1081" s="2"/>
      <c r="G1081" s="15">
        <f ca="1">_xlfn.NORM.INV(H1081,Normaal_Mu,Normaal_Sigma)</f>
        <v>7.6678685898138887</v>
      </c>
      <c r="H1081" s="2">
        <f t="shared" ca="1" si="107"/>
        <v>0.90888730454262812</v>
      </c>
      <c r="I1081" s="2"/>
      <c r="J1081" s="15">
        <f ca="1">-LN(K1081) /NegExp_Labda</f>
        <v>1.4529551950119153</v>
      </c>
      <c r="K1081" s="2">
        <f t="shared" ca="1" si="108"/>
        <v>0.74782144529469119</v>
      </c>
      <c r="L1081" s="2"/>
      <c r="M1081" s="17">
        <f t="shared" ca="1" si="109"/>
        <v>5</v>
      </c>
      <c r="N1081" s="2">
        <f t="shared" ca="1" si="104"/>
        <v>0.60946040490403874</v>
      </c>
      <c r="O1081" s="2"/>
      <c r="P1081" s="31">
        <f t="shared" ca="1" si="110"/>
        <v>5.2002169798169007</v>
      </c>
    </row>
    <row r="1082" spans="1:16" x14ac:dyDescent="0.25">
      <c r="A1082" s="32">
        <f ca="1">Uniform_A+B1082*(Uniform_B-Uniform_A)</f>
        <v>3.0914187271832438</v>
      </c>
      <c r="B1082" s="2">
        <f t="shared" ca="1" si="105"/>
        <v>0.30914187271832438</v>
      </c>
      <c r="C1082" s="4"/>
      <c r="D1082" s="5">
        <f ca="1">IF(E1082&lt;(Driehoek_C-Driehoek_A)/(Driehoek_B-Driehoek_A),Driehoek_A+SQRT(E1082*(Driehoek_B-Driehoek_A)*(Driehoek_C-Driehoek_A)),Driehoek_B-SQRT((1-E1082)*(Driehoek_B-Driehoek_A)*(Driehoek_B-Driehoek_C)))</f>
        <v>2.3590546588722967</v>
      </c>
      <c r="E1082" s="2">
        <f t="shared" ca="1" si="106"/>
        <v>9.2085891469929626E-3</v>
      </c>
      <c r="F1082" s="2"/>
      <c r="G1082" s="15">
        <f ca="1">_xlfn.NORM.INV(H1082,Normaal_Mu,Normaal_Sigma)</f>
        <v>10.309171986420381</v>
      </c>
      <c r="H1082" s="2">
        <f t="shared" ca="1" si="107"/>
        <v>0.996029710123704</v>
      </c>
      <c r="I1082" s="2"/>
      <c r="J1082" s="15">
        <f ca="1">-LN(K1082) /NegExp_Labda</f>
        <v>0.3272191693381557</v>
      </c>
      <c r="K1082" s="2">
        <f t="shared" ca="1" si="108"/>
        <v>0.93665165338300616</v>
      </c>
      <c r="L1082" s="2"/>
      <c r="M1082" s="17">
        <f t="shared" ca="1" si="109"/>
        <v>4</v>
      </c>
      <c r="N1082" s="2">
        <f t="shared" ca="1" si="104"/>
        <v>0.39438620916029887</v>
      </c>
      <c r="O1082" s="2"/>
      <c r="P1082" s="31">
        <f t="shared" ca="1" si="110"/>
        <v>4.0173729083628151</v>
      </c>
    </row>
    <row r="1083" spans="1:16" x14ac:dyDescent="0.25">
      <c r="A1083" s="32">
        <f ca="1">Uniform_A+B1083*(Uniform_B-Uniform_A)</f>
        <v>2.4299380673113182</v>
      </c>
      <c r="B1083" s="2">
        <f t="shared" ca="1" si="105"/>
        <v>0.2429938067311318</v>
      </c>
      <c r="C1083" s="4"/>
      <c r="D1083" s="5">
        <f ca="1">IF(E1083&lt;(Driehoek_C-Driehoek_A)/(Driehoek_B-Driehoek_A),Driehoek_A+SQRT(E1083*(Driehoek_B-Driehoek_A)*(Driehoek_C-Driehoek_A)),Driehoek_B-SQRT((1-E1083)*(Driehoek_B-Driehoek_A)*(Driehoek_B-Driehoek_C)))</f>
        <v>4.8823456234798206</v>
      </c>
      <c r="E1083" s="2">
        <f t="shared" ca="1" si="106"/>
        <v>0.51556921244354903</v>
      </c>
      <c r="F1083" s="2"/>
      <c r="G1083" s="15">
        <f ca="1">_xlfn.NORM.INV(H1083,Normaal_Mu,Normaal_Sigma)</f>
        <v>5.8671285499787924</v>
      </c>
      <c r="H1083" s="2">
        <f t="shared" ca="1" si="107"/>
        <v>0.66769755902210326</v>
      </c>
      <c r="I1083" s="2"/>
      <c r="J1083" s="15">
        <f ca="1">-LN(K1083) /NegExp_Labda</f>
        <v>1.215869187025608</v>
      </c>
      <c r="K1083" s="2">
        <f t="shared" ca="1" si="108"/>
        <v>0.78413518989612929</v>
      </c>
      <c r="L1083" s="2"/>
      <c r="M1083" s="17">
        <f t="shared" ca="1" si="109"/>
        <v>6</v>
      </c>
      <c r="N1083" s="2">
        <f t="shared" ca="1" si="104"/>
        <v>0.69241563178730958</v>
      </c>
      <c r="O1083" s="2"/>
      <c r="P1083" s="31">
        <f t="shared" ca="1" si="110"/>
        <v>4.0790562855591075</v>
      </c>
    </row>
    <row r="1084" spans="1:16" x14ac:dyDescent="0.25">
      <c r="A1084" s="32">
        <f ca="1">Uniform_A+B1084*(Uniform_B-Uniform_A)</f>
        <v>5.2670250891088966</v>
      </c>
      <c r="B1084" s="2">
        <f t="shared" ca="1" si="105"/>
        <v>0.52670250891088966</v>
      </c>
      <c r="C1084" s="4"/>
      <c r="D1084" s="5">
        <f ca="1">IF(E1084&lt;(Driehoek_C-Driehoek_A)/(Driehoek_B-Driehoek_A),Driehoek_A+SQRT(E1084*(Driehoek_B-Driehoek_A)*(Driehoek_C-Driehoek_A)),Driehoek_B-SQRT((1-E1084)*(Driehoek_B-Driehoek_A)*(Driehoek_B-Driehoek_C)))</f>
        <v>4.8191083232753797</v>
      </c>
      <c r="E1084" s="2">
        <f t="shared" ca="1" si="106"/>
        <v>0.50057556535699421</v>
      </c>
      <c r="F1084" s="2"/>
      <c r="G1084" s="15">
        <f ca="1">_xlfn.NORM.INV(H1084,Normaal_Mu,Normaal_Sigma)</f>
        <v>3.9944716906281981</v>
      </c>
      <c r="H1084" s="2">
        <f t="shared" ca="1" si="107"/>
        <v>0.30756504912480997</v>
      </c>
      <c r="I1084" s="2"/>
      <c r="J1084" s="15">
        <f ca="1">-LN(K1084) /NegExp_Labda</f>
        <v>3.1294110551732004</v>
      </c>
      <c r="K1084" s="2">
        <f t="shared" ca="1" si="108"/>
        <v>0.5347894232150906</v>
      </c>
      <c r="L1084" s="2"/>
      <c r="M1084" s="17">
        <f t="shared" ca="1" si="109"/>
        <v>1</v>
      </c>
      <c r="N1084" s="2">
        <f t="shared" ca="1" si="104"/>
        <v>2.4937934895476133E-2</v>
      </c>
      <c r="O1084" s="2"/>
      <c r="P1084" s="31">
        <f t="shared" ca="1" si="110"/>
        <v>3.6420032316371347</v>
      </c>
    </row>
    <row r="1085" spans="1:16" x14ac:dyDescent="0.25">
      <c r="A1085" s="32">
        <f ca="1">Uniform_A+B1085*(Uniform_B-Uniform_A)</f>
        <v>8.1855583127122991</v>
      </c>
      <c r="B1085" s="2">
        <f t="shared" ca="1" si="105"/>
        <v>0.81855583127122988</v>
      </c>
      <c r="C1085" s="4"/>
      <c r="D1085" s="5">
        <f ca="1">IF(E1085&lt;(Driehoek_C-Driehoek_A)/(Driehoek_B-Driehoek_A),Driehoek_A+SQRT(E1085*(Driehoek_B-Driehoek_A)*(Driehoek_C-Driehoek_A)),Driehoek_B-SQRT((1-E1085)*(Driehoek_B-Driehoek_A)*(Driehoek_B-Driehoek_C)))</f>
        <v>4.8121064285911386</v>
      </c>
      <c r="E1085" s="2">
        <f t="shared" ca="1" si="106"/>
        <v>0.49890135527292367</v>
      </c>
      <c r="F1085" s="2"/>
      <c r="G1085" s="15">
        <f ca="1">_xlfn.NORM.INV(H1085,Normaal_Mu,Normaal_Sigma)</f>
        <v>2.7214026736677046</v>
      </c>
      <c r="H1085" s="2">
        <f t="shared" ca="1" si="107"/>
        <v>0.12728930289512019</v>
      </c>
      <c r="I1085" s="2"/>
      <c r="J1085" s="15">
        <f ca="1">-LN(K1085) /NegExp_Labda</f>
        <v>4.3385823082486917E-2</v>
      </c>
      <c r="K1085" s="2">
        <f t="shared" ca="1" si="108"/>
        <v>0.99136037332363391</v>
      </c>
      <c r="L1085" s="2"/>
      <c r="M1085" s="17">
        <f t="shared" ca="1" si="109"/>
        <v>5</v>
      </c>
      <c r="N1085" s="2">
        <f t="shared" ca="1" si="104"/>
        <v>0.46074266995618696</v>
      </c>
      <c r="O1085" s="2"/>
      <c r="P1085" s="31">
        <f t="shared" ca="1" si="110"/>
        <v>4.1524906476107262</v>
      </c>
    </row>
    <row r="1086" spans="1:16" x14ac:dyDescent="0.25">
      <c r="A1086" s="32">
        <f ca="1">Uniform_A+B1086*(Uniform_B-Uniform_A)</f>
        <v>4.7474414743987001</v>
      </c>
      <c r="B1086" s="2">
        <f t="shared" ca="1" si="105"/>
        <v>0.47474414743987003</v>
      </c>
      <c r="C1086" s="4"/>
      <c r="D1086" s="5">
        <f ca="1">IF(E1086&lt;(Driehoek_C-Driehoek_A)/(Driehoek_B-Driehoek_A),Driehoek_A+SQRT(E1086*(Driehoek_B-Driehoek_A)*(Driehoek_C-Driehoek_A)),Driehoek_B-SQRT((1-E1086)*(Driehoek_B-Driehoek_A)*(Driehoek_B-Driehoek_C)))</f>
        <v>7.2180499714947111</v>
      </c>
      <c r="E1086" s="2">
        <f t="shared" ca="1" si="106"/>
        <v>0.9092758313117143</v>
      </c>
      <c r="F1086" s="2"/>
      <c r="G1086" s="15">
        <f ca="1">_xlfn.NORM.INV(H1086,Normaal_Mu,Normaal_Sigma)</f>
        <v>5.6583448436113128</v>
      </c>
      <c r="H1086" s="2">
        <f t="shared" ca="1" si="107"/>
        <v>0.62898731667696373</v>
      </c>
      <c r="I1086" s="2"/>
      <c r="J1086" s="15">
        <f ca="1">-LN(K1086) /NegExp_Labda</f>
        <v>0.76354142043100781</v>
      </c>
      <c r="K1086" s="2">
        <f t="shared" ca="1" si="108"/>
        <v>0.85838008842353664</v>
      </c>
      <c r="L1086" s="2"/>
      <c r="M1086" s="17">
        <f t="shared" ca="1" si="109"/>
        <v>2</v>
      </c>
      <c r="N1086" s="2">
        <f t="shared" ca="1" si="104"/>
        <v>7.1781092684771619E-2</v>
      </c>
      <c r="O1086" s="2"/>
      <c r="P1086" s="31">
        <f t="shared" ca="1" si="110"/>
        <v>4.0774755419871465</v>
      </c>
    </row>
    <row r="1087" spans="1:16" x14ac:dyDescent="0.25">
      <c r="A1087" s="32">
        <f ca="1">Uniform_A+B1087*(Uniform_B-Uniform_A)</f>
        <v>3.5823517560559193</v>
      </c>
      <c r="B1087" s="2">
        <f t="shared" ca="1" si="105"/>
        <v>0.35823517560559193</v>
      </c>
      <c r="C1087" s="4"/>
      <c r="D1087" s="5">
        <f ca="1">IF(E1087&lt;(Driehoek_C-Driehoek_A)/(Driehoek_B-Driehoek_A),Driehoek_A+SQRT(E1087*(Driehoek_B-Driehoek_A)*(Driehoek_C-Driehoek_A)),Driehoek_B-SQRT((1-E1087)*(Driehoek_B-Driehoek_A)*(Driehoek_B-Driehoek_C)))</f>
        <v>5.7149199759015419</v>
      </c>
      <c r="E1087" s="2">
        <f t="shared" ca="1" si="106"/>
        <v>0.69166426386483637</v>
      </c>
      <c r="F1087" s="2"/>
      <c r="G1087" s="15">
        <f ca="1">_xlfn.NORM.INV(H1087,Normaal_Mu,Normaal_Sigma)</f>
        <v>6.9651206532724927</v>
      </c>
      <c r="H1087" s="2">
        <f t="shared" ca="1" si="107"/>
        <v>0.83708806078593156</v>
      </c>
      <c r="I1087" s="2"/>
      <c r="J1087" s="15">
        <f ca="1">-LN(K1087) /NegExp_Labda</f>
        <v>0.41610713586388637</v>
      </c>
      <c r="K1087" s="2">
        <f t="shared" ca="1" si="108"/>
        <v>0.92014737902837329</v>
      </c>
      <c r="L1087" s="2"/>
      <c r="M1087" s="17">
        <f t="shared" ca="1" si="109"/>
        <v>6</v>
      </c>
      <c r="N1087" s="2">
        <f t="shared" ca="1" si="104"/>
        <v>0.61690230828060877</v>
      </c>
      <c r="O1087" s="2"/>
      <c r="P1087" s="31">
        <f t="shared" ca="1" si="110"/>
        <v>4.5356999042187685</v>
      </c>
    </row>
    <row r="1088" spans="1:16" x14ac:dyDescent="0.25">
      <c r="A1088" s="32">
        <f ca="1">Uniform_A+B1088*(Uniform_B-Uniform_A)</f>
        <v>9.7236794697520246</v>
      </c>
      <c r="B1088" s="2">
        <f t="shared" ca="1" si="105"/>
        <v>0.97236794697520246</v>
      </c>
      <c r="C1088" s="4"/>
      <c r="D1088" s="5">
        <f ca="1">IF(E1088&lt;(Driehoek_C-Driehoek_A)/(Driehoek_B-Driehoek_A),Driehoek_A+SQRT(E1088*(Driehoek_B-Driehoek_A)*(Driehoek_C-Driehoek_A)),Driehoek_B-SQRT((1-E1088)*(Driehoek_B-Driehoek_A)*(Driehoek_B-Driehoek_C)))</f>
        <v>6.1176916619753179</v>
      </c>
      <c r="E1088" s="2">
        <f t="shared" ca="1" si="106"/>
        <v>0.762637104130097</v>
      </c>
      <c r="F1088" s="2"/>
      <c r="G1088" s="15">
        <f ca="1">_xlfn.NORM.INV(H1088,Normaal_Mu,Normaal_Sigma)</f>
        <v>4.7527324494345589</v>
      </c>
      <c r="H1088" s="2">
        <f t="shared" ca="1" si="107"/>
        <v>0.4508026244148593</v>
      </c>
      <c r="I1088" s="2"/>
      <c r="J1088" s="15">
        <f ca="1">-LN(K1088) /NegExp_Labda</f>
        <v>1.2905282665068025</v>
      </c>
      <c r="K1088" s="2">
        <f t="shared" ca="1" si="108"/>
        <v>0.7725136091819822</v>
      </c>
      <c r="L1088" s="2"/>
      <c r="M1088" s="17">
        <f t="shared" ca="1" si="109"/>
        <v>4</v>
      </c>
      <c r="N1088" s="2">
        <f t="shared" ca="1" si="104"/>
        <v>0.43464717822260268</v>
      </c>
      <c r="O1088" s="2"/>
      <c r="P1088" s="31">
        <f t="shared" ca="1" si="110"/>
        <v>5.1769263695337413</v>
      </c>
    </row>
    <row r="1089" spans="1:16" x14ac:dyDescent="0.25">
      <c r="A1089" s="32">
        <f ca="1">Uniform_A+B1089*(Uniform_B-Uniform_A)</f>
        <v>7.8357178659027893</v>
      </c>
      <c r="B1089" s="2">
        <f t="shared" ca="1" si="105"/>
        <v>0.78357178659027893</v>
      </c>
      <c r="C1089" s="4"/>
      <c r="D1089" s="5">
        <f ca="1">IF(E1089&lt;(Driehoek_C-Driehoek_A)/(Driehoek_B-Driehoek_A),Driehoek_A+SQRT(E1089*(Driehoek_B-Driehoek_A)*(Driehoek_C-Driehoek_A)),Driehoek_B-SQRT((1-E1089)*(Driehoek_B-Driehoek_A)*(Driehoek_B-Driehoek_C)))</f>
        <v>6.5444606562942624</v>
      </c>
      <c r="E1089" s="2">
        <f t="shared" ca="1" si="106"/>
        <v>0.82772361518609139</v>
      </c>
      <c r="F1089" s="2"/>
      <c r="G1089" s="15">
        <f ca="1">_xlfn.NORM.INV(H1089,Normaal_Mu,Normaal_Sigma)</f>
        <v>5.2943929763387576</v>
      </c>
      <c r="H1089" s="2">
        <f t="shared" ca="1" si="107"/>
        <v>0.55851153377961216</v>
      </c>
      <c r="I1089" s="2"/>
      <c r="J1089" s="15">
        <f ca="1">-LN(K1089) /NegExp_Labda</f>
        <v>4.7384478198242252</v>
      </c>
      <c r="K1089" s="2">
        <f t="shared" ca="1" si="108"/>
        <v>0.38763559688075866</v>
      </c>
      <c r="L1089" s="2"/>
      <c r="M1089" s="17">
        <f t="shared" ca="1" si="109"/>
        <v>3</v>
      </c>
      <c r="N1089" s="2">
        <f t="shared" ca="1" si="104"/>
        <v>0.19013867729141054</v>
      </c>
      <c r="O1089" s="2"/>
      <c r="P1089" s="31">
        <f t="shared" ca="1" si="110"/>
        <v>5.4826038636720069</v>
      </c>
    </row>
    <row r="1090" spans="1:16" x14ac:dyDescent="0.25">
      <c r="A1090" s="32">
        <f ca="1">Uniform_A+B1090*(Uniform_B-Uniform_A)</f>
        <v>6.3395773096503465</v>
      </c>
      <c r="B1090" s="2">
        <f t="shared" ca="1" si="105"/>
        <v>0.6339577309650346</v>
      </c>
      <c r="C1090" s="4"/>
      <c r="D1090" s="5">
        <f ca="1">IF(E1090&lt;(Driehoek_C-Driehoek_A)/(Driehoek_B-Driehoek_A),Driehoek_A+SQRT(E1090*(Driehoek_B-Driehoek_A)*(Driehoek_C-Driehoek_A)),Driehoek_B-SQRT((1-E1090)*(Driehoek_B-Driehoek_A)*(Driehoek_B-Driehoek_C)))</f>
        <v>4.2698957009352716</v>
      </c>
      <c r="E1090" s="2">
        <f t="shared" ca="1" si="106"/>
        <v>0.36074609485626774</v>
      </c>
      <c r="F1090" s="2"/>
      <c r="G1090" s="15">
        <f ca="1">_xlfn.NORM.INV(H1090,Normaal_Mu,Normaal_Sigma)</f>
        <v>3.4851768328977677</v>
      </c>
      <c r="H1090" s="2">
        <f t="shared" ca="1" si="107"/>
        <v>0.22440165924066446</v>
      </c>
      <c r="I1090" s="2"/>
      <c r="J1090" s="15">
        <f ca="1">-LN(K1090) /NegExp_Labda</f>
        <v>0.72293431226311744</v>
      </c>
      <c r="K1090" s="2">
        <f t="shared" ca="1" si="108"/>
        <v>0.86537974013165164</v>
      </c>
      <c r="L1090" s="2"/>
      <c r="M1090" s="17">
        <f t="shared" ca="1" si="109"/>
        <v>5</v>
      </c>
      <c r="N1090" s="2">
        <f t="shared" ca="1" si="104"/>
        <v>0.49618113118089235</v>
      </c>
      <c r="O1090" s="2"/>
      <c r="P1090" s="31">
        <f t="shared" ca="1" si="110"/>
        <v>3.9635168311493003</v>
      </c>
    </row>
    <row r="1091" spans="1:16" x14ac:dyDescent="0.25">
      <c r="A1091" s="32">
        <f ca="1">Uniform_A+B1091*(Uniform_B-Uniform_A)</f>
        <v>7.4499304320730628</v>
      </c>
      <c r="B1091" s="2">
        <f t="shared" ca="1" si="105"/>
        <v>0.7449930432073063</v>
      </c>
      <c r="C1091" s="4"/>
      <c r="D1091" s="5">
        <f ca="1">IF(E1091&lt;(Driehoek_C-Driehoek_A)/(Driehoek_B-Driehoek_A),Driehoek_A+SQRT(E1091*(Driehoek_B-Driehoek_A)*(Driehoek_C-Driehoek_A)),Driehoek_B-SQRT((1-E1091)*(Driehoek_B-Driehoek_A)*(Driehoek_B-Driehoek_C)))</f>
        <v>4.5045192597091877</v>
      </c>
      <c r="E1091" s="2">
        <f t="shared" ca="1" si="106"/>
        <v>0.42259008324783909</v>
      </c>
      <c r="F1091" s="2"/>
      <c r="G1091" s="15">
        <f ca="1">_xlfn.NORM.INV(H1091,Normaal_Mu,Normaal_Sigma)</f>
        <v>6.4986171173399754</v>
      </c>
      <c r="H1091" s="2">
        <f t="shared" ca="1" si="107"/>
        <v>0.77316437477461619</v>
      </c>
      <c r="I1091" s="2"/>
      <c r="J1091" s="15">
        <f ca="1">-LN(K1091) /NegExp_Labda</f>
        <v>7.4961753329048113</v>
      </c>
      <c r="K1091" s="2">
        <f t="shared" ca="1" si="108"/>
        <v>0.22330090516068002</v>
      </c>
      <c r="L1091" s="2"/>
      <c r="M1091" s="17">
        <f t="shared" ca="1" si="109"/>
        <v>8</v>
      </c>
      <c r="N1091" s="2">
        <f t="shared" ca="1" si="104"/>
        <v>0.9071965518252314</v>
      </c>
      <c r="O1091" s="2"/>
      <c r="P1091" s="31">
        <f t="shared" ca="1" si="110"/>
        <v>6.7898484284054081</v>
      </c>
    </row>
    <row r="1092" spans="1:16" x14ac:dyDescent="0.25">
      <c r="A1092" s="32">
        <f ca="1">Uniform_A+B1092*(Uniform_B-Uniform_A)</f>
        <v>7.9280970176375645</v>
      </c>
      <c r="B1092" s="2">
        <f t="shared" ca="1" si="105"/>
        <v>0.79280970176375642</v>
      </c>
      <c r="C1092" s="4"/>
      <c r="D1092" s="5">
        <f ca="1">IF(E1092&lt;(Driehoek_C-Driehoek_A)/(Driehoek_B-Driehoek_A),Driehoek_A+SQRT(E1092*(Driehoek_B-Driehoek_A)*(Driehoek_C-Driehoek_A)),Driehoek_B-SQRT((1-E1092)*(Driehoek_B-Driehoek_A)*(Driehoek_B-Driehoek_C)))</f>
        <v>8.4704073717360107</v>
      </c>
      <c r="E1092" s="2">
        <f t="shared" ca="1" si="106"/>
        <v>0.99198661851681258</v>
      </c>
      <c r="F1092" s="2"/>
      <c r="G1092" s="15">
        <f ca="1">_xlfn.NORM.INV(H1092,Normaal_Mu,Normaal_Sigma)</f>
        <v>8.6277956228094403</v>
      </c>
      <c r="H1092" s="2">
        <f t="shared" ca="1" si="107"/>
        <v>0.96515327012176488</v>
      </c>
      <c r="I1092" s="2"/>
      <c r="J1092" s="15">
        <f ca="1">-LN(K1092) /NegExp_Labda</f>
        <v>8.2780098192761589</v>
      </c>
      <c r="K1092" s="2">
        <f t="shared" ca="1" si="108"/>
        <v>0.19097705981006674</v>
      </c>
      <c r="L1092" s="2"/>
      <c r="M1092" s="17">
        <f t="shared" ca="1" si="109"/>
        <v>3</v>
      </c>
      <c r="N1092" s="2">
        <f t="shared" ca="1" si="104"/>
        <v>0.25092071442915054</v>
      </c>
      <c r="O1092" s="2"/>
      <c r="P1092" s="31">
        <f t="shared" ca="1" si="110"/>
        <v>7.2608619662918343</v>
      </c>
    </row>
    <row r="1093" spans="1:16" x14ac:dyDescent="0.25">
      <c r="A1093" s="32">
        <f ca="1">Uniform_A+B1093*(Uniform_B-Uniform_A)</f>
        <v>8.5437857181405104</v>
      </c>
      <c r="B1093" s="2">
        <f t="shared" ca="1" si="105"/>
        <v>0.85437857181405108</v>
      </c>
      <c r="C1093" s="4"/>
      <c r="D1093" s="5">
        <f ca="1">IF(E1093&lt;(Driehoek_C-Driehoek_A)/(Driehoek_B-Driehoek_A),Driehoek_A+SQRT(E1093*(Driehoek_B-Driehoek_A)*(Driehoek_C-Driehoek_A)),Driehoek_B-SQRT((1-E1093)*(Driehoek_B-Driehoek_A)*(Driehoek_B-Driehoek_C)))</f>
        <v>3.3900958892894852</v>
      </c>
      <c r="E1093" s="2">
        <f t="shared" ca="1" si="106"/>
        <v>0.1380261843871089</v>
      </c>
      <c r="F1093" s="2"/>
      <c r="G1093" s="15">
        <f ca="1">_xlfn.NORM.INV(H1093,Normaal_Mu,Normaal_Sigma)</f>
        <v>5.4777879870583455</v>
      </c>
      <c r="H1093" s="2">
        <f t="shared" ca="1" si="107"/>
        <v>0.59440610839739505</v>
      </c>
      <c r="I1093" s="2"/>
      <c r="J1093" s="15">
        <f ca="1">-LN(K1093) /NegExp_Labda</f>
        <v>0.49252355882950255</v>
      </c>
      <c r="K1093" s="2">
        <f t="shared" ca="1" si="108"/>
        <v>0.9061914228423662</v>
      </c>
      <c r="L1093" s="2"/>
      <c r="M1093" s="17">
        <f t="shared" ca="1" si="109"/>
        <v>9</v>
      </c>
      <c r="N1093" s="2">
        <f t="shared" ref="N1093:N1156" ca="1" si="111">RAND()</f>
        <v>0.94233663407115631</v>
      </c>
      <c r="O1093" s="2"/>
      <c r="P1093" s="31">
        <f t="shared" ca="1" si="110"/>
        <v>5.3808386306635692</v>
      </c>
    </row>
    <row r="1094" spans="1:16" x14ac:dyDescent="0.25">
      <c r="A1094" s="32">
        <f ca="1">Uniform_A+B1094*(Uniform_B-Uniform_A)</f>
        <v>0.62853208586228781</v>
      </c>
      <c r="B1094" s="2">
        <f t="shared" ref="B1094:B1157" ca="1" si="112">RAND()</f>
        <v>6.2853208586228781E-2</v>
      </c>
      <c r="C1094" s="4"/>
      <c r="D1094" s="5">
        <f ca="1">IF(E1094&lt;(Driehoek_C-Driehoek_A)/(Driehoek_B-Driehoek_A),Driehoek_A+SQRT(E1094*(Driehoek_B-Driehoek_A)*(Driehoek_C-Driehoek_A)),Driehoek_B-SQRT((1-E1094)*(Driehoek_B-Driehoek_A)*(Driehoek_B-Driehoek_C)))</f>
        <v>5.7438117922116172</v>
      </c>
      <c r="E1094" s="2">
        <f t="shared" ref="E1094:E1157" ca="1" si="113">RAND()</f>
        <v>0.69706395301313939</v>
      </c>
      <c r="F1094" s="2"/>
      <c r="G1094" s="15">
        <f ca="1">_xlfn.NORM.INV(H1094,Normaal_Mu,Normaal_Sigma)</f>
        <v>5.5638221742426994</v>
      </c>
      <c r="H1094" s="2">
        <f t="shared" ref="H1094:H1157" ca="1" si="114">RAND()</f>
        <v>0.61099415604544793</v>
      </c>
      <c r="I1094" s="2"/>
      <c r="J1094" s="15">
        <f ca="1">-LN(K1094) /NegExp_Labda</f>
        <v>5.8479799664398433</v>
      </c>
      <c r="K1094" s="2">
        <f t="shared" ref="K1094:K1157" ca="1" si="115">RAND()</f>
        <v>0.31049235692562727</v>
      </c>
      <c r="L1094" s="2"/>
      <c r="M1094" s="17">
        <f t="shared" ca="1" si="109"/>
        <v>4</v>
      </c>
      <c r="N1094" s="2">
        <f t="shared" ca="1" si="111"/>
        <v>0.42325818697296724</v>
      </c>
      <c r="O1094" s="2"/>
      <c r="P1094" s="31">
        <f t="shared" ca="1" si="110"/>
        <v>4.3568292037512899</v>
      </c>
    </row>
    <row r="1095" spans="1:16" x14ac:dyDescent="0.25">
      <c r="A1095" s="32">
        <f ca="1">Uniform_A+B1095*(Uniform_B-Uniform_A)</f>
        <v>6.4683499849732886</v>
      </c>
      <c r="B1095" s="2">
        <f t="shared" ca="1" si="112"/>
        <v>0.64683499849732884</v>
      </c>
      <c r="C1095" s="4"/>
      <c r="D1095" s="5">
        <f ca="1">IF(E1095&lt;(Driehoek_C-Driehoek_A)/(Driehoek_B-Driehoek_A),Driehoek_A+SQRT(E1095*(Driehoek_B-Driehoek_A)*(Driehoek_C-Driehoek_A)),Driehoek_B-SQRT((1-E1095)*(Driehoek_B-Driehoek_A)*(Driehoek_B-Driehoek_C)))</f>
        <v>2.3729083276970666</v>
      </c>
      <c r="E1095" s="2">
        <f t="shared" ca="1" si="113"/>
        <v>9.9329014904159241E-3</v>
      </c>
      <c r="F1095" s="2"/>
      <c r="G1095" s="15">
        <f ca="1">_xlfn.NORM.INV(H1095,Normaal_Mu,Normaal_Sigma)</f>
        <v>8.1870627918273406</v>
      </c>
      <c r="H1095" s="2">
        <f t="shared" ca="1" si="114"/>
        <v>0.94447948454183273</v>
      </c>
      <c r="I1095" s="2"/>
      <c r="J1095" s="15">
        <f ca="1">-LN(K1095) /NegExp_Labda</f>
        <v>5.5822386269610824</v>
      </c>
      <c r="K1095" s="2">
        <f t="shared" ca="1" si="115"/>
        <v>0.32744089109831886</v>
      </c>
      <c r="L1095" s="2"/>
      <c r="M1095" s="17">
        <f t="shared" ca="1" si="109"/>
        <v>2</v>
      </c>
      <c r="N1095" s="2">
        <f t="shared" ca="1" si="111"/>
        <v>0.11646085530121297</v>
      </c>
      <c r="O1095" s="2"/>
      <c r="P1095" s="31">
        <f t="shared" ca="1" si="110"/>
        <v>4.9221119462917553</v>
      </c>
    </row>
    <row r="1096" spans="1:16" x14ac:dyDescent="0.25">
      <c r="A1096" s="32">
        <f ca="1">Uniform_A+B1096*(Uniform_B-Uniform_A)</f>
        <v>9.2580217954289985</v>
      </c>
      <c r="B1096" s="2">
        <f t="shared" ca="1" si="112"/>
        <v>0.92580217954289989</v>
      </c>
      <c r="C1096" s="4"/>
      <c r="D1096" s="5">
        <f ca="1">IF(E1096&lt;(Driehoek_C-Driehoek_A)/(Driehoek_B-Driehoek_A),Driehoek_A+SQRT(E1096*(Driehoek_B-Driehoek_A)*(Driehoek_C-Driehoek_A)),Driehoek_B-SQRT((1-E1096)*(Driehoek_B-Driehoek_A)*(Driehoek_B-Driehoek_C)))</f>
        <v>8.2534983823790515</v>
      </c>
      <c r="E1096" s="2">
        <f t="shared" ca="1" si="113"/>
        <v>0.98407815242540875</v>
      </c>
      <c r="F1096" s="2"/>
      <c r="G1096" s="15">
        <f ca="1">_xlfn.NORM.INV(H1096,Normaal_Mu,Normaal_Sigma)</f>
        <v>5.9818732141759332</v>
      </c>
      <c r="H1096" s="2">
        <f t="shared" ca="1" si="114"/>
        <v>0.68826435767774785</v>
      </c>
      <c r="I1096" s="2"/>
      <c r="J1096" s="15">
        <f ca="1">-LN(K1096) /NegExp_Labda</f>
        <v>3.3745511195040017</v>
      </c>
      <c r="K1096" s="2">
        <f t="shared" ca="1" si="115"/>
        <v>0.5092021327367714</v>
      </c>
      <c r="L1096" s="2"/>
      <c r="M1096" s="17">
        <f t="shared" ca="1" si="109"/>
        <v>8</v>
      </c>
      <c r="N1096" s="2">
        <f t="shared" ca="1" si="111"/>
        <v>0.8793044126592181</v>
      </c>
      <c r="O1096" s="2"/>
      <c r="P1096" s="31">
        <f t="shared" ca="1" si="110"/>
        <v>6.9735889022975979</v>
      </c>
    </row>
    <row r="1097" spans="1:16" x14ac:dyDescent="0.25">
      <c r="A1097" s="32">
        <f ca="1">Uniform_A+B1097*(Uniform_B-Uniform_A)</f>
        <v>7.0390710523234059</v>
      </c>
      <c r="B1097" s="2">
        <f t="shared" ca="1" si="112"/>
        <v>0.70390710523234057</v>
      </c>
      <c r="C1097" s="4"/>
      <c r="D1097" s="5">
        <f ca="1">IF(E1097&lt;(Driehoek_C-Driehoek_A)/(Driehoek_B-Driehoek_A),Driehoek_A+SQRT(E1097*(Driehoek_B-Driehoek_A)*(Driehoek_C-Driehoek_A)),Driehoek_B-SQRT((1-E1097)*(Driehoek_B-Driehoek_A)*(Driehoek_B-Driehoek_C)))</f>
        <v>3.6570045758033682</v>
      </c>
      <c r="E1097" s="2">
        <f t="shared" ca="1" si="113"/>
        <v>0.19611886887380725</v>
      </c>
      <c r="F1097" s="2"/>
      <c r="G1097" s="15">
        <f ca="1">_xlfn.NORM.INV(H1097,Normaal_Mu,Normaal_Sigma)</f>
        <v>5.7142356714722151</v>
      </c>
      <c r="H1097" s="2">
        <f t="shared" ca="1" si="114"/>
        <v>0.63949820364817334</v>
      </c>
      <c r="I1097" s="2"/>
      <c r="J1097" s="15">
        <f ca="1">-LN(K1097) /NegExp_Labda</f>
        <v>3.2070932173724476</v>
      </c>
      <c r="K1097" s="2">
        <f t="shared" ca="1" si="115"/>
        <v>0.52654491443671136</v>
      </c>
      <c r="L1097" s="2"/>
      <c r="M1097" s="17">
        <f t="shared" ca="1" si="109"/>
        <v>6</v>
      </c>
      <c r="N1097" s="2">
        <f t="shared" ca="1" si="111"/>
        <v>0.76020610864264238</v>
      </c>
      <c r="O1097" s="2"/>
      <c r="P1097" s="31">
        <f t="shared" ca="1" si="110"/>
        <v>5.1234809033942863</v>
      </c>
    </row>
    <row r="1098" spans="1:16" x14ac:dyDescent="0.25">
      <c r="A1098" s="32">
        <f ca="1">Uniform_A+B1098*(Uniform_B-Uniform_A)</f>
        <v>4.3413063072762359</v>
      </c>
      <c r="B1098" s="2">
        <f t="shared" ca="1" si="112"/>
        <v>0.43413063072762359</v>
      </c>
      <c r="C1098" s="4"/>
      <c r="D1098" s="5">
        <f ca="1">IF(E1098&lt;(Driehoek_C-Driehoek_A)/(Driehoek_B-Driehoek_A),Driehoek_A+SQRT(E1098*(Driehoek_B-Driehoek_A)*(Driehoek_C-Driehoek_A)),Driehoek_B-SQRT((1-E1098)*(Driehoek_B-Driehoek_A)*(Driehoek_B-Driehoek_C)))</f>
        <v>5.5188741522389382</v>
      </c>
      <c r="E1098" s="2">
        <f t="shared" ca="1" si="113"/>
        <v>0.65376465234428094</v>
      </c>
      <c r="F1098" s="2"/>
      <c r="G1098" s="15">
        <f ca="1">_xlfn.NORM.INV(H1098,Normaal_Mu,Normaal_Sigma)</f>
        <v>2.3613623136383057</v>
      </c>
      <c r="H1098" s="2">
        <f t="shared" ca="1" si="114"/>
        <v>9.3531270424351609E-2</v>
      </c>
      <c r="I1098" s="2"/>
      <c r="J1098" s="15">
        <f ca="1">-LN(K1098) /NegExp_Labda</f>
        <v>3.6998181705904813</v>
      </c>
      <c r="K1098" s="2">
        <f t="shared" ca="1" si="115"/>
        <v>0.47713126650483084</v>
      </c>
      <c r="L1098" s="2"/>
      <c r="M1098" s="17">
        <f t="shared" ca="1" si="109"/>
        <v>3</v>
      </c>
      <c r="N1098" s="2">
        <f t="shared" ca="1" si="111"/>
        <v>0.13706559056335899</v>
      </c>
      <c r="O1098" s="2"/>
      <c r="P1098" s="31">
        <f t="shared" ca="1" si="110"/>
        <v>3.7842721887487927</v>
      </c>
    </row>
    <row r="1099" spans="1:16" x14ac:dyDescent="0.25">
      <c r="A1099" s="32">
        <f ca="1">Uniform_A+B1099*(Uniform_B-Uniform_A)</f>
        <v>4.3613906959327728</v>
      </c>
      <c r="B1099" s="2">
        <f t="shared" ca="1" si="112"/>
        <v>0.43613906959327731</v>
      </c>
      <c r="C1099" s="4"/>
      <c r="D1099" s="5">
        <f ca="1">IF(E1099&lt;(Driehoek_C-Driehoek_A)/(Driehoek_B-Driehoek_A),Driehoek_A+SQRT(E1099*(Driehoek_B-Driehoek_A)*(Driehoek_C-Driehoek_A)),Driehoek_B-SQRT((1-E1099)*(Driehoek_B-Driehoek_A)*(Driehoek_B-Driehoek_C)))</f>
        <v>6.0656080234512189</v>
      </c>
      <c r="E1099" s="2">
        <f t="shared" ca="1" si="113"/>
        <v>0.75398124937046107</v>
      </c>
      <c r="F1099" s="2"/>
      <c r="G1099" s="15">
        <f ca="1">_xlfn.NORM.INV(H1099,Normaal_Mu,Normaal_Sigma)</f>
        <v>2.6520073055994344</v>
      </c>
      <c r="H1099" s="2">
        <f t="shared" ca="1" si="114"/>
        <v>0.1201982443697438</v>
      </c>
      <c r="I1099" s="2"/>
      <c r="J1099" s="15">
        <f ca="1">-LN(K1099) /NegExp_Labda</f>
        <v>0.27435073317963582</v>
      </c>
      <c r="K1099" s="2">
        <f t="shared" ca="1" si="115"/>
        <v>0.94660806021410315</v>
      </c>
      <c r="L1099" s="2"/>
      <c r="M1099" s="17">
        <f t="shared" ca="1" si="109"/>
        <v>6</v>
      </c>
      <c r="N1099" s="2">
        <f t="shared" ca="1" si="111"/>
        <v>0.71997956190673384</v>
      </c>
      <c r="O1099" s="2"/>
      <c r="P1099" s="31">
        <f t="shared" ca="1" si="110"/>
        <v>3.8706713516326126</v>
      </c>
    </row>
    <row r="1100" spans="1:16" x14ac:dyDescent="0.25">
      <c r="A1100" s="32">
        <f ca="1">Uniform_A+B1100*(Uniform_B-Uniform_A)</f>
        <v>7.5657190473193134</v>
      </c>
      <c r="B1100" s="2">
        <f t="shared" ca="1" si="112"/>
        <v>0.75657190473193137</v>
      </c>
      <c r="C1100" s="4"/>
      <c r="D1100" s="5">
        <f ca="1">IF(E1100&lt;(Driehoek_C-Driehoek_A)/(Driehoek_B-Driehoek_A),Driehoek_A+SQRT(E1100*(Driehoek_B-Driehoek_A)*(Driehoek_C-Driehoek_A)),Driehoek_B-SQRT((1-E1100)*(Driehoek_B-Driehoek_A)*(Driehoek_B-Driehoek_C)))</f>
        <v>5.2825667342274709</v>
      </c>
      <c r="E1100" s="2">
        <f t="shared" ca="1" si="113"/>
        <v>0.60516256898650833</v>
      </c>
      <c r="F1100" s="2"/>
      <c r="G1100" s="15">
        <f ca="1">_xlfn.NORM.INV(H1100,Normaal_Mu,Normaal_Sigma)</f>
        <v>5.2582407170900325</v>
      </c>
      <c r="H1100" s="2">
        <f t="shared" ca="1" si="114"/>
        <v>0.55136879346756051</v>
      </c>
      <c r="I1100" s="2"/>
      <c r="J1100" s="15">
        <f ca="1">-LN(K1100) /NegExp_Labda</f>
        <v>0.75126614040163298</v>
      </c>
      <c r="K1100" s="2">
        <f t="shared" ca="1" si="115"/>
        <v>0.86049004859035405</v>
      </c>
      <c r="L1100" s="2"/>
      <c r="M1100" s="17">
        <f t="shared" ca="1" si="109"/>
        <v>7</v>
      </c>
      <c r="N1100" s="2">
        <f t="shared" ca="1" si="111"/>
        <v>0.86342968201876202</v>
      </c>
      <c r="O1100" s="2"/>
      <c r="P1100" s="31">
        <f t="shared" ca="1" si="110"/>
        <v>5.1715585278076901</v>
      </c>
    </row>
    <row r="1101" spans="1:16" x14ac:dyDescent="0.25">
      <c r="A1101" s="32">
        <f ca="1">Uniform_A+B1101*(Uniform_B-Uniform_A)</f>
        <v>8.9660036218972881</v>
      </c>
      <c r="B1101" s="2">
        <f t="shared" ca="1" si="112"/>
        <v>0.89660036218972883</v>
      </c>
      <c r="C1101" s="4"/>
      <c r="D1101" s="5">
        <f ca="1">IF(E1101&lt;(Driehoek_C-Driehoek_A)/(Driehoek_B-Driehoek_A),Driehoek_A+SQRT(E1101*(Driehoek_B-Driehoek_A)*(Driehoek_C-Driehoek_A)),Driehoek_B-SQRT((1-E1101)*(Driehoek_B-Driehoek_A)*(Driehoek_B-Driehoek_C)))</f>
        <v>5.5899881056871621</v>
      </c>
      <c r="E1101" s="2">
        <f t="shared" ca="1" si="113"/>
        <v>0.66776625373271337</v>
      </c>
      <c r="F1101" s="2"/>
      <c r="G1101" s="15">
        <f ca="1">_xlfn.NORM.INV(H1101,Normaal_Mu,Normaal_Sigma)</f>
        <v>2.3557494472073377</v>
      </c>
      <c r="H1101" s="2">
        <f t="shared" ca="1" si="114"/>
        <v>9.3063219094452143E-2</v>
      </c>
      <c r="I1101" s="2"/>
      <c r="J1101" s="15">
        <f ca="1">-LN(K1101) /NegExp_Labda</f>
        <v>4.1291760239861359</v>
      </c>
      <c r="K1101" s="2">
        <f t="shared" ca="1" si="115"/>
        <v>0.43786912930353128</v>
      </c>
      <c r="L1101" s="2"/>
      <c r="M1101" s="17">
        <f t="shared" ca="1" si="109"/>
        <v>7</v>
      </c>
      <c r="N1101" s="2">
        <f t="shared" ca="1" si="111"/>
        <v>0.83030415587986683</v>
      </c>
      <c r="O1101" s="2"/>
      <c r="P1101" s="31">
        <f t="shared" ca="1" si="110"/>
        <v>5.6081834397555852</v>
      </c>
    </row>
    <row r="1102" spans="1:16" x14ac:dyDescent="0.25">
      <c r="A1102" s="32">
        <f ca="1">Uniform_A+B1102*(Uniform_B-Uniform_A)</f>
        <v>2.2964032787759958</v>
      </c>
      <c r="B1102" s="2">
        <f t="shared" ca="1" si="112"/>
        <v>0.22964032787759958</v>
      </c>
      <c r="C1102" s="4"/>
      <c r="D1102" s="5">
        <f ca="1">IF(E1102&lt;(Driehoek_C-Driehoek_A)/(Driehoek_B-Driehoek_A),Driehoek_A+SQRT(E1102*(Driehoek_B-Driehoek_A)*(Driehoek_C-Driehoek_A)),Driehoek_B-SQRT((1-E1102)*(Driehoek_B-Driehoek_A)*(Driehoek_B-Driehoek_C)))</f>
        <v>4.0505831605273821</v>
      </c>
      <c r="E1102" s="2">
        <f t="shared" ca="1" si="113"/>
        <v>0.30009351283271102</v>
      </c>
      <c r="F1102" s="2"/>
      <c r="G1102" s="15">
        <f ca="1">_xlfn.NORM.INV(H1102,Normaal_Mu,Normaal_Sigma)</f>
        <v>4.7232245137026636</v>
      </c>
      <c r="H1102" s="2">
        <f t="shared" ca="1" si="114"/>
        <v>0.44496699168136722</v>
      </c>
      <c r="I1102" s="2"/>
      <c r="J1102" s="15">
        <f ca="1">-LN(K1102) /NegExp_Labda</f>
        <v>5.6130589662403949</v>
      </c>
      <c r="K1102" s="2">
        <f t="shared" ca="1" si="115"/>
        <v>0.32542873114317517</v>
      </c>
      <c r="L1102" s="2"/>
      <c r="M1102" s="17">
        <f t="shared" ca="1" si="109"/>
        <v>3</v>
      </c>
      <c r="N1102" s="2">
        <f t="shared" ca="1" si="111"/>
        <v>0.16651102797084616</v>
      </c>
      <c r="O1102" s="2"/>
      <c r="P1102" s="31">
        <f t="shared" ca="1" si="110"/>
        <v>3.9366539838492871</v>
      </c>
    </row>
    <row r="1103" spans="1:16" x14ac:dyDescent="0.25">
      <c r="A1103" s="32">
        <f ca="1">Uniform_A+B1103*(Uniform_B-Uniform_A)</f>
        <v>3.7598046665445972</v>
      </c>
      <c r="B1103" s="2">
        <f t="shared" ca="1" si="112"/>
        <v>0.37598046665445972</v>
      </c>
      <c r="C1103" s="4"/>
      <c r="D1103" s="5">
        <f ca="1">IF(E1103&lt;(Driehoek_C-Driehoek_A)/(Driehoek_B-Driehoek_A),Driehoek_A+SQRT(E1103*(Driehoek_B-Driehoek_A)*(Driehoek_C-Driehoek_A)),Driehoek_B-SQRT((1-E1103)*(Driehoek_B-Driehoek_A)*(Driehoek_B-Driehoek_C)))</f>
        <v>5.0314301875102334</v>
      </c>
      <c r="E1103" s="2">
        <f t="shared" ca="1" si="113"/>
        <v>0.55001296123985532</v>
      </c>
      <c r="F1103" s="2"/>
      <c r="G1103" s="15">
        <f ca="1">_xlfn.NORM.INV(H1103,Normaal_Mu,Normaal_Sigma)</f>
        <v>6.6286935820303574</v>
      </c>
      <c r="H1103" s="2">
        <f t="shared" ca="1" si="114"/>
        <v>0.7922768442873982</v>
      </c>
      <c r="I1103" s="2"/>
      <c r="J1103" s="15">
        <f ca="1">-LN(K1103) /NegExp_Labda</f>
        <v>0.83718914514511023</v>
      </c>
      <c r="K1103" s="2">
        <f t="shared" ca="1" si="115"/>
        <v>0.84582920167696574</v>
      </c>
      <c r="L1103" s="2"/>
      <c r="M1103" s="17">
        <f t="shared" ca="1" si="109"/>
        <v>3</v>
      </c>
      <c r="N1103" s="2">
        <f t="shared" ca="1" si="111"/>
        <v>0.20899622067761425</v>
      </c>
      <c r="O1103" s="2"/>
      <c r="P1103" s="31">
        <f t="shared" ca="1" si="110"/>
        <v>3.8514235162460602</v>
      </c>
    </row>
    <row r="1104" spans="1:16" x14ac:dyDescent="0.25">
      <c r="A1104" s="32">
        <f ca="1">Uniform_A+B1104*(Uniform_B-Uniform_A)</f>
        <v>4.6972685915334269</v>
      </c>
      <c r="B1104" s="2">
        <f t="shared" ca="1" si="112"/>
        <v>0.46972685915334267</v>
      </c>
      <c r="C1104" s="4"/>
      <c r="D1104" s="5">
        <f ca="1">IF(E1104&lt;(Driehoek_C-Driehoek_A)/(Driehoek_B-Driehoek_A),Driehoek_A+SQRT(E1104*(Driehoek_B-Driehoek_A)*(Driehoek_C-Driehoek_A)),Driehoek_B-SQRT((1-E1104)*(Driehoek_B-Driehoek_A)*(Driehoek_B-Driehoek_C)))</f>
        <v>2.8084860346622058</v>
      </c>
      <c r="E1104" s="2">
        <f t="shared" ca="1" si="113"/>
        <v>4.6689262017415523E-2</v>
      </c>
      <c r="F1104" s="2"/>
      <c r="G1104" s="15">
        <f ca="1">_xlfn.NORM.INV(H1104,Normaal_Mu,Normaal_Sigma)</f>
        <v>2.5297981444471711</v>
      </c>
      <c r="H1104" s="2">
        <f t="shared" ca="1" si="114"/>
        <v>0.1083964720821029</v>
      </c>
      <c r="I1104" s="2"/>
      <c r="J1104" s="15">
        <f ca="1">-LN(K1104) /NegExp_Labda</f>
        <v>0.58101689591239936</v>
      </c>
      <c r="K1104" s="2">
        <f t="shared" ca="1" si="115"/>
        <v>0.89029413758969556</v>
      </c>
      <c r="L1104" s="2"/>
      <c r="M1104" s="17">
        <f t="shared" ca="1" si="109"/>
        <v>2</v>
      </c>
      <c r="N1104" s="2">
        <f t="shared" ca="1" si="111"/>
        <v>8.6952263964842902E-2</v>
      </c>
      <c r="O1104" s="2"/>
      <c r="P1104" s="31">
        <f t="shared" ca="1" si="110"/>
        <v>2.5233139333110408</v>
      </c>
    </row>
    <row r="1105" spans="1:16" x14ac:dyDescent="0.25">
      <c r="A1105" s="32">
        <f ca="1">Uniform_A+B1105*(Uniform_B-Uniform_A)</f>
        <v>1.4974226924505463</v>
      </c>
      <c r="B1105" s="2">
        <f t="shared" ca="1" si="112"/>
        <v>0.14974226924505463</v>
      </c>
      <c r="C1105" s="4"/>
      <c r="D1105" s="5">
        <f ca="1">IF(E1105&lt;(Driehoek_C-Driehoek_A)/(Driehoek_B-Driehoek_A),Driehoek_A+SQRT(E1105*(Driehoek_B-Driehoek_A)*(Driehoek_C-Driehoek_A)),Driehoek_B-SQRT((1-E1105)*(Driehoek_B-Driehoek_A)*(Driehoek_B-Driehoek_C)))</f>
        <v>4.5907184829666328</v>
      </c>
      <c r="E1105" s="2">
        <f t="shared" ca="1" si="113"/>
        <v>0.44452104295851236</v>
      </c>
      <c r="F1105" s="2"/>
      <c r="G1105" s="15">
        <f ca="1">_xlfn.NORM.INV(H1105,Normaal_Mu,Normaal_Sigma)</f>
        <v>3.8838037501815772</v>
      </c>
      <c r="H1105" s="2">
        <f t="shared" ca="1" si="114"/>
        <v>0.28838869048039872</v>
      </c>
      <c r="I1105" s="2"/>
      <c r="J1105" s="15">
        <f ca="1">-LN(K1105) /NegExp_Labda</f>
        <v>9.8509592791585318E-2</v>
      </c>
      <c r="K1105" s="2">
        <f t="shared" ca="1" si="115"/>
        <v>0.9804908958913312</v>
      </c>
      <c r="L1105" s="2"/>
      <c r="M1105" s="17">
        <f t="shared" ca="1" si="109"/>
        <v>5</v>
      </c>
      <c r="N1105" s="2">
        <f t="shared" ca="1" si="111"/>
        <v>0.54259466203937667</v>
      </c>
      <c r="O1105" s="2"/>
      <c r="P1105" s="31">
        <f t="shared" ca="1" si="110"/>
        <v>3.0140909036780679</v>
      </c>
    </row>
    <row r="1106" spans="1:16" x14ac:dyDescent="0.25">
      <c r="A1106" s="32">
        <f ca="1">Uniform_A+B1106*(Uniform_B-Uniform_A)</f>
        <v>8.4078760747514849</v>
      </c>
      <c r="B1106" s="2">
        <f t="shared" ca="1" si="112"/>
        <v>0.84078760747514847</v>
      </c>
      <c r="C1106" s="4"/>
      <c r="D1106" s="5">
        <f ca="1">IF(E1106&lt;(Driehoek_C-Driehoek_A)/(Driehoek_B-Driehoek_A),Driehoek_A+SQRT(E1106*(Driehoek_B-Driehoek_A)*(Driehoek_C-Driehoek_A)),Driehoek_B-SQRT((1-E1106)*(Driehoek_B-Driehoek_A)*(Driehoek_B-Driehoek_C)))</f>
        <v>4.2398140822286949</v>
      </c>
      <c r="E1106" s="2">
        <f t="shared" ca="1" si="113"/>
        <v>0.3525894293786217</v>
      </c>
      <c r="F1106" s="2"/>
      <c r="G1106" s="15">
        <f ca="1">_xlfn.NORM.INV(H1106,Normaal_Mu,Normaal_Sigma)</f>
        <v>6.5918690543198517</v>
      </c>
      <c r="H1106" s="2">
        <f t="shared" ca="1" si="114"/>
        <v>0.78696495423418134</v>
      </c>
      <c r="I1106" s="2"/>
      <c r="J1106" s="15">
        <f ca="1">-LN(K1106) /NegExp_Labda</f>
        <v>4.4458532030264042</v>
      </c>
      <c r="K1106" s="2">
        <f t="shared" ca="1" si="115"/>
        <v>0.4109964752300499</v>
      </c>
      <c r="L1106" s="2"/>
      <c r="M1106" s="17">
        <f t="shared" ca="1" si="109"/>
        <v>7</v>
      </c>
      <c r="N1106" s="2">
        <f t="shared" ca="1" si="111"/>
        <v>0.80630659508504499</v>
      </c>
      <c r="O1106" s="2"/>
      <c r="P1106" s="31">
        <f t="shared" ca="1" si="110"/>
        <v>6.1370824828652868</v>
      </c>
    </row>
    <row r="1107" spans="1:16" x14ac:dyDescent="0.25">
      <c r="A1107" s="32">
        <f ca="1">Uniform_A+B1107*(Uniform_B-Uniform_A)</f>
        <v>2.6958019401763766</v>
      </c>
      <c r="B1107" s="2">
        <f t="shared" ca="1" si="112"/>
        <v>0.26958019401763766</v>
      </c>
      <c r="C1107" s="4"/>
      <c r="D1107" s="5">
        <f ca="1">IF(E1107&lt;(Driehoek_C-Driehoek_A)/(Driehoek_B-Driehoek_A),Driehoek_A+SQRT(E1107*(Driehoek_B-Driehoek_A)*(Driehoek_C-Driehoek_A)),Driehoek_B-SQRT((1-E1107)*(Driehoek_B-Driehoek_A)*(Driehoek_B-Driehoek_C)))</f>
        <v>2.9789053790277471</v>
      </c>
      <c r="E1107" s="2">
        <f t="shared" ca="1" si="113"/>
        <v>6.8446838649246944E-2</v>
      </c>
      <c r="F1107" s="2"/>
      <c r="G1107" s="15">
        <f ca="1">_xlfn.NORM.INV(H1107,Normaal_Mu,Normaal_Sigma)</f>
        <v>1.9574312570636829</v>
      </c>
      <c r="H1107" s="2">
        <f t="shared" ca="1" si="114"/>
        <v>6.4094245232938163E-2</v>
      </c>
      <c r="I1107" s="2"/>
      <c r="J1107" s="15">
        <f ca="1">-LN(K1107) /NegExp_Labda</f>
        <v>1.8012182357991962</v>
      </c>
      <c r="K1107" s="2">
        <f t="shared" ca="1" si="115"/>
        <v>0.69750635992242227</v>
      </c>
      <c r="L1107" s="2"/>
      <c r="M1107" s="17">
        <f t="shared" ca="1" si="109"/>
        <v>5</v>
      </c>
      <c r="N1107" s="2">
        <f t="shared" ca="1" si="111"/>
        <v>0.46111467539120499</v>
      </c>
      <c r="O1107" s="2"/>
      <c r="P1107" s="31">
        <f t="shared" ca="1" si="110"/>
        <v>2.8866713624134008</v>
      </c>
    </row>
    <row r="1108" spans="1:16" x14ac:dyDescent="0.25">
      <c r="A1108" s="32">
        <f ca="1">Uniform_A+B1108*(Uniform_B-Uniform_A)</f>
        <v>2.3146746265995488</v>
      </c>
      <c r="B1108" s="2">
        <f t="shared" ca="1" si="112"/>
        <v>0.23146746265995488</v>
      </c>
      <c r="C1108" s="4"/>
      <c r="D1108" s="5">
        <f ca="1">IF(E1108&lt;(Driehoek_C-Driehoek_A)/(Driehoek_B-Driehoek_A),Driehoek_A+SQRT(E1108*(Driehoek_B-Driehoek_A)*(Driehoek_C-Driehoek_A)),Driehoek_B-SQRT((1-E1108)*(Driehoek_B-Driehoek_A)*(Driehoek_B-Driehoek_C)))</f>
        <v>3.0142645278123483</v>
      </c>
      <c r="E1108" s="2">
        <f t="shared" ca="1" si="113"/>
        <v>7.3480895169886096E-2</v>
      </c>
      <c r="F1108" s="2"/>
      <c r="G1108" s="15">
        <f ca="1">_xlfn.NORM.INV(H1108,Normaal_Mu,Normaal_Sigma)</f>
        <v>6.553017551648983</v>
      </c>
      <c r="H1108" s="2">
        <f t="shared" ca="1" si="114"/>
        <v>0.7812756793999126</v>
      </c>
      <c r="I1108" s="2"/>
      <c r="J1108" s="15">
        <f ca="1">-LN(K1108) /NegExp_Labda</f>
        <v>2.9112599616002974</v>
      </c>
      <c r="K1108" s="2">
        <f t="shared" ca="1" si="115"/>
        <v>0.55863889843244374</v>
      </c>
      <c r="L1108" s="2"/>
      <c r="M1108" s="17">
        <f t="shared" ca="1" si="109"/>
        <v>6</v>
      </c>
      <c r="N1108" s="2">
        <f t="shared" ca="1" si="111"/>
        <v>0.69064844713920714</v>
      </c>
      <c r="O1108" s="2"/>
      <c r="P1108" s="31">
        <f t="shared" ca="1" si="110"/>
        <v>4.1586433335322353</v>
      </c>
    </row>
    <row r="1109" spans="1:16" x14ac:dyDescent="0.25">
      <c r="A1109" s="32">
        <f ca="1">Uniform_A+B1109*(Uniform_B-Uniform_A)</f>
        <v>2.0664011724149525</v>
      </c>
      <c r="B1109" s="2">
        <f t="shared" ca="1" si="112"/>
        <v>0.20664011724149522</v>
      </c>
      <c r="C1109" s="4"/>
      <c r="D1109" s="5">
        <f ca="1">IF(E1109&lt;(Driehoek_C-Driehoek_A)/(Driehoek_B-Driehoek_A),Driehoek_A+SQRT(E1109*(Driehoek_B-Driehoek_A)*(Driehoek_C-Driehoek_A)),Driehoek_B-SQRT((1-E1109)*(Driehoek_B-Driehoek_A)*(Driehoek_B-Driehoek_C)))</f>
        <v>4.3813231599465192</v>
      </c>
      <c r="E1109" s="2">
        <f t="shared" ca="1" si="113"/>
        <v>0.39050926420438836</v>
      </c>
      <c r="F1109" s="2"/>
      <c r="G1109" s="15">
        <f ca="1">_xlfn.NORM.INV(H1109,Normaal_Mu,Normaal_Sigma)</f>
        <v>5.1852638171832828</v>
      </c>
      <c r="H1109" s="2">
        <f t="shared" ca="1" si="114"/>
        <v>0.53690200333267524</v>
      </c>
      <c r="I1109" s="2"/>
      <c r="J1109" s="15">
        <f ca="1">-LN(K1109) /NegExp_Labda</f>
        <v>10.754926845849017</v>
      </c>
      <c r="K1109" s="2">
        <f t="shared" ca="1" si="115"/>
        <v>0.11636943440737302</v>
      </c>
      <c r="L1109" s="2"/>
      <c r="M1109" s="17">
        <f t="shared" ca="1" si="109"/>
        <v>5</v>
      </c>
      <c r="N1109" s="2">
        <f t="shared" ca="1" si="111"/>
        <v>0.54713243928630717</v>
      </c>
      <c r="O1109" s="2"/>
      <c r="P1109" s="31">
        <f t="shared" ca="1" si="110"/>
        <v>5.4775829990787539</v>
      </c>
    </row>
    <row r="1110" spans="1:16" x14ac:dyDescent="0.25">
      <c r="A1110" s="32">
        <f ca="1">Uniform_A+B1110*(Uniform_B-Uniform_A)</f>
        <v>0.76500588930765723</v>
      </c>
      <c r="B1110" s="2">
        <f t="shared" ca="1" si="112"/>
        <v>7.6500588930765723E-2</v>
      </c>
      <c r="C1110" s="4"/>
      <c r="D1110" s="5">
        <f ca="1">IF(E1110&lt;(Driehoek_C-Driehoek_A)/(Driehoek_B-Driehoek_A),Driehoek_A+SQRT(E1110*(Driehoek_B-Driehoek_A)*(Driehoek_C-Driehoek_A)),Driehoek_B-SQRT((1-E1110)*(Driehoek_B-Driehoek_A)*(Driehoek_B-Driehoek_C)))</f>
        <v>6.1852726175067811</v>
      </c>
      <c r="E1110" s="2">
        <f t="shared" ca="1" si="113"/>
        <v>0.7736374217783677</v>
      </c>
      <c r="F1110" s="2"/>
      <c r="G1110" s="15">
        <f ca="1">_xlfn.NORM.INV(H1110,Normaal_Mu,Normaal_Sigma)</f>
        <v>5.1681689396292807</v>
      </c>
      <c r="H1110" s="2">
        <f t="shared" ca="1" si="114"/>
        <v>0.53350536389727343</v>
      </c>
      <c r="I1110" s="2"/>
      <c r="J1110" s="15">
        <f ca="1">-LN(K1110) /NegExp_Labda</f>
        <v>0.33425339490653716</v>
      </c>
      <c r="K1110" s="2">
        <f t="shared" ca="1" si="115"/>
        <v>0.9353348560633501</v>
      </c>
      <c r="L1110" s="2"/>
      <c r="M1110" s="17">
        <f t="shared" ca="1" si="109"/>
        <v>8</v>
      </c>
      <c r="N1110" s="2">
        <f t="shared" ca="1" si="111"/>
        <v>0.87804399507113196</v>
      </c>
      <c r="O1110" s="2"/>
      <c r="P1110" s="31">
        <f t="shared" ca="1" si="110"/>
        <v>4.0905401682700511</v>
      </c>
    </row>
    <row r="1111" spans="1:16" x14ac:dyDescent="0.25">
      <c r="A1111" s="32">
        <f ca="1">Uniform_A+B1111*(Uniform_B-Uniform_A)</f>
        <v>2.601642037173244</v>
      </c>
      <c r="B1111" s="2">
        <f t="shared" ca="1" si="112"/>
        <v>0.2601642037173244</v>
      </c>
      <c r="C1111" s="4"/>
      <c r="D1111" s="5">
        <f ca="1">IF(E1111&lt;(Driehoek_C-Driehoek_A)/(Driehoek_B-Driehoek_A),Driehoek_A+SQRT(E1111*(Driehoek_B-Driehoek_A)*(Driehoek_C-Driehoek_A)),Driehoek_B-SQRT((1-E1111)*(Driehoek_B-Driehoek_A)*(Driehoek_B-Driehoek_C)))</f>
        <v>3.2912204451668101</v>
      </c>
      <c r="E1111" s="2">
        <f t="shared" ca="1" si="113"/>
        <v>0.1190893027154839</v>
      </c>
      <c r="F1111" s="2"/>
      <c r="G1111" s="15">
        <f ca="1">_xlfn.NORM.INV(H1111,Normaal_Mu,Normaal_Sigma)</f>
        <v>5.1636942910564185</v>
      </c>
      <c r="H1111" s="2">
        <f t="shared" ca="1" si="114"/>
        <v>0.53261586745010947</v>
      </c>
      <c r="I1111" s="2"/>
      <c r="J1111" s="15">
        <f ca="1">-LN(K1111) /NegExp_Labda</f>
        <v>3.1846355764957872</v>
      </c>
      <c r="K1111" s="2">
        <f t="shared" ca="1" si="115"/>
        <v>0.52891522492881027</v>
      </c>
      <c r="L1111" s="2"/>
      <c r="M1111" s="17">
        <f t="shared" ca="1" si="109"/>
        <v>9</v>
      </c>
      <c r="N1111" s="2">
        <f t="shared" ca="1" si="111"/>
        <v>0.95033266234275049</v>
      </c>
      <c r="O1111" s="2"/>
      <c r="P1111" s="31">
        <f t="shared" ca="1" si="110"/>
        <v>4.6482384699784518</v>
      </c>
    </row>
    <row r="1112" spans="1:16" x14ac:dyDescent="0.25">
      <c r="A1112" s="32">
        <f ca="1">Uniform_A+B1112*(Uniform_B-Uniform_A)</f>
        <v>2.9983867135303202</v>
      </c>
      <c r="B1112" s="2">
        <f t="shared" ca="1" si="112"/>
        <v>0.29983867135303199</v>
      </c>
      <c r="C1112" s="4"/>
      <c r="D1112" s="5">
        <f ca="1">IF(E1112&lt;(Driehoek_C-Driehoek_A)/(Driehoek_B-Driehoek_A),Driehoek_A+SQRT(E1112*(Driehoek_B-Driehoek_A)*(Driehoek_C-Driehoek_A)),Driehoek_B-SQRT((1-E1112)*(Driehoek_B-Driehoek_A)*(Driehoek_B-Driehoek_C)))</f>
        <v>2.5901919555970987</v>
      </c>
      <c r="E1112" s="2">
        <f t="shared" ca="1" si="113"/>
        <v>2.4880467460823397E-2</v>
      </c>
      <c r="F1112" s="2"/>
      <c r="G1112" s="15">
        <f ca="1">_xlfn.NORM.INV(H1112,Normaal_Mu,Normaal_Sigma)</f>
        <v>6.3093324374372513</v>
      </c>
      <c r="H1112" s="2">
        <f t="shared" ca="1" si="114"/>
        <v>0.74365866022898663</v>
      </c>
      <c r="I1112" s="2"/>
      <c r="J1112" s="15">
        <f ca="1">-LN(K1112) /NegExp_Labda</f>
        <v>9.3138739532273007</v>
      </c>
      <c r="K1112" s="2">
        <f t="shared" ca="1" si="115"/>
        <v>0.15524127015341227</v>
      </c>
      <c r="L1112" s="2"/>
      <c r="M1112" s="17">
        <f t="shared" ca="1" si="109"/>
        <v>8</v>
      </c>
      <c r="N1112" s="2">
        <f t="shared" ca="1" si="111"/>
        <v>0.89391275961493666</v>
      </c>
      <c r="O1112" s="2"/>
      <c r="P1112" s="31">
        <f t="shared" ca="1" si="110"/>
        <v>5.8423570119583941</v>
      </c>
    </row>
    <row r="1113" spans="1:16" x14ac:dyDescent="0.25">
      <c r="A1113" s="32">
        <f ca="1">Uniform_A+B1113*(Uniform_B-Uniform_A)</f>
        <v>0.98929793635583518</v>
      </c>
      <c r="B1113" s="2">
        <f t="shared" ca="1" si="112"/>
        <v>9.8929793635583518E-2</v>
      </c>
      <c r="C1113" s="4"/>
      <c r="D1113" s="5">
        <f ca="1">IF(E1113&lt;(Driehoek_C-Driehoek_A)/(Driehoek_B-Driehoek_A),Driehoek_A+SQRT(E1113*(Driehoek_B-Driehoek_A)*(Driehoek_C-Driehoek_A)),Driehoek_B-SQRT((1-E1113)*(Driehoek_B-Driehoek_A)*(Driehoek_B-Driehoek_C)))</f>
        <v>6.4744138134791243</v>
      </c>
      <c r="E1113" s="2">
        <f t="shared" ca="1" si="113"/>
        <v>0.81775469755585539</v>
      </c>
      <c r="F1113" s="2"/>
      <c r="G1113" s="15">
        <f ca="1">_xlfn.NORM.INV(H1113,Normaal_Mu,Normaal_Sigma)</f>
        <v>6.3542786622274567</v>
      </c>
      <c r="H1113" s="2">
        <f t="shared" ca="1" si="114"/>
        <v>0.75084122185429159</v>
      </c>
      <c r="I1113" s="2"/>
      <c r="J1113" s="15">
        <f ca="1">-LN(K1113) /NegExp_Labda</f>
        <v>11.038251675369196</v>
      </c>
      <c r="K1113" s="2">
        <f t="shared" ca="1" si="115"/>
        <v>0.1099587113435645</v>
      </c>
      <c r="L1113" s="2"/>
      <c r="M1113" s="17">
        <f t="shared" ca="1" si="109"/>
        <v>2</v>
      </c>
      <c r="N1113" s="2">
        <f t="shared" ca="1" si="111"/>
        <v>7.2802264882295686E-2</v>
      </c>
      <c r="O1113" s="2"/>
      <c r="P1113" s="31">
        <f t="shared" ca="1" si="110"/>
        <v>5.3712484174863224</v>
      </c>
    </row>
    <row r="1114" spans="1:16" x14ac:dyDescent="0.25">
      <c r="A1114" s="32">
        <f ca="1">Uniform_A+B1114*(Uniform_B-Uniform_A)</f>
        <v>6.2616665876758208</v>
      </c>
      <c r="B1114" s="2">
        <f t="shared" ca="1" si="112"/>
        <v>0.62616665876758204</v>
      </c>
      <c r="C1114" s="4"/>
      <c r="D1114" s="5">
        <f ca="1">IF(E1114&lt;(Driehoek_C-Driehoek_A)/(Driehoek_B-Driehoek_A),Driehoek_A+SQRT(E1114*(Driehoek_B-Driehoek_A)*(Driehoek_C-Driehoek_A)),Driehoek_B-SQRT((1-E1114)*(Driehoek_B-Driehoek_A)*(Driehoek_B-Driehoek_C)))</f>
        <v>4.9214890159325675</v>
      </c>
      <c r="E1114" s="2">
        <f t="shared" ca="1" si="113"/>
        <v>0.52473566150975159</v>
      </c>
      <c r="F1114" s="2"/>
      <c r="G1114" s="15">
        <f ca="1">_xlfn.NORM.INV(H1114,Normaal_Mu,Normaal_Sigma)</f>
        <v>4.052406586431859</v>
      </c>
      <c r="H1114" s="2">
        <f t="shared" ca="1" si="114"/>
        <v>0.31782244160969286</v>
      </c>
      <c r="I1114" s="2"/>
      <c r="J1114" s="15">
        <f ca="1">-LN(K1114) /NegExp_Labda</f>
        <v>3.3049979756083538</v>
      </c>
      <c r="K1114" s="2">
        <f t="shared" ca="1" si="115"/>
        <v>0.51633495054954415</v>
      </c>
      <c r="L1114" s="2"/>
      <c r="M1114" s="17">
        <f t="shared" ca="1" si="109"/>
        <v>2</v>
      </c>
      <c r="N1114" s="2">
        <f t="shared" ca="1" si="111"/>
        <v>5.8460510516409769E-2</v>
      </c>
      <c r="O1114" s="2"/>
      <c r="P1114" s="31">
        <f t="shared" ca="1" si="110"/>
        <v>4.1081120331297196</v>
      </c>
    </row>
    <row r="1115" spans="1:16" x14ac:dyDescent="0.25">
      <c r="A1115" s="32">
        <f ca="1">Uniform_A+B1115*(Uniform_B-Uniform_A)</f>
        <v>1.0505897381950025</v>
      </c>
      <c r="B1115" s="2">
        <f t="shared" ca="1" si="112"/>
        <v>0.10505897381950025</v>
      </c>
      <c r="C1115" s="4"/>
      <c r="D1115" s="5">
        <f ca="1">IF(E1115&lt;(Driehoek_C-Driehoek_A)/(Driehoek_B-Driehoek_A),Driehoek_A+SQRT(E1115*(Driehoek_B-Driehoek_A)*(Driehoek_C-Driehoek_A)),Driehoek_B-SQRT((1-E1115)*(Driehoek_B-Driehoek_A)*(Driehoek_B-Driehoek_C)))</f>
        <v>7.3310932032299956</v>
      </c>
      <c r="E1115" s="2">
        <f t="shared" ca="1" si="113"/>
        <v>0.92042143153413947</v>
      </c>
      <c r="F1115" s="2"/>
      <c r="G1115" s="15">
        <f ca="1">_xlfn.NORM.INV(H1115,Normaal_Mu,Normaal_Sigma)</f>
        <v>3.6615875345950384</v>
      </c>
      <c r="H1115" s="2">
        <f t="shared" ca="1" si="114"/>
        <v>0.25168196547426225</v>
      </c>
      <c r="I1115" s="2"/>
      <c r="J1115" s="15">
        <f ca="1">-LN(K1115) /NegExp_Labda</f>
        <v>10.5705647199468</v>
      </c>
      <c r="K1115" s="2">
        <f t="shared" ca="1" si="115"/>
        <v>0.12074034551303614</v>
      </c>
      <c r="L1115" s="2"/>
      <c r="M1115" s="17">
        <f t="shared" ca="1" si="109"/>
        <v>6</v>
      </c>
      <c r="N1115" s="2">
        <f t="shared" ca="1" si="111"/>
        <v>0.71561926728123515</v>
      </c>
      <c r="O1115" s="2"/>
      <c r="P1115" s="31">
        <f t="shared" ca="1" si="110"/>
        <v>5.7227670391933669</v>
      </c>
    </row>
    <row r="1116" spans="1:16" x14ac:dyDescent="0.25">
      <c r="A1116" s="32">
        <f ca="1">Uniform_A+B1116*(Uniform_B-Uniform_A)</f>
        <v>1.8522579603626921</v>
      </c>
      <c r="B1116" s="2">
        <f t="shared" ca="1" si="112"/>
        <v>0.18522579603626921</v>
      </c>
      <c r="C1116" s="4"/>
      <c r="D1116" s="5">
        <f ca="1">IF(E1116&lt;(Driehoek_C-Driehoek_A)/(Driehoek_B-Driehoek_A),Driehoek_A+SQRT(E1116*(Driehoek_B-Driehoek_A)*(Driehoek_C-Driehoek_A)),Driehoek_B-SQRT((1-E1116)*(Driehoek_B-Driehoek_A)*(Driehoek_B-Driehoek_C)))</f>
        <v>3.5471201909325911</v>
      </c>
      <c r="E1116" s="2">
        <f t="shared" ca="1" si="113"/>
        <v>0.17097006322794983</v>
      </c>
      <c r="F1116" s="2"/>
      <c r="G1116" s="15">
        <f ca="1">_xlfn.NORM.INV(H1116,Normaal_Mu,Normaal_Sigma)</f>
        <v>4.0749340400166068</v>
      </c>
      <c r="H1116" s="2">
        <f t="shared" ca="1" si="114"/>
        <v>0.32184957869575415</v>
      </c>
      <c r="I1116" s="2"/>
      <c r="J1116" s="15">
        <f ca="1">-LN(K1116) /NegExp_Labda</f>
        <v>8.0982555464353965</v>
      </c>
      <c r="K1116" s="2">
        <f t="shared" ca="1" si="115"/>
        <v>0.19796775614780771</v>
      </c>
      <c r="L1116" s="2"/>
      <c r="M1116" s="17">
        <f t="shared" ca="1" si="109"/>
        <v>4</v>
      </c>
      <c r="N1116" s="2">
        <f t="shared" ca="1" si="111"/>
        <v>0.30181801120462259</v>
      </c>
      <c r="O1116" s="2"/>
      <c r="P1116" s="31">
        <f t="shared" ca="1" si="110"/>
        <v>4.3145135475494572</v>
      </c>
    </row>
    <row r="1117" spans="1:16" x14ac:dyDescent="0.25">
      <c r="A1117" s="32">
        <f ca="1">Uniform_A+B1117*(Uniform_B-Uniform_A)</f>
        <v>5.9714782879576243</v>
      </c>
      <c r="B1117" s="2">
        <f t="shared" ca="1" si="112"/>
        <v>0.59714782879576245</v>
      </c>
      <c r="C1117" s="4"/>
      <c r="D1117" s="5">
        <f ca="1">IF(E1117&lt;(Driehoek_C-Driehoek_A)/(Driehoek_B-Driehoek_A),Driehoek_A+SQRT(E1117*(Driehoek_B-Driehoek_A)*(Driehoek_C-Driehoek_A)),Driehoek_B-SQRT((1-E1117)*(Driehoek_B-Driehoek_A)*(Driehoek_B-Driehoek_C)))</f>
        <v>3.9392900270216415</v>
      </c>
      <c r="E1117" s="2">
        <f t="shared" ca="1" si="113"/>
        <v>0.26863184349325708</v>
      </c>
      <c r="F1117" s="2"/>
      <c r="G1117" s="15">
        <f ca="1">_xlfn.NORM.INV(H1117,Normaal_Mu,Normaal_Sigma)</f>
        <v>3.6402060054112617</v>
      </c>
      <c r="H1117" s="2">
        <f t="shared" ca="1" si="114"/>
        <v>0.24828484152164687</v>
      </c>
      <c r="I1117" s="2"/>
      <c r="J1117" s="15">
        <f ca="1">-LN(K1117) /NegExp_Labda</f>
        <v>2.2430177673938512</v>
      </c>
      <c r="K1117" s="2">
        <f t="shared" ca="1" si="115"/>
        <v>0.63851918723293544</v>
      </c>
      <c r="L1117" s="2"/>
      <c r="M1117" s="17">
        <f t="shared" ca="1" si="109"/>
        <v>6</v>
      </c>
      <c r="N1117" s="2">
        <f t="shared" ca="1" si="111"/>
        <v>0.75717029299027194</v>
      </c>
      <c r="O1117" s="2"/>
      <c r="P1117" s="31">
        <f t="shared" ca="1" si="110"/>
        <v>4.3587984175568755</v>
      </c>
    </row>
    <row r="1118" spans="1:16" x14ac:dyDescent="0.25">
      <c r="A1118" s="32">
        <f ca="1">Uniform_A+B1118*(Uniform_B-Uniform_A)</f>
        <v>5.344500559351455</v>
      </c>
      <c r="B1118" s="2">
        <f t="shared" ca="1" si="112"/>
        <v>0.5344500559351455</v>
      </c>
      <c r="C1118" s="4"/>
      <c r="D1118" s="5">
        <f ca="1">IF(E1118&lt;(Driehoek_C-Driehoek_A)/(Driehoek_B-Driehoek_A),Driehoek_A+SQRT(E1118*(Driehoek_B-Driehoek_A)*(Driehoek_C-Driehoek_A)),Driehoek_B-SQRT((1-E1118)*(Driehoek_B-Driehoek_A)*(Driehoek_B-Driehoek_C)))</f>
        <v>3.0808712228077622</v>
      </c>
      <c r="E1118" s="2">
        <f t="shared" ca="1" si="113"/>
        <v>8.344875716385336E-2</v>
      </c>
      <c r="F1118" s="2"/>
      <c r="G1118" s="15">
        <f ca="1">_xlfn.NORM.INV(H1118,Normaal_Mu,Normaal_Sigma)</f>
        <v>9.5987156402255369</v>
      </c>
      <c r="H1118" s="2">
        <f t="shared" ca="1" si="114"/>
        <v>0.9892576854848385</v>
      </c>
      <c r="I1118" s="2"/>
      <c r="J1118" s="15">
        <f ca="1">-LN(K1118) /NegExp_Labda</f>
        <v>1.8642190433691674</v>
      </c>
      <c r="K1118" s="2">
        <f t="shared" ca="1" si="115"/>
        <v>0.68877280478064151</v>
      </c>
      <c r="L1118" s="2"/>
      <c r="M1118" s="17">
        <f t="shared" ca="1" si="109"/>
        <v>5</v>
      </c>
      <c r="N1118" s="2">
        <f t="shared" ca="1" si="111"/>
        <v>0.56675555707994285</v>
      </c>
      <c r="O1118" s="2"/>
      <c r="P1118" s="31">
        <f t="shared" ca="1" si="110"/>
        <v>4.977661293150784</v>
      </c>
    </row>
    <row r="1119" spans="1:16" x14ac:dyDescent="0.25">
      <c r="A1119" s="32">
        <f ca="1">Uniform_A+B1119*(Uniform_B-Uniform_A)</f>
        <v>3.7943268449306311</v>
      </c>
      <c r="B1119" s="2">
        <f t="shared" ca="1" si="112"/>
        <v>0.37943268449306311</v>
      </c>
      <c r="C1119" s="4"/>
      <c r="D1119" s="5">
        <f ca="1">IF(E1119&lt;(Driehoek_C-Driehoek_A)/(Driehoek_B-Driehoek_A),Driehoek_A+SQRT(E1119*(Driehoek_B-Driehoek_A)*(Driehoek_C-Driehoek_A)),Driehoek_B-SQRT((1-E1119)*(Driehoek_B-Driehoek_A)*(Driehoek_B-Driehoek_C)))</f>
        <v>4.4176602883018541</v>
      </c>
      <c r="E1119" s="2">
        <f t="shared" ca="1" si="113"/>
        <v>0.40006179333126146</v>
      </c>
      <c r="F1119" s="2"/>
      <c r="G1119" s="15">
        <f ca="1">_xlfn.NORM.INV(H1119,Normaal_Mu,Normaal_Sigma)</f>
        <v>-0.39207092559950141</v>
      </c>
      <c r="H1119" s="2">
        <f t="shared" ca="1" si="114"/>
        <v>3.5085097874456572E-3</v>
      </c>
      <c r="I1119" s="2"/>
      <c r="J1119" s="15">
        <f ca="1">-LN(K1119) /NegExp_Labda</f>
        <v>0.4522383311707846</v>
      </c>
      <c r="K1119" s="2">
        <f t="shared" ca="1" si="115"/>
        <v>0.91352214070379101</v>
      </c>
      <c r="L1119" s="2"/>
      <c r="M1119" s="17">
        <f t="shared" ca="1" si="109"/>
        <v>4</v>
      </c>
      <c r="N1119" s="2">
        <f t="shared" ca="1" si="111"/>
        <v>0.38301257716038151</v>
      </c>
      <c r="O1119" s="2"/>
      <c r="P1119" s="31">
        <f t="shared" ca="1" si="110"/>
        <v>2.4544309077607536</v>
      </c>
    </row>
    <row r="1120" spans="1:16" x14ac:dyDescent="0.25">
      <c r="A1120" s="32">
        <f ca="1">Uniform_A+B1120*(Uniform_B-Uniform_A)</f>
        <v>4.6514843075273635</v>
      </c>
      <c r="B1120" s="2">
        <f t="shared" ca="1" si="112"/>
        <v>0.46514843075273637</v>
      </c>
      <c r="C1120" s="4"/>
      <c r="D1120" s="5">
        <f ca="1">IF(E1120&lt;(Driehoek_C-Driehoek_A)/(Driehoek_B-Driehoek_A),Driehoek_A+SQRT(E1120*(Driehoek_B-Driehoek_A)*(Driehoek_C-Driehoek_A)),Driehoek_B-SQRT((1-E1120)*(Driehoek_B-Driehoek_A)*(Driehoek_B-Driehoek_C)))</f>
        <v>7.0562850507522734</v>
      </c>
      <c r="E1120" s="2">
        <f t="shared" ca="1" si="113"/>
        <v>0.89205634845916881</v>
      </c>
      <c r="F1120" s="2"/>
      <c r="G1120" s="15">
        <f ca="1">_xlfn.NORM.INV(H1120,Normaal_Mu,Normaal_Sigma)</f>
        <v>7.8290810782533189</v>
      </c>
      <c r="H1120" s="2">
        <f t="shared" ca="1" si="114"/>
        <v>0.92139837335968211</v>
      </c>
      <c r="I1120" s="2"/>
      <c r="J1120" s="15">
        <f ca="1">-LN(K1120) /NegExp_Labda</f>
        <v>3.0334022310298927</v>
      </c>
      <c r="K1120" s="2">
        <f t="shared" ca="1" si="115"/>
        <v>0.54515754853920773</v>
      </c>
      <c r="L1120" s="2"/>
      <c r="M1120" s="17">
        <f t="shared" ca="1" si="109"/>
        <v>5</v>
      </c>
      <c r="N1120" s="2">
        <f t="shared" ca="1" si="111"/>
        <v>0.48446411454968019</v>
      </c>
      <c r="O1120" s="2"/>
      <c r="P1120" s="31">
        <f t="shared" ca="1" si="110"/>
        <v>5.5140505335125702</v>
      </c>
    </row>
    <row r="1121" spans="1:16" x14ac:dyDescent="0.25">
      <c r="A1121" s="32">
        <f ca="1">Uniform_A+B1121*(Uniform_B-Uniform_A)</f>
        <v>3.6966247627924931</v>
      </c>
      <c r="B1121" s="2">
        <f t="shared" ca="1" si="112"/>
        <v>0.36966247627924931</v>
      </c>
      <c r="C1121" s="4"/>
      <c r="D1121" s="5">
        <f ca="1">IF(E1121&lt;(Driehoek_C-Driehoek_A)/(Driehoek_B-Driehoek_A),Driehoek_A+SQRT(E1121*(Driehoek_B-Driehoek_A)*(Driehoek_C-Driehoek_A)),Driehoek_B-SQRT((1-E1121)*(Driehoek_B-Driehoek_A)*(Driehoek_B-Driehoek_C)))</f>
        <v>4.1451859309545016</v>
      </c>
      <c r="E1121" s="2">
        <f t="shared" ca="1" si="113"/>
        <v>0.32659372442851109</v>
      </c>
      <c r="F1121" s="2"/>
      <c r="G1121" s="15">
        <f ca="1">_xlfn.NORM.INV(H1121,Normaal_Mu,Normaal_Sigma)</f>
        <v>4.9972741388494244</v>
      </c>
      <c r="H1121" s="2">
        <f t="shared" ca="1" si="114"/>
        <v>0.49945626953660294</v>
      </c>
      <c r="I1121" s="2"/>
      <c r="J1121" s="15">
        <f ca="1">-LN(K1121) /NegExp_Labda</f>
        <v>0.37395068286716193</v>
      </c>
      <c r="K1121" s="2">
        <f t="shared" ca="1" si="115"/>
        <v>0.92793820618714329</v>
      </c>
      <c r="L1121" s="2"/>
      <c r="M1121" s="17">
        <f t="shared" ca="1" si="109"/>
        <v>4</v>
      </c>
      <c r="N1121" s="2">
        <f t="shared" ca="1" si="111"/>
        <v>0.28947893323240081</v>
      </c>
      <c r="O1121" s="2"/>
      <c r="P1121" s="31">
        <f t="shared" ca="1" si="110"/>
        <v>3.4426071030927163</v>
      </c>
    </row>
    <row r="1122" spans="1:16" x14ac:dyDescent="0.25">
      <c r="A1122" s="32">
        <f ca="1">Uniform_A+B1122*(Uniform_B-Uniform_A)</f>
        <v>4.8548576957508143</v>
      </c>
      <c r="B1122" s="2">
        <f t="shared" ca="1" si="112"/>
        <v>0.48548576957508138</v>
      </c>
      <c r="C1122" s="4"/>
      <c r="D1122" s="5">
        <f ca="1">IF(E1122&lt;(Driehoek_C-Driehoek_A)/(Driehoek_B-Driehoek_A),Driehoek_A+SQRT(E1122*(Driehoek_B-Driehoek_A)*(Driehoek_C-Driehoek_A)),Driehoek_B-SQRT((1-E1122)*(Driehoek_B-Driehoek_A)*(Driehoek_B-Driehoek_C)))</f>
        <v>4.4945292472761862</v>
      </c>
      <c r="E1122" s="2">
        <f t="shared" ca="1" si="113"/>
        <v>0.4200209513242944</v>
      </c>
      <c r="F1122" s="2"/>
      <c r="G1122" s="15">
        <f ca="1">_xlfn.NORM.INV(H1122,Normaal_Mu,Normaal_Sigma)</f>
        <v>8.0156789714157384</v>
      </c>
      <c r="H1122" s="2">
        <f t="shared" ca="1" si="114"/>
        <v>0.93420219322000642</v>
      </c>
      <c r="I1122" s="2"/>
      <c r="J1122" s="15">
        <f ca="1">-LN(K1122) /NegExp_Labda</f>
        <v>15.671226718423652</v>
      </c>
      <c r="K1122" s="2">
        <f t="shared" ca="1" si="115"/>
        <v>4.3532593583047952E-2</v>
      </c>
      <c r="L1122" s="2"/>
      <c r="M1122" s="17">
        <f t="shared" ca="1" si="109"/>
        <v>5</v>
      </c>
      <c r="N1122" s="2">
        <f t="shared" ca="1" si="111"/>
        <v>0.59602227346599768</v>
      </c>
      <c r="O1122" s="2"/>
      <c r="P1122" s="31">
        <f t="shared" ca="1" si="110"/>
        <v>7.6072585265732782</v>
      </c>
    </row>
    <row r="1123" spans="1:16" x14ac:dyDescent="0.25">
      <c r="A1123" s="32">
        <f ca="1">Uniform_A+B1123*(Uniform_B-Uniform_A)</f>
        <v>1.7815180659167407</v>
      </c>
      <c r="B1123" s="2">
        <f t="shared" ca="1" si="112"/>
        <v>0.17815180659167407</v>
      </c>
      <c r="C1123" s="4"/>
      <c r="D1123" s="5">
        <f ca="1">IF(E1123&lt;(Driehoek_C-Driehoek_A)/(Driehoek_B-Driehoek_A),Driehoek_A+SQRT(E1123*(Driehoek_B-Driehoek_A)*(Driehoek_C-Driehoek_A)),Driehoek_B-SQRT((1-E1123)*(Driehoek_B-Driehoek_A)*(Driehoek_B-Driehoek_C)))</f>
        <v>6.3606503641032157</v>
      </c>
      <c r="E1123" s="2">
        <f t="shared" ca="1" si="113"/>
        <v>0.80096667141404321</v>
      </c>
      <c r="F1123" s="2"/>
      <c r="G1123" s="15">
        <f ca="1">_xlfn.NORM.INV(H1123,Normaal_Mu,Normaal_Sigma)</f>
        <v>2.4698893944309024</v>
      </c>
      <c r="H1123" s="2">
        <f t="shared" ca="1" si="114"/>
        <v>0.10292575202277943</v>
      </c>
      <c r="I1123" s="2"/>
      <c r="J1123" s="15">
        <f ca="1">-LN(K1123) /NegExp_Labda</f>
        <v>8.4652086353129565</v>
      </c>
      <c r="K1123" s="2">
        <f t="shared" ca="1" si="115"/>
        <v>0.18395911869534054</v>
      </c>
      <c r="L1123" s="2"/>
      <c r="M1123" s="17">
        <f t="shared" ca="1" si="109"/>
        <v>8</v>
      </c>
      <c r="N1123" s="2">
        <f t="shared" ca="1" si="111"/>
        <v>0.92163934724201668</v>
      </c>
      <c r="O1123" s="2"/>
      <c r="P1123" s="31">
        <f t="shared" ca="1" si="110"/>
        <v>5.4154532919527636</v>
      </c>
    </row>
    <row r="1124" spans="1:16" x14ac:dyDescent="0.25">
      <c r="A1124" s="32">
        <f ca="1">Uniform_A+B1124*(Uniform_B-Uniform_A)</f>
        <v>2.2039412521751922</v>
      </c>
      <c r="B1124" s="2">
        <f t="shared" ca="1" si="112"/>
        <v>0.22039412521751922</v>
      </c>
      <c r="C1124" s="4"/>
      <c r="D1124" s="5">
        <f ca="1">IF(E1124&lt;(Driehoek_C-Driehoek_A)/(Driehoek_B-Driehoek_A),Driehoek_A+SQRT(E1124*(Driehoek_B-Driehoek_A)*(Driehoek_C-Driehoek_A)),Driehoek_B-SQRT((1-E1124)*(Driehoek_B-Driehoek_A)*(Driehoek_B-Driehoek_C)))</f>
        <v>6.3196317485303517</v>
      </c>
      <c r="E1124" s="2">
        <f t="shared" ca="1" si="113"/>
        <v>0.79473217247181538</v>
      </c>
      <c r="F1124" s="2"/>
      <c r="G1124" s="15">
        <f ca="1">_xlfn.NORM.INV(H1124,Normaal_Mu,Normaal_Sigma)</f>
        <v>4.1362472579267955</v>
      </c>
      <c r="H1124" s="2">
        <f t="shared" ca="1" si="114"/>
        <v>0.33291563457481954</v>
      </c>
      <c r="I1124" s="2"/>
      <c r="J1124" s="15">
        <f ca="1">-LN(K1124) /NegExp_Labda</f>
        <v>3.5264136582384453</v>
      </c>
      <c r="K1124" s="2">
        <f t="shared" ca="1" si="115"/>
        <v>0.49396889387176801</v>
      </c>
      <c r="L1124" s="2"/>
      <c r="M1124" s="17">
        <f t="shared" ca="1" si="109"/>
        <v>6</v>
      </c>
      <c r="N1124" s="2">
        <f t="shared" ca="1" si="111"/>
        <v>0.71845781038149703</v>
      </c>
      <c r="O1124" s="2"/>
      <c r="P1124" s="31">
        <f t="shared" ca="1" si="110"/>
        <v>4.4372467833741567</v>
      </c>
    </row>
    <row r="1125" spans="1:16" x14ac:dyDescent="0.25">
      <c r="A1125" s="32">
        <f ca="1">Uniform_A+B1125*(Uniform_B-Uniform_A)</f>
        <v>3.1026390243454238</v>
      </c>
      <c r="B1125" s="2">
        <f t="shared" ca="1" si="112"/>
        <v>0.31026390243454238</v>
      </c>
      <c r="C1125" s="4"/>
      <c r="D1125" s="5">
        <f ca="1">IF(E1125&lt;(Driehoek_C-Driehoek_A)/(Driehoek_B-Driehoek_A),Driehoek_A+SQRT(E1125*(Driehoek_B-Driehoek_A)*(Driehoek_C-Driehoek_A)),Driehoek_B-SQRT((1-E1125)*(Driehoek_B-Driehoek_A)*(Driehoek_B-Driehoek_C)))</f>
        <v>5.8246908053648951</v>
      </c>
      <c r="E1125" s="2">
        <f t="shared" ca="1" si="113"/>
        <v>0.71192604338473597</v>
      </c>
      <c r="F1125" s="2"/>
      <c r="G1125" s="15">
        <f ca="1">_xlfn.NORM.INV(H1125,Normaal_Mu,Normaal_Sigma)</f>
        <v>7.1195456274892308</v>
      </c>
      <c r="H1125" s="2">
        <f t="shared" ca="1" si="114"/>
        <v>0.85537601613954539</v>
      </c>
      <c r="I1125" s="2"/>
      <c r="J1125" s="15">
        <f ca="1">-LN(K1125) /NegExp_Labda</f>
        <v>3.2931235799171952</v>
      </c>
      <c r="K1125" s="2">
        <f t="shared" ca="1" si="115"/>
        <v>0.51756264088300519</v>
      </c>
      <c r="L1125" s="2"/>
      <c r="M1125" s="17">
        <f t="shared" ca="1" si="109"/>
        <v>7</v>
      </c>
      <c r="N1125" s="2">
        <f t="shared" ca="1" si="111"/>
        <v>0.85700073922644304</v>
      </c>
      <c r="O1125" s="2"/>
      <c r="P1125" s="31">
        <f t="shared" ca="1" si="110"/>
        <v>5.2679998074233492</v>
      </c>
    </row>
    <row r="1126" spans="1:16" x14ac:dyDescent="0.25">
      <c r="A1126" s="32">
        <f ca="1">Uniform_A+B1126*(Uniform_B-Uniform_A)</f>
        <v>8.7490017078886382</v>
      </c>
      <c r="B1126" s="2">
        <f t="shared" ca="1" si="112"/>
        <v>0.87490017078886373</v>
      </c>
      <c r="C1126" s="4"/>
      <c r="D1126" s="5">
        <f ca="1">IF(E1126&lt;(Driehoek_C-Driehoek_A)/(Driehoek_B-Driehoek_A),Driehoek_A+SQRT(E1126*(Driehoek_B-Driehoek_A)*(Driehoek_C-Driehoek_A)),Driehoek_B-SQRT((1-E1126)*(Driehoek_B-Driehoek_A)*(Driehoek_B-Driehoek_C)))</f>
        <v>2.6918927791958502</v>
      </c>
      <c r="E1126" s="2">
        <f t="shared" ca="1" si="113"/>
        <v>3.4193972707382669E-2</v>
      </c>
      <c r="F1126" s="2"/>
      <c r="G1126" s="15">
        <f ca="1">_xlfn.NORM.INV(H1126,Normaal_Mu,Normaal_Sigma)</f>
        <v>4.5654725012372372</v>
      </c>
      <c r="H1126" s="2">
        <f t="shared" ca="1" si="114"/>
        <v>0.414001403066106</v>
      </c>
      <c r="I1126" s="2"/>
      <c r="J1126" s="15">
        <f ca="1">-LN(K1126) /NegExp_Labda</f>
        <v>1.2741866746134991</v>
      </c>
      <c r="K1126" s="2">
        <f t="shared" ca="1" si="115"/>
        <v>0.77504256006579597</v>
      </c>
      <c r="L1126" s="2"/>
      <c r="M1126" s="17">
        <f t="shared" ca="1" si="109"/>
        <v>2</v>
      </c>
      <c r="N1126" s="2">
        <f t="shared" ca="1" si="111"/>
        <v>0.11876141063285417</v>
      </c>
      <c r="O1126" s="2"/>
      <c r="P1126" s="31">
        <f t="shared" ca="1" si="110"/>
        <v>3.8561107325870454</v>
      </c>
    </row>
    <row r="1127" spans="1:16" x14ac:dyDescent="0.25">
      <c r="A1127" s="32">
        <f ca="1">Uniform_A+B1127*(Uniform_B-Uniform_A)</f>
        <v>7.7959302374647237</v>
      </c>
      <c r="B1127" s="2">
        <f t="shared" ca="1" si="112"/>
        <v>0.77959302374647232</v>
      </c>
      <c r="C1127" s="4"/>
      <c r="D1127" s="5">
        <f ca="1">IF(E1127&lt;(Driehoek_C-Driehoek_A)/(Driehoek_B-Driehoek_A),Driehoek_A+SQRT(E1127*(Driehoek_B-Driehoek_A)*(Driehoek_C-Driehoek_A)),Driehoek_B-SQRT((1-E1127)*(Driehoek_B-Driehoek_A)*(Driehoek_B-Driehoek_C)))</f>
        <v>4.7927418662515571</v>
      </c>
      <c r="E1127" s="2">
        <f t="shared" ca="1" si="113"/>
        <v>0.49425654274307329</v>
      </c>
      <c r="F1127" s="2"/>
      <c r="G1127" s="15">
        <f ca="1">_xlfn.NORM.INV(H1127,Normaal_Mu,Normaal_Sigma)</f>
        <v>5.4667343648253253</v>
      </c>
      <c r="H1127" s="2">
        <f t="shared" ca="1" si="114"/>
        <v>0.59226185283428023</v>
      </c>
      <c r="I1127" s="2"/>
      <c r="J1127" s="15">
        <f ca="1">-LN(K1127) /NegExp_Labda</f>
        <v>3.5878297873969522</v>
      </c>
      <c r="K1127" s="2">
        <f t="shared" ca="1" si="115"/>
        <v>0.48793847471577378</v>
      </c>
      <c r="L1127" s="2"/>
      <c r="M1127" s="17">
        <f t="shared" ca="1" si="109"/>
        <v>5</v>
      </c>
      <c r="N1127" s="2">
        <f t="shared" ca="1" si="111"/>
        <v>0.56432159439528218</v>
      </c>
      <c r="O1127" s="2"/>
      <c r="P1127" s="31">
        <f t="shared" ca="1" si="110"/>
        <v>5.3286472511877117</v>
      </c>
    </row>
    <row r="1128" spans="1:16" x14ac:dyDescent="0.25">
      <c r="A1128" s="32">
        <f ca="1">Uniform_A+B1128*(Uniform_B-Uniform_A)</f>
        <v>6.7835848523069604</v>
      </c>
      <c r="B1128" s="2">
        <f t="shared" ca="1" si="112"/>
        <v>0.67835848523069608</v>
      </c>
      <c r="C1128" s="4"/>
      <c r="D1128" s="5">
        <f ca="1">IF(E1128&lt;(Driehoek_C-Driehoek_A)/(Driehoek_B-Driehoek_A),Driehoek_A+SQRT(E1128*(Driehoek_B-Driehoek_A)*(Driehoek_C-Driehoek_A)),Driehoek_B-SQRT((1-E1128)*(Driehoek_B-Driehoek_A)*(Driehoek_B-Driehoek_C)))</f>
        <v>6.8414946018552101</v>
      </c>
      <c r="E1128" s="2">
        <f t="shared" ca="1" si="113"/>
        <v>0.86688155560513724</v>
      </c>
      <c r="F1128" s="2"/>
      <c r="G1128" s="15">
        <f ca="1">_xlfn.NORM.INV(H1128,Normaal_Mu,Normaal_Sigma)</f>
        <v>5.9377127141546371</v>
      </c>
      <c r="H1128" s="2">
        <f t="shared" ca="1" si="114"/>
        <v>0.68041384327473176</v>
      </c>
      <c r="I1128" s="2"/>
      <c r="J1128" s="15">
        <f ca="1">-LN(K1128) /NegExp_Labda</f>
        <v>11.001112621521095</v>
      </c>
      <c r="K1128" s="2">
        <f t="shared" ca="1" si="115"/>
        <v>0.11077850470973416</v>
      </c>
      <c r="L1128" s="2"/>
      <c r="M1128" s="17">
        <f t="shared" ca="1" si="109"/>
        <v>7</v>
      </c>
      <c r="N1128" s="2">
        <f t="shared" ca="1" si="111"/>
        <v>0.84109091651656631</v>
      </c>
      <c r="O1128" s="2"/>
      <c r="P1128" s="31">
        <f t="shared" ca="1" si="110"/>
        <v>7.5127809579675811</v>
      </c>
    </row>
    <row r="1129" spans="1:16" x14ac:dyDescent="0.25">
      <c r="A1129" s="32">
        <f ca="1">Uniform_A+B1129*(Uniform_B-Uniform_A)</f>
        <v>0.57125137339828491</v>
      </c>
      <c r="B1129" s="2">
        <f t="shared" ca="1" si="112"/>
        <v>5.7125137339828491E-2</v>
      </c>
      <c r="C1129" s="4"/>
      <c r="D1129" s="5">
        <f ca="1">IF(E1129&lt;(Driehoek_C-Driehoek_A)/(Driehoek_B-Driehoek_A),Driehoek_A+SQRT(E1129*(Driehoek_B-Driehoek_A)*(Driehoek_C-Driehoek_A)),Driehoek_B-SQRT((1-E1129)*(Driehoek_B-Driehoek_A)*(Driehoek_B-Driehoek_C)))</f>
        <v>5.3705662965455083</v>
      </c>
      <c r="E1129" s="2">
        <f t="shared" ca="1" si="113"/>
        <v>0.62363459977796043</v>
      </c>
      <c r="F1129" s="2"/>
      <c r="G1129" s="15">
        <f ca="1">_xlfn.NORM.INV(H1129,Normaal_Mu,Normaal_Sigma)</f>
        <v>5.6669177815203966</v>
      </c>
      <c r="H1129" s="2">
        <f t="shared" ca="1" si="114"/>
        <v>0.6306060420935834</v>
      </c>
      <c r="I1129" s="2"/>
      <c r="J1129" s="15">
        <f ca="1">-LN(K1129) /NegExp_Labda</f>
        <v>1.6100823569975091</v>
      </c>
      <c r="K1129" s="2">
        <f t="shared" ca="1" si="115"/>
        <v>0.72468625363479899</v>
      </c>
      <c r="L1129" s="2"/>
      <c r="M1129" s="17">
        <f t="shared" ca="1" si="109"/>
        <v>8</v>
      </c>
      <c r="N1129" s="2">
        <f t="shared" ca="1" si="111"/>
        <v>0.86812638423892441</v>
      </c>
      <c r="O1129" s="2"/>
      <c r="P1129" s="31">
        <f t="shared" ca="1" si="110"/>
        <v>4.2437635616923401</v>
      </c>
    </row>
    <row r="1130" spans="1:16" x14ac:dyDescent="0.25">
      <c r="A1130" s="32">
        <f ca="1">Uniform_A+B1130*(Uniform_B-Uniform_A)</f>
        <v>1.7308135967060201</v>
      </c>
      <c r="B1130" s="2">
        <f t="shared" ca="1" si="112"/>
        <v>0.17308135967060201</v>
      </c>
      <c r="C1130" s="4"/>
      <c r="D1130" s="5">
        <f ca="1">IF(E1130&lt;(Driehoek_C-Driehoek_A)/(Driehoek_B-Driehoek_A),Driehoek_A+SQRT(E1130*(Driehoek_B-Driehoek_A)*(Driehoek_C-Driehoek_A)),Driehoek_B-SQRT((1-E1130)*(Driehoek_B-Driehoek_A)*(Driehoek_B-Driehoek_C)))</f>
        <v>6.3735660241898051</v>
      </c>
      <c r="E1130" s="2">
        <f t="shared" ca="1" si="113"/>
        <v>0.80290984487742434</v>
      </c>
      <c r="F1130" s="2"/>
      <c r="G1130" s="15">
        <f ca="1">_xlfn.NORM.INV(H1130,Normaal_Mu,Normaal_Sigma)</f>
        <v>8.7517176139992348</v>
      </c>
      <c r="H1130" s="2">
        <f t="shared" ca="1" si="114"/>
        <v>0.96966266482571162</v>
      </c>
      <c r="I1130" s="2"/>
      <c r="J1130" s="15">
        <f ca="1">-LN(K1130) /NegExp_Labda</f>
        <v>3.2959387695178837</v>
      </c>
      <c r="K1130" s="2">
        <f t="shared" ca="1" si="115"/>
        <v>0.51727131551145322</v>
      </c>
      <c r="L1130" s="2"/>
      <c r="M1130" s="17">
        <f t="shared" ca="1" si="109"/>
        <v>3</v>
      </c>
      <c r="N1130" s="2">
        <f t="shared" ca="1" si="111"/>
        <v>0.24277660770185117</v>
      </c>
      <c r="O1130" s="2"/>
      <c r="P1130" s="31">
        <f t="shared" ca="1" si="110"/>
        <v>4.6304072008825887</v>
      </c>
    </row>
    <row r="1131" spans="1:16" x14ac:dyDescent="0.25">
      <c r="A1131" s="32">
        <f ca="1">Uniform_A+B1131*(Uniform_B-Uniform_A)</f>
        <v>6.9937543268099756</v>
      </c>
      <c r="B1131" s="2">
        <f t="shared" ca="1" si="112"/>
        <v>0.69937543268099756</v>
      </c>
      <c r="C1131" s="4"/>
      <c r="D1131" s="5">
        <f ca="1">IF(E1131&lt;(Driehoek_C-Driehoek_A)/(Driehoek_B-Driehoek_A),Driehoek_A+SQRT(E1131*(Driehoek_B-Driehoek_A)*(Driehoek_C-Driehoek_A)),Driehoek_B-SQRT((1-E1131)*(Driehoek_B-Driehoek_A)*(Driehoek_B-Driehoek_C)))</f>
        <v>3.1173005923094763</v>
      </c>
      <c r="E1131" s="2">
        <f t="shared" ca="1" si="113"/>
        <v>8.9168615255364791E-2</v>
      </c>
      <c r="F1131" s="2"/>
      <c r="G1131" s="15">
        <f ca="1">_xlfn.NORM.INV(H1131,Normaal_Mu,Normaal_Sigma)</f>
        <v>6.9894294634657648</v>
      </c>
      <c r="H1131" s="2">
        <f t="shared" ca="1" si="114"/>
        <v>0.84006248627997349</v>
      </c>
      <c r="I1131" s="2"/>
      <c r="J1131" s="15">
        <f ca="1">-LN(K1131) /NegExp_Labda</f>
        <v>1.9674868783733417</v>
      </c>
      <c r="K1131" s="2">
        <f t="shared" ca="1" si="115"/>
        <v>0.67469308818871132</v>
      </c>
      <c r="L1131" s="2"/>
      <c r="M1131" s="17">
        <f t="shared" ca="1" si="109"/>
        <v>5</v>
      </c>
      <c r="N1131" s="2">
        <f t="shared" ca="1" si="111"/>
        <v>0.56460155408543233</v>
      </c>
      <c r="O1131" s="2"/>
      <c r="P1131" s="31">
        <f t="shared" ca="1" si="110"/>
        <v>4.8135942521917112</v>
      </c>
    </row>
    <row r="1132" spans="1:16" x14ac:dyDescent="0.25">
      <c r="A1132" s="32">
        <f ca="1">Uniform_A+B1132*(Uniform_B-Uniform_A)</f>
        <v>1.0574982538049604</v>
      </c>
      <c r="B1132" s="2">
        <f t="shared" ca="1" si="112"/>
        <v>0.10574982538049604</v>
      </c>
      <c r="C1132" s="4"/>
      <c r="D1132" s="5">
        <f ca="1">IF(E1132&lt;(Driehoek_C-Driehoek_A)/(Driehoek_B-Driehoek_A),Driehoek_A+SQRT(E1132*(Driehoek_B-Driehoek_A)*(Driehoek_C-Driehoek_A)),Driehoek_B-SQRT((1-E1132)*(Driehoek_B-Driehoek_A)*(Driehoek_B-Driehoek_C)))</f>
        <v>4.491287826055836</v>
      </c>
      <c r="E1132" s="2">
        <f t="shared" ca="1" si="113"/>
        <v>0.41918612950079115</v>
      </c>
      <c r="F1132" s="2"/>
      <c r="G1132" s="15">
        <f ca="1">_xlfn.NORM.INV(H1132,Normaal_Mu,Normaal_Sigma)</f>
        <v>9.9588451017375981</v>
      </c>
      <c r="H1132" s="2">
        <f t="shared" ca="1" si="114"/>
        <v>0.99342023471910412</v>
      </c>
      <c r="I1132" s="2"/>
      <c r="J1132" s="15">
        <f ca="1">-LN(K1132) /NegExp_Labda</f>
        <v>2.6325920089449517</v>
      </c>
      <c r="K1132" s="2">
        <f t="shared" ca="1" si="115"/>
        <v>0.59065782722671589</v>
      </c>
      <c r="L1132" s="2"/>
      <c r="M1132" s="17">
        <f t="shared" ca="1" si="109"/>
        <v>8</v>
      </c>
      <c r="N1132" s="2">
        <f t="shared" ca="1" si="111"/>
        <v>0.86974622493761788</v>
      </c>
      <c r="O1132" s="2"/>
      <c r="P1132" s="31">
        <f t="shared" ca="1" si="110"/>
        <v>5.2280446381086687</v>
      </c>
    </row>
    <row r="1133" spans="1:16" x14ac:dyDescent="0.25">
      <c r="A1133" s="32">
        <f ca="1">Uniform_A+B1133*(Uniform_B-Uniform_A)</f>
        <v>5.8567107148157493E-2</v>
      </c>
      <c r="B1133" s="2">
        <f t="shared" ca="1" si="112"/>
        <v>5.8567107148157493E-3</v>
      </c>
      <c r="C1133" s="4"/>
      <c r="D1133" s="5">
        <f ca="1">IF(E1133&lt;(Driehoek_C-Driehoek_A)/(Driehoek_B-Driehoek_A),Driehoek_A+SQRT(E1133*(Driehoek_B-Driehoek_A)*(Driehoek_C-Driehoek_A)),Driehoek_B-SQRT((1-E1133)*(Driehoek_B-Driehoek_A)*(Driehoek_B-Driehoek_C)))</f>
        <v>4.6253307869714781</v>
      </c>
      <c r="E1133" s="2">
        <f t="shared" ca="1" si="113"/>
        <v>0.45320769361658331</v>
      </c>
      <c r="F1133" s="2"/>
      <c r="G1133" s="15">
        <f ca="1">_xlfn.NORM.INV(H1133,Normaal_Mu,Normaal_Sigma)</f>
        <v>6.5832094762767746</v>
      </c>
      <c r="H1133" s="2">
        <f t="shared" ca="1" si="114"/>
        <v>0.78570440833685395</v>
      </c>
      <c r="I1133" s="2"/>
      <c r="J1133" s="15">
        <f ca="1">-LN(K1133) /NegExp_Labda</f>
        <v>2.7535526735051143</v>
      </c>
      <c r="K1133" s="2">
        <f t="shared" ca="1" si="115"/>
        <v>0.57654001312428904</v>
      </c>
      <c r="L1133" s="2"/>
      <c r="M1133" s="17">
        <f t="shared" ref="M1133:M1196" ca="1" si="116">VLOOKUP(N1133,$S$5:$T$105,2,TRUE)</f>
        <v>5</v>
      </c>
      <c r="N1133" s="2">
        <f t="shared" ca="1" si="111"/>
        <v>0.61091150371031699</v>
      </c>
      <c r="O1133" s="2"/>
      <c r="P1133" s="31">
        <f t="shared" ref="P1133:P1196" ca="1" si="117">SUM(A1133,D1133,G1133,J1133,M1133)/5</f>
        <v>3.8041320087803046</v>
      </c>
    </row>
    <row r="1134" spans="1:16" x14ac:dyDescent="0.25">
      <c r="A1134" s="32">
        <f ca="1">Uniform_A+B1134*(Uniform_B-Uniform_A)</f>
        <v>4.8482446571393902</v>
      </c>
      <c r="B1134" s="2">
        <f t="shared" ca="1" si="112"/>
        <v>0.484824465713939</v>
      </c>
      <c r="C1134" s="4"/>
      <c r="D1134" s="5">
        <f ca="1">IF(E1134&lt;(Driehoek_C-Driehoek_A)/(Driehoek_B-Driehoek_A),Driehoek_A+SQRT(E1134*(Driehoek_B-Driehoek_A)*(Driehoek_C-Driehoek_A)),Driehoek_B-SQRT((1-E1134)*(Driehoek_B-Driehoek_A)*(Driehoek_B-Driehoek_C)))</f>
        <v>2.6135404932097606</v>
      </c>
      <c r="E1134" s="2">
        <f t="shared" ca="1" si="113"/>
        <v>2.6887995486291172E-2</v>
      </c>
      <c r="F1134" s="2"/>
      <c r="G1134" s="15">
        <f ca="1">_xlfn.NORM.INV(H1134,Normaal_Mu,Normaal_Sigma)</f>
        <v>3.2981010568675178</v>
      </c>
      <c r="H1134" s="2">
        <f t="shared" ca="1" si="114"/>
        <v>0.1973987108944445</v>
      </c>
      <c r="I1134" s="2"/>
      <c r="J1134" s="15">
        <f ca="1">-LN(K1134) /NegExp_Labda</f>
        <v>1.3787544558701041</v>
      </c>
      <c r="K1134" s="2">
        <f t="shared" ca="1" si="115"/>
        <v>0.7590019813056631</v>
      </c>
      <c r="L1134" s="2"/>
      <c r="M1134" s="17">
        <f t="shared" ca="1" si="116"/>
        <v>4</v>
      </c>
      <c r="N1134" s="2">
        <f t="shared" ca="1" si="111"/>
        <v>0.31671029213322288</v>
      </c>
      <c r="O1134" s="2"/>
      <c r="P1134" s="31">
        <f t="shared" ca="1" si="117"/>
        <v>3.2277281326173544</v>
      </c>
    </row>
    <row r="1135" spans="1:16" x14ac:dyDescent="0.25">
      <c r="A1135" s="32">
        <f ca="1">Uniform_A+B1135*(Uniform_B-Uniform_A)</f>
        <v>3.0928689407838847</v>
      </c>
      <c r="B1135" s="2">
        <f t="shared" ca="1" si="112"/>
        <v>0.3092868940783885</v>
      </c>
      <c r="C1135" s="4"/>
      <c r="D1135" s="5">
        <f ca="1">IF(E1135&lt;(Driehoek_C-Driehoek_A)/(Driehoek_B-Driehoek_A),Driehoek_A+SQRT(E1135*(Driehoek_B-Driehoek_A)*(Driehoek_C-Driehoek_A)),Driehoek_B-SQRT((1-E1135)*(Driehoek_B-Driehoek_A)*(Driehoek_B-Driehoek_C)))</f>
        <v>2.6397297061896436</v>
      </c>
      <c r="E1135" s="2">
        <f t="shared" ca="1" si="113"/>
        <v>2.9232435498677711E-2</v>
      </c>
      <c r="F1135" s="2"/>
      <c r="G1135" s="15">
        <f ca="1">_xlfn.NORM.INV(H1135,Normaal_Mu,Normaal_Sigma)</f>
        <v>8.730237239445847</v>
      </c>
      <c r="H1135" s="2">
        <f t="shared" ca="1" si="114"/>
        <v>0.9689176104016245</v>
      </c>
      <c r="I1135" s="2"/>
      <c r="J1135" s="15">
        <f ca="1">-LN(K1135) /NegExp_Labda</f>
        <v>6.2071552080737078</v>
      </c>
      <c r="K1135" s="2">
        <f t="shared" ca="1" si="115"/>
        <v>0.28897039325132701</v>
      </c>
      <c r="L1135" s="2"/>
      <c r="M1135" s="17">
        <f t="shared" ca="1" si="116"/>
        <v>3</v>
      </c>
      <c r="N1135" s="2">
        <f t="shared" ca="1" si="111"/>
        <v>0.23429747514117594</v>
      </c>
      <c r="O1135" s="2"/>
      <c r="P1135" s="31">
        <f t="shared" ca="1" si="117"/>
        <v>4.7339982188986172</v>
      </c>
    </row>
    <row r="1136" spans="1:16" x14ac:dyDescent="0.25">
      <c r="A1136" s="32">
        <f ca="1">Uniform_A+B1136*(Uniform_B-Uniform_A)</f>
        <v>4.8356369097188079</v>
      </c>
      <c r="B1136" s="2">
        <f t="shared" ca="1" si="112"/>
        <v>0.48356369097188079</v>
      </c>
      <c r="C1136" s="4"/>
      <c r="D1136" s="5">
        <f ca="1">IF(E1136&lt;(Driehoek_C-Driehoek_A)/(Driehoek_B-Driehoek_A),Driehoek_A+SQRT(E1136*(Driehoek_B-Driehoek_A)*(Driehoek_C-Driehoek_A)),Driehoek_B-SQRT((1-E1136)*(Driehoek_B-Driehoek_A)*(Driehoek_B-Driehoek_C)))</f>
        <v>6.3356861676918514</v>
      </c>
      <c r="E1136" s="2">
        <f t="shared" ca="1" si="113"/>
        <v>0.79718376579918482</v>
      </c>
      <c r="F1136" s="2"/>
      <c r="G1136" s="15">
        <f ca="1">_xlfn.NORM.INV(H1136,Normaal_Mu,Normaal_Sigma)</f>
        <v>3.4313719570090511</v>
      </c>
      <c r="H1136" s="2">
        <f t="shared" ca="1" si="114"/>
        <v>0.21642793702143248</v>
      </c>
      <c r="I1136" s="2"/>
      <c r="J1136" s="15">
        <f ca="1">-LN(K1136) /NegExp_Labda</f>
        <v>6.5357148769338111E-2</v>
      </c>
      <c r="K1136" s="2">
        <f t="shared" ca="1" si="115"/>
        <v>0.98701363036157164</v>
      </c>
      <c r="L1136" s="2"/>
      <c r="M1136" s="17">
        <f t="shared" ca="1" si="116"/>
        <v>7</v>
      </c>
      <c r="N1136" s="2">
        <f t="shared" ca="1" si="111"/>
        <v>0.85616502732051158</v>
      </c>
      <c r="O1136" s="2"/>
      <c r="P1136" s="31">
        <f t="shared" ca="1" si="117"/>
        <v>4.3336104366378096</v>
      </c>
    </row>
    <row r="1137" spans="1:16" x14ac:dyDescent="0.25">
      <c r="A1137" s="32">
        <f ca="1">Uniform_A+B1137*(Uniform_B-Uniform_A)</f>
        <v>9.3426548405767331</v>
      </c>
      <c r="B1137" s="2">
        <f t="shared" ca="1" si="112"/>
        <v>0.93426548405767329</v>
      </c>
      <c r="C1137" s="4"/>
      <c r="D1137" s="5">
        <f ca="1">IF(E1137&lt;(Driehoek_C-Driehoek_A)/(Driehoek_B-Driehoek_A),Driehoek_A+SQRT(E1137*(Driehoek_B-Driehoek_A)*(Driehoek_C-Driehoek_A)),Driehoek_B-SQRT((1-E1137)*(Driehoek_B-Driehoek_A)*(Driehoek_B-Driehoek_C)))</f>
        <v>6.9796629568015218</v>
      </c>
      <c r="E1137" s="2">
        <f t="shared" ca="1" si="113"/>
        <v>0.88337823519657233</v>
      </c>
      <c r="F1137" s="2"/>
      <c r="G1137" s="15">
        <f ca="1">_xlfn.NORM.INV(H1137,Normaal_Mu,Normaal_Sigma)</f>
        <v>8.0305749461234299</v>
      </c>
      <c r="H1137" s="2">
        <f t="shared" ca="1" si="114"/>
        <v>0.9351501903562317</v>
      </c>
      <c r="I1137" s="2"/>
      <c r="J1137" s="15">
        <f ca="1">-LN(K1137) /NegExp_Labda</f>
        <v>8.1282569479461941E-2</v>
      </c>
      <c r="K1137" s="2">
        <f t="shared" ca="1" si="115"/>
        <v>0.9838749100970785</v>
      </c>
      <c r="L1137" s="2"/>
      <c r="M1137" s="17">
        <f t="shared" ca="1" si="116"/>
        <v>5</v>
      </c>
      <c r="N1137" s="2">
        <f t="shared" ca="1" si="111"/>
        <v>0.52906261047461145</v>
      </c>
      <c r="O1137" s="2"/>
      <c r="P1137" s="31">
        <f t="shared" ca="1" si="117"/>
        <v>5.8868350625962291</v>
      </c>
    </row>
    <row r="1138" spans="1:16" x14ac:dyDescent="0.25">
      <c r="A1138" s="32">
        <f ca="1">Uniform_A+B1138*(Uniform_B-Uniform_A)</f>
        <v>1.1999558144766209</v>
      </c>
      <c r="B1138" s="2">
        <f t="shared" ca="1" si="112"/>
        <v>0.11999558144766209</v>
      </c>
      <c r="C1138" s="4"/>
      <c r="D1138" s="5">
        <f ca="1">IF(E1138&lt;(Driehoek_C-Driehoek_A)/(Driehoek_B-Driehoek_A),Driehoek_A+SQRT(E1138*(Driehoek_B-Driehoek_A)*(Driehoek_C-Driehoek_A)),Driehoek_B-SQRT((1-E1138)*(Driehoek_B-Driehoek_A)*(Driehoek_B-Driehoek_C)))</f>
        <v>4.1139959093681178</v>
      </c>
      <c r="E1138" s="2">
        <f t="shared" ca="1" si="113"/>
        <v>0.3179132578951005</v>
      </c>
      <c r="F1138" s="2"/>
      <c r="G1138" s="15">
        <f ca="1">_xlfn.NORM.INV(H1138,Normaal_Mu,Normaal_Sigma)</f>
        <v>1.3032481611519833</v>
      </c>
      <c r="H1138" s="2">
        <f t="shared" ca="1" si="114"/>
        <v>3.2273989907844469E-2</v>
      </c>
      <c r="I1138" s="2"/>
      <c r="J1138" s="15">
        <f ca="1">-LN(K1138) /NegExp_Labda</f>
        <v>3.3248576694207288</v>
      </c>
      <c r="K1138" s="2">
        <f t="shared" ca="1" si="115"/>
        <v>0.51428816728481741</v>
      </c>
      <c r="L1138" s="2"/>
      <c r="M1138" s="17">
        <f t="shared" ca="1" si="116"/>
        <v>5</v>
      </c>
      <c r="N1138" s="2">
        <f t="shared" ca="1" si="111"/>
        <v>0.58443588510413436</v>
      </c>
      <c r="O1138" s="2"/>
      <c r="P1138" s="31">
        <f t="shared" ca="1" si="117"/>
        <v>2.9884115108834903</v>
      </c>
    </row>
    <row r="1139" spans="1:16" x14ac:dyDescent="0.25">
      <c r="A1139" s="32">
        <f ca="1">Uniform_A+B1139*(Uniform_B-Uniform_A)</f>
        <v>8.4895234756959255</v>
      </c>
      <c r="B1139" s="2">
        <f t="shared" ca="1" si="112"/>
        <v>0.84895234756959259</v>
      </c>
      <c r="C1139" s="4"/>
      <c r="D1139" s="5">
        <f ca="1">IF(E1139&lt;(Driehoek_C-Driehoek_A)/(Driehoek_B-Driehoek_A),Driehoek_A+SQRT(E1139*(Driehoek_B-Driehoek_A)*(Driehoek_C-Driehoek_A)),Driehoek_B-SQRT((1-E1139)*(Driehoek_B-Driehoek_A)*(Driehoek_B-Driehoek_C)))</f>
        <v>5.5622728832204089</v>
      </c>
      <c r="E1139" s="2">
        <f t="shared" ca="1" si="113"/>
        <v>0.66234377915880804</v>
      </c>
      <c r="F1139" s="2"/>
      <c r="G1139" s="15">
        <f ca="1">_xlfn.NORM.INV(H1139,Normaal_Mu,Normaal_Sigma)</f>
        <v>5.81342773870049</v>
      </c>
      <c r="H1139" s="2">
        <f t="shared" ca="1" si="114"/>
        <v>0.65789092361820178</v>
      </c>
      <c r="I1139" s="2"/>
      <c r="J1139" s="15">
        <f ca="1">-LN(K1139) /NegExp_Labda</f>
        <v>4.3131942961207148</v>
      </c>
      <c r="K1139" s="2">
        <f t="shared" ca="1" si="115"/>
        <v>0.42204688921945854</v>
      </c>
      <c r="L1139" s="2"/>
      <c r="M1139" s="17">
        <f t="shared" ca="1" si="116"/>
        <v>9</v>
      </c>
      <c r="N1139" s="2">
        <f t="shared" ca="1" si="111"/>
        <v>0.96749304786935464</v>
      </c>
      <c r="O1139" s="2"/>
      <c r="P1139" s="31">
        <f t="shared" ca="1" si="117"/>
        <v>6.6356836787475073</v>
      </c>
    </row>
    <row r="1140" spans="1:16" x14ac:dyDescent="0.25">
      <c r="A1140" s="32">
        <f ca="1">Uniform_A+B1140*(Uniform_B-Uniform_A)</f>
        <v>6.9093835675584083</v>
      </c>
      <c r="B1140" s="2">
        <f t="shared" ca="1" si="112"/>
        <v>0.69093835675584081</v>
      </c>
      <c r="C1140" s="4"/>
      <c r="D1140" s="5">
        <f ca="1">IF(E1140&lt;(Driehoek_C-Driehoek_A)/(Driehoek_B-Driehoek_A),Driehoek_A+SQRT(E1140*(Driehoek_B-Driehoek_A)*(Driehoek_C-Driehoek_A)),Driehoek_B-SQRT((1-E1140)*(Driehoek_B-Driehoek_A)*(Driehoek_B-Driehoek_C)))</f>
        <v>5.8918580109253123</v>
      </c>
      <c r="E1140" s="2">
        <f t="shared" ca="1" si="113"/>
        <v>0.72398438216430983</v>
      </c>
      <c r="F1140" s="2"/>
      <c r="G1140" s="15">
        <f ca="1">_xlfn.NORM.INV(H1140,Normaal_Mu,Normaal_Sigma)</f>
        <v>7.9493446189928232</v>
      </c>
      <c r="H1140" s="2">
        <f t="shared" ca="1" si="114"/>
        <v>0.92984966794223001</v>
      </c>
      <c r="I1140" s="2"/>
      <c r="J1140" s="15">
        <f ca="1">-LN(K1140) /NegExp_Labda</f>
        <v>23.308631444271068</v>
      </c>
      <c r="K1140" s="2">
        <f t="shared" ca="1" si="115"/>
        <v>9.4501346504397565E-3</v>
      </c>
      <c r="L1140" s="2"/>
      <c r="M1140" s="17">
        <f t="shared" ca="1" si="116"/>
        <v>10</v>
      </c>
      <c r="N1140" s="2">
        <f t="shared" ca="1" si="111"/>
        <v>0.9706284022054894</v>
      </c>
      <c r="O1140" s="2"/>
      <c r="P1140" s="31">
        <f t="shared" ca="1" si="117"/>
        <v>10.811843528349522</v>
      </c>
    </row>
    <row r="1141" spans="1:16" x14ac:dyDescent="0.25">
      <c r="A1141" s="32">
        <f ca="1">Uniform_A+B1141*(Uniform_B-Uniform_A)</f>
        <v>9.025787736293589</v>
      </c>
      <c r="B1141" s="2">
        <f t="shared" ca="1" si="112"/>
        <v>0.9025787736293589</v>
      </c>
      <c r="C1141" s="4"/>
      <c r="D1141" s="5">
        <f ca="1">IF(E1141&lt;(Driehoek_C-Driehoek_A)/(Driehoek_B-Driehoek_A),Driehoek_A+SQRT(E1141*(Driehoek_B-Driehoek_A)*(Driehoek_C-Driehoek_A)),Driehoek_B-SQRT((1-E1141)*(Driehoek_B-Driehoek_A)*(Driehoek_B-Driehoek_C)))</f>
        <v>3.5942593416551509</v>
      </c>
      <c r="E1141" s="2">
        <f t="shared" ca="1" si="113"/>
        <v>0.18154734631819391</v>
      </c>
      <c r="F1141" s="2"/>
      <c r="G1141" s="15">
        <f ca="1">_xlfn.NORM.INV(H1141,Normaal_Mu,Normaal_Sigma)</f>
        <v>6.8319762445619148</v>
      </c>
      <c r="H1141" s="2">
        <f t="shared" ca="1" si="114"/>
        <v>0.82016343762790156</v>
      </c>
      <c r="I1141" s="2"/>
      <c r="J1141" s="15">
        <f ca="1">-LN(K1141) /NegExp_Labda</f>
        <v>0.49473263460040745</v>
      </c>
      <c r="K1141" s="2">
        <f t="shared" ca="1" si="115"/>
        <v>0.90579114217071022</v>
      </c>
      <c r="L1141" s="2"/>
      <c r="M1141" s="17">
        <f t="shared" ca="1" si="116"/>
        <v>9</v>
      </c>
      <c r="N1141" s="2">
        <f t="shared" ca="1" si="111"/>
        <v>0.95235477294231441</v>
      </c>
      <c r="O1141" s="2"/>
      <c r="P1141" s="31">
        <f t="shared" ca="1" si="117"/>
        <v>5.7893511914222122</v>
      </c>
    </row>
    <row r="1142" spans="1:16" x14ac:dyDescent="0.25">
      <c r="A1142" s="32">
        <f ca="1">Uniform_A+B1142*(Uniform_B-Uniform_A)</f>
        <v>0.49252076881637907</v>
      </c>
      <c r="B1142" s="2">
        <f t="shared" ca="1" si="112"/>
        <v>4.9252076881637907E-2</v>
      </c>
      <c r="C1142" s="4"/>
      <c r="D1142" s="5">
        <f ca="1">IF(E1142&lt;(Driehoek_C-Driehoek_A)/(Driehoek_B-Driehoek_A),Driehoek_A+SQRT(E1142*(Driehoek_B-Driehoek_A)*(Driehoek_C-Driehoek_A)),Driehoek_B-SQRT((1-E1142)*(Driehoek_B-Driehoek_A)*(Driehoek_B-Driehoek_C)))</f>
        <v>5.4440013619058139</v>
      </c>
      <c r="E1142" s="2">
        <f t="shared" ca="1" si="113"/>
        <v>0.63871067673920845</v>
      </c>
      <c r="F1142" s="2"/>
      <c r="G1142" s="15">
        <f ca="1">_xlfn.NORM.INV(H1142,Normaal_Mu,Normaal_Sigma)</f>
        <v>6.3523957223844389</v>
      </c>
      <c r="H1142" s="2">
        <f t="shared" ca="1" si="114"/>
        <v>0.75054248483493902</v>
      </c>
      <c r="I1142" s="2"/>
      <c r="J1142" s="15">
        <f ca="1">-LN(K1142) /NegExp_Labda</f>
        <v>6.0463611831399744</v>
      </c>
      <c r="K1142" s="2">
        <f t="shared" ca="1" si="115"/>
        <v>0.29841437547518113</v>
      </c>
      <c r="L1142" s="2"/>
      <c r="M1142" s="17">
        <f t="shared" ca="1" si="116"/>
        <v>7</v>
      </c>
      <c r="N1142" s="2">
        <f t="shared" ca="1" si="111"/>
        <v>0.82013261435522955</v>
      </c>
      <c r="O1142" s="2"/>
      <c r="P1142" s="31">
        <f t="shared" ca="1" si="117"/>
        <v>5.0670558072493215</v>
      </c>
    </row>
    <row r="1143" spans="1:16" x14ac:dyDescent="0.25">
      <c r="A1143" s="32">
        <f ca="1">Uniform_A+B1143*(Uniform_B-Uniform_A)</f>
        <v>5.5476350895635296</v>
      </c>
      <c r="B1143" s="2">
        <f t="shared" ca="1" si="112"/>
        <v>0.55476350895635296</v>
      </c>
      <c r="C1143" s="4"/>
      <c r="D1143" s="5">
        <f ca="1">IF(E1143&lt;(Driehoek_C-Driehoek_A)/(Driehoek_B-Driehoek_A),Driehoek_A+SQRT(E1143*(Driehoek_B-Driehoek_A)*(Driehoek_C-Driehoek_A)),Driehoek_B-SQRT((1-E1143)*(Driehoek_B-Driehoek_A)*(Driehoek_B-Driehoek_C)))</f>
        <v>5.6854533317122105</v>
      </c>
      <c r="E1143" s="2">
        <f t="shared" ca="1" si="113"/>
        <v>0.68610801096406604</v>
      </c>
      <c r="F1143" s="2"/>
      <c r="G1143" s="15">
        <f ca="1">_xlfn.NORM.INV(H1143,Normaal_Mu,Normaal_Sigma)</f>
        <v>2.4236861520230151</v>
      </c>
      <c r="H1143" s="2">
        <f t="shared" ca="1" si="114"/>
        <v>9.8845671672799451E-2</v>
      </c>
      <c r="I1143" s="2"/>
      <c r="J1143" s="15">
        <f ca="1">-LN(K1143) /NegExp_Labda</f>
        <v>21.714313896748777</v>
      </c>
      <c r="K1143" s="2">
        <f t="shared" ca="1" si="115"/>
        <v>1.2999260869233864E-2</v>
      </c>
      <c r="L1143" s="2"/>
      <c r="M1143" s="17">
        <f t="shared" ca="1" si="116"/>
        <v>7</v>
      </c>
      <c r="N1143" s="2">
        <f t="shared" ca="1" si="111"/>
        <v>0.85614448371596485</v>
      </c>
      <c r="O1143" s="2"/>
      <c r="P1143" s="31">
        <f t="shared" ca="1" si="117"/>
        <v>8.4742176940095071</v>
      </c>
    </row>
    <row r="1144" spans="1:16" x14ac:dyDescent="0.25">
      <c r="A1144" s="32">
        <f ca="1">Uniform_A+B1144*(Uniform_B-Uniform_A)</f>
        <v>0.69396283792720337</v>
      </c>
      <c r="B1144" s="2">
        <f t="shared" ca="1" si="112"/>
        <v>6.9396283792720337E-2</v>
      </c>
      <c r="C1144" s="4"/>
      <c r="D1144" s="5">
        <f ca="1">IF(E1144&lt;(Driehoek_C-Driehoek_A)/(Driehoek_B-Driehoek_A),Driehoek_A+SQRT(E1144*(Driehoek_B-Driehoek_A)*(Driehoek_C-Driehoek_A)),Driehoek_B-SQRT((1-E1144)*(Driehoek_B-Driehoek_A)*(Driehoek_B-Driehoek_C)))</f>
        <v>5.1545712328851891</v>
      </c>
      <c r="E1144" s="2">
        <f t="shared" ca="1" si="113"/>
        <v>0.57750507420131048</v>
      </c>
      <c r="F1144" s="2"/>
      <c r="G1144" s="15">
        <f ca="1">_xlfn.NORM.INV(H1144,Normaal_Mu,Normaal_Sigma)</f>
        <v>2.0999308934685073</v>
      </c>
      <c r="H1144" s="2">
        <f t="shared" ca="1" si="114"/>
        <v>7.3524441948922492E-2</v>
      </c>
      <c r="I1144" s="2"/>
      <c r="J1144" s="15">
        <f ca="1">-LN(K1144) /NegExp_Labda</f>
        <v>19.547915732048303</v>
      </c>
      <c r="K1144" s="2">
        <f t="shared" ca="1" si="115"/>
        <v>2.0048856757933775E-2</v>
      </c>
      <c r="L1144" s="2"/>
      <c r="M1144" s="17">
        <f t="shared" ca="1" si="116"/>
        <v>2</v>
      </c>
      <c r="N1144" s="2">
        <f t="shared" ca="1" si="111"/>
        <v>7.0209357930231864E-2</v>
      </c>
      <c r="O1144" s="2"/>
      <c r="P1144" s="31">
        <f t="shared" ca="1" si="117"/>
        <v>5.899276139265841</v>
      </c>
    </row>
    <row r="1145" spans="1:16" x14ac:dyDescent="0.25">
      <c r="A1145" s="32">
        <f ca="1">Uniform_A+B1145*(Uniform_B-Uniform_A)</f>
        <v>4.5706318169650118</v>
      </c>
      <c r="B1145" s="2">
        <f t="shared" ca="1" si="112"/>
        <v>0.45706318169650118</v>
      </c>
      <c r="C1145" s="4"/>
      <c r="D1145" s="5">
        <f ca="1">IF(E1145&lt;(Driehoek_C-Driehoek_A)/(Driehoek_B-Driehoek_A),Driehoek_A+SQRT(E1145*(Driehoek_B-Driehoek_A)*(Driehoek_C-Driehoek_A)),Driehoek_B-SQRT((1-E1145)*(Driehoek_B-Driehoek_A)*(Driehoek_B-Driehoek_C)))</f>
        <v>3.3198366828976846</v>
      </c>
      <c r="E1145" s="2">
        <f t="shared" ca="1" si="113"/>
        <v>0.12442634782302597</v>
      </c>
      <c r="F1145" s="2"/>
      <c r="G1145" s="15">
        <f ca="1">_xlfn.NORM.INV(H1145,Normaal_Mu,Normaal_Sigma)</f>
        <v>3.2968692595768534</v>
      </c>
      <c r="H1145" s="2">
        <f t="shared" ca="1" si="114"/>
        <v>0.19722768340897434</v>
      </c>
      <c r="I1145" s="2"/>
      <c r="J1145" s="15">
        <f ca="1">-LN(K1145) /NegExp_Labda</f>
        <v>3.8677817379345125</v>
      </c>
      <c r="K1145" s="2">
        <f t="shared" ca="1" si="115"/>
        <v>0.46136935743904928</v>
      </c>
      <c r="L1145" s="2"/>
      <c r="M1145" s="17">
        <f t="shared" ca="1" si="116"/>
        <v>4</v>
      </c>
      <c r="N1145" s="2">
        <f t="shared" ca="1" si="111"/>
        <v>0.27839689154476199</v>
      </c>
      <c r="O1145" s="2"/>
      <c r="P1145" s="31">
        <f t="shared" ca="1" si="117"/>
        <v>3.8110238994748129</v>
      </c>
    </row>
    <row r="1146" spans="1:16" x14ac:dyDescent="0.25">
      <c r="A1146" s="32">
        <f ca="1">Uniform_A+B1146*(Uniform_B-Uniform_A)</f>
        <v>7.6099992966986463</v>
      </c>
      <c r="B1146" s="2">
        <f t="shared" ca="1" si="112"/>
        <v>0.76099992966986463</v>
      </c>
      <c r="C1146" s="4"/>
      <c r="D1146" s="5">
        <f ca="1">IF(E1146&lt;(Driehoek_C-Driehoek_A)/(Driehoek_B-Driehoek_A),Driehoek_A+SQRT(E1146*(Driehoek_B-Driehoek_A)*(Driehoek_C-Driehoek_A)),Driehoek_B-SQRT((1-E1146)*(Driehoek_B-Driehoek_A)*(Driehoek_B-Driehoek_C)))</f>
        <v>4.6859975168845809</v>
      </c>
      <c r="E1146" s="2">
        <f t="shared" ca="1" si="113"/>
        <v>0.46826807359068556</v>
      </c>
      <c r="F1146" s="2"/>
      <c r="G1146" s="15">
        <f ca="1">_xlfn.NORM.INV(H1146,Normaal_Mu,Normaal_Sigma)</f>
        <v>3.2956595115904435</v>
      </c>
      <c r="H1146" s="2">
        <f t="shared" ca="1" si="114"/>
        <v>0.1970598046169818</v>
      </c>
      <c r="I1146" s="2"/>
      <c r="J1146" s="15">
        <f ca="1">-LN(K1146) /NegExp_Labda</f>
        <v>3.4498552353918224</v>
      </c>
      <c r="K1146" s="2">
        <f t="shared" ca="1" si="115"/>
        <v>0.50159059136890793</v>
      </c>
      <c r="L1146" s="2"/>
      <c r="M1146" s="17">
        <f t="shared" ca="1" si="116"/>
        <v>2</v>
      </c>
      <c r="N1146" s="2">
        <f t="shared" ca="1" si="111"/>
        <v>5.9746982502199453E-2</v>
      </c>
      <c r="O1146" s="2"/>
      <c r="P1146" s="31">
        <f t="shared" ca="1" si="117"/>
        <v>4.2083023121130987</v>
      </c>
    </row>
    <row r="1147" spans="1:16" x14ac:dyDescent="0.25">
      <c r="A1147" s="32">
        <f ca="1">Uniform_A+B1147*(Uniform_B-Uniform_A)</f>
        <v>2.1749225216919821</v>
      </c>
      <c r="B1147" s="2">
        <f t="shared" ca="1" si="112"/>
        <v>0.21749225216919821</v>
      </c>
      <c r="C1147" s="4"/>
      <c r="D1147" s="5">
        <f ca="1">IF(E1147&lt;(Driehoek_C-Driehoek_A)/(Driehoek_B-Driehoek_A),Driehoek_A+SQRT(E1147*(Driehoek_B-Driehoek_A)*(Driehoek_C-Driehoek_A)),Driehoek_B-SQRT((1-E1147)*(Driehoek_B-Driehoek_A)*(Driehoek_B-Driehoek_C)))</f>
        <v>4.1259279682354677</v>
      </c>
      <c r="E1147" s="2">
        <f t="shared" ca="1" si="113"/>
        <v>0.32124062369059325</v>
      </c>
      <c r="F1147" s="2"/>
      <c r="G1147" s="15">
        <f ca="1">_xlfn.NORM.INV(H1147,Normaal_Mu,Normaal_Sigma)</f>
        <v>3.2901785136805124</v>
      </c>
      <c r="H1147" s="2">
        <f t="shared" ca="1" si="114"/>
        <v>0.19630028133355448</v>
      </c>
      <c r="I1147" s="2"/>
      <c r="J1147" s="15">
        <f ca="1">-LN(K1147) /NegExp_Labda</f>
        <v>0.39864601624014706</v>
      </c>
      <c r="K1147" s="2">
        <f t="shared" ca="1" si="115"/>
        <v>0.92336635714445103</v>
      </c>
      <c r="L1147" s="2"/>
      <c r="M1147" s="17">
        <f t="shared" ca="1" si="116"/>
        <v>8</v>
      </c>
      <c r="N1147" s="2">
        <f t="shared" ca="1" si="111"/>
        <v>0.91539960987557722</v>
      </c>
      <c r="O1147" s="2"/>
      <c r="P1147" s="31">
        <f t="shared" ca="1" si="117"/>
        <v>3.5979350039696216</v>
      </c>
    </row>
    <row r="1148" spans="1:16" x14ac:dyDescent="0.25">
      <c r="A1148" s="32">
        <f ca="1">Uniform_A+B1148*(Uniform_B-Uniform_A)</f>
        <v>6.879370660806913</v>
      </c>
      <c r="B1148" s="2">
        <f t="shared" ca="1" si="112"/>
        <v>0.68793706608069127</v>
      </c>
      <c r="C1148" s="4"/>
      <c r="D1148" s="5">
        <f ca="1">IF(E1148&lt;(Driehoek_C-Driehoek_A)/(Driehoek_B-Driehoek_A),Driehoek_A+SQRT(E1148*(Driehoek_B-Driehoek_A)*(Driehoek_C-Driehoek_A)),Driehoek_B-SQRT((1-E1148)*(Driehoek_B-Driehoek_A)*(Driehoek_B-Driehoek_C)))</f>
        <v>5.5044125001328039</v>
      </c>
      <c r="E1148" s="2">
        <f t="shared" ca="1" si="113"/>
        <v>0.65088194373634867</v>
      </c>
      <c r="F1148" s="2"/>
      <c r="G1148" s="15">
        <f ca="1">_xlfn.NORM.INV(H1148,Normaal_Mu,Normaal_Sigma)</f>
        <v>5.7583419733470667</v>
      </c>
      <c r="H1148" s="2">
        <f t="shared" ca="1" si="114"/>
        <v>0.64771955247689761</v>
      </c>
      <c r="I1148" s="2"/>
      <c r="J1148" s="15">
        <f ca="1">-LN(K1148) /NegExp_Labda</f>
        <v>8.7080166854178187E-2</v>
      </c>
      <c r="K1148" s="2">
        <f t="shared" ca="1" si="115"/>
        <v>0.98273474912508285</v>
      </c>
      <c r="L1148" s="2"/>
      <c r="M1148" s="17">
        <f t="shared" ca="1" si="116"/>
        <v>4</v>
      </c>
      <c r="N1148" s="2">
        <f t="shared" ca="1" si="111"/>
        <v>0.34577505818634791</v>
      </c>
      <c r="O1148" s="2"/>
      <c r="P1148" s="31">
        <f t="shared" ca="1" si="117"/>
        <v>4.4458410602281928</v>
      </c>
    </row>
    <row r="1149" spans="1:16" x14ac:dyDescent="0.25">
      <c r="A1149" s="32">
        <f ca="1">Uniform_A+B1149*(Uniform_B-Uniform_A)</f>
        <v>9.81372691913902</v>
      </c>
      <c r="B1149" s="2">
        <f t="shared" ca="1" si="112"/>
        <v>0.98137269191390197</v>
      </c>
      <c r="C1149" s="4"/>
      <c r="D1149" s="5">
        <f ca="1">IF(E1149&lt;(Driehoek_C-Driehoek_A)/(Driehoek_B-Driehoek_A),Driehoek_A+SQRT(E1149*(Driehoek_B-Driehoek_A)*(Driehoek_C-Driehoek_A)),Driehoek_B-SQRT((1-E1149)*(Driehoek_B-Driehoek_A)*(Driehoek_B-Driehoek_C)))</f>
        <v>3.9221487115237643</v>
      </c>
      <c r="E1149" s="2">
        <f t="shared" ca="1" si="113"/>
        <v>0.2639039763723191</v>
      </c>
      <c r="F1149" s="2"/>
      <c r="G1149" s="15">
        <f ca="1">_xlfn.NORM.INV(H1149,Normaal_Mu,Normaal_Sigma)</f>
        <v>1.4385784110287072</v>
      </c>
      <c r="H1149" s="2">
        <f t="shared" ca="1" si="114"/>
        <v>3.7479854400105928E-2</v>
      </c>
      <c r="I1149" s="2"/>
      <c r="J1149" s="15">
        <f ca="1">-LN(K1149) /NegExp_Labda</f>
        <v>7.3650242801569085E-3</v>
      </c>
      <c r="K1149" s="2">
        <f t="shared" ca="1" si="115"/>
        <v>0.99852807948314393</v>
      </c>
      <c r="L1149" s="2"/>
      <c r="M1149" s="17">
        <f t="shared" ca="1" si="116"/>
        <v>7</v>
      </c>
      <c r="N1149" s="2">
        <f t="shared" ca="1" si="111"/>
        <v>0.80991537092131316</v>
      </c>
      <c r="O1149" s="2"/>
      <c r="P1149" s="31">
        <f t="shared" ca="1" si="117"/>
        <v>4.4363638131943297</v>
      </c>
    </row>
    <row r="1150" spans="1:16" x14ac:dyDescent="0.25">
      <c r="A1150" s="32">
        <f ca="1">Uniform_A+B1150*(Uniform_B-Uniform_A)</f>
        <v>5.6596053022047048</v>
      </c>
      <c r="B1150" s="2">
        <f t="shared" ca="1" si="112"/>
        <v>0.56596053022047044</v>
      </c>
      <c r="C1150" s="4"/>
      <c r="D1150" s="5">
        <f ca="1">IF(E1150&lt;(Driehoek_C-Driehoek_A)/(Driehoek_B-Driehoek_A),Driehoek_A+SQRT(E1150*(Driehoek_B-Driehoek_A)*(Driehoek_C-Driehoek_A)),Driehoek_B-SQRT((1-E1150)*(Driehoek_B-Driehoek_A)*(Driehoek_B-Driehoek_C)))</f>
        <v>4.4940976180951617</v>
      </c>
      <c r="E1150" s="2">
        <f t="shared" ca="1" si="113"/>
        <v>0.41990982070698024</v>
      </c>
      <c r="F1150" s="2"/>
      <c r="G1150" s="15">
        <f ca="1">_xlfn.NORM.INV(H1150,Normaal_Mu,Normaal_Sigma)</f>
        <v>4.4429467046179436</v>
      </c>
      <c r="H1150" s="2">
        <f t="shared" ca="1" si="114"/>
        <v>0.39030405605275598</v>
      </c>
      <c r="I1150" s="2"/>
      <c r="J1150" s="15">
        <f ca="1">-LN(K1150) /NegExp_Labda</f>
        <v>5.2952727650690932</v>
      </c>
      <c r="K1150" s="2">
        <f t="shared" ca="1" si="115"/>
        <v>0.34678352082381747</v>
      </c>
      <c r="L1150" s="2"/>
      <c r="M1150" s="17">
        <f t="shared" ca="1" si="116"/>
        <v>3</v>
      </c>
      <c r="N1150" s="2">
        <f t="shared" ca="1" si="111"/>
        <v>0.20157930568763605</v>
      </c>
      <c r="O1150" s="2"/>
      <c r="P1150" s="31">
        <f t="shared" ca="1" si="117"/>
        <v>4.5783844779973801</v>
      </c>
    </row>
    <row r="1151" spans="1:16" x14ac:dyDescent="0.25">
      <c r="A1151" s="32">
        <f ca="1">Uniform_A+B1151*(Uniform_B-Uniform_A)</f>
        <v>1.4025866725495528</v>
      </c>
      <c r="B1151" s="2">
        <f t="shared" ca="1" si="112"/>
        <v>0.14025866725495528</v>
      </c>
      <c r="C1151" s="4"/>
      <c r="D1151" s="5">
        <f ca="1">IF(E1151&lt;(Driehoek_C-Driehoek_A)/(Driehoek_B-Driehoek_A),Driehoek_A+SQRT(E1151*(Driehoek_B-Driehoek_A)*(Driehoek_C-Driehoek_A)),Driehoek_B-SQRT((1-E1151)*(Driehoek_B-Driehoek_A)*(Driehoek_B-Driehoek_C)))</f>
        <v>6.6224023550478606</v>
      </c>
      <c r="E1151" s="2">
        <f t="shared" ca="1" si="113"/>
        <v>0.83848655539194406</v>
      </c>
      <c r="F1151" s="2"/>
      <c r="G1151" s="15">
        <f ca="1">_xlfn.NORM.INV(H1151,Normaal_Mu,Normaal_Sigma)</f>
        <v>5.2508369234009962</v>
      </c>
      <c r="H1151" s="2">
        <f t="shared" ca="1" si="114"/>
        <v>0.54990386340475361</v>
      </c>
      <c r="I1151" s="2"/>
      <c r="J1151" s="15">
        <f ca="1">-LN(K1151) /NegExp_Labda</f>
        <v>4.1542339451683574</v>
      </c>
      <c r="K1151" s="2">
        <f t="shared" ca="1" si="115"/>
        <v>0.43568020085855397</v>
      </c>
      <c r="L1151" s="2"/>
      <c r="M1151" s="17">
        <f t="shared" ca="1" si="116"/>
        <v>3</v>
      </c>
      <c r="N1151" s="2">
        <f t="shared" ca="1" si="111"/>
        <v>0.26176091712189797</v>
      </c>
      <c r="O1151" s="2"/>
      <c r="P1151" s="31">
        <f t="shared" ca="1" si="117"/>
        <v>4.0860119792333531</v>
      </c>
    </row>
    <row r="1152" spans="1:16" x14ac:dyDescent="0.25">
      <c r="A1152" s="32">
        <f ca="1">Uniform_A+B1152*(Uniform_B-Uniform_A)</f>
        <v>6.066014865410148</v>
      </c>
      <c r="B1152" s="2">
        <f t="shared" ca="1" si="112"/>
        <v>0.60660148654101476</v>
      </c>
      <c r="C1152" s="4"/>
      <c r="D1152" s="5">
        <f ca="1">IF(E1152&lt;(Driehoek_C-Driehoek_A)/(Driehoek_B-Driehoek_A),Driehoek_A+SQRT(E1152*(Driehoek_B-Driehoek_A)*(Driehoek_C-Driehoek_A)),Driehoek_B-SQRT((1-E1152)*(Driehoek_B-Driehoek_A)*(Driehoek_B-Driehoek_C)))</f>
        <v>6.8433282470603931</v>
      </c>
      <c r="E1152" s="2">
        <f t="shared" ca="1" si="113"/>
        <v>0.86710762714492573</v>
      </c>
      <c r="F1152" s="2"/>
      <c r="G1152" s="15">
        <f ca="1">_xlfn.NORM.INV(H1152,Normaal_Mu,Normaal_Sigma)</f>
        <v>5.686036739854786</v>
      </c>
      <c r="H1152" s="2">
        <f t="shared" ca="1" si="114"/>
        <v>0.63420767977813264</v>
      </c>
      <c r="I1152" s="2"/>
      <c r="J1152" s="15">
        <f ca="1">-LN(K1152) /NegExp_Labda</f>
        <v>6.8584966181939082</v>
      </c>
      <c r="K1152" s="2">
        <f t="shared" ca="1" si="115"/>
        <v>0.25367551627435747</v>
      </c>
      <c r="L1152" s="2"/>
      <c r="M1152" s="17">
        <f t="shared" ca="1" si="116"/>
        <v>6</v>
      </c>
      <c r="N1152" s="2">
        <f t="shared" ca="1" si="111"/>
        <v>0.69072284646304083</v>
      </c>
      <c r="O1152" s="2"/>
      <c r="P1152" s="31">
        <f t="shared" ca="1" si="117"/>
        <v>6.2907752941038471</v>
      </c>
    </row>
    <row r="1153" spans="1:16" x14ac:dyDescent="0.25">
      <c r="A1153" s="32">
        <f ca="1">Uniform_A+B1153*(Uniform_B-Uniform_A)</f>
        <v>0.73122184308898608</v>
      </c>
      <c r="B1153" s="2">
        <f t="shared" ca="1" si="112"/>
        <v>7.3122184308898608E-2</v>
      </c>
      <c r="C1153" s="4"/>
      <c r="D1153" s="5">
        <f ca="1">IF(E1153&lt;(Driehoek_C-Driehoek_A)/(Driehoek_B-Driehoek_A),Driehoek_A+SQRT(E1153*(Driehoek_B-Driehoek_A)*(Driehoek_C-Driehoek_A)),Driehoek_B-SQRT((1-E1153)*(Driehoek_B-Driehoek_A)*(Driehoek_B-Driehoek_C)))</f>
        <v>3.6122443426173665</v>
      </c>
      <c r="E1153" s="2">
        <f t="shared" ca="1" si="113"/>
        <v>0.18566655859297887</v>
      </c>
      <c r="F1153" s="2"/>
      <c r="G1153" s="15">
        <f ca="1">_xlfn.NORM.INV(H1153,Normaal_Mu,Normaal_Sigma)</f>
        <v>3.6023667035873812</v>
      </c>
      <c r="H1153" s="2">
        <f t="shared" ca="1" si="114"/>
        <v>0.24233331147074355</v>
      </c>
      <c r="I1153" s="2"/>
      <c r="J1153" s="15">
        <f ca="1">-LN(K1153) /NegExp_Labda</f>
        <v>0.50803360508811324</v>
      </c>
      <c r="K1153" s="2">
        <f t="shared" ca="1" si="115"/>
        <v>0.90338476405621859</v>
      </c>
      <c r="L1153" s="2"/>
      <c r="M1153" s="17">
        <f t="shared" ca="1" si="116"/>
        <v>6</v>
      </c>
      <c r="N1153" s="2">
        <f t="shared" ca="1" si="111"/>
        <v>0.70541019739598732</v>
      </c>
      <c r="O1153" s="2"/>
      <c r="P1153" s="31">
        <f t="shared" ca="1" si="117"/>
        <v>2.8907732988763692</v>
      </c>
    </row>
    <row r="1154" spans="1:16" x14ac:dyDescent="0.25">
      <c r="A1154" s="32">
        <f ca="1">Uniform_A+B1154*(Uniform_B-Uniform_A)</f>
        <v>5.2863416158580643</v>
      </c>
      <c r="B1154" s="2">
        <f t="shared" ca="1" si="112"/>
        <v>0.52863416158580645</v>
      </c>
      <c r="C1154" s="4"/>
      <c r="D1154" s="5">
        <f ca="1">IF(E1154&lt;(Driehoek_C-Driehoek_A)/(Driehoek_B-Driehoek_A),Driehoek_A+SQRT(E1154*(Driehoek_B-Driehoek_A)*(Driehoek_C-Driehoek_A)),Driehoek_B-SQRT((1-E1154)*(Driehoek_B-Driehoek_A)*(Driehoek_B-Driehoek_C)))</f>
        <v>5.9606387693306182</v>
      </c>
      <c r="E1154" s="2">
        <f t="shared" ca="1" si="113"/>
        <v>0.73606523741439711</v>
      </c>
      <c r="F1154" s="2"/>
      <c r="G1154" s="15">
        <f ca="1">_xlfn.NORM.INV(H1154,Normaal_Mu,Normaal_Sigma)</f>
        <v>5.0425396433972605</v>
      </c>
      <c r="H1154" s="2">
        <f t="shared" ca="1" si="114"/>
        <v>0.50848479140657177</v>
      </c>
      <c r="I1154" s="2"/>
      <c r="J1154" s="15">
        <f ca="1">-LN(K1154) /NegExp_Labda</f>
        <v>9.3262960679948819</v>
      </c>
      <c r="K1154" s="2">
        <f t="shared" ca="1" si="115"/>
        <v>0.1548560638842944</v>
      </c>
      <c r="L1154" s="2"/>
      <c r="M1154" s="17">
        <f t="shared" ca="1" si="116"/>
        <v>3</v>
      </c>
      <c r="N1154" s="2">
        <f t="shared" ca="1" si="111"/>
        <v>0.23715162774667065</v>
      </c>
      <c r="O1154" s="2"/>
      <c r="P1154" s="31">
        <f t="shared" ca="1" si="117"/>
        <v>5.7231632193161648</v>
      </c>
    </row>
    <row r="1155" spans="1:16" x14ac:dyDescent="0.25">
      <c r="A1155" s="32">
        <f ca="1">Uniform_A+B1155*(Uniform_B-Uniform_A)</f>
        <v>6.7772814241812078</v>
      </c>
      <c r="B1155" s="2">
        <f t="shared" ca="1" si="112"/>
        <v>0.67772814241812074</v>
      </c>
      <c r="C1155" s="4"/>
      <c r="D1155" s="5">
        <f ca="1">IF(E1155&lt;(Driehoek_C-Driehoek_A)/(Driehoek_B-Driehoek_A),Driehoek_A+SQRT(E1155*(Driehoek_B-Driehoek_A)*(Driehoek_C-Driehoek_A)),Driehoek_B-SQRT((1-E1155)*(Driehoek_B-Driehoek_A)*(Driehoek_B-Driehoek_C)))</f>
        <v>3.5795815732052514</v>
      </c>
      <c r="E1155" s="2">
        <f t="shared" ca="1" si="113"/>
        <v>0.17821985331496981</v>
      </c>
      <c r="F1155" s="2"/>
      <c r="G1155" s="15">
        <f ca="1">_xlfn.NORM.INV(H1155,Normaal_Mu,Normaal_Sigma)</f>
        <v>2.8203287130424921</v>
      </c>
      <c r="H1155" s="2">
        <f t="shared" ca="1" si="114"/>
        <v>0.13789277492443841</v>
      </c>
      <c r="I1155" s="2"/>
      <c r="J1155" s="15">
        <f ca="1">-LN(K1155) /NegExp_Labda</f>
        <v>3.895656026736031</v>
      </c>
      <c r="K1155" s="2">
        <f t="shared" ca="1" si="115"/>
        <v>0.45880444505014595</v>
      </c>
      <c r="L1155" s="2"/>
      <c r="M1155" s="17">
        <f t="shared" ca="1" si="116"/>
        <v>7</v>
      </c>
      <c r="N1155" s="2">
        <f t="shared" ca="1" si="111"/>
        <v>0.78795069239356785</v>
      </c>
      <c r="O1155" s="2"/>
      <c r="P1155" s="31">
        <f t="shared" ca="1" si="117"/>
        <v>4.8145695474329973</v>
      </c>
    </row>
    <row r="1156" spans="1:16" x14ac:dyDescent="0.25">
      <c r="A1156" s="32">
        <f ca="1">Uniform_A+B1156*(Uniform_B-Uniform_A)</f>
        <v>1.2592166694382112</v>
      </c>
      <c r="B1156" s="2">
        <f t="shared" ca="1" si="112"/>
        <v>0.12592166694382112</v>
      </c>
      <c r="C1156" s="4"/>
      <c r="D1156" s="5">
        <f ca="1">IF(E1156&lt;(Driehoek_C-Driehoek_A)/(Driehoek_B-Driehoek_A),Driehoek_A+SQRT(E1156*(Driehoek_B-Driehoek_A)*(Driehoek_C-Driehoek_A)),Driehoek_B-SQRT((1-E1156)*(Driehoek_B-Driehoek_A)*(Driehoek_B-Driehoek_C)))</f>
        <v>5.4436058541178713</v>
      </c>
      <c r="E1156" s="2">
        <f t="shared" ca="1" si="113"/>
        <v>0.63863030511815211</v>
      </c>
      <c r="F1156" s="2"/>
      <c r="G1156" s="15">
        <f ca="1">_xlfn.NORM.INV(H1156,Normaal_Mu,Normaal_Sigma)</f>
        <v>7.1760051317216202</v>
      </c>
      <c r="H1156" s="2">
        <f t="shared" ca="1" si="114"/>
        <v>0.86170301259719917</v>
      </c>
      <c r="I1156" s="2"/>
      <c r="J1156" s="15">
        <f ca="1">-LN(K1156) /NegExp_Labda</f>
        <v>0.88186036038496396</v>
      </c>
      <c r="K1156" s="2">
        <f t="shared" ca="1" si="115"/>
        <v>0.83830601504315483</v>
      </c>
      <c r="L1156" s="2"/>
      <c r="M1156" s="17">
        <f t="shared" ca="1" si="116"/>
        <v>6</v>
      </c>
      <c r="N1156" s="2">
        <f t="shared" ca="1" si="111"/>
        <v>0.65918753824773757</v>
      </c>
      <c r="O1156" s="2"/>
      <c r="P1156" s="31">
        <f t="shared" ca="1" si="117"/>
        <v>4.152137603132533</v>
      </c>
    </row>
    <row r="1157" spans="1:16" x14ac:dyDescent="0.25">
      <c r="A1157" s="32">
        <f ca="1">Uniform_A+B1157*(Uniform_B-Uniform_A)</f>
        <v>7.6991697415042601</v>
      </c>
      <c r="B1157" s="2">
        <f t="shared" ca="1" si="112"/>
        <v>0.76991697415042604</v>
      </c>
      <c r="C1157" s="4"/>
      <c r="D1157" s="5">
        <f ca="1">IF(E1157&lt;(Driehoek_C-Driehoek_A)/(Driehoek_B-Driehoek_A),Driehoek_A+SQRT(E1157*(Driehoek_B-Driehoek_A)*(Driehoek_C-Driehoek_A)),Driehoek_B-SQRT((1-E1157)*(Driehoek_B-Driehoek_A)*(Driehoek_B-Driehoek_C)))</f>
        <v>3.4843113673326629</v>
      </c>
      <c r="E1157" s="2">
        <f t="shared" ca="1" si="113"/>
        <v>0.15737001679949714</v>
      </c>
      <c r="F1157" s="2"/>
      <c r="G1157" s="15">
        <f ca="1">_xlfn.NORM.INV(H1157,Normaal_Mu,Normaal_Sigma)</f>
        <v>5.8895273460489435</v>
      </c>
      <c r="H1157" s="2">
        <f t="shared" ca="1" si="114"/>
        <v>0.67175472534774905</v>
      </c>
      <c r="I1157" s="2"/>
      <c r="J1157" s="15">
        <f ca="1">-LN(K1157) /NegExp_Labda</f>
        <v>1.4299268774003304</v>
      </c>
      <c r="K1157" s="2">
        <f t="shared" ca="1" si="115"/>
        <v>0.7512736028823277</v>
      </c>
      <c r="L1157" s="2"/>
      <c r="M1157" s="17">
        <f t="shared" ca="1" si="116"/>
        <v>5</v>
      </c>
      <c r="N1157" s="2">
        <f t="shared" ref="N1157:N1220" ca="1" si="118">RAND()</f>
        <v>0.55889275180616438</v>
      </c>
      <c r="O1157" s="2"/>
      <c r="P1157" s="31">
        <f t="shared" ca="1" si="117"/>
        <v>4.7005870664572393</v>
      </c>
    </row>
    <row r="1158" spans="1:16" x14ac:dyDescent="0.25">
      <c r="A1158" s="32">
        <f ca="1">Uniform_A+B1158*(Uniform_B-Uniform_A)</f>
        <v>1.243015364036506</v>
      </c>
      <c r="B1158" s="2">
        <f t="shared" ref="B1158:B1221" ca="1" si="119">RAND()</f>
        <v>0.1243015364036506</v>
      </c>
      <c r="C1158" s="4"/>
      <c r="D1158" s="5">
        <f ca="1">IF(E1158&lt;(Driehoek_C-Driehoek_A)/(Driehoek_B-Driehoek_A),Driehoek_A+SQRT(E1158*(Driehoek_B-Driehoek_A)*(Driehoek_C-Driehoek_A)),Driehoek_B-SQRT((1-E1158)*(Driehoek_B-Driehoek_A)*(Driehoek_B-Driehoek_C)))</f>
        <v>4.4139558325582362</v>
      </c>
      <c r="E1158" s="2">
        <f t="shared" ref="E1158:E1221" ca="1" si="120">RAND()</f>
        <v>0.39909139697923934</v>
      </c>
      <c r="F1158" s="2"/>
      <c r="G1158" s="15">
        <f ca="1">_xlfn.NORM.INV(H1158,Normaal_Mu,Normaal_Sigma)</f>
        <v>4.6881814425574353</v>
      </c>
      <c r="H1158" s="2">
        <f t="shared" ref="H1158:H1221" ca="1" si="121">RAND()</f>
        <v>0.43805226569492883</v>
      </c>
      <c r="I1158" s="2"/>
      <c r="J1158" s="15">
        <f ca="1">-LN(K1158) /NegExp_Labda</f>
        <v>3.6993592436512395</v>
      </c>
      <c r="K1158" s="2">
        <f t="shared" ref="K1158:K1221" ca="1" si="122">RAND()</f>
        <v>0.47717506219305295</v>
      </c>
      <c r="L1158" s="2"/>
      <c r="M1158" s="17">
        <f t="shared" ca="1" si="116"/>
        <v>7</v>
      </c>
      <c r="N1158" s="2">
        <f t="shared" ca="1" si="118"/>
        <v>0.83217375764105983</v>
      </c>
      <c r="O1158" s="2"/>
      <c r="P1158" s="31">
        <f t="shared" ca="1" si="117"/>
        <v>4.2089023765606841</v>
      </c>
    </row>
    <row r="1159" spans="1:16" x14ac:dyDescent="0.25">
      <c r="A1159" s="32">
        <f ca="1">Uniform_A+B1159*(Uniform_B-Uniform_A)</f>
        <v>4.1849941822056325</v>
      </c>
      <c r="B1159" s="2">
        <f t="shared" ca="1" si="119"/>
        <v>0.41849941822056325</v>
      </c>
      <c r="C1159" s="4"/>
      <c r="D1159" s="5">
        <f ca="1">IF(E1159&lt;(Driehoek_C-Driehoek_A)/(Driehoek_B-Driehoek_A),Driehoek_A+SQRT(E1159*(Driehoek_B-Driehoek_A)*(Driehoek_C-Driehoek_A)),Driehoek_B-SQRT((1-E1159)*(Driehoek_B-Driehoek_A)*(Driehoek_B-Driehoek_C)))</f>
        <v>4.2101415342164099</v>
      </c>
      <c r="E1159" s="2">
        <f t="shared" ca="1" si="120"/>
        <v>0.34449302507889357</v>
      </c>
      <c r="F1159" s="2"/>
      <c r="G1159" s="15">
        <f ca="1">_xlfn.NORM.INV(H1159,Normaal_Mu,Normaal_Sigma)</f>
        <v>9.1457727745162227</v>
      </c>
      <c r="H1159" s="2">
        <f t="shared" ca="1" si="121"/>
        <v>0.98090857290305178</v>
      </c>
      <c r="I1159" s="2"/>
      <c r="J1159" s="15">
        <f ca="1">-LN(K1159) /NegExp_Labda</f>
        <v>9.4915375208141164</v>
      </c>
      <c r="K1159" s="2">
        <f t="shared" ca="1" si="122"/>
        <v>0.14982197783175755</v>
      </c>
      <c r="L1159" s="2"/>
      <c r="M1159" s="17">
        <f t="shared" ca="1" si="116"/>
        <v>10</v>
      </c>
      <c r="N1159" s="2">
        <f t="shared" ca="1" si="118"/>
        <v>0.97813582903940943</v>
      </c>
      <c r="O1159" s="2"/>
      <c r="P1159" s="31">
        <f t="shared" ca="1" si="117"/>
        <v>7.4064892023504765</v>
      </c>
    </row>
    <row r="1160" spans="1:16" x14ac:dyDescent="0.25">
      <c r="A1160" s="32">
        <f ca="1">Uniform_A+B1160*(Uniform_B-Uniform_A)</f>
        <v>6.6967919293169178</v>
      </c>
      <c r="B1160" s="2">
        <f t="shared" ca="1" si="119"/>
        <v>0.66967919293169176</v>
      </c>
      <c r="C1160" s="4"/>
      <c r="D1160" s="5">
        <f ca="1">IF(E1160&lt;(Driehoek_C-Driehoek_A)/(Driehoek_B-Driehoek_A),Driehoek_A+SQRT(E1160*(Driehoek_B-Driehoek_A)*(Driehoek_C-Driehoek_A)),Driehoek_B-SQRT((1-E1160)*(Driehoek_B-Driehoek_A)*(Driehoek_B-Driehoek_C)))</f>
        <v>6.2655032041992396</v>
      </c>
      <c r="E1160" s="2">
        <f t="shared" ca="1" si="120"/>
        <v>0.78635792210729638</v>
      </c>
      <c r="F1160" s="2"/>
      <c r="G1160" s="15">
        <f ca="1">_xlfn.NORM.INV(H1160,Normaal_Mu,Normaal_Sigma)</f>
        <v>6.112519102588835</v>
      </c>
      <c r="H1160" s="2">
        <f t="shared" ca="1" si="121"/>
        <v>0.71098328288240842</v>
      </c>
      <c r="I1160" s="2"/>
      <c r="J1160" s="15">
        <f ca="1">-LN(K1160) /NegExp_Labda</f>
        <v>21.032942171554804</v>
      </c>
      <c r="K1160" s="2">
        <f t="shared" ca="1" si="122"/>
        <v>1.4897104194059985E-2</v>
      </c>
      <c r="L1160" s="2"/>
      <c r="M1160" s="17">
        <f t="shared" ca="1" si="116"/>
        <v>4</v>
      </c>
      <c r="N1160" s="2">
        <f t="shared" ca="1" si="118"/>
        <v>0.41866097524392121</v>
      </c>
      <c r="O1160" s="2"/>
      <c r="P1160" s="31">
        <f t="shared" ca="1" si="117"/>
        <v>8.8215512815319581</v>
      </c>
    </row>
    <row r="1161" spans="1:16" x14ac:dyDescent="0.25">
      <c r="A1161" s="32">
        <f ca="1">Uniform_A+B1161*(Uniform_B-Uniform_A)</f>
        <v>0.75237409155414436</v>
      </c>
      <c r="B1161" s="2">
        <f t="shared" ca="1" si="119"/>
        <v>7.5237409155414436E-2</v>
      </c>
      <c r="C1161" s="4"/>
      <c r="D1161" s="5">
        <f ca="1">IF(E1161&lt;(Driehoek_C-Driehoek_A)/(Driehoek_B-Driehoek_A),Driehoek_A+SQRT(E1161*(Driehoek_B-Driehoek_A)*(Driehoek_C-Driehoek_A)),Driehoek_B-SQRT((1-E1161)*(Driehoek_B-Driehoek_A)*(Driehoek_B-Driehoek_C)))</f>
        <v>4.9890827503850748</v>
      </c>
      <c r="E1161" s="2">
        <f t="shared" ca="1" si="120"/>
        <v>0.54035836619261268</v>
      </c>
      <c r="F1161" s="2"/>
      <c r="G1161" s="15">
        <f ca="1">_xlfn.NORM.INV(H1161,Normaal_Mu,Normaal_Sigma)</f>
        <v>2.1652429681729277</v>
      </c>
      <c r="H1161" s="2">
        <f t="shared" ca="1" si="121"/>
        <v>7.8186145264168894E-2</v>
      </c>
      <c r="I1161" s="2"/>
      <c r="J1161" s="15">
        <f ca="1">-LN(K1161) /NegExp_Labda</f>
        <v>0.93436328914079392</v>
      </c>
      <c r="K1161" s="2">
        <f t="shared" ca="1" si="122"/>
        <v>0.82954936627764253</v>
      </c>
      <c r="L1161" s="2"/>
      <c r="M1161" s="17">
        <f t="shared" ca="1" si="116"/>
        <v>2</v>
      </c>
      <c r="N1161" s="2">
        <f t="shared" ca="1" si="118"/>
        <v>9.1707744435606919E-2</v>
      </c>
      <c r="O1161" s="2"/>
      <c r="P1161" s="31">
        <f t="shared" ca="1" si="117"/>
        <v>2.1682126198505882</v>
      </c>
    </row>
    <row r="1162" spans="1:16" x14ac:dyDescent="0.25">
      <c r="A1162" s="32">
        <f ca="1">Uniform_A+B1162*(Uniform_B-Uniform_A)</f>
        <v>6.9924583741447774</v>
      </c>
      <c r="B1162" s="2">
        <f t="shared" ca="1" si="119"/>
        <v>0.69924583741447777</v>
      </c>
      <c r="C1162" s="4"/>
      <c r="D1162" s="5">
        <f ca="1">IF(E1162&lt;(Driehoek_C-Driehoek_A)/(Driehoek_B-Driehoek_A),Driehoek_A+SQRT(E1162*(Driehoek_B-Driehoek_A)*(Driehoek_C-Driehoek_A)),Driehoek_B-SQRT((1-E1162)*(Driehoek_B-Driehoek_A)*(Driehoek_B-Driehoek_C)))</f>
        <v>2.5780632307326781</v>
      </c>
      <c r="E1162" s="2">
        <f t="shared" ca="1" si="120"/>
        <v>2.3868364194650105E-2</v>
      </c>
      <c r="F1162" s="2"/>
      <c r="G1162" s="15">
        <f ca="1">_xlfn.NORM.INV(H1162,Normaal_Mu,Normaal_Sigma)</f>
        <v>5.9275789490640163</v>
      </c>
      <c r="H1162" s="2">
        <f t="shared" ca="1" si="121"/>
        <v>0.67860070745251744</v>
      </c>
      <c r="I1162" s="2"/>
      <c r="J1162" s="15">
        <f ca="1">-LN(K1162) /NegExp_Labda</f>
        <v>14.592968198225199</v>
      </c>
      <c r="K1162" s="2">
        <f t="shared" ca="1" si="122"/>
        <v>5.400959086134105E-2</v>
      </c>
      <c r="L1162" s="2"/>
      <c r="M1162" s="17">
        <f t="shared" ca="1" si="116"/>
        <v>4</v>
      </c>
      <c r="N1162" s="2">
        <f t="shared" ca="1" si="118"/>
        <v>0.33411405881681988</v>
      </c>
      <c r="O1162" s="2"/>
      <c r="P1162" s="31">
        <f t="shared" ca="1" si="117"/>
        <v>6.8182137504333342</v>
      </c>
    </row>
    <row r="1163" spans="1:16" x14ac:dyDescent="0.25">
      <c r="A1163" s="32">
        <f ca="1">Uniform_A+B1163*(Uniform_B-Uniform_A)</f>
        <v>0.22312350767263456</v>
      </c>
      <c r="B1163" s="2">
        <f t="shared" ca="1" si="119"/>
        <v>2.2312350767263456E-2</v>
      </c>
      <c r="C1163" s="4"/>
      <c r="D1163" s="5">
        <f ca="1">IF(E1163&lt;(Driehoek_C-Driehoek_A)/(Driehoek_B-Driehoek_A),Driehoek_A+SQRT(E1163*(Driehoek_B-Driehoek_A)*(Driehoek_C-Driehoek_A)),Driehoek_B-SQRT((1-E1163)*(Driehoek_B-Driehoek_A)*(Driehoek_B-Driehoek_C)))</f>
        <v>3.8141591937983237</v>
      </c>
      <c r="E1163" s="2">
        <f t="shared" ca="1" si="120"/>
        <v>0.23508382717449883</v>
      </c>
      <c r="F1163" s="2"/>
      <c r="G1163" s="15">
        <f ca="1">_xlfn.NORM.INV(H1163,Normaal_Mu,Normaal_Sigma)</f>
        <v>4.1209273911057513</v>
      </c>
      <c r="H1163" s="2">
        <f t="shared" ca="1" si="121"/>
        <v>0.33013649112031718</v>
      </c>
      <c r="I1163" s="2"/>
      <c r="J1163" s="15">
        <f ca="1">-LN(K1163) /NegExp_Labda</f>
        <v>0.38370999581383736</v>
      </c>
      <c r="K1163" s="2">
        <f t="shared" ca="1" si="122"/>
        <v>0.92612876478222739</v>
      </c>
      <c r="L1163" s="2"/>
      <c r="M1163" s="17">
        <f t="shared" ca="1" si="116"/>
        <v>5</v>
      </c>
      <c r="N1163" s="2">
        <f t="shared" ca="1" si="118"/>
        <v>0.50295425377037517</v>
      </c>
      <c r="O1163" s="2"/>
      <c r="P1163" s="31">
        <f t="shared" ca="1" si="117"/>
        <v>2.7083840176781093</v>
      </c>
    </row>
    <row r="1164" spans="1:16" x14ac:dyDescent="0.25">
      <c r="A1164" s="32">
        <f ca="1">Uniform_A+B1164*(Uniform_B-Uniform_A)</f>
        <v>7.655015493593015</v>
      </c>
      <c r="B1164" s="2">
        <f t="shared" ca="1" si="119"/>
        <v>0.76550154935930148</v>
      </c>
      <c r="C1164" s="4"/>
      <c r="D1164" s="5">
        <f ca="1">IF(E1164&lt;(Driehoek_C-Driehoek_A)/(Driehoek_B-Driehoek_A),Driehoek_A+SQRT(E1164*(Driehoek_B-Driehoek_A)*(Driehoek_C-Driehoek_A)),Driehoek_B-SQRT((1-E1164)*(Driehoek_B-Driehoek_A)*(Driehoek_B-Driehoek_C)))</f>
        <v>3.5505301656888326</v>
      </c>
      <c r="E1164" s="2">
        <f t="shared" ca="1" si="120"/>
        <v>0.17172455676507425</v>
      </c>
      <c r="F1164" s="2"/>
      <c r="G1164" s="15">
        <f ca="1">_xlfn.NORM.INV(H1164,Normaal_Mu,Normaal_Sigma)</f>
        <v>4.166669128048615</v>
      </c>
      <c r="H1164" s="2">
        <f t="shared" ca="1" si="121"/>
        <v>0.33846156966355501</v>
      </c>
      <c r="I1164" s="2"/>
      <c r="J1164" s="15">
        <f ca="1">-LN(K1164) /NegExp_Labda</f>
        <v>24.712002548837443</v>
      </c>
      <c r="K1164" s="2">
        <f t="shared" ca="1" si="122"/>
        <v>7.1374442865520527E-3</v>
      </c>
      <c r="L1164" s="2"/>
      <c r="M1164" s="17">
        <f t="shared" ca="1" si="116"/>
        <v>2</v>
      </c>
      <c r="N1164" s="2">
        <f t="shared" ca="1" si="118"/>
        <v>0.10150011252072644</v>
      </c>
      <c r="O1164" s="2"/>
      <c r="P1164" s="31">
        <f t="shared" ca="1" si="117"/>
        <v>8.4168434672335817</v>
      </c>
    </row>
    <row r="1165" spans="1:16" x14ac:dyDescent="0.25">
      <c r="A1165" s="32">
        <f ca="1">Uniform_A+B1165*(Uniform_B-Uniform_A)</f>
        <v>6.1055912565493999</v>
      </c>
      <c r="B1165" s="2">
        <f t="shared" ca="1" si="119"/>
        <v>0.61055912565493997</v>
      </c>
      <c r="C1165" s="4"/>
      <c r="D1165" s="5">
        <f ca="1">IF(E1165&lt;(Driehoek_C-Driehoek_A)/(Driehoek_B-Driehoek_A),Driehoek_A+SQRT(E1165*(Driehoek_B-Driehoek_A)*(Driehoek_C-Driehoek_A)),Driehoek_B-SQRT((1-E1165)*(Driehoek_B-Driehoek_A)*(Driehoek_B-Driehoek_C)))</f>
        <v>6.2800152815146841</v>
      </c>
      <c r="E1165" s="2">
        <f t="shared" ca="1" si="120"/>
        <v>0.78861951803446739</v>
      </c>
      <c r="F1165" s="2"/>
      <c r="G1165" s="15">
        <f ca="1">_xlfn.NORM.INV(H1165,Normaal_Mu,Normaal_Sigma)</f>
        <v>3.9986755154045985</v>
      </c>
      <c r="H1165" s="2">
        <f t="shared" ca="1" si="121"/>
        <v>0.30830442478869768</v>
      </c>
      <c r="I1165" s="2"/>
      <c r="J1165" s="15">
        <f ca="1">-LN(K1165) /NegExp_Labda</f>
        <v>2.9686108310150705</v>
      </c>
      <c r="K1165" s="2">
        <f t="shared" ca="1" si="122"/>
        <v>0.5522678216595257</v>
      </c>
      <c r="L1165" s="2"/>
      <c r="M1165" s="17">
        <f t="shared" ca="1" si="116"/>
        <v>5</v>
      </c>
      <c r="N1165" s="2">
        <f t="shared" ca="1" si="118"/>
        <v>0.49624693647093732</v>
      </c>
      <c r="O1165" s="2"/>
      <c r="P1165" s="31">
        <f t="shared" ca="1" si="117"/>
        <v>4.8705785768967509</v>
      </c>
    </row>
    <row r="1166" spans="1:16" x14ac:dyDescent="0.25">
      <c r="A1166" s="32">
        <f ca="1">Uniform_A+B1166*(Uniform_B-Uniform_A)</f>
        <v>4.6446204730202005</v>
      </c>
      <c r="B1166" s="2">
        <f t="shared" ca="1" si="119"/>
        <v>0.46446204730202001</v>
      </c>
      <c r="C1166" s="4"/>
      <c r="D1166" s="5">
        <f ca="1">IF(E1166&lt;(Driehoek_C-Driehoek_A)/(Driehoek_B-Driehoek_A),Driehoek_A+SQRT(E1166*(Driehoek_B-Driehoek_A)*(Driehoek_C-Driehoek_A)),Driehoek_B-SQRT((1-E1166)*(Driehoek_B-Driehoek_A)*(Driehoek_B-Driehoek_C)))</f>
        <v>5.1881471861640085</v>
      </c>
      <c r="E1166" s="2">
        <f t="shared" ca="1" si="120"/>
        <v>0.58485080359001806</v>
      </c>
      <c r="F1166" s="2"/>
      <c r="G1166" s="15">
        <f ca="1">_xlfn.NORM.INV(H1166,Normaal_Mu,Normaal_Sigma)</f>
        <v>6.9625776997054629</v>
      </c>
      <c r="H1166" s="2">
        <f t="shared" ca="1" si="121"/>
        <v>0.8367748401524725</v>
      </c>
      <c r="I1166" s="2"/>
      <c r="J1166" s="15">
        <f ca="1">-LN(K1166) /NegExp_Labda</f>
        <v>0.63466893935747537</v>
      </c>
      <c r="K1166" s="2">
        <f t="shared" ca="1" si="122"/>
        <v>0.88079198977889661</v>
      </c>
      <c r="L1166" s="2"/>
      <c r="M1166" s="17">
        <f t="shared" ca="1" si="116"/>
        <v>5</v>
      </c>
      <c r="N1166" s="2">
        <f t="shared" ca="1" si="118"/>
        <v>0.47557139934029491</v>
      </c>
      <c r="O1166" s="2"/>
      <c r="P1166" s="31">
        <f t="shared" ca="1" si="117"/>
        <v>4.4860028596494299</v>
      </c>
    </row>
    <row r="1167" spans="1:16" x14ac:dyDescent="0.25">
      <c r="A1167" s="32">
        <f ca="1">Uniform_A+B1167*(Uniform_B-Uniform_A)</f>
        <v>7.9781333419265312</v>
      </c>
      <c r="B1167" s="2">
        <f t="shared" ca="1" si="119"/>
        <v>0.7978133341926531</v>
      </c>
      <c r="C1167" s="4"/>
      <c r="D1167" s="5">
        <f ca="1">IF(E1167&lt;(Driehoek_C-Driehoek_A)/(Driehoek_B-Driehoek_A),Driehoek_A+SQRT(E1167*(Driehoek_B-Driehoek_A)*(Driehoek_C-Driehoek_A)),Driehoek_B-SQRT((1-E1167)*(Driehoek_B-Driehoek_A)*(Driehoek_B-Driehoek_C)))</f>
        <v>5.9928614106911144</v>
      </c>
      <c r="E1167" s="2">
        <f t="shared" ca="1" si="120"/>
        <v>0.74163192870541039</v>
      </c>
      <c r="F1167" s="2"/>
      <c r="G1167" s="15">
        <f ca="1">_xlfn.NORM.INV(H1167,Normaal_Mu,Normaal_Sigma)</f>
        <v>4.0872918810510814</v>
      </c>
      <c r="H1167" s="2">
        <f t="shared" ca="1" si="121"/>
        <v>0.32406769787561285</v>
      </c>
      <c r="I1167" s="2"/>
      <c r="J1167" s="15">
        <f ca="1">-LN(K1167) /NegExp_Labda</f>
        <v>0.37217878999429577</v>
      </c>
      <c r="K1167" s="2">
        <f t="shared" ca="1" si="122"/>
        <v>0.92826710588000405</v>
      </c>
      <c r="L1167" s="2"/>
      <c r="M1167" s="17">
        <f t="shared" ca="1" si="116"/>
        <v>3</v>
      </c>
      <c r="N1167" s="2">
        <f t="shared" ca="1" si="118"/>
        <v>0.23243777887691763</v>
      </c>
      <c r="O1167" s="2"/>
      <c r="P1167" s="31">
        <f t="shared" ca="1" si="117"/>
        <v>4.2860930847326051</v>
      </c>
    </row>
    <row r="1168" spans="1:16" x14ac:dyDescent="0.25">
      <c r="A1168" s="32">
        <f ca="1">Uniform_A+B1168*(Uniform_B-Uniform_A)</f>
        <v>4.5746905211763877</v>
      </c>
      <c r="B1168" s="2">
        <f t="shared" ca="1" si="119"/>
        <v>0.45746905211763877</v>
      </c>
      <c r="C1168" s="4"/>
      <c r="D1168" s="5">
        <f ca="1">IF(E1168&lt;(Driehoek_C-Driehoek_A)/(Driehoek_B-Driehoek_A),Driehoek_A+SQRT(E1168*(Driehoek_B-Driehoek_A)*(Driehoek_C-Driehoek_A)),Driehoek_B-SQRT((1-E1168)*(Driehoek_B-Driehoek_A)*(Driehoek_B-Driehoek_C)))</f>
        <v>6.503599926074898</v>
      </c>
      <c r="E1168" s="2">
        <f t="shared" ca="1" si="120"/>
        <v>0.82194247631162132</v>
      </c>
      <c r="F1168" s="2"/>
      <c r="G1168" s="15">
        <f ca="1">_xlfn.NORM.INV(H1168,Normaal_Mu,Normaal_Sigma)</f>
        <v>5.7283123840878165</v>
      </c>
      <c r="H1168" s="2">
        <f t="shared" ca="1" si="121"/>
        <v>0.64212931100858517</v>
      </c>
      <c r="I1168" s="2"/>
      <c r="J1168" s="15">
        <f ca="1">-LN(K1168) /NegExp_Labda</f>
        <v>1.2352440791084263</v>
      </c>
      <c r="K1168" s="2">
        <f t="shared" ca="1" si="122"/>
        <v>0.78110256243727783</v>
      </c>
      <c r="L1168" s="2"/>
      <c r="M1168" s="17">
        <f t="shared" ca="1" si="116"/>
        <v>3</v>
      </c>
      <c r="N1168" s="2">
        <f t="shared" ca="1" si="118"/>
        <v>0.19676392767561168</v>
      </c>
      <c r="O1168" s="2"/>
      <c r="P1168" s="31">
        <f t="shared" ca="1" si="117"/>
        <v>4.2083693820895061</v>
      </c>
    </row>
    <row r="1169" spans="1:16" x14ac:dyDescent="0.25">
      <c r="A1169" s="32">
        <f ca="1">Uniform_A+B1169*(Uniform_B-Uniform_A)</f>
        <v>2.9125982358238467</v>
      </c>
      <c r="B1169" s="2">
        <f t="shared" ca="1" si="119"/>
        <v>0.29125982358238467</v>
      </c>
      <c r="C1169" s="4"/>
      <c r="D1169" s="5">
        <f ca="1">IF(E1169&lt;(Driehoek_C-Driehoek_A)/(Driehoek_B-Driehoek_A),Driehoek_A+SQRT(E1169*(Driehoek_B-Driehoek_A)*(Driehoek_C-Driehoek_A)),Driehoek_B-SQRT((1-E1169)*(Driehoek_B-Driehoek_A)*(Driehoek_B-Driehoek_C)))</f>
        <v>3.0331943834802457</v>
      </c>
      <c r="E1169" s="2">
        <f t="shared" ca="1" si="120"/>
        <v>7.6249331003937493E-2</v>
      </c>
      <c r="F1169" s="2"/>
      <c r="G1169" s="15">
        <f ca="1">_xlfn.NORM.INV(H1169,Normaal_Mu,Normaal_Sigma)</f>
        <v>9.6592951856307607</v>
      </c>
      <c r="H1169" s="2">
        <f t="shared" ca="1" si="121"/>
        <v>0.99008760773318349</v>
      </c>
      <c r="I1169" s="2"/>
      <c r="J1169" s="15">
        <f ca="1">-LN(K1169) /NegExp_Labda</f>
        <v>10.203211519043052</v>
      </c>
      <c r="K1169" s="2">
        <f t="shared" ca="1" si="122"/>
        <v>0.12994521975840256</v>
      </c>
      <c r="L1169" s="2"/>
      <c r="M1169" s="17">
        <f t="shared" ca="1" si="116"/>
        <v>5</v>
      </c>
      <c r="N1169" s="2">
        <f t="shared" ca="1" si="118"/>
        <v>0.57257016897667989</v>
      </c>
      <c r="O1169" s="2"/>
      <c r="P1169" s="31">
        <f t="shared" ca="1" si="117"/>
        <v>6.1616598647955811</v>
      </c>
    </row>
    <row r="1170" spans="1:16" x14ac:dyDescent="0.25">
      <c r="A1170" s="32">
        <f ca="1">Uniform_A+B1170*(Uniform_B-Uniform_A)</f>
        <v>6.4999336821981482</v>
      </c>
      <c r="B1170" s="2">
        <f t="shared" ca="1" si="119"/>
        <v>0.64999336821981479</v>
      </c>
      <c r="C1170" s="4"/>
      <c r="D1170" s="5">
        <f ca="1">IF(E1170&lt;(Driehoek_C-Driehoek_A)/(Driehoek_B-Driehoek_A),Driehoek_A+SQRT(E1170*(Driehoek_B-Driehoek_A)*(Driehoek_C-Driehoek_A)),Driehoek_B-SQRT((1-E1170)*(Driehoek_B-Driehoek_A)*(Driehoek_B-Driehoek_C)))</f>
        <v>5.5275621642441921</v>
      </c>
      <c r="E1170" s="2">
        <f t="shared" ca="1" si="120"/>
        <v>0.65549072790890062</v>
      </c>
      <c r="F1170" s="2"/>
      <c r="G1170" s="15">
        <f ca="1">_xlfn.NORM.INV(H1170,Normaal_Mu,Normaal_Sigma)</f>
        <v>5.8498570211102496</v>
      </c>
      <c r="H1170" s="2">
        <f t="shared" ca="1" si="121"/>
        <v>0.66455560491257426</v>
      </c>
      <c r="I1170" s="2"/>
      <c r="J1170" s="15">
        <f ca="1">-LN(K1170) /NegExp_Labda</f>
        <v>0.23479933585174323</v>
      </c>
      <c r="K1170" s="2">
        <f t="shared" ca="1" si="122"/>
        <v>0.95412568858572899</v>
      </c>
      <c r="L1170" s="2"/>
      <c r="M1170" s="17">
        <f t="shared" ca="1" si="116"/>
        <v>1</v>
      </c>
      <c r="N1170" s="2">
        <f t="shared" ca="1" si="118"/>
        <v>3.9813519107994022E-2</v>
      </c>
      <c r="O1170" s="2"/>
      <c r="P1170" s="31">
        <f t="shared" ca="1" si="117"/>
        <v>3.8224304406808662</v>
      </c>
    </row>
    <row r="1171" spans="1:16" x14ac:dyDescent="0.25">
      <c r="A1171" s="32">
        <f ca="1">Uniform_A+B1171*(Uniform_B-Uniform_A)</f>
        <v>4.0345696246673999</v>
      </c>
      <c r="B1171" s="2">
        <f t="shared" ca="1" si="119"/>
        <v>0.40345696246674001</v>
      </c>
      <c r="C1171" s="4"/>
      <c r="D1171" s="5">
        <f ca="1">IF(E1171&lt;(Driehoek_C-Driehoek_A)/(Driehoek_B-Driehoek_A),Driehoek_A+SQRT(E1171*(Driehoek_B-Driehoek_A)*(Driehoek_C-Driehoek_A)),Driehoek_B-SQRT((1-E1171)*(Driehoek_B-Driehoek_A)*(Driehoek_B-Driehoek_C)))</f>
        <v>3.9561549432530185</v>
      </c>
      <c r="E1171" s="2">
        <f t="shared" ca="1" si="120"/>
        <v>0.27332444014380153</v>
      </c>
      <c r="F1171" s="2"/>
      <c r="G1171" s="15">
        <f ca="1">_xlfn.NORM.INV(H1171,Normaal_Mu,Normaal_Sigma)</f>
        <v>5.1423206883718899</v>
      </c>
      <c r="H1171" s="2">
        <f t="shared" ca="1" si="121"/>
        <v>0.52836492893707454</v>
      </c>
      <c r="I1171" s="2"/>
      <c r="J1171" s="15">
        <f ca="1">-LN(K1171) /NegExp_Labda</f>
        <v>0.4526629023805348</v>
      </c>
      <c r="K1171" s="2">
        <f t="shared" ca="1" si="122"/>
        <v>0.91344457295705839</v>
      </c>
      <c r="L1171" s="2"/>
      <c r="M1171" s="17">
        <f t="shared" ca="1" si="116"/>
        <v>4</v>
      </c>
      <c r="N1171" s="2">
        <f t="shared" ca="1" si="118"/>
        <v>0.43106798507809974</v>
      </c>
      <c r="O1171" s="2"/>
      <c r="P1171" s="31">
        <f t="shared" ca="1" si="117"/>
        <v>3.5171416317345687</v>
      </c>
    </row>
    <row r="1172" spans="1:16" x14ac:dyDescent="0.25">
      <c r="A1172" s="32">
        <f ca="1">Uniform_A+B1172*(Uniform_B-Uniform_A)</f>
        <v>1.1729366559500531</v>
      </c>
      <c r="B1172" s="2">
        <f t="shared" ca="1" si="119"/>
        <v>0.11729366559500531</v>
      </c>
      <c r="C1172" s="4"/>
      <c r="D1172" s="5">
        <f ca="1">IF(E1172&lt;(Driehoek_C-Driehoek_A)/(Driehoek_B-Driehoek_A),Driehoek_A+SQRT(E1172*(Driehoek_B-Driehoek_A)*(Driehoek_C-Driehoek_A)),Driehoek_B-SQRT((1-E1172)*(Driehoek_B-Driehoek_A)*(Driehoek_B-Driehoek_C)))</f>
        <v>6.0297540172272299</v>
      </c>
      <c r="E1172" s="2">
        <f t="shared" ca="1" si="120"/>
        <v>0.7479325371949207</v>
      </c>
      <c r="F1172" s="2"/>
      <c r="G1172" s="15">
        <f ca="1">_xlfn.NORM.INV(H1172,Normaal_Mu,Normaal_Sigma)</f>
        <v>5.9289763435095768</v>
      </c>
      <c r="H1172" s="2">
        <f t="shared" ca="1" si="121"/>
        <v>0.67885098400539556</v>
      </c>
      <c r="I1172" s="2"/>
      <c r="J1172" s="15">
        <f ca="1">-LN(K1172) /NegExp_Labda</f>
        <v>3.3577014560755685</v>
      </c>
      <c r="K1172" s="2">
        <f t="shared" ca="1" si="122"/>
        <v>0.51092100426148013</v>
      </c>
      <c r="L1172" s="2"/>
      <c r="M1172" s="17">
        <f t="shared" ca="1" si="116"/>
        <v>6</v>
      </c>
      <c r="N1172" s="2">
        <f t="shared" ca="1" si="118"/>
        <v>0.6420186082571756</v>
      </c>
      <c r="O1172" s="2"/>
      <c r="P1172" s="31">
        <f t="shared" ca="1" si="117"/>
        <v>4.497873694552486</v>
      </c>
    </row>
    <row r="1173" spans="1:16" x14ac:dyDescent="0.25">
      <c r="A1173" s="32">
        <f ca="1">Uniform_A+B1173*(Uniform_B-Uniform_A)</f>
        <v>3.4598256838467991</v>
      </c>
      <c r="B1173" s="2">
        <f t="shared" ca="1" si="119"/>
        <v>0.34598256838467989</v>
      </c>
      <c r="C1173" s="4"/>
      <c r="D1173" s="5">
        <f ca="1">IF(E1173&lt;(Driehoek_C-Driehoek_A)/(Driehoek_B-Driehoek_A),Driehoek_A+SQRT(E1173*(Driehoek_B-Driehoek_A)*(Driehoek_C-Driehoek_A)),Driehoek_B-SQRT((1-E1173)*(Driehoek_B-Driehoek_A)*(Driehoek_B-Driehoek_C)))</f>
        <v>5.0252331432798343</v>
      </c>
      <c r="E1173" s="2">
        <f t="shared" ca="1" si="120"/>
        <v>0.54860652670625409</v>
      </c>
      <c r="F1173" s="2"/>
      <c r="G1173" s="15">
        <f ca="1">_xlfn.NORM.INV(H1173,Normaal_Mu,Normaal_Sigma)</f>
        <v>5.4659479756553422</v>
      </c>
      <c r="H1173" s="2">
        <f t="shared" ca="1" si="121"/>
        <v>0.59210919762925707</v>
      </c>
      <c r="I1173" s="2"/>
      <c r="J1173" s="15">
        <f ca="1">-LN(K1173) /NegExp_Labda</f>
        <v>2.54345088142151</v>
      </c>
      <c r="K1173" s="2">
        <f t="shared" ca="1" si="122"/>
        <v>0.60128263750411048</v>
      </c>
      <c r="L1173" s="2"/>
      <c r="M1173" s="17">
        <f t="shared" ca="1" si="116"/>
        <v>5</v>
      </c>
      <c r="N1173" s="2">
        <f t="shared" ca="1" si="118"/>
        <v>0.59218494970128521</v>
      </c>
      <c r="O1173" s="2"/>
      <c r="P1173" s="31">
        <f t="shared" ca="1" si="117"/>
        <v>4.2988915368406975</v>
      </c>
    </row>
    <row r="1174" spans="1:16" x14ac:dyDescent="0.25">
      <c r="A1174" s="32">
        <f ca="1">Uniform_A+B1174*(Uniform_B-Uniform_A)</f>
        <v>4.862159902636698</v>
      </c>
      <c r="B1174" s="2">
        <f t="shared" ca="1" si="119"/>
        <v>0.4862159902636698</v>
      </c>
      <c r="C1174" s="4"/>
      <c r="D1174" s="5">
        <f ca="1">IF(E1174&lt;(Driehoek_C-Driehoek_A)/(Driehoek_B-Driehoek_A),Driehoek_A+SQRT(E1174*(Driehoek_B-Driehoek_A)*(Driehoek_C-Driehoek_A)),Driehoek_B-SQRT((1-E1174)*(Driehoek_B-Driehoek_A)*(Driehoek_B-Driehoek_C)))</f>
        <v>2.1964083961190148</v>
      </c>
      <c r="E1174" s="2">
        <f t="shared" ca="1" si="120"/>
        <v>2.7554470047174151E-3</v>
      </c>
      <c r="F1174" s="2"/>
      <c r="G1174" s="15">
        <f ca="1">_xlfn.NORM.INV(H1174,Normaal_Mu,Normaal_Sigma)</f>
        <v>3.3649591823330685</v>
      </c>
      <c r="H1174" s="2">
        <f t="shared" ca="1" si="121"/>
        <v>0.20681554551330494</v>
      </c>
      <c r="I1174" s="2"/>
      <c r="J1174" s="15">
        <f ca="1">-LN(K1174) /NegExp_Labda</f>
        <v>6.431063598413858</v>
      </c>
      <c r="K1174" s="2">
        <f t="shared" ca="1" si="122"/>
        <v>0.2763152873752307</v>
      </c>
      <c r="L1174" s="2"/>
      <c r="M1174" s="17">
        <f t="shared" ca="1" si="116"/>
        <v>5</v>
      </c>
      <c r="N1174" s="2">
        <f t="shared" ca="1" si="118"/>
        <v>0.46294106875767138</v>
      </c>
      <c r="O1174" s="2"/>
      <c r="P1174" s="31">
        <f t="shared" ca="1" si="117"/>
        <v>4.3709182159005282</v>
      </c>
    </row>
    <row r="1175" spans="1:16" x14ac:dyDescent="0.25">
      <c r="A1175" s="32">
        <f ca="1">Uniform_A+B1175*(Uniform_B-Uniform_A)</f>
        <v>7.604552487271806</v>
      </c>
      <c r="B1175" s="2">
        <f t="shared" ca="1" si="119"/>
        <v>0.76045524872718062</v>
      </c>
      <c r="C1175" s="4"/>
      <c r="D1175" s="5">
        <f ca="1">IF(E1175&lt;(Driehoek_C-Driehoek_A)/(Driehoek_B-Driehoek_A),Driehoek_A+SQRT(E1175*(Driehoek_B-Driehoek_A)*(Driehoek_C-Driehoek_A)),Driehoek_B-SQRT((1-E1175)*(Driehoek_B-Driehoek_A)*(Driehoek_B-Driehoek_C)))</f>
        <v>4.260071085365281</v>
      </c>
      <c r="E1175" s="2">
        <f t="shared" ca="1" si="120"/>
        <v>0.35808782526313521</v>
      </c>
      <c r="F1175" s="2"/>
      <c r="G1175" s="15">
        <f ca="1">_xlfn.NORM.INV(H1175,Normaal_Mu,Normaal_Sigma)</f>
        <v>4.2496990578732792</v>
      </c>
      <c r="H1175" s="2">
        <f t="shared" ca="1" si="121"/>
        <v>0.35377428147469947</v>
      </c>
      <c r="I1175" s="2"/>
      <c r="J1175" s="15">
        <f ca="1">-LN(K1175) /NegExp_Labda</f>
        <v>0.58600000902521632</v>
      </c>
      <c r="K1175" s="2">
        <f t="shared" ca="1" si="122"/>
        <v>0.88940729230987781</v>
      </c>
      <c r="L1175" s="2"/>
      <c r="M1175" s="17">
        <f t="shared" ca="1" si="116"/>
        <v>9</v>
      </c>
      <c r="N1175" s="2">
        <f t="shared" ca="1" si="118"/>
        <v>0.95932457671986837</v>
      </c>
      <c r="O1175" s="2"/>
      <c r="P1175" s="31">
        <f t="shared" ca="1" si="117"/>
        <v>5.140064527907116</v>
      </c>
    </row>
    <row r="1176" spans="1:16" x14ac:dyDescent="0.25">
      <c r="A1176" s="32">
        <f ca="1">Uniform_A+B1176*(Uniform_B-Uniform_A)</f>
        <v>0.16569978028231236</v>
      </c>
      <c r="B1176" s="2">
        <f t="shared" ca="1" si="119"/>
        <v>1.6569978028231236E-2</v>
      </c>
      <c r="C1176" s="4"/>
      <c r="D1176" s="5">
        <f ca="1">IF(E1176&lt;(Driehoek_C-Driehoek_A)/(Driehoek_B-Driehoek_A),Driehoek_A+SQRT(E1176*(Driehoek_B-Driehoek_A)*(Driehoek_C-Driehoek_A)),Driehoek_B-SQRT((1-E1176)*(Driehoek_B-Driehoek_A)*(Driehoek_B-Driehoek_C)))</f>
        <v>3.0827624132546694</v>
      </c>
      <c r="E1176" s="2">
        <f t="shared" ca="1" si="120"/>
        <v>8.3741031682648237E-2</v>
      </c>
      <c r="F1176" s="2"/>
      <c r="G1176" s="15">
        <f ca="1">_xlfn.NORM.INV(H1176,Normaal_Mu,Normaal_Sigma)</f>
        <v>4.0870735657408153</v>
      </c>
      <c r="H1176" s="2">
        <f t="shared" ca="1" si="121"/>
        <v>0.32402845773341671</v>
      </c>
      <c r="I1176" s="2"/>
      <c r="J1176" s="15">
        <f ca="1">-LN(K1176) /NegExp_Labda</f>
        <v>1.7204991896443038</v>
      </c>
      <c r="K1176" s="2">
        <f t="shared" ca="1" si="122"/>
        <v>0.70885815358667148</v>
      </c>
      <c r="L1176" s="2"/>
      <c r="M1176" s="17">
        <f t="shared" ca="1" si="116"/>
        <v>9</v>
      </c>
      <c r="N1176" s="2">
        <f t="shared" ca="1" si="118"/>
        <v>0.95223946278296567</v>
      </c>
      <c r="O1176" s="2"/>
      <c r="P1176" s="31">
        <f t="shared" ca="1" si="117"/>
        <v>3.6112069897844199</v>
      </c>
    </row>
    <row r="1177" spans="1:16" x14ac:dyDescent="0.25">
      <c r="A1177" s="32">
        <f ca="1">Uniform_A+B1177*(Uniform_B-Uniform_A)</f>
        <v>0.68520953132543139</v>
      </c>
      <c r="B1177" s="2">
        <f t="shared" ca="1" si="119"/>
        <v>6.8520953132543139E-2</v>
      </c>
      <c r="C1177" s="4"/>
      <c r="D1177" s="5">
        <f ca="1">IF(E1177&lt;(Driehoek_C-Driehoek_A)/(Driehoek_B-Driehoek_A),Driehoek_A+SQRT(E1177*(Driehoek_B-Driehoek_A)*(Driehoek_C-Driehoek_A)),Driehoek_B-SQRT((1-E1177)*(Driehoek_B-Driehoek_A)*(Driehoek_B-Driehoek_C)))</f>
        <v>5.131822283089762</v>
      </c>
      <c r="E1177" s="2">
        <f t="shared" ca="1" si="120"/>
        <v>0.5724914614399742</v>
      </c>
      <c r="F1177" s="2"/>
      <c r="G1177" s="15">
        <f ca="1">_xlfn.NORM.INV(H1177,Normaal_Mu,Normaal_Sigma)</f>
        <v>4.4392662139602868</v>
      </c>
      <c r="H1177" s="2">
        <f t="shared" ca="1" si="121"/>
        <v>0.38959801720538856</v>
      </c>
      <c r="I1177" s="2"/>
      <c r="J1177" s="15">
        <f ca="1">-LN(K1177) /NegExp_Labda</f>
        <v>7.514042718438283</v>
      </c>
      <c r="K1177" s="2">
        <f t="shared" ca="1" si="122"/>
        <v>0.22250436853850641</v>
      </c>
      <c r="L1177" s="2"/>
      <c r="M1177" s="17">
        <f t="shared" ca="1" si="116"/>
        <v>3</v>
      </c>
      <c r="N1177" s="2">
        <f t="shared" ca="1" si="118"/>
        <v>0.15283123165879742</v>
      </c>
      <c r="O1177" s="2"/>
      <c r="P1177" s="31">
        <f t="shared" ca="1" si="117"/>
        <v>4.154068149362752</v>
      </c>
    </row>
    <row r="1178" spans="1:16" x14ac:dyDescent="0.25">
      <c r="A1178" s="32">
        <f ca="1">Uniform_A+B1178*(Uniform_B-Uniform_A)</f>
        <v>2.1805867926724734</v>
      </c>
      <c r="B1178" s="2">
        <f t="shared" ca="1" si="119"/>
        <v>0.21805867926724731</v>
      </c>
      <c r="C1178" s="4"/>
      <c r="D1178" s="5">
        <f ca="1">IF(E1178&lt;(Driehoek_C-Driehoek_A)/(Driehoek_B-Driehoek_A),Driehoek_A+SQRT(E1178*(Driehoek_B-Driehoek_A)*(Driehoek_C-Driehoek_A)),Driehoek_B-SQRT((1-E1178)*(Driehoek_B-Driehoek_A)*(Driehoek_B-Driehoek_C)))</f>
        <v>2.5232275293809474</v>
      </c>
      <c r="E1178" s="2">
        <f t="shared" ca="1" si="120"/>
        <v>1.9554789107292136E-2</v>
      </c>
      <c r="F1178" s="2"/>
      <c r="G1178" s="15">
        <f ca="1">_xlfn.NORM.INV(H1178,Normaal_Mu,Normaal_Sigma)</f>
        <v>4.6450259244908167</v>
      </c>
      <c r="H1178" s="2">
        <f t="shared" ca="1" si="121"/>
        <v>0.42956292298594023</v>
      </c>
      <c r="I1178" s="2"/>
      <c r="J1178" s="15">
        <f ca="1">-LN(K1178) /NegExp_Labda</f>
        <v>7.9107578695387888</v>
      </c>
      <c r="K1178" s="2">
        <f t="shared" ca="1" si="122"/>
        <v>0.20553240397339601</v>
      </c>
      <c r="L1178" s="2"/>
      <c r="M1178" s="17">
        <f t="shared" ca="1" si="116"/>
        <v>4</v>
      </c>
      <c r="N1178" s="2">
        <f t="shared" ca="1" si="118"/>
        <v>0.40271824628977404</v>
      </c>
      <c r="O1178" s="2"/>
      <c r="P1178" s="31">
        <f t="shared" ca="1" si="117"/>
        <v>4.2519196232166054</v>
      </c>
    </row>
    <row r="1179" spans="1:16" x14ac:dyDescent="0.25">
      <c r="A1179" s="32">
        <f ca="1">Uniform_A+B1179*(Uniform_B-Uniform_A)</f>
        <v>9.7832485678102525</v>
      </c>
      <c r="B1179" s="2">
        <f t="shared" ca="1" si="119"/>
        <v>0.97832485678102521</v>
      </c>
      <c r="C1179" s="4"/>
      <c r="D1179" s="5">
        <f ca="1">IF(E1179&lt;(Driehoek_C-Driehoek_A)/(Driehoek_B-Driehoek_A),Driehoek_A+SQRT(E1179*(Driehoek_B-Driehoek_A)*(Driehoek_C-Driehoek_A)),Driehoek_B-SQRT((1-E1179)*(Driehoek_B-Driehoek_A)*(Driehoek_B-Driehoek_C)))</f>
        <v>6.6387127734367208</v>
      </c>
      <c r="E1179" s="2">
        <f t="shared" ca="1" si="120"/>
        <v>0.84069493239054571</v>
      </c>
      <c r="F1179" s="2"/>
      <c r="G1179" s="15">
        <f ca="1">_xlfn.NORM.INV(H1179,Normaal_Mu,Normaal_Sigma)</f>
        <v>6.4338513130754809</v>
      </c>
      <c r="H1179" s="2">
        <f t="shared" ca="1" si="121"/>
        <v>0.76329001494488702</v>
      </c>
      <c r="I1179" s="2"/>
      <c r="J1179" s="15">
        <f ca="1">-LN(K1179) /NegExp_Labda</f>
        <v>7.3756675301633505</v>
      </c>
      <c r="K1179" s="2">
        <f t="shared" ca="1" si="122"/>
        <v>0.22874818574378464</v>
      </c>
      <c r="L1179" s="2"/>
      <c r="M1179" s="17">
        <f t="shared" ca="1" si="116"/>
        <v>6</v>
      </c>
      <c r="N1179" s="2">
        <f t="shared" ca="1" si="118"/>
        <v>0.72193091985015811</v>
      </c>
      <c r="O1179" s="2"/>
      <c r="P1179" s="31">
        <f t="shared" ca="1" si="117"/>
        <v>7.246296036897161</v>
      </c>
    </row>
    <row r="1180" spans="1:16" x14ac:dyDescent="0.25">
      <c r="A1180" s="32">
        <f ca="1">Uniform_A+B1180*(Uniform_B-Uniform_A)</f>
        <v>8.3478370456078501</v>
      </c>
      <c r="B1180" s="2">
        <f t="shared" ca="1" si="119"/>
        <v>0.83478370456078499</v>
      </c>
      <c r="C1180" s="4"/>
      <c r="D1180" s="5">
        <f ca="1">IF(E1180&lt;(Driehoek_C-Driehoek_A)/(Driehoek_B-Driehoek_A),Driehoek_A+SQRT(E1180*(Driehoek_B-Driehoek_A)*(Driehoek_C-Driehoek_A)),Driehoek_B-SQRT((1-E1180)*(Driehoek_B-Driehoek_A)*(Driehoek_B-Driehoek_C)))</f>
        <v>5.7827016627366312</v>
      </c>
      <c r="E1180" s="2">
        <f t="shared" ca="1" si="120"/>
        <v>0.70425689740121045</v>
      </c>
      <c r="F1180" s="2"/>
      <c r="G1180" s="15">
        <f ca="1">_xlfn.NORM.INV(H1180,Normaal_Mu,Normaal_Sigma)</f>
        <v>6.7442720257027364</v>
      </c>
      <c r="H1180" s="2">
        <f t="shared" ca="1" si="121"/>
        <v>0.80843290909392351</v>
      </c>
      <c r="I1180" s="2"/>
      <c r="J1180" s="15">
        <f ca="1">-LN(K1180) /NegExp_Labda</f>
        <v>3.2729252100558812E-2</v>
      </c>
      <c r="K1180" s="2">
        <f t="shared" ca="1" si="122"/>
        <v>0.99347552698887609</v>
      </c>
      <c r="L1180" s="2"/>
      <c r="M1180" s="17">
        <f t="shared" ca="1" si="116"/>
        <v>2</v>
      </c>
      <c r="N1180" s="2">
        <f t="shared" ca="1" si="118"/>
        <v>0.10019816310015495</v>
      </c>
      <c r="O1180" s="2"/>
      <c r="P1180" s="31">
        <f t="shared" ca="1" si="117"/>
        <v>4.5815079972295552</v>
      </c>
    </row>
    <row r="1181" spans="1:16" x14ac:dyDescent="0.25">
      <c r="A1181" s="32">
        <f ca="1">Uniform_A+B1181*(Uniform_B-Uniform_A)</f>
        <v>5.8598401724113449</v>
      </c>
      <c r="B1181" s="2">
        <f t="shared" ca="1" si="119"/>
        <v>0.58598401724113447</v>
      </c>
      <c r="C1181" s="4"/>
      <c r="D1181" s="5">
        <f ca="1">IF(E1181&lt;(Driehoek_C-Driehoek_A)/(Driehoek_B-Driehoek_A),Driehoek_A+SQRT(E1181*(Driehoek_B-Driehoek_A)*(Driehoek_C-Driehoek_A)),Driehoek_B-SQRT((1-E1181)*(Driehoek_B-Driehoek_A)*(Driehoek_B-Driehoek_C)))</f>
        <v>8.1287565722077719</v>
      </c>
      <c r="E1181" s="2">
        <f t="shared" ca="1" si="120"/>
        <v>0.97831242541510999</v>
      </c>
      <c r="F1181" s="2"/>
      <c r="G1181" s="15">
        <f ca="1">_xlfn.NORM.INV(H1181,Normaal_Mu,Normaal_Sigma)</f>
        <v>4.101725050218425</v>
      </c>
      <c r="H1181" s="2">
        <f t="shared" ca="1" si="121"/>
        <v>0.32666624416295409</v>
      </c>
      <c r="I1181" s="2"/>
      <c r="J1181" s="15">
        <f ca="1">-LN(K1181) /NegExp_Labda</f>
        <v>0.20001542618815712</v>
      </c>
      <c r="K1181" s="2">
        <f t="shared" ca="1" si="122"/>
        <v>0.96078647489316238</v>
      </c>
      <c r="L1181" s="2"/>
      <c r="M1181" s="17">
        <f t="shared" ca="1" si="116"/>
        <v>9</v>
      </c>
      <c r="N1181" s="2">
        <f t="shared" ca="1" si="118"/>
        <v>0.9389671383417465</v>
      </c>
      <c r="O1181" s="2"/>
      <c r="P1181" s="31">
        <f t="shared" ca="1" si="117"/>
        <v>5.45806744420514</v>
      </c>
    </row>
    <row r="1182" spans="1:16" x14ac:dyDescent="0.25">
      <c r="A1182" s="32">
        <f ca="1">Uniform_A+B1182*(Uniform_B-Uniform_A)</f>
        <v>4.9331676079562534</v>
      </c>
      <c r="B1182" s="2">
        <f t="shared" ca="1" si="119"/>
        <v>0.49331676079562536</v>
      </c>
      <c r="C1182" s="4"/>
      <c r="D1182" s="5">
        <f ca="1">IF(E1182&lt;(Driehoek_C-Driehoek_A)/(Driehoek_B-Driehoek_A),Driehoek_A+SQRT(E1182*(Driehoek_B-Driehoek_A)*(Driehoek_C-Driehoek_A)),Driehoek_B-SQRT((1-E1182)*(Driehoek_B-Driehoek_A)*(Driehoek_B-Driehoek_C)))</f>
        <v>6.5829282001701372</v>
      </c>
      <c r="E1182" s="2">
        <f t="shared" ca="1" si="120"/>
        <v>0.83307896898477796</v>
      </c>
      <c r="F1182" s="2"/>
      <c r="G1182" s="15">
        <f ca="1">_xlfn.NORM.INV(H1182,Normaal_Mu,Normaal_Sigma)</f>
        <v>3.5164586862029075</v>
      </c>
      <c r="H1182" s="2">
        <f t="shared" ca="1" si="121"/>
        <v>0.22911315090508122</v>
      </c>
      <c r="I1182" s="2"/>
      <c r="J1182" s="15">
        <f ca="1">-LN(K1182) /NegExp_Labda</f>
        <v>2.1228465308325886</v>
      </c>
      <c r="K1182" s="2">
        <f t="shared" ca="1" si="122"/>
        <v>0.65405142038975106</v>
      </c>
      <c r="L1182" s="2"/>
      <c r="M1182" s="17">
        <f t="shared" ca="1" si="116"/>
        <v>3</v>
      </c>
      <c r="N1182" s="2">
        <f t="shared" ca="1" si="118"/>
        <v>0.26130094589839648</v>
      </c>
      <c r="O1182" s="2"/>
      <c r="P1182" s="31">
        <f t="shared" ca="1" si="117"/>
        <v>4.0310802050323771</v>
      </c>
    </row>
    <row r="1183" spans="1:16" x14ac:dyDescent="0.25">
      <c r="A1183" s="32">
        <f ca="1">Uniform_A+B1183*(Uniform_B-Uniform_A)</f>
        <v>8.8843561205983281</v>
      </c>
      <c r="B1183" s="2">
        <f t="shared" ca="1" si="119"/>
        <v>0.88843561205983279</v>
      </c>
      <c r="C1183" s="4"/>
      <c r="D1183" s="5">
        <f ca="1">IF(E1183&lt;(Driehoek_C-Driehoek_A)/(Driehoek_B-Driehoek_A),Driehoek_A+SQRT(E1183*(Driehoek_B-Driehoek_A)*(Driehoek_C-Driehoek_A)),Driehoek_B-SQRT((1-E1183)*(Driehoek_B-Driehoek_A)*(Driehoek_B-Driehoek_C)))</f>
        <v>2.5204399189763045</v>
      </c>
      <c r="E1183" s="2">
        <f t="shared" ca="1" si="120"/>
        <v>1.9346979233147321E-2</v>
      </c>
      <c r="F1183" s="2"/>
      <c r="G1183" s="15">
        <f ca="1">_xlfn.NORM.INV(H1183,Normaal_Mu,Normaal_Sigma)</f>
        <v>7.1967907577088948</v>
      </c>
      <c r="H1183" s="2">
        <f t="shared" ca="1" si="121"/>
        <v>0.86398406030209918</v>
      </c>
      <c r="I1183" s="2"/>
      <c r="J1183" s="15">
        <f ca="1">-LN(K1183) /NegExp_Labda</f>
        <v>6.2349818110195798</v>
      </c>
      <c r="K1183" s="2">
        <f t="shared" ca="1" si="122"/>
        <v>0.28736664719195804</v>
      </c>
      <c r="L1183" s="2"/>
      <c r="M1183" s="17">
        <f t="shared" ca="1" si="116"/>
        <v>5</v>
      </c>
      <c r="N1183" s="2">
        <f t="shared" ca="1" si="118"/>
        <v>0.5746356735411855</v>
      </c>
      <c r="O1183" s="2"/>
      <c r="P1183" s="31">
        <f t="shared" ca="1" si="117"/>
        <v>5.9673137216606218</v>
      </c>
    </row>
    <row r="1184" spans="1:16" x14ac:dyDescent="0.25">
      <c r="A1184" s="32">
        <f ca="1">Uniform_A+B1184*(Uniform_B-Uniform_A)</f>
        <v>8.1824791889390394</v>
      </c>
      <c r="B1184" s="2">
        <f t="shared" ca="1" si="119"/>
        <v>0.81824791889390391</v>
      </c>
      <c r="C1184" s="4"/>
      <c r="D1184" s="5">
        <f ca="1">IF(E1184&lt;(Driehoek_C-Driehoek_A)/(Driehoek_B-Driehoek_A),Driehoek_A+SQRT(E1184*(Driehoek_B-Driehoek_A)*(Driehoek_C-Driehoek_A)),Driehoek_B-SQRT((1-E1184)*(Driehoek_B-Driehoek_A)*(Driehoek_B-Driehoek_C)))</f>
        <v>7.4169433625665953</v>
      </c>
      <c r="E1184" s="2">
        <f t="shared" ca="1" si="120"/>
        <v>0.92839804807651549</v>
      </c>
      <c r="F1184" s="2"/>
      <c r="G1184" s="15">
        <f ca="1">_xlfn.NORM.INV(H1184,Normaal_Mu,Normaal_Sigma)</f>
        <v>4.8176089651828979</v>
      </c>
      <c r="H1184" s="2">
        <f t="shared" ca="1" si="121"/>
        <v>0.46366861835144368</v>
      </c>
      <c r="I1184" s="2"/>
      <c r="J1184" s="15">
        <f ca="1">-LN(K1184) /NegExp_Labda</f>
        <v>3.8182936691306888</v>
      </c>
      <c r="K1184" s="2">
        <f t="shared" ca="1" si="122"/>
        <v>0.46595848638937454</v>
      </c>
      <c r="L1184" s="2"/>
      <c r="M1184" s="17">
        <f t="shared" ca="1" si="116"/>
        <v>7</v>
      </c>
      <c r="N1184" s="2">
        <f t="shared" ca="1" si="118"/>
        <v>0.77105742043083403</v>
      </c>
      <c r="O1184" s="2"/>
      <c r="P1184" s="31">
        <f t="shared" ca="1" si="117"/>
        <v>6.2470650371638445</v>
      </c>
    </row>
    <row r="1185" spans="1:16" x14ac:dyDescent="0.25">
      <c r="A1185" s="32">
        <f ca="1">Uniform_A+B1185*(Uniform_B-Uniform_A)</f>
        <v>9.6703973577943465</v>
      </c>
      <c r="B1185" s="2">
        <f t="shared" ca="1" si="119"/>
        <v>0.96703973577943458</v>
      </c>
      <c r="C1185" s="4"/>
      <c r="D1185" s="5">
        <f ca="1">IF(E1185&lt;(Driehoek_C-Driehoek_A)/(Driehoek_B-Driehoek_A),Driehoek_A+SQRT(E1185*(Driehoek_B-Driehoek_A)*(Driehoek_C-Driehoek_A)),Driehoek_B-SQRT((1-E1185)*(Driehoek_B-Driehoek_A)*(Driehoek_B-Driehoek_C)))</f>
        <v>4.3172798780662625</v>
      </c>
      <c r="E1185" s="2">
        <f t="shared" ca="1" si="120"/>
        <v>0.37348949313248236</v>
      </c>
      <c r="F1185" s="2"/>
      <c r="G1185" s="15">
        <f ca="1">_xlfn.NORM.INV(H1185,Normaal_Mu,Normaal_Sigma)</f>
        <v>3.2082269394587053</v>
      </c>
      <c r="H1185" s="2">
        <f t="shared" ca="1" si="121"/>
        <v>0.18515668442382571</v>
      </c>
      <c r="I1185" s="2"/>
      <c r="J1185" s="15">
        <f ca="1">-LN(K1185) /NegExp_Labda</f>
        <v>0.1001875480166151</v>
      </c>
      <c r="K1185" s="2">
        <f t="shared" ca="1" si="122"/>
        <v>0.98016190713288842</v>
      </c>
      <c r="L1185" s="2"/>
      <c r="M1185" s="17">
        <f t="shared" ca="1" si="116"/>
        <v>8</v>
      </c>
      <c r="N1185" s="2">
        <f t="shared" ca="1" si="118"/>
        <v>0.93094182839454853</v>
      </c>
      <c r="O1185" s="2"/>
      <c r="P1185" s="31">
        <f t="shared" ca="1" si="117"/>
        <v>5.059218344667185</v>
      </c>
    </row>
    <row r="1186" spans="1:16" x14ac:dyDescent="0.25">
      <c r="A1186" s="32">
        <f ca="1">Uniform_A+B1186*(Uniform_B-Uniform_A)</f>
        <v>3.8748774231207026</v>
      </c>
      <c r="B1186" s="2">
        <f t="shared" ca="1" si="119"/>
        <v>0.38748774231207028</v>
      </c>
      <c r="C1186" s="4"/>
      <c r="D1186" s="5">
        <f ca="1">IF(E1186&lt;(Driehoek_C-Driehoek_A)/(Driehoek_B-Driehoek_A),Driehoek_A+SQRT(E1186*(Driehoek_B-Driehoek_A)*(Driehoek_C-Driehoek_A)),Driehoek_B-SQRT((1-E1186)*(Driehoek_B-Driehoek_A)*(Driehoek_B-Driehoek_C)))</f>
        <v>4.2305009198462411</v>
      </c>
      <c r="E1186" s="2">
        <f t="shared" ca="1" si="120"/>
        <v>0.35005367212607008</v>
      </c>
      <c r="F1186" s="2"/>
      <c r="G1186" s="15">
        <f ca="1">_xlfn.NORM.INV(H1186,Normaal_Mu,Normaal_Sigma)</f>
        <v>5.1324302654885354</v>
      </c>
      <c r="H1186" s="2">
        <f t="shared" ca="1" si="121"/>
        <v>0.52639672548624405</v>
      </c>
      <c r="I1186" s="2"/>
      <c r="J1186" s="15">
        <f ca="1">-LN(K1186) /NegExp_Labda</f>
        <v>4.8237383355279118</v>
      </c>
      <c r="K1186" s="2">
        <f t="shared" ca="1" si="122"/>
        <v>0.38107934646283226</v>
      </c>
      <c r="L1186" s="2"/>
      <c r="M1186" s="17">
        <f t="shared" ca="1" si="116"/>
        <v>8</v>
      </c>
      <c r="N1186" s="2">
        <f t="shared" ca="1" si="118"/>
        <v>0.89299309741827748</v>
      </c>
      <c r="O1186" s="2"/>
      <c r="P1186" s="31">
        <f t="shared" ca="1" si="117"/>
        <v>5.2123093887966778</v>
      </c>
    </row>
    <row r="1187" spans="1:16" x14ac:dyDescent="0.25">
      <c r="A1187" s="32">
        <f ca="1">Uniform_A+B1187*(Uniform_B-Uniform_A)</f>
        <v>8.4383459274168118</v>
      </c>
      <c r="B1187" s="2">
        <f t="shared" ca="1" si="119"/>
        <v>0.84383459274168127</v>
      </c>
      <c r="C1187" s="4"/>
      <c r="D1187" s="5">
        <f ca="1">IF(E1187&lt;(Driehoek_C-Driehoek_A)/(Driehoek_B-Driehoek_A),Driehoek_A+SQRT(E1187*(Driehoek_B-Driehoek_A)*(Driehoek_C-Driehoek_A)),Driehoek_B-SQRT((1-E1187)*(Driehoek_B-Driehoek_A)*(Driehoek_B-Driehoek_C)))</f>
        <v>7.5195777474886301</v>
      </c>
      <c r="E1187" s="2">
        <f t="shared" ca="1" si="120"/>
        <v>0.9373814272648332</v>
      </c>
      <c r="F1187" s="2"/>
      <c r="G1187" s="15">
        <f ca="1">_xlfn.NORM.INV(H1187,Normaal_Mu,Normaal_Sigma)</f>
        <v>8.4833783540719647</v>
      </c>
      <c r="H1187" s="2">
        <f t="shared" ca="1" si="121"/>
        <v>0.95921857632663976</v>
      </c>
      <c r="I1187" s="2"/>
      <c r="J1187" s="15">
        <f ca="1">-LN(K1187) /NegExp_Labda</f>
        <v>5.9596458812628317</v>
      </c>
      <c r="K1187" s="2">
        <f t="shared" ca="1" si="122"/>
        <v>0.30363493337800784</v>
      </c>
      <c r="L1187" s="2"/>
      <c r="M1187" s="17">
        <f t="shared" ca="1" si="116"/>
        <v>9</v>
      </c>
      <c r="N1187" s="2">
        <f t="shared" ca="1" si="118"/>
        <v>0.96140127883435722</v>
      </c>
      <c r="O1187" s="2"/>
      <c r="P1187" s="31">
        <f t="shared" ca="1" si="117"/>
        <v>7.8801895820480468</v>
      </c>
    </row>
    <row r="1188" spans="1:16" x14ac:dyDescent="0.25">
      <c r="A1188" s="32">
        <f ca="1">Uniform_A+B1188*(Uniform_B-Uniform_A)</f>
        <v>4.882284599463568</v>
      </c>
      <c r="B1188" s="2">
        <f t="shared" ca="1" si="119"/>
        <v>0.48822845994635677</v>
      </c>
      <c r="C1188" s="4"/>
      <c r="D1188" s="5">
        <f ca="1">IF(E1188&lt;(Driehoek_C-Driehoek_A)/(Driehoek_B-Driehoek_A),Driehoek_A+SQRT(E1188*(Driehoek_B-Driehoek_A)*(Driehoek_C-Driehoek_A)),Driehoek_B-SQRT((1-E1188)*(Driehoek_B-Driehoek_A)*(Driehoek_B-Driehoek_C)))</f>
        <v>4.8961861433876264</v>
      </c>
      <c r="E1188" s="2">
        <f t="shared" ca="1" si="120"/>
        <v>0.51882033800789362</v>
      </c>
      <c r="F1188" s="2"/>
      <c r="G1188" s="15">
        <f ca="1">_xlfn.NORM.INV(H1188,Normaal_Mu,Normaal_Sigma)</f>
        <v>4.7200885102341665</v>
      </c>
      <c r="H1188" s="2">
        <f t="shared" ca="1" si="121"/>
        <v>0.44434747830929255</v>
      </c>
      <c r="I1188" s="2"/>
      <c r="J1188" s="15">
        <f ca="1">-LN(K1188) /NegExp_Labda</f>
        <v>5.6986730353279977</v>
      </c>
      <c r="K1188" s="2">
        <f t="shared" ca="1" si="122"/>
        <v>0.31990391078894931</v>
      </c>
      <c r="L1188" s="2"/>
      <c r="M1188" s="17">
        <f t="shared" ca="1" si="116"/>
        <v>5</v>
      </c>
      <c r="N1188" s="2">
        <f t="shared" ca="1" si="118"/>
        <v>0.59049799276371084</v>
      </c>
      <c r="O1188" s="2"/>
      <c r="P1188" s="31">
        <f t="shared" ca="1" si="117"/>
        <v>5.0394464576826721</v>
      </c>
    </row>
    <row r="1189" spans="1:16" x14ac:dyDescent="0.25">
      <c r="A1189" s="32">
        <f ca="1">Uniform_A+B1189*(Uniform_B-Uniform_A)</f>
        <v>4.7663894585085984</v>
      </c>
      <c r="B1189" s="2">
        <f t="shared" ca="1" si="119"/>
        <v>0.47663894585085986</v>
      </c>
      <c r="C1189" s="4"/>
      <c r="D1189" s="5">
        <f ca="1">IF(E1189&lt;(Driehoek_C-Driehoek_A)/(Driehoek_B-Driehoek_A),Driehoek_A+SQRT(E1189*(Driehoek_B-Driehoek_A)*(Driehoek_C-Driehoek_A)),Driehoek_B-SQRT((1-E1189)*(Driehoek_B-Driehoek_A)*(Driehoek_B-Driehoek_C)))</f>
        <v>3.8919620473400593</v>
      </c>
      <c r="E1189" s="2">
        <f t="shared" ca="1" si="120"/>
        <v>0.25568002775537058</v>
      </c>
      <c r="F1189" s="2"/>
      <c r="G1189" s="15">
        <f ca="1">_xlfn.NORM.INV(H1189,Normaal_Mu,Normaal_Sigma)</f>
        <v>4.9987441901047882</v>
      </c>
      <c r="H1189" s="2">
        <f t="shared" ca="1" si="121"/>
        <v>0.49974950218478709</v>
      </c>
      <c r="I1189" s="2"/>
      <c r="J1189" s="15">
        <f ca="1">-LN(K1189) /NegExp_Labda</f>
        <v>6.5814589014299951</v>
      </c>
      <c r="K1189" s="2">
        <f t="shared" ca="1" si="122"/>
        <v>0.26812773730581285</v>
      </c>
      <c r="L1189" s="2"/>
      <c r="M1189" s="17">
        <f t="shared" ca="1" si="116"/>
        <v>7</v>
      </c>
      <c r="N1189" s="2">
        <f t="shared" ca="1" si="118"/>
        <v>0.82596821068346726</v>
      </c>
      <c r="O1189" s="2"/>
      <c r="P1189" s="31">
        <f t="shared" ca="1" si="117"/>
        <v>5.4477109194766884</v>
      </c>
    </row>
    <row r="1190" spans="1:16" x14ac:dyDescent="0.25">
      <c r="A1190" s="32">
        <f ca="1">Uniform_A+B1190*(Uniform_B-Uniform_A)</f>
        <v>2.3134246343313269</v>
      </c>
      <c r="B1190" s="2">
        <f t="shared" ca="1" si="119"/>
        <v>0.23134246343313269</v>
      </c>
      <c r="C1190" s="4"/>
      <c r="D1190" s="5">
        <f ca="1">IF(E1190&lt;(Driehoek_C-Driehoek_A)/(Driehoek_B-Driehoek_A),Driehoek_A+SQRT(E1190*(Driehoek_B-Driehoek_A)*(Driehoek_C-Driehoek_A)),Driehoek_B-SQRT((1-E1190)*(Driehoek_B-Driehoek_A)*(Driehoek_B-Driehoek_C)))</f>
        <v>6.5469065737878429</v>
      </c>
      <c r="E1190" s="2">
        <f t="shared" ca="1" si="120"/>
        <v>0.82806664692213428</v>
      </c>
      <c r="F1190" s="2"/>
      <c r="G1190" s="15">
        <f ca="1">_xlfn.NORM.INV(H1190,Normaal_Mu,Normaal_Sigma)</f>
        <v>4.4927792231745016</v>
      </c>
      <c r="H1190" s="2">
        <f t="shared" ca="1" si="121"/>
        <v>0.39989828509260628</v>
      </c>
      <c r="I1190" s="2"/>
      <c r="J1190" s="15">
        <f ca="1">-LN(K1190) /NegExp_Labda</f>
        <v>6.0216080155548779</v>
      </c>
      <c r="K1190" s="2">
        <f t="shared" ca="1" si="122"/>
        <v>0.29989537861145543</v>
      </c>
      <c r="L1190" s="2"/>
      <c r="M1190" s="17">
        <f t="shared" ca="1" si="116"/>
        <v>2</v>
      </c>
      <c r="N1190" s="2">
        <f t="shared" ca="1" si="118"/>
        <v>6.1159874097197586E-2</v>
      </c>
      <c r="O1190" s="2"/>
      <c r="P1190" s="31">
        <f t="shared" ca="1" si="117"/>
        <v>4.2749436893697101</v>
      </c>
    </row>
    <row r="1191" spans="1:16" x14ac:dyDescent="0.25">
      <c r="A1191" s="32">
        <f ca="1">Uniform_A+B1191*(Uniform_B-Uniform_A)</f>
        <v>2.848224684004832</v>
      </c>
      <c r="B1191" s="2">
        <f t="shared" ca="1" si="119"/>
        <v>0.2848224684004832</v>
      </c>
      <c r="C1191" s="4"/>
      <c r="D1191" s="5">
        <f ca="1">IF(E1191&lt;(Driehoek_C-Driehoek_A)/(Driehoek_B-Driehoek_A),Driehoek_A+SQRT(E1191*(Driehoek_B-Driehoek_A)*(Driehoek_C-Driehoek_A)),Driehoek_B-SQRT((1-E1191)*(Driehoek_B-Driehoek_A)*(Driehoek_B-Driehoek_C)))</f>
        <v>5.0840614310856722</v>
      </c>
      <c r="E1191" s="2">
        <f t="shared" ca="1" si="120"/>
        <v>0.56186928927112012</v>
      </c>
      <c r="F1191" s="2"/>
      <c r="G1191" s="15">
        <f ca="1">_xlfn.NORM.INV(H1191,Normaal_Mu,Normaal_Sigma)</f>
        <v>5.320660824576791</v>
      </c>
      <c r="H1191" s="2">
        <f t="shared" ca="1" si="121"/>
        <v>0.56368959839583754</v>
      </c>
      <c r="I1191" s="2"/>
      <c r="J1191" s="15">
        <f ca="1">-LN(K1191) /NegExp_Labda</f>
        <v>4.3806859984590139</v>
      </c>
      <c r="K1191" s="2">
        <f t="shared" ca="1" si="122"/>
        <v>0.41638823376386302</v>
      </c>
      <c r="L1191" s="2"/>
      <c r="M1191" s="17">
        <f t="shared" ca="1" si="116"/>
        <v>8</v>
      </c>
      <c r="N1191" s="2">
        <f t="shared" ca="1" si="118"/>
        <v>0.86769604145703905</v>
      </c>
      <c r="O1191" s="2"/>
      <c r="P1191" s="31">
        <f t="shared" ca="1" si="117"/>
        <v>5.1267265876252619</v>
      </c>
    </row>
    <row r="1192" spans="1:16" x14ac:dyDescent="0.25">
      <c r="A1192" s="32">
        <f ca="1">Uniform_A+B1192*(Uniform_B-Uniform_A)</f>
        <v>3.7805901001187623</v>
      </c>
      <c r="B1192" s="2">
        <f t="shared" ca="1" si="119"/>
        <v>0.37805901001187625</v>
      </c>
      <c r="C1192" s="4"/>
      <c r="D1192" s="5">
        <f ca="1">IF(E1192&lt;(Driehoek_C-Driehoek_A)/(Driehoek_B-Driehoek_A),Driehoek_A+SQRT(E1192*(Driehoek_B-Driehoek_A)*(Driehoek_C-Driehoek_A)),Driehoek_B-SQRT((1-E1192)*(Driehoek_B-Driehoek_A)*(Driehoek_B-Driehoek_C)))</f>
        <v>5.2407966289985426</v>
      </c>
      <c r="E1192" s="2">
        <f t="shared" ca="1" si="120"/>
        <v>0.5962397147271794</v>
      </c>
      <c r="F1192" s="2"/>
      <c r="G1192" s="15">
        <f ca="1">_xlfn.NORM.INV(H1192,Normaal_Mu,Normaal_Sigma)</f>
        <v>1.9401416425196469</v>
      </c>
      <c r="H1192" s="2">
        <f t="shared" ca="1" si="121"/>
        <v>6.3017129975535879E-2</v>
      </c>
      <c r="I1192" s="2"/>
      <c r="J1192" s="15">
        <f ca="1">-LN(K1192) /NegExp_Labda</f>
        <v>4.263014057066659</v>
      </c>
      <c r="K1192" s="2">
        <f t="shared" ca="1" si="122"/>
        <v>0.42630389801875546</v>
      </c>
      <c r="L1192" s="2"/>
      <c r="M1192" s="17">
        <f t="shared" ca="1" si="116"/>
        <v>5</v>
      </c>
      <c r="N1192" s="2">
        <f t="shared" ca="1" si="118"/>
        <v>0.61343157475434862</v>
      </c>
      <c r="O1192" s="2"/>
      <c r="P1192" s="31">
        <f t="shared" ca="1" si="117"/>
        <v>4.0449084857407218</v>
      </c>
    </row>
    <row r="1193" spans="1:16" x14ac:dyDescent="0.25">
      <c r="A1193" s="32">
        <f ca="1">Uniform_A+B1193*(Uniform_B-Uniform_A)</f>
        <v>5.4019294660414374</v>
      </c>
      <c r="B1193" s="2">
        <f t="shared" ca="1" si="119"/>
        <v>0.54019294660414374</v>
      </c>
      <c r="C1193" s="4"/>
      <c r="D1193" s="5">
        <f ca="1">IF(E1193&lt;(Driehoek_C-Driehoek_A)/(Driehoek_B-Driehoek_A),Driehoek_A+SQRT(E1193*(Driehoek_B-Driehoek_A)*(Driehoek_C-Driehoek_A)),Driehoek_B-SQRT((1-E1193)*(Driehoek_B-Driehoek_A)*(Driehoek_B-Driehoek_C)))</f>
        <v>4.4231200089963494</v>
      </c>
      <c r="E1193" s="2">
        <f t="shared" ca="1" si="120"/>
        <v>0.40149055851286919</v>
      </c>
      <c r="F1193" s="2"/>
      <c r="G1193" s="15">
        <f ca="1">_xlfn.NORM.INV(H1193,Normaal_Mu,Normaal_Sigma)</f>
        <v>4.0382748885472015</v>
      </c>
      <c r="H1193" s="2">
        <f t="shared" ca="1" si="121"/>
        <v>0.31530709341118457</v>
      </c>
      <c r="I1193" s="2"/>
      <c r="J1193" s="15">
        <f ca="1">-LN(K1193) /NegExp_Labda</f>
        <v>2.9590779348865923</v>
      </c>
      <c r="K1193" s="2">
        <f t="shared" ca="1" si="122"/>
        <v>0.55332176841255221</v>
      </c>
      <c r="L1193" s="2"/>
      <c r="M1193" s="17">
        <f t="shared" ca="1" si="116"/>
        <v>9</v>
      </c>
      <c r="N1193" s="2">
        <f t="shared" ca="1" si="118"/>
        <v>0.94487382546479048</v>
      </c>
      <c r="O1193" s="2"/>
      <c r="P1193" s="31">
        <f t="shared" ca="1" si="117"/>
        <v>5.1644804596943157</v>
      </c>
    </row>
    <row r="1194" spans="1:16" x14ac:dyDescent="0.25">
      <c r="A1194" s="32">
        <f ca="1">Uniform_A+B1194*(Uniform_B-Uniform_A)</f>
        <v>2.7582737521248624</v>
      </c>
      <c r="B1194" s="2">
        <f t="shared" ca="1" si="119"/>
        <v>0.27582737521248624</v>
      </c>
      <c r="C1194" s="4"/>
      <c r="D1194" s="5">
        <f ca="1">IF(E1194&lt;(Driehoek_C-Driehoek_A)/(Driehoek_B-Driehoek_A),Driehoek_A+SQRT(E1194*(Driehoek_B-Driehoek_A)*(Driehoek_C-Driehoek_A)),Driehoek_B-SQRT((1-E1194)*(Driehoek_B-Driehoek_A)*(Driehoek_B-Driehoek_C)))</f>
        <v>4.2972654477500489</v>
      </c>
      <c r="E1194" s="2">
        <f t="shared" ca="1" si="120"/>
        <v>0.3681225066021272</v>
      </c>
      <c r="F1194" s="2"/>
      <c r="G1194" s="15">
        <f ca="1">_xlfn.NORM.INV(H1194,Normaal_Mu,Normaal_Sigma)</f>
        <v>4.2703223460118336</v>
      </c>
      <c r="H1194" s="2">
        <f t="shared" ca="1" si="121"/>
        <v>0.35761586005831625</v>
      </c>
      <c r="I1194" s="2"/>
      <c r="J1194" s="15">
        <f ca="1">-LN(K1194) /NegExp_Labda</f>
        <v>13.443296866082543</v>
      </c>
      <c r="K1194" s="2">
        <f t="shared" ca="1" si="122"/>
        <v>6.797200340497378E-2</v>
      </c>
      <c r="L1194" s="2"/>
      <c r="M1194" s="17">
        <f t="shared" ca="1" si="116"/>
        <v>7</v>
      </c>
      <c r="N1194" s="2">
        <f t="shared" ca="1" si="118"/>
        <v>0.76947926870081651</v>
      </c>
      <c r="O1194" s="2"/>
      <c r="P1194" s="31">
        <f t="shared" ca="1" si="117"/>
        <v>6.3538316823938574</v>
      </c>
    </row>
    <row r="1195" spans="1:16" x14ac:dyDescent="0.25">
      <c r="A1195" s="32">
        <f ca="1">Uniform_A+B1195*(Uniform_B-Uniform_A)</f>
        <v>9.2280000582025181</v>
      </c>
      <c r="B1195" s="2">
        <f t="shared" ca="1" si="119"/>
        <v>0.92280000582025179</v>
      </c>
      <c r="C1195" s="4"/>
      <c r="D1195" s="5">
        <f ca="1">IF(E1195&lt;(Driehoek_C-Driehoek_A)/(Driehoek_B-Driehoek_A),Driehoek_A+SQRT(E1195*(Driehoek_B-Driehoek_A)*(Driehoek_C-Driehoek_A)),Driehoek_B-SQRT((1-E1195)*(Driehoek_B-Driehoek_A)*(Driehoek_B-Driehoek_C)))</f>
        <v>5.8987167545268999</v>
      </c>
      <c r="E1195" s="2">
        <f t="shared" ca="1" si="120"/>
        <v>0.72520120660993803</v>
      </c>
      <c r="F1195" s="2"/>
      <c r="G1195" s="15">
        <f ca="1">_xlfn.NORM.INV(H1195,Normaal_Mu,Normaal_Sigma)</f>
        <v>9.0041185028886819</v>
      </c>
      <c r="H1195" s="2">
        <f t="shared" ca="1" si="121"/>
        <v>0.97736082031366089</v>
      </c>
      <c r="I1195" s="2"/>
      <c r="J1195" s="15">
        <f ca="1">-LN(K1195) /NegExp_Labda</f>
        <v>3.7284040154447942</v>
      </c>
      <c r="K1195" s="2">
        <f t="shared" ca="1" si="122"/>
        <v>0.47441120935509185</v>
      </c>
      <c r="L1195" s="2"/>
      <c r="M1195" s="17">
        <f t="shared" ca="1" si="116"/>
        <v>9</v>
      </c>
      <c r="N1195" s="2">
        <f t="shared" ca="1" si="118"/>
        <v>0.96743822933444135</v>
      </c>
      <c r="O1195" s="2"/>
      <c r="P1195" s="31">
        <f t="shared" ca="1" si="117"/>
        <v>7.3718478662125788</v>
      </c>
    </row>
    <row r="1196" spans="1:16" x14ac:dyDescent="0.25">
      <c r="A1196" s="32">
        <f ca="1">Uniform_A+B1196*(Uniform_B-Uniform_A)</f>
        <v>5.485425413427766</v>
      </c>
      <c r="B1196" s="2">
        <f t="shared" ca="1" si="119"/>
        <v>0.54854254134277658</v>
      </c>
      <c r="C1196" s="4"/>
      <c r="D1196" s="5">
        <f ca="1">IF(E1196&lt;(Driehoek_C-Driehoek_A)/(Driehoek_B-Driehoek_A),Driehoek_A+SQRT(E1196*(Driehoek_B-Driehoek_A)*(Driehoek_C-Driehoek_A)),Driehoek_B-SQRT((1-E1196)*(Driehoek_B-Driehoek_A)*(Driehoek_B-Driehoek_C)))</f>
        <v>7.7926364395325542</v>
      </c>
      <c r="E1196" s="2">
        <f t="shared" ca="1" si="120"/>
        <v>0.95835066379586775</v>
      </c>
      <c r="F1196" s="2"/>
      <c r="G1196" s="15">
        <f ca="1">_xlfn.NORM.INV(H1196,Normaal_Mu,Normaal_Sigma)</f>
        <v>2.5434756711188493</v>
      </c>
      <c r="H1196" s="2">
        <f t="shared" ca="1" si="121"/>
        <v>0.10967428463792839</v>
      </c>
      <c r="I1196" s="2"/>
      <c r="J1196" s="15">
        <f ca="1">-LN(K1196) /NegExp_Labda</f>
        <v>0.13487536981914</v>
      </c>
      <c r="K1196" s="2">
        <f t="shared" ca="1" si="122"/>
        <v>0.97338550386423217</v>
      </c>
      <c r="L1196" s="2"/>
      <c r="M1196" s="17">
        <f t="shared" ca="1" si="116"/>
        <v>4</v>
      </c>
      <c r="N1196" s="2">
        <f t="shared" ca="1" si="118"/>
        <v>0.42763198860904927</v>
      </c>
      <c r="O1196" s="2"/>
      <c r="P1196" s="31">
        <f t="shared" ca="1" si="117"/>
        <v>3.991282578779662</v>
      </c>
    </row>
    <row r="1197" spans="1:16" x14ac:dyDescent="0.25">
      <c r="A1197" s="32">
        <f ca="1">Uniform_A+B1197*(Uniform_B-Uniform_A)</f>
        <v>2.2616910515804856</v>
      </c>
      <c r="B1197" s="2">
        <f t="shared" ca="1" si="119"/>
        <v>0.22616910515804856</v>
      </c>
      <c r="C1197" s="4"/>
      <c r="D1197" s="5">
        <f ca="1">IF(E1197&lt;(Driehoek_C-Driehoek_A)/(Driehoek_B-Driehoek_A),Driehoek_A+SQRT(E1197*(Driehoek_B-Driehoek_A)*(Driehoek_C-Driehoek_A)),Driehoek_B-SQRT((1-E1197)*(Driehoek_B-Driehoek_A)*(Driehoek_B-Driehoek_C)))</f>
        <v>5.6975996461207359</v>
      </c>
      <c r="E1197" s="2">
        <f t="shared" ca="1" si="120"/>
        <v>0.68840434007708884</v>
      </c>
      <c r="F1197" s="2"/>
      <c r="G1197" s="15">
        <f ca="1">_xlfn.NORM.INV(H1197,Normaal_Mu,Normaal_Sigma)</f>
        <v>3.6404616983304896</v>
      </c>
      <c r="H1197" s="2">
        <f t="shared" ca="1" si="121"/>
        <v>0.24832532139805319</v>
      </c>
      <c r="I1197" s="2"/>
      <c r="J1197" s="15">
        <f ca="1">-LN(K1197) /NegExp_Labda</f>
        <v>0.68636006491041357</v>
      </c>
      <c r="K1197" s="2">
        <f t="shared" ca="1" si="122"/>
        <v>0.87173307116668886</v>
      </c>
      <c r="L1197" s="2"/>
      <c r="M1197" s="17">
        <f t="shared" ref="M1197:M1260" ca="1" si="123">VLOOKUP(N1197,$S$5:$T$105,2,TRUE)</f>
        <v>7</v>
      </c>
      <c r="N1197" s="2">
        <f t="shared" ca="1" si="118"/>
        <v>0.84724694007355306</v>
      </c>
      <c r="O1197" s="2"/>
      <c r="P1197" s="31">
        <f t="shared" ref="P1197:P1260" ca="1" si="124">SUM(A1197,D1197,G1197,J1197,M1197)/5</f>
        <v>3.8572224921884248</v>
      </c>
    </row>
    <row r="1198" spans="1:16" x14ac:dyDescent="0.25">
      <c r="A1198" s="32">
        <f ca="1">Uniform_A+B1198*(Uniform_B-Uniform_A)</f>
        <v>1.0725247629884982</v>
      </c>
      <c r="B1198" s="2">
        <f t="shared" ca="1" si="119"/>
        <v>0.10725247629884982</v>
      </c>
      <c r="C1198" s="4"/>
      <c r="D1198" s="5">
        <f ca="1">IF(E1198&lt;(Driehoek_C-Driehoek_A)/(Driehoek_B-Driehoek_A),Driehoek_A+SQRT(E1198*(Driehoek_B-Driehoek_A)*(Driehoek_C-Driehoek_A)),Driehoek_B-SQRT((1-E1198)*(Driehoek_B-Driehoek_A)*(Driehoek_B-Driehoek_C)))</f>
        <v>4.2837446753113557</v>
      </c>
      <c r="E1198" s="2">
        <f t="shared" ca="1" si="120"/>
        <v>0.36448387749560007</v>
      </c>
      <c r="F1198" s="2"/>
      <c r="G1198" s="15">
        <f ca="1">_xlfn.NORM.INV(H1198,Normaal_Mu,Normaal_Sigma)</f>
        <v>3.6989653942122591</v>
      </c>
      <c r="H1198" s="2">
        <f t="shared" ca="1" si="121"/>
        <v>0.25767906436301591</v>
      </c>
      <c r="I1198" s="2"/>
      <c r="J1198" s="15">
        <f ca="1">-LN(K1198) /NegExp_Labda</f>
        <v>8.9961758319013541</v>
      </c>
      <c r="K1198" s="2">
        <f t="shared" ca="1" si="122"/>
        <v>0.16542536272841435</v>
      </c>
      <c r="L1198" s="2"/>
      <c r="M1198" s="17">
        <f t="shared" ca="1" si="123"/>
        <v>4</v>
      </c>
      <c r="N1198" s="2">
        <f t="shared" ca="1" si="118"/>
        <v>0.40154426826722278</v>
      </c>
      <c r="O1198" s="2"/>
      <c r="P1198" s="31">
        <f t="shared" ca="1" si="124"/>
        <v>4.4102821328826938</v>
      </c>
    </row>
    <row r="1199" spans="1:16" x14ac:dyDescent="0.25">
      <c r="A1199" s="32">
        <f ca="1">Uniform_A+B1199*(Uniform_B-Uniform_A)</f>
        <v>5.2923325311195688</v>
      </c>
      <c r="B1199" s="2">
        <f t="shared" ca="1" si="119"/>
        <v>0.5292332531119569</v>
      </c>
      <c r="C1199" s="4"/>
      <c r="D1199" s="5">
        <f ca="1">IF(E1199&lt;(Driehoek_C-Driehoek_A)/(Driehoek_B-Driehoek_A),Driehoek_A+SQRT(E1199*(Driehoek_B-Driehoek_A)*(Driehoek_C-Driehoek_A)),Driehoek_B-SQRT((1-E1199)*(Driehoek_B-Driehoek_A)*(Driehoek_B-Driehoek_C)))</f>
        <v>8.2159030261200616</v>
      </c>
      <c r="E1199" s="2">
        <f t="shared" ca="1" si="120"/>
        <v>0.98243405530149497</v>
      </c>
      <c r="F1199" s="2"/>
      <c r="G1199" s="15">
        <f ca="1">_xlfn.NORM.INV(H1199,Normaal_Mu,Normaal_Sigma)</f>
        <v>5.5914008004136493</v>
      </c>
      <c r="H1199" s="2">
        <f t="shared" ca="1" si="121"/>
        <v>0.61627055423669552</v>
      </c>
      <c r="I1199" s="2"/>
      <c r="J1199" s="15">
        <f ca="1">-LN(K1199) /NegExp_Labda</f>
        <v>4.0047982800419213</v>
      </c>
      <c r="K1199" s="2">
        <f t="shared" ca="1" si="122"/>
        <v>0.44889796971332674</v>
      </c>
      <c r="L1199" s="2"/>
      <c r="M1199" s="17">
        <f t="shared" ca="1" si="123"/>
        <v>9</v>
      </c>
      <c r="N1199" s="2">
        <f t="shared" ca="1" si="118"/>
        <v>0.95407667602111068</v>
      </c>
      <c r="O1199" s="2"/>
      <c r="P1199" s="31">
        <f t="shared" ca="1" si="124"/>
        <v>6.4208869275390397</v>
      </c>
    </row>
    <row r="1200" spans="1:16" x14ac:dyDescent="0.25">
      <c r="A1200" s="32">
        <f ca="1">Uniform_A+B1200*(Uniform_B-Uniform_A)</f>
        <v>2.5904231036914771</v>
      </c>
      <c r="B1200" s="2">
        <f t="shared" ca="1" si="119"/>
        <v>0.25904231036914771</v>
      </c>
      <c r="C1200" s="4"/>
      <c r="D1200" s="5">
        <f ca="1">IF(E1200&lt;(Driehoek_C-Driehoek_A)/(Driehoek_B-Driehoek_A),Driehoek_A+SQRT(E1200*(Driehoek_B-Driehoek_A)*(Driehoek_C-Driehoek_A)),Driehoek_B-SQRT((1-E1200)*(Driehoek_B-Driehoek_A)*(Driehoek_B-Driehoek_C)))</f>
        <v>6.2842293852890272</v>
      </c>
      <c r="E1200" s="2">
        <f t="shared" ca="1" si="120"/>
        <v>0.7892739990934966</v>
      </c>
      <c r="F1200" s="2"/>
      <c r="G1200" s="15">
        <f ca="1">_xlfn.NORM.INV(H1200,Normaal_Mu,Normaal_Sigma)</f>
        <v>7.1620557370423423</v>
      </c>
      <c r="H1200" s="2">
        <f t="shared" ca="1" si="121"/>
        <v>0.86015764141275819</v>
      </c>
      <c r="I1200" s="2"/>
      <c r="J1200" s="15">
        <f ca="1">-LN(K1200) /NegExp_Labda</f>
        <v>4.9351711288282356</v>
      </c>
      <c r="K1200" s="2">
        <f t="shared" ca="1" si="122"/>
        <v>0.37268033937533263</v>
      </c>
      <c r="L1200" s="2"/>
      <c r="M1200" s="17">
        <f t="shared" ca="1" si="123"/>
        <v>5</v>
      </c>
      <c r="N1200" s="2">
        <f t="shared" ca="1" si="118"/>
        <v>0.52198940707033825</v>
      </c>
      <c r="O1200" s="2"/>
      <c r="P1200" s="31">
        <f t="shared" ca="1" si="124"/>
        <v>5.1943758709702168</v>
      </c>
    </row>
    <row r="1201" spans="1:16" x14ac:dyDescent="0.25">
      <c r="A1201" s="32">
        <f ca="1">Uniform_A+B1201*(Uniform_B-Uniform_A)</f>
        <v>1.6845937058011284</v>
      </c>
      <c r="B1201" s="2">
        <f t="shared" ca="1" si="119"/>
        <v>0.16845937058011284</v>
      </c>
      <c r="C1201" s="4"/>
      <c r="D1201" s="5">
        <f ca="1">IF(E1201&lt;(Driehoek_C-Driehoek_A)/(Driehoek_B-Driehoek_A),Driehoek_A+SQRT(E1201*(Driehoek_B-Driehoek_A)*(Driehoek_C-Driehoek_A)),Driehoek_B-SQRT((1-E1201)*(Driehoek_B-Driehoek_A)*(Driehoek_B-Driehoek_C)))</f>
        <v>5.8343077927222424</v>
      </c>
      <c r="E1201" s="2">
        <f t="shared" ca="1" si="120"/>
        <v>0.71366836710802506</v>
      </c>
      <c r="F1201" s="2"/>
      <c r="G1201" s="15">
        <f ca="1">_xlfn.NORM.INV(H1201,Normaal_Mu,Normaal_Sigma)</f>
        <v>2.3206562650828633</v>
      </c>
      <c r="H1201" s="2">
        <f t="shared" ca="1" si="121"/>
        <v>9.0176023795255689E-2</v>
      </c>
      <c r="I1201" s="2"/>
      <c r="J1201" s="15">
        <f ca="1">-LN(K1201) /NegExp_Labda</f>
        <v>6.6346869308149747</v>
      </c>
      <c r="K1201" s="2">
        <f t="shared" ca="1" si="122"/>
        <v>0.26528849463298243</v>
      </c>
      <c r="L1201" s="2"/>
      <c r="M1201" s="17">
        <f t="shared" ca="1" si="123"/>
        <v>8</v>
      </c>
      <c r="N1201" s="2">
        <f t="shared" ca="1" si="118"/>
        <v>0.92561781621822459</v>
      </c>
      <c r="O1201" s="2"/>
      <c r="P1201" s="31">
        <f t="shared" ca="1" si="124"/>
        <v>4.894848938884242</v>
      </c>
    </row>
    <row r="1202" spans="1:16" x14ac:dyDescent="0.25">
      <c r="A1202" s="32">
        <f ca="1">Uniform_A+B1202*(Uniform_B-Uniform_A)</f>
        <v>8.7024761725141335</v>
      </c>
      <c r="B1202" s="2">
        <f t="shared" ca="1" si="119"/>
        <v>0.87024761725141331</v>
      </c>
      <c r="C1202" s="4"/>
      <c r="D1202" s="5">
        <f ca="1">IF(E1202&lt;(Driehoek_C-Driehoek_A)/(Driehoek_B-Driehoek_A),Driehoek_A+SQRT(E1202*(Driehoek_B-Driehoek_A)*(Driehoek_C-Driehoek_A)),Driehoek_B-SQRT((1-E1202)*(Driehoek_B-Driehoek_A)*(Driehoek_B-Driehoek_C)))</f>
        <v>7.8024431877024121</v>
      </c>
      <c r="E1202" s="2">
        <f t="shared" ca="1" si="120"/>
        <v>0.95902450518056115</v>
      </c>
      <c r="F1202" s="2"/>
      <c r="G1202" s="15">
        <f ca="1">_xlfn.NORM.INV(H1202,Normaal_Mu,Normaal_Sigma)</f>
        <v>4.2047354833776973</v>
      </c>
      <c r="H1202" s="2">
        <f t="shared" ca="1" si="121"/>
        <v>0.34545063918796659</v>
      </c>
      <c r="I1202" s="2"/>
      <c r="J1202" s="15">
        <f ca="1">-LN(K1202) /NegExp_Labda</f>
        <v>18.198826786085974</v>
      </c>
      <c r="K1202" s="2">
        <f t="shared" ca="1" si="122"/>
        <v>2.6258504611478495E-2</v>
      </c>
      <c r="L1202" s="2"/>
      <c r="M1202" s="17">
        <f t="shared" ca="1" si="123"/>
        <v>8</v>
      </c>
      <c r="N1202" s="2">
        <f t="shared" ca="1" si="118"/>
        <v>0.91078721336019519</v>
      </c>
      <c r="O1202" s="2"/>
      <c r="P1202" s="31">
        <f t="shared" ca="1" si="124"/>
        <v>9.3816963259360442</v>
      </c>
    </row>
    <row r="1203" spans="1:16" x14ac:dyDescent="0.25">
      <c r="A1203" s="32">
        <f ca="1">Uniform_A+B1203*(Uniform_B-Uniform_A)</f>
        <v>4.5993118869233927</v>
      </c>
      <c r="B1203" s="2">
        <f t="shared" ca="1" si="119"/>
        <v>0.45993118869233929</v>
      </c>
      <c r="C1203" s="4"/>
      <c r="D1203" s="5">
        <f ca="1">IF(E1203&lt;(Driehoek_C-Driehoek_A)/(Driehoek_B-Driehoek_A),Driehoek_A+SQRT(E1203*(Driehoek_B-Driehoek_A)*(Driehoek_C-Driehoek_A)),Driehoek_B-SQRT((1-E1203)*(Driehoek_B-Driehoek_A)*(Driehoek_B-Driehoek_C)))</f>
        <v>6.6747716982701064</v>
      </c>
      <c r="E1203" s="2">
        <f t="shared" ca="1" si="120"/>
        <v>0.84552323842383759</v>
      </c>
      <c r="F1203" s="2"/>
      <c r="G1203" s="15">
        <f ca="1">_xlfn.NORM.INV(H1203,Normaal_Mu,Normaal_Sigma)</f>
        <v>6.0894193334831597</v>
      </c>
      <c r="H1203" s="2">
        <f t="shared" ca="1" si="121"/>
        <v>0.70702339234846423</v>
      </c>
      <c r="I1203" s="2"/>
      <c r="J1203" s="15">
        <f ca="1">-LN(K1203) /NegExp_Labda</f>
        <v>3.3886229689036544</v>
      </c>
      <c r="K1203" s="2">
        <f t="shared" ca="1" si="122"/>
        <v>0.50777106431411889</v>
      </c>
      <c r="L1203" s="2"/>
      <c r="M1203" s="17">
        <f t="shared" ca="1" si="123"/>
        <v>5</v>
      </c>
      <c r="N1203" s="2">
        <f t="shared" ca="1" si="118"/>
        <v>0.5854063338020804</v>
      </c>
      <c r="O1203" s="2"/>
      <c r="P1203" s="31">
        <f t="shared" ca="1" si="124"/>
        <v>5.1504251775160625</v>
      </c>
    </row>
    <row r="1204" spans="1:16" x14ac:dyDescent="0.25">
      <c r="A1204" s="32">
        <f ca="1">Uniform_A+B1204*(Uniform_B-Uniform_A)</f>
        <v>9.1920769038270205</v>
      </c>
      <c r="B1204" s="2">
        <f t="shared" ca="1" si="119"/>
        <v>0.919207690382702</v>
      </c>
      <c r="C1204" s="4"/>
      <c r="D1204" s="5">
        <f ca="1">IF(E1204&lt;(Driehoek_C-Driehoek_A)/(Driehoek_B-Driehoek_A),Driehoek_A+SQRT(E1204*(Driehoek_B-Driehoek_A)*(Driehoek_C-Driehoek_A)),Driehoek_B-SQRT((1-E1204)*(Driehoek_B-Driehoek_A)*(Driehoek_B-Driehoek_C)))</f>
        <v>5.0578074841721907</v>
      </c>
      <c r="E1204" s="2">
        <f t="shared" ca="1" si="120"/>
        <v>0.55597480480432027</v>
      </c>
      <c r="F1204" s="2"/>
      <c r="G1204" s="15">
        <f ca="1">_xlfn.NORM.INV(H1204,Normaal_Mu,Normaal_Sigma)</f>
        <v>4.8298316269476693</v>
      </c>
      <c r="H1204" s="2">
        <f t="shared" ca="1" si="121"/>
        <v>0.46609723101938383</v>
      </c>
      <c r="I1204" s="2"/>
      <c r="J1204" s="15">
        <f ca="1">-LN(K1204) /NegExp_Labda</f>
        <v>7.5695723105427124</v>
      </c>
      <c r="K1204" s="2">
        <f t="shared" ca="1" si="122"/>
        <v>0.22004692451830166</v>
      </c>
      <c r="L1204" s="2"/>
      <c r="M1204" s="17">
        <f t="shared" ca="1" si="123"/>
        <v>6</v>
      </c>
      <c r="N1204" s="2">
        <f t="shared" ca="1" si="118"/>
        <v>0.63614534669554912</v>
      </c>
      <c r="O1204" s="2"/>
      <c r="P1204" s="31">
        <f t="shared" ca="1" si="124"/>
        <v>6.5298576650979188</v>
      </c>
    </row>
    <row r="1205" spans="1:16" x14ac:dyDescent="0.25">
      <c r="A1205" s="32">
        <f ca="1">Uniform_A+B1205*(Uniform_B-Uniform_A)</f>
        <v>8.3716487476965895</v>
      </c>
      <c r="B1205" s="2">
        <f t="shared" ca="1" si="119"/>
        <v>0.83716487476965895</v>
      </c>
      <c r="C1205" s="4"/>
      <c r="D1205" s="5">
        <f ca="1">IF(E1205&lt;(Driehoek_C-Driehoek_A)/(Driehoek_B-Driehoek_A),Driehoek_A+SQRT(E1205*(Driehoek_B-Driehoek_A)*(Driehoek_C-Driehoek_A)),Driehoek_B-SQRT((1-E1205)*(Driehoek_B-Driehoek_A)*(Driehoek_B-Driehoek_C)))</f>
        <v>5.6705127646038527</v>
      </c>
      <c r="E1205" s="2">
        <f t="shared" ca="1" si="120"/>
        <v>0.6832718499809749</v>
      </c>
      <c r="F1205" s="2"/>
      <c r="G1205" s="15">
        <f ca="1">_xlfn.NORM.INV(H1205,Normaal_Mu,Normaal_Sigma)</f>
        <v>5.9619712195320487</v>
      </c>
      <c r="H1205" s="2">
        <f t="shared" ca="1" si="121"/>
        <v>0.68473663688266606</v>
      </c>
      <c r="I1205" s="2"/>
      <c r="J1205" s="15">
        <f ca="1">-LN(K1205) /NegExp_Labda</f>
        <v>9.975835028857718</v>
      </c>
      <c r="K1205" s="2">
        <f t="shared" ca="1" si="122"/>
        <v>0.13599094099826248</v>
      </c>
      <c r="L1205" s="2"/>
      <c r="M1205" s="17">
        <f t="shared" ca="1" si="123"/>
        <v>1</v>
      </c>
      <c r="N1205" s="2">
        <f t="shared" ca="1" si="118"/>
        <v>2.2917931905569344E-2</v>
      </c>
      <c r="O1205" s="2"/>
      <c r="P1205" s="31">
        <f t="shared" ca="1" si="124"/>
        <v>6.1959935521380416</v>
      </c>
    </row>
    <row r="1206" spans="1:16" x14ac:dyDescent="0.25">
      <c r="A1206" s="32">
        <f ca="1">Uniform_A+B1206*(Uniform_B-Uniform_A)</f>
        <v>1.9465964786411949</v>
      </c>
      <c r="B1206" s="2">
        <f t="shared" ca="1" si="119"/>
        <v>0.19465964786411949</v>
      </c>
      <c r="C1206" s="4"/>
      <c r="D1206" s="5">
        <f ca="1">IF(E1206&lt;(Driehoek_C-Driehoek_A)/(Driehoek_B-Driehoek_A),Driehoek_A+SQRT(E1206*(Driehoek_B-Driehoek_A)*(Driehoek_C-Driehoek_A)),Driehoek_B-SQRT((1-E1206)*(Driehoek_B-Driehoek_A)*(Driehoek_B-Driehoek_C)))</f>
        <v>3.6802753056428261</v>
      </c>
      <c r="E1206" s="2">
        <f t="shared" ca="1" si="120"/>
        <v>0.20166607876807807</v>
      </c>
      <c r="F1206" s="2"/>
      <c r="G1206" s="15">
        <f ca="1">_xlfn.NORM.INV(H1206,Normaal_Mu,Normaal_Sigma)</f>
        <v>5.5369970689312842</v>
      </c>
      <c r="H1206" s="2">
        <f t="shared" ca="1" si="121"/>
        <v>0.60584219860128896</v>
      </c>
      <c r="I1206" s="2"/>
      <c r="J1206" s="15">
        <f ca="1">-LN(K1206) /NegExp_Labda</f>
        <v>2.3148053373493629</v>
      </c>
      <c r="K1206" s="2">
        <f t="shared" ca="1" si="122"/>
        <v>0.62941713683279454</v>
      </c>
      <c r="L1206" s="2"/>
      <c r="M1206" s="17">
        <f t="shared" ca="1" si="123"/>
        <v>4</v>
      </c>
      <c r="N1206" s="2">
        <f t="shared" ca="1" si="118"/>
        <v>0.32195410597745666</v>
      </c>
      <c r="O1206" s="2"/>
      <c r="P1206" s="31">
        <f t="shared" ca="1" si="124"/>
        <v>3.4957348381129334</v>
      </c>
    </row>
    <row r="1207" spans="1:16" x14ac:dyDescent="0.25">
      <c r="A1207" s="32">
        <f ca="1">Uniform_A+B1207*(Uniform_B-Uniform_A)</f>
        <v>5.1399128541417625</v>
      </c>
      <c r="B1207" s="2">
        <f t="shared" ca="1" si="119"/>
        <v>0.51399128541417627</v>
      </c>
      <c r="C1207" s="4"/>
      <c r="D1207" s="5">
        <f ca="1">IF(E1207&lt;(Driehoek_C-Driehoek_A)/(Driehoek_B-Driehoek_A),Driehoek_A+SQRT(E1207*(Driehoek_B-Driehoek_A)*(Driehoek_C-Driehoek_A)),Driehoek_B-SQRT((1-E1207)*(Driehoek_B-Driehoek_A)*(Driehoek_B-Driehoek_C)))</f>
        <v>6.483401380161208</v>
      </c>
      <c r="E1207" s="2">
        <f t="shared" ca="1" si="120"/>
        <v>0.81904946818929958</v>
      </c>
      <c r="F1207" s="2"/>
      <c r="G1207" s="15">
        <f ca="1">_xlfn.NORM.INV(H1207,Normaal_Mu,Normaal_Sigma)</f>
        <v>4.8536533098144075</v>
      </c>
      <c r="H1207" s="2">
        <f t="shared" ca="1" si="121"/>
        <v>0.47083408852359776</v>
      </c>
      <c r="I1207" s="2"/>
      <c r="J1207" s="15">
        <f ca="1">-LN(K1207) /NegExp_Labda</f>
        <v>3.0838707241335488</v>
      </c>
      <c r="K1207" s="2">
        <f t="shared" ca="1" si="122"/>
        <v>0.53968257041673884</v>
      </c>
      <c r="L1207" s="2"/>
      <c r="M1207" s="17">
        <f t="shared" ca="1" si="123"/>
        <v>12</v>
      </c>
      <c r="N1207" s="2">
        <f t="shared" ca="1" si="118"/>
        <v>0.99591601871324897</v>
      </c>
      <c r="O1207" s="2"/>
      <c r="P1207" s="31">
        <f t="shared" ca="1" si="124"/>
        <v>6.3121676536501852</v>
      </c>
    </row>
    <row r="1208" spans="1:16" x14ac:dyDescent="0.25">
      <c r="A1208" s="32">
        <f ca="1">Uniform_A+B1208*(Uniform_B-Uniform_A)</f>
        <v>0.24042629297528872</v>
      </c>
      <c r="B1208" s="2">
        <f t="shared" ca="1" si="119"/>
        <v>2.4042629297528872E-2</v>
      </c>
      <c r="C1208" s="4"/>
      <c r="D1208" s="5">
        <f ca="1">IF(E1208&lt;(Driehoek_C-Driehoek_A)/(Driehoek_B-Driehoek_A),Driehoek_A+SQRT(E1208*(Driehoek_B-Driehoek_A)*(Driehoek_C-Driehoek_A)),Driehoek_B-SQRT((1-E1208)*(Driehoek_B-Driehoek_A)*(Driehoek_B-Driehoek_C)))</f>
        <v>4.3189125130313846</v>
      </c>
      <c r="E1208" s="2">
        <f t="shared" ca="1" si="120"/>
        <v>0.37392628398131023</v>
      </c>
      <c r="F1208" s="2"/>
      <c r="G1208" s="15">
        <f ca="1">_xlfn.NORM.INV(H1208,Normaal_Mu,Normaal_Sigma)</f>
        <v>4.3938547736715119</v>
      </c>
      <c r="H1208" s="2">
        <f t="shared" ca="1" si="121"/>
        <v>0.38091726236488777</v>
      </c>
      <c r="I1208" s="2"/>
      <c r="J1208" s="15">
        <f ca="1">-LN(K1208) /NegExp_Labda</f>
        <v>2.7287858041464657</v>
      </c>
      <c r="K1208" s="2">
        <f t="shared" ca="1" si="122"/>
        <v>0.57940291602185179</v>
      </c>
      <c r="L1208" s="2"/>
      <c r="M1208" s="17">
        <f t="shared" ca="1" si="123"/>
        <v>5</v>
      </c>
      <c r="N1208" s="2">
        <f t="shared" ca="1" si="118"/>
        <v>0.46487191429706509</v>
      </c>
      <c r="O1208" s="2"/>
      <c r="P1208" s="31">
        <f t="shared" ca="1" si="124"/>
        <v>3.33639587676493</v>
      </c>
    </row>
    <row r="1209" spans="1:16" x14ac:dyDescent="0.25">
      <c r="A1209" s="32">
        <f ca="1">Uniform_A+B1209*(Uniform_B-Uniform_A)</f>
        <v>8.241760355096087</v>
      </c>
      <c r="B1209" s="2">
        <f t="shared" ca="1" si="119"/>
        <v>0.82417603550960861</v>
      </c>
      <c r="C1209" s="4"/>
      <c r="D1209" s="5">
        <f ca="1">IF(E1209&lt;(Driehoek_C-Driehoek_A)/(Driehoek_B-Driehoek_A),Driehoek_A+SQRT(E1209*(Driehoek_B-Driehoek_A)*(Driehoek_C-Driehoek_A)),Driehoek_B-SQRT((1-E1209)*(Driehoek_B-Driehoek_A)*(Driehoek_B-Driehoek_C)))</f>
        <v>3.3187129778972539</v>
      </c>
      <c r="E1209" s="2">
        <f t="shared" ca="1" si="120"/>
        <v>0.12421456557676025</v>
      </c>
      <c r="F1209" s="2"/>
      <c r="G1209" s="15">
        <f ca="1">_xlfn.NORM.INV(H1209,Normaal_Mu,Normaal_Sigma)</f>
        <v>4.496998054346605</v>
      </c>
      <c r="H1209" s="2">
        <f t="shared" ca="1" si="121"/>
        <v>0.40071340507656272</v>
      </c>
      <c r="I1209" s="2"/>
      <c r="J1209" s="15">
        <f ca="1">-LN(K1209) /NegExp_Labda</f>
        <v>0.91780383815235045</v>
      </c>
      <c r="K1209" s="2">
        <f t="shared" ca="1" si="122"/>
        <v>0.83230129722347257</v>
      </c>
      <c r="L1209" s="2"/>
      <c r="M1209" s="17">
        <f t="shared" ca="1" si="123"/>
        <v>8</v>
      </c>
      <c r="N1209" s="2">
        <f t="shared" ca="1" si="118"/>
        <v>0.91496846846527435</v>
      </c>
      <c r="O1209" s="2"/>
      <c r="P1209" s="31">
        <f t="shared" ca="1" si="124"/>
        <v>4.995055045098459</v>
      </c>
    </row>
    <row r="1210" spans="1:16" x14ac:dyDescent="0.25">
      <c r="A1210" s="32">
        <f ca="1">Uniform_A+B1210*(Uniform_B-Uniform_A)</f>
        <v>9.8332976534576861</v>
      </c>
      <c r="B1210" s="2">
        <f t="shared" ca="1" si="119"/>
        <v>0.98332976534576866</v>
      </c>
      <c r="C1210" s="4"/>
      <c r="D1210" s="5">
        <f ca="1">IF(E1210&lt;(Driehoek_C-Driehoek_A)/(Driehoek_B-Driehoek_A),Driehoek_A+SQRT(E1210*(Driehoek_B-Driehoek_A)*(Driehoek_C-Driehoek_A)),Driehoek_B-SQRT((1-E1210)*(Driehoek_B-Driehoek_A)*(Driehoek_B-Driehoek_C)))</f>
        <v>4.71890141848806</v>
      </c>
      <c r="E1210" s="2">
        <f t="shared" ca="1" si="120"/>
        <v>0.47634842672504163</v>
      </c>
      <c r="F1210" s="2"/>
      <c r="G1210" s="15">
        <f ca="1">_xlfn.NORM.INV(H1210,Normaal_Mu,Normaal_Sigma)</f>
        <v>7.5680888164086859</v>
      </c>
      <c r="H1210" s="2">
        <f t="shared" ca="1" si="121"/>
        <v>0.90043679119449294</v>
      </c>
      <c r="I1210" s="2"/>
      <c r="J1210" s="15">
        <f ca="1">-LN(K1210) /NegExp_Labda</f>
        <v>1.1738108305788859</v>
      </c>
      <c r="K1210" s="2">
        <f t="shared" ca="1" si="122"/>
        <v>0.79075889652573161</v>
      </c>
      <c r="L1210" s="2"/>
      <c r="M1210" s="17">
        <f t="shared" ca="1" si="123"/>
        <v>2</v>
      </c>
      <c r="N1210" s="2">
        <f t="shared" ca="1" si="118"/>
        <v>9.3815509005634512E-2</v>
      </c>
      <c r="O1210" s="2"/>
      <c r="P1210" s="31">
        <f t="shared" ca="1" si="124"/>
        <v>5.058819743786664</v>
      </c>
    </row>
    <row r="1211" spans="1:16" x14ac:dyDescent="0.25">
      <c r="A1211" s="32">
        <f ca="1">Uniform_A+B1211*(Uniform_B-Uniform_A)</f>
        <v>4.7427958498401299</v>
      </c>
      <c r="B1211" s="2">
        <f t="shared" ca="1" si="119"/>
        <v>0.47427958498401301</v>
      </c>
      <c r="C1211" s="4"/>
      <c r="D1211" s="5">
        <f ca="1">IF(E1211&lt;(Driehoek_C-Driehoek_A)/(Driehoek_B-Driehoek_A),Driehoek_A+SQRT(E1211*(Driehoek_B-Driehoek_A)*(Driehoek_C-Driehoek_A)),Driehoek_B-SQRT((1-E1211)*(Driehoek_B-Driehoek_A)*(Driehoek_B-Driehoek_C)))</f>
        <v>5.8235148403765864</v>
      </c>
      <c r="E1211" s="2">
        <f t="shared" ca="1" si="120"/>
        <v>0.71171262944834901</v>
      </c>
      <c r="F1211" s="2"/>
      <c r="G1211" s="15">
        <f ca="1">_xlfn.NORM.INV(H1211,Normaal_Mu,Normaal_Sigma)</f>
        <v>1.85880678554321</v>
      </c>
      <c r="H1211" s="2">
        <f t="shared" ca="1" si="121"/>
        <v>5.8138189273587271E-2</v>
      </c>
      <c r="I1211" s="2"/>
      <c r="J1211" s="15">
        <f ca="1">-LN(K1211) /NegExp_Labda</f>
        <v>2.9831103714609006</v>
      </c>
      <c r="K1211" s="2">
        <f t="shared" ca="1" si="122"/>
        <v>0.55066861563206249</v>
      </c>
      <c r="L1211" s="2"/>
      <c r="M1211" s="17">
        <f t="shared" ca="1" si="123"/>
        <v>4</v>
      </c>
      <c r="N1211" s="2">
        <f t="shared" ca="1" si="118"/>
        <v>0.41834612864781584</v>
      </c>
      <c r="O1211" s="2"/>
      <c r="P1211" s="31">
        <f t="shared" ca="1" si="124"/>
        <v>3.8816455694441658</v>
      </c>
    </row>
    <row r="1212" spans="1:16" x14ac:dyDescent="0.25">
      <c r="A1212" s="32">
        <f ca="1">Uniform_A+B1212*(Uniform_B-Uniform_A)</f>
        <v>8.3549602328405363</v>
      </c>
      <c r="B1212" s="2">
        <f t="shared" ca="1" si="119"/>
        <v>0.8354960232840537</v>
      </c>
      <c r="C1212" s="4"/>
      <c r="D1212" s="5">
        <f ca="1">IF(E1212&lt;(Driehoek_C-Driehoek_A)/(Driehoek_B-Driehoek_A),Driehoek_A+SQRT(E1212*(Driehoek_B-Driehoek_A)*(Driehoek_C-Driehoek_A)),Driehoek_B-SQRT((1-E1212)*(Driehoek_B-Driehoek_A)*(Driehoek_B-Driehoek_C)))</f>
        <v>4.6614223412245295</v>
      </c>
      <c r="E1212" s="2">
        <f t="shared" ca="1" si="120"/>
        <v>0.46219268282212456</v>
      </c>
      <c r="F1212" s="2"/>
      <c r="G1212" s="15">
        <f ca="1">_xlfn.NORM.INV(H1212,Normaal_Mu,Normaal_Sigma)</f>
        <v>2.5758745187880554</v>
      </c>
      <c r="H1212" s="2">
        <f t="shared" ca="1" si="121"/>
        <v>0.11274418247071627</v>
      </c>
      <c r="I1212" s="2"/>
      <c r="J1212" s="15">
        <f ca="1">-LN(K1212) /NegExp_Labda</f>
        <v>0.59860808290222889</v>
      </c>
      <c r="K1212" s="2">
        <f t="shared" ca="1" si="122"/>
        <v>0.88716737503137477</v>
      </c>
      <c r="L1212" s="2"/>
      <c r="M1212" s="17">
        <f t="shared" ca="1" si="123"/>
        <v>7</v>
      </c>
      <c r="N1212" s="2">
        <f t="shared" ca="1" si="118"/>
        <v>0.85192440653170032</v>
      </c>
      <c r="O1212" s="2"/>
      <c r="P1212" s="31">
        <f t="shared" ca="1" si="124"/>
        <v>4.6381730351510697</v>
      </c>
    </row>
    <row r="1213" spans="1:16" x14ac:dyDescent="0.25">
      <c r="A1213" s="32">
        <f ca="1">Uniform_A+B1213*(Uniform_B-Uniform_A)</f>
        <v>5.7863293335072052</v>
      </c>
      <c r="B1213" s="2">
        <f t="shared" ca="1" si="119"/>
        <v>0.57863293335072052</v>
      </c>
      <c r="C1213" s="4"/>
      <c r="D1213" s="5">
        <f ca="1">IF(E1213&lt;(Driehoek_C-Driehoek_A)/(Driehoek_B-Driehoek_A),Driehoek_A+SQRT(E1213*(Driehoek_B-Driehoek_A)*(Driehoek_C-Driehoek_A)),Driehoek_B-SQRT((1-E1213)*(Driehoek_B-Driehoek_A)*(Driehoek_B-Driehoek_C)))</f>
        <v>5.3044658492918124</v>
      </c>
      <c r="E1213" s="2">
        <f t="shared" ca="1" si="120"/>
        <v>0.60980078116998626</v>
      </c>
      <c r="F1213" s="2"/>
      <c r="G1213" s="15">
        <f ca="1">_xlfn.NORM.INV(H1213,Normaal_Mu,Normaal_Sigma)</f>
        <v>4.6410601238416325</v>
      </c>
      <c r="H1213" s="2">
        <f t="shared" ca="1" si="121"/>
        <v>0.42878436000750197</v>
      </c>
      <c r="I1213" s="2"/>
      <c r="J1213" s="15">
        <f ca="1">-LN(K1213) /NegExp_Labda</f>
        <v>1.062868024454124</v>
      </c>
      <c r="K1213" s="2">
        <f t="shared" ca="1" si="122"/>
        <v>0.80850080451785111</v>
      </c>
      <c r="L1213" s="2"/>
      <c r="M1213" s="17">
        <f t="shared" ca="1" si="123"/>
        <v>7</v>
      </c>
      <c r="N1213" s="2">
        <f t="shared" ca="1" si="118"/>
        <v>0.76605797814033127</v>
      </c>
      <c r="O1213" s="2"/>
      <c r="P1213" s="31">
        <f t="shared" ca="1" si="124"/>
        <v>4.7589446662189543</v>
      </c>
    </row>
    <row r="1214" spans="1:16" x14ac:dyDescent="0.25">
      <c r="A1214" s="32">
        <f ca="1">Uniform_A+B1214*(Uniform_B-Uniform_A)</f>
        <v>2.7356227288772175</v>
      </c>
      <c r="B1214" s="2">
        <f t="shared" ca="1" si="119"/>
        <v>0.27356227288772172</v>
      </c>
      <c r="C1214" s="4"/>
      <c r="D1214" s="5">
        <f ca="1">IF(E1214&lt;(Driehoek_C-Driehoek_A)/(Driehoek_B-Driehoek_A),Driehoek_A+SQRT(E1214*(Driehoek_B-Driehoek_A)*(Driehoek_C-Driehoek_A)),Driehoek_B-SQRT((1-E1214)*(Driehoek_B-Driehoek_A)*(Driehoek_B-Driehoek_C)))</f>
        <v>5.5731207220686114</v>
      </c>
      <c r="E1214" s="2">
        <f t="shared" ca="1" si="120"/>
        <v>0.6644713832709841</v>
      </c>
      <c r="F1214" s="2"/>
      <c r="G1214" s="15">
        <f ca="1">_xlfn.NORM.INV(H1214,Normaal_Mu,Normaal_Sigma)</f>
        <v>4.3710388930120416</v>
      </c>
      <c r="H1214" s="2">
        <f t="shared" ca="1" si="121"/>
        <v>0.37657804194532174</v>
      </c>
      <c r="I1214" s="2"/>
      <c r="J1214" s="15">
        <f ca="1">-LN(K1214) /NegExp_Labda</f>
        <v>7.4293968375192243</v>
      </c>
      <c r="K1214" s="2">
        <f t="shared" ca="1" si="122"/>
        <v>0.22630324942854951</v>
      </c>
      <c r="L1214" s="2"/>
      <c r="M1214" s="17">
        <f t="shared" ca="1" si="123"/>
        <v>6</v>
      </c>
      <c r="N1214" s="2">
        <f t="shared" ca="1" si="118"/>
        <v>0.64022154266902387</v>
      </c>
      <c r="O1214" s="2"/>
      <c r="P1214" s="31">
        <f t="shared" ca="1" si="124"/>
        <v>5.2218358362954191</v>
      </c>
    </row>
    <row r="1215" spans="1:16" x14ac:dyDescent="0.25">
      <c r="A1215" s="32">
        <f ca="1">Uniform_A+B1215*(Uniform_B-Uniform_A)</f>
        <v>0.68278007292924436</v>
      </c>
      <c r="B1215" s="2">
        <f t="shared" ca="1" si="119"/>
        <v>6.8278007292924436E-2</v>
      </c>
      <c r="C1215" s="4"/>
      <c r="D1215" s="5">
        <f ca="1">IF(E1215&lt;(Driehoek_C-Driehoek_A)/(Driehoek_B-Driehoek_A),Driehoek_A+SQRT(E1215*(Driehoek_B-Driehoek_A)*(Driehoek_C-Driehoek_A)),Driehoek_B-SQRT((1-E1215)*(Driehoek_B-Driehoek_A)*(Driehoek_B-Driehoek_C)))</f>
        <v>5.3086796494201076</v>
      </c>
      <c r="E1215" s="2">
        <f t="shared" ca="1" si="120"/>
        <v>0.61069011626842118</v>
      </c>
      <c r="F1215" s="2"/>
      <c r="G1215" s="15">
        <f ca="1">_xlfn.NORM.INV(H1215,Normaal_Mu,Normaal_Sigma)</f>
        <v>2.4365453395180898</v>
      </c>
      <c r="H1215" s="2">
        <f t="shared" ca="1" si="121"/>
        <v>9.9969157062975822E-2</v>
      </c>
      <c r="I1215" s="2"/>
      <c r="J1215" s="15">
        <f ca="1">-LN(K1215) /NegExp_Labda</f>
        <v>0.65944383896345904</v>
      </c>
      <c r="K1215" s="2">
        <f t="shared" ca="1" si="122"/>
        <v>0.87643847784412166</v>
      </c>
      <c r="L1215" s="2"/>
      <c r="M1215" s="17">
        <f t="shared" ca="1" si="123"/>
        <v>3</v>
      </c>
      <c r="N1215" s="2">
        <f t="shared" ca="1" si="118"/>
        <v>0.16565503380101898</v>
      </c>
      <c r="O1215" s="2"/>
      <c r="P1215" s="31">
        <f t="shared" ca="1" si="124"/>
        <v>2.4174897801661799</v>
      </c>
    </row>
    <row r="1216" spans="1:16" x14ac:dyDescent="0.25">
      <c r="A1216" s="32">
        <f ca="1">Uniform_A+B1216*(Uniform_B-Uniform_A)</f>
        <v>2.7971762279138632</v>
      </c>
      <c r="B1216" s="2">
        <f t="shared" ca="1" si="119"/>
        <v>0.27971762279138634</v>
      </c>
      <c r="C1216" s="4"/>
      <c r="D1216" s="5">
        <f ca="1">IF(E1216&lt;(Driehoek_C-Driehoek_A)/(Driehoek_B-Driehoek_A),Driehoek_A+SQRT(E1216*(Driehoek_B-Driehoek_A)*(Driehoek_C-Driehoek_A)),Driehoek_B-SQRT((1-E1216)*(Driehoek_B-Driehoek_A)*(Driehoek_B-Driehoek_C)))</f>
        <v>5.4132198033613994</v>
      </c>
      <c r="E1216" s="2">
        <f t="shared" ca="1" si="120"/>
        <v>0.63242879488574744</v>
      </c>
      <c r="F1216" s="2"/>
      <c r="G1216" s="15">
        <f ca="1">_xlfn.NORM.INV(H1216,Normaal_Mu,Normaal_Sigma)</f>
        <v>6.0192168887152189</v>
      </c>
      <c r="H1216" s="2">
        <f t="shared" ca="1" si="121"/>
        <v>0.69483709664868054</v>
      </c>
      <c r="I1216" s="2"/>
      <c r="J1216" s="15">
        <f ca="1">-LN(K1216) /NegExp_Labda</f>
        <v>2.1733566553669132</v>
      </c>
      <c r="K1216" s="2">
        <f t="shared" ca="1" si="122"/>
        <v>0.64747743782505163</v>
      </c>
      <c r="L1216" s="2"/>
      <c r="M1216" s="17">
        <f t="shared" ca="1" si="123"/>
        <v>8</v>
      </c>
      <c r="N1216" s="2">
        <f t="shared" ca="1" si="118"/>
        <v>0.88839340048670978</v>
      </c>
      <c r="O1216" s="2"/>
      <c r="P1216" s="31">
        <f t="shared" ca="1" si="124"/>
        <v>4.8805939150714792</v>
      </c>
    </row>
    <row r="1217" spans="1:16" x14ac:dyDescent="0.25">
      <c r="A1217" s="32">
        <f ca="1">Uniform_A+B1217*(Uniform_B-Uniform_A)</f>
        <v>7.9376141113661536</v>
      </c>
      <c r="B1217" s="2">
        <f t="shared" ca="1" si="119"/>
        <v>0.79376141113661536</v>
      </c>
      <c r="C1217" s="4"/>
      <c r="D1217" s="5">
        <f ca="1">IF(E1217&lt;(Driehoek_C-Driehoek_A)/(Driehoek_B-Driehoek_A),Driehoek_A+SQRT(E1217*(Driehoek_B-Driehoek_A)*(Driehoek_C-Driehoek_A)),Driehoek_B-SQRT((1-E1217)*(Driehoek_B-Driehoek_A)*(Driehoek_B-Driehoek_C)))</f>
        <v>3.1953973357319532</v>
      </c>
      <c r="E1217" s="2">
        <f t="shared" ca="1" si="120"/>
        <v>0.10206962787678941</v>
      </c>
      <c r="F1217" s="2"/>
      <c r="G1217" s="15">
        <f ca="1">_xlfn.NORM.INV(H1217,Normaal_Mu,Normaal_Sigma)</f>
        <v>4.6260584782872201</v>
      </c>
      <c r="H1217" s="2">
        <f t="shared" ca="1" si="121"/>
        <v>0.42584177905527021</v>
      </c>
      <c r="I1217" s="2"/>
      <c r="J1217" s="15">
        <f ca="1">-LN(K1217) /NegExp_Labda</f>
        <v>4.6978548832354123</v>
      </c>
      <c r="K1217" s="2">
        <f t="shared" ca="1" si="122"/>
        <v>0.39079545977701347</v>
      </c>
      <c r="L1217" s="2"/>
      <c r="M1217" s="17">
        <f t="shared" ca="1" si="123"/>
        <v>6</v>
      </c>
      <c r="N1217" s="2">
        <f t="shared" ca="1" si="118"/>
        <v>0.62019796920128045</v>
      </c>
      <c r="O1217" s="2"/>
      <c r="P1217" s="31">
        <f t="shared" ca="1" si="124"/>
        <v>5.2913849617241473</v>
      </c>
    </row>
    <row r="1218" spans="1:16" x14ac:dyDescent="0.25">
      <c r="A1218" s="32">
        <f ca="1">Uniform_A+B1218*(Uniform_B-Uniform_A)</f>
        <v>3.2776574004905088</v>
      </c>
      <c r="B1218" s="2">
        <f t="shared" ca="1" si="119"/>
        <v>0.3277657400490509</v>
      </c>
      <c r="C1218" s="4"/>
      <c r="D1218" s="5">
        <f ca="1">IF(E1218&lt;(Driehoek_C-Driehoek_A)/(Driehoek_B-Driehoek_A),Driehoek_A+SQRT(E1218*(Driehoek_B-Driehoek_A)*(Driehoek_C-Driehoek_A)),Driehoek_B-SQRT((1-E1218)*(Driehoek_B-Driehoek_A)*(Driehoek_B-Driehoek_C)))</f>
        <v>4.4209565179843153</v>
      </c>
      <c r="E1218" s="2">
        <f t="shared" ca="1" si="120"/>
        <v>0.40092459399456204</v>
      </c>
      <c r="F1218" s="2"/>
      <c r="G1218" s="15">
        <f ca="1">_xlfn.NORM.INV(H1218,Normaal_Mu,Normaal_Sigma)</f>
        <v>5.7373895962720427</v>
      </c>
      <c r="H1218" s="2">
        <f t="shared" ca="1" si="121"/>
        <v>0.64382238674766912</v>
      </c>
      <c r="I1218" s="2"/>
      <c r="J1218" s="15">
        <f ca="1">-LN(K1218) /NegExp_Labda</f>
        <v>11.880310744780687</v>
      </c>
      <c r="K1218" s="2">
        <f t="shared" ca="1" si="122"/>
        <v>9.2915746417103429E-2</v>
      </c>
      <c r="L1218" s="2"/>
      <c r="M1218" s="17">
        <f t="shared" ca="1" si="123"/>
        <v>6</v>
      </c>
      <c r="N1218" s="2">
        <f t="shared" ca="1" si="118"/>
        <v>0.72294177785490621</v>
      </c>
      <c r="O1218" s="2"/>
      <c r="P1218" s="31">
        <f t="shared" ca="1" si="124"/>
        <v>6.2632628519055107</v>
      </c>
    </row>
    <row r="1219" spans="1:16" x14ac:dyDescent="0.25">
      <c r="A1219" s="32">
        <f ca="1">Uniform_A+B1219*(Uniform_B-Uniform_A)</f>
        <v>4.7131194677136392</v>
      </c>
      <c r="B1219" s="2">
        <f t="shared" ca="1" si="119"/>
        <v>0.4713119467713639</v>
      </c>
      <c r="C1219" s="4"/>
      <c r="D1219" s="5">
        <f ca="1">IF(E1219&lt;(Driehoek_C-Driehoek_A)/(Driehoek_B-Driehoek_A),Driehoek_A+SQRT(E1219*(Driehoek_B-Driehoek_A)*(Driehoek_C-Driehoek_A)),Driehoek_B-SQRT((1-E1219)*(Driehoek_B-Driehoek_A)*(Driehoek_B-Driehoek_C)))</f>
        <v>5.2342276520208273</v>
      </c>
      <c r="E1219" s="2">
        <f t="shared" ca="1" si="120"/>
        <v>0.59482738923415523</v>
      </c>
      <c r="F1219" s="2"/>
      <c r="G1219" s="15">
        <f ca="1">_xlfn.NORM.INV(H1219,Normaal_Mu,Normaal_Sigma)</f>
        <v>6.369555716525575</v>
      </c>
      <c r="H1219" s="2">
        <f t="shared" ca="1" si="121"/>
        <v>0.75325794526981649</v>
      </c>
      <c r="I1219" s="2"/>
      <c r="J1219" s="15">
        <f ca="1">-LN(K1219) /NegExp_Labda</f>
        <v>8.7524433150783008</v>
      </c>
      <c r="K1219" s="2">
        <f t="shared" ca="1" si="122"/>
        <v>0.17368904729569035</v>
      </c>
      <c r="L1219" s="2"/>
      <c r="M1219" s="17">
        <f t="shared" ca="1" si="123"/>
        <v>4</v>
      </c>
      <c r="N1219" s="2">
        <f t="shared" ca="1" si="118"/>
        <v>0.38079322744075828</v>
      </c>
      <c r="O1219" s="2"/>
      <c r="P1219" s="31">
        <f t="shared" ca="1" si="124"/>
        <v>5.8138692302676684</v>
      </c>
    </row>
    <row r="1220" spans="1:16" x14ac:dyDescent="0.25">
      <c r="A1220" s="32">
        <f ca="1">Uniform_A+B1220*(Uniform_B-Uniform_A)</f>
        <v>0.30721836395468882</v>
      </c>
      <c r="B1220" s="2">
        <f t="shared" ca="1" si="119"/>
        <v>3.0721836395468882E-2</v>
      </c>
      <c r="C1220" s="4"/>
      <c r="D1220" s="5">
        <f ca="1">IF(E1220&lt;(Driehoek_C-Driehoek_A)/(Driehoek_B-Driehoek_A),Driehoek_A+SQRT(E1220*(Driehoek_B-Driehoek_A)*(Driehoek_C-Driehoek_A)),Driehoek_B-SQRT((1-E1220)*(Driehoek_B-Driehoek_A)*(Driehoek_B-Driehoek_C)))</f>
        <v>3.9662756684389704</v>
      </c>
      <c r="E1220" s="2">
        <f t="shared" ca="1" si="120"/>
        <v>0.27616000030679433</v>
      </c>
      <c r="F1220" s="2"/>
      <c r="G1220" s="15">
        <f ca="1">_xlfn.NORM.INV(H1220,Normaal_Mu,Normaal_Sigma)</f>
        <v>4.223932589062656</v>
      </c>
      <c r="H1220" s="2">
        <f t="shared" ca="1" si="121"/>
        <v>0.34899554533916111</v>
      </c>
      <c r="I1220" s="2"/>
      <c r="J1220" s="15">
        <f ca="1">-LN(K1220) /NegExp_Labda</f>
        <v>2.6022544409354373</v>
      </c>
      <c r="K1220" s="2">
        <f t="shared" ca="1" si="122"/>
        <v>0.59425254610211242</v>
      </c>
      <c r="L1220" s="2"/>
      <c r="M1220" s="17">
        <f t="shared" ca="1" si="123"/>
        <v>1</v>
      </c>
      <c r="N1220" s="2">
        <f t="shared" ca="1" si="118"/>
        <v>3.9709677332348425E-2</v>
      </c>
      <c r="O1220" s="2"/>
      <c r="P1220" s="31">
        <f t="shared" ca="1" si="124"/>
        <v>2.4199362124783503</v>
      </c>
    </row>
    <row r="1221" spans="1:16" x14ac:dyDescent="0.25">
      <c r="A1221" s="32">
        <f ca="1">Uniform_A+B1221*(Uniform_B-Uniform_A)</f>
        <v>4.7879000242484215</v>
      </c>
      <c r="B1221" s="2">
        <f t="shared" ca="1" si="119"/>
        <v>0.47879000242484215</v>
      </c>
      <c r="C1221" s="4"/>
      <c r="D1221" s="5">
        <f ca="1">IF(E1221&lt;(Driehoek_C-Driehoek_A)/(Driehoek_B-Driehoek_A),Driehoek_A+SQRT(E1221*(Driehoek_B-Driehoek_A)*(Driehoek_C-Driehoek_A)),Driehoek_B-SQRT((1-E1221)*(Driehoek_B-Driehoek_A)*(Driehoek_B-Driehoek_C)))</f>
        <v>2.9093951472294108</v>
      </c>
      <c r="E1221" s="2">
        <f t="shared" ca="1" si="120"/>
        <v>5.9071395271742988E-2</v>
      </c>
      <c r="F1221" s="2"/>
      <c r="G1221" s="15">
        <f ca="1">_xlfn.NORM.INV(H1221,Normaal_Mu,Normaal_Sigma)</f>
        <v>5.9401786440963029</v>
      </c>
      <c r="H1221" s="2">
        <f t="shared" ca="1" si="121"/>
        <v>0.68085439864533914</v>
      </c>
      <c r="I1221" s="2"/>
      <c r="J1221" s="15">
        <f ca="1">-LN(K1221) /NegExp_Labda</f>
        <v>5.081924026090368</v>
      </c>
      <c r="K1221" s="2">
        <f t="shared" ca="1" si="122"/>
        <v>0.36190092038321164</v>
      </c>
      <c r="L1221" s="2"/>
      <c r="M1221" s="17">
        <f t="shared" ca="1" si="123"/>
        <v>8</v>
      </c>
      <c r="N1221" s="2">
        <f t="shared" ref="N1221:N1284" ca="1" si="125">RAND()</f>
        <v>0.90294990381932005</v>
      </c>
      <c r="O1221" s="2"/>
      <c r="P1221" s="31">
        <f t="shared" ca="1" si="124"/>
        <v>5.3438795683329001</v>
      </c>
    </row>
    <row r="1222" spans="1:16" x14ac:dyDescent="0.25">
      <c r="A1222" s="32">
        <f ca="1">Uniform_A+B1222*(Uniform_B-Uniform_A)</f>
        <v>8.6112101257804685</v>
      </c>
      <c r="B1222" s="2">
        <f t="shared" ref="B1222:B1285" ca="1" si="126">RAND()</f>
        <v>0.86112101257804685</v>
      </c>
      <c r="C1222" s="4"/>
      <c r="D1222" s="5">
        <f ca="1">IF(E1222&lt;(Driehoek_C-Driehoek_A)/(Driehoek_B-Driehoek_A),Driehoek_A+SQRT(E1222*(Driehoek_B-Driehoek_A)*(Driehoek_C-Driehoek_A)),Driehoek_B-SQRT((1-E1222)*(Driehoek_B-Driehoek_A)*(Driehoek_B-Driehoek_C)))</f>
        <v>3.7692560111124984</v>
      </c>
      <c r="E1222" s="2">
        <f t="shared" ref="E1222:E1285" ca="1" si="127">RAND()</f>
        <v>0.22359048806126491</v>
      </c>
      <c r="F1222" s="2"/>
      <c r="G1222" s="15">
        <f ca="1">_xlfn.NORM.INV(H1222,Normaal_Mu,Normaal_Sigma)</f>
        <v>7.374548715208773</v>
      </c>
      <c r="H1222" s="2">
        <f t="shared" ref="H1222:H1285" ca="1" si="128">RAND()</f>
        <v>0.88244029041296312</v>
      </c>
      <c r="I1222" s="2"/>
      <c r="J1222" s="15">
        <f ca="1">-LN(K1222) /NegExp_Labda</f>
        <v>1.2228142180514467</v>
      </c>
      <c r="K1222" s="2">
        <f t="shared" ref="K1222:K1285" ca="1" si="129">RAND()</f>
        <v>0.78304677733256844</v>
      </c>
      <c r="L1222" s="2"/>
      <c r="M1222" s="17">
        <f t="shared" ca="1" si="123"/>
        <v>3</v>
      </c>
      <c r="N1222" s="2">
        <f t="shared" ca="1" si="125"/>
        <v>0.25498895247478215</v>
      </c>
      <c r="O1222" s="2"/>
      <c r="P1222" s="31">
        <f t="shared" ca="1" si="124"/>
        <v>4.7955658140306365</v>
      </c>
    </row>
    <row r="1223" spans="1:16" x14ac:dyDescent="0.25">
      <c r="A1223" s="32">
        <f ca="1">Uniform_A+B1223*(Uniform_B-Uniform_A)</f>
        <v>4.5473541436261016</v>
      </c>
      <c r="B1223" s="2">
        <f t="shared" ca="1" si="126"/>
        <v>0.45473541436261011</v>
      </c>
      <c r="C1223" s="4"/>
      <c r="D1223" s="5">
        <f ca="1">IF(E1223&lt;(Driehoek_C-Driehoek_A)/(Driehoek_B-Driehoek_A),Driehoek_A+SQRT(E1223*(Driehoek_B-Driehoek_A)*(Driehoek_C-Driehoek_A)),Driehoek_B-SQRT((1-E1223)*(Driehoek_B-Driehoek_A)*(Driehoek_B-Driehoek_C)))</f>
        <v>6.223940195289817</v>
      </c>
      <c r="E1223" s="2">
        <f t="shared" ca="1" si="127"/>
        <v>0.77981405601921316</v>
      </c>
      <c r="F1223" s="2"/>
      <c r="G1223" s="15">
        <f ca="1">_xlfn.NORM.INV(H1223,Normaal_Mu,Normaal_Sigma)</f>
        <v>3.5437323025937362</v>
      </c>
      <c r="H1223" s="2">
        <f t="shared" ca="1" si="128"/>
        <v>0.23326582762270276</v>
      </c>
      <c r="I1223" s="2"/>
      <c r="J1223" s="15">
        <f ca="1">-LN(K1223) /NegExp_Labda</f>
        <v>11.458637979224751</v>
      </c>
      <c r="K1223" s="2">
        <f t="shared" ca="1" si="129"/>
        <v>0.10109166536746828</v>
      </c>
      <c r="L1223" s="2"/>
      <c r="M1223" s="17">
        <f t="shared" ca="1" si="123"/>
        <v>5</v>
      </c>
      <c r="N1223" s="2">
        <f t="shared" ca="1" si="125"/>
        <v>0.48364500058360183</v>
      </c>
      <c r="O1223" s="2"/>
      <c r="P1223" s="31">
        <f t="shared" ca="1" si="124"/>
        <v>6.1547329241468809</v>
      </c>
    </row>
    <row r="1224" spans="1:16" x14ac:dyDescent="0.25">
      <c r="A1224" s="32">
        <f ca="1">Uniform_A+B1224*(Uniform_B-Uniform_A)</f>
        <v>6.7491648956453565</v>
      </c>
      <c r="B1224" s="2">
        <f t="shared" ca="1" si="126"/>
        <v>0.67491648956453565</v>
      </c>
      <c r="C1224" s="4"/>
      <c r="D1224" s="5">
        <f ca="1">IF(E1224&lt;(Driehoek_C-Driehoek_A)/(Driehoek_B-Driehoek_A),Driehoek_A+SQRT(E1224*(Driehoek_B-Driehoek_A)*(Driehoek_C-Driehoek_A)),Driehoek_B-SQRT((1-E1224)*(Driehoek_B-Driehoek_A)*(Driehoek_B-Driehoek_C)))</f>
        <v>4.1125018300207721</v>
      </c>
      <c r="E1224" s="2">
        <f t="shared" ca="1" si="127"/>
        <v>0.31749604681284838</v>
      </c>
      <c r="F1224" s="2"/>
      <c r="G1224" s="15">
        <f ca="1">_xlfn.NORM.INV(H1224,Normaal_Mu,Normaal_Sigma)</f>
        <v>4.5497844889708068</v>
      </c>
      <c r="H1224" s="2">
        <f t="shared" ca="1" si="128"/>
        <v>0.41094772389201861</v>
      </c>
      <c r="I1224" s="2"/>
      <c r="J1224" s="15">
        <f ca="1">-LN(K1224) /NegExp_Labda</f>
        <v>12.288819212149228</v>
      </c>
      <c r="K1224" s="2">
        <f t="shared" ca="1" si="129"/>
        <v>8.5626210743482756E-2</v>
      </c>
      <c r="L1224" s="2"/>
      <c r="M1224" s="17">
        <f t="shared" ca="1" si="123"/>
        <v>7</v>
      </c>
      <c r="N1224" s="2">
        <f t="shared" ca="1" si="125"/>
        <v>0.80783745155654196</v>
      </c>
      <c r="O1224" s="2"/>
      <c r="P1224" s="31">
        <f t="shared" ca="1" si="124"/>
        <v>6.9400540853572323</v>
      </c>
    </row>
    <row r="1225" spans="1:16" x14ac:dyDescent="0.25">
      <c r="A1225" s="32">
        <f ca="1">Uniform_A+B1225*(Uniform_B-Uniform_A)</f>
        <v>5.0486821698255735</v>
      </c>
      <c r="B1225" s="2">
        <f t="shared" ca="1" si="126"/>
        <v>0.50486821698255735</v>
      </c>
      <c r="C1225" s="4"/>
      <c r="D1225" s="5">
        <f ca="1">IF(E1225&lt;(Driehoek_C-Driehoek_A)/(Driehoek_B-Driehoek_A),Driehoek_A+SQRT(E1225*(Driehoek_B-Driehoek_A)*(Driehoek_C-Driehoek_A)),Driehoek_B-SQRT((1-E1225)*(Driehoek_B-Driehoek_A)*(Driehoek_B-Driehoek_C)))</f>
        <v>7.1221620187957884</v>
      </c>
      <c r="E1225" s="2">
        <f t="shared" ca="1" si="127"/>
        <v>0.89924927189562542</v>
      </c>
      <c r="F1225" s="2"/>
      <c r="G1225" s="15">
        <f ca="1">_xlfn.NORM.INV(H1225,Normaal_Mu,Normaal_Sigma)</f>
        <v>7.0432498836194828</v>
      </c>
      <c r="H1225" s="2">
        <f t="shared" ca="1" si="128"/>
        <v>0.8465207759303407</v>
      </c>
      <c r="I1225" s="2"/>
      <c r="J1225" s="15">
        <f ca="1">-LN(K1225) /NegExp_Labda</f>
        <v>2.2519309139553148</v>
      </c>
      <c r="K1225" s="2">
        <f t="shared" ca="1" si="129"/>
        <v>0.63738195814342169</v>
      </c>
      <c r="L1225" s="2"/>
      <c r="M1225" s="17">
        <f t="shared" ca="1" si="123"/>
        <v>2</v>
      </c>
      <c r="N1225" s="2">
        <f t="shared" ca="1" si="125"/>
        <v>5.9992132805738674E-2</v>
      </c>
      <c r="O1225" s="2"/>
      <c r="P1225" s="31">
        <f t="shared" ca="1" si="124"/>
        <v>4.6932049972392322</v>
      </c>
    </row>
    <row r="1226" spans="1:16" x14ac:dyDescent="0.25">
      <c r="A1226" s="32">
        <f ca="1">Uniform_A+B1226*(Uniform_B-Uniform_A)</f>
        <v>8.0164745740522747</v>
      </c>
      <c r="B1226" s="2">
        <f t="shared" ca="1" si="126"/>
        <v>0.80164745740522747</v>
      </c>
      <c r="C1226" s="4"/>
      <c r="D1226" s="5">
        <f ca="1">IF(E1226&lt;(Driehoek_C-Driehoek_A)/(Driehoek_B-Driehoek_A),Driehoek_A+SQRT(E1226*(Driehoek_B-Driehoek_A)*(Driehoek_C-Driehoek_A)),Driehoek_B-SQRT((1-E1226)*(Driehoek_B-Driehoek_A)*(Driehoek_B-Driehoek_C)))</f>
        <v>6.3097530184679034</v>
      </c>
      <c r="E1226" s="2">
        <f t="shared" ca="1" si="127"/>
        <v>0.79321631938164128</v>
      </c>
      <c r="F1226" s="2"/>
      <c r="G1226" s="15">
        <f ca="1">_xlfn.NORM.INV(H1226,Normaal_Mu,Normaal_Sigma)</f>
        <v>4.5813169515005434</v>
      </c>
      <c r="H1226" s="2">
        <f t="shared" ca="1" si="128"/>
        <v>0.41709081907946077</v>
      </c>
      <c r="I1226" s="2"/>
      <c r="J1226" s="15">
        <f ca="1">-LN(K1226) /NegExp_Labda</f>
        <v>0.75798276078436433</v>
      </c>
      <c r="K1226" s="2">
        <f t="shared" ca="1" si="129"/>
        <v>0.85933490762849329</v>
      </c>
      <c r="L1226" s="2"/>
      <c r="M1226" s="17">
        <f t="shared" ca="1" si="123"/>
        <v>2</v>
      </c>
      <c r="N1226" s="2">
        <f t="shared" ca="1" si="125"/>
        <v>9.7849502054855986E-2</v>
      </c>
      <c r="O1226" s="2"/>
      <c r="P1226" s="31">
        <f t="shared" ca="1" si="124"/>
        <v>4.3331054609610176</v>
      </c>
    </row>
    <row r="1227" spans="1:16" x14ac:dyDescent="0.25">
      <c r="A1227" s="32">
        <f ca="1">Uniform_A+B1227*(Uniform_B-Uniform_A)</f>
        <v>1.5062876463446151</v>
      </c>
      <c r="B1227" s="2">
        <f t="shared" ca="1" si="126"/>
        <v>0.15062876463446151</v>
      </c>
      <c r="C1227" s="4"/>
      <c r="D1227" s="5">
        <f ca="1">IF(E1227&lt;(Driehoek_C-Driehoek_A)/(Driehoek_B-Driehoek_A),Driehoek_A+SQRT(E1227*(Driehoek_B-Driehoek_A)*(Driehoek_C-Driehoek_A)),Driehoek_B-SQRT((1-E1227)*(Driehoek_B-Driehoek_A)*(Driehoek_B-Driehoek_C)))</f>
        <v>7.257426445903846</v>
      </c>
      <c r="E1227" s="2">
        <f t="shared" ca="1" si="127"/>
        <v>0.9132410688161342</v>
      </c>
      <c r="F1227" s="2"/>
      <c r="G1227" s="15">
        <f ca="1">_xlfn.NORM.INV(H1227,Normaal_Mu,Normaal_Sigma)</f>
        <v>5.3820870424436409</v>
      </c>
      <c r="H1227" s="2">
        <f t="shared" ca="1" si="128"/>
        <v>0.57575425197712149</v>
      </c>
      <c r="I1227" s="2"/>
      <c r="J1227" s="15">
        <f ca="1">-LN(K1227) /NegExp_Labda</f>
        <v>2.8084617221881123</v>
      </c>
      <c r="K1227" s="2">
        <f t="shared" ca="1" si="129"/>
        <v>0.570243198885512</v>
      </c>
      <c r="L1227" s="2"/>
      <c r="M1227" s="17">
        <f t="shared" ca="1" si="123"/>
        <v>9</v>
      </c>
      <c r="N1227" s="2">
        <f t="shared" ca="1" si="125"/>
        <v>0.95449795494536438</v>
      </c>
      <c r="O1227" s="2"/>
      <c r="P1227" s="31">
        <f t="shared" ca="1" si="124"/>
        <v>5.1908525713760429</v>
      </c>
    </row>
    <row r="1228" spans="1:16" x14ac:dyDescent="0.25">
      <c r="A1228" s="32">
        <f ca="1">Uniform_A+B1228*(Uniform_B-Uniform_A)</f>
        <v>1.7405214500670807</v>
      </c>
      <c r="B1228" s="2">
        <f t="shared" ca="1" si="126"/>
        <v>0.17405214500670807</v>
      </c>
      <c r="C1228" s="4"/>
      <c r="D1228" s="5">
        <f ca="1">IF(E1228&lt;(Driehoek_C-Driehoek_A)/(Driehoek_B-Driehoek_A),Driehoek_A+SQRT(E1228*(Driehoek_B-Driehoek_A)*(Driehoek_C-Driehoek_A)),Driehoek_B-SQRT((1-E1228)*(Driehoek_B-Driehoek_A)*(Driehoek_B-Driehoek_C)))</f>
        <v>6.0485496991432743</v>
      </c>
      <c r="E1228" s="2">
        <f t="shared" ca="1" si="127"/>
        <v>0.75111260347350695</v>
      </c>
      <c r="F1228" s="2"/>
      <c r="G1228" s="15">
        <f ca="1">_xlfn.NORM.INV(H1228,Normaal_Mu,Normaal_Sigma)</f>
        <v>1.2685610101303766</v>
      </c>
      <c r="H1228" s="2">
        <f t="shared" ca="1" si="128"/>
        <v>3.104031035224053E-2</v>
      </c>
      <c r="I1228" s="2"/>
      <c r="J1228" s="15">
        <f ca="1">-LN(K1228) /NegExp_Labda</f>
        <v>1.8486977886236158</v>
      </c>
      <c r="K1228" s="2">
        <f t="shared" ca="1" si="129"/>
        <v>0.6909142504863881</v>
      </c>
      <c r="L1228" s="2"/>
      <c r="M1228" s="17">
        <f t="shared" ca="1" si="123"/>
        <v>3</v>
      </c>
      <c r="N1228" s="2">
        <f t="shared" ca="1" si="125"/>
        <v>0.23996268660536646</v>
      </c>
      <c r="O1228" s="2"/>
      <c r="P1228" s="31">
        <f t="shared" ca="1" si="124"/>
        <v>2.7812659895928693</v>
      </c>
    </row>
    <row r="1229" spans="1:16" x14ac:dyDescent="0.25">
      <c r="A1229" s="32">
        <f ca="1">Uniform_A+B1229*(Uniform_B-Uniform_A)</f>
        <v>3.4010605542727523</v>
      </c>
      <c r="B1229" s="2">
        <f t="shared" ca="1" si="126"/>
        <v>0.34010605542727523</v>
      </c>
      <c r="C1229" s="4"/>
      <c r="D1229" s="5">
        <f ca="1">IF(E1229&lt;(Driehoek_C-Driehoek_A)/(Driehoek_B-Driehoek_A),Driehoek_A+SQRT(E1229*(Driehoek_B-Driehoek_A)*(Driehoek_C-Driehoek_A)),Driehoek_B-SQRT((1-E1229)*(Driehoek_B-Driehoek_A)*(Driehoek_B-Driehoek_C)))</f>
        <v>4.7404640172811732</v>
      </c>
      <c r="E1229" s="2">
        <f t="shared" ca="1" si="127"/>
        <v>0.48161009176924463</v>
      </c>
      <c r="F1229" s="2"/>
      <c r="G1229" s="15">
        <f ca="1">_xlfn.NORM.INV(H1229,Normaal_Mu,Normaal_Sigma)</f>
        <v>2.6661208523779729</v>
      </c>
      <c r="H1229" s="2">
        <f t="shared" ca="1" si="128"/>
        <v>0.121617386465668</v>
      </c>
      <c r="I1229" s="2"/>
      <c r="J1229" s="15">
        <f ca="1">-LN(K1229) /NegExp_Labda</f>
        <v>15.092452264031264</v>
      </c>
      <c r="K1229" s="2">
        <f t="shared" ca="1" si="129"/>
        <v>4.8874941734698307E-2</v>
      </c>
      <c r="L1229" s="2"/>
      <c r="M1229" s="17">
        <f t="shared" ca="1" si="123"/>
        <v>4</v>
      </c>
      <c r="N1229" s="2">
        <f t="shared" ca="1" si="125"/>
        <v>0.32873784901620307</v>
      </c>
      <c r="O1229" s="2"/>
      <c r="P1229" s="31">
        <f t="shared" ca="1" si="124"/>
        <v>5.9800195375926322</v>
      </c>
    </row>
    <row r="1230" spans="1:16" x14ac:dyDescent="0.25">
      <c r="A1230" s="32">
        <f ca="1">Uniform_A+B1230*(Uniform_B-Uniform_A)</f>
        <v>1.1867691335332253</v>
      </c>
      <c r="B1230" s="2">
        <f t="shared" ca="1" si="126"/>
        <v>0.11867691335332253</v>
      </c>
      <c r="C1230" s="4"/>
      <c r="D1230" s="5">
        <f ca="1">IF(E1230&lt;(Driehoek_C-Driehoek_A)/(Driehoek_B-Driehoek_A),Driehoek_A+SQRT(E1230*(Driehoek_B-Driehoek_A)*(Driehoek_C-Driehoek_A)),Driehoek_B-SQRT((1-E1230)*(Driehoek_B-Driehoek_A)*(Driehoek_B-Driehoek_C)))</f>
        <v>3.9765398900202396</v>
      </c>
      <c r="E1230" s="2">
        <f t="shared" ca="1" si="127"/>
        <v>0.27905070977437285</v>
      </c>
      <c r="F1230" s="2"/>
      <c r="G1230" s="15">
        <f ca="1">_xlfn.NORM.INV(H1230,Normaal_Mu,Normaal_Sigma)</f>
        <v>1.4778836865841627</v>
      </c>
      <c r="H1230" s="2">
        <f t="shared" ca="1" si="128"/>
        <v>3.9114280109850963E-2</v>
      </c>
      <c r="I1230" s="2"/>
      <c r="J1230" s="15">
        <f ca="1">-LN(K1230) /NegExp_Labda</f>
        <v>1.1946258802137444</v>
      </c>
      <c r="K1230" s="2">
        <f t="shared" ca="1" si="129"/>
        <v>0.7874738020744606</v>
      </c>
      <c r="L1230" s="2"/>
      <c r="M1230" s="17">
        <f t="shared" ca="1" si="123"/>
        <v>6</v>
      </c>
      <c r="N1230" s="2">
        <f t="shared" ca="1" si="125"/>
        <v>0.70990339387602464</v>
      </c>
      <c r="O1230" s="2"/>
      <c r="P1230" s="31">
        <f t="shared" ca="1" si="124"/>
        <v>2.7671637180702744</v>
      </c>
    </row>
    <row r="1231" spans="1:16" x14ac:dyDescent="0.25">
      <c r="A1231" s="32">
        <f ca="1">Uniform_A+B1231*(Uniform_B-Uniform_A)</f>
        <v>2.5983237776486656</v>
      </c>
      <c r="B1231" s="2">
        <f t="shared" ca="1" si="126"/>
        <v>0.25983237776486656</v>
      </c>
      <c r="C1231" s="4"/>
      <c r="D1231" s="5">
        <f ca="1">IF(E1231&lt;(Driehoek_C-Driehoek_A)/(Driehoek_B-Driehoek_A),Driehoek_A+SQRT(E1231*(Driehoek_B-Driehoek_A)*(Driehoek_C-Driehoek_A)),Driehoek_B-SQRT((1-E1231)*(Driehoek_B-Driehoek_A)*(Driehoek_B-Driehoek_C)))</f>
        <v>3.7348366228319874</v>
      </c>
      <c r="E1231" s="2">
        <f t="shared" ca="1" si="127"/>
        <v>0.21497557913707821</v>
      </c>
      <c r="F1231" s="2"/>
      <c r="G1231" s="15">
        <f ca="1">_xlfn.NORM.INV(H1231,Normaal_Mu,Normaal_Sigma)</f>
        <v>4.1141605338466221</v>
      </c>
      <c r="H1231" s="2">
        <f t="shared" ca="1" si="128"/>
        <v>0.3289118968475897</v>
      </c>
      <c r="I1231" s="2"/>
      <c r="J1231" s="15">
        <f ca="1">-LN(K1231) /NegExp_Labda</f>
        <v>7.5086153617949334</v>
      </c>
      <c r="K1231" s="2">
        <f t="shared" ca="1" si="129"/>
        <v>0.22274602178116465</v>
      </c>
      <c r="L1231" s="2"/>
      <c r="M1231" s="17">
        <f t="shared" ca="1" si="123"/>
        <v>8</v>
      </c>
      <c r="N1231" s="2">
        <f t="shared" ca="1" si="125"/>
        <v>0.92851280613868037</v>
      </c>
      <c r="O1231" s="2"/>
      <c r="P1231" s="31">
        <f t="shared" ca="1" si="124"/>
        <v>5.1911872592244412</v>
      </c>
    </row>
    <row r="1232" spans="1:16" x14ac:dyDescent="0.25">
      <c r="A1232" s="32">
        <f ca="1">Uniform_A+B1232*(Uniform_B-Uniform_A)</f>
        <v>1.4644422394969658</v>
      </c>
      <c r="B1232" s="2">
        <f t="shared" ca="1" si="126"/>
        <v>0.14644422394969658</v>
      </c>
      <c r="C1232" s="4"/>
      <c r="D1232" s="5">
        <f ca="1">IF(E1232&lt;(Driehoek_C-Driehoek_A)/(Driehoek_B-Driehoek_A),Driehoek_A+SQRT(E1232*(Driehoek_B-Driehoek_A)*(Driehoek_C-Driehoek_A)),Driehoek_B-SQRT((1-E1232)*(Driehoek_B-Driehoek_A)*(Driehoek_B-Driehoek_C)))</f>
        <v>6.2975876403223197</v>
      </c>
      <c r="E1232" s="2">
        <f t="shared" ca="1" si="127"/>
        <v>0.79134192680746607</v>
      </c>
      <c r="F1232" s="2"/>
      <c r="G1232" s="15">
        <f ca="1">_xlfn.NORM.INV(H1232,Normaal_Mu,Normaal_Sigma)</f>
        <v>8.0016983680938996</v>
      </c>
      <c r="H1232" s="2">
        <f t="shared" ca="1" si="128"/>
        <v>0.93330271297603751</v>
      </c>
      <c r="I1232" s="2"/>
      <c r="J1232" s="15">
        <f ca="1">-LN(K1232) /NegExp_Labda</f>
        <v>10.810728670312907</v>
      </c>
      <c r="K1232" s="2">
        <f t="shared" ca="1" si="129"/>
        <v>0.11507792929629279</v>
      </c>
      <c r="L1232" s="2"/>
      <c r="M1232" s="17">
        <f t="shared" ca="1" si="123"/>
        <v>11</v>
      </c>
      <c r="N1232" s="2">
        <f t="shared" ca="1" si="125"/>
        <v>0.99023734644561134</v>
      </c>
      <c r="O1232" s="2"/>
      <c r="P1232" s="31">
        <f t="shared" ca="1" si="124"/>
        <v>7.5148913836452182</v>
      </c>
    </row>
    <row r="1233" spans="1:16" x14ac:dyDescent="0.25">
      <c r="A1233" s="32">
        <f ca="1">Uniform_A+B1233*(Uniform_B-Uniform_A)</f>
        <v>2.7623723625449479</v>
      </c>
      <c r="B1233" s="2">
        <f t="shared" ca="1" si="126"/>
        <v>0.27623723625449481</v>
      </c>
      <c r="C1233" s="4"/>
      <c r="D1233" s="5">
        <f ca="1">IF(E1233&lt;(Driehoek_C-Driehoek_A)/(Driehoek_B-Driehoek_A),Driehoek_A+SQRT(E1233*(Driehoek_B-Driehoek_A)*(Driehoek_C-Driehoek_A)),Driehoek_B-SQRT((1-E1233)*(Driehoek_B-Driehoek_A)*(Driehoek_B-Driehoek_C)))</f>
        <v>7.036072057948509</v>
      </c>
      <c r="E1233" s="2">
        <f t="shared" ca="1" si="127"/>
        <v>0.88979962966941128</v>
      </c>
      <c r="F1233" s="2"/>
      <c r="G1233" s="15">
        <f ca="1">_xlfn.NORM.INV(H1233,Normaal_Mu,Normaal_Sigma)</f>
        <v>5.246233843325264</v>
      </c>
      <c r="H1233" s="2">
        <f t="shared" ca="1" si="128"/>
        <v>0.54899274416330057</v>
      </c>
      <c r="I1233" s="2"/>
      <c r="J1233" s="15">
        <f ca="1">-LN(K1233) /NegExp_Labda</f>
        <v>1.9139935891783595</v>
      </c>
      <c r="K1233" s="2">
        <f t="shared" ca="1" si="129"/>
        <v>0.68195014987461</v>
      </c>
      <c r="L1233" s="2"/>
      <c r="M1233" s="17">
        <f t="shared" ca="1" si="123"/>
        <v>4</v>
      </c>
      <c r="N1233" s="2">
        <f t="shared" ca="1" si="125"/>
        <v>0.42748292881688998</v>
      </c>
      <c r="O1233" s="2"/>
      <c r="P1233" s="31">
        <f t="shared" ca="1" si="124"/>
        <v>4.1917343705994163</v>
      </c>
    </row>
    <row r="1234" spans="1:16" x14ac:dyDescent="0.25">
      <c r="A1234" s="32">
        <f ca="1">Uniform_A+B1234*(Uniform_B-Uniform_A)</f>
        <v>1.5341567569441661</v>
      </c>
      <c r="B1234" s="2">
        <f t="shared" ca="1" si="126"/>
        <v>0.15341567569441661</v>
      </c>
      <c r="C1234" s="4"/>
      <c r="D1234" s="5">
        <f ca="1">IF(E1234&lt;(Driehoek_C-Driehoek_A)/(Driehoek_B-Driehoek_A),Driehoek_A+SQRT(E1234*(Driehoek_B-Driehoek_A)*(Driehoek_C-Driehoek_A)),Driehoek_B-SQRT((1-E1234)*(Driehoek_B-Driehoek_A)*(Driehoek_B-Driehoek_C)))</f>
        <v>3.9634976548040006</v>
      </c>
      <c r="E1234" s="2">
        <f t="shared" ca="1" si="127"/>
        <v>0.27538021717291494</v>
      </c>
      <c r="F1234" s="2"/>
      <c r="G1234" s="15">
        <f ca="1">_xlfn.NORM.INV(H1234,Normaal_Mu,Normaal_Sigma)</f>
        <v>5.2696241540054496</v>
      </c>
      <c r="H1234" s="2">
        <f t="shared" ca="1" si="128"/>
        <v>0.55361977152816344</v>
      </c>
      <c r="I1234" s="2"/>
      <c r="J1234" s="15">
        <f ca="1">-LN(K1234) /NegExp_Labda</f>
        <v>2.6798663458639536</v>
      </c>
      <c r="K1234" s="2">
        <f t="shared" ca="1" si="129"/>
        <v>0.58509955357773802</v>
      </c>
      <c r="L1234" s="2"/>
      <c r="M1234" s="17">
        <f t="shared" ca="1" si="123"/>
        <v>4</v>
      </c>
      <c r="N1234" s="2">
        <f t="shared" ca="1" si="125"/>
        <v>0.28960439702950624</v>
      </c>
      <c r="O1234" s="2"/>
      <c r="P1234" s="31">
        <f t="shared" ca="1" si="124"/>
        <v>3.4894289823235143</v>
      </c>
    </row>
    <row r="1235" spans="1:16" x14ac:dyDescent="0.25">
      <c r="A1235" s="32">
        <f ca="1">Uniform_A+B1235*(Uniform_B-Uniform_A)</f>
        <v>5.2870734309163208</v>
      </c>
      <c r="B1235" s="2">
        <f t="shared" ca="1" si="126"/>
        <v>0.52870734309163203</v>
      </c>
      <c r="C1235" s="4"/>
      <c r="D1235" s="5">
        <f ca="1">IF(E1235&lt;(Driehoek_C-Driehoek_A)/(Driehoek_B-Driehoek_A),Driehoek_A+SQRT(E1235*(Driehoek_B-Driehoek_A)*(Driehoek_C-Driehoek_A)),Driehoek_B-SQRT((1-E1235)*(Driehoek_B-Driehoek_A)*(Driehoek_B-Driehoek_C)))</f>
        <v>6.6282718943592105</v>
      </c>
      <c r="E1235" s="2">
        <f t="shared" ca="1" si="127"/>
        <v>0.83928302265467292</v>
      </c>
      <c r="F1235" s="2"/>
      <c r="G1235" s="15">
        <f ca="1">_xlfn.NORM.INV(H1235,Normaal_Mu,Normaal_Sigma)</f>
        <v>1.6697811140827286</v>
      </c>
      <c r="H1235" s="2">
        <f t="shared" ca="1" si="128"/>
        <v>4.7945461565257363E-2</v>
      </c>
      <c r="I1235" s="2"/>
      <c r="J1235" s="15">
        <f ca="1">-LN(K1235) /NegExp_Labda</f>
        <v>1.5181798223387146</v>
      </c>
      <c r="K1235" s="2">
        <f t="shared" ca="1" si="129"/>
        <v>0.73812952292112488</v>
      </c>
      <c r="L1235" s="2"/>
      <c r="M1235" s="17">
        <f t="shared" ca="1" si="123"/>
        <v>10</v>
      </c>
      <c r="N1235" s="2">
        <f t="shared" ca="1" si="125"/>
        <v>0.97031770806437201</v>
      </c>
      <c r="O1235" s="2"/>
      <c r="P1235" s="31">
        <f t="shared" ca="1" si="124"/>
        <v>5.0206612523393943</v>
      </c>
    </row>
    <row r="1236" spans="1:16" x14ac:dyDescent="0.25">
      <c r="A1236" s="32">
        <f ca="1">Uniform_A+B1236*(Uniform_B-Uniform_A)</f>
        <v>9.6332183264034725</v>
      </c>
      <c r="B1236" s="2">
        <f t="shared" ca="1" si="126"/>
        <v>0.96332183264034732</v>
      </c>
      <c r="C1236" s="4"/>
      <c r="D1236" s="5">
        <f ca="1">IF(E1236&lt;(Driehoek_C-Driehoek_A)/(Driehoek_B-Driehoek_A),Driehoek_A+SQRT(E1236*(Driehoek_B-Driehoek_A)*(Driehoek_C-Driehoek_A)),Driehoek_B-SQRT((1-E1236)*(Driehoek_B-Driehoek_A)*(Driehoek_B-Driehoek_C)))</f>
        <v>4.5703479373326843</v>
      </c>
      <c r="E1236" s="2">
        <f t="shared" ca="1" si="127"/>
        <v>0.43937664582020564</v>
      </c>
      <c r="F1236" s="2"/>
      <c r="G1236" s="15">
        <f ca="1">_xlfn.NORM.INV(H1236,Normaal_Mu,Normaal_Sigma)</f>
        <v>6.2132871291100686</v>
      </c>
      <c r="H1236" s="2">
        <f t="shared" ca="1" si="128"/>
        <v>0.72795625877571468</v>
      </c>
      <c r="I1236" s="2"/>
      <c r="J1236" s="15">
        <f ca="1">-LN(K1236) /NegExp_Labda</f>
        <v>2.023162428728623</v>
      </c>
      <c r="K1236" s="2">
        <f t="shared" ca="1" si="129"/>
        <v>0.66722197939244199</v>
      </c>
      <c r="L1236" s="2"/>
      <c r="M1236" s="17">
        <f t="shared" ca="1" si="123"/>
        <v>6</v>
      </c>
      <c r="N1236" s="2">
        <f t="shared" ca="1" si="125"/>
        <v>0.71414076901742729</v>
      </c>
      <c r="O1236" s="2"/>
      <c r="P1236" s="31">
        <f t="shared" ca="1" si="124"/>
        <v>5.6880031643149689</v>
      </c>
    </row>
    <row r="1237" spans="1:16" x14ac:dyDescent="0.25">
      <c r="A1237" s="32">
        <f ca="1">Uniform_A+B1237*(Uniform_B-Uniform_A)</f>
        <v>4.3054841836918403</v>
      </c>
      <c r="B1237" s="2">
        <f t="shared" ca="1" si="126"/>
        <v>0.430548418369184</v>
      </c>
      <c r="C1237" s="4"/>
      <c r="D1237" s="5">
        <f ca="1">IF(E1237&lt;(Driehoek_C-Driehoek_A)/(Driehoek_B-Driehoek_A),Driehoek_A+SQRT(E1237*(Driehoek_B-Driehoek_A)*(Driehoek_C-Driehoek_A)),Driehoek_B-SQRT((1-E1237)*(Driehoek_B-Driehoek_A)*(Driehoek_B-Driehoek_C)))</f>
        <v>7.590813580769006</v>
      </c>
      <c r="E1237" s="2">
        <f t="shared" ca="1" si="127"/>
        <v>0.94326267531014085</v>
      </c>
      <c r="F1237" s="2"/>
      <c r="G1237" s="15">
        <f ca="1">_xlfn.NORM.INV(H1237,Normaal_Mu,Normaal_Sigma)</f>
        <v>4.079171424158762</v>
      </c>
      <c r="H1237" s="2">
        <f t="shared" ca="1" si="128"/>
        <v>0.32260944050882612</v>
      </c>
      <c r="I1237" s="2"/>
      <c r="J1237" s="15">
        <f ca="1">-LN(K1237) /NegExp_Labda</f>
        <v>5.1946558933878828</v>
      </c>
      <c r="K1237" s="2">
        <f t="shared" ca="1" si="129"/>
        <v>0.35383266382092171</v>
      </c>
      <c r="L1237" s="2"/>
      <c r="M1237" s="17">
        <f t="shared" ca="1" si="123"/>
        <v>7</v>
      </c>
      <c r="N1237" s="2">
        <f t="shared" ca="1" si="125"/>
        <v>0.79148928220038628</v>
      </c>
      <c r="O1237" s="2"/>
      <c r="P1237" s="31">
        <f t="shared" ca="1" si="124"/>
        <v>5.6340250164014982</v>
      </c>
    </row>
    <row r="1238" spans="1:16" x14ac:dyDescent="0.25">
      <c r="A1238" s="32">
        <f ca="1">Uniform_A+B1238*(Uniform_B-Uniform_A)</f>
        <v>4.3858292935450018</v>
      </c>
      <c r="B1238" s="2">
        <f t="shared" ca="1" si="126"/>
        <v>0.43858292935450016</v>
      </c>
      <c r="C1238" s="4"/>
      <c r="D1238" s="5">
        <f ca="1">IF(E1238&lt;(Driehoek_C-Driehoek_A)/(Driehoek_B-Driehoek_A),Driehoek_A+SQRT(E1238*(Driehoek_B-Driehoek_A)*(Driehoek_C-Driehoek_A)),Driehoek_B-SQRT((1-E1238)*(Driehoek_B-Driehoek_A)*(Driehoek_B-Driehoek_C)))</f>
        <v>4.7608450158114186</v>
      </c>
      <c r="E1238" s="2">
        <f t="shared" ca="1" si="127"/>
        <v>0.4865590005722602</v>
      </c>
      <c r="F1238" s="2"/>
      <c r="G1238" s="15">
        <f ca="1">_xlfn.NORM.INV(H1238,Normaal_Mu,Normaal_Sigma)</f>
        <v>7.3380372016269462</v>
      </c>
      <c r="H1238" s="2">
        <f t="shared" ca="1" si="128"/>
        <v>0.87880193138849616</v>
      </c>
      <c r="I1238" s="2"/>
      <c r="J1238" s="15">
        <f ca="1">-LN(K1238) /NegExp_Labda</f>
        <v>3.0080528322037283</v>
      </c>
      <c r="K1238" s="2">
        <f t="shared" ca="1" si="129"/>
        <v>0.54792844989657774</v>
      </c>
      <c r="L1238" s="2"/>
      <c r="M1238" s="17">
        <f t="shared" ca="1" si="123"/>
        <v>3</v>
      </c>
      <c r="N1238" s="2">
        <f t="shared" ca="1" si="125"/>
        <v>0.24503468471064904</v>
      </c>
      <c r="O1238" s="2"/>
      <c r="P1238" s="31">
        <f t="shared" ca="1" si="124"/>
        <v>4.498552868637419</v>
      </c>
    </row>
    <row r="1239" spans="1:16" x14ac:dyDescent="0.25">
      <c r="A1239" s="32">
        <f ca="1">Uniform_A+B1239*(Uniform_B-Uniform_A)</f>
        <v>4.5928603796251508</v>
      </c>
      <c r="B1239" s="2">
        <f t="shared" ca="1" si="126"/>
        <v>0.4592860379625151</v>
      </c>
      <c r="C1239" s="4"/>
      <c r="D1239" s="5">
        <f ca="1">IF(E1239&lt;(Driehoek_C-Driehoek_A)/(Driehoek_B-Driehoek_A),Driehoek_A+SQRT(E1239*(Driehoek_B-Driehoek_A)*(Driehoek_C-Driehoek_A)),Driehoek_B-SQRT((1-E1239)*(Driehoek_B-Driehoek_A)*(Driehoek_B-Driehoek_C)))</f>
        <v>3.2982621957267937</v>
      </c>
      <c r="E1239" s="2">
        <f t="shared" ca="1" si="127"/>
        <v>0.12039176634666826</v>
      </c>
      <c r="F1239" s="2"/>
      <c r="G1239" s="15">
        <f ca="1">_xlfn.NORM.INV(H1239,Normaal_Mu,Normaal_Sigma)</f>
        <v>5.5509813658463738</v>
      </c>
      <c r="H1239" s="2">
        <f t="shared" ca="1" si="128"/>
        <v>0.60853035852803516</v>
      </c>
      <c r="I1239" s="2"/>
      <c r="J1239" s="15">
        <f ca="1">-LN(K1239) /NegExp_Labda</f>
        <v>14.823515925671639</v>
      </c>
      <c r="K1239" s="2">
        <f t="shared" ca="1" si="129"/>
        <v>5.1575775430306448E-2</v>
      </c>
      <c r="L1239" s="2"/>
      <c r="M1239" s="17">
        <f t="shared" ca="1" si="123"/>
        <v>4</v>
      </c>
      <c r="N1239" s="2">
        <f t="shared" ca="1" si="125"/>
        <v>0.37674919917229965</v>
      </c>
      <c r="O1239" s="2"/>
      <c r="P1239" s="31">
        <f t="shared" ca="1" si="124"/>
        <v>6.4531239733739909</v>
      </c>
    </row>
    <row r="1240" spans="1:16" x14ac:dyDescent="0.25">
      <c r="A1240" s="32">
        <f ca="1">Uniform_A+B1240*(Uniform_B-Uniform_A)</f>
        <v>6.3014944851157466</v>
      </c>
      <c r="B1240" s="2">
        <f t="shared" ca="1" si="126"/>
        <v>0.63014944851157462</v>
      </c>
      <c r="C1240" s="4"/>
      <c r="D1240" s="5">
        <f ca="1">IF(E1240&lt;(Driehoek_C-Driehoek_A)/(Driehoek_B-Driehoek_A),Driehoek_A+SQRT(E1240*(Driehoek_B-Driehoek_A)*(Driehoek_C-Driehoek_A)),Driehoek_B-SQRT((1-E1240)*(Driehoek_B-Driehoek_A)*(Driehoek_B-Driehoek_C)))</f>
        <v>5.8342070695815194</v>
      </c>
      <c r="E1240" s="2">
        <f t="shared" ca="1" si="127"/>
        <v>0.71365014633463908</v>
      </c>
      <c r="F1240" s="2"/>
      <c r="G1240" s="15">
        <f ca="1">_xlfn.NORM.INV(H1240,Normaal_Mu,Normaal_Sigma)</f>
        <v>6.4823719894534122</v>
      </c>
      <c r="H1240" s="2">
        <f t="shared" ca="1" si="128"/>
        <v>0.7707096629930954</v>
      </c>
      <c r="I1240" s="2"/>
      <c r="J1240" s="15">
        <f ca="1">-LN(K1240) /NegExp_Labda</f>
        <v>6.7267626558286828</v>
      </c>
      <c r="K1240" s="2">
        <f t="shared" ca="1" si="129"/>
        <v>0.26044787568084671</v>
      </c>
      <c r="L1240" s="2"/>
      <c r="M1240" s="17">
        <f t="shared" ca="1" si="123"/>
        <v>5</v>
      </c>
      <c r="N1240" s="2">
        <f t="shared" ca="1" si="125"/>
        <v>0.52793718468997486</v>
      </c>
      <c r="O1240" s="2"/>
      <c r="P1240" s="31">
        <f t="shared" ca="1" si="124"/>
        <v>6.0689672399958727</v>
      </c>
    </row>
    <row r="1241" spans="1:16" x14ac:dyDescent="0.25">
      <c r="A1241" s="32">
        <f ca="1">Uniform_A+B1241*(Uniform_B-Uniform_A)</f>
        <v>7.4605014059035071</v>
      </c>
      <c r="B1241" s="2">
        <f t="shared" ca="1" si="126"/>
        <v>0.74605014059035069</v>
      </c>
      <c r="C1241" s="4"/>
      <c r="D1241" s="5">
        <f ca="1">IF(E1241&lt;(Driehoek_C-Driehoek_A)/(Driehoek_B-Driehoek_A),Driehoek_A+SQRT(E1241*(Driehoek_B-Driehoek_A)*(Driehoek_C-Driehoek_A)),Driehoek_B-SQRT((1-E1241)*(Driehoek_B-Driehoek_A)*(Driehoek_B-Driehoek_C)))</f>
        <v>3.2950990152338644</v>
      </c>
      <c r="E1241" s="2">
        <f t="shared" ca="1" si="127"/>
        <v>0.11980581851855177</v>
      </c>
      <c r="F1241" s="2"/>
      <c r="G1241" s="15">
        <f ca="1">_xlfn.NORM.INV(H1241,Normaal_Mu,Normaal_Sigma)</f>
        <v>7.1693504437824931</v>
      </c>
      <c r="H1241" s="2">
        <f t="shared" ca="1" si="128"/>
        <v>0.86096723704814415</v>
      </c>
      <c r="I1241" s="2"/>
      <c r="J1241" s="15">
        <f ca="1">-LN(K1241) /NegExp_Labda</f>
        <v>5.3500017218377538</v>
      </c>
      <c r="K1241" s="2">
        <f t="shared" ca="1" si="129"/>
        <v>0.34300839929772398</v>
      </c>
      <c r="L1241" s="2"/>
      <c r="M1241" s="17">
        <f t="shared" ca="1" si="123"/>
        <v>9</v>
      </c>
      <c r="N1241" s="2">
        <f t="shared" ca="1" si="125"/>
        <v>0.96781400275933427</v>
      </c>
      <c r="O1241" s="2"/>
      <c r="P1241" s="31">
        <f t="shared" ca="1" si="124"/>
        <v>6.4549905173515238</v>
      </c>
    </row>
    <row r="1242" spans="1:16" x14ac:dyDescent="0.25">
      <c r="A1242" s="32">
        <f ca="1">Uniform_A+B1242*(Uniform_B-Uniform_A)</f>
        <v>5.9534665540047236</v>
      </c>
      <c r="B1242" s="2">
        <f t="shared" ca="1" si="126"/>
        <v>0.59534665540047238</v>
      </c>
      <c r="C1242" s="4"/>
      <c r="D1242" s="5">
        <f ca="1">IF(E1242&lt;(Driehoek_C-Driehoek_A)/(Driehoek_B-Driehoek_A),Driehoek_A+SQRT(E1242*(Driehoek_B-Driehoek_A)*(Driehoek_C-Driehoek_A)),Driehoek_B-SQRT((1-E1242)*(Driehoek_B-Driehoek_A)*(Driehoek_B-Driehoek_C)))</f>
        <v>5.826393618479301</v>
      </c>
      <c r="E1242" s="2">
        <f t="shared" ca="1" si="127"/>
        <v>0.71223492957631696</v>
      </c>
      <c r="F1242" s="2"/>
      <c r="G1242" s="15">
        <f ca="1">_xlfn.NORM.INV(H1242,Normaal_Mu,Normaal_Sigma)</f>
        <v>0.91170150922021342</v>
      </c>
      <c r="H1242" s="2">
        <f t="shared" ca="1" si="128"/>
        <v>2.0469402726076447E-2</v>
      </c>
      <c r="I1242" s="2"/>
      <c r="J1242" s="15">
        <f ca="1">-LN(K1242) /NegExp_Labda</f>
        <v>8.2140424645916816</v>
      </c>
      <c r="K1242" s="2">
        <f t="shared" ca="1" si="129"/>
        <v>0.19343601502177621</v>
      </c>
      <c r="L1242" s="2"/>
      <c r="M1242" s="17">
        <f t="shared" ca="1" si="123"/>
        <v>2</v>
      </c>
      <c r="N1242" s="2">
        <f t="shared" ca="1" si="125"/>
        <v>6.2882977454592037E-2</v>
      </c>
      <c r="O1242" s="2"/>
      <c r="P1242" s="31">
        <f t="shared" ca="1" si="124"/>
        <v>4.5811208292591843</v>
      </c>
    </row>
    <row r="1243" spans="1:16" x14ac:dyDescent="0.25">
      <c r="A1243" s="32">
        <f ca="1">Uniform_A+B1243*(Uniform_B-Uniform_A)</f>
        <v>1.0742491610773675</v>
      </c>
      <c r="B1243" s="2">
        <f t="shared" ca="1" si="126"/>
        <v>0.10742491610773675</v>
      </c>
      <c r="C1243" s="4"/>
      <c r="D1243" s="5">
        <f ca="1">IF(E1243&lt;(Driehoek_C-Driehoek_A)/(Driehoek_B-Driehoek_A),Driehoek_A+SQRT(E1243*(Driehoek_B-Driehoek_A)*(Driehoek_C-Driehoek_A)),Driehoek_B-SQRT((1-E1243)*(Driehoek_B-Driehoek_A)*(Driehoek_B-Driehoek_C)))</f>
        <v>4.4720347895476822</v>
      </c>
      <c r="E1243" s="2">
        <f t="shared" ca="1" si="127"/>
        <v>0.41421517294095711</v>
      </c>
      <c r="F1243" s="2"/>
      <c r="G1243" s="15">
        <f ca="1">_xlfn.NORM.INV(H1243,Normaal_Mu,Normaal_Sigma)</f>
        <v>5.2965144431627991</v>
      </c>
      <c r="H1243" s="2">
        <f t="shared" ca="1" si="128"/>
        <v>0.55893011278529214</v>
      </c>
      <c r="I1243" s="2"/>
      <c r="J1243" s="15">
        <f ca="1">-LN(K1243) /NegExp_Labda</f>
        <v>0.19020110705688398</v>
      </c>
      <c r="K1243" s="2">
        <f t="shared" ca="1" si="129"/>
        <v>0.96267421999667591</v>
      </c>
      <c r="L1243" s="2"/>
      <c r="M1243" s="17">
        <f t="shared" ca="1" si="123"/>
        <v>3</v>
      </c>
      <c r="N1243" s="2">
        <f t="shared" ca="1" si="125"/>
        <v>0.21456807857970639</v>
      </c>
      <c r="O1243" s="2"/>
      <c r="P1243" s="31">
        <f t="shared" ca="1" si="124"/>
        <v>2.8065999001689468</v>
      </c>
    </row>
    <row r="1244" spans="1:16" x14ac:dyDescent="0.25">
      <c r="A1244" s="32">
        <f ca="1">Uniform_A+B1244*(Uniform_B-Uniform_A)</f>
        <v>4.2085819050881002</v>
      </c>
      <c r="B1244" s="2">
        <f t="shared" ca="1" si="126"/>
        <v>0.42085819050881002</v>
      </c>
      <c r="C1244" s="4"/>
      <c r="D1244" s="5">
        <f ca="1">IF(E1244&lt;(Driehoek_C-Driehoek_A)/(Driehoek_B-Driehoek_A),Driehoek_A+SQRT(E1244*(Driehoek_B-Driehoek_A)*(Driehoek_C-Driehoek_A)),Driehoek_B-SQRT((1-E1244)*(Driehoek_B-Driehoek_A)*(Driehoek_B-Driehoek_C)))</f>
        <v>4.6239613866818301</v>
      </c>
      <c r="E1244" s="2">
        <f t="shared" ca="1" si="127"/>
        <v>0.45286531584995393</v>
      </c>
      <c r="F1244" s="2"/>
      <c r="G1244" s="15">
        <f ca="1">_xlfn.NORM.INV(H1244,Normaal_Mu,Normaal_Sigma)</f>
        <v>4.131375589271558</v>
      </c>
      <c r="H1244" s="2">
        <f t="shared" ca="1" si="128"/>
        <v>0.33203087092125838</v>
      </c>
      <c r="I1244" s="2"/>
      <c r="J1244" s="15">
        <f ca="1">-LN(K1244) /NegExp_Labda</f>
        <v>0.60554663114773943</v>
      </c>
      <c r="K1244" s="2">
        <f t="shared" ca="1" si="129"/>
        <v>0.88593709813566734</v>
      </c>
      <c r="L1244" s="2"/>
      <c r="M1244" s="17">
        <f t="shared" ca="1" si="123"/>
        <v>7</v>
      </c>
      <c r="N1244" s="2">
        <f t="shared" ca="1" si="125"/>
        <v>0.77150789413340382</v>
      </c>
      <c r="O1244" s="2"/>
      <c r="P1244" s="31">
        <f t="shared" ca="1" si="124"/>
        <v>4.1138931024378449</v>
      </c>
    </row>
    <row r="1245" spans="1:16" x14ac:dyDescent="0.25">
      <c r="A1245" s="32">
        <f ca="1">Uniform_A+B1245*(Uniform_B-Uniform_A)</f>
        <v>4.2289216502314826</v>
      </c>
      <c r="B1245" s="2">
        <f t="shared" ca="1" si="126"/>
        <v>0.4228921650231483</v>
      </c>
      <c r="C1245" s="4"/>
      <c r="D1245" s="5">
        <f ca="1">IF(E1245&lt;(Driehoek_C-Driehoek_A)/(Driehoek_B-Driehoek_A),Driehoek_A+SQRT(E1245*(Driehoek_B-Driehoek_A)*(Driehoek_C-Driehoek_A)),Driehoek_B-SQRT((1-E1245)*(Driehoek_B-Driehoek_A)*(Driehoek_B-Driehoek_C)))</f>
        <v>5.2569585683980655</v>
      </c>
      <c r="E1245" s="2">
        <f t="shared" ca="1" si="127"/>
        <v>0.59970402403746681</v>
      </c>
      <c r="F1245" s="2"/>
      <c r="G1245" s="15">
        <f ca="1">_xlfn.NORM.INV(H1245,Normaal_Mu,Normaal_Sigma)</f>
        <v>8.4384202032115621</v>
      </c>
      <c r="H1245" s="2">
        <f t="shared" ca="1" si="128"/>
        <v>0.95721193894641277</v>
      </c>
      <c r="I1245" s="2"/>
      <c r="J1245" s="15">
        <f ca="1">-LN(K1245) /NegExp_Labda</f>
        <v>13.007443627468325</v>
      </c>
      <c r="K1245" s="2">
        <f t="shared" ca="1" si="129"/>
        <v>7.4163087510511039E-2</v>
      </c>
      <c r="L1245" s="2"/>
      <c r="M1245" s="17">
        <f t="shared" ca="1" si="123"/>
        <v>3</v>
      </c>
      <c r="N1245" s="2">
        <f t="shared" ca="1" si="125"/>
        <v>0.12617933573586171</v>
      </c>
      <c r="O1245" s="2"/>
      <c r="P1245" s="31">
        <f t="shared" ca="1" si="124"/>
        <v>6.7863488098618872</v>
      </c>
    </row>
    <row r="1246" spans="1:16" x14ac:dyDescent="0.25">
      <c r="A1246" s="32">
        <f ca="1">Uniform_A+B1246*(Uniform_B-Uniform_A)</f>
        <v>3.783075020185247</v>
      </c>
      <c r="B1246" s="2">
        <f t="shared" ca="1" si="126"/>
        <v>0.3783075020185247</v>
      </c>
      <c r="C1246" s="4"/>
      <c r="D1246" s="5">
        <f ca="1">IF(E1246&lt;(Driehoek_C-Driehoek_A)/(Driehoek_B-Driehoek_A),Driehoek_A+SQRT(E1246*(Driehoek_B-Driehoek_A)*(Driehoek_C-Driehoek_A)),Driehoek_B-SQRT((1-E1246)*(Driehoek_B-Driehoek_A)*(Driehoek_B-Driehoek_C)))</f>
        <v>4.6397267359207977</v>
      </c>
      <c r="E1246" s="2">
        <f t="shared" ca="1" si="127"/>
        <v>0.45680048750160274</v>
      </c>
      <c r="F1246" s="2"/>
      <c r="G1246" s="15">
        <f ca="1">_xlfn.NORM.INV(H1246,Normaal_Mu,Normaal_Sigma)</f>
        <v>5.1949912956695581</v>
      </c>
      <c r="H1246" s="2">
        <f t="shared" ca="1" si="128"/>
        <v>0.53883360485425813</v>
      </c>
      <c r="I1246" s="2"/>
      <c r="J1246" s="15">
        <f ca="1">-LN(K1246) /NegExp_Labda</f>
        <v>7.7854872783658484</v>
      </c>
      <c r="K1246" s="2">
        <f t="shared" ca="1" si="129"/>
        <v>0.21074688649248963</v>
      </c>
      <c r="L1246" s="2"/>
      <c r="M1246" s="17">
        <f t="shared" ca="1" si="123"/>
        <v>6</v>
      </c>
      <c r="N1246" s="2">
        <f t="shared" ca="1" si="125"/>
        <v>0.75695265355597618</v>
      </c>
      <c r="O1246" s="2"/>
      <c r="P1246" s="31">
        <f t="shared" ca="1" si="124"/>
        <v>5.4806560660282901</v>
      </c>
    </row>
    <row r="1247" spans="1:16" x14ac:dyDescent="0.25">
      <c r="A1247" s="32">
        <f ca="1">Uniform_A+B1247*(Uniform_B-Uniform_A)</f>
        <v>6.9477765212815203</v>
      </c>
      <c r="B1247" s="2">
        <f t="shared" ca="1" si="126"/>
        <v>0.69477765212815201</v>
      </c>
      <c r="C1247" s="4"/>
      <c r="D1247" s="5">
        <f ca="1">IF(E1247&lt;(Driehoek_C-Driehoek_A)/(Driehoek_B-Driehoek_A),Driehoek_A+SQRT(E1247*(Driehoek_B-Driehoek_A)*(Driehoek_C-Driehoek_A)),Driehoek_B-SQRT((1-E1247)*(Driehoek_B-Driehoek_A)*(Driehoek_B-Driehoek_C)))</f>
        <v>3.5119587031155439</v>
      </c>
      <c r="E1247" s="2">
        <f t="shared" ca="1" si="127"/>
        <v>0.1632870799947741</v>
      </c>
      <c r="F1247" s="2"/>
      <c r="G1247" s="15">
        <f ca="1">_xlfn.NORM.INV(H1247,Normaal_Mu,Normaal_Sigma)</f>
        <v>4.4475906344307798</v>
      </c>
      <c r="H1247" s="2">
        <f t="shared" ca="1" si="128"/>
        <v>0.39119543037315851</v>
      </c>
      <c r="I1247" s="2"/>
      <c r="J1247" s="15">
        <f ca="1">-LN(K1247) /NegExp_Labda</f>
        <v>7.6378512505005434</v>
      </c>
      <c r="K1247" s="2">
        <f t="shared" ca="1" si="129"/>
        <v>0.2170624345291271</v>
      </c>
      <c r="L1247" s="2"/>
      <c r="M1247" s="17">
        <f t="shared" ca="1" si="123"/>
        <v>5</v>
      </c>
      <c r="N1247" s="2">
        <f t="shared" ca="1" si="125"/>
        <v>0.47982719968532062</v>
      </c>
      <c r="O1247" s="2"/>
      <c r="P1247" s="31">
        <f t="shared" ca="1" si="124"/>
        <v>5.5090354218656774</v>
      </c>
    </row>
    <row r="1248" spans="1:16" x14ac:dyDescent="0.25">
      <c r="A1248" s="32">
        <f ca="1">Uniform_A+B1248*(Uniform_B-Uniform_A)</f>
        <v>9.4876057425006159</v>
      </c>
      <c r="B1248" s="2">
        <f t="shared" ca="1" si="126"/>
        <v>0.94876057425006155</v>
      </c>
      <c r="C1248" s="4"/>
      <c r="D1248" s="5">
        <f ca="1">IF(E1248&lt;(Driehoek_C-Driehoek_A)/(Driehoek_B-Driehoek_A),Driehoek_A+SQRT(E1248*(Driehoek_B-Driehoek_A)*(Driehoek_C-Driehoek_A)),Driehoek_B-SQRT((1-E1248)*(Driehoek_B-Driehoek_A)*(Driehoek_B-Driehoek_C)))</f>
        <v>2.3957815035312802</v>
      </c>
      <c r="E1248" s="2">
        <f t="shared" ca="1" si="127"/>
        <v>1.1188785609820062E-2</v>
      </c>
      <c r="F1248" s="2"/>
      <c r="G1248" s="15">
        <f ca="1">_xlfn.NORM.INV(H1248,Normaal_Mu,Normaal_Sigma)</f>
        <v>7.1860511977790402</v>
      </c>
      <c r="H1248" s="2">
        <f t="shared" ca="1" si="128"/>
        <v>0.86280871979031548</v>
      </c>
      <c r="I1248" s="2"/>
      <c r="J1248" s="15">
        <f ca="1">-LN(K1248) /NegExp_Labda</f>
        <v>3.3212820750769083</v>
      </c>
      <c r="K1248" s="2">
        <f t="shared" ca="1" si="129"/>
        <v>0.51465607599077479</v>
      </c>
      <c r="L1248" s="2"/>
      <c r="M1248" s="17">
        <f t="shared" ca="1" si="123"/>
        <v>4</v>
      </c>
      <c r="N1248" s="2">
        <f t="shared" ca="1" si="125"/>
        <v>0.38690323517695324</v>
      </c>
      <c r="O1248" s="2"/>
      <c r="P1248" s="31">
        <f t="shared" ca="1" si="124"/>
        <v>5.2781441037775689</v>
      </c>
    </row>
    <row r="1249" spans="1:16" x14ac:dyDescent="0.25">
      <c r="A1249" s="32">
        <f ca="1">Uniform_A+B1249*(Uniform_B-Uniform_A)</f>
        <v>8.3492132690634691</v>
      </c>
      <c r="B1249" s="2">
        <f t="shared" ca="1" si="126"/>
        <v>0.83492132690634691</v>
      </c>
      <c r="C1249" s="4"/>
      <c r="D1249" s="5">
        <f ca="1">IF(E1249&lt;(Driehoek_C-Driehoek_A)/(Driehoek_B-Driehoek_A),Driehoek_A+SQRT(E1249*(Driehoek_B-Driehoek_A)*(Driehoek_C-Driehoek_A)),Driehoek_B-SQRT((1-E1249)*(Driehoek_B-Driehoek_A)*(Driehoek_B-Driehoek_C)))</f>
        <v>3.282969627241267</v>
      </c>
      <c r="E1249" s="2">
        <f t="shared" ca="1" si="127"/>
        <v>0.11757221888739966</v>
      </c>
      <c r="F1249" s="2"/>
      <c r="G1249" s="15">
        <f ca="1">_xlfn.NORM.INV(H1249,Normaal_Mu,Normaal_Sigma)</f>
        <v>4.3196949256300465</v>
      </c>
      <c r="H1249" s="2">
        <f t="shared" ca="1" si="128"/>
        <v>0.36687082953485295</v>
      </c>
      <c r="I1249" s="2"/>
      <c r="J1249" s="15">
        <f ca="1">-LN(K1249) /NegExp_Labda</f>
        <v>1.8223525221065864</v>
      </c>
      <c r="K1249" s="2">
        <f t="shared" ca="1" si="129"/>
        <v>0.69456432226695231</v>
      </c>
      <c r="L1249" s="2"/>
      <c r="M1249" s="17">
        <f t="shared" ca="1" si="123"/>
        <v>6</v>
      </c>
      <c r="N1249" s="2">
        <f t="shared" ca="1" si="125"/>
        <v>0.65786059098242533</v>
      </c>
      <c r="O1249" s="2"/>
      <c r="P1249" s="31">
        <f t="shared" ca="1" si="124"/>
        <v>4.7548460688082743</v>
      </c>
    </row>
    <row r="1250" spans="1:16" x14ac:dyDescent="0.25">
      <c r="A1250" s="32">
        <f ca="1">Uniform_A+B1250*(Uniform_B-Uniform_A)</f>
        <v>5.731195141937703</v>
      </c>
      <c r="B1250" s="2">
        <f t="shared" ca="1" si="126"/>
        <v>0.57311951419377027</v>
      </c>
      <c r="C1250" s="4"/>
      <c r="D1250" s="5">
        <f ca="1">IF(E1250&lt;(Driehoek_C-Driehoek_A)/(Driehoek_B-Driehoek_A),Driehoek_A+SQRT(E1250*(Driehoek_B-Driehoek_A)*(Driehoek_C-Driehoek_A)),Driehoek_B-SQRT((1-E1250)*(Driehoek_B-Driehoek_A)*(Driehoek_B-Driehoek_C)))</f>
        <v>6.7560841490627528</v>
      </c>
      <c r="E1250" s="2">
        <f t="shared" ca="1" si="127"/>
        <v>0.85613833296893049</v>
      </c>
      <c r="F1250" s="2"/>
      <c r="G1250" s="15">
        <f ca="1">_xlfn.NORM.INV(H1250,Normaal_Mu,Normaal_Sigma)</f>
        <v>4.3052688162724388</v>
      </c>
      <c r="H1250" s="2">
        <f t="shared" ca="1" si="128"/>
        <v>0.36415833977960133</v>
      </c>
      <c r="I1250" s="2"/>
      <c r="J1250" s="15">
        <f ca="1">-LN(K1250) /NegExp_Labda</f>
        <v>0.47757613849728048</v>
      </c>
      <c r="K1250" s="2">
        <f t="shared" ca="1" si="129"/>
        <v>0.90890452102341057</v>
      </c>
      <c r="L1250" s="2"/>
      <c r="M1250" s="17">
        <f t="shared" ca="1" si="123"/>
        <v>5</v>
      </c>
      <c r="N1250" s="2">
        <f t="shared" ca="1" si="125"/>
        <v>0.59714952760243889</v>
      </c>
      <c r="O1250" s="2"/>
      <c r="P1250" s="31">
        <f t="shared" ca="1" si="124"/>
        <v>4.4540248491540346</v>
      </c>
    </row>
    <row r="1251" spans="1:16" x14ac:dyDescent="0.25">
      <c r="A1251" s="32">
        <f ca="1">Uniform_A+B1251*(Uniform_B-Uniform_A)</f>
        <v>1.9130440794569537</v>
      </c>
      <c r="B1251" s="2">
        <f t="shared" ca="1" si="126"/>
        <v>0.19130440794569537</v>
      </c>
      <c r="C1251" s="4"/>
      <c r="D1251" s="5">
        <f ca="1">IF(E1251&lt;(Driehoek_C-Driehoek_A)/(Driehoek_B-Driehoek_A),Driehoek_A+SQRT(E1251*(Driehoek_B-Driehoek_A)*(Driehoek_C-Driehoek_A)),Driehoek_B-SQRT((1-E1251)*(Driehoek_B-Driehoek_A)*(Driehoek_B-Driehoek_C)))</f>
        <v>2.4746242799937357</v>
      </c>
      <c r="E1251" s="2">
        <f t="shared" ca="1" si="127"/>
        <v>1.6090586225683712E-2</v>
      </c>
      <c r="F1251" s="2"/>
      <c r="G1251" s="15">
        <f ca="1">_xlfn.NORM.INV(H1251,Normaal_Mu,Normaal_Sigma)</f>
        <v>2.9905066527203892</v>
      </c>
      <c r="H1251" s="2">
        <f t="shared" ca="1" si="128"/>
        <v>0.15750942377193711</v>
      </c>
      <c r="I1251" s="2"/>
      <c r="J1251" s="15">
        <f ca="1">-LN(K1251) /NegExp_Labda</f>
        <v>6.6234539766813771</v>
      </c>
      <c r="K1251" s="2">
        <f t="shared" ca="1" si="129"/>
        <v>0.26588515931119983</v>
      </c>
      <c r="L1251" s="2"/>
      <c r="M1251" s="17">
        <f t="shared" ca="1" si="123"/>
        <v>7</v>
      </c>
      <c r="N1251" s="2">
        <f t="shared" ca="1" si="125"/>
        <v>0.78299346536312286</v>
      </c>
      <c r="O1251" s="2"/>
      <c r="P1251" s="31">
        <f t="shared" ca="1" si="124"/>
        <v>4.2003257977704909</v>
      </c>
    </row>
    <row r="1252" spans="1:16" x14ac:dyDescent="0.25">
      <c r="A1252" s="32">
        <f ca="1">Uniform_A+B1252*(Uniform_B-Uniform_A)</f>
        <v>4.8926516043937731</v>
      </c>
      <c r="B1252" s="2">
        <f t="shared" ca="1" si="126"/>
        <v>0.48926516043937729</v>
      </c>
      <c r="C1252" s="4"/>
      <c r="D1252" s="5">
        <f ca="1">IF(E1252&lt;(Driehoek_C-Driehoek_A)/(Driehoek_B-Driehoek_A),Driehoek_A+SQRT(E1252*(Driehoek_B-Driehoek_A)*(Driehoek_C-Driehoek_A)),Driehoek_B-SQRT((1-E1252)*(Driehoek_B-Driehoek_A)*(Driehoek_B-Driehoek_C)))</f>
        <v>3.8187410039081007</v>
      </c>
      <c r="E1252" s="2">
        <f t="shared" ca="1" si="127"/>
        <v>0.23627277423547477</v>
      </c>
      <c r="F1252" s="2"/>
      <c r="G1252" s="15">
        <f ca="1">_xlfn.NORM.INV(H1252,Normaal_Mu,Normaal_Sigma)</f>
        <v>6.0473082492324828</v>
      </c>
      <c r="H1252" s="2">
        <f t="shared" ca="1" si="128"/>
        <v>0.69974043560299626</v>
      </c>
      <c r="I1252" s="2"/>
      <c r="J1252" s="15">
        <f ca="1">-LN(K1252) /NegExp_Labda</f>
        <v>8.1480106782327333</v>
      </c>
      <c r="K1252" s="2">
        <f t="shared" ca="1" si="129"/>
        <v>0.19600754302973677</v>
      </c>
      <c r="L1252" s="2"/>
      <c r="M1252" s="17">
        <f t="shared" ca="1" si="123"/>
        <v>3</v>
      </c>
      <c r="N1252" s="2">
        <f t="shared" ca="1" si="125"/>
        <v>0.24439093868147466</v>
      </c>
      <c r="O1252" s="2"/>
      <c r="P1252" s="31">
        <f t="shared" ca="1" si="124"/>
        <v>5.1813423071534181</v>
      </c>
    </row>
    <row r="1253" spans="1:16" x14ac:dyDescent="0.25">
      <c r="A1253" s="32">
        <f ca="1">Uniform_A+B1253*(Uniform_B-Uniform_A)</f>
        <v>3.2705208208766745</v>
      </c>
      <c r="B1253" s="2">
        <f t="shared" ca="1" si="126"/>
        <v>0.32705208208766745</v>
      </c>
      <c r="C1253" s="4"/>
      <c r="D1253" s="5">
        <f ca="1">IF(E1253&lt;(Driehoek_C-Driehoek_A)/(Driehoek_B-Driehoek_A),Driehoek_A+SQRT(E1253*(Driehoek_B-Driehoek_A)*(Driehoek_C-Driehoek_A)),Driehoek_B-SQRT((1-E1253)*(Driehoek_B-Driehoek_A)*(Driehoek_B-Driehoek_C)))</f>
        <v>7.9613946459197695</v>
      </c>
      <c r="E1253" s="2">
        <f t="shared" ca="1" si="127"/>
        <v>0.96917996909931081</v>
      </c>
      <c r="F1253" s="2"/>
      <c r="G1253" s="15">
        <f ca="1">_xlfn.NORM.INV(H1253,Normaal_Mu,Normaal_Sigma)</f>
        <v>7.1877557570993691</v>
      </c>
      <c r="H1253" s="2">
        <f t="shared" ca="1" si="128"/>
        <v>0.86299572899393528</v>
      </c>
      <c r="I1253" s="2"/>
      <c r="J1253" s="15">
        <f ca="1">-LN(K1253) /NegExp_Labda</f>
        <v>2.5726762455144723</v>
      </c>
      <c r="K1253" s="2">
        <f t="shared" ca="1" si="129"/>
        <v>0.59777834809369645</v>
      </c>
      <c r="L1253" s="2"/>
      <c r="M1253" s="17">
        <f t="shared" ca="1" si="123"/>
        <v>7</v>
      </c>
      <c r="N1253" s="2">
        <f t="shared" ca="1" si="125"/>
        <v>0.81069498585260469</v>
      </c>
      <c r="O1253" s="2"/>
      <c r="P1253" s="31">
        <f t="shared" ca="1" si="124"/>
        <v>5.5984694938820567</v>
      </c>
    </row>
    <row r="1254" spans="1:16" x14ac:dyDescent="0.25">
      <c r="A1254" s="32">
        <f ca="1">Uniform_A+B1254*(Uniform_B-Uniform_A)</f>
        <v>1.3390029239095214</v>
      </c>
      <c r="B1254" s="2">
        <f t="shared" ca="1" si="126"/>
        <v>0.13390029239095214</v>
      </c>
      <c r="C1254" s="4"/>
      <c r="D1254" s="5">
        <f ca="1">IF(E1254&lt;(Driehoek_C-Driehoek_A)/(Driehoek_B-Driehoek_A),Driehoek_A+SQRT(E1254*(Driehoek_B-Driehoek_A)*(Driehoek_C-Driehoek_A)),Driehoek_B-SQRT((1-E1254)*(Driehoek_B-Driehoek_A)*(Driehoek_B-Driehoek_C)))</f>
        <v>3.9547854907707451</v>
      </c>
      <c r="E1254" s="2">
        <f t="shared" ca="1" si="127"/>
        <v>0.27294187963770167</v>
      </c>
      <c r="F1254" s="2"/>
      <c r="G1254" s="15">
        <f ca="1">_xlfn.NORM.INV(H1254,Normaal_Mu,Normaal_Sigma)</f>
        <v>3.7849862286136737</v>
      </c>
      <c r="H1254" s="2">
        <f t="shared" ca="1" si="128"/>
        <v>0.27175728720763892</v>
      </c>
      <c r="I1254" s="2"/>
      <c r="J1254" s="15">
        <f ca="1">-LN(K1254) /NegExp_Labda</f>
        <v>0.52797149937790311</v>
      </c>
      <c r="K1254" s="2">
        <f t="shared" ca="1" si="129"/>
        <v>0.8997896187968818</v>
      </c>
      <c r="L1254" s="2"/>
      <c r="M1254" s="17">
        <f t="shared" ca="1" si="123"/>
        <v>4</v>
      </c>
      <c r="N1254" s="2">
        <f t="shared" ca="1" si="125"/>
        <v>0.34531251300848154</v>
      </c>
      <c r="O1254" s="2"/>
      <c r="P1254" s="31">
        <f t="shared" ca="1" si="124"/>
        <v>2.7213492285343688</v>
      </c>
    </row>
    <row r="1255" spans="1:16" x14ac:dyDescent="0.25">
      <c r="A1255" s="32">
        <f ca="1">Uniform_A+B1255*(Uniform_B-Uniform_A)</f>
        <v>4.6542279314119304</v>
      </c>
      <c r="B1255" s="2">
        <f t="shared" ca="1" si="126"/>
        <v>0.46542279314119306</v>
      </c>
      <c r="C1255" s="4"/>
      <c r="D1255" s="5">
        <f ca="1">IF(E1255&lt;(Driehoek_C-Driehoek_A)/(Driehoek_B-Driehoek_A),Driehoek_A+SQRT(E1255*(Driehoek_B-Driehoek_A)*(Driehoek_C-Driehoek_A)),Driehoek_B-SQRT((1-E1255)*(Driehoek_B-Driehoek_A)*(Driehoek_B-Driehoek_C)))</f>
        <v>5.8623917187219234</v>
      </c>
      <c r="E1255" s="2">
        <f t="shared" ca="1" si="127"/>
        <v>0.71872612209300679</v>
      </c>
      <c r="F1255" s="2"/>
      <c r="G1255" s="15">
        <f ca="1">_xlfn.NORM.INV(H1255,Normaal_Mu,Normaal_Sigma)</f>
        <v>5.4358457916774618</v>
      </c>
      <c r="H1255" s="2">
        <f t="shared" ca="1" si="128"/>
        <v>0.58625540623081973</v>
      </c>
      <c r="I1255" s="2"/>
      <c r="J1255" s="15">
        <f ca="1">-LN(K1255) /NegExp_Labda</f>
        <v>0.86954882071092643</v>
      </c>
      <c r="K1255" s="2">
        <f t="shared" ca="1" si="129"/>
        <v>0.84037272599097657</v>
      </c>
      <c r="L1255" s="2"/>
      <c r="M1255" s="17">
        <f t="shared" ca="1" si="123"/>
        <v>3</v>
      </c>
      <c r="N1255" s="2">
        <f t="shared" ca="1" si="125"/>
        <v>0.22273919102842787</v>
      </c>
      <c r="O1255" s="2"/>
      <c r="P1255" s="31">
        <f t="shared" ca="1" si="124"/>
        <v>3.9644028525044481</v>
      </c>
    </row>
    <row r="1256" spans="1:16" x14ac:dyDescent="0.25">
      <c r="A1256" s="32">
        <f ca="1">Uniform_A+B1256*(Uniform_B-Uniform_A)</f>
        <v>1.8922577872147928</v>
      </c>
      <c r="B1256" s="2">
        <f t="shared" ca="1" si="126"/>
        <v>0.18922577872147928</v>
      </c>
      <c r="C1256" s="4"/>
      <c r="D1256" s="5">
        <f ca="1">IF(E1256&lt;(Driehoek_C-Driehoek_A)/(Driehoek_B-Driehoek_A),Driehoek_A+SQRT(E1256*(Driehoek_B-Driehoek_A)*(Driehoek_C-Driehoek_A)),Driehoek_B-SQRT((1-E1256)*(Driehoek_B-Driehoek_A)*(Driehoek_B-Driehoek_C)))</f>
        <v>2.7900388088046966</v>
      </c>
      <c r="E1256" s="2">
        <f t="shared" ca="1" si="127"/>
        <v>4.458295138696744E-2</v>
      </c>
      <c r="F1256" s="2"/>
      <c r="G1256" s="15">
        <f ca="1">_xlfn.NORM.INV(H1256,Normaal_Mu,Normaal_Sigma)</f>
        <v>6.105206768715826</v>
      </c>
      <c r="H1256" s="2">
        <f t="shared" ca="1" si="128"/>
        <v>0.70973248798355293</v>
      </c>
      <c r="I1256" s="2"/>
      <c r="J1256" s="15">
        <f ca="1">-LN(K1256) /NegExp_Labda</f>
        <v>0.24465028353029553</v>
      </c>
      <c r="K1256" s="2">
        <f t="shared" ca="1" si="129"/>
        <v>0.95224773071226432</v>
      </c>
      <c r="L1256" s="2"/>
      <c r="M1256" s="17">
        <f t="shared" ca="1" si="123"/>
        <v>6</v>
      </c>
      <c r="N1256" s="2">
        <f t="shared" ca="1" si="125"/>
        <v>0.69023259464698838</v>
      </c>
      <c r="O1256" s="2"/>
      <c r="P1256" s="31">
        <f t="shared" ca="1" si="124"/>
        <v>3.4064307296531227</v>
      </c>
    </row>
    <row r="1257" spans="1:16" x14ac:dyDescent="0.25">
      <c r="A1257" s="32">
        <f ca="1">Uniform_A+B1257*(Uniform_B-Uniform_A)</f>
        <v>7.0287218866653935</v>
      </c>
      <c r="B1257" s="2">
        <f t="shared" ca="1" si="126"/>
        <v>0.70287218866653933</v>
      </c>
      <c r="C1257" s="4"/>
      <c r="D1257" s="5">
        <f ca="1">IF(E1257&lt;(Driehoek_C-Driehoek_A)/(Driehoek_B-Driehoek_A),Driehoek_A+SQRT(E1257*(Driehoek_B-Driehoek_A)*(Driehoek_C-Driehoek_A)),Driehoek_B-SQRT((1-E1257)*(Driehoek_B-Driehoek_A)*(Driehoek_B-Driehoek_C)))</f>
        <v>4.6652069277405843</v>
      </c>
      <c r="E1257" s="2">
        <f t="shared" ca="1" si="127"/>
        <v>0.46313054344833648</v>
      </c>
      <c r="F1257" s="2"/>
      <c r="G1257" s="15">
        <f ca="1">_xlfn.NORM.INV(H1257,Normaal_Mu,Normaal_Sigma)</f>
        <v>5.2570730747377743</v>
      </c>
      <c r="H1257" s="2">
        <f t="shared" ca="1" si="128"/>
        <v>0.55113780730670603</v>
      </c>
      <c r="I1257" s="2"/>
      <c r="J1257" s="15">
        <f ca="1">-LN(K1257) /NegExp_Labda</f>
        <v>1.7068133960509049</v>
      </c>
      <c r="K1257" s="2">
        <f t="shared" ca="1" si="129"/>
        <v>0.71080106868253301</v>
      </c>
      <c r="L1257" s="2"/>
      <c r="M1257" s="17">
        <f t="shared" ca="1" si="123"/>
        <v>4</v>
      </c>
      <c r="N1257" s="2">
        <f t="shared" ca="1" si="125"/>
        <v>0.41880717451021399</v>
      </c>
      <c r="O1257" s="2"/>
      <c r="P1257" s="31">
        <f t="shared" ca="1" si="124"/>
        <v>4.531563057038932</v>
      </c>
    </row>
    <row r="1258" spans="1:16" x14ac:dyDescent="0.25">
      <c r="A1258" s="32">
        <f ca="1">Uniform_A+B1258*(Uniform_B-Uniform_A)</f>
        <v>2.3457056773349749</v>
      </c>
      <c r="B1258" s="2">
        <f t="shared" ca="1" si="126"/>
        <v>0.23457056773349749</v>
      </c>
      <c r="C1258" s="4"/>
      <c r="D1258" s="5">
        <f ca="1">IF(E1258&lt;(Driehoek_C-Driehoek_A)/(Driehoek_B-Driehoek_A),Driehoek_A+SQRT(E1258*(Driehoek_B-Driehoek_A)*(Driehoek_C-Driehoek_A)),Driehoek_B-SQRT((1-E1258)*(Driehoek_B-Driehoek_A)*(Driehoek_B-Driehoek_C)))</f>
        <v>3.3306314201933942</v>
      </c>
      <c r="E1258" s="2">
        <f t="shared" ca="1" si="127"/>
        <v>0.1264699983147064</v>
      </c>
      <c r="F1258" s="2"/>
      <c r="G1258" s="15">
        <f ca="1">_xlfn.NORM.INV(H1258,Normaal_Mu,Normaal_Sigma)</f>
        <v>1.9246620249139386</v>
      </c>
      <c r="H1258" s="2">
        <f t="shared" ca="1" si="128"/>
        <v>6.2064785043403736E-2</v>
      </c>
      <c r="I1258" s="2"/>
      <c r="J1258" s="15">
        <f ca="1">-LN(K1258) /NegExp_Labda</f>
        <v>6.3992904231901102</v>
      </c>
      <c r="K1258" s="2">
        <f t="shared" ca="1" si="129"/>
        <v>0.27807676101729517</v>
      </c>
      <c r="L1258" s="2"/>
      <c r="M1258" s="17">
        <f t="shared" ca="1" si="123"/>
        <v>3</v>
      </c>
      <c r="N1258" s="2">
        <f t="shared" ca="1" si="125"/>
        <v>0.23899331143870484</v>
      </c>
      <c r="O1258" s="2"/>
      <c r="P1258" s="31">
        <f t="shared" ca="1" si="124"/>
        <v>3.4000579091264838</v>
      </c>
    </row>
    <row r="1259" spans="1:16" x14ac:dyDescent="0.25">
      <c r="A1259" s="32">
        <f ca="1">Uniform_A+B1259*(Uniform_B-Uniform_A)</f>
        <v>3.0467883475727442</v>
      </c>
      <c r="B1259" s="2">
        <f t="shared" ca="1" si="126"/>
        <v>0.30467883475727442</v>
      </c>
      <c r="C1259" s="4"/>
      <c r="D1259" s="5">
        <f ca="1">IF(E1259&lt;(Driehoek_C-Driehoek_A)/(Driehoek_B-Driehoek_A),Driehoek_A+SQRT(E1259*(Driehoek_B-Driehoek_A)*(Driehoek_C-Driehoek_A)),Driehoek_B-SQRT((1-E1259)*(Driehoek_B-Driehoek_A)*(Driehoek_B-Driehoek_C)))</f>
        <v>4.3109744331453932</v>
      </c>
      <c r="E1259" s="2">
        <f t="shared" ca="1" si="127"/>
        <v>0.37180112095382389</v>
      </c>
      <c r="F1259" s="2"/>
      <c r="G1259" s="15">
        <f ca="1">_xlfn.NORM.INV(H1259,Normaal_Mu,Normaal_Sigma)</f>
        <v>3.6686049646128467</v>
      </c>
      <c r="H1259" s="2">
        <f t="shared" ca="1" si="128"/>
        <v>0.2528022302403039</v>
      </c>
      <c r="I1259" s="2"/>
      <c r="J1259" s="15">
        <f ca="1">-LN(K1259) /NegExp_Labda</f>
        <v>9.218157762164596</v>
      </c>
      <c r="K1259" s="2">
        <f t="shared" ca="1" si="129"/>
        <v>0.15824171828603195</v>
      </c>
      <c r="L1259" s="2"/>
      <c r="M1259" s="17">
        <f t="shared" ca="1" si="123"/>
        <v>6</v>
      </c>
      <c r="N1259" s="2">
        <f t="shared" ca="1" si="125"/>
        <v>0.74652086135031182</v>
      </c>
      <c r="O1259" s="2"/>
      <c r="P1259" s="31">
        <f t="shared" ca="1" si="124"/>
        <v>5.2489051014991164</v>
      </c>
    </row>
    <row r="1260" spans="1:16" x14ac:dyDescent="0.25">
      <c r="A1260" s="32">
        <f ca="1">Uniform_A+B1260*(Uniform_B-Uniform_A)</f>
        <v>9.0903338562743503</v>
      </c>
      <c r="B1260" s="2">
        <f t="shared" ca="1" si="126"/>
        <v>0.90903338562743508</v>
      </c>
      <c r="C1260" s="4"/>
      <c r="D1260" s="5">
        <f ca="1">IF(E1260&lt;(Driehoek_C-Driehoek_A)/(Driehoek_B-Driehoek_A),Driehoek_A+SQRT(E1260*(Driehoek_B-Driehoek_A)*(Driehoek_C-Driehoek_A)),Driehoek_B-SQRT((1-E1260)*(Driehoek_B-Driehoek_A)*(Driehoek_B-Driehoek_C)))</f>
        <v>5.3534470950752677</v>
      </c>
      <c r="E1260" s="2">
        <f t="shared" ca="1" si="127"/>
        <v>0.62007576890242855</v>
      </c>
      <c r="F1260" s="2"/>
      <c r="G1260" s="15">
        <f ca="1">_xlfn.NORM.INV(H1260,Normaal_Mu,Normaal_Sigma)</f>
        <v>6.7874263733016562</v>
      </c>
      <c r="H1260" s="2">
        <f t="shared" ca="1" si="128"/>
        <v>0.8142623159383412</v>
      </c>
      <c r="I1260" s="2"/>
      <c r="J1260" s="15">
        <f ca="1">-LN(K1260) /NegExp_Labda</f>
        <v>0.42199993000283681</v>
      </c>
      <c r="K1260" s="2">
        <f t="shared" ca="1" si="129"/>
        <v>0.91906357000374928</v>
      </c>
      <c r="L1260" s="2"/>
      <c r="M1260" s="17">
        <f t="shared" ca="1" si="123"/>
        <v>6</v>
      </c>
      <c r="N1260" s="2">
        <f t="shared" ca="1" si="125"/>
        <v>0.68608043482644743</v>
      </c>
      <c r="O1260" s="2"/>
      <c r="P1260" s="31">
        <f t="shared" ca="1" si="124"/>
        <v>5.5306414509308217</v>
      </c>
    </row>
    <row r="1261" spans="1:16" x14ac:dyDescent="0.25">
      <c r="A1261" s="32">
        <f ca="1">Uniform_A+B1261*(Uniform_B-Uniform_A)</f>
        <v>9.6243405113119191</v>
      </c>
      <c r="B1261" s="2">
        <f t="shared" ca="1" si="126"/>
        <v>0.96243405113119196</v>
      </c>
      <c r="C1261" s="4"/>
      <c r="D1261" s="5">
        <f ca="1">IF(E1261&lt;(Driehoek_C-Driehoek_A)/(Driehoek_B-Driehoek_A),Driehoek_A+SQRT(E1261*(Driehoek_B-Driehoek_A)*(Driehoek_C-Driehoek_A)),Driehoek_B-SQRT((1-E1261)*(Driehoek_B-Driehoek_A)*(Driehoek_B-Driehoek_C)))</f>
        <v>4.4231137225784378</v>
      </c>
      <c r="E1261" s="2">
        <f t="shared" ca="1" si="127"/>
        <v>0.4014889143871484</v>
      </c>
      <c r="F1261" s="2"/>
      <c r="G1261" s="15">
        <f ca="1">_xlfn.NORM.INV(H1261,Normaal_Mu,Normaal_Sigma)</f>
        <v>6.1909672003806389</v>
      </c>
      <c r="H1261" s="2">
        <f t="shared" ca="1" si="128"/>
        <v>0.72423987087911157</v>
      </c>
      <c r="I1261" s="2"/>
      <c r="J1261" s="15">
        <f ca="1">-LN(K1261) /NegExp_Labda</f>
        <v>2.3784722899048276</v>
      </c>
      <c r="K1261" s="2">
        <f t="shared" ca="1" si="129"/>
        <v>0.62145333334844732</v>
      </c>
      <c r="L1261" s="2"/>
      <c r="M1261" s="17">
        <f t="shared" ref="M1261:M1324" ca="1" si="130">VLOOKUP(N1261,$S$5:$T$105,2,TRUE)</f>
        <v>2</v>
      </c>
      <c r="N1261" s="2">
        <f t="shared" ca="1" si="125"/>
        <v>0.10352174244815071</v>
      </c>
      <c r="O1261" s="2"/>
      <c r="P1261" s="31">
        <f t="shared" ref="P1261:P1324" ca="1" si="131">SUM(A1261,D1261,G1261,J1261,M1261)/5</f>
        <v>4.9233787448351647</v>
      </c>
    </row>
    <row r="1262" spans="1:16" x14ac:dyDescent="0.25">
      <c r="A1262" s="32">
        <f ca="1">Uniform_A+B1262*(Uniform_B-Uniform_A)</f>
        <v>6.2527842473777175</v>
      </c>
      <c r="B1262" s="2">
        <f t="shared" ca="1" si="126"/>
        <v>0.62527842473777173</v>
      </c>
      <c r="C1262" s="4"/>
      <c r="D1262" s="5">
        <f ca="1">IF(E1262&lt;(Driehoek_C-Driehoek_A)/(Driehoek_B-Driehoek_A),Driehoek_A+SQRT(E1262*(Driehoek_B-Driehoek_A)*(Driehoek_C-Driehoek_A)),Driehoek_B-SQRT((1-E1262)*(Driehoek_B-Driehoek_A)*(Driehoek_B-Driehoek_C)))</f>
        <v>7.6427089268540236</v>
      </c>
      <c r="E1262" s="2">
        <f t="shared" ca="1" si="127"/>
        <v>0.94736459836452125</v>
      </c>
      <c r="F1262" s="2"/>
      <c r="G1262" s="15">
        <f ca="1">_xlfn.NORM.INV(H1262,Normaal_Mu,Normaal_Sigma)</f>
        <v>5.9672218318721093</v>
      </c>
      <c r="H1262" s="2">
        <f t="shared" ca="1" si="128"/>
        <v>0.68566898684817024</v>
      </c>
      <c r="I1262" s="2"/>
      <c r="J1262" s="15">
        <f ca="1">-LN(K1262) /NegExp_Labda</f>
        <v>4.2738965665531632</v>
      </c>
      <c r="K1262" s="2">
        <f t="shared" ca="1" si="129"/>
        <v>0.4253770557787212</v>
      </c>
      <c r="L1262" s="2"/>
      <c r="M1262" s="17">
        <f t="shared" ca="1" si="130"/>
        <v>3</v>
      </c>
      <c r="N1262" s="2">
        <f t="shared" ca="1" si="125"/>
        <v>0.25028355308424377</v>
      </c>
      <c r="O1262" s="2"/>
      <c r="P1262" s="31">
        <f t="shared" ca="1" si="131"/>
        <v>5.4273223145314029</v>
      </c>
    </row>
    <row r="1263" spans="1:16" x14ac:dyDescent="0.25">
      <c r="A1263" s="32">
        <f ca="1">Uniform_A+B1263*(Uniform_B-Uniform_A)</f>
        <v>6.0458951119972193</v>
      </c>
      <c r="B1263" s="2">
        <f t="shared" ca="1" si="126"/>
        <v>0.60458951119972193</v>
      </c>
      <c r="C1263" s="4"/>
      <c r="D1263" s="5">
        <f ca="1">IF(E1263&lt;(Driehoek_C-Driehoek_A)/(Driehoek_B-Driehoek_A),Driehoek_A+SQRT(E1263*(Driehoek_B-Driehoek_A)*(Driehoek_C-Driehoek_A)),Driehoek_B-SQRT((1-E1263)*(Driehoek_B-Driehoek_A)*(Driehoek_B-Driehoek_C)))</f>
        <v>4.2555455743173347</v>
      </c>
      <c r="E1263" s="2">
        <f t="shared" ca="1" si="127"/>
        <v>0.3568614915034336</v>
      </c>
      <c r="F1263" s="2"/>
      <c r="G1263" s="15">
        <f ca="1">_xlfn.NORM.INV(H1263,Normaal_Mu,Normaal_Sigma)</f>
        <v>2.6238785395987181</v>
      </c>
      <c r="H1263" s="2">
        <f t="shared" ca="1" si="128"/>
        <v>0.11740474213607133</v>
      </c>
      <c r="I1263" s="2"/>
      <c r="J1263" s="15">
        <f ca="1">-LN(K1263) /NegExp_Labda</f>
        <v>0.85550919406937986</v>
      </c>
      <c r="K1263" s="2">
        <f t="shared" ca="1" si="129"/>
        <v>0.84273574589263212</v>
      </c>
      <c r="L1263" s="2"/>
      <c r="M1263" s="17">
        <f t="shared" ca="1" si="130"/>
        <v>7</v>
      </c>
      <c r="N1263" s="2">
        <f t="shared" ca="1" si="125"/>
        <v>0.77571634754022412</v>
      </c>
      <c r="O1263" s="2"/>
      <c r="P1263" s="31">
        <f t="shared" ca="1" si="131"/>
        <v>4.1561656839965302</v>
      </c>
    </row>
    <row r="1264" spans="1:16" x14ac:dyDescent="0.25">
      <c r="A1264" s="32">
        <f ca="1">Uniform_A+B1264*(Uniform_B-Uniform_A)</f>
        <v>8.4246207202921255</v>
      </c>
      <c r="B1264" s="2">
        <f t="shared" ca="1" si="126"/>
        <v>0.84246207202921253</v>
      </c>
      <c r="C1264" s="4"/>
      <c r="D1264" s="5">
        <f ca="1">IF(E1264&lt;(Driehoek_C-Driehoek_A)/(Driehoek_B-Driehoek_A),Driehoek_A+SQRT(E1264*(Driehoek_B-Driehoek_A)*(Driehoek_C-Driehoek_A)),Driehoek_B-SQRT((1-E1264)*(Driehoek_B-Driehoek_A)*(Driehoek_B-Driehoek_C)))</f>
        <v>2.8932903113669535</v>
      </c>
      <c r="E1264" s="2">
        <f t="shared" ca="1" si="127"/>
        <v>5.6997684313004893E-2</v>
      </c>
      <c r="F1264" s="2"/>
      <c r="G1264" s="15">
        <f ca="1">_xlfn.NORM.INV(H1264,Normaal_Mu,Normaal_Sigma)</f>
        <v>3.2931396185031954</v>
      </c>
      <c r="H1264" s="2">
        <f t="shared" ca="1" si="128"/>
        <v>0.19671039255585521</v>
      </c>
      <c r="I1264" s="2"/>
      <c r="J1264" s="15">
        <f ca="1">-LN(K1264) /NegExp_Labda</f>
        <v>0.81912197245905494</v>
      </c>
      <c r="K1264" s="2">
        <f t="shared" ca="1" si="129"/>
        <v>0.84889107874150027</v>
      </c>
      <c r="L1264" s="2"/>
      <c r="M1264" s="17">
        <f t="shared" ca="1" si="130"/>
        <v>4</v>
      </c>
      <c r="N1264" s="2">
        <f t="shared" ca="1" si="125"/>
        <v>0.27805284761455729</v>
      </c>
      <c r="O1264" s="2"/>
      <c r="P1264" s="31">
        <f t="shared" ca="1" si="131"/>
        <v>3.8860345245242653</v>
      </c>
    </row>
    <row r="1265" spans="1:16" x14ac:dyDescent="0.25">
      <c r="A1265" s="32">
        <f ca="1">Uniform_A+B1265*(Uniform_B-Uniform_A)</f>
        <v>0.97922570750477056</v>
      </c>
      <c r="B1265" s="2">
        <f t="shared" ca="1" si="126"/>
        <v>9.7922570750477056E-2</v>
      </c>
      <c r="C1265" s="4"/>
      <c r="D1265" s="5">
        <f ca="1">IF(E1265&lt;(Driehoek_C-Driehoek_A)/(Driehoek_B-Driehoek_A),Driehoek_A+SQRT(E1265*(Driehoek_B-Driehoek_A)*(Driehoek_C-Driehoek_A)),Driehoek_B-SQRT((1-E1265)*(Driehoek_B-Driehoek_A)*(Driehoek_B-Driehoek_C)))</f>
        <v>7.6708295908901647</v>
      </c>
      <c r="E1265" s="2">
        <f t="shared" ca="1" si="127"/>
        <v>0.94952302924419407</v>
      </c>
      <c r="F1265" s="2"/>
      <c r="G1265" s="15">
        <f ca="1">_xlfn.NORM.INV(H1265,Normaal_Mu,Normaal_Sigma)</f>
        <v>6.3032248827446224</v>
      </c>
      <c r="H1265" s="2">
        <f t="shared" ca="1" si="128"/>
        <v>0.74267439015060832</v>
      </c>
      <c r="I1265" s="2"/>
      <c r="J1265" s="15">
        <f ca="1">-LN(K1265) /NegExp_Labda</f>
        <v>5.3955396522965557</v>
      </c>
      <c r="K1265" s="2">
        <f t="shared" ca="1" si="129"/>
        <v>0.33989860363274305</v>
      </c>
      <c r="L1265" s="2"/>
      <c r="M1265" s="17">
        <f t="shared" ca="1" si="130"/>
        <v>7</v>
      </c>
      <c r="N1265" s="2">
        <f t="shared" ca="1" si="125"/>
        <v>0.84583675582264495</v>
      </c>
      <c r="O1265" s="2"/>
      <c r="P1265" s="31">
        <f t="shared" ca="1" si="131"/>
        <v>5.4697639666872231</v>
      </c>
    </row>
    <row r="1266" spans="1:16" x14ac:dyDescent="0.25">
      <c r="A1266" s="32">
        <f ca="1">Uniform_A+B1266*(Uniform_B-Uniform_A)</f>
        <v>8.8148243838781397</v>
      </c>
      <c r="B1266" s="2">
        <f t="shared" ca="1" si="126"/>
        <v>0.88148243838781404</v>
      </c>
      <c r="C1266" s="4"/>
      <c r="D1266" s="5">
        <f ca="1">IF(E1266&lt;(Driehoek_C-Driehoek_A)/(Driehoek_B-Driehoek_A),Driehoek_A+SQRT(E1266*(Driehoek_B-Driehoek_A)*(Driehoek_C-Driehoek_A)),Driehoek_B-SQRT((1-E1266)*(Driehoek_B-Driehoek_A)*(Driehoek_B-Driehoek_C)))</f>
        <v>3.4881668022289434</v>
      </c>
      <c r="E1266" s="2">
        <f t="shared" ca="1" si="127"/>
        <v>0.15818860223259423</v>
      </c>
      <c r="F1266" s="2"/>
      <c r="G1266" s="15">
        <f ca="1">_xlfn.NORM.INV(H1266,Normaal_Mu,Normaal_Sigma)</f>
        <v>3.4847154075629296</v>
      </c>
      <c r="H1266" s="2">
        <f t="shared" ca="1" si="128"/>
        <v>0.22433257608000656</v>
      </c>
      <c r="I1266" s="2"/>
      <c r="J1266" s="15">
        <f ca="1">-LN(K1266) /NegExp_Labda</f>
        <v>4.6670929767740956</v>
      </c>
      <c r="K1266" s="2">
        <f t="shared" ca="1" si="129"/>
        <v>0.39320719379911961</v>
      </c>
      <c r="L1266" s="2"/>
      <c r="M1266" s="17">
        <f t="shared" ca="1" si="130"/>
        <v>8</v>
      </c>
      <c r="N1266" s="2">
        <f t="shared" ca="1" si="125"/>
        <v>0.9087508857236215</v>
      </c>
      <c r="O1266" s="2"/>
      <c r="P1266" s="31">
        <f t="shared" ca="1" si="131"/>
        <v>5.6909599140888218</v>
      </c>
    </row>
    <row r="1267" spans="1:16" x14ac:dyDescent="0.25">
      <c r="A1267" s="32">
        <f ca="1">Uniform_A+B1267*(Uniform_B-Uniform_A)</f>
        <v>5.4109744555872243</v>
      </c>
      <c r="B1267" s="2">
        <f t="shared" ca="1" si="126"/>
        <v>0.54109744555872241</v>
      </c>
      <c r="C1267" s="4"/>
      <c r="D1267" s="5">
        <f ca="1">IF(E1267&lt;(Driehoek_C-Driehoek_A)/(Driehoek_B-Driehoek_A),Driehoek_A+SQRT(E1267*(Driehoek_B-Driehoek_A)*(Driehoek_C-Driehoek_A)),Driehoek_B-SQRT((1-E1267)*(Driehoek_B-Driehoek_A)*(Driehoek_B-Driehoek_C)))</f>
        <v>4.2855185132306426</v>
      </c>
      <c r="E1267" s="2">
        <f t="shared" ca="1" si="127"/>
        <v>0.36496183745454247</v>
      </c>
      <c r="F1267" s="2"/>
      <c r="G1267" s="15">
        <f ca="1">_xlfn.NORM.INV(H1267,Normaal_Mu,Normaal_Sigma)</f>
        <v>3.7371226362572125</v>
      </c>
      <c r="H1267" s="2">
        <f t="shared" ca="1" si="128"/>
        <v>0.26387686521694753</v>
      </c>
      <c r="I1267" s="2"/>
      <c r="J1267" s="15">
        <f ca="1">-LN(K1267) /NegExp_Labda</f>
        <v>4.6635918194784782</v>
      </c>
      <c r="K1267" s="2">
        <f t="shared" ca="1" si="129"/>
        <v>0.393482626268157</v>
      </c>
      <c r="L1267" s="2"/>
      <c r="M1267" s="17">
        <f t="shared" ca="1" si="130"/>
        <v>4</v>
      </c>
      <c r="N1267" s="2">
        <f t="shared" ca="1" si="125"/>
        <v>0.31849804182957842</v>
      </c>
      <c r="O1267" s="2"/>
      <c r="P1267" s="31">
        <f t="shared" ca="1" si="131"/>
        <v>4.4194414849107115</v>
      </c>
    </row>
    <row r="1268" spans="1:16" x14ac:dyDescent="0.25">
      <c r="A1268" s="32">
        <f ca="1">Uniform_A+B1268*(Uniform_B-Uniform_A)</f>
        <v>4.6834552404105825</v>
      </c>
      <c r="B1268" s="2">
        <f t="shared" ca="1" si="126"/>
        <v>0.46834552404105823</v>
      </c>
      <c r="C1268" s="4"/>
      <c r="D1268" s="5">
        <f ca="1">IF(E1268&lt;(Driehoek_C-Driehoek_A)/(Driehoek_B-Driehoek_A),Driehoek_A+SQRT(E1268*(Driehoek_B-Driehoek_A)*(Driehoek_C-Driehoek_A)),Driehoek_B-SQRT((1-E1268)*(Driehoek_B-Driehoek_A)*(Driehoek_B-Driehoek_C)))</f>
        <v>5.1070413166409523</v>
      </c>
      <c r="E1268" s="2">
        <f t="shared" ca="1" si="127"/>
        <v>0.56699636256169672</v>
      </c>
      <c r="F1268" s="2"/>
      <c r="G1268" s="15">
        <f ca="1">_xlfn.NORM.INV(H1268,Normaal_Mu,Normaal_Sigma)</f>
        <v>2.033363192726878</v>
      </c>
      <c r="H1268" s="2">
        <f t="shared" ca="1" si="128"/>
        <v>6.8994917496060459E-2</v>
      </c>
      <c r="I1268" s="2"/>
      <c r="J1268" s="15">
        <f ca="1">-LN(K1268) /NegExp_Labda</f>
        <v>4.5109536761843829</v>
      </c>
      <c r="K1268" s="2">
        <f t="shared" ca="1" si="129"/>
        <v>0.40567994817783026</v>
      </c>
      <c r="L1268" s="2"/>
      <c r="M1268" s="17">
        <f t="shared" ca="1" si="130"/>
        <v>7</v>
      </c>
      <c r="N1268" s="2">
        <f t="shared" ca="1" si="125"/>
        <v>0.85127511069292272</v>
      </c>
      <c r="O1268" s="2"/>
      <c r="P1268" s="31">
        <f t="shared" ca="1" si="131"/>
        <v>4.6669626851925594</v>
      </c>
    </row>
    <row r="1269" spans="1:16" x14ac:dyDescent="0.25">
      <c r="A1269" s="32">
        <f ca="1">Uniform_A+B1269*(Uniform_B-Uniform_A)</f>
        <v>5.2501871970614555</v>
      </c>
      <c r="B1269" s="2">
        <f t="shared" ca="1" si="126"/>
        <v>0.52501871970614555</v>
      </c>
      <c r="C1269" s="4"/>
      <c r="D1269" s="5">
        <f ca="1">IF(E1269&lt;(Driehoek_C-Driehoek_A)/(Driehoek_B-Driehoek_A),Driehoek_A+SQRT(E1269*(Driehoek_B-Driehoek_A)*(Driehoek_C-Driehoek_A)),Driehoek_B-SQRT((1-E1269)*(Driehoek_B-Driehoek_A)*(Driehoek_B-Driehoek_C)))</f>
        <v>2.8888630768011638</v>
      </c>
      <c r="E1269" s="2">
        <f t="shared" ca="1" si="127"/>
        <v>5.6434112092887956E-2</v>
      </c>
      <c r="F1269" s="2"/>
      <c r="G1269" s="15">
        <f ca="1">_xlfn.NORM.INV(H1269,Normaal_Mu,Normaal_Sigma)</f>
        <v>2.5614670284223759</v>
      </c>
      <c r="H1269" s="2">
        <f t="shared" ca="1" si="128"/>
        <v>0.1113715322632699</v>
      </c>
      <c r="I1269" s="2"/>
      <c r="J1269" s="15">
        <f ca="1">-LN(K1269) /NegExp_Labda</f>
        <v>5.8372131539636802</v>
      </c>
      <c r="K1269" s="2">
        <f t="shared" ca="1" si="129"/>
        <v>0.31116167991095833</v>
      </c>
      <c r="L1269" s="2"/>
      <c r="M1269" s="17">
        <f t="shared" ca="1" si="130"/>
        <v>8</v>
      </c>
      <c r="N1269" s="2">
        <f t="shared" ca="1" si="125"/>
        <v>0.90026005612362547</v>
      </c>
      <c r="O1269" s="2"/>
      <c r="P1269" s="31">
        <f t="shared" ca="1" si="131"/>
        <v>4.9075460912497348</v>
      </c>
    </row>
    <row r="1270" spans="1:16" x14ac:dyDescent="0.25">
      <c r="A1270" s="32">
        <f ca="1">Uniform_A+B1270*(Uniform_B-Uniform_A)</f>
        <v>6.5466109717185734</v>
      </c>
      <c r="B1270" s="2">
        <f t="shared" ca="1" si="126"/>
        <v>0.65466109717185739</v>
      </c>
      <c r="C1270" s="4"/>
      <c r="D1270" s="5">
        <f ca="1">IF(E1270&lt;(Driehoek_C-Driehoek_A)/(Driehoek_B-Driehoek_A),Driehoek_A+SQRT(E1270*(Driehoek_B-Driehoek_A)*(Driehoek_C-Driehoek_A)),Driehoek_B-SQRT((1-E1270)*(Driehoek_B-Driehoek_A)*(Driehoek_B-Driehoek_C)))</f>
        <v>4.1433747835229449</v>
      </c>
      <c r="E1270" s="2">
        <f t="shared" ca="1" si="127"/>
        <v>0.3260911859051201</v>
      </c>
      <c r="F1270" s="2"/>
      <c r="G1270" s="15">
        <f ca="1">_xlfn.NORM.INV(H1270,Normaal_Mu,Normaal_Sigma)</f>
        <v>4.465874313234389</v>
      </c>
      <c r="H1270" s="2">
        <f t="shared" ca="1" si="128"/>
        <v>0.3947103877656809</v>
      </c>
      <c r="I1270" s="2"/>
      <c r="J1270" s="15">
        <f ca="1">-LN(K1270) /NegExp_Labda</f>
        <v>2.163913884662195</v>
      </c>
      <c r="K1270" s="2">
        <f t="shared" ca="1" si="129"/>
        <v>0.64870138940705546</v>
      </c>
      <c r="L1270" s="2"/>
      <c r="M1270" s="17">
        <f t="shared" ca="1" si="130"/>
        <v>8</v>
      </c>
      <c r="N1270" s="2">
        <f t="shared" ca="1" si="125"/>
        <v>0.93031313472482935</v>
      </c>
      <c r="O1270" s="2"/>
      <c r="P1270" s="31">
        <f t="shared" ca="1" si="131"/>
        <v>5.063954790627621</v>
      </c>
    </row>
    <row r="1271" spans="1:16" x14ac:dyDescent="0.25">
      <c r="A1271" s="32">
        <f ca="1">Uniform_A+B1271*(Uniform_B-Uniform_A)</f>
        <v>1.037263374562104</v>
      </c>
      <c r="B1271" s="2">
        <f t="shared" ca="1" si="126"/>
        <v>0.1037263374562104</v>
      </c>
      <c r="C1271" s="4"/>
      <c r="D1271" s="5">
        <f ca="1">IF(E1271&lt;(Driehoek_C-Driehoek_A)/(Driehoek_B-Driehoek_A),Driehoek_A+SQRT(E1271*(Driehoek_B-Driehoek_A)*(Driehoek_C-Driehoek_A)),Driehoek_B-SQRT((1-E1271)*(Driehoek_B-Driehoek_A)*(Driehoek_B-Driehoek_C)))</f>
        <v>3.9535231957119734</v>
      </c>
      <c r="E1271" s="2">
        <f t="shared" ca="1" si="127"/>
        <v>0.27258949115605147</v>
      </c>
      <c r="F1271" s="2"/>
      <c r="G1271" s="15">
        <f ca="1">_xlfn.NORM.INV(H1271,Normaal_Mu,Normaal_Sigma)</f>
        <v>3.7142082568952937</v>
      </c>
      <c r="H1271" s="2">
        <f t="shared" ca="1" si="128"/>
        <v>0.26014583422334148</v>
      </c>
      <c r="I1271" s="2"/>
      <c r="J1271" s="15">
        <f ca="1">-LN(K1271) /NegExp_Labda</f>
        <v>18.644569521112704</v>
      </c>
      <c r="K1271" s="2">
        <f t="shared" ca="1" si="129"/>
        <v>2.401890851054822E-2</v>
      </c>
      <c r="L1271" s="2"/>
      <c r="M1271" s="17">
        <f t="shared" ca="1" si="130"/>
        <v>11</v>
      </c>
      <c r="N1271" s="2">
        <f t="shared" ca="1" si="125"/>
        <v>0.99311330910186335</v>
      </c>
      <c r="O1271" s="2"/>
      <c r="P1271" s="31">
        <f t="shared" ca="1" si="131"/>
        <v>7.6699128696564145</v>
      </c>
    </row>
    <row r="1272" spans="1:16" x14ac:dyDescent="0.25">
      <c r="A1272" s="32">
        <f ca="1">Uniform_A+B1272*(Uniform_B-Uniform_A)</f>
        <v>7.2322059358909163</v>
      </c>
      <c r="B1272" s="2">
        <f t="shared" ca="1" si="126"/>
        <v>0.72322059358909163</v>
      </c>
      <c r="C1272" s="4"/>
      <c r="D1272" s="5">
        <f ca="1">IF(E1272&lt;(Driehoek_C-Driehoek_A)/(Driehoek_B-Driehoek_A),Driehoek_A+SQRT(E1272*(Driehoek_B-Driehoek_A)*(Driehoek_C-Driehoek_A)),Driehoek_B-SQRT((1-E1272)*(Driehoek_B-Driehoek_A)*(Driehoek_B-Driehoek_C)))</f>
        <v>5.2425729593085375</v>
      </c>
      <c r="E1272" s="2">
        <f t="shared" ca="1" si="127"/>
        <v>0.59662120096801707</v>
      </c>
      <c r="F1272" s="2"/>
      <c r="G1272" s="15">
        <f ca="1">_xlfn.NORM.INV(H1272,Normaal_Mu,Normaal_Sigma)</f>
        <v>5.6607984679016212</v>
      </c>
      <c r="H1272" s="2">
        <f t="shared" ca="1" si="128"/>
        <v>0.62945083985802197</v>
      </c>
      <c r="I1272" s="2"/>
      <c r="J1272" s="15">
        <f ca="1">-LN(K1272) /NegExp_Labda</f>
        <v>9.3617691099651736</v>
      </c>
      <c r="K1272" s="2">
        <f t="shared" ca="1" si="129"/>
        <v>0.15376130877488237</v>
      </c>
      <c r="L1272" s="2"/>
      <c r="M1272" s="17">
        <f t="shared" ca="1" si="130"/>
        <v>6</v>
      </c>
      <c r="N1272" s="2">
        <f t="shared" ca="1" si="125"/>
        <v>0.6852121849119337</v>
      </c>
      <c r="O1272" s="2"/>
      <c r="P1272" s="31">
        <f t="shared" ca="1" si="131"/>
        <v>6.699469294613249</v>
      </c>
    </row>
    <row r="1273" spans="1:16" x14ac:dyDescent="0.25">
      <c r="A1273" s="32">
        <f ca="1">Uniform_A+B1273*(Uniform_B-Uniform_A)</f>
        <v>8.8214342540881621</v>
      </c>
      <c r="B1273" s="2">
        <f t="shared" ca="1" si="126"/>
        <v>0.88214342540881618</v>
      </c>
      <c r="C1273" s="4"/>
      <c r="D1273" s="5">
        <f ca="1">IF(E1273&lt;(Driehoek_C-Driehoek_A)/(Driehoek_B-Driehoek_A),Driehoek_A+SQRT(E1273*(Driehoek_B-Driehoek_A)*(Driehoek_C-Driehoek_A)),Driehoek_B-SQRT((1-E1273)*(Driehoek_B-Driehoek_A)*(Driehoek_B-Driehoek_C)))</f>
        <v>3.0737612292421219</v>
      </c>
      <c r="E1273" s="2">
        <f t="shared" ca="1" si="127"/>
        <v>8.2354512673110891E-2</v>
      </c>
      <c r="F1273" s="2"/>
      <c r="G1273" s="15">
        <f ca="1">_xlfn.NORM.INV(H1273,Normaal_Mu,Normaal_Sigma)</f>
        <v>3.2710069262370567</v>
      </c>
      <c r="H1273" s="2">
        <f t="shared" ca="1" si="128"/>
        <v>0.19365759097005963</v>
      </c>
      <c r="I1273" s="2"/>
      <c r="J1273" s="15">
        <f ca="1">-LN(K1273) /NegExp_Labda</f>
        <v>3.103229027932342</v>
      </c>
      <c r="K1273" s="2">
        <f t="shared" ca="1" si="129"/>
        <v>0.53759714222638111</v>
      </c>
      <c r="L1273" s="2"/>
      <c r="M1273" s="17">
        <f t="shared" ca="1" si="130"/>
        <v>5</v>
      </c>
      <c r="N1273" s="2">
        <f t="shared" ca="1" si="125"/>
        <v>0.50783627135592235</v>
      </c>
      <c r="O1273" s="2"/>
      <c r="P1273" s="31">
        <f t="shared" ca="1" si="131"/>
        <v>4.6538862874999367</v>
      </c>
    </row>
    <row r="1274" spans="1:16" x14ac:dyDescent="0.25">
      <c r="A1274" s="32">
        <f ca="1">Uniform_A+B1274*(Uniform_B-Uniform_A)</f>
        <v>7.6908472522137616</v>
      </c>
      <c r="B1274" s="2">
        <f t="shared" ca="1" si="126"/>
        <v>0.76908472522137616</v>
      </c>
      <c r="C1274" s="4"/>
      <c r="D1274" s="5">
        <f ca="1">IF(E1274&lt;(Driehoek_C-Driehoek_A)/(Driehoek_B-Driehoek_A),Driehoek_A+SQRT(E1274*(Driehoek_B-Driehoek_A)*(Driehoek_C-Driehoek_A)),Driehoek_B-SQRT((1-E1274)*(Driehoek_B-Driehoek_A)*(Driehoek_B-Driehoek_C)))</f>
        <v>4.5873341480746896</v>
      </c>
      <c r="E1274" s="2">
        <f t="shared" ca="1" si="127"/>
        <v>0.44366800226435077</v>
      </c>
      <c r="F1274" s="2"/>
      <c r="G1274" s="15">
        <f ca="1">_xlfn.NORM.INV(H1274,Normaal_Mu,Normaal_Sigma)</f>
        <v>7.1577160975960963</v>
      </c>
      <c r="H1274" s="2">
        <f t="shared" ca="1" si="128"/>
        <v>0.8596744936815427</v>
      </c>
      <c r="I1274" s="2"/>
      <c r="J1274" s="15">
        <f ca="1">-LN(K1274) /NegExp_Labda</f>
        <v>0.28508264304467645</v>
      </c>
      <c r="K1274" s="2">
        <f t="shared" ca="1" si="129"/>
        <v>0.94457845666957663</v>
      </c>
      <c r="L1274" s="2"/>
      <c r="M1274" s="17">
        <f t="shared" ca="1" si="130"/>
        <v>5</v>
      </c>
      <c r="N1274" s="2">
        <f t="shared" ca="1" si="125"/>
        <v>0.46336678078210025</v>
      </c>
      <c r="O1274" s="2"/>
      <c r="P1274" s="31">
        <f t="shared" ca="1" si="131"/>
        <v>4.9441960281858446</v>
      </c>
    </row>
    <row r="1275" spans="1:16" x14ac:dyDescent="0.25">
      <c r="A1275" s="32">
        <f ca="1">Uniform_A+B1275*(Uniform_B-Uniform_A)</f>
        <v>5.3163895252164339</v>
      </c>
      <c r="B1275" s="2">
        <f t="shared" ca="1" si="126"/>
        <v>0.53163895252164339</v>
      </c>
      <c r="C1275" s="4"/>
      <c r="D1275" s="5">
        <f ca="1">IF(E1275&lt;(Driehoek_C-Driehoek_A)/(Driehoek_B-Driehoek_A),Driehoek_A+SQRT(E1275*(Driehoek_B-Driehoek_A)*(Driehoek_C-Driehoek_A)),Driehoek_B-SQRT((1-E1275)*(Driehoek_B-Driehoek_A)*(Driehoek_B-Driehoek_C)))</f>
        <v>7.1672325751193071</v>
      </c>
      <c r="E1275" s="2">
        <f t="shared" ca="1" si="127"/>
        <v>0.90402753046560558</v>
      </c>
      <c r="F1275" s="2"/>
      <c r="G1275" s="15">
        <f ca="1">_xlfn.NORM.INV(H1275,Normaal_Mu,Normaal_Sigma)</f>
        <v>6.9938756542283915</v>
      </c>
      <c r="H1275" s="2">
        <f t="shared" ca="1" si="128"/>
        <v>0.84060265541055623</v>
      </c>
      <c r="I1275" s="2"/>
      <c r="J1275" s="15">
        <f ca="1">-LN(K1275) /NegExp_Labda</f>
        <v>4.8707523355289126</v>
      </c>
      <c r="K1275" s="2">
        <f t="shared" ca="1" si="129"/>
        <v>0.37751292702452632</v>
      </c>
      <c r="L1275" s="2"/>
      <c r="M1275" s="17">
        <f t="shared" ca="1" si="130"/>
        <v>5</v>
      </c>
      <c r="N1275" s="2">
        <f t="shared" ca="1" si="125"/>
        <v>0.46198479392808023</v>
      </c>
      <c r="O1275" s="2"/>
      <c r="P1275" s="31">
        <f t="shared" ca="1" si="131"/>
        <v>5.8696500180186089</v>
      </c>
    </row>
    <row r="1276" spans="1:16" x14ac:dyDescent="0.25">
      <c r="A1276" s="32">
        <f ca="1">Uniform_A+B1276*(Uniform_B-Uniform_A)</f>
        <v>3.8091850506739977</v>
      </c>
      <c r="B1276" s="2">
        <f t="shared" ca="1" si="126"/>
        <v>0.38091850506739977</v>
      </c>
      <c r="C1276" s="4"/>
      <c r="D1276" s="5">
        <f ca="1">IF(E1276&lt;(Driehoek_C-Driehoek_A)/(Driehoek_B-Driehoek_A),Driehoek_A+SQRT(E1276*(Driehoek_B-Driehoek_A)*(Driehoek_C-Driehoek_A)),Driehoek_B-SQRT((1-E1276)*(Driehoek_B-Driehoek_A)*(Driehoek_B-Driehoek_C)))</f>
        <v>2.4517159406456592</v>
      </c>
      <c r="E1276" s="2">
        <f t="shared" ca="1" si="127"/>
        <v>1.4574806502385185E-2</v>
      </c>
      <c r="F1276" s="2"/>
      <c r="G1276" s="15">
        <f ca="1">_xlfn.NORM.INV(H1276,Normaal_Mu,Normaal_Sigma)</f>
        <v>5.3318606475517472</v>
      </c>
      <c r="H1276" s="2">
        <f t="shared" ca="1" si="128"/>
        <v>0.56589410832150555</v>
      </c>
      <c r="I1276" s="2"/>
      <c r="J1276" s="15">
        <f ca="1">-LN(K1276) /NegExp_Labda</f>
        <v>0.45409739113862785</v>
      </c>
      <c r="K1276" s="2">
        <f t="shared" ca="1" si="129"/>
        <v>0.91318254535221144</v>
      </c>
      <c r="L1276" s="2"/>
      <c r="M1276" s="17">
        <f t="shared" ca="1" si="130"/>
        <v>3</v>
      </c>
      <c r="N1276" s="2">
        <f t="shared" ca="1" si="125"/>
        <v>0.19901868589193694</v>
      </c>
      <c r="O1276" s="2"/>
      <c r="P1276" s="31">
        <f t="shared" ca="1" si="131"/>
        <v>3.0093718060020067</v>
      </c>
    </row>
    <row r="1277" spans="1:16" x14ac:dyDescent="0.25">
      <c r="A1277" s="32">
        <f ca="1">Uniform_A+B1277*(Uniform_B-Uniform_A)</f>
        <v>7.9240024851490301</v>
      </c>
      <c r="B1277" s="2">
        <f t="shared" ca="1" si="126"/>
        <v>0.79240024851490298</v>
      </c>
      <c r="C1277" s="4"/>
      <c r="D1277" s="5">
        <f ca="1">IF(E1277&lt;(Driehoek_C-Driehoek_A)/(Driehoek_B-Driehoek_A),Driehoek_A+SQRT(E1277*(Driehoek_B-Driehoek_A)*(Driehoek_C-Driehoek_A)),Driehoek_B-SQRT((1-E1277)*(Driehoek_B-Driehoek_A)*(Driehoek_B-Driehoek_C)))</f>
        <v>5.002394709662016</v>
      </c>
      <c r="E1277" s="2">
        <f t="shared" ca="1" si="127"/>
        <v>0.54340434121890757</v>
      </c>
      <c r="F1277" s="2"/>
      <c r="G1277" s="15">
        <f ca="1">_xlfn.NORM.INV(H1277,Normaal_Mu,Normaal_Sigma)</f>
        <v>6.4390064395843618</v>
      </c>
      <c r="H1277" s="2">
        <f t="shared" ca="1" si="128"/>
        <v>0.76408454045970187</v>
      </c>
      <c r="I1277" s="2"/>
      <c r="J1277" s="15">
        <f ca="1">-LN(K1277) /NegExp_Labda</f>
        <v>5.7814647551000196</v>
      </c>
      <c r="K1277" s="2">
        <f t="shared" ca="1" si="129"/>
        <v>0.31465044617061511</v>
      </c>
      <c r="L1277" s="2"/>
      <c r="M1277" s="17">
        <f t="shared" ca="1" si="130"/>
        <v>2</v>
      </c>
      <c r="N1277" s="2">
        <f t="shared" ca="1" si="125"/>
        <v>0.1157156520567123</v>
      </c>
      <c r="O1277" s="2"/>
      <c r="P1277" s="31">
        <f t="shared" ca="1" si="131"/>
        <v>5.4293736778990844</v>
      </c>
    </row>
    <row r="1278" spans="1:16" x14ac:dyDescent="0.25">
      <c r="A1278" s="32">
        <f ca="1">Uniform_A+B1278*(Uniform_B-Uniform_A)</f>
        <v>9.7385943623656672</v>
      </c>
      <c r="B1278" s="2">
        <f t="shared" ca="1" si="126"/>
        <v>0.97385943623656668</v>
      </c>
      <c r="C1278" s="4"/>
      <c r="D1278" s="5">
        <f ca="1">IF(E1278&lt;(Driehoek_C-Driehoek_A)/(Driehoek_B-Driehoek_A),Driehoek_A+SQRT(E1278*(Driehoek_B-Driehoek_A)*(Driehoek_C-Driehoek_A)),Driehoek_B-SQRT((1-E1278)*(Driehoek_B-Driehoek_A)*(Driehoek_B-Driehoek_C)))</f>
        <v>6.8186384115890002</v>
      </c>
      <c r="E1278" s="2">
        <f t="shared" ca="1" si="127"/>
        <v>0.86404747487442968</v>
      </c>
      <c r="F1278" s="2"/>
      <c r="G1278" s="15">
        <f ca="1">_xlfn.NORM.INV(H1278,Normaal_Mu,Normaal_Sigma)</f>
        <v>3.657191055462544</v>
      </c>
      <c r="H1278" s="2">
        <f t="shared" ca="1" si="128"/>
        <v>0.25098144832636438</v>
      </c>
      <c r="I1278" s="2"/>
      <c r="J1278" s="15">
        <f ca="1">-LN(K1278) /NegExp_Labda</f>
        <v>4.3194873632662949</v>
      </c>
      <c r="K1278" s="2">
        <f t="shared" ca="1" si="129"/>
        <v>0.4215160294806467</v>
      </c>
      <c r="L1278" s="2"/>
      <c r="M1278" s="17">
        <f t="shared" ca="1" si="130"/>
        <v>7</v>
      </c>
      <c r="N1278" s="2">
        <f t="shared" ca="1" si="125"/>
        <v>0.84490131526303092</v>
      </c>
      <c r="O1278" s="2"/>
      <c r="P1278" s="31">
        <f t="shared" ca="1" si="131"/>
        <v>6.3067822385367007</v>
      </c>
    </row>
    <row r="1279" spans="1:16" x14ac:dyDescent="0.25">
      <c r="A1279" s="32">
        <f ca="1">Uniform_A+B1279*(Uniform_B-Uniform_A)</f>
        <v>4.1686404706330968</v>
      </c>
      <c r="B1279" s="2">
        <f t="shared" ca="1" si="126"/>
        <v>0.41686404706330971</v>
      </c>
      <c r="C1279" s="4"/>
      <c r="D1279" s="5">
        <f ca="1">IF(E1279&lt;(Driehoek_C-Driehoek_A)/(Driehoek_B-Driehoek_A),Driehoek_A+SQRT(E1279*(Driehoek_B-Driehoek_A)*(Driehoek_C-Driehoek_A)),Driehoek_B-SQRT((1-E1279)*(Driehoek_B-Driehoek_A)*(Driehoek_B-Driehoek_C)))</f>
        <v>6.2772930382785876</v>
      </c>
      <c r="E1279" s="2">
        <f t="shared" ca="1" si="127"/>
        <v>0.78819619430267873</v>
      </c>
      <c r="F1279" s="2"/>
      <c r="G1279" s="15">
        <f ca="1">_xlfn.NORM.INV(H1279,Normaal_Mu,Normaal_Sigma)</f>
        <v>6.0204968350496113</v>
      </c>
      <c r="H1279" s="2">
        <f t="shared" ca="1" si="128"/>
        <v>0.69506128223093355</v>
      </c>
      <c r="I1279" s="2"/>
      <c r="J1279" s="15">
        <f ca="1">-LN(K1279) /NegExp_Labda</f>
        <v>1.5468090808504846</v>
      </c>
      <c r="K1279" s="2">
        <f t="shared" ca="1" si="129"/>
        <v>0.73391517960224606</v>
      </c>
      <c r="L1279" s="2"/>
      <c r="M1279" s="17">
        <f t="shared" ca="1" si="130"/>
        <v>10</v>
      </c>
      <c r="N1279" s="2">
        <f t="shared" ca="1" si="125"/>
        <v>0.97582462227227473</v>
      </c>
      <c r="O1279" s="2"/>
      <c r="P1279" s="31">
        <f t="shared" ca="1" si="131"/>
        <v>5.602647884962356</v>
      </c>
    </row>
    <row r="1280" spans="1:16" x14ac:dyDescent="0.25">
      <c r="A1280" s="32">
        <f ca="1">Uniform_A+B1280*(Uniform_B-Uniform_A)</f>
        <v>5.174573848896534</v>
      </c>
      <c r="B1280" s="2">
        <f t="shared" ca="1" si="126"/>
        <v>0.51745738488965343</v>
      </c>
      <c r="C1280" s="4"/>
      <c r="D1280" s="5">
        <f ca="1">IF(E1280&lt;(Driehoek_C-Driehoek_A)/(Driehoek_B-Driehoek_A),Driehoek_A+SQRT(E1280*(Driehoek_B-Driehoek_A)*(Driehoek_C-Driehoek_A)),Driehoek_B-SQRT((1-E1280)*(Driehoek_B-Driehoek_A)*(Driehoek_B-Driehoek_C)))</f>
        <v>4.6113379305175801</v>
      </c>
      <c r="E1280" s="2">
        <f t="shared" ca="1" si="127"/>
        <v>0.44970414971103678</v>
      </c>
      <c r="F1280" s="2"/>
      <c r="G1280" s="15">
        <f ca="1">_xlfn.NORM.INV(H1280,Normaal_Mu,Normaal_Sigma)</f>
        <v>3.9881303809061097</v>
      </c>
      <c r="H1280" s="2">
        <f t="shared" ca="1" si="128"/>
        <v>0.30645120734587439</v>
      </c>
      <c r="I1280" s="2"/>
      <c r="J1280" s="15">
        <f ca="1">-LN(K1280) /NegExp_Labda</f>
        <v>12.183915961346313</v>
      </c>
      <c r="K1280" s="2">
        <f t="shared" ca="1" si="129"/>
        <v>8.7441682610520099E-2</v>
      </c>
      <c r="L1280" s="2"/>
      <c r="M1280" s="17">
        <f t="shared" ca="1" si="130"/>
        <v>7</v>
      </c>
      <c r="N1280" s="2">
        <f t="shared" ca="1" si="125"/>
        <v>0.79692097175104137</v>
      </c>
      <c r="O1280" s="2"/>
      <c r="P1280" s="31">
        <f t="shared" ca="1" si="131"/>
        <v>6.591591624333307</v>
      </c>
    </row>
    <row r="1281" spans="1:16" x14ac:dyDescent="0.25">
      <c r="A1281" s="32">
        <f ca="1">Uniform_A+B1281*(Uniform_B-Uniform_A)</f>
        <v>7.0298434790545734</v>
      </c>
      <c r="B1281" s="2">
        <f t="shared" ca="1" si="126"/>
        <v>0.70298434790545739</v>
      </c>
      <c r="C1281" s="4"/>
      <c r="D1281" s="5">
        <f ca="1">IF(E1281&lt;(Driehoek_C-Driehoek_A)/(Driehoek_B-Driehoek_A),Driehoek_A+SQRT(E1281*(Driehoek_B-Driehoek_A)*(Driehoek_C-Driehoek_A)),Driehoek_B-SQRT((1-E1281)*(Driehoek_B-Driehoek_A)*(Driehoek_B-Driehoek_C)))</f>
        <v>5.9268440441932455</v>
      </c>
      <c r="E1281" s="2">
        <f t="shared" ca="1" si="127"/>
        <v>0.73016321346541357</v>
      </c>
      <c r="F1281" s="2"/>
      <c r="G1281" s="15">
        <f ca="1">_xlfn.NORM.INV(H1281,Normaal_Mu,Normaal_Sigma)</f>
        <v>6.5212677861004735</v>
      </c>
      <c r="H1281" s="2">
        <f t="shared" ca="1" si="128"/>
        <v>0.77656211506262274</v>
      </c>
      <c r="I1281" s="2"/>
      <c r="J1281" s="15">
        <f ca="1">-LN(K1281) /NegExp_Labda</f>
        <v>0.53022584683009377</v>
      </c>
      <c r="K1281" s="2">
        <f t="shared" ca="1" si="129"/>
        <v>0.89938402255231031</v>
      </c>
      <c r="L1281" s="2"/>
      <c r="M1281" s="17">
        <f t="shared" ca="1" si="130"/>
        <v>3</v>
      </c>
      <c r="N1281" s="2">
        <f t="shared" ca="1" si="125"/>
        <v>0.20141874451149933</v>
      </c>
      <c r="O1281" s="2"/>
      <c r="P1281" s="31">
        <f t="shared" ca="1" si="131"/>
        <v>4.6016362312356778</v>
      </c>
    </row>
    <row r="1282" spans="1:16" x14ac:dyDescent="0.25">
      <c r="A1282" s="32">
        <f ca="1">Uniform_A+B1282*(Uniform_B-Uniform_A)</f>
        <v>4.4383457654077505</v>
      </c>
      <c r="B1282" s="2">
        <f t="shared" ca="1" si="126"/>
        <v>0.44383457654077507</v>
      </c>
      <c r="C1282" s="4"/>
      <c r="D1282" s="5">
        <f ca="1">IF(E1282&lt;(Driehoek_C-Driehoek_A)/(Driehoek_B-Driehoek_A),Driehoek_A+SQRT(E1282*(Driehoek_B-Driehoek_A)*(Driehoek_C-Driehoek_A)),Driehoek_B-SQRT((1-E1282)*(Driehoek_B-Driehoek_A)*(Driehoek_B-Driehoek_C)))</f>
        <v>2.6733767396029058</v>
      </c>
      <c r="E1282" s="2">
        <f t="shared" ca="1" si="127"/>
        <v>3.23883023884457E-2</v>
      </c>
      <c r="F1282" s="2"/>
      <c r="G1282" s="15">
        <f ca="1">_xlfn.NORM.INV(H1282,Normaal_Mu,Normaal_Sigma)</f>
        <v>4.3050748423731866</v>
      </c>
      <c r="H1282" s="2">
        <f t="shared" ca="1" si="128"/>
        <v>0.36412191353127554</v>
      </c>
      <c r="I1282" s="2"/>
      <c r="J1282" s="15">
        <f ca="1">-LN(K1282) /NegExp_Labda</f>
        <v>6.5292947079687975</v>
      </c>
      <c r="K1282" s="2">
        <f t="shared" ca="1" si="129"/>
        <v>0.27093971368045544</v>
      </c>
      <c r="L1282" s="2"/>
      <c r="M1282" s="17">
        <f t="shared" ca="1" si="130"/>
        <v>4</v>
      </c>
      <c r="N1282" s="2">
        <f t="shared" ca="1" si="125"/>
        <v>0.41661411286586636</v>
      </c>
      <c r="O1282" s="2"/>
      <c r="P1282" s="31">
        <f t="shared" ca="1" si="131"/>
        <v>4.3892184110705283</v>
      </c>
    </row>
    <row r="1283" spans="1:16" x14ac:dyDescent="0.25">
      <c r="A1283" s="32">
        <f ca="1">Uniform_A+B1283*(Uniform_B-Uniform_A)</f>
        <v>7.4814116311674397</v>
      </c>
      <c r="B1283" s="2">
        <f t="shared" ca="1" si="126"/>
        <v>0.74814116311674395</v>
      </c>
      <c r="C1283" s="4"/>
      <c r="D1283" s="5">
        <f ca="1">IF(E1283&lt;(Driehoek_C-Driehoek_A)/(Driehoek_B-Driehoek_A),Driehoek_A+SQRT(E1283*(Driehoek_B-Driehoek_A)*(Driehoek_C-Driehoek_A)),Driehoek_B-SQRT((1-E1283)*(Driehoek_B-Driehoek_A)*(Driehoek_B-Driehoek_C)))</f>
        <v>2.7019049590295299</v>
      </c>
      <c r="E1283" s="2">
        <f t="shared" ca="1" si="127"/>
        <v>3.5190755107874727E-2</v>
      </c>
      <c r="F1283" s="2"/>
      <c r="G1283" s="15">
        <f ca="1">_xlfn.NORM.INV(H1283,Normaal_Mu,Normaal_Sigma)</f>
        <v>2.9067035013234608</v>
      </c>
      <c r="H1283" s="2">
        <f t="shared" ca="1" si="128"/>
        <v>0.14763091997696087</v>
      </c>
      <c r="I1283" s="2"/>
      <c r="J1283" s="15">
        <f ca="1">-LN(K1283) /NegExp_Labda</f>
        <v>1.1921932868706564</v>
      </c>
      <c r="K1283" s="2">
        <f t="shared" ca="1" si="129"/>
        <v>0.78785701599302094</v>
      </c>
      <c r="L1283" s="2"/>
      <c r="M1283" s="17">
        <f t="shared" ca="1" si="130"/>
        <v>5</v>
      </c>
      <c r="N1283" s="2">
        <f t="shared" ca="1" si="125"/>
        <v>0.50895290736812415</v>
      </c>
      <c r="O1283" s="2"/>
      <c r="P1283" s="31">
        <f t="shared" ca="1" si="131"/>
        <v>3.8564426756782177</v>
      </c>
    </row>
    <row r="1284" spans="1:16" x14ac:dyDescent="0.25">
      <c r="A1284" s="32">
        <f ca="1">Uniform_A+B1284*(Uniform_B-Uniform_A)</f>
        <v>1.7661691563109549</v>
      </c>
      <c r="B1284" s="2">
        <f t="shared" ca="1" si="126"/>
        <v>0.17661691563109549</v>
      </c>
      <c r="C1284" s="4"/>
      <c r="D1284" s="5">
        <f ca="1">IF(E1284&lt;(Driehoek_C-Driehoek_A)/(Driehoek_B-Driehoek_A),Driehoek_A+SQRT(E1284*(Driehoek_B-Driehoek_A)*(Driehoek_C-Driehoek_A)),Driehoek_B-SQRT((1-E1284)*(Driehoek_B-Driehoek_A)*(Driehoek_B-Driehoek_C)))</f>
        <v>7.1183524954203055</v>
      </c>
      <c r="E1284" s="2">
        <f t="shared" ca="1" si="127"/>
        <v>0.89884007624311457</v>
      </c>
      <c r="F1284" s="2"/>
      <c r="G1284" s="15">
        <f ca="1">_xlfn.NORM.INV(H1284,Normaal_Mu,Normaal_Sigma)</f>
        <v>6.93447617698431</v>
      </c>
      <c r="H1284" s="2">
        <f t="shared" ca="1" si="128"/>
        <v>0.83328748721153612</v>
      </c>
      <c r="I1284" s="2"/>
      <c r="J1284" s="15">
        <f ca="1">-LN(K1284) /NegExp_Labda</f>
        <v>9.1777810681977439</v>
      </c>
      <c r="K1284" s="2">
        <f t="shared" ca="1" si="129"/>
        <v>0.15952474724690424</v>
      </c>
      <c r="L1284" s="2"/>
      <c r="M1284" s="17">
        <f t="shared" ca="1" si="130"/>
        <v>4</v>
      </c>
      <c r="N1284" s="2">
        <f t="shared" ca="1" si="125"/>
        <v>0.4130714182459142</v>
      </c>
      <c r="O1284" s="2"/>
      <c r="P1284" s="31">
        <f t="shared" ca="1" si="131"/>
        <v>5.7993557793826627</v>
      </c>
    </row>
    <row r="1285" spans="1:16" x14ac:dyDescent="0.25">
      <c r="A1285" s="32">
        <f ca="1">Uniform_A+B1285*(Uniform_B-Uniform_A)</f>
        <v>6.0314394491307386</v>
      </c>
      <c r="B1285" s="2">
        <f t="shared" ca="1" si="126"/>
        <v>0.60314394491307388</v>
      </c>
      <c r="C1285" s="4"/>
      <c r="D1285" s="5">
        <f ca="1">IF(E1285&lt;(Driehoek_C-Driehoek_A)/(Driehoek_B-Driehoek_A),Driehoek_A+SQRT(E1285*(Driehoek_B-Driehoek_A)*(Driehoek_C-Driehoek_A)),Driehoek_B-SQRT((1-E1285)*(Driehoek_B-Driehoek_A)*(Driehoek_B-Driehoek_C)))</f>
        <v>4.3070582296295772</v>
      </c>
      <c r="E1285" s="2">
        <f t="shared" ca="1" si="127"/>
        <v>0.37075135828321493</v>
      </c>
      <c r="F1285" s="2"/>
      <c r="G1285" s="15">
        <f ca="1">_xlfn.NORM.INV(H1285,Normaal_Mu,Normaal_Sigma)</f>
        <v>3.9335108014515558</v>
      </c>
      <c r="H1285" s="2">
        <f t="shared" ca="1" si="128"/>
        <v>0.29693213609703151</v>
      </c>
      <c r="I1285" s="2"/>
      <c r="J1285" s="15">
        <f ca="1">-LN(K1285) /NegExp_Labda</f>
        <v>4.2857490369242974</v>
      </c>
      <c r="K1285" s="2">
        <f t="shared" ca="1" si="129"/>
        <v>0.42436989619322307</v>
      </c>
      <c r="L1285" s="2"/>
      <c r="M1285" s="17">
        <f t="shared" ca="1" si="130"/>
        <v>2</v>
      </c>
      <c r="N1285" s="2">
        <f t="shared" ref="N1285:N1348" ca="1" si="132">RAND()</f>
        <v>7.7953186679975639E-2</v>
      </c>
      <c r="O1285" s="2"/>
      <c r="P1285" s="31">
        <f t="shared" ca="1" si="131"/>
        <v>4.1115515034272336</v>
      </c>
    </row>
    <row r="1286" spans="1:16" x14ac:dyDescent="0.25">
      <c r="A1286" s="32">
        <f ca="1">Uniform_A+B1286*(Uniform_B-Uniform_A)</f>
        <v>3.2838817528267192</v>
      </c>
      <c r="B1286" s="2">
        <f t="shared" ref="B1286:B1349" ca="1" si="133">RAND()</f>
        <v>0.32838817528267195</v>
      </c>
      <c r="C1286" s="4"/>
      <c r="D1286" s="5">
        <f ca="1">IF(E1286&lt;(Driehoek_C-Driehoek_A)/(Driehoek_B-Driehoek_A),Driehoek_A+SQRT(E1286*(Driehoek_B-Driehoek_A)*(Driehoek_C-Driehoek_A)),Driehoek_B-SQRT((1-E1286)*(Driehoek_B-Driehoek_A)*(Driehoek_B-Driehoek_C)))</f>
        <v>4.3552782635772349</v>
      </c>
      <c r="E1286" s="2">
        <f t="shared" ref="E1286:E1349" ca="1" si="134">RAND()</f>
        <v>0.38361599974862537</v>
      </c>
      <c r="F1286" s="2"/>
      <c r="G1286" s="15">
        <f ca="1">_xlfn.NORM.INV(H1286,Normaal_Mu,Normaal_Sigma)</f>
        <v>3.3814904832265826</v>
      </c>
      <c r="H1286" s="2">
        <f t="shared" ref="H1286:H1349" ca="1" si="135">RAND()</f>
        <v>0.20918431176334207</v>
      </c>
      <c r="I1286" s="2"/>
      <c r="J1286" s="15">
        <f ca="1">-LN(K1286) /NegExp_Labda</f>
        <v>3.0539257902961072</v>
      </c>
      <c r="K1286" s="2">
        <f t="shared" ref="K1286:K1349" ca="1" si="136">RAND()</f>
        <v>0.54292442019745513</v>
      </c>
      <c r="L1286" s="2"/>
      <c r="M1286" s="17">
        <f t="shared" ca="1" si="130"/>
        <v>4</v>
      </c>
      <c r="N1286" s="2">
        <f t="shared" ca="1" si="132"/>
        <v>0.30534937368450321</v>
      </c>
      <c r="O1286" s="2"/>
      <c r="P1286" s="31">
        <f t="shared" ca="1" si="131"/>
        <v>3.6149152579853294</v>
      </c>
    </row>
    <row r="1287" spans="1:16" x14ac:dyDescent="0.25">
      <c r="A1287" s="32">
        <f ca="1">Uniform_A+B1287*(Uniform_B-Uniform_A)</f>
        <v>4.1390851174393646</v>
      </c>
      <c r="B1287" s="2">
        <f t="shared" ca="1" si="133"/>
        <v>0.4139085117439365</v>
      </c>
      <c r="C1287" s="4"/>
      <c r="D1287" s="5">
        <f ca="1">IF(E1287&lt;(Driehoek_C-Driehoek_A)/(Driehoek_B-Driehoek_A),Driehoek_A+SQRT(E1287*(Driehoek_B-Driehoek_A)*(Driehoek_C-Driehoek_A)),Driehoek_B-SQRT((1-E1287)*(Driehoek_B-Driehoek_A)*(Driehoek_B-Driehoek_C)))</f>
        <v>5.7423169057276393</v>
      </c>
      <c r="E1287" s="2">
        <f t="shared" ca="1" si="134"/>
        <v>0.69678573877977301</v>
      </c>
      <c r="F1287" s="2"/>
      <c r="G1287" s="15">
        <f ca="1">_xlfn.NORM.INV(H1287,Normaal_Mu,Normaal_Sigma)</f>
        <v>2.7498040996367084</v>
      </c>
      <c r="H1287" s="2">
        <f t="shared" ca="1" si="135"/>
        <v>0.13027376492430709</v>
      </c>
      <c r="I1287" s="2"/>
      <c r="J1287" s="15">
        <f ca="1">-LN(K1287) /NegExp_Labda</f>
        <v>15.347981956542593</v>
      </c>
      <c r="K1287" s="2">
        <f t="shared" ca="1" si="136"/>
        <v>4.6439894620511568E-2</v>
      </c>
      <c r="L1287" s="2"/>
      <c r="M1287" s="17">
        <f t="shared" ca="1" si="130"/>
        <v>10</v>
      </c>
      <c r="N1287" s="2">
        <f t="shared" ca="1" si="132"/>
        <v>0.98205315502224588</v>
      </c>
      <c r="O1287" s="2"/>
      <c r="P1287" s="31">
        <f t="shared" ca="1" si="131"/>
        <v>7.5958376158692618</v>
      </c>
    </row>
    <row r="1288" spans="1:16" x14ac:dyDescent="0.25">
      <c r="A1288" s="32">
        <f ca="1">Uniform_A+B1288*(Uniform_B-Uniform_A)</f>
        <v>1.4173245180248817</v>
      </c>
      <c r="B1288" s="2">
        <f t="shared" ca="1" si="133"/>
        <v>0.14173245180248817</v>
      </c>
      <c r="C1288" s="4"/>
      <c r="D1288" s="5">
        <f ca="1">IF(E1288&lt;(Driehoek_C-Driehoek_A)/(Driehoek_B-Driehoek_A),Driehoek_A+SQRT(E1288*(Driehoek_B-Driehoek_A)*(Driehoek_C-Driehoek_A)),Driehoek_B-SQRT((1-E1288)*(Driehoek_B-Driehoek_A)*(Driehoek_B-Driehoek_C)))</f>
        <v>3.9579266574011465</v>
      </c>
      <c r="E1288" s="2">
        <f t="shared" ca="1" si="134"/>
        <v>0.27381977112585898</v>
      </c>
      <c r="F1288" s="2"/>
      <c r="G1288" s="15">
        <f ca="1">_xlfn.NORM.INV(H1288,Normaal_Mu,Normaal_Sigma)</f>
        <v>4.7802793216608741</v>
      </c>
      <c r="H1288" s="2">
        <f t="shared" ca="1" si="135"/>
        <v>0.4562600684252186</v>
      </c>
      <c r="I1288" s="2"/>
      <c r="J1288" s="15">
        <f ca="1">-LN(K1288) /NegExp_Labda</f>
        <v>7.0043850086060315</v>
      </c>
      <c r="K1288" s="2">
        <f t="shared" ca="1" si="136"/>
        <v>0.24638079278487901</v>
      </c>
      <c r="L1288" s="2"/>
      <c r="M1288" s="17">
        <f t="shared" ca="1" si="130"/>
        <v>6</v>
      </c>
      <c r="N1288" s="2">
        <f t="shared" ca="1" si="132"/>
        <v>0.74151100542227943</v>
      </c>
      <c r="O1288" s="2"/>
      <c r="P1288" s="31">
        <f t="shared" ca="1" si="131"/>
        <v>4.6319831011385864</v>
      </c>
    </row>
    <row r="1289" spans="1:16" x14ac:dyDescent="0.25">
      <c r="A1289" s="32">
        <f ca="1">Uniform_A+B1289*(Uniform_B-Uniform_A)</f>
        <v>5.9785379129785312</v>
      </c>
      <c r="B1289" s="2">
        <f t="shared" ca="1" si="133"/>
        <v>0.5978537912978531</v>
      </c>
      <c r="C1289" s="4"/>
      <c r="D1289" s="5">
        <f ca="1">IF(E1289&lt;(Driehoek_C-Driehoek_A)/(Driehoek_B-Driehoek_A),Driehoek_A+SQRT(E1289*(Driehoek_B-Driehoek_A)*(Driehoek_C-Driehoek_A)),Driehoek_B-SQRT((1-E1289)*(Driehoek_B-Driehoek_A)*(Driehoek_B-Driehoek_C)))</f>
        <v>3.703248438033734</v>
      </c>
      <c r="E1289" s="2">
        <f t="shared" ca="1" si="134"/>
        <v>0.20721823154745389</v>
      </c>
      <c r="F1289" s="2"/>
      <c r="G1289" s="15">
        <f ca="1">_xlfn.NORM.INV(H1289,Normaal_Mu,Normaal_Sigma)</f>
        <v>4.0520061143969723</v>
      </c>
      <c r="H1289" s="2">
        <f t="shared" ca="1" si="135"/>
        <v>0.3177510436621358</v>
      </c>
      <c r="I1289" s="2"/>
      <c r="J1289" s="15">
        <f ca="1">-LN(K1289) /NegExp_Labda</f>
        <v>0.64782874301330362</v>
      </c>
      <c r="K1289" s="2">
        <f t="shared" ca="1" si="136"/>
        <v>0.87847682789352655</v>
      </c>
      <c r="L1289" s="2"/>
      <c r="M1289" s="17">
        <f t="shared" ca="1" si="130"/>
        <v>6</v>
      </c>
      <c r="N1289" s="2">
        <f t="shared" ca="1" si="132"/>
        <v>0.67526550844156019</v>
      </c>
      <c r="O1289" s="2"/>
      <c r="P1289" s="31">
        <f t="shared" ca="1" si="131"/>
        <v>4.0763242416845085</v>
      </c>
    </row>
    <row r="1290" spans="1:16" x14ac:dyDescent="0.25">
      <c r="A1290" s="32">
        <f ca="1">Uniform_A+B1290*(Uniform_B-Uniform_A)</f>
        <v>0.91296571359116951</v>
      </c>
      <c r="B1290" s="2">
        <f t="shared" ca="1" si="133"/>
        <v>9.1296571359116951E-2</v>
      </c>
      <c r="C1290" s="4"/>
      <c r="D1290" s="5">
        <f ca="1">IF(E1290&lt;(Driehoek_C-Driehoek_A)/(Driehoek_B-Driehoek_A),Driehoek_A+SQRT(E1290*(Driehoek_B-Driehoek_A)*(Driehoek_C-Driehoek_A)),Driehoek_B-SQRT((1-E1290)*(Driehoek_B-Driehoek_A)*(Driehoek_B-Driehoek_C)))</f>
        <v>5.4210460234841591</v>
      </c>
      <c r="E1290" s="2">
        <f t="shared" ca="1" si="134"/>
        <v>0.6340310981137558</v>
      </c>
      <c r="F1290" s="2"/>
      <c r="G1290" s="15">
        <f ca="1">_xlfn.NORM.INV(H1290,Normaal_Mu,Normaal_Sigma)</f>
        <v>2.8736651038108718</v>
      </c>
      <c r="H1290" s="2">
        <f t="shared" ca="1" si="135"/>
        <v>0.14385301079384227</v>
      </c>
      <c r="I1290" s="2"/>
      <c r="J1290" s="15">
        <f ca="1">-LN(K1290) /NegExp_Labda</f>
        <v>6.234819535317353</v>
      </c>
      <c r="K1290" s="2">
        <f t="shared" ca="1" si="136"/>
        <v>0.28737597386820046</v>
      </c>
      <c r="L1290" s="2"/>
      <c r="M1290" s="17">
        <f t="shared" ca="1" si="130"/>
        <v>7</v>
      </c>
      <c r="N1290" s="2">
        <f t="shared" ca="1" si="132"/>
        <v>0.84018338548810623</v>
      </c>
      <c r="O1290" s="2"/>
      <c r="P1290" s="31">
        <f t="shared" ca="1" si="131"/>
        <v>4.4884992752407111</v>
      </c>
    </row>
    <row r="1291" spans="1:16" x14ac:dyDescent="0.25">
      <c r="A1291" s="32">
        <f ca="1">Uniform_A+B1291*(Uniform_B-Uniform_A)</f>
        <v>6.9533617780529289</v>
      </c>
      <c r="B1291" s="2">
        <f t="shared" ca="1" si="133"/>
        <v>0.69533617780529289</v>
      </c>
      <c r="C1291" s="4"/>
      <c r="D1291" s="5">
        <f ca="1">IF(E1291&lt;(Driehoek_C-Driehoek_A)/(Driehoek_B-Driehoek_A),Driehoek_A+SQRT(E1291*(Driehoek_B-Driehoek_A)*(Driehoek_C-Driehoek_A)),Driehoek_B-SQRT((1-E1291)*(Driehoek_B-Driehoek_A)*(Driehoek_B-Driehoek_C)))</f>
        <v>3.0880830447706638</v>
      </c>
      <c r="E1291" s="2">
        <f t="shared" ca="1" si="134"/>
        <v>8.456605087981417E-2</v>
      </c>
      <c r="F1291" s="2"/>
      <c r="G1291" s="15">
        <f ca="1">_xlfn.NORM.INV(H1291,Normaal_Mu,Normaal_Sigma)</f>
        <v>5.379687057006457</v>
      </c>
      <c r="H1291" s="2">
        <f t="shared" ca="1" si="135"/>
        <v>0.57528412735697376</v>
      </c>
      <c r="I1291" s="2"/>
      <c r="J1291" s="15">
        <f ca="1">-LN(K1291) /NegExp_Labda</f>
        <v>5.108055388985818</v>
      </c>
      <c r="K1291" s="2">
        <f t="shared" ca="1" si="136"/>
        <v>0.36001446139498761</v>
      </c>
      <c r="L1291" s="2"/>
      <c r="M1291" s="17">
        <f t="shared" ca="1" si="130"/>
        <v>4</v>
      </c>
      <c r="N1291" s="2">
        <f t="shared" ca="1" si="132"/>
        <v>0.43575753466977896</v>
      </c>
      <c r="O1291" s="2"/>
      <c r="P1291" s="31">
        <f t="shared" ca="1" si="131"/>
        <v>4.9058374537631737</v>
      </c>
    </row>
    <row r="1292" spans="1:16" x14ac:dyDescent="0.25">
      <c r="A1292" s="32">
        <f ca="1">Uniform_A+B1292*(Uniform_B-Uniform_A)</f>
        <v>4.4427790560228981</v>
      </c>
      <c r="B1292" s="2">
        <f t="shared" ca="1" si="133"/>
        <v>0.44427790560228986</v>
      </c>
      <c r="C1292" s="4"/>
      <c r="D1292" s="5">
        <f ca="1">IF(E1292&lt;(Driehoek_C-Driehoek_A)/(Driehoek_B-Driehoek_A),Driehoek_A+SQRT(E1292*(Driehoek_B-Driehoek_A)*(Driehoek_C-Driehoek_A)),Driehoek_B-SQRT((1-E1292)*(Driehoek_B-Driehoek_A)*(Driehoek_B-Driehoek_C)))</f>
        <v>2.9384508907154516</v>
      </c>
      <c r="E1292" s="2">
        <f t="shared" ca="1" si="134"/>
        <v>6.2906433877473189E-2</v>
      </c>
      <c r="F1292" s="2"/>
      <c r="G1292" s="15">
        <f ca="1">_xlfn.NORM.INV(H1292,Normaal_Mu,Normaal_Sigma)</f>
        <v>3.2223103430756188</v>
      </c>
      <c r="H1292" s="2">
        <f t="shared" ca="1" si="135"/>
        <v>0.18704323990246619</v>
      </c>
      <c r="I1292" s="2"/>
      <c r="J1292" s="15">
        <f ca="1">-LN(K1292) /NegExp_Labda</f>
        <v>0.70666468756917955</v>
      </c>
      <c r="K1292" s="2">
        <f t="shared" ca="1" si="136"/>
        <v>0.86820020715498258</v>
      </c>
      <c r="L1292" s="2"/>
      <c r="M1292" s="17">
        <f t="shared" ca="1" si="130"/>
        <v>5</v>
      </c>
      <c r="N1292" s="2">
        <f t="shared" ca="1" si="132"/>
        <v>0.60569487741990646</v>
      </c>
      <c r="O1292" s="2"/>
      <c r="P1292" s="31">
        <f t="shared" ca="1" si="131"/>
        <v>3.2620409954766294</v>
      </c>
    </row>
    <row r="1293" spans="1:16" x14ac:dyDescent="0.25">
      <c r="A1293" s="32">
        <f ca="1">Uniform_A+B1293*(Uniform_B-Uniform_A)</f>
        <v>2.6920212741848326</v>
      </c>
      <c r="B1293" s="2">
        <f t="shared" ca="1" si="133"/>
        <v>0.26920212741848326</v>
      </c>
      <c r="C1293" s="4"/>
      <c r="D1293" s="5">
        <f ca="1">IF(E1293&lt;(Driehoek_C-Driehoek_A)/(Driehoek_B-Driehoek_A),Driehoek_A+SQRT(E1293*(Driehoek_B-Driehoek_A)*(Driehoek_C-Driehoek_A)),Driehoek_B-SQRT((1-E1293)*(Driehoek_B-Driehoek_A)*(Driehoek_B-Driehoek_C)))</f>
        <v>6.6099419298906081</v>
      </c>
      <c r="E1293" s="2">
        <f t="shared" ca="1" si="134"/>
        <v>0.83678921204299916</v>
      </c>
      <c r="F1293" s="2"/>
      <c r="G1293" s="15">
        <f ca="1">_xlfn.NORM.INV(H1293,Normaal_Mu,Normaal_Sigma)</f>
        <v>4.7505483590080173</v>
      </c>
      <c r="H1293" s="2">
        <f t="shared" ca="1" si="135"/>
        <v>0.45037030760902674</v>
      </c>
      <c r="I1293" s="2"/>
      <c r="J1293" s="15">
        <f ca="1">-LN(K1293) /NegExp_Labda</f>
        <v>7.3102240409207724</v>
      </c>
      <c r="K1293" s="2">
        <f t="shared" ca="1" si="136"/>
        <v>0.23176188128163255</v>
      </c>
      <c r="L1293" s="2"/>
      <c r="M1293" s="17">
        <f t="shared" ca="1" si="130"/>
        <v>4</v>
      </c>
      <c r="N1293" s="2">
        <f t="shared" ca="1" si="132"/>
        <v>0.36884409441894839</v>
      </c>
      <c r="O1293" s="2"/>
      <c r="P1293" s="31">
        <f t="shared" ca="1" si="131"/>
        <v>5.0725471208008468</v>
      </c>
    </row>
    <row r="1294" spans="1:16" x14ac:dyDescent="0.25">
      <c r="A1294" s="32">
        <f ca="1">Uniform_A+B1294*(Uniform_B-Uniform_A)</f>
        <v>6.0283568858038574</v>
      </c>
      <c r="B1294" s="2">
        <f t="shared" ca="1" si="133"/>
        <v>0.60283568858038572</v>
      </c>
      <c r="C1294" s="4"/>
      <c r="D1294" s="5">
        <f ca="1">IF(E1294&lt;(Driehoek_C-Driehoek_A)/(Driehoek_B-Driehoek_A),Driehoek_A+SQRT(E1294*(Driehoek_B-Driehoek_A)*(Driehoek_C-Driehoek_A)),Driehoek_B-SQRT((1-E1294)*(Driehoek_B-Driehoek_A)*(Driehoek_B-Driehoek_C)))</f>
        <v>8.0779389999881239</v>
      </c>
      <c r="E1294" s="2">
        <f t="shared" ca="1" si="134"/>
        <v>0.97570867177877429</v>
      </c>
      <c r="F1294" s="2"/>
      <c r="G1294" s="15">
        <f ca="1">_xlfn.NORM.INV(H1294,Normaal_Mu,Normaal_Sigma)</f>
        <v>3.0582597840569612</v>
      </c>
      <c r="H1294" s="2">
        <f t="shared" ca="1" si="135"/>
        <v>0.1658064826112956</v>
      </c>
      <c r="I1294" s="2"/>
      <c r="J1294" s="15">
        <f ca="1">-LN(K1294) /NegExp_Labda</f>
        <v>8.0050215301731829</v>
      </c>
      <c r="K1294" s="2">
        <f t="shared" ca="1" si="136"/>
        <v>0.20169385388868799</v>
      </c>
      <c r="L1294" s="2"/>
      <c r="M1294" s="17">
        <f t="shared" ca="1" si="130"/>
        <v>6</v>
      </c>
      <c r="N1294" s="2">
        <f t="shared" ca="1" si="132"/>
        <v>0.62387727969656248</v>
      </c>
      <c r="O1294" s="2"/>
      <c r="P1294" s="31">
        <f t="shared" ca="1" si="131"/>
        <v>6.2339154400044254</v>
      </c>
    </row>
    <row r="1295" spans="1:16" x14ac:dyDescent="0.25">
      <c r="A1295" s="32">
        <f ca="1">Uniform_A+B1295*(Uniform_B-Uniform_A)</f>
        <v>1.155962790184375</v>
      </c>
      <c r="B1295" s="2">
        <f t="shared" ca="1" si="133"/>
        <v>0.1155962790184375</v>
      </c>
      <c r="C1295" s="4"/>
      <c r="D1295" s="5">
        <f ca="1">IF(E1295&lt;(Driehoek_C-Driehoek_A)/(Driehoek_B-Driehoek_A),Driehoek_A+SQRT(E1295*(Driehoek_B-Driehoek_A)*(Driehoek_C-Driehoek_A)),Driehoek_B-SQRT((1-E1295)*(Driehoek_B-Driehoek_A)*(Driehoek_B-Driehoek_C)))</f>
        <v>3.3284340666018242</v>
      </c>
      <c r="E1295" s="2">
        <f t="shared" ca="1" si="134"/>
        <v>0.12605264780773284</v>
      </c>
      <c r="F1295" s="2"/>
      <c r="G1295" s="15">
        <f ca="1">_xlfn.NORM.INV(H1295,Normaal_Mu,Normaal_Sigma)</f>
        <v>10.924293321430094</v>
      </c>
      <c r="H1295" s="2">
        <f t="shared" ca="1" si="135"/>
        <v>0.99847248886077555</v>
      </c>
      <c r="I1295" s="2"/>
      <c r="J1295" s="15">
        <f ca="1">-LN(K1295) /NegExp_Labda</f>
        <v>0.76097674873119614</v>
      </c>
      <c r="K1295" s="2">
        <f t="shared" ca="1" si="136"/>
        <v>0.85882049398754168</v>
      </c>
      <c r="L1295" s="2"/>
      <c r="M1295" s="17">
        <f t="shared" ca="1" si="130"/>
        <v>4</v>
      </c>
      <c r="N1295" s="2">
        <f t="shared" ca="1" si="132"/>
        <v>0.42453987313850794</v>
      </c>
      <c r="O1295" s="2"/>
      <c r="P1295" s="31">
        <f t="shared" ca="1" si="131"/>
        <v>4.0339333853894974</v>
      </c>
    </row>
    <row r="1296" spans="1:16" x14ac:dyDescent="0.25">
      <c r="A1296" s="32">
        <f ca="1">Uniform_A+B1296*(Uniform_B-Uniform_A)</f>
        <v>6.6250803855604454</v>
      </c>
      <c r="B1296" s="2">
        <f t="shared" ca="1" si="133"/>
        <v>0.66250803855604457</v>
      </c>
      <c r="C1296" s="4"/>
      <c r="D1296" s="5">
        <f ca="1">IF(E1296&lt;(Driehoek_C-Driehoek_A)/(Driehoek_B-Driehoek_A),Driehoek_A+SQRT(E1296*(Driehoek_B-Driehoek_A)*(Driehoek_C-Driehoek_A)),Driehoek_B-SQRT((1-E1296)*(Driehoek_B-Driehoek_A)*(Driehoek_B-Driehoek_C)))</f>
        <v>5.3753803521211427</v>
      </c>
      <c r="E1296" s="2">
        <f t="shared" ca="1" si="134"/>
        <v>0.62463235452030141</v>
      </c>
      <c r="F1296" s="2"/>
      <c r="G1296" s="15">
        <f ca="1">_xlfn.NORM.INV(H1296,Normaal_Mu,Normaal_Sigma)</f>
        <v>7.1739553636942732</v>
      </c>
      <c r="H1296" s="2">
        <f t="shared" ca="1" si="135"/>
        <v>0.8614766634247456</v>
      </c>
      <c r="I1296" s="2"/>
      <c r="J1296" s="15">
        <f ca="1">-LN(K1296) /NegExp_Labda</f>
        <v>4.3145580403779951</v>
      </c>
      <c r="K1296" s="2">
        <f t="shared" ca="1" si="136"/>
        <v>0.42193179211217879</v>
      </c>
      <c r="L1296" s="2"/>
      <c r="M1296" s="17">
        <f t="shared" ca="1" si="130"/>
        <v>6</v>
      </c>
      <c r="N1296" s="2">
        <f t="shared" ca="1" si="132"/>
        <v>0.67249327939613057</v>
      </c>
      <c r="O1296" s="2"/>
      <c r="P1296" s="31">
        <f t="shared" ca="1" si="131"/>
        <v>5.8977948283507713</v>
      </c>
    </row>
    <row r="1297" spans="1:16" x14ac:dyDescent="0.25">
      <c r="A1297" s="32">
        <f ca="1">Uniform_A+B1297*(Uniform_B-Uniform_A)</f>
        <v>2.7438681334052486</v>
      </c>
      <c r="B1297" s="2">
        <f t="shared" ca="1" si="133"/>
        <v>0.27438681334052484</v>
      </c>
      <c r="C1297" s="4"/>
      <c r="D1297" s="5">
        <f ca="1">IF(E1297&lt;(Driehoek_C-Driehoek_A)/(Driehoek_B-Driehoek_A),Driehoek_A+SQRT(E1297*(Driehoek_B-Driehoek_A)*(Driehoek_C-Driehoek_A)),Driehoek_B-SQRT((1-E1297)*(Driehoek_B-Driehoek_A)*(Driehoek_B-Driehoek_C)))</f>
        <v>6.2145219443841615</v>
      </c>
      <c r="E1297" s="2">
        <f t="shared" ca="1" si="134"/>
        <v>0.77831748576236026</v>
      </c>
      <c r="F1297" s="2"/>
      <c r="G1297" s="15">
        <f ca="1">_xlfn.NORM.INV(H1297,Normaal_Mu,Normaal_Sigma)</f>
        <v>6.3000012436878015</v>
      </c>
      <c r="H1297" s="2">
        <f t="shared" ca="1" si="135"/>
        <v>0.74215409003248656</v>
      </c>
      <c r="I1297" s="2"/>
      <c r="J1297" s="15">
        <f ca="1">-LN(K1297) /NegExp_Labda</f>
        <v>3.1075322170983446</v>
      </c>
      <c r="K1297" s="2">
        <f t="shared" ca="1" si="136"/>
        <v>0.53713466482807992</v>
      </c>
      <c r="L1297" s="2"/>
      <c r="M1297" s="17">
        <f t="shared" ca="1" si="130"/>
        <v>5</v>
      </c>
      <c r="N1297" s="2">
        <f t="shared" ca="1" si="132"/>
        <v>0.52123755546844452</v>
      </c>
      <c r="O1297" s="2"/>
      <c r="P1297" s="31">
        <f t="shared" ca="1" si="131"/>
        <v>4.6731847077151114</v>
      </c>
    </row>
    <row r="1298" spans="1:16" x14ac:dyDescent="0.25">
      <c r="A1298" s="32">
        <f ca="1">Uniform_A+B1298*(Uniform_B-Uniform_A)</f>
        <v>5.2097842174354012</v>
      </c>
      <c r="B1298" s="2">
        <f t="shared" ca="1" si="133"/>
        <v>0.52097842174354014</v>
      </c>
      <c r="C1298" s="4"/>
      <c r="D1298" s="5">
        <f ca="1">IF(E1298&lt;(Driehoek_C-Driehoek_A)/(Driehoek_B-Driehoek_A),Driehoek_A+SQRT(E1298*(Driehoek_B-Driehoek_A)*(Driehoek_C-Driehoek_A)),Driehoek_B-SQRT((1-E1298)*(Driehoek_B-Driehoek_A)*(Driehoek_B-Driehoek_C)))</f>
        <v>5.8558821762640427</v>
      </c>
      <c r="E1298" s="2">
        <f t="shared" ca="1" si="134"/>
        <v>0.71755780315616757</v>
      </c>
      <c r="F1298" s="2"/>
      <c r="G1298" s="15">
        <f ca="1">_xlfn.NORM.INV(H1298,Normaal_Mu,Normaal_Sigma)</f>
        <v>5.1428077639439849</v>
      </c>
      <c r="H1298" s="2">
        <f t="shared" ca="1" si="135"/>
        <v>0.52846183993438933</v>
      </c>
      <c r="I1298" s="2"/>
      <c r="J1298" s="15">
        <f ca="1">-LN(K1298) /NegExp_Labda</f>
        <v>9.9045133058404797</v>
      </c>
      <c r="K1298" s="2">
        <f t="shared" ca="1" si="136"/>
        <v>0.13794466380415571</v>
      </c>
      <c r="L1298" s="2"/>
      <c r="M1298" s="17">
        <f t="shared" ca="1" si="130"/>
        <v>5</v>
      </c>
      <c r="N1298" s="2">
        <f t="shared" ca="1" si="132"/>
        <v>0.55890115464252899</v>
      </c>
      <c r="O1298" s="2"/>
      <c r="P1298" s="31">
        <f t="shared" ca="1" si="131"/>
        <v>6.2225974926967824</v>
      </c>
    </row>
    <row r="1299" spans="1:16" x14ac:dyDescent="0.25">
      <c r="A1299" s="32">
        <f ca="1">Uniform_A+B1299*(Uniform_B-Uniform_A)</f>
        <v>1.7050478577635542</v>
      </c>
      <c r="B1299" s="2">
        <f t="shared" ca="1" si="133"/>
        <v>0.17050478577635542</v>
      </c>
      <c r="C1299" s="4"/>
      <c r="D1299" s="5">
        <f ca="1">IF(E1299&lt;(Driehoek_C-Driehoek_A)/(Driehoek_B-Driehoek_A),Driehoek_A+SQRT(E1299*(Driehoek_B-Driehoek_A)*(Driehoek_C-Driehoek_A)),Driehoek_B-SQRT((1-E1299)*(Driehoek_B-Driehoek_A)*(Driehoek_B-Driehoek_C)))</f>
        <v>4.1973370075918952</v>
      </c>
      <c r="E1299" s="2">
        <f t="shared" ca="1" si="134"/>
        <v>0.34098366232438948</v>
      </c>
      <c r="F1299" s="2"/>
      <c r="G1299" s="15">
        <f ca="1">_xlfn.NORM.INV(H1299,Normaal_Mu,Normaal_Sigma)</f>
        <v>4.9662705834160983</v>
      </c>
      <c r="H1299" s="2">
        <f t="shared" ca="1" si="135"/>
        <v>0.49327227373205662</v>
      </c>
      <c r="I1299" s="2"/>
      <c r="J1299" s="15">
        <f ca="1">-LN(K1299) /NegExp_Labda</f>
        <v>3.2054461466259108</v>
      </c>
      <c r="K1299" s="2">
        <f t="shared" ca="1" si="136"/>
        <v>0.52671839435357348</v>
      </c>
      <c r="L1299" s="2"/>
      <c r="M1299" s="17">
        <f t="shared" ca="1" si="130"/>
        <v>2</v>
      </c>
      <c r="N1299" s="2">
        <f t="shared" ca="1" si="132"/>
        <v>8.6096748780461141E-2</v>
      </c>
      <c r="O1299" s="2"/>
      <c r="P1299" s="31">
        <f t="shared" ca="1" si="131"/>
        <v>3.2148203190794917</v>
      </c>
    </row>
    <row r="1300" spans="1:16" x14ac:dyDescent="0.25">
      <c r="A1300" s="32">
        <f ca="1">Uniform_A+B1300*(Uniform_B-Uniform_A)</f>
        <v>7.3629570654785201</v>
      </c>
      <c r="B1300" s="2">
        <f t="shared" ca="1" si="133"/>
        <v>0.73629570654785204</v>
      </c>
      <c r="C1300" s="4"/>
      <c r="D1300" s="5">
        <f ca="1">IF(E1300&lt;(Driehoek_C-Driehoek_A)/(Driehoek_B-Driehoek_A),Driehoek_A+SQRT(E1300*(Driehoek_B-Driehoek_A)*(Driehoek_C-Driehoek_A)),Driehoek_B-SQRT((1-E1300)*(Driehoek_B-Driehoek_A)*(Driehoek_B-Driehoek_C)))</f>
        <v>7.3359333856940578</v>
      </c>
      <c r="E1300" s="2">
        <f t="shared" ca="1" si="134"/>
        <v>0.92088235151863884</v>
      </c>
      <c r="F1300" s="2"/>
      <c r="G1300" s="15">
        <f ca="1">_xlfn.NORM.INV(H1300,Normaal_Mu,Normaal_Sigma)</f>
        <v>7.3328765377174392</v>
      </c>
      <c r="H1300" s="2">
        <f t="shared" ca="1" si="135"/>
        <v>0.87828135322168355</v>
      </c>
      <c r="I1300" s="2"/>
      <c r="J1300" s="15">
        <f ca="1">-LN(K1300) /NegExp_Labda</f>
        <v>5.6328313553627556</v>
      </c>
      <c r="K1300" s="2">
        <f t="shared" ca="1" si="136"/>
        <v>0.32414437160180865</v>
      </c>
      <c r="L1300" s="2"/>
      <c r="M1300" s="17">
        <f t="shared" ca="1" si="130"/>
        <v>6</v>
      </c>
      <c r="N1300" s="2">
        <f t="shared" ca="1" si="132"/>
        <v>0.71837918465862949</v>
      </c>
      <c r="O1300" s="2"/>
      <c r="P1300" s="31">
        <f t="shared" ca="1" si="131"/>
        <v>6.7329196688505544</v>
      </c>
    </row>
    <row r="1301" spans="1:16" x14ac:dyDescent="0.25">
      <c r="A1301" s="32">
        <f ca="1">Uniform_A+B1301*(Uniform_B-Uniform_A)</f>
        <v>6.6646910602702629</v>
      </c>
      <c r="B1301" s="2">
        <f t="shared" ca="1" si="133"/>
        <v>0.66646910602702625</v>
      </c>
      <c r="C1301" s="4"/>
      <c r="D1301" s="5">
        <f ca="1">IF(E1301&lt;(Driehoek_C-Driehoek_A)/(Driehoek_B-Driehoek_A),Driehoek_A+SQRT(E1301*(Driehoek_B-Driehoek_A)*(Driehoek_C-Driehoek_A)),Driehoek_B-SQRT((1-E1301)*(Driehoek_B-Driehoek_A)*(Driehoek_B-Driehoek_C)))</f>
        <v>3.7658133785165555</v>
      </c>
      <c r="E1301" s="2">
        <f t="shared" ca="1" si="134"/>
        <v>0.22272120626771796</v>
      </c>
      <c r="F1301" s="2"/>
      <c r="G1301" s="15">
        <f ca="1">_xlfn.NORM.INV(H1301,Normaal_Mu,Normaal_Sigma)</f>
        <v>4.6587117369370086</v>
      </c>
      <c r="H1301" s="2">
        <f t="shared" ca="1" si="135"/>
        <v>0.43225179744350162</v>
      </c>
      <c r="I1301" s="2"/>
      <c r="J1301" s="15">
        <f ca="1">-LN(K1301) /NegExp_Labda</f>
        <v>2.7674182981484106</v>
      </c>
      <c r="K1301" s="2">
        <f t="shared" ca="1" si="136"/>
        <v>0.57494341045404318</v>
      </c>
      <c r="L1301" s="2"/>
      <c r="M1301" s="17">
        <f t="shared" ca="1" si="130"/>
        <v>4</v>
      </c>
      <c r="N1301" s="2">
        <f t="shared" ca="1" si="132"/>
        <v>0.37039202074398692</v>
      </c>
      <c r="O1301" s="2"/>
      <c r="P1301" s="31">
        <f t="shared" ca="1" si="131"/>
        <v>4.3713268947744472</v>
      </c>
    </row>
    <row r="1302" spans="1:16" x14ac:dyDescent="0.25">
      <c r="A1302" s="32">
        <f ca="1">Uniform_A+B1302*(Uniform_B-Uniform_A)</f>
        <v>5.7402020949364747</v>
      </c>
      <c r="B1302" s="2">
        <f t="shared" ca="1" si="133"/>
        <v>0.57402020949364752</v>
      </c>
      <c r="C1302" s="4"/>
      <c r="D1302" s="5">
        <f ca="1">IF(E1302&lt;(Driehoek_C-Driehoek_A)/(Driehoek_B-Driehoek_A),Driehoek_A+SQRT(E1302*(Driehoek_B-Driehoek_A)*(Driehoek_C-Driehoek_A)),Driehoek_B-SQRT((1-E1302)*(Driehoek_B-Driehoek_A)*(Driehoek_B-Driehoek_C)))</f>
        <v>5.2728958031555093</v>
      </c>
      <c r="E1302" s="2">
        <f t="shared" ca="1" si="134"/>
        <v>0.60310555159611956</v>
      </c>
      <c r="F1302" s="2"/>
      <c r="G1302" s="15">
        <f ca="1">_xlfn.NORM.INV(H1302,Normaal_Mu,Normaal_Sigma)</f>
        <v>11.254549047981078</v>
      </c>
      <c r="H1302" s="2">
        <f t="shared" ca="1" si="135"/>
        <v>0.99911782452066855</v>
      </c>
      <c r="I1302" s="2"/>
      <c r="J1302" s="15">
        <f ca="1">-LN(K1302) /NegExp_Labda</f>
        <v>4.2203629503748923</v>
      </c>
      <c r="K1302" s="2">
        <f t="shared" ca="1" si="136"/>
        <v>0.42995591875404515</v>
      </c>
      <c r="L1302" s="2"/>
      <c r="M1302" s="17">
        <f t="shared" ca="1" si="130"/>
        <v>2</v>
      </c>
      <c r="N1302" s="2">
        <f t="shared" ca="1" si="132"/>
        <v>0.10895562772837764</v>
      </c>
      <c r="O1302" s="2"/>
      <c r="P1302" s="31">
        <f t="shared" ca="1" si="131"/>
        <v>5.6976019792895913</v>
      </c>
    </row>
    <row r="1303" spans="1:16" x14ac:dyDescent="0.25">
      <c r="A1303" s="32">
        <f ca="1">Uniform_A+B1303*(Uniform_B-Uniform_A)</f>
        <v>1.6551162841333511</v>
      </c>
      <c r="B1303" s="2">
        <f t="shared" ca="1" si="133"/>
        <v>0.16551162841333511</v>
      </c>
      <c r="C1303" s="4"/>
      <c r="D1303" s="5">
        <f ca="1">IF(E1303&lt;(Driehoek_C-Driehoek_A)/(Driehoek_B-Driehoek_A),Driehoek_A+SQRT(E1303*(Driehoek_B-Driehoek_A)*(Driehoek_C-Driehoek_A)),Driehoek_B-SQRT((1-E1303)*(Driehoek_B-Driehoek_A)*(Driehoek_B-Driehoek_C)))</f>
        <v>2.89045334404687</v>
      </c>
      <c r="E1303" s="2">
        <f t="shared" ca="1" si="134"/>
        <v>5.6636225566018106E-2</v>
      </c>
      <c r="F1303" s="2"/>
      <c r="G1303" s="15">
        <f ca="1">_xlfn.NORM.INV(H1303,Normaal_Mu,Normaal_Sigma)</f>
        <v>3.7757476343220646</v>
      </c>
      <c r="H1303" s="2">
        <f t="shared" ca="1" si="135"/>
        <v>0.27022713782524665</v>
      </c>
      <c r="I1303" s="2"/>
      <c r="J1303" s="15">
        <f ca="1">-LN(K1303) /NegExp_Labda</f>
        <v>0.80051354847612666</v>
      </c>
      <c r="K1303" s="2">
        <f t="shared" ca="1" si="136"/>
        <v>0.85205627003195694</v>
      </c>
      <c r="L1303" s="2"/>
      <c r="M1303" s="17">
        <f t="shared" ca="1" si="130"/>
        <v>3</v>
      </c>
      <c r="N1303" s="2">
        <f t="shared" ca="1" si="132"/>
        <v>0.25611571745261608</v>
      </c>
      <c r="O1303" s="2"/>
      <c r="P1303" s="31">
        <f t="shared" ca="1" si="131"/>
        <v>2.4243661621956827</v>
      </c>
    </row>
    <row r="1304" spans="1:16" x14ac:dyDescent="0.25">
      <c r="A1304" s="32">
        <f ca="1">Uniform_A+B1304*(Uniform_B-Uniform_A)</f>
        <v>7.225994350669783</v>
      </c>
      <c r="B1304" s="2">
        <f t="shared" ca="1" si="133"/>
        <v>0.72259943506697832</v>
      </c>
      <c r="C1304" s="4"/>
      <c r="D1304" s="5">
        <f ca="1">IF(E1304&lt;(Driehoek_C-Driehoek_A)/(Driehoek_B-Driehoek_A),Driehoek_A+SQRT(E1304*(Driehoek_B-Driehoek_A)*(Driehoek_C-Driehoek_A)),Driehoek_B-SQRT((1-E1304)*(Driehoek_B-Driehoek_A)*(Driehoek_B-Driehoek_C)))</f>
        <v>6.0666951511542369</v>
      </c>
      <c r="E1304" s="2">
        <f t="shared" ca="1" si="134"/>
        <v>0.75416350467822679</v>
      </c>
      <c r="F1304" s="2"/>
      <c r="G1304" s="15">
        <f ca="1">_xlfn.NORM.INV(H1304,Normaal_Mu,Normaal_Sigma)</f>
        <v>9.5428907557876244</v>
      </c>
      <c r="H1304" s="2">
        <f t="shared" ca="1" si="135"/>
        <v>0.988439984978288</v>
      </c>
      <c r="I1304" s="2"/>
      <c r="J1304" s="15">
        <f ca="1">-LN(K1304) /NegExp_Labda</f>
        <v>0.44624062188489272</v>
      </c>
      <c r="K1304" s="2">
        <f t="shared" ca="1" si="136"/>
        <v>0.91461860624570523</v>
      </c>
      <c r="L1304" s="2"/>
      <c r="M1304" s="17">
        <f t="shared" ca="1" si="130"/>
        <v>6</v>
      </c>
      <c r="N1304" s="2">
        <f t="shared" ca="1" si="132"/>
        <v>0.69652737815115862</v>
      </c>
      <c r="O1304" s="2"/>
      <c r="P1304" s="31">
        <f t="shared" ca="1" si="131"/>
        <v>5.8563641758993077</v>
      </c>
    </row>
    <row r="1305" spans="1:16" x14ac:dyDescent="0.25">
      <c r="A1305" s="32">
        <f ca="1">Uniform_A+B1305*(Uniform_B-Uniform_A)</f>
        <v>9.771151560437465</v>
      </c>
      <c r="B1305" s="2">
        <f t="shared" ca="1" si="133"/>
        <v>0.97711515604374644</v>
      </c>
      <c r="C1305" s="4"/>
      <c r="D1305" s="5">
        <f ca="1">IF(E1305&lt;(Driehoek_C-Driehoek_A)/(Driehoek_B-Driehoek_A),Driehoek_A+SQRT(E1305*(Driehoek_B-Driehoek_A)*(Driehoek_C-Driehoek_A)),Driehoek_B-SQRT((1-E1305)*(Driehoek_B-Driehoek_A)*(Driehoek_B-Driehoek_C)))</f>
        <v>5.6536408879022053</v>
      </c>
      <c r="E1305" s="2">
        <f t="shared" ca="1" si="134"/>
        <v>0.68005373408228742</v>
      </c>
      <c r="F1305" s="2"/>
      <c r="G1305" s="15">
        <f ca="1">_xlfn.NORM.INV(H1305,Normaal_Mu,Normaal_Sigma)</f>
        <v>7.2965190231437145</v>
      </c>
      <c r="H1305" s="2">
        <f t="shared" ca="1" si="135"/>
        <v>0.87456927590242717</v>
      </c>
      <c r="I1305" s="2"/>
      <c r="J1305" s="15">
        <f ca="1">-LN(K1305) /NegExp_Labda</f>
        <v>3.5316847371851803</v>
      </c>
      <c r="K1305" s="2">
        <f t="shared" ca="1" si="136"/>
        <v>0.49344841845930443</v>
      </c>
      <c r="L1305" s="2"/>
      <c r="M1305" s="17">
        <f t="shared" ca="1" si="130"/>
        <v>4</v>
      </c>
      <c r="N1305" s="2">
        <f t="shared" ca="1" si="132"/>
        <v>0.2926738214166591</v>
      </c>
      <c r="O1305" s="2"/>
      <c r="P1305" s="31">
        <f t="shared" ca="1" si="131"/>
        <v>6.0505992417337122</v>
      </c>
    </row>
    <row r="1306" spans="1:16" x14ac:dyDescent="0.25">
      <c r="A1306" s="32">
        <f ca="1">Uniform_A+B1306*(Uniform_B-Uniform_A)</f>
        <v>6.846516905605772</v>
      </c>
      <c r="B1306" s="2">
        <f t="shared" ca="1" si="133"/>
        <v>0.68465169056057718</v>
      </c>
      <c r="C1306" s="4"/>
      <c r="D1306" s="5">
        <f ca="1">IF(E1306&lt;(Driehoek_C-Driehoek_A)/(Driehoek_B-Driehoek_A),Driehoek_A+SQRT(E1306*(Driehoek_B-Driehoek_A)*(Driehoek_C-Driehoek_A)),Driehoek_B-SQRT((1-E1306)*(Driehoek_B-Driehoek_A)*(Driehoek_B-Driehoek_C)))</f>
        <v>4.8167740850140204</v>
      </c>
      <c r="E1306" s="2">
        <f t="shared" ca="1" si="134"/>
        <v>0.50001774126256326</v>
      </c>
      <c r="F1306" s="2"/>
      <c r="G1306" s="15">
        <f ca="1">_xlfn.NORM.INV(H1306,Normaal_Mu,Normaal_Sigma)</f>
        <v>6.4233893543408911</v>
      </c>
      <c r="H1306" s="2">
        <f t="shared" ca="1" si="135"/>
        <v>0.76167306775420973</v>
      </c>
      <c r="I1306" s="2"/>
      <c r="J1306" s="15">
        <f ca="1">-LN(K1306) /NegExp_Labda</f>
        <v>0.47315904466176895</v>
      </c>
      <c r="K1306" s="2">
        <f t="shared" ca="1" si="136"/>
        <v>0.90970781910684495</v>
      </c>
      <c r="L1306" s="2"/>
      <c r="M1306" s="17">
        <f t="shared" ca="1" si="130"/>
        <v>4</v>
      </c>
      <c r="N1306" s="2">
        <f t="shared" ca="1" si="132"/>
        <v>0.30003941518124966</v>
      </c>
      <c r="O1306" s="2"/>
      <c r="P1306" s="31">
        <f t="shared" ca="1" si="131"/>
        <v>4.5119678779244907</v>
      </c>
    </row>
    <row r="1307" spans="1:16" x14ac:dyDescent="0.25">
      <c r="A1307" s="32">
        <f ca="1">Uniform_A+B1307*(Uniform_B-Uniform_A)</f>
        <v>1.9245236478237315</v>
      </c>
      <c r="B1307" s="2">
        <f t="shared" ca="1" si="133"/>
        <v>0.19245236478237315</v>
      </c>
      <c r="C1307" s="4"/>
      <c r="D1307" s="5">
        <f ca="1">IF(E1307&lt;(Driehoek_C-Driehoek_A)/(Driehoek_B-Driehoek_A),Driehoek_A+SQRT(E1307*(Driehoek_B-Driehoek_A)*(Driehoek_C-Driehoek_A)),Driehoek_B-SQRT((1-E1307)*(Driehoek_B-Driehoek_A)*(Driehoek_B-Driehoek_C)))</f>
        <v>3.6324245120612733</v>
      </c>
      <c r="E1307" s="2">
        <f t="shared" ca="1" si="134"/>
        <v>0.19034355625560617</v>
      </c>
      <c r="F1307" s="2"/>
      <c r="G1307" s="15">
        <f ca="1">_xlfn.NORM.INV(H1307,Normaal_Mu,Normaal_Sigma)</f>
        <v>2.2272728910999473</v>
      </c>
      <c r="H1307" s="2">
        <f t="shared" ca="1" si="135"/>
        <v>8.2817959649304718E-2</v>
      </c>
      <c r="I1307" s="2"/>
      <c r="J1307" s="15">
        <f ca="1">-LN(K1307) /NegExp_Labda</f>
        <v>9.6591366183470058</v>
      </c>
      <c r="K1307" s="2">
        <f t="shared" ca="1" si="136"/>
        <v>0.14488320793045473</v>
      </c>
      <c r="L1307" s="2"/>
      <c r="M1307" s="17">
        <f t="shared" ca="1" si="130"/>
        <v>8</v>
      </c>
      <c r="N1307" s="2">
        <f t="shared" ca="1" si="132"/>
        <v>0.90990336124264715</v>
      </c>
      <c r="O1307" s="2"/>
      <c r="P1307" s="31">
        <f t="shared" ca="1" si="131"/>
        <v>5.0886715338663917</v>
      </c>
    </row>
    <row r="1308" spans="1:16" x14ac:dyDescent="0.25">
      <c r="A1308" s="32">
        <f ca="1">Uniform_A+B1308*(Uniform_B-Uniform_A)</f>
        <v>0.51500086086548325</v>
      </c>
      <c r="B1308" s="2">
        <f t="shared" ca="1" si="133"/>
        <v>5.1500086086548325E-2</v>
      </c>
      <c r="C1308" s="4"/>
      <c r="D1308" s="5">
        <f ca="1">IF(E1308&lt;(Driehoek_C-Driehoek_A)/(Driehoek_B-Driehoek_A),Driehoek_A+SQRT(E1308*(Driehoek_B-Driehoek_A)*(Driehoek_C-Driehoek_A)),Driehoek_B-SQRT((1-E1308)*(Driehoek_B-Driehoek_A)*(Driehoek_B-Driehoek_C)))</f>
        <v>7.5830706113458488</v>
      </c>
      <c r="E1308" s="2">
        <f t="shared" ca="1" si="134"/>
        <v>0.94263746021623351</v>
      </c>
      <c r="F1308" s="2"/>
      <c r="G1308" s="15">
        <f ca="1">_xlfn.NORM.INV(H1308,Normaal_Mu,Normaal_Sigma)</f>
        <v>4.7242347259537079</v>
      </c>
      <c r="H1308" s="2">
        <f t="shared" ca="1" si="135"/>
        <v>0.44516658648861451</v>
      </c>
      <c r="I1308" s="2"/>
      <c r="J1308" s="15">
        <f ca="1">-LN(K1308) /NegExp_Labda</f>
        <v>4.4312816248394293</v>
      </c>
      <c r="K1308" s="2">
        <f t="shared" ca="1" si="136"/>
        <v>0.41219599572641297</v>
      </c>
      <c r="L1308" s="2"/>
      <c r="M1308" s="17">
        <f t="shared" ca="1" si="130"/>
        <v>10</v>
      </c>
      <c r="N1308" s="2">
        <f t="shared" ca="1" si="132"/>
        <v>0.969712169993591</v>
      </c>
      <c r="O1308" s="2"/>
      <c r="P1308" s="31">
        <f t="shared" ca="1" si="131"/>
        <v>5.4507175646008941</v>
      </c>
    </row>
    <row r="1309" spans="1:16" x14ac:dyDescent="0.25">
      <c r="A1309" s="32">
        <f ca="1">Uniform_A+B1309*(Uniform_B-Uniform_A)</f>
        <v>8.7216111175222615</v>
      </c>
      <c r="B1309" s="2">
        <f t="shared" ca="1" si="133"/>
        <v>0.87216111175222621</v>
      </c>
      <c r="C1309" s="4"/>
      <c r="D1309" s="5">
        <f ca="1">IF(E1309&lt;(Driehoek_C-Driehoek_A)/(Driehoek_B-Driehoek_A),Driehoek_A+SQRT(E1309*(Driehoek_B-Driehoek_A)*(Driehoek_C-Driehoek_A)),Driehoek_B-SQRT((1-E1309)*(Driehoek_B-Driehoek_A)*(Driehoek_B-Driehoek_C)))</f>
        <v>5.3425182486431346</v>
      </c>
      <c r="E1309" s="2">
        <f t="shared" ca="1" si="134"/>
        <v>0.61779506395690043</v>
      </c>
      <c r="F1309" s="2"/>
      <c r="G1309" s="15">
        <f ca="1">_xlfn.NORM.INV(H1309,Normaal_Mu,Normaal_Sigma)</f>
        <v>5.6160211855541089</v>
      </c>
      <c r="H1309" s="2">
        <f t="shared" ca="1" si="135"/>
        <v>0.620962863966944</v>
      </c>
      <c r="I1309" s="2"/>
      <c r="J1309" s="15">
        <f ca="1">-LN(K1309) /NegExp_Labda</f>
        <v>3.4720676344503119</v>
      </c>
      <c r="K1309" s="2">
        <f t="shared" ca="1" si="136"/>
        <v>0.49936722757402241</v>
      </c>
      <c r="L1309" s="2"/>
      <c r="M1309" s="17">
        <f t="shared" ca="1" si="130"/>
        <v>3</v>
      </c>
      <c r="N1309" s="2">
        <f t="shared" ca="1" si="132"/>
        <v>0.19321435341413751</v>
      </c>
      <c r="O1309" s="2"/>
      <c r="P1309" s="31">
        <f t="shared" ca="1" si="131"/>
        <v>5.2304436372339635</v>
      </c>
    </row>
    <row r="1310" spans="1:16" x14ac:dyDescent="0.25">
      <c r="A1310" s="32">
        <f ca="1">Uniform_A+B1310*(Uniform_B-Uniform_A)</f>
        <v>6.4150594318396381</v>
      </c>
      <c r="B1310" s="2">
        <f t="shared" ca="1" si="133"/>
        <v>0.64150594318396381</v>
      </c>
      <c r="C1310" s="4"/>
      <c r="D1310" s="5">
        <f ca="1">IF(E1310&lt;(Driehoek_C-Driehoek_A)/(Driehoek_B-Driehoek_A),Driehoek_A+SQRT(E1310*(Driehoek_B-Driehoek_A)*(Driehoek_C-Driehoek_A)),Driehoek_B-SQRT((1-E1310)*(Driehoek_B-Driehoek_A)*(Driehoek_B-Driehoek_C)))</f>
        <v>5.4628733456091414</v>
      </c>
      <c r="E1310" s="2">
        <f t="shared" ca="1" si="134"/>
        <v>0.64253528659422088</v>
      </c>
      <c r="F1310" s="2"/>
      <c r="G1310" s="15">
        <f ca="1">_xlfn.NORM.INV(H1310,Normaal_Mu,Normaal_Sigma)</f>
        <v>5.4098936783904046</v>
      </c>
      <c r="H1310" s="2">
        <f t="shared" ca="1" si="135"/>
        <v>0.58119317026732009</v>
      </c>
      <c r="I1310" s="2"/>
      <c r="J1310" s="15">
        <f ca="1">-LN(K1310) /NegExp_Labda</f>
        <v>5.5429876015766473</v>
      </c>
      <c r="K1310" s="2">
        <f t="shared" ca="1" si="136"/>
        <v>0.33002148508745011</v>
      </c>
      <c r="L1310" s="2"/>
      <c r="M1310" s="17">
        <f t="shared" ca="1" si="130"/>
        <v>5</v>
      </c>
      <c r="N1310" s="2">
        <f t="shared" ca="1" si="132"/>
        <v>0.56496993661937522</v>
      </c>
      <c r="O1310" s="2"/>
      <c r="P1310" s="31">
        <f t="shared" ca="1" si="131"/>
        <v>5.5661628114831663</v>
      </c>
    </row>
    <row r="1311" spans="1:16" x14ac:dyDescent="0.25">
      <c r="A1311" s="32">
        <f ca="1">Uniform_A+B1311*(Uniform_B-Uniform_A)</f>
        <v>0.46244002136694773</v>
      </c>
      <c r="B1311" s="2">
        <f t="shared" ca="1" si="133"/>
        <v>4.6244002136694773E-2</v>
      </c>
      <c r="C1311" s="4"/>
      <c r="D1311" s="5">
        <f ca="1">IF(E1311&lt;(Driehoek_C-Driehoek_A)/(Driehoek_B-Driehoek_A),Driehoek_A+SQRT(E1311*(Driehoek_B-Driehoek_A)*(Driehoek_C-Driehoek_A)),Driehoek_B-SQRT((1-E1311)*(Driehoek_B-Driehoek_A)*(Driehoek_B-Driehoek_C)))</f>
        <v>6.9802342899939962</v>
      </c>
      <c r="E1311" s="2">
        <f t="shared" ca="1" si="134"/>
        <v>0.88344418504811273</v>
      </c>
      <c r="F1311" s="2"/>
      <c r="G1311" s="15">
        <f ca="1">_xlfn.NORM.INV(H1311,Normaal_Mu,Normaal_Sigma)</f>
        <v>4.9350876713587004</v>
      </c>
      <c r="H1311" s="2">
        <f t="shared" ca="1" si="135"/>
        <v>0.4870541367004112</v>
      </c>
      <c r="I1311" s="2"/>
      <c r="J1311" s="15">
        <f ca="1">-LN(K1311) /NegExp_Labda</f>
        <v>6.7801276946752136</v>
      </c>
      <c r="K1311" s="2">
        <f t="shared" ca="1" si="136"/>
        <v>0.25768289505728614</v>
      </c>
      <c r="L1311" s="2"/>
      <c r="M1311" s="17">
        <f t="shared" ca="1" si="130"/>
        <v>6</v>
      </c>
      <c r="N1311" s="2">
        <f t="shared" ca="1" si="132"/>
        <v>0.71747080406800579</v>
      </c>
      <c r="O1311" s="2"/>
      <c r="P1311" s="31">
        <f t="shared" ca="1" si="131"/>
        <v>5.0315779354789711</v>
      </c>
    </row>
    <row r="1312" spans="1:16" x14ac:dyDescent="0.25">
      <c r="A1312" s="32">
        <f ca="1">Uniform_A+B1312*(Uniform_B-Uniform_A)</f>
        <v>0.87063738976363103</v>
      </c>
      <c r="B1312" s="2">
        <f t="shared" ca="1" si="133"/>
        <v>8.7063738976363103E-2</v>
      </c>
      <c r="C1312" s="4"/>
      <c r="D1312" s="5">
        <f ca="1">IF(E1312&lt;(Driehoek_C-Driehoek_A)/(Driehoek_B-Driehoek_A),Driehoek_A+SQRT(E1312*(Driehoek_B-Driehoek_A)*(Driehoek_C-Driehoek_A)),Driehoek_B-SQRT((1-E1312)*(Driehoek_B-Driehoek_A)*(Driehoek_B-Driehoek_C)))</f>
        <v>4.5719782829490905</v>
      </c>
      <c r="E1312" s="2">
        <f t="shared" ca="1" si="134"/>
        <v>0.4397892478093004</v>
      </c>
      <c r="F1312" s="2"/>
      <c r="G1312" s="15">
        <f ca="1">_xlfn.NORM.INV(H1312,Normaal_Mu,Normaal_Sigma)</f>
        <v>5.3607313624359634</v>
      </c>
      <c r="H1312" s="2">
        <f t="shared" ca="1" si="135"/>
        <v>0.57156725256451391</v>
      </c>
      <c r="I1312" s="2"/>
      <c r="J1312" s="15">
        <f ca="1">-LN(K1312) /NegExp_Labda</f>
        <v>5.4280272587849074</v>
      </c>
      <c r="K1312" s="2">
        <f t="shared" ca="1" si="136"/>
        <v>0.33769726458489668</v>
      </c>
      <c r="L1312" s="2"/>
      <c r="M1312" s="17">
        <f t="shared" ca="1" si="130"/>
        <v>4</v>
      </c>
      <c r="N1312" s="2">
        <f t="shared" ca="1" si="132"/>
        <v>0.3532856719926516</v>
      </c>
      <c r="O1312" s="2"/>
      <c r="P1312" s="31">
        <f t="shared" ca="1" si="131"/>
        <v>4.0462748587867186</v>
      </c>
    </row>
    <row r="1313" spans="1:16" x14ac:dyDescent="0.25">
      <c r="A1313" s="32">
        <f ca="1">Uniform_A+B1313*(Uniform_B-Uniform_A)</f>
        <v>7.212040331200205</v>
      </c>
      <c r="B1313" s="2">
        <f t="shared" ca="1" si="133"/>
        <v>0.72120403312002046</v>
      </c>
      <c r="C1313" s="4"/>
      <c r="D1313" s="5">
        <f ca="1">IF(E1313&lt;(Driehoek_C-Driehoek_A)/(Driehoek_B-Driehoek_A),Driehoek_A+SQRT(E1313*(Driehoek_B-Driehoek_A)*(Driehoek_C-Driehoek_A)),Driehoek_B-SQRT((1-E1313)*(Driehoek_B-Driehoek_A)*(Driehoek_B-Driehoek_C)))</f>
        <v>4.0724169438743294</v>
      </c>
      <c r="E1313" s="2">
        <f t="shared" ca="1" si="134"/>
        <v>0.30625500642809123</v>
      </c>
      <c r="F1313" s="2"/>
      <c r="G1313" s="15">
        <f ca="1">_xlfn.NORM.INV(H1313,Normaal_Mu,Normaal_Sigma)</f>
        <v>9.6033147486771497</v>
      </c>
      <c r="H1313" s="2">
        <f t="shared" ca="1" si="135"/>
        <v>0.98932274909299078</v>
      </c>
      <c r="I1313" s="2"/>
      <c r="J1313" s="15">
        <f ca="1">-LN(K1313) /NegExp_Labda</f>
        <v>5.1926471694488514</v>
      </c>
      <c r="K1313" s="2">
        <f t="shared" ca="1" si="136"/>
        <v>0.35397484280728841</v>
      </c>
      <c r="L1313" s="2"/>
      <c r="M1313" s="17">
        <f t="shared" ca="1" si="130"/>
        <v>9</v>
      </c>
      <c r="N1313" s="2">
        <f t="shared" ca="1" si="132"/>
        <v>0.94380994379870742</v>
      </c>
      <c r="O1313" s="2"/>
      <c r="P1313" s="31">
        <f t="shared" ca="1" si="131"/>
        <v>7.0160838386401068</v>
      </c>
    </row>
    <row r="1314" spans="1:16" x14ac:dyDescent="0.25">
      <c r="A1314" s="32">
        <f ca="1">Uniform_A+B1314*(Uniform_B-Uniform_A)</f>
        <v>0.83589727352858079</v>
      </c>
      <c r="B1314" s="2">
        <f t="shared" ca="1" si="133"/>
        <v>8.3589727352858079E-2</v>
      </c>
      <c r="C1314" s="4"/>
      <c r="D1314" s="5">
        <f ca="1">IF(E1314&lt;(Driehoek_C-Driehoek_A)/(Driehoek_B-Driehoek_A),Driehoek_A+SQRT(E1314*(Driehoek_B-Driehoek_A)*(Driehoek_C-Driehoek_A)),Driehoek_B-SQRT((1-E1314)*(Driehoek_B-Driehoek_A)*(Driehoek_B-Driehoek_C)))</f>
        <v>3.2748278487977509</v>
      </c>
      <c r="E1314" s="2">
        <f t="shared" ca="1" si="134"/>
        <v>0.11608471743359294</v>
      </c>
      <c r="F1314" s="2"/>
      <c r="G1314" s="15">
        <f ca="1">_xlfn.NORM.INV(H1314,Normaal_Mu,Normaal_Sigma)</f>
        <v>5.8035680881215397</v>
      </c>
      <c r="H1314" s="2">
        <f t="shared" ca="1" si="135"/>
        <v>0.65607851704729458</v>
      </c>
      <c r="I1314" s="2"/>
      <c r="J1314" s="15">
        <f ca="1">-LN(K1314) /NegExp_Labda</f>
        <v>3.7639370576851836</v>
      </c>
      <c r="K1314" s="2">
        <f t="shared" ca="1" si="136"/>
        <v>0.47105170612283676</v>
      </c>
      <c r="L1314" s="2"/>
      <c r="M1314" s="17">
        <f t="shared" ca="1" si="130"/>
        <v>5</v>
      </c>
      <c r="N1314" s="2">
        <f t="shared" ca="1" si="132"/>
        <v>0.48114094448014411</v>
      </c>
      <c r="O1314" s="2"/>
      <c r="P1314" s="31">
        <f t="shared" ca="1" si="131"/>
        <v>3.7356460536266112</v>
      </c>
    </row>
    <row r="1315" spans="1:16" x14ac:dyDescent="0.25">
      <c r="A1315" s="32">
        <f ca="1">Uniform_A+B1315*(Uniform_B-Uniform_A)</f>
        <v>2.3716467855296064</v>
      </c>
      <c r="B1315" s="2">
        <f t="shared" ca="1" si="133"/>
        <v>0.23716467855296064</v>
      </c>
      <c r="C1315" s="4"/>
      <c r="D1315" s="5">
        <f ca="1">IF(E1315&lt;(Driehoek_C-Driehoek_A)/(Driehoek_B-Driehoek_A),Driehoek_A+SQRT(E1315*(Driehoek_B-Driehoek_A)*(Driehoek_C-Driehoek_A)),Driehoek_B-SQRT((1-E1315)*(Driehoek_B-Driehoek_A)*(Driehoek_B-Driehoek_C)))</f>
        <v>8.4786762738844121</v>
      </c>
      <c r="E1315" s="2">
        <f t="shared" ca="1" si="134"/>
        <v>0.99223490207397025</v>
      </c>
      <c r="F1315" s="2"/>
      <c r="G1315" s="15">
        <f ca="1">_xlfn.NORM.INV(H1315,Normaal_Mu,Normaal_Sigma)</f>
        <v>6.4904925928169508</v>
      </c>
      <c r="H1315" s="2">
        <f t="shared" ca="1" si="135"/>
        <v>0.77193858002108895</v>
      </c>
      <c r="I1315" s="2"/>
      <c r="J1315" s="15">
        <f ca="1">-LN(K1315) /NegExp_Labda</f>
        <v>14.108923375934564</v>
      </c>
      <c r="K1315" s="2">
        <f t="shared" ca="1" si="136"/>
        <v>5.949966032996612E-2</v>
      </c>
      <c r="L1315" s="2"/>
      <c r="M1315" s="17">
        <f t="shared" ca="1" si="130"/>
        <v>3</v>
      </c>
      <c r="N1315" s="2">
        <f t="shared" ca="1" si="132"/>
        <v>0.19062503575778911</v>
      </c>
      <c r="O1315" s="2"/>
      <c r="P1315" s="31">
        <f t="shared" ca="1" si="131"/>
        <v>6.8899478056331063</v>
      </c>
    </row>
    <row r="1316" spans="1:16" x14ac:dyDescent="0.25">
      <c r="A1316" s="32">
        <f ca="1">Uniform_A+B1316*(Uniform_B-Uniform_A)</f>
        <v>1.2001037471635301</v>
      </c>
      <c r="B1316" s="2">
        <f t="shared" ca="1" si="133"/>
        <v>0.12001037471635301</v>
      </c>
      <c r="C1316" s="4"/>
      <c r="D1316" s="5">
        <f ca="1">IF(E1316&lt;(Driehoek_C-Driehoek_A)/(Driehoek_B-Driehoek_A),Driehoek_A+SQRT(E1316*(Driehoek_B-Driehoek_A)*(Driehoek_C-Driehoek_A)),Driehoek_B-SQRT((1-E1316)*(Driehoek_B-Driehoek_A)*(Driehoek_B-Driehoek_C)))</f>
        <v>3.8860448641364398</v>
      </c>
      <c r="E1316" s="2">
        <f t="shared" ca="1" si="134"/>
        <v>0.25408323068110306</v>
      </c>
      <c r="F1316" s="2"/>
      <c r="G1316" s="15">
        <f ca="1">_xlfn.NORM.INV(H1316,Normaal_Mu,Normaal_Sigma)</f>
        <v>3.8316972675877938</v>
      </c>
      <c r="H1316" s="2">
        <f t="shared" ca="1" si="135"/>
        <v>0.27955923929862347</v>
      </c>
      <c r="I1316" s="2"/>
      <c r="J1316" s="15">
        <f ca="1">-LN(K1316) /NegExp_Labda</f>
        <v>4.577051935543774</v>
      </c>
      <c r="K1316" s="2">
        <f t="shared" ca="1" si="136"/>
        <v>0.4003522929530362</v>
      </c>
      <c r="L1316" s="2"/>
      <c r="M1316" s="17">
        <f t="shared" ca="1" si="130"/>
        <v>3</v>
      </c>
      <c r="N1316" s="2">
        <f t="shared" ca="1" si="132"/>
        <v>0.20798186507085437</v>
      </c>
      <c r="O1316" s="2"/>
      <c r="P1316" s="31">
        <f t="shared" ca="1" si="131"/>
        <v>3.2989795628863079</v>
      </c>
    </row>
    <row r="1317" spans="1:16" x14ac:dyDescent="0.25">
      <c r="A1317" s="32">
        <f ca="1">Uniform_A+B1317*(Uniform_B-Uniform_A)</f>
        <v>7.0121086422086796</v>
      </c>
      <c r="B1317" s="2">
        <f t="shared" ca="1" si="133"/>
        <v>0.70121086422086798</v>
      </c>
      <c r="C1317" s="4"/>
      <c r="D1317" s="5">
        <f ca="1">IF(E1317&lt;(Driehoek_C-Driehoek_A)/(Driehoek_B-Driehoek_A),Driehoek_A+SQRT(E1317*(Driehoek_B-Driehoek_A)*(Driehoek_C-Driehoek_A)),Driehoek_B-SQRT((1-E1317)*(Driehoek_B-Driehoek_A)*(Driehoek_B-Driehoek_C)))</f>
        <v>6.4704564456432312</v>
      </c>
      <c r="E1317" s="2">
        <f t="shared" ca="1" si="134"/>
        <v>0.81718312590320352</v>
      </c>
      <c r="F1317" s="2"/>
      <c r="G1317" s="15">
        <f ca="1">_xlfn.NORM.INV(H1317,Normaal_Mu,Normaal_Sigma)</f>
        <v>6.2859722777040385</v>
      </c>
      <c r="H1317" s="2">
        <f t="shared" ca="1" si="135"/>
        <v>0.73988345296502855</v>
      </c>
      <c r="I1317" s="2"/>
      <c r="J1317" s="15">
        <f ca="1">-LN(K1317) /NegExp_Labda</f>
        <v>0.52896020695285517</v>
      </c>
      <c r="K1317" s="2">
        <f t="shared" ca="1" si="136"/>
        <v>0.89961171062498368</v>
      </c>
      <c r="L1317" s="2"/>
      <c r="M1317" s="17">
        <f t="shared" ca="1" si="130"/>
        <v>7</v>
      </c>
      <c r="N1317" s="2">
        <f t="shared" ca="1" si="132"/>
        <v>0.85076853981818101</v>
      </c>
      <c r="O1317" s="2"/>
      <c r="P1317" s="31">
        <f t="shared" ca="1" si="131"/>
        <v>5.4594995145017613</v>
      </c>
    </row>
    <row r="1318" spans="1:16" x14ac:dyDescent="0.25">
      <c r="A1318" s="32">
        <f ca="1">Uniform_A+B1318*(Uniform_B-Uniform_A)</f>
        <v>2.062667089136637</v>
      </c>
      <c r="B1318" s="2">
        <f t="shared" ca="1" si="133"/>
        <v>0.20626670891366372</v>
      </c>
      <c r="C1318" s="4"/>
      <c r="D1318" s="5">
        <f ca="1">IF(E1318&lt;(Driehoek_C-Driehoek_A)/(Driehoek_B-Driehoek_A),Driehoek_A+SQRT(E1318*(Driehoek_B-Driehoek_A)*(Driehoek_C-Driehoek_A)),Driehoek_B-SQRT((1-E1318)*(Driehoek_B-Driehoek_A)*(Driehoek_B-Driehoek_C)))</f>
        <v>4.3798872969858857</v>
      </c>
      <c r="E1318" s="2">
        <f t="shared" ca="1" si="134"/>
        <v>0.39013024604136037</v>
      </c>
      <c r="F1318" s="2"/>
      <c r="G1318" s="15">
        <f ca="1">_xlfn.NORM.INV(H1318,Normaal_Mu,Normaal_Sigma)</f>
        <v>1.9758776035238457</v>
      </c>
      <c r="H1318" s="2">
        <f t="shared" ca="1" si="135"/>
        <v>6.5259147338500578E-2</v>
      </c>
      <c r="I1318" s="2"/>
      <c r="J1318" s="15">
        <f ca="1">-LN(K1318) /NegExp_Labda</f>
        <v>0.56797952840984323</v>
      </c>
      <c r="K1318" s="2">
        <f t="shared" ca="1" si="136"/>
        <v>0.89261858511180259</v>
      </c>
      <c r="L1318" s="2"/>
      <c r="M1318" s="17">
        <f t="shared" ca="1" si="130"/>
        <v>4</v>
      </c>
      <c r="N1318" s="2">
        <f t="shared" ca="1" si="132"/>
        <v>0.30949308541958209</v>
      </c>
      <c r="O1318" s="2"/>
      <c r="P1318" s="31">
        <f t="shared" ca="1" si="131"/>
        <v>2.5972823036112422</v>
      </c>
    </row>
    <row r="1319" spans="1:16" x14ac:dyDescent="0.25">
      <c r="A1319" s="32">
        <f ca="1">Uniform_A+B1319*(Uniform_B-Uniform_A)</f>
        <v>1.9437867759767247</v>
      </c>
      <c r="B1319" s="2">
        <f t="shared" ca="1" si="133"/>
        <v>0.19437867759767247</v>
      </c>
      <c r="C1319" s="4"/>
      <c r="D1319" s="5">
        <f ca="1">IF(E1319&lt;(Driehoek_C-Driehoek_A)/(Driehoek_B-Driehoek_A),Driehoek_A+SQRT(E1319*(Driehoek_B-Driehoek_A)*(Driehoek_C-Driehoek_A)),Driehoek_B-SQRT((1-E1319)*(Driehoek_B-Driehoek_A)*(Driehoek_B-Driehoek_C)))</f>
        <v>5.3802270474938805</v>
      </c>
      <c r="E1319" s="2">
        <f t="shared" ca="1" si="134"/>
        <v>0.62563553635157509</v>
      </c>
      <c r="F1319" s="2"/>
      <c r="G1319" s="15">
        <f ca="1">_xlfn.NORM.INV(H1319,Normaal_Mu,Normaal_Sigma)</f>
        <v>2.9986631831800872</v>
      </c>
      <c r="H1319" s="2">
        <f t="shared" ca="1" si="135"/>
        <v>0.1584935727168274</v>
      </c>
      <c r="I1319" s="2"/>
      <c r="J1319" s="15">
        <f ca="1">-LN(K1319) /NegExp_Labda</f>
        <v>7.4734672342138673</v>
      </c>
      <c r="K1319" s="2">
        <f t="shared" ca="1" si="136"/>
        <v>0.22431735938625907</v>
      </c>
      <c r="L1319" s="2"/>
      <c r="M1319" s="17">
        <f t="shared" ca="1" si="130"/>
        <v>3</v>
      </c>
      <c r="N1319" s="2">
        <f t="shared" ca="1" si="132"/>
        <v>0.14337079821515619</v>
      </c>
      <c r="O1319" s="2"/>
      <c r="P1319" s="31">
        <f t="shared" ca="1" si="131"/>
        <v>4.1592288481729121</v>
      </c>
    </row>
    <row r="1320" spans="1:16" x14ac:dyDescent="0.25">
      <c r="A1320" s="32">
        <f ca="1">Uniform_A+B1320*(Uniform_B-Uniform_A)</f>
        <v>6.176452219259307</v>
      </c>
      <c r="B1320" s="2">
        <f t="shared" ca="1" si="133"/>
        <v>0.61764522192593074</v>
      </c>
      <c r="C1320" s="4"/>
      <c r="D1320" s="5">
        <f ca="1">IF(E1320&lt;(Driehoek_C-Driehoek_A)/(Driehoek_B-Driehoek_A),Driehoek_A+SQRT(E1320*(Driehoek_B-Driehoek_A)*(Driehoek_C-Driehoek_A)),Driehoek_B-SQRT((1-E1320)*(Driehoek_B-Driehoek_A)*(Driehoek_B-Driehoek_C)))</f>
        <v>5.753129746052986</v>
      </c>
      <c r="E1320" s="2">
        <f t="shared" ca="1" si="134"/>
        <v>0.69879524440097296</v>
      </c>
      <c r="F1320" s="2"/>
      <c r="G1320" s="15">
        <f ca="1">_xlfn.NORM.INV(H1320,Normaal_Mu,Normaal_Sigma)</f>
        <v>6.1196397311954716</v>
      </c>
      <c r="H1320" s="2">
        <f t="shared" ca="1" si="135"/>
        <v>0.71219884397333189</v>
      </c>
      <c r="I1320" s="2"/>
      <c r="J1320" s="15">
        <f ca="1">-LN(K1320) /NegExp_Labda</f>
        <v>7.1412791227759831</v>
      </c>
      <c r="K1320" s="2">
        <f t="shared" ca="1" si="136"/>
        <v>0.23972668320795465</v>
      </c>
      <c r="L1320" s="2"/>
      <c r="M1320" s="17">
        <f t="shared" ca="1" si="130"/>
        <v>5</v>
      </c>
      <c r="N1320" s="2">
        <f t="shared" ca="1" si="132"/>
        <v>0.50110427260136081</v>
      </c>
      <c r="O1320" s="2"/>
      <c r="P1320" s="31">
        <f t="shared" ca="1" si="131"/>
        <v>6.0381001638567495</v>
      </c>
    </row>
    <row r="1321" spans="1:16" x14ac:dyDescent="0.25">
      <c r="A1321" s="32">
        <f ca="1">Uniform_A+B1321*(Uniform_B-Uniform_A)</f>
        <v>0.10886499801007754</v>
      </c>
      <c r="B1321" s="2">
        <f t="shared" ca="1" si="133"/>
        <v>1.0886499801007754E-2</v>
      </c>
      <c r="C1321" s="4"/>
      <c r="D1321" s="5">
        <f ca="1">IF(E1321&lt;(Driehoek_C-Driehoek_A)/(Driehoek_B-Driehoek_A),Driehoek_A+SQRT(E1321*(Driehoek_B-Driehoek_A)*(Driehoek_C-Driehoek_A)),Driehoek_B-SQRT((1-E1321)*(Driehoek_B-Driehoek_A)*(Driehoek_B-Driehoek_C)))</f>
        <v>6.5090529813145483</v>
      </c>
      <c r="E1321" s="2">
        <f t="shared" ca="1" si="134"/>
        <v>0.82271951286005895</v>
      </c>
      <c r="F1321" s="2"/>
      <c r="G1321" s="15">
        <f ca="1">_xlfn.NORM.INV(H1321,Normaal_Mu,Normaal_Sigma)</f>
        <v>5.3438642581388018</v>
      </c>
      <c r="H1321" s="2">
        <f t="shared" ca="1" si="135"/>
        <v>0.56825455633045552</v>
      </c>
      <c r="I1321" s="2"/>
      <c r="J1321" s="15">
        <f ca="1">-LN(K1321) /NegExp_Labda</f>
        <v>5.6171536165774265</v>
      </c>
      <c r="K1321" s="2">
        <f t="shared" ca="1" si="136"/>
        <v>0.32516233686447438</v>
      </c>
      <c r="L1321" s="2"/>
      <c r="M1321" s="17">
        <f t="shared" ca="1" si="130"/>
        <v>8</v>
      </c>
      <c r="N1321" s="2">
        <f t="shared" ca="1" si="132"/>
        <v>0.91612015583109407</v>
      </c>
      <c r="O1321" s="2"/>
      <c r="P1321" s="31">
        <f t="shared" ca="1" si="131"/>
        <v>5.1157871708081704</v>
      </c>
    </row>
    <row r="1322" spans="1:16" x14ac:dyDescent="0.25">
      <c r="A1322" s="32">
        <f ca="1">Uniform_A+B1322*(Uniform_B-Uniform_A)</f>
        <v>7.3688333688501491</v>
      </c>
      <c r="B1322" s="2">
        <f t="shared" ca="1" si="133"/>
        <v>0.73688333688501495</v>
      </c>
      <c r="C1322" s="4"/>
      <c r="D1322" s="5">
        <f ca="1">IF(E1322&lt;(Driehoek_C-Driehoek_A)/(Driehoek_B-Driehoek_A),Driehoek_A+SQRT(E1322*(Driehoek_B-Driehoek_A)*(Driehoek_C-Driehoek_A)),Driehoek_B-SQRT((1-E1322)*(Driehoek_B-Driehoek_A)*(Driehoek_B-Driehoek_C)))</f>
        <v>5.9514026862435472</v>
      </c>
      <c r="E1322" s="2">
        <f t="shared" ca="1" si="134"/>
        <v>0.73445869767305538</v>
      </c>
      <c r="F1322" s="2"/>
      <c r="G1322" s="15">
        <f ca="1">_xlfn.NORM.INV(H1322,Normaal_Mu,Normaal_Sigma)</f>
        <v>3.8855631208046546</v>
      </c>
      <c r="H1322" s="2">
        <f t="shared" ca="1" si="135"/>
        <v>0.2886890963045502</v>
      </c>
      <c r="I1322" s="2"/>
      <c r="J1322" s="15">
        <f ca="1">-LN(K1322) /NegExp_Labda</f>
        <v>2.2723196496819078</v>
      </c>
      <c r="K1322" s="2">
        <f t="shared" ca="1" si="136"/>
        <v>0.63478816768806989</v>
      </c>
      <c r="L1322" s="2"/>
      <c r="M1322" s="17">
        <f t="shared" ca="1" si="130"/>
        <v>5</v>
      </c>
      <c r="N1322" s="2">
        <f t="shared" ca="1" si="132"/>
        <v>0.5703015547365583</v>
      </c>
      <c r="O1322" s="2"/>
      <c r="P1322" s="31">
        <f t="shared" ca="1" si="131"/>
        <v>4.895623765116051</v>
      </c>
    </row>
    <row r="1323" spans="1:16" x14ac:dyDescent="0.25">
      <c r="A1323" s="32">
        <f ca="1">Uniform_A+B1323*(Uniform_B-Uniform_A)</f>
        <v>9.9770122215116466</v>
      </c>
      <c r="B1323" s="2">
        <f t="shared" ca="1" si="133"/>
        <v>0.99770122215116464</v>
      </c>
      <c r="C1323" s="4"/>
      <c r="D1323" s="5">
        <f ca="1">IF(E1323&lt;(Driehoek_C-Driehoek_A)/(Driehoek_B-Driehoek_A),Driehoek_A+SQRT(E1323*(Driehoek_B-Driehoek_A)*(Driehoek_C-Driehoek_A)),Driehoek_B-SQRT((1-E1323)*(Driehoek_B-Driehoek_A)*(Driehoek_B-Driehoek_C)))</f>
        <v>4.2387397020202693</v>
      </c>
      <c r="E1323" s="2">
        <f t="shared" ca="1" si="134"/>
        <v>0.35229715356805613</v>
      </c>
      <c r="F1323" s="2"/>
      <c r="G1323" s="15">
        <f ca="1">_xlfn.NORM.INV(H1323,Normaal_Mu,Normaal_Sigma)</f>
        <v>4.6119290021621184</v>
      </c>
      <c r="H1323" s="2">
        <f t="shared" ca="1" si="135"/>
        <v>0.42307404298880136</v>
      </c>
      <c r="I1323" s="2"/>
      <c r="J1323" s="15">
        <f ca="1">-LN(K1323) /NegExp_Labda</f>
        <v>0.56826820100906728</v>
      </c>
      <c r="K1323" s="2">
        <f t="shared" ca="1" si="136"/>
        <v>0.8925670516940295</v>
      </c>
      <c r="L1323" s="2"/>
      <c r="M1323" s="17">
        <f t="shared" ca="1" si="130"/>
        <v>4</v>
      </c>
      <c r="N1323" s="2">
        <f t="shared" ca="1" si="132"/>
        <v>0.4175282612450556</v>
      </c>
      <c r="O1323" s="2"/>
      <c r="P1323" s="31">
        <f t="shared" ca="1" si="131"/>
        <v>4.6791898253406199</v>
      </c>
    </row>
    <row r="1324" spans="1:16" x14ac:dyDescent="0.25">
      <c r="A1324" s="32">
        <f ca="1">Uniform_A+B1324*(Uniform_B-Uniform_A)</f>
        <v>4.0929090231752738</v>
      </c>
      <c r="B1324" s="2">
        <f t="shared" ca="1" si="133"/>
        <v>0.40929090231752741</v>
      </c>
      <c r="C1324" s="4"/>
      <c r="D1324" s="5">
        <f ca="1">IF(E1324&lt;(Driehoek_C-Driehoek_A)/(Driehoek_B-Driehoek_A),Driehoek_A+SQRT(E1324*(Driehoek_B-Driehoek_A)*(Driehoek_C-Driehoek_A)),Driehoek_B-SQRT((1-E1324)*(Driehoek_B-Driehoek_A)*(Driehoek_B-Driehoek_C)))</f>
        <v>5.0515274653259263</v>
      </c>
      <c r="E1324" s="2">
        <f t="shared" ca="1" si="134"/>
        <v>0.55455898979784279</v>
      </c>
      <c r="F1324" s="2"/>
      <c r="G1324" s="15">
        <f ca="1">_xlfn.NORM.INV(H1324,Normaal_Mu,Normaal_Sigma)</f>
        <v>6.7518786841593599</v>
      </c>
      <c r="H1324" s="2">
        <f t="shared" ca="1" si="135"/>
        <v>0.80946849482416983</v>
      </c>
      <c r="I1324" s="2"/>
      <c r="J1324" s="15">
        <f ca="1">-LN(K1324) /NegExp_Labda</f>
        <v>14.644557905323152</v>
      </c>
      <c r="K1324" s="2">
        <f t="shared" ca="1" si="136"/>
        <v>5.3455188132640052E-2</v>
      </c>
      <c r="L1324" s="2"/>
      <c r="M1324" s="17">
        <f t="shared" ca="1" si="130"/>
        <v>3</v>
      </c>
      <c r="N1324" s="2">
        <f t="shared" ca="1" si="132"/>
        <v>0.19534071795160735</v>
      </c>
      <c r="O1324" s="2"/>
      <c r="P1324" s="31">
        <f t="shared" ca="1" si="131"/>
        <v>6.7081746155967421</v>
      </c>
    </row>
    <row r="1325" spans="1:16" x14ac:dyDescent="0.25">
      <c r="A1325" s="32">
        <f ca="1">Uniform_A+B1325*(Uniform_B-Uniform_A)</f>
        <v>5.4019218577253127</v>
      </c>
      <c r="B1325" s="2">
        <f t="shared" ca="1" si="133"/>
        <v>0.54019218577253125</v>
      </c>
      <c r="C1325" s="4"/>
      <c r="D1325" s="5">
        <f ca="1">IF(E1325&lt;(Driehoek_C-Driehoek_A)/(Driehoek_B-Driehoek_A),Driehoek_A+SQRT(E1325*(Driehoek_B-Driehoek_A)*(Driehoek_C-Driehoek_A)),Driehoek_B-SQRT((1-E1325)*(Driehoek_B-Driehoek_A)*(Driehoek_B-Driehoek_C)))</f>
        <v>6.121864353135674</v>
      </c>
      <c r="E1325" s="2">
        <f t="shared" ca="1" si="134"/>
        <v>0.76332386280711051</v>
      </c>
      <c r="F1325" s="2"/>
      <c r="G1325" s="15">
        <f ca="1">_xlfn.NORM.INV(H1325,Normaal_Mu,Normaal_Sigma)</f>
        <v>0.70776931453191949</v>
      </c>
      <c r="H1325" s="2">
        <f t="shared" ca="1" si="135"/>
        <v>1.5931888743400013E-2</v>
      </c>
      <c r="I1325" s="2"/>
      <c r="J1325" s="15">
        <f ca="1">-LN(K1325) /NegExp_Labda</f>
        <v>1.298567494848575</v>
      </c>
      <c r="K1325" s="2">
        <f t="shared" ca="1" si="136"/>
        <v>0.77127252452537631</v>
      </c>
      <c r="L1325" s="2"/>
      <c r="M1325" s="17">
        <f t="shared" ref="M1325:M1388" ca="1" si="137">VLOOKUP(N1325,$S$5:$T$105,2,TRUE)</f>
        <v>8</v>
      </c>
      <c r="N1325" s="2">
        <f t="shared" ca="1" si="132"/>
        <v>0.89998114976067489</v>
      </c>
      <c r="O1325" s="2"/>
      <c r="P1325" s="31">
        <f t="shared" ref="P1325:P1388" ca="1" si="138">SUM(A1325,D1325,G1325,J1325,M1325)/5</f>
        <v>4.3060246040482966</v>
      </c>
    </row>
    <row r="1326" spans="1:16" x14ac:dyDescent="0.25">
      <c r="A1326" s="32">
        <f ca="1">Uniform_A+B1326*(Uniform_B-Uniform_A)</f>
        <v>9.0460452185233358</v>
      </c>
      <c r="B1326" s="2">
        <f t="shared" ca="1" si="133"/>
        <v>0.90460452185233353</v>
      </c>
      <c r="C1326" s="4"/>
      <c r="D1326" s="5">
        <f ca="1">IF(E1326&lt;(Driehoek_C-Driehoek_A)/(Driehoek_B-Driehoek_A),Driehoek_A+SQRT(E1326*(Driehoek_B-Driehoek_A)*(Driehoek_C-Driehoek_A)),Driehoek_B-SQRT((1-E1326)*(Driehoek_B-Driehoek_A)*(Driehoek_B-Driehoek_C)))</f>
        <v>2.8758741990626682</v>
      </c>
      <c r="E1326" s="2">
        <f t="shared" ca="1" si="134"/>
        <v>5.4796829470262209E-2</v>
      </c>
      <c r="F1326" s="2"/>
      <c r="G1326" s="15">
        <f ca="1">_xlfn.NORM.INV(H1326,Normaal_Mu,Normaal_Sigma)</f>
        <v>8.5251919329447752</v>
      </c>
      <c r="H1326" s="2">
        <f t="shared" ca="1" si="135"/>
        <v>0.96101567106851082</v>
      </c>
      <c r="I1326" s="2"/>
      <c r="J1326" s="15">
        <f ca="1">-LN(K1326) /NegExp_Labda</f>
        <v>4.3539749630554399</v>
      </c>
      <c r="K1326" s="2">
        <f t="shared" ca="1" si="136"/>
        <v>0.4186186182179723</v>
      </c>
      <c r="L1326" s="2"/>
      <c r="M1326" s="17">
        <f t="shared" ca="1" si="137"/>
        <v>5</v>
      </c>
      <c r="N1326" s="2">
        <f t="shared" ca="1" si="132"/>
        <v>0.46195075781964479</v>
      </c>
      <c r="O1326" s="2"/>
      <c r="P1326" s="31">
        <f t="shared" ca="1" si="138"/>
        <v>5.9602172627172436</v>
      </c>
    </row>
    <row r="1327" spans="1:16" x14ac:dyDescent="0.25">
      <c r="A1327" s="32">
        <f ca="1">Uniform_A+B1327*(Uniform_B-Uniform_A)</f>
        <v>4.6545435464862006</v>
      </c>
      <c r="B1327" s="2">
        <f t="shared" ca="1" si="133"/>
        <v>0.46545435464862006</v>
      </c>
      <c r="C1327" s="4"/>
      <c r="D1327" s="5">
        <f ca="1">IF(E1327&lt;(Driehoek_C-Driehoek_A)/(Driehoek_B-Driehoek_A),Driehoek_A+SQRT(E1327*(Driehoek_B-Driehoek_A)*(Driehoek_C-Driehoek_A)),Driehoek_B-SQRT((1-E1327)*(Driehoek_B-Driehoek_A)*(Driehoek_B-Driehoek_C)))</f>
        <v>4.494364036343252</v>
      </c>
      <c r="E1327" s="2">
        <f t="shared" ca="1" si="134"/>
        <v>0.41997841608579789</v>
      </c>
      <c r="F1327" s="2"/>
      <c r="G1327" s="15">
        <f ca="1">_xlfn.NORM.INV(H1327,Normaal_Mu,Normaal_Sigma)</f>
        <v>2.0102272287755572</v>
      </c>
      <c r="H1327" s="2">
        <f t="shared" ca="1" si="135"/>
        <v>6.7472047985163153E-2</v>
      </c>
      <c r="I1327" s="2"/>
      <c r="J1327" s="15">
        <f ca="1">-LN(K1327) /NegExp_Labda</f>
        <v>4.5924459723561046</v>
      </c>
      <c r="K1327" s="2">
        <f t="shared" ca="1" si="136"/>
        <v>0.39912158090074146</v>
      </c>
      <c r="L1327" s="2"/>
      <c r="M1327" s="17">
        <f t="shared" ca="1" si="137"/>
        <v>6</v>
      </c>
      <c r="N1327" s="2">
        <f t="shared" ca="1" si="132"/>
        <v>0.68307557630461102</v>
      </c>
      <c r="O1327" s="2"/>
      <c r="P1327" s="31">
        <f t="shared" ca="1" si="138"/>
        <v>4.3503161567922231</v>
      </c>
    </row>
    <row r="1328" spans="1:16" x14ac:dyDescent="0.25">
      <c r="A1328" s="32">
        <f ca="1">Uniform_A+B1328*(Uniform_B-Uniform_A)</f>
        <v>6.7950564317216671</v>
      </c>
      <c r="B1328" s="2">
        <f t="shared" ca="1" si="133"/>
        <v>0.67950564317216666</v>
      </c>
      <c r="C1328" s="4"/>
      <c r="D1328" s="5">
        <f ca="1">IF(E1328&lt;(Driehoek_C-Driehoek_A)/(Driehoek_B-Driehoek_A),Driehoek_A+SQRT(E1328*(Driehoek_B-Driehoek_A)*(Driehoek_C-Driehoek_A)),Driehoek_B-SQRT((1-E1328)*(Driehoek_B-Driehoek_A)*(Driehoek_B-Driehoek_C)))</f>
        <v>4.8183382180405436</v>
      </c>
      <c r="E1328" s="2">
        <f t="shared" ca="1" si="134"/>
        <v>0.50039156403713336</v>
      </c>
      <c r="F1328" s="2"/>
      <c r="G1328" s="15">
        <f ca="1">_xlfn.NORM.INV(H1328,Normaal_Mu,Normaal_Sigma)</f>
        <v>7.6223430802209524</v>
      </c>
      <c r="H1328" s="2">
        <f t="shared" ca="1" si="135"/>
        <v>0.90510009239068323</v>
      </c>
      <c r="I1328" s="2"/>
      <c r="J1328" s="15">
        <f ca="1">-LN(K1328) /NegExp_Labda</f>
        <v>2.3796654979199738</v>
      </c>
      <c r="K1328" s="2">
        <f t="shared" ca="1" si="136"/>
        <v>0.62130504642318773</v>
      </c>
      <c r="L1328" s="2"/>
      <c r="M1328" s="17">
        <f t="shared" ca="1" si="137"/>
        <v>6</v>
      </c>
      <c r="N1328" s="2">
        <f t="shared" ca="1" si="132"/>
        <v>0.6824497778832912</v>
      </c>
      <c r="O1328" s="2"/>
      <c r="P1328" s="31">
        <f t="shared" ca="1" si="138"/>
        <v>5.5230806455806274</v>
      </c>
    </row>
    <row r="1329" spans="1:16" x14ac:dyDescent="0.25">
      <c r="A1329" s="32">
        <f ca="1">Uniform_A+B1329*(Uniform_B-Uniform_A)</f>
        <v>3.0639753661634952</v>
      </c>
      <c r="B1329" s="2">
        <f t="shared" ca="1" si="133"/>
        <v>0.3063975366163495</v>
      </c>
      <c r="C1329" s="4"/>
      <c r="D1329" s="5">
        <f ca="1">IF(E1329&lt;(Driehoek_C-Driehoek_A)/(Driehoek_B-Driehoek_A),Driehoek_A+SQRT(E1329*(Driehoek_B-Driehoek_A)*(Driehoek_C-Driehoek_A)),Driehoek_B-SQRT((1-E1329)*(Driehoek_B-Driehoek_A)*(Driehoek_B-Driehoek_C)))</f>
        <v>4.9681666437866721</v>
      </c>
      <c r="E1329" s="2">
        <f t="shared" ca="1" si="134"/>
        <v>0.5355519939350164</v>
      </c>
      <c r="F1329" s="2"/>
      <c r="G1329" s="15">
        <f ca="1">_xlfn.NORM.INV(H1329,Normaal_Mu,Normaal_Sigma)</f>
        <v>3.6734770717432075</v>
      </c>
      <c r="H1329" s="2">
        <f t="shared" ca="1" si="135"/>
        <v>0.25358155624482093</v>
      </c>
      <c r="I1329" s="2"/>
      <c r="J1329" s="15">
        <f ca="1">-LN(K1329) /NegExp_Labda</f>
        <v>2.1119094857515841</v>
      </c>
      <c r="K1329" s="2">
        <f t="shared" ca="1" si="136"/>
        <v>0.65548366424425264</v>
      </c>
      <c r="L1329" s="2"/>
      <c r="M1329" s="17">
        <f t="shared" ca="1" si="137"/>
        <v>5</v>
      </c>
      <c r="N1329" s="2">
        <f t="shared" ca="1" si="132"/>
        <v>0.51705033539929446</v>
      </c>
      <c r="O1329" s="2"/>
      <c r="P1329" s="31">
        <f t="shared" ca="1" si="138"/>
        <v>3.7635057134889918</v>
      </c>
    </row>
    <row r="1330" spans="1:16" x14ac:dyDescent="0.25">
      <c r="A1330" s="32">
        <f ca="1">Uniform_A+B1330*(Uniform_B-Uniform_A)</f>
        <v>8.0804960399137222</v>
      </c>
      <c r="B1330" s="2">
        <f t="shared" ca="1" si="133"/>
        <v>0.80804960399137227</v>
      </c>
      <c r="C1330" s="4"/>
      <c r="D1330" s="5">
        <f ca="1">IF(E1330&lt;(Driehoek_C-Driehoek_A)/(Driehoek_B-Driehoek_A),Driehoek_A+SQRT(E1330*(Driehoek_B-Driehoek_A)*(Driehoek_C-Driehoek_A)),Driehoek_B-SQRT((1-E1330)*(Driehoek_B-Driehoek_A)*(Driehoek_B-Driehoek_C)))</f>
        <v>5.4397003794371752</v>
      </c>
      <c r="E1330" s="2">
        <f t="shared" ca="1" si="134"/>
        <v>0.63783618890914884</v>
      </c>
      <c r="F1330" s="2"/>
      <c r="G1330" s="15">
        <f ca="1">_xlfn.NORM.INV(H1330,Normaal_Mu,Normaal_Sigma)</f>
        <v>3.5534034146842179</v>
      </c>
      <c r="H1330" s="2">
        <f t="shared" ca="1" si="135"/>
        <v>0.23474832076260244</v>
      </c>
      <c r="I1330" s="2"/>
      <c r="J1330" s="15">
        <f ca="1">-LN(K1330) /NegExp_Labda</f>
        <v>6.0764547429543319</v>
      </c>
      <c r="K1330" s="2">
        <f t="shared" ca="1" si="136"/>
        <v>0.29662369949068457</v>
      </c>
      <c r="L1330" s="2"/>
      <c r="M1330" s="17">
        <f t="shared" ca="1" si="137"/>
        <v>2</v>
      </c>
      <c r="N1330" s="2">
        <f t="shared" ca="1" si="132"/>
        <v>0.1238749834272278</v>
      </c>
      <c r="O1330" s="2"/>
      <c r="P1330" s="31">
        <f t="shared" ca="1" si="138"/>
        <v>5.0300109153978898</v>
      </c>
    </row>
    <row r="1331" spans="1:16" x14ac:dyDescent="0.25">
      <c r="A1331" s="32">
        <f ca="1">Uniform_A+B1331*(Uniform_B-Uniform_A)</f>
        <v>1.3755011076675527</v>
      </c>
      <c r="B1331" s="2">
        <f t="shared" ca="1" si="133"/>
        <v>0.13755011076675527</v>
      </c>
      <c r="C1331" s="4"/>
      <c r="D1331" s="5">
        <f ca="1">IF(E1331&lt;(Driehoek_C-Driehoek_A)/(Driehoek_B-Driehoek_A),Driehoek_A+SQRT(E1331*(Driehoek_B-Driehoek_A)*(Driehoek_C-Driehoek_A)),Driehoek_B-SQRT((1-E1331)*(Driehoek_B-Driehoek_A)*(Driehoek_B-Driehoek_C)))</f>
        <v>5.2232723619027848</v>
      </c>
      <c r="E1331" s="2">
        <f t="shared" ca="1" si="134"/>
        <v>0.59246652421807511</v>
      </c>
      <c r="F1331" s="2"/>
      <c r="G1331" s="15">
        <f ca="1">_xlfn.NORM.INV(H1331,Normaal_Mu,Normaal_Sigma)</f>
        <v>3.2986530817536748</v>
      </c>
      <c r="H1331" s="2">
        <f t="shared" ca="1" si="135"/>
        <v>0.19747538525263586</v>
      </c>
      <c r="I1331" s="2"/>
      <c r="J1331" s="15">
        <f ca="1">-LN(K1331) /NegExp_Labda</f>
        <v>1.9896645326988767</v>
      </c>
      <c r="K1331" s="2">
        <f t="shared" ca="1" si="136"/>
        <v>0.67170709330333511</v>
      </c>
      <c r="L1331" s="2"/>
      <c r="M1331" s="17">
        <f t="shared" ca="1" si="137"/>
        <v>4</v>
      </c>
      <c r="N1331" s="2">
        <f t="shared" ca="1" si="132"/>
        <v>0.36716810713828318</v>
      </c>
      <c r="O1331" s="2"/>
      <c r="P1331" s="31">
        <f t="shared" ca="1" si="138"/>
        <v>3.1774182168045781</v>
      </c>
    </row>
    <row r="1332" spans="1:16" x14ac:dyDescent="0.25">
      <c r="A1332" s="32">
        <f ca="1">Uniform_A+B1332*(Uniform_B-Uniform_A)</f>
        <v>3.9443603988880218</v>
      </c>
      <c r="B1332" s="2">
        <f t="shared" ca="1" si="133"/>
        <v>0.39443603988880216</v>
      </c>
      <c r="C1332" s="4"/>
      <c r="D1332" s="5">
        <f ca="1">IF(E1332&lt;(Driehoek_C-Driehoek_A)/(Driehoek_B-Driehoek_A),Driehoek_A+SQRT(E1332*(Driehoek_B-Driehoek_A)*(Driehoek_C-Driehoek_A)),Driehoek_B-SQRT((1-E1332)*(Driehoek_B-Driehoek_A)*(Driehoek_B-Driehoek_C)))</f>
        <v>4.6546516115200935</v>
      </c>
      <c r="E1332" s="2">
        <f t="shared" ca="1" si="134"/>
        <v>0.46051278236385951</v>
      </c>
      <c r="F1332" s="2"/>
      <c r="G1332" s="15">
        <f ca="1">_xlfn.NORM.INV(H1332,Normaal_Mu,Normaal_Sigma)</f>
        <v>6.981103705397766</v>
      </c>
      <c r="H1332" s="2">
        <f t="shared" ca="1" si="135"/>
        <v>0.83904777112240858</v>
      </c>
      <c r="I1332" s="2"/>
      <c r="J1332" s="15">
        <f ca="1">-LN(K1332) /NegExp_Labda</f>
        <v>19.195802418653003</v>
      </c>
      <c r="K1332" s="2">
        <f t="shared" ca="1" si="136"/>
        <v>2.1511653149438592E-2</v>
      </c>
      <c r="L1332" s="2"/>
      <c r="M1332" s="17">
        <f t="shared" ca="1" si="137"/>
        <v>5</v>
      </c>
      <c r="N1332" s="2">
        <f t="shared" ca="1" si="132"/>
        <v>0.47010496326919227</v>
      </c>
      <c r="O1332" s="2"/>
      <c r="P1332" s="31">
        <f t="shared" ca="1" si="138"/>
        <v>7.9551836268917766</v>
      </c>
    </row>
    <row r="1333" spans="1:16" x14ac:dyDescent="0.25">
      <c r="A1333" s="32">
        <f ca="1">Uniform_A+B1333*(Uniform_B-Uniform_A)</f>
        <v>2.2662345244559177</v>
      </c>
      <c r="B1333" s="2">
        <f t="shared" ca="1" si="133"/>
        <v>0.22662345244559179</v>
      </c>
      <c r="C1333" s="4"/>
      <c r="D1333" s="5">
        <f ca="1">IF(E1333&lt;(Driehoek_C-Driehoek_A)/(Driehoek_B-Driehoek_A),Driehoek_A+SQRT(E1333*(Driehoek_B-Driehoek_A)*(Driehoek_C-Driehoek_A)),Driehoek_B-SQRT((1-E1333)*(Driehoek_B-Driehoek_A)*(Driehoek_B-Driehoek_C)))</f>
        <v>4.524434826036174</v>
      </c>
      <c r="E1333" s="2">
        <f t="shared" ca="1" si="134"/>
        <v>0.42769475353149</v>
      </c>
      <c r="F1333" s="2"/>
      <c r="G1333" s="15">
        <f ca="1">_xlfn.NORM.INV(H1333,Normaal_Mu,Normaal_Sigma)</f>
        <v>4.5413046472233205</v>
      </c>
      <c r="H1333" s="2">
        <f t="shared" ca="1" si="135"/>
        <v>0.40929935022381581</v>
      </c>
      <c r="I1333" s="2"/>
      <c r="J1333" s="15">
        <f ca="1">-LN(K1333) /NegExp_Labda</f>
        <v>3.6640331500350323</v>
      </c>
      <c r="K1333" s="2">
        <f t="shared" ca="1" si="136"/>
        <v>0.48055834612351633</v>
      </c>
      <c r="L1333" s="2"/>
      <c r="M1333" s="17">
        <f t="shared" ca="1" si="137"/>
        <v>8</v>
      </c>
      <c r="N1333" s="2">
        <f t="shared" ca="1" si="132"/>
        <v>0.89767315200998288</v>
      </c>
      <c r="O1333" s="2"/>
      <c r="P1333" s="31">
        <f t="shared" ca="1" si="138"/>
        <v>4.5992014295500887</v>
      </c>
    </row>
    <row r="1334" spans="1:16" x14ac:dyDescent="0.25">
      <c r="A1334" s="32">
        <f ca="1">Uniform_A+B1334*(Uniform_B-Uniform_A)</f>
        <v>1.1033190309790808</v>
      </c>
      <c r="B1334" s="2">
        <f t="shared" ca="1" si="133"/>
        <v>0.11033190309790808</v>
      </c>
      <c r="C1334" s="4"/>
      <c r="D1334" s="5">
        <f ca="1">IF(E1334&lt;(Driehoek_C-Driehoek_A)/(Driehoek_B-Driehoek_A),Driehoek_A+SQRT(E1334*(Driehoek_B-Driehoek_A)*(Driehoek_C-Driehoek_A)),Driehoek_B-SQRT((1-E1334)*(Driehoek_B-Driehoek_A)*(Driehoek_B-Driehoek_C)))</f>
        <v>7.346256226705524</v>
      </c>
      <c r="E1334" s="2">
        <f t="shared" ca="1" si="134"/>
        <v>0.92186090092256423</v>
      </c>
      <c r="F1334" s="2"/>
      <c r="G1334" s="15">
        <f ca="1">_xlfn.NORM.INV(H1334,Normaal_Mu,Normaal_Sigma)</f>
        <v>2.4006935709243948</v>
      </c>
      <c r="H1334" s="2">
        <f t="shared" ca="1" si="135"/>
        <v>9.6859926118560424E-2</v>
      </c>
      <c r="I1334" s="2"/>
      <c r="J1334" s="15">
        <f ca="1">-LN(K1334) /NegExp_Labda</f>
        <v>4.2327193593368486</v>
      </c>
      <c r="K1334" s="2">
        <f t="shared" ca="1" si="136"/>
        <v>0.42889468836027067</v>
      </c>
      <c r="L1334" s="2"/>
      <c r="M1334" s="17">
        <f t="shared" ca="1" si="137"/>
        <v>4</v>
      </c>
      <c r="N1334" s="2">
        <f t="shared" ca="1" si="132"/>
        <v>0.344575297726885</v>
      </c>
      <c r="O1334" s="2"/>
      <c r="P1334" s="31">
        <f t="shared" ca="1" si="138"/>
        <v>3.8165976375891697</v>
      </c>
    </row>
    <row r="1335" spans="1:16" x14ac:dyDescent="0.25">
      <c r="A1335" s="32">
        <f ca="1">Uniform_A+B1335*(Uniform_B-Uniform_A)</f>
        <v>6.8489045338783292</v>
      </c>
      <c r="B1335" s="2">
        <f t="shared" ca="1" si="133"/>
        <v>0.68489045338783294</v>
      </c>
      <c r="C1335" s="4"/>
      <c r="D1335" s="5">
        <f ca="1">IF(E1335&lt;(Driehoek_C-Driehoek_A)/(Driehoek_B-Driehoek_A),Driehoek_A+SQRT(E1335*(Driehoek_B-Driehoek_A)*(Driehoek_C-Driehoek_A)),Driehoek_B-SQRT((1-E1335)*(Driehoek_B-Driehoek_A)*(Driehoek_B-Driehoek_C)))</f>
        <v>6.1839786586962999</v>
      </c>
      <c r="E1335" s="2">
        <f t="shared" ca="1" si="134"/>
        <v>0.77342925158063169</v>
      </c>
      <c r="F1335" s="2"/>
      <c r="G1335" s="15">
        <f ca="1">_xlfn.NORM.INV(H1335,Normaal_Mu,Normaal_Sigma)</f>
        <v>6.9680526956155315</v>
      </c>
      <c r="H1335" s="2">
        <f t="shared" ca="1" si="135"/>
        <v>0.83744872086097399</v>
      </c>
      <c r="I1335" s="2"/>
      <c r="J1335" s="15">
        <f ca="1">-LN(K1335) /NegExp_Labda</f>
        <v>5.5475159852631277</v>
      </c>
      <c r="K1335" s="2">
        <f t="shared" ca="1" si="136"/>
        <v>0.32972272761486632</v>
      </c>
      <c r="L1335" s="2"/>
      <c r="M1335" s="17">
        <f t="shared" ca="1" si="137"/>
        <v>3</v>
      </c>
      <c r="N1335" s="2">
        <f t="shared" ca="1" si="132"/>
        <v>0.1698759868153169</v>
      </c>
      <c r="O1335" s="2"/>
      <c r="P1335" s="31">
        <f t="shared" ca="1" si="138"/>
        <v>5.7096903746906582</v>
      </c>
    </row>
    <row r="1336" spans="1:16" x14ac:dyDescent="0.25">
      <c r="A1336" s="32">
        <f ca="1">Uniform_A+B1336*(Uniform_B-Uniform_A)</f>
        <v>9.9020512032599903</v>
      </c>
      <c r="B1336" s="2">
        <f t="shared" ca="1" si="133"/>
        <v>0.99020512032599894</v>
      </c>
      <c r="C1336" s="4"/>
      <c r="D1336" s="5">
        <f ca="1">IF(E1336&lt;(Driehoek_C-Driehoek_A)/(Driehoek_B-Driehoek_A),Driehoek_A+SQRT(E1336*(Driehoek_B-Driehoek_A)*(Driehoek_C-Driehoek_A)),Driehoek_B-SQRT((1-E1336)*(Driehoek_B-Driehoek_A)*(Driehoek_B-Driehoek_C)))</f>
        <v>2.799789642992605</v>
      </c>
      <c r="E1336" s="2">
        <f t="shared" ca="1" si="134"/>
        <v>4.5690248074159889E-2</v>
      </c>
      <c r="F1336" s="2"/>
      <c r="G1336" s="15">
        <f ca="1">_xlfn.NORM.INV(H1336,Normaal_Mu,Normaal_Sigma)</f>
        <v>4.3136195378143132</v>
      </c>
      <c r="H1336" s="2">
        <f t="shared" ca="1" si="135"/>
        <v>0.36572767668310291</v>
      </c>
      <c r="I1336" s="2"/>
      <c r="J1336" s="15">
        <f ca="1">-LN(K1336) /NegExp_Labda</f>
        <v>7.5645739708535995</v>
      </c>
      <c r="K1336" s="2">
        <f t="shared" ca="1" si="136"/>
        <v>0.2202670083606113</v>
      </c>
      <c r="L1336" s="2"/>
      <c r="M1336" s="17">
        <f t="shared" ca="1" si="137"/>
        <v>4</v>
      </c>
      <c r="N1336" s="2">
        <f t="shared" ca="1" si="132"/>
        <v>0.33841237960878079</v>
      </c>
      <c r="O1336" s="2"/>
      <c r="P1336" s="31">
        <f t="shared" ca="1" si="138"/>
        <v>5.716006870984101</v>
      </c>
    </row>
    <row r="1337" spans="1:16" x14ac:dyDescent="0.25">
      <c r="A1337" s="32">
        <f ca="1">Uniform_A+B1337*(Uniform_B-Uniform_A)</f>
        <v>2.5108822890187463</v>
      </c>
      <c r="B1337" s="2">
        <f t="shared" ca="1" si="133"/>
        <v>0.25108822890187465</v>
      </c>
      <c r="C1337" s="4"/>
      <c r="D1337" s="5">
        <f ca="1">IF(E1337&lt;(Driehoek_C-Driehoek_A)/(Driehoek_B-Driehoek_A),Driehoek_A+SQRT(E1337*(Driehoek_B-Driehoek_A)*(Driehoek_C-Driehoek_A)),Driehoek_B-SQRT((1-E1337)*(Driehoek_B-Driehoek_A)*(Driehoek_B-Driehoek_C)))</f>
        <v>3.7933810133200216</v>
      </c>
      <c r="E1337" s="2">
        <f t="shared" ca="1" si="134"/>
        <v>0.22972967563833913</v>
      </c>
      <c r="F1337" s="2"/>
      <c r="G1337" s="15">
        <f ca="1">_xlfn.NORM.INV(H1337,Normaal_Mu,Normaal_Sigma)</f>
        <v>2.0831186195792379</v>
      </c>
      <c r="H1337" s="2">
        <f t="shared" ca="1" si="135"/>
        <v>7.2359555927424934E-2</v>
      </c>
      <c r="I1337" s="2"/>
      <c r="J1337" s="15">
        <f ca="1">-LN(K1337) /NegExp_Labda</f>
        <v>2.8334835973991672</v>
      </c>
      <c r="K1337" s="2">
        <f t="shared" ca="1" si="136"/>
        <v>0.56739661667626051</v>
      </c>
      <c r="L1337" s="2"/>
      <c r="M1337" s="17">
        <f t="shared" ca="1" si="137"/>
        <v>9</v>
      </c>
      <c r="N1337" s="2">
        <f t="shared" ca="1" si="132"/>
        <v>0.9592823086026292</v>
      </c>
      <c r="O1337" s="2"/>
      <c r="P1337" s="31">
        <f t="shared" ca="1" si="138"/>
        <v>4.0441731038634341</v>
      </c>
    </row>
    <row r="1338" spans="1:16" x14ac:dyDescent="0.25">
      <c r="A1338" s="32">
        <f ca="1">Uniform_A+B1338*(Uniform_B-Uniform_A)</f>
        <v>0.22296186700270004</v>
      </c>
      <c r="B1338" s="2">
        <f t="shared" ca="1" si="133"/>
        <v>2.2296186700270004E-2</v>
      </c>
      <c r="C1338" s="4"/>
      <c r="D1338" s="5">
        <f ca="1">IF(E1338&lt;(Driehoek_C-Driehoek_A)/(Driehoek_B-Driehoek_A),Driehoek_A+SQRT(E1338*(Driehoek_B-Driehoek_A)*(Driehoek_C-Driehoek_A)),Driehoek_B-SQRT((1-E1338)*(Driehoek_B-Driehoek_A)*(Driehoek_B-Driehoek_C)))</f>
        <v>4.3152785741468307</v>
      </c>
      <c r="E1338" s="2">
        <f t="shared" ca="1" si="134"/>
        <v>0.37295386177577849</v>
      </c>
      <c r="F1338" s="2"/>
      <c r="G1338" s="15">
        <f ca="1">_xlfn.NORM.INV(H1338,Normaal_Mu,Normaal_Sigma)</f>
        <v>2.8116531438888139</v>
      </c>
      <c r="H1338" s="2">
        <f t="shared" ca="1" si="135"/>
        <v>0.13693946153455383</v>
      </c>
      <c r="I1338" s="2"/>
      <c r="J1338" s="15">
        <f ca="1">-LN(K1338) /NegExp_Labda</f>
        <v>0.26417689429409585</v>
      </c>
      <c r="K1338" s="2">
        <f t="shared" ca="1" si="136"/>
        <v>0.94853614873353742</v>
      </c>
      <c r="L1338" s="2"/>
      <c r="M1338" s="17">
        <f t="shared" ca="1" si="137"/>
        <v>6</v>
      </c>
      <c r="N1338" s="2">
        <f t="shared" ca="1" si="132"/>
        <v>0.73594673902365082</v>
      </c>
      <c r="O1338" s="2"/>
      <c r="P1338" s="31">
        <f t="shared" ca="1" si="138"/>
        <v>2.7228140958664881</v>
      </c>
    </row>
    <row r="1339" spans="1:16" x14ac:dyDescent="0.25">
      <c r="A1339" s="32">
        <f ca="1">Uniform_A+B1339*(Uniform_B-Uniform_A)</f>
        <v>0.48950671911176524</v>
      </c>
      <c r="B1339" s="2">
        <f t="shared" ca="1" si="133"/>
        <v>4.8950671911176524E-2</v>
      </c>
      <c r="C1339" s="4"/>
      <c r="D1339" s="5">
        <f ca="1">IF(E1339&lt;(Driehoek_C-Driehoek_A)/(Driehoek_B-Driehoek_A),Driehoek_A+SQRT(E1339*(Driehoek_B-Driehoek_A)*(Driehoek_C-Driehoek_A)),Driehoek_B-SQRT((1-E1339)*(Driehoek_B-Driehoek_A)*(Driehoek_B-Driehoek_C)))</f>
        <v>2.6634812673004378</v>
      </c>
      <c r="E1339" s="2">
        <f t="shared" ca="1" si="134"/>
        <v>3.144338514704248E-2</v>
      </c>
      <c r="F1339" s="2"/>
      <c r="G1339" s="15">
        <f ca="1">_xlfn.NORM.INV(H1339,Normaal_Mu,Normaal_Sigma)</f>
        <v>2.5802661592266061</v>
      </c>
      <c r="H1339" s="2">
        <f t="shared" ca="1" si="135"/>
        <v>0.11316498117492635</v>
      </c>
      <c r="I1339" s="2"/>
      <c r="J1339" s="15">
        <f ca="1">-LN(K1339) /NegExp_Labda</f>
        <v>8.3102386720024519</v>
      </c>
      <c r="K1339" s="2">
        <f t="shared" ca="1" si="136"/>
        <v>0.18975002434604749</v>
      </c>
      <c r="L1339" s="2"/>
      <c r="M1339" s="17">
        <f t="shared" ca="1" si="137"/>
        <v>9</v>
      </c>
      <c r="N1339" s="2">
        <f t="shared" ca="1" si="132"/>
        <v>0.94900501155997596</v>
      </c>
      <c r="O1339" s="2"/>
      <c r="P1339" s="31">
        <f t="shared" ca="1" si="138"/>
        <v>4.608698563528252</v>
      </c>
    </row>
    <row r="1340" spans="1:16" x14ac:dyDescent="0.25">
      <c r="A1340" s="32">
        <f ca="1">Uniform_A+B1340*(Uniform_B-Uniform_A)</f>
        <v>2.2519715471429458</v>
      </c>
      <c r="B1340" s="2">
        <f t="shared" ca="1" si="133"/>
        <v>0.22519715471429458</v>
      </c>
      <c r="C1340" s="4"/>
      <c r="D1340" s="5">
        <f ca="1">IF(E1340&lt;(Driehoek_C-Driehoek_A)/(Driehoek_B-Driehoek_A),Driehoek_A+SQRT(E1340*(Driehoek_B-Driehoek_A)*(Driehoek_C-Driehoek_A)),Driehoek_B-SQRT((1-E1340)*(Driehoek_B-Driehoek_A)*(Driehoek_B-Driehoek_C)))</f>
        <v>3.5597209601716262</v>
      </c>
      <c r="E1340" s="2">
        <f t="shared" ca="1" si="134"/>
        <v>0.17376639097133562</v>
      </c>
      <c r="F1340" s="2"/>
      <c r="G1340" s="15">
        <f ca="1">_xlfn.NORM.INV(H1340,Normaal_Mu,Normaal_Sigma)</f>
        <v>3.3244452013060641</v>
      </c>
      <c r="H1340" s="2">
        <f t="shared" ca="1" si="135"/>
        <v>0.20107786709779885</v>
      </c>
      <c r="I1340" s="2"/>
      <c r="J1340" s="15">
        <f ca="1">-LN(K1340) /NegExp_Labda</f>
        <v>0.9811240435257601</v>
      </c>
      <c r="K1340" s="2">
        <f t="shared" ca="1" si="136"/>
        <v>0.82182745994235218</v>
      </c>
      <c r="L1340" s="2"/>
      <c r="M1340" s="17">
        <f t="shared" ca="1" si="137"/>
        <v>5</v>
      </c>
      <c r="N1340" s="2">
        <f t="shared" ca="1" si="132"/>
        <v>0.61365461599315807</v>
      </c>
      <c r="O1340" s="2"/>
      <c r="P1340" s="31">
        <f t="shared" ca="1" si="138"/>
        <v>3.0234523504292792</v>
      </c>
    </row>
    <row r="1341" spans="1:16" x14ac:dyDescent="0.25">
      <c r="A1341" s="32">
        <f ca="1">Uniform_A+B1341*(Uniform_B-Uniform_A)</f>
        <v>7.0469178830931014</v>
      </c>
      <c r="B1341" s="2">
        <f t="shared" ca="1" si="133"/>
        <v>0.70469178830931012</v>
      </c>
      <c r="C1341" s="4"/>
      <c r="D1341" s="5">
        <f ca="1">IF(E1341&lt;(Driehoek_C-Driehoek_A)/(Driehoek_B-Driehoek_A),Driehoek_A+SQRT(E1341*(Driehoek_B-Driehoek_A)*(Driehoek_C-Driehoek_A)),Driehoek_B-SQRT((1-E1341)*(Driehoek_B-Driehoek_A)*(Driehoek_B-Driehoek_C)))</f>
        <v>3.3727821943802616</v>
      </c>
      <c r="E1341" s="2">
        <f t="shared" ca="1" si="134"/>
        <v>0.13460935380053474</v>
      </c>
      <c r="F1341" s="2"/>
      <c r="G1341" s="15">
        <f ca="1">_xlfn.NORM.INV(H1341,Normaal_Mu,Normaal_Sigma)</f>
        <v>4.6423774478311639</v>
      </c>
      <c r="H1341" s="2">
        <f t="shared" ca="1" si="135"/>
        <v>0.42904294547486344</v>
      </c>
      <c r="I1341" s="2"/>
      <c r="J1341" s="15">
        <f ca="1">-LN(K1341) /NegExp_Labda</f>
        <v>7.391416916760718E-2</v>
      </c>
      <c r="K1341" s="2">
        <f t="shared" ca="1" si="136"/>
        <v>0.98532589581772312</v>
      </c>
      <c r="L1341" s="2"/>
      <c r="M1341" s="17">
        <f t="shared" ca="1" si="137"/>
        <v>5</v>
      </c>
      <c r="N1341" s="2">
        <f t="shared" ca="1" si="132"/>
        <v>0.45416987355781835</v>
      </c>
      <c r="O1341" s="2"/>
      <c r="P1341" s="31">
        <f t="shared" ca="1" si="138"/>
        <v>4.0271983388944266</v>
      </c>
    </row>
    <row r="1342" spans="1:16" x14ac:dyDescent="0.25">
      <c r="A1342" s="32">
        <f ca="1">Uniform_A+B1342*(Uniform_B-Uniform_A)</f>
        <v>9.0673730911711221</v>
      </c>
      <c r="B1342" s="2">
        <f t="shared" ca="1" si="133"/>
        <v>0.90673730911711226</v>
      </c>
      <c r="C1342" s="4"/>
      <c r="D1342" s="5">
        <f ca="1">IF(E1342&lt;(Driehoek_C-Driehoek_A)/(Driehoek_B-Driehoek_A),Driehoek_A+SQRT(E1342*(Driehoek_B-Driehoek_A)*(Driehoek_C-Driehoek_A)),Driehoek_B-SQRT((1-E1342)*(Driehoek_B-Driehoek_A)*(Driehoek_B-Driehoek_C)))</f>
        <v>4.3710970257828272</v>
      </c>
      <c r="E1342" s="2">
        <f t="shared" ca="1" si="134"/>
        <v>0.38780735015095469</v>
      </c>
      <c r="F1342" s="2"/>
      <c r="G1342" s="15">
        <f ca="1">_xlfn.NORM.INV(H1342,Normaal_Mu,Normaal_Sigma)</f>
        <v>6.4927047317081694</v>
      </c>
      <c r="H1342" s="2">
        <f t="shared" ca="1" si="135"/>
        <v>0.77227270699863004</v>
      </c>
      <c r="I1342" s="2"/>
      <c r="J1342" s="15">
        <f ca="1">-LN(K1342) /NegExp_Labda</f>
        <v>9.2286771423007359</v>
      </c>
      <c r="K1342" s="2">
        <f t="shared" ca="1" si="136"/>
        <v>0.15790914729516159</v>
      </c>
      <c r="L1342" s="2"/>
      <c r="M1342" s="17">
        <f t="shared" ca="1" si="137"/>
        <v>5</v>
      </c>
      <c r="N1342" s="2">
        <f t="shared" ca="1" si="132"/>
        <v>0.5643930119598215</v>
      </c>
      <c r="O1342" s="2"/>
      <c r="P1342" s="31">
        <f t="shared" ca="1" si="138"/>
        <v>6.8319703981925697</v>
      </c>
    </row>
    <row r="1343" spans="1:16" x14ac:dyDescent="0.25">
      <c r="A1343" s="32">
        <f ca="1">Uniform_A+B1343*(Uniform_B-Uniform_A)</f>
        <v>2.7803023870565924</v>
      </c>
      <c r="B1343" s="2">
        <f t="shared" ca="1" si="133"/>
        <v>0.27803023870565924</v>
      </c>
      <c r="C1343" s="4"/>
      <c r="D1343" s="5">
        <f ca="1">IF(E1343&lt;(Driehoek_C-Driehoek_A)/(Driehoek_B-Driehoek_A),Driehoek_A+SQRT(E1343*(Driehoek_B-Driehoek_A)*(Driehoek_C-Driehoek_A)),Driehoek_B-SQRT((1-E1343)*(Driehoek_B-Driehoek_A)*(Driehoek_B-Driehoek_C)))</f>
        <v>3.1458350053194826</v>
      </c>
      <c r="E1343" s="2">
        <f t="shared" ca="1" si="134"/>
        <v>9.378127567253558E-2</v>
      </c>
      <c r="F1343" s="2"/>
      <c r="G1343" s="15">
        <f ca="1">_xlfn.NORM.INV(H1343,Normaal_Mu,Normaal_Sigma)</f>
        <v>8.6054416342798685</v>
      </c>
      <c r="H1343" s="2">
        <f t="shared" ca="1" si="135"/>
        <v>0.96428396441430431</v>
      </c>
      <c r="I1343" s="2"/>
      <c r="J1343" s="15">
        <f ca="1">-LN(K1343) /NegExp_Labda</f>
        <v>3.0618346298038235</v>
      </c>
      <c r="K1343" s="2">
        <f t="shared" ca="1" si="136"/>
        <v>0.54206631861430654</v>
      </c>
      <c r="L1343" s="2"/>
      <c r="M1343" s="17">
        <f t="shared" ca="1" si="137"/>
        <v>2</v>
      </c>
      <c r="N1343" s="2">
        <f t="shared" ca="1" si="132"/>
        <v>8.845186245280634E-2</v>
      </c>
      <c r="O1343" s="2"/>
      <c r="P1343" s="31">
        <f t="shared" ca="1" si="138"/>
        <v>3.9186827312919532</v>
      </c>
    </row>
    <row r="1344" spans="1:16" x14ac:dyDescent="0.25">
      <c r="A1344" s="32">
        <f ca="1">Uniform_A+B1344*(Uniform_B-Uniform_A)</f>
        <v>3.5464870077832176</v>
      </c>
      <c r="B1344" s="2">
        <f t="shared" ca="1" si="133"/>
        <v>0.35464870077832178</v>
      </c>
      <c r="C1344" s="4"/>
      <c r="D1344" s="5">
        <f ca="1">IF(E1344&lt;(Driehoek_C-Driehoek_A)/(Driehoek_B-Driehoek_A),Driehoek_A+SQRT(E1344*(Driehoek_B-Driehoek_A)*(Driehoek_C-Driehoek_A)),Driehoek_B-SQRT((1-E1344)*(Driehoek_B-Driehoek_A)*(Driehoek_B-Driehoek_C)))</f>
        <v>8.5849709047761404</v>
      </c>
      <c r="E1344" s="2">
        <f t="shared" ca="1" si="134"/>
        <v>0.99507859571764756</v>
      </c>
      <c r="F1344" s="2"/>
      <c r="G1344" s="15">
        <f ca="1">_xlfn.NORM.INV(H1344,Normaal_Mu,Normaal_Sigma)</f>
        <v>6.7145808472987571</v>
      </c>
      <c r="H1344" s="2">
        <f t="shared" ca="1" si="135"/>
        <v>0.80435780018295322</v>
      </c>
      <c r="I1344" s="2"/>
      <c r="J1344" s="15">
        <f ca="1">-LN(K1344) /NegExp_Labda</f>
        <v>3.6055795264307</v>
      </c>
      <c r="K1344" s="2">
        <f t="shared" ca="1" si="136"/>
        <v>0.48620938949461801</v>
      </c>
      <c r="L1344" s="2"/>
      <c r="M1344" s="17">
        <f t="shared" ca="1" si="137"/>
        <v>9</v>
      </c>
      <c r="N1344" s="2">
        <f t="shared" ca="1" si="132"/>
        <v>0.94294159476834138</v>
      </c>
      <c r="O1344" s="2"/>
      <c r="P1344" s="31">
        <f t="shared" ca="1" si="138"/>
        <v>6.2903236572577637</v>
      </c>
    </row>
    <row r="1345" spans="1:16" x14ac:dyDescent="0.25">
      <c r="A1345" s="32">
        <f ca="1">Uniform_A+B1345*(Uniform_B-Uniform_A)</f>
        <v>3.8305311504994179</v>
      </c>
      <c r="B1345" s="2">
        <f t="shared" ca="1" si="133"/>
        <v>0.38305311504994177</v>
      </c>
      <c r="C1345" s="4"/>
      <c r="D1345" s="5">
        <f ca="1">IF(E1345&lt;(Driehoek_C-Driehoek_A)/(Driehoek_B-Driehoek_A),Driehoek_A+SQRT(E1345*(Driehoek_B-Driehoek_A)*(Driehoek_C-Driehoek_A)),Driehoek_B-SQRT((1-E1345)*(Driehoek_B-Driehoek_A)*(Driehoek_B-Driehoek_C)))</f>
        <v>3.7026515375060178</v>
      </c>
      <c r="E1345" s="2">
        <f t="shared" ca="1" si="134"/>
        <v>0.20707301844082904</v>
      </c>
      <c r="F1345" s="2"/>
      <c r="G1345" s="15">
        <f ca="1">_xlfn.NORM.INV(H1345,Normaal_Mu,Normaal_Sigma)</f>
        <v>10.534614961740164</v>
      </c>
      <c r="H1345" s="2">
        <f t="shared" ca="1" si="135"/>
        <v>0.99717392910993741</v>
      </c>
      <c r="I1345" s="2"/>
      <c r="J1345" s="15">
        <f ca="1">-LN(K1345) /NegExp_Labda</f>
        <v>3.6347869544803739</v>
      </c>
      <c r="K1345" s="2">
        <f t="shared" ca="1" si="136"/>
        <v>0.48337748366379452</v>
      </c>
      <c r="L1345" s="2"/>
      <c r="M1345" s="17">
        <f t="shared" ca="1" si="137"/>
        <v>1</v>
      </c>
      <c r="N1345" s="2">
        <f t="shared" ca="1" si="132"/>
        <v>1.3980154068084505E-2</v>
      </c>
      <c r="O1345" s="2"/>
      <c r="P1345" s="31">
        <f t="shared" ca="1" si="138"/>
        <v>4.540516920845195</v>
      </c>
    </row>
    <row r="1346" spans="1:16" x14ac:dyDescent="0.25">
      <c r="A1346" s="32">
        <f ca="1">Uniform_A+B1346*(Uniform_B-Uniform_A)</f>
        <v>2.5613317349063558</v>
      </c>
      <c r="B1346" s="2">
        <f t="shared" ca="1" si="133"/>
        <v>0.25613317349063558</v>
      </c>
      <c r="C1346" s="4"/>
      <c r="D1346" s="5">
        <f ca="1">IF(E1346&lt;(Driehoek_C-Driehoek_A)/(Driehoek_B-Driehoek_A),Driehoek_A+SQRT(E1346*(Driehoek_B-Driehoek_A)*(Driehoek_C-Driehoek_A)),Driehoek_B-SQRT((1-E1346)*(Driehoek_B-Driehoek_A)*(Driehoek_B-Driehoek_C)))</f>
        <v>2.943398262436129</v>
      </c>
      <c r="E1346" s="2">
        <f t="shared" ca="1" si="134"/>
        <v>6.3571448683393372E-2</v>
      </c>
      <c r="F1346" s="2"/>
      <c r="G1346" s="15">
        <f ca="1">_xlfn.NORM.INV(H1346,Normaal_Mu,Normaal_Sigma)</f>
        <v>2.0357039972761082</v>
      </c>
      <c r="H1346" s="2">
        <f t="shared" ca="1" si="135"/>
        <v>6.915045944346343E-2</v>
      </c>
      <c r="I1346" s="2"/>
      <c r="J1346" s="15">
        <f ca="1">-LN(K1346) /NegExp_Labda</f>
        <v>1.7939126584144942</v>
      </c>
      <c r="K1346" s="2">
        <f t="shared" ca="1" si="136"/>
        <v>0.69852624216158943</v>
      </c>
      <c r="L1346" s="2"/>
      <c r="M1346" s="17">
        <f t="shared" ca="1" si="137"/>
        <v>5</v>
      </c>
      <c r="N1346" s="2">
        <f t="shared" ca="1" si="132"/>
        <v>0.60150066718090267</v>
      </c>
      <c r="O1346" s="2"/>
      <c r="P1346" s="31">
        <f t="shared" ca="1" si="138"/>
        <v>2.8668693306066175</v>
      </c>
    </row>
    <row r="1347" spans="1:16" x14ac:dyDescent="0.25">
      <c r="A1347" s="32">
        <f ca="1">Uniform_A+B1347*(Uniform_B-Uniform_A)</f>
        <v>4.0506465813614572</v>
      </c>
      <c r="B1347" s="2">
        <f t="shared" ca="1" si="133"/>
        <v>0.40506465813614567</v>
      </c>
      <c r="C1347" s="4"/>
      <c r="D1347" s="5">
        <f ca="1">IF(E1347&lt;(Driehoek_C-Driehoek_A)/(Driehoek_B-Driehoek_A),Driehoek_A+SQRT(E1347*(Driehoek_B-Driehoek_A)*(Driehoek_C-Driehoek_A)),Driehoek_B-SQRT((1-E1347)*(Driehoek_B-Driehoek_A)*(Driehoek_B-Driehoek_C)))</f>
        <v>5.2211771046900122</v>
      </c>
      <c r="E1347" s="2">
        <f t="shared" ca="1" si="134"/>
        <v>0.59201421502517271</v>
      </c>
      <c r="F1347" s="2"/>
      <c r="G1347" s="15">
        <f ca="1">_xlfn.NORM.INV(H1347,Normaal_Mu,Normaal_Sigma)</f>
        <v>2.4306763503490196</v>
      </c>
      <c r="H1347" s="2">
        <f t="shared" ca="1" si="135"/>
        <v>9.9455241975966446E-2</v>
      </c>
      <c r="I1347" s="2"/>
      <c r="J1347" s="15">
        <f ca="1">-LN(K1347) /NegExp_Labda</f>
        <v>2.9642223863612531</v>
      </c>
      <c r="K1347" s="2">
        <f t="shared" ca="1" si="136"/>
        <v>0.55275275379206545</v>
      </c>
      <c r="L1347" s="2"/>
      <c r="M1347" s="17">
        <f t="shared" ca="1" si="137"/>
        <v>5</v>
      </c>
      <c r="N1347" s="2">
        <f t="shared" ca="1" si="132"/>
        <v>0.46656037971377839</v>
      </c>
      <c r="O1347" s="2"/>
      <c r="P1347" s="31">
        <f t="shared" ca="1" si="138"/>
        <v>3.9333444845523489</v>
      </c>
    </row>
    <row r="1348" spans="1:16" x14ac:dyDescent="0.25">
      <c r="A1348" s="32">
        <f ca="1">Uniform_A+B1348*(Uniform_B-Uniform_A)</f>
        <v>7.744557828989028</v>
      </c>
      <c r="B1348" s="2">
        <f t="shared" ca="1" si="133"/>
        <v>0.77445578289890282</v>
      </c>
      <c r="C1348" s="4"/>
      <c r="D1348" s="5">
        <f ca="1">IF(E1348&lt;(Driehoek_C-Driehoek_A)/(Driehoek_B-Driehoek_A),Driehoek_A+SQRT(E1348*(Driehoek_B-Driehoek_A)*(Driehoek_C-Driehoek_A)),Driehoek_B-SQRT((1-E1348)*(Driehoek_B-Driehoek_A)*(Driehoek_B-Driehoek_C)))</f>
        <v>4.1562533334170277</v>
      </c>
      <c r="E1348" s="2">
        <f t="shared" ca="1" si="134"/>
        <v>0.32966052085618125</v>
      </c>
      <c r="F1348" s="2"/>
      <c r="G1348" s="15">
        <f ca="1">_xlfn.NORM.INV(H1348,Normaal_Mu,Normaal_Sigma)</f>
        <v>9.6670291169412828</v>
      </c>
      <c r="H1348" s="2">
        <f t="shared" ca="1" si="135"/>
        <v>0.99018942243219576</v>
      </c>
      <c r="I1348" s="2"/>
      <c r="J1348" s="15">
        <f ca="1">-LN(K1348) /NegExp_Labda</f>
        <v>2.9740002426274952</v>
      </c>
      <c r="K1348" s="2">
        <f t="shared" ca="1" si="136"/>
        <v>0.55167286264278848</v>
      </c>
      <c r="L1348" s="2"/>
      <c r="M1348" s="17">
        <f t="shared" ca="1" si="137"/>
        <v>4</v>
      </c>
      <c r="N1348" s="2">
        <f t="shared" ca="1" si="132"/>
        <v>0.28980538142256351</v>
      </c>
      <c r="O1348" s="2"/>
      <c r="P1348" s="31">
        <f t="shared" ca="1" si="138"/>
        <v>5.7083681043949666</v>
      </c>
    </row>
    <row r="1349" spans="1:16" x14ac:dyDescent="0.25">
      <c r="A1349" s="32">
        <f ca="1">Uniform_A+B1349*(Uniform_B-Uniform_A)</f>
        <v>4.9088027004247223</v>
      </c>
      <c r="B1349" s="2">
        <f t="shared" ca="1" si="133"/>
        <v>0.49088027004247226</v>
      </c>
      <c r="C1349" s="4"/>
      <c r="D1349" s="5">
        <f ca="1">IF(E1349&lt;(Driehoek_C-Driehoek_A)/(Driehoek_B-Driehoek_A),Driehoek_A+SQRT(E1349*(Driehoek_B-Driehoek_A)*(Driehoek_C-Driehoek_A)),Driehoek_B-SQRT((1-E1349)*(Driehoek_B-Driehoek_A)*(Driehoek_B-Driehoek_C)))</f>
        <v>4.1828642083768282</v>
      </c>
      <c r="E1349" s="2">
        <f t="shared" ca="1" si="134"/>
        <v>0.33700579328751423</v>
      </c>
      <c r="F1349" s="2"/>
      <c r="G1349" s="15">
        <f ca="1">_xlfn.NORM.INV(H1349,Normaal_Mu,Normaal_Sigma)</f>
        <v>5.8349056269440895</v>
      </c>
      <c r="H1349" s="2">
        <f t="shared" ca="1" si="135"/>
        <v>0.66182638414695794</v>
      </c>
      <c r="I1349" s="2"/>
      <c r="J1349" s="15">
        <f ca="1">-LN(K1349) /NegExp_Labda</f>
        <v>12.245724915826322</v>
      </c>
      <c r="K1349" s="2">
        <f t="shared" ca="1" si="136"/>
        <v>8.6367400520175552E-2</v>
      </c>
      <c r="L1349" s="2"/>
      <c r="M1349" s="17">
        <f t="shared" ca="1" si="137"/>
        <v>0</v>
      </c>
      <c r="N1349" s="2">
        <f t="shared" ref="N1349:N1412" ca="1" si="139">RAND()</f>
        <v>7.3018302156446779E-5</v>
      </c>
      <c r="O1349" s="2"/>
      <c r="P1349" s="31">
        <f t="shared" ca="1" si="138"/>
        <v>5.4344594903143921</v>
      </c>
    </row>
    <row r="1350" spans="1:16" x14ac:dyDescent="0.25">
      <c r="A1350" s="32">
        <f ca="1">Uniform_A+B1350*(Uniform_B-Uniform_A)</f>
        <v>3.5797074369589255</v>
      </c>
      <c r="B1350" s="2">
        <f t="shared" ref="B1350:B1413" ca="1" si="140">RAND()</f>
        <v>0.35797074369589255</v>
      </c>
      <c r="C1350" s="4"/>
      <c r="D1350" s="5">
        <f ca="1">IF(E1350&lt;(Driehoek_C-Driehoek_A)/(Driehoek_B-Driehoek_A),Driehoek_A+SQRT(E1350*(Driehoek_B-Driehoek_A)*(Driehoek_C-Driehoek_A)),Driehoek_B-SQRT((1-E1350)*(Driehoek_B-Driehoek_A)*(Driehoek_B-Driehoek_C)))</f>
        <v>4.4067013743501091</v>
      </c>
      <c r="E1350" s="2">
        <f t="shared" ref="E1350:E1413" ca="1" si="141">RAND()</f>
        <v>0.39718879244579497</v>
      </c>
      <c r="F1350" s="2"/>
      <c r="G1350" s="15">
        <f ca="1">_xlfn.NORM.INV(H1350,Normaal_Mu,Normaal_Sigma)</f>
        <v>4.9528254976932322</v>
      </c>
      <c r="H1350" s="2">
        <f t="shared" ref="H1350:H1413" ca="1" si="142">RAND()</f>
        <v>0.49059092071463273</v>
      </c>
      <c r="I1350" s="2"/>
      <c r="J1350" s="15">
        <f ca="1">-LN(K1350) /NegExp_Labda</f>
        <v>5.8852875661115638</v>
      </c>
      <c r="K1350" s="2">
        <f t="shared" ref="K1350:K1413" ca="1" si="143">RAND()</f>
        <v>0.30818423377698867</v>
      </c>
      <c r="L1350" s="2"/>
      <c r="M1350" s="17">
        <f t="shared" ca="1" si="137"/>
        <v>4</v>
      </c>
      <c r="N1350" s="2">
        <f t="shared" ca="1" si="139"/>
        <v>0.2718992243904047</v>
      </c>
      <c r="O1350" s="2"/>
      <c r="P1350" s="31">
        <f t="shared" ca="1" si="138"/>
        <v>4.564904375022766</v>
      </c>
    </row>
    <row r="1351" spans="1:16" x14ac:dyDescent="0.25">
      <c r="A1351" s="32">
        <f ca="1">Uniform_A+B1351*(Uniform_B-Uniform_A)</f>
        <v>2.604894189733086</v>
      </c>
      <c r="B1351" s="2">
        <f t="shared" ca="1" si="140"/>
        <v>0.26048941897330857</v>
      </c>
      <c r="C1351" s="4"/>
      <c r="D1351" s="5">
        <f ca="1">IF(E1351&lt;(Driehoek_C-Driehoek_A)/(Driehoek_B-Driehoek_A),Driehoek_A+SQRT(E1351*(Driehoek_B-Driehoek_A)*(Driehoek_C-Driehoek_A)),Driehoek_B-SQRT((1-E1351)*(Driehoek_B-Driehoek_A)*(Driehoek_B-Driehoek_C)))</f>
        <v>5.9215944511010683</v>
      </c>
      <c r="E1351" s="2">
        <f t="shared" ca="1" si="141"/>
        <v>0.72924055075737904</v>
      </c>
      <c r="F1351" s="2"/>
      <c r="G1351" s="15">
        <f ca="1">_xlfn.NORM.INV(H1351,Normaal_Mu,Normaal_Sigma)</f>
        <v>4.3852473163950263</v>
      </c>
      <c r="H1351" s="2">
        <f t="shared" ca="1" si="142"/>
        <v>0.37927846681986366</v>
      </c>
      <c r="I1351" s="2"/>
      <c r="J1351" s="15">
        <f ca="1">-LN(K1351) /NegExp_Labda</f>
        <v>9.6440754553120502</v>
      </c>
      <c r="K1351" s="2">
        <f t="shared" ca="1" si="143"/>
        <v>0.14532028781624162</v>
      </c>
      <c r="L1351" s="2"/>
      <c r="M1351" s="17">
        <f t="shared" ca="1" si="137"/>
        <v>5</v>
      </c>
      <c r="N1351" s="2">
        <f t="shared" ca="1" si="139"/>
        <v>0.51022322134432652</v>
      </c>
      <c r="O1351" s="2"/>
      <c r="P1351" s="31">
        <f t="shared" ca="1" si="138"/>
        <v>5.5111622825082467</v>
      </c>
    </row>
    <row r="1352" spans="1:16" x14ac:dyDescent="0.25">
      <c r="A1352" s="32">
        <f ca="1">Uniform_A+B1352*(Uniform_B-Uniform_A)</f>
        <v>0.32015390014796252</v>
      </c>
      <c r="B1352" s="2">
        <f t="shared" ca="1" si="140"/>
        <v>3.2015390014796252E-2</v>
      </c>
      <c r="C1352" s="4"/>
      <c r="D1352" s="5">
        <f ca="1">IF(E1352&lt;(Driehoek_C-Driehoek_A)/(Driehoek_B-Driehoek_A),Driehoek_A+SQRT(E1352*(Driehoek_B-Driehoek_A)*(Driehoek_C-Driehoek_A)),Driehoek_B-SQRT((1-E1352)*(Driehoek_B-Driehoek_A)*(Driehoek_B-Driehoek_C)))</f>
        <v>4.7017575261977314</v>
      </c>
      <c r="E1352" s="2">
        <f t="shared" ca="1" si="141"/>
        <v>0.47214604675434713</v>
      </c>
      <c r="F1352" s="2"/>
      <c r="G1352" s="15">
        <f ca="1">_xlfn.NORM.INV(H1352,Normaal_Mu,Normaal_Sigma)</f>
        <v>7.0422751655647158</v>
      </c>
      <c r="H1352" s="2">
        <f t="shared" ca="1" si="142"/>
        <v>0.84640537035111385</v>
      </c>
      <c r="I1352" s="2"/>
      <c r="J1352" s="15">
        <f ca="1">-LN(K1352) /NegExp_Labda</f>
        <v>1.4073101198208211</v>
      </c>
      <c r="K1352" s="2">
        <f t="shared" ca="1" si="143"/>
        <v>0.75467957486967707</v>
      </c>
      <c r="L1352" s="2"/>
      <c r="M1352" s="17">
        <f t="shared" ca="1" si="137"/>
        <v>2</v>
      </c>
      <c r="N1352" s="2">
        <f t="shared" ca="1" si="139"/>
        <v>4.8631582125889139E-2</v>
      </c>
      <c r="O1352" s="2"/>
      <c r="P1352" s="31">
        <f t="shared" ca="1" si="138"/>
        <v>3.0942993423462459</v>
      </c>
    </row>
    <row r="1353" spans="1:16" x14ac:dyDescent="0.25">
      <c r="A1353" s="32">
        <f ca="1">Uniform_A+B1353*(Uniform_B-Uniform_A)</f>
        <v>6.7899804288527532</v>
      </c>
      <c r="B1353" s="2">
        <f t="shared" ca="1" si="140"/>
        <v>0.67899804288527532</v>
      </c>
      <c r="C1353" s="4"/>
      <c r="D1353" s="5">
        <f ca="1">IF(E1353&lt;(Driehoek_C-Driehoek_A)/(Driehoek_B-Driehoek_A),Driehoek_A+SQRT(E1353*(Driehoek_B-Driehoek_A)*(Driehoek_C-Driehoek_A)),Driehoek_B-SQRT((1-E1353)*(Driehoek_B-Driehoek_A)*(Driehoek_B-Driehoek_C)))</f>
        <v>7.7903273619261153</v>
      </c>
      <c r="E1353" s="2">
        <f t="shared" ca="1" si="141"/>
        <v>0.95819120310558192</v>
      </c>
      <c r="F1353" s="2"/>
      <c r="G1353" s="15">
        <f ca="1">_xlfn.NORM.INV(H1353,Normaal_Mu,Normaal_Sigma)</f>
        <v>5.8720287733231817</v>
      </c>
      <c r="H1353" s="2">
        <f t="shared" ca="1" si="142"/>
        <v>0.66858685424607256</v>
      </c>
      <c r="I1353" s="2"/>
      <c r="J1353" s="15">
        <f ca="1">-LN(K1353) /NegExp_Labda</f>
        <v>0.8797451547739582</v>
      </c>
      <c r="K1353" s="2">
        <f t="shared" ca="1" si="143"/>
        <v>0.83866072798429692</v>
      </c>
      <c r="L1353" s="2"/>
      <c r="M1353" s="17">
        <f t="shared" ca="1" si="137"/>
        <v>3</v>
      </c>
      <c r="N1353" s="2">
        <f t="shared" ca="1" si="139"/>
        <v>0.13779252609377513</v>
      </c>
      <c r="O1353" s="2"/>
      <c r="P1353" s="31">
        <f t="shared" ca="1" si="138"/>
        <v>4.8664163437752013</v>
      </c>
    </row>
    <row r="1354" spans="1:16" x14ac:dyDescent="0.25">
      <c r="A1354" s="32">
        <f ca="1">Uniform_A+B1354*(Uniform_B-Uniform_A)</f>
        <v>5.3546429137540592</v>
      </c>
      <c r="B1354" s="2">
        <f t="shared" ca="1" si="140"/>
        <v>0.53546429137540597</v>
      </c>
      <c r="C1354" s="4"/>
      <c r="D1354" s="5">
        <f ca="1">IF(E1354&lt;(Driehoek_C-Driehoek_A)/(Driehoek_B-Driehoek_A),Driehoek_A+SQRT(E1354*(Driehoek_B-Driehoek_A)*(Driehoek_C-Driehoek_A)),Driehoek_B-SQRT((1-E1354)*(Driehoek_B-Driehoek_A)*(Driehoek_B-Driehoek_C)))</f>
        <v>6.2182831289406479</v>
      </c>
      <c r="E1354" s="2">
        <f t="shared" ca="1" si="141"/>
        <v>0.77891574997896473</v>
      </c>
      <c r="F1354" s="2"/>
      <c r="G1354" s="15">
        <f ca="1">_xlfn.NORM.INV(H1354,Normaal_Mu,Normaal_Sigma)</f>
        <v>5.5957662874741221</v>
      </c>
      <c r="H1354" s="2">
        <f t="shared" ca="1" si="142"/>
        <v>0.61710382319773782</v>
      </c>
      <c r="I1354" s="2"/>
      <c r="J1354" s="15">
        <f ca="1">-LN(K1354) /NegExp_Labda</f>
        <v>17.11186036932871</v>
      </c>
      <c r="K1354" s="2">
        <f t="shared" ca="1" si="143"/>
        <v>3.2634930586382227E-2</v>
      </c>
      <c r="L1354" s="2"/>
      <c r="M1354" s="17">
        <f t="shared" ca="1" si="137"/>
        <v>3</v>
      </c>
      <c r="N1354" s="2">
        <f t="shared" ca="1" si="139"/>
        <v>0.21857546212909351</v>
      </c>
      <c r="O1354" s="2"/>
      <c r="P1354" s="31">
        <f t="shared" ca="1" si="138"/>
        <v>7.456110539899508</v>
      </c>
    </row>
    <row r="1355" spans="1:16" x14ac:dyDescent="0.25">
      <c r="A1355" s="32">
        <f ca="1">Uniform_A+B1355*(Uniform_B-Uniform_A)</f>
        <v>8.2146881617149869</v>
      </c>
      <c r="B1355" s="2">
        <f t="shared" ca="1" si="140"/>
        <v>0.82146881617149869</v>
      </c>
      <c r="C1355" s="4"/>
      <c r="D1355" s="5">
        <f ca="1">IF(E1355&lt;(Driehoek_C-Driehoek_A)/(Driehoek_B-Driehoek_A),Driehoek_A+SQRT(E1355*(Driehoek_B-Driehoek_A)*(Driehoek_C-Driehoek_A)),Driehoek_B-SQRT((1-E1355)*(Driehoek_B-Driehoek_A)*(Driehoek_B-Driehoek_C)))</f>
        <v>3.4093074891240165</v>
      </c>
      <c r="E1355" s="2">
        <f t="shared" ca="1" si="141"/>
        <v>0.14186768563578855</v>
      </c>
      <c r="F1355" s="2"/>
      <c r="G1355" s="15">
        <f ca="1">_xlfn.NORM.INV(H1355,Normaal_Mu,Normaal_Sigma)</f>
        <v>5.7020839009557873</v>
      </c>
      <c r="H1355" s="2">
        <f t="shared" ca="1" si="142"/>
        <v>0.63722156168019994</v>
      </c>
      <c r="I1355" s="2"/>
      <c r="J1355" s="15">
        <f ca="1">-LN(K1355) /NegExp_Labda</f>
        <v>6.4383238541044578</v>
      </c>
      <c r="K1355" s="2">
        <f t="shared" ca="1" si="143"/>
        <v>0.27591435460560543</v>
      </c>
      <c r="L1355" s="2"/>
      <c r="M1355" s="17">
        <f t="shared" ca="1" si="137"/>
        <v>5</v>
      </c>
      <c r="N1355" s="2">
        <f t="shared" ca="1" si="139"/>
        <v>0.55651960352222829</v>
      </c>
      <c r="O1355" s="2"/>
      <c r="P1355" s="31">
        <f t="shared" ca="1" si="138"/>
        <v>5.7528806811798496</v>
      </c>
    </row>
    <row r="1356" spans="1:16" x14ac:dyDescent="0.25">
      <c r="A1356" s="32">
        <f ca="1">Uniform_A+B1356*(Uniform_B-Uniform_A)</f>
        <v>6.5593040189542009</v>
      </c>
      <c r="B1356" s="2">
        <f t="shared" ca="1" si="140"/>
        <v>0.65593040189542007</v>
      </c>
      <c r="C1356" s="4"/>
      <c r="D1356" s="5">
        <f ca="1">IF(E1356&lt;(Driehoek_C-Driehoek_A)/(Driehoek_B-Driehoek_A),Driehoek_A+SQRT(E1356*(Driehoek_B-Driehoek_A)*(Driehoek_C-Driehoek_A)),Driehoek_B-SQRT((1-E1356)*(Driehoek_B-Driehoek_A)*(Driehoek_B-Driehoek_C)))</f>
        <v>5.064304851221693</v>
      </c>
      <c r="E1356" s="2">
        <f t="shared" ca="1" si="141"/>
        <v>0.55743724845379716</v>
      </c>
      <c r="F1356" s="2"/>
      <c r="G1356" s="15">
        <f ca="1">_xlfn.NORM.INV(H1356,Normaal_Mu,Normaal_Sigma)</f>
        <v>6.2637205516188885</v>
      </c>
      <c r="H1356" s="2">
        <f t="shared" ca="1" si="142"/>
        <v>0.73626090862977056</v>
      </c>
      <c r="I1356" s="2"/>
      <c r="J1356" s="15">
        <f ca="1">-LN(K1356) /NegExp_Labda</f>
        <v>1.3725161799177212</v>
      </c>
      <c r="K1356" s="2">
        <f t="shared" ca="1" si="143"/>
        <v>0.75994954506072154</v>
      </c>
      <c r="L1356" s="2"/>
      <c r="M1356" s="17">
        <f t="shared" ca="1" si="137"/>
        <v>5</v>
      </c>
      <c r="N1356" s="2">
        <f t="shared" ca="1" si="139"/>
        <v>0.5063495856652569</v>
      </c>
      <c r="O1356" s="2"/>
      <c r="P1356" s="31">
        <f t="shared" ca="1" si="138"/>
        <v>4.8519691203425008</v>
      </c>
    </row>
    <row r="1357" spans="1:16" x14ac:dyDescent="0.25">
      <c r="A1357" s="32">
        <f ca="1">Uniform_A+B1357*(Uniform_B-Uniform_A)</f>
        <v>5.6472540660890456</v>
      </c>
      <c r="B1357" s="2">
        <f t="shared" ca="1" si="140"/>
        <v>0.56472540660890458</v>
      </c>
      <c r="C1357" s="4"/>
      <c r="D1357" s="5">
        <f ca="1">IF(E1357&lt;(Driehoek_C-Driehoek_A)/(Driehoek_B-Driehoek_A),Driehoek_A+SQRT(E1357*(Driehoek_B-Driehoek_A)*(Driehoek_C-Driehoek_A)),Driehoek_B-SQRT((1-E1357)*(Driehoek_B-Driehoek_A)*(Driehoek_B-Driehoek_C)))</f>
        <v>3.7309099891979836</v>
      </c>
      <c r="E1357" s="2">
        <f t="shared" ca="1" si="141"/>
        <v>0.21400352790752597</v>
      </c>
      <c r="F1357" s="2"/>
      <c r="G1357" s="15">
        <f ca="1">_xlfn.NORM.INV(H1357,Normaal_Mu,Normaal_Sigma)</f>
        <v>1.9406104938081223</v>
      </c>
      <c r="H1357" s="2">
        <f t="shared" ca="1" si="142"/>
        <v>6.3046151494840497E-2</v>
      </c>
      <c r="I1357" s="2"/>
      <c r="J1357" s="15">
        <f ca="1">-LN(K1357) /NegExp_Labda</f>
        <v>0.16896877508381111</v>
      </c>
      <c r="K1357" s="2">
        <f t="shared" ca="1" si="143"/>
        <v>0.96677087572021481</v>
      </c>
      <c r="L1357" s="2"/>
      <c r="M1357" s="17">
        <f t="shared" ca="1" si="137"/>
        <v>4</v>
      </c>
      <c r="N1357" s="2">
        <f t="shared" ca="1" si="139"/>
        <v>0.43742406594877825</v>
      </c>
      <c r="O1357" s="2"/>
      <c r="P1357" s="31">
        <f t="shared" ca="1" si="138"/>
        <v>3.0975486648357928</v>
      </c>
    </row>
    <row r="1358" spans="1:16" x14ac:dyDescent="0.25">
      <c r="A1358" s="32">
        <f ca="1">Uniform_A+B1358*(Uniform_B-Uniform_A)</f>
        <v>5.0579077500184733</v>
      </c>
      <c r="B1358" s="2">
        <f t="shared" ca="1" si="140"/>
        <v>0.50579077500184733</v>
      </c>
      <c r="C1358" s="4"/>
      <c r="D1358" s="5">
        <f ca="1">IF(E1358&lt;(Driehoek_C-Driehoek_A)/(Driehoek_B-Driehoek_A),Driehoek_A+SQRT(E1358*(Driehoek_B-Driehoek_A)*(Driehoek_C-Driehoek_A)),Driehoek_B-SQRT((1-E1358)*(Driehoek_B-Driehoek_A)*(Driehoek_B-Driehoek_C)))</f>
        <v>8.7652227801198244</v>
      </c>
      <c r="E1358" s="2">
        <f t="shared" ca="1" si="141"/>
        <v>0.99842513305786673</v>
      </c>
      <c r="F1358" s="2"/>
      <c r="G1358" s="15">
        <f ca="1">_xlfn.NORM.INV(H1358,Normaal_Mu,Normaal_Sigma)</f>
        <v>4.6839346964450383</v>
      </c>
      <c r="H1358" s="2">
        <f t="shared" ca="1" si="142"/>
        <v>0.43721553479853914</v>
      </c>
      <c r="I1358" s="2"/>
      <c r="J1358" s="15">
        <f ca="1">-LN(K1358) /NegExp_Labda</f>
        <v>3.9154114301760647</v>
      </c>
      <c r="K1358" s="2">
        <f t="shared" ca="1" si="143"/>
        <v>0.45699524816279746</v>
      </c>
      <c r="L1358" s="2"/>
      <c r="M1358" s="17">
        <f t="shared" ca="1" si="137"/>
        <v>3</v>
      </c>
      <c r="N1358" s="2">
        <f t="shared" ca="1" si="139"/>
        <v>0.16763298526217596</v>
      </c>
      <c r="O1358" s="2"/>
      <c r="P1358" s="31">
        <f t="shared" ca="1" si="138"/>
        <v>5.0844953313518797</v>
      </c>
    </row>
    <row r="1359" spans="1:16" x14ac:dyDescent="0.25">
      <c r="A1359" s="32">
        <f ca="1">Uniform_A+B1359*(Uniform_B-Uniform_A)</f>
        <v>5.1542914728027629</v>
      </c>
      <c r="B1359" s="2">
        <f t="shared" ca="1" si="140"/>
        <v>0.51542914728027633</v>
      </c>
      <c r="C1359" s="4"/>
      <c r="D1359" s="5">
        <f ca="1">IF(E1359&lt;(Driehoek_C-Driehoek_A)/(Driehoek_B-Driehoek_A),Driehoek_A+SQRT(E1359*(Driehoek_B-Driehoek_A)*(Driehoek_C-Driehoek_A)),Driehoek_B-SQRT((1-E1359)*(Driehoek_B-Driehoek_A)*(Driehoek_B-Driehoek_C)))</f>
        <v>4.0171841370266907</v>
      </c>
      <c r="E1359" s="2">
        <f t="shared" ca="1" si="141"/>
        <v>0.29061560216290161</v>
      </c>
      <c r="F1359" s="2"/>
      <c r="G1359" s="15">
        <f ca="1">_xlfn.NORM.INV(H1359,Normaal_Mu,Normaal_Sigma)</f>
        <v>6.5078987638690933</v>
      </c>
      <c r="H1359" s="2">
        <f t="shared" ca="1" si="142"/>
        <v>0.77456019162550105</v>
      </c>
      <c r="I1359" s="2"/>
      <c r="J1359" s="15">
        <f ca="1">-LN(K1359) /NegExp_Labda</f>
        <v>4.1303125336858031</v>
      </c>
      <c r="K1359" s="2">
        <f t="shared" ca="1" si="143"/>
        <v>0.43776961211165744</v>
      </c>
      <c r="L1359" s="2"/>
      <c r="M1359" s="17">
        <f t="shared" ca="1" si="137"/>
        <v>7</v>
      </c>
      <c r="N1359" s="2">
        <f t="shared" ca="1" si="139"/>
        <v>0.8326530676277154</v>
      </c>
      <c r="O1359" s="2"/>
      <c r="P1359" s="31">
        <f t="shared" ca="1" si="138"/>
        <v>5.3619373814768698</v>
      </c>
    </row>
    <row r="1360" spans="1:16" x14ac:dyDescent="0.25">
      <c r="A1360" s="32">
        <f ca="1">Uniform_A+B1360*(Uniform_B-Uniform_A)</f>
        <v>5.8905045220556209</v>
      </c>
      <c r="B1360" s="2">
        <f t="shared" ca="1" si="140"/>
        <v>0.58905045220556207</v>
      </c>
      <c r="C1360" s="4"/>
      <c r="D1360" s="5">
        <f ca="1">IF(E1360&lt;(Driehoek_C-Driehoek_A)/(Driehoek_B-Driehoek_A),Driehoek_A+SQRT(E1360*(Driehoek_B-Driehoek_A)*(Driehoek_C-Driehoek_A)),Driehoek_B-SQRT((1-E1360)*(Driehoek_B-Driehoek_A)*(Driehoek_B-Driehoek_C)))</f>
        <v>2.5052242350643898</v>
      </c>
      <c r="E1360" s="2">
        <f t="shared" ca="1" si="141"/>
        <v>1.8232251978314129E-2</v>
      </c>
      <c r="F1360" s="2"/>
      <c r="G1360" s="15">
        <f ca="1">_xlfn.NORM.INV(H1360,Normaal_Mu,Normaal_Sigma)</f>
        <v>7.53000859382034</v>
      </c>
      <c r="H1360" s="2">
        <f t="shared" ca="1" si="142"/>
        <v>0.89706510622496827</v>
      </c>
      <c r="I1360" s="2"/>
      <c r="J1360" s="15">
        <f ca="1">-LN(K1360) /NegExp_Labda</f>
        <v>17.509474425998675</v>
      </c>
      <c r="K1360" s="2">
        <f t="shared" ca="1" si="143"/>
        <v>3.0140217026384697E-2</v>
      </c>
      <c r="L1360" s="2"/>
      <c r="M1360" s="17">
        <f t="shared" ca="1" si="137"/>
        <v>8</v>
      </c>
      <c r="N1360" s="2">
        <f t="shared" ca="1" si="139"/>
        <v>0.87170236377941301</v>
      </c>
      <c r="O1360" s="2"/>
      <c r="P1360" s="31">
        <f t="shared" ca="1" si="138"/>
        <v>8.2870423553878059</v>
      </c>
    </row>
    <row r="1361" spans="1:16" x14ac:dyDescent="0.25">
      <c r="A1361" s="32">
        <f ca="1">Uniform_A+B1361*(Uniform_B-Uniform_A)</f>
        <v>9.0382029409468547</v>
      </c>
      <c r="B1361" s="2">
        <f t="shared" ca="1" si="140"/>
        <v>0.90382029409468545</v>
      </c>
      <c r="C1361" s="4"/>
      <c r="D1361" s="5">
        <f ca="1">IF(E1361&lt;(Driehoek_C-Driehoek_A)/(Driehoek_B-Driehoek_A),Driehoek_A+SQRT(E1361*(Driehoek_B-Driehoek_A)*(Driehoek_C-Driehoek_A)),Driehoek_B-SQRT((1-E1361)*(Driehoek_B-Driehoek_A)*(Driehoek_B-Driehoek_C)))</f>
        <v>5.4517267943338172</v>
      </c>
      <c r="E1361" s="2">
        <f t="shared" ca="1" si="141"/>
        <v>0.64027877879861228</v>
      </c>
      <c r="F1361" s="2"/>
      <c r="G1361" s="15">
        <f ca="1">_xlfn.NORM.INV(H1361,Normaal_Mu,Normaal_Sigma)</f>
        <v>0.71570671894485205</v>
      </c>
      <c r="H1361" s="2">
        <f t="shared" ca="1" si="142"/>
        <v>1.6090841875654904E-2</v>
      </c>
      <c r="I1361" s="2"/>
      <c r="J1361" s="15">
        <f ca="1">-LN(K1361) /NegExp_Labda</f>
        <v>0.63286042764661155</v>
      </c>
      <c r="K1361" s="2">
        <f t="shared" ca="1" si="143"/>
        <v>0.88111063192789851</v>
      </c>
      <c r="L1361" s="2"/>
      <c r="M1361" s="17">
        <f t="shared" ca="1" si="137"/>
        <v>3</v>
      </c>
      <c r="N1361" s="2">
        <f t="shared" ca="1" si="139"/>
        <v>0.20323217243540448</v>
      </c>
      <c r="O1361" s="2"/>
      <c r="P1361" s="31">
        <f t="shared" ca="1" si="138"/>
        <v>3.7676993763744271</v>
      </c>
    </row>
    <row r="1362" spans="1:16" x14ac:dyDescent="0.25">
      <c r="A1362" s="32">
        <f ca="1">Uniform_A+B1362*(Uniform_B-Uniform_A)</f>
        <v>4.283319288717812</v>
      </c>
      <c r="B1362" s="2">
        <f t="shared" ca="1" si="140"/>
        <v>0.42833192887178118</v>
      </c>
      <c r="C1362" s="4"/>
      <c r="D1362" s="5">
        <f ca="1">IF(E1362&lt;(Driehoek_C-Driehoek_A)/(Driehoek_B-Driehoek_A),Driehoek_A+SQRT(E1362*(Driehoek_B-Driehoek_A)*(Driehoek_C-Driehoek_A)),Driehoek_B-SQRT((1-E1362)*(Driehoek_B-Driehoek_A)*(Driehoek_B-Driehoek_C)))</f>
        <v>4.0234949590287403</v>
      </c>
      <c r="E1362" s="2">
        <f t="shared" ca="1" si="141"/>
        <v>0.29241135934821827</v>
      </c>
      <c r="F1362" s="2"/>
      <c r="G1362" s="15">
        <f ca="1">_xlfn.NORM.INV(H1362,Normaal_Mu,Normaal_Sigma)</f>
        <v>2.816462584444706</v>
      </c>
      <c r="H1362" s="2">
        <f t="shared" ca="1" si="142"/>
        <v>0.13746738826356131</v>
      </c>
      <c r="I1362" s="2"/>
      <c r="J1362" s="15">
        <f ca="1">-LN(K1362) /NegExp_Labda</f>
        <v>0.38409559604670607</v>
      </c>
      <c r="K1362" s="2">
        <f t="shared" ca="1" si="143"/>
        <v>0.92605734444275944</v>
      </c>
      <c r="L1362" s="2"/>
      <c r="M1362" s="17">
        <f t="shared" ca="1" si="137"/>
        <v>3</v>
      </c>
      <c r="N1362" s="2">
        <f t="shared" ca="1" si="139"/>
        <v>0.19544841246520295</v>
      </c>
      <c r="O1362" s="2"/>
      <c r="P1362" s="31">
        <f t="shared" ca="1" si="138"/>
        <v>2.9014744856475927</v>
      </c>
    </row>
    <row r="1363" spans="1:16" x14ac:dyDescent="0.25">
      <c r="A1363" s="32">
        <f ca="1">Uniform_A+B1363*(Uniform_B-Uniform_A)</f>
        <v>4.0475583999409794</v>
      </c>
      <c r="B1363" s="2">
        <f t="shared" ca="1" si="140"/>
        <v>0.40475583999409792</v>
      </c>
      <c r="C1363" s="4"/>
      <c r="D1363" s="5">
        <f ca="1">IF(E1363&lt;(Driehoek_C-Driehoek_A)/(Driehoek_B-Driehoek_A),Driehoek_A+SQRT(E1363*(Driehoek_B-Driehoek_A)*(Driehoek_C-Driehoek_A)),Driehoek_B-SQRT((1-E1363)*(Driehoek_B-Driehoek_A)*(Driehoek_B-Driehoek_C)))</f>
        <v>3.7768332847385553</v>
      </c>
      <c r="E1363" s="2">
        <f t="shared" ca="1" si="141"/>
        <v>0.22550975155391451</v>
      </c>
      <c r="F1363" s="2"/>
      <c r="G1363" s="15">
        <f ca="1">_xlfn.NORM.INV(H1363,Normaal_Mu,Normaal_Sigma)</f>
        <v>7.6586839113964604</v>
      </c>
      <c r="H1363" s="2">
        <f t="shared" ca="1" si="142"/>
        <v>0.9081324108743084</v>
      </c>
      <c r="I1363" s="2"/>
      <c r="J1363" s="15">
        <f ca="1">-LN(K1363) /NegExp_Labda</f>
        <v>1.7294488351382005</v>
      </c>
      <c r="K1363" s="2">
        <f t="shared" ca="1" si="143"/>
        <v>0.70759048260969626</v>
      </c>
      <c r="L1363" s="2"/>
      <c r="M1363" s="17">
        <f t="shared" ca="1" si="137"/>
        <v>5</v>
      </c>
      <c r="N1363" s="2">
        <f t="shared" ca="1" si="139"/>
        <v>0.52003358413326806</v>
      </c>
      <c r="O1363" s="2"/>
      <c r="P1363" s="31">
        <f t="shared" ca="1" si="138"/>
        <v>4.4425048862428387</v>
      </c>
    </row>
    <row r="1364" spans="1:16" x14ac:dyDescent="0.25">
      <c r="A1364" s="32">
        <f ca="1">Uniform_A+B1364*(Uniform_B-Uniform_A)</f>
        <v>9.3116585363689737</v>
      </c>
      <c r="B1364" s="2">
        <f t="shared" ca="1" si="140"/>
        <v>0.93116585363689741</v>
      </c>
      <c r="C1364" s="4"/>
      <c r="D1364" s="5">
        <f ca="1">IF(E1364&lt;(Driehoek_C-Driehoek_A)/(Driehoek_B-Driehoek_A),Driehoek_A+SQRT(E1364*(Driehoek_B-Driehoek_A)*(Driehoek_C-Driehoek_A)),Driehoek_B-SQRT((1-E1364)*(Driehoek_B-Driehoek_A)*(Driehoek_B-Driehoek_C)))</f>
        <v>3.6106938624295886</v>
      </c>
      <c r="E1364" s="2">
        <f t="shared" ca="1" si="141"/>
        <v>0.1853096227477391</v>
      </c>
      <c r="F1364" s="2"/>
      <c r="G1364" s="15">
        <f ca="1">_xlfn.NORM.INV(H1364,Normaal_Mu,Normaal_Sigma)</f>
        <v>9.2302725172390243</v>
      </c>
      <c r="H1364" s="2">
        <f t="shared" ca="1" si="142"/>
        <v>0.98279083215503793</v>
      </c>
      <c r="I1364" s="2"/>
      <c r="J1364" s="15">
        <f ca="1">-LN(K1364) /NegExp_Labda</f>
        <v>0.49847159941564917</v>
      </c>
      <c r="K1364" s="2">
        <f t="shared" ca="1" si="143"/>
        <v>0.90511405112211629</v>
      </c>
      <c r="L1364" s="2"/>
      <c r="M1364" s="17">
        <f t="shared" ca="1" si="137"/>
        <v>8</v>
      </c>
      <c r="N1364" s="2">
        <f t="shared" ca="1" si="139"/>
        <v>0.86802184398491478</v>
      </c>
      <c r="O1364" s="2"/>
      <c r="P1364" s="31">
        <f t="shared" ca="1" si="138"/>
        <v>6.1302193030906471</v>
      </c>
    </row>
    <row r="1365" spans="1:16" x14ac:dyDescent="0.25">
      <c r="A1365" s="32">
        <f ca="1">Uniform_A+B1365*(Uniform_B-Uniform_A)</f>
        <v>8.6152579107528648</v>
      </c>
      <c r="B1365" s="2">
        <f t="shared" ca="1" si="140"/>
        <v>0.86152579107528648</v>
      </c>
      <c r="C1365" s="4"/>
      <c r="D1365" s="5">
        <f ca="1">IF(E1365&lt;(Driehoek_C-Driehoek_A)/(Driehoek_B-Driehoek_A),Driehoek_A+SQRT(E1365*(Driehoek_B-Driehoek_A)*(Driehoek_C-Driehoek_A)),Driehoek_B-SQRT((1-E1365)*(Driehoek_B-Driehoek_A)*(Driehoek_B-Driehoek_C)))</f>
        <v>8.6345428449683546</v>
      </c>
      <c r="E1365" s="2">
        <f t="shared" ca="1" si="141"/>
        <v>0.99618403050960502</v>
      </c>
      <c r="F1365" s="2"/>
      <c r="G1365" s="15">
        <f ca="1">_xlfn.NORM.INV(H1365,Normaal_Mu,Normaal_Sigma)</f>
        <v>3.476074391686268</v>
      </c>
      <c r="H1365" s="2">
        <f t="shared" ca="1" si="142"/>
        <v>0.22304110214157014</v>
      </c>
      <c r="I1365" s="2"/>
      <c r="J1365" s="15">
        <f ca="1">-LN(K1365) /NegExp_Labda</f>
        <v>9.2179228776499134</v>
      </c>
      <c r="K1365" s="2">
        <f t="shared" ca="1" si="143"/>
        <v>0.15824915216648139</v>
      </c>
      <c r="L1365" s="2"/>
      <c r="M1365" s="17">
        <f t="shared" ca="1" si="137"/>
        <v>3</v>
      </c>
      <c r="N1365" s="2">
        <f t="shared" ca="1" si="139"/>
        <v>0.22899824428853766</v>
      </c>
      <c r="O1365" s="2"/>
      <c r="P1365" s="31">
        <f t="shared" ca="1" si="138"/>
        <v>6.5887596050114796</v>
      </c>
    </row>
    <row r="1366" spans="1:16" x14ac:dyDescent="0.25">
      <c r="A1366" s="32">
        <f ca="1">Uniform_A+B1366*(Uniform_B-Uniform_A)</f>
        <v>9.313018940576649</v>
      </c>
      <c r="B1366" s="2">
        <f t="shared" ca="1" si="140"/>
        <v>0.93130189405766495</v>
      </c>
      <c r="C1366" s="4"/>
      <c r="D1366" s="5">
        <f ca="1">IF(E1366&lt;(Driehoek_C-Driehoek_A)/(Driehoek_B-Driehoek_A),Driehoek_A+SQRT(E1366*(Driehoek_B-Driehoek_A)*(Driehoek_C-Driehoek_A)),Driehoek_B-SQRT((1-E1366)*(Driehoek_B-Driehoek_A)*(Driehoek_B-Driehoek_C)))</f>
        <v>4.9806118127850612</v>
      </c>
      <c r="E1366" s="2">
        <f t="shared" ca="1" si="141"/>
        <v>0.53841481715648598</v>
      </c>
      <c r="F1366" s="2"/>
      <c r="G1366" s="15">
        <f ca="1">_xlfn.NORM.INV(H1366,Normaal_Mu,Normaal_Sigma)</f>
        <v>8.1798787798955477</v>
      </c>
      <c r="H1366" s="2">
        <f t="shared" ca="1" si="142"/>
        <v>0.94407576614352551</v>
      </c>
      <c r="I1366" s="2"/>
      <c r="J1366" s="15">
        <f ca="1">-LN(K1366) /NegExp_Labda</f>
        <v>0.22509269915964514</v>
      </c>
      <c r="K1366" s="2">
        <f t="shared" ca="1" si="143"/>
        <v>0.95597975796476142</v>
      </c>
      <c r="L1366" s="2"/>
      <c r="M1366" s="17">
        <f t="shared" ca="1" si="137"/>
        <v>6</v>
      </c>
      <c r="N1366" s="2">
        <f t="shared" ca="1" si="139"/>
        <v>0.61751226396628822</v>
      </c>
      <c r="O1366" s="2"/>
      <c r="P1366" s="31">
        <f t="shared" ca="1" si="138"/>
        <v>5.7397204464833802</v>
      </c>
    </row>
    <row r="1367" spans="1:16" x14ac:dyDescent="0.25">
      <c r="A1367" s="32">
        <f ca="1">Uniform_A+B1367*(Uniform_B-Uniform_A)</f>
        <v>5.0553064483026935</v>
      </c>
      <c r="B1367" s="2">
        <f t="shared" ca="1" si="140"/>
        <v>0.50553064483026933</v>
      </c>
      <c r="C1367" s="4"/>
      <c r="D1367" s="5">
        <f ca="1">IF(E1367&lt;(Driehoek_C-Driehoek_A)/(Driehoek_B-Driehoek_A),Driehoek_A+SQRT(E1367*(Driehoek_B-Driehoek_A)*(Driehoek_C-Driehoek_A)),Driehoek_B-SQRT((1-E1367)*(Driehoek_B-Driehoek_A)*(Driehoek_B-Driehoek_C)))</f>
        <v>6.7570351581193435</v>
      </c>
      <c r="E1367" s="2">
        <f t="shared" ca="1" si="141"/>
        <v>0.85626024908820797</v>
      </c>
      <c r="F1367" s="2"/>
      <c r="G1367" s="15">
        <f ca="1">_xlfn.NORM.INV(H1367,Normaal_Mu,Normaal_Sigma)</f>
        <v>4.1236028027260501</v>
      </c>
      <c r="H1367" s="2">
        <f t="shared" ca="1" si="142"/>
        <v>0.3306211621784898</v>
      </c>
      <c r="I1367" s="2"/>
      <c r="J1367" s="15">
        <f ca="1">-LN(K1367) /NegExp_Labda</f>
        <v>17.227651556138483</v>
      </c>
      <c r="K1367" s="2">
        <f t="shared" ca="1" si="143"/>
        <v>3.1887847074574927E-2</v>
      </c>
      <c r="L1367" s="2"/>
      <c r="M1367" s="17">
        <f t="shared" ca="1" si="137"/>
        <v>3</v>
      </c>
      <c r="N1367" s="2">
        <f t="shared" ca="1" si="139"/>
        <v>0.25294627359406774</v>
      </c>
      <c r="O1367" s="2"/>
      <c r="P1367" s="31">
        <f t="shared" ca="1" si="138"/>
        <v>7.2327191930573154</v>
      </c>
    </row>
    <row r="1368" spans="1:16" x14ac:dyDescent="0.25">
      <c r="A1368" s="32">
        <f ca="1">Uniform_A+B1368*(Uniform_B-Uniform_A)</f>
        <v>8.7476717937064699</v>
      </c>
      <c r="B1368" s="2">
        <f t="shared" ca="1" si="140"/>
        <v>0.87476717937064707</v>
      </c>
      <c r="C1368" s="4"/>
      <c r="D1368" s="5">
        <f ca="1">IF(E1368&lt;(Driehoek_C-Driehoek_A)/(Driehoek_B-Driehoek_A),Driehoek_A+SQRT(E1368*(Driehoek_B-Driehoek_A)*(Driehoek_C-Driehoek_A)),Driehoek_B-SQRT((1-E1368)*(Driehoek_B-Driehoek_A)*(Driehoek_B-Driehoek_C)))</f>
        <v>4.7829109017057556</v>
      </c>
      <c r="E1368" s="2">
        <f t="shared" ca="1" si="141"/>
        <v>0.49189027248708106</v>
      </c>
      <c r="F1368" s="2"/>
      <c r="G1368" s="15">
        <f ca="1">_xlfn.NORM.INV(H1368,Normaal_Mu,Normaal_Sigma)</f>
        <v>2.1891049531323117</v>
      </c>
      <c r="H1368" s="2">
        <f t="shared" ca="1" si="142"/>
        <v>7.9944121742712926E-2</v>
      </c>
      <c r="I1368" s="2"/>
      <c r="J1368" s="15">
        <f ca="1">-LN(K1368) /NegExp_Labda</f>
        <v>4.5639915449047779</v>
      </c>
      <c r="K1368" s="2">
        <f t="shared" ca="1" si="143"/>
        <v>0.40139941140310353</v>
      </c>
      <c r="L1368" s="2"/>
      <c r="M1368" s="17">
        <f t="shared" ca="1" si="137"/>
        <v>4</v>
      </c>
      <c r="N1368" s="2">
        <f t="shared" ca="1" si="139"/>
        <v>0.27079475134601194</v>
      </c>
      <c r="O1368" s="2"/>
      <c r="P1368" s="31">
        <f t="shared" ca="1" si="138"/>
        <v>4.8567358386898629</v>
      </c>
    </row>
    <row r="1369" spans="1:16" x14ac:dyDescent="0.25">
      <c r="A1369" s="32">
        <f ca="1">Uniform_A+B1369*(Uniform_B-Uniform_A)</f>
        <v>7.6263721507684012</v>
      </c>
      <c r="B1369" s="2">
        <f t="shared" ca="1" si="140"/>
        <v>0.76263721507684012</v>
      </c>
      <c r="C1369" s="4"/>
      <c r="D1369" s="5">
        <f ca="1">IF(E1369&lt;(Driehoek_C-Driehoek_A)/(Driehoek_B-Driehoek_A),Driehoek_A+SQRT(E1369*(Driehoek_B-Driehoek_A)*(Driehoek_C-Driehoek_A)),Driehoek_B-SQRT((1-E1369)*(Driehoek_B-Driehoek_A)*(Driehoek_B-Driehoek_C)))</f>
        <v>3.6682505758615647</v>
      </c>
      <c r="E1369" s="2">
        <f t="shared" ca="1" si="141"/>
        <v>0.1987899988473173</v>
      </c>
      <c r="F1369" s="2"/>
      <c r="G1369" s="15">
        <f ca="1">_xlfn.NORM.INV(H1369,Normaal_Mu,Normaal_Sigma)</f>
        <v>3.5619395955999087</v>
      </c>
      <c r="H1369" s="2">
        <f t="shared" ca="1" si="142"/>
        <v>0.23606115546495066</v>
      </c>
      <c r="I1369" s="2"/>
      <c r="J1369" s="15">
        <f ca="1">-LN(K1369) /NegExp_Labda</f>
        <v>9.7769133534110466</v>
      </c>
      <c r="K1369" s="2">
        <f t="shared" ca="1" si="143"/>
        <v>0.14151031448306695</v>
      </c>
      <c r="L1369" s="2"/>
      <c r="M1369" s="17">
        <f t="shared" ca="1" si="137"/>
        <v>7</v>
      </c>
      <c r="N1369" s="2">
        <f t="shared" ca="1" si="139"/>
        <v>0.78698963260062715</v>
      </c>
      <c r="O1369" s="2"/>
      <c r="P1369" s="31">
        <f t="shared" ca="1" si="138"/>
        <v>6.3266951351281842</v>
      </c>
    </row>
    <row r="1370" spans="1:16" x14ac:dyDescent="0.25">
      <c r="A1370" s="32">
        <f ca="1">Uniform_A+B1370*(Uniform_B-Uniform_A)</f>
        <v>6.5746516563469539</v>
      </c>
      <c r="B1370" s="2">
        <f t="shared" ca="1" si="140"/>
        <v>0.65746516563469537</v>
      </c>
      <c r="C1370" s="4"/>
      <c r="D1370" s="5">
        <f ca="1">IF(E1370&lt;(Driehoek_C-Driehoek_A)/(Driehoek_B-Driehoek_A),Driehoek_A+SQRT(E1370*(Driehoek_B-Driehoek_A)*(Driehoek_C-Driehoek_A)),Driehoek_B-SQRT((1-E1370)*(Driehoek_B-Driehoek_A)*(Driehoek_B-Driehoek_C)))</f>
        <v>5.7867024868193466</v>
      </c>
      <c r="E1370" s="2">
        <f t="shared" ca="1" si="141"/>
        <v>0.70499197405105796</v>
      </c>
      <c r="F1370" s="2"/>
      <c r="G1370" s="15">
        <f ca="1">_xlfn.NORM.INV(H1370,Normaal_Mu,Normaal_Sigma)</f>
        <v>1.3365277457776079</v>
      </c>
      <c r="H1370" s="2">
        <f t="shared" ca="1" si="142"/>
        <v>3.3495371731869561E-2</v>
      </c>
      <c r="I1370" s="2"/>
      <c r="J1370" s="15">
        <f ca="1">-LN(K1370) /NegExp_Labda</f>
        <v>2.7726545063419539</v>
      </c>
      <c r="K1370" s="2">
        <f t="shared" ca="1" si="143"/>
        <v>0.57434162093923269</v>
      </c>
      <c r="L1370" s="2"/>
      <c r="M1370" s="17">
        <f t="shared" ca="1" si="137"/>
        <v>5</v>
      </c>
      <c r="N1370" s="2">
        <f t="shared" ca="1" si="139"/>
        <v>0.45677955605136289</v>
      </c>
      <c r="O1370" s="2"/>
      <c r="P1370" s="31">
        <f t="shared" ca="1" si="138"/>
        <v>4.2941072790571724</v>
      </c>
    </row>
    <row r="1371" spans="1:16" x14ac:dyDescent="0.25">
      <c r="A1371" s="32">
        <f ca="1">Uniform_A+B1371*(Uniform_B-Uniform_A)</f>
        <v>1.1767414870664406</v>
      </c>
      <c r="B1371" s="2">
        <f t="shared" ca="1" si="140"/>
        <v>0.11767414870664406</v>
      </c>
      <c r="C1371" s="4"/>
      <c r="D1371" s="5">
        <f ca="1">IF(E1371&lt;(Driehoek_C-Driehoek_A)/(Driehoek_B-Driehoek_A),Driehoek_A+SQRT(E1371*(Driehoek_B-Driehoek_A)*(Driehoek_C-Driehoek_A)),Driehoek_B-SQRT((1-E1371)*(Driehoek_B-Driehoek_A)*(Driehoek_B-Driehoek_C)))</f>
        <v>3.6350028478128165</v>
      </c>
      <c r="E1371" s="2">
        <f t="shared" ca="1" si="141"/>
        <v>0.19094530802542997</v>
      </c>
      <c r="F1371" s="2"/>
      <c r="G1371" s="15">
        <f ca="1">_xlfn.NORM.INV(H1371,Normaal_Mu,Normaal_Sigma)</f>
        <v>7.0928016122762045</v>
      </c>
      <c r="H1371" s="2">
        <f t="shared" ca="1" si="142"/>
        <v>0.85231198963683108</v>
      </c>
      <c r="I1371" s="2"/>
      <c r="J1371" s="15">
        <f ca="1">-LN(K1371) /NegExp_Labda</f>
        <v>8.9285660626697005</v>
      </c>
      <c r="K1371" s="2">
        <f t="shared" ca="1" si="143"/>
        <v>0.16767742869982138</v>
      </c>
      <c r="L1371" s="2"/>
      <c r="M1371" s="17">
        <f t="shared" ca="1" si="137"/>
        <v>7</v>
      </c>
      <c r="N1371" s="2">
        <f t="shared" ca="1" si="139"/>
        <v>0.77840551945756964</v>
      </c>
      <c r="O1371" s="2"/>
      <c r="P1371" s="31">
        <f t="shared" ca="1" si="138"/>
        <v>5.5666224019650326</v>
      </c>
    </row>
    <row r="1372" spans="1:16" x14ac:dyDescent="0.25">
      <c r="A1372" s="32">
        <f ca="1">Uniform_A+B1372*(Uniform_B-Uniform_A)</f>
        <v>1.738602037047412</v>
      </c>
      <c r="B1372" s="2">
        <f t="shared" ca="1" si="140"/>
        <v>0.1738602037047412</v>
      </c>
      <c r="C1372" s="4"/>
      <c r="D1372" s="5">
        <f ca="1">IF(E1372&lt;(Driehoek_C-Driehoek_A)/(Driehoek_B-Driehoek_A),Driehoek_A+SQRT(E1372*(Driehoek_B-Driehoek_A)*(Driehoek_C-Driehoek_A)),Driehoek_B-SQRT((1-E1372)*(Driehoek_B-Driehoek_A)*(Driehoek_B-Driehoek_C)))</f>
        <v>5.053989092440089</v>
      </c>
      <c r="E1372" s="2">
        <f t="shared" ca="1" si="141"/>
        <v>0.55511422621194872</v>
      </c>
      <c r="F1372" s="2"/>
      <c r="G1372" s="15">
        <f ca="1">_xlfn.NORM.INV(H1372,Normaal_Mu,Normaal_Sigma)</f>
        <v>4.978345827870398</v>
      </c>
      <c r="H1372" s="2">
        <f t="shared" ca="1" si="142"/>
        <v>0.4956807019842262</v>
      </c>
      <c r="I1372" s="2"/>
      <c r="J1372" s="15">
        <f ca="1">-LN(K1372) /NegExp_Labda</f>
        <v>9.2142562629543026</v>
      </c>
      <c r="K1372" s="2">
        <f t="shared" ca="1" si="143"/>
        <v>0.1583652424604971</v>
      </c>
      <c r="L1372" s="2"/>
      <c r="M1372" s="17">
        <f t="shared" ca="1" si="137"/>
        <v>4</v>
      </c>
      <c r="N1372" s="2">
        <f t="shared" ca="1" si="139"/>
        <v>0.37398280739974088</v>
      </c>
      <c r="O1372" s="2"/>
      <c r="P1372" s="31">
        <f t="shared" ca="1" si="138"/>
        <v>4.9970386440624406</v>
      </c>
    </row>
    <row r="1373" spans="1:16" x14ac:dyDescent="0.25">
      <c r="A1373" s="32">
        <f ca="1">Uniform_A+B1373*(Uniform_B-Uniform_A)</f>
        <v>8.3254192160058089</v>
      </c>
      <c r="B1373" s="2">
        <f t="shared" ca="1" si="140"/>
        <v>0.83254192160058094</v>
      </c>
      <c r="C1373" s="4"/>
      <c r="D1373" s="5">
        <f ca="1">IF(E1373&lt;(Driehoek_C-Driehoek_A)/(Driehoek_B-Driehoek_A),Driehoek_A+SQRT(E1373*(Driehoek_B-Driehoek_A)*(Driehoek_C-Driehoek_A)),Driehoek_B-SQRT((1-E1373)*(Driehoek_B-Driehoek_A)*(Driehoek_B-Driehoek_C)))</f>
        <v>3.5808606004196184</v>
      </c>
      <c r="E1373" s="2">
        <f t="shared" ca="1" si="141"/>
        <v>0.17850858842564832</v>
      </c>
      <c r="F1373" s="2"/>
      <c r="G1373" s="15">
        <f ca="1">_xlfn.NORM.INV(H1373,Normaal_Mu,Normaal_Sigma)</f>
        <v>7.3486591308419769</v>
      </c>
      <c r="H1373" s="2">
        <f t="shared" ca="1" si="142"/>
        <v>0.87986847729689566</v>
      </c>
      <c r="I1373" s="2"/>
      <c r="J1373" s="15">
        <f ca="1">-LN(K1373) /NegExp_Labda</f>
        <v>10.724360056475497</v>
      </c>
      <c r="K1373" s="2">
        <f t="shared" ca="1" si="143"/>
        <v>0.11708302138946591</v>
      </c>
      <c r="L1373" s="2"/>
      <c r="M1373" s="17">
        <f t="shared" ca="1" si="137"/>
        <v>2</v>
      </c>
      <c r="N1373" s="2">
        <f t="shared" ca="1" si="139"/>
        <v>8.6182135991466957E-2</v>
      </c>
      <c r="O1373" s="2"/>
      <c r="P1373" s="31">
        <f t="shared" ca="1" si="138"/>
        <v>6.3958598007485801</v>
      </c>
    </row>
    <row r="1374" spans="1:16" x14ac:dyDescent="0.25">
      <c r="A1374" s="32">
        <f ca="1">Uniform_A+B1374*(Uniform_B-Uniform_A)</f>
        <v>5.8499037051660343</v>
      </c>
      <c r="B1374" s="2">
        <f t="shared" ca="1" si="140"/>
        <v>0.58499037051660341</v>
      </c>
      <c r="C1374" s="4"/>
      <c r="D1374" s="5">
        <f ca="1">IF(E1374&lt;(Driehoek_C-Driehoek_A)/(Driehoek_B-Driehoek_A),Driehoek_A+SQRT(E1374*(Driehoek_B-Driehoek_A)*(Driehoek_C-Driehoek_A)),Driehoek_B-SQRT((1-E1374)*(Driehoek_B-Driehoek_A)*(Driehoek_B-Driehoek_C)))</f>
        <v>7.9349483358493398</v>
      </c>
      <c r="E1374" s="2">
        <f t="shared" ca="1" si="141"/>
        <v>0.96759042721971167</v>
      </c>
      <c r="F1374" s="2"/>
      <c r="G1374" s="15">
        <f ca="1">_xlfn.NORM.INV(H1374,Normaal_Mu,Normaal_Sigma)</f>
        <v>2.6883586016333845</v>
      </c>
      <c r="H1374" s="2">
        <f t="shared" ca="1" si="142"/>
        <v>0.12387725227239277</v>
      </c>
      <c r="I1374" s="2"/>
      <c r="J1374" s="15">
        <f ca="1">-LN(K1374) /NegExp_Labda</f>
        <v>1.1895274861687117</v>
      </c>
      <c r="K1374" s="2">
        <f t="shared" ca="1" si="143"/>
        <v>0.78827718194819096</v>
      </c>
      <c r="L1374" s="2"/>
      <c r="M1374" s="17">
        <f t="shared" ca="1" si="137"/>
        <v>3</v>
      </c>
      <c r="N1374" s="2">
        <f t="shared" ca="1" si="139"/>
        <v>0.15942327791274835</v>
      </c>
      <c r="O1374" s="2"/>
      <c r="P1374" s="31">
        <f t="shared" ca="1" si="138"/>
        <v>4.1325476257634941</v>
      </c>
    </row>
    <row r="1375" spans="1:16" x14ac:dyDescent="0.25">
      <c r="A1375" s="32">
        <f ca="1">Uniform_A+B1375*(Uniform_B-Uniform_A)</f>
        <v>8.8538250485480887</v>
      </c>
      <c r="B1375" s="2">
        <f t="shared" ca="1" si="140"/>
        <v>0.88538250485480896</v>
      </c>
      <c r="C1375" s="4"/>
      <c r="D1375" s="5">
        <f ca="1">IF(E1375&lt;(Driehoek_C-Driehoek_A)/(Driehoek_B-Driehoek_A),Driehoek_A+SQRT(E1375*(Driehoek_B-Driehoek_A)*(Driehoek_C-Driehoek_A)),Driehoek_B-SQRT((1-E1375)*(Driehoek_B-Driehoek_A)*(Driehoek_B-Driehoek_C)))</f>
        <v>5.2151213512087766</v>
      </c>
      <c r="E1375" s="2">
        <f t="shared" ca="1" si="141"/>
        <v>0.59070553182640928</v>
      </c>
      <c r="F1375" s="2"/>
      <c r="G1375" s="15">
        <f ca="1">_xlfn.NORM.INV(H1375,Normaal_Mu,Normaal_Sigma)</f>
        <v>4.5210050562349835</v>
      </c>
      <c r="H1375" s="2">
        <f t="shared" ca="1" si="142"/>
        <v>0.40535992828877299</v>
      </c>
      <c r="I1375" s="2"/>
      <c r="J1375" s="15">
        <f ca="1">-LN(K1375) /NegExp_Labda</f>
        <v>3.0366543404254243</v>
      </c>
      <c r="K1375" s="2">
        <f t="shared" ca="1" si="143"/>
        <v>0.54480308143115552</v>
      </c>
      <c r="L1375" s="2"/>
      <c r="M1375" s="17">
        <f t="shared" ca="1" si="137"/>
        <v>2</v>
      </c>
      <c r="N1375" s="2">
        <f t="shared" ca="1" si="139"/>
        <v>0.10126627040699798</v>
      </c>
      <c r="O1375" s="2"/>
      <c r="P1375" s="31">
        <f t="shared" ca="1" si="138"/>
        <v>4.725321159283455</v>
      </c>
    </row>
    <row r="1376" spans="1:16" x14ac:dyDescent="0.25">
      <c r="A1376" s="32">
        <f ca="1">Uniform_A+B1376*(Uniform_B-Uniform_A)</f>
        <v>0.88023744266140347</v>
      </c>
      <c r="B1376" s="2">
        <f t="shared" ca="1" si="140"/>
        <v>8.8023744266140347E-2</v>
      </c>
      <c r="C1376" s="4"/>
      <c r="D1376" s="5">
        <f ca="1">IF(E1376&lt;(Driehoek_C-Driehoek_A)/(Driehoek_B-Driehoek_A),Driehoek_A+SQRT(E1376*(Driehoek_B-Driehoek_A)*(Driehoek_C-Driehoek_A)),Driehoek_B-SQRT((1-E1376)*(Driehoek_B-Driehoek_A)*(Driehoek_B-Driehoek_C)))</f>
        <v>5.5828485317619538</v>
      </c>
      <c r="E1376" s="2">
        <f t="shared" ca="1" si="141"/>
        <v>0.66637359551767317</v>
      </c>
      <c r="F1376" s="2"/>
      <c r="G1376" s="15">
        <f ca="1">_xlfn.NORM.INV(H1376,Normaal_Mu,Normaal_Sigma)</f>
        <v>6.1419639275790265</v>
      </c>
      <c r="H1376" s="2">
        <f t="shared" ca="1" si="142"/>
        <v>0.7159940655178213</v>
      </c>
      <c r="I1376" s="2"/>
      <c r="J1376" s="15">
        <f ca="1">-LN(K1376) /NegExp_Labda</f>
        <v>11.773976014288809</v>
      </c>
      <c r="K1376" s="2">
        <f t="shared" ca="1" si="143"/>
        <v>9.4912942443719728E-2</v>
      </c>
      <c r="L1376" s="2"/>
      <c r="M1376" s="17">
        <f t="shared" ca="1" si="137"/>
        <v>8</v>
      </c>
      <c r="N1376" s="2">
        <f t="shared" ca="1" si="139"/>
        <v>0.8848530046524069</v>
      </c>
      <c r="O1376" s="2"/>
      <c r="P1376" s="31">
        <f t="shared" ca="1" si="138"/>
        <v>6.4758051832582399</v>
      </c>
    </row>
    <row r="1377" spans="1:16" x14ac:dyDescent="0.25">
      <c r="A1377" s="32">
        <f ca="1">Uniform_A+B1377*(Uniform_B-Uniform_A)</f>
        <v>3.09066811367672</v>
      </c>
      <c r="B1377" s="2">
        <f t="shared" ca="1" si="140"/>
        <v>0.309066811367672</v>
      </c>
      <c r="C1377" s="4"/>
      <c r="D1377" s="5">
        <f ca="1">IF(E1377&lt;(Driehoek_C-Driehoek_A)/(Driehoek_B-Driehoek_A),Driehoek_A+SQRT(E1377*(Driehoek_B-Driehoek_A)*(Driehoek_C-Driehoek_A)),Driehoek_B-SQRT((1-E1377)*(Driehoek_B-Driehoek_A)*(Driehoek_B-Driehoek_C)))</f>
        <v>5.8749122858259115</v>
      </c>
      <c r="E1377" s="2">
        <f t="shared" ca="1" si="141"/>
        <v>0.72096647939194769</v>
      </c>
      <c r="F1377" s="2"/>
      <c r="G1377" s="15">
        <f ca="1">_xlfn.NORM.INV(H1377,Normaal_Mu,Normaal_Sigma)</f>
        <v>5.0227523395131959</v>
      </c>
      <c r="H1377" s="2">
        <f t="shared" ca="1" si="142"/>
        <v>0.50453833721487495</v>
      </c>
      <c r="I1377" s="2"/>
      <c r="J1377" s="15">
        <f ca="1">-LN(K1377) /NegExp_Labda</f>
        <v>3.5932967896706995</v>
      </c>
      <c r="K1377" s="2">
        <f t="shared" ca="1" si="143"/>
        <v>0.48740525413056812</v>
      </c>
      <c r="L1377" s="2"/>
      <c r="M1377" s="17">
        <f t="shared" ca="1" si="137"/>
        <v>8</v>
      </c>
      <c r="N1377" s="2">
        <f t="shared" ca="1" si="139"/>
        <v>0.91964925833554567</v>
      </c>
      <c r="O1377" s="2"/>
      <c r="P1377" s="31">
        <f t="shared" ca="1" si="138"/>
        <v>5.1163259057373054</v>
      </c>
    </row>
    <row r="1378" spans="1:16" x14ac:dyDescent="0.25">
      <c r="A1378" s="32">
        <f ca="1">Uniform_A+B1378*(Uniform_B-Uniform_A)</f>
        <v>8.8449481050533372</v>
      </c>
      <c r="B1378" s="2">
        <f t="shared" ca="1" si="140"/>
        <v>0.88449481050533363</v>
      </c>
      <c r="C1378" s="4"/>
      <c r="D1378" s="5">
        <f ca="1">IF(E1378&lt;(Driehoek_C-Driehoek_A)/(Driehoek_B-Driehoek_A),Driehoek_A+SQRT(E1378*(Driehoek_B-Driehoek_A)*(Driehoek_C-Driehoek_A)),Driehoek_B-SQRT((1-E1378)*(Driehoek_B-Driehoek_A)*(Driehoek_B-Driehoek_C)))</f>
        <v>4.9702236378300073</v>
      </c>
      <c r="E1378" s="2">
        <f t="shared" ca="1" si="141"/>
        <v>0.53602578488274222</v>
      </c>
      <c r="F1378" s="2"/>
      <c r="G1378" s="15">
        <f ca="1">_xlfn.NORM.INV(H1378,Normaal_Mu,Normaal_Sigma)</f>
        <v>2.8458858350211655</v>
      </c>
      <c r="H1378" s="2">
        <f t="shared" ca="1" si="142"/>
        <v>0.14072738243366123</v>
      </c>
      <c r="I1378" s="2"/>
      <c r="J1378" s="15">
        <f ca="1">-LN(K1378) /NegExp_Labda</f>
        <v>3.845399654609968</v>
      </c>
      <c r="K1378" s="2">
        <f t="shared" ca="1" si="143"/>
        <v>0.46343926835476879</v>
      </c>
      <c r="L1378" s="2"/>
      <c r="M1378" s="17">
        <f t="shared" ca="1" si="137"/>
        <v>4</v>
      </c>
      <c r="N1378" s="2">
        <f t="shared" ca="1" si="139"/>
        <v>0.32570497969409351</v>
      </c>
      <c r="O1378" s="2"/>
      <c r="P1378" s="31">
        <f t="shared" ca="1" si="138"/>
        <v>4.9012914465028947</v>
      </c>
    </row>
    <row r="1379" spans="1:16" x14ac:dyDescent="0.25">
      <c r="A1379" s="32">
        <f ca="1">Uniform_A+B1379*(Uniform_B-Uniform_A)</f>
        <v>7.8569728314368392</v>
      </c>
      <c r="B1379" s="2">
        <f t="shared" ca="1" si="140"/>
        <v>0.78569728314368392</v>
      </c>
      <c r="C1379" s="4"/>
      <c r="D1379" s="5">
        <f ca="1">IF(E1379&lt;(Driehoek_C-Driehoek_A)/(Driehoek_B-Driehoek_A),Driehoek_A+SQRT(E1379*(Driehoek_B-Driehoek_A)*(Driehoek_C-Driehoek_A)),Driehoek_B-SQRT((1-E1379)*(Driehoek_B-Driehoek_A)*(Driehoek_B-Driehoek_C)))</f>
        <v>6.69741547123167</v>
      </c>
      <c r="E1379" s="2">
        <f t="shared" ca="1" si="141"/>
        <v>0.84851727108219221</v>
      </c>
      <c r="F1379" s="2"/>
      <c r="G1379" s="15">
        <f ca="1">_xlfn.NORM.INV(H1379,Normaal_Mu,Normaal_Sigma)</f>
        <v>2.154905335586311</v>
      </c>
      <c r="H1379" s="2">
        <f t="shared" ca="1" si="142"/>
        <v>7.7433710553404866E-2</v>
      </c>
      <c r="I1379" s="2"/>
      <c r="J1379" s="15">
        <f ca="1">-LN(K1379) /NegExp_Labda</f>
        <v>5.6159711039754727</v>
      </c>
      <c r="K1379" s="2">
        <f t="shared" ca="1" si="143"/>
        <v>0.32523924767112034</v>
      </c>
      <c r="L1379" s="2"/>
      <c r="M1379" s="17">
        <f t="shared" ca="1" si="137"/>
        <v>1</v>
      </c>
      <c r="N1379" s="2">
        <f t="shared" ca="1" si="139"/>
        <v>2.6166221717634386E-2</v>
      </c>
      <c r="O1379" s="2"/>
      <c r="P1379" s="31">
        <f t="shared" ca="1" si="138"/>
        <v>4.6650529484460588</v>
      </c>
    </row>
    <row r="1380" spans="1:16" x14ac:dyDescent="0.25">
      <c r="A1380" s="32">
        <f ca="1">Uniform_A+B1380*(Uniform_B-Uniform_A)</f>
        <v>9.1447473376172432</v>
      </c>
      <c r="B1380" s="2">
        <f t="shared" ca="1" si="140"/>
        <v>0.91447473376172428</v>
      </c>
      <c r="C1380" s="4"/>
      <c r="D1380" s="5">
        <f ca="1">IF(E1380&lt;(Driehoek_C-Driehoek_A)/(Driehoek_B-Driehoek_A),Driehoek_A+SQRT(E1380*(Driehoek_B-Driehoek_A)*(Driehoek_C-Driehoek_A)),Driehoek_B-SQRT((1-E1380)*(Driehoek_B-Driehoek_A)*(Driehoek_B-Driehoek_C)))</f>
        <v>3.4670762146288991</v>
      </c>
      <c r="E1380" s="2">
        <f t="shared" ca="1" si="141"/>
        <v>0.15373661568070429</v>
      </c>
      <c r="F1380" s="2"/>
      <c r="G1380" s="15">
        <f ca="1">_xlfn.NORM.INV(H1380,Normaal_Mu,Normaal_Sigma)</f>
        <v>0.82220100033159405</v>
      </c>
      <c r="H1380" s="2">
        <f t="shared" ca="1" si="142"/>
        <v>1.8358385443809966E-2</v>
      </c>
      <c r="I1380" s="2"/>
      <c r="J1380" s="15">
        <f ca="1">-LN(K1380) /NegExp_Labda</f>
        <v>4.0864128502007322</v>
      </c>
      <c r="K1380" s="2">
        <f t="shared" ca="1" si="143"/>
        <v>0.44163012432061099</v>
      </c>
      <c r="L1380" s="2"/>
      <c r="M1380" s="17">
        <f t="shared" ca="1" si="137"/>
        <v>8</v>
      </c>
      <c r="N1380" s="2">
        <f t="shared" ca="1" si="139"/>
        <v>0.90322836659710926</v>
      </c>
      <c r="O1380" s="2"/>
      <c r="P1380" s="31">
        <f t="shared" ca="1" si="138"/>
        <v>5.1040874805556937</v>
      </c>
    </row>
    <row r="1381" spans="1:16" x14ac:dyDescent="0.25">
      <c r="A1381" s="32">
        <f ca="1">Uniform_A+B1381*(Uniform_B-Uniform_A)</f>
        <v>5.6119681266230037</v>
      </c>
      <c r="B1381" s="2">
        <f t="shared" ca="1" si="140"/>
        <v>0.56119681266230037</v>
      </c>
      <c r="C1381" s="4"/>
      <c r="D1381" s="5">
        <f ca="1">IF(E1381&lt;(Driehoek_C-Driehoek_A)/(Driehoek_B-Driehoek_A),Driehoek_A+SQRT(E1381*(Driehoek_B-Driehoek_A)*(Driehoek_C-Driehoek_A)),Driehoek_B-SQRT((1-E1381)*(Driehoek_B-Driehoek_A)*(Driehoek_B-Driehoek_C)))</f>
        <v>8.219262725123496</v>
      </c>
      <c r="E1381" s="2">
        <f t="shared" ca="1" si="141"/>
        <v>0.98258426593195458</v>
      </c>
      <c r="F1381" s="2"/>
      <c r="G1381" s="15">
        <f ca="1">_xlfn.NORM.INV(H1381,Normaal_Mu,Normaal_Sigma)</f>
        <v>6.3623000150638438</v>
      </c>
      <c r="H1381" s="2">
        <f t="shared" ca="1" si="142"/>
        <v>0.752111711373881</v>
      </c>
      <c r="I1381" s="2"/>
      <c r="J1381" s="15">
        <f ca="1">-LN(K1381) /NegExp_Labda</f>
        <v>0.45407683054788833</v>
      </c>
      <c r="K1381" s="2">
        <f t="shared" ca="1" si="143"/>
        <v>0.91318630047444926</v>
      </c>
      <c r="L1381" s="2"/>
      <c r="M1381" s="17">
        <f t="shared" ca="1" si="137"/>
        <v>5</v>
      </c>
      <c r="N1381" s="2">
        <f t="shared" ca="1" si="139"/>
        <v>0.45074188438685492</v>
      </c>
      <c r="O1381" s="2"/>
      <c r="P1381" s="31">
        <f t="shared" ca="1" si="138"/>
        <v>5.1295215394716465</v>
      </c>
    </row>
    <row r="1382" spans="1:16" x14ac:dyDescent="0.25">
      <c r="A1382" s="32">
        <f ca="1">Uniform_A+B1382*(Uniform_B-Uniform_A)</f>
        <v>1.6609466812736995</v>
      </c>
      <c r="B1382" s="2">
        <f t="shared" ca="1" si="140"/>
        <v>0.16609466812736995</v>
      </c>
      <c r="C1382" s="4"/>
      <c r="D1382" s="5">
        <f ca="1">IF(E1382&lt;(Driehoek_C-Driehoek_A)/(Driehoek_B-Driehoek_A),Driehoek_A+SQRT(E1382*(Driehoek_B-Driehoek_A)*(Driehoek_C-Driehoek_A)),Driehoek_B-SQRT((1-E1382)*(Driehoek_B-Driehoek_A)*(Driehoek_B-Driehoek_C)))</f>
        <v>6.0401340011802773</v>
      </c>
      <c r="E1382" s="2">
        <f t="shared" ca="1" si="141"/>
        <v>0.74969123625802647</v>
      </c>
      <c r="F1382" s="2"/>
      <c r="G1382" s="15">
        <f ca="1">_xlfn.NORM.INV(H1382,Normaal_Mu,Normaal_Sigma)</f>
        <v>8.2610475894275837</v>
      </c>
      <c r="H1382" s="2">
        <f t="shared" ca="1" si="142"/>
        <v>0.94850457980255476</v>
      </c>
      <c r="I1382" s="2"/>
      <c r="J1382" s="15">
        <f ca="1">-LN(K1382) /NegExp_Labda</f>
        <v>4.7058655952754211</v>
      </c>
      <c r="K1382" s="2">
        <f t="shared" ca="1" si="143"/>
        <v>0.39016985108897595</v>
      </c>
      <c r="L1382" s="2"/>
      <c r="M1382" s="17">
        <f t="shared" ca="1" si="137"/>
        <v>11</v>
      </c>
      <c r="N1382" s="2">
        <f t="shared" ca="1" si="139"/>
        <v>0.98720142703316527</v>
      </c>
      <c r="O1382" s="2"/>
      <c r="P1382" s="31">
        <f t="shared" ca="1" si="138"/>
        <v>6.3335987734313957</v>
      </c>
    </row>
    <row r="1383" spans="1:16" x14ac:dyDescent="0.25">
      <c r="A1383" s="32">
        <f ca="1">Uniform_A+B1383*(Uniform_B-Uniform_A)</f>
        <v>5.0907833158940541</v>
      </c>
      <c r="B1383" s="2">
        <f t="shared" ca="1" si="140"/>
        <v>0.50907833158940541</v>
      </c>
      <c r="C1383" s="4"/>
      <c r="D1383" s="5">
        <f ca="1">IF(E1383&lt;(Driehoek_C-Driehoek_A)/(Driehoek_B-Driehoek_A),Driehoek_A+SQRT(E1383*(Driehoek_B-Driehoek_A)*(Driehoek_C-Driehoek_A)),Driehoek_B-SQRT((1-E1383)*(Driehoek_B-Driehoek_A)*(Driehoek_B-Driehoek_C)))</f>
        <v>4.522274571891967</v>
      </c>
      <c r="E1383" s="2">
        <f t="shared" ca="1" si="141"/>
        <v>0.42714214258499228</v>
      </c>
      <c r="F1383" s="2"/>
      <c r="G1383" s="15">
        <f ca="1">_xlfn.NORM.INV(H1383,Normaal_Mu,Normaal_Sigma)</f>
        <v>5.0054210159309394</v>
      </c>
      <c r="H1383" s="2">
        <f t="shared" ca="1" si="142"/>
        <v>0.5010813349047224</v>
      </c>
      <c r="I1383" s="2"/>
      <c r="J1383" s="15">
        <f ca="1">-LN(K1383) /NegExp_Labda</f>
        <v>8.3155323806097101</v>
      </c>
      <c r="K1383" s="2">
        <f t="shared" ca="1" si="143"/>
        <v>0.18954923438973381</v>
      </c>
      <c r="L1383" s="2"/>
      <c r="M1383" s="17">
        <f t="shared" ca="1" si="137"/>
        <v>4</v>
      </c>
      <c r="N1383" s="2">
        <f t="shared" ca="1" si="139"/>
        <v>0.42154173061545608</v>
      </c>
      <c r="O1383" s="2"/>
      <c r="P1383" s="31">
        <f t="shared" ca="1" si="138"/>
        <v>5.3868022568653338</v>
      </c>
    </row>
    <row r="1384" spans="1:16" x14ac:dyDescent="0.25">
      <c r="A1384" s="32">
        <f ca="1">Uniform_A+B1384*(Uniform_B-Uniform_A)</f>
        <v>7.9140142049104956</v>
      </c>
      <c r="B1384" s="2">
        <f t="shared" ca="1" si="140"/>
        <v>0.79140142049104956</v>
      </c>
      <c r="C1384" s="4"/>
      <c r="D1384" s="5">
        <f ca="1">IF(E1384&lt;(Driehoek_C-Driehoek_A)/(Driehoek_B-Driehoek_A),Driehoek_A+SQRT(E1384*(Driehoek_B-Driehoek_A)*(Driehoek_C-Driehoek_A)),Driehoek_B-SQRT((1-E1384)*(Driehoek_B-Driehoek_A)*(Driehoek_B-Driehoek_C)))</f>
        <v>3.056471141934781</v>
      </c>
      <c r="E1384" s="2">
        <f t="shared" ca="1" si="141"/>
        <v>7.9723662410070006E-2</v>
      </c>
      <c r="F1384" s="2"/>
      <c r="G1384" s="15">
        <f ca="1">_xlfn.NORM.INV(H1384,Normaal_Mu,Normaal_Sigma)</f>
        <v>6.6804496684344006</v>
      </c>
      <c r="H1384" s="2">
        <f t="shared" ca="1" si="142"/>
        <v>0.79960883166862151</v>
      </c>
      <c r="I1384" s="2"/>
      <c r="J1384" s="15">
        <f ca="1">-LN(K1384) /NegExp_Labda</f>
        <v>4.4237705645331316</v>
      </c>
      <c r="K1384" s="2">
        <f t="shared" ca="1" si="143"/>
        <v>0.41281566684497895</v>
      </c>
      <c r="L1384" s="2"/>
      <c r="M1384" s="17">
        <f t="shared" ca="1" si="137"/>
        <v>2</v>
      </c>
      <c r="N1384" s="2">
        <f t="shared" ca="1" si="139"/>
        <v>8.8716822975134058E-2</v>
      </c>
      <c r="O1384" s="2"/>
      <c r="P1384" s="31">
        <f t="shared" ca="1" si="138"/>
        <v>4.8149411159625624</v>
      </c>
    </row>
    <row r="1385" spans="1:16" x14ac:dyDescent="0.25">
      <c r="A1385" s="32">
        <f ca="1">Uniform_A+B1385*(Uniform_B-Uniform_A)</f>
        <v>1.7447381856743127</v>
      </c>
      <c r="B1385" s="2">
        <f t="shared" ca="1" si="140"/>
        <v>0.17447381856743127</v>
      </c>
      <c r="C1385" s="4"/>
      <c r="D1385" s="5">
        <f ca="1">IF(E1385&lt;(Driehoek_C-Driehoek_A)/(Driehoek_B-Driehoek_A),Driehoek_A+SQRT(E1385*(Driehoek_B-Driehoek_A)*(Driehoek_C-Driehoek_A)),Driehoek_B-SQRT((1-E1385)*(Driehoek_B-Driehoek_A)*(Driehoek_B-Driehoek_C)))</f>
        <v>3.4965616974613152</v>
      </c>
      <c r="E1385" s="2">
        <f t="shared" ca="1" si="141"/>
        <v>0.15997835102202096</v>
      </c>
      <c r="F1385" s="2"/>
      <c r="G1385" s="15">
        <f ca="1">_xlfn.NORM.INV(H1385,Normaal_Mu,Normaal_Sigma)</f>
        <v>7.0232836670420031</v>
      </c>
      <c r="H1385" s="2">
        <f t="shared" ca="1" si="142"/>
        <v>0.8441453319069514</v>
      </c>
      <c r="I1385" s="2"/>
      <c r="J1385" s="15">
        <f ca="1">-LN(K1385) /NegExp_Labda</f>
        <v>2.520349751109519</v>
      </c>
      <c r="K1385" s="2">
        <f t="shared" ca="1" si="143"/>
        <v>0.60406712674840901</v>
      </c>
      <c r="L1385" s="2"/>
      <c r="M1385" s="17">
        <f t="shared" ca="1" si="137"/>
        <v>13</v>
      </c>
      <c r="N1385" s="2">
        <f t="shared" ca="1" si="139"/>
        <v>0.99867305625728287</v>
      </c>
      <c r="O1385" s="2"/>
      <c r="P1385" s="31">
        <f t="shared" ca="1" si="138"/>
        <v>5.5569866602574303</v>
      </c>
    </row>
    <row r="1386" spans="1:16" x14ac:dyDescent="0.25">
      <c r="A1386" s="32">
        <f ca="1">Uniform_A+B1386*(Uniform_B-Uniform_A)</f>
        <v>6.290973176317296</v>
      </c>
      <c r="B1386" s="2">
        <f t="shared" ca="1" si="140"/>
        <v>0.6290973176317296</v>
      </c>
      <c r="C1386" s="4"/>
      <c r="D1386" s="5">
        <f ca="1">IF(E1386&lt;(Driehoek_C-Driehoek_A)/(Driehoek_B-Driehoek_A),Driehoek_A+SQRT(E1386*(Driehoek_B-Driehoek_A)*(Driehoek_C-Driehoek_A)),Driehoek_B-SQRT((1-E1386)*(Driehoek_B-Driehoek_A)*(Driehoek_B-Driehoek_C)))</f>
        <v>7.3758598372665158</v>
      </c>
      <c r="E1386" s="2">
        <f t="shared" ca="1" si="141"/>
        <v>0.92463339233703001</v>
      </c>
      <c r="F1386" s="2"/>
      <c r="G1386" s="15">
        <f ca="1">_xlfn.NORM.INV(H1386,Normaal_Mu,Normaal_Sigma)</f>
        <v>0.88270998038136028</v>
      </c>
      <c r="H1386" s="2">
        <f t="shared" ca="1" si="142"/>
        <v>1.9764128821504912E-2</v>
      </c>
      <c r="I1386" s="2"/>
      <c r="J1386" s="15">
        <f ca="1">-LN(K1386) /NegExp_Labda</f>
        <v>0.25604853903967961</v>
      </c>
      <c r="K1386" s="2">
        <f t="shared" ca="1" si="143"/>
        <v>0.95007941056941658</v>
      </c>
      <c r="L1386" s="2"/>
      <c r="M1386" s="17">
        <f t="shared" ca="1" si="137"/>
        <v>5</v>
      </c>
      <c r="N1386" s="2">
        <f t="shared" ca="1" si="139"/>
        <v>0.46942496793919986</v>
      </c>
      <c r="O1386" s="2"/>
      <c r="P1386" s="31">
        <f t="shared" ca="1" si="138"/>
        <v>3.9611183066009703</v>
      </c>
    </row>
    <row r="1387" spans="1:16" x14ac:dyDescent="0.25">
      <c r="A1387" s="32">
        <f ca="1">Uniform_A+B1387*(Uniform_B-Uniform_A)</f>
        <v>3.1211909654637546</v>
      </c>
      <c r="B1387" s="2">
        <f t="shared" ca="1" si="140"/>
        <v>0.31211909654637549</v>
      </c>
      <c r="C1387" s="4"/>
      <c r="D1387" s="5">
        <f ca="1">IF(E1387&lt;(Driehoek_C-Driehoek_A)/(Driehoek_B-Driehoek_A),Driehoek_A+SQRT(E1387*(Driehoek_B-Driehoek_A)*(Driehoek_C-Driehoek_A)),Driehoek_B-SQRT((1-E1387)*(Driehoek_B-Driehoek_A)*(Driehoek_B-Driehoek_C)))</f>
        <v>2.732605505680711</v>
      </c>
      <c r="E1387" s="2">
        <f t="shared" ca="1" si="141"/>
        <v>3.8336487639549333E-2</v>
      </c>
      <c r="F1387" s="2"/>
      <c r="G1387" s="15">
        <f ca="1">_xlfn.NORM.INV(H1387,Normaal_Mu,Normaal_Sigma)</f>
        <v>6.7983758214918932</v>
      </c>
      <c r="H1387" s="2">
        <f t="shared" ca="1" si="142"/>
        <v>0.81572371071953009</v>
      </c>
      <c r="I1387" s="2"/>
      <c r="J1387" s="15">
        <f ca="1">-LN(K1387) /NegExp_Labda</f>
        <v>6.587275019885162</v>
      </c>
      <c r="K1387" s="2">
        <f t="shared" ca="1" si="143"/>
        <v>0.26781602609963318</v>
      </c>
      <c r="L1387" s="2"/>
      <c r="M1387" s="17">
        <f t="shared" ca="1" si="137"/>
        <v>7</v>
      </c>
      <c r="N1387" s="2">
        <f t="shared" ca="1" si="139"/>
        <v>0.84607452646990666</v>
      </c>
      <c r="O1387" s="2"/>
      <c r="P1387" s="31">
        <f t="shared" ca="1" si="138"/>
        <v>5.247889462504304</v>
      </c>
    </row>
    <row r="1388" spans="1:16" x14ac:dyDescent="0.25">
      <c r="A1388" s="32">
        <f ca="1">Uniform_A+B1388*(Uniform_B-Uniform_A)</f>
        <v>9.3779646615025261</v>
      </c>
      <c r="B1388" s="2">
        <f t="shared" ca="1" si="140"/>
        <v>0.93779646615025258</v>
      </c>
      <c r="C1388" s="4"/>
      <c r="D1388" s="5">
        <f ca="1">IF(E1388&lt;(Driehoek_C-Driehoek_A)/(Driehoek_B-Driehoek_A),Driehoek_A+SQRT(E1388*(Driehoek_B-Driehoek_A)*(Driehoek_C-Driehoek_A)),Driehoek_B-SQRT((1-E1388)*(Driehoek_B-Driehoek_A)*(Driehoek_B-Driehoek_C)))</f>
        <v>2.8904274181534912</v>
      </c>
      <c r="E1388" s="2">
        <f t="shared" ca="1" si="141"/>
        <v>5.6632927642820907E-2</v>
      </c>
      <c r="F1388" s="2"/>
      <c r="G1388" s="15">
        <f ca="1">_xlfn.NORM.INV(H1388,Normaal_Mu,Normaal_Sigma)</f>
        <v>6.3074232243467439</v>
      </c>
      <c r="H1388" s="2">
        <f t="shared" ca="1" si="142"/>
        <v>0.74335118973208203</v>
      </c>
      <c r="I1388" s="2"/>
      <c r="J1388" s="15">
        <f ca="1">-LN(K1388) /NegExp_Labda</f>
        <v>1.7643425490825908</v>
      </c>
      <c r="K1388" s="2">
        <f t="shared" ca="1" si="143"/>
        <v>0.70266958145523839</v>
      </c>
      <c r="L1388" s="2"/>
      <c r="M1388" s="17">
        <f t="shared" ca="1" si="137"/>
        <v>6</v>
      </c>
      <c r="N1388" s="2">
        <f t="shared" ca="1" si="139"/>
        <v>0.71411141021860147</v>
      </c>
      <c r="O1388" s="2"/>
      <c r="P1388" s="31">
        <f t="shared" ca="1" si="138"/>
        <v>5.2680315706170706</v>
      </c>
    </row>
    <row r="1389" spans="1:16" x14ac:dyDescent="0.25">
      <c r="A1389" s="32">
        <f ca="1">Uniform_A+B1389*(Uniform_B-Uniform_A)</f>
        <v>0.94448735057746203</v>
      </c>
      <c r="B1389" s="2">
        <f t="shared" ca="1" si="140"/>
        <v>9.4448735057746203E-2</v>
      </c>
      <c r="C1389" s="4"/>
      <c r="D1389" s="5">
        <f ca="1">IF(E1389&lt;(Driehoek_C-Driehoek_A)/(Driehoek_B-Driehoek_A),Driehoek_A+SQRT(E1389*(Driehoek_B-Driehoek_A)*(Driehoek_C-Driehoek_A)),Driehoek_B-SQRT((1-E1389)*(Driehoek_B-Driehoek_A)*(Driehoek_B-Driehoek_C)))</f>
        <v>3.7016338073240425</v>
      </c>
      <c r="E1389" s="2">
        <f t="shared" ca="1" si="141"/>
        <v>0.20682554387343688</v>
      </c>
      <c r="F1389" s="2"/>
      <c r="G1389" s="15">
        <f ca="1">_xlfn.NORM.INV(H1389,Normaal_Mu,Normaal_Sigma)</f>
        <v>6.1725791903901701</v>
      </c>
      <c r="H1389" s="2">
        <f t="shared" ca="1" si="142"/>
        <v>0.72115953904516228</v>
      </c>
      <c r="I1389" s="2"/>
      <c r="J1389" s="15">
        <f ca="1">-LN(K1389) /NegExp_Labda</f>
        <v>2.7278071265508577</v>
      </c>
      <c r="K1389" s="2">
        <f t="shared" ca="1" si="143"/>
        <v>0.57951633685228032</v>
      </c>
      <c r="L1389" s="2"/>
      <c r="M1389" s="17">
        <f t="shared" ref="M1389:M1452" ca="1" si="144">VLOOKUP(N1389,$S$5:$T$105,2,TRUE)</f>
        <v>3</v>
      </c>
      <c r="N1389" s="2">
        <f t="shared" ca="1" si="139"/>
        <v>0.25707166521674452</v>
      </c>
      <c r="O1389" s="2"/>
      <c r="P1389" s="31">
        <f t="shared" ref="P1389:P1452" ca="1" si="145">SUM(A1389,D1389,G1389,J1389,M1389)/5</f>
        <v>3.3093014949685062</v>
      </c>
    </row>
    <row r="1390" spans="1:16" x14ac:dyDescent="0.25">
      <c r="A1390" s="32">
        <f ca="1">Uniform_A+B1390*(Uniform_B-Uniform_A)</f>
        <v>9.241130415071785</v>
      </c>
      <c r="B1390" s="2">
        <f t="shared" ca="1" si="140"/>
        <v>0.92411304150717855</v>
      </c>
      <c r="C1390" s="4"/>
      <c r="D1390" s="5">
        <f ca="1">IF(E1390&lt;(Driehoek_C-Driehoek_A)/(Driehoek_B-Driehoek_A),Driehoek_A+SQRT(E1390*(Driehoek_B-Driehoek_A)*(Driehoek_C-Driehoek_A)),Driehoek_B-SQRT((1-E1390)*(Driehoek_B-Driehoek_A)*(Driehoek_B-Driehoek_C)))</f>
        <v>3.3981425004408861</v>
      </c>
      <c r="E1390" s="2">
        <f t="shared" ca="1" si="141"/>
        <v>0.13962874653850665</v>
      </c>
      <c r="F1390" s="2"/>
      <c r="G1390" s="15">
        <f ca="1">_xlfn.NORM.INV(H1390,Normaal_Mu,Normaal_Sigma)</f>
        <v>3.3240686738438416</v>
      </c>
      <c r="H1390" s="2">
        <f t="shared" ca="1" si="142"/>
        <v>0.20102499419782394</v>
      </c>
      <c r="I1390" s="2"/>
      <c r="J1390" s="15">
        <f ca="1">-LN(K1390) /NegExp_Labda</f>
        <v>7.4796332915737871</v>
      </c>
      <c r="K1390" s="2">
        <f t="shared" ca="1" si="143"/>
        <v>0.22404089914730485</v>
      </c>
      <c r="L1390" s="2"/>
      <c r="M1390" s="17">
        <f t="shared" ca="1" si="144"/>
        <v>7</v>
      </c>
      <c r="N1390" s="2">
        <f t="shared" ca="1" si="139"/>
        <v>0.80951741175984848</v>
      </c>
      <c r="O1390" s="2"/>
      <c r="P1390" s="31">
        <f t="shared" ca="1" si="145"/>
        <v>6.0885949761860605</v>
      </c>
    </row>
    <row r="1391" spans="1:16" x14ac:dyDescent="0.25">
      <c r="A1391" s="32">
        <f ca="1">Uniform_A+B1391*(Uniform_B-Uniform_A)</f>
        <v>4.8590109271764454</v>
      </c>
      <c r="B1391" s="2">
        <f t="shared" ca="1" si="140"/>
        <v>0.48590109271764459</v>
      </c>
      <c r="C1391" s="4"/>
      <c r="D1391" s="5">
        <f ca="1">IF(E1391&lt;(Driehoek_C-Driehoek_A)/(Driehoek_B-Driehoek_A),Driehoek_A+SQRT(E1391*(Driehoek_B-Driehoek_A)*(Driehoek_C-Driehoek_A)),Driehoek_B-SQRT((1-E1391)*(Driehoek_B-Driehoek_A)*(Driehoek_B-Driehoek_C)))</f>
        <v>4.2539077646993819</v>
      </c>
      <c r="E1391" s="2">
        <f t="shared" ca="1" si="141"/>
        <v>0.35641738554340519</v>
      </c>
      <c r="F1391" s="2"/>
      <c r="G1391" s="15">
        <f ca="1">_xlfn.NORM.INV(H1391,Normaal_Mu,Normaal_Sigma)</f>
        <v>4.1759743910786016</v>
      </c>
      <c r="H1391" s="2">
        <f t="shared" ca="1" si="142"/>
        <v>0.34016501904484575</v>
      </c>
      <c r="I1391" s="2"/>
      <c r="J1391" s="15">
        <f ca="1">-LN(K1391) /NegExp_Labda</f>
        <v>0.56441316389583684</v>
      </c>
      <c r="K1391" s="2">
        <f t="shared" ca="1" si="143"/>
        <v>0.89325549287862283</v>
      </c>
      <c r="L1391" s="2"/>
      <c r="M1391" s="17">
        <f t="shared" ca="1" si="144"/>
        <v>0</v>
      </c>
      <c r="N1391" s="2">
        <f t="shared" ca="1" si="139"/>
        <v>5.9193858403370214E-3</v>
      </c>
      <c r="O1391" s="2"/>
      <c r="P1391" s="31">
        <f t="shared" ca="1" si="145"/>
        <v>2.7706612493700531</v>
      </c>
    </row>
    <row r="1392" spans="1:16" x14ac:dyDescent="0.25">
      <c r="A1392" s="32">
        <f ca="1">Uniform_A+B1392*(Uniform_B-Uniform_A)</f>
        <v>1.0156770075354082</v>
      </c>
      <c r="B1392" s="2">
        <f t="shared" ca="1" si="140"/>
        <v>0.10156770075354082</v>
      </c>
      <c r="C1392" s="4"/>
      <c r="D1392" s="5">
        <f ca="1">IF(E1392&lt;(Driehoek_C-Driehoek_A)/(Driehoek_B-Driehoek_A),Driehoek_A+SQRT(E1392*(Driehoek_B-Driehoek_A)*(Driehoek_C-Driehoek_A)),Driehoek_B-SQRT((1-E1392)*(Driehoek_B-Driehoek_A)*(Driehoek_B-Driehoek_C)))</f>
        <v>6.7153625109985136</v>
      </c>
      <c r="E1392" s="2">
        <f t="shared" ca="1" si="141"/>
        <v>0.85086947268139956</v>
      </c>
      <c r="F1392" s="2"/>
      <c r="G1392" s="15">
        <f ca="1">_xlfn.NORM.INV(H1392,Normaal_Mu,Normaal_Sigma)</f>
        <v>6.3066928788801304</v>
      </c>
      <c r="H1392" s="2">
        <f t="shared" ca="1" si="142"/>
        <v>0.74323351999602427</v>
      </c>
      <c r="I1392" s="2"/>
      <c r="J1392" s="15">
        <f ca="1">-LN(K1392) /NegExp_Labda</f>
        <v>13.520390154487334</v>
      </c>
      <c r="K1392" s="2">
        <f t="shared" ca="1" si="143"/>
        <v>6.6932004648584398E-2</v>
      </c>
      <c r="L1392" s="2"/>
      <c r="M1392" s="17">
        <f t="shared" ca="1" si="144"/>
        <v>4</v>
      </c>
      <c r="N1392" s="2">
        <f t="shared" ca="1" si="139"/>
        <v>0.2792441690414057</v>
      </c>
      <c r="O1392" s="2"/>
      <c r="P1392" s="31">
        <f t="shared" ca="1" si="145"/>
        <v>6.3116245103802768</v>
      </c>
    </row>
    <row r="1393" spans="1:16" x14ac:dyDescent="0.25">
      <c r="A1393" s="32">
        <f ca="1">Uniform_A+B1393*(Uniform_B-Uniform_A)</f>
        <v>7.0791368542062276</v>
      </c>
      <c r="B1393" s="2">
        <f t="shared" ca="1" si="140"/>
        <v>0.70791368542062272</v>
      </c>
      <c r="C1393" s="4"/>
      <c r="D1393" s="5">
        <f ca="1">IF(E1393&lt;(Driehoek_C-Driehoek_A)/(Driehoek_B-Driehoek_A),Driehoek_A+SQRT(E1393*(Driehoek_B-Driehoek_A)*(Driehoek_C-Driehoek_A)),Driehoek_B-SQRT((1-E1393)*(Driehoek_B-Driehoek_A)*(Driehoek_B-Driehoek_C)))</f>
        <v>7.0018236711728878</v>
      </c>
      <c r="E1393" s="2">
        <f t="shared" ca="1" si="141"/>
        <v>0.88592261025471442</v>
      </c>
      <c r="F1393" s="2"/>
      <c r="G1393" s="15">
        <f ca="1">_xlfn.NORM.INV(H1393,Normaal_Mu,Normaal_Sigma)</f>
        <v>5.3225973350047058</v>
      </c>
      <c r="H1393" s="2">
        <f t="shared" ca="1" si="142"/>
        <v>0.56407091365083728</v>
      </c>
      <c r="I1393" s="2"/>
      <c r="J1393" s="15">
        <f ca="1">-LN(K1393) /NegExp_Labda</f>
        <v>5.9026101256550163</v>
      </c>
      <c r="K1393" s="2">
        <f t="shared" ca="1" si="143"/>
        <v>0.30711837323837499</v>
      </c>
      <c r="L1393" s="2"/>
      <c r="M1393" s="17">
        <f t="shared" ca="1" si="144"/>
        <v>8</v>
      </c>
      <c r="N1393" s="2">
        <f t="shared" ca="1" si="139"/>
        <v>0.8825242304628228</v>
      </c>
      <c r="O1393" s="2"/>
      <c r="P1393" s="31">
        <f t="shared" ca="1" si="145"/>
        <v>6.661233597207767</v>
      </c>
    </row>
    <row r="1394" spans="1:16" x14ac:dyDescent="0.25">
      <c r="A1394" s="32">
        <f ca="1">Uniform_A+B1394*(Uniform_B-Uniform_A)</f>
        <v>2.0873564620461424</v>
      </c>
      <c r="B1394" s="2">
        <f t="shared" ca="1" si="140"/>
        <v>0.20873564620461427</v>
      </c>
      <c r="C1394" s="4"/>
      <c r="D1394" s="5">
        <f ca="1">IF(E1394&lt;(Driehoek_C-Driehoek_A)/(Driehoek_B-Driehoek_A),Driehoek_A+SQRT(E1394*(Driehoek_B-Driehoek_A)*(Driehoek_C-Driehoek_A)),Driehoek_B-SQRT((1-E1394)*(Driehoek_B-Driehoek_A)*(Driehoek_B-Driehoek_C)))</f>
        <v>2.7354714613033808</v>
      </c>
      <c r="E1394" s="2">
        <f t="shared" ca="1" si="141"/>
        <v>3.8637019313695009E-2</v>
      </c>
      <c r="F1394" s="2"/>
      <c r="G1394" s="15">
        <f ca="1">_xlfn.NORM.INV(H1394,Normaal_Mu,Normaal_Sigma)</f>
        <v>8.068081138601169</v>
      </c>
      <c r="H1394" s="2">
        <f t="shared" ca="1" si="142"/>
        <v>0.93749016374916938</v>
      </c>
      <c r="I1394" s="2"/>
      <c r="J1394" s="15">
        <f ca="1">-LN(K1394) /NegExp_Labda</f>
        <v>1.5475152362258064</v>
      </c>
      <c r="K1394" s="2">
        <f t="shared" ca="1" si="143"/>
        <v>0.73381153529149579</v>
      </c>
      <c r="L1394" s="2"/>
      <c r="M1394" s="17">
        <f t="shared" ca="1" si="144"/>
        <v>3</v>
      </c>
      <c r="N1394" s="2">
        <f t="shared" ca="1" si="139"/>
        <v>0.13172511205291249</v>
      </c>
      <c r="O1394" s="2"/>
      <c r="P1394" s="31">
        <f t="shared" ca="1" si="145"/>
        <v>3.4876848596353001</v>
      </c>
    </row>
    <row r="1395" spans="1:16" x14ac:dyDescent="0.25">
      <c r="A1395" s="32">
        <f ca="1">Uniform_A+B1395*(Uniform_B-Uniform_A)</f>
        <v>9.1890687685659973</v>
      </c>
      <c r="B1395" s="2">
        <f t="shared" ca="1" si="140"/>
        <v>0.91890687685659977</v>
      </c>
      <c r="C1395" s="4"/>
      <c r="D1395" s="5">
        <f ca="1">IF(E1395&lt;(Driehoek_C-Driehoek_A)/(Driehoek_B-Driehoek_A),Driehoek_A+SQRT(E1395*(Driehoek_B-Driehoek_A)*(Driehoek_C-Driehoek_A)),Driehoek_B-SQRT((1-E1395)*(Driehoek_B-Driehoek_A)*(Driehoek_B-Driehoek_C)))</f>
        <v>4.0841638952109589</v>
      </c>
      <c r="E1395" s="2">
        <f t="shared" ca="1" si="141"/>
        <v>0.30955872545292884</v>
      </c>
      <c r="F1395" s="2"/>
      <c r="G1395" s="15">
        <f ca="1">_xlfn.NORM.INV(H1395,Normaal_Mu,Normaal_Sigma)</f>
        <v>5.3789776180899267</v>
      </c>
      <c r="H1395" s="2">
        <f t="shared" ca="1" si="142"/>
        <v>0.57514513734800843</v>
      </c>
      <c r="I1395" s="2"/>
      <c r="J1395" s="15">
        <f ca="1">-LN(K1395) /NegExp_Labda</f>
        <v>0.66080574734922093</v>
      </c>
      <c r="K1395" s="2">
        <f t="shared" ca="1" si="143"/>
        <v>0.87619978457091841</v>
      </c>
      <c r="L1395" s="2"/>
      <c r="M1395" s="17">
        <f t="shared" ca="1" si="144"/>
        <v>4</v>
      </c>
      <c r="N1395" s="2">
        <f t="shared" ca="1" si="139"/>
        <v>0.34614517149299162</v>
      </c>
      <c r="O1395" s="2"/>
      <c r="P1395" s="31">
        <f t="shared" ca="1" si="145"/>
        <v>4.6626032058432205</v>
      </c>
    </row>
    <row r="1396" spans="1:16" x14ac:dyDescent="0.25">
      <c r="A1396" s="32">
        <f ca="1">Uniform_A+B1396*(Uniform_B-Uniform_A)</f>
        <v>5.6031381157824613</v>
      </c>
      <c r="B1396" s="2">
        <f t="shared" ca="1" si="140"/>
        <v>0.56031381157824611</v>
      </c>
      <c r="C1396" s="4"/>
      <c r="D1396" s="5">
        <f ca="1">IF(E1396&lt;(Driehoek_C-Driehoek_A)/(Driehoek_B-Driehoek_A),Driehoek_A+SQRT(E1396*(Driehoek_B-Driehoek_A)*(Driehoek_C-Driehoek_A)),Driehoek_B-SQRT((1-E1396)*(Driehoek_B-Driehoek_A)*(Driehoek_B-Driehoek_C)))</f>
        <v>6.4077564180666577</v>
      </c>
      <c r="E1396" s="2">
        <f t="shared" ca="1" si="141"/>
        <v>0.80800780605501132</v>
      </c>
      <c r="F1396" s="2"/>
      <c r="G1396" s="15">
        <f ca="1">_xlfn.NORM.INV(H1396,Normaal_Mu,Normaal_Sigma)</f>
        <v>6.4886438723419717</v>
      </c>
      <c r="H1396" s="2">
        <f t="shared" ca="1" si="142"/>
        <v>0.77165913330785885</v>
      </c>
      <c r="I1396" s="2"/>
      <c r="J1396" s="15">
        <f ca="1">-LN(K1396) /NegExp_Labda</f>
        <v>12.602197631817742</v>
      </c>
      <c r="K1396" s="2">
        <f t="shared" ca="1" si="143"/>
        <v>8.0424250401757935E-2</v>
      </c>
      <c r="L1396" s="2"/>
      <c r="M1396" s="17">
        <f t="shared" ca="1" si="144"/>
        <v>5</v>
      </c>
      <c r="N1396" s="2">
        <f t="shared" ca="1" si="139"/>
        <v>0.51762640348984568</v>
      </c>
      <c r="O1396" s="2"/>
      <c r="P1396" s="31">
        <f t="shared" ca="1" si="145"/>
        <v>7.2203472076017663</v>
      </c>
    </row>
    <row r="1397" spans="1:16" x14ac:dyDescent="0.25">
      <c r="A1397" s="32">
        <f ca="1">Uniform_A+B1397*(Uniform_B-Uniform_A)</f>
        <v>7.423224983252517</v>
      </c>
      <c r="B1397" s="2">
        <f t="shared" ca="1" si="140"/>
        <v>0.74232249832525166</v>
      </c>
      <c r="C1397" s="4"/>
      <c r="D1397" s="5">
        <f ca="1">IF(E1397&lt;(Driehoek_C-Driehoek_A)/(Driehoek_B-Driehoek_A),Driehoek_A+SQRT(E1397*(Driehoek_B-Driehoek_A)*(Driehoek_C-Driehoek_A)),Driehoek_B-SQRT((1-E1397)*(Driehoek_B-Driehoek_A)*(Driehoek_B-Driehoek_C)))</f>
        <v>5.2907693731946255</v>
      </c>
      <c r="E1397" s="2">
        <f t="shared" ca="1" si="141"/>
        <v>0.6069030902048288</v>
      </c>
      <c r="F1397" s="2"/>
      <c r="G1397" s="15">
        <f ca="1">_xlfn.NORM.INV(H1397,Normaal_Mu,Normaal_Sigma)</f>
        <v>8.9634216999588965</v>
      </c>
      <c r="H1397" s="2">
        <f t="shared" ca="1" si="142"/>
        <v>0.97624419391856587</v>
      </c>
      <c r="I1397" s="2"/>
      <c r="J1397" s="15">
        <f ca="1">-LN(K1397) /NegExp_Labda</f>
        <v>1.8174028265243785</v>
      </c>
      <c r="K1397" s="2">
        <f t="shared" ca="1" si="143"/>
        <v>0.69525223910016143</v>
      </c>
      <c r="L1397" s="2"/>
      <c r="M1397" s="17">
        <f t="shared" ca="1" si="144"/>
        <v>8</v>
      </c>
      <c r="N1397" s="2">
        <f t="shared" ca="1" si="139"/>
        <v>0.9142086920094149</v>
      </c>
      <c r="O1397" s="2"/>
      <c r="P1397" s="31">
        <f t="shared" ca="1" si="145"/>
        <v>6.2989637765860831</v>
      </c>
    </row>
    <row r="1398" spans="1:16" x14ac:dyDescent="0.25">
      <c r="A1398" s="32">
        <f ca="1">Uniform_A+B1398*(Uniform_B-Uniform_A)</f>
        <v>1.8642422908361211</v>
      </c>
      <c r="B1398" s="2">
        <f t="shared" ca="1" si="140"/>
        <v>0.18642422908361211</v>
      </c>
      <c r="C1398" s="4"/>
      <c r="D1398" s="5">
        <f ca="1">IF(E1398&lt;(Driehoek_C-Driehoek_A)/(Driehoek_B-Driehoek_A),Driehoek_A+SQRT(E1398*(Driehoek_B-Driehoek_A)*(Driehoek_C-Driehoek_A)),Driehoek_B-SQRT((1-E1398)*(Driehoek_B-Driehoek_A)*(Driehoek_B-Driehoek_C)))</f>
        <v>4.1442148714964198</v>
      </c>
      <c r="E1398" s="2">
        <f t="shared" ca="1" si="141"/>
        <v>0.32632430816581337</v>
      </c>
      <c r="F1398" s="2"/>
      <c r="G1398" s="15">
        <f ca="1">_xlfn.NORM.INV(H1398,Normaal_Mu,Normaal_Sigma)</f>
        <v>4.4421373513080038</v>
      </c>
      <c r="H1398" s="2">
        <f t="shared" ca="1" si="142"/>
        <v>0.39014876441202517</v>
      </c>
      <c r="I1398" s="2"/>
      <c r="J1398" s="15">
        <f ca="1">-LN(K1398) /NegExp_Labda</f>
        <v>2.9169007799785498</v>
      </c>
      <c r="K1398" s="2">
        <f t="shared" ca="1" si="143"/>
        <v>0.55800901769052025</v>
      </c>
      <c r="L1398" s="2"/>
      <c r="M1398" s="17">
        <f t="shared" ca="1" si="144"/>
        <v>2</v>
      </c>
      <c r="N1398" s="2">
        <f t="shared" ca="1" si="139"/>
        <v>0.11771259399686951</v>
      </c>
      <c r="O1398" s="2"/>
      <c r="P1398" s="31">
        <f t="shared" ca="1" si="145"/>
        <v>3.0734990587238191</v>
      </c>
    </row>
    <row r="1399" spans="1:16" x14ac:dyDescent="0.25">
      <c r="A1399" s="32">
        <f ca="1">Uniform_A+B1399*(Uniform_B-Uniform_A)</f>
        <v>7.2050930290559068</v>
      </c>
      <c r="B1399" s="2">
        <f t="shared" ca="1" si="140"/>
        <v>0.72050930290559068</v>
      </c>
      <c r="C1399" s="4"/>
      <c r="D1399" s="5">
        <f ca="1">IF(E1399&lt;(Driehoek_C-Driehoek_A)/(Driehoek_B-Driehoek_A),Driehoek_A+SQRT(E1399*(Driehoek_B-Driehoek_A)*(Driehoek_C-Driehoek_A)),Driehoek_B-SQRT((1-E1399)*(Driehoek_B-Driehoek_A)*(Driehoek_B-Driehoek_C)))</f>
        <v>7.3037426234932976</v>
      </c>
      <c r="E1399" s="2">
        <f t="shared" ca="1" si="141"/>
        <v>0.91779174036133138</v>
      </c>
      <c r="F1399" s="2"/>
      <c r="G1399" s="15">
        <f ca="1">_xlfn.NORM.INV(H1399,Normaal_Mu,Normaal_Sigma)</f>
        <v>5.4058723423514348</v>
      </c>
      <c r="H1399" s="2">
        <f t="shared" ca="1" si="142"/>
        <v>0.58040753902072872</v>
      </c>
      <c r="I1399" s="2"/>
      <c r="J1399" s="15">
        <f ca="1">-LN(K1399) /NegExp_Labda</f>
        <v>1.8031362902435628</v>
      </c>
      <c r="K1399" s="2">
        <f t="shared" ca="1" si="143"/>
        <v>0.69723884020271698</v>
      </c>
      <c r="L1399" s="2"/>
      <c r="M1399" s="17">
        <f t="shared" ca="1" si="144"/>
        <v>6</v>
      </c>
      <c r="N1399" s="2">
        <f t="shared" ca="1" si="139"/>
        <v>0.73704207718691783</v>
      </c>
      <c r="O1399" s="2"/>
      <c r="P1399" s="31">
        <f t="shared" ca="1" si="145"/>
        <v>5.5435688570288404</v>
      </c>
    </row>
    <row r="1400" spans="1:16" x14ac:dyDescent="0.25">
      <c r="A1400" s="32">
        <f ca="1">Uniform_A+B1400*(Uniform_B-Uniform_A)</f>
        <v>8.4090108821571405</v>
      </c>
      <c r="B1400" s="2">
        <f t="shared" ca="1" si="140"/>
        <v>0.84090108821571408</v>
      </c>
      <c r="C1400" s="4"/>
      <c r="D1400" s="5">
        <f ca="1">IF(E1400&lt;(Driehoek_C-Driehoek_A)/(Driehoek_B-Driehoek_A),Driehoek_A+SQRT(E1400*(Driehoek_B-Driehoek_A)*(Driehoek_C-Driehoek_A)),Driehoek_B-SQRT((1-E1400)*(Driehoek_B-Driehoek_A)*(Driehoek_B-Driehoek_C)))</f>
        <v>5.7882719646926821</v>
      </c>
      <c r="E1400" s="2">
        <f t="shared" ca="1" si="141"/>
        <v>0.70528008649202845</v>
      </c>
      <c r="F1400" s="2"/>
      <c r="G1400" s="15">
        <f ca="1">_xlfn.NORM.INV(H1400,Normaal_Mu,Normaal_Sigma)</f>
        <v>4.2255846658573679</v>
      </c>
      <c r="H1400" s="2">
        <f t="shared" ca="1" si="142"/>
        <v>0.34930123726080009</v>
      </c>
      <c r="I1400" s="2"/>
      <c r="J1400" s="15">
        <f ca="1">-LN(K1400) /NegExp_Labda</f>
        <v>1.9594131506048935</v>
      </c>
      <c r="K1400" s="2">
        <f t="shared" ca="1" si="143"/>
        <v>0.67578342592506258</v>
      </c>
      <c r="L1400" s="2"/>
      <c r="M1400" s="17">
        <f t="shared" ca="1" si="144"/>
        <v>5</v>
      </c>
      <c r="N1400" s="2">
        <f t="shared" ca="1" si="139"/>
        <v>0.56832328915785568</v>
      </c>
      <c r="O1400" s="2"/>
      <c r="P1400" s="31">
        <f t="shared" ca="1" si="145"/>
        <v>5.0764561326624174</v>
      </c>
    </row>
    <row r="1401" spans="1:16" x14ac:dyDescent="0.25">
      <c r="A1401" s="32">
        <f ca="1">Uniform_A+B1401*(Uniform_B-Uniform_A)</f>
        <v>1.4359204391487068</v>
      </c>
      <c r="B1401" s="2">
        <f t="shared" ca="1" si="140"/>
        <v>0.14359204391487068</v>
      </c>
      <c r="C1401" s="4"/>
      <c r="D1401" s="5">
        <f ca="1">IF(E1401&lt;(Driehoek_C-Driehoek_A)/(Driehoek_B-Driehoek_A),Driehoek_A+SQRT(E1401*(Driehoek_B-Driehoek_A)*(Driehoek_C-Driehoek_A)),Driehoek_B-SQRT((1-E1401)*(Driehoek_B-Driehoek_A)*(Driehoek_B-Driehoek_C)))</f>
        <v>5.3716609303676544</v>
      </c>
      <c r="E1401" s="2">
        <f t="shared" ca="1" si="141"/>
        <v>0.62386158845084239</v>
      </c>
      <c r="F1401" s="2"/>
      <c r="G1401" s="15">
        <f ca="1">_xlfn.NORM.INV(H1401,Normaal_Mu,Normaal_Sigma)</f>
        <v>2.756899955637842</v>
      </c>
      <c r="H1401" s="2">
        <f t="shared" ca="1" si="142"/>
        <v>0.13102690577681597</v>
      </c>
      <c r="I1401" s="2"/>
      <c r="J1401" s="15">
        <f ca="1">-LN(K1401) /NegExp_Labda</f>
        <v>1.397891475646162</v>
      </c>
      <c r="K1401" s="2">
        <f t="shared" ca="1" si="143"/>
        <v>0.7561025263525919</v>
      </c>
      <c r="L1401" s="2"/>
      <c r="M1401" s="17">
        <f t="shared" ca="1" si="144"/>
        <v>3</v>
      </c>
      <c r="N1401" s="2">
        <f t="shared" ca="1" si="139"/>
        <v>0.13942391838526014</v>
      </c>
      <c r="O1401" s="2"/>
      <c r="P1401" s="31">
        <f t="shared" ca="1" si="145"/>
        <v>2.7924745601600729</v>
      </c>
    </row>
    <row r="1402" spans="1:16" x14ac:dyDescent="0.25">
      <c r="A1402" s="32">
        <f ca="1">Uniform_A+B1402*(Uniform_B-Uniform_A)</f>
        <v>1.5853104754528513</v>
      </c>
      <c r="B1402" s="2">
        <f t="shared" ca="1" si="140"/>
        <v>0.15853104754528513</v>
      </c>
      <c r="C1402" s="4"/>
      <c r="D1402" s="5">
        <f ca="1">IF(E1402&lt;(Driehoek_C-Driehoek_A)/(Driehoek_B-Driehoek_A),Driehoek_A+SQRT(E1402*(Driehoek_B-Driehoek_A)*(Driehoek_C-Driehoek_A)),Driehoek_B-SQRT((1-E1402)*(Driehoek_B-Driehoek_A)*(Driehoek_B-Driehoek_C)))</f>
        <v>8.1023012601486979</v>
      </c>
      <c r="E1402" s="2">
        <f t="shared" ca="1" si="141"/>
        <v>0.97697534207055381</v>
      </c>
      <c r="F1402" s="2"/>
      <c r="G1402" s="15">
        <f ca="1">_xlfn.NORM.INV(H1402,Normaal_Mu,Normaal_Sigma)</f>
        <v>7.5617776081244941</v>
      </c>
      <c r="H1402" s="2">
        <f t="shared" ca="1" si="142"/>
        <v>0.89988363706370311</v>
      </c>
      <c r="I1402" s="2"/>
      <c r="J1402" s="15">
        <f ca="1">-LN(K1402) /NegExp_Labda</f>
        <v>1.5381900215578921</v>
      </c>
      <c r="K1402" s="2">
        <f t="shared" ca="1" si="143"/>
        <v>0.73518140234332818</v>
      </c>
      <c r="L1402" s="2"/>
      <c r="M1402" s="17">
        <f t="shared" ca="1" si="144"/>
        <v>4</v>
      </c>
      <c r="N1402" s="2">
        <f t="shared" ca="1" si="139"/>
        <v>0.34649227999674548</v>
      </c>
      <c r="O1402" s="2"/>
      <c r="P1402" s="31">
        <f t="shared" ca="1" si="145"/>
        <v>4.5575158730567873</v>
      </c>
    </row>
    <row r="1403" spans="1:16" x14ac:dyDescent="0.25">
      <c r="A1403" s="32">
        <f ca="1">Uniform_A+B1403*(Uniform_B-Uniform_A)</f>
        <v>3.4093851835270996</v>
      </c>
      <c r="B1403" s="2">
        <f t="shared" ca="1" si="140"/>
        <v>0.34093851835270994</v>
      </c>
      <c r="C1403" s="4"/>
      <c r="D1403" s="5">
        <f ca="1">IF(E1403&lt;(Driehoek_C-Driehoek_A)/(Driehoek_B-Driehoek_A),Driehoek_A+SQRT(E1403*(Driehoek_B-Driehoek_A)*(Driehoek_C-Driehoek_A)),Driehoek_B-SQRT((1-E1403)*(Driehoek_B-Driehoek_A)*(Driehoek_B-Driehoek_C)))</f>
        <v>3.9192663813575122</v>
      </c>
      <c r="E1403" s="2">
        <f t="shared" ca="1" si="141"/>
        <v>0.26311310304351132</v>
      </c>
      <c r="F1403" s="2"/>
      <c r="G1403" s="15">
        <f ca="1">_xlfn.NORM.INV(H1403,Normaal_Mu,Normaal_Sigma)</f>
        <v>4.3897832204322409</v>
      </c>
      <c r="H1403" s="2">
        <f t="shared" ca="1" si="142"/>
        <v>0.38014180077657234</v>
      </c>
      <c r="I1403" s="2"/>
      <c r="J1403" s="15">
        <f ca="1">-LN(K1403) /NegExp_Labda</f>
        <v>0.10718989667095248</v>
      </c>
      <c r="K1403" s="2">
        <f t="shared" ca="1" si="143"/>
        <v>0.97879018080539881</v>
      </c>
      <c r="L1403" s="2"/>
      <c r="M1403" s="17">
        <f t="shared" ca="1" si="144"/>
        <v>4</v>
      </c>
      <c r="N1403" s="2">
        <f t="shared" ca="1" si="139"/>
        <v>0.36771828068674972</v>
      </c>
      <c r="O1403" s="2"/>
      <c r="P1403" s="31">
        <f t="shared" ca="1" si="145"/>
        <v>3.1651249363975609</v>
      </c>
    </row>
    <row r="1404" spans="1:16" x14ac:dyDescent="0.25">
      <c r="A1404" s="32">
        <f ca="1">Uniform_A+B1404*(Uniform_B-Uniform_A)</f>
        <v>0.53173845981255741</v>
      </c>
      <c r="B1404" s="2">
        <f t="shared" ca="1" si="140"/>
        <v>5.3173845981255741E-2</v>
      </c>
      <c r="C1404" s="4"/>
      <c r="D1404" s="5">
        <f ca="1">IF(E1404&lt;(Driehoek_C-Driehoek_A)/(Driehoek_B-Driehoek_A),Driehoek_A+SQRT(E1404*(Driehoek_B-Driehoek_A)*(Driehoek_C-Driehoek_A)),Driehoek_B-SQRT((1-E1404)*(Driehoek_B-Driehoek_A)*(Driehoek_B-Driehoek_C)))</f>
        <v>4.7048700315226029</v>
      </c>
      <c r="E1404" s="2">
        <f t="shared" ca="1" si="141"/>
        <v>0.47291024439678164</v>
      </c>
      <c r="F1404" s="2"/>
      <c r="G1404" s="15">
        <f ca="1">_xlfn.NORM.INV(H1404,Normaal_Mu,Normaal_Sigma)</f>
        <v>4.1374982829997169</v>
      </c>
      <c r="H1404" s="2">
        <f t="shared" ca="1" si="142"/>
        <v>0.33314298879640081</v>
      </c>
      <c r="I1404" s="2"/>
      <c r="J1404" s="15">
        <f ca="1">-LN(K1404) /NegExp_Labda</f>
        <v>1.1234438671040021</v>
      </c>
      <c r="K1404" s="2">
        <f t="shared" ca="1" si="143"/>
        <v>0.79876477690752168</v>
      </c>
      <c r="L1404" s="2"/>
      <c r="M1404" s="17">
        <f t="shared" ca="1" si="144"/>
        <v>2</v>
      </c>
      <c r="N1404" s="2">
        <f t="shared" ca="1" si="139"/>
        <v>5.9029331663865148E-2</v>
      </c>
      <c r="O1404" s="2"/>
      <c r="P1404" s="31">
        <f t="shared" ca="1" si="145"/>
        <v>2.4995101282877759</v>
      </c>
    </row>
    <row r="1405" spans="1:16" x14ac:dyDescent="0.25">
      <c r="A1405" s="32">
        <f ca="1">Uniform_A+B1405*(Uniform_B-Uniform_A)</f>
        <v>7.9607473414900367</v>
      </c>
      <c r="B1405" s="2">
        <f t="shared" ca="1" si="140"/>
        <v>0.79607473414900365</v>
      </c>
      <c r="C1405" s="4"/>
      <c r="D1405" s="5">
        <f ca="1">IF(E1405&lt;(Driehoek_C-Driehoek_A)/(Driehoek_B-Driehoek_A),Driehoek_A+SQRT(E1405*(Driehoek_B-Driehoek_A)*(Driehoek_C-Driehoek_A)),Driehoek_B-SQRT((1-E1405)*(Driehoek_B-Driehoek_A)*(Driehoek_B-Driehoek_C)))</f>
        <v>8.4223442448223906</v>
      </c>
      <c r="E1405" s="2">
        <f t="shared" ca="1" si="141"/>
        <v>0.99046610938600532</v>
      </c>
      <c r="F1405" s="2"/>
      <c r="G1405" s="15">
        <f ca="1">_xlfn.NORM.INV(H1405,Normaal_Mu,Normaal_Sigma)</f>
        <v>6.8892980522052376</v>
      </c>
      <c r="H1405" s="2">
        <f t="shared" ca="1" si="142"/>
        <v>0.8275809555966015</v>
      </c>
      <c r="I1405" s="2"/>
      <c r="J1405" s="15">
        <f ca="1">-LN(K1405) /NegExp_Labda</f>
        <v>0.17798256082483943</v>
      </c>
      <c r="K1405" s="2">
        <f t="shared" ca="1" si="143"/>
        <v>0.96502959264018073</v>
      </c>
      <c r="L1405" s="2"/>
      <c r="M1405" s="17">
        <f t="shared" ca="1" si="144"/>
        <v>2</v>
      </c>
      <c r="N1405" s="2">
        <f t="shared" ca="1" si="139"/>
        <v>4.0762508184931323E-2</v>
      </c>
      <c r="O1405" s="2"/>
      <c r="P1405" s="31">
        <f t="shared" ca="1" si="145"/>
        <v>5.0900744398685012</v>
      </c>
    </row>
    <row r="1406" spans="1:16" x14ac:dyDescent="0.25">
      <c r="A1406" s="32">
        <f ca="1">Uniform_A+B1406*(Uniform_B-Uniform_A)</f>
        <v>0.9342446434337226</v>
      </c>
      <c r="B1406" s="2">
        <f t="shared" ca="1" si="140"/>
        <v>9.342446434337226E-2</v>
      </c>
      <c r="C1406" s="4"/>
      <c r="D1406" s="5">
        <f ca="1">IF(E1406&lt;(Driehoek_C-Driehoek_A)/(Driehoek_B-Driehoek_A),Driehoek_A+SQRT(E1406*(Driehoek_B-Driehoek_A)*(Driehoek_C-Driehoek_A)),Driehoek_B-SQRT((1-E1406)*(Driehoek_B-Driehoek_A)*(Driehoek_B-Driehoek_C)))</f>
        <v>7.7868288474934468</v>
      </c>
      <c r="E1406" s="2">
        <f t="shared" ca="1" si="141"/>
        <v>0.95794902156359774</v>
      </c>
      <c r="F1406" s="2"/>
      <c r="G1406" s="15">
        <f ca="1">_xlfn.NORM.INV(H1406,Normaal_Mu,Normaal_Sigma)</f>
        <v>5.0258512710325327</v>
      </c>
      <c r="H1406" s="2">
        <f t="shared" ca="1" si="142"/>
        <v>0.50515643892529061</v>
      </c>
      <c r="I1406" s="2"/>
      <c r="J1406" s="15">
        <f ca="1">-LN(K1406) /NegExp_Labda</f>
        <v>6.3403959151894655</v>
      </c>
      <c r="K1406" s="2">
        <f t="shared" ca="1" si="143"/>
        <v>0.28137156632229476</v>
      </c>
      <c r="L1406" s="2"/>
      <c r="M1406" s="17">
        <f t="shared" ca="1" si="144"/>
        <v>5</v>
      </c>
      <c r="N1406" s="2">
        <f t="shared" ca="1" si="139"/>
        <v>0.58452506402670146</v>
      </c>
      <c r="O1406" s="2"/>
      <c r="P1406" s="31">
        <f t="shared" ca="1" si="145"/>
        <v>5.0174641354298339</v>
      </c>
    </row>
    <row r="1407" spans="1:16" x14ac:dyDescent="0.25">
      <c r="A1407" s="32">
        <f ca="1">Uniform_A+B1407*(Uniform_B-Uniform_A)</f>
        <v>6.9981693553917301</v>
      </c>
      <c r="B1407" s="2">
        <f t="shared" ca="1" si="140"/>
        <v>0.69981693553917301</v>
      </c>
      <c r="C1407" s="4"/>
      <c r="D1407" s="5">
        <f ca="1">IF(E1407&lt;(Driehoek_C-Driehoek_A)/(Driehoek_B-Driehoek_A),Driehoek_A+SQRT(E1407*(Driehoek_B-Driehoek_A)*(Driehoek_C-Driehoek_A)),Driehoek_B-SQRT((1-E1407)*(Driehoek_B-Driehoek_A)*(Driehoek_B-Driehoek_C)))</f>
        <v>4.4982968428803209</v>
      </c>
      <c r="E1407" s="2">
        <f t="shared" ca="1" si="141"/>
        <v>0.42099053386224894</v>
      </c>
      <c r="F1407" s="2"/>
      <c r="G1407" s="15">
        <f ca="1">_xlfn.NORM.INV(H1407,Normaal_Mu,Normaal_Sigma)</f>
        <v>5.1099855623662069</v>
      </c>
      <c r="H1407" s="2">
        <f t="shared" ca="1" si="142"/>
        <v>0.52192789256352123</v>
      </c>
      <c r="I1407" s="2"/>
      <c r="J1407" s="15">
        <f ca="1">-LN(K1407) /NegExp_Labda</f>
        <v>9.8131460378959776</v>
      </c>
      <c r="K1407" s="2">
        <f t="shared" ca="1" si="143"/>
        <v>0.14048856132505405</v>
      </c>
      <c r="L1407" s="2"/>
      <c r="M1407" s="17">
        <f t="shared" ca="1" si="144"/>
        <v>5</v>
      </c>
      <c r="N1407" s="2">
        <f t="shared" ca="1" si="139"/>
        <v>0.53781235234793234</v>
      </c>
      <c r="O1407" s="2"/>
      <c r="P1407" s="31">
        <f t="shared" ca="1" si="145"/>
        <v>6.2839195597068471</v>
      </c>
    </row>
    <row r="1408" spans="1:16" x14ac:dyDescent="0.25">
      <c r="A1408" s="32">
        <f ca="1">Uniform_A+B1408*(Uniform_B-Uniform_A)</f>
        <v>4.4189282001354977</v>
      </c>
      <c r="B1408" s="2">
        <f t="shared" ca="1" si="140"/>
        <v>0.44189282001354979</v>
      </c>
      <c r="C1408" s="4"/>
      <c r="D1408" s="5">
        <f ca="1">IF(E1408&lt;(Driehoek_C-Driehoek_A)/(Driehoek_B-Driehoek_A),Driehoek_A+SQRT(E1408*(Driehoek_B-Driehoek_A)*(Driehoek_C-Driehoek_A)),Driehoek_B-SQRT((1-E1408)*(Driehoek_B-Driehoek_A)*(Driehoek_B-Driehoek_C)))</f>
        <v>3.2336854771756274</v>
      </c>
      <c r="E1408" s="2">
        <f t="shared" ca="1" si="141"/>
        <v>0.10871284689957539</v>
      </c>
      <c r="F1408" s="2"/>
      <c r="G1408" s="15">
        <f ca="1">_xlfn.NORM.INV(H1408,Normaal_Mu,Normaal_Sigma)</f>
        <v>6.8435136788199245</v>
      </c>
      <c r="H1408" s="2">
        <f t="shared" ca="1" si="142"/>
        <v>0.82167228745104159</v>
      </c>
      <c r="I1408" s="2"/>
      <c r="J1408" s="15">
        <f ca="1">-LN(K1408) /NegExp_Labda</f>
        <v>2.8266711230626211</v>
      </c>
      <c r="K1408" s="2">
        <f t="shared" ca="1" si="143"/>
        <v>0.56817021854882521</v>
      </c>
      <c r="L1408" s="2"/>
      <c r="M1408" s="17">
        <f t="shared" ca="1" si="144"/>
        <v>9</v>
      </c>
      <c r="N1408" s="2">
        <f t="shared" ca="1" si="139"/>
        <v>0.94223856901388725</v>
      </c>
      <c r="O1408" s="2"/>
      <c r="P1408" s="31">
        <f t="shared" ca="1" si="145"/>
        <v>5.2645596958387344</v>
      </c>
    </row>
    <row r="1409" spans="1:16" x14ac:dyDescent="0.25">
      <c r="A1409" s="32">
        <f ca="1">Uniform_A+B1409*(Uniform_B-Uniform_A)</f>
        <v>9.6236978664992829</v>
      </c>
      <c r="B1409" s="2">
        <f t="shared" ca="1" si="140"/>
        <v>0.96236978664992823</v>
      </c>
      <c r="C1409" s="4"/>
      <c r="D1409" s="5">
        <f ca="1">IF(E1409&lt;(Driehoek_C-Driehoek_A)/(Driehoek_B-Driehoek_A),Driehoek_A+SQRT(E1409*(Driehoek_B-Driehoek_A)*(Driehoek_C-Driehoek_A)),Driehoek_B-SQRT((1-E1409)*(Driehoek_B-Driehoek_A)*(Driehoek_B-Driehoek_C)))</f>
        <v>7.1304202811953745</v>
      </c>
      <c r="E1409" s="2">
        <f t="shared" ca="1" si="141"/>
        <v>0.90013347642955477</v>
      </c>
      <c r="F1409" s="2"/>
      <c r="G1409" s="15">
        <f ca="1">_xlfn.NORM.INV(H1409,Normaal_Mu,Normaal_Sigma)</f>
        <v>6.0777500184843731</v>
      </c>
      <c r="H1409" s="2">
        <f t="shared" ca="1" si="142"/>
        <v>0.7050134489487131</v>
      </c>
      <c r="I1409" s="2"/>
      <c r="J1409" s="15">
        <f ca="1">-LN(K1409) /NegExp_Labda</f>
        <v>4.5131036780349731</v>
      </c>
      <c r="K1409" s="2">
        <f t="shared" ca="1" si="143"/>
        <v>0.40550554314976495</v>
      </c>
      <c r="L1409" s="2"/>
      <c r="M1409" s="17">
        <f t="shared" ca="1" si="144"/>
        <v>9</v>
      </c>
      <c r="N1409" s="2">
        <f t="shared" ca="1" si="139"/>
        <v>0.95212181658190131</v>
      </c>
      <c r="O1409" s="2"/>
      <c r="P1409" s="31">
        <f t="shared" ca="1" si="145"/>
        <v>7.2689943688428</v>
      </c>
    </row>
    <row r="1410" spans="1:16" x14ac:dyDescent="0.25">
      <c r="A1410" s="32">
        <f ca="1">Uniform_A+B1410*(Uniform_B-Uniform_A)</f>
        <v>1.908595441481028</v>
      </c>
      <c r="B1410" s="2">
        <f t="shared" ca="1" si="140"/>
        <v>0.1908595441481028</v>
      </c>
      <c r="C1410" s="4"/>
      <c r="D1410" s="5">
        <f ca="1">IF(E1410&lt;(Driehoek_C-Driehoek_A)/(Driehoek_B-Driehoek_A),Driehoek_A+SQRT(E1410*(Driehoek_B-Driehoek_A)*(Driehoek_C-Driehoek_A)),Driehoek_B-SQRT((1-E1410)*(Driehoek_B-Driehoek_A)*(Driehoek_B-Driehoek_C)))</f>
        <v>6.8534401881503841</v>
      </c>
      <c r="E1410" s="2">
        <f t="shared" ca="1" si="141"/>
        <v>0.86835088497577551</v>
      </c>
      <c r="F1410" s="2"/>
      <c r="G1410" s="15">
        <f ca="1">_xlfn.NORM.INV(H1410,Normaal_Mu,Normaal_Sigma)</f>
        <v>7.6642533008156422</v>
      </c>
      <c r="H1410" s="2">
        <f t="shared" ca="1" si="142"/>
        <v>0.90859071287181437</v>
      </c>
      <c r="I1410" s="2"/>
      <c r="J1410" s="15">
        <f ca="1">-LN(K1410) /NegExp_Labda</f>
        <v>26.339187539164509</v>
      </c>
      <c r="K1410" s="2">
        <f t="shared" ca="1" si="143"/>
        <v>5.1547456259982694E-3</v>
      </c>
      <c r="L1410" s="2"/>
      <c r="M1410" s="17">
        <f t="shared" ca="1" si="144"/>
        <v>9</v>
      </c>
      <c r="N1410" s="2">
        <f t="shared" ca="1" si="139"/>
        <v>0.95755338607218421</v>
      </c>
      <c r="O1410" s="2"/>
      <c r="P1410" s="31">
        <f t="shared" ca="1" si="145"/>
        <v>10.353095293922312</v>
      </c>
    </row>
    <row r="1411" spans="1:16" x14ac:dyDescent="0.25">
      <c r="A1411" s="32">
        <f ca="1">Uniform_A+B1411*(Uniform_B-Uniform_A)</f>
        <v>6.1716266228650785E-2</v>
      </c>
      <c r="B1411" s="2">
        <f t="shared" ca="1" si="140"/>
        <v>6.1716266228650785E-3</v>
      </c>
      <c r="C1411" s="4"/>
      <c r="D1411" s="5">
        <f ca="1">IF(E1411&lt;(Driehoek_C-Driehoek_A)/(Driehoek_B-Driehoek_A),Driehoek_A+SQRT(E1411*(Driehoek_B-Driehoek_A)*(Driehoek_C-Driehoek_A)),Driehoek_B-SQRT((1-E1411)*(Driehoek_B-Driehoek_A)*(Driehoek_B-Driehoek_C)))</f>
        <v>3.9800710623614703</v>
      </c>
      <c r="E1411" s="2">
        <f t="shared" ca="1" si="141"/>
        <v>0.28004867228580577</v>
      </c>
      <c r="F1411" s="2"/>
      <c r="G1411" s="15">
        <f ca="1">_xlfn.NORM.INV(H1411,Normaal_Mu,Normaal_Sigma)</f>
        <v>2.8556774200818134</v>
      </c>
      <c r="H1411" s="2">
        <f t="shared" ca="1" si="142"/>
        <v>0.14182379696472247</v>
      </c>
      <c r="I1411" s="2"/>
      <c r="J1411" s="15">
        <f ca="1">-LN(K1411) /NegExp_Labda</f>
        <v>5.0639731361046234</v>
      </c>
      <c r="K1411" s="2">
        <f t="shared" ca="1" si="143"/>
        <v>0.36320254423728693</v>
      </c>
      <c r="L1411" s="2"/>
      <c r="M1411" s="17">
        <f t="shared" ca="1" si="144"/>
        <v>3</v>
      </c>
      <c r="N1411" s="2">
        <f t="shared" ca="1" si="139"/>
        <v>0.23176259104561969</v>
      </c>
      <c r="O1411" s="2"/>
      <c r="P1411" s="31">
        <f t="shared" ca="1" si="145"/>
        <v>2.9922875769553117</v>
      </c>
    </row>
    <row r="1412" spans="1:16" x14ac:dyDescent="0.25">
      <c r="A1412" s="32">
        <f ca="1">Uniform_A+B1412*(Uniform_B-Uniform_A)</f>
        <v>6.9463223706288453</v>
      </c>
      <c r="B1412" s="2">
        <f t="shared" ca="1" si="140"/>
        <v>0.69463223706288457</v>
      </c>
      <c r="C1412" s="4"/>
      <c r="D1412" s="5">
        <f ca="1">IF(E1412&lt;(Driehoek_C-Driehoek_A)/(Driehoek_B-Driehoek_A),Driehoek_A+SQRT(E1412*(Driehoek_B-Driehoek_A)*(Driehoek_C-Driehoek_A)),Driehoek_B-SQRT((1-E1412)*(Driehoek_B-Driehoek_A)*(Driehoek_B-Driehoek_C)))</f>
        <v>4.1557406459348423</v>
      </c>
      <c r="E1412" s="2">
        <f t="shared" ca="1" si="141"/>
        <v>0.3295186088729205</v>
      </c>
      <c r="F1412" s="2"/>
      <c r="G1412" s="15">
        <f ca="1">_xlfn.NORM.INV(H1412,Normaal_Mu,Normaal_Sigma)</f>
        <v>5.9447719998430486</v>
      </c>
      <c r="H1412" s="2">
        <f t="shared" ca="1" si="142"/>
        <v>0.68167435227063</v>
      </c>
      <c r="I1412" s="2"/>
      <c r="J1412" s="15">
        <f ca="1">-LN(K1412) /NegExp_Labda</f>
        <v>0.23206876984958047</v>
      </c>
      <c r="K1412" s="2">
        <f t="shared" ca="1" si="143"/>
        <v>0.95464689152408622</v>
      </c>
      <c r="L1412" s="2"/>
      <c r="M1412" s="17">
        <f t="shared" ca="1" si="144"/>
        <v>2</v>
      </c>
      <c r="N1412" s="2">
        <f t="shared" ca="1" si="139"/>
        <v>6.0822423683188354E-2</v>
      </c>
      <c r="O1412" s="2"/>
      <c r="P1412" s="31">
        <f t="shared" ca="1" si="145"/>
        <v>3.8557807572512628</v>
      </c>
    </row>
    <row r="1413" spans="1:16" x14ac:dyDescent="0.25">
      <c r="A1413" s="32">
        <f ca="1">Uniform_A+B1413*(Uniform_B-Uniform_A)</f>
        <v>3.5223046262107758</v>
      </c>
      <c r="B1413" s="2">
        <f t="shared" ca="1" si="140"/>
        <v>0.3522304626210776</v>
      </c>
      <c r="C1413" s="4"/>
      <c r="D1413" s="5">
        <f ca="1">IF(E1413&lt;(Driehoek_C-Driehoek_A)/(Driehoek_B-Driehoek_A),Driehoek_A+SQRT(E1413*(Driehoek_B-Driehoek_A)*(Driehoek_C-Driehoek_A)),Driehoek_B-SQRT((1-E1413)*(Driehoek_B-Driehoek_A)*(Driehoek_B-Driehoek_C)))</f>
        <v>2.33067185866792</v>
      </c>
      <c r="E1413" s="2">
        <f t="shared" ca="1" si="141"/>
        <v>7.8102770082069117E-3</v>
      </c>
      <c r="F1413" s="2"/>
      <c r="G1413" s="15">
        <f ca="1">_xlfn.NORM.INV(H1413,Normaal_Mu,Normaal_Sigma)</f>
        <v>7.1846807538774176</v>
      </c>
      <c r="H1413" s="2">
        <f t="shared" ca="1" si="142"/>
        <v>0.86265824038755101</v>
      </c>
      <c r="I1413" s="2"/>
      <c r="J1413" s="15">
        <f ca="1">-LN(K1413) /NegExp_Labda</f>
        <v>2.0762605903947677</v>
      </c>
      <c r="K1413" s="2">
        <f t="shared" ca="1" si="143"/>
        <v>0.6601738179669705</v>
      </c>
      <c r="L1413" s="2"/>
      <c r="M1413" s="17">
        <f t="shared" ca="1" si="144"/>
        <v>3</v>
      </c>
      <c r="N1413" s="2">
        <f t="shared" ref="N1413:N1476" ca="1" si="146">RAND()</f>
        <v>0.14245070826675055</v>
      </c>
      <c r="O1413" s="2"/>
      <c r="P1413" s="31">
        <f t="shared" ca="1" si="145"/>
        <v>3.6227835658301757</v>
      </c>
    </row>
    <row r="1414" spans="1:16" x14ac:dyDescent="0.25">
      <c r="A1414" s="32">
        <f ca="1">Uniform_A+B1414*(Uniform_B-Uniform_A)</f>
        <v>5.5446178623643014</v>
      </c>
      <c r="B1414" s="2">
        <f t="shared" ref="B1414:B1477" ca="1" si="147">RAND()</f>
        <v>0.55446178623643017</v>
      </c>
      <c r="C1414" s="4"/>
      <c r="D1414" s="5">
        <f ca="1">IF(E1414&lt;(Driehoek_C-Driehoek_A)/(Driehoek_B-Driehoek_A),Driehoek_A+SQRT(E1414*(Driehoek_B-Driehoek_A)*(Driehoek_C-Driehoek_A)),Driehoek_B-SQRT((1-E1414)*(Driehoek_B-Driehoek_A)*(Driehoek_B-Driehoek_C)))</f>
        <v>6.0629576448944675</v>
      </c>
      <c r="E1414" s="2">
        <f t="shared" ref="E1414:E1477" ca="1" si="148">RAND()</f>
        <v>0.75353663440903285</v>
      </c>
      <c r="F1414" s="2"/>
      <c r="G1414" s="15">
        <f ca="1">_xlfn.NORM.INV(H1414,Normaal_Mu,Normaal_Sigma)</f>
        <v>3.4403415388537653</v>
      </c>
      <c r="H1414" s="2">
        <f t="shared" ref="H1414:H1477" ca="1" si="149">RAND()</f>
        <v>0.21774569923410958</v>
      </c>
      <c r="I1414" s="2"/>
      <c r="J1414" s="15">
        <f ca="1">-LN(K1414) /NegExp_Labda</f>
        <v>2.9889758384162626</v>
      </c>
      <c r="K1414" s="2">
        <f t="shared" ref="K1414:K1477" ca="1" si="150">RAND()</f>
        <v>0.55002300867106069</v>
      </c>
      <c r="L1414" s="2"/>
      <c r="M1414" s="17">
        <f t="shared" ca="1" si="144"/>
        <v>5</v>
      </c>
      <c r="N1414" s="2">
        <f t="shared" ca="1" si="146"/>
        <v>0.59927655568169125</v>
      </c>
      <c r="O1414" s="2"/>
      <c r="P1414" s="31">
        <f t="shared" ca="1" si="145"/>
        <v>4.6073785769057594</v>
      </c>
    </row>
    <row r="1415" spans="1:16" x14ac:dyDescent="0.25">
      <c r="A1415" s="32">
        <f ca="1">Uniform_A+B1415*(Uniform_B-Uniform_A)</f>
        <v>7.633092753788838</v>
      </c>
      <c r="B1415" s="2">
        <f t="shared" ca="1" si="147"/>
        <v>0.76330927537888382</v>
      </c>
      <c r="C1415" s="4"/>
      <c r="D1415" s="5">
        <f ca="1">IF(E1415&lt;(Driehoek_C-Driehoek_A)/(Driehoek_B-Driehoek_A),Driehoek_A+SQRT(E1415*(Driehoek_B-Driehoek_A)*(Driehoek_C-Driehoek_A)),Driehoek_B-SQRT((1-E1415)*(Driehoek_B-Driehoek_A)*(Driehoek_B-Driehoek_C)))</f>
        <v>5.1450088288634737</v>
      </c>
      <c r="E1415" s="2">
        <f t="shared" ca="1" si="148"/>
        <v>0.57540123058455528</v>
      </c>
      <c r="F1415" s="2"/>
      <c r="G1415" s="15">
        <f ca="1">_xlfn.NORM.INV(H1415,Normaal_Mu,Normaal_Sigma)</f>
        <v>5.2642266294725788</v>
      </c>
      <c r="H1415" s="2">
        <f t="shared" ca="1" si="149"/>
        <v>0.55255266770520728</v>
      </c>
      <c r="I1415" s="2"/>
      <c r="J1415" s="15">
        <f ca="1">-LN(K1415) /NegExp_Labda</f>
        <v>3.3764660666935224</v>
      </c>
      <c r="K1415" s="2">
        <f t="shared" ca="1" si="150"/>
        <v>0.50900715103852379</v>
      </c>
      <c r="L1415" s="2"/>
      <c r="M1415" s="17">
        <f t="shared" ca="1" si="144"/>
        <v>3</v>
      </c>
      <c r="N1415" s="2">
        <f t="shared" ca="1" si="146"/>
        <v>0.25577362421675487</v>
      </c>
      <c r="O1415" s="2"/>
      <c r="P1415" s="31">
        <f t="shared" ca="1" si="145"/>
        <v>4.8837588557636824</v>
      </c>
    </row>
    <row r="1416" spans="1:16" x14ac:dyDescent="0.25">
      <c r="A1416" s="32">
        <f ca="1">Uniform_A+B1416*(Uniform_B-Uniform_A)</f>
        <v>6.6408947733493395</v>
      </c>
      <c r="B1416" s="2">
        <f t="shared" ca="1" si="147"/>
        <v>0.66408947733493395</v>
      </c>
      <c r="C1416" s="4"/>
      <c r="D1416" s="5">
        <f ca="1">IF(E1416&lt;(Driehoek_C-Driehoek_A)/(Driehoek_B-Driehoek_A),Driehoek_A+SQRT(E1416*(Driehoek_B-Driehoek_A)*(Driehoek_C-Driehoek_A)),Driehoek_B-SQRT((1-E1416)*(Driehoek_B-Driehoek_A)*(Driehoek_B-Driehoek_C)))</f>
        <v>4.6491883332091355</v>
      </c>
      <c r="E1416" s="2">
        <f t="shared" ca="1" si="148"/>
        <v>0.45915536686047131</v>
      </c>
      <c r="F1416" s="2"/>
      <c r="G1416" s="15">
        <f ca="1">_xlfn.NORM.INV(H1416,Normaal_Mu,Normaal_Sigma)</f>
        <v>5.559787054261661</v>
      </c>
      <c r="H1416" s="2">
        <f t="shared" ca="1" si="149"/>
        <v>0.61022040328448734</v>
      </c>
      <c r="I1416" s="2"/>
      <c r="J1416" s="15">
        <f ca="1">-LN(K1416) /NegExp_Labda</f>
        <v>8.0882526860524148E-2</v>
      </c>
      <c r="K1416" s="2">
        <f t="shared" ca="1" si="150"/>
        <v>0.98395363162538163</v>
      </c>
      <c r="L1416" s="2"/>
      <c r="M1416" s="17">
        <f t="shared" ca="1" si="144"/>
        <v>5</v>
      </c>
      <c r="N1416" s="2">
        <f t="shared" ca="1" si="146"/>
        <v>0.57939485827172388</v>
      </c>
      <c r="O1416" s="2"/>
      <c r="P1416" s="31">
        <f t="shared" ca="1" si="145"/>
        <v>4.3861505375361318</v>
      </c>
    </row>
    <row r="1417" spans="1:16" x14ac:dyDescent="0.25">
      <c r="A1417" s="32">
        <f ca="1">Uniform_A+B1417*(Uniform_B-Uniform_A)</f>
        <v>7.9982386753517858</v>
      </c>
      <c r="B1417" s="2">
        <f t="shared" ca="1" si="147"/>
        <v>0.79982386753517853</v>
      </c>
      <c r="C1417" s="4"/>
      <c r="D1417" s="5">
        <f ca="1">IF(E1417&lt;(Driehoek_C-Driehoek_A)/(Driehoek_B-Driehoek_A),Driehoek_A+SQRT(E1417*(Driehoek_B-Driehoek_A)*(Driehoek_C-Driehoek_A)),Driehoek_B-SQRT((1-E1417)*(Driehoek_B-Driehoek_A)*(Driehoek_B-Driehoek_C)))</f>
        <v>3.8426666621909393</v>
      </c>
      <c r="E1417" s="2">
        <f t="shared" ca="1" si="148"/>
        <v>0.24253003056784983</v>
      </c>
      <c r="F1417" s="2"/>
      <c r="G1417" s="15">
        <f ca="1">_xlfn.NORM.INV(H1417,Normaal_Mu,Normaal_Sigma)</f>
        <v>4.6896694479635972</v>
      </c>
      <c r="H1417" s="2">
        <f t="shared" ca="1" si="149"/>
        <v>0.4383455112089506</v>
      </c>
      <c r="I1417" s="2"/>
      <c r="J1417" s="15">
        <f ca="1">-LN(K1417) /NegExp_Labda</f>
        <v>3.9651919325586262</v>
      </c>
      <c r="K1417" s="2">
        <f t="shared" ca="1" si="150"/>
        <v>0.45246793215836811</v>
      </c>
      <c r="L1417" s="2"/>
      <c r="M1417" s="17">
        <f t="shared" ca="1" si="144"/>
        <v>7</v>
      </c>
      <c r="N1417" s="2">
        <f t="shared" ca="1" si="146"/>
        <v>0.81123600438029031</v>
      </c>
      <c r="O1417" s="2"/>
      <c r="P1417" s="31">
        <f t="shared" ca="1" si="145"/>
        <v>5.4991533436129902</v>
      </c>
    </row>
    <row r="1418" spans="1:16" x14ac:dyDescent="0.25">
      <c r="A1418" s="32">
        <f ca="1">Uniform_A+B1418*(Uniform_B-Uniform_A)</f>
        <v>4.9367203616435775</v>
      </c>
      <c r="B1418" s="2">
        <f t="shared" ca="1" si="147"/>
        <v>0.49367203616435773</v>
      </c>
      <c r="C1418" s="4"/>
      <c r="D1418" s="5">
        <f ca="1">IF(E1418&lt;(Driehoek_C-Driehoek_A)/(Driehoek_B-Driehoek_A),Driehoek_A+SQRT(E1418*(Driehoek_B-Driehoek_A)*(Driehoek_C-Driehoek_A)),Driehoek_B-SQRT((1-E1418)*(Driehoek_B-Driehoek_A)*(Driehoek_B-Driehoek_C)))</f>
        <v>4.900739571891628</v>
      </c>
      <c r="E1418" s="2">
        <f t="shared" ca="1" si="148"/>
        <v>0.51988754121556469</v>
      </c>
      <c r="F1418" s="2"/>
      <c r="G1418" s="15">
        <f ca="1">_xlfn.NORM.INV(H1418,Normaal_Mu,Normaal_Sigma)</f>
        <v>5.1481350827948784</v>
      </c>
      <c r="H1418" s="2">
        <f t="shared" ca="1" si="149"/>
        <v>0.52952167874601663</v>
      </c>
      <c r="I1418" s="2"/>
      <c r="J1418" s="15">
        <f ca="1">-LN(K1418) /NegExp_Labda</f>
        <v>24.009281643258106</v>
      </c>
      <c r="K1418" s="2">
        <f t="shared" ca="1" si="150"/>
        <v>8.2144841046807304E-3</v>
      </c>
      <c r="L1418" s="2"/>
      <c r="M1418" s="17">
        <f t="shared" ca="1" si="144"/>
        <v>8</v>
      </c>
      <c r="N1418" s="2">
        <f t="shared" ca="1" si="146"/>
        <v>0.90282483435258798</v>
      </c>
      <c r="O1418" s="2"/>
      <c r="P1418" s="31">
        <f t="shared" ca="1" si="145"/>
        <v>9.3989753319176366</v>
      </c>
    </row>
    <row r="1419" spans="1:16" x14ac:dyDescent="0.25">
      <c r="A1419" s="32">
        <f ca="1">Uniform_A+B1419*(Uniform_B-Uniform_A)</f>
        <v>0.49618973791868193</v>
      </c>
      <c r="B1419" s="2">
        <f t="shared" ca="1" si="147"/>
        <v>4.9618973791868193E-2</v>
      </c>
      <c r="C1419" s="4"/>
      <c r="D1419" s="5">
        <f ca="1">IF(E1419&lt;(Driehoek_C-Driehoek_A)/(Driehoek_B-Driehoek_A),Driehoek_A+SQRT(E1419*(Driehoek_B-Driehoek_A)*(Driehoek_C-Driehoek_A)),Driehoek_B-SQRT((1-E1419)*(Driehoek_B-Driehoek_A)*(Driehoek_B-Driehoek_C)))</f>
        <v>7.7880043649410453</v>
      </c>
      <c r="E1419" s="2">
        <f t="shared" ca="1" si="148"/>
        <v>0.95803047373137262</v>
      </c>
      <c r="F1419" s="2"/>
      <c r="G1419" s="15">
        <f ca="1">_xlfn.NORM.INV(H1419,Normaal_Mu,Normaal_Sigma)</f>
        <v>3.548562754908505</v>
      </c>
      <c r="H1419" s="2">
        <f t="shared" ca="1" si="149"/>
        <v>0.23400564153507586</v>
      </c>
      <c r="I1419" s="2"/>
      <c r="J1419" s="15">
        <f ca="1">-LN(K1419) /NegExp_Labda</f>
        <v>26.201324231111396</v>
      </c>
      <c r="K1419" s="2">
        <f t="shared" ca="1" si="150"/>
        <v>5.2988532687432421E-3</v>
      </c>
      <c r="L1419" s="2"/>
      <c r="M1419" s="17">
        <f t="shared" ca="1" si="144"/>
        <v>6</v>
      </c>
      <c r="N1419" s="2">
        <f t="shared" ca="1" si="146"/>
        <v>0.72860748255622521</v>
      </c>
      <c r="O1419" s="2"/>
      <c r="P1419" s="31">
        <f t="shared" ca="1" si="145"/>
        <v>8.8068162177759266</v>
      </c>
    </row>
    <row r="1420" spans="1:16" x14ac:dyDescent="0.25">
      <c r="A1420" s="32">
        <f ca="1">Uniform_A+B1420*(Uniform_B-Uniform_A)</f>
        <v>5.4819571228043475</v>
      </c>
      <c r="B1420" s="2">
        <f t="shared" ca="1" si="147"/>
        <v>0.54819571228043473</v>
      </c>
      <c r="C1420" s="4"/>
      <c r="D1420" s="5">
        <f ca="1">IF(E1420&lt;(Driehoek_C-Driehoek_A)/(Driehoek_B-Driehoek_A),Driehoek_A+SQRT(E1420*(Driehoek_B-Driehoek_A)*(Driehoek_C-Driehoek_A)),Driehoek_B-SQRT((1-E1420)*(Driehoek_B-Driehoek_A)*(Driehoek_B-Driehoek_C)))</f>
        <v>3.9604236507109567</v>
      </c>
      <c r="E1420" s="2">
        <f t="shared" ca="1" si="148"/>
        <v>0.27451863501906248</v>
      </c>
      <c r="F1420" s="2"/>
      <c r="G1420" s="15">
        <f ca="1">_xlfn.NORM.INV(H1420,Normaal_Mu,Normaal_Sigma)</f>
        <v>4.8121809981460721</v>
      </c>
      <c r="H1420" s="2">
        <f t="shared" ca="1" si="149"/>
        <v>0.46259052327288186</v>
      </c>
      <c r="I1420" s="2"/>
      <c r="J1420" s="15">
        <f ca="1">-LN(K1420) /NegExp_Labda</f>
        <v>5.1168481171407691</v>
      </c>
      <c r="K1420" s="2">
        <f t="shared" ca="1" si="150"/>
        <v>0.35938191587989543</v>
      </c>
      <c r="L1420" s="2"/>
      <c r="M1420" s="17">
        <f t="shared" ca="1" si="144"/>
        <v>7</v>
      </c>
      <c r="N1420" s="2">
        <f t="shared" ca="1" si="146"/>
        <v>0.82020514297632285</v>
      </c>
      <c r="O1420" s="2"/>
      <c r="P1420" s="31">
        <f t="shared" ca="1" si="145"/>
        <v>5.2742819777604293</v>
      </c>
    </row>
    <row r="1421" spans="1:16" x14ac:dyDescent="0.25">
      <c r="A1421" s="32">
        <f ca="1">Uniform_A+B1421*(Uniform_B-Uniform_A)</f>
        <v>2.0991478991738477</v>
      </c>
      <c r="B1421" s="2">
        <f t="shared" ca="1" si="147"/>
        <v>0.20991478991738477</v>
      </c>
      <c r="C1421" s="4"/>
      <c r="D1421" s="5">
        <f ca="1">IF(E1421&lt;(Driehoek_C-Driehoek_A)/(Driehoek_B-Driehoek_A),Driehoek_A+SQRT(E1421*(Driehoek_B-Driehoek_A)*(Driehoek_C-Driehoek_A)),Driehoek_B-SQRT((1-E1421)*(Driehoek_B-Driehoek_A)*(Driehoek_B-Driehoek_C)))</f>
        <v>4.0677486676591457</v>
      </c>
      <c r="E1421" s="2">
        <f t="shared" ca="1" si="148"/>
        <v>0.30493990841776752</v>
      </c>
      <c r="F1421" s="2"/>
      <c r="G1421" s="15">
        <f ca="1">_xlfn.NORM.INV(H1421,Normaal_Mu,Normaal_Sigma)</f>
        <v>6.6930621924890534</v>
      </c>
      <c r="H1421" s="2">
        <f t="shared" ca="1" si="149"/>
        <v>0.80137173294545883</v>
      </c>
      <c r="I1421" s="2"/>
      <c r="J1421" s="15">
        <f ca="1">-LN(K1421) /NegExp_Labda</f>
        <v>2.0239826068423992</v>
      </c>
      <c r="K1421" s="2">
        <f t="shared" ca="1" si="150"/>
        <v>0.66711254019574517</v>
      </c>
      <c r="L1421" s="2"/>
      <c r="M1421" s="17">
        <f t="shared" ca="1" si="144"/>
        <v>3</v>
      </c>
      <c r="N1421" s="2">
        <f t="shared" ca="1" si="146"/>
        <v>0.19680807155816138</v>
      </c>
      <c r="O1421" s="2"/>
      <c r="P1421" s="31">
        <f t="shared" ca="1" si="145"/>
        <v>3.5767882732328893</v>
      </c>
    </row>
    <row r="1422" spans="1:16" x14ac:dyDescent="0.25">
      <c r="A1422" s="32">
        <f ca="1">Uniform_A+B1422*(Uniform_B-Uniform_A)</f>
        <v>3.6452021889867456</v>
      </c>
      <c r="B1422" s="2">
        <f t="shared" ca="1" si="147"/>
        <v>0.36452021889867459</v>
      </c>
      <c r="C1422" s="4"/>
      <c r="D1422" s="5">
        <f ca="1">IF(E1422&lt;(Driehoek_C-Driehoek_A)/(Driehoek_B-Driehoek_A),Driehoek_A+SQRT(E1422*(Driehoek_B-Driehoek_A)*(Driehoek_C-Driehoek_A)),Driehoek_B-SQRT((1-E1422)*(Driehoek_B-Driehoek_A)*(Driehoek_B-Driehoek_C)))</f>
        <v>6.615166819265708</v>
      </c>
      <c r="E1422" s="2">
        <f t="shared" ca="1" si="148"/>
        <v>0.83750202000196461</v>
      </c>
      <c r="F1422" s="2"/>
      <c r="G1422" s="15">
        <f ca="1">_xlfn.NORM.INV(H1422,Normaal_Mu,Normaal_Sigma)</f>
        <v>4.5040784378382739</v>
      </c>
      <c r="H1422" s="2">
        <f t="shared" ca="1" si="149"/>
        <v>0.40208237573450734</v>
      </c>
      <c r="I1422" s="2"/>
      <c r="J1422" s="15">
        <f ca="1">-LN(K1422) /NegExp_Labda</f>
        <v>7.6659235772090106</v>
      </c>
      <c r="K1422" s="2">
        <f t="shared" ca="1" si="150"/>
        <v>0.21584715976484703</v>
      </c>
      <c r="L1422" s="2"/>
      <c r="M1422" s="17">
        <f t="shared" ca="1" si="144"/>
        <v>4</v>
      </c>
      <c r="N1422" s="2">
        <f t="shared" ca="1" si="146"/>
        <v>0.40941735758421938</v>
      </c>
      <c r="O1422" s="2"/>
      <c r="P1422" s="31">
        <f t="shared" ca="1" si="145"/>
        <v>5.2860742046599478</v>
      </c>
    </row>
    <row r="1423" spans="1:16" x14ac:dyDescent="0.25">
      <c r="A1423" s="32">
        <f ca="1">Uniform_A+B1423*(Uniform_B-Uniform_A)</f>
        <v>5.9557128135092601</v>
      </c>
      <c r="B1423" s="2">
        <f t="shared" ca="1" si="147"/>
        <v>0.59557128135092596</v>
      </c>
      <c r="C1423" s="4"/>
      <c r="D1423" s="5">
        <f ca="1">IF(E1423&lt;(Driehoek_C-Driehoek_A)/(Driehoek_B-Driehoek_A),Driehoek_A+SQRT(E1423*(Driehoek_B-Driehoek_A)*(Driehoek_C-Driehoek_A)),Driehoek_B-SQRT((1-E1423)*(Driehoek_B-Driehoek_A)*(Driehoek_B-Driehoek_C)))</f>
        <v>4.5575123592327511</v>
      </c>
      <c r="E1423" s="2">
        <f t="shared" ca="1" si="148"/>
        <v>0.43612295890372121</v>
      </c>
      <c r="F1423" s="2"/>
      <c r="G1423" s="15">
        <f ca="1">_xlfn.NORM.INV(H1423,Normaal_Mu,Normaal_Sigma)</f>
        <v>3.6132915187438983</v>
      </c>
      <c r="H1423" s="2">
        <f t="shared" ca="1" si="149"/>
        <v>0.24404363575755905</v>
      </c>
      <c r="I1423" s="2"/>
      <c r="J1423" s="15">
        <f ca="1">-LN(K1423) /NegExp_Labda</f>
        <v>6.4742501207245802</v>
      </c>
      <c r="K1423" s="2">
        <f t="shared" ca="1" si="150"/>
        <v>0.27393894547836739</v>
      </c>
      <c r="L1423" s="2"/>
      <c r="M1423" s="17">
        <f t="shared" ca="1" si="144"/>
        <v>7</v>
      </c>
      <c r="N1423" s="2">
        <f t="shared" ca="1" si="146"/>
        <v>0.8020342692804372</v>
      </c>
      <c r="O1423" s="2"/>
      <c r="P1423" s="31">
        <f t="shared" ca="1" si="145"/>
        <v>5.5201533624420973</v>
      </c>
    </row>
    <row r="1424" spans="1:16" x14ac:dyDescent="0.25">
      <c r="A1424" s="32">
        <f ca="1">Uniform_A+B1424*(Uniform_B-Uniform_A)</f>
        <v>1.602415927465759</v>
      </c>
      <c r="B1424" s="2">
        <f t="shared" ca="1" si="147"/>
        <v>0.1602415927465759</v>
      </c>
      <c r="C1424" s="4"/>
      <c r="D1424" s="5">
        <f ca="1">IF(E1424&lt;(Driehoek_C-Driehoek_A)/(Driehoek_B-Driehoek_A),Driehoek_A+SQRT(E1424*(Driehoek_B-Driehoek_A)*(Driehoek_C-Driehoek_A)),Driehoek_B-SQRT((1-E1424)*(Driehoek_B-Driehoek_A)*(Driehoek_B-Driehoek_C)))</f>
        <v>3.8458058641330863</v>
      </c>
      <c r="E1424" s="2">
        <f t="shared" ca="1" si="148"/>
        <v>0.24335709200486344</v>
      </c>
      <c r="F1424" s="2"/>
      <c r="G1424" s="15">
        <f ca="1">_xlfn.NORM.INV(H1424,Normaal_Mu,Normaal_Sigma)</f>
        <v>2.3683488927631671</v>
      </c>
      <c r="H1424" s="2">
        <f t="shared" ca="1" si="149"/>
        <v>9.4116300192296221E-2</v>
      </c>
      <c r="I1424" s="2"/>
      <c r="J1424" s="15">
        <f ca="1">-LN(K1424) /NegExp_Labda</f>
        <v>3.6725028233637858</v>
      </c>
      <c r="K1424" s="2">
        <f t="shared" ca="1" si="150"/>
        <v>0.47974500075354609</v>
      </c>
      <c r="L1424" s="2"/>
      <c r="M1424" s="17">
        <f t="shared" ca="1" si="144"/>
        <v>7</v>
      </c>
      <c r="N1424" s="2">
        <f t="shared" ca="1" si="146"/>
        <v>0.84938261804730664</v>
      </c>
      <c r="O1424" s="2"/>
      <c r="P1424" s="31">
        <f t="shared" ca="1" si="145"/>
        <v>3.6978147015451599</v>
      </c>
    </row>
    <row r="1425" spans="1:16" x14ac:dyDescent="0.25">
      <c r="A1425" s="32">
        <f ca="1">Uniform_A+B1425*(Uniform_B-Uniform_A)</f>
        <v>1.3239883650167827</v>
      </c>
      <c r="B1425" s="2">
        <f t="shared" ca="1" si="147"/>
        <v>0.13239883650167827</v>
      </c>
      <c r="C1425" s="4"/>
      <c r="D1425" s="5">
        <f ca="1">IF(E1425&lt;(Driehoek_C-Driehoek_A)/(Driehoek_B-Driehoek_A),Driehoek_A+SQRT(E1425*(Driehoek_B-Driehoek_A)*(Driehoek_C-Driehoek_A)),Driehoek_B-SQRT((1-E1425)*(Driehoek_B-Driehoek_A)*(Driehoek_B-Driehoek_C)))</f>
        <v>7.4788876629843761</v>
      </c>
      <c r="E1425" s="2">
        <f t="shared" ca="1" si="148"/>
        <v>0.93389192166225332</v>
      </c>
      <c r="F1425" s="2"/>
      <c r="G1425" s="15">
        <f ca="1">_xlfn.NORM.INV(H1425,Normaal_Mu,Normaal_Sigma)</f>
        <v>3.0742248313284035</v>
      </c>
      <c r="H1425" s="2">
        <f t="shared" ca="1" si="149"/>
        <v>0.16780197044536227</v>
      </c>
      <c r="I1425" s="2"/>
      <c r="J1425" s="15">
        <f ca="1">-LN(K1425) /NegExp_Labda</f>
        <v>9.4263792226269825</v>
      </c>
      <c r="K1425" s="2">
        <f t="shared" ca="1" si="150"/>
        <v>0.15178718399041169</v>
      </c>
      <c r="L1425" s="2"/>
      <c r="M1425" s="17">
        <f t="shared" ca="1" si="144"/>
        <v>8</v>
      </c>
      <c r="N1425" s="2">
        <f t="shared" ca="1" si="146"/>
        <v>0.86917088309663793</v>
      </c>
      <c r="O1425" s="2"/>
      <c r="P1425" s="31">
        <f t="shared" ca="1" si="145"/>
        <v>5.8606960163913087</v>
      </c>
    </row>
    <row r="1426" spans="1:16" x14ac:dyDescent="0.25">
      <c r="A1426" s="32">
        <f ca="1">Uniform_A+B1426*(Uniform_B-Uniform_A)</f>
        <v>9.702531577177707</v>
      </c>
      <c r="B1426" s="2">
        <f t="shared" ca="1" si="147"/>
        <v>0.97025315771777065</v>
      </c>
      <c r="C1426" s="4"/>
      <c r="D1426" s="5">
        <f ca="1">IF(E1426&lt;(Driehoek_C-Driehoek_A)/(Driehoek_B-Driehoek_A),Driehoek_A+SQRT(E1426*(Driehoek_B-Driehoek_A)*(Driehoek_C-Driehoek_A)),Driehoek_B-SQRT((1-E1426)*(Driehoek_B-Driehoek_A)*(Driehoek_B-Driehoek_C)))</f>
        <v>4.5391560703396383</v>
      </c>
      <c r="E1426" s="2">
        <f t="shared" ca="1" si="148"/>
        <v>0.43145346957749442</v>
      </c>
      <c r="F1426" s="2"/>
      <c r="G1426" s="15">
        <f ca="1">_xlfn.NORM.INV(H1426,Normaal_Mu,Normaal_Sigma)</f>
        <v>7.6156835331639439</v>
      </c>
      <c r="H1426" s="2">
        <f t="shared" ca="1" si="149"/>
        <v>0.9045365077482258</v>
      </c>
      <c r="I1426" s="2"/>
      <c r="J1426" s="15">
        <f ca="1">-LN(K1426) /NegExp_Labda</f>
        <v>1.4857658877621271</v>
      </c>
      <c r="K1426" s="2">
        <f t="shared" ca="1" si="150"/>
        <v>0.74293020341549232</v>
      </c>
      <c r="L1426" s="2"/>
      <c r="M1426" s="17">
        <f t="shared" ca="1" si="144"/>
        <v>4</v>
      </c>
      <c r="N1426" s="2">
        <f t="shared" ca="1" si="146"/>
        <v>0.42981257664113692</v>
      </c>
      <c r="O1426" s="2"/>
      <c r="P1426" s="31">
        <f t="shared" ca="1" si="145"/>
        <v>5.4686274136886839</v>
      </c>
    </row>
    <row r="1427" spans="1:16" x14ac:dyDescent="0.25">
      <c r="A1427" s="32">
        <f ca="1">Uniform_A+B1427*(Uniform_B-Uniform_A)</f>
        <v>8.5854006637180085</v>
      </c>
      <c r="B1427" s="2">
        <f t="shared" ca="1" si="147"/>
        <v>0.85854006637180091</v>
      </c>
      <c r="C1427" s="4"/>
      <c r="D1427" s="5">
        <f ca="1">IF(E1427&lt;(Driehoek_C-Driehoek_A)/(Driehoek_B-Driehoek_A),Driehoek_A+SQRT(E1427*(Driehoek_B-Driehoek_A)*(Driehoek_C-Driehoek_A)),Driehoek_B-SQRT((1-E1427)*(Driehoek_B-Driehoek_A)*(Driehoek_B-Driehoek_C)))</f>
        <v>2.789814561428114</v>
      </c>
      <c r="E1427" s="2">
        <f t="shared" ca="1" si="148"/>
        <v>4.4557645817420277E-2</v>
      </c>
      <c r="F1427" s="2"/>
      <c r="G1427" s="15">
        <f ca="1">_xlfn.NORM.INV(H1427,Normaal_Mu,Normaal_Sigma)</f>
        <v>5.3191542123159046</v>
      </c>
      <c r="H1427" s="2">
        <f t="shared" ca="1" si="149"/>
        <v>0.56339289275645765</v>
      </c>
      <c r="I1427" s="2"/>
      <c r="J1427" s="15">
        <f ca="1">-LN(K1427) /NegExp_Labda</f>
        <v>5.4936143809274594</v>
      </c>
      <c r="K1427" s="2">
        <f t="shared" ca="1" si="150"/>
        <v>0.33329647286573061</v>
      </c>
      <c r="L1427" s="2"/>
      <c r="M1427" s="17">
        <f t="shared" ca="1" si="144"/>
        <v>9</v>
      </c>
      <c r="N1427" s="2">
        <f t="shared" ca="1" si="146"/>
        <v>0.93395781996787131</v>
      </c>
      <c r="O1427" s="2"/>
      <c r="P1427" s="31">
        <f t="shared" ca="1" si="145"/>
        <v>6.2375967636778977</v>
      </c>
    </row>
    <row r="1428" spans="1:16" x14ac:dyDescent="0.25">
      <c r="A1428" s="32">
        <f ca="1">Uniform_A+B1428*(Uniform_B-Uniform_A)</f>
        <v>4.285709357384766</v>
      </c>
      <c r="B1428" s="2">
        <f t="shared" ca="1" si="147"/>
        <v>0.4285709357384766</v>
      </c>
      <c r="C1428" s="4"/>
      <c r="D1428" s="5">
        <f ca="1">IF(E1428&lt;(Driehoek_C-Driehoek_A)/(Driehoek_B-Driehoek_A),Driehoek_A+SQRT(E1428*(Driehoek_B-Driehoek_A)*(Driehoek_C-Driehoek_A)),Driehoek_B-SQRT((1-E1428)*(Driehoek_B-Driehoek_A)*(Driehoek_B-Driehoek_C)))</f>
        <v>5.5961880163987825</v>
      </c>
      <c r="E1428" s="2">
        <f t="shared" ca="1" si="148"/>
        <v>0.66897325657979267</v>
      </c>
      <c r="F1428" s="2"/>
      <c r="G1428" s="15">
        <f ca="1">_xlfn.NORM.INV(H1428,Normaal_Mu,Normaal_Sigma)</f>
        <v>7.0263458689974669</v>
      </c>
      <c r="H1428" s="2">
        <f t="shared" ca="1" si="149"/>
        <v>0.84451121704823784</v>
      </c>
      <c r="I1428" s="2"/>
      <c r="J1428" s="15">
        <f ca="1">-LN(K1428) /NegExp_Labda</f>
        <v>0.30636172950195406</v>
      </c>
      <c r="K1428" s="2">
        <f t="shared" ca="1" si="150"/>
        <v>0.94056704531200386</v>
      </c>
      <c r="L1428" s="2"/>
      <c r="M1428" s="17">
        <f t="shared" ca="1" si="144"/>
        <v>7</v>
      </c>
      <c r="N1428" s="2">
        <f t="shared" ca="1" si="146"/>
        <v>0.85397826926454379</v>
      </c>
      <c r="O1428" s="2"/>
      <c r="P1428" s="31">
        <f t="shared" ca="1" si="145"/>
        <v>4.8429209944565939</v>
      </c>
    </row>
    <row r="1429" spans="1:16" x14ac:dyDescent="0.25">
      <c r="A1429" s="32">
        <f ca="1">Uniform_A+B1429*(Uniform_B-Uniform_A)</f>
        <v>9.5672228482169412</v>
      </c>
      <c r="B1429" s="2">
        <f t="shared" ca="1" si="147"/>
        <v>0.95672228482169419</v>
      </c>
      <c r="C1429" s="4"/>
      <c r="D1429" s="5">
        <f ca="1">IF(E1429&lt;(Driehoek_C-Driehoek_A)/(Driehoek_B-Driehoek_A),Driehoek_A+SQRT(E1429*(Driehoek_B-Driehoek_A)*(Driehoek_C-Driehoek_A)),Driehoek_B-SQRT((1-E1429)*(Driehoek_B-Driehoek_A)*(Driehoek_B-Driehoek_C)))</f>
        <v>2.4522668230547802</v>
      </c>
      <c r="E1429" s="2">
        <f t="shared" ca="1" si="148"/>
        <v>1.4610377088290272E-2</v>
      </c>
      <c r="F1429" s="2"/>
      <c r="G1429" s="15">
        <f ca="1">_xlfn.NORM.INV(H1429,Normaal_Mu,Normaal_Sigma)</f>
        <v>4.4958971968650214</v>
      </c>
      <c r="H1429" s="2">
        <f t="shared" ca="1" si="149"/>
        <v>0.40050066665696138</v>
      </c>
      <c r="I1429" s="2"/>
      <c r="J1429" s="15">
        <f ca="1">-LN(K1429) /NegExp_Labda</f>
        <v>3.5003865581291604</v>
      </c>
      <c r="K1429" s="2">
        <f t="shared" ca="1" si="150"/>
        <v>0.49654691345823776</v>
      </c>
      <c r="L1429" s="2"/>
      <c r="M1429" s="17">
        <f t="shared" ca="1" si="144"/>
        <v>4</v>
      </c>
      <c r="N1429" s="2">
        <f t="shared" ca="1" si="146"/>
        <v>0.27263755461313166</v>
      </c>
      <c r="O1429" s="2"/>
      <c r="P1429" s="31">
        <f t="shared" ca="1" si="145"/>
        <v>4.8031546852531815</v>
      </c>
    </row>
    <row r="1430" spans="1:16" x14ac:dyDescent="0.25">
      <c r="A1430" s="32">
        <f ca="1">Uniform_A+B1430*(Uniform_B-Uniform_A)</f>
        <v>1.6251752479549419</v>
      </c>
      <c r="B1430" s="2">
        <f t="shared" ca="1" si="147"/>
        <v>0.16251752479549419</v>
      </c>
      <c r="C1430" s="4"/>
      <c r="D1430" s="5">
        <f ca="1">IF(E1430&lt;(Driehoek_C-Driehoek_A)/(Driehoek_B-Driehoek_A),Driehoek_A+SQRT(E1430*(Driehoek_B-Driehoek_A)*(Driehoek_C-Driehoek_A)),Driehoek_B-SQRT((1-E1430)*(Driehoek_B-Driehoek_A)*(Driehoek_B-Driehoek_C)))</f>
        <v>5.2391677042229601</v>
      </c>
      <c r="E1430" s="2">
        <f t="shared" ca="1" si="148"/>
        <v>0.59588972694401143</v>
      </c>
      <c r="F1430" s="2"/>
      <c r="G1430" s="15">
        <f ca="1">_xlfn.NORM.INV(H1430,Normaal_Mu,Normaal_Sigma)</f>
        <v>5.2768044559789118</v>
      </c>
      <c r="H1430" s="2">
        <f t="shared" ca="1" si="149"/>
        <v>0.55503873185877761</v>
      </c>
      <c r="I1430" s="2"/>
      <c r="J1430" s="15">
        <f ca="1">-LN(K1430) /NegExp_Labda</f>
        <v>3.5647574627997707</v>
      </c>
      <c r="K1430" s="2">
        <f t="shared" ca="1" si="150"/>
        <v>0.49019525259685781</v>
      </c>
      <c r="L1430" s="2"/>
      <c r="M1430" s="17">
        <f t="shared" ca="1" si="144"/>
        <v>5</v>
      </c>
      <c r="N1430" s="2">
        <f t="shared" ca="1" si="146"/>
        <v>0.48689235699142996</v>
      </c>
      <c r="O1430" s="2"/>
      <c r="P1430" s="31">
        <f t="shared" ca="1" si="145"/>
        <v>4.1411809741913164</v>
      </c>
    </row>
    <row r="1431" spans="1:16" x14ac:dyDescent="0.25">
      <c r="A1431" s="32">
        <f ca="1">Uniform_A+B1431*(Uniform_B-Uniform_A)</f>
        <v>2.9157857656271724</v>
      </c>
      <c r="B1431" s="2">
        <f t="shared" ca="1" si="147"/>
        <v>0.29157857656271724</v>
      </c>
      <c r="C1431" s="4"/>
      <c r="D1431" s="5">
        <f ca="1">IF(E1431&lt;(Driehoek_C-Driehoek_A)/(Driehoek_B-Driehoek_A),Driehoek_A+SQRT(E1431*(Driehoek_B-Driehoek_A)*(Driehoek_C-Driehoek_A)),Driehoek_B-SQRT((1-E1431)*(Driehoek_B-Driehoek_A)*(Driehoek_B-Driehoek_C)))</f>
        <v>4.2392323729089076</v>
      </c>
      <c r="E1431" s="2">
        <f t="shared" ca="1" si="148"/>
        <v>0.35243118859546996</v>
      </c>
      <c r="F1431" s="2"/>
      <c r="G1431" s="15">
        <f ca="1">_xlfn.NORM.INV(H1431,Normaal_Mu,Normaal_Sigma)</f>
        <v>5.7498272981705076</v>
      </c>
      <c r="H1431" s="2">
        <f t="shared" ca="1" si="149"/>
        <v>0.64613765612536245</v>
      </c>
      <c r="I1431" s="2"/>
      <c r="J1431" s="15">
        <f ca="1">-LN(K1431) /NegExp_Labda</f>
        <v>1.3374685176478156</v>
      </c>
      <c r="K1431" s="2">
        <f t="shared" ca="1" si="150"/>
        <v>0.76529514926593822</v>
      </c>
      <c r="L1431" s="2"/>
      <c r="M1431" s="17">
        <f t="shared" ca="1" si="144"/>
        <v>3</v>
      </c>
      <c r="N1431" s="2">
        <f t="shared" ca="1" si="146"/>
        <v>0.16763357941377732</v>
      </c>
      <c r="O1431" s="2"/>
      <c r="P1431" s="31">
        <f t="shared" ca="1" si="145"/>
        <v>3.44846279087088</v>
      </c>
    </row>
    <row r="1432" spans="1:16" x14ac:dyDescent="0.25">
      <c r="A1432" s="32">
        <f ca="1">Uniform_A+B1432*(Uniform_B-Uniform_A)</f>
        <v>3.0396425766796997</v>
      </c>
      <c r="B1432" s="2">
        <f t="shared" ca="1" si="147"/>
        <v>0.30396425766796997</v>
      </c>
      <c r="C1432" s="4"/>
      <c r="D1432" s="5">
        <f ca="1">IF(E1432&lt;(Driehoek_C-Driehoek_A)/(Driehoek_B-Driehoek_A),Driehoek_A+SQRT(E1432*(Driehoek_B-Driehoek_A)*(Driehoek_C-Driehoek_A)),Driehoek_B-SQRT((1-E1432)*(Driehoek_B-Driehoek_A)*(Driehoek_B-Driehoek_C)))</f>
        <v>4.6662711058106501</v>
      </c>
      <c r="E1432" s="2">
        <f t="shared" ca="1" si="148"/>
        <v>0.46339411061909597</v>
      </c>
      <c r="F1432" s="2"/>
      <c r="G1432" s="15">
        <f ca="1">_xlfn.NORM.INV(H1432,Normaal_Mu,Normaal_Sigma)</f>
        <v>3.8035577173932298</v>
      </c>
      <c r="H1432" s="2">
        <f t="shared" ca="1" si="149"/>
        <v>0.27484619336316807</v>
      </c>
      <c r="I1432" s="2"/>
      <c r="J1432" s="15">
        <f ca="1">-LN(K1432) /NegExp_Labda</f>
        <v>0.37877359563427948</v>
      </c>
      <c r="K1432" s="2">
        <f t="shared" ca="1" si="150"/>
        <v>0.92704356472993665</v>
      </c>
      <c r="L1432" s="2"/>
      <c r="M1432" s="17">
        <f t="shared" ca="1" si="144"/>
        <v>1</v>
      </c>
      <c r="N1432" s="2">
        <f t="shared" ca="1" si="146"/>
        <v>3.4549478216237661E-2</v>
      </c>
      <c r="O1432" s="2"/>
      <c r="P1432" s="31">
        <f t="shared" ca="1" si="145"/>
        <v>2.5776489991035718</v>
      </c>
    </row>
    <row r="1433" spans="1:16" x14ac:dyDescent="0.25">
      <c r="A1433" s="32">
        <f ca="1">Uniform_A+B1433*(Uniform_B-Uniform_A)</f>
        <v>9.9608333225256001</v>
      </c>
      <c r="B1433" s="2">
        <f t="shared" ca="1" si="147"/>
        <v>0.99608333225255996</v>
      </c>
      <c r="C1433" s="4"/>
      <c r="D1433" s="5">
        <f ca="1">IF(E1433&lt;(Driehoek_C-Driehoek_A)/(Driehoek_B-Driehoek_A),Driehoek_A+SQRT(E1433*(Driehoek_B-Driehoek_A)*(Driehoek_C-Driehoek_A)),Driehoek_B-SQRT((1-E1433)*(Driehoek_B-Driehoek_A)*(Driehoek_B-Driehoek_C)))</f>
        <v>6.8528755675955271</v>
      </c>
      <c r="E1433" s="2">
        <f t="shared" ca="1" si="148"/>
        <v>0.86828161919347913</v>
      </c>
      <c r="F1433" s="2"/>
      <c r="G1433" s="15">
        <f ca="1">_xlfn.NORM.INV(H1433,Normaal_Mu,Normaal_Sigma)</f>
        <v>1.6331908996085915</v>
      </c>
      <c r="H1433" s="2">
        <f t="shared" ca="1" si="149"/>
        <v>4.6148401508326442E-2</v>
      </c>
      <c r="I1433" s="2"/>
      <c r="J1433" s="15">
        <f ca="1">-LN(K1433) /NegExp_Labda</f>
        <v>5.3529312528907544</v>
      </c>
      <c r="K1433" s="2">
        <f t="shared" ca="1" si="150"/>
        <v>0.34280748740979639</v>
      </c>
      <c r="L1433" s="2"/>
      <c r="M1433" s="17">
        <f t="shared" ca="1" si="144"/>
        <v>3</v>
      </c>
      <c r="N1433" s="2">
        <f t="shared" ca="1" si="146"/>
        <v>0.21534077776789295</v>
      </c>
      <c r="O1433" s="2"/>
      <c r="P1433" s="31">
        <f t="shared" ca="1" si="145"/>
        <v>5.3599662085240949</v>
      </c>
    </row>
    <row r="1434" spans="1:16" x14ac:dyDescent="0.25">
      <c r="A1434" s="32">
        <f ca="1">Uniform_A+B1434*(Uniform_B-Uniform_A)</f>
        <v>4.8831538414416915</v>
      </c>
      <c r="B1434" s="2">
        <f t="shared" ca="1" si="147"/>
        <v>0.4883153841441692</v>
      </c>
      <c r="C1434" s="4"/>
      <c r="D1434" s="5">
        <f ca="1">IF(E1434&lt;(Driehoek_C-Driehoek_A)/(Driehoek_B-Driehoek_A),Driehoek_A+SQRT(E1434*(Driehoek_B-Driehoek_A)*(Driehoek_C-Driehoek_A)),Driehoek_B-SQRT((1-E1434)*(Driehoek_B-Driehoek_A)*(Driehoek_B-Driehoek_C)))</f>
        <v>5.7912914057866187</v>
      </c>
      <c r="E1434" s="2">
        <f t="shared" ca="1" si="148"/>
        <v>0.70583397592631958</v>
      </c>
      <c r="F1434" s="2"/>
      <c r="G1434" s="15">
        <f ca="1">_xlfn.NORM.INV(H1434,Normaal_Mu,Normaal_Sigma)</f>
        <v>5.684416061077358</v>
      </c>
      <c r="H1434" s="2">
        <f t="shared" ca="1" si="149"/>
        <v>0.63390282891048888</v>
      </c>
      <c r="I1434" s="2"/>
      <c r="J1434" s="15">
        <f ca="1">-LN(K1434) /NegExp_Labda</f>
        <v>0.16350425952122702</v>
      </c>
      <c r="K1434" s="2">
        <f t="shared" ca="1" si="150"/>
        <v>0.96782804020333069</v>
      </c>
      <c r="L1434" s="2"/>
      <c r="M1434" s="17">
        <f t="shared" ca="1" si="144"/>
        <v>4</v>
      </c>
      <c r="N1434" s="2">
        <f t="shared" ca="1" si="146"/>
        <v>0.36239739066578336</v>
      </c>
      <c r="O1434" s="2"/>
      <c r="P1434" s="31">
        <f t="shared" ca="1" si="145"/>
        <v>4.104473113565378</v>
      </c>
    </row>
    <row r="1435" spans="1:16" x14ac:dyDescent="0.25">
      <c r="A1435" s="32">
        <f ca="1">Uniform_A+B1435*(Uniform_B-Uniform_A)</f>
        <v>8.7905581086406155</v>
      </c>
      <c r="B1435" s="2">
        <f t="shared" ca="1" si="147"/>
        <v>0.87905581086406159</v>
      </c>
      <c r="C1435" s="4"/>
      <c r="D1435" s="5">
        <f ca="1">IF(E1435&lt;(Driehoek_C-Driehoek_A)/(Driehoek_B-Driehoek_A),Driehoek_A+SQRT(E1435*(Driehoek_B-Driehoek_A)*(Driehoek_C-Driehoek_A)),Driehoek_B-SQRT((1-E1435)*(Driehoek_B-Driehoek_A)*(Driehoek_B-Driehoek_C)))</f>
        <v>3.7529035902405048</v>
      </c>
      <c r="E1435" s="2">
        <f t="shared" ca="1" si="148"/>
        <v>0.21947649976271799</v>
      </c>
      <c r="F1435" s="2"/>
      <c r="G1435" s="15">
        <f ca="1">_xlfn.NORM.INV(H1435,Normaal_Mu,Normaal_Sigma)</f>
        <v>3.190852002218044</v>
      </c>
      <c r="H1435" s="2">
        <f t="shared" ca="1" si="149"/>
        <v>0.1828455576076462</v>
      </c>
      <c r="I1435" s="2"/>
      <c r="J1435" s="15">
        <f ca="1">-LN(K1435) /NegExp_Labda</f>
        <v>15.308343225091596</v>
      </c>
      <c r="K1435" s="2">
        <f t="shared" ca="1" si="150"/>
        <v>4.6809521541137822E-2</v>
      </c>
      <c r="L1435" s="2"/>
      <c r="M1435" s="17">
        <f t="shared" ca="1" si="144"/>
        <v>5</v>
      </c>
      <c r="N1435" s="2">
        <f t="shared" ca="1" si="146"/>
        <v>0.57060043665024762</v>
      </c>
      <c r="O1435" s="2"/>
      <c r="P1435" s="31">
        <f t="shared" ca="1" si="145"/>
        <v>7.2085313852381514</v>
      </c>
    </row>
    <row r="1436" spans="1:16" x14ac:dyDescent="0.25">
      <c r="A1436" s="32">
        <f ca="1">Uniform_A+B1436*(Uniform_B-Uniform_A)</f>
        <v>3.9248578649371622</v>
      </c>
      <c r="B1436" s="2">
        <f t="shared" ca="1" si="147"/>
        <v>0.39248578649371624</v>
      </c>
      <c r="C1436" s="4"/>
      <c r="D1436" s="5">
        <f ca="1">IF(E1436&lt;(Driehoek_C-Driehoek_A)/(Driehoek_B-Driehoek_A),Driehoek_A+SQRT(E1436*(Driehoek_B-Driehoek_A)*(Driehoek_C-Driehoek_A)),Driehoek_B-SQRT((1-E1436)*(Driehoek_B-Driehoek_A)*(Driehoek_B-Driehoek_C)))</f>
        <v>8.1009603045833369</v>
      </c>
      <c r="E1436" s="2">
        <f t="shared" ca="1" si="148"/>
        <v>0.97690650360186038</v>
      </c>
      <c r="F1436" s="2"/>
      <c r="G1436" s="15">
        <f ca="1">_xlfn.NORM.INV(H1436,Normaal_Mu,Normaal_Sigma)</f>
        <v>3.5000786655545966</v>
      </c>
      <c r="H1436" s="2">
        <f t="shared" ca="1" si="149"/>
        <v>0.22663919712312686</v>
      </c>
      <c r="I1436" s="2"/>
      <c r="J1436" s="15">
        <f ca="1">-LN(K1436) /NegExp_Labda</f>
        <v>0.31251145363607069</v>
      </c>
      <c r="K1436" s="2">
        <f t="shared" ca="1" si="150"/>
        <v>0.93941091087687223</v>
      </c>
      <c r="L1436" s="2"/>
      <c r="M1436" s="17">
        <f t="shared" ca="1" si="144"/>
        <v>4</v>
      </c>
      <c r="N1436" s="2">
        <f t="shared" ca="1" si="146"/>
        <v>0.37176828767127579</v>
      </c>
      <c r="O1436" s="2"/>
      <c r="P1436" s="31">
        <f t="shared" ca="1" si="145"/>
        <v>3.9676816577422329</v>
      </c>
    </row>
    <row r="1437" spans="1:16" x14ac:dyDescent="0.25">
      <c r="A1437" s="32">
        <f ca="1">Uniform_A+B1437*(Uniform_B-Uniform_A)</f>
        <v>4.188269166459464</v>
      </c>
      <c r="B1437" s="2">
        <f t="shared" ca="1" si="147"/>
        <v>0.4188269166459464</v>
      </c>
      <c r="C1437" s="4"/>
      <c r="D1437" s="5">
        <f ca="1">IF(E1437&lt;(Driehoek_C-Driehoek_A)/(Driehoek_B-Driehoek_A),Driehoek_A+SQRT(E1437*(Driehoek_B-Driehoek_A)*(Driehoek_C-Driehoek_A)),Driehoek_B-SQRT((1-E1437)*(Driehoek_B-Driehoek_A)*(Driehoek_B-Driehoek_C)))</f>
        <v>5.0275683974101462</v>
      </c>
      <c r="E1437" s="2">
        <f t="shared" ca="1" si="148"/>
        <v>0.54913677607844014</v>
      </c>
      <c r="F1437" s="2"/>
      <c r="G1437" s="15">
        <f ca="1">_xlfn.NORM.INV(H1437,Normaal_Mu,Normaal_Sigma)</f>
        <v>0.83062455231931143</v>
      </c>
      <c r="H1437" s="2">
        <f t="shared" ca="1" si="149"/>
        <v>1.8548827855141115E-2</v>
      </c>
      <c r="I1437" s="2"/>
      <c r="J1437" s="15">
        <f ca="1">-LN(K1437) /NegExp_Labda</f>
        <v>2.5971060510996367</v>
      </c>
      <c r="K1437" s="2">
        <f t="shared" ca="1" si="150"/>
        <v>0.59486474998809891</v>
      </c>
      <c r="L1437" s="2"/>
      <c r="M1437" s="17">
        <f t="shared" ca="1" si="144"/>
        <v>3</v>
      </c>
      <c r="N1437" s="2">
        <f t="shared" ca="1" si="146"/>
        <v>0.1324044843756027</v>
      </c>
      <c r="O1437" s="2"/>
      <c r="P1437" s="31">
        <f t="shared" ca="1" si="145"/>
        <v>3.1287136334577115</v>
      </c>
    </row>
    <row r="1438" spans="1:16" x14ac:dyDescent="0.25">
      <c r="A1438" s="32">
        <f ca="1">Uniform_A+B1438*(Uniform_B-Uniform_A)</f>
        <v>2.3075902950610017</v>
      </c>
      <c r="B1438" s="2">
        <f t="shared" ca="1" si="147"/>
        <v>0.23075902950610017</v>
      </c>
      <c r="C1438" s="4"/>
      <c r="D1438" s="5">
        <f ca="1">IF(E1438&lt;(Driehoek_C-Driehoek_A)/(Driehoek_B-Driehoek_A),Driehoek_A+SQRT(E1438*(Driehoek_B-Driehoek_A)*(Driehoek_C-Driehoek_A)),Driehoek_B-SQRT((1-E1438)*(Driehoek_B-Driehoek_A)*(Driehoek_B-Driehoek_C)))</f>
        <v>5.4869341371022209</v>
      </c>
      <c r="E1438" s="2">
        <f t="shared" ca="1" si="148"/>
        <v>0.64738194979835084</v>
      </c>
      <c r="F1438" s="2"/>
      <c r="G1438" s="15">
        <f ca="1">_xlfn.NORM.INV(H1438,Normaal_Mu,Normaal_Sigma)</f>
        <v>4.9207204900808623</v>
      </c>
      <c r="H1438" s="2">
        <f t="shared" ca="1" si="149"/>
        <v>0.48419016622903444</v>
      </c>
      <c r="I1438" s="2"/>
      <c r="J1438" s="15">
        <f ca="1">-LN(K1438) /NegExp_Labda</f>
        <v>4.7224654056021009</v>
      </c>
      <c r="K1438" s="2">
        <f t="shared" ca="1" si="150"/>
        <v>0.3888766498616526</v>
      </c>
      <c r="L1438" s="2"/>
      <c r="M1438" s="17">
        <f t="shared" ca="1" si="144"/>
        <v>4</v>
      </c>
      <c r="N1438" s="2">
        <f t="shared" ca="1" si="146"/>
        <v>0.36922271771949478</v>
      </c>
      <c r="O1438" s="2"/>
      <c r="P1438" s="31">
        <f t="shared" ca="1" si="145"/>
        <v>4.2875420655692373</v>
      </c>
    </row>
    <row r="1439" spans="1:16" x14ac:dyDescent="0.25">
      <c r="A1439" s="32">
        <f ca="1">Uniform_A+B1439*(Uniform_B-Uniform_A)</f>
        <v>9.4995700711428004</v>
      </c>
      <c r="B1439" s="2">
        <f t="shared" ca="1" si="147"/>
        <v>0.94995700711427999</v>
      </c>
      <c r="C1439" s="4"/>
      <c r="D1439" s="5">
        <f ca="1">IF(E1439&lt;(Driehoek_C-Driehoek_A)/(Driehoek_B-Driehoek_A),Driehoek_A+SQRT(E1439*(Driehoek_B-Driehoek_A)*(Driehoek_C-Driehoek_A)),Driehoek_B-SQRT((1-E1439)*(Driehoek_B-Driehoek_A)*(Driehoek_B-Driehoek_C)))</f>
        <v>2.7162621003769458</v>
      </c>
      <c r="E1439" s="2">
        <f t="shared" ca="1" si="148"/>
        <v>3.6645099745456711E-2</v>
      </c>
      <c r="F1439" s="2"/>
      <c r="G1439" s="15">
        <f ca="1">_xlfn.NORM.INV(H1439,Normaal_Mu,Normaal_Sigma)</f>
        <v>3.0087186231855503</v>
      </c>
      <c r="H1439" s="2">
        <f t="shared" ca="1" si="149"/>
        <v>0.1597123788658128</v>
      </c>
      <c r="I1439" s="2"/>
      <c r="J1439" s="15">
        <f ca="1">-LN(K1439) /NegExp_Labda</f>
        <v>1.3299818697509804</v>
      </c>
      <c r="K1439" s="2">
        <f t="shared" ca="1" si="150"/>
        <v>0.76644190665250578</v>
      </c>
      <c r="L1439" s="2"/>
      <c r="M1439" s="17">
        <f t="shared" ca="1" si="144"/>
        <v>5</v>
      </c>
      <c r="N1439" s="2">
        <f t="shared" ca="1" si="146"/>
        <v>0.51807313938661015</v>
      </c>
      <c r="O1439" s="2"/>
      <c r="P1439" s="31">
        <f t="shared" ca="1" si="145"/>
        <v>4.3109065328912557</v>
      </c>
    </row>
    <row r="1440" spans="1:16" x14ac:dyDescent="0.25">
      <c r="A1440" s="32">
        <f ca="1">Uniform_A+B1440*(Uniform_B-Uniform_A)</f>
        <v>4.249551662237443</v>
      </c>
      <c r="B1440" s="2">
        <f t="shared" ca="1" si="147"/>
        <v>0.4249551662237443</v>
      </c>
      <c r="C1440" s="4"/>
      <c r="D1440" s="5">
        <f ca="1">IF(E1440&lt;(Driehoek_C-Driehoek_A)/(Driehoek_B-Driehoek_A),Driehoek_A+SQRT(E1440*(Driehoek_B-Driehoek_A)*(Driehoek_C-Driehoek_A)),Driehoek_B-SQRT((1-E1440)*(Driehoek_B-Driehoek_A)*(Driehoek_B-Driehoek_C)))</f>
        <v>5.8163448173153443</v>
      </c>
      <c r="E1440" s="2">
        <f t="shared" ca="1" si="148"/>
        <v>0.71040970507900381</v>
      </c>
      <c r="F1440" s="2"/>
      <c r="G1440" s="15">
        <f ca="1">_xlfn.NORM.INV(H1440,Normaal_Mu,Normaal_Sigma)</f>
        <v>4.5955967387054208</v>
      </c>
      <c r="H1440" s="2">
        <f t="shared" ca="1" si="149"/>
        <v>0.41987954919424397</v>
      </c>
      <c r="I1440" s="2"/>
      <c r="J1440" s="15">
        <f ca="1">-LN(K1440) /NegExp_Labda</f>
        <v>7.1546904538356841</v>
      </c>
      <c r="K1440" s="2">
        <f t="shared" ca="1" si="150"/>
        <v>0.23908453401802099</v>
      </c>
      <c r="L1440" s="2"/>
      <c r="M1440" s="17">
        <f t="shared" ca="1" si="144"/>
        <v>5</v>
      </c>
      <c r="N1440" s="2">
        <f t="shared" ca="1" si="146"/>
        <v>0.54846370067141315</v>
      </c>
      <c r="O1440" s="2"/>
      <c r="P1440" s="31">
        <f t="shared" ca="1" si="145"/>
        <v>5.3632367344187788</v>
      </c>
    </row>
    <row r="1441" spans="1:16" x14ac:dyDescent="0.25">
      <c r="A1441" s="32">
        <f ca="1">Uniform_A+B1441*(Uniform_B-Uniform_A)</f>
        <v>8.1584353837605708</v>
      </c>
      <c r="B1441" s="2">
        <f t="shared" ca="1" si="147"/>
        <v>0.81584353837605705</v>
      </c>
      <c r="C1441" s="4"/>
      <c r="D1441" s="5">
        <f ca="1">IF(E1441&lt;(Driehoek_C-Driehoek_A)/(Driehoek_B-Driehoek_A),Driehoek_A+SQRT(E1441*(Driehoek_B-Driehoek_A)*(Driehoek_C-Driehoek_A)),Driehoek_B-SQRT((1-E1441)*(Driehoek_B-Driehoek_A)*(Driehoek_B-Driehoek_C)))</f>
        <v>4.9046375728364584</v>
      </c>
      <c r="E1441" s="2">
        <f t="shared" ca="1" si="148"/>
        <v>0.52080018829077568</v>
      </c>
      <c r="F1441" s="2"/>
      <c r="G1441" s="15">
        <f ca="1">_xlfn.NORM.INV(H1441,Normaal_Mu,Normaal_Sigma)</f>
        <v>5.2771997702510305</v>
      </c>
      <c r="H1441" s="2">
        <f t="shared" ca="1" si="149"/>
        <v>0.55511683295457792</v>
      </c>
      <c r="I1441" s="2"/>
      <c r="J1441" s="15">
        <f ca="1">-LN(K1441) /NegExp_Labda</f>
        <v>10.79420001760591</v>
      </c>
      <c r="K1441" s="2">
        <f t="shared" ca="1" si="150"/>
        <v>0.11545897539266647</v>
      </c>
      <c r="L1441" s="2"/>
      <c r="M1441" s="17">
        <f t="shared" ca="1" si="144"/>
        <v>3</v>
      </c>
      <c r="N1441" s="2">
        <f t="shared" ca="1" si="146"/>
        <v>0.16837117394814505</v>
      </c>
      <c r="O1441" s="2"/>
      <c r="P1441" s="31">
        <f t="shared" ca="1" si="145"/>
        <v>6.4268945488907949</v>
      </c>
    </row>
    <row r="1442" spans="1:16" x14ac:dyDescent="0.25">
      <c r="A1442" s="32">
        <f ca="1">Uniform_A+B1442*(Uniform_B-Uniform_A)</f>
        <v>0.90695829099215919</v>
      </c>
      <c r="B1442" s="2">
        <f t="shared" ca="1" si="147"/>
        <v>9.0695829099215919E-2</v>
      </c>
      <c r="C1442" s="4"/>
      <c r="D1442" s="5">
        <f ca="1">IF(E1442&lt;(Driehoek_C-Driehoek_A)/(Driehoek_B-Driehoek_A),Driehoek_A+SQRT(E1442*(Driehoek_B-Driehoek_A)*(Driehoek_C-Driehoek_A)),Driehoek_B-SQRT((1-E1442)*(Driehoek_B-Driehoek_A)*(Driehoek_B-Driehoek_C)))</f>
        <v>5.2633469284728189</v>
      </c>
      <c r="E1442" s="2">
        <f t="shared" ca="1" si="148"/>
        <v>0.60106925208704232</v>
      </c>
      <c r="F1442" s="2"/>
      <c r="G1442" s="15">
        <f ca="1">_xlfn.NORM.INV(H1442,Normaal_Mu,Normaal_Sigma)</f>
        <v>5.0172513073694613</v>
      </c>
      <c r="H1442" s="2">
        <f t="shared" ca="1" si="149"/>
        <v>0.50344109528021463</v>
      </c>
      <c r="I1442" s="2"/>
      <c r="J1442" s="15">
        <f ca="1">-LN(K1442) /NegExp_Labda</f>
        <v>7.5527715561062569</v>
      </c>
      <c r="K1442" s="2">
        <f t="shared" ca="1" si="150"/>
        <v>0.22078755901194158</v>
      </c>
      <c r="L1442" s="2"/>
      <c r="M1442" s="17">
        <f t="shared" ca="1" si="144"/>
        <v>0</v>
      </c>
      <c r="N1442" s="2">
        <f t="shared" ca="1" si="146"/>
        <v>3.1144997457658308E-3</v>
      </c>
      <c r="O1442" s="2"/>
      <c r="P1442" s="31">
        <f t="shared" ca="1" si="145"/>
        <v>3.7480656165881392</v>
      </c>
    </row>
    <row r="1443" spans="1:16" x14ac:dyDescent="0.25">
      <c r="A1443" s="32">
        <f ca="1">Uniform_A+B1443*(Uniform_B-Uniform_A)</f>
        <v>2.9896763684233485</v>
      </c>
      <c r="B1443" s="2">
        <f t="shared" ca="1" si="147"/>
        <v>0.29896763684233485</v>
      </c>
      <c r="C1443" s="4"/>
      <c r="D1443" s="5">
        <f ca="1">IF(E1443&lt;(Driehoek_C-Driehoek_A)/(Driehoek_B-Driehoek_A),Driehoek_A+SQRT(E1443*(Driehoek_B-Driehoek_A)*(Driehoek_C-Driehoek_A)),Driehoek_B-SQRT((1-E1443)*(Driehoek_B-Driehoek_A)*(Driehoek_B-Driehoek_C)))</f>
        <v>2.7055388217855967</v>
      </c>
      <c r="E1443" s="2">
        <f t="shared" ca="1" si="148"/>
        <v>3.5556073503329122E-2</v>
      </c>
      <c r="F1443" s="2"/>
      <c r="G1443" s="15">
        <f ca="1">_xlfn.NORM.INV(H1443,Normaal_Mu,Normaal_Sigma)</f>
        <v>3.8411332754147232</v>
      </c>
      <c r="H1443" s="2">
        <f t="shared" ca="1" si="149"/>
        <v>0.28114839915784962</v>
      </c>
      <c r="I1443" s="2"/>
      <c r="J1443" s="15">
        <f ca="1">-LN(K1443) /NegExp_Labda</f>
        <v>5.5175170430067251</v>
      </c>
      <c r="K1443" s="2">
        <f t="shared" ca="1" si="150"/>
        <v>0.33170694070531126</v>
      </c>
      <c r="L1443" s="2"/>
      <c r="M1443" s="17">
        <f t="shared" ca="1" si="144"/>
        <v>4</v>
      </c>
      <c r="N1443" s="2">
        <f t="shared" ca="1" si="146"/>
        <v>0.36024164609133869</v>
      </c>
      <c r="O1443" s="2"/>
      <c r="P1443" s="31">
        <f t="shared" ca="1" si="145"/>
        <v>3.8107731017260789</v>
      </c>
    </row>
    <row r="1444" spans="1:16" x14ac:dyDescent="0.25">
      <c r="A1444" s="32">
        <f ca="1">Uniform_A+B1444*(Uniform_B-Uniform_A)</f>
        <v>7.4301898891654403</v>
      </c>
      <c r="B1444" s="2">
        <f t="shared" ca="1" si="147"/>
        <v>0.74301898891654405</v>
      </c>
      <c r="C1444" s="4"/>
      <c r="D1444" s="5">
        <f ca="1">IF(E1444&lt;(Driehoek_C-Driehoek_A)/(Driehoek_B-Driehoek_A),Driehoek_A+SQRT(E1444*(Driehoek_B-Driehoek_A)*(Driehoek_C-Driehoek_A)),Driehoek_B-SQRT((1-E1444)*(Driehoek_B-Driehoek_A)*(Driehoek_B-Driehoek_C)))</f>
        <v>4.3024671604905782</v>
      </c>
      <c r="E1444" s="2">
        <f t="shared" ca="1" si="148"/>
        <v>0.3695195777637299</v>
      </c>
      <c r="F1444" s="2"/>
      <c r="G1444" s="15">
        <f ca="1">_xlfn.NORM.INV(H1444,Normaal_Mu,Normaal_Sigma)</f>
        <v>2.696223894340648</v>
      </c>
      <c r="H1444" s="2">
        <f t="shared" ca="1" si="149"/>
        <v>0.12468353912078511</v>
      </c>
      <c r="I1444" s="2"/>
      <c r="J1444" s="15">
        <f ca="1">-LN(K1444) /NegExp_Labda</f>
        <v>8.6270427709646444</v>
      </c>
      <c r="K1444" s="2">
        <f t="shared" ca="1" si="150"/>
        <v>0.17810027329351841</v>
      </c>
      <c r="L1444" s="2"/>
      <c r="M1444" s="17">
        <f t="shared" ca="1" si="144"/>
        <v>9</v>
      </c>
      <c r="N1444" s="2">
        <f t="shared" ca="1" si="146"/>
        <v>0.95104596978030442</v>
      </c>
      <c r="O1444" s="2"/>
      <c r="P1444" s="31">
        <f t="shared" ca="1" si="145"/>
        <v>6.4111847429922619</v>
      </c>
    </row>
    <row r="1445" spans="1:16" x14ac:dyDescent="0.25">
      <c r="A1445" s="32">
        <f ca="1">Uniform_A+B1445*(Uniform_B-Uniform_A)</f>
        <v>9.437398104989164</v>
      </c>
      <c r="B1445" s="2">
        <f t="shared" ca="1" si="147"/>
        <v>0.94373981049891631</v>
      </c>
      <c r="C1445" s="4"/>
      <c r="D1445" s="5">
        <f ca="1">IF(E1445&lt;(Driehoek_C-Driehoek_A)/(Driehoek_B-Driehoek_A),Driehoek_A+SQRT(E1445*(Driehoek_B-Driehoek_A)*(Driehoek_C-Driehoek_A)),Driehoek_B-SQRT((1-E1445)*(Driehoek_B-Driehoek_A)*(Driehoek_B-Driehoek_C)))</f>
        <v>4.4047614934386523</v>
      </c>
      <c r="E1445" s="2">
        <f t="shared" ca="1" si="148"/>
        <v>0.39667951622330966</v>
      </c>
      <c r="F1445" s="2"/>
      <c r="G1445" s="15">
        <f ca="1">_xlfn.NORM.INV(H1445,Normaal_Mu,Normaal_Sigma)</f>
        <v>5.7499048247751965</v>
      </c>
      <c r="H1445" s="2">
        <f t="shared" ca="1" si="149"/>
        <v>0.64615207081875992</v>
      </c>
      <c r="I1445" s="2"/>
      <c r="J1445" s="15">
        <f ca="1">-LN(K1445) /NegExp_Labda</f>
        <v>0.96621704974778067</v>
      </c>
      <c r="K1445" s="2">
        <f t="shared" ca="1" si="150"/>
        <v>0.8242813114460118</v>
      </c>
      <c r="L1445" s="2"/>
      <c r="M1445" s="17">
        <f t="shared" ca="1" si="144"/>
        <v>5</v>
      </c>
      <c r="N1445" s="2">
        <f t="shared" ca="1" si="146"/>
        <v>0.44076195414231678</v>
      </c>
      <c r="O1445" s="2"/>
      <c r="P1445" s="31">
        <f t="shared" ca="1" si="145"/>
        <v>5.1116562945901585</v>
      </c>
    </row>
    <row r="1446" spans="1:16" x14ac:dyDescent="0.25">
      <c r="A1446" s="32">
        <f ca="1">Uniform_A+B1446*(Uniform_B-Uniform_A)</f>
        <v>6.8023420032375546</v>
      </c>
      <c r="B1446" s="2">
        <f t="shared" ca="1" si="147"/>
        <v>0.68023420032375548</v>
      </c>
      <c r="C1446" s="4"/>
      <c r="D1446" s="5">
        <f ca="1">IF(E1446&lt;(Driehoek_C-Driehoek_A)/(Driehoek_B-Driehoek_A),Driehoek_A+SQRT(E1446*(Driehoek_B-Driehoek_A)*(Driehoek_C-Driehoek_A)),Driehoek_B-SQRT((1-E1446)*(Driehoek_B-Driehoek_A)*(Driehoek_B-Driehoek_C)))</f>
        <v>3.7337380842629182</v>
      </c>
      <c r="E1446" s="2">
        <f t="shared" ca="1" si="148"/>
        <v>0.21470341034454676</v>
      </c>
      <c r="F1446" s="2"/>
      <c r="G1446" s="15">
        <f ca="1">_xlfn.NORM.INV(H1446,Normaal_Mu,Normaal_Sigma)</f>
        <v>5.2324467278020714</v>
      </c>
      <c r="H1446" s="2">
        <f t="shared" ca="1" si="149"/>
        <v>0.54626223974345733</v>
      </c>
      <c r="I1446" s="2"/>
      <c r="J1446" s="15">
        <f ca="1">-LN(K1446) /NegExp_Labda</f>
        <v>3.2549531752807304</v>
      </c>
      <c r="K1446" s="2">
        <f t="shared" ca="1" si="150"/>
        <v>0.52152887598592979</v>
      </c>
      <c r="L1446" s="2"/>
      <c r="M1446" s="17">
        <f t="shared" ca="1" si="144"/>
        <v>4</v>
      </c>
      <c r="N1446" s="2">
        <f t="shared" ca="1" si="146"/>
        <v>0.29600954198132834</v>
      </c>
      <c r="O1446" s="2"/>
      <c r="P1446" s="31">
        <f t="shared" ca="1" si="145"/>
        <v>4.6046959981166546</v>
      </c>
    </row>
    <row r="1447" spans="1:16" x14ac:dyDescent="0.25">
      <c r="A1447" s="32">
        <f ca="1">Uniform_A+B1447*(Uniform_B-Uniform_A)</f>
        <v>4.5997856638375563</v>
      </c>
      <c r="B1447" s="2">
        <f t="shared" ca="1" si="147"/>
        <v>0.45997856638375567</v>
      </c>
      <c r="C1447" s="4"/>
      <c r="D1447" s="5">
        <f ca="1">IF(E1447&lt;(Driehoek_C-Driehoek_A)/(Driehoek_B-Driehoek_A),Driehoek_A+SQRT(E1447*(Driehoek_B-Driehoek_A)*(Driehoek_C-Driehoek_A)),Driehoek_B-SQRT((1-E1447)*(Driehoek_B-Driehoek_A)*(Driehoek_B-Driehoek_C)))</f>
        <v>5.7242757688629258</v>
      </c>
      <c r="E1447" s="2">
        <f t="shared" ca="1" si="148"/>
        <v>0.69341802175832634</v>
      </c>
      <c r="F1447" s="2"/>
      <c r="G1447" s="15">
        <f ca="1">_xlfn.NORM.INV(H1447,Normaal_Mu,Normaal_Sigma)</f>
        <v>2.6725506022862358</v>
      </c>
      <c r="H1447" s="2">
        <f t="shared" ca="1" si="149"/>
        <v>0.1222677983746947</v>
      </c>
      <c r="I1447" s="2"/>
      <c r="J1447" s="15">
        <f ca="1">-LN(K1447) /NegExp_Labda</f>
        <v>4.5560395716465791</v>
      </c>
      <c r="K1447" s="2">
        <f t="shared" ca="1" si="150"/>
        <v>0.40203830279022768</v>
      </c>
      <c r="L1447" s="2"/>
      <c r="M1447" s="17">
        <f t="shared" ca="1" si="144"/>
        <v>4</v>
      </c>
      <c r="N1447" s="2">
        <f t="shared" ca="1" si="146"/>
        <v>0.342189541349048</v>
      </c>
      <c r="O1447" s="2"/>
      <c r="P1447" s="31">
        <f t="shared" ca="1" si="145"/>
        <v>4.3105303213266595</v>
      </c>
    </row>
    <row r="1448" spans="1:16" x14ac:dyDescent="0.25">
      <c r="A1448" s="32">
        <f ca="1">Uniform_A+B1448*(Uniform_B-Uniform_A)</f>
        <v>5.7172424090385263</v>
      </c>
      <c r="B1448" s="2">
        <f t="shared" ca="1" si="147"/>
        <v>0.57172424090385265</v>
      </c>
      <c r="C1448" s="4"/>
      <c r="D1448" s="5">
        <f ca="1">IF(E1448&lt;(Driehoek_C-Driehoek_A)/(Driehoek_B-Driehoek_A),Driehoek_A+SQRT(E1448*(Driehoek_B-Driehoek_A)*(Driehoek_C-Driehoek_A)),Driehoek_B-SQRT((1-E1448)*(Driehoek_B-Driehoek_A)*(Driehoek_B-Driehoek_C)))</f>
        <v>2.9339266441998655</v>
      </c>
      <c r="E1448" s="2">
        <f t="shared" ca="1" si="148"/>
        <v>6.2301355481887311E-2</v>
      </c>
      <c r="F1448" s="2"/>
      <c r="G1448" s="15">
        <f ca="1">_xlfn.NORM.INV(H1448,Normaal_Mu,Normaal_Sigma)</f>
        <v>5.8286222320070129</v>
      </c>
      <c r="H1448" s="2">
        <f t="shared" ca="1" si="149"/>
        <v>0.66067686298898087</v>
      </c>
      <c r="I1448" s="2"/>
      <c r="J1448" s="15">
        <f ca="1">-LN(K1448) /NegExp_Labda</f>
        <v>1.2578343964600329</v>
      </c>
      <c r="K1448" s="2">
        <f t="shared" ca="1" si="150"/>
        <v>0.77758145177375804</v>
      </c>
      <c r="L1448" s="2"/>
      <c r="M1448" s="17">
        <f t="shared" ca="1" si="144"/>
        <v>6</v>
      </c>
      <c r="N1448" s="2">
        <f t="shared" ca="1" si="146"/>
        <v>0.67316429813413092</v>
      </c>
      <c r="O1448" s="2"/>
      <c r="P1448" s="31">
        <f t="shared" ca="1" si="145"/>
        <v>4.3475251363410878</v>
      </c>
    </row>
    <row r="1449" spans="1:16" x14ac:dyDescent="0.25">
      <c r="A1449" s="32">
        <f ca="1">Uniform_A+B1449*(Uniform_B-Uniform_A)</f>
        <v>6.510582346945486</v>
      </c>
      <c r="B1449" s="2">
        <f t="shared" ca="1" si="147"/>
        <v>0.6510582346945486</v>
      </c>
      <c r="C1449" s="4"/>
      <c r="D1449" s="5">
        <f ca="1">IF(E1449&lt;(Driehoek_C-Driehoek_A)/(Driehoek_B-Driehoek_A),Driehoek_A+SQRT(E1449*(Driehoek_B-Driehoek_A)*(Driehoek_C-Driehoek_A)),Driehoek_B-SQRT((1-E1449)*(Driehoek_B-Driehoek_A)*(Driehoek_B-Driehoek_C)))</f>
        <v>6.7464650367346248</v>
      </c>
      <c r="E1449" s="2">
        <f t="shared" ca="1" si="148"/>
        <v>0.85490229055258649</v>
      </c>
      <c r="F1449" s="2"/>
      <c r="G1449" s="15">
        <f ca="1">_xlfn.NORM.INV(H1449,Normaal_Mu,Normaal_Sigma)</f>
        <v>5.2800811223124651</v>
      </c>
      <c r="H1449" s="2">
        <f t="shared" ca="1" si="149"/>
        <v>0.55568602851578619</v>
      </c>
      <c r="I1449" s="2"/>
      <c r="J1449" s="15">
        <f ca="1">-LN(K1449) /NegExp_Labda</f>
        <v>5.8041334150330481</v>
      </c>
      <c r="K1449" s="2">
        <f t="shared" ca="1" si="150"/>
        <v>0.31322713427353033</v>
      </c>
      <c r="L1449" s="2"/>
      <c r="M1449" s="17">
        <f t="shared" ca="1" si="144"/>
        <v>4</v>
      </c>
      <c r="N1449" s="2">
        <f t="shared" ca="1" si="146"/>
        <v>0.30417465091677165</v>
      </c>
      <c r="O1449" s="2"/>
      <c r="P1449" s="31">
        <f t="shared" ca="1" si="145"/>
        <v>5.6682523842051253</v>
      </c>
    </row>
    <row r="1450" spans="1:16" x14ac:dyDescent="0.25">
      <c r="A1450" s="32">
        <f ca="1">Uniform_A+B1450*(Uniform_B-Uniform_A)</f>
        <v>0.90527738296691806</v>
      </c>
      <c r="B1450" s="2">
        <f t="shared" ca="1" si="147"/>
        <v>9.0527738296691806E-2</v>
      </c>
      <c r="C1450" s="4"/>
      <c r="D1450" s="5">
        <f ca="1">IF(E1450&lt;(Driehoek_C-Driehoek_A)/(Driehoek_B-Driehoek_A),Driehoek_A+SQRT(E1450*(Driehoek_B-Driehoek_A)*(Driehoek_C-Driehoek_A)),Driehoek_B-SQRT((1-E1450)*(Driehoek_B-Driehoek_A)*(Driehoek_B-Driehoek_C)))</f>
        <v>4.0537458950207608</v>
      </c>
      <c r="E1450" s="2">
        <f t="shared" ca="1" si="148"/>
        <v>0.30098772368502924</v>
      </c>
      <c r="F1450" s="2"/>
      <c r="G1450" s="15">
        <f ca="1">_xlfn.NORM.INV(H1450,Normaal_Mu,Normaal_Sigma)</f>
        <v>6.4986494726798743</v>
      </c>
      <c r="H1450" s="2">
        <f t="shared" ca="1" si="149"/>
        <v>0.77316924897292216</v>
      </c>
      <c r="I1450" s="2"/>
      <c r="J1450" s="15">
        <f ca="1">-LN(K1450) /NegExp_Labda</f>
        <v>4.6779083436443276</v>
      </c>
      <c r="K1450" s="2">
        <f t="shared" ca="1" si="150"/>
        <v>0.39235757701072749</v>
      </c>
      <c r="L1450" s="2"/>
      <c r="M1450" s="17">
        <f t="shared" ca="1" si="144"/>
        <v>7</v>
      </c>
      <c r="N1450" s="2">
        <f t="shared" ca="1" si="146"/>
        <v>0.82278917772468263</v>
      </c>
      <c r="O1450" s="2"/>
      <c r="P1450" s="31">
        <f t="shared" ca="1" si="145"/>
        <v>4.6271162188623762</v>
      </c>
    </row>
    <row r="1451" spans="1:16" x14ac:dyDescent="0.25">
      <c r="A1451" s="32">
        <f ca="1">Uniform_A+B1451*(Uniform_B-Uniform_A)</f>
        <v>2.6041536591868661</v>
      </c>
      <c r="B1451" s="2">
        <f t="shared" ca="1" si="147"/>
        <v>0.26041536591868664</v>
      </c>
      <c r="C1451" s="4"/>
      <c r="D1451" s="5">
        <f ca="1">IF(E1451&lt;(Driehoek_C-Driehoek_A)/(Driehoek_B-Driehoek_A),Driehoek_A+SQRT(E1451*(Driehoek_B-Driehoek_A)*(Driehoek_C-Driehoek_A)),Driehoek_B-SQRT((1-E1451)*(Driehoek_B-Driehoek_A)*(Driehoek_B-Driehoek_C)))</f>
        <v>5.3039150219548477</v>
      </c>
      <c r="E1451" s="2">
        <f t="shared" ca="1" si="148"/>
        <v>0.60968445243054192</v>
      </c>
      <c r="F1451" s="2"/>
      <c r="G1451" s="15">
        <f ca="1">_xlfn.NORM.INV(H1451,Normaal_Mu,Normaal_Sigma)</f>
        <v>6.5023894897640044</v>
      </c>
      <c r="H1451" s="2">
        <f t="shared" ca="1" si="149"/>
        <v>0.77373226879850709</v>
      </c>
      <c r="I1451" s="2"/>
      <c r="J1451" s="15">
        <f ca="1">-LN(K1451) /NegExp_Labda</f>
        <v>9.3865185943907914</v>
      </c>
      <c r="K1451" s="2">
        <f t="shared" ca="1" si="150"/>
        <v>0.15300208673709625</v>
      </c>
      <c r="L1451" s="2"/>
      <c r="M1451" s="17">
        <f t="shared" ca="1" si="144"/>
        <v>4</v>
      </c>
      <c r="N1451" s="2">
        <f t="shared" ca="1" si="146"/>
        <v>0.40274580166600393</v>
      </c>
      <c r="O1451" s="2"/>
      <c r="P1451" s="31">
        <f t="shared" ca="1" si="145"/>
        <v>5.5593953530593021</v>
      </c>
    </row>
    <row r="1452" spans="1:16" x14ac:dyDescent="0.25">
      <c r="A1452" s="32">
        <f ca="1">Uniform_A+B1452*(Uniform_B-Uniform_A)</f>
        <v>3.3219625155548482</v>
      </c>
      <c r="B1452" s="2">
        <f t="shared" ca="1" si="147"/>
        <v>0.33219625155548482</v>
      </c>
      <c r="C1452" s="4"/>
      <c r="D1452" s="5">
        <f ca="1">IF(E1452&lt;(Driehoek_C-Driehoek_A)/(Driehoek_B-Driehoek_A),Driehoek_A+SQRT(E1452*(Driehoek_B-Driehoek_A)*(Driehoek_C-Driehoek_A)),Driehoek_B-SQRT((1-E1452)*(Driehoek_B-Driehoek_A)*(Driehoek_B-Driehoek_C)))</f>
        <v>5.464458551102326</v>
      </c>
      <c r="E1452" s="2">
        <f t="shared" ca="1" si="148"/>
        <v>0.64285561894647247</v>
      </c>
      <c r="F1452" s="2"/>
      <c r="G1452" s="15">
        <f ca="1">_xlfn.NORM.INV(H1452,Normaal_Mu,Normaal_Sigma)</f>
        <v>5.5172283818954959</v>
      </c>
      <c r="H1452" s="2">
        <f t="shared" ca="1" si="149"/>
        <v>0.60203353356701783</v>
      </c>
      <c r="I1452" s="2"/>
      <c r="J1452" s="15">
        <f ca="1">-LN(K1452) /NegExp_Labda</f>
        <v>2.9947914270174261</v>
      </c>
      <c r="K1452" s="2">
        <f t="shared" ca="1" si="150"/>
        <v>0.54938363906627874</v>
      </c>
      <c r="L1452" s="2"/>
      <c r="M1452" s="17">
        <f t="shared" ca="1" si="144"/>
        <v>10</v>
      </c>
      <c r="N1452" s="2">
        <f t="shared" ca="1" si="146"/>
        <v>0.97269948858315114</v>
      </c>
      <c r="O1452" s="2"/>
      <c r="P1452" s="31">
        <f t="shared" ca="1" si="145"/>
        <v>5.4596881751140192</v>
      </c>
    </row>
    <row r="1453" spans="1:16" x14ac:dyDescent="0.25">
      <c r="A1453" s="32">
        <f ca="1">Uniform_A+B1453*(Uniform_B-Uniform_A)</f>
        <v>5.0924540289362028</v>
      </c>
      <c r="B1453" s="2">
        <f t="shared" ca="1" si="147"/>
        <v>0.5092454028936203</v>
      </c>
      <c r="C1453" s="4"/>
      <c r="D1453" s="5">
        <f ca="1">IF(E1453&lt;(Driehoek_C-Driehoek_A)/(Driehoek_B-Driehoek_A),Driehoek_A+SQRT(E1453*(Driehoek_B-Driehoek_A)*(Driehoek_C-Driehoek_A)),Driehoek_B-SQRT((1-E1453)*(Driehoek_B-Driehoek_A)*(Driehoek_B-Driehoek_C)))</f>
        <v>3.3626738692745874</v>
      </c>
      <c r="E1453" s="2">
        <f t="shared" ca="1" si="148"/>
        <v>0.13263429100026969</v>
      </c>
      <c r="F1453" s="2"/>
      <c r="G1453" s="15">
        <f ca="1">_xlfn.NORM.INV(H1453,Normaal_Mu,Normaal_Sigma)</f>
        <v>5.7367320367098156</v>
      </c>
      <c r="H1453" s="2">
        <f t="shared" ca="1" si="149"/>
        <v>0.6436998339056581</v>
      </c>
      <c r="I1453" s="2"/>
      <c r="J1453" s="15">
        <f ca="1">-LN(K1453) /NegExp_Labda</f>
        <v>4.7117600463789326</v>
      </c>
      <c r="K1453" s="2">
        <f t="shared" ca="1" si="150"/>
        <v>0.389710154686151</v>
      </c>
      <c r="L1453" s="2"/>
      <c r="M1453" s="17">
        <f t="shared" ref="M1453:M1516" ca="1" si="151">VLOOKUP(N1453,$S$5:$T$105,2,TRUE)</f>
        <v>5</v>
      </c>
      <c r="N1453" s="2">
        <f t="shared" ca="1" si="146"/>
        <v>0.4749832788654853</v>
      </c>
      <c r="O1453" s="2"/>
      <c r="P1453" s="31">
        <f t="shared" ref="P1453:P1516" ca="1" si="152">SUM(A1453,D1453,G1453,J1453,M1453)/5</f>
        <v>4.7807239962599075</v>
      </c>
    </row>
    <row r="1454" spans="1:16" x14ac:dyDescent="0.25">
      <c r="A1454" s="32">
        <f ca="1">Uniform_A+B1454*(Uniform_B-Uniform_A)</f>
        <v>4.505486504328382</v>
      </c>
      <c r="B1454" s="2">
        <f t="shared" ca="1" si="147"/>
        <v>0.4505486504328382</v>
      </c>
      <c r="C1454" s="4"/>
      <c r="D1454" s="5">
        <f ca="1">IF(E1454&lt;(Driehoek_C-Driehoek_A)/(Driehoek_B-Driehoek_A),Driehoek_A+SQRT(E1454*(Driehoek_B-Driehoek_A)*(Driehoek_C-Driehoek_A)),Driehoek_B-SQRT((1-E1454)*(Driehoek_B-Driehoek_A)*(Driehoek_B-Driehoek_C)))</f>
        <v>2.2789963858107884</v>
      </c>
      <c r="E1454" s="2">
        <f t="shared" ca="1" si="148"/>
        <v>5.5599273782487302E-3</v>
      </c>
      <c r="F1454" s="2"/>
      <c r="G1454" s="15">
        <f ca="1">_xlfn.NORM.INV(H1454,Normaal_Mu,Normaal_Sigma)</f>
        <v>2.8440976090795749</v>
      </c>
      <c r="H1454" s="2">
        <f t="shared" ca="1" si="149"/>
        <v>0.14052776833017333</v>
      </c>
      <c r="I1454" s="2"/>
      <c r="J1454" s="15">
        <f ca="1">-LN(K1454) /NegExp_Labda</f>
        <v>0.1642418372601899</v>
      </c>
      <c r="K1454" s="2">
        <f t="shared" ca="1" si="150"/>
        <v>0.96768528104966733</v>
      </c>
      <c r="L1454" s="2"/>
      <c r="M1454" s="17">
        <f t="shared" ca="1" si="151"/>
        <v>3</v>
      </c>
      <c r="N1454" s="2">
        <f t="shared" ca="1" si="146"/>
        <v>0.17557164833921046</v>
      </c>
      <c r="O1454" s="2"/>
      <c r="P1454" s="31">
        <f t="shared" ca="1" si="152"/>
        <v>2.5585644672957875</v>
      </c>
    </row>
    <row r="1455" spans="1:16" x14ac:dyDescent="0.25">
      <c r="A1455" s="32">
        <f ca="1">Uniform_A+B1455*(Uniform_B-Uniform_A)</f>
        <v>2.7443956875878905</v>
      </c>
      <c r="B1455" s="2">
        <f t="shared" ca="1" si="147"/>
        <v>0.27443956875878905</v>
      </c>
      <c r="C1455" s="4"/>
      <c r="D1455" s="5">
        <f ca="1">IF(E1455&lt;(Driehoek_C-Driehoek_A)/(Driehoek_B-Driehoek_A),Driehoek_A+SQRT(E1455*(Driehoek_B-Driehoek_A)*(Driehoek_C-Driehoek_A)),Driehoek_B-SQRT((1-E1455)*(Driehoek_B-Driehoek_A)*(Driehoek_B-Driehoek_C)))</f>
        <v>3.254783341852745</v>
      </c>
      <c r="E1455" s="2">
        <f t="shared" ca="1" si="148"/>
        <v>0.11246294535651025</v>
      </c>
      <c r="F1455" s="2"/>
      <c r="G1455" s="15">
        <f ca="1">_xlfn.NORM.INV(H1455,Normaal_Mu,Normaal_Sigma)</f>
        <v>3.1622860482141979</v>
      </c>
      <c r="H1455" s="2">
        <f t="shared" ca="1" si="149"/>
        <v>0.17908519317647709</v>
      </c>
      <c r="I1455" s="2"/>
      <c r="J1455" s="15">
        <f ca="1">-LN(K1455) /NegExp_Labda</f>
        <v>4.6813581662679882</v>
      </c>
      <c r="K1455" s="2">
        <f t="shared" ca="1" si="150"/>
        <v>0.39208695757122247</v>
      </c>
      <c r="L1455" s="2"/>
      <c r="M1455" s="17">
        <f t="shared" ca="1" si="151"/>
        <v>2</v>
      </c>
      <c r="N1455" s="2">
        <f t="shared" ca="1" si="146"/>
        <v>0.11479993134898958</v>
      </c>
      <c r="O1455" s="2"/>
      <c r="P1455" s="31">
        <f t="shared" ca="1" si="152"/>
        <v>3.1685646487845647</v>
      </c>
    </row>
    <row r="1456" spans="1:16" x14ac:dyDescent="0.25">
      <c r="A1456" s="32">
        <f ca="1">Uniform_A+B1456*(Uniform_B-Uniform_A)</f>
        <v>3.2474368091450314</v>
      </c>
      <c r="B1456" s="2">
        <f t="shared" ca="1" si="147"/>
        <v>0.32474368091450312</v>
      </c>
      <c r="C1456" s="4"/>
      <c r="D1456" s="5">
        <f ca="1">IF(E1456&lt;(Driehoek_C-Driehoek_A)/(Driehoek_B-Driehoek_A),Driehoek_A+SQRT(E1456*(Driehoek_B-Driehoek_A)*(Driehoek_C-Driehoek_A)),Driehoek_B-SQRT((1-E1456)*(Driehoek_B-Driehoek_A)*(Driehoek_B-Driehoek_C)))</f>
        <v>5.7365593902756444</v>
      </c>
      <c r="E1456" s="2">
        <f t="shared" ca="1" si="148"/>
        <v>0.69571301105148364</v>
      </c>
      <c r="F1456" s="2"/>
      <c r="G1456" s="15">
        <f ca="1">_xlfn.NORM.INV(H1456,Normaal_Mu,Normaal_Sigma)</f>
        <v>2.9229349463058787</v>
      </c>
      <c r="H1456" s="2">
        <f t="shared" ca="1" si="149"/>
        <v>0.14951110008695367</v>
      </c>
      <c r="I1456" s="2"/>
      <c r="J1456" s="15">
        <f ca="1">-LN(K1456) /NegExp_Labda</f>
        <v>4.9797448229641734</v>
      </c>
      <c r="K1456" s="2">
        <f t="shared" ca="1" si="150"/>
        <v>0.3693727565076278</v>
      </c>
      <c r="L1456" s="2"/>
      <c r="M1456" s="17">
        <f t="shared" ca="1" si="151"/>
        <v>4</v>
      </c>
      <c r="N1456" s="2">
        <f t="shared" ca="1" si="146"/>
        <v>0.36883165306316323</v>
      </c>
      <c r="O1456" s="2"/>
      <c r="P1456" s="31">
        <f t="shared" ca="1" si="152"/>
        <v>4.1773351937381467</v>
      </c>
    </row>
    <row r="1457" spans="1:16" x14ac:dyDescent="0.25">
      <c r="A1457" s="32">
        <f ca="1">Uniform_A+B1457*(Uniform_B-Uniform_A)</f>
        <v>0.61941245405044087</v>
      </c>
      <c r="B1457" s="2">
        <f t="shared" ca="1" si="147"/>
        <v>6.1941245405044087E-2</v>
      </c>
      <c r="C1457" s="4"/>
      <c r="D1457" s="5">
        <f ca="1">IF(E1457&lt;(Driehoek_C-Driehoek_A)/(Driehoek_B-Driehoek_A),Driehoek_A+SQRT(E1457*(Driehoek_B-Driehoek_A)*(Driehoek_C-Driehoek_A)),Driehoek_B-SQRT((1-E1457)*(Driehoek_B-Driehoek_A)*(Driehoek_B-Driehoek_C)))</f>
        <v>7.4353784379906642</v>
      </c>
      <c r="E1457" s="2">
        <f t="shared" ca="1" si="148"/>
        <v>0.93005598193415617</v>
      </c>
      <c r="F1457" s="2"/>
      <c r="G1457" s="15">
        <f ca="1">_xlfn.NORM.INV(H1457,Normaal_Mu,Normaal_Sigma)</f>
        <v>6.8969101960779708</v>
      </c>
      <c r="H1457" s="2">
        <f t="shared" ca="1" si="149"/>
        <v>0.82855108934733857</v>
      </c>
      <c r="I1457" s="2"/>
      <c r="J1457" s="15">
        <f ca="1">-LN(K1457) /NegExp_Labda</f>
        <v>1.022151274235269</v>
      </c>
      <c r="K1457" s="2">
        <f t="shared" ca="1" si="150"/>
        <v>0.81511159001755995</v>
      </c>
      <c r="L1457" s="2"/>
      <c r="M1457" s="17">
        <f t="shared" ca="1" si="151"/>
        <v>6</v>
      </c>
      <c r="N1457" s="2">
        <f t="shared" ca="1" si="146"/>
        <v>0.65670409685140763</v>
      </c>
      <c r="O1457" s="2"/>
      <c r="P1457" s="31">
        <f t="shared" ca="1" si="152"/>
        <v>4.3947704724708689</v>
      </c>
    </row>
    <row r="1458" spans="1:16" x14ac:dyDescent="0.25">
      <c r="A1458" s="32">
        <f ca="1">Uniform_A+B1458*(Uniform_B-Uniform_A)</f>
        <v>9.8303455208163353</v>
      </c>
      <c r="B1458" s="2">
        <f t="shared" ca="1" si="147"/>
        <v>0.98303455208163359</v>
      </c>
      <c r="C1458" s="4"/>
      <c r="D1458" s="5">
        <f ca="1">IF(E1458&lt;(Driehoek_C-Driehoek_A)/(Driehoek_B-Driehoek_A),Driehoek_A+SQRT(E1458*(Driehoek_B-Driehoek_A)*(Driehoek_C-Driehoek_A)),Driehoek_B-SQRT((1-E1458)*(Driehoek_B-Driehoek_A)*(Driehoek_B-Driehoek_C)))</f>
        <v>7.3395183296773139</v>
      </c>
      <c r="E1458" s="2">
        <f t="shared" ca="1" si="148"/>
        <v>0.92122287492921096</v>
      </c>
      <c r="F1458" s="2"/>
      <c r="G1458" s="15">
        <f ca="1">_xlfn.NORM.INV(H1458,Normaal_Mu,Normaal_Sigma)</f>
        <v>3.2239536262080248</v>
      </c>
      <c r="H1458" s="2">
        <f t="shared" ca="1" si="149"/>
        <v>0.18726413948420384</v>
      </c>
      <c r="I1458" s="2"/>
      <c r="J1458" s="15">
        <f ca="1">-LN(K1458) /NegExp_Labda</f>
        <v>0.8130340523576397</v>
      </c>
      <c r="K1458" s="2">
        <f t="shared" ca="1" si="150"/>
        <v>0.84992530445451664</v>
      </c>
      <c r="L1458" s="2"/>
      <c r="M1458" s="17">
        <f t="shared" ca="1" si="151"/>
        <v>6</v>
      </c>
      <c r="N1458" s="2">
        <f t="shared" ca="1" si="146"/>
        <v>0.6389305728220549</v>
      </c>
      <c r="O1458" s="2"/>
      <c r="P1458" s="31">
        <f t="shared" ca="1" si="152"/>
        <v>5.441370305811863</v>
      </c>
    </row>
    <row r="1459" spans="1:16" x14ac:dyDescent="0.25">
      <c r="A1459" s="32">
        <f ca="1">Uniform_A+B1459*(Uniform_B-Uniform_A)</f>
        <v>8.71804526066534</v>
      </c>
      <c r="B1459" s="2">
        <f t="shared" ca="1" si="147"/>
        <v>0.87180452606653402</v>
      </c>
      <c r="C1459" s="4"/>
      <c r="D1459" s="5">
        <f ca="1">IF(E1459&lt;(Driehoek_C-Driehoek_A)/(Driehoek_B-Driehoek_A),Driehoek_A+SQRT(E1459*(Driehoek_B-Driehoek_A)*(Driehoek_C-Driehoek_A)),Driehoek_B-SQRT((1-E1459)*(Driehoek_B-Driehoek_A)*(Driehoek_B-Driehoek_C)))</f>
        <v>7.1237379432449961</v>
      </c>
      <c r="E1459" s="2">
        <f t="shared" ca="1" si="148"/>
        <v>0.89941830555375668</v>
      </c>
      <c r="F1459" s="2"/>
      <c r="G1459" s="15">
        <f ca="1">_xlfn.NORM.INV(H1459,Normaal_Mu,Normaal_Sigma)</f>
        <v>5.0032720072512209</v>
      </c>
      <c r="H1459" s="2">
        <f t="shared" ca="1" si="149"/>
        <v>0.50065267072599962</v>
      </c>
      <c r="I1459" s="2"/>
      <c r="J1459" s="15">
        <f ca="1">-LN(K1459) /NegExp_Labda</f>
        <v>2.0100933979139191</v>
      </c>
      <c r="K1459" s="2">
        <f t="shared" ca="1" si="150"/>
        <v>0.66896824952583878</v>
      </c>
      <c r="L1459" s="2"/>
      <c r="M1459" s="17">
        <f t="shared" ca="1" si="151"/>
        <v>4</v>
      </c>
      <c r="N1459" s="2">
        <f t="shared" ca="1" si="146"/>
        <v>0.34245299282755537</v>
      </c>
      <c r="O1459" s="2"/>
      <c r="P1459" s="31">
        <f t="shared" ca="1" si="152"/>
        <v>5.3710297218150957</v>
      </c>
    </row>
    <row r="1460" spans="1:16" x14ac:dyDescent="0.25">
      <c r="A1460" s="32">
        <f ca="1">Uniform_A+B1460*(Uniform_B-Uniform_A)</f>
        <v>4.5793248075990256</v>
      </c>
      <c r="B1460" s="2">
        <f t="shared" ca="1" si="147"/>
        <v>0.45793248075990256</v>
      </c>
      <c r="C1460" s="4"/>
      <c r="D1460" s="5">
        <f ca="1">IF(E1460&lt;(Driehoek_C-Driehoek_A)/(Driehoek_B-Driehoek_A),Driehoek_A+SQRT(E1460*(Driehoek_B-Driehoek_A)*(Driehoek_C-Driehoek_A)),Driehoek_B-SQRT((1-E1460)*(Driehoek_B-Driehoek_A)*(Driehoek_B-Driehoek_C)))</f>
        <v>5.5259920810901431</v>
      </c>
      <c r="E1460" s="2">
        <f t="shared" ca="1" si="148"/>
        <v>0.6551791136957601</v>
      </c>
      <c r="F1460" s="2"/>
      <c r="G1460" s="15">
        <f ca="1">_xlfn.NORM.INV(H1460,Normaal_Mu,Normaal_Sigma)</f>
        <v>5.1955077783425736</v>
      </c>
      <c r="H1460" s="2">
        <f t="shared" ca="1" si="149"/>
        <v>0.5389361384724175</v>
      </c>
      <c r="I1460" s="2"/>
      <c r="J1460" s="15">
        <f ca="1">-LN(K1460) /NegExp_Labda</f>
        <v>2.8929707950929129</v>
      </c>
      <c r="K1460" s="2">
        <f t="shared" ca="1" si="150"/>
        <v>0.56068604818236667</v>
      </c>
      <c r="L1460" s="2"/>
      <c r="M1460" s="17">
        <f t="shared" ca="1" si="151"/>
        <v>4</v>
      </c>
      <c r="N1460" s="2">
        <f t="shared" ca="1" si="146"/>
        <v>0.38035564835365132</v>
      </c>
      <c r="O1460" s="2"/>
      <c r="P1460" s="31">
        <f t="shared" ca="1" si="152"/>
        <v>4.4387590924249309</v>
      </c>
    </row>
    <row r="1461" spans="1:16" x14ac:dyDescent="0.25">
      <c r="A1461" s="32">
        <f ca="1">Uniform_A+B1461*(Uniform_B-Uniform_A)</f>
        <v>0.97799715011910426</v>
      </c>
      <c r="B1461" s="2">
        <f t="shared" ca="1" si="147"/>
        <v>9.7799715011910426E-2</v>
      </c>
      <c r="C1461" s="4"/>
      <c r="D1461" s="5">
        <f ca="1">IF(E1461&lt;(Driehoek_C-Driehoek_A)/(Driehoek_B-Driehoek_A),Driehoek_A+SQRT(E1461*(Driehoek_B-Driehoek_A)*(Driehoek_C-Driehoek_A)),Driehoek_B-SQRT((1-E1461)*(Driehoek_B-Driehoek_A)*(Driehoek_B-Driehoek_C)))</f>
        <v>6.5439177624587233</v>
      </c>
      <c r="E1461" s="2">
        <f t="shared" ca="1" si="148"/>
        <v>0.82764742978383532</v>
      </c>
      <c r="F1461" s="2"/>
      <c r="G1461" s="15">
        <f ca="1">_xlfn.NORM.INV(H1461,Normaal_Mu,Normaal_Sigma)</f>
        <v>2.4413604351530571</v>
      </c>
      <c r="H1461" s="2">
        <f t="shared" ca="1" si="149"/>
        <v>0.10039223454609614</v>
      </c>
      <c r="I1461" s="2"/>
      <c r="J1461" s="15">
        <f ca="1">-LN(K1461) /NegExp_Labda</f>
        <v>3.1812462781736053</v>
      </c>
      <c r="K1461" s="2">
        <f t="shared" ca="1" si="150"/>
        <v>0.52927387676977089</v>
      </c>
      <c r="L1461" s="2"/>
      <c r="M1461" s="17">
        <f t="shared" ca="1" si="151"/>
        <v>5</v>
      </c>
      <c r="N1461" s="2">
        <f t="shared" ca="1" si="146"/>
        <v>0.50643748458831783</v>
      </c>
      <c r="O1461" s="2"/>
      <c r="P1461" s="31">
        <f t="shared" ca="1" si="152"/>
        <v>3.6289043251808977</v>
      </c>
    </row>
    <row r="1462" spans="1:16" x14ac:dyDescent="0.25">
      <c r="A1462" s="32">
        <f ca="1">Uniform_A+B1462*(Uniform_B-Uniform_A)</f>
        <v>1.0812822225685981</v>
      </c>
      <c r="B1462" s="2">
        <f t="shared" ca="1" si="147"/>
        <v>0.10812822225685981</v>
      </c>
      <c r="C1462" s="4"/>
      <c r="D1462" s="5">
        <f ca="1">IF(E1462&lt;(Driehoek_C-Driehoek_A)/(Driehoek_B-Driehoek_A),Driehoek_A+SQRT(E1462*(Driehoek_B-Driehoek_A)*(Driehoek_C-Driehoek_A)),Driehoek_B-SQRT((1-E1462)*(Driehoek_B-Driehoek_A)*(Driehoek_B-Driehoek_C)))</f>
        <v>8.4804449509914033</v>
      </c>
      <c r="E1462" s="2">
        <f t="shared" ca="1" si="148"/>
        <v>0.99228750145856215</v>
      </c>
      <c r="F1462" s="2"/>
      <c r="G1462" s="15">
        <f ca="1">_xlfn.NORM.INV(H1462,Normaal_Mu,Normaal_Sigma)</f>
        <v>4.198813797613564</v>
      </c>
      <c r="H1462" s="2">
        <f t="shared" ca="1" si="149"/>
        <v>0.34435986284999565</v>
      </c>
      <c r="I1462" s="2"/>
      <c r="J1462" s="15">
        <f ca="1">-LN(K1462) /NegExp_Labda</f>
        <v>1.1918286367363431</v>
      </c>
      <c r="K1462" s="2">
        <f t="shared" ca="1" si="150"/>
        <v>0.78791447652163471</v>
      </c>
      <c r="L1462" s="2"/>
      <c r="M1462" s="17">
        <f t="shared" ca="1" si="151"/>
        <v>3</v>
      </c>
      <c r="N1462" s="2">
        <f t="shared" ca="1" si="146"/>
        <v>0.14519268774676453</v>
      </c>
      <c r="O1462" s="2"/>
      <c r="P1462" s="31">
        <f t="shared" ca="1" si="152"/>
        <v>3.5904739215819816</v>
      </c>
    </row>
    <row r="1463" spans="1:16" x14ac:dyDescent="0.25">
      <c r="A1463" s="32">
        <f ca="1">Uniform_A+B1463*(Uniform_B-Uniform_A)</f>
        <v>7.3074223761560191</v>
      </c>
      <c r="B1463" s="2">
        <f t="shared" ca="1" si="147"/>
        <v>0.73074223761560186</v>
      </c>
      <c r="C1463" s="4"/>
      <c r="D1463" s="5">
        <f ca="1">IF(E1463&lt;(Driehoek_C-Driehoek_A)/(Driehoek_B-Driehoek_A),Driehoek_A+SQRT(E1463*(Driehoek_B-Driehoek_A)*(Driehoek_C-Driehoek_A)),Driehoek_B-SQRT((1-E1463)*(Driehoek_B-Driehoek_A)*(Driehoek_B-Driehoek_C)))</f>
        <v>2.7229239247309871</v>
      </c>
      <c r="E1463" s="2">
        <f t="shared" ca="1" si="148"/>
        <v>3.732992863917528E-2</v>
      </c>
      <c r="F1463" s="2"/>
      <c r="G1463" s="15">
        <f ca="1">_xlfn.NORM.INV(H1463,Normaal_Mu,Normaal_Sigma)</f>
        <v>3.9969110227588414</v>
      </c>
      <c r="H1463" s="2">
        <f t="shared" ca="1" si="149"/>
        <v>0.30799398795525013</v>
      </c>
      <c r="I1463" s="2"/>
      <c r="J1463" s="15">
        <f ca="1">-LN(K1463) /NegExp_Labda</f>
        <v>0.88044758604612605</v>
      </c>
      <c r="K1463" s="2">
        <f t="shared" ca="1" si="150"/>
        <v>0.83854291595556096</v>
      </c>
      <c r="L1463" s="2"/>
      <c r="M1463" s="17">
        <f t="shared" ca="1" si="151"/>
        <v>7</v>
      </c>
      <c r="N1463" s="2">
        <f t="shared" ca="1" si="146"/>
        <v>0.82768893664676124</v>
      </c>
      <c r="O1463" s="2"/>
      <c r="P1463" s="31">
        <f t="shared" ca="1" si="152"/>
        <v>4.3815409819383948</v>
      </c>
    </row>
    <row r="1464" spans="1:16" x14ac:dyDescent="0.25">
      <c r="A1464" s="32">
        <f ca="1">Uniform_A+B1464*(Uniform_B-Uniform_A)</f>
        <v>6.380770524945909</v>
      </c>
      <c r="B1464" s="2">
        <f t="shared" ca="1" si="147"/>
        <v>0.6380770524945909</v>
      </c>
      <c r="C1464" s="4"/>
      <c r="D1464" s="5">
        <f ca="1">IF(E1464&lt;(Driehoek_C-Driehoek_A)/(Driehoek_B-Driehoek_A),Driehoek_A+SQRT(E1464*(Driehoek_B-Driehoek_A)*(Driehoek_C-Driehoek_A)),Driehoek_B-SQRT((1-E1464)*(Driehoek_B-Driehoek_A)*(Driehoek_B-Driehoek_C)))</f>
        <v>7.5833769304628635</v>
      </c>
      <c r="E1464" s="2">
        <f t="shared" ca="1" si="148"/>
        <v>0.94266225939586235</v>
      </c>
      <c r="F1464" s="2"/>
      <c r="G1464" s="15">
        <f ca="1">_xlfn.NORM.INV(H1464,Normaal_Mu,Normaal_Sigma)</f>
        <v>6.2282344016306883</v>
      </c>
      <c r="H1464" s="2">
        <f t="shared" ca="1" si="149"/>
        <v>0.73043105872286629</v>
      </c>
      <c r="I1464" s="2"/>
      <c r="J1464" s="15">
        <f ca="1">-LN(K1464) /NegExp_Labda</f>
        <v>0.78655585585858412</v>
      </c>
      <c r="K1464" s="2">
        <f t="shared" ca="1" si="150"/>
        <v>0.85443814092936776</v>
      </c>
      <c r="L1464" s="2"/>
      <c r="M1464" s="17">
        <f t="shared" ca="1" si="151"/>
        <v>2</v>
      </c>
      <c r="N1464" s="2">
        <f t="shared" ca="1" si="146"/>
        <v>8.2921235732862031E-2</v>
      </c>
      <c r="O1464" s="2"/>
      <c r="P1464" s="31">
        <f t="shared" ca="1" si="152"/>
        <v>4.5957875425796093</v>
      </c>
    </row>
    <row r="1465" spans="1:16" x14ac:dyDescent="0.25">
      <c r="A1465" s="32">
        <f ca="1">Uniform_A+B1465*(Uniform_B-Uniform_A)</f>
        <v>6.9762713701848718</v>
      </c>
      <c r="B1465" s="2">
        <f t="shared" ca="1" si="147"/>
        <v>0.69762713701848722</v>
      </c>
      <c r="C1465" s="4"/>
      <c r="D1465" s="5">
        <f ca="1">IF(E1465&lt;(Driehoek_C-Driehoek_A)/(Driehoek_B-Driehoek_A),Driehoek_A+SQRT(E1465*(Driehoek_B-Driehoek_A)*(Driehoek_C-Driehoek_A)),Driehoek_B-SQRT((1-E1465)*(Driehoek_B-Driehoek_A)*(Driehoek_B-Driehoek_C)))</f>
        <v>5.7683509983552845</v>
      </c>
      <c r="E1465" s="2">
        <f t="shared" ca="1" si="148"/>
        <v>0.70161270657624897</v>
      </c>
      <c r="F1465" s="2"/>
      <c r="G1465" s="15">
        <f ca="1">_xlfn.NORM.INV(H1465,Normaal_Mu,Normaal_Sigma)</f>
        <v>5.5105720363930306</v>
      </c>
      <c r="H1465" s="2">
        <f t="shared" ca="1" si="149"/>
        <v>0.60074890093543798</v>
      </c>
      <c r="I1465" s="2"/>
      <c r="J1465" s="15">
        <f ca="1">-LN(K1465) /NegExp_Labda</f>
        <v>5.6770883544589665</v>
      </c>
      <c r="K1465" s="2">
        <f t="shared" ca="1" si="150"/>
        <v>0.32128790070230828</v>
      </c>
      <c r="L1465" s="2"/>
      <c r="M1465" s="17">
        <f t="shared" ca="1" si="151"/>
        <v>10</v>
      </c>
      <c r="N1465" s="2">
        <f t="shared" ca="1" si="146"/>
        <v>0.97529546293757874</v>
      </c>
      <c r="O1465" s="2"/>
      <c r="P1465" s="31">
        <f t="shared" ca="1" si="152"/>
        <v>6.7864565518784303</v>
      </c>
    </row>
    <row r="1466" spans="1:16" x14ac:dyDescent="0.25">
      <c r="A1466" s="32">
        <f ca="1">Uniform_A+B1466*(Uniform_B-Uniform_A)</f>
        <v>5.6264776377852197</v>
      </c>
      <c r="B1466" s="2">
        <f t="shared" ca="1" si="147"/>
        <v>0.56264776377852199</v>
      </c>
      <c r="C1466" s="4"/>
      <c r="D1466" s="5">
        <f ca="1">IF(E1466&lt;(Driehoek_C-Driehoek_A)/(Driehoek_B-Driehoek_A),Driehoek_A+SQRT(E1466*(Driehoek_B-Driehoek_A)*(Driehoek_C-Driehoek_A)),Driehoek_B-SQRT((1-E1466)*(Driehoek_B-Driehoek_A)*(Driehoek_B-Driehoek_C)))</f>
        <v>6.461202235716252</v>
      </c>
      <c r="E1466" s="2">
        <f t="shared" ca="1" si="148"/>
        <v>0.81584302605908121</v>
      </c>
      <c r="F1466" s="2"/>
      <c r="G1466" s="15">
        <f ca="1">_xlfn.NORM.INV(H1466,Normaal_Mu,Normaal_Sigma)</f>
        <v>1.2672300129270875</v>
      </c>
      <c r="H1466" s="2">
        <f t="shared" ca="1" si="149"/>
        <v>3.0993760559090089E-2</v>
      </c>
      <c r="I1466" s="2"/>
      <c r="J1466" s="15">
        <f ca="1">-LN(K1466) /NegExp_Labda</f>
        <v>3.4258882215365061</v>
      </c>
      <c r="K1466" s="2">
        <f t="shared" ca="1" si="150"/>
        <v>0.50400068876861814</v>
      </c>
      <c r="L1466" s="2"/>
      <c r="M1466" s="17">
        <f t="shared" ca="1" si="151"/>
        <v>9</v>
      </c>
      <c r="N1466" s="2">
        <f t="shared" ca="1" si="146"/>
        <v>0.96040352625825154</v>
      </c>
      <c r="O1466" s="2"/>
      <c r="P1466" s="31">
        <f t="shared" ca="1" si="152"/>
        <v>5.1561596215930132</v>
      </c>
    </row>
    <row r="1467" spans="1:16" x14ac:dyDescent="0.25">
      <c r="A1467" s="32">
        <f ca="1">Uniform_A+B1467*(Uniform_B-Uniform_A)</f>
        <v>7.6199256527261747</v>
      </c>
      <c r="B1467" s="2">
        <f t="shared" ca="1" si="147"/>
        <v>0.76199256527261749</v>
      </c>
      <c r="C1467" s="4"/>
      <c r="D1467" s="5">
        <f ca="1">IF(E1467&lt;(Driehoek_C-Driehoek_A)/(Driehoek_B-Driehoek_A),Driehoek_A+SQRT(E1467*(Driehoek_B-Driehoek_A)*(Driehoek_C-Driehoek_A)),Driehoek_B-SQRT((1-E1467)*(Driehoek_B-Driehoek_A)*(Driehoek_B-Driehoek_C)))</f>
        <v>6.4151744004428268</v>
      </c>
      <c r="E1467" s="2">
        <f t="shared" ca="1" si="148"/>
        <v>0.80910504628211144</v>
      </c>
      <c r="F1467" s="2"/>
      <c r="G1467" s="15">
        <f ca="1">_xlfn.NORM.INV(H1467,Normaal_Mu,Normaal_Sigma)</f>
        <v>6.8142987993704551</v>
      </c>
      <c r="H1467" s="2">
        <f t="shared" ca="1" si="149"/>
        <v>0.81783610113641092</v>
      </c>
      <c r="I1467" s="2"/>
      <c r="J1467" s="15">
        <f ca="1">-LN(K1467) /NegExp_Labda</f>
        <v>1.493512965365057</v>
      </c>
      <c r="K1467" s="2">
        <f t="shared" ca="1" si="150"/>
        <v>0.7417799871391928</v>
      </c>
      <c r="L1467" s="2"/>
      <c r="M1467" s="17">
        <f t="shared" ca="1" si="151"/>
        <v>6</v>
      </c>
      <c r="N1467" s="2">
        <f t="shared" ca="1" si="146"/>
        <v>0.63671001573564567</v>
      </c>
      <c r="O1467" s="2"/>
      <c r="P1467" s="31">
        <f t="shared" ca="1" si="152"/>
        <v>5.6685823635809029</v>
      </c>
    </row>
    <row r="1468" spans="1:16" x14ac:dyDescent="0.25">
      <c r="A1468" s="32">
        <f ca="1">Uniform_A+B1468*(Uniform_B-Uniform_A)</f>
        <v>0.71948124858409845</v>
      </c>
      <c r="B1468" s="2">
        <f t="shared" ca="1" si="147"/>
        <v>7.1948124858409845E-2</v>
      </c>
      <c r="C1468" s="4"/>
      <c r="D1468" s="5">
        <f ca="1">IF(E1468&lt;(Driehoek_C-Driehoek_A)/(Driehoek_B-Driehoek_A),Driehoek_A+SQRT(E1468*(Driehoek_B-Driehoek_A)*(Driehoek_C-Driehoek_A)),Driehoek_B-SQRT((1-E1468)*(Driehoek_B-Driehoek_A)*(Driehoek_B-Driehoek_C)))</f>
        <v>6.4790010012258001</v>
      </c>
      <c r="E1468" s="2">
        <f t="shared" ca="1" si="148"/>
        <v>0.8184161156622709</v>
      </c>
      <c r="F1468" s="2"/>
      <c r="G1468" s="15">
        <f ca="1">_xlfn.NORM.INV(H1468,Normaal_Mu,Normaal_Sigma)</f>
        <v>5.1586778103307918</v>
      </c>
      <c r="H1468" s="2">
        <f t="shared" ca="1" si="149"/>
        <v>0.53161846901504328</v>
      </c>
      <c r="I1468" s="2"/>
      <c r="J1468" s="15">
        <f ca="1">-LN(K1468) /NegExp_Labda</f>
        <v>1.1447008975927491</v>
      </c>
      <c r="K1468" s="2">
        <f t="shared" ca="1" si="150"/>
        <v>0.7953761118639453</v>
      </c>
      <c r="L1468" s="2"/>
      <c r="M1468" s="17">
        <f t="shared" ca="1" si="151"/>
        <v>7</v>
      </c>
      <c r="N1468" s="2">
        <f t="shared" ca="1" si="146"/>
        <v>0.79809699334973205</v>
      </c>
      <c r="O1468" s="2"/>
      <c r="P1468" s="31">
        <f t="shared" ca="1" si="152"/>
        <v>4.100372191546688</v>
      </c>
    </row>
    <row r="1469" spans="1:16" x14ac:dyDescent="0.25">
      <c r="A1469" s="32">
        <f ca="1">Uniform_A+B1469*(Uniform_B-Uniform_A)</f>
        <v>4.78815144408106</v>
      </c>
      <c r="B1469" s="2">
        <f t="shared" ca="1" si="147"/>
        <v>0.47881514440810602</v>
      </c>
      <c r="C1469" s="4"/>
      <c r="D1469" s="5">
        <f ca="1">IF(E1469&lt;(Driehoek_C-Driehoek_A)/(Driehoek_B-Driehoek_A),Driehoek_A+SQRT(E1469*(Driehoek_B-Driehoek_A)*(Driehoek_C-Driehoek_A)),Driehoek_B-SQRT((1-E1469)*(Driehoek_B-Driehoek_A)*(Driehoek_B-Driehoek_C)))</f>
        <v>5.6417166122329956</v>
      </c>
      <c r="E1469" s="2">
        <f t="shared" ca="1" si="148"/>
        <v>0.67776950535566205</v>
      </c>
      <c r="F1469" s="2"/>
      <c r="G1469" s="15">
        <f ca="1">_xlfn.NORM.INV(H1469,Normaal_Mu,Normaal_Sigma)</f>
        <v>4.8422879365945182</v>
      </c>
      <c r="H1469" s="2">
        <f t="shared" ca="1" si="149"/>
        <v>0.46857356795189509</v>
      </c>
      <c r="I1469" s="2"/>
      <c r="J1469" s="15">
        <f ca="1">-LN(K1469) /NegExp_Labda</f>
        <v>1.2655209748500023</v>
      </c>
      <c r="K1469" s="2">
        <f t="shared" ca="1" si="150"/>
        <v>0.77638698199083589</v>
      </c>
      <c r="L1469" s="2"/>
      <c r="M1469" s="17">
        <f t="shared" ca="1" si="151"/>
        <v>2</v>
      </c>
      <c r="N1469" s="2">
        <f t="shared" ca="1" si="146"/>
        <v>0.12347380571298672</v>
      </c>
      <c r="O1469" s="2"/>
      <c r="P1469" s="31">
        <f t="shared" ca="1" si="152"/>
        <v>3.7075353935517157</v>
      </c>
    </row>
    <row r="1470" spans="1:16" x14ac:dyDescent="0.25">
      <c r="A1470" s="32">
        <f ca="1">Uniform_A+B1470*(Uniform_B-Uniform_A)</f>
        <v>1.7221304328204001</v>
      </c>
      <c r="B1470" s="2">
        <f t="shared" ca="1" si="147"/>
        <v>0.17221304328204001</v>
      </c>
      <c r="C1470" s="4"/>
      <c r="D1470" s="5">
        <f ca="1">IF(E1470&lt;(Driehoek_C-Driehoek_A)/(Driehoek_B-Driehoek_A),Driehoek_A+SQRT(E1470*(Driehoek_B-Driehoek_A)*(Driehoek_C-Driehoek_A)),Driehoek_B-SQRT((1-E1470)*(Driehoek_B-Driehoek_A)*(Driehoek_B-Driehoek_C)))</f>
        <v>8.5065903950158201</v>
      </c>
      <c r="E1470" s="2">
        <f t="shared" ca="1" si="148"/>
        <v>0.99304419890598161</v>
      </c>
      <c r="F1470" s="2"/>
      <c r="G1470" s="15">
        <f ca="1">_xlfn.NORM.INV(H1470,Normaal_Mu,Normaal_Sigma)</f>
        <v>5.7945095455528621</v>
      </c>
      <c r="H1470" s="2">
        <f t="shared" ca="1" si="149"/>
        <v>0.6544102023863666</v>
      </c>
      <c r="I1470" s="2"/>
      <c r="J1470" s="15">
        <f ca="1">-LN(K1470) /NegExp_Labda</f>
        <v>1.9183828058725656</v>
      </c>
      <c r="K1470" s="2">
        <f t="shared" ca="1" si="150"/>
        <v>0.68135176715968759</v>
      </c>
      <c r="L1470" s="2"/>
      <c r="M1470" s="17">
        <f t="shared" ca="1" si="151"/>
        <v>5</v>
      </c>
      <c r="N1470" s="2">
        <f t="shared" ca="1" si="146"/>
        <v>0.55611980070502598</v>
      </c>
      <c r="O1470" s="2"/>
      <c r="P1470" s="31">
        <f t="shared" ca="1" si="152"/>
        <v>4.5883226358523297</v>
      </c>
    </row>
    <row r="1471" spans="1:16" x14ac:dyDescent="0.25">
      <c r="A1471" s="32">
        <f ca="1">Uniform_A+B1471*(Uniform_B-Uniform_A)</f>
        <v>5.0103111956707389</v>
      </c>
      <c r="B1471" s="2">
        <f t="shared" ca="1" si="147"/>
        <v>0.50103111956707391</v>
      </c>
      <c r="C1471" s="4"/>
      <c r="D1471" s="5">
        <f ca="1">IF(E1471&lt;(Driehoek_C-Driehoek_A)/(Driehoek_B-Driehoek_A),Driehoek_A+SQRT(E1471*(Driehoek_B-Driehoek_A)*(Driehoek_C-Driehoek_A)),Driehoek_B-SQRT((1-E1471)*(Driehoek_B-Driehoek_A)*(Driehoek_B-Driehoek_C)))</f>
        <v>3.3751092685909394</v>
      </c>
      <c r="E1471" s="2">
        <f t="shared" ca="1" si="148"/>
        <v>0.13506610718319345</v>
      </c>
      <c r="F1471" s="2"/>
      <c r="G1471" s="15">
        <f ca="1">_xlfn.NORM.INV(H1471,Normaal_Mu,Normaal_Sigma)</f>
        <v>3.9807892027322573</v>
      </c>
      <c r="H1471" s="2">
        <f t="shared" ca="1" si="149"/>
        <v>0.30516397045742816</v>
      </c>
      <c r="I1471" s="2"/>
      <c r="J1471" s="15">
        <f ca="1">-LN(K1471) /NegExp_Labda</f>
        <v>3.8083661536134326</v>
      </c>
      <c r="K1471" s="2">
        <f t="shared" ca="1" si="150"/>
        <v>0.46688456747437945</v>
      </c>
      <c r="L1471" s="2"/>
      <c r="M1471" s="17">
        <f t="shared" ca="1" si="151"/>
        <v>6</v>
      </c>
      <c r="N1471" s="2">
        <f t="shared" ca="1" si="146"/>
        <v>0.75788982961420948</v>
      </c>
      <c r="O1471" s="2"/>
      <c r="P1471" s="31">
        <f t="shared" ca="1" si="152"/>
        <v>4.434915164121473</v>
      </c>
    </row>
    <row r="1472" spans="1:16" x14ac:dyDescent="0.25">
      <c r="A1472" s="32">
        <f ca="1">Uniform_A+B1472*(Uniform_B-Uniform_A)</f>
        <v>0.41770910452148091</v>
      </c>
      <c r="B1472" s="2">
        <f t="shared" ca="1" si="147"/>
        <v>4.1770910452148091E-2</v>
      </c>
      <c r="C1472" s="4"/>
      <c r="D1472" s="5">
        <f ca="1">IF(E1472&lt;(Driehoek_C-Driehoek_A)/(Driehoek_B-Driehoek_A),Driehoek_A+SQRT(E1472*(Driehoek_B-Driehoek_A)*(Driehoek_C-Driehoek_A)),Driehoek_B-SQRT((1-E1472)*(Driehoek_B-Driehoek_A)*(Driehoek_B-Driehoek_C)))</f>
        <v>3.4802221071835389</v>
      </c>
      <c r="E1472" s="2">
        <f t="shared" ca="1" si="148"/>
        <v>0.15650410618534827</v>
      </c>
      <c r="F1472" s="2"/>
      <c r="G1472" s="15">
        <f ca="1">_xlfn.NORM.INV(H1472,Normaal_Mu,Normaal_Sigma)</f>
        <v>3.2499003853440929</v>
      </c>
      <c r="H1472" s="2">
        <f t="shared" ca="1" si="149"/>
        <v>0.19077340281525779</v>
      </c>
      <c r="I1472" s="2"/>
      <c r="J1472" s="15">
        <f ca="1">-LN(K1472) /NegExp_Labda</f>
        <v>5.767821849643493</v>
      </c>
      <c r="K1472" s="2">
        <f t="shared" ca="1" si="150"/>
        <v>0.31551016780510821</v>
      </c>
      <c r="L1472" s="2"/>
      <c r="M1472" s="17">
        <f t="shared" ca="1" si="151"/>
        <v>6</v>
      </c>
      <c r="N1472" s="2">
        <f t="shared" ca="1" si="146"/>
        <v>0.66934808308358018</v>
      </c>
      <c r="O1472" s="2"/>
      <c r="P1472" s="31">
        <f t="shared" ca="1" si="152"/>
        <v>3.7831306893385213</v>
      </c>
    </row>
    <row r="1473" spans="1:16" x14ac:dyDescent="0.25">
      <c r="A1473" s="32">
        <f ca="1">Uniform_A+B1473*(Uniform_B-Uniform_A)</f>
        <v>6.1034419184102333</v>
      </c>
      <c r="B1473" s="2">
        <f t="shared" ca="1" si="147"/>
        <v>0.61034419184102329</v>
      </c>
      <c r="C1473" s="4"/>
      <c r="D1473" s="5">
        <f ca="1">IF(E1473&lt;(Driehoek_C-Driehoek_A)/(Driehoek_B-Driehoek_A),Driehoek_A+SQRT(E1473*(Driehoek_B-Driehoek_A)*(Driehoek_C-Driehoek_A)),Driehoek_B-SQRT((1-E1473)*(Driehoek_B-Driehoek_A)*(Driehoek_B-Driehoek_C)))</f>
        <v>5.0735238657003334</v>
      </c>
      <c r="E1473" s="2">
        <f t="shared" ca="1" si="148"/>
        <v>0.55950814762214707</v>
      </c>
      <c r="F1473" s="2"/>
      <c r="G1473" s="15">
        <f ca="1">_xlfn.NORM.INV(H1473,Normaal_Mu,Normaal_Sigma)</f>
        <v>4.509358937368539</v>
      </c>
      <c r="H1473" s="2">
        <f t="shared" ca="1" si="149"/>
        <v>0.40310412784400429</v>
      </c>
      <c r="I1473" s="2"/>
      <c r="J1473" s="15">
        <f ca="1">-LN(K1473) /NegExp_Labda</f>
        <v>18.104578501592517</v>
      </c>
      <c r="K1473" s="2">
        <f t="shared" ca="1" si="150"/>
        <v>2.6758162812548725E-2</v>
      </c>
      <c r="L1473" s="2"/>
      <c r="M1473" s="17">
        <f t="shared" ca="1" si="151"/>
        <v>7</v>
      </c>
      <c r="N1473" s="2">
        <f t="shared" ca="1" si="146"/>
        <v>0.77408817902442495</v>
      </c>
      <c r="O1473" s="2"/>
      <c r="P1473" s="31">
        <f t="shared" ca="1" si="152"/>
        <v>8.1581806446143244</v>
      </c>
    </row>
    <row r="1474" spans="1:16" x14ac:dyDescent="0.25">
      <c r="A1474" s="32">
        <f ca="1">Uniform_A+B1474*(Uniform_B-Uniform_A)</f>
        <v>5.341195643998585</v>
      </c>
      <c r="B1474" s="2">
        <f t="shared" ca="1" si="147"/>
        <v>0.53411956439985853</v>
      </c>
      <c r="C1474" s="4"/>
      <c r="D1474" s="5">
        <f ca="1">IF(E1474&lt;(Driehoek_C-Driehoek_A)/(Driehoek_B-Driehoek_A),Driehoek_A+SQRT(E1474*(Driehoek_B-Driehoek_A)*(Driehoek_C-Driehoek_A)),Driehoek_B-SQRT((1-E1474)*(Driehoek_B-Driehoek_A)*(Driehoek_B-Driehoek_C)))</f>
        <v>5.4787087032336395</v>
      </c>
      <c r="E1474" s="2">
        <f t="shared" ca="1" si="148"/>
        <v>0.64572878866621375</v>
      </c>
      <c r="F1474" s="2"/>
      <c r="G1474" s="15">
        <f ca="1">_xlfn.NORM.INV(H1474,Normaal_Mu,Normaal_Sigma)</f>
        <v>2.972721006314667</v>
      </c>
      <c r="H1474" s="2">
        <f t="shared" ca="1" si="149"/>
        <v>0.15537740192002991</v>
      </c>
      <c r="I1474" s="2"/>
      <c r="J1474" s="15">
        <f ca="1">-LN(K1474) /NegExp_Labda</f>
        <v>3.1452982991386396</v>
      </c>
      <c r="K1474" s="2">
        <f t="shared" ca="1" si="150"/>
        <v>0.53309285401602224</v>
      </c>
      <c r="L1474" s="2"/>
      <c r="M1474" s="17">
        <f t="shared" ca="1" si="151"/>
        <v>4</v>
      </c>
      <c r="N1474" s="2">
        <f t="shared" ca="1" si="146"/>
        <v>0.26689346556343196</v>
      </c>
      <c r="O1474" s="2"/>
      <c r="P1474" s="31">
        <f t="shared" ca="1" si="152"/>
        <v>4.1875847305371066</v>
      </c>
    </row>
    <row r="1475" spans="1:16" x14ac:dyDescent="0.25">
      <c r="A1475" s="32">
        <f ca="1">Uniform_A+B1475*(Uniform_B-Uniform_A)</f>
        <v>5.6316305169920593</v>
      </c>
      <c r="B1475" s="2">
        <f t="shared" ca="1" si="147"/>
        <v>0.56316305169920589</v>
      </c>
      <c r="C1475" s="4"/>
      <c r="D1475" s="5">
        <f ca="1">IF(E1475&lt;(Driehoek_C-Driehoek_A)/(Driehoek_B-Driehoek_A),Driehoek_A+SQRT(E1475*(Driehoek_B-Driehoek_A)*(Driehoek_C-Driehoek_A)),Driehoek_B-SQRT((1-E1475)*(Driehoek_B-Driehoek_A)*(Driehoek_B-Driehoek_C)))</f>
        <v>5.5238555230668229</v>
      </c>
      <c r="E1475" s="2">
        <f t="shared" ca="1" si="148"/>
        <v>0.65475484501391346</v>
      </c>
      <c r="F1475" s="2"/>
      <c r="G1475" s="15">
        <f ca="1">_xlfn.NORM.INV(H1475,Normaal_Mu,Normaal_Sigma)</f>
        <v>3.0111374748789239</v>
      </c>
      <c r="H1475" s="2">
        <f t="shared" ca="1" si="149"/>
        <v>0.16000647720223593</v>
      </c>
      <c r="I1475" s="2"/>
      <c r="J1475" s="15">
        <f ca="1">-LN(K1475) /NegExp_Labda</f>
        <v>22.794403910234902</v>
      </c>
      <c r="K1475" s="2">
        <f t="shared" ca="1" si="150"/>
        <v>1.0473774822710058E-2</v>
      </c>
      <c r="L1475" s="2"/>
      <c r="M1475" s="17">
        <f t="shared" ca="1" si="151"/>
        <v>7</v>
      </c>
      <c r="N1475" s="2">
        <f t="shared" ca="1" si="146"/>
        <v>0.84245216240754728</v>
      </c>
      <c r="O1475" s="2"/>
      <c r="P1475" s="31">
        <f t="shared" ca="1" si="152"/>
        <v>8.7922054850345415</v>
      </c>
    </row>
    <row r="1476" spans="1:16" x14ac:dyDescent="0.25">
      <c r="A1476" s="32">
        <f ca="1">Uniform_A+B1476*(Uniform_B-Uniform_A)</f>
        <v>3.7135280494688097</v>
      </c>
      <c r="B1476" s="2">
        <f t="shared" ca="1" si="147"/>
        <v>0.37135280494688094</v>
      </c>
      <c r="C1476" s="4"/>
      <c r="D1476" s="5">
        <f ca="1">IF(E1476&lt;(Driehoek_C-Driehoek_A)/(Driehoek_B-Driehoek_A),Driehoek_A+SQRT(E1476*(Driehoek_B-Driehoek_A)*(Driehoek_C-Driehoek_A)),Driehoek_B-SQRT((1-E1476)*(Driehoek_B-Driehoek_A)*(Driehoek_B-Driehoek_C)))</f>
        <v>2.5140512147507161</v>
      </c>
      <c r="E1476" s="2">
        <f t="shared" ca="1" si="148"/>
        <v>1.8874903670477616E-2</v>
      </c>
      <c r="F1476" s="2"/>
      <c r="G1476" s="15">
        <f ca="1">_xlfn.NORM.INV(H1476,Normaal_Mu,Normaal_Sigma)</f>
        <v>4.5945507235904133</v>
      </c>
      <c r="H1476" s="2">
        <f t="shared" ca="1" si="149"/>
        <v>0.41967513225871855</v>
      </c>
      <c r="I1476" s="2"/>
      <c r="J1476" s="15">
        <f ca="1">-LN(K1476) /NegExp_Labda</f>
        <v>0.11247930587133051</v>
      </c>
      <c r="K1476" s="2">
        <f t="shared" ca="1" si="150"/>
        <v>0.9777552839436926</v>
      </c>
      <c r="L1476" s="2"/>
      <c r="M1476" s="17">
        <f t="shared" ca="1" si="151"/>
        <v>8</v>
      </c>
      <c r="N1476" s="2">
        <f t="shared" ca="1" si="146"/>
        <v>0.86735009000143659</v>
      </c>
      <c r="O1476" s="2"/>
      <c r="P1476" s="31">
        <f t="shared" ca="1" si="152"/>
        <v>3.7869218587362541</v>
      </c>
    </row>
    <row r="1477" spans="1:16" x14ac:dyDescent="0.25">
      <c r="A1477" s="32">
        <f ca="1">Uniform_A+B1477*(Uniform_B-Uniform_A)</f>
        <v>5.4701995007798629</v>
      </c>
      <c r="B1477" s="2">
        <f t="shared" ca="1" si="147"/>
        <v>0.54701995007798632</v>
      </c>
      <c r="C1477" s="4"/>
      <c r="D1477" s="5">
        <f ca="1">IF(E1477&lt;(Driehoek_C-Driehoek_A)/(Driehoek_B-Driehoek_A),Driehoek_A+SQRT(E1477*(Driehoek_B-Driehoek_A)*(Driehoek_C-Driehoek_A)),Driehoek_B-SQRT((1-E1477)*(Driehoek_B-Driehoek_A)*(Driehoek_B-Driehoek_C)))</f>
        <v>3.1346119817567901</v>
      </c>
      <c r="E1477" s="2">
        <f t="shared" ca="1" si="148"/>
        <v>9.1953167796147928E-2</v>
      </c>
      <c r="F1477" s="2"/>
      <c r="G1477" s="15">
        <f ca="1">_xlfn.NORM.INV(H1477,Normaal_Mu,Normaal_Sigma)</f>
        <v>5.6853419944286454</v>
      </c>
      <c r="H1477" s="2">
        <f t="shared" ca="1" si="149"/>
        <v>0.63407700801833433</v>
      </c>
      <c r="I1477" s="2"/>
      <c r="J1477" s="15">
        <f ca="1">-LN(K1477) /NegExp_Labda</f>
        <v>6.0257470894171972</v>
      </c>
      <c r="K1477" s="2">
        <f t="shared" ca="1" si="150"/>
        <v>0.29964722351424611</v>
      </c>
      <c r="L1477" s="2"/>
      <c r="M1477" s="17">
        <f t="shared" ca="1" si="151"/>
        <v>5</v>
      </c>
      <c r="N1477" s="2">
        <f t="shared" ref="N1477:N1540" ca="1" si="153">RAND()</f>
        <v>0.60110572130612205</v>
      </c>
      <c r="O1477" s="2"/>
      <c r="P1477" s="31">
        <f t="shared" ca="1" si="152"/>
        <v>5.0631801132764993</v>
      </c>
    </row>
    <row r="1478" spans="1:16" x14ac:dyDescent="0.25">
      <c r="A1478" s="32">
        <f ca="1">Uniform_A+B1478*(Uniform_B-Uniform_A)</f>
        <v>7.8131203823440636</v>
      </c>
      <c r="B1478" s="2">
        <f t="shared" ref="B1478:B1541" ca="1" si="154">RAND()</f>
        <v>0.78131203823440631</v>
      </c>
      <c r="C1478" s="4"/>
      <c r="D1478" s="5">
        <f ca="1">IF(E1478&lt;(Driehoek_C-Driehoek_A)/(Driehoek_B-Driehoek_A),Driehoek_A+SQRT(E1478*(Driehoek_B-Driehoek_A)*(Driehoek_C-Driehoek_A)),Driehoek_B-SQRT((1-E1478)*(Driehoek_B-Driehoek_A)*(Driehoek_B-Driehoek_C)))</f>
        <v>7.0757731524089618</v>
      </c>
      <c r="E1478" s="2">
        <f t="shared" ref="E1478:E1541" ca="1" si="155">RAND()</f>
        <v>0.89421002968599583</v>
      </c>
      <c r="F1478" s="2"/>
      <c r="G1478" s="15">
        <f ca="1">_xlfn.NORM.INV(H1478,Normaal_Mu,Normaal_Sigma)</f>
        <v>6.3691447645291754</v>
      </c>
      <c r="H1478" s="2">
        <f t="shared" ref="H1478:H1541" ca="1" si="156">RAND()</f>
        <v>0.75319310021282082</v>
      </c>
      <c r="I1478" s="2"/>
      <c r="J1478" s="15">
        <f ca="1">-LN(K1478) /NegExp_Labda</f>
        <v>13.22545322977648</v>
      </c>
      <c r="K1478" s="2">
        <f t="shared" ref="K1478:K1541" ca="1" si="157">RAND()</f>
        <v>7.0998917683221752E-2</v>
      </c>
      <c r="L1478" s="2"/>
      <c r="M1478" s="17">
        <f t="shared" ca="1" si="151"/>
        <v>7</v>
      </c>
      <c r="N1478" s="2">
        <f t="shared" ca="1" si="153"/>
        <v>0.8298469746817756</v>
      </c>
      <c r="O1478" s="2"/>
      <c r="P1478" s="31">
        <f t="shared" ca="1" si="152"/>
        <v>8.2966983058117361</v>
      </c>
    </row>
    <row r="1479" spans="1:16" x14ac:dyDescent="0.25">
      <c r="A1479" s="32">
        <f ca="1">Uniform_A+B1479*(Uniform_B-Uniform_A)</f>
        <v>3.6616012564101617</v>
      </c>
      <c r="B1479" s="2">
        <f t="shared" ca="1" si="154"/>
        <v>0.36616012564101619</v>
      </c>
      <c r="C1479" s="4"/>
      <c r="D1479" s="5">
        <f ca="1">IF(E1479&lt;(Driehoek_C-Driehoek_A)/(Driehoek_B-Driehoek_A),Driehoek_A+SQRT(E1479*(Driehoek_B-Driehoek_A)*(Driehoek_C-Driehoek_A)),Driehoek_B-SQRT((1-E1479)*(Driehoek_B-Driehoek_A)*(Driehoek_B-Driehoek_C)))</f>
        <v>5.8549647292783966</v>
      </c>
      <c r="E1479" s="2">
        <f t="shared" ca="1" si="155"/>
        <v>0.7173929470262026</v>
      </c>
      <c r="F1479" s="2"/>
      <c r="G1479" s="15">
        <f ca="1">_xlfn.NORM.INV(H1479,Normaal_Mu,Normaal_Sigma)</f>
        <v>0.79794563999571011</v>
      </c>
      <c r="H1479" s="2">
        <f t="shared" ca="1" si="156"/>
        <v>1.7819290192906845E-2</v>
      </c>
      <c r="I1479" s="2"/>
      <c r="J1479" s="15">
        <f ca="1">-LN(K1479) /NegExp_Labda</f>
        <v>11.274861076866511</v>
      </c>
      <c r="K1479" s="2">
        <f t="shared" ca="1" si="157"/>
        <v>0.10487645764903086</v>
      </c>
      <c r="L1479" s="2"/>
      <c r="M1479" s="17">
        <f t="shared" ca="1" si="151"/>
        <v>5</v>
      </c>
      <c r="N1479" s="2">
        <f t="shared" ca="1" si="153"/>
        <v>0.55260091923716659</v>
      </c>
      <c r="O1479" s="2"/>
      <c r="P1479" s="31">
        <f t="shared" ca="1" si="152"/>
        <v>5.3178745405101555</v>
      </c>
    </row>
    <row r="1480" spans="1:16" x14ac:dyDescent="0.25">
      <c r="A1480" s="32">
        <f ca="1">Uniform_A+B1480*(Uniform_B-Uniform_A)</f>
        <v>1.1419039263721553</v>
      </c>
      <c r="B1480" s="2">
        <f t="shared" ca="1" si="154"/>
        <v>0.11419039263721553</v>
      </c>
      <c r="C1480" s="4"/>
      <c r="D1480" s="5">
        <f ca="1">IF(E1480&lt;(Driehoek_C-Driehoek_A)/(Driehoek_B-Driehoek_A),Driehoek_A+SQRT(E1480*(Driehoek_B-Driehoek_A)*(Driehoek_C-Driehoek_A)),Driehoek_B-SQRT((1-E1480)*(Driehoek_B-Driehoek_A)*(Driehoek_B-Driehoek_C)))</f>
        <v>6.2478584095641621</v>
      </c>
      <c r="E1480" s="2">
        <f t="shared" ca="1" si="155"/>
        <v>0.78359190474837992</v>
      </c>
      <c r="F1480" s="2"/>
      <c r="G1480" s="15">
        <f ca="1">_xlfn.NORM.INV(H1480,Normaal_Mu,Normaal_Sigma)</f>
        <v>6.9465041055938874</v>
      </c>
      <c r="H1480" s="2">
        <f t="shared" ca="1" si="156"/>
        <v>0.83478597697878543</v>
      </c>
      <c r="I1480" s="2"/>
      <c r="J1480" s="15">
        <f ca="1">-LN(K1480) /NegExp_Labda</f>
        <v>0.1364290065241045</v>
      </c>
      <c r="K1480" s="2">
        <f t="shared" ca="1" si="157"/>
        <v>0.97308309336089438</v>
      </c>
      <c r="L1480" s="2"/>
      <c r="M1480" s="17">
        <f t="shared" ca="1" si="151"/>
        <v>4</v>
      </c>
      <c r="N1480" s="2">
        <f t="shared" ca="1" si="153"/>
        <v>0.28757501947220787</v>
      </c>
      <c r="O1480" s="2"/>
      <c r="P1480" s="31">
        <f t="shared" ca="1" si="152"/>
        <v>3.6945390896108621</v>
      </c>
    </row>
    <row r="1481" spans="1:16" x14ac:dyDescent="0.25">
      <c r="A1481" s="32">
        <f ca="1">Uniform_A+B1481*(Uniform_B-Uniform_A)</f>
        <v>5.3165679403998745</v>
      </c>
      <c r="B1481" s="2">
        <f t="shared" ca="1" si="154"/>
        <v>0.53165679403998745</v>
      </c>
      <c r="C1481" s="4"/>
      <c r="D1481" s="5">
        <f ca="1">IF(E1481&lt;(Driehoek_C-Driehoek_A)/(Driehoek_B-Driehoek_A),Driehoek_A+SQRT(E1481*(Driehoek_B-Driehoek_A)*(Driehoek_C-Driehoek_A)),Driehoek_B-SQRT((1-E1481)*(Driehoek_B-Driehoek_A)*(Driehoek_B-Driehoek_C)))</f>
        <v>4.3073644028785463</v>
      </c>
      <c r="E1481" s="2">
        <f t="shared" ca="1" si="155"/>
        <v>0.37083346150367369</v>
      </c>
      <c r="F1481" s="2"/>
      <c r="G1481" s="15">
        <f ca="1">_xlfn.NORM.INV(H1481,Normaal_Mu,Normaal_Sigma)</f>
        <v>4.315196366228947</v>
      </c>
      <c r="H1481" s="2">
        <f t="shared" ca="1" si="156"/>
        <v>0.36602426068278382</v>
      </c>
      <c r="I1481" s="2"/>
      <c r="J1481" s="15">
        <f ca="1">-LN(K1481) /NegExp_Labda</f>
        <v>5.9953325562849029</v>
      </c>
      <c r="K1481" s="2">
        <f t="shared" ca="1" si="157"/>
        <v>0.30147550458983219</v>
      </c>
      <c r="L1481" s="2"/>
      <c r="M1481" s="17">
        <f t="shared" ca="1" si="151"/>
        <v>3</v>
      </c>
      <c r="N1481" s="2">
        <f t="shared" ca="1" si="153"/>
        <v>0.21213270608733426</v>
      </c>
      <c r="O1481" s="2"/>
      <c r="P1481" s="31">
        <f t="shared" ca="1" si="152"/>
        <v>4.5868922531584548</v>
      </c>
    </row>
    <row r="1482" spans="1:16" x14ac:dyDescent="0.25">
      <c r="A1482" s="32">
        <f ca="1">Uniform_A+B1482*(Uniform_B-Uniform_A)</f>
        <v>8.7305171635448477</v>
      </c>
      <c r="B1482" s="2">
        <f t="shared" ca="1" si="154"/>
        <v>0.87305171635448475</v>
      </c>
      <c r="C1482" s="4"/>
      <c r="D1482" s="5">
        <f ca="1">IF(E1482&lt;(Driehoek_C-Driehoek_A)/(Driehoek_B-Driehoek_A),Driehoek_A+SQRT(E1482*(Driehoek_B-Driehoek_A)*(Driehoek_C-Driehoek_A)),Driehoek_B-SQRT((1-E1482)*(Driehoek_B-Driehoek_A)*(Driehoek_B-Driehoek_C)))</f>
        <v>6.0624269314975709</v>
      </c>
      <c r="E1482" s="2">
        <f t="shared" ca="1" si="155"/>
        <v>0.7534475562059777</v>
      </c>
      <c r="F1482" s="2"/>
      <c r="G1482" s="15">
        <f ca="1">_xlfn.NORM.INV(H1482,Normaal_Mu,Normaal_Sigma)</f>
        <v>5.7176774911303241</v>
      </c>
      <c r="H1482" s="2">
        <f t="shared" ca="1" si="156"/>
        <v>0.64014213719411939</v>
      </c>
      <c r="I1482" s="2"/>
      <c r="J1482" s="15">
        <f ca="1">-LN(K1482) /NegExp_Labda</f>
        <v>2.1839667009338224</v>
      </c>
      <c r="K1482" s="2">
        <f t="shared" ca="1" si="157"/>
        <v>0.64610494154110942</v>
      </c>
      <c r="L1482" s="2"/>
      <c r="M1482" s="17">
        <f t="shared" ca="1" si="151"/>
        <v>4</v>
      </c>
      <c r="N1482" s="2">
        <f t="shared" ca="1" si="153"/>
        <v>0.43710185316312533</v>
      </c>
      <c r="O1482" s="2"/>
      <c r="P1482" s="31">
        <f t="shared" ca="1" si="152"/>
        <v>5.3389176574213133</v>
      </c>
    </row>
    <row r="1483" spans="1:16" x14ac:dyDescent="0.25">
      <c r="A1483" s="32">
        <f ca="1">Uniform_A+B1483*(Uniform_B-Uniform_A)</f>
        <v>2.123614966395766</v>
      </c>
      <c r="B1483" s="2">
        <f t="shared" ca="1" si="154"/>
        <v>0.2123614966395766</v>
      </c>
      <c r="C1483" s="4"/>
      <c r="D1483" s="5">
        <f ca="1">IF(E1483&lt;(Driehoek_C-Driehoek_A)/(Driehoek_B-Driehoek_A),Driehoek_A+SQRT(E1483*(Driehoek_B-Driehoek_A)*(Driehoek_C-Driehoek_A)),Driehoek_B-SQRT((1-E1483)*(Driehoek_B-Driehoek_A)*(Driehoek_B-Driehoek_C)))</f>
        <v>6.0152933324598319</v>
      </c>
      <c r="E1483" s="2">
        <f t="shared" ca="1" si="155"/>
        <v>0.74547217453546477</v>
      </c>
      <c r="F1483" s="2"/>
      <c r="G1483" s="15">
        <f ca="1">_xlfn.NORM.INV(H1483,Normaal_Mu,Normaal_Sigma)</f>
        <v>3.2132701260754044</v>
      </c>
      <c r="H1483" s="2">
        <f t="shared" ca="1" si="156"/>
        <v>0.18583088661862368</v>
      </c>
      <c r="I1483" s="2"/>
      <c r="J1483" s="15">
        <f ca="1">-LN(K1483) /NegExp_Labda</f>
        <v>3.4777369780323375</v>
      </c>
      <c r="K1483" s="2">
        <f t="shared" ca="1" si="157"/>
        <v>0.49880133158318773</v>
      </c>
      <c r="L1483" s="2"/>
      <c r="M1483" s="17">
        <f t="shared" ca="1" si="151"/>
        <v>4</v>
      </c>
      <c r="N1483" s="2">
        <f t="shared" ca="1" si="153"/>
        <v>0.37633592619458422</v>
      </c>
      <c r="O1483" s="2"/>
      <c r="P1483" s="31">
        <f t="shared" ca="1" si="152"/>
        <v>3.7659830805926675</v>
      </c>
    </row>
    <row r="1484" spans="1:16" x14ac:dyDescent="0.25">
      <c r="A1484" s="32">
        <f ca="1">Uniform_A+B1484*(Uniform_B-Uniform_A)</f>
        <v>7.0030233836306843</v>
      </c>
      <c r="B1484" s="2">
        <f t="shared" ca="1" si="154"/>
        <v>0.70030233836306843</v>
      </c>
      <c r="C1484" s="4"/>
      <c r="D1484" s="5">
        <f ca="1">IF(E1484&lt;(Driehoek_C-Driehoek_A)/(Driehoek_B-Driehoek_A),Driehoek_A+SQRT(E1484*(Driehoek_B-Driehoek_A)*(Driehoek_C-Driehoek_A)),Driehoek_B-SQRT((1-E1484)*(Driehoek_B-Driehoek_A)*(Driehoek_B-Driehoek_C)))</f>
        <v>2.9879225379344416</v>
      </c>
      <c r="E1484" s="2">
        <f t="shared" ca="1" si="155"/>
        <v>6.9713638639916309E-2</v>
      </c>
      <c r="F1484" s="2"/>
      <c r="G1484" s="15">
        <f ca="1">_xlfn.NORM.INV(H1484,Normaal_Mu,Normaal_Sigma)</f>
        <v>3.7328653152422659</v>
      </c>
      <c r="H1484" s="2">
        <f t="shared" ca="1" si="156"/>
        <v>0.26318160964005377</v>
      </c>
      <c r="I1484" s="2"/>
      <c r="J1484" s="15">
        <f ca="1">-LN(K1484) /NegExp_Labda</f>
        <v>6.6293561649033359</v>
      </c>
      <c r="K1484" s="2">
        <f t="shared" ca="1" si="157"/>
        <v>0.26557148363377647</v>
      </c>
      <c r="L1484" s="2"/>
      <c r="M1484" s="17">
        <f t="shared" ca="1" si="151"/>
        <v>5</v>
      </c>
      <c r="N1484" s="2">
        <f t="shared" ca="1" si="153"/>
        <v>0.60595772268094461</v>
      </c>
      <c r="O1484" s="2"/>
      <c r="P1484" s="31">
        <f t="shared" ca="1" si="152"/>
        <v>5.0706334803421456</v>
      </c>
    </row>
    <row r="1485" spans="1:16" x14ac:dyDescent="0.25">
      <c r="A1485" s="32">
        <f ca="1">Uniform_A+B1485*(Uniform_B-Uniform_A)</f>
        <v>5.8633506961864592</v>
      </c>
      <c r="B1485" s="2">
        <f t="shared" ca="1" si="154"/>
        <v>0.5863350696186459</v>
      </c>
      <c r="C1485" s="4"/>
      <c r="D1485" s="5">
        <f ca="1">IF(E1485&lt;(Driehoek_C-Driehoek_A)/(Driehoek_B-Driehoek_A),Driehoek_A+SQRT(E1485*(Driehoek_B-Driehoek_A)*(Driehoek_C-Driehoek_A)),Driehoek_B-SQRT((1-E1485)*(Driehoek_B-Driehoek_A)*(Driehoek_B-Driehoek_C)))</f>
        <v>8.214425418391242</v>
      </c>
      <c r="E1485" s="2">
        <f t="shared" ca="1" si="155"/>
        <v>0.98236778790657786</v>
      </c>
      <c r="F1485" s="2"/>
      <c r="G1485" s="15">
        <f ca="1">_xlfn.NORM.INV(H1485,Normaal_Mu,Normaal_Sigma)</f>
        <v>8.0568214053776614</v>
      </c>
      <c r="H1485" s="2">
        <f t="shared" ca="1" si="156"/>
        <v>0.93679470041112822</v>
      </c>
      <c r="I1485" s="2"/>
      <c r="J1485" s="15">
        <f ca="1">-LN(K1485) /NegExp_Labda</f>
        <v>8.5226056687079996</v>
      </c>
      <c r="K1485" s="2">
        <f t="shared" ca="1" si="157"/>
        <v>0.18185945168251882</v>
      </c>
      <c r="L1485" s="2"/>
      <c r="M1485" s="17">
        <f t="shared" ca="1" si="151"/>
        <v>4</v>
      </c>
      <c r="N1485" s="2">
        <f t="shared" ca="1" si="153"/>
        <v>0.36960780922444092</v>
      </c>
      <c r="O1485" s="2"/>
      <c r="P1485" s="31">
        <f t="shared" ca="1" si="152"/>
        <v>6.9314406377326723</v>
      </c>
    </row>
    <row r="1486" spans="1:16" x14ac:dyDescent="0.25">
      <c r="A1486" s="32">
        <f ca="1">Uniform_A+B1486*(Uniform_B-Uniform_A)</f>
        <v>9.3741893836902985</v>
      </c>
      <c r="B1486" s="2">
        <f t="shared" ca="1" si="154"/>
        <v>0.9374189383690299</v>
      </c>
      <c r="C1486" s="4"/>
      <c r="D1486" s="5">
        <f ca="1">IF(E1486&lt;(Driehoek_C-Driehoek_A)/(Driehoek_B-Driehoek_A),Driehoek_A+SQRT(E1486*(Driehoek_B-Driehoek_A)*(Driehoek_C-Driehoek_A)),Driehoek_B-SQRT((1-E1486)*(Driehoek_B-Driehoek_A)*(Driehoek_B-Driehoek_C)))</f>
        <v>7.0892056839826552</v>
      </c>
      <c r="E1486" s="2">
        <f t="shared" ca="1" si="155"/>
        <v>0.89568185948216594</v>
      </c>
      <c r="F1486" s="2"/>
      <c r="G1486" s="15">
        <f ca="1">_xlfn.NORM.INV(H1486,Normaal_Mu,Normaal_Sigma)</f>
        <v>2.5130829689783991</v>
      </c>
      <c r="H1486" s="2">
        <f t="shared" ca="1" si="156"/>
        <v>0.10684945943173507</v>
      </c>
      <c r="I1486" s="2"/>
      <c r="J1486" s="15">
        <f ca="1">-LN(K1486) /NegExp_Labda</f>
        <v>4.1958664804572638</v>
      </c>
      <c r="K1486" s="2">
        <f t="shared" ca="1" si="157"/>
        <v>0.43206756777080102</v>
      </c>
      <c r="L1486" s="2"/>
      <c r="M1486" s="17">
        <f t="shared" ca="1" si="151"/>
        <v>6</v>
      </c>
      <c r="N1486" s="2">
        <f t="shared" ca="1" si="153"/>
        <v>0.64145549874601693</v>
      </c>
      <c r="O1486" s="2"/>
      <c r="P1486" s="31">
        <f t="shared" ca="1" si="152"/>
        <v>5.8344689034217243</v>
      </c>
    </row>
    <row r="1487" spans="1:16" x14ac:dyDescent="0.25">
      <c r="A1487" s="32">
        <f ca="1">Uniform_A+B1487*(Uniform_B-Uniform_A)</f>
        <v>1.2330947078313848</v>
      </c>
      <c r="B1487" s="2">
        <f t="shared" ca="1" si="154"/>
        <v>0.12330947078313848</v>
      </c>
      <c r="C1487" s="4"/>
      <c r="D1487" s="5">
        <f ca="1">IF(E1487&lt;(Driehoek_C-Driehoek_A)/(Driehoek_B-Driehoek_A),Driehoek_A+SQRT(E1487*(Driehoek_B-Driehoek_A)*(Driehoek_C-Driehoek_A)),Driehoek_B-SQRT((1-E1487)*(Driehoek_B-Driehoek_A)*(Driehoek_B-Driehoek_C)))</f>
        <v>7.9896992872052017</v>
      </c>
      <c r="E1487" s="2">
        <f t="shared" ca="1" si="155"/>
        <v>0.97083692770646635</v>
      </c>
      <c r="F1487" s="2"/>
      <c r="G1487" s="15">
        <f ca="1">_xlfn.NORM.INV(H1487,Normaal_Mu,Normaal_Sigma)</f>
        <v>4.0843889533795661</v>
      </c>
      <c r="H1487" s="2">
        <f t="shared" ca="1" si="156"/>
        <v>0.32354608364253856</v>
      </c>
      <c r="I1487" s="2"/>
      <c r="J1487" s="15">
        <f ca="1">-LN(K1487) /NegExp_Labda</f>
        <v>11.686006204177005</v>
      </c>
      <c r="K1487" s="2">
        <f t="shared" ca="1" si="157"/>
        <v>9.6597613712744668E-2</v>
      </c>
      <c r="L1487" s="2"/>
      <c r="M1487" s="17">
        <f t="shared" ca="1" si="151"/>
        <v>5</v>
      </c>
      <c r="N1487" s="2">
        <f t="shared" ca="1" si="153"/>
        <v>0.45258331092013193</v>
      </c>
      <c r="O1487" s="2"/>
      <c r="P1487" s="31">
        <f t="shared" ca="1" si="152"/>
        <v>5.9986378305186312</v>
      </c>
    </row>
    <row r="1488" spans="1:16" x14ac:dyDescent="0.25">
      <c r="A1488" s="32">
        <f ca="1">Uniform_A+B1488*(Uniform_B-Uniform_A)</f>
        <v>9.0026027102904465</v>
      </c>
      <c r="B1488" s="2">
        <f t="shared" ca="1" si="154"/>
        <v>0.90026027102904471</v>
      </c>
      <c r="C1488" s="4"/>
      <c r="D1488" s="5">
        <f ca="1">IF(E1488&lt;(Driehoek_C-Driehoek_A)/(Driehoek_B-Driehoek_A),Driehoek_A+SQRT(E1488*(Driehoek_B-Driehoek_A)*(Driehoek_C-Driehoek_A)),Driehoek_B-SQRT((1-E1488)*(Driehoek_B-Driehoek_A)*(Driehoek_B-Driehoek_C)))</f>
        <v>6.4124825016023808</v>
      </c>
      <c r="E1488" s="2">
        <f t="shared" ca="1" si="155"/>
        <v>0.8087072341567465</v>
      </c>
      <c r="F1488" s="2"/>
      <c r="G1488" s="15">
        <f ca="1">_xlfn.NORM.INV(H1488,Normaal_Mu,Normaal_Sigma)</f>
        <v>6.0596370840894789</v>
      </c>
      <c r="H1488" s="2">
        <f t="shared" ca="1" si="156"/>
        <v>0.70188112596460139</v>
      </c>
      <c r="I1488" s="2"/>
      <c r="J1488" s="15">
        <f ca="1">-LN(K1488) /NegExp_Labda</f>
        <v>0.49117601473630984</v>
      </c>
      <c r="K1488" s="2">
        <f t="shared" ca="1" si="157"/>
        <v>0.90643568233576211</v>
      </c>
      <c r="L1488" s="2"/>
      <c r="M1488" s="17">
        <f t="shared" ca="1" si="151"/>
        <v>9</v>
      </c>
      <c r="N1488" s="2">
        <f t="shared" ca="1" si="153"/>
        <v>0.93213075152838443</v>
      </c>
      <c r="O1488" s="2"/>
      <c r="P1488" s="31">
        <f t="shared" ca="1" si="152"/>
        <v>6.1931796621437227</v>
      </c>
    </row>
    <row r="1489" spans="1:16" x14ac:dyDescent="0.25">
      <c r="A1489" s="32">
        <f ca="1">Uniform_A+B1489*(Uniform_B-Uniform_A)</f>
        <v>8.1826364437752908</v>
      </c>
      <c r="B1489" s="2">
        <f t="shared" ca="1" si="154"/>
        <v>0.81826364437752908</v>
      </c>
      <c r="C1489" s="4"/>
      <c r="D1489" s="5">
        <f ca="1">IF(E1489&lt;(Driehoek_C-Driehoek_A)/(Driehoek_B-Driehoek_A),Driehoek_A+SQRT(E1489*(Driehoek_B-Driehoek_A)*(Driehoek_C-Driehoek_A)),Driehoek_B-SQRT((1-E1489)*(Driehoek_B-Driehoek_A)*(Driehoek_B-Driehoek_C)))</f>
        <v>3.4143139092550383</v>
      </c>
      <c r="E1489" s="2">
        <f t="shared" ca="1" si="155"/>
        <v>0.14287741670801923</v>
      </c>
      <c r="F1489" s="2"/>
      <c r="G1489" s="15">
        <f ca="1">_xlfn.NORM.INV(H1489,Normaal_Mu,Normaal_Sigma)</f>
        <v>2.2828079035603057</v>
      </c>
      <c r="H1489" s="2">
        <f t="shared" ca="1" si="156"/>
        <v>8.7137314059344328E-2</v>
      </c>
      <c r="I1489" s="2"/>
      <c r="J1489" s="15">
        <f ca="1">-LN(K1489) /NegExp_Labda</f>
        <v>23.642613684680065</v>
      </c>
      <c r="K1489" s="2">
        <f t="shared" ca="1" si="157"/>
        <v>8.8395196951543964E-3</v>
      </c>
      <c r="L1489" s="2"/>
      <c r="M1489" s="17">
        <f t="shared" ca="1" si="151"/>
        <v>5</v>
      </c>
      <c r="N1489" s="2">
        <f t="shared" ca="1" si="153"/>
        <v>0.55221688306335348</v>
      </c>
      <c r="O1489" s="2"/>
      <c r="P1489" s="31">
        <f t="shared" ca="1" si="152"/>
        <v>8.50447438825414</v>
      </c>
    </row>
    <row r="1490" spans="1:16" x14ac:dyDescent="0.25">
      <c r="A1490" s="32">
        <f ca="1">Uniform_A+B1490*(Uniform_B-Uniform_A)</f>
        <v>2.9580386983430884</v>
      </c>
      <c r="B1490" s="2">
        <f t="shared" ca="1" si="154"/>
        <v>0.29580386983430884</v>
      </c>
      <c r="C1490" s="4"/>
      <c r="D1490" s="5">
        <f ca="1">IF(E1490&lt;(Driehoek_C-Driehoek_A)/(Driehoek_B-Driehoek_A),Driehoek_A+SQRT(E1490*(Driehoek_B-Driehoek_A)*(Driehoek_C-Driehoek_A)),Driehoek_B-SQRT((1-E1490)*(Driehoek_B-Driehoek_A)*(Driehoek_B-Driehoek_C)))</f>
        <v>3.7229191227336687</v>
      </c>
      <c r="E1490" s="2">
        <f t="shared" ca="1" si="155"/>
        <v>0.21203216453438245</v>
      </c>
      <c r="F1490" s="2"/>
      <c r="G1490" s="15">
        <f ca="1">_xlfn.NORM.INV(H1490,Normaal_Mu,Normaal_Sigma)</f>
        <v>5.355994690281765</v>
      </c>
      <c r="H1490" s="2">
        <f t="shared" ca="1" si="156"/>
        <v>0.57063746964070594</v>
      </c>
      <c r="I1490" s="2"/>
      <c r="J1490" s="15">
        <f ca="1">-LN(K1490) /NegExp_Labda</f>
        <v>1.3507192570618478</v>
      </c>
      <c r="K1490" s="2">
        <f t="shared" ca="1" si="157"/>
        <v>0.76326968901643344</v>
      </c>
      <c r="L1490" s="2"/>
      <c r="M1490" s="17">
        <f t="shared" ca="1" si="151"/>
        <v>8</v>
      </c>
      <c r="N1490" s="2">
        <f t="shared" ca="1" si="153"/>
        <v>0.92609753832298192</v>
      </c>
      <c r="O1490" s="2"/>
      <c r="P1490" s="31">
        <f t="shared" ca="1" si="152"/>
        <v>4.2775343536840733</v>
      </c>
    </row>
    <row r="1491" spans="1:16" x14ac:dyDescent="0.25">
      <c r="A1491" s="32">
        <f ca="1">Uniform_A+B1491*(Uniform_B-Uniform_A)</f>
        <v>3.6686483814638704</v>
      </c>
      <c r="B1491" s="2">
        <f t="shared" ca="1" si="154"/>
        <v>0.36686483814638704</v>
      </c>
      <c r="C1491" s="4"/>
      <c r="D1491" s="5">
        <f ca="1">IF(E1491&lt;(Driehoek_C-Driehoek_A)/(Driehoek_B-Driehoek_A),Driehoek_A+SQRT(E1491*(Driehoek_B-Driehoek_A)*(Driehoek_C-Driehoek_A)),Driehoek_B-SQRT((1-E1491)*(Driehoek_B-Driehoek_A)*(Driehoek_B-Driehoek_C)))</f>
        <v>6.2398332877707414</v>
      </c>
      <c r="E1491" s="2">
        <f t="shared" ca="1" si="155"/>
        <v>0.78232799202004366</v>
      </c>
      <c r="F1491" s="2"/>
      <c r="G1491" s="15">
        <f ca="1">_xlfn.NORM.INV(H1491,Normaal_Mu,Normaal_Sigma)</f>
        <v>1.3038682833819637</v>
      </c>
      <c r="H1491" s="2">
        <f t="shared" ca="1" si="156"/>
        <v>3.2296408052778003E-2</v>
      </c>
      <c r="I1491" s="2"/>
      <c r="J1491" s="15">
        <f ca="1">-LN(K1491) /NegExp_Labda</f>
        <v>1.4264919520721846</v>
      </c>
      <c r="K1491" s="2">
        <f t="shared" ca="1" si="157"/>
        <v>0.75178989394953033</v>
      </c>
      <c r="L1491" s="2"/>
      <c r="M1491" s="17">
        <f t="shared" ca="1" si="151"/>
        <v>6</v>
      </c>
      <c r="N1491" s="2">
        <f t="shared" ca="1" si="153"/>
        <v>0.72638986272566652</v>
      </c>
      <c r="O1491" s="2"/>
      <c r="P1491" s="31">
        <f t="shared" ca="1" si="152"/>
        <v>3.7277683809377522</v>
      </c>
    </row>
    <row r="1492" spans="1:16" x14ac:dyDescent="0.25">
      <c r="A1492" s="32">
        <f ca="1">Uniform_A+B1492*(Uniform_B-Uniform_A)</f>
        <v>7.6535502417650587</v>
      </c>
      <c r="B1492" s="2">
        <f t="shared" ca="1" si="154"/>
        <v>0.76535502417650592</v>
      </c>
      <c r="C1492" s="4"/>
      <c r="D1492" s="5">
        <f ca="1">IF(E1492&lt;(Driehoek_C-Driehoek_A)/(Driehoek_B-Driehoek_A),Driehoek_A+SQRT(E1492*(Driehoek_B-Driehoek_A)*(Driehoek_C-Driehoek_A)),Driehoek_B-SQRT((1-E1492)*(Driehoek_B-Driehoek_A)*(Driehoek_B-Driehoek_C)))</f>
        <v>4.5394349821059166</v>
      </c>
      <c r="E1492" s="2">
        <f t="shared" ca="1" si="155"/>
        <v>0.43152456346113022</v>
      </c>
      <c r="F1492" s="2"/>
      <c r="G1492" s="15">
        <f ca="1">_xlfn.NORM.INV(H1492,Normaal_Mu,Normaal_Sigma)</f>
        <v>5.4437960586737679</v>
      </c>
      <c r="H1492" s="2">
        <f t="shared" ca="1" si="156"/>
        <v>0.58780336767258712</v>
      </c>
      <c r="I1492" s="2"/>
      <c r="J1492" s="15">
        <f ca="1">-LN(K1492) /NegExp_Labda</f>
        <v>2.839660697916786</v>
      </c>
      <c r="K1492" s="2">
        <f t="shared" ca="1" si="157"/>
        <v>0.56669607630927443</v>
      </c>
      <c r="L1492" s="2"/>
      <c r="M1492" s="17">
        <f t="shared" ca="1" si="151"/>
        <v>4</v>
      </c>
      <c r="N1492" s="2">
        <f t="shared" ca="1" si="153"/>
        <v>0.32070666621986299</v>
      </c>
      <c r="O1492" s="2"/>
      <c r="P1492" s="31">
        <f t="shared" ca="1" si="152"/>
        <v>4.8952883960923064</v>
      </c>
    </row>
    <row r="1493" spans="1:16" x14ac:dyDescent="0.25">
      <c r="A1493" s="32">
        <f ca="1">Uniform_A+B1493*(Uniform_B-Uniform_A)</f>
        <v>3.1784356954487336</v>
      </c>
      <c r="B1493" s="2">
        <f t="shared" ca="1" si="154"/>
        <v>0.31784356954487336</v>
      </c>
      <c r="C1493" s="4"/>
      <c r="D1493" s="5">
        <f ca="1">IF(E1493&lt;(Driehoek_C-Driehoek_A)/(Driehoek_B-Driehoek_A),Driehoek_A+SQRT(E1493*(Driehoek_B-Driehoek_A)*(Driehoek_C-Driehoek_A)),Driehoek_B-SQRT((1-E1493)*(Driehoek_B-Driehoek_A)*(Driehoek_B-Driehoek_C)))</f>
        <v>3.6323759197398924</v>
      </c>
      <c r="E1493" s="2">
        <f t="shared" ca="1" si="155"/>
        <v>0.1903322245247614</v>
      </c>
      <c r="F1493" s="2"/>
      <c r="G1493" s="15">
        <f ca="1">_xlfn.NORM.INV(H1493,Normaal_Mu,Normaal_Sigma)</f>
        <v>6.7836029346361704</v>
      </c>
      <c r="H1493" s="2">
        <f t="shared" ca="1" si="156"/>
        <v>0.8137503224515843</v>
      </c>
      <c r="I1493" s="2"/>
      <c r="J1493" s="15">
        <f ca="1">-LN(K1493) /NegExp_Labda</f>
        <v>20.385212628081717</v>
      </c>
      <c r="K1493" s="2">
        <f t="shared" ca="1" si="157"/>
        <v>1.6957543064095582E-2</v>
      </c>
      <c r="L1493" s="2"/>
      <c r="M1493" s="17">
        <f t="shared" ca="1" si="151"/>
        <v>4</v>
      </c>
      <c r="N1493" s="2">
        <f t="shared" ca="1" si="153"/>
        <v>0.40436577220328795</v>
      </c>
      <c r="O1493" s="2"/>
      <c r="P1493" s="31">
        <f t="shared" ca="1" si="152"/>
        <v>7.5959254355813028</v>
      </c>
    </row>
    <row r="1494" spans="1:16" x14ac:dyDescent="0.25">
      <c r="A1494" s="32">
        <f ca="1">Uniform_A+B1494*(Uniform_B-Uniform_A)</f>
        <v>6.0198617955758973</v>
      </c>
      <c r="B1494" s="2">
        <f t="shared" ca="1" si="154"/>
        <v>0.60198617955758971</v>
      </c>
      <c r="C1494" s="4"/>
      <c r="D1494" s="5">
        <f ca="1">IF(E1494&lt;(Driehoek_C-Driehoek_A)/(Driehoek_B-Driehoek_A),Driehoek_A+SQRT(E1494*(Driehoek_B-Driehoek_A)*(Driehoek_C-Driehoek_A)),Driehoek_B-SQRT((1-E1494)*(Driehoek_B-Driehoek_A)*(Driehoek_B-Driehoek_C)))</f>
        <v>5.4718185333916765</v>
      </c>
      <c r="E1494" s="2">
        <f t="shared" ca="1" si="155"/>
        <v>0.64434101539090116</v>
      </c>
      <c r="F1494" s="2"/>
      <c r="G1494" s="15">
        <f ca="1">_xlfn.NORM.INV(H1494,Normaal_Mu,Normaal_Sigma)</f>
        <v>2.7633833652064759</v>
      </c>
      <c r="H1494" s="2">
        <f t="shared" ca="1" si="156"/>
        <v>0.13171766792034179</v>
      </c>
      <c r="I1494" s="2"/>
      <c r="J1494" s="15">
        <f ca="1">-LN(K1494) /NegExp_Labda</f>
        <v>0.35811541224324406</v>
      </c>
      <c r="K1494" s="2">
        <f t="shared" ca="1" si="157"/>
        <v>0.93088169534500909</v>
      </c>
      <c r="L1494" s="2"/>
      <c r="M1494" s="17">
        <f t="shared" ca="1" si="151"/>
        <v>5</v>
      </c>
      <c r="N1494" s="2">
        <f t="shared" ca="1" si="153"/>
        <v>0.52775347512641746</v>
      </c>
      <c r="O1494" s="2"/>
      <c r="P1494" s="31">
        <f t="shared" ca="1" si="152"/>
        <v>3.9226358212834582</v>
      </c>
    </row>
    <row r="1495" spans="1:16" x14ac:dyDescent="0.25">
      <c r="A1495" s="32">
        <f ca="1">Uniform_A+B1495*(Uniform_B-Uniform_A)</f>
        <v>1.2919882423007367</v>
      </c>
      <c r="B1495" s="2">
        <f t="shared" ca="1" si="154"/>
        <v>0.12919882423007367</v>
      </c>
      <c r="C1495" s="4"/>
      <c r="D1495" s="5">
        <f ca="1">IF(E1495&lt;(Driehoek_C-Driehoek_A)/(Driehoek_B-Driehoek_A),Driehoek_A+SQRT(E1495*(Driehoek_B-Driehoek_A)*(Driehoek_C-Driehoek_A)),Driehoek_B-SQRT((1-E1495)*(Driehoek_B-Driehoek_A)*(Driehoek_B-Driehoek_C)))</f>
        <v>4.4114227118863152</v>
      </c>
      <c r="E1495" s="2">
        <f t="shared" ca="1" si="155"/>
        <v>0.39842738488592189</v>
      </c>
      <c r="F1495" s="2"/>
      <c r="G1495" s="15">
        <f ca="1">_xlfn.NORM.INV(H1495,Normaal_Mu,Normaal_Sigma)</f>
        <v>5.3993487891129943</v>
      </c>
      <c r="H1495" s="2">
        <f t="shared" ca="1" si="156"/>
        <v>0.57913237966567077</v>
      </c>
      <c r="I1495" s="2"/>
      <c r="J1495" s="15">
        <f ca="1">-LN(K1495) /NegExp_Labda</f>
        <v>5.5535631708871698</v>
      </c>
      <c r="K1495" s="2">
        <f t="shared" ca="1" si="157"/>
        <v>0.32932418975901478</v>
      </c>
      <c r="L1495" s="2"/>
      <c r="M1495" s="17">
        <f t="shared" ca="1" si="151"/>
        <v>3</v>
      </c>
      <c r="N1495" s="2">
        <f t="shared" ca="1" si="153"/>
        <v>0.13634180207504543</v>
      </c>
      <c r="O1495" s="2"/>
      <c r="P1495" s="31">
        <f t="shared" ca="1" si="152"/>
        <v>3.9312645828374428</v>
      </c>
    </row>
    <row r="1496" spans="1:16" x14ac:dyDescent="0.25">
      <c r="A1496" s="32">
        <f ca="1">Uniform_A+B1496*(Uniform_B-Uniform_A)</f>
        <v>3.3389136264609345</v>
      </c>
      <c r="B1496" s="2">
        <f t="shared" ca="1" si="154"/>
        <v>0.33389136264609343</v>
      </c>
      <c r="C1496" s="4"/>
      <c r="D1496" s="5">
        <f ca="1">IF(E1496&lt;(Driehoek_C-Driehoek_A)/(Driehoek_B-Driehoek_A),Driehoek_A+SQRT(E1496*(Driehoek_B-Driehoek_A)*(Driehoek_C-Driehoek_A)),Driehoek_B-SQRT((1-E1496)*(Driehoek_B-Driehoek_A)*(Driehoek_B-Driehoek_C)))</f>
        <v>5.4106929357472104</v>
      </c>
      <c r="E1496" s="2">
        <f t="shared" ca="1" si="155"/>
        <v>0.631910708528715</v>
      </c>
      <c r="F1496" s="2"/>
      <c r="G1496" s="15">
        <f ca="1">_xlfn.NORM.INV(H1496,Normaal_Mu,Normaal_Sigma)</f>
        <v>6.3353699676300472</v>
      </c>
      <c r="H1496" s="2">
        <f t="shared" ca="1" si="156"/>
        <v>0.74783265138458632</v>
      </c>
      <c r="I1496" s="2"/>
      <c r="J1496" s="15">
        <f ca="1">-LN(K1496) /NegExp_Labda</f>
        <v>4.9984246753878008</v>
      </c>
      <c r="K1496" s="2">
        <f t="shared" ca="1" si="157"/>
        <v>0.36799536533990285</v>
      </c>
      <c r="L1496" s="2"/>
      <c r="M1496" s="17">
        <f t="shared" ca="1" si="151"/>
        <v>6</v>
      </c>
      <c r="N1496" s="2">
        <f t="shared" ca="1" si="153"/>
        <v>0.6712916575133101</v>
      </c>
      <c r="O1496" s="2"/>
      <c r="P1496" s="31">
        <f t="shared" ca="1" si="152"/>
        <v>5.2166802410451982</v>
      </c>
    </row>
    <row r="1497" spans="1:16" x14ac:dyDescent="0.25">
      <c r="A1497" s="32">
        <f ca="1">Uniform_A+B1497*(Uniform_B-Uniform_A)</f>
        <v>9.0716578220513426</v>
      </c>
      <c r="B1497" s="2">
        <f t="shared" ca="1" si="154"/>
        <v>0.90716578220513433</v>
      </c>
      <c r="C1497" s="4"/>
      <c r="D1497" s="5">
        <f ca="1">IF(E1497&lt;(Driehoek_C-Driehoek_A)/(Driehoek_B-Driehoek_A),Driehoek_A+SQRT(E1497*(Driehoek_B-Driehoek_A)*(Driehoek_C-Driehoek_A)),Driehoek_B-SQRT((1-E1497)*(Driehoek_B-Driehoek_A)*(Driehoek_B-Driehoek_C)))</f>
        <v>5.9430707523816881</v>
      </c>
      <c r="E1497" s="2">
        <f t="shared" ca="1" si="155"/>
        <v>0.73300524500159259</v>
      </c>
      <c r="F1497" s="2"/>
      <c r="G1497" s="15">
        <f ca="1">_xlfn.NORM.INV(H1497,Normaal_Mu,Normaal_Sigma)</f>
        <v>6.2597961579060026</v>
      </c>
      <c r="H1497" s="2">
        <f t="shared" ca="1" si="156"/>
        <v>0.73561936507839121</v>
      </c>
      <c r="I1497" s="2"/>
      <c r="J1497" s="15">
        <f ca="1">-LN(K1497) /NegExp_Labda</f>
        <v>0.47047022960096829</v>
      </c>
      <c r="K1497" s="2">
        <f t="shared" ca="1" si="157"/>
        <v>0.91019715788618882</v>
      </c>
      <c r="L1497" s="2"/>
      <c r="M1497" s="17">
        <f t="shared" ca="1" si="151"/>
        <v>5</v>
      </c>
      <c r="N1497" s="2">
        <f t="shared" ca="1" si="153"/>
        <v>0.56920124148713713</v>
      </c>
      <c r="O1497" s="2"/>
      <c r="P1497" s="31">
        <f t="shared" ca="1" si="152"/>
        <v>5.3489989923880001</v>
      </c>
    </row>
    <row r="1498" spans="1:16" x14ac:dyDescent="0.25">
      <c r="A1498" s="32">
        <f ca="1">Uniform_A+B1498*(Uniform_B-Uniform_A)</f>
        <v>8.8063650167883996</v>
      </c>
      <c r="B1498" s="2">
        <f t="shared" ca="1" si="154"/>
        <v>0.88063650167884</v>
      </c>
      <c r="C1498" s="4"/>
      <c r="D1498" s="5">
        <f ca="1">IF(E1498&lt;(Driehoek_C-Driehoek_A)/(Driehoek_B-Driehoek_A),Driehoek_A+SQRT(E1498*(Driehoek_B-Driehoek_A)*(Driehoek_C-Driehoek_A)),Driehoek_B-SQRT((1-E1498)*(Driehoek_B-Driehoek_A)*(Driehoek_B-Driehoek_C)))</f>
        <v>3.4867065283402328</v>
      </c>
      <c r="E1498" s="2">
        <f t="shared" ca="1" si="155"/>
        <v>0.15787830724353336</v>
      </c>
      <c r="F1498" s="2"/>
      <c r="G1498" s="15">
        <f ca="1">_xlfn.NORM.INV(H1498,Normaal_Mu,Normaal_Sigma)</f>
        <v>4.6751995997611129</v>
      </c>
      <c r="H1498" s="2">
        <f t="shared" ca="1" si="156"/>
        <v>0.43549535662909733</v>
      </c>
      <c r="I1498" s="2"/>
      <c r="J1498" s="15">
        <f ca="1">-LN(K1498) /NegExp_Labda</f>
        <v>4.2061702142875506</v>
      </c>
      <c r="K1498" s="2">
        <f t="shared" ca="1" si="157"/>
        <v>0.43117810272368129</v>
      </c>
      <c r="L1498" s="2"/>
      <c r="M1498" s="17">
        <f t="shared" ca="1" si="151"/>
        <v>7</v>
      </c>
      <c r="N1498" s="2">
        <f t="shared" ca="1" si="153"/>
        <v>0.86595909606195443</v>
      </c>
      <c r="O1498" s="2"/>
      <c r="P1498" s="31">
        <f t="shared" ca="1" si="152"/>
        <v>5.6348882718354592</v>
      </c>
    </row>
    <row r="1499" spans="1:16" x14ac:dyDescent="0.25">
      <c r="A1499" s="32">
        <f ca="1">Uniform_A+B1499*(Uniform_B-Uniform_A)</f>
        <v>5.2829545056950025</v>
      </c>
      <c r="B1499" s="2">
        <f t="shared" ca="1" si="154"/>
        <v>0.52829545056950022</v>
      </c>
      <c r="C1499" s="4"/>
      <c r="D1499" s="5">
        <f ca="1">IF(E1499&lt;(Driehoek_C-Driehoek_A)/(Driehoek_B-Driehoek_A),Driehoek_A+SQRT(E1499*(Driehoek_B-Driehoek_A)*(Driehoek_C-Driehoek_A)),Driehoek_B-SQRT((1-E1499)*(Driehoek_B-Driehoek_A)*(Driehoek_B-Driehoek_C)))</f>
        <v>4.3902629619239431</v>
      </c>
      <c r="E1499" s="2">
        <f t="shared" ca="1" si="155"/>
        <v>0.39286641256542232</v>
      </c>
      <c r="F1499" s="2"/>
      <c r="G1499" s="15">
        <f ca="1">_xlfn.NORM.INV(H1499,Normaal_Mu,Normaal_Sigma)</f>
        <v>5.9297124715596503</v>
      </c>
      <c r="H1499" s="2">
        <f t="shared" ca="1" si="156"/>
        <v>0.6789827935765238</v>
      </c>
      <c r="I1499" s="2"/>
      <c r="J1499" s="15">
        <f ca="1">-LN(K1499) /NegExp_Labda</f>
        <v>2.941032690004175</v>
      </c>
      <c r="K1499" s="2">
        <f t="shared" ca="1" si="157"/>
        <v>0.55532234168647665</v>
      </c>
      <c r="L1499" s="2"/>
      <c r="M1499" s="17">
        <f t="shared" ca="1" si="151"/>
        <v>7</v>
      </c>
      <c r="N1499" s="2">
        <f t="shared" ca="1" si="153"/>
        <v>0.81918223361957043</v>
      </c>
      <c r="O1499" s="2"/>
      <c r="P1499" s="31">
        <f t="shared" ca="1" si="152"/>
        <v>5.1087925258365541</v>
      </c>
    </row>
    <row r="1500" spans="1:16" x14ac:dyDescent="0.25">
      <c r="A1500" s="32">
        <f ca="1">Uniform_A+B1500*(Uniform_B-Uniform_A)</f>
        <v>6.3547916478262767</v>
      </c>
      <c r="B1500" s="2">
        <f t="shared" ca="1" si="154"/>
        <v>0.63547916478262767</v>
      </c>
      <c r="C1500" s="4"/>
      <c r="D1500" s="5">
        <f ca="1">IF(E1500&lt;(Driehoek_C-Driehoek_A)/(Driehoek_B-Driehoek_A),Driehoek_A+SQRT(E1500*(Driehoek_B-Driehoek_A)*(Driehoek_C-Driehoek_A)),Driehoek_B-SQRT((1-E1500)*(Driehoek_B-Driehoek_A)*(Driehoek_B-Driehoek_C)))</f>
        <v>6.6050822290826581</v>
      </c>
      <c r="E1500" s="2">
        <f t="shared" ca="1" si="155"/>
        <v>0.83612482487269457</v>
      </c>
      <c r="F1500" s="2"/>
      <c r="G1500" s="15">
        <f ca="1">_xlfn.NORM.INV(H1500,Normaal_Mu,Normaal_Sigma)</f>
        <v>5.5088164000947524</v>
      </c>
      <c r="H1500" s="2">
        <f t="shared" ca="1" si="156"/>
        <v>0.60040989169497516</v>
      </c>
      <c r="I1500" s="2"/>
      <c r="J1500" s="15">
        <f ca="1">-LN(K1500) /NegExp_Labda</f>
        <v>2.7491418722262382</v>
      </c>
      <c r="K1500" s="2">
        <f t="shared" ca="1" si="157"/>
        <v>0.57704883820936748</v>
      </c>
      <c r="L1500" s="2"/>
      <c r="M1500" s="17">
        <f t="shared" ca="1" si="151"/>
        <v>5</v>
      </c>
      <c r="N1500" s="2">
        <f t="shared" ca="1" si="153"/>
        <v>0.44780307013714515</v>
      </c>
      <c r="O1500" s="2"/>
      <c r="P1500" s="31">
        <f t="shared" ca="1" si="152"/>
        <v>5.2435664298459859</v>
      </c>
    </row>
    <row r="1501" spans="1:16" x14ac:dyDescent="0.25">
      <c r="A1501" s="32">
        <f ca="1">Uniform_A+B1501*(Uniform_B-Uniform_A)</f>
        <v>8.8771597660367068</v>
      </c>
      <c r="B1501" s="2">
        <f t="shared" ca="1" si="154"/>
        <v>0.88771597660367063</v>
      </c>
      <c r="C1501" s="4"/>
      <c r="D1501" s="5">
        <f ca="1">IF(E1501&lt;(Driehoek_C-Driehoek_A)/(Driehoek_B-Driehoek_A),Driehoek_A+SQRT(E1501*(Driehoek_B-Driehoek_A)*(Driehoek_C-Driehoek_A)),Driehoek_B-SQRT((1-E1501)*(Driehoek_B-Driehoek_A)*(Driehoek_B-Driehoek_C)))</f>
        <v>3.7535500174723806</v>
      </c>
      <c r="E1501" s="2">
        <f t="shared" ca="1" si="155"/>
        <v>0.21963840455552752</v>
      </c>
      <c r="F1501" s="2"/>
      <c r="G1501" s="15">
        <f ca="1">_xlfn.NORM.INV(H1501,Normaal_Mu,Normaal_Sigma)</f>
        <v>5.4283768400468606</v>
      </c>
      <c r="H1501" s="2">
        <f t="shared" ca="1" si="156"/>
        <v>0.58479993698559907</v>
      </c>
      <c r="I1501" s="2"/>
      <c r="J1501" s="15">
        <f ca="1">-LN(K1501) /NegExp_Labda</f>
        <v>3.3721093333683769</v>
      </c>
      <c r="K1501" s="2">
        <f t="shared" ca="1" si="157"/>
        <v>0.50945086600876288</v>
      </c>
      <c r="L1501" s="2"/>
      <c r="M1501" s="17">
        <f t="shared" ca="1" si="151"/>
        <v>7</v>
      </c>
      <c r="N1501" s="2">
        <f t="shared" ca="1" si="153"/>
        <v>0.83867887649444539</v>
      </c>
      <c r="O1501" s="2"/>
      <c r="P1501" s="31">
        <f t="shared" ca="1" si="152"/>
        <v>5.6862391913848658</v>
      </c>
    </row>
    <row r="1502" spans="1:16" x14ac:dyDescent="0.25">
      <c r="A1502" s="32">
        <f ca="1">Uniform_A+B1502*(Uniform_B-Uniform_A)</f>
        <v>6.1618523786625934</v>
      </c>
      <c r="B1502" s="2">
        <f t="shared" ca="1" si="154"/>
        <v>0.61618523786625934</v>
      </c>
      <c r="C1502" s="4"/>
      <c r="D1502" s="5">
        <f ca="1">IF(E1502&lt;(Driehoek_C-Driehoek_A)/(Driehoek_B-Driehoek_A),Driehoek_A+SQRT(E1502*(Driehoek_B-Driehoek_A)*(Driehoek_C-Driehoek_A)),Driehoek_B-SQRT((1-E1502)*(Driehoek_B-Driehoek_A)*(Driehoek_B-Driehoek_C)))</f>
        <v>6.948927627267306</v>
      </c>
      <c r="E1502" s="2">
        <f t="shared" ca="1" si="155"/>
        <v>0.87980291776607655</v>
      </c>
      <c r="F1502" s="2"/>
      <c r="G1502" s="15">
        <f ca="1">_xlfn.NORM.INV(H1502,Normaal_Mu,Normaal_Sigma)</f>
        <v>8.1410721495333753</v>
      </c>
      <c r="H1502" s="2">
        <f t="shared" ca="1" si="156"/>
        <v>0.94185477569659126</v>
      </c>
      <c r="I1502" s="2"/>
      <c r="J1502" s="15">
        <f ca="1">-LN(K1502) /NegExp_Labda</f>
        <v>2.6068103821872817</v>
      </c>
      <c r="K1502" s="2">
        <f t="shared" ca="1" si="157"/>
        <v>0.59371131678269762</v>
      </c>
      <c r="L1502" s="2"/>
      <c r="M1502" s="17">
        <f t="shared" ca="1" si="151"/>
        <v>4</v>
      </c>
      <c r="N1502" s="2">
        <f t="shared" ca="1" si="153"/>
        <v>0.4213783773113462</v>
      </c>
      <c r="O1502" s="2"/>
      <c r="P1502" s="31">
        <f t="shared" ca="1" si="152"/>
        <v>5.5717325075301112</v>
      </c>
    </row>
    <row r="1503" spans="1:16" x14ac:dyDescent="0.25">
      <c r="A1503" s="32">
        <f ca="1">Uniform_A+B1503*(Uniform_B-Uniform_A)</f>
        <v>7.3389932510259079</v>
      </c>
      <c r="B1503" s="2">
        <f t="shared" ca="1" si="154"/>
        <v>0.73389932510259082</v>
      </c>
      <c r="C1503" s="4"/>
      <c r="D1503" s="5">
        <f ca="1">IF(E1503&lt;(Driehoek_C-Driehoek_A)/(Driehoek_B-Driehoek_A),Driehoek_A+SQRT(E1503*(Driehoek_B-Driehoek_A)*(Driehoek_C-Driehoek_A)),Driehoek_B-SQRT((1-E1503)*(Driehoek_B-Driehoek_A)*(Driehoek_B-Driehoek_C)))</f>
        <v>3.2767991440632707</v>
      </c>
      <c r="E1503" s="2">
        <f t="shared" ca="1" si="155"/>
        <v>0.11644400387719289</v>
      </c>
      <c r="F1503" s="2"/>
      <c r="G1503" s="15">
        <f ca="1">_xlfn.NORM.INV(H1503,Normaal_Mu,Normaal_Sigma)</f>
        <v>3.1723136748560399</v>
      </c>
      <c r="H1503" s="2">
        <f t="shared" ca="1" si="156"/>
        <v>0.18039963136552095</v>
      </c>
      <c r="I1503" s="2"/>
      <c r="J1503" s="15">
        <f ca="1">-LN(K1503) /NegExp_Labda</f>
        <v>4.2242493272288471</v>
      </c>
      <c r="K1503" s="2">
        <f t="shared" ca="1" si="157"/>
        <v>0.42962185445466683</v>
      </c>
      <c r="L1503" s="2"/>
      <c r="M1503" s="17">
        <f t="shared" ca="1" si="151"/>
        <v>7</v>
      </c>
      <c r="N1503" s="2">
        <f t="shared" ca="1" si="153"/>
        <v>0.76600814973638898</v>
      </c>
      <c r="O1503" s="2"/>
      <c r="P1503" s="31">
        <f t="shared" ca="1" si="152"/>
        <v>5.0024710794348133</v>
      </c>
    </row>
    <row r="1504" spans="1:16" x14ac:dyDescent="0.25">
      <c r="A1504" s="32">
        <f ca="1">Uniform_A+B1504*(Uniform_B-Uniform_A)</f>
        <v>3.9405815238717135</v>
      </c>
      <c r="B1504" s="2">
        <f t="shared" ca="1" si="154"/>
        <v>0.39405815238717135</v>
      </c>
      <c r="C1504" s="4"/>
      <c r="D1504" s="5">
        <f ca="1">IF(E1504&lt;(Driehoek_C-Driehoek_A)/(Driehoek_B-Driehoek_A),Driehoek_A+SQRT(E1504*(Driehoek_B-Driehoek_A)*(Driehoek_C-Driehoek_A)),Driehoek_B-SQRT((1-E1504)*(Driehoek_B-Driehoek_A)*(Driehoek_B-Driehoek_C)))</f>
        <v>3.2710345643733083</v>
      </c>
      <c r="E1504" s="2">
        <f t="shared" ca="1" si="155"/>
        <v>0.11539491884511754</v>
      </c>
      <c r="F1504" s="2"/>
      <c r="G1504" s="15">
        <f ca="1">_xlfn.NORM.INV(H1504,Normaal_Mu,Normaal_Sigma)</f>
        <v>5.7561857488389911</v>
      </c>
      <c r="H1504" s="2">
        <f t="shared" ca="1" si="156"/>
        <v>0.64731919924638714</v>
      </c>
      <c r="I1504" s="2"/>
      <c r="J1504" s="15">
        <f ca="1">-LN(K1504) /NegExp_Labda</f>
        <v>8.1347979118500966</v>
      </c>
      <c r="K1504" s="2">
        <f t="shared" ca="1" si="157"/>
        <v>0.19652618837696278</v>
      </c>
      <c r="L1504" s="2"/>
      <c r="M1504" s="17">
        <f t="shared" ca="1" si="151"/>
        <v>3</v>
      </c>
      <c r="N1504" s="2">
        <f t="shared" ca="1" si="153"/>
        <v>0.12824972729415918</v>
      </c>
      <c r="O1504" s="2"/>
      <c r="P1504" s="31">
        <f t="shared" ca="1" si="152"/>
        <v>4.8205199497868225</v>
      </c>
    </row>
    <row r="1505" spans="1:16" x14ac:dyDescent="0.25">
      <c r="A1505" s="32">
        <f ca="1">Uniform_A+B1505*(Uniform_B-Uniform_A)</f>
        <v>7.7307272412236907</v>
      </c>
      <c r="B1505" s="2">
        <f t="shared" ca="1" si="154"/>
        <v>0.77307272412236905</v>
      </c>
      <c r="C1505" s="4"/>
      <c r="D1505" s="5">
        <f ca="1">IF(E1505&lt;(Driehoek_C-Driehoek_A)/(Driehoek_B-Driehoek_A),Driehoek_A+SQRT(E1505*(Driehoek_B-Driehoek_A)*(Driehoek_C-Driehoek_A)),Driehoek_B-SQRT((1-E1505)*(Driehoek_B-Driehoek_A)*(Driehoek_B-Driehoek_C)))</f>
        <v>5.8617843865487025</v>
      </c>
      <c r="E1505" s="2">
        <f t="shared" ca="1" si="155"/>
        <v>0.71861722181401411</v>
      </c>
      <c r="F1505" s="2"/>
      <c r="G1505" s="15">
        <f ca="1">_xlfn.NORM.INV(H1505,Normaal_Mu,Normaal_Sigma)</f>
        <v>5.7988434996626577</v>
      </c>
      <c r="H1505" s="2">
        <f t="shared" ca="1" si="156"/>
        <v>0.6552087647216106</v>
      </c>
      <c r="I1505" s="2"/>
      <c r="J1505" s="15">
        <f ca="1">-LN(K1505) /NegExp_Labda</f>
        <v>24.773265350401754</v>
      </c>
      <c r="K1505" s="2">
        <f t="shared" ca="1" si="157"/>
        <v>7.0505258937606508E-3</v>
      </c>
      <c r="L1505" s="2"/>
      <c r="M1505" s="17">
        <f t="shared" ca="1" si="151"/>
        <v>5</v>
      </c>
      <c r="N1505" s="2">
        <f t="shared" ca="1" si="153"/>
        <v>0.58522383548994727</v>
      </c>
      <c r="O1505" s="2"/>
      <c r="P1505" s="31">
        <f t="shared" ca="1" si="152"/>
        <v>9.8329240955673605</v>
      </c>
    </row>
    <row r="1506" spans="1:16" x14ac:dyDescent="0.25">
      <c r="A1506" s="32">
        <f ca="1">Uniform_A+B1506*(Uniform_B-Uniform_A)</f>
        <v>2.635260878287573</v>
      </c>
      <c r="B1506" s="2">
        <f t="shared" ca="1" si="154"/>
        <v>0.2635260878287573</v>
      </c>
      <c r="C1506" s="4"/>
      <c r="D1506" s="5">
        <f ca="1">IF(E1506&lt;(Driehoek_C-Driehoek_A)/(Driehoek_B-Driehoek_A),Driehoek_A+SQRT(E1506*(Driehoek_B-Driehoek_A)*(Driehoek_C-Driehoek_A)),Driehoek_B-SQRT((1-E1506)*(Driehoek_B-Driehoek_A)*(Driehoek_B-Driehoek_C)))</f>
        <v>6.1759468678505378</v>
      </c>
      <c r="E1506" s="2">
        <f t="shared" ca="1" si="155"/>
        <v>0.77213496876562326</v>
      </c>
      <c r="F1506" s="2"/>
      <c r="G1506" s="15">
        <f ca="1">_xlfn.NORM.INV(H1506,Normaal_Mu,Normaal_Sigma)</f>
        <v>1.6578937432621488</v>
      </c>
      <c r="H1506" s="2">
        <f t="shared" ca="1" si="156"/>
        <v>4.7355592161879234E-2</v>
      </c>
      <c r="I1506" s="2"/>
      <c r="J1506" s="15">
        <f ca="1">-LN(K1506) /NegExp_Labda</f>
        <v>5.8576723008424789</v>
      </c>
      <c r="K1506" s="2">
        <f t="shared" ca="1" si="157"/>
        <v>0.30989106075971018</v>
      </c>
      <c r="L1506" s="2"/>
      <c r="M1506" s="17">
        <f t="shared" ca="1" si="151"/>
        <v>9</v>
      </c>
      <c r="N1506" s="2">
        <f t="shared" ca="1" si="153"/>
        <v>0.94342745117460303</v>
      </c>
      <c r="O1506" s="2"/>
      <c r="P1506" s="31">
        <f t="shared" ca="1" si="152"/>
        <v>5.0653547580485476</v>
      </c>
    </row>
    <row r="1507" spans="1:16" x14ac:dyDescent="0.25">
      <c r="A1507" s="32">
        <f ca="1">Uniform_A+B1507*(Uniform_B-Uniform_A)</f>
        <v>1.5192185783590284</v>
      </c>
      <c r="B1507" s="2">
        <f t="shared" ca="1" si="154"/>
        <v>0.15192185783590284</v>
      </c>
      <c r="C1507" s="4"/>
      <c r="D1507" s="5">
        <f ca="1">IF(E1507&lt;(Driehoek_C-Driehoek_A)/(Driehoek_B-Driehoek_A),Driehoek_A+SQRT(E1507*(Driehoek_B-Driehoek_A)*(Driehoek_C-Driehoek_A)),Driehoek_B-SQRT((1-E1507)*(Driehoek_B-Driehoek_A)*(Driehoek_B-Driehoek_C)))</f>
        <v>5.3475415801335249</v>
      </c>
      <c r="E1507" s="2">
        <f t="shared" ca="1" si="155"/>
        <v>0.6188442140327568</v>
      </c>
      <c r="F1507" s="2"/>
      <c r="G1507" s="15">
        <f ca="1">_xlfn.NORM.INV(H1507,Normaal_Mu,Normaal_Sigma)</f>
        <v>4.7264151288203049</v>
      </c>
      <c r="H1507" s="2">
        <f t="shared" ca="1" si="156"/>
        <v>0.44559743148062536</v>
      </c>
      <c r="I1507" s="2"/>
      <c r="J1507" s="15">
        <f ca="1">-LN(K1507) /NegExp_Labda</f>
        <v>19.723922722277834</v>
      </c>
      <c r="K1507" s="2">
        <f t="shared" ca="1" si="157"/>
        <v>1.9355386145720521E-2</v>
      </c>
      <c r="L1507" s="2"/>
      <c r="M1507" s="17">
        <f t="shared" ca="1" si="151"/>
        <v>3</v>
      </c>
      <c r="N1507" s="2">
        <f t="shared" ca="1" si="153"/>
        <v>0.18408583978152382</v>
      </c>
      <c r="O1507" s="2"/>
      <c r="P1507" s="31">
        <f t="shared" ca="1" si="152"/>
        <v>6.8634196019181388</v>
      </c>
    </row>
    <row r="1508" spans="1:16" x14ac:dyDescent="0.25">
      <c r="A1508" s="32">
        <f ca="1">Uniform_A+B1508*(Uniform_B-Uniform_A)</f>
        <v>2.4998111924559421</v>
      </c>
      <c r="B1508" s="2">
        <f t="shared" ca="1" si="154"/>
        <v>0.24998111924559419</v>
      </c>
      <c r="C1508" s="4"/>
      <c r="D1508" s="5">
        <f ca="1">IF(E1508&lt;(Driehoek_C-Driehoek_A)/(Driehoek_B-Driehoek_A),Driehoek_A+SQRT(E1508*(Driehoek_B-Driehoek_A)*(Driehoek_C-Driehoek_A)),Driehoek_B-SQRT((1-E1508)*(Driehoek_B-Driehoek_A)*(Driehoek_B-Driehoek_C)))</f>
        <v>3.5685030481858608</v>
      </c>
      <c r="E1508" s="2">
        <f t="shared" ca="1" si="155"/>
        <v>0.17572870086916692</v>
      </c>
      <c r="F1508" s="2"/>
      <c r="G1508" s="15">
        <f ca="1">_xlfn.NORM.INV(H1508,Normaal_Mu,Normaal_Sigma)</f>
        <v>4.2799274678939359</v>
      </c>
      <c r="H1508" s="2">
        <f t="shared" ca="1" si="156"/>
        <v>0.3594100066086876</v>
      </c>
      <c r="I1508" s="2"/>
      <c r="J1508" s="15">
        <f ca="1">-LN(K1508) /NegExp_Labda</f>
        <v>7.0649702647671004</v>
      </c>
      <c r="K1508" s="2">
        <f t="shared" ca="1" si="157"/>
        <v>0.24341339843744392</v>
      </c>
      <c r="L1508" s="2"/>
      <c r="M1508" s="17">
        <f t="shared" ca="1" si="151"/>
        <v>5</v>
      </c>
      <c r="N1508" s="2">
        <f t="shared" ca="1" si="153"/>
        <v>0.49410936268222716</v>
      </c>
      <c r="O1508" s="2"/>
      <c r="P1508" s="31">
        <f t="shared" ca="1" si="152"/>
        <v>4.4826423946605676</v>
      </c>
    </row>
    <row r="1509" spans="1:16" x14ac:dyDescent="0.25">
      <c r="A1509" s="32">
        <f ca="1">Uniform_A+B1509*(Uniform_B-Uniform_A)</f>
        <v>1.1627060621233554</v>
      </c>
      <c r="B1509" s="2">
        <f t="shared" ca="1" si="154"/>
        <v>0.11627060621233554</v>
      </c>
      <c r="C1509" s="4"/>
      <c r="D1509" s="5">
        <f ca="1">IF(E1509&lt;(Driehoek_C-Driehoek_A)/(Driehoek_B-Driehoek_A),Driehoek_A+SQRT(E1509*(Driehoek_B-Driehoek_A)*(Driehoek_C-Driehoek_A)),Driehoek_B-SQRT((1-E1509)*(Driehoek_B-Driehoek_A)*(Driehoek_B-Driehoek_C)))</f>
        <v>6.0426533379850289</v>
      </c>
      <c r="E1509" s="2">
        <f t="shared" ca="1" si="155"/>
        <v>0.75011716344768309</v>
      </c>
      <c r="F1509" s="2"/>
      <c r="G1509" s="15">
        <f ca="1">_xlfn.NORM.INV(H1509,Normaal_Mu,Normaal_Sigma)</f>
        <v>4.8904512541800313</v>
      </c>
      <c r="H1509" s="2">
        <f t="shared" ca="1" si="156"/>
        <v>0.47815910859936162</v>
      </c>
      <c r="I1509" s="2"/>
      <c r="J1509" s="15">
        <f ca="1">-LN(K1509) /NegExp_Labda</f>
        <v>2.3711267726408249</v>
      </c>
      <c r="K1509" s="2">
        <f t="shared" ca="1" si="157"/>
        <v>0.62236698354522835</v>
      </c>
      <c r="L1509" s="2"/>
      <c r="M1509" s="17">
        <f t="shared" ca="1" si="151"/>
        <v>4</v>
      </c>
      <c r="N1509" s="2">
        <f t="shared" ca="1" si="153"/>
        <v>0.42389408228807812</v>
      </c>
      <c r="O1509" s="2"/>
      <c r="P1509" s="31">
        <f t="shared" ca="1" si="152"/>
        <v>3.6933874853858484</v>
      </c>
    </row>
    <row r="1510" spans="1:16" x14ac:dyDescent="0.25">
      <c r="A1510" s="32">
        <f ca="1">Uniform_A+B1510*(Uniform_B-Uniform_A)</f>
        <v>5.0931858208968661</v>
      </c>
      <c r="B1510" s="2">
        <f t="shared" ca="1" si="154"/>
        <v>0.50931858208968661</v>
      </c>
      <c r="C1510" s="4"/>
      <c r="D1510" s="5">
        <f ca="1">IF(E1510&lt;(Driehoek_C-Driehoek_A)/(Driehoek_B-Driehoek_A),Driehoek_A+SQRT(E1510*(Driehoek_B-Driehoek_A)*(Driehoek_C-Driehoek_A)),Driehoek_B-SQRT((1-E1510)*(Driehoek_B-Driehoek_A)*(Driehoek_B-Driehoek_C)))</f>
        <v>5.3716366434422662</v>
      </c>
      <c r="E1510" s="2">
        <f t="shared" ca="1" si="155"/>
        <v>0.62385655293683129</v>
      </c>
      <c r="F1510" s="2"/>
      <c r="G1510" s="15">
        <f ca="1">_xlfn.NORM.INV(H1510,Normaal_Mu,Normaal_Sigma)</f>
        <v>1.3016921759177817</v>
      </c>
      <c r="H1510" s="2">
        <f t="shared" ca="1" si="156"/>
        <v>3.2217795755228984E-2</v>
      </c>
      <c r="I1510" s="2"/>
      <c r="J1510" s="15">
        <f ca="1">-LN(K1510) /NegExp_Labda</f>
        <v>3.3568647118073716</v>
      </c>
      <c r="K1510" s="2">
        <f t="shared" ca="1" si="157"/>
        <v>0.51100651346057724</v>
      </c>
      <c r="L1510" s="2"/>
      <c r="M1510" s="17">
        <f t="shared" ca="1" si="151"/>
        <v>7</v>
      </c>
      <c r="N1510" s="2">
        <f t="shared" ca="1" si="153"/>
        <v>0.79904784015955144</v>
      </c>
      <c r="O1510" s="2"/>
      <c r="P1510" s="31">
        <f t="shared" ca="1" si="152"/>
        <v>4.424675870412857</v>
      </c>
    </row>
    <row r="1511" spans="1:16" x14ac:dyDescent="0.25">
      <c r="A1511" s="32">
        <f ca="1">Uniform_A+B1511*(Uniform_B-Uniform_A)</f>
        <v>1.5732175665840809</v>
      </c>
      <c r="B1511" s="2">
        <f t="shared" ca="1" si="154"/>
        <v>0.15732175665840809</v>
      </c>
      <c r="C1511" s="4"/>
      <c r="D1511" s="5">
        <f ca="1">IF(E1511&lt;(Driehoek_C-Driehoek_A)/(Driehoek_B-Driehoek_A),Driehoek_A+SQRT(E1511*(Driehoek_B-Driehoek_A)*(Driehoek_C-Driehoek_A)),Driehoek_B-SQRT((1-E1511)*(Driehoek_B-Driehoek_A)*(Driehoek_B-Driehoek_C)))</f>
        <v>4.7163620542780107</v>
      </c>
      <c r="E1511" s="2">
        <f t="shared" ca="1" si="155"/>
        <v>0.47572702714201975</v>
      </c>
      <c r="F1511" s="2"/>
      <c r="G1511" s="15">
        <f ca="1">_xlfn.NORM.INV(H1511,Normaal_Mu,Normaal_Sigma)</f>
        <v>4.9053802985173762</v>
      </c>
      <c r="H1511" s="2">
        <f t="shared" ca="1" si="156"/>
        <v>0.48113313855951989</v>
      </c>
      <c r="I1511" s="2"/>
      <c r="J1511" s="15">
        <f ca="1">-LN(K1511) /NegExp_Labda</f>
        <v>1.2303164182179767</v>
      </c>
      <c r="K1511" s="2">
        <f t="shared" ca="1" si="157"/>
        <v>0.78187274360377146</v>
      </c>
      <c r="L1511" s="2"/>
      <c r="M1511" s="17">
        <f t="shared" ca="1" si="151"/>
        <v>9</v>
      </c>
      <c r="N1511" s="2">
        <f t="shared" ca="1" si="153"/>
        <v>0.95501725053678888</v>
      </c>
      <c r="O1511" s="2"/>
      <c r="P1511" s="31">
        <f t="shared" ca="1" si="152"/>
        <v>4.2850552675194891</v>
      </c>
    </row>
    <row r="1512" spans="1:16" x14ac:dyDescent="0.25">
      <c r="A1512" s="32">
        <f ca="1">Uniform_A+B1512*(Uniform_B-Uniform_A)</f>
        <v>7.8485735708412747</v>
      </c>
      <c r="B1512" s="2">
        <f t="shared" ca="1" si="154"/>
        <v>0.78485735708412752</v>
      </c>
      <c r="C1512" s="4"/>
      <c r="D1512" s="5">
        <f ca="1">IF(E1512&lt;(Driehoek_C-Driehoek_A)/(Driehoek_B-Driehoek_A),Driehoek_A+SQRT(E1512*(Driehoek_B-Driehoek_A)*(Driehoek_C-Driehoek_A)),Driehoek_B-SQRT((1-E1512)*(Driehoek_B-Driehoek_A)*(Driehoek_B-Driehoek_C)))</f>
        <v>4.1747575976327047</v>
      </c>
      <c r="E1512" s="2">
        <f t="shared" ca="1" si="155"/>
        <v>0.33477245023990543</v>
      </c>
      <c r="F1512" s="2"/>
      <c r="G1512" s="15">
        <f ca="1">_xlfn.NORM.INV(H1512,Normaal_Mu,Normaal_Sigma)</f>
        <v>5.5506398247699753</v>
      </c>
      <c r="H1512" s="2">
        <f t="shared" ca="1" si="156"/>
        <v>0.60846476623530465</v>
      </c>
      <c r="I1512" s="2"/>
      <c r="J1512" s="15">
        <f ca="1">-LN(K1512) /NegExp_Labda</f>
        <v>0.12288037986359866</v>
      </c>
      <c r="K1512" s="2">
        <f t="shared" ca="1" si="157"/>
        <v>0.97572345698371432</v>
      </c>
      <c r="L1512" s="2"/>
      <c r="M1512" s="17">
        <f t="shared" ca="1" si="151"/>
        <v>6</v>
      </c>
      <c r="N1512" s="2">
        <f t="shared" ca="1" si="153"/>
        <v>0.74689070395427315</v>
      </c>
      <c r="O1512" s="2"/>
      <c r="P1512" s="31">
        <f t="shared" ca="1" si="152"/>
        <v>4.7393702746215105</v>
      </c>
    </row>
    <row r="1513" spans="1:16" x14ac:dyDescent="0.25">
      <c r="A1513" s="32">
        <f ca="1">Uniform_A+B1513*(Uniform_B-Uniform_A)</f>
        <v>6.7322588767888467</v>
      </c>
      <c r="B1513" s="2">
        <f t="shared" ca="1" si="154"/>
        <v>0.67322588767888469</v>
      </c>
      <c r="C1513" s="4"/>
      <c r="D1513" s="5">
        <f ca="1">IF(E1513&lt;(Driehoek_C-Driehoek_A)/(Driehoek_B-Driehoek_A),Driehoek_A+SQRT(E1513*(Driehoek_B-Driehoek_A)*(Driehoek_C-Driehoek_A)),Driehoek_B-SQRT((1-E1513)*(Driehoek_B-Driehoek_A)*(Driehoek_B-Driehoek_C)))</f>
        <v>4.1102599261291743</v>
      </c>
      <c r="E1513" s="2">
        <f t="shared" ca="1" si="155"/>
        <v>0.31686977171376385</v>
      </c>
      <c r="F1513" s="2"/>
      <c r="G1513" s="15">
        <f ca="1">_xlfn.NORM.INV(H1513,Normaal_Mu,Normaal_Sigma)</f>
        <v>5.5325395854191868</v>
      </c>
      <c r="H1513" s="2">
        <f t="shared" ca="1" si="156"/>
        <v>0.60498428225227652</v>
      </c>
      <c r="I1513" s="2"/>
      <c r="J1513" s="15">
        <f ca="1">-LN(K1513) /NegExp_Labda</f>
        <v>6.959911638094388</v>
      </c>
      <c r="K1513" s="2">
        <f t="shared" ca="1" si="157"/>
        <v>0.24858204483889879</v>
      </c>
      <c r="L1513" s="2"/>
      <c r="M1513" s="17">
        <f t="shared" ca="1" si="151"/>
        <v>4</v>
      </c>
      <c r="N1513" s="2">
        <f t="shared" ca="1" si="153"/>
        <v>0.43282812205811561</v>
      </c>
      <c r="O1513" s="2"/>
      <c r="P1513" s="31">
        <f t="shared" ca="1" si="152"/>
        <v>5.4669940052863195</v>
      </c>
    </row>
    <row r="1514" spans="1:16" x14ac:dyDescent="0.25">
      <c r="A1514" s="32">
        <f ca="1">Uniform_A+B1514*(Uniform_B-Uniform_A)</f>
        <v>9.1416379268562444</v>
      </c>
      <c r="B1514" s="2">
        <f t="shared" ca="1" si="154"/>
        <v>0.91416379268562442</v>
      </c>
      <c r="C1514" s="4"/>
      <c r="D1514" s="5">
        <f ca="1">IF(E1514&lt;(Driehoek_C-Driehoek_A)/(Driehoek_B-Driehoek_A),Driehoek_A+SQRT(E1514*(Driehoek_B-Driehoek_A)*(Driehoek_C-Driehoek_A)),Driehoek_B-SQRT((1-E1514)*(Driehoek_B-Driehoek_A)*(Driehoek_B-Driehoek_C)))</f>
        <v>6.0247185705597275</v>
      </c>
      <c r="E1514" s="2">
        <f t="shared" ca="1" si="155"/>
        <v>0.74707715473222414</v>
      </c>
      <c r="F1514" s="2"/>
      <c r="G1514" s="15">
        <f ca="1">_xlfn.NORM.INV(H1514,Normaal_Mu,Normaal_Sigma)</f>
        <v>3.6468215759671612</v>
      </c>
      <c r="H1514" s="2">
        <f t="shared" ca="1" si="156"/>
        <v>0.24933331285591998</v>
      </c>
      <c r="I1514" s="2"/>
      <c r="J1514" s="15">
        <f ca="1">-LN(K1514) /NegExp_Labda</f>
        <v>0.22871977241154759</v>
      </c>
      <c r="K1514" s="2">
        <f t="shared" ca="1" si="157"/>
        <v>0.95528652771295663</v>
      </c>
      <c r="L1514" s="2"/>
      <c r="M1514" s="17">
        <f t="shared" ca="1" si="151"/>
        <v>7</v>
      </c>
      <c r="N1514" s="2">
        <f t="shared" ca="1" si="153"/>
        <v>0.8059054554904761</v>
      </c>
      <c r="O1514" s="2"/>
      <c r="P1514" s="31">
        <f t="shared" ca="1" si="152"/>
        <v>5.2083795691589367</v>
      </c>
    </row>
    <row r="1515" spans="1:16" x14ac:dyDescent="0.25">
      <c r="A1515" s="32">
        <f ca="1">Uniform_A+B1515*(Uniform_B-Uniform_A)</f>
        <v>5.2223169553624373</v>
      </c>
      <c r="B1515" s="2">
        <f t="shared" ca="1" si="154"/>
        <v>0.52223169553624371</v>
      </c>
      <c r="C1515" s="4"/>
      <c r="D1515" s="5">
        <f ca="1">IF(E1515&lt;(Driehoek_C-Driehoek_A)/(Driehoek_B-Driehoek_A),Driehoek_A+SQRT(E1515*(Driehoek_B-Driehoek_A)*(Driehoek_C-Driehoek_A)),Driehoek_B-SQRT((1-E1515)*(Driehoek_B-Driehoek_A)*(Driehoek_B-Driehoek_C)))</f>
        <v>4.5714760150133005</v>
      </c>
      <c r="E1515" s="2">
        <f t="shared" ca="1" si="155"/>
        <v>0.43966215183992929</v>
      </c>
      <c r="F1515" s="2"/>
      <c r="G1515" s="15">
        <f ca="1">_xlfn.NORM.INV(H1515,Normaal_Mu,Normaal_Sigma)</f>
        <v>3.7181928349150706</v>
      </c>
      <c r="H1515" s="2">
        <f t="shared" ca="1" si="156"/>
        <v>0.260792664057658</v>
      </c>
      <c r="I1515" s="2"/>
      <c r="J1515" s="15">
        <f ca="1">-LN(K1515) /NegExp_Labda</f>
        <v>0.83252798934048133</v>
      </c>
      <c r="K1515" s="2">
        <f t="shared" ca="1" si="157"/>
        <v>0.84661807766584807</v>
      </c>
      <c r="L1515" s="2"/>
      <c r="M1515" s="17">
        <f t="shared" ca="1" si="151"/>
        <v>6</v>
      </c>
      <c r="N1515" s="2">
        <f t="shared" ca="1" si="153"/>
        <v>0.61801621437288656</v>
      </c>
      <c r="O1515" s="2"/>
      <c r="P1515" s="31">
        <f t="shared" ca="1" si="152"/>
        <v>4.0689027589262583</v>
      </c>
    </row>
    <row r="1516" spans="1:16" x14ac:dyDescent="0.25">
      <c r="A1516" s="32">
        <f ca="1">Uniform_A+B1516*(Uniform_B-Uniform_A)</f>
        <v>7.6398109866440302</v>
      </c>
      <c r="B1516" s="2">
        <f t="shared" ca="1" si="154"/>
        <v>0.763981098664403</v>
      </c>
      <c r="C1516" s="4"/>
      <c r="D1516" s="5">
        <f ca="1">IF(E1516&lt;(Driehoek_C-Driehoek_A)/(Driehoek_B-Driehoek_A),Driehoek_A+SQRT(E1516*(Driehoek_B-Driehoek_A)*(Driehoek_C-Driehoek_A)),Driehoek_B-SQRT((1-E1516)*(Driehoek_B-Driehoek_A)*(Driehoek_B-Driehoek_C)))</f>
        <v>4.1401947153216341</v>
      </c>
      <c r="E1516" s="2">
        <f t="shared" ca="1" si="155"/>
        <v>0.32520835985749219</v>
      </c>
      <c r="F1516" s="2"/>
      <c r="G1516" s="15">
        <f ca="1">_xlfn.NORM.INV(H1516,Normaal_Mu,Normaal_Sigma)</f>
        <v>7.6238201345456886</v>
      </c>
      <c r="H1516" s="2">
        <f t="shared" ca="1" si="156"/>
        <v>0.90522475983231709</v>
      </c>
      <c r="I1516" s="2"/>
      <c r="J1516" s="15">
        <f ca="1">-LN(K1516) /NegExp_Labda</f>
        <v>2.3390064269502329</v>
      </c>
      <c r="K1516" s="2">
        <f t="shared" ca="1" si="157"/>
        <v>0.62637798174765236</v>
      </c>
      <c r="L1516" s="2"/>
      <c r="M1516" s="17">
        <f t="shared" ca="1" si="151"/>
        <v>7</v>
      </c>
      <c r="N1516" s="2">
        <f t="shared" ca="1" si="153"/>
        <v>0.83887943920845554</v>
      </c>
      <c r="O1516" s="2"/>
      <c r="P1516" s="31">
        <f t="shared" ca="1" si="152"/>
        <v>5.7485664526923177</v>
      </c>
    </row>
    <row r="1517" spans="1:16" x14ac:dyDescent="0.25">
      <c r="A1517" s="32">
        <f ca="1">Uniform_A+B1517*(Uniform_B-Uniform_A)</f>
        <v>0.1554483280423713</v>
      </c>
      <c r="B1517" s="2">
        <f t="shared" ca="1" si="154"/>
        <v>1.554483280423713E-2</v>
      </c>
      <c r="C1517" s="4"/>
      <c r="D1517" s="5">
        <f ca="1">IF(E1517&lt;(Driehoek_C-Driehoek_A)/(Driehoek_B-Driehoek_A),Driehoek_A+SQRT(E1517*(Driehoek_B-Driehoek_A)*(Driehoek_C-Driehoek_A)),Driehoek_B-SQRT((1-E1517)*(Driehoek_B-Driehoek_A)*(Driehoek_B-Driehoek_C)))</f>
        <v>4.3888021464421332</v>
      </c>
      <c r="E1517" s="2">
        <f t="shared" ca="1" si="155"/>
        <v>0.39248155300980936</v>
      </c>
      <c r="F1517" s="2"/>
      <c r="G1517" s="15">
        <f ca="1">_xlfn.NORM.INV(H1517,Normaal_Mu,Normaal_Sigma)</f>
        <v>7.2891613358834837</v>
      </c>
      <c r="H1517" s="2">
        <f t="shared" ca="1" si="156"/>
        <v>0.87380854789160356</v>
      </c>
      <c r="I1517" s="2"/>
      <c r="J1517" s="15">
        <f ca="1">-LN(K1517) /NegExp_Labda</f>
        <v>9.6706998262299244</v>
      </c>
      <c r="K1517" s="2">
        <f t="shared" ca="1" si="157"/>
        <v>0.14454853214178021</v>
      </c>
      <c r="L1517" s="2"/>
      <c r="M1517" s="17">
        <f t="shared" ref="M1517:M1580" ca="1" si="158">VLOOKUP(N1517,$S$5:$T$105,2,TRUE)</f>
        <v>4</v>
      </c>
      <c r="N1517" s="2">
        <f t="shared" ca="1" si="153"/>
        <v>0.37459430633213786</v>
      </c>
      <c r="O1517" s="2"/>
      <c r="P1517" s="31">
        <f t="shared" ref="P1517:P1580" ca="1" si="159">SUM(A1517,D1517,G1517,J1517,M1517)/5</f>
        <v>5.1008223273195821</v>
      </c>
    </row>
    <row r="1518" spans="1:16" x14ac:dyDescent="0.25">
      <c r="A1518" s="32">
        <f ca="1">Uniform_A+B1518*(Uniform_B-Uniform_A)</f>
        <v>5.2863187602754733</v>
      </c>
      <c r="B1518" s="2">
        <f t="shared" ca="1" si="154"/>
        <v>0.52863187602754735</v>
      </c>
      <c r="C1518" s="4"/>
      <c r="D1518" s="5">
        <f ca="1">IF(E1518&lt;(Driehoek_C-Driehoek_A)/(Driehoek_B-Driehoek_A),Driehoek_A+SQRT(E1518*(Driehoek_B-Driehoek_A)*(Driehoek_C-Driehoek_A)),Driehoek_B-SQRT((1-E1518)*(Driehoek_B-Driehoek_A)*(Driehoek_B-Driehoek_C)))</f>
        <v>4.4222081760038847</v>
      </c>
      <c r="E1518" s="2">
        <f t="shared" ca="1" si="155"/>
        <v>0.40125205760440907</v>
      </c>
      <c r="F1518" s="2"/>
      <c r="G1518" s="15">
        <f ca="1">_xlfn.NORM.INV(H1518,Normaal_Mu,Normaal_Sigma)</f>
        <v>2.4834547774238915</v>
      </c>
      <c r="H1518" s="2">
        <f t="shared" ca="1" si="156"/>
        <v>0.10414659139233262</v>
      </c>
      <c r="I1518" s="2"/>
      <c r="J1518" s="15">
        <f ca="1">-LN(K1518) /NegExp_Labda</f>
        <v>9.027158326909662</v>
      </c>
      <c r="K1518" s="2">
        <f t="shared" ca="1" si="157"/>
        <v>0.16440347396950783</v>
      </c>
      <c r="L1518" s="2"/>
      <c r="M1518" s="17">
        <f t="shared" ca="1" si="158"/>
        <v>6</v>
      </c>
      <c r="N1518" s="2">
        <f t="shared" ca="1" si="153"/>
        <v>0.70849377126651658</v>
      </c>
      <c r="O1518" s="2"/>
      <c r="P1518" s="31">
        <f t="shared" ca="1" si="159"/>
        <v>5.4438280081225825</v>
      </c>
    </row>
    <row r="1519" spans="1:16" x14ac:dyDescent="0.25">
      <c r="A1519" s="32">
        <f ca="1">Uniform_A+B1519*(Uniform_B-Uniform_A)</f>
        <v>1.1408828082305511</v>
      </c>
      <c r="B1519" s="2">
        <f t="shared" ca="1" si="154"/>
        <v>0.11408828082305511</v>
      </c>
      <c r="C1519" s="4"/>
      <c r="D1519" s="5">
        <f ca="1">IF(E1519&lt;(Driehoek_C-Driehoek_A)/(Driehoek_B-Driehoek_A),Driehoek_A+SQRT(E1519*(Driehoek_B-Driehoek_A)*(Driehoek_C-Driehoek_A)),Driehoek_B-SQRT((1-E1519)*(Driehoek_B-Driehoek_A)*(Driehoek_B-Driehoek_C)))</f>
        <v>3.9548646589386305</v>
      </c>
      <c r="E1519" s="2">
        <f t="shared" ca="1" si="155"/>
        <v>0.27296398819766066</v>
      </c>
      <c r="F1519" s="2"/>
      <c r="G1519" s="15">
        <f ca="1">_xlfn.NORM.INV(H1519,Normaal_Mu,Normaal_Sigma)</f>
        <v>7.2453938319234048</v>
      </c>
      <c r="H1519" s="2">
        <f t="shared" ca="1" si="156"/>
        <v>0.86921688087077387</v>
      </c>
      <c r="I1519" s="2"/>
      <c r="J1519" s="15">
        <f ca="1">-LN(K1519) /NegExp_Labda</f>
        <v>7.9784542788014878</v>
      </c>
      <c r="K1519" s="2">
        <f t="shared" ca="1" si="157"/>
        <v>0.20276839638792743</v>
      </c>
      <c r="L1519" s="2"/>
      <c r="M1519" s="17">
        <f t="shared" ca="1" si="158"/>
        <v>4</v>
      </c>
      <c r="N1519" s="2">
        <f t="shared" ca="1" si="153"/>
        <v>0.35712791490355211</v>
      </c>
      <c r="O1519" s="2"/>
      <c r="P1519" s="31">
        <f t="shared" ca="1" si="159"/>
        <v>4.8639191155788151</v>
      </c>
    </row>
    <row r="1520" spans="1:16" x14ac:dyDescent="0.25">
      <c r="A1520" s="32">
        <f ca="1">Uniform_A+B1520*(Uniform_B-Uniform_A)</f>
        <v>0.97053085117312476</v>
      </c>
      <c r="B1520" s="2">
        <f t="shared" ca="1" si="154"/>
        <v>9.7053085117312476E-2</v>
      </c>
      <c r="C1520" s="4"/>
      <c r="D1520" s="5">
        <f ca="1">IF(E1520&lt;(Driehoek_C-Driehoek_A)/(Driehoek_B-Driehoek_A),Driehoek_A+SQRT(E1520*(Driehoek_B-Driehoek_A)*(Driehoek_C-Driehoek_A)),Driehoek_B-SQRT((1-E1520)*(Driehoek_B-Driehoek_A)*(Driehoek_B-Driehoek_C)))</f>
        <v>8.1250207377964472</v>
      </c>
      <c r="E1520" s="2">
        <f t="shared" ca="1" si="155"/>
        <v>0.97812603687753508</v>
      </c>
      <c r="F1520" s="2"/>
      <c r="G1520" s="15">
        <f ca="1">_xlfn.NORM.INV(H1520,Normaal_Mu,Normaal_Sigma)</f>
        <v>4.386133419752805</v>
      </c>
      <c r="H1520" s="2">
        <f t="shared" ca="1" si="156"/>
        <v>0.37944707470938366</v>
      </c>
      <c r="I1520" s="2"/>
      <c r="J1520" s="15">
        <f ca="1">-LN(K1520) /NegExp_Labda</f>
        <v>4.9041632677981202</v>
      </c>
      <c r="K1520" s="2">
        <f t="shared" ca="1" si="157"/>
        <v>0.37499872479670648</v>
      </c>
      <c r="L1520" s="2"/>
      <c r="M1520" s="17">
        <f t="shared" ca="1" si="158"/>
        <v>6</v>
      </c>
      <c r="N1520" s="2">
        <f t="shared" ca="1" si="153"/>
        <v>0.6185091697913927</v>
      </c>
      <c r="O1520" s="2"/>
      <c r="P1520" s="31">
        <f t="shared" ca="1" si="159"/>
        <v>4.8771696553040993</v>
      </c>
    </row>
    <row r="1521" spans="1:16" x14ac:dyDescent="0.25">
      <c r="A1521" s="32">
        <f ca="1">Uniform_A+B1521*(Uniform_B-Uniform_A)</f>
        <v>7.2091140841335042</v>
      </c>
      <c r="B1521" s="2">
        <f t="shared" ca="1" si="154"/>
        <v>0.72091140841335044</v>
      </c>
      <c r="C1521" s="4"/>
      <c r="D1521" s="5">
        <f ca="1">IF(E1521&lt;(Driehoek_C-Driehoek_A)/(Driehoek_B-Driehoek_A),Driehoek_A+SQRT(E1521*(Driehoek_B-Driehoek_A)*(Driehoek_C-Driehoek_A)),Driehoek_B-SQRT((1-E1521)*(Driehoek_B-Driehoek_A)*(Driehoek_B-Driehoek_C)))</f>
        <v>4.2890223422882192</v>
      </c>
      <c r="E1521" s="2">
        <f t="shared" ca="1" si="155"/>
        <v>0.36590541452972647</v>
      </c>
      <c r="F1521" s="2"/>
      <c r="G1521" s="15">
        <f ca="1">_xlfn.NORM.INV(H1521,Normaal_Mu,Normaal_Sigma)</f>
        <v>8.1593015899528822</v>
      </c>
      <c r="H1521" s="2">
        <f t="shared" ca="1" si="156"/>
        <v>0.94290657007863721</v>
      </c>
      <c r="I1521" s="2"/>
      <c r="J1521" s="15">
        <f ca="1">-LN(K1521) /NegExp_Labda</f>
        <v>6.1237090880882015</v>
      </c>
      <c r="K1521" s="2">
        <f t="shared" ca="1" si="157"/>
        <v>0.29383355317795279</v>
      </c>
      <c r="L1521" s="2"/>
      <c r="M1521" s="17">
        <f t="shared" ca="1" si="158"/>
        <v>9</v>
      </c>
      <c r="N1521" s="2">
        <f t="shared" ca="1" si="153"/>
        <v>0.94802474758831401</v>
      </c>
      <c r="O1521" s="2"/>
      <c r="P1521" s="31">
        <f t="shared" ca="1" si="159"/>
        <v>6.9562294208925604</v>
      </c>
    </row>
    <row r="1522" spans="1:16" x14ac:dyDescent="0.25">
      <c r="A1522" s="32">
        <f ca="1">Uniform_A+B1522*(Uniform_B-Uniform_A)</f>
        <v>1.4840998954785189</v>
      </c>
      <c r="B1522" s="2">
        <f t="shared" ca="1" si="154"/>
        <v>0.14840998954785189</v>
      </c>
      <c r="C1522" s="4"/>
      <c r="D1522" s="5">
        <f ca="1">IF(E1522&lt;(Driehoek_C-Driehoek_A)/(Driehoek_B-Driehoek_A),Driehoek_A+SQRT(E1522*(Driehoek_B-Driehoek_A)*(Driehoek_C-Driehoek_A)),Driehoek_B-SQRT((1-E1522)*(Driehoek_B-Driehoek_A)*(Driehoek_B-Driehoek_C)))</f>
        <v>3.1631243769115587</v>
      </c>
      <c r="E1522" s="2">
        <f t="shared" ca="1" si="155"/>
        <v>9.6632736868992986E-2</v>
      </c>
      <c r="F1522" s="2"/>
      <c r="G1522" s="15">
        <f ca="1">_xlfn.NORM.INV(H1522,Normaal_Mu,Normaal_Sigma)</f>
        <v>4.943724931335443</v>
      </c>
      <c r="H1522" s="2">
        <f t="shared" ca="1" si="156"/>
        <v>0.48877622892371997</v>
      </c>
      <c r="I1522" s="2"/>
      <c r="J1522" s="15">
        <f ca="1">-LN(K1522) /NegExp_Labda</f>
        <v>6.3020144935379525</v>
      </c>
      <c r="K1522" s="2">
        <f t="shared" ca="1" si="157"/>
        <v>0.283539765678405</v>
      </c>
      <c r="L1522" s="2"/>
      <c r="M1522" s="17">
        <f t="shared" ca="1" si="158"/>
        <v>2</v>
      </c>
      <c r="N1522" s="2">
        <f t="shared" ca="1" si="153"/>
        <v>6.5582441758915366E-2</v>
      </c>
      <c r="O1522" s="2"/>
      <c r="P1522" s="31">
        <f t="shared" ca="1" si="159"/>
        <v>3.5785927394526951</v>
      </c>
    </row>
    <row r="1523" spans="1:16" x14ac:dyDescent="0.25">
      <c r="A1523" s="32">
        <f ca="1">Uniform_A+B1523*(Uniform_B-Uniform_A)</f>
        <v>4.5099686788820659</v>
      </c>
      <c r="B1523" s="2">
        <f t="shared" ca="1" si="154"/>
        <v>0.45099686788820659</v>
      </c>
      <c r="C1523" s="4"/>
      <c r="D1523" s="5">
        <f ca="1">IF(E1523&lt;(Driehoek_C-Driehoek_A)/(Driehoek_B-Driehoek_A),Driehoek_A+SQRT(E1523*(Driehoek_B-Driehoek_A)*(Driehoek_C-Driehoek_A)),Driehoek_B-SQRT((1-E1523)*(Driehoek_B-Driehoek_A)*(Driehoek_B-Driehoek_C)))</f>
        <v>7.5489605398132156</v>
      </c>
      <c r="E1523" s="2">
        <f t="shared" ca="1" si="155"/>
        <v>0.93984241385659562</v>
      </c>
      <c r="F1523" s="2"/>
      <c r="G1523" s="15">
        <f ca="1">_xlfn.NORM.INV(H1523,Normaal_Mu,Normaal_Sigma)</f>
        <v>4.2919407961794072</v>
      </c>
      <c r="H1523" s="2">
        <f t="shared" ca="1" si="156"/>
        <v>0.3616583494737472</v>
      </c>
      <c r="I1523" s="2"/>
      <c r="J1523" s="15">
        <f ca="1">-LN(K1523) /NegExp_Labda</f>
        <v>3.8980138917829485</v>
      </c>
      <c r="K1523" s="2">
        <f t="shared" ca="1" si="157"/>
        <v>0.45858813626397632</v>
      </c>
      <c r="L1523" s="2"/>
      <c r="M1523" s="17">
        <f t="shared" ca="1" si="158"/>
        <v>4</v>
      </c>
      <c r="N1523" s="2">
        <f t="shared" ca="1" si="153"/>
        <v>0.42145500842639783</v>
      </c>
      <c r="O1523" s="2"/>
      <c r="P1523" s="31">
        <f t="shared" ca="1" si="159"/>
        <v>4.8497767813315269</v>
      </c>
    </row>
    <row r="1524" spans="1:16" x14ac:dyDescent="0.25">
      <c r="A1524" s="32">
        <f ca="1">Uniform_A+B1524*(Uniform_B-Uniform_A)</f>
        <v>4.8566353600094603</v>
      </c>
      <c r="B1524" s="2">
        <f t="shared" ca="1" si="154"/>
        <v>0.48566353600094603</v>
      </c>
      <c r="C1524" s="4"/>
      <c r="D1524" s="5">
        <f ca="1">IF(E1524&lt;(Driehoek_C-Driehoek_A)/(Driehoek_B-Driehoek_A),Driehoek_A+SQRT(E1524*(Driehoek_B-Driehoek_A)*(Driehoek_C-Driehoek_A)),Driehoek_B-SQRT((1-E1524)*(Driehoek_B-Driehoek_A)*(Driehoek_B-Driehoek_C)))</f>
        <v>6.1639979727273202</v>
      </c>
      <c r="E1524" s="2">
        <f t="shared" ca="1" si="155"/>
        <v>0.77020264289443574</v>
      </c>
      <c r="F1524" s="2"/>
      <c r="G1524" s="15">
        <f ca="1">_xlfn.NORM.INV(H1524,Normaal_Mu,Normaal_Sigma)</f>
        <v>2.8461051348517037</v>
      </c>
      <c r="H1524" s="2">
        <f t="shared" ca="1" si="156"/>
        <v>0.14075187543060441</v>
      </c>
      <c r="I1524" s="2"/>
      <c r="J1524" s="15">
        <f ca="1">-LN(K1524) /NegExp_Labda</f>
        <v>17.037266760818017</v>
      </c>
      <c r="K1524" s="2">
        <f t="shared" ca="1" si="157"/>
        <v>3.3125451911297454E-2</v>
      </c>
      <c r="L1524" s="2"/>
      <c r="M1524" s="17">
        <f t="shared" ca="1" si="158"/>
        <v>6</v>
      </c>
      <c r="N1524" s="2">
        <f t="shared" ca="1" si="153"/>
        <v>0.6756727335484044</v>
      </c>
      <c r="O1524" s="2"/>
      <c r="P1524" s="31">
        <f t="shared" ca="1" si="159"/>
        <v>7.3808010456813005</v>
      </c>
    </row>
    <row r="1525" spans="1:16" x14ac:dyDescent="0.25">
      <c r="A1525" s="32">
        <f ca="1">Uniform_A+B1525*(Uniform_B-Uniform_A)</f>
        <v>6.6874611360366876</v>
      </c>
      <c r="B1525" s="2">
        <f t="shared" ca="1" si="154"/>
        <v>0.66874611360366876</v>
      </c>
      <c r="C1525" s="4"/>
      <c r="D1525" s="5">
        <f ca="1">IF(E1525&lt;(Driehoek_C-Driehoek_A)/(Driehoek_B-Driehoek_A),Driehoek_A+SQRT(E1525*(Driehoek_B-Driehoek_A)*(Driehoek_C-Driehoek_A)),Driehoek_B-SQRT((1-E1525)*(Driehoek_B-Driehoek_A)*(Driehoek_B-Driehoek_C)))</f>
        <v>5.1373964645740946</v>
      </c>
      <c r="E1525" s="2">
        <f t="shared" ca="1" si="155"/>
        <v>0.57372268366043699</v>
      </c>
      <c r="F1525" s="2"/>
      <c r="G1525" s="15">
        <f ca="1">_xlfn.NORM.INV(H1525,Normaal_Mu,Normaal_Sigma)</f>
        <v>6.0847135715170673</v>
      </c>
      <c r="H1525" s="2">
        <f t="shared" ca="1" si="156"/>
        <v>0.70621362828402934</v>
      </c>
      <c r="I1525" s="2"/>
      <c r="J1525" s="15">
        <f ca="1">-LN(K1525) /NegExp_Labda</f>
        <v>3.5542654584878806</v>
      </c>
      <c r="K1525" s="2">
        <f t="shared" ca="1" si="157"/>
        <v>0.49122495872791649</v>
      </c>
      <c r="L1525" s="2"/>
      <c r="M1525" s="17">
        <f t="shared" ca="1" si="158"/>
        <v>6</v>
      </c>
      <c r="N1525" s="2">
        <f t="shared" ca="1" si="153"/>
        <v>0.71380569858752485</v>
      </c>
      <c r="O1525" s="2"/>
      <c r="P1525" s="31">
        <f t="shared" ca="1" si="159"/>
        <v>5.4927673261231451</v>
      </c>
    </row>
    <row r="1526" spans="1:16" x14ac:dyDescent="0.25">
      <c r="A1526" s="32">
        <f ca="1">Uniform_A+B1526*(Uniform_B-Uniform_A)</f>
        <v>7.234914272947595</v>
      </c>
      <c r="B1526" s="2">
        <f t="shared" ca="1" si="154"/>
        <v>0.72349142729475946</v>
      </c>
      <c r="C1526" s="4"/>
      <c r="D1526" s="5">
        <f ca="1">IF(E1526&lt;(Driehoek_C-Driehoek_A)/(Driehoek_B-Driehoek_A),Driehoek_A+SQRT(E1526*(Driehoek_B-Driehoek_A)*(Driehoek_C-Driehoek_A)),Driehoek_B-SQRT((1-E1526)*(Driehoek_B-Driehoek_A)*(Driehoek_B-Driehoek_C)))</f>
        <v>7.5323691229641323</v>
      </c>
      <c r="E1526" s="2">
        <f t="shared" ca="1" si="155"/>
        <v>0.93845884596488371</v>
      </c>
      <c r="F1526" s="2"/>
      <c r="G1526" s="15">
        <f ca="1">_xlfn.NORM.INV(H1526,Normaal_Mu,Normaal_Sigma)</f>
        <v>8.0120081215551036</v>
      </c>
      <c r="H1526" s="2">
        <f t="shared" ca="1" si="156"/>
        <v>0.93396693438509548</v>
      </c>
      <c r="I1526" s="2"/>
      <c r="J1526" s="15">
        <f ca="1">-LN(K1526) /NegExp_Labda</f>
        <v>0.95789099988087745</v>
      </c>
      <c r="K1526" s="2">
        <f t="shared" ca="1" si="157"/>
        <v>0.82565505637614134</v>
      </c>
      <c r="L1526" s="2"/>
      <c r="M1526" s="17">
        <f t="shared" ca="1" si="158"/>
        <v>4</v>
      </c>
      <c r="N1526" s="2">
        <f t="shared" ca="1" si="153"/>
        <v>0.39310787803356884</v>
      </c>
      <c r="O1526" s="2"/>
      <c r="P1526" s="31">
        <f t="shared" ca="1" si="159"/>
        <v>5.5474365034695419</v>
      </c>
    </row>
    <row r="1527" spans="1:16" x14ac:dyDescent="0.25">
      <c r="A1527" s="32">
        <f ca="1">Uniform_A+B1527*(Uniform_B-Uniform_A)</f>
        <v>9.7020088940071734</v>
      </c>
      <c r="B1527" s="2">
        <f t="shared" ca="1" si="154"/>
        <v>0.97020088940071736</v>
      </c>
      <c r="C1527" s="4"/>
      <c r="D1527" s="5">
        <f ca="1">IF(E1527&lt;(Driehoek_C-Driehoek_A)/(Driehoek_B-Driehoek_A),Driehoek_A+SQRT(E1527*(Driehoek_B-Driehoek_A)*(Driehoek_C-Driehoek_A)),Driehoek_B-SQRT((1-E1527)*(Driehoek_B-Driehoek_A)*(Driehoek_B-Driehoek_C)))</f>
        <v>7.6260799815487008</v>
      </c>
      <c r="E1527" s="2">
        <f t="shared" ca="1" si="155"/>
        <v>0.94606696522567946</v>
      </c>
      <c r="F1527" s="2"/>
      <c r="G1527" s="15">
        <f ca="1">_xlfn.NORM.INV(H1527,Normaal_Mu,Normaal_Sigma)</f>
        <v>5.2106283584303377</v>
      </c>
      <c r="H1527" s="2">
        <f t="shared" ca="1" si="156"/>
        <v>0.54193674392179625</v>
      </c>
      <c r="I1527" s="2"/>
      <c r="J1527" s="15">
        <f ca="1">-LN(K1527) /NegExp_Labda</f>
        <v>3.1666477280493965</v>
      </c>
      <c r="K1527" s="2">
        <f t="shared" ca="1" si="157"/>
        <v>0.53082146116310447</v>
      </c>
      <c r="L1527" s="2"/>
      <c r="M1527" s="17">
        <f t="shared" ca="1" si="158"/>
        <v>5</v>
      </c>
      <c r="N1527" s="2">
        <f t="shared" ca="1" si="153"/>
        <v>0.51507077095743781</v>
      </c>
      <c r="O1527" s="2"/>
      <c r="P1527" s="31">
        <f t="shared" ca="1" si="159"/>
        <v>6.1410729924071221</v>
      </c>
    </row>
    <row r="1528" spans="1:16" x14ac:dyDescent="0.25">
      <c r="A1528" s="32">
        <f ca="1">Uniform_A+B1528*(Uniform_B-Uniform_A)</f>
        <v>7.9633255848525577</v>
      </c>
      <c r="B1528" s="2">
        <f t="shared" ca="1" si="154"/>
        <v>0.79633255848525575</v>
      </c>
      <c r="C1528" s="4"/>
      <c r="D1528" s="5">
        <f ca="1">IF(E1528&lt;(Driehoek_C-Driehoek_A)/(Driehoek_B-Driehoek_A),Driehoek_A+SQRT(E1528*(Driehoek_B-Driehoek_A)*(Driehoek_C-Driehoek_A)),Driehoek_B-SQRT((1-E1528)*(Driehoek_B-Driehoek_A)*(Driehoek_B-Driehoek_C)))</f>
        <v>4.0602705943861146</v>
      </c>
      <c r="E1528" s="2">
        <f t="shared" ca="1" si="155"/>
        <v>0.30283066855181395</v>
      </c>
      <c r="F1528" s="2"/>
      <c r="G1528" s="15">
        <f ca="1">_xlfn.NORM.INV(H1528,Normaal_Mu,Normaal_Sigma)</f>
        <v>4.8370962410985099</v>
      </c>
      <c r="H1528" s="2">
        <f t="shared" ca="1" si="156"/>
        <v>0.4675412961482911</v>
      </c>
      <c r="I1528" s="2"/>
      <c r="J1528" s="15">
        <f ca="1">-LN(K1528) /NegExp_Labda</f>
        <v>19.412380406581338</v>
      </c>
      <c r="K1528" s="2">
        <f t="shared" ca="1" si="157"/>
        <v>2.0599755311982104E-2</v>
      </c>
      <c r="L1528" s="2"/>
      <c r="M1528" s="17">
        <f t="shared" ca="1" si="158"/>
        <v>4</v>
      </c>
      <c r="N1528" s="2">
        <f t="shared" ca="1" si="153"/>
        <v>0.38501647648760939</v>
      </c>
      <c r="O1528" s="2"/>
      <c r="P1528" s="31">
        <f t="shared" ca="1" si="159"/>
        <v>8.0546145653837051</v>
      </c>
    </row>
    <row r="1529" spans="1:16" x14ac:dyDescent="0.25">
      <c r="A1529" s="32">
        <f ca="1">Uniform_A+B1529*(Uniform_B-Uniform_A)</f>
        <v>9.7592505627895889</v>
      </c>
      <c r="B1529" s="2">
        <f t="shared" ca="1" si="154"/>
        <v>0.97592505627895887</v>
      </c>
      <c r="C1529" s="4"/>
      <c r="D1529" s="5">
        <f ca="1">IF(E1529&lt;(Driehoek_C-Driehoek_A)/(Driehoek_B-Driehoek_A),Driehoek_A+SQRT(E1529*(Driehoek_B-Driehoek_A)*(Driehoek_C-Driehoek_A)),Driehoek_B-SQRT((1-E1529)*(Driehoek_B-Driehoek_A)*(Driehoek_B-Driehoek_C)))</f>
        <v>2.373210872945827</v>
      </c>
      <c r="E1529" s="2">
        <f t="shared" ca="1" si="155"/>
        <v>9.9490254060704553E-3</v>
      </c>
      <c r="F1529" s="2"/>
      <c r="G1529" s="15">
        <f ca="1">_xlfn.NORM.INV(H1529,Normaal_Mu,Normaal_Sigma)</f>
        <v>3.5521191343387608</v>
      </c>
      <c r="H1529" s="2">
        <f t="shared" ca="1" si="156"/>
        <v>0.23455115287542461</v>
      </c>
      <c r="I1529" s="2"/>
      <c r="J1529" s="15">
        <f ca="1">-LN(K1529) /NegExp_Labda</f>
        <v>5.536812091442382</v>
      </c>
      <c r="K1529" s="2">
        <f t="shared" ca="1" si="157"/>
        <v>0.33042934711634731</v>
      </c>
      <c r="L1529" s="2"/>
      <c r="M1529" s="17">
        <f t="shared" ca="1" si="158"/>
        <v>4</v>
      </c>
      <c r="N1529" s="2">
        <f t="shared" ca="1" si="153"/>
        <v>0.27975954853979768</v>
      </c>
      <c r="O1529" s="2"/>
      <c r="P1529" s="31">
        <f t="shared" ca="1" si="159"/>
        <v>5.044278532303311</v>
      </c>
    </row>
    <row r="1530" spans="1:16" x14ac:dyDescent="0.25">
      <c r="A1530" s="32">
        <f ca="1">Uniform_A+B1530*(Uniform_B-Uniform_A)</f>
        <v>5.3374076758274169</v>
      </c>
      <c r="B1530" s="2">
        <f t="shared" ca="1" si="154"/>
        <v>0.53374076758274169</v>
      </c>
      <c r="C1530" s="4"/>
      <c r="D1530" s="5">
        <f ca="1">IF(E1530&lt;(Driehoek_C-Driehoek_A)/(Driehoek_B-Driehoek_A),Driehoek_A+SQRT(E1530*(Driehoek_B-Driehoek_A)*(Driehoek_C-Driehoek_A)),Driehoek_B-SQRT((1-E1530)*(Driehoek_B-Driehoek_A)*(Driehoek_B-Driehoek_C)))</f>
        <v>7.3917853849196282</v>
      </c>
      <c r="E1530" s="2">
        <f t="shared" ca="1" si="155"/>
        <v>0.92610416433833975</v>
      </c>
      <c r="F1530" s="2"/>
      <c r="G1530" s="15">
        <f ca="1">_xlfn.NORM.INV(H1530,Normaal_Mu,Normaal_Sigma)</f>
        <v>4.0053653884101008</v>
      </c>
      <c r="H1530" s="2">
        <f t="shared" ca="1" si="156"/>
        <v>0.3094826549273676</v>
      </c>
      <c r="I1530" s="2"/>
      <c r="J1530" s="15">
        <f ca="1">-LN(K1530) /NegExp_Labda</f>
        <v>1.785754288515218</v>
      </c>
      <c r="K1530" s="2">
        <f t="shared" ca="1" si="157"/>
        <v>0.69966693962527682</v>
      </c>
      <c r="L1530" s="2"/>
      <c r="M1530" s="17">
        <f t="shared" ca="1" si="158"/>
        <v>9</v>
      </c>
      <c r="N1530" s="2">
        <f t="shared" ca="1" si="153"/>
        <v>0.94984298640486364</v>
      </c>
      <c r="O1530" s="2"/>
      <c r="P1530" s="31">
        <f t="shared" ca="1" si="159"/>
        <v>5.5040625475344722</v>
      </c>
    </row>
    <row r="1531" spans="1:16" x14ac:dyDescent="0.25">
      <c r="A1531" s="32">
        <f ca="1">Uniform_A+B1531*(Uniform_B-Uniform_A)</f>
        <v>1.1565592115101908</v>
      </c>
      <c r="B1531" s="2">
        <f t="shared" ca="1" si="154"/>
        <v>0.11565592115101908</v>
      </c>
      <c r="C1531" s="4"/>
      <c r="D1531" s="5">
        <f ca="1">IF(E1531&lt;(Driehoek_C-Driehoek_A)/(Driehoek_B-Driehoek_A),Driehoek_A+SQRT(E1531*(Driehoek_B-Driehoek_A)*(Driehoek_C-Driehoek_A)),Driehoek_B-SQRT((1-E1531)*(Driehoek_B-Driehoek_A)*(Driehoek_B-Driehoek_C)))</f>
        <v>6.3434112141671566</v>
      </c>
      <c r="E1531" s="2">
        <f t="shared" ca="1" si="155"/>
        <v>0.79835817208534787</v>
      </c>
      <c r="F1531" s="2"/>
      <c r="G1531" s="15">
        <f ca="1">_xlfn.NORM.INV(H1531,Normaal_Mu,Normaal_Sigma)</f>
        <v>5.365645518536879</v>
      </c>
      <c r="H1531" s="2">
        <f t="shared" ca="1" si="156"/>
        <v>0.57253145486870349</v>
      </c>
      <c r="I1531" s="2"/>
      <c r="J1531" s="15">
        <f ca="1">-LN(K1531) /NegExp_Labda</f>
        <v>0.71578006291939855</v>
      </c>
      <c r="K1531" s="2">
        <f t="shared" ca="1" si="157"/>
        <v>0.86661885490142887</v>
      </c>
      <c r="L1531" s="2"/>
      <c r="M1531" s="17">
        <f t="shared" ca="1" si="158"/>
        <v>3</v>
      </c>
      <c r="N1531" s="2">
        <f t="shared" ca="1" si="153"/>
        <v>0.25106527485302665</v>
      </c>
      <c r="O1531" s="2"/>
      <c r="P1531" s="31">
        <f t="shared" ca="1" si="159"/>
        <v>3.3162792014267253</v>
      </c>
    </row>
    <row r="1532" spans="1:16" x14ac:dyDescent="0.25">
      <c r="A1532" s="32">
        <f ca="1">Uniform_A+B1532*(Uniform_B-Uniform_A)</f>
        <v>7.8947179558115295</v>
      </c>
      <c r="B1532" s="2">
        <f t="shared" ca="1" si="154"/>
        <v>0.78947179558115299</v>
      </c>
      <c r="C1532" s="4"/>
      <c r="D1532" s="5">
        <f ca="1">IF(E1532&lt;(Driehoek_C-Driehoek_A)/(Driehoek_B-Driehoek_A),Driehoek_A+SQRT(E1532*(Driehoek_B-Driehoek_A)*(Driehoek_C-Driehoek_A)),Driehoek_B-SQRT((1-E1532)*(Driehoek_B-Driehoek_A)*(Driehoek_B-Driehoek_C)))</f>
        <v>3.982067178164665</v>
      </c>
      <c r="E1532" s="2">
        <f t="shared" ca="1" si="155"/>
        <v>0.28061359276840281</v>
      </c>
      <c r="F1532" s="2"/>
      <c r="G1532" s="15">
        <f ca="1">_xlfn.NORM.INV(H1532,Normaal_Mu,Normaal_Sigma)</f>
        <v>6.4022091319113654</v>
      </c>
      <c r="H1532" s="2">
        <f t="shared" ca="1" si="156"/>
        <v>0.75838111946588016</v>
      </c>
      <c r="I1532" s="2"/>
      <c r="J1532" s="15">
        <f ca="1">-LN(K1532) /NegExp_Labda</f>
        <v>21.720961394825018</v>
      </c>
      <c r="K1532" s="2">
        <f t="shared" ca="1" si="157"/>
        <v>1.2981989840366803E-2</v>
      </c>
      <c r="L1532" s="2"/>
      <c r="M1532" s="17">
        <f t="shared" ca="1" si="158"/>
        <v>6</v>
      </c>
      <c r="N1532" s="2">
        <f t="shared" ca="1" si="153"/>
        <v>0.69967328113290794</v>
      </c>
      <c r="O1532" s="2"/>
      <c r="P1532" s="31">
        <f t="shared" ca="1" si="159"/>
        <v>9.1999911321425163</v>
      </c>
    </row>
    <row r="1533" spans="1:16" x14ac:dyDescent="0.25">
      <c r="A1533" s="32">
        <f ca="1">Uniform_A+B1533*(Uniform_B-Uniform_A)</f>
        <v>6.4315622488864452</v>
      </c>
      <c r="B1533" s="2">
        <f t="shared" ca="1" si="154"/>
        <v>0.64315622488864455</v>
      </c>
      <c r="C1533" s="4"/>
      <c r="D1533" s="5">
        <f ca="1">IF(E1533&lt;(Driehoek_C-Driehoek_A)/(Driehoek_B-Driehoek_A),Driehoek_A+SQRT(E1533*(Driehoek_B-Driehoek_A)*(Driehoek_C-Driehoek_A)),Driehoek_B-SQRT((1-E1533)*(Driehoek_B-Driehoek_A)*(Driehoek_B-Driehoek_C)))</f>
        <v>2.8050044107739671</v>
      </c>
      <c r="E1533" s="2">
        <f t="shared" ca="1" si="155"/>
        <v>4.6288007240395834E-2</v>
      </c>
      <c r="F1533" s="2"/>
      <c r="G1533" s="15">
        <f ca="1">_xlfn.NORM.INV(H1533,Normaal_Mu,Normaal_Sigma)</f>
        <v>3.9353109272886337</v>
      </c>
      <c r="H1533" s="2">
        <f t="shared" ca="1" si="156"/>
        <v>0.29724369583257726</v>
      </c>
      <c r="I1533" s="2"/>
      <c r="J1533" s="15">
        <f ca="1">-LN(K1533) /NegExp_Labda</f>
        <v>2.7894880209131649</v>
      </c>
      <c r="K1533" s="2">
        <f t="shared" ca="1" si="157"/>
        <v>0.57241123467214172</v>
      </c>
      <c r="L1533" s="2"/>
      <c r="M1533" s="17">
        <f t="shared" ca="1" si="158"/>
        <v>7</v>
      </c>
      <c r="N1533" s="2">
        <f t="shared" ca="1" si="153"/>
        <v>0.83182839144954235</v>
      </c>
      <c r="O1533" s="2"/>
      <c r="P1533" s="31">
        <f t="shared" ca="1" si="159"/>
        <v>4.5922731215724415</v>
      </c>
    </row>
    <row r="1534" spans="1:16" x14ac:dyDescent="0.25">
      <c r="A1534" s="32">
        <f ca="1">Uniform_A+B1534*(Uniform_B-Uniform_A)</f>
        <v>2.9693556238584895</v>
      </c>
      <c r="B1534" s="2">
        <f t="shared" ca="1" si="154"/>
        <v>0.29693556238584895</v>
      </c>
      <c r="C1534" s="4"/>
      <c r="D1534" s="5">
        <f ca="1">IF(E1534&lt;(Driehoek_C-Driehoek_A)/(Driehoek_B-Driehoek_A),Driehoek_A+SQRT(E1534*(Driehoek_B-Driehoek_A)*(Driehoek_C-Driehoek_A)),Driehoek_B-SQRT((1-E1534)*(Driehoek_B-Driehoek_A)*(Driehoek_B-Driehoek_C)))</f>
        <v>6.0651107343215527</v>
      </c>
      <c r="E1534" s="2">
        <f t="shared" ca="1" si="155"/>
        <v>0.75389785709158352</v>
      </c>
      <c r="F1534" s="2"/>
      <c r="G1534" s="15">
        <f ca="1">_xlfn.NORM.INV(H1534,Normaal_Mu,Normaal_Sigma)</f>
        <v>3.7083652314146534</v>
      </c>
      <c r="H1534" s="2">
        <f t="shared" ca="1" si="156"/>
        <v>0.25919881409319678</v>
      </c>
      <c r="I1534" s="2"/>
      <c r="J1534" s="15">
        <f ca="1">-LN(K1534) /NegExp_Labda</f>
        <v>0.26752348631277056</v>
      </c>
      <c r="K1534" s="2">
        <f t="shared" ca="1" si="157"/>
        <v>0.94790148845117905</v>
      </c>
      <c r="L1534" s="2"/>
      <c r="M1534" s="17">
        <f t="shared" ca="1" si="158"/>
        <v>4</v>
      </c>
      <c r="N1534" s="2">
        <f t="shared" ca="1" si="153"/>
        <v>0.27698009539486268</v>
      </c>
      <c r="O1534" s="2"/>
      <c r="P1534" s="31">
        <f t="shared" ca="1" si="159"/>
        <v>3.4020710151814932</v>
      </c>
    </row>
    <row r="1535" spans="1:16" x14ac:dyDescent="0.25">
      <c r="A1535" s="32">
        <f ca="1">Uniform_A+B1535*(Uniform_B-Uniform_A)</f>
        <v>8.9758195905768545</v>
      </c>
      <c r="B1535" s="2">
        <f t="shared" ca="1" si="154"/>
        <v>0.89758195905768545</v>
      </c>
      <c r="C1535" s="4"/>
      <c r="D1535" s="5">
        <f ca="1">IF(E1535&lt;(Driehoek_C-Driehoek_A)/(Driehoek_B-Driehoek_A),Driehoek_A+SQRT(E1535*(Driehoek_B-Driehoek_A)*(Driehoek_C-Driehoek_A)),Driehoek_B-SQRT((1-E1535)*(Driehoek_B-Driehoek_A)*(Driehoek_B-Driehoek_C)))</f>
        <v>5.5765311488495879</v>
      </c>
      <c r="E1535" s="2">
        <f t="shared" ca="1" si="155"/>
        <v>0.6651388864343678</v>
      </c>
      <c r="F1535" s="2"/>
      <c r="G1535" s="15">
        <f ca="1">_xlfn.NORM.INV(H1535,Normaal_Mu,Normaal_Sigma)</f>
        <v>6.5565465367381401</v>
      </c>
      <c r="H1535" s="2">
        <f t="shared" ca="1" si="156"/>
        <v>0.78179603448408974</v>
      </c>
      <c r="I1535" s="2"/>
      <c r="J1535" s="15">
        <f ca="1">-LN(K1535) /NegExp_Labda</f>
        <v>3.9583649248196555</v>
      </c>
      <c r="K1535" s="2">
        <f t="shared" ca="1" si="157"/>
        <v>0.45308615453811441</v>
      </c>
      <c r="L1535" s="2"/>
      <c r="M1535" s="17">
        <f t="shared" ca="1" si="158"/>
        <v>3</v>
      </c>
      <c r="N1535" s="2">
        <f t="shared" ca="1" si="153"/>
        <v>0.14976188024542647</v>
      </c>
      <c r="O1535" s="2"/>
      <c r="P1535" s="31">
        <f t="shared" ca="1" si="159"/>
        <v>5.6134524401968475</v>
      </c>
    </row>
    <row r="1536" spans="1:16" x14ac:dyDescent="0.25">
      <c r="A1536" s="32">
        <f ca="1">Uniform_A+B1536*(Uniform_B-Uniform_A)</f>
        <v>6.1794630971453639</v>
      </c>
      <c r="B1536" s="2">
        <f t="shared" ca="1" si="154"/>
        <v>0.61794630971453635</v>
      </c>
      <c r="C1536" s="4"/>
      <c r="D1536" s="5">
        <f ca="1">IF(E1536&lt;(Driehoek_C-Driehoek_A)/(Driehoek_B-Driehoek_A),Driehoek_A+SQRT(E1536*(Driehoek_B-Driehoek_A)*(Driehoek_C-Driehoek_A)),Driehoek_B-SQRT((1-E1536)*(Driehoek_B-Driehoek_A)*(Driehoek_B-Driehoek_C)))</f>
        <v>4.4215118633500428</v>
      </c>
      <c r="E1536" s="2">
        <f t="shared" ca="1" si="155"/>
        <v>0.4010698966444457</v>
      </c>
      <c r="F1536" s="2"/>
      <c r="G1536" s="15">
        <f ca="1">_xlfn.NORM.INV(H1536,Normaal_Mu,Normaal_Sigma)</f>
        <v>4.7661921291707472</v>
      </c>
      <c r="H1536" s="2">
        <f t="shared" ca="1" si="156"/>
        <v>0.4534680897650315</v>
      </c>
      <c r="I1536" s="2"/>
      <c r="J1536" s="15">
        <f ca="1">-LN(K1536) /NegExp_Labda</f>
        <v>16.709397208059393</v>
      </c>
      <c r="K1536" s="2">
        <f t="shared" ca="1" si="157"/>
        <v>3.5370418576463725E-2</v>
      </c>
      <c r="L1536" s="2"/>
      <c r="M1536" s="17">
        <f t="shared" ca="1" si="158"/>
        <v>4</v>
      </c>
      <c r="N1536" s="2">
        <f t="shared" ca="1" si="153"/>
        <v>0.31490184611008243</v>
      </c>
      <c r="O1536" s="2"/>
      <c r="P1536" s="31">
        <f t="shared" ca="1" si="159"/>
        <v>7.2153128595451097</v>
      </c>
    </row>
    <row r="1537" spans="1:16" x14ac:dyDescent="0.25">
      <c r="A1537" s="32">
        <f ca="1">Uniform_A+B1537*(Uniform_B-Uniform_A)</f>
        <v>2.0165233273499261</v>
      </c>
      <c r="B1537" s="2">
        <f t="shared" ca="1" si="154"/>
        <v>0.20165233273499261</v>
      </c>
      <c r="C1537" s="4"/>
      <c r="D1537" s="5">
        <f ca="1">IF(E1537&lt;(Driehoek_C-Driehoek_A)/(Driehoek_B-Driehoek_A),Driehoek_A+SQRT(E1537*(Driehoek_B-Driehoek_A)*(Driehoek_C-Driehoek_A)),Driehoek_B-SQRT((1-E1537)*(Driehoek_B-Driehoek_A)*(Driehoek_B-Driehoek_C)))</f>
        <v>3.7161383482831152</v>
      </c>
      <c r="E1537" s="2">
        <f t="shared" ca="1" si="155"/>
        <v>0.21036648788913559</v>
      </c>
      <c r="F1537" s="2"/>
      <c r="G1537" s="15">
        <f ca="1">_xlfn.NORM.INV(H1537,Normaal_Mu,Normaal_Sigma)</f>
        <v>0.80587612320510615</v>
      </c>
      <c r="H1537" s="2">
        <f t="shared" ca="1" si="156"/>
        <v>1.7994046370927608E-2</v>
      </c>
      <c r="I1537" s="2"/>
      <c r="J1537" s="15">
        <f ca="1">-LN(K1537) /NegExp_Labda</f>
        <v>4.945083413547855</v>
      </c>
      <c r="K1537" s="2">
        <f t="shared" ca="1" si="157"/>
        <v>0.37194224850709068</v>
      </c>
      <c r="L1537" s="2"/>
      <c r="M1537" s="17">
        <f t="shared" ca="1" si="158"/>
        <v>3</v>
      </c>
      <c r="N1537" s="2">
        <f t="shared" ca="1" si="153"/>
        <v>0.15166226066212385</v>
      </c>
      <c r="O1537" s="2"/>
      <c r="P1537" s="31">
        <f t="shared" ca="1" si="159"/>
        <v>2.8967242424772004</v>
      </c>
    </row>
    <row r="1538" spans="1:16" x14ac:dyDescent="0.25">
      <c r="A1538" s="32">
        <f ca="1">Uniform_A+B1538*(Uniform_B-Uniform_A)</f>
        <v>1.4978473099907441</v>
      </c>
      <c r="B1538" s="2">
        <f t="shared" ca="1" si="154"/>
        <v>0.14978473099907441</v>
      </c>
      <c r="C1538" s="4"/>
      <c r="D1538" s="5">
        <f ca="1">IF(E1538&lt;(Driehoek_C-Driehoek_A)/(Driehoek_B-Driehoek_A),Driehoek_A+SQRT(E1538*(Driehoek_B-Driehoek_A)*(Driehoek_C-Driehoek_A)),Driehoek_B-SQRT((1-E1538)*(Driehoek_B-Driehoek_A)*(Driehoek_B-Driehoek_C)))</f>
        <v>2.9200020612466755</v>
      </c>
      <c r="E1538" s="2">
        <f t="shared" ca="1" si="155"/>
        <v>6.0457413764152257E-2</v>
      </c>
      <c r="F1538" s="2"/>
      <c r="G1538" s="15">
        <f ca="1">_xlfn.NORM.INV(H1538,Normaal_Mu,Normaal_Sigma)</f>
        <v>3.7095192456985862</v>
      </c>
      <c r="H1538" s="2">
        <f t="shared" ca="1" si="156"/>
        <v>0.25938571196638194</v>
      </c>
      <c r="I1538" s="2"/>
      <c r="J1538" s="15">
        <f ca="1">-LN(K1538) /NegExp_Labda</f>
        <v>0.92683204217186865</v>
      </c>
      <c r="K1538" s="2">
        <f t="shared" ca="1" si="157"/>
        <v>0.83079981601587605</v>
      </c>
      <c r="L1538" s="2"/>
      <c r="M1538" s="17">
        <f t="shared" ca="1" si="158"/>
        <v>2</v>
      </c>
      <c r="N1538" s="2">
        <f t="shared" ca="1" si="153"/>
        <v>6.4745232692261623E-2</v>
      </c>
      <c r="O1538" s="2"/>
      <c r="P1538" s="31">
        <f t="shared" ca="1" si="159"/>
        <v>2.2108401318215751</v>
      </c>
    </row>
    <row r="1539" spans="1:16" x14ac:dyDescent="0.25">
      <c r="A1539" s="32">
        <f ca="1">Uniform_A+B1539*(Uniform_B-Uniform_A)</f>
        <v>7.5985549333156124</v>
      </c>
      <c r="B1539" s="2">
        <f t="shared" ca="1" si="154"/>
        <v>0.75985549333156122</v>
      </c>
      <c r="C1539" s="4"/>
      <c r="D1539" s="5">
        <f ca="1">IF(E1539&lt;(Driehoek_C-Driehoek_A)/(Driehoek_B-Driehoek_A),Driehoek_A+SQRT(E1539*(Driehoek_B-Driehoek_A)*(Driehoek_C-Driehoek_A)),Driehoek_B-SQRT((1-E1539)*(Driehoek_B-Driehoek_A)*(Driehoek_B-Driehoek_C)))</f>
        <v>6.8218436931139301</v>
      </c>
      <c r="E1539" s="2">
        <f t="shared" ca="1" si="155"/>
        <v>0.86444671722206956</v>
      </c>
      <c r="F1539" s="2"/>
      <c r="G1539" s="15">
        <f ca="1">_xlfn.NORM.INV(H1539,Normaal_Mu,Normaal_Sigma)</f>
        <v>7.5200489519405407</v>
      </c>
      <c r="H1539" s="2">
        <f t="shared" ca="1" si="156"/>
        <v>0.89616973356985374</v>
      </c>
      <c r="I1539" s="2"/>
      <c r="J1539" s="15">
        <f ca="1">-LN(K1539) /NegExp_Labda</f>
        <v>2.1863107195877403</v>
      </c>
      <c r="K1539" s="2">
        <f t="shared" ca="1" si="157"/>
        <v>0.64580211612242644</v>
      </c>
      <c r="L1539" s="2"/>
      <c r="M1539" s="17">
        <f t="shared" ca="1" si="158"/>
        <v>4</v>
      </c>
      <c r="N1539" s="2">
        <f t="shared" ca="1" si="153"/>
        <v>0.3951837160392514</v>
      </c>
      <c r="O1539" s="2"/>
      <c r="P1539" s="31">
        <f t="shared" ca="1" si="159"/>
        <v>5.6253516595915647</v>
      </c>
    </row>
    <row r="1540" spans="1:16" x14ac:dyDescent="0.25">
      <c r="A1540" s="32">
        <f ca="1">Uniform_A+B1540*(Uniform_B-Uniform_A)</f>
        <v>7.8113593814503082</v>
      </c>
      <c r="B1540" s="2">
        <f t="shared" ca="1" si="154"/>
        <v>0.78113593814503079</v>
      </c>
      <c r="C1540" s="4"/>
      <c r="D1540" s="5">
        <f ca="1">IF(E1540&lt;(Driehoek_C-Driehoek_A)/(Driehoek_B-Driehoek_A),Driehoek_A+SQRT(E1540*(Driehoek_B-Driehoek_A)*(Driehoek_C-Driehoek_A)),Driehoek_B-SQRT((1-E1540)*(Driehoek_B-Driehoek_A)*(Driehoek_B-Driehoek_C)))</f>
        <v>5.3473440429009926</v>
      </c>
      <c r="E1540" s="2">
        <f t="shared" ca="1" si="155"/>
        <v>0.61880298454483251</v>
      </c>
      <c r="F1540" s="2"/>
      <c r="G1540" s="15">
        <f ca="1">_xlfn.NORM.INV(H1540,Normaal_Mu,Normaal_Sigma)</f>
        <v>4.2144010957516338</v>
      </c>
      <c r="H1540" s="2">
        <f t="shared" ca="1" si="156"/>
        <v>0.34723380467710485</v>
      </c>
      <c r="I1540" s="2"/>
      <c r="J1540" s="15">
        <f ca="1">-LN(K1540) /NegExp_Labda</f>
        <v>4.0902961926296681</v>
      </c>
      <c r="K1540" s="2">
        <f t="shared" ca="1" si="157"/>
        <v>0.4412872572849228</v>
      </c>
      <c r="L1540" s="2"/>
      <c r="M1540" s="17">
        <f t="shared" ca="1" si="158"/>
        <v>2</v>
      </c>
      <c r="N1540" s="2">
        <f t="shared" ca="1" si="153"/>
        <v>0.10083127369199163</v>
      </c>
      <c r="O1540" s="2"/>
      <c r="P1540" s="31">
        <f t="shared" ca="1" si="159"/>
        <v>4.6926801425465205</v>
      </c>
    </row>
    <row r="1541" spans="1:16" x14ac:dyDescent="0.25">
      <c r="A1541" s="32">
        <f ca="1">Uniform_A+B1541*(Uniform_B-Uniform_A)</f>
        <v>2.0860743631804111</v>
      </c>
      <c r="B1541" s="2">
        <f t="shared" ca="1" si="154"/>
        <v>0.20860743631804113</v>
      </c>
      <c r="C1541" s="4"/>
      <c r="D1541" s="5">
        <f ca="1">IF(E1541&lt;(Driehoek_C-Driehoek_A)/(Driehoek_B-Driehoek_A),Driehoek_A+SQRT(E1541*(Driehoek_B-Driehoek_A)*(Driehoek_C-Driehoek_A)),Driehoek_B-SQRT((1-E1541)*(Driehoek_B-Driehoek_A)*(Driehoek_B-Driehoek_C)))</f>
        <v>5.6440975526526884</v>
      </c>
      <c r="E1541" s="2">
        <f t="shared" ca="1" si="155"/>
        <v>0.67822625039680939</v>
      </c>
      <c r="F1541" s="2"/>
      <c r="G1541" s="15">
        <f ca="1">_xlfn.NORM.INV(H1541,Normaal_Mu,Normaal_Sigma)</f>
        <v>4.5640104326318491</v>
      </c>
      <c r="H1541" s="2">
        <f t="shared" ca="1" si="156"/>
        <v>0.41371658785693055</v>
      </c>
      <c r="I1541" s="2"/>
      <c r="J1541" s="15">
        <f ca="1">-LN(K1541) /NegExp_Labda</f>
        <v>0.10685893971479174</v>
      </c>
      <c r="K1541" s="2">
        <f t="shared" ca="1" si="157"/>
        <v>0.97885497043342484</v>
      </c>
      <c r="L1541" s="2"/>
      <c r="M1541" s="17">
        <f t="shared" ca="1" si="158"/>
        <v>3</v>
      </c>
      <c r="N1541" s="2">
        <f t="shared" ref="N1541:N1604" ca="1" si="160">RAND()</f>
        <v>0.17809294016774624</v>
      </c>
      <c r="O1541" s="2"/>
      <c r="P1541" s="31">
        <f t="shared" ca="1" si="159"/>
        <v>3.080208257635948</v>
      </c>
    </row>
    <row r="1542" spans="1:16" x14ac:dyDescent="0.25">
      <c r="A1542" s="32">
        <f ca="1">Uniform_A+B1542*(Uniform_B-Uniform_A)</f>
        <v>5.058829132432173</v>
      </c>
      <c r="B1542" s="2">
        <f t="shared" ref="B1542:B1605" ca="1" si="161">RAND()</f>
        <v>0.50588291324321732</v>
      </c>
      <c r="C1542" s="4"/>
      <c r="D1542" s="5">
        <f ca="1">IF(E1542&lt;(Driehoek_C-Driehoek_A)/(Driehoek_B-Driehoek_A),Driehoek_A+SQRT(E1542*(Driehoek_B-Driehoek_A)*(Driehoek_C-Driehoek_A)),Driehoek_B-SQRT((1-E1542)*(Driehoek_B-Driehoek_A)*(Driehoek_B-Driehoek_C)))</f>
        <v>7.7051537077230572</v>
      </c>
      <c r="E1542" s="2">
        <f t="shared" ref="E1542:E1605" ca="1" si="162">RAND()</f>
        <v>0.95209637369647582</v>
      </c>
      <c r="F1542" s="2"/>
      <c r="G1542" s="15">
        <f ca="1">_xlfn.NORM.INV(H1542,Normaal_Mu,Normaal_Sigma)</f>
        <v>1.5736189042719739</v>
      </c>
      <c r="H1542" s="2">
        <f t="shared" ref="H1542:H1605" ca="1" si="163">RAND()</f>
        <v>4.3338744993512202E-2</v>
      </c>
      <c r="I1542" s="2"/>
      <c r="J1542" s="15">
        <f ca="1">-LN(K1542) /NegExp_Labda</f>
        <v>2.1445424410478928</v>
      </c>
      <c r="K1542" s="2">
        <f t="shared" ref="K1542:K1605" ca="1" si="164">RAND()</f>
        <v>0.6512195207186251</v>
      </c>
      <c r="L1542" s="2"/>
      <c r="M1542" s="17">
        <f t="shared" ca="1" si="158"/>
        <v>2</v>
      </c>
      <c r="N1542" s="2">
        <f t="shared" ca="1" si="160"/>
        <v>4.7668703397328871E-2</v>
      </c>
      <c r="O1542" s="2"/>
      <c r="P1542" s="31">
        <f t="shared" ca="1" si="159"/>
        <v>3.6964288370950191</v>
      </c>
    </row>
    <row r="1543" spans="1:16" x14ac:dyDescent="0.25">
      <c r="A1543" s="32">
        <f ca="1">Uniform_A+B1543*(Uniform_B-Uniform_A)</f>
        <v>7.4631499950571554</v>
      </c>
      <c r="B1543" s="2">
        <f t="shared" ca="1" si="161"/>
        <v>0.74631499950571556</v>
      </c>
      <c r="C1543" s="4"/>
      <c r="D1543" s="5">
        <f ca="1">IF(E1543&lt;(Driehoek_C-Driehoek_A)/(Driehoek_B-Driehoek_A),Driehoek_A+SQRT(E1543*(Driehoek_B-Driehoek_A)*(Driehoek_C-Driehoek_A)),Driehoek_B-SQRT((1-E1543)*(Driehoek_B-Driehoek_A)*(Driehoek_B-Driehoek_C)))</f>
        <v>5.2740570132158826</v>
      </c>
      <c r="E1543" s="2">
        <f t="shared" ca="1" si="162"/>
        <v>0.60335282454955008</v>
      </c>
      <c r="F1543" s="2"/>
      <c r="G1543" s="15">
        <f ca="1">_xlfn.NORM.INV(H1543,Normaal_Mu,Normaal_Sigma)</f>
        <v>4.5630293492165048</v>
      </c>
      <c r="H1543" s="2">
        <f t="shared" ca="1" si="163"/>
        <v>0.41352549539536709</v>
      </c>
      <c r="I1543" s="2"/>
      <c r="J1543" s="15">
        <f ca="1">-LN(K1543) /NegExp_Labda</f>
        <v>2.6724926156757687</v>
      </c>
      <c r="K1543" s="2">
        <f t="shared" ca="1" si="164"/>
        <v>0.58596306339834092</v>
      </c>
      <c r="L1543" s="2"/>
      <c r="M1543" s="17">
        <f t="shared" ca="1" si="158"/>
        <v>8</v>
      </c>
      <c r="N1543" s="2">
        <f t="shared" ca="1" si="160"/>
        <v>0.90379117693221112</v>
      </c>
      <c r="O1543" s="2"/>
      <c r="P1543" s="31">
        <f t="shared" ca="1" si="159"/>
        <v>5.5945457946330626</v>
      </c>
    </row>
    <row r="1544" spans="1:16" x14ac:dyDescent="0.25">
      <c r="A1544" s="32">
        <f ca="1">Uniform_A+B1544*(Uniform_B-Uniform_A)</f>
        <v>1.2254705362776852</v>
      </c>
      <c r="B1544" s="2">
        <f t="shared" ca="1" si="161"/>
        <v>0.12254705362776852</v>
      </c>
      <c r="C1544" s="4"/>
      <c r="D1544" s="5">
        <f ca="1">IF(E1544&lt;(Driehoek_C-Driehoek_A)/(Driehoek_B-Driehoek_A),Driehoek_A+SQRT(E1544*(Driehoek_B-Driehoek_A)*(Driehoek_C-Driehoek_A)),Driehoek_B-SQRT((1-E1544)*(Driehoek_B-Driehoek_A)*(Driehoek_B-Driehoek_C)))</f>
        <v>5.5866577365813495</v>
      </c>
      <c r="E1544" s="2">
        <f t="shared" ca="1" si="162"/>
        <v>0.66711698836457278</v>
      </c>
      <c r="F1544" s="2"/>
      <c r="G1544" s="15">
        <f ca="1">_xlfn.NORM.INV(H1544,Normaal_Mu,Normaal_Sigma)</f>
        <v>5.3731538220414166</v>
      </c>
      <c r="H1544" s="2">
        <f t="shared" ca="1" si="163"/>
        <v>0.57400381441362447</v>
      </c>
      <c r="I1544" s="2"/>
      <c r="J1544" s="15">
        <f ca="1">-LN(K1544) /NegExp_Labda</f>
        <v>10.315937686726366</v>
      </c>
      <c r="K1544" s="2">
        <f t="shared" ca="1" si="164"/>
        <v>0.12704835240985435</v>
      </c>
      <c r="L1544" s="2"/>
      <c r="M1544" s="17">
        <f t="shared" ca="1" si="158"/>
        <v>5</v>
      </c>
      <c r="N1544" s="2">
        <f t="shared" ca="1" si="160"/>
        <v>0.60259224757412932</v>
      </c>
      <c r="O1544" s="2"/>
      <c r="P1544" s="31">
        <f t="shared" ca="1" si="159"/>
        <v>5.5002439563253631</v>
      </c>
    </row>
    <row r="1545" spans="1:16" x14ac:dyDescent="0.25">
      <c r="A1545" s="32">
        <f ca="1">Uniform_A+B1545*(Uniform_B-Uniform_A)</f>
        <v>8.0173362451651826</v>
      </c>
      <c r="B1545" s="2">
        <f t="shared" ca="1" si="161"/>
        <v>0.8017336245165182</v>
      </c>
      <c r="C1545" s="4"/>
      <c r="D1545" s="5">
        <f ca="1">IF(E1545&lt;(Driehoek_C-Driehoek_A)/(Driehoek_B-Driehoek_A),Driehoek_A+SQRT(E1545*(Driehoek_B-Driehoek_A)*(Driehoek_C-Driehoek_A)),Driehoek_B-SQRT((1-E1545)*(Driehoek_B-Driehoek_A)*(Driehoek_B-Driehoek_C)))</f>
        <v>5.5176037871329342</v>
      </c>
      <c r="E1545" s="2">
        <f t="shared" ca="1" si="162"/>
        <v>0.65351190333168907</v>
      </c>
      <c r="F1545" s="2"/>
      <c r="G1545" s="15">
        <f ca="1">_xlfn.NORM.INV(H1545,Normaal_Mu,Normaal_Sigma)</f>
        <v>3.7802484713869031</v>
      </c>
      <c r="H1545" s="2">
        <f t="shared" ca="1" si="163"/>
        <v>0.27097205402761548</v>
      </c>
      <c r="I1545" s="2"/>
      <c r="J1545" s="15">
        <f ca="1">-LN(K1545) /NegExp_Labda</f>
        <v>0.61966125512984227</v>
      </c>
      <c r="K1545" s="2">
        <f t="shared" ca="1" si="164"/>
        <v>0.88343969098801955</v>
      </c>
      <c r="L1545" s="2"/>
      <c r="M1545" s="17">
        <f t="shared" ca="1" si="158"/>
        <v>6</v>
      </c>
      <c r="N1545" s="2">
        <f t="shared" ca="1" si="160"/>
        <v>0.61883068276134445</v>
      </c>
      <c r="O1545" s="2"/>
      <c r="P1545" s="31">
        <f t="shared" ca="1" si="159"/>
        <v>4.7869699517629725</v>
      </c>
    </row>
    <row r="1546" spans="1:16" x14ac:dyDescent="0.25">
      <c r="A1546" s="32">
        <f ca="1">Uniform_A+B1546*(Uniform_B-Uniform_A)</f>
        <v>3.4615591950111648</v>
      </c>
      <c r="B1546" s="2">
        <f t="shared" ca="1" si="161"/>
        <v>0.34615591950111646</v>
      </c>
      <c r="C1546" s="4"/>
      <c r="D1546" s="5">
        <f ca="1">IF(E1546&lt;(Driehoek_C-Driehoek_A)/(Driehoek_B-Driehoek_A),Driehoek_A+SQRT(E1546*(Driehoek_B-Driehoek_A)*(Driehoek_C-Driehoek_A)),Driehoek_B-SQRT((1-E1546)*(Driehoek_B-Driehoek_A)*(Driehoek_B-Driehoek_C)))</f>
        <v>5.7316348675376645</v>
      </c>
      <c r="E1546" s="2">
        <f t="shared" ca="1" si="162"/>
        <v>0.6947939817401273</v>
      </c>
      <c r="F1546" s="2"/>
      <c r="G1546" s="15">
        <f ca="1">_xlfn.NORM.INV(H1546,Normaal_Mu,Normaal_Sigma)</f>
        <v>5.835942453094205</v>
      </c>
      <c r="H1546" s="2">
        <f t="shared" ca="1" si="163"/>
        <v>0.66201592264473552</v>
      </c>
      <c r="I1546" s="2"/>
      <c r="J1546" s="15">
        <f ca="1">-LN(K1546) /NegExp_Labda</f>
        <v>13.831527944763943</v>
      </c>
      <c r="K1546" s="2">
        <f t="shared" ca="1" si="164"/>
        <v>6.2893932098414873E-2</v>
      </c>
      <c r="L1546" s="2"/>
      <c r="M1546" s="17">
        <f t="shared" ca="1" si="158"/>
        <v>5</v>
      </c>
      <c r="N1546" s="2">
        <f t="shared" ca="1" si="160"/>
        <v>0.53418355873191659</v>
      </c>
      <c r="O1546" s="2"/>
      <c r="P1546" s="31">
        <f t="shared" ca="1" si="159"/>
        <v>6.7721328920813963</v>
      </c>
    </row>
    <row r="1547" spans="1:16" x14ac:dyDescent="0.25">
      <c r="A1547" s="32">
        <f ca="1">Uniform_A+B1547*(Uniform_B-Uniform_A)</f>
        <v>3.3231491869731142</v>
      </c>
      <c r="B1547" s="2">
        <f t="shared" ca="1" si="161"/>
        <v>0.33231491869731145</v>
      </c>
      <c r="C1547" s="4"/>
      <c r="D1547" s="5">
        <f ca="1">IF(E1547&lt;(Driehoek_C-Driehoek_A)/(Driehoek_B-Driehoek_A),Driehoek_A+SQRT(E1547*(Driehoek_B-Driehoek_A)*(Driehoek_C-Driehoek_A)),Driehoek_B-SQRT((1-E1547)*(Driehoek_B-Driehoek_A)*(Driehoek_B-Driehoek_C)))</f>
        <v>7.2130399620085539</v>
      </c>
      <c r="E1547" s="2">
        <f t="shared" ca="1" si="162"/>
        <v>0.90876496636061743</v>
      </c>
      <c r="F1547" s="2"/>
      <c r="G1547" s="15">
        <f ca="1">_xlfn.NORM.INV(H1547,Normaal_Mu,Normaal_Sigma)</f>
        <v>9.1424760014798636</v>
      </c>
      <c r="H1547" s="2">
        <f t="shared" ca="1" si="163"/>
        <v>0.98083172000402452</v>
      </c>
      <c r="I1547" s="2"/>
      <c r="J1547" s="15">
        <f ca="1">-LN(K1547) /NegExp_Labda</f>
        <v>6.6463673458960582</v>
      </c>
      <c r="K1547" s="2">
        <f t="shared" ca="1" si="164"/>
        <v>0.26466948200023233</v>
      </c>
      <c r="L1547" s="2"/>
      <c r="M1547" s="17">
        <f t="shared" ca="1" si="158"/>
        <v>6</v>
      </c>
      <c r="N1547" s="2">
        <f t="shared" ca="1" si="160"/>
        <v>0.66144218409112965</v>
      </c>
      <c r="O1547" s="2"/>
      <c r="P1547" s="31">
        <f t="shared" ca="1" si="159"/>
        <v>6.465006499271519</v>
      </c>
    </row>
    <row r="1548" spans="1:16" x14ac:dyDescent="0.25">
      <c r="A1548" s="32">
        <f ca="1">Uniform_A+B1548*(Uniform_B-Uniform_A)</f>
        <v>3.269263783488463E-2</v>
      </c>
      <c r="B1548" s="2">
        <f t="shared" ca="1" si="161"/>
        <v>3.269263783488463E-3</v>
      </c>
      <c r="C1548" s="4"/>
      <c r="D1548" s="5">
        <f ca="1">IF(E1548&lt;(Driehoek_C-Driehoek_A)/(Driehoek_B-Driehoek_A),Driehoek_A+SQRT(E1548*(Driehoek_B-Driehoek_A)*(Driehoek_C-Driehoek_A)),Driehoek_B-SQRT((1-E1548)*(Driehoek_B-Driehoek_A)*(Driehoek_B-Driehoek_C)))</f>
        <v>4.9103003740833175</v>
      </c>
      <c r="E1548" s="2">
        <f t="shared" ca="1" si="162"/>
        <v>0.5221244848507699</v>
      </c>
      <c r="F1548" s="2"/>
      <c r="G1548" s="15">
        <f ca="1">_xlfn.NORM.INV(H1548,Normaal_Mu,Normaal_Sigma)</f>
        <v>7.1708105721712938</v>
      </c>
      <c r="H1548" s="2">
        <f t="shared" ca="1" si="163"/>
        <v>0.86112890390232599</v>
      </c>
      <c r="I1548" s="2"/>
      <c r="J1548" s="15">
        <f ca="1">-LN(K1548) /NegExp_Labda</f>
        <v>9.9546245170560557</v>
      </c>
      <c r="K1548" s="2">
        <f t="shared" ca="1" si="164"/>
        <v>0.13656905383001017</v>
      </c>
      <c r="L1548" s="2"/>
      <c r="M1548" s="17">
        <f t="shared" ca="1" si="158"/>
        <v>6</v>
      </c>
      <c r="N1548" s="2">
        <f t="shared" ca="1" si="160"/>
        <v>0.72405452761541877</v>
      </c>
      <c r="O1548" s="2"/>
      <c r="P1548" s="31">
        <f t="shared" ca="1" si="159"/>
        <v>5.6136856202291101</v>
      </c>
    </row>
    <row r="1549" spans="1:16" x14ac:dyDescent="0.25">
      <c r="A1549" s="32">
        <f ca="1">Uniform_A+B1549*(Uniform_B-Uniform_A)</f>
        <v>2.6508855520422037</v>
      </c>
      <c r="B1549" s="2">
        <f t="shared" ca="1" si="161"/>
        <v>0.26508855520422037</v>
      </c>
      <c r="C1549" s="4"/>
      <c r="D1549" s="5">
        <f ca="1">IF(E1549&lt;(Driehoek_C-Driehoek_A)/(Driehoek_B-Driehoek_A),Driehoek_A+SQRT(E1549*(Driehoek_B-Driehoek_A)*(Driehoek_C-Driehoek_A)),Driehoek_B-SQRT((1-E1549)*(Driehoek_B-Driehoek_A)*(Driehoek_B-Driehoek_C)))</f>
        <v>4.0405931232392867</v>
      </c>
      <c r="E1549" s="2">
        <f t="shared" ca="1" si="162"/>
        <v>0.29726524087824413</v>
      </c>
      <c r="F1549" s="2"/>
      <c r="G1549" s="15">
        <f ca="1">_xlfn.NORM.INV(H1549,Normaal_Mu,Normaal_Sigma)</f>
        <v>5.5817634681106751</v>
      </c>
      <c r="H1549" s="2">
        <f t="shared" ca="1" si="163"/>
        <v>0.61442911416123691</v>
      </c>
      <c r="I1549" s="2"/>
      <c r="J1549" s="15">
        <f ca="1">-LN(K1549) /NegExp_Labda</f>
        <v>4.498381899735584</v>
      </c>
      <c r="K1549" s="2">
        <f t="shared" ca="1" si="164"/>
        <v>0.40670125512768962</v>
      </c>
      <c r="L1549" s="2"/>
      <c r="M1549" s="17">
        <f t="shared" ca="1" si="158"/>
        <v>4</v>
      </c>
      <c r="N1549" s="2">
        <f t="shared" ca="1" si="160"/>
        <v>0.43851858723944592</v>
      </c>
      <c r="O1549" s="2"/>
      <c r="P1549" s="31">
        <f t="shared" ca="1" si="159"/>
        <v>4.1543248086255504</v>
      </c>
    </row>
    <row r="1550" spans="1:16" x14ac:dyDescent="0.25">
      <c r="A1550" s="32">
        <f ca="1">Uniform_A+B1550*(Uniform_B-Uniform_A)</f>
        <v>5.6106210625678052</v>
      </c>
      <c r="B1550" s="2">
        <f t="shared" ca="1" si="161"/>
        <v>0.56106210625678055</v>
      </c>
      <c r="C1550" s="4"/>
      <c r="D1550" s="5">
        <f ca="1">IF(E1550&lt;(Driehoek_C-Driehoek_A)/(Driehoek_B-Driehoek_A),Driehoek_A+SQRT(E1550*(Driehoek_B-Driehoek_A)*(Driehoek_C-Driehoek_A)),Driehoek_B-SQRT((1-E1550)*(Driehoek_B-Driehoek_A)*(Driehoek_B-Driehoek_C)))</f>
        <v>6.3990919958728565</v>
      </c>
      <c r="E1550" s="2">
        <f t="shared" ca="1" si="162"/>
        <v>0.80672221583049597</v>
      </c>
      <c r="F1550" s="2"/>
      <c r="G1550" s="15">
        <f ca="1">_xlfn.NORM.INV(H1550,Normaal_Mu,Normaal_Sigma)</f>
        <v>1.2651831048070172</v>
      </c>
      <c r="H1550" s="2">
        <f t="shared" ca="1" si="163"/>
        <v>3.0922285510961989E-2</v>
      </c>
      <c r="I1550" s="2"/>
      <c r="J1550" s="15">
        <f ca="1">-LN(K1550) /NegExp_Labda</f>
        <v>4.5522646474614143</v>
      </c>
      <c r="K1550" s="2">
        <f t="shared" ca="1" si="164"/>
        <v>0.40234195022292119</v>
      </c>
      <c r="L1550" s="2"/>
      <c r="M1550" s="17">
        <f t="shared" ca="1" si="158"/>
        <v>4</v>
      </c>
      <c r="N1550" s="2">
        <f t="shared" ca="1" si="160"/>
        <v>0.28592443661598532</v>
      </c>
      <c r="O1550" s="2"/>
      <c r="P1550" s="31">
        <f t="shared" ca="1" si="159"/>
        <v>4.3654321621418184</v>
      </c>
    </row>
    <row r="1551" spans="1:16" x14ac:dyDescent="0.25">
      <c r="A1551" s="32">
        <f ca="1">Uniform_A+B1551*(Uniform_B-Uniform_A)</f>
        <v>1.5710782176567428</v>
      </c>
      <c r="B1551" s="2">
        <f t="shared" ca="1" si="161"/>
        <v>0.15710782176567428</v>
      </c>
      <c r="C1551" s="4"/>
      <c r="D1551" s="5">
        <f ca="1">IF(E1551&lt;(Driehoek_C-Driehoek_A)/(Driehoek_B-Driehoek_A),Driehoek_A+SQRT(E1551*(Driehoek_B-Driehoek_A)*(Driehoek_C-Driehoek_A)),Driehoek_B-SQRT((1-E1551)*(Driehoek_B-Driehoek_A)*(Driehoek_B-Driehoek_C)))</f>
        <v>2.6930622693751172</v>
      </c>
      <c r="E1551" s="2">
        <f t="shared" ca="1" si="162"/>
        <v>3.4309664945099128E-2</v>
      </c>
      <c r="F1551" s="2"/>
      <c r="G1551" s="15">
        <f ca="1">_xlfn.NORM.INV(H1551,Normaal_Mu,Normaal_Sigma)</f>
        <v>5.9390044215516067</v>
      </c>
      <c r="H1551" s="2">
        <f t="shared" ca="1" si="163"/>
        <v>0.68064464750385134</v>
      </c>
      <c r="I1551" s="2"/>
      <c r="J1551" s="15">
        <f ca="1">-LN(K1551) /NegExp_Labda</f>
        <v>4.467541911006462</v>
      </c>
      <c r="K1551" s="2">
        <f t="shared" ca="1" si="164"/>
        <v>0.40921753979411912</v>
      </c>
      <c r="L1551" s="2"/>
      <c r="M1551" s="17">
        <f t="shared" ca="1" si="158"/>
        <v>4</v>
      </c>
      <c r="N1551" s="2">
        <f t="shared" ca="1" si="160"/>
        <v>0.42174526194865658</v>
      </c>
      <c r="O1551" s="2"/>
      <c r="P1551" s="31">
        <f t="shared" ca="1" si="159"/>
        <v>3.7341373639179856</v>
      </c>
    </row>
    <row r="1552" spans="1:16" x14ac:dyDescent="0.25">
      <c r="A1552" s="32">
        <f ca="1">Uniform_A+B1552*(Uniform_B-Uniform_A)</f>
        <v>6.7390000126216663</v>
      </c>
      <c r="B1552" s="2">
        <f t="shared" ca="1" si="161"/>
        <v>0.67390000126216665</v>
      </c>
      <c r="C1552" s="4"/>
      <c r="D1552" s="5">
        <f ca="1">IF(E1552&lt;(Driehoek_C-Driehoek_A)/(Driehoek_B-Driehoek_A),Driehoek_A+SQRT(E1552*(Driehoek_B-Driehoek_A)*(Driehoek_C-Driehoek_A)),Driehoek_B-SQRT((1-E1552)*(Driehoek_B-Driehoek_A)*(Driehoek_B-Driehoek_C)))</f>
        <v>4.7581604864704188</v>
      </c>
      <c r="E1552" s="2">
        <f t="shared" ca="1" si="162"/>
        <v>0.48590850118454643</v>
      </c>
      <c r="F1552" s="2"/>
      <c r="G1552" s="15">
        <f ca="1">_xlfn.NORM.INV(H1552,Normaal_Mu,Normaal_Sigma)</f>
        <v>5.6537319278398854</v>
      </c>
      <c r="H1552" s="2">
        <f t="shared" ca="1" si="163"/>
        <v>0.62811536743154617</v>
      </c>
      <c r="I1552" s="2"/>
      <c r="J1552" s="15">
        <f ca="1">-LN(K1552) /NegExp_Labda</f>
        <v>7.7749519365399697</v>
      </c>
      <c r="K1552" s="2">
        <f t="shared" ca="1" si="164"/>
        <v>0.21119141274921882</v>
      </c>
      <c r="L1552" s="2"/>
      <c r="M1552" s="17">
        <f t="shared" ca="1" si="158"/>
        <v>1</v>
      </c>
      <c r="N1552" s="2">
        <f t="shared" ca="1" si="160"/>
        <v>1.1127635523174639E-2</v>
      </c>
      <c r="O1552" s="2"/>
      <c r="P1552" s="31">
        <f t="shared" ca="1" si="159"/>
        <v>5.1851688726943888</v>
      </c>
    </row>
    <row r="1553" spans="1:16" x14ac:dyDescent="0.25">
      <c r="A1553" s="32">
        <f ca="1">Uniform_A+B1553*(Uniform_B-Uniform_A)</f>
        <v>3.8813666412829742</v>
      </c>
      <c r="B1553" s="2">
        <f t="shared" ca="1" si="161"/>
        <v>0.38813666412829739</v>
      </c>
      <c r="C1553" s="4"/>
      <c r="D1553" s="5">
        <f ca="1">IF(E1553&lt;(Driehoek_C-Driehoek_A)/(Driehoek_B-Driehoek_A),Driehoek_A+SQRT(E1553*(Driehoek_B-Driehoek_A)*(Driehoek_C-Driehoek_A)),Driehoek_B-SQRT((1-E1553)*(Driehoek_B-Driehoek_A)*(Driehoek_B-Driehoek_C)))</f>
        <v>4.3076409532705826</v>
      </c>
      <c r="E1553" s="2">
        <f t="shared" ca="1" si="162"/>
        <v>0.37090761647361681</v>
      </c>
      <c r="F1553" s="2"/>
      <c r="G1553" s="15">
        <f ca="1">_xlfn.NORM.INV(H1553,Normaal_Mu,Normaal_Sigma)</f>
        <v>1.7927775532886541</v>
      </c>
      <c r="H1553" s="2">
        <f t="shared" ca="1" si="163"/>
        <v>5.4399887641065625E-2</v>
      </c>
      <c r="I1553" s="2"/>
      <c r="J1553" s="15">
        <f ca="1">-LN(K1553) /NegExp_Labda</f>
        <v>22.484026298329685</v>
      </c>
      <c r="K1553" s="2">
        <f t="shared" ca="1" si="164"/>
        <v>1.1144543649214689E-2</v>
      </c>
      <c r="L1553" s="2"/>
      <c r="M1553" s="17">
        <f t="shared" ca="1" si="158"/>
        <v>6</v>
      </c>
      <c r="N1553" s="2">
        <f t="shared" ca="1" si="160"/>
        <v>0.66054421184628953</v>
      </c>
      <c r="O1553" s="2"/>
      <c r="P1553" s="31">
        <f t="shared" ca="1" si="159"/>
        <v>7.6931622892343796</v>
      </c>
    </row>
    <row r="1554" spans="1:16" x14ac:dyDescent="0.25">
      <c r="A1554" s="32">
        <f ca="1">Uniform_A+B1554*(Uniform_B-Uniform_A)</f>
        <v>2.0333062282871053</v>
      </c>
      <c r="B1554" s="2">
        <f t="shared" ca="1" si="161"/>
        <v>0.20333062282871051</v>
      </c>
      <c r="C1554" s="4"/>
      <c r="D1554" s="5">
        <f ca="1">IF(E1554&lt;(Driehoek_C-Driehoek_A)/(Driehoek_B-Driehoek_A),Driehoek_A+SQRT(E1554*(Driehoek_B-Driehoek_A)*(Driehoek_C-Driehoek_A)),Driehoek_B-SQRT((1-E1554)*(Driehoek_B-Driehoek_A)*(Driehoek_B-Driehoek_C)))</f>
        <v>4.4983205919154789</v>
      </c>
      <c r="E1554" s="2">
        <f t="shared" ca="1" si="162"/>
        <v>0.42099664305222273</v>
      </c>
      <c r="F1554" s="2"/>
      <c r="G1554" s="15">
        <f ca="1">_xlfn.NORM.INV(H1554,Normaal_Mu,Normaal_Sigma)</f>
        <v>3.4693077110577715</v>
      </c>
      <c r="H1554" s="2">
        <f t="shared" ca="1" si="163"/>
        <v>0.22203272659121776</v>
      </c>
      <c r="I1554" s="2"/>
      <c r="J1554" s="15">
        <f ca="1">-LN(K1554) /NegExp_Labda</f>
        <v>7.8652636346312708</v>
      </c>
      <c r="K1554" s="2">
        <f t="shared" ca="1" si="164"/>
        <v>0.20741104564254076</v>
      </c>
      <c r="L1554" s="2"/>
      <c r="M1554" s="17">
        <f t="shared" ca="1" si="158"/>
        <v>4</v>
      </c>
      <c r="N1554" s="2">
        <f t="shared" ca="1" si="160"/>
        <v>0.34690108127819519</v>
      </c>
      <c r="O1554" s="2"/>
      <c r="P1554" s="31">
        <f t="shared" ca="1" si="159"/>
        <v>4.3732396331783248</v>
      </c>
    </row>
    <row r="1555" spans="1:16" x14ac:dyDescent="0.25">
      <c r="A1555" s="32">
        <f ca="1">Uniform_A+B1555*(Uniform_B-Uniform_A)</f>
        <v>1.7336368008290415</v>
      </c>
      <c r="B1555" s="2">
        <f t="shared" ca="1" si="161"/>
        <v>0.17336368008290415</v>
      </c>
      <c r="C1555" s="4"/>
      <c r="D1555" s="5">
        <f ca="1">IF(E1555&lt;(Driehoek_C-Driehoek_A)/(Driehoek_B-Driehoek_A),Driehoek_A+SQRT(E1555*(Driehoek_B-Driehoek_A)*(Driehoek_C-Driehoek_A)),Driehoek_B-SQRT((1-E1555)*(Driehoek_B-Driehoek_A)*(Driehoek_B-Driehoek_C)))</f>
        <v>6.5147356713691433</v>
      </c>
      <c r="E1555" s="2">
        <f t="shared" ca="1" si="162"/>
        <v>0.82352746333814342</v>
      </c>
      <c r="F1555" s="2"/>
      <c r="G1555" s="15">
        <f ca="1">_xlfn.NORM.INV(H1555,Normaal_Mu,Normaal_Sigma)</f>
        <v>6.2708156519808345</v>
      </c>
      <c r="H1555" s="2">
        <f t="shared" ca="1" si="163"/>
        <v>0.7374187673554039</v>
      </c>
      <c r="I1555" s="2"/>
      <c r="J1555" s="15">
        <f ca="1">-LN(K1555) /NegExp_Labda</f>
        <v>12.713490944690605</v>
      </c>
      <c r="K1555" s="2">
        <f t="shared" ca="1" si="164"/>
        <v>7.8653890167653784E-2</v>
      </c>
      <c r="L1555" s="2"/>
      <c r="M1555" s="17">
        <f t="shared" ca="1" si="158"/>
        <v>0</v>
      </c>
      <c r="N1555" s="2">
        <f t="shared" ca="1" si="160"/>
        <v>5.8400058433698554E-3</v>
      </c>
      <c r="O1555" s="2"/>
      <c r="P1555" s="31">
        <f t="shared" ca="1" si="159"/>
        <v>5.4465358137739246</v>
      </c>
    </row>
    <row r="1556" spans="1:16" x14ac:dyDescent="0.25">
      <c r="A1556" s="32">
        <f ca="1">Uniform_A+B1556*(Uniform_B-Uniform_A)</f>
        <v>7.1759517023706128</v>
      </c>
      <c r="B1556" s="2">
        <f t="shared" ca="1" si="161"/>
        <v>0.71759517023706132</v>
      </c>
      <c r="C1556" s="4"/>
      <c r="D1556" s="5">
        <f ca="1">IF(E1556&lt;(Driehoek_C-Driehoek_A)/(Driehoek_B-Driehoek_A),Driehoek_A+SQRT(E1556*(Driehoek_B-Driehoek_A)*(Driehoek_C-Driehoek_A)),Driehoek_B-SQRT((1-E1556)*(Driehoek_B-Driehoek_A)*(Driehoek_B-Driehoek_C)))</f>
        <v>5.2417470411648033</v>
      </c>
      <c r="E1556" s="2">
        <f t="shared" ca="1" si="162"/>
        <v>0.59644384849732834</v>
      </c>
      <c r="F1556" s="2"/>
      <c r="G1556" s="15">
        <f ca="1">_xlfn.NORM.INV(H1556,Normaal_Mu,Normaal_Sigma)</f>
        <v>7.2512138218254911</v>
      </c>
      <c r="H1556" s="2">
        <f t="shared" ca="1" si="163"/>
        <v>0.86983402921467845</v>
      </c>
      <c r="I1556" s="2"/>
      <c r="J1556" s="15">
        <f ca="1">-LN(K1556) /NegExp_Labda</f>
        <v>9.5461377733474819</v>
      </c>
      <c r="K1556" s="2">
        <f t="shared" ca="1" si="164"/>
        <v>0.14819481478769903</v>
      </c>
      <c r="L1556" s="2"/>
      <c r="M1556" s="17">
        <f t="shared" ca="1" si="158"/>
        <v>8</v>
      </c>
      <c r="N1556" s="2">
        <f t="shared" ca="1" si="160"/>
        <v>0.92928104921212629</v>
      </c>
      <c r="O1556" s="2"/>
      <c r="P1556" s="31">
        <f t="shared" ca="1" si="159"/>
        <v>7.4430100677416773</v>
      </c>
    </row>
    <row r="1557" spans="1:16" x14ac:dyDescent="0.25">
      <c r="A1557" s="32">
        <f ca="1">Uniform_A+B1557*(Uniform_B-Uniform_A)</f>
        <v>6.5324474486803066</v>
      </c>
      <c r="B1557" s="2">
        <f t="shared" ca="1" si="161"/>
        <v>0.65324474486803064</v>
      </c>
      <c r="C1557" s="4"/>
      <c r="D1557" s="5">
        <f ca="1">IF(E1557&lt;(Driehoek_C-Driehoek_A)/(Driehoek_B-Driehoek_A),Driehoek_A+SQRT(E1557*(Driehoek_B-Driehoek_A)*(Driehoek_C-Driehoek_A)),Driehoek_B-SQRT((1-E1557)*(Driehoek_B-Driehoek_A)*(Driehoek_B-Driehoek_C)))</f>
        <v>5.2741328269752534</v>
      </c>
      <c r="E1557" s="2">
        <f t="shared" ca="1" si="162"/>
        <v>0.60336896597075951</v>
      </c>
      <c r="F1557" s="2"/>
      <c r="G1557" s="15">
        <f ca="1">_xlfn.NORM.INV(H1557,Normaal_Mu,Normaal_Sigma)</f>
        <v>5.3547869199841323</v>
      </c>
      <c r="H1557" s="2">
        <f t="shared" ca="1" si="163"/>
        <v>0.57040032798809726</v>
      </c>
      <c r="I1557" s="2"/>
      <c r="J1557" s="15">
        <f ca="1">-LN(K1557) /NegExp_Labda</f>
        <v>1.0197496015484027</v>
      </c>
      <c r="K1557" s="2">
        <f t="shared" ca="1" si="164"/>
        <v>0.81550321031290574</v>
      </c>
      <c r="L1557" s="2"/>
      <c r="M1557" s="17">
        <f t="shared" ca="1" si="158"/>
        <v>2</v>
      </c>
      <c r="N1557" s="2">
        <f t="shared" ca="1" si="160"/>
        <v>0.10452881759107879</v>
      </c>
      <c r="O1557" s="2"/>
      <c r="P1557" s="31">
        <f t="shared" ca="1" si="159"/>
        <v>4.0362233594376189</v>
      </c>
    </row>
    <row r="1558" spans="1:16" x14ac:dyDescent="0.25">
      <c r="A1558" s="32">
        <f ca="1">Uniform_A+B1558*(Uniform_B-Uniform_A)</f>
        <v>7.0884353383834036</v>
      </c>
      <c r="B1558" s="2">
        <f t="shared" ca="1" si="161"/>
        <v>0.70884353383834031</v>
      </c>
      <c r="C1558" s="4"/>
      <c r="D1558" s="5">
        <f ca="1">IF(E1558&lt;(Driehoek_C-Driehoek_A)/(Driehoek_B-Driehoek_A),Driehoek_A+SQRT(E1558*(Driehoek_B-Driehoek_A)*(Driehoek_C-Driehoek_A)),Driehoek_B-SQRT((1-E1558)*(Driehoek_B-Driehoek_A)*(Driehoek_B-Driehoek_C)))</f>
        <v>5.223916193766291</v>
      </c>
      <c r="E1558" s="2">
        <f t="shared" ca="1" si="162"/>
        <v>0.59260545966570122</v>
      </c>
      <c r="F1558" s="2"/>
      <c r="G1558" s="15">
        <f ca="1">_xlfn.NORM.INV(H1558,Normaal_Mu,Normaal_Sigma)</f>
        <v>6.1227756559923527</v>
      </c>
      <c r="H1558" s="2">
        <f t="shared" ca="1" si="163"/>
        <v>0.71273341001467316</v>
      </c>
      <c r="I1558" s="2"/>
      <c r="J1558" s="15">
        <f ca="1">-LN(K1558) /NegExp_Labda</f>
        <v>1.0040734811072545</v>
      </c>
      <c r="K1558" s="2">
        <f t="shared" ca="1" si="164"/>
        <v>0.81806400786134614</v>
      </c>
      <c r="L1558" s="2"/>
      <c r="M1558" s="17">
        <f t="shared" ca="1" si="158"/>
        <v>4</v>
      </c>
      <c r="N1558" s="2">
        <f t="shared" ca="1" si="160"/>
        <v>0.28091910194809433</v>
      </c>
      <c r="O1558" s="2"/>
      <c r="P1558" s="31">
        <f t="shared" ca="1" si="159"/>
        <v>4.6878401338498605</v>
      </c>
    </row>
    <row r="1559" spans="1:16" x14ac:dyDescent="0.25">
      <c r="A1559" s="32">
        <f ca="1">Uniform_A+B1559*(Uniform_B-Uniform_A)</f>
        <v>7.98969819585444</v>
      </c>
      <c r="B1559" s="2">
        <f t="shared" ca="1" si="161"/>
        <v>0.798969819585444</v>
      </c>
      <c r="C1559" s="4"/>
      <c r="D1559" s="5">
        <f ca="1">IF(E1559&lt;(Driehoek_C-Driehoek_A)/(Driehoek_B-Driehoek_A),Driehoek_A+SQRT(E1559*(Driehoek_B-Driehoek_A)*(Driehoek_C-Driehoek_A)),Driehoek_B-SQRT((1-E1559)*(Driehoek_B-Driehoek_A)*(Driehoek_B-Driehoek_C)))</f>
        <v>6.6285465330750188</v>
      </c>
      <c r="E1559" s="2">
        <f t="shared" ca="1" si="162"/>
        <v>0.83932024154884255</v>
      </c>
      <c r="F1559" s="2"/>
      <c r="G1559" s="15">
        <f ca="1">_xlfn.NORM.INV(H1559,Normaal_Mu,Normaal_Sigma)</f>
        <v>2.7706235957477516</v>
      </c>
      <c r="H1559" s="2">
        <f t="shared" ca="1" si="163"/>
        <v>0.13249202922490999</v>
      </c>
      <c r="I1559" s="2"/>
      <c r="J1559" s="15">
        <f ca="1">-LN(K1559) /NegExp_Labda</f>
        <v>2.3341147669686277</v>
      </c>
      <c r="K1559" s="2">
        <f t="shared" ca="1" si="164"/>
        <v>0.62699108723044061</v>
      </c>
      <c r="L1559" s="2"/>
      <c r="M1559" s="17">
        <f t="shared" ca="1" si="158"/>
        <v>5</v>
      </c>
      <c r="N1559" s="2">
        <f t="shared" ca="1" si="160"/>
        <v>0.52543716712725708</v>
      </c>
      <c r="O1559" s="2"/>
      <c r="P1559" s="31">
        <f t="shared" ca="1" si="159"/>
        <v>4.9445966183291672</v>
      </c>
    </row>
    <row r="1560" spans="1:16" x14ac:dyDescent="0.25">
      <c r="A1560" s="32">
        <f ca="1">Uniform_A+B1560*(Uniform_B-Uniform_A)</f>
        <v>5.8760179796299683</v>
      </c>
      <c r="B1560" s="2">
        <f t="shared" ca="1" si="161"/>
        <v>0.58760179796299683</v>
      </c>
      <c r="C1560" s="4"/>
      <c r="D1560" s="5">
        <f ca="1">IF(E1560&lt;(Driehoek_C-Driehoek_A)/(Driehoek_B-Driehoek_A),Driehoek_A+SQRT(E1560*(Driehoek_B-Driehoek_A)*(Driehoek_C-Driehoek_A)),Driehoek_B-SQRT((1-E1560)*(Driehoek_B-Driehoek_A)*(Driehoek_B-Driehoek_C)))</f>
        <v>6.4874192919629765</v>
      </c>
      <c r="E1560" s="2">
        <f t="shared" ca="1" si="162"/>
        <v>0.81962680530286203</v>
      </c>
      <c r="F1560" s="2"/>
      <c r="G1560" s="15">
        <f ca="1">_xlfn.NORM.INV(H1560,Normaal_Mu,Normaal_Sigma)</f>
        <v>6.9620881782162609</v>
      </c>
      <c r="H1560" s="2">
        <f t="shared" ca="1" si="163"/>
        <v>0.83671449993565128</v>
      </c>
      <c r="I1560" s="2"/>
      <c r="J1560" s="15">
        <f ca="1">-LN(K1560) /NegExp_Labda</f>
        <v>12.762008977399949</v>
      </c>
      <c r="K1560" s="2">
        <f t="shared" ca="1" si="164"/>
        <v>7.7894354840275182E-2</v>
      </c>
      <c r="L1560" s="2"/>
      <c r="M1560" s="17">
        <f t="shared" ca="1" si="158"/>
        <v>4</v>
      </c>
      <c r="N1560" s="2">
        <f t="shared" ca="1" si="160"/>
        <v>0.32203279602248169</v>
      </c>
      <c r="O1560" s="2"/>
      <c r="P1560" s="31">
        <f t="shared" ca="1" si="159"/>
        <v>7.2175068854418312</v>
      </c>
    </row>
    <row r="1561" spans="1:16" x14ac:dyDescent="0.25">
      <c r="A1561" s="32">
        <f ca="1">Uniform_A+B1561*(Uniform_B-Uniform_A)</f>
        <v>5.3679171454851451</v>
      </c>
      <c r="B1561" s="2">
        <f t="shared" ca="1" si="161"/>
        <v>0.53679171454851449</v>
      </c>
      <c r="C1561" s="4"/>
      <c r="D1561" s="5">
        <f ca="1">IF(E1561&lt;(Driehoek_C-Driehoek_A)/(Driehoek_B-Driehoek_A),Driehoek_A+SQRT(E1561*(Driehoek_B-Driehoek_A)*(Driehoek_C-Driehoek_A)),Driehoek_B-SQRT((1-E1561)*(Driehoek_B-Driehoek_A)*(Driehoek_B-Driehoek_C)))</f>
        <v>3.8425810530676223</v>
      </c>
      <c r="E1561" s="2">
        <f t="shared" ca="1" si="162"/>
        <v>0.2425074955088421</v>
      </c>
      <c r="F1561" s="2"/>
      <c r="G1561" s="15">
        <f ca="1">_xlfn.NORM.INV(H1561,Normaal_Mu,Normaal_Sigma)</f>
        <v>6.0735020330317973</v>
      </c>
      <c r="H1561" s="2">
        <f t="shared" ca="1" si="163"/>
        <v>0.70428019442839984</v>
      </c>
      <c r="I1561" s="2"/>
      <c r="J1561" s="15">
        <f ca="1">-LN(K1561) /NegExp_Labda</f>
        <v>1.9955623038163073</v>
      </c>
      <c r="K1561" s="2">
        <f t="shared" ca="1" si="164"/>
        <v>0.67091524547002301</v>
      </c>
      <c r="L1561" s="2"/>
      <c r="M1561" s="17">
        <f t="shared" ca="1" si="158"/>
        <v>7</v>
      </c>
      <c r="N1561" s="2">
        <f t="shared" ca="1" si="160"/>
        <v>0.79086058616528598</v>
      </c>
      <c r="O1561" s="2"/>
      <c r="P1561" s="31">
        <f t="shared" ca="1" si="159"/>
        <v>4.8559125070801743</v>
      </c>
    </row>
    <row r="1562" spans="1:16" x14ac:dyDescent="0.25">
      <c r="A1562" s="32">
        <f ca="1">Uniform_A+B1562*(Uniform_B-Uniform_A)</f>
        <v>8.092889743047083</v>
      </c>
      <c r="B1562" s="2">
        <f t="shared" ca="1" si="161"/>
        <v>0.80928897430470836</v>
      </c>
      <c r="C1562" s="4"/>
      <c r="D1562" s="5">
        <f ca="1">IF(E1562&lt;(Driehoek_C-Driehoek_A)/(Driehoek_B-Driehoek_A),Driehoek_A+SQRT(E1562*(Driehoek_B-Driehoek_A)*(Driehoek_C-Driehoek_A)),Driehoek_B-SQRT((1-E1562)*(Driehoek_B-Driehoek_A)*(Driehoek_B-Driehoek_C)))</f>
        <v>4.4890510565318475</v>
      </c>
      <c r="E1562" s="2">
        <f t="shared" ca="1" si="162"/>
        <v>0.41860970369781592</v>
      </c>
      <c r="F1562" s="2"/>
      <c r="G1562" s="15">
        <f ca="1">_xlfn.NORM.INV(H1562,Normaal_Mu,Normaal_Sigma)</f>
        <v>6.850099268038619</v>
      </c>
      <c r="H1562" s="2">
        <f t="shared" ca="1" si="163"/>
        <v>0.82252995498941717</v>
      </c>
      <c r="I1562" s="2"/>
      <c r="J1562" s="15">
        <f ca="1">-LN(K1562) /NegExp_Labda</f>
        <v>8.8344961137462956</v>
      </c>
      <c r="K1562" s="2">
        <f t="shared" ca="1" si="164"/>
        <v>0.17086197318971064</v>
      </c>
      <c r="L1562" s="2"/>
      <c r="M1562" s="17">
        <f t="shared" ca="1" si="158"/>
        <v>5</v>
      </c>
      <c r="N1562" s="2">
        <f t="shared" ca="1" si="160"/>
        <v>0.60023337614457328</v>
      </c>
      <c r="O1562" s="2"/>
      <c r="P1562" s="31">
        <f t="shared" ca="1" si="159"/>
        <v>6.6533072362727692</v>
      </c>
    </row>
    <row r="1563" spans="1:16" x14ac:dyDescent="0.25">
      <c r="A1563" s="32">
        <f ca="1">Uniform_A+B1563*(Uniform_B-Uniform_A)</f>
        <v>9.5149474949604507</v>
      </c>
      <c r="B1563" s="2">
        <f t="shared" ca="1" si="161"/>
        <v>0.95149474949604507</v>
      </c>
      <c r="C1563" s="4"/>
      <c r="D1563" s="5">
        <f ca="1">IF(E1563&lt;(Driehoek_C-Driehoek_A)/(Driehoek_B-Driehoek_A),Driehoek_A+SQRT(E1563*(Driehoek_B-Driehoek_A)*(Driehoek_C-Driehoek_A)),Driehoek_B-SQRT((1-E1563)*(Driehoek_B-Driehoek_A)*(Driehoek_B-Driehoek_C)))</f>
        <v>4.3967326921822494</v>
      </c>
      <c r="E1563" s="2">
        <f t="shared" ca="1" si="162"/>
        <v>0.39456943122218058</v>
      </c>
      <c r="F1563" s="2"/>
      <c r="G1563" s="15">
        <f ca="1">_xlfn.NORM.INV(H1563,Normaal_Mu,Normaal_Sigma)</f>
        <v>5.4945863085257072</v>
      </c>
      <c r="H1563" s="2">
        <f t="shared" ca="1" si="163"/>
        <v>0.59765932179782288</v>
      </c>
      <c r="I1563" s="2"/>
      <c r="J1563" s="15">
        <f ca="1">-LN(K1563) /NegExp_Labda</f>
        <v>11.742866200846491</v>
      </c>
      <c r="K1563" s="2">
        <f t="shared" ca="1" si="164"/>
        <v>9.5505328220280572E-2</v>
      </c>
      <c r="L1563" s="2"/>
      <c r="M1563" s="17">
        <f t="shared" ca="1" si="158"/>
        <v>3</v>
      </c>
      <c r="N1563" s="2">
        <f t="shared" ca="1" si="160"/>
        <v>0.22214803806127559</v>
      </c>
      <c r="O1563" s="2"/>
      <c r="P1563" s="31">
        <f t="shared" ca="1" si="159"/>
        <v>6.8298265393029798</v>
      </c>
    </row>
    <row r="1564" spans="1:16" x14ac:dyDescent="0.25">
      <c r="A1564" s="32">
        <f ca="1">Uniform_A+B1564*(Uniform_B-Uniform_A)</f>
        <v>5.7352178072595548</v>
      </c>
      <c r="B1564" s="2">
        <f t="shared" ca="1" si="161"/>
        <v>0.5735217807259555</v>
      </c>
      <c r="C1564" s="4"/>
      <c r="D1564" s="5">
        <f ca="1">IF(E1564&lt;(Driehoek_C-Driehoek_A)/(Driehoek_B-Driehoek_A),Driehoek_A+SQRT(E1564*(Driehoek_B-Driehoek_A)*(Driehoek_C-Driehoek_A)),Driehoek_B-SQRT((1-E1564)*(Driehoek_B-Driehoek_A)*(Driehoek_B-Driehoek_C)))</f>
        <v>4.8941445093710483</v>
      </c>
      <c r="E1564" s="2">
        <f t="shared" ca="1" si="162"/>
        <v>0.51834144828777406</v>
      </c>
      <c r="F1564" s="2"/>
      <c r="G1564" s="15">
        <f ca="1">_xlfn.NORM.INV(H1564,Normaal_Mu,Normaal_Sigma)</f>
        <v>4.9704644477738213</v>
      </c>
      <c r="H1564" s="2">
        <f t="shared" ca="1" si="163"/>
        <v>0.49410872385709548</v>
      </c>
      <c r="I1564" s="2"/>
      <c r="J1564" s="15">
        <f ca="1">-LN(K1564) /NegExp_Labda</f>
        <v>2.7552237270082784</v>
      </c>
      <c r="K1564" s="2">
        <f t="shared" ca="1" si="164"/>
        <v>0.57634735947780824</v>
      </c>
      <c r="L1564" s="2"/>
      <c r="M1564" s="17">
        <f t="shared" ca="1" si="158"/>
        <v>5</v>
      </c>
      <c r="N1564" s="2">
        <f t="shared" ca="1" si="160"/>
        <v>0.53690149262560072</v>
      </c>
      <c r="O1564" s="2"/>
      <c r="P1564" s="31">
        <f t="shared" ca="1" si="159"/>
        <v>4.6710100982825411</v>
      </c>
    </row>
    <row r="1565" spans="1:16" x14ac:dyDescent="0.25">
      <c r="A1565" s="32">
        <f ca="1">Uniform_A+B1565*(Uniform_B-Uniform_A)</f>
        <v>1.8071713052585969</v>
      </c>
      <c r="B1565" s="2">
        <f t="shared" ca="1" si="161"/>
        <v>0.18071713052585969</v>
      </c>
      <c r="C1565" s="4"/>
      <c r="D1565" s="5">
        <f ca="1">IF(E1565&lt;(Driehoek_C-Driehoek_A)/(Driehoek_B-Driehoek_A),Driehoek_A+SQRT(E1565*(Driehoek_B-Driehoek_A)*(Driehoek_C-Driehoek_A)),Driehoek_B-SQRT((1-E1565)*(Driehoek_B-Driehoek_A)*(Driehoek_B-Driehoek_C)))</f>
        <v>4.4735991216562221</v>
      </c>
      <c r="E1565" s="2">
        <f t="shared" ca="1" si="162"/>
        <v>0.4146198596722479</v>
      </c>
      <c r="F1565" s="2"/>
      <c r="G1565" s="15">
        <f ca="1">_xlfn.NORM.INV(H1565,Normaal_Mu,Normaal_Sigma)</f>
        <v>5.9789873286856476</v>
      </c>
      <c r="H1565" s="2">
        <f t="shared" ca="1" si="163"/>
        <v>0.68775388054560715</v>
      </c>
      <c r="I1565" s="2"/>
      <c r="J1565" s="15">
        <f ca="1">-LN(K1565) /NegExp_Labda</f>
        <v>8.5793335516697145</v>
      </c>
      <c r="K1565" s="2">
        <f t="shared" ca="1" si="164"/>
        <v>0.1798078118702976</v>
      </c>
      <c r="L1565" s="2"/>
      <c r="M1565" s="17">
        <f t="shared" ca="1" si="158"/>
        <v>3</v>
      </c>
      <c r="N1565" s="2">
        <f t="shared" ca="1" si="160"/>
        <v>0.18246943309323216</v>
      </c>
      <c r="O1565" s="2"/>
      <c r="P1565" s="31">
        <f t="shared" ca="1" si="159"/>
        <v>4.7678182614540363</v>
      </c>
    </row>
    <row r="1566" spans="1:16" x14ac:dyDescent="0.25">
      <c r="A1566" s="32">
        <f ca="1">Uniform_A+B1566*(Uniform_B-Uniform_A)</f>
        <v>8.8627343670273646</v>
      </c>
      <c r="B1566" s="2">
        <f t="shared" ca="1" si="161"/>
        <v>0.88627343670273639</v>
      </c>
      <c r="C1566" s="4"/>
      <c r="D1566" s="5">
        <f ca="1">IF(E1566&lt;(Driehoek_C-Driehoek_A)/(Driehoek_B-Driehoek_A),Driehoek_A+SQRT(E1566*(Driehoek_B-Driehoek_A)*(Driehoek_C-Driehoek_A)),Driehoek_B-SQRT((1-E1566)*(Driehoek_B-Driehoek_A)*(Driehoek_B-Driehoek_C)))</f>
        <v>5.4298001955517865</v>
      </c>
      <c r="E1566" s="2">
        <f t="shared" ca="1" si="162"/>
        <v>0.63581923875194102</v>
      </c>
      <c r="F1566" s="2"/>
      <c r="G1566" s="15">
        <f ca="1">_xlfn.NORM.INV(H1566,Normaal_Mu,Normaal_Sigma)</f>
        <v>5.6370218666396692</v>
      </c>
      <c r="H1566" s="2">
        <f t="shared" ca="1" si="163"/>
        <v>0.62495129871426158</v>
      </c>
      <c r="I1566" s="2"/>
      <c r="J1566" s="15">
        <f ca="1">-LN(K1566) /NegExp_Labda</f>
        <v>1.4058479658558605</v>
      </c>
      <c r="K1566" s="2">
        <f t="shared" ca="1" si="164"/>
        <v>0.7549002986878588</v>
      </c>
      <c r="L1566" s="2"/>
      <c r="M1566" s="17">
        <f t="shared" ca="1" si="158"/>
        <v>5</v>
      </c>
      <c r="N1566" s="2">
        <f t="shared" ca="1" si="160"/>
        <v>0.57442449132999096</v>
      </c>
      <c r="O1566" s="2"/>
      <c r="P1566" s="31">
        <f t="shared" ca="1" si="159"/>
        <v>5.2670808790149355</v>
      </c>
    </row>
    <row r="1567" spans="1:16" x14ac:dyDescent="0.25">
      <c r="A1567" s="32">
        <f ca="1">Uniform_A+B1567*(Uniform_B-Uniform_A)</f>
        <v>9.8924654798983767</v>
      </c>
      <c r="B1567" s="2">
        <f t="shared" ca="1" si="161"/>
        <v>0.98924654798983769</v>
      </c>
      <c r="C1567" s="4"/>
      <c r="D1567" s="5">
        <f ca="1">IF(E1567&lt;(Driehoek_C-Driehoek_A)/(Driehoek_B-Driehoek_A),Driehoek_A+SQRT(E1567*(Driehoek_B-Driehoek_A)*(Driehoek_C-Driehoek_A)),Driehoek_B-SQRT((1-E1567)*(Driehoek_B-Driehoek_A)*(Driehoek_B-Driehoek_C)))</f>
        <v>4.3872357320861015</v>
      </c>
      <c r="E1567" s="2">
        <f t="shared" ca="1" si="162"/>
        <v>0.39206873739019288</v>
      </c>
      <c r="F1567" s="2"/>
      <c r="G1567" s="15">
        <f ca="1">_xlfn.NORM.INV(H1567,Normaal_Mu,Normaal_Sigma)</f>
        <v>4.7534212079173974</v>
      </c>
      <c r="H1567" s="2">
        <f t="shared" ca="1" si="163"/>
        <v>0.45093896875197725</v>
      </c>
      <c r="I1567" s="2"/>
      <c r="J1567" s="15">
        <f ca="1">-LN(K1567) /NegExp_Labda</f>
        <v>1.9059336806729166</v>
      </c>
      <c r="K1567" s="2">
        <f t="shared" ca="1" si="164"/>
        <v>0.68305032753215555</v>
      </c>
      <c r="L1567" s="2"/>
      <c r="M1567" s="17">
        <f t="shared" ca="1" si="158"/>
        <v>1</v>
      </c>
      <c r="N1567" s="2">
        <f t="shared" ca="1" si="160"/>
        <v>3.8107349939721646E-2</v>
      </c>
      <c r="O1567" s="2"/>
      <c r="P1567" s="31">
        <f t="shared" ca="1" si="159"/>
        <v>4.3878112201149584</v>
      </c>
    </row>
    <row r="1568" spans="1:16" x14ac:dyDescent="0.25">
      <c r="A1568" s="32">
        <f ca="1">Uniform_A+B1568*(Uniform_B-Uniform_A)</f>
        <v>7.0877978634254699</v>
      </c>
      <c r="B1568" s="2">
        <f t="shared" ca="1" si="161"/>
        <v>0.70877978634254701</v>
      </c>
      <c r="C1568" s="4"/>
      <c r="D1568" s="5">
        <f ca="1">IF(E1568&lt;(Driehoek_C-Driehoek_A)/(Driehoek_B-Driehoek_A),Driehoek_A+SQRT(E1568*(Driehoek_B-Driehoek_A)*(Driehoek_C-Driehoek_A)),Driehoek_B-SQRT((1-E1568)*(Driehoek_B-Driehoek_A)*(Driehoek_B-Driehoek_C)))</f>
        <v>5.1314595605657471</v>
      </c>
      <c r="E1568" s="2">
        <f t="shared" ca="1" si="162"/>
        <v>0.57241128195605251</v>
      </c>
      <c r="F1568" s="2"/>
      <c r="G1568" s="15">
        <f ca="1">_xlfn.NORM.INV(H1568,Normaal_Mu,Normaal_Sigma)</f>
        <v>4.6474985900363945</v>
      </c>
      <c r="H1568" s="2">
        <f t="shared" ca="1" si="163"/>
        <v>0.43004849370609155</v>
      </c>
      <c r="I1568" s="2"/>
      <c r="J1568" s="15">
        <f ca="1">-LN(K1568) /NegExp_Labda</f>
        <v>1.1239069037652956</v>
      </c>
      <c r="K1568" s="2">
        <f t="shared" ca="1" si="164"/>
        <v>0.79869080885747479</v>
      </c>
      <c r="L1568" s="2"/>
      <c r="M1568" s="17">
        <f t="shared" ca="1" si="158"/>
        <v>4</v>
      </c>
      <c r="N1568" s="2">
        <f t="shared" ca="1" si="160"/>
        <v>0.3199895313866935</v>
      </c>
      <c r="O1568" s="2"/>
      <c r="P1568" s="31">
        <f t="shared" ca="1" si="159"/>
        <v>4.3981325835585814</v>
      </c>
    </row>
    <row r="1569" spans="1:16" x14ac:dyDescent="0.25">
      <c r="A1569" s="32">
        <f ca="1">Uniform_A+B1569*(Uniform_B-Uniform_A)</f>
        <v>9.6601587747938051</v>
      </c>
      <c r="B1569" s="2">
        <f t="shared" ca="1" si="161"/>
        <v>0.96601587747938056</v>
      </c>
      <c r="C1569" s="4"/>
      <c r="D1569" s="5">
        <f ca="1">IF(E1569&lt;(Driehoek_C-Driehoek_A)/(Driehoek_B-Driehoek_A),Driehoek_A+SQRT(E1569*(Driehoek_B-Driehoek_A)*(Driehoek_C-Driehoek_A)),Driehoek_B-SQRT((1-E1569)*(Driehoek_B-Driehoek_A)*(Driehoek_B-Driehoek_C)))</f>
        <v>7.743482053039946</v>
      </c>
      <c r="E1569" s="2">
        <f t="shared" ca="1" si="162"/>
        <v>0.95489036139906547</v>
      </c>
      <c r="F1569" s="2"/>
      <c r="G1569" s="15">
        <f ca="1">_xlfn.NORM.INV(H1569,Normaal_Mu,Normaal_Sigma)</f>
        <v>7.0244598602323709</v>
      </c>
      <c r="H1569" s="2">
        <f t="shared" ca="1" si="163"/>
        <v>0.84428593564488563</v>
      </c>
      <c r="I1569" s="2"/>
      <c r="J1569" s="15">
        <f ca="1">-LN(K1569) /NegExp_Labda</f>
        <v>3.2870182223361786</v>
      </c>
      <c r="K1569" s="2">
        <f t="shared" ca="1" si="164"/>
        <v>0.51819500788573336</v>
      </c>
      <c r="L1569" s="2"/>
      <c r="M1569" s="17">
        <f t="shared" ca="1" si="158"/>
        <v>5</v>
      </c>
      <c r="N1569" s="2">
        <f t="shared" ca="1" si="160"/>
        <v>0.57717767845917312</v>
      </c>
      <c r="O1569" s="2"/>
      <c r="P1569" s="31">
        <f t="shared" ca="1" si="159"/>
        <v>6.5430237820804606</v>
      </c>
    </row>
    <row r="1570" spans="1:16" x14ac:dyDescent="0.25">
      <c r="A1570" s="32">
        <f ca="1">Uniform_A+B1570*(Uniform_B-Uniform_A)</f>
        <v>6.3227654976972509</v>
      </c>
      <c r="B1570" s="2">
        <f t="shared" ca="1" si="161"/>
        <v>0.63227654976972514</v>
      </c>
      <c r="C1570" s="4"/>
      <c r="D1570" s="5">
        <f ca="1">IF(E1570&lt;(Driehoek_C-Driehoek_A)/(Driehoek_B-Driehoek_A),Driehoek_A+SQRT(E1570*(Driehoek_B-Driehoek_A)*(Driehoek_C-Driehoek_A)),Driehoek_B-SQRT((1-E1570)*(Driehoek_B-Driehoek_A)*(Driehoek_B-Driehoek_C)))</f>
        <v>8.0727778322820001</v>
      </c>
      <c r="E1570" s="2">
        <f t="shared" ca="1" si="162"/>
        <v>0.97543597290549522</v>
      </c>
      <c r="F1570" s="2"/>
      <c r="G1570" s="15">
        <f ca="1">_xlfn.NORM.INV(H1570,Normaal_Mu,Normaal_Sigma)</f>
        <v>8.384653633296189</v>
      </c>
      <c r="H1570" s="2">
        <f t="shared" ca="1" si="163"/>
        <v>0.95470816125737412</v>
      </c>
      <c r="I1570" s="2"/>
      <c r="J1570" s="15">
        <f ca="1">-LN(K1570) /NegExp_Labda</f>
        <v>1.1706169690058599</v>
      </c>
      <c r="K1570" s="2">
        <f t="shared" ca="1" si="164"/>
        <v>0.79126417277741978</v>
      </c>
      <c r="L1570" s="2"/>
      <c r="M1570" s="17">
        <f t="shared" ca="1" si="158"/>
        <v>4</v>
      </c>
      <c r="N1570" s="2">
        <f t="shared" ca="1" si="160"/>
        <v>0.33680975112146405</v>
      </c>
      <c r="O1570" s="2"/>
      <c r="P1570" s="31">
        <f t="shared" ca="1" si="159"/>
        <v>5.5901627864562595</v>
      </c>
    </row>
    <row r="1571" spans="1:16" x14ac:dyDescent="0.25">
      <c r="A1571" s="32">
        <f ca="1">Uniform_A+B1571*(Uniform_B-Uniform_A)</f>
        <v>6.98462808616042</v>
      </c>
      <c r="B1571" s="2">
        <f t="shared" ca="1" si="161"/>
        <v>0.69846280861604204</v>
      </c>
      <c r="C1571" s="4"/>
      <c r="D1571" s="5">
        <f ca="1">IF(E1571&lt;(Driehoek_C-Driehoek_A)/(Driehoek_B-Driehoek_A),Driehoek_A+SQRT(E1571*(Driehoek_B-Driehoek_A)*(Driehoek_C-Driehoek_A)),Driehoek_B-SQRT((1-E1571)*(Driehoek_B-Driehoek_A)*(Driehoek_B-Driehoek_C)))</f>
        <v>3.601933108860587</v>
      </c>
      <c r="E1571" s="2">
        <f t="shared" ca="1" si="162"/>
        <v>0.18329926323312462</v>
      </c>
      <c r="F1571" s="2"/>
      <c r="G1571" s="15">
        <f ca="1">_xlfn.NORM.INV(H1571,Normaal_Mu,Normaal_Sigma)</f>
        <v>7.3189991731693027</v>
      </c>
      <c r="H1571" s="2">
        <f t="shared" ca="1" si="163"/>
        <v>0.87687369752682254</v>
      </c>
      <c r="I1571" s="2"/>
      <c r="J1571" s="15">
        <f ca="1">-LN(K1571) /NegExp_Labda</f>
        <v>2.9910104739961327</v>
      </c>
      <c r="K1571" s="2">
        <f t="shared" ca="1" si="164"/>
        <v>0.54979923492731275</v>
      </c>
      <c r="L1571" s="2"/>
      <c r="M1571" s="17">
        <f t="shared" ca="1" si="158"/>
        <v>3</v>
      </c>
      <c r="N1571" s="2">
        <f t="shared" ca="1" si="160"/>
        <v>0.22970419105820938</v>
      </c>
      <c r="O1571" s="2"/>
      <c r="P1571" s="31">
        <f t="shared" ca="1" si="159"/>
        <v>4.7793141684372884</v>
      </c>
    </row>
    <row r="1572" spans="1:16" x14ac:dyDescent="0.25">
      <c r="A1572" s="32">
        <f ca="1">Uniform_A+B1572*(Uniform_B-Uniform_A)</f>
        <v>2.7376613112633938</v>
      </c>
      <c r="B1572" s="2">
        <f t="shared" ca="1" si="161"/>
        <v>0.27376613112633941</v>
      </c>
      <c r="C1572" s="4"/>
      <c r="D1572" s="5">
        <f ca="1">IF(E1572&lt;(Driehoek_C-Driehoek_A)/(Driehoek_B-Driehoek_A),Driehoek_A+SQRT(E1572*(Driehoek_B-Driehoek_A)*(Driehoek_C-Driehoek_A)),Driehoek_B-SQRT((1-E1572)*(Driehoek_B-Driehoek_A)*(Driehoek_B-Driehoek_C)))</f>
        <v>3.3322995667627673</v>
      </c>
      <c r="E1572" s="2">
        <f t="shared" ca="1" si="162"/>
        <v>0.12678729539973266</v>
      </c>
      <c r="F1572" s="2"/>
      <c r="G1572" s="15">
        <f ca="1">_xlfn.NORM.INV(H1572,Normaal_Mu,Normaal_Sigma)</f>
        <v>2.5185571255705819</v>
      </c>
      <c r="H1572" s="2">
        <f t="shared" ca="1" si="163"/>
        <v>0.10735433610934708</v>
      </c>
      <c r="I1572" s="2"/>
      <c r="J1572" s="15">
        <f ca="1">-LN(K1572) /NegExp_Labda</f>
        <v>2.557529887374919</v>
      </c>
      <c r="K1572" s="2">
        <f t="shared" ca="1" si="164"/>
        <v>0.59959192660746796</v>
      </c>
      <c r="L1572" s="2"/>
      <c r="M1572" s="17">
        <f t="shared" ca="1" si="158"/>
        <v>6</v>
      </c>
      <c r="N1572" s="2">
        <f t="shared" ca="1" si="160"/>
        <v>0.67773081998678386</v>
      </c>
      <c r="O1572" s="2"/>
      <c r="P1572" s="31">
        <f t="shared" ca="1" si="159"/>
        <v>3.4292095781943326</v>
      </c>
    </row>
    <row r="1573" spans="1:16" x14ac:dyDescent="0.25">
      <c r="A1573" s="32">
        <f ca="1">Uniform_A+B1573*(Uniform_B-Uniform_A)</f>
        <v>1.2193158318275032</v>
      </c>
      <c r="B1573" s="2">
        <f t="shared" ca="1" si="161"/>
        <v>0.12193158318275032</v>
      </c>
      <c r="C1573" s="4"/>
      <c r="D1573" s="5">
        <f ca="1">IF(E1573&lt;(Driehoek_C-Driehoek_A)/(Driehoek_B-Driehoek_A),Driehoek_A+SQRT(E1573*(Driehoek_B-Driehoek_A)*(Driehoek_C-Driehoek_A)),Driehoek_B-SQRT((1-E1573)*(Driehoek_B-Driehoek_A)*(Driehoek_B-Driehoek_C)))</f>
        <v>4.455796761459081</v>
      </c>
      <c r="E1573" s="2">
        <f t="shared" ca="1" si="162"/>
        <v>0.41000619790954917</v>
      </c>
      <c r="F1573" s="2"/>
      <c r="G1573" s="15">
        <f ca="1">_xlfn.NORM.INV(H1573,Normaal_Mu,Normaal_Sigma)</f>
        <v>9.433194745181849</v>
      </c>
      <c r="H1573" s="2">
        <f t="shared" ca="1" si="163"/>
        <v>0.98667469135773778</v>
      </c>
      <c r="I1573" s="2"/>
      <c r="J1573" s="15">
        <f ca="1">-LN(K1573) /NegExp_Labda</f>
        <v>0.67789337802398986</v>
      </c>
      <c r="K1573" s="2">
        <f t="shared" ca="1" si="164"/>
        <v>0.87321045986484136</v>
      </c>
      <c r="L1573" s="2"/>
      <c r="M1573" s="17">
        <f t="shared" ca="1" si="158"/>
        <v>3</v>
      </c>
      <c r="N1573" s="2">
        <f t="shared" ca="1" si="160"/>
        <v>0.15411590447799461</v>
      </c>
      <c r="O1573" s="2"/>
      <c r="P1573" s="31">
        <f t="shared" ca="1" si="159"/>
        <v>3.7572401432984845</v>
      </c>
    </row>
    <row r="1574" spans="1:16" x14ac:dyDescent="0.25">
      <c r="A1574" s="32">
        <f ca="1">Uniform_A+B1574*(Uniform_B-Uniform_A)</f>
        <v>1.0389079639499366</v>
      </c>
      <c r="B1574" s="2">
        <f t="shared" ca="1" si="161"/>
        <v>0.10389079639499366</v>
      </c>
      <c r="C1574" s="4"/>
      <c r="D1574" s="5">
        <f ca="1">IF(E1574&lt;(Driehoek_C-Driehoek_A)/(Driehoek_B-Driehoek_A),Driehoek_A+SQRT(E1574*(Driehoek_B-Driehoek_A)*(Driehoek_C-Driehoek_A)),Driehoek_B-SQRT((1-E1574)*(Driehoek_B-Driehoek_A)*(Driehoek_B-Driehoek_C)))</f>
        <v>2.8808496635698582</v>
      </c>
      <c r="E1574" s="2">
        <f t="shared" ca="1" si="162"/>
        <v>5.5421152129366602E-2</v>
      </c>
      <c r="F1574" s="2"/>
      <c r="G1574" s="15">
        <f ca="1">_xlfn.NORM.INV(H1574,Normaal_Mu,Normaal_Sigma)</f>
        <v>5.2491081048967203</v>
      </c>
      <c r="H1574" s="2">
        <f t="shared" ca="1" si="163"/>
        <v>0.54956169706853697</v>
      </c>
      <c r="I1574" s="2"/>
      <c r="J1574" s="15">
        <f ca="1">-LN(K1574) /NegExp_Labda</f>
        <v>2.3127759871148177</v>
      </c>
      <c r="K1574" s="2">
        <f t="shared" ca="1" si="164"/>
        <v>0.62967265024475894</v>
      </c>
      <c r="L1574" s="2"/>
      <c r="M1574" s="17">
        <f t="shared" ca="1" si="158"/>
        <v>2</v>
      </c>
      <c r="N1574" s="2">
        <f t="shared" ca="1" si="160"/>
        <v>7.2702644928052895E-2</v>
      </c>
      <c r="O1574" s="2"/>
      <c r="P1574" s="31">
        <f t="shared" ca="1" si="159"/>
        <v>2.6963283439062664</v>
      </c>
    </row>
    <row r="1575" spans="1:16" x14ac:dyDescent="0.25">
      <c r="A1575" s="32">
        <f ca="1">Uniform_A+B1575*(Uniform_B-Uniform_A)</f>
        <v>3.5337971784137578</v>
      </c>
      <c r="B1575" s="2">
        <f t="shared" ca="1" si="161"/>
        <v>0.35337971784137578</v>
      </c>
      <c r="C1575" s="4"/>
      <c r="D1575" s="5">
        <f ca="1">IF(E1575&lt;(Driehoek_C-Driehoek_A)/(Driehoek_B-Driehoek_A),Driehoek_A+SQRT(E1575*(Driehoek_B-Driehoek_A)*(Driehoek_C-Driehoek_A)),Driehoek_B-SQRT((1-E1575)*(Driehoek_B-Driehoek_A)*(Driehoek_B-Driehoek_C)))</f>
        <v>5.9368811906874974</v>
      </c>
      <c r="E1575" s="2">
        <f t="shared" ca="1" si="162"/>
        <v>0.73192294742959885</v>
      </c>
      <c r="F1575" s="2"/>
      <c r="G1575" s="15">
        <f ca="1">_xlfn.NORM.INV(H1575,Normaal_Mu,Normaal_Sigma)</f>
        <v>6.9260389245970977</v>
      </c>
      <c r="H1575" s="2">
        <f t="shared" ca="1" si="163"/>
        <v>0.83223112179064107</v>
      </c>
      <c r="I1575" s="2"/>
      <c r="J1575" s="15">
        <f ca="1">-LN(K1575) /NegExp_Labda</f>
        <v>16.453848757231547</v>
      </c>
      <c r="K1575" s="2">
        <f t="shared" ca="1" si="164"/>
        <v>3.7225184225706087E-2</v>
      </c>
      <c r="L1575" s="2"/>
      <c r="M1575" s="17">
        <f t="shared" ca="1" si="158"/>
        <v>4</v>
      </c>
      <c r="N1575" s="2">
        <f t="shared" ca="1" si="160"/>
        <v>0.37030746990400176</v>
      </c>
      <c r="O1575" s="2"/>
      <c r="P1575" s="31">
        <f t="shared" ca="1" si="159"/>
        <v>7.3701132101859796</v>
      </c>
    </row>
    <row r="1576" spans="1:16" x14ac:dyDescent="0.25">
      <c r="A1576" s="32">
        <f ca="1">Uniform_A+B1576*(Uniform_B-Uniform_A)</f>
        <v>0.22287533802346826</v>
      </c>
      <c r="B1576" s="2">
        <f t="shared" ca="1" si="161"/>
        <v>2.2287533802346826E-2</v>
      </c>
      <c r="C1576" s="4"/>
      <c r="D1576" s="5">
        <f ca="1">IF(E1576&lt;(Driehoek_C-Driehoek_A)/(Driehoek_B-Driehoek_A),Driehoek_A+SQRT(E1576*(Driehoek_B-Driehoek_A)*(Driehoek_C-Driehoek_A)),Driehoek_B-SQRT((1-E1576)*(Driehoek_B-Driehoek_A)*(Driehoek_B-Driehoek_C)))</f>
        <v>3.9498938929050205</v>
      </c>
      <c r="E1576" s="2">
        <f t="shared" ca="1" si="162"/>
        <v>0.27157758525630682</v>
      </c>
      <c r="F1576" s="2"/>
      <c r="G1576" s="15">
        <f ca="1">_xlfn.NORM.INV(H1576,Normaal_Mu,Normaal_Sigma)</f>
        <v>-0.36513185260041681</v>
      </c>
      <c r="H1576" s="2">
        <f t="shared" ca="1" si="163"/>
        <v>3.6529875098540998E-3</v>
      </c>
      <c r="I1576" s="2"/>
      <c r="J1576" s="15">
        <f ca="1">-LN(K1576) /NegExp_Labda</f>
        <v>11.213887319564288</v>
      </c>
      <c r="K1576" s="2">
        <f t="shared" ca="1" si="164"/>
        <v>0.10616322997194771</v>
      </c>
      <c r="L1576" s="2"/>
      <c r="M1576" s="17">
        <f t="shared" ca="1" si="158"/>
        <v>5</v>
      </c>
      <c r="N1576" s="2">
        <f t="shared" ca="1" si="160"/>
        <v>0.53441891637283068</v>
      </c>
      <c r="O1576" s="2"/>
      <c r="P1576" s="31">
        <f t="shared" ca="1" si="159"/>
        <v>4.0043049395784722</v>
      </c>
    </row>
    <row r="1577" spans="1:16" x14ac:dyDescent="0.25">
      <c r="A1577" s="32">
        <f ca="1">Uniform_A+B1577*(Uniform_B-Uniform_A)</f>
        <v>4.2153416132627317</v>
      </c>
      <c r="B1577" s="2">
        <f t="shared" ca="1" si="161"/>
        <v>0.42153416132627319</v>
      </c>
      <c r="C1577" s="4"/>
      <c r="D1577" s="5">
        <f ca="1">IF(E1577&lt;(Driehoek_C-Driehoek_A)/(Driehoek_B-Driehoek_A),Driehoek_A+SQRT(E1577*(Driehoek_B-Driehoek_A)*(Driehoek_C-Driehoek_A)),Driehoek_B-SQRT((1-E1577)*(Driehoek_B-Driehoek_A)*(Driehoek_B-Driehoek_C)))</f>
        <v>8.0174273382672538</v>
      </c>
      <c r="E1577" s="2">
        <f t="shared" ca="1" si="162"/>
        <v>0.97241574184044077</v>
      </c>
      <c r="F1577" s="2"/>
      <c r="G1577" s="15">
        <f ca="1">_xlfn.NORM.INV(H1577,Normaal_Mu,Normaal_Sigma)</f>
        <v>5.8959614042045976</v>
      </c>
      <c r="H1577" s="2">
        <f t="shared" ca="1" si="163"/>
        <v>0.67291643800344902</v>
      </c>
      <c r="I1577" s="2"/>
      <c r="J1577" s="15">
        <f ca="1">-LN(K1577) /NegExp_Labda</f>
        <v>6.1207905584997429</v>
      </c>
      <c r="K1577" s="2">
        <f t="shared" ca="1" si="164"/>
        <v>0.29400511562789666</v>
      </c>
      <c r="L1577" s="2"/>
      <c r="M1577" s="17">
        <f t="shared" ca="1" si="158"/>
        <v>7</v>
      </c>
      <c r="N1577" s="2">
        <f t="shared" ca="1" si="160"/>
        <v>0.85737633981788997</v>
      </c>
      <c r="O1577" s="2"/>
      <c r="P1577" s="31">
        <f t="shared" ca="1" si="159"/>
        <v>6.2499041828468647</v>
      </c>
    </row>
    <row r="1578" spans="1:16" x14ac:dyDescent="0.25">
      <c r="A1578" s="32">
        <f ca="1">Uniform_A+B1578*(Uniform_B-Uniform_A)</f>
        <v>5.0098362017942684</v>
      </c>
      <c r="B1578" s="2">
        <f t="shared" ca="1" si="161"/>
        <v>0.50098362017942688</v>
      </c>
      <c r="C1578" s="4"/>
      <c r="D1578" s="5">
        <f ca="1">IF(E1578&lt;(Driehoek_C-Driehoek_A)/(Driehoek_B-Driehoek_A),Driehoek_A+SQRT(E1578*(Driehoek_B-Driehoek_A)*(Driehoek_C-Driehoek_A)),Driehoek_B-SQRT((1-E1578)*(Driehoek_B-Driehoek_A)*(Driehoek_B-Driehoek_C)))</f>
        <v>6.6761747023857971</v>
      </c>
      <c r="E1578" s="2">
        <f t="shared" ca="1" si="162"/>
        <v>0.84570959960480752</v>
      </c>
      <c r="F1578" s="2"/>
      <c r="G1578" s="15">
        <f ca="1">_xlfn.NORM.INV(H1578,Normaal_Mu,Normaal_Sigma)</f>
        <v>8.3874016508559563</v>
      </c>
      <c r="H1578" s="2">
        <f t="shared" ca="1" si="163"/>
        <v>0.95483892622574873</v>
      </c>
      <c r="I1578" s="2"/>
      <c r="J1578" s="15">
        <f ca="1">-LN(K1578) /NegExp_Labda</f>
        <v>8.3991270014246346</v>
      </c>
      <c r="K1578" s="2">
        <f t="shared" ca="1" si="164"/>
        <v>0.18640651972349975</v>
      </c>
      <c r="L1578" s="2"/>
      <c r="M1578" s="17">
        <f t="shared" ca="1" si="158"/>
        <v>2</v>
      </c>
      <c r="N1578" s="2">
        <f t="shared" ca="1" si="160"/>
        <v>6.7810438207727919E-2</v>
      </c>
      <c r="O1578" s="2"/>
      <c r="P1578" s="31">
        <f t="shared" ca="1" si="159"/>
        <v>6.0945079112921317</v>
      </c>
    </row>
    <row r="1579" spans="1:16" x14ac:dyDescent="0.25">
      <c r="A1579" s="32">
        <f ca="1">Uniform_A+B1579*(Uniform_B-Uniform_A)</f>
        <v>8.1452090441980118</v>
      </c>
      <c r="B1579" s="2">
        <f t="shared" ca="1" si="161"/>
        <v>0.81452090441980118</v>
      </c>
      <c r="C1579" s="4"/>
      <c r="D1579" s="5">
        <f ca="1">IF(E1579&lt;(Driehoek_C-Driehoek_A)/(Driehoek_B-Driehoek_A),Driehoek_A+SQRT(E1579*(Driehoek_B-Driehoek_A)*(Driehoek_C-Driehoek_A)),Driehoek_B-SQRT((1-E1579)*(Driehoek_B-Driehoek_A)*(Driehoek_B-Driehoek_C)))</f>
        <v>6.6656326417332039</v>
      </c>
      <c r="E1579" s="2">
        <f t="shared" ca="1" si="162"/>
        <v>0.84430654390452864</v>
      </c>
      <c r="F1579" s="2"/>
      <c r="G1579" s="15">
        <f ca="1">_xlfn.NORM.INV(H1579,Normaal_Mu,Normaal_Sigma)</f>
        <v>6.8685555307734916</v>
      </c>
      <c r="H1579" s="2">
        <f t="shared" ca="1" si="163"/>
        <v>0.82491968469077182</v>
      </c>
      <c r="I1579" s="2"/>
      <c r="J1579" s="15">
        <f ca="1">-LN(K1579) /NegExp_Labda</f>
        <v>1.2416964232832746</v>
      </c>
      <c r="K1579" s="2">
        <f t="shared" ca="1" si="164"/>
        <v>0.78009522403274045</v>
      </c>
      <c r="L1579" s="2"/>
      <c r="M1579" s="17">
        <f t="shared" ca="1" si="158"/>
        <v>3</v>
      </c>
      <c r="N1579" s="2">
        <f t="shared" ca="1" si="160"/>
        <v>0.23739976545711661</v>
      </c>
      <c r="O1579" s="2"/>
      <c r="P1579" s="31">
        <f t="shared" ca="1" si="159"/>
        <v>5.1842187279975969</v>
      </c>
    </row>
    <row r="1580" spans="1:16" x14ac:dyDescent="0.25">
      <c r="A1580" s="32">
        <f ca="1">Uniform_A+B1580*(Uniform_B-Uniform_A)</f>
        <v>4.2553776218048478</v>
      </c>
      <c r="B1580" s="2">
        <f t="shared" ca="1" si="161"/>
        <v>0.42553776218048478</v>
      </c>
      <c r="C1580" s="4"/>
      <c r="D1580" s="5">
        <f ca="1">IF(E1580&lt;(Driehoek_C-Driehoek_A)/(Driehoek_B-Driehoek_A),Driehoek_A+SQRT(E1580*(Driehoek_B-Driehoek_A)*(Driehoek_C-Driehoek_A)),Driehoek_B-SQRT((1-E1580)*(Driehoek_B-Driehoek_A)*(Driehoek_B-Driehoek_C)))</f>
        <v>6.7682855448367407</v>
      </c>
      <c r="E1580" s="2">
        <f t="shared" ca="1" si="162"/>
        <v>0.85769858830329593</v>
      </c>
      <c r="F1580" s="2"/>
      <c r="G1580" s="15">
        <f ca="1">_xlfn.NORM.INV(H1580,Normaal_Mu,Normaal_Sigma)</f>
        <v>5.2450434918535729</v>
      </c>
      <c r="H1580" s="2">
        <f t="shared" ca="1" si="163"/>
        <v>0.5487570875129727</v>
      </c>
      <c r="I1580" s="2"/>
      <c r="J1580" s="15">
        <f ca="1">-LN(K1580) /NegExp_Labda</f>
        <v>0.96036947531468186</v>
      </c>
      <c r="K1580" s="2">
        <f t="shared" ca="1" si="164"/>
        <v>0.82524588464192383</v>
      </c>
      <c r="L1580" s="2"/>
      <c r="M1580" s="17">
        <f t="shared" ca="1" si="158"/>
        <v>3</v>
      </c>
      <c r="N1580" s="2">
        <f t="shared" ca="1" si="160"/>
        <v>0.18090990496651871</v>
      </c>
      <c r="O1580" s="2"/>
      <c r="P1580" s="31">
        <f t="shared" ca="1" si="159"/>
        <v>4.0458152267619685</v>
      </c>
    </row>
    <row r="1581" spans="1:16" x14ac:dyDescent="0.25">
      <c r="A1581" s="32">
        <f ca="1">Uniform_A+B1581*(Uniform_B-Uniform_A)</f>
        <v>1.5755550122678041E-2</v>
      </c>
      <c r="B1581" s="2">
        <f t="shared" ca="1" si="161"/>
        <v>1.5755550122678041E-3</v>
      </c>
      <c r="C1581" s="4"/>
      <c r="D1581" s="5">
        <f ca="1">IF(E1581&lt;(Driehoek_C-Driehoek_A)/(Driehoek_B-Driehoek_A),Driehoek_A+SQRT(E1581*(Driehoek_B-Driehoek_A)*(Driehoek_C-Driehoek_A)),Driehoek_B-SQRT((1-E1581)*(Driehoek_B-Driehoek_A)*(Driehoek_B-Driehoek_C)))</f>
        <v>3.9864805069258007</v>
      </c>
      <c r="E1581" s="2">
        <f t="shared" ca="1" si="162"/>
        <v>0.28186462888544184</v>
      </c>
      <c r="F1581" s="2"/>
      <c r="G1581" s="15">
        <f ca="1">_xlfn.NORM.INV(H1581,Normaal_Mu,Normaal_Sigma)</f>
        <v>6.4502535272737767</v>
      </c>
      <c r="H1581" s="2">
        <f t="shared" ca="1" si="163"/>
        <v>0.765812866624763</v>
      </c>
      <c r="I1581" s="2"/>
      <c r="J1581" s="15">
        <f ca="1">-LN(K1581) /NegExp_Labda</f>
        <v>0.2576292974604813</v>
      </c>
      <c r="K1581" s="2">
        <f t="shared" ca="1" si="164"/>
        <v>0.94977908883979079</v>
      </c>
      <c r="L1581" s="2"/>
      <c r="M1581" s="17">
        <f t="shared" ref="M1581:M1644" ca="1" si="165">VLOOKUP(N1581,$S$5:$T$105,2,TRUE)</f>
        <v>14</v>
      </c>
      <c r="N1581" s="2">
        <f t="shared" ca="1" si="160"/>
        <v>0.99964595252740562</v>
      </c>
      <c r="O1581" s="2"/>
      <c r="P1581" s="31">
        <f t="shared" ref="P1581:P1644" ca="1" si="166">SUM(A1581,D1581,G1581,J1581,M1581)/5</f>
        <v>4.9420237763565469</v>
      </c>
    </row>
    <row r="1582" spans="1:16" x14ac:dyDescent="0.25">
      <c r="A1582" s="32">
        <f ca="1">Uniform_A+B1582*(Uniform_B-Uniform_A)</f>
        <v>2.8263395578484793</v>
      </c>
      <c r="B1582" s="2">
        <f t="shared" ca="1" si="161"/>
        <v>0.28263395578484796</v>
      </c>
      <c r="C1582" s="4"/>
      <c r="D1582" s="5">
        <f ca="1">IF(E1582&lt;(Driehoek_C-Driehoek_A)/(Driehoek_B-Driehoek_A),Driehoek_A+SQRT(E1582*(Driehoek_B-Driehoek_A)*(Driehoek_C-Driehoek_A)),Driehoek_B-SQRT((1-E1582)*(Driehoek_B-Driehoek_A)*(Driehoek_B-Driehoek_C)))</f>
        <v>4.6584603888017133</v>
      </c>
      <c r="E1582" s="2">
        <f t="shared" ca="1" si="162"/>
        <v>0.46145810869703507</v>
      </c>
      <c r="F1582" s="2"/>
      <c r="G1582" s="15">
        <f ca="1">_xlfn.NORM.INV(H1582,Normaal_Mu,Normaal_Sigma)</f>
        <v>8.922266573808443</v>
      </c>
      <c r="H1582" s="2">
        <f t="shared" ca="1" si="163"/>
        <v>0.9750682616921057</v>
      </c>
      <c r="I1582" s="2"/>
      <c r="J1582" s="15">
        <f ca="1">-LN(K1582) /NegExp_Labda</f>
        <v>6.9663181784317283</v>
      </c>
      <c r="K1582" s="2">
        <f t="shared" ca="1" si="164"/>
        <v>0.24826373862712581</v>
      </c>
      <c r="L1582" s="2"/>
      <c r="M1582" s="17">
        <f t="shared" ca="1" si="165"/>
        <v>3</v>
      </c>
      <c r="N1582" s="2">
        <f t="shared" ca="1" si="160"/>
        <v>0.13123679730409732</v>
      </c>
      <c r="O1582" s="2"/>
      <c r="P1582" s="31">
        <f t="shared" ca="1" si="166"/>
        <v>5.2746769397780726</v>
      </c>
    </row>
    <row r="1583" spans="1:16" x14ac:dyDescent="0.25">
      <c r="A1583" s="32">
        <f ca="1">Uniform_A+B1583*(Uniform_B-Uniform_A)</f>
        <v>9.4952765633854241</v>
      </c>
      <c r="B1583" s="2">
        <f t="shared" ca="1" si="161"/>
        <v>0.94952765633854241</v>
      </c>
      <c r="C1583" s="4"/>
      <c r="D1583" s="5">
        <f ca="1">IF(E1583&lt;(Driehoek_C-Driehoek_A)/(Driehoek_B-Driehoek_A),Driehoek_A+SQRT(E1583*(Driehoek_B-Driehoek_A)*(Driehoek_C-Driehoek_A)),Driehoek_B-SQRT((1-E1583)*(Driehoek_B-Driehoek_A)*(Driehoek_B-Driehoek_C)))</f>
        <v>6.2046016795590697</v>
      </c>
      <c r="E1583" s="2">
        <f t="shared" ca="1" si="162"/>
        <v>0.77673566371645786</v>
      </c>
      <c r="F1583" s="2"/>
      <c r="G1583" s="15">
        <f ca="1">_xlfn.NORM.INV(H1583,Normaal_Mu,Normaal_Sigma)</f>
        <v>3.5849797249210393</v>
      </c>
      <c r="H1583" s="2">
        <f t="shared" ca="1" si="163"/>
        <v>0.23962475753555224</v>
      </c>
      <c r="I1583" s="2"/>
      <c r="J1583" s="15">
        <f ca="1">-LN(K1583) /NegExp_Labda</f>
        <v>1.1228127835533714</v>
      </c>
      <c r="K1583" s="2">
        <f t="shared" ca="1" si="164"/>
        <v>0.79886560073251944</v>
      </c>
      <c r="L1583" s="2"/>
      <c r="M1583" s="17">
        <f t="shared" ca="1" si="165"/>
        <v>3</v>
      </c>
      <c r="N1583" s="2">
        <f t="shared" ca="1" si="160"/>
        <v>0.20862787343749456</v>
      </c>
      <c r="O1583" s="2"/>
      <c r="P1583" s="31">
        <f t="shared" ca="1" si="166"/>
        <v>4.6815341502837811</v>
      </c>
    </row>
    <row r="1584" spans="1:16" x14ac:dyDescent="0.25">
      <c r="A1584" s="32">
        <f ca="1">Uniform_A+B1584*(Uniform_B-Uniform_A)</f>
        <v>9.4700365539816289</v>
      </c>
      <c r="B1584" s="2">
        <f t="shared" ca="1" si="161"/>
        <v>0.94700365539816289</v>
      </c>
      <c r="C1584" s="4"/>
      <c r="D1584" s="5">
        <f ca="1">IF(E1584&lt;(Driehoek_C-Driehoek_A)/(Driehoek_B-Driehoek_A),Driehoek_A+SQRT(E1584*(Driehoek_B-Driehoek_A)*(Driehoek_C-Driehoek_A)),Driehoek_B-SQRT((1-E1584)*(Driehoek_B-Driehoek_A)*(Driehoek_B-Driehoek_C)))</f>
        <v>5.9249028425602592</v>
      </c>
      <c r="E1584" s="2">
        <f t="shared" ca="1" si="162"/>
        <v>0.72982221349445786</v>
      </c>
      <c r="F1584" s="2"/>
      <c r="G1584" s="15">
        <f ca="1">_xlfn.NORM.INV(H1584,Normaal_Mu,Normaal_Sigma)</f>
        <v>6.3331696015051939</v>
      </c>
      <c r="H1584" s="2">
        <f t="shared" ca="1" si="163"/>
        <v>0.74748130983647365</v>
      </c>
      <c r="I1584" s="2"/>
      <c r="J1584" s="15">
        <f ca="1">-LN(K1584) /NegExp_Labda</f>
        <v>1.6622981067176352</v>
      </c>
      <c r="K1584" s="2">
        <f t="shared" ca="1" si="164"/>
        <v>0.71715762614077661</v>
      </c>
      <c r="L1584" s="2"/>
      <c r="M1584" s="17">
        <f t="shared" ca="1" si="165"/>
        <v>0</v>
      </c>
      <c r="N1584" s="2">
        <f t="shared" ca="1" si="160"/>
        <v>6.5170272813966923E-3</v>
      </c>
      <c r="O1584" s="2"/>
      <c r="P1584" s="31">
        <f t="shared" ca="1" si="166"/>
        <v>4.6780814209529442</v>
      </c>
    </row>
    <row r="1585" spans="1:16" x14ac:dyDescent="0.25">
      <c r="A1585" s="32">
        <f ca="1">Uniform_A+B1585*(Uniform_B-Uniform_A)</f>
        <v>7.3923453949994533</v>
      </c>
      <c r="B1585" s="2">
        <f t="shared" ca="1" si="161"/>
        <v>0.73923453949994533</v>
      </c>
      <c r="C1585" s="4"/>
      <c r="D1585" s="5">
        <f ca="1">IF(E1585&lt;(Driehoek_C-Driehoek_A)/(Driehoek_B-Driehoek_A),Driehoek_A+SQRT(E1585*(Driehoek_B-Driehoek_A)*(Driehoek_C-Driehoek_A)),Driehoek_B-SQRT((1-E1585)*(Driehoek_B-Driehoek_A)*(Driehoek_B-Driehoek_C)))</f>
        <v>6.4969878812867883</v>
      </c>
      <c r="E1585" s="2">
        <f t="shared" ca="1" si="162"/>
        <v>0.82099800953070856</v>
      </c>
      <c r="F1585" s="2"/>
      <c r="G1585" s="15">
        <f ca="1">_xlfn.NORM.INV(H1585,Normaal_Mu,Normaal_Sigma)</f>
        <v>6.6802577060730108</v>
      </c>
      <c r="H1585" s="2">
        <f t="shared" ca="1" si="163"/>
        <v>0.79958192793589034</v>
      </c>
      <c r="I1585" s="2"/>
      <c r="J1585" s="15">
        <f ca="1">-LN(K1585) /NegExp_Labda</f>
        <v>4.1838407389103098</v>
      </c>
      <c r="K1585" s="2">
        <f t="shared" ca="1" si="164"/>
        <v>0.43310800505239722</v>
      </c>
      <c r="L1585" s="2"/>
      <c r="M1585" s="17">
        <f t="shared" ca="1" si="165"/>
        <v>4</v>
      </c>
      <c r="N1585" s="2">
        <f t="shared" ca="1" si="160"/>
        <v>0.39562938282905191</v>
      </c>
      <c r="O1585" s="2"/>
      <c r="P1585" s="31">
        <f t="shared" ca="1" si="166"/>
        <v>5.7506863442539125</v>
      </c>
    </row>
    <row r="1586" spans="1:16" x14ac:dyDescent="0.25">
      <c r="A1586" s="32">
        <f ca="1">Uniform_A+B1586*(Uniform_B-Uniform_A)</f>
        <v>9.0825252725827337</v>
      </c>
      <c r="B1586" s="2">
        <f t="shared" ca="1" si="161"/>
        <v>0.90825252725827343</v>
      </c>
      <c r="C1586" s="4"/>
      <c r="D1586" s="5">
        <f ca="1">IF(E1586&lt;(Driehoek_C-Driehoek_A)/(Driehoek_B-Driehoek_A),Driehoek_A+SQRT(E1586*(Driehoek_B-Driehoek_A)*(Driehoek_C-Driehoek_A)),Driehoek_B-SQRT((1-E1586)*(Driehoek_B-Driehoek_A)*(Driehoek_B-Driehoek_C)))</f>
        <v>5.9896138186524936</v>
      </c>
      <c r="E1586" s="2">
        <f t="shared" ca="1" si="162"/>
        <v>0.7410735725471993</v>
      </c>
      <c r="F1586" s="2"/>
      <c r="G1586" s="15">
        <f ca="1">_xlfn.NORM.INV(H1586,Normaal_Mu,Normaal_Sigma)</f>
        <v>6.0161800337693627</v>
      </c>
      <c r="H1586" s="2">
        <f t="shared" ca="1" si="163"/>
        <v>0.69430489197150591</v>
      </c>
      <c r="I1586" s="2"/>
      <c r="J1586" s="15">
        <f ca="1">-LN(K1586) /NegExp_Labda</f>
        <v>1.9001963213844892</v>
      </c>
      <c r="K1586" s="2">
        <f t="shared" ca="1" si="164"/>
        <v>0.68383455841576679</v>
      </c>
      <c r="L1586" s="2"/>
      <c r="M1586" s="17">
        <f t="shared" ca="1" si="165"/>
        <v>7</v>
      </c>
      <c r="N1586" s="2">
        <f t="shared" ca="1" si="160"/>
        <v>0.8553540254316182</v>
      </c>
      <c r="O1586" s="2"/>
      <c r="P1586" s="31">
        <f t="shared" ca="1" si="166"/>
        <v>5.9977030892778149</v>
      </c>
    </row>
    <row r="1587" spans="1:16" x14ac:dyDescent="0.25">
      <c r="A1587" s="32">
        <f ca="1">Uniform_A+B1587*(Uniform_B-Uniform_A)</f>
        <v>9.9592823635842862</v>
      </c>
      <c r="B1587" s="2">
        <f t="shared" ca="1" si="161"/>
        <v>0.99592823635842853</v>
      </c>
      <c r="C1587" s="4"/>
      <c r="D1587" s="5">
        <f ca="1">IF(E1587&lt;(Driehoek_C-Driehoek_A)/(Driehoek_B-Driehoek_A),Driehoek_A+SQRT(E1587*(Driehoek_B-Driehoek_A)*(Driehoek_C-Driehoek_A)),Driehoek_B-SQRT((1-E1587)*(Driehoek_B-Driehoek_A)*(Driehoek_B-Driehoek_C)))</f>
        <v>5.9309971029552973</v>
      </c>
      <c r="E1587" s="2">
        <f t="shared" ca="1" si="162"/>
        <v>0.730892034798035</v>
      </c>
      <c r="F1587" s="2"/>
      <c r="G1587" s="15">
        <f ca="1">_xlfn.NORM.INV(H1587,Normaal_Mu,Normaal_Sigma)</f>
        <v>8.7890945740825632</v>
      </c>
      <c r="H1587" s="2">
        <f t="shared" ca="1" si="163"/>
        <v>0.97092379800047279</v>
      </c>
      <c r="I1587" s="2"/>
      <c r="J1587" s="15">
        <f ca="1">-LN(K1587) /NegExp_Labda</f>
        <v>7.8340911765024321</v>
      </c>
      <c r="K1587" s="2">
        <f t="shared" ca="1" si="164"/>
        <v>0.20870818737779873</v>
      </c>
      <c r="L1587" s="2"/>
      <c r="M1587" s="17">
        <f t="shared" ca="1" si="165"/>
        <v>9</v>
      </c>
      <c r="N1587" s="2">
        <f t="shared" ca="1" si="160"/>
        <v>0.94897030786532333</v>
      </c>
      <c r="O1587" s="2"/>
      <c r="P1587" s="31">
        <f t="shared" ca="1" si="166"/>
        <v>8.3026930434249149</v>
      </c>
    </row>
    <row r="1588" spans="1:16" x14ac:dyDescent="0.25">
      <c r="A1588" s="32">
        <f ca="1">Uniform_A+B1588*(Uniform_B-Uniform_A)</f>
        <v>4.1158592715592048</v>
      </c>
      <c r="B1588" s="2">
        <f t="shared" ca="1" si="161"/>
        <v>0.41158592715592046</v>
      </c>
      <c r="C1588" s="4"/>
      <c r="D1588" s="5">
        <f ca="1">IF(E1588&lt;(Driehoek_C-Driehoek_A)/(Driehoek_B-Driehoek_A),Driehoek_A+SQRT(E1588*(Driehoek_B-Driehoek_A)*(Driehoek_C-Driehoek_A)),Driehoek_B-SQRT((1-E1588)*(Driehoek_B-Driehoek_A)*(Driehoek_B-Driehoek_C)))</f>
        <v>4.4469671880695012</v>
      </c>
      <c r="E1588" s="2">
        <f t="shared" ca="1" si="162"/>
        <v>0.40771120609955014</v>
      </c>
      <c r="F1588" s="2"/>
      <c r="G1588" s="15">
        <f ca="1">_xlfn.NORM.INV(H1588,Normaal_Mu,Normaal_Sigma)</f>
        <v>4.8011148167442874</v>
      </c>
      <c r="H1588" s="2">
        <f t="shared" ca="1" si="163"/>
        <v>0.46039343355167373</v>
      </c>
      <c r="I1588" s="2"/>
      <c r="J1588" s="15">
        <f ca="1">-LN(K1588) /NegExp_Labda</f>
        <v>3.6625305419520529</v>
      </c>
      <c r="K1588" s="2">
        <f t="shared" ca="1" si="164"/>
        <v>0.48070278599712712</v>
      </c>
      <c r="L1588" s="2"/>
      <c r="M1588" s="17">
        <f t="shared" ca="1" si="165"/>
        <v>5</v>
      </c>
      <c r="N1588" s="2">
        <f t="shared" ca="1" si="160"/>
        <v>0.44913963534751666</v>
      </c>
      <c r="O1588" s="2"/>
      <c r="P1588" s="31">
        <f t="shared" ca="1" si="166"/>
        <v>4.4052943636650088</v>
      </c>
    </row>
    <row r="1589" spans="1:16" x14ac:dyDescent="0.25">
      <c r="A1589" s="32">
        <f ca="1">Uniform_A+B1589*(Uniform_B-Uniform_A)</f>
        <v>4.6083978581508287</v>
      </c>
      <c r="B1589" s="2">
        <f t="shared" ca="1" si="161"/>
        <v>0.46083978581508289</v>
      </c>
      <c r="C1589" s="4"/>
      <c r="D1589" s="5">
        <f ca="1">IF(E1589&lt;(Driehoek_C-Driehoek_A)/(Driehoek_B-Driehoek_A),Driehoek_A+SQRT(E1589*(Driehoek_B-Driehoek_A)*(Driehoek_C-Driehoek_A)),Driehoek_B-SQRT((1-E1589)*(Driehoek_B-Driehoek_A)*(Driehoek_B-Driehoek_C)))</f>
        <v>4.4092295242126456</v>
      </c>
      <c r="E1589" s="2">
        <f t="shared" ca="1" si="162"/>
        <v>0.39785218396111843</v>
      </c>
      <c r="F1589" s="2"/>
      <c r="G1589" s="15">
        <f ca="1">_xlfn.NORM.INV(H1589,Normaal_Mu,Normaal_Sigma)</f>
        <v>6.0413262500847313</v>
      </c>
      <c r="H1589" s="2">
        <f t="shared" ca="1" si="163"/>
        <v>0.69869926670945193</v>
      </c>
      <c r="I1589" s="2"/>
      <c r="J1589" s="15">
        <f ca="1">-LN(K1589) /NegExp_Labda</f>
        <v>5.2390548650587165</v>
      </c>
      <c r="K1589" s="2">
        <f t="shared" ca="1" si="164"/>
        <v>0.35070461132298514</v>
      </c>
      <c r="L1589" s="2"/>
      <c r="M1589" s="17">
        <f t="shared" ca="1" si="165"/>
        <v>5</v>
      </c>
      <c r="N1589" s="2">
        <f t="shared" ca="1" si="160"/>
        <v>0.46391322693346304</v>
      </c>
      <c r="O1589" s="2"/>
      <c r="P1589" s="31">
        <f t="shared" ca="1" si="166"/>
        <v>5.0596016995013846</v>
      </c>
    </row>
    <row r="1590" spans="1:16" x14ac:dyDescent="0.25">
      <c r="A1590" s="32">
        <f ca="1">Uniform_A+B1590*(Uniform_B-Uniform_A)</f>
        <v>0.76188581086842788</v>
      </c>
      <c r="B1590" s="2">
        <f t="shared" ca="1" si="161"/>
        <v>7.6188581086842788E-2</v>
      </c>
      <c r="C1590" s="4"/>
      <c r="D1590" s="5">
        <f ca="1">IF(E1590&lt;(Driehoek_C-Driehoek_A)/(Driehoek_B-Driehoek_A),Driehoek_A+SQRT(E1590*(Driehoek_B-Driehoek_A)*(Driehoek_C-Driehoek_A)),Driehoek_B-SQRT((1-E1590)*(Driehoek_B-Driehoek_A)*(Driehoek_B-Driehoek_C)))</f>
        <v>3.5210938394480404</v>
      </c>
      <c r="E1590" s="2">
        <f t="shared" ca="1" si="162"/>
        <v>0.16526617631477003</v>
      </c>
      <c r="F1590" s="2"/>
      <c r="G1590" s="15">
        <f ca="1">_xlfn.NORM.INV(H1590,Normaal_Mu,Normaal_Sigma)</f>
        <v>6.1100272196861471</v>
      </c>
      <c r="H1590" s="2">
        <f t="shared" ca="1" si="163"/>
        <v>0.71055732429614382</v>
      </c>
      <c r="I1590" s="2"/>
      <c r="J1590" s="15">
        <f ca="1">-LN(K1590) /NegExp_Labda</f>
        <v>0.44565156913380982</v>
      </c>
      <c r="K1590" s="2">
        <f t="shared" ca="1" si="164"/>
        <v>0.9147263643143394</v>
      </c>
      <c r="L1590" s="2"/>
      <c r="M1590" s="17">
        <f t="shared" ca="1" si="165"/>
        <v>7</v>
      </c>
      <c r="N1590" s="2">
        <f t="shared" ca="1" si="160"/>
        <v>0.7971709995017503</v>
      </c>
      <c r="O1590" s="2"/>
      <c r="P1590" s="31">
        <f t="shared" ca="1" si="166"/>
        <v>3.5677316878272847</v>
      </c>
    </row>
    <row r="1591" spans="1:16" x14ac:dyDescent="0.25">
      <c r="A1591" s="32">
        <f ca="1">Uniform_A+B1591*(Uniform_B-Uniform_A)</f>
        <v>3.682786975796648</v>
      </c>
      <c r="B1591" s="2">
        <f t="shared" ca="1" si="161"/>
        <v>0.3682786975796648</v>
      </c>
      <c r="C1591" s="4"/>
      <c r="D1591" s="5">
        <f ca="1">IF(E1591&lt;(Driehoek_C-Driehoek_A)/(Driehoek_B-Driehoek_A),Driehoek_A+SQRT(E1591*(Driehoek_B-Driehoek_A)*(Driehoek_C-Driehoek_A)),Driehoek_B-SQRT((1-E1591)*(Driehoek_B-Driehoek_A)*(Driehoek_B-Driehoek_C)))</f>
        <v>5.7153417530888628</v>
      </c>
      <c r="E1591" s="2">
        <f t="shared" ca="1" si="162"/>
        <v>0.69174343431424723</v>
      </c>
      <c r="F1591" s="2"/>
      <c r="G1591" s="15">
        <f ca="1">_xlfn.NORM.INV(H1591,Normaal_Mu,Normaal_Sigma)</f>
        <v>6.0243997497702351</v>
      </c>
      <c r="H1591" s="2">
        <f t="shared" ca="1" si="163"/>
        <v>0.69574443466818292</v>
      </c>
      <c r="I1591" s="2"/>
      <c r="J1591" s="15">
        <f ca="1">-LN(K1591) /NegExp_Labda</f>
        <v>0.49677912459208229</v>
      </c>
      <c r="K1591" s="2">
        <f t="shared" ca="1" si="164"/>
        <v>0.9054204795302232</v>
      </c>
      <c r="L1591" s="2"/>
      <c r="M1591" s="17">
        <f t="shared" ca="1" si="165"/>
        <v>5</v>
      </c>
      <c r="N1591" s="2">
        <f t="shared" ca="1" si="160"/>
        <v>0.57328609547593123</v>
      </c>
      <c r="O1591" s="2"/>
      <c r="P1591" s="31">
        <f t="shared" ca="1" si="166"/>
        <v>4.1838615206495664</v>
      </c>
    </row>
    <row r="1592" spans="1:16" x14ac:dyDescent="0.25">
      <c r="A1592" s="32">
        <f ca="1">Uniform_A+B1592*(Uniform_B-Uniform_A)</f>
        <v>1.0364132498039935</v>
      </c>
      <c r="B1592" s="2">
        <f t="shared" ca="1" si="161"/>
        <v>0.10364132498039935</v>
      </c>
      <c r="C1592" s="4"/>
      <c r="D1592" s="5">
        <f ca="1">IF(E1592&lt;(Driehoek_C-Driehoek_A)/(Driehoek_B-Driehoek_A),Driehoek_A+SQRT(E1592*(Driehoek_B-Driehoek_A)*(Driehoek_C-Driehoek_A)),Driehoek_B-SQRT((1-E1592)*(Driehoek_B-Driehoek_A)*(Driehoek_B-Driehoek_C)))</f>
        <v>4.0057093609150041</v>
      </c>
      <c r="E1592" s="2">
        <f t="shared" ca="1" si="162"/>
        <v>0.28734460035279941</v>
      </c>
      <c r="F1592" s="2"/>
      <c r="G1592" s="15">
        <f ca="1">_xlfn.NORM.INV(H1592,Normaal_Mu,Normaal_Sigma)</f>
        <v>7.9349062420409471</v>
      </c>
      <c r="H1592" s="2">
        <f t="shared" ca="1" si="163"/>
        <v>0.92887358353596527</v>
      </c>
      <c r="I1592" s="2"/>
      <c r="J1592" s="15">
        <f ca="1">-LN(K1592) /NegExp_Labda</f>
        <v>6.7990858755089167</v>
      </c>
      <c r="K1592" s="2">
        <f t="shared" ca="1" si="164"/>
        <v>0.25670770522367603</v>
      </c>
      <c r="L1592" s="2"/>
      <c r="M1592" s="17">
        <f t="shared" ca="1" si="165"/>
        <v>1</v>
      </c>
      <c r="N1592" s="2">
        <f t="shared" ca="1" si="160"/>
        <v>1.8303681269785099E-2</v>
      </c>
      <c r="O1592" s="2"/>
      <c r="P1592" s="31">
        <f t="shared" ca="1" si="166"/>
        <v>4.1552229456537724</v>
      </c>
    </row>
    <row r="1593" spans="1:16" x14ac:dyDescent="0.25">
      <c r="A1593" s="32">
        <f ca="1">Uniform_A+B1593*(Uniform_B-Uniform_A)</f>
        <v>6.1896216809046303</v>
      </c>
      <c r="B1593" s="2">
        <f t="shared" ca="1" si="161"/>
        <v>0.61896216809046301</v>
      </c>
      <c r="C1593" s="4"/>
      <c r="D1593" s="5">
        <f ca="1">IF(E1593&lt;(Driehoek_C-Driehoek_A)/(Driehoek_B-Driehoek_A),Driehoek_A+SQRT(E1593*(Driehoek_B-Driehoek_A)*(Driehoek_C-Driehoek_A)),Driehoek_B-SQRT((1-E1593)*(Driehoek_B-Driehoek_A)*(Driehoek_B-Driehoek_C)))</f>
        <v>6.7942293403646454</v>
      </c>
      <c r="E1593" s="2">
        <f t="shared" ca="1" si="162"/>
        <v>0.86098787991690895</v>
      </c>
      <c r="F1593" s="2"/>
      <c r="G1593" s="15">
        <f ca="1">_xlfn.NORM.INV(H1593,Normaal_Mu,Normaal_Sigma)</f>
        <v>3.5858584168835281</v>
      </c>
      <c r="H1593" s="2">
        <f t="shared" ca="1" si="163"/>
        <v>0.23976124308948199</v>
      </c>
      <c r="I1593" s="2"/>
      <c r="J1593" s="15">
        <f ca="1">-LN(K1593) /NegExp_Labda</f>
        <v>0.40206345588035691</v>
      </c>
      <c r="K1593" s="2">
        <f t="shared" ca="1" si="164"/>
        <v>0.92273546301500387</v>
      </c>
      <c r="L1593" s="2"/>
      <c r="M1593" s="17">
        <f t="shared" ca="1" si="165"/>
        <v>3</v>
      </c>
      <c r="N1593" s="2">
        <f t="shared" ca="1" si="160"/>
        <v>0.14138343720013602</v>
      </c>
      <c r="O1593" s="2"/>
      <c r="P1593" s="31">
        <f t="shared" ca="1" si="166"/>
        <v>3.9943545788066315</v>
      </c>
    </row>
    <row r="1594" spans="1:16" x14ac:dyDescent="0.25">
      <c r="A1594" s="32">
        <f ca="1">Uniform_A+B1594*(Uniform_B-Uniform_A)</f>
        <v>8.9404009218600482</v>
      </c>
      <c r="B1594" s="2">
        <f t="shared" ca="1" si="161"/>
        <v>0.89404009218600478</v>
      </c>
      <c r="C1594" s="4"/>
      <c r="D1594" s="5">
        <f ca="1">IF(E1594&lt;(Driehoek_C-Driehoek_A)/(Driehoek_B-Driehoek_A),Driehoek_A+SQRT(E1594*(Driehoek_B-Driehoek_A)*(Driehoek_C-Driehoek_A)),Driehoek_B-SQRT((1-E1594)*(Driehoek_B-Driehoek_A)*(Driehoek_B-Driehoek_C)))</f>
        <v>3.2448319908962162</v>
      </c>
      <c r="E1594" s="2">
        <f t="shared" ca="1" si="162"/>
        <v>0.11068619182561701</v>
      </c>
      <c r="F1594" s="2"/>
      <c r="G1594" s="15">
        <f ca="1">_xlfn.NORM.INV(H1594,Normaal_Mu,Normaal_Sigma)</f>
        <v>8.8777782343340945</v>
      </c>
      <c r="H1594" s="2">
        <f t="shared" ca="1" si="163"/>
        <v>0.9737425792998714</v>
      </c>
      <c r="I1594" s="2"/>
      <c r="J1594" s="15">
        <f ca="1">-LN(K1594) /NegExp_Labda</f>
        <v>3.4308139542473737</v>
      </c>
      <c r="K1594" s="2">
        <f t="shared" ca="1" si="164"/>
        <v>0.5035044187223211</v>
      </c>
      <c r="L1594" s="2"/>
      <c r="M1594" s="17">
        <f t="shared" ca="1" si="165"/>
        <v>5</v>
      </c>
      <c r="N1594" s="2">
        <f t="shared" ca="1" si="160"/>
        <v>0.48143719545297503</v>
      </c>
      <c r="O1594" s="2"/>
      <c r="P1594" s="31">
        <f t="shared" ca="1" si="166"/>
        <v>5.8987650202675459</v>
      </c>
    </row>
    <row r="1595" spans="1:16" x14ac:dyDescent="0.25">
      <c r="A1595" s="32">
        <f ca="1">Uniform_A+B1595*(Uniform_B-Uniform_A)</f>
        <v>2.2189578817314093</v>
      </c>
      <c r="B1595" s="2">
        <f t="shared" ca="1" si="161"/>
        <v>0.22189578817314093</v>
      </c>
      <c r="C1595" s="4"/>
      <c r="D1595" s="5">
        <f ca="1">IF(E1595&lt;(Driehoek_C-Driehoek_A)/(Driehoek_B-Driehoek_A),Driehoek_A+SQRT(E1595*(Driehoek_B-Driehoek_A)*(Driehoek_C-Driehoek_A)),Driehoek_B-SQRT((1-E1595)*(Driehoek_B-Driehoek_A)*(Driehoek_B-Driehoek_C)))</f>
        <v>5.6731436062066791</v>
      </c>
      <c r="E1595" s="2">
        <f t="shared" ca="1" si="162"/>
        <v>0.68377218671647144</v>
      </c>
      <c r="F1595" s="2"/>
      <c r="G1595" s="15">
        <f ca="1">_xlfn.NORM.INV(H1595,Normaal_Mu,Normaal_Sigma)</f>
        <v>6.3480078772941813</v>
      </c>
      <c r="H1595" s="2">
        <f t="shared" ca="1" si="163"/>
        <v>0.74984559518115335</v>
      </c>
      <c r="I1595" s="2"/>
      <c r="J1595" s="15">
        <f ca="1">-LN(K1595) /NegExp_Labda</f>
        <v>9.2091261134430802</v>
      </c>
      <c r="K1595" s="2">
        <f t="shared" ca="1" si="164"/>
        <v>0.15852781332175814</v>
      </c>
      <c r="L1595" s="2"/>
      <c r="M1595" s="17">
        <f t="shared" ca="1" si="165"/>
        <v>8</v>
      </c>
      <c r="N1595" s="2">
        <f t="shared" ca="1" si="160"/>
        <v>0.90298151493840373</v>
      </c>
      <c r="O1595" s="2"/>
      <c r="P1595" s="31">
        <f t="shared" ca="1" si="166"/>
        <v>6.2898470957350696</v>
      </c>
    </row>
    <row r="1596" spans="1:16" x14ac:dyDescent="0.25">
      <c r="A1596" s="32">
        <f ca="1">Uniform_A+B1596*(Uniform_B-Uniform_A)</f>
        <v>5.322899349634465</v>
      </c>
      <c r="B1596" s="2">
        <f t="shared" ca="1" si="161"/>
        <v>0.53228993496344645</v>
      </c>
      <c r="C1596" s="4"/>
      <c r="D1596" s="5">
        <f ca="1">IF(E1596&lt;(Driehoek_C-Driehoek_A)/(Driehoek_B-Driehoek_A),Driehoek_A+SQRT(E1596*(Driehoek_B-Driehoek_A)*(Driehoek_C-Driehoek_A)),Driehoek_B-SQRT((1-E1596)*(Driehoek_B-Driehoek_A)*(Driehoek_B-Driehoek_C)))</f>
        <v>2.5995571133254272</v>
      </c>
      <c r="E1596" s="2">
        <f t="shared" ca="1" si="162"/>
        <v>2.5676338009937072E-2</v>
      </c>
      <c r="F1596" s="2"/>
      <c r="G1596" s="15">
        <f ca="1">_xlfn.NORM.INV(H1596,Normaal_Mu,Normaal_Sigma)</f>
        <v>4.2358704366853424</v>
      </c>
      <c r="H1596" s="2">
        <f t="shared" ca="1" si="163"/>
        <v>0.3512066569655935</v>
      </c>
      <c r="I1596" s="2"/>
      <c r="J1596" s="15">
        <f ca="1">-LN(K1596) /NegExp_Labda</f>
        <v>3.4575056189630917</v>
      </c>
      <c r="K1596" s="2">
        <f t="shared" ca="1" si="164"/>
        <v>0.50082370613120308</v>
      </c>
      <c r="L1596" s="2"/>
      <c r="M1596" s="17">
        <f t="shared" ca="1" si="165"/>
        <v>5</v>
      </c>
      <c r="N1596" s="2">
        <f t="shared" ca="1" si="160"/>
        <v>0.60537684761937394</v>
      </c>
      <c r="O1596" s="2"/>
      <c r="P1596" s="31">
        <f t="shared" ca="1" si="166"/>
        <v>4.1231665037216656</v>
      </c>
    </row>
    <row r="1597" spans="1:16" x14ac:dyDescent="0.25">
      <c r="A1597" s="32">
        <f ca="1">Uniform_A+B1597*(Uniform_B-Uniform_A)</f>
        <v>6.2679734916070977</v>
      </c>
      <c r="B1597" s="2">
        <f t="shared" ca="1" si="161"/>
        <v>0.62679734916070973</v>
      </c>
      <c r="C1597" s="4"/>
      <c r="D1597" s="5">
        <f ca="1">IF(E1597&lt;(Driehoek_C-Driehoek_A)/(Driehoek_B-Driehoek_A),Driehoek_A+SQRT(E1597*(Driehoek_B-Driehoek_A)*(Driehoek_C-Driehoek_A)),Driehoek_B-SQRT((1-E1597)*(Driehoek_B-Driehoek_A)*(Driehoek_B-Driehoek_C)))</f>
        <v>6.2537503963878827</v>
      </c>
      <c r="E1597" s="2">
        <f t="shared" ca="1" si="162"/>
        <v>0.78451751756172261</v>
      </c>
      <c r="F1597" s="2"/>
      <c r="G1597" s="15">
        <f ca="1">_xlfn.NORM.INV(H1597,Normaal_Mu,Normaal_Sigma)</f>
        <v>7.2510518568878641</v>
      </c>
      <c r="H1597" s="2">
        <f t="shared" ca="1" si="163"/>
        <v>0.86981688185373085</v>
      </c>
      <c r="I1597" s="2"/>
      <c r="J1597" s="15">
        <f ca="1">-LN(K1597) /NegExp_Labda</f>
        <v>2.9798389927476729</v>
      </c>
      <c r="K1597" s="2">
        <f t="shared" ca="1" si="164"/>
        <v>0.5510290226394311</v>
      </c>
      <c r="L1597" s="2"/>
      <c r="M1597" s="17">
        <f t="shared" ca="1" si="165"/>
        <v>5</v>
      </c>
      <c r="N1597" s="2">
        <f t="shared" ca="1" si="160"/>
        <v>0.52586203765596762</v>
      </c>
      <c r="O1597" s="2"/>
      <c r="P1597" s="31">
        <f t="shared" ca="1" si="166"/>
        <v>5.5505229475261029</v>
      </c>
    </row>
    <row r="1598" spans="1:16" x14ac:dyDescent="0.25">
      <c r="A1598" s="32">
        <f ca="1">Uniform_A+B1598*(Uniform_B-Uniform_A)</f>
        <v>3.9374416037546434</v>
      </c>
      <c r="B1598" s="2">
        <f t="shared" ca="1" si="161"/>
        <v>0.39374416037546434</v>
      </c>
      <c r="C1598" s="4"/>
      <c r="D1598" s="5">
        <f ca="1">IF(E1598&lt;(Driehoek_C-Driehoek_A)/(Driehoek_B-Driehoek_A),Driehoek_A+SQRT(E1598*(Driehoek_B-Driehoek_A)*(Driehoek_C-Driehoek_A)),Driehoek_B-SQRT((1-E1598)*(Driehoek_B-Driehoek_A)*(Driehoek_B-Driehoek_C)))</f>
        <v>2.4192293275682792</v>
      </c>
      <c r="E1598" s="2">
        <f t="shared" ca="1" si="162"/>
        <v>1.2553802078096532E-2</v>
      </c>
      <c r="F1598" s="2"/>
      <c r="G1598" s="15">
        <f ca="1">_xlfn.NORM.INV(H1598,Normaal_Mu,Normaal_Sigma)</f>
        <v>7.5338999777336157</v>
      </c>
      <c r="H1598" s="2">
        <f t="shared" ca="1" si="163"/>
        <v>0.89741341363543814</v>
      </c>
      <c r="I1598" s="2"/>
      <c r="J1598" s="15">
        <f ca="1">-LN(K1598) /NegExp_Labda</f>
        <v>4.5715567765860454</v>
      </c>
      <c r="K1598" s="2">
        <f t="shared" ca="1" si="164"/>
        <v>0.40079253472634924</v>
      </c>
      <c r="L1598" s="2"/>
      <c r="M1598" s="17">
        <f t="shared" ca="1" si="165"/>
        <v>10</v>
      </c>
      <c r="N1598" s="2">
        <f t="shared" ca="1" si="160"/>
        <v>0.97645992004532423</v>
      </c>
      <c r="O1598" s="2"/>
      <c r="P1598" s="31">
        <f t="shared" ca="1" si="166"/>
        <v>5.6924255371285168</v>
      </c>
    </row>
    <row r="1599" spans="1:16" x14ac:dyDescent="0.25">
      <c r="A1599" s="32">
        <f ca="1">Uniform_A+B1599*(Uniform_B-Uniform_A)</f>
        <v>9.4851463087768604</v>
      </c>
      <c r="B1599" s="2">
        <f t="shared" ca="1" si="161"/>
        <v>0.94851463087768606</v>
      </c>
      <c r="C1599" s="4"/>
      <c r="D1599" s="5">
        <f ca="1">IF(E1599&lt;(Driehoek_C-Driehoek_A)/(Driehoek_B-Driehoek_A),Driehoek_A+SQRT(E1599*(Driehoek_B-Driehoek_A)*(Driehoek_C-Driehoek_A)),Driehoek_B-SQRT((1-E1599)*(Driehoek_B-Driehoek_A)*(Driehoek_B-Driehoek_C)))</f>
        <v>3.7615358962612317</v>
      </c>
      <c r="E1599" s="2">
        <f t="shared" ca="1" si="162"/>
        <v>0.22164347955834729</v>
      </c>
      <c r="F1599" s="2"/>
      <c r="G1599" s="15">
        <f ca="1">_xlfn.NORM.INV(H1599,Normaal_Mu,Normaal_Sigma)</f>
        <v>5.6231204032914235</v>
      </c>
      <c r="H1599" s="2">
        <f t="shared" ca="1" si="163"/>
        <v>0.62231260792747933</v>
      </c>
      <c r="I1599" s="2"/>
      <c r="J1599" s="15">
        <f ca="1">-LN(K1599) /NegExp_Labda</f>
        <v>9.0848517936274362</v>
      </c>
      <c r="K1599" s="2">
        <f t="shared" ca="1" si="164"/>
        <v>0.16251737518296194</v>
      </c>
      <c r="L1599" s="2"/>
      <c r="M1599" s="17">
        <f t="shared" ca="1" si="165"/>
        <v>7</v>
      </c>
      <c r="N1599" s="2">
        <f t="shared" ca="1" si="160"/>
        <v>0.86576925192919751</v>
      </c>
      <c r="O1599" s="2"/>
      <c r="P1599" s="31">
        <f t="shared" ca="1" si="166"/>
        <v>6.9909308803913905</v>
      </c>
    </row>
    <row r="1600" spans="1:16" x14ac:dyDescent="0.25">
      <c r="A1600" s="32">
        <f ca="1">Uniform_A+B1600*(Uniform_B-Uniform_A)</f>
        <v>6.7997417713807264</v>
      </c>
      <c r="B1600" s="2">
        <f t="shared" ca="1" si="161"/>
        <v>0.67997417713807262</v>
      </c>
      <c r="C1600" s="4"/>
      <c r="D1600" s="5">
        <f ca="1">IF(E1600&lt;(Driehoek_C-Driehoek_A)/(Driehoek_B-Driehoek_A),Driehoek_A+SQRT(E1600*(Driehoek_B-Driehoek_A)*(Driehoek_C-Driehoek_A)),Driehoek_B-SQRT((1-E1600)*(Driehoek_B-Driehoek_A)*(Driehoek_B-Driehoek_C)))</f>
        <v>7.2360819061974979</v>
      </c>
      <c r="E1600" s="2">
        <f t="shared" ca="1" si="162"/>
        <v>0.91110265595303275</v>
      </c>
      <c r="F1600" s="2"/>
      <c r="G1600" s="15">
        <f ca="1">_xlfn.NORM.INV(H1600,Normaal_Mu,Normaal_Sigma)</f>
        <v>6.9157857176300492</v>
      </c>
      <c r="H1600" s="2">
        <f t="shared" ca="1" si="163"/>
        <v>0.83094160609951317</v>
      </c>
      <c r="I1600" s="2"/>
      <c r="J1600" s="15">
        <f ca="1">-LN(K1600) /NegExp_Labda</f>
        <v>0.71092672955904013</v>
      </c>
      <c r="K1600" s="2">
        <f t="shared" ca="1" si="164"/>
        <v>0.86746046133484889</v>
      </c>
      <c r="L1600" s="2"/>
      <c r="M1600" s="17">
        <f t="shared" ca="1" si="165"/>
        <v>1</v>
      </c>
      <c r="N1600" s="2">
        <f t="shared" ca="1" si="160"/>
        <v>3.0830882320922792E-2</v>
      </c>
      <c r="O1600" s="2"/>
      <c r="P1600" s="31">
        <f t="shared" ca="1" si="166"/>
        <v>4.5325072249534628</v>
      </c>
    </row>
    <row r="1601" spans="1:16" x14ac:dyDescent="0.25">
      <c r="A1601" s="32">
        <f ca="1">Uniform_A+B1601*(Uniform_B-Uniform_A)</f>
        <v>5.8921183490562123</v>
      </c>
      <c r="B1601" s="2">
        <f t="shared" ca="1" si="161"/>
        <v>0.58921183490562123</v>
      </c>
      <c r="C1601" s="4"/>
      <c r="D1601" s="5">
        <f ca="1">IF(E1601&lt;(Driehoek_C-Driehoek_A)/(Driehoek_B-Driehoek_A),Driehoek_A+SQRT(E1601*(Driehoek_B-Driehoek_A)*(Driehoek_C-Driehoek_A)),Driehoek_B-SQRT((1-E1601)*(Driehoek_B-Driehoek_A)*(Driehoek_B-Driehoek_C)))</f>
        <v>3.197190961515894</v>
      </c>
      <c r="E1601" s="2">
        <f t="shared" ca="1" si="162"/>
        <v>0.10237615702395364</v>
      </c>
      <c r="F1601" s="2"/>
      <c r="G1601" s="15">
        <f ca="1">_xlfn.NORM.INV(H1601,Normaal_Mu,Normaal_Sigma)</f>
        <v>4.1241414429798819</v>
      </c>
      <c r="H1601" s="2">
        <f t="shared" ca="1" si="163"/>
        <v>0.33071877532597005</v>
      </c>
      <c r="I1601" s="2"/>
      <c r="J1601" s="15">
        <f ca="1">-LN(K1601) /NegExp_Labda</f>
        <v>2.0387694919687829</v>
      </c>
      <c r="K1601" s="2">
        <f t="shared" ca="1" si="164"/>
        <v>0.66514255133180566</v>
      </c>
      <c r="L1601" s="2"/>
      <c r="M1601" s="17">
        <f t="shared" ca="1" si="165"/>
        <v>2</v>
      </c>
      <c r="N1601" s="2">
        <f t="shared" ca="1" si="160"/>
        <v>7.9563878784797315E-2</v>
      </c>
      <c r="O1601" s="2"/>
      <c r="P1601" s="31">
        <f t="shared" ca="1" si="166"/>
        <v>3.4504440491041541</v>
      </c>
    </row>
    <row r="1602" spans="1:16" x14ac:dyDescent="0.25">
      <c r="A1602" s="32">
        <f ca="1">Uniform_A+B1602*(Uniform_B-Uniform_A)</f>
        <v>2.0870123215204517</v>
      </c>
      <c r="B1602" s="2">
        <f t="shared" ca="1" si="161"/>
        <v>0.20870123215204517</v>
      </c>
      <c r="C1602" s="4"/>
      <c r="D1602" s="5">
        <f ca="1">IF(E1602&lt;(Driehoek_C-Driehoek_A)/(Driehoek_B-Driehoek_A),Driehoek_A+SQRT(E1602*(Driehoek_B-Driehoek_A)*(Driehoek_C-Driehoek_A)),Driehoek_B-SQRT((1-E1602)*(Driehoek_B-Driehoek_A)*(Driehoek_B-Driehoek_C)))</f>
        <v>6.7974627426348793</v>
      </c>
      <c r="E1602" s="2">
        <f t="shared" ca="1" si="162"/>
        <v>0.8613951322833866</v>
      </c>
      <c r="F1602" s="2"/>
      <c r="G1602" s="15">
        <f ca="1">_xlfn.NORM.INV(H1602,Normaal_Mu,Normaal_Sigma)</f>
        <v>4.7154836702320289</v>
      </c>
      <c r="H1602" s="2">
        <f t="shared" ca="1" si="163"/>
        <v>0.44343804498307238</v>
      </c>
      <c r="I1602" s="2"/>
      <c r="J1602" s="15">
        <f ca="1">-LN(K1602) /NegExp_Labda</f>
        <v>2.4817627404992892</v>
      </c>
      <c r="K1602" s="2">
        <f t="shared" ca="1" si="164"/>
        <v>0.60874699064297411</v>
      </c>
      <c r="L1602" s="2"/>
      <c r="M1602" s="17">
        <f t="shared" ca="1" si="165"/>
        <v>5</v>
      </c>
      <c r="N1602" s="2">
        <f t="shared" ca="1" si="160"/>
        <v>0.52955229332578824</v>
      </c>
      <c r="O1602" s="2"/>
      <c r="P1602" s="31">
        <f t="shared" ca="1" si="166"/>
        <v>4.21634429497733</v>
      </c>
    </row>
    <row r="1603" spans="1:16" x14ac:dyDescent="0.25">
      <c r="A1603" s="32">
        <f ca="1">Uniform_A+B1603*(Uniform_B-Uniform_A)</f>
        <v>7.3533821716511527</v>
      </c>
      <c r="B1603" s="2">
        <f t="shared" ca="1" si="161"/>
        <v>0.73533821716511527</v>
      </c>
      <c r="C1603" s="4"/>
      <c r="D1603" s="5">
        <f ca="1">IF(E1603&lt;(Driehoek_C-Driehoek_A)/(Driehoek_B-Driehoek_A),Driehoek_A+SQRT(E1603*(Driehoek_B-Driehoek_A)*(Driehoek_C-Driehoek_A)),Driehoek_B-SQRT((1-E1603)*(Driehoek_B-Driehoek_A)*(Driehoek_B-Driehoek_C)))</f>
        <v>4.8382179184698417</v>
      </c>
      <c r="E1603" s="2">
        <f t="shared" ca="1" si="162"/>
        <v>0.50513056873869999</v>
      </c>
      <c r="F1603" s="2"/>
      <c r="G1603" s="15">
        <f ca="1">_xlfn.NORM.INV(H1603,Normaal_Mu,Normaal_Sigma)</f>
        <v>5.5078232011974793</v>
      </c>
      <c r="H1603" s="2">
        <f t="shared" ca="1" si="163"/>
        <v>0.60021807377425163</v>
      </c>
      <c r="I1603" s="2"/>
      <c r="J1603" s="15">
        <f ca="1">-LN(K1603) /NegExp_Labda</f>
        <v>5.4027647781085397</v>
      </c>
      <c r="K1603" s="2">
        <f t="shared" ca="1" si="164"/>
        <v>0.33940779629770923</v>
      </c>
      <c r="L1603" s="2"/>
      <c r="M1603" s="17">
        <f t="shared" ca="1" si="165"/>
        <v>2</v>
      </c>
      <c r="N1603" s="2">
        <f t="shared" ca="1" si="160"/>
        <v>6.9891010950422716E-2</v>
      </c>
      <c r="O1603" s="2"/>
      <c r="P1603" s="31">
        <f t="shared" ca="1" si="166"/>
        <v>5.0204376138854032</v>
      </c>
    </row>
    <row r="1604" spans="1:16" x14ac:dyDescent="0.25">
      <c r="A1604" s="32">
        <f ca="1">Uniform_A+B1604*(Uniform_B-Uniform_A)</f>
        <v>7.6004623540618352</v>
      </c>
      <c r="B1604" s="2">
        <f t="shared" ca="1" si="161"/>
        <v>0.76004623540618355</v>
      </c>
      <c r="C1604" s="4"/>
      <c r="D1604" s="5">
        <f ca="1">IF(E1604&lt;(Driehoek_C-Driehoek_A)/(Driehoek_B-Driehoek_A),Driehoek_A+SQRT(E1604*(Driehoek_B-Driehoek_A)*(Driehoek_C-Driehoek_A)),Driehoek_B-SQRT((1-E1604)*(Driehoek_B-Driehoek_A)*(Driehoek_B-Driehoek_C)))</f>
        <v>2.549645562168017</v>
      </c>
      <c r="E1604" s="2">
        <f t="shared" ca="1" si="162"/>
        <v>2.1579303143642536E-2</v>
      </c>
      <c r="F1604" s="2"/>
      <c r="G1604" s="15">
        <f ca="1">_xlfn.NORM.INV(H1604,Normaal_Mu,Normaal_Sigma)</f>
        <v>7.6774032857977481</v>
      </c>
      <c r="H1604" s="2">
        <f t="shared" ca="1" si="163"/>
        <v>0.90966608938196414</v>
      </c>
      <c r="I1604" s="2"/>
      <c r="J1604" s="15">
        <f ca="1">-LN(K1604) /NegExp_Labda</f>
        <v>4.1742987321380927</v>
      </c>
      <c r="K1604" s="2">
        <f t="shared" ca="1" si="164"/>
        <v>0.43393533814656304</v>
      </c>
      <c r="L1604" s="2"/>
      <c r="M1604" s="17">
        <f t="shared" ca="1" si="165"/>
        <v>7</v>
      </c>
      <c r="N1604" s="2">
        <f t="shared" ca="1" si="160"/>
        <v>0.78989095922651964</v>
      </c>
      <c r="O1604" s="2"/>
      <c r="P1604" s="31">
        <f t="shared" ca="1" si="166"/>
        <v>5.8003619868331384</v>
      </c>
    </row>
    <row r="1605" spans="1:16" x14ac:dyDescent="0.25">
      <c r="A1605" s="32">
        <f ca="1">Uniform_A+B1605*(Uniform_B-Uniform_A)</f>
        <v>2.5871506264779898</v>
      </c>
      <c r="B1605" s="2">
        <f t="shared" ca="1" si="161"/>
        <v>0.25871506264779898</v>
      </c>
      <c r="C1605" s="4"/>
      <c r="D1605" s="5">
        <f ca="1">IF(E1605&lt;(Driehoek_C-Driehoek_A)/(Driehoek_B-Driehoek_A),Driehoek_A+SQRT(E1605*(Driehoek_B-Driehoek_A)*(Driehoek_C-Driehoek_A)),Driehoek_B-SQRT((1-E1605)*(Driehoek_B-Driehoek_A)*(Driehoek_B-Driehoek_C)))</f>
        <v>3.4044634081916207</v>
      </c>
      <c r="E1605" s="2">
        <f t="shared" ca="1" si="162"/>
        <v>0.14089410463923024</v>
      </c>
      <c r="F1605" s="2"/>
      <c r="G1605" s="15">
        <f ca="1">_xlfn.NORM.INV(H1605,Normaal_Mu,Normaal_Sigma)</f>
        <v>6.7642501791904728</v>
      </c>
      <c r="H1605" s="2">
        <f t="shared" ca="1" si="163"/>
        <v>0.81114541711595556</v>
      </c>
      <c r="I1605" s="2"/>
      <c r="J1605" s="15">
        <f ca="1">-LN(K1605) /NegExp_Labda</f>
        <v>5.1619778688016709</v>
      </c>
      <c r="K1605" s="2">
        <f t="shared" ca="1" si="164"/>
        <v>0.35615274763570692</v>
      </c>
      <c r="L1605" s="2"/>
      <c r="M1605" s="17">
        <f t="shared" ca="1" si="165"/>
        <v>8</v>
      </c>
      <c r="N1605" s="2">
        <f t="shared" ref="N1605:N1668" ca="1" si="167">RAND()</f>
        <v>0.89268163744287077</v>
      </c>
      <c r="O1605" s="2"/>
      <c r="P1605" s="31">
        <f t="shared" ca="1" si="166"/>
        <v>5.183568416532351</v>
      </c>
    </row>
    <row r="1606" spans="1:16" x14ac:dyDescent="0.25">
      <c r="A1606" s="32">
        <f ca="1">Uniform_A+B1606*(Uniform_B-Uniform_A)</f>
        <v>6.1261199348742599</v>
      </c>
      <c r="B1606" s="2">
        <f t="shared" ref="B1606:B1669" ca="1" si="168">RAND()</f>
        <v>0.61261199348742601</v>
      </c>
      <c r="C1606" s="4"/>
      <c r="D1606" s="5">
        <f ca="1">IF(E1606&lt;(Driehoek_C-Driehoek_A)/(Driehoek_B-Driehoek_A),Driehoek_A+SQRT(E1606*(Driehoek_B-Driehoek_A)*(Driehoek_C-Driehoek_A)),Driehoek_B-SQRT((1-E1606)*(Driehoek_B-Driehoek_A)*(Driehoek_B-Driehoek_C)))</f>
        <v>3.9680493862380315</v>
      </c>
      <c r="E1606" s="2">
        <f t="shared" ref="E1606:E1669" ca="1" si="169">RAND()</f>
        <v>0.2766584561908495</v>
      </c>
      <c r="F1606" s="2"/>
      <c r="G1606" s="15">
        <f ca="1">_xlfn.NORM.INV(H1606,Normaal_Mu,Normaal_Sigma)</f>
        <v>5.2662837730295635</v>
      </c>
      <c r="H1606" s="2">
        <f t="shared" ref="H1606:H1669" ca="1" si="170">RAND()</f>
        <v>0.55295941531894033</v>
      </c>
      <c r="I1606" s="2"/>
      <c r="J1606" s="15">
        <f ca="1">-LN(K1606) /NegExp_Labda</f>
        <v>2.8983286010516833</v>
      </c>
      <c r="K1606" s="2">
        <f t="shared" ref="K1606:K1669" ca="1" si="171">RAND()</f>
        <v>0.56008556055945169</v>
      </c>
      <c r="L1606" s="2"/>
      <c r="M1606" s="17">
        <f t="shared" ca="1" si="165"/>
        <v>9</v>
      </c>
      <c r="N1606" s="2">
        <f t="shared" ca="1" si="167"/>
        <v>0.96174683065746014</v>
      </c>
      <c r="O1606" s="2"/>
      <c r="P1606" s="31">
        <f t="shared" ca="1" si="166"/>
        <v>5.4517563390387078</v>
      </c>
    </row>
    <row r="1607" spans="1:16" x14ac:dyDescent="0.25">
      <c r="A1607" s="32">
        <f ca="1">Uniform_A+B1607*(Uniform_B-Uniform_A)</f>
        <v>7.206231525114112</v>
      </c>
      <c r="B1607" s="2">
        <f t="shared" ca="1" si="168"/>
        <v>0.72062315251141118</v>
      </c>
      <c r="C1607" s="4"/>
      <c r="D1607" s="5">
        <f ca="1">IF(E1607&lt;(Driehoek_C-Driehoek_A)/(Driehoek_B-Driehoek_A),Driehoek_A+SQRT(E1607*(Driehoek_B-Driehoek_A)*(Driehoek_C-Driehoek_A)),Driehoek_B-SQRT((1-E1607)*(Driehoek_B-Driehoek_A)*(Driehoek_B-Driehoek_C)))</f>
        <v>4.0727859657194854</v>
      </c>
      <c r="E1607" s="2">
        <f t="shared" ca="1" si="169"/>
        <v>0.3063589102968326</v>
      </c>
      <c r="F1607" s="2"/>
      <c r="G1607" s="15">
        <f ca="1">_xlfn.NORM.INV(H1607,Normaal_Mu,Normaal_Sigma)</f>
        <v>3.8763781849324968</v>
      </c>
      <c r="H1607" s="2">
        <f t="shared" ca="1" si="170"/>
        <v>0.28712242985034175</v>
      </c>
      <c r="I1607" s="2"/>
      <c r="J1607" s="15">
        <f ca="1">-LN(K1607) /NegExp_Labda</f>
        <v>0.4009989109896922</v>
      </c>
      <c r="K1607" s="2">
        <f t="shared" ca="1" si="171"/>
        <v>0.92293194259491251</v>
      </c>
      <c r="L1607" s="2"/>
      <c r="M1607" s="17">
        <f t="shared" ca="1" si="165"/>
        <v>3</v>
      </c>
      <c r="N1607" s="2">
        <f t="shared" ca="1" si="167"/>
        <v>0.18348060384263132</v>
      </c>
      <c r="O1607" s="2"/>
      <c r="P1607" s="31">
        <f t="shared" ca="1" si="166"/>
        <v>3.7112789173511573</v>
      </c>
    </row>
    <row r="1608" spans="1:16" x14ac:dyDescent="0.25">
      <c r="A1608" s="32">
        <f ca="1">Uniform_A+B1608*(Uniform_B-Uniform_A)</f>
        <v>1.7536576263944781</v>
      </c>
      <c r="B1608" s="2">
        <f t="shared" ca="1" si="168"/>
        <v>0.17536576263944781</v>
      </c>
      <c r="C1608" s="4"/>
      <c r="D1608" s="5">
        <f ca="1">IF(E1608&lt;(Driehoek_C-Driehoek_A)/(Driehoek_B-Driehoek_A),Driehoek_A+SQRT(E1608*(Driehoek_B-Driehoek_A)*(Driehoek_C-Driehoek_A)),Driehoek_B-SQRT((1-E1608)*(Driehoek_B-Driehoek_A)*(Driehoek_B-Driehoek_C)))</f>
        <v>4.5274298084225979</v>
      </c>
      <c r="E1608" s="2">
        <f t="shared" ca="1" si="169"/>
        <v>0.42846045375466524</v>
      </c>
      <c r="F1608" s="2"/>
      <c r="G1608" s="15">
        <f ca="1">_xlfn.NORM.INV(H1608,Normaal_Mu,Normaal_Sigma)</f>
        <v>5.0234053838940422</v>
      </c>
      <c r="H1608" s="2">
        <f t="shared" ca="1" si="170"/>
        <v>0.50466859204898995</v>
      </c>
      <c r="I1608" s="2"/>
      <c r="J1608" s="15">
        <f ca="1">-LN(K1608) /NegExp_Labda</f>
        <v>7.4011281080947775</v>
      </c>
      <c r="K1608" s="2">
        <f t="shared" ca="1" si="171"/>
        <v>0.2275863341935499</v>
      </c>
      <c r="L1608" s="2"/>
      <c r="M1608" s="17">
        <f t="shared" ca="1" si="165"/>
        <v>5</v>
      </c>
      <c r="N1608" s="2">
        <f t="shared" ca="1" si="167"/>
        <v>0.55961076992579417</v>
      </c>
      <c r="O1608" s="2"/>
      <c r="P1608" s="31">
        <f t="shared" ca="1" si="166"/>
        <v>4.741124185361179</v>
      </c>
    </row>
    <row r="1609" spans="1:16" x14ac:dyDescent="0.25">
      <c r="A1609" s="32">
        <f ca="1">Uniform_A+B1609*(Uniform_B-Uniform_A)</f>
        <v>1.0530013255983572</v>
      </c>
      <c r="B1609" s="2">
        <f t="shared" ca="1" si="168"/>
        <v>0.10530013255983572</v>
      </c>
      <c r="C1609" s="4"/>
      <c r="D1609" s="5">
        <f ca="1">IF(E1609&lt;(Driehoek_C-Driehoek_A)/(Driehoek_B-Driehoek_A),Driehoek_A+SQRT(E1609*(Driehoek_B-Driehoek_A)*(Driehoek_C-Driehoek_A)),Driehoek_B-SQRT((1-E1609)*(Driehoek_B-Driehoek_A)*(Driehoek_B-Driehoek_C)))</f>
        <v>4.7127143017568658</v>
      </c>
      <c r="E1609" s="2">
        <f t="shared" ca="1" si="169"/>
        <v>0.47483375261828242</v>
      </c>
      <c r="F1609" s="2"/>
      <c r="G1609" s="15">
        <f ca="1">_xlfn.NORM.INV(H1609,Normaal_Mu,Normaal_Sigma)</f>
        <v>1.2776439628059895</v>
      </c>
      <c r="H1609" s="2">
        <f t="shared" ca="1" si="170"/>
        <v>3.1359520730922186E-2</v>
      </c>
      <c r="I1609" s="2"/>
      <c r="J1609" s="15">
        <f ca="1">-LN(K1609) /NegExp_Labda</f>
        <v>3.6625278345558585</v>
      </c>
      <c r="K1609" s="2">
        <f t="shared" ca="1" si="171"/>
        <v>0.48070304628777627</v>
      </c>
      <c r="L1609" s="2"/>
      <c r="M1609" s="17">
        <f t="shared" ca="1" si="165"/>
        <v>2</v>
      </c>
      <c r="N1609" s="2">
        <f t="shared" ca="1" si="167"/>
        <v>0.10961941810957987</v>
      </c>
      <c r="O1609" s="2"/>
      <c r="P1609" s="31">
        <f t="shared" ca="1" si="166"/>
        <v>2.5411774849434141</v>
      </c>
    </row>
    <row r="1610" spans="1:16" x14ac:dyDescent="0.25">
      <c r="A1610" s="32">
        <f ca="1">Uniform_A+B1610*(Uniform_B-Uniform_A)</f>
        <v>8.6501120347562317</v>
      </c>
      <c r="B1610" s="2">
        <f t="shared" ca="1" si="168"/>
        <v>0.8650112034756231</v>
      </c>
      <c r="C1610" s="4"/>
      <c r="D1610" s="5">
        <f ca="1">IF(E1610&lt;(Driehoek_C-Driehoek_A)/(Driehoek_B-Driehoek_A),Driehoek_A+SQRT(E1610*(Driehoek_B-Driehoek_A)*(Driehoek_C-Driehoek_A)),Driehoek_B-SQRT((1-E1610)*(Driehoek_B-Driehoek_A)*(Driehoek_B-Driehoek_C)))</f>
        <v>3.8056096622940849</v>
      </c>
      <c r="E1610" s="2">
        <f t="shared" ca="1" si="169"/>
        <v>0.23287330375498272</v>
      </c>
      <c r="F1610" s="2"/>
      <c r="G1610" s="15">
        <f ca="1">_xlfn.NORM.INV(H1610,Normaal_Mu,Normaal_Sigma)</f>
        <v>6.4244818793117746</v>
      </c>
      <c r="H1610" s="2">
        <f t="shared" ca="1" si="170"/>
        <v>0.76184220525247759</v>
      </c>
      <c r="I1610" s="2"/>
      <c r="J1610" s="15">
        <f ca="1">-LN(K1610) /NegExp_Labda</f>
        <v>4.759453734327793</v>
      </c>
      <c r="K1610" s="2">
        <f t="shared" ca="1" si="171"/>
        <v>0.38601048492597312</v>
      </c>
      <c r="L1610" s="2"/>
      <c r="M1610" s="17">
        <f t="shared" ca="1" si="165"/>
        <v>3</v>
      </c>
      <c r="N1610" s="2">
        <f t="shared" ca="1" si="167"/>
        <v>0.16391915031776461</v>
      </c>
      <c r="O1610" s="2"/>
      <c r="P1610" s="31">
        <f t="shared" ca="1" si="166"/>
        <v>5.3279314621379772</v>
      </c>
    </row>
    <row r="1611" spans="1:16" x14ac:dyDescent="0.25">
      <c r="A1611" s="32">
        <f ca="1">Uniform_A+B1611*(Uniform_B-Uniform_A)</f>
        <v>7.3345810877206841</v>
      </c>
      <c r="B1611" s="2">
        <f t="shared" ca="1" si="168"/>
        <v>0.73345810877206841</v>
      </c>
      <c r="C1611" s="4"/>
      <c r="D1611" s="5">
        <f ca="1">IF(E1611&lt;(Driehoek_C-Driehoek_A)/(Driehoek_B-Driehoek_A),Driehoek_A+SQRT(E1611*(Driehoek_B-Driehoek_A)*(Driehoek_C-Driehoek_A)),Driehoek_B-SQRT((1-E1611)*(Driehoek_B-Driehoek_A)*(Driehoek_B-Driehoek_C)))</f>
        <v>5.2588697963591367</v>
      </c>
      <c r="E1611" s="2">
        <f t="shared" ca="1" si="169"/>
        <v>0.6001127085544592</v>
      </c>
      <c r="F1611" s="2"/>
      <c r="G1611" s="15">
        <f ca="1">_xlfn.NORM.INV(H1611,Normaal_Mu,Normaal_Sigma)</f>
        <v>7.3996622907069476</v>
      </c>
      <c r="H1611" s="2">
        <f t="shared" ca="1" si="170"/>
        <v>0.88489753723858156</v>
      </c>
      <c r="I1611" s="2"/>
      <c r="J1611" s="15">
        <f ca="1">-LN(K1611) /NegExp_Labda</f>
        <v>1.974132817323524</v>
      </c>
      <c r="K1611" s="2">
        <f t="shared" ca="1" si="171"/>
        <v>0.67379689011358412</v>
      </c>
      <c r="L1611" s="2"/>
      <c r="M1611" s="17">
        <f t="shared" ca="1" si="165"/>
        <v>8</v>
      </c>
      <c r="N1611" s="2">
        <f t="shared" ca="1" si="167"/>
        <v>0.90707447757070314</v>
      </c>
      <c r="O1611" s="2"/>
      <c r="P1611" s="31">
        <f t="shared" ca="1" si="166"/>
        <v>5.9934491984220593</v>
      </c>
    </row>
    <row r="1612" spans="1:16" x14ac:dyDescent="0.25">
      <c r="A1612" s="32">
        <f ca="1">Uniform_A+B1612*(Uniform_B-Uniform_A)</f>
        <v>8.0729606999196655</v>
      </c>
      <c r="B1612" s="2">
        <f t="shared" ca="1" si="168"/>
        <v>0.80729606999196646</v>
      </c>
      <c r="C1612" s="4"/>
      <c r="D1612" s="5">
        <f ca="1">IF(E1612&lt;(Driehoek_C-Driehoek_A)/(Driehoek_B-Driehoek_A),Driehoek_A+SQRT(E1612*(Driehoek_B-Driehoek_A)*(Driehoek_C-Driehoek_A)),Driehoek_B-SQRT((1-E1612)*(Driehoek_B-Driehoek_A)*(Driehoek_B-Driehoek_C)))</f>
        <v>7.5079366756199217</v>
      </c>
      <c r="E1612" s="2">
        <f t="shared" ca="1" si="169"/>
        <v>0.93639277245828201</v>
      </c>
      <c r="F1612" s="2"/>
      <c r="G1612" s="15">
        <f ca="1">_xlfn.NORM.INV(H1612,Normaal_Mu,Normaal_Sigma)</f>
        <v>7.0579703852598001</v>
      </c>
      <c r="H1612" s="2">
        <f t="shared" ca="1" si="170"/>
        <v>0.84825668346787109</v>
      </c>
      <c r="I1612" s="2"/>
      <c r="J1612" s="15">
        <f ca="1">-LN(K1612) /NegExp_Labda</f>
        <v>7.0810232723764699</v>
      </c>
      <c r="K1612" s="2">
        <f t="shared" ca="1" si="171"/>
        <v>0.24263314821648196</v>
      </c>
      <c r="L1612" s="2"/>
      <c r="M1612" s="17">
        <f t="shared" ca="1" si="165"/>
        <v>4</v>
      </c>
      <c r="N1612" s="2">
        <f t="shared" ca="1" si="167"/>
        <v>0.3790499574586278</v>
      </c>
      <c r="O1612" s="2"/>
      <c r="P1612" s="31">
        <f t="shared" ca="1" si="166"/>
        <v>6.7439782066351714</v>
      </c>
    </row>
    <row r="1613" spans="1:16" x14ac:dyDescent="0.25">
      <c r="A1613" s="32">
        <f ca="1">Uniform_A+B1613*(Uniform_B-Uniform_A)</f>
        <v>1.1283135229633767</v>
      </c>
      <c r="B1613" s="2">
        <f t="shared" ca="1" si="168"/>
        <v>0.11283135229633767</v>
      </c>
      <c r="C1613" s="4"/>
      <c r="D1613" s="5">
        <f ca="1">IF(E1613&lt;(Driehoek_C-Driehoek_A)/(Driehoek_B-Driehoek_A),Driehoek_A+SQRT(E1613*(Driehoek_B-Driehoek_A)*(Driehoek_C-Driehoek_A)),Driehoek_B-SQRT((1-E1613)*(Driehoek_B-Driehoek_A)*(Driehoek_B-Driehoek_C)))</f>
        <v>3.8279125961663216</v>
      </c>
      <c r="E1613" s="2">
        <f t="shared" ca="1" si="169"/>
        <v>0.23866174708739296</v>
      </c>
      <c r="F1613" s="2"/>
      <c r="G1613" s="15">
        <f ca="1">_xlfn.NORM.INV(H1613,Normaal_Mu,Normaal_Sigma)</f>
        <v>5.6814524608354056</v>
      </c>
      <c r="H1613" s="2">
        <f t="shared" ca="1" si="170"/>
        <v>0.63334515499484423</v>
      </c>
      <c r="I1613" s="2"/>
      <c r="J1613" s="15">
        <f ca="1">-LN(K1613) /NegExp_Labda</f>
        <v>0.82617823666426671</v>
      </c>
      <c r="K1613" s="2">
        <f t="shared" ca="1" si="171"/>
        <v>0.84769392373778218</v>
      </c>
      <c r="L1613" s="2"/>
      <c r="M1613" s="17">
        <f t="shared" ca="1" si="165"/>
        <v>7</v>
      </c>
      <c r="N1613" s="2">
        <f t="shared" ca="1" si="167"/>
        <v>0.85474210829692698</v>
      </c>
      <c r="O1613" s="2"/>
      <c r="P1613" s="31">
        <f t="shared" ca="1" si="166"/>
        <v>3.6927713633258747</v>
      </c>
    </row>
    <row r="1614" spans="1:16" x14ac:dyDescent="0.25">
      <c r="A1614" s="32">
        <f ca="1">Uniform_A+B1614*(Uniform_B-Uniform_A)</f>
        <v>0.33792852940341178</v>
      </c>
      <c r="B1614" s="2">
        <f t="shared" ca="1" si="168"/>
        <v>3.3792852940341178E-2</v>
      </c>
      <c r="C1614" s="4"/>
      <c r="D1614" s="5">
        <f ca="1">IF(E1614&lt;(Driehoek_C-Driehoek_A)/(Driehoek_B-Driehoek_A),Driehoek_A+SQRT(E1614*(Driehoek_B-Driehoek_A)*(Driehoek_C-Driehoek_A)),Driehoek_B-SQRT((1-E1614)*(Driehoek_B-Driehoek_A)*(Driehoek_B-Driehoek_C)))</f>
        <v>6.0599609787322546</v>
      </c>
      <c r="E1614" s="2">
        <f t="shared" ca="1" si="169"/>
        <v>0.75303344438351416</v>
      </c>
      <c r="F1614" s="2"/>
      <c r="G1614" s="15">
        <f ca="1">_xlfn.NORM.INV(H1614,Normaal_Mu,Normaal_Sigma)</f>
        <v>2.865869443409963</v>
      </c>
      <c r="H1614" s="2">
        <f t="shared" ca="1" si="170"/>
        <v>0.14297117978580465</v>
      </c>
      <c r="I1614" s="2"/>
      <c r="J1614" s="15">
        <f ca="1">-LN(K1614) /NegExp_Labda</f>
        <v>8.0370550004461077</v>
      </c>
      <c r="K1614" s="2">
        <f t="shared" ca="1" si="171"/>
        <v>0.20040579358405897</v>
      </c>
      <c r="L1614" s="2"/>
      <c r="M1614" s="17">
        <f t="shared" ca="1" si="165"/>
        <v>4</v>
      </c>
      <c r="N1614" s="2">
        <f t="shared" ca="1" si="167"/>
        <v>0.29291104729642214</v>
      </c>
      <c r="O1614" s="2"/>
      <c r="P1614" s="31">
        <f t="shared" ca="1" si="166"/>
        <v>4.260162790398347</v>
      </c>
    </row>
    <row r="1615" spans="1:16" x14ac:dyDescent="0.25">
      <c r="A1615" s="32">
        <f ca="1">Uniform_A+B1615*(Uniform_B-Uniform_A)</f>
        <v>4.2230133360493491</v>
      </c>
      <c r="B1615" s="2">
        <f t="shared" ca="1" si="168"/>
        <v>0.42230133360493494</v>
      </c>
      <c r="C1615" s="4"/>
      <c r="D1615" s="5">
        <f ca="1">IF(E1615&lt;(Driehoek_C-Driehoek_A)/(Driehoek_B-Driehoek_A),Driehoek_A+SQRT(E1615*(Driehoek_B-Driehoek_A)*(Driehoek_C-Driehoek_A)),Driehoek_B-SQRT((1-E1615)*(Driehoek_B-Driehoek_A)*(Driehoek_B-Driehoek_C)))</f>
        <v>3.6261194438380526</v>
      </c>
      <c r="E1615" s="2">
        <f t="shared" ca="1" si="169"/>
        <v>0.1888760318305841</v>
      </c>
      <c r="F1615" s="2"/>
      <c r="G1615" s="15">
        <f ca="1">_xlfn.NORM.INV(H1615,Normaal_Mu,Normaal_Sigma)</f>
        <v>4.6156099356802054</v>
      </c>
      <c r="H1615" s="2">
        <f t="shared" ca="1" si="170"/>
        <v>0.42379471856319639</v>
      </c>
      <c r="I1615" s="2"/>
      <c r="J1615" s="15">
        <f ca="1">-LN(K1615) /NegExp_Labda</f>
        <v>0.36292173119133503</v>
      </c>
      <c r="K1615" s="2">
        <f t="shared" ca="1" si="171"/>
        <v>0.92998730242149141</v>
      </c>
      <c r="L1615" s="2"/>
      <c r="M1615" s="17">
        <f t="shared" ca="1" si="165"/>
        <v>5</v>
      </c>
      <c r="N1615" s="2">
        <f t="shared" ca="1" si="167"/>
        <v>0.50176744080473412</v>
      </c>
      <c r="O1615" s="2"/>
      <c r="P1615" s="31">
        <f t="shared" ca="1" si="166"/>
        <v>3.5655328893517884</v>
      </c>
    </row>
    <row r="1616" spans="1:16" x14ac:dyDescent="0.25">
      <c r="A1616" s="32">
        <f ca="1">Uniform_A+B1616*(Uniform_B-Uniform_A)</f>
        <v>8.500735114560765</v>
      </c>
      <c r="B1616" s="2">
        <f t="shared" ca="1" si="168"/>
        <v>0.85007351145607646</v>
      </c>
      <c r="C1616" s="4"/>
      <c r="D1616" s="5">
        <f ca="1">IF(E1616&lt;(Driehoek_C-Driehoek_A)/(Driehoek_B-Driehoek_A),Driehoek_A+SQRT(E1616*(Driehoek_B-Driehoek_A)*(Driehoek_C-Driehoek_A)),Driehoek_B-SQRT((1-E1616)*(Driehoek_B-Driehoek_A)*(Driehoek_B-Driehoek_C)))</f>
        <v>7.8223785323892043</v>
      </c>
      <c r="E1616" s="2">
        <f t="shared" ca="1" si="169"/>
        <v>0.96037736225777703</v>
      </c>
      <c r="F1616" s="2"/>
      <c r="G1616" s="15">
        <f ca="1">_xlfn.NORM.INV(H1616,Normaal_Mu,Normaal_Sigma)</f>
        <v>4.9392690825230181</v>
      </c>
      <c r="H1616" s="2">
        <f t="shared" ca="1" si="170"/>
        <v>0.48788779603934851</v>
      </c>
      <c r="I1616" s="2"/>
      <c r="J1616" s="15">
        <f ca="1">-LN(K1616) /NegExp_Labda</f>
        <v>28.050077154582276</v>
      </c>
      <c r="K1616" s="2">
        <f t="shared" ca="1" si="171"/>
        <v>3.6610128645114814E-3</v>
      </c>
      <c r="L1616" s="2"/>
      <c r="M1616" s="17">
        <f t="shared" ca="1" si="165"/>
        <v>2</v>
      </c>
      <c r="N1616" s="2">
        <f t="shared" ca="1" si="167"/>
        <v>6.3512154864498793E-2</v>
      </c>
      <c r="O1616" s="2"/>
      <c r="P1616" s="31">
        <f t="shared" ca="1" si="166"/>
        <v>10.262491976811052</v>
      </c>
    </row>
    <row r="1617" spans="1:16" x14ac:dyDescent="0.25">
      <c r="A1617" s="32">
        <f ca="1">Uniform_A+B1617*(Uniform_B-Uniform_A)</f>
        <v>0.68835491607055155</v>
      </c>
      <c r="B1617" s="2">
        <f t="shared" ca="1" si="168"/>
        <v>6.8835491607055155E-2</v>
      </c>
      <c r="C1617" s="4"/>
      <c r="D1617" s="5">
        <f ca="1">IF(E1617&lt;(Driehoek_C-Driehoek_A)/(Driehoek_B-Driehoek_A),Driehoek_A+SQRT(E1617*(Driehoek_B-Driehoek_A)*(Driehoek_C-Driehoek_A)),Driehoek_B-SQRT((1-E1617)*(Driehoek_B-Driehoek_A)*(Driehoek_B-Driehoek_C)))</f>
        <v>4.4873548633894744</v>
      </c>
      <c r="E1617" s="2">
        <f t="shared" ca="1" si="169"/>
        <v>0.41817239631501046</v>
      </c>
      <c r="F1617" s="2"/>
      <c r="G1617" s="15">
        <f ca="1">_xlfn.NORM.INV(H1617,Normaal_Mu,Normaal_Sigma)</f>
        <v>5.6812954507558322</v>
      </c>
      <c r="H1617" s="2">
        <f t="shared" ca="1" si="170"/>
        <v>0.63331560184056523</v>
      </c>
      <c r="I1617" s="2"/>
      <c r="J1617" s="15">
        <f ca="1">-LN(K1617) /NegExp_Labda</f>
        <v>12.40368674326743</v>
      </c>
      <c r="K1617" s="2">
        <f t="shared" ca="1" si="171"/>
        <v>8.3681500396858399E-2</v>
      </c>
      <c r="L1617" s="2"/>
      <c r="M1617" s="17">
        <f t="shared" ca="1" si="165"/>
        <v>4</v>
      </c>
      <c r="N1617" s="2">
        <f t="shared" ca="1" si="167"/>
        <v>0.27607870484674246</v>
      </c>
      <c r="O1617" s="2"/>
      <c r="P1617" s="31">
        <f t="shared" ca="1" si="166"/>
        <v>5.4521383946966582</v>
      </c>
    </row>
    <row r="1618" spans="1:16" x14ac:dyDescent="0.25">
      <c r="A1618" s="32">
        <f ca="1">Uniform_A+B1618*(Uniform_B-Uniform_A)</f>
        <v>1.2720041427716899</v>
      </c>
      <c r="B1618" s="2">
        <f t="shared" ca="1" si="168"/>
        <v>0.12720041427716899</v>
      </c>
      <c r="C1618" s="4"/>
      <c r="D1618" s="5">
        <f ca="1">IF(E1618&lt;(Driehoek_C-Driehoek_A)/(Driehoek_B-Driehoek_A),Driehoek_A+SQRT(E1618*(Driehoek_B-Driehoek_A)*(Driehoek_C-Driehoek_A)),Driehoek_B-SQRT((1-E1618)*(Driehoek_B-Driehoek_A)*(Driehoek_B-Driehoek_C)))</f>
        <v>7.5808278613689559</v>
      </c>
      <c r="E1618" s="2">
        <f t="shared" ca="1" si="169"/>
        <v>0.94245572688381107</v>
      </c>
      <c r="F1618" s="2"/>
      <c r="G1618" s="15">
        <f ca="1">_xlfn.NORM.INV(H1618,Normaal_Mu,Normaal_Sigma)</f>
        <v>4.6098233852004444</v>
      </c>
      <c r="H1618" s="2">
        <f t="shared" ca="1" si="170"/>
        <v>0.42266190802764747</v>
      </c>
      <c r="I1618" s="2"/>
      <c r="J1618" s="15">
        <f ca="1">-LN(K1618) /NegExp_Labda</f>
        <v>6.0283700022668167</v>
      </c>
      <c r="K1618" s="2">
        <f t="shared" ca="1" si="171"/>
        <v>0.29949007502594716</v>
      </c>
      <c r="L1618" s="2"/>
      <c r="M1618" s="17">
        <f t="shared" ca="1" si="165"/>
        <v>3</v>
      </c>
      <c r="N1618" s="2">
        <f t="shared" ca="1" si="167"/>
        <v>0.18375788127402914</v>
      </c>
      <c r="O1618" s="2"/>
      <c r="P1618" s="31">
        <f t="shared" ca="1" si="166"/>
        <v>4.4982050783215808</v>
      </c>
    </row>
    <row r="1619" spans="1:16" x14ac:dyDescent="0.25">
      <c r="A1619" s="32">
        <f ca="1">Uniform_A+B1619*(Uniform_B-Uniform_A)</f>
        <v>8.9711679967778206</v>
      </c>
      <c r="B1619" s="2">
        <f t="shared" ca="1" si="168"/>
        <v>0.89711679967778213</v>
      </c>
      <c r="C1619" s="4"/>
      <c r="D1619" s="5">
        <f ca="1">IF(E1619&lt;(Driehoek_C-Driehoek_A)/(Driehoek_B-Driehoek_A),Driehoek_A+SQRT(E1619*(Driehoek_B-Driehoek_A)*(Driehoek_C-Driehoek_A)),Driehoek_B-SQRT((1-E1619)*(Driehoek_B-Driehoek_A)*(Driehoek_B-Driehoek_C)))</f>
        <v>8.5528301072282282</v>
      </c>
      <c r="E1619" s="2">
        <f t="shared" ca="1" si="169"/>
        <v>0.99428683105709947</v>
      </c>
      <c r="F1619" s="2"/>
      <c r="G1619" s="15">
        <f ca="1">_xlfn.NORM.INV(H1619,Normaal_Mu,Normaal_Sigma)</f>
        <v>4.8725774854995798</v>
      </c>
      <c r="H1619" s="2">
        <f t="shared" ca="1" si="170"/>
        <v>0.47460007048514818</v>
      </c>
      <c r="I1619" s="2"/>
      <c r="J1619" s="15">
        <f ca="1">-LN(K1619) /NegExp_Labda</f>
        <v>22.83571523537967</v>
      </c>
      <c r="K1619" s="2">
        <f t="shared" ca="1" si="171"/>
        <v>1.038759423296709E-2</v>
      </c>
      <c r="L1619" s="2"/>
      <c r="M1619" s="17">
        <f t="shared" ca="1" si="165"/>
        <v>4</v>
      </c>
      <c r="N1619" s="2">
        <f t="shared" ca="1" si="167"/>
        <v>0.36797252671926717</v>
      </c>
      <c r="O1619" s="2"/>
      <c r="P1619" s="31">
        <f t="shared" ca="1" si="166"/>
        <v>9.8464581649770597</v>
      </c>
    </row>
    <row r="1620" spans="1:16" x14ac:dyDescent="0.25">
      <c r="A1620" s="32">
        <f ca="1">Uniform_A+B1620*(Uniform_B-Uniform_A)</f>
        <v>5.4733950534284226</v>
      </c>
      <c r="B1620" s="2">
        <f t="shared" ca="1" si="168"/>
        <v>0.54733950534284226</v>
      </c>
      <c r="C1620" s="4"/>
      <c r="D1620" s="5">
        <f ca="1">IF(E1620&lt;(Driehoek_C-Driehoek_A)/(Driehoek_B-Driehoek_A),Driehoek_A+SQRT(E1620*(Driehoek_B-Driehoek_A)*(Driehoek_C-Driehoek_A)),Driehoek_B-SQRT((1-E1620)*(Driehoek_B-Driehoek_A)*(Driehoek_B-Driehoek_C)))</f>
        <v>5.6275233169718861</v>
      </c>
      <c r="E1620" s="2">
        <f t="shared" ca="1" si="169"/>
        <v>0.67504002921233397</v>
      </c>
      <c r="F1620" s="2"/>
      <c r="G1620" s="15">
        <f ca="1">_xlfn.NORM.INV(H1620,Normaal_Mu,Normaal_Sigma)</f>
        <v>4.3157955327056712</v>
      </c>
      <c r="H1620" s="2">
        <f t="shared" ca="1" si="170"/>
        <v>0.36613697827903968</v>
      </c>
      <c r="I1620" s="2"/>
      <c r="J1620" s="15">
        <f ca="1">-LN(K1620) /NegExp_Labda</f>
        <v>1.5958873308704526</v>
      </c>
      <c r="K1620" s="2">
        <f t="shared" ca="1" si="171"/>
        <v>0.72674656492908341</v>
      </c>
      <c r="L1620" s="2"/>
      <c r="M1620" s="17">
        <f t="shared" ca="1" si="165"/>
        <v>4</v>
      </c>
      <c r="N1620" s="2">
        <f t="shared" ca="1" si="167"/>
        <v>0.34624245298977729</v>
      </c>
      <c r="O1620" s="2"/>
      <c r="P1620" s="31">
        <f t="shared" ca="1" si="166"/>
        <v>4.2025202467952862</v>
      </c>
    </row>
    <row r="1621" spans="1:16" x14ac:dyDescent="0.25">
      <c r="A1621" s="32">
        <f ca="1">Uniform_A+B1621*(Uniform_B-Uniform_A)</f>
        <v>3.9147952880329395</v>
      </c>
      <c r="B1621" s="2">
        <f t="shared" ca="1" si="168"/>
        <v>0.39147952880329395</v>
      </c>
      <c r="C1621" s="4"/>
      <c r="D1621" s="5">
        <f ca="1">IF(E1621&lt;(Driehoek_C-Driehoek_A)/(Driehoek_B-Driehoek_A),Driehoek_A+SQRT(E1621*(Driehoek_B-Driehoek_A)*(Driehoek_C-Driehoek_A)),Driehoek_B-SQRT((1-E1621)*(Driehoek_B-Driehoek_A)*(Driehoek_B-Driehoek_C)))</f>
        <v>3.7349903551064449</v>
      </c>
      <c r="E1621" s="2">
        <f t="shared" ca="1" si="169"/>
        <v>0.21501368087945627</v>
      </c>
      <c r="F1621" s="2"/>
      <c r="G1621" s="15">
        <f ca="1">_xlfn.NORM.INV(H1621,Normaal_Mu,Normaal_Sigma)</f>
        <v>3.0961889627807784</v>
      </c>
      <c r="H1621" s="2">
        <f t="shared" ca="1" si="170"/>
        <v>0.17057245025887358</v>
      </c>
      <c r="I1621" s="2"/>
      <c r="J1621" s="15">
        <f ca="1">-LN(K1621) /NegExp_Labda</f>
        <v>8.3047581056514108</v>
      </c>
      <c r="K1621" s="2">
        <f t="shared" ca="1" si="171"/>
        <v>0.18995812589635541</v>
      </c>
      <c r="L1621" s="2"/>
      <c r="M1621" s="17">
        <f t="shared" ca="1" si="165"/>
        <v>9</v>
      </c>
      <c r="N1621" s="2">
        <f t="shared" ca="1" si="167"/>
        <v>0.96080570089809691</v>
      </c>
      <c r="O1621" s="2"/>
      <c r="P1621" s="31">
        <f t="shared" ca="1" si="166"/>
        <v>5.6101465423143155</v>
      </c>
    </row>
    <row r="1622" spans="1:16" x14ac:dyDescent="0.25">
      <c r="A1622" s="32">
        <f ca="1">Uniform_A+B1622*(Uniform_B-Uniform_A)</f>
        <v>5.6123776524270745</v>
      </c>
      <c r="B1622" s="2">
        <f t="shared" ca="1" si="168"/>
        <v>0.56123776524270741</v>
      </c>
      <c r="C1622" s="4"/>
      <c r="D1622" s="5">
        <f ca="1">IF(E1622&lt;(Driehoek_C-Driehoek_A)/(Driehoek_B-Driehoek_A),Driehoek_A+SQRT(E1622*(Driehoek_B-Driehoek_A)*(Driehoek_C-Driehoek_A)),Driehoek_B-SQRT((1-E1622)*(Driehoek_B-Driehoek_A)*(Driehoek_B-Driehoek_C)))</f>
        <v>4.8417619326280779</v>
      </c>
      <c r="E1622" s="2">
        <f t="shared" ca="1" si="169"/>
        <v>0.50597303357311485</v>
      </c>
      <c r="F1622" s="2"/>
      <c r="G1622" s="15">
        <f ca="1">_xlfn.NORM.INV(H1622,Normaal_Mu,Normaal_Sigma)</f>
        <v>4.2356427085606381</v>
      </c>
      <c r="H1622" s="2">
        <f t="shared" ca="1" si="170"/>
        <v>0.35116443003151865</v>
      </c>
      <c r="I1622" s="2"/>
      <c r="J1622" s="15">
        <f ca="1">-LN(K1622) /NegExp_Labda</f>
        <v>1.5177765047533669</v>
      </c>
      <c r="K1622" s="2">
        <f t="shared" ca="1" si="171"/>
        <v>0.738189065445919</v>
      </c>
      <c r="L1622" s="2"/>
      <c r="M1622" s="17">
        <f t="shared" ca="1" si="165"/>
        <v>7</v>
      </c>
      <c r="N1622" s="2">
        <f t="shared" ca="1" si="167"/>
        <v>0.83451626698738635</v>
      </c>
      <c r="O1622" s="2"/>
      <c r="P1622" s="31">
        <f t="shared" ca="1" si="166"/>
        <v>4.6415117596738309</v>
      </c>
    </row>
    <row r="1623" spans="1:16" x14ac:dyDescent="0.25">
      <c r="A1623" s="32">
        <f ca="1">Uniform_A+B1623*(Uniform_B-Uniform_A)</f>
        <v>6.8508488195567008</v>
      </c>
      <c r="B1623" s="2">
        <f t="shared" ca="1" si="168"/>
        <v>0.68508488195567008</v>
      </c>
      <c r="C1623" s="4"/>
      <c r="D1623" s="5">
        <f ca="1">IF(E1623&lt;(Driehoek_C-Driehoek_A)/(Driehoek_B-Driehoek_A),Driehoek_A+SQRT(E1623*(Driehoek_B-Driehoek_A)*(Driehoek_C-Driehoek_A)),Driehoek_B-SQRT((1-E1623)*(Driehoek_B-Driehoek_A)*(Driehoek_B-Driehoek_C)))</f>
        <v>8.2037679256830085</v>
      </c>
      <c r="E1623" s="2">
        <f t="shared" ca="1" si="169"/>
        <v>0.98188612810939602</v>
      </c>
      <c r="F1623" s="2"/>
      <c r="G1623" s="15">
        <f ca="1">_xlfn.NORM.INV(H1623,Normaal_Mu,Normaal_Sigma)</f>
        <v>7.4705160228839009</v>
      </c>
      <c r="H1623" s="2">
        <f t="shared" ca="1" si="170"/>
        <v>0.89163275237325967</v>
      </c>
      <c r="I1623" s="2"/>
      <c r="J1623" s="15">
        <f ca="1">-LN(K1623) /NegExp_Labda</f>
        <v>1.6242947656358511</v>
      </c>
      <c r="K1623" s="2">
        <f t="shared" ca="1" si="171"/>
        <v>0.72262927105323449</v>
      </c>
      <c r="L1623" s="2"/>
      <c r="M1623" s="17">
        <f t="shared" ca="1" si="165"/>
        <v>4</v>
      </c>
      <c r="N1623" s="2">
        <f t="shared" ca="1" si="167"/>
        <v>0.43723221722927752</v>
      </c>
      <c r="O1623" s="2"/>
      <c r="P1623" s="31">
        <f t="shared" ca="1" si="166"/>
        <v>5.6298855067518927</v>
      </c>
    </row>
    <row r="1624" spans="1:16" x14ac:dyDescent="0.25">
      <c r="A1624" s="32">
        <f ca="1">Uniform_A+B1624*(Uniform_B-Uniform_A)</f>
        <v>1.4635549502334955</v>
      </c>
      <c r="B1624" s="2">
        <f t="shared" ca="1" si="168"/>
        <v>0.14635549502334955</v>
      </c>
      <c r="C1624" s="4"/>
      <c r="D1624" s="5">
        <f ca="1">IF(E1624&lt;(Driehoek_C-Driehoek_A)/(Driehoek_B-Driehoek_A),Driehoek_A+SQRT(E1624*(Driehoek_B-Driehoek_A)*(Driehoek_C-Driehoek_A)),Driehoek_B-SQRT((1-E1624)*(Driehoek_B-Driehoek_A)*(Driehoek_B-Driehoek_C)))</f>
        <v>5.4800694270650894</v>
      </c>
      <c r="E1624" s="2">
        <f t="shared" ca="1" si="169"/>
        <v>0.64600253604908886</v>
      </c>
      <c r="F1624" s="2"/>
      <c r="G1624" s="15">
        <f ca="1">_xlfn.NORM.INV(H1624,Normaal_Mu,Normaal_Sigma)</f>
        <v>4.7350077454347979</v>
      </c>
      <c r="H1624" s="2">
        <f t="shared" ca="1" si="170"/>
        <v>0.44729594300076481</v>
      </c>
      <c r="I1624" s="2"/>
      <c r="J1624" s="15">
        <f ca="1">-LN(K1624) /NegExp_Labda</f>
        <v>7.5176522347284509</v>
      </c>
      <c r="K1624" s="2">
        <f t="shared" ca="1" si="171"/>
        <v>0.22234379987442587</v>
      </c>
      <c r="L1624" s="2"/>
      <c r="M1624" s="17">
        <f t="shared" ca="1" si="165"/>
        <v>8</v>
      </c>
      <c r="N1624" s="2">
        <f t="shared" ca="1" si="167"/>
        <v>0.89512951781695937</v>
      </c>
      <c r="O1624" s="2"/>
      <c r="P1624" s="31">
        <f t="shared" ca="1" si="166"/>
        <v>5.4392568714923666</v>
      </c>
    </row>
    <row r="1625" spans="1:16" x14ac:dyDescent="0.25">
      <c r="A1625" s="32">
        <f ca="1">Uniform_A+B1625*(Uniform_B-Uniform_A)</f>
        <v>6.1559133829901072</v>
      </c>
      <c r="B1625" s="2">
        <f t="shared" ca="1" si="168"/>
        <v>0.61559133829901069</v>
      </c>
      <c r="C1625" s="4"/>
      <c r="D1625" s="5">
        <f ca="1">IF(E1625&lt;(Driehoek_C-Driehoek_A)/(Driehoek_B-Driehoek_A),Driehoek_A+SQRT(E1625*(Driehoek_B-Driehoek_A)*(Driehoek_C-Driehoek_A)),Driehoek_B-SQRT((1-E1625)*(Driehoek_B-Driehoek_A)*(Driehoek_B-Driehoek_C)))</f>
        <v>6.4252017733935904</v>
      </c>
      <c r="E1625" s="2">
        <f t="shared" ca="1" si="169"/>
        <v>0.81058325977898538</v>
      </c>
      <c r="F1625" s="2"/>
      <c r="G1625" s="15">
        <f ca="1">_xlfn.NORM.INV(H1625,Normaal_Mu,Normaal_Sigma)</f>
        <v>7.0360403039591102</v>
      </c>
      <c r="H1625" s="2">
        <f t="shared" ca="1" si="170"/>
        <v>0.84566581033959598</v>
      </c>
      <c r="I1625" s="2"/>
      <c r="J1625" s="15">
        <f ca="1">-LN(K1625) /NegExp_Labda</f>
        <v>4.456709498242402</v>
      </c>
      <c r="K1625" s="2">
        <f t="shared" ca="1" si="171"/>
        <v>0.41010506350956655</v>
      </c>
      <c r="L1625" s="2"/>
      <c r="M1625" s="17">
        <f t="shared" ca="1" si="165"/>
        <v>3</v>
      </c>
      <c r="N1625" s="2">
        <f t="shared" ca="1" si="167"/>
        <v>0.20980499756660353</v>
      </c>
      <c r="O1625" s="2"/>
      <c r="P1625" s="31">
        <f t="shared" ca="1" si="166"/>
        <v>5.414772991717042</v>
      </c>
    </row>
    <row r="1626" spans="1:16" x14ac:dyDescent="0.25">
      <c r="A1626" s="32">
        <f ca="1">Uniform_A+B1626*(Uniform_B-Uniform_A)</f>
        <v>0.52796856522729585</v>
      </c>
      <c r="B1626" s="2">
        <f t="shared" ca="1" si="168"/>
        <v>5.2796856522729585E-2</v>
      </c>
      <c r="C1626" s="4"/>
      <c r="D1626" s="5">
        <f ca="1">IF(E1626&lt;(Driehoek_C-Driehoek_A)/(Driehoek_B-Driehoek_A),Driehoek_A+SQRT(E1626*(Driehoek_B-Driehoek_A)*(Driehoek_C-Driehoek_A)),Driehoek_B-SQRT((1-E1626)*(Driehoek_B-Driehoek_A)*(Driehoek_B-Driehoek_C)))</f>
        <v>6.6101617429824806</v>
      </c>
      <c r="E1626" s="2">
        <f t="shared" ca="1" si="169"/>
        <v>0.83681923157987037</v>
      </c>
      <c r="F1626" s="2"/>
      <c r="G1626" s="15">
        <f ca="1">_xlfn.NORM.INV(H1626,Normaal_Mu,Normaal_Sigma)</f>
        <v>4.5614667582024966</v>
      </c>
      <c r="H1626" s="2">
        <f t="shared" ca="1" si="170"/>
        <v>0.41322118094436899</v>
      </c>
      <c r="I1626" s="2"/>
      <c r="J1626" s="15">
        <f ca="1">-LN(K1626) /NegExp_Labda</f>
        <v>3.0284585067715946</v>
      </c>
      <c r="K1626" s="2">
        <f t="shared" ca="1" si="171"/>
        <v>0.54569683682399206</v>
      </c>
      <c r="L1626" s="2"/>
      <c r="M1626" s="17">
        <f t="shared" ca="1" si="165"/>
        <v>3</v>
      </c>
      <c r="N1626" s="2">
        <f t="shared" ca="1" si="167"/>
        <v>0.21393973443071623</v>
      </c>
      <c r="O1626" s="2"/>
      <c r="P1626" s="31">
        <f t="shared" ca="1" si="166"/>
        <v>3.545611114636773</v>
      </c>
    </row>
    <row r="1627" spans="1:16" x14ac:dyDescent="0.25">
      <c r="A1627" s="32">
        <f ca="1">Uniform_A+B1627*(Uniform_B-Uniform_A)</f>
        <v>1.57257386464839</v>
      </c>
      <c r="B1627" s="2">
        <f t="shared" ca="1" si="168"/>
        <v>0.157257386464839</v>
      </c>
      <c r="C1627" s="4"/>
      <c r="D1627" s="5">
        <f ca="1">IF(E1627&lt;(Driehoek_C-Driehoek_A)/(Driehoek_B-Driehoek_A),Driehoek_A+SQRT(E1627*(Driehoek_B-Driehoek_A)*(Driehoek_C-Driehoek_A)),Driehoek_B-SQRT((1-E1627)*(Driehoek_B-Driehoek_A)*(Driehoek_B-Driehoek_C)))</f>
        <v>5.6242590752984043</v>
      </c>
      <c r="E1627" s="2">
        <f t="shared" ca="1" si="169"/>
        <v>0.67441066312270903</v>
      </c>
      <c r="F1627" s="2"/>
      <c r="G1627" s="15">
        <f ca="1">_xlfn.NORM.INV(H1627,Normaal_Mu,Normaal_Sigma)</f>
        <v>5.5597808179759047</v>
      </c>
      <c r="H1627" s="2">
        <f t="shared" ca="1" si="170"/>
        <v>0.61021920710908395</v>
      </c>
      <c r="I1627" s="2"/>
      <c r="J1627" s="15">
        <f ca="1">-LN(K1627) /NegExp_Labda</f>
        <v>7.1994856351782817</v>
      </c>
      <c r="K1627" s="2">
        <f t="shared" ca="1" si="171"/>
        <v>0.23695213339672072</v>
      </c>
      <c r="L1627" s="2"/>
      <c r="M1627" s="17">
        <f t="shared" ca="1" si="165"/>
        <v>6</v>
      </c>
      <c r="N1627" s="2">
        <f t="shared" ca="1" si="167"/>
        <v>0.6555401727086293</v>
      </c>
      <c r="O1627" s="2"/>
      <c r="P1627" s="31">
        <f t="shared" ca="1" si="166"/>
        <v>5.1912198786201964</v>
      </c>
    </row>
    <row r="1628" spans="1:16" x14ac:dyDescent="0.25">
      <c r="A1628" s="32">
        <f ca="1">Uniform_A+B1628*(Uniform_B-Uniform_A)</f>
        <v>7.4653315848715938</v>
      </c>
      <c r="B1628" s="2">
        <f t="shared" ca="1" si="168"/>
        <v>0.7465331584871594</v>
      </c>
      <c r="C1628" s="4"/>
      <c r="D1628" s="5">
        <f ca="1">IF(E1628&lt;(Driehoek_C-Driehoek_A)/(Driehoek_B-Driehoek_A),Driehoek_A+SQRT(E1628*(Driehoek_B-Driehoek_A)*(Driehoek_C-Driehoek_A)),Driehoek_B-SQRT((1-E1628)*(Driehoek_B-Driehoek_A)*(Driehoek_B-Driehoek_C)))</f>
        <v>3.5914689263331101</v>
      </c>
      <c r="E1628" s="2">
        <f t="shared" ca="1" si="169"/>
        <v>0.18091238167741874</v>
      </c>
      <c r="F1628" s="2"/>
      <c r="G1628" s="15">
        <f ca="1">_xlfn.NORM.INV(H1628,Normaal_Mu,Normaal_Sigma)</f>
        <v>5.1538896510781882</v>
      </c>
      <c r="H1628" s="2">
        <f t="shared" ca="1" si="170"/>
        <v>0.53066628119983283</v>
      </c>
      <c r="I1628" s="2"/>
      <c r="J1628" s="15">
        <f ca="1">-LN(K1628) /NegExp_Labda</f>
        <v>17.800214439770663</v>
      </c>
      <c r="K1628" s="2">
        <f t="shared" ca="1" si="171"/>
        <v>2.8437605057329063E-2</v>
      </c>
      <c r="L1628" s="2"/>
      <c r="M1628" s="17">
        <f t="shared" ca="1" si="165"/>
        <v>4</v>
      </c>
      <c r="N1628" s="2">
        <f t="shared" ca="1" si="167"/>
        <v>0.38123908128244466</v>
      </c>
      <c r="O1628" s="2"/>
      <c r="P1628" s="31">
        <f t="shared" ca="1" si="166"/>
        <v>7.6021809204107118</v>
      </c>
    </row>
    <row r="1629" spans="1:16" x14ac:dyDescent="0.25">
      <c r="A1629" s="32">
        <f ca="1">Uniform_A+B1629*(Uniform_B-Uniform_A)</f>
        <v>0.71234640772216973</v>
      </c>
      <c r="B1629" s="2">
        <f t="shared" ca="1" si="168"/>
        <v>7.1234640772216973E-2</v>
      </c>
      <c r="C1629" s="4"/>
      <c r="D1629" s="5">
        <f ca="1">IF(E1629&lt;(Driehoek_C-Driehoek_A)/(Driehoek_B-Driehoek_A),Driehoek_A+SQRT(E1629*(Driehoek_B-Driehoek_A)*(Driehoek_C-Driehoek_A)),Driehoek_B-SQRT((1-E1629)*(Driehoek_B-Driehoek_A)*(Driehoek_B-Driehoek_C)))</f>
        <v>4.927361712251888</v>
      </c>
      <c r="E1629" s="2">
        <f t="shared" ca="1" si="169"/>
        <v>0.52610335363337501</v>
      </c>
      <c r="F1629" s="2"/>
      <c r="G1629" s="15">
        <f ca="1">_xlfn.NORM.INV(H1629,Normaal_Mu,Normaal_Sigma)</f>
        <v>7.2247468336916878</v>
      </c>
      <c r="H1629" s="2">
        <f t="shared" ca="1" si="170"/>
        <v>0.86701118529702248</v>
      </c>
      <c r="I1629" s="2"/>
      <c r="J1629" s="15">
        <f ca="1">-LN(K1629) /NegExp_Labda</f>
        <v>1.796202594578963</v>
      </c>
      <c r="K1629" s="2">
        <f t="shared" ca="1" si="171"/>
        <v>0.69820639930840045</v>
      </c>
      <c r="L1629" s="2"/>
      <c r="M1629" s="17">
        <f t="shared" ca="1" si="165"/>
        <v>8</v>
      </c>
      <c r="N1629" s="2">
        <f t="shared" ca="1" si="167"/>
        <v>0.92892199417576859</v>
      </c>
      <c r="O1629" s="2"/>
      <c r="P1629" s="31">
        <f t="shared" ca="1" si="166"/>
        <v>4.5321315096489414</v>
      </c>
    </row>
    <row r="1630" spans="1:16" x14ac:dyDescent="0.25">
      <c r="A1630" s="32">
        <f ca="1">Uniform_A+B1630*(Uniform_B-Uniform_A)</f>
        <v>7.3073949004310732</v>
      </c>
      <c r="B1630" s="2">
        <f t="shared" ca="1" si="168"/>
        <v>0.73073949004310734</v>
      </c>
      <c r="C1630" s="4"/>
      <c r="D1630" s="5">
        <f ca="1">IF(E1630&lt;(Driehoek_C-Driehoek_A)/(Driehoek_B-Driehoek_A),Driehoek_A+SQRT(E1630*(Driehoek_B-Driehoek_A)*(Driehoek_C-Driehoek_A)),Driehoek_B-SQRT((1-E1630)*(Driehoek_B-Driehoek_A)*(Driehoek_B-Driehoek_C)))</f>
        <v>5.1906321589501712</v>
      </c>
      <c r="E1630" s="2">
        <f t="shared" ca="1" si="169"/>
        <v>0.58539190433072474</v>
      </c>
      <c r="F1630" s="2"/>
      <c r="G1630" s="15">
        <f ca="1">_xlfn.NORM.INV(H1630,Normaal_Mu,Normaal_Sigma)</f>
        <v>1.2809524002974961</v>
      </c>
      <c r="H1630" s="2">
        <f t="shared" ca="1" si="170"/>
        <v>3.1476464488419231E-2</v>
      </c>
      <c r="I1630" s="2"/>
      <c r="J1630" s="15">
        <f ca="1">-LN(K1630) /NegExp_Labda</f>
        <v>2.4226220233934339</v>
      </c>
      <c r="K1630" s="2">
        <f t="shared" ca="1" si="171"/>
        <v>0.61599008911400666</v>
      </c>
      <c r="L1630" s="2"/>
      <c r="M1630" s="17">
        <f t="shared" ca="1" si="165"/>
        <v>5</v>
      </c>
      <c r="N1630" s="2">
        <f t="shared" ca="1" si="167"/>
        <v>0.57587473153301727</v>
      </c>
      <c r="O1630" s="2"/>
      <c r="P1630" s="31">
        <f t="shared" ca="1" si="166"/>
        <v>4.2403202966144349</v>
      </c>
    </row>
    <row r="1631" spans="1:16" x14ac:dyDescent="0.25">
      <c r="A1631" s="32">
        <f ca="1">Uniform_A+B1631*(Uniform_B-Uniform_A)</f>
        <v>4.0006170855065939</v>
      </c>
      <c r="B1631" s="2">
        <f t="shared" ca="1" si="168"/>
        <v>0.40006170855065937</v>
      </c>
      <c r="C1631" s="4"/>
      <c r="D1631" s="5">
        <f ca="1">IF(E1631&lt;(Driehoek_C-Driehoek_A)/(Driehoek_B-Driehoek_A),Driehoek_A+SQRT(E1631*(Driehoek_B-Driehoek_A)*(Driehoek_C-Driehoek_A)),Driehoek_B-SQRT((1-E1631)*(Driehoek_B-Driehoek_A)*(Driehoek_B-Driehoek_C)))</f>
        <v>7.7155812718531074</v>
      </c>
      <c r="E1631" s="2">
        <f t="shared" ca="1" si="169"/>
        <v>0.95286481516530053</v>
      </c>
      <c r="F1631" s="2"/>
      <c r="G1631" s="15">
        <f ca="1">_xlfn.NORM.INV(H1631,Normaal_Mu,Normaal_Sigma)</f>
        <v>5.6494511899470652</v>
      </c>
      <c r="H1631" s="2">
        <f t="shared" ca="1" si="170"/>
        <v>0.62730561922012806</v>
      </c>
      <c r="I1631" s="2"/>
      <c r="J1631" s="15">
        <f ca="1">-LN(K1631) /NegExp_Labda</f>
        <v>0.87376065914923495</v>
      </c>
      <c r="K1631" s="2">
        <f t="shared" ca="1" si="171"/>
        <v>0.83966512123454284</v>
      </c>
      <c r="L1631" s="2"/>
      <c r="M1631" s="17">
        <f t="shared" ca="1" si="165"/>
        <v>6</v>
      </c>
      <c r="N1631" s="2">
        <f t="shared" ca="1" si="167"/>
        <v>0.6697800974602528</v>
      </c>
      <c r="O1631" s="2"/>
      <c r="P1631" s="31">
        <f t="shared" ca="1" si="166"/>
        <v>4.8478820412912</v>
      </c>
    </row>
    <row r="1632" spans="1:16" x14ac:dyDescent="0.25">
      <c r="A1632" s="32">
        <f ca="1">Uniform_A+B1632*(Uniform_B-Uniform_A)</f>
        <v>1.737416609689002</v>
      </c>
      <c r="B1632" s="2">
        <f t="shared" ca="1" si="168"/>
        <v>0.1737416609689002</v>
      </c>
      <c r="C1632" s="4"/>
      <c r="D1632" s="5">
        <f ca="1">IF(E1632&lt;(Driehoek_C-Driehoek_A)/(Driehoek_B-Driehoek_A),Driehoek_A+SQRT(E1632*(Driehoek_B-Driehoek_A)*(Driehoek_C-Driehoek_A)),Driehoek_B-SQRT((1-E1632)*(Driehoek_B-Driehoek_A)*(Driehoek_B-Driehoek_C)))</f>
        <v>3.9378713657796971</v>
      </c>
      <c r="E1632" s="2">
        <f t="shared" ca="1" si="169"/>
        <v>0.2682389593077763</v>
      </c>
      <c r="F1632" s="2"/>
      <c r="G1632" s="15">
        <f ca="1">_xlfn.NORM.INV(H1632,Normaal_Mu,Normaal_Sigma)</f>
        <v>3.9071492495049402</v>
      </c>
      <c r="H1632" s="2">
        <f t="shared" ca="1" si="170"/>
        <v>0.29238678563885856</v>
      </c>
      <c r="I1632" s="2"/>
      <c r="J1632" s="15">
        <f ca="1">-LN(K1632) /NegExp_Labda</f>
        <v>3.688055688479881</v>
      </c>
      <c r="K1632" s="2">
        <f t="shared" ca="1" si="171"/>
        <v>0.47825503741742259</v>
      </c>
      <c r="L1632" s="2"/>
      <c r="M1632" s="17">
        <f t="shared" ca="1" si="165"/>
        <v>8</v>
      </c>
      <c r="N1632" s="2">
        <f t="shared" ca="1" si="167"/>
        <v>0.92031125957997317</v>
      </c>
      <c r="O1632" s="2"/>
      <c r="P1632" s="31">
        <f t="shared" ca="1" si="166"/>
        <v>4.2540985826907036</v>
      </c>
    </row>
    <row r="1633" spans="1:16" x14ac:dyDescent="0.25">
      <c r="A1633" s="32">
        <f ca="1">Uniform_A+B1633*(Uniform_B-Uniform_A)</f>
        <v>8.6326807366895029</v>
      </c>
      <c r="B1633" s="2">
        <f t="shared" ca="1" si="168"/>
        <v>0.86326807366895031</v>
      </c>
      <c r="C1633" s="4"/>
      <c r="D1633" s="5">
        <f ca="1">IF(E1633&lt;(Driehoek_C-Driehoek_A)/(Driehoek_B-Driehoek_A),Driehoek_A+SQRT(E1633*(Driehoek_B-Driehoek_A)*(Driehoek_C-Driehoek_A)),Driehoek_B-SQRT((1-E1633)*(Driehoek_B-Driehoek_A)*(Driehoek_B-Driehoek_C)))</f>
        <v>7.1925142060632137</v>
      </c>
      <c r="E1633" s="2">
        <f t="shared" ca="1" si="169"/>
        <v>0.90665700299190588</v>
      </c>
      <c r="F1633" s="2"/>
      <c r="G1633" s="15">
        <f ca="1">_xlfn.NORM.INV(H1633,Normaal_Mu,Normaal_Sigma)</f>
        <v>8.1918910230940618</v>
      </c>
      <c r="H1633" s="2">
        <f t="shared" ca="1" si="170"/>
        <v>0.94474952040461058</v>
      </c>
      <c r="I1633" s="2"/>
      <c r="J1633" s="15">
        <f ca="1">-LN(K1633) /NegExp_Labda</f>
        <v>4.4739037776148223</v>
      </c>
      <c r="K1633" s="2">
        <f t="shared" ca="1" si="171"/>
        <v>0.40869719342134669</v>
      </c>
      <c r="L1633" s="2"/>
      <c r="M1633" s="17">
        <f t="shared" ca="1" si="165"/>
        <v>3</v>
      </c>
      <c r="N1633" s="2">
        <f t="shared" ca="1" si="167"/>
        <v>0.15175448792043544</v>
      </c>
      <c r="O1633" s="2"/>
      <c r="P1633" s="31">
        <f t="shared" ca="1" si="166"/>
        <v>6.2981979486923203</v>
      </c>
    </row>
    <row r="1634" spans="1:16" x14ac:dyDescent="0.25">
      <c r="A1634" s="32">
        <f ca="1">Uniform_A+B1634*(Uniform_B-Uniform_A)</f>
        <v>8.9650197683858472</v>
      </c>
      <c r="B1634" s="2">
        <f t="shared" ca="1" si="168"/>
        <v>0.89650197683858468</v>
      </c>
      <c r="C1634" s="4"/>
      <c r="D1634" s="5">
        <f ca="1">IF(E1634&lt;(Driehoek_C-Driehoek_A)/(Driehoek_B-Driehoek_A),Driehoek_A+SQRT(E1634*(Driehoek_B-Driehoek_A)*(Driehoek_C-Driehoek_A)),Driehoek_B-SQRT((1-E1634)*(Driehoek_B-Driehoek_A)*(Driehoek_B-Driehoek_C)))</f>
        <v>6.7074513415631944</v>
      </c>
      <c r="E1634" s="2">
        <f t="shared" ca="1" si="169"/>
        <v>0.84983487567713156</v>
      </c>
      <c r="F1634" s="2"/>
      <c r="G1634" s="15">
        <f ca="1">_xlfn.NORM.INV(H1634,Normaal_Mu,Normaal_Sigma)</f>
        <v>4.8447311362380301</v>
      </c>
      <c r="H1634" s="2">
        <f t="shared" ca="1" si="170"/>
        <v>0.46905942617281693</v>
      </c>
      <c r="I1634" s="2"/>
      <c r="J1634" s="15">
        <f ca="1">-LN(K1634) /NegExp_Labda</f>
        <v>2.3231505649310891</v>
      </c>
      <c r="K1634" s="2">
        <f t="shared" ca="1" si="171"/>
        <v>0.62836748718284241</v>
      </c>
      <c r="L1634" s="2"/>
      <c r="M1634" s="17">
        <f t="shared" ca="1" si="165"/>
        <v>5</v>
      </c>
      <c r="N1634" s="2">
        <f t="shared" ca="1" si="167"/>
        <v>0.47544937868365811</v>
      </c>
      <c r="O1634" s="2"/>
      <c r="P1634" s="31">
        <f t="shared" ca="1" si="166"/>
        <v>5.5680705622236326</v>
      </c>
    </row>
    <row r="1635" spans="1:16" x14ac:dyDescent="0.25">
      <c r="A1635" s="32">
        <f ca="1">Uniform_A+B1635*(Uniform_B-Uniform_A)</f>
        <v>5.7090941661687102</v>
      </c>
      <c r="B1635" s="2">
        <f t="shared" ca="1" si="168"/>
        <v>0.570909416616871</v>
      </c>
      <c r="C1635" s="4"/>
      <c r="D1635" s="5">
        <f ca="1">IF(E1635&lt;(Driehoek_C-Driehoek_A)/(Driehoek_B-Driehoek_A),Driehoek_A+SQRT(E1635*(Driehoek_B-Driehoek_A)*(Driehoek_C-Driehoek_A)),Driehoek_B-SQRT((1-E1635)*(Driehoek_B-Driehoek_A)*(Driehoek_B-Driehoek_C)))</f>
        <v>4.6383066505422619</v>
      </c>
      <c r="E1635" s="2">
        <f t="shared" ca="1" si="169"/>
        <v>0.45644660357988964</v>
      </c>
      <c r="F1635" s="2"/>
      <c r="G1635" s="15">
        <f ca="1">_xlfn.NORM.INV(H1635,Normaal_Mu,Normaal_Sigma)</f>
        <v>3.7001416856937519</v>
      </c>
      <c r="H1635" s="2">
        <f t="shared" ca="1" si="170"/>
        <v>0.25786899161406873</v>
      </c>
      <c r="I1635" s="2"/>
      <c r="J1635" s="15">
        <f ca="1">-LN(K1635) /NegExp_Labda</f>
        <v>1.5458343611189835</v>
      </c>
      <c r="K1635" s="2">
        <f t="shared" ca="1" si="171"/>
        <v>0.73405826587005507</v>
      </c>
      <c r="L1635" s="2"/>
      <c r="M1635" s="17">
        <f t="shared" ca="1" si="165"/>
        <v>4</v>
      </c>
      <c r="N1635" s="2">
        <f t="shared" ca="1" si="167"/>
        <v>0.30641007989611668</v>
      </c>
      <c r="O1635" s="2"/>
      <c r="P1635" s="31">
        <f t="shared" ca="1" si="166"/>
        <v>3.9186753727047416</v>
      </c>
    </row>
    <row r="1636" spans="1:16" x14ac:dyDescent="0.25">
      <c r="A1636" s="32">
        <f ca="1">Uniform_A+B1636*(Uniform_B-Uniform_A)</f>
        <v>2.0115058385101738</v>
      </c>
      <c r="B1636" s="2">
        <f t="shared" ca="1" si="168"/>
        <v>0.20115058385101736</v>
      </c>
      <c r="C1636" s="4"/>
      <c r="D1636" s="5">
        <f ca="1">IF(E1636&lt;(Driehoek_C-Driehoek_A)/(Driehoek_B-Driehoek_A),Driehoek_A+SQRT(E1636*(Driehoek_B-Driehoek_A)*(Driehoek_C-Driehoek_A)),Driehoek_B-SQRT((1-E1636)*(Driehoek_B-Driehoek_A)*(Driehoek_B-Driehoek_C)))</f>
        <v>3.3726702840153981</v>
      </c>
      <c r="E1636" s="2">
        <f t="shared" ca="1" si="169"/>
        <v>0.13458740775849387</v>
      </c>
      <c r="F1636" s="2"/>
      <c r="G1636" s="15">
        <f ca="1">_xlfn.NORM.INV(H1636,Normaal_Mu,Normaal_Sigma)</f>
        <v>4.0017209458002974</v>
      </c>
      <c r="H1636" s="2">
        <f t="shared" ca="1" si="170"/>
        <v>0.3088405465391908</v>
      </c>
      <c r="I1636" s="2"/>
      <c r="J1636" s="15">
        <f ca="1">-LN(K1636) /NegExp_Labda</f>
        <v>0.30747776681764749</v>
      </c>
      <c r="K1636" s="2">
        <f t="shared" ca="1" si="171"/>
        <v>0.94035712715642894</v>
      </c>
      <c r="L1636" s="2"/>
      <c r="M1636" s="17">
        <f t="shared" ca="1" si="165"/>
        <v>6</v>
      </c>
      <c r="N1636" s="2">
        <f t="shared" ca="1" si="167"/>
        <v>0.65250623450380529</v>
      </c>
      <c r="O1636" s="2"/>
      <c r="P1636" s="31">
        <f t="shared" ca="1" si="166"/>
        <v>3.1386749670287033</v>
      </c>
    </row>
    <row r="1637" spans="1:16" x14ac:dyDescent="0.25">
      <c r="A1637" s="32">
        <f ca="1">Uniform_A+B1637*(Uniform_B-Uniform_A)</f>
        <v>1.5366169718529055</v>
      </c>
      <c r="B1637" s="2">
        <f t="shared" ca="1" si="168"/>
        <v>0.15366169718529055</v>
      </c>
      <c r="C1637" s="4"/>
      <c r="D1637" s="5">
        <f ca="1">IF(E1637&lt;(Driehoek_C-Driehoek_A)/(Driehoek_B-Driehoek_A),Driehoek_A+SQRT(E1637*(Driehoek_B-Driehoek_A)*(Driehoek_C-Driehoek_A)),Driehoek_B-SQRT((1-E1637)*(Driehoek_B-Driehoek_A)*(Driehoek_B-Driehoek_C)))</f>
        <v>8.2413492037809739</v>
      </c>
      <c r="E1637" s="2">
        <f t="shared" ca="1" si="169"/>
        <v>0.98355568483989253</v>
      </c>
      <c r="F1637" s="2"/>
      <c r="G1637" s="15">
        <f ca="1">_xlfn.NORM.INV(H1637,Normaal_Mu,Normaal_Sigma)</f>
        <v>5.6412857695947585</v>
      </c>
      <c r="H1637" s="2">
        <f t="shared" ca="1" si="170"/>
        <v>0.62575948260667946</v>
      </c>
      <c r="I1637" s="2"/>
      <c r="J1637" s="15">
        <f ca="1">-LN(K1637) /NegExp_Labda</f>
        <v>2.5590058990504185</v>
      </c>
      <c r="K1637" s="2">
        <f t="shared" ca="1" si="171"/>
        <v>0.59941495179360071</v>
      </c>
      <c r="L1637" s="2"/>
      <c r="M1637" s="17">
        <f t="shared" ca="1" si="165"/>
        <v>4</v>
      </c>
      <c r="N1637" s="2">
        <f t="shared" ca="1" si="167"/>
        <v>0.42090570111577352</v>
      </c>
      <c r="O1637" s="2"/>
      <c r="P1637" s="31">
        <f t="shared" ca="1" si="166"/>
        <v>4.3956515688558113</v>
      </c>
    </row>
    <row r="1638" spans="1:16" x14ac:dyDescent="0.25">
      <c r="A1638" s="32">
        <f ca="1">Uniform_A+B1638*(Uniform_B-Uniform_A)</f>
        <v>1.5879376898376552</v>
      </c>
      <c r="B1638" s="2">
        <f t="shared" ca="1" si="168"/>
        <v>0.15879376898376552</v>
      </c>
      <c r="C1638" s="4"/>
      <c r="D1638" s="5">
        <f ca="1">IF(E1638&lt;(Driehoek_C-Driehoek_A)/(Driehoek_B-Driehoek_A),Driehoek_A+SQRT(E1638*(Driehoek_B-Driehoek_A)*(Driehoek_C-Driehoek_A)),Driehoek_B-SQRT((1-E1638)*(Driehoek_B-Driehoek_A)*(Driehoek_B-Driehoek_C)))</f>
        <v>4.1556867742972585</v>
      </c>
      <c r="E1638" s="2">
        <f t="shared" ca="1" si="169"/>
        <v>0.32950369632232857</v>
      </c>
      <c r="F1638" s="2"/>
      <c r="G1638" s="15">
        <f ca="1">_xlfn.NORM.INV(H1638,Normaal_Mu,Normaal_Sigma)</f>
        <v>3.4137987040451887</v>
      </c>
      <c r="H1638" s="2">
        <f t="shared" ca="1" si="170"/>
        <v>0.21385959267364951</v>
      </c>
      <c r="I1638" s="2"/>
      <c r="J1638" s="15">
        <f ca="1">-LN(K1638) /NegExp_Labda</f>
        <v>7.6157152157580796</v>
      </c>
      <c r="K1638" s="2">
        <f t="shared" ca="1" si="171"/>
        <v>0.21802554521960849</v>
      </c>
      <c r="L1638" s="2"/>
      <c r="M1638" s="17">
        <f t="shared" ca="1" si="165"/>
        <v>7</v>
      </c>
      <c r="N1638" s="2">
        <f t="shared" ca="1" si="167"/>
        <v>0.80868604077199924</v>
      </c>
      <c r="O1638" s="2"/>
      <c r="P1638" s="31">
        <f t="shared" ca="1" si="166"/>
        <v>4.7546276767876368</v>
      </c>
    </row>
    <row r="1639" spans="1:16" x14ac:dyDescent="0.25">
      <c r="A1639" s="32">
        <f ca="1">Uniform_A+B1639*(Uniform_B-Uniform_A)</f>
        <v>0.35028432168980661</v>
      </c>
      <c r="B1639" s="2">
        <f t="shared" ca="1" si="168"/>
        <v>3.5028432168980661E-2</v>
      </c>
      <c r="C1639" s="4"/>
      <c r="D1639" s="5">
        <f ca="1">IF(E1639&lt;(Driehoek_C-Driehoek_A)/(Driehoek_B-Driehoek_A),Driehoek_A+SQRT(E1639*(Driehoek_B-Driehoek_A)*(Driehoek_C-Driehoek_A)),Driehoek_B-SQRT((1-E1639)*(Driehoek_B-Driehoek_A)*(Driehoek_B-Driehoek_C)))</f>
        <v>5.8936237678728762</v>
      </c>
      <c r="E1639" s="2">
        <f t="shared" ca="1" si="169"/>
        <v>0.72429790584216258</v>
      </c>
      <c r="F1639" s="2"/>
      <c r="G1639" s="15">
        <f ca="1">_xlfn.NORM.INV(H1639,Normaal_Mu,Normaal_Sigma)</f>
        <v>4.8635884682705557</v>
      </c>
      <c r="H1639" s="2">
        <f t="shared" ca="1" si="170"/>
        <v>0.47281091858307589</v>
      </c>
      <c r="I1639" s="2"/>
      <c r="J1639" s="15">
        <f ca="1">-LN(K1639) /NegExp_Labda</f>
        <v>0.31546905052082164</v>
      </c>
      <c r="K1639" s="2">
        <f t="shared" ca="1" si="171"/>
        <v>0.93885539543544172</v>
      </c>
      <c r="L1639" s="2"/>
      <c r="M1639" s="17">
        <f t="shared" ca="1" si="165"/>
        <v>2</v>
      </c>
      <c r="N1639" s="2">
        <f t="shared" ca="1" si="167"/>
        <v>7.4837362066849877E-2</v>
      </c>
      <c r="O1639" s="2"/>
      <c r="P1639" s="31">
        <f t="shared" ca="1" si="166"/>
        <v>2.6845931216708121</v>
      </c>
    </row>
    <row r="1640" spans="1:16" x14ac:dyDescent="0.25">
      <c r="A1640" s="32">
        <f ca="1">Uniform_A+B1640*(Uniform_B-Uniform_A)</f>
        <v>0.76421881396592339</v>
      </c>
      <c r="B1640" s="2">
        <f t="shared" ca="1" si="168"/>
        <v>7.6421881396592339E-2</v>
      </c>
      <c r="C1640" s="4"/>
      <c r="D1640" s="5">
        <f ca="1">IF(E1640&lt;(Driehoek_C-Driehoek_A)/(Driehoek_B-Driehoek_A),Driehoek_A+SQRT(E1640*(Driehoek_B-Driehoek_A)*(Driehoek_C-Driehoek_A)),Driehoek_B-SQRT((1-E1640)*(Driehoek_B-Driehoek_A)*(Driehoek_B-Driehoek_C)))</f>
        <v>7.2661492632207434</v>
      </c>
      <c r="E1640" s="2">
        <f t="shared" ca="1" si="169"/>
        <v>0.91410747493057221</v>
      </c>
      <c r="F1640" s="2"/>
      <c r="G1640" s="15">
        <f ca="1">_xlfn.NORM.INV(H1640,Normaal_Mu,Normaal_Sigma)</f>
        <v>4.4834249667723221</v>
      </c>
      <c r="H1640" s="2">
        <f t="shared" ca="1" si="170"/>
        <v>0.39809250989632117</v>
      </c>
      <c r="I1640" s="2"/>
      <c r="J1640" s="15">
        <f ca="1">-LN(K1640) /NegExp_Labda</f>
        <v>0.21341297004760035</v>
      </c>
      <c r="K1640" s="2">
        <f t="shared" ca="1" si="171"/>
        <v>0.95821548513883259</v>
      </c>
      <c r="L1640" s="2"/>
      <c r="M1640" s="17">
        <f t="shared" ca="1" si="165"/>
        <v>4</v>
      </c>
      <c r="N1640" s="2">
        <f t="shared" ca="1" si="167"/>
        <v>0.33929261802125088</v>
      </c>
      <c r="O1640" s="2"/>
      <c r="P1640" s="31">
        <f t="shared" ca="1" si="166"/>
        <v>3.3454412028013181</v>
      </c>
    </row>
    <row r="1641" spans="1:16" x14ac:dyDescent="0.25">
      <c r="A1641" s="32">
        <f ca="1">Uniform_A+B1641*(Uniform_B-Uniform_A)</f>
        <v>3.6186591594764494</v>
      </c>
      <c r="B1641" s="2">
        <f t="shared" ca="1" si="168"/>
        <v>0.36186591594764494</v>
      </c>
      <c r="C1641" s="4"/>
      <c r="D1641" s="5">
        <f ca="1">IF(E1641&lt;(Driehoek_C-Driehoek_A)/(Driehoek_B-Driehoek_A),Driehoek_A+SQRT(E1641*(Driehoek_B-Driehoek_A)*(Driehoek_C-Driehoek_A)),Driehoek_B-SQRT((1-E1641)*(Driehoek_B-Driehoek_A)*(Driehoek_B-Driehoek_C)))</f>
        <v>6.837426195131056</v>
      </c>
      <c r="E1641" s="2">
        <f t="shared" ca="1" si="169"/>
        <v>0.86637927252841884</v>
      </c>
      <c r="F1641" s="2"/>
      <c r="G1641" s="15">
        <f ca="1">_xlfn.NORM.INV(H1641,Normaal_Mu,Normaal_Sigma)</f>
        <v>6.3684666646220336</v>
      </c>
      <c r="H1641" s="2">
        <f t="shared" ca="1" si="170"/>
        <v>0.75308608133138533</v>
      </c>
      <c r="I1641" s="2"/>
      <c r="J1641" s="15">
        <f ca="1">-LN(K1641) /NegExp_Labda</f>
        <v>0.69113749068053587</v>
      </c>
      <c r="K1641" s="2">
        <f t="shared" ca="1" si="171"/>
        <v>0.8709005409573829</v>
      </c>
      <c r="L1641" s="2"/>
      <c r="M1641" s="17">
        <f t="shared" ca="1" si="165"/>
        <v>5</v>
      </c>
      <c r="N1641" s="2">
        <f t="shared" ca="1" si="167"/>
        <v>0.44185219254307251</v>
      </c>
      <c r="O1641" s="2"/>
      <c r="P1641" s="31">
        <f t="shared" ca="1" si="166"/>
        <v>4.503137901982015</v>
      </c>
    </row>
    <row r="1642" spans="1:16" x14ac:dyDescent="0.25">
      <c r="A1642" s="32">
        <f ca="1">Uniform_A+B1642*(Uniform_B-Uniform_A)</f>
        <v>8.7156066575849209</v>
      </c>
      <c r="B1642" s="2">
        <f t="shared" ca="1" si="168"/>
        <v>0.87156066575849211</v>
      </c>
      <c r="C1642" s="4"/>
      <c r="D1642" s="5">
        <f ca="1">IF(E1642&lt;(Driehoek_C-Driehoek_A)/(Driehoek_B-Driehoek_A),Driehoek_A+SQRT(E1642*(Driehoek_B-Driehoek_A)*(Driehoek_C-Driehoek_A)),Driehoek_B-SQRT((1-E1642)*(Driehoek_B-Driehoek_A)*(Driehoek_B-Driehoek_C)))</f>
        <v>5.1172764505797215</v>
      </c>
      <c r="E1642" s="2">
        <f t="shared" ca="1" si="169"/>
        <v>0.56927022396506255</v>
      </c>
      <c r="F1642" s="2"/>
      <c r="G1642" s="15">
        <f ca="1">_xlfn.NORM.INV(H1642,Normaal_Mu,Normaal_Sigma)</f>
        <v>6.7757872870494698</v>
      </c>
      <c r="H1642" s="2">
        <f t="shared" ca="1" si="170"/>
        <v>0.81270101786857651</v>
      </c>
      <c r="I1642" s="2"/>
      <c r="J1642" s="15">
        <f ca="1">-LN(K1642) /NegExp_Labda</f>
        <v>1.0936006764890587</v>
      </c>
      <c r="K1642" s="2">
        <f t="shared" ca="1" si="171"/>
        <v>0.80354657100976012</v>
      </c>
      <c r="L1642" s="2"/>
      <c r="M1642" s="17">
        <f t="shared" ca="1" si="165"/>
        <v>4</v>
      </c>
      <c r="N1642" s="2">
        <f t="shared" ca="1" si="167"/>
        <v>0.36242114170633966</v>
      </c>
      <c r="O1642" s="2"/>
      <c r="P1642" s="31">
        <f t="shared" ca="1" si="166"/>
        <v>5.1404542143406342</v>
      </c>
    </row>
    <row r="1643" spans="1:16" x14ac:dyDescent="0.25">
      <c r="A1643" s="32">
        <f ca="1">Uniform_A+B1643*(Uniform_B-Uniform_A)</f>
        <v>3.8730582546704886</v>
      </c>
      <c r="B1643" s="2">
        <f t="shared" ca="1" si="168"/>
        <v>0.38730582546704884</v>
      </c>
      <c r="C1643" s="4"/>
      <c r="D1643" s="5">
        <f ca="1">IF(E1643&lt;(Driehoek_C-Driehoek_A)/(Driehoek_B-Driehoek_A),Driehoek_A+SQRT(E1643*(Driehoek_B-Driehoek_A)*(Driehoek_C-Driehoek_A)),Driehoek_B-SQRT((1-E1643)*(Driehoek_B-Driehoek_A)*(Driehoek_B-Driehoek_C)))</f>
        <v>3.0283539263146029</v>
      </c>
      <c r="E1643" s="2">
        <f t="shared" ca="1" si="169"/>
        <v>7.5536556983332837E-2</v>
      </c>
      <c r="F1643" s="2"/>
      <c r="G1643" s="15">
        <f ca="1">_xlfn.NORM.INV(H1643,Normaal_Mu,Normaal_Sigma)</f>
        <v>4.4939366470725908</v>
      </c>
      <c r="H1643" s="2">
        <f t="shared" ca="1" si="170"/>
        <v>0.4001218676069126</v>
      </c>
      <c r="I1643" s="2"/>
      <c r="J1643" s="15">
        <f ca="1">-LN(K1643) /NegExp_Labda</f>
        <v>8.2969000304052898</v>
      </c>
      <c r="K1643" s="2">
        <f t="shared" ca="1" si="171"/>
        <v>0.19025690166448594</v>
      </c>
      <c r="L1643" s="2"/>
      <c r="M1643" s="17">
        <f t="shared" ca="1" si="165"/>
        <v>2</v>
      </c>
      <c r="N1643" s="2">
        <f t="shared" ca="1" si="167"/>
        <v>8.9681397223216774E-2</v>
      </c>
      <c r="O1643" s="2"/>
      <c r="P1643" s="31">
        <f t="shared" ca="1" si="166"/>
        <v>4.338449771692594</v>
      </c>
    </row>
    <row r="1644" spans="1:16" x14ac:dyDescent="0.25">
      <c r="A1644" s="32">
        <f ca="1">Uniform_A+B1644*(Uniform_B-Uniform_A)</f>
        <v>1.8617975665588771</v>
      </c>
      <c r="B1644" s="2">
        <f t="shared" ca="1" si="168"/>
        <v>0.18617975665588771</v>
      </c>
      <c r="C1644" s="4"/>
      <c r="D1644" s="5">
        <f ca="1">IF(E1644&lt;(Driehoek_C-Driehoek_A)/(Driehoek_B-Driehoek_A),Driehoek_A+SQRT(E1644*(Driehoek_B-Driehoek_A)*(Driehoek_C-Driehoek_A)),Driehoek_B-SQRT((1-E1644)*(Driehoek_B-Driehoek_A)*(Driehoek_B-Driehoek_C)))</f>
        <v>8.1908778019471047</v>
      </c>
      <c r="E1644" s="2">
        <f t="shared" ca="1" si="169"/>
        <v>0.98129489338908715</v>
      </c>
      <c r="F1644" s="2"/>
      <c r="G1644" s="15">
        <f ca="1">_xlfn.NORM.INV(H1644,Normaal_Mu,Normaal_Sigma)</f>
        <v>5.1444401137261133</v>
      </c>
      <c r="H1644" s="2">
        <f t="shared" ca="1" si="170"/>
        <v>0.52878660810902489</v>
      </c>
      <c r="I1644" s="2"/>
      <c r="J1644" s="15">
        <f ca="1">-LN(K1644) /NegExp_Labda</f>
        <v>3.5486689784345917</v>
      </c>
      <c r="K1644" s="2">
        <f t="shared" ca="1" si="171"/>
        <v>0.49177509268849484</v>
      </c>
      <c r="L1644" s="2"/>
      <c r="M1644" s="17">
        <f t="shared" ca="1" si="165"/>
        <v>4</v>
      </c>
      <c r="N1644" s="2">
        <f t="shared" ca="1" si="167"/>
        <v>0.42705053865186038</v>
      </c>
      <c r="O1644" s="2"/>
      <c r="P1644" s="31">
        <f t="shared" ca="1" si="166"/>
        <v>4.5491568921333378</v>
      </c>
    </row>
    <row r="1645" spans="1:16" x14ac:dyDescent="0.25">
      <c r="A1645" s="32">
        <f ca="1">Uniform_A+B1645*(Uniform_B-Uniform_A)</f>
        <v>7.5857230753313063</v>
      </c>
      <c r="B1645" s="2">
        <f t="shared" ca="1" si="168"/>
        <v>0.75857230753313065</v>
      </c>
      <c r="C1645" s="4"/>
      <c r="D1645" s="5">
        <f ca="1">IF(E1645&lt;(Driehoek_C-Driehoek_A)/(Driehoek_B-Driehoek_A),Driehoek_A+SQRT(E1645*(Driehoek_B-Driehoek_A)*(Driehoek_C-Driehoek_A)),Driehoek_B-SQRT((1-E1645)*(Driehoek_B-Driehoek_A)*(Driehoek_B-Driehoek_C)))</f>
        <v>3.8835387675898896</v>
      </c>
      <c r="E1645" s="2">
        <f t="shared" ca="1" si="169"/>
        <v>0.2534084492152886</v>
      </c>
      <c r="F1645" s="2"/>
      <c r="G1645" s="15">
        <f ca="1">_xlfn.NORM.INV(H1645,Normaal_Mu,Normaal_Sigma)</f>
        <v>3.8236742344977888</v>
      </c>
      <c r="H1645" s="2">
        <f t="shared" ca="1" si="170"/>
        <v>0.27821148422485198</v>
      </c>
      <c r="I1645" s="2"/>
      <c r="J1645" s="15">
        <f ca="1">-LN(K1645) /NegExp_Labda</f>
        <v>0.71267358726548069</v>
      </c>
      <c r="K1645" s="2">
        <f t="shared" ca="1" si="171"/>
        <v>0.86715744827161845</v>
      </c>
      <c r="L1645" s="2"/>
      <c r="M1645" s="17">
        <f t="shared" ref="M1645:M1708" ca="1" si="172">VLOOKUP(N1645,$S$5:$T$105,2,TRUE)</f>
        <v>2</v>
      </c>
      <c r="N1645" s="2">
        <f t="shared" ca="1" si="167"/>
        <v>7.9811153764449472E-2</v>
      </c>
      <c r="O1645" s="2"/>
      <c r="P1645" s="31">
        <f t="shared" ref="P1645:P1708" ca="1" si="173">SUM(A1645,D1645,G1645,J1645,M1645)/5</f>
        <v>3.6011219329368926</v>
      </c>
    </row>
    <row r="1646" spans="1:16" x14ac:dyDescent="0.25">
      <c r="A1646" s="32">
        <f ca="1">Uniform_A+B1646*(Uniform_B-Uniform_A)</f>
        <v>4.2231039088521101</v>
      </c>
      <c r="B1646" s="2">
        <f t="shared" ca="1" si="168"/>
        <v>0.42231039088521105</v>
      </c>
      <c r="C1646" s="4"/>
      <c r="D1646" s="5">
        <f ca="1">IF(E1646&lt;(Driehoek_C-Driehoek_A)/(Driehoek_B-Driehoek_A),Driehoek_A+SQRT(E1646*(Driehoek_B-Driehoek_A)*(Driehoek_C-Driehoek_A)),Driehoek_B-SQRT((1-E1646)*(Driehoek_B-Driehoek_A)*(Driehoek_B-Driehoek_C)))</f>
        <v>2.3741855326636623</v>
      </c>
      <c r="E1646" s="2">
        <f t="shared" ca="1" si="169"/>
        <v>1.0001058061056334E-2</v>
      </c>
      <c r="F1646" s="2"/>
      <c r="G1646" s="15">
        <f ca="1">_xlfn.NORM.INV(H1646,Normaal_Mu,Normaal_Sigma)</f>
        <v>0.9963195227322279</v>
      </c>
      <c r="H1646" s="2">
        <f t="shared" ca="1" si="170"/>
        <v>2.2650958356771222E-2</v>
      </c>
      <c r="I1646" s="2"/>
      <c r="J1646" s="15">
        <f ca="1">-LN(K1646) /NegExp_Labda</f>
        <v>6.2300962327512233</v>
      </c>
      <c r="K1646" s="2">
        <f t="shared" ca="1" si="171"/>
        <v>0.28764757486833603</v>
      </c>
      <c r="L1646" s="2"/>
      <c r="M1646" s="17">
        <f t="shared" ca="1" si="172"/>
        <v>6</v>
      </c>
      <c r="N1646" s="2">
        <f t="shared" ca="1" si="167"/>
        <v>0.71395686664200231</v>
      </c>
      <c r="O1646" s="2"/>
      <c r="P1646" s="31">
        <f t="shared" ca="1" si="173"/>
        <v>3.9647410393998448</v>
      </c>
    </row>
    <row r="1647" spans="1:16" x14ac:dyDescent="0.25">
      <c r="A1647" s="32">
        <f ca="1">Uniform_A+B1647*(Uniform_B-Uniform_A)</f>
        <v>3.3019991017956052</v>
      </c>
      <c r="B1647" s="2">
        <f t="shared" ca="1" si="168"/>
        <v>0.33019991017956052</v>
      </c>
      <c r="C1647" s="4"/>
      <c r="D1647" s="5">
        <f ca="1">IF(E1647&lt;(Driehoek_C-Driehoek_A)/(Driehoek_B-Driehoek_A),Driehoek_A+SQRT(E1647*(Driehoek_B-Driehoek_A)*(Driehoek_C-Driehoek_A)),Driehoek_B-SQRT((1-E1647)*(Driehoek_B-Driehoek_A)*(Driehoek_B-Driehoek_C)))</f>
        <v>5.7386995785272745</v>
      </c>
      <c r="E1647" s="2">
        <f t="shared" ca="1" si="169"/>
        <v>0.69611198745433789</v>
      </c>
      <c r="F1647" s="2"/>
      <c r="G1647" s="15">
        <f ca="1">_xlfn.NORM.INV(H1647,Normaal_Mu,Normaal_Sigma)</f>
        <v>5.007020473707021</v>
      </c>
      <c r="H1647" s="2">
        <f t="shared" ca="1" si="170"/>
        <v>0.50140037901923173</v>
      </c>
      <c r="I1647" s="2"/>
      <c r="J1647" s="15">
        <f ca="1">-LN(K1647) /NegExp_Labda</f>
        <v>0.27400062671003966</v>
      </c>
      <c r="K1647" s="2">
        <f t="shared" ca="1" si="171"/>
        <v>0.94667434525596883</v>
      </c>
      <c r="L1647" s="2"/>
      <c r="M1647" s="17">
        <f t="shared" ca="1" si="172"/>
        <v>7</v>
      </c>
      <c r="N1647" s="2">
        <f t="shared" ca="1" si="167"/>
        <v>0.78792631699259463</v>
      </c>
      <c r="O1647" s="2"/>
      <c r="P1647" s="31">
        <f t="shared" ca="1" si="173"/>
        <v>4.2643439561479877</v>
      </c>
    </row>
    <row r="1648" spans="1:16" x14ac:dyDescent="0.25">
      <c r="A1648" s="32">
        <f ca="1">Uniform_A+B1648*(Uniform_B-Uniform_A)</f>
        <v>9.1435722386762546</v>
      </c>
      <c r="B1648" s="2">
        <f t="shared" ca="1" si="168"/>
        <v>0.91435722386762552</v>
      </c>
      <c r="C1648" s="4"/>
      <c r="D1648" s="5">
        <f ca="1">IF(E1648&lt;(Driehoek_C-Driehoek_A)/(Driehoek_B-Driehoek_A),Driehoek_A+SQRT(E1648*(Driehoek_B-Driehoek_A)*(Driehoek_C-Driehoek_A)),Driehoek_B-SQRT((1-E1648)*(Driehoek_B-Driehoek_A)*(Driehoek_B-Driehoek_C)))</f>
        <v>3.623540900245322</v>
      </c>
      <c r="E1648" s="2">
        <f t="shared" ca="1" si="169"/>
        <v>0.1882775039120993</v>
      </c>
      <c r="F1648" s="2"/>
      <c r="G1648" s="15">
        <f ca="1">_xlfn.NORM.INV(H1648,Normaal_Mu,Normaal_Sigma)</f>
        <v>4.8694533548042012</v>
      </c>
      <c r="H1648" s="2">
        <f t="shared" ca="1" si="170"/>
        <v>0.47397819125928176</v>
      </c>
      <c r="I1648" s="2"/>
      <c r="J1648" s="15">
        <f ca="1">-LN(K1648) /NegExp_Labda</f>
        <v>2.3333039235150097</v>
      </c>
      <c r="K1648" s="2">
        <f t="shared" ca="1" si="171"/>
        <v>0.6270927737991181</v>
      </c>
      <c r="L1648" s="2"/>
      <c r="M1648" s="17">
        <f t="shared" ca="1" si="172"/>
        <v>3</v>
      </c>
      <c r="N1648" s="2">
        <f t="shared" ca="1" si="167"/>
        <v>0.14960417412460592</v>
      </c>
      <c r="O1648" s="2"/>
      <c r="P1648" s="31">
        <f t="shared" ca="1" si="173"/>
        <v>4.5939740834481579</v>
      </c>
    </row>
    <row r="1649" spans="1:16" x14ac:dyDescent="0.25">
      <c r="A1649" s="32">
        <f ca="1">Uniform_A+B1649*(Uniform_B-Uniform_A)</f>
        <v>9.6421113529417983</v>
      </c>
      <c r="B1649" s="2">
        <f t="shared" ca="1" si="168"/>
        <v>0.96421113529417979</v>
      </c>
      <c r="C1649" s="4"/>
      <c r="D1649" s="5">
        <f ca="1">IF(E1649&lt;(Driehoek_C-Driehoek_A)/(Driehoek_B-Driehoek_A),Driehoek_A+SQRT(E1649*(Driehoek_B-Driehoek_A)*(Driehoek_C-Driehoek_A)),Driehoek_B-SQRT((1-E1649)*(Driehoek_B-Driehoek_A)*(Driehoek_B-Driehoek_C)))</f>
        <v>6.952774220108175</v>
      </c>
      <c r="E1649" s="2">
        <f t="shared" ca="1" si="169"/>
        <v>0.88025333160418029</v>
      </c>
      <c r="F1649" s="2"/>
      <c r="G1649" s="15">
        <f ca="1">_xlfn.NORM.INV(H1649,Normaal_Mu,Normaal_Sigma)</f>
        <v>3.5398464045646807</v>
      </c>
      <c r="H1649" s="2">
        <f t="shared" ca="1" si="170"/>
        <v>0.23267162147129683</v>
      </c>
      <c r="I1649" s="2"/>
      <c r="J1649" s="15">
        <f ca="1">-LN(K1649) /NegExp_Labda</f>
        <v>0.59237754761853356</v>
      </c>
      <c r="K1649" s="2">
        <f t="shared" ca="1" si="171"/>
        <v>0.88827356963321979</v>
      </c>
      <c r="L1649" s="2"/>
      <c r="M1649" s="17">
        <f t="shared" ca="1" si="172"/>
        <v>5</v>
      </c>
      <c r="N1649" s="2">
        <f t="shared" ca="1" si="167"/>
        <v>0.58989517985416018</v>
      </c>
      <c r="O1649" s="2"/>
      <c r="P1649" s="31">
        <f t="shared" ca="1" si="173"/>
        <v>5.1454219050466374</v>
      </c>
    </row>
    <row r="1650" spans="1:16" x14ac:dyDescent="0.25">
      <c r="A1650" s="32">
        <f ca="1">Uniform_A+B1650*(Uniform_B-Uniform_A)</f>
        <v>6.3873351375719523</v>
      </c>
      <c r="B1650" s="2">
        <f t="shared" ca="1" si="168"/>
        <v>0.63873351375719523</v>
      </c>
      <c r="C1650" s="4"/>
      <c r="D1650" s="5">
        <f ca="1">IF(E1650&lt;(Driehoek_C-Driehoek_A)/(Driehoek_B-Driehoek_A),Driehoek_A+SQRT(E1650*(Driehoek_B-Driehoek_A)*(Driehoek_C-Driehoek_A)),Driehoek_B-SQRT((1-E1650)*(Driehoek_B-Driehoek_A)*(Driehoek_B-Driehoek_C)))</f>
        <v>5.0586116208200984</v>
      </c>
      <c r="E1650" s="2">
        <f t="shared" ca="1" si="169"/>
        <v>0.55615593269901797</v>
      </c>
      <c r="F1650" s="2"/>
      <c r="G1650" s="15">
        <f ca="1">_xlfn.NORM.INV(H1650,Normaal_Mu,Normaal_Sigma)</f>
        <v>5.4700230229978963</v>
      </c>
      <c r="H1650" s="2">
        <f t="shared" ca="1" si="170"/>
        <v>0.59290010073367738</v>
      </c>
      <c r="I1650" s="2"/>
      <c r="J1650" s="15">
        <f ca="1">-LN(K1650) /NegExp_Labda</f>
        <v>5.4598415326057488</v>
      </c>
      <c r="K1650" s="2">
        <f t="shared" ca="1" si="171"/>
        <v>0.33555536745265713</v>
      </c>
      <c r="L1650" s="2"/>
      <c r="M1650" s="17">
        <f t="shared" ca="1" si="172"/>
        <v>3</v>
      </c>
      <c r="N1650" s="2">
        <f t="shared" ca="1" si="167"/>
        <v>0.17620618534845756</v>
      </c>
      <c r="O1650" s="2"/>
      <c r="P1650" s="31">
        <f t="shared" ca="1" si="173"/>
        <v>5.0751622627991395</v>
      </c>
    </row>
    <row r="1651" spans="1:16" x14ac:dyDescent="0.25">
      <c r="A1651" s="32">
        <f ca="1">Uniform_A+B1651*(Uniform_B-Uniform_A)</f>
        <v>8.2558611540623854</v>
      </c>
      <c r="B1651" s="2">
        <f t="shared" ca="1" si="168"/>
        <v>0.8255861154062385</v>
      </c>
      <c r="C1651" s="4"/>
      <c r="D1651" s="5">
        <f ca="1">IF(E1651&lt;(Driehoek_C-Driehoek_A)/(Driehoek_B-Driehoek_A),Driehoek_A+SQRT(E1651*(Driehoek_B-Driehoek_A)*(Driehoek_C-Driehoek_A)),Driehoek_B-SQRT((1-E1651)*(Driehoek_B-Driehoek_A)*(Driehoek_B-Driehoek_C)))</f>
        <v>7.1223867920516932</v>
      </c>
      <c r="E1651" s="2">
        <f t="shared" ca="1" si="169"/>
        <v>0.89927338975251625</v>
      </c>
      <c r="F1651" s="2"/>
      <c r="G1651" s="15">
        <f ca="1">_xlfn.NORM.INV(H1651,Normaal_Mu,Normaal_Sigma)</f>
        <v>3.9320671671123941</v>
      </c>
      <c r="H1651" s="2">
        <f t="shared" ca="1" si="170"/>
        <v>0.29668238472494424</v>
      </c>
      <c r="I1651" s="2"/>
      <c r="J1651" s="15">
        <f ca="1">-LN(K1651) /NegExp_Labda</f>
        <v>13.240332614507821</v>
      </c>
      <c r="K1651" s="2">
        <f t="shared" ca="1" si="171"/>
        <v>7.0787947706915766E-2</v>
      </c>
      <c r="L1651" s="2"/>
      <c r="M1651" s="17">
        <f t="shared" ca="1" si="172"/>
        <v>5</v>
      </c>
      <c r="N1651" s="2">
        <f t="shared" ca="1" si="167"/>
        <v>0.47792675022581865</v>
      </c>
      <c r="O1651" s="2"/>
      <c r="P1651" s="31">
        <f t="shared" ca="1" si="173"/>
        <v>7.5101295455468584</v>
      </c>
    </row>
    <row r="1652" spans="1:16" x14ac:dyDescent="0.25">
      <c r="A1652" s="32">
        <f ca="1">Uniform_A+B1652*(Uniform_B-Uniform_A)</f>
        <v>0.42691316881843133</v>
      </c>
      <c r="B1652" s="2">
        <f t="shared" ca="1" si="168"/>
        <v>4.2691316881843133E-2</v>
      </c>
      <c r="C1652" s="4"/>
      <c r="D1652" s="5">
        <f ca="1">IF(E1652&lt;(Driehoek_C-Driehoek_A)/(Driehoek_B-Driehoek_A),Driehoek_A+SQRT(E1652*(Driehoek_B-Driehoek_A)*(Driehoek_C-Driehoek_A)),Driehoek_B-SQRT((1-E1652)*(Driehoek_B-Driehoek_A)*(Driehoek_B-Driehoek_C)))</f>
        <v>2.4593431745565284</v>
      </c>
      <c r="E1652" s="2">
        <f t="shared" ca="1" si="169"/>
        <v>1.5071153715119245E-2</v>
      </c>
      <c r="F1652" s="2"/>
      <c r="G1652" s="15">
        <f ca="1">_xlfn.NORM.INV(H1652,Normaal_Mu,Normaal_Sigma)</f>
        <v>8.7807348854624738</v>
      </c>
      <c r="H1652" s="2">
        <f t="shared" ca="1" si="170"/>
        <v>0.97064558272522372</v>
      </c>
      <c r="I1652" s="2"/>
      <c r="J1652" s="15">
        <f ca="1">-LN(K1652) /NegExp_Labda</f>
        <v>0.10061179993899462</v>
      </c>
      <c r="K1652" s="2">
        <f t="shared" ca="1" si="171"/>
        <v>0.9800787435465006</v>
      </c>
      <c r="L1652" s="2"/>
      <c r="M1652" s="17">
        <f t="shared" ca="1" si="172"/>
        <v>5</v>
      </c>
      <c r="N1652" s="2">
        <f t="shared" ca="1" si="167"/>
        <v>0.49387388528267584</v>
      </c>
      <c r="O1652" s="2"/>
      <c r="P1652" s="31">
        <f t="shared" ca="1" si="173"/>
        <v>3.3535206057552855</v>
      </c>
    </row>
    <row r="1653" spans="1:16" x14ac:dyDescent="0.25">
      <c r="A1653" s="32">
        <f ca="1">Uniform_A+B1653*(Uniform_B-Uniform_A)</f>
        <v>8.2104221615018886</v>
      </c>
      <c r="B1653" s="2">
        <f t="shared" ca="1" si="168"/>
        <v>0.82104221615018891</v>
      </c>
      <c r="C1653" s="4"/>
      <c r="D1653" s="5">
        <f ca="1">IF(E1653&lt;(Driehoek_C-Driehoek_A)/(Driehoek_B-Driehoek_A),Driehoek_A+SQRT(E1653*(Driehoek_B-Driehoek_A)*(Driehoek_C-Driehoek_A)),Driehoek_B-SQRT((1-E1653)*(Driehoek_B-Driehoek_A)*(Driehoek_B-Driehoek_C)))</f>
        <v>3.7635237157447801</v>
      </c>
      <c r="E1653" s="2">
        <f t="shared" ca="1" si="169"/>
        <v>0.22214399257101969</v>
      </c>
      <c r="F1653" s="2"/>
      <c r="G1653" s="15">
        <f ca="1">_xlfn.NORM.INV(H1653,Normaal_Mu,Normaal_Sigma)</f>
        <v>7.7037886019873145</v>
      </c>
      <c r="H1653" s="2">
        <f t="shared" ca="1" si="170"/>
        <v>0.91179543453541934</v>
      </c>
      <c r="I1653" s="2"/>
      <c r="J1653" s="15">
        <f ca="1">-LN(K1653) /NegExp_Labda</f>
        <v>2.1320206734374865</v>
      </c>
      <c r="K1653" s="2">
        <f t="shared" ca="1" si="171"/>
        <v>0.65285244847973201</v>
      </c>
      <c r="L1653" s="2"/>
      <c r="M1653" s="17">
        <f t="shared" ca="1" si="172"/>
        <v>4</v>
      </c>
      <c r="N1653" s="2">
        <f t="shared" ca="1" si="167"/>
        <v>0.28220848692527789</v>
      </c>
      <c r="O1653" s="2"/>
      <c r="P1653" s="31">
        <f t="shared" ca="1" si="173"/>
        <v>5.1619510305342944</v>
      </c>
    </row>
    <row r="1654" spans="1:16" x14ac:dyDescent="0.25">
      <c r="A1654" s="32">
        <f ca="1">Uniform_A+B1654*(Uniform_B-Uniform_A)</f>
        <v>6.2912000565389183</v>
      </c>
      <c r="B1654" s="2">
        <f t="shared" ca="1" si="168"/>
        <v>0.62912000565389181</v>
      </c>
      <c r="C1654" s="4"/>
      <c r="D1654" s="5">
        <f ca="1">IF(E1654&lt;(Driehoek_C-Driehoek_A)/(Driehoek_B-Driehoek_A),Driehoek_A+SQRT(E1654*(Driehoek_B-Driehoek_A)*(Driehoek_C-Driehoek_A)),Driehoek_B-SQRT((1-E1654)*(Driehoek_B-Driehoek_A)*(Driehoek_B-Driehoek_C)))</f>
        <v>7.6363453596254445</v>
      </c>
      <c r="E1654" s="2">
        <f t="shared" ca="1" si="169"/>
        <v>0.94686988633671265</v>
      </c>
      <c r="F1654" s="2"/>
      <c r="G1654" s="15">
        <f ca="1">_xlfn.NORM.INV(H1654,Normaal_Mu,Normaal_Sigma)</f>
        <v>2.0148520140707267</v>
      </c>
      <c r="H1654" s="2">
        <f t="shared" ca="1" si="170"/>
        <v>6.7774367618907871E-2</v>
      </c>
      <c r="I1654" s="2"/>
      <c r="J1654" s="15">
        <f ca="1">-LN(K1654) /NegExp_Labda</f>
        <v>1.5779813231297604</v>
      </c>
      <c r="K1654" s="2">
        <f t="shared" ca="1" si="171"/>
        <v>0.72935385668460395</v>
      </c>
      <c r="L1654" s="2"/>
      <c r="M1654" s="17">
        <f t="shared" ca="1" si="172"/>
        <v>4</v>
      </c>
      <c r="N1654" s="2">
        <f t="shared" ca="1" si="167"/>
        <v>0.30733980576942332</v>
      </c>
      <c r="O1654" s="2"/>
      <c r="P1654" s="31">
        <f t="shared" ca="1" si="173"/>
        <v>4.3040757506729701</v>
      </c>
    </row>
    <row r="1655" spans="1:16" x14ac:dyDescent="0.25">
      <c r="A1655" s="32">
        <f ca="1">Uniform_A+B1655*(Uniform_B-Uniform_A)</f>
        <v>6.5106800503177054</v>
      </c>
      <c r="B1655" s="2">
        <f t="shared" ca="1" si="168"/>
        <v>0.65106800503177054</v>
      </c>
      <c r="C1655" s="4"/>
      <c r="D1655" s="5">
        <f ca="1">IF(E1655&lt;(Driehoek_C-Driehoek_A)/(Driehoek_B-Driehoek_A),Driehoek_A+SQRT(E1655*(Driehoek_B-Driehoek_A)*(Driehoek_C-Driehoek_A)),Driehoek_B-SQRT((1-E1655)*(Driehoek_B-Driehoek_A)*(Driehoek_B-Driehoek_C)))</f>
        <v>6.8047651830570803</v>
      </c>
      <c r="E1655" s="2">
        <f t="shared" ca="1" si="169"/>
        <v>0.86231268852804532</v>
      </c>
      <c r="F1655" s="2"/>
      <c r="G1655" s="15">
        <f ca="1">_xlfn.NORM.INV(H1655,Normaal_Mu,Normaal_Sigma)</f>
        <v>3.0970562899563188</v>
      </c>
      <c r="H1655" s="2">
        <f t="shared" ca="1" si="170"/>
        <v>0.17068244965520585</v>
      </c>
      <c r="I1655" s="2"/>
      <c r="J1655" s="15">
        <f ca="1">-LN(K1655) /NegExp_Labda</f>
        <v>12.763898390217832</v>
      </c>
      <c r="K1655" s="2">
        <f t="shared" ca="1" si="171"/>
        <v>7.7864925482550751E-2</v>
      </c>
      <c r="L1655" s="2"/>
      <c r="M1655" s="17">
        <f t="shared" ca="1" si="172"/>
        <v>4</v>
      </c>
      <c r="N1655" s="2">
        <f t="shared" ca="1" si="167"/>
        <v>0.37282556610321427</v>
      </c>
      <c r="O1655" s="2"/>
      <c r="P1655" s="31">
        <f t="shared" ca="1" si="173"/>
        <v>6.635279982709787</v>
      </c>
    </row>
    <row r="1656" spans="1:16" x14ac:dyDescent="0.25">
      <c r="A1656" s="32">
        <f ca="1">Uniform_A+B1656*(Uniform_B-Uniform_A)</f>
        <v>5.6924450750453834</v>
      </c>
      <c r="B1656" s="2">
        <f t="shared" ca="1" si="168"/>
        <v>0.56924450750453837</v>
      </c>
      <c r="C1656" s="4"/>
      <c r="D1656" s="5">
        <f ca="1">IF(E1656&lt;(Driehoek_C-Driehoek_A)/(Driehoek_B-Driehoek_A),Driehoek_A+SQRT(E1656*(Driehoek_B-Driehoek_A)*(Driehoek_C-Driehoek_A)),Driehoek_B-SQRT((1-E1656)*(Driehoek_B-Driehoek_A)*(Driehoek_B-Driehoek_C)))</f>
        <v>8.105460441629198</v>
      </c>
      <c r="E1656" s="2">
        <f t="shared" ca="1" si="169"/>
        <v>0.97713711367170775</v>
      </c>
      <c r="F1656" s="2"/>
      <c r="G1656" s="15">
        <f ca="1">_xlfn.NORM.INV(H1656,Normaal_Mu,Normaal_Sigma)</f>
        <v>8.0445530669881649</v>
      </c>
      <c r="H1656" s="2">
        <f t="shared" ca="1" si="170"/>
        <v>0.93603009729438236</v>
      </c>
      <c r="I1656" s="2"/>
      <c r="J1656" s="15">
        <f ca="1">-LN(K1656) /NegExp_Labda</f>
        <v>1.3269190534807658</v>
      </c>
      <c r="K1656" s="2">
        <f t="shared" ca="1" si="171"/>
        <v>0.76691154462767752</v>
      </c>
      <c r="L1656" s="2"/>
      <c r="M1656" s="17">
        <f t="shared" ca="1" si="172"/>
        <v>5</v>
      </c>
      <c r="N1656" s="2">
        <f t="shared" ca="1" si="167"/>
        <v>0.46937528250511329</v>
      </c>
      <c r="O1656" s="2"/>
      <c r="P1656" s="31">
        <f t="shared" ca="1" si="173"/>
        <v>5.6338755274287022</v>
      </c>
    </row>
    <row r="1657" spans="1:16" x14ac:dyDescent="0.25">
      <c r="A1657" s="32">
        <f ca="1">Uniform_A+B1657*(Uniform_B-Uniform_A)</f>
        <v>8.0241407935279696</v>
      </c>
      <c r="B1657" s="2">
        <f t="shared" ca="1" si="168"/>
        <v>0.80241407935279696</v>
      </c>
      <c r="C1657" s="4"/>
      <c r="D1657" s="5">
        <f ca="1">IF(E1657&lt;(Driehoek_C-Driehoek_A)/(Driehoek_B-Driehoek_A),Driehoek_A+SQRT(E1657*(Driehoek_B-Driehoek_A)*(Driehoek_C-Driehoek_A)),Driehoek_B-SQRT((1-E1657)*(Driehoek_B-Driehoek_A)*(Driehoek_B-Driehoek_C)))</f>
        <v>5.9734113095395163</v>
      </c>
      <c r="E1657" s="2">
        <f t="shared" ca="1" si="169"/>
        <v>0.73827888282219134</v>
      </c>
      <c r="F1657" s="2"/>
      <c r="G1657" s="15">
        <f ca="1">_xlfn.NORM.INV(H1657,Normaal_Mu,Normaal_Sigma)</f>
        <v>3.931614763102135</v>
      </c>
      <c r="H1657" s="2">
        <f t="shared" ca="1" si="170"/>
        <v>0.29660413780805661</v>
      </c>
      <c r="I1657" s="2"/>
      <c r="J1657" s="15">
        <f ca="1">-LN(K1657) /NegExp_Labda</f>
        <v>5.7689624822789547</v>
      </c>
      <c r="K1657" s="2">
        <f t="shared" ca="1" si="171"/>
        <v>0.31543819977548493</v>
      </c>
      <c r="L1657" s="2"/>
      <c r="M1657" s="17">
        <f t="shared" ca="1" si="172"/>
        <v>3</v>
      </c>
      <c r="N1657" s="2">
        <f t="shared" ca="1" si="167"/>
        <v>0.25442510863717704</v>
      </c>
      <c r="O1657" s="2"/>
      <c r="P1657" s="31">
        <f t="shared" ca="1" si="173"/>
        <v>5.3396258696897148</v>
      </c>
    </row>
    <row r="1658" spans="1:16" x14ac:dyDescent="0.25">
      <c r="A1658" s="32">
        <f ca="1">Uniform_A+B1658*(Uniform_B-Uniform_A)</f>
        <v>3.3880122786071487</v>
      </c>
      <c r="B1658" s="2">
        <f t="shared" ca="1" si="168"/>
        <v>0.33880122786071487</v>
      </c>
      <c r="C1658" s="4"/>
      <c r="D1658" s="5">
        <f ca="1">IF(E1658&lt;(Driehoek_C-Driehoek_A)/(Driehoek_B-Driehoek_A),Driehoek_A+SQRT(E1658*(Driehoek_B-Driehoek_A)*(Driehoek_C-Driehoek_A)),Driehoek_B-SQRT((1-E1658)*(Driehoek_B-Driehoek_A)*(Driehoek_B-Driehoek_C)))</f>
        <v>3.2193687965314135</v>
      </c>
      <c r="E1658" s="2">
        <f t="shared" ca="1" si="169"/>
        <v>0.10620430442531914</v>
      </c>
      <c r="F1658" s="2"/>
      <c r="G1658" s="15">
        <f ca="1">_xlfn.NORM.INV(H1658,Normaal_Mu,Normaal_Sigma)</f>
        <v>1.7955581718550735</v>
      </c>
      <c r="H1658" s="2">
        <f t="shared" ca="1" si="170"/>
        <v>5.4553383430890334E-2</v>
      </c>
      <c r="I1658" s="2"/>
      <c r="J1658" s="15">
        <f ca="1">-LN(K1658) /NegExp_Labda</f>
        <v>1.3041260539721817</v>
      </c>
      <c r="K1658" s="2">
        <f t="shared" ca="1" si="171"/>
        <v>0.77041556817229384</v>
      </c>
      <c r="L1658" s="2"/>
      <c r="M1658" s="17">
        <f t="shared" ca="1" si="172"/>
        <v>2</v>
      </c>
      <c r="N1658" s="2">
        <f t="shared" ca="1" si="167"/>
        <v>6.0605768390570192E-2</v>
      </c>
      <c r="O1658" s="2"/>
      <c r="P1658" s="31">
        <f t="shared" ca="1" si="173"/>
        <v>2.3414130601931635</v>
      </c>
    </row>
    <row r="1659" spans="1:16" x14ac:dyDescent="0.25">
      <c r="A1659" s="32">
        <f ca="1">Uniform_A+B1659*(Uniform_B-Uniform_A)</f>
        <v>3.4569164507571037</v>
      </c>
      <c r="B1659" s="2">
        <f t="shared" ca="1" si="168"/>
        <v>0.34569164507571037</v>
      </c>
      <c r="C1659" s="4"/>
      <c r="D1659" s="5">
        <f ca="1">IF(E1659&lt;(Driehoek_C-Driehoek_A)/(Driehoek_B-Driehoek_A),Driehoek_A+SQRT(E1659*(Driehoek_B-Driehoek_A)*(Driehoek_C-Driehoek_A)),Driehoek_B-SQRT((1-E1659)*(Driehoek_B-Driehoek_A)*(Driehoek_B-Driehoek_C)))</f>
        <v>5.6134427161937559</v>
      </c>
      <c r="E1659" s="2">
        <f t="shared" ca="1" si="169"/>
        <v>0.67232085038568212</v>
      </c>
      <c r="F1659" s="2"/>
      <c r="G1659" s="15">
        <f ca="1">_xlfn.NORM.INV(H1659,Normaal_Mu,Normaal_Sigma)</f>
        <v>7.2519092684683901</v>
      </c>
      <c r="H1659" s="2">
        <f t="shared" ca="1" si="170"/>
        <v>0.86990763895839607</v>
      </c>
      <c r="I1659" s="2"/>
      <c r="J1659" s="15">
        <f ca="1">-LN(K1659) /NegExp_Labda</f>
        <v>1.5638843238706606</v>
      </c>
      <c r="K1659" s="2">
        <f t="shared" ca="1" si="171"/>
        <v>0.73141309838886426</v>
      </c>
      <c r="L1659" s="2"/>
      <c r="M1659" s="17">
        <f t="shared" ca="1" si="172"/>
        <v>4</v>
      </c>
      <c r="N1659" s="2">
        <f t="shared" ca="1" si="167"/>
        <v>0.3560898962899739</v>
      </c>
      <c r="O1659" s="2"/>
      <c r="P1659" s="31">
        <f t="shared" ca="1" si="173"/>
        <v>4.3772305518579824</v>
      </c>
    </row>
    <row r="1660" spans="1:16" x14ac:dyDescent="0.25">
      <c r="A1660" s="32">
        <f ca="1">Uniform_A+B1660*(Uniform_B-Uniform_A)</f>
        <v>7.6792514956553379</v>
      </c>
      <c r="B1660" s="2">
        <f t="shared" ca="1" si="168"/>
        <v>0.76792514956553382</v>
      </c>
      <c r="C1660" s="4"/>
      <c r="D1660" s="5">
        <f ca="1">IF(E1660&lt;(Driehoek_C-Driehoek_A)/(Driehoek_B-Driehoek_A),Driehoek_A+SQRT(E1660*(Driehoek_B-Driehoek_A)*(Driehoek_C-Driehoek_A)),Driehoek_B-SQRT((1-E1660)*(Driehoek_B-Driehoek_A)*(Driehoek_B-Driehoek_C)))</f>
        <v>5.3624028602870686</v>
      </c>
      <c r="E1660" s="2">
        <f t="shared" ca="1" si="169"/>
        <v>0.62193962997578001</v>
      </c>
      <c r="F1660" s="2"/>
      <c r="G1660" s="15">
        <f ca="1">_xlfn.NORM.INV(H1660,Normaal_Mu,Normaal_Sigma)</f>
        <v>3.2679509039940355</v>
      </c>
      <c r="H1660" s="2">
        <f t="shared" ca="1" si="170"/>
        <v>0.19323835003135315</v>
      </c>
      <c r="I1660" s="2"/>
      <c r="J1660" s="15">
        <f ca="1">-LN(K1660) /NegExp_Labda</f>
        <v>0.72337499682309969</v>
      </c>
      <c r="K1660" s="2">
        <f t="shared" ca="1" si="171"/>
        <v>0.86530347159473819</v>
      </c>
      <c r="L1660" s="2"/>
      <c r="M1660" s="17">
        <f t="shared" ca="1" si="172"/>
        <v>5</v>
      </c>
      <c r="N1660" s="2">
        <f t="shared" ca="1" si="167"/>
        <v>0.51170256954235904</v>
      </c>
      <c r="O1660" s="2"/>
      <c r="P1660" s="31">
        <f t="shared" ca="1" si="173"/>
        <v>4.406596051351908</v>
      </c>
    </row>
    <row r="1661" spans="1:16" x14ac:dyDescent="0.25">
      <c r="A1661" s="32">
        <f ca="1">Uniform_A+B1661*(Uniform_B-Uniform_A)</f>
        <v>4.3929797959674532</v>
      </c>
      <c r="B1661" s="2">
        <f t="shared" ca="1" si="168"/>
        <v>0.43929797959674532</v>
      </c>
      <c r="C1661" s="4"/>
      <c r="D1661" s="5">
        <f ca="1">IF(E1661&lt;(Driehoek_C-Driehoek_A)/(Driehoek_B-Driehoek_A),Driehoek_A+SQRT(E1661*(Driehoek_B-Driehoek_A)*(Driehoek_C-Driehoek_A)),Driehoek_B-SQRT((1-E1661)*(Driehoek_B-Driehoek_A)*(Driehoek_B-Driehoek_C)))</f>
        <v>3.6997586126099016</v>
      </c>
      <c r="E1661" s="2">
        <f t="shared" ca="1" si="169"/>
        <v>0.20636995293868132</v>
      </c>
      <c r="F1661" s="2"/>
      <c r="G1661" s="15">
        <f ca="1">_xlfn.NORM.INV(H1661,Normaal_Mu,Normaal_Sigma)</f>
        <v>3.3257288115503254</v>
      </c>
      <c r="H1661" s="2">
        <f t="shared" ca="1" si="170"/>
        <v>0.20125817743811714</v>
      </c>
      <c r="I1661" s="2"/>
      <c r="J1661" s="15">
        <f ca="1">-LN(K1661) /NegExp_Labda</f>
        <v>1.1714916328797362</v>
      </c>
      <c r="K1661" s="2">
        <f t="shared" ca="1" si="171"/>
        <v>0.7911257668463153</v>
      </c>
      <c r="L1661" s="2"/>
      <c r="M1661" s="17">
        <f t="shared" ca="1" si="172"/>
        <v>5</v>
      </c>
      <c r="N1661" s="2">
        <f t="shared" ca="1" si="167"/>
        <v>0.51797402244254698</v>
      </c>
      <c r="O1661" s="2"/>
      <c r="P1661" s="31">
        <f t="shared" ca="1" si="173"/>
        <v>3.5179917706014834</v>
      </c>
    </row>
    <row r="1662" spans="1:16" x14ac:dyDescent="0.25">
      <c r="A1662" s="32">
        <f ca="1">Uniform_A+B1662*(Uniform_B-Uniform_A)</f>
        <v>1.2142736277148236</v>
      </c>
      <c r="B1662" s="2">
        <f t="shared" ca="1" si="168"/>
        <v>0.12142736277148236</v>
      </c>
      <c r="C1662" s="4"/>
      <c r="D1662" s="5">
        <f ca="1">IF(E1662&lt;(Driehoek_C-Driehoek_A)/(Driehoek_B-Driehoek_A),Driehoek_A+SQRT(E1662*(Driehoek_B-Driehoek_A)*(Driehoek_C-Driehoek_A)),Driehoek_B-SQRT((1-E1662)*(Driehoek_B-Driehoek_A)*(Driehoek_B-Driehoek_C)))</f>
        <v>2.6532279681729962</v>
      </c>
      <c r="E1662" s="2">
        <f t="shared" ca="1" si="169"/>
        <v>3.0479055600244331E-2</v>
      </c>
      <c r="F1662" s="2"/>
      <c r="G1662" s="15">
        <f ca="1">_xlfn.NORM.INV(H1662,Normaal_Mu,Normaal_Sigma)</f>
        <v>4.1711066041763845</v>
      </c>
      <c r="H1662" s="2">
        <f t="shared" ca="1" si="170"/>
        <v>0.33927349773012094</v>
      </c>
      <c r="I1662" s="2"/>
      <c r="J1662" s="15">
        <f ca="1">-LN(K1662) /NegExp_Labda</f>
        <v>0.32557438086484025</v>
      </c>
      <c r="K1662" s="2">
        <f t="shared" ca="1" si="171"/>
        <v>0.93695982283618284</v>
      </c>
      <c r="L1662" s="2"/>
      <c r="M1662" s="17">
        <f t="shared" ca="1" si="172"/>
        <v>8</v>
      </c>
      <c r="N1662" s="2">
        <f t="shared" ca="1" si="167"/>
        <v>0.90263718082735422</v>
      </c>
      <c r="O1662" s="2"/>
      <c r="P1662" s="31">
        <f t="shared" ca="1" si="173"/>
        <v>3.2728365161858086</v>
      </c>
    </row>
    <row r="1663" spans="1:16" x14ac:dyDescent="0.25">
      <c r="A1663" s="32">
        <f ca="1">Uniform_A+B1663*(Uniform_B-Uniform_A)</f>
        <v>0.61969217591641756</v>
      </c>
      <c r="B1663" s="2">
        <f t="shared" ca="1" si="168"/>
        <v>6.1969217591641756E-2</v>
      </c>
      <c r="C1663" s="4"/>
      <c r="D1663" s="5">
        <f ca="1">IF(E1663&lt;(Driehoek_C-Driehoek_A)/(Driehoek_B-Driehoek_A),Driehoek_A+SQRT(E1663*(Driehoek_B-Driehoek_A)*(Driehoek_C-Driehoek_A)),Driehoek_B-SQRT((1-E1663)*(Driehoek_B-Driehoek_A)*(Driehoek_B-Driehoek_C)))</f>
        <v>2.8705876379096225</v>
      </c>
      <c r="E1663" s="2">
        <f t="shared" ca="1" si="169"/>
        <v>5.413734537721826E-2</v>
      </c>
      <c r="F1663" s="2"/>
      <c r="G1663" s="15">
        <f ca="1">_xlfn.NORM.INV(H1663,Normaal_Mu,Normaal_Sigma)</f>
        <v>3.4773007307848589</v>
      </c>
      <c r="H1663" s="2">
        <f t="shared" ca="1" si="170"/>
        <v>0.22322413081922077</v>
      </c>
      <c r="I1663" s="2"/>
      <c r="J1663" s="15">
        <f ca="1">-LN(K1663) /NegExp_Labda</f>
        <v>4.5640560037052422</v>
      </c>
      <c r="K1663" s="2">
        <f t="shared" ca="1" si="171"/>
        <v>0.40139423669154595</v>
      </c>
      <c r="L1663" s="2"/>
      <c r="M1663" s="17">
        <f t="shared" ca="1" si="172"/>
        <v>2</v>
      </c>
      <c r="N1663" s="2">
        <f t="shared" ca="1" si="167"/>
        <v>0.12194400443394504</v>
      </c>
      <c r="O1663" s="2"/>
      <c r="P1663" s="31">
        <f t="shared" ca="1" si="173"/>
        <v>2.7063273096632279</v>
      </c>
    </row>
    <row r="1664" spans="1:16" x14ac:dyDescent="0.25">
      <c r="A1664" s="32">
        <f ca="1">Uniform_A+B1664*(Uniform_B-Uniform_A)</f>
        <v>4.396498591226953</v>
      </c>
      <c r="B1664" s="2">
        <f t="shared" ca="1" si="168"/>
        <v>0.43964985912269527</v>
      </c>
      <c r="C1664" s="4"/>
      <c r="D1664" s="5">
        <f ca="1">IF(E1664&lt;(Driehoek_C-Driehoek_A)/(Driehoek_B-Driehoek_A),Driehoek_A+SQRT(E1664*(Driehoek_B-Driehoek_A)*(Driehoek_C-Driehoek_A)),Driehoek_B-SQRT((1-E1664)*(Driehoek_B-Driehoek_A)*(Driehoek_B-Driehoek_C)))</f>
        <v>5.4885887112358569</v>
      </c>
      <c r="E1664" s="2">
        <f t="shared" ca="1" si="169"/>
        <v>0.64771402174684967</v>
      </c>
      <c r="F1664" s="2"/>
      <c r="G1664" s="15">
        <f ca="1">_xlfn.NORM.INV(H1664,Normaal_Mu,Normaal_Sigma)</f>
        <v>5.906526983579786</v>
      </c>
      <c r="H1664" s="2">
        <f t="shared" ca="1" si="170"/>
        <v>0.67482049088722806</v>
      </c>
      <c r="I1664" s="2"/>
      <c r="J1664" s="15">
        <f ca="1">-LN(K1664) /NegExp_Labda</f>
        <v>7.3798386685140782</v>
      </c>
      <c r="K1664" s="2">
        <f t="shared" ca="1" si="171"/>
        <v>0.22855743725263866</v>
      </c>
      <c r="L1664" s="2"/>
      <c r="M1664" s="17">
        <f t="shared" ca="1" si="172"/>
        <v>4</v>
      </c>
      <c r="N1664" s="2">
        <f t="shared" ca="1" si="167"/>
        <v>0.43520963235101451</v>
      </c>
      <c r="O1664" s="2"/>
      <c r="P1664" s="31">
        <f t="shared" ca="1" si="173"/>
        <v>5.4342905909113348</v>
      </c>
    </row>
    <row r="1665" spans="1:16" x14ac:dyDescent="0.25">
      <c r="A1665" s="32">
        <f ca="1">Uniform_A+B1665*(Uniform_B-Uniform_A)</f>
        <v>5.1248154392712495</v>
      </c>
      <c r="B1665" s="2">
        <f t="shared" ca="1" si="168"/>
        <v>0.51248154392712497</v>
      </c>
      <c r="C1665" s="4"/>
      <c r="D1665" s="5">
        <f ca="1">IF(E1665&lt;(Driehoek_C-Driehoek_A)/(Driehoek_B-Driehoek_A),Driehoek_A+SQRT(E1665*(Driehoek_B-Driehoek_A)*(Driehoek_C-Driehoek_A)),Driehoek_B-SQRT((1-E1665)*(Driehoek_B-Driehoek_A)*(Driehoek_B-Driehoek_C)))</f>
        <v>4.5262131948953881</v>
      </c>
      <c r="E1665" s="2">
        <f t="shared" ca="1" si="169"/>
        <v>0.42814947492776767</v>
      </c>
      <c r="F1665" s="2"/>
      <c r="G1665" s="15">
        <f ca="1">_xlfn.NORM.INV(H1665,Normaal_Mu,Normaal_Sigma)</f>
        <v>2.5867856796784174</v>
      </c>
      <c r="H1665" s="2">
        <f t="shared" ca="1" si="170"/>
        <v>0.11379173398397946</v>
      </c>
      <c r="I1665" s="2"/>
      <c r="J1665" s="15">
        <f ca="1">-LN(K1665) /NegExp_Labda</f>
        <v>7.1332244139962828</v>
      </c>
      <c r="K1665" s="2">
        <f t="shared" ca="1" si="171"/>
        <v>0.24011318016040273</v>
      </c>
      <c r="L1665" s="2"/>
      <c r="M1665" s="17">
        <f t="shared" ca="1" si="172"/>
        <v>3</v>
      </c>
      <c r="N1665" s="2">
        <f t="shared" ca="1" si="167"/>
        <v>0.17438969043812869</v>
      </c>
      <c r="O1665" s="2"/>
      <c r="P1665" s="31">
        <f t="shared" ca="1" si="173"/>
        <v>4.4742077455682674</v>
      </c>
    </row>
    <row r="1666" spans="1:16" x14ac:dyDescent="0.25">
      <c r="A1666" s="32">
        <f ca="1">Uniform_A+B1666*(Uniform_B-Uniform_A)</f>
        <v>2.6397915680999375</v>
      </c>
      <c r="B1666" s="2">
        <f t="shared" ca="1" si="168"/>
        <v>0.26397915680999373</v>
      </c>
      <c r="C1666" s="4"/>
      <c r="D1666" s="5">
        <f ca="1">IF(E1666&lt;(Driehoek_C-Driehoek_A)/(Driehoek_B-Driehoek_A),Driehoek_A+SQRT(E1666*(Driehoek_B-Driehoek_A)*(Driehoek_C-Driehoek_A)),Driehoek_B-SQRT((1-E1666)*(Driehoek_B-Driehoek_A)*(Driehoek_B-Driehoek_C)))</f>
        <v>6.7957678505148404</v>
      </c>
      <c r="E1666" s="2">
        <f t="shared" ca="1" si="169"/>
        <v>0.86118173231931527</v>
      </c>
      <c r="F1666" s="2"/>
      <c r="G1666" s="15">
        <f ca="1">_xlfn.NORM.INV(H1666,Normaal_Mu,Normaal_Sigma)</f>
        <v>8.3725558572554633</v>
      </c>
      <c r="H1666" s="2">
        <f t="shared" ca="1" si="170"/>
        <v>0.95412885992640728</v>
      </c>
      <c r="I1666" s="2"/>
      <c r="J1666" s="15">
        <f ca="1">-LN(K1666) /NegExp_Labda</f>
        <v>5.0798519042350181</v>
      </c>
      <c r="K1666" s="2">
        <f t="shared" ca="1" si="171"/>
        <v>0.36205093202662453</v>
      </c>
      <c r="L1666" s="2"/>
      <c r="M1666" s="17">
        <f t="shared" ca="1" si="172"/>
        <v>11</v>
      </c>
      <c r="N1666" s="2">
        <f t="shared" ca="1" si="167"/>
        <v>0.98883329301346456</v>
      </c>
      <c r="O1666" s="2"/>
      <c r="P1666" s="31">
        <f t="shared" ca="1" si="173"/>
        <v>6.7775934360210526</v>
      </c>
    </row>
    <row r="1667" spans="1:16" x14ac:dyDescent="0.25">
      <c r="A1667" s="32">
        <f ca="1">Uniform_A+B1667*(Uniform_B-Uniform_A)</f>
        <v>0.81542862580680331</v>
      </c>
      <c r="B1667" s="2">
        <f t="shared" ca="1" si="168"/>
        <v>8.1542862580680331E-2</v>
      </c>
      <c r="C1667" s="4"/>
      <c r="D1667" s="5">
        <f ca="1">IF(E1667&lt;(Driehoek_C-Driehoek_A)/(Driehoek_B-Driehoek_A),Driehoek_A+SQRT(E1667*(Driehoek_B-Driehoek_A)*(Driehoek_C-Driehoek_A)),Driehoek_B-SQRT((1-E1667)*(Driehoek_B-Driehoek_A)*(Driehoek_B-Driehoek_C)))</f>
        <v>6.2649063832403655</v>
      </c>
      <c r="E1667" s="2">
        <f t="shared" ca="1" si="169"/>
        <v>0.78626465450173444</v>
      </c>
      <c r="F1667" s="2"/>
      <c r="G1667" s="15">
        <f ca="1">_xlfn.NORM.INV(H1667,Normaal_Mu,Normaal_Sigma)</f>
        <v>7.1158729811656514</v>
      </c>
      <c r="H1667" s="2">
        <f t="shared" ca="1" si="170"/>
        <v>0.85495780121817078</v>
      </c>
      <c r="I1667" s="2"/>
      <c r="J1667" s="15">
        <f ca="1">-LN(K1667) /NegExp_Labda</f>
        <v>4.544050177148014</v>
      </c>
      <c r="K1667" s="2">
        <f t="shared" ca="1" si="171"/>
        <v>0.4030034987023452</v>
      </c>
      <c r="L1667" s="2"/>
      <c r="M1667" s="17">
        <f t="shared" ca="1" si="172"/>
        <v>6</v>
      </c>
      <c r="N1667" s="2">
        <f t="shared" ca="1" si="167"/>
        <v>0.70675761856611086</v>
      </c>
      <c r="O1667" s="2"/>
      <c r="P1667" s="31">
        <f t="shared" ca="1" si="173"/>
        <v>4.9480516334721667</v>
      </c>
    </row>
    <row r="1668" spans="1:16" x14ac:dyDescent="0.25">
      <c r="A1668" s="32">
        <f ca="1">Uniform_A+B1668*(Uniform_B-Uniform_A)</f>
        <v>9.1154590315563517</v>
      </c>
      <c r="B1668" s="2">
        <f t="shared" ca="1" si="168"/>
        <v>0.91154590315563522</v>
      </c>
      <c r="C1668" s="4"/>
      <c r="D1668" s="5">
        <f ca="1">IF(E1668&lt;(Driehoek_C-Driehoek_A)/(Driehoek_B-Driehoek_A),Driehoek_A+SQRT(E1668*(Driehoek_B-Driehoek_A)*(Driehoek_C-Driehoek_A)),Driehoek_B-SQRT((1-E1668)*(Driehoek_B-Driehoek_A)*(Driehoek_B-Driehoek_C)))</f>
        <v>4.7567958996287905</v>
      </c>
      <c r="E1668" s="2">
        <f t="shared" ca="1" si="169"/>
        <v>0.4855776846455131</v>
      </c>
      <c r="F1668" s="2"/>
      <c r="G1668" s="15">
        <f ca="1">_xlfn.NORM.INV(H1668,Normaal_Mu,Normaal_Sigma)</f>
        <v>6.7052918540848072</v>
      </c>
      <c r="H1668" s="2">
        <f t="shared" ca="1" si="170"/>
        <v>0.80307215725294157</v>
      </c>
      <c r="I1668" s="2"/>
      <c r="J1668" s="15">
        <f ca="1">-LN(K1668) /NegExp_Labda</f>
        <v>1.1411881926363536</v>
      </c>
      <c r="K1668" s="2">
        <f t="shared" ca="1" si="171"/>
        <v>0.79593509251643368</v>
      </c>
      <c r="L1668" s="2"/>
      <c r="M1668" s="17">
        <f t="shared" ca="1" si="172"/>
        <v>4</v>
      </c>
      <c r="N1668" s="2">
        <f t="shared" ca="1" si="167"/>
        <v>0.31066313569439918</v>
      </c>
      <c r="O1668" s="2"/>
      <c r="P1668" s="31">
        <f t="shared" ca="1" si="173"/>
        <v>5.1437469955812611</v>
      </c>
    </row>
    <row r="1669" spans="1:16" x14ac:dyDescent="0.25">
      <c r="A1669" s="32">
        <f ca="1">Uniform_A+B1669*(Uniform_B-Uniform_A)</f>
        <v>9.9078201324031223</v>
      </c>
      <c r="B1669" s="2">
        <f t="shared" ca="1" si="168"/>
        <v>0.99078201324031223</v>
      </c>
      <c r="C1669" s="4"/>
      <c r="D1669" s="5">
        <f ca="1">IF(E1669&lt;(Driehoek_C-Driehoek_A)/(Driehoek_B-Driehoek_A),Driehoek_A+SQRT(E1669*(Driehoek_B-Driehoek_A)*(Driehoek_C-Driehoek_A)),Driehoek_B-SQRT((1-E1669)*(Driehoek_B-Driehoek_A)*(Driehoek_B-Driehoek_C)))</f>
        <v>6.9468861828453807</v>
      </c>
      <c r="E1669" s="2">
        <f t="shared" ca="1" si="169"/>
        <v>0.87956353296596534</v>
      </c>
      <c r="F1669" s="2"/>
      <c r="G1669" s="15">
        <f ca="1">_xlfn.NORM.INV(H1669,Normaal_Mu,Normaal_Sigma)</f>
        <v>3.9028635823700073</v>
      </c>
      <c r="H1669" s="2">
        <f t="shared" ca="1" si="170"/>
        <v>0.29165090399685667</v>
      </c>
      <c r="I1669" s="2"/>
      <c r="J1669" s="15">
        <f ca="1">-LN(K1669) /NegExp_Labda</f>
        <v>4.0068730217335808</v>
      </c>
      <c r="K1669" s="2">
        <f t="shared" ca="1" si="171"/>
        <v>0.44871173888747162</v>
      </c>
      <c r="L1669" s="2"/>
      <c r="M1669" s="17">
        <f t="shared" ca="1" si="172"/>
        <v>3</v>
      </c>
      <c r="N1669" s="2">
        <f t="shared" ref="N1669:N1732" ca="1" si="174">RAND()</f>
        <v>0.24988872537672113</v>
      </c>
      <c r="O1669" s="2"/>
      <c r="P1669" s="31">
        <f t="shared" ca="1" si="173"/>
        <v>5.5528885838704181</v>
      </c>
    </row>
    <row r="1670" spans="1:16" x14ac:dyDescent="0.25">
      <c r="A1670" s="32">
        <f ca="1">Uniform_A+B1670*(Uniform_B-Uniform_A)</f>
        <v>3.5598473860736304</v>
      </c>
      <c r="B1670" s="2">
        <f t="shared" ref="B1670:B1733" ca="1" si="175">RAND()</f>
        <v>0.35598473860736302</v>
      </c>
      <c r="C1670" s="4"/>
      <c r="D1670" s="5">
        <f ca="1">IF(E1670&lt;(Driehoek_C-Driehoek_A)/(Driehoek_B-Driehoek_A),Driehoek_A+SQRT(E1670*(Driehoek_B-Driehoek_A)*(Driehoek_C-Driehoek_A)),Driehoek_B-SQRT((1-E1670)*(Driehoek_B-Driehoek_A)*(Driehoek_B-Driehoek_C)))</f>
        <v>5.8775193743298999</v>
      </c>
      <c r="E1670" s="2">
        <f t="shared" ref="E1670:E1733" ca="1" si="176">RAND()</f>
        <v>0.72143184978042452</v>
      </c>
      <c r="F1670" s="2"/>
      <c r="G1670" s="15">
        <f ca="1">_xlfn.NORM.INV(H1670,Normaal_Mu,Normaal_Sigma)</f>
        <v>1.4407953352053391</v>
      </c>
      <c r="H1670" s="2">
        <f t="shared" ref="H1670:H1733" ca="1" si="177">RAND()</f>
        <v>3.757053212266992E-2</v>
      </c>
      <c r="I1670" s="2"/>
      <c r="J1670" s="15">
        <f ca="1">-LN(K1670) /NegExp_Labda</f>
        <v>0.44781802699114903</v>
      </c>
      <c r="K1670" s="2">
        <f t="shared" ref="K1670:K1733" ca="1" si="178">RAND()</f>
        <v>0.91433010694417138</v>
      </c>
      <c r="L1670" s="2"/>
      <c r="M1670" s="17">
        <f t="shared" ca="1" si="172"/>
        <v>3</v>
      </c>
      <c r="N1670" s="2">
        <f t="shared" ca="1" si="174"/>
        <v>0.12916831290218433</v>
      </c>
      <c r="O1670" s="2"/>
      <c r="P1670" s="31">
        <f t="shared" ca="1" si="173"/>
        <v>2.8651960245200039</v>
      </c>
    </row>
    <row r="1671" spans="1:16" x14ac:dyDescent="0.25">
      <c r="A1671" s="32">
        <f ca="1">Uniform_A+B1671*(Uniform_B-Uniform_A)</f>
        <v>8.116689688402916</v>
      </c>
      <c r="B1671" s="2">
        <f t="shared" ca="1" si="175"/>
        <v>0.8116689688402916</v>
      </c>
      <c r="C1671" s="4"/>
      <c r="D1671" s="5">
        <f ca="1">IF(E1671&lt;(Driehoek_C-Driehoek_A)/(Driehoek_B-Driehoek_A),Driehoek_A+SQRT(E1671*(Driehoek_B-Driehoek_A)*(Driehoek_C-Driehoek_A)),Driehoek_B-SQRT((1-E1671)*(Driehoek_B-Driehoek_A)*(Driehoek_B-Driehoek_C)))</f>
        <v>7.7192647220413626</v>
      </c>
      <c r="E1671" s="2">
        <f t="shared" ca="1" si="176"/>
        <v>0.95313477565120608</v>
      </c>
      <c r="F1671" s="2"/>
      <c r="G1671" s="15">
        <f ca="1">_xlfn.NORM.INV(H1671,Normaal_Mu,Normaal_Sigma)</f>
        <v>4.9880823702539017</v>
      </c>
      <c r="H1671" s="2">
        <f t="shared" ca="1" si="177"/>
        <v>0.4976227908741796</v>
      </c>
      <c r="I1671" s="2"/>
      <c r="J1671" s="15">
        <f ca="1">-LN(K1671) /NegExp_Labda</f>
        <v>3.1944841185975847</v>
      </c>
      <c r="K1671" s="2">
        <f t="shared" ca="1" si="178"/>
        <v>0.52787444151303897</v>
      </c>
      <c r="L1671" s="2"/>
      <c r="M1671" s="17">
        <f t="shared" ca="1" si="172"/>
        <v>2</v>
      </c>
      <c r="N1671" s="2">
        <f t="shared" ca="1" si="174"/>
        <v>0.10313653455607064</v>
      </c>
      <c r="O1671" s="2"/>
      <c r="P1671" s="31">
        <f t="shared" ca="1" si="173"/>
        <v>5.2037041798591535</v>
      </c>
    </row>
    <row r="1672" spans="1:16" x14ac:dyDescent="0.25">
      <c r="A1672" s="32">
        <f ca="1">Uniform_A+B1672*(Uniform_B-Uniform_A)</f>
        <v>0.95430068078314889</v>
      </c>
      <c r="B1672" s="2">
        <f t="shared" ca="1" si="175"/>
        <v>9.5430068078314889E-2</v>
      </c>
      <c r="C1672" s="4"/>
      <c r="D1672" s="5">
        <f ca="1">IF(E1672&lt;(Driehoek_C-Driehoek_A)/(Driehoek_B-Driehoek_A),Driehoek_A+SQRT(E1672*(Driehoek_B-Driehoek_A)*(Driehoek_C-Driehoek_A)),Driehoek_B-SQRT((1-E1672)*(Driehoek_B-Driehoek_A)*(Driehoek_B-Driehoek_C)))</f>
        <v>4.2719851399577466</v>
      </c>
      <c r="E1672" s="2">
        <f t="shared" ca="1" si="176"/>
        <v>0.36131072809198961</v>
      </c>
      <c r="F1672" s="2"/>
      <c r="G1672" s="15">
        <f ca="1">_xlfn.NORM.INV(H1672,Normaal_Mu,Normaal_Sigma)</f>
        <v>7.0709229854658435</v>
      </c>
      <c r="H1672" s="2">
        <f t="shared" ca="1" si="177"/>
        <v>0.84977327960798243</v>
      </c>
      <c r="I1672" s="2"/>
      <c r="J1672" s="15">
        <f ca="1">-LN(K1672) /NegExp_Labda</f>
        <v>8.3013400572960254</v>
      </c>
      <c r="K1672" s="2">
        <f t="shared" ca="1" si="178"/>
        <v>0.19008802750425668</v>
      </c>
      <c r="L1672" s="2"/>
      <c r="M1672" s="17">
        <f t="shared" ca="1" si="172"/>
        <v>3</v>
      </c>
      <c r="N1672" s="2">
        <f t="shared" ca="1" si="174"/>
        <v>0.20740720563814075</v>
      </c>
      <c r="O1672" s="2"/>
      <c r="P1672" s="31">
        <f t="shared" ca="1" si="173"/>
        <v>4.7197097727005524</v>
      </c>
    </row>
    <row r="1673" spans="1:16" x14ac:dyDescent="0.25">
      <c r="A1673" s="32">
        <f ca="1">Uniform_A+B1673*(Uniform_B-Uniform_A)</f>
        <v>0.73130692274561149</v>
      </c>
      <c r="B1673" s="2">
        <f t="shared" ca="1" si="175"/>
        <v>7.3130692274561149E-2</v>
      </c>
      <c r="C1673" s="4"/>
      <c r="D1673" s="5">
        <f ca="1">IF(E1673&lt;(Driehoek_C-Driehoek_A)/(Driehoek_B-Driehoek_A),Driehoek_A+SQRT(E1673*(Driehoek_B-Driehoek_A)*(Driehoek_C-Driehoek_A)),Driehoek_B-SQRT((1-E1673)*(Driehoek_B-Driehoek_A)*(Driehoek_B-Driehoek_C)))</f>
        <v>5.1537842220313035</v>
      </c>
      <c r="E1673" s="2">
        <f t="shared" ca="1" si="176"/>
        <v>0.57733211969441878</v>
      </c>
      <c r="F1673" s="2"/>
      <c r="G1673" s="15">
        <f ca="1">_xlfn.NORM.INV(H1673,Normaal_Mu,Normaal_Sigma)</f>
        <v>3.4980932879141218</v>
      </c>
      <c r="H1673" s="2">
        <f t="shared" ca="1" si="177"/>
        <v>0.22634036384272138</v>
      </c>
      <c r="I1673" s="2"/>
      <c r="J1673" s="15">
        <f ca="1">-LN(K1673) /NegExp_Labda</f>
        <v>0.67019762794168269</v>
      </c>
      <c r="K1673" s="2">
        <f t="shared" ca="1" si="178"/>
        <v>0.87455549659964216</v>
      </c>
      <c r="L1673" s="2"/>
      <c r="M1673" s="17">
        <f t="shared" ca="1" si="172"/>
        <v>5</v>
      </c>
      <c r="N1673" s="2">
        <f t="shared" ca="1" si="174"/>
        <v>0.44903150459479646</v>
      </c>
      <c r="O1673" s="2"/>
      <c r="P1673" s="31">
        <f t="shared" ca="1" si="173"/>
        <v>3.0106764121265437</v>
      </c>
    </row>
    <row r="1674" spans="1:16" x14ac:dyDescent="0.25">
      <c r="A1674" s="32">
        <f ca="1">Uniform_A+B1674*(Uniform_B-Uniform_A)</f>
        <v>6.534892052060675</v>
      </c>
      <c r="B1674" s="2">
        <f t="shared" ca="1" si="175"/>
        <v>0.65348920520606746</v>
      </c>
      <c r="C1674" s="4"/>
      <c r="D1674" s="5">
        <f ca="1">IF(E1674&lt;(Driehoek_C-Driehoek_A)/(Driehoek_B-Driehoek_A),Driehoek_A+SQRT(E1674*(Driehoek_B-Driehoek_A)*(Driehoek_C-Driehoek_A)),Driehoek_B-SQRT((1-E1674)*(Driehoek_B-Driehoek_A)*(Driehoek_B-Driehoek_C)))</f>
        <v>4.5291772785659647</v>
      </c>
      <c r="E1674" s="2">
        <f t="shared" ca="1" si="176"/>
        <v>0.42890697695740476</v>
      </c>
      <c r="F1674" s="2"/>
      <c r="G1674" s="15">
        <f ca="1">_xlfn.NORM.INV(H1674,Normaal_Mu,Normaal_Sigma)</f>
        <v>6.3264309698648109</v>
      </c>
      <c r="H1674" s="2">
        <f t="shared" ca="1" si="177"/>
        <v>0.74640372227207141</v>
      </c>
      <c r="I1674" s="2"/>
      <c r="J1674" s="15">
        <f ca="1">-LN(K1674) /NegExp_Labda</f>
        <v>0.26705614058358224</v>
      </c>
      <c r="K1674" s="2">
        <f t="shared" ca="1" si="178"/>
        <v>0.94799009213443364</v>
      </c>
      <c r="L1674" s="2"/>
      <c r="M1674" s="17">
        <f t="shared" ca="1" si="172"/>
        <v>5</v>
      </c>
      <c r="N1674" s="2">
        <f t="shared" ca="1" si="174"/>
        <v>0.56908926277511573</v>
      </c>
      <c r="O1674" s="2"/>
      <c r="P1674" s="31">
        <f t="shared" ca="1" si="173"/>
        <v>4.5315112882150066</v>
      </c>
    </row>
    <row r="1675" spans="1:16" x14ac:dyDescent="0.25">
      <c r="A1675" s="32">
        <f ca="1">Uniform_A+B1675*(Uniform_B-Uniform_A)</f>
        <v>3.7716617764341995</v>
      </c>
      <c r="B1675" s="2">
        <f t="shared" ca="1" si="175"/>
        <v>0.37716617764341998</v>
      </c>
      <c r="C1675" s="4"/>
      <c r="D1675" s="5">
        <f ca="1">IF(E1675&lt;(Driehoek_C-Driehoek_A)/(Driehoek_B-Driehoek_A),Driehoek_A+SQRT(E1675*(Driehoek_B-Driehoek_A)*(Driehoek_C-Driehoek_A)),Driehoek_B-SQRT((1-E1675)*(Driehoek_B-Driehoek_A)*(Driehoek_B-Driehoek_C)))</f>
        <v>5.3337141586347308</v>
      </c>
      <c r="E1675" s="2">
        <f t="shared" ca="1" si="176"/>
        <v>0.61595280369727312</v>
      </c>
      <c r="F1675" s="2"/>
      <c r="G1675" s="15">
        <f ca="1">_xlfn.NORM.INV(H1675,Normaal_Mu,Normaal_Sigma)</f>
        <v>4.2578390556405994</v>
      </c>
      <c r="H1675" s="2">
        <f t="shared" ca="1" si="177"/>
        <v>0.35528879763265464</v>
      </c>
      <c r="I1675" s="2"/>
      <c r="J1675" s="15">
        <f ca="1">-LN(K1675) /NegExp_Labda</f>
        <v>1.9217102976781304</v>
      </c>
      <c r="K1675" s="2">
        <f t="shared" ca="1" si="178"/>
        <v>0.68089847952312066</v>
      </c>
      <c r="L1675" s="2"/>
      <c r="M1675" s="17">
        <f t="shared" ca="1" si="172"/>
        <v>6</v>
      </c>
      <c r="N1675" s="2">
        <f t="shared" ca="1" si="174"/>
        <v>0.75910702178079059</v>
      </c>
      <c r="O1675" s="2"/>
      <c r="P1675" s="31">
        <f t="shared" ca="1" si="173"/>
        <v>4.2569850576775323</v>
      </c>
    </row>
    <row r="1676" spans="1:16" x14ac:dyDescent="0.25">
      <c r="A1676" s="32">
        <f ca="1">Uniform_A+B1676*(Uniform_B-Uniform_A)</f>
        <v>3.5095660550103425</v>
      </c>
      <c r="B1676" s="2">
        <f t="shared" ca="1" si="175"/>
        <v>0.35095660550103425</v>
      </c>
      <c r="C1676" s="4"/>
      <c r="D1676" s="5">
        <f ca="1">IF(E1676&lt;(Driehoek_C-Driehoek_A)/(Driehoek_B-Driehoek_A),Driehoek_A+SQRT(E1676*(Driehoek_B-Driehoek_A)*(Driehoek_C-Driehoek_A)),Driehoek_B-SQRT((1-E1676)*(Driehoek_B-Driehoek_A)*(Driehoek_B-Driehoek_C)))</f>
        <v>3.6418033624231008</v>
      </c>
      <c r="E1676" s="2">
        <f t="shared" ca="1" si="176"/>
        <v>0.19253702006170004</v>
      </c>
      <c r="F1676" s="2"/>
      <c r="G1676" s="15">
        <f ca="1">_xlfn.NORM.INV(H1676,Normaal_Mu,Normaal_Sigma)</f>
        <v>2.3105845051255351</v>
      </c>
      <c r="H1676" s="2">
        <f t="shared" ca="1" si="177"/>
        <v>8.9359815867209536E-2</v>
      </c>
      <c r="I1676" s="2"/>
      <c r="J1676" s="15">
        <f ca="1">-LN(K1676) /NegExp_Labda</f>
        <v>6.6082708878380991</v>
      </c>
      <c r="K1676" s="2">
        <f t="shared" ca="1" si="178"/>
        <v>0.26669377802199945</v>
      </c>
      <c r="L1676" s="2"/>
      <c r="M1676" s="17">
        <f t="shared" ca="1" si="172"/>
        <v>2</v>
      </c>
      <c r="N1676" s="2">
        <f t="shared" ca="1" si="174"/>
        <v>9.8021833034717787E-2</v>
      </c>
      <c r="O1676" s="2"/>
      <c r="P1676" s="31">
        <f t="shared" ca="1" si="173"/>
        <v>3.6140449620794159</v>
      </c>
    </row>
    <row r="1677" spans="1:16" x14ac:dyDescent="0.25">
      <c r="A1677" s="32">
        <f ca="1">Uniform_A+B1677*(Uniform_B-Uniform_A)</f>
        <v>7.2936623890762595</v>
      </c>
      <c r="B1677" s="2">
        <f t="shared" ca="1" si="175"/>
        <v>0.72936623890762597</v>
      </c>
      <c r="C1677" s="4"/>
      <c r="D1677" s="5">
        <f ca="1">IF(E1677&lt;(Driehoek_C-Driehoek_A)/(Driehoek_B-Driehoek_A),Driehoek_A+SQRT(E1677*(Driehoek_B-Driehoek_A)*(Driehoek_C-Driehoek_A)),Driehoek_B-SQRT((1-E1677)*(Driehoek_B-Driehoek_A)*(Driehoek_B-Driehoek_C)))</f>
        <v>5.2882203235748317</v>
      </c>
      <c r="E1677" s="2">
        <f t="shared" ca="1" si="176"/>
        <v>0.6063626181050592</v>
      </c>
      <c r="F1677" s="2"/>
      <c r="G1677" s="15">
        <f ca="1">_xlfn.NORM.INV(H1677,Normaal_Mu,Normaal_Sigma)</f>
        <v>2.9765131910230638</v>
      </c>
      <c r="H1677" s="2">
        <f t="shared" ca="1" si="177"/>
        <v>0.15583037825124568</v>
      </c>
      <c r="I1677" s="2"/>
      <c r="J1677" s="15">
        <f ca="1">-LN(K1677) /NegExp_Labda</f>
        <v>1.1900777705035874</v>
      </c>
      <c r="K1677" s="2">
        <f t="shared" ca="1" si="178"/>
        <v>0.78819043140507183</v>
      </c>
      <c r="L1677" s="2"/>
      <c r="M1677" s="17">
        <f t="shared" ca="1" si="172"/>
        <v>6</v>
      </c>
      <c r="N1677" s="2">
        <f t="shared" ca="1" si="174"/>
        <v>0.70321413152564338</v>
      </c>
      <c r="O1677" s="2"/>
      <c r="P1677" s="31">
        <f t="shared" ca="1" si="173"/>
        <v>4.5496947348355485</v>
      </c>
    </row>
    <row r="1678" spans="1:16" x14ac:dyDescent="0.25">
      <c r="A1678" s="32">
        <f ca="1">Uniform_A+B1678*(Uniform_B-Uniform_A)</f>
        <v>8.1031556640286446</v>
      </c>
      <c r="B1678" s="2">
        <f t="shared" ca="1" si="175"/>
        <v>0.8103155664028644</v>
      </c>
      <c r="C1678" s="4"/>
      <c r="D1678" s="5">
        <f ca="1">IF(E1678&lt;(Driehoek_C-Driehoek_A)/(Driehoek_B-Driehoek_A),Driehoek_A+SQRT(E1678*(Driehoek_B-Driehoek_A)*(Driehoek_C-Driehoek_A)),Driehoek_B-SQRT((1-E1678)*(Driehoek_B-Driehoek_A)*(Driehoek_B-Driehoek_C)))</f>
        <v>3.1609613353483361</v>
      </c>
      <c r="E1678" s="2">
        <f t="shared" ca="1" si="176"/>
        <v>9.6273658726699463E-2</v>
      </c>
      <c r="F1678" s="2"/>
      <c r="G1678" s="15">
        <f ca="1">_xlfn.NORM.INV(H1678,Normaal_Mu,Normaal_Sigma)</f>
        <v>5.0278803133916385</v>
      </c>
      <c r="H1678" s="2">
        <f t="shared" ca="1" si="177"/>
        <v>0.50556113778669853</v>
      </c>
      <c r="I1678" s="2"/>
      <c r="J1678" s="15">
        <f ca="1">-LN(K1678) /NegExp_Labda</f>
        <v>0.77657572124086172</v>
      </c>
      <c r="K1678" s="2">
        <f t="shared" ca="1" si="178"/>
        <v>0.85614532568973578</v>
      </c>
      <c r="L1678" s="2"/>
      <c r="M1678" s="17">
        <f t="shared" ca="1" si="172"/>
        <v>6</v>
      </c>
      <c r="N1678" s="2">
        <f t="shared" ca="1" si="174"/>
        <v>0.70788053859817546</v>
      </c>
      <c r="O1678" s="2"/>
      <c r="P1678" s="31">
        <f t="shared" ca="1" si="173"/>
        <v>4.6137146068018957</v>
      </c>
    </row>
    <row r="1679" spans="1:16" x14ac:dyDescent="0.25">
      <c r="A1679" s="32">
        <f ca="1">Uniform_A+B1679*(Uniform_B-Uniform_A)</f>
        <v>9.6116410607263152</v>
      </c>
      <c r="B1679" s="2">
        <f t="shared" ca="1" si="175"/>
        <v>0.96116410607263147</v>
      </c>
      <c r="C1679" s="4"/>
      <c r="D1679" s="5">
        <f ca="1">IF(E1679&lt;(Driehoek_C-Driehoek_A)/(Driehoek_B-Driehoek_A),Driehoek_A+SQRT(E1679*(Driehoek_B-Driehoek_A)*(Driehoek_C-Driehoek_A)),Driehoek_B-SQRT((1-E1679)*(Driehoek_B-Driehoek_A)*(Driehoek_B-Driehoek_C)))</f>
        <v>2.9451059673050342</v>
      </c>
      <c r="E1679" s="2">
        <f t="shared" ca="1" si="176"/>
        <v>6.3801806388256055E-2</v>
      </c>
      <c r="F1679" s="2"/>
      <c r="G1679" s="15">
        <f ca="1">_xlfn.NORM.INV(H1679,Normaal_Mu,Normaal_Sigma)</f>
        <v>5.0192730864703403</v>
      </c>
      <c r="H1679" s="2">
        <f t="shared" ca="1" si="177"/>
        <v>0.5038443650334774</v>
      </c>
      <c r="I1679" s="2"/>
      <c r="J1679" s="15">
        <f ca="1">-LN(K1679) /NegExp_Labda</f>
        <v>12.514073762704001</v>
      </c>
      <c r="K1679" s="2">
        <f t="shared" ca="1" si="178"/>
        <v>8.1854274533402882E-2</v>
      </c>
      <c r="L1679" s="2"/>
      <c r="M1679" s="17">
        <f t="shared" ca="1" si="172"/>
        <v>6</v>
      </c>
      <c r="N1679" s="2">
        <f t="shared" ca="1" si="174"/>
        <v>0.68343057424450604</v>
      </c>
      <c r="O1679" s="2"/>
      <c r="P1679" s="31">
        <f t="shared" ca="1" si="173"/>
        <v>7.2180187754411378</v>
      </c>
    </row>
    <row r="1680" spans="1:16" x14ac:dyDescent="0.25">
      <c r="A1680" s="32">
        <f ca="1">Uniform_A+B1680*(Uniform_B-Uniform_A)</f>
        <v>4.092302200428696</v>
      </c>
      <c r="B1680" s="2">
        <f t="shared" ca="1" si="175"/>
        <v>0.40923022004286957</v>
      </c>
      <c r="C1680" s="4"/>
      <c r="D1680" s="5">
        <f ca="1">IF(E1680&lt;(Driehoek_C-Driehoek_A)/(Driehoek_B-Driehoek_A),Driehoek_A+SQRT(E1680*(Driehoek_B-Driehoek_A)*(Driehoek_C-Driehoek_A)),Driehoek_B-SQRT((1-E1680)*(Driehoek_B-Driehoek_A)*(Driehoek_B-Driehoek_C)))</f>
        <v>4.0076790909122897</v>
      </c>
      <c r="E1680" s="2">
        <f t="shared" ca="1" si="176"/>
        <v>0.28790662687673307</v>
      </c>
      <c r="F1680" s="2"/>
      <c r="G1680" s="15">
        <f ca="1">_xlfn.NORM.INV(H1680,Normaal_Mu,Normaal_Sigma)</f>
        <v>1.956785877373961</v>
      </c>
      <c r="H1680" s="2">
        <f t="shared" ca="1" si="177"/>
        <v>6.4053783584723023E-2</v>
      </c>
      <c r="I1680" s="2"/>
      <c r="J1680" s="15">
        <f ca="1">-LN(K1680) /NegExp_Labda</f>
        <v>9.4483688917790989</v>
      </c>
      <c r="K1680" s="2">
        <f t="shared" ca="1" si="178"/>
        <v>0.15112109976968624</v>
      </c>
      <c r="L1680" s="2"/>
      <c r="M1680" s="17">
        <f t="shared" ca="1" si="172"/>
        <v>5</v>
      </c>
      <c r="N1680" s="2">
        <f t="shared" ca="1" si="174"/>
        <v>0.50203823303841277</v>
      </c>
      <c r="O1680" s="2"/>
      <c r="P1680" s="31">
        <f t="shared" ca="1" si="173"/>
        <v>4.9010272120988088</v>
      </c>
    </row>
    <row r="1681" spans="1:16" x14ac:dyDescent="0.25">
      <c r="A1681" s="32">
        <f ca="1">Uniform_A+B1681*(Uniform_B-Uniform_A)</f>
        <v>8.6312072869723551</v>
      </c>
      <c r="B1681" s="2">
        <f t="shared" ca="1" si="175"/>
        <v>0.86312072869723555</v>
      </c>
      <c r="C1681" s="4"/>
      <c r="D1681" s="5">
        <f ca="1">IF(E1681&lt;(Driehoek_C-Driehoek_A)/(Driehoek_B-Driehoek_A),Driehoek_A+SQRT(E1681*(Driehoek_B-Driehoek_A)*(Driehoek_C-Driehoek_A)),Driehoek_B-SQRT((1-E1681)*(Driehoek_B-Driehoek_A)*(Driehoek_B-Driehoek_C)))</f>
        <v>3.9446402966734837</v>
      </c>
      <c r="E1681" s="2">
        <f t="shared" ca="1" si="176"/>
        <v>0.27011613453188099</v>
      </c>
      <c r="F1681" s="2"/>
      <c r="G1681" s="15">
        <f ca="1">_xlfn.NORM.INV(H1681,Normaal_Mu,Normaal_Sigma)</f>
        <v>6.7194977433725684</v>
      </c>
      <c r="H1681" s="2">
        <f t="shared" ca="1" si="177"/>
        <v>0.80503625572849147</v>
      </c>
      <c r="I1681" s="2"/>
      <c r="J1681" s="15">
        <f ca="1">-LN(K1681) /NegExp_Labda</f>
        <v>6.0269267861041058</v>
      </c>
      <c r="K1681" s="2">
        <f t="shared" ca="1" si="178"/>
        <v>0.29957653328651257</v>
      </c>
      <c r="L1681" s="2"/>
      <c r="M1681" s="17">
        <f t="shared" ca="1" si="172"/>
        <v>5</v>
      </c>
      <c r="N1681" s="2">
        <f t="shared" ca="1" si="174"/>
        <v>0.55827452020436252</v>
      </c>
      <c r="O1681" s="2"/>
      <c r="P1681" s="31">
        <f t="shared" ca="1" si="173"/>
        <v>6.0644544226245021</v>
      </c>
    </row>
    <row r="1682" spans="1:16" x14ac:dyDescent="0.25">
      <c r="A1682" s="32">
        <f ca="1">Uniform_A+B1682*(Uniform_B-Uniform_A)</f>
        <v>6.8350551578521817</v>
      </c>
      <c r="B1682" s="2">
        <f t="shared" ca="1" si="175"/>
        <v>0.68350551578521812</v>
      </c>
      <c r="C1682" s="4"/>
      <c r="D1682" s="5">
        <f ca="1">IF(E1682&lt;(Driehoek_C-Driehoek_A)/(Driehoek_B-Driehoek_A),Driehoek_A+SQRT(E1682*(Driehoek_B-Driehoek_A)*(Driehoek_C-Driehoek_A)),Driehoek_B-SQRT((1-E1682)*(Driehoek_B-Driehoek_A)*(Driehoek_B-Driehoek_C)))</f>
        <v>5.00230203556651</v>
      </c>
      <c r="E1682" s="2">
        <f t="shared" ca="1" si="176"/>
        <v>0.54338317100469513</v>
      </c>
      <c r="F1682" s="2"/>
      <c r="G1682" s="15">
        <f ca="1">_xlfn.NORM.INV(H1682,Normaal_Mu,Normaal_Sigma)</f>
        <v>1.4994449338790012</v>
      </c>
      <c r="H1682" s="2">
        <f t="shared" ca="1" si="177"/>
        <v>4.0035217869628936E-2</v>
      </c>
      <c r="I1682" s="2"/>
      <c r="J1682" s="15">
        <f ca="1">-LN(K1682) /NegExp_Labda</f>
        <v>4.5610734844463714</v>
      </c>
      <c r="K1682" s="2">
        <f t="shared" ca="1" si="178"/>
        <v>0.40163374132542906</v>
      </c>
      <c r="L1682" s="2"/>
      <c r="M1682" s="17">
        <f t="shared" ca="1" si="172"/>
        <v>2</v>
      </c>
      <c r="N1682" s="2">
        <f t="shared" ca="1" si="174"/>
        <v>7.604002104084906E-2</v>
      </c>
      <c r="O1682" s="2"/>
      <c r="P1682" s="31">
        <f t="shared" ca="1" si="173"/>
        <v>3.9795751223488125</v>
      </c>
    </row>
    <row r="1683" spans="1:16" x14ac:dyDescent="0.25">
      <c r="A1683" s="32">
        <f ca="1">Uniform_A+B1683*(Uniform_B-Uniform_A)</f>
        <v>4.243542799698754</v>
      </c>
      <c r="B1683" s="2">
        <f t="shared" ca="1" si="175"/>
        <v>0.4243542799698754</v>
      </c>
      <c r="C1683" s="4"/>
      <c r="D1683" s="5">
        <f ca="1">IF(E1683&lt;(Driehoek_C-Driehoek_A)/(Driehoek_B-Driehoek_A),Driehoek_A+SQRT(E1683*(Driehoek_B-Driehoek_A)*(Driehoek_C-Driehoek_A)),Driehoek_B-SQRT((1-E1683)*(Driehoek_B-Driehoek_A)*(Driehoek_B-Driehoek_C)))</f>
        <v>5.7722214774454468</v>
      </c>
      <c r="E1683" s="2">
        <f t="shared" ca="1" si="176"/>
        <v>0.70232702312387274</v>
      </c>
      <c r="F1683" s="2"/>
      <c r="G1683" s="15">
        <f ca="1">_xlfn.NORM.INV(H1683,Normaal_Mu,Normaal_Sigma)</f>
        <v>6.6469557752336286</v>
      </c>
      <c r="H1683" s="2">
        <f t="shared" ca="1" si="177"/>
        <v>0.79488185662121646</v>
      </c>
      <c r="I1683" s="2"/>
      <c r="J1683" s="15">
        <f ca="1">-LN(K1683) /NegExp_Labda</f>
        <v>1.8967202318541003</v>
      </c>
      <c r="K1683" s="2">
        <f t="shared" ca="1" si="178"/>
        <v>0.68431013774204885</v>
      </c>
      <c r="L1683" s="2"/>
      <c r="M1683" s="17">
        <f t="shared" ca="1" si="172"/>
        <v>1</v>
      </c>
      <c r="N1683" s="2">
        <f t="shared" ca="1" si="174"/>
        <v>2.9090838244675066E-2</v>
      </c>
      <c r="O1683" s="2"/>
      <c r="P1683" s="31">
        <f t="shared" ca="1" si="173"/>
        <v>3.9118880568463856</v>
      </c>
    </row>
    <row r="1684" spans="1:16" x14ac:dyDescent="0.25">
      <c r="A1684" s="32">
        <f ca="1">Uniform_A+B1684*(Uniform_B-Uniform_A)</f>
        <v>6.5987595379650692</v>
      </c>
      <c r="B1684" s="2">
        <f t="shared" ca="1" si="175"/>
        <v>0.65987595379650688</v>
      </c>
      <c r="C1684" s="4"/>
      <c r="D1684" s="5">
        <f ca="1">IF(E1684&lt;(Driehoek_C-Driehoek_A)/(Driehoek_B-Driehoek_A),Driehoek_A+SQRT(E1684*(Driehoek_B-Driehoek_A)*(Driehoek_C-Driehoek_A)),Driehoek_B-SQRT((1-E1684)*(Driehoek_B-Driehoek_A)*(Driehoek_B-Driehoek_C)))</f>
        <v>2.3903130958984007</v>
      </c>
      <c r="E1684" s="2">
        <f t="shared" ca="1" si="176"/>
        <v>1.0881736630699579E-2</v>
      </c>
      <c r="F1684" s="2"/>
      <c r="G1684" s="15">
        <f ca="1">_xlfn.NORM.INV(H1684,Normaal_Mu,Normaal_Sigma)</f>
        <v>4.078282967942358</v>
      </c>
      <c r="H1684" s="2">
        <f t="shared" ca="1" si="177"/>
        <v>0.32245005805233873</v>
      </c>
      <c r="I1684" s="2"/>
      <c r="J1684" s="15">
        <f ca="1">-LN(K1684) /NegExp_Labda</f>
        <v>6.7765496330190222</v>
      </c>
      <c r="K1684" s="2">
        <f t="shared" ca="1" si="178"/>
        <v>0.25786736211011507</v>
      </c>
      <c r="L1684" s="2"/>
      <c r="M1684" s="17">
        <f t="shared" ca="1" si="172"/>
        <v>6</v>
      </c>
      <c r="N1684" s="2">
        <f t="shared" ca="1" si="174"/>
        <v>0.7526308554694493</v>
      </c>
      <c r="O1684" s="2"/>
      <c r="P1684" s="31">
        <f t="shared" ca="1" si="173"/>
        <v>5.1687810469649706</v>
      </c>
    </row>
    <row r="1685" spans="1:16" x14ac:dyDescent="0.25">
      <c r="A1685" s="32">
        <f ca="1">Uniform_A+B1685*(Uniform_B-Uniform_A)</f>
        <v>8.5148576771498785E-3</v>
      </c>
      <c r="B1685" s="2">
        <f t="shared" ca="1" si="175"/>
        <v>8.5148576771498785E-4</v>
      </c>
      <c r="C1685" s="4"/>
      <c r="D1685" s="5">
        <f ca="1">IF(E1685&lt;(Driehoek_C-Driehoek_A)/(Driehoek_B-Driehoek_A),Driehoek_A+SQRT(E1685*(Driehoek_B-Driehoek_A)*(Driehoek_C-Driehoek_A)),Driehoek_B-SQRT((1-E1685)*(Driehoek_B-Driehoek_A)*(Driehoek_B-Driehoek_C)))</f>
        <v>3.1228831097432019</v>
      </c>
      <c r="E1685" s="2">
        <f t="shared" ca="1" si="176"/>
        <v>9.0061891296183139E-2</v>
      </c>
      <c r="F1685" s="2"/>
      <c r="G1685" s="15">
        <f ca="1">_xlfn.NORM.INV(H1685,Normaal_Mu,Normaal_Sigma)</f>
        <v>1.1530648504074974</v>
      </c>
      <c r="H1685" s="2">
        <f t="shared" ca="1" si="177"/>
        <v>2.721067744794492E-2</v>
      </c>
      <c r="I1685" s="2"/>
      <c r="J1685" s="15">
        <f ca="1">-LN(K1685) /NegExp_Labda</f>
        <v>1.0871089887873593</v>
      </c>
      <c r="K1685" s="2">
        <f t="shared" ca="1" si="178"/>
        <v>0.80459052324285329</v>
      </c>
      <c r="L1685" s="2"/>
      <c r="M1685" s="17">
        <f t="shared" ca="1" si="172"/>
        <v>7</v>
      </c>
      <c r="N1685" s="2">
        <f t="shared" ca="1" si="174"/>
        <v>0.82548416381731171</v>
      </c>
      <c r="O1685" s="2"/>
      <c r="P1685" s="31">
        <f t="shared" ca="1" si="173"/>
        <v>2.4743143613230414</v>
      </c>
    </row>
    <row r="1686" spans="1:16" x14ac:dyDescent="0.25">
      <c r="A1686" s="32">
        <f ca="1">Uniform_A+B1686*(Uniform_B-Uniform_A)</f>
        <v>8.0375846969645046</v>
      </c>
      <c r="B1686" s="2">
        <f t="shared" ca="1" si="175"/>
        <v>0.80375846969645048</v>
      </c>
      <c r="C1686" s="4"/>
      <c r="D1686" s="5">
        <f ca="1">IF(E1686&lt;(Driehoek_C-Driehoek_A)/(Driehoek_B-Driehoek_A),Driehoek_A+SQRT(E1686*(Driehoek_B-Driehoek_A)*(Driehoek_C-Driehoek_A)),Driehoek_B-SQRT((1-E1686)*(Driehoek_B-Driehoek_A)*(Driehoek_B-Driehoek_C)))</f>
        <v>3.570859703336132</v>
      </c>
      <c r="E1686" s="2">
        <f t="shared" ca="1" si="176"/>
        <v>0.17625715768323436</v>
      </c>
      <c r="F1686" s="2"/>
      <c r="G1686" s="15">
        <f ca="1">_xlfn.NORM.INV(H1686,Normaal_Mu,Normaal_Sigma)</f>
        <v>5.3110804710088395</v>
      </c>
      <c r="H1686" s="2">
        <f t="shared" ca="1" si="177"/>
        <v>0.56180228172587365</v>
      </c>
      <c r="I1686" s="2"/>
      <c r="J1686" s="15">
        <f ca="1">-LN(K1686) /NegExp_Labda</f>
        <v>1.5236537417441697E-2</v>
      </c>
      <c r="K1686" s="2">
        <f t="shared" ca="1" si="178"/>
        <v>0.99695733084529359</v>
      </c>
      <c r="L1686" s="2"/>
      <c r="M1686" s="17">
        <f t="shared" ca="1" si="172"/>
        <v>8</v>
      </c>
      <c r="N1686" s="2">
        <f t="shared" ca="1" si="174"/>
        <v>0.88978877577344684</v>
      </c>
      <c r="O1686" s="2"/>
      <c r="P1686" s="31">
        <f t="shared" ca="1" si="173"/>
        <v>4.9869522817453831</v>
      </c>
    </row>
    <row r="1687" spans="1:16" x14ac:dyDescent="0.25">
      <c r="A1687" s="32">
        <f ca="1">Uniform_A+B1687*(Uniform_B-Uniform_A)</f>
        <v>8.8134594644928832</v>
      </c>
      <c r="B1687" s="2">
        <f t="shared" ca="1" si="175"/>
        <v>0.88134594644928832</v>
      </c>
      <c r="C1687" s="4"/>
      <c r="D1687" s="5">
        <f ca="1">IF(E1687&lt;(Driehoek_C-Driehoek_A)/(Driehoek_B-Driehoek_A),Driehoek_A+SQRT(E1687*(Driehoek_B-Driehoek_A)*(Driehoek_C-Driehoek_A)),Driehoek_B-SQRT((1-E1687)*(Driehoek_B-Driehoek_A)*(Driehoek_B-Driehoek_C)))</f>
        <v>3.0509638278934927</v>
      </c>
      <c r="E1687" s="2">
        <f t="shared" ca="1" si="176"/>
        <v>7.8894640538610172E-2</v>
      </c>
      <c r="F1687" s="2"/>
      <c r="G1687" s="15">
        <f ca="1">_xlfn.NORM.INV(H1687,Normaal_Mu,Normaal_Sigma)</f>
        <v>2.2795812918734768</v>
      </c>
      <c r="H1687" s="2">
        <f t="shared" ca="1" si="177"/>
        <v>8.6881841659807391E-2</v>
      </c>
      <c r="I1687" s="2"/>
      <c r="J1687" s="15">
        <f ca="1">-LN(K1687) /NegExp_Labda</f>
        <v>0.66125320238653196</v>
      </c>
      <c r="K1687" s="2">
        <f t="shared" ca="1" si="178"/>
        <v>0.87612137607793883</v>
      </c>
      <c r="L1687" s="2"/>
      <c r="M1687" s="17">
        <f t="shared" ca="1" si="172"/>
        <v>8</v>
      </c>
      <c r="N1687" s="2">
        <f t="shared" ca="1" si="174"/>
        <v>0.92243711834802322</v>
      </c>
      <c r="O1687" s="2"/>
      <c r="P1687" s="31">
        <f t="shared" ca="1" si="173"/>
        <v>4.5610515573292769</v>
      </c>
    </row>
    <row r="1688" spans="1:16" x14ac:dyDescent="0.25">
      <c r="A1688" s="32">
        <f ca="1">Uniform_A+B1688*(Uniform_B-Uniform_A)</f>
        <v>6.8675254996892177</v>
      </c>
      <c r="B1688" s="2">
        <f t="shared" ca="1" si="175"/>
        <v>0.68675254996892177</v>
      </c>
      <c r="C1688" s="4"/>
      <c r="D1688" s="5">
        <f ca="1">IF(E1688&lt;(Driehoek_C-Driehoek_A)/(Driehoek_B-Driehoek_A),Driehoek_A+SQRT(E1688*(Driehoek_B-Driehoek_A)*(Driehoek_C-Driehoek_A)),Driehoek_B-SQRT((1-E1688)*(Driehoek_B-Driehoek_A)*(Driehoek_B-Driehoek_C)))</f>
        <v>5.9561051534135787</v>
      </c>
      <c r="E1688" s="2">
        <f t="shared" ca="1" si="176"/>
        <v>0.73527726179784647</v>
      </c>
      <c r="F1688" s="2"/>
      <c r="G1688" s="15">
        <f ca="1">_xlfn.NORM.INV(H1688,Normaal_Mu,Normaal_Sigma)</f>
        <v>4.764738162713444</v>
      </c>
      <c r="H1688" s="2">
        <f t="shared" ca="1" si="177"/>
        <v>0.4531800527407609</v>
      </c>
      <c r="I1688" s="2"/>
      <c r="J1688" s="15">
        <f ca="1">-LN(K1688) /NegExp_Labda</f>
        <v>7.7422637717501415</v>
      </c>
      <c r="K1688" s="2">
        <f t="shared" ca="1" si="178"/>
        <v>0.21257662776958786</v>
      </c>
      <c r="L1688" s="2"/>
      <c r="M1688" s="17">
        <f t="shared" ca="1" si="172"/>
        <v>2</v>
      </c>
      <c r="N1688" s="2">
        <f t="shared" ca="1" si="174"/>
        <v>5.0979100101418817E-2</v>
      </c>
      <c r="O1688" s="2"/>
      <c r="P1688" s="31">
        <f t="shared" ca="1" si="173"/>
        <v>5.4661265175132758</v>
      </c>
    </row>
    <row r="1689" spans="1:16" x14ac:dyDescent="0.25">
      <c r="A1689" s="32">
        <f ca="1">Uniform_A+B1689*(Uniform_B-Uniform_A)</f>
        <v>0.8549875630000503</v>
      </c>
      <c r="B1689" s="2">
        <f t="shared" ca="1" si="175"/>
        <v>8.549875630000503E-2</v>
      </c>
      <c r="C1689" s="4"/>
      <c r="D1689" s="5">
        <f ca="1">IF(E1689&lt;(Driehoek_C-Driehoek_A)/(Driehoek_B-Driehoek_A),Driehoek_A+SQRT(E1689*(Driehoek_B-Driehoek_A)*(Driehoek_C-Driehoek_A)),Driehoek_B-SQRT((1-E1689)*(Driehoek_B-Driehoek_A)*(Driehoek_B-Driehoek_C)))</f>
        <v>4.0825252976343016</v>
      </c>
      <c r="E1689" s="2">
        <f t="shared" ca="1" si="176"/>
        <v>0.30909835861695389</v>
      </c>
      <c r="F1689" s="2"/>
      <c r="G1689" s="15">
        <f ca="1">_xlfn.NORM.INV(H1689,Normaal_Mu,Normaal_Sigma)</f>
        <v>2.8488520341048957</v>
      </c>
      <c r="H1689" s="2">
        <f t="shared" ca="1" si="177"/>
        <v>0.14105891411681271</v>
      </c>
      <c r="I1689" s="2"/>
      <c r="J1689" s="15">
        <f ca="1">-LN(K1689) /NegExp_Labda</f>
        <v>0.34832382702879783</v>
      </c>
      <c r="K1689" s="2">
        <f t="shared" ca="1" si="178"/>
        <v>0.93270644296794158</v>
      </c>
      <c r="L1689" s="2"/>
      <c r="M1689" s="17">
        <f t="shared" ca="1" si="172"/>
        <v>4</v>
      </c>
      <c r="N1689" s="2">
        <f t="shared" ca="1" si="174"/>
        <v>0.39452205359606163</v>
      </c>
      <c r="O1689" s="2"/>
      <c r="P1689" s="31">
        <f t="shared" ca="1" si="173"/>
        <v>2.4269377443536091</v>
      </c>
    </row>
    <row r="1690" spans="1:16" x14ac:dyDescent="0.25">
      <c r="A1690" s="32">
        <f ca="1">Uniform_A+B1690*(Uniform_B-Uniform_A)</f>
        <v>7.4782836492994642</v>
      </c>
      <c r="B1690" s="2">
        <f t="shared" ca="1" si="175"/>
        <v>0.74782836492994642</v>
      </c>
      <c r="C1690" s="4"/>
      <c r="D1690" s="5">
        <f ca="1">IF(E1690&lt;(Driehoek_C-Driehoek_A)/(Driehoek_B-Driehoek_A),Driehoek_A+SQRT(E1690*(Driehoek_B-Driehoek_A)*(Driehoek_C-Driehoek_A)),Driehoek_B-SQRT((1-E1690)*(Driehoek_B-Driehoek_A)*(Driehoek_B-Driehoek_C)))</f>
        <v>3.9591094196100327</v>
      </c>
      <c r="E1690" s="2">
        <f t="shared" ca="1" si="176"/>
        <v>0.27415069414319704</v>
      </c>
      <c r="F1690" s="2"/>
      <c r="G1690" s="15">
        <f ca="1">_xlfn.NORM.INV(H1690,Normaal_Mu,Normaal_Sigma)</f>
        <v>5.1739435325202008</v>
      </c>
      <c r="H1690" s="2">
        <f t="shared" ca="1" si="177"/>
        <v>0.53465302284601268</v>
      </c>
      <c r="I1690" s="2"/>
      <c r="J1690" s="15">
        <f ca="1">-LN(K1690) /NegExp_Labda</f>
        <v>2.1996236527345916</v>
      </c>
      <c r="K1690" s="2">
        <f t="shared" ca="1" si="178"/>
        <v>0.64408489917675782</v>
      </c>
      <c r="L1690" s="2"/>
      <c r="M1690" s="17">
        <f t="shared" ca="1" si="172"/>
        <v>7</v>
      </c>
      <c r="N1690" s="2">
        <f t="shared" ca="1" si="174"/>
        <v>0.81440203879984774</v>
      </c>
      <c r="O1690" s="2"/>
      <c r="P1690" s="31">
        <f t="shared" ca="1" si="173"/>
        <v>5.162192050832858</v>
      </c>
    </row>
    <row r="1691" spans="1:16" x14ac:dyDescent="0.25">
      <c r="A1691" s="32">
        <f ca="1">Uniform_A+B1691*(Uniform_B-Uniform_A)</f>
        <v>8.4298573315915846</v>
      </c>
      <c r="B1691" s="2">
        <f t="shared" ca="1" si="175"/>
        <v>0.84298573315915837</v>
      </c>
      <c r="C1691" s="4"/>
      <c r="D1691" s="5">
        <f ca="1">IF(E1691&lt;(Driehoek_C-Driehoek_A)/(Driehoek_B-Driehoek_A),Driehoek_A+SQRT(E1691*(Driehoek_B-Driehoek_A)*(Driehoek_C-Driehoek_A)),Driehoek_B-SQRT((1-E1691)*(Driehoek_B-Driehoek_A)*(Driehoek_B-Driehoek_C)))</f>
        <v>3.5252962569664712</v>
      </c>
      <c r="E1691" s="2">
        <f t="shared" ca="1" si="176"/>
        <v>0.16618061939399476</v>
      </c>
      <c r="F1691" s="2"/>
      <c r="G1691" s="15">
        <f ca="1">_xlfn.NORM.INV(H1691,Normaal_Mu,Normaal_Sigma)</f>
        <v>3.2402814183401998</v>
      </c>
      <c r="H1691" s="2">
        <f t="shared" ca="1" si="177"/>
        <v>0.18946777018102157</v>
      </c>
      <c r="I1691" s="2"/>
      <c r="J1691" s="15">
        <f ca="1">-LN(K1691) /NegExp_Labda</f>
        <v>5.0727986060920269</v>
      </c>
      <c r="K1691" s="2">
        <f t="shared" ca="1" si="178"/>
        <v>0.3625620230629224</v>
      </c>
      <c r="L1691" s="2"/>
      <c r="M1691" s="17">
        <f t="shared" ca="1" si="172"/>
        <v>4</v>
      </c>
      <c r="N1691" s="2">
        <f t="shared" ca="1" si="174"/>
        <v>0.43497256985272537</v>
      </c>
      <c r="O1691" s="2"/>
      <c r="P1691" s="31">
        <f t="shared" ca="1" si="173"/>
        <v>4.8536467225980555</v>
      </c>
    </row>
    <row r="1692" spans="1:16" x14ac:dyDescent="0.25">
      <c r="A1692" s="32">
        <f ca="1">Uniform_A+B1692*(Uniform_B-Uniform_A)</f>
        <v>5.9054289925774563</v>
      </c>
      <c r="B1692" s="2">
        <f t="shared" ca="1" si="175"/>
        <v>0.59054289925774561</v>
      </c>
      <c r="C1692" s="4"/>
      <c r="D1692" s="5">
        <f ca="1">IF(E1692&lt;(Driehoek_C-Driehoek_A)/(Driehoek_B-Driehoek_A),Driehoek_A+SQRT(E1692*(Driehoek_B-Driehoek_A)*(Driehoek_C-Driehoek_A)),Driehoek_B-SQRT((1-E1692)*(Driehoek_B-Driehoek_A)*(Driehoek_B-Driehoek_C)))</f>
        <v>5.4964775145178706</v>
      </c>
      <c r="E1692" s="2">
        <f t="shared" ca="1" si="176"/>
        <v>0.64929514839203195</v>
      </c>
      <c r="F1692" s="2"/>
      <c r="G1692" s="15">
        <f ca="1">_xlfn.NORM.INV(H1692,Normaal_Mu,Normaal_Sigma)</f>
        <v>2.6498295174874475</v>
      </c>
      <c r="H1692" s="2">
        <f t="shared" ca="1" si="177"/>
        <v>0.11998030731541054</v>
      </c>
      <c r="I1692" s="2"/>
      <c r="J1692" s="15">
        <f ca="1">-LN(K1692) /NegExp_Labda</f>
        <v>4.344836964329355</v>
      </c>
      <c r="K1692" s="2">
        <f t="shared" ca="1" si="178"/>
        <v>0.41938438504245101</v>
      </c>
      <c r="L1692" s="2"/>
      <c r="M1692" s="17">
        <f t="shared" ca="1" si="172"/>
        <v>6</v>
      </c>
      <c r="N1692" s="2">
        <f t="shared" ca="1" si="174"/>
        <v>0.65559012050894816</v>
      </c>
      <c r="O1692" s="2"/>
      <c r="P1692" s="31">
        <f t="shared" ca="1" si="173"/>
        <v>4.8793145977824253</v>
      </c>
    </row>
    <row r="1693" spans="1:16" x14ac:dyDescent="0.25">
      <c r="A1693" s="32">
        <f ca="1">Uniform_A+B1693*(Uniform_B-Uniform_A)</f>
        <v>6.1868643924724687</v>
      </c>
      <c r="B1693" s="2">
        <f t="shared" ca="1" si="175"/>
        <v>0.61868643924724687</v>
      </c>
      <c r="C1693" s="4"/>
      <c r="D1693" s="5">
        <f ca="1">IF(E1693&lt;(Driehoek_C-Driehoek_A)/(Driehoek_B-Driehoek_A),Driehoek_A+SQRT(E1693*(Driehoek_B-Driehoek_A)*(Driehoek_C-Driehoek_A)),Driehoek_B-SQRT((1-E1693)*(Driehoek_B-Driehoek_A)*(Driehoek_B-Driehoek_C)))</f>
        <v>5.1150062821422484</v>
      </c>
      <c r="E1693" s="2">
        <f t="shared" ca="1" si="176"/>
        <v>0.56876639463445144</v>
      </c>
      <c r="F1693" s="2"/>
      <c r="G1693" s="15">
        <f ca="1">_xlfn.NORM.INV(H1693,Normaal_Mu,Normaal_Sigma)</f>
        <v>4.6496674672408318</v>
      </c>
      <c r="H1693" s="2">
        <f t="shared" ca="1" si="177"/>
        <v>0.43047449500617152</v>
      </c>
      <c r="I1693" s="2"/>
      <c r="J1693" s="15">
        <f ca="1">-LN(K1693) /NegExp_Labda</f>
        <v>0.74446179567159709</v>
      </c>
      <c r="K1693" s="2">
        <f t="shared" ca="1" si="178"/>
        <v>0.86166185993581812</v>
      </c>
      <c r="L1693" s="2"/>
      <c r="M1693" s="17">
        <f t="shared" ca="1" si="172"/>
        <v>5</v>
      </c>
      <c r="N1693" s="2">
        <f t="shared" ca="1" si="174"/>
        <v>0.49748161709380989</v>
      </c>
      <c r="O1693" s="2"/>
      <c r="P1693" s="31">
        <f t="shared" ca="1" si="173"/>
        <v>4.3391999875054292</v>
      </c>
    </row>
    <row r="1694" spans="1:16" x14ac:dyDescent="0.25">
      <c r="A1694" s="32">
        <f ca="1">Uniform_A+B1694*(Uniform_B-Uniform_A)</f>
        <v>6.2142795247236577</v>
      </c>
      <c r="B1694" s="2">
        <f t="shared" ca="1" si="175"/>
        <v>0.62142795247236582</v>
      </c>
      <c r="C1694" s="4"/>
      <c r="D1694" s="5">
        <f ca="1">IF(E1694&lt;(Driehoek_C-Driehoek_A)/(Driehoek_B-Driehoek_A),Driehoek_A+SQRT(E1694*(Driehoek_B-Driehoek_A)*(Driehoek_C-Driehoek_A)),Driehoek_B-SQRT((1-E1694)*(Driehoek_B-Driehoek_A)*(Driehoek_B-Driehoek_C)))</f>
        <v>5.5765876838468564</v>
      </c>
      <c r="E1694" s="2">
        <f t="shared" ca="1" si="176"/>
        <v>0.66514994610317058</v>
      </c>
      <c r="F1694" s="2"/>
      <c r="G1694" s="15">
        <f ca="1">_xlfn.NORM.INV(H1694,Normaal_Mu,Normaal_Sigma)</f>
        <v>6.4366395278092536</v>
      </c>
      <c r="H1694" s="2">
        <f t="shared" ca="1" si="177"/>
        <v>0.76371992665379429</v>
      </c>
      <c r="I1694" s="2"/>
      <c r="J1694" s="15">
        <f ca="1">-LN(K1694) /NegExp_Labda</f>
        <v>2.6315521367629984</v>
      </c>
      <c r="K1694" s="2">
        <f t="shared" ca="1" si="178"/>
        <v>0.5907806817302883</v>
      </c>
      <c r="L1694" s="2"/>
      <c r="M1694" s="17">
        <f t="shared" ca="1" si="172"/>
        <v>7</v>
      </c>
      <c r="N1694" s="2">
        <f t="shared" ca="1" si="174"/>
        <v>0.85625789505415018</v>
      </c>
      <c r="O1694" s="2"/>
      <c r="P1694" s="31">
        <f t="shared" ca="1" si="173"/>
        <v>5.5718117746285527</v>
      </c>
    </row>
    <row r="1695" spans="1:16" x14ac:dyDescent="0.25">
      <c r="A1695" s="32">
        <f ca="1">Uniform_A+B1695*(Uniform_B-Uniform_A)</f>
        <v>0.91974766297591826</v>
      </c>
      <c r="B1695" s="2">
        <f t="shared" ca="1" si="175"/>
        <v>9.1974766297591826E-2</v>
      </c>
      <c r="C1695" s="4"/>
      <c r="D1695" s="5">
        <f ca="1">IF(E1695&lt;(Driehoek_C-Driehoek_A)/(Driehoek_B-Driehoek_A),Driehoek_A+SQRT(E1695*(Driehoek_B-Driehoek_A)*(Driehoek_C-Driehoek_A)),Driehoek_B-SQRT((1-E1695)*(Driehoek_B-Driehoek_A)*(Driehoek_B-Driehoek_C)))</f>
        <v>7.898371348890306</v>
      </c>
      <c r="E1695" s="2">
        <f t="shared" ca="1" si="176"/>
        <v>0.96532612328726386</v>
      </c>
      <c r="F1695" s="2"/>
      <c r="G1695" s="15">
        <f ca="1">_xlfn.NORM.INV(H1695,Normaal_Mu,Normaal_Sigma)</f>
        <v>5.8405746630915125</v>
      </c>
      <c r="H1695" s="2">
        <f t="shared" ca="1" si="177"/>
        <v>0.66286221830615943</v>
      </c>
      <c r="I1695" s="2"/>
      <c r="J1695" s="15">
        <f ca="1">-LN(K1695) /NegExp_Labda</f>
        <v>2.2710717482096991</v>
      </c>
      <c r="K1695" s="2">
        <f t="shared" ca="1" si="178"/>
        <v>0.6349466180780946</v>
      </c>
      <c r="L1695" s="2"/>
      <c r="M1695" s="17">
        <f t="shared" ca="1" si="172"/>
        <v>6</v>
      </c>
      <c r="N1695" s="2">
        <f t="shared" ca="1" si="174"/>
        <v>0.7425504013702241</v>
      </c>
      <c r="O1695" s="2"/>
      <c r="P1695" s="31">
        <f t="shared" ca="1" si="173"/>
        <v>4.5859530846334868</v>
      </c>
    </row>
    <row r="1696" spans="1:16" x14ac:dyDescent="0.25">
      <c r="A1696" s="32">
        <f ca="1">Uniform_A+B1696*(Uniform_B-Uniform_A)</f>
        <v>1.6163534280351533</v>
      </c>
      <c r="B1696" s="2">
        <f t="shared" ca="1" si="175"/>
        <v>0.16163534280351533</v>
      </c>
      <c r="C1696" s="4"/>
      <c r="D1696" s="5">
        <f ca="1">IF(E1696&lt;(Driehoek_C-Driehoek_A)/(Driehoek_B-Driehoek_A),Driehoek_A+SQRT(E1696*(Driehoek_B-Driehoek_A)*(Driehoek_C-Driehoek_A)),Driehoek_B-SQRT((1-E1696)*(Driehoek_B-Driehoek_A)*(Driehoek_B-Driehoek_C)))</f>
        <v>5.4785618797560893</v>
      </c>
      <c r="E1696" s="2">
        <f t="shared" ca="1" si="176"/>
        <v>0.64569924472265805</v>
      </c>
      <c r="F1696" s="2"/>
      <c r="G1696" s="15">
        <f ca="1">_xlfn.NORM.INV(H1696,Normaal_Mu,Normaal_Sigma)</f>
        <v>3.1742992774093306</v>
      </c>
      <c r="H1696" s="2">
        <f t="shared" ca="1" si="177"/>
        <v>0.18066062364491287</v>
      </c>
      <c r="I1696" s="2"/>
      <c r="J1696" s="15">
        <f ca="1">-LN(K1696) /NegExp_Labda</f>
        <v>1.5068138510234954</v>
      </c>
      <c r="K1696" s="2">
        <f t="shared" ca="1" si="178"/>
        <v>0.73980934327364634</v>
      </c>
      <c r="L1696" s="2"/>
      <c r="M1696" s="17">
        <f t="shared" ca="1" si="172"/>
        <v>4</v>
      </c>
      <c r="N1696" s="2">
        <f t="shared" ca="1" si="174"/>
        <v>0.40873729503448386</v>
      </c>
      <c r="O1696" s="2"/>
      <c r="P1696" s="31">
        <f t="shared" ca="1" si="173"/>
        <v>3.1552056872448135</v>
      </c>
    </row>
    <row r="1697" spans="1:16" x14ac:dyDescent="0.25">
      <c r="A1697" s="32">
        <f ca="1">Uniform_A+B1697*(Uniform_B-Uniform_A)</f>
        <v>7.745929743268551</v>
      </c>
      <c r="B1697" s="2">
        <f t="shared" ca="1" si="175"/>
        <v>0.77459297432685514</v>
      </c>
      <c r="C1697" s="4"/>
      <c r="D1697" s="5">
        <f ca="1">IF(E1697&lt;(Driehoek_C-Driehoek_A)/(Driehoek_B-Driehoek_A),Driehoek_A+SQRT(E1697*(Driehoek_B-Driehoek_A)*(Driehoek_C-Driehoek_A)),Driehoek_B-SQRT((1-E1697)*(Driehoek_B-Driehoek_A)*(Driehoek_B-Driehoek_C)))</f>
        <v>2.3342551178178454</v>
      </c>
      <c r="E1697" s="2">
        <f t="shared" ca="1" si="176"/>
        <v>7.9804631276729765E-3</v>
      </c>
      <c r="F1697" s="2"/>
      <c r="G1697" s="15">
        <f ca="1">_xlfn.NORM.INV(H1697,Normaal_Mu,Normaal_Sigma)</f>
        <v>5.3181323492904369</v>
      </c>
      <c r="H1697" s="2">
        <f t="shared" ca="1" si="177"/>
        <v>0.56319163120385174</v>
      </c>
      <c r="I1697" s="2"/>
      <c r="J1697" s="15">
        <f ca="1">-LN(K1697) /NegExp_Labda</f>
        <v>2.1062639983243145</v>
      </c>
      <c r="K1697" s="2">
        <f t="shared" ca="1" si="178"/>
        <v>0.6562241871839295</v>
      </c>
      <c r="L1697" s="2"/>
      <c r="M1697" s="17">
        <f t="shared" ca="1" si="172"/>
        <v>2</v>
      </c>
      <c r="N1697" s="2">
        <f t="shared" ca="1" si="174"/>
        <v>5.7222563277068872E-2</v>
      </c>
      <c r="O1697" s="2"/>
      <c r="P1697" s="31">
        <f t="shared" ca="1" si="173"/>
        <v>3.9009162417402292</v>
      </c>
    </row>
    <row r="1698" spans="1:16" x14ac:dyDescent="0.25">
      <c r="A1698" s="32">
        <f ca="1">Uniform_A+B1698*(Uniform_B-Uniform_A)</f>
        <v>0.46836757408530216</v>
      </c>
      <c r="B1698" s="2">
        <f t="shared" ca="1" si="175"/>
        <v>4.6836757408530216E-2</v>
      </c>
      <c r="C1698" s="4"/>
      <c r="D1698" s="5">
        <f ca="1">IF(E1698&lt;(Driehoek_C-Driehoek_A)/(Driehoek_B-Driehoek_A),Driehoek_A+SQRT(E1698*(Driehoek_B-Driehoek_A)*(Driehoek_C-Driehoek_A)),Driehoek_B-SQRT((1-E1698)*(Driehoek_B-Driehoek_A)*(Driehoek_B-Driehoek_C)))</f>
        <v>2.8151492940527425</v>
      </c>
      <c r="E1698" s="2">
        <f t="shared" ca="1" si="176"/>
        <v>4.7462026542477442E-2</v>
      </c>
      <c r="F1698" s="2"/>
      <c r="G1698" s="15">
        <f ca="1">_xlfn.NORM.INV(H1698,Normaal_Mu,Normaal_Sigma)</f>
        <v>1.2462482684659837</v>
      </c>
      <c r="H1698" s="2">
        <f t="shared" ca="1" si="177"/>
        <v>3.0267554676854047E-2</v>
      </c>
      <c r="I1698" s="2"/>
      <c r="J1698" s="15">
        <f ca="1">-LN(K1698) /NegExp_Labda</f>
        <v>0.44713290135180411</v>
      </c>
      <c r="K1698" s="2">
        <f t="shared" ca="1" si="178"/>
        <v>0.91445540172806072</v>
      </c>
      <c r="L1698" s="2"/>
      <c r="M1698" s="17">
        <f t="shared" ca="1" si="172"/>
        <v>10</v>
      </c>
      <c r="N1698" s="2">
        <f t="shared" ca="1" si="174"/>
        <v>0.97798044127296646</v>
      </c>
      <c r="O1698" s="2"/>
      <c r="P1698" s="31">
        <f t="shared" ca="1" si="173"/>
        <v>2.9953796075911665</v>
      </c>
    </row>
    <row r="1699" spans="1:16" x14ac:dyDescent="0.25">
      <c r="A1699" s="32">
        <f ca="1">Uniform_A+B1699*(Uniform_B-Uniform_A)</f>
        <v>6.384274333602697</v>
      </c>
      <c r="B1699" s="2">
        <f t="shared" ca="1" si="175"/>
        <v>0.63842743336026975</v>
      </c>
      <c r="C1699" s="4"/>
      <c r="D1699" s="5">
        <f ca="1">IF(E1699&lt;(Driehoek_C-Driehoek_A)/(Driehoek_B-Driehoek_A),Driehoek_A+SQRT(E1699*(Driehoek_B-Driehoek_A)*(Driehoek_C-Driehoek_A)),Driehoek_B-SQRT((1-E1699)*(Driehoek_B-Driehoek_A)*(Driehoek_B-Driehoek_C)))</f>
        <v>2.8984167848149363</v>
      </c>
      <c r="E1699" s="2">
        <f t="shared" ca="1" si="176"/>
        <v>5.7653765659800515E-2</v>
      </c>
      <c r="F1699" s="2"/>
      <c r="G1699" s="15">
        <f ca="1">_xlfn.NORM.INV(H1699,Normaal_Mu,Normaal_Sigma)</f>
        <v>3.3641880661366832</v>
      </c>
      <c r="H1699" s="2">
        <f t="shared" ca="1" si="177"/>
        <v>0.20670544145246483</v>
      </c>
      <c r="I1699" s="2"/>
      <c r="J1699" s="15">
        <f ca="1">-LN(K1699) /NegExp_Labda</f>
        <v>7.6087500240522932</v>
      </c>
      <c r="K1699" s="2">
        <f t="shared" ca="1" si="178"/>
        <v>0.21832947480708598</v>
      </c>
      <c r="L1699" s="2"/>
      <c r="M1699" s="17">
        <f t="shared" ca="1" si="172"/>
        <v>4</v>
      </c>
      <c r="N1699" s="2">
        <f t="shared" ca="1" si="174"/>
        <v>0.38341663961066941</v>
      </c>
      <c r="O1699" s="2"/>
      <c r="P1699" s="31">
        <f t="shared" ca="1" si="173"/>
        <v>4.8511258417213217</v>
      </c>
    </row>
    <row r="1700" spans="1:16" x14ac:dyDescent="0.25">
      <c r="A1700" s="32">
        <f ca="1">Uniform_A+B1700*(Uniform_B-Uniform_A)</f>
        <v>3.7998152592676773</v>
      </c>
      <c r="B1700" s="2">
        <f t="shared" ca="1" si="175"/>
        <v>0.3799815259267677</v>
      </c>
      <c r="C1700" s="4"/>
      <c r="D1700" s="5">
        <f ca="1">IF(E1700&lt;(Driehoek_C-Driehoek_A)/(Driehoek_B-Driehoek_A),Driehoek_A+SQRT(E1700*(Driehoek_B-Driehoek_A)*(Driehoek_C-Driehoek_A)),Driehoek_B-SQRT((1-E1700)*(Driehoek_B-Driehoek_A)*(Driehoek_B-Driehoek_C)))</f>
        <v>3.4455441792476327</v>
      </c>
      <c r="E1700" s="2">
        <f t="shared" ca="1" si="176"/>
        <v>0.1492569981540508</v>
      </c>
      <c r="F1700" s="2"/>
      <c r="G1700" s="15">
        <f ca="1">_xlfn.NORM.INV(H1700,Normaal_Mu,Normaal_Sigma)</f>
        <v>7.16659266459531</v>
      </c>
      <c r="H1700" s="2">
        <f t="shared" ca="1" si="177"/>
        <v>0.86066154362636427</v>
      </c>
      <c r="I1700" s="2"/>
      <c r="J1700" s="15">
        <f ca="1">-LN(K1700) /NegExp_Labda</f>
        <v>0.31795865160573483</v>
      </c>
      <c r="K1700" s="2">
        <f t="shared" ca="1" si="178"/>
        <v>0.93838803671656434</v>
      </c>
      <c r="L1700" s="2"/>
      <c r="M1700" s="17">
        <f t="shared" ca="1" si="172"/>
        <v>5</v>
      </c>
      <c r="N1700" s="2">
        <f t="shared" ca="1" si="174"/>
        <v>0.55067691727896051</v>
      </c>
      <c r="O1700" s="2"/>
      <c r="P1700" s="31">
        <f t="shared" ca="1" si="173"/>
        <v>3.9459821509432715</v>
      </c>
    </row>
    <row r="1701" spans="1:16" x14ac:dyDescent="0.25">
      <c r="A1701" s="32">
        <f ca="1">Uniform_A+B1701*(Uniform_B-Uniform_A)</f>
        <v>6.6373320608561182</v>
      </c>
      <c r="B1701" s="2">
        <f t="shared" ca="1" si="175"/>
        <v>0.66373320608561182</v>
      </c>
      <c r="C1701" s="4"/>
      <c r="D1701" s="5">
        <f ca="1">IF(E1701&lt;(Driehoek_C-Driehoek_A)/(Driehoek_B-Driehoek_A),Driehoek_A+SQRT(E1701*(Driehoek_B-Driehoek_A)*(Driehoek_C-Driehoek_A)),Driehoek_B-SQRT((1-E1701)*(Driehoek_B-Driehoek_A)*(Driehoek_B-Driehoek_C)))</f>
        <v>5.5288392657578047</v>
      </c>
      <c r="E1701" s="2">
        <f t="shared" ca="1" si="176"/>
        <v>0.65574409020157676</v>
      </c>
      <c r="F1701" s="2"/>
      <c r="G1701" s="15">
        <f ca="1">_xlfn.NORM.INV(H1701,Normaal_Mu,Normaal_Sigma)</f>
        <v>4.3034161399787276</v>
      </c>
      <c r="H1701" s="2">
        <f t="shared" ca="1" si="177"/>
        <v>0.3638104769099888</v>
      </c>
      <c r="I1701" s="2"/>
      <c r="J1701" s="15">
        <f ca="1">-LN(K1701) /NegExp_Labda</f>
        <v>3.9095590998143068</v>
      </c>
      <c r="K1701" s="2">
        <f t="shared" ca="1" si="178"/>
        <v>0.45753045875781662</v>
      </c>
      <c r="L1701" s="2"/>
      <c r="M1701" s="17">
        <f t="shared" ca="1" si="172"/>
        <v>6</v>
      </c>
      <c r="N1701" s="2">
        <f t="shared" ca="1" si="174"/>
        <v>0.61742532242752102</v>
      </c>
      <c r="O1701" s="2"/>
      <c r="P1701" s="31">
        <f t="shared" ca="1" si="173"/>
        <v>5.2758293132813909</v>
      </c>
    </row>
    <row r="1702" spans="1:16" x14ac:dyDescent="0.25">
      <c r="A1702" s="32">
        <f ca="1">Uniform_A+B1702*(Uniform_B-Uniform_A)</f>
        <v>6.1364091443189031</v>
      </c>
      <c r="B1702" s="2">
        <f t="shared" ca="1" si="175"/>
        <v>0.61364091443189028</v>
      </c>
      <c r="C1702" s="4"/>
      <c r="D1702" s="5">
        <f ca="1">IF(E1702&lt;(Driehoek_C-Driehoek_A)/(Driehoek_B-Driehoek_A),Driehoek_A+SQRT(E1702*(Driehoek_B-Driehoek_A)*(Driehoek_C-Driehoek_A)),Driehoek_B-SQRT((1-E1702)*(Driehoek_B-Driehoek_A)*(Driehoek_B-Driehoek_C)))</f>
        <v>3.4681774993749701</v>
      </c>
      <c r="E1702" s="2">
        <f t="shared" ca="1" si="176"/>
        <v>0.15396751211935289</v>
      </c>
      <c r="F1702" s="2"/>
      <c r="G1702" s="15">
        <f ca="1">_xlfn.NORM.INV(H1702,Normaal_Mu,Normaal_Sigma)</f>
        <v>6.616615555418865</v>
      </c>
      <c r="H1702" s="2">
        <f t="shared" ca="1" si="177"/>
        <v>0.79054328687502029</v>
      </c>
      <c r="I1702" s="2"/>
      <c r="J1702" s="15">
        <f ca="1">-LN(K1702) /NegExp_Labda</f>
        <v>8.6413422787643803</v>
      </c>
      <c r="K1702" s="2">
        <f t="shared" ca="1" si="178"/>
        <v>0.17759165169462088</v>
      </c>
      <c r="L1702" s="2"/>
      <c r="M1702" s="17">
        <f t="shared" ca="1" si="172"/>
        <v>2</v>
      </c>
      <c r="N1702" s="2">
        <f t="shared" ca="1" si="174"/>
        <v>4.9718988338944503E-2</v>
      </c>
      <c r="O1702" s="2"/>
      <c r="P1702" s="31">
        <f t="shared" ca="1" si="173"/>
        <v>5.3725088955754234</v>
      </c>
    </row>
    <row r="1703" spans="1:16" x14ac:dyDescent="0.25">
      <c r="A1703" s="32">
        <f ca="1">Uniform_A+B1703*(Uniform_B-Uniform_A)</f>
        <v>8.1167944498732556</v>
      </c>
      <c r="B1703" s="2">
        <f t="shared" ca="1" si="175"/>
        <v>0.81167944498732558</v>
      </c>
      <c r="C1703" s="4"/>
      <c r="D1703" s="5">
        <f ca="1">IF(E1703&lt;(Driehoek_C-Driehoek_A)/(Driehoek_B-Driehoek_A),Driehoek_A+SQRT(E1703*(Driehoek_B-Driehoek_A)*(Driehoek_C-Driehoek_A)),Driehoek_B-SQRT((1-E1703)*(Driehoek_B-Driehoek_A)*(Driehoek_B-Driehoek_C)))</f>
        <v>7.4038070156068931</v>
      </c>
      <c r="E1703" s="2">
        <f t="shared" ca="1" si="176"/>
        <v>0.92720479875926365</v>
      </c>
      <c r="F1703" s="2"/>
      <c r="G1703" s="15">
        <f ca="1">_xlfn.NORM.INV(H1703,Normaal_Mu,Normaal_Sigma)</f>
        <v>3.9308776836939807</v>
      </c>
      <c r="H1703" s="2">
        <f t="shared" ca="1" si="177"/>
        <v>0.2964766742398357</v>
      </c>
      <c r="I1703" s="2"/>
      <c r="J1703" s="15">
        <f ca="1">-LN(K1703) /NegExp_Labda</f>
        <v>7.7541790364992345</v>
      </c>
      <c r="K1703" s="2">
        <f t="shared" ca="1" si="178"/>
        <v>0.21207064953563226</v>
      </c>
      <c r="L1703" s="2"/>
      <c r="M1703" s="17">
        <f t="shared" ca="1" si="172"/>
        <v>5</v>
      </c>
      <c r="N1703" s="2">
        <f t="shared" ca="1" si="174"/>
        <v>0.49276643036183321</v>
      </c>
      <c r="O1703" s="2"/>
      <c r="P1703" s="31">
        <f t="shared" ca="1" si="173"/>
        <v>6.4411316371346725</v>
      </c>
    </row>
    <row r="1704" spans="1:16" x14ac:dyDescent="0.25">
      <c r="A1704" s="32">
        <f ca="1">Uniform_A+B1704*(Uniform_B-Uniform_A)</f>
        <v>4.3763098364720223</v>
      </c>
      <c r="B1704" s="2">
        <f t="shared" ca="1" si="175"/>
        <v>0.43763098364720221</v>
      </c>
      <c r="C1704" s="4"/>
      <c r="D1704" s="5">
        <f ca="1">IF(E1704&lt;(Driehoek_C-Driehoek_A)/(Driehoek_B-Driehoek_A),Driehoek_A+SQRT(E1704*(Driehoek_B-Driehoek_A)*(Driehoek_C-Driehoek_A)),Driehoek_B-SQRT((1-E1704)*(Driehoek_B-Driehoek_A)*(Driehoek_B-Driehoek_C)))</f>
        <v>6.314473185346217</v>
      </c>
      <c r="E1704" s="2">
        <f t="shared" ca="1" si="176"/>
        <v>0.79394130650787165</v>
      </c>
      <c r="F1704" s="2"/>
      <c r="G1704" s="15">
        <f ca="1">_xlfn.NORM.INV(H1704,Normaal_Mu,Normaal_Sigma)</f>
        <v>6.4140630849835798</v>
      </c>
      <c r="H1704" s="2">
        <f t="shared" ca="1" si="177"/>
        <v>0.76022656188103255</v>
      </c>
      <c r="I1704" s="2"/>
      <c r="J1704" s="15">
        <f ca="1">-LN(K1704) /NegExp_Labda</f>
        <v>0.33808233922154246</v>
      </c>
      <c r="K1704" s="2">
        <f t="shared" ca="1" si="178"/>
        <v>0.93461886123282389</v>
      </c>
      <c r="L1704" s="2"/>
      <c r="M1704" s="17">
        <f t="shared" ca="1" si="172"/>
        <v>2</v>
      </c>
      <c r="N1704" s="2">
        <f t="shared" ca="1" si="174"/>
        <v>9.8719487494451696E-2</v>
      </c>
      <c r="O1704" s="2"/>
      <c r="P1704" s="31">
        <f t="shared" ca="1" si="173"/>
        <v>3.8885856892046724</v>
      </c>
    </row>
    <row r="1705" spans="1:16" x14ac:dyDescent="0.25">
      <c r="A1705" s="32">
        <f ca="1">Uniform_A+B1705*(Uniform_B-Uniform_A)</f>
        <v>9.936758880492544</v>
      </c>
      <c r="B1705" s="2">
        <f t="shared" ca="1" si="175"/>
        <v>0.99367588804925433</v>
      </c>
      <c r="C1705" s="4"/>
      <c r="D1705" s="5">
        <f ca="1">IF(E1705&lt;(Driehoek_C-Driehoek_A)/(Driehoek_B-Driehoek_A),Driehoek_A+SQRT(E1705*(Driehoek_B-Driehoek_A)*(Driehoek_C-Driehoek_A)),Driehoek_B-SQRT((1-E1705)*(Driehoek_B-Driehoek_A)*(Driehoek_B-Driehoek_C)))</f>
        <v>3.4371156345180207</v>
      </c>
      <c r="E1705" s="2">
        <f t="shared" ca="1" si="176"/>
        <v>0.14752152478400948</v>
      </c>
      <c r="F1705" s="2"/>
      <c r="G1705" s="15">
        <f ca="1">_xlfn.NORM.INV(H1705,Normaal_Mu,Normaal_Sigma)</f>
        <v>3.1606438936120176</v>
      </c>
      <c r="H1705" s="2">
        <f t="shared" ca="1" si="177"/>
        <v>0.17887051236212859</v>
      </c>
      <c r="I1705" s="2"/>
      <c r="J1705" s="15">
        <f ca="1">-LN(K1705) /NegExp_Labda</f>
        <v>1.2139346014748</v>
      </c>
      <c r="K1705" s="2">
        <f t="shared" ca="1" si="178"/>
        <v>0.78443864391977114</v>
      </c>
      <c r="L1705" s="2"/>
      <c r="M1705" s="17">
        <f t="shared" ca="1" si="172"/>
        <v>2</v>
      </c>
      <c r="N1705" s="2">
        <f t="shared" ca="1" si="174"/>
        <v>8.1911350037019215E-2</v>
      </c>
      <c r="O1705" s="2"/>
      <c r="P1705" s="31">
        <f t="shared" ca="1" si="173"/>
        <v>3.9496906020194764</v>
      </c>
    </row>
    <row r="1706" spans="1:16" x14ac:dyDescent="0.25">
      <c r="A1706" s="32">
        <f ca="1">Uniform_A+B1706*(Uniform_B-Uniform_A)</f>
        <v>9.1274326443402138</v>
      </c>
      <c r="B1706" s="2">
        <f t="shared" ca="1" si="175"/>
        <v>0.91274326443402132</v>
      </c>
      <c r="C1706" s="4"/>
      <c r="D1706" s="5">
        <f ca="1">IF(E1706&lt;(Driehoek_C-Driehoek_A)/(Driehoek_B-Driehoek_A),Driehoek_A+SQRT(E1706*(Driehoek_B-Driehoek_A)*(Driehoek_C-Driehoek_A)),Driehoek_B-SQRT((1-E1706)*(Driehoek_B-Driehoek_A)*(Driehoek_B-Driehoek_C)))</f>
        <v>3.7203775752435666</v>
      </c>
      <c r="E1706" s="2">
        <f t="shared" ca="1" si="176"/>
        <v>0.21140707152863814</v>
      </c>
      <c r="F1706" s="2"/>
      <c r="G1706" s="15">
        <f ca="1">_xlfn.NORM.INV(H1706,Normaal_Mu,Normaal_Sigma)</f>
        <v>5.0778496809456177</v>
      </c>
      <c r="H1706" s="2">
        <f t="shared" ca="1" si="177"/>
        <v>0.51552484412984012</v>
      </c>
      <c r="I1706" s="2"/>
      <c r="J1706" s="15">
        <f ca="1">-LN(K1706) /NegExp_Labda</f>
        <v>8.9969379919266412</v>
      </c>
      <c r="K1706" s="2">
        <f t="shared" ca="1" si="178"/>
        <v>0.16540014853046048</v>
      </c>
      <c r="L1706" s="2"/>
      <c r="M1706" s="17">
        <f t="shared" ca="1" si="172"/>
        <v>1</v>
      </c>
      <c r="N1706" s="2">
        <f t="shared" ca="1" si="174"/>
        <v>1.3638109520719421E-2</v>
      </c>
      <c r="O1706" s="2"/>
      <c r="P1706" s="31">
        <f t="shared" ca="1" si="173"/>
        <v>5.5845195784912081</v>
      </c>
    </row>
    <row r="1707" spans="1:16" x14ac:dyDescent="0.25">
      <c r="A1707" s="32">
        <f ca="1">Uniform_A+B1707*(Uniform_B-Uniform_A)</f>
        <v>6.4028281173806025</v>
      </c>
      <c r="B1707" s="2">
        <f t="shared" ca="1" si="175"/>
        <v>0.64028281173806023</v>
      </c>
      <c r="C1707" s="4"/>
      <c r="D1707" s="5">
        <f ca="1">IF(E1707&lt;(Driehoek_C-Driehoek_A)/(Driehoek_B-Driehoek_A),Driehoek_A+SQRT(E1707*(Driehoek_B-Driehoek_A)*(Driehoek_C-Driehoek_A)),Driehoek_B-SQRT((1-E1707)*(Driehoek_B-Driehoek_A)*(Driehoek_B-Driehoek_C)))</f>
        <v>4.1558065758339708</v>
      </c>
      <c r="E1707" s="2">
        <f t="shared" ca="1" si="176"/>
        <v>0.329536859121903</v>
      </c>
      <c r="F1707" s="2"/>
      <c r="G1707" s="15">
        <f ca="1">_xlfn.NORM.INV(H1707,Normaal_Mu,Normaal_Sigma)</f>
        <v>4.0383704171023327</v>
      </c>
      <c r="H1707" s="2">
        <f t="shared" ca="1" si="177"/>
        <v>0.31532406832473292</v>
      </c>
      <c r="I1707" s="2"/>
      <c r="J1707" s="15">
        <f ca="1">-LN(K1707) /NegExp_Labda</f>
        <v>3.0817812895515506</v>
      </c>
      <c r="K1707" s="2">
        <f t="shared" ca="1" si="178"/>
        <v>0.53990814383073149</v>
      </c>
      <c r="L1707" s="2"/>
      <c r="M1707" s="17">
        <f t="shared" ca="1" si="172"/>
        <v>3</v>
      </c>
      <c r="N1707" s="2">
        <f t="shared" ca="1" si="174"/>
        <v>0.22468433763337603</v>
      </c>
      <c r="O1707" s="2"/>
      <c r="P1707" s="31">
        <f t="shared" ca="1" si="173"/>
        <v>4.1357572799736912</v>
      </c>
    </row>
    <row r="1708" spans="1:16" x14ac:dyDescent="0.25">
      <c r="A1708" s="32">
        <f ca="1">Uniform_A+B1708*(Uniform_B-Uniform_A)</f>
        <v>7.0527051871831166</v>
      </c>
      <c r="B1708" s="2">
        <f t="shared" ca="1" si="175"/>
        <v>0.7052705187183117</v>
      </c>
      <c r="C1708" s="4"/>
      <c r="D1708" s="5">
        <f ca="1">IF(E1708&lt;(Driehoek_C-Driehoek_A)/(Driehoek_B-Driehoek_A),Driehoek_A+SQRT(E1708*(Driehoek_B-Driehoek_A)*(Driehoek_C-Driehoek_A)),Driehoek_B-SQRT((1-E1708)*(Driehoek_B-Driehoek_A)*(Driehoek_B-Driehoek_C)))</f>
        <v>4.533606628135245</v>
      </c>
      <c r="E1708" s="2">
        <f t="shared" ca="1" si="176"/>
        <v>0.43003800707893092</v>
      </c>
      <c r="F1708" s="2"/>
      <c r="G1708" s="15">
        <f ca="1">_xlfn.NORM.INV(H1708,Normaal_Mu,Normaal_Sigma)</f>
        <v>5.7113770996206776</v>
      </c>
      <c r="H1708" s="2">
        <f t="shared" ca="1" si="177"/>
        <v>0.638963089534624</v>
      </c>
      <c r="I1708" s="2"/>
      <c r="J1708" s="15">
        <f ca="1">-LN(K1708) /NegExp_Labda</f>
        <v>12.759208539188311</v>
      </c>
      <c r="K1708" s="2">
        <f t="shared" ca="1" si="178"/>
        <v>7.793799472576779E-2</v>
      </c>
      <c r="L1708" s="2"/>
      <c r="M1708" s="17">
        <f t="shared" ca="1" si="172"/>
        <v>4</v>
      </c>
      <c r="N1708" s="2">
        <f t="shared" ca="1" si="174"/>
        <v>0.33405765827148937</v>
      </c>
      <c r="O1708" s="2"/>
      <c r="P1708" s="31">
        <f t="shared" ca="1" si="173"/>
        <v>6.8113794908254706</v>
      </c>
    </row>
    <row r="1709" spans="1:16" x14ac:dyDescent="0.25">
      <c r="A1709" s="32">
        <f ca="1">Uniform_A+B1709*(Uniform_B-Uniform_A)</f>
        <v>2.2658316899911468</v>
      </c>
      <c r="B1709" s="2">
        <f t="shared" ca="1" si="175"/>
        <v>0.22658316899911468</v>
      </c>
      <c r="C1709" s="4"/>
      <c r="D1709" s="5">
        <f ca="1">IF(E1709&lt;(Driehoek_C-Driehoek_A)/(Driehoek_B-Driehoek_A),Driehoek_A+SQRT(E1709*(Driehoek_B-Driehoek_A)*(Driehoek_C-Driehoek_A)),Driehoek_B-SQRT((1-E1709)*(Driehoek_B-Driehoek_A)*(Driehoek_B-Driehoek_C)))</f>
        <v>7.7773329259669239</v>
      </c>
      <c r="E1709" s="2">
        <f t="shared" ca="1" si="176"/>
        <v>0.95728814931643991</v>
      </c>
      <c r="F1709" s="2"/>
      <c r="G1709" s="15">
        <f ca="1">_xlfn.NORM.INV(H1709,Normaal_Mu,Normaal_Sigma)</f>
        <v>5.2140409645962214</v>
      </c>
      <c r="H1709" s="2">
        <f t="shared" ca="1" si="177"/>
        <v>0.54261363472523005</v>
      </c>
      <c r="I1709" s="2"/>
      <c r="J1709" s="15">
        <f ca="1">-LN(K1709) /NegExp_Labda</f>
        <v>5.1188601383550809</v>
      </c>
      <c r="K1709" s="2">
        <f t="shared" ca="1" si="178"/>
        <v>0.3592373281654434</v>
      </c>
      <c r="L1709" s="2"/>
      <c r="M1709" s="17">
        <f t="shared" ref="M1709:M1772" ca="1" si="179">VLOOKUP(N1709,$S$5:$T$105,2,TRUE)</f>
        <v>3</v>
      </c>
      <c r="N1709" s="2">
        <f t="shared" ca="1" si="174"/>
        <v>0.21719039503096937</v>
      </c>
      <c r="O1709" s="2"/>
      <c r="P1709" s="31">
        <f t="shared" ref="P1709:P1772" ca="1" si="180">SUM(A1709,D1709,G1709,J1709,M1709)/5</f>
        <v>4.6752131437818747</v>
      </c>
    </row>
    <row r="1710" spans="1:16" x14ac:dyDescent="0.25">
      <c r="A1710" s="32">
        <f ca="1">Uniform_A+B1710*(Uniform_B-Uniform_A)</f>
        <v>8.3636831215235574</v>
      </c>
      <c r="B1710" s="2">
        <f t="shared" ca="1" si="175"/>
        <v>0.83636831215235574</v>
      </c>
      <c r="C1710" s="4"/>
      <c r="D1710" s="5">
        <f ca="1">IF(E1710&lt;(Driehoek_C-Driehoek_A)/(Driehoek_B-Driehoek_A),Driehoek_A+SQRT(E1710*(Driehoek_B-Driehoek_A)*(Driehoek_C-Driehoek_A)),Driehoek_B-SQRT((1-E1710)*(Driehoek_B-Driehoek_A)*(Driehoek_B-Driehoek_C)))</f>
        <v>5.3844644850080563</v>
      </c>
      <c r="E1710" s="2">
        <f t="shared" ca="1" si="176"/>
        <v>0.62651151256662696</v>
      </c>
      <c r="F1710" s="2"/>
      <c r="G1710" s="15">
        <f ca="1">_xlfn.NORM.INV(H1710,Normaal_Mu,Normaal_Sigma)</f>
        <v>3.4332394281727687</v>
      </c>
      <c r="H1710" s="2">
        <f t="shared" ca="1" si="177"/>
        <v>0.21670191468077449</v>
      </c>
      <c r="I1710" s="2"/>
      <c r="J1710" s="15">
        <f ca="1">-LN(K1710) /NegExp_Labda</f>
        <v>1.7557247298602554</v>
      </c>
      <c r="K1710" s="2">
        <f t="shared" ca="1" si="178"/>
        <v>0.70388172164086804</v>
      </c>
      <c r="L1710" s="2"/>
      <c r="M1710" s="17">
        <f t="shared" ca="1" si="179"/>
        <v>4</v>
      </c>
      <c r="N1710" s="2">
        <f t="shared" ca="1" si="174"/>
        <v>0.34887310307948238</v>
      </c>
      <c r="O1710" s="2"/>
      <c r="P1710" s="31">
        <f t="shared" ca="1" si="180"/>
        <v>4.5874223529129274</v>
      </c>
    </row>
    <row r="1711" spans="1:16" x14ac:dyDescent="0.25">
      <c r="A1711" s="32">
        <f ca="1">Uniform_A+B1711*(Uniform_B-Uniform_A)</f>
        <v>5.6284574407574777</v>
      </c>
      <c r="B1711" s="2">
        <f t="shared" ca="1" si="175"/>
        <v>0.56284574407574772</v>
      </c>
      <c r="C1711" s="4"/>
      <c r="D1711" s="5">
        <f ca="1">IF(E1711&lt;(Driehoek_C-Driehoek_A)/(Driehoek_B-Driehoek_A),Driehoek_A+SQRT(E1711*(Driehoek_B-Driehoek_A)*(Driehoek_C-Driehoek_A)),Driehoek_B-SQRT((1-E1711)*(Driehoek_B-Driehoek_A)*(Driehoek_B-Driehoek_C)))</f>
        <v>5.6814532113280265</v>
      </c>
      <c r="E1711" s="2">
        <f t="shared" ca="1" si="176"/>
        <v>0.68534992032556941</v>
      </c>
      <c r="F1711" s="2"/>
      <c r="G1711" s="15">
        <f ca="1">_xlfn.NORM.INV(H1711,Normaal_Mu,Normaal_Sigma)</f>
        <v>5.6734009010528723</v>
      </c>
      <c r="H1711" s="2">
        <f t="shared" ca="1" si="177"/>
        <v>0.63182863814456358</v>
      </c>
      <c r="I1711" s="2"/>
      <c r="J1711" s="15">
        <f ca="1">-LN(K1711) /NegExp_Labda</f>
        <v>5.9577029650323041</v>
      </c>
      <c r="K1711" s="2">
        <f t="shared" ca="1" si="178"/>
        <v>0.30375294375299322</v>
      </c>
      <c r="L1711" s="2"/>
      <c r="M1711" s="17">
        <f t="shared" ca="1" si="179"/>
        <v>6</v>
      </c>
      <c r="N1711" s="2">
        <f t="shared" ca="1" si="174"/>
        <v>0.75330734586008963</v>
      </c>
      <c r="O1711" s="2"/>
      <c r="P1711" s="31">
        <f t="shared" ca="1" si="180"/>
        <v>5.7882029036341365</v>
      </c>
    </row>
    <row r="1712" spans="1:16" x14ac:dyDescent="0.25">
      <c r="A1712" s="32">
        <f ca="1">Uniform_A+B1712*(Uniform_B-Uniform_A)</f>
        <v>5.2835478951008499</v>
      </c>
      <c r="B1712" s="2">
        <f t="shared" ca="1" si="175"/>
        <v>0.52835478951008497</v>
      </c>
      <c r="C1712" s="4"/>
      <c r="D1712" s="5">
        <f ca="1">IF(E1712&lt;(Driehoek_C-Driehoek_A)/(Driehoek_B-Driehoek_A),Driehoek_A+SQRT(E1712*(Driehoek_B-Driehoek_A)*(Driehoek_C-Driehoek_A)),Driehoek_B-SQRT((1-E1712)*(Driehoek_B-Driehoek_A)*(Driehoek_B-Driehoek_C)))</f>
        <v>6.4309596996624023</v>
      </c>
      <c r="E1712" s="2">
        <f t="shared" ca="1" si="176"/>
        <v>0.81142948386403724</v>
      </c>
      <c r="F1712" s="2"/>
      <c r="G1712" s="15">
        <f ca="1">_xlfn.NORM.INV(H1712,Normaal_Mu,Normaal_Sigma)</f>
        <v>3.9614786735518939</v>
      </c>
      <c r="H1712" s="2">
        <f t="shared" ca="1" si="177"/>
        <v>0.3017894903887306</v>
      </c>
      <c r="I1712" s="2"/>
      <c r="J1712" s="15">
        <f ca="1">-LN(K1712) /NegExp_Labda</f>
        <v>3.9605930797670994</v>
      </c>
      <c r="K1712" s="2">
        <f t="shared" ca="1" si="178"/>
        <v>0.45288429028856714</v>
      </c>
      <c r="L1712" s="2"/>
      <c r="M1712" s="17">
        <f t="shared" ca="1" si="179"/>
        <v>11</v>
      </c>
      <c r="N1712" s="2">
        <f t="shared" ca="1" si="174"/>
        <v>0.98751479181950952</v>
      </c>
      <c r="O1712" s="2"/>
      <c r="P1712" s="31">
        <f t="shared" ca="1" si="180"/>
        <v>6.1273158696164494</v>
      </c>
    </row>
    <row r="1713" spans="1:16" x14ac:dyDescent="0.25">
      <c r="A1713" s="32">
        <f ca="1">Uniform_A+B1713*(Uniform_B-Uniform_A)</f>
        <v>1.4057266119103839</v>
      </c>
      <c r="B1713" s="2">
        <f t="shared" ca="1" si="175"/>
        <v>0.14057266119103839</v>
      </c>
      <c r="C1713" s="4"/>
      <c r="D1713" s="5">
        <f ca="1">IF(E1713&lt;(Driehoek_C-Driehoek_A)/(Driehoek_B-Driehoek_A),Driehoek_A+SQRT(E1713*(Driehoek_B-Driehoek_A)*(Driehoek_C-Driehoek_A)),Driehoek_B-SQRT((1-E1713)*(Driehoek_B-Driehoek_A)*(Driehoek_B-Driehoek_C)))</f>
        <v>6.4256402756819879</v>
      </c>
      <c r="E1713" s="2">
        <f t="shared" ca="1" si="176"/>
        <v>0.81064777170883684</v>
      </c>
      <c r="F1713" s="2"/>
      <c r="G1713" s="15">
        <f ca="1">_xlfn.NORM.INV(H1713,Normaal_Mu,Normaal_Sigma)</f>
        <v>7.3060425421774031</v>
      </c>
      <c r="H1713" s="2">
        <f t="shared" ca="1" si="177"/>
        <v>0.87554917307783997</v>
      </c>
      <c r="I1713" s="2"/>
      <c r="J1713" s="15">
        <f ca="1">-LN(K1713) /NegExp_Labda</f>
        <v>1.1098812328528909</v>
      </c>
      <c r="K1713" s="2">
        <f t="shared" ca="1" si="178"/>
        <v>0.80093438904718894</v>
      </c>
      <c r="L1713" s="2"/>
      <c r="M1713" s="17">
        <f t="shared" ca="1" si="179"/>
        <v>1</v>
      </c>
      <c r="N1713" s="2">
        <f t="shared" ca="1" si="174"/>
        <v>3.0579670829847694E-2</v>
      </c>
      <c r="O1713" s="2"/>
      <c r="P1713" s="31">
        <f t="shared" ca="1" si="180"/>
        <v>3.4494581325245335</v>
      </c>
    </row>
    <row r="1714" spans="1:16" x14ac:dyDescent="0.25">
      <c r="A1714" s="32">
        <f ca="1">Uniform_A+B1714*(Uniform_B-Uniform_A)</f>
        <v>5.7373982974650293</v>
      </c>
      <c r="B1714" s="2">
        <f t="shared" ca="1" si="175"/>
        <v>0.57373982974650295</v>
      </c>
      <c r="C1714" s="4"/>
      <c r="D1714" s="5">
        <f ca="1">IF(E1714&lt;(Driehoek_C-Driehoek_A)/(Driehoek_B-Driehoek_A),Driehoek_A+SQRT(E1714*(Driehoek_B-Driehoek_A)*(Driehoek_C-Driehoek_A)),Driehoek_B-SQRT((1-E1714)*(Driehoek_B-Driehoek_A)*(Driehoek_B-Driehoek_C)))</f>
        <v>3.2159108642507213</v>
      </c>
      <c r="E1714" s="2">
        <f t="shared" ca="1" si="176"/>
        <v>0.10560280212878115</v>
      </c>
      <c r="F1714" s="2"/>
      <c r="G1714" s="15">
        <f ca="1">_xlfn.NORM.INV(H1714,Normaal_Mu,Normaal_Sigma)</f>
        <v>5.8558821834421986</v>
      </c>
      <c r="H1714" s="2">
        <f t="shared" ca="1" si="177"/>
        <v>0.66565299540196698</v>
      </c>
      <c r="I1714" s="2"/>
      <c r="J1714" s="15">
        <f ca="1">-LN(K1714) /NegExp_Labda</f>
        <v>2.386321011139009</v>
      </c>
      <c r="K1714" s="2">
        <f t="shared" ca="1" si="178"/>
        <v>0.62047857581392041</v>
      </c>
      <c r="L1714" s="2"/>
      <c r="M1714" s="17">
        <f t="shared" ca="1" si="179"/>
        <v>6</v>
      </c>
      <c r="N1714" s="2">
        <f t="shared" ca="1" si="174"/>
        <v>0.7567695769479279</v>
      </c>
      <c r="O1714" s="2"/>
      <c r="P1714" s="31">
        <f t="shared" ca="1" si="180"/>
        <v>4.6391024712593918</v>
      </c>
    </row>
    <row r="1715" spans="1:16" x14ac:dyDescent="0.25">
      <c r="A1715" s="32">
        <f ca="1">Uniform_A+B1715*(Uniform_B-Uniform_A)</f>
        <v>6.2011935099233284</v>
      </c>
      <c r="B1715" s="2">
        <f t="shared" ca="1" si="175"/>
        <v>0.62011935099233284</v>
      </c>
      <c r="C1715" s="4"/>
      <c r="D1715" s="5">
        <f ca="1">IF(E1715&lt;(Driehoek_C-Driehoek_A)/(Driehoek_B-Driehoek_A),Driehoek_A+SQRT(E1715*(Driehoek_B-Driehoek_A)*(Driehoek_C-Driehoek_A)),Driehoek_B-SQRT((1-E1715)*(Driehoek_B-Driehoek_A)*(Driehoek_B-Driehoek_C)))</f>
        <v>6.5297491657693296</v>
      </c>
      <c r="E1715" s="2">
        <f t="shared" ca="1" si="176"/>
        <v>0.82565316617093365</v>
      </c>
      <c r="F1715" s="2"/>
      <c r="G1715" s="15">
        <f ca="1">_xlfn.NORM.INV(H1715,Normaal_Mu,Normaal_Sigma)</f>
        <v>6.8488678058463144</v>
      </c>
      <c r="H1715" s="2">
        <f t="shared" ca="1" si="177"/>
        <v>0.82236977499767583</v>
      </c>
      <c r="I1715" s="2"/>
      <c r="J1715" s="15">
        <f ca="1">-LN(K1715) /NegExp_Labda</f>
        <v>9.7738687169016583</v>
      </c>
      <c r="K1715" s="2">
        <f t="shared" ca="1" si="178"/>
        <v>0.14159651021785769</v>
      </c>
      <c r="L1715" s="2"/>
      <c r="M1715" s="17">
        <f t="shared" ca="1" si="179"/>
        <v>2</v>
      </c>
      <c r="N1715" s="2">
        <f t="shared" ca="1" si="174"/>
        <v>9.190524589927096E-2</v>
      </c>
      <c r="O1715" s="2"/>
      <c r="P1715" s="31">
        <f t="shared" ca="1" si="180"/>
        <v>6.2707358396881263</v>
      </c>
    </row>
    <row r="1716" spans="1:16" x14ac:dyDescent="0.25">
      <c r="A1716" s="32">
        <f ca="1">Uniform_A+B1716*(Uniform_B-Uniform_A)</f>
        <v>5.7112964340438026</v>
      </c>
      <c r="B1716" s="2">
        <f t="shared" ca="1" si="175"/>
        <v>0.57112964340438022</v>
      </c>
      <c r="C1716" s="4"/>
      <c r="D1716" s="5">
        <f ca="1">IF(E1716&lt;(Driehoek_C-Driehoek_A)/(Driehoek_B-Driehoek_A),Driehoek_A+SQRT(E1716*(Driehoek_B-Driehoek_A)*(Driehoek_C-Driehoek_A)),Driehoek_B-SQRT((1-E1716)*(Driehoek_B-Driehoek_A)*(Driehoek_B-Driehoek_C)))</f>
        <v>3.0733163184242813</v>
      </c>
      <c r="E1716" s="2">
        <f t="shared" ca="1" si="176"/>
        <v>8.2286279956846675E-2</v>
      </c>
      <c r="F1716" s="2"/>
      <c r="G1716" s="15">
        <f ca="1">_xlfn.NORM.INV(H1716,Normaal_Mu,Normaal_Sigma)</f>
        <v>8.1542586616064732</v>
      </c>
      <c r="H1716" s="2">
        <f t="shared" ca="1" si="177"/>
        <v>0.94261711523641467</v>
      </c>
      <c r="I1716" s="2"/>
      <c r="J1716" s="15">
        <f ca="1">-LN(K1716) /NegExp_Labda</f>
        <v>5.4971596565943388</v>
      </c>
      <c r="K1716" s="2">
        <f t="shared" ca="1" si="178"/>
        <v>0.33306023105484117</v>
      </c>
      <c r="L1716" s="2"/>
      <c r="M1716" s="17">
        <f t="shared" ca="1" si="179"/>
        <v>3</v>
      </c>
      <c r="N1716" s="2">
        <f t="shared" ca="1" si="174"/>
        <v>0.23331481306287194</v>
      </c>
      <c r="O1716" s="2"/>
      <c r="P1716" s="31">
        <f t="shared" ca="1" si="180"/>
        <v>5.0872062141337784</v>
      </c>
    </row>
    <row r="1717" spans="1:16" x14ac:dyDescent="0.25">
      <c r="A1717" s="32">
        <f ca="1">Uniform_A+B1717*(Uniform_B-Uniform_A)</f>
        <v>5.4088780050821601</v>
      </c>
      <c r="B1717" s="2">
        <f t="shared" ca="1" si="175"/>
        <v>0.54088780050821605</v>
      </c>
      <c r="C1717" s="4"/>
      <c r="D1717" s="5">
        <f ca="1">IF(E1717&lt;(Driehoek_C-Driehoek_A)/(Driehoek_B-Driehoek_A),Driehoek_A+SQRT(E1717*(Driehoek_B-Driehoek_A)*(Driehoek_C-Driehoek_A)),Driehoek_B-SQRT((1-E1717)*(Driehoek_B-Driehoek_A)*(Driehoek_B-Driehoek_C)))</f>
        <v>3.438046595056397</v>
      </c>
      <c r="E1717" s="2">
        <f t="shared" ca="1" si="176"/>
        <v>0.14771271496809268</v>
      </c>
      <c r="F1717" s="2"/>
      <c r="G1717" s="15">
        <f ca="1">_xlfn.NORM.INV(H1717,Normaal_Mu,Normaal_Sigma)</f>
        <v>7.4086805584217776</v>
      </c>
      <c r="H1717" s="2">
        <f t="shared" ca="1" si="177"/>
        <v>0.885770957796571</v>
      </c>
      <c r="I1717" s="2"/>
      <c r="J1717" s="15">
        <f ca="1">-LN(K1717) /NegExp_Labda</f>
        <v>3.910283629676202</v>
      </c>
      <c r="K1717" s="2">
        <f t="shared" ca="1" si="178"/>
        <v>0.4574641646651183</v>
      </c>
      <c r="L1717" s="2"/>
      <c r="M1717" s="17">
        <f t="shared" ca="1" si="179"/>
        <v>5</v>
      </c>
      <c r="N1717" s="2">
        <f t="shared" ca="1" si="174"/>
        <v>0.54157622170510689</v>
      </c>
      <c r="O1717" s="2"/>
      <c r="P1717" s="31">
        <f t="shared" ca="1" si="180"/>
        <v>5.0331777576473069</v>
      </c>
    </row>
    <row r="1718" spans="1:16" x14ac:dyDescent="0.25">
      <c r="A1718" s="32">
        <f ca="1">Uniform_A+B1718*(Uniform_B-Uniform_A)</f>
        <v>5.6704187603092109</v>
      </c>
      <c r="B1718" s="2">
        <f t="shared" ca="1" si="175"/>
        <v>0.56704187603092104</v>
      </c>
      <c r="C1718" s="4"/>
      <c r="D1718" s="5">
        <f ca="1">IF(E1718&lt;(Driehoek_C-Driehoek_A)/(Driehoek_B-Driehoek_A),Driehoek_A+SQRT(E1718*(Driehoek_B-Driehoek_A)*(Driehoek_C-Driehoek_A)),Driehoek_B-SQRT((1-E1718)*(Driehoek_B-Driehoek_A)*(Driehoek_B-Driehoek_C)))</f>
        <v>4.4529484500877823</v>
      </c>
      <c r="E1718" s="2">
        <f t="shared" ca="1" si="176"/>
        <v>0.40926634864116851</v>
      </c>
      <c r="F1718" s="2"/>
      <c r="G1718" s="15">
        <f ca="1">_xlfn.NORM.INV(H1718,Normaal_Mu,Normaal_Sigma)</f>
        <v>5.8595835168536912</v>
      </c>
      <c r="H1718" s="2">
        <f t="shared" ca="1" si="177"/>
        <v>0.66632643572162931</v>
      </c>
      <c r="I1718" s="2"/>
      <c r="J1718" s="15">
        <f ca="1">-LN(K1718) /NegExp_Labda</f>
        <v>0.13613571654664927</v>
      </c>
      <c r="K1718" s="2">
        <f t="shared" ca="1" si="178"/>
        <v>0.9731401741387028</v>
      </c>
      <c r="L1718" s="2"/>
      <c r="M1718" s="17">
        <f t="shared" ca="1" si="179"/>
        <v>2</v>
      </c>
      <c r="N1718" s="2">
        <f t="shared" ca="1" si="174"/>
        <v>0.10319116839718967</v>
      </c>
      <c r="O1718" s="2"/>
      <c r="P1718" s="31">
        <f t="shared" ca="1" si="180"/>
        <v>3.6238172887594664</v>
      </c>
    </row>
    <row r="1719" spans="1:16" x14ac:dyDescent="0.25">
      <c r="A1719" s="32">
        <f ca="1">Uniform_A+B1719*(Uniform_B-Uniform_A)</f>
        <v>5.2685769733663346</v>
      </c>
      <c r="B1719" s="2">
        <f t="shared" ca="1" si="175"/>
        <v>0.52685769733663346</v>
      </c>
      <c r="C1719" s="4"/>
      <c r="D1719" s="5">
        <f ca="1">IF(E1719&lt;(Driehoek_C-Driehoek_A)/(Driehoek_B-Driehoek_A),Driehoek_A+SQRT(E1719*(Driehoek_B-Driehoek_A)*(Driehoek_C-Driehoek_A)),Driehoek_B-SQRT((1-E1719)*(Driehoek_B-Driehoek_A)*(Driehoek_B-Driehoek_C)))</f>
        <v>6.0439738100417255</v>
      </c>
      <c r="E1719" s="2">
        <f t="shared" ca="1" si="176"/>
        <v>0.7503402618365933</v>
      </c>
      <c r="F1719" s="2"/>
      <c r="G1719" s="15">
        <f ca="1">_xlfn.NORM.INV(H1719,Normaal_Mu,Normaal_Sigma)</f>
        <v>6.429434155871613</v>
      </c>
      <c r="H1719" s="2">
        <f t="shared" ca="1" si="177"/>
        <v>0.7626080585805789</v>
      </c>
      <c r="I1719" s="2"/>
      <c r="J1719" s="15">
        <f ca="1">-LN(K1719) /NegExp_Labda</f>
        <v>2.0239121855318785</v>
      </c>
      <c r="K1719" s="2">
        <f t="shared" ca="1" si="178"/>
        <v>0.66712193604978087</v>
      </c>
      <c r="L1719" s="2"/>
      <c r="M1719" s="17">
        <f t="shared" ca="1" si="179"/>
        <v>7</v>
      </c>
      <c r="N1719" s="2">
        <f t="shared" ca="1" si="174"/>
        <v>0.8217019460341074</v>
      </c>
      <c r="O1719" s="2"/>
      <c r="P1719" s="31">
        <f t="shared" ca="1" si="180"/>
        <v>5.3531794249623106</v>
      </c>
    </row>
    <row r="1720" spans="1:16" x14ac:dyDescent="0.25">
      <c r="A1720" s="32">
        <f ca="1">Uniform_A+B1720*(Uniform_B-Uniform_A)</f>
        <v>5.4890250878654809</v>
      </c>
      <c r="B1720" s="2">
        <f t="shared" ca="1" si="175"/>
        <v>0.54890250878654812</v>
      </c>
      <c r="C1720" s="4"/>
      <c r="D1720" s="5">
        <f ca="1">IF(E1720&lt;(Driehoek_C-Driehoek_A)/(Driehoek_B-Driehoek_A),Driehoek_A+SQRT(E1720*(Driehoek_B-Driehoek_A)*(Driehoek_C-Driehoek_A)),Driehoek_B-SQRT((1-E1720)*(Driehoek_B-Driehoek_A)*(Driehoek_B-Driehoek_C)))</f>
        <v>6.1570708009139965</v>
      </c>
      <c r="E1720" s="2">
        <f t="shared" ca="1" si="176"/>
        <v>0.76907867339954894</v>
      </c>
      <c r="F1720" s="2"/>
      <c r="G1720" s="15">
        <f ca="1">_xlfn.NORM.INV(H1720,Normaal_Mu,Normaal_Sigma)</f>
        <v>4.101576271772692</v>
      </c>
      <c r="H1720" s="2">
        <f t="shared" ca="1" si="177"/>
        <v>0.32663941488902526</v>
      </c>
      <c r="I1720" s="2"/>
      <c r="J1720" s="15">
        <f ca="1">-LN(K1720) /NegExp_Labda</f>
        <v>8.0472242029345455</v>
      </c>
      <c r="K1720" s="2">
        <f t="shared" ca="1" si="178"/>
        <v>0.19999861437423816</v>
      </c>
      <c r="L1720" s="2"/>
      <c r="M1720" s="17">
        <f t="shared" ca="1" si="179"/>
        <v>2</v>
      </c>
      <c r="N1720" s="2">
        <f t="shared" ca="1" si="174"/>
        <v>9.9129773670812438E-2</v>
      </c>
      <c r="O1720" s="2"/>
      <c r="P1720" s="31">
        <f t="shared" ca="1" si="180"/>
        <v>5.1589792726973425</v>
      </c>
    </row>
    <row r="1721" spans="1:16" x14ac:dyDescent="0.25">
      <c r="A1721" s="32">
        <f ca="1">Uniform_A+B1721*(Uniform_B-Uniform_A)</f>
        <v>5.9914428471462253</v>
      </c>
      <c r="B1721" s="2">
        <f t="shared" ca="1" si="175"/>
        <v>0.59914428471462255</v>
      </c>
      <c r="C1721" s="4"/>
      <c r="D1721" s="5">
        <f ca="1">IF(E1721&lt;(Driehoek_C-Driehoek_A)/(Driehoek_B-Driehoek_A),Driehoek_A+SQRT(E1721*(Driehoek_B-Driehoek_A)*(Driehoek_C-Driehoek_A)),Driehoek_B-SQRT((1-E1721)*(Driehoek_B-Driehoek_A)*(Driehoek_B-Driehoek_C)))</f>
        <v>5.7472780561277963</v>
      </c>
      <c r="E1721" s="2">
        <f t="shared" ca="1" si="176"/>
        <v>0.69770857016720667</v>
      </c>
      <c r="F1721" s="2"/>
      <c r="G1721" s="15">
        <f ca="1">_xlfn.NORM.INV(H1721,Normaal_Mu,Normaal_Sigma)</f>
        <v>6.9152948748819236</v>
      </c>
      <c r="H1721" s="2">
        <f t="shared" ca="1" si="177"/>
        <v>0.8308797150071533</v>
      </c>
      <c r="I1721" s="2"/>
      <c r="J1721" s="15">
        <f ca="1">-LN(K1721) /NegExp_Labda</f>
        <v>2.8022742063486081</v>
      </c>
      <c r="K1721" s="2">
        <f t="shared" ca="1" si="178"/>
        <v>0.57094931347001154</v>
      </c>
      <c r="L1721" s="2"/>
      <c r="M1721" s="17">
        <f t="shared" ca="1" si="179"/>
        <v>3</v>
      </c>
      <c r="N1721" s="2">
        <f t="shared" ca="1" si="174"/>
        <v>0.26034678271720513</v>
      </c>
      <c r="O1721" s="2"/>
      <c r="P1721" s="31">
        <f t="shared" ca="1" si="180"/>
        <v>4.8912579969009098</v>
      </c>
    </row>
    <row r="1722" spans="1:16" x14ac:dyDescent="0.25">
      <c r="A1722" s="32">
        <f ca="1">Uniform_A+B1722*(Uniform_B-Uniform_A)</f>
        <v>0.96699514488911564</v>
      </c>
      <c r="B1722" s="2">
        <f t="shared" ca="1" si="175"/>
        <v>9.6699514488911564E-2</v>
      </c>
      <c r="C1722" s="4"/>
      <c r="D1722" s="5">
        <f ca="1">IF(E1722&lt;(Driehoek_C-Driehoek_A)/(Driehoek_B-Driehoek_A),Driehoek_A+SQRT(E1722*(Driehoek_B-Driehoek_A)*(Driehoek_C-Driehoek_A)),Driehoek_B-SQRT((1-E1722)*(Driehoek_B-Driehoek_A)*(Driehoek_B-Driehoek_C)))</f>
        <v>5.2736169841683473</v>
      </c>
      <c r="E1722" s="2">
        <f t="shared" ca="1" si="176"/>
        <v>0.60325913198061154</v>
      </c>
      <c r="F1722" s="2"/>
      <c r="G1722" s="15">
        <f ca="1">_xlfn.NORM.INV(H1722,Normaal_Mu,Normaal_Sigma)</f>
        <v>7.5067403467224487</v>
      </c>
      <c r="H1722" s="2">
        <f t="shared" ca="1" si="177"/>
        <v>0.89496448948438256</v>
      </c>
      <c r="I1722" s="2"/>
      <c r="J1722" s="15">
        <f ca="1">-LN(K1722) /NegExp_Labda</f>
        <v>1.654843636765136</v>
      </c>
      <c r="K1722" s="2">
        <f t="shared" ca="1" si="178"/>
        <v>0.71822762956847397</v>
      </c>
      <c r="L1722" s="2"/>
      <c r="M1722" s="17">
        <f t="shared" ca="1" si="179"/>
        <v>5</v>
      </c>
      <c r="N1722" s="2">
        <f t="shared" ca="1" si="174"/>
        <v>0.45452426018288539</v>
      </c>
      <c r="O1722" s="2"/>
      <c r="P1722" s="31">
        <f t="shared" ca="1" si="180"/>
        <v>4.0804392225090096</v>
      </c>
    </row>
    <row r="1723" spans="1:16" x14ac:dyDescent="0.25">
      <c r="A1723" s="32">
        <f ca="1">Uniform_A+B1723*(Uniform_B-Uniform_A)</f>
        <v>5.8619874380027088</v>
      </c>
      <c r="B1723" s="2">
        <f t="shared" ca="1" si="175"/>
        <v>0.58619874380027093</v>
      </c>
      <c r="C1723" s="4"/>
      <c r="D1723" s="5">
        <f ca="1">IF(E1723&lt;(Driehoek_C-Driehoek_A)/(Driehoek_B-Driehoek_A),Driehoek_A+SQRT(E1723*(Driehoek_B-Driehoek_A)*(Driehoek_C-Driehoek_A)),Driehoek_B-SQRT((1-E1723)*(Driehoek_B-Driehoek_A)*(Driehoek_B-Driehoek_C)))</f>
        <v>2.9527909133377643</v>
      </c>
      <c r="E1723" s="2">
        <f t="shared" ca="1" si="176"/>
        <v>6.4843608895643667E-2</v>
      </c>
      <c r="F1723" s="2"/>
      <c r="G1723" s="15">
        <f ca="1">_xlfn.NORM.INV(H1723,Normaal_Mu,Normaal_Sigma)</f>
        <v>3.7163111625821927</v>
      </c>
      <c r="H1723" s="2">
        <f t="shared" ca="1" si="177"/>
        <v>0.26048710283520282</v>
      </c>
      <c r="I1723" s="2"/>
      <c r="J1723" s="15">
        <f ca="1">-LN(K1723) /NegExp_Labda</f>
        <v>1.1507889359535297</v>
      </c>
      <c r="K1723" s="2">
        <f t="shared" ca="1" si="178"/>
        <v>0.79440824516842445</v>
      </c>
      <c r="L1723" s="2"/>
      <c r="M1723" s="17">
        <f t="shared" ca="1" si="179"/>
        <v>9</v>
      </c>
      <c r="N1723" s="2">
        <f t="shared" ca="1" si="174"/>
        <v>0.96476124069422098</v>
      </c>
      <c r="O1723" s="2"/>
      <c r="P1723" s="31">
        <f t="shared" ca="1" si="180"/>
        <v>4.5363756899752392</v>
      </c>
    </row>
    <row r="1724" spans="1:16" x14ac:dyDescent="0.25">
      <c r="A1724" s="32">
        <f ca="1">Uniform_A+B1724*(Uniform_B-Uniform_A)</f>
        <v>5.0912429361238889</v>
      </c>
      <c r="B1724" s="2">
        <f t="shared" ca="1" si="175"/>
        <v>0.50912429361238887</v>
      </c>
      <c r="C1724" s="4"/>
      <c r="D1724" s="5">
        <f ca="1">IF(E1724&lt;(Driehoek_C-Driehoek_A)/(Driehoek_B-Driehoek_A),Driehoek_A+SQRT(E1724*(Driehoek_B-Driehoek_A)*(Driehoek_C-Driehoek_A)),Driehoek_B-SQRT((1-E1724)*(Driehoek_B-Driehoek_A)*(Driehoek_B-Driehoek_C)))</f>
        <v>5.453020518259498</v>
      </c>
      <c r="E1724" s="2">
        <f t="shared" ca="1" si="176"/>
        <v>0.64054104446033933</v>
      </c>
      <c r="F1724" s="2"/>
      <c r="G1724" s="15">
        <f ca="1">_xlfn.NORM.INV(H1724,Normaal_Mu,Normaal_Sigma)</f>
        <v>4.9506052723642568</v>
      </c>
      <c r="H1724" s="2">
        <f t="shared" ca="1" si="177"/>
        <v>0.49014817890454498</v>
      </c>
      <c r="I1724" s="2"/>
      <c r="J1724" s="15">
        <f ca="1">-LN(K1724) /NegExp_Labda</f>
        <v>11.291391355508589</v>
      </c>
      <c r="K1724" s="2">
        <f t="shared" ca="1" si="178"/>
        <v>0.10453030275441999</v>
      </c>
      <c r="L1724" s="2"/>
      <c r="M1724" s="17">
        <f t="shared" ca="1" si="179"/>
        <v>4</v>
      </c>
      <c r="N1724" s="2">
        <f t="shared" ca="1" si="174"/>
        <v>0.32094645494188356</v>
      </c>
      <c r="O1724" s="2"/>
      <c r="P1724" s="31">
        <f t="shared" ca="1" si="180"/>
        <v>6.1572520164512472</v>
      </c>
    </row>
    <row r="1725" spans="1:16" x14ac:dyDescent="0.25">
      <c r="A1725" s="32">
        <f ca="1">Uniform_A+B1725*(Uniform_B-Uniform_A)</f>
        <v>8.2829033022188643</v>
      </c>
      <c r="B1725" s="2">
        <f t="shared" ca="1" si="175"/>
        <v>0.82829033022188636</v>
      </c>
      <c r="C1725" s="4"/>
      <c r="D1725" s="5">
        <f ca="1">IF(E1725&lt;(Driehoek_C-Driehoek_A)/(Driehoek_B-Driehoek_A),Driehoek_A+SQRT(E1725*(Driehoek_B-Driehoek_A)*(Driehoek_C-Driehoek_A)),Driehoek_B-SQRT((1-E1725)*(Driehoek_B-Driehoek_A)*(Driehoek_B-Driehoek_C)))</f>
        <v>4.0133647066765903</v>
      </c>
      <c r="E1725" s="2">
        <f t="shared" ca="1" si="176"/>
        <v>0.28952767003946722</v>
      </c>
      <c r="F1725" s="2"/>
      <c r="G1725" s="15">
        <f ca="1">_xlfn.NORM.INV(H1725,Normaal_Mu,Normaal_Sigma)</f>
        <v>2.5786134603565229</v>
      </c>
      <c r="H1725" s="2">
        <f t="shared" ca="1" si="177"/>
        <v>0.11300649137228125</v>
      </c>
      <c r="I1725" s="2"/>
      <c r="J1725" s="15">
        <f ca="1">-LN(K1725) /NegExp_Labda</f>
        <v>1.2821255377718412</v>
      </c>
      <c r="K1725" s="2">
        <f t="shared" ca="1" si="178"/>
        <v>0.77381294513333776</v>
      </c>
      <c r="L1725" s="2"/>
      <c r="M1725" s="17">
        <f t="shared" ca="1" si="179"/>
        <v>5</v>
      </c>
      <c r="N1725" s="2">
        <f t="shared" ca="1" si="174"/>
        <v>0.49595859986587998</v>
      </c>
      <c r="O1725" s="2"/>
      <c r="P1725" s="31">
        <f t="shared" ca="1" si="180"/>
        <v>4.2314014014047636</v>
      </c>
    </row>
    <row r="1726" spans="1:16" x14ac:dyDescent="0.25">
      <c r="A1726" s="32">
        <f ca="1">Uniform_A+B1726*(Uniform_B-Uniform_A)</f>
        <v>3.6890459620456131</v>
      </c>
      <c r="B1726" s="2">
        <f t="shared" ca="1" si="175"/>
        <v>0.36890459620456129</v>
      </c>
      <c r="C1726" s="4"/>
      <c r="D1726" s="5">
        <f ca="1">IF(E1726&lt;(Driehoek_C-Driehoek_A)/(Driehoek_B-Driehoek_A),Driehoek_A+SQRT(E1726*(Driehoek_B-Driehoek_A)*(Driehoek_C-Driehoek_A)),Driehoek_B-SQRT((1-E1726)*(Driehoek_B-Driehoek_A)*(Driehoek_B-Driehoek_C)))</f>
        <v>4.5372970288090766</v>
      </c>
      <c r="E1726" s="2">
        <f t="shared" ca="1" si="176"/>
        <v>0.43097949116924872</v>
      </c>
      <c r="F1726" s="2"/>
      <c r="G1726" s="15">
        <f ca="1">_xlfn.NORM.INV(H1726,Normaal_Mu,Normaal_Sigma)</f>
        <v>5.8058199894309412</v>
      </c>
      <c r="H1726" s="2">
        <f t="shared" ca="1" si="177"/>
        <v>0.65649278079582429</v>
      </c>
      <c r="I1726" s="2"/>
      <c r="J1726" s="15">
        <f ca="1">-LN(K1726) /NegExp_Labda</f>
        <v>4.1537688300760722</v>
      </c>
      <c r="K1726" s="2">
        <f t="shared" ca="1" si="178"/>
        <v>0.43572073103101006</v>
      </c>
      <c r="L1726" s="2"/>
      <c r="M1726" s="17">
        <f t="shared" ca="1" si="179"/>
        <v>3</v>
      </c>
      <c r="N1726" s="2">
        <f t="shared" ca="1" si="174"/>
        <v>0.18904459774789029</v>
      </c>
      <c r="O1726" s="2"/>
      <c r="P1726" s="31">
        <f t="shared" ca="1" si="180"/>
        <v>4.2371863620723405</v>
      </c>
    </row>
    <row r="1727" spans="1:16" x14ac:dyDescent="0.25">
      <c r="A1727" s="32">
        <f ca="1">Uniform_A+B1727*(Uniform_B-Uniform_A)</f>
        <v>4.6941338925465192</v>
      </c>
      <c r="B1727" s="2">
        <f t="shared" ca="1" si="175"/>
        <v>0.46941338925465192</v>
      </c>
      <c r="C1727" s="4"/>
      <c r="D1727" s="5">
        <f ca="1">IF(E1727&lt;(Driehoek_C-Driehoek_A)/(Driehoek_B-Driehoek_A),Driehoek_A+SQRT(E1727*(Driehoek_B-Driehoek_A)*(Driehoek_C-Driehoek_A)),Driehoek_B-SQRT((1-E1727)*(Driehoek_B-Driehoek_A)*(Driehoek_B-Driehoek_C)))</f>
        <v>3.162813801106096</v>
      </c>
      <c r="E1727" s="2">
        <f t="shared" ca="1" si="176"/>
        <v>9.6581138288771906E-2</v>
      </c>
      <c r="F1727" s="2"/>
      <c r="G1727" s="15">
        <f ca="1">_xlfn.NORM.INV(H1727,Normaal_Mu,Normaal_Sigma)</f>
        <v>6.858861455314079</v>
      </c>
      <c r="H1727" s="2">
        <f t="shared" ca="1" si="177"/>
        <v>0.82366704520894529</v>
      </c>
      <c r="I1727" s="2"/>
      <c r="J1727" s="15">
        <f ca="1">-LN(K1727) /NegExp_Labda</f>
        <v>6.0295374267520989</v>
      </c>
      <c r="K1727" s="2">
        <f t="shared" ca="1" si="178"/>
        <v>0.29942015677935518</v>
      </c>
      <c r="L1727" s="2"/>
      <c r="M1727" s="17">
        <f t="shared" ca="1" si="179"/>
        <v>5</v>
      </c>
      <c r="N1727" s="2">
        <f t="shared" ca="1" si="174"/>
        <v>0.59588607126884741</v>
      </c>
      <c r="O1727" s="2"/>
      <c r="P1727" s="31">
        <f t="shared" ca="1" si="180"/>
        <v>5.149069315143759</v>
      </c>
    </row>
    <row r="1728" spans="1:16" x14ac:dyDescent="0.25">
      <c r="A1728" s="32">
        <f ca="1">Uniform_A+B1728*(Uniform_B-Uniform_A)</f>
        <v>1.0821104005990967</v>
      </c>
      <c r="B1728" s="2">
        <f t="shared" ca="1" si="175"/>
        <v>0.10821104005990967</v>
      </c>
      <c r="C1728" s="4"/>
      <c r="D1728" s="5">
        <f ca="1">IF(E1728&lt;(Driehoek_C-Driehoek_A)/(Driehoek_B-Driehoek_A),Driehoek_A+SQRT(E1728*(Driehoek_B-Driehoek_A)*(Driehoek_C-Driehoek_A)),Driehoek_B-SQRT((1-E1728)*(Driehoek_B-Driehoek_A)*(Driehoek_B-Driehoek_C)))</f>
        <v>2.2987951437852567</v>
      </c>
      <c r="E1728" s="2">
        <f t="shared" ca="1" si="176"/>
        <v>6.3770384249751677E-3</v>
      </c>
      <c r="F1728" s="2"/>
      <c r="G1728" s="15">
        <f ca="1">_xlfn.NORM.INV(H1728,Normaal_Mu,Normaal_Sigma)</f>
        <v>1.0043173455624985</v>
      </c>
      <c r="H1728" s="2">
        <f t="shared" ca="1" si="177"/>
        <v>2.2866932640459914E-2</v>
      </c>
      <c r="I1728" s="2"/>
      <c r="J1728" s="15">
        <f ca="1">-LN(K1728) /NegExp_Labda</f>
        <v>12.707733495505318</v>
      </c>
      <c r="K1728" s="2">
        <f t="shared" ca="1" si="178"/>
        <v>7.8744511487578217E-2</v>
      </c>
      <c r="L1728" s="2"/>
      <c r="M1728" s="17">
        <f t="shared" ca="1" si="179"/>
        <v>5</v>
      </c>
      <c r="N1728" s="2">
        <f t="shared" ca="1" si="174"/>
        <v>0.48430109682341671</v>
      </c>
      <c r="O1728" s="2"/>
      <c r="P1728" s="31">
        <f t="shared" ca="1" si="180"/>
        <v>4.4185912770904334</v>
      </c>
    </row>
    <row r="1729" spans="1:16" x14ac:dyDescent="0.25">
      <c r="A1729" s="32">
        <f ca="1">Uniform_A+B1729*(Uniform_B-Uniform_A)</f>
        <v>7.4235862641129904</v>
      </c>
      <c r="B1729" s="2">
        <f t="shared" ca="1" si="175"/>
        <v>0.74235862641129902</v>
      </c>
      <c r="C1729" s="4"/>
      <c r="D1729" s="5">
        <f ca="1">IF(E1729&lt;(Driehoek_C-Driehoek_A)/(Driehoek_B-Driehoek_A),Driehoek_A+SQRT(E1729*(Driehoek_B-Driehoek_A)*(Driehoek_C-Driehoek_A)),Driehoek_B-SQRT((1-E1729)*(Driehoek_B-Driehoek_A)*(Driehoek_B-Driehoek_C)))</f>
        <v>4.338888019825438</v>
      </c>
      <c r="E1729" s="2">
        <f t="shared" ca="1" si="176"/>
        <v>0.3792581459506621</v>
      </c>
      <c r="F1729" s="2"/>
      <c r="G1729" s="15">
        <f ca="1">_xlfn.NORM.INV(H1729,Normaal_Mu,Normaal_Sigma)</f>
        <v>4.5794029409654602</v>
      </c>
      <c r="H1729" s="2">
        <f t="shared" ca="1" si="177"/>
        <v>0.41671734145160444</v>
      </c>
      <c r="I1729" s="2"/>
      <c r="J1729" s="15">
        <f ca="1">-LN(K1729) /NegExp_Labda</f>
        <v>2.5394222190369318</v>
      </c>
      <c r="K1729" s="2">
        <f t="shared" ca="1" si="178"/>
        <v>0.60176730568317849</v>
      </c>
      <c r="L1729" s="2"/>
      <c r="M1729" s="17">
        <f t="shared" ca="1" si="179"/>
        <v>7</v>
      </c>
      <c r="N1729" s="2">
        <f t="shared" ca="1" si="174"/>
        <v>0.80104979068261906</v>
      </c>
      <c r="O1729" s="2"/>
      <c r="P1729" s="31">
        <f t="shared" ca="1" si="180"/>
        <v>5.1762598887881648</v>
      </c>
    </row>
    <row r="1730" spans="1:16" x14ac:dyDescent="0.25">
      <c r="A1730" s="32">
        <f ca="1">Uniform_A+B1730*(Uniform_B-Uniform_A)</f>
        <v>8.6883292736113003</v>
      </c>
      <c r="B1730" s="2">
        <f t="shared" ca="1" si="175"/>
        <v>0.86883292736113005</v>
      </c>
      <c r="C1730" s="4"/>
      <c r="D1730" s="5">
        <f ca="1">IF(E1730&lt;(Driehoek_C-Driehoek_A)/(Driehoek_B-Driehoek_A),Driehoek_A+SQRT(E1730*(Driehoek_B-Driehoek_A)*(Driehoek_C-Driehoek_A)),Driehoek_B-SQRT((1-E1730)*(Driehoek_B-Driehoek_A)*(Driehoek_B-Driehoek_C)))</f>
        <v>4.9682036159037857</v>
      </c>
      <c r="E1730" s="2">
        <f t="shared" ca="1" si="176"/>
        <v>0.53556051191967702</v>
      </c>
      <c r="F1730" s="2"/>
      <c r="G1730" s="15">
        <f ca="1">_xlfn.NORM.INV(H1730,Normaal_Mu,Normaal_Sigma)</f>
        <v>4.7971606489093315</v>
      </c>
      <c r="H1730" s="2">
        <f t="shared" ca="1" si="177"/>
        <v>0.45960865908851767</v>
      </c>
      <c r="I1730" s="2"/>
      <c r="J1730" s="15">
        <f ca="1">-LN(K1730) /NegExp_Labda</f>
        <v>10.91923061765381</v>
      </c>
      <c r="K1730" s="2">
        <f t="shared" ca="1" si="178"/>
        <v>0.11260759397144027</v>
      </c>
      <c r="L1730" s="2"/>
      <c r="M1730" s="17">
        <f t="shared" ca="1" si="179"/>
        <v>5</v>
      </c>
      <c r="N1730" s="2">
        <f t="shared" ca="1" si="174"/>
        <v>0.46186607965047244</v>
      </c>
      <c r="O1730" s="2"/>
      <c r="P1730" s="31">
        <f t="shared" ca="1" si="180"/>
        <v>6.8745848312156452</v>
      </c>
    </row>
    <row r="1731" spans="1:16" x14ac:dyDescent="0.25">
      <c r="A1731" s="32">
        <f ca="1">Uniform_A+B1731*(Uniform_B-Uniform_A)</f>
        <v>9.4118747394725162</v>
      </c>
      <c r="B1731" s="2">
        <f t="shared" ca="1" si="175"/>
        <v>0.94118747394725155</v>
      </c>
      <c r="C1731" s="4"/>
      <c r="D1731" s="5">
        <f ca="1">IF(E1731&lt;(Driehoek_C-Driehoek_A)/(Driehoek_B-Driehoek_A),Driehoek_A+SQRT(E1731*(Driehoek_B-Driehoek_A)*(Driehoek_C-Driehoek_A)),Driehoek_B-SQRT((1-E1731)*(Driehoek_B-Driehoek_A)*(Driehoek_B-Driehoek_C)))</f>
        <v>3.9484027154234052</v>
      </c>
      <c r="E1731" s="2">
        <f t="shared" ca="1" si="176"/>
        <v>0.27116236724780707</v>
      </c>
      <c r="F1731" s="2"/>
      <c r="G1731" s="15">
        <f ca="1">_xlfn.NORM.INV(H1731,Normaal_Mu,Normaal_Sigma)</f>
        <v>2.3533738011028982</v>
      </c>
      <c r="H1731" s="2">
        <f t="shared" ca="1" si="177"/>
        <v>9.2865638607795287E-2</v>
      </c>
      <c r="I1731" s="2"/>
      <c r="J1731" s="15">
        <f ca="1">-LN(K1731) /NegExp_Labda</f>
        <v>3.2666309512733185</v>
      </c>
      <c r="K1731" s="2">
        <f t="shared" ca="1" si="178"/>
        <v>0.52031223782428027</v>
      </c>
      <c r="L1731" s="2"/>
      <c r="M1731" s="17">
        <f t="shared" ca="1" si="179"/>
        <v>3</v>
      </c>
      <c r="N1731" s="2">
        <f t="shared" ca="1" si="174"/>
        <v>0.15097529111280417</v>
      </c>
      <c r="O1731" s="2"/>
      <c r="P1731" s="31">
        <f t="shared" ca="1" si="180"/>
        <v>4.3960564414544274</v>
      </c>
    </row>
    <row r="1732" spans="1:16" x14ac:dyDescent="0.25">
      <c r="A1732" s="32">
        <f ca="1">Uniform_A+B1732*(Uniform_B-Uniform_A)</f>
        <v>0.21838355299036993</v>
      </c>
      <c r="B1732" s="2">
        <f t="shared" ca="1" si="175"/>
        <v>2.1838355299036993E-2</v>
      </c>
      <c r="C1732" s="4"/>
      <c r="D1732" s="5">
        <f ca="1">IF(E1732&lt;(Driehoek_C-Driehoek_A)/(Driehoek_B-Driehoek_A),Driehoek_A+SQRT(E1732*(Driehoek_B-Driehoek_A)*(Driehoek_C-Driehoek_A)),Driehoek_B-SQRT((1-E1732)*(Driehoek_B-Driehoek_A)*(Driehoek_B-Driehoek_C)))</f>
        <v>7.6671259101241214</v>
      </c>
      <c r="E1732" s="2">
        <f t="shared" ca="1" si="176"/>
        <v>0.94924133315821568</v>
      </c>
      <c r="F1732" s="2"/>
      <c r="G1732" s="15">
        <f ca="1">_xlfn.NORM.INV(H1732,Normaal_Mu,Normaal_Sigma)</f>
        <v>5.0999028186963189</v>
      </c>
      <c r="H1732" s="2">
        <f t="shared" ca="1" si="177"/>
        <v>0.5199194451653536</v>
      </c>
      <c r="I1732" s="2"/>
      <c r="J1732" s="15">
        <f ca="1">-LN(K1732) /NegExp_Labda</f>
        <v>0.34258923852211909</v>
      </c>
      <c r="K1732" s="2">
        <f t="shared" ca="1" si="178"/>
        <v>0.93377679418257864</v>
      </c>
      <c r="L1732" s="2"/>
      <c r="M1732" s="17">
        <f t="shared" ca="1" si="179"/>
        <v>5</v>
      </c>
      <c r="N1732" s="2">
        <f t="shared" ca="1" si="174"/>
        <v>0.49028188005485063</v>
      </c>
      <c r="O1732" s="2"/>
      <c r="P1732" s="31">
        <f t="shared" ca="1" si="180"/>
        <v>3.6656003040665857</v>
      </c>
    </row>
    <row r="1733" spans="1:16" x14ac:dyDescent="0.25">
      <c r="A1733" s="32">
        <f ca="1">Uniform_A+B1733*(Uniform_B-Uniform_A)</f>
        <v>2.8926816826465398</v>
      </c>
      <c r="B1733" s="2">
        <f t="shared" ca="1" si="175"/>
        <v>0.28926816826465396</v>
      </c>
      <c r="C1733" s="4"/>
      <c r="D1733" s="5">
        <f ca="1">IF(E1733&lt;(Driehoek_C-Driehoek_A)/(Driehoek_B-Driehoek_A),Driehoek_A+SQRT(E1733*(Driehoek_B-Driehoek_A)*(Driehoek_C-Driehoek_A)),Driehoek_B-SQRT((1-E1733)*(Driehoek_B-Driehoek_A)*(Driehoek_B-Driehoek_C)))</f>
        <v>4.6016937412079191</v>
      </c>
      <c r="E1733" s="2">
        <f t="shared" ca="1" si="176"/>
        <v>0.44728291582486879</v>
      </c>
      <c r="F1733" s="2"/>
      <c r="G1733" s="15">
        <f ca="1">_xlfn.NORM.INV(H1733,Normaal_Mu,Normaal_Sigma)</f>
        <v>5.0423415449434676</v>
      </c>
      <c r="H1733" s="2">
        <f t="shared" ca="1" si="177"/>
        <v>0.50844528537794165</v>
      </c>
      <c r="I1733" s="2"/>
      <c r="J1733" s="15">
        <f ca="1">-LN(K1733) /NegExp_Labda</f>
        <v>3.752090964688898</v>
      </c>
      <c r="K1733" s="2">
        <f t="shared" ca="1" si="178"/>
        <v>0.47216905368384887</v>
      </c>
      <c r="L1733" s="2"/>
      <c r="M1733" s="17">
        <f t="shared" ca="1" si="179"/>
        <v>5</v>
      </c>
      <c r="N1733" s="2">
        <f t="shared" ref="N1733:N1796" ca="1" si="181">RAND()</f>
        <v>0.45813761521110163</v>
      </c>
      <c r="O1733" s="2"/>
      <c r="P1733" s="31">
        <f t="shared" ca="1" si="180"/>
        <v>4.2577615866973648</v>
      </c>
    </row>
    <row r="1734" spans="1:16" x14ac:dyDescent="0.25">
      <c r="A1734" s="32">
        <f ca="1">Uniform_A+B1734*(Uniform_B-Uniform_A)</f>
        <v>5.6878213690464765</v>
      </c>
      <c r="B1734" s="2">
        <f t="shared" ref="B1734:B1797" ca="1" si="182">RAND()</f>
        <v>0.56878213690464763</v>
      </c>
      <c r="C1734" s="4"/>
      <c r="D1734" s="5">
        <f ca="1">IF(E1734&lt;(Driehoek_C-Driehoek_A)/(Driehoek_B-Driehoek_A),Driehoek_A+SQRT(E1734*(Driehoek_B-Driehoek_A)*(Driehoek_C-Driehoek_A)),Driehoek_B-SQRT((1-E1734)*(Driehoek_B-Driehoek_A)*(Driehoek_B-Driehoek_C)))</f>
        <v>5.7925520306945693</v>
      </c>
      <c r="E1734" s="2">
        <f t="shared" ref="E1734:E1797" ca="1" si="183">RAND()</f>
        <v>0.70606507211995617</v>
      </c>
      <c r="F1734" s="2"/>
      <c r="G1734" s="15">
        <f ca="1">_xlfn.NORM.INV(H1734,Normaal_Mu,Normaal_Sigma)</f>
        <v>5.9037070044526638</v>
      </c>
      <c r="H1734" s="2">
        <f t="shared" ref="H1734:H1797" ca="1" si="184">RAND()</f>
        <v>0.67431273825429783</v>
      </c>
      <c r="I1734" s="2"/>
      <c r="J1734" s="15">
        <f ca="1">-LN(K1734) /NegExp_Labda</f>
        <v>11.228238322317935</v>
      </c>
      <c r="K1734" s="2">
        <f t="shared" ref="K1734:K1797" ca="1" si="185">RAND()</f>
        <v>0.10585895708180804</v>
      </c>
      <c r="L1734" s="2"/>
      <c r="M1734" s="17">
        <f t="shared" ca="1" si="179"/>
        <v>2</v>
      </c>
      <c r="N1734" s="2">
        <f t="shared" ca="1" si="181"/>
        <v>0.10771872699876894</v>
      </c>
      <c r="O1734" s="2"/>
      <c r="P1734" s="31">
        <f t="shared" ca="1" si="180"/>
        <v>6.122463745302329</v>
      </c>
    </row>
    <row r="1735" spans="1:16" x14ac:dyDescent="0.25">
      <c r="A1735" s="32">
        <f ca="1">Uniform_A+B1735*(Uniform_B-Uniform_A)</f>
        <v>8.270359249491154</v>
      </c>
      <c r="B1735" s="2">
        <f t="shared" ca="1" si="182"/>
        <v>0.82703592494911538</v>
      </c>
      <c r="C1735" s="4"/>
      <c r="D1735" s="5">
        <f ca="1">IF(E1735&lt;(Driehoek_C-Driehoek_A)/(Driehoek_B-Driehoek_A),Driehoek_A+SQRT(E1735*(Driehoek_B-Driehoek_A)*(Driehoek_C-Driehoek_A)),Driehoek_B-SQRT((1-E1735)*(Driehoek_B-Driehoek_A)*(Driehoek_B-Driehoek_C)))</f>
        <v>6.6282609480909764</v>
      </c>
      <c r="E1735" s="2">
        <f t="shared" ca="1" si="183"/>
        <v>0.8392815391328482</v>
      </c>
      <c r="F1735" s="2"/>
      <c r="G1735" s="15">
        <f ca="1">_xlfn.NORM.INV(H1735,Normaal_Mu,Normaal_Sigma)</f>
        <v>6.0633752296632712</v>
      </c>
      <c r="H1735" s="2">
        <f t="shared" ca="1" si="184"/>
        <v>0.70252881435268288</v>
      </c>
      <c r="I1735" s="2"/>
      <c r="J1735" s="15">
        <f ca="1">-LN(K1735) /NegExp_Labda</f>
        <v>26.822388941465618</v>
      </c>
      <c r="K1735" s="2">
        <f t="shared" ca="1" si="185"/>
        <v>4.6799035029491121E-3</v>
      </c>
      <c r="L1735" s="2"/>
      <c r="M1735" s="17">
        <f t="shared" ca="1" si="179"/>
        <v>5</v>
      </c>
      <c r="N1735" s="2">
        <f t="shared" ca="1" si="181"/>
        <v>0.45249644105180653</v>
      </c>
      <c r="O1735" s="2"/>
      <c r="P1735" s="31">
        <f t="shared" ca="1" si="180"/>
        <v>10.556876873742203</v>
      </c>
    </row>
    <row r="1736" spans="1:16" x14ac:dyDescent="0.25">
      <c r="A1736" s="32">
        <f ca="1">Uniform_A+B1736*(Uniform_B-Uniform_A)</f>
        <v>9.7285868398762414</v>
      </c>
      <c r="B1736" s="2">
        <f t="shared" ca="1" si="182"/>
        <v>0.97285868398762421</v>
      </c>
      <c r="C1736" s="4"/>
      <c r="D1736" s="5">
        <f ca="1">IF(E1736&lt;(Driehoek_C-Driehoek_A)/(Driehoek_B-Driehoek_A),Driehoek_A+SQRT(E1736*(Driehoek_B-Driehoek_A)*(Driehoek_C-Driehoek_A)),Driehoek_B-SQRT((1-E1736)*(Driehoek_B-Driehoek_A)*(Driehoek_B-Driehoek_C)))</f>
        <v>3.2398860002215226</v>
      </c>
      <c r="E1736" s="2">
        <f t="shared" ca="1" si="183"/>
        <v>0.10980837811038036</v>
      </c>
      <c r="F1736" s="2"/>
      <c r="G1736" s="15">
        <f ca="1">_xlfn.NORM.INV(H1736,Normaal_Mu,Normaal_Sigma)</f>
        <v>6.1998315892507883</v>
      </c>
      <c r="H1736" s="2">
        <f t="shared" ca="1" si="184"/>
        <v>0.72571882223860995</v>
      </c>
      <c r="I1736" s="2"/>
      <c r="J1736" s="15">
        <f ca="1">-LN(K1736) /NegExp_Labda</f>
        <v>5.1391306415883271</v>
      </c>
      <c r="K1736" s="2">
        <f t="shared" ca="1" si="185"/>
        <v>0.35778389205984507</v>
      </c>
      <c r="L1736" s="2"/>
      <c r="M1736" s="17">
        <f t="shared" ca="1" si="179"/>
        <v>3</v>
      </c>
      <c r="N1736" s="2">
        <f t="shared" ca="1" si="181"/>
        <v>0.21178455365179483</v>
      </c>
      <c r="O1736" s="2"/>
      <c r="P1736" s="31">
        <f t="shared" ca="1" si="180"/>
        <v>5.4614870141873757</v>
      </c>
    </row>
    <row r="1737" spans="1:16" x14ac:dyDescent="0.25">
      <c r="A1737" s="32">
        <f ca="1">Uniform_A+B1737*(Uniform_B-Uniform_A)</f>
        <v>1.134848613964361</v>
      </c>
      <c r="B1737" s="2">
        <f t="shared" ca="1" si="182"/>
        <v>0.1134848613964361</v>
      </c>
      <c r="C1737" s="4"/>
      <c r="D1737" s="5">
        <f ca="1">IF(E1737&lt;(Driehoek_C-Driehoek_A)/(Driehoek_B-Driehoek_A),Driehoek_A+SQRT(E1737*(Driehoek_B-Driehoek_A)*(Driehoek_C-Driehoek_A)),Driehoek_B-SQRT((1-E1737)*(Driehoek_B-Driehoek_A)*(Driehoek_B-Driehoek_C)))</f>
        <v>3.8034195798908086</v>
      </c>
      <c r="E1737" s="2">
        <f t="shared" ca="1" si="183"/>
        <v>0.23230872722382434</v>
      </c>
      <c r="F1737" s="2"/>
      <c r="G1737" s="15">
        <f ca="1">_xlfn.NORM.INV(H1737,Normaal_Mu,Normaal_Sigma)</f>
        <v>2.1880768831464437</v>
      </c>
      <c r="H1737" s="2">
        <f t="shared" ca="1" si="184"/>
        <v>7.9867770050743303E-2</v>
      </c>
      <c r="I1737" s="2"/>
      <c r="J1737" s="15">
        <f ca="1">-LN(K1737) /NegExp_Labda</f>
        <v>0.26262116684953385</v>
      </c>
      <c r="K1737" s="2">
        <f t="shared" ca="1" si="185"/>
        <v>0.94883132739665954</v>
      </c>
      <c r="L1737" s="2"/>
      <c r="M1737" s="17">
        <f t="shared" ca="1" si="179"/>
        <v>7</v>
      </c>
      <c r="N1737" s="2">
        <f t="shared" ca="1" si="181"/>
        <v>0.77619402318620789</v>
      </c>
      <c r="O1737" s="2"/>
      <c r="P1737" s="31">
        <f t="shared" ca="1" si="180"/>
        <v>2.8777932487702294</v>
      </c>
    </row>
    <row r="1738" spans="1:16" x14ac:dyDescent="0.25">
      <c r="A1738" s="32">
        <f ca="1">Uniform_A+B1738*(Uniform_B-Uniform_A)</f>
        <v>8.9108882705687478</v>
      </c>
      <c r="B1738" s="2">
        <f t="shared" ca="1" si="182"/>
        <v>0.89108882705687487</v>
      </c>
      <c r="C1738" s="4"/>
      <c r="D1738" s="5">
        <f ca="1">IF(E1738&lt;(Driehoek_C-Driehoek_A)/(Driehoek_B-Driehoek_A),Driehoek_A+SQRT(E1738*(Driehoek_B-Driehoek_A)*(Driehoek_C-Driehoek_A)),Driehoek_B-SQRT((1-E1738)*(Driehoek_B-Driehoek_A)*(Driehoek_B-Driehoek_C)))</f>
        <v>6.5818607378250498</v>
      </c>
      <c r="E1738" s="2">
        <f t="shared" ca="1" si="183"/>
        <v>0.83293150024937102</v>
      </c>
      <c r="F1738" s="2"/>
      <c r="G1738" s="15">
        <f ca="1">_xlfn.NORM.INV(H1738,Normaal_Mu,Normaal_Sigma)</f>
        <v>5.4795371394633081</v>
      </c>
      <c r="H1738" s="2">
        <f t="shared" ca="1" si="184"/>
        <v>0.59474516299000868</v>
      </c>
      <c r="I1738" s="2"/>
      <c r="J1738" s="15">
        <f ca="1">-LN(K1738) /NegExp_Labda</f>
        <v>0.38138397694386661</v>
      </c>
      <c r="K1738" s="2">
        <f t="shared" ca="1" si="185"/>
        <v>0.92655970360822093</v>
      </c>
      <c r="L1738" s="2"/>
      <c r="M1738" s="17">
        <f t="shared" ca="1" si="179"/>
        <v>5</v>
      </c>
      <c r="N1738" s="2">
        <f t="shared" ca="1" si="181"/>
        <v>0.57897941500343442</v>
      </c>
      <c r="O1738" s="2"/>
      <c r="P1738" s="31">
        <f t="shared" ca="1" si="180"/>
        <v>5.2707340249601939</v>
      </c>
    </row>
    <row r="1739" spans="1:16" x14ac:dyDescent="0.25">
      <c r="A1739" s="32">
        <f ca="1">Uniform_A+B1739*(Uniform_B-Uniform_A)</f>
        <v>8.5721043640890429</v>
      </c>
      <c r="B1739" s="2">
        <f t="shared" ca="1" si="182"/>
        <v>0.85721043640890437</v>
      </c>
      <c r="C1739" s="4"/>
      <c r="D1739" s="5">
        <f ca="1">IF(E1739&lt;(Driehoek_C-Driehoek_A)/(Driehoek_B-Driehoek_A),Driehoek_A+SQRT(E1739*(Driehoek_B-Driehoek_A)*(Driehoek_C-Driehoek_A)),Driehoek_B-SQRT((1-E1739)*(Driehoek_B-Driehoek_A)*(Driehoek_B-Driehoek_C)))</f>
        <v>4.0062334505110107</v>
      </c>
      <c r="E1739" s="2">
        <f t="shared" ca="1" si="183"/>
        <v>0.28749416140585238</v>
      </c>
      <c r="F1739" s="2"/>
      <c r="G1739" s="15">
        <f ca="1">_xlfn.NORM.INV(H1739,Normaal_Mu,Normaal_Sigma)</f>
        <v>2.1681541523851631</v>
      </c>
      <c r="H1739" s="2">
        <f t="shared" ca="1" si="184"/>
        <v>7.8399036193833704E-2</v>
      </c>
      <c r="I1739" s="2"/>
      <c r="J1739" s="15">
        <f ca="1">-LN(K1739) /NegExp_Labda</f>
        <v>0.35942959120953533</v>
      </c>
      <c r="K1739" s="2">
        <f t="shared" ca="1" si="185"/>
        <v>0.93063705846725575</v>
      </c>
      <c r="L1739" s="2"/>
      <c r="M1739" s="17">
        <f t="shared" ca="1" si="179"/>
        <v>3</v>
      </c>
      <c r="N1739" s="2">
        <f t="shared" ca="1" si="181"/>
        <v>0.24464612479207326</v>
      </c>
      <c r="O1739" s="2"/>
      <c r="P1739" s="31">
        <f t="shared" ca="1" si="180"/>
        <v>3.6211843116389502</v>
      </c>
    </row>
    <row r="1740" spans="1:16" x14ac:dyDescent="0.25">
      <c r="A1740" s="32">
        <f ca="1">Uniform_A+B1740*(Uniform_B-Uniform_A)</f>
        <v>6.5969719195569976</v>
      </c>
      <c r="B1740" s="2">
        <f t="shared" ca="1" si="182"/>
        <v>0.65969719195569976</v>
      </c>
      <c r="C1740" s="4"/>
      <c r="D1740" s="5">
        <f ca="1">IF(E1740&lt;(Driehoek_C-Driehoek_A)/(Driehoek_B-Driehoek_A),Driehoek_A+SQRT(E1740*(Driehoek_B-Driehoek_A)*(Driehoek_C-Driehoek_A)),Driehoek_B-SQRT((1-E1740)*(Driehoek_B-Driehoek_A)*(Driehoek_B-Driehoek_C)))</f>
        <v>7.985186208193312</v>
      </c>
      <c r="E1740" s="2">
        <f t="shared" ca="1" si="183"/>
        <v>0.97057579908454095</v>
      </c>
      <c r="F1740" s="2"/>
      <c r="G1740" s="15">
        <f ca="1">_xlfn.NORM.INV(H1740,Normaal_Mu,Normaal_Sigma)</f>
        <v>5.3677386290100628</v>
      </c>
      <c r="H1740" s="2">
        <f t="shared" ca="1" si="184"/>
        <v>0.57294201108309362</v>
      </c>
      <c r="I1740" s="2"/>
      <c r="J1740" s="15">
        <f ca="1">-LN(K1740) /NegExp_Labda</f>
        <v>3.675601974052686</v>
      </c>
      <c r="K1740" s="2">
        <f t="shared" ca="1" si="185"/>
        <v>0.47944773248106409</v>
      </c>
      <c r="L1740" s="2"/>
      <c r="M1740" s="17">
        <f t="shared" ca="1" si="179"/>
        <v>5</v>
      </c>
      <c r="N1740" s="2">
        <f t="shared" ca="1" si="181"/>
        <v>0.5146540275200745</v>
      </c>
      <c r="O1740" s="2"/>
      <c r="P1740" s="31">
        <f t="shared" ca="1" si="180"/>
        <v>5.7250997461626119</v>
      </c>
    </row>
    <row r="1741" spans="1:16" x14ac:dyDescent="0.25">
      <c r="A1741" s="32">
        <f ca="1">Uniform_A+B1741*(Uniform_B-Uniform_A)</f>
        <v>9.3301471165312417</v>
      </c>
      <c r="B1741" s="2">
        <f t="shared" ca="1" si="182"/>
        <v>0.93301471165312422</v>
      </c>
      <c r="C1741" s="4"/>
      <c r="D1741" s="5">
        <f ca="1">IF(E1741&lt;(Driehoek_C-Driehoek_A)/(Driehoek_B-Driehoek_A),Driehoek_A+SQRT(E1741*(Driehoek_B-Driehoek_A)*(Driehoek_C-Driehoek_A)),Driehoek_B-SQRT((1-E1741)*(Driehoek_B-Driehoek_A)*(Driehoek_B-Driehoek_C)))</f>
        <v>6.8408140290675714</v>
      </c>
      <c r="E1741" s="2">
        <f t="shared" ca="1" si="183"/>
        <v>0.86679759836938819</v>
      </c>
      <c r="F1741" s="2"/>
      <c r="G1741" s="15">
        <f ca="1">_xlfn.NORM.INV(H1741,Normaal_Mu,Normaal_Sigma)</f>
        <v>2.1406137578413706</v>
      </c>
      <c r="H1741" s="2">
        <f t="shared" ca="1" si="184"/>
        <v>7.6402557721907516E-2</v>
      </c>
      <c r="I1741" s="2"/>
      <c r="J1741" s="15">
        <f ca="1">-LN(K1741) /NegExp_Labda</f>
        <v>4.3537596037239066</v>
      </c>
      <c r="K1741" s="2">
        <f t="shared" ca="1" si="185"/>
        <v>0.41863664929144284</v>
      </c>
      <c r="L1741" s="2"/>
      <c r="M1741" s="17">
        <f t="shared" ca="1" si="179"/>
        <v>3</v>
      </c>
      <c r="N1741" s="2">
        <f t="shared" ca="1" si="181"/>
        <v>0.15397198053680017</v>
      </c>
      <c r="O1741" s="2"/>
      <c r="P1741" s="31">
        <f t="shared" ca="1" si="180"/>
        <v>5.1330669014328176</v>
      </c>
    </row>
    <row r="1742" spans="1:16" x14ac:dyDescent="0.25">
      <c r="A1742" s="32">
        <f ca="1">Uniform_A+B1742*(Uniform_B-Uniform_A)</f>
        <v>4.3623176763757545</v>
      </c>
      <c r="B1742" s="2">
        <f t="shared" ca="1" si="182"/>
        <v>0.43623176763757543</v>
      </c>
      <c r="C1742" s="4"/>
      <c r="D1742" s="5">
        <f ca="1">IF(E1742&lt;(Driehoek_C-Driehoek_A)/(Driehoek_B-Driehoek_A),Driehoek_A+SQRT(E1742*(Driehoek_B-Driehoek_A)*(Driehoek_C-Driehoek_A)),Driehoek_B-SQRT((1-E1742)*(Driehoek_B-Driehoek_A)*(Driehoek_B-Driehoek_C)))</f>
        <v>3.6212778219965669</v>
      </c>
      <c r="E1742" s="2">
        <f t="shared" ca="1" si="183"/>
        <v>0.18775298400699514</v>
      </c>
      <c r="F1742" s="2"/>
      <c r="G1742" s="15">
        <f ca="1">_xlfn.NORM.INV(H1742,Normaal_Mu,Normaal_Sigma)</f>
        <v>3.6141583634611116</v>
      </c>
      <c r="H1742" s="2">
        <f t="shared" ca="1" si="184"/>
        <v>0.24417962208157629</v>
      </c>
      <c r="I1742" s="2"/>
      <c r="J1742" s="15">
        <f ca="1">-LN(K1742) /NegExp_Labda</f>
        <v>0.89839349541215918</v>
      </c>
      <c r="K1742" s="2">
        <f t="shared" ca="1" si="185"/>
        <v>0.83553862761549302</v>
      </c>
      <c r="L1742" s="2"/>
      <c r="M1742" s="17">
        <f t="shared" ca="1" si="179"/>
        <v>2</v>
      </c>
      <c r="N1742" s="2">
        <f t="shared" ca="1" si="181"/>
        <v>9.3486928980975881E-2</v>
      </c>
      <c r="O1742" s="2"/>
      <c r="P1742" s="31">
        <f t="shared" ca="1" si="180"/>
        <v>2.8992294714491185</v>
      </c>
    </row>
    <row r="1743" spans="1:16" x14ac:dyDescent="0.25">
      <c r="A1743" s="32">
        <f ca="1">Uniform_A+B1743*(Uniform_B-Uniform_A)</f>
        <v>3.4849432339400321</v>
      </c>
      <c r="B1743" s="2">
        <f t="shared" ca="1" si="182"/>
        <v>0.34849432339400321</v>
      </c>
      <c r="C1743" s="4"/>
      <c r="D1743" s="5">
        <f ca="1">IF(E1743&lt;(Driehoek_C-Driehoek_A)/(Driehoek_B-Driehoek_A),Driehoek_A+SQRT(E1743*(Driehoek_B-Driehoek_A)*(Driehoek_C-Driehoek_A)),Driehoek_B-SQRT((1-E1743)*(Driehoek_B-Driehoek_A)*(Driehoek_B-Driehoek_C)))</f>
        <v>5.2020716860816778</v>
      </c>
      <c r="E1743" s="2">
        <f t="shared" ca="1" si="183"/>
        <v>0.58787830063821511</v>
      </c>
      <c r="F1743" s="2"/>
      <c r="G1743" s="15">
        <f ca="1">_xlfn.NORM.INV(H1743,Normaal_Mu,Normaal_Sigma)</f>
        <v>5.864606103126544</v>
      </c>
      <c r="H1743" s="2">
        <f t="shared" ca="1" si="184"/>
        <v>0.66723941520933139</v>
      </c>
      <c r="I1743" s="2"/>
      <c r="J1743" s="15">
        <f ca="1">-LN(K1743) /NegExp_Labda</f>
        <v>2.6327945557396828</v>
      </c>
      <c r="K1743" s="2">
        <f t="shared" ca="1" si="185"/>
        <v>0.59063390054140896</v>
      </c>
      <c r="L1743" s="2"/>
      <c r="M1743" s="17">
        <f t="shared" ca="1" si="179"/>
        <v>6</v>
      </c>
      <c r="N1743" s="2">
        <f t="shared" ca="1" si="181"/>
        <v>0.71220344820455339</v>
      </c>
      <c r="O1743" s="2"/>
      <c r="P1743" s="31">
        <f t="shared" ca="1" si="180"/>
        <v>4.6368831157775876</v>
      </c>
    </row>
    <row r="1744" spans="1:16" x14ac:dyDescent="0.25">
      <c r="A1744" s="32">
        <f ca="1">Uniform_A+B1744*(Uniform_B-Uniform_A)</f>
        <v>0.69503931844822398</v>
      </c>
      <c r="B1744" s="2">
        <f t="shared" ca="1" si="182"/>
        <v>6.9503931844822398E-2</v>
      </c>
      <c r="C1744" s="4"/>
      <c r="D1744" s="5">
        <f ca="1">IF(E1744&lt;(Driehoek_C-Driehoek_A)/(Driehoek_B-Driehoek_A),Driehoek_A+SQRT(E1744*(Driehoek_B-Driehoek_A)*(Driehoek_C-Driehoek_A)),Driehoek_B-SQRT((1-E1744)*(Driehoek_B-Driehoek_A)*(Driehoek_B-Driehoek_C)))</f>
        <v>4.9464498757123314</v>
      </c>
      <c r="E1744" s="2">
        <f t="shared" ca="1" si="183"/>
        <v>0.5305351825682123</v>
      </c>
      <c r="F1744" s="2"/>
      <c r="G1744" s="15">
        <f ca="1">_xlfn.NORM.INV(H1744,Normaal_Mu,Normaal_Sigma)</f>
        <v>3.5481077420046154</v>
      </c>
      <c r="H1744" s="2">
        <f t="shared" ca="1" si="184"/>
        <v>0.23393589806864301</v>
      </c>
      <c r="I1744" s="2"/>
      <c r="J1744" s="15">
        <f ca="1">-LN(K1744) /NegExp_Labda</f>
        <v>4.3514843837450634</v>
      </c>
      <c r="K1744" s="2">
        <f t="shared" ca="1" si="185"/>
        <v>0.4188271907341935</v>
      </c>
      <c r="L1744" s="2"/>
      <c r="M1744" s="17">
        <f t="shared" ca="1" si="179"/>
        <v>1</v>
      </c>
      <c r="N1744" s="2">
        <f t="shared" ca="1" si="181"/>
        <v>2.9799320698603915E-2</v>
      </c>
      <c r="O1744" s="2"/>
      <c r="P1744" s="31">
        <f t="shared" ca="1" si="180"/>
        <v>2.9082162639820468</v>
      </c>
    </row>
    <row r="1745" spans="1:16" x14ac:dyDescent="0.25">
      <c r="A1745" s="32">
        <f ca="1">Uniform_A+B1745*(Uniform_B-Uniform_A)</f>
        <v>8.6115911229395969</v>
      </c>
      <c r="B1745" s="2">
        <f t="shared" ca="1" si="182"/>
        <v>0.86115911229395969</v>
      </c>
      <c r="C1745" s="4"/>
      <c r="D1745" s="5">
        <f ca="1">IF(E1745&lt;(Driehoek_C-Driehoek_A)/(Driehoek_B-Driehoek_A),Driehoek_A+SQRT(E1745*(Driehoek_B-Driehoek_A)*(Driehoek_C-Driehoek_A)),Driehoek_B-SQRT((1-E1745)*(Driehoek_B-Driehoek_A)*(Driehoek_B-Driehoek_C)))</f>
        <v>4.3951612966822164</v>
      </c>
      <c r="E1745" s="2">
        <f t="shared" ca="1" si="183"/>
        <v>0.39415601475504547</v>
      </c>
      <c r="F1745" s="2"/>
      <c r="G1745" s="15">
        <f ca="1">_xlfn.NORM.INV(H1745,Normaal_Mu,Normaal_Sigma)</f>
        <v>6.7141994060067054</v>
      </c>
      <c r="H1745" s="2">
        <f t="shared" ca="1" si="184"/>
        <v>0.8043051073447276</v>
      </c>
      <c r="I1745" s="2"/>
      <c r="J1745" s="15">
        <f ca="1">-LN(K1745) /NegExp_Labda</f>
        <v>10.754828244564086</v>
      </c>
      <c r="K1745" s="2">
        <f t="shared" ca="1" si="185"/>
        <v>0.11637172926515238</v>
      </c>
      <c r="L1745" s="2"/>
      <c r="M1745" s="17">
        <f t="shared" ca="1" si="179"/>
        <v>2</v>
      </c>
      <c r="N1745" s="2">
        <f t="shared" ca="1" si="181"/>
        <v>8.7877157429441799E-2</v>
      </c>
      <c r="O1745" s="2"/>
      <c r="P1745" s="31">
        <f t="shared" ca="1" si="180"/>
        <v>6.4951560140385212</v>
      </c>
    </row>
    <row r="1746" spans="1:16" x14ac:dyDescent="0.25">
      <c r="A1746" s="32">
        <f ca="1">Uniform_A+B1746*(Uniform_B-Uniform_A)</f>
        <v>2.3761639230068656</v>
      </c>
      <c r="B1746" s="2">
        <f t="shared" ca="1" si="182"/>
        <v>0.23761639230068654</v>
      </c>
      <c r="C1746" s="4"/>
      <c r="D1746" s="5">
        <f ca="1">IF(E1746&lt;(Driehoek_C-Driehoek_A)/(Driehoek_B-Driehoek_A),Driehoek_A+SQRT(E1746*(Driehoek_B-Driehoek_A)*(Driehoek_C-Driehoek_A)),Driehoek_B-SQRT((1-E1746)*(Driehoek_B-Driehoek_A)*(Driehoek_B-Driehoek_C)))</f>
        <v>4.6525476404102593</v>
      </c>
      <c r="E1746" s="2">
        <f t="shared" ca="1" si="183"/>
        <v>0.45999022803135992</v>
      </c>
      <c r="F1746" s="2"/>
      <c r="G1746" s="15">
        <f ca="1">_xlfn.NORM.INV(H1746,Normaal_Mu,Normaal_Sigma)</f>
        <v>5.9930791201888916</v>
      </c>
      <c r="H1746" s="2">
        <f t="shared" ca="1" si="184"/>
        <v>0.6902431082301278</v>
      </c>
      <c r="I1746" s="2"/>
      <c r="J1746" s="15">
        <f ca="1">-LN(K1746) /NegExp_Labda</f>
        <v>0.56226778364219332</v>
      </c>
      <c r="K1746" s="2">
        <f t="shared" ca="1" si="185"/>
        <v>0.89363884965652352</v>
      </c>
      <c r="L1746" s="2"/>
      <c r="M1746" s="17">
        <f t="shared" ca="1" si="179"/>
        <v>4</v>
      </c>
      <c r="N1746" s="2">
        <f t="shared" ca="1" si="181"/>
        <v>0.32795598672643078</v>
      </c>
      <c r="O1746" s="2"/>
      <c r="P1746" s="31">
        <f t="shared" ca="1" si="180"/>
        <v>3.5168116934496423</v>
      </c>
    </row>
    <row r="1747" spans="1:16" x14ac:dyDescent="0.25">
      <c r="A1747" s="32">
        <f ca="1">Uniform_A+B1747*(Uniform_B-Uniform_A)</f>
        <v>7.6852541018576623</v>
      </c>
      <c r="B1747" s="2">
        <f t="shared" ca="1" si="182"/>
        <v>0.76852541018576626</v>
      </c>
      <c r="C1747" s="4"/>
      <c r="D1747" s="5">
        <f ca="1">IF(E1747&lt;(Driehoek_C-Driehoek_A)/(Driehoek_B-Driehoek_A),Driehoek_A+SQRT(E1747*(Driehoek_B-Driehoek_A)*(Driehoek_C-Driehoek_A)),Driehoek_B-SQRT((1-E1747)*(Driehoek_B-Driehoek_A)*(Driehoek_B-Driehoek_C)))</f>
        <v>4.8445449317898275</v>
      </c>
      <c r="E1747" s="2">
        <f t="shared" ca="1" si="183"/>
        <v>0.50663409074532528</v>
      </c>
      <c r="F1747" s="2"/>
      <c r="G1747" s="15">
        <f ca="1">_xlfn.NORM.INV(H1747,Normaal_Mu,Normaal_Sigma)</f>
        <v>7.5569840082386701</v>
      </c>
      <c r="H1747" s="2">
        <f t="shared" ca="1" si="184"/>
        <v>0.89946199885382705</v>
      </c>
      <c r="I1747" s="2"/>
      <c r="J1747" s="15">
        <f ca="1">-LN(K1747) /NegExp_Labda</f>
        <v>4.6227181129247779</v>
      </c>
      <c r="K1747" s="2">
        <f t="shared" ca="1" si="185"/>
        <v>0.39671242836014731</v>
      </c>
      <c r="L1747" s="2"/>
      <c r="M1747" s="17">
        <f t="shared" ca="1" si="179"/>
        <v>3</v>
      </c>
      <c r="N1747" s="2">
        <f t="shared" ca="1" si="181"/>
        <v>0.19759047688360043</v>
      </c>
      <c r="O1747" s="2"/>
      <c r="P1747" s="31">
        <f t="shared" ca="1" si="180"/>
        <v>5.5419002309621872</v>
      </c>
    </row>
    <row r="1748" spans="1:16" x14ac:dyDescent="0.25">
      <c r="A1748" s="32">
        <f ca="1">Uniform_A+B1748*(Uniform_B-Uniform_A)</f>
        <v>0.31551218357551813</v>
      </c>
      <c r="B1748" s="2">
        <f t="shared" ca="1" si="182"/>
        <v>3.1551218357551813E-2</v>
      </c>
      <c r="C1748" s="4"/>
      <c r="D1748" s="5">
        <f ca="1">IF(E1748&lt;(Driehoek_C-Driehoek_A)/(Driehoek_B-Driehoek_A),Driehoek_A+SQRT(E1748*(Driehoek_B-Driehoek_A)*(Driehoek_C-Driehoek_A)),Driehoek_B-SQRT((1-E1748)*(Driehoek_B-Driehoek_A)*(Driehoek_B-Driehoek_C)))</f>
        <v>5.2704219805998411</v>
      </c>
      <c r="E1748" s="2">
        <f t="shared" ca="1" si="183"/>
        <v>0.60257850849163397</v>
      </c>
      <c r="F1748" s="2"/>
      <c r="G1748" s="15">
        <f ca="1">_xlfn.NORM.INV(H1748,Normaal_Mu,Normaal_Sigma)</f>
        <v>3.9385040879172464</v>
      </c>
      <c r="H1748" s="2">
        <f t="shared" ca="1" si="184"/>
        <v>0.29779672458961437</v>
      </c>
      <c r="I1748" s="2"/>
      <c r="J1748" s="15">
        <f ca="1">-LN(K1748) /NegExp_Labda</f>
        <v>6.4135860450570714</v>
      </c>
      <c r="K1748" s="2">
        <f t="shared" ca="1" si="185"/>
        <v>0.27728284047181906</v>
      </c>
      <c r="L1748" s="2"/>
      <c r="M1748" s="17">
        <f t="shared" ca="1" si="179"/>
        <v>7</v>
      </c>
      <c r="N1748" s="2">
        <f t="shared" ca="1" si="181"/>
        <v>0.84545726667608312</v>
      </c>
      <c r="O1748" s="2"/>
      <c r="P1748" s="31">
        <f t="shared" ca="1" si="180"/>
        <v>4.5876048594299359</v>
      </c>
    </row>
    <row r="1749" spans="1:16" x14ac:dyDescent="0.25">
      <c r="A1749" s="32">
        <f ca="1">Uniform_A+B1749*(Uniform_B-Uniform_A)</f>
        <v>9.0031266359624968</v>
      </c>
      <c r="B1749" s="2">
        <f t="shared" ca="1" si="182"/>
        <v>0.90031266359624973</v>
      </c>
      <c r="C1749" s="4"/>
      <c r="D1749" s="5">
        <f ca="1">IF(E1749&lt;(Driehoek_C-Driehoek_A)/(Driehoek_B-Driehoek_A),Driehoek_A+SQRT(E1749*(Driehoek_B-Driehoek_A)*(Driehoek_C-Driehoek_A)),Driehoek_B-SQRT((1-E1749)*(Driehoek_B-Driehoek_A)*(Driehoek_B-Driehoek_C)))</f>
        <v>5.0103284079690322</v>
      </c>
      <c r="E1749" s="2">
        <f t="shared" ca="1" si="183"/>
        <v>0.54521487393545953</v>
      </c>
      <c r="F1749" s="2"/>
      <c r="G1749" s="15">
        <f ca="1">_xlfn.NORM.INV(H1749,Normaal_Mu,Normaal_Sigma)</f>
        <v>2.7511313183623547</v>
      </c>
      <c r="H1749" s="2">
        <f t="shared" ca="1" si="184"/>
        <v>0.13041440524272252</v>
      </c>
      <c r="I1749" s="2"/>
      <c r="J1749" s="15">
        <f ca="1">-LN(K1749) /NegExp_Labda</f>
        <v>7.0805037238054922</v>
      </c>
      <c r="K1749" s="2">
        <f t="shared" ca="1" si="185"/>
        <v>0.24265836146749564</v>
      </c>
      <c r="L1749" s="2"/>
      <c r="M1749" s="17">
        <f t="shared" ca="1" si="179"/>
        <v>5</v>
      </c>
      <c r="N1749" s="2">
        <f t="shared" ca="1" si="181"/>
        <v>0.51361609091164417</v>
      </c>
      <c r="O1749" s="2"/>
      <c r="P1749" s="31">
        <f t="shared" ca="1" si="180"/>
        <v>5.7690180172198753</v>
      </c>
    </row>
    <row r="1750" spans="1:16" x14ac:dyDescent="0.25">
      <c r="A1750" s="32">
        <f ca="1">Uniform_A+B1750*(Uniform_B-Uniform_A)</f>
        <v>4.2608650867827622</v>
      </c>
      <c r="B1750" s="2">
        <f t="shared" ca="1" si="182"/>
        <v>0.42608650867827624</v>
      </c>
      <c r="C1750" s="4"/>
      <c r="D1750" s="5">
        <f ca="1">IF(E1750&lt;(Driehoek_C-Driehoek_A)/(Driehoek_B-Driehoek_A),Driehoek_A+SQRT(E1750*(Driehoek_B-Driehoek_A)*(Driehoek_C-Driehoek_A)),Driehoek_B-SQRT((1-E1750)*(Driehoek_B-Driehoek_A)*(Driehoek_B-Driehoek_C)))</f>
        <v>4.6570855509466709</v>
      </c>
      <c r="E1750" s="2">
        <f t="shared" ca="1" si="183"/>
        <v>0.46111697394868045</v>
      </c>
      <c r="F1750" s="2"/>
      <c r="G1750" s="15">
        <f ca="1">_xlfn.NORM.INV(H1750,Normaal_Mu,Normaal_Sigma)</f>
        <v>8.3008889477485983</v>
      </c>
      <c r="H1750" s="2">
        <f t="shared" ca="1" si="184"/>
        <v>0.95057396938855354</v>
      </c>
      <c r="I1750" s="2"/>
      <c r="J1750" s="15">
        <f ca="1">-LN(K1750) /NegExp_Labda</f>
        <v>4.9633853758160651</v>
      </c>
      <c r="K1750" s="2">
        <f t="shared" ca="1" si="185"/>
        <v>0.37058328259908058</v>
      </c>
      <c r="L1750" s="2"/>
      <c r="M1750" s="17">
        <f t="shared" ca="1" si="179"/>
        <v>2</v>
      </c>
      <c r="N1750" s="2">
        <f t="shared" ca="1" si="181"/>
        <v>5.1556323606128163E-2</v>
      </c>
      <c r="O1750" s="2"/>
      <c r="P1750" s="31">
        <f t="shared" ca="1" si="180"/>
        <v>4.8364449922588193</v>
      </c>
    </row>
    <row r="1751" spans="1:16" x14ac:dyDescent="0.25">
      <c r="A1751" s="32">
        <f ca="1">Uniform_A+B1751*(Uniform_B-Uniform_A)</f>
        <v>1.0360373141547108</v>
      </c>
      <c r="B1751" s="2">
        <f t="shared" ca="1" si="182"/>
        <v>0.10360373141547108</v>
      </c>
      <c r="C1751" s="4"/>
      <c r="D1751" s="5">
        <f ca="1">IF(E1751&lt;(Driehoek_C-Driehoek_A)/(Driehoek_B-Driehoek_A),Driehoek_A+SQRT(E1751*(Driehoek_B-Driehoek_A)*(Driehoek_C-Driehoek_A)),Driehoek_B-SQRT((1-E1751)*(Driehoek_B-Driehoek_A)*(Driehoek_B-Driehoek_C)))</f>
        <v>5.8667050180018334</v>
      </c>
      <c r="E1751" s="2">
        <f t="shared" ca="1" si="183"/>
        <v>0.71949893016528887</v>
      </c>
      <c r="F1751" s="2"/>
      <c r="G1751" s="15">
        <f ca="1">_xlfn.NORM.INV(H1751,Normaal_Mu,Normaal_Sigma)</f>
        <v>7.1826012895053317</v>
      </c>
      <c r="H1751" s="2">
        <f t="shared" ca="1" si="184"/>
        <v>0.86242969292392291</v>
      </c>
      <c r="I1751" s="2"/>
      <c r="J1751" s="15">
        <f ca="1">-LN(K1751) /NegExp_Labda</f>
        <v>4.7433238784662244</v>
      </c>
      <c r="K1751" s="2">
        <f t="shared" ca="1" si="185"/>
        <v>0.38725775436850518</v>
      </c>
      <c r="L1751" s="2"/>
      <c r="M1751" s="17">
        <f t="shared" ca="1" si="179"/>
        <v>9</v>
      </c>
      <c r="N1751" s="2">
        <f t="shared" ca="1" si="181"/>
        <v>0.95384474234462624</v>
      </c>
      <c r="O1751" s="2"/>
      <c r="P1751" s="31">
        <f t="shared" ca="1" si="180"/>
        <v>5.5657335000256198</v>
      </c>
    </row>
    <row r="1752" spans="1:16" x14ac:dyDescent="0.25">
      <c r="A1752" s="32">
        <f ca="1">Uniform_A+B1752*(Uniform_B-Uniform_A)</f>
        <v>9.9854850746138819</v>
      </c>
      <c r="B1752" s="2">
        <f t="shared" ca="1" si="182"/>
        <v>0.99854850746138824</v>
      </c>
      <c r="C1752" s="4"/>
      <c r="D1752" s="5">
        <f ca="1">IF(E1752&lt;(Driehoek_C-Driehoek_A)/(Driehoek_B-Driehoek_A),Driehoek_A+SQRT(E1752*(Driehoek_B-Driehoek_A)*(Driehoek_C-Driehoek_A)),Driehoek_B-SQRT((1-E1752)*(Driehoek_B-Driehoek_A)*(Driehoek_B-Driehoek_C)))</f>
        <v>5.8788974863053074</v>
      </c>
      <c r="E1752" s="2">
        <f t="shared" ca="1" si="183"/>
        <v>0.72167768854310488</v>
      </c>
      <c r="F1752" s="2"/>
      <c r="G1752" s="15">
        <f ca="1">_xlfn.NORM.INV(H1752,Normaal_Mu,Normaal_Sigma)</f>
        <v>5.6810914096109073</v>
      </c>
      <c r="H1752" s="2">
        <f t="shared" ca="1" si="184"/>
        <v>0.6332771951034849</v>
      </c>
      <c r="I1752" s="2"/>
      <c r="J1752" s="15">
        <f ca="1">-LN(K1752) /NegExp_Labda</f>
        <v>5.4796883447040168</v>
      </c>
      <c r="K1752" s="2">
        <f t="shared" ca="1" si="185"/>
        <v>0.33422606657121279</v>
      </c>
      <c r="L1752" s="2"/>
      <c r="M1752" s="17">
        <f t="shared" ca="1" si="179"/>
        <v>5</v>
      </c>
      <c r="N1752" s="2">
        <f t="shared" ca="1" si="181"/>
        <v>0.5472374035098353</v>
      </c>
      <c r="O1752" s="2"/>
      <c r="P1752" s="31">
        <f t="shared" ca="1" si="180"/>
        <v>6.4050324630468225</v>
      </c>
    </row>
    <row r="1753" spans="1:16" x14ac:dyDescent="0.25">
      <c r="A1753" s="32">
        <f ca="1">Uniform_A+B1753*(Uniform_B-Uniform_A)</f>
        <v>2.4284779717941096</v>
      </c>
      <c r="B1753" s="2">
        <f t="shared" ca="1" si="182"/>
        <v>0.24284779717941096</v>
      </c>
      <c r="C1753" s="4"/>
      <c r="D1753" s="5">
        <f ca="1">IF(E1753&lt;(Driehoek_C-Driehoek_A)/(Driehoek_B-Driehoek_A),Driehoek_A+SQRT(E1753*(Driehoek_B-Driehoek_A)*(Driehoek_C-Driehoek_A)),Driehoek_B-SQRT((1-E1753)*(Driehoek_B-Driehoek_A)*(Driehoek_B-Driehoek_C)))</f>
        <v>5.6287136037107413</v>
      </c>
      <c r="E1753" s="2">
        <f t="shared" ca="1" si="183"/>
        <v>0.67526937240557083</v>
      </c>
      <c r="F1753" s="2"/>
      <c r="G1753" s="15">
        <f ca="1">_xlfn.NORM.INV(H1753,Normaal_Mu,Normaal_Sigma)</f>
        <v>9.7411692610218878</v>
      </c>
      <c r="H1753" s="2">
        <f t="shared" ca="1" si="184"/>
        <v>0.99112001125290838</v>
      </c>
      <c r="I1753" s="2"/>
      <c r="J1753" s="15">
        <f ca="1">-LN(K1753) /NegExp_Labda</f>
        <v>1.4391299307695182</v>
      </c>
      <c r="K1753" s="2">
        <f t="shared" ca="1" si="185"/>
        <v>0.74989207248971801</v>
      </c>
      <c r="L1753" s="2"/>
      <c r="M1753" s="17">
        <f t="shared" ca="1" si="179"/>
        <v>7</v>
      </c>
      <c r="N1753" s="2">
        <f t="shared" ca="1" si="181"/>
        <v>0.81785092836299689</v>
      </c>
      <c r="O1753" s="2"/>
      <c r="P1753" s="31">
        <f t="shared" ca="1" si="180"/>
        <v>5.2474981534592517</v>
      </c>
    </row>
    <row r="1754" spans="1:16" x14ac:dyDescent="0.25">
      <c r="A1754" s="32">
        <f ca="1">Uniform_A+B1754*(Uniform_B-Uniform_A)</f>
        <v>6.0908984371248884</v>
      </c>
      <c r="B1754" s="2">
        <f t="shared" ca="1" si="182"/>
        <v>0.60908984371248887</v>
      </c>
      <c r="C1754" s="4"/>
      <c r="D1754" s="5">
        <f ca="1">IF(E1754&lt;(Driehoek_C-Driehoek_A)/(Driehoek_B-Driehoek_A),Driehoek_A+SQRT(E1754*(Driehoek_B-Driehoek_A)*(Driehoek_C-Driehoek_A)),Driehoek_B-SQRT((1-E1754)*(Driehoek_B-Driehoek_A)*(Driehoek_B-Driehoek_C)))</f>
        <v>5.7101404723335989</v>
      </c>
      <c r="E1754" s="2">
        <f t="shared" ca="1" si="183"/>
        <v>0.69076640823493152</v>
      </c>
      <c r="F1754" s="2"/>
      <c r="G1754" s="15">
        <f ca="1">_xlfn.NORM.INV(H1754,Normaal_Mu,Normaal_Sigma)</f>
        <v>5.7337847806923792</v>
      </c>
      <c r="H1754" s="2">
        <f t="shared" ca="1" si="184"/>
        <v>0.64315035606595572</v>
      </c>
      <c r="I1754" s="2"/>
      <c r="J1754" s="15">
        <f ca="1">-LN(K1754) /NegExp_Labda</f>
        <v>0.41307678268843168</v>
      </c>
      <c r="K1754" s="2">
        <f t="shared" ca="1" si="185"/>
        <v>0.92070522236391494</v>
      </c>
      <c r="L1754" s="2"/>
      <c r="M1754" s="17">
        <f t="shared" ca="1" si="179"/>
        <v>7</v>
      </c>
      <c r="N1754" s="2">
        <f t="shared" ca="1" si="181"/>
        <v>0.83044502228556927</v>
      </c>
      <c r="O1754" s="2"/>
      <c r="P1754" s="31">
        <f t="shared" ca="1" si="180"/>
        <v>4.9895800945678594</v>
      </c>
    </row>
    <row r="1755" spans="1:16" x14ac:dyDescent="0.25">
      <c r="A1755" s="32">
        <f ca="1">Uniform_A+B1755*(Uniform_B-Uniform_A)</f>
        <v>0.17975262956053228</v>
      </c>
      <c r="B1755" s="2">
        <f t="shared" ca="1" si="182"/>
        <v>1.7975262956053228E-2</v>
      </c>
      <c r="C1755" s="4"/>
      <c r="D1755" s="5">
        <f ca="1">IF(E1755&lt;(Driehoek_C-Driehoek_A)/(Driehoek_B-Driehoek_A),Driehoek_A+SQRT(E1755*(Driehoek_B-Driehoek_A)*(Driehoek_C-Driehoek_A)),Driehoek_B-SQRT((1-E1755)*(Driehoek_B-Driehoek_A)*(Driehoek_B-Driehoek_C)))</f>
        <v>3.8669178953958978</v>
      </c>
      <c r="E1755" s="2">
        <f t="shared" ca="1" si="183"/>
        <v>0.24895588772496069</v>
      </c>
      <c r="F1755" s="2"/>
      <c r="G1755" s="15">
        <f ca="1">_xlfn.NORM.INV(H1755,Normaal_Mu,Normaal_Sigma)</f>
        <v>4.888161188783914</v>
      </c>
      <c r="H1755" s="2">
        <f t="shared" ca="1" si="184"/>
        <v>0.47770300578869251</v>
      </c>
      <c r="I1755" s="2"/>
      <c r="J1755" s="15">
        <f ca="1">-LN(K1755) /NegExp_Labda</f>
        <v>1.7079864628822652</v>
      </c>
      <c r="K1755" s="2">
        <f t="shared" ca="1" si="185"/>
        <v>0.71063432481199484</v>
      </c>
      <c r="L1755" s="2"/>
      <c r="M1755" s="17">
        <f t="shared" ca="1" si="179"/>
        <v>4</v>
      </c>
      <c r="N1755" s="2">
        <f t="shared" ca="1" si="181"/>
        <v>0.34199022504232823</v>
      </c>
      <c r="O1755" s="2"/>
      <c r="P1755" s="31">
        <f t="shared" ca="1" si="180"/>
        <v>2.9285636353245219</v>
      </c>
    </row>
    <row r="1756" spans="1:16" x14ac:dyDescent="0.25">
      <c r="A1756" s="32">
        <f ca="1">Uniform_A+B1756*(Uniform_B-Uniform_A)</f>
        <v>9.1400474781346333</v>
      </c>
      <c r="B1756" s="2">
        <f t="shared" ca="1" si="182"/>
        <v>0.91400474781346341</v>
      </c>
      <c r="C1756" s="4"/>
      <c r="D1756" s="5">
        <f ca="1">IF(E1756&lt;(Driehoek_C-Driehoek_A)/(Driehoek_B-Driehoek_A),Driehoek_A+SQRT(E1756*(Driehoek_B-Driehoek_A)*(Driehoek_C-Driehoek_A)),Driehoek_B-SQRT((1-E1756)*(Driehoek_B-Driehoek_A)*(Driehoek_B-Driehoek_C)))</f>
        <v>4.4876833574015667</v>
      </c>
      <c r="E1756" s="2">
        <f t="shared" ca="1" si="183"/>
        <v>0.41825710048369136</v>
      </c>
      <c r="F1756" s="2"/>
      <c r="G1756" s="15">
        <f ca="1">_xlfn.NORM.INV(H1756,Normaal_Mu,Normaal_Sigma)</f>
        <v>3.9025946128116029</v>
      </c>
      <c r="H1756" s="2">
        <f t="shared" ca="1" si="184"/>
        <v>0.29160474868454678</v>
      </c>
      <c r="I1756" s="2"/>
      <c r="J1756" s="15">
        <f ca="1">-LN(K1756) /NegExp_Labda</f>
        <v>6.2741943367937925</v>
      </c>
      <c r="K1756" s="2">
        <f t="shared" ca="1" si="185"/>
        <v>0.2851217869498468</v>
      </c>
      <c r="L1756" s="2"/>
      <c r="M1756" s="17">
        <f t="shared" ca="1" si="179"/>
        <v>4</v>
      </c>
      <c r="N1756" s="2">
        <f t="shared" ca="1" si="181"/>
        <v>0.27622430153706568</v>
      </c>
      <c r="O1756" s="2"/>
      <c r="P1756" s="31">
        <f t="shared" ca="1" si="180"/>
        <v>5.5609039570283185</v>
      </c>
    </row>
    <row r="1757" spans="1:16" x14ac:dyDescent="0.25">
      <c r="A1757" s="32">
        <f ca="1">Uniform_A+B1757*(Uniform_B-Uniform_A)</f>
        <v>1.8348676468388203</v>
      </c>
      <c r="B1757" s="2">
        <f t="shared" ca="1" si="182"/>
        <v>0.18348676468388203</v>
      </c>
      <c r="C1757" s="4"/>
      <c r="D1757" s="5">
        <f ca="1">IF(E1757&lt;(Driehoek_C-Driehoek_A)/(Driehoek_B-Driehoek_A),Driehoek_A+SQRT(E1757*(Driehoek_B-Driehoek_A)*(Driehoek_C-Driehoek_A)),Driehoek_B-SQRT((1-E1757)*(Driehoek_B-Driehoek_A)*(Driehoek_B-Driehoek_C)))</f>
        <v>4.9683268219454613</v>
      </c>
      <c r="E1757" s="2">
        <f t="shared" ca="1" si="183"/>
        <v>0.5355888967244461</v>
      </c>
      <c r="F1757" s="2"/>
      <c r="G1757" s="15">
        <f ca="1">_xlfn.NORM.INV(H1757,Normaal_Mu,Normaal_Sigma)</f>
        <v>4.2378352124423389</v>
      </c>
      <c r="H1757" s="2">
        <f t="shared" ca="1" si="184"/>
        <v>0.35157105561158952</v>
      </c>
      <c r="I1757" s="2"/>
      <c r="J1757" s="15">
        <f ca="1">-LN(K1757) /NegExp_Labda</f>
        <v>1.421493211490837</v>
      </c>
      <c r="K1757" s="2">
        <f t="shared" ca="1" si="185"/>
        <v>0.75254187031067898</v>
      </c>
      <c r="L1757" s="2"/>
      <c r="M1757" s="17">
        <f t="shared" ca="1" si="179"/>
        <v>6</v>
      </c>
      <c r="N1757" s="2">
        <f t="shared" ca="1" si="181"/>
        <v>0.67032819140459754</v>
      </c>
      <c r="O1757" s="2"/>
      <c r="P1757" s="31">
        <f t="shared" ca="1" si="180"/>
        <v>3.6925045785434918</v>
      </c>
    </row>
    <row r="1758" spans="1:16" x14ac:dyDescent="0.25">
      <c r="A1758" s="32">
        <f ca="1">Uniform_A+B1758*(Uniform_B-Uniform_A)</f>
        <v>4.1504727326640563</v>
      </c>
      <c r="B1758" s="2">
        <f t="shared" ca="1" si="182"/>
        <v>0.41504727326640567</v>
      </c>
      <c r="C1758" s="4"/>
      <c r="D1758" s="5">
        <f ca="1">IF(E1758&lt;(Driehoek_C-Driehoek_A)/(Driehoek_B-Driehoek_A),Driehoek_A+SQRT(E1758*(Driehoek_B-Driehoek_A)*(Driehoek_C-Driehoek_A)),Driehoek_B-SQRT((1-E1758)*(Driehoek_B-Driehoek_A)*(Driehoek_B-Driehoek_C)))</f>
        <v>3.478869890176421</v>
      </c>
      <c r="E1758" s="2">
        <f t="shared" ca="1" si="183"/>
        <v>0.15621829657645858</v>
      </c>
      <c r="F1758" s="2"/>
      <c r="G1758" s="15">
        <f ca="1">_xlfn.NORM.INV(H1758,Normaal_Mu,Normaal_Sigma)</f>
        <v>4.4872499079389545</v>
      </c>
      <c r="H1758" s="2">
        <f t="shared" ca="1" si="184"/>
        <v>0.39883062724028795</v>
      </c>
      <c r="I1758" s="2"/>
      <c r="J1758" s="15">
        <f ca="1">-LN(K1758) /NegExp_Labda</f>
        <v>10.556103309978564</v>
      </c>
      <c r="K1758" s="2">
        <f t="shared" ca="1" si="185"/>
        <v>0.12109006614181594</v>
      </c>
      <c r="L1758" s="2"/>
      <c r="M1758" s="17">
        <f t="shared" ca="1" si="179"/>
        <v>3</v>
      </c>
      <c r="N1758" s="2">
        <f t="shared" ca="1" si="181"/>
        <v>0.17786753166828073</v>
      </c>
      <c r="O1758" s="2"/>
      <c r="P1758" s="31">
        <f t="shared" ca="1" si="180"/>
        <v>5.1345391681515995</v>
      </c>
    </row>
    <row r="1759" spans="1:16" x14ac:dyDescent="0.25">
      <c r="A1759" s="32">
        <f ca="1">Uniform_A+B1759*(Uniform_B-Uniform_A)</f>
        <v>4.9933267350029009</v>
      </c>
      <c r="B1759" s="2">
        <f t="shared" ca="1" si="182"/>
        <v>0.49933267350029009</v>
      </c>
      <c r="C1759" s="4"/>
      <c r="D1759" s="5">
        <f ca="1">IF(E1759&lt;(Driehoek_C-Driehoek_A)/(Driehoek_B-Driehoek_A),Driehoek_A+SQRT(E1759*(Driehoek_B-Driehoek_A)*(Driehoek_C-Driehoek_A)),Driehoek_B-SQRT((1-E1759)*(Driehoek_B-Driehoek_A)*(Driehoek_B-Driehoek_C)))</f>
        <v>3.5980520469468691</v>
      </c>
      <c r="E1759" s="2">
        <f t="shared" ca="1" si="183"/>
        <v>0.18241216748221989</v>
      </c>
      <c r="F1759" s="2"/>
      <c r="G1759" s="15">
        <f ca="1">_xlfn.NORM.INV(H1759,Normaal_Mu,Normaal_Sigma)</f>
        <v>8.7975540875448548</v>
      </c>
      <c r="H1759" s="2">
        <f t="shared" ca="1" si="184"/>
        <v>0.97120310163284873</v>
      </c>
      <c r="I1759" s="2"/>
      <c r="J1759" s="15">
        <f ca="1">-LN(K1759) /NegExp_Labda</f>
        <v>1.7764506976362548</v>
      </c>
      <c r="K1759" s="2">
        <f t="shared" ca="1" si="185"/>
        <v>0.70097003458710649</v>
      </c>
      <c r="L1759" s="2"/>
      <c r="M1759" s="17">
        <f t="shared" ca="1" si="179"/>
        <v>3</v>
      </c>
      <c r="N1759" s="2">
        <f t="shared" ca="1" si="181"/>
        <v>0.20400818763205941</v>
      </c>
      <c r="O1759" s="2"/>
      <c r="P1759" s="31">
        <f t="shared" ca="1" si="180"/>
        <v>4.4330767134261757</v>
      </c>
    </row>
    <row r="1760" spans="1:16" x14ac:dyDescent="0.25">
      <c r="A1760" s="32">
        <f ca="1">Uniform_A+B1760*(Uniform_B-Uniform_A)</f>
        <v>8.7715515105586448</v>
      </c>
      <c r="B1760" s="2">
        <f t="shared" ca="1" si="182"/>
        <v>0.87715515105586439</v>
      </c>
      <c r="C1760" s="4"/>
      <c r="D1760" s="5">
        <f ca="1">IF(E1760&lt;(Driehoek_C-Driehoek_A)/(Driehoek_B-Driehoek_A),Driehoek_A+SQRT(E1760*(Driehoek_B-Driehoek_A)*(Driehoek_C-Driehoek_A)),Driehoek_B-SQRT((1-E1760)*(Driehoek_B-Driehoek_A)*(Driehoek_B-Driehoek_C)))</f>
        <v>5.9143809515746693</v>
      </c>
      <c r="E1760" s="2">
        <f t="shared" ca="1" si="183"/>
        <v>0.7279701453712788</v>
      </c>
      <c r="F1760" s="2"/>
      <c r="G1760" s="15">
        <f ca="1">_xlfn.NORM.INV(H1760,Normaal_Mu,Normaal_Sigma)</f>
        <v>5.437885998355739</v>
      </c>
      <c r="H1760" s="2">
        <f t="shared" ca="1" si="184"/>
        <v>0.58665277477115363</v>
      </c>
      <c r="I1760" s="2"/>
      <c r="J1760" s="15">
        <f ca="1">-LN(K1760) /NegExp_Labda</f>
        <v>1.1521938693996254</v>
      </c>
      <c r="K1760" s="2">
        <f t="shared" ca="1" si="185"/>
        <v>0.79418505838345255</v>
      </c>
      <c r="L1760" s="2"/>
      <c r="M1760" s="17">
        <f t="shared" ca="1" si="179"/>
        <v>6</v>
      </c>
      <c r="N1760" s="2">
        <f t="shared" ca="1" si="181"/>
        <v>0.63314996571971804</v>
      </c>
      <c r="O1760" s="2"/>
      <c r="P1760" s="31">
        <f t="shared" ca="1" si="180"/>
        <v>5.4552024659777363</v>
      </c>
    </row>
    <row r="1761" spans="1:16" x14ac:dyDescent="0.25">
      <c r="A1761" s="32">
        <f ca="1">Uniform_A+B1761*(Uniform_B-Uniform_A)</f>
        <v>9.6595455491881541</v>
      </c>
      <c r="B1761" s="2">
        <f t="shared" ca="1" si="182"/>
        <v>0.96595455491881543</v>
      </c>
      <c r="C1761" s="4"/>
      <c r="D1761" s="5">
        <f ca="1">IF(E1761&lt;(Driehoek_C-Driehoek_A)/(Driehoek_B-Driehoek_A),Driehoek_A+SQRT(E1761*(Driehoek_B-Driehoek_A)*(Driehoek_C-Driehoek_A)),Driehoek_B-SQRT((1-E1761)*(Driehoek_B-Driehoek_A)*(Driehoek_B-Driehoek_C)))</f>
        <v>3.0806592398856911</v>
      </c>
      <c r="E1761" s="2">
        <f t="shared" ca="1" si="183"/>
        <v>8.3416028053594271E-2</v>
      </c>
      <c r="F1761" s="2"/>
      <c r="G1761" s="15">
        <f ca="1">_xlfn.NORM.INV(H1761,Normaal_Mu,Normaal_Sigma)</f>
        <v>2.8719131948058734</v>
      </c>
      <c r="H1761" s="2">
        <f t="shared" ca="1" si="184"/>
        <v>0.14365451907662719</v>
      </c>
      <c r="I1761" s="2"/>
      <c r="J1761" s="15">
        <f ca="1">-LN(K1761) /NegExp_Labda</f>
        <v>0.25433383830537071</v>
      </c>
      <c r="K1761" s="2">
        <f t="shared" ca="1" si="185"/>
        <v>0.95040528681683789</v>
      </c>
      <c r="L1761" s="2"/>
      <c r="M1761" s="17">
        <f t="shared" ca="1" si="179"/>
        <v>3</v>
      </c>
      <c r="N1761" s="2">
        <f t="shared" ca="1" si="181"/>
        <v>0.17834277937463339</v>
      </c>
      <c r="O1761" s="2"/>
      <c r="P1761" s="31">
        <f t="shared" ca="1" si="180"/>
        <v>3.7732903644370182</v>
      </c>
    </row>
    <row r="1762" spans="1:16" x14ac:dyDescent="0.25">
      <c r="A1762" s="32">
        <f ca="1">Uniform_A+B1762*(Uniform_B-Uniform_A)</f>
        <v>7.2582484546005865</v>
      </c>
      <c r="B1762" s="2">
        <f t="shared" ca="1" si="182"/>
        <v>0.72582484546005865</v>
      </c>
      <c r="C1762" s="4"/>
      <c r="D1762" s="5">
        <f ca="1">IF(E1762&lt;(Driehoek_C-Driehoek_A)/(Driehoek_B-Driehoek_A),Driehoek_A+SQRT(E1762*(Driehoek_B-Driehoek_A)*(Driehoek_C-Driehoek_A)),Driehoek_B-SQRT((1-E1762)*(Driehoek_B-Driehoek_A)*(Driehoek_B-Driehoek_C)))</f>
        <v>4.5380202181245659</v>
      </c>
      <c r="E1762" s="2">
        <f t="shared" ca="1" si="183"/>
        <v>0.43116389788956733</v>
      </c>
      <c r="F1762" s="2"/>
      <c r="G1762" s="15">
        <f ca="1">_xlfn.NORM.INV(H1762,Normaal_Mu,Normaal_Sigma)</f>
        <v>4.9593745397416278</v>
      </c>
      <c r="H1762" s="2">
        <f t="shared" ca="1" si="184"/>
        <v>0.49189695035408987</v>
      </c>
      <c r="I1762" s="2"/>
      <c r="J1762" s="15">
        <f ca="1">-LN(K1762) /NegExp_Labda</f>
        <v>3.9535653398145247</v>
      </c>
      <c r="K1762" s="2">
        <f t="shared" ca="1" si="185"/>
        <v>0.45352128845359418</v>
      </c>
      <c r="L1762" s="2"/>
      <c r="M1762" s="17">
        <f t="shared" ca="1" si="179"/>
        <v>2</v>
      </c>
      <c r="N1762" s="2">
        <f t="shared" ca="1" si="181"/>
        <v>9.1299854921523371E-2</v>
      </c>
      <c r="O1762" s="2"/>
      <c r="P1762" s="31">
        <f t="shared" ca="1" si="180"/>
        <v>4.5418417104562607</v>
      </c>
    </row>
    <row r="1763" spans="1:16" x14ac:dyDescent="0.25">
      <c r="A1763" s="32">
        <f ca="1">Uniform_A+B1763*(Uniform_B-Uniform_A)</f>
        <v>5.5754258401350647</v>
      </c>
      <c r="B1763" s="2">
        <f t="shared" ca="1" si="182"/>
        <v>0.55754258401350643</v>
      </c>
      <c r="C1763" s="4"/>
      <c r="D1763" s="5">
        <f ca="1">IF(E1763&lt;(Driehoek_C-Driehoek_A)/(Driehoek_B-Driehoek_A),Driehoek_A+SQRT(E1763*(Driehoek_B-Driehoek_A)*(Driehoek_C-Driehoek_A)),Driehoek_B-SQRT((1-E1763)*(Driehoek_B-Driehoek_A)*(Driehoek_B-Driehoek_C)))</f>
        <v>6.4957035752066439</v>
      </c>
      <c r="E1763" s="2">
        <f t="shared" ca="1" si="183"/>
        <v>0.82081426905049182</v>
      </c>
      <c r="F1763" s="2"/>
      <c r="G1763" s="15">
        <f ca="1">_xlfn.NORM.INV(H1763,Normaal_Mu,Normaal_Sigma)</f>
        <v>8.1914411967591043</v>
      </c>
      <c r="H1763" s="2">
        <f t="shared" ca="1" si="184"/>
        <v>0.94472440618244524</v>
      </c>
      <c r="I1763" s="2"/>
      <c r="J1763" s="15">
        <f ca="1">-LN(K1763) /NegExp_Labda</f>
        <v>1.9981629164488885</v>
      </c>
      <c r="K1763" s="2">
        <f t="shared" ca="1" si="185"/>
        <v>0.67056637807223185</v>
      </c>
      <c r="L1763" s="2"/>
      <c r="M1763" s="17">
        <f t="shared" ca="1" si="179"/>
        <v>4</v>
      </c>
      <c r="N1763" s="2">
        <f t="shared" ca="1" si="181"/>
        <v>0.27122967349377103</v>
      </c>
      <c r="O1763" s="2"/>
      <c r="P1763" s="31">
        <f t="shared" ca="1" si="180"/>
        <v>5.25214670570994</v>
      </c>
    </row>
    <row r="1764" spans="1:16" x14ac:dyDescent="0.25">
      <c r="A1764" s="32">
        <f ca="1">Uniform_A+B1764*(Uniform_B-Uniform_A)</f>
        <v>0.44223933807177818</v>
      </c>
      <c r="B1764" s="2">
        <f t="shared" ca="1" si="182"/>
        <v>4.4223933807177818E-2</v>
      </c>
      <c r="C1764" s="4"/>
      <c r="D1764" s="5">
        <f ca="1">IF(E1764&lt;(Driehoek_C-Driehoek_A)/(Driehoek_B-Driehoek_A),Driehoek_A+SQRT(E1764*(Driehoek_B-Driehoek_A)*(Driehoek_C-Driehoek_A)),Driehoek_B-SQRT((1-E1764)*(Driehoek_B-Driehoek_A)*(Driehoek_B-Driehoek_C)))</f>
        <v>5.5003114429073126</v>
      </c>
      <c r="E1764" s="2">
        <f t="shared" ca="1" si="183"/>
        <v>0.65006228581012859</v>
      </c>
      <c r="F1764" s="2"/>
      <c r="G1764" s="15">
        <f ca="1">_xlfn.NORM.INV(H1764,Normaal_Mu,Normaal_Sigma)</f>
        <v>7.1651576682556444</v>
      </c>
      <c r="H1764" s="2">
        <f t="shared" ca="1" si="184"/>
        <v>0.86050229686414559</v>
      </c>
      <c r="I1764" s="2"/>
      <c r="J1764" s="15">
        <f ca="1">-LN(K1764) /NegExp_Labda</f>
        <v>4.0363211549076699</v>
      </c>
      <c r="K1764" s="2">
        <f t="shared" ca="1" si="185"/>
        <v>0.44607676141229613</v>
      </c>
      <c r="L1764" s="2"/>
      <c r="M1764" s="17">
        <f t="shared" ca="1" si="179"/>
        <v>4</v>
      </c>
      <c r="N1764" s="2">
        <f t="shared" ca="1" si="181"/>
        <v>0.33832642767530285</v>
      </c>
      <c r="O1764" s="2"/>
      <c r="P1764" s="31">
        <f t="shared" ca="1" si="180"/>
        <v>4.2288059208284805</v>
      </c>
    </row>
    <row r="1765" spans="1:16" x14ac:dyDescent="0.25">
      <c r="A1765" s="32">
        <f ca="1">Uniform_A+B1765*(Uniform_B-Uniform_A)</f>
        <v>7.4450357899909925</v>
      </c>
      <c r="B1765" s="2">
        <f t="shared" ca="1" si="182"/>
        <v>0.74450357899909925</v>
      </c>
      <c r="C1765" s="4"/>
      <c r="D1765" s="5">
        <f ca="1">IF(E1765&lt;(Driehoek_C-Driehoek_A)/(Driehoek_B-Driehoek_A),Driehoek_A+SQRT(E1765*(Driehoek_B-Driehoek_A)*(Driehoek_C-Driehoek_A)),Driehoek_B-SQRT((1-E1765)*(Driehoek_B-Driehoek_A)*(Driehoek_B-Driehoek_C)))</f>
        <v>2.8980441555910486</v>
      </c>
      <c r="E1765" s="2">
        <f t="shared" ca="1" si="183"/>
        <v>5.7605950385088533E-2</v>
      </c>
      <c r="F1765" s="2"/>
      <c r="G1765" s="15">
        <f ca="1">_xlfn.NORM.INV(H1765,Normaal_Mu,Normaal_Sigma)</f>
        <v>5.4518248962409119</v>
      </c>
      <c r="H1765" s="2">
        <f t="shared" ca="1" si="184"/>
        <v>0.58936524205419871</v>
      </c>
      <c r="I1765" s="2"/>
      <c r="J1765" s="15">
        <f ca="1">-LN(K1765) /NegExp_Labda</f>
        <v>4.4340796237802076</v>
      </c>
      <c r="K1765" s="2">
        <f t="shared" ca="1" si="185"/>
        <v>0.41196539546247302</v>
      </c>
      <c r="L1765" s="2"/>
      <c r="M1765" s="17">
        <f t="shared" ca="1" si="179"/>
        <v>7</v>
      </c>
      <c r="N1765" s="2">
        <f t="shared" ca="1" si="181"/>
        <v>0.76814387246046711</v>
      </c>
      <c r="O1765" s="2"/>
      <c r="P1765" s="31">
        <f t="shared" ca="1" si="180"/>
        <v>5.4457968931206313</v>
      </c>
    </row>
    <row r="1766" spans="1:16" x14ac:dyDescent="0.25">
      <c r="A1766" s="32">
        <f ca="1">Uniform_A+B1766*(Uniform_B-Uniform_A)</f>
        <v>1.9722913755603277</v>
      </c>
      <c r="B1766" s="2">
        <f t="shared" ca="1" si="182"/>
        <v>0.19722913755603277</v>
      </c>
      <c r="C1766" s="4"/>
      <c r="D1766" s="5">
        <f ca="1">IF(E1766&lt;(Driehoek_C-Driehoek_A)/(Driehoek_B-Driehoek_A),Driehoek_A+SQRT(E1766*(Driehoek_B-Driehoek_A)*(Driehoek_C-Driehoek_A)),Driehoek_B-SQRT((1-E1766)*(Driehoek_B-Driehoek_A)*(Driehoek_B-Driehoek_C)))</f>
        <v>4.6147539479915851</v>
      </c>
      <c r="E1766" s="2">
        <f t="shared" ca="1" si="183"/>
        <v>0.45056048752413169</v>
      </c>
      <c r="F1766" s="2"/>
      <c r="G1766" s="15">
        <f ca="1">_xlfn.NORM.INV(H1766,Normaal_Mu,Normaal_Sigma)</f>
        <v>8.0806505767832153</v>
      </c>
      <c r="H1766" s="2">
        <f t="shared" ca="1" si="184"/>
        <v>0.93825945870708949</v>
      </c>
      <c r="I1766" s="2"/>
      <c r="J1766" s="15">
        <f ca="1">-LN(K1766) /NegExp_Labda</f>
        <v>4.8243494695141615</v>
      </c>
      <c r="K1766" s="2">
        <f t="shared" ca="1" si="185"/>
        <v>0.38103277120124657</v>
      </c>
      <c r="L1766" s="2"/>
      <c r="M1766" s="17">
        <f t="shared" ca="1" si="179"/>
        <v>6</v>
      </c>
      <c r="N1766" s="2">
        <f t="shared" ca="1" si="181"/>
        <v>0.72701746876839057</v>
      </c>
      <c r="O1766" s="2"/>
      <c r="P1766" s="31">
        <f t="shared" ca="1" si="180"/>
        <v>5.098409073969858</v>
      </c>
    </row>
    <row r="1767" spans="1:16" x14ac:dyDescent="0.25">
      <c r="A1767" s="32">
        <f ca="1">Uniform_A+B1767*(Uniform_B-Uniform_A)</f>
        <v>8.6661990477104762</v>
      </c>
      <c r="B1767" s="2">
        <f t="shared" ca="1" si="182"/>
        <v>0.86661990477104756</v>
      </c>
      <c r="C1767" s="4"/>
      <c r="D1767" s="5">
        <f ca="1">IF(E1767&lt;(Driehoek_C-Driehoek_A)/(Driehoek_B-Driehoek_A),Driehoek_A+SQRT(E1767*(Driehoek_B-Driehoek_A)*(Driehoek_C-Driehoek_A)),Driehoek_B-SQRT((1-E1767)*(Driehoek_B-Driehoek_A)*(Driehoek_B-Driehoek_C)))</f>
        <v>6.1060210172898453</v>
      </c>
      <c r="E1767" s="2">
        <f t="shared" ca="1" si="183"/>
        <v>0.76071101850376854</v>
      </c>
      <c r="F1767" s="2"/>
      <c r="G1767" s="15">
        <f ca="1">_xlfn.NORM.INV(H1767,Normaal_Mu,Normaal_Sigma)</f>
        <v>7.0421265279878487</v>
      </c>
      <c r="H1767" s="2">
        <f t="shared" ca="1" si="184"/>
        <v>0.84638776677232175</v>
      </c>
      <c r="I1767" s="2"/>
      <c r="J1767" s="15">
        <f ca="1">-LN(K1767) /NegExp_Labda</f>
        <v>5.7326338048102965</v>
      </c>
      <c r="K1767" s="2">
        <f t="shared" ca="1" si="185"/>
        <v>0.31773843663668444</v>
      </c>
      <c r="L1767" s="2"/>
      <c r="M1767" s="17">
        <f t="shared" ca="1" si="179"/>
        <v>9</v>
      </c>
      <c r="N1767" s="2">
        <f t="shared" ca="1" si="181"/>
        <v>0.93298698634156252</v>
      </c>
      <c r="O1767" s="2"/>
      <c r="P1767" s="31">
        <f t="shared" ca="1" si="180"/>
        <v>7.3093960795596944</v>
      </c>
    </row>
    <row r="1768" spans="1:16" x14ac:dyDescent="0.25">
      <c r="A1768" s="32">
        <f ca="1">Uniform_A+B1768*(Uniform_B-Uniform_A)</f>
        <v>6.1709537446900109</v>
      </c>
      <c r="B1768" s="2">
        <f t="shared" ca="1" si="182"/>
        <v>0.61709537446900109</v>
      </c>
      <c r="C1768" s="4"/>
      <c r="D1768" s="5">
        <f ca="1">IF(E1768&lt;(Driehoek_C-Driehoek_A)/(Driehoek_B-Driehoek_A),Driehoek_A+SQRT(E1768*(Driehoek_B-Driehoek_A)*(Driehoek_C-Driehoek_A)),Driehoek_B-SQRT((1-E1768)*(Driehoek_B-Driehoek_A)*(Driehoek_B-Driehoek_C)))</f>
        <v>4.3964204930870174</v>
      </c>
      <c r="E1768" s="2">
        <f t="shared" ca="1" si="183"/>
        <v>0.3944873063865949</v>
      </c>
      <c r="F1768" s="2"/>
      <c r="G1768" s="15">
        <f ca="1">_xlfn.NORM.INV(H1768,Normaal_Mu,Normaal_Sigma)</f>
        <v>5.3647066090998194</v>
      </c>
      <c r="H1768" s="2">
        <f t="shared" ca="1" si="184"/>
        <v>0.5723472655543439</v>
      </c>
      <c r="I1768" s="2"/>
      <c r="J1768" s="15">
        <f ca="1">-LN(K1768) /NegExp_Labda</f>
        <v>3.5941388303118886</v>
      </c>
      <c r="K1768" s="2">
        <f t="shared" ca="1" si="185"/>
        <v>0.48732317803536152</v>
      </c>
      <c r="L1768" s="2"/>
      <c r="M1768" s="17">
        <f t="shared" ca="1" si="179"/>
        <v>8</v>
      </c>
      <c r="N1768" s="2">
        <f t="shared" ca="1" si="181"/>
        <v>0.88728349801392492</v>
      </c>
      <c r="O1768" s="2"/>
      <c r="P1768" s="31">
        <f t="shared" ca="1" si="180"/>
        <v>5.5052439354377469</v>
      </c>
    </row>
    <row r="1769" spans="1:16" x14ac:dyDescent="0.25">
      <c r="A1769" s="32">
        <f ca="1">Uniform_A+B1769*(Uniform_B-Uniform_A)</f>
        <v>4.6734833436066792</v>
      </c>
      <c r="B1769" s="2">
        <f t="shared" ca="1" si="182"/>
        <v>0.46734833436066792</v>
      </c>
      <c r="C1769" s="4"/>
      <c r="D1769" s="5">
        <f ca="1">IF(E1769&lt;(Driehoek_C-Driehoek_A)/(Driehoek_B-Driehoek_A),Driehoek_A+SQRT(E1769*(Driehoek_B-Driehoek_A)*(Driehoek_C-Driehoek_A)),Driehoek_B-SQRT((1-E1769)*(Driehoek_B-Driehoek_A)*(Driehoek_B-Driehoek_C)))</f>
        <v>4.8136982259064247</v>
      </c>
      <c r="E1769" s="2">
        <f t="shared" ca="1" si="183"/>
        <v>0.49928221303488529</v>
      </c>
      <c r="F1769" s="2"/>
      <c r="G1769" s="15">
        <f ca="1">_xlfn.NORM.INV(H1769,Normaal_Mu,Normaal_Sigma)</f>
        <v>4.511044267162065</v>
      </c>
      <c r="H1769" s="2">
        <f t="shared" ca="1" si="184"/>
        <v>0.40343037100515156</v>
      </c>
      <c r="I1769" s="2"/>
      <c r="J1769" s="15">
        <f ca="1">-LN(K1769) /NegExp_Labda</f>
        <v>1.8116977754174681</v>
      </c>
      <c r="K1769" s="2">
        <f t="shared" ca="1" si="185"/>
        <v>0.69604598175954246</v>
      </c>
      <c r="L1769" s="2"/>
      <c r="M1769" s="17">
        <f t="shared" ca="1" si="179"/>
        <v>8</v>
      </c>
      <c r="N1769" s="2">
        <f t="shared" ca="1" si="181"/>
        <v>0.87454127498995859</v>
      </c>
      <c r="O1769" s="2"/>
      <c r="P1769" s="31">
        <f t="shared" ca="1" si="180"/>
        <v>4.7619847224185277</v>
      </c>
    </row>
    <row r="1770" spans="1:16" x14ac:dyDescent="0.25">
      <c r="A1770" s="32">
        <f ca="1">Uniform_A+B1770*(Uniform_B-Uniform_A)</f>
        <v>5.1612325262619212</v>
      </c>
      <c r="B1770" s="2">
        <f t="shared" ca="1" si="182"/>
        <v>0.51612325262619207</v>
      </c>
      <c r="C1770" s="4"/>
      <c r="D1770" s="5">
        <f ca="1">IF(E1770&lt;(Driehoek_C-Driehoek_A)/(Driehoek_B-Driehoek_A),Driehoek_A+SQRT(E1770*(Driehoek_B-Driehoek_A)*(Driehoek_C-Driehoek_A)),Driehoek_B-SQRT((1-E1770)*(Driehoek_B-Driehoek_A)*(Driehoek_B-Driehoek_C)))</f>
        <v>3.9165217601538393</v>
      </c>
      <c r="E1770" s="2">
        <f t="shared" ca="1" si="183"/>
        <v>0.26236111836736931</v>
      </c>
      <c r="F1770" s="2"/>
      <c r="G1770" s="15">
        <f ca="1">_xlfn.NORM.INV(H1770,Normaal_Mu,Normaal_Sigma)</f>
        <v>6.2918786529680499</v>
      </c>
      <c r="H1770" s="2">
        <f t="shared" ca="1" si="184"/>
        <v>0.74084067518245322</v>
      </c>
      <c r="I1770" s="2"/>
      <c r="J1770" s="15">
        <f ca="1">-LN(K1770) /NegExp_Labda</f>
        <v>6.4132978982405664</v>
      </c>
      <c r="K1770" s="2">
        <f t="shared" ca="1" si="185"/>
        <v>0.27729882056582666</v>
      </c>
      <c r="L1770" s="2"/>
      <c r="M1770" s="17">
        <f t="shared" ca="1" si="179"/>
        <v>7</v>
      </c>
      <c r="N1770" s="2">
        <f t="shared" ca="1" si="181"/>
        <v>0.8367997406418306</v>
      </c>
      <c r="O1770" s="2"/>
      <c r="P1770" s="31">
        <f t="shared" ca="1" si="180"/>
        <v>5.7565861675248753</v>
      </c>
    </row>
    <row r="1771" spans="1:16" x14ac:dyDescent="0.25">
      <c r="A1771" s="32">
        <f ca="1">Uniform_A+B1771*(Uniform_B-Uniform_A)</f>
        <v>0.59983370752409892</v>
      </c>
      <c r="B1771" s="2">
        <f t="shared" ca="1" si="182"/>
        <v>5.9983370752409892E-2</v>
      </c>
      <c r="C1771" s="4"/>
      <c r="D1771" s="5">
        <f ca="1">IF(E1771&lt;(Driehoek_C-Driehoek_A)/(Driehoek_B-Driehoek_A),Driehoek_A+SQRT(E1771*(Driehoek_B-Driehoek_A)*(Driehoek_C-Driehoek_A)),Driehoek_B-SQRT((1-E1771)*(Driehoek_B-Driehoek_A)*(Driehoek_B-Driehoek_C)))</f>
        <v>2.6536452039578653</v>
      </c>
      <c r="E1771" s="2">
        <f t="shared" ca="1" si="183"/>
        <v>3.0518003761222823E-2</v>
      </c>
      <c r="F1771" s="2"/>
      <c r="G1771" s="15">
        <f ca="1">_xlfn.NORM.INV(H1771,Normaal_Mu,Normaal_Sigma)</f>
        <v>4.9032322480609123</v>
      </c>
      <c r="H1771" s="2">
        <f t="shared" ca="1" si="184"/>
        <v>0.48070515468332009</v>
      </c>
      <c r="I1771" s="2"/>
      <c r="J1771" s="15">
        <f ca="1">-LN(K1771) /NegExp_Labda</f>
        <v>5.8353454506073605</v>
      </c>
      <c r="K1771" s="2">
        <f t="shared" ca="1" si="185"/>
        <v>0.31127793316505137</v>
      </c>
      <c r="L1771" s="2"/>
      <c r="M1771" s="17">
        <f t="shared" ca="1" si="179"/>
        <v>3</v>
      </c>
      <c r="N1771" s="2">
        <f t="shared" ca="1" si="181"/>
        <v>0.21049773697697172</v>
      </c>
      <c r="O1771" s="2"/>
      <c r="P1771" s="31">
        <f t="shared" ca="1" si="180"/>
        <v>3.3984113220300474</v>
      </c>
    </row>
    <row r="1772" spans="1:16" x14ac:dyDescent="0.25">
      <c r="A1772" s="32">
        <f ca="1">Uniform_A+B1772*(Uniform_B-Uniform_A)</f>
        <v>5.8335471049463781</v>
      </c>
      <c r="B1772" s="2">
        <f t="shared" ca="1" si="182"/>
        <v>0.58335471049463783</v>
      </c>
      <c r="C1772" s="4"/>
      <c r="D1772" s="5">
        <f ca="1">IF(E1772&lt;(Driehoek_C-Driehoek_A)/(Driehoek_B-Driehoek_A),Driehoek_A+SQRT(E1772*(Driehoek_B-Driehoek_A)*(Driehoek_C-Driehoek_A)),Driehoek_B-SQRT((1-E1772)*(Driehoek_B-Driehoek_A)*(Driehoek_B-Driehoek_C)))</f>
        <v>3.8986872797383478</v>
      </c>
      <c r="E1772" s="2">
        <f t="shared" ca="1" si="183"/>
        <v>0.25750095616001478</v>
      </c>
      <c r="F1772" s="2"/>
      <c r="G1772" s="15">
        <f ca="1">_xlfn.NORM.INV(H1772,Normaal_Mu,Normaal_Sigma)</f>
        <v>7.9494799255372026</v>
      </c>
      <c r="H1772" s="2">
        <f t="shared" ca="1" si="184"/>
        <v>0.9298587661559149</v>
      </c>
      <c r="I1772" s="2"/>
      <c r="J1772" s="15">
        <f ca="1">-LN(K1772) /NegExp_Labda</f>
        <v>6.6745493622623062</v>
      </c>
      <c r="K1772" s="2">
        <f t="shared" ca="1" si="185"/>
        <v>0.26318189432584305</v>
      </c>
      <c r="L1772" s="2"/>
      <c r="M1772" s="17">
        <f t="shared" ca="1" si="179"/>
        <v>3</v>
      </c>
      <c r="N1772" s="2">
        <f t="shared" ca="1" si="181"/>
        <v>0.25246751864296635</v>
      </c>
      <c r="O1772" s="2"/>
      <c r="P1772" s="31">
        <f t="shared" ca="1" si="180"/>
        <v>5.4712527344968462</v>
      </c>
    </row>
    <row r="1773" spans="1:16" x14ac:dyDescent="0.25">
      <c r="A1773" s="32">
        <f ca="1">Uniform_A+B1773*(Uniform_B-Uniform_A)</f>
        <v>8.8106261262523979</v>
      </c>
      <c r="B1773" s="2">
        <f t="shared" ca="1" si="182"/>
        <v>0.88106261262523977</v>
      </c>
      <c r="C1773" s="4"/>
      <c r="D1773" s="5">
        <f ca="1">IF(E1773&lt;(Driehoek_C-Driehoek_A)/(Driehoek_B-Driehoek_A),Driehoek_A+SQRT(E1773*(Driehoek_B-Driehoek_A)*(Driehoek_C-Driehoek_A)),Driehoek_B-SQRT((1-E1773)*(Driehoek_B-Driehoek_A)*(Driehoek_B-Driehoek_C)))</f>
        <v>6.5899441528923841</v>
      </c>
      <c r="E1773" s="2">
        <f t="shared" ca="1" si="183"/>
        <v>0.8340465946806398</v>
      </c>
      <c r="F1773" s="2"/>
      <c r="G1773" s="15">
        <f ca="1">_xlfn.NORM.INV(H1773,Normaal_Mu,Normaal_Sigma)</f>
        <v>3.61930926092883</v>
      </c>
      <c r="H1773" s="2">
        <f t="shared" ca="1" si="184"/>
        <v>0.24498851149945766</v>
      </c>
      <c r="I1773" s="2"/>
      <c r="J1773" s="15">
        <f ca="1">-LN(K1773) /NegExp_Labda</f>
        <v>1.5330331657692056</v>
      </c>
      <c r="K1773" s="2">
        <f t="shared" ca="1" si="185"/>
        <v>0.73594003838782929</v>
      </c>
      <c r="L1773" s="2"/>
      <c r="M1773" s="17">
        <f t="shared" ref="M1773:M1836" ca="1" si="186">VLOOKUP(N1773,$S$5:$T$105,2,TRUE)</f>
        <v>5</v>
      </c>
      <c r="N1773" s="2">
        <f t="shared" ca="1" si="181"/>
        <v>0.5312233169935886</v>
      </c>
      <c r="O1773" s="2"/>
      <c r="P1773" s="31">
        <f t="shared" ref="P1773:P1836" ca="1" si="187">SUM(A1773,D1773,G1773,J1773,M1773)/5</f>
        <v>5.1105825411685633</v>
      </c>
    </row>
    <row r="1774" spans="1:16" x14ac:dyDescent="0.25">
      <c r="A1774" s="32">
        <f ca="1">Uniform_A+B1774*(Uniform_B-Uniform_A)</f>
        <v>6.7897108470895251</v>
      </c>
      <c r="B1774" s="2">
        <f t="shared" ca="1" si="182"/>
        <v>0.67897108470895251</v>
      </c>
      <c r="C1774" s="4"/>
      <c r="D1774" s="5">
        <f ca="1">IF(E1774&lt;(Driehoek_C-Driehoek_A)/(Driehoek_B-Driehoek_A),Driehoek_A+SQRT(E1774*(Driehoek_B-Driehoek_A)*(Driehoek_C-Driehoek_A)),Driehoek_B-SQRT((1-E1774)*(Driehoek_B-Driehoek_A)*(Driehoek_B-Driehoek_C)))</f>
        <v>4.32215158306931</v>
      </c>
      <c r="E1774" s="2">
        <f t="shared" ca="1" si="183"/>
        <v>0.37479240537768688</v>
      </c>
      <c r="F1774" s="2"/>
      <c r="G1774" s="15">
        <f ca="1">_xlfn.NORM.INV(H1774,Normaal_Mu,Normaal_Sigma)</f>
        <v>6.5399782586909776</v>
      </c>
      <c r="H1774" s="2">
        <f t="shared" ca="1" si="184"/>
        <v>0.77934682946474521</v>
      </c>
      <c r="I1774" s="2"/>
      <c r="J1774" s="15">
        <f ca="1">-LN(K1774) /NegExp_Labda</f>
        <v>5.7431222892440674</v>
      </c>
      <c r="K1774" s="2">
        <f t="shared" ca="1" si="185"/>
        <v>0.31707261629612982</v>
      </c>
      <c r="L1774" s="2"/>
      <c r="M1774" s="17">
        <f t="shared" ca="1" si="186"/>
        <v>5</v>
      </c>
      <c r="N1774" s="2">
        <f t="shared" ca="1" si="181"/>
        <v>0.46189875965346483</v>
      </c>
      <c r="O1774" s="2"/>
      <c r="P1774" s="31">
        <f t="shared" ca="1" si="187"/>
        <v>5.6789925956187757</v>
      </c>
    </row>
    <row r="1775" spans="1:16" x14ac:dyDescent="0.25">
      <c r="A1775" s="32">
        <f ca="1">Uniform_A+B1775*(Uniform_B-Uniform_A)</f>
        <v>0.663743919880454</v>
      </c>
      <c r="B1775" s="2">
        <f t="shared" ca="1" si="182"/>
        <v>6.63743919880454E-2</v>
      </c>
      <c r="C1775" s="4"/>
      <c r="D1775" s="5">
        <f ca="1">IF(E1775&lt;(Driehoek_C-Driehoek_A)/(Driehoek_B-Driehoek_A),Driehoek_A+SQRT(E1775*(Driehoek_B-Driehoek_A)*(Driehoek_C-Driehoek_A)),Driehoek_B-SQRT((1-E1775)*(Driehoek_B-Driehoek_A)*(Driehoek_B-Driehoek_C)))</f>
        <v>3.2034622528686052</v>
      </c>
      <c r="E1775" s="2">
        <f t="shared" ca="1" si="183"/>
        <v>0.10345152814854131</v>
      </c>
      <c r="F1775" s="2"/>
      <c r="G1775" s="15">
        <f ca="1">_xlfn.NORM.INV(H1775,Normaal_Mu,Normaal_Sigma)</f>
        <v>1.6353825040786205</v>
      </c>
      <c r="H1775" s="2">
        <f t="shared" ca="1" si="184"/>
        <v>4.6254492837221495E-2</v>
      </c>
      <c r="I1775" s="2"/>
      <c r="J1775" s="15">
        <f ca="1">-LN(K1775) /NegExp_Labda</f>
        <v>0.98847595215461337</v>
      </c>
      <c r="K1775" s="2">
        <f t="shared" ca="1" si="185"/>
        <v>0.82061994783294179</v>
      </c>
      <c r="L1775" s="2"/>
      <c r="M1775" s="17">
        <f t="shared" ca="1" si="186"/>
        <v>3</v>
      </c>
      <c r="N1775" s="2">
        <f t="shared" ca="1" si="181"/>
        <v>0.1738757622963607</v>
      </c>
      <c r="O1775" s="2"/>
      <c r="P1775" s="31">
        <f t="shared" ca="1" si="187"/>
        <v>1.8982129257964586</v>
      </c>
    </row>
    <row r="1776" spans="1:16" x14ac:dyDescent="0.25">
      <c r="A1776" s="32">
        <f ca="1">Uniform_A+B1776*(Uniform_B-Uniform_A)</f>
        <v>5.8388549941572538</v>
      </c>
      <c r="B1776" s="2">
        <f t="shared" ca="1" si="182"/>
        <v>0.58388549941572543</v>
      </c>
      <c r="C1776" s="4"/>
      <c r="D1776" s="5">
        <f ca="1">IF(E1776&lt;(Driehoek_C-Driehoek_A)/(Driehoek_B-Driehoek_A),Driehoek_A+SQRT(E1776*(Driehoek_B-Driehoek_A)*(Driehoek_C-Driehoek_A)),Driehoek_B-SQRT((1-E1776)*(Driehoek_B-Driehoek_A)*(Driehoek_B-Driehoek_C)))</f>
        <v>4.3626538814989235</v>
      </c>
      <c r="E1776" s="2">
        <f t="shared" ca="1" si="183"/>
        <v>0.38557202792065726</v>
      </c>
      <c r="F1776" s="2"/>
      <c r="G1776" s="15">
        <f ca="1">_xlfn.NORM.INV(H1776,Normaal_Mu,Normaal_Sigma)</f>
        <v>3.6889468562740406</v>
      </c>
      <c r="H1776" s="2">
        <f t="shared" ca="1" si="184"/>
        <v>0.25606439205332687</v>
      </c>
      <c r="I1776" s="2"/>
      <c r="J1776" s="15">
        <f ca="1">-LN(K1776) /NegExp_Labda</f>
        <v>5.3917337970733392</v>
      </c>
      <c r="K1776" s="2">
        <f t="shared" ca="1" si="185"/>
        <v>0.34015742309838826</v>
      </c>
      <c r="L1776" s="2"/>
      <c r="M1776" s="17">
        <f t="shared" ca="1" si="186"/>
        <v>5</v>
      </c>
      <c r="N1776" s="2">
        <f t="shared" ca="1" si="181"/>
        <v>0.60493403572099091</v>
      </c>
      <c r="O1776" s="2"/>
      <c r="P1776" s="31">
        <f t="shared" ca="1" si="187"/>
        <v>4.8564379058007114</v>
      </c>
    </row>
    <row r="1777" spans="1:16" x14ac:dyDescent="0.25">
      <c r="A1777" s="32">
        <f ca="1">Uniform_A+B1777*(Uniform_B-Uniform_A)</f>
        <v>0.6952212986340145</v>
      </c>
      <c r="B1777" s="2">
        <f t="shared" ca="1" si="182"/>
        <v>6.952212986340145E-2</v>
      </c>
      <c r="C1777" s="4"/>
      <c r="D1777" s="5">
        <f ca="1">IF(E1777&lt;(Driehoek_C-Driehoek_A)/(Driehoek_B-Driehoek_A),Driehoek_A+SQRT(E1777*(Driehoek_B-Driehoek_A)*(Driehoek_C-Driehoek_A)),Driehoek_B-SQRT((1-E1777)*(Driehoek_B-Driehoek_A)*(Driehoek_B-Driehoek_C)))</f>
        <v>5.7106453724363018</v>
      </c>
      <c r="E1777" s="2">
        <f t="shared" ca="1" si="183"/>
        <v>0.69086131811786522</v>
      </c>
      <c r="F1777" s="2"/>
      <c r="G1777" s="15">
        <f ca="1">_xlfn.NORM.INV(H1777,Normaal_Mu,Normaal_Sigma)</f>
        <v>4.2809538204187518</v>
      </c>
      <c r="H1777" s="2">
        <f t="shared" ca="1" si="184"/>
        <v>0.35960190386904711</v>
      </c>
      <c r="I1777" s="2"/>
      <c r="J1777" s="15">
        <f ca="1">-LN(K1777) /NegExp_Labda</f>
        <v>5.4872956746632582</v>
      </c>
      <c r="K1777" s="2">
        <f t="shared" ca="1" si="185"/>
        <v>0.33371793962429031</v>
      </c>
      <c r="L1777" s="2"/>
      <c r="M1777" s="17">
        <f t="shared" ca="1" si="186"/>
        <v>2</v>
      </c>
      <c r="N1777" s="2">
        <f t="shared" ca="1" si="181"/>
        <v>5.4066664869961256E-2</v>
      </c>
      <c r="O1777" s="2"/>
      <c r="P1777" s="31">
        <f t="shared" ca="1" si="187"/>
        <v>3.6348232332304655</v>
      </c>
    </row>
    <row r="1778" spans="1:16" x14ac:dyDescent="0.25">
      <c r="A1778" s="32">
        <f ca="1">Uniform_A+B1778*(Uniform_B-Uniform_A)</f>
        <v>9.9271895277331108</v>
      </c>
      <c r="B1778" s="2">
        <f t="shared" ca="1" si="182"/>
        <v>0.99271895277331101</v>
      </c>
      <c r="C1778" s="4"/>
      <c r="D1778" s="5">
        <f ca="1">IF(E1778&lt;(Driehoek_C-Driehoek_A)/(Driehoek_B-Driehoek_A),Driehoek_A+SQRT(E1778*(Driehoek_B-Driehoek_A)*(Driehoek_C-Driehoek_A)),Driehoek_B-SQRT((1-E1778)*(Driehoek_B-Driehoek_A)*(Driehoek_B-Driehoek_C)))</f>
        <v>5.9800854918523516</v>
      </c>
      <c r="E1778" s="2">
        <f t="shared" ca="1" si="183"/>
        <v>0.73943189609940996</v>
      </c>
      <c r="F1778" s="2"/>
      <c r="G1778" s="15">
        <f ca="1">_xlfn.NORM.INV(H1778,Normaal_Mu,Normaal_Sigma)</f>
        <v>4.9216859250887026</v>
      </c>
      <c r="H1778" s="2">
        <f t="shared" ca="1" si="184"/>
        <v>0.48438259324515898</v>
      </c>
      <c r="I1778" s="2"/>
      <c r="J1778" s="15">
        <f ca="1">-LN(K1778) /NegExp_Labda</f>
        <v>3.6664708575829428</v>
      </c>
      <c r="K1778" s="2">
        <f t="shared" ca="1" si="185"/>
        <v>0.48032411108629658</v>
      </c>
      <c r="L1778" s="2"/>
      <c r="M1778" s="17">
        <f t="shared" ca="1" si="186"/>
        <v>4</v>
      </c>
      <c r="N1778" s="2">
        <f t="shared" ca="1" si="181"/>
        <v>0.36471329645540984</v>
      </c>
      <c r="O1778" s="2"/>
      <c r="P1778" s="31">
        <f t="shared" ca="1" si="187"/>
        <v>5.6990863604514219</v>
      </c>
    </row>
    <row r="1779" spans="1:16" x14ac:dyDescent="0.25">
      <c r="A1779" s="32">
        <f ca="1">Uniform_A+B1779*(Uniform_B-Uniform_A)</f>
        <v>9.1222714961809803</v>
      </c>
      <c r="B1779" s="2">
        <f t="shared" ca="1" si="182"/>
        <v>0.91222714961809803</v>
      </c>
      <c r="C1779" s="4"/>
      <c r="D1779" s="5">
        <f ca="1">IF(E1779&lt;(Driehoek_C-Driehoek_A)/(Driehoek_B-Driehoek_A),Driehoek_A+SQRT(E1779*(Driehoek_B-Driehoek_A)*(Driehoek_C-Driehoek_A)),Driehoek_B-SQRT((1-E1779)*(Driehoek_B-Driehoek_A)*(Driehoek_B-Driehoek_C)))</f>
        <v>3.8000166605842107</v>
      </c>
      <c r="E1779" s="2">
        <f t="shared" ca="1" si="183"/>
        <v>0.23143285559862381</v>
      </c>
      <c r="F1779" s="2"/>
      <c r="G1779" s="15">
        <f ca="1">_xlfn.NORM.INV(H1779,Normaal_Mu,Normaal_Sigma)</f>
        <v>0.83451882125636612</v>
      </c>
      <c r="H1779" s="2">
        <f t="shared" ca="1" si="184"/>
        <v>1.8637437766610643E-2</v>
      </c>
      <c r="I1779" s="2"/>
      <c r="J1779" s="15">
        <f ca="1">-LN(K1779) /NegExp_Labda</f>
        <v>1.1275550271852213</v>
      </c>
      <c r="K1779" s="2">
        <f t="shared" ca="1" si="185"/>
        <v>0.79810827686916197</v>
      </c>
      <c r="L1779" s="2"/>
      <c r="M1779" s="17">
        <f t="shared" ca="1" si="186"/>
        <v>9</v>
      </c>
      <c r="N1779" s="2">
        <f t="shared" ca="1" si="181"/>
        <v>0.94371543832207061</v>
      </c>
      <c r="O1779" s="2"/>
      <c r="P1779" s="31">
        <f t="shared" ca="1" si="187"/>
        <v>4.7768724010413557</v>
      </c>
    </row>
    <row r="1780" spans="1:16" x14ac:dyDescent="0.25">
      <c r="A1780" s="32">
        <f ca="1">Uniform_A+B1780*(Uniform_B-Uniform_A)</f>
        <v>2.5644359965425165</v>
      </c>
      <c r="B1780" s="2">
        <f t="shared" ca="1" si="182"/>
        <v>0.25644359965425167</v>
      </c>
      <c r="C1780" s="4"/>
      <c r="D1780" s="5">
        <f ca="1">IF(E1780&lt;(Driehoek_C-Driehoek_A)/(Driehoek_B-Driehoek_A),Driehoek_A+SQRT(E1780*(Driehoek_B-Driehoek_A)*(Driehoek_C-Driehoek_A)),Driehoek_B-SQRT((1-E1780)*(Driehoek_B-Driehoek_A)*(Driehoek_B-Driehoek_C)))</f>
        <v>4.5886759780839554</v>
      </c>
      <c r="E1780" s="2">
        <f t="shared" ca="1" si="183"/>
        <v>0.44400629639046996</v>
      </c>
      <c r="F1780" s="2"/>
      <c r="G1780" s="15">
        <f ca="1">_xlfn.NORM.INV(H1780,Normaal_Mu,Normaal_Sigma)</f>
        <v>3.7886090230485845</v>
      </c>
      <c r="H1780" s="2">
        <f t="shared" ca="1" si="184"/>
        <v>0.2723584902089764</v>
      </c>
      <c r="I1780" s="2"/>
      <c r="J1780" s="15">
        <f ca="1">-LN(K1780) /NegExp_Labda</f>
        <v>4.3993671528336069</v>
      </c>
      <c r="K1780" s="2">
        <f t="shared" ca="1" si="185"/>
        <v>0.41483541384216083</v>
      </c>
      <c r="L1780" s="2"/>
      <c r="M1780" s="17">
        <f t="shared" ca="1" si="186"/>
        <v>1</v>
      </c>
      <c r="N1780" s="2">
        <f t="shared" ca="1" si="181"/>
        <v>2.9567533046958028E-2</v>
      </c>
      <c r="O1780" s="2"/>
      <c r="P1780" s="31">
        <f t="shared" ca="1" si="187"/>
        <v>3.2682176301017321</v>
      </c>
    </row>
    <row r="1781" spans="1:16" x14ac:dyDescent="0.25">
      <c r="A1781" s="32">
        <f ca="1">Uniform_A+B1781*(Uniform_B-Uniform_A)</f>
        <v>0.13518839651839754</v>
      </c>
      <c r="B1781" s="2">
        <f t="shared" ca="1" si="182"/>
        <v>1.3518839651839754E-2</v>
      </c>
      <c r="C1781" s="4"/>
      <c r="D1781" s="5">
        <f ca="1">IF(E1781&lt;(Driehoek_C-Driehoek_A)/(Driehoek_B-Driehoek_A),Driehoek_A+SQRT(E1781*(Driehoek_B-Driehoek_A)*(Driehoek_C-Driehoek_A)),Driehoek_B-SQRT((1-E1781)*(Driehoek_B-Driehoek_A)*(Driehoek_B-Driehoek_C)))</f>
        <v>6.0280601863506691</v>
      </c>
      <c r="E1781" s="2">
        <f t="shared" ca="1" si="183"/>
        <v>0.74764496411559944</v>
      </c>
      <c r="F1781" s="2"/>
      <c r="G1781" s="15">
        <f ca="1">_xlfn.NORM.INV(H1781,Normaal_Mu,Normaal_Sigma)</f>
        <v>5.6876741859957454</v>
      </c>
      <c r="H1781" s="2">
        <f t="shared" ca="1" si="184"/>
        <v>0.63451559855421691</v>
      </c>
      <c r="I1781" s="2"/>
      <c r="J1781" s="15">
        <f ca="1">-LN(K1781) /NegExp_Labda</f>
        <v>1.755559882829868</v>
      </c>
      <c r="K1781" s="2">
        <f t="shared" ca="1" si="185"/>
        <v>0.70390492858573683</v>
      </c>
      <c r="L1781" s="2"/>
      <c r="M1781" s="17">
        <f t="shared" ca="1" si="186"/>
        <v>6</v>
      </c>
      <c r="N1781" s="2">
        <f t="shared" ca="1" si="181"/>
        <v>0.71825613544725275</v>
      </c>
      <c r="O1781" s="2"/>
      <c r="P1781" s="31">
        <f t="shared" ca="1" si="187"/>
        <v>3.9212965303389362</v>
      </c>
    </row>
    <row r="1782" spans="1:16" x14ac:dyDescent="0.25">
      <c r="A1782" s="32">
        <f ca="1">Uniform_A+B1782*(Uniform_B-Uniform_A)</f>
        <v>5.3021172935101841</v>
      </c>
      <c r="B1782" s="2">
        <f t="shared" ca="1" si="182"/>
        <v>0.53021172935101846</v>
      </c>
      <c r="C1782" s="4"/>
      <c r="D1782" s="5">
        <f ca="1">IF(E1782&lt;(Driehoek_C-Driehoek_A)/(Driehoek_B-Driehoek_A),Driehoek_A+SQRT(E1782*(Driehoek_B-Driehoek_A)*(Driehoek_C-Driehoek_A)),Driehoek_B-SQRT((1-E1782)*(Driehoek_B-Driehoek_A)*(Driehoek_B-Driehoek_C)))</f>
        <v>4.5817762961776944</v>
      </c>
      <c r="E1782" s="2">
        <f t="shared" ca="1" si="183"/>
        <v>0.44226569437093444</v>
      </c>
      <c r="F1782" s="2"/>
      <c r="G1782" s="15">
        <f ca="1">_xlfn.NORM.INV(H1782,Normaal_Mu,Normaal_Sigma)</f>
        <v>8.2905891268468412</v>
      </c>
      <c r="H1782" s="2">
        <f t="shared" ca="1" si="184"/>
        <v>0.95004545977649169</v>
      </c>
      <c r="I1782" s="2"/>
      <c r="J1782" s="15">
        <f ca="1">-LN(K1782) /NegExp_Labda</f>
        <v>1.5903175825926577</v>
      </c>
      <c r="K1782" s="2">
        <f t="shared" ca="1" si="185"/>
        <v>0.72755657508627192</v>
      </c>
      <c r="L1782" s="2"/>
      <c r="M1782" s="17">
        <f t="shared" ca="1" si="186"/>
        <v>3</v>
      </c>
      <c r="N1782" s="2">
        <f t="shared" ca="1" si="181"/>
        <v>0.25541002944419644</v>
      </c>
      <c r="O1782" s="2"/>
      <c r="P1782" s="31">
        <f t="shared" ca="1" si="187"/>
        <v>4.5529600598254749</v>
      </c>
    </row>
    <row r="1783" spans="1:16" x14ac:dyDescent="0.25">
      <c r="A1783" s="32">
        <f ca="1">Uniform_A+B1783*(Uniform_B-Uniform_A)</f>
        <v>1.5587372358682816</v>
      </c>
      <c r="B1783" s="2">
        <f t="shared" ca="1" si="182"/>
        <v>0.15587372358682816</v>
      </c>
      <c r="C1783" s="4"/>
      <c r="D1783" s="5">
        <f ca="1">IF(E1783&lt;(Driehoek_C-Driehoek_A)/(Driehoek_B-Driehoek_A),Driehoek_A+SQRT(E1783*(Driehoek_B-Driehoek_A)*(Driehoek_C-Driehoek_A)),Driehoek_B-SQRT((1-E1783)*(Driehoek_B-Driehoek_A)*(Driehoek_B-Driehoek_C)))</f>
        <v>5.0444498504884967</v>
      </c>
      <c r="E1783" s="2">
        <f t="shared" ca="1" si="183"/>
        <v>0.55296065756284352</v>
      </c>
      <c r="F1783" s="2"/>
      <c r="G1783" s="15">
        <f ca="1">_xlfn.NORM.INV(H1783,Normaal_Mu,Normaal_Sigma)</f>
        <v>5.0691926858593019</v>
      </c>
      <c r="H1783" s="2">
        <f t="shared" ca="1" si="184"/>
        <v>0.5137991911623887</v>
      </c>
      <c r="I1783" s="2"/>
      <c r="J1783" s="15">
        <f ca="1">-LN(K1783) /NegExp_Labda</f>
        <v>5.2030363982995498</v>
      </c>
      <c r="K1783" s="2">
        <f t="shared" ca="1" si="185"/>
        <v>0.35324010128156158</v>
      </c>
      <c r="L1783" s="2"/>
      <c r="M1783" s="17">
        <f t="shared" ca="1" si="186"/>
        <v>1</v>
      </c>
      <c r="N1783" s="2">
        <f t="shared" ca="1" si="181"/>
        <v>1.6407039442277949E-2</v>
      </c>
      <c r="O1783" s="2"/>
      <c r="P1783" s="31">
        <f t="shared" ca="1" si="187"/>
        <v>3.5750832341031256</v>
      </c>
    </row>
    <row r="1784" spans="1:16" x14ac:dyDescent="0.25">
      <c r="A1784" s="32">
        <f ca="1">Uniform_A+B1784*(Uniform_B-Uniform_A)</f>
        <v>5.6490398900538983</v>
      </c>
      <c r="B1784" s="2">
        <f t="shared" ca="1" si="182"/>
        <v>0.56490398900538985</v>
      </c>
      <c r="C1784" s="4"/>
      <c r="D1784" s="5">
        <f ca="1">IF(E1784&lt;(Driehoek_C-Driehoek_A)/(Driehoek_B-Driehoek_A),Driehoek_A+SQRT(E1784*(Driehoek_B-Driehoek_A)*(Driehoek_C-Driehoek_A)),Driehoek_B-SQRT((1-E1784)*(Driehoek_B-Driehoek_A)*(Driehoek_B-Driehoek_C)))</f>
        <v>2.1768311427799145</v>
      </c>
      <c r="E1784" s="2">
        <f t="shared" ca="1" si="183"/>
        <v>2.2335180754893269E-3</v>
      </c>
      <c r="F1784" s="2"/>
      <c r="G1784" s="15">
        <f ca="1">_xlfn.NORM.INV(H1784,Normaal_Mu,Normaal_Sigma)</f>
        <v>3.9689595126599455</v>
      </c>
      <c r="H1784" s="2">
        <f t="shared" ca="1" si="184"/>
        <v>0.30309476361101417</v>
      </c>
      <c r="I1784" s="2"/>
      <c r="J1784" s="15">
        <f ca="1">-LN(K1784) /NegExp_Labda</f>
        <v>4.686671817121657</v>
      </c>
      <c r="K1784" s="2">
        <f t="shared" ca="1" si="185"/>
        <v>0.39167049626405415</v>
      </c>
      <c r="L1784" s="2"/>
      <c r="M1784" s="17">
        <f t="shared" ca="1" si="186"/>
        <v>4</v>
      </c>
      <c r="N1784" s="2">
        <f t="shared" ca="1" si="181"/>
        <v>0.31745178127539009</v>
      </c>
      <c r="O1784" s="2"/>
      <c r="P1784" s="31">
        <f t="shared" ca="1" si="187"/>
        <v>4.0963004725230832</v>
      </c>
    </row>
    <row r="1785" spans="1:16" x14ac:dyDescent="0.25">
      <c r="A1785" s="32">
        <f ca="1">Uniform_A+B1785*(Uniform_B-Uniform_A)</f>
        <v>8.1815256903000737</v>
      </c>
      <c r="B1785" s="2">
        <f t="shared" ca="1" si="182"/>
        <v>0.81815256903000744</v>
      </c>
      <c r="C1785" s="4"/>
      <c r="D1785" s="5">
        <f ca="1">IF(E1785&lt;(Driehoek_C-Driehoek_A)/(Driehoek_B-Driehoek_A),Driehoek_A+SQRT(E1785*(Driehoek_B-Driehoek_A)*(Driehoek_C-Driehoek_A)),Driehoek_B-SQRT((1-E1785)*(Driehoek_B-Driehoek_A)*(Driehoek_B-Driehoek_C)))</f>
        <v>4.8285758961930618</v>
      </c>
      <c r="E1785" s="2">
        <f t="shared" ca="1" si="183"/>
        <v>0.502834884176528</v>
      </c>
      <c r="F1785" s="2"/>
      <c r="G1785" s="15">
        <f ca="1">_xlfn.NORM.INV(H1785,Normaal_Mu,Normaal_Sigma)</f>
        <v>6.5365436893546693</v>
      </c>
      <c r="H1785" s="2">
        <f t="shared" ca="1" si="184"/>
        <v>0.77883715092913264</v>
      </c>
      <c r="I1785" s="2"/>
      <c r="J1785" s="15">
        <f ca="1">-LN(K1785) /NegExp_Labda</f>
        <v>10.990153615787088</v>
      </c>
      <c r="K1785" s="2">
        <f t="shared" ca="1" si="185"/>
        <v>0.11102157544744962</v>
      </c>
      <c r="L1785" s="2"/>
      <c r="M1785" s="17">
        <f t="shared" ca="1" si="186"/>
        <v>5</v>
      </c>
      <c r="N1785" s="2">
        <f t="shared" ca="1" si="181"/>
        <v>0.57405776337984993</v>
      </c>
      <c r="O1785" s="2"/>
      <c r="P1785" s="31">
        <f t="shared" ca="1" si="187"/>
        <v>7.1073597783269786</v>
      </c>
    </row>
    <row r="1786" spans="1:16" x14ac:dyDescent="0.25">
      <c r="A1786" s="32">
        <f ca="1">Uniform_A+B1786*(Uniform_B-Uniform_A)</f>
        <v>8.7202572781068728</v>
      </c>
      <c r="B1786" s="2">
        <f t="shared" ca="1" si="182"/>
        <v>0.87202572781068732</v>
      </c>
      <c r="C1786" s="4"/>
      <c r="D1786" s="5">
        <f ca="1">IF(E1786&lt;(Driehoek_C-Driehoek_A)/(Driehoek_B-Driehoek_A),Driehoek_A+SQRT(E1786*(Driehoek_B-Driehoek_A)*(Driehoek_C-Driehoek_A)),Driehoek_B-SQRT((1-E1786)*(Driehoek_B-Driehoek_A)*(Driehoek_B-Driehoek_C)))</f>
        <v>3.4067725795929293</v>
      </c>
      <c r="E1786" s="2">
        <f t="shared" ca="1" si="183"/>
        <v>0.14135779219246747</v>
      </c>
      <c r="F1786" s="2"/>
      <c r="G1786" s="15">
        <f ca="1">_xlfn.NORM.INV(H1786,Normaal_Mu,Normaal_Sigma)</f>
        <v>5.1670198333329163</v>
      </c>
      <c r="H1786" s="2">
        <f t="shared" ca="1" si="184"/>
        <v>0.53327695371140349</v>
      </c>
      <c r="I1786" s="2"/>
      <c r="J1786" s="15">
        <f ca="1">-LN(K1786) /NegExp_Labda</f>
        <v>13.129642568549938</v>
      </c>
      <c r="K1786" s="2">
        <f t="shared" ca="1" si="185"/>
        <v>7.2372526943557558E-2</v>
      </c>
      <c r="L1786" s="2"/>
      <c r="M1786" s="17">
        <f t="shared" ca="1" si="186"/>
        <v>2</v>
      </c>
      <c r="N1786" s="2">
        <f t="shared" ca="1" si="181"/>
        <v>8.6520695846638351E-2</v>
      </c>
      <c r="O1786" s="2"/>
      <c r="P1786" s="31">
        <f t="shared" ca="1" si="187"/>
        <v>6.4847384519165319</v>
      </c>
    </row>
    <row r="1787" spans="1:16" x14ac:dyDescent="0.25">
      <c r="A1787" s="32">
        <f ca="1">Uniform_A+B1787*(Uniform_B-Uniform_A)</f>
        <v>5.0603389562685415</v>
      </c>
      <c r="B1787" s="2">
        <f t="shared" ca="1" si="182"/>
        <v>0.50603389562685419</v>
      </c>
      <c r="C1787" s="4"/>
      <c r="D1787" s="5">
        <f ca="1">IF(E1787&lt;(Driehoek_C-Driehoek_A)/(Driehoek_B-Driehoek_A),Driehoek_A+SQRT(E1787*(Driehoek_B-Driehoek_A)*(Driehoek_C-Driehoek_A)),Driehoek_B-SQRT((1-E1787)*(Driehoek_B-Driehoek_A)*(Driehoek_B-Driehoek_C)))</f>
        <v>6.2736644980384728</v>
      </c>
      <c r="E1787" s="2">
        <f t="shared" ca="1" si="183"/>
        <v>0.78763127802126243</v>
      </c>
      <c r="F1787" s="2"/>
      <c r="G1787" s="15">
        <f ca="1">_xlfn.NORM.INV(H1787,Normaal_Mu,Normaal_Sigma)</f>
        <v>2.9428128951534163</v>
      </c>
      <c r="H1787" s="2">
        <f t="shared" ca="1" si="184"/>
        <v>0.15183535450667518</v>
      </c>
      <c r="I1787" s="2"/>
      <c r="J1787" s="15">
        <f ca="1">-LN(K1787) /NegExp_Labda</f>
        <v>14.703656497204213</v>
      </c>
      <c r="K1787" s="2">
        <f t="shared" ca="1" si="185"/>
        <v>5.2827082193305008E-2</v>
      </c>
      <c r="L1787" s="2"/>
      <c r="M1787" s="17">
        <f t="shared" ca="1" si="186"/>
        <v>6</v>
      </c>
      <c r="N1787" s="2">
        <f t="shared" ca="1" si="181"/>
        <v>0.691048965714537</v>
      </c>
      <c r="O1787" s="2"/>
      <c r="P1787" s="31">
        <f t="shared" ca="1" si="187"/>
        <v>6.9960945693329277</v>
      </c>
    </row>
    <row r="1788" spans="1:16" x14ac:dyDescent="0.25">
      <c r="A1788" s="32">
        <f ca="1">Uniform_A+B1788*(Uniform_B-Uniform_A)</f>
        <v>1.6395522331401791</v>
      </c>
      <c r="B1788" s="2">
        <f t="shared" ca="1" si="182"/>
        <v>0.16395522331401791</v>
      </c>
      <c r="C1788" s="4"/>
      <c r="D1788" s="5">
        <f ca="1">IF(E1788&lt;(Driehoek_C-Driehoek_A)/(Driehoek_B-Driehoek_A),Driehoek_A+SQRT(E1788*(Driehoek_B-Driehoek_A)*(Driehoek_C-Driehoek_A)),Driehoek_B-SQRT((1-E1788)*(Driehoek_B-Driehoek_A)*(Driehoek_B-Driehoek_C)))</f>
        <v>2.4702476824405757</v>
      </c>
      <c r="E1788" s="2">
        <f t="shared" ca="1" si="183"/>
        <v>1.5795205917195188E-2</v>
      </c>
      <c r="F1788" s="2"/>
      <c r="G1788" s="15">
        <f ca="1">_xlfn.NORM.INV(H1788,Normaal_Mu,Normaal_Sigma)</f>
        <v>5.3726172755571202</v>
      </c>
      <c r="H1788" s="2">
        <f t="shared" ca="1" si="184"/>
        <v>0.57389863295549937</v>
      </c>
      <c r="I1788" s="2"/>
      <c r="J1788" s="15">
        <f ca="1">-LN(K1788) /NegExp_Labda</f>
        <v>4.6031459955557823</v>
      </c>
      <c r="K1788" s="2">
        <f t="shared" ca="1" si="185"/>
        <v>0.39826837212669741</v>
      </c>
      <c r="L1788" s="2"/>
      <c r="M1788" s="17">
        <f t="shared" ca="1" si="186"/>
        <v>3</v>
      </c>
      <c r="N1788" s="2">
        <f t="shared" ca="1" si="181"/>
        <v>0.16962667661324371</v>
      </c>
      <c r="O1788" s="2"/>
      <c r="P1788" s="31">
        <f t="shared" ca="1" si="187"/>
        <v>3.4171126373387315</v>
      </c>
    </row>
    <row r="1789" spans="1:16" x14ac:dyDescent="0.25">
      <c r="A1789" s="32">
        <f ca="1">Uniform_A+B1789*(Uniform_B-Uniform_A)</f>
        <v>3.2767281386095148</v>
      </c>
      <c r="B1789" s="2">
        <f t="shared" ca="1" si="182"/>
        <v>0.32767281386095148</v>
      </c>
      <c r="C1789" s="4"/>
      <c r="D1789" s="5">
        <f ca="1">IF(E1789&lt;(Driehoek_C-Driehoek_A)/(Driehoek_B-Driehoek_A),Driehoek_A+SQRT(E1789*(Driehoek_B-Driehoek_A)*(Driehoek_C-Driehoek_A)),Driehoek_B-SQRT((1-E1789)*(Driehoek_B-Driehoek_A)*(Driehoek_B-Driehoek_C)))</f>
        <v>4.3447176998478856</v>
      </c>
      <c r="E1789" s="2">
        <f t="shared" ca="1" si="183"/>
        <v>0.38080990588258412</v>
      </c>
      <c r="F1789" s="2"/>
      <c r="G1789" s="15">
        <f ca="1">_xlfn.NORM.INV(H1789,Normaal_Mu,Normaal_Sigma)</f>
        <v>5.4135415921150187</v>
      </c>
      <c r="H1789" s="2">
        <f t="shared" ca="1" si="184"/>
        <v>0.58190556768597401</v>
      </c>
      <c r="I1789" s="2"/>
      <c r="J1789" s="15">
        <f ca="1">-LN(K1789) /NegExp_Labda</f>
        <v>1.2561718525874248</v>
      </c>
      <c r="K1789" s="2">
        <f t="shared" ca="1" si="185"/>
        <v>0.77784004741965618</v>
      </c>
      <c r="L1789" s="2"/>
      <c r="M1789" s="17">
        <f t="shared" ca="1" si="186"/>
        <v>6</v>
      </c>
      <c r="N1789" s="2">
        <f t="shared" ca="1" si="181"/>
        <v>0.63327487232357504</v>
      </c>
      <c r="O1789" s="2"/>
      <c r="P1789" s="31">
        <f t="shared" ca="1" si="187"/>
        <v>4.0582318566319682</v>
      </c>
    </row>
    <row r="1790" spans="1:16" x14ac:dyDescent="0.25">
      <c r="A1790" s="32">
        <f ca="1">Uniform_A+B1790*(Uniform_B-Uniform_A)</f>
        <v>7.0214058778060746</v>
      </c>
      <c r="B1790" s="2">
        <f t="shared" ca="1" si="182"/>
        <v>0.70214058778060751</v>
      </c>
      <c r="C1790" s="4"/>
      <c r="D1790" s="5">
        <f ca="1">IF(E1790&lt;(Driehoek_C-Driehoek_A)/(Driehoek_B-Driehoek_A),Driehoek_A+SQRT(E1790*(Driehoek_B-Driehoek_A)*(Driehoek_C-Driehoek_A)),Driehoek_B-SQRT((1-E1790)*(Driehoek_B-Driehoek_A)*(Driehoek_B-Driehoek_C)))</f>
        <v>3.8347412386533977</v>
      </c>
      <c r="E1790" s="2">
        <f t="shared" ca="1" si="183"/>
        <v>0.24044824377252894</v>
      </c>
      <c r="F1790" s="2"/>
      <c r="G1790" s="15">
        <f ca="1">_xlfn.NORM.INV(H1790,Normaal_Mu,Normaal_Sigma)</f>
        <v>4.7976655830691657</v>
      </c>
      <c r="H1790" s="2">
        <f t="shared" ca="1" si="184"/>
        <v>0.45970886349325313</v>
      </c>
      <c r="I1790" s="2"/>
      <c r="J1790" s="15">
        <f ca="1">-LN(K1790) /NegExp_Labda</f>
        <v>0.28024611227940877</v>
      </c>
      <c r="K1790" s="2">
        <f t="shared" ca="1" si="185"/>
        <v>0.94549259527742646</v>
      </c>
      <c r="L1790" s="2"/>
      <c r="M1790" s="17">
        <f t="shared" ca="1" si="186"/>
        <v>13</v>
      </c>
      <c r="N1790" s="2">
        <f t="shared" ca="1" si="181"/>
        <v>0.99819813174225247</v>
      </c>
      <c r="O1790" s="2"/>
      <c r="P1790" s="31">
        <f t="shared" ca="1" si="187"/>
        <v>5.7868117623616087</v>
      </c>
    </row>
    <row r="1791" spans="1:16" x14ac:dyDescent="0.25">
      <c r="A1791" s="32">
        <f ca="1">Uniform_A+B1791*(Uniform_B-Uniform_A)</f>
        <v>2.2977369858664245</v>
      </c>
      <c r="B1791" s="2">
        <f t="shared" ca="1" si="182"/>
        <v>0.22977369858664243</v>
      </c>
      <c r="C1791" s="4"/>
      <c r="D1791" s="5">
        <f ca="1">IF(E1791&lt;(Driehoek_C-Driehoek_A)/(Driehoek_B-Driehoek_A),Driehoek_A+SQRT(E1791*(Driehoek_B-Driehoek_A)*(Driehoek_C-Driehoek_A)),Driehoek_B-SQRT((1-E1791)*(Driehoek_B-Driehoek_A)*(Driehoek_B-Driehoek_C)))</f>
        <v>6.6446374515766884</v>
      </c>
      <c r="E1791" s="2">
        <f t="shared" ca="1" si="183"/>
        <v>0.84149335044242402</v>
      </c>
      <c r="F1791" s="2"/>
      <c r="G1791" s="15">
        <f ca="1">_xlfn.NORM.INV(H1791,Normaal_Mu,Normaal_Sigma)</f>
        <v>7.6097229579804644</v>
      </c>
      <c r="H1791" s="2">
        <f t="shared" ca="1" si="184"/>
        <v>0.9040299899162989</v>
      </c>
      <c r="I1791" s="2"/>
      <c r="J1791" s="15">
        <f ca="1">-LN(K1791) /NegExp_Labda</f>
        <v>1.6235144470915293</v>
      </c>
      <c r="K1791" s="2">
        <f t="shared" ca="1" si="185"/>
        <v>0.72274205605800312</v>
      </c>
      <c r="L1791" s="2"/>
      <c r="M1791" s="17">
        <f t="shared" ca="1" si="186"/>
        <v>8</v>
      </c>
      <c r="N1791" s="2">
        <f t="shared" ca="1" si="181"/>
        <v>0.90007404150848702</v>
      </c>
      <c r="O1791" s="2"/>
      <c r="P1791" s="31">
        <f t="shared" ca="1" si="187"/>
        <v>5.2351223685030224</v>
      </c>
    </row>
    <row r="1792" spans="1:16" x14ac:dyDescent="0.25">
      <c r="A1792" s="32">
        <f ca="1">Uniform_A+B1792*(Uniform_B-Uniform_A)</f>
        <v>0.60933150523960977</v>
      </c>
      <c r="B1792" s="2">
        <f t="shared" ca="1" si="182"/>
        <v>6.0933150523960977E-2</v>
      </c>
      <c r="C1792" s="4"/>
      <c r="D1792" s="5">
        <f ca="1">IF(E1792&lt;(Driehoek_C-Driehoek_A)/(Driehoek_B-Driehoek_A),Driehoek_A+SQRT(E1792*(Driehoek_B-Driehoek_A)*(Driehoek_C-Driehoek_A)),Driehoek_B-SQRT((1-E1792)*(Driehoek_B-Driehoek_A)*(Driehoek_B-Driehoek_C)))</f>
        <v>3.6930441185749983</v>
      </c>
      <c r="E1792" s="2">
        <f t="shared" ca="1" si="183"/>
        <v>0.20474274196009956</v>
      </c>
      <c r="F1792" s="2"/>
      <c r="G1792" s="15">
        <f ca="1">_xlfn.NORM.INV(H1792,Normaal_Mu,Normaal_Sigma)</f>
        <v>4.8138252732052722</v>
      </c>
      <c r="H1792" s="2">
        <f t="shared" ca="1" si="184"/>
        <v>0.46291707819602967</v>
      </c>
      <c r="I1792" s="2"/>
      <c r="J1792" s="15">
        <f ca="1">-LN(K1792) /NegExp_Labda</f>
        <v>2.1507610834278656</v>
      </c>
      <c r="K1792" s="2">
        <f t="shared" ca="1" si="185"/>
        <v>0.65041008392072186</v>
      </c>
      <c r="L1792" s="2"/>
      <c r="M1792" s="17">
        <f t="shared" ca="1" si="186"/>
        <v>7</v>
      </c>
      <c r="N1792" s="2">
        <f t="shared" ca="1" si="181"/>
        <v>0.85472285333939158</v>
      </c>
      <c r="O1792" s="2"/>
      <c r="P1792" s="31">
        <f t="shared" ca="1" si="187"/>
        <v>3.6533923960895494</v>
      </c>
    </row>
    <row r="1793" spans="1:16" x14ac:dyDescent="0.25">
      <c r="A1793" s="32">
        <f ca="1">Uniform_A+B1793*(Uniform_B-Uniform_A)</f>
        <v>0.82232136024480096</v>
      </c>
      <c r="B1793" s="2">
        <f t="shared" ca="1" si="182"/>
        <v>8.2232136024480096E-2</v>
      </c>
      <c r="C1793" s="4"/>
      <c r="D1793" s="5">
        <f ca="1">IF(E1793&lt;(Driehoek_C-Driehoek_A)/(Driehoek_B-Driehoek_A),Driehoek_A+SQRT(E1793*(Driehoek_B-Driehoek_A)*(Driehoek_C-Driehoek_A)),Driehoek_B-SQRT((1-E1793)*(Driehoek_B-Driehoek_A)*(Driehoek_B-Driehoek_C)))</f>
        <v>2.5211677627610785</v>
      </c>
      <c r="E1793" s="2">
        <f t="shared" ca="1" si="183"/>
        <v>1.9401131210099121E-2</v>
      </c>
      <c r="F1793" s="2"/>
      <c r="G1793" s="15">
        <f ca="1">_xlfn.NORM.INV(H1793,Normaal_Mu,Normaal_Sigma)</f>
        <v>5.0007003561988048</v>
      </c>
      <c r="H1793" s="2">
        <f t="shared" ca="1" si="184"/>
        <v>0.50013970084666715</v>
      </c>
      <c r="I1793" s="2"/>
      <c r="J1793" s="15">
        <f ca="1">-LN(K1793) /NegExp_Labda</f>
        <v>3.902218252986184</v>
      </c>
      <c r="K1793" s="2">
        <f t="shared" ca="1" si="185"/>
        <v>0.45820268431093725</v>
      </c>
      <c r="L1793" s="2"/>
      <c r="M1793" s="17">
        <f t="shared" ca="1" si="186"/>
        <v>3</v>
      </c>
      <c r="N1793" s="2">
        <f t="shared" ca="1" si="181"/>
        <v>0.13217882118567392</v>
      </c>
      <c r="O1793" s="2"/>
      <c r="P1793" s="31">
        <f t="shared" ca="1" si="187"/>
        <v>3.0492815464381735</v>
      </c>
    </row>
    <row r="1794" spans="1:16" x14ac:dyDescent="0.25">
      <c r="A1794" s="32">
        <f ca="1">Uniform_A+B1794*(Uniform_B-Uniform_A)</f>
        <v>8.2647211727102725</v>
      </c>
      <c r="B1794" s="2">
        <f t="shared" ca="1" si="182"/>
        <v>0.82647211727102732</v>
      </c>
      <c r="C1794" s="4"/>
      <c r="D1794" s="5">
        <f ca="1">IF(E1794&lt;(Driehoek_C-Driehoek_A)/(Driehoek_B-Driehoek_A),Driehoek_A+SQRT(E1794*(Driehoek_B-Driehoek_A)*(Driehoek_C-Driehoek_A)),Driehoek_B-SQRT((1-E1794)*(Driehoek_B-Driehoek_A)*(Driehoek_B-Driehoek_C)))</f>
        <v>4.2409262880249035</v>
      </c>
      <c r="E1794" s="2">
        <f t="shared" ca="1" si="183"/>
        <v>0.35289192582821649</v>
      </c>
      <c r="F1794" s="2"/>
      <c r="G1794" s="15">
        <f ca="1">_xlfn.NORM.INV(H1794,Normaal_Mu,Normaal_Sigma)</f>
        <v>4.9583333000275278</v>
      </c>
      <c r="H1794" s="2">
        <f t="shared" ca="1" si="184"/>
        <v>0.49168929703272268</v>
      </c>
      <c r="I1794" s="2"/>
      <c r="J1794" s="15">
        <f ca="1">-LN(K1794) /NegExp_Labda</f>
        <v>5.1323439685814636</v>
      </c>
      <c r="K1794" s="2">
        <f t="shared" ca="1" si="185"/>
        <v>0.35826985424838875</v>
      </c>
      <c r="L1794" s="2"/>
      <c r="M1794" s="17">
        <f t="shared" ca="1" si="186"/>
        <v>4</v>
      </c>
      <c r="N1794" s="2">
        <f t="shared" ca="1" si="181"/>
        <v>0.42737833414856818</v>
      </c>
      <c r="O1794" s="2"/>
      <c r="P1794" s="31">
        <f t="shared" ca="1" si="187"/>
        <v>5.3192649458688326</v>
      </c>
    </row>
    <row r="1795" spans="1:16" x14ac:dyDescent="0.25">
      <c r="A1795" s="32">
        <f ca="1">Uniform_A+B1795*(Uniform_B-Uniform_A)</f>
        <v>7.6120796379752473</v>
      </c>
      <c r="B1795" s="2">
        <f t="shared" ca="1" si="182"/>
        <v>0.76120796379752476</v>
      </c>
      <c r="C1795" s="4"/>
      <c r="D1795" s="5">
        <f ca="1">IF(E1795&lt;(Driehoek_C-Driehoek_A)/(Driehoek_B-Driehoek_A),Driehoek_A+SQRT(E1795*(Driehoek_B-Driehoek_A)*(Driehoek_C-Driehoek_A)),Driehoek_B-SQRT((1-E1795)*(Driehoek_B-Driehoek_A)*(Driehoek_B-Driehoek_C)))</f>
        <v>6.5858146849292432</v>
      </c>
      <c r="E1795" s="2">
        <f t="shared" ca="1" si="183"/>
        <v>0.8334774075570488</v>
      </c>
      <c r="F1795" s="2"/>
      <c r="G1795" s="15">
        <f ca="1">_xlfn.NORM.INV(H1795,Normaal_Mu,Normaal_Sigma)</f>
        <v>5.4046178007871202</v>
      </c>
      <c r="H1795" s="2">
        <f t="shared" ca="1" si="184"/>
        <v>0.58016237883359156</v>
      </c>
      <c r="I1795" s="2"/>
      <c r="J1795" s="15">
        <f ca="1">-LN(K1795) /NegExp_Labda</f>
        <v>6.1712775753572613</v>
      </c>
      <c r="K1795" s="2">
        <f t="shared" ca="1" si="185"/>
        <v>0.29105136508385654</v>
      </c>
      <c r="L1795" s="2"/>
      <c r="M1795" s="17">
        <f t="shared" ca="1" si="186"/>
        <v>6</v>
      </c>
      <c r="N1795" s="2">
        <f t="shared" ca="1" si="181"/>
        <v>0.71524481580390786</v>
      </c>
      <c r="O1795" s="2"/>
      <c r="P1795" s="31">
        <f t="shared" ca="1" si="187"/>
        <v>6.3547579398097742</v>
      </c>
    </row>
    <row r="1796" spans="1:16" x14ac:dyDescent="0.25">
      <c r="A1796" s="32">
        <f ca="1">Uniform_A+B1796*(Uniform_B-Uniform_A)</f>
        <v>1.1274022511499759</v>
      </c>
      <c r="B1796" s="2">
        <f t="shared" ca="1" si="182"/>
        <v>0.11274022511499759</v>
      </c>
      <c r="C1796" s="4"/>
      <c r="D1796" s="5">
        <f ca="1">IF(E1796&lt;(Driehoek_C-Driehoek_A)/(Driehoek_B-Driehoek_A),Driehoek_A+SQRT(E1796*(Driehoek_B-Driehoek_A)*(Driehoek_C-Driehoek_A)),Driehoek_B-SQRT((1-E1796)*(Driehoek_B-Driehoek_A)*(Driehoek_B-Driehoek_C)))</f>
        <v>3.7952368669425036</v>
      </c>
      <c r="E1796" s="2">
        <f t="shared" ca="1" si="183"/>
        <v>0.23020538631639542</v>
      </c>
      <c r="F1796" s="2"/>
      <c r="G1796" s="15">
        <f ca="1">_xlfn.NORM.INV(H1796,Normaal_Mu,Normaal_Sigma)</f>
        <v>3.3193473719470612</v>
      </c>
      <c r="H1796" s="2">
        <f t="shared" ca="1" si="184"/>
        <v>0.20036272568073976</v>
      </c>
      <c r="I1796" s="2"/>
      <c r="J1796" s="15">
        <f ca="1">-LN(K1796) /NegExp_Labda</f>
        <v>0.49939900867260589</v>
      </c>
      <c r="K1796" s="2">
        <f t="shared" ca="1" si="185"/>
        <v>0.90494618446078467</v>
      </c>
      <c r="L1796" s="2"/>
      <c r="M1796" s="17">
        <f t="shared" ca="1" si="186"/>
        <v>6</v>
      </c>
      <c r="N1796" s="2">
        <f t="shared" ca="1" si="181"/>
        <v>0.69279967337644444</v>
      </c>
      <c r="O1796" s="2"/>
      <c r="P1796" s="31">
        <f t="shared" ca="1" si="187"/>
        <v>2.9482770997424295</v>
      </c>
    </row>
    <row r="1797" spans="1:16" x14ac:dyDescent="0.25">
      <c r="A1797" s="32">
        <f ca="1">Uniform_A+B1797*(Uniform_B-Uniform_A)</f>
        <v>8.6697332181299362</v>
      </c>
      <c r="B1797" s="2">
        <f t="shared" ca="1" si="182"/>
        <v>0.86697332181299358</v>
      </c>
      <c r="C1797" s="4"/>
      <c r="D1797" s="5">
        <f ca="1">IF(E1797&lt;(Driehoek_C-Driehoek_A)/(Driehoek_B-Driehoek_A),Driehoek_A+SQRT(E1797*(Driehoek_B-Driehoek_A)*(Driehoek_C-Driehoek_A)),Driehoek_B-SQRT((1-E1797)*(Driehoek_B-Driehoek_A)*(Driehoek_B-Driehoek_C)))</f>
        <v>7.1888015445867897</v>
      </c>
      <c r="E1797" s="2">
        <f t="shared" ca="1" si="183"/>
        <v>0.90627314728882291</v>
      </c>
      <c r="F1797" s="2"/>
      <c r="G1797" s="15">
        <f ca="1">_xlfn.NORM.INV(H1797,Normaal_Mu,Normaal_Sigma)</f>
        <v>3.4551032150989731</v>
      </c>
      <c r="H1797" s="2">
        <f t="shared" ca="1" si="184"/>
        <v>0.21992445079838685</v>
      </c>
      <c r="I1797" s="2"/>
      <c r="J1797" s="15">
        <f ca="1">-LN(K1797) /NegExp_Labda</f>
        <v>6.1557776845102028</v>
      </c>
      <c r="K1797" s="2">
        <f t="shared" ca="1" si="185"/>
        <v>0.29195501789011502</v>
      </c>
      <c r="L1797" s="2"/>
      <c r="M1797" s="17">
        <f t="shared" ca="1" si="186"/>
        <v>2</v>
      </c>
      <c r="N1797" s="2">
        <f t="shared" ref="N1797:N1860" ca="1" si="188">RAND()</f>
        <v>0.12277755254335421</v>
      </c>
      <c r="O1797" s="2"/>
      <c r="P1797" s="31">
        <f t="shared" ca="1" si="187"/>
        <v>5.4938831324651805</v>
      </c>
    </row>
    <row r="1798" spans="1:16" x14ac:dyDescent="0.25">
      <c r="A1798" s="32">
        <f ca="1">Uniform_A+B1798*(Uniform_B-Uniform_A)</f>
        <v>2.0318828933818822</v>
      </c>
      <c r="B1798" s="2">
        <f t="shared" ref="B1798:B1861" ca="1" si="189">RAND()</f>
        <v>0.20318828933818822</v>
      </c>
      <c r="C1798" s="4"/>
      <c r="D1798" s="5">
        <f ca="1">IF(E1798&lt;(Driehoek_C-Driehoek_A)/(Driehoek_B-Driehoek_A),Driehoek_A+SQRT(E1798*(Driehoek_B-Driehoek_A)*(Driehoek_C-Driehoek_A)),Driehoek_B-SQRT((1-E1798)*(Driehoek_B-Driehoek_A)*(Driehoek_B-Driehoek_C)))</f>
        <v>4.2952124605500588</v>
      </c>
      <c r="E1798" s="2">
        <f t="shared" ref="E1798:E1861" ca="1" si="190">RAND()</f>
        <v>0.36757069167533052</v>
      </c>
      <c r="F1798" s="2"/>
      <c r="G1798" s="15">
        <f ca="1">_xlfn.NORM.INV(H1798,Normaal_Mu,Normaal_Sigma)</f>
        <v>4.8341718897141668</v>
      </c>
      <c r="H1798" s="2">
        <f t="shared" ref="H1798:H1861" ca="1" si="191">RAND()</f>
        <v>0.46695993906815059</v>
      </c>
      <c r="I1798" s="2"/>
      <c r="J1798" s="15">
        <f ca="1">-LN(K1798) /NegExp_Labda</f>
        <v>11.389660876053197</v>
      </c>
      <c r="K1798" s="2">
        <f t="shared" ref="K1798:K1861" ca="1" si="192">RAND()</f>
        <v>0.10249593136303847</v>
      </c>
      <c r="L1798" s="2"/>
      <c r="M1798" s="17">
        <f t="shared" ca="1" si="186"/>
        <v>10</v>
      </c>
      <c r="N1798" s="2">
        <f t="shared" ca="1" si="188"/>
        <v>0.98621648948332208</v>
      </c>
      <c r="O1798" s="2"/>
      <c r="P1798" s="31">
        <f t="shared" ca="1" si="187"/>
        <v>6.5101856239398614</v>
      </c>
    </row>
    <row r="1799" spans="1:16" x14ac:dyDescent="0.25">
      <c r="A1799" s="32">
        <f ca="1">Uniform_A+B1799*(Uniform_B-Uniform_A)</f>
        <v>9.9050434353828329</v>
      </c>
      <c r="B1799" s="2">
        <f t="shared" ca="1" si="189"/>
        <v>0.99050434353828321</v>
      </c>
      <c r="C1799" s="4"/>
      <c r="D1799" s="5">
        <f ca="1">IF(E1799&lt;(Driehoek_C-Driehoek_A)/(Driehoek_B-Driehoek_A),Driehoek_A+SQRT(E1799*(Driehoek_B-Driehoek_A)*(Driehoek_C-Driehoek_A)),Driehoek_B-SQRT((1-E1799)*(Driehoek_B-Driehoek_A)*(Driehoek_B-Driehoek_C)))</f>
        <v>5.2525430900162711</v>
      </c>
      <c r="E1799" s="2">
        <f t="shared" ca="1" si="190"/>
        <v>0.59875904879472008</v>
      </c>
      <c r="F1799" s="2"/>
      <c r="G1799" s="15">
        <f ca="1">_xlfn.NORM.INV(H1799,Normaal_Mu,Normaal_Sigma)</f>
        <v>8.4636228055186216</v>
      </c>
      <c r="H1799" s="2">
        <f t="shared" ca="1" si="191"/>
        <v>0.95834642637774536</v>
      </c>
      <c r="I1799" s="2"/>
      <c r="J1799" s="15">
        <f ca="1">-LN(K1799) /NegExp_Labda</f>
        <v>5.9569427600029998</v>
      </c>
      <c r="K1799" s="2">
        <f t="shared" ca="1" si="192"/>
        <v>0.30379913016712012</v>
      </c>
      <c r="L1799" s="2"/>
      <c r="M1799" s="17">
        <f t="shared" ca="1" si="186"/>
        <v>9</v>
      </c>
      <c r="N1799" s="2">
        <f t="shared" ca="1" si="188"/>
        <v>0.96547042799458604</v>
      </c>
      <c r="O1799" s="2"/>
      <c r="P1799" s="31">
        <f t="shared" ca="1" si="187"/>
        <v>7.7156304181841451</v>
      </c>
    </row>
    <row r="1800" spans="1:16" x14ac:dyDescent="0.25">
      <c r="A1800" s="32">
        <f ca="1">Uniform_A+B1800*(Uniform_B-Uniform_A)</f>
        <v>7.877837871529449</v>
      </c>
      <c r="B1800" s="2">
        <f t="shared" ca="1" si="189"/>
        <v>0.78778378715294495</v>
      </c>
      <c r="C1800" s="4"/>
      <c r="D1800" s="5">
        <f ca="1">IF(E1800&lt;(Driehoek_C-Driehoek_A)/(Driehoek_B-Driehoek_A),Driehoek_A+SQRT(E1800*(Driehoek_B-Driehoek_A)*(Driehoek_C-Driehoek_A)),Driehoek_B-SQRT((1-E1800)*(Driehoek_B-Driehoek_A)*(Driehoek_B-Driehoek_C)))</f>
        <v>6.4842404235799957</v>
      </c>
      <c r="E1800" s="2">
        <f t="shared" ca="1" si="190"/>
        <v>0.81917010724717254</v>
      </c>
      <c r="F1800" s="2"/>
      <c r="G1800" s="15">
        <f ca="1">_xlfn.NORM.INV(H1800,Normaal_Mu,Normaal_Sigma)</f>
        <v>3.6000892032607901</v>
      </c>
      <c r="H1800" s="2">
        <f t="shared" ca="1" si="191"/>
        <v>0.24197757947500498</v>
      </c>
      <c r="I1800" s="2"/>
      <c r="J1800" s="15">
        <f ca="1">-LN(K1800) /NegExp_Labda</f>
        <v>2.1262907290997934</v>
      </c>
      <c r="K1800" s="2">
        <f t="shared" ca="1" si="192"/>
        <v>0.65360103897409516</v>
      </c>
      <c r="L1800" s="2"/>
      <c r="M1800" s="17">
        <f t="shared" ca="1" si="186"/>
        <v>4</v>
      </c>
      <c r="N1800" s="2">
        <f t="shared" ca="1" si="188"/>
        <v>0.41783316795537451</v>
      </c>
      <c r="O1800" s="2"/>
      <c r="P1800" s="31">
        <f t="shared" ca="1" si="187"/>
        <v>4.8176916454940057</v>
      </c>
    </row>
    <row r="1801" spans="1:16" x14ac:dyDescent="0.25">
      <c r="A1801" s="32">
        <f ca="1">Uniform_A+B1801*(Uniform_B-Uniform_A)</f>
        <v>2.3909372861223952</v>
      </c>
      <c r="B1801" s="2">
        <f t="shared" ca="1" si="189"/>
        <v>0.23909372861223954</v>
      </c>
      <c r="C1801" s="4"/>
      <c r="D1801" s="5">
        <f ca="1">IF(E1801&lt;(Driehoek_C-Driehoek_A)/(Driehoek_B-Driehoek_A),Driehoek_A+SQRT(E1801*(Driehoek_B-Driehoek_A)*(Driehoek_C-Driehoek_A)),Driehoek_B-SQRT((1-E1801)*(Driehoek_B-Driehoek_A)*(Driehoek_B-Driehoek_C)))</f>
        <v>6.7090454094002556</v>
      </c>
      <c r="E1801" s="2">
        <f t="shared" ca="1" si="190"/>
        <v>0.8500436303945702</v>
      </c>
      <c r="F1801" s="2"/>
      <c r="G1801" s="15">
        <f ca="1">_xlfn.NORM.INV(H1801,Normaal_Mu,Normaal_Sigma)</f>
        <v>4.1942830758289</v>
      </c>
      <c r="H1801" s="2">
        <f t="shared" ca="1" si="191"/>
        <v>0.34352617517213202</v>
      </c>
      <c r="I1801" s="2"/>
      <c r="J1801" s="15">
        <f ca="1">-LN(K1801) /NegExp_Labda</f>
        <v>1.7346416042229653</v>
      </c>
      <c r="K1801" s="2">
        <f t="shared" ca="1" si="192"/>
        <v>0.70685599328250748</v>
      </c>
      <c r="L1801" s="2"/>
      <c r="M1801" s="17">
        <f t="shared" ca="1" si="186"/>
        <v>3</v>
      </c>
      <c r="N1801" s="2">
        <f t="shared" ca="1" si="188"/>
        <v>0.16994741192092955</v>
      </c>
      <c r="O1801" s="2"/>
      <c r="P1801" s="31">
        <f t="shared" ca="1" si="187"/>
        <v>3.6057814751149033</v>
      </c>
    </row>
    <row r="1802" spans="1:16" x14ac:dyDescent="0.25">
      <c r="A1802" s="32">
        <f ca="1">Uniform_A+B1802*(Uniform_B-Uniform_A)</f>
        <v>2.6644650213755963</v>
      </c>
      <c r="B1802" s="2">
        <f t="shared" ca="1" si="189"/>
        <v>0.2664465021375596</v>
      </c>
      <c r="C1802" s="4"/>
      <c r="D1802" s="5">
        <f ca="1">IF(E1802&lt;(Driehoek_C-Driehoek_A)/(Driehoek_B-Driehoek_A),Driehoek_A+SQRT(E1802*(Driehoek_B-Driehoek_A)*(Driehoek_C-Driehoek_A)),Driehoek_B-SQRT((1-E1802)*(Driehoek_B-Driehoek_A)*(Driehoek_B-Driehoek_C)))</f>
        <v>2.5959738439389639</v>
      </c>
      <c r="E1802" s="2">
        <f t="shared" ca="1" si="190"/>
        <v>2.5370344475670326E-2</v>
      </c>
      <c r="F1802" s="2"/>
      <c r="G1802" s="15">
        <f ca="1">_xlfn.NORM.INV(H1802,Normaal_Mu,Normaal_Sigma)</f>
        <v>3.0930716968754188</v>
      </c>
      <c r="H1802" s="2">
        <f t="shared" ca="1" si="191"/>
        <v>0.17017747557807039</v>
      </c>
      <c r="I1802" s="2"/>
      <c r="J1802" s="15">
        <f ca="1">-LN(K1802) /NegExp_Labda</f>
        <v>7.4285157835476321</v>
      </c>
      <c r="K1802" s="2">
        <f t="shared" ca="1" si="192"/>
        <v>0.22634313001748008</v>
      </c>
      <c r="L1802" s="2"/>
      <c r="M1802" s="17">
        <f t="shared" ca="1" si="186"/>
        <v>6</v>
      </c>
      <c r="N1802" s="2">
        <f t="shared" ca="1" si="188"/>
        <v>0.71533600292357002</v>
      </c>
      <c r="O1802" s="2"/>
      <c r="P1802" s="31">
        <f t="shared" ca="1" si="187"/>
        <v>4.3564052691475217</v>
      </c>
    </row>
    <row r="1803" spans="1:16" x14ac:dyDescent="0.25">
      <c r="A1803" s="32">
        <f ca="1">Uniform_A+B1803*(Uniform_B-Uniform_A)</f>
        <v>1.2827918688045337E-2</v>
      </c>
      <c r="B1803" s="2">
        <f t="shared" ca="1" si="189"/>
        <v>1.2827918688045337E-3</v>
      </c>
      <c r="C1803" s="4"/>
      <c r="D1803" s="5">
        <f ca="1">IF(E1803&lt;(Driehoek_C-Driehoek_A)/(Driehoek_B-Driehoek_A),Driehoek_A+SQRT(E1803*(Driehoek_B-Driehoek_A)*(Driehoek_C-Driehoek_A)),Driehoek_B-SQRT((1-E1803)*(Driehoek_B-Driehoek_A)*(Driehoek_B-Driehoek_C)))</f>
        <v>4.4713728072541121</v>
      </c>
      <c r="E1803" s="2">
        <f t="shared" ca="1" si="190"/>
        <v>0.41404387854635716</v>
      </c>
      <c r="F1803" s="2"/>
      <c r="G1803" s="15">
        <f ca="1">_xlfn.NORM.INV(H1803,Normaal_Mu,Normaal_Sigma)</f>
        <v>5.7391859964723757</v>
      </c>
      <c r="H1803" s="2">
        <f t="shared" ca="1" si="191"/>
        <v>0.64415711556421396</v>
      </c>
      <c r="I1803" s="2"/>
      <c r="J1803" s="15">
        <f ca="1">-LN(K1803) /NegExp_Labda</f>
        <v>2.0017534147328848</v>
      </c>
      <c r="K1803" s="2">
        <f t="shared" ca="1" si="192"/>
        <v>0.67008501743941484</v>
      </c>
      <c r="L1803" s="2"/>
      <c r="M1803" s="17">
        <f t="shared" ca="1" si="186"/>
        <v>8</v>
      </c>
      <c r="N1803" s="2">
        <f t="shared" ca="1" si="188"/>
        <v>0.90403050341196578</v>
      </c>
      <c r="O1803" s="2"/>
      <c r="P1803" s="31">
        <f t="shared" ca="1" si="187"/>
        <v>4.0450280274294839</v>
      </c>
    </row>
    <row r="1804" spans="1:16" x14ac:dyDescent="0.25">
      <c r="A1804" s="32">
        <f ca="1">Uniform_A+B1804*(Uniform_B-Uniform_A)</f>
        <v>9.9884744612043779</v>
      </c>
      <c r="B1804" s="2">
        <f t="shared" ca="1" si="189"/>
        <v>0.99884744612043774</v>
      </c>
      <c r="C1804" s="4"/>
      <c r="D1804" s="5">
        <f ca="1">IF(E1804&lt;(Driehoek_C-Driehoek_A)/(Driehoek_B-Driehoek_A),Driehoek_A+SQRT(E1804*(Driehoek_B-Driehoek_A)*(Driehoek_C-Driehoek_A)),Driehoek_B-SQRT((1-E1804)*(Driehoek_B-Driehoek_A)*(Driehoek_B-Driehoek_C)))</f>
        <v>4.9304713591626541</v>
      </c>
      <c r="E1804" s="2">
        <f t="shared" ca="1" si="190"/>
        <v>0.52682676118298688</v>
      </c>
      <c r="F1804" s="2"/>
      <c r="G1804" s="15">
        <f ca="1">_xlfn.NORM.INV(H1804,Normaal_Mu,Normaal_Sigma)</f>
        <v>5.3896514908404702</v>
      </c>
      <c r="H1804" s="2">
        <f t="shared" ca="1" si="191"/>
        <v>0.57723531672806838</v>
      </c>
      <c r="I1804" s="2"/>
      <c r="J1804" s="15">
        <f ca="1">-LN(K1804) /NegExp_Labda</f>
        <v>5.3771130223484835</v>
      </c>
      <c r="K1804" s="2">
        <f t="shared" ca="1" si="192"/>
        <v>0.34115355181677065</v>
      </c>
      <c r="L1804" s="2"/>
      <c r="M1804" s="17">
        <f t="shared" ca="1" si="186"/>
        <v>6</v>
      </c>
      <c r="N1804" s="2">
        <f t="shared" ca="1" si="188"/>
        <v>0.69594029666404844</v>
      </c>
      <c r="O1804" s="2"/>
      <c r="P1804" s="31">
        <f t="shared" ca="1" si="187"/>
        <v>6.3371420667111975</v>
      </c>
    </row>
    <row r="1805" spans="1:16" x14ac:dyDescent="0.25">
      <c r="A1805" s="32">
        <f ca="1">Uniform_A+B1805*(Uniform_B-Uniform_A)</f>
        <v>3.9396326688422589</v>
      </c>
      <c r="B1805" s="2">
        <f t="shared" ca="1" si="189"/>
        <v>0.39396326688422589</v>
      </c>
      <c r="C1805" s="4"/>
      <c r="D1805" s="5">
        <f ca="1">IF(E1805&lt;(Driehoek_C-Driehoek_A)/(Driehoek_B-Driehoek_A),Driehoek_A+SQRT(E1805*(Driehoek_B-Driehoek_A)*(Driehoek_C-Driehoek_A)),Driehoek_B-SQRT((1-E1805)*(Driehoek_B-Driehoek_A)*(Driehoek_B-Driehoek_C)))</f>
        <v>5.7528069347631678</v>
      </c>
      <c r="E1805" s="2">
        <f t="shared" ca="1" si="190"/>
        <v>0.69873534848793784</v>
      </c>
      <c r="F1805" s="2"/>
      <c r="G1805" s="15">
        <f ca="1">_xlfn.NORM.INV(H1805,Normaal_Mu,Normaal_Sigma)</f>
        <v>3.205190298009339</v>
      </c>
      <c r="H1805" s="2">
        <f t="shared" ca="1" si="191"/>
        <v>0.18475146248365792</v>
      </c>
      <c r="I1805" s="2"/>
      <c r="J1805" s="15">
        <f ca="1">-LN(K1805) /NegExp_Labda</f>
        <v>1.7002213369261945</v>
      </c>
      <c r="K1805" s="2">
        <f t="shared" ca="1" si="192"/>
        <v>0.71173881524891314</v>
      </c>
      <c r="L1805" s="2"/>
      <c r="M1805" s="17">
        <f t="shared" ca="1" si="186"/>
        <v>3</v>
      </c>
      <c r="N1805" s="2">
        <f t="shared" ca="1" si="188"/>
        <v>0.15520953794951597</v>
      </c>
      <c r="O1805" s="2"/>
      <c r="P1805" s="31">
        <f t="shared" ca="1" si="187"/>
        <v>3.5195702477081925</v>
      </c>
    </row>
    <row r="1806" spans="1:16" x14ac:dyDescent="0.25">
      <c r="A1806" s="32">
        <f ca="1">Uniform_A+B1806*(Uniform_B-Uniform_A)</f>
        <v>6.2677645383643252</v>
      </c>
      <c r="B1806" s="2">
        <f t="shared" ca="1" si="189"/>
        <v>0.62677645383643255</v>
      </c>
      <c r="C1806" s="4"/>
      <c r="D1806" s="5">
        <f ca="1">IF(E1806&lt;(Driehoek_C-Driehoek_A)/(Driehoek_B-Driehoek_A),Driehoek_A+SQRT(E1806*(Driehoek_B-Driehoek_A)*(Driehoek_C-Driehoek_A)),Driehoek_B-SQRT((1-E1806)*(Driehoek_B-Driehoek_A)*(Driehoek_B-Driehoek_C)))</f>
        <v>5.2381795506794839</v>
      </c>
      <c r="E1806" s="2">
        <f t="shared" ca="1" si="190"/>
        <v>0.59567734020211394</v>
      </c>
      <c r="F1806" s="2"/>
      <c r="G1806" s="15">
        <f ca="1">_xlfn.NORM.INV(H1806,Normaal_Mu,Normaal_Sigma)</f>
        <v>6.06796132705911</v>
      </c>
      <c r="H1806" s="2">
        <f t="shared" ca="1" si="191"/>
        <v>0.7033225438504187</v>
      </c>
      <c r="I1806" s="2"/>
      <c r="J1806" s="15">
        <f ca="1">-LN(K1806) /NegExp_Labda</f>
        <v>5.4098359140347663</v>
      </c>
      <c r="K1806" s="2">
        <f t="shared" ca="1" si="192"/>
        <v>0.33892813581968961</v>
      </c>
      <c r="L1806" s="2"/>
      <c r="M1806" s="17">
        <f t="shared" ca="1" si="186"/>
        <v>8</v>
      </c>
      <c r="N1806" s="2">
        <f t="shared" ca="1" si="188"/>
        <v>0.87248697278107401</v>
      </c>
      <c r="O1806" s="2"/>
      <c r="P1806" s="31">
        <f t="shared" ca="1" si="187"/>
        <v>6.1967482660275364</v>
      </c>
    </row>
    <row r="1807" spans="1:16" x14ac:dyDescent="0.25">
      <c r="A1807" s="32">
        <f ca="1">Uniform_A+B1807*(Uniform_B-Uniform_A)</f>
        <v>5.3448107447925173</v>
      </c>
      <c r="B1807" s="2">
        <f t="shared" ca="1" si="189"/>
        <v>0.53448107447925175</v>
      </c>
      <c r="C1807" s="4"/>
      <c r="D1807" s="5">
        <f ca="1">IF(E1807&lt;(Driehoek_C-Driehoek_A)/(Driehoek_B-Driehoek_A),Driehoek_A+SQRT(E1807*(Driehoek_B-Driehoek_A)*(Driehoek_C-Driehoek_A)),Driehoek_B-SQRT((1-E1807)*(Driehoek_B-Driehoek_A)*(Driehoek_B-Driehoek_C)))</f>
        <v>5.6354747562980183</v>
      </c>
      <c r="E1807" s="2">
        <f t="shared" ca="1" si="190"/>
        <v>0.67657056812834626</v>
      </c>
      <c r="F1807" s="2"/>
      <c r="G1807" s="15">
        <f ca="1">_xlfn.NORM.INV(H1807,Normaal_Mu,Normaal_Sigma)</f>
        <v>8.2943927254647409</v>
      </c>
      <c r="H1807" s="2">
        <f t="shared" ca="1" si="191"/>
        <v>0.95024115439667456</v>
      </c>
      <c r="I1807" s="2"/>
      <c r="J1807" s="15">
        <f ca="1">-LN(K1807) /NegExp_Labda</f>
        <v>4.7981682764474387</v>
      </c>
      <c r="K1807" s="2">
        <f t="shared" ca="1" si="192"/>
        <v>0.38303318245544937</v>
      </c>
      <c r="L1807" s="2"/>
      <c r="M1807" s="17">
        <f t="shared" ca="1" si="186"/>
        <v>6</v>
      </c>
      <c r="N1807" s="2">
        <f t="shared" ca="1" si="188"/>
        <v>0.66986029912232969</v>
      </c>
      <c r="O1807" s="2"/>
      <c r="P1807" s="31">
        <f t="shared" ca="1" si="187"/>
        <v>6.0145693006005425</v>
      </c>
    </row>
    <row r="1808" spans="1:16" x14ac:dyDescent="0.25">
      <c r="A1808" s="32">
        <f ca="1">Uniform_A+B1808*(Uniform_B-Uniform_A)</f>
        <v>5.8775416659966426</v>
      </c>
      <c r="B1808" s="2">
        <f t="shared" ca="1" si="189"/>
        <v>0.58775416659966429</v>
      </c>
      <c r="C1808" s="4"/>
      <c r="D1808" s="5">
        <f ca="1">IF(E1808&lt;(Driehoek_C-Driehoek_A)/(Driehoek_B-Driehoek_A),Driehoek_A+SQRT(E1808*(Driehoek_B-Driehoek_A)*(Driehoek_C-Driehoek_A)),Driehoek_B-SQRT((1-E1808)*(Driehoek_B-Driehoek_A)*(Driehoek_B-Driehoek_C)))</f>
        <v>6.3151238938986634</v>
      </c>
      <c r="E1808" s="2">
        <f t="shared" ca="1" si="190"/>
        <v>0.79404115128246078</v>
      </c>
      <c r="F1808" s="2"/>
      <c r="G1808" s="15">
        <f ca="1">_xlfn.NORM.INV(H1808,Normaal_Mu,Normaal_Sigma)</f>
        <v>7.201260535155571</v>
      </c>
      <c r="H1808" s="2">
        <f t="shared" ca="1" si="191"/>
        <v>0.86447119662301652</v>
      </c>
      <c r="I1808" s="2"/>
      <c r="J1808" s="15">
        <f ca="1">-LN(K1808) /NegExp_Labda</f>
        <v>5.1831407984769102</v>
      </c>
      <c r="K1808" s="2">
        <f t="shared" ca="1" si="192"/>
        <v>0.35464848622888112</v>
      </c>
      <c r="L1808" s="2"/>
      <c r="M1808" s="17">
        <f t="shared" ca="1" si="186"/>
        <v>4</v>
      </c>
      <c r="N1808" s="2">
        <f t="shared" ca="1" si="188"/>
        <v>0.32529993699917958</v>
      </c>
      <c r="O1808" s="2"/>
      <c r="P1808" s="31">
        <f t="shared" ca="1" si="187"/>
        <v>5.7154133787055574</v>
      </c>
    </row>
    <row r="1809" spans="1:16" x14ac:dyDescent="0.25">
      <c r="A1809" s="32">
        <f ca="1">Uniform_A+B1809*(Uniform_B-Uniform_A)</f>
        <v>6.1703355460606391</v>
      </c>
      <c r="B1809" s="2">
        <f t="shared" ca="1" si="189"/>
        <v>0.61703355460606391</v>
      </c>
      <c r="C1809" s="4"/>
      <c r="D1809" s="5">
        <f ca="1">IF(E1809&lt;(Driehoek_C-Driehoek_A)/(Driehoek_B-Driehoek_A),Driehoek_A+SQRT(E1809*(Driehoek_B-Driehoek_A)*(Driehoek_C-Driehoek_A)),Driehoek_B-SQRT((1-E1809)*(Driehoek_B-Driehoek_A)*(Driehoek_B-Driehoek_C)))</f>
        <v>7.6441404841640956</v>
      </c>
      <c r="E1809" s="2">
        <f t="shared" ca="1" si="190"/>
        <v>0.94747557066620647</v>
      </c>
      <c r="F1809" s="2"/>
      <c r="G1809" s="15">
        <f ca="1">_xlfn.NORM.INV(H1809,Normaal_Mu,Normaal_Sigma)</f>
        <v>5.1507527851485682</v>
      </c>
      <c r="H1809" s="2">
        <f t="shared" ca="1" si="191"/>
        <v>0.53004237911918561</v>
      </c>
      <c r="I1809" s="2"/>
      <c r="J1809" s="15">
        <f ca="1">-LN(K1809) /NegExp_Labda</f>
        <v>1.1112590804004705</v>
      </c>
      <c r="K1809" s="2">
        <f t="shared" ca="1" si="192"/>
        <v>0.80071370635855144</v>
      </c>
      <c r="L1809" s="2"/>
      <c r="M1809" s="17">
        <f t="shared" ca="1" si="186"/>
        <v>8</v>
      </c>
      <c r="N1809" s="2">
        <f t="shared" ca="1" si="188"/>
        <v>0.91227623681003889</v>
      </c>
      <c r="O1809" s="2"/>
      <c r="P1809" s="31">
        <f t="shared" ca="1" si="187"/>
        <v>5.6152975791547544</v>
      </c>
    </row>
    <row r="1810" spans="1:16" x14ac:dyDescent="0.25">
      <c r="A1810" s="32">
        <f ca="1">Uniform_A+B1810*(Uniform_B-Uniform_A)</f>
        <v>0.76873957367556867</v>
      </c>
      <c r="B1810" s="2">
        <f t="shared" ca="1" si="189"/>
        <v>7.6873957367556867E-2</v>
      </c>
      <c r="C1810" s="4"/>
      <c r="D1810" s="5">
        <f ca="1">IF(E1810&lt;(Driehoek_C-Driehoek_A)/(Driehoek_B-Driehoek_A),Driehoek_A+SQRT(E1810*(Driehoek_B-Driehoek_A)*(Driehoek_C-Driehoek_A)),Driehoek_B-SQRT((1-E1810)*(Driehoek_B-Driehoek_A)*(Driehoek_B-Driehoek_C)))</f>
        <v>5.2778833093969926</v>
      </c>
      <c r="E1810" s="2">
        <f t="shared" ca="1" si="190"/>
        <v>0.6041670669009862</v>
      </c>
      <c r="F1810" s="2"/>
      <c r="G1810" s="15">
        <f ca="1">_xlfn.NORM.INV(H1810,Normaal_Mu,Normaal_Sigma)</f>
        <v>8.0510662732675904</v>
      </c>
      <c r="H1810" s="2">
        <f t="shared" ca="1" si="191"/>
        <v>0.93643691249401717</v>
      </c>
      <c r="I1810" s="2"/>
      <c r="J1810" s="15">
        <f ca="1">-LN(K1810) /NegExp_Labda</f>
        <v>2.0792776749393993</v>
      </c>
      <c r="K1810" s="2">
        <f t="shared" ca="1" si="192"/>
        <v>0.65977557808680121</v>
      </c>
      <c r="L1810" s="2"/>
      <c r="M1810" s="17">
        <f t="shared" ca="1" si="186"/>
        <v>6</v>
      </c>
      <c r="N1810" s="2">
        <f t="shared" ca="1" si="188"/>
        <v>0.65340836999920626</v>
      </c>
      <c r="O1810" s="2"/>
      <c r="P1810" s="31">
        <f t="shared" ca="1" si="187"/>
        <v>4.4353933662559104</v>
      </c>
    </row>
    <row r="1811" spans="1:16" x14ac:dyDescent="0.25">
      <c r="A1811" s="32">
        <f ca="1">Uniform_A+B1811*(Uniform_B-Uniform_A)</f>
        <v>6.2599522784357191</v>
      </c>
      <c r="B1811" s="2">
        <f t="shared" ca="1" si="189"/>
        <v>0.62599522784357187</v>
      </c>
      <c r="C1811" s="4"/>
      <c r="D1811" s="5">
        <f ca="1">IF(E1811&lt;(Driehoek_C-Driehoek_A)/(Driehoek_B-Driehoek_A),Driehoek_A+SQRT(E1811*(Driehoek_B-Driehoek_A)*(Driehoek_C-Driehoek_A)),Driehoek_B-SQRT((1-E1811)*(Driehoek_B-Driehoek_A)*(Driehoek_B-Driehoek_C)))</f>
        <v>3.832364803361989</v>
      </c>
      <c r="E1811" s="2">
        <f t="shared" ca="1" si="190"/>
        <v>0.23982576947141576</v>
      </c>
      <c r="F1811" s="2"/>
      <c r="G1811" s="15">
        <f ca="1">_xlfn.NORM.INV(H1811,Normaal_Mu,Normaal_Sigma)</f>
        <v>6.5918122076817518</v>
      </c>
      <c r="H1811" s="2">
        <f t="shared" ca="1" si="191"/>
        <v>0.7869566933899127</v>
      </c>
      <c r="I1811" s="2"/>
      <c r="J1811" s="15">
        <f ca="1">-LN(K1811) /NegExp_Labda</f>
        <v>12.207505796693669</v>
      </c>
      <c r="K1811" s="2">
        <f t="shared" ca="1" si="192"/>
        <v>8.7030107294303716E-2</v>
      </c>
      <c r="L1811" s="2"/>
      <c r="M1811" s="17">
        <f t="shared" ca="1" si="186"/>
        <v>4</v>
      </c>
      <c r="N1811" s="2">
        <f t="shared" ca="1" si="188"/>
        <v>0.3250481787499151</v>
      </c>
      <c r="O1811" s="2"/>
      <c r="P1811" s="31">
        <f t="shared" ca="1" si="187"/>
        <v>6.5783270172346251</v>
      </c>
    </row>
    <row r="1812" spans="1:16" x14ac:dyDescent="0.25">
      <c r="A1812" s="32">
        <f ca="1">Uniform_A+B1812*(Uniform_B-Uniform_A)</f>
        <v>7.6565740634895008</v>
      </c>
      <c r="B1812" s="2">
        <f t="shared" ca="1" si="189"/>
        <v>0.76565740634895008</v>
      </c>
      <c r="C1812" s="4"/>
      <c r="D1812" s="5">
        <f ca="1">IF(E1812&lt;(Driehoek_C-Driehoek_A)/(Driehoek_B-Driehoek_A),Driehoek_A+SQRT(E1812*(Driehoek_B-Driehoek_A)*(Driehoek_C-Driehoek_A)),Driehoek_B-SQRT((1-E1812)*(Driehoek_B-Driehoek_A)*(Driehoek_B-Driehoek_C)))</f>
        <v>5.5883083270523812</v>
      </c>
      <c r="E1812" s="2">
        <f t="shared" ca="1" si="190"/>
        <v>0.66743885510685375</v>
      </c>
      <c r="F1812" s="2"/>
      <c r="G1812" s="15">
        <f ca="1">_xlfn.NORM.INV(H1812,Normaal_Mu,Normaal_Sigma)</f>
        <v>7.821831518869061</v>
      </c>
      <c r="H1812" s="2">
        <f t="shared" ca="1" si="191"/>
        <v>0.92086527263088136</v>
      </c>
      <c r="I1812" s="2"/>
      <c r="J1812" s="15">
        <f ca="1">-LN(K1812) /NegExp_Labda</f>
        <v>0.67395810658765853</v>
      </c>
      <c r="K1812" s="2">
        <f t="shared" ca="1" si="192"/>
        <v>0.87389799442898553</v>
      </c>
      <c r="L1812" s="2"/>
      <c r="M1812" s="17">
        <f t="shared" ca="1" si="186"/>
        <v>3</v>
      </c>
      <c r="N1812" s="2">
        <f t="shared" ca="1" si="188"/>
        <v>0.18778133821516363</v>
      </c>
      <c r="O1812" s="2"/>
      <c r="P1812" s="31">
        <f t="shared" ca="1" si="187"/>
        <v>4.9481344031997203</v>
      </c>
    </row>
    <row r="1813" spans="1:16" x14ac:dyDescent="0.25">
      <c r="A1813" s="32">
        <f ca="1">Uniform_A+B1813*(Uniform_B-Uniform_A)</f>
        <v>7.0080059473989547</v>
      </c>
      <c r="B1813" s="2">
        <f t="shared" ca="1" si="189"/>
        <v>0.70080059473989542</v>
      </c>
      <c r="C1813" s="4"/>
      <c r="D1813" s="5">
        <f ca="1">IF(E1813&lt;(Driehoek_C-Driehoek_A)/(Driehoek_B-Driehoek_A),Driehoek_A+SQRT(E1813*(Driehoek_B-Driehoek_A)*(Driehoek_C-Driehoek_A)),Driehoek_B-SQRT((1-E1813)*(Driehoek_B-Driehoek_A)*(Driehoek_B-Driehoek_C)))</f>
        <v>4.5781330256436954</v>
      </c>
      <c r="E1813" s="2">
        <f t="shared" ca="1" si="190"/>
        <v>0.44134549888848629</v>
      </c>
      <c r="F1813" s="2"/>
      <c r="G1813" s="15">
        <f ca="1">_xlfn.NORM.INV(H1813,Normaal_Mu,Normaal_Sigma)</f>
        <v>5.1273966130136222</v>
      </c>
      <c r="H1813" s="2">
        <f t="shared" ca="1" si="191"/>
        <v>0.52539477338892049</v>
      </c>
      <c r="I1813" s="2"/>
      <c r="J1813" s="15">
        <f ca="1">-LN(K1813) /NegExp_Labda</f>
        <v>1.263504080907663</v>
      </c>
      <c r="K1813" s="2">
        <f t="shared" ca="1" si="192"/>
        <v>0.77670022320419674</v>
      </c>
      <c r="L1813" s="2"/>
      <c r="M1813" s="17">
        <f t="shared" ca="1" si="186"/>
        <v>3</v>
      </c>
      <c r="N1813" s="2">
        <f t="shared" ca="1" si="188"/>
        <v>0.22573533981977056</v>
      </c>
      <c r="O1813" s="2"/>
      <c r="P1813" s="31">
        <f t="shared" ca="1" si="187"/>
        <v>4.1954079333927874</v>
      </c>
    </row>
    <row r="1814" spans="1:16" x14ac:dyDescent="0.25">
      <c r="A1814" s="32">
        <f ca="1">Uniform_A+B1814*(Uniform_B-Uniform_A)</f>
        <v>8.6620469307916448E-2</v>
      </c>
      <c r="B1814" s="2">
        <f t="shared" ca="1" si="189"/>
        <v>8.6620469307916448E-3</v>
      </c>
      <c r="C1814" s="4"/>
      <c r="D1814" s="5">
        <f ca="1">IF(E1814&lt;(Driehoek_C-Driehoek_A)/(Driehoek_B-Driehoek_A),Driehoek_A+SQRT(E1814*(Driehoek_B-Driehoek_A)*(Driehoek_C-Driehoek_A)),Driehoek_B-SQRT((1-E1814)*(Driehoek_B-Driehoek_A)*(Driehoek_B-Driehoek_C)))</f>
        <v>6.9677417794600025</v>
      </c>
      <c r="E1814" s="2">
        <f t="shared" ca="1" si="190"/>
        <v>0.88199790071564577</v>
      </c>
      <c r="F1814" s="2"/>
      <c r="G1814" s="15">
        <f ca="1">_xlfn.NORM.INV(H1814,Normaal_Mu,Normaal_Sigma)</f>
        <v>4.1175140554639054</v>
      </c>
      <c r="H1814" s="2">
        <f t="shared" ca="1" si="191"/>
        <v>0.32951855322594104</v>
      </c>
      <c r="I1814" s="2"/>
      <c r="J1814" s="15">
        <f ca="1">-LN(K1814) /NegExp_Labda</f>
        <v>1.9130858664064339</v>
      </c>
      <c r="K1814" s="2">
        <f t="shared" ca="1" si="192"/>
        <v>0.6820739654493635</v>
      </c>
      <c r="L1814" s="2"/>
      <c r="M1814" s="17">
        <f t="shared" ca="1" si="186"/>
        <v>3</v>
      </c>
      <c r="N1814" s="2">
        <f t="shared" ca="1" si="188"/>
        <v>0.26017303961445493</v>
      </c>
      <c r="O1814" s="2"/>
      <c r="P1814" s="31">
        <f t="shared" ca="1" si="187"/>
        <v>3.2169924341276515</v>
      </c>
    </row>
    <row r="1815" spans="1:16" x14ac:dyDescent="0.25">
      <c r="A1815" s="32">
        <f ca="1">Uniform_A+B1815*(Uniform_B-Uniform_A)</f>
        <v>7.3317993866013218</v>
      </c>
      <c r="B1815" s="2">
        <f t="shared" ca="1" si="189"/>
        <v>0.7331799386601322</v>
      </c>
      <c r="C1815" s="4"/>
      <c r="D1815" s="5">
        <f ca="1">IF(E1815&lt;(Driehoek_C-Driehoek_A)/(Driehoek_B-Driehoek_A),Driehoek_A+SQRT(E1815*(Driehoek_B-Driehoek_A)*(Driehoek_C-Driehoek_A)),Driehoek_B-SQRT((1-E1815)*(Driehoek_B-Driehoek_A)*(Driehoek_B-Driehoek_C)))</f>
        <v>8.5694610169158114</v>
      </c>
      <c r="E1815" s="2">
        <f t="shared" ca="1" si="190"/>
        <v>0.9947038909727095</v>
      </c>
      <c r="F1815" s="2"/>
      <c r="G1815" s="15">
        <f ca="1">_xlfn.NORM.INV(H1815,Normaal_Mu,Normaal_Sigma)</f>
        <v>5.026386441930029</v>
      </c>
      <c r="H1815" s="2">
        <f t="shared" ca="1" si="191"/>
        <v>0.50526318097135303</v>
      </c>
      <c r="I1815" s="2"/>
      <c r="J1815" s="15">
        <f ca="1">-LN(K1815) /NegExp_Labda</f>
        <v>1.4582664493747162</v>
      </c>
      <c r="K1815" s="2">
        <f t="shared" ca="1" si="192"/>
        <v>0.74702749307478333</v>
      </c>
      <c r="L1815" s="2"/>
      <c r="M1815" s="17">
        <f t="shared" ca="1" si="186"/>
        <v>4</v>
      </c>
      <c r="N1815" s="2">
        <f t="shared" ca="1" si="188"/>
        <v>0.30625137229552624</v>
      </c>
      <c r="O1815" s="2"/>
      <c r="P1815" s="31">
        <f t="shared" ca="1" si="187"/>
        <v>5.2771826589643762</v>
      </c>
    </row>
    <row r="1816" spans="1:16" x14ac:dyDescent="0.25">
      <c r="A1816" s="32">
        <f ca="1">Uniform_A+B1816*(Uniform_B-Uniform_A)</f>
        <v>4.0759474110005467</v>
      </c>
      <c r="B1816" s="2">
        <f t="shared" ca="1" si="189"/>
        <v>0.40759474110005467</v>
      </c>
      <c r="C1816" s="4"/>
      <c r="D1816" s="5">
        <f ca="1">IF(E1816&lt;(Driehoek_C-Driehoek_A)/(Driehoek_B-Driehoek_A),Driehoek_A+SQRT(E1816*(Driehoek_B-Driehoek_A)*(Driehoek_C-Driehoek_A)),Driehoek_B-SQRT((1-E1816)*(Driehoek_B-Driehoek_A)*(Driehoek_B-Driehoek_C)))</f>
        <v>6.7990668405564838</v>
      </c>
      <c r="E1816" s="2">
        <f t="shared" ca="1" si="190"/>
        <v>0.86159694936177089</v>
      </c>
      <c r="F1816" s="2"/>
      <c r="G1816" s="15">
        <f ca="1">_xlfn.NORM.INV(H1816,Normaal_Mu,Normaal_Sigma)</f>
        <v>6.8022873917450433</v>
      </c>
      <c r="H1816" s="2">
        <f t="shared" ca="1" si="191"/>
        <v>0.8162440386201234</v>
      </c>
      <c r="I1816" s="2"/>
      <c r="J1816" s="15">
        <f ca="1">-LN(K1816) /NegExp_Labda</f>
        <v>1.0131019248597961</v>
      </c>
      <c r="K1816" s="2">
        <f t="shared" ca="1" si="192"/>
        <v>0.81658817173649767</v>
      </c>
      <c r="L1816" s="2"/>
      <c r="M1816" s="17">
        <f t="shared" ca="1" si="186"/>
        <v>8</v>
      </c>
      <c r="N1816" s="2">
        <f t="shared" ca="1" si="188"/>
        <v>0.89138771751577273</v>
      </c>
      <c r="O1816" s="2"/>
      <c r="P1816" s="31">
        <f t="shared" ca="1" si="187"/>
        <v>5.3380807136323742</v>
      </c>
    </row>
    <row r="1817" spans="1:16" x14ac:dyDescent="0.25">
      <c r="A1817" s="32">
        <f ca="1">Uniform_A+B1817*(Uniform_B-Uniform_A)</f>
        <v>5.9967650859038901</v>
      </c>
      <c r="B1817" s="2">
        <f t="shared" ca="1" si="189"/>
        <v>0.59967650859038901</v>
      </c>
      <c r="C1817" s="4"/>
      <c r="D1817" s="5">
        <f ca="1">IF(E1817&lt;(Driehoek_C-Driehoek_A)/(Driehoek_B-Driehoek_A),Driehoek_A+SQRT(E1817*(Driehoek_B-Driehoek_A)*(Driehoek_C-Driehoek_A)),Driehoek_B-SQRT((1-E1817)*(Driehoek_B-Driehoek_A)*(Driehoek_B-Driehoek_C)))</f>
        <v>5.192402715917563</v>
      </c>
      <c r="E1817" s="2">
        <f t="shared" ca="1" si="190"/>
        <v>0.58577722634994422</v>
      </c>
      <c r="F1817" s="2"/>
      <c r="G1817" s="15">
        <f ca="1">_xlfn.NORM.INV(H1817,Normaal_Mu,Normaal_Sigma)</f>
        <v>1.7459018931266215</v>
      </c>
      <c r="H1817" s="2">
        <f t="shared" ca="1" si="191"/>
        <v>5.1863340002480385E-2</v>
      </c>
      <c r="I1817" s="2"/>
      <c r="J1817" s="15">
        <f ca="1">-LN(K1817) /NegExp_Labda</f>
        <v>1.8265619161747817</v>
      </c>
      <c r="K1817" s="2">
        <f t="shared" ca="1" si="192"/>
        <v>0.69397982934995006</v>
      </c>
      <c r="L1817" s="2"/>
      <c r="M1817" s="17">
        <f t="shared" ca="1" si="186"/>
        <v>4</v>
      </c>
      <c r="N1817" s="2">
        <f t="shared" ca="1" si="188"/>
        <v>0.43814421714426155</v>
      </c>
      <c r="O1817" s="2"/>
      <c r="P1817" s="31">
        <f t="shared" ca="1" si="187"/>
        <v>3.7523263222245715</v>
      </c>
    </row>
    <row r="1818" spans="1:16" x14ac:dyDescent="0.25">
      <c r="A1818" s="32">
        <f ca="1">Uniform_A+B1818*(Uniform_B-Uniform_A)</f>
        <v>8.8131745369274981</v>
      </c>
      <c r="B1818" s="2">
        <f t="shared" ca="1" si="189"/>
        <v>0.88131745369274972</v>
      </c>
      <c r="C1818" s="4"/>
      <c r="D1818" s="5">
        <f ca="1">IF(E1818&lt;(Driehoek_C-Driehoek_A)/(Driehoek_B-Driehoek_A),Driehoek_A+SQRT(E1818*(Driehoek_B-Driehoek_A)*(Driehoek_C-Driehoek_A)),Driehoek_B-SQRT((1-E1818)*(Driehoek_B-Driehoek_A)*(Driehoek_B-Driehoek_C)))</f>
        <v>5.8204061939971536</v>
      </c>
      <c r="E1818" s="2">
        <f t="shared" ca="1" si="190"/>
        <v>0.71114809225223807</v>
      </c>
      <c r="F1818" s="2"/>
      <c r="G1818" s="15">
        <f ca="1">_xlfn.NORM.INV(H1818,Normaal_Mu,Normaal_Sigma)</f>
        <v>2.7359083973714009</v>
      </c>
      <c r="H1818" s="2">
        <f t="shared" ca="1" si="191"/>
        <v>0.12880758958514538</v>
      </c>
      <c r="I1818" s="2"/>
      <c r="J1818" s="15">
        <f ca="1">-LN(K1818) /NegExp_Labda</f>
        <v>1.7568346115432298</v>
      </c>
      <c r="K1818" s="2">
        <f t="shared" ca="1" si="192"/>
        <v>0.70372549389497496</v>
      </c>
      <c r="L1818" s="2"/>
      <c r="M1818" s="17">
        <f t="shared" ca="1" si="186"/>
        <v>4</v>
      </c>
      <c r="N1818" s="2">
        <f t="shared" ca="1" si="188"/>
        <v>0.30003234234602372</v>
      </c>
      <c r="O1818" s="2"/>
      <c r="P1818" s="31">
        <f t="shared" ca="1" si="187"/>
        <v>4.6252647479678561</v>
      </c>
    </row>
    <row r="1819" spans="1:16" x14ac:dyDescent="0.25">
      <c r="A1819" s="32">
        <f ca="1">Uniform_A+B1819*(Uniform_B-Uniform_A)</f>
        <v>2.5702423662186735</v>
      </c>
      <c r="B1819" s="2">
        <f t="shared" ca="1" si="189"/>
        <v>0.25702423662186735</v>
      </c>
      <c r="C1819" s="4"/>
      <c r="D1819" s="5">
        <f ca="1">IF(E1819&lt;(Driehoek_C-Driehoek_A)/(Driehoek_B-Driehoek_A),Driehoek_A+SQRT(E1819*(Driehoek_B-Driehoek_A)*(Driehoek_C-Driehoek_A)),Driehoek_B-SQRT((1-E1819)*(Driehoek_B-Driehoek_A)*(Driehoek_B-Driehoek_C)))</f>
        <v>5.2127692037171762</v>
      </c>
      <c r="E1819" s="2">
        <f t="shared" ca="1" si="190"/>
        <v>0.5901966541624849</v>
      </c>
      <c r="F1819" s="2"/>
      <c r="G1819" s="15">
        <f ca="1">_xlfn.NORM.INV(H1819,Normaal_Mu,Normaal_Sigma)</f>
        <v>5.0719445822135878</v>
      </c>
      <c r="H1819" s="2">
        <f t="shared" ca="1" si="191"/>
        <v>0.51434777342853055</v>
      </c>
      <c r="I1819" s="2"/>
      <c r="J1819" s="15">
        <f ca="1">-LN(K1819) /NegExp_Labda</f>
        <v>2.8335505719904854</v>
      </c>
      <c r="K1819" s="2">
        <f t="shared" ca="1" si="192"/>
        <v>0.56738901649585904</v>
      </c>
      <c r="L1819" s="2"/>
      <c r="M1819" s="17">
        <f t="shared" ca="1" si="186"/>
        <v>5</v>
      </c>
      <c r="N1819" s="2">
        <f t="shared" ca="1" si="188"/>
        <v>0.58894911240273518</v>
      </c>
      <c r="O1819" s="2"/>
      <c r="P1819" s="31">
        <f t="shared" ca="1" si="187"/>
        <v>4.1377013448279847</v>
      </c>
    </row>
    <row r="1820" spans="1:16" x14ac:dyDescent="0.25">
      <c r="A1820" s="32">
        <f ca="1">Uniform_A+B1820*(Uniform_B-Uniform_A)</f>
        <v>6.1827685721025549</v>
      </c>
      <c r="B1820" s="2">
        <f t="shared" ca="1" si="189"/>
        <v>0.61827685721025549</v>
      </c>
      <c r="C1820" s="4"/>
      <c r="D1820" s="5">
        <f ca="1">IF(E1820&lt;(Driehoek_C-Driehoek_A)/(Driehoek_B-Driehoek_A),Driehoek_A+SQRT(E1820*(Driehoek_B-Driehoek_A)*(Driehoek_C-Driehoek_A)),Driehoek_B-SQRT((1-E1820)*(Driehoek_B-Driehoek_A)*(Driehoek_B-Driehoek_C)))</f>
        <v>3.5931557005539805</v>
      </c>
      <c r="E1820" s="2">
        <f t="shared" ca="1" si="190"/>
        <v>0.18129607758626032</v>
      </c>
      <c r="F1820" s="2"/>
      <c r="G1820" s="15">
        <f ca="1">_xlfn.NORM.INV(H1820,Normaal_Mu,Normaal_Sigma)</f>
        <v>3.0352258524243236</v>
      </c>
      <c r="H1820" s="2">
        <f t="shared" ca="1" si="191"/>
        <v>0.162954595995359</v>
      </c>
      <c r="I1820" s="2"/>
      <c r="J1820" s="15">
        <f ca="1">-LN(K1820) /NegExp_Labda</f>
        <v>9.6830602443108784</v>
      </c>
      <c r="K1820" s="2">
        <f t="shared" ca="1" si="192"/>
        <v>0.14419163740230168</v>
      </c>
      <c r="L1820" s="2"/>
      <c r="M1820" s="17">
        <f t="shared" ca="1" si="186"/>
        <v>4</v>
      </c>
      <c r="N1820" s="2">
        <f t="shared" ca="1" si="188"/>
        <v>0.3609271556880902</v>
      </c>
      <c r="O1820" s="2"/>
      <c r="P1820" s="31">
        <f t="shared" ca="1" si="187"/>
        <v>5.2988420738783475</v>
      </c>
    </row>
    <row r="1821" spans="1:16" x14ac:dyDescent="0.25">
      <c r="A1821" s="32">
        <f ca="1">Uniform_A+B1821*(Uniform_B-Uniform_A)</f>
        <v>9.739689489260785</v>
      </c>
      <c r="B1821" s="2">
        <f t="shared" ca="1" si="189"/>
        <v>0.97396894892607844</v>
      </c>
      <c r="C1821" s="4"/>
      <c r="D1821" s="5">
        <f ca="1">IF(E1821&lt;(Driehoek_C-Driehoek_A)/(Driehoek_B-Driehoek_A),Driehoek_A+SQRT(E1821*(Driehoek_B-Driehoek_A)*(Driehoek_C-Driehoek_A)),Driehoek_B-SQRT((1-E1821)*(Driehoek_B-Driehoek_A)*(Driehoek_B-Driehoek_C)))</f>
        <v>5.2693462931436521</v>
      </c>
      <c r="E1821" s="2">
        <f t="shared" ca="1" si="190"/>
        <v>0.60234922627197107</v>
      </c>
      <c r="F1821" s="2"/>
      <c r="G1821" s="15">
        <f ca="1">_xlfn.NORM.INV(H1821,Normaal_Mu,Normaal_Sigma)</f>
        <v>5.3381013196831724</v>
      </c>
      <c r="H1821" s="2">
        <f t="shared" ca="1" si="191"/>
        <v>0.56712160300493131</v>
      </c>
      <c r="I1821" s="2"/>
      <c r="J1821" s="15">
        <f ca="1">-LN(K1821) /NegExp_Labda</f>
        <v>4.4831680554606113</v>
      </c>
      <c r="K1821" s="2">
        <f t="shared" ca="1" si="192"/>
        <v>0.40794063766113631</v>
      </c>
      <c r="L1821" s="2"/>
      <c r="M1821" s="17">
        <f t="shared" ca="1" si="186"/>
        <v>8</v>
      </c>
      <c r="N1821" s="2">
        <f t="shared" ca="1" si="188"/>
        <v>0.93064826547373536</v>
      </c>
      <c r="O1821" s="2"/>
      <c r="P1821" s="31">
        <f t="shared" ca="1" si="187"/>
        <v>6.5660610315096433</v>
      </c>
    </row>
    <row r="1822" spans="1:16" x14ac:dyDescent="0.25">
      <c r="A1822" s="32">
        <f ca="1">Uniform_A+B1822*(Uniform_B-Uniform_A)</f>
        <v>2.1468603223503924</v>
      </c>
      <c r="B1822" s="2">
        <f t="shared" ca="1" si="189"/>
        <v>0.21468603223503924</v>
      </c>
      <c r="C1822" s="4"/>
      <c r="D1822" s="5">
        <f ca="1">IF(E1822&lt;(Driehoek_C-Driehoek_A)/(Driehoek_B-Driehoek_A),Driehoek_A+SQRT(E1822*(Driehoek_B-Driehoek_A)*(Driehoek_C-Driehoek_A)),Driehoek_B-SQRT((1-E1822)*(Driehoek_B-Driehoek_A)*(Driehoek_B-Driehoek_C)))</f>
        <v>6.2474771511707026</v>
      </c>
      <c r="E1822" s="2">
        <f t="shared" ca="1" si="190"/>
        <v>0.78353194190493292</v>
      </c>
      <c r="F1822" s="2"/>
      <c r="G1822" s="15">
        <f ca="1">_xlfn.NORM.INV(H1822,Normaal_Mu,Normaal_Sigma)</f>
        <v>6.3003184134326773</v>
      </c>
      <c r="H1822" s="2">
        <f t="shared" ca="1" si="191"/>
        <v>0.74220530590231026</v>
      </c>
      <c r="I1822" s="2"/>
      <c r="J1822" s="15">
        <f ca="1">-LN(K1822) /NegExp_Labda</f>
        <v>2.8484306606338805</v>
      </c>
      <c r="K1822" s="2">
        <f t="shared" ca="1" si="192"/>
        <v>0.5657029668249659</v>
      </c>
      <c r="L1822" s="2"/>
      <c r="M1822" s="17">
        <f t="shared" ca="1" si="186"/>
        <v>2</v>
      </c>
      <c r="N1822" s="2">
        <f t="shared" ca="1" si="188"/>
        <v>7.8568030147180501E-2</v>
      </c>
      <c r="O1822" s="2"/>
      <c r="P1822" s="31">
        <f t="shared" ca="1" si="187"/>
        <v>3.9086173095175303</v>
      </c>
    </row>
    <row r="1823" spans="1:16" x14ac:dyDescent="0.25">
      <c r="A1823" s="32">
        <f ca="1">Uniform_A+B1823*(Uniform_B-Uniform_A)</f>
        <v>9.7813374397124164</v>
      </c>
      <c r="B1823" s="2">
        <f t="shared" ca="1" si="189"/>
        <v>0.97813374397124164</v>
      </c>
      <c r="C1823" s="4"/>
      <c r="D1823" s="5">
        <f ca="1">IF(E1823&lt;(Driehoek_C-Driehoek_A)/(Driehoek_B-Driehoek_A),Driehoek_A+SQRT(E1823*(Driehoek_B-Driehoek_A)*(Driehoek_C-Driehoek_A)),Driehoek_B-SQRT((1-E1823)*(Driehoek_B-Driehoek_A)*(Driehoek_B-Driehoek_C)))</f>
        <v>6.0252382680507299</v>
      </c>
      <c r="E1823" s="2">
        <f t="shared" ca="1" si="190"/>
        <v>0.74716550394657655</v>
      </c>
      <c r="F1823" s="2"/>
      <c r="G1823" s="15">
        <f ca="1">_xlfn.NORM.INV(H1823,Normaal_Mu,Normaal_Sigma)</f>
        <v>3.2299788818690378</v>
      </c>
      <c r="H1823" s="2">
        <f t="shared" ca="1" si="191"/>
        <v>0.18807546821581178</v>
      </c>
      <c r="I1823" s="2"/>
      <c r="J1823" s="15">
        <f ca="1">-LN(K1823) /NegExp_Labda</f>
        <v>2.4227119000876356</v>
      </c>
      <c r="K1823" s="2">
        <f t="shared" ca="1" si="192"/>
        <v>0.61597901658294907</v>
      </c>
      <c r="L1823" s="2"/>
      <c r="M1823" s="17">
        <f t="shared" ca="1" si="186"/>
        <v>4</v>
      </c>
      <c r="N1823" s="2">
        <f t="shared" ca="1" si="188"/>
        <v>0.29995498404151055</v>
      </c>
      <c r="O1823" s="2"/>
      <c r="P1823" s="31">
        <f t="shared" ca="1" si="187"/>
        <v>5.0918532979439641</v>
      </c>
    </row>
    <row r="1824" spans="1:16" x14ac:dyDescent="0.25">
      <c r="A1824" s="32">
        <f ca="1">Uniform_A+B1824*(Uniform_B-Uniform_A)</f>
        <v>5.7339121686296881</v>
      </c>
      <c r="B1824" s="2">
        <f t="shared" ca="1" si="189"/>
        <v>0.57339121686296879</v>
      </c>
      <c r="C1824" s="4"/>
      <c r="D1824" s="5">
        <f ca="1">IF(E1824&lt;(Driehoek_C-Driehoek_A)/(Driehoek_B-Driehoek_A),Driehoek_A+SQRT(E1824*(Driehoek_B-Driehoek_A)*(Driehoek_C-Driehoek_A)),Driehoek_B-SQRT((1-E1824)*(Driehoek_B-Driehoek_A)*(Driehoek_B-Driehoek_C)))</f>
        <v>6.3039344385481275</v>
      </c>
      <c r="E1824" s="2">
        <f t="shared" ca="1" si="190"/>
        <v>0.79232087109580562</v>
      </c>
      <c r="F1824" s="2"/>
      <c r="G1824" s="15">
        <f ca="1">_xlfn.NORM.INV(H1824,Normaal_Mu,Normaal_Sigma)</f>
        <v>2.0592822995030136</v>
      </c>
      <c r="H1824" s="2">
        <f t="shared" ca="1" si="191"/>
        <v>7.0732295002547851E-2</v>
      </c>
      <c r="I1824" s="2"/>
      <c r="J1824" s="15">
        <f ca="1">-LN(K1824) /NegExp_Labda</f>
        <v>1.2839643387481594</v>
      </c>
      <c r="K1824" s="2">
        <f t="shared" ca="1" si="192"/>
        <v>0.77352841985528065</v>
      </c>
      <c r="L1824" s="2"/>
      <c r="M1824" s="17">
        <f t="shared" ca="1" si="186"/>
        <v>6</v>
      </c>
      <c r="N1824" s="2">
        <f t="shared" ca="1" si="188"/>
        <v>0.65170401325794314</v>
      </c>
      <c r="O1824" s="2"/>
      <c r="P1824" s="31">
        <f t="shared" ca="1" si="187"/>
        <v>4.2762186490857976</v>
      </c>
    </row>
    <row r="1825" spans="1:16" x14ac:dyDescent="0.25">
      <c r="A1825" s="32">
        <f ca="1">Uniform_A+B1825*(Uniform_B-Uniform_A)</f>
        <v>3.7769409281201902</v>
      </c>
      <c r="B1825" s="2">
        <f t="shared" ca="1" si="189"/>
        <v>0.37769409281201904</v>
      </c>
      <c r="C1825" s="4"/>
      <c r="D1825" s="5">
        <f ca="1">IF(E1825&lt;(Driehoek_C-Driehoek_A)/(Driehoek_B-Driehoek_A),Driehoek_A+SQRT(E1825*(Driehoek_B-Driehoek_A)*(Driehoek_C-Driehoek_A)),Driehoek_B-SQRT((1-E1825)*(Driehoek_B-Driehoek_A)*(Driehoek_B-Driehoek_C)))</f>
        <v>3.8111121096349381</v>
      </c>
      <c r="E1825" s="2">
        <f t="shared" ca="1" si="190"/>
        <v>0.23429479097616546</v>
      </c>
      <c r="F1825" s="2"/>
      <c r="G1825" s="15">
        <f ca="1">_xlfn.NORM.INV(H1825,Normaal_Mu,Normaal_Sigma)</f>
        <v>4.0961695759226373</v>
      </c>
      <c r="H1825" s="2">
        <f t="shared" ca="1" si="191"/>
        <v>0.32566503259144719</v>
      </c>
      <c r="I1825" s="2"/>
      <c r="J1825" s="15">
        <f ca="1">-LN(K1825) /NegExp_Labda</f>
        <v>7.0410511448584954</v>
      </c>
      <c r="K1825" s="2">
        <f t="shared" ca="1" si="192"/>
        <v>0.2445806349914571</v>
      </c>
      <c r="L1825" s="2"/>
      <c r="M1825" s="17">
        <f t="shared" ca="1" si="186"/>
        <v>5</v>
      </c>
      <c r="N1825" s="2">
        <f t="shared" ca="1" si="188"/>
        <v>0.5943819397598451</v>
      </c>
      <c r="O1825" s="2"/>
      <c r="P1825" s="31">
        <f t="shared" ca="1" si="187"/>
        <v>4.7450547517072525</v>
      </c>
    </row>
    <row r="1826" spans="1:16" x14ac:dyDescent="0.25">
      <c r="A1826" s="32">
        <f ca="1">Uniform_A+B1826*(Uniform_B-Uniform_A)</f>
        <v>0.54091549185118937</v>
      </c>
      <c r="B1826" s="2">
        <f t="shared" ca="1" si="189"/>
        <v>5.4091549185118937E-2</v>
      </c>
      <c r="C1826" s="4"/>
      <c r="D1826" s="5">
        <f ca="1">IF(E1826&lt;(Driehoek_C-Driehoek_A)/(Driehoek_B-Driehoek_A),Driehoek_A+SQRT(E1826*(Driehoek_B-Driehoek_A)*(Driehoek_C-Driehoek_A)),Driehoek_B-SQRT((1-E1826)*(Driehoek_B-Driehoek_A)*(Driehoek_B-Driehoek_C)))</f>
        <v>4.071287231019924</v>
      </c>
      <c r="E1826" s="2">
        <f t="shared" ca="1" si="190"/>
        <v>0.30593686973979295</v>
      </c>
      <c r="F1826" s="2"/>
      <c r="G1826" s="15">
        <f ca="1">_xlfn.NORM.INV(H1826,Normaal_Mu,Normaal_Sigma)</f>
        <v>6.0219743081048271</v>
      </c>
      <c r="H1826" s="2">
        <f t="shared" ca="1" si="191"/>
        <v>0.69531997406416857</v>
      </c>
      <c r="I1826" s="2"/>
      <c r="J1826" s="15">
        <f ca="1">-LN(K1826) /NegExp_Labda</f>
        <v>6.6270796191377253</v>
      </c>
      <c r="K1826" s="2">
        <f t="shared" ca="1" si="192"/>
        <v>0.26569242829259887</v>
      </c>
      <c r="L1826" s="2"/>
      <c r="M1826" s="17">
        <f t="shared" ca="1" si="186"/>
        <v>7</v>
      </c>
      <c r="N1826" s="2">
        <f t="shared" ca="1" si="188"/>
        <v>0.85031225687498013</v>
      </c>
      <c r="O1826" s="2"/>
      <c r="P1826" s="31">
        <f t="shared" ca="1" si="187"/>
        <v>4.8522513300227335</v>
      </c>
    </row>
    <row r="1827" spans="1:16" x14ac:dyDescent="0.25">
      <c r="A1827" s="32">
        <f ca="1">Uniform_A+B1827*(Uniform_B-Uniform_A)</f>
        <v>4.3514168877784334</v>
      </c>
      <c r="B1827" s="2">
        <f t="shared" ca="1" si="189"/>
        <v>0.43514168877784332</v>
      </c>
      <c r="C1827" s="4"/>
      <c r="D1827" s="5">
        <f ca="1">IF(E1827&lt;(Driehoek_C-Driehoek_A)/(Driehoek_B-Driehoek_A),Driehoek_A+SQRT(E1827*(Driehoek_B-Driehoek_A)*(Driehoek_C-Driehoek_A)),Driehoek_B-SQRT((1-E1827)*(Driehoek_B-Driehoek_A)*(Driehoek_B-Driehoek_C)))</f>
        <v>4.187176736256581</v>
      </c>
      <c r="E1827" s="2">
        <f t="shared" ca="1" si="190"/>
        <v>0.33819234948486121</v>
      </c>
      <c r="F1827" s="2"/>
      <c r="G1827" s="15">
        <f ca="1">_xlfn.NORM.INV(H1827,Normaal_Mu,Normaal_Sigma)</f>
        <v>7.199754866362392</v>
      </c>
      <c r="H1827" s="2">
        <f t="shared" ca="1" si="191"/>
        <v>0.86430723580530344</v>
      </c>
      <c r="I1827" s="2"/>
      <c r="J1827" s="15">
        <f ca="1">-LN(K1827) /NegExp_Labda</f>
        <v>0.94733174543418852</v>
      </c>
      <c r="K1827" s="2">
        <f t="shared" ca="1" si="192"/>
        <v>0.82740055921336242</v>
      </c>
      <c r="L1827" s="2"/>
      <c r="M1827" s="17">
        <f t="shared" ca="1" si="186"/>
        <v>3</v>
      </c>
      <c r="N1827" s="2">
        <f t="shared" ca="1" si="188"/>
        <v>0.12709975394691952</v>
      </c>
      <c r="O1827" s="2"/>
      <c r="P1827" s="31">
        <f t="shared" ca="1" si="187"/>
        <v>3.9371360471663186</v>
      </c>
    </row>
    <row r="1828" spans="1:16" x14ac:dyDescent="0.25">
      <c r="A1828" s="32">
        <f ca="1">Uniform_A+B1828*(Uniform_B-Uniform_A)</f>
        <v>5.9791555449955691</v>
      </c>
      <c r="B1828" s="2">
        <f t="shared" ca="1" si="189"/>
        <v>0.59791555449955691</v>
      </c>
      <c r="C1828" s="4"/>
      <c r="D1828" s="5">
        <f ca="1">IF(E1828&lt;(Driehoek_C-Driehoek_A)/(Driehoek_B-Driehoek_A),Driehoek_A+SQRT(E1828*(Driehoek_B-Driehoek_A)*(Driehoek_C-Driehoek_A)),Driehoek_B-SQRT((1-E1828)*(Driehoek_B-Driehoek_A)*(Driehoek_B-Driehoek_C)))</f>
        <v>4.3886941088088154</v>
      </c>
      <c r="E1828" s="2">
        <f t="shared" ca="1" si="190"/>
        <v>0.39245308508187082</v>
      </c>
      <c r="F1828" s="2"/>
      <c r="G1828" s="15">
        <f ca="1">_xlfn.NORM.INV(H1828,Normaal_Mu,Normaal_Sigma)</f>
        <v>4.4887616390419183</v>
      </c>
      <c r="H1828" s="2">
        <f t="shared" ca="1" si="191"/>
        <v>0.39912245323086692</v>
      </c>
      <c r="I1828" s="2"/>
      <c r="J1828" s="15">
        <f ca="1">-LN(K1828) /NegExp_Labda</f>
        <v>1.0463726589377131</v>
      </c>
      <c r="K1828" s="2">
        <f t="shared" ca="1" si="192"/>
        <v>0.81117251243266608</v>
      </c>
      <c r="L1828" s="2"/>
      <c r="M1828" s="17">
        <f t="shared" ca="1" si="186"/>
        <v>5</v>
      </c>
      <c r="N1828" s="2">
        <f t="shared" ca="1" si="188"/>
        <v>0.61008958513005707</v>
      </c>
      <c r="O1828" s="2"/>
      <c r="P1828" s="31">
        <f t="shared" ca="1" si="187"/>
        <v>4.1805967903568035</v>
      </c>
    </row>
    <row r="1829" spans="1:16" x14ac:dyDescent="0.25">
      <c r="A1829" s="32">
        <f ca="1">Uniform_A+B1829*(Uniform_B-Uniform_A)</f>
        <v>7.9142953688128026</v>
      </c>
      <c r="B1829" s="2">
        <f t="shared" ca="1" si="189"/>
        <v>0.79142953688128026</v>
      </c>
      <c r="C1829" s="4"/>
      <c r="D1829" s="5">
        <f ca="1">IF(E1829&lt;(Driehoek_C-Driehoek_A)/(Driehoek_B-Driehoek_A),Driehoek_A+SQRT(E1829*(Driehoek_B-Driehoek_A)*(Driehoek_C-Driehoek_A)),Driehoek_B-SQRT((1-E1829)*(Driehoek_B-Driehoek_A)*(Driehoek_B-Driehoek_C)))</f>
        <v>5.493027260017822</v>
      </c>
      <c r="E1829" s="2">
        <f t="shared" ca="1" si="190"/>
        <v>0.64860406288633987</v>
      </c>
      <c r="F1829" s="2"/>
      <c r="G1829" s="15">
        <f ca="1">_xlfn.NORM.INV(H1829,Normaal_Mu,Normaal_Sigma)</f>
        <v>3.261373015731738</v>
      </c>
      <c r="H1829" s="2">
        <f t="shared" ca="1" si="191"/>
        <v>0.19233784256972564</v>
      </c>
      <c r="I1829" s="2"/>
      <c r="J1829" s="15">
        <f ca="1">-LN(K1829) /NegExp_Labda</f>
        <v>7.764576439185678</v>
      </c>
      <c r="K1829" s="2">
        <f t="shared" ca="1" si="192"/>
        <v>0.21163011095184769</v>
      </c>
      <c r="L1829" s="2"/>
      <c r="M1829" s="17">
        <f t="shared" ca="1" si="186"/>
        <v>3</v>
      </c>
      <c r="N1829" s="2">
        <f t="shared" ca="1" si="188"/>
        <v>0.22205293497302037</v>
      </c>
      <c r="O1829" s="2"/>
      <c r="P1829" s="31">
        <f t="shared" ca="1" si="187"/>
        <v>5.4866544167496079</v>
      </c>
    </row>
    <row r="1830" spans="1:16" x14ac:dyDescent="0.25">
      <c r="A1830" s="32">
        <f ca="1">Uniform_A+B1830*(Uniform_B-Uniform_A)</f>
        <v>0.7064966238876591</v>
      </c>
      <c r="B1830" s="2">
        <f t="shared" ca="1" si="189"/>
        <v>7.064966238876591E-2</v>
      </c>
      <c r="C1830" s="4"/>
      <c r="D1830" s="5">
        <f ca="1">IF(E1830&lt;(Driehoek_C-Driehoek_A)/(Driehoek_B-Driehoek_A),Driehoek_A+SQRT(E1830*(Driehoek_B-Driehoek_A)*(Driehoek_C-Driehoek_A)),Driehoek_B-SQRT((1-E1830)*(Driehoek_B-Driehoek_A)*(Driehoek_B-Driehoek_C)))</f>
        <v>3.976160673898872</v>
      </c>
      <c r="E1830" s="2">
        <f t="shared" ca="1" si="190"/>
        <v>0.27894364350460321</v>
      </c>
      <c r="F1830" s="2"/>
      <c r="G1830" s="15">
        <f ca="1">_xlfn.NORM.INV(H1830,Normaal_Mu,Normaal_Sigma)</f>
        <v>2.4248672248080609</v>
      </c>
      <c r="H1830" s="2">
        <f t="shared" ca="1" si="191"/>
        <v>9.8948473067277165E-2</v>
      </c>
      <c r="I1830" s="2"/>
      <c r="J1830" s="15">
        <f ca="1">-LN(K1830) /NegExp_Labda</f>
        <v>7.5379852377592576</v>
      </c>
      <c r="K1830" s="2">
        <f t="shared" ca="1" si="192"/>
        <v>0.2214414524299404</v>
      </c>
      <c r="L1830" s="2"/>
      <c r="M1830" s="17">
        <f t="shared" ca="1" si="186"/>
        <v>5</v>
      </c>
      <c r="N1830" s="2">
        <f t="shared" ca="1" si="188"/>
        <v>0.57163832774333523</v>
      </c>
      <c r="O1830" s="2"/>
      <c r="P1830" s="31">
        <f t="shared" ca="1" si="187"/>
        <v>3.92910195207077</v>
      </c>
    </row>
    <row r="1831" spans="1:16" x14ac:dyDescent="0.25">
      <c r="A1831" s="32">
        <f ca="1">Uniform_A+B1831*(Uniform_B-Uniform_A)</f>
        <v>8.7084412697872047</v>
      </c>
      <c r="B1831" s="2">
        <f t="shared" ca="1" si="189"/>
        <v>0.87084412697872049</v>
      </c>
      <c r="C1831" s="4"/>
      <c r="D1831" s="5">
        <f ca="1">IF(E1831&lt;(Driehoek_C-Driehoek_A)/(Driehoek_B-Driehoek_A),Driehoek_A+SQRT(E1831*(Driehoek_B-Driehoek_A)*(Driehoek_C-Driehoek_A)),Driehoek_B-SQRT((1-E1831)*(Driehoek_B-Driehoek_A)*(Driehoek_B-Driehoek_C)))</f>
        <v>4.1435765294394518</v>
      </c>
      <c r="E1831" s="2">
        <f t="shared" ca="1" si="190"/>
        <v>0.32614717355967537</v>
      </c>
      <c r="F1831" s="2"/>
      <c r="G1831" s="15">
        <f ca="1">_xlfn.NORM.INV(H1831,Normaal_Mu,Normaal_Sigma)</f>
        <v>2.6814966394379027</v>
      </c>
      <c r="H1831" s="2">
        <f t="shared" ca="1" si="191"/>
        <v>0.1231768056582333</v>
      </c>
      <c r="I1831" s="2"/>
      <c r="J1831" s="15">
        <f ca="1">-LN(K1831) /NegExp_Labda</f>
        <v>3.6380100398074613</v>
      </c>
      <c r="K1831" s="2">
        <f t="shared" ca="1" si="192"/>
        <v>0.48306599069641376</v>
      </c>
      <c r="L1831" s="2"/>
      <c r="M1831" s="17">
        <f t="shared" ca="1" si="186"/>
        <v>8</v>
      </c>
      <c r="N1831" s="2">
        <f t="shared" ca="1" si="188"/>
        <v>0.8972466932582267</v>
      </c>
      <c r="O1831" s="2"/>
      <c r="P1831" s="31">
        <f t="shared" ca="1" si="187"/>
        <v>5.434304895694404</v>
      </c>
    </row>
    <row r="1832" spans="1:16" x14ac:dyDescent="0.25">
      <c r="A1832" s="32">
        <f ca="1">Uniform_A+B1832*(Uniform_B-Uniform_A)</f>
        <v>0.63530447406490498</v>
      </c>
      <c r="B1832" s="2">
        <f t="shared" ca="1" si="189"/>
        <v>6.3530447406490498E-2</v>
      </c>
      <c r="C1832" s="4"/>
      <c r="D1832" s="5">
        <f ca="1">IF(E1832&lt;(Driehoek_C-Driehoek_A)/(Driehoek_B-Driehoek_A),Driehoek_A+SQRT(E1832*(Driehoek_B-Driehoek_A)*(Driehoek_C-Driehoek_A)),Driehoek_B-SQRT((1-E1832)*(Driehoek_B-Driehoek_A)*(Driehoek_B-Driehoek_C)))</f>
        <v>3.9238479338659977</v>
      </c>
      <c r="E1832" s="2">
        <f t="shared" ca="1" si="190"/>
        <v>0.26437077661717634</v>
      </c>
      <c r="F1832" s="2"/>
      <c r="G1832" s="15">
        <f ca="1">_xlfn.NORM.INV(H1832,Normaal_Mu,Normaal_Sigma)</f>
        <v>5.9885497457835672</v>
      </c>
      <c r="H1832" s="2">
        <f t="shared" ca="1" si="191"/>
        <v>0.68944396588941459</v>
      </c>
      <c r="I1832" s="2"/>
      <c r="J1832" s="15">
        <f ca="1">-LN(K1832) /NegExp_Labda</f>
        <v>20.367676382300605</v>
      </c>
      <c r="K1832" s="2">
        <f t="shared" ca="1" si="192"/>
        <v>1.7017121810380398E-2</v>
      </c>
      <c r="L1832" s="2"/>
      <c r="M1832" s="17">
        <f t="shared" ca="1" si="186"/>
        <v>8</v>
      </c>
      <c r="N1832" s="2">
        <f t="shared" ca="1" si="188"/>
        <v>0.86793794565039029</v>
      </c>
      <c r="O1832" s="2"/>
      <c r="P1832" s="31">
        <f t="shared" ca="1" si="187"/>
        <v>7.7830757072030154</v>
      </c>
    </row>
    <row r="1833" spans="1:16" x14ac:dyDescent="0.25">
      <c r="A1833" s="32">
        <f ca="1">Uniform_A+B1833*(Uniform_B-Uniform_A)</f>
        <v>6.4315295171799001</v>
      </c>
      <c r="B1833" s="2">
        <f t="shared" ca="1" si="189"/>
        <v>0.64315295171799003</v>
      </c>
      <c r="C1833" s="4"/>
      <c r="D1833" s="5">
        <f ca="1">IF(E1833&lt;(Driehoek_C-Driehoek_A)/(Driehoek_B-Driehoek_A),Driehoek_A+SQRT(E1833*(Driehoek_B-Driehoek_A)*(Driehoek_C-Driehoek_A)),Driehoek_B-SQRT((1-E1833)*(Driehoek_B-Driehoek_A)*(Driehoek_B-Driehoek_C)))</f>
        <v>3.9927558001244332</v>
      </c>
      <c r="E1833" s="2">
        <f t="shared" ca="1" si="190"/>
        <v>0.28364826278068356</v>
      </c>
      <c r="F1833" s="2"/>
      <c r="G1833" s="15">
        <f ca="1">_xlfn.NORM.INV(H1833,Normaal_Mu,Normaal_Sigma)</f>
        <v>5.4586445687597456</v>
      </c>
      <c r="H1833" s="2">
        <f t="shared" ca="1" si="191"/>
        <v>0.5906907827481469</v>
      </c>
      <c r="I1833" s="2"/>
      <c r="J1833" s="15">
        <f ca="1">-LN(K1833) /NegExp_Labda</f>
        <v>3.3359271364797798</v>
      </c>
      <c r="K1833" s="2">
        <f t="shared" ca="1" si="192"/>
        <v>0.51315084751639584</v>
      </c>
      <c r="L1833" s="2"/>
      <c r="M1833" s="17">
        <f t="shared" ca="1" si="186"/>
        <v>10</v>
      </c>
      <c r="N1833" s="2">
        <f t="shared" ca="1" si="188"/>
        <v>0.97285071762822073</v>
      </c>
      <c r="O1833" s="2"/>
      <c r="P1833" s="31">
        <f t="shared" ca="1" si="187"/>
        <v>5.8437714045087716</v>
      </c>
    </row>
    <row r="1834" spans="1:16" x14ac:dyDescent="0.25">
      <c r="A1834" s="32">
        <f ca="1">Uniform_A+B1834*(Uniform_B-Uniform_A)</f>
        <v>0.20345516693363042</v>
      </c>
      <c r="B1834" s="2">
        <f t="shared" ca="1" si="189"/>
        <v>2.0345516693363042E-2</v>
      </c>
      <c r="C1834" s="4"/>
      <c r="D1834" s="5">
        <f ca="1">IF(E1834&lt;(Driehoek_C-Driehoek_A)/(Driehoek_B-Driehoek_A),Driehoek_A+SQRT(E1834*(Driehoek_B-Driehoek_A)*(Driehoek_C-Driehoek_A)),Driehoek_B-SQRT((1-E1834)*(Driehoek_B-Driehoek_A)*(Driehoek_B-Driehoek_C)))</f>
        <v>8.2342917380884888</v>
      </c>
      <c r="E1834" s="2">
        <f t="shared" ca="1" si="190"/>
        <v>0.98324831021829862</v>
      </c>
      <c r="F1834" s="2"/>
      <c r="G1834" s="15">
        <f ca="1">_xlfn.NORM.INV(H1834,Normaal_Mu,Normaal_Sigma)</f>
        <v>3.4664553405766698</v>
      </c>
      <c r="H1834" s="2">
        <f t="shared" ca="1" si="191"/>
        <v>0.22160844534615631</v>
      </c>
      <c r="I1834" s="2"/>
      <c r="J1834" s="15">
        <f ca="1">-LN(K1834) /NegExp_Labda</f>
        <v>10.280316860569064</v>
      </c>
      <c r="K1834" s="2">
        <f t="shared" ca="1" si="192"/>
        <v>0.12795669762367978</v>
      </c>
      <c r="L1834" s="2"/>
      <c r="M1834" s="17">
        <f t="shared" ca="1" si="186"/>
        <v>8</v>
      </c>
      <c r="N1834" s="2">
        <f t="shared" ca="1" si="188"/>
        <v>0.87299641288539542</v>
      </c>
      <c r="O1834" s="2"/>
      <c r="P1834" s="31">
        <f t="shared" ca="1" si="187"/>
        <v>6.0369038212335706</v>
      </c>
    </row>
    <row r="1835" spans="1:16" x14ac:dyDescent="0.25">
      <c r="A1835" s="32">
        <f ca="1">Uniform_A+B1835*(Uniform_B-Uniform_A)</f>
        <v>5.5687713828169869</v>
      </c>
      <c r="B1835" s="2">
        <f t="shared" ca="1" si="189"/>
        <v>0.55687713828169871</v>
      </c>
      <c r="C1835" s="4"/>
      <c r="D1835" s="5">
        <f ca="1">IF(E1835&lt;(Driehoek_C-Driehoek_A)/(Driehoek_B-Driehoek_A),Driehoek_A+SQRT(E1835*(Driehoek_B-Driehoek_A)*(Driehoek_C-Driehoek_A)),Driehoek_B-SQRT((1-E1835)*(Driehoek_B-Driehoek_A)*(Driehoek_B-Driehoek_C)))</f>
        <v>6.8119485242114814</v>
      </c>
      <c r="E1835" s="2">
        <f t="shared" ca="1" si="190"/>
        <v>0.8632123068371339</v>
      </c>
      <c r="F1835" s="2"/>
      <c r="G1835" s="15">
        <f ca="1">_xlfn.NORM.INV(H1835,Normaal_Mu,Normaal_Sigma)</f>
        <v>6.3959379492370791</v>
      </c>
      <c r="H1835" s="2">
        <f t="shared" ca="1" si="191"/>
        <v>0.75740170151193376</v>
      </c>
      <c r="I1835" s="2"/>
      <c r="J1835" s="15">
        <f ca="1">-LN(K1835) /NegExp_Labda</f>
        <v>2.9838899275171853</v>
      </c>
      <c r="K1835" s="2">
        <f t="shared" ca="1" si="192"/>
        <v>0.55058276691376085</v>
      </c>
      <c r="L1835" s="2"/>
      <c r="M1835" s="17">
        <f t="shared" ca="1" si="186"/>
        <v>1</v>
      </c>
      <c r="N1835" s="2">
        <f t="shared" ca="1" si="188"/>
        <v>1.3741640947872225E-2</v>
      </c>
      <c r="O1835" s="2"/>
      <c r="P1835" s="31">
        <f t="shared" ca="1" si="187"/>
        <v>4.5521095567565464</v>
      </c>
    </row>
    <row r="1836" spans="1:16" x14ac:dyDescent="0.25">
      <c r="A1836" s="32">
        <f ca="1">Uniform_A+B1836*(Uniform_B-Uniform_A)</f>
        <v>7.3086982060695727</v>
      </c>
      <c r="B1836" s="2">
        <f t="shared" ca="1" si="189"/>
        <v>0.73086982060695727</v>
      </c>
      <c r="C1836" s="4"/>
      <c r="D1836" s="5">
        <f ca="1">IF(E1836&lt;(Driehoek_C-Driehoek_A)/(Driehoek_B-Driehoek_A),Driehoek_A+SQRT(E1836*(Driehoek_B-Driehoek_A)*(Driehoek_C-Driehoek_A)),Driehoek_B-SQRT((1-E1836)*(Driehoek_B-Driehoek_A)*(Driehoek_B-Driehoek_C)))</f>
        <v>6.0405304513095208</v>
      </c>
      <c r="E1836" s="2">
        <f t="shared" ca="1" si="190"/>
        <v>0.7497582854392506</v>
      </c>
      <c r="F1836" s="2"/>
      <c r="G1836" s="15">
        <f ca="1">_xlfn.NORM.INV(H1836,Normaal_Mu,Normaal_Sigma)</f>
        <v>7.7569150709827461</v>
      </c>
      <c r="H1836" s="2">
        <f t="shared" ca="1" si="191"/>
        <v>0.91596896500283365</v>
      </c>
      <c r="I1836" s="2"/>
      <c r="J1836" s="15">
        <f ca="1">-LN(K1836) /NegExp_Labda</f>
        <v>1.7622811057415504</v>
      </c>
      <c r="K1836" s="2">
        <f t="shared" ca="1" si="192"/>
        <v>0.70295934388994652</v>
      </c>
      <c r="L1836" s="2"/>
      <c r="M1836" s="17">
        <f t="shared" ca="1" si="186"/>
        <v>8</v>
      </c>
      <c r="N1836" s="2">
        <f t="shared" ca="1" si="188"/>
        <v>0.88873006559210144</v>
      </c>
      <c r="O1836" s="2"/>
      <c r="P1836" s="31">
        <f t="shared" ca="1" si="187"/>
        <v>6.1736849668206784</v>
      </c>
    </row>
    <row r="1837" spans="1:16" x14ac:dyDescent="0.25">
      <c r="A1837" s="32">
        <f ca="1">Uniform_A+B1837*(Uniform_B-Uniform_A)</f>
        <v>9.9909007190238146</v>
      </c>
      <c r="B1837" s="2">
        <f t="shared" ca="1" si="189"/>
        <v>0.99909007190238142</v>
      </c>
      <c r="C1837" s="4"/>
      <c r="D1837" s="5">
        <f ca="1">IF(E1837&lt;(Driehoek_C-Driehoek_A)/(Driehoek_B-Driehoek_A),Driehoek_A+SQRT(E1837*(Driehoek_B-Driehoek_A)*(Driehoek_C-Driehoek_A)),Driehoek_B-SQRT((1-E1837)*(Driehoek_B-Driehoek_A)*(Driehoek_B-Driehoek_C)))</f>
        <v>8.5021037413992477</v>
      </c>
      <c r="E1837" s="2">
        <f t="shared" ca="1" si="190"/>
        <v>0.99291712330489634</v>
      </c>
      <c r="F1837" s="2"/>
      <c r="G1837" s="15">
        <f ca="1">_xlfn.NORM.INV(H1837,Normaal_Mu,Normaal_Sigma)</f>
        <v>6.1239268008448251</v>
      </c>
      <c r="H1837" s="2">
        <f t="shared" ca="1" si="191"/>
        <v>0.71292952218223715</v>
      </c>
      <c r="I1837" s="2"/>
      <c r="J1837" s="15">
        <f ca="1">-LN(K1837) /NegExp_Labda</f>
        <v>1.6173757625093301</v>
      </c>
      <c r="K1837" s="2">
        <f t="shared" ca="1" si="192"/>
        <v>0.72362993809253662</v>
      </c>
      <c r="L1837" s="2"/>
      <c r="M1837" s="17">
        <f t="shared" ref="M1837:M1900" ca="1" si="193">VLOOKUP(N1837,$S$5:$T$105,2,TRUE)</f>
        <v>8</v>
      </c>
      <c r="N1837" s="2">
        <f t="shared" ca="1" si="188"/>
        <v>0.87397581351890963</v>
      </c>
      <c r="O1837" s="2"/>
      <c r="P1837" s="31">
        <f t="shared" ref="P1837:P1900" ca="1" si="194">SUM(A1837,D1837,G1837,J1837,M1837)/5</f>
        <v>6.8468614047554439</v>
      </c>
    </row>
    <row r="1838" spans="1:16" x14ac:dyDescent="0.25">
      <c r="A1838" s="32">
        <f ca="1">Uniform_A+B1838*(Uniform_B-Uniform_A)</f>
        <v>7.6572270740619919</v>
      </c>
      <c r="B1838" s="2">
        <f t="shared" ca="1" si="189"/>
        <v>0.76572270740619919</v>
      </c>
      <c r="C1838" s="4"/>
      <c r="D1838" s="5">
        <f ca="1">IF(E1838&lt;(Driehoek_C-Driehoek_A)/(Driehoek_B-Driehoek_A),Driehoek_A+SQRT(E1838*(Driehoek_B-Driehoek_A)*(Driehoek_C-Driehoek_A)),Driehoek_B-SQRT((1-E1838)*(Driehoek_B-Driehoek_A)*(Driehoek_B-Driehoek_C)))</f>
        <v>3.3850912165677722</v>
      </c>
      <c r="E1838" s="2">
        <f t="shared" ca="1" si="190"/>
        <v>0.1370341198723708</v>
      </c>
      <c r="F1838" s="2"/>
      <c r="G1838" s="15">
        <f ca="1">_xlfn.NORM.INV(H1838,Normaal_Mu,Normaal_Sigma)</f>
        <v>5.2492443231207124</v>
      </c>
      <c r="H1838" s="2">
        <f t="shared" ca="1" si="191"/>
        <v>0.54958865860772022</v>
      </c>
      <c r="I1838" s="2"/>
      <c r="J1838" s="15">
        <f ca="1">-LN(K1838) /NegExp_Labda</f>
        <v>12.08197082612465</v>
      </c>
      <c r="K1838" s="2">
        <f t="shared" ca="1" si="192"/>
        <v>8.9242832896735957E-2</v>
      </c>
      <c r="L1838" s="2"/>
      <c r="M1838" s="17">
        <f t="shared" ca="1" si="193"/>
        <v>6</v>
      </c>
      <c r="N1838" s="2">
        <f t="shared" ca="1" si="188"/>
        <v>0.663270914798894</v>
      </c>
      <c r="O1838" s="2"/>
      <c r="P1838" s="31">
        <f t="shared" ca="1" si="194"/>
        <v>6.8747066879750252</v>
      </c>
    </row>
    <row r="1839" spans="1:16" x14ac:dyDescent="0.25">
      <c r="A1839" s="32">
        <f ca="1">Uniform_A+B1839*(Uniform_B-Uniform_A)</f>
        <v>2.2148846771483233</v>
      </c>
      <c r="B1839" s="2">
        <f t="shared" ca="1" si="189"/>
        <v>0.22148846771483233</v>
      </c>
      <c r="C1839" s="4"/>
      <c r="D1839" s="5">
        <f ca="1">IF(E1839&lt;(Driehoek_C-Driehoek_A)/(Driehoek_B-Driehoek_A),Driehoek_A+SQRT(E1839*(Driehoek_B-Driehoek_A)*(Driehoek_C-Driehoek_A)),Driehoek_B-SQRT((1-E1839)*(Driehoek_B-Driehoek_A)*(Driehoek_B-Driehoek_C)))</f>
        <v>5.9939653782364957</v>
      </c>
      <c r="E1839" s="2">
        <f t="shared" ca="1" si="190"/>
        <v>0.74182159579311835</v>
      </c>
      <c r="F1839" s="2"/>
      <c r="G1839" s="15">
        <f ca="1">_xlfn.NORM.INV(H1839,Normaal_Mu,Normaal_Sigma)</f>
        <v>4.0454179331348392</v>
      </c>
      <c r="H1839" s="2">
        <f t="shared" ca="1" si="191"/>
        <v>0.3165774475200388</v>
      </c>
      <c r="I1839" s="2"/>
      <c r="J1839" s="15">
        <f ca="1">-LN(K1839) /NegExp_Labda</f>
        <v>0.48677376427637759</v>
      </c>
      <c r="K1839" s="2">
        <f t="shared" ca="1" si="192"/>
        <v>0.90723410514979685</v>
      </c>
      <c r="L1839" s="2"/>
      <c r="M1839" s="17">
        <f t="shared" ca="1" si="193"/>
        <v>6</v>
      </c>
      <c r="N1839" s="2">
        <f t="shared" ca="1" si="188"/>
        <v>0.71708097321325326</v>
      </c>
      <c r="O1839" s="2"/>
      <c r="P1839" s="31">
        <f t="shared" ca="1" si="194"/>
        <v>3.7482083505592074</v>
      </c>
    </row>
    <row r="1840" spans="1:16" x14ac:dyDescent="0.25">
      <c r="A1840" s="32">
        <f ca="1">Uniform_A+B1840*(Uniform_B-Uniform_A)</f>
        <v>7.2525069412130891</v>
      </c>
      <c r="B1840" s="2">
        <f t="shared" ca="1" si="189"/>
        <v>0.72525069412130894</v>
      </c>
      <c r="C1840" s="4"/>
      <c r="D1840" s="5">
        <f ca="1">IF(E1840&lt;(Driehoek_C-Driehoek_A)/(Driehoek_B-Driehoek_A),Driehoek_A+SQRT(E1840*(Driehoek_B-Driehoek_A)*(Driehoek_C-Driehoek_A)),Driehoek_B-SQRT((1-E1840)*(Driehoek_B-Driehoek_A)*(Driehoek_B-Driehoek_C)))</f>
        <v>3.9880180029284888</v>
      </c>
      <c r="E1840" s="2">
        <f t="shared" ca="1" si="190"/>
        <v>0.28230111285484127</v>
      </c>
      <c r="F1840" s="2"/>
      <c r="G1840" s="15">
        <f ca="1">_xlfn.NORM.INV(H1840,Normaal_Mu,Normaal_Sigma)</f>
        <v>5.8742860803377086</v>
      </c>
      <c r="H1840" s="2">
        <f t="shared" ca="1" si="191"/>
        <v>0.66899619238173369</v>
      </c>
      <c r="I1840" s="2"/>
      <c r="J1840" s="15">
        <f ca="1">-LN(K1840) /NegExp_Labda</f>
        <v>10.379646594922431</v>
      </c>
      <c r="K1840" s="2">
        <f t="shared" ca="1" si="192"/>
        <v>0.12543979972209807</v>
      </c>
      <c r="L1840" s="2"/>
      <c r="M1840" s="17">
        <f t="shared" ca="1" si="193"/>
        <v>6</v>
      </c>
      <c r="N1840" s="2">
        <f t="shared" ca="1" si="188"/>
        <v>0.63370109595211288</v>
      </c>
      <c r="O1840" s="2"/>
      <c r="P1840" s="31">
        <f t="shared" ca="1" si="194"/>
        <v>6.6988915238803433</v>
      </c>
    </row>
    <row r="1841" spans="1:16" x14ac:dyDescent="0.25">
      <c r="A1841" s="32">
        <f ca="1">Uniform_A+B1841*(Uniform_B-Uniform_A)</f>
        <v>4.7839981330372483</v>
      </c>
      <c r="B1841" s="2">
        <f t="shared" ca="1" si="189"/>
        <v>0.47839981330372483</v>
      </c>
      <c r="C1841" s="4"/>
      <c r="D1841" s="5">
        <f ca="1">IF(E1841&lt;(Driehoek_C-Driehoek_A)/(Driehoek_B-Driehoek_A),Driehoek_A+SQRT(E1841*(Driehoek_B-Driehoek_A)*(Driehoek_C-Driehoek_A)),Driehoek_B-SQRT((1-E1841)*(Driehoek_B-Driehoek_A)*(Driehoek_B-Driehoek_C)))</f>
        <v>4.9178114947568066</v>
      </c>
      <c r="E1841" s="2">
        <f t="shared" ca="1" si="190"/>
        <v>0.52387820021886689</v>
      </c>
      <c r="F1841" s="2"/>
      <c r="G1841" s="15">
        <f ca="1">_xlfn.NORM.INV(H1841,Normaal_Mu,Normaal_Sigma)</f>
        <v>6.2379826296382053</v>
      </c>
      <c r="H1841" s="2">
        <f t="shared" ca="1" si="191"/>
        <v>0.73203895975536415</v>
      </c>
      <c r="I1841" s="2"/>
      <c r="J1841" s="15">
        <f ca="1">-LN(K1841) /NegExp_Labda</f>
        <v>8.994369786378984</v>
      </c>
      <c r="K1841" s="2">
        <f t="shared" ca="1" si="192"/>
        <v>0.16548512666853266</v>
      </c>
      <c r="L1841" s="2"/>
      <c r="M1841" s="17">
        <f t="shared" ca="1" si="193"/>
        <v>6</v>
      </c>
      <c r="N1841" s="2">
        <f t="shared" ca="1" si="188"/>
        <v>0.71845187955539547</v>
      </c>
      <c r="O1841" s="2"/>
      <c r="P1841" s="31">
        <f t="shared" ca="1" si="194"/>
        <v>6.1868324087622488</v>
      </c>
    </row>
    <row r="1842" spans="1:16" x14ac:dyDescent="0.25">
      <c r="A1842" s="32">
        <f ca="1">Uniform_A+B1842*(Uniform_B-Uniform_A)</f>
        <v>6.1535471000267004</v>
      </c>
      <c r="B1842" s="2">
        <f t="shared" ca="1" si="189"/>
        <v>0.61535471000267006</v>
      </c>
      <c r="C1842" s="4"/>
      <c r="D1842" s="5">
        <f ca="1">IF(E1842&lt;(Driehoek_C-Driehoek_A)/(Driehoek_B-Driehoek_A),Driehoek_A+SQRT(E1842*(Driehoek_B-Driehoek_A)*(Driehoek_C-Driehoek_A)),Driehoek_B-SQRT((1-E1842)*(Driehoek_B-Driehoek_A)*(Driehoek_B-Driehoek_C)))</f>
        <v>4.1202536351437358</v>
      </c>
      <c r="E1842" s="2">
        <f t="shared" ca="1" si="190"/>
        <v>0.31965929756205935</v>
      </c>
      <c r="F1842" s="2"/>
      <c r="G1842" s="15">
        <f ca="1">_xlfn.NORM.INV(H1842,Normaal_Mu,Normaal_Sigma)</f>
        <v>0.15813794356952826</v>
      </c>
      <c r="H1842" s="2">
        <f t="shared" ca="1" si="191"/>
        <v>7.740407112002079E-3</v>
      </c>
      <c r="I1842" s="2"/>
      <c r="J1842" s="15">
        <f ca="1">-LN(K1842) /NegExp_Labda</f>
        <v>0.33512791539313763</v>
      </c>
      <c r="K1842" s="2">
        <f t="shared" ca="1" si="192"/>
        <v>0.93517127647044584</v>
      </c>
      <c r="L1842" s="2"/>
      <c r="M1842" s="17">
        <f t="shared" ca="1" si="193"/>
        <v>5</v>
      </c>
      <c r="N1842" s="2">
        <f t="shared" ca="1" si="188"/>
        <v>0.57617628677678268</v>
      </c>
      <c r="O1842" s="2"/>
      <c r="P1842" s="31">
        <f t="shared" ca="1" si="194"/>
        <v>3.1534133188266202</v>
      </c>
    </row>
    <row r="1843" spans="1:16" x14ac:dyDescent="0.25">
      <c r="A1843" s="32">
        <f ca="1">Uniform_A+B1843*(Uniform_B-Uniform_A)</f>
        <v>3.4744921402201898</v>
      </c>
      <c r="B1843" s="2">
        <f t="shared" ca="1" si="189"/>
        <v>0.347449214022019</v>
      </c>
      <c r="C1843" s="4"/>
      <c r="D1843" s="5">
        <f ca="1">IF(E1843&lt;(Driehoek_C-Driehoek_A)/(Driehoek_B-Driehoek_A),Driehoek_A+SQRT(E1843*(Driehoek_B-Driehoek_A)*(Driehoek_C-Driehoek_A)),Driehoek_B-SQRT((1-E1843)*(Driehoek_B-Driehoek_A)*(Driehoek_B-Driehoek_C)))</f>
        <v>4.5164060943209359</v>
      </c>
      <c r="E1843" s="2">
        <f t="shared" ca="1" si="190"/>
        <v>0.42563959111307315</v>
      </c>
      <c r="F1843" s="2"/>
      <c r="G1843" s="15">
        <f ca="1">_xlfn.NORM.INV(H1843,Normaal_Mu,Normaal_Sigma)</f>
        <v>0.26780504031038888</v>
      </c>
      <c r="H1843" s="2">
        <f t="shared" ca="1" si="191"/>
        <v>8.9883552297308489E-3</v>
      </c>
      <c r="I1843" s="2"/>
      <c r="J1843" s="15">
        <f ca="1">-LN(K1843) /NegExp_Labda</f>
        <v>2.1244208282960741</v>
      </c>
      <c r="K1843" s="2">
        <f t="shared" ca="1" si="192"/>
        <v>0.65384551850811135</v>
      </c>
      <c r="L1843" s="2"/>
      <c r="M1843" s="17">
        <f t="shared" ca="1" si="193"/>
        <v>5</v>
      </c>
      <c r="N1843" s="2">
        <f t="shared" ca="1" si="188"/>
        <v>0.53645208143417145</v>
      </c>
      <c r="O1843" s="2"/>
      <c r="P1843" s="31">
        <f t="shared" ca="1" si="194"/>
        <v>3.0766248206295179</v>
      </c>
    </row>
    <row r="1844" spans="1:16" x14ac:dyDescent="0.25">
      <c r="A1844" s="32">
        <f ca="1">Uniform_A+B1844*(Uniform_B-Uniform_A)</f>
        <v>2.3969538246645437</v>
      </c>
      <c r="B1844" s="2">
        <f t="shared" ca="1" si="189"/>
        <v>0.23969538246645439</v>
      </c>
      <c r="C1844" s="4"/>
      <c r="D1844" s="5">
        <f ca="1">IF(E1844&lt;(Driehoek_C-Driehoek_A)/(Driehoek_B-Driehoek_A),Driehoek_A+SQRT(E1844*(Driehoek_B-Driehoek_A)*(Driehoek_C-Driehoek_A)),Driehoek_B-SQRT((1-E1844)*(Driehoek_B-Driehoek_A)*(Driehoek_B-Driehoek_C)))</f>
        <v>5.7943959788505692</v>
      </c>
      <c r="E1844" s="2">
        <f t="shared" ca="1" si="190"/>
        <v>0.70640293884544569</v>
      </c>
      <c r="F1844" s="2"/>
      <c r="G1844" s="15">
        <f ca="1">_xlfn.NORM.INV(H1844,Normaal_Mu,Normaal_Sigma)</f>
        <v>6.0137484383020672</v>
      </c>
      <c r="H1844" s="2">
        <f t="shared" ca="1" si="191"/>
        <v>0.69387846203317061</v>
      </c>
      <c r="I1844" s="2"/>
      <c r="J1844" s="15">
        <f ca="1">-LN(K1844) /NegExp_Labda</f>
        <v>7.6559319413723488</v>
      </c>
      <c r="K1844" s="2">
        <f t="shared" ca="1" si="192"/>
        <v>0.21627892426788398</v>
      </c>
      <c r="L1844" s="2"/>
      <c r="M1844" s="17">
        <f t="shared" ca="1" si="193"/>
        <v>4</v>
      </c>
      <c r="N1844" s="2">
        <f t="shared" ca="1" si="188"/>
        <v>0.37379453645077221</v>
      </c>
      <c r="O1844" s="2"/>
      <c r="P1844" s="31">
        <f t="shared" ca="1" si="194"/>
        <v>5.1722060366379052</v>
      </c>
    </row>
    <row r="1845" spans="1:16" x14ac:dyDescent="0.25">
      <c r="A1845" s="32">
        <f ca="1">Uniform_A+B1845*(Uniform_B-Uniform_A)</f>
        <v>5.6120404509499782</v>
      </c>
      <c r="B1845" s="2">
        <f t="shared" ca="1" si="189"/>
        <v>0.56120404509499777</v>
      </c>
      <c r="C1845" s="4"/>
      <c r="D1845" s="5">
        <f ca="1">IF(E1845&lt;(Driehoek_C-Driehoek_A)/(Driehoek_B-Driehoek_A),Driehoek_A+SQRT(E1845*(Driehoek_B-Driehoek_A)*(Driehoek_C-Driehoek_A)),Driehoek_B-SQRT((1-E1845)*(Driehoek_B-Driehoek_A)*(Driehoek_B-Driehoek_C)))</f>
        <v>8.6539157312030248</v>
      </c>
      <c r="E1845" s="2">
        <f t="shared" ca="1" si="190"/>
        <v>0.99657787653975038</v>
      </c>
      <c r="F1845" s="2"/>
      <c r="G1845" s="15">
        <f ca="1">_xlfn.NORM.INV(H1845,Normaal_Mu,Normaal_Sigma)</f>
        <v>5.6598129993965003</v>
      </c>
      <c r="H1845" s="2">
        <f t="shared" ca="1" si="191"/>
        <v>0.6292646939184724</v>
      </c>
      <c r="I1845" s="2"/>
      <c r="J1845" s="15">
        <f ca="1">-LN(K1845) /NegExp_Labda</f>
        <v>5.5102871825575344</v>
      </c>
      <c r="K1845" s="2">
        <f t="shared" ca="1" si="192"/>
        <v>0.33218692662306604</v>
      </c>
      <c r="L1845" s="2"/>
      <c r="M1845" s="17">
        <f t="shared" ca="1" si="193"/>
        <v>7</v>
      </c>
      <c r="N1845" s="2">
        <f t="shared" ca="1" si="188"/>
        <v>0.82341026078164137</v>
      </c>
      <c r="O1845" s="2"/>
      <c r="P1845" s="31">
        <f t="shared" ca="1" si="194"/>
        <v>6.4872112728214075</v>
      </c>
    </row>
    <row r="1846" spans="1:16" x14ac:dyDescent="0.25">
      <c r="A1846" s="32">
        <f ca="1">Uniform_A+B1846*(Uniform_B-Uniform_A)</f>
        <v>8.0300861869088109</v>
      </c>
      <c r="B1846" s="2">
        <f t="shared" ca="1" si="189"/>
        <v>0.80300861869088103</v>
      </c>
      <c r="C1846" s="4"/>
      <c r="D1846" s="5">
        <f ca="1">IF(E1846&lt;(Driehoek_C-Driehoek_A)/(Driehoek_B-Driehoek_A),Driehoek_A+SQRT(E1846*(Driehoek_B-Driehoek_A)*(Driehoek_C-Driehoek_A)),Driehoek_B-SQRT((1-E1846)*(Driehoek_B-Driehoek_A)*(Driehoek_B-Driehoek_C)))</f>
        <v>6.0903475095390593</v>
      </c>
      <c r="E1846" s="2">
        <f t="shared" ca="1" si="190"/>
        <v>0.75811206813584131</v>
      </c>
      <c r="F1846" s="2"/>
      <c r="G1846" s="15">
        <f ca="1">_xlfn.NORM.INV(H1846,Normaal_Mu,Normaal_Sigma)</f>
        <v>7.0751198004264442</v>
      </c>
      <c r="H1846" s="2">
        <f t="shared" ca="1" si="191"/>
        <v>0.85026250253144486</v>
      </c>
      <c r="I1846" s="2"/>
      <c r="J1846" s="15">
        <f ca="1">-LN(K1846) /NegExp_Labda</f>
        <v>7.7236803816838062</v>
      </c>
      <c r="K1846" s="2">
        <f t="shared" ca="1" si="192"/>
        <v>0.21336817670322816</v>
      </c>
      <c r="L1846" s="2"/>
      <c r="M1846" s="17">
        <f t="shared" ca="1" si="193"/>
        <v>2</v>
      </c>
      <c r="N1846" s="2">
        <f t="shared" ca="1" si="188"/>
        <v>9.8148502447013675E-2</v>
      </c>
      <c r="O1846" s="2"/>
      <c r="P1846" s="31">
        <f t="shared" ca="1" si="194"/>
        <v>6.1838467757116238</v>
      </c>
    </row>
    <row r="1847" spans="1:16" x14ac:dyDescent="0.25">
      <c r="A1847" s="32">
        <f ca="1">Uniform_A+B1847*(Uniform_B-Uniform_A)</f>
        <v>3.5093785775890005</v>
      </c>
      <c r="B1847" s="2">
        <f t="shared" ca="1" si="189"/>
        <v>0.35093785775890007</v>
      </c>
      <c r="C1847" s="4"/>
      <c r="D1847" s="5">
        <f ca="1">IF(E1847&lt;(Driehoek_C-Driehoek_A)/(Driehoek_B-Driehoek_A),Driehoek_A+SQRT(E1847*(Driehoek_B-Driehoek_A)*(Driehoek_C-Driehoek_A)),Driehoek_B-SQRT((1-E1847)*(Driehoek_B-Driehoek_A)*(Driehoek_B-Driehoek_C)))</f>
        <v>6.3230717816779372</v>
      </c>
      <c r="E1847" s="2">
        <f t="shared" ca="1" si="190"/>
        <v>0.79525872325574476</v>
      </c>
      <c r="F1847" s="2"/>
      <c r="G1847" s="15">
        <f ca="1">_xlfn.NORM.INV(H1847,Normaal_Mu,Normaal_Sigma)</f>
        <v>6.501553233965681</v>
      </c>
      <c r="H1847" s="2">
        <f t="shared" ca="1" si="191"/>
        <v>0.77360644794700839</v>
      </c>
      <c r="I1847" s="2"/>
      <c r="J1847" s="15">
        <f ca="1">-LN(K1847) /NegExp_Labda</f>
        <v>1.2779734386272539</v>
      </c>
      <c r="K1847" s="2">
        <f t="shared" ca="1" si="192"/>
        <v>0.77445580163029792</v>
      </c>
      <c r="L1847" s="2"/>
      <c r="M1847" s="17">
        <f t="shared" ca="1" si="193"/>
        <v>3</v>
      </c>
      <c r="N1847" s="2">
        <f t="shared" ca="1" si="188"/>
        <v>0.20791340820346738</v>
      </c>
      <c r="O1847" s="2"/>
      <c r="P1847" s="31">
        <f t="shared" ca="1" si="194"/>
        <v>4.1223954063719743</v>
      </c>
    </row>
    <row r="1848" spans="1:16" x14ac:dyDescent="0.25">
      <c r="A1848" s="32">
        <f ca="1">Uniform_A+B1848*(Uniform_B-Uniform_A)</f>
        <v>1.9682429795514678</v>
      </c>
      <c r="B1848" s="2">
        <f t="shared" ca="1" si="189"/>
        <v>0.19682429795514678</v>
      </c>
      <c r="C1848" s="4"/>
      <c r="D1848" s="5">
        <f ca="1">IF(E1848&lt;(Driehoek_C-Driehoek_A)/(Driehoek_B-Driehoek_A),Driehoek_A+SQRT(E1848*(Driehoek_B-Driehoek_A)*(Driehoek_C-Driehoek_A)),Driehoek_B-SQRT((1-E1848)*(Driehoek_B-Driehoek_A)*(Driehoek_B-Driehoek_C)))</f>
        <v>6.631305735570197</v>
      </c>
      <c r="E1848" s="2">
        <f t="shared" ca="1" si="190"/>
        <v>0.83969392804735299</v>
      </c>
      <c r="F1848" s="2"/>
      <c r="G1848" s="15">
        <f ca="1">_xlfn.NORM.INV(H1848,Normaal_Mu,Normaal_Sigma)</f>
        <v>4.7805112177132818</v>
      </c>
      <c r="H1848" s="2">
        <f t="shared" ca="1" si="191"/>
        <v>0.45630604698643229</v>
      </c>
      <c r="I1848" s="2"/>
      <c r="J1848" s="15">
        <f ca="1">-LN(K1848) /NegExp_Labda</f>
        <v>15.134773218454995</v>
      </c>
      <c r="K1848" s="2">
        <f t="shared" ca="1" si="192"/>
        <v>4.8463000731389205E-2</v>
      </c>
      <c r="L1848" s="2"/>
      <c r="M1848" s="17">
        <f t="shared" ca="1" si="193"/>
        <v>10</v>
      </c>
      <c r="N1848" s="2">
        <f t="shared" ca="1" si="188"/>
        <v>0.98267152507424316</v>
      </c>
      <c r="O1848" s="2"/>
      <c r="P1848" s="31">
        <f t="shared" ca="1" si="194"/>
        <v>7.702966630257988</v>
      </c>
    </row>
    <row r="1849" spans="1:16" x14ac:dyDescent="0.25">
      <c r="A1849" s="32">
        <f ca="1">Uniform_A+B1849*(Uniform_B-Uniform_A)</f>
        <v>9.2670819242915083</v>
      </c>
      <c r="B1849" s="2">
        <f t="shared" ca="1" si="189"/>
        <v>0.92670819242915081</v>
      </c>
      <c r="C1849" s="4"/>
      <c r="D1849" s="5">
        <f ca="1">IF(E1849&lt;(Driehoek_C-Driehoek_A)/(Driehoek_B-Driehoek_A),Driehoek_A+SQRT(E1849*(Driehoek_B-Driehoek_A)*(Driehoek_C-Driehoek_A)),Driehoek_B-SQRT((1-E1849)*(Driehoek_B-Driehoek_A)*(Driehoek_B-Driehoek_C)))</f>
        <v>3.8030809511744499</v>
      </c>
      <c r="E1849" s="2">
        <f t="shared" ca="1" si="190"/>
        <v>0.23222149403486858</v>
      </c>
      <c r="F1849" s="2"/>
      <c r="G1849" s="15">
        <f ca="1">_xlfn.NORM.INV(H1849,Normaal_Mu,Normaal_Sigma)</f>
        <v>3.9831639864202719</v>
      </c>
      <c r="H1849" s="2">
        <f t="shared" ca="1" si="191"/>
        <v>0.3055801136523324</v>
      </c>
      <c r="I1849" s="2"/>
      <c r="J1849" s="15">
        <f ca="1">-LN(K1849) /NegExp_Labda</f>
        <v>1.4297399624385592</v>
      </c>
      <c r="K1849" s="2">
        <f t="shared" ca="1" si="192"/>
        <v>0.75130168826263466</v>
      </c>
      <c r="L1849" s="2"/>
      <c r="M1849" s="17">
        <f t="shared" ca="1" si="193"/>
        <v>3</v>
      </c>
      <c r="N1849" s="2">
        <f t="shared" ca="1" si="188"/>
        <v>0.14903371443590341</v>
      </c>
      <c r="O1849" s="2"/>
      <c r="P1849" s="31">
        <f t="shared" ca="1" si="194"/>
        <v>4.2966133648649585</v>
      </c>
    </row>
    <row r="1850" spans="1:16" x14ac:dyDescent="0.25">
      <c r="A1850" s="32">
        <f ca="1">Uniform_A+B1850*(Uniform_B-Uniform_A)</f>
        <v>6.3685481532999786</v>
      </c>
      <c r="B1850" s="2">
        <f t="shared" ca="1" si="189"/>
        <v>0.63685481532999788</v>
      </c>
      <c r="C1850" s="4"/>
      <c r="D1850" s="5">
        <f ca="1">IF(E1850&lt;(Driehoek_C-Driehoek_A)/(Driehoek_B-Driehoek_A),Driehoek_A+SQRT(E1850*(Driehoek_B-Driehoek_A)*(Driehoek_C-Driehoek_A)),Driehoek_B-SQRT((1-E1850)*(Driehoek_B-Driehoek_A)*(Driehoek_B-Driehoek_C)))</f>
        <v>3.4132604194119205</v>
      </c>
      <c r="E1850" s="2">
        <f t="shared" ca="1" si="190"/>
        <v>0.14266464379116839</v>
      </c>
      <c r="F1850" s="2"/>
      <c r="G1850" s="15">
        <f ca="1">_xlfn.NORM.INV(H1850,Normaal_Mu,Normaal_Sigma)</f>
        <v>1.7435445656970909</v>
      </c>
      <c r="H1850" s="2">
        <f t="shared" ca="1" si="191"/>
        <v>5.1738304860171169E-2</v>
      </c>
      <c r="I1850" s="2"/>
      <c r="J1850" s="15">
        <f ca="1">-LN(K1850) /NegExp_Labda</f>
        <v>8.7659663883159347</v>
      </c>
      <c r="K1850" s="2">
        <f t="shared" ca="1" si="192"/>
        <v>0.17321992004444686</v>
      </c>
      <c r="L1850" s="2"/>
      <c r="M1850" s="17">
        <f t="shared" ca="1" si="193"/>
        <v>7</v>
      </c>
      <c r="N1850" s="2">
        <f t="shared" ca="1" si="188"/>
        <v>0.83941119284436561</v>
      </c>
      <c r="O1850" s="2"/>
      <c r="P1850" s="31">
        <f t="shared" ca="1" si="194"/>
        <v>5.4582639053449853</v>
      </c>
    </row>
    <row r="1851" spans="1:16" x14ac:dyDescent="0.25">
      <c r="A1851" s="32">
        <f ca="1">Uniform_A+B1851*(Uniform_B-Uniform_A)</f>
        <v>9.7158071355467417</v>
      </c>
      <c r="B1851" s="2">
        <f t="shared" ca="1" si="189"/>
        <v>0.97158071355467412</v>
      </c>
      <c r="C1851" s="4"/>
      <c r="D1851" s="5">
        <f ca="1">IF(E1851&lt;(Driehoek_C-Driehoek_A)/(Driehoek_B-Driehoek_A),Driehoek_A+SQRT(E1851*(Driehoek_B-Driehoek_A)*(Driehoek_C-Driehoek_A)),Driehoek_B-SQRT((1-E1851)*(Driehoek_B-Driehoek_A)*(Driehoek_B-Driehoek_C)))</f>
        <v>4.2883252698489018</v>
      </c>
      <c r="E1851" s="2">
        <f t="shared" ca="1" si="190"/>
        <v>0.36571774963587356</v>
      </c>
      <c r="F1851" s="2"/>
      <c r="G1851" s="15">
        <f ca="1">_xlfn.NORM.INV(H1851,Normaal_Mu,Normaal_Sigma)</f>
        <v>3.9666562505353733</v>
      </c>
      <c r="H1851" s="2">
        <f t="shared" ca="1" si="191"/>
        <v>0.30269261633224454</v>
      </c>
      <c r="I1851" s="2"/>
      <c r="J1851" s="15">
        <f ca="1">-LN(K1851) /NegExp_Labda</f>
        <v>4.732382805197636</v>
      </c>
      <c r="K1851" s="2">
        <f t="shared" ca="1" si="192"/>
        <v>0.38810608528795065</v>
      </c>
      <c r="L1851" s="2"/>
      <c r="M1851" s="17">
        <f t="shared" ca="1" si="193"/>
        <v>8</v>
      </c>
      <c r="N1851" s="2">
        <f t="shared" ca="1" si="188"/>
        <v>0.92590489358639616</v>
      </c>
      <c r="O1851" s="2"/>
      <c r="P1851" s="31">
        <f t="shared" ca="1" si="194"/>
        <v>6.1406342922257311</v>
      </c>
    </row>
    <row r="1852" spans="1:16" x14ac:dyDescent="0.25">
      <c r="A1852" s="32">
        <f ca="1">Uniform_A+B1852*(Uniform_B-Uniform_A)</f>
        <v>0.4978038761910919</v>
      </c>
      <c r="B1852" s="2">
        <f t="shared" ca="1" si="189"/>
        <v>4.978038761910919E-2</v>
      </c>
      <c r="C1852" s="4"/>
      <c r="D1852" s="5">
        <f ca="1">IF(E1852&lt;(Driehoek_C-Driehoek_A)/(Driehoek_B-Driehoek_A),Driehoek_A+SQRT(E1852*(Driehoek_B-Driehoek_A)*(Driehoek_C-Driehoek_A)),Driehoek_B-SQRT((1-E1852)*(Driehoek_B-Driehoek_A)*(Driehoek_B-Driehoek_C)))</f>
        <v>4.6182448038446848</v>
      </c>
      <c r="E1852" s="2">
        <f t="shared" ca="1" si="190"/>
        <v>0.45143489717045426</v>
      </c>
      <c r="F1852" s="2"/>
      <c r="G1852" s="15">
        <f ca="1">_xlfn.NORM.INV(H1852,Normaal_Mu,Normaal_Sigma)</f>
        <v>4.5106625043116946</v>
      </c>
      <c r="H1852" s="2">
        <f t="shared" ca="1" si="191"/>
        <v>0.40335646413133019</v>
      </c>
      <c r="I1852" s="2"/>
      <c r="J1852" s="15">
        <f ca="1">-LN(K1852) /NegExp_Labda</f>
        <v>9.3901046847661771</v>
      </c>
      <c r="K1852" s="2">
        <f t="shared" ca="1" si="192"/>
        <v>0.15289239021782941</v>
      </c>
      <c r="L1852" s="2"/>
      <c r="M1852" s="17">
        <f t="shared" ca="1" si="193"/>
        <v>7</v>
      </c>
      <c r="N1852" s="2">
        <f t="shared" ca="1" si="188"/>
        <v>0.80335417334349468</v>
      </c>
      <c r="O1852" s="2"/>
      <c r="P1852" s="31">
        <f t="shared" ca="1" si="194"/>
        <v>5.2033631738227299</v>
      </c>
    </row>
    <row r="1853" spans="1:16" x14ac:dyDescent="0.25">
      <c r="A1853" s="32">
        <f ca="1">Uniform_A+B1853*(Uniform_B-Uniform_A)</f>
        <v>4.7617096509219889</v>
      </c>
      <c r="B1853" s="2">
        <f t="shared" ca="1" si="189"/>
        <v>0.47617096509219892</v>
      </c>
      <c r="C1853" s="4"/>
      <c r="D1853" s="5">
        <f ca="1">IF(E1853&lt;(Driehoek_C-Driehoek_A)/(Driehoek_B-Driehoek_A),Driehoek_A+SQRT(E1853*(Driehoek_B-Driehoek_A)*(Driehoek_C-Driehoek_A)),Driehoek_B-SQRT((1-E1853)*(Driehoek_B-Driehoek_A)*(Driehoek_B-Driehoek_C)))</f>
        <v>2.8463496349879929</v>
      </c>
      <c r="E1853" s="2">
        <f t="shared" ca="1" si="190"/>
        <v>5.1164836046022066E-2</v>
      </c>
      <c r="F1853" s="2"/>
      <c r="G1853" s="15">
        <f ca="1">_xlfn.NORM.INV(H1853,Normaal_Mu,Normaal_Sigma)</f>
        <v>3.5816979614815874</v>
      </c>
      <c r="H1853" s="2">
        <f t="shared" ca="1" si="191"/>
        <v>0.23911538262057852</v>
      </c>
      <c r="I1853" s="2"/>
      <c r="J1853" s="15">
        <f ca="1">-LN(K1853) /NegExp_Labda</f>
        <v>0.64892023972806212</v>
      </c>
      <c r="K1853" s="2">
        <f t="shared" ca="1" si="192"/>
        <v>0.87828507790940835</v>
      </c>
      <c r="L1853" s="2"/>
      <c r="M1853" s="17">
        <f t="shared" ca="1" si="193"/>
        <v>1</v>
      </c>
      <c r="N1853" s="2">
        <f t="shared" ca="1" si="188"/>
        <v>2.4551009144779923E-2</v>
      </c>
      <c r="O1853" s="2"/>
      <c r="P1853" s="31">
        <f t="shared" ca="1" si="194"/>
        <v>2.5677354974239259</v>
      </c>
    </row>
    <row r="1854" spans="1:16" x14ac:dyDescent="0.25">
      <c r="A1854" s="32">
        <f ca="1">Uniform_A+B1854*(Uniform_B-Uniform_A)</f>
        <v>6.1901852429575239</v>
      </c>
      <c r="B1854" s="2">
        <f t="shared" ca="1" si="189"/>
        <v>0.61901852429575244</v>
      </c>
      <c r="C1854" s="4"/>
      <c r="D1854" s="5">
        <f ca="1">IF(E1854&lt;(Driehoek_C-Driehoek_A)/(Driehoek_B-Driehoek_A),Driehoek_A+SQRT(E1854*(Driehoek_B-Driehoek_A)*(Driehoek_C-Driehoek_A)),Driehoek_B-SQRT((1-E1854)*(Driehoek_B-Driehoek_A)*(Driehoek_B-Driehoek_C)))</f>
        <v>4.3836934362372206</v>
      </c>
      <c r="E1854" s="2">
        <f t="shared" ca="1" si="190"/>
        <v>0.39113467741030516</v>
      </c>
      <c r="F1854" s="2"/>
      <c r="G1854" s="15">
        <f ca="1">_xlfn.NORM.INV(H1854,Normaal_Mu,Normaal_Sigma)</f>
        <v>4.252183099998982</v>
      </c>
      <c r="H1854" s="2">
        <f t="shared" ca="1" si="191"/>
        <v>0.35423621475896361</v>
      </c>
      <c r="I1854" s="2"/>
      <c r="J1854" s="15">
        <f ca="1">-LN(K1854) /NegExp_Labda</f>
        <v>1.3229270022061297</v>
      </c>
      <c r="K1854" s="2">
        <f t="shared" ca="1" si="192"/>
        <v>0.76752409917190534</v>
      </c>
      <c r="L1854" s="2"/>
      <c r="M1854" s="17">
        <f t="shared" ca="1" si="193"/>
        <v>2</v>
      </c>
      <c r="N1854" s="2">
        <f t="shared" ca="1" si="188"/>
        <v>8.8716141898784073E-2</v>
      </c>
      <c r="O1854" s="2"/>
      <c r="P1854" s="31">
        <f t="shared" ca="1" si="194"/>
        <v>3.6297977562799715</v>
      </c>
    </row>
    <row r="1855" spans="1:16" x14ac:dyDescent="0.25">
      <c r="A1855" s="32">
        <f ca="1">Uniform_A+B1855*(Uniform_B-Uniform_A)</f>
        <v>9.0813342155727934</v>
      </c>
      <c r="B1855" s="2">
        <f t="shared" ca="1" si="189"/>
        <v>0.90813342155727927</v>
      </c>
      <c r="C1855" s="4"/>
      <c r="D1855" s="5">
        <f ca="1">IF(E1855&lt;(Driehoek_C-Driehoek_A)/(Driehoek_B-Driehoek_A),Driehoek_A+SQRT(E1855*(Driehoek_B-Driehoek_A)*(Driehoek_C-Driehoek_A)),Driehoek_B-SQRT((1-E1855)*(Driehoek_B-Driehoek_A)*(Driehoek_B-Driehoek_C)))</f>
        <v>4.9156903705470398</v>
      </c>
      <c r="E1855" s="2">
        <f t="shared" ca="1" si="190"/>
        <v>0.52338328145022361</v>
      </c>
      <c r="F1855" s="2"/>
      <c r="G1855" s="15">
        <f ca="1">_xlfn.NORM.INV(H1855,Normaal_Mu,Normaal_Sigma)</f>
        <v>3.4917160624843051</v>
      </c>
      <c r="H1855" s="2">
        <f t="shared" ca="1" si="191"/>
        <v>0.22538198945159083</v>
      </c>
      <c r="I1855" s="2"/>
      <c r="J1855" s="15">
        <f ca="1">-LN(K1855) /NegExp_Labda</f>
        <v>1.6478663171359498</v>
      </c>
      <c r="K1855" s="2">
        <f t="shared" ca="1" si="192"/>
        <v>0.71923058995083566</v>
      </c>
      <c r="L1855" s="2"/>
      <c r="M1855" s="17">
        <f t="shared" ca="1" si="193"/>
        <v>4</v>
      </c>
      <c r="N1855" s="2">
        <f t="shared" ca="1" si="188"/>
        <v>0.4064415030613302</v>
      </c>
      <c r="O1855" s="2"/>
      <c r="P1855" s="31">
        <f t="shared" ca="1" si="194"/>
        <v>4.6273213931480175</v>
      </c>
    </row>
    <row r="1856" spans="1:16" x14ac:dyDescent="0.25">
      <c r="A1856" s="32">
        <f ca="1">Uniform_A+B1856*(Uniform_B-Uniform_A)</f>
        <v>1.3140111050146874</v>
      </c>
      <c r="B1856" s="2">
        <f t="shared" ca="1" si="189"/>
        <v>0.13140111050146874</v>
      </c>
      <c r="C1856" s="4"/>
      <c r="D1856" s="5">
        <f ca="1">IF(E1856&lt;(Driehoek_C-Driehoek_A)/(Driehoek_B-Driehoek_A),Driehoek_A+SQRT(E1856*(Driehoek_B-Driehoek_A)*(Driehoek_C-Driehoek_A)),Driehoek_B-SQRT((1-E1856)*(Driehoek_B-Driehoek_A)*(Driehoek_B-Driehoek_C)))</f>
        <v>3.3288069241070803</v>
      </c>
      <c r="E1856" s="2">
        <f t="shared" ca="1" si="190"/>
        <v>0.12612341725392284</v>
      </c>
      <c r="F1856" s="2"/>
      <c r="G1856" s="15">
        <f ca="1">_xlfn.NORM.INV(H1856,Normaal_Mu,Normaal_Sigma)</f>
        <v>5.6213164563095681</v>
      </c>
      <c r="H1856" s="2">
        <f t="shared" ca="1" si="191"/>
        <v>0.62196977196310577</v>
      </c>
      <c r="I1856" s="2"/>
      <c r="J1856" s="15">
        <f ca="1">-LN(K1856) /NegExp_Labda</f>
        <v>0.49399341212357062</v>
      </c>
      <c r="K1856" s="2">
        <f t="shared" ca="1" si="192"/>
        <v>0.9059250683049096</v>
      </c>
      <c r="L1856" s="2"/>
      <c r="M1856" s="17">
        <f t="shared" ca="1" si="193"/>
        <v>6</v>
      </c>
      <c r="N1856" s="2">
        <f t="shared" ca="1" si="188"/>
        <v>0.74729354833981132</v>
      </c>
      <c r="O1856" s="2"/>
      <c r="P1856" s="31">
        <f t="shared" ca="1" si="194"/>
        <v>3.3516255795109813</v>
      </c>
    </row>
    <row r="1857" spans="1:16" x14ac:dyDescent="0.25">
      <c r="A1857" s="32">
        <f ca="1">Uniform_A+B1857*(Uniform_B-Uniform_A)</f>
        <v>4.1284682013549245</v>
      </c>
      <c r="B1857" s="2">
        <f t="shared" ca="1" si="189"/>
        <v>0.41284682013549245</v>
      </c>
      <c r="C1857" s="4"/>
      <c r="D1857" s="5">
        <f ca="1">IF(E1857&lt;(Driehoek_C-Driehoek_A)/(Driehoek_B-Driehoek_A),Driehoek_A+SQRT(E1857*(Driehoek_B-Driehoek_A)*(Driehoek_C-Driehoek_A)),Driehoek_B-SQRT((1-E1857)*(Driehoek_B-Driehoek_A)*(Driehoek_B-Driehoek_C)))</f>
        <v>3.2665959402798519</v>
      </c>
      <c r="E1857" s="2">
        <f t="shared" ca="1" si="190"/>
        <v>0.11459037685238582</v>
      </c>
      <c r="F1857" s="2"/>
      <c r="G1857" s="15">
        <f ca="1">_xlfn.NORM.INV(H1857,Normaal_Mu,Normaal_Sigma)</f>
        <v>4.7155938071776289</v>
      </c>
      <c r="H1857" s="2">
        <f t="shared" ca="1" si="191"/>
        <v>0.44345979303226979</v>
      </c>
      <c r="I1857" s="2"/>
      <c r="J1857" s="15">
        <f ca="1">-LN(K1857) /NegExp_Labda</f>
        <v>1.888639893895955</v>
      </c>
      <c r="K1857" s="2">
        <f t="shared" ca="1" si="192"/>
        <v>0.68541692325749792</v>
      </c>
      <c r="L1857" s="2"/>
      <c r="M1857" s="17">
        <f t="shared" ca="1" si="193"/>
        <v>3</v>
      </c>
      <c r="N1857" s="2">
        <f t="shared" ca="1" si="188"/>
        <v>0.12659017360868641</v>
      </c>
      <c r="O1857" s="2"/>
      <c r="P1857" s="31">
        <f t="shared" ca="1" si="194"/>
        <v>3.3998595685416726</v>
      </c>
    </row>
    <row r="1858" spans="1:16" x14ac:dyDescent="0.25">
      <c r="A1858" s="32">
        <f ca="1">Uniform_A+B1858*(Uniform_B-Uniform_A)</f>
        <v>5.6189498670310485</v>
      </c>
      <c r="B1858" s="2">
        <f t="shared" ca="1" si="189"/>
        <v>0.56189498670310489</v>
      </c>
      <c r="C1858" s="4"/>
      <c r="D1858" s="5">
        <f ca="1">IF(E1858&lt;(Driehoek_C-Driehoek_A)/(Driehoek_B-Driehoek_A),Driehoek_A+SQRT(E1858*(Driehoek_B-Driehoek_A)*(Driehoek_C-Driehoek_A)),Driehoek_B-SQRT((1-E1858)*(Driehoek_B-Driehoek_A)*(Driehoek_B-Driehoek_C)))</f>
        <v>3.7802789736402991</v>
      </c>
      <c r="E1858" s="2">
        <f t="shared" ca="1" si="190"/>
        <v>0.22638523028469681</v>
      </c>
      <c r="F1858" s="2"/>
      <c r="G1858" s="15">
        <f ca="1">_xlfn.NORM.INV(H1858,Normaal_Mu,Normaal_Sigma)</f>
        <v>7.6093429508529722</v>
      </c>
      <c r="H1858" s="2">
        <f t="shared" ca="1" si="191"/>
        <v>0.90399763077628081</v>
      </c>
      <c r="I1858" s="2"/>
      <c r="J1858" s="15">
        <f ca="1">-LN(K1858) /NegExp_Labda</f>
        <v>1.2647343817408201</v>
      </c>
      <c r="K1858" s="2">
        <f t="shared" ca="1" si="192"/>
        <v>0.77650913172881675</v>
      </c>
      <c r="L1858" s="2"/>
      <c r="M1858" s="17">
        <f t="shared" ca="1" si="193"/>
        <v>6</v>
      </c>
      <c r="N1858" s="2">
        <f t="shared" ca="1" si="188"/>
        <v>0.66380580735375039</v>
      </c>
      <c r="O1858" s="2"/>
      <c r="P1858" s="31">
        <f t="shared" ca="1" si="194"/>
        <v>4.8546612346530278</v>
      </c>
    </row>
    <row r="1859" spans="1:16" x14ac:dyDescent="0.25">
      <c r="A1859" s="32">
        <f ca="1">Uniform_A+B1859*(Uniform_B-Uniform_A)</f>
        <v>8.5700468748456693</v>
      </c>
      <c r="B1859" s="2">
        <f t="shared" ca="1" si="189"/>
        <v>0.85700468748456693</v>
      </c>
      <c r="C1859" s="4"/>
      <c r="D1859" s="5">
        <f ca="1">IF(E1859&lt;(Driehoek_C-Driehoek_A)/(Driehoek_B-Driehoek_A),Driehoek_A+SQRT(E1859*(Driehoek_B-Driehoek_A)*(Driehoek_C-Driehoek_A)),Driehoek_B-SQRT((1-E1859)*(Driehoek_B-Driehoek_A)*(Driehoek_B-Driehoek_C)))</f>
        <v>5.3000800970745248</v>
      </c>
      <c r="E1859" s="2">
        <f t="shared" ca="1" si="190"/>
        <v>0.60887407748388411</v>
      </c>
      <c r="F1859" s="2"/>
      <c r="G1859" s="15">
        <f ca="1">_xlfn.NORM.INV(H1859,Normaal_Mu,Normaal_Sigma)</f>
        <v>5.5218112376383806</v>
      </c>
      <c r="H1859" s="2">
        <f t="shared" ca="1" si="191"/>
        <v>0.60291735415350167</v>
      </c>
      <c r="I1859" s="2"/>
      <c r="J1859" s="15">
        <f ca="1">-LN(K1859) /NegExp_Labda</f>
        <v>6.6241779132077401</v>
      </c>
      <c r="K1859" s="2">
        <f t="shared" ca="1" si="192"/>
        <v>0.26584666530226031</v>
      </c>
      <c r="L1859" s="2"/>
      <c r="M1859" s="17">
        <f t="shared" ca="1" si="193"/>
        <v>4</v>
      </c>
      <c r="N1859" s="2">
        <f t="shared" ca="1" si="188"/>
        <v>0.2797631413851337</v>
      </c>
      <c r="O1859" s="2"/>
      <c r="P1859" s="31">
        <f t="shared" ca="1" si="194"/>
        <v>6.0032232245532624</v>
      </c>
    </row>
    <row r="1860" spans="1:16" x14ac:dyDescent="0.25">
      <c r="A1860" s="32">
        <f ca="1">Uniform_A+B1860*(Uniform_B-Uniform_A)</f>
        <v>6.5743875084852776</v>
      </c>
      <c r="B1860" s="2">
        <f t="shared" ca="1" si="189"/>
        <v>0.65743875084852776</v>
      </c>
      <c r="C1860" s="4"/>
      <c r="D1860" s="5">
        <f ca="1">IF(E1860&lt;(Driehoek_C-Driehoek_A)/(Driehoek_B-Driehoek_A),Driehoek_A+SQRT(E1860*(Driehoek_B-Driehoek_A)*(Driehoek_C-Driehoek_A)),Driehoek_B-SQRT((1-E1860)*(Driehoek_B-Driehoek_A)*(Driehoek_B-Driehoek_C)))</f>
        <v>4.5331322102721545</v>
      </c>
      <c r="E1860" s="2">
        <f t="shared" ca="1" si="190"/>
        <v>0.42991691854548209</v>
      </c>
      <c r="F1860" s="2"/>
      <c r="G1860" s="15">
        <f ca="1">_xlfn.NORM.INV(H1860,Normaal_Mu,Normaal_Sigma)</f>
        <v>0.48898801773503031</v>
      </c>
      <c r="H1860" s="2">
        <f t="shared" ca="1" si="191"/>
        <v>1.2050793326465969E-2</v>
      </c>
      <c r="I1860" s="2"/>
      <c r="J1860" s="15">
        <f ca="1">-LN(K1860) /NegExp_Labda</f>
        <v>10.074659368156548</v>
      </c>
      <c r="K1860" s="2">
        <f t="shared" ca="1" si="192"/>
        <v>0.13332948631029351</v>
      </c>
      <c r="L1860" s="2"/>
      <c r="M1860" s="17">
        <f t="shared" ca="1" si="193"/>
        <v>4</v>
      </c>
      <c r="N1860" s="2">
        <f t="shared" ca="1" si="188"/>
        <v>0.43588772549698207</v>
      </c>
      <c r="O1860" s="2"/>
      <c r="P1860" s="31">
        <f t="shared" ca="1" si="194"/>
        <v>5.1342334209298013</v>
      </c>
    </row>
    <row r="1861" spans="1:16" x14ac:dyDescent="0.25">
      <c r="A1861" s="32">
        <f ca="1">Uniform_A+B1861*(Uniform_B-Uniform_A)</f>
        <v>5.7724093496178677</v>
      </c>
      <c r="B1861" s="2">
        <f t="shared" ca="1" si="189"/>
        <v>0.57724093496178674</v>
      </c>
      <c r="C1861" s="4"/>
      <c r="D1861" s="5">
        <f ca="1">IF(E1861&lt;(Driehoek_C-Driehoek_A)/(Driehoek_B-Driehoek_A),Driehoek_A+SQRT(E1861*(Driehoek_B-Driehoek_A)*(Driehoek_C-Driehoek_A)),Driehoek_B-SQRT((1-E1861)*(Driehoek_B-Driehoek_A)*(Driehoek_B-Driehoek_C)))</f>
        <v>3.1968120280951835</v>
      </c>
      <c r="E1861" s="2">
        <f t="shared" ca="1" si="190"/>
        <v>0.10231135932809332</v>
      </c>
      <c r="F1861" s="2"/>
      <c r="G1861" s="15">
        <f ca="1">_xlfn.NORM.INV(H1861,Normaal_Mu,Normaal_Sigma)</f>
        <v>6.3579772737291638</v>
      </c>
      <c r="H1861" s="2">
        <f t="shared" ca="1" si="191"/>
        <v>0.75142746907822511</v>
      </c>
      <c r="I1861" s="2"/>
      <c r="J1861" s="15">
        <f ca="1">-LN(K1861) /NegExp_Labda</f>
        <v>0.72190574485819692</v>
      </c>
      <c r="K1861" s="2">
        <f t="shared" ca="1" si="192"/>
        <v>0.86555777872220852</v>
      </c>
      <c r="L1861" s="2"/>
      <c r="M1861" s="17">
        <f t="shared" ca="1" si="193"/>
        <v>2</v>
      </c>
      <c r="N1861" s="2">
        <f t="shared" ref="N1861:N1924" ca="1" si="195">RAND()</f>
        <v>5.7357594195683648E-2</v>
      </c>
      <c r="O1861" s="2"/>
      <c r="P1861" s="31">
        <f t="shared" ca="1" si="194"/>
        <v>3.6098208792600821</v>
      </c>
    </row>
    <row r="1862" spans="1:16" x14ac:dyDescent="0.25">
      <c r="A1862" s="32">
        <f ca="1">Uniform_A+B1862*(Uniform_B-Uniform_A)</f>
        <v>5.7262430308666641</v>
      </c>
      <c r="B1862" s="2">
        <f t="shared" ref="B1862:B1925" ca="1" si="196">RAND()</f>
        <v>0.57262430308666645</v>
      </c>
      <c r="C1862" s="4"/>
      <c r="D1862" s="5">
        <f ca="1">IF(E1862&lt;(Driehoek_C-Driehoek_A)/(Driehoek_B-Driehoek_A),Driehoek_A+SQRT(E1862*(Driehoek_B-Driehoek_A)*(Driehoek_C-Driehoek_A)),Driehoek_B-SQRT((1-E1862)*(Driehoek_B-Driehoek_A)*(Driehoek_B-Driehoek_C)))</f>
        <v>7.6022732224874119</v>
      </c>
      <c r="E1862" s="2">
        <f t="shared" ref="E1862:E1925" ca="1" si="197">RAND()</f>
        <v>0.94418171015497931</v>
      </c>
      <c r="F1862" s="2"/>
      <c r="G1862" s="15">
        <f ca="1">_xlfn.NORM.INV(H1862,Normaal_Mu,Normaal_Sigma)</f>
        <v>2.9591147870805901</v>
      </c>
      <c r="H1862" s="2">
        <f t="shared" ref="H1862:H1925" ca="1" si="198">RAND()</f>
        <v>0.15375929793050358</v>
      </c>
      <c r="I1862" s="2"/>
      <c r="J1862" s="15">
        <f ca="1">-LN(K1862) /NegExp_Labda</f>
        <v>4.9686651787605314</v>
      </c>
      <c r="K1862" s="2">
        <f t="shared" ref="K1862:K1925" ca="1" si="199">RAND()</f>
        <v>0.37019216779500552</v>
      </c>
      <c r="L1862" s="2"/>
      <c r="M1862" s="17">
        <f t="shared" ca="1" si="193"/>
        <v>5</v>
      </c>
      <c r="N1862" s="2">
        <f t="shared" ca="1" si="195"/>
        <v>0.55135724063116598</v>
      </c>
      <c r="O1862" s="2"/>
      <c r="P1862" s="31">
        <f t="shared" ca="1" si="194"/>
        <v>5.2512592438390389</v>
      </c>
    </row>
    <row r="1863" spans="1:16" x14ac:dyDescent="0.25">
      <c r="A1863" s="32">
        <f ca="1">Uniform_A+B1863*(Uniform_B-Uniform_A)</f>
        <v>2.0451462943497289</v>
      </c>
      <c r="B1863" s="2">
        <f t="shared" ca="1" si="196"/>
        <v>0.20451462943497289</v>
      </c>
      <c r="C1863" s="4"/>
      <c r="D1863" s="5">
        <f ca="1">IF(E1863&lt;(Driehoek_C-Driehoek_A)/(Driehoek_B-Driehoek_A),Driehoek_A+SQRT(E1863*(Driehoek_B-Driehoek_A)*(Driehoek_C-Driehoek_A)),Driehoek_B-SQRT((1-E1863)*(Driehoek_B-Driehoek_A)*(Driehoek_B-Driehoek_C)))</f>
        <v>3.9107465389056753</v>
      </c>
      <c r="E1863" s="2">
        <f t="shared" ca="1" si="197"/>
        <v>0.26078230971000127</v>
      </c>
      <c r="F1863" s="2"/>
      <c r="G1863" s="15">
        <f ca="1">_xlfn.NORM.INV(H1863,Normaal_Mu,Normaal_Sigma)</f>
        <v>5.1238040604966413</v>
      </c>
      <c r="H1863" s="2">
        <f t="shared" ca="1" si="198"/>
        <v>0.5246795746517896</v>
      </c>
      <c r="I1863" s="2"/>
      <c r="J1863" s="15">
        <f ca="1">-LN(K1863) /NegExp_Labda</f>
        <v>10.531311532341309</v>
      </c>
      <c r="K1863" s="2">
        <f t="shared" ca="1" si="199"/>
        <v>0.1216919647210094</v>
      </c>
      <c r="L1863" s="2"/>
      <c r="M1863" s="17">
        <f t="shared" ca="1" si="193"/>
        <v>6</v>
      </c>
      <c r="N1863" s="2">
        <f t="shared" ca="1" si="195"/>
        <v>0.63715949605735467</v>
      </c>
      <c r="O1863" s="2"/>
      <c r="P1863" s="31">
        <f t="shared" ca="1" si="194"/>
        <v>5.5222016852186711</v>
      </c>
    </row>
    <row r="1864" spans="1:16" x14ac:dyDescent="0.25">
      <c r="A1864" s="32">
        <f ca="1">Uniform_A+B1864*(Uniform_B-Uniform_A)</f>
        <v>6.3732686296690257</v>
      </c>
      <c r="B1864" s="2">
        <f t="shared" ca="1" si="196"/>
        <v>0.63732686296690255</v>
      </c>
      <c r="C1864" s="4"/>
      <c r="D1864" s="5">
        <f ca="1">IF(E1864&lt;(Driehoek_C-Driehoek_A)/(Driehoek_B-Driehoek_A),Driehoek_A+SQRT(E1864*(Driehoek_B-Driehoek_A)*(Driehoek_C-Driehoek_A)),Driehoek_B-SQRT((1-E1864)*(Driehoek_B-Driehoek_A)*(Driehoek_B-Driehoek_C)))</f>
        <v>6.3950270243776588</v>
      </c>
      <c r="E1864" s="2">
        <f t="shared" ca="1" si="197"/>
        <v>0.80611759417935103</v>
      </c>
      <c r="F1864" s="2"/>
      <c r="G1864" s="15">
        <f ca="1">_xlfn.NORM.INV(H1864,Normaal_Mu,Normaal_Sigma)</f>
        <v>3.4467259866973405</v>
      </c>
      <c r="H1864" s="2">
        <f t="shared" ca="1" si="198"/>
        <v>0.21868648082829334</v>
      </c>
      <c r="I1864" s="2"/>
      <c r="J1864" s="15">
        <f ca="1">-LN(K1864) /NegExp_Labda</f>
        <v>0.56285236686818374</v>
      </c>
      <c r="K1864" s="2">
        <f t="shared" ca="1" si="199"/>
        <v>0.89353437450776396</v>
      </c>
      <c r="L1864" s="2"/>
      <c r="M1864" s="17">
        <f t="shared" ca="1" si="193"/>
        <v>3</v>
      </c>
      <c r="N1864" s="2">
        <f t="shared" ca="1" si="195"/>
        <v>0.16602701613754611</v>
      </c>
      <c r="O1864" s="2"/>
      <c r="P1864" s="31">
        <f t="shared" ca="1" si="194"/>
        <v>3.9555748015224426</v>
      </c>
    </row>
    <row r="1865" spans="1:16" x14ac:dyDescent="0.25">
      <c r="A1865" s="32">
        <f ca="1">Uniform_A+B1865*(Uniform_B-Uniform_A)</f>
        <v>5.7196070079126962</v>
      </c>
      <c r="B1865" s="2">
        <f t="shared" ca="1" si="196"/>
        <v>0.57196070079126959</v>
      </c>
      <c r="C1865" s="4"/>
      <c r="D1865" s="5">
        <f ca="1">IF(E1865&lt;(Driehoek_C-Driehoek_A)/(Driehoek_B-Driehoek_A),Driehoek_A+SQRT(E1865*(Driehoek_B-Driehoek_A)*(Driehoek_C-Driehoek_A)),Driehoek_B-SQRT((1-E1865)*(Driehoek_B-Driehoek_A)*(Driehoek_B-Driehoek_C)))</f>
        <v>6.9183263749371271</v>
      </c>
      <c r="E1865" s="2">
        <f t="shared" ca="1" si="197"/>
        <v>0.87618956910621704</v>
      </c>
      <c r="F1865" s="2"/>
      <c r="G1865" s="15">
        <f ca="1">_xlfn.NORM.INV(H1865,Normaal_Mu,Normaal_Sigma)</f>
        <v>4.5852373471922494</v>
      </c>
      <c r="H1865" s="2">
        <f t="shared" ca="1" si="198"/>
        <v>0.41785603248832393</v>
      </c>
      <c r="I1865" s="2"/>
      <c r="J1865" s="15">
        <f ca="1">-LN(K1865) /NegExp_Labda</f>
        <v>7.0316439371034685</v>
      </c>
      <c r="K1865" s="2">
        <f t="shared" ca="1" si="199"/>
        <v>0.24504123231830643</v>
      </c>
      <c r="L1865" s="2"/>
      <c r="M1865" s="17">
        <f t="shared" ca="1" si="193"/>
        <v>5</v>
      </c>
      <c r="N1865" s="2">
        <f t="shared" ca="1" si="195"/>
        <v>0.48977132402269652</v>
      </c>
      <c r="O1865" s="2"/>
      <c r="P1865" s="31">
        <f t="shared" ca="1" si="194"/>
        <v>5.8509629334291073</v>
      </c>
    </row>
    <row r="1866" spans="1:16" x14ac:dyDescent="0.25">
      <c r="A1866" s="32">
        <f ca="1">Uniform_A+B1866*(Uniform_B-Uniform_A)</f>
        <v>3.7034988242664832</v>
      </c>
      <c r="B1866" s="2">
        <f t="shared" ca="1" si="196"/>
        <v>0.37034988242664835</v>
      </c>
      <c r="C1866" s="4"/>
      <c r="D1866" s="5">
        <f ca="1">IF(E1866&lt;(Driehoek_C-Driehoek_A)/(Driehoek_B-Driehoek_A),Driehoek_A+SQRT(E1866*(Driehoek_B-Driehoek_A)*(Driehoek_C-Driehoek_A)),Driehoek_B-SQRT((1-E1866)*(Driehoek_B-Driehoek_A)*(Driehoek_B-Driehoek_C)))</f>
        <v>5.5166315153773722</v>
      </c>
      <c r="E1866" s="2">
        <f t="shared" ca="1" si="197"/>
        <v>0.65331840000965302</v>
      </c>
      <c r="F1866" s="2"/>
      <c r="G1866" s="15">
        <f ca="1">_xlfn.NORM.INV(H1866,Normaal_Mu,Normaal_Sigma)</f>
        <v>5.9920626949400528</v>
      </c>
      <c r="H1866" s="2">
        <f t="shared" ca="1" si="198"/>
        <v>0.69006385280497218</v>
      </c>
      <c r="I1866" s="2"/>
      <c r="J1866" s="15">
        <f ca="1">-LN(K1866) /NegExp_Labda</f>
        <v>2.6980407385255321</v>
      </c>
      <c r="K1866" s="2">
        <f t="shared" ca="1" si="199"/>
        <v>0.58297664835985075</v>
      </c>
      <c r="L1866" s="2"/>
      <c r="M1866" s="17">
        <f t="shared" ca="1" si="193"/>
        <v>3</v>
      </c>
      <c r="N1866" s="2">
        <f t="shared" ca="1" si="195"/>
        <v>0.20746896877805865</v>
      </c>
      <c r="O1866" s="2"/>
      <c r="P1866" s="31">
        <f t="shared" ca="1" si="194"/>
        <v>4.1820467546218882</v>
      </c>
    </row>
    <row r="1867" spans="1:16" x14ac:dyDescent="0.25">
      <c r="A1867" s="32">
        <f ca="1">Uniform_A+B1867*(Uniform_B-Uniform_A)</f>
        <v>7.1649556179521614</v>
      </c>
      <c r="B1867" s="2">
        <f t="shared" ca="1" si="196"/>
        <v>0.71649556179521612</v>
      </c>
      <c r="C1867" s="4"/>
      <c r="D1867" s="5">
        <f ca="1">IF(E1867&lt;(Driehoek_C-Driehoek_A)/(Driehoek_B-Driehoek_A),Driehoek_A+SQRT(E1867*(Driehoek_B-Driehoek_A)*(Driehoek_C-Driehoek_A)),Driehoek_B-SQRT((1-E1867)*(Driehoek_B-Driehoek_A)*(Driehoek_B-Driehoek_C)))</f>
        <v>6.1380872817048617</v>
      </c>
      <c r="E1867" s="2">
        <f t="shared" ca="1" si="197"/>
        <v>0.76598444551030098</v>
      </c>
      <c r="F1867" s="2"/>
      <c r="G1867" s="15">
        <f ca="1">_xlfn.NORM.INV(H1867,Normaal_Mu,Normaal_Sigma)</f>
        <v>7.3672242691163206</v>
      </c>
      <c r="H1867" s="2">
        <f t="shared" ca="1" si="198"/>
        <v>0.88171668265115266</v>
      </c>
      <c r="I1867" s="2"/>
      <c r="J1867" s="15">
        <f ca="1">-LN(K1867) /NegExp_Labda</f>
        <v>0.17615463368577639</v>
      </c>
      <c r="K1867" s="2">
        <f t="shared" ca="1" si="199"/>
        <v>0.96538245789392518</v>
      </c>
      <c r="L1867" s="2"/>
      <c r="M1867" s="17">
        <f t="shared" ca="1" si="193"/>
        <v>7</v>
      </c>
      <c r="N1867" s="2">
        <f t="shared" ca="1" si="195"/>
        <v>0.8075460039638932</v>
      </c>
      <c r="O1867" s="2"/>
      <c r="P1867" s="31">
        <f t="shared" ca="1" si="194"/>
        <v>5.5692843604918236</v>
      </c>
    </row>
    <row r="1868" spans="1:16" x14ac:dyDescent="0.25">
      <c r="A1868" s="32">
        <f ca="1">Uniform_A+B1868*(Uniform_B-Uniform_A)</f>
        <v>0.92765830616739264</v>
      </c>
      <c r="B1868" s="2">
        <f t="shared" ca="1" si="196"/>
        <v>9.2765830616739264E-2</v>
      </c>
      <c r="C1868" s="4"/>
      <c r="D1868" s="5">
        <f ca="1">IF(E1868&lt;(Driehoek_C-Driehoek_A)/(Driehoek_B-Driehoek_A),Driehoek_A+SQRT(E1868*(Driehoek_B-Driehoek_A)*(Driehoek_C-Driehoek_A)),Driehoek_B-SQRT((1-E1868)*(Driehoek_B-Driehoek_A)*(Driehoek_B-Driehoek_C)))</f>
        <v>2.9630587193837257</v>
      </c>
      <c r="E1868" s="2">
        <f t="shared" ca="1" si="197"/>
        <v>6.6248721212930128E-2</v>
      </c>
      <c r="F1868" s="2"/>
      <c r="G1868" s="15">
        <f ca="1">_xlfn.NORM.INV(H1868,Normaal_Mu,Normaal_Sigma)</f>
        <v>4.9507444489210615</v>
      </c>
      <c r="H1868" s="2">
        <f t="shared" ca="1" si="198"/>
        <v>0.49017593216937549</v>
      </c>
      <c r="I1868" s="2"/>
      <c r="J1868" s="15">
        <f ca="1">-LN(K1868) /NegExp_Labda</f>
        <v>2.8287470585178607</v>
      </c>
      <c r="K1868" s="2">
        <f t="shared" ca="1" si="199"/>
        <v>0.56793437057247143</v>
      </c>
      <c r="L1868" s="2"/>
      <c r="M1868" s="17">
        <f t="shared" ca="1" si="193"/>
        <v>4</v>
      </c>
      <c r="N1868" s="2">
        <f t="shared" ca="1" si="195"/>
        <v>0.30816045985278773</v>
      </c>
      <c r="O1868" s="2"/>
      <c r="P1868" s="31">
        <f t="shared" ca="1" si="194"/>
        <v>3.134041706598008</v>
      </c>
    </row>
    <row r="1869" spans="1:16" x14ac:dyDescent="0.25">
      <c r="A1869" s="32">
        <f ca="1">Uniform_A+B1869*(Uniform_B-Uniform_A)</f>
        <v>6.6170239267473763</v>
      </c>
      <c r="B1869" s="2">
        <f t="shared" ca="1" si="196"/>
        <v>0.66170239267473763</v>
      </c>
      <c r="C1869" s="4"/>
      <c r="D1869" s="5">
        <f ca="1">IF(E1869&lt;(Driehoek_C-Driehoek_A)/(Driehoek_B-Driehoek_A),Driehoek_A+SQRT(E1869*(Driehoek_B-Driehoek_A)*(Driehoek_C-Driehoek_A)),Driehoek_B-SQRT((1-E1869)*(Driehoek_B-Driehoek_A)*(Driehoek_B-Driehoek_C)))</f>
        <v>4.7358579943900851</v>
      </c>
      <c r="E1869" s="2">
        <f t="shared" ca="1" si="197"/>
        <v>0.48048837017123014</v>
      </c>
      <c r="F1869" s="2"/>
      <c r="G1869" s="15">
        <f ca="1">_xlfn.NORM.INV(H1869,Normaal_Mu,Normaal_Sigma)</f>
        <v>6.9186379903409856</v>
      </c>
      <c r="H1869" s="2">
        <f t="shared" ca="1" si="198"/>
        <v>0.83130096550444599</v>
      </c>
      <c r="I1869" s="2"/>
      <c r="J1869" s="15">
        <f ca="1">-LN(K1869) /NegExp_Labda</f>
        <v>7.6749649074633481</v>
      </c>
      <c r="K1869" s="2">
        <f t="shared" ca="1" si="199"/>
        <v>0.21545720335239649</v>
      </c>
      <c r="L1869" s="2"/>
      <c r="M1869" s="17">
        <f t="shared" ca="1" si="193"/>
        <v>2</v>
      </c>
      <c r="N1869" s="2">
        <f t="shared" ca="1" si="195"/>
        <v>0.11694573979497269</v>
      </c>
      <c r="O1869" s="2"/>
      <c r="P1869" s="31">
        <f t="shared" ca="1" si="194"/>
        <v>5.5892969637883585</v>
      </c>
    </row>
    <row r="1870" spans="1:16" x14ac:dyDescent="0.25">
      <c r="A1870" s="32">
        <f ca="1">Uniform_A+B1870*(Uniform_B-Uniform_A)</f>
        <v>8.1726902492113052</v>
      </c>
      <c r="B1870" s="2">
        <f t="shared" ca="1" si="196"/>
        <v>0.81726902492113052</v>
      </c>
      <c r="C1870" s="4"/>
      <c r="D1870" s="5">
        <f ca="1">IF(E1870&lt;(Driehoek_C-Driehoek_A)/(Driehoek_B-Driehoek_A),Driehoek_A+SQRT(E1870*(Driehoek_B-Driehoek_A)*(Driehoek_C-Driehoek_A)),Driehoek_B-SQRT((1-E1870)*(Driehoek_B-Driehoek_A)*(Driehoek_B-Driehoek_C)))</f>
        <v>7.6347467526451265</v>
      </c>
      <c r="E1870" s="2">
        <f t="shared" ca="1" si="197"/>
        <v>0.94674524487391354</v>
      </c>
      <c r="F1870" s="2"/>
      <c r="G1870" s="15">
        <f ca="1">_xlfn.NORM.INV(H1870,Normaal_Mu,Normaal_Sigma)</f>
        <v>2.8200238735698497</v>
      </c>
      <c r="H1870" s="2">
        <f t="shared" ca="1" si="198"/>
        <v>0.13785920113517069</v>
      </c>
      <c r="I1870" s="2"/>
      <c r="J1870" s="15">
        <f ca="1">-LN(K1870) /NegExp_Labda</f>
        <v>8.5382216102177164</v>
      </c>
      <c r="K1870" s="2">
        <f t="shared" ca="1" si="199"/>
        <v>0.18129235640406427</v>
      </c>
      <c r="L1870" s="2"/>
      <c r="M1870" s="17">
        <f t="shared" ca="1" si="193"/>
        <v>8</v>
      </c>
      <c r="N1870" s="2">
        <f t="shared" ca="1" si="195"/>
        <v>0.87634348335788426</v>
      </c>
      <c r="O1870" s="2"/>
      <c r="P1870" s="31">
        <f t="shared" ca="1" si="194"/>
        <v>7.0331364971287993</v>
      </c>
    </row>
    <row r="1871" spans="1:16" x14ac:dyDescent="0.25">
      <c r="A1871" s="32">
        <f ca="1">Uniform_A+B1871*(Uniform_B-Uniform_A)</f>
        <v>1.3599726619072461</v>
      </c>
      <c r="B1871" s="2">
        <f t="shared" ca="1" si="196"/>
        <v>0.13599726619072461</v>
      </c>
      <c r="C1871" s="4"/>
      <c r="D1871" s="5">
        <f ca="1">IF(E1871&lt;(Driehoek_C-Driehoek_A)/(Driehoek_B-Driehoek_A),Driehoek_A+SQRT(E1871*(Driehoek_B-Driehoek_A)*(Driehoek_C-Driehoek_A)),Driehoek_B-SQRT((1-E1871)*(Driehoek_B-Driehoek_A)*(Driehoek_B-Driehoek_C)))</f>
        <v>4.8671244143717107</v>
      </c>
      <c r="E1871" s="2">
        <f t="shared" ca="1" si="197"/>
        <v>0.51198112553478936</v>
      </c>
      <c r="F1871" s="2"/>
      <c r="G1871" s="15">
        <f ca="1">_xlfn.NORM.INV(H1871,Normaal_Mu,Normaal_Sigma)</f>
        <v>3.8483210743469822</v>
      </c>
      <c r="H1871" s="2">
        <f t="shared" ca="1" si="198"/>
        <v>0.28236184851314949</v>
      </c>
      <c r="I1871" s="2"/>
      <c r="J1871" s="15">
        <f ca="1">-LN(K1871) /NegExp_Labda</f>
        <v>2.2080942270243065</v>
      </c>
      <c r="K1871" s="2">
        <f t="shared" ca="1" si="199"/>
        <v>0.64299466912749725</v>
      </c>
      <c r="L1871" s="2"/>
      <c r="M1871" s="17">
        <f t="shared" ca="1" si="193"/>
        <v>8</v>
      </c>
      <c r="N1871" s="2">
        <f t="shared" ca="1" si="195"/>
        <v>0.87249446721834745</v>
      </c>
      <c r="O1871" s="2"/>
      <c r="P1871" s="31">
        <f t="shared" ca="1" si="194"/>
        <v>4.0567024755300496</v>
      </c>
    </row>
    <row r="1872" spans="1:16" x14ac:dyDescent="0.25">
      <c r="A1872" s="32">
        <f ca="1">Uniform_A+B1872*(Uniform_B-Uniform_A)</f>
        <v>2.3101593209016569</v>
      </c>
      <c r="B1872" s="2">
        <f t="shared" ca="1" si="196"/>
        <v>0.23101593209016569</v>
      </c>
      <c r="C1872" s="4"/>
      <c r="D1872" s="5">
        <f ca="1">IF(E1872&lt;(Driehoek_C-Driehoek_A)/(Driehoek_B-Driehoek_A),Driehoek_A+SQRT(E1872*(Driehoek_B-Driehoek_A)*(Driehoek_C-Driehoek_A)),Driehoek_B-SQRT((1-E1872)*(Driehoek_B-Driehoek_A)*(Driehoek_B-Driehoek_C)))</f>
        <v>5.7367065563632211</v>
      </c>
      <c r="E1872" s="2">
        <f t="shared" ca="1" si="197"/>
        <v>0.69574045430620612</v>
      </c>
      <c r="F1872" s="2"/>
      <c r="G1872" s="15">
        <f ca="1">_xlfn.NORM.INV(H1872,Normaal_Mu,Normaal_Sigma)</f>
        <v>2.3860363739991644</v>
      </c>
      <c r="H1872" s="2">
        <f t="shared" ca="1" si="198"/>
        <v>9.5609444150619893E-2</v>
      </c>
      <c r="I1872" s="2"/>
      <c r="J1872" s="15">
        <f ca="1">-LN(K1872) /NegExp_Labda</f>
        <v>0.9378219425149894</v>
      </c>
      <c r="K1872" s="2">
        <f t="shared" ca="1" si="199"/>
        <v>0.82897573995502949</v>
      </c>
      <c r="L1872" s="2"/>
      <c r="M1872" s="17">
        <f t="shared" ca="1" si="193"/>
        <v>2</v>
      </c>
      <c r="N1872" s="2">
        <f t="shared" ca="1" si="195"/>
        <v>9.3278814972514001E-2</v>
      </c>
      <c r="O1872" s="2"/>
      <c r="P1872" s="31">
        <f t="shared" ca="1" si="194"/>
        <v>2.6741448387558067</v>
      </c>
    </row>
    <row r="1873" spans="1:16" x14ac:dyDescent="0.25">
      <c r="A1873" s="32">
        <f ca="1">Uniform_A+B1873*(Uniform_B-Uniform_A)</f>
        <v>1.5727031049374829</v>
      </c>
      <c r="B1873" s="2">
        <f t="shared" ca="1" si="196"/>
        <v>0.15727031049374829</v>
      </c>
      <c r="C1873" s="4"/>
      <c r="D1873" s="5">
        <f ca="1">IF(E1873&lt;(Driehoek_C-Driehoek_A)/(Driehoek_B-Driehoek_A),Driehoek_A+SQRT(E1873*(Driehoek_B-Driehoek_A)*(Driehoek_C-Driehoek_A)),Driehoek_B-SQRT((1-E1873)*(Driehoek_B-Driehoek_A)*(Driehoek_B-Driehoek_C)))</f>
        <v>6.4514757884578593</v>
      </c>
      <c r="E1873" s="2">
        <f t="shared" ca="1" si="197"/>
        <v>0.81442926694810025</v>
      </c>
      <c r="F1873" s="2"/>
      <c r="G1873" s="15">
        <f ca="1">_xlfn.NORM.INV(H1873,Normaal_Mu,Normaal_Sigma)</f>
        <v>4.7491992065842759E-2</v>
      </c>
      <c r="H1873" s="2">
        <f t="shared" ca="1" si="198"/>
        <v>6.6384541874463521E-3</v>
      </c>
      <c r="I1873" s="2"/>
      <c r="J1873" s="15">
        <f ca="1">-LN(K1873) /NegExp_Labda</f>
        <v>8.5776673529043812</v>
      </c>
      <c r="K1873" s="2">
        <f t="shared" ca="1" si="199"/>
        <v>0.17986774096594871</v>
      </c>
      <c r="L1873" s="2"/>
      <c r="M1873" s="17">
        <f t="shared" ca="1" si="193"/>
        <v>8</v>
      </c>
      <c r="N1873" s="2">
        <f t="shared" ca="1" si="195"/>
        <v>0.87599874682871437</v>
      </c>
      <c r="O1873" s="2"/>
      <c r="P1873" s="31">
        <f t="shared" ca="1" si="194"/>
        <v>4.9298676476731131</v>
      </c>
    </row>
    <row r="1874" spans="1:16" x14ac:dyDescent="0.25">
      <c r="A1874" s="32">
        <f ca="1">Uniform_A+B1874*(Uniform_B-Uniform_A)</f>
        <v>7.6400655040623802</v>
      </c>
      <c r="B1874" s="2">
        <f t="shared" ca="1" si="196"/>
        <v>0.76400655040623799</v>
      </c>
      <c r="C1874" s="4"/>
      <c r="D1874" s="5">
        <f ca="1">IF(E1874&lt;(Driehoek_C-Driehoek_A)/(Driehoek_B-Driehoek_A),Driehoek_A+SQRT(E1874*(Driehoek_B-Driehoek_A)*(Driehoek_C-Driehoek_A)),Driehoek_B-SQRT((1-E1874)*(Driehoek_B-Driehoek_A)*(Driehoek_B-Driehoek_C)))</f>
        <v>2.4453724871869245</v>
      </c>
      <c r="E1874" s="2">
        <f t="shared" ca="1" si="197"/>
        <v>1.4168332310219078E-2</v>
      </c>
      <c r="F1874" s="2"/>
      <c r="G1874" s="15">
        <f ca="1">_xlfn.NORM.INV(H1874,Normaal_Mu,Normaal_Sigma)</f>
        <v>1.5288317262141242</v>
      </c>
      <c r="H1874" s="2">
        <f t="shared" ca="1" si="198"/>
        <v>4.1318696411448919E-2</v>
      </c>
      <c r="I1874" s="2"/>
      <c r="J1874" s="15">
        <f ca="1">-LN(K1874) /NegExp_Labda</f>
        <v>9.0755070068478396</v>
      </c>
      <c r="K1874" s="2">
        <f t="shared" ca="1" si="199"/>
        <v>0.16282139724040934</v>
      </c>
      <c r="L1874" s="2"/>
      <c r="M1874" s="17">
        <f t="shared" ca="1" si="193"/>
        <v>5</v>
      </c>
      <c r="N1874" s="2">
        <f t="shared" ca="1" si="195"/>
        <v>0.54229878247352392</v>
      </c>
      <c r="O1874" s="2"/>
      <c r="P1874" s="31">
        <f t="shared" ca="1" si="194"/>
        <v>5.1379553448622532</v>
      </c>
    </row>
    <row r="1875" spans="1:16" x14ac:dyDescent="0.25">
      <c r="A1875" s="32">
        <f ca="1">Uniform_A+B1875*(Uniform_B-Uniform_A)</f>
        <v>9.5756671507657849</v>
      </c>
      <c r="B1875" s="2">
        <f t="shared" ca="1" si="196"/>
        <v>0.95756671507657842</v>
      </c>
      <c r="C1875" s="4"/>
      <c r="D1875" s="5">
        <f ca="1">IF(E1875&lt;(Driehoek_C-Driehoek_A)/(Driehoek_B-Driehoek_A),Driehoek_A+SQRT(E1875*(Driehoek_B-Driehoek_A)*(Driehoek_C-Driehoek_A)),Driehoek_B-SQRT((1-E1875)*(Driehoek_B-Driehoek_A)*(Driehoek_B-Driehoek_C)))</f>
        <v>3.9400883516145981</v>
      </c>
      <c r="E1875" s="2">
        <f t="shared" ca="1" si="197"/>
        <v>0.26885305800504633</v>
      </c>
      <c r="F1875" s="2"/>
      <c r="G1875" s="15">
        <f ca="1">_xlfn.NORM.INV(H1875,Normaal_Mu,Normaal_Sigma)</f>
        <v>7.3652846993332588</v>
      </c>
      <c r="H1875" s="2">
        <f t="shared" ca="1" si="198"/>
        <v>0.88152453948858611</v>
      </c>
      <c r="I1875" s="2"/>
      <c r="J1875" s="15">
        <f ca="1">-LN(K1875) /NegExp_Labda</f>
        <v>1.3425070779714493E-2</v>
      </c>
      <c r="K1875" s="2">
        <f t="shared" ca="1" si="199"/>
        <v>0.99731858727055112</v>
      </c>
      <c r="L1875" s="2"/>
      <c r="M1875" s="17">
        <f t="shared" ca="1" si="193"/>
        <v>6</v>
      </c>
      <c r="N1875" s="2">
        <f t="shared" ca="1" si="195"/>
        <v>0.69045726277868202</v>
      </c>
      <c r="O1875" s="2"/>
      <c r="P1875" s="31">
        <f t="shared" ca="1" si="194"/>
        <v>5.3788930544986711</v>
      </c>
    </row>
    <row r="1876" spans="1:16" x14ac:dyDescent="0.25">
      <c r="A1876" s="32">
        <f ca="1">Uniform_A+B1876*(Uniform_B-Uniform_A)</f>
        <v>2.8243295358765108</v>
      </c>
      <c r="B1876" s="2">
        <f t="shared" ca="1" si="196"/>
        <v>0.28243295358765108</v>
      </c>
      <c r="C1876" s="4"/>
      <c r="D1876" s="5">
        <f ca="1">IF(E1876&lt;(Driehoek_C-Driehoek_A)/(Driehoek_B-Driehoek_A),Driehoek_A+SQRT(E1876*(Driehoek_B-Driehoek_A)*(Driehoek_C-Driehoek_A)),Driehoek_B-SQRT((1-E1876)*(Driehoek_B-Driehoek_A)*(Driehoek_B-Driehoek_C)))</f>
        <v>6.9195324877487856</v>
      </c>
      <c r="E1876" s="2">
        <f t="shared" ca="1" si="197"/>
        <v>0.87633299801334985</v>
      </c>
      <c r="F1876" s="2"/>
      <c r="G1876" s="15">
        <f ca="1">_xlfn.NORM.INV(H1876,Normaal_Mu,Normaal_Sigma)</f>
        <v>7.6481469401869688</v>
      </c>
      <c r="H1876" s="2">
        <f t="shared" ca="1" si="198"/>
        <v>0.90726067724442827</v>
      </c>
      <c r="I1876" s="2"/>
      <c r="J1876" s="15">
        <f ca="1">-LN(K1876) /NegExp_Labda</f>
        <v>3.0573181860461309</v>
      </c>
      <c r="K1876" s="2">
        <f t="shared" ca="1" si="199"/>
        <v>0.54255618223333923</v>
      </c>
      <c r="L1876" s="2"/>
      <c r="M1876" s="17">
        <f t="shared" ca="1" si="193"/>
        <v>7</v>
      </c>
      <c r="N1876" s="2">
        <f t="shared" ca="1" si="195"/>
        <v>0.8387659969354424</v>
      </c>
      <c r="O1876" s="2"/>
      <c r="P1876" s="31">
        <f t="shared" ca="1" si="194"/>
        <v>5.4898654299716796</v>
      </c>
    </row>
    <row r="1877" spans="1:16" x14ac:dyDescent="0.25">
      <c r="A1877" s="32">
        <f ca="1">Uniform_A+B1877*(Uniform_B-Uniform_A)</f>
        <v>6.1286095117314137</v>
      </c>
      <c r="B1877" s="2">
        <f t="shared" ca="1" si="196"/>
        <v>0.61286095117314132</v>
      </c>
      <c r="C1877" s="4"/>
      <c r="D1877" s="5">
        <f ca="1">IF(E1877&lt;(Driehoek_C-Driehoek_A)/(Driehoek_B-Driehoek_A),Driehoek_A+SQRT(E1877*(Driehoek_B-Driehoek_A)*(Driehoek_C-Driehoek_A)),Driehoek_B-SQRT((1-E1877)*(Driehoek_B-Driehoek_A)*(Driehoek_B-Driehoek_C)))</f>
        <v>2.998009123420657</v>
      </c>
      <c r="E1877" s="2">
        <f t="shared" ca="1" si="197"/>
        <v>7.1144443602204843E-2</v>
      </c>
      <c r="F1877" s="2"/>
      <c r="G1877" s="15">
        <f ca="1">_xlfn.NORM.INV(H1877,Normaal_Mu,Normaal_Sigma)</f>
        <v>4.2981674213600938</v>
      </c>
      <c r="H1877" s="2">
        <f t="shared" ca="1" si="198"/>
        <v>0.36282557527744541</v>
      </c>
      <c r="I1877" s="2"/>
      <c r="J1877" s="15">
        <f ca="1">-LN(K1877) /NegExp_Labda</f>
        <v>4.587221409667884E-2</v>
      </c>
      <c r="K1877" s="2">
        <f t="shared" ca="1" si="199"/>
        <v>0.99086751397308481</v>
      </c>
      <c r="L1877" s="2"/>
      <c r="M1877" s="17">
        <f t="shared" ca="1" si="193"/>
        <v>1</v>
      </c>
      <c r="N1877" s="2">
        <f t="shared" ca="1" si="195"/>
        <v>2.8465209038427974E-2</v>
      </c>
      <c r="O1877" s="2"/>
      <c r="P1877" s="31">
        <f t="shared" ca="1" si="194"/>
        <v>2.894131654121769</v>
      </c>
    </row>
    <row r="1878" spans="1:16" x14ac:dyDescent="0.25">
      <c r="A1878" s="32">
        <f ca="1">Uniform_A+B1878*(Uniform_B-Uniform_A)</f>
        <v>2.7117114454286262</v>
      </c>
      <c r="B1878" s="2">
        <f t="shared" ca="1" si="196"/>
        <v>0.27117114454286262</v>
      </c>
      <c r="C1878" s="4"/>
      <c r="D1878" s="5">
        <f ca="1">IF(E1878&lt;(Driehoek_C-Driehoek_A)/(Driehoek_B-Driehoek_A),Driehoek_A+SQRT(E1878*(Driehoek_B-Driehoek_A)*(Driehoek_C-Driehoek_A)),Driehoek_B-SQRT((1-E1878)*(Driehoek_B-Driehoek_A)*(Driehoek_B-Driehoek_C)))</f>
        <v>4.1591203086423798</v>
      </c>
      <c r="E1878" s="2">
        <f t="shared" ca="1" si="197"/>
        <v>0.33045382325146722</v>
      </c>
      <c r="F1878" s="2"/>
      <c r="G1878" s="15">
        <f ca="1">_xlfn.NORM.INV(H1878,Normaal_Mu,Normaal_Sigma)</f>
        <v>5.9248639438249882</v>
      </c>
      <c r="H1878" s="2">
        <f t="shared" ca="1" si="198"/>
        <v>0.67811421196948451</v>
      </c>
      <c r="I1878" s="2"/>
      <c r="J1878" s="15">
        <f ca="1">-LN(K1878) /NegExp_Labda</f>
        <v>8.1867937418070635</v>
      </c>
      <c r="K1878" s="2">
        <f t="shared" ca="1" si="199"/>
        <v>0.19449306961432644</v>
      </c>
      <c r="L1878" s="2"/>
      <c r="M1878" s="17">
        <f t="shared" ca="1" si="193"/>
        <v>7</v>
      </c>
      <c r="N1878" s="2">
        <f t="shared" ca="1" si="195"/>
        <v>0.79987692181976022</v>
      </c>
      <c r="O1878" s="2"/>
      <c r="P1878" s="31">
        <f t="shared" ca="1" si="194"/>
        <v>5.596497887940612</v>
      </c>
    </row>
    <row r="1879" spans="1:16" x14ac:dyDescent="0.25">
      <c r="A1879" s="32">
        <f ca="1">Uniform_A+B1879*(Uniform_B-Uniform_A)</f>
        <v>3.3572204125860772</v>
      </c>
      <c r="B1879" s="2">
        <f t="shared" ca="1" si="196"/>
        <v>0.33572204125860772</v>
      </c>
      <c r="C1879" s="4"/>
      <c r="D1879" s="5">
        <f ca="1">IF(E1879&lt;(Driehoek_C-Driehoek_A)/(Driehoek_B-Driehoek_A),Driehoek_A+SQRT(E1879*(Driehoek_B-Driehoek_A)*(Driehoek_C-Driehoek_A)),Driehoek_B-SQRT((1-E1879)*(Driehoek_B-Driehoek_A)*(Driehoek_B-Driehoek_C)))</f>
        <v>7.8051798055090753</v>
      </c>
      <c r="E1879" s="2">
        <f t="shared" ca="1" si="197"/>
        <v>0.95921156293819054</v>
      </c>
      <c r="F1879" s="2"/>
      <c r="G1879" s="15">
        <f ca="1">_xlfn.NORM.INV(H1879,Normaal_Mu,Normaal_Sigma)</f>
        <v>5.4016001619336977</v>
      </c>
      <c r="H1879" s="2">
        <f t="shared" ca="1" si="198"/>
        <v>0.57957255019193965</v>
      </c>
      <c r="I1879" s="2"/>
      <c r="J1879" s="15">
        <f ca="1">-LN(K1879) /NegExp_Labda</f>
        <v>5.4595623626903276</v>
      </c>
      <c r="K1879" s="2">
        <f t="shared" ca="1" si="199"/>
        <v>0.33557410336841287</v>
      </c>
      <c r="L1879" s="2"/>
      <c r="M1879" s="17">
        <f t="shared" ca="1" si="193"/>
        <v>7</v>
      </c>
      <c r="N1879" s="2">
        <f t="shared" ca="1" si="195"/>
        <v>0.79673915173036203</v>
      </c>
      <c r="O1879" s="2"/>
      <c r="P1879" s="31">
        <f t="shared" ca="1" si="194"/>
        <v>5.8047125485438356</v>
      </c>
    </row>
    <row r="1880" spans="1:16" x14ac:dyDescent="0.25">
      <c r="A1880" s="32">
        <f ca="1">Uniform_A+B1880*(Uniform_B-Uniform_A)</f>
        <v>1.4570801632333708</v>
      </c>
      <c r="B1880" s="2">
        <f t="shared" ca="1" si="196"/>
        <v>0.14570801632333708</v>
      </c>
      <c r="C1880" s="4"/>
      <c r="D1880" s="5">
        <f ca="1">IF(E1880&lt;(Driehoek_C-Driehoek_A)/(Driehoek_B-Driehoek_A),Driehoek_A+SQRT(E1880*(Driehoek_B-Driehoek_A)*(Driehoek_C-Driehoek_A)),Driehoek_B-SQRT((1-E1880)*(Driehoek_B-Driehoek_A)*(Driehoek_B-Driehoek_C)))</f>
        <v>3.9666096467636356</v>
      </c>
      <c r="E1880" s="2">
        <f t="shared" ca="1" si="197"/>
        <v>0.27625382162455658</v>
      </c>
      <c r="F1880" s="2"/>
      <c r="G1880" s="15">
        <f ca="1">_xlfn.NORM.INV(H1880,Normaal_Mu,Normaal_Sigma)</f>
        <v>7.1409437156758528</v>
      </c>
      <c r="H1880" s="2">
        <f t="shared" ca="1" si="198"/>
        <v>0.85779651513048893</v>
      </c>
      <c r="I1880" s="2"/>
      <c r="J1880" s="15">
        <f ca="1">-LN(K1880) /NegExp_Labda</f>
        <v>12.847187524914881</v>
      </c>
      <c r="K1880" s="2">
        <f t="shared" ca="1" si="199"/>
        <v>7.6578608397056103E-2</v>
      </c>
      <c r="L1880" s="2"/>
      <c r="M1880" s="17">
        <f t="shared" ca="1" si="193"/>
        <v>4</v>
      </c>
      <c r="N1880" s="2">
        <f t="shared" ca="1" si="195"/>
        <v>0.28273885528453457</v>
      </c>
      <c r="O1880" s="2"/>
      <c r="P1880" s="31">
        <f t="shared" ca="1" si="194"/>
        <v>5.8823642101175482</v>
      </c>
    </row>
    <row r="1881" spans="1:16" x14ac:dyDescent="0.25">
      <c r="A1881" s="32">
        <f ca="1">Uniform_A+B1881*(Uniform_B-Uniform_A)</f>
        <v>4.8595921550432397</v>
      </c>
      <c r="B1881" s="2">
        <f t="shared" ca="1" si="196"/>
        <v>0.48595921550432397</v>
      </c>
      <c r="C1881" s="4"/>
      <c r="D1881" s="5">
        <f ca="1">IF(E1881&lt;(Driehoek_C-Driehoek_A)/(Driehoek_B-Driehoek_A),Driehoek_A+SQRT(E1881*(Driehoek_B-Driehoek_A)*(Driehoek_C-Driehoek_A)),Driehoek_B-SQRT((1-E1881)*(Driehoek_B-Driehoek_A)*(Driehoek_B-Driehoek_C)))</f>
        <v>5.5007651217785369</v>
      </c>
      <c r="E1881" s="2">
        <f t="shared" ca="1" si="197"/>
        <v>0.65015300762966932</v>
      </c>
      <c r="F1881" s="2"/>
      <c r="G1881" s="15">
        <f ca="1">_xlfn.NORM.INV(H1881,Normaal_Mu,Normaal_Sigma)</f>
        <v>5.2100846052400893</v>
      </c>
      <c r="H1881" s="2">
        <f t="shared" ca="1" si="198"/>
        <v>0.54182887913145383</v>
      </c>
      <c r="I1881" s="2"/>
      <c r="J1881" s="15">
        <f ca="1">-LN(K1881) /NegExp_Labda</f>
        <v>1.1100734919122031</v>
      </c>
      <c r="K1881" s="2">
        <f t="shared" ca="1" si="199"/>
        <v>0.80090359226084706</v>
      </c>
      <c r="L1881" s="2"/>
      <c r="M1881" s="17">
        <f t="shared" ca="1" si="193"/>
        <v>5</v>
      </c>
      <c r="N1881" s="2">
        <f t="shared" ca="1" si="195"/>
        <v>0.47601012349783478</v>
      </c>
      <c r="O1881" s="2"/>
      <c r="P1881" s="31">
        <f t="shared" ca="1" si="194"/>
        <v>4.3361030747948135</v>
      </c>
    </row>
    <row r="1882" spans="1:16" x14ac:dyDescent="0.25">
      <c r="A1882" s="32">
        <f ca="1">Uniform_A+B1882*(Uniform_B-Uniform_A)</f>
        <v>2.1007828648022553</v>
      </c>
      <c r="B1882" s="2">
        <f t="shared" ca="1" si="196"/>
        <v>0.21007828648022553</v>
      </c>
      <c r="C1882" s="4"/>
      <c r="D1882" s="5">
        <f ca="1">IF(E1882&lt;(Driehoek_C-Driehoek_A)/(Driehoek_B-Driehoek_A),Driehoek_A+SQRT(E1882*(Driehoek_B-Driehoek_A)*(Driehoek_C-Driehoek_A)),Driehoek_B-SQRT((1-E1882)*(Driehoek_B-Driehoek_A)*(Driehoek_B-Driehoek_C)))</f>
        <v>6.3433123622797876</v>
      </c>
      <c r="E1882" s="2">
        <f t="shared" ca="1" si="197"/>
        <v>0.79834316558813134</v>
      </c>
      <c r="F1882" s="2"/>
      <c r="G1882" s="15">
        <f ca="1">_xlfn.NORM.INV(H1882,Normaal_Mu,Normaal_Sigma)</f>
        <v>5.7015734670845957</v>
      </c>
      <c r="H1882" s="2">
        <f t="shared" ca="1" si="198"/>
        <v>0.63712582467163958</v>
      </c>
      <c r="I1882" s="2"/>
      <c r="J1882" s="15">
        <f ca="1">-LN(K1882) /NegExp_Labda</f>
        <v>9.4557499577044215</v>
      </c>
      <c r="K1882" s="2">
        <f t="shared" ca="1" si="199"/>
        <v>0.15089817739062517</v>
      </c>
      <c r="L1882" s="2"/>
      <c r="M1882" s="17">
        <f t="shared" ca="1" si="193"/>
        <v>5</v>
      </c>
      <c r="N1882" s="2">
        <f t="shared" ca="1" si="195"/>
        <v>0.57739186516904906</v>
      </c>
      <c r="O1882" s="2"/>
      <c r="P1882" s="31">
        <f t="shared" ca="1" si="194"/>
        <v>5.7202837303742111</v>
      </c>
    </row>
    <row r="1883" spans="1:16" x14ac:dyDescent="0.25">
      <c r="A1883" s="32">
        <f ca="1">Uniform_A+B1883*(Uniform_B-Uniform_A)</f>
        <v>2.7992511896588712</v>
      </c>
      <c r="B1883" s="2">
        <f t="shared" ca="1" si="196"/>
        <v>0.27992511896588712</v>
      </c>
      <c r="C1883" s="4"/>
      <c r="D1883" s="5">
        <f ca="1">IF(E1883&lt;(Driehoek_C-Driehoek_A)/(Driehoek_B-Driehoek_A),Driehoek_A+SQRT(E1883*(Driehoek_B-Driehoek_A)*(Driehoek_C-Driehoek_A)),Driehoek_B-SQRT((1-E1883)*(Driehoek_B-Driehoek_A)*(Driehoek_B-Driehoek_C)))</f>
        <v>6.2103489979400663</v>
      </c>
      <c r="E1883" s="2">
        <f t="shared" ca="1" si="197"/>
        <v>0.77765277962017176</v>
      </c>
      <c r="F1883" s="2"/>
      <c r="G1883" s="15">
        <f ca="1">_xlfn.NORM.INV(H1883,Normaal_Mu,Normaal_Sigma)</f>
        <v>5.9037231143231956</v>
      </c>
      <c r="H1883" s="2">
        <f t="shared" ca="1" si="198"/>
        <v>0.67431563984421283</v>
      </c>
      <c r="I1883" s="2"/>
      <c r="J1883" s="15">
        <f ca="1">-LN(K1883) /NegExp_Labda</f>
        <v>0.87124822638810573</v>
      </c>
      <c r="K1883" s="2">
        <f t="shared" ca="1" si="199"/>
        <v>0.84008714768876536</v>
      </c>
      <c r="L1883" s="2"/>
      <c r="M1883" s="17">
        <f t="shared" ca="1" si="193"/>
        <v>4</v>
      </c>
      <c r="N1883" s="2">
        <f t="shared" ca="1" si="195"/>
        <v>0.41274639657252843</v>
      </c>
      <c r="O1883" s="2"/>
      <c r="P1883" s="31">
        <f t="shared" ca="1" si="194"/>
        <v>3.9569143056620475</v>
      </c>
    </row>
    <row r="1884" spans="1:16" x14ac:dyDescent="0.25">
      <c r="A1884" s="32">
        <f ca="1">Uniform_A+B1884*(Uniform_B-Uniform_A)</f>
        <v>0.55878040444733879</v>
      </c>
      <c r="B1884" s="2">
        <f t="shared" ca="1" si="196"/>
        <v>5.5878040444733879E-2</v>
      </c>
      <c r="C1884" s="4"/>
      <c r="D1884" s="5">
        <f ca="1">IF(E1884&lt;(Driehoek_C-Driehoek_A)/(Driehoek_B-Driehoek_A),Driehoek_A+SQRT(E1884*(Driehoek_B-Driehoek_A)*(Driehoek_C-Driehoek_A)),Driehoek_B-SQRT((1-E1884)*(Driehoek_B-Driehoek_A)*(Driehoek_B-Driehoek_C)))</f>
        <v>6.1356476969364486</v>
      </c>
      <c r="E1884" s="2">
        <f t="shared" ca="1" si="197"/>
        <v>0.76558531096955806</v>
      </c>
      <c r="F1884" s="2"/>
      <c r="G1884" s="15">
        <f ca="1">_xlfn.NORM.INV(H1884,Normaal_Mu,Normaal_Sigma)</f>
        <v>4.3925013328888189</v>
      </c>
      <c r="H1884" s="2">
        <f t="shared" ca="1" si="198"/>
        <v>0.38065943492683529</v>
      </c>
      <c r="I1884" s="2"/>
      <c r="J1884" s="15">
        <f ca="1">-LN(K1884) /NegExp_Labda</f>
        <v>3.8060207443540843</v>
      </c>
      <c r="K1884" s="2">
        <f t="shared" ca="1" si="199"/>
        <v>0.46710362592605503</v>
      </c>
      <c r="L1884" s="2"/>
      <c r="M1884" s="17">
        <f t="shared" ca="1" si="193"/>
        <v>2</v>
      </c>
      <c r="N1884" s="2">
        <f t="shared" ca="1" si="195"/>
        <v>0.11651706069277445</v>
      </c>
      <c r="O1884" s="2"/>
      <c r="P1884" s="31">
        <f t="shared" ca="1" si="194"/>
        <v>3.3785900357253382</v>
      </c>
    </row>
    <row r="1885" spans="1:16" x14ac:dyDescent="0.25">
      <c r="A1885" s="32">
        <f ca="1">Uniform_A+B1885*(Uniform_B-Uniform_A)</f>
        <v>2.4603442387008867</v>
      </c>
      <c r="B1885" s="2">
        <f t="shared" ca="1" si="196"/>
        <v>0.24603442387008867</v>
      </c>
      <c r="C1885" s="4"/>
      <c r="D1885" s="5">
        <f ca="1">IF(E1885&lt;(Driehoek_C-Driehoek_A)/(Driehoek_B-Driehoek_A),Driehoek_A+SQRT(E1885*(Driehoek_B-Driehoek_A)*(Driehoek_C-Driehoek_A)),Driehoek_B-SQRT((1-E1885)*(Driehoek_B-Driehoek_A)*(Driehoek_B-Driehoek_C)))</f>
        <v>5.4579795922429053</v>
      </c>
      <c r="E1885" s="2">
        <f t="shared" ca="1" si="197"/>
        <v>0.64154546945806479</v>
      </c>
      <c r="F1885" s="2"/>
      <c r="G1885" s="15">
        <f ca="1">_xlfn.NORM.INV(H1885,Normaal_Mu,Normaal_Sigma)</f>
        <v>3.9637842298909196</v>
      </c>
      <c r="H1885" s="2">
        <f t="shared" ca="1" si="198"/>
        <v>0.30219149953721436</v>
      </c>
      <c r="I1885" s="2"/>
      <c r="J1885" s="15">
        <f ca="1">-LN(K1885) /NegExp_Labda</f>
        <v>5.4040330567778501</v>
      </c>
      <c r="K1885" s="2">
        <f t="shared" ca="1" si="199"/>
        <v>0.33932171448209536</v>
      </c>
      <c r="L1885" s="2"/>
      <c r="M1885" s="17">
        <f t="shared" ca="1" si="193"/>
        <v>3</v>
      </c>
      <c r="N1885" s="2">
        <f t="shared" ca="1" si="195"/>
        <v>0.25350112211277076</v>
      </c>
      <c r="O1885" s="2"/>
      <c r="P1885" s="31">
        <f t="shared" ca="1" si="194"/>
        <v>4.0572282235225128</v>
      </c>
    </row>
    <row r="1886" spans="1:16" x14ac:dyDescent="0.25">
      <c r="A1886" s="32">
        <f ca="1">Uniform_A+B1886*(Uniform_B-Uniform_A)</f>
        <v>9.8592266025629236</v>
      </c>
      <c r="B1886" s="2">
        <f t="shared" ca="1" si="196"/>
        <v>0.98592266025629238</v>
      </c>
      <c r="C1886" s="4"/>
      <c r="D1886" s="5">
        <f ca="1">IF(E1886&lt;(Driehoek_C-Driehoek_A)/(Driehoek_B-Driehoek_A),Driehoek_A+SQRT(E1886*(Driehoek_B-Driehoek_A)*(Driehoek_C-Driehoek_A)),Driehoek_B-SQRT((1-E1886)*(Driehoek_B-Driehoek_A)*(Driehoek_B-Driehoek_C)))</f>
        <v>6.4369374569166711</v>
      </c>
      <c r="E1886" s="2">
        <f t="shared" ca="1" si="197"/>
        <v>0.8123060114355205</v>
      </c>
      <c r="F1886" s="2"/>
      <c r="G1886" s="15">
        <f ca="1">_xlfn.NORM.INV(H1886,Normaal_Mu,Normaal_Sigma)</f>
        <v>2.6153485615076879</v>
      </c>
      <c r="H1886" s="2">
        <f t="shared" ca="1" si="198"/>
        <v>0.11656677681396788</v>
      </c>
      <c r="I1886" s="2"/>
      <c r="J1886" s="15">
        <f ca="1">-LN(K1886) /NegExp_Labda</f>
        <v>2.1608951800318668</v>
      </c>
      <c r="K1886" s="2">
        <f t="shared" ca="1" si="199"/>
        <v>0.64909315523526812</v>
      </c>
      <c r="L1886" s="2"/>
      <c r="M1886" s="17">
        <f t="shared" ca="1" si="193"/>
        <v>7</v>
      </c>
      <c r="N1886" s="2">
        <f t="shared" ca="1" si="195"/>
        <v>0.85270414386264093</v>
      </c>
      <c r="O1886" s="2"/>
      <c r="P1886" s="31">
        <f t="shared" ca="1" si="194"/>
        <v>5.6144815602038296</v>
      </c>
    </row>
    <row r="1887" spans="1:16" x14ac:dyDescent="0.25">
      <c r="A1887" s="32">
        <f ca="1">Uniform_A+B1887*(Uniform_B-Uniform_A)</f>
        <v>8.6134455805280847</v>
      </c>
      <c r="B1887" s="2">
        <f t="shared" ca="1" si="196"/>
        <v>0.86134455805280841</v>
      </c>
      <c r="C1887" s="4"/>
      <c r="D1887" s="5">
        <f ca="1">IF(E1887&lt;(Driehoek_C-Driehoek_A)/(Driehoek_B-Driehoek_A),Driehoek_A+SQRT(E1887*(Driehoek_B-Driehoek_A)*(Driehoek_C-Driehoek_A)),Driehoek_B-SQRT((1-E1887)*(Driehoek_B-Driehoek_A)*(Driehoek_B-Driehoek_C)))</f>
        <v>5.9719154292909904</v>
      </c>
      <c r="E1887" s="2">
        <f t="shared" ca="1" si="197"/>
        <v>0.73802010950382957</v>
      </c>
      <c r="F1887" s="2"/>
      <c r="G1887" s="15">
        <f ca="1">_xlfn.NORM.INV(H1887,Normaal_Mu,Normaal_Sigma)</f>
        <v>5.0767474031517708</v>
      </c>
      <c r="H1887" s="2">
        <f t="shared" ca="1" si="198"/>
        <v>0.51530513568207914</v>
      </c>
      <c r="I1887" s="2"/>
      <c r="J1887" s="15">
        <f ca="1">-LN(K1887) /NegExp_Labda</f>
        <v>6.9391678775479466</v>
      </c>
      <c r="K1887" s="2">
        <f t="shared" ca="1" si="199"/>
        <v>0.24961549239830605</v>
      </c>
      <c r="L1887" s="2"/>
      <c r="M1887" s="17">
        <f t="shared" ca="1" si="193"/>
        <v>5</v>
      </c>
      <c r="N1887" s="2">
        <f t="shared" ca="1" si="195"/>
        <v>0.60448552098857067</v>
      </c>
      <c r="O1887" s="2"/>
      <c r="P1887" s="31">
        <f t="shared" ca="1" si="194"/>
        <v>6.3202552581037583</v>
      </c>
    </row>
    <row r="1888" spans="1:16" x14ac:dyDescent="0.25">
      <c r="A1888" s="32">
        <f ca="1">Uniform_A+B1888*(Uniform_B-Uniform_A)</f>
        <v>0.46138531489911649</v>
      </c>
      <c r="B1888" s="2">
        <f t="shared" ca="1" si="196"/>
        <v>4.6138531489911649E-2</v>
      </c>
      <c r="C1888" s="4"/>
      <c r="D1888" s="5">
        <f ca="1">IF(E1888&lt;(Driehoek_C-Driehoek_A)/(Driehoek_B-Driehoek_A),Driehoek_A+SQRT(E1888*(Driehoek_B-Driehoek_A)*(Driehoek_C-Driehoek_A)),Driehoek_B-SQRT((1-E1888)*(Driehoek_B-Driehoek_A)*(Driehoek_B-Driehoek_C)))</f>
        <v>7.0619829160879197</v>
      </c>
      <c r="E1888" s="2">
        <f t="shared" ca="1" si="197"/>
        <v>0.89268827949899765</v>
      </c>
      <c r="F1888" s="2"/>
      <c r="G1888" s="15">
        <f ca="1">_xlfn.NORM.INV(H1888,Normaal_Mu,Normaal_Sigma)</f>
        <v>4.8251134325862912</v>
      </c>
      <c r="H1888" s="2">
        <f t="shared" ca="1" si="198"/>
        <v>0.46515958284793002</v>
      </c>
      <c r="I1888" s="2"/>
      <c r="J1888" s="15">
        <f ca="1">-LN(K1888) /NegExp_Labda</f>
        <v>14.692451336930846</v>
      </c>
      <c r="K1888" s="2">
        <f t="shared" ca="1" si="199"/>
        <v>5.2945602131742819E-2</v>
      </c>
      <c r="L1888" s="2"/>
      <c r="M1888" s="17">
        <f t="shared" ca="1" si="193"/>
        <v>2</v>
      </c>
      <c r="N1888" s="2">
        <f t="shared" ca="1" si="195"/>
        <v>5.1104971540275823E-2</v>
      </c>
      <c r="O1888" s="2"/>
      <c r="P1888" s="31">
        <f t="shared" ca="1" si="194"/>
        <v>5.8081866001008349</v>
      </c>
    </row>
    <row r="1889" spans="1:16" x14ac:dyDescent="0.25">
      <c r="A1889" s="32">
        <f ca="1">Uniform_A+B1889*(Uniform_B-Uniform_A)</f>
        <v>4.8781321488139531</v>
      </c>
      <c r="B1889" s="2">
        <f t="shared" ca="1" si="196"/>
        <v>0.48781321488139529</v>
      </c>
      <c r="C1889" s="4"/>
      <c r="D1889" s="5">
        <f ca="1">IF(E1889&lt;(Driehoek_C-Driehoek_A)/(Driehoek_B-Driehoek_A),Driehoek_A+SQRT(E1889*(Driehoek_B-Driehoek_A)*(Driehoek_C-Driehoek_A)),Driehoek_B-SQRT((1-E1889)*(Driehoek_B-Driehoek_A)*(Driehoek_B-Driehoek_C)))</f>
        <v>3.0311036656435304</v>
      </c>
      <c r="E1889" s="2">
        <f t="shared" ca="1" si="197"/>
        <v>7.594105495025183E-2</v>
      </c>
      <c r="F1889" s="2"/>
      <c r="G1889" s="15">
        <f ca="1">_xlfn.NORM.INV(H1889,Normaal_Mu,Normaal_Sigma)</f>
        <v>3.1402261092586459</v>
      </c>
      <c r="H1889" s="2">
        <f t="shared" ca="1" si="198"/>
        <v>0.17621481142811124</v>
      </c>
      <c r="I1889" s="2"/>
      <c r="J1889" s="15">
        <f ca="1">-LN(K1889) /NegExp_Labda</f>
        <v>7.9575422818796078</v>
      </c>
      <c r="K1889" s="2">
        <f t="shared" ca="1" si="199"/>
        <v>0.20361823073867613</v>
      </c>
      <c r="L1889" s="2"/>
      <c r="M1889" s="17">
        <f t="shared" ca="1" si="193"/>
        <v>4</v>
      </c>
      <c r="N1889" s="2">
        <f t="shared" ca="1" si="195"/>
        <v>0.29582786795522609</v>
      </c>
      <c r="O1889" s="2"/>
      <c r="P1889" s="31">
        <f t="shared" ca="1" si="194"/>
        <v>4.6014008411191476</v>
      </c>
    </row>
    <row r="1890" spans="1:16" x14ac:dyDescent="0.25">
      <c r="A1890" s="32">
        <f ca="1">Uniform_A+B1890*(Uniform_B-Uniform_A)</f>
        <v>3.0334678791290717</v>
      </c>
      <c r="B1890" s="2">
        <f t="shared" ca="1" si="196"/>
        <v>0.30334678791290715</v>
      </c>
      <c r="C1890" s="4"/>
      <c r="D1890" s="5">
        <f ca="1">IF(E1890&lt;(Driehoek_C-Driehoek_A)/(Driehoek_B-Driehoek_A),Driehoek_A+SQRT(E1890*(Driehoek_B-Driehoek_A)*(Driehoek_C-Driehoek_A)),Driehoek_B-SQRT((1-E1890)*(Driehoek_B-Driehoek_A)*(Driehoek_B-Driehoek_C)))</f>
        <v>4.475678769382367</v>
      </c>
      <c r="E1890" s="2">
        <f t="shared" ca="1" si="197"/>
        <v>0.41515764006235845</v>
      </c>
      <c r="F1890" s="2"/>
      <c r="G1890" s="15">
        <f ca="1">_xlfn.NORM.INV(H1890,Normaal_Mu,Normaal_Sigma)</f>
        <v>2.9781687409035089</v>
      </c>
      <c r="H1890" s="2">
        <f t="shared" ca="1" si="198"/>
        <v>0.15602840637852233</v>
      </c>
      <c r="I1890" s="2"/>
      <c r="J1890" s="15">
        <f ca="1">-LN(K1890) /NegExp_Labda</f>
        <v>1.1026672944710609</v>
      </c>
      <c r="K1890" s="2">
        <f t="shared" ca="1" si="199"/>
        <v>0.80209080134138488</v>
      </c>
      <c r="L1890" s="2"/>
      <c r="M1890" s="17">
        <f t="shared" ca="1" si="193"/>
        <v>7</v>
      </c>
      <c r="N1890" s="2">
        <f t="shared" ca="1" si="195"/>
        <v>0.78825534656649732</v>
      </c>
      <c r="O1890" s="2"/>
      <c r="P1890" s="31">
        <f t="shared" ca="1" si="194"/>
        <v>3.7179965367772012</v>
      </c>
    </row>
    <row r="1891" spans="1:16" x14ac:dyDescent="0.25">
      <c r="A1891" s="32">
        <f ca="1">Uniform_A+B1891*(Uniform_B-Uniform_A)</f>
        <v>4.0641703837473138</v>
      </c>
      <c r="B1891" s="2">
        <f t="shared" ca="1" si="196"/>
        <v>0.40641703837473142</v>
      </c>
      <c r="C1891" s="4"/>
      <c r="D1891" s="5">
        <f ca="1">IF(E1891&lt;(Driehoek_C-Driehoek_A)/(Driehoek_B-Driehoek_A),Driehoek_A+SQRT(E1891*(Driehoek_B-Driehoek_A)*(Driehoek_C-Driehoek_A)),Driehoek_B-SQRT((1-E1891)*(Driehoek_B-Driehoek_A)*(Driehoek_B-Driehoek_C)))</f>
        <v>3.742639948213843</v>
      </c>
      <c r="E1891" s="2">
        <f t="shared" ca="1" si="197"/>
        <v>0.21691385636505323</v>
      </c>
      <c r="F1891" s="2"/>
      <c r="G1891" s="15">
        <f ca="1">_xlfn.NORM.INV(H1891,Normaal_Mu,Normaal_Sigma)</f>
        <v>5.3741595773396806</v>
      </c>
      <c r="H1891" s="2">
        <f t="shared" ca="1" si="198"/>
        <v>0.57420096265473464</v>
      </c>
      <c r="I1891" s="2"/>
      <c r="J1891" s="15">
        <f ca="1">-LN(K1891) /NegExp_Labda</f>
        <v>5.1425314702186951</v>
      </c>
      <c r="K1891" s="2">
        <f t="shared" ca="1" si="199"/>
        <v>0.35754062246032525</v>
      </c>
      <c r="L1891" s="2"/>
      <c r="M1891" s="17">
        <f t="shared" ca="1" si="193"/>
        <v>10</v>
      </c>
      <c r="N1891" s="2">
        <f t="shared" ca="1" si="195"/>
        <v>0.97683040843931301</v>
      </c>
      <c r="O1891" s="2"/>
      <c r="P1891" s="31">
        <f t="shared" ca="1" si="194"/>
        <v>5.6647002759039067</v>
      </c>
    </row>
    <row r="1892" spans="1:16" x14ac:dyDescent="0.25">
      <c r="A1892" s="32">
        <f ca="1">Uniform_A+B1892*(Uniform_B-Uniform_A)</f>
        <v>9.6952085100884204</v>
      </c>
      <c r="B1892" s="2">
        <f t="shared" ca="1" si="196"/>
        <v>0.969520851008842</v>
      </c>
      <c r="C1892" s="4"/>
      <c r="D1892" s="5">
        <f ca="1">IF(E1892&lt;(Driehoek_C-Driehoek_A)/(Driehoek_B-Driehoek_A),Driehoek_A+SQRT(E1892*(Driehoek_B-Driehoek_A)*(Driehoek_C-Driehoek_A)),Driehoek_B-SQRT((1-E1892)*(Driehoek_B-Driehoek_A)*(Driehoek_B-Driehoek_C)))</f>
        <v>4.2341759490552988</v>
      </c>
      <c r="E1892" s="2">
        <f t="shared" ca="1" si="197"/>
        <v>0.35105488901248683</v>
      </c>
      <c r="F1892" s="2"/>
      <c r="G1892" s="15">
        <f ca="1">_xlfn.NORM.INV(H1892,Normaal_Mu,Normaal_Sigma)</f>
        <v>3.0505994665002731</v>
      </c>
      <c r="H1892" s="2">
        <f t="shared" ca="1" si="198"/>
        <v>0.16485448030115624</v>
      </c>
      <c r="I1892" s="2"/>
      <c r="J1892" s="15">
        <f ca="1">-LN(K1892) /NegExp_Labda</f>
        <v>5.0577429705292403</v>
      </c>
      <c r="K1892" s="2">
        <f t="shared" ca="1" si="199"/>
        <v>0.36365538870589809</v>
      </c>
      <c r="L1892" s="2"/>
      <c r="M1892" s="17">
        <f t="shared" ca="1" si="193"/>
        <v>9</v>
      </c>
      <c r="N1892" s="2">
        <f t="shared" ca="1" si="195"/>
        <v>0.95098322273718328</v>
      </c>
      <c r="O1892" s="2"/>
      <c r="P1892" s="31">
        <f t="shared" ca="1" si="194"/>
        <v>6.2075453792346469</v>
      </c>
    </row>
    <row r="1893" spans="1:16" x14ac:dyDescent="0.25">
      <c r="A1893" s="32">
        <f ca="1">Uniform_A+B1893*(Uniform_B-Uniform_A)</f>
        <v>4.3907253704839029</v>
      </c>
      <c r="B1893" s="2">
        <f t="shared" ca="1" si="196"/>
        <v>0.43907253704839033</v>
      </c>
      <c r="C1893" s="4"/>
      <c r="D1893" s="5">
        <f ca="1">IF(E1893&lt;(Driehoek_C-Driehoek_A)/(Driehoek_B-Driehoek_A),Driehoek_A+SQRT(E1893*(Driehoek_B-Driehoek_A)*(Driehoek_C-Driehoek_A)),Driehoek_B-SQRT((1-E1893)*(Driehoek_B-Driehoek_A)*(Driehoek_B-Driehoek_C)))</f>
        <v>3.3857798836906081</v>
      </c>
      <c r="E1893" s="2">
        <f t="shared" ca="1" si="197"/>
        <v>0.13717042043153971</v>
      </c>
      <c r="F1893" s="2"/>
      <c r="G1893" s="15">
        <f ca="1">_xlfn.NORM.INV(H1893,Normaal_Mu,Normaal_Sigma)</f>
        <v>3.8921317973707992</v>
      </c>
      <c r="H1893" s="2">
        <f t="shared" ca="1" si="198"/>
        <v>0.28981197298336769</v>
      </c>
      <c r="I1893" s="2"/>
      <c r="J1893" s="15">
        <f ca="1">-LN(K1893) /NegExp_Labda</f>
        <v>0.81165209111085945</v>
      </c>
      <c r="K1893" s="2">
        <f t="shared" ca="1" si="199"/>
        <v>0.85016024968822457</v>
      </c>
      <c r="L1893" s="2"/>
      <c r="M1893" s="17">
        <f t="shared" ca="1" si="193"/>
        <v>4</v>
      </c>
      <c r="N1893" s="2">
        <f t="shared" ca="1" si="195"/>
        <v>0.42269943176316138</v>
      </c>
      <c r="O1893" s="2"/>
      <c r="P1893" s="31">
        <f t="shared" ca="1" si="194"/>
        <v>3.2960578285312336</v>
      </c>
    </row>
    <row r="1894" spans="1:16" x14ac:dyDescent="0.25">
      <c r="A1894" s="32">
        <f ca="1">Uniform_A+B1894*(Uniform_B-Uniform_A)</f>
        <v>9.946685511490907</v>
      </c>
      <c r="B1894" s="2">
        <f t="shared" ca="1" si="196"/>
        <v>0.9946685511490907</v>
      </c>
      <c r="C1894" s="4"/>
      <c r="D1894" s="5">
        <f ca="1">IF(E1894&lt;(Driehoek_C-Driehoek_A)/(Driehoek_B-Driehoek_A),Driehoek_A+SQRT(E1894*(Driehoek_B-Driehoek_A)*(Driehoek_C-Driehoek_A)),Driehoek_B-SQRT((1-E1894)*(Driehoek_B-Driehoek_A)*(Driehoek_B-Driehoek_C)))</f>
        <v>7.3685217020345828</v>
      </c>
      <c r="E1894" s="2">
        <f t="shared" ca="1" si="197"/>
        <v>0.9239508160933676</v>
      </c>
      <c r="F1894" s="2"/>
      <c r="G1894" s="15">
        <f ca="1">_xlfn.NORM.INV(H1894,Normaal_Mu,Normaal_Sigma)</f>
        <v>5.9404499866563469</v>
      </c>
      <c r="H1894" s="2">
        <f t="shared" ca="1" si="198"/>
        <v>0.6809028602821332</v>
      </c>
      <c r="I1894" s="2"/>
      <c r="J1894" s="15">
        <f ca="1">-LN(K1894) /NegExp_Labda</f>
        <v>3.967273096205691</v>
      </c>
      <c r="K1894" s="2">
        <f t="shared" ca="1" si="199"/>
        <v>0.45227963938551985</v>
      </c>
      <c r="L1894" s="2"/>
      <c r="M1894" s="17">
        <f t="shared" ca="1" si="193"/>
        <v>8</v>
      </c>
      <c r="N1894" s="2">
        <f t="shared" ca="1" si="195"/>
        <v>0.89601043350652798</v>
      </c>
      <c r="O1894" s="2"/>
      <c r="P1894" s="31">
        <f t="shared" ca="1" si="194"/>
        <v>7.0445860592775063</v>
      </c>
    </row>
    <row r="1895" spans="1:16" x14ac:dyDescent="0.25">
      <c r="A1895" s="32">
        <f ca="1">Uniform_A+B1895*(Uniform_B-Uniform_A)</f>
        <v>8.6111950249148652</v>
      </c>
      <c r="B1895" s="2">
        <f t="shared" ca="1" si="196"/>
        <v>0.8611195024914865</v>
      </c>
      <c r="C1895" s="4"/>
      <c r="D1895" s="5">
        <f ca="1">IF(E1895&lt;(Driehoek_C-Driehoek_A)/(Driehoek_B-Driehoek_A),Driehoek_A+SQRT(E1895*(Driehoek_B-Driehoek_A)*(Driehoek_C-Driehoek_A)),Driehoek_B-SQRT((1-E1895)*(Driehoek_B-Driehoek_A)*(Driehoek_B-Driehoek_C)))</f>
        <v>8.5561422822312441</v>
      </c>
      <c r="E1895" s="2">
        <f t="shared" ca="1" si="197"/>
        <v>0.99437115218220318</v>
      </c>
      <c r="F1895" s="2"/>
      <c r="G1895" s="15">
        <f ca="1">_xlfn.NORM.INV(H1895,Normaal_Mu,Normaal_Sigma)</f>
        <v>5.2176439035997264</v>
      </c>
      <c r="H1895" s="2">
        <f t="shared" ca="1" si="198"/>
        <v>0.5433281439008385</v>
      </c>
      <c r="I1895" s="2"/>
      <c r="J1895" s="15">
        <f ca="1">-LN(K1895) /NegExp_Labda</f>
        <v>3.2897586187038628</v>
      </c>
      <c r="K1895" s="2">
        <f t="shared" ca="1" si="199"/>
        <v>0.51791107375857359</v>
      </c>
      <c r="L1895" s="2"/>
      <c r="M1895" s="17">
        <f t="shared" ca="1" si="193"/>
        <v>6</v>
      </c>
      <c r="N1895" s="2">
        <f t="shared" ca="1" si="195"/>
        <v>0.73969763327915672</v>
      </c>
      <c r="O1895" s="2"/>
      <c r="P1895" s="31">
        <f t="shared" ca="1" si="194"/>
        <v>6.3349479658899401</v>
      </c>
    </row>
    <row r="1896" spans="1:16" x14ac:dyDescent="0.25">
      <c r="A1896" s="32">
        <f ca="1">Uniform_A+B1896*(Uniform_B-Uniform_A)</f>
        <v>5.1249235778848394</v>
      </c>
      <c r="B1896" s="2">
        <f t="shared" ca="1" si="196"/>
        <v>0.5124923577884839</v>
      </c>
      <c r="C1896" s="4"/>
      <c r="D1896" s="5">
        <f ca="1">IF(E1896&lt;(Driehoek_C-Driehoek_A)/(Driehoek_B-Driehoek_A),Driehoek_A+SQRT(E1896*(Driehoek_B-Driehoek_A)*(Driehoek_C-Driehoek_A)),Driehoek_B-SQRT((1-E1896)*(Driehoek_B-Driehoek_A)*(Driehoek_B-Driehoek_C)))</f>
        <v>4.7818729197951821</v>
      </c>
      <c r="E1896" s="2">
        <f t="shared" ca="1" si="197"/>
        <v>0.49164011243550798</v>
      </c>
      <c r="F1896" s="2"/>
      <c r="G1896" s="15">
        <f ca="1">_xlfn.NORM.INV(H1896,Normaal_Mu,Normaal_Sigma)</f>
        <v>3.7056238630778653</v>
      </c>
      <c r="H1896" s="2">
        <f t="shared" ca="1" si="198"/>
        <v>0.25875511623963621</v>
      </c>
      <c r="I1896" s="2"/>
      <c r="J1896" s="15">
        <f ca="1">-LN(K1896) /NegExp_Labda</f>
        <v>13.939914270106367</v>
      </c>
      <c r="K1896" s="2">
        <f t="shared" ca="1" si="199"/>
        <v>6.1545234511428903E-2</v>
      </c>
      <c r="L1896" s="2"/>
      <c r="M1896" s="17">
        <f t="shared" ca="1" si="193"/>
        <v>7</v>
      </c>
      <c r="N1896" s="2">
        <f t="shared" ca="1" si="195"/>
        <v>0.78232221798398083</v>
      </c>
      <c r="O1896" s="2"/>
      <c r="P1896" s="31">
        <f t="shared" ca="1" si="194"/>
        <v>6.91046692617285</v>
      </c>
    </row>
    <row r="1897" spans="1:16" x14ac:dyDescent="0.25">
      <c r="A1897" s="32">
        <f ca="1">Uniform_A+B1897*(Uniform_B-Uniform_A)</f>
        <v>8.6720562621790691</v>
      </c>
      <c r="B1897" s="2">
        <f t="shared" ca="1" si="196"/>
        <v>0.86720562621790698</v>
      </c>
      <c r="C1897" s="4"/>
      <c r="D1897" s="5">
        <f ca="1">IF(E1897&lt;(Driehoek_C-Driehoek_A)/(Driehoek_B-Driehoek_A),Driehoek_A+SQRT(E1897*(Driehoek_B-Driehoek_A)*(Driehoek_C-Driehoek_A)),Driehoek_B-SQRT((1-E1897)*(Driehoek_B-Driehoek_A)*(Driehoek_B-Driehoek_C)))</f>
        <v>4.8825922707350928</v>
      </c>
      <c r="E1897" s="2">
        <f t="shared" ca="1" si="197"/>
        <v>0.51562724545684568</v>
      </c>
      <c r="F1897" s="2"/>
      <c r="G1897" s="15">
        <f ca="1">_xlfn.NORM.INV(H1897,Normaal_Mu,Normaal_Sigma)</f>
        <v>3.5541135028727862</v>
      </c>
      <c r="H1897" s="2">
        <f t="shared" ca="1" si="198"/>
        <v>0.23485737568503551</v>
      </c>
      <c r="I1897" s="2"/>
      <c r="J1897" s="15">
        <f ca="1">-LN(K1897) /NegExp_Labda</f>
        <v>1.4207564402636303</v>
      </c>
      <c r="K1897" s="2">
        <f t="shared" ca="1" si="199"/>
        <v>0.7526527687206167</v>
      </c>
      <c r="L1897" s="2"/>
      <c r="M1897" s="17">
        <f t="shared" ca="1" si="193"/>
        <v>9</v>
      </c>
      <c r="N1897" s="2">
        <f t="shared" ca="1" si="195"/>
        <v>0.93759256126320289</v>
      </c>
      <c r="O1897" s="2"/>
      <c r="P1897" s="31">
        <f t="shared" ca="1" si="194"/>
        <v>5.5059036952101152</v>
      </c>
    </row>
    <row r="1898" spans="1:16" x14ac:dyDescent="0.25">
      <c r="A1898" s="32">
        <f ca="1">Uniform_A+B1898*(Uniform_B-Uniform_A)</f>
        <v>5.0539646540187277</v>
      </c>
      <c r="B1898" s="2">
        <f t="shared" ca="1" si="196"/>
        <v>0.50539646540187277</v>
      </c>
      <c r="C1898" s="4"/>
      <c r="D1898" s="5">
        <f ca="1">IF(E1898&lt;(Driehoek_C-Driehoek_A)/(Driehoek_B-Driehoek_A),Driehoek_A+SQRT(E1898*(Driehoek_B-Driehoek_A)*(Driehoek_C-Driehoek_A)),Driehoek_B-SQRT((1-E1898)*(Driehoek_B-Driehoek_A)*(Driehoek_B-Driehoek_C)))</f>
        <v>5.9627153820858103</v>
      </c>
      <c r="E1898" s="2">
        <f t="shared" ca="1" si="197"/>
        <v>0.73642577570805301</v>
      </c>
      <c r="F1898" s="2"/>
      <c r="G1898" s="15">
        <f ca="1">_xlfn.NORM.INV(H1898,Normaal_Mu,Normaal_Sigma)</f>
        <v>5.6278093399348181</v>
      </c>
      <c r="H1898" s="2">
        <f t="shared" ca="1" si="198"/>
        <v>0.62320327829279576</v>
      </c>
      <c r="I1898" s="2"/>
      <c r="J1898" s="15">
        <f ca="1">-LN(K1898) /NegExp_Labda</f>
        <v>16.325164787835256</v>
      </c>
      <c r="K1898" s="2">
        <f t="shared" ca="1" si="199"/>
        <v>3.8195676226375319E-2</v>
      </c>
      <c r="L1898" s="2"/>
      <c r="M1898" s="17">
        <f t="shared" ca="1" si="193"/>
        <v>5</v>
      </c>
      <c r="N1898" s="2">
        <f t="shared" ca="1" si="195"/>
        <v>0.47952349855163778</v>
      </c>
      <c r="O1898" s="2"/>
      <c r="P1898" s="31">
        <f t="shared" ca="1" si="194"/>
        <v>7.5939308327749213</v>
      </c>
    </row>
    <row r="1899" spans="1:16" x14ac:dyDescent="0.25">
      <c r="A1899" s="32">
        <f ca="1">Uniform_A+B1899*(Uniform_B-Uniform_A)</f>
        <v>9.7460279322009811</v>
      </c>
      <c r="B1899" s="2">
        <f t="shared" ca="1" si="196"/>
        <v>0.97460279322009802</v>
      </c>
      <c r="C1899" s="4"/>
      <c r="D1899" s="5">
        <f ca="1">IF(E1899&lt;(Driehoek_C-Driehoek_A)/(Driehoek_B-Driehoek_A),Driehoek_A+SQRT(E1899*(Driehoek_B-Driehoek_A)*(Driehoek_C-Driehoek_A)),Driehoek_B-SQRT((1-E1899)*(Driehoek_B-Driehoek_A)*(Driehoek_B-Driehoek_C)))</f>
        <v>4.0838875957238221</v>
      </c>
      <c r="E1899" s="2">
        <f t="shared" ca="1" si="197"/>
        <v>0.30948110938633999</v>
      </c>
      <c r="F1899" s="2"/>
      <c r="G1899" s="15">
        <f ca="1">_xlfn.NORM.INV(H1899,Normaal_Mu,Normaal_Sigma)</f>
        <v>7.5015159241616693</v>
      </c>
      <c r="H1899" s="2">
        <f t="shared" ca="1" si="198"/>
        <v>0.89448860183824863</v>
      </c>
      <c r="I1899" s="2"/>
      <c r="J1899" s="15">
        <f ca="1">-LN(K1899) /NegExp_Labda</f>
        <v>9.1911224210869502</v>
      </c>
      <c r="K1899" s="2">
        <f t="shared" ca="1" si="199"/>
        <v>0.15909965943424653</v>
      </c>
      <c r="L1899" s="2"/>
      <c r="M1899" s="17">
        <f t="shared" ca="1" si="193"/>
        <v>6</v>
      </c>
      <c r="N1899" s="2">
        <f t="shared" ca="1" si="195"/>
        <v>0.71834465106241485</v>
      </c>
      <c r="O1899" s="2"/>
      <c r="P1899" s="31">
        <f t="shared" ca="1" si="194"/>
        <v>7.304510774634684</v>
      </c>
    </row>
    <row r="1900" spans="1:16" x14ac:dyDescent="0.25">
      <c r="A1900" s="32">
        <f ca="1">Uniform_A+B1900*(Uniform_B-Uniform_A)</f>
        <v>7.5760664183806901</v>
      </c>
      <c r="B1900" s="2">
        <f t="shared" ca="1" si="196"/>
        <v>0.75760664183806903</v>
      </c>
      <c r="C1900" s="4"/>
      <c r="D1900" s="5">
        <f ca="1">IF(E1900&lt;(Driehoek_C-Driehoek_A)/(Driehoek_B-Driehoek_A),Driehoek_A+SQRT(E1900*(Driehoek_B-Driehoek_A)*(Driehoek_C-Driehoek_A)),Driehoek_B-SQRT((1-E1900)*(Driehoek_B-Driehoek_A)*(Driehoek_B-Driehoek_C)))</f>
        <v>4.9315466719359868</v>
      </c>
      <c r="E1900" s="2">
        <f t="shared" ca="1" si="197"/>
        <v>0.52707678621042442</v>
      </c>
      <c r="F1900" s="2"/>
      <c r="G1900" s="15">
        <f ca="1">_xlfn.NORM.INV(H1900,Normaal_Mu,Normaal_Sigma)</f>
        <v>7.5005590985497417</v>
      </c>
      <c r="H1900" s="2">
        <f t="shared" ca="1" si="198"/>
        <v>0.89440127683188042</v>
      </c>
      <c r="I1900" s="2"/>
      <c r="J1900" s="15">
        <f ca="1">-LN(K1900) /NegExp_Labda</f>
        <v>16.936227694723442</v>
      </c>
      <c r="K1900" s="2">
        <f t="shared" ca="1" si="199"/>
        <v>3.3801654129612668E-2</v>
      </c>
      <c r="L1900" s="2"/>
      <c r="M1900" s="17">
        <f t="shared" ca="1" si="193"/>
        <v>6</v>
      </c>
      <c r="N1900" s="2">
        <f t="shared" ca="1" si="195"/>
        <v>0.62684616566258566</v>
      </c>
      <c r="O1900" s="2"/>
      <c r="P1900" s="31">
        <f t="shared" ca="1" si="194"/>
        <v>8.5888799767179727</v>
      </c>
    </row>
    <row r="1901" spans="1:16" x14ac:dyDescent="0.25">
      <c r="A1901" s="32">
        <f ca="1">Uniform_A+B1901*(Uniform_B-Uniform_A)</f>
        <v>2.3003586665970444</v>
      </c>
      <c r="B1901" s="2">
        <f t="shared" ca="1" si="196"/>
        <v>0.23003586665970444</v>
      </c>
      <c r="C1901" s="4"/>
      <c r="D1901" s="5">
        <f ca="1">IF(E1901&lt;(Driehoek_C-Driehoek_A)/(Driehoek_B-Driehoek_A),Driehoek_A+SQRT(E1901*(Driehoek_B-Driehoek_A)*(Driehoek_C-Driehoek_A)),Driehoek_B-SQRT((1-E1901)*(Driehoek_B-Driehoek_A)*(Driehoek_B-Driehoek_C)))</f>
        <v>6.9685688096900424</v>
      </c>
      <c r="E1901" s="2">
        <f t="shared" ca="1" si="197"/>
        <v>0.88209392340102477</v>
      </c>
      <c r="F1901" s="2"/>
      <c r="G1901" s="15">
        <f ca="1">_xlfn.NORM.INV(H1901,Normaal_Mu,Normaal_Sigma)</f>
        <v>9.5137421681587551</v>
      </c>
      <c r="H1901" s="2">
        <f t="shared" ca="1" si="198"/>
        <v>0.98799193432235433</v>
      </c>
      <c r="I1901" s="2"/>
      <c r="J1901" s="15">
        <f ca="1">-LN(K1901) /NegExp_Labda</f>
        <v>1.8520210950187459</v>
      </c>
      <c r="K1901" s="2">
        <f t="shared" ca="1" si="199"/>
        <v>0.69045517911734466</v>
      </c>
      <c r="L1901" s="2"/>
      <c r="M1901" s="17">
        <f t="shared" ref="M1901:M1964" ca="1" si="200">VLOOKUP(N1901,$S$5:$T$105,2,TRUE)</f>
        <v>5</v>
      </c>
      <c r="N1901" s="2">
        <f t="shared" ca="1" si="195"/>
        <v>0.4740831853695634</v>
      </c>
      <c r="O1901" s="2"/>
      <c r="P1901" s="31">
        <f t="shared" ref="P1901:P1964" ca="1" si="201">SUM(A1901,D1901,G1901,J1901,M1901)/5</f>
        <v>5.1269381478929166</v>
      </c>
    </row>
    <row r="1902" spans="1:16" x14ac:dyDescent="0.25">
      <c r="A1902" s="32">
        <f ca="1">Uniform_A+B1902*(Uniform_B-Uniform_A)</f>
        <v>3.1790744134589097</v>
      </c>
      <c r="B1902" s="2">
        <f t="shared" ca="1" si="196"/>
        <v>0.317907441345891</v>
      </c>
      <c r="C1902" s="4"/>
      <c r="D1902" s="5">
        <f ca="1">IF(E1902&lt;(Driehoek_C-Driehoek_A)/(Driehoek_B-Driehoek_A),Driehoek_A+SQRT(E1902*(Driehoek_B-Driehoek_A)*(Driehoek_C-Driehoek_A)),Driehoek_B-SQRT((1-E1902)*(Driehoek_B-Driehoek_A)*(Driehoek_B-Driehoek_C)))</f>
        <v>7.7792333683546762</v>
      </c>
      <c r="E1902" s="2">
        <f t="shared" ca="1" si="197"/>
        <v>0.95742082374460946</v>
      </c>
      <c r="F1902" s="2"/>
      <c r="G1902" s="15">
        <f ca="1">_xlfn.NORM.INV(H1902,Normaal_Mu,Normaal_Sigma)</f>
        <v>5.3593046260303909</v>
      </c>
      <c r="H1902" s="2">
        <f t="shared" ca="1" si="198"/>
        <v>0.57128723354510558</v>
      </c>
      <c r="I1902" s="2"/>
      <c r="J1902" s="15">
        <f ca="1">-LN(K1902) /NegExp_Labda</f>
        <v>5.2095538233209737</v>
      </c>
      <c r="K1902" s="2">
        <f t="shared" ca="1" si="199"/>
        <v>0.35277995806667062</v>
      </c>
      <c r="L1902" s="2"/>
      <c r="M1902" s="17">
        <f t="shared" ca="1" si="200"/>
        <v>1</v>
      </c>
      <c r="N1902" s="2">
        <f t="shared" ca="1" si="195"/>
        <v>1.2546583272151746E-2</v>
      </c>
      <c r="O1902" s="2"/>
      <c r="P1902" s="31">
        <f t="shared" ca="1" si="201"/>
        <v>4.5054332462329905</v>
      </c>
    </row>
    <row r="1903" spans="1:16" x14ac:dyDescent="0.25">
      <c r="A1903" s="32">
        <f ca="1">Uniform_A+B1903*(Uniform_B-Uniform_A)</f>
        <v>6.4298145776108484</v>
      </c>
      <c r="B1903" s="2">
        <f t="shared" ca="1" si="196"/>
        <v>0.64298145776108484</v>
      </c>
      <c r="C1903" s="4"/>
      <c r="D1903" s="5">
        <f ca="1">IF(E1903&lt;(Driehoek_C-Driehoek_A)/(Driehoek_B-Driehoek_A),Driehoek_A+SQRT(E1903*(Driehoek_B-Driehoek_A)*(Driehoek_C-Driehoek_A)),Driehoek_B-SQRT((1-E1903)*(Driehoek_B-Driehoek_A)*(Driehoek_B-Driehoek_C)))</f>
        <v>4.1573927050881263</v>
      </c>
      <c r="E1903" s="2">
        <f t="shared" ca="1" si="197"/>
        <v>0.32997584535046587</v>
      </c>
      <c r="F1903" s="2"/>
      <c r="G1903" s="15">
        <f ca="1">_xlfn.NORM.INV(H1903,Normaal_Mu,Normaal_Sigma)</f>
        <v>4.6871404836415564</v>
      </c>
      <c r="H1903" s="2">
        <f t="shared" ca="1" si="198"/>
        <v>0.43784714113217527</v>
      </c>
      <c r="I1903" s="2"/>
      <c r="J1903" s="15">
        <f ca="1">-LN(K1903) /NegExp_Labda</f>
        <v>4.6978609132334537</v>
      </c>
      <c r="K1903" s="2">
        <f t="shared" ca="1" si="199"/>
        <v>0.39079498847812622</v>
      </c>
      <c r="L1903" s="2"/>
      <c r="M1903" s="17">
        <f t="shared" ca="1" si="200"/>
        <v>3</v>
      </c>
      <c r="N1903" s="2">
        <f t="shared" ca="1" si="195"/>
        <v>0.2461481559474693</v>
      </c>
      <c r="O1903" s="2"/>
      <c r="P1903" s="31">
        <f t="shared" ca="1" si="201"/>
        <v>4.5944417359147973</v>
      </c>
    </row>
    <row r="1904" spans="1:16" x14ac:dyDescent="0.25">
      <c r="A1904" s="32">
        <f ca="1">Uniform_A+B1904*(Uniform_B-Uniform_A)</f>
        <v>1.3101764468881028</v>
      </c>
      <c r="B1904" s="2">
        <f t="shared" ca="1" si="196"/>
        <v>0.13101764468881028</v>
      </c>
      <c r="C1904" s="4"/>
      <c r="D1904" s="5">
        <f ca="1">IF(E1904&lt;(Driehoek_C-Driehoek_A)/(Driehoek_B-Driehoek_A),Driehoek_A+SQRT(E1904*(Driehoek_B-Driehoek_A)*(Driehoek_C-Driehoek_A)),Driehoek_B-SQRT((1-E1904)*(Driehoek_B-Driehoek_A)*(Driehoek_B-Driehoek_C)))</f>
        <v>2.893418045179287</v>
      </c>
      <c r="E1904" s="2">
        <f t="shared" ca="1" si="197"/>
        <v>5.7013985960855607E-2</v>
      </c>
      <c r="F1904" s="2"/>
      <c r="G1904" s="15">
        <f ca="1">_xlfn.NORM.INV(H1904,Normaal_Mu,Normaal_Sigma)</f>
        <v>4.3158639773568819</v>
      </c>
      <c r="H1904" s="2">
        <f t="shared" ca="1" si="198"/>
        <v>0.36614985509623277</v>
      </c>
      <c r="I1904" s="2"/>
      <c r="J1904" s="15">
        <f ca="1">-LN(K1904) /NegExp_Labda</f>
        <v>9.6553424137562214</v>
      </c>
      <c r="K1904" s="2">
        <f t="shared" ca="1" si="199"/>
        <v>0.14499319296227964</v>
      </c>
      <c r="L1904" s="2"/>
      <c r="M1904" s="17">
        <f t="shared" ca="1" si="200"/>
        <v>5</v>
      </c>
      <c r="N1904" s="2">
        <f t="shared" ca="1" si="195"/>
        <v>0.49984171644403563</v>
      </c>
      <c r="O1904" s="2"/>
      <c r="P1904" s="31">
        <f t="shared" ca="1" si="201"/>
        <v>4.634960176636099</v>
      </c>
    </row>
    <row r="1905" spans="1:16" x14ac:dyDescent="0.25">
      <c r="A1905" s="32">
        <f ca="1">Uniform_A+B1905*(Uniform_B-Uniform_A)</f>
        <v>7.9989303860831704</v>
      </c>
      <c r="B1905" s="2">
        <f t="shared" ca="1" si="196"/>
        <v>0.79989303860831706</v>
      </c>
      <c r="C1905" s="4"/>
      <c r="D1905" s="5">
        <f ca="1">IF(E1905&lt;(Driehoek_C-Driehoek_A)/(Driehoek_B-Driehoek_A),Driehoek_A+SQRT(E1905*(Driehoek_B-Driehoek_A)*(Driehoek_C-Driehoek_A)),Driehoek_B-SQRT((1-E1905)*(Driehoek_B-Driehoek_A)*(Driehoek_B-Driehoek_C)))</f>
        <v>5.0503498912518534</v>
      </c>
      <c r="E1905" s="2">
        <f t="shared" ca="1" si="197"/>
        <v>0.55429325767045012</v>
      </c>
      <c r="F1905" s="2"/>
      <c r="G1905" s="15">
        <f ca="1">_xlfn.NORM.INV(H1905,Normaal_Mu,Normaal_Sigma)</f>
        <v>3.5560940425054417</v>
      </c>
      <c r="H1905" s="2">
        <f t="shared" ca="1" si="198"/>
        <v>0.23516169370001838</v>
      </c>
      <c r="I1905" s="2"/>
      <c r="J1905" s="15">
        <f ca="1">-LN(K1905) /NegExp_Labda</f>
        <v>2.8821041075137921</v>
      </c>
      <c r="K1905" s="2">
        <f t="shared" ca="1" si="199"/>
        <v>0.56190593333639904</v>
      </c>
      <c r="L1905" s="2"/>
      <c r="M1905" s="17">
        <f t="shared" ca="1" si="200"/>
        <v>10</v>
      </c>
      <c r="N1905" s="2">
        <f t="shared" ca="1" si="195"/>
        <v>0.9701914714372406</v>
      </c>
      <c r="O1905" s="2"/>
      <c r="P1905" s="31">
        <f t="shared" ca="1" si="201"/>
        <v>5.8974956854708518</v>
      </c>
    </row>
    <row r="1906" spans="1:16" x14ac:dyDescent="0.25">
      <c r="A1906" s="32">
        <f ca="1">Uniform_A+B1906*(Uniform_B-Uniform_A)</f>
        <v>4.8356306578384789</v>
      </c>
      <c r="B1906" s="2">
        <f t="shared" ca="1" si="196"/>
        <v>0.48356306578384789</v>
      </c>
      <c r="C1906" s="4"/>
      <c r="D1906" s="5">
        <f ca="1">IF(E1906&lt;(Driehoek_C-Driehoek_A)/(Driehoek_B-Driehoek_A),Driehoek_A+SQRT(E1906*(Driehoek_B-Driehoek_A)*(Driehoek_C-Driehoek_A)),Driehoek_B-SQRT((1-E1906)*(Driehoek_B-Driehoek_A)*(Driehoek_B-Driehoek_C)))</f>
        <v>8.2915114045343561</v>
      </c>
      <c r="E1906" s="2">
        <f t="shared" ca="1" si="197"/>
        <v>0.98565839743128913</v>
      </c>
      <c r="F1906" s="2"/>
      <c r="G1906" s="15">
        <f ca="1">_xlfn.NORM.INV(H1906,Normaal_Mu,Normaal_Sigma)</f>
        <v>5.6786131772395452</v>
      </c>
      <c r="H1906" s="2">
        <f t="shared" ca="1" si="198"/>
        <v>0.63281061012356288</v>
      </c>
      <c r="I1906" s="2"/>
      <c r="J1906" s="15">
        <f ca="1">-LN(K1906) /NegExp_Labda</f>
        <v>5.0705591979392546</v>
      </c>
      <c r="K1906" s="2">
        <f t="shared" ca="1" si="199"/>
        <v>0.36272444430301876</v>
      </c>
      <c r="L1906" s="2"/>
      <c r="M1906" s="17">
        <f t="shared" ca="1" si="200"/>
        <v>8</v>
      </c>
      <c r="N1906" s="2">
        <f t="shared" ca="1" si="195"/>
        <v>0.90028886020184973</v>
      </c>
      <c r="O1906" s="2"/>
      <c r="P1906" s="31">
        <f t="shared" ca="1" si="201"/>
        <v>6.3752628875103268</v>
      </c>
    </row>
    <row r="1907" spans="1:16" x14ac:dyDescent="0.25">
      <c r="A1907" s="32">
        <f ca="1">Uniform_A+B1907*(Uniform_B-Uniform_A)</f>
        <v>6.0014069417621982</v>
      </c>
      <c r="B1907" s="2">
        <f t="shared" ca="1" si="196"/>
        <v>0.60014069417621985</v>
      </c>
      <c r="C1907" s="4"/>
      <c r="D1907" s="5">
        <f ca="1">IF(E1907&lt;(Driehoek_C-Driehoek_A)/(Driehoek_B-Driehoek_A),Driehoek_A+SQRT(E1907*(Driehoek_B-Driehoek_A)*(Driehoek_C-Driehoek_A)),Driehoek_B-SQRT((1-E1907)*(Driehoek_B-Driehoek_A)*(Driehoek_B-Driehoek_C)))</f>
        <v>4.2749753064986882</v>
      </c>
      <c r="E1907" s="2">
        <f t="shared" ca="1" si="197"/>
        <v>0.36211833273722382</v>
      </c>
      <c r="F1907" s="2"/>
      <c r="G1907" s="15">
        <f ca="1">_xlfn.NORM.INV(H1907,Normaal_Mu,Normaal_Sigma)</f>
        <v>4.982204348669474</v>
      </c>
      <c r="H1907" s="2">
        <f t="shared" ca="1" si="198"/>
        <v>0.49645032797723976</v>
      </c>
      <c r="I1907" s="2"/>
      <c r="J1907" s="15">
        <f ca="1">-LN(K1907) /NegExp_Labda</f>
        <v>0.48612683868810214</v>
      </c>
      <c r="K1907" s="2">
        <f t="shared" ca="1" si="199"/>
        <v>0.9073514953353401</v>
      </c>
      <c r="L1907" s="2"/>
      <c r="M1907" s="17">
        <f t="shared" ca="1" si="200"/>
        <v>7</v>
      </c>
      <c r="N1907" s="2">
        <f t="shared" ca="1" si="195"/>
        <v>0.83531263766564534</v>
      </c>
      <c r="O1907" s="2"/>
      <c r="P1907" s="31">
        <f t="shared" ca="1" si="201"/>
        <v>4.5489426871236933</v>
      </c>
    </row>
    <row r="1908" spans="1:16" x14ac:dyDescent="0.25">
      <c r="A1908" s="32">
        <f ca="1">Uniform_A+B1908*(Uniform_B-Uniform_A)</f>
        <v>0.79777111860340089</v>
      </c>
      <c r="B1908" s="2">
        <f t="shared" ca="1" si="196"/>
        <v>7.9777111860340089E-2</v>
      </c>
      <c r="C1908" s="4"/>
      <c r="D1908" s="5">
        <f ca="1">IF(E1908&lt;(Driehoek_C-Driehoek_A)/(Driehoek_B-Driehoek_A),Driehoek_A+SQRT(E1908*(Driehoek_B-Driehoek_A)*(Driehoek_C-Driehoek_A)),Driehoek_B-SQRT((1-E1908)*(Driehoek_B-Driehoek_A)*(Driehoek_B-Driehoek_C)))</f>
        <v>3.7827208813113491</v>
      </c>
      <c r="E1908" s="2">
        <f t="shared" ca="1" si="197"/>
        <v>0.22700669576167953</v>
      </c>
      <c r="F1908" s="2"/>
      <c r="G1908" s="15">
        <f ca="1">_xlfn.NORM.INV(H1908,Normaal_Mu,Normaal_Sigma)</f>
        <v>8.9820690403328474</v>
      </c>
      <c r="H1908" s="2">
        <f t="shared" ca="1" si="198"/>
        <v>0.97676145386265067</v>
      </c>
      <c r="I1908" s="2"/>
      <c r="J1908" s="15">
        <f ca="1">-LN(K1908) /NegExp_Labda</f>
        <v>0.16702614504434962</v>
      </c>
      <c r="K1908" s="2">
        <f t="shared" ca="1" si="199"/>
        <v>0.96714656432677626</v>
      </c>
      <c r="L1908" s="2"/>
      <c r="M1908" s="17">
        <f t="shared" ca="1" si="200"/>
        <v>5</v>
      </c>
      <c r="N1908" s="2">
        <f t="shared" ca="1" si="195"/>
        <v>0.44327249748632613</v>
      </c>
      <c r="O1908" s="2"/>
      <c r="P1908" s="31">
        <f t="shared" ca="1" si="201"/>
        <v>3.7459174370583894</v>
      </c>
    </row>
    <row r="1909" spans="1:16" x14ac:dyDescent="0.25">
      <c r="A1909" s="32">
        <f ca="1">Uniform_A+B1909*(Uniform_B-Uniform_A)</f>
        <v>5.9907463097536207</v>
      </c>
      <c r="B1909" s="2">
        <f t="shared" ca="1" si="196"/>
        <v>0.59907463097536207</v>
      </c>
      <c r="C1909" s="4"/>
      <c r="D1909" s="5">
        <f ca="1">IF(E1909&lt;(Driehoek_C-Driehoek_A)/(Driehoek_B-Driehoek_A),Driehoek_A+SQRT(E1909*(Driehoek_B-Driehoek_A)*(Driehoek_C-Driehoek_A)),Driehoek_B-SQRT((1-E1909)*(Driehoek_B-Driehoek_A)*(Driehoek_B-Driehoek_C)))</f>
        <v>6.5267808760459554</v>
      </c>
      <c r="E1909" s="2">
        <f t="shared" ca="1" si="197"/>
        <v>0.82523391899737109</v>
      </c>
      <c r="F1909" s="2"/>
      <c r="G1909" s="15">
        <f ca="1">_xlfn.NORM.INV(H1909,Normaal_Mu,Normaal_Sigma)</f>
        <v>5.6425862991185882</v>
      </c>
      <c r="H1909" s="2">
        <f t="shared" ca="1" si="198"/>
        <v>0.62600587634605165</v>
      </c>
      <c r="I1909" s="2"/>
      <c r="J1909" s="15">
        <f ca="1">-LN(K1909) /NegExp_Labda</f>
        <v>2.8443979865294033</v>
      </c>
      <c r="K1909" s="2">
        <f t="shared" ca="1" si="199"/>
        <v>0.56615941000991232</v>
      </c>
      <c r="L1909" s="2"/>
      <c r="M1909" s="17">
        <f t="shared" ca="1" si="200"/>
        <v>3</v>
      </c>
      <c r="N1909" s="2">
        <f t="shared" ca="1" si="195"/>
        <v>0.13664841536072048</v>
      </c>
      <c r="O1909" s="2"/>
      <c r="P1909" s="31">
        <f t="shared" ca="1" si="201"/>
        <v>4.8009022942895134</v>
      </c>
    </row>
    <row r="1910" spans="1:16" x14ac:dyDescent="0.25">
      <c r="A1910" s="32">
        <f ca="1">Uniform_A+B1910*(Uniform_B-Uniform_A)</f>
        <v>1.7508059146623201</v>
      </c>
      <c r="B1910" s="2">
        <f t="shared" ca="1" si="196"/>
        <v>0.17508059146623201</v>
      </c>
      <c r="C1910" s="4"/>
      <c r="D1910" s="5">
        <f ca="1">IF(E1910&lt;(Driehoek_C-Driehoek_A)/(Driehoek_B-Driehoek_A),Driehoek_A+SQRT(E1910*(Driehoek_B-Driehoek_A)*(Driehoek_C-Driehoek_A)),Driehoek_B-SQRT((1-E1910)*(Driehoek_B-Driehoek_A)*(Driehoek_B-Driehoek_C)))</f>
        <v>4.2139541629760853</v>
      </c>
      <c r="E1910" s="2">
        <f t="shared" ca="1" si="197"/>
        <v>0.34553614988303016</v>
      </c>
      <c r="F1910" s="2"/>
      <c r="G1910" s="15">
        <f ca="1">_xlfn.NORM.INV(H1910,Normaal_Mu,Normaal_Sigma)</f>
        <v>1.5483366674070722</v>
      </c>
      <c r="H1910" s="2">
        <f t="shared" ca="1" si="198"/>
        <v>4.2188850561812763E-2</v>
      </c>
      <c r="I1910" s="2"/>
      <c r="J1910" s="15">
        <f ca="1">-LN(K1910) /NegExp_Labda</f>
        <v>3.685578109681678</v>
      </c>
      <c r="K1910" s="2">
        <f t="shared" ca="1" si="199"/>
        <v>0.4784920790496725</v>
      </c>
      <c r="L1910" s="2"/>
      <c r="M1910" s="17">
        <f t="shared" ca="1" si="200"/>
        <v>5</v>
      </c>
      <c r="N1910" s="2">
        <f t="shared" ca="1" si="195"/>
        <v>0.47568205346094661</v>
      </c>
      <c r="O1910" s="2"/>
      <c r="P1910" s="31">
        <f t="shared" ca="1" si="201"/>
        <v>3.2397349709454311</v>
      </c>
    </row>
    <row r="1911" spans="1:16" x14ac:dyDescent="0.25">
      <c r="A1911" s="32">
        <f ca="1">Uniform_A+B1911*(Uniform_B-Uniform_A)</f>
        <v>3.2603766157038372</v>
      </c>
      <c r="B1911" s="2">
        <f t="shared" ca="1" si="196"/>
        <v>0.32603766157038372</v>
      </c>
      <c r="C1911" s="4"/>
      <c r="D1911" s="5">
        <f ca="1">IF(E1911&lt;(Driehoek_C-Driehoek_A)/(Driehoek_B-Driehoek_A),Driehoek_A+SQRT(E1911*(Driehoek_B-Driehoek_A)*(Driehoek_C-Driehoek_A)),Driehoek_B-SQRT((1-E1911)*(Driehoek_B-Driehoek_A)*(Driehoek_B-Driehoek_C)))</f>
        <v>5.2542489406037429</v>
      </c>
      <c r="E1911" s="2">
        <f t="shared" ca="1" si="197"/>
        <v>0.59912425717233764</v>
      </c>
      <c r="F1911" s="2"/>
      <c r="G1911" s="15">
        <f ca="1">_xlfn.NORM.INV(H1911,Normaal_Mu,Normaal_Sigma)</f>
        <v>3.915570572104067</v>
      </c>
      <c r="H1911" s="2">
        <f t="shared" ca="1" si="198"/>
        <v>0.29383530007594505</v>
      </c>
      <c r="I1911" s="2"/>
      <c r="J1911" s="15">
        <f ca="1">-LN(K1911) /NegExp_Labda</f>
        <v>1.3242715778745577</v>
      </c>
      <c r="K1911" s="2">
        <f t="shared" ca="1" si="199"/>
        <v>0.76731772807556875</v>
      </c>
      <c r="L1911" s="2"/>
      <c r="M1911" s="17">
        <f t="shared" ca="1" si="200"/>
        <v>5</v>
      </c>
      <c r="N1911" s="2">
        <f t="shared" ca="1" si="195"/>
        <v>0.54430445221209811</v>
      </c>
      <c r="O1911" s="2"/>
      <c r="P1911" s="31">
        <f t="shared" ca="1" si="201"/>
        <v>3.7508935412572413</v>
      </c>
    </row>
    <row r="1912" spans="1:16" x14ac:dyDescent="0.25">
      <c r="A1912" s="32">
        <f ca="1">Uniform_A+B1912*(Uniform_B-Uniform_A)</f>
        <v>4.9363515634881274</v>
      </c>
      <c r="B1912" s="2">
        <f t="shared" ca="1" si="196"/>
        <v>0.49363515634881272</v>
      </c>
      <c r="C1912" s="4"/>
      <c r="D1912" s="5">
        <f ca="1">IF(E1912&lt;(Driehoek_C-Driehoek_A)/(Driehoek_B-Driehoek_A),Driehoek_A+SQRT(E1912*(Driehoek_B-Driehoek_A)*(Driehoek_C-Driehoek_A)),Driehoek_B-SQRT((1-E1912)*(Driehoek_B-Driehoek_A)*(Driehoek_B-Driehoek_C)))</f>
        <v>3.2170440258010595</v>
      </c>
      <c r="E1912" s="2">
        <f t="shared" ca="1" si="197"/>
        <v>0.10579972576700358</v>
      </c>
      <c r="F1912" s="2"/>
      <c r="G1912" s="15">
        <f ca="1">_xlfn.NORM.INV(H1912,Normaal_Mu,Normaal_Sigma)</f>
        <v>6.4340271552850057</v>
      </c>
      <c r="H1912" s="2">
        <f t="shared" ca="1" si="198"/>
        <v>0.76331714056373534</v>
      </c>
      <c r="I1912" s="2"/>
      <c r="J1912" s="15">
        <f ca="1">-LN(K1912) /NegExp_Labda</f>
        <v>8.4630674177744289</v>
      </c>
      <c r="K1912" s="2">
        <f t="shared" ca="1" si="199"/>
        <v>0.18403791486437471</v>
      </c>
      <c r="L1912" s="2"/>
      <c r="M1912" s="17">
        <f t="shared" ca="1" si="200"/>
        <v>3</v>
      </c>
      <c r="N1912" s="2">
        <f t="shared" ca="1" si="195"/>
        <v>0.17711393949302212</v>
      </c>
      <c r="O1912" s="2"/>
      <c r="P1912" s="31">
        <f t="shared" ca="1" si="201"/>
        <v>5.2100980324697241</v>
      </c>
    </row>
    <row r="1913" spans="1:16" x14ac:dyDescent="0.25">
      <c r="A1913" s="32">
        <f ca="1">Uniform_A+B1913*(Uniform_B-Uniform_A)</f>
        <v>8.8440674183126582</v>
      </c>
      <c r="B1913" s="2">
        <f t="shared" ca="1" si="196"/>
        <v>0.88440674183126589</v>
      </c>
      <c r="C1913" s="4"/>
      <c r="D1913" s="5">
        <f ca="1">IF(E1913&lt;(Driehoek_C-Driehoek_A)/(Driehoek_B-Driehoek_A),Driehoek_A+SQRT(E1913*(Driehoek_B-Driehoek_A)*(Driehoek_C-Driehoek_A)),Driehoek_B-SQRT((1-E1913)*(Driehoek_B-Driehoek_A)*(Driehoek_B-Driehoek_C)))</f>
        <v>2.3278031496359635</v>
      </c>
      <c r="E1913" s="2">
        <f t="shared" ca="1" si="197"/>
        <v>7.6753503508041332E-3</v>
      </c>
      <c r="F1913" s="2"/>
      <c r="G1913" s="15">
        <f ca="1">_xlfn.NORM.INV(H1913,Normaal_Mu,Normaal_Sigma)</f>
        <v>5.9045477218306281</v>
      </c>
      <c r="H1913" s="2">
        <f t="shared" ca="1" si="198"/>
        <v>0.67446414789909248</v>
      </c>
      <c r="I1913" s="2"/>
      <c r="J1913" s="15">
        <f ca="1">-LN(K1913) /NegExp_Labda</f>
        <v>9.2813916406307388</v>
      </c>
      <c r="K1913" s="2">
        <f t="shared" ca="1" si="199"/>
        <v>0.15625307225512208</v>
      </c>
      <c r="L1913" s="2"/>
      <c r="M1913" s="17">
        <f t="shared" ca="1" si="200"/>
        <v>6</v>
      </c>
      <c r="N1913" s="2">
        <f t="shared" ca="1" si="195"/>
        <v>0.63867070554584637</v>
      </c>
      <c r="O1913" s="2"/>
      <c r="P1913" s="31">
        <f t="shared" ca="1" si="201"/>
        <v>6.4715619860819968</v>
      </c>
    </row>
    <row r="1914" spans="1:16" x14ac:dyDescent="0.25">
      <c r="A1914" s="32">
        <f ca="1">Uniform_A+B1914*(Uniform_B-Uniform_A)</f>
        <v>5.9000777115203995</v>
      </c>
      <c r="B1914" s="2">
        <f t="shared" ca="1" si="196"/>
        <v>0.59000777115203995</v>
      </c>
      <c r="C1914" s="4"/>
      <c r="D1914" s="5">
        <f ca="1">IF(E1914&lt;(Driehoek_C-Driehoek_A)/(Driehoek_B-Driehoek_A),Driehoek_A+SQRT(E1914*(Driehoek_B-Driehoek_A)*(Driehoek_C-Driehoek_A)),Driehoek_B-SQRT((1-E1914)*(Driehoek_B-Driehoek_A)*(Driehoek_B-Driehoek_C)))</f>
        <v>6.7527234039749082</v>
      </c>
      <c r="E1914" s="2">
        <f t="shared" ca="1" si="197"/>
        <v>0.85570708288451069</v>
      </c>
      <c r="F1914" s="2"/>
      <c r="G1914" s="15">
        <f ca="1">_xlfn.NORM.INV(H1914,Normaal_Mu,Normaal_Sigma)</f>
        <v>4.8674652669694316</v>
      </c>
      <c r="H1914" s="2">
        <f t="shared" ca="1" si="198"/>
        <v>0.47358248192205277</v>
      </c>
      <c r="I1914" s="2"/>
      <c r="J1914" s="15">
        <f ca="1">-LN(K1914) /NegExp_Labda</f>
        <v>1.8472440487758601</v>
      </c>
      <c r="K1914" s="2">
        <f t="shared" ca="1" si="199"/>
        <v>0.69111516160768593</v>
      </c>
      <c r="L1914" s="2"/>
      <c r="M1914" s="17">
        <f t="shared" ca="1" si="200"/>
        <v>0</v>
      </c>
      <c r="N1914" s="2">
        <f t="shared" ca="1" si="195"/>
        <v>1.7690717245213428E-3</v>
      </c>
      <c r="O1914" s="2"/>
      <c r="P1914" s="31">
        <f t="shared" ca="1" si="201"/>
        <v>3.87350208624812</v>
      </c>
    </row>
    <row r="1915" spans="1:16" x14ac:dyDescent="0.25">
      <c r="A1915" s="32">
        <f ca="1">Uniform_A+B1915*(Uniform_B-Uniform_A)</f>
        <v>7.2781967292312491</v>
      </c>
      <c r="B1915" s="2">
        <f t="shared" ca="1" si="196"/>
        <v>0.72781967292312488</v>
      </c>
      <c r="C1915" s="4"/>
      <c r="D1915" s="5">
        <f ca="1">IF(E1915&lt;(Driehoek_C-Driehoek_A)/(Driehoek_B-Driehoek_A),Driehoek_A+SQRT(E1915*(Driehoek_B-Driehoek_A)*(Driehoek_C-Driehoek_A)),Driehoek_B-SQRT((1-E1915)*(Driehoek_B-Driehoek_A)*(Driehoek_B-Driehoek_C)))</f>
        <v>5.9722389528495494</v>
      </c>
      <c r="E1915" s="2">
        <f t="shared" ca="1" si="197"/>
        <v>0.7380760868959545</v>
      </c>
      <c r="F1915" s="2"/>
      <c r="G1915" s="15">
        <f ca="1">_xlfn.NORM.INV(H1915,Normaal_Mu,Normaal_Sigma)</f>
        <v>5.3238412622067885</v>
      </c>
      <c r="H1915" s="2">
        <f t="shared" ca="1" si="198"/>
        <v>0.56431582203135267</v>
      </c>
      <c r="I1915" s="2"/>
      <c r="J1915" s="15">
        <f ca="1">-LN(K1915) /NegExp_Labda</f>
        <v>13.754118767075447</v>
      </c>
      <c r="K1915" s="2">
        <f t="shared" ca="1" si="199"/>
        <v>6.3875222096519191E-2</v>
      </c>
      <c r="L1915" s="2"/>
      <c r="M1915" s="17">
        <f t="shared" ca="1" si="200"/>
        <v>4</v>
      </c>
      <c r="N1915" s="2">
        <f t="shared" ca="1" si="195"/>
        <v>0.40196196601590528</v>
      </c>
      <c r="O1915" s="2"/>
      <c r="P1915" s="31">
        <f t="shared" ca="1" si="201"/>
        <v>7.2656791422726057</v>
      </c>
    </row>
    <row r="1916" spans="1:16" x14ac:dyDescent="0.25">
      <c r="A1916" s="32">
        <f ca="1">Uniform_A+B1916*(Uniform_B-Uniform_A)</f>
        <v>3.9993095075951235</v>
      </c>
      <c r="B1916" s="2">
        <f t="shared" ca="1" si="196"/>
        <v>0.39993095075951235</v>
      </c>
      <c r="C1916" s="4"/>
      <c r="D1916" s="5">
        <f ca="1">IF(E1916&lt;(Driehoek_C-Driehoek_A)/(Driehoek_B-Driehoek_A),Driehoek_A+SQRT(E1916*(Driehoek_B-Driehoek_A)*(Driehoek_C-Driehoek_A)),Driehoek_B-SQRT((1-E1916)*(Driehoek_B-Driehoek_A)*(Driehoek_B-Driehoek_C)))</f>
        <v>3.7980940609694152</v>
      </c>
      <c r="E1916" s="2">
        <f t="shared" ca="1" si="197"/>
        <v>0.23093873229239159</v>
      </c>
      <c r="F1916" s="2"/>
      <c r="G1916" s="15">
        <f ca="1">_xlfn.NORM.INV(H1916,Normaal_Mu,Normaal_Sigma)</f>
        <v>3.4528187329816733</v>
      </c>
      <c r="H1916" s="2">
        <f t="shared" ca="1" si="198"/>
        <v>0.21958645640296059</v>
      </c>
      <c r="I1916" s="2"/>
      <c r="J1916" s="15">
        <f ca="1">-LN(K1916) /NegExp_Labda</f>
        <v>8.374814137269194</v>
      </c>
      <c r="K1916" s="2">
        <f t="shared" ca="1" si="199"/>
        <v>0.18731514233331781</v>
      </c>
      <c r="L1916" s="2"/>
      <c r="M1916" s="17">
        <f t="shared" ca="1" si="200"/>
        <v>6</v>
      </c>
      <c r="N1916" s="2">
        <f t="shared" ca="1" si="195"/>
        <v>0.64887513749019043</v>
      </c>
      <c r="O1916" s="2"/>
      <c r="P1916" s="31">
        <f t="shared" ca="1" si="201"/>
        <v>5.125007287763081</v>
      </c>
    </row>
    <row r="1917" spans="1:16" x14ac:dyDescent="0.25">
      <c r="A1917" s="32">
        <f ca="1">Uniform_A+B1917*(Uniform_B-Uniform_A)</f>
        <v>0.50924279771652925</v>
      </c>
      <c r="B1917" s="2">
        <f t="shared" ca="1" si="196"/>
        <v>5.0924279771652925E-2</v>
      </c>
      <c r="C1917" s="4"/>
      <c r="D1917" s="5">
        <f ca="1">IF(E1917&lt;(Driehoek_C-Driehoek_A)/(Driehoek_B-Driehoek_A),Driehoek_A+SQRT(E1917*(Driehoek_B-Driehoek_A)*(Driehoek_C-Driehoek_A)),Driehoek_B-SQRT((1-E1917)*(Driehoek_B-Driehoek_A)*(Driehoek_B-Driehoek_C)))</f>
        <v>3.9431434149543074</v>
      </c>
      <c r="E1917" s="2">
        <f t="shared" ca="1" si="197"/>
        <v>0.26970045222002048</v>
      </c>
      <c r="F1917" s="2"/>
      <c r="G1917" s="15">
        <f ca="1">_xlfn.NORM.INV(H1917,Normaal_Mu,Normaal_Sigma)</f>
        <v>6.0074057764926945</v>
      </c>
      <c r="H1917" s="2">
        <f t="shared" ca="1" si="198"/>
        <v>0.6927649107783701</v>
      </c>
      <c r="I1917" s="2"/>
      <c r="J1917" s="15">
        <f ca="1">-LN(K1917) /NegExp_Labda</f>
        <v>7.7778374742784582</v>
      </c>
      <c r="K1917" s="2">
        <f t="shared" ca="1" si="199"/>
        <v>0.21106956775312746</v>
      </c>
      <c r="L1917" s="2"/>
      <c r="M1917" s="17">
        <f t="shared" ca="1" si="200"/>
        <v>6</v>
      </c>
      <c r="N1917" s="2">
        <f t="shared" ca="1" si="195"/>
        <v>0.63409607648386213</v>
      </c>
      <c r="O1917" s="2"/>
      <c r="P1917" s="31">
        <f t="shared" ca="1" si="201"/>
        <v>4.847525892688398</v>
      </c>
    </row>
    <row r="1918" spans="1:16" x14ac:dyDescent="0.25">
      <c r="A1918" s="32">
        <f ca="1">Uniform_A+B1918*(Uniform_B-Uniform_A)</f>
        <v>4.2445834146734187</v>
      </c>
      <c r="B1918" s="2">
        <f t="shared" ca="1" si="196"/>
        <v>0.42445834146734185</v>
      </c>
      <c r="C1918" s="4"/>
      <c r="D1918" s="5">
        <f ca="1">IF(E1918&lt;(Driehoek_C-Driehoek_A)/(Driehoek_B-Driehoek_A),Driehoek_A+SQRT(E1918*(Driehoek_B-Driehoek_A)*(Driehoek_C-Driehoek_A)),Driehoek_B-SQRT((1-E1918)*(Driehoek_B-Driehoek_A)*(Driehoek_B-Driehoek_C)))</f>
        <v>4.5761941661649352</v>
      </c>
      <c r="E1918" s="2">
        <f t="shared" ca="1" si="197"/>
        <v>0.44085548412933839</v>
      </c>
      <c r="F1918" s="2"/>
      <c r="G1918" s="15">
        <f ca="1">_xlfn.NORM.INV(H1918,Normaal_Mu,Normaal_Sigma)</f>
        <v>7.3411764513812017</v>
      </c>
      <c r="H1918" s="2">
        <f t="shared" ca="1" si="198"/>
        <v>0.87911783382788833</v>
      </c>
      <c r="I1918" s="2"/>
      <c r="J1918" s="15">
        <f ca="1">-LN(K1918) /NegExp_Labda</f>
        <v>0.42851810514808009</v>
      </c>
      <c r="K1918" s="2">
        <f t="shared" ca="1" si="199"/>
        <v>0.91786622715857735</v>
      </c>
      <c r="L1918" s="2"/>
      <c r="M1918" s="17">
        <f t="shared" ca="1" si="200"/>
        <v>5</v>
      </c>
      <c r="N1918" s="2">
        <f t="shared" ca="1" si="195"/>
        <v>0.49658762105849641</v>
      </c>
      <c r="O1918" s="2"/>
      <c r="P1918" s="31">
        <f t="shared" ca="1" si="201"/>
        <v>4.3180944274735271</v>
      </c>
    </row>
    <row r="1919" spans="1:16" x14ac:dyDescent="0.25">
      <c r="A1919" s="32">
        <f ca="1">Uniform_A+B1919*(Uniform_B-Uniform_A)</f>
        <v>0.9533022797021784</v>
      </c>
      <c r="B1919" s="2">
        <f t="shared" ca="1" si="196"/>
        <v>9.533022797021784E-2</v>
      </c>
      <c r="C1919" s="4"/>
      <c r="D1919" s="5">
        <f ca="1">IF(E1919&lt;(Driehoek_C-Driehoek_A)/(Driehoek_B-Driehoek_A),Driehoek_A+SQRT(E1919*(Driehoek_B-Driehoek_A)*(Driehoek_C-Driehoek_A)),Driehoek_B-SQRT((1-E1919)*(Driehoek_B-Driehoek_A)*(Driehoek_B-Driehoek_C)))</f>
        <v>4.855767328504796</v>
      </c>
      <c r="E1919" s="2">
        <f t="shared" ca="1" si="197"/>
        <v>0.50929530184319205</v>
      </c>
      <c r="F1919" s="2"/>
      <c r="G1919" s="15">
        <f ca="1">_xlfn.NORM.INV(H1919,Normaal_Mu,Normaal_Sigma)</f>
        <v>4.1772007047870456</v>
      </c>
      <c r="H1919" s="2">
        <f t="shared" ca="1" si="198"/>
        <v>0.3403897561344541</v>
      </c>
      <c r="I1919" s="2"/>
      <c r="J1919" s="15">
        <f ca="1">-LN(K1919) /NegExp_Labda</f>
        <v>17.726885842985972</v>
      </c>
      <c r="K1919" s="2">
        <f t="shared" ca="1" si="199"/>
        <v>2.8857736224941588E-2</v>
      </c>
      <c r="L1919" s="2"/>
      <c r="M1919" s="17">
        <f t="shared" ca="1" si="200"/>
        <v>7</v>
      </c>
      <c r="N1919" s="2">
        <f t="shared" ca="1" si="195"/>
        <v>0.81088889485424709</v>
      </c>
      <c r="O1919" s="2"/>
      <c r="P1919" s="31">
        <f t="shared" ca="1" si="201"/>
        <v>6.9426312311959979</v>
      </c>
    </row>
    <row r="1920" spans="1:16" x14ac:dyDescent="0.25">
      <c r="A1920" s="32">
        <f ca="1">Uniform_A+B1920*(Uniform_B-Uniform_A)</f>
        <v>0.75683310920956148</v>
      </c>
      <c r="B1920" s="2">
        <f t="shared" ca="1" si="196"/>
        <v>7.5683310920956148E-2</v>
      </c>
      <c r="C1920" s="4"/>
      <c r="D1920" s="5">
        <f ca="1">IF(E1920&lt;(Driehoek_C-Driehoek_A)/(Driehoek_B-Driehoek_A),Driehoek_A+SQRT(E1920*(Driehoek_B-Driehoek_A)*(Driehoek_C-Driehoek_A)),Driehoek_B-SQRT((1-E1920)*(Driehoek_B-Driehoek_A)*(Driehoek_B-Driehoek_C)))</f>
        <v>3.591846437629779</v>
      </c>
      <c r="E1920" s="2">
        <f t="shared" ca="1" si="197"/>
        <v>0.18099822007104416</v>
      </c>
      <c r="F1920" s="2"/>
      <c r="G1920" s="15">
        <f ca="1">_xlfn.NORM.INV(H1920,Normaal_Mu,Normaal_Sigma)</f>
        <v>6.4901855968359765</v>
      </c>
      <c r="H1920" s="2">
        <f t="shared" ca="1" si="198"/>
        <v>0.77189218880583832</v>
      </c>
      <c r="I1920" s="2"/>
      <c r="J1920" s="15">
        <f ca="1">-LN(K1920) /NegExp_Labda</f>
        <v>0.18892382540165445</v>
      </c>
      <c r="K1920" s="2">
        <f t="shared" ca="1" si="199"/>
        <v>0.96292017263465046</v>
      </c>
      <c r="L1920" s="2"/>
      <c r="M1920" s="17">
        <f t="shared" ca="1" si="200"/>
        <v>8</v>
      </c>
      <c r="N1920" s="2">
        <f t="shared" ca="1" si="195"/>
        <v>0.90883203821219161</v>
      </c>
      <c r="O1920" s="2"/>
      <c r="P1920" s="31">
        <f t="shared" ca="1" si="201"/>
        <v>3.8055577938153946</v>
      </c>
    </row>
    <row r="1921" spans="1:16" x14ac:dyDescent="0.25">
      <c r="A1921" s="32">
        <f ca="1">Uniform_A+B1921*(Uniform_B-Uniform_A)</f>
        <v>7.8162004068437394</v>
      </c>
      <c r="B1921" s="2">
        <f t="shared" ca="1" si="196"/>
        <v>0.78162004068437396</v>
      </c>
      <c r="C1921" s="4"/>
      <c r="D1921" s="5">
        <f ca="1">IF(E1921&lt;(Driehoek_C-Driehoek_A)/(Driehoek_B-Driehoek_A),Driehoek_A+SQRT(E1921*(Driehoek_B-Driehoek_A)*(Driehoek_C-Driehoek_A)),Driehoek_B-SQRT((1-E1921)*(Driehoek_B-Driehoek_A)*(Driehoek_B-Driehoek_C)))</f>
        <v>4.2860878061497747</v>
      </c>
      <c r="E1921" s="2">
        <f t="shared" ca="1" si="197"/>
        <v>0.36511519510486168</v>
      </c>
      <c r="F1921" s="2"/>
      <c r="G1921" s="15">
        <f ca="1">_xlfn.NORM.INV(H1921,Normaal_Mu,Normaal_Sigma)</f>
        <v>11.504174257500743</v>
      </c>
      <c r="H1921" s="2">
        <f t="shared" ca="1" si="198"/>
        <v>0.99942719550853942</v>
      </c>
      <c r="I1921" s="2"/>
      <c r="J1921" s="15">
        <f ca="1">-LN(K1921) /NegExp_Labda</f>
        <v>0.26353461905684622</v>
      </c>
      <c r="K1921" s="2">
        <f t="shared" ca="1" si="199"/>
        <v>0.94865800081562091</v>
      </c>
      <c r="L1921" s="2"/>
      <c r="M1921" s="17">
        <f t="shared" ca="1" si="200"/>
        <v>10</v>
      </c>
      <c r="N1921" s="2">
        <f t="shared" ca="1" si="195"/>
        <v>0.97914332265653126</v>
      </c>
      <c r="O1921" s="2"/>
      <c r="P1921" s="31">
        <f t="shared" ca="1" si="201"/>
        <v>6.773999417910221</v>
      </c>
    </row>
    <row r="1922" spans="1:16" x14ac:dyDescent="0.25">
      <c r="A1922" s="32">
        <f ca="1">Uniform_A+B1922*(Uniform_B-Uniform_A)</f>
        <v>6.5975832594560408</v>
      </c>
      <c r="B1922" s="2">
        <f t="shared" ca="1" si="196"/>
        <v>0.65975832594560413</v>
      </c>
      <c r="C1922" s="4"/>
      <c r="D1922" s="5">
        <f ca="1">IF(E1922&lt;(Driehoek_C-Driehoek_A)/(Driehoek_B-Driehoek_A),Driehoek_A+SQRT(E1922*(Driehoek_B-Driehoek_A)*(Driehoek_C-Driehoek_A)),Driehoek_B-SQRT((1-E1922)*(Driehoek_B-Driehoek_A)*(Driehoek_B-Driehoek_C)))</f>
        <v>3.1765741803279517</v>
      </c>
      <c r="E1922" s="2">
        <f t="shared" ca="1" si="197"/>
        <v>9.8880485843885091E-2</v>
      </c>
      <c r="F1922" s="2"/>
      <c r="G1922" s="15">
        <f ca="1">_xlfn.NORM.INV(H1922,Normaal_Mu,Normaal_Sigma)</f>
        <v>4.5494910448520862</v>
      </c>
      <c r="H1922" s="2">
        <f t="shared" ca="1" si="198"/>
        <v>0.41089065562360061</v>
      </c>
      <c r="I1922" s="2"/>
      <c r="J1922" s="15">
        <f ca="1">-LN(K1922) /NegExp_Labda</f>
        <v>4.1255009244141032</v>
      </c>
      <c r="K1922" s="2">
        <f t="shared" ca="1" si="199"/>
        <v>0.43819109014279245</v>
      </c>
      <c r="L1922" s="2"/>
      <c r="M1922" s="17">
        <f t="shared" ca="1" si="200"/>
        <v>4</v>
      </c>
      <c r="N1922" s="2">
        <f t="shared" ca="1" si="195"/>
        <v>0.39467909357691777</v>
      </c>
      <c r="O1922" s="2"/>
      <c r="P1922" s="31">
        <f t="shared" ca="1" si="201"/>
        <v>4.4898298818100368</v>
      </c>
    </row>
    <row r="1923" spans="1:16" x14ac:dyDescent="0.25">
      <c r="A1923" s="32">
        <f ca="1">Uniform_A+B1923*(Uniform_B-Uniform_A)</f>
        <v>6.4214932138789234</v>
      </c>
      <c r="B1923" s="2">
        <f t="shared" ca="1" si="196"/>
        <v>0.64214932138789238</v>
      </c>
      <c r="C1923" s="4"/>
      <c r="D1923" s="5">
        <f ca="1">IF(E1923&lt;(Driehoek_C-Driehoek_A)/(Driehoek_B-Driehoek_A),Driehoek_A+SQRT(E1923*(Driehoek_B-Driehoek_A)*(Driehoek_C-Driehoek_A)),Driehoek_B-SQRT((1-E1923)*(Driehoek_B-Driehoek_A)*(Driehoek_B-Driehoek_C)))</f>
        <v>3.9060501736453457</v>
      </c>
      <c r="E1923" s="2">
        <f t="shared" ca="1" si="197"/>
        <v>0.25950194746096089</v>
      </c>
      <c r="F1923" s="2"/>
      <c r="G1923" s="15">
        <f ca="1">_xlfn.NORM.INV(H1923,Normaal_Mu,Normaal_Sigma)</f>
        <v>2.6987316745380343</v>
      </c>
      <c r="H1923" s="2">
        <f t="shared" ca="1" si="198"/>
        <v>0.12494138614913985</v>
      </c>
      <c r="I1923" s="2"/>
      <c r="J1923" s="15">
        <f ca="1">-LN(K1923) /NegExp_Labda</f>
        <v>11.369442981552945</v>
      </c>
      <c r="K1923" s="2">
        <f t="shared" ca="1" si="199"/>
        <v>0.10291122081041237</v>
      </c>
      <c r="L1923" s="2"/>
      <c r="M1923" s="17">
        <f t="shared" ca="1" si="200"/>
        <v>2</v>
      </c>
      <c r="N1923" s="2">
        <f t="shared" ca="1" si="195"/>
        <v>5.5336317455297768E-2</v>
      </c>
      <c r="O1923" s="2"/>
      <c r="P1923" s="31">
        <f t="shared" ca="1" si="201"/>
        <v>5.2791436087230492</v>
      </c>
    </row>
    <row r="1924" spans="1:16" x14ac:dyDescent="0.25">
      <c r="A1924" s="32">
        <f ca="1">Uniform_A+B1924*(Uniform_B-Uniform_A)</f>
        <v>0.13694637229920037</v>
      </c>
      <c r="B1924" s="2">
        <f t="shared" ca="1" si="196"/>
        <v>1.3694637229920037E-2</v>
      </c>
      <c r="C1924" s="4"/>
      <c r="D1924" s="5">
        <f ca="1">IF(E1924&lt;(Driehoek_C-Driehoek_A)/(Driehoek_B-Driehoek_A),Driehoek_A+SQRT(E1924*(Driehoek_B-Driehoek_A)*(Driehoek_C-Driehoek_A)),Driehoek_B-SQRT((1-E1924)*(Driehoek_B-Driehoek_A)*(Driehoek_B-Driehoek_C)))</f>
        <v>2.6721891815566954</v>
      </c>
      <c r="E1924" s="2">
        <f t="shared" ca="1" si="197"/>
        <v>3.2274163985847149E-2</v>
      </c>
      <c r="F1924" s="2"/>
      <c r="G1924" s="15">
        <f ca="1">_xlfn.NORM.INV(H1924,Normaal_Mu,Normaal_Sigma)</f>
        <v>2.857217148148766</v>
      </c>
      <c r="H1924" s="2">
        <f t="shared" ca="1" si="198"/>
        <v>0.14199673322849227</v>
      </c>
      <c r="I1924" s="2"/>
      <c r="J1924" s="15">
        <f ca="1">-LN(K1924) /NegExp_Labda</f>
        <v>3.9054647074859949</v>
      </c>
      <c r="K1924" s="2">
        <f t="shared" ca="1" si="199"/>
        <v>0.45790527404101533</v>
      </c>
      <c r="L1924" s="2"/>
      <c r="M1924" s="17">
        <f t="shared" ca="1" si="200"/>
        <v>5</v>
      </c>
      <c r="N1924" s="2">
        <f t="shared" ca="1" si="195"/>
        <v>0.54003797221692751</v>
      </c>
      <c r="O1924" s="2"/>
      <c r="P1924" s="31">
        <f t="shared" ca="1" si="201"/>
        <v>2.9143634818981314</v>
      </c>
    </row>
    <row r="1925" spans="1:16" x14ac:dyDescent="0.25">
      <c r="A1925" s="32">
        <f ca="1">Uniform_A+B1925*(Uniform_B-Uniform_A)</f>
        <v>7.8758977468265643</v>
      </c>
      <c r="B1925" s="2">
        <f t="shared" ca="1" si="196"/>
        <v>0.78758977468265645</v>
      </c>
      <c r="C1925" s="4"/>
      <c r="D1925" s="5">
        <f ca="1">IF(E1925&lt;(Driehoek_C-Driehoek_A)/(Driehoek_B-Driehoek_A),Driehoek_A+SQRT(E1925*(Driehoek_B-Driehoek_A)*(Driehoek_C-Driehoek_A)),Driehoek_B-SQRT((1-E1925)*(Driehoek_B-Driehoek_A)*(Driehoek_B-Driehoek_C)))</f>
        <v>6.8561398336555222</v>
      </c>
      <c r="E1925" s="2">
        <f t="shared" ca="1" si="197"/>
        <v>0.86868181677604073</v>
      </c>
      <c r="F1925" s="2"/>
      <c r="G1925" s="15">
        <f ca="1">_xlfn.NORM.INV(H1925,Normaal_Mu,Normaal_Sigma)</f>
        <v>4.0849914772866578</v>
      </c>
      <c r="H1925" s="2">
        <f t="shared" ca="1" si="198"/>
        <v>0.32365432003209582</v>
      </c>
      <c r="I1925" s="2"/>
      <c r="J1925" s="15">
        <f ca="1">-LN(K1925) /NegExp_Labda</f>
        <v>3.2739290092123183</v>
      </c>
      <c r="K1925" s="2">
        <f t="shared" ca="1" si="199"/>
        <v>0.51955333803687387</v>
      </c>
      <c r="L1925" s="2"/>
      <c r="M1925" s="17">
        <f t="shared" ca="1" si="200"/>
        <v>7</v>
      </c>
      <c r="N1925" s="2">
        <f t="shared" ref="N1925:N1988" ca="1" si="202">RAND()</f>
        <v>0.81380438878322237</v>
      </c>
      <c r="O1925" s="2"/>
      <c r="P1925" s="31">
        <f t="shared" ca="1" si="201"/>
        <v>5.8181916133962117</v>
      </c>
    </row>
    <row r="1926" spans="1:16" x14ac:dyDescent="0.25">
      <c r="A1926" s="32">
        <f ca="1">Uniform_A+B1926*(Uniform_B-Uniform_A)</f>
        <v>0.23110426104970938</v>
      </c>
      <c r="B1926" s="2">
        <f t="shared" ref="B1926:B1989" ca="1" si="203">RAND()</f>
        <v>2.3110426104970938E-2</v>
      </c>
      <c r="C1926" s="4"/>
      <c r="D1926" s="5">
        <f ca="1">IF(E1926&lt;(Driehoek_C-Driehoek_A)/(Driehoek_B-Driehoek_A),Driehoek_A+SQRT(E1926*(Driehoek_B-Driehoek_A)*(Driehoek_C-Driehoek_A)),Driehoek_B-SQRT((1-E1926)*(Driehoek_B-Driehoek_A)*(Driehoek_B-Driehoek_C)))</f>
        <v>4.5740144873854129</v>
      </c>
      <c r="E1926" s="2">
        <f t="shared" ref="E1926:E1989" ca="1" si="204">RAND()</f>
        <v>0.44030434977502253</v>
      </c>
      <c r="F1926" s="2"/>
      <c r="G1926" s="15">
        <f ca="1">_xlfn.NORM.INV(H1926,Normaal_Mu,Normaal_Sigma)</f>
        <v>5.4103743179555748</v>
      </c>
      <c r="H1926" s="2">
        <f t="shared" ref="H1926:H1989" ca="1" si="205">RAND()</f>
        <v>0.58128704917083962</v>
      </c>
      <c r="I1926" s="2"/>
      <c r="J1926" s="15">
        <f ca="1">-LN(K1926) /NegExp_Labda</f>
        <v>1.3863963352644642</v>
      </c>
      <c r="K1926" s="2">
        <f t="shared" ref="K1926:K1989" ca="1" si="206">RAND()</f>
        <v>0.7578428270227846</v>
      </c>
      <c r="L1926" s="2"/>
      <c r="M1926" s="17">
        <f t="shared" ca="1" si="200"/>
        <v>4</v>
      </c>
      <c r="N1926" s="2">
        <f t="shared" ca="1" si="202"/>
        <v>0.30291541361199736</v>
      </c>
      <c r="O1926" s="2"/>
      <c r="P1926" s="31">
        <f t="shared" ca="1" si="201"/>
        <v>3.120377880331032</v>
      </c>
    </row>
    <row r="1927" spans="1:16" x14ac:dyDescent="0.25">
      <c r="A1927" s="32">
        <f ca="1">Uniform_A+B1927*(Uniform_B-Uniform_A)</f>
        <v>2.6785970806075508</v>
      </c>
      <c r="B1927" s="2">
        <f t="shared" ca="1" si="203"/>
        <v>0.2678597080607551</v>
      </c>
      <c r="C1927" s="4"/>
      <c r="D1927" s="5">
        <f ca="1">IF(E1927&lt;(Driehoek_C-Driehoek_A)/(Driehoek_B-Driehoek_A),Driehoek_A+SQRT(E1927*(Driehoek_B-Driehoek_A)*(Driehoek_C-Driehoek_A)),Driehoek_B-SQRT((1-E1927)*(Driehoek_B-Driehoek_A)*(Driehoek_B-Driehoek_C)))</f>
        <v>7.07913013477443</v>
      </c>
      <c r="E1927" s="2">
        <f t="shared" ca="1" si="204"/>
        <v>0.89457882745338002</v>
      </c>
      <c r="F1927" s="2"/>
      <c r="G1927" s="15">
        <f ca="1">_xlfn.NORM.INV(H1927,Normaal_Mu,Normaal_Sigma)</f>
        <v>3.5114188837979801</v>
      </c>
      <c r="H1927" s="2">
        <f t="shared" ca="1" si="205"/>
        <v>0.22835035608669729</v>
      </c>
      <c r="I1927" s="2"/>
      <c r="J1927" s="15">
        <f ca="1">-LN(K1927) /NegExp_Labda</f>
        <v>1.3867752078243096</v>
      </c>
      <c r="K1927" s="2">
        <f t="shared" ca="1" si="206"/>
        <v>0.75778540402804484</v>
      </c>
      <c r="L1927" s="2"/>
      <c r="M1927" s="17">
        <f t="shared" ca="1" si="200"/>
        <v>5</v>
      </c>
      <c r="N1927" s="2">
        <f t="shared" ca="1" si="202"/>
        <v>0.46711050109871233</v>
      </c>
      <c r="O1927" s="2"/>
      <c r="P1927" s="31">
        <f t="shared" ca="1" si="201"/>
        <v>3.9311842614008539</v>
      </c>
    </row>
    <row r="1928" spans="1:16" x14ac:dyDescent="0.25">
      <c r="A1928" s="32">
        <f ca="1">Uniform_A+B1928*(Uniform_B-Uniform_A)</f>
        <v>5.5706559901618746</v>
      </c>
      <c r="B1928" s="2">
        <f t="shared" ca="1" si="203"/>
        <v>0.55706559901618746</v>
      </c>
      <c r="C1928" s="4"/>
      <c r="D1928" s="5">
        <f ca="1">IF(E1928&lt;(Driehoek_C-Driehoek_A)/(Driehoek_B-Driehoek_A),Driehoek_A+SQRT(E1928*(Driehoek_B-Driehoek_A)*(Driehoek_C-Driehoek_A)),Driehoek_B-SQRT((1-E1928)*(Driehoek_B-Driehoek_A)*(Driehoek_B-Driehoek_C)))</f>
        <v>2.7397947798732964</v>
      </c>
      <c r="E1928" s="2">
        <f t="shared" ca="1" si="204"/>
        <v>3.9092594023412808E-2</v>
      </c>
      <c r="F1928" s="2"/>
      <c r="G1928" s="15">
        <f ca="1">_xlfn.NORM.INV(H1928,Normaal_Mu,Normaal_Sigma)</f>
        <v>6.3931676466535281</v>
      </c>
      <c r="H1928" s="2">
        <f t="shared" ca="1" si="205"/>
        <v>0.75696835880495705</v>
      </c>
      <c r="I1928" s="2"/>
      <c r="J1928" s="15">
        <f ca="1">-LN(K1928) /NegExp_Labda</f>
        <v>1.5279616531735669</v>
      </c>
      <c r="K1928" s="2">
        <f t="shared" ca="1" si="206"/>
        <v>0.73668688292180906</v>
      </c>
      <c r="L1928" s="2"/>
      <c r="M1928" s="17">
        <f t="shared" ca="1" si="200"/>
        <v>4</v>
      </c>
      <c r="N1928" s="2">
        <f t="shared" ca="1" si="202"/>
        <v>0.38183283294846104</v>
      </c>
      <c r="O1928" s="2"/>
      <c r="P1928" s="31">
        <f t="shared" ca="1" si="201"/>
        <v>4.0463160139724526</v>
      </c>
    </row>
    <row r="1929" spans="1:16" x14ac:dyDescent="0.25">
      <c r="A1929" s="32">
        <f ca="1">Uniform_A+B1929*(Uniform_B-Uniform_A)</f>
        <v>7.4230305977299524</v>
      </c>
      <c r="B1929" s="2">
        <f t="shared" ca="1" si="203"/>
        <v>0.74230305977299527</v>
      </c>
      <c r="C1929" s="4"/>
      <c r="D1929" s="5">
        <f ca="1">IF(E1929&lt;(Driehoek_C-Driehoek_A)/(Driehoek_B-Driehoek_A),Driehoek_A+SQRT(E1929*(Driehoek_B-Driehoek_A)*(Driehoek_C-Driehoek_A)),Driehoek_B-SQRT((1-E1929)*(Driehoek_B-Driehoek_A)*(Driehoek_B-Driehoek_C)))</f>
        <v>5.2565637185838536</v>
      </c>
      <c r="E1929" s="2">
        <f t="shared" ca="1" si="204"/>
        <v>0.59961956591363597</v>
      </c>
      <c r="F1929" s="2"/>
      <c r="G1929" s="15">
        <f ca="1">_xlfn.NORM.INV(H1929,Normaal_Mu,Normaal_Sigma)</f>
        <v>5.0331117425196519</v>
      </c>
      <c r="H1929" s="2">
        <f t="shared" ca="1" si="205"/>
        <v>0.50660453531930272</v>
      </c>
      <c r="I1929" s="2"/>
      <c r="J1929" s="15">
        <f ca="1">-LN(K1929) /NegExp_Labda</f>
        <v>6.0489599844864204</v>
      </c>
      <c r="K1929" s="2">
        <f t="shared" ca="1" si="206"/>
        <v>0.2982593118404735</v>
      </c>
      <c r="L1929" s="2"/>
      <c r="M1929" s="17">
        <f t="shared" ca="1" si="200"/>
        <v>3</v>
      </c>
      <c r="N1929" s="2">
        <f t="shared" ca="1" si="202"/>
        <v>0.13015481632101622</v>
      </c>
      <c r="O1929" s="2"/>
      <c r="P1929" s="31">
        <f t="shared" ca="1" si="201"/>
        <v>5.3523332086639757</v>
      </c>
    </row>
    <row r="1930" spans="1:16" x14ac:dyDescent="0.25">
      <c r="A1930" s="32">
        <f ca="1">Uniform_A+B1930*(Uniform_B-Uniform_A)</f>
        <v>1.9294306715589804</v>
      </c>
      <c r="B1930" s="2">
        <f t="shared" ca="1" si="203"/>
        <v>0.19294306715589804</v>
      </c>
      <c r="C1930" s="4"/>
      <c r="D1930" s="5">
        <f ca="1">IF(E1930&lt;(Driehoek_C-Driehoek_A)/(Driehoek_B-Driehoek_A),Driehoek_A+SQRT(E1930*(Driehoek_B-Driehoek_A)*(Driehoek_C-Driehoek_A)),Driehoek_B-SQRT((1-E1930)*(Driehoek_B-Driehoek_A)*(Driehoek_B-Driehoek_C)))</f>
        <v>3.3510991893910953</v>
      </c>
      <c r="E1930" s="2">
        <f t="shared" ca="1" si="204"/>
        <v>0.13039064425523395</v>
      </c>
      <c r="F1930" s="2"/>
      <c r="G1930" s="15">
        <f ca="1">_xlfn.NORM.INV(H1930,Normaal_Mu,Normaal_Sigma)</f>
        <v>8.0830029734062965</v>
      </c>
      <c r="H1930" s="2">
        <f t="shared" ca="1" si="205"/>
        <v>0.93840260931218866</v>
      </c>
      <c r="I1930" s="2"/>
      <c r="J1930" s="15">
        <f ca="1">-LN(K1930) /NegExp_Labda</f>
        <v>1.3923315791833002</v>
      </c>
      <c r="K1930" s="2">
        <f t="shared" ca="1" si="206"/>
        <v>0.75694376433788513</v>
      </c>
      <c r="L1930" s="2"/>
      <c r="M1930" s="17">
        <f t="shared" ca="1" si="200"/>
        <v>7</v>
      </c>
      <c r="N1930" s="2">
        <f t="shared" ca="1" si="202"/>
        <v>0.86317848353500437</v>
      </c>
      <c r="O1930" s="2"/>
      <c r="P1930" s="31">
        <f t="shared" ca="1" si="201"/>
        <v>4.3511728827079343</v>
      </c>
    </row>
    <row r="1931" spans="1:16" x14ac:dyDescent="0.25">
      <c r="A1931" s="32">
        <f ca="1">Uniform_A+B1931*(Uniform_B-Uniform_A)</f>
        <v>7.1212004789218772</v>
      </c>
      <c r="B1931" s="2">
        <f t="shared" ca="1" si="203"/>
        <v>0.71212004789218775</v>
      </c>
      <c r="C1931" s="4"/>
      <c r="D1931" s="5">
        <f ca="1">IF(E1931&lt;(Driehoek_C-Driehoek_A)/(Driehoek_B-Driehoek_A),Driehoek_A+SQRT(E1931*(Driehoek_B-Driehoek_A)*(Driehoek_C-Driehoek_A)),Driehoek_B-SQRT((1-E1931)*(Driehoek_B-Driehoek_A)*(Driehoek_B-Driehoek_C)))</f>
        <v>4.2164531664062492</v>
      </c>
      <c r="E1931" s="2">
        <f t="shared" ca="1" si="204"/>
        <v>0.34621941973757731</v>
      </c>
      <c r="F1931" s="2"/>
      <c r="G1931" s="15">
        <f ca="1">_xlfn.NORM.INV(H1931,Normaal_Mu,Normaal_Sigma)</f>
        <v>5.3758623821940166</v>
      </c>
      <c r="H1931" s="2">
        <f t="shared" ca="1" si="205"/>
        <v>0.57453470430366571</v>
      </c>
      <c r="I1931" s="2"/>
      <c r="J1931" s="15">
        <f ca="1">-LN(K1931) /NegExp_Labda</f>
        <v>0.62936296274069858</v>
      </c>
      <c r="K1931" s="2">
        <f t="shared" ca="1" si="206"/>
        <v>0.8817271782403473</v>
      </c>
      <c r="L1931" s="2"/>
      <c r="M1931" s="17">
        <f t="shared" ca="1" si="200"/>
        <v>6</v>
      </c>
      <c r="N1931" s="2">
        <f t="shared" ca="1" si="202"/>
        <v>0.7137839442498235</v>
      </c>
      <c r="O1931" s="2"/>
      <c r="P1931" s="31">
        <f t="shared" ca="1" si="201"/>
        <v>4.6685757980525686</v>
      </c>
    </row>
    <row r="1932" spans="1:16" x14ac:dyDescent="0.25">
      <c r="A1932" s="32">
        <f ca="1">Uniform_A+B1932*(Uniform_B-Uniform_A)</f>
        <v>8.5890335562342717</v>
      </c>
      <c r="B1932" s="2">
        <f t="shared" ca="1" si="203"/>
        <v>0.85890335562342712</v>
      </c>
      <c r="C1932" s="4"/>
      <c r="D1932" s="5">
        <f ca="1">IF(E1932&lt;(Driehoek_C-Driehoek_A)/(Driehoek_B-Driehoek_A),Driehoek_A+SQRT(E1932*(Driehoek_B-Driehoek_A)*(Driehoek_C-Driehoek_A)),Driehoek_B-SQRT((1-E1932)*(Driehoek_B-Driehoek_A)*(Driehoek_B-Driehoek_C)))</f>
        <v>3.4990231178066256</v>
      </c>
      <c r="E1932" s="2">
        <f t="shared" ca="1" si="204"/>
        <v>0.1605050219799069</v>
      </c>
      <c r="F1932" s="2"/>
      <c r="G1932" s="15">
        <f ca="1">_xlfn.NORM.INV(H1932,Normaal_Mu,Normaal_Sigma)</f>
        <v>3.664855205233188</v>
      </c>
      <c r="H1932" s="2">
        <f t="shared" ca="1" si="205"/>
        <v>0.25220329105074035</v>
      </c>
      <c r="I1932" s="2"/>
      <c r="J1932" s="15">
        <f ca="1">-LN(K1932) /NegExp_Labda</f>
        <v>0.42027780436420348</v>
      </c>
      <c r="K1932" s="2">
        <f t="shared" ca="1" si="206"/>
        <v>0.91938017311113973</v>
      </c>
      <c r="L1932" s="2"/>
      <c r="M1932" s="17">
        <f t="shared" ca="1" si="200"/>
        <v>8</v>
      </c>
      <c r="N1932" s="2">
        <f t="shared" ca="1" si="202"/>
        <v>0.92074839246798634</v>
      </c>
      <c r="O1932" s="2"/>
      <c r="P1932" s="31">
        <f t="shared" ca="1" si="201"/>
        <v>4.834637936727658</v>
      </c>
    </row>
    <row r="1933" spans="1:16" x14ac:dyDescent="0.25">
      <c r="A1933" s="32">
        <f ca="1">Uniform_A+B1933*(Uniform_B-Uniform_A)</f>
        <v>6.2967215347742354</v>
      </c>
      <c r="B1933" s="2">
        <f t="shared" ca="1" si="203"/>
        <v>0.62967215347742356</v>
      </c>
      <c r="C1933" s="4"/>
      <c r="D1933" s="5">
        <f ca="1">IF(E1933&lt;(Driehoek_C-Driehoek_A)/(Driehoek_B-Driehoek_A),Driehoek_A+SQRT(E1933*(Driehoek_B-Driehoek_A)*(Driehoek_C-Driehoek_A)),Driehoek_B-SQRT((1-E1933)*(Driehoek_B-Driehoek_A)*(Driehoek_B-Driehoek_C)))</f>
        <v>4.9552933152432148</v>
      </c>
      <c r="E1933" s="2">
        <f t="shared" ca="1" si="204"/>
        <v>0.53258136669382217</v>
      </c>
      <c r="F1933" s="2"/>
      <c r="G1933" s="15">
        <f ca="1">_xlfn.NORM.INV(H1933,Normaal_Mu,Normaal_Sigma)</f>
        <v>5.4208903348296715</v>
      </c>
      <c r="H1933" s="2">
        <f t="shared" ca="1" si="205"/>
        <v>0.58333987832449685</v>
      </c>
      <c r="I1933" s="2"/>
      <c r="J1933" s="15">
        <f ca="1">-LN(K1933) /NegExp_Labda</f>
        <v>1.8518141867174072</v>
      </c>
      <c r="K1933" s="2">
        <f t="shared" ca="1" si="206"/>
        <v>0.69048375189018729</v>
      </c>
      <c r="L1933" s="2"/>
      <c r="M1933" s="17">
        <f t="shared" ca="1" si="200"/>
        <v>4</v>
      </c>
      <c r="N1933" s="2">
        <f t="shared" ca="1" si="202"/>
        <v>0.33810839498676415</v>
      </c>
      <c r="O1933" s="2"/>
      <c r="P1933" s="31">
        <f t="shared" ca="1" si="201"/>
        <v>4.5049438743129055</v>
      </c>
    </row>
    <row r="1934" spans="1:16" x14ac:dyDescent="0.25">
      <c r="A1934" s="32">
        <f ca="1">Uniform_A+B1934*(Uniform_B-Uniform_A)</f>
        <v>0.86561048653065131</v>
      </c>
      <c r="B1934" s="2">
        <f t="shared" ca="1" si="203"/>
        <v>8.6561048653065131E-2</v>
      </c>
      <c r="C1934" s="4"/>
      <c r="D1934" s="5">
        <f ca="1">IF(E1934&lt;(Driehoek_C-Driehoek_A)/(Driehoek_B-Driehoek_A),Driehoek_A+SQRT(E1934*(Driehoek_B-Driehoek_A)*(Driehoek_C-Driehoek_A)),Driehoek_B-SQRT((1-E1934)*(Driehoek_B-Driehoek_A)*(Driehoek_B-Driehoek_C)))</f>
        <v>5.6649370813426811</v>
      </c>
      <c r="E1934" s="2">
        <f t="shared" ca="1" si="204"/>
        <v>0.68221015224562642</v>
      </c>
      <c r="F1934" s="2"/>
      <c r="G1934" s="15">
        <f ca="1">_xlfn.NORM.INV(H1934,Normaal_Mu,Normaal_Sigma)</f>
        <v>7.3002150902523049</v>
      </c>
      <c r="H1934" s="2">
        <f t="shared" ca="1" si="205"/>
        <v>0.87495021043529886</v>
      </c>
      <c r="I1934" s="2"/>
      <c r="J1934" s="15">
        <f ca="1">-LN(K1934) /NegExp_Labda</f>
        <v>17.460372631791756</v>
      </c>
      <c r="K1934" s="2">
        <f t="shared" ca="1" si="206"/>
        <v>3.0437662895269391E-2</v>
      </c>
      <c r="L1934" s="2"/>
      <c r="M1934" s="17">
        <f t="shared" ca="1" si="200"/>
        <v>4</v>
      </c>
      <c r="N1934" s="2">
        <f t="shared" ca="1" si="202"/>
        <v>0.39835458410667623</v>
      </c>
      <c r="O1934" s="2"/>
      <c r="P1934" s="31">
        <f t="shared" ca="1" si="201"/>
        <v>7.058227057983478</v>
      </c>
    </row>
    <row r="1935" spans="1:16" x14ac:dyDescent="0.25">
      <c r="A1935" s="32">
        <f ca="1">Uniform_A+B1935*(Uniform_B-Uniform_A)</f>
        <v>9.0034752149517541</v>
      </c>
      <c r="B1935" s="2">
        <f t="shared" ca="1" si="203"/>
        <v>0.90034752149517538</v>
      </c>
      <c r="C1935" s="4"/>
      <c r="D1935" s="5">
        <f ca="1">IF(E1935&lt;(Driehoek_C-Driehoek_A)/(Driehoek_B-Driehoek_A),Driehoek_A+SQRT(E1935*(Driehoek_B-Driehoek_A)*(Driehoek_C-Driehoek_A)),Driehoek_B-SQRT((1-E1935)*(Driehoek_B-Driehoek_A)*(Driehoek_B-Driehoek_C)))</f>
        <v>7.4633312443919406</v>
      </c>
      <c r="E1935" s="2">
        <f t="shared" ca="1" si="204"/>
        <v>0.93253283244394225</v>
      </c>
      <c r="F1935" s="2"/>
      <c r="G1935" s="15">
        <f ca="1">_xlfn.NORM.INV(H1935,Normaal_Mu,Normaal_Sigma)</f>
        <v>6.3401410081981915</v>
      </c>
      <c r="H1935" s="2">
        <f t="shared" ca="1" si="205"/>
        <v>0.7485935766487064</v>
      </c>
      <c r="I1935" s="2"/>
      <c r="J1935" s="15">
        <f ca="1">-LN(K1935) /NegExp_Labda</f>
        <v>11.279744432090185</v>
      </c>
      <c r="K1935" s="2">
        <f t="shared" ca="1" si="206"/>
        <v>0.10477407785339987</v>
      </c>
      <c r="L1935" s="2"/>
      <c r="M1935" s="17">
        <f t="shared" ca="1" si="200"/>
        <v>8</v>
      </c>
      <c r="N1935" s="2">
        <f t="shared" ca="1" si="202"/>
        <v>0.88124970651534107</v>
      </c>
      <c r="O1935" s="2"/>
      <c r="P1935" s="31">
        <f t="shared" ca="1" si="201"/>
        <v>8.4173383799264148</v>
      </c>
    </row>
    <row r="1936" spans="1:16" x14ac:dyDescent="0.25">
      <c r="A1936" s="32">
        <f ca="1">Uniform_A+B1936*(Uniform_B-Uniform_A)</f>
        <v>5.3476169004024721</v>
      </c>
      <c r="B1936" s="2">
        <f t="shared" ca="1" si="203"/>
        <v>0.53476169004024721</v>
      </c>
      <c r="C1936" s="4"/>
      <c r="D1936" s="5">
        <f ca="1">IF(E1936&lt;(Driehoek_C-Driehoek_A)/(Driehoek_B-Driehoek_A),Driehoek_A+SQRT(E1936*(Driehoek_B-Driehoek_A)*(Driehoek_C-Driehoek_A)),Driehoek_B-SQRT((1-E1936)*(Driehoek_B-Driehoek_A)*(Driehoek_B-Driehoek_C)))</f>
        <v>4.4972216171102488</v>
      </c>
      <c r="E1936" s="2">
        <f t="shared" ca="1" si="204"/>
        <v>0.42071390955945021</v>
      </c>
      <c r="F1936" s="2"/>
      <c r="G1936" s="15">
        <f ca="1">_xlfn.NORM.INV(H1936,Normaal_Mu,Normaal_Sigma)</f>
        <v>2.4651992597888692</v>
      </c>
      <c r="H1936" s="2">
        <f t="shared" ca="1" si="205"/>
        <v>0.10250608376911385</v>
      </c>
      <c r="I1936" s="2"/>
      <c r="J1936" s="15">
        <f ca="1">-LN(K1936) /NegExp_Labda</f>
        <v>9.9787367562685656</v>
      </c>
      <c r="K1936" s="2">
        <f t="shared" ca="1" si="206"/>
        <v>0.13591204216654285</v>
      </c>
      <c r="L1936" s="2"/>
      <c r="M1936" s="17">
        <f t="shared" ca="1" si="200"/>
        <v>6</v>
      </c>
      <c r="N1936" s="2">
        <f t="shared" ca="1" si="202"/>
        <v>0.71051191415889192</v>
      </c>
      <c r="O1936" s="2"/>
      <c r="P1936" s="31">
        <f t="shared" ca="1" si="201"/>
        <v>5.6577549067140307</v>
      </c>
    </row>
    <row r="1937" spans="1:16" x14ac:dyDescent="0.25">
      <c r="A1937" s="32">
        <f ca="1">Uniform_A+B1937*(Uniform_B-Uniform_A)</f>
        <v>7.3442279410684428</v>
      </c>
      <c r="B1937" s="2">
        <f t="shared" ca="1" si="203"/>
        <v>0.7344227941068443</v>
      </c>
      <c r="C1937" s="4"/>
      <c r="D1937" s="5">
        <f ca="1">IF(E1937&lt;(Driehoek_C-Driehoek_A)/(Driehoek_B-Driehoek_A),Driehoek_A+SQRT(E1937*(Driehoek_B-Driehoek_A)*(Driehoek_C-Driehoek_A)),Driehoek_B-SQRT((1-E1937)*(Driehoek_B-Driehoek_A)*(Driehoek_B-Driehoek_C)))</f>
        <v>5.456528967353016</v>
      </c>
      <c r="E1937" s="2">
        <f t="shared" ca="1" si="204"/>
        <v>0.64125180116547764</v>
      </c>
      <c r="F1937" s="2"/>
      <c r="G1937" s="15">
        <f ca="1">_xlfn.NORM.INV(H1937,Normaal_Mu,Normaal_Sigma)</f>
        <v>8.4985461268487921</v>
      </c>
      <c r="H1937" s="2">
        <f t="shared" ca="1" si="205"/>
        <v>0.95987808509299466</v>
      </c>
      <c r="I1937" s="2"/>
      <c r="J1937" s="15">
        <f ca="1">-LN(K1937) /NegExp_Labda</f>
        <v>4.9347722628022259</v>
      </c>
      <c r="K1937" s="2">
        <f t="shared" ca="1" si="206"/>
        <v>0.37271007046637683</v>
      </c>
      <c r="L1937" s="2"/>
      <c r="M1937" s="17">
        <f t="shared" ca="1" si="200"/>
        <v>8</v>
      </c>
      <c r="N1937" s="2">
        <f t="shared" ca="1" si="202"/>
        <v>0.90444905151488353</v>
      </c>
      <c r="O1937" s="2"/>
      <c r="P1937" s="31">
        <f t="shared" ca="1" si="201"/>
        <v>6.846815059614495</v>
      </c>
    </row>
    <row r="1938" spans="1:16" x14ac:dyDescent="0.25">
      <c r="A1938" s="32">
        <f ca="1">Uniform_A+B1938*(Uniform_B-Uniform_A)</f>
        <v>6.6364708487184254</v>
      </c>
      <c r="B1938" s="2">
        <f t="shared" ca="1" si="203"/>
        <v>0.66364708487184254</v>
      </c>
      <c r="C1938" s="4"/>
      <c r="D1938" s="5">
        <f ca="1">IF(E1938&lt;(Driehoek_C-Driehoek_A)/(Driehoek_B-Driehoek_A),Driehoek_A+SQRT(E1938*(Driehoek_B-Driehoek_A)*(Driehoek_C-Driehoek_A)),Driehoek_B-SQRT((1-E1938)*(Driehoek_B-Driehoek_A)*(Driehoek_B-Driehoek_C)))</f>
        <v>4.0416301326742969</v>
      </c>
      <c r="E1938" s="2">
        <f t="shared" ca="1" si="204"/>
        <v>0.29755909310847117</v>
      </c>
      <c r="F1938" s="2"/>
      <c r="G1938" s="15">
        <f ca="1">_xlfn.NORM.INV(H1938,Normaal_Mu,Normaal_Sigma)</f>
        <v>4.5159905049168767</v>
      </c>
      <c r="H1938" s="2">
        <f t="shared" ca="1" si="205"/>
        <v>0.40438824227664139</v>
      </c>
      <c r="I1938" s="2"/>
      <c r="J1938" s="15">
        <f ca="1">-LN(K1938) /NegExp_Labda</f>
        <v>2.4183395807066081</v>
      </c>
      <c r="K1938" s="2">
        <f t="shared" ca="1" si="206"/>
        <v>0.61651790356571134</v>
      </c>
      <c r="L1938" s="2"/>
      <c r="M1938" s="17">
        <f t="shared" ca="1" si="200"/>
        <v>5</v>
      </c>
      <c r="N1938" s="2">
        <f t="shared" ca="1" si="202"/>
        <v>0.49836614167832927</v>
      </c>
      <c r="O1938" s="2"/>
      <c r="P1938" s="31">
        <f t="shared" ca="1" si="201"/>
        <v>4.5224862134032415</v>
      </c>
    </row>
    <row r="1939" spans="1:16" x14ac:dyDescent="0.25">
      <c r="A1939" s="32">
        <f ca="1">Uniform_A+B1939*(Uniform_B-Uniform_A)</f>
        <v>8.766906840608959</v>
      </c>
      <c r="B1939" s="2">
        <f t="shared" ca="1" si="203"/>
        <v>0.8766906840608959</v>
      </c>
      <c r="C1939" s="4"/>
      <c r="D1939" s="5">
        <f ca="1">IF(E1939&lt;(Driehoek_C-Driehoek_A)/(Driehoek_B-Driehoek_A),Driehoek_A+SQRT(E1939*(Driehoek_B-Driehoek_A)*(Driehoek_C-Driehoek_A)),Driehoek_B-SQRT((1-E1939)*(Driehoek_B-Driehoek_A)*(Driehoek_B-Driehoek_C)))</f>
        <v>6.7034553815679416</v>
      </c>
      <c r="E1939" s="2">
        <f t="shared" ca="1" si="204"/>
        <v>0.84931093758716436</v>
      </c>
      <c r="F1939" s="2"/>
      <c r="G1939" s="15">
        <f ca="1">_xlfn.NORM.INV(H1939,Normaal_Mu,Normaal_Sigma)</f>
        <v>4.0089968577381914</v>
      </c>
      <c r="H1939" s="2">
        <f t="shared" ca="1" si="205"/>
        <v>0.31012305662778217</v>
      </c>
      <c r="I1939" s="2"/>
      <c r="J1939" s="15">
        <f ca="1">-LN(K1939) /NegExp_Labda</f>
        <v>12.540537885530707</v>
      </c>
      <c r="K1939" s="2">
        <f t="shared" ca="1" si="206"/>
        <v>8.1422178730740646E-2</v>
      </c>
      <c r="L1939" s="2"/>
      <c r="M1939" s="17">
        <f t="shared" ca="1" si="200"/>
        <v>8</v>
      </c>
      <c r="N1939" s="2">
        <f t="shared" ca="1" si="202"/>
        <v>0.89926028821202475</v>
      </c>
      <c r="O1939" s="2"/>
      <c r="P1939" s="31">
        <f t="shared" ca="1" si="201"/>
        <v>8.0039793930891587</v>
      </c>
    </row>
    <row r="1940" spans="1:16" x14ac:dyDescent="0.25">
      <c r="A1940" s="32">
        <f ca="1">Uniform_A+B1940*(Uniform_B-Uniform_A)</f>
        <v>7.0263479624733316</v>
      </c>
      <c r="B1940" s="2">
        <f t="shared" ca="1" si="203"/>
        <v>0.70263479624733316</v>
      </c>
      <c r="C1940" s="4"/>
      <c r="D1940" s="5">
        <f ca="1">IF(E1940&lt;(Driehoek_C-Driehoek_A)/(Driehoek_B-Driehoek_A),Driehoek_A+SQRT(E1940*(Driehoek_B-Driehoek_A)*(Driehoek_C-Driehoek_A)),Driehoek_B-SQRT((1-E1940)*(Driehoek_B-Driehoek_A)*(Driehoek_B-Driehoek_C)))</f>
        <v>3.5187123121031836</v>
      </c>
      <c r="E1940" s="2">
        <f t="shared" ca="1" si="204"/>
        <v>0.1647490776381284</v>
      </c>
      <c r="F1940" s="2"/>
      <c r="G1940" s="15">
        <f ca="1">_xlfn.NORM.INV(H1940,Normaal_Mu,Normaal_Sigma)</f>
        <v>6.341437173471971</v>
      </c>
      <c r="H1940" s="2">
        <f t="shared" ca="1" si="205"/>
        <v>0.7488000900377294</v>
      </c>
      <c r="I1940" s="2"/>
      <c r="J1940" s="15">
        <f ca="1">-LN(K1940) /NegExp_Labda</f>
        <v>0.42747824041293808</v>
      </c>
      <c r="K1940" s="2">
        <f t="shared" ca="1" si="206"/>
        <v>0.91805713835431124</v>
      </c>
      <c r="L1940" s="2"/>
      <c r="M1940" s="17">
        <f t="shared" ca="1" si="200"/>
        <v>6</v>
      </c>
      <c r="N1940" s="2">
        <f t="shared" ca="1" si="202"/>
        <v>0.61675647285886304</v>
      </c>
      <c r="O1940" s="2"/>
      <c r="P1940" s="31">
        <f t="shared" ca="1" si="201"/>
        <v>4.6627951376922852</v>
      </c>
    </row>
    <row r="1941" spans="1:16" x14ac:dyDescent="0.25">
      <c r="A1941" s="32">
        <f ca="1">Uniform_A+B1941*(Uniform_B-Uniform_A)</f>
        <v>3.9061332571823715</v>
      </c>
      <c r="B1941" s="2">
        <f t="shared" ca="1" si="203"/>
        <v>0.39061332571823715</v>
      </c>
      <c r="C1941" s="4"/>
      <c r="D1941" s="5">
        <f ca="1">IF(E1941&lt;(Driehoek_C-Driehoek_A)/(Driehoek_B-Driehoek_A),Driehoek_A+SQRT(E1941*(Driehoek_B-Driehoek_A)*(Driehoek_C-Driehoek_A)),Driehoek_B-SQRT((1-E1941)*(Driehoek_B-Driehoek_A)*(Driehoek_B-Driehoek_C)))</f>
        <v>4.8753195863201144</v>
      </c>
      <c r="E1941" s="2">
        <f t="shared" ca="1" si="204"/>
        <v>0.51391461385730075</v>
      </c>
      <c r="F1941" s="2"/>
      <c r="G1941" s="15">
        <f ca="1">_xlfn.NORM.INV(H1941,Normaal_Mu,Normaal_Sigma)</f>
        <v>2.9374814593708667</v>
      </c>
      <c r="H1941" s="2">
        <f t="shared" ca="1" si="205"/>
        <v>0.15120962639129421</v>
      </c>
      <c r="I1941" s="2"/>
      <c r="J1941" s="15">
        <f ca="1">-LN(K1941) /NegExp_Labda</f>
        <v>4.55916124807126</v>
      </c>
      <c r="K1941" s="2">
        <f t="shared" ca="1" si="206"/>
        <v>0.40178737443176482</v>
      </c>
      <c r="L1941" s="2"/>
      <c r="M1941" s="17">
        <f t="shared" ca="1" si="200"/>
        <v>3</v>
      </c>
      <c r="N1941" s="2">
        <f t="shared" ca="1" si="202"/>
        <v>0.14072463233727417</v>
      </c>
      <c r="O1941" s="2"/>
      <c r="P1941" s="31">
        <f t="shared" ca="1" si="201"/>
        <v>3.8556191101889228</v>
      </c>
    </row>
    <row r="1942" spans="1:16" x14ac:dyDescent="0.25">
      <c r="A1942" s="32">
        <f ca="1">Uniform_A+B1942*(Uniform_B-Uniform_A)</f>
        <v>8.6503743079315178</v>
      </c>
      <c r="B1942" s="2">
        <f t="shared" ca="1" si="203"/>
        <v>0.86503743079315187</v>
      </c>
      <c r="C1942" s="4"/>
      <c r="D1942" s="5">
        <f ca="1">IF(E1942&lt;(Driehoek_C-Driehoek_A)/(Driehoek_B-Driehoek_A),Driehoek_A+SQRT(E1942*(Driehoek_B-Driehoek_A)*(Driehoek_C-Driehoek_A)),Driehoek_B-SQRT((1-E1942)*(Driehoek_B-Driehoek_A)*(Driehoek_B-Driehoek_C)))</f>
        <v>7.2899254003026481</v>
      </c>
      <c r="E1942" s="2">
        <f t="shared" ca="1" si="204"/>
        <v>0.91644699609914115</v>
      </c>
      <c r="F1942" s="2"/>
      <c r="G1942" s="15">
        <f ca="1">_xlfn.NORM.INV(H1942,Normaal_Mu,Normaal_Sigma)</f>
        <v>6.8575655731413603</v>
      </c>
      <c r="H1942" s="2">
        <f t="shared" ca="1" si="205"/>
        <v>0.82349916653200417</v>
      </c>
      <c r="I1942" s="2"/>
      <c r="J1942" s="15">
        <f ca="1">-LN(K1942) /NegExp_Labda</f>
        <v>0.38145076578652937</v>
      </c>
      <c r="K1942" s="2">
        <f t="shared" ca="1" si="206"/>
        <v>0.92654732692083119</v>
      </c>
      <c r="L1942" s="2"/>
      <c r="M1942" s="17">
        <f t="shared" ca="1" si="200"/>
        <v>6</v>
      </c>
      <c r="N1942" s="2">
        <f t="shared" ca="1" si="202"/>
        <v>0.70482327881420825</v>
      </c>
      <c r="O1942" s="2"/>
      <c r="P1942" s="31">
        <f t="shared" ca="1" si="201"/>
        <v>5.8358632094324108</v>
      </c>
    </row>
    <row r="1943" spans="1:16" x14ac:dyDescent="0.25">
      <c r="A1943" s="32">
        <f ca="1">Uniform_A+B1943*(Uniform_B-Uniform_A)</f>
        <v>7.0244801548744649</v>
      </c>
      <c r="B1943" s="2">
        <f t="shared" ca="1" si="203"/>
        <v>0.70244801548744651</v>
      </c>
      <c r="C1943" s="4"/>
      <c r="D1943" s="5">
        <f ca="1">IF(E1943&lt;(Driehoek_C-Driehoek_A)/(Driehoek_B-Driehoek_A),Driehoek_A+SQRT(E1943*(Driehoek_B-Driehoek_A)*(Driehoek_C-Driehoek_A)),Driehoek_B-SQRT((1-E1943)*(Driehoek_B-Driehoek_A)*(Driehoek_B-Driehoek_C)))</f>
        <v>6.5059671937082015</v>
      </c>
      <c r="E1943" s="2">
        <f t="shared" ca="1" si="204"/>
        <v>0.82228001031829301</v>
      </c>
      <c r="F1943" s="2"/>
      <c r="G1943" s="15">
        <f ca="1">_xlfn.NORM.INV(H1943,Normaal_Mu,Normaal_Sigma)</f>
        <v>5.7849129492805531</v>
      </c>
      <c r="H1943" s="2">
        <f t="shared" ca="1" si="205"/>
        <v>0.65263951738996795</v>
      </c>
      <c r="I1943" s="2"/>
      <c r="J1943" s="15">
        <f ca="1">-LN(K1943) /NegExp_Labda</f>
        <v>1.0180845937429506</v>
      </c>
      <c r="K1943" s="2">
        <f t="shared" ca="1" si="206"/>
        <v>0.81577481937562524</v>
      </c>
      <c r="L1943" s="2"/>
      <c r="M1943" s="17">
        <f t="shared" ca="1" si="200"/>
        <v>3</v>
      </c>
      <c r="N1943" s="2">
        <f t="shared" ca="1" si="202"/>
        <v>0.13111635524146736</v>
      </c>
      <c r="O1943" s="2"/>
      <c r="P1943" s="31">
        <f t="shared" ca="1" si="201"/>
        <v>4.6666889783212344</v>
      </c>
    </row>
    <row r="1944" spans="1:16" x14ac:dyDescent="0.25">
      <c r="A1944" s="32">
        <f ca="1">Uniform_A+B1944*(Uniform_B-Uniform_A)</f>
        <v>7.0398055974473417</v>
      </c>
      <c r="B1944" s="2">
        <f t="shared" ca="1" si="203"/>
        <v>0.70398055974473417</v>
      </c>
      <c r="C1944" s="4"/>
      <c r="D1944" s="5">
        <f ca="1">IF(E1944&lt;(Driehoek_C-Driehoek_A)/(Driehoek_B-Driehoek_A),Driehoek_A+SQRT(E1944*(Driehoek_B-Driehoek_A)*(Driehoek_C-Driehoek_A)),Driehoek_B-SQRT((1-E1944)*(Driehoek_B-Driehoek_A)*(Driehoek_B-Driehoek_C)))</f>
        <v>5.1278945572263339</v>
      </c>
      <c r="E1944" s="2">
        <f t="shared" ca="1" si="204"/>
        <v>0.57162284114407291</v>
      </c>
      <c r="F1944" s="2"/>
      <c r="G1944" s="15">
        <f ca="1">_xlfn.NORM.INV(H1944,Normaal_Mu,Normaal_Sigma)</f>
        <v>4.4749398633021542</v>
      </c>
      <c r="H1944" s="2">
        <f t="shared" ca="1" si="205"/>
        <v>0.39645640343435296</v>
      </c>
      <c r="I1944" s="2"/>
      <c r="J1944" s="15">
        <f ca="1">-LN(K1944) /NegExp_Labda</f>
        <v>2.7330388089503885</v>
      </c>
      <c r="K1944" s="2">
        <f t="shared" ca="1" si="206"/>
        <v>0.57891028489076135</v>
      </c>
      <c r="L1944" s="2"/>
      <c r="M1944" s="17">
        <f t="shared" ca="1" si="200"/>
        <v>5</v>
      </c>
      <c r="N1944" s="2">
        <f t="shared" ca="1" si="202"/>
        <v>0.58646112865276467</v>
      </c>
      <c r="O1944" s="2"/>
      <c r="P1944" s="31">
        <f t="shared" ca="1" si="201"/>
        <v>4.8751357653852434</v>
      </c>
    </row>
    <row r="1945" spans="1:16" x14ac:dyDescent="0.25">
      <c r="A1945" s="32">
        <f ca="1">Uniform_A+B1945*(Uniform_B-Uniform_A)</f>
        <v>7.0765472825468079</v>
      </c>
      <c r="B1945" s="2">
        <f t="shared" ca="1" si="203"/>
        <v>0.70765472825468079</v>
      </c>
      <c r="C1945" s="4"/>
      <c r="D1945" s="5">
        <f ca="1">IF(E1945&lt;(Driehoek_C-Driehoek_A)/(Driehoek_B-Driehoek_A),Driehoek_A+SQRT(E1945*(Driehoek_B-Driehoek_A)*(Driehoek_C-Driehoek_A)),Driehoek_B-SQRT((1-E1945)*(Driehoek_B-Driehoek_A)*(Driehoek_B-Driehoek_C)))</f>
        <v>5.7283461491314149</v>
      </c>
      <c r="E1945" s="2">
        <f t="shared" ca="1" si="204"/>
        <v>0.69417945943133585</v>
      </c>
      <c r="F1945" s="2"/>
      <c r="G1945" s="15">
        <f ca="1">_xlfn.NORM.INV(H1945,Normaal_Mu,Normaal_Sigma)</f>
        <v>3.0854725270412673</v>
      </c>
      <c r="H1945" s="2">
        <f t="shared" ca="1" si="205"/>
        <v>0.16921707699506383</v>
      </c>
      <c r="I1945" s="2"/>
      <c r="J1945" s="15">
        <f ca="1">-LN(K1945) /NegExp_Labda</f>
        <v>10.621085957561851</v>
      </c>
      <c r="K1945" s="2">
        <f t="shared" ca="1" si="206"/>
        <v>0.11952649801114434</v>
      </c>
      <c r="L1945" s="2"/>
      <c r="M1945" s="17">
        <f t="shared" ca="1" si="200"/>
        <v>7</v>
      </c>
      <c r="N1945" s="2">
        <f t="shared" ca="1" si="202"/>
        <v>0.79100353053608818</v>
      </c>
      <c r="O1945" s="2"/>
      <c r="P1945" s="31">
        <f t="shared" ca="1" si="201"/>
        <v>6.702290383256269</v>
      </c>
    </row>
    <row r="1946" spans="1:16" x14ac:dyDescent="0.25">
      <c r="A1946" s="32">
        <f ca="1">Uniform_A+B1946*(Uniform_B-Uniform_A)</f>
        <v>6.7010491152106342</v>
      </c>
      <c r="B1946" s="2">
        <f t="shared" ca="1" si="203"/>
        <v>0.67010491152106344</v>
      </c>
      <c r="C1946" s="4"/>
      <c r="D1946" s="5">
        <f ca="1">IF(E1946&lt;(Driehoek_C-Driehoek_A)/(Driehoek_B-Driehoek_A),Driehoek_A+SQRT(E1946*(Driehoek_B-Driehoek_A)*(Driehoek_C-Driehoek_A)),Driehoek_B-SQRT((1-E1946)*(Driehoek_B-Driehoek_A)*(Driehoek_B-Driehoek_C)))</f>
        <v>2.817742689320784</v>
      </c>
      <c r="E1946" s="2">
        <f t="shared" ca="1" si="204"/>
        <v>4.7764507566970593E-2</v>
      </c>
      <c r="F1946" s="2"/>
      <c r="G1946" s="15">
        <f ca="1">_xlfn.NORM.INV(H1946,Normaal_Mu,Normaal_Sigma)</f>
        <v>5.5117014058857112</v>
      </c>
      <c r="H1946" s="2">
        <f t="shared" ca="1" si="205"/>
        <v>0.60096693939456836</v>
      </c>
      <c r="I1946" s="2"/>
      <c r="J1946" s="15">
        <f ca="1">-LN(K1946) /NegExp_Labda</f>
        <v>3.7528741298076889</v>
      </c>
      <c r="K1946" s="2">
        <f t="shared" ca="1" si="206"/>
        <v>0.47209510220901807</v>
      </c>
      <c r="L1946" s="2"/>
      <c r="M1946" s="17">
        <f t="shared" ca="1" si="200"/>
        <v>7</v>
      </c>
      <c r="N1946" s="2">
        <f t="shared" ca="1" si="202"/>
        <v>0.860017343679784</v>
      </c>
      <c r="O1946" s="2"/>
      <c r="P1946" s="31">
        <f t="shared" ca="1" si="201"/>
        <v>5.1566734680449633</v>
      </c>
    </row>
    <row r="1947" spans="1:16" x14ac:dyDescent="0.25">
      <c r="A1947" s="32">
        <f ca="1">Uniform_A+B1947*(Uniform_B-Uniform_A)</f>
        <v>3.3032305498879513</v>
      </c>
      <c r="B1947" s="2">
        <f t="shared" ca="1" si="203"/>
        <v>0.33032305498879511</v>
      </c>
      <c r="C1947" s="4"/>
      <c r="D1947" s="5">
        <f ca="1">IF(E1947&lt;(Driehoek_C-Driehoek_A)/(Driehoek_B-Driehoek_A),Driehoek_A+SQRT(E1947*(Driehoek_B-Driehoek_A)*(Driehoek_C-Driehoek_A)),Driehoek_B-SQRT((1-E1947)*(Driehoek_B-Driehoek_A)*(Driehoek_B-Driehoek_C)))</f>
        <v>4.6659147709743056</v>
      </c>
      <c r="E1947" s="2">
        <f t="shared" ca="1" si="204"/>
        <v>0.46330586364403692</v>
      </c>
      <c r="F1947" s="2"/>
      <c r="G1947" s="15">
        <f ca="1">_xlfn.NORM.INV(H1947,Normaal_Mu,Normaal_Sigma)</f>
        <v>5.8939204347366143</v>
      </c>
      <c r="H1947" s="2">
        <f t="shared" ca="1" si="205"/>
        <v>0.67254810790280206</v>
      </c>
      <c r="I1947" s="2"/>
      <c r="J1947" s="15">
        <f ca="1">-LN(K1947) /NegExp_Labda</f>
        <v>7.8932237738659081</v>
      </c>
      <c r="K1947" s="2">
        <f t="shared" ca="1" si="206"/>
        <v>0.20625443421521195</v>
      </c>
      <c r="L1947" s="2"/>
      <c r="M1947" s="17">
        <f t="shared" ca="1" si="200"/>
        <v>2</v>
      </c>
      <c r="N1947" s="2">
        <f t="shared" ca="1" si="202"/>
        <v>9.3341305361846594E-2</v>
      </c>
      <c r="O1947" s="2"/>
      <c r="P1947" s="31">
        <f t="shared" ca="1" si="201"/>
        <v>4.751257905892956</v>
      </c>
    </row>
    <row r="1948" spans="1:16" x14ac:dyDescent="0.25">
      <c r="A1948" s="32">
        <f ca="1">Uniform_A+B1948*(Uniform_B-Uniform_A)</f>
        <v>8.7056856376932092</v>
      </c>
      <c r="B1948" s="2">
        <f t="shared" ca="1" si="203"/>
        <v>0.8705685637693209</v>
      </c>
      <c r="C1948" s="4"/>
      <c r="D1948" s="5">
        <f ca="1">IF(E1948&lt;(Driehoek_C-Driehoek_A)/(Driehoek_B-Driehoek_A),Driehoek_A+SQRT(E1948*(Driehoek_B-Driehoek_A)*(Driehoek_C-Driehoek_A)),Driehoek_B-SQRT((1-E1948)*(Driehoek_B-Driehoek_A)*(Driehoek_B-Driehoek_C)))</f>
        <v>5.6772049125806614</v>
      </c>
      <c r="E1948" s="2">
        <f t="shared" ca="1" si="204"/>
        <v>0.68454379448634017</v>
      </c>
      <c r="F1948" s="2"/>
      <c r="G1948" s="15">
        <f ca="1">_xlfn.NORM.INV(H1948,Normaal_Mu,Normaal_Sigma)</f>
        <v>4.1654797262322365</v>
      </c>
      <c r="H1948" s="2">
        <f t="shared" ca="1" si="205"/>
        <v>0.33824407135454382</v>
      </c>
      <c r="I1948" s="2"/>
      <c r="J1948" s="15">
        <f ca="1">-LN(K1948) /NegExp_Labda</f>
        <v>7.2435334002749681</v>
      </c>
      <c r="K1948" s="2">
        <f t="shared" ca="1" si="206"/>
        <v>0.23487385879059908</v>
      </c>
      <c r="L1948" s="2"/>
      <c r="M1948" s="17">
        <f t="shared" ca="1" si="200"/>
        <v>0</v>
      </c>
      <c r="N1948" s="2">
        <f t="shared" ca="1" si="202"/>
        <v>2.3581115077936365E-3</v>
      </c>
      <c r="O1948" s="2"/>
      <c r="P1948" s="31">
        <f t="shared" ca="1" si="201"/>
        <v>5.1583807353562152</v>
      </c>
    </row>
    <row r="1949" spans="1:16" x14ac:dyDescent="0.25">
      <c r="A1949" s="32">
        <f ca="1">Uniform_A+B1949*(Uniform_B-Uniform_A)</f>
        <v>7.3652965865145621</v>
      </c>
      <c r="B1949" s="2">
        <f t="shared" ca="1" si="203"/>
        <v>0.73652965865145625</v>
      </c>
      <c r="C1949" s="4"/>
      <c r="D1949" s="5">
        <f ca="1">IF(E1949&lt;(Driehoek_C-Driehoek_A)/(Driehoek_B-Driehoek_A),Driehoek_A+SQRT(E1949*(Driehoek_B-Driehoek_A)*(Driehoek_C-Driehoek_A)),Driehoek_B-SQRT((1-E1949)*(Driehoek_B-Driehoek_A)*(Driehoek_B-Driehoek_C)))</f>
        <v>5.1685083460855532</v>
      </c>
      <c r="E1949" s="2">
        <f t="shared" ca="1" si="204"/>
        <v>0.58056204874239814</v>
      </c>
      <c r="F1949" s="2"/>
      <c r="G1949" s="15">
        <f ca="1">_xlfn.NORM.INV(H1949,Normaal_Mu,Normaal_Sigma)</f>
        <v>3.6016368137738333</v>
      </c>
      <c r="H1949" s="2">
        <f t="shared" ca="1" si="205"/>
        <v>0.24221927617862626</v>
      </c>
      <c r="I1949" s="2"/>
      <c r="J1949" s="15">
        <f ca="1">-LN(K1949) /NegExp_Labda</f>
        <v>13.730324128400435</v>
      </c>
      <c r="K1949" s="2">
        <f t="shared" ca="1" si="206"/>
        <v>6.4179924114918241E-2</v>
      </c>
      <c r="L1949" s="2"/>
      <c r="M1949" s="17">
        <f t="shared" ca="1" si="200"/>
        <v>4</v>
      </c>
      <c r="N1949" s="2">
        <f t="shared" ca="1" si="202"/>
        <v>0.28744125842000068</v>
      </c>
      <c r="O1949" s="2"/>
      <c r="P1949" s="31">
        <f t="shared" ca="1" si="201"/>
        <v>6.7731531749548761</v>
      </c>
    </row>
    <row r="1950" spans="1:16" x14ac:dyDescent="0.25">
      <c r="A1950" s="32">
        <f ca="1">Uniform_A+B1950*(Uniform_B-Uniform_A)</f>
        <v>4.0033343552953351</v>
      </c>
      <c r="B1950" s="2">
        <f t="shared" ca="1" si="203"/>
        <v>0.40033343552953349</v>
      </c>
      <c r="C1950" s="4"/>
      <c r="D1950" s="5">
        <f ca="1">IF(E1950&lt;(Driehoek_C-Driehoek_A)/(Driehoek_B-Driehoek_A),Driehoek_A+SQRT(E1950*(Driehoek_B-Driehoek_A)*(Driehoek_C-Driehoek_A)),Driehoek_B-SQRT((1-E1950)*(Driehoek_B-Driehoek_A)*(Driehoek_B-Driehoek_C)))</f>
        <v>4.5924798164670388</v>
      </c>
      <c r="E1950" s="2">
        <f t="shared" ca="1" si="204"/>
        <v>0.44496473804998793</v>
      </c>
      <c r="F1950" s="2"/>
      <c r="G1950" s="15">
        <f ca="1">_xlfn.NORM.INV(H1950,Normaal_Mu,Normaal_Sigma)</f>
        <v>6.9387355895397391</v>
      </c>
      <c r="H1950" s="2">
        <f t="shared" ca="1" si="205"/>
        <v>0.83381914259979961</v>
      </c>
      <c r="I1950" s="2"/>
      <c r="J1950" s="15">
        <f ca="1">-LN(K1950) /NegExp_Labda</f>
        <v>5.4855178027086504</v>
      </c>
      <c r="K1950" s="2">
        <f t="shared" ca="1" si="206"/>
        <v>0.33383662227641719</v>
      </c>
      <c r="L1950" s="2"/>
      <c r="M1950" s="17">
        <f t="shared" ca="1" si="200"/>
        <v>3</v>
      </c>
      <c r="N1950" s="2">
        <f t="shared" ca="1" si="202"/>
        <v>0.13438074716020387</v>
      </c>
      <c r="O1950" s="2"/>
      <c r="P1950" s="31">
        <f t="shared" ca="1" si="201"/>
        <v>4.8040135128021522</v>
      </c>
    </row>
    <row r="1951" spans="1:16" x14ac:dyDescent="0.25">
      <c r="A1951" s="32">
        <f ca="1">Uniform_A+B1951*(Uniform_B-Uniform_A)</f>
        <v>6.107753504306336</v>
      </c>
      <c r="B1951" s="2">
        <f t="shared" ca="1" si="203"/>
        <v>0.61077535043063358</v>
      </c>
      <c r="C1951" s="4"/>
      <c r="D1951" s="5">
        <f ca="1">IF(E1951&lt;(Driehoek_C-Driehoek_A)/(Driehoek_B-Driehoek_A),Driehoek_A+SQRT(E1951*(Driehoek_B-Driehoek_A)*(Driehoek_C-Driehoek_A)),Driehoek_B-SQRT((1-E1951)*(Driehoek_B-Driehoek_A)*(Driehoek_B-Driehoek_C)))</f>
        <v>3.1616142481928797</v>
      </c>
      <c r="E1951" s="2">
        <f t="shared" ca="1" si="204"/>
        <v>9.638197582890784E-2</v>
      </c>
      <c r="F1951" s="2"/>
      <c r="G1951" s="15">
        <f ca="1">_xlfn.NORM.INV(H1951,Normaal_Mu,Normaal_Sigma)</f>
        <v>8.6987002993012332</v>
      </c>
      <c r="H1951" s="2">
        <f t="shared" ca="1" si="205"/>
        <v>0.96779636566174843</v>
      </c>
      <c r="I1951" s="2"/>
      <c r="J1951" s="15">
        <f ca="1">-LN(K1951) /NegExp_Labda</f>
        <v>4.3274220469395717</v>
      </c>
      <c r="K1951" s="2">
        <f t="shared" ca="1" si="206"/>
        <v>0.42084764069484715</v>
      </c>
      <c r="L1951" s="2"/>
      <c r="M1951" s="17">
        <f t="shared" ca="1" si="200"/>
        <v>5</v>
      </c>
      <c r="N1951" s="2">
        <f t="shared" ca="1" si="202"/>
        <v>0.56051722415584082</v>
      </c>
      <c r="O1951" s="2"/>
      <c r="P1951" s="31">
        <f t="shared" ca="1" si="201"/>
        <v>5.4590980197480041</v>
      </c>
    </row>
    <row r="1952" spans="1:16" x14ac:dyDescent="0.25">
      <c r="A1952" s="32">
        <f ca="1">Uniform_A+B1952*(Uniform_B-Uniform_A)</f>
        <v>9.8983550881072837</v>
      </c>
      <c r="B1952" s="2">
        <f t="shared" ca="1" si="203"/>
        <v>0.98983550881072846</v>
      </c>
      <c r="C1952" s="4"/>
      <c r="D1952" s="5">
        <f ca="1">IF(E1952&lt;(Driehoek_C-Driehoek_A)/(Driehoek_B-Driehoek_A),Driehoek_A+SQRT(E1952*(Driehoek_B-Driehoek_A)*(Driehoek_C-Driehoek_A)),Driehoek_B-SQRT((1-E1952)*(Driehoek_B-Driehoek_A)*(Driehoek_B-Driehoek_C)))</f>
        <v>3.4820424533872991</v>
      </c>
      <c r="E1952" s="2">
        <f t="shared" ca="1" si="204"/>
        <v>0.1568892738315889</v>
      </c>
      <c r="F1952" s="2"/>
      <c r="G1952" s="15">
        <f ca="1">_xlfn.NORM.INV(H1952,Normaal_Mu,Normaal_Sigma)</f>
        <v>7.9362672101498521</v>
      </c>
      <c r="H1952" s="2">
        <f t="shared" ca="1" si="205"/>
        <v>0.92896603254145305</v>
      </c>
      <c r="I1952" s="2"/>
      <c r="J1952" s="15">
        <f ca="1">-LN(K1952) /NegExp_Labda</f>
        <v>14.73800575818154</v>
      </c>
      <c r="K1952" s="2">
        <f t="shared" ca="1" si="206"/>
        <v>5.2465411680617025E-2</v>
      </c>
      <c r="L1952" s="2"/>
      <c r="M1952" s="17">
        <f t="shared" ca="1" si="200"/>
        <v>7</v>
      </c>
      <c r="N1952" s="2">
        <f t="shared" ca="1" si="202"/>
        <v>0.79101161699853562</v>
      </c>
      <c r="O1952" s="2"/>
      <c r="P1952" s="31">
        <f t="shared" ca="1" si="201"/>
        <v>8.6109341019651957</v>
      </c>
    </row>
    <row r="1953" spans="1:16" x14ac:dyDescent="0.25">
      <c r="A1953" s="32">
        <f ca="1">Uniform_A+B1953*(Uniform_B-Uniform_A)</f>
        <v>4.3658705121239478</v>
      </c>
      <c r="B1953" s="2">
        <f t="shared" ca="1" si="203"/>
        <v>0.43658705121239483</v>
      </c>
      <c r="C1953" s="4"/>
      <c r="D1953" s="5">
        <f ca="1">IF(E1953&lt;(Driehoek_C-Driehoek_A)/(Driehoek_B-Driehoek_A),Driehoek_A+SQRT(E1953*(Driehoek_B-Driehoek_A)*(Driehoek_C-Driehoek_A)),Driehoek_B-SQRT((1-E1953)*(Driehoek_B-Driehoek_A)*(Driehoek_B-Driehoek_C)))</f>
        <v>4.7196115159572489</v>
      </c>
      <c r="E1953" s="2">
        <f t="shared" ca="1" si="204"/>
        <v>0.4765221264478342</v>
      </c>
      <c r="F1953" s="2"/>
      <c r="G1953" s="15">
        <f ca="1">_xlfn.NORM.INV(H1953,Normaal_Mu,Normaal_Sigma)</f>
        <v>3.6946668785212022</v>
      </c>
      <c r="H1953" s="2">
        <f t="shared" ca="1" si="205"/>
        <v>0.25698563234564742</v>
      </c>
      <c r="I1953" s="2"/>
      <c r="J1953" s="15">
        <f ca="1">-LN(K1953) /NegExp_Labda</f>
        <v>6.9351939497942032</v>
      </c>
      <c r="K1953" s="2">
        <f t="shared" ca="1" si="206"/>
        <v>0.24981396204486339</v>
      </c>
      <c r="L1953" s="2"/>
      <c r="M1953" s="17">
        <f t="shared" ca="1" si="200"/>
        <v>4</v>
      </c>
      <c r="N1953" s="2">
        <f t="shared" ca="1" si="202"/>
        <v>0.28637146384727141</v>
      </c>
      <c r="O1953" s="2"/>
      <c r="P1953" s="31">
        <f t="shared" ca="1" si="201"/>
        <v>4.7430685712793208</v>
      </c>
    </row>
    <row r="1954" spans="1:16" x14ac:dyDescent="0.25">
      <c r="A1954" s="32">
        <f ca="1">Uniform_A+B1954*(Uniform_B-Uniform_A)</f>
        <v>8.8628734635726527</v>
      </c>
      <c r="B1954" s="2">
        <f t="shared" ca="1" si="203"/>
        <v>0.88628734635726525</v>
      </c>
      <c r="C1954" s="4"/>
      <c r="D1954" s="5">
        <f ca="1">IF(E1954&lt;(Driehoek_C-Driehoek_A)/(Driehoek_B-Driehoek_A),Driehoek_A+SQRT(E1954*(Driehoek_B-Driehoek_A)*(Driehoek_C-Driehoek_A)),Driehoek_B-SQRT((1-E1954)*(Driehoek_B-Driehoek_A)*(Driehoek_B-Driehoek_C)))</f>
        <v>8.0176450770514567</v>
      </c>
      <c r="E1954" s="2">
        <f t="shared" ca="1" si="204"/>
        <v>0.97242796586739322</v>
      </c>
      <c r="F1954" s="2"/>
      <c r="G1954" s="15">
        <f ca="1">_xlfn.NORM.INV(H1954,Normaal_Mu,Normaal_Sigma)</f>
        <v>3.0689465516751282</v>
      </c>
      <c r="H1954" s="2">
        <f t="shared" ca="1" si="205"/>
        <v>0.16714052861214501</v>
      </c>
      <c r="I1954" s="2"/>
      <c r="J1954" s="15">
        <f ca="1">-LN(K1954) /NegExp_Labda</f>
        <v>8.3424892430421895</v>
      </c>
      <c r="K1954" s="2">
        <f t="shared" ca="1" si="206"/>
        <v>0.18853005372261289</v>
      </c>
      <c r="L1954" s="2"/>
      <c r="M1954" s="17">
        <f t="shared" ca="1" si="200"/>
        <v>1</v>
      </c>
      <c r="N1954" s="2">
        <f t="shared" ca="1" si="202"/>
        <v>2.6350002456579702E-2</v>
      </c>
      <c r="O1954" s="2"/>
      <c r="P1954" s="31">
        <f t="shared" ca="1" si="201"/>
        <v>5.8583908670682856</v>
      </c>
    </row>
    <row r="1955" spans="1:16" x14ac:dyDescent="0.25">
      <c r="A1955" s="32">
        <f ca="1">Uniform_A+B1955*(Uniform_B-Uniform_A)</f>
        <v>7.0428819111980143</v>
      </c>
      <c r="B1955" s="2">
        <f t="shared" ca="1" si="203"/>
        <v>0.70428819111980145</v>
      </c>
      <c r="C1955" s="4"/>
      <c r="D1955" s="5">
        <f ca="1">IF(E1955&lt;(Driehoek_C-Driehoek_A)/(Driehoek_B-Driehoek_A),Driehoek_A+SQRT(E1955*(Driehoek_B-Driehoek_A)*(Driehoek_C-Driehoek_A)),Driehoek_B-SQRT((1-E1955)*(Driehoek_B-Driehoek_A)*(Driehoek_B-Driehoek_C)))</f>
        <v>5.3720259809039952</v>
      </c>
      <c r="E1955" s="2">
        <f t="shared" ca="1" si="204"/>
        <v>0.62393727190755388</v>
      </c>
      <c r="F1955" s="2"/>
      <c r="G1955" s="15">
        <f ca="1">_xlfn.NORM.INV(H1955,Normaal_Mu,Normaal_Sigma)</f>
        <v>4.271263551329886</v>
      </c>
      <c r="H1955" s="2">
        <f t="shared" ca="1" si="205"/>
        <v>0.35779153014349374</v>
      </c>
      <c r="I1955" s="2"/>
      <c r="J1955" s="15">
        <f ca="1">-LN(K1955) /NegExp_Labda</f>
        <v>1.3776632765685184</v>
      </c>
      <c r="K1955" s="2">
        <f t="shared" ca="1" si="206"/>
        <v>0.75916764083180288</v>
      </c>
      <c r="L1955" s="2"/>
      <c r="M1955" s="17">
        <f t="shared" ca="1" si="200"/>
        <v>7</v>
      </c>
      <c r="N1955" s="2">
        <f t="shared" ca="1" si="202"/>
        <v>0.81195717191616956</v>
      </c>
      <c r="O1955" s="2"/>
      <c r="P1955" s="31">
        <f t="shared" ca="1" si="201"/>
        <v>5.0127669440000826</v>
      </c>
    </row>
    <row r="1956" spans="1:16" x14ac:dyDescent="0.25">
      <c r="A1956" s="32">
        <f ca="1">Uniform_A+B1956*(Uniform_B-Uniform_A)</f>
        <v>6.4771219270672509</v>
      </c>
      <c r="B1956" s="2">
        <f t="shared" ca="1" si="203"/>
        <v>0.64771219270672509</v>
      </c>
      <c r="C1956" s="4"/>
      <c r="D1956" s="5">
        <f ca="1">IF(E1956&lt;(Driehoek_C-Driehoek_A)/(Driehoek_B-Driehoek_A),Driehoek_A+SQRT(E1956*(Driehoek_B-Driehoek_A)*(Driehoek_C-Driehoek_A)),Driehoek_B-SQRT((1-E1956)*(Driehoek_B-Driehoek_A)*(Driehoek_B-Driehoek_C)))</f>
        <v>5.4178776829667932</v>
      </c>
      <c r="E1956" s="2">
        <f t="shared" ca="1" si="204"/>
        <v>0.63338284873750428</v>
      </c>
      <c r="F1956" s="2"/>
      <c r="G1956" s="15">
        <f ca="1">_xlfn.NORM.INV(H1956,Normaal_Mu,Normaal_Sigma)</f>
        <v>4.0420954526772217</v>
      </c>
      <c r="H1956" s="2">
        <f t="shared" ca="1" si="205"/>
        <v>0.31598629092503305</v>
      </c>
      <c r="I1956" s="2"/>
      <c r="J1956" s="15">
        <f ca="1">-LN(K1956) /NegExp_Labda</f>
        <v>7.8307526186945058</v>
      </c>
      <c r="K1956" s="2">
        <f t="shared" ca="1" si="206"/>
        <v>0.20884759078296178</v>
      </c>
      <c r="L1956" s="2"/>
      <c r="M1956" s="17">
        <f t="shared" ca="1" si="200"/>
        <v>4</v>
      </c>
      <c r="N1956" s="2">
        <f t="shared" ca="1" si="202"/>
        <v>0.34663985846645284</v>
      </c>
      <c r="O1956" s="2"/>
      <c r="P1956" s="31">
        <f t="shared" ca="1" si="201"/>
        <v>5.5535695362811541</v>
      </c>
    </row>
    <row r="1957" spans="1:16" x14ac:dyDescent="0.25">
      <c r="A1957" s="32">
        <f ca="1">Uniform_A+B1957*(Uniform_B-Uniform_A)</f>
        <v>6.2412126084925115</v>
      </c>
      <c r="B1957" s="2">
        <f t="shared" ca="1" si="203"/>
        <v>0.62412126084925112</v>
      </c>
      <c r="C1957" s="4"/>
      <c r="D1957" s="5">
        <f ca="1">IF(E1957&lt;(Driehoek_C-Driehoek_A)/(Driehoek_B-Driehoek_A),Driehoek_A+SQRT(E1957*(Driehoek_B-Driehoek_A)*(Driehoek_C-Driehoek_A)),Driehoek_B-SQRT((1-E1957)*(Driehoek_B-Driehoek_A)*(Driehoek_B-Driehoek_C)))</f>
        <v>4.8129584300156578</v>
      </c>
      <c r="E1957" s="2">
        <f t="shared" ca="1" si="204"/>
        <v>0.49910522546351577</v>
      </c>
      <c r="F1957" s="2"/>
      <c r="G1957" s="15">
        <f ca="1">_xlfn.NORM.INV(H1957,Normaal_Mu,Normaal_Sigma)</f>
        <v>8.0156057177729281</v>
      </c>
      <c r="H1957" s="2">
        <f t="shared" ca="1" si="205"/>
        <v>0.93419750487370012</v>
      </c>
      <c r="I1957" s="2"/>
      <c r="J1957" s="15">
        <f ca="1">-LN(K1957) /NegExp_Labda</f>
        <v>2.5943304159071698</v>
      </c>
      <c r="K1957" s="2">
        <f t="shared" ca="1" si="206"/>
        <v>0.59519506717058079</v>
      </c>
      <c r="L1957" s="2"/>
      <c r="M1957" s="17">
        <f t="shared" ca="1" si="200"/>
        <v>6</v>
      </c>
      <c r="N1957" s="2">
        <f t="shared" ca="1" si="202"/>
        <v>0.66051913939638329</v>
      </c>
      <c r="O1957" s="2"/>
      <c r="P1957" s="31">
        <f t="shared" ca="1" si="201"/>
        <v>5.5328214344376532</v>
      </c>
    </row>
    <row r="1958" spans="1:16" x14ac:dyDescent="0.25">
      <c r="A1958" s="32">
        <f ca="1">Uniform_A+B1958*(Uniform_B-Uniform_A)</f>
        <v>2.6104759512436262</v>
      </c>
      <c r="B1958" s="2">
        <f t="shared" ca="1" si="203"/>
        <v>0.2610475951243626</v>
      </c>
      <c r="C1958" s="4"/>
      <c r="D1958" s="5">
        <f ca="1">IF(E1958&lt;(Driehoek_C-Driehoek_A)/(Driehoek_B-Driehoek_A),Driehoek_A+SQRT(E1958*(Driehoek_B-Driehoek_A)*(Driehoek_C-Driehoek_A)),Driehoek_B-SQRT((1-E1958)*(Driehoek_B-Driehoek_A)*(Driehoek_B-Driehoek_C)))</f>
        <v>4.8295170182643616</v>
      </c>
      <c r="E1958" s="2">
        <f t="shared" ca="1" si="204"/>
        <v>0.50305919140152633</v>
      </c>
      <c r="F1958" s="2"/>
      <c r="G1958" s="15">
        <f ca="1">_xlfn.NORM.INV(H1958,Normaal_Mu,Normaal_Sigma)</f>
        <v>5.2775071735909282</v>
      </c>
      <c r="H1958" s="2">
        <f t="shared" ca="1" si="205"/>
        <v>0.55517756426349651</v>
      </c>
      <c r="I1958" s="2"/>
      <c r="J1958" s="15">
        <f ca="1">-LN(K1958) /NegExp_Labda</f>
        <v>0.36942654641811684</v>
      </c>
      <c r="K1958" s="2">
        <f t="shared" ca="1" si="206"/>
        <v>0.9287782099712214</v>
      </c>
      <c r="L1958" s="2"/>
      <c r="M1958" s="17">
        <f t="shared" ca="1" si="200"/>
        <v>2</v>
      </c>
      <c r="N1958" s="2">
        <f t="shared" ca="1" si="202"/>
        <v>5.2551875109213775E-2</v>
      </c>
      <c r="O1958" s="2"/>
      <c r="P1958" s="31">
        <f t="shared" ca="1" si="201"/>
        <v>3.0173853379034066</v>
      </c>
    </row>
    <row r="1959" spans="1:16" x14ac:dyDescent="0.25">
      <c r="A1959" s="32">
        <f ca="1">Uniform_A+B1959*(Uniform_B-Uniform_A)</f>
        <v>8.1558653834105677</v>
      </c>
      <c r="B1959" s="2">
        <f t="shared" ca="1" si="203"/>
        <v>0.81558653834105677</v>
      </c>
      <c r="C1959" s="4"/>
      <c r="D1959" s="5">
        <f ca="1">IF(E1959&lt;(Driehoek_C-Driehoek_A)/(Driehoek_B-Driehoek_A),Driehoek_A+SQRT(E1959*(Driehoek_B-Driehoek_A)*(Driehoek_C-Driehoek_A)),Driehoek_B-SQRT((1-E1959)*(Driehoek_B-Driehoek_A)*(Driehoek_B-Driehoek_C)))</f>
        <v>3.8561182655113004</v>
      </c>
      <c r="E1959" s="2">
        <f t="shared" ca="1" si="204"/>
        <v>0.24608392968319126</v>
      </c>
      <c r="F1959" s="2"/>
      <c r="G1959" s="15">
        <f ca="1">_xlfn.NORM.INV(H1959,Normaal_Mu,Normaal_Sigma)</f>
        <v>6.5500417027406712</v>
      </c>
      <c r="H1959" s="2">
        <f t="shared" ca="1" si="205"/>
        <v>0.78083633072272218</v>
      </c>
      <c r="I1959" s="2"/>
      <c r="J1959" s="15">
        <f ca="1">-LN(K1959) /NegExp_Labda</f>
        <v>3.7966359131214857</v>
      </c>
      <c r="K1959" s="2">
        <f t="shared" ca="1" si="206"/>
        <v>0.46798118698415037</v>
      </c>
      <c r="L1959" s="2"/>
      <c r="M1959" s="17">
        <f t="shared" ca="1" si="200"/>
        <v>2</v>
      </c>
      <c r="N1959" s="2">
        <f t="shared" ca="1" si="202"/>
        <v>5.8760010584090083E-2</v>
      </c>
      <c r="O1959" s="2"/>
      <c r="P1959" s="31">
        <f t="shared" ca="1" si="201"/>
        <v>4.8717322529568055</v>
      </c>
    </row>
    <row r="1960" spans="1:16" x14ac:dyDescent="0.25">
      <c r="A1960" s="32">
        <f ca="1">Uniform_A+B1960*(Uniform_B-Uniform_A)</f>
        <v>6.0848675227869418</v>
      </c>
      <c r="B1960" s="2">
        <f t="shared" ca="1" si="203"/>
        <v>0.6084867522786942</v>
      </c>
      <c r="C1960" s="4"/>
      <c r="D1960" s="5">
        <f ca="1">IF(E1960&lt;(Driehoek_C-Driehoek_A)/(Driehoek_B-Driehoek_A),Driehoek_A+SQRT(E1960*(Driehoek_B-Driehoek_A)*(Driehoek_C-Driehoek_A)),Driehoek_B-SQRT((1-E1960)*(Driehoek_B-Driehoek_A)*(Driehoek_B-Driehoek_C)))</f>
        <v>3.9556030602816152</v>
      </c>
      <c r="E1960" s="2">
        <f t="shared" ca="1" si="204"/>
        <v>0.27317023781305849</v>
      </c>
      <c r="F1960" s="2"/>
      <c r="G1960" s="15">
        <f ca="1">_xlfn.NORM.INV(H1960,Normaal_Mu,Normaal_Sigma)</f>
        <v>4.5988096639340768</v>
      </c>
      <c r="H1960" s="2">
        <f t="shared" ca="1" si="205"/>
        <v>0.42050756831481828</v>
      </c>
      <c r="I1960" s="2"/>
      <c r="J1960" s="15">
        <f ca="1">-LN(K1960) /NegExp_Labda</f>
        <v>6.504578708581163</v>
      </c>
      <c r="K1960" s="2">
        <f t="shared" ca="1" si="206"/>
        <v>0.27228233853750838</v>
      </c>
      <c r="L1960" s="2"/>
      <c r="M1960" s="17">
        <f t="shared" ca="1" si="200"/>
        <v>4</v>
      </c>
      <c r="N1960" s="2">
        <f t="shared" ca="1" si="202"/>
        <v>0.28942038190962549</v>
      </c>
      <c r="O1960" s="2"/>
      <c r="P1960" s="31">
        <f t="shared" ca="1" si="201"/>
        <v>5.0287717911167595</v>
      </c>
    </row>
    <row r="1961" spans="1:16" x14ac:dyDescent="0.25">
      <c r="A1961" s="32">
        <f ca="1">Uniform_A+B1961*(Uniform_B-Uniform_A)</f>
        <v>9.9231332407721879</v>
      </c>
      <c r="B1961" s="2">
        <f t="shared" ca="1" si="203"/>
        <v>0.99231332407721873</v>
      </c>
      <c r="C1961" s="4"/>
      <c r="D1961" s="5">
        <f ca="1">IF(E1961&lt;(Driehoek_C-Driehoek_A)/(Driehoek_B-Driehoek_A),Driehoek_A+SQRT(E1961*(Driehoek_B-Driehoek_A)*(Driehoek_C-Driehoek_A)),Driehoek_B-SQRT((1-E1961)*(Driehoek_B-Driehoek_A)*(Driehoek_B-Driehoek_C)))</f>
        <v>6.0526444831904183</v>
      </c>
      <c r="E1961" s="2">
        <f t="shared" ca="1" si="204"/>
        <v>0.75180272735806064</v>
      </c>
      <c r="F1961" s="2"/>
      <c r="G1961" s="15">
        <f ca="1">_xlfn.NORM.INV(H1961,Normaal_Mu,Normaal_Sigma)</f>
        <v>6.9243570891355581</v>
      </c>
      <c r="H1961" s="2">
        <f t="shared" ca="1" si="205"/>
        <v>0.83202003763918986</v>
      </c>
      <c r="I1961" s="2"/>
      <c r="J1961" s="15">
        <f ca="1">-LN(K1961) /NegExp_Labda</f>
        <v>5.784107913992826</v>
      </c>
      <c r="K1961" s="2">
        <f t="shared" ca="1" si="206"/>
        <v>0.31448415590266343</v>
      </c>
      <c r="L1961" s="2"/>
      <c r="M1961" s="17">
        <f t="shared" ca="1" si="200"/>
        <v>4</v>
      </c>
      <c r="N1961" s="2">
        <f t="shared" ca="1" si="202"/>
        <v>0.36811037189547136</v>
      </c>
      <c r="O1961" s="2"/>
      <c r="P1961" s="31">
        <f t="shared" ca="1" si="201"/>
        <v>6.5368485454181977</v>
      </c>
    </row>
    <row r="1962" spans="1:16" x14ac:dyDescent="0.25">
      <c r="A1962" s="32">
        <f ca="1">Uniform_A+B1962*(Uniform_B-Uniform_A)</f>
        <v>8.1584785899919972</v>
      </c>
      <c r="B1962" s="2">
        <f t="shared" ca="1" si="203"/>
        <v>0.81584785899919976</v>
      </c>
      <c r="C1962" s="4"/>
      <c r="D1962" s="5">
        <f ca="1">IF(E1962&lt;(Driehoek_C-Driehoek_A)/(Driehoek_B-Driehoek_A),Driehoek_A+SQRT(E1962*(Driehoek_B-Driehoek_A)*(Driehoek_C-Driehoek_A)),Driehoek_B-SQRT((1-E1962)*(Driehoek_B-Driehoek_A)*(Driehoek_B-Driehoek_C)))</f>
        <v>2.7943314902734291</v>
      </c>
      <c r="E1962" s="2">
        <f t="shared" ca="1" si="204"/>
        <v>4.5068751174286215E-2</v>
      </c>
      <c r="F1962" s="2"/>
      <c r="G1962" s="15">
        <f ca="1">_xlfn.NORM.INV(H1962,Normaal_Mu,Normaal_Sigma)</f>
        <v>4.8788408600670863</v>
      </c>
      <c r="H1962" s="2">
        <f t="shared" ca="1" si="205"/>
        <v>0.47584702222021613</v>
      </c>
      <c r="I1962" s="2"/>
      <c r="J1962" s="15">
        <f ca="1">-LN(K1962) /NegExp_Labda</f>
        <v>2.1273097974596875</v>
      </c>
      <c r="K1962" s="2">
        <f t="shared" ca="1" si="206"/>
        <v>0.65346783972070821</v>
      </c>
      <c r="L1962" s="2"/>
      <c r="M1962" s="17">
        <f t="shared" ca="1" si="200"/>
        <v>8</v>
      </c>
      <c r="N1962" s="2">
        <f t="shared" ca="1" si="202"/>
        <v>0.92233264622924793</v>
      </c>
      <c r="O1962" s="2"/>
      <c r="P1962" s="31">
        <f t="shared" ca="1" si="201"/>
        <v>5.1917921475584397</v>
      </c>
    </row>
    <row r="1963" spans="1:16" x14ac:dyDescent="0.25">
      <c r="A1963" s="32">
        <f ca="1">Uniform_A+B1963*(Uniform_B-Uniform_A)</f>
        <v>1.6289066439224797</v>
      </c>
      <c r="B1963" s="2">
        <f t="shared" ca="1" si="203"/>
        <v>0.16289066439224797</v>
      </c>
      <c r="C1963" s="4"/>
      <c r="D1963" s="5">
        <f ca="1">IF(E1963&lt;(Driehoek_C-Driehoek_A)/(Driehoek_B-Driehoek_A),Driehoek_A+SQRT(E1963*(Driehoek_B-Driehoek_A)*(Driehoek_C-Driehoek_A)),Driehoek_B-SQRT((1-E1963)*(Driehoek_B-Driehoek_A)*(Driehoek_B-Driehoek_C)))</f>
        <v>5.0647321580800444</v>
      </c>
      <c r="E1963" s="2">
        <f t="shared" ca="1" si="204"/>
        <v>0.55753334321001857</v>
      </c>
      <c r="F1963" s="2"/>
      <c r="G1963" s="15">
        <f ca="1">_xlfn.NORM.INV(H1963,Normaal_Mu,Normaal_Sigma)</f>
        <v>7.6101240997418227</v>
      </c>
      <c r="H1963" s="2">
        <f t="shared" ca="1" si="205"/>
        <v>0.90406414005230185</v>
      </c>
      <c r="I1963" s="2"/>
      <c r="J1963" s="15">
        <f ca="1">-LN(K1963) /NegExp_Labda</f>
        <v>7.0006233582604231</v>
      </c>
      <c r="K1963" s="2">
        <f t="shared" ca="1" si="206"/>
        <v>0.24656622220706403</v>
      </c>
      <c r="L1963" s="2"/>
      <c r="M1963" s="17">
        <f t="shared" ca="1" si="200"/>
        <v>3</v>
      </c>
      <c r="N1963" s="2">
        <f t="shared" ca="1" si="202"/>
        <v>0.14015381572877228</v>
      </c>
      <c r="O1963" s="2"/>
      <c r="P1963" s="31">
        <f t="shared" ca="1" si="201"/>
        <v>4.8608772520009538</v>
      </c>
    </row>
    <row r="1964" spans="1:16" x14ac:dyDescent="0.25">
      <c r="A1964" s="32">
        <f ca="1">Uniform_A+B1964*(Uniform_B-Uniform_A)</f>
        <v>6.0097444469045342</v>
      </c>
      <c r="B1964" s="2">
        <f t="shared" ca="1" si="203"/>
        <v>0.60097444469045347</v>
      </c>
      <c r="C1964" s="4"/>
      <c r="D1964" s="5">
        <f ca="1">IF(E1964&lt;(Driehoek_C-Driehoek_A)/(Driehoek_B-Driehoek_A),Driehoek_A+SQRT(E1964*(Driehoek_B-Driehoek_A)*(Driehoek_C-Driehoek_A)),Driehoek_B-SQRT((1-E1964)*(Driehoek_B-Driehoek_A)*(Driehoek_B-Driehoek_C)))</f>
        <v>6.8656609413272474</v>
      </c>
      <c r="E1964" s="2">
        <f t="shared" ca="1" si="204"/>
        <v>0.86984562236068308</v>
      </c>
      <c r="F1964" s="2"/>
      <c r="G1964" s="15">
        <f ca="1">_xlfn.NORM.INV(H1964,Normaal_Mu,Normaal_Sigma)</f>
        <v>5.9112219498771319</v>
      </c>
      <c r="H1964" s="2">
        <f t="shared" ca="1" si="205"/>
        <v>0.67566512515774613</v>
      </c>
      <c r="I1964" s="2"/>
      <c r="J1964" s="15">
        <f ca="1">-LN(K1964) /NegExp_Labda</f>
        <v>6.0947683233447929</v>
      </c>
      <c r="K1964" s="2">
        <f t="shared" ca="1" si="206"/>
        <v>0.29553923834643248</v>
      </c>
      <c r="L1964" s="2"/>
      <c r="M1964" s="17">
        <f t="shared" ca="1" si="200"/>
        <v>9</v>
      </c>
      <c r="N1964" s="2">
        <f t="shared" ca="1" si="202"/>
        <v>0.95308453682849303</v>
      </c>
      <c r="O1964" s="2"/>
      <c r="P1964" s="31">
        <f t="shared" ca="1" si="201"/>
        <v>6.7762791322907416</v>
      </c>
    </row>
    <row r="1965" spans="1:16" x14ac:dyDescent="0.25">
      <c r="A1965" s="32">
        <f ca="1">Uniform_A+B1965*(Uniform_B-Uniform_A)</f>
        <v>6.7581213958391571</v>
      </c>
      <c r="B1965" s="2">
        <f t="shared" ca="1" si="203"/>
        <v>0.67581213958391573</v>
      </c>
      <c r="C1965" s="4"/>
      <c r="D1965" s="5">
        <f ca="1">IF(E1965&lt;(Driehoek_C-Driehoek_A)/(Driehoek_B-Driehoek_A),Driehoek_A+SQRT(E1965*(Driehoek_B-Driehoek_A)*(Driehoek_C-Driehoek_A)),Driehoek_B-SQRT((1-E1965)*(Driehoek_B-Driehoek_A)*(Driehoek_B-Driehoek_C)))</f>
        <v>4.6145427807494031</v>
      </c>
      <c r="E1965" s="2">
        <f t="shared" ca="1" si="204"/>
        <v>0.45050757080350923</v>
      </c>
      <c r="F1965" s="2"/>
      <c r="G1965" s="15">
        <f ca="1">_xlfn.NORM.INV(H1965,Normaal_Mu,Normaal_Sigma)</f>
        <v>8.1431084707273165</v>
      </c>
      <c r="H1965" s="2">
        <f t="shared" ca="1" si="205"/>
        <v>0.94197301647406817</v>
      </c>
      <c r="I1965" s="2"/>
      <c r="J1965" s="15">
        <f ca="1">-LN(K1965) /NegExp_Labda</f>
        <v>1.538681093847694</v>
      </c>
      <c r="K1965" s="2">
        <f t="shared" ca="1" si="206"/>
        <v>0.73510920044608763</v>
      </c>
      <c r="L1965" s="2"/>
      <c r="M1965" s="17">
        <f t="shared" ref="M1965:M2028" ca="1" si="207">VLOOKUP(N1965,$S$5:$T$105,2,TRUE)</f>
        <v>2</v>
      </c>
      <c r="N1965" s="2">
        <f t="shared" ca="1" si="202"/>
        <v>6.095219523871731E-2</v>
      </c>
      <c r="O1965" s="2"/>
      <c r="P1965" s="31">
        <f t="shared" ref="P1965:P2028" ca="1" si="208">SUM(A1965,D1965,G1965,J1965,M1965)/5</f>
        <v>4.6108907482327144</v>
      </c>
    </row>
    <row r="1966" spans="1:16" x14ac:dyDescent="0.25">
      <c r="A1966" s="32">
        <f ca="1">Uniform_A+B1966*(Uniform_B-Uniform_A)</f>
        <v>0.81673017556273986</v>
      </c>
      <c r="B1966" s="2">
        <f t="shared" ca="1" si="203"/>
        <v>8.1673017556273986E-2</v>
      </c>
      <c r="C1966" s="4"/>
      <c r="D1966" s="5">
        <f ca="1">IF(E1966&lt;(Driehoek_C-Driehoek_A)/(Driehoek_B-Driehoek_A),Driehoek_A+SQRT(E1966*(Driehoek_B-Driehoek_A)*(Driehoek_C-Driehoek_A)),Driehoek_B-SQRT((1-E1966)*(Driehoek_B-Driehoek_A)*(Driehoek_B-Driehoek_C)))</f>
        <v>3.7385899794363522</v>
      </c>
      <c r="E1966" s="2">
        <f t="shared" ca="1" si="204"/>
        <v>0.21590679404260682</v>
      </c>
      <c r="F1966" s="2"/>
      <c r="G1966" s="15">
        <f ca="1">_xlfn.NORM.INV(H1966,Normaal_Mu,Normaal_Sigma)</f>
        <v>6.0834167730785129</v>
      </c>
      <c r="H1966" s="2">
        <f t="shared" ca="1" si="205"/>
        <v>0.70599029429090843</v>
      </c>
      <c r="I1966" s="2"/>
      <c r="J1966" s="15">
        <f ca="1">-LN(K1966) /NegExp_Labda</f>
        <v>9.1033541872004555</v>
      </c>
      <c r="K1966" s="2">
        <f t="shared" ca="1" si="206"/>
        <v>0.1619170944433912</v>
      </c>
      <c r="L1966" s="2"/>
      <c r="M1966" s="17">
        <f t="shared" ca="1" si="207"/>
        <v>6</v>
      </c>
      <c r="N1966" s="2">
        <f t="shared" ca="1" si="202"/>
        <v>0.6435964485645862</v>
      </c>
      <c r="O1966" s="2"/>
      <c r="P1966" s="31">
        <f t="shared" ca="1" si="208"/>
        <v>5.1484182230556126</v>
      </c>
    </row>
    <row r="1967" spans="1:16" x14ac:dyDescent="0.25">
      <c r="A1967" s="32">
        <f ca="1">Uniform_A+B1967*(Uniform_B-Uniform_A)</f>
        <v>4.3294066336371531</v>
      </c>
      <c r="B1967" s="2">
        <f t="shared" ca="1" si="203"/>
        <v>0.43294066336371528</v>
      </c>
      <c r="C1967" s="4"/>
      <c r="D1967" s="5">
        <f ca="1">IF(E1967&lt;(Driehoek_C-Driehoek_A)/(Driehoek_B-Driehoek_A),Driehoek_A+SQRT(E1967*(Driehoek_B-Driehoek_A)*(Driehoek_C-Driehoek_A)),Driehoek_B-SQRT((1-E1967)*(Driehoek_B-Driehoek_A)*(Driehoek_B-Driehoek_C)))</f>
        <v>2.0925344117271845</v>
      </c>
      <c r="E1967" s="2">
        <f t="shared" ca="1" si="204"/>
        <v>6.1161552526400875E-4</v>
      </c>
      <c r="F1967" s="2"/>
      <c r="G1967" s="15">
        <f ca="1">_xlfn.NORM.INV(H1967,Normaal_Mu,Normaal_Sigma)</f>
        <v>4.183932355684143</v>
      </c>
      <c r="H1967" s="2">
        <f t="shared" ca="1" si="205"/>
        <v>0.34162442203767018</v>
      </c>
      <c r="I1967" s="2"/>
      <c r="J1967" s="15">
        <f ca="1">-LN(K1967) /NegExp_Labda</f>
        <v>11.170540923401777</v>
      </c>
      <c r="K1967" s="2">
        <f t="shared" ca="1" si="206"/>
        <v>0.10708758963351928</v>
      </c>
      <c r="L1967" s="2"/>
      <c r="M1967" s="17">
        <f t="shared" ca="1" si="207"/>
        <v>6</v>
      </c>
      <c r="N1967" s="2">
        <f t="shared" ca="1" si="202"/>
        <v>0.66701261948945423</v>
      </c>
      <c r="O1967" s="2"/>
      <c r="P1967" s="31">
        <f t="shared" ca="1" si="208"/>
        <v>5.5552828648900512</v>
      </c>
    </row>
    <row r="1968" spans="1:16" x14ac:dyDescent="0.25">
      <c r="A1968" s="32">
        <f ca="1">Uniform_A+B1968*(Uniform_B-Uniform_A)</f>
        <v>1.8058886714207967</v>
      </c>
      <c r="B1968" s="2">
        <f t="shared" ca="1" si="203"/>
        <v>0.18058886714207967</v>
      </c>
      <c r="C1968" s="4"/>
      <c r="D1968" s="5">
        <f ca="1">IF(E1968&lt;(Driehoek_C-Driehoek_A)/(Driehoek_B-Driehoek_A),Driehoek_A+SQRT(E1968*(Driehoek_B-Driehoek_A)*(Driehoek_C-Driehoek_A)),Driehoek_B-SQRT((1-E1968)*(Driehoek_B-Driehoek_A)*(Driehoek_B-Driehoek_C)))</f>
        <v>5.5071485627237502</v>
      </c>
      <c r="E1968" s="2">
        <f t="shared" ca="1" si="204"/>
        <v>0.65142825248906389</v>
      </c>
      <c r="F1968" s="2"/>
      <c r="G1968" s="15">
        <f ca="1">_xlfn.NORM.INV(H1968,Normaal_Mu,Normaal_Sigma)</f>
        <v>1.8135050390831831</v>
      </c>
      <c r="H1968" s="2">
        <f t="shared" ca="1" si="205"/>
        <v>5.5552341759128598E-2</v>
      </c>
      <c r="I1968" s="2"/>
      <c r="J1968" s="15">
        <f ca="1">-LN(K1968) /NegExp_Labda</f>
        <v>6.4895160218991155</v>
      </c>
      <c r="K1968" s="2">
        <f t="shared" ca="1" si="206"/>
        <v>0.27310383602303756</v>
      </c>
      <c r="L1968" s="2"/>
      <c r="M1968" s="17">
        <f t="shared" ca="1" si="207"/>
        <v>4</v>
      </c>
      <c r="N1968" s="2">
        <f t="shared" ca="1" si="202"/>
        <v>0.42909793766198567</v>
      </c>
      <c r="O1968" s="2"/>
      <c r="P1968" s="31">
        <f t="shared" ca="1" si="208"/>
        <v>3.9232116590253696</v>
      </c>
    </row>
    <row r="1969" spans="1:16" x14ac:dyDescent="0.25">
      <c r="A1969" s="32">
        <f ca="1">Uniform_A+B1969*(Uniform_B-Uniform_A)</f>
        <v>6.9215519457317427</v>
      </c>
      <c r="B1969" s="2">
        <f t="shared" ca="1" si="203"/>
        <v>0.69215519457317431</v>
      </c>
      <c r="C1969" s="4"/>
      <c r="D1969" s="5">
        <f ca="1">IF(E1969&lt;(Driehoek_C-Driehoek_A)/(Driehoek_B-Driehoek_A),Driehoek_A+SQRT(E1969*(Driehoek_B-Driehoek_A)*(Driehoek_C-Driehoek_A)),Driehoek_B-SQRT((1-E1969)*(Driehoek_B-Driehoek_A)*(Driehoek_B-Driehoek_C)))</f>
        <v>2.3759357134957222</v>
      </c>
      <c r="E1969" s="2">
        <f t="shared" ca="1" si="204"/>
        <v>1.0094832905824136E-2</v>
      </c>
      <c r="F1969" s="2"/>
      <c r="G1969" s="15">
        <f ca="1">_xlfn.NORM.INV(H1969,Normaal_Mu,Normaal_Sigma)</f>
        <v>8.1168272662271779</v>
      </c>
      <c r="H1969" s="2">
        <f t="shared" ca="1" si="205"/>
        <v>0.9404323865393277</v>
      </c>
      <c r="I1969" s="2"/>
      <c r="J1969" s="15">
        <f ca="1">-LN(K1969) /NegExp_Labda</f>
        <v>3.083462145834277</v>
      </c>
      <c r="K1969" s="2">
        <f t="shared" ca="1" si="206"/>
        <v>0.53972667273599284</v>
      </c>
      <c r="L1969" s="2"/>
      <c r="M1969" s="17">
        <f t="shared" ca="1" si="207"/>
        <v>3</v>
      </c>
      <c r="N1969" s="2">
        <f t="shared" ca="1" si="202"/>
        <v>0.20202403229517185</v>
      </c>
      <c r="O1969" s="2"/>
      <c r="P1969" s="31">
        <f t="shared" ca="1" si="208"/>
        <v>4.6995554142577829</v>
      </c>
    </row>
    <row r="1970" spans="1:16" x14ac:dyDescent="0.25">
      <c r="A1970" s="32">
        <f ca="1">Uniform_A+B1970*(Uniform_B-Uniform_A)</f>
        <v>4.1561206833738034</v>
      </c>
      <c r="B1970" s="2">
        <f t="shared" ca="1" si="203"/>
        <v>0.41561206833738029</v>
      </c>
      <c r="C1970" s="4"/>
      <c r="D1970" s="5">
        <f ca="1">IF(E1970&lt;(Driehoek_C-Driehoek_A)/(Driehoek_B-Driehoek_A),Driehoek_A+SQRT(E1970*(Driehoek_B-Driehoek_A)*(Driehoek_C-Driehoek_A)),Driehoek_B-SQRT((1-E1970)*(Driehoek_B-Driehoek_A)*(Driehoek_B-Driehoek_C)))</f>
        <v>5.0211347007993368</v>
      </c>
      <c r="E1970" s="2">
        <f t="shared" ca="1" si="204"/>
        <v>0.54767516945190919</v>
      </c>
      <c r="F1970" s="2"/>
      <c r="G1970" s="15">
        <f ca="1">_xlfn.NORM.INV(H1970,Normaal_Mu,Normaal_Sigma)</f>
        <v>4.0511585499472336</v>
      </c>
      <c r="H1970" s="2">
        <f t="shared" ca="1" si="205"/>
        <v>0.31759995842610134</v>
      </c>
      <c r="I1970" s="2"/>
      <c r="J1970" s="15">
        <f ca="1">-LN(K1970) /NegExp_Labda</f>
        <v>4.4703093206828166</v>
      </c>
      <c r="K1970" s="2">
        <f t="shared" ca="1" si="206"/>
        <v>0.408991107946996</v>
      </c>
      <c r="L1970" s="2"/>
      <c r="M1970" s="17">
        <f t="shared" ca="1" si="207"/>
        <v>4</v>
      </c>
      <c r="N1970" s="2">
        <f t="shared" ca="1" si="202"/>
        <v>0.32106444693623337</v>
      </c>
      <c r="O1970" s="2"/>
      <c r="P1970" s="31">
        <f t="shared" ca="1" si="208"/>
        <v>4.3397446509606379</v>
      </c>
    </row>
    <row r="1971" spans="1:16" x14ac:dyDescent="0.25">
      <c r="A1971" s="32">
        <f ca="1">Uniform_A+B1971*(Uniform_B-Uniform_A)</f>
        <v>9.3213298348470524</v>
      </c>
      <c r="B1971" s="2">
        <f t="shared" ca="1" si="203"/>
        <v>0.9321329834847053</v>
      </c>
      <c r="C1971" s="4"/>
      <c r="D1971" s="5">
        <f ca="1">IF(E1971&lt;(Driehoek_C-Driehoek_A)/(Driehoek_B-Driehoek_A),Driehoek_A+SQRT(E1971*(Driehoek_B-Driehoek_A)*(Driehoek_C-Driehoek_A)),Driehoek_B-SQRT((1-E1971)*(Driehoek_B-Driehoek_A)*(Driehoek_B-Driehoek_C)))</f>
        <v>6.8434323434988809</v>
      </c>
      <c r="E1971" s="2">
        <f t="shared" ca="1" si="204"/>
        <v>0.86712045551237915</v>
      </c>
      <c r="F1971" s="2"/>
      <c r="G1971" s="15">
        <f ca="1">_xlfn.NORM.INV(H1971,Normaal_Mu,Normaal_Sigma)</f>
        <v>7.4821938888742778</v>
      </c>
      <c r="H1971" s="2">
        <f t="shared" ca="1" si="205"/>
        <v>0.89271503089863813</v>
      </c>
      <c r="I1971" s="2"/>
      <c r="J1971" s="15">
        <f ca="1">-LN(K1971) /NegExp_Labda</f>
        <v>2.1845256629734471</v>
      </c>
      <c r="K1971" s="2">
        <f t="shared" ca="1" si="206"/>
        <v>0.64603271595113387</v>
      </c>
      <c r="L1971" s="2"/>
      <c r="M1971" s="17">
        <f t="shared" ca="1" si="207"/>
        <v>4</v>
      </c>
      <c r="N1971" s="2">
        <f t="shared" ca="1" si="202"/>
        <v>0.3975148283675547</v>
      </c>
      <c r="O1971" s="2"/>
      <c r="P1971" s="31">
        <f t="shared" ca="1" si="208"/>
        <v>5.9662963460387308</v>
      </c>
    </row>
    <row r="1972" spans="1:16" x14ac:dyDescent="0.25">
      <c r="A1972" s="32">
        <f ca="1">Uniform_A+B1972*(Uniform_B-Uniform_A)</f>
        <v>2.940270166362362</v>
      </c>
      <c r="B1972" s="2">
        <f t="shared" ca="1" si="203"/>
        <v>0.2940270166362362</v>
      </c>
      <c r="C1972" s="4"/>
      <c r="D1972" s="5">
        <f ca="1">IF(E1972&lt;(Driehoek_C-Driehoek_A)/(Driehoek_B-Driehoek_A),Driehoek_A+SQRT(E1972*(Driehoek_B-Driehoek_A)*(Driehoek_C-Driehoek_A)),Driehoek_B-SQRT((1-E1972)*(Driehoek_B-Driehoek_A)*(Driehoek_B-Driehoek_C)))</f>
        <v>3.9957537766322204</v>
      </c>
      <c r="E1972" s="2">
        <f t="shared" ca="1" si="204"/>
        <v>0.28450236692441222</v>
      </c>
      <c r="F1972" s="2"/>
      <c r="G1972" s="15">
        <f ca="1">_xlfn.NORM.INV(H1972,Normaal_Mu,Normaal_Sigma)</f>
        <v>2.6494570392177486</v>
      </c>
      <c r="H1972" s="2">
        <f t="shared" ca="1" si="205"/>
        <v>0.11994306033433277</v>
      </c>
      <c r="I1972" s="2"/>
      <c r="J1972" s="15">
        <f ca="1">-LN(K1972) /NegExp_Labda</f>
        <v>6.3678755054767349</v>
      </c>
      <c r="K1972" s="2">
        <f t="shared" ca="1" si="206"/>
        <v>0.27982941290623486</v>
      </c>
      <c r="L1972" s="2"/>
      <c r="M1972" s="17">
        <f t="shared" ca="1" si="207"/>
        <v>4</v>
      </c>
      <c r="N1972" s="2">
        <f t="shared" ca="1" si="202"/>
        <v>0.34478313630730395</v>
      </c>
      <c r="O1972" s="2"/>
      <c r="P1972" s="31">
        <f t="shared" ca="1" si="208"/>
        <v>3.9906712975378134</v>
      </c>
    </row>
    <row r="1973" spans="1:16" x14ac:dyDescent="0.25">
      <c r="A1973" s="32">
        <f ca="1">Uniform_A+B1973*(Uniform_B-Uniform_A)</f>
        <v>9.8009084950330898</v>
      </c>
      <c r="B1973" s="2">
        <f t="shared" ca="1" si="203"/>
        <v>0.98009084950330894</v>
      </c>
      <c r="C1973" s="4"/>
      <c r="D1973" s="5">
        <f ca="1">IF(E1973&lt;(Driehoek_C-Driehoek_A)/(Driehoek_B-Driehoek_A),Driehoek_A+SQRT(E1973*(Driehoek_B-Driehoek_A)*(Driehoek_C-Driehoek_A)),Driehoek_B-SQRT((1-E1973)*(Driehoek_B-Driehoek_A)*(Driehoek_B-Driehoek_C)))</f>
        <v>5.1277797746713709</v>
      </c>
      <c r="E1973" s="2">
        <f t="shared" ca="1" si="204"/>
        <v>0.57159744361588294</v>
      </c>
      <c r="F1973" s="2"/>
      <c r="G1973" s="15">
        <f ca="1">_xlfn.NORM.INV(H1973,Normaal_Mu,Normaal_Sigma)</f>
        <v>3.3433503777847573</v>
      </c>
      <c r="H1973" s="2">
        <f t="shared" ca="1" si="205"/>
        <v>0.20374328764040395</v>
      </c>
      <c r="I1973" s="2"/>
      <c r="J1973" s="15">
        <f ca="1">-LN(K1973) /NegExp_Labda</f>
        <v>7.4606442768300685</v>
      </c>
      <c r="K1973" s="2">
        <f t="shared" ca="1" si="206"/>
        <v>0.22489338008740711</v>
      </c>
      <c r="L1973" s="2"/>
      <c r="M1973" s="17">
        <f t="shared" ca="1" si="207"/>
        <v>4</v>
      </c>
      <c r="N1973" s="2">
        <f t="shared" ca="1" si="202"/>
        <v>0.41843908276578545</v>
      </c>
      <c r="O1973" s="2"/>
      <c r="P1973" s="31">
        <f t="shared" ca="1" si="208"/>
        <v>5.9465365848638569</v>
      </c>
    </row>
    <row r="1974" spans="1:16" x14ac:dyDescent="0.25">
      <c r="A1974" s="32">
        <f ca="1">Uniform_A+B1974*(Uniform_B-Uniform_A)</f>
        <v>3.5218427989335566</v>
      </c>
      <c r="B1974" s="2">
        <f t="shared" ca="1" si="203"/>
        <v>0.35218427989335566</v>
      </c>
      <c r="C1974" s="4"/>
      <c r="D1974" s="5">
        <f ca="1">IF(E1974&lt;(Driehoek_C-Driehoek_A)/(Driehoek_B-Driehoek_A),Driehoek_A+SQRT(E1974*(Driehoek_B-Driehoek_A)*(Driehoek_C-Driehoek_A)),Driehoek_B-SQRT((1-E1974)*(Driehoek_B-Driehoek_A)*(Driehoek_B-Driehoek_C)))</f>
        <v>3.8484073219303969</v>
      </c>
      <c r="E1974" s="2">
        <f t="shared" ca="1" si="204"/>
        <v>0.24404354484042157</v>
      </c>
      <c r="F1974" s="2"/>
      <c r="G1974" s="15">
        <f ca="1">_xlfn.NORM.INV(H1974,Normaal_Mu,Normaal_Sigma)</f>
        <v>1.7336898165880039</v>
      </c>
      <c r="H1974" s="2">
        <f t="shared" ca="1" si="205"/>
        <v>5.1218191131074176E-2</v>
      </c>
      <c r="I1974" s="2"/>
      <c r="J1974" s="15">
        <f ca="1">-LN(K1974) /NegExp_Labda</f>
        <v>3.7566535827256091</v>
      </c>
      <c r="K1974" s="2">
        <f t="shared" ca="1" si="206"/>
        <v>0.47173838480335095</v>
      </c>
      <c r="L1974" s="2"/>
      <c r="M1974" s="17">
        <f t="shared" ca="1" si="207"/>
        <v>4</v>
      </c>
      <c r="N1974" s="2">
        <f t="shared" ca="1" si="202"/>
        <v>0.43008924843459351</v>
      </c>
      <c r="O1974" s="2"/>
      <c r="P1974" s="31">
        <f t="shared" ca="1" si="208"/>
        <v>3.3721187040355134</v>
      </c>
    </row>
    <row r="1975" spans="1:16" x14ac:dyDescent="0.25">
      <c r="A1975" s="32">
        <f ca="1">Uniform_A+B1975*(Uniform_B-Uniform_A)</f>
        <v>1.0528106195654185</v>
      </c>
      <c r="B1975" s="2">
        <f t="shared" ca="1" si="203"/>
        <v>0.10528106195654185</v>
      </c>
      <c r="C1975" s="4"/>
      <c r="D1975" s="5">
        <f ca="1">IF(E1975&lt;(Driehoek_C-Driehoek_A)/(Driehoek_B-Driehoek_A),Driehoek_A+SQRT(E1975*(Driehoek_B-Driehoek_A)*(Driehoek_C-Driehoek_A)),Driehoek_B-SQRT((1-E1975)*(Driehoek_B-Driehoek_A)*(Driehoek_B-Driehoek_C)))</f>
        <v>6.9395061758998278</v>
      </c>
      <c r="E1975" s="2">
        <f t="shared" ca="1" si="204"/>
        <v>0.87869614859557288</v>
      </c>
      <c r="F1975" s="2"/>
      <c r="G1975" s="15">
        <f ca="1">_xlfn.NORM.INV(H1975,Normaal_Mu,Normaal_Sigma)</f>
        <v>4.248554423299435</v>
      </c>
      <c r="H1975" s="2">
        <f t="shared" ca="1" si="205"/>
        <v>0.35356149724235075</v>
      </c>
      <c r="I1975" s="2"/>
      <c r="J1975" s="15">
        <f ca="1">-LN(K1975) /NegExp_Labda</f>
        <v>6.4420199689763384</v>
      </c>
      <c r="K1975" s="2">
        <f t="shared" ca="1" si="206"/>
        <v>0.27571046774393149</v>
      </c>
      <c r="L1975" s="2"/>
      <c r="M1975" s="17">
        <f t="shared" ca="1" si="207"/>
        <v>5</v>
      </c>
      <c r="N1975" s="2">
        <f t="shared" ca="1" si="202"/>
        <v>0.51812983052127026</v>
      </c>
      <c r="O1975" s="2"/>
      <c r="P1975" s="31">
        <f t="shared" ca="1" si="208"/>
        <v>4.736578237548204</v>
      </c>
    </row>
    <row r="1976" spans="1:16" x14ac:dyDescent="0.25">
      <c r="A1976" s="32">
        <f ca="1">Uniform_A+B1976*(Uniform_B-Uniform_A)</f>
        <v>9.4438004789895125</v>
      </c>
      <c r="B1976" s="2">
        <f t="shared" ca="1" si="203"/>
        <v>0.94438004789895125</v>
      </c>
      <c r="C1976" s="4"/>
      <c r="D1976" s="5">
        <f ca="1">IF(E1976&lt;(Driehoek_C-Driehoek_A)/(Driehoek_B-Driehoek_A),Driehoek_A+SQRT(E1976*(Driehoek_B-Driehoek_A)*(Driehoek_C-Driehoek_A)),Driehoek_B-SQRT((1-E1976)*(Driehoek_B-Driehoek_A)*(Driehoek_B-Driehoek_C)))</f>
        <v>4.0740079851524795</v>
      </c>
      <c r="E1976" s="2">
        <f t="shared" ca="1" si="204"/>
        <v>0.30670293341881338</v>
      </c>
      <c r="F1976" s="2"/>
      <c r="G1976" s="15">
        <f ca="1">_xlfn.NORM.INV(H1976,Normaal_Mu,Normaal_Sigma)</f>
        <v>6.8889246398160768</v>
      </c>
      <c r="H1976" s="2">
        <f t="shared" ca="1" si="205"/>
        <v>0.82753327593210069</v>
      </c>
      <c r="I1976" s="2"/>
      <c r="J1976" s="15">
        <f ca="1">-LN(K1976) /NegExp_Labda</f>
        <v>4.8709768656401886</v>
      </c>
      <c r="K1976" s="2">
        <f t="shared" ca="1" si="206"/>
        <v>0.37749597480125507</v>
      </c>
      <c r="L1976" s="2"/>
      <c r="M1976" s="17">
        <f t="shared" ca="1" si="207"/>
        <v>6</v>
      </c>
      <c r="N1976" s="2">
        <f t="shared" ca="1" si="202"/>
        <v>0.61780194851505588</v>
      </c>
      <c r="O1976" s="2"/>
      <c r="P1976" s="31">
        <f t="shared" ca="1" si="208"/>
        <v>6.2555419939196515</v>
      </c>
    </row>
    <row r="1977" spans="1:16" x14ac:dyDescent="0.25">
      <c r="A1977" s="32">
        <f ca="1">Uniform_A+B1977*(Uniform_B-Uniform_A)</f>
        <v>2.181157438643945</v>
      </c>
      <c r="B1977" s="2">
        <f t="shared" ca="1" si="203"/>
        <v>0.21811574386439447</v>
      </c>
      <c r="C1977" s="4"/>
      <c r="D1977" s="5">
        <f ca="1">IF(E1977&lt;(Driehoek_C-Driehoek_A)/(Driehoek_B-Driehoek_A),Driehoek_A+SQRT(E1977*(Driehoek_B-Driehoek_A)*(Driehoek_C-Driehoek_A)),Driehoek_B-SQRT((1-E1977)*(Driehoek_B-Driehoek_A)*(Driehoek_B-Driehoek_C)))</f>
        <v>5.8839197016285265</v>
      </c>
      <c r="E1977" s="2">
        <f t="shared" ca="1" si="204"/>
        <v>0.72257267354574706</v>
      </c>
      <c r="F1977" s="2"/>
      <c r="G1977" s="15">
        <f ca="1">_xlfn.NORM.INV(H1977,Normaal_Mu,Normaal_Sigma)</f>
        <v>0.5613097158318201</v>
      </c>
      <c r="H1977" s="2">
        <f t="shared" ca="1" si="205"/>
        <v>1.3231626347122383E-2</v>
      </c>
      <c r="I1977" s="2"/>
      <c r="J1977" s="15">
        <f ca="1">-LN(K1977) /NegExp_Labda</f>
        <v>1.8718133197787348</v>
      </c>
      <c r="K1977" s="2">
        <f t="shared" ca="1" si="206"/>
        <v>0.68772745263833557</v>
      </c>
      <c r="L1977" s="2"/>
      <c r="M1977" s="17">
        <f t="shared" ca="1" si="207"/>
        <v>10</v>
      </c>
      <c r="N1977" s="2">
        <f t="shared" ca="1" si="202"/>
        <v>0.97241053155696455</v>
      </c>
      <c r="O1977" s="2"/>
      <c r="P1977" s="31">
        <f t="shared" ca="1" si="208"/>
        <v>4.0996400351766056</v>
      </c>
    </row>
    <row r="1978" spans="1:16" x14ac:dyDescent="0.25">
      <c r="A1978" s="32">
        <f ca="1">Uniform_A+B1978*(Uniform_B-Uniform_A)</f>
        <v>6.5035921392192702</v>
      </c>
      <c r="B1978" s="2">
        <f t="shared" ca="1" si="203"/>
        <v>0.65035921392192697</v>
      </c>
      <c r="C1978" s="4"/>
      <c r="D1978" s="5">
        <f ca="1">IF(E1978&lt;(Driehoek_C-Driehoek_A)/(Driehoek_B-Driehoek_A),Driehoek_A+SQRT(E1978*(Driehoek_B-Driehoek_A)*(Driehoek_C-Driehoek_A)),Driehoek_B-SQRT((1-E1978)*(Driehoek_B-Driehoek_A)*(Driehoek_B-Driehoek_C)))</f>
        <v>7.1442164409227678</v>
      </c>
      <c r="E1978" s="2">
        <f t="shared" ca="1" si="204"/>
        <v>0.90160192519596116</v>
      </c>
      <c r="F1978" s="2"/>
      <c r="G1978" s="15">
        <f ca="1">_xlfn.NORM.INV(H1978,Normaal_Mu,Normaal_Sigma)</f>
        <v>5.3341228615888499</v>
      </c>
      <c r="H1978" s="2">
        <f t="shared" ca="1" si="205"/>
        <v>0.5663391433839059</v>
      </c>
      <c r="I1978" s="2"/>
      <c r="J1978" s="15">
        <f ca="1">-LN(K1978) /NegExp_Labda</f>
        <v>8.4780909761847347</v>
      </c>
      <c r="K1978" s="2">
        <f t="shared" ca="1" si="206"/>
        <v>0.18348576393422955</v>
      </c>
      <c r="L1978" s="2"/>
      <c r="M1978" s="17">
        <f t="shared" ca="1" si="207"/>
        <v>3</v>
      </c>
      <c r="N1978" s="2">
        <f t="shared" ca="1" si="202"/>
        <v>0.25822230648523248</v>
      </c>
      <c r="O1978" s="2"/>
      <c r="P1978" s="31">
        <f t="shared" ca="1" si="208"/>
        <v>6.092004483583124</v>
      </c>
    </row>
    <row r="1979" spans="1:16" x14ac:dyDescent="0.25">
      <c r="A1979" s="32">
        <f ca="1">Uniform_A+B1979*(Uniform_B-Uniform_A)</f>
        <v>2.3354206144940592</v>
      </c>
      <c r="B1979" s="2">
        <f t="shared" ca="1" si="203"/>
        <v>0.23354206144940592</v>
      </c>
      <c r="C1979" s="4"/>
      <c r="D1979" s="5">
        <f ca="1">IF(E1979&lt;(Driehoek_C-Driehoek_A)/(Driehoek_B-Driehoek_A),Driehoek_A+SQRT(E1979*(Driehoek_B-Driehoek_A)*(Driehoek_C-Driehoek_A)),Driehoek_B-SQRT((1-E1979)*(Driehoek_B-Driehoek_A)*(Driehoek_B-Driehoek_C)))</f>
        <v>5.4775560934511462</v>
      </c>
      <c r="E1979" s="2">
        <f t="shared" ca="1" si="204"/>
        <v>0.64549682643476713</v>
      </c>
      <c r="F1979" s="2"/>
      <c r="G1979" s="15">
        <f ca="1">_xlfn.NORM.INV(H1979,Normaal_Mu,Normaal_Sigma)</f>
        <v>-1.4219516597595643</v>
      </c>
      <c r="H1979" s="2">
        <f t="shared" ca="1" si="205"/>
        <v>6.6142530338297867E-4</v>
      </c>
      <c r="I1979" s="2"/>
      <c r="J1979" s="15">
        <f ca="1">-LN(K1979) /NegExp_Labda</f>
        <v>4.4358981924620258</v>
      </c>
      <c r="K1979" s="2">
        <f t="shared" ca="1" si="206"/>
        <v>0.41181558523490713</v>
      </c>
      <c r="L1979" s="2"/>
      <c r="M1979" s="17">
        <f t="shared" ca="1" si="207"/>
        <v>4</v>
      </c>
      <c r="N1979" s="2">
        <f t="shared" ca="1" si="202"/>
        <v>0.41465336505903971</v>
      </c>
      <c r="O1979" s="2"/>
      <c r="P1979" s="31">
        <f t="shared" ca="1" si="208"/>
        <v>2.9653846481295334</v>
      </c>
    </row>
    <row r="1980" spans="1:16" x14ac:dyDescent="0.25">
      <c r="A1980" s="32">
        <f ca="1">Uniform_A+B1980*(Uniform_B-Uniform_A)</f>
        <v>3.3713466646560009</v>
      </c>
      <c r="B1980" s="2">
        <f t="shared" ca="1" si="203"/>
        <v>0.33713466646560009</v>
      </c>
      <c r="C1980" s="4"/>
      <c r="D1980" s="5">
        <f ca="1">IF(E1980&lt;(Driehoek_C-Driehoek_A)/(Driehoek_B-Driehoek_A),Driehoek_A+SQRT(E1980*(Driehoek_B-Driehoek_A)*(Driehoek_C-Driehoek_A)),Driehoek_B-SQRT((1-E1980)*(Driehoek_B-Driehoek_A)*(Driehoek_B-Driehoek_C)))</f>
        <v>6.1167361591839686</v>
      </c>
      <c r="E1980" s="2">
        <f t="shared" ca="1" si="204"/>
        <v>0.762479703549794</v>
      </c>
      <c r="F1980" s="2"/>
      <c r="G1980" s="15">
        <f ca="1">_xlfn.NORM.INV(H1980,Normaal_Mu,Normaal_Sigma)</f>
        <v>7.4467492522210357</v>
      </c>
      <c r="H1980" s="2">
        <f t="shared" ca="1" si="205"/>
        <v>0.88940588372996809</v>
      </c>
      <c r="I1980" s="2"/>
      <c r="J1980" s="15">
        <f ca="1">-LN(K1980) /NegExp_Labda</f>
        <v>9.9566603409871046</v>
      </c>
      <c r="K1980" s="2">
        <f t="shared" ca="1" si="206"/>
        <v>0.13651345903929313</v>
      </c>
      <c r="L1980" s="2"/>
      <c r="M1980" s="17">
        <f t="shared" ca="1" si="207"/>
        <v>4</v>
      </c>
      <c r="N1980" s="2">
        <f t="shared" ca="1" si="202"/>
        <v>0.31852196667664712</v>
      </c>
      <c r="O1980" s="2"/>
      <c r="P1980" s="31">
        <f t="shared" ca="1" si="208"/>
        <v>6.1782984834096224</v>
      </c>
    </row>
    <row r="1981" spans="1:16" x14ac:dyDescent="0.25">
      <c r="A1981" s="32">
        <f ca="1">Uniform_A+B1981*(Uniform_B-Uniform_A)</f>
        <v>6.9384458071987378</v>
      </c>
      <c r="B1981" s="2">
        <f t="shared" ca="1" si="203"/>
        <v>0.69384458071987376</v>
      </c>
      <c r="C1981" s="4"/>
      <c r="D1981" s="5">
        <f ca="1">IF(E1981&lt;(Driehoek_C-Driehoek_A)/(Driehoek_B-Driehoek_A),Driehoek_A+SQRT(E1981*(Driehoek_B-Driehoek_A)*(Driehoek_C-Driehoek_A)),Driehoek_B-SQRT((1-E1981)*(Driehoek_B-Driehoek_A)*(Driehoek_B-Driehoek_C)))</f>
        <v>7.1828487019007712</v>
      </c>
      <c r="E1981" s="2">
        <f t="shared" ca="1" si="204"/>
        <v>0.90565603313760823</v>
      </c>
      <c r="F1981" s="2"/>
      <c r="G1981" s="15">
        <f ca="1">_xlfn.NORM.INV(H1981,Normaal_Mu,Normaal_Sigma)</f>
        <v>5.2540638929092873</v>
      </c>
      <c r="H1981" s="2">
        <f t="shared" ca="1" si="205"/>
        <v>0.55054244312391376</v>
      </c>
      <c r="I1981" s="2"/>
      <c r="J1981" s="15">
        <f ca="1">-LN(K1981) /NegExp_Labda</f>
        <v>3.255258747943937</v>
      </c>
      <c r="K1981" s="2">
        <f t="shared" ca="1" si="206"/>
        <v>0.52149700396634668</v>
      </c>
      <c r="L1981" s="2"/>
      <c r="M1981" s="17">
        <f t="shared" ca="1" si="207"/>
        <v>6</v>
      </c>
      <c r="N1981" s="2">
        <f t="shared" ca="1" si="202"/>
        <v>0.76113086830378829</v>
      </c>
      <c r="O1981" s="2"/>
      <c r="P1981" s="31">
        <f t="shared" ca="1" si="208"/>
        <v>5.7261234299905466</v>
      </c>
    </row>
    <row r="1982" spans="1:16" x14ac:dyDescent="0.25">
      <c r="A1982" s="32">
        <f ca="1">Uniform_A+B1982*(Uniform_B-Uniform_A)</f>
        <v>6.9430448274940986</v>
      </c>
      <c r="B1982" s="2">
        <f t="shared" ca="1" si="203"/>
        <v>0.69430448274940981</v>
      </c>
      <c r="C1982" s="4"/>
      <c r="D1982" s="5">
        <f ca="1">IF(E1982&lt;(Driehoek_C-Driehoek_A)/(Driehoek_B-Driehoek_A),Driehoek_A+SQRT(E1982*(Driehoek_B-Driehoek_A)*(Driehoek_C-Driehoek_A)),Driehoek_B-SQRT((1-E1982)*(Driehoek_B-Driehoek_A)*(Driehoek_B-Driehoek_C)))</f>
        <v>3.6537834300068499</v>
      </c>
      <c r="E1982" s="2">
        <f t="shared" ca="1" si="204"/>
        <v>0.1953571166689444</v>
      </c>
      <c r="F1982" s="2"/>
      <c r="G1982" s="15">
        <f ca="1">_xlfn.NORM.INV(H1982,Normaal_Mu,Normaal_Sigma)</f>
        <v>4.4577680881116342</v>
      </c>
      <c r="H1982" s="2">
        <f t="shared" ca="1" si="205"/>
        <v>0.39315092497191273</v>
      </c>
      <c r="I1982" s="2"/>
      <c r="J1982" s="15">
        <f ca="1">-LN(K1982) /NegExp_Labda</f>
        <v>0.92762402981390613</v>
      </c>
      <c r="K1982" s="2">
        <f t="shared" ca="1" si="206"/>
        <v>0.83066822980015853</v>
      </c>
      <c r="L1982" s="2"/>
      <c r="M1982" s="17">
        <f t="shared" ca="1" si="207"/>
        <v>4</v>
      </c>
      <c r="N1982" s="2">
        <f t="shared" ca="1" si="202"/>
        <v>0.38064586784674548</v>
      </c>
      <c r="O1982" s="2"/>
      <c r="P1982" s="31">
        <f t="shared" ca="1" si="208"/>
        <v>3.9964440750852979</v>
      </c>
    </row>
    <row r="1983" spans="1:16" x14ac:dyDescent="0.25">
      <c r="A1983" s="32">
        <f ca="1">Uniform_A+B1983*(Uniform_B-Uniform_A)</f>
        <v>4.1039788669710777</v>
      </c>
      <c r="B1983" s="2">
        <f t="shared" ca="1" si="203"/>
        <v>0.41039788669710775</v>
      </c>
      <c r="C1983" s="4"/>
      <c r="D1983" s="5">
        <f ca="1">IF(E1983&lt;(Driehoek_C-Driehoek_A)/(Driehoek_B-Driehoek_A),Driehoek_A+SQRT(E1983*(Driehoek_B-Driehoek_A)*(Driehoek_C-Driehoek_A)),Driehoek_B-SQRT((1-E1983)*(Driehoek_B-Driehoek_A)*(Driehoek_B-Driehoek_C)))</f>
        <v>4.5208134469607399</v>
      </c>
      <c r="E1983" s="2">
        <f t="shared" ca="1" si="204"/>
        <v>0.42676822351635046</v>
      </c>
      <c r="F1983" s="2"/>
      <c r="G1983" s="15">
        <f ca="1">_xlfn.NORM.INV(H1983,Normaal_Mu,Normaal_Sigma)</f>
        <v>4.7944167332440681</v>
      </c>
      <c r="H1983" s="2">
        <f t="shared" ca="1" si="205"/>
        <v>0.45906417284347267</v>
      </c>
      <c r="I1983" s="2"/>
      <c r="J1983" s="15">
        <f ca="1">-LN(K1983) /NegExp_Labda</f>
        <v>4.2381885592423778</v>
      </c>
      <c r="K1983" s="2">
        <f t="shared" ca="1" si="206"/>
        <v>0.42842580269215469</v>
      </c>
      <c r="L1983" s="2"/>
      <c r="M1983" s="17">
        <f t="shared" ca="1" si="207"/>
        <v>5</v>
      </c>
      <c r="N1983" s="2">
        <f t="shared" ca="1" si="202"/>
        <v>0.55035237344723575</v>
      </c>
      <c r="O1983" s="2"/>
      <c r="P1983" s="31">
        <f t="shared" ca="1" si="208"/>
        <v>4.5314795212836527</v>
      </c>
    </row>
    <row r="1984" spans="1:16" x14ac:dyDescent="0.25">
      <c r="A1984" s="32">
        <f ca="1">Uniform_A+B1984*(Uniform_B-Uniform_A)</f>
        <v>8.7472418707053485</v>
      </c>
      <c r="B1984" s="2">
        <f t="shared" ca="1" si="203"/>
        <v>0.8747241870705349</v>
      </c>
      <c r="C1984" s="4"/>
      <c r="D1984" s="5">
        <f ca="1">IF(E1984&lt;(Driehoek_C-Driehoek_A)/(Driehoek_B-Driehoek_A),Driehoek_A+SQRT(E1984*(Driehoek_B-Driehoek_A)*(Driehoek_C-Driehoek_A)),Driehoek_B-SQRT((1-E1984)*(Driehoek_B-Driehoek_A)*(Driehoek_B-Driehoek_C)))</f>
        <v>5.7649328453174693</v>
      </c>
      <c r="E1984" s="2">
        <f t="shared" ca="1" si="204"/>
        <v>0.70098115727697941</v>
      </c>
      <c r="F1984" s="2"/>
      <c r="G1984" s="15">
        <f ca="1">_xlfn.NORM.INV(H1984,Normaal_Mu,Normaal_Sigma)</f>
        <v>6.7092031811029598</v>
      </c>
      <c r="H1984" s="2">
        <f t="shared" ca="1" si="205"/>
        <v>0.8036141266129202</v>
      </c>
      <c r="I1984" s="2"/>
      <c r="J1984" s="15">
        <f ca="1">-LN(K1984) /NegExp_Labda</f>
        <v>2.0326762204039017</v>
      </c>
      <c r="K1984" s="2">
        <f t="shared" ca="1" si="206"/>
        <v>0.66595362427912463</v>
      </c>
      <c r="L1984" s="2"/>
      <c r="M1984" s="17">
        <f t="shared" ca="1" si="207"/>
        <v>5</v>
      </c>
      <c r="N1984" s="2">
        <f t="shared" ca="1" si="202"/>
        <v>0.45159045590958891</v>
      </c>
      <c r="O1984" s="2"/>
      <c r="P1984" s="31">
        <f t="shared" ca="1" si="208"/>
        <v>5.6508108235059353</v>
      </c>
    </row>
    <row r="1985" spans="1:16" x14ac:dyDescent="0.25">
      <c r="A1985" s="32">
        <f ca="1">Uniform_A+B1985*(Uniform_B-Uniform_A)</f>
        <v>4.145843915216191</v>
      </c>
      <c r="B1985" s="2">
        <f t="shared" ca="1" si="203"/>
        <v>0.41458439152161908</v>
      </c>
      <c r="C1985" s="4"/>
      <c r="D1985" s="5">
        <f ca="1">IF(E1985&lt;(Driehoek_C-Driehoek_A)/(Driehoek_B-Driehoek_A),Driehoek_A+SQRT(E1985*(Driehoek_B-Driehoek_A)*(Driehoek_C-Driehoek_A)),Driehoek_B-SQRT((1-E1985)*(Driehoek_B-Driehoek_A)*(Driehoek_B-Driehoek_C)))</f>
        <v>3.1759617865540122</v>
      </c>
      <c r="E1985" s="2">
        <f t="shared" ca="1" si="204"/>
        <v>9.877758024537886E-2</v>
      </c>
      <c r="F1985" s="2"/>
      <c r="G1985" s="15">
        <f ca="1">_xlfn.NORM.INV(H1985,Normaal_Mu,Normaal_Sigma)</f>
        <v>6.8857266654459437</v>
      </c>
      <c r="H1985" s="2">
        <f t="shared" ca="1" si="205"/>
        <v>0.82712459391526749</v>
      </c>
      <c r="I1985" s="2"/>
      <c r="J1985" s="15">
        <f ca="1">-LN(K1985) /NegExp_Labda</f>
        <v>4.4730360707048167</v>
      </c>
      <c r="K1985" s="2">
        <f t="shared" ca="1" si="206"/>
        <v>0.40876812545175634</v>
      </c>
      <c r="L1985" s="2"/>
      <c r="M1985" s="17">
        <f t="shared" ca="1" si="207"/>
        <v>7</v>
      </c>
      <c r="N1985" s="2">
        <f t="shared" ca="1" si="202"/>
        <v>0.82663672131608812</v>
      </c>
      <c r="O1985" s="2"/>
      <c r="P1985" s="31">
        <f t="shared" ca="1" si="208"/>
        <v>5.1361136875841922</v>
      </c>
    </row>
    <row r="1986" spans="1:16" x14ac:dyDescent="0.25">
      <c r="A1986" s="32">
        <f ca="1">Uniform_A+B1986*(Uniform_B-Uniform_A)</f>
        <v>0.98549680920566374</v>
      </c>
      <c r="B1986" s="2">
        <f t="shared" ca="1" si="203"/>
        <v>9.8549680920566374E-2</v>
      </c>
      <c r="C1986" s="4"/>
      <c r="D1986" s="5">
        <f ca="1">IF(E1986&lt;(Driehoek_C-Driehoek_A)/(Driehoek_B-Driehoek_A),Driehoek_A+SQRT(E1986*(Driehoek_B-Driehoek_A)*(Driehoek_C-Driehoek_A)),Driehoek_B-SQRT((1-E1986)*(Driehoek_B-Driehoek_A)*(Driehoek_B-Driehoek_C)))</f>
        <v>6.8291683444000579</v>
      </c>
      <c r="E1986" s="2">
        <f t="shared" ca="1" si="204"/>
        <v>0.86535685494414905</v>
      </c>
      <c r="F1986" s="2"/>
      <c r="G1986" s="15">
        <f ca="1">_xlfn.NORM.INV(H1986,Normaal_Mu,Normaal_Sigma)</f>
        <v>4.5453966080561043</v>
      </c>
      <c r="H1986" s="2">
        <f t="shared" ca="1" si="205"/>
        <v>0.4100945772131851</v>
      </c>
      <c r="I1986" s="2"/>
      <c r="J1986" s="15">
        <f ca="1">-LN(K1986) /NegExp_Labda</f>
        <v>9.9939669189259472</v>
      </c>
      <c r="K1986" s="2">
        <f t="shared" ca="1" si="206"/>
        <v>0.13549867954229355</v>
      </c>
      <c r="L1986" s="2"/>
      <c r="M1986" s="17">
        <f t="shared" ca="1" si="207"/>
        <v>2</v>
      </c>
      <c r="N1986" s="2">
        <f t="shared" ca="1" si="202"/>
        <v>4.0696640807139195E-2</v>
      </c>
      <c r="O1986" s="2"/>
      <c r="P1986" s="31">
        <f t="shared" ca="1" si="208"/>
        <v>4.8708057361175552</v>
      </c>
    </row>
    <row r="1987" spans="1:16" x14ac:dyDescent="0.25">
      <c r="A1987" s="32">
        <f ca="1">Uniform_A+B1987*(Uniform_B-Uniform_A)</f>
        <v>4.0546469978564339</v>
      </c>
      <c r="B1987" s="2">
        <f t="shared" ca="1" si="203"/>
        <v>0.40546469978564337</v>
      </c>
      <c r="C1987" s="4"/>
      <c r="D1987" s="5">
        <f ca="1">IF(E1987&lt;(Driehoek_C-Driehoek_A)/(Driehoek_B-Driehoek_A),Driehoek_A+SQRT(E1987*(Driehoek_B-Driehoek_A)*(Driehoek_C-Driehoek_A)),Driehoek_B-SQRT((1-E1987)*(Driehoek_B-Driehoek_A)*(Driehoek_B-Driehoek_C)))</f>
        <v>7.5104495707354477</v>
      </c>
      <c r="E1987" s="2">
        <f t="shared" ca="1" si="204"/>
        <v>0.93660684339079392</v>
      </c>
      <c r="F1987" s="2"/>
      <c r="G1987" s="15">
        <f ca="1">_xlfn.NORM.INV(H1987,Normaal_Mu,Normaal_Sigma)</f>
        <v>4.9379864696114497</v>
      </c>
      <c r="H1987" s="2">
        <f t="shared" ca="1" si="205"/>
        <v>0.48763207221173821</v>
      </c>
      <c r="I1987" s="2"/>
      <c r="J1987" s="15">
        <f ca="1">-LN(K1987) /NegExp_Labda</f>
        <v>0.16333895060935807</v>
      </c>
      <c r="K1987" s="2">
        <f t="shared" ca="1" si="206"/>
        <v>0.9678600388523344</v>
      </c>
      <c r="L1987" s="2"/>
      <c r="M1987" s="17">
        <f t="shared" ca="1" si="207"/>
        <v>6</v>
      </c>
      <c r="N1987" s="2">
        <f t="shared" ca="1" si="202"/>
        <v>0.66747913325219133</v>
      </c>
      <c r="O1987" s="2"/>
      <c r="P1987" s="31">
        <f t="shared" ca="1" si="208"/>
        <v>4.5332843977625377</v>
      </c>
    </row>
    <row r="1988" spans="1:16" x14ac:dyDescent="0.25">
      <c r="A1988" s="32">
        <f ca="1">Uniform_A+B1988*(Uniform_B-Uniform_A)</f>
        <v>5.5625647301542358</v>
      </c>
      <c r="B1988" s="2">
        <f t="shared" ca="1" si="203"/>
        <v>0.55625647301542358</v>
      </c>
      <c r="C1988" s="4"/>
      <c r="D1988" s="5">
        <f ca="1">IF(E1988&lt;(Driehoek_C-Driehoek_A)/(Driehoek_B-Driehoek_A),Driehoek_A+SQRT(E1988*(Driehoek_B-Driehoek_A)*(Driehoek_C-Driehoek_A)),Driehoek_B-SQRT((1-E1988)*(Driehoek_B-Driehoek_A)*(Driehoek_B-Driehoek_C)))</f>
        <v>2.3858399310180634</v>
      </c>
      <c r="E1988" s="2">
        <f t="shared" ca="1" si="204"/>
        <v>1.0633746597715987E-2</v>
      </c>
      <c r="F1988" s="2"/>
      <c r="G1988" s="15">
        <f ca="1">_xlfn.NORM.INV(H1988,Normaal_Mu,Normaal_Sigma)</f>
        <v>2.3502494139313113</v>
      </c>
      <c r="H1988" s="2">
        <f t="shared" ca="1" si="205"/>
        <v>9.2606258371109251E-2</v>
      </c>
      <c r="I1988" s="2"/>
      <c r="J1988" s="15">
        <f ca="1">-LN(K1988) /NegExp_Labda</f>
        <v>1.0246707167303013</v>
      </c>
      <c r="K1988" s="2">
        <f t="shared" ca="1" si="206"/>
        <v>0.81470096812445614</v>
      </c>
      <c r="L1988" s="2"/>
      <c r="M1988" s="17">
        <f t="shared" ca="1" si="207"/>
        <v>4</v>
      </c>
      <c r="N1988" s="2">
        <f t="shared" ca="1" si="202"/>
        <v>0.35358432997319988</v>
      </c>
      <c r="O1988" s="2"/>
      <c r="P1988" s="31">
        <f t="shared" ca="1" si="208"/>
        <v>3.0646649583667824</v>
      </c>
    </row>
    <row r="1989" spans="1:16" x14ac:dyDescent="0.25">
      <c r="A1989" s="32">
        <f ca="1">Uniform_A+B1989*(Uniform_B-Uniform_A)</f>
        <v>9.2715189451370659</v>
      </c>
      <c r="B1989" s="2">
        <f t="shared" ca="1" si="203"/>
        <v>0.92715189451370661</v>
      </c>
      <c r="C1989" s="4"/>
      <c r="D1989" s="5">
        <f ca="1">IF(E1989&lt;(Driehoek_C-Driehoek_A)/(Driehoek_B-Driehoek_A),Driehoek_A+SQRT(E1989*(Driehoek_B-Driehoek_A)*(Driehoek_C-Driehoek_A)),Driehoek_B-SQRT((1-E1989)*(Driehoek_B-Driehoek_A)*(Driehoek_B-Driehoek_C)))</f>
        <v>2.4471675485781015</v>
      </c>
      <c r="E1989" s="2">
        <f t="shared" ca="1" si="204"/>
        <v>1.4282772607239203E-2</v>
      </c>
      <c r="F1989" s="2"/>
      <c r="G1989" s="15">
        <f ca="1">_xlfn.NORM.INV(H1989,Normaal_Mu,Normaal_Sigma)</f>
        <v>7.5763972888547944</v>
      </c>
      <c r="H1989" s="2">
        <f t="shared" ca="1" si="205"/>
        <v>0.90116158812237324</v>
      </c>
      <c r="I1989" s="2"/>
      <c r="J1989" s="15">
        <f ca="1">-LN(K1989) /NegExp_Labda</f>
        <v>11.932913284452511</v>
      </c>
      <c r="K1989" s="2">
        <f t="shared" ca="1" si="206"/>
        <v>9.1943349592759405E-2</v>
      </c>
      <c r="L1989" s="2"/>
      <c r="M1989" s="17">
        <f t="shared" ca="1" si="207"/>
        <v>8</v>
      </c>
      <c r="N1989" s="2">
        <f t="shared" ref="N1989:N2052" ca="1" si="209">RAND()</f>
        <v>0.90190100240010307</v>
      </c>
      <c r="O1989" s="2"/>
      <c r="P1989" s="31">
        <f t="shared" ca="1" si="208"/>
        <v>7.8455994134044946</v>
      </c>
    </row>
    <row r="1990" spans="1:16" x14ac:dyDescent="0.25">
      <c r="A1990" s="32">
        <f ca="1">Uniform_A+B1990*(Uniform_B-Uniform_A)</f>
        <v>8.4255146121496107</v>
      </c>
      <c r="B1990" s="2">
        <f t="shared" ref="B1990:B2053" ca="1" si="210">RAND()</f>
        <v>0.84255146121496105</v>
      </c>
      <c r="C1990" s="4"/>
      <c r="D1990" s="5">
        <f ca="1">IF(E1990&lt;(Driehoek_C-Driehoek_A)/(Driehoek_B-Driehoek_A),Driehoek_A+SQRT(E1990*(Driehoek_B-Driehoek_A)*(Driehoek_C-Driehoek_A)),Driehoek_B-SQRT((1-E1990)*(Driehoek_B-Driehoek_A)*(Driehoek_B-Driehoek_C)))</f>
        <v>5.648552053543586</v>
      </c>
      <c r="E1990" s="2">
        <f t="shared" ref="E1990:E2053" ca="1" si="211">RAND()</f>
        <v>0.67907990463408818</v>
      </c>
      <c r="F1990" s="2"/>
      <c r="G1990" s="15">
        <f ca="1">_xlfn.NORM.INV(H1990,Normaal_Mu,Normaal_Sigma)</f>
        <v>5.9053884793785834</v>
      </c>
      <c r="H1990" s="2">
        <f t="shared" ref="H1990:H2053" ca="1" si="212">RAND()</f>
        <v>0.67461553599342117</v>
      </c>
      <c r="I1990" s="2"/>
      <c r="J1990" s="15">
        <f ca="1">-LN(K1990) /NegExp_Labda</f>
        <v>0.25263894913242602</v>
      </c>
      <c r="K1990" s="2">
        <f t="shared" ref="K1990:K2053" ca="1" si="213">RAND()</f>
        <v>0.95072750775273707</v>
      </c>
      <c r="L1990" s="2"/>
      <c r="M1990" s="17">
        <f t="shared" ca="1" si="207"/>
        <v>4</v>
      </c>
      <c r="N1990" s="2">
        <f t="shared" ca="1" si="209"/>
        <v>0.3837798966441881</v>
      </c>
      <c r="O1990" s="2"/>
      <c r="P1990" s="31">
        <f t="shared" ca="1" si="208"/>
        <v>4.8464188188408412</v>
      </c>
    </row>
    <row r="1991" spans="1:16" x14ac:dyDescent="0.25">
      <c r="A1991" s="32">
        <f ca="1">Uniform_A+B1991*(Uniform_B-Uniform_A)</f>
        <v>4.5774718571921369</v>
      </c>
      <c r="B1991" s="2">
        <f t="shared" ca="1" si="210"/>
        <v>0.45774718571921369</v>
      </c>
      <c r="C1991" s="4"/>
      <c r="D1991" s="5">
        <f ca="1">IF(E1991&lt;(Driehoek_C-Driehoek_A)/(Driehoek_B-Driehoek_A),Driehoek_A+SQRT(E1991*(Driehoek_B-Driehoek_A)*(Driehoek_C-Driehoek_A)),Driehoek_B-SQRT((1-E1991)*(Driehoek_B-Driehoek_A)*(Driehoek_B-Driehoek_C)))</f>
        <v>4.1538798143022797</v>
      </c>
      <c r="E1991" s="2">
        <f t="shared" ca="1" si="211"/>
        <v>0.32900340416494556</v>
      </c>
      <c r="F1991" s="2"/>
      <c r="G1991" s="15">
        <f ca="1">_xlfn.NORM.INV(H1991,Normaal_Mu,Normaal_Sigma)</f>
        <v>5.8925551648780496</v>
      </c>
      <c r="H1991" s="2">
        <f t="shared" ca="1" si="212"/>
        <v>0.67230162628041867</v>
      </c>
      <c r="I1991" s="2"/>
      <c r="J1991" s="15">
        <f ca="1">-LN(K1991) /NegExp_Labda</f>
        <v>1.4519043347523071</v>
      </c>
      <c r="K1991" s="2">
        <f t="shared" ca="1" si="213"/>
        <v>0.74797863297997036</v>
      </c>
      <c r="L1991" s="2"/>
      <c r="M1991" s="17">
        <f t="shared" ca="1" si="207"/>
        <v>4</v>
      </c>
      <c r="N1991" s="2">
        <f t="shared" ca="1" si="209"/>
        <v>0.41266369554702409</v>
      </c>
      <c r="O1991" s="2"/>
      <c r="P1991" s="31">
        <f t="shared" ca="1" si="208"/>
        <v>4.0151622342249542</v>
      </c>
    </row>
    <row r="1992" spans="1:16" x14ac:dyDescent="0.25">
      <c r="A1992" s="32">
        <f ca="1">Uniform_A+B1992*(Uniform_B-Uniform_A)</f>
        <v>7.6367261857723108</v>
      </c>
      <c r="B1992" s="2">
        <f t="shared" ca="1" si="210"/>
        <v>0.76367261857723112</v>
      </c>
      <c r="C1992" s="4"/>
      <c r="D1992" s="5">
        <f ca="1">IF(E1992&lt;(Driehoek_C-Driehoek_A)/(Driehoek_B-Driehoek_A),Driehoek_A+SQRT(E1992*(Driehoek_B-Driehoek_A)*(Driehoek_C-Driehoek_A)),Driehoek_B-SQRT((1-E1992)*(Driehoek_B-Driehoek_A)*(Driehoek_B-Driehoek_C)))</f>
        <v>5.0225500324858352</v>
      </c>
      <c r="E1992" s="2">
        <f t="shared" ca="1" si="211"/>
        <v>0.54799690731204487</v>
      </c>
      <c r="F1992" s="2"/>
      <c r="G1992" s="15">
        <f ca="1">_xlfn.NORM.INV(H1992,Normaal_Mu,Normaal_Sigma)</f>
        <v>1.0214729668501032</v>
      </c>
      <c r="H1992" s="2">
        <f t="shared" ca="1" si="212"/>
        <v>2.3336062185587259E-2</v>
      </c>
      <c r="I1992" s="2"/>
      <c r="J1992" s="15">
        <f ca="1">-LN(K1992) /NegExp_Labda</f>
        <v>1.4725847831844747</v>
      </c>
      <c r="K1992" s="2">
        <f t="shared" ca="1" si="213"/>
        <v>0.74489131538295361</v>
      </c>
      <c r="L1992" s="2"/>
      <c r="M1992" s="17">
        <f t="shared" ca="1" si="207"/>
        <v>5</v>
      </c>
      <c r="N1992" s="2">
        <f t="shared" ca="1" si="209"/>
        <v>0.50418930239744897</v>
      </c>
      <c r="O1992" s="2"/>
      <c r="P1992" s="31">
        <f t="shared" ca="1" si="208"/>
        <v>4.0306667936585452</v>
      </c>
    </row>
    <row r="1993" spans="1:16" x14ac:dyDescent="0.25">
      <c r="A1993" s="32">
        <f ca="1">Uniform_A+B1993*(Uniform_B-Uniform_A)</f>
        <v>3.5214829069253772</v>
      </c>
      <c r="B1993" s="2">
        <f t="shared" ca="1" si="210"/>
        <v>0.35214829069253772</v>
      </c>
      <c r="C1993" s="4"/>
      <c r="D1993" s="5">
        <f ca="1">IF(E1993&lt;(Driehoek_C-Driehoek_A)/(Driehoek_B-Driehoek_A),Driehoek_A+SQRT(E1993*(Driehoek_B-Driehoek_A)*(Driehoek_C-Driehoek_A)),Driehoek_B-SQRT((1-E1993)*(Driehoek_B-Driehoek_A)*(Driehoek_B-Driehoek_C)))</f>
        <v>3.3076547373949583</v>
      </c>
      <c r="E1993" s="2">
        <f t="shared" ca="1" si="211"/>
        <v>0.12214006515939124</v>
      </c>
      <c r="F1993" s="2"/>
      <c r="G1993" s="15">
        <f ca="1">_xlfn.NORM.INV(H1993,Normaal_Mu,Normaal_Sigma)</f>
        <v>6.3408495412107113</v>
      </c>
      <c r="H1993" s="2">
        <f t="shared" ca="1" si="212"/>
        <v>0.74870647580393568</v>
      </c>
      <c r="I1993" s="2"/>
      <c r="J1993" s="15">
        <f ca="1">-LN(K1993) /NegExp_Labda</f>
        <v>0.4657680940198744</v>
      </c>
      <c r="K1993" s="2">
        <f t="shared" ca="1" si="213"/>
        <v>0.91105353459139271</v>
      </c>
      <c r="L1993" s="2"/>
      <c r="M1993" s="17">
        <f t="shared" ca="1" si="207"/>
        <v>4</v>
      </c>
      <c r="N1993" s="2">
        <f t="shared" ca="1" si="209"/>
        <v>0.43231255762471299</v>
      </c>
      <c r="O1993" s="2"/>
      <c r="P1993" s="31">
        <f t="shared" ca="1" si="208"/>
        <v>3.527151055910184</v>
      </c>
    </row>
    <row r="1994" spans="1:16" x14ac:dyDescent="0.25">
      <c r="A1994" s="32">
        <f ca="1">Uniform_A+B1994*(Uniform_B-Uniform_A)</f>
        <v>6.980885098838594</v>
      </c>
      <c r="B1994" s="2">
        <f t="shared" ca="1" si="210"/>
        <v>0.6980885098838594</v>
      </c>
      <c r="C1994" s="4"/>
      <c r="D1994" s="5">
        <f ca="1">IF(E1994&lt;(Driehoek_C-Driehoek_A)/(Driehoek_B-Driehoek_A),Driehoek_A+SQRT(E1994*(Driehoek_B-Driehoek_A)*(Driehoek_C-Driehoek_A)),Driehoek_B-SQRT((1-E1994)*(Driehoek_B-Driehoek_A)*(Driehoek_B-Driehoek_C)))</f>
        <v>6.5147557922094883</v>
      </c>
      <c r="E1994" s="2">
        <f t="shared" ca="1" si="211"/>
        <v>0.82353032078982036</v>
      </c>
      <c r="F1994" s="2"/>
      <c r="G1994" s="15">
        <f ca="1">_xlfn.NORM.INV(H1994,Normaal_Mu,Normaal_Sigma)</f>
        <v>8.2488957811502779</v>
      </c>
      <c r="H1994" s="2">
        <f t="shared" ca="1" si="212"/>
        <v>0.9478598734115844</v>
      </c>
      <c r="I1994" s="2"/>
      <c r="J1994" s="15">
        <f ca="1">-LN(K1994) /NegExp_Labda</f>
        <v>0.65685754008383501</v>
      </c>
      <c r="K1994" s="2">
        <f t="shared" ca="1" si="213"/>
        <v>0.87689194148392291</v>
      </c>
      <c r="L1994" s="2"/>
      <c r="M1994" s="17">
        <f t="shared" ca="1" si="207"/>
        <v>7</v>
      </c>
      <c r="N1994" s="2">
        <f t="shared" ca="1" si="209"/>
        <v>0.81399274504097829</v>
      </c>
      <c r="O1994" s="2"/>
      <c r="P1994" s="31">
        <f t="shared" ca="1" si="208"/>
        <v>5.8802788424564394</v>
      </c>
    </row>
    <row r="1995" spans="1:16" x14ac:dyDescent="0.25">
      <c r="A1995" s="32">
        <f ca="1">Uniform_A+B1995*(Uniform_B-Uniform_A)</f>
        <v>7.7509430435402642</v>
      </c>
      <c r="B1995" s="2">
        <f t="shared" ca="1" si="210"/>
        <v>0.77509430435402638</v>
      </c>
      <c r="C1995" s="4"/>
      <c r="D1995" s="5">
        <f ca="1">IF(E1995&lt;(Driehoek_C-Driehoek_A)/(Driehoek_B-Driehoek_A),Driehoek_A+SQRT(E1995*(Driehoek_B-Driehoek_A)*(Driehoek_C-Driehoek_A)),Driehoek_B-SQRT((1-E1995)*(Driehoek_B-Driehoek_A)*(Driehoek_B-Driehoek_C)))</f>
        <v>5.3479709435082352</v>
      </c>
      <c r="E1995" s="2">
        <f t="shared" ca="1" si="211"/>
        <v>0.61893382201542479</v>
      </c>
      <c r="F1995" s="2"/>
      <c r="G1995" s="15">
        <f ca="1">_xlfn.NORM.INV(H1995,Normaal_Mu,Normaal_Sigma)</f>
        <v>6.4691290102977206</v>
      </c>
      <c r="H1995" s="2">
        <f t="shared" ca="1" si="212"/>
        <v>0.76869761913801793</v>
      </c>
      <c r="I1995" s="2"/>
      <c r="J1995" s="15">
        <f ca="1">-LN(K1995) /NegExp_Labda</f>
        <v>6.3810130846072566E-2</v>
      </c>
      <c r="K1995" s="2">
        <f t="shared" ca="1" si="213"/>
        <v>0.98731906316547258</v>
      </c>
      <c r="L1995" s="2"/>
      <c r="M1995" s="17">
        <f t="shared" ca="1" si="207"/>
        <v>3</v>
      </c>
      <c r="N1995" s="2">
        <f t="shared" ca="1" si="209"/>
        <v>0.2287653100430308</v>
      </c>
      <c r="O1995" s="2"/>
      <c r="P1995" s="31">
        <f t="shared" ca="1" si="208"/>
        <v>4.5263706256384584</v>
      </c>
    </row>
    <row r="1996" spans="1:16" x14ac:dyDescent="0.25">
      <c r="A1996" s="32">
        <f ca="1">Uniform_A+B1996*(Uniform_B-Uniform_A)</f>
        <v>6.5118418785628762</v>
      </c>
      <c r="B1996" s="2">
        <f t="shared" ca="1" si="210"/>
        <v>0.65118418785628762</v>
      </c>
      <c r="C1996" s="4"/>
      <c r="D1996" s="5">
        <f ca="1">IF(E1996&lt;(Driehoek_C-Driehoek_A)/(Driehoek_B-Driehoek_A),Driehoek_A+SQRT(E1996*(Driehoek_B-Driehoek_A)*(Driehoek_C-Driehoek_A)),Driehoek_B-SQRT((1-E1996)*(Driehoek_B-Driehoek_A)*(Driehoek_B-Driehoek_C)))</f>
        <v>2.7049265165423311</v>
      </c>
      <c r="E1996" s="2">
        <f t="shared" ca="1" si="211"/>
        <v>3.5494385266036099E-2</v>
      </c>
      <c r="F1996" s="2"/>
      <c r="G1996" s="15">
        <f ca="1">_xlfn.NORM.INV(H1996,Normaal_Mu,Normaal_Sigma)</f>
        <v>8.786449485761521</v>
      </c>
      <c r="H1996" s="2">
        <f t="shared" ca="1" si="212"/>
        <v>0.97083600585025653</v>
      </c>
      <c r="I1996" s="2"/>
      <c r="J1996" s="15">
        <f ca="1">-LN(K1996) /NegExp_Labda</f>
        <v>0.94072044859577653</v>
      </c>
      <c r="K1996" s="2">
        <f t="shared" ca="1" si="213"/>
        <v>0.82849532097360035</v>
      </c>
      <c r="L1996" s="2"/>
      <c r="M1996" s="17">
        <f t="shared" ca="1" si="207"/>
        <v>7</v>
      </c>
      <c r="N1996" s="2">
        <f t="shared" ca="1" si="209"/>
        <v>0.8586403367882306</v>
      </c>
      <c r="O1996" s="2"/>
      <c r="P1996" s="31">
        <f t="shared" ca="1" si="208"/>
        <v>5.1887876658925007</v>
      </c>
    </row>
    <row r="1997" spans="1:16" x14ac:dyDescent="0.25">
      <c r="A1997" s="32">
        <f ca="1">Uniform_A+B1997*(Uniform_B-Uniform_A)</f>
        <v>1.277903595418598</v>
      </c>
      <c r="B1997" s="2">
        <f t="shared" ca="1" si="210"/>
        <v>0.1277903595418598</v>
      </c>
      <c r="C1997" s="4"/>
      <c r="D1997" s="5">
        <f ca="1">IF(E1997&lt;(Driehoek_C-Driehoek_A)/(Driehoek_B-Driehoek_A),Driehoek_A+SQRT(E1997*(Driehoek_B-Driehoek_A)*(Driehoek_C-Driehoek_A)),Driehoek_B-SQRT((1-E1997)*(Driehoek_B-Driehoek_A)*(Driehoek_B-Driehoek_C)))</f>
        <v>3.0237797357844509</v>
      </c>
      <c r="E1997" s="2">
        <f t="shared" ca="1" si="211"/>
        <v>7.4866067671634284E-2</v>
      </c>
      <c r="F1997" s="2"/>
      <c r="G1997" s="15">
        <f ca="1">_xlfn.NORM.INV(H1997,Normaal_Mu,Normaal_Sigma)</f>
        <v>3.7152919955757153</v>
      </c>
      <c r="H1997" s="2">
        <f t="shared" ca="1" si="212"/>
        <v>0.26032167922902572</v>
      </c>
      <c r="I1997" s="2"/>
      <c r="J1997" s="15">
        <f ca="1">-LN(K1997) /NegExp_Labda</f>
        <v>0.94008680666391897</v>
      </c>
      <c r="K1997" s="2">
        <f t="shared" ca="1" si="213"/>
        <v>0.8286003215018769</v>
      </c>
      <c r="L1997" s="2"/>
      <c r="M1997" s="17">
        <f t="shared" ca="1" si="207"/>
        <v>5</v>
      </c>
      <c r="N1997" s="2">
        <f t="shared" ca="1" si="209"/>
        <v>0.54458328757983676</v>
      </c>
      <c r="O1997" s="2"/>
      <c r="P1997" s="31">
        <f t="shared" ca="1" si="208"/>
        <v>2.7914124266885367</v>
      </c>
    </row>
    <row r="1998" spans="1:16" x14ac:dyDescent="0.25">
      <c r="A1998" s="32">
        <f ca="1">Uniform_A+B1998*(Uniform_B-Uniform_A)</f>
        <v>3.6509335843643709</v>
      </c>
      <c r="B1998" s="2">
        <f t="shared" ca="1" si="210"/>
        <v>0.36509335843643709</v>
      </c>
      <c r="C1998" s="4"/>
      <c r="D1998" s="5">
        <f ca="1">IF(E1998&lt;(Driehoek_C-Driehoek_A)/(Driehoek_B-Driehoek_A),Driehoek_A+SQRT(E1998*(Driehoek_B-Driehoek_A)*(Driehoek_C-Driehoek_A)),Driehoek_B-SQRT((1-E1998)*(Driehoek_B-Driehoek_A)*(Driehoek_B-Driehoek_C)))</f>
        <v>5.6020294660166776</v>
      </c>
      <c r="E1998" s="2">
        <f t="shared" ca="1" si="211"/>
        <v>0.67010846429088844</v>
      </c>
      <c r="F1998" s="2"/>
      <c r="G1998" s="15">
        <f ca="1">_xlfn.NORM.INV(H1998,Normaal_Mu,Normaal_Sigma)</f>
        <v>5.6623119885853423</v>
      </c>
      <c r="H1998" s="2">
        <f t="shared" ca="1" si="212"/>
        <v>0.62973667097733632</v>
      </c>
      <c r="I1998" s="2"/>
      <c r="J1998" s="15">
        <f ca="1">-LN(K1998) /NegExp_Labda</f>
        <v>5.3065723624125258</v>
      </c>
      <c r="K1998" s="2">
        <f t="shared" ca="1" si="213"/>
        <v>0.34600070287961393</v>
      </c>
      <c r="L1998" s="2"/>
      <c r="M1998" s="17">
        <f t="shared" ca="1" si="207"/>
        <v>2</v>
      </c>
      <c r="N1998" s="2">
        <f t="shared" ca="1" si="209"/>
        <v>6.9111688558798678E-2</v>
      </c>
      <c r="O1998" s="2"/>
      <c r="P1998" s="31">
        <f t="shared" ca="1" si="208"/>
        <v>4.4443694802757836</v>
      </c>
    </row>
    <row r="1999" spans="1:16" x14ac:dyDescent="0.25">
      <c r="A1999" s="32">
        <f ca="1">Uniform_A+B1999*(Uniform_B-Uniform_A)</f>
        <v>5.6069432749907016</v>
      </c>
      <c r="B1999" s="2">
        <f t="shared" ca="1" si="210"/>
        <v>0.56069432749907011</v>
      </c>
      <c r="C1999" s="4"/>
      <c r="D1999" s="5">
        <f ca="1">IF(E1999&lt;(Driehoek_C-Driehoek_A)/(Driehoek_B-Driehoek_A),Driehoek_A+SQRT(E1999*(Driehoek_B-Driehoek_A)*(Driehoek_C-Driehoek_A)),Driehoek_B-SQRT((1-E1999)*(Driehoek_B-Driehoek_A)*(Driehoek_B-Driehoek_C)))</f>
        <v>2.4060728136318024</v>
      </c>
      <c r="E1999" s="2">
        <f t="shared" ca="1" si="211"/>
        <v>1.1778223569346324E-2</v>
      </c>
      <c r="F1999" s="2"/>
      <c r="G1999" s="15">
        <f ca="1">_xlfn.NORM.INV(H1999,Normaal_Mu,Normaal_Sigma)</f>
        <v>4.2497820839472826</v>
      </c>
      <c r="H1999" s="2">
        <f t="shared" ca="1" si="212"/>
        <v>0.35378971755796462</v>
      </c>
      <c r="I1999" s="2"/>
      <c r="J1999" s="15">
        <f ca="1">-LN(K1999) /NegExp_Labda</f>
        <v>9.6426158586619657</v>
      </c>
      <c r="K1999" s="2">
        <f t="shared" ca="1" si="213"/>
        <v>0.14536271580977322</v>
      </c>
      <c r="L1999" s="2"/>
      <c r="M1999" s="17">
        <f t="shared" ca="1" si="207"/>
        <v>1</v>
      </c>
      <c r="N1999" s="2">
        <f t="shared" ca="1" si="209"/>
        <v>1.8578989559503767E-2</v>
      </c>
      <c r="O1999" s="2"/>
      <c r="P1999" s="31">
        <f t="shared" ca="1" si="208"/>
        <v>4.58108280624635</v>
      </c>
    </row>
    <row r="2000" spans="1:16" x14ac:dyDescent="0.25">
      <c r="A2000" s="32">
        <f ca="1">Uniform_A+B2000*(Uniform_B-Uniform_A)</f>
        <v>9.2380014573926488</v>
      </c>
      <c r="B2000" s="2">
        <f t="shared" ca="1" si="210"/>
        <v>0.92380014573926483</v>
      </c>
      <c r="C2000" s="4"/>
      <c r="D2000" s="5">
        <f ca="1">IF(E2000&lt;(Driehoek_C-Driehoek_A)/(Driehoek_B-Driehoek_A),Driehoek_A+SQRT(E2000*(Driehoek_B-Driehoek_A)*(Driehoek_C-Driehoek_A)),Driehoek_B-SQRT((1-E2000)*(Driehoek_B-Driehoek_A)*(Driehoek_B-Driehoek_C)))</f>
        <v>4.2145203529531905</v>
      </c>
      <c r="E2000" s="2">
        <f t="shared" ca="1" si="211"/>
        <v>0.34569098707716417</v>
      </c>
      <c r="F2000" s="2"/>
      <c r="G2000" s="15">
        <f ca="1">_xlfn.NORM.INV(H2000,Normaal_Mu,Normaal_Sigma)</f>
        <v>7.3227091654493961</v>
      </c>
      <c r="H2000" s="2">
        <f t="shared" ca="1" si="212"/>
        <v>0.87725113461512205</v>
      </c>
      <c r="I2000" s="2"/>
      <c r="J2000" s="15">
        <f ca="1">-LN(K2000) /NegExp_Labda</f>
        <v>3.083675498739864</v>
      </c>
      <c r="K2000" s="2">
        <f t="shared" ca="1" si="213"/>
        <v>0.53970364277657701</v>
      </c>
      <c r="L2000" s="2"/>
      <c r="M2000" s="17">
        <f t="shared" ca="1" si="207"/>
        <v>5</v>
      </c>
      <c r="N2000" s="2">
        <f t="shared" ca="1" si="209"/>
        <v>0.52406315421835348</v>
      </c>
      <c r="O2000" s="2"/>
      <c r="P2000" s="31">
        <f t="shared" ca="1" si="208"/>
        <v>5.7717812949070204</v>
      </c>
    </row>
    <row r="2001" spans="1:16" x14ac:dyDescent="0.25">
      <c r="A2001" s="32">
        <f ca="1">Uniform_A+B2001*(Uniform_B-Uniform_A)</f>
        <v>5.9674000973144503</v>
      </c>
      <c r="B2001" s="2">
        <f t="shared" ca="1" si="210"/>
        <v>0.59674000973144503</v>
      </c>
      <c r="C2001" s="4"/>
      <c r="D2001" s="5">
        <f ca="1">IF(E2001&lt;(Driehoek_C-Driehoek_A)/(Driehoek_B-Driehoek_A),Driehoek_A+SQRT(E2001*(Driehoek_B-Driehoek_A)*(Driehoek_C-Driehoek_A)),Driehoek_B-SQRT((1-E2001)*(Driehoek_B-Driehoek_A)*(Driehoek_B-Driehoek_C)))</f>
        <v>6.2016992877745816</v>
      </c>
      <c r="E2001" s="2">
        <f t="shared" ca="1" si="211"/>
        <v>0.77627180354167757</v>
      </c>
      <c r="F2001" s="2"/>
      <c r="G2001" s="15">
        <f ca="1">_xlfn.NORM.INV(H2001,Normaal_Mu,Normaal_Sigma)</f>
        <v>7.7826854944395381</v>
      </c>
      <c r="H2001" s="2">
        <f t="shared" ca="1" si="212"/>
        <v>0.91793924151087647</v>
      </c>
      <c r="I2001" s="2"/>
      <c r="J2001" s="15">
        <f ca="1">-LN(K2001) /NegExp_Labda</f>
        <v>2.1005469206624681</v>
      </c>
      <c r="K2001" s="2">
        <f t="shared" ca="1" si="213"/>
        <v>0.65697495324926625</v>
      </c>
      <c r="L2001" s="2"/>
      <c r="M2001" s="17">
        <f t="shared" ca="1" si="207"/>
        <v>5</v>
      </c>
      <c r="N2001" s="2">
        <f t="shared" ca="1" si="209"/>
        <v>0.50322124168554105</v>
      </c>
      <c r="O2001" s="2"/>
      <c r="P2001" s="31">
        <f t="shared" ca="1" si="208"/>
        <v>5.4104663600382077</v>
      </c>
    </row>
    <row r="2002" spans="1:16" x14ac:dyDescent="0.25">
      <c r="A2002" s="32">
        <f ca="1">Uniform_A+B2002*(Uniform_B-Uniform_A)</f>
        <v>0.25314385722874477</v>
      </c>
      <c r="B2002" s="2">
        <f t="shared" ca="1" si="210"/>
        <v>2.5314385722874477E-2</v>
      </c>
      <c r="C2002" s="4"/>
      <c r="D2002" s="5">
        <f ca="1">IF(E2002&lt;(Driehoek_C-Driehoek_A)/(Driehoek_B-Driehoek_A),Driehoek_A+SQRT(E2002*(Driehoek_B-Driehoek_A)*(Driehoek_C-Driehoek_A)),Driehoek_B-SQRT((1-E2002)*(Driehoek_B-Driehoek_A)*(Driehoek_B-Driehoek_C)))</f>
        <v>3.781107380334098</v>
      </c>
      <c r="E2002" s="2">
        <f t="shared" ca="1" si="211"/>
        <v>0.22659596430575668</v>
      </c>
      <c r="F2002" s="2"/>
      <c r="G2002" s="15">
        <f ca="1">_xlfn.NORM.INV(H2002,Normaal_Mu,Normaal_Sigma)</f>
        <v>5.0017182241532741</v>
      </c>
      <c r="H2002" s="2">
        <f t="shared" ca="1" si="212"/>
        <v>0.50034273608881319</v>
      </c>
      <c r="I2002" s="2"/>
      <c r="J2002" s="15">
        <f ca="1">-LN(K2002) /NegExp_Labda</f>
        <v>0.43849152327127533</v>
      </c>
      <c r="K2002" s="2">
        <f t="shared" ca="1" si="213"/>
        <v>0.91603719919815474</v>
      </c>
      <c r="L2002" s="2"/>
      <c r="M2002" s="17">
        <f t="shared" ca="1" si="207"/>
        <v>8</v>
      </c>
      <c r="N2002" s="2">
        <f t="shared" ca="1" si="209"/>
        <v>0.92510539580814</v>
      </c>
      <c r="O2002" s="2"/>
      <c r="P2002" s="31">
        <f t="shared" ca="1" si="208"/>
        <v>3.4948921969974789</v>
      </c>
    </row>
    <row r="2003" spans="1:16" x14ac:dyDescent="0.25">
      <c r="A2003" s="32">
        <f ca="1">Uniform_A+B2003*(Uniform_B-Uniform_A)</f>
        <v>2.6030073582719506</v>
      </c>
      <c r="B2003" s="2">
        <f t="shared" ca="1" si="210"/>
        <v>0.26030073582719504</v>
      </c>
      <c r="C2003" s="4"/>
      <c r="D2003" s="5">
        <f ca="1">IF(E2003&lt;(Driehoek_C-Driehoek_A)/(Driehoek_B-Driehoek_A),Driehoek_A+SQRT(E2003*(Driehoek_B-Driehoek_A)*(Driehoek_C-Driehoek_A)),Driehoek_B-SQRT((1-E2003)*(Driehoek_B-Driehoek_A)*(Driehoek_B-Driehoek_C)))</f>
        <v>4.6270223681436331</v>
      </c>
      <c r="E2003" s="2">
        <f t="shared" ca="1" si="211"/>
        <v>0.45363047517953958</v>
      </c>
      <c r="F2003" s="2"/>
      <c r="G2003" s="15">
        <f ca="1">_xlfn.NORM.INV(H2003,Normaal_Mu,Normaal_Sigma)</f>
        <v>3.7285320142420062</v>
      </c>
      <c r="H2003" s="2">
        <f t="shared" ca="1" si="212"/>
        <v>0.26247490817504082</v>
      </c>
      <c r="I2003" s="2"/>
      <c r="J2003" s="15">
        <f ca="1">-LN(K2003) /NegExp_Labda</f>
        <v>5.1232267694002021</v>
      </c>
      <c r="K2003" s="2">
        <f t="shared" ca="1" si="213"/>
        <v>0.35892373374654074</v>
      </c>
      <c r="L2003" s="2"/>
      <c r="M2003" s="17">
        <f t="shared" ca="1" si="207"/>
        <v>3</v>
      </c>
      <c r="N2003" s="2">
        <f t="shared" ca="1" si="209"/>
        <v>0.13245352639679331</v>
      </c>
      <c r="O2003" s="2"/>
      <c r="P2003" s="31">
        <f t="shared" ca="1" si="208"/>
        <v>3.8163577020115582</v>
      </c>
    </row>
    <row r="2004" spans="1:16" x14ac:dyDescent="0.25">
      <c r="A2004" s="32">
        <f ca="1">Uniform_A+B2004*(Uniform_B-Uniform_A)</f>
        <v>5.5608271257898263</v>
      </c>
      <c r="B2004" s="2">
        <f t="shared" ca="1" si="210"/>
        <v>0.55608271257898267</v>
      </c>
      <c r="C2004" s="4"/>
      <c r="D2004" s="5">
        <f ca="1">IF(E2004&lt;(Driehoek_C-Driehoek_A)/(Driehoek_B-Driehoek_A),Driehoek_A+SQRT(E2004*(Driehoek_B-Driehoek_A)*(Driehoek_C-Driehoek_A)),Driehoek_B-SQRT((1-E2004)*(Driehoek_B-Driehoek_A)*(Driehoek_B-Driehoek_C)))</f>
        <v>4.0566135449513947</v>
      </c>
      <c r="E2004" s="2">
        <f t="shared" ca="1" si="211"/>
        <v>0.30179801017262808</v>
      </c>
      <c r="F2004" s="2"/>
      <c r="G2004" s="15">
        <f ca="1">_xlfn.NORM.INV(H2004,Normaal_Mu,Normaal_Sigma)</f>
        <v>3.7238534976789888</v>
      </c>
      <c r="H2004" s="2">
        <f t="shared" ca="1" si="212"/>
        <v>0.26171299896337008</v>
      </c>
      <c r="I2004" s="2"/>
      <c r="J2004" s="15">
        <f ca="1">-LN(K2004) /NegExp_Labda</f>
        <v>3.5150696711329501</v>
      </c>
      <c r="K2004" s="2">
        <f t="shared" ca="1" si="213"/>
        <v>0.49509088152435332</v>
      </c>
      <c r="L2004" s="2"/>
      <c r="M2004" s="17">
        <f t="shared" ca="1" si="207"/>
        <v>4</v>
      </c>
      <c r="N2004" s="2">
        <f t="shared" ca="1" si="209"/>
        <v>0.35524770145097129</v>
      </c>
      <c r="O2004" s="2"/>
      <c r="P2004" s="31">
        <f t="shared" ca="1" si="208"/>
        <v>4.1712727679106312</v>
      </c>
    </row>
    <row r="2005" spans="1:16" x14ac:dyDescent="0.25">
      <c r="A2005" s="32">
        <f ca="1">Uniform_A+B2005*(Uniform_B-Uniform_A)</f>
        <v>0.35914304003092812</v>
      </c>
      <c r="B2005" s="2">
        <f t="shared" ca="1" si="210"/>
        <v>3.5914304003092812E-2</v>
      </c>
      <c r="C2005" s="4"/>
      <c r="D2005" s="5">
        <f ca="1">IF(E2005&lt;(Driehoek_C-Driehoek_A)/(Driehoek_B-Driehoek_A),Driehoek_A+SQRT(E2005*(Driehoek_B-Driehoek_A)*(Driehoek_C-Driehoek_A)),Driehoek_B-SQRT((1-E2005)*(Driehoek_B-Driehoek_A)*(Driehoek_B-Driehoek_C)))</f>
        <v>5.3331920099459094</v>
      </c>
      <c r="E2005" s="2">
        <f t="shared" ca="1" si="211"/>
        <v>0.61584340468787102</v>
      </c>
      <c r="F2005" s="2"/>
      <c r="G2005" s="15">
        <f ca="1">_xlfn.NORM.INV(H2005,Normaal_Mu,Normaal_Sigma)</f>
        <v>4.6674004118003376</v>
      </c>
      <c r="H2005" s="2">
        <f t="shared" ca="1" si="212"/>
        <v>0.43396051403742342</v>
      </c>
      <c r="I2005" s="2"/>
      <c r="J2005" s="15">
        <f ca="1">-LN(K2005) /NegExp_Labda</f>
        <v>2.1933178003021272</v>
      </c>
      <c r="K2005" s="2">
        <f t="shared" ca="1" si="213"/>
        <v>0.64489771248273653</v>
      </c>
      <c r="L2005" s="2"/>
      <c r="M2005" s="17">
        <f t="shared" ca="1" si="207"/>
        <v>6</v>
      </c>
      <c r="N2005" s="2">
        <f t="shared" ca="1" si="209"/>
        <v>0.74753623388507673</v>
      </c>
      <c r="O2005" s="2"/>
      <c r="P2005" s="31">
        <f t="shared" ca="1" si="208"/>
        <v>3.7106106524158604</v>
      </c>
    </row>
    <row r="2006" spans="1:16" x14ac:dyDescent="0.25">
      <c r="A2006" s="32">
        <f ca="1">Uniform_A+B2006*(Uniform_B-Uniform_A)</f>
        <v>2.1983081058203933</v>
      </c>
      <c r="B2006" s="2">
        <f t="shared" ca="1" si="210"/>
        <v>0.21983081058203935</v>
      </c>
      <c r="C2006" s="4"/>
      <c r="D2006" s="5">
        <f ca="1">IF(E2006&lt;(Driehoek_C-Driehoek_A)/(Driehoek_B-Driehoek_A),Driehoek_A+SQRT(E2006*(Driehoek_B-Driehoek_A)*(Driehoek_C-Driehoek_A)),Driehoek_B-SQRT((1-E2006)*(Driehoek_B-Driehoek_A)*(Driehoek_B-Driehoek_C)))</f>
        <v>3.7845755438365729</v>
      </c>
      <c r="E2006" s="2">
        <f t="shared" ca="1" si="211"/>
        <v>0.22747927654711431</v>
      </c>
      <c r="F2006" s="2"/>
      <c r="G2006" s="15">
        <f ca="1">_xlfn.NORM.INV(H2006,Normaal_Mu,Normaal_Sigma)</f>
        <v>2.9682686911763749</v>
      </c>
      <c r="H2006" s="2">
        <f t="shared" ca="1" si="212"/>
        <v>0.15484668307807392</v>
      </c>
      <c r="I2006" s="2"/>
      <c r="J2006" s="15">
        <f ca="1">-LN(K2006) /NegExp_Labda</f>
        <v>7.0411066008612341E-2</v>
      </c>
      <c r="K2006" s="2">
        <f t="shared" ca="1" si="213"/>
        <v>0.98601647735896791</v>
      </c>
      <c r="L2006" s="2"/>
      <c r="M2006" s="17">
        <f t="shared" ca="1" si="207"/>
        <v>5</v>
      </c>
      <c r="N2006" s="2">
        <f t="shared" ca="1" si="209"/>
        <v>0.44513434654116857</v>
      </c>
      <c r="O2006" s="2"/>
      <c r="P2006" s="31">
        <f t="shared" ca="1" si="208"/>
        <v>2.8043126813683905</v>
      </c>
    </row>
    <row r="2007" spans="1:16" x14ac:dyDescent="0.25">
      <c r="A2007" s="32">
        <f ca="1">Uniform_A+B2007*(Uniform_B-Uniform_A)</f>
        <v>6.112471263827155</v>
      </c>
      <c r="B2007" s="2">
        <f t="shared" ca="1" si="210"/>
        <v>0.6112471263827155</v>
      </c>
      <c r="C2007" s="4"/>
      <c r="D2007" s="5">
        <f ca="1">IF(E2007&lt;(Driehoek_C-Driehoek_A)/(Driehoek_B-Driehoek_A),Driehoek_A+SQRT(E2007*(Driehoek_B-Driehoek_A)*(Driehoek_C-Driehoek_A)),Driehoek_B-SQRT((1-E2007)*(Driehoek_B-Driehoek_A)*(Driehoek_B-Driehoek_C)))</f>
        <v>4.2560522466628283</v>
      </c>
      <c r="E2007" s="2">
        <f t="shared" ca="1" si="211"/>
        <v>0.35699884896020573</v>
      </c>
      <c r="F2007" s="2"/>
      <c r="G2007" s="15">
        <f ca="1">_xlfn.NORM.INV(H2007,Normaal_Mu,Normaal_Sigma)</f>
        <v>4.7833343989595569</v>
      </c>
      <c r="H2007" s="2">
        <f t="shared" ca="1" si="212"/>
        <v>0.45686585233201382</v>
      </c>
      <c r="I2007" s="2"/>
      <c r="J2007" s="15">
        <f ca="1">-LN(K2007) /NegExp_Labda</f>
        <v>11.034082280686743</v>
      </c>
      <c r="K2007" s="2">
        <f t="shared" ca="1" si="213"/>
        <v>0.1100504418375855</v>
      </c>
      <c r="L2007" s="2"/>
      <c r="M2007" s="17">
        <f t="shared" ca="1" si="207"/>
        <v>7</v>
      </c>
      <c r="N2007" s="2">
        <f t="shared" ca="1" si="209"/>
        <v>0.83964249004705305</v>
      </c>
      <c r="O2007" s="2"/>
      <c r="P2007" s="31">
        <f t="shared" ca="1" si="208"/>
        <v>6.6371880380272561</v>
      </c>
    </row>
    <row r="2008" spans="1:16" x14ac:dyDescent="0.25">
      <c r="A2008" s="32">
        <f ca="1">Uniform_A+B2008*(Uniform_B-Uniform_A)</f>
        <v>5.5201217593871554</v>
      </c>
      <c r="B2008" s="2">
        <f t="shared" ca="1" si="210"/>
        <v>0.55201217593871554</v>
      </c>
      <c r="C2008" s="4"/>
      <c r="D2008" s="5">
        <f ca="1">IF(E2008&lt;(Driehoek_C-Driehoek_A)/(Driehoek_B-Driehoek_A),Driehoek_A+SQRT(E2008*(Driehoek_B-Driehoek_A)*(Driehoek_C-Driehoek_A)),Driehoek_B-SQRT((1-E2008)*(Driehoek_B-Driehoek_A)*(Driehoek_B-Driehoek_C)))</f>
        <v>4.9277927287007373</v>
      </c>
      <c r="E2008" s="2">
        <f t="shared" ca="1" si="211"/>
        <v>0.5262036554164975</v>
      </c>
      <c r="F2008" s="2"/>
      <c r="G2008" s="15">
        <f ca="1">_xlfn.NORM.INV(H2008,Normaal_Mu,Normaal_Sigma)</f>
        <v>3.723058925402615</v>
      </c>
      <c r="H2008" s="2">
        <f t="shared" ca="1" si="212"/>
        <v>0.26158371351606646</v>
      </c>
      <c r="I2008" s="2"/>
      <c r="J2008" s="15">
        <f ca="1">-LN(K2008) /NegExp_Labda</f>
        <v>0.3823593478188459</v>
      </c>
      <c r="K2008" s="2">
        <f t="shared" ca="1" si="213"/>
        <v>0.92637897336692965</v>
      </c>
      <c r="L2008" s="2"/>
      <c r="M2008" s="17">
        <f t="shared" ca="1" si="207"/>
        <v>3</v>
      </c>
      <c r="N2008" s="2">
        <f t="shared" ca="1" si="209"/>
        <v>0.25130178532117931</v>
      </c>
      <c r="O2008" s="2"/>
      <c r="P2008" s="31">
        <f t="shared" ca="1" si="208"/>
        <v>3.5106665522618714</v>
      </c>
    </row>
    <row r="2009" spans="1:16" x14ac:dyDescent="0.25">
      <c r="A2009" s="32">
        <f ca="1">Uniform_A+B2009*(Uniform_B-Uniform_A)</f>
        <v>3.6522917951140466</v>
      </c>
      <c r="B2009" s="2">
        <f t="shared" ca="1" si="210"/>
        <v>0.36522917951140466</v>
      </c>
      <c r="C2009" s="4"/>
      <c r="D2009" s="5">
        <f ca="1">IF(E2009&lt;(Driehoek_C-Driehoek_A)/(Driehoek_B-Driehoek_A),Driehoek_A+SQRT(E2009*(Driehoek_B-Driehoek_A)*(Driehoek_C-Driehoek_A)),Driehoek_B-SQRT((1-E2009)*(Driehoek_B-Driehoek_A)*(Driehoek_B-Driehoek_C)))</f>
        <v>6.9103002383836891</v>
      </c>
      <c r="E2009" s="2">
        <f t="shared" ca="1" si="211"/>
        <v>0.87523299732287807</v>
      </c>
      <c r="F2009" s="2"/>
      <c r="G2009" s="15">
        <f ca="1">_xlfn.NORM.INV(H2009,Normaal_Mu,Normaal_Sigma)</f>
        <v>5.7664162840923803</v>
      </c>
      <c r="H2009" s="2">
        <f t="shared" ca="1" si="212"/>
        <v>0.6492172792479971</v>
      </c>
      <c r="I2009" s="2"/>
      <c r="J2009" s="15">
        <f ca="1">-LN(K2009) /NegExp_Labda</f>
        <v>1.8635918266421392</v>
      </c>
      <c r="K2009" s="2">
        <f t="shared" ca="1" si="213"/>
        <v>0.68885921216500001</v>
      </c>
      <c r="L2009" s="2"/>
      <c r="M2009" s="17">
        <f t="shared" ca="1" si="207"/>
        <v>3</v>
      </c>
      <c r="N2009" s="2">
        <f t="shared" ca="1" si="209"/>
        <v>0.20877142154265182</v>
      </c>
      <c r="O2009" s="2"/>
      <c r="P2009" s="31">
        <f t="shared" ca="1" si="208"/>
        <v>4.2385200288464508</v>
      </c>
    </row>
    <row r="2010" spans="1:16" x14ac:dyDescent="0.25">
      <c r="A2010" s="32">
        <f ca="1">Uniform_A+B2010*(Uniform_B-Uniform_A)</f>
        <v>7.4807203254137136</v>
      </c>
      <c r="B2010" s="2">
        <f t="shared" ca="1" si="210"/>
        <v>0.74807203254137133</v>
      </c>
      <c r="C2010" s="4"/>
      <c r="D2010" s="5">
        <f ca="1">IF(E2010&lt;(Driehoek_C-Driehoek_A)/(Driehoek_B-Driehoek_A),Driehoek_A+SQRT(E2010*(Driehoek_B-Driehoek_A)*(Driehoek_C-Driehoek_A)),Driehoek_B-SQRT((1-E2010)*(Driehoek_B-Driehoek_A)*(Driehoek_B-Driehoek_C)))</f>
        <v>5.3673748012527414</v>
      </c>
      <c r="E2010" s="2">
        <f t="shared" ca="1" si="211"/>
        <v>0.62297240472646964</v>
      </c>
      <c r="F2010" s="2"/>
      <c r="G2010" s="15">
        <f ca="1">_xlfn.NORM.INV(H2010,Normaal_Mu,Normaal_Sigma)</f>
        <v>4.6147687432235021</v>
      </c>
      <c r="H2010" s="2">
        <f t="shared" ca="1" si="212"/>
        <v>0.42363000222202474</v>
      </c>
      <c r="I2010" s="2"/>
      <c r="J2010" s="15">
        <f ca="1">-LN(K2010) /NegExp_Labda</f>
        <v>2.9374945459307642</v>
      </c>
      <c r="K2010" s="2">
        <f t="shared" ca="1" si="213"/>
        <v>0.55571544284534091</v>
      </c>
      <c r="L2010" s="2"/>
      <c r="M2010" s="17">
        <f t="shared" ca="1" si="207"/>
        <v>2</v>
      </c>
      <c r="N2010" s="2">
        <f t="shared" ca="1" si="209"/>
        <v>9.7634876320248809E-2</v>
      </c>
      <c r="O2010" s="2"/>
      <c r="P2010" s="31">
        <f t="shared" ca="1" si="208"/>
        <v>4.4800716831641445</v>
      </c>
    </row>
    <row r="2011" spans="1:16" x14ac:dyDescent="0.25">
      <c r="A2011" s="32">
        <f ca="1">Uniform_A+B2011*(Uniform_B-Uniform_A)</f>
        <v>8.1425295909549575</v>
      </c>
      <c r="B2011" s="2">
        <f t="shared" ca="1" si="210"/>
        <v>0.81425295909549567</v>
      </c>
      <c r="C2011" s="4"/>
      <c r="D2011" s="5">
        <f ca="1">IF(E2011&lt;(Driehoek_C-Driehoek_A)/(Driehoek_B-Driehoek_A),Driehoek_A+SQRT(E2011*(Driehoek_B-Driehoek_A)*(Driehoek_C-Driehoek_A)),Driehoek_B-SQRT((1-E2011)*(Driehoek_B-Driehoek_A)*(Driehoek_B-Driehoek_C)))</f>
        <v>4.5260418261177309</v>
      </c>
      <c r="E2011" s="2">
        <f t="shared" ca="1" si="211"/>
        <v>0.42810566452434384</v>
      </c>
      <c r="F2011" s="2"/>
      <c r="G2011" s="15">
        <f ca="1">_xlfn.NORM.INV(H2011,Normaal_Mu,Normaal_Sigma)</f>
        <v>7.5488179509513156</v>
      </c>
      <c r="H2011" s="2">
        <f t="shared" ca="1" si="212"/>
        <v>0.89874074346872745</v>
      </c>
      <c r="I2011" s="2"/>
      <c r="J2011" s="15">
        <f ca="1">-LN(K2011) /NegExp_Labda</f>
        <v>1.3263844815488317</v>
      </c>
      <c r="K2011" s="2">
        <f t="shared" ca="1" si="213"/>
        <v>0.76699354288820309</v>
      </c>
      <c r="L2011" s="2"/>
      <c r="M2011" s="17">
        <f t="shared" ca="1" si="207"/>
        <v>8</v>
      </c>
      <c r="N2011" s="2">
        <f t="shared" ca="1" si="209"/>
        <v>0.88414140597107937</v>
      </c>
      <c r="O2011" s="2"/>
      <c r="P2011" s="31">
        <f t="shared" ca="1" si="208"/>
        <v>5.9087547699145668</v>
      </c>
    </row>
    <row r="2012" spans="1:16" x14ac:dyDescent="0.25">
      <c r="A2012" s="32">
        <f ca="1">Uniform_A+B2012*(Uniform_B-Uniform_A)</f>
        <v>5.9656511331910602</v>
      </c>
      <c r="B2012" s="2">
        <f t="shared" ca="1" si="210"/>
        <v>0.596565113319106</v>
      </c>
      <c r="C2012" s="4"/>
      <c r="D2012" s="5">
        <f ca="1">IF(E2012&lt;(Driehoek_C-Driehoek_A)/(Driehoek_B-Driehoek_A),Driehoek_A+SQRT(E2012*(Driehoek_B-Driehoek_A)*(Driehoek_C-Driehoek_A)),Driehoek_B-SQRT((1-E2012)*(Driehoek_B-Driehoek_A)*(Driehoek_B-Driehoek_C)))</f>
        <v>5.7318071520677698</v>
      </c>
      <c r="E2012" s="2">
        <f t="shared" ca="1" si="211"/>
        <v>0.69482615739213194</v>
      </c>
      <c r="F2012" s="2"/>
      <c r="G2012" s="15">
        <f ca="1">_xlfn.NORM.INV(H2012,Normaal_Mu,Normaal_Sigma)</f>
        <v>5.8897103118971881</v>
      </c>
      <c r="H2012" s="2">
        <f t="shared" ca="1" si="212"/>
        <v>0.6717877840914851</v>
      </c>
      <c r="I2012" s="2"/>
      <c r="J2012" s="15">
        <f ca="1">-LN(K2012) /NegExp_Labda</f>
        <v>0.41998268977134673</v>
      </c>
      <c r="K2012" s="2">
        <f t="shared" ca="1" si="213"/>
        <v>0.9194344392136895</v>
      </c>
      <c r="L2012" s="2"/>
      <c r="M2012" s="17">
        <f t="shared" ca="1" si="207"/>
        <v>5</v>
      </c>
      <c r="N2012" s="2">
        <f t="shared" ca="1" si="209"/>
        <v>0.591222512032196</v>
      </c>
      <c r="O2012" s="2"/>
      <c r="P2012" s="31">
        <f t="shared" ca="1" si="208"/>
        <v>4.6014302573854717</v>
      </c>
    </row>
    <row r="2013" spans="1:16" x14ac:dyDescent="0.25">
      <c r="A2013" s="32">
        <f ca="1">Uniform_A+B2013*(Uniform_B-Uniform_A)</f>
        <v>9.3335675401599545</v>
      </c>
      <c r="B2013" s="2">
        <f t="shared" ca="1" si="210"/>
        <v>0.93335675401599538</v>
      </c>
      <c r="C2013" s="4"/>
      <c r="D2013" s="5">
        <f ca="1">IF(E2013&lt;(Driehoek_C-Driehoek_A)/(Driehoek_B-Driehoek_A),Driehoek_A+SQRT(E2013*(Driehoek_B-Driehoek_A)*(Driehoek_C-Driehoek_A)),Driehoek_B-SQRT((1-E2013)*(Driehoek_B-Driehoek_A)*(Driehoek_B-Driehoek_C)))</f>
        <v>2.9288290360688509</v>
      </c>
      <c r="E2013" s="2">
        <f t="shared" ca="1" si="211"/>
        <v>6.162309844604219E-2</v>
      </c>
      <c r="F2013" s="2"/>
      <c r="G2013" s="15">
        <f ca="1">_xlfn.NORM.INV(H2013,Normaal_Mu,Normaal_Sigma)</f>
        <v>5.3181151464380765</v>
      </c>
      <c r="H2013" s="2">
        <f t="shared" ca="1" si="212"/>
        <v>0.56318824286715397</v>
      </c>
      <c r="I2013" s="2"/>
      <c r="J2013" s="15">
        <f ca="1">-LN(K2013) /NegExp_Labda</f>
        <v>8.8153383717158071</v>
      </c>
      <c r="K2013" s="2">
        <f t="shared" ca="1" si="213"/>
        <v>0.17151789490619962</v>
      </c>
      <c r="L2013" s="2"/>
      <c r="M2013" s="17">
        <f t="shared" ca="1" si="207"/>
        <v>6</v>
      </c>
      <c r="N2013" s="2">
        <f t="shared" ca="1" si="209"/>
        <v>0.63046228568192042</v>
      </c>
      <c r="O2013" s="2"/>
      <c r="P2013" s="31">
        <f t="shared" ca="1" si="208"/>
        <v>6.4791700188765393</v>
      </c>
    </row>
    <row r="2014" spans="1:16" x14ac:dyDescent="0.25">
      <c r="A2014" s="32">
        <f ca="1">Uniform_A+B2014*(Uniform_B-Uniform_A)</f>
        <v>9.9535570147119827</v>
      </c>
      <c r="B2014" s="2">
        <f t="shared" ca="1" si="210"/>
        <v>0.99535570147119834</v>
      </c>
      <c r="C2014" s="4"/>
      <c r="D2014" s="5">
        <f ca="1">IF(E2014&lt;(Driehoek_C-Driehoek_A)/(Driehoek_B-Driehoek_A),Driehoek_A+SQRT(E2014*(Driehoek_B-Driehoek_A)*(Driehoek_C-Driehoek_A)),Driehoek_B-SQRT((1-E2014)*(Driehoek_B-Driehoek_A)*(Driehoek_B-Driehoek_C)))</f>
        <v>3.9302522317461088</v>
      </c>
      <c r="E2014" s="2">
        <f t="shared" ca="1" si="211"/>
        <v>0.26613383415434522</v>
      </c>
      <c r="F2014" s="2"/>
      <c r="G2014" s="15">
        <f ca="1">_xlfn.NORM.INV(H2014,Normaal_Mu,Normaal_Sigma)</f>
        <v>6.3296888329405245</v>
      </c>
      <c r="H2014" s="2">
        <f t="shared" ca="1" si="212"/>
        <v>0.74692499485560171</v>
      </c>
      <c r="I2014" s="2"/>
      <c r="J2014" s="15">
        <f ca="1">-LN(K2014) /NegExp_Labda</f>
        <v>3.5439290632430436</v>
      </c>
      <c r="K2014" s="2">
        <f t="shared" ca="1" si="213"/>
        <v>0.49224150817708312</v>
      </c>
      <c r="L2014" s="2"/>
      <c r="M2014" s="17">
        <f t="shared" ca="1" si="207"/>
        <v>3</v>
      </c>
      <c r="N2014" s="2">
        <f t="shared" ca="1" si="209"/>
        <v>0.21925376807654184</v>
      </c>
      <c r="O2014" s="2"/>
      <c r="P2014" s="31">
        <f t="shared" ca="1" si="208"/>
        <v>5.3514854285283331</v>
      </c>
    </row>
    <row r="2015" spans="1:16" x14ac:dyDescent="0.25">
      <c r="A2015" s="32">
        <f ca="1">Uniform_A+B2015*(Uniform_B-Uniform_A)</f>
        <v>2.5744048320386437</v>
      </c>
      <c r="B2015" s="2">
        <f t="shared" ca="1" si="210"/>
        <v>0.25744048320386437</v>
      </c>
      <c r="C2015" s="4"/>
      <c r="D2015" s="5">
        <f ca="1">IF(E2015&lt;(Driehoek_C-Driehoek_A)/(Driehoek_B-Driehoek_A),Driehoek_A+SQRT(E2015*(Driehoek_B-Driehoek_A)*(Driehoek_C-Driehoek_A)),Driehoek_B-SQRT((1-E2015)*(Driehoek_B-Driehoek_A)*(Driehoek_B-Driehoek_C)))</f>
        <v>3.0529100462450263</v>
      </c>
      <c r="E2015" s="2">
        <f t="shared" ca="1" si="211"/>
        <v>7.91871118202645E-2</v>
      </c>
      <c r="F2015" s="2"/>
      <c r="G2015" s="15">
        <f ca="1">_xlfn.NORM.INV(H2015,Normaal_Mu,Normaal_Sigma)</f>
        <v>2.0102251092319476</v>
      </c>
      <c r="H2015" s="2">
        <f t="shared" ca="1" si="212"/>
        <v>6.7471909671101726E-2</v>
      </c>
      <c r="I2015" s="2"/>
      <c r="J2015" s="15">
        <f ca="1">-LN(K2015) /NegExp_Labda</f>
        <v>0.78400604950996244</v>
      </c>
      <c r="K2015" s="2">
        <f t="shared" ca="1" si="213"/>
        <v>0.8548739824103091</v>
      </c>
      <c r="L2015" s="2"/>
      <c r="M2015" s="17">
        <f t="shared" ca="1" si="207"/>
        <v>4</v>
      </c>
      <c r="N2015" s="2">
        <f t="shared" ca="1" si="209"/>
        <v>0.40510148033556004</v>
      </c>
      <c r="O2015" s="2"/>
      <c r="P2015" s="31">
        <f t="shared" ca="1" si="208"/>
        <v>2.4843092074051158</v>
      </c>
    </row>
    <row r="2016" spans="1:16" x14ac:dyDescent="0.25">
      <c r="A2016" s="32">
        <f ca="1">Uniform_A+B2016*(Uniform_B-Uniform_A)</f>
        <v>6.7088411291039574</v>
      </c>
      <c r="B2016" s="2">
        <f t="shared" ca="1" si="210"/>
        <v>0.67088411291039574</v>
      </c>
      <c r="C2016" s="4"/>
      <c r="D2016" s="5">
        <f ca="1">IF(E2016&lt;(Driehoek_C-Driehoek_A)/(Driehoek_B-Driehoek_A),Driehoek_A+SQRT(E2016*(Driehoek_B-Driehoek_A)*(Driehoek_C-Driehoek_A)),Driehoek_B-SQRT((1-E2016)*(Driehoek_B-Driehoek_A)*(Driehoek_B-Driehoek_C)))</f>
        <v>8.3495851281884672</v>
      </c>
      <c r="E2016" s="2">
        <f t="shared" ca="1" si="211"/>
        <v>0.9879131569864682</v>
      </c>
      <c r="F2016" s="2"/>
      <c r="G2016" s="15">
        <f ca="1">_xlfn.NORM.INV(H2016,Normaal_Mu,Normaal_Sigma)</f>
        <v>3.212431093599502</v>
      </c>
      <c r="H2016" s="2">
        <f t="shared" ca="1" si="212"/>
        <v>0.18571861446907822</v>
      </c>
      <c r="I2016" s="2"/>
      <c r="J2016" s="15">
        <f ca="1">-LN(K2016) /NegExp_Labda</f>
        <v>2.6064796234288514</v>
      </c>
      <c r="K2016" s="2">
        <f t="shared" ca="1" si="213"/>
        <v>0.5937505931253837</v>
      </c>
      <c r="L2016" s="2"/>
      <c r="M2016" s="17">
        <f t="shared" ca="1" si="207"/>
        <v>6</v>
      </c>
      <c r="N2016" s="2">
        <f t="shared" ca="1" si="209"/>
        <v>0.72388417229144086</v>
      </c>
      <c r="O2016" s="2"/>
      <c r="P2016" s="31">
        <f t="shared" ca="1" si="208"/>
        <v>5.3754673948641551</v>
      </c>
    </row>
    <row r="2017" spans="1:16" x14ac:dyDescent="0.25">
      <c r="A2017" s="32">
        <f ca="1">Uniform_A+B2017*(Uniform_B-Uniform_A)</f>
        <v>2.6432555051647499</v>
      </c>
      <c r="B2017" s="2">
        <f t="shared" ca="1" si="210"/>
        <v>0.26432555051647499</v>
      </c>
      <c r="C2017" s="4"/>
      <c r="D2017" s="5">
        <f ca="1">IF(E2017&lt;(Driehoek_C-Driehoek_A)/(Driehoek_B-Driehoek_A),Driehoek_A+SQRT(E2017*(Driehoek_B-Driehoek_A)*(Driehoek_C-Driehoek_A)),Driehoek_B-SQRT((1-E2017)*(Driehoek_B-Driehoek_A)*(Driehoek_B-Driehoek_C)))</f>
        <v>7.5006776910383106</v>
      </c>
      <c r="E2017" s="2">
        <f t="shared" ca="1" si="211"/>
        <v>0.93577236039570821</v>
      </c>
      <c r="F2017" s="2"/>
      <c r="G2017" s="15">
        <f ca="1">_xlfn.NORM.INV(H2017,Normaal_Mu,Normaal_Sigma)</f>
        <v>6.9398457204023209</v>
      </c>
      <c r="H2017" s="2">
        <f t="shared" ca="1" si="212"/>
        <v>0.83395752784621913</v>
      </c>
      <c r="I2017" s="2"/>
      <c r="J2017" s="15">
        <f ca="1">-LN(K2017) /NegExp_Labda</f>
        <v>8.3634628358407532</v>
      </c>
      <c r="K2017" s="2">
        <f t="shared" ca="1" si="213"/>
        <v>0.18774087954615137</v>
      </c>
      <c r="L2017" s="2"/>
      <c r="M2017" s="17">
        <f t="shared" ca="1" si="207"/>
        <v>7</v>
      </c>
      <c r="N2017" s="2">
        <f t="shared" ca="1" si="209"/>
        <v>0.84447896477527107</v>
      </c>
      <c r="O2017" s="2"/>
      <c r="P2017" s="31">
        <f t="shared" ca="1" si="208"/>
        <v>6.4894483504892264</v>
      </c>
    </row>
    <row r="2018" spans="1:16" x14ac:dyDescent="0.25">
      <c r="A2018" s="32">
        <f ca="1">Uniform_A+B2018*(Uniform_B-Uniform_A)</f>
        <v>5.6798835878400649</v>
      </c>
      <c r="B2018" s="2">
        <f t="shared" ca="1" si="210"/>
        <v>0.56798835878400644</v>
      </c>
      <c r="C2018" s="4"/>
      <c r="D2018" s="5">
        <f ca="1">IF(E2018&lt;(Driehoek_C-Driehoek_A)/(Driehoek_B-Driehoek_A),Driehoek_A+SQRT(E2018*(Driehoek_B-Driehoek_A)*(Driehoek_C-Driehoek_A)),Driehoek_B-SQRT((1-E2018)*(Driehoek_B-Driehoek_A)*(Driehoek_B-Driehoek_C)))</f>
        <v>4.9865686820953634</v>
      </c>
      <c r="E2018" s="2">
        <f t="shared" ca="1" si="211"/>
        <v>0.53978197304177855</v>
      </c>
      <c r="F2018" s="2"/>
      <c r="G2018" s="15">
        <f ca="1">_xlfn.NORM.INV(H2018,Normaal_Mu,Normaal_Sigma)</f>
        <v>4.9401161008312897</v>
      </c>
      <c r="H2018" s="2">
        <f t="shared" ca="1" si="212"/>
        <v>0.48805667495212668</v>
      </c>
      <c r="I2018" s="2"/>
      <c r="J2018" s="15">
        <f ca="1">-LN(K2018) /NegExp_Labda</f>
        <v>5.018553714359772</v>
      </c>
      <c r="K2018" s="2">
        <f t="shared" ca="1" si="213"/>
        <v>0.36651686480615631</v>
      </c>
      <c r="L2018" s="2"/>
      <c r="M2018" s="17">
        <f t="shared" ca="1" si="207"/>
        <v>6</v>
      </c>
      <c r="N2018" s="2">
        <f t="shared" ca="1" si="209"/>
        <v>0.62878010372755666</v>
      </c>
      <c r="O2018" s="2"/>
      <c r="P2018" s="31">
        <f t="shared" ca="1" si="208"/>
        <v>5.3250244170252987</v>
      </c>
    </row>
    <row r="2019" spans="1:16" x14ac:dyDescent="0.25">
      <c r="A2019" s="32">
        <f ca="1">Uniform_A+B2019*(Uniform_B-Uniform_A)</f>
        <v>2.5917533863994291</v>
      </c>
      <c r="B2019" s="2">
        <f t="shared" ca="1" si="210"/>
        <v>0.25917533863994291</v>
      </c>
      <c r="C2019" s="4"/>
      <c r="D2019" s="5">
        <f ca="1">IF(E2019&lt;(Driehoek_C-Driehoek_A)/(Driehoek_B-Driehoek_A),Driehoek_A+SQRT(E2019*(Driehoek_B-Driehoek_A)*(Driehoek_C-Driehoek_A)),Driehoek_B-SQRT((1-E2019)*(Driehoek_B-Driehoek_A)*(Driehoek_B-Driehoek_C)))</f>
        <v>2.1521488536326112</v>
      </c>
      <c r="E2019" s="2">
        <f t="shared" ca="1" si="211"/>
        <v>1.6535195472655584E-3</v>
      </c>
      <c r="F2019" s="2"/>
      <c r="G2019" s="15">
        <f ca="1">_xlfn.NORM.INV(H2019,Normaal_Mu,Normaal_Sigma)</f>
        <v>6.5588873149177243</v>
      </c>
      <c r="H2019" s="2">
        <f t="shared" ca="1" si="212"/>
        <v>0.78214079248339208</v>
      </c>
      <c r="I2019" s="2"/>
      <c r="J2019" s="15">
        <f ca="1">-LN(K2019) /NegExp_Labda</f>
        <v>3.1402632501555918</v>
      </c>
      <c r="K2019" s="2">
        <f t="shared" ca="1" si="213"/>
        <v>0.53362995412966896</v>
      </c>
      <c r="L2019" s="2"/>
      <c r="M2019" s="17">
        <f t="shared" ca="1" si="207"/>
        <v>5</v>
      </c>
      <c r="N2019" s="2">
        <f t="shared" ca="1" si="209"/>
        <v>0.51583029473666953</v>
      </c>
      <c r="O2019" s="2"/>
      <c r="P2019" s="31">
        <f t="shared" ca="1" si="208"/>
        <v>3.8886105610210713</v>
      </c>
    </row>
    <row r="2020" spans="1:16" x14ac:dyDescent="0.25">
      <c r="A2020" s="32">
        <f ca="1">Uniform_A+B2020*(Uniform_B-Uniform_A)</f>
        <v>5.3599990082292495</v>
      </c>
      <c r="B2020" s="2">
        <f t="shared" ca="1" si="210"/>
        <v>0.53599990082292492</v>
      </c>
      <c r="C2020" s="4"/>
      <c r="D2020" s="5">
        <f ca="1">IF(E2020&lt;(Driehoek_C-Driehoek_A)/(Driehoek_B-Driehoek_A),Driehoek_A+SQRT(E2020*(Driehoek_B-Driehoek_A)*(Driehoek_C-Driehoek_A)),Driehoek_B-SQRT((1-E2020)*(Driehoek_B-Driehoek_A)*(Driehoek_B-Driehoek_C)))</f>
        <v>6.3050919381826631</v>
      </c>
      <c r="E2020" s="2">
        <f t="shared" ca="1" si="211"/>
        <v>0.79249915823862638</v>
      </c>
      <c r="F2020" s="2"/>
      <c r="G2020" s="15">
        <f ca="1">_xlfn.NORM.INV(H2020,Normaal_Mu,Normaal_Sigma)</f>
        <v>1.0986190184483169</v>
      </c>
      <c r="H2020" s="2">
        <f t="shared" ca="1" si="212"/>
        <v>2.5546937620726462E-2</v>
      </c>
      <c r="I2020" s="2"/>
      <c r="J2020" s="15">
        <f ca="1">-LN(K2020) /NegExp_Labda</f>
        <v>16.236154856731108</v>
      </c>
      <c r="K2020" s="2">
        <f t="shared" ca="1" si="213"/>
        <v>3.8881723512537825E-2</v>
      </c>
      <c r="L2020" s="2"/>
      <c r="M2020" s="17">
        <f t="shared" ca="1" si="207"/>
        <v>6</v>
      </c>
      <c r="N2020" s="2">
        <f t="shared" ca="1" si="209"/>
        <v>0.75813110288987962</v>
      </c>
      <c r="O2020" s="2"/>
      <c r="P2020" s="31">
        <f t="shared" ca="1" si="208"/>
        <v>6.9999729643182675</v>
      </c>
    </row>
    <row r="2021" spans="1:16" x14ac:dyDescent="0.25">
      <c r="A2021" s="32">
        <f ca="1">Uniform_A+B2021*(Uniform_B-Uniform_A)</f>
        <v>4.2336195351541104</v>
      </c>
      <c r="B2021" s="2">
        <f t="shared" ca="1" si="210"/>
        <v>0.42336195351541106</v>
      </c>
      <c r="C2021" s="4"/>
      <c r="D2021" s="5">
        <f ca="1">IF(E2021&lt;(Driehoek_C-Driehoek_A)/(Driehoek_B-Driehoek_A),Driehoek_A+SQRT(E2021*(Driehoek_B-Driehoek_A)*(Driehoek_C-Driehoek_A)),Driehoek_B-SQRT((1-E2021)*(Driehoek_B-Driehoek_A)*(Driehoek_B-Driehoek_C)))</f>
        <v>3.1323627334330193</v>
      </c>
      <c r="E2021" s="2">
        <f t="shared" ca="1" si="211"/>
        <v>9.158895429056424E-2</v>
      </c>
      <c r="F2021" s="2"/>
      <c r="G2021" s="15">
        <f ca="1">_xlfn.NORM.INV(H2021,Normaal_Mu,Normaal_Sigma)</f>
        <v>9.1252697966548801</v>
      </c>
      <c r="H2021" s="2">
        <f t="shared" ca="1" si="212"/>
        <v>0.98042633526967282</v>
      </c>
      <c r="I2021" s="2"/>
      <c r="J2021" s="15">
        <f ca="1">-LN(K2021) /NegExp_Labda</f>
        <v>3.2616019532384932</v>
      </c>
      <c r="K2021" s="2">
        <f t="shared" ca="1" si="213"/>
        <v>0.5208358309393174</v>
      </c>
      <c r="L2021" s="2"/>
      <c r="M2021" s="17">
        <f t="shared" ca="1" si="207"/>
        <v>2</v>
      </c>
      <c r="N2021" s="2">
        <f t="shared" ca="1" si="209"/>
        <v>0.10364056876101457</v>
      </c>
      <c r="O2021" s="2"/>
      <c r="P2021" s="31">
        <f t="shared" ca="1" si="208"/>
        <v>4.3505708036961002</v>
      </c>
    </row>
    <row r="2022" spans="1:16" x14ac:dyDescent="0.25">
      <c r="A2022" s="32">
        <f ca="1">Uniform_A+B2022*(Uniform_B-Uniform_A)</f>
        <v>2.0945081820708578</v>
      </c>
      <c r="B2022" s="2">
        <f t="shared" ca="1" si="210"/>
        <v>0.20945081820708578</v>
      </c>
      <c r="C2022" s="4"/>
      <c r="D2022" s="5">
        <f ca="1">IF(E2022&lt;(Driehoek_C-Driehoek_A)/(Driehoek_B-Driehoek_A),Driehoek_A+SQRT(E2022*(Driehoek_B-Driehoek_A)*(Driehoek_C-Driehoek_A)),Driehoek_B-SQRT((1-E2022)*(Driehoek_B-Driehoek_A)*(Driehoek_B-Driehoek_C)))</f>
        <v>3.851932894124853</v>
      </c>
      <c r="E2022" s="2">
        <f t="shared" ca="1" si="211"/>
        <v>0.24497538888154669</v>
      </c>
      <c r="F2022" s="2"/>
      <c r="G2022" s="15">
        <f ca="1">_xlfn.NORM.INV(H2022,Normaal_Mu,Normaal_Sigma)</f>
        <v>1.8542558911471274</v>
      </c>
      <c r="H2022" s="2">
        <f t="shared" ca="1" si="212"/>
        <v>5.7874223549085002E-2</v>
      </c>
      <c r="I2022" s="2"/>
      <c r="J2022" s="15">
        <f ca="1">-LN(K2022) /NegExp_Labda</f>
        <v>1.1254488392597377</v>
      </c>
      <c r="K2022" s="2">
        <f t="shared" ca="1" si="213"/>
        <v>0.798444540890906</v>
      </c>
      <c r="L2022" s="2"/>
      <c r="M2022" s="17">
        <f t="shared" ca="1" si="207"/>
        <v>3</v>
      </c>
      <c r="N2022" s="2">
        <f t="shared" ca="1" si="209"/>
        <v>0.17598714059883813</v>
      </c>
      <c r="O2022" s="2"/>
      <c r="P2022" s="31">
        <f t="shared" ca="1" si="208"/>
        <v>2.3852291613205154</v>
      </c>
    </row>
    <row r="2023" spans="1:16" x14ac:dyDescent="0.25">
      <c r="A2023" s="32">
        <f ca="1">Uniform_A+B2023*(Uniform_B-Uniform_A)</f>
        <v>5.3747142077969192</v>
      </c>
      <c r="B2023" s="2">
        <f t="shared" ca="1" si="210"/>
        <v>0.5374714207796919</v>
      </c>
      <c r="C2023" s="4"/>
      <c r="D2023" s="5">
        <f ca="1">IF(E2023&lt;(Driehoek_C-Driehoek_A)/(Driehoek_B-Driehoek_A),Driehoek_A+SQRT(E2023*(Driehoek_B-Driehoek_A)*(Driehoek_C-Driehoek_A)),Driehoek_B-SQRT((1-E2023)*(Driehoek_B-Driehoek_A)*(Driehoek_B-Driehoek_C)))</f>
        <v>4.3318910886408757</v>
      </c>
      <c r="E2023" s="2">
        <f t="shared" ca="1" si="211"/>
        <v>0.37739311976255807</v>
      </c>
      <c r="F2023" s="2"/>
      <c r="G2023" s="15">
        <f ca="1">_xlfn.NORM.INV(H2023,Normaal_Mu,Normaal_Sigma)</f>
        <v>3.2901139288940637</v>
      </c>
      <c r="H2023" s="2">
        <f t="shared" ca="1" si="212"/>
        <v>0.19629134215972321</v>
      </c>
      <c r="I2023" s="2"/>
      <c r="J2023" s="15">
        <f ca="1">-LN(K2023) /NegExp_Labda</f>
        <v>1.5071403967102071</v>
      </c>
      <c r="K2023" s="2">
        <f t="shared" ca="1" si="213"/>
        <v>0.73976102854135328</v>
      </c>
      <c r="L2023" s="2"/>
      <c r="M2023" s="17">
        <f t="shared" ca="1" si="207"/>
        <v>5</v>
      </c>
      <c r="N2023" s="2">
        <f t="shared" ca="1" si="209"/>
        <v>0.49940222792873246</v>
      </c>
      <c r="O2023" s="2"/>
      <c r="P2023" s="31">
        <f t="shared" ca="1" si="208"/>
        <v>3.9007719244084127</v>
      </c>
    </row>
    <row r="2024" spans="1:16" x14ac:dyDescent="0.25">
      <c r="A2024" s="32">
        <f ca="1">Uniform_A+B2024*(Uniform_B-Uniform_A)</f>
        <v>9.2281212998340223</v>
      </c>
      <c r="B2024" s="2">
        <f t="shared" ca="1" si="210"/>
        <v>0.92281212998340223</v>
      </c>
      <c r="C2024" s="4"/>
      <c r="D2024" s="5">
        <f ca="1">IF(E2024&lt;(Driehoek_C-Driehoek_A)/(Driehoek_B-Driehoek_A),Driehoek_A+SQRT(E2024*(Driehoek_B-Driehoek_A)*(Driehoek_C-Driehoek_A)),Driehoek_B-SQRT((1-E2024)*(Driehoek_B-Driehoek_A)*(Driehoek_B-Driehoek_C)))</f>
        <v>5.0877483440626516</v>
      </c>
      <c r="E2024" s="2">
        <f t="shared" ca="1" si="211"/>
        <v>0.56269391373187061</v>
      </c>
      <c r="F2024" s="2"/>
      <c r="G2024" s="15">
        <f ca="1">_xlfn.NORM.INV(H2024,Normaal_Mu,Normaal_Sigma)</f>
        <v>2.8995764950488376</v>
      </c>
      <c r="H2024" s="2">
        <f t="shared" ca="1" si="212"/>
        <v>0.14681038367502453</v>
      </c>
      <c r="I2024" s="2"/>
      <c r="J2024" s="15">
        <f ca="1">-LN(K2024) /NegExp_Labda</f>
        <v>2.6126742187786087</v>
      </c>
      <c r="K2024" s="2">
        <f t="shared" ca="1" si="213"/>
        <v>0.59301543968460779</v>
      </c>
      <c r="L2024" s="2"/>
      <c r="M2024" s="17">
        <f t="shared" ca="1" si="207"/>
        <v>3</v>
      </c>
      <c r="N2024" s="2">
        <f t="shared" ca="1" si="209"/>
        <v>0.21007323898288766</v>
      </c>
      <c r="O2024" s="2"/>
      <c r="P2024" s="31">
        <f t="shared" ca="1" si="208"/>
        <v>4.565624071544824</v>
      </c>
    </row>
    <row r="2025" spans="1:16" x14ac:dyDescent="0.25">
      <c r="A2025" s="32">
        <f ca="1">Uniform_A+B2025*(Uniform_B-Uniform_A)</f>
        <v>9.3908937044104359</v>
      </c>
      <c r="B2025" s="2">
        <f t="shared" ca="1" si="210"/>
        <v>0.93908937044104357</v>
      </c>
      <c r="C2025" s="4"/>
      <c r="D2025" s="5">
        <f ca="1">IF(E2025&lt;(Driehoek_C-Driehoek_A)/(Driehoek_B-Driehoek_A),Driehoek_A+SQRT(E2025*(Driehoek_B-Driehoek_A)*(Driehoek_C-Driehoek_A)),Driehoek_B-SQRT((1-E2025)*(Driehoek_B-Driehoek_A)*(Driehoek_B-Driehoek_C)))</f>
        <v>6.9251984558921613</v>
      </c>
      <c r="E2025" s="2">
        <f t="shared" ca="1" si="211"/>
        <v>0.87700567293050646</v>
      </c>
      <c r="F2025" s="2"/>
      <c r="G2025" s="15">
        <f ca="1">_xlfn.NORM.INV(H2025,Normaal_Mu,Normaal_Sigma)</f>
        <v>7.5634066693651238</v>
      </c>
      <c r="H2025" s="2">
        <f t="shared" ca="1" si="212"/>
        <v>0.90002663264034088</v>
      </c>
      <c r="I2025" s="2"/>
      <c r="J2025" s="15">
        <f ca="1">-LN(K2025) /NegExp_Labda</f>
        <v>1.1677957207542253</v>
      </c>
      <c r="K2025" s="2">
        <f t="shared" ca="1" si="213"/>
        <v>0.79171076929434103</v>
      </c>
      <c r="L2025" s="2"/>
      <c r="M2025" s="17">
        <f t="shared" ca="1" si="207"/>
        <v>7</v>
      </c>
      <c r="N2025" s="2">
        <f t="shared" ca="1" si="209"/>
        <v>0.76736639960399911</v>
      </c>
      <c r="O2025" s="2"/>
      <c r="P2025" s="31">
        <f t="shared" ca="1" si="208"/>
        <v>6.4094589100843873</v>
      </c>
    </row>
    <row r="2026" spans="1:16" x14ac:dyDescent="0.25">
      <c r="A2026" s="32">
        <f ca="1">Uniform_A+B2026*(Uniform_B-Uniform_A)</f>
        <v>6.6649865725522588</v>
      </c>
      <c r="B2026" s="2">
        <f t="shared" ca="1" si="210"/>
        <v>0.66649865725522583</v>
      </c>
      <c r="C2026" s="4"/>
      <c r="D2026" s="5">
        <f ca="1">IF(E2026&lt;(Driehoek_C-Driehoek_A)/(Driehoek_B-Driehoek_A),Driehoek_A+SQRT(E2026*(Driehoek_B-Driehoek_A)*(Driehoek_C-Driehoek_A)),Driehoek_B-SQRT((1-E2026)*(Driehoek_B-Driehoek_A)*(Driehoek_B-Driehoek_C)))</f>
        <v>2.6983595690167199</v>
      </c>
      <c r="E2026" s="2">
        <f t="shared" ca="1" si="211"/>
        <v>3.4836149116944215E-2</v>
      </c>
      <c r="F2026" s="2"/>
      <c r="G2026" s="15">
        <f ca="1">_xlfn.NORM.INV(H2026,Normaal_Mu,Normaal_Sigma)</f>
        <v>3.7319455602104457</v>
      </c>
      <c r="H2026" s="2">
        <f t="shared" ca="1" si="212"/>
        <v>0.263031529090198</v>
      </c>
      <c r="I2026" s="2"/>
      <c r="J2026" s="15">
        <f ca="1">-LN(K2026) /NegExp_Labda</f>
        <v>3.3080740271585767</v>
      </c>
      <c r="K2026" s="2">
        <f t="shared" ca="1" si="213"/>
        <v>0.51601739365668287</v>
      </c>
      <c r="L2026" s="2"/>
      <c r="M2026" s="17">
        <f t="shared" ca="1" si="207"/>
        <v>4</v>
      </c>
      <c r="N2026" s="2">
        <f t="shared" ca="1" si="209"/>
        <v>0.29764957714687645</v>
      </c>
      <c r="O2026" s="2"/>
      <c r="P2026" s="31">
        <f t="shared" ca="1" si="208"/>
        <v>4.0806731457875998</v>
      </c>
    </row>
    <row r="2027" spans="1:16" x14ac:dyDescent="0.25">
      <c r="A2027" s="32">
        <f ca="1">Uniform_A+B2027*(Uniform_B-Uniform_A)</f>
        <v>5.3802925856003583</v>
      </c>
      <c r="B2027" s="2">
        <f t="shared" ca="1" si="210"/>
        <v>0.53802925856003581</v>
      </c>
      <c r="C2027" s="4"/>
      <c r="D2027" s="5">
        <f ca="1">IF(E2027&lt;(Driehoek_C-Driehoek_A)/(Driehoek_B-Driehoek_A),Driehoek_A+SQRT(E2027*(Driehoek_B-Driehoek_A)*(Driehoek_C-Driehoek_A)),Driehoek_B-SQRT((1-E2027)*(Driehoek_B-Driehoek_A)*(Driehoek_B-Driehoek_C)))</f>
        <v>5.6403245414098295</v>
      </c>
      <c r="E2027" s="2">
        <f t="shared" ca="1" si="211"/>
        <v>0.67750230894134078</v>
      </c>
      <c r="F2027" s="2"/>
      <c r="G2027" s="15">
        <f ca="1">_xlfn.NORM.INV(H2027,Normaal_Mu,Normaal_Sigma)</f>
        <v>7.3706596284829971</v>
      </c>
      <c r="H2027" s="2">
        <f t="shared" ca="1" si="212"/>
        <v>0.88205646505005075</v>
      </c>
      <c r="I2027" s="2"/>
      <c r="J2027" s="15">
        <f ca="1">-LN(K2027) /NegExp_Labda</f>
        <v>1.316223595994557</v>
      </c>
      <c r="K2027" s="2">
        <f t="shared" ca="1" si="213"/>
        <v>0.76855379442701299</v>
      </c>
      <c r="L2027" s="2"/>
      <c r="M2027" s="17">
        <f t="shared" ca="1" si="207"/>
        <v>5</v>
      </c>
      <c r="N2027" s="2">
        <f t="shared" ca="1" si="209"/>
        <v>0.49707978987339896</v>
      </c>
      <c r="O2027" s="2"/>
      <c r="P2027" s="31">
        <f t="shared" ca="1" si="208"/>
        <v>4.9415000702975487</v>
      </c>
    </row>
    <row r="2028" spans="1:16" x14ac:dyDescent="0.25">
      <c r="A2028" s="32">
        <f ca="1">Uniform_A+B2028*(Uniform_B-Uniform_A)</f>
        <v>5.2451384096465992</v>
      </c>
      <c r="B2028" s="2">
        <f t="shared" ca="1" si="210"/>
        <v>0.52451384096465992</v>
      </c>
      <c r="C2028" s="4"/>
      <c r="D2028" s="5">
        <f ca="1">IF(E2028&lt;(Driehoek_C-Driehoek_A)/(Driehoek_B-Driehoek_A),Driehoek_A+SQRT(E2028*(Driehoek_B-Driehoek_A)*(Driehoek_C-Driehoek_A)),Driehoek_B-SQRT((1-E2028)*(Driehoek_B-Driehoek_A)*(Driehoek_B-Driehoek_C)))</f>
        <v>4.2309506193820106</v>
      </c>
      <c r="E2028" s="2">
        <f t="shared" ca="1" si="211"/>
        <v>0.35017622872077647</v>
      </c>
      <c r="F2028" s="2"/>
      <c r="G2028" s="15">
        <f ca="1">_xlfn.NORM.INV(H2028,Normaal_Mu,Normaal_Sigma)</f>
        <v>4.3119671558274648</v>
      </c>
      <c r="H2028" s="2">
        <f t="shared" ca="1" si="212"/>
        <v>0.36541696799084133</v>
      </c>
      <c r="I2028" s="2"/>
      <c r="J2028" s="15">
        <f ca="1">-LN(K2028) /NegExp_Labda</f>
        <v>8.5218714652956429</v>
      </c>
      <c r="K2028" s="2">
        <f t="shared" ca="1" si="213"/>
        <v>0.18188615800925734</v>
      </c>
      <c r="L2028" s="2"/>
      <c r="M2028" s="17">
        <f t="shared" ca="1" si="207"/>
        <v>5</v>
      </c>
      <c r="N2028" s="2">
        <f t="shared" ca="1" si="209"/>
        <v>0.46371184333878257</v>
      </c>
      <c r="O2028" s="2"/>
      <c r="P2028" s="31">
        <f t="shared" ca="1" si="208"/>
        <v>5.4619855300303435</v>
      </c>
    </row>
    <row r="2029" spans="1:16" x14ac:dyDescent="0.25">
      <c r="A2029" s="32">
        <f ca="1">Uniform_A+B2029*(Uniform_B-Uniform_A)</f>
        <v>6.673191929851372</v>
      </c>
      <c r="B2029" s="2">
        <f t="shared" ca="1" si="210"/>
        <v>0.6673191929851372</v>
      </c>
      <c r="C2029" s="4"/>
      <c r="D2029" s="5">
        <f ca="1">IF(E2029&lt;(Driehoek_C-Driehoek_A)/(Driehoek_B-Driehoek_A),Driehoek_A+SQRT(E2029*(Driehoek_B-Driehoek_A)*(Driehoek_C-Driehoek_A)),Driehoek_B-SQRT((1-E2029)*(Driehoek_B-Driehoek_A)*(Driehoek_B-Driehoek_C)))</f>
        <v>3.625353459154566</v>
      </c>
      <c r="E2029" s="2">
        <f t="shared" ca="1" si="211"/>
        <v>0.18869813337040808</v>
      </c>
      <c r="F2029" s="2"/>
      <c r="G2029" s="15">
        <f ca="1">_xlfn.NORM.INV(H2029,Normaal_Mu,Normaal_Sigma)</f>
        <v>4.7411462406893135</v>
      </c>
      <c r="H2029" s="2">
        <f t="shared" ca="1" si="212"/>
        <v>0.44850993983185539</v>
      </c>
      <c r="I2029" s="2"/>
      <c r="J2029" s="15">
        <f ca="1">-LN(K2029) /NegExp_Labda</f>
        <v>2.1403024509638229</v>
      </c>
      <c r="K2029" s="2">
        <f t="shared" ca="1" si="213"/>
        <v>0.6517719877930902</v>
      </c>
      <c r="L2029" s="2"/>
      <c r="M2029" s="17">
        <f t="shared" ref="M2029:M2092" ca="1" si="214">VLOOKUP(N2029,$S$5:$T$105,2,TRUE)</f>
        <v>8</v>
      </c>
      <c r="N2029" s="2">
        <f t="shared" ca="1" si="209"/>
        <v>0.92372032093320833</v>
      </c>
      <c r="O2029" s="2"/>
      <c r="P2029" s="31">
        <f t="shared" ref="P2029:P2092" ca="1" si="215">SUM(A2029,D2029,G2029,J2029,M2029)/5</f>
        <v>5.0359988161318148</v>
      </c>
    </row>
    <row r="2030" spans="1:16" x14ac:dyDescent="0.25">
      <c r="A2030" s="32">
        <f ca="1">Uniform_A+B2030*(Uniform_B-Uniform_A)</f>
        <v>3.0243342549631413</v>
      </c>
      <c r="B2030" s="2">
        <f t="shared" ca="1" si="210"/>
        <v>0.30243342549631413</v>
      </c>
      <c r="C2030" s="4"/>
      <c r="D2030" s="5">
        <f ca="1">IF(E2030&lt;(Driehoek_C-Driehoek_A)/(Driehoek_B-Driehoek_A),Driehoek_A+SQRT(E2030*(Driehoek_B-Driehoek_A)*(Driehoek_C-Driehoek_A)),Driehoek_B-SQRT((1-E2030)*(Driehoek_B-Driehoek_A)*(Driehoek_B-Driehoek_C)))</f>
        <v>4.1158797059803263</v>
      </c>
      <c r="E2030" s="2">
        <f t="shared" ca="1" si="211"/>
        <v>0.31843911295843363</v>
      </c>
      <c r="F2030" s="2"/>
      <c r="G2030" s="15">
        <f ca="1">_xlfn.NORM.INV(H2030,Normaal_Mu,Normaal_Sigma)</f>
        <v>5.6321451161076936</v>
      </c>
      <c r="H2030" s="2">
        <f t="shared" ca="1" si="212"/>
        <v>0.62402628233935442</v>
      </c>
      <c r="I2030" s="2"/>
      <c r="J2030" s="15">
        <f ca="1">-LN(K2030) /NegExp_Labda</f>
        <v>2.5264204476053274</v>
      </c>
      <c r="K2030" s="2">
        <f t="shared" ca="1" si="213"/>
        <v>0.60333415016836989</v>
      </c>
      <c r="L2030" s="2"/>
      <c r="M2030" s="17">
        <f t="shared" ca="1" si="214"/>
        <v>4</v>
      </c>
      <c r="N2030" s="2">
        <f t="shared" ca="1" si="209"/>
        <v>0.36086812246093292</v>
      </c>
      <c r="O2030" s="2"/>
      <c r="P2030" s="31">
        <f t="shared" ca="1" si="215"/>
        <v>3.8597559049312977</v>
      </c>
    </row>
    <row r="2031" spans="1:16" x14ac:dyDescent="0.25">
      <c r="A2031" s="32">
        <f ca="1">Uniform_A+B2031*(Uniform_B-Uniform_A)</f>
        <v>2.323548766161406</v>
      </c>
      <c r="B2031" s="2">
        <f t="shared" ca="1" si="210"/>
        <v>0.23235487661614063</v>
      </c>
      <c r="C2031" s="4"/>
      <c r="D2031" s="5">
        <f ca="1">IF(E2031&lt;(Driehoek_C-Driehoek_A)/(Driehoek_B-Driehoek_A),Driehoek_A+SQRT(E2031*(Driehoek_B-Driehoek_A)*(Driehoek_C-Driehoek_A)),Driehoek_B-SQRT((1-E2031)*(Driehoek_B-Driehoek_A)*(Driehoek_B-Driehoek_C)))</f>
        <v>3.7971334741740135</v>
      </c>
      <c r="E2031" s="2">
        <f t="shared" ca="1" si="211"/>
        <v>0.23069205171405427</v>
      </c>
      <c r="F2031" s="2"/>
      <c r="G2031" s="15">
        <f ca="1">_xlfn.NORM.INV(H2031,Normaal_Mu,Normaal_Sigma)</f>
        <v>7.9082815078119557</v>
      </c>
      <c r="H2031" s="2">
        <f t="shared" ca="1" si="212"/>
        <v>0.92704635664957302</v>
      </c>
      <c r="I2031" s="2"/>
      <c r="J2031" s="15">
        <f ca="1">-LN(K2031) /NegExp_Labda</f>
        <v>9.8255026026879602</v>
      </c>
      <c r="K2031" s="2">
        <f t="shared" ca="1" si="213"/>
        <v>0.14014179877881638</v>
      </c>
      <c r="L2031" s="2"/>
      <c r="M2031" s="17">
        <f t="shared" ca="1" si="214"/>
        <v>8</v>
      </c>
      <c r="N2031" s="2">
        <f t="shared" ca="1" si="209"/>
        <v>0.91837385781215553</v>
      </c>
      <c r="O2031" s="2"/>
      <c r="P2031" s="31">
        <f t="shared" ca="1" si="215"/>
        <v>6.370893270167068</v>
      </c>
    </row>
    <row r="2032" spans="1:16" x14ac:dyDescent="0.25">
      <c r="A2032" s="32">
        <f ca="1">Uniform_A+B2032*(Uniform_B-Uniform_A)</f>
        <v>1.9440969212807957</v>
      </c>
      <c r="B2032" s="2">
        <f t="shared" ca="1" si="210"/>
        <v>0.19440969212807957</v>
      </c>
      <c r="C2032" s="4"/>
      <c r="D2032" s="5">
        <f ca="1">IF(E2032&lt;(Driehoek_C-Driehoek_A)/(Driehoek_B-Driehoek_A),Driehoek_A+SQRT(E2032*(Driehoek_B-Driehoek_A)*(Driehoek_C-Driehoek_A)),Driehoek_B-SQRT((1-E2032)*(Driehoek_B-Driehoek_A)*(Driehoek_B-Driehoek_C)))</f>
        <v>5.8940773476756512</v>
      </c>
      <c r="E2032" s="2">
        <f t="shared" ca="1" si="211"/>
        <v>0.72437841365081379</v>
      </c>
      <c r="F2032" s="2"/>
      <c r="G2032" s="15">
        <f ca="1">_xlfn.NORM.INV(H2032,Normaal_Mu,Normaal_Sigma)</f>
        <v>9.1068812709819049</v>
      </c>
      <c r="H2032" s="2">
        <f t="shared" ca="1" si="212"/>
        <v>0.97998506916657324</v>
      </c>
      <c r="I2032" s="2"/>
      <c r="J2032" s="15">
        <f ca="1">-LN(K2032) /NegExp_Labda</f>
        <v>10.537299218322875</v>
      </c>
      <c r="K2032" s="2">
        <f t="shared" ca="1" si="213"/>
        <v>0.12154632129088161</v>
      </c>
      <c r="L2032" s="2"/>
      <c r="M2032" s="17">
        <f t="shared" ca="1" si="214"/>
        <v>6</v>
      </c>
      <c r="N2032" s="2">
        <f t="shared" ca="1" si="209"/>
        <v>0.70272649732151793</v>
      </c>
      <c r="O2032" s="2"/>
      <c r="P2032" s="31">
        <f t="shared" ca="1" si="215"/>
        <v>6.6964709516522447</v>
      </c>
    </row>
    <row r="2033" spans="1:16" x14ac:dyDescent="0.25">
      <c r="A2033" s="32">
        <f ca="1">Uniform_A+B2033*(Uniform_B-Uniform_A)</f>
        <v>3.6938433385829708</v>
      </c>
      <c r="B2033" s="2">
        <f t="shared" ca="1" si="210"/>
        <v>0.36938433385829705</v>
      </c>
      <c r="C2033" s="4"/>
      <c r="D2033" s="5">
        <f ca="1">IF(E2033&lt;(Driehoek_C-Driehoek_A)/(Driehoek_B-Driehoek_A),Driehoek_A+SQRT(E2033*(Driehoek_B-Driehoek_A)*(Driehoek_C-Driehoek_A)),Driehoek_B-SQRT((1-E2033)*(Driehoek_B-Driehoek_A)*(Driehoek_B-Driehoek_C)))</f>
        <v>3.3374475670349817</v>
      </c>
      <c r="E2033" s="2">
        <f t="shared" ca="1" si="211"/>
        <v>0.12776899961198507</v>
      </c>
      <c r="F2033" s="2"/>
      <c r="G2033" s="15">
        <f ca="1">_xlfn.NORM.INV(H2033,Normaal_Mu,Normaal_Sigma)</f>
        <v>2.8419925192287647</v>
      </c>
      <c r="H2033" s="2">
        <f t="shared" ca="1" si="212"/>
        <v>0.1402930301188009</v>
      </c>
      <c r="I2033" s="2"/>
      <c r="J2033" s="15">
        <f ca="1">-LN(K2033) /NegExp_Labda</f>
        <v>8.9966160907210568</v>
      </c>
      <c r="K2033" s="2">
        <f t="shared" ca="1" si="213"/>
        <v>0.16541079737468756</v>
      </c>
      <c r="L2033" s="2"/>
      <c r="M2033" s="17">
        <f t="shared" ca="1" si="214"/>
        <v>4</v>
      </c>
      <c r="N2033" s="2">
        <f t="shared" ca="1" si="209"/>
        <v>0.43209826636871695</v>
      </c>
      <c r="O2033" s="2"/>
      <c r="P2033" s="31">
        <f t="shared" ca="1" si="215"/>
        <v>4.5739799031135551</v>
      </c>
    </row>
    <row r="2034" spans="1:16" x14ac:dyDescent="0.25">
      <c r="A2034" s="32">
        <f ca="1">Uniform_A+B2034*(Uniform_B-Uniform_A)</f>
        <v>1.2466712387973189</v>
      </c>
      <c r="B2034" s="2">
        <f t="shared" ca="1" si="210"/>
        <v>0.12466712387973189</v>
      </c>
      <c r="C2034" s="4"/>
      <c r="D2034" s="5">
        <f ca="1">IF(E2034&lt;(Driehoek_C-Driehoek_A)/(Driehoek_B-Driehoek_A),Driehoek_A+SQRT(E2034*(Driehoek_B-Driehoek_A)*(Driehoek_C-Driehoek_A)),Driehoek_B-SQRT((1-E2034)*(Driehoek_B-Driehoek_A)*(Driehoek_B-Driehoek_C)))</f>
        <v>7.9731317433371673</v>
      </c>
      <c r="E2034" s="2">
        <f t="shared" ca="1" si="211"/>
        <v>0.96987261667023528</v>
      </c>
      <c r="F2034" s="2"/>
      <c r="G2034" s="15">
        <f ca="1">_xlfn.NORM.INV(H2034,Normaal_Mu,Normaal_Sigma)</f>
        <v>1.292819055208235</v>
      </c>
      <c r="H2034" s="2">
        <f t="shared" ca="1" si="212"/>
        <v>3.1898885854197978E-2</v>
      </c>
      <c r="I2034" s="2"/>
      <c r="J2034" s="15">
        <f ca="1">-LN(K2034) /NegExp_Labda</f>
        <v>4.6172257011505975</v>
      </c>
      <c r="K2034" s="2">
        <f t="shared" ca="1" si="213"/>
        <v>0.39714844939950988</v>
      </c>
      <c r="L2034" s="2"/>
      <c r="M2034" s="17">
        <f t="shared" ca="1" si="214"/>
        <v>4</v>
      </c>
      <c r="N2034" s="2">
        <f t="shared" ca="1" si="209"/>
        <v>0.43623652030449511</v>
      </c>
      <c r="O2034" s="2"/>
      <c r="P2034" s="31">
        <f t="shared" ca="1" si="215"/>
        <v>3.8259695476986635</v>
      </c>
    </row>
    <row r="2035" spans="1:16" x14ac:dyDescent="0.25">
      <c r="A2035" s="32">
        <f ca="1">Uniform_A+B2035*(Uniform_B-Uniform_A)</f>
        <v>7.9118909009114127</v>
      </c>
      <c r="B2035" s="2">
        <f t="shared" ca="1" si="210"/>
        <v>0.79118909009114124</v>
      </c>
      <c r="C2035" s="4"/>
      <c r="D2035" s="5">
        <f ca="1">IF(E2035&lt;(Driehoek_C-Driehoek_A)/(Driehoek_B-Driehoek_A),Driehoek_A+SQRT(E2035*(Driehoek_B-Driehoek_A)*(Driehoek_C-Driehoek_A)),Driehoek_B-SQRT((1-E2035)*(Driehoek_B-Driehoek_A)*(Driehoek_B-Driehoek_C)))</f>
        <v>3.844453732607966</v>
      </c>
      <c r="E2035" s="2">
        <f t="shared" ca="1" si="211"/>
        <v>0.24300068369510419</v>
      </c>
      <c r="F2035" s="2"/>
      <c r="G2035" s="15">
        <f ca="1">_xlfn.NORM.INV(H2035,Normaal_Mu,Normaal_Sigma)</f>
        <v>6.7900426347638021</v>
      </c>
      <c r="H2035" s="2">
        <f t="shared" ca="1" si="212"/>
        <v>0.81461215370952123</v>
      </c>
      <c r="I2035" s="2"/>
      <c r="J2035" s="15">
        <f ca="1">-LN(K2035) /NegExp_Labda</f>
        <v>11.739662473436359</v>
      </c>
      <c r="K2035" s="2">
        <f t="shared" ca="1" si="213"/>
        <v>9.5566542437119262E-2</v>
      </c>
      <c r="L2035" s="2"/>
      <c r="M2035" s="17">
        <f t="shared" ca="1" si="214"/>
        <v>5</v>
      </c>
      <c r="N2035" s="2">
        <f t="shared" ca="1" si="209"/>
        <v>0.5109906930840965</v>
      </c>
      <c r="O2035" s="2"/>
      <c r="P2035" s="31">
        <f t="shared" ca="1" si="215"/>
        <v>7.0572099483439086</v>
      </c>
    </row>
    <row r="2036" spans="1:16" x14ac:dyDescent="0.25">
      <c r="A2036" s="32">
        <f ca="1">Uniform_A+B2036*(Uniform_B-Uniform_A)</f>
        <v>1.7897944912798902</v>
      </c>
      <c r="B2036" s="2">
        <f t="shared" ca="1" si="210"/>
        <v>0.17897944912798902</v>
      </c>
      <c r="C2036" s="4"/>
      <c r="D2036" s="5">
        <f ca="1">IF(E2036&lt;(Driehoek_C-Driehoek_A)/(Driehoek_B-Driehoek_A),Driehoek_A+SQRT(E2036*(Driehoek_B-Driehoek_A)*(Driehoek_C-Driehoek_A)),Driehoek_B-SQRT((1-E2036)*(Driehoek_B-Driehoek_A)*(Driehoek_B-Driehoek_C)))</f>
        <v>4.9306221630483966</v>
      </c>
      <c r="E2036" s="2">
        <f t="shared" ca="1" si="211"/>
        <v>0.52686182914648838</v>
      </c>
      <c r="F2036" s="2"/>
      <c r="G2036" s="15">
        <f ca="1">_xlfn.NORM.INV(H2036,Normaal_Mu,Normaal_Sigma)</f>
        <v>3.9016389504584921</v>
      </c>
      <c r="H2036" s="2">
        <f t="shared" ca="1" si="212"/>
        <v>0.29144078409321716</v>
      </c>
      <c r="I2036" s="2"/>
      <c r="J2036" s="15">
        <f ca="1">-LN(K2036) /NegExp_Labda</f>
        <v>8.2812275831912778</v>
      </c>
      <c r="K2036" s="2">
        <f t="shared" ca="1" si="213"/>
        <v>0.19085419553079719</v>
      </c>
      <c r="L2036" s="2"/>
      <c r="M2036" s="17">
        <f t="shared" ca="1" si="214"/>
        <v>9</v>
      </c>
      <c r="N2036" s="2">
        <f t="shared" ca="1" si="209"/>
        <v>0.93199570118478958</v>
      </c>
      <c r="O2036" s="2"/>
      <c r="P2036" s="31">
        <f t="shared" ca="1" si="215"/>
        <v>5.5806566375956113</v>
      </c>
    </row>
    <row r="2037" spans="1:16" x14ac:dyDescent="0.25">
      <c r="A2037" s="32">
        <f ca="1">Uniform_A+B2037*(Uniform_B-Uniform_A)</f>
        <v>2.4184984478184077</v>
      </c>
      <c r="B2037" s="2">
        <f t="shared" ca="1" si="210"/>
        <v>0.24184984478184079</v>
      </c>
      <c r="C2037" s="4"/>
      <c r="D2037" s="5">
        <f ca="1">IF(E2037&lt;(Driehoek_C-Driehoek_A)/(Driehoek_B-Driehoek_A),Driehoek_A+SQRT(E2037*(Driehoek_B-Driehoek_A)*(Driehoek_C-Driehoek_A)),Driehoek_B-SQRT((1-E2037)*(Driehoek_B-Driehoek_A)*(Driehoek_B-Driehoek_C)))</f>
        <v>7.5689543408733364</v>
      </c>
      <c r="E2037" s="2">
        <f t="shared" ca="1" si="211"/>
        <v>0.94148880918556377</v>
      </c>
      <c r="F2037" s="2"/>
      <c r="G2037" s="15">
        <f ca="1">_xlfn.NORM.INV(H2037,Normaal_Mu,Normaal_Sigma)</f>
        <v>7.2885258711082184</v>
      </c>
      <c r="H2037" s="2">
        <f t="shared" ca="1" si="212"/>
        <v>0.87374269519894832</v>
      </c>
      <c r="I2037" s="2"/>
      <c r="J2037" s="15">
        <f ca="1">-LN(K2037) /NegExp_Labda</f>
        <v>6.5221845029991083</v>
      </c>
      <c r="K2037" s="2">
        <f t="shared" ca="1" si="213"/>
        <v>0.27132527513731997</v>
      </c>
      <c r="L2037" s="2"/>
      <c r="M2037" s="17">
        <f t="shared" ca="1" si="214"/>
        <v>1</v>
      </c>
      <c r="N2037" s="2">
        <f t="shared" ca="1" si="209"/>
        <v>1.4251467497595982E-2</v>
      </c>
      <c r="O2037" s="2"/>
      <c r="P2037" s="31">
        <f t="shared" ca="1" si="215"/>
        <v>4.9596326325598143</v>
      </c>
    </row>
    <row r="2038" spans="1:16" x14ac:dyDescent="0.25">
      <c r="A2038" s="32">
        <f ca="1">Uniform_A+B2038*(Uniform_B-Uniform_A)</f>
        <v>2.1776294793263329</v>
      </c>
      <c r="B2038" s="2">
        <f t="shared" ca="1" si="210"/>
        <v>0.21776294793263329</v>
      </c>
      <c r="C2038" s="4"/>
      <c r="D2038" s="5">
        <f ca="1">IF(E2038&lt;(Driehoek_C-Driehoek_A)/(Driehoek_B-Driehoek_A),Driehoek_A+SQRT(E2038*(Driehoek_B-Driehoek_A)*(Driehoek_C-Driehoek_A)),Driehoek_B-SQRT((1-E2038)*(Driehoek_B-Driehoek_A)*(Driehoek_B-Driehoek_C)))</f>
        <v>7.1539504287610249</v>
      </c>
      <c r="E2038" s="2">
        <f t="shared" ca="1" si="211"/>
        <v>0.90263145658652566</v>
      </c>
      <c r="F2038" s="2"/>
      <c r="G2038" s="15">
        <f ca="1">_xlfn.NORM.INV(H2038,Normaal_Mu,Normaal_Sigma)</f>
        <v>3.8391200374225036</v>
      </c>
      <c r="H2038" s="2">
        <f t="shared" ca="1" si="212"/>
        <v>0.28080897496453761</v>
      </c>
      <c r="I2038" s="2"/>
      <c r="J2038" s="15">
        <f ca="1">-LN(K2038) /NegExp_Labda</f>
        <v>11.515687779900029</v>
      </c>
      <c r="K2038" s="2">
        <f t="shared" ca="1" si="213"/>
        <v>9.9944768959361552E-2</v>
      </c>
      <c r="L2038" s="2"/>
      <c r="M2038" s="17">
        <f t="shared" ca="1" si="214"/>
        <v>5</v>
      </c>
      <c r="N2038" s="2">
        <f t="shared" ca="1" si="209"/>
        <v>0.44808468525992029</v>
      </c>
      <c r="O2038" s="2"/>
      <c r="P2038" s="31">
        <f t="shared" ca="1" si="215"/>
        <v>5.9372775450819777</v>
      </c>
    </row>
    <row r="2039" spans="1:16" x14ac:dyDescent="0.25">
      <c r="A2039" s="32">
        <f ca="1">Uniform_A+B2039*(Uniform_B-Uniform_A)</f>
        <v>9.6676287283988653</v>
      </c>
      <c r="B2039" s="2">
        <f t="shared" ca="1" si="210"/>
        <v>0.96676287283988649</v>
      </c>
      <c r="C2039" s="4"/>
      <c r="D2039" s="5">
        <f ca="1">IF(E2039&lt;(Driehoek_C-Driehoek_A)/(Driehoek_B-Driehoek_A),Driehoek_A+SQRT(E2039*(Driehoek_B-Driehoek_A)*(Driehoek_C-Driehoek_A)),Driehoek_B-SQRT((1-E2039)*(Driehoek_B-Driehoek_A)*(Driehoek_B-Driehoek_C)))</f>
        <v>6.1262654669058412</v>
      </c>
      <c r="E2039" s="2">
        <f t="shared" ca="1" si="211"/>
        <v>0.76404713809434566</v>
      </c>
      <c r="F2039" s="2"/>
      <c r="G2039" s="15">
        <f ca="1">_xlfn.NORM.INV(H2039,Normaal_Mu,Normaal_Sigma)</f>
        <v>2.2620430356253949</v>
      </c>
      <c r="H2039" s="2">
        <f t="shared" ca="1" si="212"/>
        <v>8.5503000600717805E-2</v>
      </c>
      <c r="I2039" s="2"/>
      <c r="J2039" s="15">
        <f ca="1">-LN(K2039) /NegExp_Labda</f>
        <v>11.341600031787324</v>
      </c>
      <c r="K2039" s="2">
        <f t="shared" ca="1" si="213"/>
        <v>0.10348588976355944</v>
      </c>
      <c r="L2039" s="2"/>
      <c r="M2039" s="17">
        <f t="shared" ca="1" si="214"/>
        <v>5</v>
      </c>
      <c r="N2039" s="2">
        <f t="shared" ca="1" si="209"/>
        <v>0.5680678021154143</v>
      </c>
      <c r="O2039" s="2"/>
      <c r="P2039" s="31">
        <f t="shared" ca="1" si="215"/>
        <v>6.8795074525434856</v>
      </c>
    </row>
    <row r="2040" spans="1:16" x14ac:dyDescent="0.25">
      <c r="A2040" s="32">
        <f ca="1">Uniform_A+B2040*(Uniform_B-Uniform_A)</f>
        <v>1.6186003085588907</v>
      </c>
      <c r="B2040" s="2">
        <f t="shared" ca="1" si="210"/>
        <v>0.16186003085588907</v>
      </c>
      <c r="C2040" s="4"/>
      <c r="D2040" s="5">
        <f ca="1">IF(E2040&lt;(Driehoek_C-Driehoek_A)/(Driehoek_B-Driehoek_A),Driehoek_A+SQRT(E2040*(Driehoek_B-Driehoek_A)*(Driehoek_C-Driehoek_A)),Driehoek_B-SQRT((1-E2040)*(Driehoek_B-Driehoek_A)*(Driehoek_B-Driehoek_C)))</f>
        <v>4.4572632958343119</v>
      </c>
      <c r="E2040" s="2">
        <f t="shared" ca="1" si="211"/>
        <v>0.41038694961788191</v>
      </c>
      <c r="F2040" s="2"/>
      <c r="G2040" s="15">
        <f ca="1">_xlfn.NORM.INV(H2040,Normaal_Mu,Normaal_Sigma)</f>
        <v>0.98637011831217158</v>
      </c>
      <c r="H2040" s="2">
        <f t="shared" ca="1" si="212"/>
        <v>2.2384685695770457E-2</v>
      </c>
      <c r="I2040" s="2"/>
      <c r="J2040" s="15">
        <f ca="1">-LN(K2040) /NegExp_Labda</f>
        <v>16.405041191610238</v>
      </c>
      <c r="K2040" s="2">
        <f t="shared" ca="1" si="213"/>
        <v>3.7590337675644347E-2</v>
      </c>
      <c r="L2040" s="2"/>
      <c r="M2040" s="17">
        <f t="shared" ca="1" si="214"/>
        <v>5</v>
      </c>
      <c r="N2040" s="2">
        <f t="shared" ca="1" si="209"/>
        <v>0.53144965076231265</v>
      </c>
      <c r="O2040" s="2"/>
      <c r="P2040" s="31">
        <f t="shared" ca="1" si="215"/>
        <v>5.6934549828631216</v>
      </c>
    </row>
    <row r="2041" spans="1:16" x14ac:dyDescent="0.25">
      <c r="A2041" s="32">
        <f ca="1">Uniform_A+B2041*(Uniform_B-Uniform_A)</f>
        <v>1.4384507988741047</v>
      </c>
      <c r="B2041" s="2">
        <f t="shared" ca="1" si="210"/>
        <v>0.14384507988741047</v>
      </c>
      <c r="C2041" s="4"/>
      <c r="D2041" s="5">
        <f ca="1">IF(E2041&lt;(Driehoek_C-Driehoek_A)/(Driehoek_B-Driehoek_A),Driehoek_A+SQRT(E2041*(Driehoek_B-Driehoek_A)*(Driehoek_C-Driehoek_A)),Driehoek_B-SQRT((1-E2041)*(Driehoek_B-Driehoek_A)*(Driehoek_B-Driehoek_C)))</f>
        <v>2.8410591662074633</v>
      </c>
      <c r="E2041" s="2">
        <f t="shared" ca="1" si="211"/>
        <v>5.0527180075828126E-2</v>
      </c>
      <c r="F2041" s="2"/>
      <c r="G2041" s="15">
        <f ca="1">_xlfn.NORM.INV(H2041,Normaal_Mu,Normaal_Sigma)</f>
        <v>4.4811157602426892</v>
      </c>
      <c r="H2041" s="2">
        <f t="shared" ca="1" si="212"/>
        <v>0.39764706747735923</v>
      </c>
      <c r="I2041" s="2"/>
      <c r="J2041" s="15">
        <f ca="1">-LN(K2041) /NegExp_Labda</f>
        <v>10.091211104656509</v>
      </c>
      <c r="K2041" s="2">
        <f t="shared" ca="1" si="213"/>
        <v>0.13288884913870225</v>
      </c>
      <c r="L2041" s="2"/>
      <c r="M2041" s="17">
        <f t="shared" ca="1" si="214"/>
        <v>3</v>
      </c>
      <c r="N2041" s="2">
        <f t="shared" ca="1" si="209"/>
        <v>0.25242238162986719</v>
      </c>
      <c r="O2041" s="2"/>
      <c r="P2041" s="31">
        <f t="shared" ca="1" si="215"/>
        <v>4.3703673659961533</v>
      </c>
    </row>
    <row r="2042" spans="1:16" x14ac:dyDescent="0.25">
      <c r="A2042" s="32">
        <f ca="1">Uniform_A+B2042*(Uniform_B-Uniform_A)</f>
        <v>3.0375934971685004</v>
      </c>
      <c r="B2042" s="2">
        <f t="shared" ca="1" si="210"/>
        <v>0.30375934971685004</v>
      </c>
      <c r="C2042" s="4"/>
      <c r="D2042" s="5">
        <f ca="1">IF(E2042&lt;(Driehoek_C-Driehoek_A)/(Driehoek_B-Driehoek_A),Driehoek_A+SQRT(E2042*(Driehoek_B-Driehoek_A)*(Driehoek_C-Driehoek_A)),Driehoek_B-SQRT((1-E2042)*(Driehoek_B-Driehoek_A)*(Driehoek_B-Driehoek_C)))</f>
        <v>3.7614629282161038</v>
      </c>
      <c r="E2042" s="2">
        <f t="shared" ca="1" si="211"/>
        <v>0.2216251176771179</v>
      </c>
      <c r="F2042" s="2"/>
      <c r="G2042" s="15">
        <f ca="1">_xlfn.NORM.INV(H2042,Normaal_Mu,Normaal_Sigma)</f>
        <v>5.5905005310193099</v>
      </c>
      <c r="H2042" s="2">
        <f t="shared" ca="1" si="212"/>
        <v>0.6160986469178017</v>
      </c>
      <c r="I2042" s="2"/>
      <c r="J2042" s="15">
        <f ca="1">-LN(K2042) /NegExp_Labda</f>
        <v>3.2099972935939629</v>
      </c>
      <c r="K2042" s="2">
        <f t="shared" ca="1" si="213"/>
        <v>0.52623917792040587</v>
      </c>
      <c r="L2042" s="2"/>
      <c r="M2042" s="17">
        <f t="shared" ca="1" si="214"/>
        <v>5</v>
      </c>
      <c r="N2042" s="2">
        <f t="shared" ca="1" si="209"/>
        <v>0.57453871815830893</v>
      </c>
      <c r="O2042" s="2"/>
      <c r="P2042" s="31">
        <f t="shared" ca="1" si="215"/>
        <v>4.1199108499995756</v>
      </c>
    </row>
    <row r="2043" spans="1:16" x14ac:dyDescent="0.25">
      <c r="A2043" s="32">
        <f ca="1">Uniform_A+B2043*(Uniform_B-Uniform_A)</f>
        <v>8.6155553144714343</v>
      </c>
      <c r="B2043" s="2">
        <f t="shared" ca="1" si="210"/>
        <v>0.86155553144714347</v>
      </c>
      <c r="C2043" s="4"/>
      <c r="D2043" s="5">
        <f ca="1">IF(E2043&lt;(Driehoek_C-Driehoek_A)/(Driehoek_B-Driehoek_A),Driehoek_A+SQRT(E2043*(Driehoek_B-Driehoek_A)*(Driehoek_C-Driehoek_A)),Driehoek_B-SQRT((1-E2043)*(Driehoek_B-Driehoek_A)*(Driehoek_B-Driehoek_C)))</f>
        <v>4.4197130508433622</v>
      </c>
      <c r="E2043" s="2">
        <f t="shared" ca="1" si="211"/>
        <v>0.40059918466815359</v>
      </c>
      <c r="F2043" s="2"/>
      <c r="G2043" s="15">
        <f ca="1">_xlfn.NORM.INV(H2043,Normaal_Mu,Normaal_Sigma)</f>
        <v>2.6124373446127005</v>
      </c>
      <c r="H2043" s="2">
        <f t="shared" ca="1" si="212"/>
        <v>0.11628175879052882</v>
      </c>
      <c r="I2043" s="2"/>
      <c r="J2043" s="15">
        <f ca="1">-LN(K2043) /NegExp_Labda</f>
        <v>0.29226610354764443</v>
      </c>
      <c r="K2043" s="2">
        <f t="shared" ca="1" si="213"/>
        <v>0.94322236264053583</v>
      </c>
      <c r="L2043" s="2"/>
      <c r="M2043" s="17">
        <f t="shared" ca="1" si="214"/>
        <v>2</v>
      </c>
      <c r="N2043" s="2">
        <f t="shared" ca="1" si="209"/>
        <v>6.1655233647213148E-2</v>
      </c>
      <c r="O2043" s="2"/>
      <c r="P2043" s="31">
        <f t="shared" ca="1" si="215"/>
        <v>3.5879943626950279</v>
      </c>
    </row>
    <row r="2044" spans="1:16" x14ac:dyDescent="0.25">
      <c r="A2044" s="32">
        <f ca="1">Uniform_A+B2044*(Uniform_B-Uniform_A)</f>
        <v>2.2326926094482258</v>
      </c>
      <c r="B2044" s="2">
        <f t="shared" ca="1" si="210"/>
        <v>0.22326926094482258</v>
      </c>
      <c r="C2044" s="4"/>
      <c r="D2044" s="5">
        <f ca="1">IF(E2044&lt;(Driehoek_C-Driehoek_A)/(Driehoek_B-Driehoek_A),Driehoek_A+SQRT(E2044*(Driehoek_B-Driehoek_A)*(Driehoek_C-Driehoek_A)),Driehoek_B-SQRT((1-E2044)*(Driehoek_B-Driehoek_A)*(Driehoek_B-Driehoek_C)))</f>
        <v>3.4702230919701247</v>
      </c>
      <c r="E2044" s="2">
        <f t="shared" ca="1" si="211"/>
        <v>0.15439685286872806</v>
      </c>
      <c r="F2044" s="2"/>
      <c r="G2044" s="15">
        <f ca="1">_xlfn.NORM.INV(H2044,Normaal_Mu,Normaal_Sigma)</f>
        <v>7.0569023375719766</v>
      </c>
      <c r="H2044" s="2">
        <f t="shared" ca="1" si="212"/>
        <v>0.84813117522843251</v>
      </c>
      <c r="I2044" s="2"/>
      <c r="J2044" s="15">
        <f ca="1">-LN(K2044) /NegExp_Labda</f>
        <v>3.9692020310144813</v>
      </c>
      <c r="K2044" s="2">
        <f t="shared" ca="1" si="213"/>
        <v>0.45210518944999523</v>
      </c>
      <c r="L2044" s="2"/>
      <c r="M2044" s="17">
        <f t="shared" ca="1" si="214"/>
        <v>6</v>
      </c>
      <c r="N2044" s="2">
        <f t="shared" ca="1" si="209"/>
        <v>0.65881846098842944</v>
      </c>
      <c r="O2044" s="2"/>
      <c r="P2044" s="31">
        <f t="shared" ca="1" si="215"/>
        <v>4.5458040140009617</v>
      </c>
    </row>
    <row r="2045" spans="1:16" x14ac:dyDescent="0.25">
      <c r="A2045" s="32">
        <f ca="1">Uniform_A+B2045*(Uniform_B-Uniform_A)</f>
        <v>7.8620195235329584</v>
      </c>
      <c r="B2045" s="2">
        <f t="shared" ca="1" si="210"/>
        <v>0.78620195235329582</v>
      </c>
      <c r="C2045" s="4"/>
      <c r="D2045" s="5">
        <f ca="1">IF(E2045&lt;(Driehoek_C-Driehoek_A)/(Driehoek_B-Driehoek_A),Driehoek_A+SQRT(E2045*(Driehoek_B-Driehoek_A)*(Driehoek_C-Driehoek_A)),Driehoek_B-SQRT((1-E2045)*(Driehoek_B-Driehoek_A)*(Driehoek_B-Driehoek_C)))</f>
        <v>6.2294718420670367</v>
      </c>
      <c r="E2045" s="2">
        <f t="shared" ca="1" si="211"/>
        <v>0.78069067788858815</v>
      </c>
      <c r="F2045" s="2"/>
      <c r="G2045" s="15">
        <f ca="1">_xlfn.NORM.INV(H2045,Normaal_Mu,Normaal_Sigma)</f>
        <v>2.0136955228463074</v>
      </c>
      <c r="H2045" s="2">
        <f t="shared" ca="1" si="212"/>
        <v>6.7698670503379743E-2</v>
      </c>
      <c r="I2045" s="2"/>
      <c r="J2045" s="15">
        <f ca="1">-LN(K2045) /NegExp_Labda</f>
        <v>8.933298240059423E-2</v>
      </c>
      <c r="K2045" s="2">
        <f t="shared" ca="1" si="213"/>
        <v>0.98229206483701004</v>
      </c>
      <c r="L2045" s="2"/>
      <c r="M2045" s="17">
        <f t="shared" ca="1" si="214"/>
        <v>4</v>
      </c>
      <c r="N2045" s="2">
        <f t="shared" ca="1" si="209"/>
        <v>0.34346011414467781</v>
      </c>
      <c r="O2045" s="2"/>
      <c r="P2045" s="31">
        <f t="shared" ca="1" si="215"/>
        <v>4.0389039741693802</v>
      </c>
    </row>
    <row r="2046" spans="1:16" x14ac:dyDescent="0.25">
      <c r="A2046" s="32">
        <f ca="1">Uniform_A+B2046*(Uniform_B-Uniform_A)</f>
        <v>8.5371568851079331</v>
      </c>
      <c r="B2046" s="2">
        <f t="shared" ca="1" si="210"/>
        <v>0.85371568851079327</v>
      </c>
      <c r="C2046" s="4"/>
      <c r="D2046" s="5">
        <f ca="1">IF(E2046&lt;(Driehoek_C-Driehoek_A)/(Driehoek_B-Driehoek_A),Driehoek_A+SQRT(E2046*(Driehoek_B-Driehoek_A)*(Driehoek_C-Driehoek_A)),Driehoek_B-SQRT((1-E2046)*(Driehoek_B-Driehoek_A)*(Driehoek_B-Driehoek_C)))</f>
        <v>4.6448021441696596</v>
      </c>
      <c r="E2046" s="2">
        <f t="shared" ca="1" si="211"/>
        <v>0.45806433247345157</v>
      </c>
      <c r="F2046" s="2"/>
      <c r="G2046" s="15">
        <f ca="1">_xlfn.NORM.INV(H2046,Normaal_Mu,Normaal_Sigma)</f>
        <v>4.7255578142983694</v>
      </c>
      <c r="H2046" s="2">
        <f t="shared" ca="1" si="212"/>
        <v>0.44542801946559274</v>
      </c>
      <c r="I2046" s="2"/>
      <c r="J2046" s="15">
        <f ca="1">-LN(K2046) /NegExp_Labda</f>
        <v>2.4299388210004591</v>
      </c>
      <c r="K2046" s="2">
        <f t="shared" ca="1" si="213"/>
        <v>0.61508933337749372</v>
      </c>
      <c r="L2046" s="2"/>
      <c r="M2046" s="17">
        <f t="shared" ca="1" si="214"/>
        <v>4</v>
      </c>
      <c r="N2046" s="2">
        <f t="shared" ca="1" si="209"/>
        <v>0.41611689616351011</v>
      </c>
      <c r="O2046" s="2"/>
      <c r="P2046" s="31">
        <f t="shared" ca="1" si="215"/>
        <v>4.8674911329152843</v>
      </c>
    </row>
    <row r="2047" spans="1:16" x14ac:dyDescent="0.25">
      <c r="A2047" s="32">
        <f ca="1">Uniform_A+B2047*(Uniform_B-Uniform_A)</f>
        <v>9.8137098768189528</v>
      </c>
      <c r="B2047" s="2">
        <f t="shared" ca="1" si="210"/>
        <v>0.98137098768189535</v>
      </c>
      <c r="C2047" s="4"/>
      <c r="D2047" s="5">
        <f ca="1">IF(E2047&lt;(Driehoek_C-Driehoek_A)/(Driehoek_B-Driehoek_A),Driehoek_A+SQRT(E2047*(Driehoek_B-Driehoek_A)*(Driehoek_C-Driehoek_A)),Driehoek_B-SQRT((1-E2047)*(Driehoek_B-Driehoek_A)*(Driehoek_B-Driehoek_C)))</f>
        <v>4.6612695075436035</v>
      </c>
      <c r="E2047" s="2">
        <f t="shared" ca="1" si="211"/>
        <v>0.46215479182368779</v>
      </c>
      <c r="F2047" s="2"/>
      <c r="G2047" s="15">
        <f ca="1">_xlfn.NORM.INV(H2047,Normaal_Mu,Normaal_Sigma)</f>
        <v>4.6747959982351635</v>
      </c>
      <c r="H2047" s="2">
        <f t="shared" ca="1" si="212"/>
        <v>0.43541590574266198</v>
      </c>
      <c r="I2047" s="2"/>
      <c r="J2047" s="15">
        <f ca="1">-LN(K2047) /NegExp_Labda</f>
        <v>4.1751058997040635</v>
      </c>
      <c r="K2047" s="2">
        <f t="shared" ca="1" si="213"/>
        <v>0.43386529209446911</v>
      </c>
      <c r="L2047" s="2"/>
      <c r="M2047" s="17">
        <f t="shared" ca="1" si="214"/>
        <v>4</v>
      </c>
      <c r="N2047" s="2">
        <f t="shared" ca="1" si="209"/>
        <v>0.37565656040434381</v>
      </c>
      <c r="O2047" s="2"/>
      <c r="P2047" s="31">
        <f t="shared" ca="1" si="215"/>
        <v>5.4649762564603561</v>
      </c>
    </row>
    <row r="2048" spans="1:16" x14ac:dyDescent="0.25">
      <c r="A2048" s="32">
        <f ca="1">Uniform_A+B2048*(Uniform_B-Uniform_A)</f>
        <v>1.2694096894924067</v>
      </c>
      <c r="B2048" s="2">
        <f t="shared" ca="1" si="210"/>
        <v>0.12694096894924067</v>
      </c>
      <c r="C2048" s="4"/>
      <c r="D2048" s="5">
        <f ca="1">IF(E2048&lt;(Driehoek_C-Driehoek_A)/(Driehoek_B-Driehoek_A),Driehoek_A+SQRT(E2048*(Driehoek_B-Driehoek_A)*(Driehoek_C-Driehoek_A)),Driehoek_B-SQRT((1-E2048)*(Driehoek_B-Driehoek_A)*(Driehoek_B-Driehoek_C)))</f>
        <v>4.5295749600410815</v>
      </c>
      <c r="E2048" s="2">
        <f t="shared" ca="1" si="211"/>
        <v>0.42900857034595141</v>
      </c>
      <c r="F2048" s="2"/>
      <c r="G2048" s="15">
        <f ca="1">_xlfn.NORM.INV(H2048,Normaal_Mu,Normaal_Sigma)</f>
        <v>6.7437567688926361</v>
      </c>
      <c r="H2048" s="2">
        <f t="shared" ca="1" si="212"/>
        <v>0.80836263653043527</v>
      </c>
      <c r="I2048" s="2"/>
      <c r="J2048" s="15">
        <f ca="1">-LN(K2048) /NegExp_Labda</f>
        <v>1.1009766591362351</v>
      </c>
      <c r="K2048" s="2">
        <f t="shared" ca="1" si="213"/>
        <v>0.80236205580813647</v>
      </c>
      <c r="L2048" s="2"/>
      <c r="M2048" s="17">
        <f t="shared" ca="1" si="214"/>
        <v>3</v>
      </c>
      <c r="N2048" s="2">
        <f t="shared" ca="1" si="209"/>
        <v>0.18138621911593544</v>
      </c>
      <c r="O2048" s="2"/>
      <c r="P2048" s="31">
        <f t="shared" ca="1" si="215"/>
        <v>3.3287436155124723</v>
      </c>
    </row>
    <row r="2049" spans="1:16" x14ac:dyDescent="0.25">
      <c r="A2049" s="32">
        <f ca="1">Uniform_A+B2049*(Uniform_B-Uniform_A)</f>
        <v>4.009512795464464</v>
      </c>
      <c r="B2049" s="2">
        <f t="shared" ca="1" si="210"/>
        <v>0.40095127954644638</v>
      </c>
      <c r="C2049" s="4"/>
      <c r="D2049" s="5">
        <f ca="1">IF(E2049&lt;(Driehoek_C-Driehoek_A)/(Driehoek_B-Driehoek_A),Driehoek_A+SQRT(E2049*(Driehoek_B-Driehoek_A)*(Driehoek_C-Driehoek_A)),Driehoek_B-SQRT((1-E2049)*(Driehoek_B-Driehoek_A)*(Driehoek_B-Driehoek_C)))</f>
        <v>6.6317027888692008</v>
      </c>
      <c r="E2049" s="2">
        <f t="shared" ca="1" si="211"/>
        <v>0.83974766627857367</v>
      </c>
      <c r="F2049" s="2"/>
      <c r="G2049" s="15">
        <f ca="1">_xlfn.NORM.INV(H2049,Normaal_Mu,Normaal_Sigma)</f>
        <v>7.1274339832083493</v>
      </c>
      <c r="H2049" s="2">
        <f t="shared" ca="1" si="212"/>
        <v>0.8562715376493335</v>
      </c>
      <c r="I2049" s="2"/>
      <c r="J2049" s="15">
        <f ca="1">-LN(K2049) /NegExp_Labda</f>
        <v>6.0794734755246198</v>
      </c>
      <c r="K2049" s="2">
        <f t="shared" ca="1" si="213"/>
        <v>0.2964446680163827</v>
      </c>
      <c r="L2049" s="2"/>
      <c r="M2049" s="17">
        <f t="shared" ca="1" si="214"/>
        <v>4</v>
      </c>
      <c r="N2049" s="2">
        <f t="shared" ca="1" si="209"/>
        <v>0.30436804918921978</v>
      </c>
      <c r="O2049" s="2"/>
      <c r="P2049" s="31">
        <f t="shared" ca="1" si="215"/>
        <v>5.5696246086133261</v>
      </c>
    </row>
    <row r="2050" spans="1:16" x14ac:dyDescent="0.25">
      <c r="A2050" s="32">
        <f ca="1">Uniform_A+B2050*(Uniform_B-Uniform_A)</f>
        <v>0.52127042031341553</v>
      </c>
      <c r="B2050" s="2">
        <f t="shared" ca="1" si="210"/>
        <v>5.2127042031341553E-2</v>
      </c>
      <c r="C2050" s="4"/>
      <c r="D2050" s="5">
        <f ca="1">IF(E2050&lt;(Driehoek_C-Driehoek_A)/(Driehoek_B-Driehoek_A),Driehoek_A+SQRT(E2050*(Driehoek_B-Driehoek_A)*(Driehoek_C-Driehoek_A)),Driehoek_B-SQRT((1-E2050)*(Driehoek_B-Driehoek_A)*(Driehoek_B-Driehoek_C)))</f>
        <v>4.4298560419083985</v>
      </c>
      <c r="E2050" s="2">
        <f t="shared" ca="1" si="211"/>
        <v>0.40325097720910941</v>
      </c>
      <c r="F2050" s="2"/>
      <c r="G2050" s="15">
        <f ca="1">_xlfn.NORM.INV(H2050,Normaal_Mu,Normaal_Sigma)</f>
        <v>5.9301496228586723</v>
      </c>
      <c r="H2050" s="2">
        <f t="shared" ca="1" si="212"/>
        <v>0.67906105831578101</v>
      </c>
      <c r="I2050" s="2"/>
      <c r="J2050" s="15">
        <f ca="1">-LN(K2050) /NegExp_Labda</f>
        <v>3.6105105242319073</v>
      </c>
      <c r="K2050" s="2">
        <f t="shared" ca="1" si="213"/>
        <v>0.48573012637189739</v>
      </c>
      <c r="L2050" s="2"/>
      <c r="M2050" s="17">
        <f t="shared" ca="1" si="214"/>
        <v>8</v>
      </c>
      <c r="N2050" s="2">
        <f t="shared" ca="1" si="209"/>
        <v>0.90937892313036861</v>
      </c>
      <c r="O2050" s="2"/>
      <c r="P2050" s="31">
        <f t="shared" ca="1" si="215"/>
        <v>4.4983573218624784</v>
      </c>
    </row>
    <row r="2051" spans="1:16" x14ac:dyDescent="0.25">
      <c r="A2051" s="32">
        <f ca="1">Uniform_A+B2051*(Uniform_B-Uniform_A)</f>
        <v>4.7661605588863534</v>
      </c>
      <c r="B2051" s="2">
        <f t="shared" ca="1" si="210"/>
        <v>0.47661605588863531</v>
      </c>
      <c r="C2051" s="4"/>
      <c r="D2051" s="5">
        <f ca="1">IF(E2051&lt;(Driehoek_C-Driehoek_A)/(Driehoek_B-Driehoek_A),Driehoek_A+SQRT(E2051*(Driehoek_B-Driehoek_A)*(Driehoek_C-Driehoek_A)),Driehoek_B-SQRT((1-E2051)*(Driehoek_B-Driehoek_A)*(Driehoek_B-Driehoek_C)))</f>
        <v>5.8405911661191761</v>
      </c>
      <c r="E2051" s="2">
        <f t="shared" ca="1" si="211"/>
        <v>0.71480388058273747</v>
      </c>
      <c r="F2051" s="2"/>
      <c r="G2051" s="15">
        <f ca="1">_xlfn.NORM.INV(H2051,Normaal_Mu,Normaal_Sigma)</f>
        <v>5.2368321908794648</v>
      </c>
      <c r="H2051" s="2">
        <f t="shared" ca="1" si="212"/>
        <v>0.5471310134054036</v>
      </c>
      <c r="I2051" s="2"/>
      <c r="J2051" s="15">
        <f ca="1">-LN(K2051) /NegExp_Labda</f>
        <v>0.78755852831240902</v>
      </c>
      <c r="K2051" s="2">
        <f t="shared" ca="1" si="213"/>
        <v>0.8542668137909607</v>
      </c>
      <c r="L2051" s="2"/>
      <c r="M2051" s="17">
        <f t="shared" ca="1" si="214"/>
        <v>5</v>
      </c>
      <c r="N2051" s="2">
        <f t="shared" ca="1" si="209"/>
        <v>0.48764503201734799</v>
      </c>
      <c r="O2051" s="2"/>
      <c r="P2051" s="31">
        <f t="shared" ca="1" si="215"/>
        <v>4.3262284888394813</v>
      </c>
    </row>
    <row r="2052" spans="1:16" x14ac:dyDescent="0.25">
      <c r="A2052" s="32">
        <f ca="1">Uniform_A+B2052*(Uniform_B-Uniform_A)</f>
        <v>0.10345460233598169</v>
      </c>
      <c r="B2052" s="2">
        <f t="shared" ca="1" si="210"/>
        <v>1.0345460233598169E-2</v>
      </c>
      <c r="C2052" s="4"/>
      <c r="D2052" s="5">
        <f ca="1">IF(E2052&lt;(Driehoek_C-Driehoek_A)/(Driehoek_B-Driehoek_A),Driehoek_A+SQRT(E2052*(Driehoek_B-Driehoek_A)*(Driehoek_C-Driehoek_A)),Driehoek_B-SQRT((1-E2052)*(Driehoek_B-Driehoek_A)*(Driehoek_B-Driehoek_C)))</f>
        <v>4.2313847336470074</v>
      </c>
      <c r="E2052" s="2">
        <f t="shared" ca="1" si="211"/>
        <v>0.35029452690014795</v>
      </c>
      <c r="F2052" s="2"/>
      <c r="G2052" s="15">
        <f ca="1">_xlfn.NORM.INV(H2052,Normaal_Mu,Normaal_Sigma)</f>
        <v>3.8660127514379359</v>
      </c>
      <c r="H2052" s="2">
        <f t="shared" ca="1" si="212"/>
        <v>0.2853592566637565</v>
      </c>
      <c r="I2052" s="2"/>
      <c r="J2052" s="15">
        <f ca="1">-LN(K2052) /NegExp_Labda</f>
        <v>12.82021282180656</v>
      </c>
      <c r="K2052" s="2">
        <f t="shared" ca="1" si="213"/>
        <v>7.6992861873952934E-2</v>
      </c>
      <c r="L2052" s="2"/>
      <c r="M2052" s="17">
        <f t="shared" ca="1" si="214"/>
        <v>4</v>
      </c>
      <c r="N2052" s="2">
        <f t="shared" ca="1" si="209"/>
        <v>0.3282544133354105</v>
      </c>
      <c r="O2052" s="2"/>
      <c r="P2052" s="31">
        <f t="shared" ca="1" si="215"/>
        <v>5.0042129818454963</v>
      </c>
    </row>
    <row r="2053" spans="1:16" x14ac:dyDescent="0.25">
      <c r="A2053" s="32">
        <f ca="1">Uniform_A+B2053*(Uniform_B-Uniform_A)</f>
        <v>6.6014056705059341</v>
      </c>
      <c r="B2053" s="2">
        <f t="shared" ca="1" si="210"/>
        <v>0.66014056705059343</v>
      </c>
      <c r="C2053" s="4"/>
      <c r="D2053" s="5">
        <f ca="1">IF(E2053&lt;(Driehoek_C-Driehoek_A)/(Driehoek_B-Driehoek_A),Driehoek_A+SQRT(E2053*(Driehoek_B-Driehoek_A)*(Driehoek_C-Driehoek_A)),Driehoek_B-SQRT((1-E2053)*(Driehoek_B-Driehoek_A)*(Driehoek_B-Driehoek_C)))</f>
        <v>2.9525010460623506</v>
      </c>
      <c r="E2053" s="2">
        <f t="shared" ca="1" si="211"/>
        <v>6.4804160196419436E-2</v>
      </c>
      <c r="F2053" s="2"/>
      <c r="G2053" s="15">
        <f ca="1">_xlfn.NORM.INV(H2053,Normaal_Mu,Normaal_Sigma)</f>
        <v>6.7110995478024815</v>
      </c>
      <c r="H2053" s="2">
        <f t="shared" ca="1" si="212"/>
        <v>0.80387656914588657</v>
      </c>
      <c r="I2053" s="2"/>
      <c r="J2053" s="15">
        <f ca="1">-LN(K2053) /NegExp_Labda</f>
        <v>7.8999945722579055</v>
      </c>
      <c r="K2053" s="2">
        <f t="shared" ca="1" si="213"/>
        <v>0.20597532180094702</v>
      </c>
      <c r="L2053" s="2"/>
      <c r="M2053" s="17">
        <f t="shared" ca="1" si="214"/>
        <v>2</v>
      </c>
      <c r="N2053" s="2">
        <f t="shared" ref="N2053:N2116" ca="1" si="216">RAND()</f>
        <v>6.1427593640848155E-2</v>
      </c>
      <c r="O2053" s="2"/>
      <c r="P2053" s="31">
        <f t="shared" ca="1" si="215"/>
        <v>5.2330001673257351</v>
      </c>
    </row>
    <row r="2054" spans="1:16" x14ac:dyDescent="0.25">
      <c r="A2054" s="32">
        <f ca="1">Uniform_A+B2054*(Uniform_B-Uniform_A)</f>
        <v>6.9361690688204058</v>
      </c>
      <c r="B2054" s="2">
        <f t="shared" ref="B2054:B2117" ca="1" si="217">RAND()</f>
        <v>0.69361690688204058</v>
      </c>
      <c r="C2054" s="4"/>
      <c r="D2054" s="5">
        <f ca="1">IF(E2054&lt;(Driehoek_C-Driehoek_A)/(Driehoek_B-Driehoek_A),Driehoek_A+SQRT(E2054*(Driehoek_B-Driehoek_A)*(Driehoek_C-Driehoek_A)),Driehoek_B-SQRT((1-E2054)*(Driehoek_B-Driehoek_A)*(Driehoek_B-Driehoek_C)))</f>
        <v>4.1629976232950403</v>
      </c>
      <c r="E2054" s="2">
        <f t="shared" ref="E2054:E2117" ca="1" si="218">RAND()</f>
        <v>0.33152594307858774</v>
      </c>
      <c r="F2054" s="2"/>
      <c r="G2054" s="15">
        <f ca="1">_xlfn.NORM.INV(H2054,Normaal_Mu,Normaal_Sigma)</f>
        <v>7.0246111465117869</v>
      </c>
      <c r="H2054" s="2">
        <f t="shared" ref="H2054:H2117" ca="1" si="219">RAND()</f>
        <v>0.84430401453955795</v>
      </c>
      <c r="I2054" s="2"/>
      <c r="J2054" s="15">
        <f ca="1">-LN(K2054) /NegExp_Labda</f>
        <v>2.0669004311651702</v>
      </c>
      <c r="K2054" s="2">
        <f t="shared" ref="K2054:K2117" ca="1" si="220">RAND()</f>
        <v>0.66141084189087396</v>
      </c>
      <c r="L2054" s="2"/>
      <c r="M2054" s="17">
        <f t="shared" ca="1" si="214"/>
        <v>4</v>
      </c>
      <c r="N2054" s="2">
        <f t="shared" ca="1" si="216"/>
        <v>0.33789837045050986</v>
      </c>
      <c r="O2054" s="2"/>
      <c r="P2054" s="31">
        <f t="shared" ca="1" si="215"/>
        <v>4.8381356539584806</v>
      </c>
    </row>
    <row r="2055" spans="1:16" x14ac:dyDescent="0.25">
      <c r="A2055" s="32">
        <f ca="1">Uniform_A+B2055*(Uniform_B-Uniform_A)</f>
        <v>9.4696956187918637</v>
      </c>
      <c r="B2055" s="2">
        <f t="shared" ca="1" si="217"/>
        <v>0.94696956187918635</v>
      </c>
      <c r="C2055" s="4"/>
      <c r="D2055" s="5">
        <f ca="1">IF(E2055&lt;(Driehoek_C-Driehoek_A)/(Driehoek_B-Driehoek_A),Driehoek_A+SQRT(E2055*(Driehoek_B-Driehoek_A)*(Driehoek_C-Driehoek_A)),Driehoek_B-SQRT((1-E2055)*(Driehoek_B-Driehoek_A)*(Driehoek_B-Driehoek_C)))</f>
        <v>4.3906072362658932</v>
      </c>
      <c r="E2055" s="2">
        <f t="shared" ca="1" si="218"/>
        <v>0.39295709570387582</v>
      </c>
      <c r="F2055" s="2"/>
      <c r="G2055" s="15">
        <f ca="1">_xlfn.NORM.INV(H2055,Normaal_Mu,Normaal_Sigma)</f>
        <v>2.1433581541237032</v>
      </c>
      <c r="H2055" s="2">
        <f t="shared" ca="1" si="219"/>
        <v>7.6599754130440401E-2</v>
      </c>
      <c r="I2055" s="2"/>
      <c r="J2055" s="15">
        <f ca="1">-LN(K2055) /NegExp_Labda</f>
        <v>1.198271176629669</v>
      </c>
      <c r="K2055" s="2">
        <f t="shared" ca="1" si="220"/>
        <v>0.7868998962199093</v>
      </c>
      <c r="L2055" s="2"/>
      <c r="M2055" s="17">
        <f t="shared" ca="1" si="214"/>
        <v>3</v>
      </c>
      <c r="N2055" s="2">
        <f t="shared" ca="1" si="216"/>
        <v>0.1550470099592276</v>
      </c>
      <c r="O2055" s="2"/>
      <c r="P2055" s="31">
        <f t="shared" ca="1" si="215"/>
        <v>4.0403864371622253</v>
      </c>
    </row>
    <row r="2056" spans="1:16" x14ac:dyDescent="0.25">
      <c r="A2056" s="32">
        <f ca="1">Uniform_A+B2056*(Uniform_B-Uniform_A)</f>
        <v>5.9146245677406295</v>
      </c>
      <c r="B2056" s="2">
        <f t="shared" ca="1" si="217"/>
        <v>0.59146245677406295</v>
      </c>
      <c r="C2056" s="4"/>
      <c r="D2056" s="5">
        <f ca="1">IF(E2056&lt;(Driehoek_C-Driehoek_A)/(Driehoek_B-Driehoek_A),Driehoek_A+SQRT(E2056*(Driehoek_B-Driehoek_A)*(Driehoek_C-Driehoek_A)),Driehoek_B-SQRT((1-E2056)*(Driehoek_B-Driehoek_A)*(Driehoek_B-Driehoek_C)))</f>
        <v>3.6373059304832349</v>
      </c>
      <c r="E2056" s="2">
        <f t="shared" ca="1" si="218"/>
        <v>0.19148362214254089</v>
      </c>
      <c r="F2056" s="2"/>
      <c r="G2056" s="15">
        <f ca="1">_xlfn.NORM.INV(H2056,Normaal_Mu,Normaal_Sigma)</f>
        <v>6.2026132645084182</v>
      </c>
      <c r="H2056" s="2">
        <f t="shared" ca="1" si="219"/>
        <v>0.72618211351163908</v>
      </c>
      <c r="I2056" s="2"/>
      <c r="J2056" s="15">
        <f ca="1">-LN(K2056) /NegExp_Labda</f>
        <v>25.861762138395203</v>
      </c>
      <c r="K2056" s="2">
        <f t="shared" ca="1" si="220"/>
        <v>5.6712119988224785E-3</v>
      </c>
      <c r="L2056" s="2"/>
      <c r="M2056" s="17">
        <f t="shared" ca="1" si="214"/>
        <v>6</v>
      </c>
      <c r="N2056" s="2">
        <f t="shared" ca="1" si="216"/>
        <v>0.62735207909309676</v>
      </c>
      <c r="O2056" s="2"/>
      <c r="P2056" s="31">
        <f t="shared" ca="1" si="215"/>
        <v>9.5232611802254983</v>
      </c>
    </row>
    <row r="2057" spans="1:16" x14ac:dyDescent="0.25">
      <c r="A2057" s="32">
        <f ca="1">Uniform_A+B2057*(Uniform_B-Uniform_A)</f>
        <v>3.7179508604478997</v>
      </c>
      <c r="B2057" s="2">
        <f t="shared" ca="1" si="217"/>
        <v>0.37179508604478995</v>
      </c>
      <c r="C2057" s="4"/>
      <c r="D2057" s="5">
        <f ca="1">IF(E2057&lt;(Driehoek_C-Driehoek_A)/(Driehoek_B-Driehoek_A),Driehoek_A+SQRT(E2057*(Driehoek_B-Driehoek_A)*(Driehoek_C-Driehoek_A)),Driehoek_B-SQRT((1-E2057)*(Driehoek_B-Driehoek_A)*(Driehoek_B-Driehoek_C)))</f>
        <v>4.0389047071875881</v>
      </c>
      <c r="E2057" s="2">
        <f t="shared" ca="1" si="218"/>
        <v>0.29678667130384373</v>
      </c>
      <c r="F2057" s="2"/>
      <c r="G2057" s="15">
        <f ca="1">_xlfn.NORM.INV(H2057,Normaal_Mu,Normaal_Sigma)</f>
        <v>0.79551058640892958</v>
      </c>
      <c r="H2057" s="2">
        <f t="shared" ca="1" si="219"/>
        <v>1.7765922704983894E-2</v>
      </c>
      <c r="I2057" s="2"/>
      <c r="J2057" s="15">
        <f ca="1">-LN(K2057) /NegExp_Labda</f>
        <v>6.1069619187882447</v>
      </c>
      <c r="K2057" s="2">
        <f t="shared" ca="1" si="220"/>
        <v>0.29481937928820445</v>
      </c>
      <c r="L2057" s="2"/>
      <c r="M2057" s="17">
        <f t="shared" ca="1" si="214"/>
        <v>6</v>
      </c>
      <c r="N2057" s="2">
        <f t="shared" ca="1" si="216"/>
        <v>0.62080454863122214</v>
      </c>
      <c r="O2057" s="2"/>
      <c r="P2057" s="31">
        <f t="shared" ca="1" si="215"/>
        <v>4.1318656145665322</v>
      </c>
    </row>
    <row r="2058" spans="1:16" x14ac:dyDescent="0.25">
      <c r="A2058" s="32">
        <f ca="1">Uniform_A+B2058*(Uniform_B-Uniform_A)</f>
        <v>3.5247639856481916</v>
      </c>
      <c r="B2058" s="2">
        <f t="shared" ca="1" si="217"/>
        <v>0.35247639856481916</v>
      </c>
      <c r="C2058" s="4"/>
      <c r="D2058" s="5">
        <f ca="1">IF(E2058&lt;(Driehoek_C-Driehoek_A)/(Driehoek_B-Driehoek_A),Driehoek_A+SQRT(E2058*(Driehoek_B-Driehoek_A)*(Driehoek_C-Driehoek_A)),Driehoek_B-SQRT((1-E2058)*(Driehoek_B-Driehoek_A)*(Driehoek_B-Driehoek_C)))</f>
        <v>7.5186992627511522</v>
      </c>
      <c r="E2058" s="2">
        <f t="shared" ca="1" si="218"/>
        <v>0.93730708930931483</v>
      </c>
      <c r="F2058" s="2"/>
      <c r="G2058" s="15">
        <f ca="1">_xlfn.NORM.INV(H2058,Normaal_Mu,Normaal_Sigma)</f>
        <v>3.3498424324031699</v>
      </c>
      <c r="H2058" s="2">
        <f t="shared" ca="1" si="219"/>
        <v>0.20466343198872561</v>
      </c>
      <c r="I2058" s="2"/>
      <c r="J2058" s="15">
        <f ca="1">-LN(K2058) /NegExp_Labda</f>
        <v>0.59880226164267691</v>
      </c>
      <c r="K2058" s="2">
        <f t="shared" ca="1" si="220"/>
        <v>0.88713292189169579</v>
      </c>
      <c r="L2058" s="2"/>
      <c r="M2058" s="17">
        <f t="shared" ca="1" si="214"/>
        <v>6</v>
      </c>
      <c r="N2058" s="2">
        <f t="shared" ca="1" si="216"/>
        <v>0.70932950026953501</v>
      </c>
      <c r="O2058" s="2"/>
      <c r="P2058" s="31">
        <f t="shared" ca="1" si="215"/>
        <v>4.1984215884890386</v>
      </c>
    </row>
    <row r="2059" spans="1:16" x14ac:dyDescent="0.25">
      <c r="A2059" s="32">
        <f ca="1">Uniform_A+B2059*(Uniform_B-Uniform_A)</f>
        <v>7.1139122025017052</v>
      </c>
      <c r="B2059" s="2">
        <f t="shared" ca="1" si="217"/>
        <v>0.71139122025017054</v>
      </c>
      <c r="C2059" s="4"/>
      <c r="D2059" s="5">
        <f ca="1">IF(E2059&lt;(Driehoek_C-Driehoek_A)/(Driehoek_B-Driehoek_A),Driehoek_A+SQRT(E2059*(Driehoek_B-Driehoek_A)*(Driehoek_C-Driehoek_A)),Driehoek_B-SQRT((1-E2059)*(Driehoek_B-Driehoek_A)*(Driehoek_B-Driehoek_C)))</f>
        <v>4.252822217306905</v>
      </c>
      <c r="E2059" s="2">
        <f t="shared" ca="1" si="218"/>
        <v>0.35612294570014491</v>
      </c>
      <c r="F2059" s="2"/>
      <c r="G2059" s="15">
        <f ca="1">_xlfn.NORM.INV(H2059,Normaal_Mu,Normaal_Sigma)</f>
        <v>4.1367316099895257</v>
      </c>
      <c r="H2059" s="2">
        <f t="shared" ca="1" si="219"/>
        <v>0.33300365069808857</v>
      </c>
      <c r="I2059" s="2"/>
      <c r="J2059" s="15">
        <f ca="1">-LN(K2059) /NegExp_Labda</f>
        <v>0.86966190460106618</v>
      </c>
      <c r="K2059" s="2">
        <f t="shared" ca="1" si="220"/>
        <v>0.84035371968250361</v>
      </c>
      <c r="L2059" s="2"/>
      <c r="M2059" s="17">
        <f t="shared" ca="1" si="214"/>
        <v>7</v>
      </c>
      <c r="N2059" s="2">
        <f t="shared" ca="1" si="216"/>
        <v>0.85290108083407212</v>
      </c>
      <c r="O2059" s="2"/>
      <c r="P2059" s="31">
        <f t="shared" ca="1" si="215"/>
        <v>4.6746255868798405</v>
      </c>
    </row>
    <row r="2060" spans="1:16" x14ac:dyDescent="0.25">
      <c r="A2060" s="32">
        <f ca="1">Uniform_A+B2060*(Uniform_B-Uniform_A)</f>
        <v>7.3846014689664319</v>
      </c>
      <c r="B2060" s="2">
        <f t="shared" ca="1" si="217"/>
        <v>0.73846014689664319</v>
      </c>
      <c r="C2060" s="4"/>
      <c r="D2060" s="5">
        <f ca="1">IF(E2060&lt;(Driehoek_C-Driehoek_A)/(Driehoek_B-Driehoek_A),Driehoek_A+SQRT(E2060*(Driehoek_B-Driehoek_A)*(Driehoek_C-Driehoek_A)),Driehoek_B-SQRT((1-E2060)*(Driehoek_B-Driehoek_A)*(Driehoek_B-Driehoek_C)))</f>
        <v>4.7436625379799864</v>
      </c>
      <c r="E2060" s="2">
        <f t="shared" ca="1" si="218"/>
        <v>0.48238832598300085</v>
      </c>
      <c r="F2060" s="2"/>
      <c r="G2060" s="15">
        <f ca="1">_xlfn.NORM.INV(H2060,Normaal_Mu,Normaal_Sigma)</f>
        <v>7.3615010427082188</v>
      </c>
      <c r="H2060" s="2">
        <f t="shared" ca="1" si="219"/>
        <v>0.88114907747846261</v>
      </c>
      <c r="I2060" s="2"/>
      <c r="J2060" s="15">
        <f ca="1">-LN(K2060) /NegExp_Labda</f>
        <v>1.9698450371086167</v>
      </c>
      <c r="K2060" s="2">
        <f t="shared" ca="1" si="220"/>
        <v>0.67437495653519375</v>
      </c>
      <c r="L2060" s="2"/>
      <c r="M2060" s="17">
        <f t="shared" ca="1" si="214"/>
        <v>5</v>
      </c>
      <c r="N2060" s="2">
        <f t="shared" ca="1" si="216"/>
        <v>0.50879216175153918</v>
      </c>
      <c r="O2060" s="2"/>
      <c r="P2060" s="31">
        <f t="shared" ca="1" si="215"/>
        <v>5.2919220173526504</v>
      </c>
    </row>
    <row r="2061" spans="1:16" x14ac:dyDescent="0.25">
      <c r="A2061" s="32">
        <f ca="1">Uniform_A+B2061*(Uniform_B-Uniform_A)</f>
        <v>6.5965389239686605</v>
      </c>
      <c r="B2061" s="2">
        <f t="shared" ca="1" si="217"/>
        <v>0.659653892396866</v>
      </c>
      <c r="C2061" s="4"/>
      <c r="D2061" s="5">
        <f ca="1">IF(E2061&lt;(Driehoek_C-Driehoek_A)/(Driehoek_B-Driehoek_A),Driehoek_A+SQRT(E2061*(Driehoek_B-Driehoek_A)*(Driehoek_C-Driehoek_A)),Driehoek_B-SQRT((1-E2061)*(Driehoek_B-Driehoek_A)*(Driehoek_B-Driehoek_C)))</f>
        <v>6.0413673991031711</v>
      </c>
      <c r="E2061" s="2">
        <f t="shared" ca="1" si="218"/>
        <v>0.74989980379744192</v>
      </c>
      <c r="F2061" s="2"/>
      <c r="G2061" s="15">
        <f ca="1">_xlfn.NORM.INV(H2061,Normaal_Mu,Normaal_Sigma)</f>
        <v>3.203459908979843</v>
      </c>
      <c r="H2061" s="2">
        <f t="shared" ca="1" si="219"/>
        <v>0.18452079902179475</v>
      </c>
      <c r="I2061" s="2"/>
      <c r="J2061" s="15">
        <f ca="1">-LN(K2061) /NegExp_Labda</f>
        <v>0.76393241116020061</v>
      </c>
      <c r="K2061" s="2">
        <f t="shared" ca="1" si="220"/>
        <v>0.85831296731660445</v>
      </c>
      <c r="L2061" s="2"/>
      <c r="M2061" s="17">
        <f t="shared" ca="1" si="214"/>
        <v>6</v>
      </c>
      <c r="N2061" s="2">
        <f t="shared" ca="1" si="216"/>
        <v>0.70435049018536044</v>
      </c>
      <c r="O2061" s="2"/>
      <c r="P2061" s="31">
        <f t="shared" ca="1" si="215"/>
        <v>4.521059728642375</v>
      </c>
    </row>
    <row r="2062" spans="1:16" x14ac:dyDescent="0.25">
      <c r="A2062" s="32">
        <f ca="1">Uniform_A+B2062*(Uniform_B-Uniform_A)</f>
        <v>1.917622302607771</v>
      </c>
      <c r="B2062" s="2">
        <f t="shared" ca="1" si="217"/>
        <v>0.1917622302607771</v>
      </c>
      <c r="C2062" s="4"/>
      <c r="D2062" s="5">
        <f ca="1">IF(E2062&lt;(Driehoek_C-Driehoek_A)/(Driehoek_B-Driehoek_A),Driehoek_A+SQRT(E2062*(Driehoek_B-Driehoek_A)*(Driehoek_C-Driehoek_A)),Driehoek_B-SQRT((1-E2062)*(Driehoek_B-Driehoek_A)*(Driehoek_B-Driehoek_C)))</f>
        <v>2.6174315439488809</v>
      </c>
      <c r="E2062" s="2">
        <f t="shared" ca="1" si="218"/>
        <v>2.7230122247364208E-2</v>
      </c>
      <c r="F2062" s="2"/>
      <c r="G2062" s="15">
        <f ca="1">_xlfn.NORM.INV(H2062,Normaal_Mu,Normaal_Sigma)</f>
        <v>5.6916960710635234</v>
      </c>
      <c r="H2062" s="2">
        <f t="shared" ca="1" si="219"/>
        <v>0.63527153849888063</v>
      </c>
      <c r="I2062" s="2"/>
      <c r="J2062" s="15">
        <f ca="1">-LN(K2062) /NegExp_Labda</f>
        <v>3.4676842544228657</v>
      </c>
      <c r="K2062" s="2">
        <f t="shared" ca="1" si="220"/>
        <v>0.49980520279349627</v>
      </c>
      <c r="L2062" s="2"/>
      <c r="M2062" s="17">
        <f t="shared" ca="1" si="214"/>
        <v>9</v>
      </c>
      <c r="N2062" s="2">
        <f t="shared" ca="1" si="216"/>
        <v>0.95833770285228492</v>
      </c>
      <c r="O2062" s="2"/>
      <c r="P2062" s="31">
        <f t="shared" ca="1" si="215"/>
        <v>4.5388868344086077</v>
      </c>
    </row>
    <row r="2063" spans="1:16" x14ac:dyDescent="0.25">
      <c r="A2063" s="32">
        <f ca="1">Uniform_A+B2063*(Uniform_B-Uniform_A)</f>
        <v>7.6221691775117018</v>
      </c>
      <c r="B2063" s="2">
        <f t="shared" ca="1" si="217"/>
        <v>0.76221691775117018</v>
      </c>
      <c r="C2063" s="4"/>
      <c r="D2063" s="5">
        <f ca="1">IF(E2063&lt;(Driehoek_C-Driehoek_A)/(Driehoek_B-Driehoek_A),Driehoek_A+SQRT(E2063*(Driehoek_B-Driehoek_A)*(Driehoek_C-Driehoek_A)),Driehoek_B-SQRT((1-E2063)*(Driehoek_B-Driehoek_A)*(Driehoek_B-Driehoek_C)))</f>
        <v>7.6412002070603045</v>
      </c>
      <c r="E2063" s="2">
        <f t="shared" ca="1" si="218"/>
        <v>0.94724751779162975</v>
      </c>
      <c r="F2063" s="2"/>
      <c r="G2063" s="15">
        <f ca="1">_xlfn.NORM.INV(H2063,Normaal_Mu,Normaal_Sigma)</f>
        <v>6.5186095729335269</v>
      </c>
      <c r="H2063" s="2">
        <f t="shared" ca="1" si="219"/>
        <v>0.77616487253667421</v>
      </c>
      <c r="I2063" s="2"/>
      <c r="J2063" s="15">
        <f ca="1">-LN(K2063) /NegExp_Labda</f>
        <v>1.1126379860595506</v>
      </c>
      <c r="K2063" s="2">
        <f t="shared" ca="1" si="220"/>
        <v>0.80049291507278597</v>
      </c>
      <c r="L2063" s="2"/>
      <c r="M2063" s="17">
        <f t="shared" ca="1" si="214"/>
        <v>2</v>
      </c>
      <c r="N2063" s="2">
        <f t="shared" ca="1" si="216"/>
        <v>6.1986301678099598E-2</v>
      </c>
      <c r="O2063" s="2"/>
      <c r="P2063" s="31">
        <f t="shared" ca="1" si="215"/>
        <v>4.9789233887130164</v>
      </c>
    </row>
    <row r="2064" spans="1:16" x14ac:dyDescent="0.25">
      <c r="A2064" s="32">
        <f ca="1">Uniform_A+B2064*(Uniform_B-Uniform_A)</f>
        <v>1.9224130375030868</v>
      </c>
      <c r="B2064" s="2">
        <f t="shared" ca="1" si="217"/>
        <v>0.19224130375030868</v>
      </c>
      <c r="C2064" s="4"/>
      <c r="D2064" s="5">
        <f ca="1">IF(E2064&lt;(Driehoek_C-Driehoek_A)/(Driehoek_B-Driehoek_A),Driehoek_A+SQRT(E2064*(Driehoek_B-Driehoek_A)*(Driehoek_C-Driehoek_A)),Driehoek_B-SQRT((1-E2064)*(Driehoek_B-Driehoek_A)*(Driehoek_B-Driehoek_C)))</f>
        <v>5.30150392135182</v>
      </c>
      <c r="E2064" s="2">
        <f t="shared" ca="1" si="218"/>
        <v>0.60917505017782947</v>
      </c>
      <c r="F2064" s="2"/>
      <c r="G2064" s="15">
        <f ca="1">_xlfn.NORM.INV(H2064,Normaal_Mu,Normaal_Sigma)</f>
        <v>6.5158701198319218</v>
      </c>
      <c r="H2064" s="2">
        <f t="shared" ca="1" si="219"/>
        <v>0.77575506987099019</v>
      </c>
      <c r="I2064" s="2"/>
      <c r="J2064" s="15">
        <f ca="1">-LN(K2064) /NegExp_Labda</f>
        <v>0.54279619126270617</v>
      </c>
      <c r="K2064" s="2">
        <f t="shared" ca="1" si="220"/>
        <v>0.89712574908117093</v>
      </c>
      <c r="L2064" s="2"/>
      <c r="M2064" s="17">
        <f t="shared" ca="1" si="214"/>
        <v>3</v>
      </c>
      <c r="N2064" s="2">
        <f t="shared" ca="1" si="216"/>
        <v>0.1522176655465266</v>
      </c>
      <c r="O2064" s="2"/>
      <c r="P2064" s="31">
        <f t="shared" ca="1" si="215"/>
        <v>3.4565166539899068</v>
      </c>
    </row>
    <row r="2065" spans="1:16" x14ac:dyDescent="0.25">
      <c r="A2065" s="32">
        <f ca="1">Uniform_A+B2065*(Uniform_B-Uniform_A)</f>
        <v>4.1271590030022605</v>
      </c>
      <c r="B2065" s="2">
        <f t="shared" ca="1" si="217"/>
        <v>0.41271590030022609</v>
      </c>
      <c r="C2065" s="4"/>
      <c r="D2065" s="5">
        <f ca="1">IF(E2065&lt;(Driehoek_C-Driehoek_A)/(Driehoek_B-Driehoek_A),Driehoek_A+SQRT(E2065*(Driehoek_B-Driehoek_A)*(Driehoek_C-Driehoek_A)),Driehoek_B-SQRT((1-E2065)*(Driehoek_B-Driehoek_A)*(Driehoek_B-Driehoek_C)))</f>
        <v>4.9907524895551374</v>
      </c>
      <c r="E2065" s="2">
        <f t="shared" ca="1" si="218"/>
        <v>0.54074098285690486</v>
      </c>
      <c r="F2065" s="2"/>
      <c r="G2065" s="15">
        <f ca="1">_xlfn.NORM.INV(H2065,Normaal_Mu,Normaal_Sigma)</f>
        <v>6.3825274945566814</v>
      </c>
      <c r="H2065" s="2">
        <f t="shared" ca="1" si="219"/>
        <v>0.75530009517408825</v>
      </c>
      <c r="I2065" s="2"/>
      <c r="J2065" s="15">
        <f ca="1">-LN(K2065) /NegExp_Labda</f>
        <v>10.609480674222294</v>
      </c>
      <c r="K2065" s="2">
        <f t="shared" ca="1" si="220"/>
        <v>0.11980424799838152</v>
      </c>
      <c r="L2065" s="2"/>
      <c r="M2065" s="17">
        <f t="shared" ca="1" si="214"/>
        <v>4</v>
      </c>
      <c r="N2065" s="2">
        <f t="shared" ca="1" si="216"/>
        <v>0.26757512421827589</v>
      </c>
      <c r="O2065" s="2"/>
      <c r="P2065" s="31">
        <f t="shared" ca="1" si="215"/>
        <v>6.0219839322672737</v>
      </c>
    </row>
    <row r="2066" spans="1:16" x14ac:dyDescent="0.25">
      <c r="A2066" s="32">
        <f ca="1">Uniform_A+B2066*(Uniform_B-Uniform_A)</f>
        <v>9.734336186437254</v>
      </c>
      <c r="B2066" s="2">
        <f t="shared" ca="1" si="217"/>
        <v>0.97343361864372535</v>
      </c>
      <c r="C2066" s="4"/>
      <c r="D2066" s="5">
        <f ca="1">IF(E2066&lt;(Driehoek_C-Driehoek_A)/(Driehoek_B-Driehoek_A),Driehoek_A+SQRT(E2066*(Driehoek_B-Driehoek_A)*(Driehoek_C-Driehoek_A)),Driehoek_B-SQRT((1-E2066)*(Driehoek_B-Driehoek_A)*(Driehoek_B-Driehoek_C)))</f>
        <v>4.8287306009639561</v>
      </c>
      <c r="E2066" s="2">
        <f t="shared" ca="1" si="218"/>
        <v>0.50287176001901379</v>
      </c>
      <c r="F2066" s="2"/>
      <c r="G2066" s="15">
        <f ca="1">_xlfn.NORM.INV(H2066,Normaal_Mu,Normaal_Sigma)</f>
        <v>6.3364451032214308</v>
      </c>
      <c r="H2066" s="2">
        <f t="shared" ca="1" si="219"/>
        <v>0.74800422891310558</v>
      </c>
      <c r="I2066" s="2"/>
      <c r="J2066" s="15">
        <f ca="1">-LN(K2066) /NegExp_Labda</f>
        <v>3.787338571296992</v>
      </c>
      <c r="K2066" s="2">
        <f t="shared" ca="1" si="220"/>
        <v>0.46885219274958101</v>
      </c>
      <c r="L2066" s="2"/>
      <c r="M2066" s="17">
        <f t="shared" ca="1" si="214"/>
        <v>9</v>
      </c>
      <c r="N2066" s="2">
        <f t="shared" ca="1" si="216"/>
        <v>0.94815257492275107</v>
      </c>
      <c r="O2066" s="2"/>
      <c r="P2066" s="31">
        <f t="shared" ca="1" si="215"/>
        <v>6.7373700923839266</v>
      </c>
    </row>
    <row r="2067" spans="1:16" x14ac:dyDescent="0.25">
      <c r="A2067" s="32">
        <f ca="1">Uniform_A+B2067*(Uniform_B-Uniform_A)</f>
        <v>9.9357712563497937</v>
      </c>
      <c r="B2067" s="2">
        <f t="shared" ca="1" si="217"/>
        <v>0.99357712563497935</v>
      </c>
      <c r="C2067" s="4"/>
      <c r="D2067" s="5">
        <f ca="1">IF(E2067&lt;(Driehoek_C-Driehoek_A)/(Driehoek_B-Driehoek_A),Driehoek_A+SQRT(E2067*(Driehoek_B-Driehoek_A)*(Driehoek_C-Driehoek_A)),Driehoek_B-SQRT((1-E2067)*(Driehoek_B-Driehoek_A)*(Driehoek_B-Driehoek_C)))</f>
        <v>7.6926132893921988</v>
      </c>
      <c r="E2067" s="2">
        <f t="shared" ca="1" si="218"/>
        <v>0.95116399968360321</v>
      </c>
      <c r="F2067" s="2"/>
      <c r="G2067" s="15">
        <f ca="1">_xlfn.NORM.INV(H2067,Normaal_Mu,Normaal_Sigma)</f>
        <v>3.6222131128763335</v>
      </c>
      <c r="H2067" s="2">
        <f t="shared" ca="1" si="219"/>
        <v>0.24544516284039863</v>
      </c>
      <c r="I2067" s="2"/>
      <c r="J2067" s="15">
        <f ca="1">-LN(K2067) /NegExp_Labda</f>
        <v>4.8633668706191306</v>
      </c>
      <c r="K2067" s="2">
        <f t="shared" ca="1" si="220"/>
        <v>0.3780709607520234</v>
      </c>
      <c r="L2067" s="2"/>
      <c r="M2067" s="17">
        <f t="shared" ca="1" si="214"/>
        <v>5</v>
      </c>
      <c r="N2067" s="2">
        <f t="shared" ca="1" si="216"/>
        <v>0.56170897147901755</v>
      </c>
      <c r="O2067" s="2"/>
      <c r="P2067" s="31">
        <f t="shared" ca="1" si="215"/>
        <v>6.2227929058474922</v>
      </c>
    </row>
    <row r="2068" spans="1:16" x14ac:dyDescent="0.25">
      <c r="A2068" s="32">
        <f ca="1">Uniform_A+B2068*(Uniform_B-Uniform_A)</f>
        <v>0.19803816804561003</v>
      </c>
      <c r="B2068" s="2">
        <f t="shared" ca="1" si="217"/>
        <v>1.9803816804561003E-2</v>
      </c>
      <c r="C2068" s="4"/>
      <c r="D2068" s="5">
        <f ca="1">IF(E2068&lt;(Driehoek_C-Driehoek_A)/(Driehoek_B-Driehoek_A),Driehoek_A+SQRT(E2068*(Driehoek_B-Driehoek_A)*(Driehoek_C-Driehoek_A)),Driehoek_B-SQRT((1-E2068)*(Driehoek_B-Driehoek_A)*(Driehoek_B-Driehoek_C)))</f>
        <v>6.0606011162968603</v>
      </c>
      <c r="E2068" s="2">
        <f t="shared" ca="1" si="218"/>
        <v>0.75314097721384965</v>
      </c>
      <c r="F2068" s="2"/>
      <c r="G2068" s="15">
        <f ca="1">_xlfn.NORM.INV(H2068,Normaal_Mu,Normaal_Sigma)</f>
        <v>5.7997770551209911</v>
      </c>
      <c r="H2068" s="2">
        <f t="shared" ca="1" si="219"/>
        <v>0.65538068872422672</v>
      </c>
      <c r="I2068" s="2"/>
      <c r="J2068" s="15">
        <f ca="1">-LN(K2068) /NegExp_Labda</f>
        <v>5.2608360309240032</v>
      </c>
      <c r="K2068" s="2">
        <f t="shared" ca="1" si="220"/>
        <v>0.34918018305441845</v>
      </c>
      <c r="L2068" s="2"/>
      <c r="M2068" s="17">
        <f t="shared" ca="1" si="214"/>
        <v>8</v>
      </c>
      <c r="N2068" s="2">
        <f t="shared" ca="1" si="216"/>
        <v>0.91633567684941408</v>
      </c>
      <c r="O2068" s="2"/>
      <c r="P2068" s="31">
        <f t="shared" ca="1" si="215"/>
        <v>5.0638504740774923</v>
      </c>
    </row>
    <row r="2069" spans="1:16" x14ac:dyDescent="0.25">
      <c r="A2069" s="32">
        <f ca="1">Uniform_A+B2069*(Uniform_B-Uniform_A)</f>
        <v>3.5654905761545241</v>
      </c>
      <c r="B2069" s="2">
        <f t="shared" ca="1" si="217"/>
        <v>0.35654905761545241</v>
      </c>
      <c r="C2069" s="4"/>
      <c r="D2069" s="5">
        <f ca="1">IF(E2069&lt;(Driehoek_C-Driehoek_A)/(Driehoek_B-Driehoek_A),Driehoek_A+SQRT(E2069*(Driehoek_B-Driehoek_A)*(Driehoek_C-Driehoek_A)),Driehoek_B-SQRT((1-E2069)*(Driehoek_B-Driehoek_A)*(Driehoek_B-Driehoek_C)))</f>
        <v>8.509354262047804</v>
      </c>
      <c r="E2069" s="2">
        <f t="shared" ca="1" si="218"/>
        <v>0.99312190742369555</v>
      </c>
      <c r="F2069" s="2"/>
      <c r="G2069" s="15">
        <f ca="1">_xlfn.NORM.INV(H2069,Normaal_Mu,Normaal_Sigma)</f>
        <v>7.5525181862339057</v>
      </c>
      <c r="H2069" s="2">
        <f t="shared" ca="1" si="219"/>
        <v>0.89906802724521551</v>
      </c>
      <c r="I2069" s="2"/>
      <c r="J2069" s="15">
        <f ca="1">-LN(K2069) /NegExp_Labda</f>
        <v>5.5384677765482833</v>
      </c>
      <c r="K2069" s="2">
        <f t="shared" ca="1" si="220"/>
        <v>0.3303199478407074</v>
      </c>
      <c r="L2069" s="2"/>
      <c r="M2069" s="17">
        <f t="shared" ca="1" si="214"/>
        <v>5</v>
      </c>
      <c r="N2069" s="2">
        <f t="shared" ca="1" si="216"/>
        <v>0.59944410461765096</v>
      </c>
      <c r="O2069" s="2"/>
      <c r="P2069" s="31">
        <f t="shared" ca="1" si="215"/>
        <v>6.0331661601969042</v>
      </c>
    </row>
    <row r="2070" spans="1:16" x14ac:dyDescent="0.25">
      <c r="A2070" s="32">
        <f ca="1">Uniform_A+B2070*(Uniform_B-Uniform_A)</f>
        <v>1.9060286716338903</v>
      </c>
      <c r="B2070" s="2">
        <f t="shared" ca="1" si="217"/>
        <v>0.19060286716338903</v>
      </c>
      <c r="C2070" s="4"/>
      <c r="D2070" s="5">
        <f ca="1">IF(E2070&lt;(Driehoek_C-Driehoek_A)/(Driehoek_B-Driehoek_A),Driehoek_A+SQRT(E2070*(Driehoek_B-Driehoek_A)*(Driehoek_C-Driehoek_A)),Driehoek_B-SQRT((1-E2070)*(Driehoek_B-Driehoek_A)*(Driehoek_B-Driehoek_C)))</f>
        <v>4.2284820702016894</v>
      </c>
      <c r="E2070" s="2">
        <f t="shared" ca="1" si="218"/>
        <v>0.349503332731807</v>
      </c>
      <c r="F2070" s="2"/>
      <c r="G2070" s="15">
        <f ca="1">_xlfn.NORM.INV(H2070,Normaal_Mu,Normaal_Sigma)</f>
        <v>4.2355776968428316</v>
      </c>
      <c r="H2070" s="2">
        <f t="shared" ca="1" si="219"/>
        <v>0.35115237544340827</v>
      </c>
      <c r="I2070" s="2"/>
      <c r="J2070" s="15">
        <f ca="1">-LN(K2070) /NegExp_Labda</f>
        <v>8.9507496514801197</v>
      </c>
      <c r="K2070" s="2">
        <f t="shared" ca="1" si="220"/>
        <v>0.16693513915584113</v>
      </c>
      <c r="L2070" s="2"/>
      <c r="M2070" s="17">
        <f t="shared" ca="1" si="214"/>
        <v>4</v>
      </c>
      <c r="N2070" s="2">
        <f t="shared" ca="1" si="216"/>
        <v>0.4378856606206506</v>
      </c>
      <c r="O2070" s="2"/>
      <c r="P2070" s="31">
        <f t="shared" ca="1" si="215"/>
        <v>4.6641676180317067</v>
      </c>
    </row>
    <row r="2071" spans="1:16" x14ac:dyDescent="0.25">
      <c r="A2071" s="32">
        <f ca="1">Uniform_A+B2071*(Uniform_B-Uniform_A)</f>
        <v>7.5639997528982628</v>
      </c>
      <c r="B2071" s="2">
        <f t="shared" ca="1" si="217"/>
        <v>0.75639997528982628</v>
      </c>
      <c r="C2071" s="4"/>
      <c r="D2071" s="5">
        <f ca="1">IF(E2071&lt;(Driehoek_C-Driehoek_A)/(Driehoek_B-Driehoek_A),Driehoek_A+SQRT(E2071*(Driehoek_B-Driehoek_A)*(Driehoek_C-Driehoek_A)),Driehoek_B-SQRT((1-E2071)*(Driehoek_B-Driehoek_A)*(Driehoek_B-Driehoek_C)))</f>
        <v>5.2363111879776358</v>
      </c>
      <c r="E2071" s="2">
        <f t="shared" ca="1" si="218"/>
        <v>0.59527561503593385</v>
      </c>
      <c r="F2071" s="2"/>
      <c r="G2071" s="15">
        <f ca="1">_xlfn.NORM.INV(H2071,Normaal_Mu,Normaal_Sigma)</f>
        <v>1.367123629434428</v>
      </c>
      <c r="H2071" s="2">
        <f t="shared" ca="1" si="219"/>
        <v>3.4651591059150499E-2</v>
      </c>
      <c r="I2071" s="2"/>
      <c r="J2071" s="15">
        <f ca="1">-LN(K2071) /NegExp_Labda</f>
        <v>0.90896374169150607</v>
      </c>
      <c r="K2071" s="2">
        <f t="shared" ca="1" si="220"/>
        <v>0.83377412358291159</v>
      </c>
      <c r="L2071" s="2"/>
      <c r="M2071" s="17">
        <f t="shared" ca="1" si="214"/>
        <v>7</v>
      </c>
      <c r="N2071" s="2">
        <f t="shared" ca="1" si="216"/>
        <v>0.77169128015687793</v>
      </c>
      <c r="O2071" s="2"/>
      <c r="P2071" s="31">
        <f t="shared" ca="1" si="215"/>
        <v>4.4152796624003674</v>
      </c>
    </row>
    <row r="2072" spans="1:16" x14ac:dyDescent="0.25">
      <c r="A2072" s="32">
        <f ca="1">Uniform_A+B2072*(Uniform_B-Uniform_A)</f>
        <v>1.0498043629943576</v>
      </c>
      <c r="B2072" s="2">
        <f t="shared" ca="1" si="217"/>
        <v>0.10498043629943576</v>
      </c>
      <c r="C2072" s="4"/>
      <c r="D2072" s="5">
        <f ca="1">IF(E2072&lt;(Driehoek_C-Driehoek_A)/(Driehoek_B-Driehoek_A),Driehoek_A+SQRT(E2072*(Driehoek_B-Driehoek_A)*(Driehoek_C-Driehoek_A)),Driehoek_B-SQRT((1-E2072)*(Driehoek_B-Driehoek_A)*(Driehoek_B-Driehoek_C)))</f>
        <v>2.4011162317131038</v>
      </c>
      <c r="E2072" s="2">
        <f t="shared" ca="1" si="218"/>
        <v>1.149244509598002E-2</v>
      </c>
      <c r="F2072" s="2"/>
      <c r="G2072" s="15">
        <f ca="1">_xlfn.NORM.INV(H2072,Normaal_Mu,Normaal_Sigma)</f>
        <v>3.538650071556841</v>
      </c>
      <c r="H2072" s="2">
        <f t="shared" ca="1" si="219"/>
        <v>0.23248885556270993</v>
      </c>
      <c r="I2072" s="2"/>
      <c r="J2072" s="15">
        <f ca="1">-LN(K2072) /NegExp_Labda</f>
        <v>1.8382181145004628</v>
      </c>
      <c r="K2072" s="2">
        <f t="shared" ca="1" si="220"/>
        <v>0.69236388035900409</v>
      </c>
      <c r="L2072" s="2"/>
      <c r="M2072" s="17">
        <f t="shared" ca="1" si="214"/>
        <v>5</v>
      </c>
      <c r="N2072" s="2">
        <f t="shared" ca="1" si="216"/>
        <v>0.54087470303514085</v>
      </c>
      <c r="O2072" s="2"/>
      <c r="P2072" s="31">
        <f t="shared" ca="1" si="215"/>
        <v>2.7655577561529534</v>
      </c>
    </row>
    <row r="2073" spans="1:16" x14ac:dyDescent="0.25">
      <c r="A2073" s="32">
        <f ca="1">Uniform_A+B2073*(Uniform_B-Uniform_A)</f>
        <v>2.1886330797512512</v>
      </c>
      <c r="B2073" s="2">
        <f t="shared" ca="1" si="217"/>
        <v>0.2188633079751251</v>
      </c>
      <c r="C2073" s="4"/>
      <c r="D2073" s="5">
        <f ca="1">IF(E2073&lt;(Driehoek_C-Driehoek_A)/(Driehoek_B-Driehoek_A),Driehoek_A+SQRT(E2073*(Driehoek_B-Driehoek_A)*(Driehoek_C-Driehoek_A)),Driehoek_B-SQRT((1-E2073)*(Driehoek_B-Driehoek_A)*(Driehoek_B-Driehoek_C)))</f>
        <v>5.3385113507829072</v>
      </c>
      <c r="E2073" s="2">
        <f t="shared" ca="1" si="218"/>
        <v>0.61695716776155396</v>
      </c>
      <c r="F2073" s="2"/>
      <c r="G2073" s="15">
        <f ca="1">_xlfn.NORM.INV(H2073,Normaal_Mu,Normaal_Sigma)</f>
        <v>2.7975900330742487</v>
      </c>
      <c r="H2073" s="2">
        <f t="shared" ca="1" si="219"/>
        <v>0.13540372663729761</v>
      </c>
      <c r="I2073" s="2"/>
      <c r="J2073" s="15">
        <f ca="1">-LN(K2073) /NegExp_Labda</f>
        <v>5.6443884322645594</v>
      </c>
      <c r="K2073" s="2">
        <f t="shared" ca="1" si="220"/>
        <v>0.32339600454258433</v>
      </c>
      <c r="L2073" s="2"/>
      <c r="M2073" s="17">
        <f t="shared" ca="1" si="214"/>
        <v>7</v>
      </c>
      <c r="N2073" s="2">
        <f t="shared" ca="1" si="216"/>
        <v>0.80431933047129645</v>
      </c>
      <c r="O2073" s="2"/>
      <c r="P2073" s="31">
        <f t="shared" ca="1" si="215"/>
        <v>4.5938245791745933</v>
      </c>
    </row>
    <row r="2074" spans="1:16" x14ac:dyDescent="0.25">
      <c r="A2074" s="32">
        <f ca="1">Uniform_A+B2074*(Uniform_B-Uniform_A)</f>
        <v>0.5033372772691902</v>
      </c>
      <c r="B2074" s="2">
        <f t="shared" ca="1" si="217"/>
        <v>5.033372772691902E-2</v>
      </c>
      <c r="C2074" s="4"/>
      <c r="D2074" s="5">
        <f ca="1">IF(E2074&lt;(Driehoek_C-Driehoek_A)/(Driehoek_B-Driehoek_A),Driehoek_A+SQRT(E2074*(Driehoek_B-Driehoek_A)*(Driehoek_C-Driehoek_A)),Driehoek_B-SQRT((1-E2074)*(Driehoek_B-Driehoek_A)*(Driehoek_B-Driehoek_C)))</f>
        <v>2.6766706702079568</v>
      </c>
      <c r="E2074" s="2">
        <f t="shared" ca="1" si="218"/>
        <v>3.2705942565691815E-2</v>
      </c>
      <c r="F2074" s="2"/>
      <c r="G2074" s="15">
        <f ca="1">_xlfn.NORM.INV(H2074,Normaal_Mu,Normaal_Sigma)</f>
        <v>5.1056401370265307</v>
      </c>
      <c r="H2074" s="2">
        <f t="shared" ca="1" si="219"/>
        <v>0.52106236427086838</v>
      </c>
      <c r="I2074" s="2"/>
      <c r="J2074" s="15">
        <f ca="1">-LN(K2074) /NegExp_Labda</f>
        <v>14.969596713748194</v>
      </c>
      <c r="K2074" s="2">
        <f t="shared" ca="1" si="220"/>
        <v>5.0090728757847591E-2</v>
      </c>
      <c r="L2074" s="2"/>
      <c r="M2074" s="17">
        <f t="shared" ca="1" si="214"/>
        <v>7</v>
      </c>
      <c r="N2074" s="2">
        <f t="shared" ca="1" si="216"/>
        <v>0.81594199284921232</v>
      </c>
      <c r="O2074" s="2"/>
      <c r="P2074" s="31">
        <f t="shared" ca="1" si="215"/>
        <v>6.0510489596503749</v>
      </c>
    </row>
    <row r="2075" spans="1:16" x14ac:dyDescent="0.25">
      <c r="A2075" s="32">
        <f ca="1">Uniform_A+B2075*(Uniform_B-Uniform_A)</f>
        <v>9.9978272723597801</v>
      </c>
      <c r="B2075" s="2">
        <f t="shared" ca="1" si="217"/>
        <v>0.99978272723597794</v>
      </c>
      <c r="C2075" s="4"/>
      <c r="D2075" s="5">
        <f ca="1">IF(E2075&lt;(Driehoek_C-Driehoek_A)/(Driehoek_B-Driehoek_A),Driehoek_A+SQRT(E2075*(Driehoek_B-Driehoek_A)*(Driehoek_C-Driehoek_A)),Driehoek_B-SQRT((1-E2075)*(Driehoek_B-Driehoek_A)*(Driehoek_B-Driehoek_C)))</f>
        <v>4.1527706487778397</v>
      </c>
      <c r="E2075" s="2">
        <f t="shared" ca="1" si="218"/>
        <v>0.32869621761858259</v>
      </c>
      <c r="F2075" s="2"/>
      <c r="G2075" s="15">
        <f ca="1">_xlfn.NORM.INV(H2075,Normaal_Mu,Normaal_Sigma)</f>
        <v>3.0762264054420525</v>
      </c>
      <c r="H2075" s="2">
        <f t="shared" ca="1" si="219"/>
        <v>0.16805323564093655</v>
      </c>
      <c r="I2075" s="2"/>
      <c r="J2075" s="15">
        <f ca="1">-LN(K2075) /NegExp_Labda</f>
        <v>4.7326989872671872</v>
      </c>
      <c r="K2075" s="2">
        <f t="shared" ca="1" si="220"/>
        <v>0.38808154362687186</v>
      </c>
      <c r="L2075" s="2"/>
      <c r="M2075" s="17">
        <f t="shared" ca="1" si="214"/>
        <v>5</v>
      </c>
      <c r="N2075" s="2">
        <f t="shared" ca="1" si="216"/>
        <v>0.52237745747776843</v>
      </c>
      <c r="O2075" s="2"/>
      <c r="P2075" s="31">
        <f t="shared" ca="1" si="215"/>
        <v>5.3919046627693721</v>
      </c>
    </row>
    <row r="2076" spans="1:16" x14ac:dyDescent="0.25">
      <c r="A2076" s="32">
        <f ca="1">Uniform_A+B2076*(Uniform_B-Uniform_A)</f>
        <v>0.38803736395029986</v>
      </c>
      <c r="B2076" s="2">
        <f t="shared" ca="1" si="217"/>
        <v>3.8803736395029986E-2</v>
      </c>
      <c r="C2076" s="4"/>
      <c r="D2076" s="5">
        <f ca="1">IF(E2076&lt;(Driehoek_C-Driehoek_A)/(Driehoek_B-Driehoek_A),Driehoek_A+SQRT(E2076*(Driehoek_B-Driehoek_A)*(Driehoek_C-Driehoek_A)),Driehoek_B-SQRT((1-E2076)*(Driehoek_B-Driehoek_A)*(Driehoek_B-Driehoek_C)))</f>
        <v>3.1948270509198009</v>
      </c>
      <c r="E2076" s="2">
        <f t="shared" ca="1" si="218"/>
        <v>0.10197226297212203</v>
      </c>
      <c r="F2076" s="2"/>
      <c r="G2076" s="15">
        <f ca="1">_xlfn.NORM.INV(H2076,Normaal_Mu,Normaal_Sigma)</f>
        <v>5.1156858928203199</v>
      </c>
      <c r="H2076" s="2">
        <f t="shared" ca="1" si="219"/>
        <v>0.52306313543159477</v>
      </c>
      <c r="I2076" s="2"/>
      <c r="J2076" s="15">
        <f ca="1">-LN(K2076) /NegExp_Labda</f>
        <v>1.745997763678341</v>
      </c>
      <c r="K2076" s="2">
        <f t="shared" ca="1" si="220"/>
        <v>0.70525238118498701</v>
      </c>
      <c r="L2076" s="2"/>
      <c r="M2076" s="17">
        <f t="shared" ca="1" si="214"/>
        <v>10</v>
      </c>
      <c r="N2076" s="2">
        <f t="shared" ca="1" si="216"/>
        <v>0.97828047328529188</v>
      </c>
      <c r="O2076" s="2"/>
      <c r="P2076" s="31">
        <f t="shared" ca="1" si="215"/>
        <v>4.0889096142737529</v>
      </c>
    </row>
    <row r="2077" spans="1:16" x14ac:dyDescent="0.25">
      <c r="A2077" s="32">
        <f ca="1">Uniform_A+B2077*(Uniform_B-Uniform_A)</f>
        <v>9.7478438177289402</v>
      </c>
      <c r="B2077" s="2">
        <f t="shared" ca="1" si="217"/>
        <v>0.97478438177289406</v>
      </c>
      <c r="C2077" s="4"/>
      <c r="D2077" s="5">
        <f ca="1">IF(E2077&lt;(Driehoek_C-Driehoek_A)/(Driehoek_B-Driehoek_A),Driehoek_A+SQRT(E2077*(Driehoek_B-Driehoek_A)*(Driehoek_C-Driehoek_A)),Driehoek_B-SQRT((1-E2077)*(Driehoek_B-Driehoek_A)*(Driehoek_B-Driehoek_C)))</f>
        <v>4.0874836496636879</v>
      </c>
      <c r="E2077" s="2">
        <f t="shared" ca="1" si="218"/>
        <v>0.31049094593366866</v>
      </c>
      <c r="F2077" s="2"/>
      <c r="G2077" s="15">
        <f ca="1">_xlfn.NORM.INV(H2077,Normaal_Mu,Normaal_Sigma)</f>
        <v>3.9121403316010959</v>
      </c>
      <c r="H2077" s="2">
        <f t="shared" ca="1" si="219"/>
        <v>0.29324487891900586</v>
      </c>
      <c r="I2077" s="2"/>
      <c r="J2077" s="15">
        <f ca="1">-LN(K2077) /NegExp_Labda</f>
        <v>6.5081495766288837</v>
      </c>
      <c r="K2077" s="2">
        <f t="shared" ca="1" si="220"/>
        <v>0.27208795109843165</v>
      </c>
      <c r="L2077" s="2"/>
      <c r="M2077" s="17">
        <f t="shared" ca="1" si="214"/>
        <v>2</v>
      </c>
      <c r="N2077" s="2">
        <f t="shared" ca="1" si="216"/>
        <v>6.5719195933898855E-2</v>
      </c>
      <c r="O2077" s="2"/>
      <c r="P2077" s="31">
        <f t="shared" ca="1" si="215"/>
        <v>5.2511234751245217</v>
      </c>
    </row>
    <row r="2078" spans="1:16" x14ac:dyDescent="0.25">
      <c r="A2078" s="32">
        <f ca="1">Uniform_A+B2078*(Uniform_B-Uniform_A)</f>
        <v>4.690940929148173</v>
      </c>
      <c r="B2078" s="2">
        <f t="shared" ca="1" si="217"/>
        <v>0.4690940929148173</v>
      </c>
      <c r="C2078" s="4"/>
      <c r="D2078" s="5">
        <f ca="1">IF(E2078&lt;(Driehoek_C-Driehoek_A)/(Driehoek_B-Driehoek_A),Driehoek_A+SQRT(E2078*(Driehoek_B-Driehoek_A)*(Driehoek_C-Driehoek_A)),Driehoek_B-SQRT((1-E2078)*(Driehoek_B-Driehoek_A)*(Driehoek_B-Driehoek_C)))</f>
        <v>5.7645695388338254</v>
      </c>
      <c r="E2078" s="2">
        <f t="shared" ca="1" si="218"/>
        <v>0.7009139923130866</v>
      </c>
      <c r="F2078" s="2"/>
      <c r="G2078" s="15">
        <f ca="1">_xlfn.NORM.INV(H2078,Normaal_Mu,Normaal_Sigma)</f>
        <v>5.9164163042953684</v>
      </c>
      <c r="H2078" s="2">
        <f t="shared" ca="1" si="219"/>
        <v>0.67659854819592213</v>
      </c>
      <c r="I2078" s="2"/>
      <c r="J2078" s="15">
        <f ca="1">-LN(K2078) /NegExp_Labda</f>
        <v>11.385740885518745</v>
      </c>
      <c r="K2078" s="2">
        <f t="shared" ca="1" si="220"/>
        <v>0.10257631948714208</v>
      </c>
      <c r="L2078" s="2"/>
      <c r="M2078" s="17">
        <f t="shared" ca="1" si="214"/>
        <v>8</v>
      </c>
      <c r="N2078" s="2">
        <f t="shared" ca="1" si="216"/>
        <v>0.92111993469100151</v>
      </c>
      <c r="O2078" s="2"/>
      <c r="P2078" s="31">
        <f t="shared" ca="1" si="215"/>
        <v>7.1515335315592221</v>
      </c>
    </row>
    <row r="2079" spans="1:16" x14ac:dyDescent="0.25">
      <c r="A2079" s="32">
        <f ca="1">Uniform_A+B2079*(Uniform_B-Uniform_A)</f>
        <v>5.9739379631187521</v>
      </c>
      <c r="B2079" s="2">
        <f t="shared" ca="1" si="217"/>
        <v>0.59739379631187517</v>
      </c>
      <c r="C2079" s="4"/>
      <c r="D2079" s="5">
        <f ca="1">IF(E2079&lt;(Driehoek_C-Driehoek_A)/(Driehoek_B-Driehoek_A),Driehoek_A+SQRT(E2079*(Driehoek_B-Driehoek_A)*(Driehoek_C-Driehoek_A)),Driehoek_B-SQRT((1-E2079)*(Driehoek_B-Driehoek_A)*(Driehoek_B-Driehoek_C)))</f>
        <v>2.9544207065773964</v>
      </c>
      <c r="E2079" s="2">
        <f t="shared" ca="1" si="218"/>
        <v>6.5065634653121207E-2</v>
      </c>
      <c r="F2079" s="2"/>
      <c r="G2079" s="15">
        <f ca="1">_xlfn.NORM.INV(H2079,Normaal_Mu,Normaal_Sigma)</f>
        <v>5.1750508050124395</v>
      </c>
      <c r="H2079" s="2">
        <f t="shared" ca="1" si="219"/>
        <v>0.53487305268568397</v>
      </c>
      <c r="I2079" s="2"/>
      <c r="J2079" s="15">
        <f ca="1">-LN(K2079) /NegExp_Labda</f>
        <v>8.9844678098506634</v>
      </c>
      <c r="K2079" s="2">
        <f t="shared" ca="1" si="220"/>
        <v>0.1658131773643563</v>
      </c>
      <c r="L2079" s="2"/>
      <c r="M2079" s="17">
        <f t="shared" ca="1" si="214"/>
        <v>5</v>
      </c>
      <c r="N2079" s="2">
        <f t="shared" ca="1" si="216"/>
        <v>0.58029779467332931</v>
      </c>
      <c r="O2079" s="2"/>
      <c r="P2079" s="31">
        <f t="shared" ca="1" si="215"/>
        <v>5.6175754569118501</v>
      </c>
    </row>
    <row r="2080" spans="1:16" x14ac:dyDescent="0.25">
      <c r="A2080" s="32">
        <f ca="1">Uniform_A+B2080*(Uniform_B-Uniform_A)</f>
        <v>8.6132835592267138</v>
      </c>
      <c r="B2080" s="2">
        <f t="shared" ca="1" si="217"/>
        <v>0.86132835592267143</v>
      </c>
      <c r="C2080" s="4"/>
      <c r="D2080" s="5">
        <f ca="1">IF(E2080&lt;(Driehoek_C-Driehoek_A)/(Driehoek_B-Driehoek_A),Driehoek_A+SQRT(E2080*(Driehoek_B-Driehoek_A)*(Driehoek_C-Driehoek_A)),Driehoek_B-SQRT((1-E2080)*(Driehoek_B-Driehoek_A)*(Driehoek_B-Driehoek_C)))</f>
        <v>3.6784114896864866</v>
      </c>
      <c r="E2080" s="2">
        <f t="shared" ca="1" si="218"/>
        <v>0.20121893776511512</v>
      </c>
      <c r="F2080" s="2"/>
      <c r="G2080" s="15">
        <f ca="1">_xlfn.NORM.INV(H2080,Normaal_Mu,Normaal_Sigma)</f>
        <v>6.8984126108570338</v>
      </c>
      <c r="H2080" s="2">
        <f t="shared" ca="1" si="219"/>
        <v>0.8287421523783669</v>
      </c>
      <c r="I2080" s="2"/>
      <c r="J2080" s="15">
        <f ca="1">-LN(K2080) /NegExp_Labda</f>
        <v>0.550757689754518</v>
      </c>
      <c r="K2080" s="2">
        <f t="shared" ca="1" si="220"/>
        <v>0.89569839271265217</v>
      </c>
      <c r="L2080" s="2"/>
      <c r="M2080" s="17">
        <f t="shared" ca="1" si="214"/>
        <v>12</v>
      </c>
      <c r="N2080" s="2">
        <f t="shared" ca="1" si="216"/>
        <v>0.99573308837014596</v>
      </c>
      <c r="O2080" s="2"/>
      <c r="P2080" s="31">
        <f t="shared" ca="1" si="215"/>
        <v>6.3481730699049503</v>
      </c>
    </row>
    <row r="2081" spans="1:16" x14ac:dyDescent="0.25">
      <c r="A2081" s="32">
        <f ca="1">Uniform_A+B2081*(Uniform_B-Uniform_A)</f>
        <v>7.1454241165349561</v>
      </c>
      <c r="B2081" s="2">
        <f t="shared" ca="1" si="217"/>
        <v>0.71454241165349563</v>
      </c>
      <c r="C2081" s="4"/>
      <c r="D2081" s="5">
        <f ca="1">IF(E2081&lt;(Driehoek_C-Driehoek_A)/(Driehoek_B-Driehoek_A),Driehoek_A+SQRT(E2081*(Driehoek_B-Driehoek_A)*(Driehoek_C-Driehoek_A)),Driehoek_B-SQRT((1-E2081)*(Driehoek_B-Driehoek_A)*(Driehoek_B-Driehoek_C)))</f>
        <v>2.9536607029647821</v>
      </c>
      <c r="E2081" s="2">
        <f t="shared" ca="1" si="218"/>
        <v>6.496205259852017E-2</v>
      </c>
      <c r="F2081" s="2"/>
      <c r="G2081" s="15">
        <f ca="1">_xlfn.NORM.INV(H2081,Normaal_Mu,Normaal_Sigma)</f>
        <v>4.0987602188349221</v>
      </c>
      <c r="H2081" s="2">
        <f t="shared" ca="1" si="219"/>
        <v>0.32613176420152257</v>
      </c>
      <c r="I2081" s="2"/>
      <c r="J2081" s="15">
        <f ca="1">-LN(K2081) /NegExp_Labda</f>
        <v>0.21590631086131226</v>
      </c>
      <c r="K2081" s="2">
        <f t="shared" ca="1" si="220"/>
        <v>0.95773777270323779</v>
      </c>
      <c r="L2081" s="2"/>
      <c r="M2081" s="17">
        <f t="shared" ca="1" si="214"/>
        <v>4</v>
      </c>
      <c r="N2081" s="2">
        <f t="shared" ca="1" si="216"/>
        <v>0.29065963336563727</v>
      </c>
      <c r="O2081" s="2"/>
      <c r="P2081" s="31">
        <f t="shared" ca="1" si="215"/>
        <v>3.6827502698391945</v>
      </c>
    </row>
    <row r="2082" spans="1:16" x14ac:dyDescent="0.25">
      <c r="A2082" s="32">
        <f ca="1">Uniform_A+B2082*(Uniform_B-Uniform_A)</f>
        <v>5.1901381607928965</v>
      </c>
      <c r="B2082" s="2">
        <f t="shared" ca="1" si="217"/>
        <v>0.51901381607928965</v>
      </c>
      <c r="C2082" s="4"/>
      <c r="D2082" s="5">
        <f ca="1">IF(E2082&lt;(Driehoek_C-Driehoek_A)/(Driehoek_B-Driehoek_A),Driehoek_A+SQRT(E2082*(Driehoek_B-Driehoek_A)*(Driehoek_C-Driehoek_A)),Driehoek_B-SQRT((1-E2082)*(Driehoek_B-Driehoek_A)*(Driehoek_B-Driehoek_C)))</f>
        <v>5.0571256970065104</v>
      </c>
      <c r="E2082" s="2">
        <f t="shared" ca="1" si="218"/>
        <v>0.55582120659410306</v>
      </c>
      <c r="F2082" s="2"/>
      <c r="G2082" s="15">
        <f ca="1">_xlfn.NORM.INV(H2082,Normaal_Mu,Normaal_Sigma)</f>
        <v>6.0244004481588664</v>
      </c>
      <c r="H2082" s="2">
        <f t="shared" ca="1" si="219"/>
        <v>0.69574455685065095</v>
      </c>
      <c r="I2082" s="2"/>
      <c r="J2082" s="15">
        <f ca="1">-LN(K2082) /NegExp_Labda</f>
        <v>4.9920950436792317</v>
      </c>
      <c r="K2082" s="2">
        <f t="shared" ca="1" si="220"/>
        <v>0.36846151536005689</v>
      </c>
      <c r="L2082" s="2"/>
      <c r="M2082" s="17">
        <f t="shared" ca="1" si="214"/>
        <v>3</v>
      </c>
      <c r="N2082" s="2">
        <f t="shared" ca="1" si="216"/>
        <v>0.21743695464326118</v>
      </c>
      <c r="O2082" s="2"/>
      <c r="P2082" s="31">
        <f t="shared" ca="1" si="215"/>
        <v>4.8527518699275012</v>
      </c>
    </row>
    <row r="2083" spans="1:16" x14ac:dyDescent="0.25">
      <c r="A2083" s="32">
        <f ca="1">Uniform_A+B2083*(Uniform_B-Uniform_A)</f>
        <v>3.8206135272577746</v>
      </c>
      <c r="B2083" s="2">
        <f t="shared" ca="1" si="217"/>
        <v>0.38206135272577746</v>
      </c>
      <c r="C2083" s="4"/>
      <c r="D2083" s="5">
        <f ca="1">IF(E2083&lt;(Driehoek_C-Driehoek_A)/(Driehoek_B-Driehoek_A),Driehoek_A+SQRT(E2083*(Driehoek_B-Driehoek_A)*(Driehoek_C-Driehoek_A)),Driehoek_B-SQRT((1-E2083)*(Driehoek_B-Driehoek_A)*(Driehoek_B-Driehoek_C)))</f>
        <v>2.605639421491956</v>
      </c>
      <c r="E2083" s="2">
        <f t="shared" ca="1" si="218"/>
        <v>2.6199936347507946E-2</v>
      </c>
      <c r="F2083" s="2"/>
      <c r="G2083" s="15">
        <f ca="1">_xlfn.NORM.INV(H2083,Normaal_Mu,Normaal_Sigma)</f>
        <v>-0.40212092064642846</v>
      </c>
      <c r="H2083" s="2">
        <f t="shared" ca="1" si="219"/>
        <v>3.4559386229483513E-3</v>
      </c>
      <c r="I2083" s="2"/>
      <c r="J2083" s="15">
        <f ca="1">-LN(K2083) /NegExp_Labda</f>
        <v>7.0119972407571618</v>
      </c>
      <c r="K2083" s="2">
        <f t="shared" ca="1" si="220"/>
        <v>0.24600597661759249</v>
      </c>
      <c r="L2083" s="2"/>
      <c r="M2083" s="17">
        <f t="shared" ca="1" si="214"/>
        <v>6</v>
      </c>
      <c r="N2083" s="2">
        <f t="shared" ca="1" si="216"/>
        <v>0.70776534559217408</v>
      </c>
      <c r="O2083" s="2"/>
      <c r="P2083" s="31">
        <f t="shared" ca="1" si="215"/>
        <v>3.8072258537720929</v>
      </c>
    </row>
    <row r="2084" spans="1:16" x14ac:dyDescent="0.25">
      <c r="A2084" s="32">
        <f ca="1">Uniform_A+B2084*(Uniform_B-Uniform_A)</f>
        <v>1.1920513813638167</v>
      </c>
      <c r="B2084" s="2">
        <f t="shared" ca="1" si="217"/>
        <v>0.11920513813638167</v>
      </c>
      <c r="C2084" s="4"/>
      <c r="D2084" s="5">
        <f ca="1">IF(E2084&lt;(Driehoek_C-Driehoek_A)/(Driehoek_B-Driehoek_A),Driehoek_A+SQRT(E2084*(Driehoek_B-Driehoek_A)*(Driehoek_C-Driehoek_A)),Driehoek_B-SQRT((1-E2084)*(Driehoek_B-Driehoek_A)*(Driehoek_B-Driehoek_C)))</f>
        <v>7.22339950432091</v>
      </c>
      <c r="E2084" s="2">
        <f t="shared" ca="1" si="218"/>
        <v>0.90981973367865177</v>
      </c>
      <c r="F2084" s="2"/>
      <c r="G2084" s="15">
        <f ca="1">_xlfn.NORM.INV(H2084,Normaal_Mu,Normaal_Sigma)</f>
        <v>6.5554627248250323</v>
      </c>
      <c r="H2084" s="2">
        <f t="shared" ca="1" si="219"/>
        <v>0.78163630045161059</v>
      </c>
      <c r="I2084" s="2"/>
      <c r="J2084" s="15">
        <f ca="1">-LN(K2084) /NegExp_Labda</f>
        <v>2.5224654132828048</v>
      </c>
      <c r="K2084" s="2">
        <f t="shared" ca="1" si="220"/>
        <v>0.60381158042315375</v>
      </c>
      <c r="L2084" s="2"/>
      <c r="M2084" s="17">
        <f t="shared" ca="1" si="214"/>
        <v>8</v>
      </c>
      <c r="N2084" s="2">
        <f t="shared" ca="1" si="216"/>
        <v>0.91431098323225879</v>
      </c>
      <c r="O2084" s="2"/>
      <c r="P2084" s="31">
        <f t="shared" ca="1" si="215"/>
        <v>5.0986758047585123</v>
      </c>
    </row>
    <row r="2085" spans="1:16" x14ac:dyDescent="0.25">
      <c r="A2085" s="32">
        <f ca="1">Uniform_A+B2085*(Uniform_B-Uniform_A)</f>
        <v>4.2859297534595333</v>
      </c>
      <c r="B2085" s="2">
        <f t="shared" ca="1" si="217"/>
        <v>0.42859297534595331</v>
      </c>
      <c r="C2085" s="4"/>
      <c r="D2085" s="5">
        <f ca="1">IF(E2085&lt;(Driehoek_C-Driehoek_A)/(Driehoek_B-Driehoek_A),Driehoek_A+SQRT(E2085*(Driehoek_B-Driehoek_A)*(Driehoek_C-Driehoek_A)),Driehoek_B-SQRT((1-E2085)*(Driehoek_B-Driehoek_A)*(Driehoek_B-Driehoek_C)))</f>
        <v>4.1065958587493494</v>
      </c>
      <c r="E2085" s="2">
        <f t="shared" ca="1" si="218"/>
        <v>0.31584559743974239</v>
      </c>
      <c r="F2085" s="2"/>
      <c r="G2085" s="15">
        <f ca="1">_xlfn.NORM.INV(H2085,Normaal_Mu,Normaal_Sigma)</f>
        <v>3.4459946496310767</v>
      </c>
      <c r="H2085" s="2">
        <f t="shared" ca="1" si="219"/>
        <v>0.21857859600491736</v>
      </c>
      <c r="I2085" s="2"/>
      <c r="J2085" s="15">
        <f ca="1">-LN(K2085) /NegExp_Labda</f>
        <v>4.8097852620840094</v>
      </c>
      <c r="K2085" s="2">
        <f t="shared" ca="1" si="220"/>
        <v>0.3821442772993815</v>
      </c>
      <c r="L2085" s="2"/>
      <c r="M2085" s="17">
        <f t="shared" ca="1" si="214"/>
        <v>3</v>
      </c>
      <c r="N2085" s="2">
        <f t="shared" ca="1" si="216"/>
        <v>0.18266068612553321</v>
      </c>
      <c r="O2085" s="2"/>
      <c r="P2085" s="31">
        <f t="shared" ca="1" si="215"/>
        <v>3.9296611047847931</v>
      </c>
    </row>
    <row r="2086" spans="1:16" x14ac:dyDescent="0.25">
      <c r="A2086" s="32">
        <f ca="1">Uniform_A+B2086*(Uniform_B-Uniform_A)</f>
        <v>2.7191100204947318</v>
      </c>
      <c r="B2086" s="2">
        <f t="shared" ca="1" si="217"/>
        <v>0.27191100204947316</v>
      </c>
      <c r="C2086" s="4"/>
      <c r="D2086" s="5">
        <f ca="1">IF(E2086&lt;(Driehoek_C-Driehoek_A)/(Driehoek_B-Driehoek_A),Driehoek_A+SQRT(E2086*(Driehoek_B-Driehoek_A)*(Driehoek_C-Driehoek_A)),Driehoek_B-SQRT((1-E2086)*(Driehoek_B-Driehoek_A)*(Driehoek_B-Driehoek_C)))</f>
        <v>6.5584021157349799</v>
      </c>
      <c r="E2086" s="2">
        <f t="shared" ca="1" si="218"/>
        <v>0.82967427918721648</v>
      </c>
      <c r="F2086" s="2"/>
      <c r="G2086" s="15">
        <f ca="1">_xlfn.NORM.INV(H2086,Normaal_Mu,Normaal_Sigma)</f>
        <v>3.3220334180079432</v>
      </c>
      <c r="H2086" s="2">
        <f t="shared" ca="1" si="219"/>
        <v>0.2007393430347143</v>
      </c>
      <c r="I2086" s="2"/>
      <c r="J2086" s="15">
        <f ca="1">-LN(K2086) /NegExp_Labda</f>
        <v>2.335815361647994</v>
      </c>
      <c r="K2086" s="2">
        <f t="shared" ca="1" si="220"/>
        <v>0.62677787195038226</v>
      </c>
      <c r="L2086" s="2"/>
      <c r="M2086" s="17">
        <f t="shared" ca="1" si="214"/>
        <v>2</v>
      </c>
      <c r="N2086" s="2">
        <f t="shared" ca="1" si="216"/>
        <v>6.6580048774950384E-2</v>
      </c>
      <c r="O2086" s="2"/>
      <c r="P2086" s="31">
        <f t="shared" ca="1" si="215"/>
        <v>3.3870721831771293</v>
      </c>
    </row>
    <row r="2087" spans="1:16" x14ac:dyDescent="0.25">
      <c r="A2087" s="32">
        <f ca="1">Uniform_A+B2087*(Uniform_B-Uniform_A)</f>
        <v>5.5904955835385008</v>
      </c>
      <c r="B2087" s="2">
        <f t="shared" ca="1" si="217"/>
        <v>0.55904955835385006</v>
      </c>
      <c r="C2087" s="4"/>
      <c r="D2087" s="5">
        <f ca="1">IF(E2087&lt;(Driehoek_C-Driehoek_A)/(Driehoek_B-Driehoek_A),Driehoek_A+SQRT(E2087*(Driehoek_B-Driehoek_A)*(Driehoek_C-Driehoek_A)),Driehoek_B-SQRT((1-E2087)*(Driehoek_B-Driehoek_A)*(Driehoek_B-Driehoek_C)))</f>
        <v>5.5068634923829904</v>
      </c>
      <c r="E2087" s="2">
        <f t="shared" ca="1" si="218"/>
        <v>0.65137135254723544</v>
      </c>
      <c r="F2087" s="2"/>
      <c r="G2087" s="15">
        <f ca="1">_xlfn.NORM.INV(H2087,Normaal_Mu,Normaal_Sigma)</f>
        <v>5.0266244876928123</v>
      </c>
      <c r="H2087" s="2">
        <f t="shared" ca="1" si="219"/>
        <v>0.50531066006137138</v>
      </c>
      <c r="I2087" s="2"/>
      <c r="J2087" s="15">
        <f ca="1">-LN(K2087) /NegExp_Labda</f>
        <v>11.218451244912897</v>
      </c>
      <c r="K2087" s="2">
        <f t="shared" ca="1" si="220"/>
        <v>0.10606636997358121</v>
      </c>
      <c r="L2087" s="2"/>
      <c r="M2087" s="17">
        <f t="shared" ca="1" si="214"/>
        <v>5</v>
      </c>
      <c r="N2087" s="2">
        <f t="shared" ca="1" si="216"/>
        <v>0.45902043774657109</v>
      </c>
      <c r="O2087" s="2"/>
      <c r="P2087" s="31">
        <f t="shared" ca="1" si="215"/>
        <v>6.4684869617054401</v>
      </c>
    </row>
    <row r="2088" spans="1:16" x14ac:dyDescent="0.25">
      <c r="A2088" s="32">
        <f ca="1">Uniform_A+B2088*(Uniform_B-Uniform_A)</f>
        <v>8.3653215484139523</v>
      </c>
      <c r="B2088" s="2">
        <f t="shared" ca="1" si="217"/>
        <v>0.8365321548413952</v>
      </c>
      <c r="C2088" s="4"/>
      <c r="D2088" s="5">
        <f ca="1">IF(E2088&lt;(Driehoek_C-Driehoek_A)/(Driehoek_B-Driehoek_A),Driehoek_A+SQRT(E2088*(Driehoek_B-Driehoek_A)*(Driehoek_C-Driehoek_A)),Driehoek_B-SQRT((1-E2088)*(Driehoek_B-Driehoek_A)*(Driehoek_B-Driehoek_C)))</f>
        <v>3.2684738060576057</v>
      </c>
      <c r="E2088" s="2">
        <f t="shared" ca="1" si="218"/>
        <v>0.11493041404673343</v>
      </c>
      <c r="F2088" s="2"/>
      <c r="G2088" s="15">
        <f ca="1">_xlfn.NORM.INV(H2088,Normaal_Mu,Normaal_Sigma)</f>
        <v>3.4220868892257021</v>
      </c>
      <c r="H2088" s="2">
        <f t="shared" ca="1" si="219"/>
        <v>0.21506869949463392</v>
      </c>
      <c r="I2088" s="2"/>
      <c r="J2088" s="15">
        <f ca="1">-LN(K2088) /NegExp_Labda</f>
        <v>3.7406868764368149</v>
      </c>
      <c r="K2088" s="2">
        <f t="shared" ca="1" si="220"/>
        <v>0.47324721427192695</v>
      </c>
      <c r="L2088" s="2"/>
      <c r="M2088" s="17">
        <f t="shared" ca="1" si="214"/>
        <v>3</v>
      </c>
      <c r="N2088" s="2">
        <f t="shared" ca="1" si="216"/>
        <v>0.21322457144483009</v>
      </c>
      <c r="O2088" s="2"/>
      <c r="P2088" s="31">
        <f t="shared" ca="1" si="215"/>
        <v>4.359313824026815</v>
      </c>
    </row>
    <row r="2089" spans="1:16" x14ac:dyDescent="0.25">
      <c r="A2089" s="32">
        <f ca="1">Uniform_A+B2089*(Uniform_B-Uniform_A)</f>
        <v>6.0998529587773476</v>
      </c>
      <c r="B2089" s="2">
        <f t="shared" ca="1" si="217"/>
        <v>0.60998529587773476</v>
      </c>
      <c r="C2089" s="4"/>
      <c r="D2089" s="5">
        <f ca="1">IF(E2089&lt;(Driehoek_C-Driehoek_A)/(Driehoek_B-Driehoek_A),Driehoek_A+SQRT(E2089*(Driehoek_B-Driehoek_A)*(Driehoek_C-Driehoek_A)),Driehoek_B-SQRT((1-E2089)*(Driehoek_B-Driehoek_A)*(Driehoek_B-Driehoek_C)))</f>
        <v>4.8448984361607854</v>
      </c>
      <c r="E2089" s="2">
        <f t="shared" ca="1" si="218"/>
        <v>0.50671802840516889</v>
      </c>
      <c r="F2089" s="2"/>
      <c r="G2089" s="15">
        <f ca="1">_xlfn.NORM.INV(H2089,Normaal_Mu,Normaal_Sigma)</f>
        <v>5.5120539856069639</v>
      </c>
      <c r="H2089" s="2">
        <f t="shared" ca="1" si="219"/>
        <v>0.60103500273131139</v>
      </c>
      <c r="I2089" s="2"/>
      <c r="J2089" s="15">
        <f ca="1">-LN(K2089) /NegExp_Labda</f>
        <v>0.99921028472359708</v>
      </c>
      <c r="K2089" s="2">
        <f t="shared" ca="1" si="220"/>
        <v>0.81886007612714506</v>
      </c>
      <c r="L2089" s="2"/>
      <c r="M2089" s="17">
        <f t="shared" ca="1" si="214"/>
        <v>5</v>
      </c>
      <c r="N2089" s="2">
        <f t="shared" ca="1" si="216"/>
        <v>0.58071794834506629</v>
      </c>
      <c r="O2089" s="2"/>
      <c r="P2089" s="31">
        <f t="shared" ca="1" si="215"/>
        <v>4.4912031330537392</v>
      </c>
    </row>
    <row r="2090" spans="1:16" x14ac:dyDescent="0.25">
      <c r="A2090" s="32">
        <f ca="1">Uniform_A+B2090*(Uniform_B-Uniform_A)</f>
        <v>8.9080070623637155</v>
      </c>
      <c r="B2090" s="2">
        <f t="shared" ca="1" si="217"/>
        <v>0.89080070623637164</v>
      </c>
      <c r="C2090" s="4"/>
      <c r="D2090" s="5">
        <f ca="1">IF(E2090&lt;(Driehoek_C-Driehoek_A)/(Driehoek_B-Driehoek_A),Driehoek_A+SQRT(E2090*(Driehoek_B-Driehoek_A)*(Driehoek_C-Driehoek_A)),Driehoek_B-SQRT((1-E2090)*(Driehoek_B-Driehoek_A)*(Driehoek_B-Driehoek_C)))</f>
        <v>4.2253258185073808</v>
      </c>
      <c r="E2090" s="2">
        <f t="shared" ca="1" si="218"/>
        <v>0.34864247030250817</v>
      </c>
      <c r="F2090" s="2"/>
      <c r="G2090" s="15">
        <f ca="1">_xlfn.NORM.INV(H2090,Normaal_Mu,Normaal_Sigma)</f>
        <v>3.4483402078128886</v>
      </c>
      <c r="H2090" s="2">
        <f t="shared" ca="1" si="219"/>
        <v>0.2189247147196417</v>
      </c>
      <c r="I2090" s="2"/>
      <c r="J2090" s="15">
        <f ca="1">-LN(K2090) /NegExp_Labda</f>
        <v>1.2007261441996997</v>
      </c>
      <c r="K2090" s="2">
        <f t="shared" ca="1" si="220"/>
        <v>0.7865136283099724</v>
      </c>
      <c r="L2090" s="2"/>
      <c r="M2090" s="17">
        <f t="shared" ca="1" si="214"/>
        <v>6</v>
      </c>
      <c r="N2090" s="2">
        <f t="shared" ca="1" si="216"/>
        <v>0.72053500250405889</v>
      </c>
      <c r="O2090" s="2"/>
      <c r="P2090" s="31">
        <f t="shared" ca="1" si="215"/>
        <v>4.7564798465767364</v>
      </c>
    </row>
    <row r="2091" spans="1:16" x14ac:dyDescent="0.25">
      <c r="A2091" s="32">
        <f ca="1">Uniform_A+B2091*(Uniform_B-Uniform_A)</f>
        <v>5.8415154566081142</v>
      </c>
      <c r="B2091" s="2">
        <f t="shared" ca="1" si="217"/>
        <v>0.5841515456608114</v>
      </c>
      <c r="C2091" s="4"/>
      <c r="D2091" s="5">
        <f ca="1">IF(E2091&lt;(Driehoek_C-Driehoek_A)/(Driehoek_B-Driehoek_A),Driehoek_A+SQRT(E2091*(Driehoek_B-Driehoek_A)*(Driehoek_C-Driehoek_A)),Driehoek_B-SQRT((1-E2091)*(Driehoek_B-Driehoek_A)*(Driehoek_B-Driehoek_C)))</f>
        <v>4.0253463895516255</v>
      </c>
      <c r="E2091" s="2">
        <f t="shared" ca="1" si="218"/>
        <v>0.29293775588722704</v>
      </c>
      <c r="F2091" s="2"/>
      <c r="G2091" s="15">
        <f ca="1">_xlfn.NORM.INV(H2091,Normaal_Mu,Normaal_Sigma)</f>
        <v>5.6549535631053436</v>
      </c>
      <c r="H2091" s="2">
        <f t="shared" ca="1" si="219"/>
        <v>0.6283463493287863</v>
      </c>
      <c r="I2091" s="2"/>
      <c r="J2091" s="15">
        <f ca="1">-LN(K2091) /NegExp_Labda</f>
        <v>3.6248025095397085</v>
      </c>
      <c r="K2091" s="2">
        <f t="shared" ca="1" si="220"/>
        <v>0.48434369922957532</v>
      </c>
      <c r="L2091" s="2"/>
      <c r="M2091" s="17">
        <f t="shared" ca="1" si="214"/>
        <v>3</v>
      </c>
      <c r="N2091" s="2">
        <f t="shared" ca="1" si="216"/>
        <v>0.18866849234403027</v>
      </c>
      <c r="O2091" s="2"/>
      <c r="P2091" s="31">
        <f t="shared" ca="1" si="215"/>
        <v>4.4293235837609588</v>
      </c>
    </row>
    <row r="2092" spans="1:16" x14ac:dyDescent="0.25">
      <c r="A2092" s="32">
        <f ca="1">Uniform_A+B2092*(Uniform_B-Uniform_A)</f>
        <v>3.3230989383435903</v>
      </c>
      <c r="B2092" s="2">
        <f t="shared" ca="1" si="217"/>
        <v>0.33230989383435905</v>
      </c>
      <c r="C2092" s="4"/>
      <c r="D2092" s="5">
        <f ca="1">IF(E2092&lt;(Driehoek_C-Driehoek_A)/(Driehoek_B-Driehoek_A),Driehoek_A+SQRT(E2092*(Driehoek_B-Driehoek_A)*(Driehoek_C-Driehoek_A)),Driehoek_B-SQRT((1-E2092)*(Driehoek_B-Driehoek_A)*(Driehoek_B-Driehoek_C)))</f>
        <v>4.0378503679999787</v>
      </c>
      <c r="E2092" s="2">
        <f t="shared" ca="1" si="218"/>
        <v>0.29648774370405884</v>
      </c>
      <c r="F2092" s="2"/>
      <c r="G2092" s="15">
        <f ca="1">_xlfn.NORM.INV(H2092,Normaal_Mu,Normaal_Sigma)</f>
        <v>5.2146666330439944</v>
      </c>
      <c r="H2092" s="2">
        <f t="shared" ca="1" si="219"/>
        <v>0.54273772278003307</v>
      </c>
      <c r="I2092" s="2"/>
      <c r="J2092" s="15">
        <f ca="1">-LN(K2092) /NegExp_Labda</f>
        <v>1.4990759386018704</v>
      </c>
      <c r="K2092" s="2">
        <f t="shared" ca="1" si="220"/>
        <v>0.74095514563818743</v>
      </c>
      <c r="L2092" s="2"/>
      <c r="M2092" s="17">
        <f t="shared" ca="1" si="214"/>
        <v>5</v>
      </c>
      <c r="N2092" s="2">
        <f t="shared" ca="1" si="216"/>
        <v>0.46600781265152891</v>
      </c>
      <c r="O2092" s="2"/>
      <c r="P2092" s="31">
        <f t="shared" ca="1" si="215"/>
        <v>3.8149383755978867</v>
      </c>
    </row>
    <row r="2093" spans="1:16" x14ac:dyDescent="0.25">
      <c r="A2093" s="32">
        <f ca="1">Uniform_A+B2093*(Uniform_B-Uniform_A)</f>
        <v>5.4573757547848167</v>
      </c>
      <c r="B2093" s="2">
        <f t="shared" ca="1" si="217"/>
        <v>0.54573757547848167</v>
      </c>
      <c r="C2093" s="4"/>
      <c r="D2093" s="5">
        <f ca="1">IF(E2093&lt;(Driehoek_C-Driehoek_A)/(Driehoek_B-Driehoek_A),Driehoek_A+SQRT(E2093*(Driehoek_B-Driehoek_A)*(Driehoek_C-Driehoek_A)),Driehoek_B-SQRT((1-E2093)*(Driehoek_B-Driehoek_A)*(Driehoek_B-Driehoek_C)))</f>
        <v>4.3234165902715818</v>
      </c>
      <c r="E2093" s="2">
        <f t="shared" ca="1" si="218"/>
        <v>0.37513050319579766</v>
      </c>
      <c r="F2093" s="2"/>
      <c r="G2093" s="15">
        <f ca="1">_xlfn.NORM.INV(H2093,Normaal_Mu,Normaal_Sigma)</f>
        <v>3.3843784553504435</v>
      </c>
      <c r="H2093" s="2">
        <f t="shared" ca="1" si="219"/>
        <v>0.20959976143815984</v>
      </c>
      <c r="I2093" s="2"/>
      <c r="J2093" s="15">
        <f ca="1">-LN(K2093) /NegExp_Labda</f>
        <v>7.2486232411628864</v>
      </c>
      <c r="K2093" s="2">
        <f t="shared" ca="1" si="220"/>
        <v>0.23463488633042029</v>
      </c>
      <c r="L2093" s="2"/>
      <c r="M2093" s="17">
        <f t="shared" ref="M2093:M2156" ca="1" si="221">VLOOKUP(N2093,$S$5:$T$105,2,TRUE)</f>
        <v>5</v>
      </c>
      <c r="N2093" s="2">
        <f t="shared" ca="1" si="216"/>
        <v>0.6150747201955673</v>
      </c>
      <c r="O2093" s="2"/>
      <c r="P2093" s="31">
        <f t="shared" ref="P2093:P2156" ca="1" si="222">SUM(A2093,D2093,G2093,J2093,M2093)/5</f>
        <v>5.0827588083139457</v>
      </c>
    </row>
    <row r="2094" spans="1:16" x14ac:dyDescent="0.25">
      <c r="A2094" s="32">
        <f ca="1">Uniform_A+B2094*(Uniform_B-Uniform_A)</f>
        <v>6.8272966874827921</v>
      </c>
      <c r="B2094" s="2">
        <f t="shared" ca="1" si="217"/>
        <v>0.68272966874827923</v>
      </c>
      <c r="C2094" s="4"/>
      <c r="D2094" s="5">
        <f ca="1">IF(E2094&lt;(Driehoek_C-Driehoek_A)/(Driehoek_B-Driehoek_A),Driehoek_A+SQRT(E2094*(Driehoek_B-Driehoek_A)*(Driehoek_C-Driehoek_A)),Driehoek_B-SQRT((1-E2094)*(Driehoek_B-Driehoek_A)*(Driehoek_B-Driehoek_C)))</f>
        <v>4.356023879387048</v>
      </c>
      <c r="E2094" s="2">
        <f t="shared" ca="1" si="218"/>
        <v>0.38381387974790504</v>
      </c>
      <c r="F2094" s="2"/>
      <c r="G2094" s="15">
        <f ca="1">_xlfn.NORM.INV(H2094,Normaal_Mu,Normaal_Sigma)</f>
        <v>4.9969497537376668</v>
      </c>
      <c r="H2094" s="2">
        <f t="shared" ca="1" si="219"/>
        <v>0.49939156413602981</v>
      </c>
      <c r="I2094" s="2"/>
      <c r="J2094" s="15">
        <f ca="1">-LN(K2094) /NegExp_Labda</f>
        <v>1.5491200732831614</v>
      </c>
      <c r="K2094" s="2">
        <f t="shared" ca="1" si="220"/>
        <v>0.73357604349712324</v>
      </c>
      <c r="L2094" s="2"/>
      <c r="M2094" s="17">
        <f t="shared" ca="1" si="221"/>
        <v>6</v>
      </c>
      <c r="N2094" s="2">
        <f t="shared" ca="1" si="216"/>
        <v>0.7240132772974861</v>
      </c>
      <c r="O2094" s="2"/>
      <c r="P2094" s="31">
        <f t="shared" ca="1" si="222"/>
        <v>4.7458780787781336</v>
      </c>
    </row>
    <row r="2095" spans="1:16" x14ac:dyDescent="0.25">
      <c r="A2095" s="32">
        <f ca="1">Uniform_A+B2095*(Uniform_B-Uniform_A)</f>
        <v>1.4820992054658189</v>
      </c>
      <c r="B2095" s="2">
        <f t="shared" ca="1" si="217"/>
        <v>0.14820992054658189</v>
      </c>
      <c r="C2095" s="4"/>
      <c r="D2095" s="5">
        <f ca="1">IF(E2095&lt;(Driehoek_C-Driehoek_A)/(Driehoek_B-Driehoek_A),Driehoek_A+SQRT(E2095*(Driehoek_B-Driehoek_A)*(Driehoek_C-Driehoek_A)),Driehoek_B-SQRT((1-E2095)*(Driehoek_B-Driehoek_A)*(Driehoek_B-Driehoek_C)))</f>
        <v>4.6600303170894488</v>
      </c>
      <c r="E2095" s="2">
        <f t="shared" ca="1" si="218"/>
        <v>0.46184751861192264</v>
      </c>
      <c r="F2095" s="2"/>
      <c r="G2095" s="15">
        <f ca="1">_xlfn.NORM.INV(H2095,Normaal_Mu,Normaal_Sigma)</f>
        <v>0.73337847658794164</v>
      </c>
      <c r="H2095" s="2">
        <f t="shared" ca="1" si="219"/>
        <v>1.6449620994087533E-2</v>
      </c>
      <c r="I2095" s="2"/>
      <c r="J2095" s="15">
        <f ca="1">-LN(K2095) /NegExp_Labda</f>
        <v>1.6091758529264255</v>
      </c>
      <c r="K2095" s="2">
        <f t="shared" ca="1" si="220"/>
        <v>0.72481765175356772</v>
      </c>
      <c r="L2095" s="2"/>
      <c r="M2095" s="17">
        <f t="shared" ca="1" si="221"/>
        <v>1</v>
      </c>
      <c r="N2095" s="2">
        <f t="shared" ca="1" si="216"/>
        <v>7.4883673388522753E-3</v>
      </c>
      <c r="O2095" s="2"/>
      <c r="P2095" s="31">
        <f t="shared" ca="1" si="222"/>
        <v>1.8969367704139271</v>
      </c>
    </row>
    <row r="2096" spans="1:16" x14ac:dyDescent="0.25">
      <c r="A2096" s="32">
        <f ca="1">Uniform_A+B2096*(Uniform_B-Uniform_A)</f>
        <v>1.2825994138006236</v>
      </c>
      <c r="B2096" s="2">
        <f t="shared" ca="1" si="217"/>
        <v>0.12825994138006236</v>
      </c>
      <c r="C2096" s="4"/>
      <c r="D2096" s="5">
        <f ca="1">IF(E2096&lt;(Driehoek_C-Driehoek_A)/(Driehoek_B-Driehoek_A),Driehoek_A+SQRT(E2096*(Driehoek_B-Driehoek_A)*(Driehoek_C-Driehoek_A)),Driehoek_B-SQRT((1-E2096)*(Driehoek_B-Driehoek_A)*(Driehoek_B-Driehoek_C)))</f>
        <v>6.0724001253030266</v>
      </c>
      <c r="E2096" s="2">
        <f t="shared" ca="1" si="218"/>
        <v>0.75511882781926476</v>
      </c>
      <c r="F2096" s="2"/>
      <c r="G2096" s="15">
        <f ca="1">_xlfn.NORM.INV(H2096,Normaal_Mu,Normaal_Sigma)</f>
        <v>4.34816145007842</v>
      </c>
      <c r="H2096" s="2">
        <f t="shared" ca="1" si="219"/>
        <v>0.37224271598022263</v>
      </c>
      <c r="I2096" s="2"/>
      <c r="J2096" s="15">
        <f ca="1">-LN(K2096) /NegExp_Labda</f>
        <v>3.5999307934071281</v>
      </c>
      <c r="K2096" s="2">
        <f t="shared" ca="1" si="220"/>
        <v>0.4867589932996399</v>
      </c>
      <c r="L2096" s="2"/>
      <c r="M2096" s="17">
        <f t="shared" ca="1" si="221"/>
        <v>2</v>
      </c>
      <c r="N2096" s="2">
        <f t="shared" ca="1" si="216"/>
        <v>9.6139695048742313E-2</v>
      </c>
      <c r="O2096" s="2"/>
      <c r="P2096" s="31">
        <f t="shared" ca="1" si="222"/>
        <v>3.4606183565178399</v>
      </c>
    </row>
    <row r="2097" spans="1:16" x14ac:dyDescent="0.25">
      <c r="A2097" s="32">
        <f ca="1">Uniform_A+B2097*(Uniform_B-Uniform_A)</f>
        <v>4.3764740572611416</v>
      </c>
      <c r="B2097" s="2">
        <f t="shared" ca="1" si="217"/>
        <v>0.43764740572611416</v>
      </c>
      <c r="C2097" s="4"/>
      <c r="D2097" s="5">
        <f ca="1">IF(E2097&lt;(Driehoek_C-Driehoek_A)/(Driehoek_B-Driehoek_A),Driehoek_A+SQRT(E2097*(Driehoek_B-Driehoek_A)*(Driehoek_C-Driehoek_A)),Driehoek_B-SQRT((1-E2097)*(Driehoek_B-Driehoek_A)*(Driehoek_B-Driehoek_C)))</f>
        <v>7.2711247147709699</v>
      </c>
      <c r="E2097" s="2">
        <f t="shared" ca="1" si="218"/>
        <v>0.91459972137497825</v>
      </c>
      <c r="F2097" s="2"/>
      <c r="G2097" s="15">
        <f ca="1">_xlfn.NORM.INV(H2097,Normaal_Mu,Normaal_Sigma)</f>
        <v>6.8303625913647874</v>
      </c>
      <c r="H2097" s="2">
        <f t="shared" ca="1" si="219"/>
        <v>0.81995176887714682</v>
      </c>
      <c r="I2097" s="2"/>
      <c r="J2097" s="15">
        <f ca="1">-LN(K2097) /NegExp_Labda</f>
        <v>2.8763025580501953</v>
      </c>
      <c r="K2097" s="2">
        <f t="shared" ca="1" si="220"/>
        <v>0.56255829674829638</v>
      </c>
      <c r="L2097" s="2"/>
      <c r="M2097" s="17">
        <f t="shared" ca="1" si="221"/>
        <v>4</v>
      </c>
      <c r="N2097" s="2">
        <f t="shared" ca="1" si="216"/>
        <v>0.41087523351975819</v>
      </c>
      <c r="O2097" s="2"/>
      <c r="P2097" s="31">
        <f t="shared" ca="1" si="222"/>
        <v>5.0708527842894195</v>
      </c>
    </row>
    <row r="2098" spans="1:16" x14ac:dyDescent="0.25">
      <c r="A2098" s="32">
        <f ca="1">Uniform_A+B2098*(Uniform_B-Uniform_A)</f>
        <v>9.1518021363436226</v>
      </c>
      <c r="B2098" s="2">
        <f t="shared" ca="1" si="217"/>
        <v>0.91518021363436231</v>
      </c>
      <c r="C2098" s="4"/>
      <c r="D2098" s="5">
        <f ca="1">IF(E2098&lt;(Driehoek_C-Driehoek_A)/(Driehoek_B-Driehoek_A),Driehoek_A+SQRT(E2098*(Driehoek_B-Driehoek_A)*(Driehoek_C-Driehoek_A)),Driehoek_B-SQRT((1-E2098)*(Driehoek_B-Driehoek_A)*(Driehoek_B-Driehoek_C)))</f>
        <v>6.6673210888461139</v>
      </c>
      <c r="E2098" s="2">
        <f t="shared" ca="1" si="218"/>
        <v>0.84453168849879778</v>
      </c>
      <c r="F2098" s="2"/>
      <c r="G2098" s="15">
        <f ca="1">_xlfn.NORM.INV(H2098,Normaal_Mu,Normaal_Sigma)</f>
        <v>6.1770442426973933</v>
      </c>
      <c r="H2098" s="2">
        <f t="shared" ca="1" si="219"/>
        <v>0.72190905494949265</v>
      </c>
      <c r="I2098" s="2"/>
      <c r="J2098" s="15">
        <f ca="1">-LN(K2098) /NegExp_Labda</f>
        <v>10.623033645588581</v>
      </c>
      <c r="K2098" s="2">
        <f t="shared" ca="1" si="220"/>
        <v>0.11947994701260456</v>
      </c>
      <c r="L2098" s="2"/>
      <c r="M2098" s="17">
        <f t="shared" ca="1" si="221"/>
        <v>6</v>
      </c>
      <c r="N2098" s="2">
        <f t="shared" ca="1" si="216"/>
        <v>0.69330023044314082</v>
      </c>
      <c r="O2098" s="2"/>
      <c r="P2098" s="31">
        <f t="shared" ca="1" si="222"/>
        <v>7.7238402226951424</v>
      </c>
    </row>
    <row r="2099" spans="1:16" x14ac:dyDescent="0.25">
      <c r="A2099" s="32">
        <f ca="1">Uniform_A+B2099*(Uniform_B-Uniform_A)</f>
        <v>4.5536126084798942</v>
      </c>
      <c r="B2099" s="2">
        <f t="shared" ca="1" si="217"/>
        <v>0.45536126084798945</v>
      </c>
      <c r="C2099" s="4"/>
      <c r="D2099" s="5">
        <f ca="1">IF(E2099&lt;(Driehoek_C-Driehoek_A)/(Driehoek_B-Driehoek_A),Driehoek_A+SQRT(E2099*(Driehoek_B-Driehoek_A)*(Driehoek_C-Driehoek_A)),Driehoek_B-SQRT((1-E2099)*(Driehoek_B-Driehoek_A)*(Driehoek_B-Driehoek_C)))</f>
        <v>5.8587117690837767</v>
      </c>
      <c r="E2099" s="2">
        <f t="shared" ca="1" si="218"/>
        <v>0.71806595000877782</v>
      </c>
      <c r="F2099" s="2"/>
      <c r="G2099" s="15">
        <f ca="1">_xlfn.NORM.INV(H2099,Normaal_Mu,Normaal_Sigma)</f>
        <v>5.2231172465156961</v>
      </c>
      <c r="H2099" s="2">
        <f t="shared" ca="1" si="219"/>
        <v>0.5444133094924839</v>
      </c>
      <c r="I2099" s="2"/>
      <c r="J2099" s="15">
        <f ca="1">-LN(K2099) /NegExp_Labda</f>
        <v>8.4565934767647342</v>
      </c>
      <c r="K2099" s="2">
        <f t="shared" ca="1" si="220"/>
        <v>0.18427635931947195</v>
      </c>
      <c r="L2099" s="2"/>
      <c r="M2099" s="17">
        <f t="shared" ca="1" si="221"/>
        <v>6</v>
      </c>
      <c r="N2099" s="2">
        <f t="shared" ca="1" si="216"/>
        <v>0.65621509686317347</v>
      </c>
      <c r="O2099" s="2"/>
      <c r="P2099" s="31">
        <f t="shared" ca="1" si="222"/>
        <v>6.0184070201688202</v>
      </c>
    </row>
    <row r="2100" spans="1:16" x14ac:dyDescent="0.25">
      <c r="A2100" s="32">
        <f ca="1">Uniform_A+B2100*(Uniform_B-Uniform_A)</f>
        <v>6.1772728992553834</v>
      </c>
      <c r="B2100" s="2">
        <f t="shared" ca="1" si="217"/>
        <v>0.61772728992553838</v>
      </c>
      <c r="C2100" s="4"/>
      <c r="D2100" s="5">
        <f ca="1">IF(E2100&lt;(Driehoek_C-Driehoek_A)/(Driehoek_B-Driehoek_A),Driehoek_A+SQRT(E2100*(Driehoek_B-Driehoek_A)*(Driehoek_C-Driehoek_A)),Driehoek_B-SQRT((1-E2100)*(Driehoek_B-Driehoek_A)*(Driehoek_B-Driehoek_C)))</f>
        <v>5.1606679626195984</v>
      </c>
      <c r="E2100" s="2">
        <f t="shared" ca="1" si="218"/>
        <v>0.57884370019269882</v>
      </c>
      <c r="F2100" s="2"/>
      <c r="G2100" s="15">
        <f ca="1">_xlfn.NORM.INV(H2100,Normaal_Mu,Normaal_Sigma)</f>
        <v>7.9864800232056181</v>
      </c>
      <c r="H2100" s="2">
        <f t="shared" ca="1" si="219"/>
        <v>0.93231281399736798</v>
      </c>
      <c r="I2100" s="2"/>
      <c r="J2100" s="15">
        <f ca="1">-LN(K2100) /NegExp_Labda</f>
        <v>0.563785523576395</v>
      </c>
      <c r="K2100" s="2">
        <f t="shared" ca="1" si="220"/>
        <v>0.89336762854914109</v>
      </c>
      <c r="L2100" s="2"/>
      <c r="M2100" s="17">
        <f t="shared" ca="1" si="221"/>
        <v>2</v>
      </c>
      <c r="N2100" s="2">
        <f t="shared" ca="1" si="216"/>
        <v>6.8750255735879451E-2</v>
      </c>
      <c r="O2100" s="2"/>
      <c r="P2100" s="31">
        <f t="shared" ca="1" si="222"/>
        <v>4.3776412817313988</v>
      </c>
    </row>
    <row r="2101" spans="1:16" x14ac:dyDescent="0.25">
      <c r="A2101" s="32">
        <f ca="1">Uniform_A+B2101*(Uniform_B-Uniform_A)</f>
        <v>9.3398690222345966</v>
      </c>
      <c r="B2101" s="2">
        <f t="shared" ca="1" si="217"/>
        <v>0.9339869022234597</v>
      </c>
      <c r="C2101" s="4"/>
      <c r="D2101" s="5">
        <f ca="1">IF(E2101&lt;(Driehoek_C-Driehoek_A)/(Driehoek_B-Driehoek_A),Driehoek_A+SQRT(E2101*(Driehoek_B-Driehoek_A)*(Driehoek_C-Driehoek_A)),Driehoek_B-SQRT((1-E2101)*(Driehoek_B-Driehoek_A)*(Driehoek_B-Driehoek_C)))</f>
        <v>2.747104209413457</v>
      </c>
      <c r="E2101" s="2">
        <f t="shared" ca="1" si="218"/>
        <v>3.9868907123093322E-2</v>
      </c>
      <c r="F2101" s="2"/>
      <c r="G2101" s="15">
        <f ca="1">_xlfn.NORM.INV(H2101,Normaal_Mu,Normaal_Sigma)</f>
        <v>5.6378629002078631</v>
      </c>
      <c r="H2101" s="2">
        <f t="shared" ca="1" si="219"/>
        <v>0.62511075251893256</v>
      </c>
      <c r="I2101" s="2"/>
      <c r="J2101" s="15">
        <f ca="1">-LN(K2101) /NegExp_Labda</f>
        <v>1.9446465352762183</v>
      </c>
      <c r="K2101" s="2">
        <f t="shared" ca="1" si="220"/>
        <v>0.67778218273880653</v>
      </c>
      <c r="L2101" s="2"/>
      <c r="M2101" s="17">
        <f t="shared" ca="1" si="221"/>
        <v>5</v>
      </c>
      <c r="N2101" s="2">
        <f t="shared" ca="1" si="216"/>
        <v>0.51732673177501298</v>
      </c>
      <c r="O2101" s="2"/>
      <c r="P2101" s="31">
        <f t="shared" ca="1" si="222"/>
        <v>4.9338965334264264</v>
      </c>
    </row>
    <row r="2102" spans="1:16" x14ac:dyDescent="0.25">
      <c r="A2102" s="32">
        <f ca="1">Uniform_A+B2102*(Uniform_B-Uniform_A)</f>
        <v>8.3242743484635291</v>
      </c>
      <c r="B2102" s="2">
        <f t="shared" ca="1" si="217"/>
        <v>0.83242743484635284</v>
      </c>
      <c r="C2102" s="4"/>
      <c r="D2102" s="5">
        <f ca="1">IF(E2102&lt;(Driehoek_C-Driehoek_A)/(Driehoek_B-Driehoek_A),Driehoek_A+SQRT(E2102*(Driehoek_B-Driehoek_A)*(Driehoek_C-Driehoek_A)),Driehoek_B-SQRT((1-E2102)*(Driehoek_B-Driehoek_A)*(Driehoek_B-Driehoek_C)))</f>
        <v>8.5726933631235287</v>
      </c>
      <c r="E2102" s="2">
        <f t="shared" ca="1" si="218"/>
        <v>0.99478311537375197</v>
      </c>
      <c r="F2102" s="2"/>
      <c r="G2102" s="15">
        <f ca="1">_xlfn.NORM.INV(H2102,Normaal_Mu,Normaal_Sigma)</f>
        <v>5.5780358106229908</v>
      </c>
      <c r="H2102" s="2">
        <f t="shared" ca="1" si="219"/>
        <v>0.61371616222990388</v>
      </c>
      <c r="I2102" s="2"/>
      <c r="J2102" s="15">
        <f ca="1">-LN(K2102) /NegExp_Labda</f>
        <v>3.1333476162694942</v>
      </c>
      <c r="K2102" s="2">
        <f t="shared" ca="1" si="220"/>
        <v>0.5343685426714011</v>
      </c>
      <c r="L2102" s="2"/>
      <c r="M2102" s="17">
        <f t="shared" ca="1" si="221"/>
        <v>7</v>
      </c>
      <c r="N2102" s="2">
        <f t="shared" ca="1" si="216"/>
        <v>0.78943813381324723</v>
      </c>
      <c r="O2102" s="2"/>
      <c r="P2102" s="31">
        <f t="shared" ca="1" si="222"/>
        <v>6.5216702276959095</v>
      </c>
    </row>
    <row r="2103" spans="1:16" x14ac:dyDescent="0.25">
      <c r="A2103" s="32">
        <f ca="1">Uniform_A+B2103*(Uniform_B-Uniform_A)</f>
        <v>9.2289522498805852</v>
      </c>
      <c r="B2103" s="2">
        <f t="shared" ca="1" si="217"/>
        <v>0.92289522498805843</v>
      </c>
      <c r="C2103" s="4"/>
      <c r="D2103" s="5">
        <f ca="1">IF(E2103&lt;(Driehoek_C-Driehoek_A)/(Driehoek_B-Driehoek_A),Driehoek_A+SQRT(E2103*(Driehoek_B-Driehoek_A)*(Driehoek_C-Driehoek_A)),Driehoek_B-SQRT((1-E2103)*(Driehoek_B-Driehoek_A)*(Driehoek_B-Driehoek_C)))</f>
        <v>5.454922884712289</v>
      </c>
      <c r="E2103" s="2">
        <f t="shared" ca="1" si="218"/>
        <v>0.64092652133323891</v>
      </c>
      <c r="F2103" s="2"/>
      <c r="G2103" s="15">
        <f ca="1">_xlfn.NORM.INV(H2103,Normaal_Mu,Normaal_Sigma)</f>
        <v>5.6767540606592428</v>
      </c>
      <c r="H2103" s="2">
        <f t="shared" ca="1" si="219"/>
        <v>0.63246045927220951</v>
      </c>
      <c r="I2103" s="2"/>
      <c r="J2103" s="15">
        <f ca="1">-LN(K2103) /NegExp_Labda</f>
        <v>4.2660614645779242</v>
      </c>
      <c r="K2103" s="2">
        <f t="shared" ca="1" si="220"/>
        <v>0.42604415284155561</v>
      </c>
      <c r="L2103" s="2"/>
      <c r="M2103" s="17">
        <f t="shared" ca="1" si="221"/>
        <v>9</v>
      </c>
      <c r="N2103" s="2">
        <f t="shared" ca="1" si="216"/>
        <v>0.94452469168392827</v>
      </c>
      <c r="O2103" s="2"/>
      <c r="P2103" s="31">
        <f t="shared" ca="1" si="222"/>
        <v>6.7253381319660077</v>
      </c>
    </row>
    <row r="2104" spans="1:16" x14ac:dyDescent="0.25">
      <c r="A2104" s="32">
        <f ca="1">Uniform_A+B2104*(Uniform_B-Uniform_A)</f>
        <v>4.6547115477877075</v>
      </c>
      <c r="B2104" s="2">
        <f t="shared" ca="1" si="217"/>
        <v>0.46547115477877077</v>
      </c>
      <c r="C2104" s="4"/>
      <c r="D2104" s="5">
        <f ca="1">IF(E2104&lt;(Driehoek_C-Driehoek_A)/(Driehoek_B-Driehoek_A),Driehoek_A+SQRT(E2104*(Driehoek_B-Driehoek_A)*(Driehoek_C-Driehoek_A)),Driehoek_B-SQRT((1-E2104)*(Driehoek_B-Driehoek_A)*(Driehoek_B-Driehoek_C)))</f>
        <v>3.8784679359120799</v>
      </c>
      <c r="E2104" s="2">
        <f t="shared" ca="1" si="218"/>
        <v>0.25204584187498502</v>
      </c>
      <c r="F2104" s="2"/>
      <c r="G2104" s="15">
        <f ca="1">_xlfn.NORM.INV(H2104,Normaal_Mu,Normaal_Sigma)</f>
        <v>3.5633452916617925</v>
      </c>
      <c r="H2104" s="2">
        <f t="shared" ca="1" si="219"/>
        <v>0.23627773385485262</v>
      </c>
      <c r="I2104" s="2"/>
      <c r="J2104" s="15">
        <f ca="1">-LN(K2104) /NegExp_Labda</f>
        <v>3.0846581888315447</v>
      </c>
      <c r="K2104" s="2">
        <f t="shared" ca="1" si="220"/>
        <v>0.53959758091507237</v>
      </c>
      <c r="L2104" s="2"/>
      <c r="M2104" s="17">
        <f t="shared" ca="1" si="221"/>
        <v>6</v>
      </c>
      <c r="N2104" s="2">
        <f t="shared" ca="1" si="216"/>
        <v>0.64696178874221877</v>
      </c>
      <c r="O2104" s="2"/>
      <c r="P2104" s="31">
        <f t="shared" ca="1" si="222"/>
        <v>4.2362365928386252</v>
      </c>
    </row>
    <row r="2105" spans="1:16" x14ac:dyDescent="0.25">
      <c r="A2105" s="32">
        <f ca="1">Uniform_A+B2105*(Uniform_B-Uniform_A)</f>
        <v>8.4476336687625739</v>
      </c>
      <c r="B2105" s="2">
        <f t="shared" ca="1" si="217"/>
        <v>0.8447633668762573</v>
      </c>
      <c r="C2105" s="4"/>
      <c r="D2105" s="5">
        <f ca="1">IF(E2105&lt;(Driehoek_C-Driehoek_A)/(Driehoek_B-Driehoek_A),Driehoek_A+SQRT(E2105*(Driehoek_B-Driehoek_A)*(Driehoek_C-Driehoek_A)),Driehoek_B-SQRT((1-E2105)*(Driehoek_B-Driehoek_A)*(Driehoek_B-Driehoek_C)))</f>
        <v>2.538753374993012</v>
      </c>
      <c r="E2105" s="2">
        <f t="shared" ca="1" si="218"/>
        <v>2.0732514219025777E-2</v>
      </c>
      <c r="F2105" s="2"/>
      <c r="G2105" s="15">
        <f ca="1">_xlfn.NORM.INV(H2105,Normaal_Mu,Normaal_Sigma)</f>
        <v>5.798080756711312</v>
      </c>
      <c r="H2105" s="2">
        <f t="shared" ca="1" si="219"/>
        <v>0.65506827383224198</v>
      </c>
      <c r="I2105" s="2"/>
      <c r="J2105" s="15">
        <f ca="1">-LN(K2105) /NegExp_Labda</f>
        <v>1.7576632511137218</v>
      </c>
      <c r="K2105" s="2">
        <f t="shared" ca="1" si="220"/>
        <v>0.70360887660041127</v>
      </c>
      <c r="L2105" s="2"/>
      <c r="M2105" s="17">
        <f t="shared" ca="1" si="221"/>
        <v>5</v>
      </c>
      <c r="N2105" s="2">
        <f t="shared" ca="1" si="216"/>
        <v>0.49435181243185056</v>
      </c>
      <c r="O2105" s="2"/>
      <c r="P2105" s="31">
        <f t="shared" ca="1" si="222"/>
        <v>4.7084262103161247</v>
      </c>
    </row>
    <row r="2106" spans="1:16" x14ac:dyDescent="0.25">
      <c r="A2106" s="32">
        <f ca="1">Uniform_A+B2106*(Uniform_B-Uniform_A)</f>
        <v>5.1992868381057065</v>
      </c>
      <c r="B2106" s="2">
        <f t="shared" ca="1" si="217"/>
        <v>0.51992868381057067</v>
      </c>
      <c r="C2106" s="4"/>
      <c r="D2106" s="5">
        <f ca="1">IF(E2106&lt;(Driehoek_C-Driehoek_A)/(Driehoek_B-Driehoek_A),Driehoek_A+SQRT(E2106*(Driehoek_B-Driehoek_A)*(Driehoek_C-Driehoek_A)),Driehoek_B-SQRT((1-E2106)*(Driehoek_B-Driehoek_A)*(Driehoek_B-Driehoek_C)))</f>
        <v>2.5874751551252198</v>
      </c>
      <c r="E2106" s="2">
        <f t="shared" ca="1" si="218"/>
        <v>2.4651932706385771E-2</v>
      </c>
      <c r="F2106" s="2"/>
      <c r="G2106" s="15">
        <f ca="1">_xlfn.NORM.INV(H2106,Normaal_Mu,Normaal_Sigma)</f>
        <v>4.556767010855709</v>
      </c>
      <c r="H2106" s="2">
        <f t="shared" ca="1" si="219"/>
        <v>0.41230622047872212</v>
      </c>
      <c r="I2106" s="2"/>
      <c r="J2106" s="15">
        <f ca="1">-LN(K2106) /NegExp_Labda</f>
        <v>3.790873943382882</v>
      </c>
      <c r="K2106" s="2">
        <f t="shared" ca="1" si="220"/>
        <v>0.4685207965333501</v>
      </c>
      <c r="L2106" s="2"/>
      <c r="M2106" s="17">
        <f t="shared" ca="1" si="221"/>
        <v>8</v>
      </c>
      <c r="N2106" s="2">
        <f t="shared" ca="1" si="216"/>
        <v>0.88794376560082366</v>
      </c>
      <c r="O2106" s="2"/>
      <c r="P2106" s="31">
        <f t="shared" ca="1" si="222"/>
        <v>4.8268805894939035</v>
      </c>
    </row>
    <row r="2107" spans="1:16" x14ac:dyDescent="0.25">
      <c r="A2107" s="32">
        <f ca="1">Uniform_A+B2107*(Uniform_B-Uniform_A)</f>
        <v>9.7309857430701232</v>
      </c>
      <c r="B2107" s="2">
        <f t="shared" ca="1" si="217"/>
        <v>0.9730985743070123</v>
      </c>
      <c r="C2107" s="4"/>
      <c r="D2107" s="5">
        <f ca="1">IF(E2107&lt;(Driehoek_C-Driehoek_A)/(Driehoek_B-Driehoek_A),Driehoek_A+SQRT(E2107*(Driehoek_B-Driehoek_A)*(Driehoek_C-Driehoek_A)),Driehoek_B-SQRT((1-E2107)*(Driehoek_B-Driehoek_A)*(Driehoek_B-Driehoek_C)))</f>
        <v>4.6080714294919805</v>
      </c>
      <c r="E2107" s="2">
        <f t="shared" ca="1" si="218"/>
        <v>0.44888466947301098</v>
      </c>
      <c r="F2107" s="2"/>
      <c r="G2107" s="15">
        <f ca="1">_xlfn.NORM.INV(H2107,Normaal_Mu,Normaal_Sigma)</f>
        <v>4.7441525430469076</v>
      </c>
      <c r="H2107" s="2">
        <f t="shared" ca="1" si="219"/>
        <v>0.44910466635603652</v>
      </c>
      <c r="I2107" s="2"/>
      <c r="J2107" s="15">
        <f ca="1">-LN(K2107) /NegExp_Labda</f>
        <v>3.113790986954057</v>
      </c>
      <c r="K2107" s="2">
        <f t="shared" ca="1" si="220"/>
        <v>0.53646272501774395</v>
      </c>
      <c r="L2107" s="2"/>
      <c r="M2107" s="17">
        <f t="shared" ca="1" si="221"/>
        <v>6</v>
      </c>
      <c r="N2107" s="2">
        <f t="shared" ca="1" si="216"/>
        <v>0.71041603631114625</v>
      </c>
      <c r="O2107" s="2"/>
      <c r="P2107" s="31">
        <f t="shared" ca="1" si="222"/>
        <v>5.6394001405126142</v>
      </c>
    </row>
    <row r="2108" spans="1:16" x14ac:dyDescent="0.25">
      <c r="A2108" s="32">
        <f ca="1">Uniform_A+B2108*(Uniform_B-Uniform_A)</f>
        <v>4.8090934092059925</v>
      </c>
      <c r="B2108" s="2">
        <f t="shared" ca="1" si="217"/>
        <v>0.48090934092059923</v>
      </c>
      <c r="C2108" s="4"/>
      <c r="D2108" s="5">
        <f ca="1">IF(E2108&lt;(Driehoek_C-Driehoek_A)/(Driehoek_B-Driehoek_A),Driehoek_A+SQRT(E2108*(Driehoek_B-Driehoek_A)*(Driehoek_C-Driehoek_A)),Driehoek_B-SQRT((1-E2108)*(Driehoek_B-Driehoek_A)*(Driehoek_B-Driehoek_C)))</f>
        <v>7.2449602742704</v>
      </c>
      <c r="E2108" s="2">
        <f t="shared" ca="1" si="218"/>
        <v>0.91199530174602772</v>
      </c>
      <c r="F2108" s="2"/>
      <c r="G2108" s="15">
        <f ca="1">_xlfn.NORM.INV(H2108,Normaal_Mu,Normaal_Sigma)</f>
        <v>5.7745127652025889</v>
      </c>
      <c r="H2108" s="2">
        <f t="shared" ca="1" si="219"/>
        <v>0.65071679360428114</v>
      </c>
      <c r="I2108" s="2"/>
      <c r="J2108" s="15">
        <f ca="1">-LN(K2108) /NegExp_Labda</f>
        <v>3.3957581414226206</v>
      </c>
      <c r="K2108" s="2">
        <f t="shared" ca="1" si="220"/>
        <v>0.50704697425894085</v>
      </c>
      <c r="L2108" s="2"/>
      <c r="M2108" s="17">
        <f t="shared" ca="1" si="221"/>
        <v>4</v>
      </c>
      <c r="N2108" s="2">
        <f t="shared" ca="1" si="216"/>
        <v>0.41144158755197757</v>
      </c>
      <c r="O2108" s="2"/>
      <c r="P2108" s="31">
        <f t="shared" ca="1" si="222"/>
        <v>5.0448649180203216</v>
      </c>
    </row>
    <row r="2109" spans="1:16" x14ac:dyDescent="0.25">
      <c r="A2109" s="32">
        <f ca="1">Uniform_A+B2109*(Uniform_B-Uniform_A)</f>
        <v>5.3960337489892316</v>
      </c>
      <c r="B2109" s="2">
        <f t="shared" ca="1" si="217"/>
        <v>0.53960337489892318</v>
      </c>
      <c r="C2109" s="4"/>
      <c r="D2109" s="5">
        <f ca="1">IF(E2109&lt;(Driehoek_C-Driehoek_A)/(Driehoek_B-Driehoek_A),Driehoek_A+SQRT(E2109*(Driehoek_B-Driehoek_A)*(Driehoek_C-Driehoek_A)),Driehoek_B-SQRT((1-E2109)*(Driehoek_B-Driehoek_A)*(Driehoek_B-Driehoek_C)))</f>
        <v>5.3534144149320397</v>
      </c>
      <c r="E2109" s="2">
        <f t="shared" ca="1" si="218"/>
        <v>0.62006895916498761</v>
      </c>
      <c r="F2109" s="2"/>
      <c r="G2109" s="15">
        <f ca="1">_xlfn.NORM.INV(H2109,Normaal_Mu,Normaal_Sigma)</f>
        <v>2.2732082996384113</v>
      </c>
      <c r="H2109" s="2">
        <f t="shared" ca="1" si="219"/>
        <v>8.63788941245065E-2</v>
      </c>
      <c r="I2109" s="2"/>
      <c r="J2109" s="15">
        <f ca="1">-LN(K2109) /NegExp_Labda</f>
        <v>3.7717905550992636</v>
      </c>
      <c r="K2109" s="2">
        <f t="shared" ca="1" si="220"/>
        <v>0.47031240621263704</v>
      </c>
      <c r="L2109" s="2"/>
      <c r="M2109" s="17">
        <f t="shared" ca="1" si="221"/>
        <v>6</v>
      </c>
      <c r="N2109" s="2">
        <f t="shared" ca="1" si="216"/>
        <v>0.64033868266549876</v>
      </c>
      <c r="O2109" s="2"/>
      <c r="P2109" s="31">
        <f t="shared" ca="1" si="222"/>
        <v>4.55888940373179</v>
      </c>
    </row>
    <row r="2110" spans="1:16" x14ac:dyDescent="0.25">
      <c r="A2110" s="32">
        <f ca="1">Uniform_A+B2110*(Uniform_B-Uniform_A)</f>
        <v>6.7570085064063363</v>
      </c>
      <c r="B2110" s="2">
        <f t="shared" ca="1" si="217"/>
        <v>0.67570085064063368</v>
      </c>
      <c r="C2110" s="4"/>
      <c r="D2110" s="5">
        <f ca="1">IF(E2110&lt;(Driehoek_C-Driehoek_A)/(Driehoek_B-Driehoek_A),Driehoek_A+SQRT(E2110*(Driehoek_B-Driehoek_A)*(Driehoek_C-Driehoek_A)),Driehoek_B-SQRT((1-E2110)*(Driehoek_B-Driehoek_A)*(Driehoek_B-Driehoek_C)))</f>
        <v>3.3041748129196495</v>
      </c>
      <c r="E2110" s="2">
        <f t="shared" ca="1" si="218"/>
        <v>0.12149085304671448</v>
      </c>
      <c r="F2110" s="2"/>
      <c r="G2110" s="15">
        <f ca="1">_xlfn.NORM.INV(H2110,Normaal_Mu,Normaal_Sigma)</f>
        <v>4.8189260973124419</v>
      </c>
      <c r="H2110" s="2">
        <f t="shared" ca="1" si="219"/>
        <v>0.46393026579306462</v>
      </c>
      <c r="I2110" s="2"/>
      <c r="J2110" s="15">
        <f ca="1">-LN(K2110) /NegExp_Labda</f>
        <v>0.99921222754606243</v>
      </c>
      <c r="K2110" s="2">
        <f t="shared" ca="1" si="220"/>
        <v>0.81885975794725652</v>
      </c>
      <c r="L2110" s="2"/>
      <c r="M2110" s="17">
        <f t="shared" ca="1" si="221"/>
        <v>7</v>
      </c>
      <c r="N2110" s="2">
        <f t="shared" ca="1" si="216"/>
        <v>0.78555355964807838</v>
      </c>
      <c r="O2110" s="2"/>
      <c r="P2110" s="31">
        <f t="shared" ca="1" si="222"/>
        <v>4.5758643288368983</v>
      </c>
    </row>
    <row r="2111" spans="1:16" x14ac:dyDescent="0.25">
      <c r="A2111" s="32">
        <f ca="1">Uniform_A+B2111*(Uniform_B-Uniform_A)</f>
        <v>9.0114656635039161</v>
      </c>
      <c r="B2111" s="2">
        <f t="shared" ca="1" si="217"/>
        <v>0.90114656635039159</v>
      </c>
      <c r="C2111" s="4"/>
      <c r="D2111" s="5">
        <f ca="1">IF(E2111&lt;(Driehoek_C-Driehoek_A)/(Driehoek_B-Driehoek_A),Driehoek_A+SQRT(E2111*(Driehoek_B-Driehoek_A)*(Driehoek_C-Driehoek_A)),Driehoek_B-SQRT((1-E2111)*(Driehoek_B-Driehoek_A)*(Driehoek_B-Driehoek_C)))</f>
        <v>3.4186073821361926</v>
      </c>
      <c r="E2111" s="2">
        <f t="shared" ca="1" si="218"/>
        <v>0.14374620747509292</v>
      </c>
      <c r="F2111" s="2"/>
      <c r="G2111" s="15">
        <f ca="1">_xlfn.NORM.INV(H2111,Normaal_Mu,Normaal_Sigma)</f>
        <v>2.6610802901343522</v>
      </c>
      <c r="H2111" s="2">
        <f t="shared" ca="1" si="219"/>
        <v>0.12110920326818164</v>
      </c>
      <c r="I2111" s="2"/>
      <c r="J2111" s="15">
        <f ca="1">-LN(K2111) /NegExp_Labda</f>
        <v>0.99528461988202344</v>
      </c>
      <c r="K2111" s="2">
        <f t="shared" ca="1" si="220"/>
        <v>0.81950324262191965</v>
      </c>
      <c r="L2111" s="2"/>
      <c r="M2111" s="17">
        <f t="shared" ca="1" si="221"/>
        <v>8</v>
      </c>
      <c r="N2111" s="2">
        <f t="shared" ca="1" si="216"/>
        <v>0.87283534967304277</v>
      </c>
      <c r="O2111" s="2"/>
      <c r="P2111" s="31">
        <f t="shared" ca="1" si="222"/>
        <v>4.8172875911312971</v>
      </c>
    </row>
    <row r="2112" spans="1:16" x14ac:dyDescent="0.25">
      <c r="A2112" s="32">
        <f ca="1">Uniform_A+B2112*(Uniform_B-Uniform_A)</f>
        <v>2.0255949009450323</v>
      </c>
      <c r="B2112" s="2">
        <f t="shared" ca="1" si="217"/>
        <v>0.20255949009450325</v>
      </c>
      <c r="C2112" s="4"/>
      <c r="D2112" s="5">
        <f ca="1">IF(E2112&lt;(Driehoek_C-Driehoek_A)/(Driehoek_B-Driehoek_A),Driehoek_A+SQRT(E2112*(Driehoek_B-Driehoek_A)*(Driehoek_C-Driehoek_A)),Driehoek_B-SQRT((1-E2112)*(Driehoek_B-Driehoek_A)*(Driehoek_B-Driehoek_C)))</f>
        <v>4.6813486936106994</v>
      </c>
      <c r="E2112" s="2">
        <f t="shared" ca="1" si="218"/>
        <v>0.46712145410919959</v>
      </c>
      <c r="F2112" s="2"/>
      <c r="G2112" s="15">
        <f ca="1">_xlfn.NORM.INV(H2112,Normaal_Mu,Normaal_Sigma)</f>
        <v>3.4858015199524779</v>
      </c>
      <c r="H2112" s="2">
        <f t="shared" ca="1" si="219"/>
        <v>0.22449520467219763</v>
      </c>
      <c r="I2112" s="2"/>
      <c r="J2112" s="15">
        <f ca="1">-LN(K2112) /NegExp_Labda</f>
        <v>6.0438108322729489</v>
      </c>
      <c r="K2112" s="2">
        <f t="shared" ca="1" si="220"/>
        <v>0.29856662657349742</v>
      </c>
      <c r="L2112" s="2"/>
      <c r="M2112" s="17">
        <f t="shared" ca="1" si="221"/>
        <v>3</v>
      </c>
      <c r="N2112" s="2">
        <f t="shared" ca="1" si="216"/>
        <v>0.20424033065137659</v>
      </c>
      <c r="O2112" s="2"/>
      <c r="P2112" s="31">
        <f t="shared" ca="1" si="222"/>
        <v>3.847311189356232</v>
      </c>
    </row>
    <row r="2113" spans="1:16" x14ac:dyDescent="0.25">
      <c r="A2113" s="32">
        <f ca="1">Uniform_A+B2113*(Uniform_B-Uniform_A)</f>
        <v>4.1689049890143259</v>
      </c>
      <c r="B2113" s="2">
        <f t="shared" ca="1" si="217"/>
        <v>0.41689049890143259</v>
      </c>
      <c r="C2113" s="4"/>
      <c r="D2113" s="5">
        <f ca="1">IF(E2113&lt;(Driehoek_C-Driehoek_A)/(Driehoek_B-Driehoek_A),Driehoek_A+SQRT(E2113*(Driehoek_B-Driehoek_A)*(Driehoek_C-Driehoek_A)),Driehoek_B-SQRT((1-E2113)*(Driehoek_B-Driehoek_A)*(Driehoek_B-Driehoek_C)))</f>
        <v>4.0359666335761029</v>
      </c>
      <c r="E2113" s="2">
        <f t="shared" ca="1" si="218"/>
        <v>0.29595350677229226</v>
      </c>
      <c r="F2113" s="2"/>
      <c r="G2113" s="15">
        <f ca="1">_xlfn.NORM.INV(H2113,Normaal_Mu,Normaal_Sigma)</f>
        <v>5.9161207354731689</v>
      </c>
      <c r="H2113" s="2">
        <f t="shared" ca="1" si="219"/>
        <v>0.67654546435881291</v>
      </c>
      <c r="I2113" s="2"/>
      <c r="J2113" s="15">
        <f ca="1">-LN(K2113) /NegExp_Labda</f>
        <v>1.0227776496474783</v>
      </c>
      <c r="K2113" s="2">
        <f t="shared" ca="1" si="220"/>
        <v>0.81500948324177214</v>
      </c>
      <c r="L2113" s="2"/>
      <c r="M2113" s="17">
        <f t="shared" ca="1" si="221"/>
        <v>3</v>
      </c>
      <c r="N2113" s="2">
        <f t="shared" ca="1" si="216"/>
        <v>0.24777311998031337</v>
      </c>
      <c r="O2113" s="2"/>
      <c r="P2113" s="31">
        <f t="shared" ca="1" si="222"/>
        <v>3.6287540015422151</v>
      </c>
    </row>
    <row r="2114" spans="1:16" x14ac:dyDescent="0.25">
      <c r="A2114" s="32">
        <f ca="1">Uniform_A+B2114*(Uniform_B-Uniform_A)</f>
        <v>2.096125165729521</v>
      </c>
      <c r="B2114" s="2">
        <f t="shared" ca="1" si="217"/>
        <v>0.2096125165729521</v>
      </c>
      <c r="C2114" s="4"/>
      <c r="D2114" s="5">
        <f ca="1">IF(E2114&lt;(Driehoek_C-Driehoek_A)/(Driehoek_B-Driehoek_A),Driehoek_A+SQRT(E2114*(Driehoek_B-Driehoek_A)*(Driehoek_C-Driehoek_A)),Driehoek_B-SQRT((1-E2114)*(Driehoek_B-Driehoek_A)*(Driehoek_B-Driehoek_C)))</f>
        <v>6.6716339282142929</v>
      </c>
      <c r="E2114" s="2">
        <f t="shared" ca="1" si="218"/>
        <v>0.84510604102163411</v>
      </c>
      <c r="F2114" s="2"/>
      <c r="G2114" s="15">
        <f ca="1">_xlfn.NORM.INV(H2114,Normaal_Mu,Normaal_Sigma)</f>
        <v>3.5353190563938757</v>
      </c>
      <c r="H2114" s="2">
        <f t="shared" ca="1" si="219"/>
        <v>0.2319803913412819</v>
      </c>
      <c r="I2114" s="2"/>
      <c r="J2114" s="15">
        <f ca="1">-LN(K2114) /NegExp_Labda</f>
        <v>4.7913337100981517</v>
      </c>
      <c r="K2114" s="2">
        <f t="shared" ca="1" si="220"/>
        <v>0.38355711359798073</v>
      </c>
      <c r="L2114" s="2"/>
      <c r="M2114" s="17">
        <f t="shared" ca="1" si="221"/>
        <v>3</v>
      </c>
      <c r="N2114" s="2">
        <f t="shared" ca="1" si="216"/>
        <v>0.16316036695243541</v>
      </c>
      <c r="O2114" s="2"/>
      <c r="P2114" s="31">
        <f t="shared" ca="1" si="222"/>
        <v>4.0188823720871678</v>
      </c>
    </row>
    <row r="2115" spans="1:16" x14ac:dyDescent="0.25">
      <c r="A2115" s="32">
        <f ca="1">Uniform_A+B2115*(Uniform_B-Uniform_A)</f>
        <v>5.6965629458813458</v>
      </c>
      <c r="B2115" s="2">
        <f t="shared" ca="1" si="217"/>
        <v>0.5696562945881346</v>
      </c>
      <c r="C2115" s="4"/>
      <c r="D2115" s="5">
        <f ca="1">IF(E2115&lt;(Driehoek_C-Driehoek_A)/(Driehoek_B-Driehoek_A),Driehoek_A+SQRT(E2115*(Driehoek_B-Driehoek_A)*(Driehoek_C-Driehoek_A)),Driehoek_B-SQRT((1-E2115)*(Driehoek_B-Driehoek_A)*(Driehoek_B-Driehoek_C)))</f>
        <v>4.5764264031265061</v>
      </c>
      <c r="E2115" s="2">
        <f t="shared" ca="1" si="218"/>
        <v>0.44091418951553429</v>
      </c>
      <c r="F2115" s="2"/>
      <c r="G2115" s="15">
        <f ca="1">_xlfn.NORM.INV(H2115,Normaal_Mu,Normaal_Sigma)</f>
        <v>7.1158913322206434</v>
      </c>
      <c r="H2115" s="2">
        <f t="shared" ca="1" si="219"/>
        <v>0.85495989292770214</v>
      </c>
      <c r="I2115" s="2"/>
      <c r="J2115" s="15">
        <f ca="1">-LN(K2115) /NegExp_Labda</f>
        <v>4.6983736171960686</v>
      </c>
      <c r="K2115" s="2">
        <f t="shared" ca="1" si="220"/>
        <v>0.39075491810475271</v>
      </c>
      <c r="L2115" s="2"/>
      <c r="M2115" s="17">
        <f t="shared" ca="1" si="221"/>
        <v>11</v>
      </c>
      <c r="N2115" s="2">
        <f t="shared" ca="1" si="216"/>
        <v>0.98635664688275648</v>
      </c>
      <c r="O2115" s="2"/>
      <c r="P2115" s="31">
        <f t="shared" ca="1" si="222"/>
        <v>6.6174508596849124</v>
      </c>
    </row>
    <row r="2116" spans="1:16" x14ac:dyDescent="0.25">
      <c r="A2116" s="32">
        <f ca="1">Uniform_A+B2116*(Uniform_B-Uniform_A)</f>
        <v>3.5613911871547685</v>
      </c>
      <c r="B2116" s="2">
        <f t="shared" ca="1" si="217"/>
        <v>0.35613911871547688</v>
      </c>
      <c r="C2116" s="4"/>
      <c r="D2116" s="5">
        <f ca="1">IF(E2116&lt;(Driehoek_C-Driehoek_A)/(Driehoek_B-Driehoek_A),Driehoek_A+SQRT(E2116*(Driehoek_B-Driehoek_A)*(Driehoek_C-Driehoek_A)),Driehoek_B-SQRT((1-E2116)*(Driehoek_B-Driehoek_A)*(Driehoek_B-Driehoek_C)))</f>
        <v>4.2906571228129122</v>
      </c>
      <c r="E2116" s="2">
        <f t="shared" ca="1" si="218"/>
        <v>0.36634541900249251</v>
      </c>
      <c r="F2116" s="2"/>
      <c r="G2116" s="15">
        <f ca="1">_xlfn.NORM.INV(H2116,Normaal_Mu,Normaal_Sigma)</f>
        <v>4.4024395755580379</v>
      </c>
      <c r="H2116" s="2">
        <f t="shared" ca="1" si="219"/>
        <v>0.38255387502142424</v>
      </c>
      <c r="I2116" s="2"/>
      <c r="J2116" s="15">
        <f ca="1">-LN(K2116) /NegExp_Labda</f>
        <v>10.109829623530873</v>
      </c>
      <c r="K2116" s="2">
        <f t="shared" ca="1" si="220"/>
        <v>0.13239493060340468</v>
      </c>
      <c r="L2116" s="2"/>
      <c r="M2116" s="17">
        <f t="shared" ca="1" si="221"/>
        <v>2</v>
      </c>
      <c r="N2116" s="2">
        <f t="shared" ca="1" si="216"/>
        <v>5.8205945274823701E-2</v>
      </c>
      <c r="O2116" s="2"/>
      <c r="P2116" s="31">
        <f t="shared" ca="1" si="222"/>
        <v>4.8728635018113184</v>
      </c>
    </row>
    <row r="2117" spans="1:16" x14ac:dyDescent="0.25">
      <c r="A2117" s="32">
        <f ca="1">Uniform_A+B2117*(Uniform_B-Uniform_A)</f>
        <v>3.0682863710293495</v>
      </c>
      <c r="B2117" s="2">
        <f t="shared" ca="1" si="217"/>
        <v>0.30682863710293495</v>
      </c>
      <c r="C2117" s="4"/>
      <c r="D2117" s="5">
        <f ca="1">IF(E2117&lt;(Driehoek_C-Driehoek_A)/(Driehoek_B-Driehoek_A),Driehoek_A+SQRT(E2117*(Driehoek_B-Driehoek_A)*(Driehoek_C-Driehoek_A)),Driehoek_B-SQRT((1-E2117)*(Driehoek_B-Driehoek_A)*(Driehoek_B-Driehoek_C)))</f>
        <v>4.8270673109888378</v>
      </c>
      <c r="E2117" s="2">
        <f t="shared" ca="1" si="218"/>
        <v>0.5024752220852019</v>
      </c>
      <c r="F2117" s="2"/>
      <c r="G2117" s="15">
        <f ca="1">_xlfn.NORM.INV(H2117,Normaal_Mu,Normaal_Sigma)</f>
        <v>6.021848913261592</v>
      </c>
      <c r="H2117" s="2">
        <f t="shared" ca="1" si="219"/>
        <v>0.69529802237979454</v>
      </c>
      <c r="I2117" s="2"/>
      <c r="J2117" s="15">
        <f ca="1">-LN(K2117) /NegExp_Labda</f>
        <v>4.0530206108268452</v>
      </c>
      <c r="K2117" s="2">
        <f t="shared" ca="1" si="220"/>
        <v>0.44458939876684644</v>
      </c>
      <c r="L2117" s="2"/>
      <c r="M2117" s="17">
        <f t="shared" ca="1" si="221"/>
        <v>3</v>
      </c>
      <c r="N2117" s="2">
        <f t="shared" ref="N2117:N2180" ca="1" si="223">RAND()</f>
        <v>0.14213826449872358</v>
      </c>
      <c r="O2117" s="2"/>
      <c r="P2117" s="31">
        <f t="shared" ca="1" si="222"/>
        <v>4.1940446412213248</v>
      </c>
    </row>
    <row r="2118" spans="1:16" x14ac:dyDescent="0.25">
      <c r="A2118" s="32">
        <f ca="1">Uniform_A+B2118*(Uniform_B-Uniform_A)</f>
        <v>9.5311906920149969</v>
      </c>
      <c r="B2118" s="2">
        <f t="shared" ref="B2118:B2181" ca="1" si="224">RAND()</f>
        <v>0.95311906920149969</v>
      </c>
      <c r="C2118" s="4"/>
      <c r="D2118" s="5">
        <f ca="1">IF(E2118&lt;(Driehoek_C-Driehoek_A)/(Driehoek_B-Driehoek_A),Driehoek_A+SQRT(E2118*(Driehoek_B-Driehoek_A)*(Driehoek_C-Driehoek_A)),Driehoek_B-SQRT((1-E2118)*(Driehoek_B-Driehoek_A)*(Driehoek_B-Driehoek_C)))</f>
        <v>7.0670060520679918</v>
      </c>
      <c r="E2118" s="2">
        <f t="shared" ref="E2118:E2181" ca="1" si="225">RAND()</f>
        <v>0.89324383992166367</v>
      </c>
      <c r="F2118" s="2"/>
      <c r="G2118" s="15">
        <f ca="1">_xlfn.NORM.INV(H2118,Normaal_Mu,Normaal_Sigma)</f>
        <v>4.9782757442799728</v>
      </c>
      <c r="H2118" s="2">
        <f t="shared" ref="H2118:H2181" ca="1" si="226">RAND()</f>
        <v>0.49566672315255333</v>
      </c>
      <c r="I2118" s="2"/>
      <c r="J2118" s="15">
        <f ca="1">-LN(K2118) /NegExp_Labda</f>
        <v>1.3242586334146949</v>
      </c>
      <c r="K2118" s="2">
        <f t="shared" ref="K2118:K2181" ca="1" si="227">RAND()</f>
        <v>0.7673197145808468</v>
      </c>
      <c r="L2118" s="2"/>
      <c r="M2118" s="17">
        <f t="shared" ca="1" si="221"/>
        <v>5</v>
      </c>
      <c r="N2118" s="2">
        <f t="shared" ca="1" si="223"/>
        <v>0.57739297756702446</v>
      </c>
      <c r="O2118" s="2"/>
      <c r="P2118" s="31">
        <f t="shared" ca="1" si="222"/>
        <v>5.5801462243555315</v>
      </c>
    </row>
    <row r="2119" spans="1:16" x14ac:dyDescent="0.25">
      <c r="A2119" s="32">
        <f ca="1">Uniform_A+B2119*(Uniform_B-Uniform_A)</f>
        <v>6.6826415085786959</v>
      </c>
      <c r="B2119" s="2">
        <f t="shared" ca="1" si="224"/>
        <v>0.66826415085786961</v>
      </c>
      <c r="C2119" s="4"/>
      <c r="D2119" s="5">
        <f ca="1">IF(E2119&lt;(Driehoek_C-Driehoek_A)/(Driehoek_B-Driehoek_A),Driehoek_A+SQRT(E2119*(Driehoek_B-Driehoek_A)*(Driehoek_C-Driehoek_A)),Driehoek_B-SQRT((1-E2119)*(Driehoek_B-Driehoek_A)*(Driehoek_B-Driehoek_C)))</f>
        <v>4.0503683323287225</v>
      </c>
      <c r="E2119" s="2">
        <f t="shared" ca="1" si="225"/>
        <v>0.30003275298244703</v>
      </c>
      <c r="F2119" s="2"/>
      <c r="G2119" s="15">
        <f ca="1">_xlfn.NORM.INV(H2119,Normaal_Mu,Normaal_Sigma)</f>
        <v>6.6920561374603462</v>
      </c>
      <c r="H2119" s="2">
        <f t="shared" ca="1" si="226"/>
        <v>0.80123145696557785</v>
      </c>
      <c r="I2119" s="2"/>
      <c r="J2119" s="15">
        <f ca="1">-LN(K2119) /NegExp_Labda</f>
        <v>9.1651143190472375</v>
      </c>
      <c r="K2119" s="2">
        <f t="shared" ca="1" si="227"/>
        <v>0.15992939157464603</v>
      </c>
      <c r="L2119" s="2"/>
      <c r="M2119" s="17">
        <f t="shared" ca="1" si="221"/>
        <v>7</v>
      </c>
      <c r="N2119" s="2">
        <f t="shared" ca="1" si="223"/>
        <v>0.77040859150745233</v>
      </c>
      <c r="O2119" s="2"/>
      <c r="P2119" s="31">
        <f t="shared" ca="1" si="222"/>
        <v>6.7180360594830004</v>
      </c>
    </row>
    <row r="2120" spans="1:16" x14ac:dyDescent="0.25">
      <c r="A2120" s="32">
        <f ca="1">Uniform_A+B2120*(Uniform_B-Uniform_A)</f>
        <v>3.1024118543483779</v>
      </c>
      <c r="B2120" s="2">
        <f t="shared" ca="1" si="224"/>
        <v>0.31024118543483781</v>
      </c>
      <c r="C2120" s="4"/>
      <c r="D2120" s="5">
        <f ca="1">IF(E2120&lt;(Driehoek_C-Driehoek_A)/(Driehoek_B-Driehoek_A),Driehoek_A+SQRT(E2120*(Driehoek_B-Driehoek_A)*(Driehoek_C-Driehoek_A)),Driehoek_B-SQRT((1-E2120)*(Driehoek_B-Driehoek_A)*(Driehoek_B-Driehoek_C)))</f>
        <v>3.8724266019167839</v>
      </c>
      <c r="E2120" s="2">
        <f t="shared" ca="1" si="225"/>
        <v>0.25042724139754524</v>
      </c>
      <c r="F2120" s="2"/>
      <c r="G2120" s="15">
        <f ca="1">_xlfn.NORM.INV(H2120,Normaal_Mu,Normaal_Sigma)</f>
        <v>5.3744316091635387</v>
      </c>
      <c r="H2120" s="2">
        <f t="shared" ca="1" si="226"/>
        <v>0.57425428317195293</v>
      </c>
      <c r="I2120" s="2"/>
      <c r="J2120" s="15">
        <f ca="1">-LN(K2120) /NegExp_Labda</f>
        <v>2.13429808711187</v>
      </c>
      <c r="K2120" s="2">
        <f t="shared" ca="1" si="227"/>
        <v>0.65255515317260715</v>
      </c>
      <c r="L2120" s="2"/>
      <c r="M2120" s="17">
        <f t="shared" ca="1" si="221"/>
        <v>5</v>
      </c>
      <c r="N2120" s="2">
        <f t="shared" ca="1" si="223"/>
        <v>0.49967686454372939</v>
      </c>
      <c r="O2120" s="2"/>
      <c r="P2120" s="31">
        <f t="shared" ca="1" si="222"/>
        <v>3.8967136305081143</v>
      </c>
    </row>
    <row r="2121" spans="1:16" x14ac:dyDescent="0.25">
      <c r="A2121" s="32">
        <f ca="1">Uniform_A+B2121*(Uniform_B-Uniform_A)</f>
        <v>5.1071058130062417</v>
      </c>
      <c r="B2121" s="2">
        <f t="shared" ca="1" si="224"/>
        <v>0.51071058130062419</v>
      </c>
      <c r="C2121" s="4"/>
      <c r="D2121" s="5">
        <f ca="1">IF(E2121&lt;(Driehoek_C-Driehoek_A)/(Driehoek_B-Driehoek_A),Driehoek_A+SQRT(E2121*(Driehoek_B-Driehoek_A)*(Driehoek_C-Driehoek_A)),Driehoek_B-SQRT((1-E2121)*(Driehoek_B-Driehoek_A)*(Driehoek_B-Driehoek_C)))</f>
        <v>5.2028594286390737</v>
      </c>
      <c r="E2121" s="2">
        <f t="shared" ca="1" si="225"/>
        <v>0.58804924232356626</v>
      </c>
      <c r="F2121" s="2"/>
      <c r="G2121" s="15">
        <f ca="1">_xlfn.NORM.INV(H2121,Normaal_Mu,Normaal_Sigma)</f>
        <v>4.259169548481915</v>
      </c>
      <c r="H2121" s="2">
        <f t="shared" ca="1" si="226"/>
        <v>0.35553656542752099</v>
      </c>
      <c r="I2121" s="2"/>
      <c r="J2121" s="15">
        <f ca="1">-LN(K2121) /NegExp_Labda</f>
        <v>0.11663054283575326</v>
      </c>
      <c r="K2121" s="2">
        <f t="shared" ca="1" si="227"/>
        <v>0.97694384206368323</v>
      </c>
      <c r="L2121" s="2"/>
      <c r="M2121" s="17">
        <f t="shared" ca="1" si="221"/>
        <v>5</v>
      </c>
      <c r="N2121" s="2">
        <f t="shared" ca="1" si="223"/>
        <v>0.48782907071949277</v>
      </c>
      <c r="O2121" s="2"/>
      <c r="P2121" s="31">
        <f t="shared" ca="1" si="222"/>
        <v>3.9371530665925967</v>
      </c>
    </row>
    <row r="2122" spans="1:16" x14ac:dyDescent="0.25">
      <c r="A2122" s="32">
        <f ca="1">Uniform_A+B2122*(Uniform_B-Uniform_A)</f>
        <v>1.3536290782850047</v>
      </c>
      <c r="B2122" s="2">
        <f t="shared" ca="1" si="224"/>
        <v>0.13536290782850047</v>
      </c>
      <c r="C2122" s="4"/>
      <c r="D2122" s="5">
        <f ca="1">IF(E2122&lt;(Driehoek_C-Driehoek_A)/(Driehoek_B-Driehoek_A),Driehoek_A+SQRT(E2122*(Driehoek_B-Driehoek_A)*(Driehoek_C-Driehoek_A)),Driehoek_B-SQRT((1-E2122)*(Driehoek_B-Driehoek_A)*(Driehoek_B-Driehoek_C)))</f>
        <v>6.0200369165457754</v>
      </c>
      <c r="E2122" s="2">
        <f t="shared" ca="1" si="225"/>
        <v>0.74628057203571407</v>
      </c>
      <c r="F2122" s="2"/>
      <c r="G2122" s="15">
        <f ca="1">_xlfn.NORM.INV(H2122,Normaal_Mu,Normaal_Sigma)</f>
        <v>4.4994942067085981</v>
      </c>
      <c r="H2122" s="2">
        <f t="shared" ca="1" si="226"/>
        <v>0.40119589033956726</v>
      </c>
      <c r="I2122" s="2"/>
      <c r="J2122" s="15">
        <f ca="1">-LN(K2122) /NegExp_Labda</f>
        <v>0.52549303472209308</v>
      </c>
      <c r="K2122" s="2">
        <f t="shared" ca="1" si="227"/>
        <v>0.90023574871304035</v>
      </c>
      <c r="L2122" s="2"/>
      <c r="M2122" s="17">
        <f t="shared" ca="1" si="221"/>
        <v>8</v>
      </c>
      <c r="N2122" s="2">
        <f t="shared" ca="1" si="223"/>
        <v>0.9266216555435689</v>
      </c>
      <c r="O2122" s="2"/>
      <c r="P2122" s="31">
        <f t="shared" ca="1" si="222"/>
        <v>4.0797306472522941</v>
      </c>
    </row>
    <row r="2123" spans="1:16" x14ac:dyDescent="0.25">
      <c r="A2123" s="32">
        <f ca="1">Uniform_A+B2123*(Uniform_B-Uniform_A)</f>
        <v>8.9197562074213472</v>
      </c>
      <c r="B2123" s="2">
        <f t="shared" ca="1" si="224"/>
        <v>0.89197562074213466</v>
      </c>
      <c r="C2123" s="4"/>
      <c r="D2123" s="5">
        <f ca="1">IF(E2123&lt;(Driehoek_C-Driehoek_A)/(Driehoek_B-Driehoek_A),Driehoek_A+SQRT(E2123*(Driehoek_B-Driehoek_A)*(Driehoek_C-Driehoek_A)),Driehoek_B-SQRT((1-E2123)*(Driehoek_B-Driehoek_A)*(Driehoek_B-Driehoek_C)))</f>
        <v>3.9655547723588005</v>
      </c>
      <c r="E2123" s="2">
        <f t="shared" ca="1" si="225"/>
        <v>0.27595754022446117</v>
      </c>
      <c r="F2123" s="2"/>
      <c r="G2123" s="15">
        <f ca="1">_xlfn.NORM.INV(H2123,Normaal_Mu,Normaal_Sigma)</f>
        <v>4.7954739237945265</v>
      </c>
      <c r="H2123" s="2">
        <f t="shared" ca="1" si="226"/>
        <v>0.45927394638849717</v>
      </c>
      <c r="I2123" s="2"/>
      <c r="J2123" s="15">
        <f ca="1">-LN(K2123) /NegExp_Labda</f>
        <v>2.1412727294867193</v>
      </c>
      <c r="K2123" s="2">
        <f t="shared" ca="1" si="227"/>
        <v>0.65164551999206999</v>
      </c>
      <c r="L2123" s="2"/>
      <c r="M2123" s="17">
        <f t="shared" ca="1" si="221"/>
        <v>3</v>
      </c>
      <c r="N2123" s="2">
        <f t="shared" ca="1" si="223"/>
        <v>0.25193394832574822</v>
      </c>
      <c r="O2123" s="2"/>
      <c r="P2123" s="31">
        <f t="shared" ca="1" si="222"/>
        <v>4.5644115266122789</v>
      </c>
    </row>
    <row r="2124" spans="1:16" x14ac:dyDescent="0.25">
      <c r="A2124" s="32">
        <f ca="1">Uniform_A+B2124*(Uniform_B-Uniform_A)</f>
        <v>3.6054032004291359</v>
      </c>
      <c r="B2124" s="2">
        <f t="shared" ca="1" si="224"/>
        <v>0.36054032004291359</v>
      </c>
      <c r="C2124" s="4"/>
      <c r="D2124" s="5">
        <f ca="1">IF(E2124&lt;(Driehoek_C-Driehoek_A)/(Driehoek_B-Driehoek_A),Driehoek_A+SQRT(E2124*(Driehoek_B-Driehoek_A)*(Driehoek_C-Driehoek_A)),Driehoek_B-SQRT((1-E2124)*(Driehoek_B-Driehoek_A)*(Driehoek_B-Driehoek_C)))</f>
        <v>4.6014251879555061</v>
      </c>
      <c r="E2124" s="2">
        <f t="shared" ca="1" si="225"/>
        <v>0.44721541779564977</v>
      </c>
      <c r="F2124" s="2"/>
      <c r="G2124" s="15">
        <f ca="1">_xlfn.NORM.INV(H2124,Normaal_Mu,Normaal_Sigma)</f>
        <v>7.3189246076594401</v>
      </c>
      <c r="H2124" s="2">
        <f t="shared" ca="1" si="226"/>
        <v>0.87686610325450187</v>
      </c>
      <c r="I2124" s="2"/>
      <c r="J2124" s="15">
        <f ca="1">-LN(K2124) /NegExp_Labda</f>
        <v>2.3409832383623486</v>
      </c>
      <c r="K2124" s="2">
        <f t="shared" ca="1" si="227"/>
        <v>0.62613038446766711</v>
      </c>
      <c r="L2124" s="2"/>
      <c r="M2124" s="17">
        <f t="shared" ca="1" si="221"/>
        <v>1</v>
      </c>
      <c r="N2124" s="2">
        <f t="shared" ca="1" si="223"/>
        <v>2.94800887006198E-2</v>
      </c>
      <c r="O2124" s="2"/>
      <c r="P2124" s="31">
        <f t="shared" ca="1" si="222"/>
        <v>3.7733472468812863</v>
      </c>
    </row>
    <row r="2125" spans="1:16" x14ac:dyDescent="0.25">
      <c r="A2125" s="32">
        <f ca="1">Uniform_A+B2125*(Uniform_B-Uniform_A)</f>
        <v>8.3148462060058073</v>
      </c>
      <c r="B2125" s="2">
        <f t="shared" ca="1" si="224"/>
        <v>0.8314846206005807</v>
      </c>
      <c r="C2125" s="4"/>
      <c r="D2125" s="5">
        <f ca="1">IF(E2125&lt;(Driehoek_C-Driehoek_A)/(Driehoek_B-Driehoek_A),Driehoek_A+SQRT(E2125*(Driehoek_B-Driehoek_A)*(Driehoek_C-Driehoek_A)),Driehoek_B-SQRT((1-E2125)*(Driehoek_B-Driehoek_A)*(Driehoek_B-Driehoek_C)))</f>
        <v>5.6742281383609141</v>
      </c>
      <c r="E2125" s="2">
        <f t="shared" ca="1" si="225"/>
        <v>0.68397832926656255</v>
      </c>
      <c r="F2125" s="2"/>
      <c r="G2125" s="15">
        <f ca="1">_xlfn.NORM.INV(H2125,Normaal_Mu,Normaal_Sigma)</f>
        <v>3.4203062021340744</v>
      </c>
      <c r="H2125" s="2">
        <f t="shared" ca="1" si="226"/>
        <v>0.21480859295739341</v>
      </c>
      <c r="I2125" s="2"/>
      <c r="J2125" s="15">
        <f ca="1">-LN(K2125) /NegExp_Labda</f>
        <v>0.71564651459556128</v>
      </c>
      <c r="K2125" s="2">
        <f t="shared" ca="1" si="227"/>
        <v>0.86664200230965283</v>
      </c>
      <c r="L2125" s="2"/>
      <c r="M2125" s="17">
        <f t="shared" ca="1" si="221"/>
        <v>8</v>
      </c>
      <c r="N2125" s="2">
        <f t="shared" ca="1" si="223"/>
        <v>0.92133442104065566</v>
      </c>
      <c r="O2125" s="2"/>
      <c r="P2125" s="31">
        <f t="shared" ca="1" si="222"/>
        <v>5.2250054122192715</v>
      </c>
    </row>
    <row r="2126" spans="1:16" x14ac:dyDescent="0.25">
      <c r="A2126" s="32">
        <f ca="1">Uniform_A+B2126*(Uniform_B-Uniform_A)</f>
        <v>5.2225996617874575</v>
      </c>
      <c r="B2126" s="2">
        <f t="shared" ca="1" si="224"/>
        <v>0.5222599661787457</v>
      </c>
      <c r="C2126" s="4"/>
      <c r="D2126" s="5">
        <f ca="1">IF(E2126&lt;(Driehoek_C-Driehoek_A)/(Driehoek_B-Driehoek_A),Driehoek_A+SQRT(E2126*(Driehoek_B-Driehoek_A)*(Driehoek_C-Driehoek_A)),Driehoek_B-SQRT((1-E2126)*(Driehoek_B-Driehoek_A)*(Driehoek_B-Driehoek_C)))</f>
        <v>6.9513013915559601</v>
      </c>
      <c r="E2126" s="2">
        <f t="shared" ca="1" si="225"/>
        <v>0.88008097176455591</v>
      </c>
      <c r="F2126" s="2"/>
      <c r="G2126" s="15">
        <f ca="1">_xlfn.NORM.INV(H2126,Normaal_Mu,Normaal_Sigma)</f>
        <v>7.0430960978107517</v>
      </c>
      <c r="H2126" s="2">
        <f t="shared" ca="1" si="226"/>
        <v>0.84650257167121845</v>
      </c>
      <c r="I2126" s="2"/>
      <c r="J2126" s="15">
        <f ca="1">-LN(K2126) /NegExp_Labda</f>
        <v>1.0171220508584167</v>
      </c>
      <c r="K2126" s="2">
        <f t="shared" ca="1" si="227"/>
        <v>0.81593187814227441</v>
      </c>
      <c r="L2126" s="2"/>
      <c r="M2126" s="17">
        <f t="shared" ca="1" si="221"/>
        <v>8</v>
      </c>
      <c r="N2126" s="2">
        <f t="shared" ca="1" si="223"/>
        <v>0.8772933039239319</v>
      </c>
      <c r="O2126" s="2"/>
      <c r="P2126" s="31">
        <f t="shared" ca="1" si="222"/>
        <v>5.6468238404025168</v>
      </c>
    </row>
    <row r="2127" spans="1:16" x14ac:dyDescent="0.25">
      <c r="A2127" s="32">
        <f ca="1">Uniform_A+B2127*(Uniform_B-Uniform_A)</f>
        <v>9.2434840859374727</v>
      </c>
      <c r="B2127" s="2">
        <f t="shared" ca="1" si="224"/>
        <v>0.92434840859374723</v>
      </c>
      <c r="C2127" s="4"/>
      <c r="D2127" s="5">
        <f ca="1">IF(E2127&lt;(Driehoek_C-Driehoek_A)/(Driehoek_B-Driehoek_A),Driehoek_A+SQRT(E2127*(Driehoek_B-Driehoek_A)*(Driehoek_C-Driehoek_A)),Driehoek_B-SQRT((1-E2127)*(Driehoek_B-Driehoek_A)*(Driehoek_B-Driehoek_C)))</f>
        <v>5.8127299064836588</v>
      </c>
      <c r="E2127" s="2">
        <f t="shared" ca="1" si="225"/>
        <v>0.709751695742181</v>
      </c>
      <c r="F2127" s="2"/>
      <c r="G2127" s="15">
        <f ca="1">_xlfn.NORM.INV(H2127,Normaal_Mu,Normaal_Sigma)</f>
        <v>3.348969876285663</v>
      </c>
      <c r="H2127" s="2">
        <f t="shared" ca="1" si="226"/>
        <v>0.20453961757903893</v>
      </c>
      <c r="I2127" s="2"/>
      <c r="J2127" s="15">
        <f ca="1">-LN(K2127) /NegExp_Labda</f>
        <v>4.3692954006954183</v>
      </c>
      <c r="K2127" s="2">
        <f t="shared" ca="1" si="227"/>
        <v>0.41733789725348891</v>
      </c>
      <c r="L2127" s="2"/>
      <c r="M2127" s="17">
        <f t="shared" ca="1" si="221"/>
        <v>3</v>
      </c>
      <c r="N2127" s="2">
        <f t="shared" ca="1" si="223"/>
        <v>0.22280937159038872</v>
      </c>
      <c r="O2127" s="2"/>
      <c r="P2127" s="31">
        <f t="shared" ca="1" si="222"/>
        <v>5.1548958538804417</v>
      </c>
    </row>
    <row r="2128" spans="1:16" x14ac:dyDescent="0.25">
      <c r="A2128" s="32">
        <f ca="1">Uniform_A+B2128*(Uniform_B-Uniform_A)</f>
        <v>4.7116464666628231</v>
      </c>
      <c r="B2128" s="2">
        <f t="shared" ca="1" si="224"/>
        <v>0.47116464666628233</v>
      </c>
      <c r="C2128" s="4"/>
      <c r="D2128" s="5">
        <f ca="1">IF(E2128&lt;(Driehoek_C-Driehoek_A)/(Driehoek_B-Driehoek_A),Driehoek_A+SQRT(E2128*(Driehoek_B-Driehoek_A)*(Driehoek_C-Driehoek_A)),Driehoek_B-SQRT((1-E2128)*(Driehoek_B-Driehoek_A)*(Driehoek_B-Driehoek_C)))</f>
        <v>4.1005217681790382</v>
      </c>
      <c r="E2128" s="2">
        <f t="shared" ca="1" si="225"/>
        <v>0.31414608731178695</v>
      </c>
      <c r="F2128" s="2"/>
      <c r="G2128" s="15">
        <f ca="1">_xlfn.NORM.INV(H2128,Normaal_Mu,Normaal_Sigma)</f>
        <v>6.7616591586508976</v>
      </c>
      <c r="H2128" s="2">
        <f t="shared" ca="1" si="226"/>
        <v>0.81079496634849735</v>
      </c>
      <c r="I2128" s="2"/>
      <c r="J2128" s="15">
        <f ca="1">-LN(K2128) /NegExp_Labda</f>
        <v>15.763579462172586</v>
      </c>
      <c r="K2128" s="2">
        <f t="shared" ca="1" si="227"/>
        <v>4.2735902997083186E-2</v>
      </c>
      <c r="L2128" s="2"/>
      <c r="M2128" s="17">
        <f t="shared" ca="1" si="221"/>
        <v>4</v>
      </c>
      <c r="N2128" s="2">
        <f t="shared" ca="1" si="223"/>
        <v>0.28473668359461612</v>
      </c>
      <c r="O2128" s="2"/>
      <c r="P2128" s="31">
        <f t="shared" ca="1" si="222"/>
        <v>7.06748137113307</v>
      </c>
    </row>
    <row r="2129" spans="1:16" x14ac:dyDescent="0.25">
      <c r="A2129" s="32">
        <f ca="1">Uniform_A+B2129*(Uniform_B-Uniform_A)</f>
        <v>2.7240271346899689</v>
      </c>
      <c r="B2129" s="2">
        <f t="shared" ca="1" si="224"/>
        <v>0.27240271346899692</v>
      </c>
      <c r="C2129" s="4"/>
      <c r="D2129" s="5">
        <f ca="1">IF(E2129&lt;(Driehoek_C-Driehoek_A)/(Driehoek_B-Driehoek_A),Driehoek_A+SQRT(E2129*(Driehoek_B-Driehoek_A)*(Driehoek_C-Driehoek_A)),Driehoek_B-SQRT((1-E2129)*(Driehoek_B-Driehoek_A)*(Driehoek_B-Driehoek_C)))</f>
        <v>4.0624578401336517</v>
      </c>
      <c r="E2129" s="2">
        <f t="shared" ca="1" si="225"/>
        <v>0.30344792627263861</v>
      </c>
      <c r="F2129" s="2"/>
      <c r="G2129" s="15">
        <f ca="1">_xlfn.NORM.INV(H2129,Normaal_Mu,Normaal_Sigma)</f>
        <v>5.2633400262066559</v>
      </c>
      <c r="H2129" s="2">
        <f t="shared" ca="1" si="226"/>
        <v>0.55237734747674994</v>
      </c>
      <c r="I2129" s="2"/>
      <c r="J2129" s="15">
        <f ca="1">-LN(K2129) /NegExp_Labda</f>
        <v>5.1303269904314881</v>
      </c>
      <c r="K2129" s="2">
        <f t="shared" ca="1" si="227"/>
        <v>0.3584144078961462</v>
      </c>
      <c r="L2129" s="2"/>
      <c r="M2129" s="17">
        <f t="shared" ca="1" si="221"/>
        <v>9</v>
      </c>
      <c r="N2129" s="2">
        <f t="shared" ca="1" si="223"/>
        <v>0.93855204049607965</v>
      </c>
      <c r="O2129" s="2"/>
      <c r="P2129" s="31">
        <f t="shared" ca="1" si="222"/>
        <v>5.2360303982923524</v>
      </c>
    </row>
    <row r="2130" spans="1:16" x14ac:dyDescent="0.25">
      <c r="A2130" s="32">
        <f ca="1">Uniform_A+B2130*(Uniform_B-Uniform_A)</f>
        <v>0.18117592779927638</v>
      </c>
      <c r="B2130" s="2">
        <f t="shared" ca="1" si="224"/>
        <v>1.8117592779927638E-2</v>
      </c>
      <c r="C2130" s="4"/>
      <c r="D2130" s="5">
        <f ca="1">IF(E2130&lt;(Driehoek_C-Driehoek_A)/(Driehoek_B-Driehoek_A),Driehoek_A+SQRT(E2130*(Driehoek_B-Driehoek_A)*(Driehoek_C-Driehoek_A)),Driehoek_B-SQRT((1-E2130)*(Driehoek_B-Driehoek_A)*(Driehoek_B-Driehoek_C)))</f>
        <v>3.0580754422285308</v>
      </c>
      <c r="E2130" s="2">
        <f t="shared" ca="1" si="225"/>
        <v>7.9965974389078598E-2</v>
      </c>
      <c r="F2130" s="2"/>
      <c r="G2130" s="15">
        <f ca="1">_xlfn.NORM.INV(H2130,Normaal_Mu,Normaal_Sigma)</f>
        <v>4.8007977490101297</v>
      </c>
      <c r="H2130" s="2">
        <f t="shared" ca="1" si="226"/>
        <v>0.46033050012749832</v>
      </c>
      <c r="I2130" s="2"/>
      <c r="J2130" s="15">
        <f ca="1">-LN(K2130) /NegExp_Labda</f>
        <v>0.90504913976357371</v>
      </c>
      <c r="K2130" s="2">
        <f t="shared" ca="1" si="227"/>
        <v>0.83442715794483913</v>
      </c>
      <c r="L2130" s="2"/>
      <c r="M2130" s="17">
        <f t="shared" ca="1" si="221"/>
        <v>3</v>
      </c>
      <c r="N2130" s="2">
        <f t="shared" ca="1" si="223"/>
        <v>0.14945501996292954</v>
      </c>
      <c r="O2130" s="2"/>
      <c r="P2130" s="31">
        <f t="shared" ca="1" si="222"/>
        <v>2.389019651760302</v>
      </c>
    </row>
    <row r="2131" spans="1:16" x14ac:dyDescent="0.25">
      <c r="A2131" s="32">
        <f ca="1">Uniform_A+B2131*(Uniform_B-Uniform_A)</f>
        <v>7.3224771251176524</v>
      </c>
      <c r="B2131" s="2">
        <f t="shared" ca="1" si="224"/>
        <v>0.73224771251176524</v>
      </c>
      <c r="C2131" s="4"/>
      <c r="D2131" s="5">
        <f ca="1">IF(E2131&lt;(Driehoek_C-Driehoek_A)/(Driehoek_B-Driehoek_A),Driehoek_A+SQRT(E2131*(Driehoek_B-Driehoek_A)*(Driehoek_C-Driehoek_A)),Driehoek_B-SQRT((1-E2131)*(Driehoek_B-Driehoek_A)*(Driehoek_B-Driehoek_C)))</f>
        <v>7.6785461990250132</v>
      </c>
      <c r="E2131" s="2">
        <f t="shared" ca="1" si="225"/>
        <v>0.95010742433967887</v>
      </c>
      <c r="F2131" s="2"/>
      <c r="G2131" s="15">
        <f ca="1">_xlfn.NORM.INV(H2131,Normaal_Mu,Normaal_Sigma)</f>
        <v>5.1988200436357666</v>
      </c>
      <c r="H2131" s="2">
        <f t="shared" ca="1" si="226"/>
        <v>0.53959363703968455</v>
      </c>
      <c r="I2131" s="2"/>
      <c r="J2131" s="15">
        <f ca="1">-LN(K2131) /NegExp_Labda</f>
        <v>0.69599828397357155</v>
      </c>
      <c r="K2131" s="2">
        <f t="shared" ca="1" si="227"/>
        <v>0.87005429886314323</v>
      </c>
      <c r="L2131" s="2"/>
      <c r="M2131" s="17">
        <f t="shared" ca="1" si="221"/>
        <v>5</v>
      </c>
      <c r="N2131" s="2">
        <f t="shared" ca="1" si="223"/>
        <v>0.47977377619608197</v>
      </c>
      <c r="O2131" s="2"/>
      <c r="P2131" s="31">
        <f t="shared" ca="1" si="222"/>
        <v>5.179168330350401</v>
      </c>
    </row>
    <row r="2132" spans="1:16" x14ac:dyDescent="0.25">
      <c r="A2132" s="32">
        <f ca="1">Uniform_A+B2132*(Uniform_B-Uniform_A)</f>
        <v>3.6743380844260343</v>
      </c>
      <c r="B2132" s="2">
        <f t="shared" ca="1" si="224"/>
        <v>0.36743380844260343</v>
      </c>
      <c r="C2132" s="4"/>
      <c r="D2132" s="5">
        <f ca="1">IF(E2132&lt;(Driehoek_C-Driehoek_A)/(Driehoek_B-Driehoek_A),Driehoek_A+SQRT(E2132*(Driehoek_B-Driehoek_A)*(Driehoek_C-Driehoek_A)),Driehoek_B-SQRT((1-E2132)*(Driehoek_B-Driehoek_A)*(Driehoek_B-Driehoek_C)))</f>
        <v>4.5551183082951532</v>
      </c>
      <c r="E2132" s="2">
        <f t="shared" ca="1" si="225"/>
        <v>0.43551504990705892</v>
      </c>
      <c r="F2132" s="2"/>
      <c r="G2132" s="15">
        <f ca="1">_xlfn.NORM.INV(H2132,Normaal_Mu,Normaal_Sigma)</f>
        <v>2.3140543695608593</v>
      </c>
      <c r="H2132" s="2">
        <f t="shared" ca="1" si="226"/>
        <v>8.9640388278101946E-2</v>
      </c>
      <c r="I2132" s="2"/>
      <c r="J2132" s="15">
        <f ca="1">-LN(K2132) /NegExp_Labda</f>
        <v>0.62647229629073553</v>
      </c>
      <c r="K2132" s="2">
        <f t="shared" ca="1" si="227"/>
        <v>0.88223708145658886</v>
      </c>
      <c r="L2132" s="2"/>
      <c r="M2132" s="17">
        <f t="shared" ca="1" si="221"/>
        <v>4</v>
      </c>
      <c r="N2132" s="2">
        <f t="shared" ca="1" si="223"/>
        <v>0.37885839856415759</v>
      </c>
      <c r="O2132" s="2"/>
      <c r="P2132" s="31">
        <f t="shared" ca="1" si="222"/>
        <v>3.0339966117145565</v>
      </c>
    </row>
    <row r="2133" spans="1:16" x14ac:dyDescent="0.25">
      <c r="A2133" s="32">
        <f ca="1">Uniform_A+B2133*(Uniform_B-Uniform_A)</f>
        <v>1.2887604238476646</v>
      </c>
      <c r="B2133" s="2">
        <f t="shared" ca="1" si="224"/>
        <v>0.12887604238476646</v>
      </c>
      <c r="C2133" s="4"/>
      <c r="D2133" s="5">
        <f ca="1">IF(E2133&lt;(Driehoek_C-Driehoek_A)/(Driehoek_B-Driehoek_A),Driehoek_A+SQRT(E2133*(Driehoek_B-Driehoek_A)*(Driehoek_C-Driehoek_A)),Driehoek_B-SQRT((1-E2133)*(Driehoek_B-Driehoek_A)*(Driehoek_B-Driehoek_C)))</f>
        <v>4.220725960968255</v>
      </c>
      <c r="E2133" s="2">
        <f t="shared" ca="1" si="225"/>
        <v>0.34738684742391979</v>
      </c>
      <c r="F2133" s="2"/>
      <c r="G2133" s="15">
        <f ca="1">_xlfn.NORM.INV(H2133,Normaal_Mu,Normaal_Sigma)</f>
        <v>4.2404093447502298</v>
      </c>
      <c r="H2133" s="2">
        <f t="shared" ca="1" si="226"/>
        <v>0.352048675475511</v>
      </c>
      <c r="I2133" s="2"/>
      <c r="J2133" s="15">
        <f ca="1">-LN(K2133) /NegExp_Labda</f>
        <v>11.528344008737118</v>
      </c>
      <c r="K2133" s="2">
        <f t="shared" ca="1" si="227"/>
        <v>9.9692104099292744E-2</v>
      </c>
      <c r="L2133" s="2"/>
      <c r="M2133" s="17">
        <f t="shared" ca="1" si="221"/>
        <v>5</v>
      </c>
      <c r="N2133" s="2">
        <f t="shared" ca="1" si="223"/>
        <v>0.49881100783161947</v>
      </c>
      <c r="O2133" s="2"/>
      <c r="P2133" s="31">
        <f t="shared" ca="1" si="222"/>
        <v>5.2556479476606537</v>
      </c>
    </row>
    <row r="2134" spans="1:16" x14ac:dyDescent="0.25">
      <c r="A2134" s="32">
        <f ca="1">Uniform_A+B2134*(Uniform_B-Uniform_A)</f>
        <v>1.4067963586161847</v>
      </c>
      <c r="B2134" s="2">
        <f t="shared" ca="1" si="224"/>
        <v>0.14067963586161847</v>
      </c>
      <c r="C2134" s="4"/>
      <c r="D2134" s="5">
        <f ca="1">IF(E2134&lt;(Driehoek_C-Driehoek_A)/(Driehoek_B-Driehoek_A),Driehoek_A+SQRT(E2134*(Driehoek_B-Driehoek_A)*(Driehoek_C-Driehoek_A)),Driehoek_B-SQRT((1-E2134)*(Driehoek_B-Driehoek_A)*(Driehoek_B-Driehoek_C)))</f>
        <v>3.6896815004438235</v>
      </c>
      <c r="E2134" s="2">
        <f t="shared" ca="1" si="225"/>
        <v>0.20393025521014929</v>
      </c>
      <c r="F2134" s="2"/>
      <c r="G2134" s="15">
        <f ca="1">_xlfn.NORM.INV(H2134,Normaal_Mu,Normaal_Sigma)</f>
        <v>3.9202777327485525</v>
      </c>
      <c r="H2134" s="2">
        <f t="shared" ca="1" si="226"/>
        <v>0.29464640163657896</v>
      </c>
      <c r="I2134" s="2"/>
      <c r="J2134" s="15">
        <f ca="1">-LN(K2134) /NegExp_Labda</f>
        <v>2.5833879596270908</v>
      </c>
      <c r="K2134" s="2">
        <f t="shared" ca="1" si="227"/>
        <v>0.5964990727526539</v>
      </c>
      <c r="L2134" s="2"/>
      <c r="M2134" s="17">
        <f t="shared" ca="1" si="221"/>
        <v>4</v>
      </c>
      <c r="N2134" s="2">
        <f t="shared" ca="1" si="223"/>
        <v>0.3349892109298267</v>
      </c>
      <c r="O2134" s="2"/>
      <c r="P2134" s="31">
        <f t="shared" ca="1" si="222"/>
        <v>3.1200287102871305</v>
      </c>
    </row>
    <row r="2135" spans="1:16" x14ac:dyDescent="0.25">
      <c r="A2135" s="32">
        <f ca="1">Uniform_A+B2135*(Uniform_B-Uniform_A)</f>
        <v>1.3837066797387754</v>
      </c>
      <c r="B2135" s="2">
        <f t="shared" ca="1" si="224"/>
        <v>0.13837066797387754</v>
      </c>
      <c r="C2135" s="4"/>
      <c r="D2135" s="5">
        <f ca="1">IF(E2135&lt;(Driehoek_C-Driehoek_A)/(Driehoek_B-Driehoek_A),Driehoek_A+SQRT(E2135*(Driehoek_B-Driehoek_A)*(Driehoek_C-Driehoek_A)),Driehoek_B-SQRT((1-E2135)*(Driehoek_B-Driehoek_A)*(Driehoek_B-Driehoek_C)))</f>
        <v>5.6029616964979603</v>
      </c>
      <c r="E2135" s="2">
        <f t="shared" ca="1" si="225"/>
        <v>0.6702894504154282</v>
      </c>
      <c r="F2135" s="2"/>
      <c r="G2135" s="15">
        <f ca="1">_xlfn.NORM.INV(H2135,Normaal_Mu,Normaal_Sigma)</f>
        <v>5.8401143399521462</v>
      </c>
      <c r="H2135" s="2">
        <f t="shared" ca="1" si="226"/>
        <v>0.66277815495929171</v>
      </c>
      <c r="I2135" s="2"/>
      <c r="J2135" s="15">
        <f ca="1">-LN(K2135) /NegExp_Labda</f>
        <v>0.42528821697790575</v>
      </c>
      <c r="K2135" s="2">
        <f t="shared" ca="1" si="227"/>
        <v>0.91845933976047056</v>
      </c>
      <c r="L2135" s="2"/>
      <c r="M2135" s="17">
        <f t="shared" ca="1" si="221"/>
        <v>3</v>
      </c>
      <c r="N2135" s="2">
        <f t="shared" ca="1" si="223"/>
        <v>0.18276418659864357</v>
      </c>
      <c r="O2135" s="2"/>
      <c r="P2135" s="31">
        <f t="shared" ca="1" si="222"/>
        <v>3.2504141866333578</v>
      </c>
    </row>
    <row r="2136" spans="1:16" x14ac:dyDescent="0.25">
      <c r="A2136" s="32">
        <f ca="1">Uniform_A+B2136*(Uniform_B-Uniform_A)</f>
        <v>0.6922012697820612</v>
      </c>
      <c r="B2136" s="2">
        <f t="shared" ca="1" si="224"/>
        <v>6.922012697820612E-2</v>
      </c>
      <c r="C2136" s="4"/>
      <c r="D2136" s="5">
        <f ca="1">IF(E2136&lt;(Driehoek_C-Driehoek_A)/(Driehoek_B-Driehoek_A),Driehoek_A+SQRT(E2136*(Driehoek_B-Driehoek_A)*(Driehoek_C-Driehoek_A)),Driehoek_B-SQRT((1-E2136)*(Driehoek_B-Driehoek_A)*(Driehoek_B-Driehoek_C)))</f>
        <v>3.1676387852057974</v>
      </c>
      <c r="E2136" s="2">
        <f t="shared" ca="1" si="225"/>
        <v>9.7384309479776499E-2</v>
      </c>
      <c r="F2136" s="2"/>
      <c r="G2136" s="15">
        <f ca="1">_xlfn.NORM.INV(H2136,Normaal_Mu,Normaal_Sigma)</f>
        <v>4.5893237860104179</v>
      </c>
      <c r="H2136" s="2">
        <f t="shared" ca="1" si="226"/>
        <v>0.41865398662144504</v>
      </c>
      <c r="I2136" s="2"/>
      <c r="J2136" s="15">
        <f ca="1">-LN(K2136) /NegExp_Labda</f>
        <v>6.3311580755570684</v>
      </c>
      <c r="K2136" s="2">
        <f t="shared" ca="1" si="227"/>
        <v>0.28189189993148533</v>
      </c>
      <c r="L2136" s="2"/>
      <c r="M2136" s="17">
        <f t="shared" ca="1" si="221"/>
        <v>5</v>
      </c>
      <c r="N2136" s="2">
        <f t="shared" ca="1" si="223"/>
        <v>0.44615985631341959</v>
      </c>
      <c r="O2136" s="2"/>
      <c r="P2136" s="31">
        <f t="shared" ca="1" si="222"/>
        <v>3.9560643833110687</v>
      </c>
    </row>
    <row r="2137" spans="1:16" x14ac:dyDescent="0.25">
      <c r="A2137" s="32">
        <f ca="1">Uniform_A+B2137*(Uniform_B-Uniform_A)</f>
        <v>7.1591461237316505</v>
      </c>
      <c r="B2137" s="2">
        <f t="shared" ca="1" si="224"/>
        <v>0.715914612373165</v>
      </c>
      <c r="C2137" s="4"/>
      <c r="D2137" s="5">
        <f ca="1">IF(E2137&lt;(Driehoek_C-Driehoek_A)/(Driehoek_B-Driehoek_A),Driehoek_A+SQRT(E2137*(Driehoek_B-Driehoek_A)*(Driehoek_C-Driehoek_A)),Driehoek_B-SQRT((1-E2137)*(Driehoek_B-Driehoek_A)*(Driehoek_B-Driehoek_C)))</f>
        <v>3.227168561326561</v>
      </c>
      <c r="E2137" s="2">
        <f t="shared" ca="1" si="225"/>
        <v>0.10756733413630726</v>
      </c>
      <c r="F2137" s="2"/>
      <c r="G2137" s="15">
        <f ca="1">_xlfn.NORM.INV(H2137,Normaal_Mu,Normaal_Sigma)</f>
        <v>1.1156110161318167</v>
      </c>
      <c r="H2137" s="2">
        <f t="shared" ca="1" si="226"/>
        <v>2.6056779825217258E-2</v>
      </c>
      <c r="I2137" s="2"/>
      <c r="J2137" s="15">
        <f ca="1">-LN(K2137) /NegExp_Labda</f>
        <v>2.3739392292974015</v>
      </c>
      <c r="K2137" s="2">
        <f t="shared" ca="1" si="227"/>
        <v>0.6220170059509964</v>
      </c>
      <c r="L2137" s="2"/>
      <c r="M2137" s="17">
        <f t="shared" ca="1" si="221"/>
        <v>1</v>
      </c>
      <c r="N2137" s="2">
        <f t="shared" ca="1" si="223"/>
        <v>1.9296495305037631E-2</v>
      </c>
      <c r="O2137" s="2"/>
      <c r="P2137" s="31">
        <f t="shared" ca="1" si="222"/>
        <v>2.975172986097486</v>
      </c>
    </row>
    <row r="2138" spans="1:16" x14ac:dyDescent="0.25">
      <c r="A2138" s="32">
        <f ca="1">Uniform_A+B2138*(Uniform_B-Uniform_A)</f>
        <v>6.0169839743421871</v>
      </c>
      <c r="B2138" s="2">
        <f t="shared" ca="1" si="224"/>
        <v>0.60169839743421871</v>
      </c>
      <c r="C2138" s="4"/>
      <c r="D2138" s="5">
        <f ca="1">IF(E2138&lt;(Driehoek_C-Driehoek_A)/(Driehoek_B-Driehoek_A),Driehoek_A+SQRT(E2138*(Driehoek_B-Driehoek_A)*(Driehoek_C-Driehoek_A)),Driehoek_B-SQRT((1-E2138)*(Driehoek_B-Driehoek_A)*(Driehoek_B-Driehoek_C)))</f>
        <v>3.9966938474306986</v>
      </c>
      <c r="E2138" s="2">
        <f t="shared" ca="1" si="225"/>
        <v>0.28477045145482904</v>
      </c>
      <c r="F2138" s="2"/>
      <c r="G2138" s="15">
        <f ca="1">_xlfn.NORM.INV(H2138,Normaal_Mu,Normaal_Sigma)</f>
        <v>8.1869589065463391</v>
      </c>
      <c r="H2138" s="2">
        <f t="shared" ca="1" si="226"/>
        <v>0.94447366296161284</v>
      </c>
      <c r="I2138" s="2"/>
      <c r="J2138" s="15">
        <f ca="1">-LN(K2138) /NegExp_Labda</f>
        <v>4.4725432510717562</v>
      </c>
      <c r="K2138" s="2">
        <f t="shared" ca="1" si="227"/>
        <v>0.40880841722889993</v>
      </c>
      <c r="L2138" s="2"/>
      <c r="M2138" s="17">
        <f t="shared" ca="1" si="221"/>
        <v>1</v>
      </c>
      <c r="N2138" s="2">
        <f t="shared" ca="1" si="223"/>
        <v>3.1704890512096129E-2</v>
      </c>
      <c r="O2138" s="2"/>
      <c r="P2138" s="31">
        <f t="shared" ca="1" si="222"/>
        <v>4.7346359958781958</v>
      </c>
    </row>
    <row r="2139" spans="1:16" x14ac:dyDescent="0.25">
      <c r="A2139" s="32">
        <f ca="1">Uniform_A+B2139*(Uniform_B-Uniform_A)</f>
        <v>4.0039659029433272</v>
      </c>
      <c r="B2139" s="2">
        <f t="shared" ca="1" si="224"/>
        <v>0.40039659029433272</v>
      </c>
      <c r="C2139" s="4"/>
      <c r="D2139" s="5">
        <f ca="1">IF(E2139&lt;(Driehoek_C-Driehoek_A)/(Driehoek_B-Driehoek_A),Driehoek_A+SQRT(E2139*(Driehoek_B-Driehoek_A)*(Driehoek_C-Driehoek_A)),Driehoek_B-SQRT((1-E2139)*(Driehoek_B-Driehoek_A)*(Driehoek_B-Driehoek_C)))</f>
        <v>6.2956607092083985</v>
      </c>
      <c r="E2139" s="2">
        <f t="shared" ca="1" si="225"/>
        <v>0.79104425715087934</v>
      </c>
      <c r="F2139" s="2"/>
      <c r="G2139" s="15">
        <f ca="1">_xlfn.NORM.INV(H2139,Normaal_Mu,Normaal_Sigma)</f>
        <v>4.7463128405205426</v>
      </c>
      <c r="H2139" s="2">
        <f t="shared" ca="1" si="226"/>
        <v>0.449532101322347</v>
      </c>
      <c r="I2139" s="2"/>
      <c r="J2139" s="15">
        <f ca="1">-LN(K2139) /NegExp_Labda</f>
        <v>3.7831474558403069</v>
      </c>
      <c r="K2139" s="2">
        <f t="shared" ca="1" si="227"/>
        <v>0.4692453602419826</v>
      </c>
      <c r="L2139" s="2"/>
      <c r="M2139" s="17">
        <f t="shared" ca="1" si="221"/>
        <v>6</v>
      </c>
      <c r="N2139" s="2">
        <f t="shared" ca="1" si="223"/>
        <v>0.69175976743995304</v>
      </c>
      <c r="O2139" s="2"/>
      <c r="P2139" s="31">
        <f t="shared" ca="1" si="222"/>
        <v>4.9658173817025153</v>
      </c>
    </row>
    <row r="2140" spans="1:16" x14ac:dyDescent="0.25">
      <c r="A2140" s="32">
        <f ca="1">Uniform_A+B2140*(Uniform_B-Uniform_A)</f>
        <v>8.1675822528991109</v>
      </c>
      <c r="B2140" s="2">
        <f t="shared" ca="1" si="224"/>
        <v>0.81675822528991116</v>
      </c>
      <c r="C2140" s="4"/>
      <c r="D2140" s="5">
        <f ca="1">IF(E2140&lt;(Driehoek_C-Driehoek_A)/(Driehoek_B-Driehoek_A),Driehoek_A+SQRT(E2140*(Driehoek_B-Driehoek_A)*(Driehoek_C-Driehoek_A)),Driehoek_B-SQRT((1-E2140)*(Driehoek_B-Driehoek_A)*(Driehoek_B-Driehoek_C)))</f>
        <v>4.5142526829807768</v>
      </c>
      <c r="E2140" s="2">
        <f t="shared" ca="1" si="225"/>
        <v>0.42508774308156694</v>
      </c>
      <c r="F2140" s="2"/>
      <c r="G2140" s="15">
        <f ca="1">_xlfn.NORM.INV(H2140,Normaal_Mu,Normaal_Sigma)</f>
        <v>4.4757507675978419</v>
      </c>
      <c r="H2140" s="2">
        <f t="shared" ca="1" si="226"/>
        <v>0.39661268456454046</v>
      </c>
      <c r="I2140" s="2"/>
      <c r="J2140" s="15">
        <f ca="1">-LN(K2140) /NegExp_Labda</f>
        <v>1.8576144129577972</v>
      </c>
      <c r="K2140" s="2">
        <f t="shared" ca="1" si="227"/>
        <v>0.68968322390904513</v>
      </c>
      <c r="L2140" s="2"/>
      <c r="M2140" s="17">
        <f t="shared" ca="1" si="221"/>
        <v>10</v>
      </c>
      <c r="N2140" s="2">
        <f t="shared" ca="1" si="223"/>
        <v>0.97559207438498907</v>
      </c>
      <c r="O2140" s="2"/>
      <c r="P2140" s="31">
        <f t="shared" ca="1" si="222"/>
        <v>5.8030400232871049</v>
      </c>
    </row>
    <row r="2141" spans="1:16" x14ac:dyDescent="0.25">
      <c r="A2141" s="32">
        <f ca="1">Uniform_A+B2141*(Uniform_B-Uniform_A)</f>
        <v>1.9924847851390703</v>
      </c>
      <c r="B2141" s="2">
        <f t="shared" ca="1" si="224"/>
        <v>0.19924847851390703</v>
      </c>
      <c r="C2141" s="4"/>
      <c r="D2141" s="5">
        <f ca="1">IF(E2141&lt;(Driehoek_C-Driehoek_A)/(Driehoek_B-Driehoek_A),Driehoek_A+SQRT(E2141*(Driehoek_B-Driehoek_A)*(Driehoek_C-Driehoek_A)),Driehoek_B-SQRT((1-E2141)*(Driehoek_B-Driehoek_A)*(Driehoek_B-Driehoek_C)))</f>
        <v>5.9644148883048089</v>
      </c>
      <c r="E2141" s="2">
        <f t="shared" ca="1" si="225"/>
        <v>0.73672065799012854</v>
      </c>
      <c r="F2141" s="2"/>
      <c r="G2141" s="15">
        <f ca="1">_xlfn.NORM.INV(H2141,Normaal_Mu,Normaal_Sigma)</f>
        <v>7.0539611414773411</v>
      </c>
      <c r="H2141" s="2">
        <f t="shared" ca="1" si="226"/>
        <v>0.84778519350565229</v>
      </c>
      <c r="I2141" s="2"/>
      <c r="J2141" s="15">
        <f ca="1">-LN(K2141) /NegExp_Labda</f>
        <v>4.4117872066189472</v>
      </c>
      <c r="K2141" s="2">
        <f t="shared" ca="1" si="227"/>
        <v>0.41380623698415209</v>
      </c>
      <c r="L2141" s="2"/>
      <c r="M2141" s="17">
        <f t="shared" ca="1" si="221"/>
        <v>8</v>
      </c>
      <c r="N2141" s="2">
        <f t="shared" ca="1" si="223"/>
        <v>0.88573358579918293</v>
      </c>
      <c r="O2141" s="2"/>
      <c r="P2141" s="31">
        <f t="shared" ca="1" si="222"/>
        <v>5.4845296043080332</v>
      </c>
    </row>
    <row r="2142" spans="1:16" x14ac:dyDescent="0.25">
      <c r="A2142" s="32">
        <f ca="1">Uniform_A+B2142*(Uniform_B-Uniform_A)</f>
        <v>4.8605927479202782</v>
      </c>
      <c r="B2142" s="2">
        <f t="shared" ca="1" si="224"/>
        <v>0.48605927479202782</v>
      </c>
      <c r="C2142" s="4"/>
      <c r="D2142" s="5">
        <f ca="1">IF(E2142&lt;(Driehoek_C-Driehoek_A)/(Driehoek_B-Driehoek_A),Driehoek_A+SQRT(E2142*(Driehoek_B-Driehoek_A)*(Driehoek_C-Driehoek_A)),Driehoek_B-SQRT((1-E2142)*(Driehoek_B-Driehoek_A)*(Driehoek_B-Driehoek_C)))</f>
        <v>4.4351173696486104</v>
      </c>
      <c r="E2142" s="2">
        <f t="shared" ca="1" si="225"/>
        <v>0.40462418774617637</v>
      </c>
      <c r="F2142" s="2"/>
      <c r="G2142" s="15">
        <f ca="1">_xlfn.NORM.INV(H2142,Normaal_Mu,Normaal_Sigma)</f>
        <v>3.098952886713799</v>
      </c>
      <c r="H2142" s="2">
        <f t="shared" ca="1" si="226"/>
        <v>0.17092314508156725</v>
      </c>
      <c r="I2142" s="2"/>
      <c r="J2142" s="15">
        <f ca="1">-LN(K2142) /NegExp_Labda</f>
        <v>8.5808933147165352</v>
      </c>
      <c r="K2142" s="2">
        <f t="shared" ca="1" si="227"/>
        <v>0.17975172910223836</v>
      </c>
      <c r="L2142" s="2"/>
      <c r="M2142" s="17">
        <f t="shared" ca="1" si="221"/>
        <v>2</v>
      </c>
      <c r="N2142" s="2">
        <f t="shared" ca="1" si="223"/>
        <v>6.7148205453401388E-2</v>
      </c>
      <c r="O2142" s="2"/>
      <c r="P2142" s="31">
        <f t="shared" ca="1" si="222"/>
        <v>4.5951112637998452</v>
      </c>
    </row>
    <row r="2143" spans="1:16" x14ac:dyDescent="0.25">
      <c r="A2143" s="32">
        <f ca="1">Uniform_A+B2143*(Uniform_B-Uniform_A)</f>
        <v>3.2897787518460522</v>
      </c>
      <c r="B2143" s="2">
        <f t="shared" ca="1" si="224"/>
        <v>0.3289778751846052</v>
      </c>
      <c r="C2143" s="4"/>
      <c r="D2143" s="5">
        <f ca="1">IF(E2143&lt;(Driehoek_C-Driehoek_A)/(Driehoek_B-Driehoek_A),Driehoek_A+SQRT(E2143*(Driehoek_B-Driehoek_A)*(Driehoek_C-Driehoek_A)),Driehoek_B-SQRT((1-E2143)*(Driehoek_B-Driehoek_A)*(Driehoek_B-Driehoek_C)))</f>
        <v>4.9677417853688404</v>
      </c>
      <c r="E2143" s="2">
        <f t="shared" ca="1" si="225"/>
        <v>0.53545410544398664</v>
      </c>
      <c r="F2143" s="2"/>
      <c r="G2143" s="15">
        <f ca="1">_xlfn.NORM.INV(H2143,Normaal_Mu,Normaal_Sigma)</f>
        <v>4.2898244986555776</v>
      </c>
      <c r="H2143" s="2">
        <f t="shared" ca="1" si="226"/>
        <v>0.36126192651940447</v>
      </c>
      <c r="I2143" s="2"/>
      <c r="J2143" s="15">
        <f ca="1">-LN(K2143) /NegExp_Labda</f>
        <v>7.6359143233227105</v>
      </c>
      <c r="K2143" s="2">
        <f t="shared" ca="1" si="227"/>
        <v>0.2171465376439814</v>
      </c>
      <c r="L2143" s="2"/>
      <c r="M2143" s="17">
        <f t="shared" ca="1" si="221"/>
        <v>4</v>
      </c>
      <c r="N2143" s="2">
        <f t="shared" ca="1" si="223"/>
        <v>0.37442830627043855</v>
      </c>
      <c r="O2143" s="2"/>
      <c r="P2143" s="31">
        <f t="shared" ca="1" si="222"/>
        <v>4.8366518718386358</v>
      </c>
    </row>
    <row r="2144" spans="1:16" x14ac:dyDescent="0.25">
      <c r="A2144" s="32">
        <f ca="1">Uniform_A+B2144*(Uniform_B-Uniform_A)</f>
        <v>2.674471700427393</v>
      </c>
      <c r="B2144" s="2">
        <f t="shared" ca="1" si="224"/>
        <v>0.26744717004273932</v>
      </c>
      <c r="C2144" s="4"/>
      <c r="D2144" s="5">
        <f ca="1">IF(E2144&lt;(Driehoek_C-Driehoek_A)/(Driehoek_B-Driehoek_A),Driehoek_A+SQRT(E2144*(Driehoek_B-Driehoek_A)*(Driehoek_C-Driehoek_A)),Driehoek_B-SQRT((1-E2144)*(Driehoek_B-Driehoek_A)*(Driehoek_B-Driehoek_C)))</f>
        <v>2.8639202355926607</v>
      </c>
      <c r="E2144" s="2">
        <f t="shared" ca="1" si="225"/>
        <v>5.3311298104748439E-2</v>
      </c>
      <c r="F2144" s="2"/>
      <c r="G2144" s="15">
        <f ca="1">_xlfn.NORM.INV(H2144,Normaal_Mu,Normaal_Sigma)</f>
        <v>5.3619823594222744</v>
      </c>
      <c r="H2144" s="2">
        <f t="shared" ca="1" si="226"/>
        <v>0.5718127503739403</v>
      </c>
      <c r="I2144" s="2"/>
      <c r="J2144" s="15">
        <f ca="1">-LN(K2144) /NegExp_Labda</f>
        <v>0.52937216421472866</v>
      </c>
      <c r="K2144" s="2">
        <f t="shared" ca="1" si="227"/>
        <v>0.89953759336292838</v>
      </c>
      <c r="L2144" s="2"/>
      <c r="M2144" s="17">
        <f t="shared" ca="1" si="221"/>
        <v>5</v>
      </c>
      <c r="N2144" s="2">
        <f t="shared" ca="1" si="223"/>
        <v>0.49156016419874216</v>
      </c>
      <c r="O2144" s="2"/>
      <c r="P2144" s="31">
        <f t="shared" ca="1" si="222"/>
        <v>3.2859492919314115</v>
      </c>
    </row>
    <row r="2145" spans="1:16" x14ac:dyDescent="0.25">
      <c r="A2145" s="32">
        <f ca="1">Uniform_A+B2145*(Uniform_B-Uniform_A)</f>
        <v>0.22958359577854193</v>
      </c>
      <c r="B2145" s="2">
        <f t="shared" ca="1" si="224"/>
        <v>2.2958359577854193E-2</v>
      </c>
      <c r="C2145" s="4"/>
      <c r="D2145" s="5">
        <f ca="1">IF(E2145&lt;(Driehoek_C-Driehoek_A)/(Driehoek_B-Driehoek_A),Driehoek_A+SQRT(E2145*(Driehoek_B-Driehoek_A)*(Driehoek_C-Driehoek_A)),Driehoek_B-SQRT((1-E2145)*(Driehoek_B-Driehoek_A)*(Driehoek_B-Driehoek_C)))</f>
        <v>4.7678526415276119</v>
      </c>
      <c r="E2145" s="2">
        <f t="shared" ca="1" si="225"/>
        <v>0.48825510674786243</v>
      </c>
      <c r="F2145" s="2"/>
      <c r="G2145" s="15">
        <f ca="1">_xlfn.NORM.INV(H2145,Normaal_Mu,Normaal_Sigma)</f>
        <v>4.9942741415017595</v>
      </c>
      <c r="H2145" s="2">
        <f t="shared" ca="1" si="226"/>
        <v>0.49885785803696336</v>
      </c>
      <c r="I2145" s="2"/>
      <c r="J2145" s="15">
        <f ca="1">-LN(K2145) /NegExp_Labda</f>
        <v>0.64053039876847662</v>
      </c>
      <c r="K2145" s="2">
        <f t="shared" ca="1" si="227"/>
        <v>0.87976004946517838</v>
      </c>
      <c r="L2145" s="2"/>
      <c r="M2145" s="17">
        <f t="shared" ca="1" si="221"/>
        <v>6</v>
      </c>
      <c r="N2145" s="2">
        <f t="shared" ca="1" si="223"/>
        <v>0.67591523911628471</v>
      </c>
      <c r="O2145" s="2"/>
      <c r="P2145" s="31">
        <f t="shared" ca="1" si="222"/>
        <v>3.3264481555152776</v>
      </c>
    </row>
    <row r="2146" spans="1:16" x14ac:dyDescent="0.25">
      <c r="A2146" s="32">
        <f ca="1">Uniform_A+B2146*(Uniform_B-Uniform_A)</f>
        <v>0.23506376346105418</v>
      </c>
      <c r="B2146" s="2">
        <f t="shared" ca="1" si="224"/>
        <v>2.3506376346105418E-2</v>
      </c>
      <c r="C2146" s="4"/>
      <c r="D2146" s="5">
        <f ca="1">IF(E2146&lt;(Driehoek_C-Driehoek_A)/(Driehoek_B-Driehoek_A),Driehoek_A+SQRT(E2146*(Driehoek_B-Driehoek_A)*(Driehoek_C-Driehoek_A)),Driehoek_B-SQRT((1-E2146)*(Driehoek_B-Driehoek_A)*(Driehoek_B-Driehoek_C)))</f>
        <v>7.1331764840042169</v>
      </c>
      <c r="E2146" s="2">
        <f t="shared" ca="1" si="225"/>
        <v>0.90042771314643266</v>
      </c>
      <c r="F2146" s="2"/>
      <c r="G2146" s="15">
        <f ca="1">_xlfn.NORM.INV(H2146,Normaal_Mu,Normaal_Sigma)</f>
        <v>5.2780362229664091</v>
      </c>
      <c r="H2146" s="2">
        <f t="shared" ca="1" si="226"/>
        <v>0.55528208143815772</v>
      </c>
      <c r="I2146" s="2"/>
      <c r="J2146" s="15">
        <f ca="1">-LN(K2146) /NegExp_Labda</f>
        <v>1.2084574496515208</v>
      </c>
      <c r="K2146" s="2">
        <f t="shared" ca="1" si="227"/>
        <v>0.78529841265194367</v>
      </c>
      <c r="L2146" s="2"/>
      <c r="M2146" s="17">
        <f t="shared" ca="1" si="221"/>
        <v>9</v>
      </c>
      <c r="N2146" s="2">
        <f t="shared" ca="1" si="223"/>
        <v>0.94997760562699618</v>
      </c>
      <c r="O2146" s="2"/>
      <c r="P2146" s="31">
        <f t="shared" ca="1" si="222"/>
        <v>4.5709467840166393</v>
      </c>
    </row>
    <row r="2147" spans="1:16" x14ac:dyDescent="0.25">
      <c r="A2147" s="32">
        <f ca="1">Uniform_A+B2147*(Uniform_B-Uniform_A)</f>
        <v>1.0880088721161918</v>
      </c>
      <c r="B2147" s="2">
        <f t="shared" ca="1" si="224"/>
        <v>0.10880088721161918</v>
      </c>
      <c r="C2147" s="4"/>
      <c r="D2147" s="5">
        <f ca="1">IF(E2147&lt;(Driehoek_C-Driehoek_A)/(Driehoek_B-Driehoek_A),Driehoek_A+SQRT(E2147*(Driehoek_B-Driehoek_A)*(Driehoek_C-Driehoek_A)),Driehoek_B-SQRT((1-E2147)*(Driehoek_B-Driehoek_A)*(Driehoek_B-Driehoek_C)))</f>
        <v>4.3160146392455836</v>
      </c>
      <c r="E2147" s="2">
        <f t="shared" ca="1" si="225"/>
        <v>0.37315088972109478</v>
      </c>
      <c r="F2147" s="2"/>
      <c r="G2147" s="15">
        <f ca="1">_xlfn.NORM.INV(H2147,Normaal_Mu,Normaal_Sigma)</f>
        <v>8.214919185748041</v>
      </c>
      <c r="H2147" s="2">
        <f t="shared" ca="1" si="226"/>
        <v>0.94602320675084905</v>
      </c>
      <c r="I2147" s="2"/>
      <c r="J2147" s="15">
        <f ca="1">-LN(K2147) /NegExp_Labda</f>
        <v>9.5561912619501044</v>
      </c>
      <c r="K2147" s="2">
        <f t="shared" ca="1" si="227"/>
        <v>0.14789713917953473</v>
      </c>
      <c r="L2147" s="2"/>
      <c r="M2147" s="17">
        <f t="shared" ca="1" si="221"/>
        <v>4</v>
      </c>
      <c r="N2147" s="2">
        <f t="shared" ca="1" si="223"/>
        <v>0.33079002656188394</v>
      </c>
      <c r="O2147" s="2"/>
      <c r="P2147" s="31">
        <f t="shared" ca="1" si="222"/>
        <v>5.4350267918119837</v>
      </c>
    </row>
    <row r="2148" spans="1:16" x14ac:dyDescent="0.25">
      <c r="A2148" s="32">
        <f ca="1">Uniform_A+B2148*(Uniform_B-Uniform_A)</f>
        <v>8.3771446550349218</v>
      </c>
      <c r="B2148" s="2">
        <f t="shared" ca="1" si="224"/>
        <v>0.83771446550349216</v>
      </c>
      <c r="C2148" s="4"/>
      <c r="D2148" s="5">
        <f ca="1">IF(E2148&lt;(Driehoek_C-Driehoek_A)/(Driehoek_B-Driehoek_A),Driehoek_A+SQRT(E2148*(Driehoek_B-Driehoek_A)*(Driehoek_C-Driehoek_A)),Driehoek_B-SQRT((1-E2148)*(Driehoek_B-Driehoek_A)*(Driehoek_B-Driehoek_C)))</f>
        <v>7.3320743658383591</v>
      </c>
      <c r="E2148" s="2">
        <f t="shared" ca="1" si="225"/>
        <v>0.92051497368304247</v>
      </c>
      <c r="F2148" s="2"/>
      <c r="G2148" s="15">
        <f ca="1">_xlfn.NORM.INV(H2148,Normaal_Mu,Normaal_Sigma)</f>
        <v>2.0962710525045942</v>
      </c>
      <c r="H2148" s="2">
        <f t="shared" ca="1" si="226"/>
        <v>7.3269646218227846E-2</v>
      </c>
      <c r="I2148" s="2"/>
      <c r="J2148" s="15">
        <f ca="1">-LN(K2148) /NegExp_Labda</f>
        <v>0.79563705875424295</v>
      </c>
      <c r="K2148" s="2">
        <f t="shared" ca="1" si="227"/>
        <v>0.85288768413294036</v>
      </c>
      <c r="L2148" s="2"/>
      <c r="M2148" s="17">
        <f t="shared" ca="1" si="221"/>
        <v>3</v>
      </c>
      <c r="N2148" s="2">
        <f t="shared" ca="1" si="223"/>
        <v>0.15189573049845506</v>
      </c>
      <c r="O2148" s="2"/>
      <c r="P2148" s="31">
        <f t="shared" ca="1" si="222"/>
        <v>4.3202254264264237</v>
      </c>
    </row>
    <row r="2149" spans="1:16" x14ac:dyDescent="0.25">
      <c r="A2149" s="32">
        <f ca="1">Uniform_A+B2149*(Uniform_B-Uniform_A)</f>
        <v>2.4852908711468635</v>
      </c>
      <c r="B2149" s="2">
        <f t="shared" ca="1" si="224"/>
        <v>0.24852908711468635</v>
      </c>
      <c r="C2149" s="4"/>
      <c r="D2149" s="5">
        <f ca="1">IF(E2149&lt;(Driehoek_C-Driehoek_A)/(Driehoek_B-Driehoek_A),Driehoek_A+SQRT(E2149*(Driehoek_B-Driehoek_A)*(Driehoek_C-Driehoek_A)),Driehoek_B-SQRT((1-E2149)*(Driehoek_B-Driehoek_A)*(Driehoek_B-Driehoek_C)))</f>
        <v>5.7685562594739483</v>
      </c>
      <c r="E2149" s="2">
        <f t="shared" ca="1" si="225"/>
        <v>0.70165061005185703</v>
      </c>
      <c r="F2149" s="2"/>
      <c r="G2149" s="15">
        <f ca="1">_xlfn.NORM.INV(H2149,Normaal_Mu,Normaal_Sigma)</f>
        <v>2.543997008791254</v>
      </c>
      <c r="H2149" s="2">
        <f t="shared" ca="1" si="226"/>
        <v>0.10972320326996465</v>
      </c>
      <c r="I2149" s="2"/>
      <c r="J2149" s="15">
        <f ca="1">-LN(K2149) /NegExp_Labda</f>
        <v>1.0678398470619737</v>
      </c>
      <c r="K2149" s="2">
        <f t="shared" ca="1" si="227"/>
        <v>0.80769725957667782</v>
      </c>
      <c r="L2149" s="2"/>
      <c r="M2149" s="17">
        <f t="shared" ca="1" si="221"/>
        <v>0</v>
      </c>
      <c r="N2149" s="2">
        <f t="shared" ca="1" si="223"/>
        <v>2.3663634550722401E-3</v>
      </c>
      <c r="O2149" s="2"/>
      <c r="P2149" s="31">
        <f t="shared" ca="1" si="222"/>
        <v>2.3731367972948081</v>
      </c>
    </row>
    <row r="2150" spans="1:16" x14ac:dyDescent="0.25">
      <c r="A2150" s="32">
        <f ca="1">Uniform_A+B2150*(Uniform_B-Uniform_A)</f>
        <v>3.0736651272302149</v>
      </c>
      <c r="B2150" s="2">
        <f t="shared" ca="1" si="224"/>
        <v>0.30736651272302151</v>
      </c>
      <c r="C2150" s="4"/>
      <c r="D2150" s="5">
        <f ca="1">IF(E2150&lt;(Driehoek_C-Driehoek_A)/(Driehoek_B-Driehoek_A),Driehoek_A+SQRT(E2150*(Driehoek_B-Driehoek_A)*(Driehoek_C-Driehoek_A)),Driehoek_B-SQRT((1-E2150)*(Driehoek_B-Driehoek_A)*(Driehoek_B-Driehoek_C)))</f>
        <v>7.1347681692860352</v>
      </c>
      <c r="E2150" s="2">
        <f t="shared" ca="1" si="225"/>
        <v>0.9005974347911837</v>
      </c>
      <c r="F2150" s="2"/>
      <c r="G2150" s="15">
        <f ca="1">_xlfn.NORM.INV(H2150,Normaal_Mu,Normaal_Sigma)</f>
        <v>2.3484152344579825</v>
      </c>
      <c r="H2150" s="2">
        <f t="shared" ca="1" si="226"/>
        <v>9.245423839578959E-2</v>
      </c>
      <c r="I2150" s="2"/>
      <c r="J2150" s="15">
        <f ca="1">-LN(K2150) /NegExp_Labda</f>
        <v>9.847142181489037</v>
      </c>
      <c r="K2150" s="2">
        <f t="shared" ca="1" si="227"/>
        <v>0.139536587475662</v>
      </c>
      <c r="L2150" s="2"/>
      <c r="M2150" s="17">
        <f t="shared" ca="1" si="221"/>
        <v>5</v>
      </c>
      <c r="N2150" s="2">
        <f t="shared" ca="1" si="223"/>
        <v>0.45618049538401395</v>
      </c>
      <c r="O2150" s="2"/>
      <c r="P2150" s="31">
        <f t="shared" ca="1" si="222"/>
        <v>5.4807981424926542</v>
      </c>
    </row>
    <row r="2151" spans="1:16" x14ac:dyDescent="0.25">
      <c r="A2151" s="32">
        <f ca="1">Uniform_A+B2151*(Uniform_B-Uniform_A)</f>
        <v>2.4203853436991283</v>
      </c>
      <c r="B2151" s="2">
        <f t="shared" ca="1" si="224"/>
        <v>0.24203853436991285</v>
      </c>
      <c r="C2151" s="4"/>
      <c r="D2151" s="5">
        <f ca="1">IF(E2151&lt;(Driehoek_C-Driehoek_A)/(Driehoek_B-Driehoek_A),Driehoek_A+SQRT(E2151*(Driehoek_B-Driehoek_A)*(Driehoek_C-Driehoek_A)),Driehoek_B-SQRT((1-E2151)*(Driehoek_B-Driehoek_A)*(Driehoek_B-Driehoek_C)))</f>
        <v>5.2023356058478756</v>
      </c>
      <c r="E2151" s="2">
        <f t="shared" ca="1" si="225"/>
        <v>0.58793557569683363</v>
      </c>
      <c r="F2151" s="2"/>
      <c r="G2151" s="15">
        <f ca="1">_xlfn.NORM.INV(H2151,Normaal_Mu,Normaal_Sigma)</f>
        <v>6.0687173179869758</v>
      </c>
      <c r="H2151" s="2">
        <f t="shared" ca="1" si="226"/>
        <v>0.70345329227377407</v>
      </c>
      <c r="I2151" s="2"/>
      <c r="J2151" s="15">
        <f ca="1">-LN(K2151) /NegExp_Labda</f>
        <v>5.784589635240434</v>
      </c>
      <c r="K2151" s="2">
        <f t="shared" ca="1" si="227"/>
        <v>0.31445385862218433</v>
      </c>
      <c r="L2151" s="2"/>
      <c r="M2151" s="17">
        <f t="shared" ca="1" si="221"/>
        <v>7</v>
      </c>
      <c r="N2151" s="2">
        <f t="shared" ca="1" si="223"/>
        <v>0.76599896509675935</v>
      </c>
      <c r="O2151" s="2"/>
      <c r="P2151" s="31">
        <f t="shared" ca="1" si="222"/>
        <v>5.2952055805548826</v>
      </c>
    </row>
    <row r="2152" spans="1:16" x14ac:dyDescent="0.25">
      <c r="A2152" s="32">
        <f ca="1">Uniform_A+B2152*(Uniform_B-Uniform_A)</f>
        <v>4.4014327154328434</v>
      </c>
      <c r="B2152" s="2">
        <f t="shared" ca="1" si="224"/>
        <v>0.44014327154328436</v>
      </c>
      <c r="C2152" s="4"/>
      <c r="D2152" s="5">
        <f ca="1">IF(E2152&lt;(Driehoek_C-Driehoek_A)/(Driehoek_B-Driehoek_A),Driehoek_A+SQRT(E2152*(Driehoek_B-Driehoek_A)*(Driehoek_C-Driehoek_A)),Driehoek_B-SQRT((1-E2152)*(Driehoek_B-Driehoek_A)*(Driehoek_B-Driehoek_C)))</f>
        <v>4.2103492403456704</v>
      </c>
      <c r="E2152" s="2">
        <f t="shared" ca="1" si="225"/>
        <v>0.34454987430122019</v>
      </c>
      <c r="F2152" s="2"/>
      <c r="G2152" s="15">
        <f ca="1">_xlfn.NORM.INV(H2152,Normaal_Mu,Normaal_Sigma)</f>
        <v>6.4177035718931403</v>
      </c>
      <c r="H2152" s="2">
        <f t="shared" ca="1" si="226"/>
        <v>0.76079177125474906</v>
      </c>
      <c r="I2152" s="2"/>
      <c r="J2152" s="15">
        <f ca="1">-LN(K2152) /NegExp_Labda</f>
        <v>1.1065035967734147E-2</v>
      </c>
      <c r="K2152" s="2">
        <f t="shared" ca="1" si="227"/>
        <v>0.99778943970154088</v>
      </c>
      <c r="L2152" s="2"/>
      <c r="M2152" s="17">
        <f t="shared" ca="1" si="221"/>
        <v>6</v>
      </c>
      <c r="N2152" s="2">
        <f t="shared" ca="1" si="223"/>
        <v>0.64069436589596507</v>
      </c>
      <c r="O2152" s="2"/>
      <c r="P2152" s="31">
        <f t="shared" ca="1" si="222"/>
        <v>4.2081101127278782</v>
      </c>
    </row>
    <row r="2153" spans="1:16" x14ac:dyDescent="0.25">
      <c r="A2153" s="32">
        <f ca="1">Uniform_A+B2153*(Uniform_B-Uniform_A)</f>
        <v>5.5304802886918818</v>
      </c>
      <c r="B2153" s="2">
        <f t="shared" ca="1" si="224"/>
        <v>0.55304802886918814</v>
      </c>
      <c r="C2153" s="4"/>
      <c r="D2153" s="5">
        <f ca="1">IF(E2153&lt;(Driehoek_C-Driehoek_A)/(Driehoek_B-Driehoek_A),Driehoek_A+SQRT(E2153*(Driehoek_B-Driehoek_A)*(Driehoek_C-Driehoek_A)),Driehoek_B-SQRT((1-E2153)*(Driehoek_B-Driehoek_A)*(Driehoek_B-Driehoek_C)))</f>
        <v>4.2845427444405821</v>
      </c>
      <c r="E2153" s="2">
        <f t="shared" ca="1" si="225"/>
        <v>0.36469893917120122</v>
      </c>
      <c r="F2153" s="2"/>
      <c r="G2153" s="15">
        <f ca="1">_xlfn.NORM.INV(H2153,Normaal_Mu,Normaal_Sigma)</f>
        <v>7.2980379043296955</v>
      </c>
      <c r="H2153" s="2">
        <f t="shared" ca="1" si="226"/>
        <v>0.87472591705429847</v>
      </c>
      <c r="I2153" s="2"/>
      <c r="J2153" s="15">
        <f ca="1">-LN(K2153) /NegExp_Labda</f>
        <v>0.12391728729733292</v>
      </c>
      <c r="K2153" s="2">
        <f t="shared" ca="1" si="227"/>
        <v>0.97552113098260984</v>
      </c>
      <c r="L2153" s="2"/>
      <c r="M2153" s="17">
        <f t="shared" ca="1" si="221"/>
        <v>3</v>
      </c>
      <c r="N2153" s="2">
        <f t="shared" ca="1" si="223"/>
        <v>0.17439306221637629</v>
      </c>
      <c r="O2153" s="2"/>
      <c r="P2153" s="31">
        <f t="shared" ca="1" si="222"/>
        <v>4.047395644951898</v>
      </c>
    </row>
    <row r="2154" spans="1:16" x14ac:dyDescent="0.25">
      <c r="A2154" s="32">
        <f ca="1">Uniform_A+B2154*(Uniform_B-Uniform_A)</f>
        <v>9.9590965536161349</v>
      </c>
      <c r="B2154" s="2">
        <f t="shared" ca="1" si="224"/>
        <v>0.99590965536161347</v>
      </c>
      <c r="C2154" s="4"/>
      <c r="D2154" s="5">
        <f ca="1">IF(E2154&lt;(Driehoek_C-Driehoek_A)/(Driehoek_B-Driehoek_A),Driehoek_A+SQRT(E2154*(Driehoek_B-Driehoek_A)*(Driehoek_C-Driehoek_A)),Driehoek_B-SQRT((1-E2154)*(Driehoek_B-Driehoek_A)*(Driehoek_B-Driehoek_C)))</f>
        <v>2.9073439827865419</v>
      </c>
      <c r="E2154" s="2">
        <f t="shared" ca="1" si="225"/>
        <v>5.8805221649924633E-2</v>
      </c>
      <c r="F2154" s="2"/>
      <c r="G2154" s="15">
        <f ca="1">_xlfn.NORM.INV(H2154,Normaal_Mu,Normaal_Sigma)</f>
        <v>6.0345503745408369</v>
      </c>
      <c r="H2154" s="2">
        <f t="shared" ca="1" si="226"/>
        <v>0.69751796374759567</v>
      </c>
      <c r="I2154" s="2"/>
      <c r="J2154" s="15">
        <f ca="1">-LN(K2154) /NegExp_Labda</f>
        <v>2.1865496872552468</v>
      </c>
      <c r="K2154" s="2">
        <f t="shared" ca="1" si="227"/>
        <v>0.64577125169492022</v>
      </c>
      <c r="L2154" s="2"/>
      <c r="M2154" s="17">
        <f t="shared" ca="1" si="221"/>
        <v>7</v>
      </c>
      <c r="N2154" s="2">
        <f t="shared" ca="1" si="223"/>
        <v>0.80468316725555555</v>
      </c>
      <c r="O2154" s="2"/>
      <c r="P2154" s="31">
        <f t="shared" ca="1" si="222"/>
        <v>5.6175081196397523</v>
      </c>
    </row>
    <row r="2155" spans="1:16" x14ac:dyDescent="0.25">
      <c r="A2155" s="32">
        <f ca="1">Uniform_A+B2155*(Uniform_B-Uniform_A)</f>
        <v>9.1642097251344481</v>
      </c>
      <c r="B2155" s="2">
        <f t="shared" ca="1" si="224"/>
        <v>0.9164209725134449</v>
      </c>
      <c r="C2155" s="4"/>
      <c r="D2155" s="5">
        <f ca="1">IF(E2155&lt;(Driehoek_C-Driehoek_A)/(Driehoek_B-Driehoek_A),Driehoek_A+SQRT(E2155*(Driehoek_B-Driehoek_A)*(Driehoek_C-Driehoek_A)),Driehoek_B-SQRT((1-E2155)*(Driehoek_B-Driehoek_A)*(Driehoek_B-Driehoek_C)))</f>
        <v>4.6950071386095953</v>
      </c>
      <c r="E2155" s="2">
        <f t="shared" ca="1" si="225"/>
        <v>0.47048675609650437</v>
      </c>
      <c r="F2155" s="2"/>
      <c r="G2155" s="15">
        <f ca="1">_xlfn.NORM.INV(H2155,Normaal_Mu,Normaal_Sigma)</f>
        <v>3.2987703182526884</v>
      </c>
      <c r="H2155" s="2">
        <f t="shared" ca="1" si="226"/>
        <v>0.19749167131715917</v>
      </c>
      <c r="I2155" s="2"/>
      <c r="J2155" s="15">
        <f ca="1">-LN(K2155) /NegExp_Labda</f>
        <v>4.0732165404832674</v>
      </c>
      <c r="K2155" s="2">
        <f t="shared" ca="1" si="227"/>
        <v>0.44279724138717658</v>
      </c>
      <c r="L2155" s="2"/>
      <c r="M2155" s="17">
        <f t="shared" ca="1" si="221"/>
        <v>5</v>
      </c>
      <c r="N2155" s="2">
        <f t="shared" ca="1" si="223"/>
        <v>0.46394701312071018</v>
      </c>
      <c r="O2155" s="2"/>
      <c r="P2155" s="31">
        <f t="shared" ca="1" si="222"/>
        <v>5.2462407444959993</v>
      </c>
    </row>
    <row r="2156" spans="1:16" x14ac:dyDescent="0.25">
      <c r="A2156" s="32">
        <f ca="1">Uniform_A+B2156*(Uniform_B-Uniform_A)</f>
        <v>5.4515695274096911</v>
      </c>
      <c r="B2156" s="2">
        <f t="shared" ca="1" si="224"/>
        <v>0.54515695274096909</v>
      </c>
      <c r="C2156" s="4"/>
      <c r="D2156" s="5">
        <f ca="1">IF(E2156&lt;(Driehoek_C-Driehoek_A)/(Driehoek_B-Driehoek_A),Driehoek_A+SQRT(E2156*(Driehoek_B-Driehoek_A)*(Driehoek_C-Driehoek_A)),Driehoek_B-SQRT((1-E2156)*(Driehoek_B-Driehoek_A)*(Driehoek_B-Driehoek_C)))</f>
        <v>4.021202204727941</v>
      </c>
      <c r="E2156" s="2">
        <f t="shared" ca="1" si="225"/>
        <v>0.2917592146798309</v>
      </c>
      <c r="F2156" s="2"/>
      <c r="G2156" s="15">
        <f ca="1">_xlfn.NORM.INV(H2156,Normaal_Mu,Normaal_Sigma)</f>
        <v>4.9052304668007576</v>
      </c>
      <c r="H2156" s="2">
        <f t="shared" ca="1" si="226"/>
        <v>0.48110328493737753</v>
      </c>
      <c r="I2156" s="2"/>
      <c r="J2156" s="15">
        <f ca="1">-LN(K2156) /NegExp_Labda</f>
        <v>7.3256955116326949</v>
      </c>
      <c r="K2156" s="2">
        <f t="shared" ca="1" si="227"/>
        <v>0.23104585022661694</v>
      </c>
      <c r="L2156" s="2"/>
      <c r="M2156" s="17">
        <f t="shared" ca="1" si="221"/>
        <v>5</v>
      </c>
      <c r="N2156" s="2">
        <f t="shared" ca="1" si="223"/>
        <v>0.5588145353129742</v>
      </c>
      <c r="O2156" s="2"/>
      <c r="P2156" s="31">
        <f t="shared" ca="1" si="222"/>
        <v>5.3407395421142168</v>
      </c>
    </row>
    <row r="2157" spans="1:16" x14ac:dyDescent="0.25">
      <c r="A2157" s="32">
        <f ca="1">Uniform_A+B2157*(Uniform_B-Uniform_A)</f>
        <v>7.3944908205464444</v>
      </c>
      <c r="B2157" s="2">
        <f t="shared" ca="1" si="224"/>
        <v>0.73944908205464444</v>
      </c>
      <c r="C2157" s="4"/>
      <c r="D2157" s="5">
        <f ca="1">IF(E2157&lt;(Driehoek_C-Driehoek_A)/(Driehoek_B-Driehoek_A),Driehoek_A+SQRT(E2157*(Driehoek_B-Driehoek_A)*(Driehoek_C-Driehoek_A)),Driehoek_B-SQRT((1-E2157)*(Driehoek_B-Driehoek_A)*(Driehoek_B-Driehoek_C)))</f>
        <v>7.4362276384522445</v>
      </c>
      <c r="E2157" s="2">
        <f t="shared" ca="1" si="225"/>
        <v>0.93013188575026728</v>
      </c>
      <c r="F2157" s="2"/>
      <c r="G2157" s="15">
        <f ca="1">_xlfn.NORM.INV(H2157,Normaal_Mu,Normaal_Sigma)</f>
        <v>3.0457889148449744</v>
      </c>
      <c r="H2157" s="2">
        <f t="shared" ca="1" si="226"/>
        <v>0.16425845204186063</v>
      </c>
      <c r="I2157" s="2"/>
      <c r="J2157" s="15">
        <f ca="1">-LN(K2157) /NegExp_Labda</f>
        <v>4.1027883275745118</v>
      </c>
      <c r="K2157" s="2">
        <f t="shared" ca="1" si="227"/>
        <v>0.4401861094329832</v>
      </c>
      <c r="L2157" s="2"/>
      <c r="M2157" s="17">
        <f t="shared" ref="M2157:M2220" ca="1" si="228">VLOOKUP(N2157,$S$5:$T$105,2,TRUE)</f>
        <v>6</v>
      </c>
      <c r="N2157" s="2">
        <f t="shared" ca="1" si="223"/>
        <v>0.67834193936880116</v>
      </c>
      <c r="O2157" s="2"/>
      <c r="P2157" s="31">
        <f t="shared" ref="P2157:P2220" ca="1" si="229">SUM(A2157,D2157,G2157,J2157,M2157)/5</f>
        <v>5.5958591402836344</v>
      </c>
    </row>
    <row r="2158" spans="1:16" x14ac:dyDescent="0.25">
      <c r="A2158" s="32">
        <f ca="1">Uniform_A+B2158*(Uniform_B-Uniform_A)</f>
        <v>0.31878536726241302</v>
      </c>
      <c r="B2158" s="2">
        <f t="shared" ca="1" si="224"/>
        <v>3.1878536726241302E-2</v>
      </c>
      <c r="C2158" s="4"/>
      <c r="D2158" s="5">
        <f ca="1">IF(E2158&lt;(Driehoek_C-Driehoek_A)/(Driehoek_B-Driehoek_A),Driehoek_A+SQRT(E2158*(Driehoek_B-Driehoek_A)*(Driehoek_C-Driehoek_A)),Driehoek_B-SQRT((1-E2158)*(Driehoek_B-Driehoek_A)*(Driehoek_B-Driehoek_C)))</f>
        <v>7.9690874359936554</v>
      </c>
      <c r="E2158" s="2">
        <f t="shared" ca="1" si="225"/>
        <v>0.96963483672496753</v>
      </c>
      <c r="F2158" s="2"/>
      <c r="G2158" s="15">
        <f ca="1">_xlfn.NORM.INV(H2158,Normaal_Mu,Normaal_Sigma)</f>
        <v>3.0193602187834219</v>
      </c>
      <c r="H2158" s="2">
        <f t="shared" ca="1" si="226"/>
        <v>0.16100889371203564</v>
      </c>
      <c r="I2158" s="2"/>
      <c r="J2158" s="15">
        <f ca="1">-LN(K2158) /NegExp_Labda</f>
        <v>2.0509527361876927</v>
      </c>
      <c r="K2158" s="2">
        <f t="shared" ca="1" si="227"/>
        <v>0.66352380546168843</v>
      </c>
      <c r="L2158" s="2"/>
      <c r="M2158" s="17">
        <f t="shared" ca="1" si="228"/>
        <v>10</v>
      </c>
      <c r="N2158" s="2">
        <f t="shared" ca="1" si="223"/>
        <v>0.97862076903652961</v>
      </c>
      <c r="O2158" s="2"/>
      <c r="P2158" s="31">
        <f t="shared" ca="1" si="229"/>
        <v>4.6716371516454362</v>
      </c>
    </row>
    <row r="2159" spans="1:16" x14ac:dyDescent="0.25">
      <c r="A2159" s="32">
        <f ca="1">Uniform_A+B2159*(Uniform_B-Uniform_A)</f>
        <v>1.7813676447311499</v>
      </c>
      <c r="B2159" s="2">
        <f t="shared" ca="1" si="224"/>
        <v>0.17813676447311499</v>
      </c>
      <c r="C2159" s="4"/>
      <c r="D2159" s="5">
        <f ca="1">IF(E2159&lt;(Driehoek_C-Driehoek_A)/(Driehoek_B-Driehoek_A),Driehoek_A+SQRT(E2159*(Driehoek_B-Driehoek_A)*(Driehoek_C-Driehoek_A)),Driehoek_B-SQRT((1-E2159)*(Driehoek_B-Driehoek_A)*(Driehoek_B-Driehoek_C)))</f>
        <v>4.840163780406149</v>
      </c>
      <c r="E2159" s="2">
        <f t="shared" ca="1" si="225"/>
        <v>0.50559321789014677</v>
      </c>
      <c r="F2159" s="2"/>
      <c r="G2159" s="15">
        <f ca="1">_xlfn.NORM.INV(H2159,Normaal_Mu,Normaal_Sigma)</f>
        <v>5.1367614920283353</v>
      </c>
      <c r="H2159" s="2">
        <f t="shared" ca="1" si="226"/>
        <v>0.52725872579755517</v>
      </c>
      <c r="I2159" s="2"/>
      <c r="J2159" s="15">
        <f ca="1">-LN(K2159) /NegExp_Labda</f>
        <v>3.3218776702616317</v>
      </c>
      <c r="K2159" s="2">
        <f t="shared" ca="1" si="227"/>
        <v>0.51459477430581635</v>
      </c>
      <c r="L2159" s="2"/>
      <c r="M2159" s="17">
        <f t="shared" ca="1" si="228"/>
        <v>3</v>
      </c>
      <c r="N2159" s="2">
        <f t="shared" ca="1" si="223"/>
        <v>0.17007744828309468</v>
      </c>
      <c r="O2159" s="2"/>
      <c r="P2159" s="31">
        <f t="shared" ca="1" si="229"/>
        <v>3.6160341174854529</v>
      </c>
    </row>
    <row r="2160" spans="1:16" x14ac:dyDescent="0.25">
      <c r="A2160" s="32">
        <f ca="1">Uniform_A+B2160*(Uniform_B-Uniform_A)</f>
        <v>5.5435760104384224</v>
      </c>
      <c r="B2160" s="2">
        <f t="shared" ca="1" si="224"/>
        <v>0.55435760104384224</v>
      </c>
      <c r="C2160" s="4"/>
      <c r="D2160" s="5">
        <f ca="1">IF(E2160&lt;(Driehoek_C-Driehoek_A)/(Driehoek_B-Driehoek_A),Driehoek_A+SQRT(E2160*(Driehoek_B-Driehoek_A)*(Driehoek_C-Driehoek_A)),Driehoek_B-SQRT((1-E2160)*(Driehoek_B-Driehoek_A)*(Driehoek_B-Driehoek_C)))</f>
        <v>2.3165163263041406</v>
      </c>
      <c r="E2160" s="2">
        <f t="shared" ca="1" si="225"/>
        <v>7.1558989155049435E-3</v>
      </c>
      <c r="F2160" s="2"/>
      <c r="G2160" s="15">
        <f ca="1">_xlfn.NORM.INV(H2160,Normaal_Mu,Normaal_Sigma)</f>
        <v>7.7732373697021782</v>
      </c>
      <c r="H2160" s="2">
        <f t="shared" ca="1" si="226"/>
        <v>0.91722096615763071</v>
      </c>
      <c r="I2160" s="2"/>
      <c r="J2160" s="15">
        <f ca="1">-LN(K2160) /NegExp_Labda</f>
        <v>12.955305631989637</v>
      </c>
      <c r="K2160" s="2">
        <f t="shared" ca="1" si="227"/>
        <v>7.4940476561362268E-2</v>
      </c>
      <c r="L2160" s="2"/>
      <c r="M2160" s="17">
        <f t="shared" ca="1" si="228"/>
        <v>5</v>
      </c>
      <c r="N2160" s="2">
        <f t="shared" ca="1" si="223"/>
        <v>0.50254500362582399</v>
      </c>
      <c r="O2160" s="2"/>
      <c r="P2160" s="31">
        <f t="shared" ca="1" si="229"/>
        <v>6.7177270676868757</v>
      </c>
    </row>
    <row r="2161" spans="1:16" x14ac:dyDescent="0.25">
      <c r="A2161" s="32">
        <f ca="1">Uniform_A+B2161*(Uniform_B-Uniform_A)</f>
        <v>0.55558695940578162</v>
      </c>
      <c r="B2161" s="2">
        <f t="shared" ca="1" si="224"/>
        <v>5.5558695940578162E-2</v>
      </c>
      <c r="C2161" s="4"/>
      <c r="D2161" s="5">
        <f ca="1">IF(E2161&lt;(Driehoek_C-Driehoek_A)/(Driehoek_B-Driehoek_A),Driehoek_A+SQRT(E2161*(Driehoek_B-Driehoek_A)*(Driehoek_C-Driehoek_A)),Driehoek_B-SQRT((1-E2161)*(Driehoek_B-Driehoek_A)*(Driehoek_B-Driehoek_C)))</f>
        <v>2.2056188310290632</v>
      </c>
      <c r="E2161" s="2">
        <f t="shared" ca="1" si="225"/>
        <v>3.0199359766970302E-3</v>
      </c>
      <c r="F2161" s="2"/>
      <c r="G2161" s="15">
        <f ca="1">_xlfn.NORM.INV(H2161,Normaal_Mu,Normaal_Sigma)</f>
        <v>7.2832230685200869</v>
      </c>
      <c r="H2161" s="2">
        <f t="shared" ca="1" si="226"/>
        <v>0.87319223626013742</v>
      </c>
      <c r="I2161" s="2"/>
      <c r="J2161" s="15">
        <f ca="1">-LN(K2161) /NegExp_Labda</f>
        <v>1.6313010350362149</v>
      </c>
      <c r="K2161" s="2">
        <f t="shared" ca="1" si="227"/>
        <v>0.72161739309784212</v>
      </c>
      <c r="L2161" s="2"/>
      <c r="M2161" s="17">
        <f t="shared" ca="1" si="228"/>
        <v>3</v>
      </c>
      <c r="N2161" s="2">
        <f t="shared" ca="1" si="223"/>
        <v>0.17117343925808082</v>
      </c>
      <c r="O2161" s="2"/>
      <c r="P2161" s="31">
        <f t="shared" ca="1" si="229"/>
        <v>2.9351459787982295</v>
      </c>
    </row>
    <row r="2162" spans="1:16" x14ac:dyDescent="0.25">
      <c r="A2162" s="32">
        <f ca="1">Uniform_A+B2162*(Uniform_B-Uniform_A)</f>
        <v>9.9758706393424657E-2</v>
      </c>
      <c r="B2162" s="2">
        <f t="shared" ca="1" si="224"/>
        <v>9.9758706393424657E-3</v>
      </c>
      <c r="C2162" s="4"/>
      <c r="D2162" s="5">
        <f ca="1">IF(E2162&lt;(Driehoek_C-Driehoek_A)/(Driehoek_B-Driehoek_A),Driehoek_A+SQRT(E2162*(Driehoek_B-Driehoek_A)*(Driehoek_C-Driehoek_A)),Driehoek_B-SQRT((1-E2162)*(Driehoek_B-Driehoek_A)*(Driehoek_B-Driehoek_C)))</f>
        <v>2.8258924955740667</v>
      </c>
      <c r="E2162" s="2">
        <f t="shared" ca="1" si="225"/>
        <v>4.8721315303254298E-2</v>
      </c>
      <c r="F2162" s="2"/>
      <c r="G2162" s="15">
        <f ca="1">_xlfn.NORM.INV(H2162,Normaal_Mu,Normaal_Sigma)</f>
        <v>2.4593750526205911</v>
      </c>
      <c r="H2162" s="2">
        <f t="shared" ca="1" si="226"/>
        <v>0.1019866733531839</v>
      </c>
      <c r="I2162" s="2"/>
      <c r="J2162" s="15">
        <f ca="1">-LN(K2162) /NegExp_Labda</f>
        <v>1.7510893322505199</v>
      </c>
      <c r="K2162" s="2">
        <f t="shared" ca="1" si="227"/>
        <v>0.70453457854924983</v>
      </c>
      <c r="L2162" s="2"/>
      <c r="M2162" s="17">
        <f t="shared" ca="1" si="228"/>
        <v>6</v>
      </c>
      <c r="N2162" s="2">
        <f t="shared" ca="1" si="223"/>
        <v>0.73249732571499437</v>
      </c>
      <c r="O2162" s="2"/>
      <c r="P2162" s="31">
        <f t="shared" ca="1" si="229"/>
        <v>2.6272231173677207</v>
      </c>
    </row>
    <row r="2163" spans="1:16" x14ac:dyDescent="0.25">
      <c r="A2163" s="32">
        <f ca="1">Uniform_A+B2163*(Uniform_B-Uniform_A)</f>
        <v>6.857910416986571</v>
      </c>
      <c r="B2163" s="2">
        <f t="shared" ca="1" si="224"/>
        <v>0.68579104169865712</v>
      </c>
      <c r="C2163" s="4"/>
      <c r="D2163" s="5">
        <f ca="1">IF(E2163&lt;(Driehoek_C-Driehoek_A)/(Driehoek_B-Driehoek_A),Driehoek_A+SQRT(E2163*(Driehoek_B-Driehoek_A)*(Driehoek_C-Driehoek_A)),Driehoek_B-SQRT((1-E2163)*(Driehoek_B-Driehoek_A)*(Driehoek_B-Driehoek_C)))</f>
        <v>7.6982980515877371</v>
      </c>
      <c r="E2163" s="2">
        <f t="shared" ca="1" si="225"/>
        <v>0.95158777249999194</v>
      </c>
      <c r="F2163" s="2"/>
      <c r="G2163" s="15">
        <f ca="1">_xlfn.NORM.INV(H2163,Normaal_Mu,Normaal_Sigma)</f>
        <v>3.15918334425935</v>
      </c>
      <c r="H2163" s="2">
        <f t="shared" ca="1" si="226"/>
        <v>0.17867970917565246</v>
      </c>
      <c r="I2163" s="2"/>
      <c r="J2163" s="15">
        <f ca="1">-LN(K2163) /NegExp_Labda</f>
        <v>6.6774778218443247</v>
      </c>
      <c r="K2163" s="2">
        <f t="shared" ca="1" si="227"/>
        <v>0.26302779594928438</v>
      </c>
      <c r="L2163" s="2"/>
      <c r="M2163" s="17">
        <f t="shared" ca="1" si="228"/>
        <v>6</v>
      </c>
      <c r="N2163" s="2">
        <f t="shared" ca="1" si="223"/>
        <v>0.65376805675241567</v>
      </c>
      <c r="O2163" s="2"/>
      <c r="P2163" s="31">
        <f t="shared" ca="1" si="229"/>
        <v>6.0785739269355963</v>
      </c>
    </row>
    <row r="2164" spans="1:16" x14ac:dyDescent="0.25">
      <c r="A2164" s="32">
        <f ca="1">Uniform_A+B2164*(Uniform_B-Uniform_A)</f>
        <v>6.5133766493760596</v>
      </c>
      <c r="B2164" s="2">
        <f t="shared" ca="1" si="224"/>
        <v>0.65133766493760592</v>
      </c>
      <c r="C2164" s="4"/>
      <c r="D2164" s="5">
        <f ca="1">IF(E2164&lt;(Driehoek_C-Driehoek_A)/(Driehoek_B-Driehoek_A),Driehoek_A+SQRT(E2164*(Driehoek_B-Driehoek_A)*(Driehoek_C-Driehoek_A)),Driehoek_B-SQRT((1-E2164)*(Driehoek_B-Driehoek_A)*(Driehoek_B-Driehoek_C)))</f>
        <v>3.6501505530385892</v>
      </c>
      <c r="E2164" s="2">
        <f t="shared" ca="1" si="225"/>
        <v>0.19449977483525438</v>
      </c>
      <c r="F2164" s="2"/>
      <c r="G2164" s="15">
        <f ca="1">_xlfn.NORM.INV(H2164,Normaal_Mu,Normaal_Sigma)</f>
        <v>1.1612022765985288</v>
      </c>
      <c r="H2164" s="2">
        <f t="shared" ca="1" si="226"/>
        <v>2.7466937447713224E-2</v>
      </c>
      <c r="I2164" s="2"/>
      <c r="J2164" s="15">
        <f ca="1">-LN(K2164) /NegExp_Labda</f>
        <v>6.7279911251288335E-2</v>
      </c>
      <c r="K2164" s="2">
        <f t="shared" ca="1" si="227"/>
        <v>0.98663414477678613</v>
      </c>
      <c r="L2164" s="2"/>
      <c r="M2164" s="17">
        <f t="shared" ca="1" si="228"/>
        <v>2</v>
      </c>
      <c r="N2164" s="2">
        <f t="shared" ca="1" si="223"/>
        <v>0.11545201594105747</v>
      </c>
      <c r="O2164" s="2"/>
      <c r="P2164" s="31">
        <f t="shared" ca="1" si="229"/>
        <v>2.6784018780528931</v>
      </c>
    </row>
    <row r="2165" spans="1:16" x14ac:dyDescent="0.25">
      <c r="A2165" s="32">
        <f ca="1">Uniform_A+B2165*(Uniform_B-Uniform_A)</f>
        <v>3.2825689861521323</v>
      </c>
      <c r="B2165" s="2">
        <f t="shared" ca="1" si="224"/>
        <v>0.32825689861521323</v>
      </c>
      <c r="C2165" s="4"/>
      <c r="D2165" s="5">
        <f ca="1">IF(E2165&lt;(Driehoek_C-Driehoek_A)/(Driehoek_B-Driehoek_A),Driehoek_A+SQRT(E2165*(Driehoek_B-Driehoek_A)*(Driehoek_C-Driehoek_A)),Driehoek_B-SQRT((1-E2165)*(Driehoek_B-Driehoek_A)*(Driehoek_B-Driehoek_C)))</f>
        <v>6.3894692048314328</v>
      </c>
      <c r="E2165" s="2">
        <f t="shared" ca="1" si="225"/>
        <v>0.80528939907075914</v>
      </c>
      <c r="F2165" s="2"/>
      <c r="G2165" s="15">
        <f ca="1">_xlfn.NORM.INV(H2165,Normaal_Mu,Normaal_Sigma)</f>
        <v>7.0074024917436395</v>
      </c>
      <c r="H2165" s="2">
        <f t="shared" ca="1" si="226"/>
        <v>0.84223868181233641</v>
      </c>
      <c r="I2165" s="2"/>
      <c r="J2165" s="15">
        <f ca="1">-LN(K2165) /NegExp_Labda</f>
        <v>14.32139511928245</v>
      </c>
      <c r="K2165" s="2">
        <f t="shared" ca="1" si="227"/>
        <v>5.7024229423826456E-2</v>
      </c>
      <c r="L2165" s="2"/>
      <c r="M2165" s="17">
        <f t="shared" ca="1" si="228"/>
        <v>7</v>
      </c>
      <c r="N2165" s="2">
        <f t="shared" ca="1" si="223"/>
        <v>0.80688095316981134</v>
      </c>
      <c r="O2165" s="2"/>
      <c r="P2165" s="31">
        <f t="shared" ca="1" si="229"/>
        <v>7.6001671604019307</v>
      </c>
    </row>
    <row r="2166" spans="1:16" x14ac:dyDescent="0.25">
      <c r="A2166" s="32">
        <f ca="1">Uniform_A+B2166*(Uniform_B-Uniform_A)</f>
        <v>3.2330339698485444</v>
      </c>
      <c r="B2166" s="2">
        <f t="shared" ca="1" si="224"/>
        <v>0.32330339698485444</v>
      </c>
      <c r="C2166" s="4"/>
      <c r="D2166" s="5">
        <f ca="1">IF(E2166&lt;(Driehoek_C-Driehoek_A)/(Driehoek_B-Driehoek_A),Driehoek_A+SQRT(E2166*(Driehoek_B-Driehoek_A)*(Driehoek_C-Driehoek_A)),Driehoek_B-SQRT((1-E2166)*(Driehoek_B-Driehoek_A)*(Driehoek_B-Driehoek_C)))</f>
        <v>4.228216013349253</v>
      </c>
      <c r="E2166" s="2">
        <f t="shared" ca="1" si="225"/>
        <v>0.34943078813552864</v>
      </c>
      <c r="F2166" s="2"/>
      <c r="G2166" s="15">
        <f ca="1">_xlfn.NORM.INV(H2166,Normaal_Mu,Normaal_Sigma)</f>
        <v>3.9094778249138962</v>
      </c>
      <c r="H2166" s="2">
        <f t="shared" ca="1" si="226"/>
        <v>0.29278698137871539</v>
      </c>
      <c r="I2166" s="2"/>
      <c r="J2166" s="15">
        <f ca="1">-LN(K2166) /NegExp_Labda</f>
        <v>1.3039290480163559</v>
      </c>
      <c r="K2166" s="2">
        <f t="shared" ca="1" si="227"/>
        <v>0.77044592406139722</v>
      </c>
      <c r="L2166" s="2"/>
      <c r="M2166" s="17">
        <f t="shared" ca="1" si="228"/>
        <v>5</v>
      </c>
      <c r="N2166" s="2">
        <f t="shared" ca="1" si="223"/>
        <v>0.56251846120555327</v>
      </c>
      <c r="O2166" s="2"/>
      <c r="P2166" s="31">
        <f t="shared" ca="1" si="229"/>
        <v>3.5349313712256096</v>
      </c>
    </row>
    <row r="2167" spans="1:16" x14ac:dyDescent="0.25">
      <c r="A2167" s="32">
        <f ca="1">Uniform_A+B2167*(Uniform_B-Uniform_A)</f>
        <v>7.0418905134162726</v>
      </c>
      <c r="B2167" s="2">
        <f t="shared" ca="1" si="224"/>
        <v>0.70418905134162724</v>
      </c>
      <c r="C2167" s="4"/>
      <c r="D2167" s="5">
        <f ca="1">IF(E2167&lt;(Driehoek_C-Driehoek_A)/(Driehoek_B-Driehoek_A),Driehoek_A+SQRT(E2167*(Driehoek_B-Driehoek_A)*(Driehoek_C-Driehoek_A)),Driehoek_B-SQRT((1-E2167)*(Driehoek_B-Driehoek_A)*(Driehoek_B-Driehoek_C)))</f>
        <v>5.0435397772841695</v>
      </c>
      <c r="E2167" s="2">
        <f t="shared" ca="1" si="225"/>
        <v>0.55275492874478283</v>
      </c>
      <c r="F2167" s="2"/>
      <c r="G2167" s="15">
        <f ca="1">_xlfn.NORM.INV(H2167,Normaal_Mu,Normaal_Sigma)</f>
        <v>3.7718659279024283</v>
      </c>
      <c r="H2167" s="2">
        <f t="shared" ca="1" si="226"/>
        <v>0.26958551502219819</v>
      </c>
      <c r="I2167" s="2"/>
      <c r="J2167" s="15">
        <f ca="1">-LN(K2167) /NegExp_Labda</f>
        <v>3.5081029806299258</v>
      </c>
      <c r="K2167" s="2">
        <f t="shared" ca="1" si="227"/>
        <v>0.49578119131863196</v>
      </c>
      <c r="L2167" s="2"/>
      <c r="M2167" s="17">
        <f t="shared" ca="1" si="228"/>
        <v>4</v>
      </c>
      <c r="N2167" s="2">
        <f t="shared" ca="1" si="223"/>
        <v>0.33859719996189686</v>
      </c>
      <c r="O2167" s="2"/>
      <c r="P2167" s="31">
        <f t="shared" ca="1" si="229"/>
        <v>4.6730798398465598</v>
      </c>
    </row>
    <row r="2168" spans="1:16" x14ac:dyDescent="0.25">
      <c r="A2168" s="32">
        <f ca="1">Uniform_A+B2168*(Uniform_B-Uniform_A)</f>
        <v>4.2242799286211872</v>
      </c>
      <c r="B2168" s="2">
        <f t="shared" ca="1" si="224"/>
        <v>0.42242799286211874</v>
      </c>
      <c r="C2168" s="4"/>
      <c r="D2168" s="5">
        <f ca="1">IF(E2168&lt;(Driehoek_C-Driehoek_A)/(Driehoek_B-Driehoek_A),Driehoek_A+SQRT(E2168*(Driehoek_B-Driehoek_A)*(Driehoek_C-Driehoek_A)),Driehoek_B-SQRT((1-E2168)*(Driehoek_B-Driehoek_A)*(Driehoek_B-Driehoek_C)))</f>
        <v>6.8943184316815005</v>
      </c>
      <c r="E2168" s="2">
        <f t="shared" ca="1" si="225"/>
        <v>0.87331728950982124</v>
      </c>
      <c r="F2168" s="2"/>
      <c r="G2168" s="15">
        <f ca="1">_xlfn.NORM.INV(H2168,Normaal_Mu,Normaal_Sigma)</f>
        <v>5.1927848952253077</v>
      </c>
      <c r="H2168" s="2">
        <f t="shared" ca="1" si="226"/>
        <v>0.53839555493701452</v>
      </c>
      <c r="I2168" s="2"/>
      <c r="J2168" s="15">
        <f ca="1">-LN(K2168) /NegExp_Labda</f>
        <v>0.65392459458527086</v>
      </c>
      <c r="K2168" s="2">
        <f t="shared" ca="1" si="227"/>
        <v>0.87740646763138475</v>
      </c>
      <c r="L2168" s="2"/>
      <c r="M2168" s="17">
        <f t="shared" ca="1" si="228"/>
        <v>6</v>
      </c>
      <c r="N2168" s="2">
        <f t="shared" ca="1" si="223"/>
        <v>0.75408104583993929</v>
      </c>
      <c r="O2168" s="2"/>
      <c r="P2168" s="31">
        <f t="shared" ca="1" si="229"/>
        <v>4.5930615700226536</v>
      </c>
    </row>
    <row r="2169" spans="1:16" x14ac:dyDescent="0.25">
      <c r="A2169" s="32">
        <f ca="1">Uniform_A+B2169*(Uniform_B-Uniform_A)</f>
        <v>6.5175927619106027</v>
      </c>
      <c r="B2169" s="2">
        <f t="shared" ca="1" si="224"/>
        <v>0.65175927619106022</v>
      </c>
      <c r="C2169" s="4"/>
      <c r="D2169" s="5">
        <f ca="1">IF(E2169&lt;(Driehoek_C-Driehoek_A)/(Driehoek_B-Driehoek_A),Driehoek_A+SQRT(E2169*(Driehoek_B-Driehoek_A)*(Driehoek_C-Driehoek_A)),Driehoek_B-SQRT((1-E2169)*(Driehoek_B-Driehoek_A)*(Driehoek_B-Driehoek_C)))</f>
        <v>6.8863191707142875</v>
      </c>
      <c r="E2169" s="2">
        <f t="shared" ca="1" si="225"/>
        <v>0.872352952911716</v>
      </c>
      <c r="F2169" s="2"/>
      <c r="G2169" s="15">
        <f ca="1">_xlfn.NORM.INV(H2169,Normaal_Mu,Normaal_Sigma)</f>
        <v>6.8080167876076754</v>
      </c>
      <c r="H2169" s="2">
        <f t="shared" ca="1" si="226"/>
        <v>0.81700452472047935</v>
      </c>
      <c r="I2169" s="2"/>
      <c r="J2169" s="15">
        <f ca="1">-LN(K2169) /NegExp_Labda</f>
        <v>1.7300437014582533</v>
      </c>
      <c r="K2169" s="2">
        <f t="shared" ca="1" si="227"/>
        <v>0.7075063032680422</v>
      </c>
      <c r="L2169" s="2"/>
      <c r="M2169" s="17">
        <f t="shared" ca="1" si="228"/>
        <v>4</v>
      </c>
      <c r="N2169" s="2">
        <f t="shared" ca="1" si="223"/>
        <v>0.34805686247063095</v>
      </c>
      <c r="O2169" s="2"/>
      <c r="P2169" s="31">
        <f t="shared" ca="1" si="229"/>
        <v>5.1883944843381631</v>
      </c>
    </row>
    <row r="2170" spans="1:16" x14ac:dyDescent="0.25">
      <c r="A2170" s="32">
        <f ca="1">Uniform_A+B2170*(Uniform_B-Uniform_A)</f>
        <v>2.1901895257266424</v>
      </c>
      <c r="B2170" s="2">
        <f t="shared" ca="1" si="224"/>
        <v>0.21901895257266424</v>
      </c>
      <c r="C2170" s="4"/>
      <c r="D2170" s="5">
        <f ca="1">IF(E2170&lt;(Driehoek_C-Driehoek_A)/(Driehoek_B-Driehoek_A),Driehoek_A+SQRT(E2170*(Driehoek_B-Driehoek_A)*(Driehoek_C-Driehoek_A)),Driehoek_B-SQRT((1-E2170)*(Driehoek_B-Driehoek_A)*(Driehoek_B-Driehoek_C)))</f>
        <v>5.617889378333782</v>
      </c>
      <c r="E2170" s="2">
        <f t="shared" ca="1" si="225"/>
        <v>0.67318079265178721</v>
      </c>
      <c r="F2170" s="2"/>
      <c r="G2170" s="15">
        <f ca="1">_xlfn.NORM.INV(H2170,Normaal_Mu,Normaal_Sigma)</f>
        <v>3.4850115948585261</v>
      </c>
      <c r="H2170" s="2">
        <f t="shared" ca="1" si="226"/>
        <v>0.22437691892960943</v>
      </c>
      <c r="I2170" s="2"/>
      <c r="J2170" s="15">
        <f ca="1">-LN(K2170) /NegExp_Labda</f>
        <v>1.9781530463340387</v>
      </c>
      <c r="K2170" s="2">
        <f t="shared" ca="1" si="227"/>
        <v>0.6732553442956144</v>
      </c>
      <c r="L2170" s="2"/>
      <c r="M2170" s="17">
        <f t="shared" ca="1" si="228"/>
        <v>0</v>
      </c>
      <c r="N2170" s="2">
        <f t="shared" ca="1" si="223"/>
        <v>4.3707089602940119E-3</v>
      </c>
      <c r="O2170" s="2"/>
      <c r="P2170" s="31">
        <f t="shared" ca="1" si="229"/>
        <v>2.6542487090505977</v>
      </c>
    </row>
    <row r="2171" spans="1:16" x14ac:dyDescent="0.25">
      <c r="A2171" s="32">
        <f ca="1">Uniform_A+B2171*(Uniform_B-Uniform_A)</f>
        <v>9.3134510261881331</v>
      </c>
      <c r="B2171" s="2">
        <f t="shared" ca="1" si="224"/>
        <v>0.93134510261881331</v>
      </c>
      <c r="C2171" s="4"/>
      <c r="D2171" s="5">
        <f ca="1">IF(E2171&lt;(Driehoek_C-Driehoek_A)/(Driehoek_B-Driehoek_A),Driehoek_A+SQRT(E2171*(Driehoek_B-Driehoek_A)*(Driehoek_C-Driehoek_A)),Driehoek_B-SQRT((1-E2171)*(Driehoek_B-Driehoek_A)*(Driehoek_B-Driehoek_C)))</f>
        <v>2.9601779701708892</v>
      </c>
      <c r="E2171" s="2">
        <f t="shared" ca="1" si="225"/>
        <v>6.5852981028677759E-2</v>
      </c>
      <c r="F2171" s="2"/>
      <c r="G2171" s="15">
        <f ca="1">_xlfn.NORM.INV(H2171,Normaal_Mu,Normaal_Sigma)</f>
        <v>3.6167065561819367</v>
      </c>
      <c r="H2171" s="2">
        <f t="shared" ca="1" si="226"/>
        <v>0.24457960645975685</v>
      </c>
      <c r="I2171" s="2"/>
      <c r="J2171" s="15">
        <f ca="1">-LN(K2171) /NegExp_Labda</f>
        <v>14.447269391197789</v>
      </c>
      <c r="K2171" s="2">
        <f t="shared" ca="1" si="227"/>
        <v>5.5606572279836342E-2</v>
      </c>
      <c r="L2171" s="2"/>
      <c r="M2171" s="17">
        <f t="shared" ca="1" si="228"/>
        <v>2</v>
      </c>
      <c r="N2171" s="2">
        <f t="shared" ca="1" si="223"/>
        <v>9.5843647429109224E-2</v>
      </c>
      <c r="O2171" s="2"/>
      <c r="P2171" s="31">
        <f t="shared" ca="1" si="229"/>
        <v>6.4675209887477489</v>
      </c>
    </row>
    <row r="2172" spans="1:16" x14ac:dyDescent="0.25">
      <c r="A2172" s="32">
        <f ca="1">Uniform_A+B2172*(Uniform_B-Uniform_A)</f>
        <v>3.3797216840323516</v>
      </c>
      <c r="B2172" s="2">
        <f t="shared" ca="1" si="224"/>
        <v>0.33797216840323518</v>
      </c>
      <c r="C2172" s="4"/>
      <c r="D2172" s="5">
        <f ca="1">IF(E2172&lt;(Driehoek_C-Driehoek_A)/(Driehoek_B-Driehoek_A),Driehoek_A+SQRT(E2172*(Driehoek_B-Driehoek_A)*(Driehoek_C-Driehoek_A)),Driehoek_B-SQRT((1-E2172)*(Driehoek_B-Driehoek_A)*(Driehoek_B-Driehoek_C)))</f>
        <v>3.2923049346317566</v>
      </c>
      <c r="E2172" s="2">
        <f t="shared" ca="1" si="225"/>
        <v>0.11928943171954198</v>
      </c>
      <c r="F2172" s="2"/>
      <c r="G2172" s="15">
        <f ca="1">_xlfn.NORM.INV(H2172,Normaal_Mu,Normaal_Sigma)</f>
        <v>3.8048988591342496</v>
      </c>
      <c r="H2172" s="2">
        <f t="shared" ca="1" si="226"/>
        <v>0.2750699271965652</v>
      </c>
      <c r="I2172" s="2"/>
      <c r="J2172" s="15">
        <f ca="1">-LN(K2172) /NegExp_Labda</f>
        <v>10.313977019669801</v>
      </c>
      <c r="K2172" s="2">
        <f t="shared" ca="1" si="227"/>
        <v>0.12709818208298784</v>
      </c>
      <c r="L2172" s="2"/>
      <c r="M2172" s="17">
        <f t="shared" ca="1" si="228"/>
        <v>3</v>
      </c>
      <c r="N2172" s="2">
        <f t="shared" ca="1" si="223"/>
        <v>0.2246032678527442</v>
      </c>
      <c r="O2172" s="2"/>
      <c r="P2172" s="31">
        <f t="shared" ca="1" si="229"/>
        <v>4.7581804994936316</v>
      </c>
    </row>
    <row r="2173" spans="1:16" x14ac:dyDescent="0.25">
      <c r="A2173" s="32">
        <f ca="1">Uniform_A+B2173*(Uniform_B-Uniform_A)</f>
        <v>4.6980337915283066</v>
      </c>
      <c r="B2173" s="2">
        <f t="shared" ca="1" si="224"/>
        <v>0.46980337915283066</v>
      </c>
      <c r="C2173" s="4"/>
      <c r="D2173" s="5">
        <f ca="1">IF(E2173&lt;(Driehoek_C-Driehoek_A)/(Driehoek_B-Driehoek_A),Driehoek_A+SQRT(E2173*(Driehoek_B-Driehoek_A)*(Driehoek_C-Driehoek_A)),Driehoek_B-SQRT((1-E2173)*(Driehoek_B-Driehoek_A)*(Driehoek_B-Driehoek_C)))</f>
        <v>4.4047379011674224</v>
      </c>
      <c r="E2173" s="2">
        <f t="shared" ca="1" si="225"/>
        <v>0.39667332122950916</v>
      </c>
      <c r="F2173" s="2"/>
      <c r="G2173" s="15">
        <f ca="1">_xlfn.NORM.INV(H2173,Normaal_Mu,Normaal_Sigma)</f>
        <v>8.511484779082382</v>
      </c>
      <c r="H2173" s="2">
        <f t="shared" ca="1" si="226"/>
        <v>0.96043379735176659</v>
      </c>
      <c r="I2173" s="2"/>
      <c r="J2173" s="15">
        <f ca="1">-LN(K2173) /NegExp_Labda</f>
        <v>0.4453926749229738</v>
      </c>
      <c r="K2173" s="2">
        <f t="shared" ca="1" si="227"/>
        <v>0.91477372901261744</v>
      </c>
      <c r="L2173" s="2"/>
      <c r="M2173" s="17">
        <f t="shared" ca="1" si="228"/>
        <v>7</v>
      </c>
      <c r="N2173" s="2">
        <f t="shared" ca="1" si="223"/>
        <v>0.81836914140932826</v>
      </c>
      <c r="O2173" s="2"/>
      <c r="P2173" s="31">
        <f t="shared" ca="1" si="229"/>
        <v>5.0119298293402172</v>
      </c>
    </row>
    <row r="2174" spans="1:16" x14ac:dyDescent="0.25">
      <c r="A2174" s="32">
        <f ca="1">Uniform_A+B2174*(Uniform_B-Uniform_A)</f>
        <v>0.59783623284342502</v>
      </c>
      <c r="B2174" s="2">
        <f t="shared" ca="1" si="224"/>
        <v>5.9783623284342502E-2</v>
      </c>
      <c r="C2174" s="4"/>
      <c r="D2174" s="5">
        <f ca="1">IF(E2174&lt;(Driehoek_C-Driehoek_A)/(Driehoek_B-Driehoek_A),Driehoek_A+SQRT(E2174*(Driehoek_B-Driehoek_A)*(Driehoek_C-Driehoek_A)),Driehoek_B-SQRT((1-E2174)*(Driehoek_B-Driehoek_A)*(Driehoek_B-Driehoek_C)))</f>
        <v>4.5906737809970979</v>
      </c>
      <c r="E2174" s="2">
        <f t="shared" ca="1" si="225"/>
        <v>0.44450977984038775</v>
      </c>
      <c r="F2174" s="2"/>
      <c r="G2174" s="15">
        <f ca="1">_xlfn.NORM.INV(H2174,Normaal_Mu,Normaal_Sigma)</f>
        <v>4.2674024052089869</v>
      </c>
      <c r="H2174" s="2">
        <f t="shared" ca="1" si="226"/>
        <v>0.35707106343699713</v>
      </c>
      <c r="I2174" s="2"/>
      <c r="J2174" s="15">
        <f ca="1">-LN(K2174) /NegExp_Labda</f>
        <v>6.2600992530210497</v>
      </c>
      <c r="K2174" s="2">
        <f t="shared" ca="1" si="227"/>
        <v>0.28592668402047583</v>
      </c>
      <c r="L2174" s="2"/>
      <c r="M2174" s="17">
        <f t="shared" ca="1" si="228"/>
        <v>7</v>
      </c>
      <c r="N2174" s="2">
        <f t="shared" ca="1" si="223"/>
        <v>0.84840163606750851</v>
      </c>
      <c r="O2174" s="2"/>
      <c r="P2174" s="31">
        <f t="shared" ca="1" si="229"/>
        <v>4.5432023344141115</v>
      </c>
    </row>
    <row r="2175" spans="1:16" x14ac:dyDescent="0.25">
      <c r="A2175" s="32">
        <f ca="1">Uniform_A+B2175*(Uniform_B-Uniform_A)</f>
        <v>4.8962990652850706</v>
      </c>
      <c r="B2175" s="2">
        <f t="shared" ca="1" si="224"/>
        <v>0.48962990652850702</v>
      </c>
      <c r="C2175" s="4"/>
      <c r="D2175" s="5">
        <f ca="1">IF(E2175&lt;(Driehoek_C-Driehoek_A)/(Driehoek_B-Driehoek_A),Driehoek_A+SQRT(E2175*(Driehoek_B-Driehoek_A)*(Driehoek_C-Driehoek_A)),Driehoek_B-SQRT((1-E2175)*(Driehoek_B-Driehoek_A)*(Driehoek_B-Driehoek_C)))</f>
        <v>5.4486038896282967</v>
      </c>
      <c r="E2175" s="2">
        <f t="shared" ca="1" si="225"/>
        <v>0.63964530477819248</v>
      </c>
      <c r="F2175" s="2"/>
      <c r="G2175" s="15">
        <f ca="1">_xlfn.NORM.INV(H2175,Normaal_Mu,Normaal_Sigma)</f>
        <v>4.4956272765813727</v>
      </c>
      <c r="H2175" s="2">
        <f t="shared" ca="1" si="226"/>
        <v>0.40044850962622436</v>
      </c>
      <c r="I2175" s="2"/>
      <c r="J2175" s="15">
        <f ca="1">-LN(K2175) /NegExp_Labda</f>
        <v>6.4099486422641991</v>
      </c>
      <c r="K2175" s="2">
        <f t="shared" ca="1" si="227"/>
        <v>0.2774846317382007</v>
      </c>
      <c r="L2175" s="2"/>
      <c r="M2175" s="17">
        <f t="shared" ca="1" si="228"/>
        <v>4</v>
      </c>
      <c r="N2175" s="2">
        <f t="shared" ca="1" si="223"/>
        <v>0.30692052859883767</v>
      </c>
      <c r="O2175" s="2"/>
      <c r="P2175" s="31">
        <f t="shared" ca="1" si="229"/>
        <v>5.0500957747517869</v>
      </c>
    </row>
    <row r="2176" spans="1:16" x14ac:dyDescent="0.25">
      <c r="A2176" s="32">
        <f ca="1">Uniform_A+B2176*(Uniform_B-Uniform_A)</f>
        <v>9.8674692278792655</v>
      </c>
      <c r="B2176" s="2">
        <f t="shared" ca="1" si="224"/>
        <v>0.98674692278792664</v>
      </c>
      <c r="C2176" s="4"/>
      <c r="D2176" s="5">
        <f ca="1">IF(E2176&lt;(Driehoek_C-Driehoek_A)/(Driehoek_B-Driehoek_A),Driehoek_A+SQRT(E2176*(Driehoek_B-Driehoek_A)*(Driehoek_C-Driehoek_A)),Driehoek_B-SQRT((1-E2176)*(Driehoek_B-Driehoek_A)*(Driehoek_B-Driehoek_C)))</f>
        <v>6.7923171376270917</v>
      </c>
      <c r="E2176" s="2">
        <f t="shared" ca="1" si="225"/>
        <v>0.86074675369099896</v>
      </c>
      <c r="F2176" s="2"/>
      <c r="G2176" s="15">
        <f ca="1">_xlfn.NORM.INV(H2176,Normaal_Mu,Normaal_Sigma)</f>
        <v>3.3691072881612785</v>
      </c>
      <c r="H2176" s="2">
        <f t="shared" ca="1" si="226"/>
        <v>0.20740842950582394</v>
      </c>
      <c r="I2176" s="2"/>
      <c r="J2176" s="15">
        <f ca="1">-LN(K2176) /NegExp_Labda</f>
        <v>7.5988549172129733</v>
      </c>
      <c r="K2176" s="2">
        <f t="shared" ca="1" si="227"/>
        <v>0.21876198133163038</v>
      </c>
      <c r="L2176" s="2"/>
      <c r="M2176" s="17">
        <f t="shared" ca="1" si="228"/>
        <v>8</v>
      </c>
      <c r="N2176" s="2">
        <f t="shared" ca="1" si="223"/>
        <v>0.92320307569055138</v>
      </c>
      <c r="O2176" s="2"/>
      <c r="P2176" s="31">
        <f t="shared" ca="1" si="229"/>
        <v>7.1255497141761213</v>
      </c>
    </row>
    <row r="2177" spans="1:16" x14ac:dyDescent="0.25">
      <c r="A2177" s="32">
        <f ca="1">Uniform_A+B2177*(Uniform_B-Uniform_A)</f>
        <v>7.7695219210994191</v>
      </c>
      <c r="B2177" s="2">
        <f t="shared" ca="1" si="224"/>
        <v>0.77695219210994193</v>
      </c>
      <c r="C2177" s="4"/>
      <c r="D2177" s="5">
        <f ca="1">IF(E2177&lt;(Driehoek_C-Driehoek_A)/(Driehoek_B-Driehoek_A),Driehoek_A+SQRT(E2177*(Driehoek_B-Driehoek_A)*(Driehoek_C-Driehoek_A)),Driehoek_B-SQRT((1-E2177)*(Driehoek_B-Driehoek_A)*(Driehoek_B-Driehoek_C)))</f>
        <v>3.9428348355656273</v>
      </c>
      <c r="E2177" s="2">
        <f t="shared" ca="1" si="225"/>
        <v>0.26961479987766557</v>
      </c>
      <c r="F2177" s="2"/>
      <c r="G2177" s="15">
        <f ca="1">_xlfn.NORM.INV(H2177,Normaal_Mu,Normaal_Sigma)</f>
        <v>5.6430292211566906</v>
      </c>
      <c r="H2177" s="2">
        <f t="shared" ca="1" si="226"/>
        <v>0.62608977904869878</v>
      </c>
      <c r="I2177" s="2"/>
      <c r="J2177" s="15">
        <f ca="1">-LN(K2177) /NegExp_Labda</f>
        <v>5.9892987193140099</v>
      </c>
      <c r="K2177" s="2">
        <f t="shared" ca="1" si="227"/>
        <v>0.30183953500475458</v>
      </c>
      <c r="L2177" s="2"/>
      <c r="M2177" s="17">
        <f t="shared" ca="1" si="228"/>
        <v>3</v>
      </c>
      <c r="N2177" s="2">
        <f t="shared" ca="1" si="223"/>
        <v>0.17908106603470308</v>
      </c>
      <c r="O2177" s="2"/>
      <c r="P2177" s="31">
        <f t="shared" ca="1" si="229"/>
        <v>5.2689369394271495</v>
      </c>
    </row>
    <row r="2178" spans="1:16" x14ac:dyDescent="0.25">
      <c r="A2178" s="32">
        <f ca="1">Uniform_A+B2178*(Uniform_B-Uniform_A)</f>
        <v>1.8061576253528555</v>
      </c>
      <c r="B2178" s="2">
        <f t="shared" ca="1" si="224"/>
        <v>0.18061576253528555</v>
      </c>
      <c r="C2178" s="4"/>
      <c r="D2178" s="5">
        <f ca="1">IF(E2178&lt;(Driehoek_C-Driehoek_A)/(Driehoek_B-Driehoek_A),Driehoek_A+SQRT(E2178*(Driehoek_B-Driehoek_A)*(Driehoek_C-Driehoek_A)),Driehoek_B-SQRT((1-E2178)*(Driehoek_B-Driehoek_A)*(Driehoek_B-Driehoek_C)))</f>
        <v>4.6201461679307876</v>
      </c>
      <c r="E2178" s="2">
        <f t="shared" ca="1" si="225"/>
        <v>0.45191086884881826</v>
      </c>
      <c r="F2178" s="2"/>
      <c r="G2178" s="15">
        <f ca="1">_xlfn.NORM.INV(H2178,Normaal_Mu,Normaal_Sigma)</f>
        <v>5.9557982073507105</v>
      </c>
      <c r="H2178" s="2">
        <f t="shared" ca="1" si="226"/>
        <v>0.68363899030768238</v>
      </c>
      <c r="I2178" s="2"/>
      <c r="J2178" s="15">
        <f ca="1">-LN(K2178) /NegExp_Labda</f>
        <v>6.6721993046217243</v>
      </c>
      <c r="K2178" s="2">
        <f t="shared" ca="1" si="227"/>
        <v>0.26330562192458884</v>
      </c>
      <c r="L2178" s="2"/>
      <c r="M2178" s="17">
        <f t="shared" ca="1" si="228"/>
        <v>6</v>
      </c>
      <c r="N2178" s="2">
        <f t="shared" ca="1" si="223"/>
        <v>0.64725978052633992</v>
      </c>
      <c r="O2178" s="2"/>
      <c r="P2178" s="31">
        <f t="shared" ca="1" si="229"/>
        <v>5.0108602610512154</v>
      </c>
    </row>
    <row r="2179" spans="1:16" x14ac:dyDescent="0.25">
      <c r="A2179" s="32">
        <f ca="1">Uniform_A+B2179*(Uniform_B-Uniform_A)</f>
        <v>4.5498745003911907</v>
      </c>
      <c r="B2179" s="2">
        <f t="shared" ca="1" si="224"/>
        <v>0.45498745003911911</v>
      </c>
      <c r="C2179" s="4"/>
      <c r="D2179" s="5">
        <f ca="1">IF(E2179&lt;(Driehoek_C-Driehoek_A)/(Driehoek_B-Driehoek_A),Driehoek_A+SQRT(E2179*(Driehoek_B-Driehoek_A)*(Driehoek_C-Driehoek_A)),Driehoek_B-SQRT((1-E2179)*(Driehoek_B-Driehoek_A)*(Driehoek_B-Driehoek_C)))</f>
        <v>5.1839083195125575</v>
      </c>
      <c r="E2179" s="2">
        <f t="shared" ca="1" si="225"/>
        <v>0.58392697960327211</v>
      </c>
      <c r="F2179" s="2"/>
      <c r="G2179" s="15">
        <f ca="1">_xlfn.NORM.INV(H2179,Normaal_Mu,Normaal_Sigma)</f>
        <v>6.0050628847312479</v>
      </c>
      <c r="H2179" s="2">
        <f t="shared" ca="1" si="226"/>
        <v>0.69235312961828388</v>
      </c>
      <c r="I2179" s="2"/>
      <c r="J2179" s="15">
        <f ca="1">-LN(K2179) /NegExp_Labda</f>
        <v>8.2861607110499946</v>
      </c>
      <c r="K2179" s="2">
        <f t="shared" ca="1" si="227"/>
        <v>0.19066598676207136</v>
      </c>
      <c r="L2179" s="2"/>
      <c r="M2179" s="17">
        <f t="shared" ca="1" si="228"/>
        <v>4</v>
      </c>
      <c r="N2179" s="2">
        <f t="shared" ca="1" si="223"/>
        <v>0.42562194844610834</v>
      </c>
      <c r="O2179" s="2"/>
      <c r="P2179" s="31">
        <f t="shared" ca="1" si="229"/>
        <v>5.605001283136998</v>
      </c>
    </row>
    <row r="2180" spans="1:16" x14ac:dyDescent="0.25">
      <c r="A2180" s="32">
        <f ca="1">Uniform_A+B2180*(Uniform_B-Uniform_A)</f>
        <v>7.392261463365621</v>
      </c>
      <c r="B2180" s="2">
        <f t="shared" ca="1" si="224"/>
        <v>0.73922614633656214</v>
      </c>
      <c r="C2180" s="4"/>
      <c r="D2180" s="5">
        <f ca="1">IF(E2180&lt;(Driehoek_C-Driehoek_A)/(Driehoek_B-Driehoek_A),Driehoek_A+SQRT(E2180*(Driehoek_B-Driehoek_A)*(Driehoek_C-Driehoek_A)),Driehoek_B-SQRT((1-E2180)*(Driehoek_B-Driehoek_A)*(Driehoek_B-Driehoek_C)))</f>
        <v>2.882745802645772</v>
      </c>
      <c r="E2180" s="2">
        <f t="shared" ca="1" si="225"/>
        <v>5.5660010863480602E-2</v>
      </c>
      <c r="F2180" s="2"/>
      <c r="G2180" s="15">
        <f ca="1">_xlfn.NORM.INV(H2180,Normaal_Mu,Normaal_Sigma)</f>
        <v>6.664806044327884</v>
      </c>
      <c r="H2180" s="2">
        <f t="shared" ca="1" si="226"/>
        <v>0.79740925161946663</v>
      </c>
      <c r="I2180" s="2"/>
      <c r="J2180" s="15">
        <f ca="1">-LN(K2180) /NegExp_Labda</f>
        <v>28.667328578533262</v>
      </c>
      <c r="K2180" s="2">
        <f t="shared" ca="1" si="227"/>
        <v>3.2358432651562463E-3</v>
      </c>
      <c r="L2180" s="2"/>
      <c r="M2180" s="17">
        <f t="shared" ca="1" si="228"/>
        <v>4</v>
      </c>
      <c r="N2180" s="2">
        <f t="shared" ca="1" si="223"/>
        <v>0.29567492711095955</v>
      </c>
      <c r="O2180" s="2"/>
      <c r="P2180" s="31">
        <f t="shared" ca="1" si="229"/>
        <v>9.9214283777745074</v>
      </c>
    </row>
    <row r="2181" spans="1:16" x14ac:dyDescent="0.25">
      <c r="A2181" s="32">
        <f ca="1">Uniform_A+B2181*(Uniform_B-Uniform_A)</f>
        <v>9.7805714079018973</v>
      </c>
      <c r="B2181" s="2">
        <f t="shared" ca="1" si="224"/>
        <v>0.97805714079018979</v>
      </c>
      <c r="C2181" s="4"/>
      <c r="D2181" s="5">
        <f ca="1">IF(E2181&lt;(Driehoek_C-Driehoek_A)/(Driehoek_B-Driehoek_A),Driehoek_A+SQRT(E2181*(Driehoek_B-Driehoek_A)*(Driehoek_C-Driehoek_A)),Driehoek_B-SQRT((1-E2181)*(Driehoek_B-Driehoek_A)*(Driehoek_B-Driehoek_C)))</f>
        <v>3.1742526272443969</v>
      </c>
      <c r="E2181" s="2">
        <f t="shared" ca="1" si="225"/>
        <v>9.8490659470740649E-2</v>
      </c>
      <c r="F2181" s="2"/>
      <c r="G2181" s="15">
        <f ca="1">_xlfn.NORM.INV(H2181,Normaal_Mu,Normaal_Sigma)</f>
        <v>2.7737966236196003</v>
      </c>
      <c r="H2181" s="2">
        <f t="shared" ca="1" si="226"/>
        <v>0.13283237936539971</v>
      </c>
      <c r="I2181" s="2"/>
      <c r="J2181" s="15">
        <f ca="1">-LN(K2181) /NegExp_Labda</f>
        <v>6.6192358039527663</v>
      </c>
      <c r="K2181" s="2">
        <f t="shared" ca="1" si="227"/>
        <v>0.26610956386119544</v>
      </c>
      <c r="L2181" s="2"/>
      <c r="M2181" s="17">
        <f t="shared" ca="1" si="228"/>
        <v>3</v>
      </c>
      <c r="N2181" s="2">
        <f t="shared" ref="N2181:N2244" ca="1" si="230">RAND()</f>
        <v>0.14136237020723086</v>
      </c>
      <c r="O2181" s="2"/>
      <c r="P2181" s="31">
        <f t="shared" ca="1" si="229"/>
        <v>5.0695712925437322</v>
      </c>
    </row>
    <row r="2182" spans="1:16" x14ac:dyDescent="0.25">
      <c r="A2182" s="32">
        <f ca="1">Uniform_A+B2182*(Uniform_B-Uniform_A)</f>
        <v>3.9769204174526527</v>
      </c>
      <c r="B2182" s="2">
        <f t="shared" ref="B2182:B2245" ca="1" si="231">RAND()</f>
        <v>0.39769204174526529</v>
      </c>
      <c r="C2182" s="4"/>
      <c r="D2182" s="5">
        <f ca="1">IF(E2182&lt;(Driehoek_C-Driehoek_A)/(Driehoek_B-Driehoek_A),Driehoek_A+SQRT(E2182*(Driehoek_B-Driehoek_A)*(Driehoek_C-Driehoek_A)),Driehoek_B-SQRT((1-E2182)*(Driehoek_B-Driehoek_A)*(Driehoek_B-Driehoek_C)))</f>
        <v>3.4114861516753732</v>
      </c>
      <c r="E2182" s="2">
        <f t="shared" ref="E2182:E2245" ca="1" si="232">RAND()</f>
        <v>0.14230665402652531</v>
      </c>
      <c r="F2182" s="2"/>
      <c r="G2182" s="15">
        <f ca="1">_xlfn.NORM.INV(H2182,Normaal_Mu,Normaal_Sigma)</f>
        <v>8.7361656558988408</v>
      </c>
      <c r="H2182" s="2">
        <f t="shared" ref="H2182:H2245" ca="1" si="233">RAND()</f>
        <v>0.96912473664545873</v>
      </c>
      <c r="I2182" s="2"/>
      <c r="J2182" s="15">
        <f ca="1">-LN(K2182) /NegExp_Labda</f>
        <v>2.9576721983374674</v>
      </c>
      <c r="K2182" s="2">
        <f t="shared" ref="K2182:K2245" ca="1" si="234">RAND()</f>
        <v>0.55347735520958885</v>
      </c>
      <c r="L2182" s="2"/>
      <c r="M2182" s="17">
        <f t="shared" ca="1" si="228"/>
        <v>1</v>
      </c>
      <c r="N2182" s="2">
        <f t="shared" ca="1" si="230"/>
        <v>1.4926046318249897E-2</v>
      </c>
      <c r="O2182" s="2"/>
      <c r="P2182" s="31">
        <f t="shared" ca="1" si="229"/>
        <v>4.016448884672867</v>
      </c>
    </row>
    <row r="2183" spans="1:16" x14ac:dyDescent="0.25">
      <c r="A2183" s="32">
        <f ca="1">Uniform_A+B2183*(Uniform_B-Uniform_A)</f>
        <v>2.8976757626808789</v>
      </c>
      <c r="B2183" s="2">
        <f t="shared" ca="1" si="231"/>
        <v>0.28976757626808791</v>
      </c>
      <c r="C2183" s="4"/>
      <c r="D2183" s="5">
        <f ca="1">IF(E2183&lt;(Driehoek_C-Driehoek_A)/(Driehoek_B-Driehoek_A),Driehoek_A+SQRT(E2183*(Driehoek_B-Driehoek_A)*(Driehoek_C-Driehoek_A)),Driehoek_B-SQRT((1-E2183)*(Driehoek_B-Driehoek_A)*(Driehoek_B-Driehoek_C)))</f>
        <v>6.8435342701701014</v>
      </c>
      <c r="E2183" s="2">
        <f t="shared" ca="1" si="232"/>
        <v>0.86713301588769154</v>
      </c>
      <c r="F2183" s="2"/>
      <c r="G2183" s="15">
        <f ca="1">_xlfn.NORM.INV(H2183,Normaal_Mu,Normaal_Sigma)</f>
        <v>4.3443114475798836</v>
      </c>
      <c r="H2183" s="2">
        <f t="shared" ca="1" si="233"/>
        <v>0.37151470409277165</v>
      </c>
      <c r="I2183" s="2"/>
      <c r="J2183" s="15">
        <f ca="1">-LN(K2183) /NegExp_Labda</f>
        <v>4.3115896304690029</v>
      </c>
      <c r="K2183" s="2">
        <f t="shared" ca="1" si="234"/>
        <v>0.42218235978610075</v>
      </c>
      <c r="L2183" s="2"/>
      <c r="M2183" s="17">
        <f t="shared" ca="1" si="228"/>
        <v>3</v>
      </c>
      <c r="N2183" s="2">
        <f t="shared" ca="1" si="230"/>
        <v>0.15517695845970592</v>
      </c>
      <c r="O2183" s="2"/>
      <c r="P2183" s="31">
        <f t="shared" ca="1" si="229"/>
        <v>4.2794222221799725</v>
      </c>
    </row>
    <row r="2184" spans="1:16" x14ac:dyDescent="0.25">
      <c r="A2184" s="32">
        <f ca="1">Uniform_A+B2184*(Uniform_B-Uniform_A)</f>
        <v>4.3929052851349324</v>
      </c>
      <c r="B2184" s="2">
        <f t="shared" ca="1" si="231"/>
        <v>0.43929052851349326</v>
      </c>
      <c r="C2184" s="4"/>
      <c r="D2184" s="5">
        <f ca="1">IF(E2184&lt;(Driehoek_C-Driehoek_A)/(Driehoek_B-Driehoek_A),Driehoek_A+SQRT(E2184*(Driehoek_B-Driehoek_A)*(Driehoek_C-Driehoek_A)),Driehoek_B-SQRT((1-E2184)*(Driehoek_B-Driehoek_A)*(Driehoek_B-Driehoek_C)))</f>
        <v>6.1843885144157156</v>
      </c>
      <c r="E2184" s="2">
        <f t="shared" ca="1" si="232"/>
        <v>0.77349519892131025</v>
      </c>
      <c r="F2184" s="2"/>
      <c r="G2184" s="15">
        <f ca="1">_xlfn.NORM.INV(H2184,Normaal_Mu,Normaal_Sigma)</f>
        <v>5.3427670622849393</v>
      </c>
      <c r="H2184" s="2">
        <f t="shared" ca="1" si="233"/>
        <v>0.56803889828098042</v>
      </c>
      <c r="I2184" s="2"/>
      <c r="J2184" s="15">
        <f ca="1">-LN(K2184) /NegExp_Labda</f>
        <v>0.7112172427295872</v>
      </c>
      <c r="K2184" s="2">
        <f t="shared" ca="1" si="234"/>
        <v>0.86741006106126806</v>
      </c>
      <c r="L2184" s="2"/>
      <c r="M2184" s="17">
        <f t="shared" ca="1" si="228"/>
        <v>6</v>
      </c>
      <c r="N2184" s="2">
        <f t="shared" ca="1" si="230"/>
        <v>0.6278443943926646</v>
      </c>
      <c r="O2184" s="2"/>
      <c r="P2184" s="31">
        <f t="shared" ca="1" si="229"/>
        <v>4.5262556209130356</v>
      </c>
    </row>
    <row r="2185" spans="1:16" x14ac:dyDescent="0.25">
      <c r="A2185" s="32">
        <f ca="1">Uniform_A+B2185*(Uniform_B-Uniform_A)</f>
        <v>8.9439480173032422</v>
      </c>
      <c r="B2185" s="2">
        <f t="shared" ca="1" si="231"/>
        <v>0.89439480173032426</v>
      </c>
      <c r="C2185" s="4"/>
      <c r="D2185" s="5">
        <f ca="1">IF(E2185&lt;(Driehoek_C-Driehoek_A)/(Driehoek_B-Driehoek_A),Driehoek_A+SQRT(E2185*(Driehoek_B-Driehoek_A)*(Driehoek_C-Driehoek_A)),Driehoek_B-SQRT((1-E2185)*(Driehoek_B-Driehoek_A)*(Driehoek_B-Driehoek_C)))</f>
        <v>3.1260316021122105</v>
      </c>
      <c r="E2185" s="2">
        <f t="shared" ca="1" si="232"/>
        <v>9.0567654925385099E-2</v>
      </c>
      <c r="F2185" s="2"/>
      <c r="G2185" s="15">
        <f ca="1">_xlfn.NORM.INV(H2185,Normaal_Mu,Normaal_Sigma)</f>
        <v>7.8793582322041669</v>
      </c>
      <c r="H2185" s="2">
        <f t="shared" ca="1" si="233"/>
        <v>0.92502089775253971</v>
      </c>
      <c r="I2185" s="2"/>
      <c r="J2185" s="15">
        <f ca="1">-LN(K2185) /NegExp_Labda</f>
        <v>2.3176076054100414</v>
      </c>
      <c r="K2185" s="2">
        <f t="shared" ca="1" si="234"/>
        <v>0.62906447655900977</v>
      </c>
      <c r="L2185" s="2"/>
      <c r="M2185" s="17">
        <f t="shared" ca="1" si="228"/>
        <v>3</v>
      </c>
      <c r="N2185" s="2">
        <f t="shared" ca="1" si="230"/>
        <v>0.23316362065919061</v>
      </c>
      <c r="O2185" s="2"/>
      <c r="P2185" s="31">
        <f t="shared" ca="1" si="229"/>
        <v>5.0533890914059318</v>
      </c>
    </row>
    <row r="2186" spans="1:16" x14ac:dyDescent="0.25">
      <c r="A2186" s="32">
        <f ca="1">Uniform_A+B2186*(Uniform_B-Uniform_A)</f>
        <v>5.3733123587990805</v>
      </c>
      <c r="B2186" s="2">
        <f t="shared" ca="1" si="231"/>
        <v>0.53733123587990805</v>
      </c>
      <c r="C2186" s="4"/>
      <c r="D2186" s="5">
        <f ca="1">IF(E2186&lt;(Driehoek_C-Driehoek_A)/(Driehoek_B-Driehoek_A),Driehoek_A+SQRT(E2186*(Driehoek_B-Driehoek_A)*(Driehoek_C-Driehoek_A)),Driehoek_B-SQRT((1-E2186)*(Driehoek_B-Driehoek_A)*(Driehoek_B-Driehoek_C)))</f>
        <v>5.9475771470895999</v>
      </c>
      <c r="E2186" s="2">
        <f t="shared" ca="1" si="232"/>
        <v>0.73379184934372388</v>
      </c>
      <c r="F2186" s="2"/>
      <c r="G2186" s="15">
        <f ca="1">_xlfn.NORM.INV(H2186,Normaal_Mu,Normaal_Sigma)</f>
        <v>1.0114124142210166</v>
      </c>
      <c r="H2186" s="2">
        <f t="shared" ca="1" si="233"/>
        <v>2.305997859472142E-2</v>
      </c>
      <c r="I2186" s="2"/>
      <c r="J2186" s="15">
        <f ca="1">-LN(K2186) /NegExp_Labda</f>
        <v>1.8579243236756589</v>
      </c>
      <c r="K2186" s="2">
        <f t="shared" ca="1" si="234"/>
        <v>0.68964047718922172</v>
      </c>
      <c r="L2186" s="2"/>
      <c r="M2186" s="17">
        <f t="shared" ca="1" si="228"/>
        <v>8</v>
      </c>
      <c r="N2186" s="2">
        <f t="shared" ca="1" si="230"/>
        <v>0.90166708856138356</v>
      </c>
      <c r="O2186" s="2"/>
      <c r="P2186" s="31">
        <f t="shared" ca="1" si="229"/>
        <v>4.4380452487570707</v>
      </c>
    </row>
    <row r="2187" spans="1:16" x14ac:dyDescent="0.25">
      <c r="A2187" s="32">
        <f ca="1">Uniform_A+B2187*(Uniform_B-Uniform_A)</f>
        <v>7.7286079123070897</v>
      </c>
      <c r="B2187" s="2">
        <f t="shared" ca="1" si="231"/>
        <v>0.77286079123070894</v>
      </c>
      <c r="C2187" s="4"/>
      <c r="D2187" s="5">
        <f ca="1">IF(E2187&lt;(Driehoek_C-Driehoek_A)/(Driehoek_B-Driehoek_A),Driehoek_A+SQRT(E2187*(Driehoek_B-Driehoek_A)*(Driehoek_C-Driehoek_A)),Driehoek_B-SQRT((1-E2187)*(Driehoek_B-Driehoek_A)*(Driehoek_B-Driehoek_C)))</f>
        <v>5.6243996047190148</v>
      </c>
      <c r="E2187" s="2">
        <f t="shared" ca="1" si="232"/>
        <v>0.67443777061082433</v>
      </c>
      <c r="F2187" s="2"/>
      <c r="G2187" s="15">
        <f ca="1">_xlfn.NORM.INV(H2187,Normaal_Mu,Normaal_Sigma)</f>
        <v>7.2754083356407353</v>
      </c>
      <c r="H2187" s="2">
        <f t="shared" ca="1" si="233"/>
        <v>0.8723779837479938</v>
      </c>
      <c r="I2187" s="2"/>
      <c r="J2187" s="15">
        <f ca="1">-LN(K2187) /NegExp_Labda</f>
        <v>3.0427653360664806</v>
      </c>
      <c r="K2187" s="2">
        <f t="shared" ca="1" si="234"/>
        <v>0.54413763031970364</v>
      </c>
      <c r="L2187" s="2"/>
      <c r="M2187" s="17">
        <f t="shared" ca="1" si="228"/>
        <v>7</v>
      </c>
      <c r="N2187" s="2">
        <f t="shared" ca="1" si="230"/>
        <v>0.77787308802736643</v>
      </c>
      <c r="O2187" s="2"/>
      <c r="P2187" s="31">
        <f t="shared" ca="1" si="229"/>
        <v>6.1342362377466646</v>
      </c>
    </row>
    <row r="2188" spans="1:16" x14ac:dyDescent="0.25">
      <c r="A2188" s="32">
        <f ca="1">Uniform_A+B2188*(Uniform_B-Uniform_A)</f>
        <v>9.6019683179990896</v>
      </c>
      <c r="B2188" s="2">
        <f t="shared" ca="1" si="231"/>
        <v>0.960196831799909</v>
      </c>
      <c r="C2188" s="4"/>
      <c r="D2188" s="5">
        <f ca="1">IF(E2188&lt;(Driehoek_C-Driehoek_A)/(Driehoek_B-Driehoek_A),Driehoek_A+SQRT(E2188*(Driehoek_B-Driehoek_A)*(Driehoek_C-Driehoek_A)),Driehoek_B-SQRT((1-E2188)*(Driehoek_B-Driehoek_A)*(Driehoek_B-Driehoek_C)))</f>
        <v>4.3437818143463591</v>
      </c>
      <c r="E2188" s="2">
        <f t="shared" ca="1" si="232"/>
        <v>0.38056092021680921</v>
      </c>
      <c r="F2188" s="2"/>
      <c r="G2188" s="15">
        <f ca="1">_xlfn.NORM.INV(H2188,Normaal_Mu,Normaal_Sigma)</f>
        <v>6.7025737970219676</v>
      </c>
      <c r="H2188" s="2">
        <f t="shared" ca="1" si="233"/>
        <v>0.80269499952750989</v>
      </c>
      <c r="I2188" s="2"/>
      <c r="J2188" s="15">
        <f ca="1">-LN(K2188) /NegExp_Labda</f>
        <v>2.0219519694265227</v>
      </c>
      <c r="K2188" s="2">
        <f t="shared" ca="1" si="234"/>
        <v>0.66738352795675349</v>
      </c>
      <c r="L2188" s="2"/>
      <c r="M2188" s="17">
        <f t="shared" ca="1" si="228"/>
        <v>4</v>
      </c>
      <c r="N2188" s="2">
        <f t="shared" ca="1" si="230"/>
        <v>0.27770713758849608</v>
      </c>
      <c r="O2188" s="2"/>
      <c r="P2188" s="31">
        <f t="shared" ca="1" si="229"/>
        <v>5.3340551797587876</v>
      </c>
    </row>
    <row r="2189" spans="1:16" x14ac:dyDescent="0.25">
      <c r="A2189" s="32">
        <f ca="1">Uniform_A+B2189*(Uniform_B-Uniform_A)</f>
        <v>0.92209639255955711</v>
      </c>
      <c r="B2189" s="2">
        <f t="shared" ca="1" si="231"/>
        <v>9.2209639255955711E-2</v>
      </c>
      <c r="C2189" s="4"/>
      <c r="D2189" s="5">
        <f ca="1">IF(E2189&lt;(Driehoek_C-Driehoek_A)/(Driehoek_B-Driehoek_A),Driehoek_A+SQRT(E2189*(Driehoek_B-Driehoek_A)*(Driehoek_C-Driehoek_A)),Driehoek_B-SQRT((1-E2189)*(Driehoek_B-Driehoek_A)*(Driehoek_B-Driehoek_C)))</f>
        <v>6.3127982337051529</v>
      </c>
      <c r="E2189" s="2">
        <f t="shared" ca="1" si="232"/>
        <v>0.79368419049205297</v>
      </c>
      <c r="F2189" s="2"/>
      <c r="G2189" s="15">
        <f ca="1">_xlfn.NORM.INV(H2189,Normaal_Mu,Normaal_Sigma)</f>
        <v>6.8896746093470611</v>
      </c>
      <c r="H2189" s="2">
        <f t="shared" ca="1" si="233"/>
        <v>0.82762902828795903</v>
      </c>
      <c r="I2189" s="2"/>
      <c r="J2189" s="15">
        <f ca="1">-LN(K2189) /NegExp_Labda</f>
        <v>1.9275636111867718</v>
      </c>
      <c r="K2189" s="2">
        <f t="shared" ca="1" si="234"/>
        <v>0.68010184345652369</v>
      </c>
      <c r="L2189" s="2"/>
      <c r="M2189" s="17">
        <f t="shared" ca="1" si="228"/>
        <v>5</v>
      </c>
      <c r="N2189" s="2">
        <f t="shared" ca="1" si="230"/>
        <v>0.53723523889221381</v>
      </c>
      <c r="O2189" s="2"/>
      <c r="P2189" s="31">
        <f t="shared" ca="1" si="229"/>
        <v>4.2104265693597087</v>
      </c>
    </row>
    <row r="2190" spans="1:16" x14ac:dyDescent="0.25">
      <c r="A2190" s="32">
        <f ca="1">Uniform_A+B2190*(Uniform_B-Uniform_A)</f>
        <v>0.68754031760860146</v>
      </c>
      <c r="B2190" s="2">
        <f t="shared" ca="1" si="231"/>
        <v>6.8754031760860146E-2</v>
      </c>
      <c r="C2190" s="4"/>
      <c r="D2190" s="5">
        <f ca="1">IF(E2190&lt;(Driehoek_C-Driehoek_A)/(Driehoek_B-Driehoek_A),Driehoek_A+SQRT(E2190*(Driehoek_B-Driehoek_A)*(Driehoek_C-Driehoek_A)),Driehoek_B-SQRT((1-E2190)*(Driehoek_B-Driehoek_A)*(Driehoek_B-Driehoek_C)))</f>
        <v>5.9546500602430417</v>
      </c>
      <c r="E2190" s="2">
        <f t="shared" ca="1" si="232"/>
        <v>0.73502410698349396</v>
      </c>
      <c r="F2190" s="2"/>
      <c r="G2190" s="15">
        <f ca="1">_xlfn.NORM.INV(H2190,Normaal_Mu,Normaal_Sigma)</f>
        <v>7.7373952527890708</v>
      </c>
      <c r="H2190" s="2">
        <f t="shared" ca="1" si="233"/>
        <v>0.91445309370575234</v>
      </c>
      <c r="I2190" s="2"/>
      <c r="J2190" s="15">
        <f ca="1">-LN(K2190) /NegExp_Labda</f>
        <v>4.7275618642887185</v>
      </c>
      <c r="K2190" s="2">
        <f t="shared" ca="1" si="234"/>
        <v>0.38848047304978683</v>
      </c>
      <c r="L2190" s="2"/>
      <c r="M2190" s="17">
        <f t="shared" ca="1" si="228"/>
        <v>4</v>
      </c>
      <c r="N2190" s="2">
        <f t="shared" ca="1" si="230"/>
        <v>0.28279458429489857</v>
      </c>
      <c r="O2190" s="2"/>
      <c r="P2190" s="31">
        <f t="shared" ca="1" si="229"/>
        <v>4.6214294989858864</v>
      </c>
    </row>
    <row r="2191" spans="1:16" x14ac:dyDescent="0.25">
      <c r="A2191" s="32">
        <f ca="1">Uniform_A+B2191*(Uniform_B-Uniform_A)</f>
        <v>1.9425466118470103</v>
      </c>
      <c r="B2191" s="2">
        <f t="shared" ca="1" si="231"/>
        <v>0.19425466118470103</v>
      </c>
      <c r="C2191" s="4"/>
      <c r="D2191" s="5">
        <f ca="1">IF(E2191&lt;(Driehoek_C-Driehoek_A)/(Driehoek_B-Driehoek_A),Driehoek_A+SQRT(E2191*(Driehoek_B-Driehoek_A)*(Driehoek_C-Driehoek_A)),Driehoek_B-SQRT((1-E2191)*(Driehoek_B-Driehoek_A)*(Driehoek_B-Driehoek_C)))</f>
        <v>6.6360296555665865</v>
      </c>
      <c r="E2191" s="2">
        <f t="shared" ca="1" si="232"/>
        <v>0.84033269173255332</v>
      </c>
      <c r="F2191" s="2"/>
      <c r="G2191" s="15">
        <f ca="1">_xlfn.NORM.INV(H2191,Normaal_Mu,Normaal_Sigma)</f>
        <v>2.3841332310548147</v>
      </c>
      <c r="H2191" s="2">
        <f t="shared" ca="1" si="233"/>
        <v>9.5447952473496578E-2</v>
      </c>
      <c r="I2191" s="2"/>
      <c r="J2191" s="15">
        <f ca="1">-LN(K2191) /NegExp_Labda</f>
        <v>0.9132295884197511</v>
      </c>
      <c r="K2191" s="2">
        <f t="shared" ca="1" si="234"/>
        <v>0.83306307642442556</v>
      </c>
      <c r="L2191" s="2"/>
      <c r="M2191" s="17">
        <f t="shared" ca="1" si="228"/>
        <v>5</v>
      </c>
      <c r="N2191" s="2">
        <f t="shared" ca="1" si="230"/>
        <v>0.55049091581122578</v>
      </c>
      <c r="O2191" s="2"/>
      <c r="P2191" s="31">
        <f t="shared" ca="1" si="229"/>
        <v>3.3751878173776326</v>
      </c>
    </row>
    <row r="2192" spans="1:16" x14ac:dyDescent="0.25">
      <c r="A2192" s="32">
        <f ca="1">Uniform_A+B2192*(Uniform_B-Uniform_A)</f>
        <v>1.1209525969735468</v>
      </c>
      <c r="B2192" s="2">
        <f t="shared" ca="1" si="231"/>
        <v>0.11209525969735468</v>
      </c>
      <c r="C2192" s="4"/>
      <c r="D2192" s="5">
        <f ca="1">IF(E2192&lt;(Driehoek_C-Driehoek_A)/(Driehoek_B-Driehoek_A),Driehoek_A+SQRT(E2192*(Driehoek_B-Driehoek_A)*(Driehoek_C-Driehoek_A)),Driehoek_B-SQRT((1-E2192)*(Driehoek_B-Driehoek_A)*(Driehoek_B-Driehoek_C)))</f>
        <v>4.8260804739690926</v>
      </c>
      <c r="E2192" s="2">
        <f t="shared" ca="1" si="232"/>
        <v>0.50223987972051221</v>
      </c>
      <c r="F2192" s="2"/>
      <c r="G2192" s="15">
        <f ca="1">_xlfn.NORM.INV(H2192,Normaal_Mu,Normaal_Sigma)</f>
        <v>4.130004608524362</v>
      </c>
      <c r="H2192" s="2">
        <f t="shared" ca="1" si="233"/>
        <v>0.33178205000051764</v>
      </c>
      <c r="I2192" s="2"/>
      <c r="J2192" s="15">
        <f ca="1">-LN(K2192) /NegExp_Labda</f>
        <v>0.46527246733435795</v>
      </c>
      <c r="K2192" s="2">
        <f t="shared" ca="1" si="234"/>
        <v>0.91114384755620581</v>
      </c>
      <c r="L2192" s="2"/>
      <c r="M2192" s="17">
        <f t="shared" ca="1" si="228"/>
        <v>5</v>
      </c>
      <c r="N2192" s="2">
        <f t="shared" ca="1" si="230"/>
        <v>0.4692645150688024</v>
      </c>
      <c r="O2192" s="2"/>
      <c r="P2192" s="31">
        <f t="shared" ca="1" si="229"/>
        <v>3.1084620293602718</v>
      </c>
    </row>
    <row r="2193" spans="1:16" x14ac:dyDescent="0.25">
      <c r="A2193" s="32">
        <f ca="1">Uniform_A+B2193*(Uniform_B-Uniform_A)</f>
        <v>5.5331335289020354</v>
      </c>
      <c r="B2193" s="2">
        <f t="shared" ca="1" si="231"/>
        <v>0.55331335289020356</v>
      </c>
      <c r="C2193" s="4"/>
      <c r="D2193" s="5">
        <f ca="1">IF(E2193&lt;(Driehoek_C-Driehoek_A)/(Driehoek_B-Driehoek_A),Driehoek_A+SQRT(E2193*(Driehoek_B-Driehoek_A)*(Driehoek_C-Driehoek_A)),Driehoek_B-SQRT((1-E2193)*(Driehoek_B-Driehoek_A)*(Driehoek_B-Driehoek_C)))</f>
        <v>4.0683965933052617</v>
      </c>
      <c r="E2193" s="2">
        <f t="shared" ca="1" si="232"/>
        <v>0.30512250968790999</v>
      </c>
      <c r="F2193" s="2"/>
      <c r="G2193" s="15">
        <f ca="1">_xlfn.NORM.INV(H2193,Normaal_Mu,Normaal_Sigma)</f>
        <v>5.1786668061941104</v>
      </c>
      <c r="H2193" s="2">
        <f t="shared" ca="1" si="233"/>
        <v>0.53559152582451763</v>
      </c>
      <c r="I2193" s="2"/>
      <c r="J2193" s="15">
        <f ca="1">-LN(K2193) /NegExp_Labda</f>
        <v>17.349028600204594</v>
      </c>
      <c r="K2193" s="2">
        <f t="shared" ca="1" si="234"/>
        <v>3.1123076663793992E-2</v>
      </c>
      <c r="L2193" s="2"/>
      <c r="M2193" s="17">
        <f t="shared" ca="1" si="228"/>
        <v>7</v>
      </c>
      <c r="N2193" s="2">
        <f t="shared" ca="1" si="230"/>
        <v>0.8040055331843603</v>
      </c>
      <c r="O2193" s="2"/>
      <c r="P2193" s="31">
        <f t="shared" ca="1" si="229"/>
        <v>7.8258451057212</v>
      </c>
    </row>
    <row r="2194" spans="1:16" x14ac:dyDescent="0.25">
      <c r="A2194" s="32">
        <f ca="1">Uniform_A+B2194*(Uniform_B-Uniform_A)</f>
        <v>9.9602545264474696</v>
      </c>
      <c r="B2194" s="2">
        <f t="shared" ca="1" si="231"/>
        <v>0.99602545264474696</v>
      </c>
      <c r="C2194" s="4"/>
      <c r="D2194" s="5">
        <f ca="1">IF(E2194&lt;(Driehoek_C-Driehoek_A)/(Driehoek_B-Driehoek_A),Driehoek_A+SQRT(E2194*(Driehoek_B-Driehoek_A)*(Driehoek_C-Driehoek_A)),Driehoek_B-SQRT((1-E2194)*(Driehoek_B-Driehoek_A)*(Driehoek_B-Driehoek_C)))</f>
        <v>8.5790461580700246</v>
      </c>
      <c r="E2194" s="2">
        <f t="shared" ca="1" si="232"/>
        <v>0.99493708179898266</v>
      </c>
      <c r="F2194" s="2"/>
      <c r="G2194" s="15">
        <f ca="1">_xlfn.NORM.INV(H2194,Normaal_Mu,Normaal_Sigma)</f>
        <v>1.4300415434746179</v>
      </c>
      <c r="H2194" s="2">
        <f t="shared" ca="1" si="233"/>
        <v>3.7132343095636733E-2</v>
      </c>
      <c r="I2194" s="2"/>
      <c r="J2194" s="15">
        <f ca="1">-LN(K2194) /NegExp_Labda</f>
        <v>8.2362933119796455</v>
      </c>
      <c r="K2194" s="2">
        <f t="shared" ca="1" si="234"/>
        <v>0.1925771045379574</v>
      </c>
      <c r="L2194" s="2"/>
      <c r="M2194" s="17">
        <f t="shared" ca="1" si="228"/>
        <v>6</v>
      </c>
      <c r="N2194" s="2">
        <f t="shared" ca="1" si="230"/>
        <v>0.61681727273925113</v>
      </c>
      <c r="O2194" s="2"/>
      <c r="P2194" s="31">
        <f t="shared" ca="1" si="229"/>
        <v>6.8411271079943514</v>
      </c>
    </row>
    <row r="2195" spans="1:16" x14ac:dyDescent="0.25">
      <c r="A2195" s="32">
        <f ca="1">Uniform_A+B2195*(Uniform_B-Uniform_A)</f>
        <v>7.2067279411366396</v>
      </c>
      <c r="B2195" s="2">
        <f t="shared" ca="1" si="231"/>
        <v>0.72067279411366392</v>
      </c>
      <c r="C2195" s="4"/>
      <c r="D2195" s="5">
        <f ca="1">IF(E2195&lt;(Driehoek_C-Driehoek_A)/(Driehoek_B-Driehoek_A),Driehoek_A+SQRT(E2195*(Driehoek_B-Driehoek_A)*(Driehoek_C-Driehoek_A)),Driehoek_B-SQRT((1-E2195)*(Driehoek_B-Driehoek_A)*(Driehoek_B-Driehoek_C)))</f>
        <v>2.6266970206234714</v>
      </c>
      <c r="E2195" s="2">
        <f t="shared" ca="1" si="232"/>
        <v>2.8053511118452557E-2</v>
      </c>
      <c r="F2195" s="2"/>
      <c r="G2195" s="15">
        <f ca="1">_xlfn.NORM.INV(H2195,Normaal_Mu,Normaal_Sigma)</f>
        <v>2.6678140553034573</v>
      </c>
      <c r="H2195" s="2">
        <f t="shared" ca="1" si="233"/>
        <v>0.12178842885656427</v>
      </c>
      <c r="I2195" s="2"/>
      <c r="J2195" s="15">
        <f ca="1">-LN(K2195) /NegExp_Labda</f>
        <v>6.220546999493342</v>
      </c>
      <c r="K2195" s="2">
        <f t="shared" ca="1" si="234"/>
        <v>0.28819746255947154</v>
      </c>
      <c r="L2195" s="2"/>
      <c r="M2195" s="17">
        <f t="shared" ca="1" si="228"/>
        <v>5</v>
      </c>
      <c r="N2195" s="2">
        <f t="shared" ca="1" si="230"/>
        <v>0.45648945431377619</v>
      </c>
      <c r="O2195" s="2"/>
      <c r="P2195" s="31">
        <f t="shared" ca="1" si="229"/>
        <v>4.7443572033113828</v>
      </c>
    </row>
    <row r="2196" spans="1:16" x14ac:dyDescent="0.25">
      <c r="A2196" s="32">
        <f ca="1">Uniform_A+B2196*(Uniform_B-Uniform_A)</f>
        <v>8.5372848288693781</v>
      </c>
      <c r="B2196" s="2">
        <f t="shared" ca="1" si="231"/>
        <v>0.85372848288693781</v>
      </c>
      <c r="C2196" s="4"/>
      <c r="D2196" s="5">
        <f ca="1">IF(E2196&lt;(Driehoek_C-Driehoek_A)/(Driehoek_B-Driehoek_A),Driehoek_A+SQRT(E2196*(Driehoek_B-Driehoek_A)*(Driehoek_C-Driehoek_A)),Driehoek_B-SQRT((1-E2196)*(Driehoek_B-Driehoek_A)*(Driehoek_B-Driehoek_C)))</f>
        <v>5.6565887765062239</v>
      </c>
      <c r="E2196" s="2">
        <f t="shared" ca="1" si="232"/>
        <v>0.68061718258902437</v>
      </c>
      <c r="F2196" s="2"/>
      <c r="G2196" s="15">
        <f ca="1">_xlfn.NORM.INV(H2196,Normaal_Mu,Normaal_Sigma)</f>
        <v>8.9682255403671842</v>
      </c>
      <c r="H2196" s="2">
        <f t="shared" ca="1" si="233"/>
        <v>0.97637836508279119</v>
      </c>
      <c r="I2196" s="2"/>
      <c r="J2196" s="15">
        <f ca="1">-LN(K2196) /NegExp_Labda</f>
        <v>2.0523559771122235</v>
      </c>
      <c r="K2196" s="2">
        <f t="shared" ca="1" si="234"/>
        <v>0.6633376148382959</v>
      </c>
      <c r="L2196" s="2"/>
      <c r="M2196" s="17">
        <f t="shared" ca="1" si="228"/>
        <v>4</v>
      </c>
      <c r="N2196" s="2">
        <f t="shared" ca="1" si="230"/>
        <v>0.30591785815672523</v>
      </c>
      <c r="O2196" s="2"/>
      <c r="P2196" s="31">
        <f t="shared" ca="1" si="229"/>
        <v>5.842891024571002</v>
      </c>
    </row>
    <row r="2197" spans="1:16" x14ac:dyDescent="0.25">
      <c r="A2197" s="32">
        <f ca="1">Uniform_A+B2197*(Uniform_B-Uniform_A)</f>
        <v>1.6793409605124054</v>
      </c>
      <c r="B2197" s="2">
        <f t="shared" ca="1" si="231"/>
        <v>0.16793409605124054</v>
      </c>
      <c r="C2197" s="4"/>
      <c r="D2197" s="5">
        <f ca="1">IF(E2197&lt;(Driehoek_C-Driehoek_A)/(Driehoek_B-Driehoek_A),Driehoek_A+SQRT(E2197*(Driehoek_B-Driehoek_A)*(Driehoek_C-Driehoek_A)),Driehoek_B-SQRT((1-E2197)*(Driehoek_B-Driehoek_A)*(Driehoek_B-Driehoek_C)))</f>
        <v>2.869264819791645</v>
      </c>
      <c r="E2197" s="2">
        <f t="shared" ca="1" si="232"/>
        <v>5.3972951923385803E-2</v>
      </c>
      <c r="F2197" s="2"/>
      <c r="G2197" s="15">
        <f ca="1">_xlfn.NORM.INV(H2197,Normaal_Mu,Normaal_Sigma)</f>
        <v>8.4329073545658879</v>
      </c>
      <c r="H2197" s="2">
        <f t="shared" ca="1" si="233"/>
        <v>0.95696048032022629</v>
      </c>
      <c r="I2197" s="2"/>
      <c r="J2197" s="15">
        <f ca="1">-LN(K2197) /NegExp_Labda</f>
        <v>8.6176850667475389</v>
      </c>
      <c r="K2197" s="2">
        <f t="shared" ca="1" si="234"/>
        <v>0.17843390733669695</v>
      </c>
      <c r="L2197" s="2"/>
      <c r="M2197" s="17">
        <f t="shared" ca="1" si="228"/>
        <v>5</v>
      </c>
      <c r="N2197" s="2">
        <f t="shared" ca="1" si="230"/>
        <v>0.57706312523373504</v>
      </c>
      <c r="O2197" s="2"/>
      <c r="P2197" s="31">
        <f t="shared" ca="1" si="229"/>
        <v>5.3198396403234955</v>
      </c>
    </row>
    <row r="2198" spans="1:16" x14ac:dyDescent="0.25">
      <c r="A2198" s="32">
        <f ca="1">Uniform_A+B2198*(Uniform_B-Uniform_A)</f>
        <v>0.2956600894390593</v>
      </c>
      <c r="B2198" s="2">
        <f t="shared" ca="1" si="231"/>
        <v>2.956600894390593E-2</v>
      </c>
      <c r="C2198" s="4"/>
      <c r="D2198" s="5">
        <f ca="1">IF(E2198&lt;(Driehoek_C-Driehoek_A)/(Driehoek_B-Driehoek_A),Driehoek_A+SQRT(E2198*(Driehoek_B-Driehoek_A)*(Driehoek_C-Driehoek_A)),Driehoek_B-SQRT((1-E2198)*(Driehoek_B-Driehoek_A)*(Driehoek_B-Driehoek_C)))</f>
        <v>3.9741875371578428</v>
      </c>
      <c r="E2198" s="2">
        <f t="shared" ca="1" si="232"/>
        <v>0.2783868879906678</v>
      </c>
      <c r="F2198" s="2"/>
      <c r="G2198" s="15">
        <f ca="1">_xlfn.NORM.INV(H2198,Normaal_Mu,Normaal_Sigma)</f>
        <v>4.5762665253243391</v>
      </c>
      <c r="H2198" s="2">
        <f t="shared" ca="1" si="233"/>
        <v>0.41610550062552709</v>
      </c>
      <c r="I2198" s="2"/>
      <c r="J2198" s="15">
        <f ca="1">-LN(K2198) /NegExp_Labda</f>
        <v>3.4955209906101725</v>
      </c>
      <c r="K2198" s="2">
        <f t="shared" ca="1" si="234"/>
        <v>0.49703034514379485</v>
      </c>
      <c r="L2198" s="2"/>
      <c r="M2198" s="17">
        <f t="shared" ca="1" si="228"/>
        <v>5</v>
      </c>
      <c r="N2198" s="2">
        <f t="shared" ca="1" si="230"/>
        <v>0.48812510343524962</v>
      </c>
      <c r="O2198" s="2"/>
      <c r="P2198" s="31">
        <f t="shared" ca="1" si="229"/>
        <v>3.468327028506283</v>
      </c>
    </row>
    <row r="2199" spans="1:16" x14ac:dyDescent="0.25">
      <c r="A2199" s="32">
        <f ca="1">Uniform_A+B2199*(Uniform_B-Uniform_A)</f>
        <v>4.5448122757465539</v>
      </c>
      <c r="B2199" s="2">
        <f t="shared" ca="1" si="231"/>
        <v>0.45448122757465537</v>
      </c>
      <c r="C2199" s="4"/>
      <c r="D2199" s="5">
        <f ca="1">IF(E2199&lt;(Driehoek_C-Driehoek_A)/(Driehoek_B-Driehoek_A),Driehoek_A+SQRT(E2199*(Driehoek_B-Driehoek_A)*(Driehoek_C-Driehoek_A)),Driehoek_B-SQRT((1-E2199)*(Driehoek_B-Driehoek_A)*(Driehoek_B-Driehoek_C)))</f>
        <v>6.4582041932943222</v>
      </c>
      <c r="E2199" s="2">
        <f t="shared" ca="1" si="232"/>
        <v>0.81540783077181234</v>
      </c>
      <c r="F2199" s="2"/>
      <c r="G2199" s="15">
        <f ca="1">_xlfn.NORM.INV(H2199,Normaal_Mu,Normaal_Sigma)</f>
        <v>3.4819594580330997</v>
      </c>
      <c r="H2199" s="2">
        <f t="shared" ca="1" si="233"/>
        <v>0.22392021539974594</v>
      </c>
      <c r="I2199" s="2"/>
      <c r="J2199" s="15">
        <f ca="1">-LN(K2199) /NegExp_Labda</f>
        <v>3.7287587786552354</v>
      </c>
      <c r="K2199" s="2">
        <f t="shared" ca="1" si="234"/>
        <v>0.47437754982048241</v>
      </c>
      <c r="L2199" s="2"/>
      <c r="M2199" s="17">
        <f t="shared" ca="1" si="228"/>
        <v>3</v>
      </c>
      <c r="N2199" s="2">
        <f t="shared" ca="1" si="230"/>
        <v>0.17984614195005499</v>
      </c>
      <c r="O2199" s="2"/>
      <c r="P2199" s="31">
        <f t="shared" ca="1" si="229"/>
        <v>4.2427469411458416</v>
      </c>
    </row>
    <row r="2200" spans="1:16" x14ac:dyDescent="0.25">
      <c r="A2200" s="32">
        <f ca="1">Uniform_A+B2200*(Uniform_B-Uniform_A)</f>
        <v>6.4466004756238728</v>
      </c>
      <c r="B2200" s="2">
        <f t="shared" ca="1" si="231"/>
        <v>0.64466004756238726</v>
      </c>
      <c r="C2200" s="4"/>
      <c r="D2200" s="5">
        <f ca="1">IF(E2200&lt;(Driehoek_C-Driehoek_A)/(Driehoek_B-Driehoek_A),Driehoek_A+SQRT(E2200*(Driehoek_B-Driehoek_A)*(Driehoek_C-Driehoek_A)),Driehoek_B-SQRT((1-E2200)*(Driehoek_B-Driehoek_A)*(Driehoek_B-Driehoek_C)))</f>
        <v>4.8252103616635482</v>
      </c>
      <c r="E2200" s="2">
        <f t="shared" ca="1" si="232"/>
        <v>0.50203232787538843</v>
      </c>
      <c r="F2200" s="2"/>
      <c r="G2200" s="15">
        <f ca="1">_xlfn.NORM.INV(H2200,Normaal_Mu,Normaal_Sigma)</f>
        <v>0.72300997841184067</v>
      </c>
      <c r="H2200" s="2">
        <f t="shared" ca="1" si="233"/>
        <v>1.6238294316266444E-2</v>
      </c>
      <c r="I2200" s="2"/>
      <c r="J2200" s="15">
        <f ca="1">-LN(K2200) /NegExp_Labda</f>
        <v>5.0124325150421853</v>
      </c>
      <c r="K2200" s="2">
        <f t="shared" ca="1" si="234"/>
        <v>0.36696584413582389</v>
      </c>
      <c r="L2200" s="2"/>
      <c r="M2200" s="17">
        <f t="shared" ca="1" si="228"/>
        <v>8</v>
      </c>
      <c r="N2200" s="2">
        <f t="shared" ca="1" si="230"/>
        <v>0.89419414255963015</v>
      </c>
      <c r="O2200" s="2"/>
      <c r="P2200" s="31">
        <f t="shared" ca="1" si="229"/>
        <v>5.0014506661482896</v>
      </c>
    </row>
    <row r="2201" spans="1:16" x14ac:dyDescent="0.25">
      <c r="A2201" s="32">
        <f ca="1">Uniform_A+B2201*(Uniform_B-Uniform_A)</f>
        <v>1.407125202991758</v>
      </c>
      <c r="B2201" s="2">
        <f t="shared" ca="1" si="231"/>
        <v>0.1407125202991758</v>
      </c>
      <c r="C2201" s="4"/>
      <c r="D2201" s="5">
        <f ca="1">IF(E2201&lt;(Driehoek_C-Driehoek_A)/(Driehoek_B-Driehoek_A),Driehoek_A+SQRT(E2201*(Driehoek_B-Driehoek_A)*(Driehoek_C-Driehoek_A)),Driehoek_B-SQRT((1-E2201)*(Driehoek_B-Driehoek_A)*(Driehoek_B-Driehoek_C)))</f>
        <v>3.8243910645680765</v>
      </c>
      <c r="E2201" s="2">
        <f t="shared" ca="1" si="232"/>
        <v>0.23774305403398854</v>
      </c>
      <c r="F2201" s="2"/>
      <c r="G2201" s="15">
        <f ca="1">_xlfn.NORM.INV(H2201,Normaal_Mu,Normaal_Sigma)</f>
        <v>6.2671797346885425</v>
      </c>
      <c r="H2201" s="2">
        <f t="shared" ca="1" si="233"/>
        <v>0.73682574237777543</v>
      </c>
      <c r="I2201" s="2"/>
      <c r="J2201" s="15">
        <f ca="1">-LN(K2201) /NegExp_Labda</f>
        <v>0.22222867341589364</v>
      </c>
      <c r="K2201" s="2">
        <f t="shared" ca="1" si="234"/>
        <v>0.95652750495339578</v>
      </c>
      <c r="L2201" s="2"/>
      <c r="M2201" s="17">
        <f t="shared" ca="1" si="228"/>
        <v>8</v>
      </c>
      <c r="N2201" s="2">
        <f t="shared" ca="1" si="230"/>
        <v>0.90682361909220788</v>
      </c>
      <c r="O2201" s="2"/>
      <c r="P2201" s="31">
        <f t="shared" ca="1" si="229"/>
        <v>3.9441849351328542</v>
      </c>
    </row>
    <row r="2202" spans="1:16" x14ac:dyDescent="0.25">
      <c r="A2202" s="32">
        <f ca="1">Uniform_A+B2202*(Uniform_B-Uniform_A)</f>
        <v>1.8441019530755598</v>
      </c>
      <c r="B2202" s="2">
        <f t="shared" ca="1" si="231"/>
        <v>0.18441019530755598</v>
      </c>
      <c r="C2202" s="4"/>
      <c r="D2202" s="5">
        <f ca="1">IF(E2202&lt;(Driehoek_C-Driehoek_A)/(Driehoek_B-Driehoek_A),Driehoek_A+SQRT(E2202*(Driehoek_B-Driehoek_A)*(Driehoek_C-Driehoek_A)),Driehoek_B-SQRT((1-E2202)*(Driehoek_B-Driehoek_A)*(Driehoek_B-Driehoek_C)))</f>
        <v>6.1917630840507378</v>
      </c>
      <c r="E2202" s="2">
        <f t="shared" ca="1" si="232"/>
        <v>0.77468015496856513</v>
      </c>
      <c r="F2202" s="2"/>
      <c r="G2202" s="15">
        <f ca="1">_xlfn.NORM.INV(H2202,Normaal_Mu,Normaal_Sigma)</f>
        <v>7.9523709419215454</v>
      </c>
      <c r="H2202" s="2">
        <f t="shared" ca="1" si="233"/>
        <v>0.93005294559661855</v>
      </c>
      <c r="I2202" s="2"/>
      <c r="J2202" s="15">
        <f ca="1">-LN(K2202) /NegExp_Labda</f>
        <v>4.3943991683353216</v>
      </c>
      <c r="K2202" s="2">
        <f t="shared" ca="1" si="234"/>
        <v>0.41524779786103694</v>
      </c>
      <c r="L2202" s="2"/>
      <c r="M2202" s="17">
        <f t="shared" ca="1" si="228"/>
        <v>7</v>
      </c>
      <c r="N2202" s="2">
        <f t="shared" ca="1" si="230"/>
        <v>0.76776989373632154</v>
      </c>
      <c r="O2202" s="2"/>
      <c r="P2202" s="31">
        <f t="shared" ca="1" si="229"/>
        <v>5.4765270294766335</v>
      </c>
    </row>
    <row r="2203" spans="1:16" x14ac:dyDescent="0.25">
      <c r="A2203" s="32">
        <f ca="1">Uniform_A+B2203*(Uniform_B-Uniform_A)</f>
        <v>0.58094046177622261</v>
      </c>
      <c r="B2203" s="2">
        <f t="shared" ca="1" si="231"/>
        <v>5.8094046177622261E-2</v>
      </c>
      <c r="C2203" s="4"/>
      <c r="D2203" s="5">
        <f ca="1">IF(E2203&lt;(Driehoek_C-Driehoek_A)/(Driehoek_B-Driehoek_A),Driehoek_A+SQRT(E2203*(Driehoek_B-Driehoek_A)*(Driehoek_C-Driehoek_A)),Driehoek_B-SQRT((1-E2203)*(Driehoek_B-Driehoek_A)*(Driehoek_B-Driehoek_C)))</f>
        <v>7.6766028985795183</v>
      </c>
      <c r="E2203" s="2">
        <f t="shared" ca="1" si="232"/>
        <v>0.94996057462719619</v>
      </c>
      <c r="F2203" s="2"/>
      <c r="G2203" s="15">
        <f ca="1">_xlfn.NORM.INV(H2203,Normaal_Mu,Normaal_Sigma)</f>
        <v>1.6097297196702156</v>
      </c>
      <c r="H2203" s="2">
        <f t="shared" ca="1" si="233"/>
        <v>4.5024893717627745E-2</v>
      </c>
      <c r="I2203" s="2"/>
      <c r="J2203" s="15">
        <f ca="1">-LN(K2203) /NegExp_Labda</f>
        <v>1.5293936980481708</v>
      </c>
      <c r="K2203" s="2">
        <f t="shared" ca="1" si="234"/>
        <v>0.7364759193991991</v>
      </c>
      <c r="L2203" s="2"/>
      <c r="M2203" s="17">
        <f t="shared" ca="1" si="228"/>
        <v>1</v>
      </c>
      <c r="N2203" s="2">
        <f t="shared" ca="1" si="230"/>
        <v>3.8911812671989399E-2</v>
      </c>
      <c r="O2203" s="2"/>
      <c r="P2203" s="31">
        <f t="shared" ca="1" si="229"/>
        <v>2.4793333556148256</v>
      </c>
    </row>
    <row r="2204" spans="1:16" x14ac:dyDescent="0.25">
      <c r="A2204" s="32">
        <f ca="1">Uniform_A+B2204*(Uniform_B-Uniform_A)</f>
        <v>6.4345062355779152</v>
      </c>
      <c r="B2204" s="2">
        <f t="shared" ca="1" si="231"/>
        <v>0.64345062355779148</v>
      </c>
      <c r="C2204" s="4"/>
      <c r="D2204" s="5">
        <f ca="1">IF(E2204&lt;(Driehoek_C-Driehoek_A)/(Driehoek_B-Driehoek_A),Driehoek_A+SQRT(E2204*(Driehoek_B-Driehoek_A)*(Driehoek_C-Driehoek_A)),Driehoek_B-SQRT((1-E2204)*(Driehoek_B-Driehoek_A)*(Driehoek_B-Driehoek_C)))</f>
        <v>6.2359350286728157</v>
      </c>
      <c r="E2204" s="2">
        <f t="shared" ca="1" si="232"/>
        <v>0.78171270955091576</v>
      </c>
      <c r="F2204" s="2"/>
      <c r="G2204" s="15">
        <f ca="1">_xlfn.NORM.INV(H2204,Normaal_Mu,Normaal_Sigma)</f>
        <v>6.352868312571486</v>
      </c>
      <c r="H2204" s="2">
        <f t="shared" ca="1" si="233"/>
        <v>0.75061748131754957</v>
      </c>
      <c r="I2204" s="2"/>
      <c r="J2204" s="15">
        <f ca="1">-LN(K2204) /NegExp_Labda</f>
        <v>4.9480657687590206</v>
      </c>
      <c r="K2204" s="2">
        <f t="shared" ca="1" si="234"/>
        <v>0.37172046187769969</v>
      </c>
      <c r="L2204" s="2"/>
      <c r="M2204" s="17">
        <f t="shared" ca="1" si="228"/>
        <v>2</v>
      </c>
      <c r="N2204" s="2">
        <f t="shared" ca="1" si="230"/>
        <v>7.2862141421050075E-2</v>
      </c>
      <c r="O2204" s="2"/>
      <c r="P2204" s="31">
        <f t="shared" ca="1" si="229"/>
        <v>5.1942750691162471</v>
      </c>
    </row>
    <row r="2205" spans="1:16" x14ac:dyDescent="0.25">
      <c r="A2205" s="32">
        <f ca="1">Uniform_A+B2205*(Uniform_B-Uniform_A)</f>
        <v>3.6595666835298744</v>
      </c>
      <c r="B2205" s="2">
        <f t="shared" ca="1" si="231"/>
        <v>0.36595666835298746</v>
      </c>
      <c r="C2205" s="4"/>
      <c r="D2205" s="5">
        <f ca="1">IF(E2205&lt;(Driehoek_C-Driehoek_A)/(Driehoek_B-Driehoek_A),Driehoek_A+SQRT(E2205*(Driehoek_B-Driehoek_A)*(Driehoek_C-Driehoek_A)),Driehoek_B-SQRT((1-E2205)*(Driehoek_B-Driehoek_A)*(Driehoek_B-Driehoek_C)))</f>
        <v>5.3325899038286071</v>
      </c>
      <c r="E2205" s="2">
        <f t="shared" ca="1" si="232"/>
        <v>0.61571723390000388</v>
      </c>
      <c r="F2205" s="2"/>
      <c r="G2205" s="15">
        <f ca="1">_xlfn.NORM.INV(H2205,Normaal_Mu,Normaal_Sigma)</f>
        <v>8.6112911967337329</v>
      </c>
      <c r="H2205" s="2">
        <f t="shared" ca="1" si="233"/>
        <v>0.96451314234909558</v>
      </c>
      <c r="I2205" s="2"/>
      <c r="J2205" s="15">
        <f ca="1">-LN(K2205) /NegExp_Labda</f>
        <v>1.4829363442108285</v>
      </c>
      <c r="K2205" s="2">
        <f t="shared" ca="1" si="234"/>
        <v>0.74335075307385401</v>
      </c>
      <c r="L2205" s="2"/>
      <c r="M2205" s="17">
        <f t="shared" ca="1" si="228"/>
        <v>7</v>
      </c>
      <c r="N2205" s="2">
        <f t="shared" ca="1" si="230"/>
        <v>0.77408437168937638</v>
      </c>
      <c r="O2205" s="2"/>
      <c r="P2205" s="31">
        <f t="shared" ca="1" si="229"/>
        <v>5.2172768256606084</v>
      </c>
    </row>
    <row r="2206" spans="1:16" x14ac:dyDescent="0.25">
      <c r="A2206" s="32">
        <f ca="1">Uniform_A+B2206*(Uniform_B-Uniform_A)</f>
        <v>5.381375115991867</v>
      </c>
      <c r="B2206" s="2">
        <f t="shared" ca="1" si="231"/>
        <v>0.53813751159918666</v>
      </c>
      <c r="C2206" s="4"/>
      <c r="D2206" s="5">
        <f ca="1">IF(E2206&lt;(Driehoek_C-Driehoek_A)/(Driehoek_B-Driehoek_A),Driehoek_A+SQRT(E2206*(Driehoek_B-Driehoek_A)*(Driehoek_C-Driehoek_A)),Driehoek_B-SQRT((1-E2206)*(Driehoek_B-Driehoek_A)*(Driehoek_B-Driehoek_C)))</f>
        <v>4.6026077132409418</v>
      </c>
      <c r="E2206" s="2">
        <f t="shared" ca="1" si="232"/>
        <v>0.44751260218148392</v>
      </c>
      <c r="F2206" s="2"/>
      <c r="G2206" s="15">
        <f ca="1">_xlfn.NORM.INV(H2206,Normaal_Mu,Normaal_Sigma)</f>
        <v>2.893647439382546</v>
      </c>
      <c r="H2206" s="2">
        <f t="shared" ca="1" si="233"/>
        <v>0.14613010372443325</v>
      </c>
      <c r="I2206" s="2"/>
      <c r="J2206" s="15">
        <f ca="1">-LN(K2206) /NegExp_Labda</f>
        <v>6.8702251809835309</v>
      </c>
      <c r="K2206" s="2">
        <f t="shared" ca="1" si="234"/>
        <v>0.25308116379276346</v>
      </c>
      <c r="L2206" s="2"/>
      <c r="M2206" s="17">
        <f t="shared" ca="1" si="228"/>
        <v>2</v>
      </c>
      <c r="N2206" s="2">
        <f t="shared" ca="1" si="230"/>
        <v>4.6278215300100567E-2</v>
      </c>
      <c r="O2206" s="2"/>
      <c r="P2206" s="31">
        <f t="shared" ca="1" si="229"/>
        <v>4.3495710899197766</v>
      </c>
    </row>
    <row r="2207" spans="1:16" x14ac:dyDescent="0.25">
      <c r="A2207" s="32">
        <f ca="1">Uniform_A+B2207*(Uniform_B-Uniform_A)</f>
        <v>4.7048894499442948</v>
      </c>
      <c r="B2207" s="2">
        <f t="shared" ca="1" si="231"/>
        <v>0.4704889449944295</v>
      </c>
      <c r="C2207" s="4"/>
      <c r="D2207" s="5">
        <f ca="1">IF(E2207&lt;(Driehoek_C-Driehoek_A)/(Driehoek_B-Driehoek_A),Driehoek_A+SQRT(E2207*(Driehoek_B-Driehoek_A)*(Driehoek_C-Driehoek_A)),Driehoek_B-SQRT((1-E2207)*(Driehoek_B-Driehoek_A)*(Driehoek_B-Driehoek_C)))</f>
        <v>3.6345707394651168</v>
      </c>
      <c r="E2207" s="2">
        <f t="shared" ca="1" si="232"/>
        <v>0.19084439302253853</v>
      </c>
      <c r="F2207" s="2"/>
      <c r="G2207" s="15">
        <f ca="1">_xlfn.NORM.INV(H2207,Normaal_Mu,Normaal_Sigma)</f>
        <v>6.7389923645512688</v>
      </c>
      <c r="H2207" s="2">
        <f t="shared" ca="1" si="233"/>
        <v>0.8077121023395194</v>
      </c>
      <c r="I2207" s="2"/>
      <c r="J2207" s="15">
        <f ca="1">-LN(K2207) /NegExp_Labda</f>
        <v>14.199470934103378</v>
      </c>
      <c r="K2207" s="2">
        <f t="shared" ca="1" si="234"/>
        <v>5.8431848497061623E-2</v>
      </c>
      <c r="L2207" s="2"/>
      <c r="M2207" s="17">
        <f t="shared" ca="1" si="228"/>
        <v>9</v>
      </c>
      <c r="N2207" s="2">
        <f t="shared" ca="1" si="230"/>
        <v>0.95495642902217592</v>
      </c>
      <c r="O2207" s="2"/>
      <c r="P2207" s="31">
        <f t="shared" ca="1" si="229"/>
        <v>7.6555846976128121</v>
      </c>
    </row>
    <row r="2208" spans="1:16" x14ac:dyDescent="0.25">
      <c r="A2208" s="32">
        <f ca="1">Uniform_A+B2208*(Uniform_B-Uniform_A)</f>
        <v>6.6809128435633314</v>
      </c>
      <c r="B2208" s="2">
        <f t="shared" ca="1" si="231"/>
        <v>0.66809128435633314</v>
      </c>
      <c r="C2208" s="4"/>
      <c r="D2208" s="5">
        <f ca="1">IF(E2208&lt;(Driehoek_C-Driehoek_A)/(Driehoek_B-Driehoek_A),Driehoek_A+SQRT(E2208*(Driehoek_B-Driehoek_A)*(Driehoek_C-Driehoek_A)),Driehoek_B-SQRT((1-E2208)*(Driehoek_B-Driehoek_A)*(Driehoek_B-Driehoek_C)))</f>
        <v>6.3378718945287442</v>
      </c>
      <c r="E2208" s="2">
        <f t="shared" ca="1" si="232"/>
        <v>0.7975163985731436</v>
      </c>
      <c r="F2208" s="2"/>
      <c r="G2208" s="15">
        <f ca="1">_xlfn.NORM.INV(H2208,Normaal_Mu,Normaal_Sigma)</f>
        <v>3.1375153463116319</v>
      </c>
      <c r="H2208" s="2">
        <f t="shared" ca="1" si="233"/>
        <v>0.1758641137945014</v>
      </c>
      <c r="I2208" s="2"/>
      <c r="J2208" s="15">
        <f ca="1">-LN(K2208) /NegExp_Labda</f>
        <v>0.28324721454832325</v>
      </c>
      <c r="K2208" s="2">
        <f t="shared" ca="1" si="234"/>
        <v>0.9449252615625231</v>
      </c>
      <c r="L2208" s="2"/>
      <c r="M2208" s="17">
        <f t="shared" ca="1" si="228"/>
        <v>4</v>
      </c>
      <c r="N2208" s="2">
        <f t="shared" ca="1" si="230"/>
        <v>0.28366680583016413</v>
      </c>
      <c r="O2208" s="2"/>
      <c r="P2208" s="31">
        <f t="shared" ca="1" si="229"/>
        <v>4.0879094597904055</v>
      </c>
    </row>
    <row r="2209" spans="1:16" x14ac:dyDescent="0.25">
      <c r="A2209" s="32">
        <f ca="1">Uniform_A+B2209*(Uniform_B-Uniform_A)</f>
        <v>5.1614208939230286</v>
      </c>
      <c r="B2209" s="2">
        <f t="shared" ca="1" si="231"/>
        <v>0.51614208939230288</v>
      </c>
      <c r="C2209" s="4"/>
      <c r="D2209" s="5">
        <f ca="1">IF(E2209&lt;(Driehoek_C-Driehoek_A)/(Driehoek_B-Driehoek_A),Driehoek_A+SQRT(E2209*(Driehoek_B-Driehoek_A)*(Driehoek_C-Driehoek_A)),Driehoek_B-SQRT((1-E2209)*(Driehoek_B-Driehoek_A)*(Driehoek_B-Driehoek_C)))</f>
        <v>4.0391237126612065</v>
      </c>
      <c r="E2209" s="2">
        <f t="shared" ca="1" si="232"/>
        <v>0.29684875604913341</v>
      </c>
      <c r="F2209" s="2"/>
      <c r="G2209" s="15">
        <f ca="1">_xlfn.NORM.INV(H2209,Normaal_Mu,Normaal_Sigma)</f>
        <v>5.7568625380799459</v>
      </c>
      <c r="H2209" s="2">
        <f t="shared" ca="1" si="233"/>
        <v>0.64744487850512578</v>
      </c>
      <c r="I2209" s="2"/>
      <c r="J2209" s="15">
        <f ca="1">-LN(K2209) /NegExp_Labda</f>
        <v>0.77441202040959201</v>
      </c>
      <c r="K2209" s="2">
        <f t="shared" ca="1" si="234"/>
        <v>0.85651589433449793</v>
      </c>
      <c r="L2209" s="2"/>
      <c r="M2209" s="17">
        <f t="shared" ca="1" si="228"/>
        <v>10</v>
      </c>
      <c r="N2209" s="2">
        <f t="shared" ca="1" si="230"/>
        <v>0.97644909683735359</v>
      </c>
      <c r="O2209" s="2"/>
      <c r="P2209" s="31">
        <f t="shared" ca="1" si="229"/>
        <v>5.146363833014755</v>
      </c>
    </row>
    <row r="2210" spans="1:16" x14ac:dyDescent="0.25">
      <c r="A2210" s="32">
        <f ca="1">Uniform_A+B2210*(Uniform_B-Uniform_A)</f>
        <v>9.7717017841084992</v>
      </c>
      <c r="B2210" s="2">
        <f t="shared" ca="1" si="231"/>
        <v>0.97717017841084997</v>
      </c>
      <c r="C2210" s="4"/>
      <c r="D2210" s="5">
        <f ca="1">IF(E2210&lt;(Driehoek_C-Driehoek_A)/(Driehoek_B-Driehoek_A),Driehoek_A+SQRT(E2210*(Driehoek_B-Driehoek_A)*(Driehoek_C-Driehoek_A)),Driehoek_B-SQRT((1-E2210)*(Driehoek_B-Driehoek_A)*(Driehoek_B-Driehoek_C)))</f>
        <v>6.6095316510145405</v>
      </c>
      <c r="E2210" s="2">
        <f t="shared" ca="1" si="232"/>
        <v>0.83673317349996368</v>
      </c>
      <c r="F2210" s="2"/>
      <c r="G2210" s="15">
        <f ca="1">_xlfn.NORM.INV(H2210,Normaal_Mu,Normaal_Sigma)</f>
        <v>4.6878824904695477</v>
      </c>
      <c r="H2210" s="2">
        <f t="shared" ca="1" si="233"/>
        <v>0.43799335444352427</v>
      </c>
      <c r="I2210" s="2"/>
      <c r="J2210" s="15">
        <f ca="1">-LN(K2210) /NegExp_Labda</f>
        <v>9.097262118047496</v>
      </c>
      <c r="K2210" s="2">
        <f t="shared" ca="1" si="234"/>
        <v>0.16211449670507239</v>
      </c>
      <c r="L2210" s="2"/>
      <c r="M2210" s="17">
        <f t="shared" ca="1" si="228"/>
        <v>5</v>
      </c>
      <c r="N2210" s="2">
        <f t="shared" ca="1" si="230"/>
        <v>0.55996132839991419</v>
      </c>
      <c r="O2210" s="2"/>
      <c r="P2210" s="31">
        <f t="shared" ca="1" si="229"/>
        <v>7.0332756087280162</v>
      </c>
    </row>
    <row r="2211" spans="1:16" x14ac:dyDescent="0.25">
      <c r="A2211" s="32">
        <f ca="1">Uniform_A+B2211*(Uniform_B-Uniform_A)</f>
        <v>0.91343502562876711</v>
      </c>
      <c r="B2211" s="2">
        <f t="shared" ca="1" si="231"/>
        <v>9.1343502562876711E-2</v>
      </c>
      <c r="C2211" s="4"/>
      <c r="D2211" s="5">
        <f ca="1">IF(E2211&lt;(Driehoek_C-Driehoek_A)/(Driehoek_B-Driehoek_A),Driehoek_A+SQRT(E2211*(Driehoek_B-Driehoek_A)*(Driehoek_C-Driehoek_A)),Driehoek_B-SQRT((1-E2211)*(Driehoek_B-Driehoek_A)*(Driehoek_B-Driehoek_C)))</f>
        <v>4.7769678864831082</v>
      </c>
      <c r="E2211" s="2">
        <f t="shared" ca="1" si="232"/>
        <v>0.4904571362344301</v>
      </c>
      <c r="F2211" s="2"/>
      <c r="G2211" s="15">
        <f ca="1">_xlfn.NORM.INV(H2211,Normaal_Mu,Normaal_Sigma)</f>
        <v>4.9107074896628813</v>
      </c>
      <c r="H2211" s="2">
        <f t="shared" ca="1" si="233"/>
        <v>0.48219463655126127</v>
      </c>
      <c r="I2211" s="2"/>
      <c r="J2211" s="15">
        <f ca="1">-LN(K2211) /NegExp_Labda</f>
        <v>0.56443372935143132</v>
      </c>
      <c r="K2211" s="2">
        <f t="shared" ca="1" si="234"/>
        <v>0.89325181884494398</v>
      </c>
      <c r="L2211" s="2"/>
      <c r="M2211" s="17">
        <f t="shared" ca="1" si="228"/>
        <v>10</v>
      </c>
      <c r="N2211" s="2">
        <f t="shared" ca="1" si="230"/>
        <v>0.97596789235327908</v>
      </c>
      <c r="O2211" s="2"/>
      <c r="P2211" s="31">
        <f t="shared" ca="1" si="229"/>
        <v>4.2331088262252381</v>
      </c>
    </row>
    <row r="2212" spans="1:16" x14ac:dyDescent="0.25">
      <c r="A2212" s="32">
        <f ca="1">Uniform_A+B2212*(Uniform_B-Uniform_A)</f>
        <v>4.9878067258193726</v>
      </c>
      <c r="B2212" s="2">
        <f t="shared" ca="1" si="231"/>
        <v>0.49878067258193726</v>
      </c>
      <c r="C2212" s="4"/>
      <c r="D2212" s="5">
        <f ca="1">IF(E2212&lt;(Driehoek_C-Driehoek_A)/(Driehoek_B-Driehoek_A),Driehoek_A+SQRT(E2212*(Driehoek_B-Driehoek_A)*(Driehoek_C-Driehoek_A)),Driehoek_B-SQRT((1-E2212)*(Driehoek_B-Driehoek_A)*(Driehoek_B-Driehoek_C)))</f>
        <v>3.6481155803586889</v>
      </c>
      <c r="E2212" s="2">
        <f t="shared" ca="1" si="232"/>
        <v>0.19402035473007551</v>
      </c>
      <c r="F2212" s="2"/>
      <c r="G2212" s="15">
        <f ca="1">_xlfn.NORM.INV(H2212,Normaal_Mu,Normaal_Sigma)</f>
        <v>6.8368950858433601</v>
      </c>
      <c r="H2212" s="2">
        <f t="shared" ca="1" si="233"/>
        <v>0.82080769496616324</v>
      </c>
      <c r="I2212" s="2"/>
      <c r="J2212" s="15">
        <f ca="1">-LN(K2212) /NegExp_Labda</f>
        <v>5.5615984432969867</v>
      </c>
      <c r="K2212" s="2">
        <f t="shared" ca="1" si="234"/>
        <v>0.32879537287642557</v>
      </c>
      <c r="L2212" s="2"/>
      <c r="M2212" s="17">
        <f t="shared" ca="1" si="228"/>
        <v>2</v>
      </c>
      <c r="N2212" s="2">
        <f t="shared" ca="1" si="230"/>
        <v>0.1099412392107616</v>
      </c>
      <c r="O2212" s="2"/>
      <c r="P2212" s="31">
        <f t="shared" ca="1" si="229"/>
        <v>4.6068831670636818</v>
      </c>
    </row>
    <row r="2213" spans="1:16" x14ac:dyDescent="0.25">
      <c r="A2213" s="32">
        <f ca="1">Uniform_A+B2213*(Uniform_B-Uniform_A)</f>
        <v>7.8150691851966991E-2</v>
      </c>
      <c r="B2213" s="2">
        <f t="shared" ca="1" si="231"/>
        <v>7.8150691851966991E-3</v>
      </c>
      <c r="C2213" s="4"/>
      <c r="D2213" s="5">
        <f ca="1">IF(E2213&lt;(Driehoek_C-Driehoek_A)/(Driehoek_B-Driehoek_A),Driehoek_A+SQRT(E2213*(Driehoek_B-Driehoek_A)*(Driehoek_C-Driehoek_A)),Driehoek_B-SQRT((1-E2213)*(Driehoek_B-Driehoek_A)*(Driehoek_B-Driehoek_C)))</f>
        <v>5.7377292167606218</v>
      </c>
      <c r="E2213" s="2">
        <f t="shared" ca="1" si="232"/>
        <v>0.69593112390922107</v>
      </c>
      <c r="F2213" s="2"/>
      <c r="G2213" s="15">
        <f ca="1">_xlfn.NORM.INV(H2213,Normaal_Mu,Normaal_Sigma)</f>
        <v>8.8997998415167938</v>
      </c>
      <c r="H2213" s="2">
        <f t="shared" ca="1" si="233"/>
        <v>0.97440597570337695</v>
      </c>
      <c r="I2213" s="2"/>
      <c r="J2213" s="15">
        <f ca="1">-LN(K2213) /NegExp_Labda</f>
        <v>4.164072054188531</v>
      </c>
      <c r="K2213" s="2">
        <f t="shared" ca="1" si="234"/>
        <v>0.43482378981857828</v>
      </c>
      <c r="L2213" s="2"/>
      <c r="M2213" s="17">
        <f t="shared" ca="1" si="228"/>
        <v>2</v>
      </c>
      <c r="N2213" s="2">
        <f t="shared" ca="1" si="230"/>
        <v>6.0716962742204172E-2</v>
      </c>
      <c r="O2213" s="2"/>
      <c r="P2213" s="31">
        <f t="shared" ca="1" si="229"/>
        <v>4.1759503608635828</v>
      </c>
    </row>
    <row r="2214" spans="1:16" x14ac:dyDescent="0.25">
      <c r="A2214" s="32">
        <f ca="1">Uniform_A+B2214*(Uniform_B-Uniform_A)</f>
        <v>2.4809095110065851</v>
      </c>
      <c r="B2214" s="2">
        <f t="shared" ca="1" si="231"/>
        <v>0.24809095110065849</v>
      </c>
      <c r="C2214" s="4"/>
      <c r="D2214" s="5">
        <f ca="1">IF(E2214&lt;(Driehoek_C-Driehoek_A)/(Driehoek_B-Driehoek_A),Driehoek_A+SQRT(E2214*(Driehoek_B-Driehoek_A)*(Driehoek_C-Driehoek_A)),Driehoek_B-SQRT((1-E2214)*(Driehoek_B-Driehoek_A)*(Driehoek_B-Driehoek_C)))</f>
        <v>4.462417375559049</v>
      </c>
      <c r="E2214" s="2">
        <f t="shared" ca="1" si="232"/>
        <v>0.41172411218204485</v>
      </c>
      <c r="F2214" s="2"/>
      <c r="G2214" s="15">
        <f ca="1">_xlfn.NORM.INV(H2214,Normaal_Mu,Normaal_Sigma)</f>
        <v>9.080793469300426</v>
      </c>
      <c r="H2214" s="2">
        <f t="shared" ca="1" si="233"/>
        <v>0.97934458656073431</v>
      </c>
      <c r="I2214" s="2"/>
      <c r="J2214" s="15">
        <f ca="1">-LN(K2214) /NegExp_Labda</f>
        <v>7.896965012058244</v>
      </c>
      <c r="K2214" s="2">
        <f t="shared" ca="1" si="234"/>
        <v>0.20610016254579089</v>
      </c>
      <c r="L2214" s="2"/>
      <c r="M2214" s="17">
        <f t="shared" ca="1" si="228"/>
        <v>3</v>
      </c>
      <c r="N2214" s="2">
        <f t="shared" ca="1" si="230"/>
        <v>0.14112121560917334</v>
      </c>
      <c r="O2214" s="2"/>
      <c r="P2214" s="31">
        <f t="shared" ca="1" si="229"/>
        <v>5.3842170735848613</v>
      </c>
    </row>
    <row r="2215" spans="1:16" x14ac:dyDescent="0.25">
      <c r="A2215" s="32">
        <f ca="1">Uniform_A+B2215*(Uniform_B-Uniform_A)</f>
        <v>2.8371507592564873</v>
      </c>
      <c r="B2215" s="2">
        <f t="shared" ca="1" si="231"/>
        <v>0.28371507592564871</v>
      </c>
      <c r="C2215" s="4"/>
      <c r="D2215" s="5">
        <f ca="1">IF(E2215&lt;(Driehoek_C-Driehoek_A)/(Driehoek_B-Driehoek_A),Driehoek_A+SQRT(E2215*(Driehoek_B-Driehoek_A)*(Driehoek_C-Driehoek_A)),Driehoek_B-SQRT((1-E2215)*(Driehoek_B-Driehoek_A)*(Driehoek_B-Driehoek_C)))</f>
        <v>4.1007775387389094</v>
      </c>
      <c r="E2215" s="2">
        <f t="shared" ca="1" si="232"/>
        <v>0.31421769357356621</v>
      </c>
      <c r="F2215" s="2"/>
      <c r="G2215" s="15">
        <f ca="1">_xlfn.NORM.INV(H2215,Normaal_Mu,Normaal_Sigma)</f>
        <v>4.1300802321055361</v>
      </c>
      <c r="H2215" s="2">
        <f t="shared" ca="1" si="233"/>
        <v>0.33179577308161989</v>
      </c>
      <c r="I2215" s="2"/>
      <c r="J2215" s="15">
        <f ca="1">-LN(K2215) /NegExp_Labda</f>
        <v>17.177159988889734</v>
      </c>
      <c r="K2215" s="2">
        <f t="shared" ca="1" si="234"/>
        <v>3.2211491932856773E-2</v>
      </c>
      <c r="L2215" s="2"/>
      <c r="M2215" s="17">
        <f t="shared" ca="1" si="228"/>
        <v>3</v>
      </c>
      <c r="N2215" s="2">
        <f t="shared" ca="1" si="230"/>
        <v>0.19392230398003374</v>
      </c>
      <c r="O2215" s="2"/>
      <c r="P2215" s="31">
        <f t="shared" ca="1" si="229"/>
        <v>6.2490337037981334</v>
      </c>
    </row>
    <row r="2216" spans="1:16" x14ac:dyDescent="0.25">
      <c r="A2216" s="32">
        <f ca="1">Uniform_A+B2216*(Uniform_B-Uniform_A)</f>
        <v>4.928819655426647</v>
      </c>
      <c r="B2216" s="2">
        <f t="shared" ca="1" si="231"/>
        <v>0.49288196554266472</v>
      </c>
      <c r="C2216" s="4"/>
      <c r="D2216" s="5">
        <f ca="1">IF(E2216&lt;(Driehoek_C-Driehoek_A)/(Driehoek_B-Driehoek_A),Driehoek_A+SQRT(E2216*(Driehoek_B-Driehoek_A)*(Driehoek_C-Driehoek_A)),Driehoek_B-SQRT((1-E2216)*(Driehoek_B-Driehoek_A)*(Driehoek_B-Driehoek_C)))</f>
        <v>8.0001764442010366</v>
      </c>
      <c r="E2216" s="2">
        <f t="shared" ca="1" si="232"/>
        <v>0.97143865306484334</v>
      </c>
      <c r="F2216" s="2"/>
      <c r="G2216" s="15">
        <f ca="1">_xlfn.NORM.INV(H2216,Normaal_Mu,Normaal_Sigma)</f>
        <v>4.4620815515418446</v>
      </c>
      <c r="H2216" s="2">
        <f t="shared" ca="1" si="233"/>
        <v>0.39398053056352389</v>
      </c>
      <c r="I2216" s="2"/>
      <c r="J2216" s="15">
        <f ca="1">-LN(K2216) /NegExp_Labda</f>
        <v>3.1138690457926801</v>
      </c>
      <c r="K2216" s="2">
        <f t="shared" ca="1" si="234"/>
        <v>0.53645434995166297</v>
      </c>
      <c r="L2216" s="2"/>
      <c r="M2216" s="17">
        <f t="shared" ca="1" si="228"/>
        <v>5</v>
      </c>
      <c r="N2216" s="2">
        <f t="shared" ca="1" si="230"/>
        <v>0.54136692344189807</v>
      </c>
      <c r="O2216" s="2"/>
      <c r="P2216" s="31">
        <f t="shared" ca="1" si="229"/>
        <v>5.1009893393924415</v>
      </c>
    </row>
    <row r="2217" spans="1:16" x14ac:dyDescent="0.25">
      <c r="A2217" s="32">
        <f ca="1">Uniform_A+B2217*(Uniform_B-Uniform_A)</f>
        <v>4.2602964699752643</v>
      </c>
      <c r="B2217" s="2">
        <f t="shared" ca="1" si="231"/>
        <v>0.42602964699752643</v>
      </c>
      <c r="C2217" s="4"/>
      <c r="D2217" s="5">
        <f ca="1">IF(E2217&lt;(Driehoek_C-Driehoek_A)/(Driehoek_B-Driehoek_A),Driehoek_A+SQRT(E2217*(Driehoek_B-Driehoek_A)*(Driehoek_C-Driehoek_A)),Driehoek_B-SQRT((1-E2217)*(Driehoek_B-Driehoek_A)*(Driehoek_B-Driehoek_C)))</f>
        <v>7.4002148829182257</v>
      </c>
      <c r="E2217" s="2">
        <f t="shared" ca="1" si="232"/>
        <v>0.9268767879761044</v>
      </c>
      <c r="F2217" s="2"/>
      <c r="G2217" s="15">
        <f ca="1">_xlfn.NORM.INV(H2217,Normaal_Mu,Normaal_Sigma)</f>
        <v>4.177013650631884</v>
      </c>
      <c r="H2217" s="2">
        <f t="shared" ca="1" si="233"/>
        <v>0.34035547249056031</v>
      </c>
      <c r="I2217" s="2"/>
      <c r="J2217" s="15">
        <f ca="1">-LN(K2217) /NegExp_Labda</f>
        <v>8.4526468452970871</v>
      </c>
      <c r="K2217" s="2">
        <f t="shared" ca="1" si="234"/>
        <v>0.1844218709156682</v>
      </c>
      <c r="L2217" s="2"/>
      <c r="M2217" s="17">
        <f t="shared" ca="1" si="228"/>
        <v>6</v>
      </c>
      <c r="N2217" s="2">
        <f t="shared" ca="1" si="230"/>
        <v>0.65058874300384673</v>
      </c>
      <c r="O2217" s="2"/>
      <c r="P2217" s="31">
        <f t="shared" ca="1" si="229"/>
        <v>6.0580343697644921</v>
      </c>
    </row>
    <row r="2218" spans="1:16" x14ac:dyDescent="0.25">
      <c r="A2218" s="32">
        <f ca="1">Uniform_A+B2218*(Uniform_B-Uniform_A)</f>
        <v>4.2037713630664495</v>
      </c>
      <c r="B2218" s="2">
        <f t="shared" ca="1" si="231"/>
        <v>0.42037713630664497</v>
      </c>
      <c r="C2218" s="4"/>
      <c r="D2218" s="5">
        <f ca="1">IF(E2218&lt;(Driehoek_C-Driehoek_A)/(Driehoek_B-Driehoek_A),Driehoek_A+SQRT(E2218*(Driehoek_B-Driehoek_A)*(Driehoek_C-Driehoek_A)),Driehoek_B-SQRT((1-E2218)*(Driehoek_B-Driehoek_A)*(Driehoek_B-Driehoek_C)))</f>
        <v>6.6995543306491028</v>
      </c>
      <c r="E2218" s="2">
        <f t="shared" ca="1" si="232"/>
        <v>0.84879856349613436</v>
      </c>
      <c r="F2218" s="2"/>
      <c r="G2218" s="15">
        <f ca="1">_xlfn.NORM.INV(H2218,Normaal_Mu,Normaal_Sigma)</f>
        <v>5.8594914704977148</v>
      </c>
      <c r="H2218" s="2">
        <f t="shared" ca="1" si="233"/>
        <v>0.66630969480169622</v>
      </c>
      <c r="I2218" s="2"/>
      <c r="J2218" s="15">
        <f ca="1">-LN(K2218) /NegExp_Labda</f>
        <v>0.78989494443559793</v>
      </c>
      <c r="K2218" s="2">
        <f t="shared" ca="1" si="234"/>
        <v>0.85386772249110809</v>
      </c>
      <c r="L2218" s="2"/>
      <c r="M2218" s="17">
        <f t="shared" ca="1" si="228"/>
        <v>2</v>
      </c>
      <c r="N2218" s="2">
        <f t="shared" ca="1" si="230"/>
        <v>7.5238437236181288E-2</v>
      </c>
      <c r="O2218" s="2"/>
      <c r="P2218" s="31">
        <f t="shared" ca="1" si="229"/>
        <v>3.9105424217297733</v>
      </c>
    </row>
    <row r="2219" spans="1:16" x14ac:dyDescent="0.25">
      <c r="A2219" s="32">
        <f ca="1">Uniform_A+B2219*(Uniform_B-Uniform_A)</f>
        <v>4.454809104382135</v>
      </c>
      <c r="B2219" s="2">
        <f t="shared" ca="1" si="231"/>
        <v>0.44548091043821347</v>
      </c>
      <c r="C2219" s="4"/>
      <c r="D2219" s="5">
        <f ca="1">IF(E2219&lt;(Driehoek_C-Driehoek_A)/(Driehoek_B-Driehoek_A),Driehoek_A+SQRT(E2219*(Driehoek_B-Driehoek_A)*(Driehoek_C-Driehoek_A)),Driehoek_B-SQRT((1-E2219)*(Driehoek_B-Driehoek_A)*(Driehoek_B-Driehoek_C)))</f>
        <v>5.3270599855914149</v>
      </c>
      <c r="E2219" s="2">
        <f t="shared" ca="1" si="232"/>
        <v>0.61455747573017883</v>
      </c>
      <c r="F2219" s="2"/>
      <c r="G2219" s="15">
        <f ca="1">_xlfn.NORM.INV(H2219,Normaal_Mu,Normaal_Sigma)</f>
        <v>9.1440075789738522</v>
      </c>
      <c r="H2219" s="2">
        <f t="shared" ca="1" si="233"/>
        <v>0.98086745610198167</v>
      </c>
      <c r="I2219" s="2"/>
      <c r="J2219" s="15">
        <f ca="1">-LN(K2219) /NegExp_Labda</f>
        <v>9.6022111594487036</v>
      </c>
      <c r="K2219" s="2">
        <f t="shared" ca="1" si="234"/>
        <v>0.14654214219021677</v>
      </c>
      <c r="L2219" s="2"/>
      <c r="M2219" s="17">
        <f t="shared" ca="1" si="228"/>
        <v>4</v>
      </c>
      <c r="N2219" s="2">
        <f t="shared" ca="1" si="230"/>
        <v>0.43689406559536192</v>
      </c>
      <c r="O2219" s="2"/>
      <c r="P2219" s="31">
        <f t="shared" ca="1" si="229"/>
        <v>6.5056175656792217</v>
      </c>
    </row>
    <row r="2220" spans="1:16" x14ac:dyDescent="0.25">
      <c r="A2220" s="32">
        <f ca="1">Uniform_A+B2220*(Uniform_B-Uniform_A)</f>
        <v>2.3081410512210598</v>
      </c>
      <c r="B2220" s="2">
        <f t="shared" ca="1" si="231"/>
        <v>0.23081410512210598</v>
      </c>
      <c r="C2220" s="4"/>
      <c r="D2220" s="5">
        <f ca="1">IF(E2220&lt;(Driehoek_C-Driehoek_A)/(Driehoek_B-Driehoek_A),Driehoek_A+SQRT(E2220*(Driehoek_B-Driehoek_A)*(Driehoek_C-Driehoek_A)),Driehoek_B-SQRT((1-E2220)*(Driehoek_B-Driehoek_A)*(Driehoek_B-Driehoek_C)))</f>
        <v>3.6498800750365876</v>
      </c>
      <c r="E2220" s="2">
        <f t="shared" ca="1" si="232"/>
        <v>0.19443601871448113</v>
      </c>
      <c r="F2220" s="2"/>
      <c r="G2220" s="15">
        <f ca="1">_xlfn.NORM.INV(H2220,Normaal_Mu,Normaal_Sigma)</f>
        <v>7.6767482987200601</v>
      </c>
      <c r="H2220" s="2">
        <f t="shared" ca="1" si="233"/>
        <v>0.90961274930579172</v>
      </c>
      <c r="I2220" s="2"/>
      <c r="J2220" s="15">
        <f ca="1">-LN(K2220) /NegExp_Labda</f>
        <v>7.6674632509142908</v>
      </c>
      <c r="K2220" s="2">
        <f t="shared" ca="1" si="234"/>
        <v>0.21578070315827125</v>
      </c>
      <c r="L2220" s="2"/>
      <c r="M2220" s="17">
        <f t="shared" ca="1" si="228"/>
        <v>5</v>
      </c>
      <c r="N2220" s="2">
        <f t="shared" ca="1" si="230"/>
        <v>0.45945833028235161</v>
      </c>
      <c r="O2220" s="2"/>
      <c r="P2220" s="31">
        <f t="shared" ca="1" si="229"/>
        <v>5.2604465351784002</v>
      </c>
    </row>
    <row r="2221" spans="1:16" x14ac:dyDescent="0.25">
      <c r="A2221" s="32">
        <f ca="1">Uniform_A+B2221*(Uniform_B-Uniform_A)</f>
        <v>8.6416752776267689</v>
      </c>
      <c r="B2221" s="2">
        <f t="shared" ca="1" si="231"/>
        <v>0.86416752776267691</v>
      </c>
      <c r="C2221" s="4"/>
      <c r="D2221" s="5">
        <f ca="1">IF(E2221&lt;(Driehoek_C-Driehoek_A)/(Driehoek_B-Driehoek_A),Driehoek_A+SQRT(E2221*(Driehoek_B-Driehoek_A)*(Driehoek_C-Driehoek_A)),Driehoek_B-SQRT((1-E2221)*(Driehoek_B-Driehoek_A)*(Driehoek_B-Driehoek_C)))</f>
        <v>4.8096172168715858</v>
      </c>
      <c r="E2221" s="2">
        <f t="shared" ca="1" si="232"/>
        <v>0.49830548945317044</v>
      </c>
      <c r="F2221" s="2"/>
      <c r="G2221" s="15">
        <f ca="1">_xlfn.NORM.INV(H2221,Normaal_Mu,Normaal_Sigma)</f>
        <v>5.2083138822750401</v>
      </c>
      <c r="H2221" s="2">
        <f t="shared" ca="1" si="233"/>
        <v>0.54147759797776673</v>
      </c>
      <c r="I2221" s="2"/>
      <c r="J2221" s="15">
        <f ca="1">-LN(K2221) /NegExp_Labda</f>
        <v>3.497097397827579</v>
      </c>
      <c r="K2221" s="2">
        <f t="shared" ca="1" si="234"/>
        <v>0.49687366539952971</v>
      </c>
      <c r="L2221" s="2"/>
      <c r="M2221" s="17">
        <f t="shared" ref="M2221:M2284" ca="1" si="235">VLOOKUP(N2221,$S$5:$T$105,2,TRUE)</f>
        <v>4</v>
      </c>
      <c r="N2221" s="2">
        <f t="shared" ca="1" si="230"/>
        <v>0.39478607077621486</v>
      </c>
      <c r="O2221" s="2"/>
      <c r="P2221" s="31">
        <f t="shared" ref="P2221:P2284" ca="1" si="236">SUM(A2221,D2221,G2221,J2221,M2221)/5</f>
        <v>5.2313407549201942</v>
      </c>
    </row>
    <row r="2222" spans="1:16" x14ac:dyDescent="0.25">
      <c r="A2222" s="32">
        <f ca="1">Uniform_A+B2222*(Uniform_B-Uniform_A)</f>
        <v>0.42594282598048983</v>
      </c>
      <c r="B2222" s="2">
        <f t="shared" ca="1" si="231"/>
        <v>4.2594282598048983E-2</v>
      </c>
      <c r="C2222" s="4"/>
      <c r="D2222" s="5">
        <f ca="1">IF(E2222&lt;(Driehoek_C-Driehoek_A)/(Driehoek_B-Driehoek_A),Driehoek_A+SQRT(E2222*(Driehoek_B-Driehoek_A)*(Driehoek_C-Driehoek_A)),Driehoek_B-SQRT((1-E2222)*(Driehoek_B-Driehoek_A)*(Driehoek_B-Driehoek_C)))</f>
        <v>5.6285156619833279</v>
      </c>
      <c r="E2222" s="2">
        <f t="shared" ca="1" si="232"/>
        <v>0.67523123881452241</v>
      </c>
      <c r="F2222" s="2"/>
      <c r="G2222" s="15">
        <f ca="1">_xlfn.NORM.INV(H2222,Normaal_Mu,Normaal_Sigma)</f>
        <v>6.4409534727523914</v>
      </c>
      <c r="H2222" s="2">
        <f t="shared" ca="1" si="233"/>
        <v>0.76438424092402901</v>
      </c>
      <c r="I2222" s="2"/>
      <c r="J2222" s="15">
        <f ca="1">-LN(K2222) /NegExp_Labda</f>
        <v>1.2772511965566284</v>
      </c>
      <c r="K2222" s="2">
        <f t="shared" ca="1" si="234"/>
        <v>0.77456767862268594</v>
      </c>
      <c r="L2222" s="2"/>
      <c r="M2222" s="17">
        <f t="shared" ca="1" si="235"/>
        <v>5</v>
      </c>
      <c r="N2222" s="2">
        <f t="shared" ca="1" si="230"/>
        <v>0.50528396030654921</v>
      </c>
      <c r="O2222" s="2"/>
      <c r="P2222" s="31">
        <f t="shared" ca="1" si="236"/>
        <v>3.7545326314545675</v>
      </c>
    </row>
    <row r="2223" spans="1:16" x14ac:dyDescent="0.25">
      <c r="A2223" s="32">
        <f ca="1">Uniform_A+B2223*(Uniform_B-Uniform_A)</f>
        <v>4.8352927359329865</v>
      </c>
      <c r="B2223" s="2">
        <f t="shared" ca="1" si="231"/>
        <v>0.48352927359329867</v>
      </c>
      <c r="C2223" s="4"/>
      <c r="D2223" s="5">
        <f ca="1">IF(E2223&lt;(Driehoek_C-Driehoek_A)/(Driehoek_B-Driehoek_A),Driehoek_A+SQRT(E2223*(Driehoek_B-Driehoek_A)*(Driehoek_C-Driehoek_A)),Driehoek_B-SQRT((1-E2223)*(Driehoek_B-Driehoek_A)*(Driehoek_B-Driehoek_C)))</f>
        <v>5.7138339683359618</v>
      </c>
      <c r="E2223" s="2">
        <f t="shared" ca="1" si="232"/>
        <v>0.69146036606678363</v>
      </c>
      <c r="F2223" s="2"/>
      <c r="G2223" s="15">
        <f ca="1">_xlfn.NORM.INV(H2223,Normaal_Mu,Normaal_Sigma)</f>
        <v>3.7757051402345345</v>
      </c>
      <c r="H2223" s="2">
        <f t="shared" ca="1" si="233"/>
        <v>0.27022010967533527</v>
      </c>
      <c r="I2223" s="2"/>
      <c r="J2223" s="15">
        <f ca="1">-LN(K2223) /NegExp_Labda</f>
        <v>4.739204042677895</v>
      </c>
      <c r="K2223" s="2">
        <f t="shared" ca="1" si="234"/>
        <v>0.38757697353465037</v>
      </c>
      <c r="L2223" s="2"/>
      <c r="M2223" s="17">
        <f t="shared" ca="1" si="235"/>
        <v>4</v>
      </c>
      <c r="N2223" s="2">
        <f t="shared" ca="1" si="230"/>
        <v>0.32736563841763799</v>
      </c>
      <c r="O2223" s="2"/>
      <c r="P2223" s="31">
        <f t="shared" ca="1" si="236"/>
        <v>4.6128071774362756</v>
      </c>
    </row>
    <row r="2224" spans="1:16" x14ac:dyDescent="0.25">
      <c r="A2224" s="32">
        <f ca="1">Uniform_A+B2224*(Uniform_B-Uniform_A)</f>
        <v>5.7729032152366546</v>
      </c>
      <c r="B2224" s="2">
        <f t="shared" ca="1" si="231"/>
        <v>0.57729032152366544</v>
      </c>
      <c r="C2224" s="4"/>
      <c r="D2224" s="5">
        <f ca="1">IF(E2224&lt;(Driehoek_C-Driehoek_A)/(Driehoek_B-Driehoek_A),Driehoek_A+SQRT(E2224*(Driehoek_B-Driehoek_A)*(Driehoek_C-Driehoek_A)),Driehoek_B-SQRT((1-E2224)*(Driehoek_B-Driehoek_A)*(Driehoek_B-Driehoek_C)))</f>
        <v>3.6648613306056212</v>
      </c>
      <c r="E2224" s="2">
        <f t="shared" ca="1" si="232"/>
        <v>0.19798308929613706</v>
      </c>
      <c r="F2224" s="2"/>
      <c r="G2224" s="15">
        <f ca="1">_xlfn.NORM.INV(H2224,Normaal_Mu,Normaal_Sigma)</f>
        <v>5.6246185102644066</v>
      </c>
      <c r="H2224" s="2">
        <f t="shared" ca="1" si="233"/>
        <v>0.62259724649742032</v>
      </c>
      <c r="I2224" s="2"/>
      <c r="J2224" s="15">
        <f ca="1">-LN(K2224) /NegExp_Labda</f>
        <v>3.0568512244994892</v>
      </c>
      <c r="K2224" s="2">
        <f t="shared" ca="1" si="234"/>
        <v>0.54260685517433305</v>
      </c>
      <c r="L2224" s="2"/>
      <c r="M2224" s="17">
        <f t="shared" ca="1" si="235"/>
        <v>8</v>
      </c>
      <c r="N2224" s="2">
        <f t="shared" ca="1" si="230"/>
        <v>0.87416372360313943</v>
      </c>
      <c r="O2224" s="2"/>
      <c r="P2224" s="31">
        <f t="shared" ca="1" si="236"/>
        <v>5.2238468561212343</v>
      </c>
    </row>
    <row r="2225" spans="1:16" x14ac:dyDescent="0.25">
      <c r="A2225" s="32">
        <f ca="1">Uniform_A+B2225*(Uniform_B-Uniform_A)</f>
        <v>1.1476764007509499</v>
      </c>
      <c r="B2225" s="2">
        <f t="shared" ca="1" si="231"/>
        <v>0.11476764007509499</v>
      </c>
      <c r="C2225" s="4"/>
      <c r="D2225" s="5">
        <f ca="1">IF(E2225&lt;(Driehoek_C-Driehoek_A)/(Driehoek_B-Driehoek_A),Driehoek_A+SQRT(E2225*(Driehoek_B-Driehoek_A)*(Driehoek_C-Driehoek_A)),Driehoek_B-SQRT((1-E2225)*(Driehoek_B-Driehoek_A)*(Driehoek_B-Driehoek_C)))</f>
        <v>5.7515867290795608</v>
      </c>
      <c r="E2225" s="2">
        <f t="shared" ca="1" si="232"/>
        <v>0.69850889203737065</v>
      </c>
      <c r="F2225" s="2"/>
      <c r="G2225" s="15">
        <f ca="1">_xlfn.NORM.INV(H2225,Normaal_Mu,Normaal_Sigma)</f>
        <v>7.1199052204654727</v>
      </c>
      <c r="H2225" s="2">
        <f t="shared" ca="1" si="233"/>
        <v>0.85541692033239813</v>
      </c>
      <c r="I2225" s="2"/>
      <c r="J2225" s="15">
        <f ca="1">-LN(K2225) /NegExp_Labda</f>
        <v>13.670019862735435</v>
      </c>
      <c r="K2225" s="2">
        <f t="shared" ca="1" si="234"/>
        <v>6.4958675516885278E-2</v>
      </c>
      <c r="L2225" s="2"/>
      <c r="M2225" s="17">
        <f t="shared" ca="1" si="235"/>
        <v>6</v>
      </c>
      <c r="N2225" s="2">
        <f t="shared" ca="1" si="230"/>
        <v>0.73003273599949792</v>
      </c>
      <c r="O2225" s="2"/>
      <c r="P2225" s="31">
        <f t="shared" ca="1" si="236"/>
        <v>6.7378376426062827</v>
      </c>
    </row>
    <row r="2226" spans="1:16" x14ac:dyDescent="0.25">
      <c r="A2226" s="32">
        <f ca="1">Uniform_A+B2226*(Uniform_B-Uniform_A)</f>
        <v>2.704999759909513</v>
      </c>
      <c r="B2226" s="2">
        <f t="shared" ca="1" si="231"/>
        <v>0.27049997599095132</v>
      </c>
      <c r="C2226" s="4"/>
      <c r="D2226" s="5">
        <f ca="1">IF(E2226&lt;(Driehoek_C-Driehoek_A)/(Driehoek_B-Driehoek_A),Driehoek_A+SQRT(E2226*(Driehoek_B-Driehoek_A)*(Driehoek_C-Driehoek_A)),Driehoek_B-SQRT((1-E2226)*(Driehoek_B-Driehoek_A)*(Driehoek_B-Driehoek_C)))</f>
        <v>5.3794227713382927</v>
      </c>
      <c r="E2226" s="2">
        <f t="shared" ca="1" si="232"/>
        <v>0.6254691580370374</v>
      </c>
      <c r="F2226" s="2"/>
      <c r="G2226" s="15">
        <f ca="1">_xlfn.NORM.INV(H2226,Normaal_Mu,Normaal_Sigma)</f>
        <v>3.6395982059177685</v>
      </c>
      <c r="H2226" s="2">
        <f t="shared" ca="1" si="233"/>
        <v>0.24818863221977694</v>
      </c>
      <c r="I2226" s="2"/>
      <c r="J2226" s="15">
        <f ca="1">-LN(K2226) /NegExp_Labda</f>
        <v>3.8487524095497414</v>
      </c>
      <c r="K2226" s="2">
        <f t="shared" ca="1" si="234"/>
        <v>0.46312861286233042</v>
      </c>
      <c r="L2226" s="2"/>
      <c r="M2226" s="17">
        <f t="shared" ca="1" si="235"/>
        <v>7</v>
      </c>
      <c r="N2226" s="2">
        <f t="shared" ca="1" si="230"/>
        <v>0.78030031387336751</v>
      </c>
      <c r="O2226" s="2"/>
      <c r="P2226" s="31">
        <f t="shared" ca="1" si="236"/>
        <v>4.5145546293430625</v>
      </c>
    </row>
    <row r="2227" spans="1:16" x14ac:dyDescent="0.25">
      <c r="A2227" s="32">
        <f ca="1">Uniform_A+B2227*(Uniform_B-Uniform_A)</f>
        <v>3.6042476130739729</v>
      </c>
      <c r="B2227" s="2">
        <f t="shared" ca="1" si="231"/>
        <v>0.36042476130739731</v>
      </c>
      <c r="C2227" s="4"/>
      <c r="D2227" s="5">
        <f ca="1">IF(E2227&lt;(Driehoek_C-Driehoek_A)/(Driehoek_B-Driehoek_A),Driehoek_A+SQRT(E2227*(Driehoek_B-Driehoek_A)*(Driehoek_C-Driehoek_A)),Driehoek_B-SQRT((1-E2227)*(Driehoek_B-Driehoek_A)*(Driehoek_B-Driehoek_C)))</f>
        <v>6.5655985848582628</v>
      </c>
      <c r="E2227" s="2">
        <f t="shared" ca="1" si="232"/>
        <v>0.83067684999874014</v>
      </c>
      <c r="F2227" s="2"/>
      <c r="G2227" s="15">
        <f ca="1">_xlfn.NORM.INV(H2227,Normaal_Mu,Normaal_Sigma)</f>
        <v>6.232328250379255</v>
      </c>
      <c r="H2227" s="2">
        <f t="shared" ca="1" si="233"/>
        <v>0.73110689846558718</v>
      </c>
      <c r="I2227" s="2"/>
      <c r="J2227" s="15">
        <f ca="1">-LN(K2227) /NegExp_Labda</f>
        <v>3.457473987691682</v>
      </c>
      <c r="K2227" s="2">
        <f t="shared" ca="1" si="234"/>
        <v>0.50082687447934038</v>
      </c>
      <c r="L2227" s="2"/>
      <c r="M2227" s="17">
        <f t="shared" ca="1" si="235"/>
        <v>5</v>
      </c>
      <c r="N2227" s="2">
        <f t="shared" ca="1" si="230"/>
        <v>0.57510071337044777</v>
      </c>
      <c r="O2227" s="2"/>
      <c r="P2227" s="31">
        <f t="shared" ca="1" si="236"/>
        <v>4.9719296872006344</v>
      </c>
    </row>
    <row r="2228" spans="1:16" x14ac:dyDescent="0.25">
      <c r="A2228" s="32">
        <f ca="1">Uniform_A+B2228*(Uniform_B-Uniform_A)</f>
        <v>7.5299206325061245</v>
      </c>
      <c r="B2228" s="2">
        <f t="shared" ca="1" si="231"/>
        <v>0.75299206325061241</v>
      </c>
      <c r="C2228" s="4"/>
      <c r="D2228" s="5">
        <f ca="1">IF(E2228&lt;(Driehoek_C-Driehoek_A)/(Driehoek_B-Driehoek_A),Driehoek_A+SQRT(E2228*(Driehoek_B-Driehoek_A)*(Driehoek_C-Driehoek_A)),Driehoek_B-SQRT((1-E2228)*(Driehoek_B-Driehoek_A)*(Driehoek_B-Driehoek_C)))</f>
        <v>4.0023081738411088</v>
      </c>
      <c r="E2228" s="2">
        <f t="shared" ca="1" si="232"/>
        <v>0.28637361173556031</v>
      </c>
      <c r="F2228" s="2"/>
      <c r="G2228" s="15">
        <f ca="1">_xlfn.NORM.INV(H2228,Normaal_Mu,Normaal_Sigma)</f>
        <v>5.1587018039886274</v>
      </c>
      <c r="H2228" s="2">
        <f t="shared" ca="1" si="233"/>
        <v>0.53162324001547945</v>
      </c>
      <c r="I2228" s="2"/>
      <c r="J2228" s="15">
        <f ca="1">-LN(K2228) /NegExp_Labda</f>
        <v>1.7862639420453887</v>
      </c>
      <c r="K2228" s="2">
        <f t="shared" ca="1" si="234"/>
        <v>0.69959562571473244</v>
      </c>
      <c r="L2228" s="2"/>
      <c r="M2228" s="17">
        <f t="shared" ca="1" si="235"/>
        <v>7</v>
      </c>
      <c r="N2228" s="2">
        <f t="shared" ca="1" si="230"/>
        <v>0.77707368071906702</v>
      </c>
      <c r="O2228" s="2"/>
      <c r="P2228" s="31">
        <f t="shared" ca="1" si="236"/>
        <v>5.0954389104762496</v>
      </c>
    </row>
    <row r="2229" spans="1:16" x14ac:dyDescent="0.25">
      <c r="A2229" s="32">
        <f ca="1">Uniform_A+B2229*(Uniform_B-Uniform_A)</f>
        <v>7.4973646427203473</v>
      </c>
      <c r="B2229" s="2">
        <f t="shared" ca="1" si="231"/>
        <v>0.74973646427203477</v>
      </c>
      <c r="C2229" s="4"/>
      <c r="D2229" s="5">
        <f ca="1">IF(E2229&lt;(Driehoek_C-Driehoek_A)/(Driehoek_B-Driehoek_A),Driehoek_A+SQRT(E2229*(Driehoek_B-Driehoek_A)*(Driehoek_C-Driehoek_A)),Driehoek_B-SQRT((1-E2229)*(Driehoek_B-Driehoek_A)*(Driehoek_B-Driehoek_C)))</f>
        <v>2.4322576262179587</v>
      </c>
      <c r="E2229" s="2">
        <f t="shared" ca="1" si="232"/>
        <v>1.3346189673113185E-2</v>
      </c>
      <c r="F2229" s="2"/>
      <c r="G2229" s="15">
        <f ca="1">_xlfn.NORM.INV(H2229,Normaal_Mu,Normaal_Sigma)</f>
        <v>5.0622381024530405</v>
      </c>
      <c r="H2229" s="2">
        <f t="shared" ca="1" si="233"/>
        <v>0.51241270182745702</v>
      </c>
      <c r="I2229" s="2"/>
      <c r="J2229" s="15">
        <f ca="1">-LN(K2229) /NegExp_Labda</f>
        <v>0.91226148631293746</v>
      </c>
      <c r="K2229" s="2">
        <f t="shared" ca="1" si="234"/>
        <v>0.83322439006460813</v>
      </c>
      <c r="L2229" s="2"/>
      <c r="M2229" s="17">
        <f t="shared" ca="1" si="235"/>
        <v>5</v>
      </c>
      <c r="N2229" s="2">
        <f t="shared" ca="1" si="230"/>
        <v>0.44460894087398062</v>
      </c>
      <c r="O2229" s="2"/>
      <c r="P2229" s="31">
        <f t="shared" ca="1" si="236"/>
        <v>4.1808243715408562</v>
      </c>
    </row>
    <row r="2230" spans="1:16" x14ac:dyDescent="0.25">
      <c r="A2230" s="32">
        <f ca="1">Uniform_A+B2230*(Uniform_B-Uniform_A)</f>
        <v>0.8103943042847539</v>
      </c>
      <c r="B2230" s="2">
        <f t="shared" ca="1" si="231"/>
        <v>8.103943042847539E-2</v>
      </c>
      <c r="C2230" s="4"/>
      <c r="D2230" s="5">
        <f ca="1">IF(E2230&lt;(Driehoek_C-Driehoek_A)/(Driehoek_B-Driehoek_A),Driehoek_A+SQRT(E2230*(Driehoek_B-Driehoek_A)*(Driehoek_C-Driehoek_A)),Driehoek_B-SQRT((1-E2230)*(Driehoek_B-Driehoek_A)*(Driehoek_B-Driehoek_C)))</f>
        <v>3.7331053207683098</v>
      </c>
      <c r="E2230" s="2">
        <f t="shared" ca="1" si="232"/>
        <v>0.21454671806253045</v>
      </c>
      <c r="F2230" s="2"/>
      <c r="G2230" s="15">
        <f ca="1">_xlfn.NORM.INV(H2230,Normaal_Mu,Normaal_Sigma)</f>
        <v>5.3887760713593806</v>
      </c>
      <c r="H2230" s="2">
        <f t="shared" ca="1" si="233"/>
        <v>0.57706397130515164</v>
      </c>
      <c r="I2230" s="2"/>
      <c r="J2230" s="15">
        <f ca="1">-LN(K2230) /NegExp_Labda</f>
        <v>11.718181639614587</v>
      </c>
      <c r="K2230" s="2">
        <f t="shared" ca="1" si="234"/>
        <v>9.5977995443035979E-2</v>
      </c>
      <c r="L2230" s="2"/>
      <c r="M2230" s="17">
        <f t="shared" ca="1" si="235"/>
        <v>4</v>
      </c>
      <c r="N2230" s="2">
        <f t="shared" ca="1" si="230"/>
        <v>0.42972361983674057</v>
      </c>
      <c r="O2230" s="2"/>
      <c r="P2230" s="31">
        <f t="shared" ca="1" si="236"/>
        <v>5.1300914672054061</v>
      </c>
    </row>
    <row r="2231" spans="1:16" x14ac:dyDescent="0.25">
      <c r="A2231" s="32">
        <f ca="1">Uniform_A+B2231*(Uniform_B-Uniform_A)</f>
        <v>0.86908219495503758</v>
      </c>
      <c r="B2231" s="2">
        <f t="shared" ca="1" si="231"/>
        <v>8.6908219495503758E-2</v>
      </c>
      <c r="C2231" s="4"/>
      <c r="D2231" s="5">
        <f ca="1">IF(E2231&lt;(Driehoek_C-Driehoek_A)/(Driehoek_B-Driehoek_A),Driehoek_A+SQRT(E2231*(Driehoek_B-Driehoek_A)*(Driehoek_C-Driehoek_A)),Driehoek_B-SQRT((1-E2231)*(Driehoek_B-Driehoek_A)*(Driehoek_B-Driehoek_C)))</f>
        <v>4.9369654358284052</v>
      </c>
      <c r="E2231" s="2">
        <f t="shared" ca="1" si="232"/>
        <v>0.52833571800991241</v>
      </c>
      <c r="F2231" s="2"/>
      <c r="G2231" s="15">
        <f ca="1">_xlfn.NORM.INV(H2231,Normaal_Mu,Normaal_Sigma)</f>
        <v>4.856919264980422</v>
      </c>
      <c r="H2231" s="2">
        <f t="shared" ca="1" si="233"/>
        <v>0.4714838491086345</v>
      </c>
      <c r="I2231" s="2"/>
      <c r="J2231" s="15">
        <f ca="1">-LN(K2231) /NegExp_Labda</f>
        <v>15.084020703781476</v>
      </c>
      <c r="K2231" s="2">
        <f t="shared" ca="1" si="234"/>
        <v>4.8957429668537666E-2</v>
      </c>
      <c r="L2231" s="2"/>
      <c r="M2231" s="17">
        <f t="shared" ca="1" si="235"/>
        <v>6</v>
      </c>
      <c r="N2231" s="2">
        <f t="shared" ca="1" si="230"/>
        <v>0.75052804510123861</v>
      </c>
      <c r="O2231" s="2"/>
      <c r="P2231" s="31">
        <f t="shared" ca="1" si="236"/>
        <v>6.3493975199090684</v>
      </c>
    </row>
    <row r="2232" spans="1:16" x14ac:dyDescent="0.25">
      <c r="A2232" s="32">
        <f ca="1">Uniform_A+B2232*(Uniform_B-Uniform_A)</f>
        <v>1.8916308296795492</v>
      </c>
      <c r="B2232" s="2">
        <f t="shared" ca="1" si="231"/>
        <v>0.18916308296795492</v>
      </c>
      <c r="C2232" s="4"/>
      <c r="D2232" s="5">
        <f ca="1">IF(E2232&lt;(Driehoek_C-Driehoek_A)/(Driehoek_B-Driehoek_A),Driehoek_A+SQRT(E2232*(Driehoek_B-Driehoek_A)*(Driehoek_C-Driehoek_A)),Driehoek_B-SQRT((1-E2232)*(Driehoek_B-Driehoek_A)*(Driehoek_B-Driehoek_C)))</f>
        <v>8.0534162189686356</v>
      </c>
      <c r="E2232" s="2">
        <f t="shared" ca="1" si="232"/>
        <v>0.97439940415681048</v>
      </c>
      <c r="F2232" s="2"/>
      <c r="G2232" s="15">
        <f ca="1">_xlfn.NORM.INV(H2232,Normaal_Mu,Normaal_Sigma)</f>
        <v>4.5585667586560108</v>
      </c>
      <c r="H2232" s="2">
        <f t="shared" ca="1" si="233"/>
        <v>0.41265654458858536</v>
      </c>
      <c r="I2232" s="2"/>
      <c r="J2232" s="15">
        <f ca="1">-LN(K2232) /NegExp_Labda</f>
        <v>4.1715552795477242</v>
      </c>
      <c r="K2232" s="2">
        <f t="shared" ca="1" si="234"/>
        <v>0.43417349968457486</v>
      </c>
      <c r="L2232" s="2"/>
      <c r="M2232" s="17">
        <f t="shared" ca="1" si="235"/>
        <v>5</v>
      </c>
      <c r="N2232" s="2">
        <f t="shared" ca="1" si="230"/>
        <v>0.57799381793920102</v>
      </c>
      <c r="O2232" s="2"/>
      <c r="P2232" s="31">
        <f t="shared" ca="1" si="236"/>
        <v>4.7350338173703843</v>
      </c>
    </row>
    <row r="2233" spans="1:16" x14ac:dyDescent="0.25">
      <c r="A2233" s="32">
        <f ca="1">Uniform_A+B2233*(Uniform_B-Uniform_A)</f>
        <v>9.7614248506045911</v>
      </c>
      <c r="B2233" s="2">
        <f t="shared" ca="1" si="231"/>
        <v>0.9761424850604592</v>
      </c>
      <c r="C2233" s="4"/>
      <c r="D2233" s="5">
        <f ca="1">IF(E2233&lt;(Driehoek_C-Driehoek_A)/(Driehoek_B-Driehoek_A),Driehoek_A+SQRT(E2233*(Driehoek_B-Driehoek_A)*(Driehoek_C-Driehoek_A)),Driehoek_B-SQRT((1-E2233)*(Driehoek_B-Driehoek_A)*(Driehoek_B-Driehoek_C)))</f>
        <v>5.7843419782135506</v>
      </c>
      <c r="E2233" s="2">
        <f t="shared" ca="1" si="232"/>
        <v>0.70455838534058457</v>
      </c>
      <c r="F2233" s="2"/>
      <c r="G2233" s="15">
        <f ca="1">_xlfn.NORM.INV(H2233,Normaal_Mu,Normaal_Sigma)</f>
        <v>7.0215406401237725</v>
      </c>
      <c r="H2233" s="2">
        <f t="shared" ca="1" si="233"/>
        <v>0.843936814210834</v>
      </c>
      <c r="I2233" s="2"/>
      <c r="J2233" s="15">
        <f ca="1">-LN(K2233) /NegExp_Labda</f>
        <v>1.3464587614630152</v>
      </c>
      <c r="K2233" s="2">
        <f t="shared" ca="1" si="234"/>
        <v>0.76392034762003169</v>
      </c>
      <c r="L2233" s="2"/>
      <c r="M2233" s="17">
        <f t="shared" ca="1" si="235"/>
        <v>6</v>
      </c>
      <c r="N2233" s="2">
        <f t="shared" ca="1" si="230"/>
        <v>0.64876444908328967</v>
      </c>
      <c r="O2233" s="2"/>
      <c r="P2233" s="31">
        <f t="shared" ca="1" si="236"/>
        <v>5.9827532460809856</v>
      </c>
    </row>
    <row r="2234" spans="1:16" x14ac:dyDescent="0.25">
      <c r="A2234" s="32">
        <f ca="1">Uniform_A+B2234*(Uniform_B-Uniform_A)</f>
        <v>4.9222385500892196E-2</v>
      </c>
      <c r="B2234" s="2">
        <f t="shared" ca="1" si="231"/>
        <v>4.9222385500892196E-3</v>
      </c>
      <c r="C2234" s="4"/>
      <c r="D2234" s="5">
        <f ca="1">IF(E2234&lt;(Driehoek_C-Driehoek_A)/(Driehoek_B-Driehoek_A),Driehoek_A+SQRT(E2234*(Driehoek_B-Driehoek_A)*(Driehoek_C-Driehoek_A)),Driehoek_B-SQRT((1-E2234)*(Driehoek_B-Driehoek_A)*(Driehoek_B-Driehoek_C)))</f>
        <v>4.6766831090805541</v>
      </c>
      <c r="E2234" s="2">
        <f t="shared" ca="1" si="232"/>
        <v>0.46596945887687469</v>
      </c>
      <c r="F2234" s="2"/>
      <c r="G2234" s="15">
        <f ca="1">_xlfn.NORM.INV(H2234,Normaal_Mu,Normaal_Sigma)</f>
        <v>6.0341535736847938</v>
      </c>
      <c r="H2234" s="2">
        <f t="shared" ca="1" si="233"/>
        <v>0.69744872135277058</v>
      </c>
      <c r="I2234" s="2"/>
      <c r="J2234" s="15">
        <f ca="1">-LN(K2234) /NegExp_Labda</f>
        <v>2.5064096161511186E-3</v>
      </c>
      <c r="K2234" s="2">
        <f t="shared" ca="1" si="234"/>
        <v>0.9994988436975617</v>
      </c>
      <c r="L2234" s="2"/>
      <c r="M2234" s="17">
        <f t="shared" ca="1" si="235"/>
        <v>2</v>
      </c>
      <c r="N2234" s="2">
        <f t="shared" ca="1" si="230"/>
        <v>6.3942831284748536E-2</v>
      </c>
      <c r="O2234" s="2"/>
      <c r="P2234" s="31">
        <f t="shared" ca="1" si="236"/>
        <v>2.5525130955764785</v>
      </c>
    </row>
    <row r="2235" spans="1:16" x14ac:dyDescent="0.25">
      <c r="A2235" s="32">
        <f ca="1">Uniform_A+B2235*(Uniform_B-Uniform_A)</f>
        <v>3.1024289383288606</v>
      </c>
      <c r="B2235" s="2">
        <f t="shared" ca="1" si="231"/>
        <v>0.31024289383288606</v>
      </c>
      <c r="C2235" s="4"/>
      <c r="D2235" s="5">
        <f ca="1">IF(E2235&lt;(Driehoek_C-Driehoek_A)/(Driehoek_B-Driehoek_A),Driehoek_A+SQRT(E2235*(Driehoek_B-Driehoek_A)*(Driehoek_C-Driehoek_A)),Driehoek_B-SQRT((1-E2235)*(Driehoek_B-Driehoek_A)*(Driehoek_B-Driehoek_C)))</f>
        <v>6.5411932643429864</v>
      </c>
      <c r="E2235" s="2">
        <f t="shared" ca="1" si="232"/>
        <v>0.82726484104821996</v>
      </c>
      <c r="F2235" s="2"/>
      <c r="G2235" s="15">
        <f ca="1">_xlfn.NORM.INV(H2235,Normaal_Mu,Normaal_Sigma)</f>
        <v>3.6841489860121683</v>
      </c>
      <c r="H2235" s="2">
        <f t="shared" ca="1" si="233"/>
        <v>0.25529299979687059</v>
      </c>
      <c r="I2235" s="2"/>
      <c r="J2235" s="15">
        <f ca="1">-LN(K2235) /NegExp_Labda</f>
        <v>3.2879239133477092</v>
      </c>
      <c r="K2235" s="2">
        <f t="shared" ca="1" si="234"/>
        <v>0.51810115147430835</v>
      </c>
      <c r="L2235" s="2"/>
      <c r="M2235" s="17">
        <f t="shared" ca="1" si="235"/>
        <v>6</v>
      </c>
      <c r="N2235" s="2">
        <f t="shared" ca="1" si="230"/>
        <v>0.75073235537098038</v>
      </c>
      <c r="O2235" s="2"/>
      <c r="P2235" s="31">
        <f t="shared" ca="1" si="236"/>
        <v>4.5231390204063446</v>
      </c>
    </row>
    <row r="2236" spans="1:16" x14ac:dyDescent="0.25">
      <c r="A2236" s="32">
        <f ca="1">Uniform_A+B2236*(Uniform_B-Uniform_A)</f>
        <v>8.4879983051779941</v>
      </c>
      <c r="B2236" s="2">
        <f t="shared" ca="1" si="231"/>
        <v>0.84879983051779939</v>
      </c>
      <c r="C2236" s="4"/>
      <c r="D2236" s="5">
        <f ca="1">IF(E2236&lt;(Driehoek_C-Driehoek_A)/(Driehoek_B-Driehoek_A),Driehoek_A+SQRT(E2236*(Driehoek_B-Driehoek_A)*(Driehoek_C-Driehoek_A)),Driehoek_B-SQRT((1-E2236)*(Driehoek_B-Driehoek_A)*(Driehoek_B-Driehoek_C)))</f>
        <v>7.0273467714714801</v>
      </c>
      <c r="E2236" s="2">
        <f t="shared" ca="1" si="232"/>
        <v>0.88881826399931452</v>
      </c>
      <c r="F2236" s="2"/>
      <c r="G2236" s="15">
        <f ca="1">_xlfn.NORM.INV(H2236,Normaal_Mu,Normaal_Sigma)</f>
        <v>4.4588001491032365</v>
      </c>
      <c r="H2236" s="2">
        <f t="shared" ca="1" si="233"/>
        <v>0.39334937658519697</v>
      </c>
      <c r="I2236" s="2"/>
      <c r="J2236" s="15">
        <f ca="1">-LN(K2236) /NegExp_Labda</f>
        <v>1.1301484175653591</v>
      </c>
      <c r="K2236" s="2">
        <f t="shared" ca="1" si="234"/>
        <v>0.79769442294141146</v>
      </c>
      <c r="L2236" s="2"/>
      <c r="M2236" s="17">
        <f t="shared" ca="1" si="235"/>
        <v>2</v>
      </c>
      <c r="N2236" s="2">
        <f t="shared" ca="1" si="230"/>
        <v>0.10517530500734451</v>
      </c>
      <c r="O2236" s="2"/>
      <c r="P2236" s="31">
        <f t="shared" ca="1" si="236"/>
        <v>4.620858728663614</v>
      </c>
    </row>
    <row r="2237" spans="1:16" x14ac:dyDescent="0.25">
      <c r="A2237" s="32">
        <f ca="1">Uniform_A+B2237*(Uniform_B-Uniform_A)</f>
        <v>6.1509027942542023</v>
      </c>
      <c r="B2237" s="2">
        <f t="shared" ca="1" si="231"/>
        <v>0.61509027942542027</v>
      </c>
      <c r="C2237" s="4"/>
      <c r="D2237" s="5">
        <f ca="1">IF(E2237&lt;(Driehoek_C-Driehoek_A)/(Driehoek_B-Driehoek_A),Driehoek_A+SQRT(E2237*(Driehoek_B-Driehoek_A)*(Driehoek_C-Driehoek_A)),Driehoek_B-SQRT((1-E2237)*(Driehoek_B-Driehoek_A)*(Driehoek_B-Driehoek_C)))</f>
        <v>8.5888751837181498</v>
      </c>
      <c r="E2237" s="2">
        <f t="shared" ca="1" si="232"/>
        <v>0.99517075386963472</v>
      </c>
      <c r="F2237" s="2"/>
      <c r="G2237" s="15">
        <f ca="1">_xlfn.NORM.INV(H2237,Normaal_Mu,Normaal_Sigma)</f>
        <v>5.0013459036876222</v>
      </c>
      <c r="H2237" s="2">
        <f t="shared" ca="1" si="233"/>
        <v>0.50026846892290711</v>
      </c>
      <c r="I2237" s="2"/>
      <c r="J2237" s="15">
        <f ca="1">-LN(K2237) /NegExp_Labda</f>
        <v>3.2856167163193022</v>
      </c>
      <c r="K2237" s="2">
        <f t="shared" ca="1" si="234"/>
        <v>0.51834027892889978</v>
      </c>
      <c r="L2237" s="2"/>
      <c r="M2237" s="17">
        <f t="shared" ca="1" si="235"/>
        <v>5</v>
      </c>
      <c r="N2237" s="2">
        <f t="shared" ca="1" si="230"/>
        <v>0.60453595913587477</v>
      </c>
      <c r="O2237" s="2"/>
      <c r="P2237" s="31">
        <f t="shared" ca="1" si="236"/>
        <v>5.6053481195958552</v>
      </c>
    </row>
    <row r="2238" spans="1:16" x14ac:dyDescent="0.25">
      <c r="A2238" s="32">
        <f ca="1">Uniform_A+B2238*(Uniform_B-Uniform_A)</f>
        <v>5.1082167264368605</v>
      </c>
      <c r="B2238" s="2">
        <f t="shared" ca="1" si="231"/>
        <v>0.51082167264368605</v>
      </c>
      <c r="C2238" s="4"/>
      <c r="D2238" s="5">
        <f ca="1">IF(E2238&lt;(Driehoek_C-Driehoek_A)/(Driehoek_B-Driehoek_A),Driehoek_A+SQRT(E2238*(Driehoek_B-Driehoek_A)*(Driehoek_C-Driehoek_A)),Driehoek_B-SQRT((1-E2238)*(Driehoek_B-Driehoek_A)*(Driehoek_B-Driehoek_C)))</f>
        <v>2.2163837125657424</v>
      </c>
      <c r="E2238" s="2">
        <f t="shared" ca="1" si="232"/>
        <v>3.3444222188381278E-3</v>
      </c>
      <c r="F2238" s="2"/>
      <c r="G2238" s="15">
        <f ca="1">_xlfn.NORM.INV(H2238,Normaal_Mu,Normaal_Sigma)</f>
        <v>8.2306383165437147</v>
      </c>
      <c r="H2238" s="2">
        <f t="shared" ca="1" si="233"/>
        <v>0.94687920155592775</v>
      </c>
      <c r="I2238" s="2"/>
      <c r="J2238" s="15">
        <f ca="1">-LN(K2238) /NegExp_Labda</f>
        <v>8.5516510816916202</v>
      </c>
      <c r="K2238" s="2">
        <f t="shared" ca="1" si="234"/>
        <v>0.18080607763732959</v>
      </c>
      <c r="L2238" s="2"/>
      <c r="M2238" s="17">
        <f t="shared" ca="1" si="235"/>
        <v>6</v>
      </c>
      <c r="N2238" s="2">
        <f t="shared" ca="1" si="230"/>
        <v>0.64009645077624311</v>
      </c>
      <c r="O2238" s="2"/>
      <c r="P2238" s="31">
        <f t="shared" ca="1" si="236"/>
        <v>6.0213779674475871</v>
      </c>
    </row>
    <row r="2239" spans="1:16" x14ac:dyDescent="0.25">
      <c r="A2239" s="32">
        <f ca="1">Uniform_A+B2239*(Uniform_B-Uniform_A)</f>
        <v>6.3323532829589722</v>
      </c>
      <c r="B2239" s="2">
        <f t="shared" ca="1" si="231"/>
        <v>0.63323532829589724</v>
      </c>
      <c r="C2239" s="4"/>
      <c r="D2239" s="5">
        <f ca="1">IF(E2239&lt;(Driehoek_C-Driehoek_A)/(Driehoek_B-Driehoek_A),Driehoek_A+SQRT(E2239*(Driehoek_B-Driehoek_A)*(Driehoek_C-Driehoek_A)),Driehoek_B-SQRT((1-E2239)*(Driehoek_B-Driehoek_A)*(Driehoek_B-Driehoek_C)))</f>
        <v>4.6562955339902139</v>
      </c>
      <c r="E2239" s="2">
        <f t="shared" ca="1" si="232"/>
        <v>0.46092090034190392</v>
      </c>
      <c r="F2239" s="2"/>
      <c r="G2239" s="15">
        <f ca="1">_xlfn.NORM.INV(H2239,Normaal_Mu,Normaal_Sigma)</f>
        <v>6.7673479963498879</v>
      </c>
      <c r="H2239" s="2">
        <f t="shared" ca="1" si="233"/>
        <v>0.8115638897353562</v>
      </c>
      <c r="I2239" s="2"/>
      <c r="J2239" s="15">
        <f ca="1">-LN(K2239) /NegExp_Labda</f>
        <v>3.302099677236634</v>
      </c>
      <c r="K2239" s="2">
        <f t="shared" ca="1" si="234"/>
        <v>0.51663433586124541</v>
      </c>
      <c r="L2239" s="2"/>
      <c r="M2239" s="17">
        <f t="shared" ca="1" si="235"/>
        <v>3</v>
      </c>
      <c r="N2239" s="2">
        <f t="shared" ca="1" si="230"/>
        <v>0.19854090209931363</v>
      </c>
      <c r="O2239" s="2"/>
      <c r="P2239" s="31">
        <f t="shared" ca="1" si="236"/>
        <v>4.8116192981071411</v>
      </c>
    </row>
    <row r="2240" spans="1:16" x14ac:dyDescent="0.25">
      <c r="A2240" s="32">
        <f ca="1">Uniform_A+B2240*(Uniform_B-Uniform_A)</f>
        <v>8.4020543954917937</v>
      </c>
      <c r="B2240" s="2">
        <f t="shared" ca="1" si="231"/>
        <v>0.84020543954917937</v>
      </c>
      <c r="C2240" s="4"/>
      <c r="D2240" s="5">
        <f ca="1">IF(E2240&lt;(Driehoek_C-Driehoek_A)/(Driehoek_B-Driehoek_A),Driehoek_A+SQRT(E2240*(Driehoek_B-Driehoek_A)*(Driehoek_C-Driehoek_A)),Driehoek_B-SQRT((1-E2240)*(Driehoek_B-Driehoek_A)*(Driehoek_B-Driehoek_C)))</f>
        <v>7.7245729738371489</v>
      </c>
      <c r="E2240" s="2">
        <f t="shared" ca="1" si="232"/>
        <v>0.95352245431238247</v>
      </c>
      <c r="F2240" s="2"/>
      <c r="G2240" s="15">
        <f ca="1">_xlfn.NORM.INV(H2240,Normaal_Mu,Normaal_Sigma)</f>
        <v>1.3093592874303783</v>
      </c>
      <c r="H2240" s="2">
        <f t="shared" ca="1" si="233"/>
        <v>3.2495475506662319E-2</v>
      </c>
      <c r="I2240" s="2"/>
      <c r="J2240" s="15">
        <f ca="1">-LN(K2240) /NegExp_Labda</f>
        <v>2.8484552810182886</v>
      </c>
      <c r="K2240" s="2">
        <f t="shared" ca="1" si="234"/>
        <v>0.56570018126692323</v>
      </c>
      <c r="L2240" s="2"/>
      <c r="M2240" s="17">
        <f t="shared" ca="1" si="235"/>
        <v>6</v>
      </c>
      <c r="N2240" s="2">
        <f t="shared" ca="1" si="230"/>
        <v>0.63081687540902021</v>
      </c>
      <c r="O2240" s="2"/>
      <c r="P2240" s="31">
        <f t="shared" ca="1" si="236"/>
        <v>5.2568883875555219</v>
      </c>
    </row>
    <row r="2241" spans="1:16" x14ac:dyDescent="0.25">
      <c r="A2241" s="32">
        <f ca="1">Uniform_A+B2241*(Uniform_B-Uniform_A)</f>
        <v>8.5568473395701776</v>
      </c>
      <c r="B2241" s="2">
        <f t="shared" ca="1" si="231"/>
        <v>0.85568473395701772</v>
      </c>
      <c r="C2241" s="4"/>
      <c r="D2241" s="5">
        <f ca="1">IF(E2241&lt;(Driehoek_C-Driehoek_A)/(Driehoek_B-Driehoek_A),Driehoek_A+SQRT(E2241*(Driehoek_B-Driehoek_A)*(Driehoek_C-Driehoek_A)),Driehoek_B-SQRT((1-E2241)*(Driehoek_B-Driehoek_A)*(Driehoek_B-Driehoek_C)))</f>
        <v>5.3691981252210024</v>
      </c>
      <c r="E2241" s="2">
        <f t="shared" ca="1" si="232"/>
        <v>0.623350792745752</v>
      </c>
      <c r="F2241" s="2"/>
      <c r="G2241" s="15">
        <f ca="1">_xlfn.NORM.INV(H2241,Normaal_Mu,Normaal_Sigma)</f>
        <v>1.3223112359744618</v>
      </c>
      <c r="H2241" s="2">
        <f t="shared" ca="1" si="233"/>
        <v>3.296903912605087E-2</v>
      </c>
      <c r="I2241" s="2"/>
      <c r="J2241" s="15">
        <f ca="1">-LN(K2241) /NegExp_Labda</f>
        <v>0.53510243215132147</v>
      </c>
      <c r="K2241" s="2">
        <f t="shared" ca="1" si="234"/>
        <v>0.89850726559531668</v>
      </c>
      <c r="L2241" s="2"/>
      <c r="M2241" s="17">
        <f t="shared" ca="1" si="235"/>
        <v>6</v>
      </c>
      <c r="N2241" s="2">
        <f t="shared" ca="1" si="230"/>
        <v>0.64895360342231811</v>
      </c>
      <c r="O2241" s="2"/>
      <c r="P2241" s="31">
        <f t="shared" ca="1" si="236"/>
        <v>4.3566918265833925</v>
      </c>
    </row>
    <row r="2242" spans="1:16" x14ac:dyDescent="0.25">
      <c r="A2242" s="32">
        <f ca="1">Uniform_A+B2242*(Uniform_B-Uniform_A)</f>
        <v>9.4684803673114342</v>
      </c>
      <c r="B2242" s="2">
        <f t="shared" ca="1" si="231"/>
        <v>0.94684803673114337</v>
      </c>
      <c r="C2242" s="4"/>
      <c r="D2242" s="5">
        <f ca="1">IF(E2242&lt;(Driehoek_C-Driehoek_A)/(Driehoek_B-Driehoek_A),Driehoek_A+SQRT(E2242*(Driehoek_B-Driehoek_A)*(Driehoek_C-Driehoek_A)),Driehoek_B-SQRT((1-E2242)*(Driehoek_B-Driehoek_A)*(Driehoek_B-Driehoek_C)))</f>
        <v>5.7280646826763757</v>
      </c>
      <c r="E2242" s="2">
        <f t="shared" ca="1" si="232"/>
        <v>0.69412683655001006</v>
      </c>
      <c r="F2242" s="2"/>
      <c r="G2242" s="15">
        <f ca="1">_xlfn.NORM.INV(H2242,Normaal_Mu,Normaal_Sigma)</f>
        <v>4.0655389041441188</v>
      </c>
      <c r="H2242" s="2">
        <f t="shared" ca="1" si="233"/>
        <v>0.32016747008269386</v>
      </c>
      <c r="I2242" s="2"/>
      <c r="J2242" s="15">
        <f ca="1">-LN(K2242) /NegExp_Labda</f>
        <v>0.80945039850741252</v>
      </c>
      <c r="K2242" s="2">
        <f t="shared" ca="1" si="234"/>
        <v>0.85053469042921193</v>
      </c>
      <c r="L2242" s="2"/>
      <c r="M2242" s="17">
        <f t="shared" ca="1" si="235"/>
        <v>7</v>
      </c>
      <c r="N2242" s="2">
        <f t="shared" ca="1" si="230"/>
        <v>0.77474577993840055</v>
      </c>
      <c r="O2242" s="2"/>
      <c r="P2242" s="31">
        <f t="shared" ca="1" si="236"/>
        <v>5.4143068705278683</v>
      </c>
    </row>
    <row r="2243" spans="1:16" x14ac:dyDescent="0.25">
      <c r="A2243" s="32">
        <f ca="1">Uniform_A+B2243*(Uniform_B-Uniform_A)</f>
        <v>2.8462772473539921</v>
      </c>
      <c r="B2243" s="2">
        <f t="shared" ca="1" si="231"/>
        <v>0.28462772473539921</v>
      </c>
      <c r="C2243" s="4"/>
      <c r="D2243" s="5">
        <f ca="1">IF(E2243&lt;(Driehoek_C-Driehoek_A)/(Driehoek_B-Driehoek_A),Driehoek_A+SQRT(E2243*(Driehoek_B-Driehoek_A)*(Driehoek_C-Driehoek_A)),Driehoek_B-SQRT((1-E2243)*(Driehoek_B-Driehoek_A)*(Driehoek_B-Driehoek_C)))</f>
        <v>3.8649940323331604</v>
      </c>
      <c r="E2243" s="2">
        <f t="shared" ca="1" si="232"/>
        <v>0.24844305290273583</v>
      </c>
      <c r="F2243" s="2"/>
      <c r="G2243" s="15">
        <f ca="1">_xlfn.NORM.INV(H2243,Normaal_Mu,Normaal_Sigma)</f>
        <v>4.7786025088680013</v>
      </c>
      <c r="H2243" s="2">
        <f t="shared" ca="1" si="233"/>
        <v>0.4559276203802991</v>
      </c>
      <c r="I2243" s="2"/>
      <c r="J2243" s="15">
        <f ca="1">-LN(K2243) /NegExp_Labda</f>
        <v>6.4795015578719672</v>
      </c>
      <c r="K2243" s="2">
        <f t="shared" ca="1" si="234"/>
        <v>0.27365138188613458</v>
      </c>
      <c r="L2243" s="2"/>
      <c r="M2243" s="17">
        <f t="shared" ca="1" si="235"/>
        <v>6</v>
      </c>
      <c r="N2243" s="2">
        <f t="shared" ca="1" si="230"/>
        <v>0.66888267961234116</v>
      </c>
      <c r="O2243" s="2"/>
      <c r="P2243" s="31">
        <f t="shared" ca="1" si="236"/>
        <v>4.7938750692854244</v>
      </c>
    </row>
    <row r="2244" spans="1:16" x14ac:dyDescent="0.25">
      <c r="A2244" s="32">
        <f ca="1">Uniform_A+B2244*(Uniform_B-Uniform_A)</f>
        <v>6.2728440133248684</v>
      </c>
      <c r="B2244" s="2">
        <f t="shared" ca="1" si="231"/>
        <v>0.62728440133248686</v>
      </c>
      <c r="C2244" s="4"/>
      <c r="D2244" s="5">
        <f ca="1">IF(E2244&lt;(Driehoek_C-Driehoek_A)/(Driehoek_B-Driehoek_A),Driehoek_A+SQRT(E2244*(Driehoek_B-Driehoek_A)*(Driehoek_C-Driehoek_A)),Driehoek_B-SQRT((1-E2244)*(Driehoek_B-Driehoek_A)*(Driehoek_B-Driehoek_C)))</f>
        <v>4.1313270119991579</v>
      </c>
      <c r="E2244" s="2">
        <f t="shared" ca="1" si="232"/>
        <v>0.32274352388317018</v>
      </c>
      <c r="F2244" s="2"/>
      <c r="G2244" s="15">
        <f ca="1">_xlfn.NORM.INV(H2244,Normaal_Mu,Normaal_Sigma)</f>
        <v>8.8443631860342364</v>
      </c>
      <c r="H2244" s="2">
        <f t="shared" ca="1" si="233"/>
        <v>0.97270854394240103</v>
      </c>
      <c r="I2244" s="2"/>
      <c r="J2244" s="15">
        <f ca="1">-LN(K2244) /NegExp_Labda</f>
        <v>3.0134583306141729</v>
      </c>
      <c r="K2244" s="2">
        <f t="shared" ca="1" si="234"/>
        <v>0.54733640471118195</v>
      </c>
      <c r="L2244" s="2"/>
      <c r="M2244" s="17">
        <f t="shared" ca="1" si="235"/>
        <v>5</v>
      </c>
      <c r="N2244" s="2">
        <f t="shared" ca="1" si="230"/>
        <v>0.50544619885382869</v>
      </c>
      <c r="O2244" s="2"/>
      <c r="P2244" s="31">
        <f t="shared" ca="1" si="236"/>
        <v>5.452398508394487</v>
      </c>
    </row>
    <row r="2245" spans="1:16" x14ac:dyDescent="0.25">
      <c r="A2245" s="32">
        <f ca="1">Uniform_A+B2245*(Uniform_B-Uniform_A)</f>
        <v>4.1833230226598719</v>
      </c>
      <c r="B2245" s="2">
        <f t="shared" ca="1" si="231"/>
        <v>0.41833230226598717</v>
      </c>
      <c r="C2245" s="4"/>
      <c r="D2245" s="5">
        <f ca="1">IF(E2245&lt;(Driehoek_C-Driehoek_A)/(Driehoek_B-Driehoek_A),Driehoek_A+SQRT(E2245*(Driehoek_B-Driehoek_A)*(Driehoek_C-Driehoek_A)),Driehoek_B-SQRT((1-E2245)*(Driehoek_B-Driehoek_A)*(Driehoek_B-Driehoek_C)))</f>
        <v>4.8351599981772706</v>
      </c>
      <c r="E2245" s="2">
        <f t="shared" ca="1" si="232"/>
        <v>0.50440307883477853</v>
      </c>
      <c r="F2245" s="2"/>
      <c r="G2245" s="15">
        <f ca="1">_xlfn.NORM.INV(H2245,Normaal_Mu,Normaal_Sigma)</f>
        <v>5.8625561081778379</v>
      </c>
      <c r="H2245" s="2">
        <f t="shared" ca="1" si="233"/>
        <v>0.66686689722454873</v>
      </c>
      <c r="I2245" s="2"/>
      <c r="J2245" s="15">
        <f ca="1">-LN(K2245) /NegExp_Labda</f>
        <v>5.7554720611585317</v>
      </c>
      <c r="K2245" s="2">
        <f t="shared" ca="1" si="234"/>
        <v>0.31629042778044658</v>
      </c>
      <c r="L2245" s="2"/>
      <c r="M2245" s="17">
        <f t="shared" ca="1" si="235"/>
        <v>6</v>
      </c>
      <c r="N2245" s="2">
        <f t="shared" ref="N2245:N2308" ca="1" si="237">RAND()</f>
        <v>0.69916320328364656</v>
      </c>
      <c r="O2245" s="2"/>
      <c r="P2245" s="31">
        <f t="shared" ca="1" si="236"/>
        <v>5.3273022380347026</v>
      </c>
    </row>
    <row r="2246" spans="1:16" x14ac:dyDescent="0.25">
      <c r="A2246" s="32">
        <f ca="1">Uniform_A+B2246*(Uniform_B-Uniform_A)</f>
        <v>2.7419387243747764</v>
      </c>
      <c r="B2246" s="2">
        <f t="shared" ref="B2246:B2309" ca="1" si="238">RAND()</f>
        <v>0.27419387243747761</v>
      </c>
      <c r="C2246" s="4"/>
      <c r="D2246" s="5">
        <f ca="1">IF(E2246&lt;(Driehoek_C-Driehoek_A)/(Driehoek_B-Driehoek_A),Driehoek_A+SQRT(E2246*(Driehoek_B-Driehoek_A)*(Driehoek_C-Driehoek_A)),Driehoek_B-SQRT((1-E2246)*(Driehoek_B-Driehoek_A)*(Driehoek_B-Driehoek_C)))</f>
        <v>4.0768336173069848</v>
      </c>
      <c r="E2246" s="2">
        <f t="shared" ref="E2246:E2309" ca="1" si="239">RAND()</f>
        <v>0.30749807909489624</v>
      </c>
      <c r="F2246" s="2"/>
      <c r="G2246" s="15">
        <f ca="1">_xlfn.NORM.INV(H2246,Normaal_Mu,Normaal_Sigma)</f>
        <v>2.9696169079646051</v>
      </c>
      <c r="H2246" s="2">
        <f t="shared" ref="H2246:H2309" ca="1" si="240">RAND()</f>
        <v>0.15500726483768978</v>
      </c>
      <c r="I2246" s="2"/>
      <c r="J2246" s="15">
        <f ca="1">-LN(K2246) /NegExp_Labda</f>
        <v>0.57878626163199742</v>
      </c>
      <c r="K2246" s="2">
        <f t="shared" ref="K2246:K2309" ca="1" si="241">RAND()</f>
        <v>0.89069141032471433</v>
      </c>
      <c r="L2246" s="2"/>
      <c r="M2246" s="17">
        <f t="shared" ca="1" si="235"/>
        <v>7</v>
      </c>
      <c r="N2246" s="2">
        <f t="shared" ca="1" si="237"/>
        <v>0.77675267726458763</v>
      </c>
      <c r="O2246" s="2"/>
      <c r="P2246" s="31">
        <f t="shared" ca="1" si="236"/>
        <v>3.4734351022556722</v>
      </c>
    </row>
    <row r="2247" spans="1:16" x14ac:dyDescent="0.25">
      <c r="A2247" s="32">
        <f ca="1">Uniform_A+B2247*(Uniform_B-Uniform_A)</f>
        <v>1.8449258673517521</v>
      </c>
      <c r="B2247" s="2">
        <f t="shared" ca="1" si="238"/>
        <v>0.18449258673517521</v>
      </c>
      <c r="C2247" s="4"/>
      <c r="D2247" s="5">
        <f ca="1">IF(E2247&lt;(Driehoek_C-Driehoek_A)/(Driehoek_B-Driehoek_A),Driehoek_A+SQRT(E2247*(Driehoek_B-Driehoek_A)*(Driehoek_C-Driehoek_A)),Driehoek_B-SQRT((1-E2247)*(Driehoek_B-Driehoek_A)*(Driehoek_B-Driehoek_C)))</f>
        <v>2.2700703016637291</v>
      </c>
      <c r="E2247" s="2">
        <f t="shared" ca="1" si="239"/>
        <v>5.2098548457669702E-3</v>
      </c>
      <c r="F2247" s="2"/>
      <c r="G2247" s="15">
        <f ca="1">_xlfn.NORM.INV(H2247,Normaal_Mu,Normaal_Sigma)</f>
        <v>4.9709960236157622</v>
      </c>
      <c r="H2247" s="2">
        <f t="shared" ca="1" si="240"/>
        <v>0.49421474654151321</v>
      </c>
      <c r="I2247" s="2"/>
      <c r="J2247" s="15">
        <f ca="1">-LN(K2247) /NegExp_Labda</f>
        <v>6.182876901241384</v>
      </c>
      <c r="K2247" s="2">
        <f t="shared" ca="1" si="241"/>
        <v>0.2903769477384518</v>
      </c>
      <c r="L2247" s="2"/>
      <c r="M2247" s="17">
        <f t="shared" ca="1" si="235"/>
        <v>7</v>
      </c>
      <c r="N2247" s="2">
        <f t="shared" ca="1" si="237"/>
        <v>0.78563473034465192</v>
      </c>
      <c r="O2247" s="2"/>
      <c r="P2247" s="31">
        <f t="shared" ca="1" si="236"/>
        <v>4.4537738187745255</v>
      </c>
    </row>
    <row r="2248" spans="1:16" x14ac:dyDescent="0.25">
      <c r="A2248" s="32">
        <f ca="1">Uniform_A+B2248*(Uniform_B-Uniform_A)</f>
        <v>3.3063255538876133</v>
      </c>
      <c r="B2248" s="2">
        <f t="shared" ca="1" si="238"/>
        <v>0.33063255538876135</v>
      </c>
      <c r="C2248" s="4"/>
      <c r="D2248" s="5">
        <f ca="1">IF(E2248&lt;(Driehoek_C-Driehoek_A)/(Driehoek_B-Driehoek_A),Driehoek_A+SQRT(E2248*(Driehoek_B-Driehoek_A)*(Driehoek_C-Driehoek_A)),Driehoek_B-SQRT((1-E2248)*(Driehoek_B-Driehoek_A)*(Driehoek_B-Driehoek_C)))</f>
        <v>2.9364769424642057</v>
      </c>
      <c r="E2248" s="2">
        <f t="shared" ca="1" si="239"/>
        <v>6.2642075983364798E-2</v>
      </c>
      <c r="F2248" s="2"/>
      <c r="G2248" s="15">
        <f ca="1">_xlfn.NORM.INV(H2248,Normaal_Mu,Normaal_Sigma)</f>
        <v>3.3691603526003693</v>
      </c>
      <c r="H2248" s="2">
        <f t="shared" ca="1" si="240"/>
        <v>0.20741602044810337</v>
      </c>
      <c r="I2248" s="2"/>
      <c r="J2248" s="15">
        <f ca="1">-LN(K2248) /NegExp_Labda</f>
        <v>6.2539832701572724</v>
      </c>
      <c r="K2248" s="2">
        <f t="shared" ca="1" si="241"/>
        <v>0.28627664255083218</v>
      </c>
      <c r="L2248" s="2"/>
      <c r="M2248" s="17">
        <f t="shared" ca="1" si="235"/>
        <v>6</v>
      </c>
      <c r="N2248" s="2">
        <f t="shared" ca="1" si="237"/>
        <v>0.71314642913628323</v>
      </c>
      <c r="O2248" s="2"/>
      <c r="P2248" s="31">
        <f t="shared" ca="1" si="236"/>
        <v>4.3731892238218917</v>
      </c>
    </row>
    <row r="2249" spans="1:16" x14ac:dyDescent="0.25">
      <c r="A2249" s="32">
        <f ca="1">Uniform_A+B2249*(Uniform_B-Uniform_A)</f>
        <v>6.4866830994510849</v>
      </c>
      <c r="B2249" s="2">
        <f t="shared" ca="1" si="238"/>
        <v>0.64866830994510849</v>
      </c>
      <c r="C2249" s="4"/>
      <c r="D2249" s="5">
        <f ca="1">IF(E2249&lt;(Driehoek_C-Driehoek_A)/(Driehoek_B-Driehoek_A),Driehoek_A+SQRT(E2249*(Driehoek_B-Driehoek_A)*(Driehoek_C-Driehoek_A)),Driehoek_B-SQRT((1-E2249)*(Driehoek_B-Driehoek_A)*(Driehoek_B-Driehoek_C)))</f>
        <v>4.0170750556355515</v>
      </c>
      <c r="E2249" s="2">
        <f t="shared" ca="1" si="239"/>
        <v>0.29058454282373014</v>
      </c>
      <c r="F2249" s="2"/>
      <c r="G2249" s="15">
        <f ca="1">_xlfn.NORM.INV(H2249,Normaal_Mu,Normaal_Sigma)</f>
        <v>3.5140725202615331</v>
      </c>
      <c r="H2249" s="2">
        <f t="shared" ca="1" si="240"/>
        <v>0.22875181685419788</v>
      </c>
      <c r="I2249" s="2"/>
      <c r="J2249" s="15">
        <f ca="1">-LN(K2249) /NegExp_Labda</f>
        <v>1.1911014203032886</v>
      </c>
      <c r="K2249" s="2">
        <f t="shared" ca="1" si="241"/>
        <v>0.78802908172674513</v>
      </c>
      <c r="L2249" s="2"/>
      <c r="M2249" s="17">
        <f t="shared" ca="1" si="235"/>
        <v>3</v>
      </c>
      <c r="N2249" s="2">
        <f t="shared" ca="1" si="237"/>
        <v>0.17875181230310921</v>
      </c>
      <c r="O2249" s="2"/>
      <c r="P2249" s="31">
        <f t="shared" ca="1" si="236"/>
        <v>3.6417864191302911</v>
      </c>
    </row>
    <row r="2250" spans="1:16" x14ac:dyDescent="0.25">
      <c r="A2250" s="32">
        <f ca="1">Uniform_A+B2250*(Uniform_B-Uniform_A)</f>
        <v>7.4161887558790038</v>
      </c>
      <c r="B2250" s="2">
        <f t="shared" ca="1" si="238"/>
        <v>0.74161887558790041</v>
      </c>
      <c r="C2250" s="4"/>
      <c r="D2250" s="5">
        <f ca="1">IF(E2250&lt;(Driehoek_C-Driehoek_A)/(Driehoek_B-Driehoek_A),Driehoek_A+SQRT(E2250*(Driehoek_B-Driehoek_A)*(Driehoek_C-Driehoek_A)),Driehoek_B-SQRT((1-E2250)*(Driehoek_B-Driehoek_A)*(Driehoek_B-Driehoek_C)))</f>
        <v>6.0952040240014504</v>
      </c>
      <c r="E2250" s="2">
        <f t="shared" ca="1" si="239"/>
        <v>0.75891886679493237</v>
      </c>
      <c r="F2250" s="2"/>
      <c r="G2250" s="15">
        <f ca="1">_xlfn.NORM.INV(H2250,Normaal_Mu,Normaal_Sigma)</f>
        <v>6.2486588368530898</v>
      </c>
      <c r="H2250" s="2">
        <f t="shared" ca="1" si="240"/>
        <v>0.73379436614793325</v>
      </c>
      <c r="I2250" s="2"/>
      <c r="J2250" s="15">
        <f ca="1">-LN(K2250) /NegExp_Labda</f>
        <v>4.0167459899809037</v>
      </c>
      <c r="K2250" s="2">
        <f t="shared" ca="1" si="241"/>
        <v>0.44782658972997791</v>
      </c>
      <c r="L2250" s="2"/>
      <c r="M2250" s="17">
        <f t="shared" ca="1" si="235"/>
        <v>4</v>
      </c>
      <c r="N2250" s="2">
        <f t="shared" ca="1" si="237"/>
        <v>0.34326878302564812</v>
      </c>
      <c r="O2250" s="2"/>
      <c r="P2250" s="31">
        <f t="shared" ca="1" si="236"/>
        <v>5.5553595213428899</v>
      </c>
    </row>
    <row r="2251" spans="1:16" x14ac:dyDescent="0.25">
      <c r="A2251" s="32">
        <f ca="1">Uniform_A+B2251*(Uniform_B-Uniform_A)</f>
        <v>6.5797752822054578</v>
      </c>
      <c r="B2251" s="2">
        <f t="shared" ca="1" si="238"/>
        <v>0.65797752822054578</v>
      </c>
      <c r="C2251" s="4"/>
      <c r="D2251" s="5">
        <f ca="1">IF(E2251&lt;(Driehoek_C-Driehoek_A)/(Driehoek_B-Driehoek_A),Driehoek_A+SQRT(E2251*(Driehoek_B-Driehoek_A)*(Driehoek_C-Driehoek_A)),Driehoek_B-SQRT((1-E2251)*(Driehoek_B-Driehoek_A)*(Driehoek_B-Driehoek_C)))</f>
        <v>3.9096546669620866</v>
      </c>
      <c r="E2251" s="2">
        <f t="shared" ca="1" si="239"/>
        <v>0.26048435336071984</v>
      </c>
      <c r="F2251" s="2"/>
      <c r="G2251" s="15">
        <f ca="1">_xlfn.NORM.INV(H2251,Normaal_Mu,Normaal_Sigma)</f>
        <v>6.118405512930182</v>
      </c>
      <c r="H2251" s="2">
        <f t="shared" ca="1" si="240"/>
        <v>0.71198832392568367</v>
      </c>
      <c r="I2251" s="2"/>
      <c r="J2251" s="15">
        <f ca="1">-LN(K2251) /NegExp_Labda</f>
        <v>1.4008899696592594</v>
      </c>
      <c r="K2251" s="2">
        <f t="shared" ca="1" si="241"/>
        <v>0.75564922850755345</v>
      </c>
      <c r="L2251" s="2"/>
      <c r="M2251" s="17">
        <f t="shared" ca="1" si="235"/>
        <v>3</v>
      </c>
      <c r="N2251" s="2">
        <f t="shared" ca="1" si="237"/>
        <v>0.12695642397058515</v>
      </c>
      <c r="O2251" s="2"/>
      <c r="P2251" s="31">
        <f t="shared" ca="1" si="236"/>
        <v>4.201745086351397</v>
      </c>
    </row>
    <row r="2252" spans="1:16" x14ac:dyDescent="0.25">
      <c r="A2252" s="32">
        <f ca="1">Uniform_A+B2252*(Uniform_B-Uniform_A)</f>
        <v>3.6970742503818963</v>
      </c>
      <c r="B2252" s="2">
        <f t="shared" ca="1" si="238"/>
        <v>0.36970742503818965</v>
      </c>
      <c r="C2252" s="4"/>
      <c r="D2252" s="5">
        <f ca="1">IF(E2252&lt;(Driehoek_C-Driehoek_A)/(Driehoek_B-Driehoek_A),Driehoek_A+SQRT(E2252*(Driehoek_B-Driehoek_A)*(Driehoek_C-Driehoek_A)),Driehoek_B-SQRT((1-E2252)*(Driehoek_B-Driehoek_A)*(Driehoek_B-Driehoek_C)))</f>
        <v>6.4939462899383376</v>
      </c>
      <c r="E2252" s="2">
        <f t="shared" ca="1" si="239"/>
        <v>0.82056270863674785</v>
      </c>
      <c r="F2252" s="2"/>
      <c r="G2252" s="15">
        <f ca="1">_xlfn.NORM.INV(H2252,Normaal_Mu,Normaal_Sigma)</f>
        <v>4.0568075987077803</v>
      </c>
      <c r="H2252" s="2">
        <f t="shared" ca="1" si="240"/>
        <v>0.31860751956347688</v>
      </c>
      <c r="I2252" s="2"/>
      <c r="J2252" s="15">
        <f ca="1">-LN(K2252) /NegExp_Labda</f>
        <v>5.6655156103850413</v>
      </c>
      <c r="K2252" s="2">
        <f t="shared" ca="1" si="241"/>
        <v>0.32203239848795262</v>
      </c>
      <c r="L2252" s="2"/>
      <c r="M2252" s="17">
        <f t="shared" ca="1" si="235"/>
        <v>12</v>
      </c>
      <c r="N2252" s="2">
        <f t="shared" ca="1" si="237"/>
        <v>0.99767187276075331</v>
      </c>
      <c r="O2252" s="2"/>
      <c r="P2252" s="31">
        <f t="shared" ca="1" si="236"/>
        <v>6.3826687498826118</v>
      </c>
    </row>
    <row r="2253" spans="1:16" x14ac:dyDescent="0.25">
      <c r="A2253" s="32">
        <f ca="1">Uniform_A+B2253*(Uniform_B-Uniform_A)</f>
        <v>0.25472263377104398</v>
      </c>
      <c r="B2253" s="2">
        <f t="shared" ca="1" si="238"/>
        <v>2.5472263377104398E-2</v>
      </c>
      <c r="C2253" s="4"/>
      <c r="D2253" s="5">
        <f ca="1">IF(E2253&lt;(Driehoek_C-Driehoek_A)/(Driehoek_B-Driehoek_A),Driehoek_A+SQRT(E2253*(Driehoek_B-Driehoek_A)*(Driehoek_C-Driehoek_A)),Driehoek_B-SQRT((1-E2253)*(Driehoek_B-Driehoek_A)*(Driehoek_B-Driehoek_C)))</f>
        <v>3.0116401927136485</v>
      </c>
      <c r="E2253" s="2">
        <f t="shared" ca="1" si="239"/>
        <v>7.3101134250979083E-2</v>
      </c>
      <c r="F2253" s="2"/>
      <c r="G2253" s="15">
        <f ca="1">_xlfn.NORM.INV(H2253,Normaal_Mu,Normaal_Sigma)</f>
        <v>2.7731686876424289</v>
      </c>
      <c r="H2253" s="2">
        <f t="shared" ca="1" si="240"/>
        <v>0.13276497700313694</v>
      </c>
      <c r="I2253" s="2"/>
      <c r="J2253" s="15">
        <f ca="1">-LN(K2253) /NegExp_Labda</f>
        <v>22.037182652504406</v>
      </c>
      <c r="K2253" s="2">
        <f t="shared" ca="1" si="241"/>
        <v>1.2186377731091436E-2</v>
      </c>
      <c r="L2253" s="2"/>
      <c r="M2253" s="17">
        <f t="shared" ca="1" si="235"/>
        <v>5</v>
      </c>
      <c r="N2253" s="2">
        <f t="shared" ca="1" si="237"/>
        <v>0.54151835439085216</v>
      </c>
      <c r="O2253" s="2"/>
      <c r="P2253" s="31">
        <f t="shared" ca="1" si="236"/>
        <v>6.6153428333263049</v>
      </c>
    </row>
    <row r="2254" spans="1:16" x14ac:dyDescent="0.25">
      <c r="A2254" s="32">
        <f ca="1">Uniform_A+B2254*(Uniform_B-Uniform_A)</f>
        <v>9.6796938457267991</v>
      </c>
      <c r="B2254" s="2">
        <f t="shared" ca="1" si="238"/>
        <v>0.96796938457267989</v>
      </c>
      <c r="C2254" s="4"/>
      <c r="D2254" s="5">
        <f ca="1">IF(E2254&lt;(Driehoek_C-Driehoek_A)/(Driehoek_B-Driehoek_A),Driehoek_A+SQRT(E2254*(Driehoek_B-Driehoek_A)*(Driehoek_C-Driehoek_A)),Driehoek_B-SQRT((1-E2254)*(Driehoek_B-Driehoek_A)*(Driehoek_B-Driehoek_C)))</f>
        <v>2.5066848068318595</v>
      </c>
      <c r="E2254" s="2">
        <f t="shared" ca="1" si="239"/>
        <v>1.8337820962445628E-2</v>
      </c>
      <c r="F2254" s="2"/>
      <c r="G2254" s="15">
        <f ca="1">_xlfn.NORM.INV(H2254,Normaal_Mu,Normaal_Sigma)</f>
        <v>1.8606283099030176</v>
      </c>
      <c r="H2254" s="2">
        <f t="shared" ca="1" si="240"/>
        <v>5.8244107949545598E-2</v>
      </c>
      <c r="I2254" s="2"/>
      <c r="J2254" s="15">
        <f ca="1">-LN(K2254) /NegExp_Labda</f>
        <v>6.3678025570097727</v>
      </c>
      <c r="K2254" s="2">
        <f t="shared" ca="1" si="241"/>
        <v>0.27983349556135362</v>
      </c>
      <c r="L2254" s="2"/>
      <c r="M2254" s="17">
        <f t="shared" ca="1" si="235"/>
        <v>7</v>
      </c>
      <c r="N2254" s="2">
        <f t="shared" ca="1" si="237"/>
        <v>0.80776464455094876</v>
      </c>
      <c r="O2254" s="2"/>
      <c r="P2254" s="31">
        <f t="shared" ca="1" si="236"/>
        <v>5.4829619038942896</v>
      </c>
    </row>
    <row r="2255" spans="1:16" x14ac:dyDescent="0.25">
      <c r="A2255" s="32">
        <f ca="1">Uniform_A+B2255*(Uniform_B-Uniform_A)</f>
        <v>3.8697213778502548</v>
      </c>
      <c r="B2255" s="2">
        <f t="shared" ca="1" si="238"/>
        <v>0.38697213778502548</v>
      </c>
      <c r="C2255" s="4"/>
      <c r="D2255" s="5">
        <f ca="1">IF(E2255&lt;(Driehoek_C-Driehoek_A)/(Driehoek_B-Driehoek_A),Driehoek_A+SQRT(E2255*(Driehoek_B-Driehoek_A)*(Driehoek_C-Driehoek_A)),Driehoek_B-SQRT((1-E2255)*(Driehoek_B-Driehoek_A)*(Driehoek_B-Driehoek_C)))</f>
        <v>5.1200027442461113</v>
      </c>
      <c r="E2255" s="2">
        <f t="shared" ca="1" si="239"/>
        <v>0.56987489415263692</v>
      </c>
      <c r="F2255" s="2"/>
      <c r="G2255" s="15">
        <f ca="1">_xlfn.NORM.INV(H2255,Normaal_Mu,Normaal_Sigma)</f>
        <v>5.0533084450240544</v>
      </c>
      <c r="H2255" s="2">
        <f t="shared" ca="1" si="240"/>
        <v>0.51063223735515884</v>
      </c>
      <c r="I2255" s="2"/>
      <c r="J2255" s="15">
        <f ca="1">-LN(K2255) /NegExp_Labda</f>
        <v>0.16454592860632353</v>
      </c>
      <c r="K2255" s="2">
        <f t="shared" ca="1" si="241"/>
        <v>0.96762642989534853</v>
      </c>
      <c r="L2255" s="2"/>
      <c r="M2255" s="17">
        <f t="shared" ca="1" si="235"/>
        <v>7</v>
      </c>
      <c r="N2255" s="2">
        <f t="shared" ca="1" si="237"/>
        <v>0.80052663139614888</v>
      </c>
      <c r="O2255" s="2"/>
      <c r="P2255" s="31">
        <f t="shared" ca="1" si="236"/>
        <v>4.2415156991453484</v>
      </c>
    </row>
    <row r="2256" spans="1:16" x14ac:dyDescent="0.25">
      <c r="A2256" s="32">
        <f ca="1">Uniform_A+B2256*(Uniform_B-Uniform_A)</f>
        <v>2.3296108710971208</v>
      </c>
      <c r="B2256" s="2">
        <f t="shared" ca="1" si="238"/>
        <v>0.23296108710971208</v>
      </c>
      <c r="C2256" s="4"/>
      <c r="D2256" s="5">
        <f ca="1">IF(E2256&lt;(Driehoek_C-Driehoek_A)/(Driehoek_B-Driehoek_A),Driehoek_A+SQRT(E2256*(Driehoek_B-Driehoek_A)*(Driehoek_C-Driehoek_A)),Driehoek_B-SQRT((1-E2256)*(Driehoek_B-Driehoek_A)*(Driehoek_B-Driehoek_C)))</f>
        <v>3.5018447161471906</v>
      </c>
      <c r="E2256" s="2">
        <f t="shared" ca="1" si="239"/>
        <v>0.16110982510137395</v>
      </c>
      <c r="F2256" s="2"/>
      <c r="G2256" s="15">
        <f ca="1">_xlfn.NORM.INV(H2256,Normaal_Mu,Normaal_Sigma)</f>
        <v>1.1448875982079816</v>
      </c>
      <c r="H2256" s="2">
        <f t="shared" ca="1" si="240"/>
        <v>2.6955175607407456E-2</v>
      </c>
      <c r="I2256" s="2"/>
      <c r="J2256" s="15">
        <f ca="1">-LN(K2256) /NegExp_Labda</f>
        <v>1.8279273739001016</v>
      </c>
      <c r="K2256" s="2">
        <f t="shared" ca="1" si="241"/>
        <v>0.69379033520191213</v>
      </c>
      <c r="L2256" s="2"/>
      <c r="M2256" s="17">
        <f t="shared" ca="1" si="235"/>
        <v>3</v>
      </c>
      <c r="N2256" s="2">
        <f t="shared" ca="1" si="237"/>
        <v>0.24391578750328979</v>
      </c>
      <c r="O2256" s="2"/>
      <c r="P2256" s="31">
        <f t="shared" ca="1" si="236"/>
        <v>2.3608541118704789</v>
      </c>
    </row>
    <row r="2257" spans="1:16" x14ac:dyDescent="0.25">
      <c r="A2257" s="32">
        <f ca="1">Uniform_A+B2257*(Uniform_B-Uniform_A)</f>
        <v>3.8264902665348166</v>
      </c>
      <c r="B2257" s="2">
        <f t="shared" ca="1" si="238"/>
        <v>0.38264902665348166</v>
      </c>
      <c r="C2257" s="4"/>
      <c r="D2257" s="5">
        <f ca="1">IF(E2257&lt;(Driehoek_C-Driehoek_A)/(Driehoek_B-Driehoek_A),Driehoek_A+SQRT(E2257*(Driehoek_B-Driehoek_A)*(Driehoek_C-Driehoek_A)),Driehoek_B-SQRT((1-E2257)*(Driehoek_B-Driehoek_A)*(Driehoek_B-Driehoek_C)))</f>
        <v>8.3125181309224647</v>
      </c>
      <c r="E2257" s="2">
        <f t="shared" ca="1" si="239"/>
        <v>0.98649624799113311</v>
      </c>
      <c r="F2257" s="2"/>
      <c r="G2257" s="15">
        <f ca="1">_xlfn.NORM.INV(H2257,Normaal_Mu,Normaal_Sigma)</f>
        <v>4.5833086230612903</v>
      </c>
      <c r="H2257" s="2">
        <f t="shared" ca="1" si="240"/>
        <v>0.4174795300130878</v>
      </c>
      <c r="I2257" s="2"/>
      <c r="J2257" s="15">
        <f ca="1">-LN(K2257) /NegExp_Labda</f>
        <v>4.1421865537711007</v>
      </c>
      <c r="K2257" s="2">
        <f t="shared" ca="1" si="241"/>
        <v>0.43673122854501456</v>
      </c>
      <c r="L2257" s="2"/>
      <c r="M2257" s="17">
        <f t="shared" ca="1" si="235"/>
        <v>7</v>
      </c>
      <c r="N2257" s="2">
        <f t="shared" ca="1" si="237"/>
        <v>0.79662315445521537</v>
      </c>
      <c r="O2257" s="2"/>
      <c r="P2257" s="31">
        <f t="shared" ca="1" si="236"/>
        <v>5.5729007148579353</v>
      </c>
    </row>
    <row r="2258" spans="1:16" x14ac:dyDescent="0.25">
      <c r="A2258" s="32">
        <f ca="1">Uniform_A+B2258*(Uniform_B-Uniform_A)</f>
        <v>1.8458898771336163</v>
      </c>
      <c r="B2258" s="2">
        <f t="shared" ca="1" si="238"/>
        <v>0.18458898771336163</v>
      </c>
      <c r="C2258" s="4"/>
      <c r="D2258" s="5">
        <f ca="1">IF(E2258&lt;(Driehoek_C-Driehoek_A)/(Driehoek_B-Driehoek_A),Driehoek_A+SQRT(E2258*(Driehoek_B-Driehoek_A)*(Driehoek_C-Driehoek_A)),Driehoek_B-SQRT((1-E2258)*(Driehoek_B-Driehoek_A)*(Driehoek_B-Driehoek_C)))</f>
        <v>7.665342775246879</v>
      </c>
      <c r="E2258" s="2">
        <f t="shared" ca="1" si="239"/>
        <v>0.9491054312118371</v>
      </c>
      <c r="F2258" s="2"/>
      <c r="G2258" s="15">
        <f ca="1">_xlfn.NORM.INV(H2258,Normaal_Mu,Normaal_Sigma)</f>
        <v>5.857800904391838</v>
      </c>
      <c r="H2258" s="2">
        <f t="shared" ca="1" si="240"/>
        <v>0.66600216443733329</v>
      </c>
      <c r="I2258" s="2"/>
      <c r="J2258" s="15">
        <f ca="1">-LN(K2258) /NegExp_Labda</f>
        <v>6.2686645305485973</v>
      </c>
      <c r="K2258" s="2">
        <f t="shared" ca="1" si="241"/>
        <v>0.28543729503516868</v>
      </c>
      <c r="L2258" s="2"/>
      <c r="M2258" s="17">
        <f t="shared" ca="1" si="235"/>
        <v>7</v>
      </c>
      <c r="N2258" s="2">
        <f t="shared" ca="1" si="237"/>
        <v>0.76690871448465492</v>
      </c>
      <c r="O2258" s="2"/>
      <c r="P2258" s="31">
        <f t="shared" ca="1" si="236"/>
        <v>5.7275396174641866</v>
      </c>
    </row>
    <row r="2259" spans="1:16" x14ac:dyDescent="0.25">
      <c r="A2259" s="32">
        <f ca="1">Uniform_A+B2259*(Uniform_B-Uniform_A)</f>
        <v>3.4667565590862703</v>
      </c>
      <c r="B2259" s="2">
        <f t="shared" ca="1" si="238"/>
        <v>0.34667565590862703</v>
      </c>
      <c r="C2259" s="4"/>
      <c r="D2259" s="5">
        <f ca="1">IF(E2259&lt;(Driehoek_C-Driehoek_A)/(Driehoek_B-Driehoek_A),Driehoek_A+SQRT(E2259*(Driehoek_B-Driehoek_A)*(Driehoek_C-Driehoek_A)),Driehoek_B-SQRT((1-E2259)*(Driehoek_B-Driehoek_A)*(Driehoek_B-Driehoek_C)))</f>
        <v>3.9957551664001851</v>
      </c>
      <c r="E2259" s="2">
        <f t="shared" ca="1" si="239"/>
        <v>0.28450276315807355</v>
      </c>
      <c r="F2259" s="2"/>
      <c r="G2259" s="15">
        <f ca="1">_xlfn.NORM.INV(H2259,Normaal_Mu,Normaal_Sigma)</f>
        <v>5.4533321629695752</v>
      </c>
      <c r="H2259" s="2">
        <f t="shared" ca="1" si="240"/>
        <v>0.58965829814421711</v>
      </c>
      <c r="I2259" s="2"/>
      <c r="J2259" s="15">
        <f ca="1">-LN(K2259) /NegExp_Labda</f>
        <v>1.2869473174314718</v>
      </c>
      <c r="K2259" s="2">
        <f t="shared" ca="1" si="241"/>
        <v>0.77306707373005723</v>
      </c>
      <c r="L2259" s="2"/>
      <c r="M2259" s="17">
        <f t="shared" ca="1" si="235"/>
        <v>5</v>
      </c>
      <c r="N2259" s="2">
        <f t="shared" ca="1" si="237"/>
        <v>0.45550178740053437</v>
      </c>
      <c r="O2259" s="2"/>
      <c r="P2259" s="31">
        <f t="shared" ca="1" si="236"/>
        <v>3.8405582411775008</v>
      </c>
    </row>
    <row r="2260" spans="1:16" x14ac:dyDescent="0.25">
      <c r="A2260" s="32">
        <f ca="1">Uniform_A+B2260*(Uniform_B-Uniform_A)</f>
        <v>3.0519496098597934</v>
      </c>
      <c r="B2260" s="2">
        <f t="shared" ca="1" si="238"/>
        <v>0.30519496098597931</v>
      </c>
      <c r="C2260" s="4"/>
      <c r="D2260" s="5">
        <f ca="1">IF(E2260&lt;(Driehoek_C-Driehoek_A)/(Driehoek_B-Driehoek_A),Driehoek_A+SQRT(E2260*(Driehoek_B-Driehoek_A)*(Driehoek_C-Driehoek_A)),Driehoek_B-SQRT((1-E2260)*(Driehoek_B-Driehoek_A)*(Driehoek_B-Driehoek_C)))</f>
        <v>5.8010124544925512</v>
      </c>
      <c r="E2260" s="2">
        <f t="shared" ca="1" si="239"/>
        <v>0.70761367667680652</v>
      </c>
      <c r="F2260" s="2"/>
      <c r="G2260" s="15">
        <f ca="1">_xlfn.NORM.INV(H2260,Normaal_Mu,Normaal_Sigma)</f>
        <v>2.3837255077629615</v>
      </c>
      <c r="H2260" s="2">
        <f t="shared" ca="1" si="240"/>
        <v>9.5413381139809461E-2</v>
      </c>
      <c r="I2260" s="2"/>
      <c r="J2260" s="15">
        <f ca="1">-LN(K2260) /NegExp_Labda</f>
        <v>7.7022781679148444</v>
      </c>
      <c r="K2260" s="2">
        <f t="shared" ca="1" si="241"/>
        <v>0.21428344444720326</v>
      </c>
      <c r="L2260" s="2"/>
      <c r="M2260" s="17">
        <f t="shared" ca="1" si="235"/>
        <v>5</v>
      </c>
      <c r="N2260" s="2">
        <f t="shared" ca="1" si="237"/>
        <v>0.45615892895157861</v>
      </c>
      <c r="O2260" s="2"/>
      <c r="P2260" s="31">
        <f t="shared" ca="1" si="236"/>
        <v>4.7877931480060294</v>
      </c>
    </row>
    <row r="2261" spans="1:16" x14ac:dyDescent="0.25">
      <c r="A2261" s="32">
        <f ca="1">Uniform_A+B2261*(Uniform_B-Uniform_A)</f>
        <v>6.3005033968062136</v>
      </c>
      <c r="B2261" s="2">
        <f t="shared" ca="1" si="238"/>
        <v>0.63005033968062141</v>
      </c>
      <c r="C2261" s="4"/>
      <c r="D2261" s="5">
        <f ca="1">IF(E2261&lt;(Driehoek_C-Driehoek_A)/(Driehoek_B-Driehoek_A),Driehoek_A+SQRT(E2261*(Driehoek_B-Driehoek_A)*(Driehoek_C-Driehoek_A)),Driehoek_B-SQRT((1-E2261)*(Driehoek_B-Driehoek_A)*(Driehoek_B-Driehoek_C)))</f>
        <v>2.5934264887130709</v>
      </c>
      <c r="E2261" s="2">
        <f t="shared" ca="1" si="239"/>
        <v>2.5153928393308878E-2</v>
      </c>
      <c r="F2261" s="2"/>
      <c r="G2261" s="15">
        <f ca="1">_xlfn.NORM.INV(H2261,Normaal_Mu,Normaal_Sigma)</f>
        <v>3.4159199617053977</v>
      </c>
      <c r="H2261" s="2">
        <f t="shared" ca="1" si="240"/>
        <v>0.21416867103140003</v>
      </c>
      <c r="I2261" s="2"/>
      <c r="J2261" s="15">
        <f ca="1">-LN(K2261) /NegExp_Labda</f>
        <v>0.85211003913402605</v>
      </c>
      <c r="K2261" s="2">
        <f t="shared" ca="1" si="241"/>
        <v>0.84330885855440241</v>
      </c>
      <c r="L2261" s="2"/>
      <c r="M2261" s="17">
        <f t="shared" ca="1" si="235"/>
        <v>4</v>
      </c>
      <c r="N2261" s="2">
        <f t="shared" ca="1" si="237"/>
        <v>0.40877466679921526</v>
      </c>
      <c r="O2261" s="2"/>
      <c r="P2261" s="31">
        <f t="shared" ca="1" si="236"/>
        <v>3.4323919772717417</v>
      </c>
    </row>
    <row r="2262" spans="1:16" x14ac:dyDescent="0.25">
      <c r="A2262" s="32">
        <f ca="1">Uniform_A+B2262*(Uniform_B-Uniform_A)</f>
        <v>9.5469656740452287</v>
      </c>
      <c r="B2262" s="2">
        <f t="shared" ca="1" si="238"/>
        <v>0.95469656740452291</v>
      </c>
      <c r="C2262" s="4"/>
      <c r="D2262" s="5">
        <f ca="1">IF(E2262&lt;(Driehoek_C-Driehoek_A)/(Driehoek_B-Driehoek_A),Driehoek_A+SQRT(E2262*(Driehoek_B-Driehoek_A)*(Driehoek_C-Driehoek_A)),Driehoek_B-SQRT((1-E2262)*(Driehoek_B-Driehoek_A)*(Driehoek_B-Driehoek_C)))</f>
        <v>5.7477550108794766</v>
      </c>
      <c r="E2262" s="2">
        <f t="shared" ca="1" si="239"/>
        <v>0.69779721516401272</v>
      </c>
      <c r="F2262" s="2"/>
      <c r="G2262" s="15">
        <f ca="1">_xlfn.NORM.INV(H2262,Normaal_Mu,Normaal_Sigma)</f>
        <v>5.797184984362822</v>
      </c>
      <c r="H2262" s="2">
        <f t="shared" ca="1" si="240"/>
        <v>0.65490325273793204</v>
      </c>
      <c r="I2262" s="2"/>
      <c r="J2262" s="15">
        <f ca="1">-LN(K2262) /NegExp_Labda</f>
        <v>1.4939103371097235</v>
      </c>
      <c r="K2262" s="2">
        <f t="shared" ca="1" si="241"/>
        <v>0.74172103700020608</v>
      </c>
      <c r="L2262" s="2"/>
      <c r="M2262" s="17">
        <f t="shared" ca="1" si="235"/>
        <v>11</v>
      </c>
      <c r="N2262" s="2">
        <f t="shared" ca="1" si="237"/>
        <v>0.9866775072604036</v>
      </c>
      <c r="O2262" s="2"/>
      <c r="P2262" s="31">
        <f t="shared" ca="1" si="236"/>
        <v>6.7171632012794502</v>
      </c>
    </row>
    <row r="2263" spans="1:16" x14ac:dyDescent="0.25">
      <c r="A2263" s="32">
        <f ca="1">Uniform_A+B2263*(Uniform_B-Uniform_A)</f>
        <v>0.55562890605774129</v>
      </c>
      <c r="B2263" s="2">
        <f t="shared" ca="1" si="238"/>
        <v>5.5562890605774129E-2</v>
      </c>
      <c r="C2263" s="4"/>
      <c r="D2263" s="5">
        <f ca="1">IF(E2263&lt;(Driehoek_C-Driehoek_A)/(Driehoek_B-Driehoek_A),Driehoek_A+SQRT(E2263*(Driehoek_B-Driehoek_A)*(Driehoek_C-Driehoek_A)),Driehoek_B-SQRT((1-E2263)*(Driehoek_B-Driehoek_A)*(Driehoek_B-Driehoek_C)))</f>
        <v>4.8378018506162208</v>
      </c>
      <c r="E2263" s="2">
        <f t="shared" ca="1" si="239"/>
        <v>0.5050316161504641</v>
      </c>
      <c r="F2263" s="2"/>
      <c r="G2263" s="15">
        <f ca="1">_xlfn.NORM.INV(H2263,Normaal_Mu,Normaal_Sigma)</f>
        <v>5.4915203141796862</v>
      </c>
      <c r="H2263" s="2">
        <f t="shared" ca="1" si="240"/>
        <v>0.59706604936168539</v>
      </c>
      <c r="I2263" s="2"/>
      <c r="J2263" s="15">
        <f ca="1">-LN(K2263) /NegExp_Labda</f>
        <v>0.51152810270030091</v>
      </c>
      <c r="K2263" s="2">
        <f t="shared" ca="1" si="241"/>
        <v>0.90275360945855698</v>
      </c>
      <c r="L2263" s="2"/>
      <c r="M2263" s="17">
        <f t="shared" ca="1" si="235"/>
        <v>8</v>
      </c>
      <c r="N2263" s="2">
        <f t="shared" ca="1" si="237"/>
        <v>0.90866992615655251</v>
      </c>
      <c r="O2263" s="2"/>
      <c r="P2263" s="31">
        <f t="shared" ca="1" si="236"/>
        <v>3.8792958347107898</v>
      </c>
    </row>
    <row r="2264" spans="1:16" x14ac:dyDescent="0.25">
      <c r="A2264" s="32">
        <f ca="1">Uniform_A+B2264*(Uniform_B-Uniform_A)</f>
        <v>0.39231401194613769</v>
      </c>
      <c r="B2264" s="2">
        <f t="shared" ca="1" si="238"/>
        <v>3.9231401194613769E-2</v>
      </c>
      <c r="C2264" s="4"/>
      <c r="D2264" s="5">
        <f ca="1">IF(E2264&lt;(Driehoek_C-Driehoek_A)/(Driehoek_B-Driehoek_A),Driehoek_A+SQRT(E2264*(Driehoek_B-Driehoek_A)*(Driehoek_C-Driehoek_A)),Driehoek_B-SQRT((1-E2264)*(Driehoek_B-Driehoek_A)*(Driehoek_B-Driehoek_C)))</f>
        <v>3.8575465307616739</v>
      </c>
      <c r="E2264" s="2">
        <f t="shared" ca="1" si="239"/>
        <v>0.24646279385319503</v>
      </c>
      <c r="F2264" s="2"/>
      <c r="G2264" s="15">
        <f ca="1">_xlfn.NORM.INV(H2264,Normaal_Mu,Normaal_Sigma)</f>
        <v>7.0551346381810536</v>
      </c>
      <c r="H2264" s="2">
        <f t="shared" ca="1" si="240"/>
        <v>0.84792329813953971</v>
      </c>
      <c r="I2264" s="2"/>
      <c r="J2264" s="15">
        <f ca="1">-LN(K2264) /NegExp_Labda</f>
        <v>5.3616013591772614E-2</v>
      </c>
      <c r="K2264" s="2">
        <f t="shared" ca="1" si="241"/>
        <v>0.98933408586469807</v>
      </c>
      <c r="L2264" s="2"/>
      <c r="M2264" s="17">
        <f t="shared" ca="1" si="235"/>
        <v>6</v>
      </c>
      <c r="N2264" s="2">
        <f t="shared" ca="1" si="237"/>
        <v>0.67319189083710873</v>
      </c>
      <c r="O2264" s="2"/>
      <c r="P2264" s="31">
        <f t="shared" ca="1" si="236"/>
        <v>3.4717222388961275</v>
      </c>
    </row>
    <row r="2265" spans="1:16" x14ac:dyDescent="0.25">
      <c r="A2265" s="32">
        <f ca="1">Uniform_A+B2265*(Uniform_B-Uniform_A)</f>
        <v>2.6984506364887881</v>
      </c>
      <c r="B2265" s="2">
        <f t="shared" ca="1" si="238"/>
        <v>0.26984506364887884</v>
      </c>
      <c r="C2265" s="4"/>
      <c r="D2265" s="5">
        <f ca="1">IF(E2265&lt;(Driehoek_C-Driehoek_A)/(Driehoek_B-Driehoek_A),Driehoek_A+SQRT(E2265*(Driehoek_B-Driehoek_A)*(Driehoek_C-Driehoek_A)),Driehoek_B-SQRT((1-E2265)*(Driehoek_B-Driehoek_A)*(Driehoek_B-Driehoek_C)))</f>
        <v>7.4564654281312768</v>
      </c>
      <c r="E2265" s="2">
        <f t="shared" ca="1" si="239"/>
        <v>0.93192860072702965</v>
      </c>
      <c r="F2265" s="2"/>
      <c r="G2265" s="15">
        <f ca="1">_xlfn.NORM.INV(H2265,Normaal_Mu,Normaal_Sigma)</f>
        <v>5.8155124485066256</v>
      </c>
      <c r="H2265" s="2">
        <f t="shared" ca="1" si="240"/>
        <v>0.65827367245659518</v>
      </c>
      <c r="I2265" s="2"/>
      <c r="J2265" s="15">
        <f ca="1">-LN(K2265) /NegExp_Labda</f>
        <v>1.3021978067350739</v>
      </c>
      <c r="K2265" s="2">
        <f t="shared" ca="1" si="241"/>
        <v>0.77071273580802868</v>
      </c>
      <c r="L2265" s="2"/>
      <c r="M2265" s="17">
        <f t="shared" ca="1" si="235"/>
        <v>9</v>
      </c>
      <c r="N2265" s="2">
        <f t="shared" ca="1" si="237"/>
        <v>0.95716413058928207</v>
      </c>
      <c r="O2265" s="2"/>
      <c r="P2265" s="31">
        <f t="shared" ca="1" si="236"/>
        <v>5.2545252639723525</v>
      </c>
    </row>
    <row r="2266" spans="1:16" x14ac:dyDescent="0.25">
      <c r="A2266" s="32">
        <f ca="1">Uniform_A+B2266*(Uniform_B-Uniform_A)</f>
        <v>8.3537009734615957</v>
      </c>
      <c r="B2266" s="2">
        <f t="shared" ca="1" si="238"/>
        <v>0.83537009734615963</v>
      </c>
      <c r="C2266" s="4"/>
      <c r="D2266" s="5">
        <f ca="1">IF(E2266&lt;(Driehoek_C-Driehoek_A)/(Driehoek_B-Driehoek_A),Driehoek_A+SQRT(E2266*(Driehoek_B-Driehoek_A)*(Driehoek_C-Driehoek_A)),Driehoek_B-SQRT((1-E2266)*(Driehoek_B-Driehoek_A)*(Driehoek_B-Driehoek_C)))</f>
        <v>6.5343981681691652</v>
      </c>
      <c r="E2266" s="2">
        <f t="shared" ca="1" si="239"/>
        <v>0.82630878876778369</v>
      </c>
      <c r="F2266" s="2"/>
      <c r="G2266" s="15">
        <f ca="1">_xlfn.NORM.INV(H2266,Normaal_Mu,Normaal_Sigma)</f>
        <v>4.23690171516854</v>
      </c>
      <c r="H2266" s="2">
        <f t="shared" ca="1" si="240"/>
        <v>0.35139790679026961</v>
      </c>
      <c r="I2266" s="2"/>
      <c r="J2266" s="15">
        <f ca="1">-LN(K2266) /NegExp_Labda</f>
        <v>4.4391931102418498</v>
      </c>
      <c r="K2266" s="2">
        <f t="shared" ca="1" si="241"/>
        <v>0.41154429493388844</v>
      </c>
      <c r="L2266" s="2"/>
      <c r="M2266" s="17">
        <f t="shared" ca="1" si="235"/>
        <v>7</v>
      </c>
      <c r="N2266" s="2">
        <f t="shared" ca="1" si="237"/>
        <v>0.85063309140214782</v>
      </c>
      <c r="O2266" s="2"/>
      <c r="P2266" s="31">
        <f t="shared" ca="1" si="236"/>
        <v>6.1128387934082298</v>
      </c>
    </row>
    <row r="2267" spans="1:16" x14ac:dyDescent="0.25">
      <c r="A2267" s="32">
        <f ca="1">Uniform_A+B2267*(Uniform_B-Uniform_A)</f>
        <v>9.6467819371512782</v>
      </c>
      <c r="B2267" s="2">
        <f t="shared" ca="1" si="238"/>
        <v>0.96467819371512775</v>
      </c>
      <c r="C2267" s="4"/>
      <c r="D2267" s="5">
        <f ca="1">IF(E2267&lt;(Driehoek_C-Driehoek_A)/(Driehoek_B-Driehoek_A),Driehoek_A+SQRT(E2267*(Driehoek_B-Driehoek_A)*(Driehoek_C-Driehoek_A)),Driehoek_B-SQRT((1-E2267)*(Driehoek_B-Driehoek_A)*(Driehoek_B-Driehoek_C)))</f>
        <v>6.797096244986836</v>
      </c>
      <c r="E2267" s="2">
        <f t="shared" ca="1" si="239"/>
        <v>0.86134900131854009</v>
      </c>
      <c r="F2267" s="2"/>
      <c r="G2267" s="15">
        <f ca="1">_xlfn.NORM.INV(H2267,Normaal_Mu,Normaal_Sigma)</f>
        <v>5.3608869068985925</v>
      </c>
      <c r="H2267" s="2">
        <f t="shared" ca="1" si="240"/>
        <v>0.57159777838827541</v>
      </c>
      <c r="I2267" s="2"/>
      <c r="J2267" s="15">
        <f ca="1">-LN(K2267) /NegExp_Labda</f>
        <v>11.192495256409037</v>
      </c>
      <c r="K2267" s="2">
        <f t="shared" ca="1" si="241"/>
        <v>0.10661841311232467</v>
      </c>
      <c r="L2267" s="2"/>
      <c r="M2267" s="17">
        <f t="shared" ca="1" si="235"/>
        <v>4</v>
      </c>
      <c r="N2267" s="2">
        <f t="shared" ca="1" si="237"/>
        <v>0.36024492605144487</v>
      </c>
      <c r="O2267" s="2"/>
      <c r="P2267" s="31">
        <f t="shared" ca="1" si="236"/>
        <v>7.3994520690891488</v>
      </c>
    </row>
    <row r="2268" spans="1:16" x14ac:dyDescent="0.25">
      <c r="A2268" s="32">
        <f ca="1">Uniform_A+B2268*(Uniform_B-Uniform_A)</f>
        <v>0.23411165031843484</v>
      </c>
      <c r="B2268" s="2">
        <f t="shared" ca="1" si="238"/>
        <v>2.3411165031843484E-2</v>
      </c>
      <c r="C2268" s="4"/>
      <c r="D2268" s="5">
        <f ca="1">IF(E2268&lt;(Driehoek_C-Driehoek_A)/(Driehoek_B-Driehoek_A),Driehoek_A+SQRT(E2268*(Driehoek_B-Driehoek_A)*(Driehoek_C-Driehoek_A)),Driehoek_B-SQRT((1-E2268)*(Driehoek_B-Driehoek_A)*(Driehoek_B-Driehoek_C)))</f>
        <v>5.6278175422893</v>
      </c>
      <c r="E2268" s="2">
        <f t="shared" ca="1" si="239"/>
        <v>0.67509672776880636</v>
      </c>
      <c r="F2268" s="2"/>
      <c r="G2268" s="15">
        <f ca="1">_xlfn.NORM.INV(H2268,Normaal_Mu,Normaal_Sigma)</f>
        <v>7.500464696767879</v>
      </c>
      <c r="H2268" s="2">
        <f t="shared" ca="1" si="240"/>
        <v>0.89439265839039539</v>
      </c>
      <c r="I2268" s="2"/>
      <c r="J2268" s="15">
        <f ca="1">-LN(K2268) /NegExp_Labda</f>
        <v>16.963152547116898</v>
      </c>
      <c r="K2268" s="2">
        <f t="shared" ca="1" si="241"/>
        <v>3.3620122430084942E-2</v>
      </c>
      <c r="L2268" s="2"/>
      <c r="M2268" s="17">
        <f t="shared" ca="1" si="235"/>
        <v>7</v>
      </c>
      <c r="N2268" s="2">
        <f t="shared" ca="1" si="237"/>
        <v>0.86297029957901739</v>
      </c>
      <c r="O2268" s="2"/>
      <c r="P2268" s="31">
        <f t="shared" ca="1" si="236"/>
        <v>7.4651092872985032</v>
      </c>
    </row>
    <row r="2269" spans="1:16" x14ac:dyDescent="0.25">
      <c r="A2269" s="32">
        <f ca="1">Uniform_A+B2269*(Uniform_B-Uniform_A)</f>
        <v>9.9364439051325171</v>
      </c>
      <c r="B2269" s="2">
        <f t="shared" ca="1" si="238"/>
        <v>0.99364439051325171</v>
      </c>
      <c r="C2269" s="4"/>
      <c r="D2269" s="5">
        <f ca="1">IF(E2269&lt;(Driehoek_C-Driehoek_A)/(Driehoek_B-Driehoek_A),Driehoek_A+SQRT(E2269*(Driehoek_B-Driehoek_A)*(Driehoek_C-Driehoek_A)),Driehoek_B-SQRT((1-E2269)*(Driehoek_B-Driehoek_A)*(Driehoek_B-Driehoek_C)))</f>
        <v>5.486116955173916</v>
      </c>
      <c r="E2269" s="2">
        <f t="shared" ca="1" si="239"/>
        <v>0.64721788420810777</v>
      </c>
      <c r="F2269" s="2"/>
      <c r="G2269" s="15">
        <f ca="1">_xlfn.NORM.INV(H2269,Normaal_Mu,Normaal_Sigma)</f>
        <v>7.6988639433435058</v>
      </c>
      <c r="H2269" s="2">
        <f t="shared" ca="1" si="240"/>
        <v>0.91140087135490722</v>
      </c>
      <c r="I2269" s="2"/>
      <c r="J2269" s="15">
        <f ca="1">-LN(K2269) /NegExp_Labda</f>
        <v>2.2514420818025247</v>
      </c>
      <c r="K2269" s="2">
        <f t="shared" ca="1" si="241"/>
        <v>0.63744427574860674</v>
      </c>
      <c r="L2269" s="2"/>
      <c r="M2269" s="17">
        <f t="shared" ca="1" si="235"/>
        <v>5</v>
      </c>
      <c r="N2269" s="2">
        <f t="shared" ca="1" si="237"/>
        <v>0.60956291555234188</v>
      </c>
      <c r="O2269" s="2"/>
      <c r="P2269" s="31">
        <f t="shared" ca="1" si="236"/>
        <v>6.0745733770904922</v>
      </c>
    </row>
    <row r="2270" spans="1:16" x14ac:dyDescent="0.25">
      <c r="A2270" s="32">
        <f ca="1">Uniform_A+B2270*(Uniform_B-Uniform_A)</f>
        <v>3.9565732390486397</v>
      </c>
      <c r="B2270" s="2">
        <f t="shared" ca="1" si="238"/>
        <v>0.39565732390486397</v>
      </c>
      <c r="C2270" s="4"/>
      <c r="D2270" s="5">
        <f ca="1">IF(E2270&lt;(Driehoek_C-Driehoek_A)/(Driehoek_B-Driehoek_A),Driehoek_A+SQRT(E2270*(Driehoek_B-Driehoek_A)*(Driehoek_C-Driehoek_A)),Driehoek_B-SQRT((1-E2270)*(Driehoek_B-Driehoek_A)*(Driehoek_B-Driehoek_C)))</f>
        <v>6.9955321446637164</v>
      </c>
      <c r="E2270" s="2">
        <f t="shared" ca="1" si="239"/>
        <v>0.8852031033406732</v>
      </c>
      <c r="F2270" s="2"/>
      <c r="G2270" s="15">
        <f ca="1">_xlfn.NORM.INV(H2270,Normaal_Mu,Normaal_Sigma)</f>
        <v>4.6390531151596166</v>
      </c>
      <c r="H2270" s="2">
        <f t="shared" ca="1" si="240"/>
        <v>0.42839045096910011</v>
      </c>
      <c r="I2270" s="2"/>
      <c r="J2270" s="15">
        <f ca="1">-LN(K2270) /NegExp_Labda</f>
        <v>10.042677953362837</v>
      </c>
      <c r="K2270" s="2">
        <f t="shared" ca="1" si="241"/>
        <v>0.13418503267291593</v>
      </c>
      <c r="L2270" s="2"/>
      <c r="M2270" s="17">
        <f t="shared" ca="1" si="235"/>
        <v>6</v>
      </c>
      <c r="N2270" s="2">
        <f t="shared" ca="1" si="237"/>
        <v>0.7095068760183475</v>
      </c>
      <c r="O2270" s="2"/>
      <c r="P2270" s="31">
        <f t="shared" ca="1" si="236"/>
        <v>6.3267672904469618</v>
      </c>
    </row>
    <row r="2271" spans="1:16" x14ac:dyDescent="0.25">
      <c r="A2271" s="32">
        <f ca="1">Uniform_A+B2271*(Uniform_B-Uniform_A)</f>
        <v>9.4210332768489433</v>
      </c>
      <c r="B2271" s="2">
        <f t="shared" ca="1" si="238"/>
        <v>0.94210332768489435</v>
      </c>
      <c r="C2271" s="4"/>
      <c r="D2271" s="5">
        <f ca="1">IF(E2271&lt;(Driehoek_C-Driehoek_A)/(Driehoek_B-Driehoek_A),Driehoek_A+SQRT(E2271*(Driehoek_B-Driehoek_A)*(Driehoek_C-Driehoek_A)),Driehoek_B-SQRT((1-E2271)*(Driehoek_B-Driehoek_A)*(Driehoek_B-Driehoek_C)))</f>
        <v>6.1450261926804508</v>
      </c>
      <c r="E2271" s="2">
        <f t="shared" ca="1" si="239"/>
        <v>0.76711784455769483</v>
      </c>
      <c r="F2271" s="2"/>
      <c r="G2271" s="15">
        <f ca="1">_xlfn.NORM.INV(H2271,Normaal_Mu,Normaal_Sigma)</f>
        <v>5.0926173388206308</v>
      </c>
      <c r="H2271" s="2">
        <f t="shared" ca="1" si="240"/>
        <v>0.51846788523310883</v>
      </c>
      <c r="I2271" s="2"/>
      <c r="J2271" s="15">
        <f ca="1">-LN(K2271) /NegExp_Labda</f>
        <v>0.81359865156097511</v>
      </c>
      <c r="K2271" s="2">
        <f t="shared" ca="1" si="241"/>
        <v>0.84982933644300696</v>
      </c>
      <c r="L2271" s="2"/>
      <c r="M2271" s="17">
        <f t="shared" ca="1" si="235"/>
        <v>8</v>
      </c>
      <c r="N2271" s="2">
        <f t="shared" ca="1" si="237"/>
        <v>0.87316451387040495</v>
      </c>
      <c r="O2271" s="2"/>
      <c r="P2271" s="31">
        <f t="shared" ca="1" si="236"/>
        <v>5.8944550919822003</v>
      </c>
    </row>
    <row r="2272" spans="1:16" x14ac:dyDescent="0.25">
      <c r="A2272" s="32">
        <f ca="1">Uniform_A+B2272*(Uniform_B-Uniform_A)</f>
        <v>2.0151769551857015</v>
      </c>
      <c r="B2272" s="2">
        <f t="shared" ca="1" si="238"/>
        <v>0.20151769551857013</v>
      </c>
      <c r="C2272" s="4"/>
      <c r="D2272" s="5">
        <f ca="1">IF(E2272&lt;(Driehoek_C-Driehoek_A)/(Driehoek_B-Driehoek_A),Driehoek_A+SQRT(E2272*(Driehoek_B-Driehoek_A)*(Driehoek_C-Driehoek_A)),Driehoek_B-SQRT((1-E2272)*(Driehoek_B-Driehoek_A)*(Driehoek_B-Driehoek_C)))</f>
        <v>4.6368390983601007</v>
      </c>
      <c r="E2272" s="2">
        <f t="shared" ca="1" si="239"/>
        <v>0.4560807698971685</v>
      </c>
      <c r="F2272" s="2"/>
      <c r="G2272" s="15">
        <f ca="1">_xlfn.NORM.INV(H2272,Normaal_Mu,Normaal_Sigma)</f>
        <v>1.323308948139597</v>
      </c>
      <c r="H2272" s="2">
        <f t="shared" ca="1" si="240"/>
        <v>3.3005753319822362E-2</v>
      </c>
      <c r="I2272" s="2"/>
      <c r="J2272" s="15">
        <f ca="1">-LN(K2272) /NegExp_Labda</f>
        <v>4.2548687977470472</v>
      </c>
      <c r="K2272" s="2">
        <f t="shared" ca="1" si="241"/>
        <v>0.42699893515047971</v>
      </c>
      <c r="L2272" s="2"/>
      <c r="M2272" s="17">
        <f t="shared" ca="1" si="235"/>
        <v>7</v>
      </c>
      <c r="N2272" s="2">
        <f t="shared" ca="1" si="237"/>
        <v>0.79525628541414239</v>
      </c>
      <c r="O2272" s="2"/>
      <c r="P2272" s="31">
        <f t="shared" ca="1" si="236"/>
        <v>3.8460387598864889</v>
      </c>
    </row>
    <row r="2273" spans="1:16" x14ac:dyDescent="0.25">
      <c r="A2273" s="32">
        <f ca="1">Uniform_A+B2273*(Uniform_B-Uniform_A)</f>
        <v>8.4198987985209026</v>
      </c>
      <c r="B2273" s="2">
        <f t="shared" ca="1" si="238"/>
        <v>0.84198987985209028</v>
      </c>
      <c r="C2273" s="4"/>
      <c r="D2273" s="5">
        <f ca="1">IF(E2273&lt;(Driehoek_C-Driehoek_A)/(Driehoek_B-Driehoek_A),Driehoek_A+SQRT(E2273*(Driehoek_B-Driehoek_A)*(Driehoek_C-Driehoek_A)),Driehoek_B-SQRT((1-E2273)*(Driehoek_B-Driehoek_A)*(Driehoek_B-Driehoek_C)))</f>
        <v>5.0620032123708167</v>
      </c>
      <c r="E2273" s="2">
        <f t="shared" ca="1" si="239"/>
        <v>0.55691946573206375</v>
      </c>
      <c r="F2273" s="2"/>
      <c r="G2273" s="15">
        <f ca="1">_xlfn.NORM.INV(H2273,Normaal_Mu,Normaal_Sigma)</f>
        <v>5.0581903767190148</v>
      </c>
      <c r="H2273" s="2">
        <f t="shared" ca="1" si="240"/>
        <v>0.51160566334608304</v>
      </c>
      <c r="I2273" s="2"/>
      <c r="J2273" s="15">
        <f ca="1">-LN(K2273) /NegExp_Labda</f>
        <v>2.2156438528472342</v>
      </c>
      <c r="K2273" s="2">
        <f t="shared" ca="1" si="241"/>
        <v>0.64202452790052988</v>
      </c>
      <c r="L2273" s="2"/>
      <c r="M2273" s="17">
        <f t="shared" ca="1" si="235"/>
        <v>6</v>
      </c>
      <c r="N2273" s="2">
        <f t="shared" ca="1" si="237"/>
        <v>0.64215367715821037</v>
      </c>
      <c r="O2273" s="2"/>
      <c r="P2273" s="31">
        <f t="shared" ca="1" si="236"/>
        <v>5.3511472480915936</v>
      </c>
    </row>
    <row r="2274" spans="1:16" x14ac:dyDescent="0.25">
      <c r="A2274" s="32">
        <f ca="1">Uniform_A+B2274*(Uniform_B-Uniform_A)</f>
        <v>1.8905761422841116</v>
      </c>
      <c r="B2274" s="2">
        <f t="shared" ca="1" si="238"/>
        <v>0.18905761422841116</v>
      </c>
      <c r="C2274" s="4"/>
      <c r="D2274" s="5">
        <f ca="1">IF(E2274&lt;(Driehoek_C-Driehoek_A)/(Driehoek_B-Driehoek_A),Driehoek_A+SQRT(E2274*(Driehoek_B-Driehoek_A)*(Driehoek_C-Driehoek_A)),Driehoek_B-SQRT((1-E2274)*(Driehoek_B-Driehoek_A)*(Driehoek_B-Driehoek_C)))</f>
        <v>3.5279561636540757</v>
      </c>
      <c r="E2274" s="2">
        <f t="shared" ca="1" si="239"/>
        <v>0.16676071700346295</v>
      </c>
      <c r="F2274" s="2"/>
      <c r="G2274" s="15">
        <f ca="1">_xlfn.NORM.INV(H2274,Normaal_Mu,Normaal_Sigma)</f>
        <v>3.5856167111915633</v>
      </c>
      <c r="H2274" s="2">
        <f t="shared" ca="1" si="240"/>
        <v>0.239723695174758</v>
      </c>
      <c r="I2274" s="2"/>
      <c r="J2274" s="15">
        <f ca="1">-LN(K2274) /NegExp_Labda</f>
        <v>3.2034827759515676</v>
      </c>
      <c r="K2274" s="2">
        <f t="shared" ca="1" si="241"/>
        <v>0.52692526365684988</v>
      </c>
      <c r="L2274" s="2"/>
      <c r="M2274" s="17">
        <f t="shared" ca="1" si="235"/>
        <v>4</v>
      </c>
      <c r="N2274" s="2">
        <f t="shared" ca="1" si="237"/>
        <v>0.29351013392893732</v>
      </c>
      <c r="O2274" s="2"/>
      <c r="P2274" s="31">
        <f t="shared" ca="1" si="236"/>
        <v>3.2415263586162637</v>
      </c>
    </row>
    <row r="2275" spans="1:16" x14ac:dyDescent="0.25">
      <c r="A2275" s="32">
        <f ca="1">Uniform_A+B2275*(Uniform_B-Uniform_A)</f>
        <v>3.6501526133154782</v>
      </c>
      <c r="B2275" s="2">
        <f t="shared" ca="1" si="238"/>
        <v>0.36501526133154782</v>
      </c>
      <c r="C2275" s="4"/>
      <c r="D2275" s="5">
        <f ca="1">IF(E2275&lt;(Driehoek_C-Driehoek_A)/(Driehoek_B-Driehoek_A),Driehoek_A+SQRT(E2275*(Driehoek_B-Driehoek_A)*(Driehoek_C-Driehoek_A)),Driehoek_B-SQRT((1-E2275)*(Driehoek_B-Driehoek_A)*(Driehoek_B-Driehoek_C)))</f>
        <v>6.9051037187054991</v>
      </c>
      <c r="E2275" s="2">
        <f t="shared" ca="1" si="239"/>
        <v>0.87461170201767058</v>
      </c>
      <c r="F2275" s="2"/>
      <c r="G2275" s="15">
        <f ca="1">_xlfn.NORM.INV(H2275,Normaal_Mu,Normaal_Sigma)</f>
        <v>4.9314395192371157</v>
      </c>
      <c r="H2275" s="2">
        <f t="shared" ca="1" si="240"/>
        <v>0.4863268407496788</v>
      </c>
      <c r="I2275" s="2"/>
      <c r="J2275" s="15">
        <f ca="1">-LN(K2275) /NegExp_Labda</f>
        <v>9.6480548956070979</v>
      </c>
      <c r="K2275" s="2">
        <f t="shared" ca="1" si="241"/>
        <v>0.14520467514791069</v>
      </c>
      <c r="L2275" s="2"/>
      <c r="M2275" s="17">
        <f t="shared" ca="1" si="235"/>
        <v>7</v>
      </c>
      <c r="N2275" s="2">
        <f t="shared" ca="1" si="237"/>
        <v>0.7748381417261182</v>
      </c>
      <c r="O2275" s="2"/>
      <c r="P2275" s="31">
        <f t="shared" ca="1" si="236"/>
        <v>6.426950149373039</v>
      </c>
    </row>
    <row r="2276" spans="1:16" x14ac:dyDescent="0.25">
      <c r="A2276" s="32">
        <f ca="1">Uniform_A+B2276*(Uniform_B-Uniform_A)</f>
        <v>2.4022716166142133</v>
      </c>
      <c r="B2276" s="2">
        <f t="shared" ca="1" si="238"/>
        <v>0.24022716166142133</v>
      </c>
      <c r="C2276" s="4"/>
      <c r="D2276" s="5">
        <f ca="1">IF(E2276&lt;(Driehoek_C-Driehoek_A)/(Driehoek_B-Driehoek_A),Driehoek_A+SQRT(E2276*(Driehoek_B-Driehoek_A)*(Driehoek_C-Driehoek_A)),Driehoek_B-SQRT((1-E2276)*(Driehoek_B-Driehoek_A)*(Driehoek_B-Driehoek_C)))</f>
        <v>3.6429754269737593</v>
      </c>
      <c r="E2276" s="2">
        <f t="shared" ca="1" si="239"/>
        <v>0.19281201811711479</v>
      </c>
      <c r="F2276" s="2"/>
      <c r="G2276" s="15">
        <f ca="1">_xlfn.NORM.INV(H2276,Normaal_Mu,Normaal_Sigma)</f>
        <v>7.2388298670187314</v>
      </c>
      <c r="H2276" s="2">
        <f t="shared" ca="1" si="240"/>
        <v>0.86851841849436306</v>
      </c>
      <c r="I2276" s="2"/>
      <c r="J2276" s="15">
        <f ca="1">-LN(K2276) /NegExp_Labda</f>
        <v>10.230544782274874</v>
      </c>
      <c r="K2276" s="2">
        <f t="shared" ca="1" si="241"/>
        <v>0.12923679250602116</v>
      </c>
      <c r="L2276" s="2"/>
      <c r="M2276" s="17">
        <f t="shared" ca="1" si="235"/>
        <v>5</v>
      </c>
      <c r="N2276" s="2">
        <f t="shared" ca="1" si="237"/>
        <v>0.50817033949968882</v>
      </c>
      <c r="O2276" s="2"/>
      <c r="P2276" s="31">
        <f t="shared" ca="1" si="236"/>
        <v>5.7029243385763149</v>
      </c>
    </row>
    <row r="2277" spans="1:16" x14ac:dyDescent="0.25">
      <c r="A2277" s="32">
        <f ca="1">Uniform_A+B2277*(Uniform_B-Uniform_A)</f>
        <v>1.6286413325918381</v>
      </c>
      <c r="B2277" s="2">
        <f t="shared" ca="1" si="238"/>
        <v>0.16286413325918381</v>
      </c>
      <c r="C2277" s="4"/>
      <c r="D2277" s="5">
        <f ca="1">IF(E2277&lt;(Driehoek_C-Driehoek_A)/(Driehoek_B-Driehoek_A),Driehoek_A+SQRT(E2277*(Driehoek_B-Driehoek_A)*(Driehoek_C-Driehoek_A)),Driehoek_B-SQRT((1-E2277)*(Driehoek_B-Driehoek_A)*(Driehoek_B-Driehoek_C)))</f>
        <v>2.3711155152761045</v>
      </c>
      <c r="E2277" s="2">
        <f t="shared" ca="1" si="239"/>
        <v>9.8376232627606086E-3</v>
      </c>
      <c r="F2277" s="2"/>
      <c r="G2277" s="15">
        <f ca="1">_xlfn.NORM.INV(H2277,Normaal_Mu,Normaal_Sigma)</f>
        <v>5.1750771199843042</v>
      </c>
      <c r="H2277" s="2">
        <f t="shared" ca="1" si="240"/>
        <v>0.53487828169277851</v>
      </c>
      <c r="I2277" s="2"/>
      <c r="J2277" s="15">
        <f ca="1">-LN(K2277) /NegExp_Labda</f>
        <v>20.946488078228072</v>
      </c>
      <c r="K2277" s="2">
        <f t="shared" ca="1" si="241"/>
        <v>1.5156927123606501E-2</v>
      </c>
      <c r="L2277" s="2"/>
      <c r="M2277" s="17">
        <f t="shared" ca="1" si="235"/>
        <v>5</v>
      </c>
      <c r="N2277" s="2">
        <f t="shared" ca="1" si="237"/>
        <v>0.5250947776563395</v>
      </c>
      <c r="O2277" s="2"/>
      <c r="P2277" s="31">
        <f t="shared" ca="1" si="236"/>
        <v>7.0242644092160642</v>
      </c>
    </row>
    <row r="2278" spans="1:16" x14ac:dyDescent="0.25">
      <c r="A2278" s="32">
        <f ca="1">Uniform_A+B2278*(Uniform_B-Uniform_A)</f>
        <v>3.4727823053384324</v>
      </c>
      <c r="B2278" s="2">
        <f t="shared" ca="1" si="238"/>
        <v>0.34727823053384321</v>
      </c>
      <c r="C2278" s="4"/>
      <c r="D2278" s="5">
        <f ca="1">IF(E2278&lt;(Driehoek_C-Driehoek_A)/(Driehoek_B-Driehoek_A),Driehoek_A+SQRT(E2278*(Driehoek_B-Driehoek_A)*(Driehoek_C-Driehoek_A)),Driehoek_B-SQRT((1-E2278)*(Driehoek_B-Driehoek_A)*(Driehoek_B-Driehoek_C)))</f>
        <v>3.2270398840002152</v>
      </c>
      <c r="E2278" s="2">
        <f t="shared" ca="1" si="239"/>
        <v>0.10754477692337583</v>
      </c>
      <c r="F2278" s="2"/>
      <c r="G2278" s="15">
        <f ca="1">_xlfn.NORM.INV(H2278,Normaal_Mu,Normaal_Sigma)</f>
        <v>7.3399019165967108</v>
      </c>
      <c r="H2278" s="2">
        <f t="shared" ca="1" si="240"/>
        <v>0.87898964744134789</v>
      </c>
      <c r="I2278" s="2"/>
      <c r="J2278" s="15">
        <f ca="1">-LN(K2278) /NegExp_Labda</f>
        <v>3.3532673375837265</v>
      </c>
      <c r="K2278" s="2">
        <f t="shared" ca="1" si="241"/>
        <v>0.51137430208397083</v>
      </c>
      <c r="L2278" s="2"/>
      <c r="M2278" s="17">
        <f t="shared" ca="1" si="235"/>
        <v>7</v>
      </c>
      <c r="N2278" s="2">
        <f t="shared" ca="1" si="237"/>
        <v>0.7708554314047672</v>
      </c>
      <c r="O2278" s="2"/>
      <c r="P2278" s="31">
        <f t="shared" ca="1" si="236"/>
        <v>4.8785982887038166</v>
      </c>
    </row>
    <row r="2279" spans="1:16" x14ac:dyDescent="0.25">
      <c r="A2279" s="32">
        <f ca="1">Uniform_A+B2279*(Uniform_B-Uniform_A)</f>
        <v>4.1748549604196814</v>
      </c>
      <c r="B2279" s="2">
        <f t="shared" ca="1" si="238"/>
        <v>0.41748549604196816</v>
      </c>
      <c r="C2279" s="4"/>
      <c r="D2279" s="5">
        <f ca="1">IF(E2279&lt;(Driehoek_C-Driehoek_A)/(Driehoek_B-Driehoek_A),Driehoek_A+SQRT(E2279*(Driehoek_B-Driehoek_A)*(Driehoek_C-Driehoek_A)),Driehoek_B-SQRT((1-E2279)*(Driehoek_B-Driehoek_A)*(Driehoek_B-Driehoek_C)))</f>
        <v>4.1455790257545004</v>
      </c>
      <c r="E2279" s="2">
        <f t="shared" ca="1" si="239"/>
        <v>0.3267027715658678</v>
      </c>
      <c r="F2279" s="2"/>
      <c r="G2279" s="15">
        <f ca="1">_xlfn.NORM.INV(H2279,Normaal_Mu,Normaal_Sigma)</f>
        <v>5.8509318447111616</v>
      </c>
      <c r="H2279" s="2">
        <f t="shared" ca="1" si="240"/>
        <v>0.66475147072119534</v>
      </c>
      <c r="I2279" s="2"/>
      <c r="J2279" s="15">
        <f ca="1">-LN(K2279) /NegExp_Labda</f>
        <v>1.9157825505646235</v>
      </c>
      <c r="K2279" s="2">
        <f t="shared" ca="1" si="241"/>
        <v>0.68170619702233926</v>
      </c>
      <c r="L2279" s="2"/>
      <c r="M2279" s="17">
        <f t="shared" ca="1" si="235"/>
        <v>5</v>
      </c>
      <c r="N2279" s="2">
        <f t="shared" ca="1" si="237"/>
        <v>0.51779058359515584</v>
      </c>
      <c r="O2279" s="2"/>
      <c r="P2279" s="31">
        <f t="shared" ca="1" si="236"/>
        <v>4.2174296762899939</v>
      </c>
    </row>
    <row r="2280" spans="1:16" x14ac:dyDescent="0.25">
      <c r="A2280" s="32">
        <f ca="1">Uniform_A+B2280*(Uniform_B-Uniform_A)</f>
        <v>7.4747006226313504</v>
      </c>
      <c r="B2280" s="2">
        <f t="shared" ca="1" si="238"/>
        <v>0.74747006226313506</v>
      </c>
      <c r="C2280" s="4"/>
      <c r="D2280" s="5">
        <f ca="1">IF(E2280&lt;(Driehoek_C-Driehoek_A)/(Driehoek_B-Driehoek_A),Driehoek_A+SQRT(E2280*(Driehoek_B-Driehoek_A)*(Driehoek_C-Driehoek_A)),Driehoek_B-SQRT((1-E2280)*(Driehoek_B-Driehoek_A)*(Driehoek_B-Driehoek_C)))</f>
        <v>5.7081751141843808</v>
      </c>
      <c r="E2280" s="2">
        <f t="shared" ca="1" si="239"/>
        <v>0.6903968263178567</v>
      </c>
      <c r="F2280" s="2"/>
      <c r="G2280" s="15">
        <f ca="1">_xlfn.NORM.INV(H2280,Normaal_Mu,Normaal_Sigma)</f>
        <v>8.4441529689914674</v>
      </c>
      <c r="H2280" s="2">
        <f t="shared" ca="1" si="240"/>
        <v>0.9574721678556527</v>
      </c>
      <c r="I2280" s="2"/>
      <c r="J2280" s="15">
        <f ca="1">-LN(K2280) /NegExp_Labda</f>
        <v>0.7623080319157739</v>
      </c>
      <c r="K2280" s="2">
        <f t="shared" ca="1" si="241"/>
        <v>0.85859185777040425</v>
      </c>
      <c r="L2280" s="2"/>
      <c r="M2280" s="17">
        <f t="shared" ca="1" si="235"/>
        <v>7</v>
      </c>
      <c r="N2280" s="2">
        <f t="shared" ca="1" si="237"/>
        <v>0.79878601432765162</v>
      </c>
      <c r="O2280" s="2"/>
      <c r="P2280" s="31">
        <f t="shared" ca="1" si="236"/>
        <v>5.8778673475445942</v>
      </c>
    </row>
    <row r="2281" spans="1:16" x14ac:dyDescent="0.25">
      <c r="A2281" s="32">
        <f ca="1">Uniform_A+B2281*(Uniform_B-Uniform_A)</f>
        <v>8.6256565522025337</v>
      </c>
      <c r="B2281" s="2">
        <f t="shared" ca="1" si="238"/>
        <v>0.8625656552202533</v>
      </c>
      <c r="C2281" s="4"/>
      <c r="D2281" s="5">
        <f ca="1">IF(E2281&lt;(Driehoek_C-Driehoek_A)/(Driehoek_B-Driehoek_A),Driehoek_A+SQRT(E2281*(Driehoek_B-Driehoek_A)*(Driehoek_C-Driehoek_A)),Driehoek_B-SQRT((1-E2281)*(Driehoek_B-Driehoek_A)*(Driehoek_B-Driehoek_C)))</f>
        <v>3.5775869731322318</v>
      </c>
      <c r="E2281" s="2">
        <f t="shared" ca="1" si="239"/>
        <v>0.1777700469854655</v>
      </c>
      <c r="F2281" s="2"/>
      <c r="G2281" s="15">
        <f ca="1">_xlfn.NORM.INV(H2281,Normaal_Mu,Normaal_Sigma)</f>
        <v>2.396106801985284</v>
      </c>
      <c r="H2281" s="2">
        <f t="shared" ca="1" si="240"/>
        <v>9.6467320591626549E-2</v>
      </c>
      <c r="I2281" s="2"/>
      <c r="J2281" s="15">
        <f ca="1">-LN(K2281) /NegExp_Labda</f>
        <v>2.1978361647896385</v>
      </c>
      <c r="K2281" s="2">
        <f t="shared" ca="1" si="241"/>
        <v>0.64431519913870661</v>
      </c>
      <c r="L2281" s="2"/>
      <c r="M2281" s="17">
        <f t="shared" ca="1" si="235"/>
        <v>6</v>
      </c>
      <c r="N2281" s="2">
        <f t="shared" ca="1" si="237"/>
        <v>0.70491679845999722</v>
      </c>
      <c r="O2281" s="2"/>
      <c r="P2281" s="31">
        <f t="shared" ca="1" si="236"/>
        <v>4.5594372984219378</v>
      </c>
    </row>
    <row r="2282" spans="1:16" x14ac:dyDescent="0.25">
      <c r="A2282" s="32">
        <f ca="1">Uniform_A+B2282*(Uniform_B-Uniform_A)</f>
        <v>7.7159765683063508</v>
      </c>
      <c r="B2282" s="2">
        <f t="shared" ca="1" si="238"/>
        <v>0.77159765683063508</v>
      </c>
      <c r="C2282" s="4"/>
      <c r="D2282" s="5">
        <f ca="1">IF(E2282&lt;(Driehoek_C-Driehoek_A)/(Driehoek_B-Driehoek_A),Driehoek_A+SQRT(E2282*(Driehoek_B-Driehoek_A)*(Driehoek_C-Driehoek_A)),Driehoek_B-SQRT((1-E2282)*(Driehoek_B-Driehoek_A)*(Driehoek_B-Driehoek_C)))</f>
        <v>5.3088103243511942</v>
      </c>
      <c r="E2282" s="2">
        <f t="shared" ca="1" si="239"/>
        <v>0.61071767938239041</v>
      </c>
      <c r="F2282" s="2"/>
      <c r="G2282" s="15">
        <f ca="1">_xlfn.NORM.INV(H2282,Normaal_Mu,Normaal_Sigma)</f>
        <v>8.5551133159531165</v>
      </c>
      <c r="H2282" s="2">
        <f t="shared" ca="1" si="240"/>
        <v>0.96226165120660523</v>
      </c>
      <c r="I2282" s="2"/>
      <c r="J2282" s="15">
        <f ca="1">-LN(K2282) /NegExp_Labda</f>
        <v>4.7808286434249112</v>
      </c>
      <c r="K2282" s="2">
        <f t="shared" ca="1" si="241"/>
        <v>0.38436381936128161</v>
      </c>
      <c r="L2282" s="2"/>
      <c r="M2282" s="17">
        <f t="shared" ca="1" si="235"/>
        <v>7</v>
      </c>
      <c r="N2282" s="2">
        <f t="shared" ca="1" si="237"/>
        <v>0.81923219955579163</v>
      </c>
      <c r="O2282" s="2"/>
      <c r="P2282" s="31">
        <f t="shared" ca="1" si="236"/>
        <v>6.6721457704071145</v>
      </c>
    </row>
    <row r="2283" spans="1:16" x14ac:dyDescent="0.25">
      <c r="A2283" s="32">
        <f ca="1">Uniform_A+B2283*(Uniform_B-Uniform_A)</f>
        <v>5.9036870783127124</v>
      </c>
      <c r="B2283" s="2">
        <f t="shared" ca="1" si="238"/>
        <v>0.59036870783127127</v>
      </c>
      <c r="C2283" s="4"/>
      <c r="D2283" s="5">
        <f ca="1">IF(E2283&lt;(Driehoek_C-Driehoek_A)/(Driehoek_B-Driehoek_A),Driehoek_A+SQRT(E2283*(Driehoek_B-Driehoek_A)*(Driehoek_C-Driehoek_A)),Driehoek_B-SQRT((1-E2283)*(Driehoek_B-Driehoek_A)*(Driehoek_B-Driehoek_C)))</f>
        <v>6.9093792983662388</v>
      </c>
      <c r="E2283" s="2">
        <f t="shared" ca="1" si="239"/>
        <v>0.87512300234001028</v>
      </c>
      <c r="F2283" s="2"/>
      <c r="G2283" s="15">
        <f ca="1">_xlfn.NORM.INV(H2283,Normaal_Mu,Normaal_Sigma)</f>
        <v>1.824471316765286</v>
      </c>
      <c r="H2283" s="2">
        <f t="shared" ca="1" si="240"/>
        <v>5.6169818779424618E-2</v>
      </c>
      <c r="I2283" s="2"/>
      <c r="J2283" s="15">
        <f ca="1">-LN(K2283) /NegExp_Labda</f>
        <v>6.1061933612635073</v>
      </c>
      <c r="K2283" s="2">
        <f t="shared" ca="1" si="241"/>
        <v>0.29486469990174313</v>
      </c>
      <c r="L2283" s="2"/>
      <c r="M2283" s="17">
        <f t="shared" ca="1" si="235"/>
        <v>7</v>
      </c>
      <c r="N2283" s="2">
        <f t="shared" ca="1" si="237"/>
        <v>0.78816821523836533</v>
      </c>
      <c r="O2283" s="2"/>
      <c r="P2283" s="31">
        <f t="shared" ca="1" si="236"/>
        <v>5.5487462109415491</v>
      </c>
    </row>
    <row r="2284" spans="1:16" x14ac:dyDescent="0.25">
      <c r="A2284" s="32">
        <f ca="1">Uniform_A+B2284*(Uniform_B-Uniform_A)</f>
        <v>1.0437210748511061</v>
      </c>
      <c r="B2284" s="2">
        <f t="shared" ca="1" si="238"/>
        <v>0.10437210748511061</v>
      </c>
      <c r="C2284" s="4"/>
      <c r="D2284" s="5">
        <f ca="1">IF(E2284&lt;(Driehoek_C-Driehoek_A)/(Driehoek_B-Driehoek_A),Driehoek_A+SQRT(E2284*(Driehoek_B-Driehoek_A)*(Driehoek_C-Driehoek_A)),Driehoek_B-SQRT((1-E2284)*(Driehoek_B-Driehoek_A)*(Driehoek_B-Driehoek_C)))</f>
        <v>7.8595575612723447</v>
      </c>
      <c r="E2284" s="2">
        <f t="shared" ca="1" si="239"/>
        <v>0.96283974411282625</v>
      </c>
      <c r="F2284" s="2"/>
      <c r="G2284" s="15">
        <f ca="1">_xlfn.NORM.INV(H2284,Normaal_Mu,Normaal_Sigma)</f>
        <v>5.5065481571651427</v>
      </c>
      <c r="H2284" s="2">
        <f t="shared" ca="1" si="240"/>
        <v>0.59997178724814826</v>
      </c>
      <c r="I2284" s="2"/>
      <c r="J2284" s="15">
        <f ca="1">-LN(K2284) /NegExp_Labda</f>
        <v>12.279394477173931</v>
      </c>
      <c r="K2284" s="2">
        <f t="shared" ca="1" si="241"/>
        <v>8.5787763823785168E-2</v>
      </c>
      <c r="L2284" s="2"/>
      <c r="M2284" s="17">
        <f t="shared" ca="1" si="235"/>
        <v>3</v>
      </c>
      <c r="N2284" s="2">
        <f t="shared" ca="1" si="237"/>
        <v>0.23175524608181919</v>
      </c>
      <c r="O2284" s="2"/>
      <c r="P2284" s="31">
        <f t="shared" ca="1" si="236"/>
        <v>5.9378442540925054</v>
      </c>
    </row>
    <row r="2285" spans="1:16" x14ac:dyDescent="0.25">
      <c r="A2285" s="32">
        <f ca="1">Uniform_A+B2285*(Uniform_B-Uniform_A)</f>
        <v>9.7580212565227544</v>
      </c>
      <c r="B2285" s="2">
        <f t="shared" ca="1" si="238"/>
        <v>0.97580212565227542</v>
      </c>
      <c r="C2285" s="4"/>
      <c r="D2285" s="5">
        <f ca="1">IF(E2285&lt;(Driehoek_C-Driehoek_A)/(Driehoek_B-Driehoek_A),Driehoek_A+SQRT(E2285*(Driehoek_B-Driehoek_A)*(Driehoek_C-Driehoek_A)),Driehoek_B-SQRT((1-E2285)*(Driehoek_B-Driehoek_A)*(Driehoek_B-Driehoek_C)))</f>
        <v>4.4892169658060164</v>
      </c>
      <c r="E2285" s="2">
        <f t="shared" ca="1" si="239"/>
        <v>0.41865246909793496</v>
      </c>
      <c r="F2285" s="2"/>
      <c r="G2285" s="15">
        <f ca="1">_xlfn.NORM.INV(H2285,Normaal_Mu,Normaal_Sigma)</f>
        <v>5.0239199895025113</v>
      </c>
      <c r="H2285" s="2">
        <f t="shared" ca="1" si="240"/>
        <v>0.50477123383199685</v>
      </c>
      <c r="I2285" s="2"/>
      <c r="J2285" s="15">
        <f ca="1">-LN(K2285) /NegExp_Labda</f>
        <v>1.6096908138405319</v>
      </c>
      <c r="K2285" s="2">
        <f t="shared" ca="1" si="241"/>
        <v>0.7247430050455459</v>
      </c>
      <c r="L2285" s="2"/>
      <c r="M2285" s="17">
        <f t="shared" ref="M2285:M2348" ca="1" si="242">VLOOKUP(N2285,$S$5:$T$105,2,TRUE)</f>
        <v>1</v>
      </c>
      <c r="N2285" s="2">
        <f t="shared" ca="1" si="237"/>
        <v>3.1927385326535607E-2</v>
      </c>
      <c r="O2285" s="2"/>
      <c r="P2285" s="31">
        <f t="shared" ref="P2285:P2348" ca="1" si="243">SUM(A2285,D2285,G2285,J2285,M2285)/5</f>
        <v>4.3761698051343636</v>
      </c>
    </row>
    <row r="2286" spans="1:16" x14ac:dyDescent="0.25">
      <c r="A2286" s="32">
        <f ca="1">Uniform_A+B2286*(Uniform_B-Uniform_A)</f>
        <v>0.28808528993474858</v>
      </c>
      <c r="B2286" s="2">
        <f t="shared" ca="1" si="238"/>
        <v>2.8808528993474858E-2</v>
      </c>
      <c r="C2286" s="4"/>
      <c r="D2286" s="5">
        <f ca="1">IF(E2286&lt;(Driehoek_C-Driehoek_A)/(Driehoek_B-Driehoek_A),Driehoek_A+SQRT(E2286*(Driehoek_B-Driehoek_A)*(Driehoek_C-Driehoek_A)),Driehoek_B-SQRT((1-E2286)*(Driehoek_B-Driehoek_A)*(Driehoek_B-Driehoek_C)))</f>
        <v>3.7924103273309031</v>
      </c>
      <c r="E2286" s="2">
        <f t="shared" ca="1" si="239"/>
        <v>0.22948105582303391</v>
      </c>
      <c r="F2286" s="2"/>
      <c r="G2286" s="15">
        <f ca="1">_xlfn.NORM.INV(H2286,Normaal_Mu,Normaal_Sigma)</f>
        <v>2.3787126001090386</v>
      </c>
      <c r="H2286" s="2">
        <f t="shared" ca="1" si="240"/>
        <v>9.4989083935343999E-2</v>
      </c>
      <c r="I2286" s="2"/>
      <c r="J2286" s="15">
        <f ca="1">-LN(K2286) /NegExp_Labda</f>
        <v>8.2391755849730366</v>
      </c>
      <c r="K2286" s="2">
        <f t="shared" ca="1" si="241"/>
        <v>0.19246612457097578</v>
      </c>
      <c r="L2286" s="2"/>
      <c r="M2286" s="17">
        <f t="shared" ca="1" si="242"/>
        <v>6</v>
      </c>
      <c r="N2286" s="2">
        <f t="shared" ca="1" si="237"/>
        <v>0.63023197206860471</v>
      </c>
      <c r="O2286" s="2"/>
      <c r="P2286" s="31">
        <f t="shared" ca="1" si="243"/>
        <v>4.1396767604695457</v>
      </c>
    </row>
    <row r="2287" spans="1:16" x14ac:dyDescent="0.25">
      <c r="A2287" s="32">
        <f ca="1">Uniform_A+B2287*(Uniform_B-Uniform_A)</f>
        <v>5.4995422174682176</v>
      </c>
      <c r="B2287" s="2">
        <f t="shared" ca="1" si="238"/>
        <v>0.54995422174682174</v>
      </c>
      <c r="C2287" s="4"/>
      <c r="D2287" s="5">
        <f ca="1">IF(E2287&lt;(Driehoek_C-Driehoek_A)/(Driehoek_B-Driehoek_A),Driehoek_A+SQRT(E2287*(Driehoek_B-Driehoek_A)*(Driehoek_C-Driehoek_A)),Driehoek_B-SQRT((1-E2287)*(Driehoek_B-Driehoek_A)*(Driehoek_B-Driehoek_C)))</f>
        <v>6.3150949838434318</v>
      </c>
      <c r="E2287" s="2">
        <f t="shared" ca="1" si="239"/>
        <v>0.79403671583477997</v>
      </c>
      <c r="F2287" s="2"/>
      <c r="G2287" s="15">
        <f ca="1">_xlfn.NORM.INV(H2287,Normaal_Mu,Normaal_Sigma)</f>
        <v>4.7512502113913975</v>
      </c>
      <c r="H2287" s="2">
        <f t="shared" ca="1" si="240"/>
        <v>0.4505092252139794</v>
      </c>
      <c r="I2287" s="2"/>
      <c r="J2287" s="15">
        <f ca="1">-LN(K2287) /NegExp_Labda</f>
        <v>2.6202595039835028</v>
      </c>
      <c r="K2287" s="2">
        <f t="shared" ca="1" si="241"/>
        <v>0.59211648349274471</v>
      </c>
      <c r="L2287" s="2"/>
      <c r="M2287" s="17">
        <f t="shared" ca="1" si="242"/>
        <v>5</v>
      </c>
      <c r="N2287" s="2">
        <f t="shared" ca="1" si="237"/>
        <v>0.56701895981454709</v>
      </c>
      <c r="O2287" s="2"/>
      <c r="P2287" s="31">
        <f t="shared" ca="1" si="243"/>
        <v>4.837229383337311</v>
      </c>
    </row>
    <row r="2288" spans="1:16" x14ac:dyDescent="0.25">
      <c r="A2288" s="32">
        <f ca="1">Uniform_A+B2288*(Uniform_B-Uniform_A)</f>
        <v>3.6914275919915704</v>
      </c>
      <c r="B2288" s="2">
        <f t="shared" ca="1" si="238"/>
        <v>0.36914275919915707</v>
      </c>
      <c r="C2288" s="4"/>
      <c r="D2288" s="5">
        <f ca="1">IF(E2288&lt;(Driehoek_C-Driehoek_A)/(Driehoek_B-Driehoek_A),Driehoek_A+SQRT(E2288*(Driehoek_B-Driehoek_A)*(Driehoek_C-Driehoek_A)),Driehoek_B-SQRT((1-E2288)*(Driehoek_B-Driehoek_A)*(Driehoek_B-Driehoek_C)))</f>
        <v>3.3686784091658195</v>
      </c>
      <c r="E2288" s="2">
        <f t="shared" ca="1" si="239"/>
        <v>0.13380575626547708</v>
      </c>
      <c r="F2288" s="2"/>
      <c r="G2288" s="15">
        <f ca="1">_xlfn.NORM.INV(H2288,Normaal_Mu,Normaal_Sigma)</f>
        <v>3.185940732441217</v>
      </c>
      <c r="H2288" s="2">
        <f t="shared" ca="1" si="240"/>
        <v>0.18219556332066111</v>
      </c>
      <c r="I2288" s="2"/>
      <c r="J2288" s="15">
        <f ca="1">-LN(K2288) /NegExp_Labda</f>
        <v>17.779798989971553</v>
      </c>
      <c r="K2288" s="2">
        <f t="shared" ca="1" si="241"/>
        <v>2.8553955730506564E-2</v>
      </c>
      <c r="L2288" s="2"/>
      <c r="M2288" s="17">
        <f t="shared" ca="1" si="242"/>
        <v>3</v>
      </c>
      <c r="N2288" s="2">
        <f t="shared" ca="1" si="237"/>
        <v>0.19169988034112528</v>
      </c>
      <c r="O2288" s="2"/>
      <c r="P2288" s="31">
        <f t="shared" ca="1" si="243"/>
        <v>6.2051691447140325</v>
      </c>
    </row>
    <row r="2289" spans="1:16" x14ac:dyDescent="0.25">
      <c r="A2289" s="32">
        <f ca="1">Uniform_A+B2289*(Uniform_B-Uniform_A)</f>
        <v>0.68703622870126657</v>
      </c>
      <c r="B2289" s="2">
        <f t="shared" ca="1" si="238"/>
        <v>6.8703622870126657E-2</v>
      </c>
      <c r="C2289" s="4"/>
      <c r="D2289" s="5">
        <f ca="1">IF(E2289&lt;(Driehoek_C-Driehoek_A)/(Driehoek_B-Driehoek_A),Driehoek_A+SQRT(E2289*(Driehoek_B-Driehoek_A)*(Driehoek_C-Driehoek_A)),Driehoek_B-SQRT((1-E2289)*(Driehoek_B-Driehoek_A)*(Driehoek_B-Driehoek_C)))</f>
        <v>2.9891314966630027</v>
      </c>
      <c r="E2289" s="2">
        <f t="shared" ca="1" si="239"/>
        <v>6.9884365549342298E-2</v>
      </c>
      <c r="F2289" s="2"/>
      <c r="G2289" s="15">
        <f ca="1">_xlfn.NORM.INV(H2289,Normaal_Mu,Normaal_Sigma)</f>
        <v>4.6321224720573682</v>
      </c>
      <c r="H2289" s="2">
        <f t="shared" ca="1" si="240"/>
        <v>0.42703074717289735</v>
      </c>
      <c r="I2289" s="2"/>
      <c r="J2289" s="15">
        <f ca="1">-LN(K2289) /NegExp_Labda</f>
        <v>1.7336775053226472</v>
      </c>
      <c r="K2289" s="2">
        <f t="shared" ca="1" si="241"/>
        <v>0.70699230224077825</v>
      </c>
      <c r="L2289" s="2"/>
      <c r="M2289" s="17">
        <f t="shared" ca="1" si="242"/>
        <v>6</v>
      </c>
      <c r="N2289" s="2">
        <f t="shared" ca="1" si="237"/>
        <v>0.70109797852061095</v>
      </c>
      <c r="O2289" s="2"/>
      <c r="P2289" s="31">
        <f t="shared" ca="1" si="243"/>
        <v>3.2083935405488573</v>
      </c>
    </row>
    <row r="2290" spans="1:16" x14ac:dyDescent="0.25">
      <c r="A2290" s="32">
        <f ca="1">Uniform_A+B2290*(Uniform_B-Uniform_A)</f>
        <v>6.5255954011926622</v>
      </c>
      <c r="B2290" s="2">
        <f t="shared" ca="1" si="238"/>
        <v>0.6525595401192662</v>
      </c>
      <c r="C2290" s="4"/>
      <c r="D2290" s="5">
        <f ca="1">IF(E2290&lt;(Driehoek_C-Driehoek_A)/(Driehoek_B-Driehoek_A),Driehoek_A+SQRT(E2290*(Driehoek_B-Driehoek_A)*(Driehoek_C-Driehoek_A)),Driehoek_B-SQRT((1-E2290)*(Driehoek_B-Driehoek_A)*(Driehoek_B-Driehoek_C)))</f>
        <v>4.3864800943852584</v>
      </c>
      <c r="E2290" s="2">
        <f t="shared" ca="1" si="239"/>
        <v>0.39186954515704409</v>
      </c>
      <c r="F2290" s="2"/>
      <c r="G2290" s="15">
        <f ca="1">_xlfn.NORM.INV(H2290,Normaal_Mu,Normaal_Sigma)</f>
        <v>3.5497422530822349</v>
      </c>
      <c r="H2290" s="2">
        <f t="shared" ca="1" si="240"/>
        <v>0.23418648626597816</v>
      </c>
      <c r="I2290" s="2"/>
      <c r="J2290" s="15">
        <f ca="1">-LN(K2290) /NegExp_Labda</f>
        <v>2.4561333945936159</v>
      </c>
      <c r="K2290" s="2">
        <f t="shared" ca="1" si="241"/>
        <v>0.61187535903528512</v>
      </c>
      <c r="L2290" s="2"/>
      <c r="M2290" s="17">
        <f t="shared" ca="1" si="242"/>
        <v>9</v>
      </c>
      <c r="N2290" s="2">
        <f t="shared" ca="1" si="237"/>
        <v>0.9356029316406832</v>
      </c>
      <c r="O2290" s="2"/>
      <c r="P2290" s="31">
        <f t="shared" ca="1" si="243"/>
        <v>5.183590228650754</v>
      </c>
    </row>
    <row r="2291" spans="1:16" x14ac:dyDescent="0.25">
      <c r="A2291" s="32">
        <f ca="1">Uniform_A+B2291*(Uniform_B-Uniform_A)</f>
        <v>2.1453888497960372</v>
      </c>
      <c r="B2291" s="2">
        <f t="shared" ca="1" si="238"/>
        <v>0.21453888497960372</v>
      </c>
      <c r="C2291" s="4"/>
      <c r="D2291" s="5">
        <f ca="1">IF(E2291&lt;(Driehoek_C-Driehoek_A)/(Driehoek_B-Driehoek_A),Driehoek_A+SQRT(E2291*(Driehoek_B-Driehoek_A)*(Driehoek_C-Driehoek_A)),Driehoek_B-SQRT((1-E2291)*(Driehoek_B-Driehoek_A)*(Driehoek_B-Driehoek_C)))</f>
        <v>4.268711199448683</v>
      </c>
      <c r="E2291" s="2">
        <f t="shared" ca="1" si="239"/>
        <v>0.36042589387936241</v>
      </c>
      <c r="F2291" s="2"/>
      <c r="G2291" s="15">
        <f ca="1">_xlfn.NORM.INV(H2291,Normaal_Mu,Normaal_Sigma)</f>
        <v>5.7637351179083689</v>
      </c>
      <c r="H2291" s="2">
        <f t="shared" ca="1" si="240"/>
        <v>0.64872019787506718</v>
      </c>
      <c r="I2291" s="2"/>
      <c r="J2291" s="15">
        <f ca="1">-LN(K2291) /NegExp_Labda</f>
        <v>3.507596280653519</v>
      </c>
      <c r="K2291" s="2">
        <f t="shared" ca="1" si="241"/>
        <v>0.49583143632809223</v>
      </c>
      <c r="L2291" s="2"/>
      <c r="M2291" s="17">
        <f t="shared" ca="1" si="242"/>
        <v>3</v>
      </c>
      <c r="N2291" s="2">
        <f t="shared" ca="1" si="237"/>
        <v>0.26213853855220115</v>
      </c>
      <c r="O2291" s="2"/>
      <c r="P2291" s="31">
        <f t="shared" ca="1" si="243"/>
        <v>3.7370862895613213</v>
      </c>
    </row>
    <row r="2292" spans="1:16" x14ac:dyDescent="0.25">
      <c r="A2292" s="32">
        <f ca="1">Uniform_A+B2292*(Uniform_B-Uniform_A)</f>
        <v>6.2249320980164526</v>
      </c>
      <c r="B2292" s="2">
        <f t="shared" ca="1" si="238"/>
        <v>0.62249320980164524</v>
      </c>
      <c r="C2292" s="4"/>
      <c r="D2292" s="5">
        <f ca="1">IF(E2292&lt;(Driehoek_C-Driehoek_A)/(Driehoek_B-Driehoek_A),Driehoek_A+SQRT(E2292*(Driehoek_B-Driehoek_A)*(Driehoek_C-Driehoek_A)),Driehoek_B-SQRT((1-E2292)*(Driehoek_B-Driehoek_A)*(Driehoek_B-Driehoek_C)))</f>
        <v>7.3403618875792036</v>
      </c>
      <c r="E2292" s="2">
        <f t="shared" ca="1" si="239"/>
        <v>0.921302895308581</v>
      </c>
      <c r="F2292" s="2"/>
      <c r="G2292" s="15">
        <f ca="1">_xlfn.NORM.INV(H2292,Normaal_Mu,Normaal_Sigma)</f>
        <v>0.49715867024605487</v>
      </c>
      <c r="H2292" s="2">
        <f t="shared" ca="1" si="240"/>
        <v>1.2179453252132766E-2</v>
      </c>
      <c r="I2292" s="2"/>
      <c r="J2292" s="15">
        <f ca="1">-LN(K2292) /NegExp_Labda</f>
        <v>12.216909109264313</v>
      </c>
      <c r="K2292" s="2">
        <f t="shared" ca="1" si="241"/>
        <v>8.6866586845500082E-2</v>
      </c>
      <c r="L2292" s="2"/>
      <c r="M2292" s="17">
        <f t="shared" ca="1" si="242"/>
        <v>6</v>
      </c>
      <c r="N2292" s="2">
        <f t="shared" ca="1" si="237"/>
        <v>0.73837192778552507</v>
      </c>
      <c r="O2292" s="2"/>
      <c r="P2292" s="31">
        <f t="shared" ca="1" si="243"/>
        <v>6.4558723530212045</v>
      </c>
    </row>
    <row r="2293" spans="1:16" x14ac:dyDescent="0.25">
      <c r="A2293" s="32">
        <f ca="1">Uniform_A+B2293*(Uniform_B-Uniform_A)</f>
        <v>8.7755680354791448</v>
      </c>
      <c r="B2293" s="2">
        <f t="shared" ca="1" si="238"/>
        <v>0.87755680354791454</v>
      </c>
      <c r="C2293" s="4"/>
      <c r="D2293" s="5">
        <f ca="1">IF(E2293&lt;(Driehoek_C-Driehoek_A)/(Driehoek_B-Driehoek_A),Driehoek_A+SQRT(E2293*(Driehoek_B-Driehoek_A)*(Driehoek_C-Driehoek_A)),Driehoek_B-SQRT((1-E2293)*(Driehoek_B-Driehoek_A)*(Driehoek_B-Driehoek_C)))</f>
        <v>5.7881803879969853</v>
      </c>
      <c r="E2293" s="2">
        <f t="shared" ca="1" si="239"/>
        <v>0.705263279427223</v>
      </c>
      <c r="F2293" s="2"/>
      <c r="G2293" s="15">
        <f ca="1">_xlfn.NORM.INV(H2293,Normaal_Mu,Normaal_Sigma)</f>
        <v>5.0411811590194908</v>
      </c>
      <c r="H2293" s="2">
        <f t="shared" ca="1" si="240"/>
        <v>0.50821387233170578</v>
      </c>
      <c r="I2293" s="2"/>
      <c r="J2293" s="15">
        <f ca="1">-LN(K2293) /NegExp_Labda</f>
        <v>9.757768174211277</v>
      </c>
      <c r="K2293" s="2">
        <f t="shared" ca="1" si="241"/>
        <v>0.14205320125209853</v>
      </c>
      <c r="L2293" s="2"/>
      <c r="M2293" s="17">
        <f t="shared" ca="1" si="242"/>
        <v>2</v>
      </c>
      <c r="N2293" s="2">
        <f t="shared" ca="1" si="237"/>
        <v>7.8773003358452942E-2</v>
      </c>
      <c r="O2293" s="2"/>
      <c r="P2293" s="31">
        <f t="shared" ca="1" si="243"/>
        <v>6.2725395513413797</v>
      </c>
    </row>
    <row r="2294" spans="1:16" x14ac:dyDescent="0.25">
      <c r="A2294" s="32">
        <f ca="1">Uniform_A+B2294*(Uniform_B-Uniform_A)</f>
        <v>0.58518079446788218</v>
      </c>
      <c r="B2294" s="2">
        <f t="shared" ca="1" si="238"/>
        <v>5.8518079446788218E-2</v>
      </c>
      <c r="C2294" s="4"/>
      <c r="D2294" s="5">
        <f ca="1">IF(E2294&lt;(Driehoek_C-Driehoek_A)/(Driehoek_B-Driehoek_A),Driehoek_A+SQRT(E2294*(Driehoek_B-Driehoek_A)*(Driehoek_C-Driehoek_A)),Driehoek_B-SQRT((1-E2294)*(Driehoek_B-Driehoek_A)*(Driehoek_B-Driehoek_C)))</f>
        <v>3.2449633664567599</v>
      </c>
      <c r="E2294" s="2">
        <f t="shared" ca="1" si="239"/>
        <v>0.11070955598709631</v>
      </c>
      <c r="F2294" s="2"/>
      <c r="G2294" s="15">
        <f ca="1">_xlfn.NORM.INV(H2294,Normaal_Mu,Normaal_Sigma)</f>
        <v>6.0629466642842429</v>
      </c>
      <c r="H2294" s="2">
        <f t="shared" ca="1" si="240"/>
        <v>0.70245459175254532</v>
      </c>
      <c r="I2294" s="2"/>
      <c r="J2294" s="15">
        <f ca="1">-LN(K2294) /NegExp_Labda</f>
        <v>1.941801157715729</v>
      </c>
      <c r="K2294" s="2">
        <f t="shared" ca="1" si="241"/>
        <v>0.67816800175120329</v>
      </c>
      <c r="L2294" s="2"/>
      <c r="M2294" s="17">
        <f t="shared" ca="1" si="242"/>
        <v>4</v>
      </c>
      <c r="N2294" s="2">
        <f t="shared" ca="1" si="237"/>
        <v>0.27413961892656569</v>
      </c>
      <c r="O2294" s="2"/>
      <c r="P2294" s="31">
        <f t="shared" ca="1" si="243"/>
        <v>3.1669783965849225</v>
      </c>
    </row>
    <row r="2295" spans="1:16" x14ac:dyDescent="0.25">
      <c r="A2295" s="32">
        <f ca="1">Uniform_A+B2295*(Uniform_B-Uniform_A)</f>
        <v>4.623084199895283</v>
      </c>
      <c r="B2295" s="2">
        <f t="shared" ca="1" si="238"/>
        <v>0.46230841998952832</v>
      </c>
      <c r="C2295" s="4"/>
      <c r="D2295" s="5">
        <f ca="1">IF(E2295&lt;(Driehoek_C-Driehoek_A)/(Driehoek_B-Driehoek_A),Driehoek_A+SQRT(E2295*(Driehoek_B-Driehoek_A)*(Driehoek_C-Driehoek_A)),Driehoek_B-SQRT((1-E2295)*(Driehoek_B-Driehoek_A)*(Driehoek_B-Driehoek_C)))</f>
        <v>4.1493473478410401</v>
      </c>
      <c r="E2295" s="2">
        <f t="shared" ca="1" si="239"/>
        <v>0.3277476813743786</v>
      </c>
      <c r="F2295" s="2"/>
      <c r="G2295" s="15">
        <f ca="1">_xlfn.NORM.INV(H2295,Normaal_Mu,Normaal_Sigma)</f>
        <v>7.7477359962593049</v>
      </c>
      <c r="H2295" s="2">
        <f t="shared" ca="1" si="240"/>
        <v>0.91525866687787572</v>
      </c>
      <c r="I2295" s="2"/>
      <c r="J2295" s="15">
        <f ca="1">-LN(K2295) /NegExp_Labda</f>
        <v>2.3039647974039568</v>
      </c>
      <c r="K2295" s="2">
        <f t="shared" ca="1" si="241"/>
        <v>0.6307832615734642</v>
      </c>
      <c r="L2295" s="2"/>
      <c r="M2295" s="17">
        <f t="shared" ca="1" si="242"/>
        <v>5</v>
      </c>
      <c r="N2295" s="2">
        <f t="shared" ca="1" si="237"/>
        <v>0.55828992997722349</v>
      </c>
      <c r="O2295" s="2"/>
      <c r="P2295" s="31">
        <f t="shared" ca="1" si="243"/>
        <v>4.7648264682799164</v>
      </c>
    </row>
    <row r="2296" spans="1:16" x14ac:dyDescent="0.25">
      <c r="A2296" s="32">
        <f ca="1">Uniform_A+B2296*(Uniform_B-Uniform_A)</f>
        <v>4.5572079206561513</v>
      </c>
      <c r="B2296" s="2">
        <f t="shared" ca="1" si="238"/>
        <v>0.45572079206561511</v>
      </c>
      <c r="C2296" s="4"/>
      <c r="D2296" s="5">
        <f ca="1">IF(E2296&lt;(Driehoek_C-Driehoek_A)/(Driehoek_B-Driehoek_A),Driehoek_A+SQRT(E2296*(Driehoek_B-Driehoek_A)*(Driehoek_C-Driehoek_A)),Driehoek_B-SQRT((1-E2296)*(Driehoek_B-Driehoek_A)*(Driehoek_B-Driehoek_C)))</f>
        <v>3.3629169331138353</v>
      </c>
      <c r="E2296" s="2">
        <f t="shared" ca="1" si="239"/>
        <v>0.13268161189774452</v>
      </c>
      <c r="F2296" s="2"/>
      <c r="G2296" s="15">
        <f ca="1">_xlfn.NORM.INV(H2296,Normaal_Mu,Normaal_Sigma)</f>
        <v>7.3762211312657247</v>
      </c>
      <c r="H2296" s="2">
        <f t="shared" ca="1" si="240"/>
        <v>0.88260507386616149</v>
      </c>
      <c r="I2296" s="2"/>
      <c r="J2296" s="15">
        <f ca="1">-LN(K2296) /NegExp_Labda</f>
        <v>2.9499760482116479</v>
      </c>
      <c r="K2296" s="2">
        <f t="shared" ca="1" si="241"/>
        <v>0.55432994016682757</v>
      </c>
      <c r="L2296" s="2"/>
      <c r="M2296" s="17">
        <f t="shared" ca="1" si="242"/>
        <v>3</v>
      </c>
      <c r="N2296" s="2">
        <f t="shared" ca="1" si="237"/>
        <v>0.22200171646017486</v>
      </c>
      <c r="O2296" s="2"/>
      <c r="P2296" s="31">
        <f t="shared" ca="1" si="243"/>
        <v>4.2492644066494716</v>
      </c>
    </row>
    <row r="2297" spans="1:16" x14ac:dyDescent="0.25">
      <c r="A2297" s="32">
        <f ca="1">Uniform_A+B2297*(Uniform_B-Uniform_A)</f>
        <v>1.7404286475444453</v>
      </c>
      <c r="B2297" s="2">
        <f t="shared" ca="1" si="238"/>
        <v>0.17404286475444453</v>
      </c>
      <c r="C2297" s="4"/>
      <c r="D2297" s="5">
        <f ca="1">IF(E2297&lt;(Driehoek_C-Driehoek_A)/(Driehoek_B-Driehoek_A),Driehoek_A+SQRT(E2297*(Driehoek_B-Driehoek_A)*(Driehoek_C-Driehoek_A)),Driehoek_B-SQRT((1-E2297)*(Driehoek_B-Driehoek_A)*(Driehoek_B-Driehoek_C)))</f>
        <v>5.5274988106873426</v>
      </c>
      <c r="E2297" s="2">
        <f t="shared" ca="1" si="239"/>
        <v>0.65547815686349087</v>
      </c>
      <c r="F2297" s="2"/>
      <c r="G2297" s="15">
        <f ca="1">_xlfn.NORM.INV(H2297,Normaal_Mu,Normaal_Sigma)</f>
        <v>5.0455184384532021</v>
      </c>
      <c r="H2297" s="2">
        <f t="shared" ca="1" si="240"/>
        <v>0.50907883103305096</v>
      </c>
      <c r="I2297" s="2"/>
      <c r="J2297" s="15">
        <f ca="1">-LN(K2297) /NegExp_Labda</f>
        <v>2.4870700138731023</v>
      </c>
      <c r="K2297" s="2">
        <f t="shared" ca="1" si="241"/>
        <v>0.60810117611606862</v>
      </c>
      <c r="L2297" s="2"/>
      <c r="M2297" s="17">
        <f t="shared" ca="1" si="242"/>
        <v>6</v>
      </c>
      <c r="N2297" s="2">
        <f t="shared" ca="1" si="237"/>
        <v>0.66045545973252051</v>
      </c>
      <c r="O2297" s="2"/>
      <c r="P2297" s="31">
        <f t="shared" ca="1" si="243"/>
        <v>4.1601031821116177</v>
      </c>
    </row>
    <row r="2298" spans="1:16" x14ac:dyDescent="0.25">
      <c r="A2298" s="32">
        <f ca="1">Uniform_A+B2298*(Uniform_B-Uniform_A)</f>
        <v>6.2730971836506901</v>
      </c>
      <c r="B2298" s="2">
        <f t="shared" ca="1" si="238"/>
        <v>0.62730971836506899</v>
      </c>
      <c r="C2298" s="4"/>
      <c r="D2298" s="5">
        <f ca="1">IF(E2298&lt;(Driehoek_C-Driehoek_A)/(Driehoek_B-Driehoek_A),Driehoek_A+SQRT(E2298*(Driehoek_B-Driehoek_A)*(Driehoek_C-Driehoek_A)),Driehoek_B-SQRT((1-E2298)*(Driehoek_B-Driehoek_A)*(Driehoek_B-Driehoek_C)))</f>
        <v>5.097460012282033</v>
      </c>
      <c r="E2298" s="2">
        <f t="shared" ca="1" si="239"/>
        <v>0.56486233269320729</v>
      </c>
      <c r="F2298" s="2"/>
      <c r="G2298" s="15">
        <f ca="1">_xlfn.NORM.INV(H2298,Normaal_Mu,Normaal_Sigma)</f>
        <v>5.055636424546746</v>
      </c>
      <c r="H2298" s="2">
        <f t="shared" ca="1" si="240"/>
        <v>0.51109642985510895</v>
      </c>
      <c r="I2298" s="2"/>
      <c r="J2298" s="15">
        <f ca="1">-LN(K2298) /NegExp_Labda</f>
        <v>3.0435762279529204</v>
      </c>
      <c r="K2298" s="2">
        <f t="shared" ca="1" si="241"/>
        <v>0.5440493901173169</v>
      </c>
      <c r="L2298" s="2"/>
      <c r="M2298" s="17">
        <f t="shared" ca="1" si="242"/>
        <v>7</v>
      </c>
      <c r="N2298" s="2">
        <f t="shared" ca="1" si="237"/>
        <v>0.80167621922659282</v>
      </c>
      <c r="O2298" s="2"/>
      <c r="P2298" s="31">
        <f t="shared" ca="1" si="243"/>
        <v>5.293953969686477</v>
      </c>
    </row>
    <row r="2299" spans="1:16" x14ac:dyDescent="0.25">
      <c r="A2299" s="32">
        <f ca="1">Uniform_A+B2299*(Uniform_B-Uniform_A)</f>
        <v>0.28482091131558973</v>
      </c>
      <c r="B2299" s="2">
        <f t="shared" ca="1" si="238"/>
        <v>2.8482091131558973E-2</v>
      </c>
      <c r="C2299" s="4"/>
      <c r="D2299" s="5">
        <f ca="1">IF(E2299&lt;(Driehoek_C-Driehoek_A)/(Driehoek_B-Driehoek_A),Driehoek_A+SQRT(E2299*(Driehoek_B-Driehoek_A)*(Driehoek_C-Driehoek_A)),Driehoek_B-SQRT((1-E2299)*(Driehoek_B-Driehoek_A)*(Driehoek_B-Driehoek_C)))</f>
        <v>5.6137288423499605</v>
      </c>
      <c r="E2299" s="2">
        <f t="shared" ca="1" si="239"/>
        <v>0.67237621848192741</v>
      </c>
      <c r="F2299" s="2"/>
      <c r="G2299" s="15">
        <f ca="1">_xlfn.NORM.INV(H2299,Normaal_Mu,Normaal_Sigma)</f>
        <v>4.6173645834958572</v>
      </c>
      <c r="H2299" s="2">
        <f t="shared" ca="1" si="240"/>
        <v>0.42413834407761064</v>
      </c>
      <c r="I2299" s="2"/>
      <c r="J2299" s="15">
        <f ca="1">-LN(K2299) /NegExp_Labda</f>
        <v>4.6482285652141933</v>
      </c>
      <c r="K2299" s="2">
        <f t="shared" ca="1" si="241"/>
        <v>0.39469352037005245</v>
      </c>
      <c r="L2299" s="2"/>
      <c r="M2299" s="17">
        <f t="shared" ca="1" si="242"/>
        <v>4</v>
      </c>
      <c r="N2299" s="2">
        <f t="shared" ca="1" si="237"/>
        <v>0.35334633652116343</v>
      </c>
      <c r="O2299" s="2"/>
      <c r="P2299" s="31">
        <f t="shared" ca="1" si="243"/>
        <v>3.8328285804751205</v>
      </c>
    </row>
    <row r="2300" spans="1:16" x14ac:dyDescent="0.25">
      <c r="A2300" s="32">
        <f ca="1">Uniform_A+B2300*(Uniform_B-Uniform_A)</f>
        <v>6.8650893805784783</v>
      </c>
      <c r="B2300" s="2">
        <f t="shared" ca="1" si="238"/>
        <v>0.68650893805784785</v>
      </c>
      <c r="C2300" s="4"/>
      <c r="D2300" s="5">
        <f ca="1">IF(E2300&lt;(Driehoek_C-Driehoek_A)/(Driehoek_B-Driehoek_A),Driehoek_A+SQRT(E2300*(Driehoek_B-Driehoek_A)*(Driehoek_C-Driehoek_A)),Driehoek_B-SQRT((1-E2300)*(Driehoek_B-Driehoek_A)*(Driehoek_B-Driehoek_C)))</f>
        <v>4.0364867540958658</v>
      </c>
      <c r="E2300" s="2">
        <f t="shared" ca="1" si="239"/>
        <v>0.29610103593526305</v>
      </c>
      <c r="F2300" s="2"/>
      <c r="G2300" s="15">
        <f ca="1">_xlfn.NORM.INV(H2300,Normaal_Mu,Normaal_Sigma)</f>
        <v>3.2295254615516673</v>
      </c>
      <c r="H2300" s="2">
        <f t="shared" ca="1" si="240"/>
        <v>0.18801433767063691</v>
      </c>
      <c r="I2300" s="2"/>
      <c r="J2300" s="15">
        <f ca="1">-LN(K2300) /NegExp_Labda</f>
        <v>1.8686074707080216</v>
      </c>
      <c r="K2300" s="2">
        <f t="shared" ca="1" si="241"/>
        <v>0.68816854411348305</v>
      </c>
      <c r="L2300" s="2"/>
      <c r="M2300" s="17">
        <f t="shared" ca="1" si="242"/>
        <v>8</v>
      </c>
      <c r="N2300" s="2">
        <f t="shared" ca="1" si="237"/>
        <v>0.86845038923177198</v>
      </c>
      <c r="O2300" s="2"/>
      <c r="P2300" s="31">
        <f t="shared" ca="1" si="243"/>
        <v>4.7999418133868064</v>
      </c>
    </row>
    <row r="2301" spans="1:16" x14ac:dyDescent="0.25">
      <c r="A2301" s="32">
        <f ca="1">Uniform_A+B2301*(Uniform_B-Uniform_A)</f>
        <v>0.23026166725080843</v>
      </c>
      <c r="B2301" s="2">
        <f t="shared" ca="1" si="238"/>
        <v>2.3026166725080843E-2</v>
      </c>
      <c r="C2301" s="4"/>
      <c r="D2301" s="5">
        <f ca="1">IF(E2301&lt;(Driehoek_C-Driehoek_A)/(Driehoek_B-Driehoek_A),Driehoek_A+SQRT(E2301*(Driehoek_B-Driehoek_A)*(Driehoek_C-Driehoek_A)),Driehoek_B-SQRT((1-E2301)*(Driehoek_B-Driehoek_A)*(Driehoek_B-Driehoek_C)))</f>
        <v>2.7997937016656889</v>
      </c>
      <c r="E2301" s="2">
        <f t="shared" ca="1" si="239"/>
        <v>4.5690711801721795E-2</v>
      </c>
      <c r="F2301" s="2"/>
      <c r="G2301" s="15">
        <f ca="1">_xlfn.NORM.INV(H2301,Normaal_Mu,Normaal_Sigma)</f>
        <v>3.7911581317832077</v>
      </c>
      <c r="H2301" s="2">
        <f t="shared" ca="1" si="240"/>
        <v>0.27278191062849477</v>
      </c>
      <c r="I2301" s="2"/>
      <c r="J2301" s="15">
        <f ca="1">-LN(K2301) /NegExp_Labda</f>
        <v>2.0892400732288028</v>
      </c>
      <c r="K2301" s="2">
        <f t="shared" ca="1" si="241"/>
        <v>0.65846229744565232</v>
      </c>
      <c r="L2301" s="2"/>
      <c r="M2301" s="17">
        <f t="shared" ca="1" si="242"/>
        <v>5</v>
      </c>
      <c r="N2301" s="2">
        <f t="shared" ca="1" si="237"/>
        <v>0.59725166176542943</v>
      </c>
      <c r="O2301" s="2"/>
      <c r="P2301" s="31">
        <f t="shared" ca="1" si="243"/>
        <v>2.7820907147857015</v>
      </c>
    </row>
    <row r="2302" spans="1:16" x14ac:dyDescent="0.25">
      <c r="A2302" s="32">
        <f ca="1">Uniform_A+B2302*(Uniform_B-Uniform_A)</f>
        <v>3.9629468967137802</v>
      </c>
      <c r="B2302" s="2">
        <f t="shared" ca="1" si="238"/>
        <v>0.39629468967137804</v>
      </c>
      <c r="C2302" s="4"/>
      <c r="D2302" s="5">
        <f ca="1">IF(E2302&lt;(Driehoek_C-Driehoek_A)/(Driehoek_B-Driehoek_A),Driehoek_A+SQRT(E2302*(Driehoek_B-Driehoek_A)*(Driehoek_C-Driehoek_A)),Driehoek_B-SQRT((1-E2302)*(Driehoek_B-Driehoek_A)*(Driehoek_B-Driehoek_C)))</f>
        <v>4.7429114934512118</v>
      </c>
      <c r="E2302" s="2">
        <f t="shared" ca="1" si="239"/>
        <v>0.48220564135457744</v>
      </c>
      <c r="F2302" s="2"/>
      <c r="G2302" s="15">
        <f ca="1">_xlfn.NORM.INV(H2302,Normaal_Mu,Normaal_Sigma)</f>
        <v>6.1249998703262758</v>
      </c>
      <c r="H2302" s="2">
        <f t="shared" ca="1" si="240"/>
        <v>0.71311227610230021</v>
      </c>
      <c r="I2302" s="2"/>
      <c r="J2302" s="15">
        <f ca="1">-LN(K2302) /NegExp_Labda</f>
        <v>0.68544421842891012</v>
      </c>
      <c r="K2302" s="2">
        <f t="shared" ca="1" si="241"/>
        <v>0.87189276052454368</v>
      </c>
      <c r="L2302" s="2"/>
      <c r="M2302" s="17">
        <f t="shared" ca="1" si="242"/>
        <v>6</v>
      </c>
      <c r="N2302" s="2">
        <f t="shared" ca="1" si="237"/>
        <v>0.73435480139621057</v>
      </c>
      <c r="O2302" s="2"/>
      <c r="P2302" s="31">
        <f t="shared" ca="1" si="243"/>
        <v>4.3032604957840359</v>
      </c>
    </row>
    <row r="2303" spans="1:16" x14ac:dyDescent="0.25">
      <c r="A2303" s="32">
        <f ca="1">Uniform_A+B2303*(Uniform_B-Uniform_A)</f>
        <v>1.3132440004386969</v>
      </c>
      <c r="B2303" s="2">
        <f t="shared" ca="1" si="238"/>
        <v>0.13132440004386969</v>
      </c>
      <c r="C2303" s="4"/>
      <c r="D2303" s="5">
        <f ca="1">IF(E2303&lt;(Driehoek_C-Driehoek_A)/(Driehoek_B-Driehoek_A),Driehoek_A+SQRT(E2303*(Driehoek_B-Driehoek_A)*(Driehoek_C-Driehoek_A)),Driehoek_B-SQRT((1-E2303)*(Driehoek_B-Driehoek_A)*(Driehoek_B-Driehoek_C)))</f>
        <v>4.4137519658275277</v>
      </c>
      <c r="E2303" s="2">
        <f t="shared" ca="1" si="239"/>
        <v>0.39903797054426104</v>
      </c>
      <c r="F2303" s="2"/>
      <c r="G2303" s="15">
        <f ca="1">_xlfn.NORM.INV(H2303,Normaal_Mu,Normaal_Sigma)</f>
        <v>5.8566649780229261</v>
      </c>
      <c r="H2303" s="2">
        <f t="shared" ca="1" si="240"/>
        <v>0.66579546577049808</v>
      </c>
      <c r="I2303" s="2"/>
      <c r="J2303" s="15">
        <f ca="1">-LN(K2303) /NegExp_Labda</f>
        <v>12.655215801615437</v>
      </c>
      <c r="K2303" s="2">
        <f t="shared" ca="1" si="241"/>
        <v>7.9575966483307004E-2</v>
      </c>
      <c r="L2303" s="2"/>
      <c r="M2303" s="17">
        <f t="shared" ca="1" si="242"/>
        <v>3</v>
      </c>
      <c r="N2303" s="2">
        <f t="shared" ca="1" si="237"/>
        <v>0.19022972689017381</v>
      </c>
      <c r="O2303" s="2"/>
      <c r="P2303" s="31">
        <f t="shared" ca="1" si="243"/>
        <v>5.4477753491809171</v>
      </c>
    </row>
    <row r="2304" spans="1:16" x14ac:dyDescent="0.25">
      <c r="A2304" s="32">
        <f ca="1">Uniform_A+B2304*(Uniform_B-Uniform_A)</f>
        <v>3.9253262728025695</v>
      </c>
      <c r="B2304" s="2">
        <f t="shared" ca="1" si="238"/>
        <v>0.39253262728025695</v>
      </c>
      <c r="C2304" s="4"/>
      <c r="D2304" s="5">
        <f ca="1">IF(E2304&lt;(Driehoek_C-Driehoek_A)/(Driehoek_B-Driehoek_A),Driehoek_A+SQRT(E2304*(Driehoek_B-Driehoek_A)*(Driehoek_C-Driehoek_A)),Driehoek_B-SQRT((1-E2304)*(Driehoek_B-Driehoek_A)*(Driehoek_B-Driehoek_C)))</f>
        <v>3.4209304927361774</v>
      </c>
      <c r="E2304" s="2">
        <f t="shared" ca="1" si="239"/>
        <v>0.14421739037053405</v>
      </c>
      <c r="F2304" s="2"/>
      <c r="G2304" s="15">
        <f ca="1">_xlfn.NORM.INV(H2304,Normaal_Mu,Normaal_Sigma)</f>
        <v>6.1322924022171099</v>
      </c>
      <c r="H2304" s="2">
        <f t="shared" ca="1" si="240"/>
        <v>0.7143528008105392</v>
      </c>
      <c r="I2304" s="2"/>
      <c r="J2304" s="15">
        <f ca="1">-LN(K2304) /NegExp_Labda</f>
        <v>10.22608743684849</v>
      </c>
      <c r="K2304" s="2">
        <f t="shared" ca="1" si="241"/>
        <v>0.12935205447983045</v>
      </c>
      <c r="L2304" s="2"/>
      <c r="M2304" s="17">
        <f t="shared" ca="1" si="242"/>
        <v>4</v>
      </c>
      <c r="N2304" s="2">
        <f t="shared" ca="1" si="237"/>
        <v>0.40583646893851189</v>
      </c>
      <c r="O2304" s="2"/>
      <c r="P2304" s="31">
        <f t="shared" ca="1" si="243"/>
        <v>5.5409273209208694</v>
      </c>
    </row>
    <row r="2305" spans="1:16" x14ac:dyDescent="0.25">
      <c r="A2305" s="32">
        <f ca="1">Uniform_A+B2305*(Uniform_B-Uniform_A)</f>
        <v>3.5470169442727064</v>
      </c>
      <c r="B2305" s="2">
        <f t="shared" ca="1" si="238"/>
        <v>0.35470169442727062</v>
      </c>
      <c r="C2305" s="4"/>
      <c r="D2305" s="5">
        <f ca="1">IF(E2305&lt;(Driehoek_C-Driehoek_A)/(Driehoek_B-Driehoek_A),Driehoek_A+SQRT(E2305*(Driehoek_B-Driehoek_A)*(Driehoek_C-Driehoek_A)),Driehoek_B-SQRT((1-E2305)*(Driehoek_B-Driehoek_A)*(Driehoek_B-Driehoek_C)))</f>
        <v>2.617101279831104</v>
      </c>
      <c r="E2305" s="2">
        <f t="shared" ca="1" si="239"/>
        <v>2.7200999254941904E-2</v>
      </c>
      <c r="F2305" s="2"/>
      <c r="G2305" s="15">
        <f ca="1">_xlfn.NORM.INV(H2305,Normaal_Mu,Normaal_Sigma)</f>
        <v>5.2705043415533668</v>
      </c>
      <c r="H2305" s="2">
        <f t="shared" ca="1" si="240"/>
        <v>0.55379375015344667</v>
      </c>
      <c r="I2305" s="2"/>
      <c r="J2305" s="15">
        <f ca="1">-LN(K2305) /NegExp_Labda</f>
        <v>7.689705219416207</v>
      </c>
      <c r="K2305" s="2">
        <f t="shared" ca="1" si="241"/>
        <v>0.21482295743204394</v>
      </c>
      <c r="L2305" s="2"/>
      <c r="M2305" s="17">
        <f t="shared" ca="1" si="242"/>
        <v>4</v>
      </c>
      <c r="N2305" s="2">
        <f t="shared" ca="1" si="237"/>
        <v>0.40502516552892165</v>
      </c>
      <c r="O2305" s="2"/>
      <c r="P2305" s="31">
        <f t="shared" ca="1" si="243"/>
        <v>4.6248655570146768</v>
      </c>
    </row>
    <row r="2306" spans="1:16" x14ac:dyDescent="0.25">
      <c r="A2306" s="32">
        <f ca="1">Uniform_A+B2306*(Uniform_B-Uniform_A)</f>
        <v>3.2497882657430823</v>
      </c>
      <c r="B2306" s="2">
        <f t="shared" ca="1" si="238"/>
        <v>0.32497882657430821</v>
      </c>
      <c r="C2306" s="4"/>
      <c r="D2306" s="5">
        <f ca="1">IF(E2306&lt;(Driehoek_C-Driehoek_A)/(Driehoek_B-Driehoek_A),Driehoek_A+SQRT(E2306*(Driehoek_B-Driehoek_A)*(Driehoek_C-Driehoek_A)),Driehoek_B-SQRT((1-E2306)*(Driehoek_B-Driehoek_A)*(Driehoek_B-Driehoek_C)))</f>
        <v>7.9311131606221146</v>
      </c>
      <c r="E2306" s="2">
        <f t="shared" ca="1" si="239"/>
        <v>0.96735659784585015</v>
      </c>
      <c r="F2306" s="2"/>
      <c r="G2306" s="15">
        <f ca="1">_xlfn.NORM.INV(H2306,Normaal_Mu,Normaal_Sigma)</f>
        <v>7.4023696301869277</v>
      </c>
      <c r="H2306" s="2">
        <f t="shared" ca="1" si="240"/>
        <v>0.88516024081339761</v>
      </c>
      <c r="I2306" s="2"/>
      <c r="J2306" s="15">
        <f ca="1">-LN(K2306) /NegExp_Labda</f>
        <v>0.19874218053322307</v>
      </c>
      <c r="K2306" s="2">
        <f t="shared" ca="1" si="241"/>
        <v>0.96103116948836853</v>
      </c>
      <c r="L2306" s="2"/>
      <c r="M2306" s="17">
        <f t="shared" ca="1" si="242"/>
        <v>8</v>
      </c>
      <c r="N2306" s="2">
        <f t="shared" ca="1" si="237"/>
        <v>0.8802641524842586</v>
      </c>
      <c r="O2306" s="2"/>
      <c r="P2306" s="31">
        <f t="shared" ca="1" si="243"/>
        <v>5.3564026474170694</v>
      </c>
    </row>
    <row r="2307" spans="1:16" x14ac:dyDescent="0.25">
      <c r="A2307" s="32">
        <f ca="1">Uniform_A+B2307*(Uniform_B-Uniform_A)</f>
        <v>2.6984953263277536</v>
      </c>
      <c r="B2307" s="2">
        <f t="shared" ca="1" si="238"/>
        <v>0.26984953263277534</v>
      </c>
      <c r="C2307" s="4"/>
      <c r="D2307" s="5">
        <f ca="1">IF(E2307&lt;(Driehoek_C-Driehoek_A)/(Driehoek_B-Driehoek_A),Driehoek_A+SQRT(E2307*(Driehoek_B-Driehoek_A)*(Driehoek_C-Driehoek_A)),Driehoek_B-SQRT((1-E2307)*(Driehoek_B-Driehoek_A)*(Driehoek_B-Driehoek_C)))</f>
        <v>4.6239370126987751</v>
      </c>
      <c r="E2307" s="2">
        <f t="shared" ca="1" si="239"/>
        <v>0.45285922089063668</v>
      </c>
      <c r="F2307" s="2"/>
      <c r="G2307" s="15">
        <f ca="1">_xlfn.NORM.INV(H2307,Normaal_Mu,Normaal_Sigma)</f>
        <v>4.3115126553595031</v>
      </c>
      <c r="H2307" s="2">
        <f t="shared" ca="1" si="240"/>
        <v>0.36533152063348551</v>
      </c>
      <c r="I2307" s="2"/>
      <c r="J2307" s="15">
        <f ca="1">-LN(K2307) /NegExp_Labda</f>
        <v>3.546978642297042</v>
      </c>
      <c r="K2307" s="2">
        <f t="shared" ca="1" si="241"/>
        <v>0.4919413738361581</v>
      </c>
      <c r="L2307" s="2"/>
      <c r="M2307" s="17">
        <f t="shared" ca="1" si="242"/>
        <v>6</v>
      </c>
      <c r="N2307" s="2">
        <f t="shared" ca="1" si="237"/>
        <v>0.75054009169480773</v>
      </c>
      <c r="O2307" s="2"/>
      <c r="P2307" s="31">
        <f t="shared" ca="1" si="243"/>
        <v>4.2361847273366147</v>
      </c>
    </row>
    <row r="2308" spans="1:16" x14ac:dyDescent="0.25">
      <c r="A2308" s="32">
        <f ca="1">Uniform_A+B2308*(Uniform_B-Uniform_A)</f>
        <v>8.6810385229276399</v>
      </c>
      <c r="B2308" s="2">
        <f t="shared" ca="1" si="238"/>
        <v>0.86810385229276399</v>
      </c>
      <c r="C2308" s="4"/>
      <c r="D2308" s="5">
        <f ca="1">IF(E2308&lt;(Driehoek_C-Driehoek_A)/(Driehoek_B-Driehoek_A),Driehoek_A+SQRT(E2308*(Driehoek_B-Driehoek_A)*(Driehoek_C-Driehoek_A)),Driehoek_B-SQRT((1-E2308)*(Driehoek_B-Driehoek_A)*(Driehoek_B-Driehoek_C)))</f>
        <v>5.9442796088665908</v>
      </c>
      <c r="E2308" s="2">
        <f t="shared" ca="1" si="239"/>
        <v>0.73321636832032822</v>
      </c>
      <c r="F2308" s="2"/>
      <c r="G2308" s="15">
        <f ca="1">_xlfn.NORM.INV(H2308,Normaal_Mu,Normaal_Sigma)</f>
        <v>7.7294828601322063</v>
      </c>
      <c r="H2308" s="2">
        <f t="shared" ca="1" si="240"/>
        <v>0.91383283341240817</v>
      </c>
      <c r="I2308" s="2"/>
      <c r="J2308" s="15">
        <f ca="1">-LN(K2308) /NegExp_Labda</f>
        <v>6.6918531969968609E-2</v>
      </c>
      <c r="K2308" s="2">
        <f t="shared" ca="1" si="241"/>
        <v>0.98670545718147062</v>
      </c>
      <c r="L2308" s="2"/>
      <c r="M2308" s="17">
        <f t="shared" ca="1" si="242"/>
        <v>3</v>
      </c>
      <c r="N2308" s="2">
        <f t="shared" ca="1" si="237"/>
        <v>0.16176063172912025</v>
      </c>
      <c r="O2308" s="2"/>
      <c r="P2308" s="31">
        <f t="shared" ca="1" si="243"/>
        <v>5.0843439047792813</v>
      </c>
    </row>
    <row r="2309" spans="1:16" x14ac:dyDescent="0.25">
      <c r="A2309" s="32">
        <f ca="1">Uniform_A+B2309*(Uniform_B-Uniform_A)</f>
        <v>5.548727718601687</v>
      </c>
      <c r="B2309" s="2">
        <f t="shared" ca="1" si="238"/>
        <v>0.5548727718601687</v>
      </c>
      <c r="C2309" s="4"/>
      <c r="D2309" s="5">
        <f ca="1">IF(E2309&lt;(Driehoek_C-Driehoek_A)/(Driehoek_B-Driehoek_A),Driehoek_A+SQRT(E2309*(Driehoek_B-Driehoek_A)*(Driehoek_C-Driehoek_A)),Driehoek_B-SQRT((1-E2309)*(Driehoek_B-Driehoek_A)*(Driehoek_B-Driehoek_C)))</f>
        <v>5.8592671924831006</v>
      </c>
      <c r="E2309" s="2">
        <f t="shared" ca="1" si="239"/>
        <v>0.71816564090820056</v>
      </c>
      <c r="F2309" s="2"/>
      <c r="G2309" s="15">
        <f ca="1">_xlfn.NORM.INV(H2309,Normaal_Mu,Normaal_Sigma)</f>
        <v>3.1221526588736621</v>
      </c>
      <c r="H2309" s="2">
        <f t="shared" ca="1" si="240"/>
        <v>0.17388496758182026</v>
      </c>
      <c r="I2309" s="2"/>
      <c r="J2309" s="15">
        <f ca="1">-LN(K2309) /NegExp_Labda</f>
        <v>1.3861507658136911</v>
      </c>
      <c r="K2309" s="2">
        <f t="shared" ca="1" si="241"/>
        <v>0.75788004854618485</v>
      </c>
      <c r="L2309" s="2"/>
      <c r="M2309" s="17">
        <f t="shared" ca="1" si="242"/>
        <v>2</v>
      </c>
      <c r="N2309" s="2">
        <f t="shared" ref="N2309:N2372" ca="1" si="244">RAND()</f>
        <v>0.1029654498316579</v>
      </c>
      <c r="O2309" s="2"/>
      <c r="P2309" s="31">
        <f t="shared" ca="1" si="243"/>
        <v>3.5832596671544281</v>
      </c>
    </row>
    <row r="2310" spans="1:16" x14ac:dyDescent="0.25">
      <c r="A2310" s="32">
        <f ca="1">Uniform_A+B2310*(Uniform_B-Uniform_A)</f>
        <v>0.90896584268929104</v>
      </c>
      <c r="B2310" s="2">
        <f t="shared" ref="B2310:B2373" ca="1" si="245">RAND()</f>
        <v>9.0896584268929104E-2</v>
      </c>
      <c r="C2310" s="4"/>
      <c r="D2310" s="5">
        <f ca="1">IF(E2310&lt;(Driehoek_C-Driehoek_A)/(Driehoek_B-Driehoek_A),Driehoek_A+SQRT(E2310*(Driehoek_B-Driehoek_A)*(Driehoek_C-Driehoek_A)),Driehoek_B-SQRT((1-E2310)*(Driehoek_B-Driehoek_A)*(Driehoek_B-Driehoek_C)))</f>
        <v>7.4172030750332949</v>
      </c>
      <c r="E2310" s="2">
        <f t="shared" ref="E2310:E2373" ca="1" si="246">RAND()</f>
        <v>0.92842153983759834</v>
      </c>
      <c r="F2310" s="2"/>
      <c r="G2310" s="15">
        <f ca="1">_xlfn.NORM.INV(H2310,Normaal_Mu,Normaal_Sigma)</f>
        <v>4.2105676875717304</v>
      </c>
      <c r="H2310" s="2">
        <f t="shared" ref="H2310:H2373" ca="1" si="247">RAND()</f>
        <v>0.34652618900987298</v>
      </c>
      <c r="I2310" s="2"/>
      <c r="J2310" s="15">
        <f ca="1">-LN(K2310) /NegExp_Labda</f>
        <v>0.68408370942981755</v>
      </c>
      <c r="K2310" s="2">
        <f t="shared" ref="K2310:K2373" ca="1" si="248">RAND()</f>
        <v>0.87213003639406272</v>
      </c>
      <c r="L2310" s="2"/>
      <c r="M2310" s="17">
        <f t="shared" ca="1" si="242"/>
        <v>2</v>
      </c>
      <c r="N2310" s="2">
        <f t="shared" ca="1" si="244"/>
        <v>8.5768502762016197E-2</v>
      </c>
      <c r="O2310" s="2"/>
      <c r="P2310" s="31">
        <f t="shared" ca="1" si="243"/>
        <v>3.044164062944827</v>
      </c>
    </row>
    <row r="2311" spans="1:16" x14ac:dyDescent="0.25">
      <c r="A2311" s="32">
        <f ca="1">Uniform_A+B2311*(Uniform_B-Uniform_A)</f>
        <v>7.5400650178835722</v>
      </c>
      <c r="B2311" s="2">
        <f t="shared" ca="1" si="245"/>
        <v>0.75400650178835726</v>
      </c>
      <c r="C2311" s="4"/>
      <c r="D2311" s="5">
        <f ca="1">IF(E2311&lt;(Driehoek_C-Driehoek_A)/(Driehoek_B-Driehoek_A),Driehoek_A+SQRT(E2311*(Driehoek_B-Driehoek_A)*(Driehoek_C-Driehoek_A)),Driehoek_B-SQRT((1-E2311)*(Driehoek_B-Driehoek_A)*(Driehoek_B-Driehoek_C)))</f>
        <v>4.8768034202756079</v>
      </c>
      <c r="E2311" s="2">
        <f t="shared" ca="1" si="246"/>
        <v>0.5142642847128307</v>
      </c>
      <c r="F2311" s="2"/>
      <c r="G2311" s="15">
        <f ca="1">_xlfn.NORM.INV(H2311,Normaal_Mu,Normaal_Sigma)</f>
        <v>7.9496192400187304</v>
      </c>
      <c r="H2311" s="2">
        <f t="shared" ca="1" si="247"/>
        <v>0.92986813292084591</v>
      </c>
      <c r="I2311" s="2"/>
      <c r="J2311" s="15">
        <f ca="1">-LN(K2311) /NegExp_Labda</f>
        <v>4.1565449116607622</v>
      </c>
      <c r="K2311" s="2">
        <f t="shared" ca="1" si="248"/>
        <v>0.43547887891784609</v>
      </c>
      <c r="L2311" s="2"/>
      <c r="M2311" s="17">
        <f t="shared" ca="1" si="242"/>
        <v>7</v>
      </c>
      <c r="N2311" s="2">
        <f t="shared" ca="1" si="244"/>
        <v>0.77983940274079466</v>
      </c>
      <c r="O2311" s="2"/>
      <c r="P2311" s="31">
        <f t="shared" ca="1" si="243"/>
        <v>6.3046065179677351</v>
      </c>
    </row>
    <row r="2312" spans="1:16" x14ac:dyDescent="0.25">
      <c r="A2312" s="32">
        <f ca="1">Uniform_A+B2312*(Uniform_B-Uniform_A)</f>
        <v>1.6419894996923989</v>
      </c>
      <c r="B2312" s="2">
        <f t="shared" ca="1" si="245"/>
        <v>0.16419894996923989</v>
      </c>
      <c r="C2312" s="4"/>
      <c r="D2312" s="5">
        <f ca="1">IF(E2312&lt;(Driehoek_C-Driehoek_A)/(Driehoek_B-Driehoek_A),Driehoek_A+SQRT(E2312*(Driehoek_B-Driehoek_A)*(Driehoek_C-Driehoek_A)),Driehoek_B-SQRT((1-E2312)*(Driehoek_B-Driehoek_A)*(Driehoek_B-Driehoek_C)))</f>
        <v>5.7878412759235349</v>
      </c>
      <c r="E2312" s="2">
        <f t="shared" ca="1" si="246"/>
        <v>0.70520103803827017</v>
      </c>
      <c r="F2312" s="2"/>
      <c r="G2312" s="15">
        <f ca="1">_xlfn.NORM.INV(H2312,Normaal_Mu,Normaal_Sigma)</f>
        <v>3.5686560824977023</v>
      </c>
      <c r="H2312" s="2">
        <f t="shared" ca="1" si="247"/>
        <v>0.23709696471631325</v>
      </c>
      <c r="I2312" s="2"/>
      <c r="J2312" s="15">
        <f ca="1">-LN(K2312) /NegExp_Labda</f>
        <v>3.6474836268129289</v>
      </c>
      <c r="K2312" s="2">
        <f t="shared" ca="1" si="248"/>
        <v>0.48215158370294253</v>
      </c>
      <c r="L2312" s="2"/>
      <c r="M2312" s="17">
        <f t="shared" ca="1" si="242"/>
        <v>4</v>
      </c>
      <c r="N2312" s="2">
        <f t="shared" ca="1" si="244"/>
        <v>0.40723779490737411</v>
      </c>
      <c r="O2312" s="2"/>
      <c r="P2312" s="31">
        <f t="shared" ca="1" si="243"/>
        <v>3.7291940969853128</v>
      </c>
    </row>
    <row r="2313" spans="1:16" x14ac:dyDescent="0.25">
      <c r="A2313" s="32">
        <f ca="1">Uniform_A+B2313*(Uniform_B-Uniform_A)</f>
        <v>4.438872199324587</v>
      </c>
      <c r="B2313" s="2">
        <f t="shared" ca="1" si="245"/>
        <v>0.44388721993245872</v>
      </c>
      <c r="C2313" s="4"/>
      <c r="D2313" s="5">
        <f ca="1">IF(E2313&lt;(Driehoek_C-Driehoek_A)/(Driehoek_B-Driehoek_A),Driehoek_A+SQRT(E2313*(Driehoek_B-Driehoek_A)*(Driehoek_C-Driehoek_A)),Driehoek_B-SQRT((1-E2313)*(Driehoek_B-Driehoek_A)*(Driehoek_B-Driehoek_C)))</f>
        <v>2.3720210353549356</v>
      </c>
      <c r="E2313" s="2">
        <f t="shared" ca="1" si="246"/>
        <v>9.8856893390398826E-3</v>
      </c>
      <c r="F2313" s="2"/>
      <c r="G2313" s="15">
        <f ca="1">_xlfn.NORM.INV(H2313,Normaal_Mu,Normaal_Sigma)</f>
        <v>5.5404726058494198</v>
      </c>
      <c r="H2313" s="2">
        <f t="shared" ca="1" si="247"/>
        <v>0.60651076720945396</v>
      </c>
      <c r="I2313" s="2"/>
      <c r="J2313" s="15">
        <f ca="1">-LN(K2313) /NegExp_Labda</f>
        <v>22.183827315130149</v>
      </c>
      <c r="K2313" s="2">
        <f t="shared" ca="1" si="248"/>
        <v>1.1834154691527821E-2</v>
      </c>
      <c r="L2313" s="2"/>
      <c r="M2313" s="17">
        <f t="shared" ca="1" si="242"/>
        <v>6</v>
      </c>
      <c r="N2313" s="2">
        <f t="shared" ca="1" si="244"/>
        <v>0.73946323650877344</v>
      </c>
      <c r="O2313" s="2"/>
      <c r="P2313" s="31">
        <f t="shared" ca="1" si="243"/>
        <v>8.1070386311318181</v>
      </c>
    </row>
    <row r="2314" spans="1:16" x14ac:dyDescent="0.25">
      <c r="A2314" s="32">
        <f ca="1">Uniform_A+B2314*(Uniform_B-Uniform_A)</f>
        <v>0.8939203024267095</v>
      </c>
      <c r="B2314" s="2">
        <f t="shared" ca="1" si="245"/>
        <v>8.939203024267095E-2</v>
      </c>
      <c r="C2314" s="4"/>
      <c r="D2314" s="5">
        <f ca="1">IF(E2314&lt;(Driehoek_C-Driehoek_A)/(Driehoek_B-Driehoek_A),Driehoek_A+SQRT(E2314*(Driehoek_B-Driehoek_A)*(Driehoek_C-Driehoek_A)),Driehoek_B-SQRT((1-E2314)*(Driehoek_B-Driehoek_A)*(Driehoek_B-Driehoek_C)))</f>
        <v>6.5428048395890217</v>
      </c>
      <c r="E2314" s="2">
        <f t="shared" ca="1" si="246"/>
        <v>0.82749119839008189</v>
      </c>
      <c r="F2314" s="2"/>
      <c r="G2314" s="15">
        <f ca="1">_xlfn.NORM.INV(H2314,Normaal_Mu,Normaal_Sigma)</f>
        <v>4.9013694022677736</v>
      </c>
      <c r="H2314" s="2">
        <f t="shared" ca="1" si="247"/>
        <v>0.48033401381005314</v>
      </c>
      <c r="I2314" s="2"/>
      <c r="J2314" s="15">
        <f ca="1">-LN(K2314) /NegExp_Labda</f>
        <v>12.038875078691941</v>
      </c>
      <c r="K2314" s="2">
        <f t="shared" ca="1" si="248"/>
        <v>9.0015354671875381E-2</v>
      </c>
      <c r="L2314" s="2"/>
      <c r="M2314" s="17">
        <f t="shared" ca="1" si="242"/>
        <v>9</v>
      </c>
      <c r="N2314" s="2">
        <f t="shared" ca="1" si="244"/>
        <v>0.94214219881292549</v>
      </c>
      <c r="O2314" s="2"/>
      <c r="P2314" s="31">
        <f t="shared" ca="1" si="243"/>
        <v>6.6753939245950891</v>
      </c>
    </row>
    <row r="2315" spans="1:16" x14ac:dyDescent="0.25">
      <c r="A2315" s="32">
        <f ca="1">Uniform_A+B2315*(Uniform_B-Uniform_A)</f>
        <v>8.9046118052998864</v>
      </c>
      <c r="B2315" s="2">
        <f t="shared" ca="1" si="245"/>
        <v>0.89046118052998868</v>
      </c>
      <c r="C2315" s="4"/>
      <c r="D2315" s="5">
        <f ca="1">IF(E2315&lt;(Driehoek_C-Driehoek_A)/(Driehoek_B-Driehoek_A),Driehoek_A+SQRT(E2315*(Driehoek_B-Driehoek_A)*(Driehoek_C-Driehoek_A)),Driehoek_B-SQRT((1-E2315)*(Driehoek_B-Driehoek_A)*(Driehoek_B-Driehoek_C)))</f>
        <v>5.3472348589487497</v>
      </c>
      <c r="E2315" s="2">
        <f t="shared" ca="1" si="246"/>
        <v>0.61878019498059544</v>
      </c>
      <c r="F2315" s="2"/>
      <c r="G2315" s="15">
        <f ca="1">_xlfn.NORM.INV(H2315,Normaal_Mu,Normaal_Sigma)</f>
        <v>8.8775068640785229</v>
      </c>
      <c r="H2315" s="2">
        <f t="shared" ca="1" si="247"/>
        <v>0.97373431550040124</v>
      </c>
      <c r="I2315" s="2"/>
      <c r="J2315" s="15">
        <f ca="1">-LN(K2315) /NegExp_Labda</f>
        <v>1.6989179511083521</v>
      </c>
      <c r="K2315" s="2">
        <f t="shared" ca="1" si="248"/>
        <v>0.71192437348882087</v>
      </c>
      <c r="L2315" s="2"/>
      <c r="M2315" s="17">
        <f t="shared" ca="1" si="242"/>
        <v>5</v>
      </c>
      <c r="N2315" s="2">
        <f t="shared" ca="1" si="244"/>
        <v>0.45065890410305032</v>
      </c>
      <c r="O2315" s="2"/>
      <c r="P2315" s="31">
        <f t="shared" ca="1" si="243"/>
        <v>5.9656542958871022</v>
      </c>
    </row>
    <row r="2316" spans="1:16" x14ac:dyDescent="0.25">
      <c r="A2316" s="32">
        <f ca="1">Uniform_A+B2316*(Uniform_B-Uniform_A)</f>
        <v>6.176896229574119</v>
      </c>
      <c r="B2316" s="2">
        <f t="shared" ca="1" si="245"/>
        <v>0.61768962295741192</v>
      </c>
      <c r="C2316" s="4"/>
      <c r="D2316" s="5">
        <f ca="1">IF(E2316&lt;(Driehoek_C-Driehoek_A)/(Driehoek_B-Driehoek_A),Driehoek_A+SQRT(E2316*(Driehoek_B-Driehoek_A)*(Driehoek_C-Driehoek_A)),Driehoek_B-SQRT((1-E2316)*(Driehoek_B-Driehoek_A)*(Driehoek_B-Driehoek_C)))</f>
        <v>4.9541426679118272</v>
      </c>
      <c r="E2316" s="2">
        <f t="shared" ca="1" si="246"/>
        <v>0.53231538423966784</v>
      </c>
      <c r="F2316" s="2"/>
      <c r="G2316" s="15">
        <f ca="1">_xlfn.NORM.INV(H2316,Normaal_Mu,Normaal_Sigma)</f>
        <v>3.4725330397249312</v>
      </c>
      <c r="H2316" s="2">
        <f t="shared" ca="1" si="247"/>
        <v>0.22251304239650727</v>
      </c>
      <c r="I2316" s="2"/>
      <c r="J2316" s="15">
        <f ca="1">-LN(K2316) /NegExp_Labda</f>
        <v>0.30962268563567191</v>
      </c>
      <c r="K2316" s="2">
        <f t="shared" ca="1" si="248"/>
        <v>0.93995381573010051</v>
      </c>
      <c r="L2316" s="2"/>
      <c r="M2316" s="17">
        <f t="shared" ca="1" si="242"/>
        <v>4</v>
      </c>
      <c r="N2316" s="2">
        <f t="shared" ca="1" si="244"/>
        <v>0.32810526624273584</v>
      </c>
      <c r="O2316" s="2"/>
      <c r="P2316" s="31">
        <f t="shared" ca="1" si="243"/>
        <v>3.7826389245693099</v>
      </c>
    </row>
    <row r="2317" spans="1:16" x14ac:dyDescent="0.25">
      <c r="A2317" s="32">
        <f ca="1">Uniform_A+B2317*(Uniform_B-Uniform_A)</f>
        <v>9.975831587353678</v>
      </c>
      <c r="B2317" s="2">
        <f t="shared" ca="1" si="245"/>
        <v>0.99758315873536774</v>
      </c>
      <c r="C2317" s="4"/>
      <c r="D2317" s="5">
        <f ca="1">IF(E2317&lt;(Driehoek_C-Driehoek_A)/(Driehoek_B-Driehoek_A),Driehoek_A+SQRT(E2317*(Driehoek_B-Driehoek_A)*(Driehoek_C-Driehoek_A)),Driehoek_B-SQRT((1-E2317)*(Driehoek_B-Driehoek_A)*(Driehoek_B-Driehoek_C)))</f>
        <v>7.2246926117076651</v>
      </c>
      <c r="E2317" s="2">
        <f t="shared" ca="1" si="246"/>
        <v>0.90995096220213278</v>
      </c>
      <c r="F2317" s="2"/>
      <c r="G2317" s="15">
        <f ca="1">_xlfn.NORM.INV(H2317,Normaal_Mu,Normaal_Sigma)</f>
        <v>6.3680138980717684</v>
      </c>
      <c r="H2317" s="2">
        <f t="shared" ca="1" si="247"/>
        <v>0.75301461111901191</v>
      </c>
      <c r="I2317" s="2"/>
      <c r="J2317" s="15">
        <f ca="1">-LN(K2317) /NegExp_Labda</f>
        <v>11.919804726906415</v>
      </c>
      <c r="K2317" s="2">
        <f t="shared" ca="1" si="248"/>
        <v>9.2184714787287736E-2</v>
      </c>
      <c r="L2317" s="2"/>
      <c r="M2317" s="17">
        <f t="shared" ca="1" si="242"/>
        <v>5</v>
      </c>
      <c r="N2317" s="2">
        <f t="shared" ca="1" si="244"/>
        <v>0.51560782744491052</v>
      </c>
      <c r="O2317" s="2"/>
      <c r="P2317" s="31">
        <f t="shared" ca="1" si="243"/>
        <v>8.0976685648079059</v>
      </c>
    </row>
    <row r="2318" spans="1:16" x14ac:dyDescent="0.25">
      <c r="A2318" s="32">
        <f ca="1">Uniform_A+B2318*(Uniform_B-Uniform_A)</f>
        <v>6.7159168478931619</v>
      </c>
      <c r="B2318" s="2">
        <f t="shared" ca="1" si="245"/>
        <v>0.67159168478931619</v>
      </c>
      <c r="C2318" s="4"/>
      <c r="D2318" s="5">
        <f ca="1">IF(E2318&lt;(Driehoek_C-Driehoek_A)/(Driehoek_B-Driehoek_A),Driehoek_A+SQRT(E2318*(Driehoek_B-Driehoek_A)*(Driehoek_C-Driehoek_A)),Driehoek_B-SQRT((1-E2318)*(Driehoek_B-Driehoek_A)*(Driehoek_B-Driehoek_C)))</f>
        <v>3.4715658224076735</v>
      </c>
      <c r="E2318" s="2">
        <f t="shared" ca="1" si="246"/>
        <v>0.1546789978341695</v>
      </c>
      <c r="F2318" s="2"/>
      <c r="G2318" s="15">
        <f ca="1">_xlfn.NORM.INV(H2318,Normaal_Mu,Normaal_Sigma)</f>
        <v>6.6784779683233335</v>
      </c>
      <c r="H2318" s="2">
        <f t="shared" ca="1" si="247"/>
        <v>0.79933239247429966</v>
      </c>
      <c r="I2318" s="2"/>
      <c r="J2318" s="15">
        <f ca="1">-LN(K2318) /NegExp_Labda</f>
        <v>11.394668017696823</v>
      </c>
      <c r="K2318" s="2">
        <f t="shared" ca="1" si="248"/>
        <v>0.10239334041110892</v>
      </c>
      <c r="L2318" s="2"/>
      <c r="M2318" s="17">
        <f t="shared" ca="1" si="242"/>
        <v>9</v>
      </c>
      <c r="N2318" s="2">
        <f t="shared" ca="1" si="244"/>
        <v>0.94092398510945618</v>
      </c>
      <c r="O2318" s="2"/>
      <c r="P2318" s="31">
        <f t="shared" ca="1" si="243"/>
        <v>7.4521257312641982</v>
      </c>
    </row>
    <row r="2319" spans="1:16" x14ac:dyDescent="0.25">
      <c r="A2319" s="32">
        <f ca="1">Uniform_A+B2319*(Uniform_B-Uniform_A)</f>
        <v>5.1233748162502959</v>
      </c>
      <c r="B2319" s="2">
        <f t="shared" ca="1" si="245"/>
        <v>0.51233748162502957</v>
      </c>
      <c r="C2319" s="4"/>
      <c r="D2319" s="5">
        <f ca="1">IF(E2319&lt;(Driehoek_C-Driehoek_A)/(Driehoek_B-Driehoek_A),Driehoek_A+SQRT(E2319*(Driehoek_B-Driehoek_A)*(Driehoek_C-Driehoek_A)),Driehoek_B-SQRT((1-E2319)*(Driehoek_B-Driehoek_A)*(Driehoek_B-Driehoek_C)))</f>
        <v>6.1839339730229774</v>
      </c>
      <c r="E2319" s="2">
        <f t="shared" ca="1" si="246"/>
        <v>0.77342206090588128</v>
      </c>
      <c r="F2319" s="2"/>
      <c r="G2319" s="15">
        <f ca="1">_xlfn.NORM.INV(H2319,Normaal_Mu,Normaal_Sigma)</f>
        <v>5.5546409510511623</v>
      </c>
      <c r="H2319" s="2">
        <f t="shared" ca="1" si="247"/>
        <v>0.60923298064861364</v>
      </c>
      <c r="I2319" s="2"/>
      <c r="J2319" s="15">
        <f ca="1">-LN(K2319) /NegExp_Labda</f>
        <v>1.9957542424415888</v>
      </c>
      <c r="K2319" s="2">
        <f t="shared" ca="1" si="248"/>
        <v>0.67088949105437368</v>
      </c>
      <c r="L2319" s="2"/>
      <c r="M2319" s="17">
        <f t="shared" ca="1" si="242"/>
        <v>8</v>
      </c>
      <c r="N2319" s="2">
        <f t="shared" ca="1" si="244"/>
        <v>0.87272462596285261</v>
      </c>
      <c r="O2319" s="2"/>
      <c r="P2319" s="31">
        <f t="shared" ca="1" si="243"/>
        <v>5.3715407965532043</v>
      </c>
    </row>
    <row r="2320" spans="1:16" x14ac:dyDescent="0.25">
      <c r="A2320" s="32">
        <f ca="1">Uniform_A+B2320*(Uniform_B-Uniform_A)</f>
        <v>2.8811970020711875</v>
      </c>
      <c r="B2320" s="2">
        <f t="shared" ca="1" si="245"/>
        <v>0.28811970020711875</v>
      </c>
      <c r="C2320" s="4"/>
      <c r="D2320" s="5">
        <f ca="1">IF(E2320&lt;(Driehoek_C-Driehoek_A)/(Driehoek_B-Driehoek_A),Driehoek_A+SQRT(E2320*(Driehoek_B-Driehoek_A)*(Driehoek_C-Driehoek_A)),Driehoek_B-SQRT((1-E2320)*(Driehoek_B-Driehoek_A)*(Driehoek_B-Driehoek_C)))</f>
        <v>8.3906509521494819</v>
      </c>
      <c r="E2320" s="2">
        <f t="shared" ca="1" si="246"/>
        <v>0.98939124965381908</v>
      </c>
      <c r="F2320" s="2"/>
      <c r="G2320" s="15">
        <f ca="1">_xlfn.NORM.INV(H2320,Normaal_Mu,Normaal_Sigma)</f>
        <v>6.8337193711799475</v>
      </c>
      <c r="H2320" s="2">
        <f t="shared" ca="1" si="247"/>
        <v>0.82039191417851554</v>
      </c>
      <c r="I2320" s="2"/>
      <c r="J2320" s="15">
        <f ca="1">-LN(K2320) /NegExp_Labda</f>
        <v>4.0089870299111912</v>
      </c>
      <c r="K2320" s="2">
        <f t="shared" ca="1" si="248"/>
        <v>0.44852206293086994</v>
      </c>
      <c r="L2320" s="2"/>
      <c r="M2320" s="17">
        <f t="shared" ca="1" si="242"/>
        <v>7</v>
      </c>
      <c r="N2320" s="2">
        <f t="shared" ca="1" si="244"/>
        <v>0.79383204879375802</v>
      </c>
      <c r="O2320" s="2"/>
      <c r="P2320" s="31">
        <f t="shared" ca="1" si="243"/>
        <v>5.822910871062362</v>
      </c>
    </row>
    <row r="2321" spans="1:16" x14ac:dyDescent="0.25">
      <c r="A2321" s="32">
        <f ca="1">Uniform_A+B2321*(Uniform_B-Uniform_A)</f>
        <v>7.9590702371468192</v>
      </c>
      <c r="B2321" s="2">
        <f t="shared" ca="1" si="245"/>
        <v>0.79590702371468192</v>
      </c>
      <c r="C2321" s="4"/>
      <c r="D2321" s="5">
        <f ca="1">IF(E2321&lt;(Driehoek_C-Driehoek_A)/(Driehoek_B-Driehoek_A),Driehoek_A+SQRT(E2321*(Driehoek_B-Driehoek_A)*(Driehoek_C-Driehoek_A)),Driehoek_B-SQRT((1-E2321)*(Driehoek_B-Driehoek_A)*(Driehoek_B-Driehoek_C)))</f>
        <v>7.5693010539585108</v>
      </c>
      <c r="E2321" s="2">
        <f t="shared" ca="1" si="246"/>
        <v>0.94151715787987922</v>
      </c>
      <c r="F2321" s="2"/>
      <c r="G2321" s="15">
        <f ca="1">_xlfn.NORM.INV(H2321,Normaal_Mu,Normaal_Sigma)</f>
        <v>4.9178490664353784</v>
      </c>
      <c r="H2321" s="2">
        <f t="shared" ca="1" si="247"/>
        <v>0.48361786638230575</v>
      </c>
      <c r="I2321" s="2"/>
      <c r="J2321" s="15">
        <f ca="1">-LN(K2321) /NegExp_Labda</f>
        <v>1.8872714781052513</v>
      </c>
      <c r="K2321" s="2">
        <f t="shared" ca="1" si="248"/>
        <v>0.68560453599775073</v>
      </c>
      <c r="L2321" s="2"/>
      <c r="M2321" s="17">
        <f t="shared" ca="1" si="242"/>
        <v>2</v>
      </c>
      <c r="N2321" s="2">
        <f t="shared" ca="1" si="244"/>
        <v>7.4051816814125981E-2</v>
      </c>
      <c r="O2321" s="2"/>
      <c r="P2321" s="31">
        <f t="shared" ca="1" si="243"/>
        <v>4.8666983671291923</v>
      </c>
    </row>
    <row r="2322" spans="1:16" x14ac:dyDescent="0.25">
      <c r="A2322" s="32">
        <f ca="1">Uniform_A+B2322*(Uniform_B-Uniform_A)</f>
        <v>3.6991064738942416</v>
      </c>
      <c r="B2322" s="2">
        <f t="shared" ca="1" si="245"/>
        <v>0.36991064738942414</v>
      </c>
      <c r="C2322" s="4"/>
      <c r="D2322" s="5">
        <f ca="1">IF(E2322&lt;(Driehoek_C-Driehoek_A)/(Driehoek_B-Driehoek_A),Driehoek_A+SQRT(E2322*(Driehoek_B-Driehoek_A)*(Driehoek_C-Driehoek_A)),Driehoek_B-SQRT((1-E2322)*(Driehoek_B-Driehoek_A)*(Driehoek_B-Driehoek_C)))</f>
        <v>7.1514693672012353</v>
      </c>
      <c r="E2322" s="2">
        <f t="shared" ca="1" si="246"/>
        <v>0.90236955713155997</v>
      </c>
      <c r="F2322" s="2"/>
      <c r="G2322" s="15">
        <f ca="1">_xlfn.NORM.INV(H2322,Normaal_Mu,Normaal_Sigma)</f>
        <v>7.5211671784733927</v>
      </c>
      <c r="H2322" s="2">
        <f t="shared" ca="1" si="247"/>
        <v>0.89627054285068042</v>
      </c>
      <c r="I2322" s="2"/>
      <c r="J2322" s="15">
        <f ca="1">-LN(K2322) /NegExp_Labda</f>
        <v>7.6242411083941501</v>
      </c>
      <c r="K2322" s="2">
        <f t="shared" ca="1" si="248"/>
        <v>0.21765408953065291</v>
      </c>
      <c r="L2322" s="2"/>
      <c r="M2322" s="17">
        <f t="shared" ca="1" si="242"/>
        <v>4</v>
      </c>
      <c r="N2322" s="2">
        <f t="shared" ca="1" si="244"/>
        <v>0.32181813393454684</v>
      </c>
      <c r="O2322" s="2"/>
      <c r="P2322" s="31">
        <f t="shared" ca="1" si="243"/>
        <v>5.9991968255926036</v>
      </c>
    </row>
    <row r="2323" spans="1:16" x14ac:dyDescent="0.25">
      <c r="A2323" s="32">
        <f ca="1">Uniform_A+B2323*(Uniform_B-Uniform_A)</f>
        <v>6.0398196444978636</v>
      </c>
      <c r="B2323" s="2">
        <f t="shared" ca="1" si="245"/>
        <v>0.60398196444978636</v>
      </c>
      <c r="C2323" s="4"/>
      <c r="D2323" s="5">
        <f ca="1">IF(E2323&lt;(Driehoek_C-Driehoek_A)/(Driehoek_B-Driehoek_A),Driehoek_A+SQRT(E2323*(Driehoek_B-Driehoek_A)*(Driehoek_C-Driehoek_A)),Driehoek_B-SQRT((1-E2323)*(Driehoek_B-Driehoek_A)*(Driehoek_B-Driehoek_C)))</f>
        <v>4.851682748632566</v>
      </c>
      <c r="E2323" s="2">
        <f t="shared" ca="1" si="246"/>
        <v>0.50832754234306676</v>
      </c>
      <c r="F2323" s="2"/>
      <c r="G2323" s="15">
        <f ca="1">_xlfn.NORM.INV(H2323,Normaal_Mu,Normaal_Sigma)</f>
        <v>4.3061918008834947</v>
      </c>
      <c r="H2323" s="2">
        <f t="shared" ca="1" si="247"/>
        <v>0.36433168334277843</v>
      </c>
      <c r="I2323" s="2"/>
      <c r="J2323" s="15">
        <f ca="1">-LN(K2323) /NegExp_Labda</f>
        <v>12.544389827093394</v>
      </c>
      <c r="K2323" s="2">
        <f t="shared" ca="1" si="248"/>
        <v>8.1359476191617985E-2</v>
      </c>
      <c r="L2323" s="2"/>
      <c r="M2323" s="17">
        <f t="shared" ca="1" si="242"/>
        <v>6</v>
      </c>
      <c r="N2323" s="2">
        <f t="shared" ca="1" si="244"/>
        <v>0.67259572887227037</v>
      </c>
      <c r="O2323" s="2"/>
      <c r="P2323" s="31">
        <f t="shared" ca="1" si="243"/>
        <v>6.7484168042214634</v>
      </c>
    </row>
    <row r="2324" spans="1:16" x14ac:dyDescent="0.25">
      <c r="A2324" s="32">
        <f ca="1">Uniform_A+B2324*(Uniform_B-Uniform_A)</f>
        <v>1.2870647118975842</v>
      </c>
      <c r="B2324" s="2">
        <f t="shared" ca="1" si="245"/>
        <v>0.12870647118975842</v>
      </c>
      <c r="C2324" s="4"/>
      <c r="D2324" s="5">
        <f ca="1">IF(E2324&lt;(Driehoek_C-Driehoek_A)/(Driehoek_B-Driehoek_A),Driehoek_A+SQRT(E2324*(Driehoek_B-Driehoek_A)*(Driehoek_C-Driehoek_A)),Driehoek_B-SQRT((1-E2324)*(Driehoek_B-Driehoek_A)*(Driehoek_B-Driehoek_C)))</f>
        <v>4.2531721062683818</v>
      </c>
      <c r="E2324" s="2">
        <f t="shared" ca="1" si="246"/>
        <v>0.35621785563689845</v>
      </c>
      <c r="F2324" s="2"/>
      <c r="G2324" s="15">
        <f ca="1">_xlfn.NORM.INV(H2324,Normaal_Mu,Normaal_Sigma)</f>
        <v>4.6877632349020821</v>
      </c>
      <c r="H2324" s="2">
        <f t="shared" ca="1" si="247"/>
        <v>0.43796985442330649</v>
      </c>
      <c r="I2324" s="2"/>
      <c r="J2324" s="15">
        <f ca="1">-LN(K2324) /NegExp_Labda</f>
        <v>0.43107355166924533</v>
      </c>
      <c r="K2324" s="2">
        <f t="shared" ca="1" si="248"/>
        <v>0.91739723540570306</v>
      </c>
      <c r="L2324" s="2"/>
      <c r="M2324" s="17">
        <f t="shared" ca="1" si="242"/>
        <v>4</v>
      </c>
      <c r="N2324" s="2">
        <f t="shared" ca="1" si="244"/>
        <v>0.36066987320707034</v>
      </c>
      <c r="O2324" s="2"/>
      <c r="P2324" s="31">
        <f t="shared" ca="1" si="243"/>
        <v>2.9318147209474583</v>
      </c>
    </row>
    <row r="2325" spans="1:16" x14ac:dyDescent="0.25">
      <c r="A2325" s="32">
        <f ca="1">Uniform_A+B2325*(Uniform_B-Uniform_A)</f>
        <v>2.9666469916995042</v>
      </c>
      <c r="B2325" s="2">
        <f t="shared" ca="1" si="245"/>
        <v>0.29666469916995042</v>
      </c>
      <c r="C2325" s="4"/>
      <c r="D2325" s="5">
        <f ca="1">IF(E2325&lt;(Driehoek_C-Driehoek_A)/(Driehoek_B-Driehoek_A),Driehoek_A+SQRT(E2325*(Driehoek_B-Driehoek_A)*(Driehoek_C-Driehoek_A)),Driehoek_B-SQRT((1-E2325)*(Driehoek_B-Driehoek_A)*(Driehoek_B-Driehoek_C)))</f>
        <v>4.2224672169767521</v>
      </c>
      <c r="E2325" s="2">
        <f t="shared" ca="1" si="246"/>
        <v>0.34786230020394693</v>
      </c>
      <c r="F2325" s="2"/>
      <c r="G2325" s="15">
        <f ca="1">_xlfn.NORM.INV(H2325,Normaal_Mu,Normaal_Sigma)</f>
        <v>4.5476118491897495</v>
      </c>
      <c r="H2325" s="2">
        <f t="shared" ca="1" si="247"/>
        <v>0.41052523917731676</v>
      </c>
      <c r="I2325" s="2"/>
      <c r="J2325" s="15">
        <f ca="1">-LN(K2325) /NegExp_Labda</f>
        <v>12.196251284720528</v>
      </c>
      <c r="K2325" s="2">
        <f t="shared" ca="1" si="248"/>
        <v>8.7226224208429848E-2</v>
      </c>
      <c r="L2325" s="2"/>
      <c r="M2325" s="17">
        <f t="shared" ca="1" si="242"/>
        <v>5</v>
      </c>
      <c r="N2325" s="2">
        <f t="shared" ca="1" si="244"/>
        <v>0.46444295500905042</v>
      </c>
      <c r="O2325" s="2"/>
      <c r="P2325" s="31">
        <f t="shared" ca="1" si="243"/>
        <v>5.7865954685173069</v>
      </c>
    </row>
    <row r="2326" spans="1:16" x14ac:dyDescent="0.25">
      <c r="A2326" s="32">
        <f ca="1">Uniform_A+B2326*(Uniform_B-Uniform_A)</f>
        <v>8.1381719096252816</v>
      </c>
      <c r="B2326" s="2">
        <f t="shared" ca="1" si="245"/>
        <v>0.81381719096252825</v>
      </c>
      <c r="C2326" s="4"/>
      <c r="D2326" s="5">
        <f ca="1">IF(E2326&lt;(Driehoek_C-Driehoek_A)/(Driehoek_B-Driehoek_A),Driehoek_A+SQRT(E2326*(Driehoek_B-Driehoek_A)*(Driehoek_C-Driehoek_A)),Driehoek_B-SQRT((1-E2326)*(Driehoek_B-Driehoek_A)*(Driehoek_B-Driehoek_C)))</f>
        <v>3.9163558289413709</v>
      </c>
      <c r="E2326" s="2">
        <f t="shared" ca="1" si="246"/>
        <v>0.26231569022268353</v>
      </c>
      <c r="F2326" s="2"/>
      <c r="G2326" s="15">
        <f ca="1">_xlfn.NORM.INV(H2326,Normaal_Mu,Normaal_Sigma)</f>
        <v>6.8403098929099748</v>
      </c>
      <c r="H2326" s="2">
        <f t="shared" ca="1" si="247"/>
        <v>0.8212541028861079</v>
      </c>
      <c r="I2326" s="2"/>
      <c r="J2326" s="15">
        <f ca="1">-LN(K2326) /NegExp_Labda</f>
        <v>10.30825611051306</v>
      </c>
      <c r="K2326" s="2">
        <f t="shared" ca="1" si="248"/>
        <v>0.12724368874088754</v>
      </c>
      <c r="L2326" s="2"/>
      <c r="M2326" s="17">
        <f t="shared" ca="1" si="242"/>
        <v>6</v>
      </c>
      <c r="N2326" s="2">
        <f t="shared" ca="1" si="244"/>
        <v>0.68530354042249286</v>
      </c>
      <c r="O2326" s="2"/>
      <c r="P2326" s="31">
        <f t="shared" ca="1" si="243"/>
        <v>7.0406187483979377</v>
      </c>
    </row>
    <row r="2327" spans="1:16" x14ac:dyDescent="0.25">
      <c r="A2327" s="32">
        <f ca="1">Uniform_A+B2327*(Uniform_B-Uniform_A)</f>
        <v>2.5920040778232289</v>
      </c>
      <c r="B2327" s="2">
        <f t="shared" ca="1" si="245"/>
        <v>0.25920040778232289</v>
      </c>
      <c r="C2327" s="4"/>
      <c r="D2327" s="5">
        <f ca="1">IF(E2327&lt;(Driehoek_C-Driehoek_A)/(Driehoek_B-Driehoek_A),Driehoek_A+SQRT(E2327*(Driehoek_B-Driehoek_A)*(Driehoek_C-Driehoek_A)),Driehoek_B-SQRT((1-E2327)*(Driehoek_B-Driehoek_A)*(Driehoek_B-Driehoek_C)))</f>
        <v>6.1580336970657914</v>
      </c>
      <c r="E2327" s="2">
        <f t="shared" ca="1" si="246"/>
        <v>0.76923507237104194</v>
      </c>
      <c r="F2327" s="2"/>
      <c r="G2327" s="15">
        <f ca="1">_xlfn.NORM.INV(H2327,Normaal_Mu,Normaal_Sigma)</f>
        <v>5.375210611712034</v>
      </c>
      <c r="H2327" s="2">
        <f t="shared" ca="1" si="247"/>
        <v>0.57440696668539171</v>
      </c>
      <c r="I2327" s="2"/>
      <c r="J2327" s="15">
        <f ca="1">-LN(K2327) /NegExp_Labda</f>
        <v>7.376576308545471</v>
      </c>
      <c r="K2327" s="2">
        <f t="shared" ca="1" si="248"/>
        <v>0.22870661324068764</v>
      </c>
      <c r="L2327" s="2"/>
      <c r="M2327" s="17">
        <f t="shared" ca="1" si="242"/>
        <v>3</v>
      </c>
      <c r="N2327" s="2">
        <f t="shared" ca="1" si="244"/>
        <v>0.25092016535919581</v>
      </c>
      <c r="O2327" s="2"/>
      <c r="P2327" s="31">
        <f t="shared" ca="1" si="243"/>
        <v>4.9003649390293047</v>
      </c>
    </row>
    <row r="2328" spans="1:16" x14ac:dyDescent="0.25">
      <c r="A2328" s="32">
        <f ca="1">Uniform_A+B2328*(Uniform_B-Uniform_A)</f>
        <v>2.002256987216251</v>
      </c>
      <c r="B2328" s="2">
        <f t="shared" ca="1" si="245"/>
        <v>0.2002256987216251</v>
      </c>
      <c r="C2328" s="4"/>
      <c r="D2328" s="5">
        <f ca="1">IF(E2328&lt;(Driehoek_C-Driehoek_A)/(Driehoek_B-Driehoek_A),Driehoek_A+SQRT(E2328*(Driehoek_B-Driehoek_A)*(Driehoek_C-Driehoek_A)),Driehoek_B-SQRT((1-E2328)*(Driehoek_B-Driehoek_A)*(Driehoek_B-Driehoek_C)))</f>
        <v>5.8538205331725965</v>
      </c>
      <c r="E2328" s="2">
        <f t="shared" ca="1" si="246"/>
        <v>0.71718727892896106</v>
      </c>
      <c r="F2328" s="2"/>
      <c r="G2328" s="15">
        <f ca="1">_xlfn.NORM.INV(H2328,Normaal_Mu,Normaal_Sigma)</f>
        <v>4.9939283744401308</v>
      </c>
      <c r="H2328" s="2">
        <f t="shared" ca="1" si="247"/>
        <v>0.49878888778700181</v>
      </c>
      <c r="I2328" s="2"/>
      <c r="J2328" s="15">
        <f ca="1">-LN(K2328) /NegExp_Labda</f>
        <v>3.5847117965054189</v>
      </c>
      <c r="K2328" s="2">
        <f t="shared" ca="1" si="248"/>
        <v>0.48824284715291733</v>
      </c>
      <c r="L2328" s="2"/>
      <c r="M2328" s="17">
        <f t="shared" ca="1" si="242"/>
        <v>9</v>
      </c>
      <c r="N2328" s="2">
        <f t="shared" ca="1" si="244"/>
        <v>0.94648600370514624</v>
      </c>
      <c r="O2328" s="2"/>
      <c r="P2328" s="31">
        <f t="shared" ca="1" si="243"/>
        <v>5.0869435382668797</v>
      </c>
    </row>
    <row r="2329" spans="1:16" x14ac:dyDescent="0.25">
      <c r="A2329" s="32">
        <f ca="1">Uniform_A+B2329*(Uniform_B-Uniform_A)</f>
        <v>6.8923827867392813</v>
      </c>
      <c r="B2329" s="2">
        <f t="shared" ca="1" si="245"/>
        <v>0.68923827867392817</v>
      </c>
      <c r="C2329" s="4"/>
      <c r="D2329" s="5">
        <f ca="1">IF(E2329&lt;(Driehoek_C-Driehoek_A)/(Driehoek_B-Driehoek_A),Driehoek_A+SQRT(E2329*(Driehoek_B-Driehoek_A)*(Driehoek_C-Driehoek_A)),Driehoek_B-SQRT((1-E2329)*(Driehoek_B-Driehoek_A)*(Driehoek_B-Driehoek_C)))</f>
        <v>6.812137092551783</v>
      </c>
      <c r="E2329" s="2">
        <f t="shared" ca="1" si="246"/>
        <v>0.86323588280606378</v>
      </c>
      <c r="F2329" s="2"/>
      <c r="G2329" s="15">
        <f ca="1">_xlfn.NORM.INV(H2329,Normaal_Mu,Normaal_Sigma)</f>
        <v>2.8536287333572421</v>
      </c>
      <c r="H2329" s="2">
        <f t="shared" ca="1" si="247"/>
        <v>0.14159391767132334</v>
      </c>
      <c r="I2329" s="2"/>
      <c r="J2329" s="15">
        <f ca="1">-LN(K2329) /NegExp_Labda</f>
        <v>2.5251539938849836</v>
      </c>
      <c r="K2329" s="2">
        <f t="shared" ca="1" si="248"/>
        <v>0.60348698847963578</v>
      </c>
      <c r="L2329" s="2"/>
      <c r="M2329" s="17">
        <f t="shared" ca="1" si="242"/>
        <v>5</v>
      </c>
      <c r="N2329" s="2">
        <f t="shared" ca="1" si="244"/>
        <v>0.55145274453950777</v>
      </c>
      <c r="O2329" s="2"/>
      <c r="P2329" s="31">
        <f t="shared" ca="1" si="243"/>
        <v>4.816660521306658</v>
      </c>
    </row>
    <row r="2330" spans="1:16" x14ac:dyDescent="0.25">
      <c r="A2330" s="32">
        <f ca="1">Uniform_A+B2330*(Uniform_B-Uniform_A)</f>
        <v>5.5355682756918014</v>
      </c>
      <c r="B2330" s="2">
        <f t="shared" ca="1" si="245"/>
        <v>0.55355682756918012</v>
      </c>
      <c r="C2330" s="4"/>
      <c r="D2330" s="5">
        <f ca="1">IF(E2330&lt;(Driehoek_C-Driehoek_A)/(Driehoek_B-Driehoek_A),Driehoek_A+SQRT(E2330*(Driehoek_B-Driehoek_A)*(Driehoek_C-Driehoek_A)),Driehoek_B-SQRT((1-E2330)*(Driehoek_B-Driehoek_A)*(Driehoek_B-Driehoek_C)))</f>
        <v>5.4465677980141542</v>
      </c>
      <c r="E2330" s="2">
        <f t="shared" ca="1" si="246"/>
        <v>0.6392319881682863</v>
      </c>
      <c r="F2330" s="2"/>
      <c r="G2330" s="15">
        <f ca="1">_xlfn.NORM.INV(H2330,Normaal_Mu,Normaal_Sigma)</f>
        <v>2.8782952941216586</v>
      </c>
      <c r="H2330" s="2">
        <f t="shared" ca="1" si="247"/>
        <v>0.14437850283791254</v>
      </c>
      <c r="I2330" s="2"/>
      <c r="J2330" s="15">
        <f ca="1">-LN(K2330) /NegExp_Labda</f>
        <v>9.2719632880286795</v>
      </c>
      <c r="K2330" s="2">
        <f t="shared" ca="1" si="248"/>
        <v>0.15654799204058156</v>
      </c>
      <c r="L2330" s="2"/>
      <c r="M2330" s="17">
        <f t="shared" ca="1" si="242"/>
        <v>7</v>
      </c>
      <c r="N2330" s="2">
        <f t="shared" ca="1" si="244"/>
        <v>0.77505535297050587</v>
      </c>
      <c r="O2330" s="2"/>
      <c r="P2330" s="31">
        <f t="shared" ca="1" si="243"/>
        <v>6.0264789311712592</v>
      </c>
    </row>
    <row r="2331" spans="1:16" x14ac:dyDescent="0.25">
      <c r="A2331" s="32">
        <f ca="1">Uniform_A+B2331*(Uniform_B-Uniform_A)</f>
        <v>3.6547596351948695</v>
      </c>
      <c r="B2331" s="2">
        <f t="shared" ca="1" si="245"/>
        <v>0.36547596351948697</v>
      </c>
      <c r="C2331" s="4"/>
      <c r="D2331" s="5">
        <f ca="1">IF(E2331&lt;(Driehoek_C-Driehoek_A)/(Driehoek_B-Driehoek_A),Driehoek_A+SQRT(E2331*(Driehoek_B-Driehoek_A)*(Driehoek_C-Driehoek_A)),Driehoek_B-SQRT((1-E2331)*(Driehoek_B-Driehoek_A)*(Driehoek_B-Driehoek_C)))</f>
        <v>7.3105420250329463</v>
      </c>
      <c r="E2331" s="2">
        <f t="shared" ca="1" si="246"/>
        <v>0.91844947859486348</v>
      </c>
      <c r="F2331" s="2"/>
      <c r="G2331" s="15">
        <f ca="1">_xlfn.NORM.INV(H2331,Normaal_Mu,Normaal_Sigma)</f>
        <v>7.3580207660204939</v>
      </c>
      <c r="H2331" s="2">
        <f t="shared" ca="1" si="247"/>
        <v>0.88080297930520079</v>
      </c>
      <c r="I2331" s="2"/>
      <c r="J2331" s="15">
        <f ca="1">-LN(K2331) /NegExp_Labda</f>
        <v>2.0383206119714039</v>
      </c>
      <c r="K2331" s="2">
        <f t="shared" ca="1" si="248"/>
        <v>0.6652022678496603</v>
      </c>
      <c r="L2331" s="2"/>
      <c r="M2331" s="17">
        <f t="shared" ca="1" si="242"/>
        <v>5</v>
      </c>
      <c r="N2331" s="2">
        <f t="shared" ca="1" si="244"/>
        <v>0.59902468581146018</v>
      </c>
      <c r="O2331" s="2"/>
      <c r="P2331" s="31">
        <f t="shared" ca="1" si="243"/>
        <v>5.0723286076439429</v>
      </c>
    </row>
    <row r="2332" spans="1:16" x14ac:dyDescent="0.25">
      <c r="A2332" s="32">
        <f ca="1">Uniform_A+B2332*(Uniform_B-Uniform_A)</f>
        <v>9.8605652634904395</v>
      </c>
      <c r="B2332" s="2">
        <f t="shared" ca="1" si="245"/>
        <v>0.98605652634904395</v>
      </c>
      <c r="C2332" s="4"/>
      <c r="D2332" s="5">
        <f ca="1">IF(E2332&lt;(Driehoek_C-Driehoek_A)/(Driehoek_B-Driehoek_A),Driehoek_A+SQRT(E2332*(Driehoek_B-Driehoek_A)*(Driehoek_C-Driehoek_A)),Driehoek_B-SQRT((1-E2332)*(Driehoek_B-Driehoek_A)*(Driehoek_B-Driehoek_C)))</f>
        <v>2.4401382562761773</v>
      </c>
      <c r="E2332" s="2">
        <f t="shared" ca="1" si="246"/>
        <v>1.3837263188416715E-2</v>
      </c>
      <c r="F2332" s="2"/>
      <c r="G2332" s="15">
        <f ca="1">_xlfn.NORM.INV(H2332,Normaal_Mu,Normaal_Sigma)</f>
        <v>1.150274981466775</v>
      </c>
      <c r="H2332" s="2">
        <f t="shared" ca="1" si="247"/>
        <v>2.7123280632109337E-2</v>
      </c>
      <c r="I2332" s="2"/>
      <c r="J2332" s="15">
        <f ca="1">-LN(K2332) /NegExp_Labda</f>
        <v>3.476583769800754</v>
      </c>
      <c r="K2332" s="2">
        <f t="shared" ca="1" si="248"/>
        <v>0.49891638921151937</v>
      </c>
      <c r="L2332" s="2"/>
      <c r="M2332" s="17">
        <f t="shared" ca="1" si="242"/>
        <v>2</v>
      </c>
      <c r="N2332" s="2">
        <f t="shared" ca="1" si="244"/>
        <v>5.0702988731818333E-2</v>
      </c>
      <c r="O2332" s="2"/>
      <c r="P2332" s="31">
        <f t="shared" ca="1" si="243"/>
        <v>3.7855124542068297</v>
      </c>
    </row>
    <row r="2333" spans="1:16" x14ac:dyDescent="0.25">
      <c r="A2333" s="32">
        <f ca="1">Uniform_A+B2333*(Uniform_B-Uniform_A)</f>
        <v>6.7233629028711039</v>
      </c>
      <c r="B2333" s="2">
        <f t="shared" ca="1" si="245"/>
        <v>0.67233629028711039</v>
      </c>
      <c r="C2333" s="4"/>
      <c r="D2333" s="5">
        <f ca="1">IF(E2333&lt;(Driehoek_C-Driehoek_A)/(Driehoek_B-Driehoek_A),Driehoek_A+SQRT(E2333*(Driehoek_B-Driehoek_A)*(Driehoek_C-Driehoek_A)),Driehoek_B-SQRT((1-E2333)*(Driehoek_B-Driehoek_A)*(Driehoek_B-Driehoek_C)))</f>
        <v>4.0150462599323884</v>
      </c>
      <c r="E2333" s="2">
        <f t="shared" ca="1" si="246"/>
        <v>0.29000674883959809</v>
      </c>
      <c r="F2333" s="2"/>
      <c r="G2333" s="15">
        <f ca="1">_xlfn.NORM.INV(H2333,Normaal_Mu,Normaal_Sigma)</f>
        <v>3.2605071311100491</v>
      </c>
      <c r="H2333" s="2">
        <f t="shared" ca="1" si="247"/>
        <v>0.19221949512153436</v>
      </c>
      <c r="I2333" s="2"/>
      <c r="J2333" s="15">
        <f ca="1">-LN(K2333) /NegExp_Labda</f>
        <v>0.40616874163035671</v>
      </c>
      <c r="K2333" s="2">
        <f t="shared" ca="1" si="248"/>
        <v>0.92197815540449501</v>
      </c>
      <c r="L2333" s="2"/>
      <c r="M2333" s="17">
        <f t="shared" ca="1" si="242"/>
        <v>6</v>
      </c>
      <c r="N2333" s="2">
        <f t="shared" ca="1" si="244"/>
        <v>0.67147672533142144</v>
      </c>
      <c r="O2333" s="2"/>
      <c r="P2333" s="31">
        <f t="shared" ca="1" si="243"/>
        <v>4.0810170071087795</v>
      </c>
    </row>
    <row r="2334" spans="1:16" x14ac:dyDescent="0.25">
      <c r="A2334" s="32">
        <f ca="1">Uniform_A+B2334*(Uniform_B-Uniform_A)</f>
        <v>7.1364278504105041</v>
      </c>
      <c r="B2334" s="2">
        <f t="shared" ca="1" si="245"/>
        <v>0.71364278504105039</v>
      </c>
      <c r="C2334" s="4"/>
      <c r="D2334" s="5">
        <f ca="1">IF(E2334&lt;(Driehoek_C-Driehoek_A)/(Driehoek_B-Driehoek_A),Driehoek_A+SQRT(E2334*(Driehoek_B-Driehoek_A)*(Driehoek_C-Driehoek_A)),Driehoek_B-SQRT((1-E2334)*(Driehoek_B-Driehoek_A)*(Driehoek_B-Driehoek_C)))</f>
        <v>3.3512729605472731</v>
      </c>
      <c r="E2334" s="2">
        <f t="shared" ca="1" si="246"/>
        <v>0.13042418670758515</v>
      </c>
      <c r="F2334" s="2"/>
      <c r="G2334" s="15">
        <f ca="1">_xlfn.NORM.INV(H2334,Normaal_Mu,Normaal_Sigma)</f>
        <v>6.9308551126346138</v>
      </c>
      <c r="H2334" s="2">
        <f t="shared" ca="1" si="247"/>
        <v>0.83283464760369008</v>
      </c>
      <c r="I2334" s="2"/>
      <c r="J2334" s="15">
        <f ca="1">-LN(K2334) /NegExp_Labda</f>
        <v>21.706519610005788</v>
      </c>
      <c r="K2334" s="2">
        <f t="shared" ca="1" si="248"/>
        <v>1.3019540665113905E-2</v>
      </c>
      <c r="L2334" s="2"/>
      <c r="M2334" s="17">
        <f t="shared" ca="1" si="242"/>
        <v>5</v>
      </c>
      <c r="N2334" s="2">
        <f t="shared" ca="1" si="244"/>
        <v>0.54653227029423268</v>
      </c>
      <c r="O2334" s="2"/>
      <c r="P2334" s="31">
        <f t="shared" ca="1" si="243"/>
        <v>8.8250151067196363</v>
      </c>
    </row>
    <row r="2335" spans="1:16" x14ac:dyDescent="0.25">
      <c r="A2335" s="32">
        <f ca="1">Uniform_A+B2335*(Uniform_B-Uniform_A)</f>
        <v>4.8954905732791607</v>
      </c>
      <c r="B2335" s="2">
        <f t="shared" ca="1" si="245"/>
        <v>0.48954905732791609</v>
      </c>
      <c r="C2335" s="4"/>
      <c r="D2335" s="5">
        <f ca="1">IF(E2335&lt;(Driehoek_C-Driehoek_A)/(Driehoek_B-Driehoek_A),Driehoek_A+SQRT(E2335*(Driehoek_B-Driehoek_A)*(Driehoek_C-Driehoek_A)),Driehoek_B-SQRT((1-E2335)*(Driehoek_B-Driehoek_A)*(Driehoek_B-Driehoek_C)))</f>
        <v>5.9038389315505269</v>
      </c>
      <c r="E2335" s="2">
        <f t="shared" ca="1" si="246"/>
        <v>0.72610818966336621</v>
      </c>
      <c r="F2335" s="2"/>
      <c r="G2335" s="15">
        <f ca="1">_xlfn.NORM.INV(H2335,Normaal_Mu,Normaal_Sigma)</f>
        <v>6.0754263517149241</v>
      </c>
      <c r="H2335" s="2">
        <f t="shared" ca="1" si="247"/>
        <v>0.70461245926430682</v>
      </c>
      <c r="I2335" s="2"/>
      <c r="J2335" s="15">
        <f ca="1">-LN(K2335) /NegExp_Labda</f>
        <v>1.8924319266317253</v>
      </c>
      <c r="K2335" s="2">
        <f t="shared" ca="1" si="248"/>
        <v>0.68489729564476765</v>
      </c>
      <c r="L2335" s="2"/>
      <c r="M2335" s="17">
        <f t="shared" ca="1" si="242"/>
        <v>4</v>
      </c>
      <c r="N2335" s="2">
        <f t="shared" ca="1" si="244"/>
        <v>0.43917877697240604</v>
      </c>
      <c r="O2335" s="2"/>
      <c r="P2335" s="31">
        <f t="shared" ca="1" si="243"/>
        <v>4.5534375566352674</v>
      </c>
    </row>
    <row r="2336" spans="1:16" x14ac:dyDescent="0.25">
      <c r="A2336" s="32">
        <f ca="1">Uniform_A+B2336*(Uniform_B-Uniform_A)</f>
        <v>3.2682326249529323</v>
      </c>
      <c r="B2336" s="2">
        <f t="shared" ca="1" si="245"/>
        <v>0.32682326249529325</v>
      </c>
      <c r="C2336" s="4"/>
      <c r="D2336" s="5">
        <f ca="1">IF(E2336&lt;(Driehoek_C-Driehoek_A)/(Driehoek_B-Driehoek_A),Driehoek_A+SQRT(E2336*(Driehoek_B-Driehoek_A)*(Driehoek_C-Driehoek_A)),Driehoek_B-SQRT((1-E2336)*(Driehoek_B-Driehoek_A)*(Driehoek_B-Driehoek_C)))</f>
        <v>4.9462708234925259</v>
      </c>
      <c r="E2336" s="2">
        <f t="shared" ca="1" si="246"/>
        <v>0.53049370752948677</v>
      </c>
      <c r="F2336" s="2"/>
      <c r="G2336" s="15">
        <f ca="1">_xlfn.NORM.INV(H2336,Normaal_Mu,Normaal_Sigma)</f>
        <v>5.2478134797383245</v>
      </c>
      <c r="H2336" s="2">
        <f t="shared" ca="1" si="247"/>
        <v>0.54930544178404739</v>
      </c>
      <c r="I2336" s="2"/>
      <c r="J2336" s="15">
        <f ca="1">-LN(K2336) /NegExp_Labda</f>
        <v>1.2344103269335345</v>
      </c>
      <c r="K2336" s="2">
        <f t="shared" ca="1" si="248"/>
        <v>0.78123282248948533</v>
      </c>
      <c r="L2336" s="2"/>
      <c r="M2336" s="17">
        <f t="shared" ca="1" si="242"/>
        <v>4</v>
      </c>
      <c r="N2336" s="2">
        <f t="shared" ca="1" si="244"/>
        <v>0.31541067091601993</v>
      </c>
      <c r="O2336" s="2"/>
      <c r="P2336" s="31">
        <f t="shared" ca="1" si="243"/>
        <v>3.7393454510234632</v>
      </c>
    </row>
    <row r="2337" spans="1:16" x14ac:dyDescent="0.25">
      <c r="A2337" s="32">
        <f ca="1">Uniform_A+B2337*(Uniform_B-Uniform_A)</f>
        <v>4.0517960623068596</v>
      </c>
      <c r="B2337" s="2">
        <f t="shared" ca="1" si="245"/>
        <v>0.40517960623068594</v>
      </c>
      <c r="C2337" s="4"/>
      <c r="D2337" s="5">
        <f ca="1">IF(E2337&lt;(Driehoek_C-Driehoek_A)/(Driehoek_B-Driehoek_A),Driehoek_A+SQRT(E2337*(Driehoek_B-Driehoek_A)*(Driehoek_C-Driehoek_A)),Driehoek_B-SQRT((1-E2337)*(Driehoek_B-Driehoek_A)*(Driehoek_B-Driehoek_C)))</f>
        <v>5.5179277124004766</v>
      </c>
      <c r="E2337" s="2">
        <f t="shared" ca="1" si="246"/>
        <v>0.65357635954089766</v>
      </c>
      <c r="F2337" s="2"/>
      <c r="G2337" s="15">
        <f ca="1">_xlfn.NORM.INV(H2337,Normaal_Mu,Normaal_Sigma)</f>
        <v>4.8305198451806746</v>
      </c>
      <c r="H2337" s="2">
        <f t="shared" ca="1" si="247"/>
        <v>0.46623401668730347</v>
      </c>
      <c r="I2337" s="2"/>
      <c r="J2337" s="15">
        <f ca="1">-LN(K2337) /NegExp_Labda</f>
        <v>4.9813300533502547</v>
      </c>
      <c r="K2337" s="2">
        <f t="shared" ca="1" si="248"/>
        <v>0.36925566688652989</v>
      </c>
      <c r="L2337" s="2"/>
      <c r="M2337" s="17">
        <f t="shared" ca="1" si="242"/>
        <v>10</v>
      </c>
      <c r="N2337" s="2">
        <f t="shared" ca="1" si="244"/>
        <v>0.97926258795290611</v>
      </c>
      <c r="O2337" s="2"/>
      <c r="P2337" s="31">
        <f t="shared" ca="1" si="243"/>
        <v>5.8763147346476527</v>
      </c>
    </row>
    <row r="2338" spans="1:16" x14ac:dyDescent="0.25">
      <c r="A2338" s="32">
        <f ca="1">Uniform_A+B2338*(Uniform_B-Uniform_A)</f>
        <v>1.4433894914958534</v>
      </c>
      <c r="B2338" s="2">
        <f t="shared" ca="1" si="245"/>
        <v>0.14433894914958534</v>
      </c>
      <c r="C2338" s="4"/>
      <c r="D2338" s="5">
        <f ca="1">IF(E2338&lt;(Driehoek_C-Driehoek_A)/(Driehoek_B-Driehoek_A),Driehoek_A+SQRT(E2338*(Driehoek_B-Driehoek_A)*(Driehoek_C-Driehoek_A)),Driehoek_B-SQRT((1-E2338)*(Driehoek_B-Driehoek_A)*(Driehoek_B-Driehoek_C)))</f>
        <v>4.4816045533114544</v>
      </c>
      <c r="E2338" s="2">
        <f t="shared" ca="1" si="246"/>
        <v>0.41668864535269201</v>
      </c>
      <c r="F2338" s="2"/>
      <c r="G2338" s="15">
        <f ca="1">_xlfn.NORM.INV(H2338,Normaal_Mu,Normaal_Sigma)</f>
        <v>7.680175031717841</v>
      </c>
      <c r="H2338" s="2">
        <f t="shared" ca="1" si="247"/>
        <v>0.9098915528466831</v>
      </c>
      <c r="I2338" s="2"/>
      <c r="J2338" s="15">
        <f ca="1">-LN(K2338) /NegExp_Labda</f>
        <v>4.1751922319122512</v>
      </c>
      <c r="K2338" s="2">
        <f t="shared" ca="1" si="248"/>
        <v>0.4338578008493984</v>
      </c>
      <c r="L2338" s="2"/>
      <c r="M2338" s="17">
        <f t="shared" ca="1" si="242"/>
        <v>3</v>
      </c>
      <c r="N2338" s="2">
        <f t="shared" ca="1" si="244"/>
        <v>0.26297548947115634</v>
      </c>
      <c r="O2338" s="2"/>
      <c r="P2338" s="31">
        <f t="shared" ca="1" si="243"/>
        <v>4.1560722616874797</v>
      </c>
    </row>
    <row r="2339" spans="1:16" x14ac:dyDescent="0.25">
      <c r="A2339" s="32">
        <f ca="1">Uniform_A+B2339*(Uniform_B-Uniform_A)</f>
        <v>8.083399423278756</v>
      </c>
      <c r="B2339" s="2">
        <f t="shared" ca="1" si="245"/>
        <v>0.80833994232787565</v>
      </c>
      <c r="C2339" s="4"/>
      <c r="D2339" s="5">
        <f ca="1">IF(E2339&lt;(Driehoek_C-Driehoek_A)/(Driehoek_B-Driehoek_A),Driehoek_A+SQRT(E2339*(Driehoek_B-Driehoek_A)*(Driehoek_C-Driehoek_A)),Driehoek_B-SQRT((1-E2339)*(Driehoek_B-Driehoek_A)*(Driehoek_B-Driehoek_C)))</f>
        <v>5.7300813900111525</v>
      </c>
      <c r="E2339" s="2">
        <f t="shared" ca="1" si="246"/>
        <v>0.69450377954424591</v>
      </c>
      <c r="F2339" s="2"/>
      <c r="G2339" s="15">
        <f ca="1">_xlfn.NORM.INV(H2339,Normaal_Mu,Normaal_Sigma)</f>
        <v>2.7013996633344775</v>
      </c>
      <c r="H2339" s="2">
        <f t="shared" ca="1" si="247"/>
        <v>0.12521611435786462</v>
      </c>
      <c r="I2339" s="2"/>
      <c r="J2339" s="15">
        <f ca="1">-LN(K2339) /NegExp_Labda</f>
        <v>8.1079977945965283</v>
      </c>
      <c r="K2339" s="2">
        <f t="shared" ca="1" si="248"/>
        <v>0.19758240149013451</v>
      </c>
      <c r="L2339" s="2"/>
      <c r="M2339" s="17">
        <f t="shared" ca="1" si="242"/>
        <v>9</v>
      </c>
      <c r="N2339" s="2">
        <f t="shared" ca="1" si="244"/>
        <v>0.94632234609381416</v>
      </c>
      <c r="O2339" s="2"/>
      <c r="P2339" s="31">
        <f t="shared" ca="1" si="243"/>
        <v>6.7245756542441821</v>
      </c>
    </row>
    <row r="2340" spans="1:16" x14ac:dyDescent="0.25">
      <c r="A2340" s="32">
        <f ca="1">Uniform_A+B2340*(Uniform_B-Uniform_A)</f>
        <v>7.9109102874664474</v>
      </c>
      <c r="B2340" s="2">
        <f t="shared" ca="1" si="245"/>
        <v>0.79109102874664472</v>
      </c>
      <c r="C2340" s="4"/>
      <c r="D2340" s="5">
        <f ca="1">IF(E2340&lt;(Driehoek_C-Driehoek_A)/(Driehoek_B-Driehoek_A),Driehoek_A+SQRT(E2340*(Driehoek_B-Driehoek_A)*(Driehoek_C-Driehoek_A)),Driehoek_B-SQRT((1-E2340)*(Driehoek_B-Driehoek_A)*(Driehoek_B-Driehoek_C)))</f>
        <v>5.6563237997687041</v>
      </c>
      <c r="E2340" s="2">
        <f t="shared" ca="1" si="246"/>
        <v>0.68056655622876583</v>
      </c>
      <c r="F2340" s="2"/>
      <c r="G2340" s="15">
        <f ca="1">_xlfn.NORM.INV(H2340,Normaal_Mu,Normaal_Sigma)</f>
        <v>9.1612554863635758</v>
      </c>
      <c r="H2340" s="2">
        <f t="shared" ca="1" si="247"/>
        <v>0.98126600375432149</v>
      </c>
      <c r="I2340" s="2"/>
      <c r="J2340" s="15">
        <f ca="1">-LN(K2340) /NegExp_Labda</f>
        <v>2.432742961185113</v>
      </c>
      <c r="K2340" s="2">
        <f t="shared" ca="1" si="248"/>
        <v>0.61474447074747351</v>
      </c>
      <c r="L2340" s="2"/>
      <c r="M2340" s="17">
        <f t="shared" ca="1" si="242"/>
        <v>3</v>
      </c>
      <c r="N2340" s="2">
        <f t="shared" ca="1" si="244"/>
        <v>0.14251894268601972</v>
      </c>
      <c r="O2340" s="2"/>
      <c r="P2340" s="31">
        <f t="shared" ca="1" si="243"/>
        <v>5.6322465069567684</v>
      </c>
    </row>
    <row r="2341" spans="1:16" x14ac:dyDescent="0.25">
      <c r="A2341" s="32">
        <f ca="1">Uniform_A+B2341*(Uniform_B-Uniform_A)</f>
        <v>2.2967018085869553</v>
      </c>
      <c r="B2341" s="2">
        <f t="shared" ca="1" si="245"/>
        <v>0.22967018085869551</v>
      </c>
      <c r="C2341" s="4"/>
      <c r="D2341" s="5">
        <f ca="1">IF(E2341&lt;(Driehoek_C-Driehoek_A)/(Driehoek_B-Driehoek_A),Driehoek_A+SQRT(E2341*(Driehoek_B-Driehoek_A)*(Driehoek_C-Driehoek_A)),Driehoek_B-SQRT((1-E2341)*(Driehoek_B-Driehoek_A)*(Driehoek_B-Driehoek_C)))</f>
        <v>7.1050988711816601</v>
      </c>
      <c r="E2341" s="2">
        <f t="shared" ca="1" si="246"/>
        <v>0.8974099917715137</v>
      </c>
      <c r="F2341" s="2"/>
      <c r="G2341" s="15">
        <f ca="1">_xlfn.NORM.INV(H2341,Normaal_Mu,Normaal_Sigma)</f>
        <v>7.4298952541043786</v>
      </c>
      <c r="H2341" s="2">
        <f t="shared" ca="1" si="247"/>
        <v>0.88780696644284907</v>
      </c>
      <c r="I2341" s="2"/>
      <c r="J2341" s="15">
        <f ca="1">-LN(K2341) /NegExp_Labda</f>
        <v>0.27608449075277597</v>
      </c>
      <c r="K2341" s="2">
        <f t="shared" ca="1" si="248"/>
        <v>0.94627987933736113</v>
      </c>
      <c r="L2341" s="2"/>
      <c r="M2341" s="17">
        <f t="shared" ca="1" si="242"/>
        <v>6</v>
      </c>
      <c r="N2341" s="2">
        <f t="shared" ca="1" si="244"/>
        <v>0.63727900306463281</v>
      </c>
      <c r="O2341" s="2"/>
      <c r="P2341" s="31">
        <f t="shared" ca="1" si="243"/>
        <v>4.621556084925154</v>
      </c>
    </row>
    <row r="2342" spans="1:16" x14ac:dyDescent="0.25">
      <c r="A2342" s="32">
        <f ca="1">Uniform_A+B2342*(Uniform_B-Uniform_A)</f>
        <v>1.1371309307349753</v>
      </c>
      <c r="B2342" s="2">
        <f t="shared" ca="1" si="245"/>
        <v>0.11371309307349753</v>
      </c>
      <c r="C2342" s="4"/>
      <c r="D2342" s="5">
        <f ca="1">IF(E2342&lt;(Driehoek_C-Driehoek_A)/(Driehoek_B-Driehoek_A),Driehoek_A+SQRT(E2342*(Driehoek_B-Driehoek_A)*(Driehoek_C-Driehoek_A)),Driehoek_B-SQRT((1-E2342)*(Driehoek_B-Driehoek_A)*(Driehoek_B-Driehoek_C)))</f>
        <v>2.8732656625934414</v>
      </c>
      <c r="E2342" s="2">
        <f t="shared" ca="1" si="246"/>
        <v>5.4470922676054467E-2</v>
      </c>
      <c r="F2342" s="2"/>
      <c r="G2342" s="15">
        <f ca="1">_xlfn.NORM.INV(H2342,Normaal_Mu,Normaal_Sigma)</f>
        <v>3.1796834157174043</v>
      </c>
      <c r="H2342" s="2">
        <f t="shared" ca="1" si="247"/>
        <v>0.18136951815322466</v>
      </c>
      <c r="I2342" s="2"/>
      <c r="J2342" s="15">
        <f ca="1">-LN(K2342) /NegExp_Labda</f>
        <v>2.536526990801903</v>
      </c>
      <c r="K2342" s="2">
        <f t="shared" ca="1" si="248"/>
        <v>0.60211585732596151</v>
      </c>
      <c r="L2342" s="2"/>
      <c r="M2342" s="17">
        <f t="shared" ca="1" si="242"/>
        <v>6</v>
      </c>
      <c r="N2342" s="2">
        <f t="shared" ca="1" si="244"/>
        <v>0.73908610541172004</v>
      </c>
      <c r="O2342" s="2"/>
      <c r="P2342" s="31">
        <f t="shared" ca="1" si="243"/>
        <v>3.1453213999695451</v>
      </c>
    </row>
    <row r="2343" spans="1:16" x14ac:dyDescent="0.25">
      <c r="A2343" s="32">
        <f ca="1">Uniform_A+B2343*(Uniform_B-Uniform_A)</f>
        <v>3.7011949872949734</v>
      </c>
      <c r="B2343" s="2">
        <f t="shared" ca="1" si="245"/>
        <v>0.37011949872949734</v>
      </c>
      <c r="C2343" s="4"/>
      <c r="D2343" s="5">
        <f ca="1">IF(E2343&lt;(Driehoek_C-Driehoek_A)/(Driehoek_B-Driehoek_A),Driehoek_A+SQRT(E2343*(Driehoek_B-Driehoek_A)*(Driehoek_C-Driehoek_A)),Driehoek_B-SQRT((1-E2343)*(Driehoek_B-Driehoek_A)*(Driehoek_B-Driehoek_C)))</f>
        <v>2.8681730755497927</v>
      </c>
      <c r="E2343" s="2">
        <f t="shared" ca="1" si="246"/>
        <v>5.3837463507827588E-2</v>
      </c>
      <c r="F2343" s="2"/>
      <c r="G2343" s="15">
        <f ca="1">_xlfn.NORM.INV(H2343,Normaal_Mu,Normaal_Sigma)</f>
        <v>6.7834753145578626</v>
      </c>
      <c r="H2343" s="2">
        <f t="shared" ca="1" si="247"/>
        <v>0.81373321788427222</v>
      </c>
      <c r="I2343" s="2"/>
      <c r="J2343" s="15">
        <f ca="1">-LN(K2343) /NegExp_Labda</f>
        <v>3.7663057683938943</v>
      </c>
      <c r="K2343" s="2">
        <f t="shared" ca="1" si="248"/>
        <v>0.47082860192980858</v>
      </c>
      <c r="L2343" s="2"/>
      <c r="M2343" s="17">
        <f t="shared" ca="1" si="242"/>
        <v>5</v>
      </c>
      <c r="N2343" s="2">
        <f t="shared" ca="1" si="244"/>
        <v>0.45484704084297423</v>
      </c>
      <c r="O2343" s="2"/>
      <c r="P2343" s="31">
        <f t="shared" ca="1" si="243"/>
        <v>4.4238298291593043</v>
      </c>
    </row>
    <row r="2344" spans="1:16" x14ac:dyDescent="0.25">
      <c r="A2344" s="32">
        <f ca="1">Uniform_A+B2344*(Uniform_B-Uniform_A)</f>
        <v>9.2357104771368572</v>
      </c>
      <c r="B2344" s="2">
        <f t="shared" ca="1" si="245"/>
        <v>0.9235710477136857</v>
      </c>
      <c r="C2344" s="4"/>
      <c r="D2344" s="5">
        <f ca="1">IF(E2344&lt;(Driehoek_C-Driehoek_A)/(Driehoek_B-Driehoek_A),Driehoek_A+SQRT(E2344*(Driehoek_B-Driehoek_A)*(Driehoek_C-Driehoek_A)),Driehoek_B-SQRT((1-E2344)*(Driehoek_B-Driehoek_A)*(Driehoek_B-Driehoek_C)))</f>
        <v>6.1631735525139284</v>
      </c>
      <c r="E2344" s="2">
        <f t="shared" ca="1" si="246"/>
        <v>0.77006902019553014</v>
      </c>
      <c r="F2344" s="2"/>
      <c r="G2344" s="15">
        <f ca="1">_xlfn.NORM.INV(H2344,Normaal_Mu,Normaal_Sigma)</f>
        <v>4.6406238156614013</v>
      </c>
      <c r="H2344" s="2">
        <f t="shared" ca="1" si="247"/>
        <v>0.4286987211774812</v>
      </c>
      <c r="I2344" s="2"/>
      <c r="J2344" s="15">
        <f ca="1">-LN(K2344) /NegExp_Labda</f>
        <v>5.0628599411865292</v>
      </c>
      <c r="K2344" s="2">
        <f t="shared" ca="1" si="248"/>
        <v>0.36328341628488492</v>
      </c>
      <c r="L2344" s="2"/>
      <c r="M2344" s="17">
        <f t="shared" ca="1" si="242"/>
        <v>3</v>
      </c>
      <c r="N2344" s="2">
        <f t="shared" ca="1" si="244"/>
        <v>0.13963122863483923</v>
      </c>
      <c r="O2344" s="2"/>
      <c r="P2344" s="31">
        <f t="shared" ca="1" si="243"/>
        <v>5.6204735572997437</v>
      </c>
    </row>
    <row r="2345" spans="1:16" x14ac:dyDescent="0.25">
      <c r="A2345" s="32">
        <f ca="1">Uniform_A+B2345*(Uniform_B-Uniform_A)</f>
        <v>8.6642096045143173</v>
      </c>
      <c r="B2345" s="2">
        <f t="shared" ca="1" si="245"/>
        <v>0.86642096045143169</v>
      </c>
      <c r="C2345" s="4"/>
      <c r="D2345" s="5">
        <f ca="1">IF(E2345&lt;(Driehoek_C-Driehoek_A)/(Driehoek_B-Driehoek_A),Driehoek_A+SQRT(E2345*(Driehoek_B-Driehoek_A)*(Driehoek_C-Driehoek_A)),Driehoek_B-SQRT((1-E2345)*(Driehoek_B-Driehoek_A)*(Driehoek_B-Driehoek_C)))</f>
        <v>2.514712094463496</v>
      </c>
      <c r="E2345" s="2">
        <f t="shared" ca="1" si="246"/>
        <v>1.892346715621418E-2</v>
      </c>
      <c r="F2345" s="2"/>
      <c r="G2345" s="15">
        <f ca="1">_xlfn.NORM.INV(H2345,Normaal_Mu,Normaal_Sigma)</f>
        <v>3.1330329704781175</v>
      </c>
      <c r="H2345" s="2">
        <f t="shared" ca="1" si="247"/>
        <v>0.17528518907229707</v>
      </c>
      <c r="I2345" s="2"/>
      <c r="J2345" s="15">
        <f ca="1">-LN(K2345) /NegExp_Labda</f>
        <v>7.7690701285385586</v>
      </c>
      <c r="K2345" s="2">
        <f t="shared" ca="1" si="248"/>
        <v>0.21143999640095112</v>
      </c>
      <c r="L2345" s="2"/>
      <c r="M2345" s="17">
        <f t="shared" ca="1" si="242"/>
        <v>3</v>
      </c>
      <c r="N2345" s="2">
        <f t="shared" ca="1" si="244"/>
        <v>0.19439271430449512</v>
      </c>
      <c r="O2345" s="2"/>
      <c r="P2345" s="31">
        <f t="shared" ca="1" si="243"/>
        <v>5.0162049595988973</v>
      </c>
    </row>
    <row r="2346" spans="1:16" x14ac:dyDescent="0.25">
      <c r="A2346" s="32">
        <f ca="1">Uniform_A+B2346*(Uniform_B-Uniform_A)</f>
        <v>3.0998033561918859</v>
      </c>
      <c r="B2346" s="2">
        <f t="shared" ca="1" si="245"/>
        <v>0.30998033561918859</v>
      </c>
      <c r="C2346" s="4"/>
      <c r="D2346" s="5">
        <f ca="1">IF(E2346&lt;(Driehoek_C-Driehoek_A)/(Driehoek_B-Driehoek_A),Driehoek_A+SQRT(E2346*(Driehoek_B-Driehoek_A)*(Driehoek_C-Driehoek_A)),Driehoek_B-SQRT((1-E2346)*(Driehoek_B-Driehoek_A)*(Driehoek_B-Driehoek_C)))</f>
        <v>5.787685134273346</v>
      </c>
      <c r="E2346" s="2">
        <f t="shared" ca="1" si="246"/>
        <v>0.70517237724090143</v>
      </c>
      <c r="F2346" s="2"/>
      <c r="G2346" s="15">
        <f ca="1">_xlfn.NORM.INV(H2346,Normaal_Mu,Normaal_Sigma)</f>
        <v>5.5204617000536294</v>
      </c>
      <c r="H2346" s="2">
        <f t="shared" ca="1" si="247"/>
        <v>0.60265714554515748</v>
      </c>
      <c r="I2346" s="2"/>
      <c r="J2346" s="15">
        <f ca="1">-LN(K2346) /NegExp_Labda</f>
        <v>8.745990610692159</v>
      </c>
      <c r="K2346" s="2">
        <f t="shared" ca="1" si="248"/>
        <v>0.17391334481257881</v>
      </c>
      <c r="L2346" s="2"/>
      <c r="M2346" s="17">
        <f t="shared" ca="1" si="242"/>
        <v>8</v>
      </c>
      <c r="N2346" s="2">
        <f t="shared" ca="1" si="244"/>
        <v>0.93013858283615969</v>
      </c>
      <c r="O2346" s="2"/>
      <c r="P2346" s="31">
        <f t="shared" ca="1" si="243"/>
        <v>6.2307881602422039</v>
      </c>
    </row>
    <row r="2347" spans="1:16" x14ac:dyDescent="0.25">
      <c r="A2347" s="32">
        <f ca="1">Uniform_A+B2347*(Uniform_B-Uniform_A)</f>
        <v>3.4118279622919543</v>
      </c>
      <c r="B2347" s="2">
        <f t="shared" ca="1" si="245"/>
        <v>0.34118279622919545</v>
      </c>
      <c r="C2347" s="4"/>
      <c r="D2347" s="5">
        <f ca="1">IF(E2347&lt;(Driehoek_C-Driehoek_A)/(Driehoek_B-Driehoek_A),Driehoek_A+SQRT(E2347*(Driehoek_B-Driehoek_A)*(Driehoek_C-Driehoek_A)),Driehoek_B-SQRT((1-E2347)*(Driehoek_B-Driehoek_A)*(Driehoek_B-Driehoek_C)))</f>
        <v>2.5198177160929895</v>
      </c>
      <c r="E2347" s="2">
        <f t="shared" ca="1" si="246"/>
        <v>1.9300746997438001E-2</v>
      </c>
      <c r="F2347" s="2"/>
      <c r="G2347" s="15">
        <f ca="1">_xlfn.NORM.INV(H2347,Normaal_Mu,Normaal_Sigma)</f>
        <v>3.9485391209472205</v>
      </c>
      <c r="H2347" s="2">
        <f t="shared" ca="1" si="247"/>
        <v>0.29953775561078022</v>
      </c>
      <c r="I2347" s="2"/>
      <c r="J2347" s="15">
        <f ca="1">-LN(K2347) /NegExp_Labda</f>
        <v>4.5856815354440954</v>
      </c>
      <c r="K2347" s="2">
        <f t="shared" ca="1" si="248"/>
        <v>0.39966191287332598</v>
      </c>
      <c r="L2347" s="2"/>
      <c r="M2347" s="17">
        <f t="shared" ca="1" si="242"/>
        <v>3</v>
      </c>
      <c r="N2347" s="2">
        <f t="shared" ca="1" si="244"/>
        <v>0.2376063245728548</v>
      </c>
      <c r="O2347" s="2"/>
      <c r="P2347" s="31">
        <f t="shared" ca="1" si="243"/>
        <v>3.4931732669552518</v>
      </c>
    </row>
    <row r="2348" spans="1:16" x14ac:dyDescent="0.25">
      <c r="A2348" s="32">
        <f ca="1">Uniform_A+B2348*(Uniform_B-Uniform_A)</f>
        <v>0.60730986942703513</v>
      </c>
      <c r="B2348" s="2">
        <f t="shared" ca="1" si="245"/>
        <v>6.0730986942703513E-2</v>
      </c>
      <c r="C2348" s="4"/>
      <c r="D2348" s="5">
        <f ca="1">IF(E2348&lt;(Driehoek_C-Driehoek_A)/(Driehoek_B-Driehoek_A),Driehoek_A+SQRT(E2348*(Driehoek_B-Driehoek_A)*(Driehoek_C-Driehoek_A)),Driehoek_B-SQRT((1-E2348)*(Driehoek_B-Driehoek_A)*(Driehoek_B-Driehoek_C)))</f>
        <v>6.2010972849088217</v>
      </c>
      <c r="E2348" s="2">
        <f t="shared" ca="1" si="246"/>
        <v>0.77617553118443516</v>
      </c>
      <c r="F2348" s="2"/>
      <c r="G2348" s="15">
        <f ca="1">_xlfn.NORM.INV(H2348,Normaal_Mu,Normaal_Sigma)</f>
        <v>7.594499730212263</v>
      </c>
      <c r="H2348" s="2">
        <f t="shared" ca="1" si="247"/>
        <v>0.90272738579409106</v>
      </c>
      <c r="I2348" s="2"/>
      <c r="J2348" s="15">
        <f ca="1">-LN(K2348) /NegExp_Labda</f>
        <v>7.1320452642034766</v>
      </c>
      <c r="K2348" s="2">
        <f t="shared" ca="1" si="248"/>
        <v>0.2401698127192945</v>
      </c>
      <c r="L2348" s="2"/>
      <c r="M2348" s="17">
        <f t="shared" ca="1" si="242"/>
        <v>7</v>
      </c>
      <c r="N2348" s="2">
        <f t="shared" ca="1" si="244"/>
        <v>0.77309446169858875</v>
      </c>
      <c r="O2348" s="2"/>
      <c r="P2348" s="31">
        <f t="shared" ca="1" si="243"/>
        <v>5.7069904297503191</v>
      </c>
    </row>
    <row r="2349" spans="1:16" x14ac:dyDescent="0.25">
      <c r="A2349" s="32">
        <f ca="1">Uniform_A+B2349*(Uniform_B-Uniform_A)</f>
        <v>9.5875261448061799E-2</v>
      </c>
      <c r="B2349" s="2">
        <f t="shared" ca="1" si="245"/>
        <v>9.5875261448061799E-3</v>
      </c>
      <c r="C2349" s="4"/>
      <c r="D2349" s="5">
        <f ca="1">IF(E2349&lt;(Driehoek_C-Driehoek_A)/(Driehoek_B-Driehoek_A),Driehoek_A+SQRT(E2349*(Driehoek_B-Driehoek_A)*(Driehoek_C-Driehoek_A)),Driehoek_B-SQRT((1-E2349)*(Driehoek_B-Driehoek_A)*(Driehoek_B-Driehoek_C)))</f>
        <v>6.6977742192720804</v>
      </c>
      <c r="E2349" s="2">
        <f t="shared" ca="1" si="246"/>
        <v>0.84856447013004921</v>
      </c>
      <c r="F2349" s="2"/>
      <c r="G2349" s="15">
        <f ca="1">_xlfn.NORM.INV(H2349,Normaal_Mu,Normaal_Sigma)</f>
        <v>2.4353392201950106</v>
      </c>
      <c r="H2349" s="2">
        <f t="shared" ca="1" si="247"/>
        <v>9.9863385827024254E-2</v>
      </c>
      <c r="I2349" s="2"/>
      <c r="J2349" s="15">
        <f ca="1">-LN(K2349) /NegExp_Labda</f>
        <v>4.5413775419893048</v>
      </c>
      <c r="K2349" s="2">
        <f t="shared" ca="1" si="248"/>
        <v>0.40321897254945571</v>
      </c>
      <c r="L2349" s="2"/>
      <c r="M2349" s="17">
        <f t="shared" ref="M2349:M2412" ca="1" si="249">VLOOKUP(N2349,$S$5:$T$105,2,TRUE)</f>
        <v>8</v>
      </c>
      <c r="N2349" s="2">
        <f t="shared" ca="1" si="244"/>
        <v>0.90523936565358687</v>
      </c>
      <c r="O2349" s="2"/>
      <c r="P2349" s="31">
        <f t="shared" ref="P2349:P2412" ca="1" si="250">SUM(A2349,D2349,G2349,J2349,M2349)/5</f>
        <v>4.3540732485808915</v>
      </c>
    </row>
    <row r="2350" spans="1:16" x14ac:dyDescent="0.25">
      <c r="A2350" s="32">
        <f ca="1">Uniform_A+B2350*(Uniform_B-Uniform_A)</f>
        <v>4.7468869106555109</v>
      </c>
      <c r="B2350" s="2">
        <f t="shared" ca="1" si="245"/>
        <v>0.47468869106555112</v>
      </c>
      <c r="C2350" s="4"/>
      <c r="D2350" s="5">
        <f ca="1">IF(E2350&lt;(Driehoek_C-Driehoek_A)/(Driehoek_B-Driehoek_A),Driehoek_A+SQRT(E2350*(Driehoek_B-Driehoek_A)*(Driehoek_C-Driehoek_A)),Driehoek_B-SQRT((1-E2350)*(Driehoek_B-Driehoek_A)*(Driehoek_B-Driehoek_C)))</f>
        <v>5.2969970792605441</v>
      </c>
      <c r="E2350" s="2">
        <f t="shared" ca="1" si="246"/>
        <v>0.60822198197128752</v>
      </c>
      <c r="F2350" s="2"/>
      <c r="G2350" s="15">
        <f ca="1">_xlfn.NORM.INV(H2350,Normaal_Mu,Normaal_Sigma)</f>
        <v>-0.35295167757189727</v>
      </c>
      <c r="H2350" s="2">
        <f t="shared" ca="1" si="247"/>
        <v>3.7200464990453375E-3</v>
      </c>
      <c r="I2350" s="2"/>
      <c r="J2350" s="15">
        <f ca="1">-LN(K2350) /NegExp_Labda</f>
        <v>3.3582545612614916</v>
      </c>
      <c r="K2350" s="2">
        <f t="shared" ca="1" si="248"/>
        <v>0.51086448877602775</v>
      </c>
      <c r="L2350" s="2"/>
      <c r="M2350" s="17">
        <f t="shared" ca="1" si="249"/>
        <v>9</v>
      </c>
      <c r="N2350" s="2">
        <f t="shared" ca="1" si="244"/>
        <v>0.95510855965076125</v>
      </c>
      <c r="O2350" s="2"/>
      <c r="P2350" s="31">
        <f t="shared" ca="1" si="250"/>
        <v>4.4098373747211301</v>
      </c>
    </row>
    <row r="2351" spans="1:16" x14ac:dyDescent="0.25">
      <c r="A2351" s="32">
        <f ca="1">Uniform_A+B2351*(Uniform_B-Uniform_A)</f>
        <v>4.4695498052514591</v>
      </c>
      <c r="B2351" s="2">
        <f t="shared" ca="1" si="245"/>
        <v>0.44695498052514593</v>
      </c>
      <c r="C2351" s="4"/>
      <c r="D2351" s="5">
        <f ca="1">IF(E2351&lt;(Driehoek_C-Driehoek_A)/(Driehoek_B-Driehoek_A),Driehoek_A+SQRT(E2351*(Driehoek_B-Driehoek_A)*(Driehoek_C-Driehoek_A)),Driehoek_B-SQRT((1-E2351)*(Driehoek_B-Driehoek_A)*(Driehoek_B-Driehoek_C)))</f>
        <v>7.2353911367913124</v>
      </c>
      <c r="E2351" s="2">
        <f t="shared" ca="1" si="246"/>
        <v>0.91103301599672415</v>
      </c>
      <c r="F2351" s="2"/>
      <c r="G2351" s="15">
        <f ca="1">_xlfn.NORM.INV(H2351,Normaal_Mu,Normaal_Sigma)</f>
        <v>5.0138633110023338</v>
      </c>
      <c r="H2351" s="2">
        <f t="shared" ca="1" si="247"/>
        <v>0.50276530830805599</v>
      </c>
      <c r="I2351" s="2"/>
      <c r="J2351" s="15">
        <f ca="1">-LN(K2351) /NegExp_Labda</f>
        <v>2.0225813344912038</v>
      </c>
      <c r="K2351" s="2">
        <f t="shared" ca="1" si="248"/>
        <v>0.66729952766810119</v>
      </c>
      <c r="L2351" s="2"/>
      <c r="M2351" s="17">
        <f t="shared" ca="1" si="249"/>
        <v>3</v>
      </c>
      <c r="N2351" s="2">
        <f t="shared" ca="1" si="244"/>
        <v>0.26230205310479404</v>
      </c>
      <c r="O2351" s="2"/>
      <c r="P2351" s="31">
        <f t="shared" ca="1" si="250"/>
        <v>4.3482771175072621</v>
      </c>
    </row>
    <row r="2352" spans="1:16" x14ac:dyDescent="0.25">
      <c r="A2352" s="32">
        <f ca="1">Uniform_A+B2352*(Uniform_B-Uniform_A)</f>
        <v>5.7674589338264628</v>
      </c>
      <c r="B2352" s="2">
        <f t="shared" ca="1" si="245"/>
        <v>0.57674589338264626</v>
      </c>
      <c r="C2352" s="4"/>
      <c r="D2352" s="5">
        <f ca="1">IF(E2352&lt;(Driehoek_C-Driehoek_A)/(Driehoek_B-Driehoek_A),Driehoek_A+SQRT(E2352*(Driehoek_B-Driehoek_A)*(Driehoek_C-Driehoek_A)),Driehoek_B-SQRT((1-E2352)*(Driehoek_B-Driehoek_A)*(Driehoek_B-Driehoek_C)))</f>
        <v>6.1197189966911836</v>
      </c>
      <c r="E2352" s="2">
        <f t="shared" ca="1" si="246"/>
        <v>0.762970895485096</v>
      </c>
      <c r="F2352" s="2"/>
      <c r="G2352" s="15">
        <f ca="1">_xlfn.NORM.INV(H2352,Normaal_Mu,Normaal_Sigma)</f>
        <v>7.2110801948753558</v>
      </c>
      <c r="H2352" s="2">
        <f t="shared" ca="1" si="247"/>
        <v>0.86553718509783661</v>
      </c>
      <c r="I2352" s="2"/>
      <c r="J2352" s="15">
        <f ca="1">-LN(K2352) /NegExp_Labda</f>
        <v>2.1234290365070607</v>
      </c>
      <c r="K2352" s="2">
        <f t="shared" ca="1" si="248"/>
        <v>0.65397522709538514</v>
      </c>
      <c r="L2352" s="2"/>
      <c r="M2352" s="17">
        <f t="shared" ca="1" si="249"/>
        <v>5</v>
      </c>
      <c r="N2352" s="2">
        <f t="shared" ca="1" si="244"/>
        <v>0.51703244204532894</v>
      </c>
      <c r="O2352" s="2"/>
      <c r="P2352" s="31">
        <f t="shared" ca="1" si="250"/>
        <v>5.2443374323800125</v>
      </c>
    </row>
    <row r="2353" spans="1:16" x14ac:dyDescent="0.25">
      <c r="A2353" s="32">
        <f ca="1">Uniform_A+B2353*(Uniform_B-Uniform_A)</f>
        <v>9.1555823664619655</v>
      </c>
      <c r="B2353" s="2">
        <f t="shared" ca="1" si="245"/>
        <v>0.91555823664619651</v>
      </c>
      <c r="C2353" s="4"/>
      <c r="D2353" s="5">
        <f ca="1">IF(E2353&lt;(Driehoek_C-Driehoek_A)/(Driehoek_B-Driehoek_A),Driehoek_A+SQRT(E2353*(Driehoek_B-Driehoek_A)*(Driehoek_C-Driehoek_A)),Driehoek_B-SQRT((1-E2353)*(Driehoek_B-Driehoek_A)*(Driehoek_B-Driehoek_C)))</f>
        <v>6.0185789235668725</v>
      </c>
      <c r="E2353" s="2">
        <f t="shared" ca="1" si="246"/>
        <v>0.74603223900000948</v>
      </c>
      <c r="F2353" s="2"/>
      <c r="G2353" s="15">
        <f ca="1">_xlfn.NORM.INV(H2353,Normaal_Mu,Normaal_Sigma)</f>
        <v>7.549477705077523</v>
      </c>
      <c r="H2353" s="2">
        <f t="shared" ca="1" si="247"/>
        <v>0.89879915493363605</v>
      </c>
      <c r="I2353" s="2"/>
      <c r="J2353" s="15">
        <f ca="1">-LN(K2353) /NegExp_Labda</f>
        <v>1.8415820079266658</v>
      </c>
      <c r="K2353" s="2">
        <f t="shared" ca="1" si="248"/>
        <v>0.69189822935546708</v>
      </c>
      <c r="L2353" s="2"/>
      <c r="M2353" s="17">
        <f t="shared" ca="1" si="249"/>
        <v>1</v>
      </c>
      <c r="N2353" s="2">
        <f t="shared" ca="1" si="244"/>
        <v>3.5051581784040553E-2</v>
      </c>
      <c r="O2353" s="2"/>
      <c r="P2353" s="31">
        <f t="shared" ca="1" si="250"/>
        <v>5.1130442006066055</v>
      </c>
    </row>
    <row r="2354" spans="1:16" x14ac:dyDescent="0.25">
      <c r="A2354" s="32">
        <f ca="1">Uniform_A+B2354*(Uniform_B-Uniform_A)</f>
        <v>0.15298229912083072</v>
      </c>
      <c r="B2354" s="2">
        <f t="shared" ca="1" si="245"/>
        <v>1.5298229912083072E-2</v>
      </c>
      <c r="C2354" s="4"/>
      <c r="D2354" s="5">
        <f ca="1">IF(E2354&lt;(Driehoek_C-Driehoek_A)/(Driehoek_B-Driehoek_A),Driehoek_A+SQRT(E2354*(Driehoek_B-Driehoek_A)*(Driehoek_C-Driehoek_A)),Driehoek_B-SQRT((1-E2354)*(Driehoek_B-Driehoek_A)*(Driehoek_B-Driehoek_C)))</f>
        <v>4.2951329543636998</v>
      </c>
      <c r="E2354" s="2">
        <f t="shared" ca="1" si="246"/>
        <v>0.36754931665387292</v>
      </c>
      <c r="F2354" s="2"/>
      <c r="G2354" s="15">
        <f ca="1">_xlfn.NORM.INV(H2354,Normaal_Mu,Normaal_Sigma)</f>
        <v>8.1861813216209303</v>
      </c>
      <c r="H2354" s="2">
        <f t="shared" ca="1" si="247"/>
        <v>0.94443007292848058</v>
      </c>
      <c r="I2354" s="2"/>
      <c r="J2354" s="15">
        <f ca="1">-LN(K2354) /NegExp_Labda</f>
        <v>3.5625766009402549</v>
      </c>
      <c r="K2354" s="2">
        <f t="shared" ca="1" si="248"/>
        <v>0.49040910885858469</v>
      </c>
      <c r="L2354" s="2"/>
      <c r="M2354" s="17">
        <f t="shared" ca="1" si="249"/>
        <v>7</v>
      </c>
      <c r="N2354" s="2">
        <f t="shared" ca="1" si="244"/>
        <v>0.83039122927653475</v>
      </c>
      <c r="O2354" s="2"/>
      <c r="P2354" s="31">
        <f t="shared" ca="1" si="250"/>
        <v>4.6393746352091432</v>
      </c>
    </row>
    <row r="2355" spans="1:16" x14ac:dyDescent="0.25">
      <c r="A2355" s="32">
        <f ca="1">Uniform_A+B2355*(Uniform_B-Uniform_A)</f>
        <v>2.6143518142390167</v>
      </c>
      <c r="B2355" s="2">
        <f t="shared" ca="1" si="245"/>
        <v>0.26143518142390165</v>
      </c>
      <c r="C2355" s="4"/>
      <c r="D2355" s="5">
        <f ca="1">IF(E2355&lt;(Driehoek_C-Driehoek_A)/(Driehoek_B-Driehoek_A),Driehoek_A+SQRT(E2355*(Driehoek_B-Driehoek_A)*(Driehoek_C-Driehoek_A)),Driehoek_B-SQRT((1-E2355)*(Driehoek_B-Driehoek_A)*(Driehoek_B-Driehoek_C)))</f>
        <v>2.444289318222526</v>
      </c>
      <c r="E2355" s="2">
        <f t="shared" ca="1" si="246"/>
        <v>1.4099499877616939E-2</v>
      </c>
      <c r="F2355" s="2"/>
      <c r="G2355" s="15">
        <f ca="1">_xlfn.NORM.INV(H2355,Normaal_Mu,Normaal_Sigma)</f>
        <v>6.4795320770129852</v>
      </c>
      <c r="H2355" s="2">
        <f t="shared" ca="1" si="247"/>
        <v>0.77027901528100151</v>
      </c>
      <c r="I2355" s="2"/>
      <c r="J2355" s="15">
        <f ca="1">-LN(K2355) /NegExp_Labda</f>
        <v>0.35799012649187067</v>
      </c>
      <c r="K2355" s="2">
        <f t="shared" ca="1" si="248"/>
        <v>0.93090502087977178</v>
      </c>
      <c r="L2355" s="2"/>
      <c r="M2355" s="17">
        <f t="shared" ca="1" si="249"/>
        <v>3</v>
      </c>
      <c r="N2355" s="2">
        <f t="shared" ca="1" si="244"/>
        <v>0.23620992424897758</v>
      </c>
      <c r="O2355" s="2"/>
      <c r="P2355" s="31">
        <f t="shared" ca="1" si="250"/>
        <v>2.9792326671932798</v>
      </c>
    </row>
    <row r="2356" spans="1:16" x14ac:dyDescent="0.25">
      <c r="A2356" s="32">
        <f ca="1">Uniform_A+B2356*(Uniform_B-Uniform_A)</f>
        <v>4.9421253112253138</v>
      </c>
      <c r="B2356" s="2">
        <f t="shared" ca="1" si="245"/>
        <v>0.49421253112253138</v>
      </c>
      <c r="C2356" s="4"/>
      <c r="D2356" s="5">
        <f ca="1">IF(E2356&lt;(Driehoek_C-Driehoek_A)/(Driehoek_B-Driehoek_A),Driehoek_A+SQRT(E2356*(Driehoek_B-Driehoek_A)*(Driehoek_C-Driehoek_A)),Driehoek_B-SQRT((1-E2356)*(Driehoek_B-Driehoek_A)*(Driehoek_B-Driehoek_C)))</f>
        <v>5.1769213520271595</v>
      </c>
      <c r="E2356" s="2">
        <f t="shared" ca="1" si="246"/>
        <v>0.58240199004040438</v>
      </c>
      <c r="F2356" s="2"/>
      <c r="G2356" s="15">
        <f ca="1">_xlfn.NORM.INV(H2356,Normaal_Mu,Normaal_Sigma)</f>
        <v>6.4677726263265214</v>
      </c>
      <c r="H2356" s="2">
        <f t="shared" ca="1" si="247"/>
        <v>0.7684909852863121</v>
      </c>
      <c r="I2356" s="2"/>
      <c r="J2356" s="15">
        <f ca="1">-LN(K2356) /NegExp_Labda</f>
        <v>0.46568089310934041</v>
      </c>
      <c r="K2356" s="2">
        <f t="shared" ca="1" si="248"/>
        <v>0.91106942366949883</v>
      </c>
      <c r="L2356" s="2"/>
      <c r="M2356" s="17">
        <f t="shared" ca="1" si="249"/>
        <v>5</v>
      </c>
      <c r="N2356" s="2">
        <f t="shared" ca="1" si="244"/>
        <v>0.53125868490661132</v>
      </c>
      <c r="O2356" s="2"/>
      <c r="P2356" s="31">
        <f t="shared" ca="1" si="250"/>
        <v>4.410500036537667</v>
      </c>
    </row>
    <row r="2357" spans="1:16" x14ac:dyDescent="0.25">
      <c r="A2357" s="32">
        <f ca="1">Uniform_A+B2357*(Uniform_B-Uniform_A)</f>
        <v>7.7418564809707746</v>
      </c>
      <c r="B2357" s="2">
        <f t="shared" ca="1" si="245"/>
        <v>0.77418564809707746</v>
      </c>
      <c r="C2357" s="4"/>
      <c r="D2357" s="5">
        <f ca="1">IF(E2357&lt;(Driehoek_C-Driehoek_A)/(Driehoek_B-Driehoek_A),Driehoek_A+SQRT(E2357*(Driehoek_B-Driehoek_A)*(Driehoek_C-Driehoek_A)),Driehoek_B-SQRT((1-E2357)*(Driehoek_B-Driehoek_A)*(Driehoek_B-Driehoek_C)))</f>
        <v>4.2456045425056459</v>
      </c>
      <c r="E2357" s="2">
        <f t="shared" ca="1" si="246"/>
        <v>0.35416353810734436</v>
      </c>
      <c r="F2357" s="2"/>
      <c r="G2357" s="15">
        <f ca="1">_xlfn.NORM.INV(H2357,Normaal_Mu,Normaal_Sigma)</f>
        <v>1.1923202714140353</v>
      </c>
      <c r="H2357" s="2">
        <f t="shared" ca="1" si="247"/>
        <v>2.8465521478834077E-2</v>
      </c>
      <c r="I2357" s="2"/>
      <c r="J2357" s="15">
        <f ca="1">-LN(K2357) /NegExp_Labda</f>
        <v>0.49575241303736917</v>
      </c>
      <c r="K2357" s="2">
        <f t="shared" ca="1" si="248"/>
        <v>0.90560641975390899</v>
      </c>
      <c r="L2357" s="2"/>
      <c r="M2357" s="17">
        <f t="shared" ca="1" si="249"/>
        <v>6</v>
      </c>
      <c r="N2357" s="2">
        <f t="shared" ca="1" si="244"/>
        <v>0.72725139898366498</v>
      </c>
      <c r="O2357" s="2"/>
      <c r="P2357" s="31">
        <f t="shared" ca="1" si="250"/>
        <v>3.9351067415855652</v>
      </c>
    </row>
    <row r="2358" spans="1:16" x14ac:dyDescent="0.25">
      <c r="A2358" s="32">
        <f ca="1">Uniform_A+B2358*(Uniform_B-Uniform_A)</f>
        <v>2.7777712757530093</v>
      </c>
      <c r="B2358" s="2">
        <f t="shared" ca="1" si="245"/>
        <v>0.27777712757530093</v>
      </c>
      <c r="C2358" s="4"/>
      <c r="D2358" s="5">
        <f ca="1">IF(E2358&lt;(Driehoek_C-Driehoek_A)/(Driehoek_B-Driehoek_A),Driehoek_A+SQRT(E2358*(Driehoek_B-Driehoek_A)*(Driehoek_C-Driehoek_A)),Driehoek_B-SQRT((1-E2358)*(Driehoek_B-Driehoek_A)*(Driehoek_B-Driehoek_C)))</f>
        <v>2.8507331138161627</v>
      </c>
      <c r="E2358" s="2">
        <f t="shared" ca="1" si="246"/>
        <v>5.1696202210238851E-2</v>
      </c>
      <c r="F2358" s="2"/>
      <c r="G2358" s="15">
        <f ca="1">_xlfn.NORM.INV(H2358,Normaal_Mu,Normaal_Sigma)</f>
        <v>6.8467720884001677</v>
      </c>
      <c r="H2358" s="2">
        <f t="shared" ca="1" si="247"/>
        <v>0.82209696906037222</v>
      </c>
      <c r="I2358" s="2"/>
      <c r="J2358" s="15">
        <f ca="1">-LN(K2358) /NegExp_Labda</f>
        <v>0.22689227638892365</v>
      </c>
      <c r="K2358" s="2">
        <f t="shared" ca="1" si="248"/>
        <v>0.95563574799490891</v>
      </c>
      <c r="L2358" s="2"/>
      <c r="M2358" s="17">
        <f t="shared" ca="1" si="249"/>
        <v>5</v>
      </c>
      <c r="N2358" s="2">
        <f t="shared" ca="1" si="244"/>
        <v>0.49558731368876963</v>
      </c>
      <c r="O2358" s="2"/>
      <c r="P2358" s="31">
        <f t="shared" ca="1" si="250"/>
        <v>3.5404337508716521</v>
      </c>
    </row>
    <row r="2359" spans="1:16" x14ac:dyDescent="0.25">
      <c r="A2359" s="32">
        <f ca="1">Uniform_A+B2359*(Uniform_B-Uniform_A)</f>
        <v>8.2570967578662771</v>
      </c>
      <c r="B2359" s="2">
        <f t="shared" ca="1" si="245"/>
        <v>0.82570967578662768</v>
      </c>
      <c r="C2359" s="4"/>
      <c r="D2359" s="5">
        <f ca="1">IF(E2359&lt;(Driehoek_C-Driehoek_A)/(Driehoek_B-Driehoek_A),Driehoek_A+SQRT(E2359*(Driehoek_B-Driehoek_A)*(Driehoek_C-Driehoek_A)),Driehoek_B-SQRT((1-E2359)*(Driehoek_B-Driehoek_A)*(Driehoek_B-Driehoek_C)))</f>
        <v>4.2512309455198425</v>
      </c>
      <c r="E2359" s="2">
        <f t="shared" ca="1" si="246"/>
        <v>0.35569121334890363</v>
      </c>
      <c r="F2359" s="2"/>
      <c r="G2359" s="15">
        <f ca="1">_xlfn.NORM.INV(H2359,Normaal_Mu,Normaal_Sigma)</f>
        <v>2.5658648603114491</v>
      </c>
      <c r="H2359" s="2">
        <f t="shared" ca="1" si="247"/>
        <v>0.11178925415315311</v>
      </c>
      <c r="I2359" s="2"/>
      <c r="J2359" s="15">
        <f ca="1">-LN(K2359) /NegExp_Labda</f>
        <v>1.511745072486856</v>
      </c>
      <c r="K2359" s="2">
        <f t="shared" ca="1" si="248"/>
        <v>0.73908007021098743</v>
      </c>
      <c r="L2359" s="2"/>
      <c r="M2359" s="17">
        <f t="shared" ca="1" si="249"/>
        <v>4</v>
      </c>
      <c r="N2359" s="2">
        <f t="shared" ca="1" si="244"/>
        <v>0.43511104283598578</v>
      </c>
      <c r="O2359" s="2"/>
      <c r="P2359" s="31">
        <f t="shared" ca="1" si="250"/>
        <v>4.1171875272368847</v>
      </c>
    </row>
    <row r="2360" spans="1:16" x14ac:dyDescent="0.25">
      <c r="A2360" s="32">
        <f ca="1">Uniform_A+B2360*(Uniform_B-Uniform_A)</f>
        <v>1.4670155035602161</v>
      </c>
      <c r="B2360" s="2">
        <f t="shared" ca="1" si="245"/>
        <v>0.14670155035602161</v>
      </c>
      <c r="C2360" s="4"/>
      <c r="D2360" s="5">
        <f ca="1">IF(E2360&lt;(Driehoek_C-Driehoek_A)/(Driehoek_B-Driehoek_A),Driehoek_A+SQRT(E2360*(Driehoek_B-Driehoek_A)*(Driehoek_C-Driehoek_A)),Driehoek_B-SQRT((1-E2360)*(Driehoek_B-Driehoek_A)*(Driehoek_B-Driehoek_C)))</f>
        <v>5.0930977094012668</v>
      </c>
      <c r="E2360" s="2">
        <f t="shared" ca="1" si="246"/>
        <v>0.56388898547755362</v>
      </c>
      <c r="F2360" s="2"/>
      <c r="G2360" s="15">
        <f ca="1">_xlfn.NORM.INV(H2360,Normaal_Mu,Normaal_Sigma)</f>
        <v>3.0452478003576733</v>
      </c>
      <c r="H2360" s="2">
        <f t="shared" ca="1" si="247"/>
        <v>0.16419149539468536</v>
      </c>
      <c r="I2360" s="2"/>
      <c r="J2360" s="15">
        <f ca="1">-LN(K2360) /NegExp_Labda</f>
        <v>4.1176289709607428</v>
      </c>
      <c r="K2360" s="2">
        <f t="shared" ca="1" si="248"/>
        <v>0.43888151747441662</v>
      </c>
      <c r="L2360" s="2"/>
      <c r="M2360" s="17">
        <f t="shared" ca="1" si="249"/>
        <v>2</v>
      </c>
      <c r="N2360" s="2">
        <f t="shared" ca="1" si="244"/>
        <v>9.3283272985405841E-2</v>
      </c>
      <c r="O2360" s="2"/>
      <c r="P2360" s="31">
        <f t="shared" ca="1" si="250"/>
        <v>3.1445979968559796</v>
      </c>
    </row>
    <row r="2361" spans="1:16" x14ac:dyDescent="0.25">
      <c r="A2361" s="32">
        <f ca="1">Uniform_A+B2361*(Uniform_B-Uniform_A)</f>
        <v>1.6767994905558103</v>
      </c>
      <c r="B2361" s="2">
        <f t="shared" ca="1" si="245"/>
        <v>0.16767994905558103</v>
      </c>
      <c r="C2361" s="4"/>
      <c r="D2361" s="5">
        <f ca="1">IF(E2361&lt;(Driehoek_C-Driehoek_A)/(Driehoek_B-Driehoek_A),Driehoek_A+SQRT(E2361*(Driehoek_B-Driehoek_A)*(Driehoek_C-Driehoek_A)),Driehoek_B-SQRT((1-E2361)*(Driehoek_B-Driehoek_A)*(Driehoek_B-Driehoek_C)))</f>
        <v>5.0979292179723963</v>
      </c>
      <c r="E2361" s="2">
        <f t="shared" ca="1" si="246"/>
        <v>0.56496696034418525</v>
      </c>
      <c r="F2361" s="2"/>
      <c r="G2361" s="15">
        <f ca="1">_xlfn.NORM.INV(H2361,Normaal_Mu,Normaal_Sigma)</f>
        <v>7.2828636318482527</v>
      </c>
      <c r="H2361" s="2">
        <f t="shared" ca="1" si="247"/>
        <v>0.87315486445956247</v>
      </c>
      <c r="I2361" s="2"/>
      <c r="J2361" s="15">
        <f ca="1">-LN(K2361) /NegExp_Labda</f>
        <v>1.6234864873821957</v>
      </c>
      <c r="K2361" s="2">
        <f t="shared" ca="1" si="248"/>
        <v>0.72274609760086528</v>
      </c>
      <c r="L2361" s="2"/>
      <c r="M2361" s="17">
        <f t="shared" ca="1" si="249"/>
        <v>4</v>
      </c>
      <c r="N2361" s="2">
        <f t="shared" ca="1" si="244"/>
        <v>0.29115146662545011</v>
      </c>
      <c r="O2361" s="2"/>
      <c r="P2361" s="31">
        <f t="shared" ca="1" si="250"/>
        <v>3.9362157655517307</v>
      </c>
    </row>
    <row r="2362" spans="1:16" x14ac:dyDescent="0.25">
      <c r="A2362" s="32">
        <f ca="1">Uniform_A+B2362*(Uniform_B-Uniform_A)</f>
        <v>6.9792558996450538</v>
      </c>
      <c r="B2362" s="2">
        <f t="shared" ca="1" si="245"/>
        <v>0.69792558996450538</v>
      </c>
      <c r="C2362" s="4"/>
      <c r="D2362" s="5">
        <f ca="1">IF(E2362&lt;(Driehoek_C-Driehoek_A)/(Driehoek_B-Driehoek_A),Driehoek_A+SQRT(E2362*(Driehoek_B-Driehoek_A)*(Driehoek_C-Driehoek_A)),Driehoek_B-SQRT((1-E2362)*(Driehoek_B-Driehoek_A)*(Driehoek_B-Driehoek_C)))</f>
        <v>5.6015776892430154</v>
      </c>
      <c r="E2362" s="2">
        <f t="shared" ca="1" si="246"/>
        <v>0.67002073707854726</v>
      </c>
      <c r="F2362" s="2"/>
      <c r="G2362" s="15">
        <f ca="1">_xlfn.NORM.INV(H2362,Normaal_Mu,Normaal_Sigma)</f>
        <v>6.6183185812081504</v>
      </c>
      <c r="H2362" s="2">
        <f t="shared" ca="1" si="247"/>
        <v>0.79078823614679894</v>
      </c>
      <c r="I2362" s="2"/>
      <c r="J2362" s="15">
        <f ca="1">-LN(K2362) /NegExp_Labda</f>
        <v>0.41771238378625081</v>
      </c>
      <c r="K2362" s="2">
        <f t="shared" ca="1" si="248"/>
        <v>0.91985201351070778</v>
      </c>
      <c r="L2362" s="2"/>
      <c r="M2362" s="17">
        <f t="shared" ca="1" si="249"/>
        <v>8</v>
      </c>
      <c r="N2362" s="2">
        <f t="shared" ca="1" si="244"/>
        <v>0.90116042468578239</v>
      </c>
      <c r="O2362" s="2"/>
      <c r="P2362" s="31">
        <f t="shared" ca="1" si="250"/>
        <v>5.5233729107764944</v>
      </c>
    </row>
    <row r="2363" spans="1:16" x14ac:dyDescent="0.25">
      <c r="A2363" s="32">
        <f ca="1">Uniform_A+B2363*(Uniform_B-Uniform_A)</f>
        <v>1.811281321601691</v>
      </c>
      <c r="B2363" s="2">
        <f t="shared" ca="1" si="245"/>
        <v>0.1811281321601691</v>
      </c>
      <c r="C2363" s="4"/>
      <c r="D2363" s="5">
        <f ca="1">IF(E2363&lt;(Driehoek_C-Driehoek_A)/(Driehoek_B-Driehoek_A),Driehoek_A+SQRT(E2363*(Driehoek_B-Driehoek_A)*(Driehoek_C-Driehoek_A)),Driehoek_B-SQRT((1-E2363)*(Driehoek_B-Driehoek_A)*(Driehoek_B-Driehoek_C)))</f>
        <v>7.4746042963092671</v>
      </c>
      <c r="E2363" s="2">
        <f t="shared" ca="1" si="246"/>
        <v>0.93351908420462437</v>
      </c>
      <c r="F2363" s="2"/>
      <c r="G2363" s="15">
        <f ca="1">_xlfn.NORM.INV(H2363,Normaal_Mu,Normaal_Sigma)</f>
        <v>7.4151289083937098</v>
      </c>
      <c r="H2363" s="2">
        <f t="shared" ca="1" si="247"/>
        <v>0.88639258060184212</v>
      </c>
      <c r="I2363" s="2"/>
      <c r="J2363" s="15">
        <f ca="1">-LN(K2363) /NegExp_Labda</f>
        <v>1.468237299246139</v>
      </c>
      <c r="K2363" s="2">
        <f t="shared" ca="1" si="248"/>
        <v>0.74553927764857153</v>
      </c>
      <c r="L2363" s="2"/>
      <c r="M2363" s="17">
        <f t="shared" ca="1" si="249"/>
        <v>9</v>
      </c>
      <c r="N2363" s="2">
        <f t="shared" ca="1" si="244"/>
        <v>0.94672971781590898</v>
      </c>
      <c r="O2363" s="2"/>
      <c r="P2363" s="31">
        <f t="shared" ca="1" si="250"/>
        <v>5.4338503651101613</v>
      </c>
    </row>
    <row r="2364" spans="1:16" x14ac:dyDescent="0.25">
      <c r="A2364" s="32">
        <f ca="1">Uniform_A+B2364*(Uniform_B-Uniform_A)</f>
        <v>7.2087458339937873</v>
      </c>
      <c r="B2364" s="2">
        <f t="shared" ca="1" si="245"/>
        <v>0.72087458339937871</v>
      </c>
      <c r="C2364" s="4"/>
      <c r="D2364" s="5">
        <f ca="1">IF(E2364&lt;(Driehoek_C-Driehoek_A)/(Driehoek_B-Driehoek_A),Driehoek_A+SQRT(E2364*(Driehoek_B-Driehoek_A)*(Driehoek_C-Driehoek_A)),Driehoek_B-SQRT((1-E2364)*(Driehoek_B-Driehoek_A)*(Driehoek_B-Driehoek_C)))</f>
        <v>3.4394903483193895</v>
      </c>
      <c r="E2364" s="2">
        <f t="shared" ca="1" si="246"/>
        <v>0.14800946163604844</v>
      </c>
      <c r="F2364" s="2"/>
      <c r="G2364" s="15">
        <f ca="1">_xlfn.NORM.INV(H2364,Normaal_Mu,Normaal_Sigma)</f>
        <v>-0.65541252505735947</v>
      </c>
      <c r="H2364" s="2">
        <f t="shared" ca="1" si="247"/>
        <v>2.3441401191371947E-3</v>
      </c>
      <c r="I2364" s="2"/>
      <c r="J2364" s="15">
        <f ca="1">-LN(K2364) /NegExp_Labda</f>
        <v>0.96409562487260603</v>
      </c>
      <c r="K2364" s="2">
        <f t="shared" ca="1" si="248"/>
        <v>0.82463111582478388</v>
      </c>
      <c r="L2364" s="2"/>
      <c r="M2364" s="17">
        <f t="shared" ca="1" si="249"/>
        <v>7</v>
      </c>
      <c r="N2364" s="2">
        <f t="shared" ca="1" si="244"/>
        <v>0.86650676424283524</v>
      </c>
      <c r="O2364" s="2"/>
      <c r="P2364" s="31">
        <f t="shared" ca="1" si="250"/>
        <v>3.591383856425685</v>
      </c>
    </row>
    <row r="2365" spans="1:16" x14ac:dyDescent="0.25">
      <c r="A2365" s="32">
        <f ca="1">Uniform_A+B2365*(Uniform_B-Uniform_A)</f>
        <v>5.5883735680959639</v>
      </c>
      <c r="B2365" s="2">
        <f t="shared" ca="1" si="245"/>
        <v>0.55883735680959634</v>
      </c>
      <c r="C2365" s="4"/>
      <c r="D2365" s="5">
        <f ca="1">IF(E2365&lt;(Driehoek_C-Driehoek_A)/(Driehoek_B-Driehoek_A),Driehoek_A+SQRT(E2365*(Driehoek_B-Driehoek_A)*(Driehoek_C-Driehoek_A)),Driehoek_B-SQRT((1-E2365)*(Driehoek_B-Driehoek_A)*(Driehoek_B-Driehoek_C)))</f>
        <v>6.7909487628360363</v>
      </c>
      <c r="E2365" s="2">
        <f t="shared" ca="1" si="246"/>
        <v>0.86057407518812457</v>
      </c>
      <c r="F2365" s="2"/>
      <c r="G2365" s="15">
        <f ca="1">_xlfn.NORM.INV(H2365,Normaal_Mu,Normaal_Sigma)</f>
        <v>0.96860241179934103</v>
      </c>
      <c r="H2365" s="2">
        <f t="shared" ca="1" si="247"/>
        <v>2.191574090048598E-2</v>
      </c>
      <c r="I2365" s="2"/>
      <c r="J2365" s="15">
        <f ca="1">-LN(K2365) /NegExp_Labda</f>
        <v>5.1797339452642097</v>
      </c>
      <c r="K2365" s="2">
        <f t="shared" ca="1" si="248"/>
        <v>0.35489021564012868</v>
      </c>
      <c r="L2365" s="2"/>
      <c r="M2365" s="17">
        <f t="shared" ca="1" si="249"/>
        <v>4</v>
      </c>
      <c r="N2365" s="2">
        <f t="shared" ca="1" si="244"/>
        <v>0.29110050600518922</v>
      </c>
      <c r="O2365" s="2"/>
      <c r="P2365" s="31">
        <f t="shared" ca="1" si="250"/>
        <v>4.5055317375991102</v>
      </c>
    </row>
    <row r="2366" spans="1:16" x14ac:dyDescent="0.25">
      <c r="A2366" s="32">
        <f ca="1">Uniform_A+B2366*(Uniform_B-Uniform_A)</f>
        <v>4.0053343085851658</v>
      </c>
      <c r="B2366" s="2">
        <f t="shared" ca="1" si="245"/>
        <v>0.40053343085851656</v>
      </c>
      <c r="C2366" s="4"/>
      <c r="D2366" s="5">
        <f ca="1">IF(E2366&lt;(Driehoek_C-Driehoek_A)/(Driehoek_B-Driehoek_A),Driehoek_A+SQRT(E2366*(Driehoek_B-Driehoek_A)*(Driehoek_C-Driehoek_A)),Driehoek_B-SQRT((1-E2366)*(Driehoek_B-Driehoek_A)*(Driehoek_B-Driehoek_C)))</f>
        <v>4.9722213660501406</v>
      </c>
      <c r="E2366" s="2">
        <f t="shared" ca="1" si="246"/>
        <v>0.53648569359705722</v>
      </c>
      <c r="F2366" s="2"/>
      <c r="G2366" s="15">
        <f ca="1">_xlfn.NORM.INV(H2366,Normaal_Mu,Normaal_Sigma)</f>
        <v>2.6422207888092579</v>
      </c>
      <c r="H2366" s="2">
        <f t="shared" ca="1" si="247"/>
        <v>0.11922106863214366</v>
      </c>
      <c r="I2366" s="2"/>
      <c r="J2366" s="15">
        <f ca="1">-LN(K2366) /NegExp_Labda</f>
        <v>2.1158956653047616</v>
      </c>
      <c r="K2366" s="2">
        <f t="shared" ca="1" si="248"/>
        <v>0.65496129738076059</v>
      </c>
      <c r="L2366" s="2"/>
      <c r="M2366" s="17">
        <f t="shared" ca="1" si="249"/>
        <v>2</v>
      </c>
      <c r="N2366" s="2">
        <f t="shared" ca="1" si="244"/>
        <v>9.5682751440252289E-2</v>
      </c>
      <c r="O2366" s="2"/>
      <c r="P2366" s="31">
        <f t="shared" ca="1" si="250"/>
        <v>3.147134425749865</v>
      </c>
    </row>
    <row r="2367" spans="1:16" x14ac:dyDescent="0.25">
      <c r="A2367" s="32">
        <f ca="1">Uniform_A+B2367*(Uniform_B-Uniform_A)</f>
        <v>2.882472330174445</v>
      </c>
      <c r="B2367" s="2">
        <f t="shared" ca="1" si="245"/>
        <v>0.28824723301744448</v>
      </c>
      <c r="C2367" s="4"/>
      <c r="D2367" s="5">
        <f ca="1">IF(E2367&lt;(Driehoek_C-Driehoek_A)/(Driehoek_B-Driehoek_A),Driehoek_A+SQRT(E2367*(Driehoek_B-Driehoek_A)*(Driehoek_C-Driehoek_A)),Driehoek_B-SQRT((1-E2367)*(Driehoek_B-Driehoek_A)*(Driehoek_B-Driehoek_C)))</f>
        <v>6.9383355125602062</v>
      </c>
      <c r="E2367" s="2">
        <f t="shared" ca="1" si="246"/>
        <v>0.87855827260656028</v>
      </c>
      <c r="F2367" s="2"/>
      <c r="G2367" s="15">
        <f ca="1">_xlfn.NORM.INV(H2367,Normaal_Mu,Normaal_Sigma)</f>
        <v>4.129071095979322</v>
      </c>
      <c r="H2367" s="2">
        <f t="shared" ca="1" si="247"/>
        <v>0.33161266815000434</v>
      </c>
      <c r="I2367" s="2"/>
      <c r="J2367" s="15">
        <f ca="1">-LN(K2367) /NegExp_Labda</f>
        <v>0.37884048967280548</v>
      </c>
      <c r="K2367" s="2">
        <f t="shared" ca="1" si="248"/>
        <v>0.92703116207531633</v>
      </c>
      <c r="L2367" s="2"/>
      <c r="M2367" s="17">
        <f t="shared" ca="1" si="249"/>
        <v>5</v>
      </c>
      <c r="N2367" s="2">
        <f t="shared" ca="1" si="244"/>
        <v>0.4855982459820537</v>
      </c>
      <c r="O2367" s="2"/>
      <c r="P2367" s="31">
        <f t="shared" ca="1" si="250"/>
        <v>3.8657438856773561</v>
      </c>
    </row>
    <row r="2368" spans="1:16" x14ac:dyDescent="0.25">
      <c r="A2368" s="32">
        <f ca="1">Uniform_A+B2368*(Uniform_B-Uniform_A)</f>
        <v>1.997491601473087</v>
      </c>
      <c r="B2368" s="2">
        <f t="shared" ca="1" si="245"/>
        <v>0.1997491601473087</v>
      </c>
      <c r="C2368" s="4"/>
      <c r="D2368" s="5">
        <f ca="1">IF(E2368&lt;(Driehoek_C-Driehoek_A)/(Driehoek_B-Driehoek_A),Driehoek_A+SQRT(E2368*(Driehoek_B-Driehoek_A)*(Driehoek_C-Driehoek_A)),Driehoek_B-SQRT((1-E2368)*(Driehoek_B-Driehoek_A)*(Driehoek_B-Driehoek_C)))</f>
        <v>5.3028791475429937</v>
      </c>
      <c r="E2368" s="2">
        <f t="shared" ca="1" si="246"/>
        <v>0.60946564006650217</v>
      </c>
      <c r="F2368" s="2"/>
      <c r="G2368" s="15">
        <f ca="1">_xlfn.NORM.INV(H2368,Normaal_Mu,Normaal_Sigma)</f>
        <v>3.9384289117633218</v>
      </c>
      <c r="H2368" s="2">
        <f t="shared" ca="1" si="247"/>
        <v>0.29778369931471027</v>
      </c>
      <c r="I2368" s="2"/>
      <c r="J2368" s="15">
        <f ca="1">-LN(K2368) /NegExp_Labda</f>
        <v>21.728117259707517</v>
      </c>
      <c r="K2368" s="2">
        <f t="shared" ca="1" si="248"/>
        <v>1.2963423656205619E-2</v>
      </c>
      <c r="L2368" s="2"/>
      <c r="M2368" s="17">
        <f t="shared" ca="1" si="249"/>
        <v>4</v>
      </c>
      <c r="N2368" s="2">
        <f t="shared" ca="1" si="244"/>
        <v>0.30494920923661795</v>
      </c>
      <c r="O2368" s="2"/>
      <c r="P2368" s="31">
        <f t="shared" ca="1" si="250"/>
        <v>7.393383384097385</v>
      </c>
    </row>
    <row r="2369" spans="1:16" x14ac:dyDescent="0.25">
      <c r="A2369" s="32">
        <f ca="1">Uniform_A+B2369*(Uniform_B-Uniform_A)</f>
        <v>3.7127586581672247</v>
      </c>
      <c r="B2369" s="2">
        <f t="shared" ca="1" si="245"/>
        <v>0.37127586581672245</v>
      </c>
      <c r="C2369" s="4"/>
      <c r="D2369" s="5">
        <f ca="1">IF(E2369&lt;(Driehoek_C-Driehoek_A)/(Driehoek_B-Driehoek_A),Driehoek_A+SQRT(E2369*(Driehoek_B-Driehoek_A)*(Driehoek_C-Driehoek_A)),Driehoek_B-SQRT((1-E2369)*(Driehoek_B-Driehoek_A)*(Driehoek_B-Driehoek_C)))</f>
        <v>5.9470126269027297</v>
      </c>
      <c r="E2369" s="2">
        <f t="shared" ca="1" si="246"/>
        <v>0.73369337427738934</v>
      </c>
      <c r="F2369" s="2"/>
      <c r="G2369" s="15">
        <f ca="1">_xlfn.NORM.INV(H2369,Normaal_Mu,Normaal_Sigma)</f>
        <v>5.0895042329525211</v>
      </c>
      <c r="H2369" s="2">
        <f t="shared" ca="1" si="247"/>
        <v>0.51784755383060466</v>
      </c>
      <c r="I2369" s="2"/>
      <c r="J2369" s="15">
        <f ca="1">-LN(K2369) /NegExp_Labda</f>
        <v>0.66523167539389261</v>
      </c>
      <c r="K2369" s="2">
        <f t="shared" ca="1" si="248"/>
        <v>0.87542452830453121</v>
      </c>
      <c r="L2369" s="2"/>
      <c r="M2369" s="17">
        <f t="shared" ca="1" si="249"/>
        <v>8</v>
      </c>
      <c r="N2369" s="2">
        <f t="shared" ca="1" si="244"/>
        <v>0.88179318968804254</v>
      </c>
      <c r="O2369" s="2"/>
      <c r="P2369" s="31">
        <f t="shared" ca="1" si="250"/>
        <v>4.6829014386832739</v>
      </c>
    </row>
    <row r="2370" spans="1:16" x14ac:dyDescent="0.25">
      <c r="A2370" s="32">
        <f ca="1">Uniform_A+B2370*(Uniform_B-Uniform_A)</f>
        <v>9.5535585132289196</v>
      </c>
      <c r="B2370" s="2">
        <f t="shared" ca="1" si="245"/>
        <v>0.95535585132289191</v>
      </c>
      <c r="C2370" s="4"/>
      <c r="D2370" s="5">
        <f ca="1">IF(E2370&lt;(Driehoek_C-Driehoek_A)/(Driehoek_B-Driehoek_A),Driehoek_A+SQRT(E2370*(Driehoek_B-Driehoek_A)*(Driehoek_C-Driehoek_A)),Driehoek_B-SQRT((1-E2370)*(Driehoek_B-Driehoek_A)*(Driehoek_B-Driehoek_C)))</f>
        <v>3.3261772234344962</v>
      </c>
      <c r="E2370" s="2">
        <f t="shared" ca="1" si="246"/>
        <v>0.12562471628260208</v>
      </c>
      <c r="F2370" s="2"/>
      <c r="G2370" s="15">
        <f ca="1">_xlfn.NORM.INV(H2370,Normaal_Mu,Normaal_Sigma)</f>
        <v>5.2272679884690927</v>
      </c>
      <c r="H2370" s="2">
        <f t="shared" ca="1" si="247"/>
        <v>0.54523603081031125</v>
      </c>
      <c r="I2370" s="2"/>
      <c r="J2370" s="15">
        <f ca="1">-LN(K2370) /NegExp_Labda</f>
        <v>24.587343551755605</v>
      </c>
      <c r="K2370" s="2">
        <f t="shared" ca="1" si="248"/>
        <v>7.3176304652152746E-3</v>
      </c>
      <c r="L2370" s="2"/>
      <c r="M2370" s="17">
        <f t="shared" ca="1" si="249"/>
        <v>5</v>
      </c>
      <c r="N2370" s="2">
        <f t="shared" ca="1" si="244"/>
        <v>0.50829665556665193</v>
      </c>
      <c r="O2370" s="2"/>
      <c r="P2370" s="31">
        <f t="shared" ca="1" si="250"/>
        <v>9.5388694553776219</v>
      </c>
    </row>
    <row r="2371" spans="1:16" x14ac:dyDescent="0.25">
      <c r="A2371" s="32">
        <f ca="1">Uniform_A+B2371*(Uniform_B-Uniform_A)</f>
        <v>4.7031579466329942</v>
      </c>
      <c r="B2371" s="2">
        <f t="shared" ca="1" si="245"/>
        <v>0.47031579466329942</v>
      </c>
      <c r="C2371" s="4"/>
      <c r="D2371" s="5">
        <f ca="1">IF(E2371&lt;(Driehoek_C-Driehoek_A)/(Driehoek_B-Driehoek_A),Driehoek_A+SQRT(E2371*(Driehoek_B-Driehoek_A)*(Driehoek_C-Driehoek_A)),Driehoek_B-SQRT((1-E2371)*(Driehoek_B-Driehoek_A)*(Driehoek_B-Driehoek_C)))</f>
        <v>5.3512573769401452</v>
      </c>
      <c r="E2371" s="2">
        <f t="shared" ca="1" si="246"/>
        <v>0.61961935059046536</v>
      </c>
      <c r="F2371" s="2"/>
      <c r="G2371" s="15">
        <f ca="1">_xlfn.NORM.INV(H2371,Normaal_Mu,Normaal_Sigma)</f>
        <v>4.5839978158417463</v>
      </c>
      <c r="H2371" s="2">
        <f t="shared" ca="1" si="247"/>
        <v>0.41761405732361001</v>
      </c>
      <c r="I2371" s="2"/>
      <c r="J2371" s="15">
        <f ca="1">-LN(K2371) /NegExp_Labda</f>
        <v>1.482419361827886</v>
      </c>
      <c r="K2371" s="2">
        <f t="shared" ca="1" si="248"/>
        <v>0.74342761689624703</v>
      </c>
      <c r="L2371" s="2"/>
      <c r="M2371" s="17">
        <f t="shared" ca="1" si="249"/>
        <v>2</v>
      </c>
      <c r="N2371" s="2">
        <f t="shared" ca="1" si="244"/>
        <v>0.1108307598692353</v>
      </c>
      <c r="O2371" s="2"/>
      <c r="P2371" s="31">
        <f t="shared" ca="1" si="250"/>
        <v>3.6241665002485539</v>
      </c>
    </row>
    <row r="2372" spans="1:16" x14ac:dyDescent="0.25">
      <c r="A2372" s="32">
        <f ca="1">Uniform_A+B2372*(Uniform_B-Uniform_A)</f>
        <v>1.4939685516710066</v>
      </c>
      <c r="B2372" s="2">
        <f t="shared" ca="1" si="245"/>
        <v>0.14939685516710066</v>
      </c>
      <c r="C2372" s="4"/>
      <c r="D2372" s="5">
        <f ca="1">IF(E2372&lt;(Driehoek_C-Driehoek_A)/(Driehoek_B-Driehoek_A),Driehoek_A+SQRT(E2372*(Driehoek_B-Driehoek_A)*(Driehoek_C-Driehoek_A)),Driehoek_B-SQRT((1-E2372)*(Driehoek_B-Driehoek_A)*(Driehoek_B-Driehoek_C)))</f>
        <v>5.0355386321447817</v>
      </c>
      <c r="E2372" s="2">
        <f t="shared" ca="1" si="246"/>
        <v>0.55094417322238665</v>
      </c>
      <c r="F2372" s="2"/>
      <c r="G2372" s="15">
        <f ca="1">_xlfn.NORM.INV(H2372,Normaal_Mu,Normaal_Sigma)</f>
        <v>7.1032827028956724</v>
      </c>
      <c r="H2372" s="2">
        <f t="shared" ca="1" si="247"/>
        <v>0.85351793588807345</v>
      </c>
      <c r="I2372" s="2"/>
      <c r="J2372" s="15">
        <f ca="1">-LN(K2372) /NegExp_Labda</f>
        <v>1.3117675263500468</v>
      </c>
      <c r="K2372" s="2">
        <f t="shared" ca="1" si="248"/>
        <v>0.76923904558104772</v>
      </c>
      <c r="L2372" s="2"/>
      <c r="M2372" s="17">
        <f t="shared" ca="1" si="249"/>
        <v>7</v>
      </c>
      <c r="N2372" s="2">
        <f t="shared" ca="1" si="244"/>
        <v>0.80242953560100971</v>
      </c>
      <c r="O2372" s="2"/>
      <c r="P2372" s="31">
        <f t="shared" ca="1" si="250"/>
        <v>4.3889114826123015</v>
      </c>
    </row>
    <row r="2373" spans="1:16" x14ac:dyDescent="0.25">
      <c r="A2373" s="32">
        <f ca="1">Uniform_A+B2373*(Uniform_B-Uniform_A)</f>
        <v>1.9411350489245005</v>
      </c>
      <c r="B2373" s="2">
        <f t="shared" ca="1" si="245"/>
        <v>0.19411350489245005</v>
      </c>
      <c r="C2373" s="4"/>
      <c r="D2373" s="5">
        <f ca="1">IF(E2373&lt;(Driehoek_C-Driehoek_A)/(Driehoek_B-Driehoek_A),Driehoek_A+SQRT(E2373*(Driehoek_B-Driehoek_A)*(Driehoek_C-Driehoek_A)),Driehoek_B-SQRT((1-E2373)*(Driehoek_B-Driehoek_A)*(Driehoek_B-Driehoek_C)))</f>
        <v>7.8885167111989904</v>
      </c>
      <c r="E2373" s="2">
        <f t="shared" ca="1" si="246"/>
        <v>0.96470299710617402</v>
      </c>
      <c r="F2373" s="2"/>
      <c r="G2373" s="15">
        <f ca="1">_xlfn.NORM.INV(H2373,Normaal_Mu,Normaal_Sigma)</f>
        <v>3.4165066278274869</v>
      </c>
      <c r="H2373" s="2">
        <f t="shared" ca="1" si="247"/>
        <v>0.21425419721885286</v>
      </c>
      <c r="I2373" s="2"/>
      <c r="J2373" s="15">
        <f ca="1">-LN(K2373) /NegExp_Labda</f>
        <v>6.0356657081164728</v>
      </c>
      <c r="K2373" s="2">
        <f t="shared" ca="1" si="248"/>
        <v>0.29905339539358344</v>
      </c>
      <c r="L2373" s="2"/>
      <c r="M2373" s="17">
        <f t="shared" ca="1" si="249"/>
        <v>3</v>
      </c>
      <c r="N2373" s="2">
        <f t="shared" ref="N2373:N2436" ca="1" si="251">RAND()</f>
        <v>0.16472105431754813</v>
      </c>
      <c r="O2373" s="2"/>
      <c r="P2373" s="31">
        <f t="shared" ca="1" si="250"/>
        <v>4.4563648192134897</v>
      </c>
    </row>
    <row r="2374" spans="1:16" x14ac:dyDescent="0.25">
      <c r="A2374" s="32">
        <f ca="1">Uniform_A+B2374*(Uniform_B-Uniform_A)</f>
        <v>4.0198210050576497</v>
      </c>
      <c r="B2374" s="2">
        <f t="shared" ref="B2374:B2437" ca="1" si="252">RAND()</f>
        <v>0.40198210050576499</v>
      </c>
      <c r="C2374" s="4"/>
      <c r="D2374" s="5">
        <f ca="1">IF(E2374&lt;(Driehoek_C-Driehoek_A)/(Driehoek_B-Driehoek_A),Driehoek_A+SQRT(E2374*(Driehoek_B-Driehoek_A)*(Driehoek_C-Driehoek_A)),Driehoek_B-SQRT((1-E2374)*(Driehoek_B-Driehoek_A)*(Driehoek_B-Driehoek_C)))</f>
        <v>6.2285937284010648</v>
      </c>
      <c r="E2374" s="2">
        <f t="shared" ref="E2374:E2437" ca="1" si="253">RAND()</f>
        <v>0.78055163650691683</v>
      </c>
      <c r="F2374" s="2"/>
      <c r="G2374" s="15">
        <f ca="1">_xlfn.NORM.INV(H2374,Normaal_Mu,Normaal_Sigma)</f>
        <v>3.6493207536226611</v>
      </c>
      <c r="H2374" s="2">
        <f t="shared" ref="H2374:H2437" ca="1" si="254">RAND()</f>
        <v>0.24973000769702625</v>
      </c>
      <c r="I2374" s="2"/>
      <c r="J2374" s="15">
        <f ca="1">-LN(K2374) /NegExp_Labda</f>
        <v>0.20972796736285007</v>
      </c>
      <c r="K2374" s="2">
        <f t="shared" ref="K2374:K2437" ca="1" si="255">RAND()</f>
        <v>0.95892195076668973</v>
      </c>
      <c r="L2374" s="2"/>
      <c r="M2374" s="17">
        <f t="shared" ca="1" si="249"/>
        <v>3</v>
      </c>
      <c r="N2374" s="2">
        <f t="shared" ca="1" si="251"/>
        <v>0.18467160695498441</v>
      </c>
      <c r="O2374" s="2"/>
      <c r="P2374" s="31">
        <f t="shared" ca="1" si="250"/>
        <v>3.421492690888845</v>
      </c>
    </row>
    <row r="2375" spans="1:16" x14ac:dyDescent="0.25">
      <c r="A2375" s="32">
        <f ca="1">Uniform_A+B2375*(Uniform_B-Uniform_A)</f>
        <v>7.5880057228353124</v>
      </c>
      <c r="B2375" s="2">
        <f t="shared" ca="1" si="252"/>
        <v>0.75880057228353126</v>
      </c>
      <c r="C2375" s="4"/>
      <c r="D2375" s="5">
        <f ca="1">IF(E2375&lt;(Driehoek_C-Driehoek_A)/(Driehoek_B-Driehoek_A),Driehoek_A+SQRT(E2375*(Driehoek_B-Driehoek_A)*(Driehoek_C-Driehoek_A)),Driehoek_B-SQRT((1-E2375)*(Driehoek_B-Driehoek_A)*(Driehoek_B-Driehoek_C)))</f>
        <v>3.9790124324301233</v>
      </c>
      <c r="E2375" s="2">
        <f t="shared" ca="1" si="253"/>
        <v>0.27974930055092806</v>
      </c>
      <c r="F2375" s="2"/>
      <c r="G2375" s="15">
        <f ca="1">_xlfn.NORM.INV(H2375,Normaal_Mu,Normaal_Sigma)</f>
        <v>4.8138474736104406</v>
      </c>
      <c r="H2375" s="2">
        <f t="shared" ca="1" si="254"/>
        <v>0.46292148739358996</v>
      </c>
      <c r="I2375" s="2"/>
      <c r="J2375" s="15">
        <f ca="1">-LN(K2375) /NegExp_Labda</f>
        <v>7.9135197267073432</v>
      </c>
      <c r="K2375" s="2">
        <f t="shared" ca="1" si="255"/>
        <v>0.20541890509439431</v>
      </c>
      <c r="L2375" s="2"/>
      <c r="M2375" s="17">
        <f t="shared" ca="1" si="249"/>
        <v>6</v>
      </c>
      <c r="N2375" s="2">
        <f t="shared" ca="1" si="251"/>
        <v>0.67771590958705064</v>
      </c>
      <c r="O2375" s="2"/>
      <c r="P2375" s="31">
        <f t="shared" ca="1" si="250"/>
        <v>6.0588770711166431</v>
      </c>
    </row>
    <row r="2376" spans="1:16" x14ac:dyDescent="0.25">
      <c r="A2376" s="32">
        <f ca="1">Uniform_A+B2376*(Uniform_B-Uniform_A)</f>
        <v>6.7939412134917827</v>
      </c>
      <c r="B2376" s="2">
        <f t="shared" ca="1" si="252"/>
        <v>0.67939412134917831</v>
      </c>
      <c r="C2376" s="4"/>
      <c r="D2376" s="5">
        <f ca="1">IF(E2376&lt;(Driehoek_C-Driehoek_A)/(Driehoek_B-Driehoek_A),Driehoek_A+SQRT(E2376*(Driehoek_B-Driehoek_A)*(Driehoek_C-Driehoek_A)),Driehoek_B-SQRT((1-E2376)*(Driehoek_B-Driehoek_A)*(Driehoek_B-Driehoek_C)))</f>
        <v>3.0752640668438174</v>
      </c>
      <c r="E2376" s="2">
        <f t="shared" ca="1" si="253"/>
        <v>8.2585200960393235E-2</v>
      </c>
      <c r="F2376" s="2"/>
      <c r="G2376" s="15">
        <f ca="1">_xlfn.NORM.INV(H2376,Normaal_Mu,Normaal_Sigma)</f>
        <v>3.4743180429769818</v>
      </c>
      <c r="H2376" s="2">
        <f t="shared" ca="1" si="254"/>
        <v>0.22277911948981244</v>
      </c>
      <c r="I2376" s="2"/>
      <c r="J2376" s="15">
        <f ca="1">-LN(K2376) /NegExp_Labda</f>
        <v>0.27307637580143651</v>
      </c>
      <c r="K2376" s="2">
        <f t="shared" ca="1" si="255"/>
        <v>0.94684935435545325</v>
      </c>
      <c r="L2376" s="2"/>
      <c r="M2376" s="17">
        <f t="shared" ca="1" si="249"/>
        <v>5</v>
      </c>
      <c r="N2376" s="2">
        <f t="shared" ca="1" si="251"/>
        <v>0.57608341820719666</v>
      </c>
      <c r="O2376" s="2"/>
      <c r="P2376" s="31">
        <f t="shared" ca="1" si="250"/>
        <v>3.7233199398228036</v>
      </c>
    </row>
    <row r="2377" spans="1:16" x14ac:dyDescent="0.25">
      <c r="A2377" s="32">
        <f ca="1">Uniform_A+B2377*(Uniform_B-Uniform_A)</f>
        <v>2.4194874724672988</v>
      </c>
      <c r="B2377" s="2">
        <f t="shared" ca="1" si="252"/>
        <v>0.24194874724672988</v>
      </c>
      <c r="C2377" s="4"/>
      <c r="D2377" s="5">
        <f ca="1">IF(E2377&lt;(Driehoek_C-Driehoek_A)/(Driehoek_B-Driehoek_A),Driehoek_A+SQRT(E2377*(Driehoek_B-Driehoek_A)*(Driehoek_C-Driehoek_A)),Driehoek_B-SQRT((1-E2377)*(Driehoek_B-Driehoek_A)*(Driehoek_B-Driehoek_C)))</f>
        <v>4.6636986104807816</v>
      </c>
      <c r="E2377" s="2">
        <f t="shared" ca="1" si="253"/>
        <v>0.46275686455010556</v>
      </c>
      <c r="F2377" s="2"/>
      <c r="G2377" s="15">
        <f ca="1">_xlfn.NORM.INV(H2377,Normaal_Mu,Normaal_Sigma)</f>
        <v>3.7567455804598691</v>
      </c>
      <c r="H2377" s="2">
        <f t="shared" ca="1" si="254"/>
        <v>0.26709351245853774</v>
      </c>
      <c r="I2377" s="2"/>
      <c r="J2377" s="15">
        <f ca="1">-LN(K2377) /NegExp_Labda</f>
        <v>2.0700078100497348</v>
      </c>
      <c r="K2377" s="2">
        <f t="shared" ca="1" si="255"/>
        <v>0.66099991877665798</v>
      </c>
      <c r="L2377" s="2"/>
      <c r="M2377" s="17">
        <f t="shared" ca="1" si="249"/>
        <v>5</v>
      </c>
      <c r="N2377" s="2">
        <f t="shared" ca="1" si="251"/>
        <v>0.45181536663134736</v>
      </c>
      <c r="O2377" s="2"/>
      <c r="P2377" s="31">
        <f t="shared" ca="1" si="250"/>
        <v>3.5819878946915367</v>
      </c>
    </row>
    <row r="2378" spans="1:16" x14ac:dyDescent="0.25">
      <c r="A2378" s="32">
        <f ca="1">Uniform_A+B2378*(Uniform_B-Uniform_A)</f>
        <v>2.5782863560377511</v>
      </c>
      <c r="B2378" s="2">
        <f t="shared" ca="1" si="252"/>
        <v>0.25782863560377511</v>
      </c>
      <c r="C2378" s="4"/>
      <c r="D2378" s="5">
        <f ca="1">IF(E2378&lt;(Driehoek_C-Driehoek_A)/(Driehoek_B-Driehoek_A),Driehoek_A+SQRT(E2378*(Driehoek_B-Driehoek_A)*(Driehoek_C-Driehoek_A)),Driehoek_B-SQRT((1-E2378)*(Driehoek_B-Driehoek_A)*(Driehoek_B-Driehoek_C)))</f>
        <v>4.3144655829167364</v>
      </c>
      <c r="E2378" s="2">
        <f t="shared" ca="1" si="253"/>
        <v>0.37273620646652017</v>
      </c>
      <c r="F2378" s="2"/>
      <c r="G2378" s="15">
        <f ca="1">_xlfn.NORM.INV(H2378,Normaal_Mu,Normaal_Sigma)</f>
        <v>3.8188537244249225</v>
      </c>
      <c r="H2378" s="2">
        <f t="shared" ca="1" si="254"/>
        <v>0.27740323389219168</v>
      </c>
      <c r="I2378" s="2"/>
      <c r="J2378" s="15">
        <f ca="1">-LN(K2378) /NegExp_Labda</f>
        <v>6.9115657565453885</v>
      </c>
      <c r="K2378" s="2">
        <f t="shared" ca="1" si="255"/>
        <v>0.25099728633852947</v>
      </c>
      <c r="L2378" s="2"/>
      <c r="M2378" s="17">
        <f t="shared" ca="1" si="249"/>
        <v>6</v>
      </c>
      <c r="N2378" s="2">
        <f t="shared" ca="1" si="251"/>
        <v>0.67544403777032713</v>
      </c>
      <c r="O2378" s="2"/>
      <c r="P2378" s="31">
        <f t="shared" ca="1" si="250"/>
        <v>4.72463428398496</v>
      </c>
    </row>
    <row r="2379" spans="1:16" x14ac:dyDescent="0.25">
      <c r="A2379" s="32">
        <f ca="1">Uniform_A+B2379*(Uniform_B-Uniform_A)</f>
        <v>7.7121280761269837</v>
      </c>
      <c r="B2379" s="2">
        <f t="shared" ca="1" si="252"/>
        <v>0.77121280761269839</v>
      </c>
      <c r="C2379" s="4"/>
      <c r="D2379" s="5">
        <f ca="1">IF(E2379&lt;(Driehoek_C-Driehoek_A)/(Driehoek_B-Driehoek_A),Driehoek_A+SQRT(E2379*(Driehoek_B-Driehoek_A)*(Driehoek_C-Driehoek_A)),Driehoek_B-SQRT((1-E2379)*(Driehoek_B-Driehoek_A)*(Driehoek_B-Driehoek_C)))</f>
        <v>4.5488672070450074</v>
      </c>
      <c r="E2379" s="2">
        <f t="shared" ca="1" si="253"/>
        <v>0.43392619598516258</v>
      </c>
      <c r="F2379" s="2"/>
      <c r="G2379" s="15">
        <f ca="1">_xlfn.NORM.INV(H2379,Normaal_Mu,Normaal_Sigma)</f>
        <v>0.47523561442953799</v>
      </c>
      <c r="H2379" s="2">
        <f t="shared" ca="1" si="254"/>
        <v>1.1836900081015567E-2</v>
      </c>
      <c r="I2379" s="2"/>
      <c r="J2379" s="15">
        <f ca="1">-LN(K2379) /NegExp_Labda</f>
        <v>3.9052174642684769</v>
      </c>
      <c r="K2379" s="2">
        <f t="shared" ca="1" si="255"/>
        <v>0.45792791739550676</v>
      </c>
      <c r="L2379" s="2"/>
      <c r="M2379" s="17">
        <f t="shared" ca="1" si="249"/>
        <v>4</v>
      </c>
      <c r="N2379" s="2">
        <f t="shared" ca="1" si="251"/>
        <v>0.31356064907237291</v>
      </c>
      <c r="O2379" s="2"/>
      <c r="P2379" s="31">
        <f t="shared" ca="1" si="250"/>
        <v>4.1282896723740006</v>
      </c>
    </row>
    <row r="2380" spans="1:16" x14ac:dyDescent="0.25">
      <c r="A2380" s="32">
        <f ca="1">Uniform_A+B2380*(Uniform_B-Uniform_A)</f>
        <v>8.1664893947541763</v>
      </c>
      <c r="B2380" s="2">
        <f t="shared" ca="1" si="252"/>
        <v>0.81664893947541761</v>
      </c>
      <c r="C2380" s="4"/>
      <c r="D2380" s="5">
        <f ca="1">IF(E2380&lt;(Driehoek_C-Driehoek_A)/(Driehoek_B-Driehoek_A),Driehoek_A+SQRT(E2380*(Driehoek_B-Driehoek_A)*(Driehoek_C-Driehoek_A)),Driehoek_B-SQRT((1-E2380)*(Driehoek_B-Driehoek_A)*(Driehoek_B-Driehoek_C)))</f>
        <v>4.0370699521695208</v>
      </c>
      <c r="E2380" s="2">
        <f t="shared" ca="1" si="253"/>
        <v>0.29626643829546728</v>
      </c>
      <c r="F2380" s="2"/>
      <c r="G2380" s="15">
        <f ca="1">_xlfn.NORM.INV(H2380,Normaal_Mu,Normaal_Sigma)</f>
        <v>4.8474694693272777</v>
      </c>
      <c r="H2380" s="2">
        <f t="shared" ca="1" si="254"/>
        <v>0.46960402978974369</v>
      </c>
      <c r="I2380" s="2"/>
      <c r="J2380" s="15">
        <f ca="1">-LN(K2380) /NegExp_Labda</f>
        <v>9.2645929223066066</v>
      </c>
      <c r="K2380" s="2">
        <f t="shared" ca="1" si="255"/>
        <v>0.15677892539597316</v>
      </c>
      <c r="L2380" s="2"/>
      <c r="M2380" s="17">
        <f t="shared" ca="1" si="249"/>
        <v>4</v>
      </c>
      <c r="N2380" s="2">
        <f t="shared" ca="1" si="251"/>
        <v>0.42039138830943756</v>
      </c>
      <c r="O2380" s="2"/>
      <c r="P2380" s="31">
        <f t="shared" ca="1" si="250"/>
        <v>6.0631243477115166</v>
      </c>
    </row>
    <row r="2381" spans="1:16" x14ac:dyDescent="0.25">
      <c r="A2381" s="32">
        <f ca="1">Uniform_A+B2381*(Uniform_B-Uniform_A)</f>
        <v>8.9389851683302748</v>
      </c>
      <c r="B2381" s="2">
        <f t="shared" ca="1" si="252"/>
        <v>0.89389851683302746</v>
      </c>
      <c r="C2381" s="4"/>
      <c r="D2381" s="5">
        <f ca="1">IF(E2381&lt;(Driehoek_C-Driehoek_A)/(Driehoek_B-Driehoek_A),Driehoek_A+SQRT(E2381*(Driehoek_B-Driehoek_A)*(Driehoek_C-Driehoek_A)),Driehoek_B-SQRT((1-E2381)*(Driehoek_B-Driehoek_A)*(Driehoek_B-Driehoek_C)))</f>
        <v>3.7458604752562796</v>
      </c>
      <c r="E2381" s="2">
        <f t="shared" ca="1" si="253"/>
        <v>0.21771634279014873</v>
      </c>
      <c r="F2381" s="2"/>
      <c r="G2381" s="15">
        <f ca="1">_xlfn.NORM.INV(H2381,Normaal_Mu,Normaal_Sigma)</f>
        <v>7.6781726619421482</v>
      </c>
      <c r="H2381" s="2">
        <f t="shared" ca="1" si="254"/>
        <v>0.90972871508098663</v>
      </c>
      <c r="I2381" s="2"/>
      <c r="J2381" s="15">
        <f ca="1">-LN(K2381) /NegExp_Labda</f>
        <v>3.1733478818636409</v>
      </c>
      <c r="K2381" s="2">
        <f t="shared" ca="1" si="255"/>
        <v>0.53011062045614321</v>
      </c>
      <c r="L2381" s="2"/>
      <c r="M2381" s="17">
        <f t="shared" ca="1" si="249"/>
        <v>5</v>
      </c>
      <c r="N2381" s="2">
        <f t="shared" ca="1" si="251"/>
        <v>0.54270390415342651</v>
      </c>
      <c r="O2381" s="2"/>
      <c r="P2381" s="31">
        <f t="shared" ca="1" si="250"/>
        <v>5.7072732374784687</v>
      </c>
    </row>
    <row r="2382" spans="1:16" x14ac:dyDescent="0.25">
      <c r="A2382" s="32">
        <f ca="1">Uniform_A+B2382*(Uniform_B-Uniform_A)</f>
        <v>2.8444438078529943</v>
      </c>
      <c r="B2382" s="2">
        <f t="shared" ca="1" si="252"/>
        <v>0.28444438078529943</v>
      </c>
      <c r="C2382" s="4"/>
      <c r="D2382" s="5">
        <f ca="1">IF(E2382&lt;(Driehoek_C-Driehoek_A)/(Driehoek_B-Driehoek_A),Driehoek_A+SQRT(E2382*(Driehoek_B-Driehoek_A)*(Driehoek_C-Driehoek_A)),Driehoek_B-SQRT((1-E2382)*(Driehoek_B-Driehoek_A)*(Driehoek_B-Driehoek_C)))</f>
        <v>5.3381931605987969</v>
      </c>
      <c r="E2382" s="2">
        <f t="shared" ca="1" si="253"/>
        <v>0.61689059059755913</v>
      </c>
      <c r="F2382" s="2"/>
      <c r="G2382" s="15">
        <f ca="1">_xlfn.NORM.INV(H2382,Normaal_Mu,Normaal_Sigma)</f>
        <v>5.7402069819558745</v>
      </c>
      <c r="H2382" s="2">
        <f t="shared" ca="1" si="254"/>
        <v>0.64434730945221064</v>
      </c>
      <c r="I2382" s="2"/>
      <c r="J2382" s="15">
        <f ca="1">-LN(K2382) /NegExp_Labda</f>
        <v>0.95522643715255562</v>
      </c>
      <c r="K2382" s="2">
        <f t="shared" ca="1" si="255"/>
        <v>0.82609517557618106</v>
      </c>
      <c r="L2382" s="2"/>
      <c r="M2382" s="17">
        <f t="shared" ca="1" si="249"/>
        <v>5</v>
      </c>
      <c r="N2382" s="2">
        <f t="shared" ca="1" si="251"/>
        <v>0.48373078859566532</v>
      </c>
      <c r="O2382" s="2"/>
      <c r="P2382" s="31">
        <f t="shared" ca="1" si="250"/>
        <v>3.9756140775120441</v>
      </c>
    </row>
    <row r="2383" spans="1:16" x14ac:dyDescent="0.25">
      <c r="A2383" s="32">
        <f ca="1">Uniform_A+B2383*(Uniform_B-Uniform_A)</f>
        <v>1.0850301257060868</v>
      </c>
      <c r="B2383" s="2">
        <f t="shared" ca="1" si="252"/>
        <v>0.10850301257060868</v>
      </c>
      <c r="C2383" s="4"/>
      <c r="D2383" s="5">
        <f ca="1">IF(E2383&lt;(Driehoek_C-Driehoek_A)/(Driehoek_B-Driehoek_A),Driehoek_A+SQRT(E2383*(Driehoek_B-Driehoek_A)*(Driehoek_C-Driehoek_A)),Driehoek_B-SQRT((1-E2383)*(Driehoek_B-Driehoek_A)*(Driehoek_B-Driehoek_C)))</f>
        <v>3.7859536464632368</v>
      </c>
      <c r="E2383" s="2">
        <f t="shared" ca="1" si="253"/>
        <v>0.22783074480823806</v>
      </c>
      <c r="F2383" s="2"/>
      <c r="G2383" s="15">
        <f ca="1">_xlfn.NORM.INV(H2383,Normaal_Mu,Normaal_Sigma)</f>
        <v>8.8409023644595273</v>
      </c>
      <c r="H2383" s="2">
        <f t="shared" ca="1" si="254"/>
        <v>0.97259953307474134</v>
      </c>
      <c r="I2383" s="2"/>
      <c r="J2383" s="15">
        <f ca="1">-LN(K2383) /NegExp_Labda</f>
        <v>6.6633457790993367</v>
      </c>
      <c r="K2383" s="2">
        <f t="shared" ca="1" si="255"/>
        <v>0.26377227156088723</v>
      </c>
      <c r="L2383" s="2"/>
      <c r="M2383" s="17">
        <f t="shared" ca="1" si="249"/>
        <v>1</v>
      </c>
      <c r="N2383" s="2">
        <f t="shared" ca="1" si="251"/>
        <v>1.7838157001005106E-2</v>
      </c>
      <c r="O2383" s="2"/>
      <c r="P2383" s="31">
        <f t="shared" ca="1" si="250"/>
        <v>4.2750463831456376</v>
      </c>
    </row>
    <row r="2384" spans="1:16" x14ac:dyDescent="0.25">
      <c r="A2384" s="32">
        <f ca="1">Uniform_A+B2384*(Uniform_B-Uniform_A)</f>
        <v>5.4275664567640654</v>
      </c>
      <c r="B2384" s="2">
        <f t="shared" ca="1" si="252"/>
        <v>0.54275664567640658</v>
      </c>
      <c r="C2384" s="4"/>
      <c r="D2384" s="5">
        <f ca="1">IF(E2384&lt;(Driehoek_C-Driehoek_A)/(Driehoek_B-Driehoek_A),Driehoek_A+SQRT(E2384*(Driehoek_B-Driehoek_A)*(Driehoek_C-Driehoek_A)),Driehoek_B-SQRT((1-E2384)*(Driehoek_B-Driehoek_A)*(Driehoek_B-Driehoek_C)))</f>
        <v>4.6838186214391015</v>
      </c>
      <c r="E2384" s="2">
        <f t="shared" ca="1" si="253"/>
        <v>0.46773080878183271</v>
      </c>
      <c r="F2384" s="2"/>
      <c r="G2384" s="15">
        <f ca="1">_xlfn.NORM.INV(H2384,Normaal_Mu,Normaal_Sigma)</f>
        <v>3.740464754135536</v>
      </c>
      <c r="H2384" s="2">
        <f t="shared" ca="1" si="254"/>
        <v>0.26442331588167356</v>
      </c>
      <c r="I2384" s="2"/>
      <c r="J2384" s="15">
        <f ca="1">-LN(K2384) /NegExp_Labda</f>
        <v>1.0629799468301948</v>
      </c>
      <c r="K2384" s="2">
        <f t="shared" ca="1" si="255"/>
        <v>0.80848270685418588</v>
      </c>
      <c r="L2384" s="2"/>
      <c r="M2384" s="17">
        <f t="shared" ca="1" si="249"/>
        <v>8</v>
      </c>
      <c r="N2384" s="2">
        <f t="shared" ca="1" si="251"/>
        <v>0.87340050472311159</v>
      </c>
      <c r="O2384" s="2"/>
      <c r="P2384" s="31">
        <f t="shared" ca="1" si="250"/>
        <v>4.5829659558337799</v>
      </c>
    </row>
    <row r="2385" spans="1:16" x14ac:dyDescent="0.25">
      <c r="A2385" s="32">
        <f ca="1">Uniform_A+B2385*(Uniform_B-Uniform_A)</f>
        <v>0.76786087658228253</v>
      </c>
      <c r="B2385" s="2">
        <f t="shared" ca="1" si="252"/>
        <v>7.6786087658228253E-2</v>
      </c>
      <c r="C2385" s="4"/>
      <c r="D2385" s="5">
        <f ca="1">IF(E2385&lt;(Driehoek_C-Driehoek_A)/(Driehoek_B-Driehoek_A),Driehoek_A+SQRT(E2385*(Driehoek_B-Driehoek_A)*(Driehoek_C-Driehoek_A)),Driehoek_B-SQRT((1-E2385)*(Driehoek_B-Driehoek_A)*(Driehoek_B-Driehoek_C)))</f>
        <v>4.8616852479381603</v>
      </c>
      <c r="E2385" s="2">
        <f t="shared" ca="1" si="253"/>
        <v>0.5106957432247814</v>
      </c>
      <c r="F2385" s="2"/>
      <c r="G2385" s="15">
        <f ca="1">_xlfn.NORM.INV(H2385,Normaal_Mu,Normaal_Sigma)</f>
        <v>5.7370547989702816</v>
      </c>
      <c r="H2385" s="2">
        <f t="shared" ca="1" si="254"/>
        <v>0.64375999066513712</v>
      </c>
      <c r="I2385" s="2"/>
      <c r="J2385" s="15">
        <f ca="1">-LN(K2385) /NegExp_Labda</f>
        <v>1.6647720583140813</v>
      </c>
      <c r="K2385" s="2">
        <f t="shared" ca="1" si="255"/>
        <v>0.71680287126183517</v>
      </c>
      <c r="L2385" s="2"/>
      <c r="M2385" s="17">
        <f t="shared" ca="1" si="249"/>
        <v>9</v>
      </c>
      <c r="N2385" s="2">
        <f t="shared" ca="1" si="251"/>
        <v>0.94638600636281589</v>
      </c>
      <c r="O2385" s="2"/>
      <c r="P2385" s="31">
        <f t="shared" ca="1" si="250"/>
        <v>4.4062745963609613</v>
      </c>
    </row>
    <row r="2386" spans="1:16" x14ac:dyDescent="0.25">
      <c r="A2386" s="32">
        <f ca="1">Uniform_A+B2386*(Uniform_B-Uniform_A)</f>
        <v>7.7274553176697234</v>
      </c>
      <c r="B2386" s="2">
        <f t="shared" ca="1" si="252"/>
        <v>0.77274553176697236</v>
      </c>
      <c r="C2386" s="4"/>
      <c r="D2386" s="5">
        <f ca="1">IF(E2386&lt;(Driehoek_C-Driehoek_A)/(Driehoek_B-Driehoek_A),Driehoek_A+SQRT(E2386*(Driehoek_B-Driehoek_A)*(Driehoek_C-Driehoek_A)),Driehoek_B-SQRT((1-E2386)*(Driehoek_B-Driehoek_A)*(Driehoek_B-Driehoek_C)))</f>
        <v>3.8433651358572956</v>
      </c>
      <c r="E2386" s="2">
        <f t="shared" ca="1" si="253"/>
        <v>0.24271393029244182</v>
      </c>
      <c r="F2386" s="2"/>
      <c r="G2386" s="15">
        <f ca="1">_xlfn.NORM.INV(H2386,Normaal_Mu,Normaal_Sigma)</f>
        <v>4.0335683223811749</v>
      </c>
      <c r="H2386" s="2">
        <f t="shared" ca="1" si="254"/>
        <v>0.31447124515524338</v>
      </c>
      <c r="I2386" s="2"/>
      <c r="J2386" s="15">
        <f ca="1">-LN(K2386) /NegExp_Labda</f>
        <v>1.0947273053553204</v>
      </c>
      <c r="K2386" s="2">
        <f t="shared" ca="1" si="255"/>
        <v>0.80336553165448543</v>
      </c>
      <c r="L2386" s="2"/>
      <c r="M2386" s="17">
        <f t="shared" ca="1" si="249"/>
        <v>5</v>
      </c>
      <c r="N2386" s="2">
        <f t="shared" ca="1" si="251"/>
        <v>0.52207298457469753</v>
      </c>
      <c r="O2386" s="2"/>
      <c r="P2386" s="31">
        <f t="shared" ca="1" si="250"/>
        <v>4.3398232162527028</v>
      </c>
    </row>
    <row r="2387" spans="1:16" x14ac:dyDescent="0.25">
      <c r="A2387" s="32">
        <f ca="1">Uniform_A+B2387*(Uniform_B-Uniform_A)</f>
        <v>6.1795787269559286</v>
      </c>
      <c r="B2387" s="2">
        <f t="shared" ca="1" si="252"/>
        <v>0.61795787269559288</v>
      </c>
      <c r="C2387" s="4"/>
      <c r="D2387" s="5">
        <f ca="1">IF(E2387&lt;(Driehoek_C-Driehoek_A)/(Driehoek_B-Driehoek_A),Driehoek_A+SQRT(E2387*(Driehoek_B-Driehoek_A)*(Driehoek_C-Driehoek_A)),Driehoek_B-SQRT((1-E2387)*(Driehoek_B-Driehoek_A)*(Driehoek_B-Driehoek_C)))</f>
        <v>4.5560689432551564</v>
      </c>
      <c r="E2387" s="2">
        <f t="shared" ca="1" si="253"/>
        <v>0.43575647893996172</v>
      </c>
      <c r="F2387" s="2"/>
      <c r="G2387" s="15">
        <f ca="1">_xlfn.NORM.INV(H2387,Normaal_Mu,Normaal_Sigma)</f>
        <v>4.064522199909578</v>
      </c>
      <c r="H2387" s="2">
        <f t="shared" ca="1" si="254"/>
        <v>0.3199856596025753</v>
      </c>
      <c r="I2387" s="2"/>
      <c r="J2387" s="15">
        <f ca="1">-LN(K2387) /NegExp_Labda</f>
        <v>11.197427186374798</v>
      </c>
      <c r="K2387" s="2">
        <f t="shared" ca="1" si="255"/>
        <v>0.10651329805355214</v>
      </c>
      <c r="L2387" s="2"/>
      <c r="M2387" s="17">
        <f t="shared" ca="1" si="249"/>
        <v>4</v>
      </c>
      <c r="N2387" s="2">
        <f t="shared" ca="1" si="251"/>
        <v>0.4252912974627695</v>
      </c>
      <c r="O2387" s="2"/>
      <c r="P2387" s="31">
        <f t="shared" ca="1" si="250"/>
        <v>5.9995194112990919</v>
      </c>
    </row>
    <row r="2388" spans="1:16" x14ac:dyDescent="0.25">
      <c r="A2388" s="32">
        <f ca="1">Uniform_A+B2388*(Uniform_B-Uniform_A)</f>
        <v>8.4656885208798105</v>
      </c>
      <c r="B2388" s="2">
        <f t="shared" ca="1" si="252"/>
        <v>0.84656885208798105</v>
      </c>
      <c r="C2388" s="4"/>
      <c r="D2388" s="5">
        <f ca="1">IF(E2388&lt;(Driehoek_C-Driehoek_A)/(Driehoek_B-Driehoek_A),Driehoek_A+SQRT(E2388*(Driehoek_B-Driehoek_A)*(Driehoek_C-Driehoek_A)),Driehoek_B-SQRT((1-E2388)*(Driehoek_B-Driehoek_A)*(Driehoek_B-Driehoek_C)))</f>
        <v>3.6671741343990432</v>
      </c>
      <c r="E2388" s="2">
        <f t="shared" ca="1" si="253"/>
        <v>0.19853354245779986</v>
      </c>
      <c r="F2388" s="2"/>
      <c r="G2388" s="15">
        <f ca="1">_xlfn.NORM.INV(H2388,Normaal_Mu,Normaal_Sigma)</f>
        <v>5.2771221938327546</v>
      </c>
      <c r="H2388" s="2">
        <f t="shared" ca="1" si="254"/>
        <v>0.55510150657494539</v>
      </c>
      <c r="I2388" s="2"/>
      <c r="J2388" s="15">
        <f ca="1">-LN(K2388) /NegExp_Labda</f>
        <v>2.6098688190880597</v>
      </c>
      <c r="K2388" s="2">
        <f t="shared" ca="1" si="255"/>
        <v>0.59334826211206637</v>
      </c>
      <c r="L2388" s="2"/>
      <c r="M2388" s="17">
        <f t="shared" ca="1" si="249"/>
        <v>4</v>
      </c>
      <c r="N2388" s="2">
        <f t="shared" ca="1" si="251"/>
        <v>0.32595896610332775</v>
      </c>
      <c r="O2388" s="2"/>
      <c r="P2388" s="31">
        <f t="shared" ca="1" si="250"/>
        <v>4.8039707336399342</v>
      </c>
    </row>
    <row r="2389" spans="1:16" x14ac:dyDescent="0.25">
      <c r="A2389" s="32">
        <f ca="1">Uniform_A+B2389*(Uniform_B-Uniform_A)</f>
        <v>8.5504296084236628</v>
      </c>
      <c r="B2389" s="2">
        <f t="shared" ca="1" si="252"/>
        <v>0.85504296084236631</v>
      </c>
      <c r="C2389" s="4"/>
      <c r="D2389" s="5">
        <f ca="1">IF(E2389&lt;(Driehoek_C-Driehoek_A)/(Driehoek_B-Driehoek_A),Driehoek_A+SQRT(E2389*(Driehoek_B-Driehoek_A)*(Driehoek_C-Driehoek_A)),Driehoek_B-SQRT((1-E2389)*(Driehoek_B-Driehoek_A)*(Driehoek_B-Driehoek_C)))</f>
        <v>2.7113982139442983</v>
      </c>
      <c r="E2389" s="2">
        <f t="shared" ca="1" si="253"/>
        <v>3.6149101343081247E-2</v>
      </c>
      <c r="F2389" s="2"/>
      <c r="G2389" s="15">
        <f ca="1">_xlfn.NORM.INV(H2389,Normaal_Mu,Normaal_Sigma)</f>
        <v>4.9479609047647797</v>
      </c>
      <c r="H2389" s="2">
        <f t="shared" ca="1" si="254"/>
        <v>0.4896208734922326</v>
      </c>
      <c r="I2389" s="2"/>
      <c r="J2389" s="15">
        <f ca="1">-LN(K2389) /NegExp_Labda</f>
        <v>0.25833012686048074</v>
      </c>
      <c r="K2389" s="2">
        <f t="shared" ca="1" si="255"/>
        <v>0.94964597154746722</v>
      </c>
      <c r="L2389" s="2"/>
      <c r="M2389" s="17">
        <f t="shared" ca="1" si="249"/>
        <v>7</v>
      </c>
      <c r="N2389" s="2">
        <f t="shared" ca="1" si="251"/>
        <v>0.79303992046005034</v>
      </c>
      <c r="O2389" s="2"/>
      <c r="P2389" s="31">
        <f t="shared" ca="1" si="250"/>
        <v>4.6936237707986441</v>
      </c>
    </row>
    <row r="2390" spans="1:16" x14ac:dyDescent="0.25">
      <c r="A2390" s="32">
        <f ca="1">Uniform_A+B2390*(Uniform_B-Uniform_A)</f>
        <v>9.7978856347429986</v>
      </c>
      <c r="B2390" s="2">
        <f t="shared" ca="1" si="252"/>
        <v>0.97978856347429988</v>
      </c>
      <c r="C2390" s="4"/>
      <c r="D2390" s="5">
        <f ca="1">IF(E2390&lt;(Driehoek_C-Driehoek_A)/(Driehoek_B-Driehoek_A),Driehoek_A+SQRT(E2390*(Driehoek_B-Driehoek_A)*(Driehoek_C-Driehoek_A)),Driehoek_B-SQRT((1-E2390)*(Driehoek_B-Driehoek_A)*(Driehoek_B-Driehoek_C)))</f>
        <v>3.3411987214653069</v>
      </c>
      <c r="E2390" s="2">
        <f t="shared" ca="1" si="253"/>
        <v>0.12848671503286957</v>
      </c>
      <c r="F2390" s="2"/>
      <c r="G2390" s="15">
        <f ca="1">_xlfn.NORM.INV(H2390,Normaal_Mu,Normaal_Sigma)</f>
        <v>8.1245041857959066</v>
      </c>
      <c r="H2390" s="2">
        <f t="shared" ca="1" si="254"/>
        <v>0.94088569349082418</v>
      </c>
      <c r="I2390" s="2"/>
      <c r="J2390" s="15">
        <f ca="1">-LN(K2390) /NegExp_Labda</f>
        <v>2.7764724206181755</v>
      </c>
      <c r="K2390" s="2">
        <f t="shared" ca="1" si="255"/>
        <v>0.57390323091928241</v>
      </c>
      <c r="L2390" s="2"/>
      <c r="M2390" s="17">
        <f t="shared" ca="1" si="249"/>
        <v>5</v>
      </c>
      <c r="N2390" s="2">
        <f t="shared" ca="1" si="251"/>
        <v>0.5820711458339467</v>
      </c>
      <c r="O2390" s="2"/>
      <c r="P2390" s="31">
        <f t="shared" ca="1" si="250"/>
        <v>5.8080121925244779</v>
      </c>
    </row>
    <row r="2391" spans="1:16" x14ac:dyDescent="0.25">
      <c r="A2391" s="32">
        <f ca="1">Uniform_A+B2391*(Uniform_B-Uniform_A)</f>
        <v>3.2824506011585353</v>
      </c>
      <c r="B2391" s="2">
        <f t="shared" ca="1" si="252"/>
        <v>0.32824506011585353</v>
      </c>
      <c r="C2391" s="4"/>
      <c r="D2391" s="5">
        <f ca="1">IF(E2391&lt;(Driehoek_C-Driehoek_A)/(Driehoek_B-Driehoek_A),Driehoek_A+SQRT(E2391*(Driehoek_B-Driehoek_A)*(Driehoek_C-Driehoek_A)),Driehoek_B-SQRT((1-E2391)*(Driehoek_B-Driehoek_A)*(Driehoek_B-Driehoek_C)))</f>
        <v>3.756460812735833</v>
      </c>
      <c r="E2391" s="2">
        <f t="shared" ca="1" si="253"/>
        <v>0.22036818476261588</v>
      </c>
      <c r="F2391" s="2"/>
      <c r="G2391" s="15">
        <f ca="1">_xlfn.NORM.INV(H2391,Normaal_Mu,Normaal_Sigma)</f>
        <v>7.1516859558791097</v>
      </c>
      <c r="H2391" s="2">
        <f t="shared" ca="1" si="254"/>
        <v>0.85900125624257939</v>
      </c>
      <c r="I2391" s="2"/>
      <c r="J2391" s="15">
        <f ca="1">-LN(K2391) /NegExp_Labda</f>
        <v>4.6461972320003539</v>
      </c>
      <c r="K2391" s="2">
        <f t="shared" ca="1" si="255"/>
        <v>0.39485390375849982</v>
      </c>
      <c r="L2391" s="2"/>
      <c r="M2391" s="17">
        <f t="shared" ca="1" si="249"/>
        <v>6</v>
      </c>
      <c r="N2391" s="2">
        <f t="shared" ca="1" si="251"/>
        <v>0.66540523504394555</v>
      </c>
      <c r="O2391" s="2"/>
      <c r="P2391" s="31">
        <f t="shared" ca="1" si="250"/>
        <v>4.9673589203547666</v>
      </c>
    </row>
    <row r="2392" spans="1:16" x14ac:dyDescent="0.25">
      <c r="A2392" s="32">
        <f ca="1">Uniform_A+B2392*(Uniform_B-Uniform_A)</f>
        <v>5.7013525089973394</v>
      </c>
      <c r="B2392" s="2">
        <f t="shared" ca="1" si="252"/>
        <v>0.57013525089973394</v>
      </c>
      <c r="C2392" s="4"/>
      <c r="D2392" s="5">
        <f ca="1">IF(E2392&lt;(Driehoek_C-Driehoek_A)/(Driehoek_B-Driehoek_A),Driehoek_A+SQRT(E2392*(Driehoek_B-Driehoek_A)*(Driehoek_C-Driehoek_A)),Driehoek_B-SQRT((1-E2392)*(Driehoek_B-Driehoek_A)*(Driehoek_B-Driehoek_C)))</f>
        <v>7.589961392581059</v>
      </c>
      <c r="E2392" s="2">
        <f t="shared" ca="1" si="253"/>
        <v>0.94319403215965869</v>
      </c>
      <c r="F2392" s="2"/>
      <c r="G2392" s="15">
        <f ca="1">_xlfn.NORM.INV(H2392,Normaal_Mu,Normaal_Sigma)</f>
        <v>4.3284552684175219</v>
      </c>
      <c r="H2392" s="2">
        <f t="shared" ca="1" si="254"/>
        <v>0.36852126521890205</v>
      </c>
      <c r="I2392" s="2"/>
      <c r="J2392" s="15">
        <f ca="1">-LN(K2392) /NegExp_Labda</f>
        <v>0.31509267005572111</v>
      </c>
      <c r="K2392" s="2">
        <f t="shared" ca="1" si="255"/>
        <v>0.93892607146159512</v>
      </c>
      <c r="L2392" s="2"/>
      <c r="M2392" s="17">
        <f t="shared" ca="1" si="249"/>
        <v>9</v>
      </c>
      <c r="N2392" s="2">
        <f t="shared" ca="1" si="251"/>
        <v>0.93192299899724862</v>
      </c>
      <c r="O2392" s="2"/>
      <c r="P2392" s="31">
        <f t="shared" ca="1" si="250"/>
        <v>5.3869723680103281</v>
      </c>
    </row>
    <row r="2393" spans="1:16" x14ac:dyDescent="0.25">
      <c r="A2393" s="32">
        <f ca="1">Uniform_A+B2393*(Uniform_B-Uniform_A)</f>
        <v>5.6131229917870309</v>
      </c>
      <c r="B2393" s="2">
        <f t="shared" ca="1" si="252"/>
        <v>0.56131229917870307</v>
      </c>
      <c r="C2393" s="4"/>
      <c r="D2393" s="5">
        <f ca="1">IF(E2393&lt;(Driehoek_C-Driehoek_A)/(Driehoek_B-Driehoek_A),Driehoek_A+SQRT(E2393*(Driehoek_B-Driehoek_A)*(Driehoek_C-Driehoek_A)),Driehoek_B-SQRT((1-E2393)*(Driehoek_B-Driehoek_A)*(Driehoek_B-Driehoek_C)))</f>
        <v>7.2341073645037284</v>
      </c>
      <c r="E2393" s="2">
        <f t="shared" ca="1" si="253"/>
        <v>0.91090351999714381</v>
      </c>
      <c r="F2393" s="2"/>
      <c r="G2393" s="15">
        <f ca="1">_xlfn.NORM.INV(H2393,Normaal_Mu,Normaal_Sigma)</f>
        <v>5.0823467897286392</v>
      </c>
      <c r="H2393" s="2">
        <f t="shared" ca="1" si="254"/>
        <v>0.5164211682480202</v>
      </c>
      <c r="I2393" s="2"/>
      <c r="J2393" s="15">
        <f ca="1">-LN(K2393) /NegExp_Labda</f>
        <v>5.9650753986908027</v>
      </c>
      <c r="K2393" s="2">
        <f t="shared" ca="1" si="255"/>
        <v>0.30330539410181112</v>
      </c>
      <c r="L2393" s="2"/>
      <c r="M2393" s="17">
        <f t="shared" ca="1" si="249"/>
        <v>4</v>
      </c>
      <c r="N2393" s="2">
        <f t="shared" ca="1" si="251"/>
        <v>0.28081660296446331</v>
      </c>
      <c r="O2393" s="2"/>
      <c r="P2393" s="31">
        <f t="shared" ca="1" si="250"/>
        <v>5.5789305089420402</v>
      </c>
    </row>
    <row r="2394" spans="1:16" x14ac:dyDescent="0.25">
      <c r="A2394" s="32">
        <f ca="1">Uniform_A+B2394*(Uniform_B-Uniform_A)</f>
        <v>0.22302459222308557</v>
      </c>
      <c r="B2394" s="2">
        <f t="shared" ca="1" si="252"/>
        <v>2.2302459222308557E-2</v>
      </c>
      <c r="C2394" s="4"/>
      <c r="D2394" s="5">
        <f ca="1">IF(E2394&lt;(Driehoek_C-Driehoek_A)/(Driehoek_B-Driehoek_A),Driehoek_A+SQRT(E2394*(Driehoek_B-Driehoek_A)*(Driehoek_C-Driehoek_A)),Driehoek_B-SQRT((1-E2394)*(Driehoek_B-Driehoek_A)*(Driehoek_B-Driehoek_C)))</f>
        <v>8.8155123716502359</v>
      </c>
      <c r="E2394" s="2">
        <f t="shared" ca="1" si="253"/>
        <v>0.99902755185673942</v>
      </c>
      <c r="F2394" s="2"/>
      <c r="G2394" s="15">
        <f ca="1">_xlfn.NORM.INV(H2394,Normaal_Mu,Normaal_Sigma)</f>
        <v>7.0428516623283839</v>
      </c>
      <c r="H2394" s="2">
        <f t="shared" ca="1" si="254"/>
        <v>0.84647363389433294</v>
      </c>
      <c r="I2394" s="2"/>
      <c r="J2394" s="15">
        <f ca="1">-LN(K2394) /NegExp_Labda</f>
        <v>3.8432201158026733</v>
      </c>
      <c r="K2394" s="2">
        <f t="shared" ca="1" si="255"/>
        <v>0.46364132916554779</v>
      </c>
      <c r="L2394" s="2"/>
      <c r="M2394" s="17">
        <f t="shared" ca="1" si="249"/>
        <v>4</v>
      </c>
      <c r="N2394" s="2">
        <f t="shared" ca="1" si="251"/>
        <v>0.30574076157374985</v>
      </c>
      <c r="O2394" s="2"/>
      <c r="P2394" s="31">
        <f t="shared" ca="1" si="250"/>
        <v>4.7849217484008753</v>
      </c>
    </row>
    <row r="2395" spans="1:16" x14ac:dyDescent="0.25">
      <c r="A2395" s="32">
        <f ca="1">Uniform_A+B2395*(Uniform_B-Uniform_A)</f>
        <v>2.3576130194897207</v>
      </c>
      <c r="B2395" s="2">
        <f t="shared" ca="1" si="252"/>
        <v>0.23576130194897205</v>
      </c>
      <c r="C2395" s="4"/>
      <c r="D2395" s="5">
        <f ca="1">IF(E2395&lt;(Driehoek_C-Driehoek_A)/(Driehoek_B-Driehoek_A),Driehoek_A+SQRT(E2395*(Driehoek_B-Driehoek_A)*(Driehoek_C-Driehoek_A)),Driehoek_B-SQRT((1-E2395)*(Driehoek_B-Driehoek_A)*(Driehoek_B-Driehoek_C)))</f>
        <v>6.8944084881218011</v>
      </c>
      <c r="E2395" s="2">
        <f t="shared" ca="1" si="253"/>
        <v>0.87332812528875658</v>
      </c>
      <c r="F2395" s="2"/>
      <c r="G2395" s="15">
        <f ca="1">_xlfn.NORM.INV(H2395,Normaal_Mu,Normaal_Sigma)</f>
        <v>2.6118904670872629</v>
      </c>
      <c r="H2395" s="2">
        <f t="shared" ca="1" si="254"/>
        <v>0.11622827284007697</v>
      </c>
      <c r="I2395" s="2"/>
      <c r="J2395" s="15">
        <f ca="1">-LN(K2395) /NegExp_Labda</f>
        <v>11.250814206139605</v>
      </c>
      <c r="K2395" s="2">
        <f t="shared" ca="1" si="255"/>
        <v>0.10538206262008853</v>
      </c>
      <c r="L2395" s="2"/>
      <c r="M2395" s="17">
        <f t="shared" ca="1" si="249"/>
        <v>2</v>
      </c>
      <c r="N2395" s="2">
        <f t="shared" ca="1" si="251"/>
        <v>8.0016970955501088E-2</v>
      </c>
      <c r="O2395" s="2"/>
      <c r="P2395" s="31">
        <f t="shared" ca="1" si="250"/>
        <v>5.0229452361676774</v>
      </c>
    </row>
    <row r="2396" spans="1:16" x14ac:dyDescent="0.25">
      <c r="A2396" s="32">
        <f ca="1">Uniform_A+B2396*(Uniform_B-Uniform_A)</f>
        <v>2.0308087271110664</v>
      </c>
      <c r="B2396" s="2">
        <f t="shared" ca="1" si="252"/>
        <v>0.20308087271110664</v>
      </c>
      <c r="C2396" s="4"/>
      <c r="D2396" s="5">
        <f ca="1">IF(E2396&lt;(Driehoek_C-Driehoek_A)/(Driehoek_B-Driehoek_A),Driehoek_A+SQRT(E2396*(Driehoek_B-Driehoek_A)*(Driehoek_C-Driehoek_A)),Driehoek_B-SQRT((1-E2396)*(Driehoek_B-Driehoek_A)*(Driehoek_B-Driehoek_C)))</f>
        <v>8.6717620618768212</v>
      </c>
      <c r="E2396" s="2">
        <f t="shared" ca="1" si="253"/>
        <v>0.99692171017076125</v>
      </c>
      <c r="F2396" s="2"/>
      <c r="G2396" s="15">
        <f ca="1">_xlfn.NORM.INV(H2396,Normaal_Mu,Normaal_Sigma)</f>
        <v>2.0948690932035832</v>
      </c>
      <c r="H2396" s="2">
        <f t="shared" ca="1" si="254"/>
        <v>7.3172221866546261E-2</v>
      </c>
      <c r="I2396" s="2"/>
      <c r="J2396" s="15">
        <f ca="1">-LN(K2396) /NegExp_Labda</f>
        <v>4.9172524287162496</v>
      </c>
      <c r="K2396" s="2">
        <f t="shared" ca="1" si="255"/>
        <v>0.37401832488722664</v>
      </c>
      <c r="L2396" s="2"/>
      <c r="M2396" s="17">
        <f t="shared" ca="1" si="249"/>
        <v>3</v>
      </c>
      <c r="N2396" s="2">
        <f t="shared" ca="1" si="251"/>
        <v>0.168805772719273</v>
      </c>
      <c r="O2396" s="2"/>
      <c r="P2396" s="31">
        <f t="shared" ca="1" si="250"/>
        <v>4.1429384621815446</v>
      </c>
    </row>
    <row r="2397" spans="1:16" x14ac:dyDescent="0.25">
      <c r="A2397" s="32">
        <f ca="1">Uniform_A+B2397*(Uniform_B-Uniform_A)</f>
        <v>2.8898114159130914</v>
      </c>
      <c r="B2397" s="2">
        <f t="shared" ca="1" si="252"/>
        <v>0.28898114159130917</v>
      </c>
      <c r="C2397" s="4"/>
      <c r="D2397" s="5">
        <f ca="1">IF(E2397&lt;(Driehoek_C-Driehoek_A)/(Driehoek_B-Driehoek_A),Driehoek_A+SQRT(E2397*(Driehoek_B-Driehoek_A)*(Driehoek_C-Driehoek_A)),Driehoek_B-SQRT((1-E2397)*(Driehoek_B-Driehoek_A)*(Driehoek_B-Driehoek_C)))</f>
        <v>7.2593927625554411</v>
      </c>
      <c r="E2397" s="2">
        <f t="shared" ca="1" si="253"/>
        <v>0.91343675557016057</v>
      </c>
      <c r="F2397" s="2"/>
      <c r="G2397" s="15">
        <f ca="1">_xlfn.NORM.INV(H2397,Normaal_Mu,Normaal_Sigma)</f>
        <v>-0.71461805425776426</v>
      </c>
      <c r="H2397" s="2">
        <f t="shared" ca="1" si="254"/>
        <v>2.1362482404695404E-3</v>
      </c>
      <c r="I2397" s="2"/>
      <c r="J2397" s="15">
        <f ca="1">-LN(K2397) /NegExp_Labda</f>
        <v>15.334314246674447</v>
      </c>
      <c r="K2397" s="2">
        <f t="shared" ca="1" si="255"/>
        <v>4.6567013685201664E-2</v>
      </c>
      <c r="L2397" s="2"/>
      <c r="M2397" s="17">
        <f t="shared" ca="1" si="249"/>
        <v>4</v>
      </c>
      <c r="N2397" s="2">
        <f t="shared" ca="1" si="251"/>
        <v>0.39414526806979566</v>
      </c>
      <c r="O2397" s="2"/>
      <c r="P2397" s="31">
        <f t="shared" ca="1" si="250"/>
        <v>5.7537800741770431</v>
      </c>
    </row>
    <row r="2398" spans="1:16" x14ac:dyDescent="0.25">
      <c r="A2398" s="32">
        <f ca="1">Uniform_A+B2398*(Uniform_B-Uniform_A)</f>
        <v>6.0827489211374983</v>
      </c>
      <c r="B2398" s="2">
        <f t="shared" ca="1" si="252"/>
        <v>0.60827489211374985</v>
      </c>
      <c r="C2398" s="4"/>
      <c r="D2398" s="5">
        <f ca="1">IF(E2398&lt;(Driehoek_C-Driehoek_A)/(Driehoek_B-Driehoek_A),Driehoek_A+SQRT(E2398*(Driehoek_B-Driehoek_A)*(Driehoek_C-Driehoek_A)),Driehoek_B-SQRT((1-E2398)*(Driehoek_B-Driehoek_A)*(Driehoek_B-Driehoek_C)))</f>
        <v>4.6230150908010268</v>
      </c>
      <c r="E2398" s="2">
        <f t="shared" ca="1" si="253"/>
        <v>0.45262866013269887</v>
      </c>
      <c r="F2398" s="2"/>
      <c r="G2398" s="15">
        <f ca="1">_xlfn.NORM.INV(H2398,Normaal_Mu,Normaal_Sigma)</f>
        <v>1.9251839321937494</v>
      </c>
      <c r="H2398" s="2">
        <f t="shared" ca="1" si="254"/>
        <v>6.2096710123198173E-2</v>
      </c>
      <c r="I2398" s="2"/>
      <c r="J2398" s="15">
        <f ca="1">-LN(K2398) /NegExp_Labda</f>
        <v>8.702302691870262</v>
      </c>
      <c r="K2398" s="2">
        <f t="shared" ca="1" si="255"/>
        <v>0.17543958534777837</v>
      </c>
      <c r="L2398" s="2"/>
      <c r="M2398" s="17">
        <f t="shared" ca="1" si="249"/>
        <v>3</v>
      </c>
      <c r="N2398" s="2">
        <f t="shared" ca="1" si="251"/>
        <v>0.20289293970176614</v>
      </c>
      <c r="O2398" s="2"/>
      <c r="P2398" s="31">
        <f t="shared" ca="1" si="250"/>
        <v>4.8666501272005069</v>
      </c>
    </row>
    <row r="2399" spans="1:16" x14ac:dyDescent="0.25">
      <c r="A2399" s="32">
        <f ca="1">Uniform_A+B2399*(Uniform_B-Uniform_A)</f>
        <v>7.4911143744585749</v>
      </c>
      <c r="B2399" s="2">
        <f t="shared" ca="1" si="252"/>
        <v>0.74911143744585751</v>
      </c>
      <c r="C2399" s="4"/>
      <c r="D2399" s="5">
        <f ca="1">IF(E2399&lt;(Driehoek_C-Driehoek_A)/(Driehoek_B-Driehoek_A),Driehoek_A+SQRT(E2399*(Driehoek_B-Driehoek_A)*(Driehoek_C-Driehoek_A)),Driehoek_B-SQRT((1-E2399)*(Driehoek_B-Driehoek_A)*(Driehoek_B-Driehoek_C)))</f>
        <v>3.4179642643964669</v>
      </c>
      <c r="E2399" s="2">
        <f t="shared" ca="1" si="253"/>
        <v>0.14361590393610091</v>
      </c>
      <c r="F2399" s="2"/>
      <c r="G2399" s="15">
        <f ca="1">_xlfn.NORM.INV(H2399,Normaal_Mu,Normaal_Sigma)</f>
        <v>3.7008166713010135</v>
      </c>
      <c r="H2399" s="2">
        <f t="shared" ca="1" si="254"/>
        <v>0.25797800943415239</v>
      </c>
      <c r="I2399" s="2"/>
      <c r="J2399" s="15">
        <f ca="1">-LN(K2399) /NegExp_Labda</f>
        <v>5.8081252708674214</v>
      </c>
      <c r="K2399" s="2">
        <f t="shared" ca="1" si="255"/>
        <v>0.31297716255922581</v>
      </c>
      <c r="L2399" s="2"/>
      <c r="M2399" s="17">
        <f t="shared" ca="1" si="249"/>
        <v>8</v>
      </c>
      <c r="N2399" s="2">
        <f t="shared" ca="1" si="251"/>
        <v>0.90409222013081691</v>
      </c>
      <c r="O2399" s="2"/>
      <c r="P2399" s="31">
        <f t="shared" ca="1" si="250"/>
        <v>5.6836041162046955</v>
      </c>
    </row>
    <row r="2400" spans="1:16" x14ac:dyDescent="0.25">
      <c r="A2400" s="32">
        <f ca="1">Uniform_A+B2400*(Uniform_B-Uniform_A)</f>
        <v>5.2376805036055956</v>
      </c>
      <c r="B2400" s="2">
        <f t="shared" ca="1" si="252"/>
        <v>0.52376805036055951</v>
      </c>
      <c r="C2400" s="4"/>
      <c r="D2400" s="5">
        <f ca="1">IF(E2400&lt;(Driehoek_C-Driehoek_A)/(Driehoek_B-Driehoek_A),Driehoek_A+SQRT(E2400*(Driehoek_B-Driehoek_A)*(Driehoek_C-Driehoek_A)),Driehoek_B-SQRT((1-E2400)*(Driehoek_B-Driehoek_A)*(Driehoek_B-Driehoek_C)))</f>
        <v>6.2299939812686951</v>
      </c>
      <c r="E2400" s="2">
        <f t="shared" ca="1" si="253"/>
        <v>0.78077333303406693</v>
      </c>
      <c r="F2400" s="2"/>
      <c r="G2400" s="15">
        <f ca="1">_xlfn.NORM.INV(H2400,Normaal_Mu,Normaal_Sigma)</f>
        <v>5.746282482094351</v>
      </c>
      <c r="H2400" s="2">
        <f t="shared" ca="1" si="254"/>
        <v>0.6454783371387548</v>
      </c>
      <c r="I2400" s="2"/>
      <c r="J2400" s="15">
        <f ca="1">-LN(K2400) /NegExp_Labda</f>
        <v>3.4684284621256394</v>
      </c>
      <c r="K2400" s="2">
        <f t="shared" ca="1" si="255"/>
        <v>0.49973081655315388</v>
      </c>
      <c r="L2400" s="2"/>
      <c r="M2400" s="17">
        <f t="shared" ca="1" si="249"/>
        <v>5</v>
      </c>
      <c r="N2400" s="2">
        <f t="shared" ca="1" si="251"/>
        <v>0.46640172455918905</v>
      </c>
      <c r="O2400" s="2"/>
      <c r="P2400" s="31">
        <f t="shared" ca="1" si="250"/>
        <v>5.1364770858188562</v>
      </c>
    </row>
    <row r="2401" spans="1:16" x14ac:dyDescent="0.25">
      <c r="A2401" s="32">
        <f ca="1">Uniform_A+B2401*(Uniform_B-Uniform_A)</f>
        <v>3.2489324037427325</v>
      </c>
      <c r="B2401" s="2">
        <f t="shared" ca="1" si="252"/>
        <v>0.32489324037427325</v>
      </c>
      <c r="C2401" s="4"/>
      <c r="D2401" s="5">
        <f ca="1">IF(E2401&lt;(Driehoek_C-Driehoek_A)/(Driehoek_B-Driehoek_A),Driehoek_A+SQRT(E2401*(Driehoek_B-Driehoek_A)*(Driehoek_C-Driehoek_A)),Driehoek_B-SQRT((1-E2401)*(Driehoek_B-Driehoek_A)*(Driehoek_B-Driehoek_C)))</f>
        <v>5.7267959758480993</v>
      </c>
      <c r="E2401" s="2">
        <f t="shared" ca="1" si="253"/>
        <v>0.69388958332216577</v>
      </c>
      <c r="F2401" s="2"/>
      <c r="G2401" s="15">
        <f ca="1">_xlfn.NORM.INV(H2401,Normaal_Mu,Normaal_Sigma)</f>
        <v>4.0949115386001642</v>
      </c>
      <c r="H2401" s="2">
        <f t="shared" ca="1" si="254"/>
        <v>0.32543848239967577</v>
      </c>
      <c r="I2401" s="2"/>
      <c r="J2401" s="15">
        <f ca="1">-LN(K2401) /NegExp_Labda</f>
        <v>0.79158279522435004</v>
      </c>
      <c r="K2401" s="2">
        <f t="shared" ca="1" si="255"/>
        <v>0.85357953087451022</v>
      </c>
      <c r="L2401" s="2"/>
      <c r="M2401" s="17">
        <f t="shared" ca="1" si="249"/>
        <v>5</v>
      </c>
      <c r="N2401" s="2">
        <f t="shared" ca="1" si="251"/>
        <v>0.46109934716645307</v>
      </c>
      <c r="O2401" s="2"/>
      <c r="P2401" s="31">
        <f t="shared" ca="1" si="250"/>
        <v>3.7724445426830693</v>
      </c>
    </row>
    <row r="2402" spans="1:16" x14ac:dyDescent="0.25">
      <c r="A2402" s="32">
        <f ca="1">Uniform_A+B2402*(Uniform_B-Uniform_A)</f>
        <v>1.772084131840922</v>
      </c>
      <c r="B2402" s="2">
        <f t="shared" ca="1" si="252"/>
        <v>0.1772084131840922</v>
      </c>
      <c r="C2402" s="4"/>
      <c r="D2402" s="5">
        <f ca="1">IF(E2402&lt;(Driehoek_C-Driehoek_A)/(Driehoek_B-Driehoek_A),Driehoek_A+SQRT(E2402*(Driehoek_B-Driehoek_A)*(Driehoek_C-Driehoek_A)),Driehoek_B-SQRT((1-E2402)*(Driehoek_B-Driehoek_A)*(Driehoek_B-Driehoek_C)))</f>
        <v>3.0243355814036947</v>
      </c>
      <c r="E2402" s="2">
        <f t="shared" ca="1" si="253"/>
        <v>7.4947384523546101E-2</v>
      </c>
      <c r="F2402" s="2"/>
      <c r="G2402" s="15">
        <f ca="1">_xlfn.NORM.INV(H2402,Normaal_Mu,Normaal_Sigma)</f>
        <v>9.7551976462562564</v>
      </c>
      <c r="H2402" s="2">
        <f t="shared" ca="1" si="254"/>
        <v>0.99128711353615151</v>
      </c>
      <c r="I2402" s="2"/>
      <c r="J2402" s="15">
        <f ca="1">-LN(K2402) /NegExp_Labda</f>
        <v>1.0705798342566153</v>
      </c>
      <c r="K2402" s="2">
        <f t="shared" ca="1" si="255"/>
        <v>0.80725476480107572</v>
      </c>
      <c r="L2402" s="2"/>
      <c r="M2402" s="17">
        <f t="shared" ca="1" si="249"/>
        <v>9</v>
      </c>
      <c r="N2402" s="2">
        <f t="shared" ca="1" si="251"/>
        <v>0.94740856637898907</v>
      </c>
      <c r="O2402" s="2"/>
      <c r="P2402" s="31">
        <f t="shared" ca="1" si="250"/>
        <v>4.9244394387514978</v>
      </c>
    </row>
    <row r="2403" spans="1:16" x14ac:dyDescent="0.25">
      <c r="A2403" s="32">
        <f ca="1">Uniform_A+B2403*(Uniform_B-Uniform_A)</f>
        <v>5.3123256818932898</v>
      </c>
      <c r="B2403" s="2">
        <f t="shared" ca="1" si="252"/>
        <v>0.53123256818932896</v>
      </c>
      <c r="C2403" s="4"/>
      <c r="D2403" s="5">
        <f ca="1">IF(E2403&lt;(Driehoek_C-Driehoek_A)/(Driehoek_B-Driehoek_A),Driehoek_A+SQRT(E2403*(Driehoek_B-Driehoek_A)*(Driehoek_C-Driehoek_A)),Driehoek_B-SQRT((1-E2403)*(Driehoek_B-Driehoek_A)*(Driehoek_B-Driehoek_C)))</f>
        <v>4.1576318464107542</v>
      </c>
      <c r="E2403" s="2">
        <f t="shared" ca="1" si="253"/>
        <v>0.33004201900299079</v>
      </c>
      <c r="F2403" s="2"/>
      <c r="G2403" s="15">
        <f ca="1">_xlfn.NORM.INV(H2403,Normaal_Mu,Normaal_Sigma)</f>
        <v>3.7183886739638883</v>
      </c>
      <c r="H2403" s="2">
        <f t="shared" ca="1" si="254"/>
        <v>0.26082447658343555</v>
      </c>
      <c r="I2403" s="2"/>
      <c r="J2403" s="15">
        <f ca="1">-LN(K2403) /NegExp_Labda</f>
        <v>3.4466020994490485</v>
      </c>
      <c r="K2403" s="2">
        <f t="shared" ca="1" si="255"/>
        <v>0.50191704603380016</v>
      </c>
      <c r="L2403" s="2"/>
      <c r="M2403" s="17">
        <f t="shared" ca="1" si="249"/>
        <v>5</v>
      </c>
      <c r="N2403" s="2">
        <f t="shared" ca="1" si="251"/>
        <v>0.59715139964527153</v>
      </c>
      <c r="O2403" s="2"/>
      <c r="P2403" s="31">
        <f t="shared" ca="1" si="250"/>
        <v>4.3269896603433962</v>
      </c>
    </row>
    <row r="2404" spans="1:16" x14ac:dyDescent="0.25">
      <c r="A2404" s="32">
        <f ca="1">Uniform_A+B2404*(Uniform_B-Uniform_A)</f>
        <v>6.1653019298147083</v>
      </c>
      <c r="B2404" s="2">
        <f t="shared" ca="1" si="252"/>
        <v>0.61653019298147083</v>
      </c>
      <c r="C2404" s="4"/>
      <c r="D2404" s="5">
        <f ca="1">IF(E2404&lt;(Driehoek_C-Driehoek_A)/(Driehoek_B-Driehoek_A),Driehoek_A+SQRT(E2404*(Driehoek_B-Driehoek_A)*(Driehoek_C-Driehoek_A)),Driehoek_B-SQRT((1-E2404)*(Driehoek_B-Driehoek_A)*(Driehoek_B-Driehoek_C)))</f>
        <v>4.7900307539070521</v>
      </c>
      <c r="E2404" s="2">
        <f t="shared" ca="1" si="253"/>
        <v>0.49360454134147369</v>
      </c>
      <c r="F2404" s="2"/>
      <c r="G2404" s="15">
        <f ca="1">_xlfn.NORM.INV(H2404,Normaal_Mu,Normaal_Sigma)</f>
        <v>2.3966859516639376</v>
      </c>
      <c r="H2404" s="2">
        <f t="shared" ca="1" si="254"/>
        <v>9.6516828442814395E-2</v>
      </c>
      <c r="I2404" s="2"/>
      <c r="J2404" s="15">
        <f ca="1">-LN(K2404) /NegExp_Labda</f>
        <v>1.7096786208851023</v>
      </c>
      <c r="K2404" s="2">
        <f t="shared" ca="1" si="255"/>
        <v>0.71039386439202812</v>
      </c>
      <c r="L2404" s="2"/>
      <c r="M2404" s="17">
        <f t="shared" ca="1" si="249"/>
        <v>8</v>
      </c>
      <c r="N2404" s="2">
        <f t="shared" ca="1" si="251"/>
        <v>0.90268436704564159</v>
      </c>
      <c r="O2404" s="2"/>
      <c r="P2404" s="31">
        <f t="shared" ca="1" si="250"/>
        <v>4.6123394512541598</v>
      </c>
    </row>
    <row r="2405" spans="1:16" x14ac:dyDescent="0.25">
      <c r="A2405" s="32">
        <f ca="1">Uniform_A+B2405*(Uniform_B-Uniform_A)</f>
        <v>4.4120636076465969</v>
      </c>
      <c r="B2405" s="2">
        <f t="shared" ca="1" si="252"/>
        <v>0.44120636076465969</v>
      </c>
      <c r="C2405" s="4"/>
      <c r="D2405" s="5">
        <f ca="1">IF(E2405&lt;(Driehoek_C-Driehoek_A)/(Driehoek_B-Driehoek_A),Driehoek_A+SQRT(E2405*(Driehoek_B-Driehoek_A)*(Driehoek_C-Driehoek_A)),Driehoek_B-SQRT((1-E2405)*(Driehoek_B-Driehoek_A)*(Driehoek_B-Driehoek_C)))</f>
        <v>2.1120924211231014</v>
      </c>
      <c r="E2405" s="2">
        <f t="shared" ca="1" si="253"/>
        <v>8.9747934808848129E-4</v>
      </c>
      <c r="F2405" s="2"/>
      <c r="G2405" s="15">
        <f ca="1">_xlfn.NORM.INV(H2405,Normaal_Mu,Normaal_Sigma)</f>
        <v>3.8822236058770097</v>
      </c>
      <c r="H2405" s="2">
        <f t="shared" ca="1" si="254"/>
        <v>0.28811901254456607</v>
      </c>
      <c r="I2405" s="2"/>
      <c r="J2405" s="15">
        <f ca="1">-LN(K2405) /NegExp_Labda</f>
        <v>8.6385286364183429</v>
      </c>
      <c r="K2405" s="2">
        <f t="shared" ca="1" si="255"/>
        <v>0.17769161569657999</v>
      </c>
      <c r="L2405" s="2"/>
      <c r="M2405" s="17">
        <f t="shared" ca="1" si="249"/>
        <v>3</v>
      </c>
      <c r="N2405" s="2">
        <f t="shared" ca="1" si="251"/>
        <v>0.23599269714601001</v>
      </c>
      <c r="O2405" s="2"/>
      <c r="P2405" s="31">
        <f t="shared" ca="1" si="250"/>
        <v>4.4089816542130098</v>
      </c>
    </row>
    <row r="2406" spans="1:16" x14ac:dyDescent="0.25">
      <c r="A2406" s="32">
        <f ca="1">Uniform_A+B2406*(Uniform_B-Uniform_A)</f>
        <v>9.1637038949281049</v>
      </c>
      <c r="B2406" s="2">
        <f t="shared" ca="1" si="252"/>
        <v>0.91637038949281047</v>
      </c>
      <c r="C2406" s="4"/>
      <c r="D2406" s="5">
        <f ca="1">IF(E2406&lt;(Driehoek_C-Driehoek_A)/(Driehoek_B-Driehoek_A),Driehoek_A+SQRT(E2406*(Driehoek_B-Driehoek_A)*(Driehoek_C-Driehoek_A)),Driehoek_B-SQRT((1-E2406)*(Driehoek_B-Driehoek_A)*(Driehoek_B-Driehoek_C)))</f>
        <v>4.6931007732427963</v>
      </c>
      <c r="E2406" s="2">
        <f t="shared" ca="1" si="253"/>
        <v>0.47001768715880576</v>
      </c>
      <c r="F2406" s="2"/>
      <c r="G2406" s="15">
        <f ca="1">_xlfn.NORM.INV(H2406,Normaal_Mu,Normaal_Sigma)</f>
        <v>7.3973836529503689</v>
      </c>
      <c r="H2406" s="2">
        <f t="shared" ca="1" si="254"/>
        <v>0.88467610130198759</v>
      </c>
      <c r="I2406" s="2"/>
      <c r="J2406" s="15">
        <f ca="1">-LN(K2406) /NegExp_Labda</f>
        <v>6.1750331931788534</v>
      </c>
      <c r="K2406" s="2">
        <f t="shared" ca="1" si="255"/>
        <v>0.2908328316282035</v>
      </c>
      <c r="L2406" s="2"/>
      <c r="M2406" s="17">
        <f t="shared" ca="1" si="249"/>
        <v>7</v>
      </c>
      <c r="N2406" s="2">
        <f t="shared" ca="1" si="251"/>
        <v>0.84551807773932675</v>
      </c>
      <c r="O2406" s="2"/>
      <c r="P2406" s="31">
        <f t="shared" ca="1" si="250"/>
        <v>6.8858443028600247</v>
      </c>
    </row>
    <row r="2407" spans="1:16" x14ac:dyDescent="0.25">
      <c r="A2407" s="32">
        <f ca="1">Uniform_A+B2407*(Uniform_B-Uniform_A)</f>
        <v>7.878768496947294</v>
      </c>
      <c r="B2407" s="2">
        <f t="shared" ca="1" si="252"/>
        <v>0.78787684969472938</v>
      </c>
      <c r="C2407" s="4"/>
      <c r="D2407" s="5">
        <f ca="1">IF(E2407&lt;(Driehoek_C-Driehoek_A)/(Driehoek_B-Driehoek_A),Driehoek_A+SQRT(E2407*(Driehoek_B-Driehoek_A)*(Driehoek_C-Driehoek_A)),Driehoek_B-SQRT((1-E2407)*(Driehoek_B-Driehoek_A)*(Driehoek_B-Driehoek_C)))</f>
        <v>7.0807989541285821</v>
      </c>
      <c r="E2407" s="2">
        <f t="shared" ca="1" si="253"/>
        <v>0.89476192415788736</v>
      </c>
      <c r="F2407" s="2"/>
      <c r="G2407" s="15">
        <f ca="1">_xlfn.NORM.INV(H2407,Normaal_Mu,Normaal_Sigma)</f>
        <v>10.002721158440272</v>
      </c>
      <c r="H2407" s="2">
        <f t="shared" ca="1" si="254"/>
        <v>0.99381414279429148</v>
      </c>
      <c r="I2407" s="2"/>
      <c r="J2407" s="15">
        <f ca="1">-LN(K2407) /NegExp_Labda</f>
        <v>3.024988092525529</v>
      </c>
      <c r="K2407" s="2">
        <f t="shared" ca="1" si="255"/>
        <v>0.54607572711471686</v>
      </c>
      <c r="L2407" s="2"/>
      <c r="M2407" s="17">
        <f t="shared" ca="1" si="249"/>
        <v>5</v>
      </c>
      <c r="N2407" s="2">
        <f t="shared" ca="1" si="251"/>
        <v>0.59743287881282925</v>
      </c>
      <c r="O2407" s="2"/>
      <c r="P2407" s="31">
        <f t="shared" ca="1" si="250"/>
        <v>6.5974553404083363</v>
      </c>
    </row>
    <row r="2408" spans="1:16" x14ac:dyDescent="0.25">
      <c r="A2408" s="32">
        <f ca="1">Uniform_A+B2408*(Uniform_B-Uniform_A)</f>
        <v>4.1263521184625578</v>
      </c>
      <c r="B2408" s="2">
        <f t="shared" ca="1" si="252"/>
        <v>0.41263521184625573</v>
      </c>
      <c r="C2408" s="4"/>
      <c r="D2408" s="5">
        <f ca="1">IF(E2408&lt;(Driehoek_C-Driehoek_A)/(Driehoek_B-Driehoek_A),Driehoek_A+SQRT(E2408*(Driehoek_B-Driehoek_A)*(Driehoek_C-Driehoek_A)),Driehoek_B-SQRT((1-E2408)*(Driehoek_B-Driehoek_A)*(Driehoek_B-Driehoek_C)))</f>
        <v>3.6670438490080755</v>
      </c>
      <c r="E2408" s="2">
        <f t="shared" ca="1" si="253"/>
        <v>0.19850251389397566</v>
      </c>
      <c r="F2408" s="2"/>
      <c r="G2408" s="15">
        <f ca="1">_xlfn.NORM.INV(H2408,Normaal_Mu,Normaal_Sigma)</f>
        <v>4.9231999402216697</v>
      </c>
      <c r="H2408" s="2">
        <f t="shared" ca="1" si="254"/>
        <v>0.48468436857643937</v>
      </c>
      <c r="I2408" s="2"/>
      <c r="J2408" s="15">
        <f ca="1">-LN(K2408) /NegExp_Labda</f>
        <v>0.25730644386683399</v>
      </c>
      <c r="K2408" s="2">
        <f t="shared" ca="1" si="255"/>
        <v>0.94984041873822789</v>
      </c>
      <c r="L2408" s="2"/>
      <c r="M2408" s="17">
        <f t="shared" ca="1" si="249"/>
        <v>5</v>
      </c>
      <c r="N2408" s="2">
        <f t="shared" ca="1" si="251"/>
        <v>0.4978326070847402</v>
      </c>
      <c r="O2408" s="2"/>
      <c r="P2408" s="31">
        <f t="shared" ca="1" si="250"/>
        <v>3.5947804703118278</v>
      </c>
    </row>
    <row r="2409" spans="1:16" x14ac:dyDescent="0.25">
      <c r="A2409" s="32">
        <f ca="1">Uniform_A+B2409*(Uniform_B-Uniform_A)</f>
        <v>5.8903328495085354</v>
      </c>
      <c r="B2409" s="2">
        <f t="shared" ca="1" si="252"/>
        <v>0.5890332849508535</v>
      </c>
      <c r="C2409" s="4"/>
      <c r="D2409" s="5">
        <f ca="1">IF(E2409&lt;(Driehoek_C-Driehoek_A)/(Driehoek_B-Driehoek_A),Driehoek_A+SQRT(E2409*(Driehoek_B-Driehoek_A)*(Driehoek_C-Driehoek_A)),Driehoek_B-SQRT((1-E2409)*(Driehoek_B-Driehoek_A)*(Driehoek_B-Driehoek_C)))</f>
        <v>4.2750839640389016</v>
      </c>
      <c r="E2409" s="2">
        <f t="shared" ca="1" si="253"/>
        <v>0.36214767008907589</v>
      </c>
      <c r="F2409" s="2"/>
      <c r="G2409" s="15">
        <f ca="1">_xlfn.NORM.INV(H2409,Normaal_Mu,Normaal_Sigma)</f>
        <v>3.4215523401908925</v>
      </c>
      <c r="H2409" s="2">
        <f t="shared" ca="1" si="254"/>
        <v>0.2149905982428334</v>
      </c>
      <c r="I2409" s="2"/>
      <c r="J2409" s="15">
        <f ca="1">-LN(K2409) /NegExp_Labda</f>
        <v>1.3578762943671936</v>
      </c>
      <c r="K2409" s="2">
        <f t="shared" ca="1" si="255"/>
        <v>0.76217792065786727</v>
      </c>
      <c r="L2409" s="2"/>
      <c r="M2409" s="17">
        <f t="shared" ca="1" si="249"/>
        <v>7</v>
      </c>
      <c r="N2409" s="2">
        <f t="shared" ca="1" si="251"/>
        <v>0.78047701834511918</v>
      </c>
      <c r="O2409" s="2"/>
      <c r="P2409" s="31">
        <f t="shared" ca="1" si="250"/>
        <v>4.3889690896211047</v>
      </c>
    </row>
    <row r="2410" spans="1:16" x14ac:dyDescent="0.25">
      <c r="A2410" s="32">
        <f ca="1">Uniform_A+B2410*(Uniform_B-Uniform_A)</f>
        <v>4.3824371609153534</v>
      </c>
      <c r="B2410" s="2">
        <f t="shared" ca="1" si="252"/>
        <v>0.43824371609153534</v>
      </c>
      <c r="C2410" s="4"/>
      <c r="D2410" s="5">
        <f ca="1">IF(E2410&lt;(Driehoek_C-Driehoek_A)/(Driehoek_B-Driehoek_A),Driehoek_A+SQRT(E2410*(Driehoek_B-Driehoek_A)*(Driehoek_C-Driehoek_A)),Driehoek_B-SQRT((1-E2410)*(Driehoek_B-Driehoek_A)*(Driehoek_B-Driehoek_C)))</f>
        <v>5.1864239871613638</v>
      </c>
      <c r="E2410" s="2">
        <f t="shared" ca="1" si="253"/>
        <v>0.58447537126576499</v>
      </c>
      <c r="F2410" s="2"/>
      <c r="G2410" s="15">
        <f ca="1">_xlfn.NORM.INV(H2410,Normaal_Mu,Normaal_Sigma)</f>
        <v>3.6834291935128842</v>
      </c>
      <c r="H2410" s="2">
        <f t="shared" ca="1" si="254"/>
        <v>0.25517737784154337</v>
      </c>
      <c r="I2410" s="2"/>
      <c r="J2410" s="15">
        <f ca="1">-LN(K2410) /NegExp_Labda</f>
        <v>21.743566249120462</v>
      </c>
      <c r="K2410" s="2">
        <f t="shared" ca="1" si="255"/>
        <v>1.2923431113495365E-2</v>
      </c>
      <c r="L2410" s="2"/>
      <c r="M2410" s="17">
        <f t="shared" ca="1" si="249"/>
        <v>4</v>
      </c>
      <c r="N2410" s="2">
        <f t="shared" ca="1" si="251"/>
        <v>0.3987807249016132</v>
      </c>
      <c r="O2410" s="2"/>
      <c r="P2410" s="31">
        <f t="shared" ca="1" si="250"/>
        <v>7.7991713181420126</v>
      </c>
    </row>
    <row r="2411" spans="1:16" x14ac:dyDescent="0.25">
      <c r="A2411" s="32">
        <f ca="1">Uniform_A+B2411*(Uniform_B-Uniform_A)</f>
        <v>2.3234244841631058</v>
      </c>
      <c r="B2411" s="2">
        <f t="shared" ca="1" si="252"/>
        <v>0.23234244841631058</v>
      </c>
      <c r="C2411" s="4"/>
      <c r="D2411" s="5">
        <f ca="1">IF(E2411&lt;(Driehoek_C-Driehoek_A)/(Driehoek_B-Driehoek_A),Driehoek_A+SQRT(E2411*(Driehoek_B-Driehoek_A)*(Driehoek_C-Driehoek_A)),Driehoek_B-SQRT((1-E2411)*(Driehoek_B-Driehoek_A)*(Driehoek_B-Driehoek_C)))</f>
        <v>3.8483510643773347</v>
      </c>
      <c r="E2411" s="2">
        <f t="shared" ca="1" si="253"/>
        <v>0.24402868979891612</v>
      </c>
      <c r="F2411" s="2"/>
      <c r="G2411" s="15">
        <f ca="1">_xlfn.NORM.INV(H2411,Normaal_Mu,Normaal_Sigma)</f>
        <v>3.7025371500629767</v>
      </c>
      <c r="H2411" s="2">
        <f t="shared" ca="1" si="254"/>
        <v>0.25825599433366542</v>
      </c>
      <c r="I2411" s="2"/>
      <c r="J2411" s="15">
        <f ca="1">-LN(K2411) /NegExp_Labda</f>
        <v>3.803845200038976</v>
      </c>
      <c r="K2411" s="2">
        <f t="shared" ca="1" si="255"/>
        <v>0.46730691107602307</v>
      </c>
      <c r="L2411" s="2"/>
      <c r="M2411" s="17">
        <f t="shared" ca="1" si="249"/>
        <v>2</v>
      </c>
      <c r="N2411" s="2">
        <f t="shared" ca="1" si="251"/>
        <v>0.10141603815547706</v>
      </c>
      <c r="O2411" s="2"/>
      <c r="P2411" s="31">
        <f t="shared" ca="1" si="250"/>
        <v>3.1356315797284786</v>
      </c>
    </row>
    <row r="2412" spans="1:16" x14ac:dyDescent="0.25">
      <c r="A2412" s="32">
        <f ca="1">Uniform_A+B2412*(Uniform_B-Uniform_A)</f>
        <v>0.10717885971499808</v>
      </c>
      <c r="B2412" s="2">
        <f t="shared" ca="1" si="252"/>
        <v>1.0717885971499808E-2</v>
      </c>
      <c r="C2412" s="4"/>
      <c r="D2412" s="5">
        <f ca="1">IF(E2412&lt;(Driehoek_C-Driehoek_A)/(Driehoek_B-Driehoek_A),Driehoek_A+SQRT(E2412*(Driehoek_B-Driehoek_A)*(Driehoek_C-Driehoek_A)),Driehoek_B-SQRT((1-E2412)*(Driehoek_B-Driehoek_A)*(Driehoek_B-Driehoek_C)))</f>
        <v>4.5097159682863133</v>
      </c>
      <c r="E2412" s="2">
        <f t="shared" ca="1" si="253"/>
        <v>0.42392426612963074</v>
      </c>
      <c r="F2412" s="2"/>
      <c r="G2412" s="15">
        <f ca="1">_xlfn.NORM.INV(H2412,Normaal_Mu,Normaal_Sigma)</f>
        <v>7.7103416677594243</v>
      </c>
      <c r="H2412" s="2">
        <f t="shared" ca="1" si="254"/>
        <v>0.91231843258188305</v>
      </c>
      <c r="I2412" s="2"/>
      <c r="J2412" s="15">
        <f ca="1">-LN(K2412) /NegExp_Labda</f>
        <v>0.91112998791210265</v>
      </c>
      <c r="K2412" s="2">
        <f t="shared" ca="1" si="255"/>
        <v>0.83341296981455082</v>
      </c>
      <c r="L2412" s="2"/>
      <c r="M2412" s="17">
        <f t="shared" ca="1" si="249"/>
        <v>3</v>
      </c>
      <c r="N2412" s="2">
        <f t="shared" ca="1" si="251"/>
        <v>0.13188315324370803</v>
      </c>
      <c r="O2412" s="2"/>
      <c r="P2412" s="31">
        <f t="shared" ca="1" si="250"/>
        <v>3.2476732967345683</v>
      </c>
    </row>
    <row r="2413" spans="1:16" x14ac:dyDescent="0.25">
      <c r="A2413" s="32">
        <f ca="1">Uniform_A+B2413*(Uniform_B-Uniform_A)</f>
        <v>7.8360387473193436</v>
      </c>
      <c r="B2413" s="2">
        <f t="shared" ca="1" si="252"/>
        <v>0.78360387473193438</v>
      </c>
      <c r="C2413" s="4"/>
      <c r="D2413" s="5">
        <f ca="1">IF(E2413&lt;(Driehoek_C-Driehoek_A)/(Driehoek_B-Driehoek_A),Driehoek_A+SQRT(E2413*(Driehoek_B-Driehoek_A)*(Driehoek_C-Driehoek_A)),Driehoek_B-SQRT((1-E2413)*(Driehoek_B-Driehoek_A)*(Driehoek_B-Driehoek_C)))</f>
        <v>3.4453124086455338</v>
      </c>
      <c r="E2413" s="2">
        <f t="shared" ca="1" si="253"/>
        <v>0.14920913989891105</v>
      </c>
      <c r="F2413" s="2"/>
      <c r="G2413" s="15">
        <f ca="1">_xlfn.NORM.INV(H2413,Normaal_Mu,Normaal_Sigma)</f>
        <v>6.9113436770704109</v>
      </c>
      <c r="H2413" s="2">
        <f t="shared" ca="1" si="254"/>
        <v>0.83038097272369826</v>
      </c>
      <c r="I2413" s="2"/>
      <c r="J2413" s="15">
        <f ca="1">-LN(K2413) /NegExp_Labda</f>
        <v>11.59427109109804</v>
      </c>
      <c r="K2413" s="2">
        <f t="shared" ca="1" si="255"/>
        <v>9.8386250220447335E-2</v>
      </c>
      <c r="L2413" s="2"/>
      <c r="M2413" s="17">
        <f t="shared" ref="M2413:M2476" ca="1" si="256">VLOOKUP(N2413,$S$5:$T$105,2,TRUE)</f>
        <v>7</v>
      </c>
      <c r="N2413" s="2">
        <f t="shared" ca="1" si="251"/>
        <v>0.76854730345587863</v>
      </c>
      <c r="O2413" s="2"/>
      <c r="P2413" s="31">
        <f t="shared" ref="P2413:P2476" ca="1" si="257">SUM(A2413,D2413,G2413,J2413,M2413)/5</f>
        <v>7.3573931848266652</v>
      </c>
    </row>
    <row r="2414" spans="1:16" x14ac:dyDescent="0.25">
      <c r="A2414" s="32">
        <f ca="1">Uniform_A+B2414*(Uniform_B-Uniform_A)</f>
        <v>4.5241950473997603</v>
      </c>
      <c r="B2414" s="2">
        <f t="shared" ca="1" si="252"/>
        <v>0.45241950473997605</v>
      </c>
      <c r="C2414" s="4"/>
      <c r="D2414" s="5">
        <f ca="1">IF(E2414&lt;(Driehoek_C-Driehoek_A)/(Driehoek_B-Driehoek_A),Driehoek_A+SQRT(E2414*(Driehoek_B-Driehoek_A)*(Driehoek_C-Driehoek_A)),Driehoek_B-SQRT((1-E2414)*(Driehoek_B-Driehoek_A)*(Driehoek_B-Driehoek_C)))</f>
        <v>2.9764236622714746</v>
      </c>
      <c r="E2414" s="2">
        <f t="shared" ca="1" si="253"/>
        <v>6.8100226303117073E-2</v>
      </c>
      <c r="F2414" s="2"/>
      <c r="G2414" s="15">
        <f ca="1">_xlfn.NORM.INV(H2414,Normaal_Mu,Normaal_Sigma)</f>
        <v>7.0260332895748903</v>
      </c>
      <c r="H2414" s="2">
        <f t="shared" ca="1" si="254"/>
        <v>0.84447389469801104</v>
      </c>
      <c r="I2414" s="2"/>
      <c r="J2414" s="15">
        <f ca="1">-LN(K2414) /NegExp_Labda</f>
        <v>0.315021023227255</v>
      </c>
      <c r="K2414" s="2">
        <f t="shared" ca="1" si="255"/>
        <v>0.93893952577302764</v>
      </c>
      <c r="L2414" s="2"/>
      <c r="M2414" s="17">
        <f t="shared" ca="1" si="256"/>
        <v>4</v>
      </c>
      <c r="N2414" s="2">
        <f t="shared" ca="1" si="251"/>
        <v>0.33140044910391186</v>
      </c>
      <c r="O2414" s="2"/>
      <c r="P2414" s="31">
        <f t="shared" ca="1" si="257"/>
        <v>3.7683346044946759</v>
      </c>
    </row>
    <row r="2415" spans="1:16" x14ac:dyDescent="0.25">
      <c r="A2415" s="32">
        <f ca="1">Uniform_A+B2415*(Uniform_B-Uniform_A)</f>
        <v>5.1387567155637495</v>
      </c>
      <c r="B2415" s="2">
        <f t="shared" ca="1" si="252"/>
        <v>0.51387567155637492</v>
      </c>
      <c r="C2415" s="4"/>
      <c r="D2415" s="5">
        <f ca="1">IF(E2415&lt;(Driehoek_C-Driehoek_A)/(Driehoek_B-Driehoek_A),Driehoek_A+SQRT(E2415*(Driehoek_B-Driehoek_A)*(Driehoek_C-Driehoek_A)),Driehoek_B-SQRT((1-E2415)*(Driehoek_B-Driehoek_A)*(Driehoek_B-Driehoek_C)))</f>
        <v>5.4545783222116579</v>
      </c>
      <c r="E2415" s="2">
        <f t="shared" ca="1" si="253"/>
        <v>0.64085671790481424</v>
      </c>
      <c r="F2415" s="2"/>
      <c r="G2415" s="15">
        <f ca="1">_xlfn.NORM.INV(H2415,Normaal_Mu,Normaal_Sigma)</f>
        <v>7.4021366685246415</v>
      </c>
      <c r="H2415" s="2">
        <f t="shared" ca="1" si="254"/>
        <v>0.88513765243231313</v>
      </c>
      <c r="I2415" s="2"/>
      <c r="J2415" s="15">
        <f ca="1">-LN(K2415) /NegExp_Labda</f>
        <v>4.5103984417475411</v>
      </c>
      <c r="K2415" s="2">
        <f t="shared" ca="1" si="255"/>
        <v>0.40572500017473889</v>
      </c>
      <c r="L2415" s="2"/>
      <c r="M2415" s="17">
        <f t="shared" ca="1" si="256"/>
        <v>10</v>
      </c>
      <c r="N2415" s="2">
        <f t="shared" ca="1" si="251"/>
        <v>0.97948583965822589</v>
      </c>
      <c r="O2415" s="2"/>
      <c r="P2415" s="31">
        <f t="shared" ca="1" si="257"/>
        <v>6.5011740296095182</v>
      </c>
    </row>
    <row r="2416" spans="1:16" x14ac:dyDescent="0.25">
      <c r="A2416" s="32">
        <f ca="1">Uniform_A+B2416*(Uniform_B-Uniform_A)</f>
        <v>4.0303031839158967</v>
      </c>
      <c r="B2416" s="2">
        <f t="shared" ca="1" si="252"/>
        <v>0.40303031839158965</v>
      </c>
      <c r="C2416" s="4"/>
      <c r="D2416" s="5">
        <f ca="1">IF(E2416&lt;(Driehoek_C-Driehoek_A)/(Driehoek_B-Driehoek_A),Driehoek_A+SQRT(E2416*(Driehoek_B-Driehoek_A)*(Driehoek_C-Driehoek_A)),Driehoek_B-SQRT((1-E2416)*(Driehoek_B-Driehoek_A)*(Driehoek_B-Driehoek_C)))</f>
        <v>4.3972399512499001</v>
      </c>
      <c r="E2416" s="2">
        <f t="shared" ca="1" si="253"/>
        <v>0.39470285524657089</v>
      </c>
      <c r="F2416" s="2"/>
      <c r="G2416" s="15">
        <f ca="1">_xlfn.NORM.INV(H2416,Normaal_Mu,Normaal_Sigma)</f>
        <v>5.6646065878195033</v>
      </c>
      <c r="H2416" s="2">
        <f t="shared" ca="1" si="254"/>
        <v>0.63016987354427845</v>
      </c>
      <c r="I2416" s="2"/>
      <c r="J2416" s="15">
        <f ca="1">-LN(K2416) /NegExp_Labda</f>
        <v>4.4700434470677193</v>
      </c>
      <c r="K2416" s="2">
        <f t="shared" ca="1" si="255"/>
        <v>0.40901285651411046</v>
      </c>
      <c r="L2416" s="2"/>
      <c r="M2416" s="17">
        <f t="shared" ca="1" si="256"/>
        <v>4</v>
      </c>
      <c r="N2416" s="2">
        <f t="shared" ca="1" si="251"/>
        <v>0.35641968439075911</v>
      </c>
      <c r="O2416" s="2"/>
      <c r="P2416" s="31">
        <f t="shared" ca="1" si="257"/>
        <v>4.5124386340106044</v>
      </c>
    </row>
    <row r="2417" spans="1:16" x14ac:dyDescent="0.25">
      <c r="A2417" s="32">
        <f ca="1">Uniform_A+B2417*(Uniform_B-Uniform_A)</f>
        <v>6.481272697467193</v>
      </c>
      <c r="B2417" s="2">
        <f t="shared" ca="1" si="252"/>
        <v>0.6481272697467193</v>
      </c>
      <c r="C2417" s="4"/>
      <c r="D2417" s="5">
        <f ca="1">IF(E2417&lt;(Driehoek_C-Driehoek_A)/(Driehoek_B-Driehoek_A),Driehoek_A+SQRT(E2417*(Driehoek_B-Driehoek_A)*(Driehoek_C-Driehoek_A)),Driehoek_B-SQRT((1-E2417)*(Driehoek_B-Driehoek_A)*(Driehoek_B-Driehoek_C)))</f>
        <v>3.3945953923185046</v>
      </c>
      <c r="E2417" s="2">
        <f t="shared" ca="1" si="253"/>
        <v>0.13892116487685746</v>
      </c>
      <c r="F2417" s="2"/>
      <c r="G2417" s="15">
        <f ca="1">_xlfn.NORM.INV(H2417,Normaal_Mu,Normaal_Sigma)</f>
        <v>9.2249547422721143</v>
      </c>
      <c r="H2417" s="2">
        <f t="shared" ca="1" si="254"/>
        <v>0.98267723755865644</v>
      </c>
      <c r="I2417" s="2"/>
      <c r="J2417" s="15">
        <f ca="1">-LN(K2417) /NegExp_Labda</f>
        <v>1.001885910870095</v>
      </c>
      <c r="K2417" s="2">
        <f t="shared" ca="1" si="255"/>
        <v>0.81842200066421344</v>
      </c>
      <c r="L2417" s="2"/>
      <c r="M2417" s="17">
        <f t="shared" ca="1" si="256"/>
        <v>5</v>
      </c>
      <c r="N2417" s="2">
        <f t="shared" ca="1" si="251"/>
        <v>0.54622864295617246</v>
      </c>
      <c r="O2417" s="2"/>
      <c r="P2417" s="31">
        <f t="shared" ca="1" si="257"/>
        <v>5.0205417485855808</v>
      </c>
    </row>
    <row r="2418" spans="1:16" x14ac:dyDescent="0.25">
      <c r="A2418" s="32">
        <f ca="1">Uniform_A+B2418*(Uniform_B-Uniform_A)</f>
        <v>2.8513721032175265</v>
      </c>
      <c r="B2418" s="2">
        <f t="shared" ca="1" si="252"/>
        <v>0.28513721032175265</v>
      </c>
      <c r="C2418" s="4"/>
      <c r="D2418" s="5">
        <f ca="1">IF(E2418&lt;(Driehoek_C-Driehoek_A)/(Driehoek_B-Driehoek_A),Driehoek_A+SQRT(E2418*(Driehoek_B-Driehoek_A)*(Driehoek_C-Driehoek_A)),Driehoek_B-SQRT((1-E2418)*(Driehoek_B-Driehoek_A)*(Driehoek_B-Driehoek_C)))</f>
        <v>4.5732159168596693</v>
      </c>
      <c r="E2418" s="2">
        <f t="shared" ca="1" si="253"/>
        <v>0.4401023623215834</v>
      </c>
      <c r="F2418" s="2"/>
      <c r="G2418" s="15">
        <f ca="1">_xlfn.NORM.INV(H2418,Normaal_Mu,Normaal_Sigma)</f>
        <v>3.9077749432845916</v>
      </c>
      <c r="H2418" s="2">
        <f t="shared" ca="1" si="254"/>
        <v>0.29249429419979911</v>
      </c>
      <c r="I2418" s="2"/>
      <c r="J2418" s="15">
        <f ca="1">-LN(K2418) /NegExp_Labda</f>
        <v>4.2910078863733023</v>
      </c>
      <c r="K2418" s="2">
        <f t="shared" ca="1" si="255"/>
        <v>0.42392379135521141</v>
      </c>
      <c r="L2418" s="2"/>
      <c r="M2418" s="17">
        <f t="shared" ca="1" si="256"/>
        <v>7</v>
      </c>
      <c r="N2418" s="2">
        <f t="shared" ca="1" si="251"/>
        <v>0.78769606885336441</v>
      </c>
      <c r="O2418" s="2"/>
      <c r="P2418" s="31">
        <f t="shared" ca="1" si="257"/>
        <v>4.5246741699470174</v>
      </c>
    </row>
    <row r="2419" spans="1:16" x14ac:dyDescent="0.25">
      <c r="A2419" s="32">
        <f ca="1">Uniform_A+B2419*(Uniform_B-Uniform_A)</f>
        <v>8.5969168992205454</v>
      </c>
      <c r="B2419" s="2">
        <f t="shared" ca="1" si="252"/>
        <v>0.85969168992205447</v>
      </c>
      <c r="C2419" s="4"/>
      <c r="D2419" s="5">
        <f ca="1">IF(E2419&lt;(Driehoek_C-Driehoek_A)/(Driehoek_B-Driehoek_A),Driehoek_A+SQRT(E2419*(Driehoek_B-Driehoek_A)*(Driehoek_C-Driehoek_A)),Driehoek_B-SQRT((1-E2419)*(Driehoek_B-Driehoek_A)*(Driehoek_B-Driehoek_C)))</f>
        <v>6.0423033416467344</v>
      </c>
      <c r="E2419" s="2">
        <f t="shared" ca="1" si="253"/>
        <v>0.75005801363331226</v>
      </c>
      <c r="F2419" s="2"/>
      <c r="G2419" s="15">
        <f ca="1">_xlfn.NORM.INV(H2419,Normaal_Mu,Normaal_Sigma)</f>
        <v>5.1416881490610793</v>
      </c>
      <c r="H2419" s="2">
        <f t="shared" ca="1" si="254"/>
        <v>0.52823907323923902</v>
      </c>
      <c r="I2419" s="2"/>
      <c r="J2419" s="15">
        <f ca="1">-LN(K2419) /NegExp_Labda</f>
        <v>7.912613569554499</v>
      </c>
      <c r="K2419" s="2">
        <f t="shared" ca="1" si="255"/>
        <v>0.20545613683010888</v>
      </c>
      <c r="L2419" s="2"/>
      <c r="M2419" s="17">
        <f t="shared" ca="1" si="256"/>
        <v>6</v>
      </c>
      <c r="N2419" s="2">
        <f t="shared" ca="1" si="251"/>
        <v>0.61770897757109222</v>
      </c>
      <c r="O2419" s="2"/>
      <c r="P2419" s="31">
        <f t="shared" ca="1" si="257"/>
        <v>6.7387043918965714</v>
      </c>
    </row>
    <row r="2420" spans="1:16" x14ac:dyDescent="0.25">
      <c r="A2420" s="32">
        <f ca="1">Uniform_A+B2420*(Uniform_B-Uniform_A)</f>
        <v>7.5890036763988764</v>
      </c>
      <c r="B2420" s="2">
        <f t="shared" ca="1" si="252"/>
        <v>0.75890036763988766</v>
      </c>
      <c r="C2420" s="4"/>
      <c r="D2420" s="5">
        <f ca="1">IF(E2420&lt;(Driehoek_C-Driehoek_A)/(Driehoek_B-Driehoek_A),Driehoek_A+SQRT(E2420*(Driehoek_B-Driehoek_A)*(Driehoek_C-Driehoek_A)),Driehoek_B-SQRT((1-E2420)*(Driehoek_B-Driehoek_A)*(Driehoek_B-Driehoek_C)))</f>
        <v>4.1281871841364524</v>
      </c>
      <c r="E2420" s="2">
        <f t="shared" ca="1" si="253"/>
        <v>0.32186971106250539</v>
      </c>
      <c r="F2420" s="2"/>
      <c r="G2420" s="15">
        <f ca="1">_xlfn.NORM.INV(H2420,Normaal_Mu,Normaal_Sigma)</f>
        <v>5.9791489349896851</v>
      </c>
      <c r="H2420" s="2">
        <f t="shared" ca="1" si="254"/>
        <v>0.68778247622512589</v>
      </c>
      <c r="I2420" s="2"/>
      <c r="J2420" s="15">
        <f ca="1">-LN(K2420) /NegExp_Labda</f>
        <v>0.71528178886836435</v>
      </c>
      <c r="K2420" s="2">
        <f t="shared" ca="1" si="255"/>
        <v>0.86670522194230981</v>
      </c>
      <c r="L2420" s="2"/>
      <c r="M2420" s="17">
        <f t="shared" ca="1" si="256"/>
        <v>2</v>
      </c>
      <c r="N2420" s="2">
        <f t="shared" ca="1" si="251"/>
        <v>5.8916483459659386E-2</v>
      </c>
      <c r="O2420" s="2"/>
      <c r="P2420" s="31">
        <f t="shared" ca="1" si="257"/>
        <v>4.0823243168786751</v>
      </c>
    </row>
    <row r="2421" spans="1:16" x14ac:dyDescent="0.25">
      <c r="A2421" s="32">
        <f ca="1">Uniform_A+B2421*(Uniform_B-Uniform_A)</f>
        <v>3.8736680714596705</v>
      </c>
      <c r="B2421" s="2">
        <f t="shared" ca="1" si="252"/>
        <v>0.38736680714596705</v>
      </c>
      <c r="C2421" s="4"/>
      <c r="D2421" s="5">
        <f ca="1">IF(E2421&lt;(Driehoek_C-Driehoek_A)/(Driehoek_B-Driehoek_A),Driehoek_A+SQRT(E2421*(Driehoek_B-Driehoek_A)*(Driehoek_C-Driehoek_A)),Driehoek_B-SQRT((1-E2421)*(Driehoek_B-Driehoek_A)*(Driehoek_B-Driehoek_C)))</f>
        <v>4.1555445562096001</v>
      </c>
      <c r="E2421" s="2">
        <f t="shared" ca="1" si="253"/>
        <v>0.32946432723227326</v>
      </c>
      <c r="F2421" s="2"/>
      <c r="G2421" s="15">
        <f ca="1">_xlfn.NORM.INV(H2421,Normaal_Mu,Normaal_Sigma)</f>
        <v>8.3833921186776408</v>
      </c>
      <c r="H2421" s="2">
        <f t="shared" ca="1" si="254"/>
        <v>0.95464802990833297</v>
      </c>
      <c r="I2421" s="2"/>
      <c r="J2421" s="15">
        <f ca="1">-LN(K2421) /NegExp_Labda</f>
        <v>0.34069471723600264</v>
      </c>
      <c r="K2421" s="2">
        <f t="shared" ca="1" si="255"/>
        <v>0.9341306732240946</v>
      </c>
      <c r="L2421" s="2"/>
      <c r="M2421" s="17">
        <f t="shared" ca="1" si="256"/>
        <v>6</v>
      </c>
      <c r="N2421" s="2">
        <f t="shared" ca="1" si="251"/>
        <v>0.65436989442181226</v>
      </c>
      <c r="O2421" s="2"/>
      <c r="P2421" s="31">
        <f t="shared" ca="1" si="257"/>
        <v>4.5506598927165829</v>
      </c>
    </row>
    <row r="2422" spans="1:16" x14ac:dyDescent="0.25">
      <c r="A2422" s="32">
        <f ca="1">Uniform_A+B2422*(Uniform_B-Uniform_A)</f>
        <v>3.8562480423601144</v>
      </c>
      <c r="B2422" s="2">
        <f t="shared" ca="1" si="252"/>
        <v>0.38562480423601142</v>
      </c>
      <c r="C2422" s="4"/>
      <c r="D2422" s="5">
        <f ca="1">IF(E2422&lt;(Driehoek_C-Driehoek_A)/(Driehoek_B-Driehoek_A),Driehoek_A+SQRT(E2422*(Driehoek_B-Driehoek_A)*(Driehoek_C-Driehoek_A)),Driehoek_B-SQRT((1-E2422)*(Driehoek_B-Driehoek_A)*(Driehoek_B-Driehoek_C)))</f>
        <v>5.995133060054739</v>
      </c>
      <c r="E2422" s="2">
        <f t="shared" ca="1" si="253"/>
        <v>0.7420221335206858</v>
      </c>
      <c r="F2422" s="2"/>
      <c r="G2422" s="15">
        <f ca="1">_xlfn.NORM.INV(H2422,Normaal_Mu,Normaal_Sigma)</f>
        <v>5.5326681496003278</v>
      </c>
      <c r="H2422" s="2">
        <f t="shared" ca="1" si="254"/>
        <v>0.60500903370467085</v>
      </c>
      <c r="I2422" s="2"/>
      <c r="J2422" s="15">
        <f ca="1">-LN(K2422) /NegExp_Labda</f>
        <v>2.7464505151643506</v>
      </c>
      <c r="K2422" s="2">
        <f t="shared" ca="1" si="255"/>
        <v>0.57735953071346613</v>
      </c>
      <c r="L2422" s="2"/>
      <c r="M2422" s="17">
        <f t="shared" ca="1" si="256"/>
        <v>8</v>
      </c>
      <c r="N2422" s="2">
        <f t="shared" ca="1" si="251"/>
        <v>0.90173386503835884</v>
      </c>
      <c r="O2422" s="2"/>
      <c r="P2422" s="31">
        <f t="shared" ca="1" si="257"/>
        <v>5.2260999534359067</v>
      </c>
    </row>
    <row r="2423" spans="1:16" x14ac:dyDescent="0.25">
      <c r="A2423" s="32">
        <f ca="1">Uniform_A+B2423*(Uniform_B-Uniform_A)</f>
        <v>9.6916442475232003</v>
      </c>
      <c r="B2423" s="2">
        <f t="shared" ca="1" si="252"/>
        <v>0.96916442475232001</v>
      </c>
      <c r="C2423" s="4"/>
      <c r="D2423" s="5">
        <f ca="1">IF(E2423&lt;(Driehoek_C-Driehoek_A)/(Driehoek_B-Driehoek_A),Driehoek_A+SQRT(E2423*(Driehoek_B-Driehoek_A)*(Driehoek_C-Driehoek_A)),Driehoek_B-SQRT((1-E2423)*(Driehoek_B-Driehoek_A)*(Driehoek_B-Driehoek_C)))</f>
        <v>4.3403577395450572</v>
      </c>
      <c r="E2423" s="2">
        <f t="shared" ca="1" si="253"/>
        <v>0.37964954298806697</v>
      </c>
      <c r="F2423" s="2"/>
      <c r="G2423" s="15">
        <f ca="1">_xlfn.NORM.INV(H2423,Normaal_Mu,Normaal_Sigma)</f>
        <v>4.0987859333557033</v>
      </c>
      <c r="H2423" s="2">
        <f t="shared" ca="1" si="254"/>
        <v>0.32613639831022567</v>
      </c>
      <c r="I2423" s="2"/>
      <c r="J2423" s="15">
        <f ca="1">-LN(K2423) /NegExp_Labda</f>
        <v>1.3419777005496327</v>
      </c>
      <c r="K2423" s="2">
        <f t="shared" ca="1" si="255"/>
        <v>0.76460528922282245</v>
      </c>
      <c r="L2423" s="2"/>
      <c r="M2423" s="17">
        <f t="shared" ca="1" si="256"/>
        <v>4</v>
      </c>
      <c r="N2423" s="2">
        <f t="shared" ca="1" si="251"/>
        <v>0.33458353548131092</v>
      </c>
      <c r="O2423" s="2"/>
      <c r="P2423" s="31">
        <f t="shared" ca="1" si="257"/>
        <v>4.6945531241947194</v>
      </c>
    </row>
    <row r="2424" spans="1:16" x14ac:dyDescent="0.25">
      <c r="A2424" s="32">
        <f ca="1">Uniform_A+B2424*(Uniform_B-Uniform_A)</f>
        <v>3.9192569734834826</v>
      </c>
      <c r="B2424" s="2">
        <f t="shared" ca="1" si="252"/>
        <v>0.39192569734834826</v>
      </c>
      <c r="C2424" s="4"/>
      <c r="D2424" s="5">
        <f ca="1">IF(E2424&lt;(Driehoek_C-Driehoek_A)/(Driehoek_B-Driehoek_A),Driehoek_A+SQRT(E2424*(Driehoek_B-Driehoek_A)*(Driehoek_C-Driehoek_A)),Driehoek_B-SQRT((1-E2424)*(Driehoek_B-Driehoek_A)*(Driehoek_B-Driehoek_C)))</f>
        <v>2.7913301431917974</v>
      </c>
      <c r="E2424" s="2">
        <f t="shared" ca="1" si="253"/>
        <v>4.4728813965996483E-2</v>
      </c>
      <c r="F2424" s="2"/>
      <c r="G2424" s="15">
        <f ca="1">_xlfn.NORM.INV(H2424,Normaal_Mu,Normaal_Sigma)</f>
        <v>4.8359544063866453</v>
      </c>
      <c r="H2424" s="2">
        <f t="shared" ca="1" si="254"/>
        <v>0.46731429265175783</v>
      </c>
      <c r="I2424" s="2"/>
      <c r="J2424" s="15">
        <f ca="1">-LN(K2424) /NegExp_Labda</f>
        <v>0.91699555988987969</v>
      </c>
      <c r="K2424" s="2">
        <f t="shared" ca="1" si="255"/>
        <v>0.83243585430841061</v>
      </c>
      <c r="L2424" s="2"/>
      <c r="M2424" s="17">
        <f t="shared" ca="1" si="256"/>
        <v>7</v>
      </c>
      <c r="N2424" s="2">
        <f t="shared" ca="1" si="251"/>
        <v>0.84036590446024595</v>
      </c>
      <c r="O2424" s="2"/>
      <c r="P2424" s="31">
        <f t="shared" ca="1" si="257"/>
        <v>3.892707416590361</v>
      </c>
    </row>
    <row r="2425" spans="1:16" x14ac:dyDescent="0.25">
      <c r="A2425" s="32">
        <f ca="1">Uniform_A+B2425*(Uniform_B-Uniform_A)</f>
        <v>9.114793347205552</v>
      </c>
      <c r="B2425" s="2">
        <f t="shared" ca="1" si="252"/>
        <v>0.9114793347205552</v>
      </c>
      <c r="C2425" s="4"/>
      <c r="D2425" s="5">
        <f ca="1">IF(E2425&lt;(Driehoek_C-Driehoek_A)/(Driehoek_B-Driehoek_A),Driehoek_A+SQRT(E2425*(Driehoek_B-Driehoek_A)*(Driehoek_C-Driehoek_A)),Driehoek_B-SQRT((1-E2425)*(Driehoek_B-Driehoek_A)*(Driehoek_B-Driehoek_C)))</f>
        <v>3.6298225982820846</v>
      </c>
      <c r="E2425" s="2">
        <f t="shared" ca="1" si="253"/>
        <v>0.18973726441935468</v>
      </c>
      <c r="F2425" s="2"/>
      <c r="G2425" s="15">
        <f ca="1">_xlfn.NORM.INV(H2425,Normaal_Mu,Normaal_Sigma)</f>
        <v>3.5909610599750943</v>
      </c>
      <c r="H2425" s="2">
        <f t="shared" ca="1" si="254"/>
        <v>0.24055466466742847</v>
      </c>
      <c r="I2425" s="2"/>
      <c r="J2425" s="15">
        <f ca="1">-LN(K2425) /NegExp_Labda</f>
        <v>3.5403365962735731</v>
      </c>
      <c r="K2425" s="2">
        <f t="shared" ca="1" si="255"/>
        <v>0.4925953075349393</v>
      </c>
      <c r="L2425" s="2"/>
      <c r="M2425" s="17">
        <f t="shared" ca="1" si="256"/>
        <v>7</v>
      </c>
      <c r="N2425" s="2">
        <f t="shared" ca="1" si="251"/>
        <v>0.78801592438064105</v>
      </c>
      <c r="O2425" s="2"/>
      <c r="P2425" s="31">
        <f t="shared" ca="1" si="257"/>
        <v>5.3751827203472606</v>
      </c>
    </row>
    <row r="2426" spans="1:16" x14ac:dyDescent="0.25">
      <c r="A2426" s="32">
        <f ca="1">Uniform_A+B2426*(Uniform_B-Uniform_A)</f>
        <v>9.3241054713221985</v>
      </c>
      <c r="B2426" s="2">
        <f t="shared" ca="1" si="252"/>
        <v>0.93241054713221994</v>
      </c>
      <c r="C2426" s="4"/>
      <c r="D2426" s="5">
        <f ca="1">IF(E2426&lt;(Driehoek_C-Driehoek_A)/(Driehoek_B-Driehoek_A),Driehoek_A+SQRT(E2426*(Driehoek_B-Driehoek_A)*(Driehoek_C-Driehoek_A)),Driehoek_B-SQRT((1-E2426)*(Driehoek_B-Driehoek_A)*(Driehoek_B-Driehoek_C)))</f>
        <v>4.3550514778070175</v>
      </c>
      <c r="E2426" s="2">
        <f t="shared" ca="1" si="253"/>
        <v>0.38355580646220644</v>
      </c>
      <c r="F2426" s="2"/>
      <c r="G2426" s="15">
        <f ca="1">_xlfn.NORM.INV(H2426,Normaal_Mu,Normaal_Sigma)</f>
        <v>4.6629603809525033</v>
      </c>
      <c r="H2426" s="2">
        <f t="shared" ca="1" si="254"/>
        <v>0.43308718038899852</v>
      </c>
      <c r="I2426" s="2"/>
      <c r="J2426" s="15">
        <f ca="1">-LN(K2426) /NegExp_Labda</f>
        <v>12.945930460006236</v>
      </c>
      <c r="K2426" s="2">
        <f t="shared" ca="1" si="255"/>
        <v>7.5081124351133344E-2</v>
      </c>
      <c r="L2426" s="2"/>
      <c r="M2426" s="17">
        <f t="shared" ca="1" si="256"/>
        <v>4</v>
      </c>
      <c r="N2426" s="2">
        <f t="shared" ca="1" si="251"/>
        <v>0.43409260504926506</v>
      </c>
      <c r="O2426" s="2"/>
      <c r="P2426" s="31">
        <f t="shared" ca="1" si="257"/>
        <v>7.0576095580175915</v>
      </c>
    </row>
    <row r="2427" spans="1:16" x14ac:dyDescent="0.25">
      <c r="A2427" s="32">
        <f ca="1">Uniform_A+B2427*(Uniform_B-Uniform_A)</f>
        <v>9.7823258121541485</v>
      </c>
      <c r="B2427" s="2">
        <f t="shared" ca="1" si="252"/>
        <v>0.9782325812154149</v>
      </c>
      <c r="C2427" s="4"/>
      <c r="D2427" s="5">
        <f ca="1">IF(E2427&lt;(Driehoek_C-Driehoek_A)/(Driehoek_B-Driehoek_A),Driehoek_A+SQRT(E2427*(Driehoek_B-Driehoek_A)*(Driehoek_C-Driehoek_A)),Driehoek_B-SQRT((1-E2427)*(Driehoek_B-Driehoek_A)*(Driehoek_B-Driehoek_C)))</f>
        <v>6.072988255086992</v>
      </c>
      <c r="E2427" s="2">
        <f t="shared" ca="1" si="253"/>
        <v>0.75521720700403738</v>
      </c>
      <c r="F2427" s="2"/>
      <c r="G2427" s="15">
        <f ca="1">_xlfn.NORM.INV(H2427,Normaal_Mu,Normaal_Sigma)</f>
        <v>6.8313161471288479</v>
      </c>
      <c r="H2427" s="2">
        <f t="shared" ca="1" si="254"/>
        <v>0.82007686914919065</v>
      </c>
      <c r="I2427" s="2"/>
      <c r="J2427" s="15">
        <f ca="1">-LN(K2427) /NegExp_Labda</f>
        <v>1.9305387480737759</v>
      </c>
      <c r="K2427" s="2">
        <f t="shared" ca="1" si="255"/>
        <v>0.67969728461397627</v>
      </c>
      <c r="L2427" s="2"/>
      <c r="M2427" s="17">
        <f t="shared" ca="1" si="256"/>
        <v>6</v>
      </c>
      <c r="N2427" s="2">
        <f t="shared" ca="1" si="251"/>
        <v>0.70746456576320449</v>
      </c>
      <c r="O2427" s="2"/>
      <c r="P2427" s="31">
        <f t="shared" ca="1" si="257"/>
        <v>6.1234337924887523</v>
      </c>
    </row>
    <row r="2428" spans="1:16" x14ac:dyDescent="0.25">
      <c r="A2428" s="32">
        <f ca="1">Uniform_A+B2428*(Uniform_B-Uniform_A)</f>
        <v>4.2821255524849091</v>
      </c>
      <c r="B2428" s="2">
        <f t="shared" ca="1" si="252"/>
        <v>0.42821255524849089</v>
      </c>
      <c r="C2428" s="4"/>
      <c r="D2428" s="5">
        <f ca="1">IF(E2428&lt;(Driehoek_C-Driehoek_A)/(Driehoek_B-Driehoek_A),Driehoek_A+SQRT(E2428*(Driehoek_B-Driehoek_A)*(Driehoek_C-Driehoek_A)),Driehoek_B-SQRT((1-E2428)*(Driehoek_B-Driehoek_A)*(Driehoek_B-Driehoek_C)))</f>
        <v>2.9918465242197287</v>
      </c>
      <c r="E2428" s="2">
        <f t="shared" ca="1" si="253"/>
        <v>7.0268537686196897E-2</v>
      </c>
      <c r="F2428" s="2"/>
      <c r="G2428" s="15">
        <f ca="1">_xlfn.NORM.INV(H2428,Normaal_Mu,Normaal_Sigma)</f>
        <v>4.2862952754783423</v>
      </c>
      <c r="H2428" s="2">
        <f t="shared" ca="1" si="254"/>
        <v>0.3606011670431899</v>
      </c>
      <c r="I2428" s="2"/>
      <c r="J2428" s="15">
        <f ca="1">-LN(K2428) /NegExp_Labda</f>
        <v>17.425958654228502</v>
      </c>
      <c r="K2428" s="2">
        <f t="shared" ca="1" si="255"/>
        <v>3.0647881721569181E-2</v>
      </c>
      <c r="L2428" s="2"/>
      <c r="M2428" s="17">
        <f t="shared" ca="1" si="256"/>
        <v>10</v>
      </c>
      <c r="N2428" s="2">
        <f t="shared" ca="1" si="251"/>
        <v>0.97413800836566877</v>
      </c>
      <c r="O2428" s="2"/>
      <c r="P2428" s="31">
        <f t="shared" ca="1" si="257"/>
        <v>7.7972452012822968</v>
      </c>
    </row>
    <row r="2429" spans="1:16" x14ac:dyDescent="0.25">
      <c r="A2429" s="32">
        <f ca="1">Uniform_A+B2429*(Uniform_B-Uniform_A)</f>
        <v>9.4656515938459744</v>
      </c>
      <c r="B2429" s="2">
        <f t="shared" ca="1" si="252"/>
        <v>0.9465651593845974</v>
      </c>
      <c r="C2429" s="4"/>
      <c r="D2429" s="5">
        <f ca="1">IF(E2429&lt;(Driehoek_C-Driehoek_A)/(Driehoek_B-Driehoek_A),Driehoek_A+SQRT(E2429*(Driehoek_B-Driehoek_A)*(Driehoek_C-Driehoek_A)),Driehoek_B-SQRT((1-E2429)*(Driehoek_B-Driehoek_A)*(Driehoek_B-Driehoek_C)))</f>
        <v>3.9366370024429145</v>
      </c>
      <c r="E2429" s="2">
        <f t="shared" ca="1" si="253"/>
        <v>0.26789734851650548</v>
      </c>
      <c r="F2429" s="2"/>
      <c r="G2429" s="15">
        <f ca="1">_xlfn.NORM.INV(H2429,Normaal_Mu,Normaal_Sigma)</f>
        <v>7.5268511326595071</v>
      </c>
      <c r="H2429" s="2">
        <f t="shared" ca="1" si="254"/>
        <v>0.89678185953746403</v>
      </c>
      <c r="I2429" s="2"/>
      <c r="J2429" s="15">
        <f ca="1">-LN(K2429) /NegExp_Labda</f>
        <v>3.5032153894300082</v>
      </c>
      <c r="K2429" s="2">
        <f t="shared" ca="1" si="255"/>
        <v>0.4962660634232402</v>
      </c>
      <c r="L2429" s="2"/>
      <c r="M2429" s="17">
        <f t="shared" ca="1" si="256"/>
        <v>4</v>
      </c>
      <c r="N2429" s="2">
        <f t="shared" ca="1" si="251"/>
        <v>0.40697131531705866</v>
      </c>
      <c r="O2429" s="2"/>
      <c r="P2429" s="31">
        <f t="shared" ca="1" si="257"/>
        <v>5.686471023675681</v>
      </c>
    </row>
    <row r="2430" spans="1:16" x14ac:dyDescent="0.25">
      <c r="A2430" s="32">
        <f ca="1">Uniform_A+B2430*(Uniform_B-Uniform_A)</f>
        <v>5.7182381608711328</v>
      </c>
      <c r="B2430" s="2">
        <f t="shared" ca="1" si="252"/>
        <v>0.5718238160871133</v>
      </c>
      <c r="C2430" s="4"/>
      <c r="D2430" s="5">
        <f ca="1">IF(E2430&lt;(Driehoek_C-Driehoek_A)/(Driehoek_B-Driehoek_A),Driehoek_A+SQRT(E2430*(Driehoek_B-Driehoek_A)*(Driehoek_C-Driehoek_A)),Driehoek_B-SQRT((1-E2430)*(Driehoek_B-Driehoek_A)*(Driehoek_B-Driehoek_C)))</f>
        <v>3.9424669390346003</v>
      </c>
      <c r="E2430" s="2">
        <f t="shared" ca="1" si="253"/>
        <v>0.26951270066017496</v>
      </c>
      <c r="F2430" s="2"/>
      <c r="G2430" s="15">
        <f ca="1">_xlfn.NORM.INV(H2430,Normaal_Mu,Normaal_Sigma)</f>
        <v>5.0215656701139695</v>
      </c>
      <c r="H2430" s="2">
        <f t="shared" ca="1" si="254"/>
        <v>0.50430164544828071</v>
      </c>
      <c r="I2430" s="2"/>
      <c r="J2430" s="15">
        <f ca="1">-LN(K2430) /NegExp_Labda</f>
        <v>3.1317561754630687</v>
      </c>
      <c r="K2430" s="2">
        <f t="shared" ca="1" si="255"/>
        <v>0.53453865292290004</v>
      </c>
      <c r="L2430" s="2"/>
      <c r="M2430" s="17">
        <f t="shared" ca="1" si="256"/>
        <v>4</v>
      </c>
      <c r="N2430" s="2">
        <f t="shared" ca="1" si="251"/>
        <v>0.34418880486412717</v>
      </c>
      <c r="O2430" s="2"/>
      <c r="P2430" s="31">
        <f t="shared" ca="1" si="257"/>
        <v>4.3628053890965539</v>
      </c>
    </row>
    <row r="2431" spans="1:16" x14ac:dyDescent="0.25">
      <c r="A2431" s="32">
        <f ca="1">Uniform_A+B2431*(Uniform_B-Uniform_A)</f>
        <v>4.6546244923950209</v>
      </c>
      <c r="B2431" s="2">
        <f t="shared" ca="1" si="252"/>
        <v>0.46546244923950209</v>
      </c>
      <c r="C2431" s="4"/>
      <c r="D2431" s="5">
        <f ca="1">IF(E2431&lt;(Driehoek_C-Driehoek_A)/(Driehoek_B-Driehoek_A),Driehoek_A+SQRT(E2431*(Driehoek_B-Driehoek_A)*(Driehoek_C-Driehoek_A)),Driehoek_B-SQRT((1-E2431)*(Driehoek_B-Driehoek_A)*(Driehoek_B-Driehoek_C)))</f>
        <v>4.4363334054402435</v>
      </c>
      <c r="E2431" s="2">
        <f t="shared" ca="1" si="253"/>
        <v>0.40494134896283862</v>
      </c>
      <c r="F2431" s="2"/>
      <c r="G2431" s="15">
        <f ca="1">_xlfn.NORM.INV(H2431,Normaal_Mu,Normaal_Sigma)</f>
        <v>5.7559043415643796</v>
      </c>
      <c r="H2431" s="2">
        <f t="shared" ca="1" si="254"/>
        <v>0.64726693739073327</v>
      </c>
      <c r="I2431" s="2"/>
      <c r="J2431" s="15">
        <f ca="1">-LN(K2431) /NegExp_Labda</f>
        <v>5.2287268818917525</v>
      </c>
      <c r="K2431" s="2">
        <f t="shared" ca="1" si="255"/>
        <v>0.35142977427668998</v>
      </c>
      <c r="L2431" s="2"/>
      <c r="M2431" s="17">
        <f t="shared" ca="1" si="256"/>
        <v>3</v>
      </c>
      <c r="N2431" s="2">
        <f t="shared" ca="1" si="251"/>
        <v>0.19132617982295286</v>
      </c>
      <c r="O2431" s="2"/>
      <c r="P2431" s="31">
        <f t="shared" ca="1" si="257"/>
        <v>4.6151178242582791</v>
      </c>
    </row>
    <row r="2432" spans="1:16" x14ac:dyDescent="0.25">
      <c r="A2432" s="32">
        <f ca="1">Uniform_A+B2432*(Uniform_B-Uniform_A)</f>
        <v>5.0703726649413667</v>
      </c>
      <c r="B2432" s="2">
        <f t="shared" ca="1" si="252"/>
        <v>0.50703726649413672</v>
      </c>
      <c r="C2432" s="4"/>
      <c r="D2432" s="5">
        <f ca="1">IF(E2432&lt;(Driehoek_C-Driehoek_A)/(Driehoek_B-Driehoek_A),Driehoek_A+SQRT(E2432*(Driehoek_B-Driehoek_A)*(Driehoek_C-Driehoek_A)),Driehoek_B-SQRT((1-E2432)*(Driehoek_B-Driehoek_A)*(Driehoek_B-Driehoek_C)))</f>
        <v>5.8016068333088828</v>
      </c>
      <c r="E2432" s="2">
        <f t="shared" ca="1" si="253"/>
        <v>0.70772231860753054</v>
      </c>
      <c r="F2432" s="2"/>
      <c r="G2432" s="15">
        <f ca="1">_xlfn.NORM.INV(H2432,Normaal_Mu,Normaal_Sigma)</f>
        <v>3.274324138562017</v>
      </c>
      <c r="H2432" s="2">
        <f t="shared" ca="1" si="254"/>
        <v>0.19411329054239157</v>
      </c>
      <c r="I2432" s="2"/>
      <c r="J2432" s="15">
        <f ca="1">-LN(K2432) /NegExp_Labda</f>
        <v>0.33408762042455881</v>
      </c>
      <c r="K2432" s="2">
        <f t="shared" ca="1" si="255"/>
        <v>0.93536586750768591</v>
      </c>
      <c r="L2432" s="2"/>
      <c r="M2432" s="17">
        <f t="shared" ca="1" si="256"/>
        <v>7</v>
      </c>
      <c r="N2432" s="2">
        <f t="shared" ca="1" si="251"/>
        <v>0.81470614718359868</v>
      </c>
      <c r="O2432" s="2"/>
      <c r="P2432" s="31">
        <f t="shared" ca="1" si="257"/>
        <v>4.2960782514473648</v>
      </c>
    </row>
    <row r="2433" spans="1:16" x14ac:dyDescent="0.25">
      <c r="A2433" s="32">
        <f ca="1">Uniform_A+B2433*(Uniform_B-Uniform_A)</f>
        <v>3.919237866624472</v>
      </c>
      <c r="B2433" s="2">
        <f t="shared" ca="1" si="252"/>
        <v>0.3919237866624472</v>
      </c>
      <c r="C2433" s="4"/>
      <c r="D2433" s="5">
        <f ca="1">IF(E2433&lt;(Driehoek_C-Driehoek_A)/(Driehoek_B-Driehoek_A),Driehoek_A+SQRT(E2433*(Driehoek_B-Driehoek_A)*(Driehoek_C-Driehoek_A)),Driehoek_B-SQRT((1-E2433)*(Driehoek_B-Driehoek_A)*(Driehoek_B-Driehoek_C)))</f>
        <v>7.3885640057789432</v>
      </c>
      <c r="E2433" s="2">
        <f t="shared" ca="1" si="253"/>
        <v>0.92580782961510844</v>
      </c>
      <c r="F2433" s="2"/>
      <c r="G2433" s="15">
        <f ca="1">_xlfn.NORM.INV(H2433,Normaal_Mu,Normaal_Sigma)</f>
        <v>4.0232714289789211</v>
      </c>
      <c r="H2433" s="2">
        <f t="shared" ca="1" si="254"/>
        <v>0.31264591717060031</v>
      </c>
      <c r="I2433" s="2"/>
      <c r="J2433" s="15">
        <f ca="1">-LN(K2433) /NegExp_Labda</f>
        <v>1.1127027282620932</v>
      </c>
      <c r="K2433" s="2">
        <f t="shared" ca="1" si="255"/>
        <v>0.80048255000500357</v>
      </c>
      <c r="L2433" s="2"/>
      <c r="M2433" s="17">
        <f t="shared" ca="1" si="256"/>
        <v>10</v>
      </c>
      <c r="N2433" s="2">
        <f t="shared" ca="1" si="251"/>
        <v>0.97618647705241013</v>
      </c>
      <c r="O2433" s="2"/>
      <c r="P2433" s="31">
        <f t="shared" ca="1" si="257"/>
        <v>5.2887552059288856</v>
      </c>
    </row>
    <row r="2434" spans="1:16" x14ac:dyDescent="0.25">
      <c r="A2434" s="32">
        <f ca="1">Uniform_A+B2434*(Uniform_B-Uniform_A)</f>
        <v>6.0253847523098036</v>
      </c>
      <c r="B2434" s="2">
        <f t="shared" ca="1" si="252"/>
        <v>0.60253847523098036</v>
      </c>
      <c r="C2434" s="4"/>
      <c r="D2434" s="5">
        <f ca="1">IF(E2434&lt;(Driehoek_C-Driehoek_A)/(Driehoek_B-Driehoek_A),Driehoek_A+SQRT(E2434*(Driehoek_B-Driehoek_A)*(Driehoek_C-Driehoek_A)),Driehoek_B-SQRT((1-E2434)*(Driehoek_B-Driehoek_A)*(Driehoek_B-Driehoek_C)))</f>
        <v>3.581865631200448</v>
      </c>
      <c r="E2434" s="2">
        <f t="shared" ca="1" si="253"/>
        <v>0.17873563394094227</v>
      </c>
      <c r="F2434" s="2"/>
      <c r="G2434" s="15">
        <f ca="1">_xlfn.NORM.INV(H2434,Normaal_Mu,Normaal_Sigma)</f>
        <v>2.8279901917545778</v>
      </c>
      <c r="H2434" s="2">
        <f t="shared" ca="1" si="254"/>
        <v>0.13873841127782216</v>
      </c>
      <c r="I2434" s="2"/>
      <c r="J2434" s="15">
        <f ca="1">-LN(K2434) /NegExp_Labda</f>
        <v>0.70768865410144444</v>
      </c>
      <c r="K2434" s="2">
        <f t="shared" ca="1" si="255"/>
        <v>0.86802242376894123</v>
      </c>
      <c r="L2434" s="2"/>
      <c r="M2434" s="17">
        <f t="shared" ca="1" si="256"/>
        <v>7</v>
      </c>
      <c r="N2434" s="2">
        <f t="shared" ca="1" si="251"/>
        <v>0.82144057558638728</v>
      </c>
      <c r="O2434" s="2"/>
      <c r="P2434" s="31">
        <f t="shared" ca="1" si="257"/>
        <v>4.0285858458732546</v>
      </c>
    </row>
    <row r="2435" spans="1:16" x14ac:dyDescent="0.25">
      <c r="A2435" s="32">
        <f ca="1">Uniform_A+B2435*(Uniform_B-Uniform_A)</f>
        <v>4.2117398792323968</v>
      </c>
      <c r="B2435" s="2">
        <f t="shared" ca="1" si="252"/>
        <v>0.42117398792323968</v>
      </c>
      <c r="C2435" s="4"/>
      <c r="D2435" s="5">
        <f ca="1">IF(E2435&lt;(Driehoek_C-Driehoek_A)/(Driehoek_B-Driehoek_A),Driehoek_A+SQRT(E2435*(Driehoek_B-Driehoek_A)*(Driehoek_C-Driehoek_A)),Driehoek_B-SQRT((1-E2435)*(Driehoek_B-Driehoek_A)*(Driehoek_B-Driehoek_C)))</f>
        <v>6.2348677227809146</v>
      </c>
      <c r="E2435" s="2">
        <f t="shared" ca="1" si="253"/>
        <v>0.7815440996994627</v>
      </c>
      <c r="F2435" s="2"/>
      <c r="G2435" s="15">
        <f ca="1">_xlfn.NORM.INV(H2435,Normaal_Mu,Normaal_Sigma)</f>
        <v>5.4948426219803936</v>
      </c>
      <c r="H2435" s="2">
        <f t="shared" ca="1" si="254"/>
        <v>0.597708908495867</v>
      </c>
      <c r="I2435" s="2"/>
      <c r="J2435" s="15">
        <f ca="1">-LN(K2435) /NegExp_Labda</f>
        <v>3.392732370375263</v>
      </c>
      <c r="K2435" s="2">
        <f t="shared" ca="1" si="255"/>
        <v>0.50735390873179065</v>
      </c>
      <c r="L2435" s="2"/>
      <c r="M2435" s="17">
        <f t="shared" ca="1" si="256"/>
        <v>3</v>
      </c>
      <c r="N2435" s="2">
        <f t="shared" ca="1" si="251"/>
        <v>0.26313936486746647</v>
      </c>
      <c r="O2435" s="2"/>
      <c r="P2435" s="31">
        <f t="shared" ca="1" si="257"/>
        <v>4.4668365188737935</v>
      </c>
    </row>
    <row r="2436" spans="1:16" x14ac:dyDescent="0.25">
      <c r="A2436" s="32">
        <f ca="1">Uniform_A+B2436*(Uniform_B-Uniform_A)</f>
        <v>0.26008281844657977</v>
      </c>
      <c r="B2436" s="2">
        <f t="shared" ca="1" si="252"/>
        <v>2.6008281844657977E-2</v>
      </c>
      <c r="C2436" s="4"/>
      <c r="D2436" s="5">
        <f ca="1">IF(E2436&lt;(Driehoek_C-Driehoek_A)/(Driehoek_B-Driehoek_A),Driehoek_A+SQRT(E2436*(Driehoek_B-Driehoek_A)*(Driehoek_C-Driehoek_A)),Driehoek_B-SQRT((1-E2436)*(Driehoek_B-Driehoek_A)*(Driehoek_B-Driehoek_C)))</f>
        <v>3.9467355938554545</v>
      </c>
      <c r="E2436" s="2">
        <f t="shared" ca="1" si="253"/>
        <v>0.27069853374169639</v>
      </c>
      <c r="F2436" s="2"/>
      <c r="G2436" s="15">
        <f ca="1">_xlfn.NORM.INV(H2436,Normaal_Mu,Normaal_Sigma)</f>
        <v>2.52378058876698</v>
      </c>
      <c r="H2436" s="2">
        <f t="shared" ca="1" si="254"/>
        <v>0.10783769279840194</v>
      </c>
      <c r="I2436" s="2"/>
      <c r="J2436" s="15">
        <f ca="1">-LN(K2436) /NegExp_Labda</f>
        <v>4.8664162999104504E-2</v>
      </c>
      <c r="K2436" s="2">
        <f t="shared" ca="1" si="255"/>
        <v>0.99031437812654177</v>
      </c>
      <c r="L2436" s="2"/>
      <c r="M2436" s="17">
        <f t="shared" ca="1" si="256"/>
        <v>10</v>
      </c>
      <c r="N2436" s="2">
        <f t="shared" ca="1" si="251"/>
        <v>0.97495104627013862</v>
      </c>
      <c r="O2436" s="2"/>
      <c r="P2436" s="31">
        <f t="shared" ca="1" si="257"/>
        <v>3.3558526328136238</v>
      </c>
    </row>
    <row r="2437" spans="1:16" x14ac:dyDescent="0.25">
      <c r="A2437" s="32">
        <f ca="1">Uniform_A+B2437*(Uniform_B-Uniform_A)</f>
        <v>1.3990290167481734</v>
      </c>
      <c r="B2437" s="2">
        <f t="shared" ca="1" si="252"/>
        <v>0.13990290167481734</v>
      </c>
      <c r="C2437" s="4"/>
      <c r="D2437" s="5">
        <f ca="1">IF(E2437&lt;(Driehoek_C-Driehoek_A)/(Driehoek_B-Driehoek_A),Driehoek_A+SQRT(E2437*(Driehoek_B-Driehoek_A)*(Driehoek_C-Driehoek_A)),Driehoek_B-SQRT((1-E2437)*(Driehoek_B-Driehoek_A)*(Driehoek_B-Driehoek_C)))</f>
        <v>6.6100438977067553</v>
      </c>
      <c r="E2437" s="2">
        <f t="shared" ca="1" si="253"/>
        <v>0.83680313797460804</v>
      </c>
      <c r="F2437" s="2"/>
      <c r="G2437" s="15">
        <f ca="1">_xlfn.NORM.INV(H2437,Normaal_Mu,Normaal_Sigma)</f>
        <v>4.2991928384113134</v>
      </c>
      <c r="H2437" s="2">
        <f t="shared" ca="1" si="254"/>
        <v>0.36301791972639341</v>
      </c>
      <c r="I2437" s="2"/>
      <c r="J2437" s="15">
        <f ca="1">-LN(K2437) /NegExp_Labda</f>
        <v>1.0713737122898341</v>
      </c>
      <c r="K2437" s="2">
        <f t="shared" ca="1" si="255"/>
        <v>0.80712660261086233</v>
      </c>
      <c r="L2437" s="2"/>
      <c r="M2437" s="17">
        <f t="shared" ca="1" si="256"/>
        <v>11</v>
      </c>
      <c r="N2437" s="2">
        <f t="shared" ref="N2437:N2500" ca="1" si="258">RAND()</f>
        <v>0.9942231917746045</v>
      </c>
      <c r="O2437" s="2"/>
      <c r="P2437" s="31">
        <f t="shared" ca="1" si="257"/>
        <v>4.8759278930312151</v>
      </c>
    </row>
    <row r="2438" spans="1:16" x14ac:dyDescent="0.25">
      <c r="A2438" s="32">
        <f ca="1">Uniform_A+B2438*(Uniform_B-Uniform_A)</f>
        <v>1.4453817333956431</v>
      </c>
      <c r="B2438" s="2">
        <f t="shared" ref="B2438:B2501" ca="1" si="259">RAND()</f>
        <v>0.14453817333956431</v>
      </c>
      <c r="C2438" s="4"/>
      <c r="D2438" s="5">
        <f ca="1">IF(E2438&lt;(Driehoek_C-Driehoek_A)/(Driehoek_B-Driehoek_A),Driehoek_A+SQRT(E2438*(Driehoek_B-Driehoek_A)*(Driehoek_C-Driehoek_A)),Driehoek_B-SQRT((1-E2438)*(Driehoek_B-Driehoek_A)*(Driehoek_B-Driehoek_C)))</f>
        <v>3.9343657315360883</v>
      </c>
      <c r="E2438" s="2">
        <f t="shared" ref="E2438:E2501" ca="1" si="260">RAND()</f>
        <v>0.26726934166722471</v>
      </c>
      <c r="F2438" s="2"/>
      <c r="G2438" s="15">
        <f ca="1">_xlfn.NORM.INV(H2438,Normaal_Mu,Normaal_Sigma)</f>
        <v>5.4443679684882946</v>
      </c>
      <c r="H2438" s="2">
        <f t="shared" ref="H2438:H2501" ca="1" si="261">RAND()</f>
        <v>0.58791466936796666</v>
      </c>
      <c r="I2438" s="2"/>
      <c r="J2438" s="15">
        <f ca="1">-LN(K2438) /NegExp_Labda</f>
        <v>8.3628600815911369</v>
      </c>
      <c r="K2438" s="2">
        <f t="shared" ref="K2438:K2501" ca="1" si="262">RAND()</f>
        <v>0.18776351323297369</v>
      </c>
      <c r="L2438" s="2"/>
      <c r="M2438" s="17">
        <f t="shared" ca="1" si="256"/>
        <v>4</v>
      </c>
      <c r="N2438" s="2">
        <f t="shared" ca="1" si="258"/>
        <v>0.33905640974521167</v>
      </c>
      <c r="O2438" s="2"/>
      <c r="P2438" s="31">
        <f t="shared" ca="1" si="257"/>
        <v>4.6373951030022322</v>
      </c>
    </row>
    <row r="2439" spans="1:16" x14ac:dyDescent="0.25">
      <c r="A2439" s="32">
        <f ca="1">Uniform_A+B2439*(Uniform_B-Uniform_A)</f>
        <v>5.8316963683168899</v>
      </c>
      <c r="B2439" s="2">
        <f t="shared" ca="1" si="259"/>
        <v>0.58316963683168899</v>
      </c>
      <c r="C2439" s="4"/>
      <c r="D2439" s="5">
        <f ca="1">IF(E2439&lt;(Driehoek_C-Driehoek_A)/(Driehoek_B-Driehoek_A),Driehoek_A+SQRT(E2439*(Driehoek_B-Driehoek_A)*(Driehoek_C-Driehoek_A)),Driehoek_B-SQRT((1-E2439)*(Driehoek_B-Driehoek_A)*(Driehoek_B-Driehoek_C)))</f>
        <v>3.7214508447228534</v>
      </c>
      <c r="E2439" s="2">
        <f t="shared" ca="1" si="260"/>
        <v>0.21167092934264464</v>
      </c>
      <c r="F2439" s="2"/>
      <c r="G2439" s="15">
        <f ca="1">_xlfn.NORM.INV(H2439,Normaal_Mu,Normaal_Sigma)</f>
        <v>3.2001716357906806</v>
      </c>
      <c r="H2439" s="2">
        <f t="shared" ca="1" si="261"/>
        <v>0.18408296110471989</v>
      </c>
      <c r="I2439" s="2"/>
      <c r="J2439" s="15">
        <f ca="1">-LN(K2439) /NegExp_Labda</f>
        <v>3.7892730687512826</v>
      </c>
      <c r="K2439" s="2">
        <f t="shared" ca="1" si="262"/>
        <v>0.46867082916192071</v>
      </c>
      <c r="L2439" s="2"/>
      <c r="M2439" s="17">
        <f t="shared" ca="1" si="256"/>
        <v>4</v>
      </c>
      <c r="N2439" s="2">
        <f t="shared" ca="1" si="258"/>
        <v>0.35160290888937473</v>
      </c>
      <c r="O2439" s="2"/>
      <c r="P2439" s="31">
        <f t="shared" ca="1" si="257"/>
        <v>4.1085183835163415</v>
      </c>
    </row>
    <row r="2440" spans="1:16" x14ac:dyDescent="0.25">
      <c r="A2440" s="32">
        <f ca="1">Uniform_A+B2440*(Uniform_B-Uniform_A)</f>
        <v>9.9445319959159804</v>
      </c>
      <c r="B2440" s="2">
        <f t="shared" ca="1" si="259"/>
        <v>0.99445319959159795</v>
      </c>
      <c r="C2440" s="4"/>
      <c r="D2440" s="5">
        <f ca="1">IF(E2440&lt;(Driehoek_C-Driehoek_A)/(Driehoek_B-Driehoek_A),Driehoek_A+SQRT(E2440*(Driehoek_B-Driehoek_A)*(Driehoek_C-Driehoek_A)),Driehoek_B-SQRT((1-E2440)*(Driehoek_B-Driehoek_A)*(Driehoek_B-Driehoek_C)))</f>
        <v>2.6223614110167137</v>
      </c>
      <c r="E2440" s="2">
        <f t="shared" ca="1" si="260"/>
        <v>2.7666694708765371E-2</v>
      </c>
      <c r="F2440" s="2"/>
      <c r="G2440" s="15">
        <f ca="1">_xlfn.NORM.INV(H2440,Normaal_Mu,Normaal_Sigma)</f>
        <v>2.2176799881977249</v>
      </c>
      <c r="H2440" s="2">
        <f t="shared" ca="1" si="261"/>
        <v>8.2088456008753807E-2</v>
      </c>
      <c r="I2440" s="2"/>
      <c r="J2440" s="15">
        <f ca="1">-LN(K2440) /NegExp_Labda</f>
        <v>8.0390249217845255</v>
      </c>
      <c r="K2440" s="2">
        <f t="shared" ca="1" si="262"/>
        <v>0.20032685240604642</v>
      </c>
      <c r="L2440" s="2"/>
      <c r="M2440" s="17">
        <f t="shared" ca="1" si="256"/>
        <v>5</v>
      </c>
      <c r="N2440" s="2">
        <f t="shared" ca="1" si="258"/>
        <v>0.57952619647105397</v>
      </c>
      <c r="O2440" s="2"/>
      <c r="P2440" s="31">
        <f t="shared" ca="1" si="257"/>
        <v>5.5647196633829896</v>
      </c>
    </row>
    <row r="2441" spans="1:16" x14ac:dyDescent="0.25">
      <c r="A2441" s="32">
        <f ca="1">Uniform_A+B2441*(Uniform_B-Uniform_A)</f>
        <v>3.3082299233408596</v>
      </c>
      <c r="B2441" s="2">
        <f t="shared" ca="1" si="259"/>
        <v>0.33082299233408596</v>
      </c>
      <c r="C2441" s="4"/>
      <c r="D2441" s="5">
        <f ca="1">IF(E2441&lt;(Driehoek_C-Driehoek_A)/(Driehoek_B-Driehoek_A),Driehoek_A+SQRT(E2441*(Driehoek_B-Driehoek_A)*(Driehoek_C-Driehoek_A)),Driehoek_B-SQRT((1-E2441)*(Driehoek_B-Driehoek_A)*(Driehoek_B-Driehoek_C)))</f>
        <v>4.7899717027754143</v>
      </c>
      <c r="E2441" s="2">
        <f t="shared" ca="1" si="260"/>
        <v>0.49359033533052166</v>
      </c>
      <c r="F2441" s="2"/>
      <c r="G2441" s="15">
        <f ca="1">_xlfn.NORM.INV(H2441,Normaal_Mu,Normaal_Sigma)</f>
        <v>5.4509247623320762</v>
      </c>
      <c r="H2441" s="2">
        <f t="shared" ca="1" si="261"/>
        <v>0.58919020627361329</v>
      </c>
      <c r="I2441" s="2"/>
      <c r="J2441" s="15">
        <f ca="1">-LN(K2441) /NegExp_Labda</f>
        <v>10.305938607055493</v>
      </c>
      <c r="K2441" s="2">
        <f t="shared" ca="1" si="262"/>
        <v>0.12730267994878641</v>
      </c>
      <c r="L2441" s="2"/>
      <c r="M2441" s="17">
        <f t="shared" ca="1" si="256"/>
        <v>6</v>
      </c>
      <c r="N2441" s="2">
        <f t="shared" ca="1" si="258"/>
        <v>0.74486065544488977</v>
      </c>
      <c r="O2441" s="2"/>
      <c r="P2441" s="31">
        <f t="shared" ca="1" si="257"/>
        <v>5.9710129991007692</v>
      </c>
    </row>
    <row r="2442" spans="1:16" x14ac:dyDescent="0.25">
      <c r="A2442" s="32">
        <f ca="1">Uniform_A+B2442*(Uniform_B-Uniform_A)</f>
        <v>9.0161034984953652</v>
      </c>
      <c r="B2442" s="2">
        <f t="shared" ca="1" si="259"/>
        <v>0.90161034984953659</v>
      </c>
      <c r="C2442" s="4"/>
      <c r="D2442" s="5">
        <f ca="1">IF(E2442&lt;(Driehoek_C-Driehoek_A)/(Driehoek_B-Driehoek_A),Driehoek_A+SQRT(E2442*(Driehoek_B-Driehoek_A)*(Driehoek_C-Driehoek_A)),Driehoek_B-SQRT((1-E2442)*(Driehoek_B-Driehoek_A)*(Driehoek_B-Driehoek_C)))</f>
        <v>5.4909363028290237</v>
      </c>
      <c r="E2442" s="2">
        <f t="shared" ca="1" si="260"/>
        <v>0.64818491340562157</v>
      </c>
      <c r="F2442" s="2"/>
      <c r="G2442" s="15">
        <f ca="1">_xlfn.NORM.INV(H2442,Normaal_Mu,Normaal_Sigma)</f>
        <v>4.0657506004538124</v>
      </c>
      <c r="H2442" s="2">
        <f t="shared" ca="1" si="261"/>
        <v>0.32020533176447952</v>
      </c>
      <c r="I2442" s="2"/>
      <c r="J2442" s="15">
        <f ca="1">-LN(K2442) /NegExp_Labda</f>
        <v>1.0423153326132995</v>
      </c>
      <c r="K2442" s="2">
        <f t="shared" ca="1" si="262"/>
        <v>0.81183101789135192</v>
      </c>
      <c r="L2442" s="2"/>
      <c r="M2442" s="17">
        <f t="shared" ca="1" si="256"/>
        <v>5</v>
      </c>
      <c r="N2442" s="2">
        <f t="shared" ca="1" si="258"/>
        <v>0.5054560095329842</v>
      </c>
      <c r="O2442" s="2"/>
      <c r="P2442" s="31">
        <f t="shared" ca="1" si="257"/>
        <v>4.9230211468783001</v>
      </c>
    </row>
    <row r="2443" spans="1:16" x14ac:dyDescent="0.25">
      <c r="A2443" s="32">
        <f ca="1">Uniform_A+B2443*(Uniform_B-Uniform_A)</f>
        <v>0.37027121272893648</v>
      </c>
      <c r="B2443" s="2">
        <f t="shared" ca="1" si="259"/>
        <v>3.7027121272893648E-2</v>
      </c>
      <c r="C2443" s="4"/>
      <c r="D2443" s="5">
        <f ca="1">IF(E2443&lt;(Driehoek_C-Driehoek_A)/(Driehoek_B-Driehoek_A),Driehoek_A+SQRT(E2443*(Driehoek_B-Driehoek_A)*(Driehoek_C-Driehoek_A)),Driehoek_B-SQRT((1-E2443)*(Driehoek_B-Driehoek_A)*(Driehoek_B-Driehoek_C)))</f>
        <v>4.4555198676307857</v>
      </c>
      <c r="E2443" s="2">
        <f t="shared" ca="1" si="260"/>
        <v>0.4099342950428998</v>
      </c>
      <c r="F2443" s="2"/>
      <c r="G2443" s="15">
        <f ca="1">_xlfn.NORM.INV(H2443,Normaal_Mu,Normaal_Sigma)</f>
        <v>6.2660008310659991</v>
      </c>
      <c r="H2443" s="2">
        <f t="shared" ca="1" si="261"/>
        <v>0.73663331418461608</v>
      </c>
      <c r="I2443" s="2"/>
      <c r="J2443" s="15">
        <f ca="1">-LN(K2443) /NegExp_Labda</f>
        <v>8.5305805615509005</v>
      </c>
      <c r="K2443" s="2">
        <f t="shared" ca="1" si="262"/>
        <v>0.18156962095293561</v>
      </c>
      <c r="L2443" s="2"/>
      <c r="M2443" s="17">
        <f t="shared" ca="1" si="256"/>
        <v>7</v>
      </c>
      <c r="N2443" s="2">
        <f t="shared" ca="1" si="258"/>
        <v>0.84196023993309277</v>
      </c>
      <c r="O2443" s="2"/>
      <c r="P2443" s="31">
        <f t="shared" ca="1" si="257"/>
        <v>5.3244744945953242</v>
      </c>
    </row>
    <row r="2444" spans="1:16" x14ac:dyDescent="0.25">
      <c r="A2444" s="32">
        <f ca="1">Uniform_A+B2444*(Uniform_B-Uniform_A)</f>
        <v>1.1578635046361885</v>
      </c>
      <c r="B2444" s="2">
        <f t="shared" ca="1" si="259"/>
        <v>0.11578635046361885</v>
      </c>
      <c r="C2444" s="4"/>
      <c r="D2444" s="5">
        <f ca="1">IF(E2444&lt;(Driehoek_C-Driehoek_A)/(Driehoek_B-Driehoek_A),Driehoek_A+SQRT(E2444*(Driehoek_B-Driehoek_A)*(Driehoek_C-Driehoek_A)),Driehoek_B-SQRT((1-E2444)*(Driehoek_B-Driehoek_A)*(Driehoek_B-Driehoek_C)))</f>
        <v>2.6938039280035913</v>
      </c>
      <c r="E2444" s="2">
        <f t="shared" ca="1" si="260"/>
        <v>3.4383135036658019E-2</v>
      </c>
      <c r="F2444" s="2"/>
      <c r="G2444" s="15">
        <f ca="1">_xlfn.NORM.INV(H2444,Normaal_Mu,Normaal_Sigma)</f>
        <v>6.1513634694720718</v>
      </c>
      <c r="H2444" s="2">
        <f t="shared" ca="1" si="261"/>
        <v>0.71758483828784347</v>
      </c>
      <c r="I2444" s="2"/>
      <c r="J2444" s="15">
        <f ca="1">-LN(K2444) /NegExp_Labda</f>
        <v>0.77807561737675335</v>
      </c>
      <c r="K2444" s="2">
        <f t="shared" ca="1" si="262"/>
        <v>0.85588853839393597</v>
      </c>
      <c r="L2444" s="2"/>
      <c r="M2444" s="17">
        <f t="shared" ca="1" si="256"/>
        <v>4</v>
      </c>
      <c r="N2444" s="2">
        <f t="shared" ca="1" si="258"/>
        <v>0.34329533599993445</v>
      </c>
      <c r="O2444" s="2"/>
      <c r="P2444" s="31">
        <f t="shared" ca="1" si="257"/>
        <v>2.9562213038977214</v>
      </c>
    </row>
    <row r="2445" spans="1:16" x14ac:dyDescent="0.25">
      <c r="A2445" s="32">
        <f ca="1">Uniform_A+B2445*(Uniform_B-Uniform_A)</f>
        <v>4.6402491649111823</v>
      </c>
      <c r="B2445" s="2">
        <f t="shared" ca="1" si="259"/>
        <v>0.46402491649111821</v>
      </c>
      <c r="C2445" s="4"/>
      <c r="D2445" s="5">
        <f ca="1">IF(E2445&lt;(Driehoek_C-Driehoek_A)/(Driehoek_B-Driehoek_A),Driehoek_A+SQRT(E2445*(Driehoek_B-Driehoek_A)*(Driehoek_C-Driehoek_A)),Driehoek_B-SQRT((1-E2445)*(Driehoek_B-Driehoek_A)*(Driehoek_B-Driehoek_C)))</f>
        <v>4.5404183292200893</v>
      </c>
      <c r="E2445" s="2">
        <f t="shared" ca="1" si="260"/>
        <v>0.43177518061839593</v>
      </c>
      <c r="F2445" s="2"/>
      <c r="G2445" s="15">
        <f ca="1">_xlfn.NORM.INV(H2445,Normaal_Mu,Normaal_Sigma)</f>
        <v>5.4957703665750675</v>
      </c>
      <c r="H2445" s="2">
        <f t="shared" ca="1" si="261"/>
        <v>0.5978883778898012</v>
      </c>
      <c r="I2445" s="2"/>
      <c r="J2445" s="15">
        <f ca="1">-LN(K2445) /NegExp_Labda</f>
        <v>0.23089688925727911</v>
      </c>
      <c r="K2445" s="2">
        <f t="shared" ca="1" si="262"/>
        <v>0.95487066417948063</v>
      </c>
      <c r="L2445" s="2"/>
      <c r="M2445" s="17">
        <f t="shared" ca="1" si="256"/>
        <v>4</v>
      </c>
      <c r="N2445" s="2">
        <f t="shared" ca="1" si="258"/>
        <v>0.32900210719875878</v>
      </c>
      <c r="O2445" s="2"/>
      <c r="P2445" s="31">
        <f t="shared" ca="1" si="257"/>
        <v>3.7814669499927236</v>
      </c>
    </row>
    <row r="2446" spans="1:16" x14ac:dyDescent="0.25">
      <c r="A2446" s="32">
        <f ca="1">Uniform_A+B2446*(Uniform_B-Uniform_A)</f>
        <v>5.367896896986819</v>
      </c>
      <c r="B2446" s="2">
        <f t="shared" ca="1" si="259"/>
        <v>0.5367896896986819</v>
      </c>
      <c r="C2446" s="4"/>
      <c r="D2446" s="5">
        <f ca="1">IF(E2446&lt;(Driehoek_C-Driehoek_A)/(Driehoek_B-Driehoek_A),Driehoek_A+SQRT(E2446*(Driehoek_B-Driehoek_A)*(Driehoek_C-Driehoek_A)),Driehoek_B-SQRT((1-E2446)*(Driehoek_B-Driehoek_A)*(Driehoek_B-Driehoek_C)))</f>
        <v>6.7761175868839558</v>
      </c>
      <c r="E2446" s="2">
        <f t="shared" ca="1" si="260"/>
        <v>0.85869562893237594</v>
      </c>
      <c r="F2446" s="2"/>
      <c r="G2446" s="15">
        <f ca="1">_xlfn.NORM.INV(H2446,Normaal_Mu,Normaal_Sigma)</f>
        <v>8.2684612073067782</v>
      </c>
      <c r="H2446" s="2">
        <f t="shared" ca="1" si="261"/>
        <v>0.94889478058015708</v>
      </c>
      <c r="I2446" s="2"/>
      <c r="J2446" s="15">
        <f ca="1">-LN(K2446) /NegExp_Labda</f>
        <v>8.8308819610257814</v>
      </c>
      <c r="K2446" s="2">
        <f t="shared" ca="1" si="262"/>
        <v>0.17098552208983786</v>
      </c>
      <c r="L2446" s="2"/>
      <c r="M2446" s="17">
        <f t="shared" ca="1" si="256"/>
        <v>1</v>
      </c>
      <c r="N2446" s="2">
        <f t="shared" ca="1" si="258"/>
        <v>2.9429517187892773E-2</v>
      </c>
      <c r="O2446" s="2"/>
      <c r="P2446" s="31">
        <f t="shared" ca="1" si="257"/>
        <v>6.0486715304406671</v>
      </c>
    </row>
    <row r="2447" spans="1:16" x14ac:dyDescent="0.25">
      <c r="A2447" s="32">
        <f ca="1">Uniform_A+B2447*(Uniform_B-Uniform_A)</f>
        <v>6.7859990008398352</v>
      </c>
      <c r="B2447" s="2">
        <f t="shared" ca="1" si="259"/>
        <v>0.67859990008398352</v>
      </c>
      <c r="C2447" s="4"/>
      <c r="D2447" s="5">
        <f ca="1">IF(E2447&lt;(Driehoek_C-Driehoek_A)/(Driehoek_B-Driehoek_A),Driehoek_A+SQRT(E2447*(Driehoek_B-Driehoek_A)*(Driehoek_C-Driehoek_A)),Driehoek_B-SQRT((1-E2447)*(Driehoek_B-Driehoek_A)*(Driehoek_B-Driehoek_C)))</f>
        <v>6.1523540717930558</v>
      </c>
      <c r="E2447" s="2">
        <f t="shared" ca="1" si="260"/>
        <v>0.76831179050189735</v>
      </c>
      <c r="F2447" s="2"/>
      <c r="G2447" s="15">
        <f ca="1">_xlfn.NORM.INV(H2447,Normaal_Mu,Normaal_Sigma)</f>
        <v>4.6409167191115737</v>
      </c>
      <c r="H2447" s="2">
        <f t="shared" ca="1" si="261"/>
        <v>0.42875621207138603</v>
      </c>
      <c r="I2447" s="2"/>
      <c r="J2447" s="15">
        <f ca="1">-LN(K2447) /NegExp_Labda</f>
        <v>4.7250976513796905</v>
      </c>
      <c r="K2447" s="2">
        <f t="shared" ca="1" si="262"/>
        <v>0.38867197995660863</v>
      </c>
      <c r="L2447" s="2"/>
      <c r="M2447" s="17">
        <f t="shared" ca="1" si="256"/>
        <v>5</v>
      </c>
      <c r="N2447" s="2">
        <f t="shared" ca="1" si="258"/>
        <v>0.50862557322058666</v>
      </c>
      <c r="O2447" s="2"/>
      <c r="P2447" s="31">
        <f t="shared" ca="1" si="257"/>
        <v>5.4608734886248316</v>
      </c>
    </row>
    <row r="2448" spans="1:16" x14ac:dyDescent="0.25">
      <c r="A2448" s="32">
        <f ca="1">Uniform_A+B2448*(Uniform_B-Uniform_A)</f>
        <v>5.8368604351668507</v>
      </c>
      <c r="B2448" s="2">
        <f t="shared" ca="1" si="259"/>
        <v>0.58368604351668507</v>
      </c>
      <c r="C2448" s="4"/>
      <c r="D2448" s="5">
        <f ca="1">IF(E2448&lt;(Driehoek_C-Driehoek_A)/(Driehoek_B-Driehoek_A),Driehoek_A+SQRT(E2448*(Driehoek_B-Driehoek_A)*(Driehoek_C-Driehoek_A)),Driehoek_B-SQRT((1-E2448)*(Driehoek_B-Driehoek_A)*(Driehoek_B-Driehoek_C)))</f>
        <v>4.5952324934528432</v>
      </c>
      <c r="E2448" s="2">
        <f t="shared" ca="1" si="260"/>
        <v>0.44565780609332406</v>
      </c>
      <c r="F2448" s="2"/>
      <c r="G2448" s="15">
        <f ca="1">_xlfn.NORM.INV(H2448,Normaal_Mu,Normaal_Sigma)</f>
        <v>5.2028284970491079</v>
      </c>
      <c r="H2448" s="2">
        <f t="shared" ca="1" si="261"/>
        <v>0.54038918694915095</v>
      </c>
      <c r="I2448" s="2"/>
      <c r="J2448" s="15">
        <f ca="1">-LN(K2448) /NegExp_Labda</f>
        <v>0.18277001552926561</v>
      </c>
      <c r="K2448" s="2">
        <f t="shared" ca="1" si="262"/>
        <v>0.96410602777059906</v>
      </c>
      <c r="L2448" s="2"/>
      <c r="M2448" s="17">
        <f t="shared" ca="1" si="256"/>
        <v>4</v>
      </c>
      <c r="N2448" s="2">
        <f t="shared" ca="1" si="258"/>
        <v>0.26879325709208701</v>
      </c>
      <c r="O2448" s="2"/>
      <c r="P2448" s="31">
        <f t="shared" ca="1" si="257"/>
        <v>3.9635382882396137</v>
      </c>
    </row>
    <row r="2449" spans="1:16" x14ac:dyDescent="0.25">
      <c r="A2449" s="32">
        <f ca="1">Uniform_A+B2449*(Uniform_B-Uniform_A)</f>
        <v>2.8338847717888358</v>
      </c>
      <c r="B2449" s="2">
        <f t="shared" ca="1" si="259"/>
        <v>0.2833884771788836</v>
      </c>
      <c r="C2449" s="4"/>
      <c r="D2449" s="5">
        <f ca="1">IF(E2449&lt;(Driehoek_C-Driehoek_A)/(Driehoek_B-Driehoek_A),Driehoek_A+SQRT(E2449*(Driehoek_B-Driehoek_A)*(Driehoek_C-Driehoek_A)),Driehoek_B-SQRT((1-E2449)*(Driehoek_B-Driehoek_A)*(Driehoek_B-Driehoek_C)))</f>
        <v>5.1405021715605645</v>
      </c>
      <c r="E2449" s="2">
        <f t="shared" ca="1" si="260"/>
        <v>0.57440790035060807</v>
      </c>
      <c r="F2449" s="2"/>
      <c r="G2449" s="15">
        <f ca="1">_xlfn.NORM.INV(H2449,Normaal_Mu,Normaal_Sigma)</f>
        <v>6.1753491525555839</v>
      </c>
      <c r="H2449" s="2">
        <f t="shared" ca="1" si="261"/>
        <v>0.72162462823335205</v>
      </c>
      <c r="I2449" s="2"/>
      <c r="J2449" s="15">
        <f ca="1">-LN(K2449) /NegExp_Labda</f>
        <v>6.454788456620693</v>
      </c>
      <c r="K2449" s="2">
        <f t="shared" ca="1" si="262"/>
        <v>0.27500728484412973</v>
      </c>
      <c r="L2449" s="2"/>
      <c r="M2449" s="17">
        <f t="shared" ca="1" si="256"/>
        <v>3</v>
      </c>
      <c r="N2449" s="2">
        <f t="shared" ca="1" si="258"/>
        <v>0.20394957767581778</v>
      </c>
      <c r="O2449" s="2"/>
      <c r="P2449" s="31">
        <f t="shared" ca="1" si="257"/>
        <v>4.7209049105051353</v>
      </c>
    </row>
    <row r="2450" spans="1:16" x14ac:dyDescent="0.25">
      <c r="A2450" s="32">
        <f ca="1">Uniform_A+B2450*(Uniform_B-Uniform_A)</f>
        <v>2.963280399468764</v>
      </c>
      <c r="B2450" s="2">
        <f t="shared" ca="1" si="259"/>
        <v>0.2963280399468764</v>
      </c>
      <c r="C2450" s="4"/>
      <c r="D2450" s="5">
        <f ca="1">IF(E2450&lt;(Driehoek_C-Driehoek_A)/(Driehoek_B-Driehoek_A),Driehoek_A+SQRT(E2450*(Driehoek_B-Driehoek_A)*(Driehoek_C-Driehoek_A)),Driehoek_B-SQRT((1-E2450)*(Driehoek_B-Driehoek_A)*(Driehoek_B-Driehoek_C)))</f>
        <v>7.0302078966633514</v>
      </c>
      <c r="E2450" s="2">
        <f t="shared" ca="1" si="260"/>
        <v>0.88914054484664518</v>
      </c>
      <c r="F2450" s="2"/>
      <c r="G2450" s="15">
        <f ca="1">_xlfn.NORM.INV(H2450,Normaal_Mu,Normaal_Sigma)</f>
        <v>3.0942205476524149</v>
      </c>
      <c r="H2450" s="2">
        <f t="shared" ca="1" si="261"/>
        <v>0.17032297302563337</v>
      </c>
      <c r="I2450" s="2"/>
      <c r="J2450" s="15">
        <f ca="1">-LN(K2450) /NegExp_Labda</f>
        <v>5.9682936087859169</v>
      </c>
      <c r="K2450" s="2">
        <f t="shared" ca="1" si="262"/>
        <v>0.3031102368180224</v>
      </c>
      <c r="L2450" s="2"/>
      <c r="M2450" s="17">
        <f t="shared" ca="1" si="256"/>
        <v>4</v>
      </c>
      <c r="N2450" s="2">
        <f t="shared" ca="1" si="258"/>
        <v>0.28722521275544599</v>
      </c>
      <c r="O2450" s="2"/>
      <c r="P2450" s="31">
        <f t="shared" ca="1" si="257"/>
        <v>4.6112004905140891</v>
      </c>
    </row>
    <row r="2451" spans="1:16" x14ac:dyDescent="0.25">
      <c r="A2451" s="32">
        <f ca="1">Uniform_A+B2451*(Uniform_B-Uniform_A)</f>
        <v>6.6323972520116534</v>
      </c>
      <c r="B2451" s="2">
        <f t="shared" ca="1" si="259"/>
        <v>0.66323972520116536</v>
      </c>
      <c r="C2451" s="4"/>
      <c r="D2451" s="5">
        <f ca="1">IF(E2451&lt;(Driehoek_C-Driehoek_A)/(Driehoek_B-Driehoek_A),Driehoek_A+SQRT(E2451*(Driehoek_B-Driehoek_A)*(Driehoek_C-Driehoek_A)),Driehoek_B-SQRT((1-E2451)*(Driehoek_B-Driehoek_A)*(Driehoek_B-Driehoek_C)))</f>
        <v>3.6796982335352029</v>
      </c>
      <c r="E2451" s="2">
        <f t="shared" ca="1" si="260"/>
        <v>0.20152758255294856</v>
      </c>
      <c r="F2451" s="2"/>
      <c r="G2451" s="15">
        <f ca="1">_xlfn.NORM.INV(H2451,Normaal_Mu,Normaal_Sigma)</f>
        <v>9.8354041450627996</v>
      </c>
      <c r="H2451" s="2">
        <f t="shared" ca="1" si="261"/>
        <v>0.99219057047099912</v>
      </c>
      <c r="I2451" s="2"/>
      <c r="J2451" s="15">
        <f ca="1">-LN(K2451) /NegExp_Labda</f>
        <v>1.9257652851497167</v>
      </c>
      <c r="K2451" s="2">
        <f t="shared" ca="1" si="262"/>
        <v>0.68034649642105338</v>
      </c>
      <c r="L2451" s="2"/>
      <c r="M2451" s="17">
        <f t="shared" ca="1" si="256"/>
        <v>8</v>
      </c>
      <c r="N2451" s="2">
        <f t="shared" ca="1" si="258"/>
        <v>0.90795412454501523</v>
      </c>
      <c r="O2451" s="2"/>
      <c r="P2451" s="31">
        <f t="shared" ca="1" si="257"/>
        <v>6.0146529831518745</v>
      </c>
    </row>
    <row r="2452" spans="1:16" x14ac:dyDescent="0.25">
      <c r="A2452" s="32">
        <f ca="1">Uniform_A+B2452*(Uniform_B-Uniform_A)</f>
        <v>2.3845071474894164</v>
      </c>
      <c r="B2452" s="2">
        <f t="shared" ca="1" si="259"/>
        <v>0.23845071474894164</v>
      </c>
      <c r="C2452" s="4"/>
      <c r="D2452" s="5">
        <f ca="1">IF(E2452&lt;(Driehoek_C-Driehoek_A)/(Driehoek_B-Driehoek_A),Driehoek_A+SQRT(E2452*(Driehoek_B-Driehoek_A)*(Driehoek_C-Driehoek_A)),Driehoek_B-SQRT((1-E2452)*(Driehoek_B-Driehoek_A)*(Driehoek_B-Driehoek_C)))</f>
        <v>4.4139873603924586</v>
      </c>
      <c r="E2452" s="2">
        <f t="shared" ca="1" si="260"/>
        <v>0.3990996591245678</v>
      </c>
      <c r="F2452" s="2"/>
      <c r="G2452" s="15">
        <f ca="1">_xlfn.NORM.INV(H2452,Normaal_Mu,Normaal_Sigma)</f>
        <v>1.9564967539594877</v>
      </c>
      <c r="H2452" s="2">
        <f t="shared" ca="1" si="261"/>
        <v>6.4035663627971195E-2</v>
      </c>
      <c r="I2452" s="2"/>
      <c r="J2452" s="15">
        <f ca="1">-LN(K2452) /NegExp_Labda</f>
        <v>2.519881869021606</v>
      </c>
      <c r="K2452" s="2">
        <f t="shared" ca="1" si="262"/>
        <v>0.60412365583096284</v>
      </c>
      <c r="L2452" s="2"/>
      <c r="M2452" s="17">
        <f t="shared" ca="1" si="256"/>
        <v>4</v>
      </c>
      <c r="N2452" s="2">
        <f t="shared" ca="1" si="258"/>
        <v>0.32166386779200762</v>
      </c>
      <c r="O2452" s="2"/>
      <c r="P2452" s="31">
        <f t="shared" ca="1" si="257"/>
        <v>3.0549746261725939</v>
      </c>
    </row>
    <row r="2453" spans="1:16" x14ac:dyDescent="0.25">
      <c r="A2453" s="32">
        <f ca="1">Uniform_A+B2453*(Uniform_B-Uniform_A)</f>
        <v>4.8676294753128886</v>
      </c>
      <c r="B2453" s="2">
        <f t="shared" ca="1" si="259"/>
        <v>0.4867629475312889</v>
      </c>
      <c r="C2453" s="4"/>
      <c r="D2453" s="5">
        <f ca="1">IF(E2453&lt;(Driehoek_C-Driehoek_A)/(Driehoek_B-Driehoek_A),Driehoek_A+SQRT(E2453*(Driehoek_B-Driehoek_A)*(Driehoek_C-Driehoek_A)),Driehoek_B-SQRT((1-E2453)*(Driehoek_B-Driehoek_A)*(Driehoek_B-Driehoek_C)))</f>
        <v>4.1141185800123923</v>
      </c>
      <c r="E2453" s="2">
        <f t="shared" ca="1" si="260"/>
        <v>0.31794750713771069</v>
      </c>
      <c r="F2453" s="2"/>
      <c r="G2453" s="15">
        <f ca="1">_xlfn.NORM.INV(H2453,Normaal_Mu,Normaal_Sigma)</f>
        <v>7.9771758201955976</v>
      </c>
      <c r="H2453" s="2">
        <f t="shared" ca="1" si="261"/>
        <v>0.9317020414156536</v>
      </c>
      <c r="I2453" s="2"/>
      <c r="J2453" s="15">
        <f ca="1">-LN(K2453) /NegExp_Labda</f>
        <v>4.6348172695019722E-2</v>
      </c>
      <c r="K2453" s="2">
        <f t="shared" ca="1" si="262"/>
        <v>0.99077319607967884</v>
      </c>
      <c r="L2453" s="2"/>
      <c r="M2453" s="17">
        <f t="shared" ca="1" si="256"/>
        <v>5</v>
      </c>
      <c r="N2453" s="2">
        <f t="shared" ca="1" si="258"/>
        <v>0.46835932220952659</v>
      </c>
      <c r="O2453" s="2"/>
      <c r="P2453" s="31">
        <f t="shared" ca="1" si="257"/>
        <v>4.4010544096431792</v>
      </c>
    </row>
    <row r="2454" spans="1:16" x14ac:dyDescent="0.25">
      <c r="A2454" s="32">
        <f ca="1">Uniform_A+B2454*(Uniform_B-Uniform_A)</f>
        <v>0.10890467065966081</v>
      </c>
      <c r="B2454" s="2">
        <f t="shared" ca="1" si="259"/>
        <v>1.0890467065966081E-2</v>
      </c>
      <c r="C2454" s="4"/>
      <c r="D2454" s="5">
        <f ca="1">IF(E2454&lt;(Driehoek_C-Driehoek_A)/(Driehoek_B-Driehoek_A),Driehoek_A+SQRT(E2454*(Driehoek_B-Driehoek_A)*(Driehoek_C-Driehoek_A)),Driehoek_B-SQRT((1-E2454)*(Driehoek_B-Driehoek_A)*(Driehoek_B-Driehoek_C)))</f>
        <v>5.569416775698345</v>
      </c>
      <c r="E2454" s="2">
        <f t="shared" ca="1" si="260"/>
        <v>0.66374567831828735</v>
      </c>
      <c r="F2454" s="2"/>
      <c r="G2454" s="15">
        <f ca="1">_xlfn.NORM.INV(H2454,Normaal_Mu,Normaal_Sigma)</f>
        <v>7.1654007954901253</v>
      </c>
      <c r="H2454" s="2">
        <f t="shared" ca="1" si="261"/>
        <v>0.86052928628374026</v>
      </c>
      <c r="I2454" s="2"/>
      <c r="J2454" s="15">
        <f ca="1">-LN(K2454) /NegExp_Labda</f>
        <v>12.836985371938994</v>
      </c>
      <c r="K2454" s="2">
        <f t="shared" ca="1" si="262"/>
        <v>7.6735021253087177E-2</v>
      </c>
      <c r="L2454" s="2"/>
      <c r="M2454" s="17">
        <f t="shared" ca="1" si="256"/>
        <v>5</v>
      </c>
      <c r="N2454" s="2">
        <f t="shared" ca="1" si="258"/>
        <v>0.57665041639150993</v>
      </c>
      <c r="O2454" s="2"/>
      <c r="P2454" s="31">
        <f t="shared" ca="1" si="257"/>
        <v>6.1361415227574252</v>
      </c>
    </row>
    <row r="2455" spans="1:16" x14ac:dyDescent="0.25">
      <c r="A2455" s="32">
        <f ca="1">Uniform_A+B2455*(Uniform_B-Uniform_A)</f>
        <v>8.9939839330170894</v>
      </c>
      <c r="B2455" s="2">
        <f t="shared" ca="1" si="259"/>
        <v>0.8993983933017089</v>
      </c>
      <c r="C2455" s="4"/>
      <c r="D2455" s="5">
        <f ca="1">IF(E2455&lt;(Driehoek_C-Driehoek_A)/(Driehoek_B-Driehoek_A),Driehoek_A+SQRT(E2455*(Driehoek_B-Driehoek_A)*(Driehoek_C-Driehoek_A)),Driehoek_B-SQRT((1-E2455)*(Driehoek_B-Driehoek_A)*(Driehoek_B-Driehoek_C)))</f>
        <v>2.769235957570944</v>
      </c>
      <c r="E2455" s="2">
        <f t="shared" ca="1" si="260"/>
        <v>4.2265997030006219E-2</v>
      </c>
      <c r="F2455" s="2"/>
      <c r="G2455" s="15">
        <f ca="1">_xlfn.NORM.INV(H2455,Normaal_Mu,Normaal_Sigma)</f>
        <v>2.6263116059908773</v>
      </c>
      <c r="H2455" s="2">
        <f t="shared" ca="1" si="261"/>
        <v>0.11764454094255783</v>
      </c>
      <c r="I2455" s="2"/>
      <c r="J2455" s="15">
        <f ca="1">-LN(K2455) /NegExp_Labda</f>
        <v>2.4330568745036536</v>
      </c>
      <c r="K2455" s="2">
        <f t="shared" ca="1" si="262"/>
        <v>0.61470587666363252</v>
      </c>
      <c r="L2455" s="2"/>
      <c r="M2455" s="17">
        <f t="shared" ca="1" si="256"/>
        <v>8</v>
      </c>
      <c r="N2455" s="2">
        <f t="shared" ca="1" si="258"/>
        <v>0.92907107670714462</v>
      </c>
      <c r="O2455" s="2"/>
      <c r="P2455" s="31">
        <f t="shared" ca="1" si="257"/>
        <v>4.9645176742165127</v>
      </c>
    </row>
    <row r="2456" spans="1:16" x14ac:dyDescent="0.25">
      <c r="A2456" s="32">
        <f ca="1">Uniform_A+B2456*(Uniform_B-Uniform_A)</f>
        <v>9.5472876257339969</v>
      </c>
      <c r="B2456" s="2">
        <f t="shared" ca="1" si="259"/>
        <v>0.95472876257339978</v>
      </c>
      <c r="C2456" s="4"/>
      <c r="D2456" s="5">
        <f ca="1">IF(E2456&lt;(Driehoek_C-Driehoek_A)/(Driehoek_B-Driehoek_A),Driehoek_A+SQRT(E2456*(Driehoek_B-Driehoek_A)*(Driehoek_C-Driehoek_A)),Driehoek_B-SQRT((1-E2456)*(Driehoek_B-Driehoek_A)*(Driehoek_B-Driehoek_C)))</f>
        <v>4.7984736304875062</v>
      </c>
      <c r="E2456" s="2">
        <f t="shared" ca="1" si="260"/>
        <v>0.49563360475117602</v>
      </c>
      <c r="F2456" s="2"/>
      <c r="G2456" s="15">
        <f ca="1">_xlfn.NORM.INV(H2456,Normaal_Mu,Normaal_Sigma)</f>
        <v>2.2342634101458105</v>
      </c>
      <c r="H2456" s="2">
        <f t="shared" ca="1" si="261"/>
        <v>8.3352626696575505E-2</v>
      </c>
      <c r="I2456" s="2"/>
      <c r="J2456" s="15">
        <f ca="1">-LN(K2456) /NegExp_Labda</f>
        <v>4.340826201127947</v>
      </c>
      <c r="K2456" s="2">
        <f t="shared" ca="1" si="262"/>
        <v>0.41972093029649193</v>
      </c>
      <c r="L2456" s="2"/>
      <c r="M2456" s="17">
        <f t="shared" ca="1" si="256"/>
        <v>7</v>
      </c>
      <c r="N2456" s="2">
        <f t="shared" ca="1" si="258"/>
        <v>0.85650020169225805</v>
      </c>
      <c r="O2456" s="2"/>
      <c r="P2456" s="31">
        <f t="shared" ca="1" si="257"/>
        <v>5.5841701734990519</v>
      </c>
    </row>
    <row r="2457" spans="1:16" x14ac:dyDescent="0.25">
      <c r="A2457" s="32">
        <f ca="1">Uniform_A+B2457*(Uniform_B-Uniform_A)</f>
        <v>7.5874430658684746</v>
      </c>
      <c r="B2457" s="2">
        <f t="shared" ca="1" si="259"/>
        <v>0.75874430658684744</v>
      </c>
      <c r="C2457" s="4"/>
      <c r="D2457" s="5">
        <f ca="1">IF(E2457&lt;(Driehoek_C-Driehoek_A)/(Driehoek_B-Driehoek_A),Driehoek_A+SQRT(E2457*(Driehoek_B-Driehoek_A)*(Driehoek_C-Driehoek_A)),Driehoek_B-SQRT((1-E2457)*(Driehoek_B-Driehoek_A)*(Driehoek_B-Driehoek_C)))</f>
        <v>8.0866732052301629</v>
      </c>
      <c r="E2457" s="2">
        <f t="shared" ca="1" si="260"/>
        <v>0.97616669045587012</v>
      </c>
      <c r="F2457" s="2"/>
      <c r="G2457" s="15">
        <f ca="1">_xlfn.NORM.INV(H2457,Normaal_Mu,Normaal_Sigma)</f>
        <v>4.7270937363051262</v>
      </c>
      <c r="H2457" s="2">
        <f t="shared" ca="1" si="261"/>
        <v>0.44573153664100151</v>
      </c>
      <c r="I2457" s="2"/>
      <c r="J2457" s="15">
        <f ca="1">-LN(K2457) /NegExp_Labda</f>
        <v>0.29137343918688657</v>
      </c>
      <c r="K2457" s="2">
        <f t="shared" ca="1" si="262"/>
        <v>0.94339077387103865</v>
      </c>
      <c r="L2457" s="2"/>
      <c r="M2457" s="17">
        <f t="shared" ca="1" si="256"/>
        <v>6</v>
      </c>
      <c r="N2457" s="2">
        <f t="shared" ca="1" si="258"/>
        <v>0.6443995554072155</v>
      </c>
      <c r="O2457" s="2"/>
      <c r="P2457" s="31">
        <f t="shared" ca="1" si="257"/>
        <v>5.3385166893181299</v>
      </c>
    </row>
    <row r="2458" spans="1:16" x14ac:dyDescent="0.25">
      <c r="A2458" s="32">
        <f ca="1">Uniform_A+B2458*(Uniform_B-Uniform_A)</f>
        <v>0.84418549951356114</v>
      </c>
      <c r="B2458" s="2">
        <f t="shared" ca="1" si="259"/>
        <v>8.4418549951356114E-2</v>
      </c>
      <c r="C2458" s="4"/>
      <c r="D2458" s="5">
        <f ca="1">IF(E2458&lt;(Driehoek_C-Driehoek_A)/(Driehoek_B-Driehoek_A),Driehoek_A+SQRT(E2458*(Driehoek_B-Driehoek_A)*(Driehoek_C-Driehoek_A)),Driehoek_B-SQRT((1-E2458)*(Driehoek_B-Driehoek_A)*(Driehoek_B-Driehoek_C)))</f>
        <v>8.6654004737508803</v>
      </c>
      <c r="E2458" s="2">
        <f t="shared" ca="1" si="260"/>
        <v>0.99680123305811041</v>
      </c>
      <c r="F2458" s="2"/>
      <c r="G2458" s="15">
        <f ca="1">_xlfn.NORM.INV(H2458,Normaal_Mu,Normaal_Sigma)</f>
        <v>4.3230838637198632</v>
      </c>
      <c r="H2458" s="2">
        <f t="shared" ca="1" si="261"/>
        <v>0.36750901059704877</v>
      </c>
      <c r="I2458" s="2"/>
      <c r="J2458" s="15">
        <f ca="1">-LN(K2458) /NegExp_Labda</f>
        <v>11.878941853841001</v>
      </c>
      <c r="K2458" s="2">
        <f t="shared" ca="1" si="262"/>
        <v>9.2941188204332614E-2</v>
      </c>
      <c r="L2458" s="2"/>
      <c r="M2458" s="17">
        <f t="shared" ca="1" si="256"/>
        <v>9</v>
      </c>
      <c r="N2458" s="2">
        <f t="shared" ca="1" si="258"/>
        <v>0.94484252647330846</v>
      </c>
      <c r="O2458" s="2"/>
      <c r="P2458" s="31">
        <f t="shared" ca="1" si="257"/>
        <v>6.9423223381650612</v>
      </c>
    </row>
    <row r="2459" spans="1:16" x14ac:dyDescent="0.25">
      <c r="A2459" s="32">
        <f ca="1">Uniform_A+B2459*(Uniform_B-Uniform_A)</f>
        <v>1.5728400280845212</v>
      </c>
      <c r="B2459" s="2">
        <f t="shared" ca="1" si="259"/>
        <v>0.15728400280845212</v>
      </c>
      <c r="C2459" s="4"/>
      <c r="D2459" s="5">
        <f ca="1">IF(E2459&lt;(Driehoek_C-Driehoek_A)/(Driehoek_B-Driehoek_A),Driehoek_A+SQRT(E2459*(Driehoek_B-Driehoek_A)*(Driehoek_C-Driehoek_A)),Driehoek_B-SQRT((1-E2459)*(Driehoek_B-Driehoek_A)*(Driehoek_B-Driehoek_C)))</f>
        <v>6.1686387153958604</v>
      </c>
      <c r="E2459" s="2">
        <f t="shared" ca="1" si="260"/>
        <v>0.77095409360127987</v>
      </c>
      <c r="F2459" s="2"/>
      <c r="G2459" s="15">
        <f ca="1">_xlfn.NORM.INV(H2459,Normaal_Mu,Normaal_Sigma)</f>
        <v>2.6536031018773731</v>
      </c>
      <c r="H2459" s="2">
        <f t="shared" ca="1" si="261"/>
        <v>0.12035811692916776</v>
      </c>
      <c r="I2459" s="2"/>
      <c r="J2459" s="15">
        <f ca="1">-LN(K2459) /NegExp_Labda</f>
        <v>2.4195747933872438</v>
      </c>
      <c r="K2459" s="2">
        <f t="shared" ca="1" si="262"/>
        <v>0.61636561623074593</v>
      </c>
      <c r="L2459" s="2"/>
      <c r="M2459" s="17">
        <f t="shared" ca="1" si="256"/>
        <v>6</v>
      </c>
      <c r="N2459" s="2">
        <f t="shared" ca="1" si="258"/>
        <v>0.72477297655769979</v>
      </c>
      <c r="O2459" s="2"/>
      <c r="P2459" s="31">
        <f t="shared" ca="1" si="257"/>
        <v>3.762931327749</v>
      </c>
    </row>
    <row r="2460" spans="1:16" x14ac:dyDescent="0.25">
      <c r="A2460" s="32">
        <f ca="1">Uniform_A+B2460*(Uniform_B-Uniform_A)</f>
        <v>7.170019987577736</v>
      </c>
      <c r="B2460" s="2">
        <f t="shared" ca="1" si="259"/>
        <v>0.7170019987577736</v>
      </c>
      <c r="C2460" s="4"/>
      <c r="D2460" s="5">
        <f ca="1">IF(E2460&lt;(Driehoek_C-Driehoek_A)/(Driehoek_B-Driehoek_A),Driehoek_A+SQRT(E2460*(Driehoek_B-Driehoek_A)*(Driehoek_C-Driehoek_A)),Driehoek_B-SQRT((1-E2460)*(Driehoek_B-Driehoek_A)*(Driehoek_B-Driehoek_C)))</f>
        <v>5.1064362676703627</v>
      </c>
      <c r="E2460" s="2">
        <f t="shared" ca="1" si="260"/>
        <v>0.56686175606535172</v>
      </c>
      <c r="F2460" s="2"/>
      <c r="G2460" s="15">
        <f ca="1">_xlfn.NORM.INV(H2460,Normaal_Mu,Normaal_Sigma)</f>
        <v>6.2791455067118598</v>
      </c>
      <c r="H2460" s="2">
        <f t="shared" ca="1" si="261"/>
        <v>0.73877479956042458</v>
      </c>
      <c r="I2460" s="2"/>
      <c r="J2460" s="15">
        <f ca="1">-LN(K2460) /NegExp_Labda</f>
        <v>17.175611836689864</v>
      </c>
      <c r="K2460" s="2">
        <f t="shared" ca="1" si="262"/>
        <v>3.2221467135509663E-2</v>
      </c>
      <c r="L2460" s="2"/>
      <c r="M2460" s="17">
        <f t="shared" ca="1" si="256"/>
        <v>6</v>
      </c>
      <c r="N2460" s="2">
        <f t="shared" ca="1" si="258"/>
        <v>0.62842887065535069</v>
      </c>
      <c r="O2460" s="2"/>
      <c r="P2460" s="31">
        <f t="shared" ca="1" si="257"/>
        <v>8.3462427197299647</v>
      </c>
    </row>
    <row r="2461" spans="1:16" x14ac:dyDescent="0.25">
      <c r="A2461" s="32">
        <f ca="1">Uniform_A+B2461*(Uniform_B-Uniform_A)</f>
        <v>7.9629799733832121</v>
      </c>
      <c r="B2461" s="2">
        <f t="shared" ca="1" si="259"/>
        <v>0.79629799733832118</v>
      </c>
      <c r="C2461" s="4"/>
      <c r="D2461" s="5">
        <f ca="1">IF(E2461&lt;(Driehoek_C-Driehoek_A)/(Driehoek_B-Driehoek_A),Driehoek_A+SQRT(E2461*(Driehoek_B-Driehoek_A)*(Driehoek_C-Driehoek_A)),Driehoek_B-SQRT((1-E2461)*(Driehoek_B-Driehoek_A)*(Driehoek_B-Driehoek_C)))</f>
        <v>3.7046583876273451</v>
      </c>
      <c r="E2461" s="2">
        <f t="shared" ca="1" si="260"/>
        <v>0.20756144417916145</v>
      </c>
      <c r="F2461" s="2"/>
      <c r="G2461" s="15">
        <f ca="1">_xlfn.NORM.INV(H2461,Normaal_Mu,Normaal_Sigma)</f>
        <v>2.6705712189415536</v>
      </c>
      <c r="H2461" s="2">
        <f t="shared" ca="1" si="261"/>
        <v>0.1220673109831476</v>
      </c>
      <c r="I2461" s="2"/>
      <c r="J2461" s="15">
        <f ca="1">-LN(K2461) /NegExp_Labda</f>
        <v>7.5542376469537569</v>
      </c>
      <c r="K2461" s="2">
        <f t="shared" ca="1" si="262"/>
        <v>0.22072282957842648</v>
      </c>
      <c r="L2461" s="2"/>
      <c r="M2461" s="17">
        <f t="shared" ca="1" si="256"/>
        <v>4</v>
      </c>
      <c r="N2461" s="2">
        <f t="shared" ca="1" si="258"/>
        <v>0.39433548635167737</v>
      </c>
      <c r="O2461" s="2"/>
      <c r="P2461" s="31">
        <f t="shared" ca="1" si="257"/>
        <v>5.1784894453811727</v>
      </c>
    </row>
    <row r="2462" spans="1:16" x14ac:dyDescent="0.25">
      <c r="A2462" s="32">
        <f ca="1">Uniform_A+B2462*(Uniform_B-Uniform_A)</f>
        <v>5.8746173683184448</v>
      </c>
      <c r="B2462" s="2">
        <f t="shared" ca="1" si="259"/>
        <v>0.58746173683184444</v>
      </c>
      <c r="C2462" s="4"/>
      <c r="D2462" s="5">
        <f ca="1">IF(E2462&lt;(Driehoek_C-Driehoek_A)/(Driehoek_B-Driehoek_A),Driehoek_A+SQRT(E2462*(Driehoek_B-Driehoek_A)*(Driehoek_C-Driehoek_A)),Driehoek_B-SQRT((1-E2462)*(Driehoek_B-Driehoek_A)*(Driehoek_B-Driehoek_C)))</f>
        <v>8.1621956896878309</v>
      </c>
      <c r="E2462" s="2">
        <f t="shared" ca="1" si="260"/>
        <v>0.97994525536063859</v>
      </c>
      <c r="F2462" s="2"/>
      <c r="G2462" s="15">
        <f ca="1">_xlfn.NORM.INV(H2462,Normaal_Mu,Normaal_Sigma)</f>
        <v>5.6647502853451313</v>
      </c>
      <c r="H2462" s="2">
        <f t="shared" ca="1" si="261"/>
        <v>0.63019699703535947</v>
      </c>
      <c r="I2462" s="2"/>
      <c r="J2462" s="15">
        <f ca="1">-LN(K2462) /NegExp_Labda</f>
        <v>2.5668042021261699</v>
      </c>
      <c r="K2462" s="2">
        <f t="shared" ca="1" si="262"/>
        <v>0.59848079657307329</v>
      </c>
      <c r="L2462" s="2"/>
      <c r="M2462" s="17">
        <f t="shared" ca="1" si="256"/>
        <v>5</v>
      </c>
      <c r="N2462" s="2">
        <f t="shared" ca="1" si="258"/>
        <v>0.59421013182753435</v>
      </c>
      <c r="O2462" s="2"/>
      <c r="P2462" s="31">
        <f t="shared" ca="1" si="257"/>
        <v>5.4536735090955153</v>
      </c>
    </row>
    <row r="2463" spans="1:16" x14ac:dyDescent="0.25">
      <c r="A2463" s="32">
        <f ca="1">Uniform_A+B2463*(Uniform_B-Uniform_A)</f>
        <v>9.4787472551974865</v>
      </c>
      <c r="B2463" s="2">
        <f t="shared" ca="1" si="259"/>
        <v>0.94787472551974861</v>
      </c>
      <c r="C2463" s="4"/>
      <c r="D2463" s="5">
        <f ca="1">IF(E2463&lt;(Driehoek_C-Driehoek_A)/(Driehoek_B-Driehoek_A),Driehoek_A+SQRT(E2463*(Driehoek_B-Driehoek_A)*(Driehoek_C-Driehoek_A)),Driehoek_B-SQRT((1-E2463)*(Driehoek_B-Driehoek_A)*(Driehoek_B-Driehoek_C)))</f>
        <v>3.9971418929535751</v>
      </c>
      <c r="E2463" s="2">
        <f t="shared" ca="1" si="260"/>
        <v>0.28489826718501354</v>
      </c>
      <c r="F2463" s="2"/>
      <c r="G2463" s="15">
        <f ca="1">_xlfn.NORM.INV(H2463,Normaal_Mu,Normaal_Sigma)</f>
        <v>6.6798638122534966</v>
      </c>
      <c r="H2463" s="2">
        <f t="shared" ca="1" si="261"/>
        <v>0.79952671649767804</v>
      </c>
      <c r="I2463" s="2"/>
      <c r="J2463" s="15">
        <f ca="1">-LN(K2463) /NegExp_Labda</f>
        <v>5.195119616459281</v>
      </c>
      <c r="K2463" s="2">
        <f t="shared" ca="1" si="262"/>
        <v>0.35379984926870611</v>
      </c>
      <c r="L2463" s="2"/>
      <c r="M2463" s="17">
        <f t="shared" ca="1" si="256"/>
        <v>2</v>
      </c>
      <c r="N2463" s="2">
        <f t="shared" ca="1" si="258"/>
        <v>7.3293465290733328E-2</v>
      </c>
      <c r="O2463" s="2"/>
      <c r="P2463" s="31">
        <f t="shared" ca="1" si="257"/>
        <v>5.4701745153727677</v>
      </c>
    </row>
    <row r="2464" spans="1:16" x14ac:dyDescent="0.25">
      <c r="A2464" s="32">
        <f ca="1">Uniform_A+B2464*(Uniform_B-Uniform_A)</f>
        <v>0.47329283313709225</v>
      </c>
      <c r="B2464" s="2">
        <f t="shared" ca="1" si="259"/>
        <v>4.7329283313709225E-2</v>
      </c>
      <c r="C2464" s="4"/>
      <c r="D2464" s="5">
        <f ca="1">IF(E2464&lt;(Driehoek_C-Driehoek_A)/(Driehoek_B-Driehoek_A),Driehoek_A+SQRT(E2464*(Driehoek_B-Driehoek_A)*(Driehoek_C-Driehoek_A)),Driehoek_B-SQRT((1-E2464)*(Driehoek_B-Driehoek_A)*(Driehoek_B-Driehoek_C)))</f>
        <v>5.5301129946785856</v>
      </c>
      <c r="E2464" s="2">
        <f t="shared" ca="1" si="260"/>
        <v>0.65599669058004528</v>
      </c>
      <c r="F2464" s="2"/>
      <c r="G2464" s="15">
        <f ca="1">_xlfn.NORM.INV(H2464,Normaal_Mu,Normaal_Sigma)</f>
        <v>4.3408330418076968</v>
      </c>
      <c r="H2464" s="2">
        <f t="shared" ca="1" si="261"/>
        <v>0.3708573537493991</v>
      </c>
      <c r="I2464" s="2"/>
      <c r="J2464" s="15">
        <f ca="1">-LN(K2464) /NegExp_Labda</f>
        <v>2.9510513596049424</v>
      </c>
      <c r="K2464" s="2">
        <f t="shared" ca="1" si="262"/>
        <v>0.55421073752522176</v>
      </c>
      <c r="L2464" s="2"/>
      <c r="M2464" s="17">
        <f t="shared" ca="1" si="256"/>
        <v>3</v>
      </c>
      <c r="N2464" s="2">
        <f t="shared" ca="1" si="258"/>
        <v>0.15799702423538353</v>
      </c>
      <c r="O2464" s="2"/>
      <c r="P2464" s="31">
        <f t="shared" ca="1" si="257"/>
        <v>3.2590580458456637</v>
      </c>
    </row>
    <row r="2465" spans="1:16" x14ac:dyDescent="0.25">
      <c r="A2465" s="32">
        <f ca="1">Uniform_A+B2465*(Uniform_B-Uniform_A)</f>
        <v>5.5017388002369998</v>
      </c>
      <c r="B2465" s="2">
        <f t="shared" ca="1" si="259"/>
        <v>0.55017388002369993</v>
      </c>
      <c r="C2465" s="4"/>
      <c r="D2465" s="5">
        <f ca="1">IF(E2465&lt;(Driehoek_C-Driehoek_A)/(Driehoek_B-Driehoek_A),Driehoek_A+SQRT(E2465*(Driehoek_B-Driehoek_A)*(Driehoek_C-Driehoek_A)),Driehoek_B-SQRT((1-E2465)*(Driehoek_B-Driehoek_A)*(Driehoek_B-Driehoek_C)))</f>
        <v>2.3239327173621653</v>
      </c>
      <c r="E2465" s="2">
        <f t="shared" ca="1" si="260"/>
        <v>7.4951718126883282E-3</v>
      </c>
      <c r="F2465" s="2"/>
      <c r="G2465" s="15">
        <f ca="1">_xlfn.NORM.INV(H2465,Normaal_Mu,Normaal_Sigma)</f>
        <v>4.2883308705241312</v>
      </c>
      <c r="H2465" s="2">
        <f t="shared" ca="1" si="261"/>
        <v>0.36098223105746785</v>
      </c>
      <c r="I2465" s="2"/>
      <c r="J2465" s="15">
        <f ca="1">-LN(K2465) /NegExp_Labda</f>
        <v>3.9274396489559584</v>
      </c>
      <c r="K2465" s="2">
        <f t="shared" ca="1" si="262"/>
        <v>0.45589720168141756</v>
      </c>
      <c r="L2465" s="2"/>
      <c r="M2465" s="17">
        <f t="shared" ca="1" si="256"/>
        <v>6</v>
      </c>
      <c r="N2465" s="2">
        <f t="shared" ca="1" si="258"/>
        <v>0.75385302199931437</v>
      </c>
      <c r="O2465" s="2"/>
      <c r="P2465" s="31">
        <f t="shared" ca="1" si="257"/>
        <v>4.408288407415851</v>
      </c>
    </row>
    <row r="2466" spans="1:16" x14ac:dyDescent="0.25">
      <c r="A2466" s="32">
        <f ca="1">Uniform_A+B2466*(Uniform_B-Uniform_A)</f>
        <v>9.7375005315902712</v>
      </c>
      <c r="B2466" s="2">
        <f t="shared" ca="1" si="259"/>
        <v>0.97375005315902707</v>
      </c>
      <c r="C2466" s="4"/>
      <c r="D2466" s="5">
        <f ca="1">IF(E2466&lt;(Driehoek_C-Driehoek_A)/(Driehoek_B-Driehoek_A),Driehoek_A+SQRT(E2466*(Driehoek_B-Driehoek_A)*(Driehoek_C-Driehoek_A)),Driehoek_B-SQRT((1-E2466)*(Driehoek_B-Driehoek_A)*(Driehoek_B-Driehoek_C)))</f>
        <v>4.4225794109388259</v>
      </c>
      <c r="E2466" s="2">
        <f t="shared" ca="1" si="260"/>
        <v>0.40134916430968137</v>
      </c>
      <c r="F2466" s="2"/>
      <c r="G2466" s="15">
        <f ca="1">_xlfn.NORM.INV(H2466,Normaal_Mu,Normaal_Sigma)</f>
        <v>7.0025524908122438</v>
      </c>
      <c r="H2466" s="2">
        <f t="shared" ca="1" si="261"/>
        <v>0.84165336303293992</v>
      </c>
      <c r="I2466" s="2"/>
      <c r="J2466" s="15">
        <f ca="1">-LN(K2466) /NegExp_Labda</f>
        <v>0.53040223028329359</v>
      </c>
      <c r="K2466" s="2">
        <f t="shared" ca="1" si="262"/>
        <v>0.89935229581999054</v>
      </c>
      <c r="L2466" s="2"/>
      <c r="M2466" s="17">
        <f t="shared" ca="1" si="256"/>
        <v>5</v>
      </c>
      <c r="N2466" s="2">
        <f t="shared" ca="1" si="258"/>
        <v>0.56101766107703366</v>
      </c>
      <c r="O2466" s="2"/>
      <c r="P2466" s="31">
        <f t="shared" ca="1" si="257"/>
        <v>5.338606932724927</v>
      </c>
    </row>
    <row r="2467" spans="1:16" x14ac:dyDescent="0.25">
      <c r="A2467" s="32">
        <f ca="1">Uniform_A+B2467*(Uniform_B-Uniform_A)</f>
        <v>7.1355426855232444</v>
      </c>
      <c r="B2467" s="2">
        <f t="shared" ca="1" si="259"/>
        <v>0.7135542685523244</v>
      </c>
      <c r="C2467" s="4"/>
      <c r="D2467" s="5">
        <f ca="1">IF(E2467&lt;(Driehoek_C-Driehoek_A)/(Driehoek_B-Driehoek_A),Driehoek_A+SQRT(E2467*(Driehoek_B-Driehoek_A)*(Driehoek_C-Driehoek_A)),Driehoek_B-SQRT((1-E2467)*(Driehoek_B-Driehoek_A)*(Driehoek_B-Driehoek_C)))</f>
        <v>3.9152900365326735</v>
      </c>
      <c r="E2467" s="2">
        <f t="shared" ca="1" si="260"/>
        <v>0.26202399457438064</v>
      </c>
      <c r="F2467" s="2"/>
      <c r="G2467" s="15">
        <f ca="1">_xlfn.NORM.INV(H2467,Normaal_Mu,Normaal_Sigma)</f>
        <v>4.7475162859777811</v>
      </c>
      <c r="H2467" s="2">
        <f t="shared" ca="1" si="261"/>
        <v>0.44977023964147977</v>
      </c>
      <c r="I2467" s="2"/>
      <c r="J2467" s="15">
        <f ca="1">-LN(K2467) /NegExp_Labda</f>
        <v>7.7740685852374751</v>
      </c>
      <c r="K2467" s="2">
        <f t="shared" ca="1" si="262"/>
        <v>0.21122872728721187</v>
      </c>
      <c r="L2467" s="2"/>
      <c r="M2467" s="17">
        <f t="shared" ca="1" si="256"/>
        <v>3</v>
      </c>
      <c r="N2467" s="2">
        <f t="shared" ca="1" si="258"/>
        <v>0.16671553580776988</v>
      </c>
      <c r="O2467" s="2"/>
      <c r="P2467" s="31">
        <f t="shared" ca="1" si="257"/>
        <v>5.3144835186542352</v>
      </c>
    </row>
    <row r="2468" spans="1:16" x14ac:dyDescent="0.25">
      <c r="A2468" s="32">
        <f ca="1">Uniform_A+B2468*(Uniform_B-Uniform_A)</f>
        <v>9.2230514256374327</v>
      </c>
      <c r="B2468" s="2">
        <f t="shared" ca="1" si="259"/>
        <v>0.9223051425637433</v>
      </c>
      <c r="C2468" s="4"/>
      <c r="D2468" s="5">
        <f ca="1">IF(E2468&lt;(Driehoek_C-Driehoek_A)/(Driehoek_B-Driehoek_A),Driehoek_A+SQRT(E2468*(Driehoek_B-Driehoek_A)*(Driehoek_C-Driehoek_A)),Driehoek_B-SQRT((1-E2468)*(Driehoek_B-Driehoek_A)*(Driehoek_B-Driehoek_C)))</f>
        <v>3.4094455476360563</v>
      </c>
      <c r="E2468" s="2">
        <f t="shared" ca="1" si="260"/>
        <v>0.14189548226793591</v>
      </c>
      <c r="F2468" s="2"/>
      <c r="G2468" s="15">
        <f ca="1">_xlfn.NORM.INV(H2468,Normaal_Mu,Normaal_Sigma)</f>
        <v>5.4294588332012017</v>
      </c>
      <c r="H2468" s="2">
        <f t="shared" ca="1" si="261"/>
        <v>0.58501085681235943</v>
      </c>
      <c r="I2468" s="2"/>
      <c r="J2468" s="15">
        <f ca="1">-LN(K2468) /NegExp_Labda</f>
        <v>8.1191446304223991</v>
      </c>
      <c r="K2468" s="2">
        <f t="shared" ca="1" si="262"/>
        <v>0.19714240840713548</v>
      </c>
      <c r="L2468" s="2"/>
      <c r="M2468" s="17">
        <f t="shared" ca="1" si="256"/>
        <v>5</v>
      </c>
      <c r="N2468" s="2">
        <f t="shared" ca="1" si="258"/>
        <v>0.58572197575247642</v>
      </c>
      <c r="O2468" s="2"/>
      <c r="P2468" s="31">
        <f t="shared" ca="1" si="257"/>
        <v>6.2362200873794178</v>
      </c>
    </row>
    <row r="2469" spans="1:16" x14ac:dyDescent="0.25">
      <c r="A2469" s="32">
        <f ca="1">Uniform_A+B2469*(Uniform_B-Uniform_A)</f>
        <v>6.6889209064386055</v>
      </c>
      <c r="B2469" s="2">
        <f t="shared" ca="1" si="259"/>
        <v>0.66889209064386057</v>
      </c>
      <c r="C2469" s="4"/>
      <c r="D2469" s="5">
        <f ca="1">IF(E2469&lt;(Driehoek_C-Driehoek_A)/(Driehoek_B-Driehoek_A),Driehoek_A+SQRT(E2469*(Driehoek_B-Driehoek_A)*(Driehoek_C-Driehoek_A)),Driehoek_B-SQRT((1-E2469)*(Driehoek_B-Driehoek_A)*(Driehoek_B-Driehoek_C)))</f>
        <v>4.0859807778001311</v>
      </c>
      <c r="E2469" s="2">
        <f t="shared" ca="1" si="260"/>
        <v>0.31006900239571977</v>
      </c>
      <c r="F2469" s="2"/>
      <c r="G2469" s="15">
        <f ca="1">_xlfn.NORM.INV(H2469,Normaal_Mu,Normaal_Sigma)</f>
        <v>4.323022853698399</v>
      </c>
      <c r="H2469" s="2">
        <f t="shared" ca="1" si="261"/>
        <v>0.36749751837654199</v>
      </c>
      <c r="I2469" s="2"/>
      <c r="J2469" s="15">
        <f ca="1">-LN(K2469) /NegExp_Labda</f>
        <v>0.43223835285559298</v>
      </c>
      <c r="K2469" s="2">
        <f t="shared" ca="1" si="262"/>
        <v>0.91718354321993012</v>
      </c>
      <c r="L2469" s="2"/>
      <c r="M2469" s="17">
        <f t="shared" ca="1" si="256"/>
        <v>5</v>
      </c>
      <c r="N2469" s="2">
        <f t="shared" ca="1" si="258"/>
        <v>0.60963702172353962</v>
      </c>
      <c r="O2469" s="2"/>
      <c r="P2469" s="31">
        <f t="shared" ca="1" si="257"/>
        <v>4.1060325781585458</v>
      </c>
    </row>
    <row r="2470" spans="1:16" x14ac:dyDescent="0.25">
      <c r="A2470" s="32">
        <f ca="1">Uniform_A+B2470*(Uniform_B-Uniform_A)</f>
        <v>6.7827288830660883</v>
      </c>
      <c r="B2470" s="2">
        <f t="shared" ca="1" si="259"/>
        <v>0.67827288830660881</v>
      </c>
      <c r="C2470" s="4"/>
      <c r="D2470" s="5">
        <f ca="1">IF(E2470&lt;(Driehoek_C-Driehoek_A)/(Driehoek_B-Driehoek_A),Driehoek_A+SQRT(E2470*(Driehoek_B-Driehoek_A)*(Driehoek_C-Driehoek_A)),Driehoek_B-SQRT((1-E2470)*(Driehoek_B-Driehoek_A)*(Driehoek_B-Driehoek_C)))</f>
        <v>4.2147160586141394</v>
      </c>
      <c r="E2470" s="2">
        <f t="shared" ca="1" si="260"/>
        <v>0.34574450286613145</v>
      </c>
      <c r="F2470" s="2"/>
      <c r="G2470" s="15">
        <f ca="1">_xlfn.NORM.INV(H2470,Normaal_Mu,Normaal_Sigma)</f>
        <v>4.5802884327918729</v>
      </c>
      <c r="H2470" s="2">
        <f t="shared" ca="1" si="261"/>
        <v>0.41689011664671927</v>
      </c>
      <c r="I2470" s="2"/>
      <c r="J2470" s="15">
        <f ca="1">-LN(K2470) /NegExp_Labda</f>
        <v>5.9154838510181316</v>
      </c>
      <c r="K2470" s="2">
        <f t="shared" ca="1" si="262"/>
        <v>0.30632863883882733</v>
      </c>
      <c r="L2470" s="2"/>
      <c r="M2470" s="17">
        <f t="shared" ca="1" si="256"/>
        <v>4</v>
      </c>
      <c r="N2470" s="2">
        <f t="shared" ca="1" si="258"/>
        <v>0.29426910654375715</v>
      </c>
      <c r="O2470" s="2"/>
      <c r="P2470" s="31">
        <f t="shared" ca="1" si="257"/>
        <v>5.0986434450980465</v>
      </c>
    </row>
    <row r="2471" spans="1:16" x14ac:dyDescent="0.25">
      <c r="A2471" s="32">
        <f ca="1">Uniform_A+B2471*(Uniform_B-Uniform_A)</f>
        <v>8.3528036076748773</v>
      </c>
      <c r="B2471" s="2">
        <f t="shared" ca="1" si="259"/>
        <v>0.8352803607674878</v>
      </c>
      <c r="C2471" s="4"/>
      <c r="D2471" s="5">
        <f ca="1">IF(E2471&lt;(Driehoek_C-Driehoek_A)/(Driehoek_B-Driehoek_A),Driehoek_A+SQRT(E2471*(Driehoek_B-Driehoek_A)*(Driehoek_C-Driehoek_A)),Driehoek_B-SQRT((1-E2471)*(Driehoek_B-Driehoek_A)*(Driehoek_B-Driehoek_C)))</f>
        <v>6.5311684016338569</v>
      </c>
      <c r="E2471" s="2">
        <f t="shared" ca="1" si="260"/>
        <v>0.82585344396882499</v>
      </c>
      <c r="F2471" s="2"/>
      <c r="G2471" s="15">
        <f ca="1">_xlfn.NORM.INV(H2471,Normaal_Mu,Normaal_Sigma)</f>
        <v>3.7715022694200311</v>
      </c>
      <c r="H2471" s="2">
        <f t="shared" ca="1" si="261"/>
        <v>0.26952544358444297</v>
      </c>
      <c r="I2471" s="2"/>
      <c r="J2471" s="15">
        <f ca="1">-LN(K2471) /NegExp_Labda</f>
        <v>0.77474834851959029</v>
      </c>
      <c r="K2471" s="2">
        <f t="shared" ca="1" si="262"/>
        <v>0.85645828219779274</v>
      </c>
      <c r="L2471" s="2"/>
      <c r="M2471" s="17">
        <f t="shared" ca="1" si="256"/>
        <v>6</v>
      </c>
      <c r="N2471" s="2">
        <f t="shared" ca="1" si="258"/>
        <v>0.63481137012616817</v>
      </c>
      <c r="O2471" s="2"/>
      <c r="P2471" s="31">
        <f t="shared" ca="1" si="257"/>
        <v>5.0860445254496716</v>
      </c>
    </row>
    <row r="2472" spans="1:16" x14ac:dyDescent="0.25">
      <c r="A2472" s="32">
        <f ca="1">Uniform_A+B2472*(Uniform_B-Uniform_A)</f>
        <v>1.5350810030042794</v>
      </c>
      <c r="B2472" s="2">
        <f t="shared" ca="1" si="259"/>
        <v>0.15350810030042794</v>
      </c>
      <c r="C2472" s="4"/>
      <c r="D2472" s="5">
        <f ca="1">IF(E2472&lt;(Driehoek_C-Driehoek_A)/(Driehoek_B-Driehoek_A),Driehoek_A+SQRT(E2472*(Driehoek_B-Driehoek_A)*(Driehoek_C-Driehoek_A)),Driehoek_B-SQRT((1-E2472)*(Driehoek_B-Driehoek_A)*(Driehoek_B-Driehoek_C)))</f>
        <v>6.1071880787100419</v>
      </c>
      <c r="E2472" s="2">
        <f t="shared" ca="1" si="260"/>
        <v>0.76090397680122013</v>
      </c>
      <c r="F2472" s="2"/>
      <c r="G2472" s="15">
        <f ca="1">_xlfn.NORM.INV(H2472,Normaal_Mu,Normaal_Sigma)</f>
        <v>5.6475983796935854</v>
      </c>
      <c r="H2472" s="2">
        <f t="shared" ca="1" si="261"/>
        <v>0.62695496520477811</v>
      </c>
      <c r="I2472" s="2"/>
      <c r="J2472" s="15">
        <f ca="1">-LN(K2472) /NegExp_Labda</f>
        <v>3.2157325749803021</v>
      </c>
      <c r="K2472" s="2">
        <f t="shared" ca="1" si="262"/>
        <v>0.52563589803216593</v>
      </c>
      <c r="L2472" s="2"/>
      <c r="M2472" s="17">
        <f t="shared" ca="1" si="256"/>
        <v>7</v>
      </c>
      <c r="N2472" s="2">
        <f t="shared" ca="1" si="258"/>
        <v>0.82024318160875098</v>
      </c>
      <c r="O2472" s="2"/>
      <c r="P2472" s="31">
        <f t="shared" ca="1" si="257"/>
        <v>4.701120007277642</v>
      </c>
    </row>
    <row r="2473" spans="1:16" x14ac:dyDescent="0.25">
      <c r="A2473" s="32">
        <f ca="1">Uniform_A+B2473*(Uniform_B-Uniform_A)</f>
        <v>0.68012553835709255</v>
      </c>
      <c r="B2473" s="2">
        <f t="shared" ca="1" si="259"/>
        <v>6.8012553835709255E-2</v>
      </c>
      <c r="C2473" s="4"/>
      <c r="D2473" s="5">
        <f ca="1">IF(E2473&lt;(Driehoek_C-Driehoek_A)/(Driehoek_B-Driehoek_A),Driehoek_A+SQRT(E2473*(Driehoek_B-Driehoek_A)*(Driehoek_C-Driehoek_A)),Driehoek_B-SQRT((1-E2473)*(Driehoek_B-Driehoek_A)*(Driehoek_B-Driehoek_C)))</f>
        <v>4.9844194965818343</v>
      </c>
      <c r="E2473" s="2">
        <f t="shared" ca="1" si="260"/>
        <v>0.53928894915908321</v>
      </c>
      <c r="F2473" s="2"/>
      <c r="G2473" s="15">
        <f ca="1">_xlfn.NORM.INV(H2473,Normaal_Mu,Normaal_Sigma)</f>
        <v>7.0527576650479791</v>
      </c>
      <c r="H2473" s="2">
        <f t="shared" ca="1" si="261"/>
        <v>0.84764347420374453</v>
      </c>
      <c r="I2473" s="2"/>
      <c r="J2473" s="15">
        <f ca="1">-LN(K2473) /NegExp_Labda</f>
        <v>7.6151768689658983</v>
      </c>
      <c r="K2473" s="2">
        <f t="shared" ca="1" si="262"/>
        <v>0.21804902115398173</v>
      </c>
      <c r="L2473" s="2"/>
      <c r="M2473" s="17">
        <f t="shared" ca="1" si="256"/>
        <v>5</v>
      </c>
      <c r="N2473" s="2">
        <f t="shared" ca="1" si="258"/>
        <v>0.49712675046481192</v>
      </c>
      <c r="O2473" s="2"/>
      <c r="P2473" s="31">
        <f t="shared" ca="1" si="257"/>
        <v>5.0664959137905612</v>
      </c>
    </row>
    <row r="2474" spans="1:16" x14ac:dyDescent="0.25">
      <c r="A2474" s="32">
        <f ca="1">Uniform_A+B2474*(Uniform_B-Uniform_A)</f>
        <v>8.5564299809833813</v>
      </c>
      <c r="B2474" s="2">
        <f t="shared" ca="1" si="259"/>
        <v>0.8556429980983381</v>
      </c>
      <c r="C2474" s="4"/>
      <c r="D2474" s="5">
        <f ca="1">IF(E2474&lt;(Driehoek_C-Driehoek_A)/(Driehoek_B-Driehoek_A),Driehoek_A+SQRT(E2474*(Driehoek_B-Driehoek_A)*(Driehoek_C-Driehoek_A)),Driehoek_B-SQRT((1-E2474)*(Driehoek_B-Driehoek_A)*(Driehoek_B-Driehoek_C)))</f>
        <v>7.0085357375573487</v>
      </c>
      <c r="E2474" s="2">
        <f t="shared" ca="1" si="260"/>
        <v>0.88668771689753567</v>
      </c>
      <c r="F2474" s="2"/>
      <c r="G2474" s="15">
        <f ca="1">_xlfn.NORM.INV(H2474,Normaal_Mu,Normaal_Sigma)</f>
        <v>4.0780229717139731</v>
      </c>
      <c r="H2474" s="2">
        <f t="shared" ca="1" si="261"/>
        <v>0.32240342282686618</v>
      </c>
      <c r="I2474" s="2"/>
      <c r="J2474" s="15">
        <f ca="1">-LN(K2474) /NegExp_Labda</f>
        <v>3.1102763023435975</v>
      </c>
      <c r="K2474" s="2">
        <f t="shared" ca="1" si="262"/>
        <v>0.53683995704411158</v>
      </c>
      <c r="L2474" s="2"/>
      <c r="M2474" s="17">
        <f t="shared" ca="1" si="256"/>
        <v>6</v>
      </c>
      <c r="N2474" s="2">
        <f t="shared" ca="1" si="258"/>
        <v>0.72364792332293748</v>
      </c>
      <c r="O2474" s="2"/>
      <c r="P2474" s="31">
        <f t="shared" ca="1" si="257"/>
        <v>5.7506529985196604</v>
      </c>
    </row>
    <row r="2475" spans="1:16" x14ac:dyDescent="0.25">
      <c r="A2475" s="32">
        <f ca="1">Uniform_A+B2475*(Uniform_B-Uniform_A)</f>
        <v>6.8186139728471753</v>
      </c>
      <c r="B2475" s="2">
        <f t="shared" ca="1" si="259"/>
        <v>0.68186139728471751</v>
      </c>
      <c r="C2475" s="4"/>
      <c r="D2475" s="5">
        <f ca="1">IF(E2475&lt;(Driehoek_C-Driehoek_A)/(Driehoek_B-Driehoek_A),Driehoek_A+SQRT(E2475*(Driehoek_B-Driehoek_A)*(Driehoek_C-Driehoek_A)),Driehoek_B-SQRT((1-E2475)*(Driehoek_B-Driehoek_A)*(Driehoek_B-Driehoek_C)))</f>
        <v>7.4576154879247536</v>
      </c>
      <c r="E2475" s="2">
        <f t="shared" ca="1" si="260"/>
        <v>0.93203000048315443</v>
      </c>
      <c r="F2475" s="2"/>
      <c r="G2475" s="15">
        <f ca="1">_xlfn.NORM.INV(H2475,Normaal_Mu,Normaal_Sigma)</f>
        <v>3.0836911317924658</v>
      </c>
      <c r="H2475" s="2">
        <f t="shared" ca="1" si="261"/>
        <v>0.16899244508184352</v>
      </c>
      <c r="I2475" s="2"/>
      <c r="J2475" s="15">
        <f ca="1">-LN(K2475) /NegExp_Labda</f>
        <v>5.5281273618551952</v>
      </c>
      <c r="K2475" s="2">
        <f t="shared" ca="1" si="262"/>
        <v>0.3310037837600921</v>
      </c>
      <c r="L2475" s="2"/>
      <c r="M2475" s="17">
        <f t="shared" ca="1" si="256"/>
        <v>8</v>
      </c>
      <c r="N2475" s="2">
        <f t="shared" ca="1" si="258"/>
        <v>0.90456406798100275</v>
      </c>
      <c r="O2475" s="2"/>
      <c r="P2475" s="31">
        <f t="shared" ca="1" si="257"/>
        <v>6.1776095908839181</v>
      </c>
    </row>
    <row r="2476" spans="1:16" x14ac:dyDescent="0.25">
      <c r="A2476" s="32">
        <f ca="1">Uniform_A+B2476*(Uniform_B-Uniform_A)</f>
        <v>2.6315608540765645E-2</v>
      </c>
      <c r="B2476" s="2">
        <f t="shared" ca="1" si="259"/>
        <v>2.6315608540765645E-3</v>
      </c>
      <c r="C2476" s="4"/>
      <c r="D2476" s="5">
        <f ca="1">IF(E2476&lt;(Driehoek_C-Driehoek_A)/(Driehoek_B-Driehoek_A),Driehoek_A+SQRT(E2476*(Driehoek_B-Driehoek_A)*(Driehoek_C-Driehoek_A)),Driehoek_B-SQRT((1-E2476)*(Driehoek_B-Driehoek_A)*(Driehoek_B-Driehoek_C)))</f>
        <v>4.9782365482263025</v>
      </c>
      <c r="E2476" s="2">
        <f t="shared" ca="1" si="260"/>
        <v>0.53786910679935185</v>
      </c>
      <c r="F2476" s="2"/>
      <c r="G2476" s="15">
        <f ca="1">_xlfn.NORM.INV(H2476,Normaal_Mu,Normaal_Sigma)</f>
        <v>5.517752547625105</v>
      </c>
      <c r="H2476" s="2">
        <f t="shared" ca="1" si="261"/>
        <v>0.60213464747145762</v>
      </c>
      <c r="I2476" s="2"/>
      <c r="J2476" s="15">
        <f ca="1">-LN(K2476) /NegExp_Labda</f>
        <v>0.44628956023932981</v>
      </c>
      <c r="K2476" s="2">
        <f t="shared" ca="1" si="262"/>
        <v>0.91460965430360919</v>
      </c>
      <c r="L2476" s="2"/>
      <c r="M2476" s="17">
        <f t="shared" ca="1" si="256"/>
        <v>5</v>
      </c>
      <c r="N2476" s="2">
        <f t="shared" ca="1" si="258"/>
        <v>0.49182334360505398</v>
      </c>
      <c r="O2476" s="2"/>
      <c r="P2476" s="31">
        <f t="shared" ca="1" si="257"/>
        <v>3.1937188529263008</v>
      </c>
    </row>
    <row r="2477" spans="1:16" x14ac:dyDescent="0.25">
      <c r="A2477" s="32">
        <f ca="1">Uniform_A+B2477*(Uniform_B-Uniform_A)</f>
        <v>6.8277024749008746</v>
      </c>
      <c r="B2477" s="2">
        <f t="shared" ca="1" si="259"/>
        <v>0.68277024749008741</v>
      </c>
      <c r="C2477" s="4"/>
      <c r="D2477" s="5">
        <f ca="1">IF(E2477&lt;(Driehoek_C-Driehoek_A)/(Driehoek_B-Driehoek_A),Driehoek_A+SQRT(E2477*(Driehoek_B-Driehoek_A)*(Driehoek_C-Driehoek_A)),Driehoek_B-SQRT((1-E2477)*(Driehoek_B-Driehoek_A)*(Driehoek_B-Driehoek_C)))</f>
        <v>6.7766945843471227</v>
      </c>
      <c r="E2477" s="2">
        <f t="shared" ca="1" si="260"/>
        <v>0.85876894367795964</v>
      </c>
      <c r="F2477" s="2"/>
      <c r="G2477" s="15">
        <f ca="1">_xlfn.NORM.INV(H2477,Normaal_Mu,Normaal_Sigma)</f>
        <v>4.4788049484291435</v>
      </c>
      <c r="H2477" s="2">
        <f t="shared" ca="1" si="261"/>
        <v>0.39720144895434495</v>
      </c>
      <c r="I2477" s="2"/>
      <c r="J2477" s="15">
        <f ca="1">-LN(K2477) /NegExp_Labda</f>
        <v>5.4670925120710789</v>
      </c>
      <c r="K2477" s="2">
        <f t="shared" ca="1" si="262"/>
        <v>0.33506909911427596</v>
      </c>
      <c r="L2477" s="2"/>
      <c r="M2477" s="17">
        <f t="shared" ref="M2477:M2540" ca="1" si="263">VLOOKUP(N2477,$S$5:$T$105,2,TRUE)</f>
        <v>7</v>
      </c>
      <c r="N2477" s="2">
        <f t="shared" ca="1" si="258"/>
        <v>0.86012871226543963</v>
      </c>
      <c r="O2477" s="2"/>
      <c r="P2477" s="31">
        <f t="shared" ref="P2477:P2540" ca="1" si="264">SUM(A2477,D2477,G2477,J2477,M2477)/5</f>
        <v>6.1100589039496445</v>
      </c>
    </row>
    <row r="2478" spans="1:16" x14ac:dyDescent="0.25">
      <c r="A2478" s="32">
        <f ca="1">Uniform_A+B2478*(Uniform_B-Uniform_A)</f>
        <v>4.4616979408335524</v>
      </c>
      <c r="B2478" s="2">
        <f t="shared" ca="1" si="259"/>
        <v>0.44616979408335522</v>
      </c>
      <c r="C2478" s="4"/>
      <c r="D2478" s="5">
        <f ca="1">IF(E2478&lt;(Driehoek_C-Driehoek_A)/(Driehoek_B-Driehoek_A),Driehoek_A+SQRT(E2478*(Driehoek_B-Driehoek_A)*(Driehoek_C-Driehoek_A)),Driehoek_B-SQRT((1-E2478)*(Driehoek_B-Driehoek_A)*(Driehoek_B-Driehoek_C)))</f>
        <v>6.8340709312705759</v>
      </c>
      <c r="E2478" s="2">
        <f t="shared" ca="1" si="260"/>
        <v>0.86596432197808249</v>
      </c>
      <c r="F2478" s="2"/>
      <c r="G2478" s="15">
        <f ca="1">_xlfn.NORM.INV(H2478,Normaal_Mu,Normaal_Sigma)</f>
        <v>4.1029045981433487</v>
      </c>
      <c r="H2478" s="2">
        <f t="shared" ca="1" si="261"/>
        <v>0.32687898420700379</v>
      </c>
      <c r="I2478" s="2"/>
      <c r="J2478" s="15">
        <f ca="1">-LN(K2478) /NegExp_Labda</f>
        <v>15.342577186782455</v>
      </c>
      <c r="K2478" s="2">
        <f t="shared" ca="1" si="262"/>
        <v>4.6490121149525221E-2</v>
      </c>
      <c r="L2478" s="2"/>
      <c r="M2478" s="17">
        <f t="shared" ca="1" si="263"/>
        <v>2</v>
      </c>
      <c r="N2478" s="2">
        <f t="shared" ca="1" si="258"/>
        <v>0.10875718854903449</v>
      </c>
      <c r="O2478" s="2"/>
      <c r="P2478" s="31">
        <f t="shared" ca="1" si="264"/>
        <v>6.548250131405986</v>
      </c>
    </row>
    <row r="2479" spans="1:16" x14ac:dyDescent="0.25">
      <c r="A2479" s="32">
        <f ca="1">Uniform_A+B2479*(Uniform_B-Uniform_A)</f>
        <v>4.8651070048944254</v>
      </c>
      <c r="B2479" s="2">
        <f t="shared" ca="1" si="259"/>
        <v>0.48651070048944256</v>
      </c>
      <c r="C2479" s="4"/>
      <c r="D2479" s="5">
        <f ca="1">IF(E2479&lt;(Driehoek_C-Driehoek_A)/(Driehoek_B-Driehoek_A),Driehoek_A+SQRT(E2479*(Driehoek_B-Driehoek_A)*(Driehoek_C-Driehoek_A)),Driehoek_B-SQRT((1-E2479)*(Driehoek_B-Driehoek_A)*(Driehoek_B-Driehoek_C)))</f>
        <v>2.8464561322766926</v>
      </c>
      <c r="E2479" s="2">
        <f t="shared" ca="1" si="260"/>
        <v>5.1177713133486957E-2</v>
      </c>
      <c r="F2479" s="2"/>
      <c r="G2479" s="15">
        <f ca="1">_xlfn.NORM.INV(H2479,Normaal_Mu,Normaal_Sigma)</f>
        <v>4.375189706999465</v>
      </c>
      <c r="H2479" s="2">
        <f t="shared" ca="1" si="261"/>
        <v>0.37736631981155799</v>
      </c>
      <c r="I2479" s="2"/>
      <c r="J2479" s="15">
        <f ca="1">-LN(K2479) /NegExp_Labda</f>
        <v>1.286670748355736</v>
      </c>
      <c r="K2479" s="2">
        <f t="shared" ca="1" si="262"/>
        <v>0.77310983620193674</v>
      </c>
      <c r="L2479" s="2"/>
      <c r="M2479" s="17">
        <f t="shared" ca="1" si="263"/>
        <v>7</v>
      </c>
      <c r="N2479" s="2">
        <f t="shared" ca="1" si="258"/>
        <v>0.84442161937644733</v>
      </c>
      <c r="O2479" s="2"/>
      <c r="P2479" s="31">
        <f t="shared" ca="1" si="264"/>
        <v>4.0746847185052637</v>
      </c>
    </row>
    <row r="2480" spans="1:16" x14ac:dyDescent="0.25">
      <c r="A2480" s="32">
        <f ca="1">Uniform_A+B2480*(Uniform_B-Uniform_A)</f>
        <v>9.1613193255881455</v>
      </c>
      <c r="B2480" s="2">
        <f t="shared" ca="1" si="259"/>
        <v>0.91613193255881453</v>
      </c>
      <c r="C2480" s="4"/>
      <c r="D2480" s="5">
        <f ca="1">IF(E2480&lt;(Driehoek_C-Driehoek_A)/(Driehoek_B-Driehoek_A),Driehoek_A+SQRT(E2480*(Driehoek_B-Driehoek_A)*(Driehoek_C-Driehoek_A)),Driehoek_B-SQRT((1-E2480)*(Driehoek_B-Driehoek_A)*(Driehoek_B-Driehoek_C)))</f>
        <v>3.9584386240820537</v>
      </c>
      <c r="E2480" s="2">
        <f t="shared" ca="1" si="260"/>
        <v>0.27396298887831483</v>
      </c>
      <c r="F2480" s="2"/>
      <c r="G2480" s="15">
        <f ca="1">_xlfn.NORM.INV(H2480,Normaal_Mu,Normaal_Sigma)</f>
        <v>6.2183134517959502</v>
      </c>
      <c r="H2480" s="2">
        <f t="shared" ca="1" si="261"/>
        <v>0.72878971963898087</v>
      </c>
      <c r="I2480" s="2"/>
      <c r="J2480" s="15">
        <f ca="1">-LN(K2480) /NegExp_Labda</f>
        <v>4.1159270978184281</v>
      </c>
      <c r="K2480" s="2">
        <f t="shared" ca="1" si="262"/>
        <v>0.43903092703403535</v>
      </c>
      <c r="L2480" s="2"/>
      <c r="M2480" s="17">
        <f t="shared" ca="1" si="263"/>
        <v>6</v>
      </c>
      <c r="N2480" s="2">
        <f t="shared" ca="1" si="258"/>
        <v>0.67961337736481675</v>
      </c>
      <c r="O2480" s="2"/>
      <c r="P2480" s="31">
        <f t="shared" ca="1" si="264"/>
        <v>5.890799699856915</v>
      </c>
    </row>
    <row r="2481" spans="1:16" x14ac:dyDescent="0.25">
      <c r="A2481" s="32">
        <f ca="1">Uniform_A+B2481*(Uniform_B-Uniform_A)</f>
        <v>3.0026292456104509</v>
      </c>
      <c r="B2481" s="2">
        <f t="shared" ca="1" si="259"/>
        <v>0.30026292456104509</v>
      </c>
      <c r="C2481" s="4"/>
      <c r="D2481" s="5">
        <f ca="1">IF(E2481&lt;(Driehoek_C-Driehoek_A)/(Driehoek_B-Driehoek_A),Driehoek_A+SQRT(E2481*(Driehoek_B-Driehoek_A)*(Driehoek_C-Driehoek_A)),Driehoek_B-SQRT((1-E2481)*(Driehoek_B-Driehoek_A)*(Driehoek_B-Driehoek_C)))</f>
        <v>3.3499636677606182</v>
      </c>
      <c r="E2481" s="2">
        <f t="shared" ca="1" si="260"/>
        <v>0.13017156459097867</v>
      </c>
      <c r="F2481" s="2"/>
      <c r="G2481" s="15">
        <f ca="1">_xlfn.NORM.INV(H2481,Normaal_Mu,Normaal_Sigma)</f>
        <v>5.0475911897784851</v>
      </c>
      <c r="H2481" s="2">
        <f t="shared" ca="1" si="261"/>
        <v>0.50949217308744421</v>
      </c>
      <c r="I2481" s="2"/>
      <c r="J2481" s="15">
        <f ca="1">-LN(K2481) /NegExp_Labda</f>
        <v>2.0830069585170099</v>
      </c>
      <c r="K2481" s="2">
        <f t="shared" ca="1" si="262"/>
        <v>0.65928366351284629</v>
      </c>
      <c r="L2481" s="2"/>
      <c r="M2481" s="17">
        <f t="shared" ca="1" si="263"/>
        <v>5</v>
      </c>
      <c r="N2481" s="2">
        <f t="shared" ca="1" si="258"/>
        <v>0.44440108814470225</v>
      </c>
      <c r="O2481" s="2"/>
      <c r="P2481" s="31">
        <f t="shared" ca="1" si="264"/>
        <v>3.6966382123333128</v>
      </c>
    </row>
    <row r="2482" spans="1:16" x14ac:dyDescent="0.25">
      <c r="A2482" s="32">
        <f ca="1">Uniform_A+B2482*(Uniform_B-Uniform_A)</f>
        <v>2.1946807634022072</v>
      </c>
      <c r="B2482" s="2">
        <f t="shared" ca="1" si="259"/>
        <v>0.2194680763402207</v>
      </c>
      <c r="C2482" s="4"/>
      <c r="D2482" s="5">
        <f ca="1">IF(E2482&lt;(Driehoek_C-Driehoek_A)/(Driehoek_B-Driehoek_A),Driehoek_A+SQRT(E2482*(Driehoek_B-Driehoek_A)*(Driehoek_C-Driehoek_A)),Driehoek_B-SQRT((1-E2482)*(Driehoek_B-Driehoek_A)*(Driehoek_B-Driehoek_C)))</f>
        <v>3.6249028236578038</v>
      </c>
      <c r="E2482" s="2">
        <f t="shared" ca="1" si="260"/>
        <v>0.18859351330936447</v>
      </c>
      <c r="F2482" s="2"/>
      <c r="G2482" s="15">
        <f ca="1">_xlfn.NORM.INV(H2482,Normaal_Mu,Normaal_Sigma)</f>
        <v>4.9140050403423743</v>
      </c>
      <c r="H2482" s="2">
        <f t="shared" ca="1" si="261"/>
        <v>0.48285177140134139</v>
      </c>
      <c r="I2482" s="2"/>
      <c r="J2482" s="15">
        <f ca="1">-LN(K2482) /NegExp_Labda</f>
        <v>13.735589306765808</v>
      </c>
      <c r="K2482" s="2">
        <f t="shared" ca="1" si="262"/>
        <v>6.4112375936892452E-2</v>
      </c>
      <c r="L2482" s="2"/>
      <c r="M2482" s="17">
        <f t="shared" ca="1" si="263"/>
        <v>6</v>
      </c>
      <c r="N2482" s="2">
        <f t="shared" ca="1" si="258"/>
        <v>0.62800402591278504</v>
      </c>
      <c r="O2482" s="2"/>
      <c r="P2482" s="31">
        <f t="shared" ca="1" si="264"/>
        <v>6.0938355868336389</v>
      </c>
    </row>
    <row r="2483" spans="1:16" x14ac:dyDescent="0.25">
      <c r="A2483" s="32">
        <f ca="1">Uniform_A+B2483*(Uniform_B-Uniform_A)</f>
        <v>2.227986235906263</v>
      </c>
      <c r="B2483" s="2">
        <f t="shared" ca="1" si="259"/>
        <v>0.2227986235906263</v>
      </c>
      <c r="C2483" s="4"/>
      <c r="D2483" s="5">
        <f ca="1">IF(E2483&lt;(Driehoek_C-Driehoek_A)/(Driehoek_B-Driehoek_A),Driehoek_A+SQRT(E2483*(Driehoek_B-Driehoek_A)*(Driehoek_C-Driehoek_A)),Driehoek_B-SQRT((1-E2483)*(Driehoek_B-Driehoek_A)*(Driehoek_B-Driehoek_C)))</f>
        <v>4.3939474292391676</v>
      </c>
      <c r="E2483" s="2">
        <f t="shared" ca="1" si="260"/>
        <v>0.3938365632967864</v>
      </c>
      <c r="F2483" s="2"/>
      <c r="G2483" s="15">
        <f ca="1">_xlfn.NORM.INV(H2483,Normaal_Mu,Normaal_Sigma)</f>
        <v>1.5656053517478838</v>
      </c>
      <c r="H2483" s="2">
        <f t="shared" ca="1" si="261"/>
        <v>4.2971562155930232E-2</v>
      </c>
      <c r="I2483" s="2"/>
      <c r="J2483" s="15">
        <f ca="1">-LN(K2483) /NegExp_Labda</f>
        <v>1.8196509215153671</v>
      </c>
      <c r="K2483" s="2">
        <f t="shared" ca="1" si="262"/>
        <v>0.69493971074952943</v>
      </c>
      <c r="L2483" s="2"/>
      <c r="M2483" s="17">
        <f t="shared" ca="1" si="263"/>
        <v>4</v>
      </c>
      <c r="N2483" s="2">
        <f t="shared" ca="1" si="258"/>
        <v>0.38877844668657324</v>
      </c>
      <c r="O2483" s="2"/>
      <c r="P2483" s="31">
        <f t="shared" ca="1" si="264"/>
        <v>2.8014379876817364</v>
      </c>
    </row>
    <row r="2484" spans="1:16" x14ac:dyDescent="0.25">
      <c r="A2484" s="32">
        <f ca="1">Uniform_A+B2484*(Uniform_B-Uniform_A)</f>
        <v>7.22798504550933</v>
      </c>
      <c r="B2484" s="2">
        <f t="shared" ca="1" si="259"/>
        <v>0.72279850455093297</v>
      </c>
      <c r="C2484" s="4"/>
      <c r="D2484" s="5">
        <f ca="1">IF(E2484&lt;(Driehoek_C-Driehoek_A)/(Driehoek_B-Driehoek_A),Driehoek_A+SQRT(E2484*(Driehoek_B-Driehoek_A)*(Driehoek_C-Driehoek_A)),Driehoek_B-SQRT((1-E2484)*(Driehoek_B-Driehoek_A)*(Driehoek_B-Driehoek_C)))</f>
        <v>5.7295263965693728</v>
      </c>
      <c r="E2484" s="2">
        <f t="shared" ca="1" si="260"/>
        <v>0.69440006883609962</v>
      </c>
      <c r="F2484" s="2"/>
      <c r="G2484" s="15">
        <f ca="1">_xlfn.NORM.INV(H2484,Normaal_Mu,Normaal_Sigma)</f>
        <v>3.8885792993435655</v>
      </c>
      <c r="H2484" s="2">
        <f t="shared" ca="1" si="261"/>
        <v>0.28920443988978606</v>
      </c>
      <c r="I2484" s="2"/>
      <c r="J2484" s="15">
        <f ca="1">-LN(K2484) /NegExp_Labda</f>
        <v>4.8924244262383283</v>
      </c>
      <c r="K2484" s="2">
        <f t="shared" ca="1" si="262"/>
        <v>0.37588016922858403</v>
      </c>
      <c r="L2484" s="2"/>
      <c r="M2484" s="17">
        <f t="shared" ca="1" si="263"/>
        <v>10</v>
      </c>
      <c r="N2484" s="2">
        <f t="shared" ca="1" si="258"/>
        <v>0.98481470283194039</v>
      </c>
      <c r="O2484" s="2"/>
      <c r="P2484" s="31">
        <f t="shared" ca="1" si="264"/>
        <v>6.3477030335321194</v>
      </c>
    </row>
    <row r="2485" spans="1:16" x14ac:dyDescent="0.25">
      <c r="A2485" s="32">
        <f ca="1">Uniform_A+B2485*(Uniform_B-Uniform_A)</f>
        <v>3.9345707978454114</v>
      </c>
      <c r="B2485" s="2">
        <f t="shared" ca="1" si="259"/>
        <v>0.39345707978454114</v>
      </c>
      <c r="C2485" s="4"/>
      <c r="D2485" s="5">
        <f ca="1">IF(E2485&lt;(Driehoek_C-Driehoek_A)/(Driehoek_B-Driehoek_A),Driehoek_A+SQRT(E2485*(Driehoek_B-Driehoek_A)*(Driehoek_C-Driehoek_A)),Driehoek_B-SQRT((1-E2485)*(Driehoek_B-Driehoek_A)*(Driehoek_B-Driehoek_C)))</f>
        <v>2.1538782084847115</v>
      </c>
      <c r="E2485" s="2">
        <f t="shared" ca="1" si="260"/>
        <v>1.691321646176025E-3</v>
      </c>
      <c r="F2485" s="2"/>
      <c r="G2485" s="15">
        <f ca="1">_xlfn.NORM.INV(H2485,Normaal_Mu,Normaal_Sigma)</f>
        <v>6.2465220731789417</v>
      </c>
      <c r="H2485" s="2">
        <f t="shared" ca="1" si="261"/>
        <v>0.73344350109822032</v>
      </c>
      <c r="I2485" s="2"/>
      <c r="J2485" s="15">
        <f ca="1">-LN(K2485) /NegExp_Labda</f>
        <v>2.3044917040068409</v>
      </c>
      <c r="K2485" s="2">
        <f t="shared" ca="1" si="262"/>
        <v>0.63071679230273314</v>
      </c>
      <c r="L2485" s="2"/>
      <c r="M2485" s="17">
        <f t="shared" ca="1" si="263"/>
        <v>4</v>
      </c>
      <c r="N2485" s="2">
        <f t="shared" ca="1" si="258"/>
        <v>0.29362903244675542</v>
      </c>
      <c r="O2485" s="2"/>
      <c r="P2485" s="31">
        <f t="shared" ca="1" si="264"/>
        <v>3.7278925567031806</v>
      </c>
    </row>
    <row r="2486" spans="1:16" x14ac:dyDescent="0.25">
      <c r="A2486" s="32">
        <f ca="1">Uniform_A+B2486*(Uniform_B-Uniform_A)</f>
        <v>2.8814059813268953</v>
      </c>
      <c r="B2486" s="2">
        <f t="shared" ca="1" si="259"/>
        <v>0.28814059813268955</v>
      </c>
      <c r="C2486" s="4"/>
      <c r="D2486" s="5">
        <f ca="1">IF(E2486&lt;(Driehoek_C-Driehoek_A)/(Driehoek_B-Driehoek_A),Driehoek_A+SQRT(E2486*(Driehoek_B-Driehoek_A)*(Driehoek_C-Driehoek_A)),Driehoek_B-SQRT((1-E2486)*(Driehoek_B-Driehoek_A)*(Driehoek_B-Driehoek_C)))</f>
        <v>5.6972830798364473</v>
      </c>
      <c r="E2486" s="2">
        <f t="shared" ca="1" si="260"/>
        <v>0.6883445984361537</v>
      </c>
      <c r="F2486" s="2"/>
      <c r="G2486" s="15">
        <f ca="1">_xlfn.NORM.INV(H2486,Normaal_Mu,Normaal_Sigma)</f>
        <v>2.3472229023188937</v>
      </c>
      <c r="H2486" s="2">
        <f t="shared" ca="1" si="261"/>
        <v>9.2355514918361137E-2</v>
      </c>
      <c r="I2486" s="2"/>
      <c r="J2486" s="15">
        <f ca="1">-LN(K2486) /NegExp_Labda</f>
        <v>0.14561412123279674</v>
      </c>
      <c r="K2486" s="2">
        <f t="shared" ca="1" si="262"/>
        <v>0.97129715829825647</v>
      </c>
      <c r="L2486" s="2"/>
      <c r="M2486" s="17">
        <f t="shared" ca="1" si="263"/>
        <v>1</v>
      </c>
      <c r="N2486" s="2">
        <f t="shared" ca="1" si="258"/>
        <v>1.0053760827607561E-2</v>
      </c>
      <c r="O2486" s="2"/>
      <c r="P2486" s="31">
        <f t="shared" ca="1" si="264"/>
        <v>2.4143052169430064</v>
      </c>
    </row>
    <row r="2487" spans="1:16" x14ac:dyDescent="0.25">
      <c r="A2487" s="32">
        <f ca="1">Uniform_A+B2487*(Uniform_B-Uniform_A)</f>
        <v>8.3093442228244143</v>
      </c>
      <c r="B2487" s="2">
        <f t="shared" ca="1" si="259"/>
        <v>0.83093442228244141</v>
      </c>
      <c r="C2487" s="4"/>
      <c r="D2487" s="5">
        <f ca="1">IF(E2487&lt;(Driehoek_C-Driehoek_A)/(Driehoek_B-Driehoek_A),Driehoek_A+SQRT(E2487*(Driehoek_B-Driehoek_A)*(Driehoek_C-Driehoek_A)),Driehoek_B-SQRT((1-E2487)*(Driehoek_B-Driehoek_A)*(Driehoek_B-Driehoek_C)))</f>
        <v>7.7463767943692954</v>
      </c>
      <c r="E2487" s="2">
        <f t="shared" ca="1" si="260"/>
        <v>0.95509796738011987</v>
      </c>
      <c r="F2487" s="2"/>
      <c r="G2487" s="15">
        <f ca="1">_xlfn.NORM.INV(H2487,Normaal_Mu,Normaal_Sigma)</f>
        <v>7.1730360349510303</v>
      </c>
      <c r="H2487" s="2">
        <f t="shared" ca="1" si="261"/>
        <v>0.86137506300969457</v>
      </c>
      <c r="I2487" s="2"/>
      <c r="J2487" s="15">
        <f ca="1">-LN(K2487) /NegExp_Labda</f>
        <v>9.0580212119053218</v>
      </c>
      <c r="K2487" s="2">
        <f t="shared" ca="1" si="262"/>
        <v>0.16339180637766249</v>
      </c>
      <c r="L2487" s="2"/>
      <c r="M2487" s="17">
        <f t="shared" ca="1" si="263"/>
        <v>3</v>
      </c>
      <c r="N2487" s="2">
        <f t="shared" ca="1" si="258"/>
        <v>0.22406574148492975</v>
      </c>
      <c r="O2487" s="2"/>
      <c r="P2487" s="31">
        <f t="shared" ca="1" si="264"/>
        <v>7.0573556528100125</v>
      </c>
    </row>
    <row r="2488" spans="1:16" x14ac:dyDescent="0.25">
      <c r="A2488" s="32">
        <f ca="1">Uniform_A+B2488*(Uniform_B-Uniform_A)</f>
        <v>8.5444376710618695</v>
      </c>
      <c r="B2488" s="2">
        <f t="shared" ca="1" si="259"/>
        <v>0.85444376710618697</v>
      </c>
      <c r="C2488" s="4"/>
      <c r="D2488" s="5">
        <f ca="1">IF(E2488&lt;(Driehoek_C-Driehoek_A)/(Driehoek_B-Driehoek_A),Driehoek_A+SQRT(E2488*(Driehoek_B-Driehoek_A)*(Driehoek_C-Driehoek_A)),Driehoek_B-SQRT((1-E2488)*(Driehoek_B-Driehoek_A)*(Driehoek_B-Driehoek_C)))</f>
        <v>4.243521712159728</v>
      </c>
      <c r="E2488" s="2">
        <f t="shared" ca="1" si="260"/>
        <v>0.3535975513515448</v>
      </c>
      <c r="F2488" s="2"/>
      <c r="G2488" s="15">
        <f ca="1">_xlfn.NORM.INV(H2488,Normaal_Mu,Normaal_Sigma)</f>
        <v>6.4425745926116269</v>
      </c>
      <c r="H2488" s="2">
        <f t="shared" ca="1" si="261"/>
        <v>0.7646336143044038</v>
      </c>
      <c r="I2488" s="2"/>
      <c r="J2488" s="15">
        <f ca="1">-LN(K2488) /NegExp_Labda</f>
        <v>0.65898002010803536</v>
      </c>
      <c r="K2488" s="2">
        <f t="shared" ca="1" si="262"/>
        <v>0.87651978335349479</v>
      </c>
      <c r="L2488" s="2"/>
      <c r="M2488" s="17">
        <f t="shared" ca="1" si="263"/>
        <v>9</v>
      </c>
      <c r="N2488" s="2">
        <f t="shared" ca="1" si="258"/>
        <v>0.9538058114081629</v>
      </c>
      <c r="O2488" s="2"/>
      <c r="P2488" s="31">
        <f t="shared" ca="1" si="264"/>
        <v>5.7779027991882526</v>
      </c>
    </row>
    <row r="2489" spans="1:16" x14ac:dyDescent="0.25">
      <c r="A2489" s="32">
        <f ca="1">Uniform_A+B2489*(Uniform_B-Uniform_A)</f>
        <v>0.21443383416299033</v>
      </c>
      <c r="B2489" s="2">
        <f t="shared" ca="1" si="259"/>
        <v>2.1443383416299033E-2</v>
      </c>
      <c r="C2489" s="4"/>
      <c r="D2489" s="5">
        <f ca="1">IF(E2489&lt;(Driehoek_C-Driehoek_A)/(Driehoek_B-Driehoek_A),Driehoek_A+SQRT(E2489*(Driehoek_B-Driehoek_A)*(Driehoek_C-Driehoek_A)),Driehoek_B-SQRT((1-E2489)*(Driehoek_B-Driehoek_A)*(Driehoek_B-Driehoek_C)))</f>
        <v>4.9777712822200879</v>
      </c>
      <c r="E2489" s="2">
        <f t="shared" ca="1" si="260"/>
        <v>0.53776217548190175</v>
      </c>
      <c r="F2489" s="2"/>
      <c r="G2489" s="15">
        <f ca="1">_xlfn.NORM.INV(H2489,Normaal_Mu,Normaal_Sigma)</f>
        <v>8.3768202333304504</v>
      </c>
      <c r="H2489" s="2">
        <f t="shared" ca="1" si="261"/>
        <v>0.95433373509713804</v>
      </c>
      <c r="I2489" s="2"/>
      <c r="J2489" s="15">
        <f ca="1">-LN(K2489) /NegExp_Labda</f>
        <v>8.742885156965416</v>
      </c>
      <c r="K2489" s="2">
        <f t="shared" ca="1" si="262"/>
        <v>0.17402139433233954</v>
      </c>
      <c r="L2489" s="2"/>
      <c r="M2489" s="17">
        <f t="shared" ca="1" si="263"/>
        <v>5</v>
      </c>
      <c r="N2489" s="2">
        <f t="shared" ca="1" si="258"/>
        <v>0.46886041690881841</v>
      </c>
      <c r="O2489" s="2"/>
      <c r="P2489" s="31">
        <f t="shared" ca="1" si="264"/>
        <v>5.4623821013357894</v>
      </c>
    </row>
    <row r="2490" spans="1:16" x14ac:dyDescent="0.25">
      <c r="A2490" s="32">
        <f ca="1">Uniform_A+B2490*(Uniform_B-Uniform_A)</f>
        <v>1.5035172041732991</v>
      </c>
      <c r="B2490" s="2">
        <f t="shared" ca="1" si="259"/>
        <v>0.15035172041732991</v>
      </c>
      <c r="C2490" s="4"/>
      <c r="D2490" s="5">
        <f ca="1">IF(E2490&lt;(Driehoek_C-Driehoek_A)/(Driehoek_B-Driehoek_A),Driehoek_A+SQRT(E2490*(Driehoek_B-Driehoek_A)*(Driehoek_C-Driehoek_A)),Driehoek_B-SQRT((1-E2490)*(Driehoek_B-Driehoek_A)*(Driehoek_B-Driehoek_C)))</f>
        <v>5.7362705872171365</v>
      </c>
      <c r="E2490" s="2">
        <f t="shared" ca="1" si="260"/>
        <v>0.69565915200388639</v>
      </c>
      <c r="F2490" s="2"/>
      <c r="G2490" s="15">
        <f ca="1">_xlfn.NORM.INV(H2490,Normaal_Mu,Normaal_Sigma)</f>
        <v>5.1809308671367917</v>
      </c>
      <c r="H2490" s="2">
        <f t="shared" ca="1" si="261"/>
        <v>0.53604131934660948</v>
      </c>
      <c r="I2490" s="2"/>
      <c r="J2490" s="15">
        <f ca="1">-LN(K2490) /NegExp_Labda</f>
        <v>10.868408886188265</v>
      </c>
      <c r="K2490" s="2">
        <f t="shared" ca="1" si="262"/>
        <v>0.11375801327739199</v>
      </c>
      <c r="L2490" s="2"/>
      <c r="M2490" s="17">
        <f t="shared" ca="1" si="263"/>
        <v>2</v>
      </c>
      <c r="N2490" s="2">
        <f t="shared" ca="1" si="258"/>
        <v>4.6747781050770709E-2</v>
      </c>
      <c r="O2490" s="2"/>
      <c r="P2490" s="31">
        <f t="shared" ca="1" si="264"/>
        <v>5.0578255089430986</v>
      </c>
    </row>
    <row r="2491" spans="1:16" x14ac:dyDescent="0.25">
      <c r="A2491" s="32">
        <f ca="1">Uniform_A+B2491*(Uniform_B-Uniform_A)</f>
        <v>4.8619484056723135</v>
      </c>
      <c r="B2491" s="2">
        <f t="shared" ca="1" si="259"/>
        <v>0.48619484056723139</v>
      </c>
      <c r="C2491" s="4"/>
      <c r="D2491" s="5">
        <f ca="1">IF(E2491&lt;(Driehoek_C-Driehoek_A)/(Driehoek_B-Driehoek_A),Driehoek_A+SQRT(E2491*(Driehoek_B-Driehoek_A)*(Driehoek_C-Driehoek_A)),Driehoek_B-SQRT((1-E2491)*(Driehoek_B-Driehoek_A)*(Driehoek_B-Driehoek_C)))</f>
        <v>7.6702534486710912</v>
      </c>
      <c r="E2491" s="2">
        <f t="shared" ca="1" si="260"/>
        <v>0.94947926026368212</v>
      </c>
      <c r="F2491" s="2"/>
      <c r="G2491" s="15">
        <f ca="1">_xlfn.NORM.INV(H2491,Normaal_Mu,Normaal_Sigma)</f>
        <v>7.7518107450168108</v>
      </c>
      <c r="H2491" s="2">
        <f t="shared" ca="1" si="261"/>
        <v>0.91557453415323131</v>
      </c>
      <c r="I2491" s="2"/>
      <c r="J2491" s="15">
        <f ca="1">-LN(K2491) /NegExp_Labda</f>
        <v>8.8120340868038927</v>
      </c>
      <c r="K2491" s="2">
        <f t="shared" ca="1" si="262"/>
        <v>0.17163128116657633</v>
      </c>
      <c r="L2491" s="2"/>
      <c r="M2491" s="17">
        <f t="shared" ca="1" si="263"/>
        <v>8</v>
      </c>
      <c r="N2491" s="2">
        <f t="shared" ca="1" si="258"/>
        <v>0.91460540151655689</v>
      </c>
      <c r="O2491" s="2"/>
      <c r="P2491" s="31">
        <f t="shared" ca="1" si="264"/>
        <v>7.4192093372328216</v>
      </c>
    </row>
    <row r="2492" spans="1:16" x14ac:dyDescent="0.25">
      <c r="A2492" s="32">
        <f ca="1">Uniform_A+B2492*(Uniform_B-Uniform_A)</f>
        <v>2.8140712525990139</v>
      </c>
      <c r="B2492" s="2">
        <f t="shared" ca="1" si="259"/>
        <v>0.28140712525990141</v>
      </c>
      <c r="C2492" s="4"/>
      <c r="D2492" s="5">
        <f ca="1">IF(E2492&lt;(Driehoek_C-Driehoek_A)/(Driehoek_B-Driehoek_A),Driehoek_A+SQRT(E2492*(Driehoek_B-Driehoek_A)*(Driehoek_C-Driehoek_A)),Driehoek_B-SQRT((1-E2492)*(Driehoek_B-Driehoek_A)*(Driehoek_B-Driehoek_C)))</f>
        <v>3.2641710213714203</v>
      </c>
      <c r="E2492" s="2">
        <f t="shared" ca="1" si="260"/>
        <v>0.11415202651966139</v>
      </c>
      <c r="F2492" s="2"/>
      <c r="G2492" s="15">
        <f ca="1">_xlfn.NORM.INV(H2492,Normaal_Mu,Normaal_Sigma)</f>
        <v>3.5916314804303835</v>
      </c>
      <c r="H2492" s="2">
        <f t="shared" ca="1" si="261"/>
        <v>0.24065901601734319</v>
      </c>
      <c r="I2492" s="2"/>
      <c r="J2492" s="15">
        <f ca="1">-LN(K2492) /NegExp_Labda</f>
        <v>2.1257242942494865</v>
      </c>
      <c r="K2492" s="2">
        <f t="shared" ca="1" si="262"/>
        <v>0.65367508764972537</v>
      </c>
      <c r="L2492" s="2"/>
      <c r="M2492" s="17">
        <f t="shared" ca="1" si="263"/>
        <v>3</v>
      </c>
      <c r="N2492" s="2">
        <f t="shared" ca="1" si="258"/>
        <v>0.15079314130568877</v>
      </c>
      <c r="O2492" s="2"/>
      <c r="P2492" s="31">
        <f t="shared" ca="1" si="264"/>
        <v>2.9591196097300609</v>
      </c>
    </row>
    <row r="2493" spans="1:16" x14ac:dyDescent="0.25">
      <c r="A2493" s="32">
        <f ca="1">Uniform_A+B2493*(Uniform_B-Uniform_A)</f>
        <v>8.8644352233256853</v>
      </c>
      <c r="B2493" s="2">
        <f t="shared" ca="1" si="259"/>
        <v>0.88644352233256851</v>
      </c>
      <c r="C2493" s="4"/>
      <c r="D2493" s="5">
        <f ca="1">IF(E2493&lt;(Driehoek_C-Driehoek_A)/(Driehoek_B-Driehoek_A),Driehoek_A+SQRT(E2493*(Driehoek_B-Driehoek_A)*(Driehoek_C-Driehoek_A)),Driehoek_B-SQRT((1-E2493)*(Driehoek_B-Driehoek_A)*(Driehoek_B-Driehoek_C)))</f>
        <v>7.1437062623585721</v>
      </c>
      <c r="E2493" s="2">
        <f t="shared" ca="1" si="260"/>
        <v>0.90154781598837763</v>
      </c>
      <c r="F2493" s="2"/>
      <c r="G2493" s="15">
        <f ca="1">_xlfn.NORM.INV(H2493,Normaal_Mu,Normaal_Sigma)</f>
        <v>5.7875516534332689</v>
      </c>
      <c r="H2493" s="2">
        <f t="shared" ca="1" si="261"/>
        <v>0.65312672351846957</v>
      </c>
      <c r="I2493" s="2"/>
      <c r="J2493" s="15">
        <f ca="1">-LN(K2493) /NegExp_Labda</f>
        <v>5.8745242118941405</v>
      </c>
      <c r="K2493" s="2">
        <f t="shared" ca="1" si="262"/>
        <v>0.30884836756571776</v>
      </c>
      <c r="L2493" s="2"/>
      <c r="M2493" s="17">
        <f t="shared" ca="1" si="263"/>
        <v>6</v>
      </c>
      <c r="N2493" s="2">
        <f t="shared" ca="1" si="258"/>
        <v>0.73034296083859707</v>
      </c>
      <c r="O2493" s="2"/>
      <c r="P2493" s="31">
        <f t="shared" ca="1" si="264"/>
        <v>6.7340434702023328</v>
      </c>
    </row>
    <row r="2494" spans="1:16" x14ac:dyDescent="0.25">
      <c r="A2494" s="32">
        <f ca="1">Uniform_A+B2494*(Uniform_B-Uniform_A)</f>
        <v>9.126384004417897</v>
      </c>
      <c r="B2494" s="2">
        <f t="shared" ca="1" si="259"/>
        <v>0.91263840044178968</v>
      </c>
      <c r="C2494" s="4"/>
      <c r="D2494" s="5">
        <f ca="1">IF(E2494&lt;(Driehoek_C-Driehoek_A)/(Driehoek_B-Driehoek_A),Driehoek_A+SQRT(E2494*(Driehoek_B-Driehoek_A)*(Driehoek_C-Driehoek_A)),Driehoek_B-SQRT((1-E2494)*(Driehoek_B-Driehoek_A)*(Driehoek_B-Driehoek_C)))</f>
        <v>5.0210535719449148</v>
      </c>
      <c r="E2494" s="2">
        <f t="shared" ca="1" si="260"/>
        <v>0.54765672350479078</v>
      </c>
      <c r="F2494" s="2"/>
      <c r="G2494" s="15">
        <f ca="1">_xlfn.NORM.INV(H2494,Normaal_Mu,Normaal_Sigma)</f>
        <v>6.8722602948544873</v>
      </c>
      <c r="H2494" s="2">
        <f t="shared" ca="1" si="261"/>
        <v>0.82539690865535642</v>
      </c>
      <c r="I2494" s="2"/>
      <c r="J2494" s="15">
        <f ca="1">-LN(K2494) /NegExp_Labda</f>
        <v>7.5182549362984767</v>
      </c>
      <c r="K2494" s="2">
        <f t="shared" ca="1" si="262"/>
        <v>0.22231700009823108</v>
      </c>
      <c r="L2494" s="2"/>
      <c r="M2494" s="17">
        <f t="shared" ca="1" si="263"/>
        <v>5</v>
      </c>
      <c r="N2494" s="2">
        <f t="shared" ca="1" si="258"/>
        <v>0.60611547293901114</v>
      </c>
      <c r="O2494" s="2"/>
      <c r="P2494" s="31">
        <f t="shared" ca="1" si="264"/>
        <v>6.7075905615031557</v>
      </c>
    </row>
    <row r="2495" spans="1:16" x14ac:dyDescent="0.25">
      <c r="A2495" s="32">
        <f ca="1">Uniform_A+B2495*(Uniform_B-Uniform_A)</f>
        <v>0.80954382798030688</v>
      </c>
      <c r="B2495" s="2">
        <f t="shared" ca="1" si="259"/>
        <v>8.0954382798030688E-2</v>
      </c>
      <c r="C2495" s="4"/>
      <c r="D2495" s="5">
        <f ca="1">IF(E2495&lt;(Driehoek_C-Driehoek_A)/(Driehoek_B-Driehoek_A),Driehoek_A+SQRT(E2495*(Driehoek_B-Driehoek_A)*(Driehoek_C-Driehoek_A)),Driehoek_B-SQRT((1-E2495)*(Driehoek_B-Driehoek_A)*(Driehoek_B-Driehoek_C)))</f>
        <v>8.0306232219745173</v>
      </c>
      <c r="E2495" s="2">
        <f t="shared" ca="1" si="260"/>
        <v>0.97315167606356956</v>
      </c>
      <c r="F2495" s="2"/>
      <c r="G2495" s="15">
        <f ca="1">_xlfn.NORM.INV(H2495,Normaal_Mu,Normaal_Sigma)</f>
        <v>6.058909175039199</v>
      </c>
      <c r="H2495" s="2">
        <f t="shared" ca="1" si="261"/>
        <v>0.70175493038199888</v>
      </c>
      <c r="I2495" s="2"/>
      <c r="J2495" s="15">
        <f ca="1">-LN(K2495) /NegExp_Labda</f>
        <v>0.91280803468902139</v>
      </c>
      <c r="K2495" s="2">
        <f t="shared" ca="1" si="262"/>
        <v>0.83313331555490067</v>
      </c>
      <c r="L2495" s="2"/>
      <c r="M2495" s="17">
        <f t="shared" ca="1" si="263"/>
        <v>8</v>
      </c>
      <c r="N2495" s="2">
        <f t="shared" ca="1" si="258"/>
        <v>0.89215632010844925</v>
      </c>
      <c r="O2495" s="2"/>
      <c r="P2495" s="31">
        <f t="shared" ca="1" si="264"/>
        <v>4.762376851936609</v>
      </c>
    </row>
    <row r="2496" spans="1:16" x14ac:dyDescent="0.25">
      <c r="A2496" s="32">
        <f ca="1">Uniform_A+B2496*(Uniform_B-Uniform_A)</f>
        <v>9.9860497143112941</v>
      </c>
      <c r="B2496" s="2">
        <f t="shared" ca="1" si="259"/>
        <v>0.99860497143112947</v>
      </c>
      <c r="C2496" s="4"/>
      <c r="D2496" s="5">
        <f ca="1">IF(E2496&lt;(Driehoek_C-Driehoek_A)/(Driehoek_B-Driehoek_A),Driehoek_A+SQRT(E2496*(Driehoek_B-Driehoek_A)*(Driehoek_C-Driehoek_A)),Driehoek_B-SQRT((1-E2496)*(Driehoek_B-Driehoek_A)*(Driehoek_B-Driehoek_C)))</f>
        <v>5.2682368128044645</v>
      </c>
      <c r="E2496" s="2">
        <f t="shared" ca="1" si="260"/>
        <v>0.60211267184834905</v>
      </c>
      <c r="F2496" s="2"/>
      <c r="G2496" s="15">
        <f ca="1">_xlfn.NORM.INV(H2496,Normaal_Mu,Normaal_Sigma)</f>
        <v>7.3044347543438146</v>
      </c>
      <c r="H2496" s="2">
        <f t="shared" ca="1" si="261"/>
        <v>0.87538412065483029</v>
      </c>
      <c r="I2496" s="2"/>
      <c r="J2496" s="15">
        <f ca="1">-LN(K2496) /NegExp_Labda</f>
        <v>5.9013362180575486</v>
      </c>
      <c r="K2496" s="2">
        <f t="shared" ca="1" si="262"/>
        <v>0.30719663129310271</v>
      </c>
      <c r="L2496" s="2"/>
      <c r="M2496" s="17">
        <f t="shared" ca="1" si="263"/>
        <v>7</v>
      </c>
      <c r="N2496" s="2">
        <f t="shared" ca="1" si="258"/>
        <v>0.77774231894843648</v>
      </c>
      <c r="O2496" s="2"/>
      <c r="P2496" s="31">
        <f t="shared" ca="1" si="264"/>
        <v>7.0920114999034238</v>
      </c>
    </row>
    <row r="2497" spans="1:16" x14ac:dyDescent="0.25">
      <c r="A2497" s="32">
        <f ca="1">Uniform_A+B2497*(Uniform_B-Uniform_A)</f>
        <v>2.0043522049933458</v>
      </c>
      <c r="B2497" s="2">
        <f t="shared" ca="1" si="259"/>
        <v>0.2004352204993346</v>
      </c>
      <c r="C2497" s="4"/>
      <c r="D2497" s="5">
        <f ca="1">IF(E2497&lt;(Driehoek_C-Driehoek_A)/(Driehoek_B-Driehoek_A),Driehoek_A+SQRT(E2497*(Driehoek_B-Driehoek_A)*(Driehoek_C-Driehoek_A)),Driehoek_B-SQRT((1-E2497)*(Driehoek_B-Driehoek_A)*(Driehoek_B-Driehoek_C)))</f>
        <v>3.2525425630448845</v>
      </c>
      <c r="E2497" s="2">
        <f t="shared" ca="1" si="260"/>
        <v>0.11206163373136058</v>
      </c>
      <c r="F2497" s="2"/>
      <c r="G2497" s="15">
        <f ca="1">_xlfn.NORM.INV(H2497,Normaal_Mu,Normaal_Sigma)</f>
        <v>4.2143157946284386</v>
      </c>
      <c r="H2497" s="2">
        <f t="shared" ca="1" si="261"/>
        <v>0.34721805298449815</v>
      </c>
      <c r="I2497" s="2"/>
      <c r="J2497" s="15">
        <f ca="1">-LN(K2497) /NegExp_Labda</f>
        <v>0.13790012536458557</v>
      </c>
      <c r="K2497" s="2">
        <f t="shared" ca="1" si="262"/>
        <v>0.97279683130111105</v>
      </c>
      <c r="L2497" s="2"/>
      <c r="M2497" s="17">
        <f t="shared" ca="1" si="263"/>
        <v>2</v>
      </c>
      <c r="N2497" s="2">
        <f t="shared" ca="1" si="258"/>
        <v>0.1192285438298728</v>
      </c>
      <c r="O2497" s="2"/>
      <c r="P2497" s="31">
        <f t="shared" ca="1" si="264"/>
        <v>2.3218221376062513</v>
      </c>
    </row>
    <row r="2498" spans="1:16" x14ac:dyDescent="0.25">
      <c r="A2498" s="32">
        <f ca="1">Uniform_A+B2498*(Uniform_B-Uniform_A)</f>
        <v>8.9054571444797563</v>
      </c>
      <c r="B2498" s="2">
        <f t="shared" ca="1" si="259"/>
        <v>0.8905457144479757</v>
      </c>
      <c r="C2498" s="4"/>
      <c r="D2498" s="5">
        <f ca="1">IF(E2498&lt;(Driehoek_C-Driehoek_A)/(Driehoek_B-Driehoek_A),Driehoek_A+SQRT(E2498*(Driehoek_B-Driehoek_A)*(Driehoek_C-Driehoek_A)),Driehoek_B-SQRT((1-E2498)*(Driehoek_B-Driehoek_A)*(Driehoek_B-Driehoek_C)))</f>
        <v>5.8284880596139814</v>
      </c>
      <c r="E2498" s="2">
        <f t="shared" ca="1" si="260"/>
        <v>0.71261462891396898</v>
      </c>
      <c r="F2498" s="2"/>
      <c r="G2498" s="15">
        <f ca="1">_xlfn.NORM.INV(H2498,Normaal_Mu,Normaal_Sigma)</f>
        <v>8.1814681360710289</v>
      </c>
      <c r="H2498" s="2">
        <f t="shared" ca="1" si="261"/>
        <v>0.9441652817659979</v>
      </c>
      <c r="I2498" s="2"/>
      <c r="J2498" s="15">
        <f ca="1">-LN(K2498) /NegExp_Labda</f>
        <v>22.706793246768257</v>
      </c>
      <c r="K2498" s="2">
        <f t="shared" ca="1" si="262"/>
        <v>1.0658914983318168E-2</v>
      </c>
      <c r="L2498" s="2"/>
      <c r="M2498" s="17">
        <f t="shared" ca="1" si="263"/>
        <v>4</v>
      </c>
      <c r="N2498" s="2">
        <f t="shared" ca="1" si="258"/>
        <v>0.32854257875722259</v>
      </c>
      <c r="O2498" s="2"/>
      <c r="P2498" s="31">
        <f t="shared" ca="1" si="264"/>
        <v>9.9244413173866057</v>
      </c>
    </row>
    <row r="2499" spans="1:16" x14ac:dyDescent="0.25">
      <c r="A2499" s="32">
        <f ca="1">Uniform_A+B2499*(Uniform_B-Uniform_A)</f>
        <v>4.2412853770851324</v>
      </c>
      <c r="B2499" s="2">
        <f t="shared" ca="1" si="259"/>
        <v>0.42412853770851322</v>
      </c>
      <c r="C2499" s="4"/>
      <c r="D2499" s="5">
        <f ca="1">IF(E2499&lt;(Driehoek_C-Driehoek_A)/(Driehoek_B-Driehoek_A),Driehoek_A+SQRT(E2499*(Driehoek_B-Driehoek_A)*(Driehoek_C-Driehoek_A)),Driehoek_B-SQRT((1-E2499)*(Driehoek_B-Driehoek_A)*(Driehoek_B-Driehoek_C)))</f>
        <v>4.6637893440642646</v>
      </c>
      <c r="E2499" s="2">
        <f t="shared" ca="1" si="260"/>
        <v>0.46277934706712509</v>
      </c>
      <c r="F2499" s="2"/>
      <c r="G2499" s="15">
        <f ca="1">_xlfn.NORM.INV(H2499,Normaal_Mu,Normaal_Sigma)</f>
        <v>3.8424167910800486</v>
      </c>
      <c r="H2499" s="2">
        <f t="shared" ca="1" si="261"/>
        <v>0.28136489835649481</v>
      </c>
      <c r="I2499" s="2"/>
      <c r="J2499" s="15">
        <f ca="1">-LN(K2499) /NegExp_Labda</f>
        <v>3.0489573883239705</v>
      </c>
      <c r="K2499" s="2">
        <f t="shared" ca="1" si="262"/>
        <v>0.54346418168024935</v>
      </c>
      <c r="L2499" s="2"/>
      <c r="M2499" s="17">
        <f t="shared" ca="1" si="263"/>
        <v>5</v>
      </c>
      <c r="N2499" s="2">
        <f t="shared" ca="1" si="258"/>
        <v>0.53859007768517209</v>
      </c>
      <c r="O2499" s="2"/>
      <c r="P2499" s="31">
        <f t="shared" ca="1" si="264"/>
        <v>4.159289780110683</v>
      </c>
    </row>
    <row r="2500" spans="1:16" x14ac:dyDescent="0.25">
      <c r="A2500" s="32">
        <f ca="1">Uniform_A+B2500*(Uniform_B-Uniform_A)</f>
        <v>9.898918159151064</v>
      </c>
      <c r="B2500" s="2">
        <f t="shared" ca="1" si="259"/>
        <v>0.98989181591510644</v>
      </c>
      <c r="C2500" s="4"/>
      <c r="D2500" s="5">
        <f ca="1">IF(E2500&lt;(Driehoek_C-Driehoek_A)/(Driehoek_B-Driehoek_A),Driehoek_A+SQRT(E2500*(Driehoek_B-Driehoek_A)*(Driehoek_C-Driehoek_A)),Driehoek_B-SQRT((1-E2500)*(Driehoek_B-Driehoek_A)*(Driehoek_B-Driehoek_C)))</f>
        <v>4.0923503907708261</v>
      </c>
      <c r="E2500" s="2">
        <f t="shared" ca="1" si="260"/>
        <v>0.31185643751522107</v>
      </c>
      <c r="F2500" s="2"/>
      <c r="G2500" s="15">
        <f ca="1">_xlfn.NORM.INV(H2500,Normaal_Mu,Normaal_Sigma)</f>
        <v>5.0897853940142355</v>
      </c>
      <c r="H2500" s="2">
        <f t="shared" ca="1" si="261"/>
        <v>0.5179035810391619</v>
      </c>
      <c r="I2500" s="2"/>
      <c r="J2500" s="15">
        <f ca="1">-LN(K2500) /NegExp_Labda</f>
        <v>4.4081723847596486</v>
      </c>
      <c r="K2500" s="2">
        <f t="shared" ca="1" si="262"/>
        <v>0.41410551232001225</v>
      </c>
      <c r="L2500" s="2"/>
      <c r="M2500" s="17">
        <f t="shared" ca="1" si="263"/>
        <v>3</v>
      </c>
      <c r="N2500" s="2">
        <f t="shared" ca="1" si="258"/>
        <v>0.15994545696807427</v>
      </c>
      <c r="O2500" s="2"/>
      <c r="P2500" s="31">
        <f t="shared" ca="1" si="264"/>
        <v>5.2978452657391548</v>
      </c>
    </row>
    <row r="2501" spans="1:16" x14ac:dyDescent="0.25">
      <c r="A2501" s="32">
        <f ca="1">Uniform_A+B2501*(Uniform_B-Uniform_A)</f>
        <v>2.9069161600660385</v>
      </c>
      <c r="B2501" s="2">
        <f t="shared" ca="1" si="259"/>
        <v>0.29069161600660387</v>
      </c>
      <c r="C2501" s="4"/>
      <c r="D2501" s="5">
        <f ca="1">IF(E2501&lt;(Driehoek_C-Driehoek_A)/(Driehoek_B-Driehoek_A),Driehoek_A+SQRT(E2501*(Driehoek_B-Driehoek_A)*(Driehoek_C-Driehoek_A)),Driehoek_B-SQRT((1-E2501)*(Driehoek_B-Driehoek_A)*(Driehoek_B-Driehoek_C)))</f>
        <v>5.7255676930859716</v>
      </c>
      <c r="E2501" s="2">
        <f t="shared" ca="1" si="260"/>
        <v>0.69365980192679066</v>
      </c>
      <c r="F2501" s="2"/>
      <c r="G2501" s="15">
        <f ca="1">_xlfn.NORM.INV(H2501,Normaal_Mu,Normaal_Sigma)</f>
        <v>3.4906029009653405</v>
      </c>
      <c r="H2501" s="2">
        <f t="shared" ca="1" si="261"/>
        <v>0.22521493851455754</v>
      </c>
      <c r="I2501" s="2"/>
      <c r="J2501" s="15">
        <f ca="1">-LN(K2501) /NegExp_Labda</f>
        <v>6.7440627490384228</v>
      </c>
      <c r="K2501" s="2">
        <f t="shared" ca="1" si="262"/>
        <v>0.25954827838492001</v>
      </c>
      <c r="L2501" s="2"/>
      <c r="M2501" s="17">
        <f t="shared" ca="1" si="263"/>
        <v>4</v>
      </c>
      <c r="N2501" s="2">
        <f t="shared" ref="N2501:N2564" ca="1" si="265">RAND()</f>
        <v>0.3365271642491956</v>
      </c>
      <c r="O2501" s="2"/>
      <c r="P2501" s="31">
        <f t="shared" ca="1" si="264"/>
        <v>4.5734299006311545</v>
      </c>
    </row>
    <row r="2502" spans="1:16" x14ac:dyDescent="0.25">
      <c r="A2502" s="32">
        <f ca="1">Uniform_A+B2502*(Uniform_B-Uniform_A)</f>
        <v>4.4714505744715378</v>
      </c>
      <c r="B2502" s="2">
        <f t="shared" ref="B2502:B2565" ca="1" si="266">RAND()</f>
        <v>0.44714505744715383</v>
      </c>
      <c r="C2502" s="4"/>
      <c r="D2502" s="5">
        <f ca="1">IF(E2502&lt;(Driehoek_C-Driehoek_A)/(Driehoek_B-Driehoek_A),Driehoek_A+SQRT(E2502*(Driehoek_B-Driehoek_A)*(Driehoek_C-Driehoek_A)),Driehoek_B-SQRT((1-E2502)*(Driehoek_B-Driehoek_A)*(Driehoek_B-Driehoek_C)))</f>
        <v>4.3070320725422562</v>
      </c>
      <c r="E2502" s="2">
        <f t="shared" ref="E2502:E2565" ca="1" si="267">RAND()</f>
        <v>0.37074434376722765</v>
      </c>
      <c r="F2502" s="2"/>
      <c r="G2502" s="15">
        <f ca="1">_xlfn.NORM.INV(H2502,Normaal_Mu,Normaal_Sigma)</f>
        <v>5.6892718492513366</v>
      </c>
      <c r="H2502" s="2">
        <f t="shared" ref="H2502:H2565" ca="1" si="268">RAND()</f>
        <v>0.63481595269605839</v>
      </c>
      <c r="I2502" s="2"/>
      <c r="J2502" s="15">
        <f ca="1">-LN(K2502) /NegExp_Labda</f>
        <v>3.3310627373984727</v>
      </c>
      <c r="K2502" s="2">
        <f t="shared" ref="K2502:K2565" ca="1" si="269">RAND()</f>
        <v>0.51365032454480575</v>
      </c>
      <c r="L2502" s="2"/>
      <c r="M2502" s="17">
        <f t="shared" ca="1" si="263"/>
        <v>3</v>
      </c>
      <c r="N2502" s="2">
        <f t="shared" ca="1" si="265"/>
        <v>0.1309457572766628</v>
      </c>
      <c r="O2502" s="2"/>
      <c r="P2502" s="31">
        <f t="shared" ca="1" si="264"/>
        <v>4.15976344673272</v>
      </c>
    </row>
    <row r="2503" spans="1:16" x14ac:dyDescent="0.25">
      <c r="A2503" s="32">
        <f ca="1">Uniform_A+B2503*(Uniform_B-Uniform_A)</f>
        <v>6.2147616216522721</v>
      </c>
      <c r="B2503" s="2">
        <f t="shared" ca="1" si="266"/>
        <v>0.62147616216522716</v>
      </c>
      <c r="C2503" s="4"/>
      <c r="D2503" s="5">
        <f ca="1">IF(E2503&lt;(Driehoek_C-Driehoek_A)/(Driehoek_B-Driehoek_A),Driehoek_A+SQRT(E2503*(Driehoek_B-Driehoek_A)*(Driehoek_C-Driehoek_A)),Driehoek_B-SQRT((1-E2503)*(Driehoek_B-Driehoek_A)*(Driehoek_B-Driehoek_C)))</f>
        <v>2.9622782617677594</v>
      </c>
      <c r="E2503" s="2">
        <f t="shared" ca="1" si="267"/>
        <v>6.614138950505577E-2</v>
      </c>
      <c r="F2503" s="2"/>
      <c r="G2503" s="15">
        <f ca="1">_xlfn.NORM.INV(H2503,Normaal_Mu,Normaal_Sigma)</f>
        <v>5.9545032809038805</v>
      </c>
      <c r="H2503" s="2">
        <f t="shared" ca="1" si="268"/>
        <v>0.68340852869033808</v>
      </c>
      <c r="I2503" s="2"/>
      <c r="J2503" s="15">
        <f ca="1">-LN(K2503) /NegExp_Labda</f>
        <v>5.2460969344191808</v>
      </c>
      <c r="K2503" s="2">
        <f t="shared" ca="1" si="269"/>
        <v>0.3502110217541804</v>
      </c>
      <c r="L2503" s="2"/>
      <c r="M2503" s="17">
        <f t="shared" ca="1" si="263"/>
        <v>5</v>
      </c>
      <c r="N2503" s="2">
        <f t="shared" ca="1" si="265"/>
        <v>0.5658278696148823</v>
      </c>
      <c r="O2503" s="2"/>
      <c r="P2503" s="31">
        <f t="shared" ca="1" si="264"/>
        <v>5.075528019748619</v>
      </c>
    </row>
    <row r="2504" spans="1:16" x14ac:dyDescent="0.25">
      <c r="A2504" s="32">
        <f ca="1">Uniform_A+B2504*(Uniform_B-Uniform_A)</f>
        <v>6.0002060118934981</v>
      </c>
      <c r="B2504" s="2">
        <f t="shared" ca="1" si="266"/>
        <v>0.60002060118934986</v>
      </c>
      <c r="C2504" s="4"/>
      <c r="D2504" s="5">
        <f ca="1">IF(E2504&lt;(Driehoek_C-Driehoek_A)/(Driehoek_B-Driehoek_A),Driehoek_A+SQRT(E2504*(Driehoek_B-Driehoek_A)*(Driehoek_C-Driehoek_A)),Driehoek_B-SQRT((1-E2504)*(Driehoek_B-Driehoek_A)*(Driehoek_B-Driehoek_C)))</f>
        <v>6.4850887740172576</v>
      </c>
      <c r="E2504" s="2">
        <f t="shared" ca="1" si="267"/>
        <v>0.81929204358359942</v>
      </c>
      <c r="F2504" s="2"/>
      <c r="G2504" s="15">
        <f ca="1">_xlfn.NORM.INV(H2504,Normaal_Mu,Normaal_Sigma)</f>
        <v>2.824547546666937</v>
      </c>
      <c r="H2504" s="2">
        <f t="shared" ca="1" si="268"/>
        <v>0.13835799302767582</v>
      </c>
      <c r="I2504" s="2"/>
      <c r="J2504" s="15">
        <f ca="1">-LN(K2504) /NegExp_Labda</f>
        <v>2.4574230932943109</v>
      </c>
      <c r="K2504" s="2">
        <f t="shared" ca="1" si="269"/>
        <v>0.61171755241735204</v>
      </c>
      <c r="L2504" s="2"/>
      <c r="M2504" s="17">
        <f t="shared" ca="1" si="263"/>
        <v>3</v>
      </c>
      <c r="N2504" s="2">
        <f t="shared" ca="1" si="265"/>
        <v>0.19438560540692695</v>
      </c>
      <c r="O2504" s="2"/>
      <c r="P2504" s="31">
        <f t="shared" ca="1" si="264"/>
        <v>4.1534530851744007</v>
      </c>
    </row>
    <row r="2505" spans="1:16" x14ac:dyDescent="0.25">
      <c r="A2505" s="32">
        <f ca="1">Uniform_A+B2505*(Uniform_B-Uniform_A)</f>
        <v>5.9217089258861915</v>
      </c>
      <c r="B2505" s="2">
        <f t="shared" ca="1" si="266"/>
        <v>0.5921708925886191</v>
      </c>
      <c r="C2505" s="4"/>
      <c r="D2505" s="5">
        <f ca="1">IF(E2505&lt;(Driehoek_C-Driehoek_A)/(Driehoek_B-Driehoek_A),Driehoek_A+SQRT(E2505*(Driehoek_B-Driehoek_A)*(Driehoek_C-Driehoek_A)),Driehoek_B-SQRT((1-E2505)*(Driehoek_B-Driehoek_A)*(Driehoek_B-Driehoek_C)))</f>
        <v>3.3081399336826887</v>
      </c>
      <c r="E2505" s="2">
        <f t="shared" ca="1" si="267"/>
        <v>0.12223072043538208</v>
      </c>
      <c r="F2505" s="2"/>
      <c r="G2505" s="15">
        <f ca="1">_xlfn.NORM.INV(H2505,Normaal_Mu,Normaal_Sigma)</f>
        <v>5.8800141056064081</v>
      </c>
      <c r="H2505" s="2">
        <f t="shared" ca="1" si="268"/>
        <v>0.67003400040150229</v>
      </c>
      <c r="I2505" s="2"/>
      <c r="J2505" s="15">
        <f ca="1">-LN(K2505) /NegExp_Labda</f>
        <v>11.1389454402275</v>
      </c>
      <c r="K2505" s="2">
        <f t="shared" ca="1" si="269"/>
        <v>0.107766429027781</v>
      </c>
      <c r="L2505" s="2"/>
      <c r="M2505" s="17">
        <f t="shared" ca="1" si="263"/>
        <v>6</v>
      </c>
      <c r="N2505" s="2">
        <f t="shared" ca="1" si="265"/>
        <v>0.66711093284231238</v>
      </c>
      <c r="O2505" s="2"/>
      <c r="P2505" s="31">
        <f t="shared" ca="1" si="264"/>
        <v>6.4497616810805578</v>
      </c>
    </row>
    <row r="2506" spans="1:16" x14ac:dyDescent="0.25">
      <c r="A2506" s="32">
        <f ca="1">Uniform_A+B2506*(Uniform_B-Uniform_A)</f>
        <v>2.3604137424741669</v>
      </c>
      <c r="B2506" s="2">
        <f t="shared" ca="1" si="266"/>
        <v>0.23604137424741667</v>
      </c>
      <c r="C2506" s="4"/>
      <c r="D2506" s="5">
        <f ca="1">IF(E2506&lt;(Driehoek_C-Driehoek_A)/(Driehoek_B-Driehoek_A),Driehoek_A+SQRT(E2506*(Driehoek_B-Driehoek_A)*(Driehoek_C-Driehoek_A)),Driehoek_B-SQRT((1-E2506)*(Driehoek_B-Driehoek_A)*(Driehoek_B-Driehoek_C)))</f>
        <v>3.1998317746767699</v>
      </c>
      <c r="E2506" s="2">
        <f t="shared" ca="1" si="267"/>
        <v>0.1028283062517148</v>
      </c>
      <c r="F2506" s="2"/>
      <c r="G2506" s="15">
        <f ca="1">_xlfn.NORM.INV(H2506,Normaal_Mu,Normaal_Sigma)</f>
        <v>4.7915506484598351</v>
      </c>
      <c r="H2506" s="2">
        <f t="shared" ca="1" si="268"/>
        <v>0.45849552608894883</v>
      </c>
      <c r="I2506" s="2"/>
      <c r="J2506" s="15">
        <f ca="1">-LN(K2506) /NegExp_Labda</f>
        <v>5.9594209685455297</v>
      </c>
      <c r="K2506" s="2">
        <f t="shared" ca="1" si="269"/>
        <v>0.30364859195679106</v>
      </c>
      <c r="L2506" s="2"/>
      <c r="M2506" s="17">
        <f t="shared" ca="1" si="263"/>
        <v>2</v>
      </c>
      <c r="N2506" s="2">
        <f t="shared" ca="1" si="265"/>
        <v>9.8472466744406351E-2</v>
      </c>
      <c r="O2506" s="2"/>
      <c r="P2506" s="31">
        <f t="shared" ca="1" si="264"/>
        <v>3.6622434268312603</v>
      </c>
    </row>
    <row r="2507" spans="1:16" x14ac:dyDescent="0.25">
      <c r="A2507" s="32">
        <f ca="1">Uniform_A+B2507*(Uniform_B-Uniform_A)</f>
        <v>1.8978486445306353</v>
      </c>
      <c r="B2507" s="2">
        <f t="shared" ca="1" si="266"/>
        <v>0.18978486445306353</v>
      </c>
      <c r="C2507" s="4"/>
      <c r="D2507" s="5">
        <f ca="1">IF(E2507&lt;(Driehoek_C-Driehoek_A)/(Driehoek_B-Driehoek_A),Driehoek_A+SQRT(E2507*(Driehoek_B-Driehoek_A)*(Driehoek_C-Driehoek_A)),Driehoek_B-SQRT((1-E2507)*(Driehoek_B-Driehoek_A)*(Driehoek_B-Driehoek_C)))</f>
        <v>3.1148950300419624</v>
      </c>
      <c r="E2507" s="2">
        <f t="shared" ca="1" si="267"/>
        <v>8.8785066286590553E-2</v>
      </c>
      <c r="F2507" s="2"/>
      <c r="G2507" s="15">
        <f ca="1">_xlfn.NORM.INV(H2507,Normaal_Mu,Normaal_Sigma)</f>
        <v>6.4620449278006831</v>
      </c>
      <c r="H2507" s="2">
        <f t="shared" ca="1" si="268"/>
        <v>0.76761728404523155</v>
      </c>
      <c r="I2507" s="2"/>
      <c r="J2507" s="15">
        <f ca="1">-LN(K2507) /NegExp_Labda</f>
        <v>10.446576011991583</v>
      </c>
      <c r="K2507" s="2">
        <f t="shared" ca="1" si="269"/>
        <v>0.12377186547944519</v>
      </c>
      <c r="L2507" s="2"/>
      <c r="M2507" s="17">
        <f t="shared" ca="1" si="263"/>
        <v>7</v>
      </c>
      <c r="N2507" s="2">
        <f t="shared" ca="1" si="265"/>
        <v>0.79251877428863871</v>
      </c>
      <c r="O2507" s="2"/>
      <c r="P2507" s="31">
        <f t="shared" ca="1" si="264"/>
        <v>5.7842729228729723</v>
      </c>
    </row>
    <row r="2508" spans="1:16" x14ac:dyDescent="0.25">
      <c r="A2508" s="32">
        <f ca="1">Uniform_A+B2508*(Uniform_B-Uniform_A)</f>
        <v>9.8793238693247947</v>
      </c>
      <c r="B2508" s="2">
        <f t="shared" ca="1" si="266"/>
        <v>0.98793238693247942</v>
      </c>
      <c r="C2508" s="4"/>
      <c r="D2508" s="5">
        <f ca="1">IF(E2508&lt;(Driehoek_C-Driehoek_A)/(Driehoek_B-Driehoek_A),Driehoek_A+SQRT(E2508*(Driehoek_B-Driehoek_A)*(Driehoek_C-Driehoek_A)),Driehoek_B-SQRT((1-E2508)*(Driehoek_B-Driehoek_A)*(Driehoek_B-Driehoek_C)))</f>
        <v>4.0741577274331497</v>
      </c>
      <c r="E2508" s="2">
        <f t="shared" ca="1" si="267"/>
        <v>0.30674508302267001</v>
      </c>
      <c r="F2508" s="2"/>
      <c r="G2508" s="15">
        <f ca="1">_xlfn.NORM.INV(H2508,Normaal_Mu,Normaal_Sigma)</f>
        <v>7.3427303990873245</v>
      </c>
      <c r="H2508" s="2">
        <f t="shared" ca="1" si="268"/>
        <v>0.87927399286303776</v>
      </c>
      <c r="I2508" s="2"/>
      <c r="J2508" s="15">
        <f ca="1">-LN(K2508) /NegExp_Labda</f>
        <v>5.8909744760364209</v>
      </c>
      <c r="K2508" s="2">
        <f t="shared" ca="1" si="269"/>
        <v>0.30783390984526893</v>
      </c>
      <c r="L2508" s="2"/>
      <c r="M2508" s="17">
        <f t="shared" ca="1" si="263"/>
        <v>8</v>
      </c>
      <c r="N2508" s="2">
        <f t="shared" ca="1" si="265"/>
        <v>0.89032692775338962</v>
      </c>
      <c r="O2508" s="2"/>
      <c r="P2508" s="31">
        <f t="shared" ca="1" si="264"/>
        <v>7.0374372943763372</v>
      </c>
    </row>
    <row r="2509" spans="1:16" x14ac:dyDescent="0.25">
      <c r="A2509" s="32">
        <f ca="1">Uniform_A+B2509*(Uniform_B-Uniform_A)</f>
        <v>4.0900523923335506</v>
      </c>
      <c r="B2509" s="2">
        <f t="shared" ca="1" si="266"/>
        <v>0.40900523923335508</v>
      </c>
      <c r="C2509" s="4"/>
      <c r="D2509" s="5">
        <f ca="1">IF(E2509&lt;(Driehoek_C-Driehoek_A)/(Driehoek_B-Driehoek_A),Driehoek_A+SQRT(E2509*(Driehoek_B-Driehoek_A)*(Driehoek_C-Driehoek_A)),Driehoek_B-SQRT((1-E2509)*(Driehoek_B-Driehoek_A)*(Driehoek_B-Driehoek_C)))</f>
        <v>6.6578488750579723</v>
      </c>
      <c r="E2509" s="2">
        <f t="shared" ca="1" si="267"/>
        <v>0.84326651736950842</v>
      </c>
      <c r="F2509" s="2"/>
      <c r="G2509" s="15">
        <f ca="1">_xlfn.NORM.INV(H2509,Normaal_Mu,Normaal_Sigma)</f>
        <v>5.8621738481535122</v>
      </c>
      <c r="H2509" s="2">
        <f t="shared" ca="1" si="268"/>
        <v>0.66679741602648301</v>
      </c>
      <c r="I2509" s="2"/>
      <c r="J2509" s="15">
        <f ca="1">-LN(K2509) /NegExp_Labda</f>
        <v>6.3786205845598172</v>
      </c>
      <c r="K2509" s="2">
        <f t="shared" ca="1" si="269"/>
        <v>0.27922870077307005</v>
      </c>
      <c r="L2509" s="2"/>
      <c r="M2509" s="17">
        <f t="shared" ca="1" si="263"/>
        <v>6</v>
      </c>
      <c r="N2509" s="2">
        <f t="shared" ca="1" si="265"/>
        <v>0.62809628084798785</v>
      </c>
      <c r="O2509" s="2"/>
      <c r="P2509" s="31">
        <f t="shared" ca="1" si="264"/>
        <v>5.7977391400209708</v>
      </c>
    </row>
    <row r="2510" spans="1:16" x14ac:dyDescent="0.25">
      <c r="A2510" s="32">
        <f ca="1">Uniform_A+B2510*(Uniform_B-Uniform_A)</f>
        <v>3.6791674847986169</v>
      </c>
      <c r="B2510" s="2">
        <f t="shared" ca="1" si="266"/>
        <v>0.36791674847986167</v>
      </c>
      <c r="C2510" s="4"/>
      <c r="D2510" s="5">
        <f ca="1">IF(E2510&lt;(Driehoek_C-Driehoek_A)/(Driehoek_B-Driehoek_A),Driehoek_A+SQRT(E2510*(Driehoek_B-Driehoek_A)*(Driehoek_C-Driehoek_A)),Driehoek_B-SQRT((1-E2510)*(Driehoek_B-Driehoek_A)*(Driehoek_B-Driehoek_C)))</f>
        <v>3.9310935120539625</v>
      </c>
      <c r="E2510" s="2">
        <f t="shared" ca="1" si="267"/>
        <v>0.26636586802120776</v>
      </c>
      <c r="F2510" s="2"/>
      <c r="G2510" s="15">
        <f ca="1">_xlfn.NORM.INV(H2510,Normaal_Mu,Normaal_Sigma)</f>
        <v>3.9472293517908135</v>
      </c>
      <c r="H2510" s="2">
        <f t="shared" ca="1" si="268"/>
        <v>0.29931025520774224</v>
      </c>
      <c r="I2510" s="2"/>
      <c r="J2510" s="15">
        <f ca="1">-LN(K2510) /NegExp_Labda</f>
        <v>2.7757115514541568</v>
      </c>
      <c r="K2510" s="2">
        <f t="shared" ca="1" si="269"/>
        <v>0.57399057061882974</v>
      </c>
      <c r="L2510" s="2"/>
      <c r="M2510" s="17">
        <f t="shared" ca="1" si="263"/>
        <v>5</v>
      </c>
      <c r="N2510" s="2">
        <f t="shared" ca="1" si="265"/>
        <v>0.48300491454740557</v>
      </c>
      <c r="O2510" s="2"/>
      <c r="P2510" s="31">
        <f t="shared" ca="1" si="264"/>
        <v>3.8666403800195099</v>
      </c>
    </row>
    <row r="2511" spans="1:16" x14ac:dyDescent="0.25">
      <c r="A2511" s="32">
        <f ca="1">Uniform_A+B2511*(Uniform_B-Uniform_A)</f>
        <v>6.8839063426524483</v>
      </c>
      <c r="B2511" s="2">
        <f t="shared" ca="1" si="266"/>
        <v>0.68839063426524483</v>
      </c>
      <c r="C2511" s="4"/>
      <c r="D2511" s="5">
        <f ca="1">IF(E2511&lt;(Driehoek_C-Driehoek_A)/(Driehoek_B-Driehoek_A),Driehoek_A+SQRT(E2511*(Driehoek_B-Driehoek_A)*(Driehoek_C-Driehoek_A)),Driehoek_B-SQRT((1-E2511)*(Driehoek_B-Driehoek_A)*(Driehoek_B-Driehoek_C)))</f>
        <v>4.7490829919285771</v>
      </c>
      <c r="E2511" s="2">
        <f t="shared" ca="1" si="267"/>
        <v>0.4837058454425458</v>
      </c>
      <c r="F2511" s="2"/>
      <c r="G2511" s="15">
        <f ca="1">_xlfn.NORM.INV(H2511,Normaal_Mu,Normaal_Sigma)</f>
        <v>2.9624966469499014</v>
      </c>
      <c r="H2511" s="2">
        <f t="shared" ca="1" si="268"/>
        <v>0.15416043621613784</v>
      </c>
      <c r="I2511" s="2"/>
      <c r="J2511" s="15">
        <f ca="1">-LN(K2511) /NegExp_Labda</f>
        <v>3.9967900648746904</v>
      </c>
      <c r="K2511" s="2">
        <f t="shared" ca="1" si="269"/>
        <v>0.44961752009685618</v>
      </c>
      <c r="L2511" s="2"/>
      <c r="M2511" s="17">
        <f t="shared" ca="1" si="263"/>
        <v>7</v>
      </c>
      <c r="N2511" s="2">
        <f t="shared" ca="1" si="265"/>
        <v>0.83895048659326921</v>
      </c>
      <c r="O2511" s="2"/>
      <c r="P2511" s="31">
        <f t="shared" ca="1" si="264"/>
        <v>5.118455209281124</v>
      </c>
    </row>
    <row r="2512" spans="1:16" x14ac:dyDescent="0.25">
      <c r="A2512" s="32">
        <f ca="1">Uniform_A+B2512*(Uniform_B-Uniform_A)</f>
        <v>4.3799180616041324</v>
      </c>
      <c r="B2512" s="2">
        <f t="shared" ca="1" si="266"/>
        <v>0.43799180616041322</v>
      </c>
      <c r="C2512" s="4"/>
      <c r="D2512" s="5">
        <f ca="1">IF(E2512&lt;(Driehoek_C-Driehoek_A)/(Driehoek_B-Driehoek_A),Driehoek_A+SQRT(E2512*(Driehoek_B-Driehoek_A)*(Driehoek_C-Driehoek_A)),Driehoek_B-SQRT((1-E2512)*(Driehoek_B-Driehoek_A)*(Driehoek_B-Driehoek_C)))</f>
        <v>4.2293078085496623</v>
      </c>
      <c r="E2512" s="2">
        <f t="shared" ca="1" si="267"/>
        <v>0.34972845755527937</v>
      </c>
      <c r="F2512" s="2"/>
      <c r="G2512" s="15">
        <f ca="1">_xlfn.NORM.INV(H2512,Normaal_Mu,Normaal_Sigma)</f>
        <v>6.5615169145018264</v>
      </c>
      <c r="H2512" s="2">
        <f t="shared" ca="1" si="268"/>
        <v>0.78252771416226963</v>
      </c>
      <c r="I2512" s="2"/>
      <c r="J2512" s="15">
        <f ca="1">-LN(K2512) /NegExp_Labda</f>
        <v>0.77163042990934294</v>
      </c>
      <c r="K2512" s="2">
        <f t="shared" ca="1" si="269"/>
        <v>0.85699252219555699</v>
      </c>
      <c r="L2512" s="2"/>
      <c r="M2512" s="17">
        <f t="shared" ca="1" si="263"/>
        <v>7</v>
      </c>
      <c r="N2512" s="2">
        <f t="shared" ca="1" si="265"/>
        <v>0.7765674699566627</v>
      </c>
      <c r="O2512" s="2"/>
      <c r="P2512" s="31">
        <f t="shared" ca="1" si="264"/>
        <v>4.5884746429129937</v>
      </c>
    </row>
    <row r="2513" spans="1:16" x14ac:dyDescent="0.25">
      <c r="A2513" s="32">
        <f ca="1">Uniform_A+B2513*(Uniform_B-Uniform_A)</f>
        <v>1.3969727467542714</v>
      </c>
      <c r="B2513" s="2">
        <f t="shared" ca="1" si="266"/>
        <v>0.13969727467542714</v>
      </c>
      <c r="C2513" s="4"/>
      <c r="D2513" s="5">
        <f ca="1">IF(E2513&lt;(Driehoek_C-Driehoek_A)/(Driehoek_B-Driehoek_A),Driehoek_A+SQRT(E2513*(Driehoek_B-Driehoek_A)*(Driehoek_C-Driehoek_A)),Driehoek_B-SQRT((1-E2513)*(Driehoek_B-Driehoek_A)*(Driehoek_B-Driehoek_C)))</f>
        <v>6.9785782972301273</v>
      </c>
      <c r="E2513" s="2">
        <f t="shared" ca="1" si="267"/>
        <v>0.88325297998774144</v>
      </c>
      <c r="F2513" s="2"/>
      <c r="G2513" s="15">
        <f ca="1">_xlfn.NORM.INV(H2513,Normaal_Mu,Normaal_Sigma)</f>
        <v>4.4470455017123847</v>
      </c>
      <c r="H2513" s="2">
        <f t="shared" ca="1" si="268"/>
        <v>0.39109076572586809</v>
      </c>
      <c r="I2513" s="2"/>
      <c r="J2513" s="15">
        <f ca="1">-LN(K2513) /NegExp_Labda</f>
        <v>2.8319176294328616</v>
      </c>
      <c r="K2513" s="2">
        <f t="shared" ca="1" si="269"/>
        <v>0.56757434949237839</v>
      </c>
      <c r="L2513" s="2"/>
      <c r="M2513" s="17">
        <f t="shared" ca="1" si="263"/>
        <v>6</v>
      </c>
      <c r="N2513" s="2">
        <f t="shared" ca="1" si="265"/>
        <v>0.68855497113392738</v>
      </c>
      <c r="O2513" s="2"/>
      <c r="P2513" s="31">
        <f t="shared" ca="1" si="264"/>
        <v>4.3309028350259293</v>
      </c>
    </row>
    <row r="2514" spans="1:16" x14ac:dyDescent="0.25">
      <c r="A2514" s="32">
        <f ca="1">Uniform_A+B2514*(Uniform_B-Uniform_A)</f>
        <v>5.9598113397481631</v>
      </c>
      <c r="B2514" s="2">
        <f t="shared" ca="1" si="266"/>
        <v>0.59598113397481634</v>
      </c>
      <c r="C2514" s="4"/>
      <c r="D2514" s="5">
        <f ca="1">IF(E2514&lt;(Driehoek_C-Driehoek_A)/(Driehoek_B-Driehoek_A),Driehoek_A+SQRT(E2514*(Driehoek_B-Driehoek_A)*(Driehoek_C-Driehoek_A)),Driehoek_B-SQRT((1-E2514)*(Driehoek_B-Driehoek_A)*(Driehoek_B-Driehoek_C)))</f>
        <v>8.0143424463511597</v>
      </c>
      <c r="E2514" s="2">
        <f t="shared" ca="1" si="267"/>
        <v>0.9722422624838567</v>
      </c>
      <c r="F2514" s="2"/>
      <c r="G2514" s="15">
        <f ca="1">_xlfn.NORM.INV(H2514,Normaal_Mu,Normaal_Sigma)</f>
        <v>3.5256842800842958</v>
      </c>
      <c r="H2514" s="2">
        <f t="shared" ca="1" si="268"/>
        <v>0.23051317823099204</v>
      </c>
      <c r="I2514" s="2"/>
      <c r="J2514" s="15">
        <f ca="1">-LN(K2514) /NegExp_Labda</f>
        <v>11.706554854764427</v>
      </c>
      <c r="K2514" s="2">
        <f t="shared" ca="1" si="269"/>
        <v>9.620143823515126E-2</v>
      </c>
      <c r="L2514" s="2"/>
      <c r="M2514" s="17">
        <f t="shared" ca="1" si="263"/>
        <v>1</v>
      </c>
      <c r="N2514" s="2">
        <f t="shared" ca="1" si="265"/>
        <v>7.8760154169235097E-3</v>
      </c>
      <c r="O2514" s="2"/>
      <c r="P2514" s="31">
        <f t="shared" ca="1" si="264"/>
        <v>6.0412785841896088</v>
      </c>
    </row>
    <row r="2515" spans="1:16" x14ac:dyDescent="0.25">
      <c r="A2515" s="32">
        <f ca="1">Uniform_A+B2515*(Uniform_B-Uniform_A)</f>
        <v>0.18552742366441444</v>
      </c>
      <c r="B2515" s="2">
        <f t="shared" ca="1" si="266"/>
        <v>1.8552742366441444E-2</v>
      </c>
      <c r="C2515" s="4"/>
      <c r="D2515" s="5">
        <f ca="1">IF(E2515&lt;(Driehoek_C-Driehoek_A)/(Driehoek_B-Driehoek_A),Driehoek_A+SQRT(E2515*(Driehoek_B-Driehoek_A)*(Driehoek_C-Driehoek_A)),Driehoek_B-SQRT((1-E2515)*(Driehoek_B-Driehoek_A)*(Driehoek_B-Driehoek_C)))</f>
        <v>7.4646812966352734</v>
      </c>
      <c r="E2515" s="2">
        <f t="shared" ca="1" si="267"/>
        <v>0.93265132797424155</v>
      </c>
      <c r="F2515" s="2"/>
      <c r="G2515" s="15">
        <f ca="1">_xlfn.NORM.INV(H2515,Normaal_Mu,Normaal_Sigma)</f>
        <v>3.9522304105024819</v>
      </c>
      <c r="H2515" s="2">
        <f t="shared" ca="1" si="268"/>
        <v>0.30017933556641352</v>
      </c>
      <c r="I2515" s="2"/>
      <c r="J2515" s="15">
        <f ca="1">-LN(K2515) /NegExp_Labda</f>
        <v>3.539775547920947</v>
      </c>
      <c r="K2515" s="2">
        <f t="shared" ca="1" si="269"/>
        <v>0.49265058459335231</v>
      </c>
      <c r="L2515" s="2"/>
      <c r="M2515" s="17">
        <f t="shared" ca="1" si="263"/>
        <v>6</v>
      </c>
      <c r="N2515" s="2">
        <f t="shared" ca="1" si="265"/>
        <v>0.69494054744576372</v>
      </c>
      <c r="O2515" s="2"/>
      <c r="P2515" s="31">
        <f t="shared" ca="1" si="264"/>
        <v>4.2284429357446225</v>
      </c>
    </row>
    <row r="2516" spans="1:16" x14ac:dyDescent="0.25">
      <c r="A2516" s="32">
        <f ca="1">Uniform_A+B2516*(Uniform_B-Uniform_A)</f>
        <v>1.7715711450564942</v>
      </c>
      <c r="B2516" s="2">
        <f t="shared" ca="1" si="266"/>
        <v>0.17715711450564942</v>
      </c>
      <c r="C2516" s="4"/>
      <c r="D2516" s="5">
        <f ca="1">IF(E2516&lt;(Driehoek_C-Driehoek_A)/(Driehoek_B-Driehoek_A),Driehoek_A+SQRT(E2516*(Driehoek_B-Driehoek_A)*(Driehoek_C-Driehoek_A)),Driehoek_B-SQRT((1-E2516)*(Driehoek_B-Driehoek_A)*(Driehoek_B-Driehoek_C)))</f>
        <v>5.819671389830356</v>
      </c>
      <c r="E2516" s="2">
        <f t="shared" ca="1" si="267"/>
        <v>0.71101456946675479</v>
      </c>
      <c r="F2516" s="2"/>
      <c r="G2516" s="15">
        <f ca="1">_xlfn.NORM.INV(H2516,Normaal_Mu,Normaal_Sigma)</f>
        <v>5.1898769390906372</v>
      </c>
      <c r="H2516" s="2">
        <f t="shared" ca="1" si="268"/>
        <v>0.53781814988709786</v>
      </c>
      <c r="I2516" s="2"/>
      <c r="J2516" s="15">
        <f ca="1">-LN(K2516) /NegExp_Labda</f>
        <v>7.4068532331792634</v>
      </c>
      <c r="K2516" s="2">
        <f t="shared" ca="1" si="269"/>
        <v>0.22732589128267378</v>
      </c>
      <c r="L2516" s="2"/>
      <c r="M2516" s="17">
        <f t="shared" ca="1" si="263"/>
        <v>6</v>
      </c>
      <c r="N2516" s="2">
        <f t="shared" ca="1" si="265"/>
        <v>0.65059030972000909</v>
      </c>
      <c r="O2516" s="2"/>
      <c r="P2516" s="31">
        <f t="shared" ca="1" si="264"/>
        <v>5.2375945414313501</v>
      </c>
    </row>
    <row r="2517" spans="1:16" x14ac:dyDescent="0.25">
      <c r="A2517" s="32">
        <f ca="1">Uniform_A+B2517*(Uniform_B-Uniform_A)</f>
        <v>4.3216472351872248</v>
      </c>
      <c r="B2517" s="2">
        <f t="shared" ca="1" si="266"/>
        <v>0.43216472351872248</v>
      </c>
      <c r="C2517" s="4"/>
      <c r="D2517" s="5">
        <f ca="1">IF(E2517&lt;(Driehoek_C-Driehoek_A)/(Driehoek_B-Driehoek_A),Driehoek_A+SQRT(E2517*(Driehoek_B-Driehoek_A)*(Driehoek_C-Driehoek_A)),Driehoek_B-SQRT((1-E2517)*(Driehoek_B-Driehoek_A)*(Driehoek_B-Driehoek_C)))</f>
        <v>6.1472842079473713</v>
      </c>
      <c r="E2517" s="2">
        <f t="shared" ca="1" si="267"/>
        <v>0.76748607456495843</v>
      </c>
      <c r="F2517" s="2"/>
      <c r="G2517" s="15">
        <f ca="1">_xlfn.NORM.INV(H2517,Normaal_Mu,Normaal_Sigma)</f>
        <v>2.9135997444153401</v>
      </c>
      <c r="H2517" s="2">
        <f t="shared" ca="1" si="268"/>
        <v>0.14842780715835557</v>
      </c>
      <c r="I2517" s="2"/>
      <c r="J2517" s="15">
        <f ca="1">-LN(K2517) /NegExp_Labda</f>
        <v>3.2483931588036845</v>
      </c>
      <c r="K2517" s="2">
        <f t="shared" ca="1" si="269"/>
        <v>0.52221357265379964</v>
      </c>
      <c r="L2517" s="2"/>
      <c r="M2517" s="17">
        <f t="shared" ca="1" si="263"/>
        <v>2</v>
      </c>
      <c r="N2517" s="2">
        <f t="shared" ca="1" si="265"/>
        <v>0.11799316945995053</v>
      </c>
      <c r="O2517" s="2"/>
      <c r="P2517" s="31">
        <f t="shared" ca="1" si="264"/>
        <v>3.7261848692707238</v>
      </c>
    </row>
    <row r="2518" spans="1:16" x14ac:dyDescent="0.25">
      <c r="A2518" s="32">
        <f ca="1">Uniform_A+B2518*(Uniform_B-Uniform_A)</f>
        <v>8.753050968707992</v>
      </c>
      <c r="B2518" s="2">
        <f t="shared" ca="1" si="266"/>
        <v>0.87530509687079916</v>
      </c>
      <c r="C2518" s="4"/>
      <c r="D2518" s="5">
        <f ca="1">IF(E2518&lt;(Driehoek_C-Driehoek_A)/(Driehoek_B-Driehoek_A),Driehoek_A+SQRT(E2518*(Driehoek_B-Driehoek_A)*(Driehoek_C-Driehoek_A)),Driehoek_B-SQRT((1-E2518)*(Driehoek_B-Driehoek_A)*(Driehoek_B-Driehoek_C)))</f>
        <v>4.9546621535681625</v>
      </c>
      <c r="E2518" s="2">
        <f t="shared" ca="1" si="267"/>
        <v>0.53243547737789199</v>
      </c>
      <c r="F2518" s="2"/>
      <c r="G2518" s="15">
        <f ca="1">_xlfn.NORM.INV(H2518,Normaal_Mu,Normaal_Sigma)</f>
        <v>5.1051028445383348</v>
      </c>
      <c r="H2518" s="2">
        <f t="shared" ca="1" si="268"/>
        <v>0.52095533856939136</v>
      </c>
      <c r="I2518" s="2"/>
      <c r="J2518" s="15">
        <f ca="1">-LN(K2518) /NegExp_Labda</f>
        <v>5.5842443960722221</v>
      </c>
      <c r="K2518" s="2">
        <f t="shared" ca="1" si="269"/>
        <v>0.32730956327639105</v>
      </c>
      <c r="L2518" s="2"/>
      <c r="M2518" s="17">
        <f t="shared" ca="1" si="263"/>
        <v>7</v>
      </c>
      <c r="N2518" s="2">
        <f t="shared" ca="1" si="265"/>
        <v>0.76635917058989234</v>
      </c>
      <c r="O2518" s="2"/>
      <c r="P2518" s="31">
        <f t="shared" ca="1" si="264"/>
        <v>6.2794120725773421</v>
      </c>
    </row>
    <row r="2519" spans="1:16" x14ac:dyDescent="0.25">
      <c r="A2519" s="32">
        <f ca="1">Uniform_A+B2519*(Uniform_B-Uniform_A)</f>
        <v>1.7481787766640577</v>
      </c>
      <c r="B2519" s="2">
        <f t="shared" ca="1" si="266"/>
        <v>0.17481787766640577</v>
      </c>
      <c r="C2519" s="4"/>
      <c r="D2519" s="5">
        <f ca="1">IF(E2519&lt;(Driehoek_C-Driehoek_A)/(Driehoek_B-Driehoek_A),Driehoek_A+SQRT(E2519*(Driehoek_B-Driehoek_A)*(Driehoek_C-Driehoek_A)),Driehoek_B-SQRT((1-E2519)*(Driehoek_B-Driehoek_A)*(Driehoek_B-Driehoek_C)))</f>
        <v>3.2638037171870997</v>
      </c>
      <c r="E2519" s="2">
        <f t="shared" ca="1" si="267"/>
        <v>0.11408570254113792</v>
      </c>
      <c r="F2519" s="2"/>
      <c r="G2519" s="15">
        <f ca="1">_xlfn.NORM.INV(H2519,Normaal_Mu,Normaal_Sigma)</f>
        <v>5.3889402637106381</v>
      </c>
      <c r="H2519" s="2">
        <f t="shared" ca="1" si="268"/>
        <v>0.57709610970479353</v>
      </c>
      <c r="I2519" s="2"/>
      <c r="J2519" s="15">
        <f ca="1">-LN(K2519) /NegExp_Labda</f>
        <v>11.009580151355042</v>
      </c>
      <c r="K2519" s="2">
        <f t="shared" ca="1" si="269"/>
        <v>0.11059105941567704</v>
      </c>
      <c r="L2519" s="2"/>
      <c r="M2519" s="17">
        <f t="shared" ca="1" si="263"/>
        <v>3</v>
      </c>
      <c r="N2519" s="2">
        <f t="shared" ca="1" si="265"/>
        <v>0.13319478812205099</v>
      </c>
      <c r="O2519" s="2"/>
      <c r="P2519" s="31">
        <f t="shared" ca="1" si="264"/>
        <v>4.8821005817833676</v>
      </c>
    </row>
    <row r="2520" spans="1:16" x14ac:dyDescent="0.25">
      <c r="A2520" s="32">
        <f ca="1">Uniform_A+B2520*(Uniform_B-Uniform_A)</f>
        <v>6.061637403534168</v>
      </c>
      <c r="B2520" s="2">
        <f t="shared" ca="1" si="266"/>
        <v>0.6061637403534168</v>
      </c>
      <c r="C2520" s="4"/>
      <c r="D2520" s="5">
        <f ca="1">IF(E2520&lt;(Driehoek_C-Driehoek_A)/(Driehoek_B-Driehoek_A),Driehoek_A+SQRT(E2520*(Driehoek_B-Driehoek_A)*(Driehoek_C-Driehoek_A)),Driehoek_B-SQRT((1-E2520)*(Driehoek_B-Driehoek_A)*(Driehoek_B-Driehoek_C)))</f>
        <v>4.9208452445241528</v>
      </c>
      <c r="E2520" s="2">
        <f t="shared" ca="1" si="267"/>
        <v>0.52458561373939372</v>
      </c>
      <c r="F2520" s="2"/>
      <c r="G2520" s="15">
        <f ca="1">_xlfn.NORM.INV(H2520,Normaal_Mu,Normaal_Sigma)</f>
        <v>2.3793981508329645</v>
      </c>
      <c r="H2520" s="2">
        <f t="shared" ca="1" si="268"/>
        <v>9.5047027408868834E-2</v>
      </c>
      <c r="I2520" s="2"/>
      <c r="J2520" s="15">
        <f ca="1">-LN(K2520) /NegExp_Labda</f>
        <v>24.285640027348542</v>
      </c>
      <c r="K2520" s="2">
        <f t="shared" ca="1" si="269"/>
        <v>7.7727752334635358E-3</v>
      </c>
      <c r="L2520" s="2"/>
      <c r="M2520" s="17">
        <f t="shared" ca="1" si="263"/>
        <v>6</v>
      </c>
      <c r="N2520" s="2">
        <f t="shared" ca="1" si="265"/>
        <v>0.64135982335860919</v>
      </c>
      <c r="O2520" s="2"/>
      <c r="P2520" s="31">
        <f t="shared" ca="1" si="264"/>
        <v>8.729504165247965</v>
      </c>
    </row>
    <row r="2521" spans="1:16" x14ac:dyDescent="0.25">
      <c r="A2521" s="32">
        <f ca="1">Uniform_A+B2521*(Uniform_B-Uniform_A)</f>
        <v>4.8371432725970251</v>
      </c>
      <c r="B2521" s="2">
        <f t="shared" ca="1" si="266"/>
        <v>0.48371432725970254</v>
      </c>
      <c r="C2521" s="4"/>
      <c r="D2521" s="5">
        <f ca="1">IF(E2521&lt;(Driehoek_C-Driehoek_A)/(Driehoek_B-Driehoek_A),Driehoek_A+SQRT(E2521*(Driehoek_B-Driehoek_A)*(Driehoek_C-Driehoek_A)),Driehoek_B-SQRT((1-E2521)*(Driehoek_B-Driehoek_A)*(Driehoek_B-Driehoek_C)))</f>
        <v>5.733219847968658</v>
      </c>
      <c r="E2521" s="2">
        <f t="shared" ca="1" si="267"/>
        <v>0.69508992680840231</v>
      </c>
      <c r="F2521" s="2"/>
      <c r="G2521" s="15">
        <f ca="1">_xlfn.NORM.INV(H2521,Normaal_Mu,Normaal_Sigma)</f>
        <v>4.7122107599996337</v>
      </c>
      <c r="H2521" s="2">
        <f t="shared" ca="1" si="268"/>
        <v>0.44279184204677846</v>
      </c>
      <c r="I2521" s="2"/>
      <c r="J2521" s="15">
        <f ca="1">-LN(K2521) /NegExp_Labda</f>
        <v>6.1030454488503549</v>
      </c>
      <c r="K2521" s="2">
        <f t="shared" ca="1" si="269"/>
        <v>0.29505040000217864</v>
      </c>
      <c r="L2521" s="2"/>
      <c r="M2521" s="17">
        <f t="shared" ca="1" si="263"/>
        <v>5</v>
      </c>
      <c r="N2521" s="2">
        <f t="shared" ca="1" si="265"/>
        <v>0.61320449885494555</v>
      </c>
      <c r="O2521" s="2"/>
      <c r="P2521" s="31">
        <f t="shared" ca="1" si="264"/>
        <v>5.2771238658831345</v>
      </c>
    </row>
    <row r="2522" spans="1:16" x14ac:dyDescent="0.25">
      <c r="A2522" s="32">
        <f ca="1">Uniform_A+B2522*(Uniform_B-Uniform_A)</f>
        <v>6.0597539648588086</v>
      </c>
      <c r="B2522" s="2">
        <f t="shared" ca="1" si="266"/>
        <v>0.60597539648588084</v>
      </c>
      <c r="C2522" s="4"/>
      <c r="D2522" s="5">
        <f ca="1">IF(E2522&lt;(Driehoek_C-Driehoek_A)/(Driehoek_B-Driehoek_A),Driehoek_A+SQRT(E2522*(Driehoek_B-Driehoek_A)*(Driehoek_C-Driehoek_A)),Driehoek_B-SQRT((1-E2522)*(Driehoek_B-Driehoek_A)*(Driehoek_B-Driehoek_C)))</f>
        <v>2.7920409036798342</v>
      </c>
      <c r="E2522" s="2">
        <f t="shared" ca="1" si="267"/>
        <v>4.4809199507283459E-2</v>
      </c>
      <c r="F2522" s="2"/>
      <c r="G2522" s="15">
        <f ca="1">_xlfn.NORM.INV(H2522,Normaal_Mu,Normaal_Sigma)</f>
        <v>8.1528169797739025</v>
      </c>
      <c r="H2522" s="2">
        <f t="shared" ca="1" si="268"/>
        <v>0.94253415346880687</v>
      </c>
      <c r="I2522" s="2"/>
      <c r="J2522" s="15">
        <f ca="1">-LN(K2522) /NegExp_Labda</f>
        <v>7.7265236434203608</v>
      </c>
      <c r="K2522" s="2">
        <f t="shared" ca="1" si="269"/>
        <v>0.21324687888011895</v>
      </c>
      <c r="L2522" s="2"/>
      <c r="M2522" s="17">
        <f t="shared" ca="1" si="263"/>
        <v>4</v>
      </c>
      <c r="N2522" s="2">
        <f t="shared" ca="1" si="265"/>
        <v>0.27577899879098744</v>
      </c>
      <c r="O2522" s="2"/>
      <c r="P2522" s="31">
        <f t="shared" ca="1" si="264"/>
        <v>5.7462270983465817</v>
      </c>
    </row>
    <row r="2523" spans="1:16" x14ac:dyDescent="0.25">
      <c r="A2523" s="32">
        <f ca="1">Uniform_A+B2523*(Uniform_B-Uniform_A)</f>
        <v>0.6447822695595995</v>
      </c>
      <c r="B2523" s="2">
        <f t="shared" ca="1" si="266"/>
        <v>6.447822695595995E-2</v>
      </c>
      <c r="C2523" s="4"/>
      <c r="D2523" s="5">
        <f ca="1">IF(E2523&lt;(Driehoek_C-Driehoek_A)/(Driehoek_B-Driehoek_A),Driehoek_A+SQRT(E2523*(Driehoek_B-Driehoek_A)*(Driehoek_C-Driehoek_A)),Driehoek_B-SQRT((1-E2523)*(Driehoek_B-Driehoek_A)*(Driehoek_B-Driehoek_C)))</f>
        <v>3.6359684989577694</v>
      </c>
      <c r="E2523" s="2">
        <f t="shared" ca="1" si="267"/>
        <v>0.19117092354158127</v>
      </c>
      <c r="F2523" s="2"/>
      <c r="G2523" s="15">
        <f ca="1">_xlfn.NORM.INV(H2523,Normaal_Mu,Normaal_Sigma)</f>
        <v>4.935210858412491</v>
      </c>
      <c r="H2523" s="2">
        <f t="shared" ca="1" si="268"/>
        <v>0.48707869604818665</v>
      </c>
      <c r="I2523" s="2"/>
      <c r="J2523" s="15">
        <f ca="1">-LN(K2523) /NegExp_Labda</f>
        <v>7.4421727198379948</v>
      </c>
      <c r="K2523" s="2">
        <f t="shared" ca="1" si="269"/>
        <v>0.22572574282179136</v>
      </c>
      <c r="L2523" s="2"/>
      <c r="M2523" s="17">
        <f t="shared" ca="1" si="263"/>
        <v>4</v>
      </c>
      <c r="N2523" s="2">
        <f t="shared" ca="1" si="265"/>
        <v>0.32547997356797531</v>
      </c>
      <c r="O2523" s="2"/>
      <c r="P2523" s="31">
        <f t="shared" ca="1" si="264"/>
        <v>4.1316268693535712</v>
      </c>
    </row>
    <row r="2524" spans="1:16" x14ac:dyDescent="0.25">
      <c r="A2524" s="32">
        <f ca="1">Uniform_A+B2524*(Uniform_B-Uniform_A)</f>
        <v>1.8284508622514128</v>
      </c>
      <c r="B2524" s="2">
        <f t="shared" ca="1" si="266"/>
        <v>0.18284508622514128</v>
      </c>
      <c r="C2524" s="4"/>
      <c r="D2524" s="5">
        <f ca="1">IF(E2524&lt;(Driehoek_C-Driehoek_A)/(Driehoek_B-Driehoek_A),Driehoek_A+SQRT(E2524*(Driehoek_B-Driehoek_A)*(Driehoek_C-Driehoek_A)),Driehoek_B-SQRT((1-E2524)*(Driehoek_B-Driehoek_A)*(Driehoek_B-Driehoek_C)))</f>
        <v>6.7117037175411483</v>
      </c>
      <c r="E2524" s="2">
        <f t="shared" ca="1" si="267"/>
        <v>0.85039143210528578</v>
      </c>
      <c r="F2524" s="2"/>
      <c r="G2524" s="15">
        <f ca="1">_xlfn.NORM.INV(H2524,Normaal_Mu,Normaal_Sigma)</f>
        <v>5.6302504741619206</v>
      </c>
      <c r="H2524" s="2">
        <f t="shared" ca="1" si="268"/>
        <v>0.62366671622260006</v>
      </c>
      <c r="I2524" s="2"/>
      <c r="J2524" s="15">
        <f ca="1">-LN(K2524) /NegExp_Labda</f>
        <v>2.9564033665580194</v>
      </c>
      <c r="K2524" s="2">
        <f t="shared" ca="1" si="269"/>
        <v>0.55361782696383655</v>
      </c>
      <c r="L2524" s="2"/>
      <c r="M2524" s="17">
        <f t="shared" ca="1" si="263"/>
        <v>6</v>
      </c>
      <c r="N2524" s="2">
        <f t="shared" ca="1" si="265"/>
        <v>0.7595329860403609</v>
      </c>
      <c r="O2524" s="2"/>
      <c r="P2524" s="31">
        <f t="shared" ca="1" si="264"/>
        <v>4.6253616841025007</v>
      </c>
    </row>
    <row r="2525" spans="1:16" x14ac:dyDescent="0.25">
      <c r="A2525" s="32">
        <f ca="1">Uniform_A+B2525*(Uniform_B-Uniform_A)</f>
        <v>7.0959300483472649</v>
      </c>
      <c r="B2525" s="2">
        <f t="shared" ca="1" si="266"/>
        <v>0.70959300483472654</v>
      </c>
      <c r="C2525" s="4"/>
      <c r="D2525" s="5">
        <f ca="1">IF(E2525&lt;(Driehoek_C-Driehoek_A)/(Driehoek_B-Driehoek_A),Driehoek_A+SQRT(E2525*(Driehoek_B-Driehoek_A)*(Driehoek_C-Driehoek_A)),Driehoek_B-SQRT((1-E2525)*(Driehoek_B-Driehoek_A)*(Driehoek_B-Driehoek_C)))</f>
        <v>3.5346278713300743</v>
      </c>
      <c r="E2525" s="2">
        <f t="shared" ca="1" si="267"/>
        <v>0.16822019310450542</v>
      </c>
      <c r="F2525" s="2"/>
      <c r="G2525" s="15">
        <f ca="1">_xlfn.NORM.INV(H2525,Normaal_Mu,Normaal_Sigma)</f>
        <v>5.5446652944402164</v>
      </c>
      <c r="H2525" s="2">
        <f t="shared" ca="1" si="268"/>
        <v>0.60731687217076202</v>
      </c>
      <c r="I2525" s="2"/>
      <c r="J2525" s="15">
        <f ca="1">-LN(K2525) /NegExp_Labda</f>
        <v>5.170289930388777</v>
      </c>
      <c r="K2525" s="2">
        <f t="shared" ca="1" si="269"/>
        <v>0.35556116678304384</v>
      </c>
      <c r="L2525" s="2"/>
      <c r="M2525" s="17">
        <f t="shared" ca="1" si="263"/>
        <v>5</v>
      </c>
      <c r="N2525" s="2">
        <f t="shared" ca="1" si="265"/>
        <v>0.54278497464852116</v>
      </c>
      <c r="O2525" s="2"/>
      <c r="P2525" s="31">
        <f t="shared" ca="1" si="264"/>
        <v>5.2691026289012672</v>
      </c>
    </row>
    <row r="2526" spans="1:16" x14ac:dyDescent="0.25">
      <c r="A2526" s="32">
        <f ca="1">Uniform_A+B2526*(Uniform_B-Uniform_A)</f>
        <v>1.7801585481200366</v>
      </c>
      <c r="B2526" s="2">
        <f t="shared" ca="1" si="266"/>
        <v>0.17801585481200366</v>
      </c>
      <c r="C2526" s="4"/>
      <c r="D2526" s="5">
        <f ca="1">IF(E2526&lt;(Driehoek_C-Driehoek_A)/(Driehoek_B-Driehoek_A),Driehoek_A+SQRT(E2526*(Driehoek_B-Driehoek_A)*(Driehoek_C-Driehoek_A)),Driehoek_B-SQRT((1-E2526)*(Driehoek_B-Driehoek_A)*(Driehoek_B-Driehoek_C)))</f>
        <v>4.8389504861925365</v>
      </c>
      <c r="E2526" s="2">
        <f t="shared" ca="1" si="267"/>
        <v>0.50530476981836203</v>
      </c>
      <c r="F2526" s="2"/>
      <c r="G2526" s="15">
        <f ca="1">_xlfn.NORM.INV(H2526,Normaal_Mu,Normaal_Sigma)</f>
        <v>3.9110465543924997</v>
      </c>
      <c r="H2526" s="2">
        <f t="shared" ca="1" si="268"/>
        <v>0.29305673108835306</v>
      </c>
      <c r="I2526" s="2"/>
      <c r="J2526" s="15">
        <f ca="1">-LN(K2526) /NegExp_Labda</f>
        <v>0.89182212314501808</v>
      </c>
      <c r="K2526" s="2">
        <f t="shared" ca="1" si="269"/>
        <v>0.83663747662503951</v>
      </c>
      <c r="L2526" s="2"/>
      <c r="M2526" s="17">
        <f t="shared" ca="1" si="263"/>
        <v>6</v>
      </c>
      <c r="N2526" s="2">
        <f t="shared" ca="1" si="265"/>
        <v>0.7413506271036584</v>
      </c>
      <c r="O2526" s="2"/>
      <c r="P2526" s="31">
        <f t="shared" ca="1" si="264"/>
        <v>3.4843955423700179</v>
      </c>
    </row>
    <row r="2527" spans="1:16" x14ac:dyDescent="0.25">
      <c r="A2527" s="32">
        <f ca="1">Uniform_A+B2527*(Uniform_B-Uniform_A)</f>
        <v>8.2664340890048642</v>
      </c>
      <c r="B2527" s="2">
        <f t="shared" ca="1" si="266"/>
        <v>0.82664340890048638</v>
      </c>
      <c r="C2527" s="4"/>
      <c r="D2527" s="5">
        <f ca="1">IF(E2527&lt;(Driehoek_C-Driehoek_A)/(Driehoek_B-Driehoek_A),Driehoek_A+SQRT(E2527*(Driehoek_B-Driehoek_A)*(Driehoek_C-Driehoek_A)),Driehoek_B-SQRT((1-E2527)*(Driehoek_B-Driehoek_A)*(Driehoek_B-Driehoek_C)))</f>
        <v>3.8135433463987098</v>
      </c>
      <c r="E2527" s="2">
        <f t="shared" ca="1" si="267"/>
        <v>0.23492424780478782</v>
      </c>
      <c r="F2527" s="2"/>
      <c r="G2527" s="15">
        <f ca="1">_xlfn.NORM.INV(H2527,Normaal_Mu,Normaal_Sigma)</f>
        <v>1.939750387487452</v>
      </c>
      <c r="H2527" s="2">
        <f t="shared" ca="1" si="268"/>
        <v>6.2992919568268246E-2</v>
      </c>
      <c r="I2527" s="2"/>
      <c r="J2527" s="15">
        <f ca="1">-LN(K2527) /NegExp_Labda</f>
        <v>0.61075203334264672</v>
      </c>
      <c r="K2527" s="2">
        <f t="shared" ca="1" si="269"/>
        <v>0.88501524629685113</v>
      </c>
      <c r="L2527" s="2"/>
      <c r="M2527" s="17">
        <f t="shared" ca="1" si="263"/>
        <v>5</v>
      </c>
      <c r="N2527" s="2">
        <f t="shared" ca="1" si="265"/>
        <v>0.4735519788149698</v>
      </c>
      <c r="O2527" s="2"/>
      <c r="P2527" s="31">
        <f t="shared" ca="1" si="264"/>
        <v>3.9260959712467347</v>
      </c>
    </row>
    <row r="2528" spans="1:16" x14ac:dyDescent="0.25">
      <c r="A2528" s="32">
        <f ca="1">Uniform_A+B2528*(Uniform_B-Uniform_A)</f>
        <v>5.228947210480043</v>
      </c>
      <c r="B2528" s="2">
        <f t="shared" ca="1" si="266"/>
        <v>0.52289472104800427</v>
      </c>
      <c r="C2528" s="4"/>
      <c r="D2528" s="5">
        <f ca="1">IF(E2528&lt;(Driehoek_C-Driehoek_A)/(Driehoek_B-Driehoek_A),Driehoek_A+SQRT(E2528*(Driehoek_B-Driehoek_A)*(Driehoek_C-Driehoek_A)),Driehoek_B-SQRT((1-E2528)*(Driehoek_B-Driehoek_A)*(Driehoek_B-Driehoek_C)))</f>
        <v>4.3932186040349421</v>
      </c>
      <c r="E2528" s="2">
        <f t="shared" ca="1" si="267"/>
        <v>0.39364471913686372</v>
      </c>
      <c r="F2528" s="2"/>
      <c r="G2528" s="15">
        <f ca="1">_xlfn.NORM.INV(H2528,Normaal_Mu,Normaal_Sigma)</f>
        <v>9.2627716461584662</v>
      </c>
      <c r="H2528" s="2">
        <f t="shared" ca="1" si="268"/>
        <v>0.98347131507649066</v>
      </c>
      <c r="I2528" s="2"/>
      <c r="J2528" s="15">
        <f ca="1">-LN(K2528) /NegExp_Labda</f>
        <v>2.7389208998293544</v>
      </c>
      <c r="K2528" s="2">
        <f t="shared" ca="1" si="269"/>
        <v>0.57822964474667882</v>
      </c>
      <c r="L2528" s="2"/>
      <c r="M2528" s="17">
        <f t="shared" ca="1" si="263"/>
        <v>3</v>
      </c>
      <c r="N2528" s="2">
        <f t="shared" ca="1" si="265"/>
        <v>0.12476032923428881</v>
      </c>
      <c r="O2528" s="2"/>
      <c r="P2528" s="31">
        <f t="shared" ca="1" si="264"/>
        <v>4.9247716721005617</v>
      </c>
    </row>
    <row r="2529" spans="1:16" x14ac:dyDescent="0.25">
      <c r="A2529" s="32">
        <f ca="1">Uniform_A+B2529*(Uniform_B-Uniform_A)</f>
        <v>0.73610013282692455</v>
      </c>
      <c r="B2529" s="2">
        <f t="shared" ca="1" si="266"/>
        <v>7.3610013282692455E-2</v>
      </c>
      <c r="C2529" s="4"/>
      <c r="D2529" s="5">
        <f ca="1">IF(E2529&lt;(Driehoek_C-Driehoek_A)/(Driehoek_B-Driehoek_A),Driehoek_A+SQRT(E2529*(Driehoek_B-Driehoek_A)*(Driehoek_C-Driehoek_A)),Driehoek_B-SQRT((1-E2529)*(Driehoek_B-Driehoek_A)*(Driehoek_B-Driehoek_C)))</f>
        <v>4.7386122510806352</v>
      </c>
      <c r="E2529" s="2">
        <f t="shared" ca="1" si="267"/>
        <v>0.48115927009599846</v>
      </c>
      <c r="F2529" s="2"/>
      <c r="G2529" s="15">
        <f ca="1">_xlfn.NORM.INV(H2529,Normaal_Mu,Normaal_Sigma)</f>
        <v>4.0362540169349819</v>
      </c>
      <c r="H2529" s="2">
        <f t="shared" ca="1" si="268"/>
        <v>0.31494808673844465</v>
      </c>
      <c r="I2529" s="2"/>
      <c r="J2529" s="15">
        <f ca="1">-LN(K2529) /NegExp_Labda</f>
        <v>5.5499951700620604</v>
      </c>
      <c r="K2529" s="2">
        <f t="shared" ca="1" si="269"/>
        <v>0.32955927942520868</v>
      </c>
      <c r="L2529" s="2"/>
      <c r="M2529" s="17">
        <f t="shared" ca="1" si="263"/>
        <v>6</v>
      </c>
      <c r="N2529" s="2">
        <f t="shared" ca="1" si="265"/>
        <v>0.76010140258763714</v>
      </c>
      <c r="O2529" s="2"/>
      <c r="P2529" s="31">
        <f t="shared" ca="1" si="264"/>
        <v>4.2121923141809203</v>
      </c>
    </row>
    <row r="2530" spans="1:16" x14ac:dyDescent="0.25">
      <c r="A2530" s="32">
        <f ca="1">Uniform_A+B2530*(Uniform_B-Uniform_A)</f>
        <v>1.9712182871057471</v>
      </c>
      <c r="B2530" s="2">
        <f t="shared" ca="1" si="266"/>
        <v>0.19712182871057471</v>
      </c>
      <c r="C2530" s="4"/>
      <c r="D2530" s="5">
        <f ca="1">IF(E2530&lt;(Driehoek_C-Driehoek_A)/(Driehoek_B-Driehoek_A),Driehoek_A+SQRT(E2530*(Driehoek_B-Driehoek_A)*(Driehoek_C-Driehoek_A)),Driehoek_B-SQRT((1-E2530)*(Driehoek_B-Driehoek_A)*(Driehoek_B-Driehoek_C)))</f>
        <v>4.7199732135742014</v>
      </c>
      <c r="E2530" s="2">
        <f t="shared" ca="1" si="267"/>
        <v>0.47661059164221875</v>
      </c>
      <c r="F2530" s="2"/>
      <c r="G2530" s="15">
        <f ca="1">_xlfn.NORM.INV(H2530,Normaal_Mu,Normaal_Sigma)</f>
        <v>5.8447806784121346</v>
      </c>
      <c r="H2530" s="2">
        <f t="shared" ca="1" si="268"/>
        <v>0.66362993588251451</v>
      </c>
      <c r="I2530" s="2"/>
      <c r="J2530" s="15">
        <f ca="1">-LN(K2530) /NegExp_Labda</f>
        <v>1.9304130760158706</v>
      </c>
      <c r="K2530" s="2">
        <f t="shared" ca="1" si="269"/>
        <v>0.67971436861997558</v>
      </c>
      <c r="L2530" s="2"/>
      <c r="M2530" s="17">
        <f t="shared" ca="1" si="263"/>
        <v>3</v>
      </c>
      <c r="N2530" s="2">
        <f t="shared" ca="1" si="265"/>
        <v>0.23966708156810923</v>
      </c>
      <c r="O2530" s="2"/>
      <c r="P2530" s="31">
        <f t="shared" ca="1" si="264"/>
        <v>3.4932770510215909</v>
      </c>
    </row>
    <row r="2531" spans="1:16" x14ac:dyDescent="0.25">
      <c r="A2531" s="32">
        <f ca="1">Uniform_A+B2531*(Uniform_B-Uniform_A)</f>
        <v>6.705250341968398</v>
      </c>
      <c r="B2531" s="2">
        <f t="shared" ca="1" si="266"/>
        <v>0.67052503419683984</v>
      </c>
      <c r="C2531" s="4"/>
      <c r="D2531" s="5">
        <f ca="1">IF(E2531&lt;(Driehoek_C-Driehoek_A)/(Driehoek_B-Driehoek_A),Driehoek_A+SQRT(E2531*(Driehoek_B-Driehoek_A)*(Driehoek_C-Driehoek_A)),Driehoek_B-SQRT((1-E2531)*(Driehoek_B-Driehoek_A)*(Driehoek_B-Driehoek_C)))</f>
        <v>3.765507588176606</v>
      </c>
      <c r="E2531" s="2">
        <f t="shared" ca="1" si="267"/>
        <v>0.22264407456494117</v>
      </c>
      <c r="F2531" s="2"/>
      <c r="G2531" s="15">
        <f ca="1">_xlfn.NORM.INV(H2531,Normaal_Mu,Normaal_Sigma)</f>
        <v>1.6284625012990985</v>
      </c>
      <c r="H2531" s="2">
        <f t="shared" ca="1" si="268"/>
        <v>4.5920174582131268E-2</v>
      </c>
      <c r="I2531" s="2"/>
      <c r="J2531" s="15">
        <f ca="1">-LN(K2531) /NegExp_Labda</f>
        <v>11.023262361205806</v>
      </c>
      <c r="K2531" s="2">
        <f t="shared" ca="1" si="269"/>
        <v>0.11028884708100994</v>
      </c>
      <c r="L2531" s="2"/>
      <c r="M2531" s="17">
        <f t="shared" ca="1" si="263"/>
        <v>1</v>
      </c>
      <c r="N2531" s="2">
        <f t="shared" ca="1" si="265"/>
        <v>2.0973987342878475E-2</v>
      </c>
      <c r="O2531" s="2"/>
      <c r="P2531" s="31">
        <f t="shared" ca="1" si="264"/>
        <v>4.8244965585299813</v>
      </c>
    </row>
    <row r="2532" spans="1:16" x14ac:dyDescent="0.25">
      <c r="A2532" s="32">
        <f ca="1">Uniform_A+B2532*(Uniform_B-Uniform_A)</f>
        <v>4.8540213961198475</v>
      </c>
      <c r="B2532" s="2">
        <f t="shared" ca="1" si="266"/>
        <v>0.48540213961198475</v>
      </c>
      <c r="C2532" s="4"/>
      <c r="D2532" s="5">
        <f ca="1">IF(E2532&lt;(Driehoek_C-Driehoek_A)/(Driehoek_B-Driehoek_A),Driehoek_A+SQRT(E2532*(Driehoek_B-Driehoek_A)*(Driehoek_C-Driehoek_A)),Driehoek_B-SQRT((1-E2532)*(Driehoek_B-Driehoek_A)*(Driehoek_B-Driehoek_C)))</f>
        <v>5.2338141247109373</v>
      </c>
      <c r="E2532" s="2">
        <f t="shared" ca="1" si="267"/>
        <v>0.59473839865066147</v>
      </c>
      <c r="F2532" s="2"/>
      <c r="G2532" s="15">
        <f ca="1">_xlfn.NORM.INV(H2532,Normaal_Mu,Normaal_Sigma)</f>
        <v>5.3578721987948059</v>
      </c>
      <c r="H2532" s="2">
        <f t="shared" ca="1" si="268"/>
        <v>0.57100606150868427</v>
      </c>
      <c r="I2532" s="2"/>
      <c r="J2532" s="15">
        <f ca="1">-LN(K2532) /NegExp_Labda</f>
        <v>18.733676830263697</v>
      </c>
      <c r="K2532" s="2">
        <f t="shared" ca="1" si="269"/>
        <v>2.3594648148109409E-2</v>
      </c>
      <c r="L2532" s="2"/>
      <c r="M2532" s="17">
        <f t="shared" ca="1" si="263"/>
        <v>4</v>
      </c>
      <c r="N2532" s="2">
        <f t="shared" ca="1" si="265"/>
        <v>0.43747555831880547</v>
      </c>
      <c r="O2532" s="2"/>
      <c r="P2532" s="31">
        <f t="shared" ca="1" si="264"/>
        <v>7.6358769099778581</v>
      </c>
    </row>
    <row r="2533" spans="1:16" x14ac:dyDescent="0.25">
      <c r="A2533" s="32">
        <f ca="1">Uniform_A+B2533*(Uniform_B-Uniform_A)</f>
        <v>4.1988255568170887</v>
      </c>
      <c r="B2533" s="2">
        <f t="shared" ca="1" si="266"/>
        <v>0.41988255568170885</v>
      </c>
      <c r="C2533" s="4"/>
      <c r="D2533" s="5">
        <f ca="1">IF(E2533&lt;(Driehoek_C-Driehoek_A)/(Driehoek_B-Driehoek_A),Driehoek_A+SQRT(E2533*(Driehoek_B-Driehoek_A)*(Driehoek_C-Driehoek_A)),Driehoek_B-SQRT((1-E2533)*(Driehoek_B-Driehoek_A)*(Driehoek_B-Driehoek_C)))</f>
        <v>5.2416301310899538</v>
      </c>
      <c r="E2533" s="2">
        <f t="shared" ca="1" si="267"/>
        <v>0.5964187408134024</v>
      </c>
      <c r="F2533" s="2"/>
      <c r="G2533" s="15">
        <f ca="1">_xlfn.NORM.INV(H2533,Normaal_Mu,Normaal_Sigma)</f>
        <v>2.5303812715025473</v>
      </c>
      <c r="H2533" s="2">
        <f t="shared" ca="1" si="268"/>
        <v>0.10845073072404054</v>
      </c>
      <c r="I2533" s="2"/>
      <c r="J2533" s="15">
        <f ca="1">-LN(K2533) /NegExp_Labda</f>
        <v>0.19406493565225585</v>
      </c>
      <c r="K2533" s="2">
        <f t="shared" ca="1" si="269"/>
        <v>0.96193058572536816</v>
      </c>
      <c r="L2533" s="2"/>
      <c r="M2533" s="17">
        <f t="shared" ca="1" si="263"/>
        <v>2</v>
      </c>
      <c r="N2533" s="2">
        <f t="shared" ca="1" si="265"/>
        <v>0.10291744321345286</v>
      </c>
      <c r="O2533" s="2"/>
      <c r="P2533" s="31">
        <f t="shared" ca="1" si="264"/>
        <v>2.8329803790123691</v>
      </c>
    </row>
    <row r="2534" spans="1:16" x14ac:dyDescent="0.25">
      <c r="A2534" s="32">
        <f ca="1">Uniform_A+B2534*(Uniform_B-Uniform_A)</f>
        <v>1.5737191435956566</v>
      </c>
      <c r="B2534" s="2">
        <f t="shared" ca="1" si="266"/>
        <v>0.15737191435956566</v>
      </c>
      <c r="C2534" s="4"/>
      <c r="D2534" s="5">
        <f ca="1">IF(E2534&lt;(Driehoek_C-Driehoek_A)/(Driehoek_B-Driehoek_A),Driehoek_A+SQRT(E2534*(Driehoek_B-Driehoek_A)*(Driehoek_C-Driehoek_A)),Driehoek_B-SQRT((1-E2534)*(Driehoek_B-Driehoek_A)*(Driehoek_B-Driehoek_C)))</f>
        <v>3.7697872601392746</v>
      </c>
      <c r="E2534" s="2">
        <f t="shared" ca="1" si="267"/>
        <v>0.22372478186794864</v>
      </c>
      <c r="F2534" s="2"/>
      <c r="G2534" s="15">
        <f ca="1">_xlfn.NORM.INV(H2534,Normaal_Mu,Normaal_Sigma)</f>
        <v>7.1535297038239243</v>
      </c>
      <c r="H2534" s="2">
        <f t="shared" ca="1" si="268"/>
        <v>0.85920733428394203</v>
      </c>
      <c r="I2534" s="2"/>
      <c r="J2534" s="15">
        <f ca="1">-LN(K2534) /NegExp_Labda</f>
        <v>11.491993260663993</v>
      </c>
      <c r="K2534" s="2">
        <f t="shared" ca="1" si="269"/>
        <v>0.1004195216246393</v>
      </c>
      <c r="L2534" s="2"/>
      <c r="M2534" s="17">
        <f t="shared" ca="1" si="263"/>
        <v>7</v>
      </c>
      <c r="N2534" s="2">
        <f t="shared" ca="1" si="265"/>
        <v>0.81093010027043966</v>
      </c>
      <c r="O2534" s="2"/>
      <c r="P2534" s="31">
        <f t="shared" ca="1" si="264"/>
        <v>6.1978058736445698</v>
      </c>
    </row>
    <row r="2535" spans="1:16" x14ac:dyDescent="0.25">
      <c r="A2535" s="32">
        <f ca="1">Uniform_A+B2535*(Uniform_B-Uniform_A)</f>
        <v>2.9535472477262994</v>
      </c>
      <c r="B2535" s="2">
        <f t="shared" ca="1" si="266"/>
        <v>0.29535472477262992</v>
      </c>
      <c r="C2535" s="4"/>
      <c r="D2535" s="5">
        <f ca="1">IF(E2535&lt;(Driehoek_C-Driehoek_A)/(Driehoek_B-Driehoek_A),Driehoek_A+SQRT(E2535*(Driehoek_B-Driehoek_A)*(Driehoek_C-Driehoek_A)),Driehoek_B-SQRT((1-E2535)*(Driehoek_B-Driehoek_A)*(Driehoek_B-Driehoek_C)))</f>
        <v>4.1750733587006872</v>
      </c>
      <c r="E2535" s="2">
        <f t="shared" ca="1" si="267"/>
        <v>0.33485951160228944</v>
      </c>
      <c r="F2535" s="2"/>
      <c r="G2535" s="15">
        <f ca="1">_xlfn.NORM.INV(H2535,Normaal_Mu,Normaal_Sigma)</f>
        <v>7.6457811810457113</v>
      </c>
      <c r="H2535" s="2">
        <f t="shared" ca="1" si="268"/>
        <v>0.9070641175394748</v>
      </c>
      <c r="I2535" s="2"/>
      <c r="J2535" s="15">
        <f ca="1">-LN(K2535) /NegExp_Labda</f>
        <v>2.691883693711679</v>
      </c>
      <c r="K2535" s="2">
        <f t="shared" ca="1" si="269"/>
        <v>0.58369497321478891</v>
      </c>
      <c r="L2535" s="2"/>
      <c r="M2535" s="17">
        <f t="shared" ca="1" si="263"/>
        <v>8</v>
      </c>
      <c r="N2535" s="2">
        <f t="shared" ca="1" si="265"/>
        <v>0.88537620257446126</v>
      </c>
      <c r="O2535" s="2"/>
      <c r="P2535" s="31">
        <f t="shared" ca="1" si="264"/>
        <v>5.0932570962368757</v>
      </c>
    </row>
    <row r="2536" spans="1:16" x14ac:dyDescent="0.25">
      <c r="A2536" s="32">
        <f ca="1">Uniform_A+B2536*(Uniform_B-Uniform_A)</f>
        <v>4.4570469084850162</v>
      </c>
      <c r="B2536" s="2">
        <f t="shared" ca="1" si="266"/>
        <v>0.44570469084850162</v>
      </c>
      <c r="C2536" s="4"/>
      <c r="D2536" s="5">
        <f ca="1">IF(E2536&lt;(Driehoek_C-Driehoek_A)/(Driehoek_B-Driehoek_A),Driehoek_A+SQRT(E2536*(Driehoek_B-Driehoek_A)*(Driehoek_C-Driehoek_A)),Driehoek_B-SQRT((1-E2536)*(Driehoek_B-Driehoek_A)*(Driehoek_B-Driehoek_C)))</f>
        <v>4.7153212417501758</v>
      </c>
      <c r="E2536" s="2">
        <f t="shared" ca="1" si="267"/>
        <v>0.47547222681722134</v>
      </c>
      <c r="F2536" s="2"/>
      <c r="G2536" s="15">
        <f ca="1">_xlfn.NORM.INV(H2536,Normaal_Mu,Normaal_Sigma)</f>
        <v>4.7826990772754572</v>
      </c>
      <c r="H2536" s="2">
        <f t="shared" ca="1" si="268"/>
        <v>0.45673986762523144</v>
      </c>
      <c r="I2536" s="2"/>
      <c r="J2536" s="15">
        <f ca="1">-LN(K2536) /NegExp_Labda</f>
        <v>0.78746656739902499</v>
      </c>
      <c r="K2536" s="2">
        <f t="shared" ca="1" si="269"/>
        <v>0.85428252576674302</v>
      </c>
      <c r="L2536" s="2"/>
      <c r="M2536" s="17">
        <f t="shared" ca="1" si="263"/>
        <v>4</v>
      </c>
      <c r="N2536" s="2">
        <f t="shared" ca="1" si="265"/>
        <v>0.39148600201300321</v>
      </c>
      <c r="O2536" s="2"/>
      <c r="P2536" s="31">
        <f t="shared" ca="1" si="264"/>
        <v>3.748506758981935</v>
      </c>
    </row>
    <row r="2537" spans="1:16" x14ac:dyDescent="0.25">
      <c r="A2537" s="32">
        <f ca="1">Uniform_A+B2537*(Uniform_B-Uniform_A)</f>
        <v>9.7488496172043906</v>
      </c>
      <c r="B2537" s="2">
        <f t="shared" ca="1" si="266"/>
        <v>0.97488496172043904</v>
      </c>
      <c r="C2537" s="4"/>
      <c r="D2537" s="5">
        <f ca="1">IF(E2537&lt;(Driehoek_C-Driehoek_A)/(Driehoek_B-Driehoek_A),Driehoek_A+SQRT(E2537*(Driehoek_B-Driehoek_A)*(Driehoek_C-Driehoek_A)),Driehoek_B-SQRT((1-E2537)*(Driehoek_B-Driehoek_A)*(Driehoek_B-Driehoek_C)))</f>
        <v>2.691326743445118</v>
      </c>
      <c r="E2537" s="2">
        <f t="shared" ca="1" si="267"/>
        <v>3.4138047585888009E-2</v>
      </c>
      <c r="F2537" s="2"/>
      <c r="G2537" s="15">
        <f ca="1">_xlfn.NORM.INV(H2537,Normaal_Mu,Normaal_Sigma)</f>
        <v>3.6736767590916108</v>
      </c>
      <c r="H2537" s="2">
        <f t="shared" ca="1" si="268"/>
        <v>0.25361352446840657</v>
      </c>
      <c r="I2537" s="2"/>
      <c r="J2537" s="15">
        <f ca="1">-LN(K2537) /NegExp_Labda</f>
        <v>3.9481774939501624</v>
      </c>
      <c r="K2537" s="2">
        <f t="shared" ca="1" si="269"/>
        <v>0.45401025241220383</v>
      </c>
      <c r="L2537" s="2"/>
      <c r="M2537" s="17">
        <f t="shared" ca="1" si="263"/>
        <v>7</v>
      </c>
      <c r="N2537" s="2">
        <f t="shared" ca="1" si="265"/>
        <v>0.82043600283907003</v>
      </c>
      <c r="O2537" s="2"/>
      <c r="P2537" s="31">
        <f t="shared" ca="1" si="264"/>
        <v>5.4124061227382558</v>
      </c>
    </row>
    <row r="2538" spans="1:16" x14ac:dyDescent="0.25">
      <c r="A2538" s="32">
        <f ca="1">Uniform_A+B2538*(Uniform_B-Uniform_A)</f>
        <v>3.5762032865086537</v>
      </c>
      <c r="B2538" s="2">
        <f t="shared" ca="1" si="266"/>
        <v>0.35762032865086535</v>
      </c>
      <c r="C2538" s="4"/>
      <c r="D2538" s="5">
        <f ca="1">IF(E2538&lt;(Driehoek_C-Driehoek_A)/(Driehoek_B-Driehoek_A),Driehoek_A+SQRT(E2538*(Driehoek_B-Driehoek_A)*(Driehoek_C-Driehoek_A)),Driehoek_B-SQRT((1-E2538)*(Driehoek_B-Driehoek_A)*(Driehoek_B-Driehoek_C)))</f>
        <v>7.4569770617133893</v>
      </c>
      <c r="E2538" s="2">
        <f t="shared" ca="1" si="267"/>
        <v>0.9319737203406101</v>
      </c>
      <c r="F2538" s="2"/>
      <c r="G2538" s="15">
        <f ca="1">_xlfn.NORM.INV(H2538,Normaal_Mu,Normaal_Sigma)</f>
        <v>6.56918909741138</v>
      </c>
      <c r="H2538" s="2">
        <f t="shared" ca="1" si="268"/>
        <v>0.78365433638527571</v>
      </c>
      <c r="I2538" s="2"/>
      <c r="J2538" s="15">
        <f ca="1">-LN(K2538) /NegExp_Labda</f>
        <v>1.1090485043531391</v>
      </c>
      <c r="K2538" s="2">
        <f t="shared" ca="1" si="269"/>
        <v>0.80106779233419068</v>
      </c>
      <c r="L2538" s="2"/>
      <c r="M2538" s="17">
        <f t="shared" ca="1" si="263"/>
        <v>11</v>
      </c>
      <c r="N2538" s="2">
        <f t="shared" ca="1" si="265"/>
        <v>0.98850407449906719</v>
      </c>
      <c r="O2538" s="2"/>
      <c r="P2538" s="31">
        <f t="shared" ca="1" si="264"/>
        <v>5.9422835899973121</v>
      </c>
    </row>
    <row r="2539" spans="1:16" x14ac:dyDescent="0.25">
      <c r="A2539" s="32">
        <f ca="1">Uniform_A+B2539*(Uniform_B-Uniform_A)</f>
        <v>8.231957226652078</v>
      </c>
      <c r="B2539" s="2">
        <f t="shared" ca="1" si="266"/>
        <v>0.8231957226652078</v>
      </c>
      <c r="C2539" s="4"/>
      <c r="D2539" s="5">
        <f ca="1">IF(E2539&lt;(Driehoek_C-Driehoek_A)/(Driehoek_B-Driehoek_A),Driehoek_A+SQRT(E2539*(Driehoek_B-Driehoek_A)*(Driehoek_C-Driehoek_A)),Driehoek_B-SQRT((1-E2539)*(Driehoek_B-Driehoek_A)*(Driehoek_B-Driehoek_C)))</f>
        <v>6.2098698166051083</v>
      </c>
      <c r="E2539" s="2">
        <f t="shared" ca="1" si="267"/>
        <v>0.77757638742025115</v>
      </c>
      <c r="F2539" s="2"/>
      <c r="G2539" s="15">
        <f ca="1">_xlfn.NORM.INV(H2539,Normaal_Mu,Normaal_Sigma)</f>
        <v>7.4670336890864428</v>
      </c>
      <c r="H2539" s="2">
        <f t="shared" ca="1" si="268"/>
        <v>0.89130850193634859</v>
      </c>
      <c r="I2539" s="2"/>
      <c r="J2539" s="15">
        <f ca="1">-LN(K2539) /NegExp_Labda</f>
        <v>0.64881991890617496</v>
      </c>
      <c r="K2539" s="2">
        <f t="shared" ca="1" si="269"/>
        <v>0.87830270014236889</v>
      </c>
      <c r="L2539" s="2"/>
      <c r="M2539" s="17">
        <f t="shared" ca="1" si="263"/>
        <v>7</v>
      </c>
      <c r="N2539" s="2">
        <f t="shared" ca="1" si="265"/>
        <v>0.84462344744096041</v>
      </c>
      <c r="O2539" s="2"/>
      <c r="P2539" s="31">
        <f t="shared" ca="1" si="264"/>
        <v>5.9115361302499609</v>
      </c>
    </row>
    <row r="2540" spans="1:16" x14ac:dyDescent="0.25">
      <c r="A2540" s="32">
        <f ca="1">Uniform_A+B2540*(Uniform_B-Uniform_A)</f>
        <v>5.249260507090284</v>
      </c>
      <c r="B2540" s="2">
        <f t="shared" ca="1" si="266"/>
        <v>0.52492605070902842</v>
      </c>
      <c r="C2540" s="4"/>
      <c r="D2540" s="5">
        <f ca="1">IF(E2540&lt;(Driehoek_C-Driehoek_A)/(Driehoek_B-Driehoek_A),Driehoek_A+SQRT(E2540*(Driehoek_B-Driehoek_A)*(Driehoek_C-Driehoek_A)),Driehoek_B-SQRT((1-E2540)*(Driehoek_B-Driehoek_A)*(Driehoek_B-Driehoek_C)))</f>
        <v>2.9378584792158029</v>
      </c>
      <c r="E2540" s="2">
        <f t="shared" ca="1" si="267"/>
        <v>6.2827037645498462E-2</v>
      </c>
      <c r="F2540" s="2"/>
      <c r="G2540" s="15">
        <f ca="1">_xlfn.NORM.INV(H2540,Normaal_Mu,Normaal_Sigma)</f>
        <v>1.0500333586849355</v>
      </c>
      <c r="H2540" s="2">
        <f t="shared" ca="1" si="268"/>
        <v>2.4135020429690845E-2</v>
      </c>
      <c r="I2540" s="2"/>
      <c r="J2540" s="15">
        <f ca="1">-LN(K2540) /NegExp_Labda</f>
        <v>10.242878836648863</v>
      </c>
      <c r="K2540" s="2">
        <f t="shared" ca="1" si="269"/>
        <v>0.12891838267072997</v>
      </c>
      <c r="L2540" s="2"/>
      <c r="M2540" s="17">
        <f t="shared" ca="1" si="263"/>
        <v>6</v>
      </c>
      <c r="N2540" s="2">
        <f t="shared" ca="1" si="265"/>
        <v>0.76136123821796875</v>
      </c>
      <c r="O2540" s="2"/>
      <c r="P2540" s="31">
        <f t="shared" ca="1" si="264"/>
        <v>5.0960062363279777</v>
      </c>
    </row>
    <row r="2541" spans="1:16" x14ac:dyDescent="0.25">
      <c r="A2541" s="32">
        <f ca="1">Uniform_A+B2541*(Uniform_B-Uniform_A)</f>
        <v>4.3325925186240388</v>
      </c>
      <c r="B2541" s="2">
        <f t="shared" ca="1" si="266"/>
        <v>0.43325925186240388</v>
      </c>
      <c r="C2541" s="4"/>
      <c r="D2541" s="5">
        <f ca="1">IF(E2541&lt;(Driehoek_C-Driehoek_A)/(Driehoek_B-Driehoek_A),Driehoek_A+SQRT(E2541*(Driehoek_B-Driehoek_A)*(Driehoek_C-Driehoek_A)),Driehoek_B-SQRT((1-E2541)*(Driehoek_B-Driehoek_A)*(Driehoek_B-Driehoek_C)))</f>
        <v>5.5608935429831199</v>
      </c>
      <c r="E2541" s="2">
        <f t="shared" ca="1" si="267"/>
        <v>0.66207276506585144</v>
      </c>
      <c r="F2541" s="2"/>
      <c r="G2541" s="15">
        <f ca="1">_xlfn.NORM.INV(H2541,Normaal_Mu,Normaal_Sigma)</f>
        <v>4.2813748965426095</v>
      </c>
      <c r="H2541" s="2">
        <f t="shared" ca="1" si="268"/>
        <v>0.35968064277049572</v>
      </c>
      <c r="I2541" s="2"/>
      <c r="J2541" s="15">
        <f ca="1">-LN(K2541) /NegExp_Labda</f>
        <v>2.8092098555942666</v>
      </c>
      <c r="K2541" s="2">
        <f t="shared" ca="1" si="269"/>
        <v>0.5701578816711933</v>
      </c>
      <c r="L2541" s="2"/>
      <c r="M2541" s="17">
        <f t="shared" ref="M2541:M2604" ca="1" si="270">VLOOKUP(N2541,$S$5:$T$105,2,TRUE)</f>
        <v>5</v>
      </c>
      <c r="N2541" s="2">
        <f t="shared" ca="1" si="265"/>
        <v>0.5569794116025728</v>
      </c>
      <c r="O2541" s="2"/>
      <c r="P2541" s="31">
        <f t="shared" ref="P2541:P2604" ca="1" si="271">SUM(A2541,D2541,G2541,J2541,M2541)/5</f>
        <v>4.3968141627488064</v>
      </c>
    </row>
    <row r="2542" spans="1:16" x14ac:dyDescent="0.25">
      <c r="A2542" s="32">
        <f ca="1">Uniform_A+B2542*(Uniform_B-Uniform_A)</f>
        <v>8.0916562920297626</v>
      </c>
      <c r="B2542" s="2">
        <f t="shared" ca="1" si="266"/>
        <v>0.8091656292029763</v>
      </c>
      <c r="C2542" s="4"/>
      <c r="D2542" s="5">
        <f ca="1">IF(E2542&lt;(Driehoek_C-Driehoek_A)/(Driehoek_B-Driehoek_A),Driehoek_A+SQRT(E2542*(Driehoek_B-Driehoek_A)*(Driehoek_C-Driehoek_A)),Driehoek_B-SQRT((1-E2542)*(Driehoek_B-Driehoek_A)*(Driehoek_B-Driehoek_C)))</f>
        <v>3.3883137907954373</v>
      </c>
      <c r="E2542" s="2">
        <f t="shared" ca="1" si="267"/>
        <v>0.13767251297948557</v>
      </c>
      <c r="F2542" s="2"/>
      <c r="G2542" s="15">
        <f ca="1">_xlfn.NORM.INV(H2542,Normaal_Mu,Normaal_Sigma)</f>
        <v>5.3017768686067948</v>
      </c>
      <c r="H2542" s="2">
        <f t="shared" ca="1" si="268"/>
        <v>0.55996813794208999</v>
      </c>
      <c r="I2542" s="2"/>
      <c r="J2542" s="15">
        <f ca="1">-LN(K2542) /NegExp_Labda</f>
        <v>1.4879154833497277</v>
      </c>
      <c r="K2542" s="2">
        <f t="shared" ca="1" si="269"/>
        <v>0.74261087216628385</v>
      </c>
      <c r="L2542" s="2"/>
      <c r="M2542" s="17">
        <f t="shared" ca="1" si="270"/>
        <v>4</v>
      </c>
      <c r="N2542" s="2">
        <f t="shared" ca="1" si="265"/>
        <v>0.2679832073494316</v>
      </c>
      <c r="O2542" s="2"/>
      <c r="P2542" s="31">
        <f t="shared" ca="1" si="271"/>
        <v>4.4539324869563446</v>
      </c>
    </row>
    <row r="2543" spans="1:16" x14ac:dyDescent="0.25">
      <c r="A2543" s="32">
        <f ca="1">Uniform_A+B2543*(Uniform_B-Uniform_A)</f>
        <v>8.7545042295617339</v>
      </c>
      <c r="B2543" s="2">
        <f t="shared" ca="1" si="266"/>
        <v>0.87545042295617337</v>
      </c>
      <c r="C2543" s="4"/>
      <c r="D2543" s="5">
        <f ca="1">IF(E2543&lt;(Driehoek_C-Driehoek_A)/(Driehoek_B-Driehoek_A),Driehoek_A+SQRT(E2543*(Driehoek_B-Driehoek_A)*(Driehoek_C-Driehoek_A)),Driehoek_B-SQRT((1-E2543)*(Driehoek_B-Driehoek_A)*(Driehoek_B-Driehoek_C)))</f>
        <v>5.615673881835324</v>
      </c>
      <c r="E2543" s="2">
        <f t="shared" ca="1" si="267"/>
        <v>0.67275247788309767</v>
      </c>
      <c r="F2543" s="2"/>
      <c r="G2543" s="15">
        <f ca="1">_xlfn.NORM.INV(H2543,Normaal_Mu,Normaal_Sigma)</f>
        <v>6.768416625650028</v>
      </c>
      <c r="H2543" s="2">
        <f t="shared" ca="1" si="268"/>
        <v>0.81170811412941468</v>
      </c>
      <c r="I2543" s="2"/>
      <c r="J2543" s="15">
        <f ca="1">-LN(K2543) /NegExp_Labda</f>
        <v>3.6658693023718629</v>
      </c>
      <c r="K2543" s="2">
        <f t="shared" ca="1" si="269"/>
        <v>0.48038190285712723</v>
      </c>
      <c r="L2543" s="2"/>
      <c r="M2543" s="17">
        <f t="shared" ca="1" si="270"/>
        <v>6</v>
      </c>
      <c r="N2543" s="2">
        <f t="shared" ca="1" si="265"/>
        <v>0.75375670626094771</v>
      </c>
      <c r="O2543" s="2"/>
      <c r="P2543" s="31">
        <f t="shared" ca="1" si="271"/>
        <v>6.1608928078837897</v>
      </c>
    </row>
    <row r="2544" spans="1:16" x14ac:dyDescent="0.25">
      <c r="A2544" s="32">
        <f ca="1">Uniform_A+B2544*(Uniform_B-Uniform_A)</f>
        <v>1.146492123210906</v>
      </c>
      <c r="B2544" s="2">
        <f t="shared" ca="1" si="266"/>
        <v>0.1146492123210906</v>
      </c>
      <c r="C2544" s="4"/>
      <c r="D2544" s="5">
        <f ca="1">IF(E2544&lt;(Driehoek_C-Driehoek_A)/(Driehoek_B-Driehoek_A),Driehoek_A+SQRT(E2544*(Driehoek_B-Driehoek_A)*(Driehoek_C-Driehoek_A)),Driehoek_B-SQRT((1-E2544)*(Driehoek_B-Driehoek_A)*(Driehoek_B-Driehoek_C)))</f>
        <v>2.716792699981573</v>
      </c>
      <c r="E2544" s="2">
        <f t="shared" ca="1" si="267"/>
        <v>3.6699412481919547E-2</v>
      </c>
      <c r="F2544" s="2"/>
      <c r="G2544" s="15">
        <f ca="1">_xlfn.NORM.INV(H2544,Normaal_Mu,Normaal_Sigma)</f>
        <v>3.4491401062470946</v>
      </c>
      <c r="H2544" s="2">
        <f t="shared" ca="1" si="268"/>
        <v>0.21904282256589847</v>
      </c>
      <c r="I2544" s="2"/>
      <c r="J2544" s="15">
        <f ca="1">-LN(K2544) /NegExp_Labda</f>
        <v>3.4883905165300013</v>
      </c>
      <c r="K2544" s="2">
        <f t="shared" ca="1" si="269"/>
        <v>0.49773966319960283</v>
      </c>
      <c r="L2544" s="2"/>
      <c r="M2544" s="17">
        <f t="shared" ca="1" si="270"/>
        <v>4</v>
      </c>
      <c r="N2544" s="2">
        <f t="shared" ca="1" si="265"/>
        <v>0.30222713191459216</v>
      </c>
      <c r="O2544" s="2"/>
      <c r="P2544" s="31">
        <f t="shared" ca="1" si="271"/>
        <v>2.960163089193915</v>
      </c>
    </row>
    <row r="2545" spans="1:16" x14ac:dyDescent="0.25">
      <c r="A2545" s="32">
        <f ca="1">Uniform_A+B2545*(Uniform_B-Uniform_A)</f>
        <v>5.507910358594815</v>
      </c>
      <c r="B2545" s="2">
        <f t="shared" ca="1" si="266"/>
        <v>0.55079103585948153</v>
      </c>
      <c r="C2545" s="4"/>
      <c r="D2545" s="5">
        <f ca="1">IF(E2545&lt;(Driehoek_C-Driehoek_A)/(Driehoek_B-Driehoek_A),Driehoek_A+SQRT(E2545*(Driehoek_B-Driehoek_A)*(Driehoek_C-Driehoek_A)),Driehoek_B-SQRT((1-E2545)*(Driehoek_B-Driehoek_A)*(Driehoek_B-Driehoek_C)))</f>
        <v>3.6659454332607457</v>
      </c>
      <c r="E2545" s="2">
        <f t="shared" ca="1" si="267"/>
        <v>0.19824101332873811</v>
      </c>
      <c r="F2545" s="2"/>
      <c r="G2545" s="15">
        <f ca="1">_xlfn.NORM.INV(H2545,Normaal_Mu,Normaal_Sigma)</f>
        <v>2.8365592964041064</v>
      </c>
      <c r="H2545" s="2">
        <f t="shared" ca="1" si="268"/>
        <v>0.13968840355277012</v>
      </c>
      <c r="I2545" s="2"/>
      <c r="J2545" s="15">
        <f ca="1">-LN(K2545) /NegExp_Labda</f>
        <v>7.9453785182902452</v>
      </c>
      <c r="K2545" s="2">
        <f t="shared" ca="1" si="269"/>
        <v>0.20411418656725833</v>
      </c>
      <c r="L2545" s="2"/>
      <c r="M2545" s="17">
        <f t="shared" ca="1" si="270"/>
        <v>3</v>
      </c>
      <c r="N2545" s="2">
        <f t="shared" ca="1" si="265"/>
        <v>0.12744011585440262</v>
      </c>
      <c r="O2545" s="2"/>
      <c r="P2545" s="31">
        <f t="shared" ca="1" si="271"/>
        <v>4.5911587213099825</v>
      </c>
    </row>
    <row r="2546" spans="1:16" x14ac:dyDescent="0.25">
      <c r="A2546" s="32">
        <f ca="1">Uniform_A+B2546*(Uniform_B-Uniform_A)</f>
        <v>6.3446065291749036</v>
      </c>
      <c r="B2546" s="2">
        <f t="shared" ca="1" si="266"/>
        <v>0.63446065291749032</v>
      </c>
      <c r="C2546" s="4"/>
      <c r="D2546" s="5">
        <f ca="1">IF(E2546&lt;(Driehoek_C-Driehoek_A)/(Driehoek_B-Driehoek_A),Driehoek_A+SQRT(E2546*(Driehoek_B-Driehoek_A)*(Driehoek_C-Driehoek_A)),Driehoek_B-SQRT((1-E2546)*(Driehoek_B-Driehoek_A)*(Driehoek_B-Driehoek_C)))</f>
        <v>6.417423536471027</v>
      </c>
      <c r="E2546" s="2">
        <f t="shared" ca="1" si="267"/>
        <v>0.80943710885789089</v>
      </c>
      <c r="F2546" s="2"/>
      <c r="G2546" s="15">
        <f ca="1">_xlfn.NORM.INV(H2546,Normaal_Mu,Normaal_Sigma)</f>
        <v>5.0605571038263371</v>
      </c>
      <c r="H2546" s="2">
        <f t="shared" ca="1" si="268"/>
        <v>0.512077549088509</v>
      </c>
      <c r="I2546" s="2"/>
      <c r="J2546" s="15">
        <f ca="1">-LN(K2546) /NegExp_Labda</f>
        <v>3.2039972337760285</v>
      </c>
      <c r="K2546" s="2">
        <f t="shared" ca="1" si="269"/>
        <v>0.52687105028098835</v>
      </c>
      <c r="L2546" s="2"/>
      <c r="M2546" s="17">
        <f t="shared" ca="1" si="270"/>
        <v>3</v>
      </c>
      <c r="N2546" s="2">
        <f t="shared" ca="1" si="265"/>
        <v>0.16632150883450014</v>
      </c>
      <c r="O2546" s="2"/>
      <c r="P2546" s="31">
        <f t="shared" ca="1" si="271"/>
        <v>4.8053168806496593</v>
      </c>
    </row>
    <row r="2547" spans="1:16" x14ac:dyDescent="0.25">
      <c r="A2547" s="32">
        <f ca="1">Uniform_A+B2547*(Uniform_B-Uniform_A)</f>
        <v>1.1176245884760327</v>
      </c>
      <c r="B2547" s="2">
        <f t="shared" ca="1" si="266"/>
        <v>0.11176245884760327</v>
      </c>
      <c r="C2547" s="4"/>
      <c r="D2547" s="5">
        <f ca="1">IF(E2547&lt;(Driehoek_C-Driehoek_A)/(Driehoek_B-Driehoek_A),Driehoek_A+SQRT(E2547*(Driehoek_B-Driehoek_A)*(Driehoek_C-Driehoek_A)),Driehoek_B-SQRT((1-E2547)*(Driehoek_B-Driehoek_A)*(Driehoek_B-Driehoek_C)))</f>
        <v>4.0200350765298509</v>
      </c>
      <c r="E2547" s="2">
        <f t="shared" ca="1" si="267"/>
        <v>0.29142712460019871</v>
      </c>
      <c r="F2547" s="2"/>
      <c r="G2547" s="15">
        <f ca="1">_xlfn.NORM.INV(H2547,Normaal_Mu,Normaal_Sigma)</f>
        <v>3.7932992380055186</v>
      </c>
      <c r="H2547" s="2">
        <f t="shared" ca="1" si="268"/>
        <v>0.27313781184583508</v>
      </c>
      <c r="I2547" s="2"/>
      <c r="J2547" s="15">
        <f ca="1">-LN(K2547) /NegExp_Labda</f>
        <v>6.6594864333534929</v>
      </c>
      <c r="K2547" s="2">
        <f t="shared" ca="1" si="269"/>
        <v>0.26397594783531531</v>
      </c>
      <c r="L2547" s="2"/>
      <c r="M2547" s="17">
        <f t="shared" ca="1" si="270"/>
        <v>4</v>
      </c>
      <c r="N2547" s="2">
        <f t="shared" ca="1" si="265"/>
        <v>0.32385608391617438</v>
      </c>
      <c r="O2547" s="2"/>
      <c r="P2547" s="31">
        <f t="shared" ca="1" si="271"/>
        <v>3.9180890672729789</v>
      </c>
    </row>
    <row r="2548" spans="1:16" x14ac:dyDescent="0.25">
      <c r="A2548" s="32">
        <f ca="1">Uniform_A+B2548*(Uniform_B-Uniform_A)</f>
        <v>3.65473028848068</v>
      </c>
      <c r="B2548" s="2">
        <f t="shared" ca="1" si="266"/>
        <v>0.36547302884806798</v>
      </c>
      <c r="C2548" s="4"/>
      <c r="D2548" s="5">
        <f ca="1">IF(E2548&lt;(Driehoek_C-Driehoek_A)/(Driehoek_B-Driehoek_A),Driehoek_A+SQRT(E2548*(Driehoek_B-Driehoek_A)*(Driehoek_C-Driehoek_A)),Driehoek_B-SQRT((1-E2548)*(Driehoek_B-Driehoek_A)*(Driehoek_B-Driehoek_C)))</f>
        <v>2.9451110273865417</v>
      </c>
      <c r="E2548" s="2">
        <f t="shared" ca="1" si="267"/>
        <v>6.3802489577688859E-2</v>
      </c>
      <c r="F2548" s="2"/>
      <c r="G2548" s="15">
        <f ca="1">_xlfn.NORM.INV(H2548,Normaal_Mu,Normaal_Sigma)</f>
        <v>3.6133962451068915</v>
      </c>
      <c r="H2548" s="2">
        <f t="shared" ca="1" si="268"/>
        <v>0.24406006254313251</v>
      </c>
      <c r="I2548" s="2"/>
      <c r="J2548" s="15">
        <f ca="1">-LN(K2548) /NegExp_Labda</f>
        <v>0.28864144039242906</v>
      </c>
      <c r="K2548" s="2">
        <f t="shared" ca="1" si="269"/>
        <v>0.94390638321400455</v>
      </c>
      <c r="L2548" s="2"/>
      <c r="M2548" s="17">
        <f t="shared" ca="1" si="270"/>
        <v>7</v>
      </c>
      <c r="N2548" s="2">
        <f t="shared" ca="1" si="265"/>
        <v>0.83298798935444518</v>
      </c>
      <c r="O2548" s="2"/>
      <c r="P2548" s="31">
        <f t="shared" ca="1" si="271"/>
        <v>3.5003758002733081</v>
      </c>
    </row>
    <row r="2549" spans="1:16" x14ac:dyDescent="0.25">
      <c r="A2549" s="32">
        <f ca="1">Uniform_A+B2549*(Uniform_B-Uniform_A)</f>
        <v>9.2697026685308259</v>
      </c>
      <c r="B2549" s="2">
        <f t="shared" ca="1" si="266"/>
        <v>0.92697026685308259</v>
      </c>
      <c r="C2549" s="4"/>
      <c r="D2549" s="5">
        <f ca="1">IF(E2549&lt;(Driehoek_C-Driehoek_A)/(Driehoek_B-Driehoek_A),Driehoek_A+SQRT(E2549*(Driehoek_B-Driehoek_A)*(Driehoek_C-Driehoek_A)),Driehoek_B-SQRT((1-E2549)*(Driehoek_B-Driehoek_A)*(Driehoek_B-Driehoek_C)))</f>
        <v>7.6563171216328261</v>
      </c>
      <c r="E2549" s="2">
        <f t="shared" ca="1" si="267"/>
        <v>0.94841475206808301</v>
      </c>
      <c r="F2549" s="2"/>
      <c r="G2549" s="15">
        <f ca="1">_xlfn.NORM.INV(H2549,Normaal_Mu,Normaal_Sigma)</f>
        <v>5.445148894871604</v>
      </c>
      <c r="H2549" s="2">
        <f t="shared" ca="1" si="268"/>
        <v>0.58806663720625474</v>
      </c>
      <c r="I2549" s="2"/>
      <c r="J2549" s="15">
        <f ca="1">-LN(K2549) /NegExp_Labda</f>
        <v>4.5336087052453404</v>
      </c>
      <c r="K2549" s="2">
        <f t="shared" ca="1" si="269"/>
        <v>0.40384596799980543</v>
      </c>
      <c r="L2549" s="2"/>
      <c r="M2549" s="17">
        <f t="shared" ca="1" si="270"/>
        <v>2</v>
      </c>
      <c r="N2549" s="2">
        <f t="shared" ca="1" si="265"/>
        <v>5.2870468758747569E-2</v>
      </c>
      <c r="O2549" s="2"/>
      <c r="P2549" s="31">
        <f t="shared" ca="1" si="271"/>
        <v>5.7809554780561188</v>
      </c>
    </row>
    <row r="2550" spans="1:16" x14ac:dyDescent="0.25">
      <c r="A2550" s="32">
        <f ca="1">Uniform_A+B2550*(Uniform_B-Uniform_A)</f>
        <v>7.3080065400412675E-2</v>
      </c>
      <c r="B2550" s="2">
        <f t="shared" ca="1" si="266"/>
        <v>7.3080065400412675E-3</v>
      </c>
      <c r="C2550" s="4"/>
      <c r="D2550" s="5">
        <f ca="1">IF(E2550&lt;(Driehoek_C-Driehoek_A)/(Driehoek_B-Driehoek_A),Driehoek_A+SQRT(E2550*(Driehoek_B-Driehoek_A)*(Driehoek_C-Driehoek_A)),Driehoek_B-SQRT((1-E2550)*(Driehoek_B-Driehoek_A)*(Driehoek_B-Driehoek_C)))</f>
        <v>4.2686807850107531</v>
      </c>
      <c r="E2550" s="2">
        <f t="shared" ca="1" si="267"/>
        <v>0.36041767102495814</v>
      </c>
      <c r="F2550" s="2"/>
      <c r="G2550" s="15">
        <f ca="1">_xlfn.NORM.INV(H2550,Normaal_Mu,Normaal_Sigma)</f>
        <v>4.9597144167196339</v>
      </c>
      <c r="H2550" s="2">
        <f t="shared" ca="1" si="268"/>
        <v>0.49196473213404579</v>
      </c>
      <c r="I2550" s="2"/>
      <c r="J2550" s="15">
        <f ca="1">-LN(K2550) /NegExp_Labda</f>
        <v>1.0994063836602637</v>
      </c>
      <c r="K2550" s="2">
        <f t="shared" ca="1" si="269"/>
        <v>0.80261408127282274</v>
      </c>
      <c r="L2550" s="2"/>
      <c r="M2550" s="17">
        <f t="shared" ca="1" si="270"/>
        <v>4</v>
      </c>
      <c r="N2550" s="2">
        <f t="shared" ca="1" si="265"/>
        <v>0.30661471956629538</v>
      </c>
      <c r="O2550" s="2"/>
      <c r="P2550" s="31">
        <f t="shared" ca="1" si="271"/>
        <v>2.8801763301582128</v>
      </c>
    </row>
    <row r="2551" spans="1:16" x14ac:dyDescent="0.25">
      <c r="A2551" s="32">
        <f ca="1">Uniform_A+B2551*(Uniform_B-Uniform_A)</f>
        <v>0.82384720015809654</v>
      </c>
      <c r="B2551" s="2">
        <f t="shared" ca="1" si="266"/>
        <v>8.2384720015809654E-2</v>
      </c>
      <c r="C2551" s="4"/>
      <c r="D2551" s="5">
        <f ca="1">IF(E2551&lt;(Driehoek_C-Driehoek_A)/(Driehoek_B-Driehoek_A),Driehoek_A+SQRT(E2551*(Driehoek_B-Driehoek_A)*(Driehoek_C-Driehoek_A)),Driehoek_B-SQRT((1-E2551)*(Driehoek_B-Driehoek_A)*(Driehoek_B-Driehoek_C)))</f>
        <v>5.9803052536916343</v>
      </c>
      <c r="E2551" s="2">
        <f t="shared" ca="1" si="267"/>
        <v>0.73946981826050451</v>
      </c>
      <c r="F2551" s="2"/>
      <c r="G2551" s="15">
        <f ca="1">_xlfn.NORM.INV(H2551,Normaal_Mu,Normaal_Sigma)</f>
        <v>7.1328928587819433</v>
      </c>
      <c r="H2551" s="2">
        <f t="shared" ca="1" si="268"/>
        <v>0.85688905854777808</v>
      </c>
      <c r="I2551" s="2"/>
      <c r="J2551" s="15">
        <f ca="1">-LN(K2551) /NegExp_Labda</f>
        <v>1.6034771459518609</v>
      </c>
      <c r="K2551" s="2">
        <f t="shared" ca="1" si="269"/>
        <v>0.72564422738678991</v>
      </c>
      <c r="L2551" s="2"/>
      <c r="M2551" s="17">
        <f t="shared" ca="1" si="270"/>
        <v>5</v>
      </c>
      <c r="N2551" s="2">
        <f t="shared" ca="1" si="265"/>
        <v>0.4959622725214764</v>
      </c>
      <c r="O2551" s="2"/>
      <c r="P2551" s="31">
        <f t="shared" ca="1" si="271"/>
        <v>4.1081044917167073</v>
      </c>
    </row>
    <row r="2552" spans="1:16" x14ac:dyDescent="0.25">
      <c r="A2552" s="32">
        <f ca="1">Uniform_A+B2552*(Uniform_B-Uniform_A)</f>
        <v>1.6256857848540096</v>
      </c>
      <c r="B2552" s="2">
        <f t="shared" ca="1" si="266"/>
        <v>0.16256857848540096</v>
      </c>
      <c r="C2552" s="4"/>
      <c r="D2552" s="5">
        <f ca="1">IF(E2552&lt;(Driehoek_C-Driehoek_A)/(Driehoek_B-Driehoek_A),Driehoek_A+SQRT(E2552*(Driehoek_B-Driehoek_A)*(Driehoek_C-Driehoek_A)),Driehoek_B-SQRT((1-E2552)*(Driehoek_B-Driehoek_A)*(Driehoek_B-Driehoek_C)))</f>
        <v>4.0704365038961159</v>
      </c>
      <c r="E2552" s="2">
        <f t="shared" ca="1" si="267"/>
        <v>0.30569724965371581</v>
      </c>
      <c r="F2552" s="2"/>
      <c r="G2552" s="15">
        <f ca="1">_xlfn.NORM.INV(H2552,Normaal_Mu,Normaal_Sigma)</f>
        <v>5.8684949841291489</v>
      </c>
      <c r="H2552" s="2">
        <f t="shared" ca="1" si="268"/>
        <v>0.6679456354630342</v>
      </c>
      <c r="I2552" s="2"/>
      <c r="J2552" s="15">
        <f ca="1">-LN(K2552) /NegExp_Labda</f>
        <v>0.78722590916699597</v>
      </c>
      <c r="K2552" s="2">
        <f t="shared" ca="1" si="269"/>
        <v>0.85432364478075884</v>
      </c>
      <c r="L2552" s="2"/>
      <c r="M2552" s="17">
        <f t="shared" ca="1" si="270"/>
        <v>4</v>
      </c>
      <c r="N2552" s="2">
        <f t="shared" ca="1" si="265"/>
        <v>0.28354338339208918</v>
      </c>
      <c r="O2552" s="2"/>
      <c r="P2552" s="31">
        <f t="shared" ca="1" si="271"/>
        <v>3.2703686364092541</v>
      </c>
    </row>
    <row r="2553" spans="1:16" x14ac:dyDescent="0.25">
      <c r="A2553" s="32">
        <f ca="1">Uniform_A+B2553*(Uniform_B-Uniform_A)</f>
        <v>8.500069174684203</v>
      </c>
      <c r="B2553" s="2">
        <f t="shared" ca="1" si="266"/>
        <v>0.85000691746842028</v>
      </c>
      <c r="C2553" s="4"/>
      <c r="D2553" s="5">
        <f ca="1">IF(E2553&lt;(Driehoek_C-Driehoek_A)/(Driehoek_B-Driehoek_A),Driehoek_A+SQRT(E2553*(Driehoek_B-Driehoek_A)*(Driehoek_C-Driehoek_A)),Driehoek_B-SQRT((1-E2553)*(Driehoek_B-Driehoek_A)*(Driehoek_B-Driehoek_C)))</f>
        <v>4.3129342180535879</v>
      </c>
      <c r="E2553" s="2">
        <f t="shared" ca="1" si="267"/>
        <v>0.37232612444877344</v>
      </c>
      <c r="F2553" s="2"/>
      <c r="G2553" s="15">
        <f ca="1">_xlfn.NORM.INV(H2553,Normaal_Mu,Normaal_Sigma)</f>
        <v>2.9707483574012512</v>
      </c>
      <c r="H2553" s="2">
        <f t="shared" ca="1" si="268"/>
        <v>0.15514211297623715</v>
      </c>
      <c r="I2553" s="2"/>
      <c r="J2553" s="15">
        <f ca="1">-LN(K2553) /NegExp_Labda</f>
        <v>6.3016006928068977</v>
      </c>
      <c r="K2553" s="2">
        <f t="shared" ca="1" si="269"/>
        <v>0.28356323244191217</v>
      </c>
      <c r="L2553" s="2"/>
      <c r="M2553" s="17">
        <f t="shared" ca="1" si="270"/>
        <v>6</v>
      </c>
      <c r="N2553" s="2">
        <f t="shared" ca="1" si="265"/>
        <v>0.64491742518698514</v>
      </c>
      <c r="O2553" s="2"/>
      <c r="P2553" s="31">
        <f t="shared" ca="1" si="271"/>
        <v>5.6170704885891878</v>
      </c>
    </row>
    <row r="2554" spans="1:16" x14ac:dyDescent="0.25">
      <c r="A2554" s="32">
        <f ca="1">Uniform_A+B2554*(Uniform_B-Uniform_A)</f>
        <v>7.994759516786071</v>
      </c>
      <c r="B2554" s="2">
        <f t="shared" ca="1" si="266"/>
        <v>0.79947595167860708</v>
      </c>
      <c r="C2554" s="4"/>
      <c r="D2554" s="5">
        <f ca="1">IF(E2554&lt;(Driehoek_C-Driehoek_A)/(Driehoek_B-Driehoek_A),Driehoek_A+SQRT(E2554*(Driehoek_B-Driehoek_A)*(Driehoek_C-Driehoek_A)),Driehoek_B-SQRT((1-E2554)*(Driehoek_B-Driehoek_A)*(Driehoek_B-Driehoek_C)))</f>
        <v>6.728379419923618</v>
      </c>
      <c r="E2554" s="2">
        <f t="shared" ca="1" si="267"/>
        <v>0.85256399829066976</v>
      </c>
      <c r="F2554" s="2"/>
      <c r="G2554" s="15">
        <f ca="1">_xlfn.NORM.INV(H2554,Normaal_Mu,Normaal_Sigma)</f>
        <v>7.286624773645487</v>
      </c>
      <c r="H2554" s="2">
        <f t="shared" ca="1" si="268"/>
        <v>0.87354554304193066</v>
      </c>
      <c r="I2554" s="2"/>
      <c r="J2554" s="15">
        <f ca="1">-LN(K2554) /NegExp_Labda</f>
        <v>2.2893232244720321</v>
      </c>
      <c r="K2554" s="2">
        <f t="shared" ca="1" si="269"/>
        <v>0.63263310053251243</v>
      </c>
      <c r="L2554" s="2"/>
      <c r="M2554" s="17">
        <f t="shared" ca="1" si="270"/>
        <v>2</v>
      </c>
      <c r="N2554" s="2">
        <f t="shared" ca="1" si="265"/>
        <v>4.4255528662160426E-2</v>
      </c>
      <c r="O2554" s="2"/>
      <c r="P2554" s="31">
        <f t="shared" ca="1" si="271"/>
        <v>5.259817386965441</v>
      </c>
    </row>
    <row r="2555" spans="1:16" x14ac:dyDescent="0.25">
      <c r="A2555" s="32">
        <f ca="1">Uniform_A+B2555*(Uniform_B-Uniform_A)</f>
        <v>5.6354088110000164</v>
      </c>
      <c r="B2555" s="2">
        <f t="shared" ca="1" si="266"/>
        <v>0.56354088110000167</v>
      </c>
      <c r="C2555" s="4"/>
      <c r="D2555" s="5">
        <f ca="1">IF(E2555&lt;(Driehoek_C-Driehoek_A)/(Driehoek_B-Driehoek_A),Driehoek_A+SQRT(E2555*(Driehoek_B-Driehoek_A)*(Driehoek_C-Driehoek_A)),Driehoek_B-SQRT((1-E2555)*(Driehoek_B-Driehoek_A)*(Driehoek_B-Driehoek_C)))</f>
        <v>4.2433491737655853</v>
      </c>
      <c r="E2555" s="2">
        <f t="shared" ca="1" si="267"/>
        <v>0.35355065477952741</v>
      </c>
      <c r="F2555" s="2"/>
      <c r="G2555" s="15">
        <f ca="1">_xlfn.NORM.INV(H2555,Normaal_Mu,Normaal_Sigma)</f>
        <v>6.8201259005664845</v>
      </c>
      <c r="H2555" s="2">
        <f t="shared" ca="1" si="268"/>
        <v>0.81860534386969785</v>
      </c>
      <c r="I2555" s="2"/>
      <c r="J2555" s="15">
        <f ca="1">-LN(K2555) /NegExp_Labda</f>
        <v>4.8112506583768067</v>
      </c>
      <c r="K2555" s="2">
        <f t="shared" ca="1" si="269"/>
        <v>0.3820322951485523</v>
      </c>
      <c r="L2555" s="2"/>
      <c r="M2555" s="17">
        <f t="shared" ca="1" si="270"/>
        <v>4</v>
      </c>
      <c r="N2555" s="2">
        <f t="shared" ca="1" si="265"/>
        <v>0.28590593845937806</v>
      </c>
      <c r="O2555" s="2"/>
      <c r="P2555" s="31">
        <f t="shared" ca="1" si="271"/>
        <v>5.1020269087417791</v>
      </c>
    </row>
    <row r="2556" spans="1:16" x14ac:dyDescent="0.25">
      <c r="A2556" s="32">
        <f ca="1">Uniform_A+B2556*(Uniform_B-Uniform_A)</f>
        <v>9.081432705170112</v>
      </c>
      <c r="B2556" s="2">
        <f t="shared" ca="1" si="266"/>
        <v>0.90814327051701127</v>
      </c>
      <c r="C2556" s="4"/>
      <c r="D2556" s="5">
        <f ca="1">IF(E2556&lt;(Driehoek_C-Driehoek_A)/(Driehoek_B-Driehoek_A),Driehoek_A+SQRT(E2556*(Driehoek_B-Driehoek_A)*(Driehoek_C-Driehoek_A)),Driehoek_B-SQRT((1-E2556)*(Driehoek_B-Driehoek_A)*(Driehoek_B-Driehoek_C)))</f>
        <v>4.4568563242294879</v>
      </c>
      <c r="E2556" s="2">
        <f t="shared" ca="1" si="267"/>
        <v>0.4102813011801828</v>
      </c>
      <c r="F2556" s="2"/>
      <c r="G2556" s="15">
        <f ca="1">_xlfn.NORM.INV(H2556,Normaal_Mu,Normaal_Sigma)</f>
        <v>4.9476182122023395</v>
      </c>
      <c r="H2556" s="2">
        <f t="shared" ca="1" si="268"/>
        <v>0.48955253950432553</v>
      </c>
      <c r="I2556" s="2"/>
      <c r="J2556" s="15">
        <f ca="1">-LN(K2556) /NegExp_Labda</f>
        <v>5.2941204612873243</v>
      </c>
      <c r="K2556" s="2">
        <f t="shared" ca="1" si="269"/>
        <v>0.34686345002623598</v>
      </c>
      <c r="L2556" s="2"/>
      <c r="M2556" s="17">
        <f t="shared" ca="1" si="270"/>
        <v>4</v>
      </c>
      <c r="N2556" s="2">
        <f t="shared" ca="1" si="265"/>
        <v>0.28695785504311278</v>
      </c>
      <c r="O2556" s="2"/>
      <c r="P2556" s="31">
        <f t="shared" ca="1" si="271"/>
        <v>5.5560055405778526</v>
      </c>
    </row>
    <row r="2557" spans="1:16" x14ac:dyDescent="0.25">
      <c r="A2557" s="32">
        <f ca="1">Uniform_A+B2557*(Uniform_B-Uniform_A)</f>
        <v>3.3349992557276953</v>
      </c>
      <c r="B2557" s="2">
        <f t="shared" ca="1" si="266"/>
        <v>0.33349992557276953</v>
      </c>
      <c r="C2557" s="4"/>
      <c r="D2557" s="5">
        <f ca="1">IF(E2557&lt;(Driehoek_C-Driehoek_A)/(Driehoek_B-Driehoek_A),Driehoek_A+SQRT(E2557*(Driehoek_B-Driehoek_A)*(Driehoek_C-Driehoek_A)),Driehoek_B-SQRT((1-E2557)*(Driehoek_B-Driehoek_A)*(Driehoek_B-Driehoek_C)))</f>
        <v>5.1583321393672801</v>
      </c>
      <c r="E2557" s="2">
        <f t="shared" ca="1" si="267"/>
        <v>0.57833108710233205</v>
      </c>
      <c r="F2557" s="2"/>
      <c r="G2557" s="15">
        <f ca="1">_xlfn.NORM.INV(H2557,Normaal_Mu,Normaal_Sigma)</f>
        <v>4.2285300938361798</v>
      </c>
      <c r="H2557" s="2">
        <f t="shared" ca="1" si="268"/>
        <v>0.3498464868120198</v>
      </c>
      <c r="I2557" s="2"/>
      <c r="J2557" s="15">
        <f ca="1">-LN(K2557) /NegExp_Labda</f>
        <v>7.9157993152168267</v>
      </c>
      <c r="K2557" s="2">
        <f t="shared" ca="1" si="269"/>
        <v>0.20532527232529785</v>
      </c>
      <c r="L2557" s="2"/>
      <c r="M2557" s="17">
        <f t="shared" ca="1" si="270"/>
        <v>6</v>
      </c>
      <c r="N2557" s="2">
        <f t="shared" ca="1" si="265"/>
        <v>0.69332729824071537</v>
      </c>
      <c r="O2557" s="2"/>
      <c r="P2557" s="31">
        <f t="shared" ca="1" si="271"/>
        <v>5.3275321608295965</v>
      </c>
    </row>
    <row r="2558" spans="1:16" x14ac:dyDescent="0.25">
      <c r="A2558" s="32">
        <f ca="1">Uniform_A+B2558*(Uniform_B-Uniform_A)</f>
        <v>6.8258507146386274</v>
      </c>
      <c r="B2558" s="2">
        <f t="shared" ca="1" si="266"/>
        <v>0.68258507146386271</v>
      </c>
      <c r="C2558" s="4"/>
      <c r="D2558" s="5">
        <f ca="1">IF(E2558&lt;(Driehoek_C-Driehoek_A)/(Driehoek_B-Driehoek_A),Driehoek_A+SQRT(E2558*(Driehoek_B-Driehoek_A)*(Driehoek_C-Driehoek_A)),Driehoek_B-SQRT((1-E2558)*(Driehoek_B-Driehoek_A)*(Driehoek_B-Driehoek_C)))</f>
        <v>5.6175379384502673</v>
      </c>
      <c r="E2558" s="2">
        <f t="shared" ca="1" si="267"/>
        <v>0.67311286863362096</v>
      </c>
      <c r="F2558" s="2"/>
      <c r="G2558" s="15">
        <f ca="1">_xlfn.NORM.INV(H2558,Normaal_Mu,Normaal_Sigma)</f>
        <v>3.4785990631631103</v>
      </c>
      <c r="H2558" s="2">
        <f t="shared" ca="1" si="268"/>
        <v>0.22341799748798019</v>
      </c>
      <c r="I2558" s="2"/>
      <c r="J2558" s="15">
        <f ca="1">-LN(K2558) /NegExp_Labda</f>
        <v>8.94604468847165</v>
      </c>
      <c r="K2558" s="2">
        <f t="shared" ca="1" si="269"/>
        <v>0.16709229781772206</v>
      </c>
      <c r="L2558" s="2"/>
      <c r="M2558" s="17">
        <f t="shared" ca="1" si="270"/>
        <v>6</v>
      </c>
      <c r="N2558" s="2">
        <f t="shared" ca="1" si="265"/>
        <v>0.63934495143231851</v>
      </c>
      <c r="O2558" s="2"/>
      <c r="P2558" s="31">
        <f t="shared" ca="1" si="271"/>
        <v>6.1736064809447315</v>
      </c>
    </row>
    <row r="2559" spans="1:16" x14ac:dyDescent="0.25">
      <c r="A2559" s="32">
        <f ca="1">Uniform_A+B2559*(Uniform_B-Uniform_A)</f>
        <v>7.4903480325232472</v>
      </c>
      <c r="B2559" s="2">
        <f t="shared" ca="1" si="266"/>
        <v>0.74903480325232474</v>
      </c>
      <c r="C2559" s="4"/>
      <c r="D2559" s="5">
        <f ca="1">IF(E2559&lt;(Driehoek_C-Driehoek_A)/(Driehoek_B-Driehoek_A),Driehoek_A+SQRT(E2559*(Driehoek_B-Driehoek_A)*(Driehoek_C-Driehoek_A)),Driehoek_B-SQRT((1-E2559)*(Driehoek_B-Driehoek_A)*(Driehoek_B-Driehoek_C)))</f>
        <v>4.7773668766001682</v>
      </c>
      <c r="E2559" s="2">
        <f t="shared" ca="1" si="267"/>
        <v>0.49055341443333089</v>
      </c>
      <c r="F2559" s="2"/>
      <c r="G2559" s="15">
        <f ca="1">_xlfn.NORM.INV(H2559,Normaal_Mu,Normaal_Sigma)</f>
        <v>5.3201634395955235</v>
      </c>
      <c r="H2559" s="2">
        <f t="shared" ca="1" si="268"/>
        <v>0.56359164952382579</v>
      </c>
      <c r="I2559" s="2"/>
      <c r="J2559" s="15">
        <f ca="1">-LN(K2559) /NegExp_Labda</f>
        <v>3.851590128903597</v>
      </c>
      <c r="K2559" s="2">
        <f t="shared" ca="1" si="269"/>
        <v>0.46286584163087596</v>
      </c>
      <c r="L2559" s="2"/>
      <c r="M2559" s="17">
        <f t="shared" ca="1" si="270"/>
        <v>7</v>
      </c>
      <c r="N2559" s="2">
        <f t="shared" ca="1" si="265"/>
        <v>0.8356896595432538</v>
      </c>
      <c r="O2559" s="2"/>
      <c r="P2559" s="31">
        <f t="shared" ca="1" si="271"/>
        <v>5.6878936955245063</v>
      </c>
    </row>
    <row r="2560" spans="1:16" x14ac:dyDescent="0.25">
      <c r="A2560" s="32">
        <f ca="1">Uniform_A+B2560*(Uniform_B-Uniform_A)</f>
        <v>0.75221336797712146</v>
      </c>
      <c r="B2560" s="2">
        <f t="shared" ca="1" si="266"/>
        <v>7.5221336797712146E-2</v>
      </c>
      <c r="C2560" s="4"/>
      <c r="D2560" s="5">
        <f ca="1">IF(E2560&lt;(Driehoek_C-Driehoek_A)/(Driehoek_B-Driehoek_A),Driehoek_A+SQRT(E2560*(Driehoek_B-Driehoek_A)*(Driehoek_C-Driehoek_A)),Driehoek_B-SQRT((1-E2560)*(Driehoek_B-Driehoek_A)*(Driehoek_B-Driehoek_C)))</f>
        <v>4.1625390990241966</v>
      </c>
      <c r="E2560" s="2">
        <f t="shared" ca="1" si="267"/>
        <v>0.33139920090086761</v>
      </c>
      <c r="F2560" s="2"/>
      <c r="G2560" s="15">
        <f ca="1">_xlfn.NORM.INV(H2560,Normaal_Mu,Normaal_Sigma)</f>
        <v>3.1412133562244833</v>
      </c>
      <c r="H2560" s="2">
        <f t="shared" ca="1" si="268"/>
        <v>0.17634264371200148</v>
      </c>
      <c r="I2560" s="2"/>
      <c r="J2560" s="15">
        <f ca="1">-LN(K2560) /NegExp_Labda</f>
        <v>10.154903177465405</v>
      </c>
      <c r="K2560" s="2">
        <f t="shared" ca="1" si="269"/>
        <v>0.13120679200345287</v>
      </c>
      <c r="L2560" s="2"/>
      <c r="M2560" s="17">
        <f t="shared" ca="1" si="270"/>
        <v>6</v>
      </c>
      <c r="N2560" s="2">
        <f t="shared" ca="1" si="265"/>
        <v>0.74038582733409164</v>
      </c>
      <c r="O2560" s="2"/>
      <c r="P2560" s="31">
        <f t="shared" ca="1" si="271"/>
        <v>4.8421738001382408</v>
      </c>
    </row>
    <row r="2561" spans="1:16" x14ac:dyDescent="0.25">
      <c r="A2561" s="32">
        <f ca="1">Uniform_A+B2561*(Uniform_B-Uniform_A)</f>
        <v>7.8469947617964131</v>
      </c>
      <c r="B2561" s="2">
        <f t="shared" ca="1" si="266"/>
        <v>0.78469947617964131</v>
      </c>
      <c r="C2561" s="4"/>
      <c r="D2561" s="5">
        <f ca="1">IF(E2561&lt;(Driehoek_C-Driehoek_A)/(Driehoek_B-Driehoek_A),Driehoek_A+SQRT(E2561*(Driehoek_B-Driehoek_A)*(Driehoek_C-Driehoek_A)),Driehoek_B-SQRT((1-E2561)*(Driehoek_B-Driehoek_A)*(Driehoek_B-Driehoek_C)))</f>
        <v>6.1249400416436757</v>
      </c>
      <c r="E2561" s="2">
        <f t="shared" ca="1" si="267"/>
        <v>0.76382943531017511</v>
      </c>
      <c r="F2561" s="2"/>
      <c r="G2561" s="15">
        <f ca="1">_xlfn.NORM.INV(H2561,Normaal_Mu,Normaal_Sigma)</f>
        <v>4.5308789263122309</v>
      </c>
      <c r="H2561" s="2">
        <f t="shared" ca="1" si="268"/>
        <v>0.40727492103540452</v>
      </c>
      <c r="I2561" s="2"/>
      <c r="J2561" s="15">
        <f ca="1">-LN(K2561) /NegExp_Labda</f>
        <v>4.8190939573727176</v>
      </c>
      <c r="K2561" s="2">
        <f t="shared" ca="1" si="269"/>
        <v>0.38143348623169149</v>
      </c>
      <c r="L2561" s="2"/>
      <c r="M2561" s="17">
        <f t="shared" ca="1" si="270"/>
        <v>8</v>
      </c>
      <c r="N2561" s="2">
        <f t="shared" ca="1" si="265"/>
        <v>0.88261467375388003</v>
      </c>
      <c r="O2561" s="2"/>
      <c r="P2561" s="31">
        <f t="shared" ca="1" si="271"/>
        <v>6.2643815374250078</v>
      </c>
    </row>
    <row r="2562" spans="1:16" x14ac:dyDescent="0.25">
      <c r="A2562" s="32">
        <f ca="1">Uniform_A+B2562*(Uniform_B-Uniform_A)</f>
        <v>5.0577323669604679</v>
      </c>
      <c r="B2562" s="2">
        <f t="shared" ca="1" si="266"/>
        <v>0.50577323669604679</v>
      </c>
      <c r="C2562" s="4"/>
      <c r="D2562" s="5">
        <f ca="1">IF(E2562&lt;(Driehoek_C-Driehoek_A)/(Driehoek_B-Driehoek_A),Driehoek_A+SQRT(E2562*(Driehoek_B-Driehoek_A)*(Driehoek_C-Driehoek_A)),Driehoek_B-SQRT((1-E2562)*(Driehoek_B-Driehoek_A)*(Driehoek_B-Driehoek_C)))</f>
        <v>3.3317276807039198</v>
      </c>
      <c r="E2562" s="2">
        <f t="shared" ca="1" si="267"/>
        <v>0.12667847253950293</v>
      </c>
      <c r="F2562" s="2"/>
      <c r="G2562" s="15">
        <f ca="1">_xlfn.NORM.INV(H2562,Normaal_Mu,Normaal_Sigma)</f>
        <v>2.9145344013359216</v>
      </c>
      <c r="H2562" s="2">
        <f t="shared" ca="1" si="268"/>
        <v>0.14853603128214132</v>
      </c>
      <c r="I2562" s="2"/>
      <c r="J2562" s="15">
        <f ca="1">-LN(K2562) /NegExp_Labda</f>
        <v>10.331701793115911</v>
      </c>
      <c r="K2562" s="2">
        <f t="shared" ca="1" si="269"/>
        <v>0.12664842244618746</v>
      </c>
      <c r="L2562" s="2"/>
      <c r="M2562" s="17">
        <f t="shared" ca="1" si="270"/>
        <v>2</v>
      </c>
      <c r="N2562" s="2">
        <f t="shared" ca="1" si="265"/>
        <v>9.7602816762921929E-2</v>
      </c>
      <c r="O2562" s="2"/>
      <c r="P2562" s="31">
        <f t="shared" ca="1" si="271"/>
        <v>4.727139248423244</v>
      </c>
    </row>
    <row r="2563" spans="1:16" x14ac:dyDescent="0.25">
      <c r="A2563" s="32">
        <f ca="1">Uniform_A+B2563*(Uniform_B-Uniform_A)</f>
        <v>6.4291660016166476</v>
      </c>
      <c r="B2563" s="2">
        <f t="shared" ca="1" si="266"/>
        <v>0.64291660016166474</v>
      </c>
      <c r="C2563" s="4"/>
      <c r="D2563" s="5">
        <f ca="1">IF(E2563&lt;(Driehoek_C-Driehoek_A)/(Driehoek_B-Driehoek_A),Driehoek_A+SQRT(E2563*(Driehoek_B-Driehoek_A)*(Driehoek_C-Driehoek_A)),Driehoek_B-SQRT((1-E2563)*(Driehoek_B-Driehoek_A)*(Driehoek_B-Driehoek_C)))</f>
        <v>7.444775618238646</v>
      </c>
      <c r="E2563" s="2">
        <f t="shared" ca="1" si="267"/>
        <v>0.93089363206785758</v>
      </c>
      <c r="F2563" s="2"/>
      <c r="G2563" s="15">
        <f ca="1">_xlfn.NORM.INV(H2563,Normaal_Mu,Normaal_Sigma)</f>
        <v>8.8944254018391096</v>
      </c>
      <c r="H2563" s="2">
        <f t="shared" ca="1" si="268"/>
        <v>0.97424538018733975</v>
      </c>
      <c r="I2563" s="2"/>
      <c r="J2563" s="15">
        <f ca="1">-LN(K2563) /NegExp_Labda</f>
        <v>9.2372739216679864</v>
      </c>
      <c r="K2563" s="2">
        <f t="shared" ca="1" si="269"/>
        <v>0.15763787854587352</v>
      </c>
      <c r="L2563" s="2"/>
      <c r="M2563" s="17">
        <f t="shared" ca="1" si="270"/>
        <v>7</v>
      </c>
      <c r="N2563" s="2">
        <f t="shared" ca="1" si="265"/>
        <v>0.77188050820258325</v>
      </c>
      <c r="O2563" s="2"/>
      <c r="P2563" s="31">
        <f t="shared" ca="1" si="271"/>
        <v>7.801128188672477</v>
      </c>
    </row>
    <row r="2564" spans="1:16" x14ac:dyDescent="0.25">
      <c r="A2564" s="32">
        <f ca="1">Uniform_A+B2564*(Uniform_B-Uniform_A)</f>
        <v>1.403594807530596</v>
      </c>
      <c r="B2564" s="2">
        <f t="shared" ca="1" si="266"/>
        <v>0.1403594807530596</v>
      </c>
      <c r="C2564" s="4"/>
      <c r="D2564" s="5">
        <f ca="1">IF(E2564&lt;(Driehoek_C-Driehoek_A)/(Driehoek_B-Driehoek_A),Driehoek_A+SQRT(E2564*(Driehoek_B-Driehoek_A)*(Driehoek_C-Driehoek_A)),Driehoek_B-SQRT((1-E2564)*(Driehoek_B-Driehoek_A)*(Driehoek_B-Driehoek_C)))</f>
        <v>2.3471241957498279</v>
      </c>
      <c r="E2564" s="2">
        <f t="shared" ca="1" si="267"/>
        <v>8.6068005196403563E-3</v>
      </c>
      <c r="F2564" s="2"/>
      <c r="G2564" s="15">
        <f ca="1">_xlfn.NORM.INV(H2564,Normaal_Mu,Normaal_Sigma)</f>
        <v>4.1005498118456378</v>
      </c>
      <c r="H2564" s="2">
        <f t="shared" ca="1" si="268"/>
        <v>0.32645433741463603</v>
      </c>
      <c r="I2564" s="2"/>
      <c r="J2564" s="15">
        <f ca="1">-LN(K2564) /NegExp_Labda</f>
        <v>8.3969118851924467</v>
      </c>
      <c r="K2564" s="2">
        <f t="shared" ca="1" si="269"/>
        <v>0.18648912044069277</v>
      </c>
      <c r="L2564" s="2"/>
      <c r="M2564" s="17">
        <f t="shared" ca="1" si="270"/>
        <v>5</v>
      </c>
      <c r="N2564" s="2">
        <f t="shared" ca="1" si="265"/>
        <v>0.49844571040954566</v>
      </c>
      <c r="O2564" s="2"/>
      <c r="P2564" s="31">
        <f t="shared" ca="1" si="271"/>
        <v>4.2496361400637017</v>
      </c>
    </row>
    <row r="2565" spans="1:16" x14ac:dyDescent="0.25">
      <c r="A2565" s="32">
        <f ca="1">Uniform_A+B2565*(Uniform_B-Uniform_A)</f>
        <v>8.710066704487506</v>
      </c>
      <c r="B2565" s="2">
        <f t="shared" ca="1" si="266"/>
        <v>0.87100667044875069</v>
      </c>
      <c r="C2565" s="4"/>
      <c r="D2565" s="5">
        <f ca="1">IF(E2565&lt;(Driehoek_C-Driehoek_A)/(Driehoek_B-Driehoek_A),Driehoek_A+SQRT(E2565*(Driehoek_B-Driehoek_A)*(Driehoek_C-Driehoek_A)),Driehoek_B-SQRT((1-E2565)*(Driehoek_B-Driehoek_A)*(Driehoek_B-Driehoek_C)))</f>
        <v>4.8974523015278661</v>
      </c>
      <c r="E2565" s="2">
        <f t="shared" ca="1" si="267"/>
        <v>0.51911721090745711</v>
      </c>
      <c r="F2565" s="2"/>
      <c r="G2565" s="15">
        <f ca="1">_xlfn.NORM.INV(H2565,Normaal_Mu,Normaal_Sigma)</f>
        <v>5.4505621821069346</v>
      </c>
      <c r="H2565" s="2">
        <f t="shared" ca="1" si="268"/>
        <v>0.58911969561842903</v>
      </c>
      <c r="I2565" s="2"/>
      <c r="J2565" s="15">
        <f ca="1">-LN(K2565) /NegExp_Labda</f>
        <v>5.1173378050175531</v>
      </c>
      <c r="K2565" s="2">
        <f t="shared" ca="1" si="269"/>
        <v>0.35934672060992501</v>
      </c>
      <c r="L2565" s="2"/>
      <c r="M2565" s="17">
        <f t="shared" ca="1" si="270"/>
        <v>5</v>
      </c>
      <c r="N2565" s="2">
        <f t="shared" ref="N2565:N2628" ca="1" si="272">RAND()</f>
        <v>0.54596317506284553</v>
      </c>
      <c r="O2565" s="2"/>
      <c r="P2565" s="31">
        <f t="shared" ca="1" si="271"/>
        <v>5.8350837986279718</v>
      </c>
    </row>
    <row r="2566" spans="1:16" x14ac:dyDescent="0.25">
      <c r="A2566" s="32">
        <f ca="1">Uniform_A+B2566*(Uniform_B-Uniform_A)</f>
        <v>1.4181192518317731</v>
      </c>
      <c r="B2566" s="2">
        <f t="shared" ref="B2566:B2629" ca="1" si="273">RAND()</f>
        <v>0.14181192518317731</v>
      </c>
      <c r="C2566" s="4"/>
      <c r="D2566" s="5">
        <f ca="1">IF(E2566&lt;(Driehoek_C-Driehoek_A)/(Driehoek_B-Driehoek_A),Driehoek_A+SQRT(E2566*(Driehoek_B-Driehoek_A)*(Driehoek_C-Driehoek_A)),Driehoek_B-SQRT((1-E2566)*(Driehoek_B-Driehoek_A)*(Driehoek_B-Driehoek_C)))</f>
        <v>3.5825214972961299</v>
      </c>
      <c r="E2566" s="2">
        <f t="shared" ref="E2566:E2629" ca="1" si="274">RAND()</f>
        <v>0.17888387781459891</v>
      </c>
      <c r="F2566" s="2"/>
      <c r="G2566" s="15">
        <f ca="1">_xlfn.NORM.INV(H2566,Normaal_Mu,Normaal_Sigma)</f>
        <v>7.5612842646657157</v>
      </c>
      <c r="H2566" s="2">
        <f t="shared" ref="H2566:H2629" ca="1" si="275">RAND()</f>
        <v>0.89984030296612605</v>
      </c>
      <c r="I2566" s="2"/>
      <c r="J2566" s="15">
        <f ca="1">-LN(K2566) /NegExp_Labda</f>
        <v>0.80455001163296624</v>
      </c>
      <c r="K2566" s="2">
        <f t="shared" ref="K2566:K2629" ca="1" si="276">RAND()</f>
        <v>0.85136868886059847</v>
      </c>
      <c r="L2566" s="2"/>
      <c r="M2566" s="17">
        <f t="shared" ca="1" si="270"/>
        <v>3</v>
      </c>
      <c r="N2566" s="2">
        <f t="shared" ca="1" si="272"/>
        <v>0.12789967070476538</v>
      </c>
      <c r="O2566" s="2"/>
      <c r="P2566" s="31">
        <f t="shared" ca="1" si="271"/>
        <v>3.2732950050853171</v>
      </c>
    </row>
    <row r="2567" spans="1:16" x14ac:dyDescent="0.25">
      <c r="A2567" s="32">
        <f ca="1">Uniform_A+B2567*(Uniform_B-Uniform_A)</f>
        <v>5.2602901756122193</v>
      </c>
      <c r="B2567" s="2">
        <f t="shared" ca="1" si="273"/>
        <v>0.52602901756122189</v>
      </c>
      <c r="C2567" s="4"/>
      <c r="D2567" s="5">
        <f ca="1">IF(E2567&lt;(Driehoek_C-Driehoek_A)/(Driehoek_B-Driehoek_A),Driehoek_A+SQRT(E2567*(Driehoek_B-Driehoek_A)*(Driehoek_C-Driehoek_A)),Driehoek_B-SQRT((1-E2567)*(Driehoek_B-Driehoek_A)*(Driehoek_B-Driehoek_C)))</f>
        <v>5.4244019703038271</v>
      </c>
      <c r="E2567" s="2">
        <f t="shared" ca="1" si="274"/>
        <v>0.63471710657236702</v>
      </c>
      <c r="F2567" s="2"/>
      <c r="G2567" s="15">
        <f ca="1">_xlfn.NORM.INV(H2567,Normaal_Mu,Normaal_Sigma)</f>
        <v>5.5991168676455709</v>
      </c>
      <c r="H2567" s="2">
        <f t="shared" ca="1" si="275"/>
        <v>0.6177430030797354</v>
      </c>
      <c r="I2567" s="2"/>
      <c r="J2567" s="15">
        <f ca="1">-LN(K2567) /NegExp_Labda</f>
        <v>0.89418711553536734</v>
      </c>
      <c r="K2567" s="2">
        <f t="shared" ca="1" si="276"/>
        <v>0.83624184194657625</v>
      </c>
      <c r="L2567" s="2"/>
      <c r="M2567" s="17">
        <f t="shared" ca="1" si="270"/>
        <v>9</v>
      </c>
      <c r="N2567" s="2">
        <f t="shared" ca="1" si="272"/>
        <v>0.94070824782291929</v>
      </c>
      <c r="O2567" s="2"/>
      <c r="P2567" s="31">
        <f t="shared" ca="1" si="271"/>
        <v>5.2355992258193966</v>
      </c>
    </row>
    <row r="2568" spans="1:16" x14ac:dyDescent="0.25">
      <c r="A2568" s="32">
        <f ca="1">Uniform_A+B2568*(Uniform_B-Uniform_A)</f>
        <v>5.7138723222392791</v>
      </c>
      <c r="B2568" s="2">
        <f t="shared" ca="1" si="273"/>
        <v>0.57138723222392795</v>
      </c>
      <c r="C2568" s="4"/>
      <c r="D2568" s="5">
        <f ca="1">IF(E2568&lt;(Driehoek_C-Driehoek_A)/(Driehoek_B-Driehoek_A),Driehoek_A+SQRT(E2568*(Driehoek_B-Driehoek_A)*(Driehoek_C-Driehoek_A)),Driehoek_B-SQRT((1-E2568)*(Driehoek_B-Driehoek_A)*(Driehoek_B-Driehoek_C)))</f>
        <v>2.9436819474295737</v>
      </c>
      <c r="E2568" s="2">
        <f t="shared" ca="1" si="274"/>
        <v>6.3609686993176595E-2</v>
      </c>
      <c r="F2568" s="2"/>
      <c r="G2568" s="15">
        <f ca="1">_xlfn.NORM.INV(H2568,Normaal_Mu,Normaal_Sigma)</f>
        <v>2.653596719937017</v>
      </c>
      <c r="H2568" s="2">
        <f t="shared" ca="1" si="275"/>
        <v>0.12035747726546409</v>
      </c>
      <c r="I2568" s="2"/>
      <c r="J2568" s="15">
        <f ca="1">-LN(K2568) /NegExp_Labda</f>
        <v>0.86913659744994542</v>
      </c>
      <c r="K2568" s="2">
        <f t="shared" ca="1" si="276"/>
        <v>0.84044201308422195</v>
      </c>
      <c r="L2568" s="2"/>
      <c r="M2568" s="17">
        <f t="shared" ca="1" si="270"/>
        <v>3</v>
      </c>
      <c r="N2568" s="2">
        <f t="shared" ca="1" si="272"/>
        <v>0.16059090524061415</v>
      </c>
      <c r="O2568" s="2"/>
      <c r="P2568" s="31">
        <f t="shared" ca="1" si="271"/>
        <v>3.0360575174111633</v>
      </c>
    </row>
    <row r="2569" spans="1:16" x14ac:dyDescent="0.25">
      <c r="A2569" s="32">
        <f ca="1">Uniform_A+B2569*(Uniform_B-Uniform_A)</f>
        <v>3.3560693317935595</v>
      </c>
      <c r="B2569" s="2">
        <f t="shared" ca="1" si="273"/>
        <v>0.33560693317935597</v>
      </c>
      <c r="C2569" s="4"/>
      <c r="D2569" s="5">
        <f ca="1">IF(E2569&lt;(Driehoek_C-Driehoek_A)/(Driehoek_B-Driehoek_A),Driehoek_A+SQRT(E2569*(Driehoek_B-Driehoek_A)*(Driehoek_C-Driehoek_A)),Driehoek_B-SQRT((1-E2569)*(Driehoek_B-Driehoek_A)*(Driehoek_B-Driehoek_C)))</f>
        <v>7.1878361498893799</v>
      </c>
      <c r="E2569" s="2">
        <f t="shared" ca="1" si="274"/>
        <v>0.90617320515292155</v>
      </c>
      <c r="F2569" s="2"/>
      <c r="G2569" s="15">
        <f ca="1">_xlfn.NORM.INV(H2569,Normaal_Mu,Normaal_Sigma)</f>
        <v>7.516992141249915</v>
      </c>
      <c r="H2569" s="2">
        <f t="shared" ca="1" si="275"/>
        <v>0.89589379631048516</v>
      </c>
      <c r="I2569" s="2"/>
      <c r="J2569" s="15">
        <f ca="1">-LN(K2569) /NegExp_Labda</f>
        <v>4.0789296220810867</v>
      </c>
      <c r="K2569" s="2">
        <f t="shared" ca="1" si="276"/>
        <v>0.44229158297470128</v>
      </c>
      <c r="L2569" s="2"/>
      <c r="M2569" s="17">
        <f t="shared" ca="1" si="270"/>
        <v>6</v>
      </c>
      <c r="N2569" s="2">
        <f t="shared" ca="1" si="272"/>
        <v>0.73595873126135092</v>
      </c>
      <c r="O2569" s="2"/>
      <c r="P2569" s="31">
        <f t="shared" ca="1" si="271"/>
        <v>5.6279654490027884</v>
      </c>
    </row>
    <row r="2570" spans="1:16" x14ac:dyDescent="0.25">
      <c r="A2570" s="32">
        <f ca="1">Uniform_A+B2570*(Uniform_B-Uniform_A)</f>
        <v>1.6483412600945735</v>
      </c>
      <c r="B2570" s="2">
        <f t="shared" ca="1" si="273"/>
        <v>0.16483412600945735</v>
      </c>
      <c r="C2570" s="4"/>
      <c r="D2570" s="5">
        <f ca="1">IF(E2570&lt;(Driehoek_C-Driehoek_A)/(Driehoek_B-Driehoek_A),Driehoek_A+SQRT(E2570*(Driehoek_B-Driehoek_A)*(Driehoek_C-Driehoek_A)),Driehoek_B-SQRT((1-E2570)*(Driehoek_B-Driehoek_A)*(Driehoek_B-Driehoek_C)))</f>
        <v>3.7533629890642004</v>
      </c>
      <c r="E2570" s="2">
        <f t="shared" ca="1" si="274"/>
        <v>0.21959155510143902</v>
      </c>
      <c r="F2570" s="2"/>
      <c r="G2570" s="15">
        <f ca="1">_xlfn.NORM.INV(H2570,Normaal_Mu,Normaal_Sigma)</f>
        <v>4.2592179681599829</v>
      </c>
      <c r="H2570" s="2">
        <f t="shared" ca="1" si="275"/>
        <v>0.35554558341645592</v>
      </c>
      <c r="I2570" s="2"/>
      <c r="J2570" s="15">
        <f ca="1">-LN(K2570) /NegExp_Labda</f>
        <v>9.5776500020050825</v>
      </c>
      <c r="K2570" s="2">
        <f t="shared" ca="1" si="276"/>
        <v>0.14726376204634095</v>
      </c>
      <c r="L2570" s="2"/>
      <c r="M2570" s="17">
        <f t="shared" ca="1" si="270"/>
        <v>3</v>
      </c>
      <c r="N2570" s="2">
        <f t="shared" ca="1" si="272"/>
        <v>0.21732195833463486</v>
      </c>
      <c r="O2570" s="2"/>
      <c r="P2570" s="31">
        <f t="shared" ca="1" si="271"/>
        <v>4.4477144438647676</v>
      </c>
    </row>
    <row r="2571" spans="1:16" x14ac:dyDescent="0.25">
      <c r="A2571" s="32">
        <f ca="1">Uniform_A+B2571*(Uniform_B-Uniform_A)</f>
        <v>7.1892241267751</v>
      </c>
      <c r="B2571" s="2">
        <f t="shared" ca="1" si="273"/>
        <v>0.71892241267751</v>
      </c>
      <c r="C2571" s="4"/>
      <c r="D2571" s="5">
        <f ca="1">IF(E2571&lt;(Driehoek_C-Driehoek_A)/(Driehoek_B-Driehoek_A),Driehoek_A+SQRT(E2571*(Driehoek_B-Driehoek_A)*(Driehoek_C-Driehoek_A)),Driehoek_B-SQRT((1-E2571)*(Driehoek_B-Driehoek_A)*(Driehoek_B-Driehoek_C)))</f>
        <v>7.1363827234221322</v>
      </c>
      <c r="E2571" s="2">
        <f t="shared" ca="1" si="274"/>
        <v>0.90076944704115691</v>
      </c>
      <c r="F2571" s="2"/>
      <c r="G2571" s="15">
        <f ca="1">_xlfn.NORM.INV(H2571,Normaal_Mu,Normaal_Sigma)</f>
        <v>6.2724574377534115</v>
      </c>
      <c r="H2571" s="2">
        <f t="shared" ca="1" si="275"/>
        <v>0.7376863214171383</v>
      </c>
      <c r="I2571" s="2"/>
      <c r="J2571" s="15">
        <f ca="1">-LN(K2571) /NegExp_Labda</f>
        <v>2.7783964527057869</v>
      </c>
      <c r="K2571" s="2">
        <f t="shared" ca="1" si="276"/>
        <v>0.57368243175817957</v>
      </c>
      <c r="L2571" s="2"/>
      <c r="M2571" s="17">
        <f t="shared" ca="1" si="270"/>
        <v>8</v>
      </c>
      <c r="N2571" s="2">
        <f t="shared" ca="1" si="272"/>
        <v>0.89494285855442179</v>
      </c>
      <c r="O2571" s="2"/>
      <c r="P2571" s="31">
        <f t="shared" ca="1" si="271"/>
        <v>6.2752921481312862</v>
      </c>
    </row>
    <row r="2572" spans="1:16" x14ac:dyDescent="0.25">
      <c r="A2572" s="32">
        <f ca="1">Uniform_A+B2572*(Uniform_B-Uniform_A)</f>
        <v>7.1652577910878712</v>
      </c>
      <c r="B2572" s="2">
        <f t="shared" ca="1" si="273"/>
        <v>0.71652577910878712</v>
      </c>
      <c r="C2572" s="4"/>
      <c r="D2572" s="5">
        <f ca="1">IF(E2572&lt;(Driehoek_C-Driehoek_A)/(Driehoek_B-Driehoek_A),Driehoek_A+SQRT(E2572*(Driehoek_B-Driehoek_A)*(Driehoek_C-Driehoek_A)),Driehoek_B-SQRT((1-E2572)*(Driehoek_B-Driehoek_A)*(Driehoek_B-Driehoek_C)))</f>
        <v>8.6719986367879454</v>
      </c>
      <c r="E2572" s="2">
        <f t="shared" ca="1" si="274"/>
        <v>0.99692614587802952</v>
      </c>
      <c r="F2572" s="2"/>
      <c r="G2572" s="15">
        <f ca="1">_xlfn.NORM.INV(H2572,Normaal_Mu,Normaal_Sigma)</f>
        <v>3.0241438306039683</v>
      </c>
      <c r="H2572" s="2">
        <f t="shared" ca="1" si="275"/>
        <v>0.16159393492879703</v>
      </c>
      <c r="I2572" s="2"/>
      <c r="J2572" s="15">
        <f ca="1">-LN(K2572) /NegExp_Labda</f>
        <v>18.313871463944231</v>
      </c>
      <c r="K2572" s="2">
        <f t="shared" ca="1" si="276"/>
        <v>2.5661222138071982E-2</v>
      </c>
      <c r="L2572" s="2"/>
      <c r="M2572" s="17">
        <f t="shared" ca="1" si="270"/>
        <v>4</v>
      </c>
      <c r="N2572" s="2">
        <f t="shared" ca="1" si="272"/>
        <v>0.3464441425453848</v>
      </c>
      <c r="O2572" s="2"/>
      <c r="P2572" s="31">
        <f t="shared" ca="1" si="271"/>
        <v>8.2350543444848032</v>
      </c>
    </row>
    <row r="2573" spans="1:16" x14ac:dyDescent="0.25">
      <c r="A2573" s="32">
        <f ca="1">Uniform_A+B2573*(Uniform_B-Uniform_A)</f>
        <v>7.6363400253248193</v>
      </c>
      <c r="B2573" s="2">
        <f t="shared" ca="1" si="273"/>
        <v>0.76363400253248193</v>
      </c>
      <c r="C2573" s="4"/>
      <c r="D2573" s="5">
        <f ca="1">IF(E2573&lt;(Driehoek_C-Driehoek_A)/(Driehoek_B-Driehoek_A),Driehoek_A+SQRT(E2573*(Driehoek_B-Driehoek_A)*(Driehoek_C-Driehoek_A)),Driehoek_B-SQRT((1-E2573)*(Driehoek_B-Driehoek_A)*(Driehoek_B-Driehoek_C)))</f>
        <v>6.7540077014125188</v>
      </c>
      <c r="E2573" s="2">
        <f t="shared" ca="1" si="274"/>
        <v>0.85587195984816344</v>
      </c>
      <c r="F2573" s="2"/>
      <c r="G2573" s="15">
        <f ca="1">_xlfn.NORM.INV(H2573,Normaal_Mu,Normaal_Sigma)</f>
        <v>5.5482295700665976</v>
      </c>
      <c r="H2573" s="2">
        <f t="shared" ca="1" si="275"/>
        <v>0.60800179398099363</v>
      </c>
      <c r="I2573" s="2"/>
      <c r="J2573" s="15">
        <f ca="1">-LN(K2573) /NegExp_Labda</f>
        <v>3.8418965889004055</v>
      </c>
      <c r="K2573" s="2">
        <f t="shared" ca="1" si="276"/>
        <v>0.46376407376483975</v>
      </c>
      <c r="L2573" s="2"/>
      <c r="M2573" s="17">
        <f t="shared" ca="1" si="270"/>
        <v>9</v>
      </c>
      <c r="N2573" s="2">
        <f t="shared" ca="1" si="272"/>
        <v>0.94933100663258818</v>
      </c>
      <c r="O2573" s="2"/>
      <c r="P2573" s="31">
        <f t="shared" ca="1" si="271"/>
        <v>6.556094777140868</v>
      </c>
    </row>
    <row r="2574" spans="1:16" x14ac:dyDescent="0.25">
      <c r="A2574" s="32">
        <f ca="1">Uniform_A+B2574*(Uniform_B-Uniform_A)</f>
        <v>0.62032397922279325</v>
      </c>
      <c r="B2574" s="2">
        <f t="shared" ca="1" si="273"/>
        <v>6.2032397922279325E-2</v>
      </c>
      <c r="C2574" s="4"/>
      <c r="D2574" s="5">
        <f ca="1">IF(E2574&lt;(Driehoek_C-Driehoek_A)/(Driehoek_B-Driehoek_A),Driehoek_A+SQRT(E2574*(Driehoek_B-Driehoek_A)*(Driehoek_C-Driehoek_A)),Driehoek_B-SQRT((1-E2574)*(Driehoek_B-Driehoek_A)*(Driehoek_B-Driehoek_C)))</f>
        <v>2.556636483135633</v>
      </c>
      <c r="E2574" s="2">
        <f t="shared" ca="1" si="274"/>
        <v>2.2131726739828994E-2</v>
      </c>
      <c r="F2574" s="2"/>
      <c r="G2574" s="15">
        <f ca="1">_xlfn.NORM.INV(H2574,Normaal_Mu,Normaal_Sigma)</f>
        <v>2.6282301750162782</v>
      </c>
      <c r="H2574" s="2">
        <f t="shared" ca="1" si="275"/>
        <v>0.11783387609942642</v>
      </c>
      <c r="I2574" s="2"/>
      <c r="J2574" s="15">
        <f ca="1">-LN(K2574) /NegExp_Labda</f>
        <v>4.9577398256744569</v>
      </c>
      <c r="K2574" s="2">
        <f t="shared" ca="1" si="276"/>
        <v>0.37100194821508492</v>
      </c>
      <c r="L2574" s="2"/>
      <c r="M2574" s="17">
        <f t="shared" ca="1" si="270"/>
        <v>4</v>
      </c>
      <c r="N2574" s="2">
        <f t="shared" ca="1" si="272"/>
        <v>0.33328006411434863</v>
      </c>
      <c r="O2574" s="2"/>
      <c r="P2574" s="31">
        <f t="shared" ca="1" si="271"/>
        <v>2.9525860926098324</v>
      </c>
    </row>
    <row r="2575" spans="1:16" x14ac:dyDescent="0.25">
      <c r="A2575" s="32">
        <f ca="1">Uniform_A+B2575*(Uniform_B-Uniform_A)</f>
        <v>1.3376573651715973</v>
      </c>
      <c r="B2575" s="2">
        <f t="shared" ca="1" si="273"/>
        <v>0.13376573651715973</v>
      </c>
      <c r="C2575" s="4"/>
      <c r="D2575" s="5">
        <f ca="1">IF(E2575&lt;(Driehoek_C-Driehoek_A)/(Driehoek_B-Driehoek_A),Driehoek_A+SQRT(E2575*(Driehoek_B-Driehoek_A)*(Driehoek_C-Driehoek_A)),Driehoek_B-SQRT((1-E2575)*(Driehoek_B-Driehoek_A)*(Driehoek_B-Driehoek_C)))</f>
        <v>7.8584378937056965</v>
      </c>
      <c r="E2575" s="2">
        <f t="shared" ca="1" si="274"/>
        <v>0.9627667416420832</v>
      </c>
      <c r="F2575" s="2"/>
      <c r="G2575" s="15">
        <f ca="1">_xlfn.NORM.INV(H2575,Normaal_Mu,Normaal_Sigma)</f>
        <v>4.2501297538857052</v>
      </c>
      <c r="H2575" s="2">
        <f t="shared" ca="1" si="275"/>
        <v>0.35385435844240076</v>
      </c>
      <c r="I2575" s="2"/>
      <c r="J2575" s="15">
        <f ca="1">-LN(K2575) /NegExp_Labda</f>
        <v>5.5584955939061196</v>
      </c>
      <c r="K2575" s="2">
        <f t="shared" ca="1" si="276"/>
        <v>0.32899947670470919</v>
      </c>
      <c r="L2575" s="2"/>
      <c r="M2575" s="17">
        <f t="shared" ca="1" si="270"/>
        <v>2</v>
      </c>
      <c r="N2575" s="2">
        <f t="shared" ca="1" si="272"/>
        <v>4.29001364400452E-2</v>
      </c>
      <c r="O2575" s="2"/>
      <c r="P2575" s="31">
        <f t="shared" ca="1" si="271"/>
        <v>4.2009441213338237</v>
      </c>
    </row>
    <row r="2576" spans="1:16" x14ac:dyDescent="0.25">
      <c r="A2576" s="32">
        <f ca="1">Uniform_A+B2576*(Uniform_B-Uniform_A)</f>
        <v>0.73977768428591606</v>
      </c>
      <c r="B2576" s="2">
        <f t="shared" ca="1" si="273"/>
        <v>7.3977768428591606E-2</v>
      </c>
      <c r="C2576" s="4"/>
      <c r="D2576" s="5">
        <f ca="1">IF(E2576&lt;(Driehoek_C-Driehoek_A)/(Driehoek_B-Driehoek_A),Driehoek_A+SQRT(E2576*(Driehoek_B-Driehoek_A)*(Driehoek_C-Driehoek_A)),Driehoek_B-SQRT((1-E2576)*(Driehoek_B-Driehoek_A)*(Driehoek_B-Driehoek_C)))</f>
        <v>5.6402394420528026</v>
      </c>
      <c r="E2576" s="2">
        <f t="shared" ca="1" si="274"/>
        <v>0.67748597123606691</v>
      </c>
      <c r="F2576" s="2"/>
      <c r="G2576" s="15">
        <f ca="1">_xlfn.NORM.INV(H2576,Normaal_Mu,Normaal_Sigma)</f>
        <v>4.5139590053106433</v>
      </c>
      <c r="H2576" s="2">
        <f t="shared" ca="1" si="275"/>
        <v>0.40399475938821028</v>
      </c>
      <c r="I2576" s="2"/>
      <c r="J2576" s="15">
        <f ca="1">-LN(K2576) /NegExp_Labda</f>
        <v>2.7860120823232548</v>
      </c>
      <c r="K2576" s="2">
        <f t="shared" ca="1" si="276"/>
        <v>0.57280930628333637</v>
      </c>
      <c r="L2576" s="2"/>
      <c r="M2576" s="17">
        <f t="shared" ca="1" si="270"/>
        <v>12</v>
      </c>
      <c r="N2576" s="2">
        <f t="shared" ca="1" si="272"/>
        <v>0.99605877448199742</v>
      </c>
      <c r="O2576" s="2"/>
      <c r="P2576" s="31">
        <f t="shared" ca="1" si="271"/>
        <v>5.1359976427945231</v>
      </c>
    </row>
    <row r="2577" spans="1:16" x14ac:dyDescent="0.25">
      <c r="A2577" s="32">
        <f ca="1">Uniform_A+B2577*(Uniform_B-Uniform_A)</f>
        <v>3.9295420259645941</v>
      </c>
      <c r="B2577" s="2">
        <f t="shared" ca="1" si="273"/>
        <v>0.39295420259645941</v>
      </c>
      <c r="C2577" s="4"/>
      <c r="D2577" s="5">
        <f ca="1">IF(E2577&lt;(Driehoek_C-Driehoek_A)/(Driehoek_B-Driehoek_A),Driehoek_A+SQRT(E2577*(Driehoek_B-Driehoek_A)*(Driehoek_C-Driehoek_A)),Driehoek_B-SQRT((1-E2577)*(Driehoek_B-Driehoek_A)*(Driehoek_B-Driehoek_C)))</f>
        <v>8.2382434926678094</v>
      </c>
      <c r="E2577" s="2">
        <f t="shared" ca="1" si="274"/>
        <v>0.98342077210105894</v>
      </c>
      <c r="F2577" s="2"/>
      <c r="G2577" s="15">
        <f ca="1">_xlfn.NORM.INV(H2577,Normaal_Mu,Normaal_Sigma)</f>
        <v>3.5952707657683414</v>
      </c>
      <c r="H2577" s="2">
        <f t="shared" ca="1" si="275"/>
        <v>0.2412259026573218</v>
      </c>
      <c r="I2577" s="2"/>
      <c r="J2577" s="15">
        <f ca="1">-LN(K2577) /NegExp_Labda</f>
        <v>15.261559867487909</v>
      </c>
      <c r="K2577" s="2">
        <f t="shared" ca="1" si="276"/>
        <v>4.7249558287556614E-2</v>
      </c>
      <c r="L2577" s="2"/>
      <c r="M2577" s="17">
        <f t="shared" ca="1" si="270"/>
        <v>2</v>
      </c>
      <c r="N2577" s="2">
        <f t="shared" ca="1" si="272"/>
        <v>5.689107113719627E-2</v>
      </c>
      <c r="O2577" s="2"/>
      <c r="P2577" s="31">
        <f t="shared" ca="1" si="271"/>
        <v>6.6049232303777305</v>
      </c>
    </row>
    <row r="2578" spans="1:16" x14ac:dyDescent="0.25">
      <c r="A2578" s="32">
        <f ca="1">Uniform_A+B2578*(Uniform_B-Uniform_A)</f>
        <v>9.1740382147236748</v>
      </c>
      <c r="B2578" s="2">
        <f t="shared" ca="1" si="273"/>
        <v>0.91740382147236754</v>
      </c>
      <c r="C2578" s="4"/>
      <c r="D2578" s="5">
        <f ca="1">IF(E2578&lt;(Driehoek_C-Driehoek_A)/(Driehoek_B-Driehoek_A),Driehoek_A+SQRT(E2578*(Driehoek_B-Driehoek_A)*(Driehoek_C-Driehoek_A)),Driehoek_B-SQRT((1-E2578)*(Driehoek_B-Driehoek_A)*(Driehoek_B-Driehoek_C)))</f>
        <v>5.4573875920564312</v>
      </c>
      <c r="E2578" s="2">
        <f t="shared" ca="1" si="274"/>
        <v>0.64142563791669327</v>
      </c>
      <c r="F2578" s="2"/>
      <c r="G2578" s="15">
        <f ca="1">_xlfn.NORM.INV(H2578,Normaal_Mu,Normaal_Sigma)</f>
        <v>5.6068397556203644</v>
      </c>
      <c r="H2578" s="2">
        <f t="shared" ca="1" si="275"/>
        <v>0.61921505052256465</v>
      </c>
      <c r="I2578" s="2"/>
      <c r="J2578" s="15">
        <f ca="1">-LN(K2578) /NegExp_Labda</f>
        <v>3.749754294711102</v>
      </c>
      <c r="K2578" s="2">
        <f t="shared" ca="1" si="276"/>
        <v>0.47238976590343107</v>
      </c>
      <c r="L2578" s="2"/>
      <c r="M2578" s="17">
        <f t="shared" ca="1" si="270"/>
        <v>7</v>
      </c>
      <c r="N2578" s="2">
        <f t="shared" ca="1" si="272"/>
        <v>0.82149187046898109</v>
      </c>
      <c r="O2578" s="2"/>
      <c r="P2578" s="31">
        <f t="shared" ca="1" si="271"/>
        <v>6.197603971422315</v>
      </c>
    </row>
    <row r="2579" spans="1:16" x14ac:dyDescent="0.25">
      <c r="A2579" s="32">
        <f ca="1">Uniform_A+B2579*(Uniform_B-Uniform_A)</f>
        <v>6.7904608921704099</v>
      </c>
      <c r="B2579" s="2">
        <f t="shared" ca="1" si="273"/>
        <v>0.67904608921704102</v>
      </c>
      <c r="C2579" s="4"/>
      <c r="D2579" s="5">
        <f ca="1">IF(E2579&lt;(Driehoek_C-Driehoek_A)/(Driehoek_B-Driehoek_A),Driehoek_A+SQRT(E2579*(Driehoek_B-Driehoek_A)*(Driehoek_C-Driehoek_A)),Driehoek_B-SQRT((1-E2579)*(Driehoek_B-Driehoek_A)*(Driehoek_B-Driehoek_C)))</f>
        <v>5.5634374896263274</v>
      </c>
      <c r="E2579" s="2">
        <f t="shared" ca="1" si="274"/>
        <v>0.66257251749412005</v>
      </c>
      <c r="F2579" s="2"/>
      <c r="G2579" s="15">
        <f ca="1">_xlfn.NORM.INV(H2579,Normaal_Mu,Normaal_Sigma)</f>
        <v>3.1322001172532969</v>
      </c>
      <c r="H2579" s="2">
        <f t="shared" ca="1" si="275"/>
        <v>0.1751777545475669</v>
      </c>
      <c r="I2579" s="2"/>
      <c r="J2579" s="15">
        <f ca="1">-LN(K2579) /NegExp_Labda</f>
        <v>15.135637489404719</v>
      </c>
      <c r="K2579" s="2">
        <f t="shared" ca="1" si="276"/>
        <v>4.8454624422616388E-2</v>
      </c>
      <c r="L2579" s="2"/>
      <c r="M2579" s="17">
        <f t="shared" ca="1" si="270"/>
        <v>7</v>
      </c>
      <c r="N2579" s="2">
        <f t="shared" ca="1" si="272"/>
        <v>0.81931248560596726</v>
      </c>
      <c r="O2579" s="2"/>
      <c r="P2579" s="31">
        <f t="shared" ca="1" si="271"/>
        <v>7.5243471976909504</v>
      </c>
    </row>
    <row r="2580" spans="1:16" x14ac:dyDescent="0.25">
      <c r="A2580" s="32">
        <f ca="1">Uniform_A+B2580*(Uniform_B-Uniform_A)</f>
        <v>2.8610531754397717</v>
      </c>
      <c r="B2580" s="2">
        <f t="shared" ca="1" si="273"/>
        <v>0.28610531754397717</v>
      </c>
      <c r="C2580" s="4"/>
      <c r="D2580" s="5">
        <f ca="1">IF(E2580&lt;(Driehoek_C-Driehoek_A)/(Driehoek_B-Driehoek_A),Driehoek_A+SQRT(E2580*(Driehoek_B-Driehoek_A)*(Driehoek_C-Driehoek_A)),Driehoek_B-SQRT((1-E2580)*(Driehoek_B-Driehoek_A)*(Driehoek_B-Driehoek_C)))</f>
        <v>5.1823462963798157</v>
      </c>
      <c r="E2580" s="2">
        <f t="shared" ca="1" si="274"/>
        <v>0.58358629140671692</v>
      </c>
      <c r="F2580" s="2"/>
      <c r="G2580" s="15">
        <f ca="1">_xlfn.NORM.INV(H2580,Normaal_Mu,Normaal_Sigma)</f>
        <v>4.8029713886898202</v>
      </c>
      <c r="H2580" s="2">
        <f t="shared" ca="1" si="275"/>
        <v>0.46076195647256624</v>
      </c>
      <c r="I2580" s="2"/>
      <c r="J2580" s="15">
        <f ca="1">-LN(K2580) /NegExp_Labda</f>
        <v>16.693539573970444</v>
      </c>
      <c r="K2580" s="2">
        <f t="shared" ca="1" si="276"/>
        <v>3.5482774883877743E-2</v>
      </c>
      <c r="L2580" s="2"/>
      <c r="M2580" s="17">
        <f t="shared" ca="1" si="270"/>
        <v>1</v>
      </c>
      <c r="N2580" s="2">
        <f t="shared" ca="1" si="272"/>
        <v>3.5302561180552749E-2</v>
      </c>
      <c r="O2580" s="2"/>
      <c r="P2580" s="31">
        <f t="shared" ca="1" si="271"/>
        <v>6.1079820868959702</v>
      </c>
    </row>
    <row r="2581" spans="1:16" x14ac:dyDescent="0.25">
      <c r="A2581" s="32">
        <f ca="1">Uniform_A+B2581*(Uniform_B-Uniform_A)</f>
        <v>0.2897978305950677</v>
      </c>
      <c r="B2581" s="2">
        <f t="shared" ca="1" si="273"/>
        <v>2.897978305950677E-2</v>
      </c>
      <c r="C2581" s="4"/>
      <c r="D2581" s="5">
        <f ca="1">IF(E2581&lt;(Driehoek_C-Driehoek_A)/(Driehoek_B-Driehoek_A),Driehoek_A+SQRT(E2581*(Driehoek_B-Driehoek_A)*(Driehoek_C-Driehoek_A)),Driehoek_B-SQRT((1-E2581)*(Driehoek_B-Driehoek_A)*(Driehoek_B-Driehoek_C)))</f>
        <v>3.9185262992221115</v>
      </c>
      <c r="E2581" s="2">
        <f t="shared" ca="1" si="274"/>
        <v>0.2629102257719208</v>
      </c>
      <c r="F2581" s="2"/>
      <c r="G2581" s="15">
        <f ca="1">_xlfn.NORM.INV(H2581,Normaal_Mu,Normaal_Sigma)</f>
        <v>0.55398280640904574</v>
      </c>
      <c r="H2581" s="2">
        <f t="shared" ca="1" si="275"/>
        <v>1.3107610145510096E-2</v>
      </c>
      <c r="I2581" s="2"/>
      <c r="J2581" s="15">
        <f ca="1">-LN(K2581) /NegExp_Labda</f>
        <v>1.0577472128469234</v>
      </c>
      <c r="K2581" s="2">
        <f t="shared" ca="1" si="276"/>
        <v>0.80932926474515221</v>
      </c>
      <c r="L2581" s="2"/>
      <c r="M2581" s="17">
        <f t="shared" ca="1" si="270"/>
        <v>5</v>
      </c>
      <c r="N2581" s="2">
        <f t="shared" ca="1" si="272"/>
        <v>0.44104279356810128</v>
      </c>
      <c r="O2581" s="2"/>
      <c r="P2581" s="31">
        <f t="shared" ca="1" si="271"/>
        <v>2.1640108298146297</v>
      </c>
    </row>
    <row r="2582" spans="1:16" x14ac:dyDescent="0.25">
      <c r="A2582" s="32">
        <f ca="1">Uniform_A+B2582*(Uniform_B-Uniform_A)</f>
        <v>6.048452905829941</v>
      </c>
      <c r="B2582" s="2">
        <f t="shared" ca="1" si="273"/>
        <v>0.60484529058299408</v>
      </c>
      <c r="C2582" s="4"/>
      <c r="D2582" s="5">
        <f ca="1">IF(E2582&lt;(Driehoek_C-Driehoek_A)/(Driehoek_B-Driehoek_A),Driehoek_A+SQRT(E2582*(Driehoek_B-Driehoek_A)*(Driehoek_C-Driehoek_A)),Driehoek_B-SQRT((1-E2582)*(Driehoek_B-Driehoek_A)*(Driehoek_B-Driehoek_C)))</f>
        <v>6.3332544679012432</v>
      </c>
      <c r="E2582" s="2">
        <f t="shared" ca="1" si="274"/>
        <v>0.79681337905803762</v>
      </c>
      <c r="F2582" s="2"/>
      <c r="G2582" s="15">
        <f ca="1">_xlfn.NORM.INV(H2582,Normaal_Mu,Normaal_Sigma)</f>
        <v>6.6739546073636582</v>
      </c>
      <c r="H2582" s="2">
        <f t="shared" ca="1" si="275"/>
        <v>0.79869733712203206</v>
      </c>
      <c r="I2582" s="2"/>
      <c r="J2582" s="15">
        <f ca="1">-LN(K2582) /NegExp_Labda</f>
        <v>3.3951690508760155</v>
      </c>
      <c r="K2582" s="2">
        <f t="shared" ca="1" si="276"/>
        <v>0.50710671709410982</v>
      </c>
      <c r="L2582" s="2"/>
      <c r="M2582" s="17">
        <f t="shared" ca="1" si="270"/>
        <v>3</v>
      </c>
      <c r="N2582" s="2">
        <f t="shared" ca="1" si="272"/>
        <v>0.25043240626754126</v>
      </c>
      <c r="O2582" s="2"/>
      <c r="P2582" s="31">
        <f t="shared" ca="1" si="271"/>
        <v>5.0901662063941711</v>
      </c>
    </row>
    <row r="2583" spans="1:16" x14ac:dyDescent="0.25">
      <c r="A2583" s="32">
        <f ca="1">Uniform_A+B2583*(Uniform_B-Uniform_A)</f>
        <v>6.157653243516763</v>
      </c>
      <c r="B2583" s="2">
        <f t="shared" ca="1" si="273"/>
        <v>0.6157653243516763</v>
      </c>
      <c r="C2583" s="4"/>
      <c r="D2583" s="5">
        <f ca="1">IF(E2583&lt;(Driehoek_C-Driehoek_A)/(Driehoek_B-Driehoek_A),Driehoek_A+SQRT(E2583*(Driehoek_B-Driehoek_A)*(Driehoek_C-Driehoek_A)),Driehoek_B-SQRT((1-E2583)*(Driehoek_B-Driehoek_A)*(Driehoek_B-Driehoek_C)))</f>
        <v>6.768183910222989</v>
      </c>
      <c r="E2583" s="2">
        <f t="shared" ca="1" si="274"/>
        <v>0.85768562689749861</v>
      </c>
      <c r="F2583" s="2"/>
      <c r="G2583" s="15">
        <f ca="1">_xlfn.NORM.INV(H2583,Normaal_Mu,Normaal_Sigma)</f>
        <v>2.8100642854181759</v>
      </c>
      <c r="H2583" s="2">
        <f t="shared" ca="1" si="275"/>
        <v>0.13676535925502253</v>
      </c>
      <c r="I2583" s="2"/>
      <c r="J2583" s="15">
        <f ca="1">-LN(K2583) /NegExp_Labda</f>
        <v>4.323183436877601</v>
      </c>
      <c r="K2583" s="2">
        <f t="shared" ca="1" si="276"/>
        <v>0.42120455376388677</v>
      </c>
      <c r="L2583" s="2"/>
      <c r="M2583" s="17">
        <f t="shared" ca="1" si="270"/>
        <v>6</v>
      </c>
      <c r="N2583" s="2">
        <f t="shared" ca="1" si="272"/>
        <v>0.72611471683174078</v>
      </c>
      <c r="O2583" s="2"/>
      <c r="P2583" s="31">
        <f t="shared" ca="1" si="271"/>
        <v>5.2118169752071051</v>
      </c>
    </row>
    <row r="2584" spans="1:16" x14ac:dyDescent="0.25">
      <c r="A2584" s="32">
        <f ca="1">Uniform_A+B2584*(Uniform_B-Uniform_A)</f>
        <v>5.6754803848155397</v>
      </c>
      <c r="B2584" s="2">
        <f t="shared" ca="1" si="273"/>
        <v>0.567548038481554</v>
      </c>
      <c r="C2584" s="4"/>
      <c r="D2584" s="5">
        <f ca="1">IF(E2584&lt;(Driehoek_C-Driehoek_A)/(Driehoek_B-Driehoek_A),Driehoek_A+SQRT(E2584*(Driehoek_B-Driehoek_A)*(Driehoek_C-Driehoek_A)),Driehoek_B-SQRT((1-E2584)*(Driehoek_B-Driehoek_A)*(Driehoek_B-Driehoek_C)))</f>
        <v>5.0329239242875428</v>
      </c>
      <c r="E2584" s="2">
        <f t="shared" ca="1" si="274"/>
        <v>0.55035164027171002</v>
      </c>
      <c r="F2584" s="2"/>
      <c r="G2584" s="15">
        <f ca="1">_xlfn.NORM.INV(H2584,Normaal_Mu,Normaal_Sigma)</f>
        <v>5.4718052728432225</v>
      </c>
      <c r="H2584" s="2">
        <f t="shared" ca="1" si="275"/>
        <v>0.59324588879275453</v>
      </c>
      <c r="I2584" s="2"/>
      <c r="J2584" s="15">
        <f ca="1">-LN(K2584) /NegExp_Labda</f>
        <v>2.3133676174725379</v>
      </c>
      <c r="K2584" s="2">
        <f t="shared" ca="1" si="276"/>
        <v>0.62959814796156488</v>
      </c>
      <c r="L2584" s="2"/>
      <c r="M2584" s="17">
        <f t="shared" ca="1" si="270"/>
        <v>3</v>
      </c>
      <c r="N2584" s="2">
        <f t="shared" ca="1" si="272"/>
        <v>0.12497745919970971</v>
      </c>
      <c r="O2584" s="2"/>
      <c r="P2584" s="31">
        <f t="shared" ca="1" si="271"/>
        <v>4.2987154398837681</v>
      </c>
    </row>
    <row r="2585" spans="1:16" x14ac:dyDescent="0.25">
      <c r="A2585" s="32">
        <f ca="1">Uniform_A+B2585*(Uniform_B-Uniform_A)</f>
        <v>7.1238563166369548</v>
      </c>
      <c r="B2585" s="2">
        <f t="shared" ca="1" si="273"/>
        <v>0.71238563166369551</v>
      </c>
      <c r="C2585" s="4"/>
      <c r="D2585" s="5">
        <f ca="1">IF(E2585&lt;(Driehoek_C-Driehoek_A)/(Driehoek_B-Driehoek_A),Driehoek_A+SQRT(E2585*(Driehoek_B-Driehoek_A)*(Driehoek_C-Driehoek_A)),Driehoek_B-SQRT((1-E2585)*(Driehoek_B-Driehoek_A)*(Driehoek_B-Driehoek_C)))</f>
        <v>5.4321877304986899</v>
      </c>
      <c r="E2585" s="2">
        <f t="shared" ca="1" si="274"/>
        <v>0.63630616027416897</v>
      </c>
      <c r="F2585" s="2"/>
      <c r="G2585" s="15">
        <f ca="1">_xlfn.NORM.INV(H2585,Normaal_Mu,Normaal_Sigma)</f>
        <v>7.1281641830254996</v>
      </c>
      <c r="H2585" s="2">
        <f t="shared" ca="1" si="275"/>
        <v>0.85635424358628887</v>
      </c>
      <c r="I2585" s="2"/>
      <c r="J2585" s="15">
        <f ca="1">-LN(K2585) /NegExp_Labda</f>
        <v>4.9951733575949326</v>
      </c>
      <c r="K2585" s="2">
        <f t="shared" ca="1" si="276"/>
        <v>0.36823473713465016</v>
      </c>
      <c r="L2585" s="2"/>
      <c r="M2585" s="17">
        <f t="shared" ca="1" si="270"/>
        <v>4</v>
      </c>
      <c r="N2585" s="2">
        <f t="shared" ca="1" si="272"/>
        <v>0.40128614028292275</v>
      </c>
      <c r="O2585" s="2"/>
      <c r="P2585" s="31">
        <f t="shared" ca="1" si="271"/>
        <v>5.7358763175512149</v>
      </c>
    </row>
    <row r="2586" spans="1:16" x14ac:dyDescent="0.25">
      <c r="A2586" s="32">
        <f ca="1">Uniform_A+B2586*(Uniform_B-Uniform_A)</f>
        <v>0.74523635617873452</v>
      </c>
      <c r="B2586" s="2">
        <f t="shared" ca="1" si="273"/>
        <v>7.4523635617873452E-2</v>
      </c>
      <c r="C2586" s="4"/>
      <c r="D2586" s="5">
        <f ca="1">IF(E2586&lt;(Driehoek_C-Driehoek_A)/(Driehoek_B-Driehoek_A),Driehoek_A+SQRT(E2586*(Driehoek_B-Driehoek_A)*(Driehoek_C-Driehoek_A)),Driehoek_B-SQRT((1-E2586)*(Driehoek_B-Driehoek_A)*(Driehoek_B-Driehoek_C)))</f>
        <v>4.4723920770927768</v>
      </c>
      <c r="E2586" s="2">
        <f t="shared" ca="1" si="274"/>
        <v>0.41430761418364959</v>
      </c>
      <c r="F2586" s="2"/>
      <c r="G2586" s="15">
        <f ca="1">_xlfn.NORM.INV(H2586,Normaal_Mu,Normaal_Sigma)</f>
        <v>3.4262372761361344</v>
      </c>
      <c r="H2586" s="2">
        <f t="shared" ca="1" si="275"/>
        <v>0.21567565950966705</v>
      </c>
      <c r="I2586" s="2"/>
      <c r="J2586" s="15">
        <f ca="1">-LN(K2586) /NegExp_Labda</f>
        <v>4.6921015711481022</v>
      </c>
      <c r="K2586" s="2">
        <f t="shared" ca="1" si="276"/>
        <v>0.39124539223603572</v>
      </c>
      <c r="L2586" s="2"/>
      <c r="M2586" s="17">
        <f t="shared" ca="1" si="270"/>
        <v>8</v>
      </c>
      <c r="N2586" s="2">
        <f t="shared" ca="1" si="272"/>
        <v>0.92270989966007999</v>
      </c>
      <c r="O2586" s="2"/>
      <c r="P2586" s="31">
        <f t="shared" ca="1" si="271"/>
        <v>4.2671934561111495</v>
      </c>
    </row>
    <row r="2587" spans="1:16" x14ac:dyDescent="0.25">
      <c r="A2587" s="32">
        <f ca="1">Uniform_A+B2587*(Uniform_B-Uniform_A)</f>
        <v>5.173650528163984</v>
      </c>
      <c r="B2587" s="2">
        <f t="shared" ca="1" si="273"/>
        <v>0.51736505281639844</v>
      </c>
      <c r="C2587" s="4"/>
      <c r="D2587" s="5">
        <f ca="1">IF(E2587&lt;(Driehoek_C-Driehoek_A)/(Driehoek_B-Driehoek_A),Driehoek_A+SQRT(E2587*(Driehoek_B-Driehoek_A)*(Driehoek_C-Driehoek_A)),Driehoek_B-SQRT((1-E2587)*(Driehoek_B-Driehoek_A)*(Driehoek_B-Driehoek_C)))</f>
        <v>3.9740774829989292</v>
      </c>
      <c r="E2587" s="2">
        <f t="shared" ca="1" si="274"/>
        <v>0.27835585063452772</v>
      </c>
      <c r="F2587" s="2"/>
      <c r="G2587" s="15">
        <f ca="1">_xlfn.NORM.INV(H2587,Normaal_Mu,Normaal_Sigma)</f>
        <v>1.4494343121322126</v>
      </c>
      <c r="H2587" s="2">
        <f t="shared" ca="1" si="275"/>
        <v>3.7925598351209455E-2</v>
      </c>
      <c r="I2587" s="2"/>
      <c r="J2587" s="15">
        <f ca="1">-LN(K2587) /NegExp_Labda</f>
        <v>2.53754470801554</v>
      </c>
      <c r="K2587" s="2">
        <f t="shared" ca="1" si="276"/>
        <v>0.60199331306340431</v>
      </c>
      <c r="L2587" s="2"/>
      <c r="M2587" s="17">
        <f t="shared" ca="1" si="270"/>
        <v>1</v>
      </c>
      <c r="N2587" s="2">
        <f t="shared" ca="1" si="272"/>
        <v>1.3510399852627364E-2</v>
      </c>
      <c r="O2587" s="2"/>
      <c r="P2587" s="31">
        <f t="shared" ca="1" si="271"/>
        <v>2.8269414062621334</v>
      </c>
    </row>
    <row r="2588" spans="1:16" x14ac:dyDescent="0.25">
      <c r="A2588" s="32">
        <f ca="1">Uniform_A+B2588*(Uniform_B-Uniform_A)</f>
        <v>9.1036007266495211</v>
      </c>
      <c r="B2588" s="2">
        <f t="shared" ca="1" si="273"/>
        <v>0.91036007266495211</v>
      </c>
      <c r="C2588" s="4"/>
      <c r="D2588" s="5">
        <f ca="1">IF(E2588&lt;(Driehoek_C-Driehoek_A)/(Driehoek_B-Driehoek_A),Driehoek_A+SQRT(E2588*(Driehoek_B-Driehoek_A)*(Driehoek_C-Driehoek_A)),Driehoek_B-SQRT((1-E2588)*(Driehoek_B-Driehoek_A)*(Driehoek_B-Driehoek_C)))</f>
        <v>4.1276804228719008</v>
      </c>
      <c r="E2588" s="2">
        <f t="shared" ca="1" si="274"/>
        <v>0.32172862680955039</v>
      </c>
      <c r="F2588" s="2"/>
      <c r="G2588" s="15">
        <f ca="1">_xlfn.NORM.INV(H2588,Normaal_Mu,Normaal_Sigma)</f>
        <v>4.8650012443803474</v>
      </c>
      <c r="H2588" s="2">
        <f t="shared" ca="1" si="275"/>
        <v>0.47309207866668057</v>
      </c>
      <c r="I2588" s="2"/>
      <c r="J2588" s="15">
        <f ca="1">-LN(K2588) /NegExp_Labda</f>
        <v>2.6907798314642042</v>
      </c>
      <c r="K2588" s="2">
        <f t="shared" ca="1" si="276"/>
        <v>0.58382385120961522</v>
      </c>
      <c r="L2588" s="2"/>
      <c r="M2588" s="17">
        <f t="shared" ca="1" si="270"/>
        <v>6</v>
      </c>
      <c r="N2588" s="2">
        <f t="shared" ca="1" si="272"/>
        <v>0.67154836989673228</v>
      </c>
      <c r="O2588" s="2"/>
      <c r="P2588" s="31">
        <f t="shared" ca="1" si="271"/>
        <v>5.3574124450731953</v>
      </c>
    </row>
    <row r="2589" spans="1:16" x14ac:dyDescent="0.25">
      <c r="A2589" s="32">
        <f ca="1">Uniform_A+B2589*(Uniform_B-Uniform_A)</f>
        <v>1.8762036876690624</v>
      </c>
      <c r="B2589" s="2">
        <f t="shared" ca="1" si="273"/>
        <v>0.18762036876690624</v>
      </c>
      <c r="C2589" s="4"/>
      <c r="D2589" s="5">
        <f ca="1">IF(E2589&lt;(Driehoek_C-Driehoek_A)/(Driehoek_B-Driehoek_A),Driehoek_A+SQRT(E2589*(Driehoek_B-Driehoek_A)*(Driehoek_C-Driehoek_A)),Driehoek_B-SQRT((1-E2589)*(Driehoek_B-Driehoek_A)*(Driehoek_B-Driehoek_C)))</f>
        <v>4.1610899012964486</v>
      </c>
      <c r="E2589" s="2">
        <f t="shared" ca="1" si="274"/>
        <v>0.33099854447613686</v>
      </c>
      <c r="F2589" s="2"/>
      <c r="G2589" s="15">
        <f ca="1">_xlfn.NORM.INV(H2589,Normaal_Mu,Normaal_Sigma)</f>
        <v>5.8834367716922413</v>
      </c>
      <c r="H2589" s="2">
        <f t="shared" ca="1" si="275"/>
        <v>0.67065349829634058</v>
      </c>
      <c r="I2589" s="2"/>
      <c r="J2589" s="15">
        <f ca="1">-LN(K2589) /NegExp_Labda</f>
        <v>2.7306211289336288</v>
      </c>
      <c r="K2589" s="2">
        <f t="shared" ca="1" si="276"/>
        <v>0.57919027654378386</v>
      </c>
      <c r="L2589" s="2"/>
      <c r="M2589" s="17">
        <f t="shared" ca="1" si="270"/>
        <v>3</v>
      </c>
      <c r="N2589" s="2">
        <f t="shared" ca="1" si="272"/>
        <v>0.13680046744764118</v>
      </c>
      <c r="O2589" s="2"/>
      <c r="P2589" s="31">
        <f t="shared" ca="1" si="271"/>
        <v>3.530270297918277</v>
      </c>
    </row>
    <row r="2590" spans="1:16" x14ac:dyDescent="0.25">
      <c r="A2590" s="32">
        <f ca="1">Uniform_A+B2590*(Uniform_B-Uniform_A)</f>
        <v>8.026231757094008</v>
      </c>
      <c r="B2590" s="2">
        <f t="shared" ca="1" si="273"/>
        <v>0.80262317570940078</v>
      </c>
      <c r="C2590" s="4"/>
      <c r="D2590" s="5">
        <f ca="1">IF(E2590&lt;(Driehoek_C-Driehoek_A)/(Driehoek_B-Driehoek_A),Driehoek_A+SQRT(E2590*(Driehoek_B-Driehoek_A)*(Driehoek_C-Driehoek_A)),Driehoek_B-SQRT((1-E2590)*(Driehoek_B-Driehoek_A)*(Driehoek_B-Driehoek_C)))</f>
        <v>5.4938506190755483</v>
      </c>
      <c r="E2590" s="2">
        <f t="shared" ca="1" si="274"/>
        <v>0.64876904338980246</v>
      </c>
      <c r="F2590" s="2"/>
      <c r="G2590" s="15">
        <f ca="1">_xlfn.NORM.INV(H2590,Normaal_Mu,Normaal_Sigma)</f>
        <v>3.3786588942470868</v>
      </c>
      <c r="H2590" s="2">
        <f t="shared" ca="1" si="275"/>
        <v>0.20877744416729782</v>
      </c>
      <c r="I2590" s="2"/>
      <c r="J2590" s="15">
        <f ca="1">-LN(K2590) /NegExp_Labda</f>
        <v>10.429616995663409</v>
      </c>
      <c r="K2590" s="2">
        <f t="shared" ca="1" si="276"/>
        <v>0.12419238805874855</v>
      </c>
      <c r="L2590" s="2"/>
      <c r="M2590" s="17">
        <f t="shared" ca="1" si="270"/>
        <v>12</v>
      </c>
      <c r="N2590" s="2">
        <f t="shared" ca="1" si="272"/>
        <v>0.99738901500612509</v>
      </c>
      <c r="O2590" s="2"/>
      <c r="P2590" s="31">
        <f t="shared" ca="1" si="271"/>
        <v>7.86567165321601</v>
      </c>
    </row>
    <row r="2591" spans="1:16" x14ac:dyDescent="0.25">
      <c r="A2591" s="32">
        <f ca="1">Uniform_A+B2591*(Uniform_B-Uniform_A)</f>
        <v>6.7820852374342087</v>
      </c>
      <c r="B2591" s="2">
        <f t="shared" ca="1" si="273"/>
        <v>0.67820852374342089</v>
      </c>
      <c r="C2591" s="4"/>
      <c r="D2591" s="5">
        <f ca="1">IF(E2591&lt;(Driehoek_C-Driehoek_A)/(Driehoek_B-Driehoek_A),Driehoek_A+SQRT(E2591*(Driehoek_B-Driehoek_A)*(Driehoek_C-Driehoek_A)),Driehoek_B-SQRT((1-E2591)*(Driehoek_B-Driehoek_A)*(Driehoek_B-Driehoek_C)))</f>
        <v>3.5794214640742688</v>
      </c>
      <c r="E2591" s="2">
        <f t="shared" ca="1" si="274"/>
        <v>0.17818372579846475</v>
      </c>
      <c r="F2591" s="2"/>
      <c r="G2591" s="15">
        <f ca="1">_xlfn.NORM.INV(H2591,Normaal_Mu,Normaal_Sigma)</f>
        <v>5.493462134809346</v>
      </c>
      <c r="H2591" s="2">
        <f t="shared" ca="1" si="275"/>
        <v>0.59744181929605145</v>
      </c>
      <c r="I2591" s="2"/>
      <c r="J2591" s="15">
        <f ca="1">-LN(K2591) /NegExp_Labda</f>
        <v>13.317835629541339</v>
      </c>
      <c r="K2591" s="2">
        <f t="shared" ca="1" si="276"/>
        <v>6.9699152126082242E-2</v>
      </c>
      <c r="L2591" s="2"/>
      <c r="M2591" s="17">
        <f t="shared" ca="1" si="270"/>
        <v>3</v>
      </c>
      <c r="N2591" s="2">
        <f t="shared" ca="1" si="272"/>
        <v>0.16590706631441965</v>
      </c>
      <c r="O2591" s="2"/>
      <c r="P2591" s="31">
        <f t="shared" ca="1" si="271"/>
        <v>6.4345608931718319</v>
      </c>
    </row>
    <row r="2592" spans="1:16" x14ac:dyDescent="0.25">
      <c r="A2592" s="32">
        <f ca="1">Uniform_A+B2592*(Uniform_B-Uniform_A)</f>
        <v>1.3649820739702123</v>
      </c>
      <c r="B2592" s="2">
        <f t="shared" ca="1" si="273"/>
        <v>0.13649820739702123</v>
      </c>
      <c r="C2592" s="4"/>
      <c r="D2592" s="5">
        <f ca="1">IF(E2592&lt;(Driehoek_C-Driehoek_A)/(Driehoek_B-Driehoek_A),Driehoek_A+SQRT(E2592*(Driehoek_B-Driehoek_A)*(Driehoek_C-Driehoek_A)),Driehoek_B-SQRT((1-E2592)*(Driehoek_B-Driehoek_A)*(Driehoek_B-Driehoek_C)))</f>
        <v>6.7915097786070522</v>
      </c>
      <c r="E2592" s="2">
        <f t="shared" ca="1" si="274"/>
        <v>0.86064488405747797</v>
      </c>
      <c r="F2592" s="2"/>
      <c r="G2592" s="15">
        <f ca="1">_xlfn.NORM.INV(H2592,Normaal_Mu,Normaal_Sigma)</f>
        <v>4.5800425114173962</v>
      </c>
      <c r="H2592" s="2">
        <f t="shared" ca="1" si="275"/>
        <v>0.41684213140374138</v>
      </c>
      <c r="I2592" s="2"/>
      <c r="J2592" s="15">
        <f ca="1">-LN(K2592) /NegExp_Labda</f>
        <v>0.78079430826794982</v>
      </c>
      <c r="K2592" s="2">
        <f t="shared" ca="1" si="276"/>
        <v>0.8554232856186047</v>
      </c>
      <c r="L2592" s="2"/>
      <c r="M2592" s="17">
        <f t="shared" ca="1" si="270"/>
        <v>5</v>
      </c>
      <c r="N2592" s="2">
        <f t="shared" ca="1" si="272"/>
        <v>0.47343584318408793</v>
      </c>
      <c r="O2592" s="2"/>
      <c r="P2592" s="31">
        <f t="shared" ca="1" si="271"/>
        <v>3.7034657344525224</v>
      </c>
    </row>
    <row r="2593" spans="1:16" x14ac:dyDescent="0.25">
      <c r="A2593" s="32">
        <f ca="1">Uniform_A+B2593*(Uniform_B-Uniform_A)</f>
        <v>3.1394529007344394</v>
      </c>
      <c r="B2593" s="2">
        <f t="shared" ca="1" si="273"/>
        <v>0.31394529007344396</v>
      </c>
      <c r="C2593" s="4"/>
      <c r="D2593" s="5">
        <f ca="1">IF(E2593&lt;(Driehoek_C-Driehoek_A)/(Driehoek_B-Driehoek_A),Driehoek_A+SQRT(E2593*(Driehoek_B-Driehoek_A)*(Driehoek_C-Driehoek_A)),Driehoek_B-SQRT((1-E2593)*(Driehoek_B-Driehoek_A)*(Driehoek_B-Driehoek_C)))</f>
        <v>5.5439935376233489</v>
      </c>
      <c r="E2593" s="2">
        <f t="shared" ca="1" si="274"/>
        <v>0.65874340948602361</v>
      </c>
      <c r="F2593" s="2"/>
      <c r="G2593" s="15">
        <f ca="1">_xlfn.NORM.INV(H2593,Normaal_Mu,Normaal_Sigma)</f>
        <v>4.1366493898769665</v>
      </c>
      <c r="H2593" s="2">
        <f t="shared" ca="1" si="275"/>
        <v>0.33298870906736844</v>
      </c>
      <c r="I2593" s="2"/>
      <c r="J2593" s="15">
        <f ca="1">-LN(K2593) /NegExp_Labda</f>
        <v>5.7786673218381646</v>
      </c>
      <c r="K2593" s="2">
        <f t="shared" ca="1" si="276"/>
        <v>0.31482653815137318</v>
      </c>
      <c r="L2593" s="2"/>
      <c r="M2593" s="17">
        <f t="shared" ca="1" si="270"/>
        <v>5</v>
      </c>
      <c r="N2593" s="2">
        <f t="shared" ca="1" si="272"/>
        <v>0.61342031112650508</v>
      </c>
      <c r="O2593" s="2"/>
      <c r="P2593" s="31">
        <f t="shared" ca="1" si="271"/>
        <v>4.7197526300145842</v>
      </c>
    </row>
    <row r="2594" spans="1:16" x14ac:dyDescent="0.25">
      <c r="A2594" s="32">
        <f ca="1">Uniform_A+B2594*(Uniform_B-Uniform_A)</f>
        <v>7.2121456329685678</v>
      </c>
      <c r="B2594" s="2">
        <f t="shared" ca="1" si="273"/>
        <v>0.72121456329685674</v>
      </c>
      <c r="C2594" s="4"/>
      <c r="D2594" s="5">
        <f ca="1">IF(E2594&lt;(Driehoek_C-Driehoek_A)/(Driehoek_B-Driehoek_A),Driehoek_A+SQRT(E2594*(Driehoek_B-Driehoek_A)*(Driehoek_C-Driehoek_A)),Driehoek_B-SQRT((1-E2594)*(Driehoek_B-Driehoek_A)*(Driehoek_B-Driehoek_C)))</f>
        <v>5.5489775601195541</v>
      </c>
      <c r="E2594" s="2">
        <f t="shared" ca="1" si="274"/>
        <v>0.65972697484118903</v>
      </c>
      <c r="F2594" s="2"/>
      <c r="G2594" s="15">
        <f ca="1">_xlfn.NORM.INV(H2594,Normaal_Mu,Normaal_Sigma)</f>
        <v>6.5737579662419208</v>
      </c>
      <c r="H2594" s="2">
        <f t="shared" ca="1" si="275"/>
        <v>0.78432364415780631</v>
      </c>
      <c r="I2594" s="2"/>
      <c r="J2594" s="15">
        <f ca="1">-LN(K2594) /NegExp_Labda</f>
        <v>2.8251545317112345</v>
      </c>
      <c r="K2594" s="2">
        <f t="shared" ca="1" si="276"/>
        <v>0.56834258109577185</v>
      </c>
      <c r="L2594" s="2"/>
      <c r="M2594" s="17">
        <f t="shared" ca="1" si="270"/>
        <v>4</v>
      </c>
      <c r="N2594" s="2">
        <f t="shared" ca="1" si="272"/>
        <v>0.36276408430656393</v>
      </c>
      <c r="O2594" s="2"/>
      <c r="P2594" s="31">
        <f t="shared" ca="1" si="271"/>
        <v>5.2320071382082549</v>
      </c>
    </row>
    <row r="2595" spans="1:16" x14ac:dyDescent="0.25">
      <c r="A2595" s="32">
        <f ca="1">Uniform_A+B2595*(Uniform_B-Uniform_A)</f>
        <v>6.7017725940116666</v>
      </c>
      <c r="B2595" s="2">
        <f t="shared" ca="1" si="273"/>
        <v>0.67017725940116668</v>
      </c>
      <c r="C2595" s="4"/>
      <c r="D2595" s="5">
        <f ca="1">IF(E2595&lt;(Driehoek_C-Driehoek_A)/(Driehoek_B-Driehoek_A),Driehoek_A+SQRT(E2595*(Driehoek_B-Driehoek_A)*(Driehoek_C-Driehoek_A)),Driehoek_B-SQRT((1-E2595)*(Driehoek_B-Driehoek_A)*(Driehoek_B-Driehoek_C)))</f>
        <v>2.8800886456577377</v>
      </c>
      <c r="E2595" s="2">
        <f t="shared" ca="1" si="274"/>
        <v>5.532543030111936E-2</v>
      </c>
      <c r="F2595" s="2"/>
      <c r="G2595" s="15">
        <f ca="1">_xlfn.NORM.INV(H2595,Normaal_Mu,Normaal_Sigma)</f>
        <v>9.4765904384432975</v>
      </c>
      <c r="H2595" s="2">
        <f t="shared" ca="1" si="275"/>
        <v>0.98739909516021829</v>
      </c>
      <c r="I2595" s="2"/>
      <c r="J2595" s="15">
        <f ca="1">-LN(K2595) /NegExp_Labda</f>
        <v>1.2628473975371091</v>
      </c>
      <c r="K2595" s="2">
        <f t="shared" ca="1" si="276"/>
        <v>0.7768022391273629</v>
      </c>
      <c r="L2595" s="2"/>
      <c r="M2595" s="17">
        <f t="shared" ca="1" si="270"/>
        <v>3</v>
      </c>
      <c r="N2595" s="2">
        <f t="shared" ca="1" si="272"/>
        <v>0.22440539986137498</v>
      </c>
      <c r="O2595" s="2"/>
      <c r="P2595" s="31">
        <f t="shared" ca="1" si="271"/>
        <v>4.6642598151299621</v>
      </c>
    </row>
    <row r="2596" spans="1:16" x14ac:dyDescent="0.25">
      <c r="A2596" s="32">
        <f ca="1">Uniform_A+B2596*(Uniform_B-Uniform_A)</f>
        <v>3.0109103220527111</v>
      </c>
      <c r="B2596" s="2">
        <f t="shared" ca="1" si="273"/>
        <v>0.30109103220527111</v>
      </c>
      <c r="C2596" s="4"/>
      <c r="D2596" s="5">
        <f ca="1">IF(E2596&lt;(Driehoek_C-Driehoek_A)/(Driehoek_B-Driehoek_A),Driehoek_A+SQRT(E2596*(Driehoek_B-Driehoek_A)*(Driehoek_C-Driehoek_A)),Driehoek_B-SQRT((1-E2596)*(Driehoek_B-Driehoek_A)*(Driehoek_B-Driehoek_C)))</f>
        <v>5.4382104688252824</v>
      </c>
      <c r="E2596" s="2">
        <f t="shared" ca="1" si="274"/>
        <v>0.63753300958897685</v>
      </c>
      <c r="F2596" s="2"/>
      <c r="G2596" s="15">
        <f ca="1">_xlfn.NORM.INV(H2596,Normaal_Mu,Normaal_Sigma)</f>
        <v>5.1793446227726934</v>
      </c>
      <c r="H2596" s="2">
        <f t="shared" ca="1" si="275"/>
        <v>0.53572619020587586</v>
      </c>
      <c r="I2596" s="2"/>
      <c r="J2596" s="15">
        <f ca="1">-LN(K2596) /NegExp_Labda</f>
        <v>9.3008564573285337</v>
      </c>
      <c r="K2596" s="2">
        <f t="shared" ca="1" si="276"/>
        <v>0.1556459672586179</v>
      </c>
      <c r="L2596" s="2"/>
      <c r="M2596" s="17">
        <f t="shared" ca="1" si="270"/>
        <v>5</v>
      </c>
      <c r="N2596" s="2">
        <f t="shared" ca="1" si="272"/>
        <v>0.60553428783877139</v>
      </c>
      <c r="O2596" s="2"/>
      <c r="P2596" s="31">
        <f t="shared" ca="1" si="271"/>
        <v>5.5858643741958449</v>
      </c>
    </row>
    <row r="2597" spans="1:16" x14ac:dyDescent="0.25">
      <c r="A2597" s="32">
        <f ca="1">Uniform_A+B2597*(Uniform_B-Uniform_A)</f>
        <v>7.8104771730156948</v>
      </c>
      <c r="B2597" s="2">
        <f t="shared" ca="1" si="273"/>
        <v>0.78104771730156952</v>
      </c>
      <c r="C2597" s="4"/>
      <c r="D2597" s="5">
        <f ca="1">IF(E2597&lt;(Driehoek_C-Driehoek_A)/(Driehoek_B-Driehoek_A),Driehoek_A+SQRT(E2597*(Driehoek_B-Driehoek_A)*(Driehoek_C-Driehoek_A)),Driehoek_B-SQRT((1-E2597)*(Driehoek_B-Driehoek_A)*(Driehoek_B-Driehoek_C)))</f>
        <v>3.9890024113239031</v>
      </c>
      <c r="E2597" s="2">
        <f t="shared" ca="1" si="274"/>
        <v>0.28258075658945014</v>
      </c>
      <c r="F2597" s="2"/>
      <c r="G2597" s="15">
        <f ca="1">_xlfn.NORM.INV(H2597,Normaal_Mu,Normaal_Sigma)</f>
        <v>6.1481100967974704</v>
      </c>
      <c r="H2597" s="2">
        <f t="shared" ca="1" si="275"/>
        <v>0.71703472465510032</v>
      </c>
      <c r="I2597" s="2"/>
      <c r="J2597" s="15">
        <f ca="1">-LN(K2597) /NegExp_Labda</f>
        <v>2.1392521431716647</v>
      </c>
      <c r="K2597" s="2">
        <f t="shared" ca="1" si="276"/>
        <v>0.65190891441359422</v>
      </c>
      <c r="L2597" s="2"/>
      <c r="M2597" s="17">
        <f t="shared" ca="1" si="270"/>
        <v>5</v>
      </c>
      <c r="N2597" s="2">
        <f t="shared" ca="1" si="272"/>
        <v>0.60397297753443335</v>
      </c>
      <c r="O2597" s="2"/>
      <c r="P2597" s="31">
        <f t="shared" ca="1" si="271"/>
        <v>5.0173683648617464</v>
      </c>
    </row>
    <row r="2598" spans="1:16" x14ac:dyDescent="0.25">
      <c r="A2598" s="32">
        <f ca="1">Uniform_A+B2598*(Uniform_B-Uniform_A)</f>
        <v>7.9886732811159886</v>
      </c>
      <c r="B2598" s="2">
        <f t="shared" ca="1" si="273"/>
        <v>0.79886732811159888</v>
      </c>
      <c r="C2598" s="4"/>
      <c r="D2598" s="5">
        <f ca="1">IF(E2598&lt;(Driehoek_C-Driehoek_A)/(Driehoek_B-Driehoek_A),Driehoek_A+SQRT(E2598*(Driehoek_B-Driehoek_A)*(Driehoek_C-Driehoek_A)),Driehoek_B-SQRT((1-E2598)*(Driehoek_B-Driehoek_A)*(Driehoek_B-Driehoek_C)))</f>
        <v>4.2791501151352467</v>
      </c>
      <c r="E2598" s="2">
        <f t="shared" ca="1" si="274"/>
        <v>0.36324503898778426</v>
      </c>
      <c r="F2598" s="2"/>
      <c r="G2598" s="15">
        <f ca="1">_xlfn.NORM.INV(H2598,Normaal_Mu,Normaal_Sigma)</f>
        <v>6.8912557207203999</v>
      </c>
      <c r="H2598" s="2">
        <f t="shared" ca="1" si="275"/>
        <v>0.8278307855386583</v>
      </c>
      <c r="I2598" s="2"/>
      <c r="J2598" s="15">
        <f ca="1">-LN(K2598) /NegExp_Labda</f>
        <v>8.4535485288386383</v>
      </c>
      <c r="K2598" s="2">
        <f t="shared" ca="1" si="276"/>
        <v>0.18438861588116873</v>
      </c>
      <c r="L2598" s="2"/>
      <c r="M2598" s="17">
        <f t="shared" ca="1" si="270"/>
        <v>6</v>
      </c>
      <c r="N2598" s="2">
        <f t="shared" ca="1" si="272"/>
        <v>0.69630576727355631</v>
      </c>
      <c r="O2598" s="2"/>
      <c r="P2598" s="31">
        <f t="shared" ca="1" si="271"/>
        <v>6.7225255291620538</v>
      </c>
    </row>
    <row r="2599" spans="1:16" x14ac:dyDescent="0.25">
      <c r="A2599" s="32">
        <f ca="1">Uniform_A+B2599*(Uniform_B-Uniform_A)</f>
        <v>0.62233064934020921</v>
      </c>
      <c r="B2599" s="2">
        <f t="shared" ca="1" si="273"/>
        <v>6.2233064934020921E-2</v>
      </c>
      <c r="C2599" s="4"/>
      <c r="D2599" s="5">
        <f ca="1">IF(E2599&lt;(Driehoek_C-Driehoek_A)/(Driehoek_B-Driehoek_A),Driehoek_A+SQRT(E2599*(Driehoek_B-Driehoek_A)*(Driehoek_C-Driehoek_A)),Driehoek_B-SQRT((1-E2599)*(Driehoek_B-Driehoek_A)*(Driehoek_B-Driehoek_C)))</f>
        <v>5.1782336061689973</v>
      </c>
      <c r="E2599" s="2">
        <f t="shared" ca="1" si="274"/>
        <v>0.58268861802811345</v>
      </c>
      <c r="F2599" s="2"/>
      <c r="G2599" s="15">
        <f ca="1">_xlfn.NORM.INV(H2599,Normaal_Mu,Normaal_Sigma)</f>
        <v>0.5665692270810796</v>
      </c>
      <c r="H2599" s="2">
        <f t="shared" ca="1" si="275"/>
        <v>1.332127334139166E-2</v>
      </c>
      <c r="I2599" s="2"/>
      <c r="J2599" s="15">
        <f ca="1">-LN(K2599) /NegExp_Labda</f>
        <v>17.116427149348738</v>
      </c>
      <c r="K2599" s="2">
        <f t="shared" ca="1" si="276"/>
        <v>3.2605136884790165E-2</v>
      </c>
      <c r="L2599" s="2"/>
      <c r="M2599" s="17">
        <f t="shared" ca="1" si="270"/>
        <v>4</v>
      </c>
      <c r="N2599" s="2">
        <f t="shared" ca="1" si="272"/>
        <v>0.41114836813370303</v>
      </c>
      <c r="O2599" s="2"/>
      <c r="P2599" s="31">
        <f t="shared" ca="1" si="271"/>
        <v>5.4967121263878047</v>
      </c>
    </row>
    <row r="2600" spans="1:16" x14ac:dyDescent="0.25">
      <c r="A2600" s="32">
        <f ca="1">Uniform_A+B2600*(Uniform_B-Uniform_A)</f>
        <v>5.6132594939586067</v>
      </c>
      <c r="B2600" s="2">
        <f t="shared" ca="1" si="273"/>
        <v>0.56132594939586067</v>
      </c>
      <c r="C2600" s="4"/>
      <c r="D2600" s="5">
        <f ca="1">IF(E2600&lt;(Driehoek_C-Driehoek_A)/(Driehoek_B-Driehoek_A),Driehoek_A+SQRT(E2600*(Driehoek_B-Driehoek_A)*(Driehoek_C-Driehoek_A)),Driehoek_B-SQRT((1-E2600)*(Driehoek_B-Driehoek_A)*(Driehoek_B-Driehoek_C)))</f>
        <v>4.5721044832757674</v>
      </c>
      <c r="E2600" s="2">
        <f t="shared" ca="1" si="274"/>
        <v>0.43982117979924118</v>
      </c>
      <c r="F2600" s="2"/>
      <c r="G2600" s="15">
        <f ca="1">_xlfn.NORM.INV(H2600,Normaal_Mu,Normaal_Sigma)</f>
        <v>4.0673844708029607</v>
      </c>
      <c r="H2600" s="2">
        <f t="shared" ca="1" si="275"/>
        <v>0.32049761086526829</v>
      </c>
      <c r="I2600" s="2"/>
      <c r="J2600" s="15">
        <f ca="1">-LN(K2600) /NegExp_Labda</f>
        <v>1.0892093404933749</v>
      </c>
      <c r="K2600" s="2">
        <f t="shared" ca="1" si="276"/>
        <v>0.80425260960594325</v>
      </c>
      <c r="L2600" s="2"/>
      <c r="M2600" s="17">
        <f t="shared" ca="1" si="270"/>
        <v>5</v>
      </c>
      <c r="N2600" s="2">
        <f t="shared" ca="1" si="272"/>
        <v>0.51088496108084769</v>
      </c>
      <c r="O2600" s="2"/>
      <c r="P2600" s="31">
        <f t="shared" ca="1" si="271"/>
        <v>4.0683915577061409</v>
      </c>
    </row>
    <row r="2601" spans="1:16" x14ac:dyDescent="0.25">
      <c r="A2601" s="32">
        <f ca="1">Uniform_A+B2601*(Uniform_B-Uniform_A)</f>
        <v>9.1263428180240336</v>
      </c>
      <c r="B2601" s="2">
        <f t="shared" ca="1" si="273"/>
        <v>0.91263428180240336</v>
      </c>
      <c r="C2601" s="4"/>
      <c r="D2601" s="5">
        <f ca="1">IF(E2601&lt;(Driehoek_C-Driehoek_A)/(Driehoek_B-Driehoek_A),Driehoek_A+SQRT(E2601*(Driehoek_B-Driehoek_A)*(Driehoek_C-Driehoek_A)),Driehoek_B-SQRT((1-E2601)*(Driehoek_B-Driehoek_A)*(Driehoek_B-Driehoek_C)))</f>
        <v>2.791701070007611</v>
      </c>
      <c r="E2601" s="2">
        <f t="shared" ca="1" si="274"/>
        <v>4.4770756017942559E-2</v>
      </c>
      <c r="F2601" s="2"/>
      <c r="G2601" s="15">
        <f ca="1">_xlfn.NORM.INV(H2601,Normaal_Mu,Normaal_Sigma)</f>
        <v>0.79064741673835748</v>
      </c>
      <c r="H2601" s="2">
        <f t="shared" ca="1" si="275"/>
        <v>1.765974779865942E-2</v>
      </c>
      <c r="I2601" s="2"/>
      <c r="J2601" s="15">
        <f ca="1">-LN(K2601) /NegExp_Labda</f>
        <v>1.7949559891156968</v>
      </c>
      <c r="K2601" s="2">
        <f t="shared" ca="1" si="276"/>
        <v>0.69838049859318363</v>
      </c>
      <c r="L2601" s="2"/>
      <c r="M2601" s="17">
        <f t="shared" ca="1" si="270"/>
        <v>1</v>
      </c>
      <c r="N2601" s="2">
        <f t="shared" ca="1" si="272"/>
        <v>7.5880488919876088E-3</v>
      </c>
      <c r="O2601" s="2"/>
      <c r="P2601" s="31">
        <f t="shared" ca="1" si="271"/>
        <v>3.1007294587771397</v>
      </c>
    </row>
    <row r="2602" spans="1:16" x14ac:dyDescent="0.25">
      <c r="A2602" s="32">
        <f ca="1">Uniform_A+B2602*(Uniform_B-Uniform_A)</f>
        <v>7.1456715336015941</v>
      </c>
      <c r="B2602" s="2">
        <f t="shared" ca="1" si="273"/>
        <v>0.71456715336015941</v>
      </c>
      <c r="C2602" s="4"/>
      <c r="D2602" s="5">
        <f ca="1">IF(E2602&lt;(Driehoek_C-Driehoek_A)/(Driehoek_B-Driehoek_A),Driehoek_A+SQRT(E2602*(Driehoek_B-Driehoek_A)*(Driehoek_C-Driehoek_A)),Driehoek_B-SQRT((1-E2602)*(Driehoek_B-Driehoek_A)*(Driehoek_B-Driehoek_C)))</f>
        <v>6.6750982522732816</v>
      </c>
      <c r="E2602" s="2">
        <f t="shared" ca="1" si="274"/>
        <v>0.84556662466906429</v>
      </c>
      <c r="F2602" s="2"/>
      <c r="G2602" s="15">
        <f ca="1">_xlfn.NORM.INV(H2602,Normaal_Mu,Normaal_Sigma)</f>
        <v>6.5129939919582309</v>
      </c>
      <c r="H2602" s="2">
        <f t="shared" ca="1" si="275"/>
        <v>0.77532436359085743</v>
      </c>
      <c r="I2602" s="2"/>
      <c r="J2602" s="15">
        <f ca="1">-LN(K2602) /NegExp_Labda</f>
        <v>2.8292109382411383</v>
      </c>
      <c r="K2602" s="2">
        <f t="shared" ca="1" si="276"/>
        <v>0.56788168236887593</v>
      </c>
      <c r="L2602" s="2"/>
      <c r="M2602" s="17">
        <f t="shared" ca="1" si="270"/>
        <v>6</v>
      </c>
      <c r="N2602" s="2">
        <f t="shared" ca="1" si="272"/>
        <v>0.61862128664141824</v>
      </c>
      <c r="O2602" s="2"/>
      <c r="P2602" s="31">
        <f t="shared" ca="1" si="271"/>
        <v>5.8325949432148487</v>
      </c>
    </row>
    <row r="2603" spans="1:16" x14ac:dyDescent="0.25">
      <c r="A2603" s="32">
        <f ca="1">Uniform_A+B2603*(Uniform_B-Uniform_A)</f>
        <v>1.7474417337730519</v>
      </c>
      <c r="B2603" s="2">
        <f t="shared" ca="1" si="273"/>
        <v>0.17474417337730519</v>
      </c>
      <c r="C2603" s="4"/>
      <c r="D2603" s="5">
        <f ca="1">IF(E2603&lt;(Driehoek_C-Driehoek_A)/(Driehoek_B-Driehoek_A),Driehoek_A+SQRT(E2603*(Driehoek_B-Driehoek_A)*(Driehoek_C-Driehoek_A)),Driehoek_B-SQRT((1-E2603)*(Driehoek_B-Driehoek_A)*(Driehoek_B-Driehoek_C)))</f>
        <v>8.3270075442830169</v>
      </c>
      <c r="E2603" s="2">
        <f t="shared" ca="1" si="274"/>
        <v>0.98705946155851498</v>
      </c>
      <c r="F2603" s="2"/>
      <c r="G2603" s="15">
        <f ca="1">_xlfn.NORM.INV(H2603,Normaal_Mu,Normaal_Sigma)</f>
        <v>2.7567109464867312</v>
      </c>
      <c r="H2603" s="2">
        <f t="shared" ca="1" si="275"/>
        <v>0.13100680578323431</v>
      </c>
      <c r="I2603" s="2"/>
      <c r="J2603" s="15">
        <f ca="1">-LN(K2603) /NegExp_Labda</f>
        <v>1.274090459524444</v>
      </c>
      <c r="K2603" s="2">
        <f t="shared" ca="1" si="276"/>
        <v>0.77505747436708128</v>
      </c>
      <c r="L2603" s="2"/>
      <c r="M2603" s="17">
        <f t="shared" ca="1" si="270"/>
        <v>3</v>
      </c>
      <c r="N2603" s="2">
        <f t="shared" ca="1" si="272"/>
        <v>0.13347090549689156</v>
      </c>
      <c r="O2603" s="2"/>
      <c r="P2603" s="31">
        <f t="shared" ca="1" si="271"/>
        <v>3.4210501368134487</v>
      </c>
    </row>
    <row r="2604" spans="1:16" x14ac:dyDescent="0.25">
      <c r="A2604" s="32">
        <f ca="1">Uniform_A+B2604*(Uniform_B-Uniform_A)</f>
        <v>2.5374102320112133</v>
      </c>
      <c r="B2604" s="2">
        <f t="shared" ca="1" si="273"/>
        <v>0.25374102320112135</v>
      </c>
      <c r="C2604" s="4"/>
      <c r="D2604" s="5">
        <f ca="1">IF(E2604&lt;(Driehoek_C-Driehoek_A)/(Driehoek_B-Driehoek_A),Driehoek_A+SQRT(E2604*(Driehoek_B-Driehoek_A)*(Driehoek_C-Driehoek_A)),Driehoek_B-SQRT((1-E2604)*(Driehoek_B-Driehoek_A)*(Driehoek_B-Driehoek_C)))</f>
        <v>4.888601887509247</v>
      </c>
      <c r="E2604" s="2">
        <f t="shared" ca="1" si="274"/>
        <v>0.51704015887449917</v>
      </c>
      <c r="F2604" s="2"/>
      <c r="G2604" s="15">
        <f ca="1">_xlfn.NORM.INV(H2604,Normaal_Mu,Normaal_Sigma)</f>
        <v>4.7511342178806233</v>
      </c>
      <c r="H2604" s="2">
        <f t="shared" ca="1" si="275"/>
        <v>0.4504862662058684</v>
      </c>
      <c r="I2604" s="2"/>
      <c r="J2604" s="15">
        <f ca="1">-LN(K2604) /NegExp_Labda</f>
        <v>1.3941633611001638</v>
      </c>
      <c r="K2604" s="2">
        <f t="shared" ca="1" si="276"/>
        <v>0.75666650394912349</v>
      </c>
      <c r="L2604" s="2"/>
      <c r="M2604" s="17">
        <f t="shared" ca="1" si="270"/>
        <v>6</v>
      </c>
      <c r="N2604" s="2">
        <f t="shared" ca="1" si="272"/>
        <v>0.68250163630060245</v>
      </c>
      <c r="O2604" s="2"/>
      <c r="P2604" s="31">
        <f t="shared" ca="1" si="271"/>
        <v>3.9142619397002489</v>
      </c>
    </row>
    <row r="2605" spans="1:16" x14ac:dyDescent="0.25">
      <c r="A2605" s="32">
        <f ca="1">Uniform_A+B2605*(Uniform_B-Uniform_A)</f>
        <v>2.4934953734164522</v>
      </c>
      <c r="B2605" s="2">
        <f t="shared" ca="1" si="273"/>
        <v>0.24934953734164522</v>
      </c>
      <c r="C2605" s="4"/>
      <c r="D2605" s="5">
        <f ca="1">IF(E2605&lt;(Driehoek_C-Driehoek_A)/(Driehoek_B-Driehoek_A),Driehoek_A+SQRT(E2605*(Driehoek_B-Driehoek_A)*(Driehoek_C-Driehoek_A)),Driehoek_B-SQRT((1-E2605)*(Driehoek_B-Driehoek_A)*(Driehoek_B-Driehoek_C)))</f>
        <v>6.2595615435039162</v>
      </c>
      <c r="E2605" s="2">
        <f t="shared" ca="1" si="274"/>
        <v>0.78542848760449602</v>
      </c>
      <c r="F2605" s="2"/>
      <c r="G2605" s="15">
        <f ca="1">_xlfn.NORM.INV(H2605,Normaal_Mu,Normaal_Sigma)</f>
        <v>3.477084646094792</v>
      </c>
      <c r="H2605" s="2">
        <f t="shared" ca="1" si="275"/>
        <v>0.22319187440425914</v>
      </c>
      <c r="I2605" s="2"/>
      <c r="J2605" s="15">
        <f ca="1">-LN(K2605) /NegExp_Labda</f>
        <v>6.8588607197392948</v>
      </c>
      <c r="K2605" s="2">
        <f t="shared" ca="1" si="276"/>
        <v>0.25365704421743562</v>
      </c>
      <c r="L2605" s="2"/>
      <c r="M2605" s="17">
        <f t="shared" ref="M2605:M2668" ca="1" si="277">VLOOKUP(N2605,$S$5:$T$105,2,TRUE)</f>
        <v>10</v>
      </c>
      <c r="N2605" s="2">
        <f t="shared" ca="1" si="272"/>
        <v>0.98234169123313286</v>
      </c>
      <c r="O2605" s="2"/>
      <c r="P2605" s="31">
        <f t="shared" ref="P2605:P2668" ca="1" si="278">SUM(A2605,D2605,G2605,J2605,M2605)/5</f>
        <v>5.8178004565508905</v>
      </c>
    </row>
    <row r="2606" spans="1:16" x14ac:dyDescent="0.25">
      <c r="A2606" s="32">
        <f ca="1">Uniform_A+B2606*(Uniform_B-Uniform_A)</f>
        <v>5.4084396241294588</v>
      </c>
      <c r="B2606" s="2">
        <f t="shared" ca="1" si="273"/>
        <v>0.54084396241294586</v>
      </c>
      <c r="C2606" s="4"/>
      <c r="D2606" s="5">
        <f ca="1">IF(E2606&lt;(Driehoek_C-Driehoek_A)/(Driehoek_B-Driehoek_A),Driehoek_A+SQRT(E2606*(Driehoek_B-Driehoek_A)*(Driehoek_C-Driehoek_A)),Driehoek_B-SQRT((1-E2606)*(Driehoek_B-Driehoek_A)*(Driehoek_B-Driehoek_C)))</f>
        <v>8.053139487135212</v>
      </c>
      <c r="E2606" s="2">
        <f t="shared" ca="1" si="274"/>
        <v>0.97438443340506942</v>
      </c>
      <c r="F2606" s="2"/>
      <c r="G2606" s="15">
        <f ca="1">_xlfn.NORM.INV(H2606,Normaal_Mu,Normaal_Sigma)</f>
        <v>2.2206520140489401</v>
      </c>
      <c r="H2606" s="2">
        <f t="shared" ca="1" si="275"/>
        <v>8.2313947800940479E-2</v>
      </c>
      <c r="I2606" s="2"/>
      <c r="J2606" s="15">
        <f ca="1">-LN(K2606) /NegExp_Labda</f>
        <v>1.1126499068598799</v>
      </c>
      <c r="K2606" s="2">
        <f t="shared" ca="1" si="276"/>
        <v>0.80049100657181993</v>
      </c>
      <c r="L2606" s="2"/>
      <c r="M2606" s="17">
        <f t="shared" ca="1" si="277"/>
        <v>2</v>
      </c>
      <c r="N2606" s="2">
        <f t="shared" ca="1" si="272"/>
        <v>0.11322380701024992</v>
      </c>
      <c r="O2606" s="2"/>
      <c r="P2606" s="31">
        <f t="shared" ca="1" si="278"/>
        <v>3.7589762064346979</v>
      </c>
    </row>
    <row r="2607" spans="1:16" x14ac:dyDescent="0.25">
      <c r="A2607" s="32">
        <f ca="1">Uniform_A+B2607*(Uniform_B-Uniform_A)</f>
        <v>5.6727298301182323</v>
      </c>
      <c r="B2607" s="2">
        <f t="shared" ca="1" si="273"/>
        <v>0.56727298301182327</v>
      </c>
      <c r="C2607" s="4"/>
      <c r="D2607" s="5">
        <f ca="1">IF(E2607&lt;(Driehoek_C-Driehoek_A)/(Driehoek_B-Driehoek_A),Driehoek_A+SQRT(E2607*(Driehoek_B-Driehoek_A)*(Driehoek_C-Driehoek_A)),Driehoek_B-SQRT((1-E2607)*(Driehoek_B-Driehoek_A)*(Driehoek_B-Driehoek_C)))</f>
        <v>5.6749493080687872</v>
      </c>
      <c r="E2607" s="2">
        <f t="shared" ca="1" si="274"/>
        <v>0.68411536845965037</v>
      </c>
      <c r="F2607" s="2"/>
      <c r="G2607" s="15">
        <f ca="1">_xlfn.NORM.INV(H2607,Normaal_Mu,Normaal_Sigma)</f>
        <v>1.5489809482510277</v>
      </c>
      <c r="H2607" s="2">
        <f t="shared" ca="1" si="275"/>
        <v>4.221784428938069E-2</v>
      </c>
      <c r="I2607" s="2"/>
      <c r="J2607" s="15">
        <f ca="1">-LN(K2607) /NegExp_Labda</f>
        <v>8.0409680163391312E-2</v>
      </c>
      <c r="K2607" s="2">
        <f t="shared" ca="1" si="276"/>
        <v>0.98404668787041527</v>
      </c>
      <c r="L2607" s="2"/>
      <c r="M2607" s="17">
        <f t="shared" ca="1" si="277"/>
        <v>4</v>
      </c>
      <c r="N2607" s="2">
        <f t="shared" ca="1" si="272"/>
        <v>0.43890093466863267</v>
      </c>
      <c r="O2607" s="2"/>
      <c r="P2607" s="31">
        <f t="shared" ca="1" si="278"/>
        <v>3.3954139533202876</v>
      </c>
    </row>
    <row r="2608" spans="1:16" x14ac:dyDescent="0.25">
      <c r="A2608" s="32">
        <f ca="1">Uniform_A+B2608*(Uniform_B-Uniform_A)</f>
        <v>4.7050296302670445</v>
      </c>
      <c r="B2608" s="2">
        <f t="shared" ca="1" si="273"/>
        <v>0.47050296302670447</v>
      </c>
      <c r="C2608" s="4"/>
      <c r="D2608" s="5">
        <f ca="1">IF(E2608&lt;(Driehoek_C-Driehoek_A)/(Driehoek_B-Driehoek_A),Driehoek_A+SQRT(E2608*(Driehoek_B-Driehoek_A)*(Driehoek_C-Driehoek_A)),Driehoek_B-SQRT((1-E2608)*(Driehoek_B-Driehoek_A)*(Driehoek_B-Driehoek_C)))</f>
        <v>7.0502070360543359</v>
      </c>
      <c r="E2608" s="2">
        <f t="shared" ca="1" si="274"/>
        <v>0.89138021136422807</v>
      </c>
      <c r="F2608" s="2"/>
      <c r="G2608" s="15">
        <f ca="1">_xlfn.NORM.INV(H2608,Normaal_Mu,Normaal_Sigma)</f>
        <v>5.4397000672479914</v>
      </c>
      <c r="H2608" s="2">
        <f t="shared" ca="1" si="275"/>
        <v>0.58700602421456594</v>
      </c>
      <c r="I2608" s="2"/>
      <c r="J2608" s="15">
        <f ca="1">-LN(K2608) /NegExp_Labda</f>
        <v>1.112915414427958</v>
      </c>
      <c r="K2608" s="2">
        <f t="shared" ca="1" si="276"/>
        <v>0.80044850041631588</v>
      </c>
      <c r="L2608" s="2"/>
      <c r="M2608" s="17">
        <f t="shared" ca="1" si="277"/>
        <v>11</v>
      </c>
      <c r="N2608" s="2">
        <f t="shared" ca="1" si="272"/>
        <v>0.98952960975856574</v>
      </c>
      <c r="O2608" s="2"/>
      <c r="P2608" s="31">
        <f t="shared" ca="1" si="278"/>
        <v>5.8615704295994657</v>
      </c>
    </row>
    <row r="2609" spans="1:16" x14ac:dyDescent="0.25">
      <c r="A2609" s="32">
        <f ca="1">Uniform_A+B2609*(Uniform_B-Uniform_A)</f>
        <v>3.372959410670302</v>
      </c>
      <c r="B2609" s="2">
        <f t="shared" ca="1" si="273"/>
        <v>0.3372959410670302</v>
      </c>
      <c r="C2609" s="4"/>
      <c r="D2609" s="5">
        <f ca="1">IF(E2609&lt;(Driehoek_C-Driehoek_A)/(Driehoek_B-Driehoek_A),Driehoek_A+SQRT(E2609*(Driehoek_B-Driehoek_A)*(Driehoek_C-Driehoek_A)),Driehoek_B-SQRT((1-E2609)*(Driehoek_B-Driehoek_A)*(Driehoek_B-Driehoek_C)))</f>
        <v>8.81713323446529</v>
      </c>
      <c r="E2609" s="2">
        <f t="shared" ca="1" si="274"/>
        <v>0.99904456417322496</v>
      </c>
      <c r="F2609" s="2"/>
      <c r="G2609" s="15">
        <f ca="1">_xlfn.NORM.INV(H2609,Normaal_Mu,Normaal_Sigma)</f>
        <v>5.9933392290485443</v>
      </c>
      <c r="H2609" s="2">
        <f t="shared" ca="1" si="275"/>
        <v>0.69028897342106577</v>
      </c>
      <c r="I2609" s="2"/>
      <c r="J2609" s="15">
        <f ca="1">-LN(K2609) /NegExp_Labda</f>
        <v>3.2465060117723175</v>
      </c>
      <c r="K2609" s="2">
        <f t="shared" ca="1" si="276"/>
        <v>0.52241070861258798</v>
      </c>
      <c r="L2609" s="2"/>
      <c r="M2609" s="17">
        <f t="shared" ca="1" si="277"/>
        <v>3</v>
      </c>
      <c r="N2609" s="2">
        <f t="shared" ca="1" si="272"/>
        <v>0.13490272208256282</v>
      </c>
      <c r="O2609" s="2"/>
      <c r="P2609" s="31">
        <f t="shared" ca="1" si="278"/>
        <v>4.8859875771912913</v>
      </c>
    </row>
    <row r="2610" spans="1:16" x14ac:dyDescent="0.25">
      <c r="A2610" s="32">
        <f ca="1">Uniform_A+B2610*(Uniform_B-Uniform_A)</f>
        <v>0.29768310853689584</v>
      </c>
      <c r="B2610" s="2">
        <f t="shared" ca="1" si="273"/>
        <v>2.9768310853689584E-2</v>
      </c>
      <c r="C2610" s="4"/>
      <c r="D2610" s="5">
        <f ca="1">IF(E2610&lt;(Driehoek_C-Driehoek_A)/(Driehoek_B-Driehoek_A),Driehoek_A+SQRT(E2610*(Driehoek_B-Driehoek_A)*(Driehoek_C-Driehoek_A)),Driehoek_B-SQRT((1-E2610)*(Driehoek_B-Driehoek_A)*(Driehoek_B-Driehoek_C)))</f>
        <v>3.4901603510071242</v>
      </c>
      <c r="E2610" s="2">
        <f t="shared" ca="1" si="274"/>
        <v>0.15861270512240533</v>
      </c>
      <c r="F2610" s="2"/>
      <c r="G2610" s="15">
        <f ca="1">_xlfn.NORM.INV(H2610,Normaal_Mu,Normaal_Sigma)</f>
        <v>5.5733850330179644</v>
      </c>
      <c r="H2610" s="2">
        <f t="shared" ca="1" si="275"/>
        <v>0.61282611593345182</v>
      </c>
      <c r="I2610" s="2"/>
      <c r="J2610" s="15">
        <f ca="1">-LN(K2610) /NegExp_Labda</f>
        <v>1.3131070799003703</v>
      </c>
      <c r="K2610" s="2">
        <f t="shared" ca="1" si="276"/>
        <v>0.7690329858061794</v>
      </c>
      <c r="L2610" s="2"/>
      <c r="M2610" s="17">
        <f t="shared" ca="1" si="277"/>
        <v>4</v>
      </c>
      <c r="N2610" s="2">
        <f t="shared" ca="1" si="272"/>
        <v>0.3903517179004613</v>
      </c>
      <c r="O2610" s="2"/>
      <c r="P2610" s="31">
        <f t="shared" ca="1" si="278"/>
        <v>2.9348671144924707</v>
      </c>
    </row>
    <row r="2611" spans="1:16" x14ac:dyDescent="0.25">
      <c r="A2611" s="32">
        <f ca="1">Uniform_A+B2611*(Uniform_B-Uniform_A)</f>
        <v>4.6489073519607995</v>
      </c>
      <c r="B2611" s="2">
        <f t="shared" ca="1" si="273"/>
        <v>0.46489073519607993</v>
      </c>
      <c r="C2611" s="4"/>
      <c r="D2611" s="5">
        <f ca="1">IF(E2611&lt;(Driehoek_C-Driehoek_A)/(Driehoek_B-Driehoek_A),Driehoek_A+SQRT(E2611*(Driehoek_B-Driehoek_A)*(Driehoek_C-Driehoek_A)),Driehoek_B-SQRT((1-E2611)*(Driehoek_B-Driehoek_A)*(Driehoek_B-Driehoek_C)))</f>
        <v>8.1558421466073163</v>
      </c>
      <c r="E2611" s="2">
        <f t="shared" ca="1" si="274"/>
        <v>0.97963992910158448</v>
      </c>
      <c r="F2611" s="2"/>
      <c r="G2611" s="15">
        <f ca="1">_xlfn.NORM.INV(H2611,Normaal_Mu,Normaal_Sigma)</f>
        <v>5.5218616869818504</v>
      </c>
      <c r="H2611" s="2">
        <f t="shared" ca="1" si="275"/>
        <v>0.60292708056342037</v>
      </c>
      <c r="I2611" s="2"/>
      <c r="J2611" s="15">
        <f ca="1">-LN(K2611) /NegExp_Labda</f>
        <v>14.554315705235327</v>
      </c>
      <c r="K2611" s="2">
        <f t="shared" ca="1" si="276"/>
        <v>5.4428729917382679E-2</v>
      </c>
      <c r="L2611" s="2"/>
      <c r="M2611" s="17">
        <f t="shared" ca="1" si="277"/>
        <v>8</v>
      </c>
      <c r="N2611" s="2">
        <f t="shared" ca="1" si="272"/>
        <v>0.8884864583236487</v>
      </c>
      <c r="O2611" s="2"/>
      <c r="P2611" s="31">
        <f t="shared" ca="1" si="278"/>
        <v>8.1761853781570579</v>
      </c>
    </row>
    <row r="2612" spans="1:16" x14ac:dyDescent="0.25">
      <c r="A2612" s="32">
        <f ca="1">Uniform_A+B2612*(Uniform_B-Uniform_A)</f>
        <v>8.4357035197301649</v>
      </c>
      <c r="B2612" s="2">
        <f t="shared" ca="1" si="273"/>
        <v>0.84357035197301644</v>
      </c>
      <c r="C2612" s="4"/>
      <c r="D2612" s="5">
        <f ca="1">IF(E2612&lt;(Driehoek_C-Driehoek_A)/(Driehoek_B-Driehoek_A),Driehoek_A+SQRT(E2612*(Driehoek_B-Driehoek_A)*(Driehoek_C-Driehoek_A)),Driehoek_B-SQRT((1-E2612)*(Driehoek_B-Driehoek_A)*(Driehoek_B-Driehoek_C)))</f>
        <v>7.2498555918224818</v>
      </c>
      <c r="E2612" s="2">
        <f t="shared" ca="1" si="274"/>
        <v>0.91248555858642755</v>
      </c>
      <c r="F2612" s="2"/>
      <c r="G2612" s="15">
        <f ca="1">_xlfn.NORM.INV(H2612,Normaal_Mu,Normaal_Sigma)</f>
        <v>4.6945365330550795</v>
      </c>
      <c r="H2612" s="2">
        <f t="shared" ca="1" si="275"/>
        <v>0.43930491732825161</v>
      </c>
      <c r="I2612" s="2"/>
      <c r="J2612" s="15">
        <f ca="1">-LN(K2612) /NegExp_Labda</f>
        <v>1.3646382566880217</v>
      </c>
      <c r="K2612" s="2">
        <f t="shared" ca="1" si="276"/>
        <v>0.76114785366603122</v>
      </c>
      <c r="L2612" s="2"/>
      <c r="M2612" s="17">
        <f t="shared" ca="1" si="277"/>
        <v>6</v>
      </c>
      <c r="N2612" s="2">
        <f t="shared" ca="1" si="272"/>
        <v>0.63550161900029745</v>
      </c>
      <c r="O2612" s="2"/>
      <c r="P2612" s="31">
        <f t="shared" ca="1" si="278"/>
        <v>5.5489467802591488</v>
      </c>
    </row>
    <row r="2613" spans="1:16" x14ac:dyDescent="0.25">
      <c r="A2613" s="32">
        <f ca="1">Uniform_A+B2613*(Uniform_B-Uniform_A)</f>
        <v>1.6505027413428364</v>
      </c>
      <c r="B2613" s="2">
        <f t="shared" ca="1" si="273"/>
        <v>0.16505027413428364</v>
      </c>
      <c r="C2613" s="4"/>
      <c r="D2613" s="5">
        <f ca="1">IF(E2613&lt;(Driehoek_C-Driehoek_A)/(Driehoek_B-Driehoek_A),Driehoek_A+SQRT(E2613*(Driehoek_B-Driehoek_A)*(Driehoek_C-Driehoek_A)),Driehoek_B-SQRT((1-E2613)*(Driehoek_B-Driehoek_A)*(Driehoek_B-Driehoek_C)))</f>
        <v>4.9912176051131585</v>
      </c>
      <c r="E2613" s="2">
        <f t="shared" ca="1" si="274"/>
        <v>0.54084753458415202</v>
      </c>
      <c r="F2613" s="2"/>
      <c r="G2613" s="15">
        <f ca="1">_xlfn.NORM.INV(H2613,Normaal_Mu,Normaal_Sigma)</f>
        <v>3.9082812560113567</v>
      </c>
      <c r="H2613" s="2">
        <f t="shared" ca="1" si="275"/>
        <v>0.29258130380097713</v>
      </c>
      <c r="I2613" s="2"/>
      <c r="J2613" s="15">
        <f ca="1">-LN(K2613) /NegExp_Labda</f>
        <v>6.863730102353947</v>
      </c>
      <c r="K2613" s="2">
        <f t="shared" ca="1" si="276"/>
        <v>0.25341013382682753</v>
      </c>
      <c r="L2613" s="2"/>
      <c r="M2613" s="17">
        <f t="shared" ca="1" si="277"/>
        <v>7</v>
      </c>
      <c r="N2613" s="2">
        <f t="shared" ca="1" si="272"/>
        <v>0.80898674381222424</v>
      </c>
      <c r="O2613" s="2"/>
      <c r="P2613" s="31">
        <f t="shared" ca="1" si="278"/>
        <v>4.8827463409642595</v>
      </c>
    </row>
    <row r="2614" spans="1:16" x14ac:dyDescent="0.25">
      <c r="A2614" s="32">
        <f ca="1">Uniform_A+B2614*(Uniform_B-Uniform_A)</f>
        <v>7.2771871603757674</v>
      </c>
      <c r="B2614" s="2">
        <f t="shared" ca="1" si="273"/>
        <v>0.72771871603757676</v>
      </c>
      <c r="C2614" s="4"/>
      <c r="D2614" s="5">
        <f ca="1">IF(E2614&lt;(Driehoek_C-Driehoek_A)/(Driehoek_B-Driehoek_A),Driehoek_A+SQRT(E2614*(Driehoek_B-Driehoek_A)*(Driehoek_C-Driehoek_A)),Driehoek_B-SQRT((1-E2614)*(Driehoek_B-Driehoek_A)*(Driehoek_B-Driehoek_C)))</f>
        <v>4.1685449831632715</v>
      </c>
      <c r="E2614" s="2">
        <f t="shared" ca="1" si="274"/>
        <v>0.3330583548652345</v>
      </c>
      <c r="F2614" s="2"/>
      <c r="G2614" s="15">
        <f ca="1">_xlfn.NORM.INV(H2614,Normaal_Mu,Normaal_Sigma)</f>
        <v>4.3764840314715752</v>
      </c>
      <c r="H2614" s="2">
        <f t="shared" ca="1" si="275"/>
        <v>0.37761222867995603</v>
      </c>
      <c r="I2614" s="2"/>
      <c r="J2614" s="15">
        <f ca="1">-LN(K2614) /NegExp_Labda</f>
        <v>3.5098310227179956</v>
      </c>
      <c r="K2614" s="2">
        <f t="shared" ca="1" si="276"/>
        <v>0.49560987477154317</v>
      </c>
      <c r="L2614" s="2"/>
      <c r="M2614" s="17">
        <f t="shared" ca="1" si="277"/>
        <v>9</v>
      </c>
      <c r="N2614" s="2">
        <f t="shared" ca="1" si="272"/>
        <v>0.96264710322302838</v>
      </c>
      <c r="O2614" s="2"/>
      <c r="P2614" s="31">
        <f t="shared" ca="1" si="278"/>
        <v>5.6664094395457223</v>
      </c>
    </row>
    <row r="2615" spans="1:16" x14ac:dyDescent="0.25">
      <c r="A2615" s="32">
        <f ca="1">Uniform_A+B2615*(Uniform_B-Uniform_A)</f>
        <v>5.5260565261459611</v>
      </c>
      <c r="B2615" s="2">
        <f t="shared" ca="1" si="273"/>
        <v>0.55260565261459615</v>
      </c>
      <c r="C2615" s="4"/>
      <c r="D2615" s="5">
        <f ca="1">IF(E2615&lt;(Driehoek_C-Driehoek_A)/(Driehoek_B-Driehoek_A),Driehoek_A+SQRT(E2615*(Driehoek_B-Driehoek_A)*(Driehoek_C-Driehoek_A)),Driehoek_B-SQRT((1-E2615)*(Driehoek_B-Driehoek_A)*(Driehoek_B-Driehoek_C)))</f>
        <v>6.2012890017339908</v>
      </c>
      <c r="E2615" s="2">
        <f t="shared" ca="1" si="274"/>
        <v>0.77620619280528225</v>
      </c>
      <c r="F2615" s="2"/>
      <c r="G2615" s="15">
        <f ca="1">_xlfn.NORM.INV(H2615,Normaal_Mu,Normaal_Sigma)</f>
        <v>4.4573971296565507</v>
      </c>
      <c r="H2615" s="2">
        <f t="shared" ca="1" si="275"/>
        <v>0.39307960137094144</v>
      </c>
      <c r="I2615" s="2"/>
      <c r="J2615" s="15">
        <f ca="1">-LN(K2615) /NegExp_Labda</f>
        <v>1.2688308929303245</v>
      </c>
      <c r="K2615" s="2">
        <f t="shared" ca="1" si="276"/>
        <v>0.77587319660654819</v>
      </c>
      <c r="L2615" s="2"/>
      <c r="M2615" s="17">
        <f t="shared" ca="1" si="277"/>
        <v>3</v>
      </c>
      <c r="N2615" s="2">
        <f t="shared" ca="1" si="272"/>
        <v>0.17945718687389756</v>
      </c>
      <c r="O2615" s="2"/>
      <c r="P2615" s="31">
        <f t="shared" ca="1" si="278"/>
        <v>4.0907147100933656</v>
      </c>
    </row>
    <row r="2616" spans="1:16" x14ac:dyDescent="0.25">
      <c r="A2616" s="32">
        <f ca="1">Uniform_A+B2616*(Uniform_B-Uniform_A)</f>
        <v>7.8255221226167917</v>
      </c>
      <c r="B2616" s="2">
        <f t="shared" ca="1" si="273"/>
        <v>0.78255221226167915</v>
      </c>
      <c r="C2616" s="4"/>
      <c r="D2616" s="5">
        <f ca="1">IF(E2616&lt;(Driehoek_C-Driehoek_A)/(Driehoek_B-Driehoek_A),Driehoek_A+SQRT(E2616*(Driehoek_B-Driehoek_A)*(Driehoek_C-Driehoek_A)),Driehoek_B-SQRT((1-E2616)*(Driehoek_B-Driehoek_A)*(Driehoek_B-Driehoek_C)))</f>
        <v>7.399105686249511</v>
      </c>
      <c r="E2616" s="2">
        <f t="shared" ca="1" si="274"/>
        <v>0.92677535417718149</v>
      </c>
      <c r="F2616" s="2"/>
      <c r="G2616" s="15">
        <f ca="1">_xlfn.NORM.INV(H2616,Normaal_Mu,Normaal_Sigma)</f>
        <v>3.6514441339156223</v>
      </c>
      <c r="H2616" s="2">
        <f t="shared" ca="1" si="275"/>
        <v>0.25006731533720261</v>
      </c>
      <c r="I2616" s="2"/>
      <c r="J2616" s="15">
        <f ca="1">-LN(K2616) /NegExp_Labda</f>
        <v>2.7115990230079361</v>
      </c>
      <c r="K2616" s="2">
        <f t="shared" ca="1" si="276"/>
        <v>0.58139795711269626</v>
      </c>
      <c r="L2616" s="2"/>
      <c r="M2616" s="17">
        <f t="shared" ca="1" si="277"/>
        <v>8</v>
      </c>
      <c r="N2616" s="2">
        <f t="shared" ca="1" si="272"/>
        <v>0.91523394434297189</v>
      </c>
      <c r="O2616" s="2"/>
      <c r="P2616" s="31">
        <f t="shared" ca="1" si="278"/>
        <v>5.9175341931579712</v>
      </c>
    </row>
    <row r="2617" spans="1:16" x14ac:dyDescent="0.25">
      <c r="A2617" s="32">
        <f ca="1">Uniform_A+B2617*(Uniform_B-Uniform_A)</f>
        <v>0.94292190999985315</v>
      </c>
      <c r="B2617" s="2">
        <f t="shared" ca="1" si="273"/>
        <v>9.4292190999985315E-2</v>
      </c>
      <c r="C2617" s="4"/>
      <c r="D2617" s="5">
        <f ca="1">IF(E2617&lt;(Driehoek_C-Driehoek_A)/(Driehoek_B-Driehoek_A),Driehoek_A+SQRT(E2617*(Driehoek_B-Driehoek_A)*(Driehoek_C-Driehoek_A)),Driehoek_B-SQRT((1-E2617)*(Driehoek_B-Driehoek_A)*(Driehoek_B-Driehoek_C)))</f>
        <v>4.4186277026192897</v>
      </c>
      <c r="E2617" s="2">
        <f t="shared" ca="1" si="274"/>
        <v>0.40031508207978828</v>
      </c>
      <c r="F2617" s="2"/>
      <c r="G2617" s="15">
        <f ca="1">_xlfn.NORM.INV(H2617,Normaal_Mu,Normaal_Sigma)</f>
        <v>2.1521298788076617</v>
      </c>
      <c r="H2617" s="2">
        <f t="shared" ca="1" si="275"/>
        <v>7.7232635701852792E-2</v>
      </c>
      <c r="I2617" s="2"/>
      <c r="J2617" s="15">
        <f ca="1">-LN(K2617) /NegExp_Labda</f>
        <v>1.7802196568158712</v>
      </c>
      <c r="K2617" s="2">
        <f t="shared" ca="1" si="276"/>
        <v>0.70044184819411304</v>
      </c>
      <c r="L2617" s="2"/>
      <c r="M2617" s="17">
        <f t="shared" ca="1" si="277"/>
        <v>6</v>
      </c>
      <c r="N2617" s="2">
        <f t="shared" ca="1" si="272"/>
        <v>0.64060399151143665</v>
      </c>
      <c r="O2617" s="2"/>
      <c r="P2617" s="31">
        <f t="shared" ca="1" si="278"/>
        <v>3.0587798296485351</v>
      </c>
    </row>
    <row r="2618" spans="1:16" x14ac:dyDescent="0.25">
      <c r="A2618" s="32">
        <f ca="1">Uniform_A+B2618*(Uniform_B-Uniform_A)</f>
        <v>4.7567168829045254</v>
      </c>
      <c r="B2618" s="2">
        <f t="shared" ca="1" si="273"/>
        <v>0.47567168829045259</v>
      </c>
      <c r="C2618" s="4"/>
      <c r="D2618" s="5">
        <f ca="1">IF(E2618&lt;(Driehoek_C-Driehoek_A)/(Driehoek_B-Driehoek_A),Driehoek_A+SQRT(E2618*(Driehoek_B-Driehoek_A)*(Driehoek_C-Driehoek_A)),Driehoek_B-SQRT((1-E2618)*(Driehoek_B-Driehoek_A)*(Driehoek_B-Driehoek_C)))</f>
        <v>4.5425192925886853</v>
      </c>
      <c r="E2618" s="2">
        <f t="shared" ca="1" si="274"/>
        <v>0.43231044980159794</v>
      </c>
      <c r="F2618" s="2"/>
      <c r="G2618" s="15">
        <f ca="1">_xlfn.NORM.INV(H2618,Normaal_Mu,Normaal_Sigma)</f>
        <v>5.0807451814796707</v>
      </c>
      <c r="H2618" s="2">
        <f t="shared" ca="1" si="275"/>
        <v>0.51610195907583112</v>
      </c>
      <c r="I2618" s="2"/>
      <c r="J2618" s="15">
        <f ca="1">-LN(K2618) /NegExp_Labda</f>
        <v>10.087413382185092</v>
      </c>
      <c r="K2618" s="2">
        <f t="shared" ca="1" si="276"/>
        <v>0.13298982247443347</v>
      </c>
      <c r="L2618" s="2"/>
      <c r="M2618" s="17">
        <f t="shared" ca="1" si="277"/>
        <v>6</v>
      </c>
      <c r="N2618" s="2">
        <f t="shared" ca="1" si="272"/>
        <v>0.73239602281552219</v>
      </c>
      <c r="O2618" s="2"/>
      <c r="P2618" s="31">
        <f t="shared" ca="1" si="278"/>
        <v>6.0934789478315947</v>
      </c>
    </row>
    <row r="2619" spans="1:16" x14ac:dyDescent="0.25">
      <c r="A2619" s="32">
        <f ca="1">Uniform_A+B2619*(Uniform_B-Uniform_A)</f>
        <v>4.7264108688543853</v>
      </c>
      <c r="B2619" s="2">
        <f t="shared" ca="1" si="273"/>
        <v>0.47264108688543849</v>
      </c>
      <c r="C2619" s="4"/>
      <c r="D2619" s="5">
        <f ca="1">IF(E2619&lt;(Driehoek_C-Driehoek_A)/(Driehoek_B-Driehoek_A),Driehoek_A+SQRT(E2619*(Driehoek_B-Driehoek_A)*(Driehoek_C-Driehoek_A)),Driehoek_B-SQRT((1-E2619)*(Driehoek_B-Driehoek_A)*(Driehoek_B-Driehoek_C)))</f>
        <v>6.8773767620343484</v>
      </c>
      <c r="E2619" s="2">
        <f t="shared" ca="1" si="274"/>
        <v>0.87127058827566317</v>
      </c>
      <c r="F2619" s="2"/>
      <c r="G2619" s="15">
        <f ca="1">_xlfn.NORM.INV(H2619,Normaal_Mu,Normaal_Sigma)</f>
        <v>6.0522154672065884</v>
      </c>
      <c r="H2619" s="2">
        <f t="shared" ca="1" si="275"/>
        <v>0.70059332217714254</v>
      </c>
      <c r="I2619" s="2"/>
      <c r="J2619" s="15">
        <f ca="1">-LN(K2619) /NegExp_Labda</f>
        <v>1.0377833514594901</v>
      </c>
      <c r="K2619" s="2">
        <f t="shared" ca="1" si="276"/>
        <v>0.81256719204832417</v>
      </c>
      <c r="L2619" s="2"/>
      <c r="M2619" s="17">
        <f t="shared" ca="1" si="277"/>
        <v>4</v>
      </c>
      <c r="N2619" s="2">
        <f t="shared" ca="1" si="272"/>
        <v>0.29810135887037092</v>
      </c>
      <c r="O2619" s="2"/>
      <c r="P2619" s="31">
        <f t="shared" ca="1" si="278"/>
        <v>4.5387572899109632</v>
      </c>
    </row>
    <row r="2620" spans="1:16" x14ac:dyDescent="0.25">
      <c r="A2620" s="32">
        <f ca="1">Uniform_A+B2620*(Uniform_B-Uniform_A)</f>
        <v>1.1995579177287696</v>
      </c>
      <c r="B2620" s="2">
        <f t="shared" ca="1" si="273"/>
        <v>0.11995579177287696</v>
      </c>
      <c r="C2620" s="4"/>
      <c r="D2620" s="5">
        <f ca="1">IF(E2620&lt;(Driehoek_C-Driehoek_A)/(Driehoek_B-Driehoek_A),Driehoek_A+SQRT(E2620*(Driehoek_B-Driehoek_A)*(Driehoek_C-Driehoek_A)),Driehoek_B-SQRT((1-E2620)*(Driehoek_B-Driehoek_A)*(Driehoek_B-Driehoek_C)))</f>
        <v>4.1670385063320223</v>
      </c>
      <c r="E2620" s="2">
        <f t="shared" ca="1" si="274"/>
        <v>0.33264237716350276</v>
      </c>
      <c r="F2620" s="2"/>
      <c r="G2620" s="15">
        <f ca="1">_xlfn.NORM.INV(H2620,Normaal_Mu,Normaal_Sigma)</f>
        <v>4.4790847175138992</v>
      </c>
      <c r="H2620" s="2">
        <f t="shared" ca="1" si="275"/>
        <v>0.39725539268833565</v>
      </c>
      <c r="I2620" s="2"/>
      <c r="J2620" s="15">
        <f ca="1">-LN(K2620) /NegExp_Labda</f>
        <v>3.3636107289091082</v>
      </c>
      <c r="K2620" s="2">
        <f t="shared" ca="1" si="276"/>
        <v>0.51031752662101315</v>
      </c>
      <c r="L2620" s="2"/>
      <c r="M2620" s="17">
        <f t="shared" ca="1" si="277"/>
        <v>3</v>
      </c>
      <c r="N2620" s="2">
        <f t="shared" ca="1" si="272"/>
        <v>0.2409466374959236</v>
      </c>
      <c r="O2620" s="2"/>
      <c r="P2620" s="31">
        <f t="shared" ca="1" si="278"/>
        <v>3.2418583740967599</v>
      </c>
    </row>
    <row r="2621" spans="1:16" x14ac:dyDescent="0.25">
      <c r="A2621" s="32">
        <f ca="1">Uniform_A+B2621*(Uniform_B-Uniform_A)</f>
        <v>3.1100528896180144</v>
      </c>
      <c r="B2621" s="2">
        <f t="shared" ca="1" si="273"/>
        <v>0.31100528896180146</v>
      </c>
      <c r="C2621" s="4"/>
      <c r="D2621" s="5">
        <f ca="1">IF(E2621&lt;(Driehoek_C-Driehoek_A)/(Driehoek_B-Driehoek_A),Driehoek_A+SQRT(E2621*(Driehoek_B-Driehoek_A)*(Driehoek_C-Driehoek_A)),Driehoek_B-SQRT((1-E2621)*(Driehoek_B-Driehoek_A)*(Driehoek_B-Driehoek_C)))</f>
        <v>4.8649457181503823</v>
      </c>
      <c r="E2621" s="2">
        <f t="shared" ca="1" si="274"/>
        <v>0.51146645960448978</v>
      </c>
      <c r="F2621" s="2"/>
      <c r="G2621" s="15">
        <f ca="1">_xlfn.NORM.INV(H2621,Normaal_Mu,Normaal_Sigma)</f>
        <v>4.7577662436288479</v>
      </c>
      <c r="H2621" s="2">
        <f t="shared" ca="1" si="275"/>
        <v>0.45179923036639102</v>
      </c>
      <c r="I2621" s="2"/>
      <c r="J2621" s="15">
        <f ca="1">-LN(K2621) /NegExp_Labda</f>
        <v>6.1873756798261041</v>
      </c>
      <c r="K2621" s="2">
        <f t="shared" ca="1" si="276"/>
        <v>0.29011579692324296</v>
      </c>
      <c r="L2621" s="2"/>
      <c r="M2621" s="17">
        <f t="shared" ca="1" si="277"/>
        <v>4</v>
      </c>
      <c r="N2621" s="2">
        <f t="shared" ca="1" si="272"/>
        <v>0.26811312542892896</v>
      </c>
      <c r="O2621" s="2"/>
      <c r="P2621" s="31">
        <f t="shared" ca="1" si="278"/>
        <v>4.5840281062446699</v>
      </c>
    </row>
    <row r="2622" spans="1:16" x14ac:dyDescent="0.25">
      <c r="A2622" s="32">
        <f ca="1">Uniform_A+B2622*(Uniform_B-Uniform_A)</f>
        <v>6.6829600195496797</v>
      </c>
      <c r="B2622" s="2">
        <f t="shared" ca="1" si="273"/>
        <v>0.66829600195496797</v>
      </c>
      <c r="C2622" s="4"/>
      <c r="D2622" s="5">
        <f ca="1">IF(E2622&lt;(Driehoek_C-Driehoek_A)/(Driehoek_B-Driehoek_A),Driehoek_A+SQRT(E2622*(Driehoek_B-Driehoek_A)*(Driehoek_C-Driehoek_A)),Driehoek_B-SQRT((1-E2622)*(Driehoek_B-Driehoek_A)*(Driehoek_B-Driehoek_C)))</f>
        <v>7.1768396597663688</v>
      </c>
      <c r="E2622" s="2">
        <f t="shared" ca="1" si="274"/>
        <v>0.90503103925140549</v>
      </c>
      <c r="F2622" s="2"/>
      <c r="G2622" s="15">
        <f ca="1">_xlfn.NORM.INV(H2622,Normaal_Mu,Normaal_Sigma)</f>
        <v>6.677103867910005</v>
      </c>
      <c r="H2622" s="2">
        <f t="shared" ca="1" si="275"/>
        <v>0.79913960353033853</v>
      </c>
      <c r="I2622" s="2"/>
      <c r="J2622" s="15">
        <f ca="1">-LN(K2622) /NegExp_Labda</f>
        <v>4.981329600510497</v>
      </c>
      <c r="K2622" s="2">
        <f t="shared" ca="1" si="276"/>
        <v>0.36925570032926069</v>
      </c>
      <c r="L2622" s="2"/>
      <c r="M2622" s="17">
        <f t="shared" ca="1" si="277"/>
        <v>0</v>
      </c>
      <c r="N2622" s="2">
        <f t="shared" ca="1" si="272"/>
        <v>2.3997218608475812E-3</v>
      </c>
      <c r="O2622" s="2"/>
      <c r="P2622" s="31">
        <f t="shared" ca="1" si="278"/>
        <v>5.1036466295473106</v>
      </c>
    </row>
    <row r="2623" spans="1:16" x14ac:dyDescent="0.25">
      <c r="A2623" s="32">
        <f ca="1">Uniform_A+B2623*(Uniform_B-Uniform_A)</f>
        <v>7.5417437916468524</v>
      </c>
      <c r="B2623" s="2">
        <f t="shared" ca="1" si="273"/>
        <v>0.75417437916468522</v>
      </c>
      <c r="C2623" s="4"/>
      <c r="D2623" s="5">
        <f ca="1">IF(E2623&lt;(Driehoek_C-Driehoek_A)/(Driehoek_B-Driehoek_A),Driehoek_A+SQRT(E2623*(Driehoek_B-Driehoek_A)*(Driehoek_C-Driehoek_A)),Driehoek_B-SQRT((1-E2623)*(Driehoek_B-Driehoek_A)*(Driehoek_B-Driehoek_C)))</f>
        <v>4.9119751399890008</v>
      </c>
      <c r="E2623" s="2">
        <f t="shared" ca="1" si="274"/>
        <v>0.5225157926837728</v>
      </c>
      <c r="F2623" s="2"/>
      <c r="G2623" s="15">
        <f ca="1">_xlfn.NORM.INV(H2623,Normaal_Mu,Normaal_Sigma)</f>
        <v>3.561577596825094</v>
      </c>
      <c r="H2623" s="2">
        <f t="shared" ca="1" si="275"/>
        <v>0.23600539930921893</v>
      </c>
      <c r="I2623" s="2"/>
      <c r="J2623" s="15">
        <f ca="1">-LN(K2623) /NegExp_Labda</f>
        <v>4.7207285029967263</v>
      </c>
      <c r="K2623" s="2">
        <f t="shared" ca="1" si="276"/>
        <v>0.38901176150113259</v>
      </c>
      <c r="L2623" s="2"/>
      <c r="M2623" s="17">
        <f t="shared" ca="1" si="277"/>
        <v>5</v>
      </c>
      <c r="N2623" s="2">
        <f t="shared" ca="1" si="272"/>
        <v>0.5841801022245382</v>
      </c>
      <c r="O2623" s="2"/>
      <c r="P2623" s="31">
        <f t="shared" ca="1" si="278"/>
        <v>5.147205006291534</v>
      </c>
    </row>
    <row r="2624" spans="1:16" x14ac:dyDescent="0.25">
      <c r="A2624" s="32">
        <f ca="1">Uniform_A+B2624*(Uniform_B-Uniform_A)</f>
        <v>4.5820961920480201</v>
      </c>
      <c r="B2624" s="2">
        <f t="shared" ca="1" si="273"/>
        <v>0.45820961920480197</v>
      </c>
      <c r="C2624" s="4"/>
      <c r="D2624" s="5">
        <f ca="1">IF(E2624&lt;(Driehoek_C-Driehoek_A)/(Driehoek_B-Driehoek_A),Driehoek_A+SQRT(E2624*(Driehoek_B-Driehoek_A)*(Driehoek_C-Driehoek_A)),Driehoek_B-SQRT((1-E2624)*(Driehoek_B-Driehoek_A)*(Driehoek_B-Driehoek_C)))</f>
        <v>3.9515255705910319</v>
      </c>
      <c r="E2624" s="2">
        <f t="shared" ca="1" si="274"/>
        <v>0.27203228947647518</v>
      </c>
      <c r="F2624" s="2"/>
      <c r="G2624" s="15">
        <f ca="1">_xlfn.NORM.INV(H2624,Normaal_Mu,Normaal_Sigma)</f>
        <v>3.9989571237003019</v>
      </c>
      <c r="H2624" s="2">
        <f t="shared" ca="1" si="275"/>
        <v>0.30835398237105283</v>
      </c>
      <c r="I2624" s="2"/>
      <c r="J2624" s="15">
        <f ca="1">-LN(K2624) /NegExp_Labda</f>
        <v>3.002906813562916</v>
      </c>
      <c r="K2624" s="2">
        <f t="shared" ca="1" si="276"/>
        <v>0.54849267019899228</v>
      </c>
      <c r="L2624" s="2"/>
      <c r="M2624" s="17">
        <f t="shared" ca="1" si="277"/>
        <v>3</v>
      </c>
      <c r="N2624" s="2">
        <f t="shared" ca="1" si="272"/>
        <v>0.17262890334055991</v>
      </c>
      <c r="O2624" s="2"/>
      <c r="P2624" s="31">
        <f t="shared" ca="1" si="278"/>
        <v>3.707097139980454</v>
      </c>
    </row>
    <row r="2625" spans="1:16" x14ac:dyDescent="0.25">
      <c r="A2625" s="32">
        <f ca="1">Uniform_A+B2625*(Uniform_B-Uniform_A)</f>
        <v>5.7766426542263014</v>
      </c>
      <c r="B2625" s="2">
        <f t="shared" ca="1" si="273"/>
        <v>0.57766426542263016</v>
      </c>
      <c r="C2625" s="4"/>
      <c r="D2625" s="5">
        <f ca="1">IF(E2625&lt;(Driehoek_C-Driehoek_A)/(Driehoek_B-Driehoek_A),Driehoek_A+SQRT(E2625*(Driehoek_B-Driehoek_A)*(Driehoek_C-Driehoek_A)),Driehoek_B-SQRT((1-E2625)*(Driehoek_B-Driehoek_A)*(Driehoek_B-Driehoek_C)))</f>
        <v>4.100591856229352</v>
      </c>
      <c r="E2625" s="2">
        <f t="shared" ca="1" si="274"/>
        <v>0.31416570973582425</v>
      </c>
      <c r="F2625" s="2"/>
      <c r="G2625" s="15">
        <f ca="1">_xlfn.NORM.INV(H2625,Normaal_Mu,Normaal_Sigma)</f>
        <v>3.1929479725640482</v>
      </c>
      <c r="H2625" s="2">
        <f t="shared" ca="1" si="275"/>
        <v>0.18312339415131929</v>
      </c>
      <c r="I2625" s="2"/>
      <c r="J2625" s="15">
        <f ca="1">-LN(K2625) /NegExp_Labda</f>
        <v>1.6213587139411612</v>
      </c>
      <c r="K2625" s="2">
        <f t="shared" ca="1" si="276"/>
        <v>0.72305373104386694</v>
      </c>
      <c r="L2625" s="2"/>
      <c r="M2625" s="17">
        <f t="shared" ca="1" si="277"/>
        <v>7</v>
      </c>
      <c r="N2625" s="2">
        <f t="shared" ca="1" si="272"/>
        <v>0.7888237348673649</v>
      </c>
      <c r="O2625" s="2"/>
      <c r="P2625" s="31">
        <f t="shared" ca="1" si="278"/>
        <v>4.3383082393921724</v>
      </c>
    </row>
    <row r="2626" spans="1:16" x14ac:dyDescent="0.25">
      <c r="A2626" s="32">
        <f ca="1">Uniform_A+B2626*(Uniform_B-Uniform_A)</f>
        <v>6.942524867722927</v>
      </c>
      <c r="B2626" s="2">
        <f t="shared" ca="1" si="273"/>
        <v>0.69425248677229268</v>
      </c>
      <c r="C2626" s="4"/>
      <c r="D2626" s="5">
        <f ca="1">IF(E2626&lt;(Driehoek_C-Driehoek_A)/(Driehoek_B-Driehoek_A),Driehoek_A+SQRT(E2626*(Driehoek_B-Driehoek_A)*(Driehoek_C-Driehoek_A)),Driehoek_B-SQRT((1-E2626)*(Driehoek_B-Driehoek_A)*(Driehoek_B-Driehoek_C)))</f>
        <v>4.3753543093097012</v>
      </c>
      <c r="E2626" s="2">
        <f t="shared" ca="1" si="274"/>
        <v>0.38893292101656141</v>
      </c>
      <c r="F2626" s="2"/>
      <c r="G2626" s="15">
        <f ca="1">_xlfn.NORM.INV(H2626,Normaal_Mu,Normaal_Sigma)</f>
        <v>7.3648454309377396</v>
      </c>
      <c r="H2626" s="2">
        <f t="shared" ca="1" si="275"/>
        <v>0.8814809928159395</v>
      </c>
      <c r="I2626" s="2"/>
      <c r="J2626" s="15">
        <f ca="1">-LN(K2626) /NegExp_Labda</f>
        <v>5.7924656094739158</v>
      </c>
      <c r="K2626" s="2">
        <f t="shared" ca="1" si="276"/>
        <v>0.31395892243736068</v>
      </c>
      <c r="L2626" s="2"/>
      <c r="M2626" s="17">
        <f t="shared" ca="1" si="277"/>
        <v>5</v>
      </c>
      <c r="N2626" s="2">
        <f t="shared" ca="1" si="272"/>
        <v>0.60390015294222377</v>
      </c>
      <c r="O2626" s="2"/>
      <c r="P2626" s="31">
        <f t="shared" ca="1" si="278"/>
        <v>5.8950380434888565</v>
      </c>
    </row>
    <row r="2627" spans="1:16" x14ac:dyDescent="0.25">
      <c r="A2627" s="32">
        <f ca="1">Uniform_A+B2627*(Uniform_B-Uniform_A)</f>
        <v>7.822016938721335</v>
      </c>
      <c r="B2627" s="2">
        <f t="shared" ca="1" si="273"/>
        <v>0.78220169387213345</v>
      </c>
      <c r="C2627" s="4"/>
      <c r="D2627" s="5">
        <f ca="1">IF(E2627&lt;(Driehoek_C-Driehoek_A)/(Driehoek_B-Driehoek_A),Driehoek_A+SQRT(E2627*(Driehoek_B-Driehoek_A)*(Driehoek_C-Driehoek_A)),Driehoek_B-SQRT((1-E2627)*(Driehoek_B-Driehoek_A)*(Driehoek_B-Driehoek_C)))</f>
        <v>4.8304029327571536</v>
      </c>
      <c r="E2627" s="2">
        <f t="shared" ca="1" si="274"/>
        <v>0.50327029419542446</v>
      </c>
      <c r="F2627" s="2"/>
      <c r="G2627" s="15">
        <f ca="1">_xlfn.NORM.INV(H2627,Normaal_Mu,Normaal_Sigma)</f>
        <v>7.2347086244025149</v>
      </c>
      <c r="H2627" s="2">
        <f t="shared" ca="1" si="275"/>
        <v>0.86807856915794923</v>
      </c>
      <c r="I2627" s="2"/>
      <c r="J2627" s="15">
        <f ca="1">-LN(K2627) /NegExp_Labda</f>
        <v>9.4883959566361167</v>
      </c>
      <c r="K2627" s="2">
        <f t="shared" ca="1" si="276"/>
        <v>0.14991614248281582</v>
      </c>
      <c r="L2627" s="2"/>
      <c r="M2627" s="17">
        <f t="shared" ca="1" si="277"/>
        <v>1</v>
      </c>
      <c r="N2627" s="2">
        <f t="shared" ca="1" si="272"/>
        <v>2.4065465975593336E-2</v>
      </c>
      <c r="O2627" s="2"/>
      <c r="P2627" s="31">
        <f t="shared" ca="1" si="278"/>
        <v>6.0751048905034235</v>
      </c>
    </row>
    <row r="2628" spans="1:16" x14ac:dyDescent="0.25">
      <c r="A2628" s="32">
        <f ca="1">Uniform_A+B2628*(Uniform_B-Uniform_A)</f>
        <v>7.6651555423113074</v>
      </c>
      <c r="B2628" s="2">
        <f t="shared" ca="1" si="273"/>
        <v>0.76651555423113071</v>
      </c>
      <c r="C2628" s="4"/>
      <c r="D2628" s="5">
        <f ca="1">IF(E2628&lt;(Driehoek_C-Driehoek_A)/(Driehoek_B-Driehoek_A),Driehoek_A+SQRT(E2628*(Driehoek_B-Driehoek_A)*(Driehoek_C-Driehoek_A)),Driehoek_B-SQRT((1-E2628)*(Driehoek_B-Driehoek_A)*(Driehoek_B-Driehoek_C)))</f>
        <v>2.7214258676891712</v>
      </c>
      <c r="E2628" s="2">
        <f t="shared" ca="1" si="274"/>
        <v>3.7175377326505221E-2</v>
      </c>
      <c r="F2628" s="2"/>
      <c r="G2628" s="15">
        <f ca="1">_xlfn.NORM.INV(H2628,Normaal_Mu,Normaal_Sigma)</f>
        <v>7.0170020711358259</v>
      </c>
      <c r="H2628" s="2">
        <f t="shared" ca="1" si="275"/>
        <v>0.84339300458674604</v>
      </c>
      <c r="I2628" s="2"/>
      <c r="J2628" s="15">
        <f ca="1">-LN(K2628) /NegExp_Labda</f>
        <v>8.6788324888445331E-2</v>
      </c>
      <c r="K2628" s="2">
        <f t="shared" ca="1" si="276"/>
        <v>0.98279211144733558</v>
      </c>
      <c r="L2628" s="2"/>
      <c r="M2628" s="17">
        <f t="shared" ca="1" si="277"/>
        <v>5</v>
      </c>
      <c r="N2628" s="2">
        <f t="shared" ca="1" si="272"/>
        <v>0.52317149391319429</v>
      </c>
      <c r="O2628" s="2"/>
      <c r="P2628" s="31">
        <f t="shared" ca="1" si="278"/>
        <v>4.4980743612049494</v>
      </c>
    </row>
    <row r="2629" spans="1:16" x14ac:dyDescent="0.25">
      <c r="A2629" s="32">
        <f ca="1">Uniform_A+B2629*(Uniform_B-Uniform_A)</f>
        <v>5.5311304724753283</v>
      </c>
      <c r="B2629" s="2">
        <f t="shared" ca="1" si="273"/>
        <v>0.55311304724753285</v>
      </c>
      <c r="C2629" s="4"/>
      <c r="D2629" s="5">
        <f ca="1">IF(E2629&lt;(Driehoek_C-Driehoek_A)/(Driehoek_B-Driehoek_A),Driehoek_A+SQRT(E2629*(Driehoek_B-Driehoek_A)*(Driehoek_C-Driehoek_A)),Driehoek_B-SQRT((1-E2629)*(Driehoek_B-Driehoek_A)*(Driehoek_B-Driehoek_C)))</f>
        <v>6.7112599437831868</v>
      </c>
      <c r="E2629" s="2">
        <f t="shared" ca="1" si="274"/>
        <v>0.85033339871624747</v>
      </c>
      <c r="F2629" s="2"/>
      <c r="G2629" s="15">
        <f ca="1">_xlfn.NORM.INV(H2629,Normaal_Mu,Normaal_Sigma)</f>
        <v>4.3176660869903927</v>
      </c>
      <c r="H2629" s="2">
        <f t="shared" ca="1" si="275"/>
        <v>0.36648894873165305</v>
      </c>
      <c r="I2629" s="2"/>
      <c r="J2629" s="15">
        <f ca="1">-LN(K2629) /NegExp_Labda</f>
        <v>12.722519549893756</v>
      </c>
      <c r="K2629" s="2">
        <f t="shared" ca="1" si="276"/>
        <v>7.8511991336659648E-2</v>
      </c>
      <c r="L2629" s="2"/>
      <c r="M2629" s="17">
        <f t="shared" ca="1" si="277"/>
        <v>3</v>
      </c>
      <c r="N2629" s="2">
        <f t="shared" ref="N2629:N2692" ca="1" si="279">RAND()</f>
        <v>0.26364088114603368</v>
      </c>
      <c r="O2629" s="2"/>
      <c r="P2629" s="31">
        <f t="shared" ca="1" si="278"/>
        <v>6.4565152106285328</v>
      </c>
    </row>
    <row r="2630" spans="1:16" x14ac:dyDescent="0.25">
      <c r="A2630" s="32">
        <f ca="1">Uniform_A+B2630*(Uniform_B-Uniform_A)</f>
        <v>0.49348624200592051</v>
      </c>
      <c r="B2630" s="2">
        <f t="shared" ref="B2630:B2693" ca="1" si="280">RAND()</f>
        <v>4.9348624200592051E-2</v>
      </c>
      <c r="C2630" s="4"/>
      <c r="D2630" s="5">
        <f ca="1">IF(E2630&lt;(Driehoek_C-Driehoek_A)/(Driehoek_B-Driehoek_A),Driehoek_A+SQRT(E2630*(Driehoek_B-Driehoek_A)*(Driehoek_C-Driehoek_A)),Driehoek_B-SQRT((1-E2630)*(Driehoek_B-Driehoek_A)*(Driehoek_B-Driehoek_C)))</f>
        <v>7.357168192491585</v>
      </c>
      <c r="E2630" s="2">
        <f t="shared" ref="E2630:E2693" ca="1" si="281">RAND()</f>
        <v>0.92288867577824674</v>
      </c>
      <c r="F2630" s="2"/>
      <c r="G2630" s="15">
        <f ca="1">_xlfn.NORM.INV(H2630,Normaal_Mu,Normaal_Sigma)</f>
        <v>8.1244994727132855</v>
      </c>
      <c r="H2630" s="2">
        <f t="shared" ref="H2630:H2693" ca="1" si="282">RAND()</f>
        <v>0.94088541602499609</v>
      </c>
      <c r="I2630" s="2"/>
      <c r="J2630" s="15">
        <f ca="1">-LN(K2630) /NegExp_Labda</f>
        <v>0.46343624822436025</v>
      </c>
      <c r="K2630" s="2">
        <f t="shared" ref="K2630:K2693" ca="1" si="283">RAND()</f>
        <v>0.91147852095478132</v>
      </c>
      <c r="L2630" s="2"/>
      <c r="M2630" s="17">
        <f t="shared" ca="1" si="277"/>
        <v>3</v>
      </c>
      <c r="N2630" s="2">
        <f t="shared" ca="1" si="279"/>
        <v>0.19339207785197232</v>
      </c>
      <c r="O2630" s="2"/>
      <c r="P2630" s="31">
        <f t="shared" ca="1" si="278"/>
        <v>3.8877180310870303</v>
      </c>
    </row>
    <row r="2631" spans="1:16" x14ac:dyDescent="0.25">
      <c r="A2631" s="32">
        <f ca="1">Uniform_A+B2631*(Uniform_B-Uniform_A)</f>
        <v>4.1751356809341322</v>
      </c>
      <c r="B2631" s="2">
        <f t="shared" ca="1" si="280"/>
        <v>0.41751356809341322</v>
      </c>
      <c r="C2631" s="4"/>
      <c r="D2631" s="5">
        <f ca="1">IF(E2631&lt;(Driehoek_C-Driehoek_A)/(Driehoek_B-Driehoek_A),Driehoek_A+SQRT(E2631*(Driehoek_B-Driehoek_A)*(Driehoek_C-Driehoek_A)),Driehoek_B-SQRT((1-E2631)*(Driehoek_B-Driehoek_A)*(Driehoek_B-Driehoek_C)))</f>
        <v>3.2021133180889532</v>
      </c>
      <c r="E2631" s="2">
        <f t="shared" ca="1" si="281"/>
        <v>0.10321974496620234</v>
      </c>
      <c r="F2631" s="2"/>
      <c r="G2631" s="15">
        <f ca="1">_xlfn.NORM.INV(H2631,Normaal_Mu,Normaal_Sigma)</f>
        <v>7.3819263382345994</v>
      </c>
      <c r="H2631" s="2">
        <f t="shared" ca="1" si="282"/>
        <v>0.88316597798943675</v>
      </c>
      <c r="I2631" s="2"/>
      <c r="J2631" s="15">
        <f ca="1">-LN(K2631) /NegExp_Labda</f>
        <v>1.9727338961454559</v>
      </c>
      <c r="K2631" s="2">
        <f t="shared" ca="1" si="283"/>
        <v>0.67398543423605006</v>
      </c>
      <c r="L2631" s="2"/>
      <c r="M2631" s="17">
        <f t="shared" ca="1" si="277"/>
        <v>4</v>
      </c>
      <c r="N2631" s="2">
        <f t="shared" ca="1" si="279"/>
        <v>0.30816771439980761</v>
      </c>
      <c r="O2631" s="2"/>
      <c r="P2631" s="31">
        <f t="shared" ca="1" si="278"/>
        <v>4.1463818466806277</v>
      </c>
    </row>
    <row r="2632" spans="1:16" x14ac:dyDescent="0.25">
      <c r="A2632" s="32">
        <f ca="1">Uniform_A+B2632*(Uniform_B-Uniform_A)</f>
        <v>2.8050922380005949</v>
      </c>
      <c r="B2632" s="2">
        <f t="shared" ca="1" si="280"/>
        <v>0.28050922380005949</v>
      </c>
      <c r="C2632" s="4"/>
      <c r="D2632" s="5">
        <f ca="1">IF(E2632&lt;(Driehoek_C-Driehoek_A)/(Driehoek_B-Driehoek_A),Driehoek_A+SQRT(E2632*(Driehoek_B-Driehoek_A)*(Driehoek_C-Driehoek_A)),Driehoek_B-SQRT((1-E2632)*(Driehoek_B-Driehoek_A)*(Driehoek_B-Driehoek_C)))</f>
        <v>6.3199957476200286</v>
      </c>
      <c r="E2632" s="2">
        <f t="shared" ca="1" si="281"/>
        <v>0.79478792020643629</v>
      </c>
      <c r="F2632" s="2"/>
      <c r="G2632" s="15">
        <f ca="1">_xlfn.NORM.INV(H2632,Normaal_Mu,Normaal_Sigma)</f>
        <v>7.4568092233092642</v>
      </c>
      <c r="H2632" s="2">
        <f t="shared" ca="1" si="282"/>
        <v>0.89035244121882551</v>
      </c>
      <c r="I2632" s="2"/>
      <c r="J2632" s="15">
        <f ca="1">-LN(K2632) /NegExp_Labda</f>
        <v>2.0216404576977873</v>
      </c>
      <c r="K2632" s="2">
        <f t="shared" ca="1" si="283"/>
        <v>0.6674251088113371</v>
      </c>
      <c r="L2632" s="2"/>
      <c r="M2632" s="17">
        <f t="shared" ca="1" si="277"/>
        <v>5</v>
      </c>
      <c r="N2632" s="2">
        <f t="shared" ca="1" si="279"/>
        <v>0.51837449366731114</v>
      </c>
      <c r="O2632" s="2"/>
      <c r="P2632" s="31">
        <f t="shared" ca="1" si="278"/>
        <v>4.7207075333255357</v>
      </c>
    </row>
    <row r="2633" spans="1:16" x14ac:dyDescent="0.25">
      <c r="A2633" s="32">
        <f ca="1">Uniform_A+B2633*(Uniform_B-Uniform_A)</f>
        <v>5.8235959152245407</v>
      </c>
      <c r="B2633" s="2">
        <f t="shared" ca="1" si="280"/>
        <v>0.58235959152245409</v>
      </c>
      <c r="C2633" s="4"/>
      <c r="D2633" s="5">
        <f ca="1">IF(E2633&lt;(Driehoek_C-Driehoek_A)/(Driehoek_B-Driehoek_A),Driehoek_A+SQRT(E2633*(Driehoek_B-Driehoek_A)*(Driehoek_C-Driehoek_A)),Driehoek_B-SQRT((1-E2633)*(Driehoek_B-Driehoek_A)*(Driehoek_B-Driehoek_C)))</f>
        <v>4.678172615505046</v>
      </c>
      <c r="E2633" s="2">
        <f t="shared" ca="1" si="281"/>
        <v>0.46633737310370016</v>
      </c>
      <c r="F2633" s="2"/>
      <c r="G2633" s="15">
        <f ca="1">_xlfn.NORM.INV(H2633,Normaal_Mu,Normaal_Sigma)</f>
        <v>4.5407741379732265</v>
      </c>
      <c r="H2633" s="2">
        <f t="shared" ca="1" si="282"/>
        <v>0.40919627891440857</v>
      </c>
      <c r="I2633" s="2"/>
      <c r="J2633" s="15">
        <f ca="1">-LN(K2633) /NegExp_Labda</f>
        <v>8.6520623994840289</v>
      </c>
      <c r="K2633" s="2">
        <f t="shared" ca="1" si="283"/>
        <v>0.17721129879422981</v>
      </c>
      <c r="L2633" s="2"/>
      <c r="M2633" s="17">
        <f t="shared" ca="1" si="277"/>
        <v>6</v>
      </c>
      <c r="N2633" s="2">
        <f t="shared" ca="1" si="279"/>
        <v>0.62088872688785224</v>
      </c>
      <c r="O2633" s="2"/>
      <c r="P2633" s="31">
        <f t="shared" ca="1" si="278"/>
        <v>5.9389210136373682</v>
      </c>
    </row>
    <row r="2634" spans="1:16" x14ac:dyDescent="0.25">
      <c r="A2634" s="32">
        <f ca="1">Uniform_A+B2634*(Uniform_B-Uniform_A)</f>
        <v>4.7841649464394989</v>
      </c>
      <c r="B2634" s="2">
        <f t="shared" ca="1" si="280"/>
        <v>0.47841649464394986</v>
      </c>
      <c r="C2634" s="4"/>
      <c r="D2634" s="5">
        <f ca="1">IF(E2634&lt;(Driehoek_C-Driehoek_A)/(Driehoek_B-Driehoek_A),Driehoek_A+SQRT(E2634*(Driehoek_B-Driehoek_A)*(Driehoek_C-Driehoek_A)),Driehoek_B-SQRT((1-E2634)*(Driehoek_B-Driehoek_A)*(Driehoek_B-Driehoek_C)))</f>
        <v>5.5103923938827499</v>
      </c>
      <c r="E2634" s="2">
        <f t="shared" ca="1" si="281"/>
        <v>0.65207539300938955</v>
      </c>
      <c r="F2634" s="2"/>
      <c r="G2634" s="15">
        <f ca="1">_xlfn.NORM.INV(H2634,Normaal_Mu,Normaal_Sigma)</f>
        <v>4.7317127863829755</v>
      </c>
      <c r="H2634" s="2">
        <f t="shared" ca="1" si="282"/>
        <v>0.44664450899137143</v>
      </c>
      <c r="I2634" s="2"/>
      <c r="J2634" s="15">
        <f ca="1">-LN(K2634) /NegExp_Labda</f>
        <v>7.0376626768025083</v>
      </c>
      <c r="K2634" s="2">
        <f t="shared" ca="1" si="283"/>
        <v>0.24474644190200956</v>
      </c>
      <c r="L2634" s="2"/>
      <c r="M2634" s="17">
        <f t="shared" ca="1" si="277"/>
        <v>0</v>
      </c>
      <c r="N2634" s="2">
        <f t="shared" ca="1" si="279"/>
        <v>2.8451805259818164E-3</v>
      </c>
      <c r="O2634" s="2"/>
      <c r="P2634" s="31">
        <f t="shared" ca="1" si="278"/>
        <v>4.4127865607015462</v>
      </c>
    </row>
    <row r="2635" spans="1:16" x14ac:dyDescent="0.25">
      <c r="A2635" s="32">
        <f ca="1">Uniform_A+B2635*(Uniform_B-Uniform_A)</f>
        <v>9.3599562113953816</v>
      </c>
      <c r="B2635" s="2">
        <f t="shared" ca="1" si="280"/>
        <v>0.93599562113953816</v>
      </c>
      <c r="C2635" s="4"/>
      <c r="D2635" s="5">
        <f ca="1">IF(E2635&lt;(Driehoek_C-Driehoek_A)/(Driehoek_B-Driehoek_A),Driehoek_A+SQRT(E2635*(Driehoek_B-Driehoek_A)*(Driehoek_C-Driehoek_A)),Driehoek_B-SQRT((1-E2635)*(Driehoek_B-Driehoek_A)*(Driehoek_B-Driehoek_C)))</f>
        <v>5.6415335947705305</v>
      </c>
      <c r="E2635" s="2">
        <f t="shared" ca="1" si="281"/>
        <v>0.67773438299842981</v>
      </c>
      <c r="F2635" s="2"/>
      <c r="G2635" s="15">
        <f ca="1">_xlfn.NORM.INV(H2635,Normaal_Mu,Normaal_Sigma)</f>
        <v>6.5244626620326684</v>
      </c>
      <c r="H2635" s="2">
        <f t="shared" ca="1" si="282"/>
        <v>0.77703902514397138</v>
      </c>
      <c r="I2635" s="2"/>
      <c r="J2635" s="15">
        <f ca="1">-LN(K2635) /NegExp_Labda</f>
        <v>4.518783953199388E-2</v>
      </c>
      <c r="K2635" s="2">
        <f t="shared" ca="1" si="283"/>
        <v>0.99100314816003898</v>
      </c>
      <c r="L2635" s="2"/>
      <c r="M2635" s="17">
        <f t="shared" ca="1" si="277"/>
        <v>4</v>
      </c>
      <c r="N2635" s="2">
        <f t="shared" ca="1" si="279"/>
        <v>0.27600890574144388</v>
      </c>
      <c r="O2635" s="2"/>
      <c r="P2635" s="31">
        <f t="shared" ca="1" si="278"/>
        <v>5.1142280615461155</v>
      </c>
    </row>
    <row r="2636" spans="1:16" x14ac:dyDescent="0.25">
      <c r="A2636" s="32">
        <f ca="1">Uniform_A+B2636*(Uniform_B-Uniform_A)</f>
        <v>1.6670115255656748</v>
      </c>
      <c r="B2636" s="2">
        <f t="shared" ca="1" si="280"/>
        <v>0.16670115255656748</v>
      </c>
      <c r="C2636" s="4"/>
      <c r="D2636" s="5">
        <f ca="1">IF(E2636&lt;(Driehoek_C-Driehoek_A)/(Driehoek_B-Driehoek_A),Driehoek_A+SQRT(E2636*(Driehoek_B-Driehoek_A)*(Driehoek_C-Driehoek_A)),Driehoek_B-SQRT((1-E2636)*(Driehoek_B-Driehoek_A)*(Driehoek_B-Driehoek_C)))</f>
        <v>3.3249119324975647</v>
      </c>
      <c r="E2636" s="2">
        <f t="shared" ca="1" si="281"/>
        <v>0.12538511634817373</v>
      </c>
      <c r="F2636" s="2"/>
      <c r="G2636" s="15">
        <f ca="1">_xlfn.NORM.INV(H2636,Normaal_Mu,Normaal_Sigma)</f>
        <v>6.5661303646560967</v>
      </c>
      <c r="H2636" s="2">
        <f t="shared" ca="1" si="282"/>
        <v>0.78320558205179991</v>
      </c>
      <c r="I2636" s="2"/>
      <c r="J2636" s="15">
        <f ca="1">-LN(K2636) /NegExp_Labda</f>
        <v>3.1400632558141104</v>
      </c>
      <c r="K2636" s="2">
        <f t="shared" ca="1" si="283"/>
        <v>0.53365129915080867</v>
      </c>
      <c r="L2636" s="2"/>
      <c r="M2636" s="17">
        <f t="shared" ca="1" si="277"/>
        <v>4</v>
      </c>
      <c r="N2636" s="2">
        <f t="shared" ca="1" si="279"/>
        <v>0.31991866567900495</v>
      </c>
      <c r="O2636" s="2"/>
      <c r="P2636" s="31">
        <f t="shared" ca="1" si="278"/>
        <v>3.7396234157066899</v>
      </c>
    </row>
    <row r="2637" spans="1:16" x14ac:dyDescent="0.25">
      <c r="A2637" s="32">
        <f ca="1">Uniform_A+B2637*(Uniform_B-Uniform_A)</f>
        <v>0.22765184305344577</v>
      </c>
      <c r="B2637" s="2">
        <f t="shared" ca="1" si="280"/>
        <v>2.2765184305344577E-2</v>
      </c>
      <c r="C2637" s="4"/>
      <c r="D2637" s="5">
        <f ca="1">IF(E2637&lt;(Driehoek_C-Driehoek_A)/(Driehoek_B-Driehoek_A),Driehoek_A+SQRT(E2637*(Driehoek_B-Driehoek_A)*(Driehoek_C-Driehoek_A)),Driehoek_B-SQRT((1-E2637)*(Driehoek_B-Driehoek_A)*(Driehoek_B-Driehoek_C)))</f>
        <v>4.0924348701440394</v>
      </c>
      <c r="E2637" s="2">
        <f t="shared" ca="1" si="281"/>
        <v>0.31188012846348145</v>
      </c>
      <c r="F2637" s="2"/>
      <c r="G2637" s="15">
        <f ca="1">_xlfn.NORM.INV(H2637,Normaal_Mu,Normaal_Sigma)</f>
        <v>5.925755975995342</v>
      </c>
      <c r="H2637" s="2">
        <f t="shared" ca="1" si="282"/>
        <v>0.67827408687386825</v>
      </c>
      <c r="I2637" s="2"/>
      <c r="J2637" s="15">
        <f ca="1">-LN(K2637) /NegExp_Labda</f>
        <v>7.5513020052641364</v>
      </c>
      <c r="K2637" s="2">
        <f t="shared" ca="1" si="283"/>
        <v>0.22085246025769756</v>
      </c>
      <c r="L2637" s="2"/>
      <c r="M2637" s="17">
        <f t="shared" ca="1" si="277"/>
        <v>4</v>
      </c>
      <c r="N2637" s="2">
        <f t="shared" ca="1" si="279"/>
        <v>0.40076800724237749</v>
      </c>
      <c r="O2637" s="2"/>
      <c r="P2637" s="31">
        <f t="shared" ca="1" si="278"/>
        <v>4.3594289388913925</v>
      </c>
    </row>
    <row r="2638" spans="1:16" x14ac:dyDescent="0.25">
      <c r="A2638" s="32">
        <f ca="1">Uniform_A+B2638*(Uniform_B-Uniform_A)</f>
        <v>4.4412061398451925</v>
      </c>
      <c r="B2638" s="2">
        <f t="shared" ca="1" si="280"/>
        <v>0.4441206139845193</v>
      </c>
      <c r="C2638" s="4"/>
      <c r="D2638" s="5">
        <f ca="1">IF(E2638&lt;(Driehoek_C-Driehoek_A)/(Driehoek_B-Driehoek_A),Driehoek_A+SQRT(E2638*(Driehoek_B-Driehoek_A)*(Driehoek_C-Driehoek_A)),Driehoek_B-SQRT((1-E2638)*(Driehoek_B-Driehoek_A)*(Driehoek_B-Driehoek_C)))</f>
        <v>4.4402197408309823</v>
      </c>
      <c r="E2638" s="2">
        <f t="shared" ca="1" si="281"/>
        <v>0.40595439965978641</v>
      </c>
      <c r="F2638" s="2"/>
      <c r="G2638" s="15">
        <f ca="1">_xlfn.NORM.INV(H2638,Normaal_Mu,Normaal_Sigma)</f>
        <v>7.2296938914700579</v>
      </c>
      <c r="H2638" s="2">
        <f t="shared" ca="1" si="282"/>
        <v>0.86754199247226194</v>
      </c>
      <c r="I2638" s="2"/>
      <c r="J2638" s="15">
        <f ca="1">-LN(K2638) /NegExp_Labda</f>
        <v>6.1711640996841775</v>
      </c>
      <c r="K2638" s="2">
        <f t="shared" ca="1" si="283"/>
        <v>0.29105797060872385</v>
      </c>
      <c r="L2638" s="2"/>
      <c r="M2638" s="17">
        <f t="shared" ca="1" si="277"/>
        <v>7</v>
      </c>
      <c r="N2638" s="2">
        <f t="shared" ca="1" si="279"/>
        <v>0.77239263032414085</v>
      </c>
      <c r="O2638" s="2"/>
      <c r="P2638" s="31">
        <f t="shared" ca="1" si="278"/>
        <v>5.856456774366082</v>
      </c>
    </row>
    <row r="2639" spans="1:16" x14ac:dyDescent="0.25">
      <c r="A2639" s="32">
        <f ca="1">Uniform_A+B2639*(Uniform_B-Uniform_A)</f>
        <v>6.9327151032196133</v>
      </c>
      <c r="B2639" s="2">
        <f t="shared" ca="1" si="280"/>
        <v>0.69327151032196133</v>
      </c>
      <c r="C2639" s="4"/>
      <c r="D2639" s="5">
        <f ca="1">IF(E2639&lt;(Driehoek_C-Driehoek_A)/(Driehoek_B-Driehoek_A),Driehoek_A+SQRT(E2639*(Driehoek_B-Driehoek_A)*(Driehoek_C-Driehoek_A)),Driehoek_B-SQRT((1-E2639)*(Driehoek_B-Driehoek_A)*(Driehoek_B-Driehoek_C)))</f>
        <v>6.2354809819104728</v>
      </c>
      <c r="E2639" s="2">
        <f t="shared" ca="1" si="281"/>
        <v>0.78164098853203756</v>
      </c>
      <c r="F2639" s="2"/>
      <c r="G2639" s="15">
        <f ca="1">_xlfn.NORM.INV(H2639,Normaal_Mu,Normaal_Sigma)</f>
        <v>7.8161815620801711</v>
      </c>
      <c r="H2639" s="2">
        <f t="shared" ca="1" si="282"/>
        <v>0.920447904743812</v>
      </c>
      <c r="I2639" s="2"/>
      <c r="J2639" s="15">
        <f ca="1">-LN(K2639) /NegExp_Labda</f>
        <v>2.7696420043462258</v>
      </c>
      <c r="K2639" s="2">
        <f t="shared" ca="1" si="283"/>
        <v>0.57468776626097062</v>
      </c>
      <c r="L2639" s="2"/>
      <c r="M2639" s="17">
        <f t="shared" ca="1" si="277"/>
        <v>4</v>
      </c>
      <c r="N2639" s="2">
        <f t="shared" ca="1" si="279"/>
        <v>0.42147833831235915</v>
      </c>
      <c r="O2639" s="2"/>
      <c r="P2639" s="31">
        <f t="shared" ca="1" si="278"/>
        <v>5.5508039303112966</v>
      </c>
    </row>
    <row r="2640" spans="1:16" x14ac:dyDescent="0.25">
      <c r="A2640" s="32">
        <f ca="1">Uniform_A+B2640*(Uniform_B-Uniform_A)</f>
        <v>8.9371267716312257</v>
      </c>
      <c r="B2640" s="2">
        <f t="shared" ca="1" si="280"/>
        <v>0.89371267716312253</v>
      </c>
      <c r="C2640" s="4"/>
      <c r="D2640" s="5">
        <f ca="1">IF(E2640&lt;(Driehoek_C-Driehoek_A)/(Driehoek_B-Driehoek_A),Driehoek_A+SQRT(E2640*(Driehoek_B-Driehoek_A)*(Driehoek_C-Driehoek_A)),Driehoek_B-SQRT((1-E2640)*(Driehoek_B-Driehoek_A)*(Driehoek_B-Driehoek_C)))</f>
        <v>5.0723341991310589</v>
      </c>
      <c r="E2640" s="2">
        <f t="shared" ca="1" si="281"/>
        <v>0.55924118161955827</v>
      </c>
      <c r="F2640" s="2"/>
      <c r="G2640" s="15">
        <f ca="1">_xlfn.NORM.INV(H2640,Normaal_Mu,Normaal_Sigma)</f>
        <v>4.9803996856380364</v>
      </c>
      <c r="H2640" s="2">
        <f t="shared" ca="1" si="282"/>
        <v>0.49609036552825003</v>
      </c>
      <c r="I2640" s="2"/>
      <c r="J2640" s="15">
        <f ca="1">-LN(K2640) /NegExp_Labda</f>
        <v>3.3962528826367242</v>
      </c>
      <c r="K2640" s="2">
        <f t="shared" ca="1" si="283"/>
        <v>0.50699680533391478</v>
      </c>
      <c r="L2640" s="2"/>
      <c r="M2640" s="17">
        <f t="shared" ca="1" si="277"/>
        <v>2</v>
      </c>
      <c r="N2640" s="2">
        <f t="shared" ca="1" si="279"/>
        <v>0.1045104079472039</v>
      </c>
      <c r="O2640" s="2"/>
      <c r="P2640" s="31">
        <f t="shared" ca="1" si="278"/>
        <v>4.8772227078074089</v>
      </c>
    </row>
    <row r="2641" spans="1:16" x14ac:dyDescent="0.25">
      <c r="A2641" s="32">
        <f ca="1">Uniform_A+B2641*(Uniform_B-Uniform_A)</f>
        <v>0.97616303126381365</v>
      </c>
      <c r="B2641" s="2">
        <f t="shared" ca="1" si="280"/>
        <v>9.7616303126381365E-2</v>
      </c>
      <c r="C2641" s="4"/>
      <c r="D2641" s="5">
        <f ca="1">IF(E2641&lt;(Driehoek_C-Driehoek_A)/(Driehoek_B-Driehoek_A),Driehoek_A+SQRT(E2641*(Driehoek_B-Driehoek_A)*(Driehoek_C-Driehoek_A)),Driehoek_B-SQRT((1-E2641)*(Driehoek_B-Driehoek_A)*(Driehoek_B-Driehoek_C)))</f>
        <v>3.5472409193129009</v>
      </c>
      <c r="E2641" s="2">
        <f t="shared" ca="1" si="281"/>
        <v>0.17099674731401648</v>
      </c>
      <c r="F2641" s="2"/>
      <c r="G2641" s="15">
        <f ca="1">_xlfn.NORM.INV(H2641,Normaal_Mu,Normaal_Sigma)</f>
        <v>3.4955528248627274</v>
      </c>
      <c r="H2641" s="2">
        <f t="shared" ca="1" si="282"/>
        <v>0.22595830551450979</v>
      </c>
      <c r="I2641" s="2"/>
      <c r="J2641" s="15">
        <f ca="1">-LN(K2641) /NegExp_Labda</f>
        <v>0.54432801551699994</v>
      </c>
      <c r="K2641" s="2">
        <f t="shared" ca="1" si="283"/>
        <v>0.89685094338240501</v>
      </c>
      <c r="L2641" s="2"/>
      <c r="M2641" s="17">
        <f t="shared" ca="1" si="277"/>
        <v>3</v>
      </c>
      <c r="N2641" s="2">
        <f t="shared" ca="1" si="279"/>
        <v>0.14072588864143554</v>
      </c>
      <c r="O2641" s="2"/>
      <c r="P2641" s="31">
        <f t="shared" ca="1" si="278"/>
        <v>2.3126569581912881</v>
      </c>
    </row>
    <row r="2642" spans="1:16" x14ac:dyDescent="0.25">
      <c r="A2642" s="32">
        <f ca="1">Uniform_A+B2642*(Uniform_B-Uniform_A)</f>
        <v>8.4102808921527235</v>
      </c>
      <c r="B2642" s="2">
        <f t="shared" ca="1" si="280"/>
        <v>0.84102808921527228</v>
      </c>
      <c r="C2642" s="4"/>
      <c r="D2642" s="5">
        <f ca="1">IF(E2642&lt;(Driehoek_C-Driehoek_A)/(Driehoek_B-Driehoek_A),Driehoek_A+SQRT(E2642*(Driehoek_B-Driehoek_A)*(Driehoek_C-Driehoek_A)),Driehoek_B-SQRT((1-E2642)*(Driehoek_B-Driehoek_A)*(Driehoek_B-Driehoek_C)))</f>
        <v>3.5146114848606054</v>
      </c>
      <c r="E2642" s="2">
        <f t="shared" ca="1" si="281"/>
        <v>0.16386056786226055</v>
      </c>
      <c r="F2642" s="2"/>
      <c r="G2642" s="15">
        <f ca="1">_xlfn.NORM.INV(H2642,Normaal_Mu,Normaal_Sigma)</f>
        <v>3.4443235580304714</v>
      </c>
      <c r="H2642" s="2">
        <f t="shared" ca="1" si="282"/>
        <v>0.21833219622385658</v>
      </c>
      <c r="I2642" s="2"/>
      <c r="J2642" s="15">
        <f ca="1">-LN(K2642) /NegExp_Labda</f>
        <v>15.936177114709077</v>
      </c>
      <c r="K2642" s="2">
        <f t="shared" ca="1" si="283"/>
        <v>4.12858512299622E-2</v>
      </c>
      <c r="L2642" s="2"/>
      <c r="M2642" s="17">
        <f t="shared" ca="1" si="277"/>
        <v>7</v>
      </c>
      <c r="N2642" s="2">
        <f t="shared" ca="1" si="279"/>
        <v>0.78034988651411374</v>
      </c>
      <c r="O2642" s="2"/>
      <c r="P2642" s="31">
        <f t="shared" ca="1" si="278"/>
        <v>7.6610786099505761</v>
      </c>
    </row>
    <row r="2643" spans="1:16" x14ac:dyDescent="0.25">
      <c r="A2643" s="32">
        <f ca="1">Uniform_A+B2643*(Uniform_B-Uniform_A)</f>
        <v>8.4817703937017868</v>
      </c>
      <c r="B2643" s="2">
        <f t="shared" ca="1" si="280"/>
        <v>0.84817703937017863</v>
      </c>
      <c r="C2643" s="4"/>
      <c r="D2643" s="5">
        <f ca="1">IF(E2643&lt;(Driehoek_C-Driehoek_A)/(Driehoek_B-Driehoek_A),Driehoek_A+SQRT(E2643*(Driehoek_B-Driehoek_A)*(Driehoek_C-Driehoek_A)),Driehoek_B-SQRT((1-E2643)*(Driehoek_B-Driehoek_A)*(Driehoek_B-Driehoek_C)))</f>
        <v>4.5015927429194065</v>
      </c>
      <c r="E2643" s="2">
        <f t="shared" ca="1" si="281"/>
        <v>0.4218380614127043</v>
      </c>
      <c r="F2643" s="2"/>
      <c r="G2643" s="15">
        <f ca="1">_xlfn.NORM.INV(H2643,Normaal_Mu,Normaal_Sigma)</f>
        <v>6.6610996798521125</v>
      </c>
      <c r="H2643" s="2">
        <f t="shared" ca="1" si="282"/>
        <v>0.79688600941450249</v>
      </c>
      <c r="I2643" s="2"/>
      <c r="J2643" s="15">
        <f ca="1">-LN(K2643) /NegExp_Labda</f>
        <v>7.1369059843137599</v>
      </c>
      <c r="K2643" s="2">
        <f t="shared" ca="1" si="283"/>
        <v>0.23993644652273627</v>
      </c>
      <c r="L2643" s="2"/>
      <c r="M2643" s="17">
        <f t="shared" ca="1" si="277"/>
        <v>2</v>
      </c>
      <c r="N2643" s="2">
        <f t="shared" ca="1" si="279"/>
        <v>0.10395231487229428</v>
      </c>
      <c r="O2643" s="2"/>
      <c r="P2643" s="31">
        <f t="shared" ca="1" si="278"/>
        <v>5.7562737601574137</v>
      </c>
    </row>
    <row r="2644" spans="1:16" x14ac:dyDescent="0.25">
      <c r="A2644" s="32">
        <f ca="1">Uniform_A+B2644*(Uniform_B-Uniform_A)</f>
        <v>7.7762680172607599</v>
      </c>
      <c r="B2644" s="2">
        <f t="shared" ca="1" si="280"/>
        <v>0.77762680172607601</v>
      </c>
      <c r="C2644" s="4"/>
      <c r="D2644" s="5">
        <f ca="1">IF(E2644&lt;(Driehoek_C-Driehoek_A)/(Driehoek_B-Driehoek_A),Driehoek_A+SQRT(E2644*(Driehoek_B-Driehoek_A)*(Driehoek_C-Driehoek_A)),Driehoek_B-SQRT((1-E2644)*(Driehoek_B-Driehoek_A)*(Driehoek_B-Driehoek_C)))</f>
        <v>4.2561713938715977</v>
      </c>
      <c r="E2644" s="2">
        <f t="shared" ca="1" si="281"/>
        <v>0.35703114730508179</v>
      </c>
      <c r="F2644" s="2"/>
      <c r="G2644" s="15">
        <f ca="1">_xlfn.NORM.INV(H2644,Normaal_Mu,Normaal_Sigma)</f>
        <v>5.2967941910039951</v>
      </c>
      <c r="H2644" s="2">
        <f t="shared" ca="1" si="282"/>
        <v>0.55898530392581991</v>
      </c>
      <c r="I2644" s="2"/>
      <c r="J2644" s="15">
        <f ca="1">-LN(K2644) /NegExp_Labda</f>
        <v>0.54993085102255479</v>
      </c>
      <c r="K2644" s="2">
        <f t="shared" ca="1" si="283"/>
        <v>0.89584652458508196</v>
      </c>
      <c r="L2644" s="2"/>
      <c r="M2644" s="17">
        <f t="shared" ca="1" si="277"/>
        <v>4</v>
      </c>
      <c r="N2644" s="2">
        <f t="shared" ca="1" si="279"/>
        <v>0.32486046621546905</v>
      </c>
      <c r="O2644" s="2"/>
      <c r="P2644" s="31">
        <f t="shared" ca="1" si="278"/>
        <v>4.3758328906317825</v>
      </c>
    </row>
    <row r="2645" spans="1:16" x14ac:dyDescent="0.25">
      <c r="A2645" s="32">
        <f ca="1">Uniform_A+B2645*(Uniform_B-Uniform_A)</f>
        <v>2.9299313522344739</v>
      </c>
      <c r="B2645" s="2">
        <f t="shared" ca="1" si="280"/>
        <v>0.29299313522344739</v>
      </c>
      <c r="C2645" s="4"/>
      <c r="D2645" s="5">
        <f ca="1">IF(E2645&lt;(Driehoek_C-Driehoek_A)/(Driehoek_B-Driehoek_A),Driehoek_A+SQRT(E2645*(Driehoek_B-Driehoek_A)*(Driehoek_C-Driehoek_A)),Driehoek_B-SQRT((1-E2645)*(Driehoek_B-Driehoek_A)*(Driehoek_B-Driehoek_C)))</f>
        <v>3.1568524959579727</v>
      </c>
      <c r="E2645" s="2">
        <f t="shared" ca="1" si="281"/>
        <v>9.5593406957442228E-2</v>
      </c>
      <c r="F2645" s="2"/>
      <c r="G2645" s="15">
        <f ca="1">_xlfn.NORM.INV(H2645,Normaal_Mu,Normaal_Sigma)</f>
        <v>3.9704734003192623</v>
      </c>
      <c r="H2645" s="2">
        <f t="shared" ca="1" si="282"/>
        <v>0.30335921699035828</v>
      </c>
      <c r="I2645" s="2"/>
      <c r="J2645" s="15">
        <f ca="1">-LN(K2645) /NegExp_Labda</f>
        <v>6.0619033491230621</v>
      </c>
      <c r="K2645" s="2">
        <f t="shared" ca="1" si="283"/>
        <v>0.29748821452456964</v>
      </c>
      <c r="L2645" s="2"/>
      <c r="M2645" s="17">
        <f t="shared" ca="1" si="277"/>
        <v>2</v>
      </c>
      <c r="N2645" s="2">
        <f t="shared" ca="1" si="279"/>
        <v>8.4367606916187832E-2</v>
      </c>
      <c r="O2645" s="2"/>
      <c r="P2645" s="31">
        <f t="shared" ca="1" si="278"/>
        <v>3.6238321195269543</v>
      </c>
    </row>
    <row r="2646" spans="1:16" x14ac:dyDescent="0.25">
      <c r="A2646" s="32">
        <f ca="1">Uniform_A+B2646*(Uniform_B-Uniform_A)</f>
        <v>5.2085928585935335</v>
      </c>
      <c r="B2646" s="2">
        <f t="shared" ca="1" si="280"/>
        <v>0.52085928585935337</v>
      </c>
      <c r="C2646" s="4"/>
      <c r="D2646" s="5">
        <f ca="1">IF(E2646&lt;(Driehoek_C-Driehoek_A)/(Driehoek_B-Driehoek_A),Driehoek_A+SQRT(E2646*(Driehoek_B-Driehoek_A)*(Driehoek_C-Driehoek_A)),Driehoek_B-SQRT((1-E2646)*(Driehoek_B-Driehoek_A)*(Driehoek_B-Driehoek_C)))</f>
        <v>3.90186032017577</v>
      </c>
      <c r="E2646" s="2">
        <f t="shared" ca="1" si="281"/>
        <v>0.25836233410422016</v>
      </c>
      <c r="F2646" s="2"/>
      <c r="G2646" s="15">
        <f ca="1">_xlfn.NORM.INV(H2646,Normaal_Mu,Normaal_Sigma)</f>
        <v>9.7839243459134426</v>
      </c>
      <c r="H2646" s="2">
        <f t="shared" ca="1" si="282"/>
        <v>0.99162071525930384</v>
      </c>
      <c r="I2646" s="2"/>
      <c r="J2646" s="15">
        <f ca="1">-LN(K2646) /NegExp_Labda</f>
        <v>5.2495838805337929</v>
      </c>
      <c r="K2646" s="2">
        <f t="shared" ca="1" si="283"/>
        <v>0.34996687350493438</v>
      </c>
      <c r="L2646" s="2"/>
      <c r="M2646" s="17">
        <f t="shared" ca="1" si="277"/>
        <v>6</v>
      </c>
      <c r="N2646" s="2">
        <f t="shared" ca="1" si="279"/>
        <v>0.65257141021291809</v>
      </c>
      <c r="O2646" s="2"/>
      <c r="P2646" s="31">
        <f t="shared" ca="1" si="278"/>
        <v>6.028792281043307</v>
      </c>
    </row>
    <row r="2647" spans="1:16" x14ac:dyDescent="0.25">
      <c r="A2647" s="32">
        <f ca="1">Uniform_A+B2647*(Uniform_B-Uniform_A)</f>
        <v>5.078020235785198</v>
      </c>
      <c r="B2647" s="2">
        <f t="shared" ca="1" si="280"/>
        <v>0.50780202357851978</v>
      </c>
      <c r="C2647" s="4"/>
      <c r="D2647" s="5">
        <f ca="1">IF(E2647&lt;(Driehoek_C-Driehoek_A)/(Driehoek_B-Driehoek_A),Driehoek_A+SQRT(E2647*(Driehoek_B-Driehoek_A)*(Driehoek_C-Driehoek_A)),Driehoek_B-SQRT((1-E2647)*(Driehoek_B-Driehoek_A)*(Driehoek_B-Driehoek_C)))</f>
        <v>8.2366033806161454</v>
      </c>
      <c r="E2647" s="2">
        <f t="shared" ca="1" si="281"/>
        <v>0.98334930290038003</v>
      </c>
      <c r="F2647" s="2"/>
      <c r="G2647" s="15">
        <f ca="1">_xlfn.NORM.INV(H2647,Normaal_Mu,Normaal_Sigma)</f>
        <v>2.7859499734618312</v>
      </c>
      <c r="H2647" s="2">
        <f t="shared" ca="1" si="282"/>
        <v>0.13414155697507535</v>
      </c>
      <c r="I2647" s="2"/>
      <c r="J2647" s="15">
        <f ca="1">-LN(K2647) /NegExp_Labda</f>
        <v>12.403806560736099</v>
      </c>
      <c r="K2647" s="2">
        <f t="shared" ca="1" si="283"/>
        <v>8.3679495119774794E-2</v>
      </c>
      <c r="L2647" s="2"/>
      <c r="M2647" s="17">
        <f t="shared" ca="1" si="277"/>
        <v>4</v>
      </c>
      <c r="N2647" s="2">
        <f t="shared" ca="1" si="279"/>
        <v>0.39322760263439183</v>
      </c>
      <c r="O2647" s="2"/>
      <c r="P2647" s="31">
        <f t="shared" ca="1" si="278"/>
        <v>6.5008760301198549</v>
      </c>
    </row>
    <row r="2648" spans="1:16" x14ac:dyDescent="0.25">
      <c r="A2648" s="32">
        <f ca="1">Uniform_A+B2648*(Uniform_B-Uniform_A)</f>
        <v>6.7750832713219591</v>
      </c>
      <c r="B2648" s="2">
        <f t="shared" ca="1" si="280"/>
        <v>0.67750832713219589</v>
      </c>
      <c r="C2648" s="4"/>
      <c r="D2648" s="5">
        <f ca="1">IF(E2648&lt;(Driehoek_C-Driehoek_A)/(Driehoek_B-Driehoek_A),Driehoek_A+SQRT(E2648*(Driehoek_B-Driehoek_A)*(Driehoek_C-Driehoek_A)),Driehoek_B-SQRT((1-E2648)*(Driehoek_B-Driehoek_A)*(Driehoek_B-Driehoek_C)))</f>
        <v>8.6174718987822132</v>
      </c>
      <c r="E2648" s="2">
        <f t="shared" ca="1" si="281"/>
        <v>0.99581920719367756</v>
      </c>
      <c r="F2648" s="2"/>
      <c r="G2648" s="15">
        <f ca="1">_xlfn.NORM.INV(H2648,Normaal_Mu,Normaal_Sigma)</f>
        <v>2.7336734089260921</v>
      </c>
      <c r="H2648" s="2">
        <f t="shared" ca="1" si="282"/>
        <v>0.12857284240483868</v>
      </c>
      <c r="I2648" s="2"/>
      <c r="J2648" s="15">
        <f ca="1">-LN(K2648) /NegExp_Labda</f>
        <v>7.7951893307260427</v>
      </c>
      <c r="K2648" s="2">
        <f t="shared" ca="1" si="283"/>
        <v>0.21033834752182412</v>
      </c>
      <c r="L2648" s="2"/>
      <c r="M2648" s="17">
        <f t="shared" ca="1" si="277"/>
        <v>6</v>
      </c>
      <c r="N2648" s="2">
        <f t="shared" ca="1" si="279"/>
        <v>0.7568620963914946</v>
      </c>
      <c r="O2648" s="2"/>
      <c r="P2648" s="31">
        <f t="shared" ca="1" si="278"/>
        <v>6.3842835819512613</v>
      </c>
    </row>
    <row r="2649" spans="1:16" x14ac:dyDescent="0.25">
      <c r="A2649" s="32">
        <f ca="1">Uniform_A+B2649*(Uniform_B-Uniform_A)</f>
        <v>5.5920685213467003</v>
      </c>
      <c r="B2649" s="2">
        <f t="shared" ca="1" si="280"/>
        <v>0.55920685213467003</v>
      </c>
      <c r="C2649" s="4"/>
      <c r="D2649" s="5">
        <f ca="1">IF(E2649&lt;(Driehoek_C-Driehoek_A)/(Driehoek_B-Driehoek_A),Driehoek_A+SQRT(E2649*(Driehoek_B-Driehoek_A)*(Driehoek_C-Driehoek_A)),Driehoek_B-SQRT((1-E2649)*(Driehoek_B-Driehoek_A)*(Driehoek_B-Driehoek_C)))</f>
        <v>6.4601470342147236</v>
      </c>
      <c r="E2649" s="2">
        <f t="shared" ca="1" si="281"/>
        <v>0.81568991177690675</v>
      </c>
      <c r="F2649" s="2"/>
      <c r="G2649" s="15">
        <f ca="1">_xlfn.NORM.INV(H2649,Normaal_Mu,Normaal_Sigma)</f>
        <v>5.2751627002062742</v>
      </c>
      <c r="H2649" s="2">
        <f t="shared" ca="1" si="282"/>
        <v>0.55471435209722109</v>
      </c>
      <c r="I2649" s="2"/>
      <c r="J2649" s="15">
        <f ca="1">-LN(K2649) /NegExp_Labda</f>
        <v>2.1772631228571062</v>
      </c>
      <c r="K2649" s="2">
        <f t="shared" ca="1" si="283"/>
        <v>0.6469717654777335</v>
      </c>
      <c r="L2649" s="2"/>
      <c r="M2649" s="17">
        <f t="shared" ca="1" si="277"/>
        <v>3</v>
      </c>
      <c r="N2649" s="2">
        <f t="shared" ca="1" si="279"/>
        <v>0.2082984852756059</v>
      </c>
      <c r="O2649" s="2"/>
      <c r="P2649" s="31">
        <f t="shared" ca="1" si="278"/>
        <v>4.5009282757249611</v>
      </c>
    </row>
    <row r="2650" spans="1:16" x14ac:dyDescent="0.25">
      <c r="A2650" s="32">
        <f ca="1">Uniform_A+B2650*(Uniform_B-Uniform_A)</f>
        <v>7.2892759503979052</v>
      </c>
      <c r="B2650" s="2">
        <f t="shared" ca="1" si="280"/>
        <v>0.72892759503979054</v>
      </c>
      <c r="C2650" s="4"/>
      <c r="D2650" s="5">
        <f ca="1">IF(E2650&lt;(Driehoek_C-Driehoek_A)/(Driehoek_B-Driehoek_A),Driehoek_A+SQRT(E2650*(Driehoek_B-Driehoek_A)*(Driehoek_C-Driehoek_A)),Driehoek_B-SQRT((1-E2650)*(Driehoek_B-Driehoek_A)*(Driehoek_B-Driehoek_C)))</f>
        <v>4.1566033725661935</v>
      </c>
      <c r="E2650" s="2">
        <f t="shared" ca="1" si="281"/>
        <v>0.32975740312465229</v>
      </c>
      <c r="F2650" s="2"/>
      <c r="G2650" s="15">
        <f ca="1">_xlfn.NORM.INV(H2650,Normaal_Mu,Normaal_Sigma)</f>
        <v>3.1493925872416417</v>
      </c>
      <c r="H2650" s="2">
        <f t="shared" ca="1" si="282"/>
        <v>0.17740397568101529</v>
      </c>
      <c r="I2650" s="2"/>
      <c r="J2650" s="15">
        <f ca="1">-LN(K2650) /NegExp_Labda</f>
        <v>1.0281866336434964</v>
      </c>
      <c r="K2650" s="2">
        <f t="shared" ca="1" si="283"/>
        <v>0.81412828531596604</v>
      </c>
      <c r="L2650" s="2"/>
      <c r="M2650" s="17">
        <f t="shared" ca="1" si="277"/>
        <v>12</v>
      </c>
      <c r="N2650" s="2">
        <f t="shared" ca="1" si="279"/>
        <v>0.99779004906861402</v>
      </c>
      <c r="O2650" s="2"/>
      <c r="P2650" s="31">
        <f t="shared" ca="1" si="278"/>
        <v>5.5246917087698479</v>
      </c>
    </row>
    <row r="2651" spans="1:16" x14ac:dyDescent="0.25">
      <c r="A2651" s="32">
        <f ca="1">Uniform_A+B2651*(Uniform_B-Uniform_A)</f>
        <v>7.3583170209852415</v>
      </c>
      <c r="B2651" s="2">
        <f t="shared" ca="1" si="280"/>
        <v>0.73583170209852411</v>
      </c>
      <c r="C2651" s="4"/>
      <c r="D2651" s="5">
        <f ca="1">IF(E2651&lt;(Driehoek_C-Driehoek_A)/(Driehoek_B-Driehoek_A),Driehoek_A+SQRT(E2651*(Driehoek_B-Driehoek_A)*(Driehoek_C-Driehoek_A)),Driehoek_B-SQRT((1-E2651)*(Driehoek_B-Driehoek_A)*(Driehoek_B-Driehoek_C)))</f>
        <v>3.9822644713261766</v>
      </c>
      <c r="E2651" s="2">
        <f t="shared" ca="1" si="281"/>
        <v>0.28066945959157474</v>
      </c>
      <c r="F2651" s="2"/>
      <c r="G2651" s="15">
        <f ca="1">_xlfn.NORM.INV(H2651,Normaal_Mu,Normaal_Sigma)</f>
        <v>6.4847985173036458</v>
      </c>
      <c r="H2651" s="2">
        <f t="shared" ca="1" si="282"/>
        <v>0.77107726570010304</v>
      </c>
      <c r="I2651" s="2"/>
      <c r="J2651" s="15">
        <f ca="1">-LN(K2651) /NegExp_Labda</f>
        <v>3.3472222993153364</v>
      </c>
      <c r="K2651" s="2">
        <f t="shared" ca="1" si="283"/>
        <v>0.51199293141753</v>
      </c>
      <c r="L2651" s="2"/>
      <c r="M2651" s="17">
        <f t="shared" ca="1" si="277"/>
        <v>2</v>
      </c>
      <c r="N2651" s="2">
        <f t="shared" ca="1" si="279"/>
        <v>9.083569617280185E-2</v>
      </c>
      <c r="O2651" s="2"/>
      <c r="P2651" s="31">
        <f t="shared" ca="1" si="278"/>
        <v>4.6345204617860798</v>
      </c>
    </row>
    <row r="2652" spans="1:16" x14ac:dyDescent="0.25">
      <c r="A2652" s="32">
        <f ca="1">Uniform_A+B2652*(Uniform_B-Uniform_A)</f>
        <v>8.0369323502412975</v>
      </c>
      <c r="B2652" s="2">
        <f t="shared" ca="1" si="280"/>
        <v>0.80369323502412982</v>
      </c>
      <c r="C2652" s="4"/>
      <c r="D2652" s="5">
        <f ca="1">IF(E2652&lt;(Driehoek_C-Driehoek_A)/(Driehoek_B-Driehoek_A),Driehoek_A+SQRT(E2652*(Driehoek_B-Driehoek_A)*(Driehoek_C-Driehoek_A)),Driehoek_B-SQRT((1-E2652)*(Driehoek_B-Driehoek_A)*(Driehoek_B-Driehoek_C)))</f>
        <v>6.9440660316034091</v>
      </c>
      <c r="E2652" s="2">
        <f t="shared" ca="1" si="281"/>
        <v>0.87923244335980122</v>
      </c>
      <c r="F2652" s="2"/>
      <c r="G2652" s="15">
        <f ca="1">_xlfn.NORM.INV(H2652,Normaal_Mu,Normaal_Sigma)</f>
        <v>9.4546599576729076</v>
      </c>
      <c r="H2652" s="2">
        <f t="shared" ca="1" si="282"/>
        <v>0.98703738581864164</v>
      </c>
      <c r="I2652" s="2"/>
      <c r="J2652" s="15">
        <f ca="1">-LN(K2652) /NegExp_Labda</f>
        <v>5.6953231406538656</v>
      </c>
      <c r="K2652" s="2">
        <f t="shared" ca="1" si="283"/>
        <v>0.32011831148430137</v>
      </c>
      <c r="L2652" s="2"/>
      <c r="M2652" s="17">
        <f t="shared" ca="1" si="277"/>
        <v>4</v>
      </c>
      <c r="N2652" s="2">
        <f t="shared" ca="1" si="279"/>
        <v>0.28036715442726234</v>
      </c>
      <c r="O2652" s="2"/>
      <c r="P2652" s="31">
        <f t="shared" ca="1" si="278"/>
        <v>6.826196296034297</v>
      </c>
    </row>
    <row r="2653" spans="1:16" x14ac:dyDescent="0.25">
      <c r="A2653" s="32">
        <f ca="1">Uniform_A+B2653*(Uniform_B-Uniform_A)</f>
        <v>9.0905309708155038</v>
      </c>
      <c r="B2653" s="2">
        <f t="shared" ca="1" si="280"/>
        <v>0.90905309708155035</v>
      </c>
      <c r="C2653" s="4"/>
      <c r="D2653" s="5">
        <f ca="1">IF(E2653&lt;(Driehoek_C-Driehoek_A)/(Driehoek_B-Driehoek_A),Driehoek_A+SQRT(E2653*(Driehoek_B-Driehoek_A)*(Driehoek_C-Driehoek_A)),Driehoek_B-SQRT((1-E2653)*(Driehoek_B-Driehoek_A)*(Driehoek_B-Driehoek_C)))</f>
        <v>5.5311620872289033</v>
      </c>
      <c r="E2653" s="2">
        <f t="shared" ca="1" si="281"/>
        <v>0.65620467242633906</v>
      </c>
      <c r="F2653" s="2"/>
      <c r="G2653" s="15">
        <f ca="1">_xlfn.NORM.INV(H2653,Normaal_Mu,Normaal_Sigma)</f>
        <v>5.9749822775052683</v>
      </c>
      <c r="H2653" s="2">
        <f t="shared" ca="1" si="282"/>
        <v>0.68704483952320927</v>
      </c>
      <c r="I2653" s="2"/>
      <c r="J2653" s="15">
        <f ca="1">-LN(K2653) /NegExp_Labda</f>
        <v>1.3229455150796339</v>
      </c>
      <c r="K2653" s="2">
        <f t="shared" ca="1" si="283"/>
        <v>0.7675212573618545</v>
      </c>
      <c r="L2653" s="2"/>
      <c r="M2653" s="17">
        <f t="shared" ca="1" si="277"/>
        <v>2</v>
      </c>
      <c r="N2653" s="2">
        <f t="shared" ca="1" si="279"/>
        <v>8.3185048645546877E-2</v>
      </c>
      <c r="O2653" s="2"/>
      <c r="P2653" s="31">
        <f t="shared" ca="1" si="278"/>
        <v>4.7839241701258626</v>
      </c>
    </row>
    <row r="2654" spans="1:16" x14ac:dyDescent="0.25">
      <c r="A2654" s="32">
        <f ca="1">Uniform_A+B2654*(Uniform_B-Uniform_A)</f>
        <v>7.6983368242752928</v>
      </c>
      <c r="B2654" s="2">
        <f t="shared" ca="1" si="280"/>
        <v>0.76983368242752925</v>
      </c>
      <c r="C2654" s="4"/>
      <c r="D2654" s="5">
        <f ca="1">IF(E2654&lt;(Driehoek_C-Driehoek_A)/(Driehoek_B-Driehoek_A),Driehoek_A+SQRT(E2654*(Driehoek_B-Driehoek_A)*(Driehoek_C-Driehoek_A)),Driehoek_B-SQRT((1-E2654)*(Driehoek_B-Driehoek_A)*(Driehoek_B-Driehoek_C)))</f>
        <v>4.3346393754416876</v>
      </c>
      <c r="E2654" s="2">
        <f t="shared" ca="1" si="281"/>
        <v>0.37812600693773923</v>
      </c>
      <c r="F2654" s="2"/>
      <c r="G2654" s="15">
        <f ca="1">_xlfn.NORM.INV(H2654,Normaal_Mu,Normaal_Sigma)</f>
        <v>4.5768490641790134</v>
      </c>
      <c r="H2654" s="2">
        <f t="shared" ca="1" si="282"/>
        <v>0.41621912491017266</v>
      </c>
      <c r="I2654" s="2"/>
      <c r="J2654" s="15">
        <f ca="1">-LN(K2654) /NegExp_Labda</f>
        <v>0.13039229875567618</v>
      </c>
      <c r="K2654" s="2">
        <f t="shared" ca="1" si="283"/>
        <v>0.97425864651898841</v>
      </c>
      <c r="L2654" s="2"/>
      <c r="M2654" s="17">
        <f t="shared" ca="1" si="277"/>
        <v>4</v>
      </c>
      <c r="N2654" s="2">
        <f t="shared" ca="1" si="279"/>
        <v>0.29638179668138398</v>
      </c>
      <c r="O2654" s="2"/>
      <c r="P2654" s="31">
        <f t="shared" ca="1" si="278"/>
        <v>4.1480435125303341</v>
      </c>
    </row>
    <row r="2655" spans="1:16" x14ac:dyDescent="0.25">
      <c r="A2655" s="32">
        <f ca="1">Uniform_A+B2655*(Uniform_B-Uniform_A)</f>
        <v>9.4455518138153192</v>
      </c>
      <c r="B2655" s="2">
        <f t="shared" ca="1" si="280"/>
        <v>0.94455518138153194</v>
      </c>
      <c r="C2655" s="4"/>
      <c r="D2655" s="5">
        <f ca="1">IF(E2655&lt;(Driehoek_C-Driehoek_A)/(Driehoek_B-Driehoek_A),Driehoek_A+SQRT(E2655*(Driehoek_B-Driehoek_A)*(Driehoek_C-Driehoek_A)),Driehoek_B-SQRT((1-E2655)*(Driehoek_B-Driehoek_A)*(Driehoek_B-Driehoek_C)))</f>
        <v>5.5257759613835251</v>
      </c>
      <c r="E2655" s="2">
        <f t="shared" ca="1" si="281"/>
        <v>0.65513620941426953</v>
      </c>
      <c r="F2655" s="2"/>
      <c r="G2655" s="15">
        <f ca="1">_xlfn.NORM.INV(H2655,Normaal_Mu,Normaal_Sigma)</f>
        <v>3.1136337359561805</v>
      </c>
      <c r="H2655" s="2">
        <f t="shared" ca="1" si="282"/>
        <v>0.17279361987320763</v>
      </c>
      <c r="I2655" s="2"/>
      <c r="J2655" s="15">
        <f ca="1">-LN(K2655) /NegExp_Labda</f>
        <v>0.53000106574240702</v>
      </c>
      <c r="K2655" s="2">
        <f t="shared" ca="1" si="283"/>
        <v>0.89942445636494661</v>
      </c>
      <c r="L2655" s="2"/>
      <c r="M2655" s="17">
        <f t="shared" ca="1" si="277"/>
        <v>3</v>
      </c>
      <c r="N2655" s="2">
        <f t="shared" ca="1" si="279"/>
        <v>0.17259196990848757</v>
      </c>
      <c r="O2655" s="2"/>
      <c r="P2655" s="31">
        <f t="shared" ca="1" si="278"/>
        <v>4.3229925153794868</v>
      </c>
    </row>
    <row r="2656" spans="1:16" x14ac:dyDescent="0.25">
      <c r="A2656" s="32">
        <f ca="1">Uniform_A+B2656*(Uniform_B-Uniform_A)</f>
        <v>0.71957335573848202</v>
      </c>
      <c r="B2656" s="2">
        <f t="shared" ca="1" si="280"/>
        <v>7.1957335573848202E-2</v>
      </c>
      <c r="C2656" s="4"/>
      <c r="D2656" s="5">
        <f ca="1">IF(E2656&lt;(Driehoek_C-Driehoek_A)/(Driehoek_B-Driehoek_A),Driehoek_A+SQRT(E2656*(Driehoek_B-Driehoek_A)*(Driehoek_C-Driehoek_A)),Driehoek_B-SQRT((1-E2656)*(Driehoek_B-Driehoek_A)*(Driehoek_B-Driehoek_C)))</f>
        <v>7.5058096391020577</v>
      </c>
      <c r="E2656" s="2">
        <f t="shared" ca="1" si="281"/>
        <v>0.93621129043999074</v>
      </c>
      <c r="F2656" s="2"/>
      <c r="G2656" s="15">
        <f ca="1">_xlfn.NORM.INV(H2656,Normaal_Mu,Normaal_Sigma)</f>
        <v>4.2355719624339958</v>
      </c>
      <c r="H2656" s="2">
        <f t="shared" ca="1" si="282"/>
        <v>0.35115131216633111</v>
      </c>
      <c r="I2656" s="2"/>
      <c r="J2656" s="15">
        <f ca="1">-LN(K2656) /NegExp_Labda</f>
        <v>3.1250491740908194E-2</v>
      </c>
      <c r="K2656" s="2">
        <f t="shared" ca="1" si="283"/>
        <v>0.99376939288797717</v>
      </c>
      <c r="L2656" s="2"/>
      <c r="M2656" s="17">
        <f t="shared" ca="1" si="277"/>
        <v>6</v>
      </c>
      <c r="N2656" s="2">
        <f t="shared" ca="1" si="279"/>
        <v>0.73515053984038148</v>
      </c>
      <c r="O2656" s="2"/>
      <c r="P2656" s="31">
        <f t="shared" ca="1" si="278"/>
        <v>3.6984410898030888</v>
      </c>
    </row>
    <row r="2657" spans="1:16" x14ac:dyDescent="0.25">
      <c r="A2657" s="32">
        <f ca="1">Uniform_A+B2657*(Uniform_B-Uniform_A)</f>
        <v>0.4362832513190551</v>
      </c>
      <c r="B2657" s="2">
        <f t="shared" ca="1" si="280"/>
        <v>4.362832513190551E-2</v>
      </c>
      <c r="C2657" s="4"/>
      <c r="D2657" s="5">
        <f ca="1">IF(E2657&lt;(Driehoek_C-Driehoek_A)/(Driehoek_B-Driehoek_A),Driehoek_A+SQRT(E2657*(Driehoek_B-Driehoek_A)*(Driehoek_C-Driehoek_A)),Driehoek_B-SQRT((1-E2657)*(Driehoek_B-Driehoek_A)*(Driehoek_B-Driehoek_C)))</f>
        <v>5.1492634753611117</v>
      </c>
      <c r="E2657" s="2">
        <f t="shared" ca="1" si="281"/>
        <v>0.57633794908034319</v>
      </c>
      <c r="F2657" s="2"/>
      <c r="G2657" s="15">
        <f ca="1">_xlfn.NORM.INV(H2657,Normaal_Mu,Normaal_Sigma)</f>
        <v>4.279695959243897</v>
      </c>
      <c r="H2657" s="2">
        <f t="shared" ca="1" si="282"/>
        <v>0.35936672630601951</v>
      </c>
      <c r="I2657" s="2"/>
      <c r="J2657" s="15">
        <f ca="1">-LN(K2657) /NegExp_Labda</f>
        <v>4.2244794521167277</v>
      </c>
      <c r="K2657" s="2">
        <f t="shared" ca="1" si="283"/>
        <v>0.42960208157347601</v>
      </c>
      <c r="L2657" s="2"/>
      <c r="M2657" s="17">
        <f t="shared" ca="1" si="277"/>
        <v>4</v>
      </c>
      <c r="N2657" s="2">
        <f t="shared" ca="1" si="279"/>
        <v>0.28253081603731511</v>
      </c>
      <c r="O2657" s="2"/>
      <c r="P2657" s="31">
        <f t="shared" ca="1" si="278"/>
        <v>3.6179444276081583</v>
      </c>
    </row>
    <row r="2658" spans="1:16" x14ac:dyDescent="0.25">
      <c r="A2658" s="32">
        <f ca="1">Uniform_A+B2658*(Uniform_B-Uniform_A)</f>
        <v>0.82200858787678022</v>
      </c>
      <c r="B2658" s="2">
        <f t="shared" ca="1" si="280"/>
        <v>8.2200858787678022E-2</v>
      </c>
      <c r="C2658" s="4"/>
      <c r="D2658" s="5">
        <f ca="1">IF(E2658&lt;(Driehoek_C-Driehoek_A)/(Driehoek_B-Driehoek_A),Driehoek_A+SQRT(E2658*(Driehoek_B-Driehoek_A)*(Driehoek_C-Driehoek_A)),Driehoek_B-SQRT((1-E2658)*(Driehoek_B-Driehoek_A)*(Driehoek_B-Driehoek_C)))</f>
        <v>5.9747248241179758</v>
      </c>
      <c r="E2658" s="2">
        <f t="shared" ca="1" si="281"/>
        <v>0.73850600314834247</v>
      </c>
      <c r="F2658" s="2"/>
      <c r="G2658" s="15">
        <f ca="1">_xlfn.NORM.INV(H2658,Normaal_Mu,Normaal_Sigma)</f>
        <v>4.4811288776302316</v>
      </c>
      <c r="H2658" s="2">
        <f t="shared" ca="1" si="282"/>
        <v>0.39764959742516837</v>
      </c>
      <c r="I2658" s="2"/>
      <c r="J2658" s="15">
        <f ca="1">-LN(K2658) /NegExp_Labda</f>
        <v>3.7290906300400462</v>
      </c>
      <c r="K2658" s="2">
        <f t="shared" ca="1" si="283"/>
        <v>0.47434606629591292</v>
      </c>
      <c r="L2658" s="2"/>
      <c r="M2658" s="17">
        <f t="shared" ca="1" si="277"/>
        <v>8</v>
      </c>
      <c r="N2658" s="2">
        <f t="shared" ca="1" si="279"/>
        <v>0.92763842389751394</v>
      </c>
      <c r="O2658" s="2"/>
      <c r="P2658" s="31">
        <f t="shared" ca="1" si="278"/>
        <v>4.6013905839330063</v>
      </c>
    </row>
    <row r="2659" spans="1:16" x14ac:dyDescent="0.25">
      <c r="A2659" s="32">
        <f ca="1">Uniform_A+B2659*(Uniform_B-Uniform_A)</f>
        <v>4.1224530441657903</v>
      </c>
      <c r="B2659" s="2">
        <f t="shared" ca="1" si="280"/>
        <v>0.41224530441657903</v>
      </c>
      <c r="C2659" s="4"/>
      <c r="D2659" s="5">
        <f ca="1">IF(E2659&lt;(Driehoek_C-Driehoek_A)/(Driehoek_B-Driehoek_A),Driehoek_A+SQRT(E2659*(Driehoek_B-Driehoek_A)*(Driehoek_C-Driehoek_A)),Driehoek_B-SQRT((1-E2659)*(Driehoek_B-Driehoek_A)*(Driehoek_B-Driehoek_C)))</f>
        <v>3.7854410227273516</v>
      </c>
      <c r="E2659" s="2">
        <f t="shared" ca="1" si="281"/>
        <v>0.22769997468840653</v>
      </c>
      <c r="F2659" s="2"/>
      <c r="G2659" s="15">
        <f ca="1">_xlfn.NORM.INV(H2659,Normaal_Mu,Normaal_Sigma)</f>
        <v>4.3598557360352732</v>
      </c>
      <c r="H2659" s="2">
        <f t="shared" ca="1" si="282"/>
        <v>0.37445682536901037</v>
      </c>
      <c r="I2659" s="2"/>
      <c r="J2659" s="15">
        <f ca="1">-LN(K2659) /NegExp_Labda</f>
        <v>5.8573868040354702</v>
      </c>
      <c r="K2659" s="2">
        <f t="shared" ca="1" si="283"/>
        <v>0.30990875584656796</v>
      </c>
      <c r="L2659" s="2"/>
      <c r="M2659" s="17">
        <f t="shared" ca="1" si="277"/>
        <v>2</v>
      </c>
      <c r="N2659" s="2">
        <f t="shared" ca="1" si="279"/>
        <v>8.1513175676958816E-2</v>
      </c>
      <c r="O2659" s="2"/>
      <c r="P2659" s="31">
        <f t="shared" ca="1" si="278"/>
        <v>4.025027321392777</v>
      </c>
    </row>
    <row r="2660" spans="1:16" x14ac:dyDescent="0.25">
      <c r="A2660" s="32">
        <f ca="1">Uniform_A+B2660*(Uniform_B-Uniform_A)</f>
        <v>1.6969184076175381</v>
      </c>
      <c r="B2660" s="2">
        <f t="shared" ca="1" si="280"/>
        <v>0.16969184076175381</v>
      </c>
      <c r="C2660" s="4"/>
      <c r="D2660" s="5">
        <f ca="1">IF(E2660&lt;(Driehoek_C-Driehoek_A)/(Driehoek_B-Driehoek_A),Driehoek_A+SQRT(E2660*(Driehoek_B-Driehoek_A)*(Driehoek_C-Driehoek_A)),Driehoek_B-SQRT((1-E2660)*(Driehoek_B-Driehoek_A)*(Driehoek_B-Driehoek_C)))</f>
        <v>3.943704400964533</v>
      </c>
      <c r="E2660" s="2">
        <f t="shared" ca="1" si="281"/>
        <v>0.26985619988063536</v>
      </c>
      <c r="F2660" s="2"/>
      <c r="G2660" s="15">
        <f ca="1">_xlfn.NORM.INV(H2660,Normaal_Mu,Normaal_Sigma)</f>
        <v>2.5212335476237864</v>
      </c>
      <c r="H2660" s="2">
        <f t="shared" ca="1" si="282"/>
        <v>0.10760180516844076</v>
      </c>
      <c r="I2660" s="2"/>
      <c r="J2660" s="15">
        <f ca="1">-LN(K2660) /NegExp_Labda</f>
        <v>4.0498216459116625</v>
      </c>
      <c r="K2660" s="2">
        <f t="shared" ca="1" si="283"/>
        <v>0.44487393495693295</v>
      </c>
      <c r="L2660" s="2"/>
      <c r="M2660" s="17">
        <f t="shared" ca="1" si="277"/>
        <v>9</v>
      </c>
      <c r="N2660" s="2">
        <f t="shared" ca="1" si="279"/>
        <v>0.94427831362767134</v>
      </c>
      <c r="O2660" s="2"/>
      <c r="P2660" s="31">
        <f t="shared" ca="1" si="278"/>
        <v>4.2423356004235035</v>
      </c>
    </row>
    <row r="2661" spans="1:16" x14ac:dyDescent="0.25">
      <c r="A2661" s="32">
        <f ca="1">Uniform_A+B2661*(Uniform_B-Uniform_A)</f>
        <v>3.0616049662210001</v>
      </c>
      <c r="B2661" s="2">
        <f t="shared" ca="1" si="280"/>
        <v>0.30616049662209999</v>
      </c>
      <c r="C2661" s="4"/>
      <c r="D2661" s="5">
        <f ca="1">IF(E2661&lt;(Driehoek_C-Driehoek_A)/(Driehoek_B-Driehoek_A),Driehoek_A+SQRT(E2661*(Driehoek_B-Driehoek_A)*(Driehoek_C-Driehoek_A)),Driehoek_B-SQRT((1-E2661)*(Driehoek_B-Driehoek_A)*(Driehoek_B-Driehoek_C)))</f>
        <v>6.6358991645090883</v>
      </c>
      <c r="E2661" s="2">
        <f t="shared" ca="1" si="281"/>
        <v>0.8403150639894621</v>
      </c>
      <c r="F2661" s="2"/>
      <c r="G2661" s="15">
        <f ca="1">_xlfn.NORM.INV(H2661,Normaal_Mu,Normaal_Sigma)</f>
        <v>4.1985901474271943</v>
      </c>
      <c r="H2661" s="2">
        <f t="shared" ca="1" si="282"/>
        <v>0.34431869170557317</v>
      </c>
      <c r="I2661" s="2"/>
      <c r="J2661" s="15">
        <f ca="1">-LN(K2661) /NegExp_Labda</f>
        <v>13.90709999420274</v>
      </c>
      <c r="K2661" s="2">
        <f t="shared" ca="1" si="283"/>
        <v>6.1950475286339013E-2</v>
      </c>
      <c r="L2661" s="2"/>
      <c r="M2661" s="17">
        <f t="shared" ca="1" si="277"/>
        <v>6</v>
      </c>
      <c r="N2661" s="2">
        <f t="shared" ca="1" si="279"/>
        <v>0.70716819584832724</v>
      </c>
      <c r="O2661" s="2"/>
      <c r="P2661" s="31">
        <f t="shared" ca="1" si="278"/>
        <v>6.7606388544720044</v>
      </c>
    </row>
    <row r="2662" spans="1:16" x14ac:dyDescent="0.25">
      <c r="A2662" s="32">
        <f ca="1">Uniform_A+B2662*(Uniform_B-Uniform_A)</f>
        <v>4.3125067288886694</v>
      </c>
      <c r="B2662" s="2">
        <f t="shared" ca="1" si="280"/>
        <v>0.43125067288886698</v>
      </c>
      <c r="C2662" s="4"/>
      <c r="D2662" s="5">
        <f ca="1">IF(E2662&lt;(Driehoek_C-Driehoek_A)/(Driehoek_B-Driehoek_A),Driehoek_A+SQRT(E2662*(Driehoek_B-Driehoek_A)*(Driehoek_C-Driehoek_A)),Driehoek_B-SQRT((1-E2662)*(Driehoek_B-Driehoek_A)*(Driehoek_B-Driehoek_C)))</f>
        <v>4.2380202636726994</v>
      </c>
      <c r="E2662" s="2">
        <f t="shared" ca="1" si="281"/>
        <v>0.35210139973737631</v>
      </c>
      <c r="F2662" s="2"/>
      <c r="G2662" s="15">
        <f ca="1">_xlfn.NORM.INV(H2662,Normaal_Mu,Normaal_Sigma)</f>
        <v>1.8058656093069243</v>
      </c>
      <c r="H2662" s="2">
        <f t="shared" ca="1" si="282"/>
        <v>5.5125364821462686E-2</v>
      </c>
      <c r="I2662" s="2"/>
      <c r="J2662" s="15">
        <f ca="1">-LN(K2662) /NegExp_Labda</f>
        <v>2.8496972436702177</v>
      </c>
      <c r="K2662" s="2">
        <f t="shared" ca="1" si="283"/>
        <v>0.56555968301753889</v>
      </c>
      <c r="L2662" s="2"/>
      <c r="M2662" s="17">
        <f t="shared" ca="1" si="277"/>
        <v>3</v>
      </c>
      <c r="N2662" s="2">
        <f t="shared" ca="1" si="279"/>
        <v>0.24464821824510619</v>
      </c>
      <c r="O2662" s="2"/>
      <c r="P2662" s="31">
        <f t="shared" ca="1" si="278"/>
        <v>3.2412179691077023</v>
      </c>
    </row>
    <row r="2663" spans="1:16" x14ac:dyDescent="0.25">
      <c r="A2663" s="32">
        <f ca="1">Uniform_A+B2663*(Uniform_B-Uniform_A)</f>
        <v>6.007012487757021</v>
      </c>
      <c r="B2663" s="2">
        <f t="shared" ca="1" si="280"/>
        <v>0.60070124877570208</v>
      </c>
      <c r="C2663" s="4"/>
      <c r="D2663" s="5">
        <f ca="1">IF(E2663&lt;(Driehoek_C-Driehoek_A)/(Driehoek_B-Driehoek_A),Driehoek_A+SQRT(E2663*(Driehoek_B-Driehoek_A)*(Driehoek_C-Driehoek_A)),Driehoek_B-SQRT((1-E2663)*(Driehoek_B-Driehoek_A)*(Driehoek_B-Driehoek_C)))</f>
        <v>4.5814495644514581</v>
      </c>
      <c r="E2663" s="2">
        <f t="shared" ca="1" si="281"/>
        <v>0.44218320138610834</v>
      </c>
      <c r="F2663" s="2"/>
      <c r="G2663" s="15">
        <f ca="1">_xlfn.NORM.INV(H2663,Normaal_Mu,Normaal_Sigma)</f>
        <v>6.6787224372921479</v>
      </c>
      <c r="H2663" s="2">
        <f t="shared" ca="1" si="282"/>
        <v>0.79936668029947078</v>
      </c>
      <c r="I2663" s="2"/>
      <c r="J2663" s="15">
        <f ca="1">-LN(K2663) /NegExp_Labda</f>
        <v>3.4071777626915387</v>
      </c>
      <c r="K2663" s="2">
        <f t="shared" ca="1" si="283"/>
        <v>0.50589023882750095</v>
      </c>
      <c r="L2663" s="2"/>
      <c r="M2663" s="17">
        <f t="shared" ca="1" si="277"/>
        <v>5</v>
      </c>
      <c r="N2663" s="2">
        <f t="shared" ca="1" si="279"/>
        <v>0.54904842775106599</v>
      </c>
      <c r="O2663" s="2"/>
      <c r="P2663" s="31">
        <f t="shared" ca="1" si="278"/>
        <v>5.1348724504384338</v>
      </c>
    </row>
    <row r="2664" spans="1:16" x14ac:dyDescent="0.25">
      <c r="A2664" s="32">
        <f ca="1">Uniform_A+B2664*(Uniform_B-Uniform_A)</f>
        <v>8.1576776755370943</v>
      </c>
      <c r="B2664" s="2">
        <f t="shared" ca="1" si="280"/>
        <v>0.81576776755370939</v>
      </c>
      <c r="C2664" s="4"/>
      <c r="D2664" s="5">
        <f ca="1">IF(E2664&lt;(Driehoek_C-Driehoek_A)/(Driehoek_B-Driehoek_A),Driehoek_A+SQRT(E2664*(Driehoek_B-Driehoek_A)*(Driehoek_C-Driehoek_A)),Driehoek_B-SQRT((1-E2664)*(Driehoek_B-Driehoek_A)*(Driehoek_B-Driehoek_C)))</f>
        <v>4.216835462457345</v>
      </c>
      <c r="E2664" s="2">
        <f t="shared" ca="1" si="281"/>
        <v>0.3463239144798389</v>
      </c>
      <c r="F2664" s="2"/>
      <c r="G2664" s="15">
        <f ca="1">_xlfn.NORM.INV(H2664,Normaal_Mu,Normaal_Sigma)</f>
        <v>8.4614099628138248</v>
      </c>
      <c r="H2664" s="2">
        <f t="shared" ca="1" si="282"/>
        <v>0.95824780183094327</v>
      </c>
      <c r="I2664" s="2"/>
      <c r="J2664" s="15">
        <f ca="1">-LN(K2664) /NegExp_Labda</f>
        <v>0.38944636500103968</v>
      </c>
      <c r="K2664" s="2">
        <f t="shared" ca="1" si="283"/>
        <v>0.92506685074986272</v>
      </c>
      <c r="L2664" s="2"/>
      <c r="M2664" s="17">
        <f t="shared" ca="1" si="277"/>
        <v>5</v>
      </c>
      <c r="N2664" s="2">
        <f t="shared" ca="1" si="279"/>
        <v>0.61140635619405947</v>
      </c>
      <c r="O2664" s="2"/>
      <c r="P2664" s="31">
        <f t="shared" ca="1" si="278"/>
        <v>5.2450738931618606</v>
      </c>
    </row>
    <row r="2665" spans="1:16" x14ac:dyDescent="0.25">
      <c r="A2665" s="32">
        <f ca="1">Uniform_A+B2665*(Uniform_B-Uniform_A)</f>
        <v>3.8103684606934807</v>
      </c>
      <c r="B2665" s="2">
        <f t="shared" ca="1" si="280"/>
        <v>0.38103684606934807</v>
      </c>
      <c r="C2665" s="4"/>
      <c r="D2665" s="5">
        <f ca="1">IF(E2665&lt;(Driehoek_C-Driehoek_A)/(Driehoek_B-Driehoek_A),Driehoek_A+SQRT(E2665*(Driehoek_B-Driehoek_A)*(Driehoek_C-Driehoek_A)),Driehoek_B-SQRT((1-E2665)*(Driehoek_B-Driehoek_A)*(Driehoek_B-Driehoek_C)))</f>
        <v>7.4271378908267787</v>
      </c>
      <c r="E2665" s="2">
        <f t="shared" ca="1" si="281"/>
        <v>0.92931727958649046</v>
      </c>
      <c r="F2665" s="2"/>
      <c r="G2665" s="15">
        <f ca="1">_xlfn.NORM.INV(H2665,Normaal_Mu,Normaal_Sigma)</f>
        <v>6.8418050266751926</v>
      </c>
      <c r="H2665" s="2">
        <f t="shared" ca="1" si="282"/>
        <v>0.82144933685275112</v>
      </c>
      <c r="I2665" s="2"/>
      <c r="J2665" s="15">
        <f ca="1">-LN(K2665) /NegExp_Labda</f>
        <v>4.6321923604000146</v>
      </c>
      <c r="K2665" s="2">
        <f t="shared" ca="1" si="283"/>
        <v>0.39596142975495618</v>
      </c>
      <c r="L2665" s="2"/>
      <c r="M2665" s="17">
        <f t="shared" ca="1" si="277"/>
        <v>7</v>
      </c>
      <c r="N2665" s="2">
        <f t="shared" ca="1" si="279"/>
        <v>0.79761552735455965</v>
      </c>
      <c r="O2665" s="2"/>
      <c r="P2665" s="31">
        <f t="shared" ca="1" si="278"/>
        <v>5.9423007477190932</v>
      </c>
    </row>
    <row r="2666" spans="1:16" x14ac:dyDescent="0.25">
      <c r="A2666" s="32">
        <f ca="1">Uniform_A+B2666*(Uniform_B-Uniform_A)</f>
        <v>7.6402181356533072</v>
      </c>
      <c r="B2666" s="2">
        <f t="shared" ca="1" si="280"/>
        <v>0.76402181356533072</v>
      </c>
      <c r="C2666" s="4"/>
      <c r="D2666" s="5">
        <f ca="1">IF(E2666&lt;(Driehoek_C-Driehoek_A)/(Driehoek_B-Driehoek_A),Driehoek_A+SQRT(E2666*(Driehoek_B-Driehoek_A)*(Driehoek_C-Driehoek_A)),Driehoek_B-SQRT((1-E2666)*(Driehoek_B-Driehoek_A)*(Driehoek_B-Driehoek_C)))</f>
        <v>4.9406630606267825</v>
      </c>
      <c r="E2666" s="2">
        <f t="shared" ca="1" si="281"/>
        <v>0.52919381750400218</v>
      </c>
      <c r="F2666" s="2"/>
      <c r="G2666" s="15">
        <f ca="1">_xlfn.NORM.INV(H2666,Normaal_Mu,Normaal_Sigma)</f>
        <v>6.195017178709362</v>
      </c>
      <c r="H2666" s="2">
        <f t="shared" ca="1" si="282"/>
        <v>0.72491606296728694</v>
      </c>
      <c r="I2666" s="2"/>
      <c r="J2666" s="15">
        <f ca="1">-LN(K2666) /NegExp_Labda</f>
        <v>4.3829722541047209</v>
      </c>
      <c r="K2666" s="2">
        <f t="shared" ca="1" si="283"/>
        <v>0.41619788329611296</v>
      </c>
      <c r="L2666" s="2"/>
      <c r="M2666" s="17">
        <f t="shared" ca="1" si="277"/>
        <v>3</v>
      </c>
      <c r="N2666" s="2">
        <f t="shared" ca="1" si="279"/>
        <v>0.17666361211762227</v>
      </c>
      <c r="O2666" s="2"/>
      <c r="P2666" s="31">
        <f t="shared" ca="1" si="278"/>
        <v>5.2317741258188351</v>
      </c>
    </row>
    <row r="2667" spans="1:16" x14ac:dyDescent="0.25">
      <c r="A2667" s="32">
        <f ca="1">Uniform_A+B2667*(Uniform_B-Uniform_A)</f>
        <v>1.5972135533272791</v>
      </c>
      <c r="B2667" s="2">
        <f t="shared" ca="1" si="280"/>
        <v>0.15972135533272791</v>
      </c>
      <c r="C2667" s="4"/>
      <c r="D2667" s="5">
        <f ca="1">IF(E2667&lt;(Driehoek_C-Driehoek_A)/(Driehoek_B-Driehoek_A),Driehoek_A+SQRT(E2667*(Driehoek_B-Driehoek_A)*(Driehoek_C-Driehoek_A)),Driehoek_B-SQRT((1-E2667)*(Driehoek_B-Driehoek_A)*(Driehoek_B-Driehoek_C)))</f>
        <v>5.9094193731354929</v>
      </c>
      <c r="E2667" s="2">
        <f t="shared" ca="1" si="281"/>
        <v>0.72709461110999407</v>
      </c>
      <c r="F2667" s="2"/>
      <c r="G2667" s="15">
        <f ca="1">_xlfn.NORM.INV(H2667,Normaal_Mu,Normaal_Sigma)</f>
        <v>6.6379105026456848</v>
      </c>
      <c r="H2667" s="2">
        <f t="shared" ca="1" si="282"/>
        <v>0.79359402751546526</v>
      </c>
      <c r="I2667" s="2"/>
      <c r="J2667" s="15">
        <f ca="1">-LN(K2667) /NegExp_Labda</f>
        <v>6.0904097161651567</v>
      </c>
      <c r="K2667" s="2">
        <f t="shared" ca="1" si="283"/>
        <v>0.29579697855816911</v>
      </c>
      <c r="L2667" s="2"/>
      <c r="M2667" s="17">
        <f t="shared" ca="1" si="277"/>
        <v>3</v>
      </c>
      <c r="N2667" s="2">
        <f t="shared" ca="1" si="279"/>
        <v>0.19415582158878675</v>
      </c>
      <c r="O2667" s="2"/>
      <c r="P2667" s="31">
        <f t="shared" ca="1" si="278"/>
        <v>4.6469906290547227</v>
      </c>
    </row>
    <row r="2668" spans="1:16" x14ac:dyDescent="0.25">
      <c r="A2668" s="32">
        <f ca="1">Uniform_A+B2668*(Uniform_B-Uniform_A)</f>
        <v>1.7530151906191949</v>
      </c>
      <c r="B2668" s="2">
        <f t="shared" ca="1" si="280"/>
        <v>0.17530151906191949</v>
      </c>
      <c r="C2668" s="4"/>
      <c r="D2668" s="5">
        <f ca="1">IF(E2668&lt;(Driehoek_C-Driehoek_A)/(Driehoek_B-Driehoek_A),Driehoek_A+SQRT(E2668*(Driehoek_B-Driehoek_A)*(Driehoek_C-Driehoek_A)),Driehoek_B-SQRT((1-E2668)*(Driehoek_B-Driehoek_A)*(Driehoek_B-Driehoek_C)))</f>
        <v>3.3165448206941681</v>
      </c>
      <c r="E2668" s="2">
        <f t="shared" ca="1" si="281"/>
        <v>0.12380644749261704</v>
      </c>
      <c r="F2668" s="2"/>
      <c r="G2668" s="15">
        <f ca="1">_xlfn.NORM.INV(H2668,Normaal_Mu,Normaal_Sigma)</f>
        <v>6.472882642983075</v>
      </c>
      <c r="H2668" s="2">
        <f t="shared" ca="1" si="282"/>
        <v>0.76926891733930447</v>
      </c>
      <c r="I2668" s="2"/>
      <c r="J2668" s="15">
        <f ca="1">-LN(K2668) /NegExp_Labda</f>
        <v>5.4703872248396861</v>
      </c>
      <c r="K2668" s="2">
        <f t="shared" ca="1" si="283"/>
        <v>0.33484838055484445</v>
      </c>
      <c r="L2668" s="2"/>
      <c r="M2668" s="17">
        <f t="shared" ca="1" si="277"/>
        <v>1</v>
      </c>
      <c r="N2668" s="2">
        <f t="shared" ca="1" si="279"/>
        <v>3.2908856731036273E-2</v>
      </c>
      <c r="O2668" s="2"/>
      <c r="P2668" s="31">
        <f t="shared" ca="1" si="278"/>
        <v>3.6025659758272246</v>
      </c>
    </row>
    <row r="2669" spans="1:16" x14ac:dyDescent="0.25">
      <c r="A2669" s="32">
        <f ca="1">Uniform_A+B2669*(Uniform_B-Uniform_A)</f>
        <v>0.39498987591013668</v>
      </c>
      <c r="B2669" s="2">
        <f t="shared" ca="1" si="280"/>
        <v>3.9498987591013668E-2</v>
      </c>
      <c r="C2669" s="4"/>
      <c r="D2669" s="5">
        <f ca="1">IF(E2669&lt;(Driehoek_C-Driehoek_A)/(Driehoek_B-Driehoek_A),Driehoek_A+SQRT(E2669*(Driehoek_B-Driehoek_A)*(Driehoek_C-Driehoek_A)),Driehoek_B-SQRT((1-E2669)*(Driehoek_B-Driehoek_A)*(Driehoek_B-Driehoek_C)))</f>
        <v>5.051896500786234</v>
      </c>
      <c r="E2669" s="2">
        <f t="shared" ca="1" si="281"/>
        <v>0.55464225027131475</v>
      </c>
      <c r="F2669" s="2"/>
      <c r="G2669" s="15">
        <f ca="1">_xlfn.NORM.INV(H2669,Normaal_Mu,Normaal_Sigma)</f>
        <v>4.9479721236032095</v>
      </c>
      <c r="H2669" s="2">
        <f t="shared" ca="1" si="282"/>
        <v>0.48962311056949148</v>
      </c>
      <c r="I2669" s="2"/>
      <c r="J2669" s="15">
        <f ca="1">-LN(K2669) /NegExp_Labda</f>
        <v>2.9249664902688521</v>
      </c>
      <c r="K2669" s="2">
        <f t="shared" ca="1" si="283"/>
        <v>0.55710959551821548</v>
      </c>
      <c r="L2669" s="2"/>
      <c r="M2669" s="17">
        <f t="shared" ref="M2669:M2732" ca="1" si="284">VLOOKUP(N2669,$S$5:$T$105,2,TRUE)</f>
        <v>5</v>
      </c>
      <c r="N2669" s="2">
        <f t="shared" ca="1" si="279"/>
        <v>0.53964391439630222</v>
      </c>
      <c r="O2669" s="2"/>
      <c r="P2669" s="31">
        <f t="shared" ref="P2669:P2732" ca="1" si="285">SUM(A2669,D2669,G2669,J2669,M2669)/5</f>
        <v>3.6639649981136868</v>
      </c>
    </row>
    <row r="2670" spans="1:16" x14ac:dyDescent="0.25">
      <c r="A2670" s="32">
        <f ca="1">Uniform_A+B2670*(Uniform_B-Uniform_A)</f>
        <v>0.59018844679151194</v>
      </c>
      <c r="B2670" s="2">
        <f t="shared" ca="1" si="280"/>
        <v>5.9018844679151194E-2</v>
      </c>
      <c r="C2670" s="4"/>
      <c r="D2670" s="5">
        <f ca="1">IF(E2670&lt;(Driehoek_C-Driehoek_A)/(Driehoek_B-Driehoek_A),Driehoek_A+SQRT(E2670*(Driehoek_B-Driehoek_A)*(Driehoek_C-Driehoek_A)),Driehoek_B-SQRT((1-E2670)*(Driehoek_B-Driehoek_A)*(Driehoek_B-Driehoek_C)))</f>
        <v>5.7975587906682335</v>
      </c>
      <c r="E2670" s="2">
        <f t="shared" ca="1" si="281"/>
        <v>0.70698200859353411</v>
      </c>
      <c r="F2670" s="2"/>
      <c r="G2670" s="15">
        <f ca="1">_xlfn.NORM.INV(H2670,Normaal_Mu,Normaal_Sigma)</f>
        <v>4.5888447016482052</v>
      </c>
      <c r="H2670" s="2">
        <f t="shared" ca="1" si="282"/>
        <v>0.41856041898889929</v>
      </c>
      <c r="I2670" s="2"/>
      <c r="J2670" s="15">
        <f ca="1">-LN(K2670) /NegExp_Labda</f>
        <v>30.964741197983731</v>
      </c>
      <c r="K2670" s="2">
        <f t="shared" ca="1" si="283"/>
        <v>2.0437922727939428E-3</v>
      </c>
      <c r="L2670" s="2"/>
      <c r="M2670" s="17">
        <f t="shared" ca="1" si="284"/>
        <v>6</v>
      </c>
      <c r="N2670" s="2">
        <f t="shared" ca="1" si="279"/>
        <v>0.6792948512921535</v>
      </c>
      <c r="O2670" s="2"/>
      <c r="P2670" s="31">
        <f t="shared" ca="1" si="285"/>
        <v>9.5882666274183368</v>
      </c>
    </row>
    <row r="2671" spans="1:16" x14ac:dyDescent="0.25">
      <c r="A2671" s="32">
        <f ca="1">Uniform_A+B2671*(Uniform_B-Uniform_A)</f>
        <v>9.9058869531451954</v>
      </c>
      <c r="B2671" s="2">
        <f t="shared" ca="1" si="280"/>
        <v>0.99058869531451954</v>
      </c>
      <c r="C2671" s="4"/>
      <c r="D2671" s="5">
        <f ca="1">IF(E2671&lt;(Driehoek_C-Driehoek_A)/(Driehoek_B-Driehoek_A),Driehoek_A+SQRT(E2671*(Driehoek_B-Driehoek_A)*(Driehoek_C-Driehoek_A)),Driehoek_B-SQRT((1-E2671)*(Driehoek_B-Driehoek_A)*(Driehoek_B-Driehoek_C)))</f>
        <v>7.1223008737432121</v>
      </c>
      <c r="E2671" s="2">
        <f t="shared" ca="1" si="281"/>
        <v>0.89926417117869983</v>
      </c>
      <c r="F2671" s="2"/>
      <c r="G2671" s="15">
        <f ca="1">_xlfn.NORM.INV(H2671,Normaal_Mu,Normaal_Sigma)</f>
        <v>4.0991789075430694</v>
      </c>
      <c r="H2671" s="2">
        <f t="shared" ca="1" si="282"/>
        <v>0.32620722097892552</v>
      </c>
      <c r="I2671" s="2"/>
      <c r="J2671" s="15">
        <f ca="1">-LN(K2671) /NegExp_Labda</f>
        <v>1.3806536865561029E-2</v>
      </c>
      <c r="K2671" s="2">
        <f t="shared" ca="1" si="283"/>
        <v>0.99724250152943539</v>
      </c>
      <c r="L2671" s="2"/>
      <c r="M2671" s="17">
        <f t="shared" ca="1" si="284"/>
        <v>3</v>
      </c>
      <c r="N2671" s="2">
        <f t="shared" ca="1" si="279"/>
        <v>0.23440564943179054</v>
      </c>
      <c r="O2671" s="2"/>
      <c r="P2671" s="31">
        <f t="shared" ca="1" si="285"/>
        <v>4.8282346542594077</v>
      </c>
    </row>
    <row r="2672" spans="1:16" x14ac:dyDescent="0.25">
      <c r="A2672" s="32">
        <f ca="1">Uniform_A+B2672*(Uniform_B-Uniform_A)</f>
        <v>1.8086468981350357</v>
      </c>
      <c r="B2672" s="2">
        <f t="shared" ca="1" si="280"/>
        <v>0.18086468981350357</v>
      </c>
      <c r="C2672" s="4"/>
      <c r="D2672" s="5">
        <f ca="1">IF(E2672&lt;(Driehoek_C-Driehoek_A)/(Driehoek_B-Driehoek_A),Driehoek_A+SQRT(E2672*(Driehoek_B-Driehoek_A)*(Driehoek_C-Driehoek_A)),Driehoek_B-SQRT((1-E2672)*(Driehoek_B-Driehoek_A)*(Driehoek_B-Driehoek_C)))</f>
        <v>4.2059846689918299</v>
      </c>
      <c r="E2672" s="2">
        <f t="shared" ca="1" si="281"/>
        <v>0.34335477160167505</v>
      </c>
      <c r="F2672" s="2"/>
      <c r="G2672" s="15">
        <f ca="1">_xlfn.NORM.INV(H2672,Normaal_Mu,Normaal_Sigma)</f>
        <v>4.5408752474297094</v>
      </c>
      <c r="H2672" s="2">
        <f t="shared" ca="1" si="282"/>
        <v>0.40921592273270613</v>
      </c>
      <c r="I2672" s="2"/>
      <c r="J2672" s="15">
        <f ca="1">-LN(K2672) /NegExp_Labda</f>
        <v>1.8644848247926227</v>
      </c>
      <c r="K2672" s="2">
        <f t="shared" ca="1" si="283"/>
        <v>0.68873619315042089</v>
      </c>
      <c r="L2672" s="2"/>
      <c r="M2672" s="17">
        <f t="shared" ca="1" si="284"/>
        <v>5</v>
      </c>
      <c r="N2672" s="2">
        <f t="shared" ca="1" si="279"/>
        <v>0.51401749248239981</v>
      </c>
      <c r="O2672" s="2"/>
      <c r="P2672" s="31">
        <f t="shared" ca="1" si="285"/>
        <v>3.4839983278698399</v>
      </c>
    </row>
    <row r="2673" spans="1:16" x14ac:dyDescent="0.25">
      <c r="A2673" s="32">
        <f ca="1">Uniform_A+B2673*(Uniform_B-Uniform_A)</f>
        <v>1.2518105747581554</v>
      </c>
      <c r="B2673" s="2">
        <f t="shared" ca="1" si="280"/>
        <v>0.12518105747581554</v>
      </c>
      <c r="C2673" s="4"/>
      <c r="D2673" s="5">
        <f ca="1">IF(E2673&lt;(Driehoek_C-Driehoek_A)/(Driehoek_B-Driehoek_A),Driehoek_A+SQRT(E2673*(Driehoek_B-Driehoek_A)*(Driehoek_C-Driehoek_A)),Driehoek_B-SQRT((1-E2673)*(Driehoek_B-Driehoek_A)*(Driehoek_B-Driehoek_C)))</f>
        <v>8.3985701254433458</v>
      </c>
      <c r="E2673" s="2">
        <f t="shared" ca="1" si="281"/>
        <v>0.98966520302830763</v>
      </c>
      <c r="F2673" s="2"/>
      <c r="G2673" s="15">
        <f ca="1">_xlfn.NORM.INV(H2673,Normaal_Mu,Normaal_Sigma)</f>
        <v>4.3828921174378852</v>
      </c>
      <c r="H2673" s="2">
        <f t="shared" ca="1" si="282"/>
        <v>0.37883043087849033</v>
      </c>
      <c r="I2673" s="2"/>
      <c r="J2673" s="15">
        <f ca="1">-LN(K2673) /NegExp_Labda</f>
        <v>2.810355001802002</v>
      </c>
      <c r="K2673" s="2">
        <f t="shared" ca="1" si="283"/>
        <v>0.57002731379649341</v>
      </c>
      <c r="L2673" s="2"/>
      <c r="M2673" s="17">
        <f t="shared" ca="1" si="284"/>
        <v>2</v>
      </c>
      <c r="N2673" s="2">
        <f t="shared" ca="1" si="279"/>
        <v>0.11707338224666541</v>
      </c>
      <c r="O2673" s="2"/>
      <c r="P2673" s="31">
        <f t="shared" ca="1" si="285"/>
        <v>3.7687255638882773</v>
      </c>
    </row>
    <row r="2674" spans="1:16" x14ac:dyDescent="0.25">
      <c r="A2674" s="32">
        <f ca="1">Uniform_A+B2674*(Uniform_B-Uniform_A)</f>
        <v>6.1215251557719865</v>
      </c>
      <c r="B2674" s="2">
        <f t="shared" ca="1" si="280"/>
        <v>0.61215251557719863</v>
      </c>
      <c r="C2674" s="4"/>
      <c r="D2674" s="5">
        <f ca="1">IF(E2674&lt;(Driehoek_C-Driehoek_A)/(Driehoek_B-Driehoek_A),Driehoek_A+SQRT(E2674*(Driehoek_B-Driehoek_A)*(Driehoek_C-Driehoek_A)),Driehoek_B-SQRT((1-E2674)*(Driehoek_B-Driehoek_A)*(Driehoek_B-Driehoek_C)))</f>
        <v>4.4840547449043298</v>
      </c>
      <c r="E2674" s="2">
        <f t="shared" ca="1" si="281"/>
        <v>0.41732109865653999</v>
      </c>
      <c r="F2674" s="2"/>
      <c r="G2674" s="15">
        <f ca="1">_xlfn.NORM.INV(H2674,Normaal_Mu,Normaal_Sigma)</f>
        <v>3.9250141986795102</v>
      </c>
      <c r="H2674" s="2">
        <f t="shared" ca="1" si="282"/>
        <v>0.29546359374690345</v>
      </c>
      <c r="I2674" s="2"/>
      <c r="J2674" s="15">
        <f ca="1">-LN(K2674) /NegExp_Labda</f>
        <v>3.2287291299204695</v>
      </c>
      <c r="K2674" s="2">
        <f t="shared" ca="1" si="283"/>
        <v>0.52427138103698601</v>
      </c>
      <c r="L2674" s="2"/>
      <c r="M2674" s="17">
        <f t="shared" ca="1" si="284"/>
        <v>5</v>
      </c>
      <c r="N2674" s="2">
        <f t="shared" ca="1" si="279"/>
        <v>0.55351216814763282</v>
      </c>
      <c r="O2674" s="2"/>
      <c r="P2674" s="31">
        <f t="shared" ca="1" si="285"/>
        <v>4.5518646458552592</v>
      </c>
    </row>
    <row r="2675" spans="1:16" x14ac:dyDescent="0.25">
      <c r="A2675" s="32">
        <f ca="1">Uniform_A+B2675*(Uniform_B-Uniform_A)</f>
        <v>3.6470787842360961</v>
      </c>
      <c r="B2675" s="2">
        <f t="shared" ca="1" si="280"/>
        <v>0.36470787842360963</v>
      </c>
      <c r="C2675" s="4"/>
      <c r="D2675" s="5">
        <f ca="1">IF(E2675&lt;(Driehoek_C-Driehoek_A)/(Driehoek_B-Driehoek_A),Driehoek_A+SQRT(E2675*(Driehoek_B-Driehoek_A)*(Driehoek_C-Driehoek_A)),Driehoek_B-SQRT((1-E2675)*(Driehoek_B-Driehoek_A)*(Driehoek_B-Driehoek_C)))</f>
        <v>3.6913364098257229</v>
      </c>
      <c r="E2675" s="2">
        <f t="shared" ca="1" si="281"/>
        <v>0.20432991794301181</v>
      </c>
      <c r="F2675" s="2"/>
      <c r="G2675" s="15">
        <f ca="1">_xlfn.NORM.INV(H2675,Normaal_Mu,Normaal_Sigma)</f>
        <v>4.7013504444330962</v>
      </c>
      <c r="H2675" s="2">
        <f t="shared" ca="1" si="282"/>
        <v>0.44064868230714471</v>
      </c>
      <c r="I2675" s="2"/>
      <c r="J2675" s="15">
        <f ca="1">-LN(K2675) /NegExp_Labda</f>
        <v>7.1821851339988418</v>
      </c>
      <c r="K2675" s="2">
        <f t="shared" ca="1" si="283"/>
        <v>0.23777343159702746</v>
      </c>
      <c r="L2675" s="2"/>
      <c r="M2675" s="17">
        <f t="shared" ca="1" si="284"/>
        <v>8</v>
      </c>
      <c r="N2675" s="2">
        <f t="shared" ca="1" si="279"/>
        <v>0.88344498695359552</v>
      </c>
      <c r="O2675" s="2"/>
      <c r="P2675" s="31">
        <f t="shared" ca="1" si="285"/>
        <v>5.444390154498751</v>
      </c>
    </row>
    <row r="2676" spans="1:16" x14ac:dyDescent="0.25">
      <c r="A2676" s="32">
        <f ca="1">Uniform_A+B2676*(Uniform_B-Uniform_A)</f>
        <v>1.5985274075182343</v>
      </c>
      <c r="B2676" s="2">
        <f t="shared" ca="1" si="280"/>
        <v>0.15985274075182343</v>
      </c>
      <c r="C2676" s="4"/>
      <c r="D2676" s="5">
        <f ca="1">IF(E2676&lt;(Driehoek_C-Driehoek_A)/(Driehoek_B-Driehoek_A),Driehoek_A+SQRT(E2676*(Driehoek_B-Driehoek_A)*(Driehoek_C-Driehoek_A)),Driehoek_B-SQRT((1-E2676)*(Driehoek_B-Driehoek_A)*(Driehoek_B-Driehoek_C)))</f>
        <v>4.9785061966832407</v>
      </c>
      <c r="E2676" s="2">
        <f t="shared" ca="1" si="281"/>
        <v>0.53793107399671158</v>
      </c>
      <c r="F2676" s="2"/>
      <c r="G2676" s="15">
        <f ca="1">_xlfn.NORM.INV(H2676,Normaal_Mu,Normaal_Sigma)</f>
        <v>1.0923509571087711</v>
      </c>
      <c r="H2676" s="2">
        <f t="shared" ca="1" si="282"/>
        <v>2.5360986631302929E-2</v>
      </c>
      <c r="I2676" s="2"/>
      <c r="J2676" s="15">
        <f ca="1">-LN(K2676) /NegExp_Labda</f>
        <v>3.9821470389325668</v>
      </c>
      <c r="K2676" s="2">
        <f t="shared" ca="1" si="283"/>
        <v>0.4509362023063006</v>
      </c>
      <c r="L2676" s="2"/>
      <c r="M2676" s="17">
        <f t="shared" ca="1" si="284"/>
        <v>5</v>
      </c>
      <c r="N2676" s="2">
        <f t="shared" ca="1" si="279"/>
        <v>0.44332224688260136</v>
      </c>
      <c r="O2676" s="2"/>
      <c r="P2676" s="31">
        <f t="shared" ca="1" si="285"/>
        <v>3.3303063200485625</v>
      </c>
    </row>
    <row r="2677" spans="1:16" x14ac:dyDescent="0.25">
      <c r="A2677" s="32">
        <f ca="1">Uniform_A+B2677*(Uniform_B-Uniform_A)</f>
        <v>7.595288297205915</v>
      </c>
      <c r="B2677" s="2">
        <f t="shared" ca="1" si="280"/>
        <v>0.75952882972059155</v>
      </c>
      <c r="C2677" s="4"/>
      <c r="D2677" s="5">
        <f ca="1">IF(E2677&lt;(Driehoek_C-Driehoek_A)/(Driehoek_B-Driehoek_A),Driehoek_A+SQRT(E2677*(Driehoek_B-Driehoek_A)*(Driehoek_C-Driehoek_A)),Driehoek_B-SQRT((1-E2677)*(Driehoek_B-Driehoek_A)*(Driehoek_B-Driehoek_C)))</f>
        <v>7.591613053337614</v>
      </c>
      <c r="E2677" s="2">
        <f t="shared" ca="1" si="281"/>
        <v>0.94332703452774291</v>
      </c>
      <c r="F2677" s="2"/>
      <c r="G2677" s="15">
        <f ca="1">_xlfn.NORM.INV(H2677,Normaal_Mu,Normaal_Sigma)</f>
        <v>7.3646700401710916</v>
      </c>
      <c r="H2677" s="2">
        <f t="shared" ca="1" si="282"/>
        <v>0.8814636023724649</v>
      </c>
      <c r="I2677" s="2"/>
      <c r="J2677" s="15">
        <f ca="1">-LN(K2677) /NegExp_Labda</f>
        <v>1.8480168451993677</v>
      </c>
      <c r="K2677" s="2">
        <f t="shared" ca="1" si="283"/>
        <v>0.69100835159711349</v>
      </c>
      <c r="L2677" s="2"/>
      <c r="M2677" s="17">
        <f t="shared" ca="1" si="284"/>
        <v>4</v>
      </c>
      <c r="N2677" s="2">
        <f t="shared" ca="1" si="279"/>
        <v>0.40335131309826122</v>
      </c>
      <c r="O2677" s="2"/>
      <c r="P2677" s="31">
        <f t="shared" ca="1" si="285"/>
        <v>5.6799176471827977</v>
      </c>
    </row>
    <row r="2678" spans="1:16" x14ac:dyDescent="0.25">
      <c r="A2678" s="32">
        <f ca="1">Uniform_A+B2678*(Uniform_B-Uniform_A)</f>
        <v>4.8162622439281142</v>
      </c>
      <c r="B2678" s="2">
        <f t="shared" ca="1" si="280"/>
        <v>0.48162622439281144</v>
      </c>
      <c r="C2678" s="4"/>
      <c r="D2678" s="5">
        <f ca="1">IF(E2678&lt;(Driehoek_C-Driehoek_A)/(Driehoek_B-Driehoek_A),Driehoek_A+SQRT(E2678*(Driehoek_B-Driehoek_A)*(Driehoek_C-Driehoek_A)),Driehoek_B-SQRT((1-E2678)*(Driehoek_B-Driehoek_A)*(Driehoek_B-Driehoek_C)))</f>
        <v>6.5357785027870161</v>
      </c>
      <c r="E2678" s="2">
        <f t="shared" ca="1" si="281"/>
        <v>0.82650321179066855</v>
      </c>
      <c r="F2678" s="2"/>
      <c r="G2678" s="15">
        <f ca="1">_xlfn.NORM.INV(H2678,Normaal_Mu,Normaal_Sigma)</f>
        <v>3.7024238008550263</v>
      </c>
      <c r="H2678" s="2">
        <f t="shared" ca="1" si="282"/>
        <v>0.25823767525510855</v>
      </c>
      <c r="I2678" s="2"/>
      <c r="J2678" s="15">
        <f ca="1">-LN(K2678) /NegExp_Labda</f>
        <v>5.8230991805906838</v>
      </c>
      <c r="K2678" s="2">
        <f t="shared" ca="1" si="283"/>
        <v>0.31204126630578821</v>
      </c>
      <c r="L2678" s="2"/>
      <c r="M2678" s="17">
        <f t="shared" ca="1" si="284"/>
        <v>6</v>
      </c>
      <c r="N2678" s="2">
        <f t="shared" ca="1" si="279"/>
        <v>0.67955224462387909</v>
      </c>
      <c r="O2678" s="2"/>
      <c r="P2678" s="31">
        <f t="shared" ca="1" si="285"/>
        <v>5.3755127456321681</v>
      </c>
    </row>
    <row r="2679" spans="1:16" x14ac:dyDescent="0.25">
      <c r="A2679" s="32">
        <f ca="1">Uniform_A+B2679*(Uniform_B-Uniform_A)</f>
        <v>2.0818313789968466</v>
      </c>
      <c r="B2679" s="2">
        <f t="shared" ca="1" si="280"/>
        <v>0.20818313789968468</v>
      </c>
      <c r="C2679" s="4"/>
      <c r="D2679" s="5">
        <f ca="1">IF(E2679&lt;(Driehoek_C-Driehoek_A)/(Driehoek_B-Driehoek_A),Driehoek_A+SQRT(E2679*(Driehoek_B-Driehoek_A)*(Driehoek_C-Driehoek_A)),Driehoek_B-SQRT((1-E2679)*(Driehoek_B-Driehoek_A)*(Driehoek_B-Driehoek_C)))</f>
        <v>6.3309728283927553</v>
      </c>
      <c r="E2679" s="2">
        <f t="shared" ca="1" si="281"/>
        <v>0.79646554163492089</v>
      </c>
      <c r="F2679" s="2"/>
      <c r="G2679" s="15">
        <f ca="1">_xlfn.NORM.INV(H2679,Normaal_Mu,Normaal_Sigma)</f>
        <v>1.2709852734112164</v>
      </c>
      <c r="H2679" s="2">
        <f t="shared" ca="1" si="282"/>
        <v>3.1125244255199358E-2</v>
      </c>
      <c r="I2679" s="2"/>
      <c r="J2679" s="15">
        <f ca="1">-LN(K2679) /NegExp_Labda</f>
        <v>0.68707124287981847</v>
      </c>
      <c r="K2679" s="2">
        <f t="shared" ca="1" si="283"/>
        <v>0.87160908851318797</v>
      </c>
      <c r="L2679" s="2"/>
      <c r="M2679" s="17">
        <f t="shared" ca="1" si="284"/>
        <v>3</v>
      </c>
      <c r="N2679" s="2">
        <f t="shared" ca="1" si="279"/>
        <v>0.23156108410117127</v>
      </c>
      <c r="O2679" s="2"/>
      <c r="P2679" s="31">
        <f t="shared" ca="1" si="285"/>
        <v>2.6741721447361275</v>
      </c>
    </row>
    <row r="2680" spans="1:16" x14ac:dyDescent="0.25">
      <c r="A2680" s="32">
        <f ca="1">Uniform_A+B2680*(Uniform_B-Uniform_A)</f>
        <v>2.9882598003680672</v>
      </c>
      <c r="B2680" s="2">
        <f t="shared" ca="1" si="280"/>
        <v>0.29882598003680672</v>
      </c>
      <c r="C2680" s="4"/>
      <c r="D2680" s="5">
        <f ca="1">IF(E2680&lt;(Driehoek_C-Driehoek_A)/(Driehoek_B-Driehoek_A),Driehoek_A+SQRT(E2680*(Driehoek_B-Driehoek_A)*(Driehoek_C-Driehoek_A)),Driehoek_B-SQRT((1-E2680)*(Driehoek_B-Driehoek_A)*(Driehoek_B-Driehoek_C)))</f>
        <v>3.7373202787540927</v>
      </c>
      <c r="E2680" s="2">
        <f t="shared" ca="1" si="281"/>
        <v>0.21559155364072846</v>
      </c>
      <c r="F2680" s="2"/>
      <c r="G2680" s="15">
        <f ca="1">_xlfn.NORM.INV(H2680,Normaal_Mu,Normaal_Sigma)</f>
        <v>3.4326347912543809</v>
      </c>
      <c r="H2680" s="2">
        <f t="shared" ca="1" si="282"/>
        <v>0.21661318613468028</v>
      </c>
      <c r="I2680" s="2"/>
      <c r="J2680" s="15">
        <f ca="1">-LN(K2680) /NegExp_Labda</f>
        <v>0.17019715832135027</v>
      </c>
      <c r="K2680" s="2">
        <f t="shared" ca="1" si="283"/>
        <v>0.96653339186587273</v>
      </c>
      <c r="L2680" s="2"/>
      <c r="M2680" s="17">
        <f t="shared" ca="1" si="284"/>
        <v>4</v>
      </c>
      <c r="N2680" s="2">
        <f t="shared" ca="1" si="279"/>
        <v>0.36829480982653295</v>
      </c>
      <c r="O2680" s="2"/>
      <c r="P2680" s="31">
        <f t="shared" ca="1" si="285"/>
        <v>2.8656824057395784</v>
      </c>
    </row>
    <row r="2681" spans="1:16" x14ac:dyDescent="0.25">
      <c r="A2681" s="32">
        <f ca="1">Uniform_A+B2681*(Uniform_B-Uniform_A)</f>
        <v>8.8433864379930895</v>
      </c>
      <c r="B2681" s="2">
        <f t="shared" ca="1" si="280"/>
        <v>0.88433864379930904</v>
      </c>
      <c r="C2681" s="4"/>
      <c r="D2681" s="5">
        <f ca="1">IF(E2681&lt;(Driehoek_C-Driehoek_A)/(Driehoek_B-Driehoek_A),Driehoek_A+SQRT(E2681*(Driehoek_B-Driehoek_A)*(Driehoek_C-Driehoek_A)),Driehoek_B-SQRT((1-E2681)*(Driehoek_B-Driehoek_A)*(Driehoek_B-Driehoek_C)))</f>
        <v>3.1928250836267278</v>
      </c>
      <c r="E2681" s="2">
        <f t="shared" ca="1" si="281"/>
        <v>0.10163083429493647</v>
      </c>
      <c r="F2681" s="2"/>
      <c r="G2681" s="15">
        <f ca="1">_xlfn.NORM.INV(H2681,Normaal_Mu,Normaal_Sigma)</f>
        <v>4.9833404953295215</v>
      </c>
      <c r="H2681" s="2">
        <f t="shared" ca="1" si="282"/>
        <v>0.49667694803644657</v>
      </c>
      <c r="I2681" s="2"/>
      <c r="J2681" s="15">
        <f ca="1">-LN(K2681) /NegExp_Labda</f>
        <v>8.1394161903528204</v>
      </c>
      <c r="K2681" s="2">
        <f t="shared" ca="1" si="283"/>
        <v>0.19634474964911908</v>
      </c>
      <c r="L2681" s="2"/>
      <c r="M2681" s="17">
        <f t="shared" ca="1" si="284"/>
        <v>4</v>
      </c>
      <c r="N2681" s="2">
        <f t="shared" ca="1" si="279"/>
        <v>0.27807109557137699</v>
      </c>
      <c r="O2681" s="2"/>
      <c r="P2681" s="31">
        <f t="shared" ca="1" si="285"/>
        <v>5.8317936414604317</v>
      </c>
    </row>
    <row r="2682" spans="1:16" x14ac:dyDescent="0.25">
      <c r="A2682" s="32">
        <f ca="1">Uniform_A+B2682*(Uniform_B-Uniform_A)</f>
        <v>8.071969498811896</v>
      </c>
      <c r="B2682" s="2">
        <f t="shared" ca="1" si="280"/>
        <v>0.80719694988118951</v>
      </c>
      <c r="C2682" s="4"/>
      <c r="D2682" s="5">
        <f ca="1">IF(E2682&lt;(Driehoek_C-Driehoek_A)/(Driehoek_B-Driehoek_A),Driehoek_A+SQRT(E2682*(Driehoek_B-Driehoek_A)*(Driehoek_C-Driehoek_A)),Driehoek_B-SQRT((1-E2682)*(Driehoek_B-Driehoek_A)*(Driehoek_B-Driehoek_C)))</f>
        <v>4.6943559093167355</v>
      </c>
      <c r="E2682" s="2">
        <f t="shared" ca="1" si="281"/>
        <v>0.47032654183897971</v>
      </c>
      <c r="F2682" s="2"/>
      <c r="G2682" s="15">
        <f ca="1">_xlfn.NORM.INV(H2682,Normaal_Mu,Normaal_Sigma)</f>
        <v>4.5141172822058397</v>
      </c>
      <c r="H2682" s="2">
        <f t="shared" ca="1" si="282"/>
        <v>0.40402541269118086</v>
      </c>
      <c r="I2682" s="2"/>
      <c r="J2682" s="15">
        <f ca="1">-LN(K2682) /NegExp_Labda</f>
        <v>2.2667142422541291</v>
      </c>
      <c r="K2682" s="2">
        <f t="shared" ca="1" si="283"/>
        <v>0.63550021600763218</v>
      </c>
      <c r="L2682" s="2"/>
      <c r="M2682" s="17">
        <f t="shared" ca="1" si="284"/>
        <v>8</v>
      </c>
      <c r="N2682" s="2">
        <f t="shared" ca="1" si="279"/>
        <v>0.90477880944398248</v>
      </c>
      <c r="O2682" s="2"/>
      <c r="P2682" s="31">
        <f t="shared" ca="1" si="285"/>
        <v>5.5094313865177202</v>
      </c>
    </row>
    <row r="2683" spans="1:16" x14ac:dyDescent="0.25">
      <c r="A2683" s="32">
        <f ca="1">Uniform_A+B2683*(Uniform_B-Uniform_A)</f>
        <v>8.6803273049495626</v>
      </c>
      <c r="B2683" s="2">
        <f t="shared" ca="1" si="280"/>
        <v>0.86803273049495633</v>
      </c>
      <c r="C2683" s="4"/>
      <c r="D2683" s="5">
        <f ca="1">IF(E2683&lt;(Driehoek_C-Driehoek_A)/(Driehoek_B-Driehoek_A),Driehoek_A+SQRT(E2683*(Driehoek_B-Driehoek_A)*(Driehoek_C-Driehoek_A)),Driehoek_B-SQRT((1-E2683)*(Driehoek_B-Driehoek_A)*(Driehoek_B-Driehoek_C)))</f>
        <v>5.9676564856585044</v>
      </c>
      <c r="E2683" s="2">
        <f t="shared" ca="1" si="281"/>
        <v>0.73728265174374474</v>
      </c>
      <c r="F2683" s="2"/>
      <c r="G2683" s="15">
        <f ca="1">_xlfn.NORM.INV(H2683,Normaal_Mu,Normaal_Sigma)</f>
        <v>3.8796624139251703</v>
      </c>
      <c r="H2683" s="2">
        <f t="shared" ca="1" si="282"/>
        <v>0.28768215541534869</v>
      </c>
      <c r="I2683" s="2"/>
      <c r="J2683" s="15">
        <f ca="1">-LN(K2683) /NegExp_Labda</f>
        <v>3.639848427760636</v>
      </c>
      <c r="K2683" s="2">
        <f t="shared" ca="1" si="283"/>
        <v>0.48288841080491074</v>
      </c>
      <c r="L2683" s="2"/>
      <c r="M2683" s="17">
        <f t="shared" ca="1" si="284"/>
        <v>3</v>
      </c>
      <c r="N2683" s="2">
        <f t="shared" ca="1" si="279"/>
        <v>0.17813529671475459</v>
      </c>
      <c r="O2683" s="2"/>
      <c r="P2683" s="31">
        <f t="shared" ca="1" si="285"/>
        <v>5.0334989264587744</v>
      </c>
    </row>
    <row r="2684" spans="1:16" x14ac:dyDescent="0.25">
      <c r="A2684" s="32">
        <f ca="1">Uniform_A+B2684*(Uniform_B-Uniform_A)</f>
        <v>3.055674090496785E-2</v>
      </c>
      <c r="B2684" s="2">
        <f t="shared" ca="1" si="280"/>
        <v>3.055674090496785E-3</v>
      </c>
      <c r="C2684" s="4"/>
      <c r="D2684" s="5">
        <f ca="1">IF(E2684&lt;(Driehoek_C-Driehoek_A)/(Driehoek_B-Driehoek_A),Driehoek_A+SQRT(E2684*(Driehoek_B-Driehoek_A)*(Driehoek_C-Driehoek_A)),Driehoek_B-SQRT((1-E2684)*(Driehoek_B-Driehoek_A)*(Driehoek_B-Driehoek_C)))</f>
        <v>5.4844785062971972</v>
      </c>
      <c r="E2684" s="2">
        <f t="shared" ca="1" si="281"/>
        <v>0.64688881792324615</v>
      </c>
      <c r="F2684" s="2"/>
      <c r="G2684" s="15">
        <f ca="1">_xlfn.NORM.INV(H2684,Normaal_Mu,Normaal_Sigma)</f>
        <v>8.3398253538344882</v>
      </c>
      <c r="H2684" s="2">
        <f t="shared" ca="1" si="282"/>
        <v>0.95253167909009273</v>
      </c>
      <c r="I2684" s="2"/>
      <c r="J2684" s="15">
        <f ca="1">-LN(K2684) /NegExp_Labda</f>
        <v>2.586069047614437</v>
      </c>
      <c r="K2684" s="2">
        <f t="shared" ca="1" si="283"/>
        <v>0.59617930519312801</v>
      </c>
      <c r="L2684" s="2"/>
      <c r="M2684" s="17">
        <f t="shared" ca="1" si="284"/>
        <v>6</v>
      </c>
      <c r="N2684" s="2">
        <f t="shared" ca="1" si="279"/>
        <v>0.69394094452959076</v>
      </c>
      <c r="O2684" s="2"/>
      <c r="P2684" s="31">
        <f t="shared" ca="1" si="285"/>
        <v>4.4881859297302187</v>
      </c>
    </row>
    <row r="2685" spans="1:16" x14ac:dyDescent="0.25">
      <c r="A2685" s="32">
        <f ca="1">Uniform_A+B2685*(Uniform_B-Uniform_A)</f>
        <v>6.813919731915882</v>
      </c>
      <c r="B2685" s="2">
        <f t="shared" ca="1" si="280"/>
        <v>0.68139197319158817</v>
      </c>
      <c r="C2685" s="4"/>
      <c r="D2685" s="5">
        <f ca="1">IF(E2685&lt;(Driehoek_C-Driehoek_A)/(Driehoek_B-Driehoek_A),Driehoek_A+SQRT(E2685*(Driehoek_B-Driehoek_A)*(Driehoek_C-Driehoek_A)),Driehoek_B-SQRT((1-E2685)*(Driehoek_B-Driehoek_A)*(Driehoek_B-Driehoek_C)))</f>
        <v>3.8572975823667783</v>
      </c>
      <c r="E2685" s="2">
        <f t="shared" ca="1" si="281"/>
        <v>0.24639673639039139</v>
      </c>
      <c r="F2685" s="2"/>
      <c r="G2685" s="15">
        <f ca="1">_xlfn.NORM.INV(H2685,Normaal_Mu,Normaal_Sigma)</f>
        <v>4.1348627051837434</v>
      </c>
      <c r="H2685" s="2">
        <f t="shared" ca="1" si="282"/>
        <v>0.33266408538441061</v>
      </c>
      <c r="I2685" s="2"/>
      <c r="J2685" s="15">
        <f ca="1">-LN(K2685) /NegExp_Labda</f>
        <v>4.9545340723666502</v>
      </c>
      <c r="K2685" s="2">
        <f t="shared" ca="1" si="283"/>
        <v>0.37123989263058221</v>
      </c>
      <c r="L2685" s="2"/>
      <c r="M2685" s="17">
        <f t="shared" ca="1" si="284"/>
        <v>7</v>
      </c>
      <c r="N2685" s="2">
        <f t="shared" ca="1" si="279"/>
        <v>0.80441088949193562</v>
      </c>
      <c r="O2685" s="2"/>
      <c r="P2685" s="31">
        <f t="shared" ca="1" si="285"/>
        <v>5.3521228183666114</v>
      </c>
    </row>
    <row r="2686" spans="1:16" x14ac:dyDescent="0.25">
      <c r="A2686" s="32">
        <f ca="1">Uniform_A+B2686*(Uniform_B-Uniform_A)</f>
        <v>3.3979371403611269</v>
      </c>
      <c r="B2686" s="2">
        <f t="shared" ca="1" si="280"/>
        <v>0.33979371403611269</v>
      </c>
      <c r="C2686" s="4"/>
      <c r="D2686" s="5">
        <f ca="1">IF(E2686&lt;(Driehoek_C-Driehoek_A)/(Driehoek_B-Driehoek_A),Driehoek_A+SQRT(E2686*(Driehoek_B-Driehoek_A)*(Driehoek_C-Driehoek_A)),Driehoek_B-SQRT((1-E2686)*(Driehoek_B-Driehoek_A)*(Driehoek_B-Driehoek_C)))</f>
        <v>6.9510690773792403</v>
      </c>
      <c r="E2686" s="2">
        <f t="shared" ca="1" si="281"/>
        <v>0.88005377355224124</v>
      </c>
      <c r="F2686" s="2"/>
      <c r="G2686" s="15">
        <f ca="1">_xlfn.NORM.INV(H2686,Normaal_Mu,Normaal_Sigma)</f>
        <v>5.2264840394101313</v>
      </c>
      <c r="H2686" s="2">
        <f t="shared" ca="1" si="282"/>
        <v>0.54508065850110377</v>
      </c>
      <c r="I2686" s="2"/>
      <c r="J2686" s="15">
        <f ca="1">-LN(K2686) /NegExp_Labda</f>
        <v>14.906158214893059</v>
      </c>
      <c r="K2686" s="2">
        <f t="shared" ca="1" si="283"/>
        <v>5.0730313736846666E-2</v>
      </c>
      <c r="L2686" s="2"/>
      <c r="M2686" s="17">
        <f t="shared" ca="1" si="284"/>
        <v>6</v>
      </c>
      <c r="N2686" s="2">
        <f t="shared" ca="1" si="279"/>
        <v>0.63592649694630154</v>
      </c>
      <c r="O2686" s="2"/>
      <c r="P2686" s="31">
        <f t="shared" ca="1" si="285"/>
        <v>7.2963296944087119</v>
      </c>
    </row>
    <row r="2687" spans="1:16" x14ac:dyDescent="0.25">
      <c r="A2687" s="32">
        <f ca="1">Uniform_A+B2687*(Uniform_B-Uniform_A)</f>
        <v>6.0520223052471325</v>
      </c>
      <c r="B2687" s="2">
        <f t="shared" ca="1" si="280"/>
        <v>0.60520223052471323</v>
      </c>
      <c r="C2687" s="4"/>
      <c r="D2687" s="5">
        <f ca="1">IF(E2687&lt;(Driehoek_C-Driehoek_A)/(Driehoek_B-Driehoek_A),Driehoek_A+SQRT(E2687*(Driehoek_B-Driehoek_A)*(Driehoek_C-Driehoek_A)),Driehoek_B-SQRT((1-E2687)*(Driehoek_B-Driehoek_A)*(Driehoek_B-Driehoek_C)))</f>
        <v>4.1313897380799869</v>
      </c>
      <c r="E2687" s="2">
        <f t="shared" ca="1" si="281"/>
        <v>0.32276097478648991</v>
      </c>
      <c r="F2687" s="2"/>
      <c r="G2687" s="15">
        <f ca="1">_xlfn.NORM.INV(H2687,Normaal_Mu,Normaal_Sigma)</f>
        <v>2.489596659539667</v>
      </c>
      <c r="H2687" s="2">
        <f t="shared" ca="1" si="282"/>
        <v>0.10470277968962116</v>
      </c>
      <c r="I2687" s="2"/>
      <c r="J2687" s="15">
        <f ca="1">-LN(K2687) /NegExp_Labda</f>
        <v>1.0174921222785074</v>
      </c>
      <c r="K2687" s="2">
        <f t="shared" ca="1" si="283"/>
        <v>0.81587148976333501</v>
      </c>
      <c r="L2687" s="2"/>
      <c r="M2687" s="17">
        <f t="shared" ca="1" si="284"/>
        <v>1</v>
      </c>
      <c r="N2687" s="2">
        <f t="shared" ca="1" si="279"/>
        <v>3.6555092008355605E-2</v>
      </c>
      <c r="O2687" s="2"/>
      <c r="P2687" s="31">
        <f t="shared" ca="1" si="285"/>
        <v>2.9381001650290592</v>
      </c>
    </row>
    <row r="2688" spans="1:16" x14ac:dyDescent="0.25">
      <c r="A2688" s="32">
        <f ca="1">Uniform_A+B2688*(Uniform_B-Uniform_A)</f>
        <v>2.1673793546132836</v>
      </c>
      <c r="B2688" s="2">
        <f t="shared" ca="1" si="280"/>
        <v>0.21673793546132836</v>
      </c>
      <c r="C2688" s="4"/>
      <c r="D2688" s="5">
        <f ca="1">IF(E2688&lt;(Driehoek_C-Driehoek_A)/(Driehoek_B-Driehoek_A),Driehoek_A+SQRT(E2688*(Driehoek_B-Driehoek_A)*(Driehoek_C-Driehoek_A)),Driehoek_B-SQRT((1-E2688)*(Driehoek_B-Driehoek_A)*(Driehoek_B-Driehoek_C)))</f>
        <v>8.148361173748814</v>
      </c>
      <c r="E2688" s="2">
        <f t="shared" ca="1" si="281"/>
        <v>0.97927746598918575</v>
      </c>
      <c r="F2688" s="2"/>
      <c r="G2688" s="15">
        <f ca="1">_xlfn.NORM.INV(H2688,Normaal_Mu,Normaal_Sigma)</f>
        <v>1.2567510557593966</v>
      </c>
      <c r="H2688" s="2">
        <f t="shared" ca="1" si="282"/>
        <v>3.0629287645196901E-2</v>
      </c>
      <c r="I2688" s="2"/>
      <c r="J2688" s="15">
        <f ca="1">-LN(K2688) /NegExp_Labda</f>
        <v>2.0846787614586306</v>
      </c>
      <c r="K2688" s="2">
        <f t="shared" ca="1" si="283"/>
        <v>0.65906326188810349</v>
      </c>
      <c r="L2688" s="2"/>
      <c r="M2688" s="17">
        <f t="shared" ca="1" si="284"/>
        <v>8</v>
      </c>
      <c r="N2688" s="2">
        <f t="shared" ca="1" si="279"/>
        <v>0.92797840220980743</v>
      </c>
      <c r="O2688" s="2"/>
      <c r="P2688" s="31">
        <f t="shared" ca="1" si="285"/>
        <v>4.3314340691160247</v>
      </c>
    </row>
    <row r="2689" spans="1:16" x14ac:dyDescent="0.25">
      <c r="A2689" s="32">
        <f ca="1">Uniform_A+B2689*(Uniform_B-Uniform_A)</f>
        <v>7.8355427107912545</v>
      </c>
      <c r="B2689" s="2">
        <f t="shared" ca="1" si="280"/>
        <v>0.78355427107912545</v>
      </c>
      <c r="C2689" s="4"/>
      <c r="D2689" s="5">
        <f ca="1">IF(E2689&lt;(Driehoek_C-Driehoek_A)/(Driehoek_B-Driehoek_A),Driehoek_A+SQRT(E2689*(Driehoek_B-Driehoek_A)*(Driehoek_C-Driehoek_A)),Driehoek_B-SQRT((1-E2689)*(Driehoek_B-Driehoek_A)*(Driehoek_B-Driehoek_C)))</f>
        <v>3.8246805588848876</v>
      </c>
      <c r="E2689" s="2">
        <f t="shared" ca="1" si="281"/>
        <v>0.23781851014089039</v>
      </c>
      <c r="F2689" s="2"/>
      <c r="G2689" s="15">
        <f ca="1">_xlfn.NORM.INV(H2689,Normaal_Mu,Normaal_Sigma)</f>
        <v>5.3457310159376448</v>
      </c>
      <c r="H2689" s="2">
        <f t="shared" ca="1" si="282"/>
        <v>0.56862142795220938</v>
      </c>
      <c r="I2689" s="2"/>
      <c r="J2689" s="15">
        <f ca="1">-LN(K2689) /NegExp_Labda</f>
        <v>0.10279157184154929</v>
      </c>
      <c r="K2689" s="2">
        <f t="shared" ca="1" si="283"/>
        <v>0.97965156704650469</v>
      </c>
      <c r="L2689" s="2"/>
      <c r="M2689" s="17">
        <f t="shared" ca="1" si="284"/>
        <v>4</v>
      </c>
      <c r="N2689" s="2">
        <f t="shared" ca="1" si="279"/>
        <v>0.31321935161389769</v>
      </c>
      <c r="O2689" s="2"/>
      <c r="P2689" s="31">
        <f t="shared" ca="1" si="285"/>
        <v>4.2217491714910675</v>
      </c>
    </row>
    <row r="2690" spans="1:16" x14ac:dyDescent="0.25">
      <c r="A2690" s="32">
        <f ca="1">Uniform_A+B2690*(Uniform_B-Uniform_A)</f>
        <v>4.0394064076532512</v>
      </c>
      <c r="B2690" s="2">
        <f t="shared" ca="1" si="280"/>
        <v>0.4039406407653251</v>
      </c>
      <c r="C2690" s="4"/>
      <c r="D2690" s="5">
        <f ca="1">IF(E2690&lt;(Driehoek_C-Driehoek_A)/(Driehoek_B-Driehoek_A),Driehoek_A+SQRT(E2690*(Driehoek_B-Driehoek_A)*(Driehoek_C-Driehoek_A)),Driehoek_B-SQRT((1-E2690)*(Driehoek_B-Driehoek_A)*(Driehoek_B-Driehoek_C)))</f>
        <v>3.8701069128162033</v>
      </c>
      <c r="E2690" s="2">
        <f t="shared" ca="1" si="281"/>
        <v>0.24980713324021075</v>
      </c>
      <c r="F2690" s="2"/>
      <c r="G2690" s="15">
        <f ca="1">_xlfn.NORM.INV(H2690,Normaal_Mu,Normaal_Sigma)</f>
        <v>6.5209796458568636</v>
      </c>
      <c r="H2690" s="2">
        <f t="shared" ca="1" si="282"/>
        <v>0.77651907486813776</v>
      </c>
      <c r="I2690" s="2"/>
      <c r="J2690" s="15">
        <f ca="1">-LN(K2690) /NegExp_Labda</f>
        <v>2.6075946258652354</v>
      </c>
      <c r="K2690" s="2">
        <f t="shared" ca="1" si="283"/>
        <v>0.59361820121607467</v>
      </c>
      <c r="L2690" s="2"/>
      <c r="M2690" s="17">
        <f t="shared" ca="1" si="284"/>
        <v>6</v>
      </c>
      <c r="N2690" s="2">
        <f t="shared" ca="1" si="279"/>
        <v>0.6894882121701229</v>
      </c>
      <c r="O2690" s="2"/>
      <c r="P2690" s="31">
        <f t="shared" ca="1" si="285"/>
        <v>4.6076175184383104</v>
      </c>
    </row>
    <row r="2691" spans="1:16" x14ac:dyDescent="0.25">
      <c r="A2691" s="32">
        <f ca="1">Uniform_A+B2691*(Uniform_B-Uniform_A)</f>
        <v>4.2012292294171676</v>
      </c>
      <c r="B2691" s="2">
        <f t="shared" ca="1" si="280"/>
        <v>0.42012292294171671</v>
      </c>
      <c r="C2691" s="4"/>
      <c r="D2691" s="5">
        <f ca="1">IF(E2691&lt;(Driehoek_C-Driehoek_A)/(Driehoek_B-Driehoek_A),Driehoek_A+SQRT(E2691*(Driehoek_B-Driehoek_A)*(Driehoek_C-Driehoek_A)),Driehoek_B-SQRT((1-E2691)*(Driehoek_B-Driehoek_A)*(Driehoek_B-Driehoek_C)))</f>
        <v>5.0727641779624895</v>
      </c>
      <c r="E2691" s="2">
        <f t="shared" ca="1" si="281"/>
        <v>0.55933767994586736</v>
      </c>
      <c r="F2691" s="2"/>
      <c r="G2691" s="15">
        <f ca="1">_xlfn.NORM.INV(H2691,Normaal_Mu,Normaal_Sigma)</f>
        <v>2.6332889809721101</v>
      </c>
      <c r="H2691" s="2">
        <f t="shared" ca="1" si="282"/>
        <v>0.11833414093478889</v>
      </c>
      <c r="I2691" s="2"/>
      <c r="J2691" s="15">
        <f ca="1">-LN(K2691) /NegExp_Labda</f>
        <v>4.6865430793902378</v>
      </c>
      <c r="K2691" s="2">
        <f t="shared" ca="1" si="283"/>
        <v>0.39168058094811209</v>
      </c>
      <c r="L2691" s="2"/>
      <c r="M2691" s="17">
        <f t="shared" ca="1" si="284"/>
        <v>5</v>
      </c>
      <c r="N2691" s="2">
        <f t="shared" ca="1" si="279"/>
        <v>0.58441679925284329</v>
      </c>
      <c r="O2691" s="2"/>
      <c r="P2691" s="31">
        <f t="shared" ca="1" si="285"/>
        <v>4.318765093548401</v>
      </c>
    </row>
    <row r="2692" spans="1:16" x14ac:dyDescent="0.25">
      <c r="A2692" s="32">
        <f ca="1">Uniform_A+B2692*(Uniform_B-Uniform_A)</f>
        <v>0.34446536420787988</v>
      </c>
      <c r="B2692" s="2">
        <f t="shared" ca="1" si="280"/>
        <v>3.4446536420787988E-2</v>
      </c>
      <c r="C2692" s="4"/>
      <c r="D2692" s="5">
        <f ca="1">IF(E2692&lt;(Driehoek_C-Driehoek_A)/(Driehoek_B-Driehoek_A),Driehoek_A+SQRT(E2692*(Driehoek_B-Driehoek_A)*(Driehoek_C-Driehoek_A)),Driehoek_B-SQRT((1-E2692)*(Driehoek_B-Driehoek_A)*(Driehoek_B-Driehoek_C)))</f>
        <v>4.2925837322805105</v>
      </c>
      <c r="E2692" s="2">
        <f t="shared" ca="1" si="281"/>
        <v>0.36686377378314028</v>
      </c>
      <c r="F2692" s="2"/>
      <c r="G2692" s="15">
        <f ca="1">_xlfn.NORM.INV(H2692,Normaal_Mu,Normaal_Sigma)</f>
        <v>8.0781361835822008</v>
      </c>
      <c r="H2692" s="2">
        <f t="shared" ca="1" si="282"/>
        <v>0.93810616308782802</v>
      </c>
      <c r="I2692" s="2"/>
      <c r="J2692" s="15">
        <f ca="1">-LN(K2692) /NegExp_Labda</f>
        <v>5.9983520710946392</v>
      </c>
      <c r="K2692" s="2">
        <f t="shared" ca="1" si="283"/>
        <v>0.30129349760246671</v>
      </c>
      <c r="L2692" s="2"/>
      <c r="M2692" s="17">
        <f t="shared" ca="1" si="284"/>
        <v>7</v>
      </c>
      <c r="N2692" s="2">
        <f t="shared" ca="1" si="279"/>
        <v>0.81903165906246722</v>
      </c>
      <c r="O2692" s="2"/>
      <c r="P2692" s="31">
        <f t="shared" ca="1" si="285"/>
        <v>5.142707470233046</v>
      </c>
    </row>
    <row r="2693" spans="1:16" x14ac:dyDescent="0.25">
      <c r="A2693" s="32">
        <f ca="1">Uniform_A+B2693*(Uniform_B-Uniform_A)</f>
        <v>2.1763225119885066</v>
      </c>
      <c r="B2693" s="2">
        <f t="shared" ca="1" si="280"/>
        <v>0.21763225119885066</v>
      </c>
      <c r="C2693" s="4"/>
      <c r="D2693" s="5">
        <f ca="1">IF(E2693&lt;(Driehoek_C-Driehoek_A)/(Driehoek_B-Driehoek_A),Driehoek_A+SQRT(E2693*(Driehoek_B-Driehoek_A)*(Driehoek_C-Driehoek_A)),Driehoek_B-SQRT((1-E2693)*(Driehoek_B-Driehoek_A)*(Driehoek_B-Driehoek_C)))</f>
        <v>4.2692731264605293</v>
      </c>
      <c r="E2693" s="2">
        <f t="shared" ca="1" si="281"/>
        <v>0.36057780708489906</v>
      </c>
      <c r="F2693" s="2"/>
      <c r="G2693" s="15">
        <f ca="1">_xlfn.NORM.INV(H2693,Normaal_Mu,Normaal_Sigma)</f>
        <v>6.1574797071897915</v>
      </c>
      <c r="H2693" s="2">
        <f t="shared" ca="1" si="282"/>
        <v>0.71861763980696081</v>
      </c>
      <c r="I2693" s="2"/>
      <c r="J2693" s="15">
        <f ca="1">-LN(K2693) /NegExp_Labda</f>
        <v>2.5673138153384434</v>
      </c>
      <c r="K2693" s="2">
        <f t="shared" ca="1" si="283"/>
        <v>0.59841980093729918</v>
      </c>
      <c r="L2693" s="2"/>
      <c r="M2693" s="17">
        <f t="shared" ca="1" si="284"/>
        <v>4</v>
      </c>
      <c r="N2693" s="2">
        <f t="shared" ref="N2693:N2756" ca="1" si="286">RAND()</f>
        <v>0.30733504774222409</v>
      </c>
      <c r="O2693" s="2"/>
      <c r="P2693" s="31">
        <f t="shared" ca="1" si="285"/>
        <v>3.8340778321954545</v>
      </c>
    </row>
    <row r="2694" spans="1:16" x14ac:dyDescent="0.25">
      <c r="A2694" s="32">
        <f ca="1">Uniform_A+B2694*(Uniform_B-Uniform_A)</f>
        <v>5.6164011291040801</v>
      </c>
      <c r="B2694" s="2">
        <f t="shared" ref="B2694:B2757" ca="1" si="287">RAND()</f>
        <v>0.56164011291040805</v>
      </c>
      <c r="C2694" s="4"/>
      <c r="D2694" s="5">
        <f ca="1">IF(E2694&lt;(Driehoek_C-Driehoek_A)/(Driehoek_B-Driehoek_A),Driehoek_A+SQRT(E2694*(Driehoek_B-Driehoek_A)*(Driehoek_C-Driehoek_A)),Driehoek_B-SQRT((1-E2694)*(Driehoek_B-Driehoek_A)*(Driehoek_B-Driehoek_C)))</f>
        <v>2.3807472873382305</v>
      </c>
      <c r="E2694" s="2">
        <f t="shared" ref="E2694:E2757" ca="1" si="288">RAND()</f>
        <v>1.0354892629672929E-2</v>
      </c>
      <c r="F2694" s="2"/>
      <c r="G2694" s="15">
        <f ca="1">_xlfn.NORM.INV(H2694,Normaal_Mu,Normaal_Sigma)</f>
        <v>7.5588025803174794</v>
      </c>
      <c r="H2694" s="2">
        <f t="shared" ref="H2694:H2757" ca="1" si="289">RAND()</f>
        <v>0.89962211011326643</v>
      </c>
      <c r="I2694" s="2"/>
      <c r="J2694" s="15">
        <f ca="1">-LN(K2694) /NegExp_Labda</f>
        <v>12.733420515192003</v>
      </c>
      <c r="K2694" s="2">
        <f t="shared" ref="K2694:K2757" ca="1" si="290">RAND()</f>
        <v>7.8341006495757592E-2</v>
      </c>
      <c r="L2694" s="2"/>
      <c r="M2694" s="17">
        <f t="shared" ca="1" si="284"/>
        <v>5</v>
      </c>
      <c r="N2694" s="2">
        <f t="shared" ca="1" si="286"/>
        <v>0.48337315674349091</v>
      </c>
      <c r="O2694" s="2"/>
      <c r="P2694" s="31">
        <f t="shared" ca="1" si="285"/>
        <v>6.6578743023903586</v>
      </c>
    </row>
    <row r="2695" spans="1:16" x14ac:dyDescent="0.25">
      <c r="A2695" s="32">
        <f ca="1">Uniform_A+B2695*(Uniform_B-Uniform_A)</f>
        <v>8.9091441973796179</v>
      </c>
      <c r="B2695" s="2">
        <f t="shared" ca="1" si="287"/>
        <v>0.8909144197379617</v>
      </c>
      <c r="C2695" s="4"/>
      <c r="D2695" s="5">
        <f ca="1">IF(E2695&lt;(Driehoek_C-Driehoek_A)/(Driehoek_B-Driehoek_A),Driehoek_A+SQRT(E2695*(Driehoek_B-Driehoek_A)*(Driehoek_C-Driehoek_A)),Driehoek_B-SQRT((1-E2695)*(Driehoek_B-Driehoek_A)*(Driehoek_B-Driehoek_C)))</f>
        <v>5.6435295832156118</v>
      </c>
      <c r="E2695" s="2">
        <f t="shared" ca="1" si="288"/>
        <v>0.67811732403574954</v>
      </c>
      <c r="F2695" s="2"/>
      <c r="G2695" s="15">
        <f ca="1">_xlfn.NORM.INV(H2695,Normaal_Mu,Normaal_Sigma)</f>
        <v>9.0906854056532644</v>
      </c>
      <c r="H2695" s="2">
        <f t="shared" ca="1" si="289"/>
        <v>0.9795894582537179</v>
      </c>
      <c r="I2695" s="2"/>
      <c r="J2695" s="15">
        <f ca="1">-LN(K2695) /NegExp_Labda</f>
        <v>2.7439175216795291</v>
      </c>
      <c r="K2695" s="2">
        <f t="shared" ca="1" si="290"/>
        <v>0.57765209439933951</v>
      </c>
      <c r="L2695" s="2"/>
      <c r="M2695" s="17">
        <f t="shared" ca="1" si="284"/>
        <v>7</v>
      </c>
      <c r="N2695" s="2">
        <f t="shared" ca="1" si="286"/>
        <v>0.83932748263665469</v>
      </c>
      <c r="O2695" s="2"/>
      <c r="P2695" s="31">
        <f t="shared" ca="1" si="285"/>
        <v>6.6774553415856044</v>
      </c>
    </row>
    <row r="2696" spans="1:16" x14ac:dyDescent="0.25">
      <c r="A2696" s="32">
        <f ca="1">Uniform_A+B2696*(Uniform_B-Uniform_A)</f>
        <v>3.1326863385134329</v>
      </c>
      <c r="B2696" s="2">
        <f t="shared" ca="1" si="287"/>
        <v>0.31326863385134329</v>
      </c>
      <c r="C2696" s="4"/>
      <c r="D2696" s="5">
        <f ca="1">IF(E2696&lt;(Driehoek_C-Driehoek_A)/(Driehoek_B-Driehoek_A),Driehoek_A+SQRT(E2696*(Driehoek_B-Driehoek_A)*(Driehoek_C-Driehoek_A)),Driehoek_B-SQRT((1-E2696)*(Driehoek_B-Driehoek_A)*(Driehoek_B-Driehoek_C)))</f>
        <v>7.0171140018926383</v>
      </c>
      <c r="E2696" s="2">
        <f t="shared" ca="1" si="288"/>
        <v>0.88766180338599354</v>
      </c>
      <c r="F2696" s="2"/>
      <c r="G2696" s="15">
        <f ca="1">_xlfn.NORM.INV(H2696,Normaal_Mu,Normaal_Sigma)</f>
        <v>4.9609331141546997</v>
      </c>
      <c r="H2696" s="2">
        <f t="shared" ca="1" si="289"/>
        <v>0.49220777926680426</v>
      </c>
      <c r="I2696" s="2"/>
      <c r="J2696" s="15">
        <f ca="1">-LN(K2696) /NegExp_Labda</f>
        <v>0.22049396258919932</v>
      </c>
      <c r="K2696" s="2">
        <f t="shared" ca="1" si="290"/>
        <v>0.95685942225189424</v>
      </c>
      <c r="L2696" s="2"/>
      <c r="M2696" s="17">
        <f t="shared" ca="1" si="284"/>
        <v>6</v>
      </c>
      <c r="N2696" s="2">
        <f t="shared" ca="1" si="286"/>
        <v>0.62448201199685582</v>
      </c>
      <c r="O2696" s="2"/>
      <c r="P2696" s="31">
        <f t="shared" ca="1" si="285"/>
        <v>4.2662454834299934</v>
      </c>
    </row>
    <row r="2697" spans="1:16" x14ac:dyDescent="0.25">
      <c r="A2697" s="32">
        <f ca="1">Uniform_A+B2697*(Uniform_B-Uniform_A)</f>
        <v>1.8552563264412791</v>
      </c>
      <c r="B2697" s="2">
        <f t="shared" ca="1" si="287"/>
        <v>0.18552563264412791</v>
      </c>
      <c r="C2697" s="4"/>
      <c r="D2697" s="5">
        <f ca="1">IF(E2697&lt;(Driehoek_C-Driehoek_A)/(Driehoek_B-Driehoek_A),Driehoek_A+SQRT(E2697*(Driehoek_B-Driehoek_A)*(Driehoek_C-Driehoek_A)),Driehoek_B-SQRT((1-E2697)*(Driehoek_B-Driehoek_A)*(Driehoek_B-Driehoek_C)))</f>
        <v>6.5605335321876446</v>
      </c>
      <c r="E2697" s="2">
        <f t="shared" ca="1" si="288"/>
        <v>0.82997152435483168</v>
      </c>
      <c r="F2697" s="2"/>
      <c r="G2697" s="15">
        <f ca="1">_xlfn.NORM.INV(H2697,Normaal_Mu,Normaal_Sigma)</f>
        <v>6.1547292972069085</v>
      </c>
      <c r="H2697" s="2">
        <f t="shared" ca="1" si="289"/>
        <v>0.71815342504439605</v>
      </c>
      <c r="I2697" s="2"/>
      <c r="J2697" s="15">
        <f ca="1">-LN(K2697) /NegExp_Labda</f>
        <v>10.709408332918514</v>
      </c>
      <c r="K2697" s="2">
        <f t="shared" ca="1" si="290"/>
        <v>0.11743366399310806</v>
      </c>
      <c r="L2697" s="2"/>
      <c r="M2697" s="17">
        <f t="shared" ca="1" si="284"/>
        <v>8</v>
      </c>
      <c r="N2697" s="2">
        <f t="shared" ca="1" si="286"/>
        <v>0.91410272402766868</v>
      </c>
      <c r="O2697" s="2"/>
      <c r="P2697" s="31">
        <f t="shared" ca="1" si="285"/>
        <v>6.6559854977508692</v>
      </c>
    </row>
    <row r="2698" spans="1:16" x14ac:dyDescent="0.25">
      <c r="A2698" s="32">
        <f ca="1">Uniform_A+B2698*(Uniform_B-Uniform_A)</f>
        <v>2.7334375483535034</v>
      </c>
      <c r="B2698" s="2">
        <f t="shared" ca="1" si="287"/>
        <v>0.27334375483535034</v>
      </c>
      <c r="C2698" s="4"/>
      <c r="D2698" s="5">
        <f ca="1">IF(E2698&lt;(Driehoek_C-Driehoek_A)/(Driehoek_B-Driehoek_A),Driehoek_A+SQRT(E2698*(Driehoek_B-Driehoek_A)*(Driehoek_C-Driehoek_A)),Driehoek_B-SQRT((1-E2698)*(Driehoek_B-Driehoek_A)*(Driehoek_B-Driehoek_C)))</f>
        <v>6.9521980793068678</v>
      </c>
      <c r="E2698" s="2">
        <f t="shared" ca="1" si="288"/>
        <v>0.8801859226744434</v>
      </c>
      <c r="F2698" s="2"/>
      <c r="G2698" s="15">
        <f ca="1">_xlfn.NORM.INV(H2698,Normaal_Mu,Normaal_Sigma)</f>
        <v>1.5726892534299197</v>
      </c>
      <c r="H2698" s="2">
        <f t="shared" ca="1" si="289"/>
        <v>4.3296018710429096E-2</v>
      </c>
      <c r="I2698" s="2"/>
      <c r="J2698" s="15">
        <f ca="1">-LN(K2698) /NegExp_Labda</f>
        <v>7.5963304252696515</v>
      </c>
      <c r="K2698" s="2">
        <f t="shared" ca="1" si="290"/>
        <v>0.21887246179186193</v>
      </c>
      <c r="L2698" s="2"/>
      <c r="M2698" s="17">
        <f t="shared" ca="1" si="284"/>
        <v>3</v>
      </c>
      <c r="N2698" s="2">
        <f t="shared" ca="1" si="286"/>
        <v>0.25326643378430047</v>
      </c>
      <c r="O2698" s="2"/>
      <c r="P2698" s="31">
        <f t="shared" ca="1" si="285"/>
        <v>4.370931061271988</v>
      </c>
    </row>
    <row r="2699" spans="1:16" x14ac:dyDescent="0.25">
      <c r="A2699" s="32">
        <f ca="1">Uniform_A+B2699*(Uniform_B-Uniform_A)</f>
        <v>5.980188203409563</v>
      </c>
      <c r="B2699" s="2">
        <f t="shared" ca="1" si="287"/>
        <v>0.59801882034095633</v>
      </c>
      <c r="C2699" s="4"/>
      <c r="D2699" s="5">
        <f ca="1">IF(E2699&lt;(Driehoek_C-Driehoek_A)/(Driehoek_B-Driehoek_A),Driehoek_A+SQRT(E2699*(Driehoek_B-Driehoek_A)*(Driehoek_C-Driehoek_A)),Driehoek_B-SQRT((1-E2699)*(Driehoek_B-Driehoek_A)*(Driehoek_B-Driehoek_C)))</f>
        <v>4.8263081518369289</v>
      </c>
      <c r="E2699" s="2">
        <f t="shared" ca="1" si="288"/>
        <v>0.50229418161648942</v>
      </c>
      <c r="F2699" s="2"/>
      <c r="G2699" s="15">
        <f ca="1">_xlfn.NORM.INV(H2699,Normaal_Mu,Normaal_Sigma)</f>
        <v>5.9794600602748531</v>
      </c>
      <c r="H2699" s="2">
        <f t="shared" ca="1" si="289"/>
        <v>0.68783752558859601</v>
      </c>
      <c r="I2699" s="2"/>
      <c r="J2699" s="15">
        <f ca="1">-LN(K2699) /NegExp_Labda</f>
        <v>15.782425711104105</v>
      </c>
      <c r="K2699" s="2">
        <f t="shared" ca="1" si="290"/>
        <v>4.2575123902480194E-2</v>
      </c>
      <c r="L2699" s="2"/>
      <c r="M2699" s="17">
        <f t="shared" ca="1" si="284"/>
        <v>7</v>
      </c>
      <c r="N2699" s="2">
        <f t="shared" ca="1" si="286"/>
        <v>0.79754517749696496</v>
      </c>
      <c r="O2699" s="2"/>
      <c r="P2699" s="31">
        <f t="shared" ca="1" si="285"/>
        <v>7.9136764253250904</v>
      </c>
    </row>
    <row r="2700" spans="1:16" x14ac:dyDescent="0.25">
      <c r="A2700" s="32">
        <f ca="1">Uniform_A+B2700*(Uniform_B-Uniform_A)</f>
        <v>6.54785188811036</v>
      </c>
      <c r="B2700" s="2">
        <f t="shared" ca="1" si="287"/>
        <v>0.65478518881103598</v>
      </c>
      <c r="C2700" s="4"/>
      <c r="D2700" s="5">
        <f ca="1">IF(E2700&lt;(Driehoek_C-Driehoek_A)/(Driehoek_B-Driehoek_A),Driehoek_A+SQRT(E2700*(Driehoek_B-Driehoek_A)*(Driehoek_C-Driehoek_A)),Driehoek_B-SQRT((1-E2700)*(Driehoek_B-Driehoek_A)*(Driehoek_B-Driehoek_C)))</f>
        <v>3.2252824149437171</v>
      </c>
      <c r="E2700" s="2">
        <f t="shared" ca="1" si="288"/>
        <v>0.1072369283121648</v>
      </c>
      <c r="F2700" s="2"/>
      <c r="G2700" s="15">
        <f ca="1">_xlfn.NORM.INV(H2700,Normaal_Mu,Normaal_Sigma)</f>
        <v>1.4534798437986653</v>
      </c>
      <c r="H2700" s="2">
        <f t="shared" ca="1" si="289"/>
        <v>3.8092810490686024E-2</v>
      </c>
      <c r="I2700" s="2"/>
      <c r="J2700" s="15">
        <f ca="1">-LN(K2700) /NegExp_Labda</f>
        <v>2.9291928913945218</v>
      </c>
      <c r="K2700" s="2">
        <f t="shared" ca="1" si="290"/>
        <v>0.55663888076485502</v>
      </c>
      <c r="L2700" s="2"/>
      <c r="M2700" s="17">
        <f t="shared" ca="1" si="284"/>
        <v>7</v>
      </c>
      <c r="N2700" s="2">
        <f t="shared" ca="1" si="286"/>
        <v>0.79030984196200704</v>
      </c>
      <c r="O2700" s="2"/>
      <c r="P2700" s="31">
        <f t="shared" ca="1" si="285"/>
        <v>4.231161407649453</v>
      </c>
    </row>
    <row r="2701" spans="1:16" x14ac:dyDescent="0.25">
      <c r="A2701" s="32">
        <f ca="1">Uniform_A+B2701*(Uniform_B-Uniform_A)</f>
        <v>6.7844565417792646</v>
      </c>
      <c r="B2701" s="2">
        <f t="shared" ca="1" si="287"/>
        <v>0.67844565417792646</v>
      </c>
      <c r="C2701" s="4"/>
      <c r="D2701" s="5">
        <f ca="1">IF(E2701&lt;(Driehoek_C-Driehoek_A)/(Driehoek_B-Driehoek_A),Driehoek_A+SQRT(E2701*(Driehoek_B-Driehoek_A)*(Driehoek_C-Driehoek_A)),Driehoek_B-SQRT((1-E2701)*(Driehoek_B-Driehoek_A)*(Driehoek_B-Driehoek_C)))</f>
        <v>4.9057927380126261</v>
      </c>
      <c r="E2701" s="2">
        <f t="shared" ca="1" si="288"/>
        <v>0.52107048273971013</v>
      </c>
      <c r="F2701" s="2"/>
      <c r="G2701" s="15">
        <f ca="1">_xlfn.NORM.INV(H2701,Normaal_Mu,Normaal_Sigma)</f>
        <v>3.9817865206946212</v>
      </c>
      <c r="H2701" s="2">
        <f t="shared" ca="1" si="289"/>
        <v>0.30533870398506402</v>
      </c>
      <c r="I2701" s="2"/>
      <c r="J2701" s="15">
        <f ca="1">-LN(K2701) /NegExp_Labda</f>
        <v>8.3542020849325827</v>
      </c>
      <c r="K2701" s="2">
        <f t="shared" ca="1" si="290"/>
        <v>0.18808892606802063</v>
      </c>
      <c r="L2701" s="2"/>
      <c r="M2701" s="17">
        <f t="shared" ca="1" si="284"/>
        <v>4</v>
      </c>
      <c r="N2701" s="2">
        <f t="shared" ca="1" si="286"/>
        <v>0.3470120010933021</v>
      </c>
      <c r="O2701" s="2"/>
      <c r="P2701" s="31">
        <f t="shared" ca="1" si="285"/>
        <v>5.6052475770838184</v>
      </c>
    </row>
    <row r="2702" spans="1:16" x14ac:dyDescent="0.25">
      <c r="A2702" s="32">
        <f ca="1">Uniform_A+B2702*(Uniform_B-Uniform_A)</f>
        <v>0.14119259815272067</v>
      </c>
      <c r="B2702" s="2">
        <f t="shared" ca="1" si="287"/>
        <v>1.4119259815272067E-2</v>
      </c>
      <c r="C2702" s="4"/>
      <c r="D2702" s="5">
        <f ca="1">IF(E2702&lt;(Driehoek_C-Driehoek_A)/(Driehoek_B-Driehoek_A),Driehoek_A+SQRT(E2702*(Driehoek_B-Driehoek_A)*(Driehoek_C-Driehoek_A)),Driehoek_B-SQRT((1-E2702)*(Driehoek_B-Driehoek_A)*(Driehoek_B-Driehoek_C)))</f>
        <v>8.3681939739710653</v>
      </c>
      <c r="E2702" s="2">
        <f t="shared" ca="1" si="288"/>
        <v>0.98859488987067212</v>
      </c>
      <c r="F2702" s="2"/>
      <c r="G2702" s="15">
        <f ca="1">_xlfn.NORM.INV(H2702,Normaal_Mu,Normaal_Sigma)</f>
        <v>7.0414153037553433</v>
      </c>
      <c r="H2702" s="2">
        <f t="shared" ca="1" si="289"/>
        <v>0.84630351593702635</v>
      </c>
      <c r="I2702" s="2"/>
      <c r="J2702" s="15">
        <f ca="1">-LN(K2702) /NegExp_Labda</f>
        <v>4.3728221251756851</v>
      </c>
      <c r="K2702" s="2">
        <f t="shared" ca="1" si="290"/>
        <v>0.41704363388851273</v>
      </c>
      <c r="L2702" s="2"/>
      <c r="M2702" s="17">
        <f t="shared" ca="1" si="284"/>
        <v>3</v>
      </c>
      <c r="N2702" s="2">
        <f t="shared" ca="1" si="286"/>
        <v>0.17747117425403325</v>
      </c>
      <c r="O2702" s="2"/>
      <c r="P2702" s="31">
        <f t="shared" ca="1" si="285"/>
        <v>4.5847248002109628</v>
      </c>
    </row>
    <row r="2703" spans="1:16" x14ac:dyDescent="0.25">
      <c r="A2703" s="32">
        <f ca="1">Uniform_A+B2703*(Uniform_B-Uniform_A)</f>
        <v>7.6603293081700663</v>
      </c>
      <c r="B2703" s="2">
        <f t="shared" ca="1" si="287"/>
        <v>0.76603293081700663</v>
      </c>
      <c r="C2703" s="4"/>
      <c r="D2703" s="5">
        <f ca="1">IF(E2703&lt;(Driehoek_C-Driehoek_A)/(Driehoek_B-Driehoek_A),Driehoek_A+SQRT(E2703*(Driehoek_B-Driehoek_A)*(Driehoek_C-Driehoek_A)),Driehoek_B-SQRT((1-E2703)*(Driehoek_B-Driehoek_A)*(Driehoek_B-Driehoek_C)))</f>
        <v>3.8920239168857256</v>
      </c>
      <c r="E2703" s="2">
        <f t="shared" ca="1" si="288"/>
        <v>0.25569675014768589</v>
      </c>
      <c r="F2703" s="2"/>
      <c r="G2703" s="15">
        <f ca="1">_xlfn.NORM.INV(H2703,Normaal_Mu,Normaal_Sigma)</f>
        <v>8.6094539979637776</v>
      </c>
      <c r="H2703" s="2">
        <f t="shared" ca="1" si="289"/>
        <v>0.96444129362445097</v>
      </c>
      <c r="I2703" s="2"/>
      <c r="J2703" s="15">
        <f ca="1">-LN(K2703) /NegExp_Labda</f>
        <v>15.983753418105788</v>
      </c>
      <c r="K2703" s="2">
        <f t="shared" ca="1" si="290"/>
        <v>4.0894868693483244E-2</v>
      </c>
      <c r="L2703" s="2"/>
      <c r="M2703" s="17">
        <f t="shared" ca="1" si="284"/>
        <v>9</v>
      </c>
      <c r="N2703" s="2">
        <f t="shared" ca="1" si="286"/>
        <v>0.94099453211343764</v>
      </c>
      <c r="O2703" s="2"/>
      <c r="P2703" s="31">
        <f t="shared" ca="1" si="285"/>
        <v>9.029112128225071</v>
      </c>
    </row>
    <row r="2704" spans="1:16" x14ac:dyDescent="0.25">
      <c r="A2704" s="32">
        <f ca="1">Uniform_A+B2704*(Uniform_B-Uniform_A)</f>
        <v>6.790763101152284</v>
      </c>
      <c r="B2704" s="2">
        <f t="shared" ca="1" si="287"/>
        <v>0.6790763101152284</v>
      </c>
      <c r="C2704" s="4"/>
      <c r="D2704" s="5">
        <f ca="1">IF(E2704&lt;(Driehoek_C-Driehoek_A)/(Driehoek_B-Driehoek_A),Driehoek_A+SQRT(E2704*(Driehoek_B-Driehoek_A)*(Driehoek_C-Driehoek_A)),Driehoek_B-SQRT((1-E2704)*(Driehoek_B-Driehoek_A)*(Driehoek_B-Driehoek_C)))</f>
        <v>6.6932599093166809</v>
      </c>
      <c r="E2704" s="2">
        <f t="shared" ca="1" si="288"/>
        <v>0.84797000440098036</v>
      </c>
      <c r="F2704" s="2"/>
      <c r="G2704" s="15">
        <f ca="1">_xlfn.NORM.INV(H2704,Normaal_Mu,Normaal_Sigma)</f>
        <v>5.6163079314110949</v>
      </c>
      <c r="H2704" s="2">
        <f t="shared" ca="1" si="289"/>
        <v>0.62101741045051995</v>
      </c>
      <c r="I2704" s="2"/>
      <c r="J2704" s="15">
        <f ca="1">-LN(K2704) /NegExp_Labda</f>
        <v>1.5314664051817675</v>
      </c>
      <c r="K2704" s="2">
        <f t="shared" ca="1" si="290"/>
        <v>0.73617068289178667</v>
      </c>
      <c r="L2704" s="2"/>
      <c r="M2704" s="17">
        <f t="shared" ca="1" si="284"/>
        <v>5</v>
      </c>
      <c r="N2704" s="2">
        <f t="shared" ca="1" si="286"/>
        <v>0.52132718402189981</v>
      </c>
      <c r="O2704" s="2"/>
      <c r="P2704" s="31">
        <f t="shared" ca="1" si="285"/>
        <v>5.1263594694123658</v>
      </c>
    </row>
    <row r="2705" spans="1:16" x14ac:dyDescent="0.25">
      <c r="A2705" s="32">
        <f ca="1">Uniform_A+B2705*(Uniform_B-Uniform_A)</f>
        <v>2.6517820353163901</v>
      </c>
      <c r="B2705" s="2">
        <f t="shared" ca="1" si="287"/>
        <v>0.26517820353163901</v>
      </c>
      <c r="C2705" s="4"/>
      <c r="D2705" s="5">
        <f ca="1">IF(E2705&lt;(Driehoek_C-Driehoek_A)/(Driehoek_B-Driehoek_A),Driehoek_A+SQRT(E2705*(Driehoek_B-Driehoek_A)*(Driehoek_C-Driehoek_A)),Driehoek_B-SQRT((1-E2705)*(Driehoek_B-Driehoek_A)*(Driehoek_B-Driehoek_C)))</f>
        <v>7.9166764977492434</v>
      </c>
      <c r="E2705" s="2">
        <f t="shared" ca="1" si="288"/>
        <v>0.9664688625563187</v>
      </c>
      <c r="F2705" s="2"/>
      <c r="G2705" s="15">
        <f ca="1">_xlfn.NORM.INV(H2705,Normaal_Mu,Normaal_Sigma)</f>
        <v>6.2839004571836563</v>
      </c>
      <c r="H2705" s="2">
        <f t="shared" ca="1" si="289"/>
        <v>0.73954725016324485</v>
      </c>
      <c r="I2705" s="2"/>
      <c r="J2705" s="15">
        <f ca="1">-LN(K2705) /NegExp_Labda</f>
        <v>12.600555740157162</v>
      </c>
      <c r="K2705" s="2">
        <f t="shared" ca="1" si="290"/>
        <v>8.0450664319608345E-2</v>
      </c>
      <c r="L2705" s="2"/>
      <c r="M2705" s="17">
        <f t="shared" ca="1" si="284"/>
        <v>8</v>
      </c>
      <c r="N2705" s="2">
        <f t="shared" ca="1" si="286"/>
        <v>0.8923823248463687</v>
      </c>
      <c r="O2705" s="2"/>
      <c r="P2705" s="31">
        <f t="shared" ca="1" si="285"/>
        <v>7.4905829460812896</v>
      </c>
    </row>
    <row r="2706" spans="1:16" x14ac:dyDescent="0.25">
      <c r="A2706" s="32">
        <f ca="1">Uniform_A+B2706*(Uniform_B-Uniform_A)</f>
        <v>0.66870653035306038</v>
      </c>
      <c r="B2706" s="2">
        <f t="shared" ca="1" si="287"/>
        <v>6.6870653035306038E-2</v>
      </c>
      <c r="C2706" s="4"/>
      <c r="D2706" s="5">
        <f ca="1">IF(E2706&lt;(Driehoek_C-Driehoek_A)/(Driehoek_B-Driehoek_A),Driehoek_A+SQRT(E2706*(Driehoek_B-Driehoek_A)*(Driehoek_C-Driehoek_A)),Driehoek_B-SQRT((1-E2706)*(Driehoek_B-Driehoek_A)*(Driehoek_B-Driehoek_C)))</f>
        <v>4.8931212058421671</v>
      </c>
      <c r="E2706" s="2">
        <f t="shared" ca="1" si="288"/>
        <v>0.51810133057419161</v>
      </c>
      <c r="F2706" s="2"/>
      <c r="G2706" s="15">
        <f ca="1">_xlfn.NORM.INV(H2706,Normaal_Mu,Normaal_Sigma)</f>
        <v>8.1633556833131564</v>
      </c>
      <c r="H2706" s="2">
        <f t="shared" ca="1" si="289"/>
        <v>0.94313843316561063</v>
      </c>
      <c r="I2706" s="2"/>
      <c r="J2706" s="15">
        <f ca="1">-LN(K2706) /NegExp_Labda</f>
        <v>3.4449921588760168</v>
      </c>
      <c r="K2706" s="2">
        <f t="shared" ca="1" si="290"/>
        <v>0.50207868337839678</v>
      </c>
      <c r="L2706" s="2"/>
      <c r="M2706" s="17">
        <f t="shared" ca="1" si="284"/>
        <v>5</v>
      </c>
      <c r="N2706" s="2">
        <f t="shared" ca="1" si="286"/>
        <v>0.61570560641386241</v>
      </c>
      <c r="O2706" s="2"/>
      <c r="P2706" s="31">
        <f t="shared" ca="1" si="285"/>
        <v>4.4340351156768794</v>
      </c>
    </row>
    <row r="2707" spans="1:16" x14ac:dyDescent="0.25">
      <c r="A2707" s="32">
        <f ca="1">Uniform_A+B2707*(Uniform_B-Uniform_A)</f>
        <v>9.4085359076558355</v>
      </c>
      <c r="B2707" s="2">
        <f t="shared" ca="1" si="287"/>
        <v>0.9408535907655835</v>
      </c>
      <c r="C2707" s="4"/>
      <c r="D2707" s="5">
        <f ca="1">IF(E2707&lt;(Driehoek_C-Driehoek_A)/(Driehoek_B-Driehoek_A),Driehoek_A+SQRT(E2707*(Driehoek_B-Driehoek_A)*(Driehoek_C-Driehoek_A)),Driehoek_B-SQRT((1-E2707)*(Driehoek_B-Driehoek_A)*(Driehoek_B-Driehoek_C)))</f>
        <v>5.2068471408194243</v>
      </c>
      <c r="E2707" s="2">
        <f t="shared" ca="1" si="288"/>
        <v>0.58891403962543498</v>
      </c>
      <c r="F2707" s="2"/>
      <c r="G2707" s="15">
        <f ca="1">_xlfn.NORM.INV(H2707,Normaal_Mu,Normaal_Sigma)</f>
        <v>4.8334513261710255</v>
      </c>
      <c r="H2707" s="2">
        <f t="shared" ca="1" si="289"/>
        <v>0.46681670278980747</v>
      </c>
      <c r="I2707" s="2"/>
      <c r="J2707" s="15">
        <f ca="1">-LN(K2707) /NegExp_Labda</f>
        <v>1.9937895803281904</v>
      </c>
      <c r="K2707" s="2">
        <f t="shared" ca="1" si="290"/>
        <v>0.67115315708551782</v>
      </c>
      <c r="L2707" s="2"/>
      <c r="M2707" s="17">
        <f t="shared" ca="1" si="284"/>
        <v>2</v>
      </c>
      <c r="N2707" s="2">
        <f t="shared" ca="1" si="286"/>
        <v>0.11717611123097749</v>
      </c>
      <c r="O2707" s="2"/>
      <c r="P2707" s="31">
        <f t="shared" ca="1" si="285"/>
        <v>4.6885247909948955</v>
      </c>
    </row>
    <row r="2708" spans="1:16" x14ac:dyDescent="0.25">
      <c r="A2708" s="32">
        <f ca="1">Uniform_A+B2708*(Uniform_B-Uniform_A)</f>
        <v>5.7356451854301627</v>
      </c>
      <c r="B2708" s="2">
        <f t="shared" ca="1" si="287"/>
        <v>0.57356451854301627</v>
      </c>
      <c r="C2708" s="4"/>
      <c r="D2708" s="5">
        <f ca="1">IF(E2708&lt;(Driehoek_C-Driehoek_A)/(Driehoek_B-Driehoek_A),Driehoek_A+SQRT(E2708*(Driehoek_B-Driehoek_A)*(Driehoek_C-Driehoek_A)),Driehoek_B-SQRT((1-E2708)*(Driehoek_B-Driehoek_A)*(Driehoek_B-Driehoek_C)))</f>
        <v>5.9541173649338601</v>
      </c>
      <c r="E2708" s="2">
        <f t="shared" ca="1" si="288"/>
        <v>0.73493139924007278</v>
      </c>
      <c r="F2708" s="2"/>
      <c r="G2708" s="15">
        <f ca="1">_xlfn.NORM.INV(H2708,Normaal_Mu,Normaal_Sigma)</f>
        <v>2.7003848203428586</v>
      </c>
      <c r="H2708" s="2">
        <f t="shared" ca="1" si="289"/>
        <v>0.12511156425385772</v>
      </c>
      <c r="I2708" s="2"/>
      <c r="J2708" s="15">
        <f ca="1">-LN(K2708) /NegExp_Labda</f>
        <v>0.87393301495085429</v>
      </c>
      <c r="K2708" s="2">
        <f t="shared" ca="1" si="290"/>
        <v>0.83963617750239528</v>
      </c>
      <c r="L2708" s="2"/>
      <c r="M2708" s="17">
        <f t="shared" ca="1" si="284"/>
        <v>6</v>
      </c>
      <c r="N2708" s="2">
        <f t="shared" ca="1" si="286"/>
        <v>0.67103839485195405</v>
      </c>
      <c r="O2708" s="2"/>
      <c r="P2708" s="31">
        <f t="shared" ca="1" si="285"/>
        <v>4.2528160771315466</v>
      </c>
    </row>
    <row r="2709" spans="1:16" x14ac:dyDescent="0.25">
      <c r="A2709" s="32">
        <f ca="1">Uniform_A+B2709*(Uniform_B-Uniform_A)</f>
        <v>0.99547715482682708</v>
      </c>
      <c r="B2709" s="2">
        <f t="shared" ca="1" si="287"/>
        <v>9.9547715482682708E-2</v>
      </c>
      <c r="C2709" s="4"/>
      <c r="D2709" s="5">
        <f ca="1">IF(E2709&lt;(Driehoek_C-Driehoek_A)/(Driehoek_B-Driehoek_A),Driehoek_A+SQRT(E2709*(Driehoek_B-Driehoek_A)*(Driehoek_C-Driehoek_A)),Driehoek_B-SQRT((1-E2709)*(Driehoek_B-Driehoek_A)*(Driehoek_B-Driehoek_C)))</f>
        <v>7.4182858127267384</v>
      </c>
      <c r="E2709" s="2">
        <f t="shared" ca="1" si="288"/>
        <v>0.92851943513652813</v>
      </c>
      <c r="F2709" s="2"/>
      <c r="G2709" s="15">
        <f ca="1">_xlfn.NORM.INV(H2709,Normaal_Mu,Normaal_Sigma)</f>
        <v>9.5671703722755232</v>
      </c>
      <c r="H2709" s="2">
        <f t="shared" ca="1" si="289"/>
        <v>0.98880203939281186</v>
      </c>
      <c r="I2709" s="2"/>
      <c r="J2709" s="15">
        <f ca="1">-LN(K2709) /NegExp_Labda</f>
        <v>33.619486430297734</v>
      </c>
      <c r="K2709" s="2">
        <f t="shared" ca="1" si="290"/>
        <v>1.2018451404616215E-3</v>
      </c>
      <c r="L2709" s="2"/>
      <c r="M2709" s="17">
        <f t="shared" ca="1" si="284"/>
        <v>5</v>
      </c>
      <c r="N2709" s="2">
        <f t="shared" ca="1" si="286"/>
        <v>0.46101139858709195</v>
      </c>
      <c r="O2709" s="2"/>
      <c r="P2709" s="31">
        <f t="shared" ca="1" si="285"/>
        <v>11.320083954025364</v>
      </c>
    </row>
    <row r="2710" spans="1:16" x14ac:dyDescent="0.25">
      <c r="A2710" s="32">
        <f ca="1">Uniform_A+B2710*(Uniform_B-Uniform_A)</f>
        <v>3.2097627459473141</v>
      </c>
      <c r="B2710" s="2">
        <f t="shared" ca="1" si="287"/>
        <v>0.32097627459473144</v>
      </c>
      <c r="C2710" s="4"/>
      <c r="D2710" s="5">
        <f ca="1">IF(E2710&lt;(Driehoek_C-Driehoek_A)/(Driehoek_B-Driehoek_A),Driehoek_A+SQRT(E2710*(Driehoek_B-Driehoek_A)*(Driehoek_C-Driehoek_A)),Driehoek_B-SQRT((1-E2710)*(Driehoek_B-Driehoek_A)*(Driehoek_B-Driehoek_C)))</f>
        <v>5.6678566425702464</v>
      </c>
      <c r="E2710" s="2">
        <f t="shared" ca="1" si="288"/>
        <v>0.68276630415819328</v>
      </c>
      <c r="F2710" s="2"/>
      <c r="G2710" s="15">
        <f ca="1">_xlfn.NORM.INV(H2710,Normaal_Mu,Normaal_Sigma)</f>
        <v>4.3741911886002347</v>
      </c>
      <c r="H2710" s="2">
        <f t="shared" ca="1" si="289"/>
        <v>0.37717664513956495</v>
      </c>
      <c r="I2710" s="2"/>
      <c r="J2710" s="15">
        <f ca="1">-LN(K2710) /NegExp_Labda</f>
        <v>3.3826387467226793</v>
      </c>
      <c r="K2710" s="2">
        <f t="shared" ca="1" si="290"/>
        <v>0.50837915110736454</v>
      </c>
      <c r="L2710" s="2"/>
      <c r="M2710" s="17">
        <f t="shared" ca="1" si="284"/>
        <v>6</v>
      </c>
      <c r="N2710" s="2">
        <f t="shared" ca="1" si="286"/>
        <v>0.66683470554892132</v>
      </c>
      <c r="O2710" s="2"/>
      <c r="P2710" s="31">
        <f t="shared" ca="1" si="285"/>
        <v>4.5268898647680951</v>
      </c>
    </row>
    <row r="2711" spans="1:16" x14ac:dyDescent="0.25">
      <c r="A2711" s="32">
        <f ca="1">Uniform_A+B2711*(Uniform_B-Uniform_A)</f>
        <v>1.2914767667966565</v>
      </c>
      <c r="B2711" s="2">
        <f t="shared" ca="1" si="287"/>
        <v>0.12914767667966565</v>
      </c>
      <c r="C2711" s="4"/>
      <c r="D2711" s="5">
        <f ca="1">IF(E2711&lt;(Driehoek_C-Driehoek_A)/(Driehoek_B-Driehoek_A),Driehoek_A+SQRT(E2711*(Driehoek_B-Driehoek_A)*(Driehoek_C-Driehoek_A)),Driehoek_B-SQRT((1-E2711)*(Driehoek_B-Driehoek_A)*(Driehoek_B-Driehoek_C)))</f>
        <v>4.0510719452707669</v>
      </c>
      <c r="E2711" s="2">
        <f t="shared" ca="1" si="288"/>
        <v>0.30023174597468361</v>
      </c>
      <c r="F2711" s="2"/>
      <c r="G2711" s="15">
        <f ca="1">_xlfn.NORM.INV(H2711,Normaal_Mu,Normaal_Sigma)</f>
        <v>3.7226240058138433</v>
      </c>
      <c r="H2711" s="2">
        <f t="shared" ca="1" si="289"/>
        <v>0.26151296131083224</v>
      </c>
      <c r="I2711" s="2"/>
      <c r="J2711" s="15">
        <f ca="1">-LN(K2711) /NegExp_Labda</f>
        <v>6.1213873199524915</v>
      </c>
      <c r="K2711" s="2">
        <f t="shared" ca="1" si="290"/>
        <v>0.29397002753787682</v>
      </c>
      <c r="L2711" s="2"/>
      <c r="M2711" s="17">
        <f t="shared" ca="1" si="284"/>
        <v>4</v>
      </c>
      <c r="N2711" s="2">
        <f t="shared" ca="1" si="286"/>
        <v>0.42571163128069966</v>
      </c>
      <c r="O2711" s="2"/>
      <c r="P2711" s="31">
        <f t="shared" ca="1" si="285"/>
        <v>3.8373120075667515</v>
      </c>
    </row>
    <row r="2712" spans="1:16" x14ac:dyDescent="0.25">
      <c r="A2712" s="32">
        <f ca="1">Uniform_A+B2712*(Uniform_B-Uniform_A)</f>
        <v>5.582595233816054</v>
      </c>
      <c r="B2712" s="2">
        <f t="shared" ca="1" si="287"/>
        <v>0.55825952338160545</v>
      </c>
      <c r="C2712" s="4"/>
      <c r="D2712" s="5">
        <f ca="1">IF(E2712&lt;(Driehoek_C-Driehoek_A)/(Driehoek_B-Driehoek_A),Driehoek_A+SQRT(E2712*(Driehoek_B-Driehoek_A)*(Driehoek_C-Driehoek_A)),Driehoek_B-SQRT((1-E2712)*(Driehoek_B-Driehoek_A)*(Driehoek_B-Driehoek_C)))</f>
        <v>3.9556102334131458</v>
      </c>
      <c r="E2712" s="2">
        <f t="shared" ca="1" si="288"/>
        <v>0.27317224178787269</v>
      </c>
      <c r="F2712" s="2"/>
      <c r="G2712" s="15">
        <f ca="1">_xlfn.NORM.INV(H2712,Normaal_Mu,Normaal_Sigma)</f>
        <v>4.996300171156272</v>
      </c>
      <c r="H2712" s="2">
        <f t="shared" ca="1" si="289"/>
        <v>0.49926199134292759</v>
      </c>
      <c r="I2712" s="2"/>
      <c r="J2712" s="15">
        <f ca="1">-LN(K2712) /NegExp_Labda</f>
        <v>4.8414389230581918</v>
      </c>
      <c r="K2712" s="2">
        <f t="shared" ca="1" si="290"/>
        <v>0.37973266590735921</v>
      </c>
      <c r="L2712" s="2"/>
      <c r="M2712" s="17">
        <f t="shared" ca="1" si="284"/>
        <v>6</v>
      </c>
      <c r="N2712" s="2">
        <f t="shared" ca="1" si="286"/>
        <v>0.62707320205023354</v>
      </c>
      <c r="O2712" s="2"/>
      <c r="P2712" s="31">
        <f t="shared" ca="1" si="285"/>
        <v>5.0751889122887324</v>
      </c>
    </row>
    <row r="2713" spans="1:16" x14ac:dyDescent="0.25">
      <c r="A2713" s="32">
        <f ca="1">Uniform_A+B2713*(Uniform_B-Uniform_A)</f>
        <v>6.6448835876327355</v>
      </c>
      <c r="B2713" s="2">
        <f t="shared" ca="1" si="287"/>
        <v>0.6644883587632735</v>
      </c>
      <c r="C2713" s="4"/>
      <c r="D2713" s="5">
        <f ca="1">IF(E2713&lt;(Driehoek_C-Driehoek_A)/(Driehoek_B-Driehoek_A),Driehoek_A+SQRT(E2713*(Driehoek_B-Driehoek_A)*(Driehoek_C-Driehoek_A)),Driehoek_B-SQRT((1-E2713)*(Driehoek_B-Driehoek_A)*(Driehoek_B-Driehoek_C)))</f>
        <v>5.1205354074133975</v>
      </c>
      <c r="E2713" s="2">
        <f t="shared" ca="1" si="288"/>
        <v>0.56999298499619633</v>
      </c>
      <c r="F2713" s="2"/>
      <c r="G2713" s="15">
        <f ca="1">_xlfn.NORM.INV(H2713,Normaal_Mu,Normaal_Sigma)</f>
        <v>1.6442291035174712</v>
      </c>
      <c r="H2713" s="2">
        <f t="shared" ca="1" si="289"/>
        <v>4.6684731920853539E-2</v>
      </c>
      <c r="I2713" s="2"/>
      <c r="J2713" s="15">
        <f ca="1">-LN(K2713) /NegExp_Labda</f>
        <v>2.4797409769833521</v>
      </c>
      <c r="K2713" s="2">
        <f t="shared" ca="1" si="290"/>
        <v>0.60899318890631005</v>
      </c>
      <c r="L2713" s="2"/>
      <c r="M2713" s="17">
        <f t="shared" ca="1" si="284"/>
        <v>2</v>
      </c>
      <c r="N2713" s="2">
        <f t="shared" ca="1" si="286"/>
        <v>0.11885763457040499</v>
      </c>
      <c r="O2713" s="2"/>
      <c r="P2713" s="31">
        <f t="shared" ca="1" si="285"/>
        <v>3.5778778151093915</v>
      </c>
    </row>
    <row r="2714" spans="1:16" x14ac:dyDescent="0.25">
      <c r="A2714" s="32">
        <f ca="1">Uniform_A+B2714*(Uniform_B-Uniform_A)</f>
        <v>4.7871912539146502</v>
      </c>
      <c r="B2714" s="2">
        <f t="shared" ca="1" si="287"/>
        <v>0.47871912539146499</v>
      </c>
      <c r="C2714" s="4"/>
      <c r="D2714" s="5">
        <f ca="1">IF(E2714&lt;(Driehoek_C-Driehoek_A)/(Driehoek_B-Driehoek_A),Driehoek_A+SQRT(E2714*(Driehoek_B-Driehoek_A)*(Driehoek_C-Driehoek_A)),Driehoek_B-SQRT((1-E2714)*(Driehoek_B-Driehoek_A)*(Driehoek_B-Driehoek_C)))</f>
        <v>6.6862682226292023</v>
      </c>
      <c r="E2714" s="2">
        <f t="shared" ca="1" si="288"/>
        <v>0.84704700749670192</v>
      </c>
      <c r="F2714" s="2"/>
      <c r="G2714" s="15">
        <f ca="1">_xlfn.NORM.INV(H2714,Normaal_Mu,Normaal_Sigma)</f>
        <v>7.1997379948139741</v>
      </c>
      <c r="H2714" s="2">
        <f t="shared" ca="1" si="289"/>
        <v>0.86430539779722548</v>
      </c>
      <c r="I2714" s="2"/>
      <c r="J2714" s="15">
        <f ca="1">-LN(K2714) /NegExp_Labda</f>
        <v>0.83859033832479835</v>
      </c>
      <c r="K2714" s="2">
        <f t="shared" ca="1" si="290"/>
        <v>0.84559220086519471</v>
      </c>
      <c r="L2714" s="2"/>
      <c r="M2714" s="17">
        <f t="shared" ca="1" si="284"/>
        <v>6</v>
      </c>
      <c r="N2714" s="2">
        <f t="shared" ca="1" si="286"/>
        <v>0.72723838800077722</v>
      </c>
      <c r="O2714" s="2"/>
      <c r="P2714" s="31">
        <f t="shared" ca="1" si="285"/>
        <v>5.1023575619365245</v>
      </c>
    </row>
    <row r="2715" spans="1:16" x14ac:dyDescent="0.25">
      <c r="A2715" s="32">
        <f ca="1">Uniform_A+B2715*(Uniform_B-Uniform_A)</f>
        <v>4.35208990772633</v>
      </c>
      <c r="B2715" s="2">
        <f t="shared" ca="1" si="287"/>
        <v>0.43520899077263298</v>
      </c>
      <c r="C2715" s="4"/>
      <c r="D2715" s="5">
        <f ca="1">IF(E2715&lt;(Driehoek_C-Driehoek_A)/(Driehoek_B-Driehoek_A),Driehoek_A+SQRT(E2715*(Driehoek_B-Driehoek_A)*(Driehoek_C-Driehoek_A)),Driehoek_B-SQRT((1-E2715)*(Driehoek_B-Driehoek_A)*(Driehoek_B-Driehoek_C)))</f>
        <v>2.9233964743594267</v>
      </c>
      <c r="E2715" s="2">
        <f t="shared" ca="1" si="288"/>
        <v>6.0904360632815679E-2</v>
      </c>
      <c r="F2715" s="2"/>
      <c r="G2715" s="15">
        <f ca="1">_xlfn.NORM.INV(H2715,Normaal_Mu,Normaal_Sigma)</f>
        <v>1.8605789776378154</v>
      </c>
      <c r="H2715" s="2">
        <f t="shared" ca="1" si="289"/>
        <v>5.8241237362843701E-2</v>
      </c>
      <c r="I2715" s="2"/>
      <c r="J2715" s="15">
        <f ca="1">-LN(K2715) /NegExp_Labda</f>
        <v>2.3590726417669896</v>
      </c>
      <c r="K2715" s="2">
        <f t="shared" ca="1" si="290"/>
        <v>0.62386921223800684</v>
      </c>
      <c r="L2715" s="2"/>
      <c r="M2715" s="17">
        <f t="shared" ca="1" si="284"/>
        <v>5</v>
      </c>
      <c r="N2715" s="2">
        <f t="shared" ca="1" si="286"/>
        <v>0.53579552122371243</v>
      </c>
      <c r="O2715" s="2"/>
      <c r="P2715" s="31">
        <f t="shared" ca="1" si="285"/>
        <v>3.2990276002981118</v>
      </c>
    </row>
    <row r="2716" spans="1:16" x14ac:dyDescent="0.25">
      <c r="A2716" s="32">
        <f ca="1">Uniform_A+B2716*(Uniform_B-Uniform_A)</f>
        <v>8.1422574343626426</v>
      </c>
      <c r="B2716" s="2">
        <f t="shared" ca="1" si="287"/>
        <v>0.8142257434362643</v>
      </c>
      <c r="C2716" s="4"/>
      <c r="D2716" s="5">
        <f ca="1">IF(E2716&lt;(Driehoek_C-Driehoek_A)/(Driehoek_B-Driehoek_A),Driehoek_A+SQRT(E2716*(Driehoek_B-Driehoek_A)*(Driehoek_C-Driehoek_A)),Driehoek_B-SQRT((1-E2716)*(Driehoek_B-Driehoek_A)*(Driehoek_B-Driehoek_C)))</f>
        <v>6.8477922768665245</v>
      </c>
      <c r="E2716" s="2">
        <f t="shared" ca="1" si="288"/>
        <v>0.8676571976138463</v>
      </c>
      <c r="F2716" s="2"/>
      <c r="G2716" s="15">
        <f ca="1">_xlfn.NORM.INV(H2716,Normaal_Mu,Normaal_Sigma)</f>
        <v>1.4963056575379428</v>
      </c>
      <c r="H2716" s="2">
        <f t="shared" ca="1" si="289"/>
        <v>3.9900045279745555E-2</v>
      </c>
      <c r="I2716" s="2"/>
      <c r="J2716" s="15">
        <f ca="1">-LN(K2716) /NegExp_Labda</f>
        <v>5.1008659474824425</v>
      </c>
      <c r="K2716" s="2">
        <f t="shared" ca="1" si="290"/>
        <v>0.360532494324592</v>
      </c>
      <c r="L2716" s="2"/>
      <c r="M2716" s="17">
        <f t="shared" ca="1" si="284"/>
        <v>4</v>
      </c>
      <c r="N2716" s="2">
        <f t="shared" ca="1" si="286"/>
        <v>0.4209507696269974</v>
      </c>
      <c r="O2716" s="2"/>
      <c r="P2716" s="31">
        <f t="shared" ca="1" si="285"/>
        <v>5.1174442632499106</v>
      </c>
    </row>
    <row r="2717" spans="1:16" x14ac:dyDescent="0.25">
      <c r="A2717" s="32">
        <f ca="1">Uniform_A+B2717*(Uniform_B-Uniform_A)</f>
        <v>7.1024892726118978</v>
      </c>
      <c r="B2717" s="2">
        <f t="shared" ca="1" si="287"/>
        <v>0.71024892726118982</v>
      </c>
      <c r="C2717" s="4"/>
      <c r="D2717" s="5">
        <f ca="1">IF(E2717&lt;(Driehoek_C-Driehoek_A)/(Driehoek_B-Driehoek_A),Driehoek_A+SQRT(E2717*(Driehoek_B-Driehoek_A)*(Driehoek_C-Driehoek_A)),Driehoek_B-SQRT((1-E2717)*(Driehoek_B-Driehoek_A)*(Driehoek_B-Driehoek_C)))</f>
        <v>4.1824980825898068</v>
      </c>
      <c r="E2717" s="2">
        <f t="shared" ca="1" si="288"/>
        <v>0.33690500787854605</v>
      </c>
      <c r="F2717" s="2"/>
      <c r="G2717" s="15">
        <f ca="1">_xlfn.NORM.INV(H2717,Normaal_Mu,Normaal_Sigma)</f>
        <v>4.6755739819745825</v>
      </c>
      <c r="H2717" s="2">
        <f t="shared" ca="1" si="289"/>
        <v>0.43556905788240541</v>
      </c>
      <c r="I2717" s="2"/>
      <c r="J2717" s="15">
        <f ca="1">-LN(K2717) /NegExp_Labda</f>
        <v>3.8867702676031946</v>
      </c>
      <c r="K2717" s="2">
        <f t="shared" ca="1" si="290"/>
        <v>0.45962053515092471</v>
      </c>
      <c r="L2717" s="2"/>
      <c r="M2717" s="17">
        <f t="shared" ca="1" si="284"/>
        <v>6</v>
      </c>
      <c r="N2717" s="2">
        <f t="shared" ca="1" si="286"/>
        <v>0.67000810887915963</v>
      </c>
      <c r="O2717" s="2"/>
      <c r="P2717" s="31">
        <f t="shared" ca="1" si="285"/>
        <v>5.1694663209558964</v>
      </c>
    </row>
    <row r="2718" spans="1:16" x14ac:dyDescent="0.25">
      <c r="A2718" s="32">
        <f ca="1">Uniform_A+B2718*(Uniform_B-Uniform_A)</f>
        <v>6.9227874230437116</v>
      </c>
      <c r="B2718" s="2">
        <f t="shared" ca="1" si="287"/>
        <v>0.69227874230437114</v>
      </c>
      <c r="C2718" s="4"/>
      <c r="D2718" s="5">
        <f ca="1">IF(E2718&lt;(Driehoek_C-Driehoek_A)/(Driehoek_B-Driehoek_A),Driehoek_A+SQRT(E2718*(Driehoek_B-Driehoek_A)*(Driehoek_C-Driehoek_A)),Driehoek_B-SQRT((1-E2718)*(Driehoek_B-Driehoek_A)*(Driehoek_B-Driehoek_C)))</f>
        <v>7.0651613066507934</v>
      </c>
      <c r="E2718" s="2">
        <f t="shared" ca="1" si="288"/>
        <v>0.89303997802053525</v>
      </c>
      <c r="F2718" s="2"/>
      <c r="G2718" s="15">
        <f ca="1">_xlfn.NORM.INV(H2718,Normaal_Mu,Normaal_Sigma)</f>
        <v>3.7442809114328455</v>
      </c>
      <c r="H2718" s="2">
        <f t="shared" ca="1" si="289"/>
        <v>0.26504797755796805</v>
      </c>
      <c r="I2718" s="2"/>
      <c r="J2718" s="15">
        <f ca="1">-LN(K2718) /NegExp_Labda</f>
        <v>2.4426181426094087</v>
      </c>
      <c r="K2718" s="2">
        <f t="shared" ca="1" si="290"/>
        <v>0.61353152631075236</v>
      </c>
      <c r="L2718" s="2"/>
      <c r="M2718" s="17">
        <f t="shared" ca="1" si="284"/>
        <v>4</v>
      </c>
      <c r="N2718" s="2">
        <f t="shared" ca="1" si="286"/>
        <v>0.31412886589117706</v>
      </c>
      <c r="O2718" s="2"/>
      <c r="P2718" s="31">
        <f t="shared" ca="1" si="285"/>
        <v>4.8349695567473514</v>
      </c>
    </row>
    <row r="2719" spans="1:16" x14ac:dyDescent="0.25">
      <c r="A2719" s="32">
        <f ca="1">Uniform_A+B2719*(Uniform_B-Uniform_A)</f>
        <v>0.14977016410777533</v>
      </c>
      <c r="B2719" s="2">
        <f t="shared" ca="1" si="287"/>
        <v>1.4977016410777533E-2</v>
      </c>
      <c r="C2719" s="4"/>
      <c r="D2719" s="5">
        <f ca="1">IF(E2719&lt;(Driehoek_C-Driehoek_A)/(Driehoek_B-Driehoek_A),Driehoek_A+SQRT(E2719*(Driehoek_B-Driehoek_A)*(Driehoek_C-Driehoek_A)),Driehoek_B-SQRT((1-E2719)*(Driehoek_B-Driehoek_A)*(Driehoek_B-Driehoek_C)))</f>
        <v>4.4018748131888863</v>
      </c>
      <c r="E2719" s="2">
        <f t="shared" ca="1" si="288"/>
        <v>0.39592127904037888</v>
      </c>
      <c r="F2719" s="2"/>
      <c r="G2719" s="15">
        <f ca="1">_xlfn.NORM.INV(H2719,Normaal_Mu,Normaal_Sigma)</f>
        <v>6.6245531774632749</v>
      </c>
      <c r="H2719" s="2">
        <f t="shared" ca="1" si="289"/>
        <v>0.79168352952375076</v>
      </c>
      <c r="I2719" s="2"/>
      <c r="J2719" s="15">
        <f ca="1">-LN(K2719) /NegExp_Labda</f>
        <v>5.2300712927621955</v>
      </c>
      <c r="K2719" s="2">
        <f t="shared" ca="1" si="290"/>
        <v>0.35133529377757322</v>
      </c>
      <c r="L2719" s="2"/>
      <c r="M2719" s="17">
        <f t="shared" ca="1" si="284"/>
        <v>3</v>
      </c>
      <c r="N2719" s="2">
        <f t="shared" ca="1" si="286"/>
        <v>0.23032318528958395</v>
      </c>
      <c r="O2719" s="2"/>
      <c r="P2719" s="31">
        <f t="shared" ca="1" si="285"/>
        <v>3.8812538895044271</v>
      </c>
    </row>
    <row r="2720" spans="1:16" x14ac:dyDescent="0.25">
      <c r="A2720" s="32">
        <f ca="1">Uniform_A+B2720*(Uniform_B-Uniform_A)</f>
        <v>6.336522383940224</v>
      </c>
      <c r="B2720" s="2">
        <f t="shared" ca="1" si="287"/>
        <v>0.6336522383940224</v>
      </c>
      <c r="C2720" s="4"/>
      <c r="D2720" s="5">
        <f ca="1">IF(E2720&lt;(Driehoek_C-Driehoek_A)/(Driehoek_B-Driehoek_A),Driehoek_A+SQRT(E2720*(Driehoek_B-Driehoek_A)*(Driehoek_C-Driehoek_A)),Driehoek_B-SQRT((1-E2720)*(Driehoek_B-Driehoek_A)*(Driehoek_B-Driehoek_C)))</f>
        <v>4.0842846208308954</v>
      </c>
      <c r="E2720" s="2">
        <f t="shared" ca="1" si="288"/>
        <v>0.30959263745715282</v>
      </c>
      <c r="F2720" s="2"/>
      <c r="G2720" s="15">
        <f ca="1">_xlfn.NORM.INV(H2720,Normaal_Mu,Normaal_Sigma)</f>
        <v>2.9375767248064109</v>
      </c>
      <c r="H2720" s="2">
        <f t="shared" ca="1" si="289"/>
        <v>0.15122079221947915</v>
      </c>
      <c r="I2720" s="2"/>
      <c r="J2720" s="15">
        <f ca="1">-LN(K2720) /NegExp_Labda</f>
        <v>12.425369478590961</v>
      </c>
      <c r="K2720" s="2">
        <f t="shared" ca="1" si="290"/>
        <v>8.3319397337885737E-2</v>
      </c>
      <c r="L2720" s="2"/>
      <c r="M2720" s="17">
        <f t="shared" ca="1" si="284"/>
        <v>4</v>
      </c>
      <c r="N2720" s="2">
        <f t="shared" ca="1" si="286"/>
        <v>0.27994456335864026</v>
      </c>
      <c r="O2720" s="2"/>
      <c r="P2720" s="31">
        <f t="shared" ca="1" si="285"/>
        <v>5.9567506416336986</v>
      </c>
    </row>
    <row r="2721" spans="1:16" x14ac:dyDescent="0.25">
      <c r="A2721" s="32">
        <f ca="1">Uniform_A+B2721*(Uniform_B-Uniform_A)</f>
        <v>4.4486232423308252</v>
      </c>
      <c r="B2721" s="2">
        <f t="shared" ca="1" si="287"/>
        <v>0.44486232423308247</v>
      </c>
      <c r="C2721" s="4"/>
      <c r="D2721" s="5">
        <f ca="1">IF(E2721&lt;(Driehoek_C-Driehoek_A)/(Driehoek_B-Driehoek_A),Driehoek_A+SQRT(E2721*(Driehoek_B-Driehoek_A)*(Driehoek_C-Driehoek_A)),Driehoek_B-SQRT((1-E2721)*(Driehoek_B-Driehoek_A)*(Driehoek_B-Driehoek_C)))</f>
        <v>3.4994132447273492</v>
      </c>
      <c r="E2721" s="2">
        <f t="shared" ca="1" si="288"/>
        <v>0.16058857703312845</v>
      </c>
      <c r="F2721" s="2"/>
      <c r="G2721" s="15">
        <f ca="1">_xlfn.NORM.INV(H2721,Normaal_Mu,Normaal_Sigma)</f>
        <v>5.0338946276494019</v>
      </c>
      <c r="H2721" s="2">
        <f t="shared" ca="1" si="289"/>
        <v>0.50676067639841538</v>
      </c>
      <c r="I2721" s="2"/>
      <c r="J2721" s="15">
        <f ca="1">-LN(K2721) /NegExp_Labda</f>
        <v>6.3454194784108813</v>
      </c>
      <c r="K2721" s="2">
        <f t="shared" ca="1" si="290"/>
        <v>0.28108901071923131</v>
      </c>
      <c r="L2721" s="2"/>
      <c r="M2721" s="17">
        <f t="shared" ca="1" si="284"/>
        <v>3</v>
      </c>
      <c r="N2721" s="2">
        <f t="shared" ca="1" si="286"/>
        <v>0.19900358534014218</v>
      </c>
      <c r="O2721" s="2"/>
      <c r="P2721" s="31">
        <f t="shared" ca="1" si="285"/>
        <v>4.4654701186236911</v>
      </c>
    </row>
    <row r="2722" spans="1:16" x14ac:dyDescent="0.25">
      <c r="A2722" s="32">
        <f ca="1">Uniform_A+B2722*(Uniform_B-Uniform_A)</f>
        <v>0.81081702100792796</v>
      </c>
      <c r="B2722" s="2">
        <f t="shared" ca="1" si="287"/>
        <v>8.1081702100792796E-2</v>
      </c>
      <c r="C2722" s="4"/>
      <c r="D2722" s="5">
        <f ca="1">IF(E2722&lt;(Driehoek_C-Driehoek_A)/(Driehoek_B-Driehoek_A),Driehoek_A+SQRT(E2722*(Driehoek_B-Driehoek_A)*(Driehoek_C-Driehoek_A)),Driehoek_B-SQRT((1-E2722)*(Driehoek_B-Driehoek_A)*(Driehoek_B-Driehoek_C)))</f>
        <v>5.5230264159424998</v>
      </c>
      <c r="E2722" s="2">
        <f t="shared" ca="1" si="288"/>
        <v>0.65459013416475254</v>
      </c>
      <c r="F2722" s="2"/>
      <c r="G2722" s="15">
        <f ca="1">_xlfn.NORM.INV(H2722,Normaal_Mu,Normaal_Sigma)</f>
        <v>4.9085172825540688</v>
      </c>
      <c r="H2722" s="2">
        <f t="shared" ca="1" si="289"/>
        <v>0.48175819939855968</v>
      </c>
      <c r="I2722" s="2"/>
      <c r="J2722" s="15">
        <f ca="1">-LN(K2722) /NegExp_Labda</f>
        <v>5.9672001014889569</v>
      </c>
      <c r="K2722" s="2">
        <f t="shared" ca="1" si="290"/>
        <v>0.30317653471863071</v>
      </c>
      <c r="L2722" s="2"/>
      <c r="M2722" s="17">
        <f t="shared" ca="1" si="284"/>
        <v>9</v>
      </c>
      <c r="N2722" s="2">
        <f t="shared" ca="1" si="286"/>
        <v>0.93483527972943303</v>
      </c>
      <c r="O2722" s="2"/>
      <c r="P2722" s="31">
        <f t="shared" ca="1" si="285"/>
        <v>5.2419121641986903</v>
      </c>
    </row>
    <row r="2723" spans="1:16" x14ac:dyDescent="0.25">
      <c r="A2723" s="32">
        <f ca="1">Uniform_A+B2723*(Uniform_B-Uniform_A)</f>
        <v>3.3808181860627071</v>
      </c>
      <c r="B2723" s="2">
        <f t="shared" ca="1" si="287"/>
        <v>0.33808181860627073</v>
      </c>
      <c r="C2723" s="4"/>
      <c r="D2723" s="5">
        <f ca="1">IF(E2723&lt;(Driehoek_C-Driehoek_A)/(Driehoek_B-Driehoek_A),Driehoek_A+SQRT(E2723*(Driehoek_B-Driehoek_A)*(Driehoek_C-Driehoek_A)),Driehoek_B-SQRT((1-E2723)*(Driehoek_B-Driehoek_A)*(Driehoek_B-Driehoek_C)))</f>
        <v>6.8943158868184451</v>
      </c>
      <c r="E2723" s="2">
        <f t="shared" ca="1" si="288"/>
        <v>0.87331698329985163</v>
      </c>
      <c r="F2723" s="2"/>
      <c r="G2723" s="15">
        <f ca="1">_xlfn.NORM.INV(H2723,Normaal_Mu,Normaal_Sigma)</f>
        <v>9.3456442393302765</v>
      </c>
      <c r="H2723" s="2">
        <f t="shared" ca="1" si="289"/>
        <v>0.98510314608780492</v>
      </c>
      <c r="I2723" s="2"/>
      <c r="J2723" s="15">
        <f ca="1">-LN(K2723) /NegExp_Labda</f>
        <v>3.853861613126579</v>
      </c>
      <c r="K2723" s="2">
        <f t="shared" ca="1" si="290"/>
        <v>0.46265561089674689</v>
      </c>
      <c r="L2723" s="2"/>
      <c r="M2723" s="17">
        <f t="shared" ca="1" si="284"/>
        <v>10</v>
      </c>
      <c r="N2723" s="2">
        <f t="shared" ca="1" si="286"/>
        <v>0.98300724285023322</v>
      </c>
      <c r="O2723" s="2"/>
      <c r="P2723" s="31">
        <f t="shared" ca="1" si="285"/>
        <v>6.6949279850676024</v>
      </c>
    </row>
    <row r="2724" spans="1:16" x14ac:dyDescent="0.25">
      <c r="A2724" s="32">
        <f ca="1">Uniform_A+B2724*(Uniform_B-Uniform_A)</f>
        <v>0.67731388410436799</v>
      </c>
      <c r="B2724" s="2">
        <f t="shared" ca="1" si="287"/>
        <v>6.7731388410436799E-2</v>
      </c>
      <c r="C2724" s="4"/>
      <c r="D2724" s="5">
        <f ca="1">IF(E2724&lt;(Driehoek_C-Driehoek_A)/(Driehoek_B-Driehoek_A),Driehoek_A+SQRT(E2724*(Driehoek_B-Driehoek_A)*(Driehoek_C-Driehoek_A)),Driehoek_B-SQRT((1-E2724)*(Driehoek_B-Driehoek_A)*(Driehoek_B-Driehoek_C)))</f>
        <v>6.4084631008021145</v>
      </c>
      <c r="E2724" s="2">
        <f t="shared" ca="1" si="288"/>
        <v>0.80811247143130871</v>
      </c>
      <c r="F2724" s="2"/>
      <c r="G2724" s="15">
        <f ca="1">_xlfn.NORM.INV(H2724,Normaal_Mu,Normaal_Sigma)</f>
        <v>1.6920302852049174</v>
      </c>
      <c r="H2724" s="2">
        <f t="shared" ca="1" si="289"/>
        <v>4.9065294730187281E-2</v>
      </c>
      <c r="I2724" s="2"/>
      <c r="J2724" s="15">
        <f ca="1">-LN(K2724) /NegExp_Labda</f>
        <v>2.1245510014694866</v>
      </c>
      <c r="K2724" s="2">
        <f t="shared" ca="1" si="290"/>
        <v>0.65382849610048521</v>
      </c>
      <c r="L2724" s="2"/>
      <c r="M2724" s="17">
        <f t="shared" ca="1" si="284"/>
        <v>5</v>
      </c>
      <c r="N2724" s="2">
        <f t="shared" ca="1" si="286"/>
        <v>0.47318641413559215</v>
      </c>
      <c r="O2724" s="2"/>
      <c r="P2724" s="31">
        <f t="shared" ca="1" si="285"/>
        <v>3.1804716543161771</v>
      </c>
    </row>
    <row r="2725" spans="1:16" x14ac:dyDescent="0.25">
      <c r="A2725" s="32">
        <f ca="1">Uniform_A+B2725*(Uniform_B-Uniform_A)</f>
        <v>8.0531712767748296</v>
      </c>
      <c r="B2725" s="2">
        <f t="shared" ca="1" si="287"/>
        <v>0.80531712767748298</v>
      </c>
      <c r="C2725" s="4"/>
      <c r="D2725" s="5">
        <f ca="1">IF(E2725&lt;(Driehoek_C-Driehoek_A)/(Driehoek_B-Driehoek_A),Driehoek_A+SQRT(E2725*(Driehoek_B-Driehoek_A)*(Driehoek_C-Driehoek_A)),Driehoek_B-SQRT((1-E2725)*(Driehoek_B-Driehoek_A)*(Driehoek_B-Driehoek_C)))</f>
        <v>6.7645641775017502</v>
      </c>
      <c r="E2725" s="2">
        <f t="shared" ca="1" si="288"/>
        <v>0.85722361952833059</v>
      </c>
      <c r="F2725" s="2"/>
      <c r="G2725" s="15">
        <f ca="1">_xlfn.NORM.INV(H2725,Normaal_Mu,Normaal_Sigma)</f>
        <v>6.7364041928083793</v>
      </c>
      <c r="H2725" s="2">
        <f t="shared" ca="1" si="289"/>
        <v>0.80735814660190586</v>
      </c>
      <c r="I2725" s="2"/>
      <c r="J2725" s="15">
        <f ca="1">-LN(K2725) /NegExp_Labda</f>
        <v>2.9885466179027942</v>
      </c>
      <c r="K2725" s="2">
        <f t="shared" ca="1" si="290"/>
        <v>0.55007022692937646</v>
      </c>
      <c r="L2725" s="2"/>
      <c r="M2725" s="17">
        <f t="shared" ca="1" si="284"/>
        <v>4</v>
      </c>
      <c r="N2725" s="2">
        <f t="shared" ca="1" si="286"/>
        <v>0.2736264456452846</v>
      </c>
      <c r="O2725" s="2"/>
      <c r="P2725" s="31">
        <f t="shared" ca="1" si="285"/>
        <v>5.7085372529975507</v>
      </c>
    </row>
    <row r="2726" spans="1:16" x14ac:dyDescent="0.25">
      <c r="A2726" s="32">
        <f ca="1">Uniform_A+B2726*(Uniform_B-Uniform_A)</f>
        <v>8.6963509922932403</v>
      </c>
      <c r="B2726" s="2">
        <f t="shared" ca="1" si="287"/>
        <v>0.86963509922932403</v>
      </c>
      <c r="C2726" s="4"/>
      <c r="D2726" s="5">
        <f ca="1">IF(E2726&lt;(Driehoek_C-Driehoek_A)/(Driehoek_B-Driehoek_A),Driehoek_A+SQRT(E2726*(Driehoek_B-Driehoek_A)*(Driehoek_C-Driehoek_A)),Driehoek_B-SQRT((1-E2726)*(Driehoek_B-Driehoek_A)*(Driehoek_B-Driehoek_C)))</f>
        <v>5.3249826203269901</v>
      </c>
      <c r="E2726" s="2">
        <f t="shared" ca="1" si="288"/>
        <v>0.61412135026003778</v>
      </c>
      <c r="F2726" s="2"/>
      <c r="G2726" s="15">
        <f ca="1">_xlfn.NORM.INV(H2726,Normaal_Mu,Normaal_Sigma)</f>
        <v>8.704017436256585</v>
      </c>
      <c r="H2726" s="2">
        <f t="shared" ca="1" si="289"/>
        <v>0.96798771448996346</v>
      </c>
      <c r="I2726" s="2"/>
      <c r="J2726" s="15">
        <f ca="1">-LN(K2726) /NegExp_Labda</f>
        <v>5.0642220036482639</v>
      </c>
      <c r="K2726" s="2">
        <f t="shared" ca="1" si="290"/>
        <v>0.3631844668221732</v>
      </c>
      <c r="L2726" s="2"/>
      <c r="M2726" s="17">
        <f t="shared" ca="1" si="284"/>
        <v>6</v>
      </c>
      <c r="N2726" s="2">
        <f t="shared" ca="1" si="286"/>
        <v>0.75662311786351411</v>
      </c>
      <c r="O2726" s="2"/>
      <c r="P2726" s="31">
        <f t="shared" ca="1" si="285"/>
        <v>6.7579146105050167</v>
      </c>
    </row>
    <row r="2727" spans="1:16" x14ac:dyDescent="0.25">
      <c r="A2727" s="32">
        <f ca="1">Uniform_A+B2727*(Uniform_B-Uniform_A)</f>
        <v>1.1234037366441929</v>
      </c>
      <c r="B2727" s="2">
        <f t="shared" ca="1" si="287"/>
        <v>0.11234037366441929</v>
      </c>
      <c r="C2727" s="4"/>
      <c r="D2727" s="5">
        <f ca="1">IF(E2727&lt;(Driehoek_C-Driehoek_A)/(Driehoek_B-Driehoek_A),Driehoek_A+SQRT(E2727*(Driehoek_B-Driehoek_A)*(Driehoek_C-Driehoek_A)),Driehoek_B-SQRT((1-E2727)*(Driehoek_B-Driehoek_A)*(Driehoek_B-Driehoek_C)))</f>
        <v>5.7946700846399199</v>
      </c>
      <c r="E2727" s="2">
        <f t="shared" ca="1" si="288"/>
        <v>0.70645314667707837</v>
      </c>
      <c r="F2727" s="2"/>
      <c r="G2727" s="15">
        <f ca="1">_xlfn.NORM.INV(H2727,Normaal_Mu,Normaal_Sigma)</f>
        <v>7.3508912190514906</v>
      </c>
      <c r="H2727" s="2">
        <f t="shared" ca="1" si="289"/>
        <v>0.88009175732776634</v>
      </c>
      <c r="I2727" s="2"/>
      <c r="J2727" s="15">
        <f ca="1">-LN(K2727) /NegExp_Labda</f>
        <v>4.348925184076645</v>
      </c>
      <c r="K2727" s="2">
        <f t="shared" ca="1" si="290"/>
        <v>0.41904161808728357</v>
      </c>
      <c r="L2727" s="2"/>
      <c r="M2727" s="17">
        <f t="shared" ca="1" si="284"/>
        <v>1</v>
      </c>
      <c r="N2727" s="2">
        <f t="shared" ca="1" si="286"/>
        <v>1.0549593387077283E-2</v>
      </c>
      <c r="O2727" s="2"/>
      <c r="P2727" s="31">
        <f t="shared" ca="1" si="285"/>
        <v>3.9235780448824498</v>
      </c>
    </row>
    <row r="2728" spans="1:16" x14ac:dyDescent="0.25">
      <c r="A2728" s="32">
        <f ca="1">Uniform_A+B2728*(Uniform_B-Uniform_A)</f>
        <v>2.6499424663135454</v>
      </c>
      <c r="B2728" s="2">
        <f t="shared" ca="1" si="287"/>
        <v>0.26499424663135451</v>
      </c>
      <c r="C2728" s="4"/>
      <c r="D2728" s="5">
        <f ca="1">IF(E2728&lt;(Driehoek_C-Driehoek_A)/(Driehoek_B-Driehoek_A),Driehoek_A+SQRT(E2728*(Driehoek_B-Driehoek_A)*(Driehoek_C-Driehoek_A)),Driehoek_B-SQRT((1-E2728)*(Driehoek_B-Driehoek_A)*(Driehoek_B-Driehoek_C)))</f>
        <v>7.9395845291132545</v>
      </c>
      <c r="E2728" s="2">
        <f t="shared" ca="1" si="288"/>
        <v>0.96787197226011545</v>
      </c>
      <c r="F2728" s="2"/>
      <c r="G2728" s="15">
        <f ca="1">_xlfn.NORM.INV(H2728,Normaal_Mu,Normaal_Sigma)</f>
        <v>4.9706773365254193</v>
      </c>
      <c r="H2728" s="2">
        <f t="shared" ca="1" si="289"/>
        <v>0.49415118442210337</v>
      </c>
      <c r="I2728" s="2"/>
      <c r="J2728" s="15">
        <f ca="1">-LN(K2728) /NegExp_Labda</f>
        <v>11.571150035754151</v>
      </c>
      <c r="K2728" s="2">
        <f t="shared" ca="1" si="290"/>
        <v>9.8842262543760606E-2</v>
      </c>
      <c r="L2728" s="2"/>
      <c r="M2728" s="17">
        <f t="shared" ca="1" si="284"/>
        <v>4</v>
      </c>
      <c r="N2728" s="2">
        <f t="shared" ca="1" si="286"/>
        <v>0.34481614536549465</v>
      </c>
      <c r="O2728" s="2"/>
      <c r="P2728" s="31">
        <f t="shared" ca="1" si="285"/>
        <v>6.2262708735412744</v>
      </c>
    </row>
    <row r="2729" spans="1:16" x14ac:dyDescent="0.25">
      <c r="A2729" s="32">
        <f ca="1">Uniform_A+B2729*(Uniform_B-Uniform_A)</f>
        <v>8.3544439864261513</v>
      </c>
      <c r="B2729" s="2">
        <f t="shared" ca="1" si="287"/>
        <v>0.8354443986426151</v>
      </c>
      <c r="C2729" s="4"/>
      <c r="D2729" s="5">
        <f ca="1">IF(E2729&lt;(Driehoek_C-Driehoek_A)/(Driehoek_B-Driehoek_A),Driehoek_A+SQRT(E2729*(Driehoek_B-Driehoek_A)*(Driehoek_C-Driehoek_A)),Driehoek_B-SQRT((1-E2729)*(Driehoek_B-Driehoek_A)*(Driehoek_B-Driehoek_C)))</f>
        <v>5.2427646120864502</v>
      </c>
      <c r="E2729" s="2">
        <f t="shared" ca="1" si="288"/>
        <v>0.59666234970886045</v>
      </c>
      <c r="F2729" s="2"/>
      <c r="G2729" s="15">
        <f ca="1">_xlfn.NORM.INV(H2729,Normaal_Mu,Normaal_Sigma)</f>
        <v>5.1171954224672751</v>
      </c>
      <c r="H2729" s="2">
        <f t="shared" ca="1" si="289"/>
        <v>0.52336373313836182</v>
      </c>
      <c r="I2729" s="2"/>
      <c r="J2729" s="15">
        <f ca="1">-LN(K2729) /NegExp_Labda</f>
        <v>4.5786794313420991</v>
      </c>
      <c r="K2729" s="2">
        <f t="shared" ca="1" si="290"/>
        <v>0.40022199982441231</v>
      </c>
      <c r="L2729" s="2"/>
      <c r="M2729" s="17">
        <f t="shared" ca="1" si="284"/>
        <v>4</v>
      </c>
      <c r="N2729" s="2">
        <f t="shared" ca="1" si="286"/>
        <v>0.27523944465902017</v>
      </c>
      <c r="O2729" s="2"/>
      <c r="P2729" s="31">
        <f t="shared" ca="1" si="285"/>
        <v>5.4586166904643951</v>
      </c>
    </row>
    <row r="2730" spans="1:16" x14ac:dyDescent="0.25">
      <c r="A2730" s="32">
        <f ca="1">Uniform_A+B2730*(Uniform_B-Uniform_A)</f>
        <v>3.2640827614014589</v>
      </c>
      <c r="B2730" s="2">
        <f t="shared" ca="1" si="287"/>
        <v>0.32640827614014589</v>
      </c>
      <c r="C2730" s="4"/>
      <c r="D2730" s="5">
        <f ca="1">IF(E2730&lt;(Driehoek_C-Driehoek_A)/(Driehoek_B-Driehoek_A),Driehoek_A+SQRT(E2730*(Driehoek_B-Driehoek_A)*(Driehoek_C-Driehoek_A)),Driehoek_B-SQRT((1-E2730)*(Driehoek_B-Driehoek_A)*(Driehoek_B-Driehoek_C)))</f>
        <v>7.0084055185600782</v>
      </c>
      <c r="E2730" s="2">
        <f t="shared" ca="1" si="288"/>
        <v>0.88667289775708713</v>
      </c>
      <c r="F2730" s="2"/>
      <c r="G2730" s="15">
        <f ca="1">_xlfn.NORM.INV(H2730,Normaal_Mu,Normaal_Sigma)</f>
        <v>4.455419962282571</v>
      </c>
      <c r="H2730" s="2">
        <f t="shared" ca="1" si="289"/>
        <v>0.39269951509455026</v>
      </c>
      <c r="I2730" s="2"/>
      <c r="J2730" s="15">
        <f ca="1">-LN(K2730) /NegExp_Labda</f>
        <v>7.3261839890494347</v>
      </c>
      <c r="K2730" s="2">
        <f t="shared" ca="1" si="290"/>
        <v>0.23102327919316545</v>
      </c>
      <c r="L2730" s="2"/>
      <c r="M2730" s="17">
        <f t="shared" ca="1" si="284"/>
        <v>5</v>
      </c>
      <c r="N2730" s="2">
        <f t="shared" ca="1" si="286"/>
        <v>0.59189889005183005</v>
      </c>
      <c r="O2730" s="2"/>
      <c r="P2730" s="31">
        <f t="shared" ca="1" si="285"/>
        <v>5.410818446258709</v>
      </c>
    </row>
    <row r="2731" spans="1:16" x14ac:dyDescent="0.25">
      <c r="A2731" s="32">
        <f ca="1">Uniform_A+B2731*(Uniform_B-Uniform_A)</f>
        <v>3.0739741376125664</v>
      </c>
      <c r="B2731" s="2">
        <f t="shared" ca="1" si="287"/>
        <v>0.30739741376125662</v>
      </c>
      <c r="C2731" s="4"/>
      <c r="D2731" s="5">
        <f ca="1">IF(E2731&lt;(Driehoek_C-Driehoek_A)/(Driehoek_B-Driehoek_A),Driehoek_A+SQRT(E2731*(Driehoek_B-Driehoek_A)*(Driehoek_C-Driehoek_A)),Driehoek_B-SQRT((1-E2731)*(Driehoek_B-Driehoek_A)*(Driehoek_B-Driehoek_C)))</f>
        <v>7.6675904814350924</v>
      </c>
      <c r="E2731" s="2">
        <f t="shared" ca="1" si="288"/>
        <v>0.94927671070964659</v>
      </c>
      <c r="F2731" s="2"/>
      <c r="G2731" s="15">
        <f ca="1">_xlfn.NORM.INV(H2731,Normaal_Mu,Normaal_Sigma)</f>
        <v>3.1513130351573091</v>
      </c>
      <c r="H2731" s="2">
        <f t="shared" ca="1" si="289"/>
        <v>0.17765375521569693</v>
      </c>
      <c r="I2731" s="2"/>
      <c r="J2731" s="15">
        <f ca="1">-LN(K2731) /NegExp_Labda</f>
        <v>1.0386213839200154</v>
      </c>
      <c r="K2731" s="2">
        <f t="shared" ca="1" si="290"/>
        <v>0.81243101192432055</v>
      </c>
      <c r="L2731" s="2"/>
      <c r="M2731" s="17">
        <f t="shared" ca="1" si="284"/>
        <v>3</v>
      </c>
      <c r="N2731" s="2">
        <f t="shared" ca="1" si="286"/>
        <v>0.16470246840008806</v>
      </c>
      <c r="O2731" s="2"/>
      <c r="P2731" s="31">
        <f t="shared" ca="1" si="285"/>
        <v>3.5862998076249966</v>
      </c>
    </row>
    <row r="2732" spans="1:16" x14ac:dyDescent="0.25">
      <c r="A2732" s="32">
        <f ca="1">Uniform_A+B2732*(Uniform_B-Uniform_A)</f>
        <v>5.5451110108445274</v>
      </c>
      <c r="B2732" s="2">
        <f t="shared" ca="1" si="287"/>
        <v>0.55451110108445278</v>
      </c>
      <c r="C2732" s="4"/>
      <c r="D2732" s="5">
        <f ca="1">IF(E2732&lt;(Driehoek_C-Driehoek_A)/(Driehoek_B-Driehoek_A),Driehoek_A+SQRT(E2732*(Driehoek_B-Driehoek_A)*(Driehoek_C-Driehoek_A)),Driehoek_B-SQRT((1-E2732)*(Driehoek_B-Driehoek_A)*(Driehoek_B-Driehoek_C)))</f>
        <v>6.0056875006510904</v>
      </c>
      <c r="E2732" s="2">
        <f t="shared" ca="1" si="288"/>
        <v>0.74383121874979674</v>
      </c>
      <c r="F2732" s="2"/>
      <c r="G2732" s="15">
        <f ca="1">_xlfn.NORM.INV(H2732,Normaal_Mu,Normaal_Sigma)</f>
        <v>2.6988380969890438</v>
      </c>
      <c r="H2732" s="2">
        <f t="shared" ca="1" si="289"/>
        <v>0.12495233661469063</v>
      </c>
      <c r="I2732" s="2"/>
      <c r="J2732" s="15">
        <f ca="1">-LN(K2732) /NegExp_Labda</f>
        <v>1.873578188980938</v>
      </c>
      <c r="K2732" s="2">
        <f t="shared" ca="1" si="290"/>
        <v>0.68748474567532569</v>
      </c>
      <c r="L2732" s="2"/>
      <c r="M2732" s="17">
        <f t="shared" ca="1" si="284"/>
        <v>3</v>
      </c>
      <c r="N2732" s="2">
        <f t="shared" ca="1" si="286"/>
        <v>0.22198144964639621</v>
      </c>
      <c r="O2732" s="2"/>
      <c r="P2732" s="31">
        <f t="shared" ca="1" si="285"/>
        <v>3.8246429594931199</v>
      </c>
    </row>
    <row r="2733" spans="1:16" x14ac:dyDescent="0.25">
      <c r="A2733" s="32">
        <f ca="1">Uniform_A+B2733*(Uniform_B-Uniform_A)</f>
        <v>7.1655018127586176</v>
      </c>
      <c r="B2733" s="2">
        <f t="shared" ca="1" si="287"/>
        <v>0.71655018127586179</v>
      </c>
      <c r="C2733" s="4"/>
      <c r="D2733" s="5">
        <f ca="1">IF(E2733&lt;(Driehoek_C-Driehoek_A)/(Driehoek_B-Driehoek_A),Driehoek_A+SQRT(E2733*(Driehoek_B-Driehoek_A)*(Driehoek_C-Driehoek_A)),Driehoek_B-SQRT((1-E2733)*(Driehoek_B-Driehoek_A)*(Driehoek_B-Driehoek_C)))</f>
        <v>3.9776078087226461</v>
      </c>
      <c r="E2733" s="2">
        <f t="shared" ca="1" si="288"/>
        <v>0.27935233179434182</v>
      </c>
      <c r="F2733" s="2"/>
      <c r="G2733" s="15">
        <f ca="1">_xlfn.NORM.INV(H2733,Normaal_Mu,Normaal_Sigma)</f>
        <v>6.3295440435341321</v>
      </c>
      <c r="H2733" s="2">
        <f t="shared" ca="1" si="289"/>
        <v>0.74690183988155667</v>
      </c>
      <c r="I2733" s="2"/>
      <c r="J2733" s="15">
        <f ca="1">-LN(K2733) /NegExp_Labda</f>
        <v>1.0954637080170904</v>
      </c>
      <c r="K2733" s="2">
        <f t="shared" ca="1" si="290"/>
        <v>0.80324722026400464</v>
      </c>
      <c r="L2733" s="2"/>
      <c r="M2733" s="17">
        <f t="shared" ref="M2733:M2796" ca="1" si="291">VLOOKUP(N2733,$S$5:$T$105,2,TRUE)</f>
        <v>2</v>
      </c>
      <c r="N2733" s="2">
        <f t="shared" ca="1" si="286"/>
        <v>6.6516991269766512E-2</v>
      </c>
      <c r="O2733" s="2"/>
      <c r="P2733" s="31">
        <f t="shared" ref="P2733:P2796" ca="1" si="292">SUM(A2733,D2733,G2733,J2733,M2733)/5</f>
        <v>4.1136234746064968</v>
      </c>
    </row>
    <row r="2734" spans="1:16" x14ac:dyDescent="0.25">
      <c r="A2734" s="32">
        <f ca="1">Uniform_A+B2734*(Uniform_B-Uniform_A)</f>
        <v>6.0563632115262864</v>
      </c>
      <c r="B2734" s="2">
        <f t="shared" ca="1" si="287"/>
        <v>0.60563632115262866</v>
      </c>
      <c r="C2734" s="4"/>
      <c r="D2734" s="5">
        <f ca="1">IF(E2734&lt;(Driehoek_C-Driehoek_A)/(Driehoek_B-Driehoek_A),Driehoek_A+SQRT(E2734*(Driehoek_B-Driehoek_A)*(Driehoek_C-Driehoek_A)),Driehoek_B-SQRT((1-E2734)*(Driehoek_B-Driehoek_A)*(Driehoek_B-Driehoek_C)))</f>
        <v>6.3417444004295511</v>
      </c>
      <c r="E2734" s="2">
        <f t="shared" ca="1" si="288"/>
        <v>0.79810506192435293</v>
      </c>
      <c r="F2734" s="2"/>
      <c r="G2734" s="15">
        <f ca="1">_xlfn.NORM.INV(H2734,Normaal_Mu,Normaal_Sigma)</f>
        <v>1.3048354097009178</v>
      </c>
      <c r="H2734" s="2">
        <f t="shared" ca="1" si="289"/>
        <v>3.2331396450649419E-2</v>
      </c>
      <c r="I2734" s="2"/>
      <c r="J2734" s="15">
        <f ca="1">-LN(K2734) /NegExp_Labda</f>
        <v>2.6481557372561602</v>
      </c>
      <c r="K2734" s="2">
        <f t="shared" ca="1" si="290"/>
        <v>0.58882211816706331</v>
      </c>
      <c r="L2734" s="2"/>
      <c r="M2734" s="17">
        <f t="shared" ca="1" si="291"/>
        <v>7</v>
      </c>
      <c r="N2734" s="2">
        <f t="shared" ca="1" si="286"/>
        <v>0.86486554379411251</v>
      </c>
      <c r="O2734" s="2"/>
      <c r="P2734" s="31">
        <f t="shared" ca="1" si="292"/>
        <v>4.6702197517825832</v>
      </c>
    </row>
    <row r="2735" spans="1:16" x14ac:dyDescent="0.25">
      <c r="A2735" s="32">
        <f ca="1">Uniform_A+B2735*(Uniform_B-Uniform_A)</f>
        <v>7.0580715253087849</v>
      </c>
      <c r="B2735" s="2">
        <f t="shared" ca="1" si="287"/>
        <v>0.70580715253087845</v>
      </c>
      <c r="C2735" s="4"/>
      <c r="D2735" s="5">
        <f ca="1">IF(E2735&lt;(Driehoek_C-Driehoek_A)/(Driehoek_B-Driehoek_A),Driehoek_A+SQRT(E2735*(Driehoek_B-Driehoek_A)*(Driehoek_C-Driehoek_A)),Driehoek_B-SQRT((1-E2735)*(Driehoek_B-Driehoek_A)*(Driehoek_B-Driehoek_C)))</f>
        <v>6.4458420691979921</v>
      </c>
      <c r="E2735" s="2">
        <f t="shared" ca="1" si="288"/>
        <v>0.81360792184346298</v>
      </c>
      <c r="F2735" s="2"/>
      <c r="G2735" s="15">
        <f ca="1">_xlfn.NORM.INV(H2735,Normaal_Mu,Normaal_Sigma)</f>
        <v>6.3344450925898794</v>
      </c>
      <c r="H2735" s="2">
        <f t="shared" ca="1" si="289"/>
        <v>0.74768500418318617</v>
      </c>
      <c r="I2735" s="2"/>
      <c r="J2735" s="15">
        <f ca="1">-LN(K2735) /NegExp_Labda</f>
        <v>1.0206308837417872</v>
      </c>
      <c r="K2735" s="2">
        <f t="shared" ca="1" si="290"/>
        <v>0.81535948528792901</v>
      </c>
      <c r="L2735" s="2"/>
      <c r="M2735" s="17">
        <f t="shared" ca="1" si="291"/>
        <v>8</v>
      </c>
      <c r="N2735" s="2">
        <f t="shared" ca="1" si="286"/>
        <v>0.9161438032370488</v>
      </c>
      <c r="O2735" s="2"/>
      <c r="P2735" s="31">
        <f t="shared" ca="1" si="292"/>
        <v>5.7717979141676894</v>
      </c>
    </row>
    <row r="2736" spans="1:16" x14ac:dyDescent="0.25">
      <c r="A2736" s="32">
        <f ca="1">Uniform_A+B2736*(Uniform_B-Uniform_A)</f>
        <v>4.2533107789702012</v>
      </c>
      <c r="B2736" s="2">
        <f t="shared" ca="1" si="287"/>
        <v>0.42533107789702007</v>
      </c>
      <c r="C2736" s="4"/>
      <c r="D2736" s="5">
        <f ca="1">IF(E2736&lt;(Driehoek_C-Driehoek_A)/(Driehoek_B-Driehoek_A),Driehoek_A+SQRT(E2736*(Driehoek_B-Driehoek_A)*(Driehoek_C-Driehoek_A)),Driehoek_B-SQRT((1-E2736)*(Driehoek_B-Driehoek_A)*(Driehoek_B-Driehoek_C)))</f>
        <v>5.920270756419546</v>
      </c>
      <c r="E2736" s="2">
        <f t="shared" ca="1" si="288"/>
        <v>0.72900765103529608</v>
      </c>
      <c r="F2736" s="2"/>
      <c r="G2736" s="15">
        <f ca="1">_xlfn.NORM.INV(H2736,Normaal_Mu,Normaal_Sigma)</f>
        <v>1.7893506356712217</v>
      </c>
      <c r="H2736" s="2">
        <f t="shared" ca="1" si="289"/>
        <v>5.4211185036412091E-2</v>
      </c>
      <c r="I2736" s="2"/>
      <c r="J2736" s="15">
        <f ca="1">-LN(K2736) /NegExp_Labda</f>
        <v>10.227696433023524</v>
      </c>
      <c r="K2736" s="2">
        <f t="shared" ca="1" si="290"/>
        <v>0.12931043578444357</v>
      </c>
      <c r="L2736" s="2"/>
      <c r="M2736" s="17">
        <f t="shared" ca="1" si="291"/>
        <v>5</v>
      </c>
      <c r="N2736" s="2">
        <f t="shared" ca="1" si="286"/>
        <v>0.45220409048695931</v>
      </c>
      <c r="O2736" s="2"/>
      <c r="P2736" s="31">
        <f t="shared" ca="1" si="292"/>
        <v>5.4381257208168989</v>
      </c>
    </row>
    <row r="2737" spans="1:16" x14ac:dyDescent="0.25">
      <c r="A2737" s="32">
        <f ca="1">Uniform_A+B2737*(Uniform_B-Uniform_A)</f>
        <v>4.9264383002942491</v>
      </c>
      <c r="B2737" s="2">
        <f t="shared" ca="1" si="287"/>
        <v>0.49264383002942491</v>
      </c>
      <c r="C2737" s="4"/>
      <c r="D2737" s="5">
        <f ca="1">IF(E2737&lt;(Driehoek_C-Driehoek_A)/(Driehoek_B-Driehoek_A),Driehoek_A+SQRT(E2737*(Driehoek_B-Driehoek_A)*(Driehoek_C-Driehoek_A)),Driehoek_B-SQRT((1-E2737)*(Driehoek_B-Driehoek_A)*(Driehoek_B-Driehoek_C)))</f>
        <v>3.5275499972699178</v>
      </c>
      <c r="E2737" s="2">
        <f t="shared" ca="1" si="288"/>
        <v>0.16667207101138037</v>
      </c>
      <c r="F2737" s="2"/>
      <c r="G2737" s="15">
        <f ca="1">_xlfn.NORM.INV(H2737,Normaal_Mu,Normaal_Sigma)</f>
        <v>4.2232500740435093</v>
      </c>
      <c r="H2737" s="2">
        <f t="shared" ca="1" si="289"/>
        <v>0.34886928480387902</v>
      </c>
      <c r="I2737" s="2"/>
      <c r="J2737" s="15">
        <f ca="1">-LN(K2737) /NegExp_Labda</f>
        <v>1.2059867534697637</v>
      </c>
      <c r="K2737" s="2">
        <f t="shared" ca="1" si="290"/>
        <v>0.78568655530023757</v>
      </c>
      <c r="L2737" s="2"/>
      <c r="M2737" s="17">
        <f t="shared" ca="1" si="291"/>
        <v>7</v>
      </c>
      <c r="N2737" s="2">
        <f t="shared" ca="1" si="286"/>
        <v>0.84265501801092968</v>
      </c>
      <c r="O2737" s="2"/>
      <c r="P2737" s="31">
        <f t="shared" ca="1" si="292"/>
        <v>4.1766450250154872</v>
      </c>
    </row>
    <row r="2738" spans="1:16" x14ac:dyDescent="0.25">
      <c r="A2738" s="32">
        <f ca="1">Uniform_A+B2738*(Uniform_B-Uniform_A)</f>
        <v>7.1012732875828322</v>
      </c>
      <c r="B2738" s="2">
        <f t="shared" ca="1" si="287"/>
        <v>0.71012732875828322</v>
      </c>
      <c r="C2738" s="4"/>
      <c r="D2738" s="5">
        <f ca="1">IF(E2738&lt;(Driehoek_C-Driehoek_A)/(Driehoek_B-Driehoek_A),Driehoek_A+SQRT(E2738*(Driehoek_B-Driehoek_A)*(Driehoek_C-Driehoek_A)),Driehoek_B-SQRT((1-E2738)*(Driehoek_B-Driehoek_A)*(Driehoek_B-Driehoek_C)))</f>
        <v>3.9498962250802867</v>
      </c>
      <c r="E2738" s="2">
        <f t="shared" ca="1" si="288"/>
        <v>0.27157823489873945</v>
      </c>
      <c r="F2738" s="2"/>
      <c r="G2738" s="15">
        <f ca="1">_xlfn.NORM.INV(H2738,Normaal_Mu,Normaal_Sigma)</f>
        <v>6.3311926280051827</v>
      </c>
      <c r="H2738" s="2">
        <f t="shared" ca="1" si="289"/>
        <v>0.74716541847325024</v>
      </c>
      <c r="I2738" s="2"/>
      <c r="J2738" s="15">
        <f ca="1">-LN(K2738) /NegExp_Labda</f>
        <v>2.0444387158928499</v>
      </c>
      <c r="K2738" s="2">
        <f t="shared" ca="1" si="290"/>
        <v>0.66438881031223374</v>
      </c>
      <c r="L2738" s="2"/>
      <c r="M2738" s="17">
        <f t="shared" ca="1" si="291"/>
        <v>5</v>
      </c>
      <c r="N2738" s="2">
        <f t="shared" ca="1" si="286"/>
        <v>0.49904255350291005</v>
      </c>
      <c r="O2738" s="2"/>
      <c r="P2738" s="31">
        <f t="shared" ca="1" si="292"/>
        <v>4.8853601713122305</v>
      </c>
    </row>
    <row r="2739" spans="1:16" x14ac:dyDescent="0.25">
      <c r="A2739" s="32">
        <f ca="1">Uniform_A+B2739*(Uniform_B-Uniform_A)</f>
        <v>3.4659241412682085</v>
      </c>
      <c r="B2739" s="2">
        <f t="shared" ca="1" si="287"/>
        <v>0.34659241412682085</v>
      </c>
      <c r="C2739" s="4"/>
      <c r="D2739" s="5">
        <f ca="1">IF(E2739&lt;(Driehoek_C-Driehoek_A)/(Driehoek_B-Driehoek_A),Driehoek_A+SQRT(E2739*(Driehoek_B-Driehoek_A)*(Driehoek_C-Driehoek_A)),Driehoek_B-SQRT((1-E2739)*(Driehoek_B-Driehoek_A)*(Driehoek_B-Driehoek_C)))</f>
        <v>3.1194703359705187</v>
      </c>
      <c r="E2739" s="2">
        <f t="shared" ca="1" si="288"/>
        <v>8.9515273794139039E-2</v>
      </c>
      <c r="F2739" s="2"/>
      <c r="G2739" s="15">
        <f ca="1">_xlfn.NORM.INV(H2739,Normaal_Mu,Normaal_Sigma)</f>
        <v>6.9869717626279346</v>
      </c>
      <c r="H2739" s="2">
        <f t="shared" ca="1" si="289"/>
        <v>0.83976338622515645</v>
      </c>
      <c r="I2739" s="2"/>
      <c r="J2739" s="15">
        <f ca="1">-LN(K2739) /NegExp_Labda</f>
        <v>21.299050460874795</v>
      </c>
      <c r="K2739" s="2">
        <f t="shared" ca="1" si="290"/>
        <v>1.4124984600575652E-2</v>
      </c>
      <c r="L2739" s="2"/>
      <c r="M2739" s="17">
        <f t="shared" ca="1" si="291"/>
        <v>3</v>
      </c>
      <c r="N2739" s="2">
        <f t="shared" ca="1" si="286"/>
        <v>0.24048453695947103</v>
      </c>
      <c r="O2739" s="2"/>
      <c r="P2739" s="31">
        <f t="shared" ca="1" si="292"/>
        <v>7.5742833401482912</v>
      </c>
    </row>
    <row r="2740" spans="1:16" x14ac:dyDescent="0.25">
      <c r="A2740" s="32">
        <f ca="1">Uniform_A+B2740*(Uniform_B-Uniform_A)</f>
        <v>3.6203878234785183</v>
      </c>
      <c r="B2740" s="2">
        <f t="shared" ca="1" si="287"/>
        <v>0.36203878234785181</v>
      </c>
      <c r="C2740" s="4"/>
      <c r="D2740" s="5">
        <f ca="1">IF(E2740&lt;(Driehoek_C-Driehoek_A)/(Driehoek_B-Driehoek_A),Driehoek_A+SQRT(E2740*(Driehoek_B-Driehoek_A)*(Driehoek_C-Driehoek_A)),Driehoek_B-SQRT((1-E2740)*(Driehoek_B-Driehoek_A)*(Driehoek_B-Driehoek_C)))</f>
        <v>3.9033825665424686</v>
      </c>
      <c r="E2740" s="2">
        <f t="shared" ca="1" si="288"/>
        <v>0.25877608532984253</v>
      </c>
      <c r="F2740" s="2"/>
      <c r="G2740" s="15">
        <f ca="1">_xlfn.NORM.INV(H2740,Normaal_Mu,Normaal_Sigma)</f>
        <v>5.9295809613296466</v>
      </c>
      <c r="H2740" s="2">
        <f t="shared" ca="1" si="289"/>
        <v>0.67895924727989987</v>
      </c>
      <c r="I2740" s="2"/>
      <c r="J2740" s="15">
        <f ca="1">-LN(K2740) /NegExp_Labda</f>
        <v>1.0257202726970831</v>
      </c>
      <c r="K2740" s="2">
        <f t="shared" ca="1" si="290"/>
        <v>0.8145299712197186</v>
      </c>
      <c r="L2740" s="2"/>
      <c r="M2740" s="17">
        <f t="shared" ca="1" si="291"/>
        <v>5</v>
      </c>
      <c r="N2740" s="2">
        <f t="shared" ca="1" si="286"/>
        <v>0.60044667426422804</v>
      </c>
      <c r="O2740" s="2"/>
      <c r="P2740" s="31">
        <f t="shared" ca="1" si="292"/>
        <v>3.8958143248095434</v>
      </c>
    </row>
    <row r="2741" spans="1:16" x14ac:dyDescent="0.25">
      <c r="A2741" s="32">
        <f ca="1">Uniform_A+B2741*(Uniform_B-Uniform_A)</f>
        <v>7.843362996141555</v>
      </c>
      <c r="B2741" s="2">
        <f t="shared" ca="1" si="287"/>
        <v>0.78433629961415552</v>
      </c>
      <c r="C2741" s="4"/>
      <c r="D2741" s="5">
        <f ca="1">IF(E2741&lt;(Driehoek_C-Driehoek_A)/(Driehoek_B-Driehoek_A),Driehoek_A+SQRT(E2741*(Driehoek_B-Driehoek_A)*(Driehoek_C-Driehoek_A)),Driehoek_B-SQRT((1-E2741)*(Driehoek_B-Driehoek_A)*(Driehoek_B-Driehoek_C)))</f>
        <v>4.333061861272931</v>
      </c>
      <c r="E2741" s="2">
        <f t="shared" ca="1" si="288"/>
        <v>0.37770538312270641</v>
      </c>
      <c r="F2741" s="2"/>
      <c r="G2741" s="15">
        <f ca="1">_xlfn.NORM.INV(H2741,Normaal_Mu,Normaal_Sigma)</f>
        <v>3.7875541466190645</v>
      </c>
      <c r="H2741" s="2">
        <f t="shared" ca="1" si="289"/>
        <v>0.27218336522574482</v>
      </c>
      <c r="I2741" s="2"/>
      <c r="J2741" s="15">
        <f ca="1">-LN(K2741) /NegExp_Labda</f>
        <v>0.93259569219806604</v>
      </c>
      <c r="K2741" s="2">
        <f t="shared" ca="1" si="290"/>
        <v>0.82984267990534977</v>
      </c>
      <c r="L2741" s="2"/>
      <c r="M2741" s="17">
        <f t="shared" ca="1" si="291"/>
        <v>2</v>
      </c>
      <c r="N2741" s="2">
        <f t="shared" ca="1" si="286"/>
        <v>0.10167968629854207</v>
      </c>
      <c r="O2741" s="2"/>
      <c r="P2741" s="31">
        <f t="shared" ca="1" si="292"/>
        <v>3.7793149392463237</v>
      </c>
    </row>
    <row r="2742" spans="1:16" x14ac:dyDescent="0.25">
      <c r="A2742" s="32">
        <f ca="1">Uniform_A+B2742*(Uniform_B-Uniform_A)</f>
        <v>6.8411006313111535</v>
      </c>
      <c r="B2742" s="2">
        <f t="shared" ca="1" si="287"/>
        <v>0.68411006313111533</v>
      </c>
      <c r="C2742" s="4"/>
      <c r="D2742" s="5">
        <f ca="1">IF(E2742&lt;(Driehoek_C-Driehoek_A)/(Driehoek_B-Driehoek_A),Driehoek_A+SQRT(E2742*(Driehoek_B-Driehoek_A)*(Driehoek_C-Driehoek_A)),Driehoek_B-SQRT((1-E2742)*(Driehoek_B-Driehoek_A)*(Driehoek_B-Driehoek_C)))</f>
        <v>3.6146551218431919</v>
      </c>
      <c r="E2742" s="2">
        <f t="shared" ca="1" si="288"/>
        <v>0.18622222589246096</v>
      </c>
      <c r="F2742" s="2"/>
      <c r="G2742" s="15">
        <f ca="1">_xlfn.NORM.INV(H2742,Normaal_Mu,Normaal_Sigma)</f>
        <v>5.9689250186453009</v>
      </c>
      <c r="H2742" s="2">
        <f t="shared" ca="1" si="289"/>
        <v>0.68597116744494346</v>
      </c>
      <c r="I2742" s="2"/>
      <c r="J2742" s="15">
        <f ca="1">-LN(K2742) /NegExp_Labda</f>
        <v>6.5314253264380095</v>
      </c>
      <c r="K2742" s="2">
        <f t="shared" ca="1" si="290"/>
        <v>0.27082428444416629</v>
      </c>
      <c r="L2742" s="2"/>
      <c r="M2742" s="17">
        <f t="shared" ca="1" si="291"/>
        <v>5</v>
      </c>
      <c r="N2742" s="2">
        <f t="shared" ca="1" si="286"/>
        <v>0.55163773966851437</v>
      </c>
      <c r="O2742" s="2"/>
      <c r="P2742" s="31">
        <f t="shared" ca="1" si="292"/>
        <v>5.5912212196475313</v>
      </c>
    </row>
    <row r="2743" spans="1:16" x14ac:dyDescent="0.25">
      <c r="A2743" s="32">
        <f ca="1">Uniform_A+B2743*(Uniform_B-Uniform_A)</f>
        <v>6.7286918176818418</v>
      </c>
      <c r="B2743" s="2">
        <f t="shared" ca="1" si="287"/>
        <v>0.67286918176818422</v>
      </c>
      <c r="C2743" s="4"/>
      <c r="D2743" s="5">
        <f ca="1">IF(E2743&lt;(Driehoek_C-Driehoek_A)/(Driehoek_B-Driehoek_A),Driehoek_A+SQRT(E2743*(Driehoek_B-Driehoek_A)*(Driehoek_C-Driehoek_A)),Driehoek_B-SQRT((1-E2743)*(Driehoek_B-Driehoek_A)*(Driehoek_B-Driehoek_C)))</f>
        <v>6.8756411402107549</v>
      </c>
      <c r="E2743" s="2">
        <f t="shared" ca="1" si="288"/>
        <v>0.87105998385242678</v>
      </c>
      <c r="F2743" s="2"/>
      <c r="G2743" s="15">
        <f ca="1">_xlfn.NORM.INV(H2743,Normaal_Mu,Normaal_Sigma)</f>
        <v>6.886615342618442</v>
      </c>
      <c r="H2743" s="2">
        <f t="shared" ca="1" si="289"/>
        <v>0.82723822341885944</v>
      </c>
      <c r="I2743" s="2"/>
      <c r="J2743" s="15">
        <f ca="1">-LN(K2743) /NegExp_Labda</f>
        <v>3.5538120939368678</v>
      </c>
      <c r="K2743" s="2">
        <f t="shared" ca="1" si="290"/>
        <v>0.49126950154387139</v>
      </c>
      <c r="L2743" s="2"/>
      <c r="M2743" s="17">
        <f t="shared" ca="1" si="291"/>
        <v>3</v>
      </c>
      <c r="N2743" s="2">
        <f t="shared" ca="1" si="286"/>
        <v>0.2300631599429257</v>
      </c>
      <c r="O2743" s="2"/>
      <c r="P2743" s="31">
        <f t="shared" ca="1" si="292"/>
        <v>5.4089520788895813</v>
      </c>
    </row>
    <row r="2744" spans="1:16" x14ac:dyDescent="0.25">
      <c r="A2744" s="32">
        <f ca="1">Uniform_A+B2744*(Uniform_B-Uniform_A)</f>
        <v>2.5377265643226785</v>
      </c>
      <c r="B2744" s="2">
        <f t="shared" ca="1" si="287"/>
        <v>0.25377265643226787</v>
      </c>
      <c r="C2744" s="4"/>
      <c r="D2744" s="5">
        <f ca="1">IF(E2744&lt;(Driehoek_C-Driehoek_A)/(Driehoek_B-Driehoek_A),Driehoek_A+SQRT(E2744*(Driehoek_B-Driehoek_A)*(Driehoek_C-Driehoek_A)),Driehoek_B-SQRT((1-E2744)*(Driehoek_B-Driehoek_A)*(Driehoek_B-Driehoek_C)))</f>
        <v>4.0227432532874827</v>
      </c>
      <c r="E2744" s="2">
        <f t="shared" ca="1" si="288"/>
        <v>0.29219757935156365</v>
      </c>
      <c r="F2744" s="2"/>
      <c r="G2744" s="15">
        <f ca="1">_xlfn.NORM.INV(H2744,Normaal_Mu,Normaal_Sigma)</f>
        <v>7.3807692714541648</v>
      </c>
      <c r="H2744" s="2">
        <f t="shared" ca="1" si="289"/>
        <v>0.88305237548351123</v>
      </c>
      <c r="I2744" s="2"/>
      <c r="J2744" s="15">
        <f ca="1">-LN(K2744) /NegExp_Labda</f>
        <v>2.0961966680890285</v>
      </c>
      <c r="K2744" s="2">
        <f t="shared" ca="1" si="290"/>
        <v>0.6575468033786539</v>
      </c>
      <c r="L2744" s="2"/>
      <c r="M2744" s="17">
        <f t="shared" ca="1" si="291"/>
        <v>3</v>
      </c>
      <c r="N2744" s="2">
        <f t="shared" ca="1" si="286"/>
        <v>0.25481325136834765</v>
      </c>
      <c r="O2744" s="2"/>
      <c r="P2744" s="31">
        <f t="shared" ca="1" si="292"/>
        <v>3.8074871514306707</v>
      </c>
    </row>
    <row r="2745" spans="1:16" x14ac:dyDescent="0.25">
      <c r="A2745" s="32">
        <f ca="1">Uniform_A+B2745*(Uniform_B-Uniform_A)</f>
        <v>1.122714226940057</v>
      </c>
      <c r="B2745" s="2">
        <f t="shared" ca="1" si="287"/>
        <v>0.1122714226940057</v>
      </c>
      <c r="C2745" s="4"/>
      <c r="D2745" s="5">
        <f ca="1">IF(E2745&lt;(Driehoek_C-Driehoek_A)/(Driehoek_B-Driehoek_A),Driehoek_A+SQRT(E2745*(Driehoek_B-Driehoek_A)*(Driehoek_C-Driehoek_A)),Driehoek_B-SQRT((1-E2745)*(Driehoek_B-Driehoek_A)*(Driehoek_B-Driehoek_C)))</f>
        <v>7.7507357480198653</v>
      </c>
      <c r="E2745" s="2">
        <f t="shared" ca="1" si="288"/>
        <v>0.95540968082070044</v>
      </c>
      <c r="F2745" s="2"/>
      <c r="G2745" s="15">
        <f ca="1">_xlfn.NORM.INV(H2745,Normaal_Mu,Normaal_Sigma)</f>
        <v>6.9452394635990871</v>
      </c>
      <c r="H2745" s="2">
        <f t="shared" ca="1" si="289"/>
        <v>0.83462883393253728</v>
      </c>
      <c r="I2745" s="2"/>
      <c r="J2745" s="15">
        <f ca="1">-LN(K2745) /NegExp_Labda</f>
        <v>4.3897717665190026</v>
      </c>
      <c r="K2745" s="2">
        <f t="shared" ca="1" si="290"/>
        <v>0.41563227943147485</v>
      </c>
      <c r="L2745" s="2"/>
      <c r="M2745" s="17">
        <f t="shared" ca="1" si="291"/>
        <v>5</v>
      </c>
      <c r="N2745" s="2">
        <f t="shared" ca="1" si="286"/>
        <v>0.53618909853579311</v>
      </c>
      <c r="O2745" s="2"/>
      <c r="P2745" s="31">
        <f t="shared" ca="1" si="292"/>
        <v>5.0416922410156015</v>
      </c>
    </row>
    <row r="2746" spans="1:16" x14ac:dyDescent="0.25">
      <c r="A2746" s="32">
        <f ca="1">Uniform_A+B2746*(Uniform_B-Uniform_A)</f>
        <v>7.3055098935592966</v>
      </c>
      <c r="B2746" s="2">
        <f t="shared" ca="1" si="287"/>
        <v>0.73055098935592966</v>
      </c>
      <c r="C2746" s="4"/>
      <c r="D2746" s="5">
        <f ca="1">IF(E2746&lt;(Driehoek_C-Driehoek_A)/(Driehoek_B-Driehoek_A),Driehoek_A+SQRT(E2746*(Driehoek_B-Driehoek_A)*(Driehoek_C-Driehoek_A)),Driehoek_B-SQRT((1-E2746)*(Driehoek_B-Driehoek_A)*(Driehoek_B-Driehoek_C)))</f>
        <v>3.7971942099217859</v>
      </c>
      <c r="E2746" s="2">
        <f t="shared" ca="1" si="288"/>
        <v>0.23070764486974227</v>
      </c>
      <c r="F2746" s="2"/>
      <c r="G2746" s="15">
        <f ca="1">_xlfn.NORM.INV(H2746,Normaal_Mu,Normaal_Sigma)</f>
        <v>3.6811372379447453</v>
      </c>
      <c r="H2746" s="2">
        <f t="shared" ca="1" si="289"/>
        <v>0.25480939814771064</v>
      </c>
      <c r="I2746" s="2"/>
      <c r="J2746" s="15">
        <f ca="1">-LN(K2746) /NegExp_Labda</f>
        <v>0.36418895502073878</v>
      </c>
      <c r="K2746" s="2">
        <f t="shared" ca="1" si="290"/>
        <v>0.92975163187335208</v>
      </c>
      <c r="L2746" s="2"/>
      <c r="M2746" s="17">
        <f t="shared" ca="1" si="291"/>
        <v>9</v>
      </c>
      <c r="N2746" s="2">
        <f t="shared" ca="1" si="286"/>
        <v>0.96296399218700435</v>
      </c>
      <c r="O2746" s="2"/>
      <c r="P2746" s="31">
        <f t="shared" ca="1" si="292"/>
        <v>4.8296060592893131</v>
      </c>
    </row>
    <row r="2747" spans="1:16" x14ac:dyDescent="0.25">
      <c r="A2747" s="32">
        <f ca="1">Uniform_A+B2747*(Uniform_B-Uniform_A)</f>
        <v>1.0733835269355274</v>
      </c>
      <c r="B2747" s="2">
        <f t="shared" ca="1" si="287"/>
        <v>0.10733835269355274</v>
      </c>
      <c r="C2747" s="4"/>
      <c r="D2747" s="5">
        <f ca="1">IF(E2747&lt;(Driehoek_C-Driehoek_A)/(Driehoek_B-Driehoek_A),Driehoek_A+SQRT(E2747*(Driehoek_B-Driehoek_A)*(Driehoek_C-Driehoek_A)),Driehoek_B-SQRT((1-E2747)*(Driehoek_B-Driehoek_A)*(Driehoek_B-Driehoek_C)))</f>
        <v>4.0885610431175881</v>
      </c>
      <c r="E2747" s="2">
        <f t="shared" ca="1" si="288"/>
        <v>0.31079335350908022</v>
      </c>
      <c r="F2747" s="2"/>
      <c r="G2747" s="15">
        <f ca="1">_xlfn.NORM.INV(H2747,Normaal_Mu,Normaal_Sigma)</f>
        <v>4.2862040406964779</v>
      </c>
      <c r="H2747" s="2">
        <f t="shared" ca="1" si="289"/>
        <v>0.36058409110162537</v>
      </c>
      <c r="I2747" s="2"/>
      <c r="J2747" s="15">
        <f ca="1">-LN(K2747) /NegExp_Labda</f>
        <v>1.2763881009072402</v>
      </c>
      <c r="K2747" s="2">
        <f t="shared" ca="1" si="290"/>
        <v>0.7747013953621027</v>
      </c>
      <c r="L2747" s="2"/>
      <c r="M2747" s="17">
        <f t="shared" ca="1" si="291"/>
        <v>3</v>
      </c>
      <c r="N2747" s="2">
        <f t="shared" ca="1" si="286"/>
        <v>0.23063596820250254</v>
      </c>
      <c r="O2747" s="2"/>
      <c r="P2747" s="31">
        <f t="shared" ca="1" si="292"/>
        <v>2.7449073423313672</v>
      </c>
    </row>
    <row r="2748" spans="1:16" x14ac:dyDescent="0.25">
      <c r="A2748" s="32">
        <f ca="1">Uniform_A+B2748*(Uniform_B-Uniform_A)</f>
        <v>2.004804583980885</v>
      </c>
      <c r="B2748" s="2">
        <f t="shared" ca="1" si="287"/>
        <v>0.20048045839808848</v>
      </c>
      <c r="C2748" s="4"/>
      <c r="D2748" s="5">
        <f ca="1">IF(E2748&lt;(Driehoek_C-Driehoek_A)/(Driehoek_B-Driehoek_A),Driehoek_A+SQRT(E2748*(Driehoek_B-Driehoek_A)*(Driehoek_C-Driehoek_A)),Driehoek_B-SQRT((1-E2748)*(Driehoek_B-Driehoek_A)*(Driehoek_B-Driehoek_C)))</f>
        <v>4.4575586309963082</v>
      </c>
      <c r="E2748" s="2">
        <f t="shared" ca="1" si="288"/>
        <v>0.41046361169039614</v>
      </c>
      <c r="F2748" s="2"/>
      <c r="G2748" s="15">
        <f ca="1">_xlfn.NORM.INV(H2748,Normaal_Mu,Normaal_Sigma)</f>
        <v>3.2411353239124763</v>
      </c>
      <c r="H2748" s="2">
        <f t="shared" ca="1" si="289"/>
        <v>0.18958345235157481</v>
      </c>
      <c r="I2748" s="2"/>
      <c r="J2748" s="15">
        <f ca="1">-LN(K2748) /NegExp_Labda</f>
        <v>4.999818949369228</v>
      </c>
      <c r="K2748" s="2">
        <f t="shared" ca="1" si="290"/>
        <v>0.36789276237359647</v>
      </c>
      <c r="L2748" s="2"/>
      <c r="M2748" s="17">
        <f t="shared" ca="1" si="291"/>
        <v>2</v>
      </c>
      <c r="N2748" s="2">
        <f t="shared" ca="1" si="286"/>
        <v>0.10830672936340957</v>
      </c>
      <c r="O2748" s="2"/>
      <c r="P2748" s="31">
        <f t="shared" ca="1" si="292"/>
        <v>3.3406634976517795</v>
      </c>
    </row>
    <row r="2749" spans="1:16" x14ac:dyDescent="0.25">
      <c r="A2749" s="32">
        <f ca="1">Uniform_A+B2749*(Uniform_B-Uniform_A)</f>
        <v>2.5483049191731313</v>
      </c>
      <c r="B2749" s="2">
        <f t="shared" ca="1" si="287"/>
        <v>0.25483049191731311</v>
      </c>
      <c r="C2749" s="4"/>
      <c r="D2749" s="5">
        <f ca="1">IF(E2749&lt;(Driehoek_C-Driehoek_A)/(Driehoek_B-Driehoek_A),Driehoek_A+SQRT(E2749*(Driehoek_B-Driehoek_A)*(Driehoek_C-Driehoek_A)),Driehoek_B-SQRT((1-E2749)*(Driehoek_B-Driehoek_A)*(Driehoek_B-Driehoek_C)))</f>
        <v>4.629790648674641</v>
      </c>
      <c r="E2749" s="2">
        <f t="shared" ca="1" si="288"/>
        <v>0.45432200644538234</v>
      </c>
      <c r="F2749" s="2"/>
      <c r="G2749" s="15">
        <f ca="1">_xlfn.NORM.INV(H2749,Normaal_Mu,Normaal_Sigma)</f>
        <v>7.4835266940316139</v>
      </c>
      <c r="H2749" s="2">
        <f t="shared" ca="1" si="289"/>
        <v>0.89283805509246927</v>
      </c>
      <c r="I2749" s="2"/>
      <c r="J2749" s="15">
        <f ca="1">-LN(K2749) /NegExp_Labda</f>
        <v>3.3750702169249802</v>
      </c>
      <c r="K2749" s="2">
        <f t="shared" ca="1" si="290"/>
        <v>0.50914927037811819</v>
      </c>
      <c r="L2749" s="2"/>
      <c r="M2749" s="17">
        <f t="shared" ca="1" si="291"/>
        <v>2</v>
      </c>
      <c r="N2749" s="2">
        <f t="shared" ca="1" si="286"/>
        <v>0.11439637547315296</v>
      </c>
      <c r="O2749" s="2"/>
      <c r="P2749" s="31">
        <f t="shared" ca="1" si="292"/>
        <v>4.007338495760874</v>
      </c>
    </row>
    <row r="2750" spans="1:16" x14ac:dyDescent="0.25">
      <c r="A2750" s="32">
        <f ca="1">Uniform_A+B2750*(Uniform_B-Uniform_A)</f>
        <v>2.0331186215825845</v>
      </c>
      <c r="B2750" s="2">
        <f t="shared" ca="1" si="287"/>
        <v>0.20331186215825847</v>
      </c>
      <c r="C2750" s="4"/>
      <c r="D2750" s="5">
        <f ca="1">IF(E2750&lt;(Driehoek_C-Driehoek_A)/(Driehoek_B-Driehoek_A),Driehoek_A+SQRT(E2750*(Driehoek_B-Driehoek_A)*(Driehoek_C-Driehoek_A)),Driehoek_B-SQRT((1-E2750)*(Driehoek_B-Driehoek_A)*(Driehoek_B-Driehoek_C)))</f>
        <v>5.8703009336481022</v>
      </c>
      <c r="E2750" s="2">
        <f t="shared" ca="1" si="288"/>
        <v>0.72014239297360172</v>
      </c>
      <c r="F2750" s="2"/>
      <c r="G2750" s="15">
        <f ca="1">_xlfn.NORM.INV(H2750,Normaal_Mu,Normaal_Sigma)</f>
        <v>4.4156356292812555</v>
      </c>
      <c r="H2750" s="2">
        <f t="shared" ca="1" si="289"/>
        <v>0.38507366583049996</v>
      </c>
      <c r="I2750" s="2"/>
      <c r="J2750" s="15">
        <f ca="1">-LN(K2750) /NegExp_Labda</f>
        <v>5.3029886051395314</v>
      </c>
      <c r="K2750" s="2">
        <f t="shared" ca="1" si="290"/>
        <v>0.34624878828386152</v>
      </c>
      <c r="L2750" s="2"/>
      <c r="M2750" s="17">
        <f t="shared" ca="1" si="291"/>
        <v>4</v>
      </c>
      <c r="N2750" s="2">
        <f t="shared" ca="1" si="286"/>
        <v>0.33226865061305411</v>
      </c>
      <c r="O2750" s="2"/>
      <c r="P2750" s="31">
        <f t="shared" ca="1" si="292"/>
        <v>4.3244087579302946</v>
      </c>
    </row>
    <row r="2751" spans="1:16" x14ac:dyDescent="0.25">
      <c r="A2751" s="32">
        <f ca="1">Uniform_A+B2751*(Uniform_B-Uniform_A)</f>
        <v>2.2803352872843305</v>
      </c>
      <c r="B2751" s="2">
        <f t="shared" ca="1" si="287"/>
        <v>0.22803352872843308</v>
      </c>
      <c r="C2751" s="4"/>
      <c r="D2751" s="5">
        <f ca="1">IF(E2751&lt;(Driehoek_C-Driehoek_A)/(Driehoek_B-Driehoek_A),Driehoek_A+SQRT(E2751*(Driehoek_B-Driehoek_A)*(Driehoek_C-Driehoek_A)),Driehoek_B-SQRT((1-E2751)*(Driehoek_B-Driehoek_A)*(Driehoek_B-Driehoek_C)))</f>
        <v>8.3832351256836208</v>
      </c>
      <c r="E2751" s="2">
        <f t="shared" ca="1" si="288"/>
        <v>0.98913145970884286</v>
      </c>
      <c r="F2751" s="2"/>
      <c r="G2751" s="15">
        <f ca="1">_xlfn.NORM.INV(H2751,Normaal_Mu,Normaal_Sigma)</f>
        <v>6.3670367985349898</v>
      </c>
      <c r="H2751" s="2">
        <f t="shared" ca="1" si="289"/>
        <v>0.75286033605941172</v>
      </c>
      <c r="I2751" s="2"/>
      <c r="J2751" s="15">
        <f ca="1">-LN(K2751) /NegExp_Labda</f>
        <v>1.5886952098672424</v>
      </c>
      <c r="K2751" s="2">
        <f t="shared" ca="1" si="290"/>
        <v>0.72779268697907318</v>
      </c>
      <c r="L2751" s="2"/>
      <c r="M2751" s="17">
        <f t="shared" ca="1" si="291"/>
        <v>6</v>
      </c>
      <c r="N2751" s="2">
        <f t="shared" ca="1" si="286"/>
        <v>0.6649759118743892</v>
      </c>
      <c r="O2751" s="2"/>
      <c r="P2751" s="31">
        <f t="shared" ca="1" si="292"/>
        <v>4.9238604842740363</v>
      </c>
    </row>
    <row r="2752" spans="1:16" x14ac:dyDescent="0.25">
      <c r="A2752" s="32">
        <f ca="1">Uniform_A+B2752*(Uniform_B-Uniform_A)</f>
        <v>6.9916870634907262</v>
      </c>
      <c r="B2752" s="2">
        <f t="shared" ca="1" si="287"/>
        <v>0.69916870634907258</v>
      </c>
      <c r="C2752" s="4"/>
      <c r="D2752" s="5">
        <f ca="1">IF(E2752&lt;(Driehoek_C-Driehoek_A)/(Driehoek_B-Driehoek_A),Driehoek_A+SQRT(E2752*(Driehoek_B-Driehoek_A)*(Driehoek_C-Driehoek_A)),Driehoek_B-SQRT((1-E2752)*(Driehoek_B-Driehoek_A)*(Driehoek_B-Driehoek_C)))</f>
        <v>4.0606048040198024</v>
      </c>
      <c r="E2752" s="2">
        <f t="shared" ca="1" si="288"/>
        <v>0.30292500279793577</v>
      </c>
      <c r="F2752" s="2"/>
      <c r="G2752" s="15">
        <f ca="1">_xlfn.NORM.INV(H2752,Normaal_Mu,Normaal_Sigma)</f>
        <v>5.8461877541056912</v>
      </c>
      <c r="H2752" s="2">
        <f t="shared" ca="1" si="289"/>
        <v>0.66388661524207992</v>
      </c>
      <c r="I2752" s="2"/>
      <c r="J2752" s="15">
        <f ca="1">-LN(K2752) /NegExp_Labda</f>
        <v>6.0096403723429743</v>
      </c>
      <c r="K2752" s="2">
        <f t="shared" ca="1" si="290"/>
        <v>0.30061404652289192</v>
      </c>
      <c r="L2752" s="2"/>
      <c r="M2752" s="17">
        <f t="shared" ca="1" si="291"/>
        <v>4</v>
      </c>
      <c r="N2752" s="2">
        <f t="shared" ca="1" si="286"/>
        <v>0.30617267444543339</v>
      </c>
      <c r="O2752" s="2"/>
      <c r="P2752" s="31">
        <f t="shared" ca="1" si="292"/>
        <v>5.3816239987918397</v>
      </c>
    </row>
    <row r="2753" spans="1:16" x14ac:dyDescent="0.25">
      <c r="A2753" s="32">
        <f ca="1">Uniform_A+B2753*(Uniform_B-Uniform_A)</f>
        <v>1.8306374989779994</v>
      </c>
      <c r="B2753" s="2">
        <f t="shared" ca="1" si="287"/>
        <v>0.18306374989779994</v>
      </c>
      <c r="C2753" s="4"/>
      <c r="D2753" s="5">
        <f ca="1">IF(E2753&lt;(Driehoek_C-Driehoek_A)/(Driehoek_B-Driehoek_A),Driehoek_A+SQRT(E2753*(Driehoek_B-Driehoek_A)*(Driehoek_C-Driehoek_A)),Driehoek_B-SQRT((1-E2753)*(Driehoek_B-Driehoek_A)*(Driehoek_B-Driehoek_C)))</f>
        <v>5.2802172750056737</v>
      </c>
      <c r="E2753" s="2">
        <f t="shared" ca="1" si="288"/>
        <v>0.60466332796667965</v>
      </c>
      <c r="F2753" s="2"/>
      <c r="G2753" s="15">
        <f ca="1">_xlfn.NORM.INV(H2753,Normaal_Mu,Normaal_Sigma)</f>
        <v>4.54752000386679</v>
      </c>
      <c r="H2753" s="2">
        <f t="shared" ca="1" si="289"/>
        <v>0.41050738150741617</v>
      </c>
      <c r="I2753" s="2"/>
      <c r="J2753" s="15">
        <f ca="1">-LN(K2753) /NegExp_Labda</f>
        <v>0.66576858284574714</v>
      </c>
      <c r="K2753" s="2">
        <f t="shared" ca="1" si="290"/>
        <v>0.87533052896095975</v>
      </c>
      <c r="L2753" s="2"/>
      <c r="M2753" s="17">
        <f t="shared" ca="1" si="291"/>
        <v>3</v>
      </c>
      <c r="N2753" s="2">
        <f t="shared" ca="1" si="286"/>
        <v>0.16561033803911318</v>
      </c>
      <c r="O2753" s="2"/>
      <c r="P2753" s="31">
        <f t="shared" ca="1" si="292"/>
        <v>3.0648286721392419</v>
      </c>
    </row>
    <row r="2754" spans="1:16" x14ac:dyDescent="0.25">
      <c r="A2754" s="32">
        <f ca="1">Uniform_A+B2754*(Uniform_B-Uniform_A)</f>
        <v>4.8588700132826439</v>
      </c>
      <c r="B2754" s="2">
        <f t="shared" ca="1" si="287"/>
        <v>0.48588700132826435</v>
      </c>
      <c r="C2754" s="4"/>
      <c r="D2754" s="5">
        <f ca="1">IF(E2754&lt;(Driehoek_C-Driehoek_A)/(Driehoek_B-Driehoek_A),Driehoek_A+SQRT(E2754*(Driehoek_B-Driehoek_A)*(Driehoek_C-Driehoek_A)),Driehoek_B-SQRT((1-E2754)*(Driehoek_B-Driehoek_A)*(Driehoek_B-Driehoek_C)))</f>
        <v>3.4195627865405402</v>
      </c>
      <c r="E2754" s="2">
        <f t="shared" ca="1" si="288"/>
        <v>0.14393989320933875</v>
      </c>
      <c r="F2754" s="2"/>
      <c r="G2754" s="15">
        <f ca="1">_xlfn.NORM.INV(H2754,Normaal_Mu,Normaal_Sigma)</f>
        <v>6.3345132138813458</v>
      </c>
      <c r="H2754" s="2">
        <f t="shared" ca="1" si="289"/>
        <v>0.7476958806318027</v>
      </c>
      <c r="I2754" s="2"/>
      <c r="J2754" s="15">
        <f ca="1">-LN(K2754) /NegExp_Labda</f>
        <v>0.77414342531796443</v>
      </c>
      <c r="K2754" s="2">
        <f t="shared" ca="1" si="290"/>
        <v>0.85656190676338195</v>
      </c>
      <c r="L2754" s="2"/>
      <c r="M2754" s="17">
        <f t="shared" ca="1" si="291"/>
        <v>5</v>
      </c>
      <c r="N2754" s="2">
        <f t="shared" ca="1" si="286"/>
        <v>0.59504896790263928</v>
      </c>
      <c r="O2754" s="2"/>
      <c r="P2754" s="31">
        <f t="shared" ca="1" si="292"/>
        <v>4.0774178878044989</v>
      </c>
    </row>
    <row r="2755" spans="1:16" x14ac:dyDescent="0.25">
      <c r="A2755" s="32">
        <f ca="1">Uniform_A+B2755*(Uniform_B-Uniform_A)</f>
        <v>2.7066623339666074</v>
      </c>
      <c r="B2755" s="2">
        <f t="shared" ca="1" si="287"/>
        <v>0.27066623339666074</v>
      </c>
      <c r="C2755" s="4"/>
      <c r="D2755" s="5">
        <f ca="1">IF(E2755&lt;(Driehoek_C-Driehoek_A)/(Driehoek_B-Driehoek_A),Driehoek_A+SQRT(E2755*(Driehoek_B-Driehoek_A)*(Driehoek_C-Driehoek_A)),Driehoek_B-SQRT((1-E2755)*(Driehoek_B-Driehoek_A)*(Driehoek_B-Driehoek_C)))</f>
        <v>2.7460838865392234</v>
      </c>
      <c r="E2755" s="2">
        <f t="shared" ca="1" si="288"/>
        <v>3.9760083268105206E-2</v>
      </c>
      <c r="F2755" s="2"/>
      <c r="G2755" s="15">
        <f ca="1">_xlfn.NORM.INV(H2755,Normaal_Mu,Normaal_Sigma)</f>
        <v>3.5754889504490777</v>
      </c>
      <c r="H2755" s="2">
        <f t="shared" ca="1" si="289"/>
        <v>0.23815327970548983</v>
      </c>
      <c r="I2755" s="2"/>
      <c r="J2755" s="15">
        <f ca="1">-LN(K2755) /NegExp_Labda</f>
        <v>4.3846747351870796</v>
      </c>
      <c r="K2755" s="2">
        <f t="shared" ca="1" si="290"/>
        <v>0.41605619361531609</v>
      </c>
      <c r="L2755" s="2"/>
      <c r="M2755" s="17">
        <f t="shared" ca="1" si="291"/>
        <v>6</v>
      </c>
      <c r="N2755" s="2">
        <f t="shared" ca="1" si="286"/>
        <v>0.63573069671434246</v>
      </c>
      <c r="O2755" s="2"/>
      <c r="P2755" s="31">
        <f t="shared" ca="1" si="292"/>
        <v>3.8825819812283973</v>
      </c>
    </row>
    <row r="2756" spans="1:16" x14ac:dyDescent="0.25">
      <c r="A2756" s="32">
        <f ca="1">Uniform_A+B2756*(Uniform_B-Uniform_A)</f>
        <v>0.89250226333443483</v>
      </c>
      <c r="B2756" s="2">
        <f t="shared" ca="1" si="287"/>
        <v>8.9250226333443483E-2</v>
      </c>
      <c r="C2756" s="4"/>
      <c r="D2756" s="5">
        <f ca="1">IF(E2756&lt;(Driehoek_C-Driehoek_A)/(Driehoek_B-Driehoek_A),Driehoek_A+SQRT(E2756*(Driehoek_B-Driehoek_A)*(Driehoek_C-Driehoek_A)),Driehoek_B-SQRT((1-E2756)*(Driehoek_B-Driehoek_A)*(Driehoek_B-Driehoek_C)))</f>
        <v>3.4427108638170294</v>
      </c>
      <c r="E2756" s="2">
        <f t="shared" ca="1" si="288"/>
        <v>0.14867247404111994</v>
      </c>
      <c r="F2756" s="2"/>
      <c r="G2756" s="15">
        <f ca="1">_xlfn.NORM.INV(H2756,Normaal_Mu,Normaal_Sigma)</f>
        <v>3.0366655002722576</v>
      </c>
      <c r="H2756" s="2">
        <f t="shared" ca="1" si="289"/>
        <v>0.1631319024158131</v>
      </c>
      <c r="I2756" s="2"/>
      <c r="J2756" s="15">
        <f ca="1">-LN(K2756) /NegExp_Labda</f>
        <v>15.66544685400577</v>
      </c>
      <c r="K2756" s="2">
        <f t="shared" ca="1" si="290"/>
        <v>4.3582945177713772E-2</v>
      </c>
      <c r="L2756" s="2"/>
      <c r="M2756" s="17">
        <f t="shared" ca="1" si="291"/>
        <v>5</v>
      </c>
      <c r="N2756" s="2">
        <f t="shared" ca="1" si="286"/>
        <v>0.5567960902095781</v>
      </c>
      <c r="O2756" s="2"/>
      <c r="P2756" s="31">
        <f t="shared" ca="1" si="292"/>
        <v>5.6074650962858978</v>
      </c>
    </row>
    <row r="2757" spans="1:16" x14ac:dyDescent="0.25">
      <c r="A2757" s="32">
        <f ca="1">Uniform_A+B2757*(Uniform_B-Uniform_A)</f>
        <v>6.4810320847607965</v>
      </c>
      <c r="B2757" s="2">
        <f t="shared" ca="1" si="287"/>
        <v>0.64810320847607961</v>
      </c>
      <c r="C2757" s="4"/>
      <c r="D2757" s="5">
        <f ca="1">IF(E2757&lt;(Driehoek_C-Driehoek_A)/(Driehoek_B-Driehoek_A),Driehoek_A+SQRT(E2757*(Driehoek_B-Driehoek_A)*(Driehoek_C-Driehoek_A)),Driehoek_B-SQRT((1-E2757)*(Driehoek_B-Driehoek_A)*(Driehoek_B-Driehoek_C)))</f>
        <v>3.0766607660323322</v>
      </c>
      <c r="E2757" s="2">
        <f t="shared" ca="1" si="288"/>
        <v>8.2799886079523488E-2</v>
      </c>
      <c r="F2757" s="2"/>
      <c r="G2757" s="15">
        <f ca="1">_xlfn.NORM.INV(H2757,Normaal_Mu,Normaal_Sigma)</f>
        <v>2.8977605818663625</v>
      </c>
      <c r="H2757" s="2">
        <f t="shared" ca="1" si="289"/>
        <v>0.14660180656567035</v>
      </c>
      <c r="I2757" s="2"/>
      <c r="J2757" s="15">
        <f ca="1">-LN(K2757) /NegExp_Labda</f>
        <v>0.46304534335486341</v>
      </c>
      <c r="K2757" s="2">
        <f t="shared" ca="1" si="290"/>
        <v>0.91154978401890951</v>
      </c>
      <c r="L2757" s="2"/>
      <c r="M2757" s="17">
        <f t="shared" ca="1" si="291"/>
        <v>1</v>
      </c>
      <c r="N2757" s="2">
        <f t="shared" ref="N2757:N2820" ca="1" si="293">RAND()</f>
        <v>1.5070576864359753E-2</v>
      </c>
      <c r="O2757" s="2"/>
      <c r="P2757" s="31">
        <f t="shared" ca="1" si="292"/>
        <v>2.7836997552028708</v>
      </c>
    </row>
    <row r="2758" spans="1:16" x14ac:dyDescent="0.25">
      <c r="A2758" s="32">
        <f ca="1">Uniform_A+B2758*(Uniform_B-Uniform_A)</f>
        <v>2.0628665655596579</v>
      </c>
      <c r="B2758" s="2">
        <f t="shared" ref="B2758:B2821" ca="1" si="294">RAND()</f>
        <v>0.20628665655596579</v>
      </c>
      <c r="C2758" s="4"/>
      <c r="D2758" s="5">
        <f ca="1">IF(E2758&lt;(Driehoek_C-Driehoek_A)/(Driehoek_B-Driehoek_A),Driehoek_A+SQRT(E2758*(Driehoek_B-Driehoek_A)*(Driehoek_C-Driehoek_A)),Driehoek_B-SQRT((1-E2758)*(Driehoek_B-Driehoek_A)*(Driehoek_B-Driehoek_C)))</f>
        <v>3.7865927191401987</v>
      </c>
      <c r="E2758" s="2">
        <f t="shared" ref="E2758:E2821" ca="1" si="295">RAND()</f>
        <v>0.22799382457748352</v>
      </c>
      <c r="F2758" s="2"/>
      <c r="G2758" s="15">
        <f ca="1">_xlfn.NORM.INV(H2758,Normaal_Mu,Normaal_Sigma)</f>
        <v>3.9200852011746576</v>
      </c>
      <c r="H2758" s="2">
        <f t="shared" ref="H2758:H2821" ca="1" si="296">RAND()</f>
        <v>0.29461320583403816</v>
      </c>
      <c r="I2758" s="2"/>
      <c r="J2758" s="15">
        <f ca="1">-LN(K2758) /NegExp_Labda</f>
        <v>1.1902242426744392</v>
      </c>
      <c r="K2758" s="2">
        <f t="shared" ref="K2758:K2821" ca="1" si="297">RAND()</f>
        <v>0.78816734215056028</v>
      </c>
      <c r="L2758" s="2"/>
      <c r="M2758" s="17">
        <f t="shared" ca="1" si="291"/>
        <v>4</v>
      </c>
      <c r="N2758" s="2">
        <f t="shared" ca="1" si="293"/>
        <v>0.38113732676139533</v>
      </c>
      <c r="O2758" s="2"/>
      <c r="P2758" s="31">
        <f t="shared" ca="1" si="292"/>
        <v>2.9919537457097904</v>
      </c>
    </row>
    <row r="2759" spans="1:16" x14ac:dyDescent="0.25">
      <c r="A2759" s="32">
        <f ca="1">Uniform_A+B2759*(Uniform_B-Uniform_A)</f>
        <v>4.8478598572192011</v>
      </c>
      <c r="B2759" s="2">
        <f t="shared" ca="1" si="294"/>
        <v>0.48478598572192011</v>
      </c>
      <c r="C2759" s="4"/>
      <c r="D2759" s="5">
        <f ca="1">IF(E2759&lt;(Driehoek_C-Driehoek_A)/(Driehoek_B-Driehoek_A),Driehoek_A+SQRT(E2759*(Driehoek_B-Driehoek_A)*(Driehoek_C-Driehoek_A)),Driehoek_B-SQRT((1-E2759)*(Driehoek_B-Driehoek_A)*(Driehoek_B-Driehoek_C)))</f>
        <v>6.2885659505856166</v>
      </c>
      <c r="E2759" s="2">
        <f t="shared" ca="1" si="295"/>
        <v>0.78994643987646629</v>
      </c>
      <c r="F2759" s="2"/>
      <c r="G2759" s="15">
        <f ca="1">_xlfn.NORM.INV(H2759,Normaal_Mu,Normaal_Sigma)</f>
        <v>9.4330658942840628</v>
      </c>
      <c r="H2759" s="2">
        <f t="shared" ca="1" si="296"/>
        <v>0.98667248798414364</v>
      </c>
      <c r="I2759" s="2"/>
      <c r="J2759" s="15">
        <f ca="1">-LN(K2759) /NegExp_Labda</f>
        <v>4.9550735230079068</v>
      </c>
      <c r="K2759" s="2">
        <f t="shared" ca="1" si="297"/>
        <v>0.37119984167154474</v>
      </c>
      <c r="L2759" s="2"/>
      <c r="M2759" s="17">
        <f t="shared" ca="1" si="291"/>
        <v>2</v>
      </c>
      <c r="N2759" s="2">
        <f t="shared" ca="1" si="293"/>
        <v>0.12193786667979711</v>
      </c>
      <c r="O2759" s="2"/>
      <c r="P2759" s="31">
        <f t="shared" ca="1" si="292"/>
        <v>5.5049130450193582</v>
      </c>
    </row>
    <row r="2760" spans="1:16" x14ac:dyDescent="0.25">
      <c r="A2760" s="32">
        <f ca="1">Uniform_A+B2760*(Uniform_B-Uniform_A)</f>
        <v>6.9015249711657489</v>
      </c>
      <c r="B2760" s="2">
        <f t="shared" ca="1" si="294"/>
        <v>0.69015249711657489</v>
      </c>
      <c r="C2760" s="4"/>
      <c r="D2760" s="5">
        <f ca="1">IF(E2760&lt;(Driehoek_C-Driehoek_A)/(Driehoek_B-Driehoek_A),Driehoek_A+SQRT(E2760*(Driehoek_B-Driehoek_A)*(Driehoek_C-Driehoek_A)),Driehoek_B-SQRT((1-E2760)*(Driehoek_B-Driehoek_A)*(Driehoek_B-Driehoek_C)))</f>
        <v>4.3201756334163282</v>
      </c>
      <c r="E2760" s="2">
        <f t="shared" ca="1" si="295"/>
        <v>0.37426411136942084</v>
      </c>
      <c r="F2760" s="2"/>
      <c r="G2760" s="15">
        <f ca="1">_xlfn.NORM.INV(H2760,Normaal_Mu,Normaal_Sigma)</f>
        <v>5.9330340440590952</v>
      </c>
      <c r="H2760" s="2">
        <f t="shared" ca="1" si="296"/>
        <v>0.67957726685798725</v>
      </c>
      <c r="I2760" s="2"/>
      <c r="J2760" s="15">
        <f ca="1">-LN(K2760) /NegExp_Labda</f>
        <v>7.2244032378441831</v>
      </c>
      <c r="K2760" s="2">
        <f t="shared" ca="1" si="297"/>
        <v>0.23577421510240626</v>
      </c>
      <c r="L2760" s="2"/>
      <c r="M2760" s="17">
        <f t="shared" ca="1" si="291"/>
        <v>2</v>
      </c>
      <c r="N2760" s="2">
        <f t="shared" ca="1" si="293"/>
        <v>4.7435752723533842E-2</v>
      </c>
      <c r="O2760" s="2"/>
      <c r="P2760" s="31">
        <f t="shared" ca="1" si="292"/>
        <v>5.2758275772970711</v>
      </c>
    </row>
    <row r="2761" spans="1:16" x14ac:dyDescent="0.25">
      <c r="A2761" s="32">
        <f ca="1">Uniform_A+B2761*(Uniform_B-Uniform_A)</f>
        <v>7.5338166631589427</v>
      </c>
      <c r="B2761" s="2">
        <f t="shared" ca="1" si="294"/>
        <v>0.75338166631589432</v>
      </c>
      <c r="C2761" s="4"/>
      <c r="D2761" s="5">
        <f ca="1">IF(E2761&lt;(Driehoek_C-Driehoek_A)/(Driehoek_B-Driehoek_A),Driehoek_A+SQRT(E2761*(Driehoek_B-Driehoek_A)*(Driehoek_C-Driehoek_A)),Driehoek_B-SQRT((1-E2761)*(Driehoek_B-Driehoek_A)*(Driehoek_B-Driehoek_C)))</f>
        <v>4.0433921085120179</v>
      </c>
      <c r="E2761" s="2">
        <f t="shared" ca="1" si="295"/>
        <v>0.29805823457254466</v>
      </c>
      <c r="F2761" s="2"/>
      <c r="G2761" s="15">
        <f ca="1">_xlfn.NORM.INV(H2761,Normaal_Mu,Normaal_Sigma)</f>
        <v>5.1989965479546685</v>
      </c>
      <c r="H2761" s="2">
        <f t="shared" ca="1" si="296"/>
        <v>0.53962867086624544</v>
      </c>
      <c r="I2761" s="2"/>
      <c r="J2761" s="15">
        <f ca="1">-LN(K2761) /NegExp_Labda</f>
        <v>0.25959944763928672</v>
      </c>
      <c r="K2761" s="2">
        <f t="shared" ca="1" si="297"/>
        <v>0.94940492107296048</v>
      </c>
      <c r="L2761" s="2"/>
      <c r="M2761" s="17">
        <f t="shared" ca="1" si="291"/>
        <v>5</v>
      </c>
      <c r="N2761" s="2">
        <f t="shared" ca="1" si="293"/>
        <v>0.49655118321554015</v>
      </c>
      <c r="O2761" s="2"/>
      <c r="P2761" s="31">
        <f t="shared" ca="1" si="292"/>
        <v>4.4071609534529825</v>
      </c>
    </row>
    <row r="2762" spans="1:16" x14ac:dyDescent="0.25">
      <c r="A2762" s="32">
        <f ca="1">Uniform_A+B2762*(Uniform_B-Uniform_A)</f>
        <v>2.9807947525793099</v>
      </c>
      <c r="B2762" s="2">
        <f t="shared" ca="1" si="294"/>
        <v>0.29807947525793099</v>
      </c>
      <c r="C2762" s="4"/>
      <c r="D2762" s="5">
        <f ca="1">IF(E2762&lt;(Driehoek_C-Driehoek_A)/(Driehoek_B-Driehoek_A),Driehoek_A+SQRT(E2762*(Driehoek_B-Driehoek_A)*(Driehoek_C-Driehoek_A)),Driehoek_B-SQRT((1-E2762)*(Driehoek_B-Driehoek_A)*(Driehoek_B-Driehoek_C)))</f>
        <v>7.6594455276212354</v>
      </c>
      <c r="E2762" s="2">
        <f t="shared" ca="1" si="295"/>
        <v>0.94865467733100839</v>
      </c>
      <c r="F2762" s="2"/>
      <c r="G2762" s="15">
        <f ca="1">_xlfn.NORM.INV(H2762,Normaal_Mu,Normaal_Sigma)</f>
        <v>5.7356630862199971</v>
      </c>
      <c r="H2762" s="2">
        <f t="shared" ca="1" si="296"/>
        <v>0.64350057629464952</v>
      </c>
      <c r="I2762" s="2"/>
      <c r="J2762" s="15">
        <f ca="1">-LN(K2762) /NegExp_Labda</f>
        <v>0.82684082240489976</v>
      </c>
      <c r="K2762" s="2">
        <f t="shared" ca="1" si="297"/>
        <v>0.84758159719928483</v>
      </c>
      <c r="L2762" s="2"/>
      <c r="M2762" s="17">
        <f t="shared" ca="1" si="291"/>
        <v>5</v>
      </c>
      <c r="N2762" s="2">
        <f t="shared" ca="1" si="293"/>
        <v>0.57317013023803676</v>
      </c>
      <c r="O2762" s="2"/>
      <c r="P2762" s="31">
        <f t="shared" ca="1" si="292"/>
        <v>4.440548837765089</v>
      </c>
    </row>
    <row r="2763" spans="1:16" x14ac:dyDescent="0.25">
      <c r="A2763" s="32">
        <f ca="1">Uniform_A+B2763*(Uniform_B-Uniform_A)</f>
        <v>3.0326924976864</v>
      </c>
      <c r="B2763" s="2">
        <f t="shared" ca="1" si="294"/>
        <v>0.30326924976864</v>
      </c>
      <c r="C2763" s="4"/>
      <c r="D2763" s="5">
        <f ca="1">IF(E2763&lt;(Driehoek_C-Driehoek_A)/(Driehoek_B-Driehoek_A),Driehoek_A+SQRT(E2763*(Driehoek_B-Driehoek_A)*(Driehoek_C-Driehoek_A)),Driehoek_B-SQRT((1-E2763)*(Driehoek_B-Driehoek_A)*(Driehoek_B-Driehoek_C)))</f>
        <v>5.1721716409946614</v>
      </c>
      <c r="E2763" s="2">
        <f t="shared" ca="1" si="295"/>
        <v>0.58136371582841417</v>
      </c>
      <c r="F2763" s="2"/>
      <c r="G2763" s="15">
        <f ca="1">_xlfn.NORM.INV(H2763,Normaal_Mu,Normaal_Sigma)</f>
        <v>3.4930501128086093</v>
      </c>
      <c r="H2763" s="2">
        <f t="shared" ca="1" si="296"/>
        <v>0.22558228131785074</v>
      </c>
      <c r="I2763" s="2"/>
      <c r="J2763" s="15">
        <f ca="1">-LN(K2763) /NegExp_Labda</f>
        <v>5.2768850570032173</v>
      </c>
      <c r="K2763" s="2">
        <f t="shared" ca="1" si="297"/>
        <v>0.34806117953399318</v>
      </c>
      <c r="L2763" s="2"/>
      <c r="M2763" s="17">
        <f t="shared" ca="1" si="291"/>
        <v>8</v>
      </c>
      <c r="N2763" s="2">
        <f t="shared" ca="1" si="293"/>
        <v>0.87657011991278355</v>
      </c>
      <c r="O2763" s="2"/>
      <c r="P2763" s="31">
        <f t="shared" ca="1" si="292"/>
        <v>4.9949598616985771</v>
      </c>
    </row>
    <row r="2764" spans="1:16" x14ac:dyDescent="0.25">
      <c r="A2764" s="32">
        <f ca="1">Uniform_A+B2764*(Uniform_B-Uniform_A)</f>
        <v>3.947103990834183</v>
      </c>
      <c r="B2764" s="2">
        <f t="shared" ca="1" si="294"/>
        <v>0.39471039908341832</v>
      </c>
      <c r="C2764" s="4"/>
      <c r="D2764" s="5">
        <f ca="1">IF(E2764&lt;(Driehoek_C-Driehoek_A)/(Driehoek_B-Driehoek_A),Driehoek_A+SQRT(E2764*(Driehoek_B-Driehoek_A)*(Driehoek_C-Driehoek_A)),Driehoek_B-SQRT((1-E2764)*(Driehoek_B-Driehoek_A)*(Driehoek_B-Driehoek_C)))</f>
        <v>4.1815954790136312</v>
      </c>
      <c r="E2764" s="2">
        <f t="shared" ca="1" si="295"/>
        <v>0.33665651063251778</v>
      </c>
      <c r="F2764" s="2"/>
      <c r="G2764" s="15">
        <f ca="1">_xlfn.NORM.INV(H2764,Normaal_Mu,Normaal_Sigma)</f>
        <v>0.48208573525191056</v>
      </c>
      <c r="H2764" s="2">
        <f t="shared" ca="1" si="296"/>
        <v>1.1943025777049088E-2</v>
      </c>
      <c r="I2764" s="2"/>
      <c r="J2764" s="15">
        <f ca="1">-LN(K2764) /NegExp_Labda</f>
        <v>2.4690527219735703</v>
      </c>
      <c r="K2764" s="2">
        <f t="shared" ca="1" si="297"/>
        <v>0.61029639621170517</v>
      </c>
      <c r="L2764" s="2"/>
      <c r="M2764" s="17">
        <f t="shared" ca="1" si="291"/>
        <v>9</v>
      </c>
      <c r="N2764" s="2">
        <f t="shared" ca="1" si="293"/>
        <v>0.94187473023294055</v>
      </c>
      <c r="O2764" s="2"/>
      <c r="P2764" s="31">
        <f t="shared" ca="1" si="292"/>
        <v>4.0159675854146588</v>
      </c>
    </row>
    <row r="2765" spans="1:16" x14ac:dyDescent="0.25">
      <c r="A2765" s="32">
        <f ca="1">Uniform_A+B2765*(Uniform_B-Uniform_A)</f>
        <v>8.6542128606346349</v>
      </c>
      <c r="B2765" s="2">
        <f t="shared" ca="1" si="294"/>
        <v>0.86542128606346347</v>
      </c>
      <c r="C2765" s="4"/>
      <c r="D2765" s="5">
        <f ca="1">IF(E2765&lt;(Driehoek_C-Driehoek_A)/(Driehoek_B-Driehoek_A),Driehoek_A+SQRT(E2765*(Driehoek_B-Driehoek_A)*(Driehoek_C-Driehoek_A)),Driehoek_B-SQRT((1-E2765)*(Driehoek_B-Driehoek_A)*(Driehoek_B-Driehoek_C)))</f>
        <v>3.719043944224615</v>
      </c>
      <c r="E2765" s="2">
        <f t="shared" ca="1" si="295"/>
        <v>0.21107943444109445</v>
      </c>
      <c r="F2765" s="2"/>
      <c r="G2765" s="15">
        <f ca="1">_xlfn.NORM.INV(H2765,Normaal_Mu,Normaal_Sigma)</f>
        <v>8.4578213913768572</v>
      </c>
      <c r="H2765" s="2">
        <f t="shared" ca="1" si="296"/>
        <v>0.95808746024556035</v>
      </c>
      <c r="I2765" s="2"/>
      <c r="J2765" s="15">
        <f ca="1">-LN(K2765) /NegExp_Labda</f>
        <v>0.58058343711562266</v>
      </c>
      <c r="K2765" s="2">
        <f t="shared" ca="1" si="297"/>
        <v>0.89037132210040915</v>
      </c>
      <c r="L2765" s="2"/>
      <c r="M2765" s="17">
        <f t="shared" ca="1" si="291"/>
        <v>3</v>
      </c>
      <c r="N2765" s="2">
        <f t="shared" ca="1" si="293"/>
        <v>0.18923618407967968</v>
      </c>
      <c r="O2765" s="2"/>
      <c r="P2765" s="31">
        <f t="shared" ca="1" si="292"/>
        <v>4.8823323266703458</v>
      </c>
    </row>
    <row r="2766" spans="1:16" x14ac:dyDescent="0.25">
      <c r="A2766" s="32">
        <f ca="1">Uniform_A+B2766*(Uniform_B-Uniform_A)</f>
        <v>3.0094131622436593</v>
      </c>
      <c r="B2766" s="2">
        <f t="shared" ca="1" si="294"/>
        <v>0.30094131622436593</v>
      </c>
      <c r="C2766" s="4"/>
      <c r="D2766" s="5">
        <f ca="1">IF(E2766&lt;(Driehoek_C-Driehoek_A)/(Driehoek_B-Driehoek_A),Driehoek_A+SQRT(E2766*(Driehoek_B-Driehoek_A)*(Driehoek_C-Driehoek_A)),Driehoek_B-SQRT((1-E2766)*(Driehoek_B-Driehoek_A)*(Driehoek_B-Driehoek_C)))</f>
        <v>8.6061636571140294</v>
      </c>
      <c r="E2766" s="2">
        <f t="shared" ca="1" si="295"/>
        <v>0.99556836957206296</v>
      </c>
      <c r="F2766" s="2"/>
      <c r="G2766" s="15">
        <f ca="1">_xlfn.NORM.INV(H2766,Normaal_Mu,Normaal_Sigma)</f>
        <v>4.1195656585997362</v>
      </c>
      <c r="H2766" s="2">
        <f t="shared" ca="1" si="296"/>
        <v>0.32988991233260612</v>
      </c>
      <c r="I2766" s="2"/>
      <c r="J2766" s="15">
        <f ca="1">-LN(K2766) /NegExp_Labda</f>
        <v>12.315310613273706</v>
      </c>
      <c r="K2766" s="2">
        <f t="shared" ca="1" si="297"/>
        <v>8.5173738804405041E-2</v>
      </c>
      <c r="L2766" s="2"/>
      <c r="M2766" s="17">
        <f t="shared" ca="1" si="291"/>
        <v>1</v>
      </c>
      <c r="N2766" s="2">
        <f t="shared" ca="1" si="293"/>
        <v>3.2194904366668164E-2</v>
      </c>
      <c r="O2766" s="2"/>
      <c r="P2766" s="31">
        <f t="shared" ca="1" si="292"/>
        <v>5.8100906182462264</v>
      </c>
    </row>
    <row r="2767" spans="1:16" x14ac:dyDescent="0.25">
      <c r="A2767" s="32">
        <f ca="1">Uniform_A+B2767*(Uniform_B-Uniform_A)</f>
        <v>6.7227335561527504</v>
      </c>
      <c r="B2767" s="2">
        <f t="shared" ca="1" si="294"/>
        <v>0.67227335561527501</v>
      </c>
      <c r="C2767" s="4"/>
      <c r="D2767" s="5">
        <f ca="1">IF(E2767&lt;(Driehoek_C-Driehoek_A)/(Driehoek_B-Driehoek_A),Driehoek_A+SQRT(E2767*(Driehoek_B-Driehoek_A)*(Driehoek_C-Driehoek_A)),Driehoek_B-SQRT((1-E2767)*(Driehoek_B-Driehoek_A)*(Driehoek_B-Driehoek_C)))</f>
        <v>4.5112635165276016</v>
      </c>
      <c r="E2767" s="2">
        <f t="shared" ca="1" si="295"/>
        <v>0.42432127948410991</v>
      </c>
      <c r="F2767" s="2"/>
      <c r="G2767" s="15">
        <f ca="1">_xlfn.NORM.INV(H2767,Normaal_Mu,Normaal_Sigma)</f>
        <v>4.0861925860766393</v>
      </c>
      <c r="H2767" s="2">
        <f t="shared" ca="1" si="296"/>
        <v>0.32387012971758322</v>
      </c>
      <c r="I2767" s="2"/>
      <c r="J2767" s="15">
        <f ca="1">-LN(K2767) /NegExp_Labda</f>
        <v>9.645496035959912</v>
      </c>
      <c r="K2767" s="2">
        <f t="shared" ca="1" si="297"/>
        <v>0.14527900584323383</v>
      </c>
      <c r="L2767" s="2"/>
      <c r="M2767" s="17">
        <f t="shared" ca="1" si="291"/>
        <v>2</v>
      </c>
      <c r="N2767" s="2">
        <f t="shared" ca="1" si="293"/>
        <v>8.077010741586188E-2</v>
      </c>
      <c r="O2767" s="2"/>
      <c r="P2767" s="31">
        <f t="shared" ca="1" si="292"/>
        <v>5.3931371389433806</v>
      </c>
    </row>
    <row r="2768" spans="1:16" x14ac:dyDescent="0.25">
      <c r="A2768" s="32">
        <f ca="1">Uniform_A+B2768*(Uniform_B-Uniform_A)</f>
        <v>5.4631605347727996</v>
      </c>
      <c r="B2768" s="2">
        <f t="shared" ca="1" si="294"/>
        <v>0.54631605347727996</v>
      </c>
      <c r="C2768" s="4"/>
      <c r="D2768" s="5">
        <f ca="1">IF(E2768&lt;(Driehoek_C-Driehoek_A)/(Driehoek_B-Driehoek_A),Driehoek_A+SQRT(E2768*(Driehoek_B-Driehoek_A)*(Driehoek_C-Driehoek_A)),Driehoek_B-SQRT((1-E2768)*(Driehoek_B-Driehoek_A)*(Driehoek_B-Driehoek_C)))</f>
        <v>3.9552301159190142</v>
      </c>
      <c r="E2768" s="2">
        <f t="shared" ca="1" si="295"/>
        <v>0.2730660575854772</v>
      </c>
      <c r="F2768" s="2"/>
      <c r="G2768" s="15">
        <f ca="1">_xlfn.NORM.INV(H2768,Normaal_Mu,Normaal_Sigma)</f>
        <v>6.653269027644706</v>
      </c>
      <c r="H2768" s="2">
        <f t="shared" ca="1" si="296"/>
        <v>0.7957778755573397</v>
      </c>
      <c r="I2768" s="2"/>
      <c r="J2768" s="15">
        <f ca="1">-LN(K2768) /NegExp_Labda</f>
        <v>2.8825504722371331</v>
      </c>
      <c r="K2768" s="2">
        <f t="shared" ca="1" si="297"/>
        <v>0.56185577257813613</v>
      </c>
      <c r="L2768" s="2"/>
      <c r="M2768" s="17">
        <f t="shared" ca="1" si="291"/>
        <v>6</v>
      </c>
      <c r="N2768" s="2">
        <f t="shared" ca="1" si="293"/>
        <v>0.66884174255676954</v>
      </c>
      <c r="O2768" s="2"/>
      <c r="P2768" s="31">
        <f t="shared" ca="1" si="292"/>
        <v>4.99084203011473</v>
      </c>
    </row>
    <row r="2769" spans="1:16" x14ac:dyDescent="0.25">
      <c r="A2769" s="32">
        <f ca="1">Uniform_A+B2769*(Uniform_B-Uniform_A)</f>
        <v>0.43521161473214942</v>
      </c>
      <c r="B2769" s="2">
        <f t="shared" ca="1" si="294"/>
        <v>4.3521161473214942E-2</v>
      </c>
      <c r="C2769" s="4"/>
      <c r="D2769" s="5">
        <f ca="1">IF(E2769&lt;(Driehoek_C-Driehoek_A)/(Driehoek_B-Driehoek_A),Driehoek_A+SQRT(E2769*(Driehoek_B-Driehoek_A)*(Driehoek_C-Driehoek_A)),Driehoek_B-SQRT((1-E2769)*(Driehoek_B-Driehoek_A)*(Driehoek_B-Driehoek_C)))</f>
        <v>6.4648871227066556</v>
      </c>
      <c r="E2769" s="2">
        <f t="shared" ca="1" si="295"/>
        <v>0.81637721998232748</v>
      </c>
      <c r="F2769" s="2"/>
      <c r="G2769" s="15">
        <f ca="1">_xlfn.NORM.INV(H2769,Normaal_Mu,Normaal_Sigma)</f>
        <v>4.256140231636147</v>
      </c>
      <c r="H2769" s="2">
        <f t="shared" ca="1" si="296"/>
        <v>0.35497252717056949</v>
      </c>
      <c r="I2769" s="2"/>
      <c r="J2769" s="15">
        <f ca="1">-LN(K2769) /NegExp_Labda</f>
        <v>0.55787094674536464</v>
      </c>
      <c r="K2769" s="2">
        <f t="shared" ca="1" si="297"/>
        <v>0.89442503213079438</v>
      </c>
      <c r="L2769" s="2"/>
      <c r="M2769" s="17">
        <f t="shared" ca="1" si="291"/>
        <v>10</v>
      </c>
      <c r="N2769" s="2">
        <f t="shared" ca="1" si="293"/>
        <v>0.97608154904524591</v>
      </c>
      <c r="O2769" s="2"/>
      <c r="P2769" s="31">
        <f t="shared" ca="1" si="292"/>
        <v>4.3428219831640629</v>
      </c>
    </row>
    <row r="2770" spans="1:16" x14ac:dyDescent="0.25">
      <c r="A2770" s="32">
        <f ca="1">Uniform_A+B2770*(Uniform_B-Uniform_A)</f>
        <v>5.1114712665163786</v>
      </c>
      <c r="B2770" s="2">
        <f t="shared" ca="1" si="294"/>
        <v>0.51114712665163786</v>
      </c>
      <c r="C2770" s="4"/>
      <c r="D2770" s="5">
        <f ca="1">IF(E2770&lt;(Driehoek_C-Driehoek_A)/(Driehoek_B-Driehoek_A),Driehoek_A+SQRT(E2770*(Driehoek_B-Driehoek_A)*(Driehoek_C-Driehoek_A)),Driehoek_B-SQRT((1-E2770)*(Driehoek_B-Driehoek_A)*(Driehoek_B-Driehoek_C)))</f>
        <v>8.7183337625962256</v>
      </c>
      <c r="E2770" s="2">
        <f t="shared" ca="1" si="295"/>
        <v>0.99773326087733716</v>
      </c>
      <c r="F2770" s="2"/>
      <c r="G2770" s="15">
        <f ca="1">_xlfn.NORM.INV(H2770,Normaal_Mu,Normaal_Sigma)</f>
        <v>6.0098113371556465</v>
      </c>
      <c r="H2770" s="2">
        <f t="shared" ca="1" si="296"/>
        <v>0.69318745373660928</v>
      </c>
      <c r="I2770" s="2"/>
      <c r="J2770" s="15">
        <f ca="1">-LN(K2770) /NegExp_Labda</f>
        <v>3.2525689709130345</v>
      </c>
      <c r="K2770" s="2">
        <f t="shared" ca="1" si="297"/>
        <v>0.52177762157204888</v>
      </c>
      <c r="L2770" s="2"/>
      <c r="M2770" s="17">
        <f t="shared" ca="1" si="291"/>
        <v>6</v>
      </c>
      <c r="N2770" s="2">
        <f t="shared" ca="1" si="293"/>
        <v>0.67837334708694974</v>
      </c>
      <c r="O2770" s="2"/>
      <c r="P2770" s="31">
        <f t="shared" ca="1" si="292"/>
        <v>5.8184370674362578</v>
      </c>
    </row>
    <row r="2771" spans="1:16" x14ac:dyDescent="0.25">
      <c r="A2771" s="32">
        <f ca="1">Uniform_A+B2771*(Uniform_B-Uniform_A)</f>
        <v>3.4295027443339032</v>
      </c>
      <c r="B2771" s="2">
        <f t="shared" ca="1" si="294"/>
        <v>0.34295027443339032</v>
      </c>
      <c r="C2771" s="4"/>
      <c r="D2771" s="5">
        <f ca="1">IF(E2771&lt;(Driehoek_C-Driehoek_A)/(Driehoek_B-Driehoek_A),Driehoek_A+SQRT(E2771*(Driehoek_B-Driehoek_A)*(Driehoek_C-Driehoek_A)),Driehoek_B-SQRT((1-E2771)*(Driehoek_B-Driehoek_A)*(Driehoek_B-Driehoek_C)))</f>
        <v>6.321123690013275</v>
      </c>
      <c r="E2771" s="2">
        <f t="shared" ca="1" si="295"/>
        <v>0.79496062045119731</v>
      </c>
      <c r="F2771" s="2"/>
      <c r="G2771" s="15">
        <f ca="1">_xlfn.NORM.INV(H2771,Normaal_Mu,Normaal_Sigma)</f>
        <v>7.2474294750654007</v>
      </c>
      <c r="H2771" s="2">
        <f t="shared" ca="1" si="296"/>
        <v>0.86943296886840193</v>
      </c>
      <c r="I2771" s="2"/>
      <c r="J2771" s="15">
        <f ca="1">-LN(K2771) /NegExp_Labda</f>
        <v>2.9819945143688469</v>
      </c>
      <c r="K2771" s="2">
        <f t="shared" ca="1" si="297"/>
        <v>0.55079152284226551</v>
      </c>
      <c r="L2771" s="2"/>
      <c r="M2771" s="17">
        <f t="shared" ca="1" si="291"/>
        <v>7</v>
      </c>
      <c r="N2771" s="2">
        <f t="shared" ca="1" si="293"/>
        <v>0.78638928340129965</v>
      </c>
      <c r="O2771" s="2"/>
      <c r="P2771" s="31">
        <f t="shared" ca="1" si="292"/>
        <v>5.3960100847562851</v>
      </c>
    </row>
    <row r="2772" spans="1:16" x14ac:dyDescent="0.25">
      <c r="A2772" s="32">
        <f ca="1">Uniform_A+B2772*(Uniform_B-Uniform_A)</f>
        <v>1.8410460101892523</v>
      </c>
      <c r="B2772" s="2">
        <f t="shared" ca="1" si="294"/>
        <v>0.18410460101892523</v>
      </c>
      <c r="C2772" s="4"/>
      <c r="D2772" s="5">
        <f ca="1">IF(E2772&lt;(Driehoek_C-Driehoek_A)/(Driehoek_B-Driehoek_A),Driehoek_A+SQRT(E2772*(Driehoek_B-Driehoek_A)*(Driehoek_C-Driehoek_A)),Driehoek_B-SQRT((1-E2772)*(Driehoek_B-Driehoek_A)*(Driehoek_B-Driehoek_C)))</f>
        <v>5.7183864236823538</v>
      </c>
      <c r="E2772" s="2">
        <f t="shared" ca="1" si="295"/>
        <v>0.69231463816364869</v>
      </c>
      <c r="F2772" s="2"/>
      <c r="G2772" s="15">
        <f ca="1">_xlfn.NORM.INV(H2772,Normaal_Mu,Normaal_Sigma)</f>
        <v>2.55053495104297</v>
      </c>
      <c r="H2772" s="2">
        <f t="shared" ca="1" si="296"/>
        <v>0.11033800771611713</v>
      </c>
      <c r="I2772" s="2"/>
      <c r="J2772" s="15">
        <f ca="1">-LN(K2772) /NegExp_Labda</f>
        <v>15.484588517052771</v>
      </c>
      <c r="K2772" s="2">
        <f t="shared" ca="1" si="297"/>
        <v>4.5188271612639719E-2</v>
      </c>
      <c r="L2772" s="2"/>
      <c r="M2772" s="17">
        <f t="shared" ca="1" si="291"/>
        <v>7</v>
      </c>
      <c r="N2772" s="2">
        <f t="shared" ca="1" si="293"/>
        <v>0.80707603103210446</v>
      </c>
      <c r="O2772" s="2"/>
      <c r="P2772" s="31">
        <f t="shared" ca="1" si="292"/>
        <v>6.5189111803934692</v>
      </c>
    </row>
    <row r="2773" spans="1:16" x14ac:dyDescent="0.25">
      <c r="A2773" s="32">
        <f ca="1">Uniform_A+B2773*(Uniform_B-Uniform_A)</f>
        <v>1.9815944957071419</v>
      </c>
      <c r="B2773" s="2">
        <f t="shared" ca="1" si="294"/>
        <v>0.19815944957071419</v>
      </c>
      <c r="C2773" s="4"/>
      <c r="D2773" s="5">
        <f ca="1">IF(E2773&lt;(Driehoek_C-Driehoek_A)/(Driehoek_B-Driehoek_A),Driehoek_A+SQRT(E2773*(Driehoek_B-Driehoek_A)*(Driehoek_C-Driehoek_A)),Driehoek_B-SQRT((1-E2773)*(Driehoek_B-Driehoek_A)*(Driehoek_B-Driehoek_C)))</f>
        <v>6.0964623087763554</v>
      </c>
      <c r="E2773" s="2">
        <f t="shared" ca="1" si="295"/>
        <v>0.75912768216124771</v>
      </c>
      <c r="F2773" s="2"/>
      <c r="G2773" s="15">
        <f ca="1">_xlfn.NORM.INV(H2773,Normaal_Mu,Normaal_Sigma)</f>
        <v>2.9004088120812188</v>
      </c>
      <c r="H2773" s="2">
        <f t="shared" ca="1" si="296"/>
        <v>0.14690605071668439</v>
      </c>
      <c r="I2773" s="2"/>
      <c r="J2773" s="15">
        <f ca="1">-LN(K2773) /NegExp_Labda</f>
        <v>9.2238813055480424</v>
      </c>
      <c r="K2773" s="2">
        <f t="shared" ca="1" si="297"/>
        <v>0.15806068125519435</v>
      </c>
      <c r="L2773" s="2"/>
      <c r="M2773" s="17">
        <f t="shared" ca="1" si="291"/>
        <v>10</v>
      </c>
      <c r="N2773" s="2">
        <f t="shared" ca="1" si="293"/>
        <v>0.97693663731754687</v>
      </c>
      <c r="O2773" s="2"/>
      <c r="P2773" s="31">
        <f t="shared" ca="1" si="292"/>
        <v>6.0404693844225523</v>
      </c>
    </row>
    <row r="2774" spans="1:16" x14ac:dyDescent="0.25">
      <c r="A2774" s="32">
        <f ca="1">Uniform_A+B2774*(Uniform_B-Uniform_A)</f>
        <v>9.6524721224540606</v>
      </c>
      <c r="B2774" s="2">
        <f t="shared" ca="1" si="294"/>
        <v>0.96524721224540599</v>
      </c>
      <c r="C2774" s="4"/>
      <c r="D2774" s="5">
        <f ca="1">IF(E2774&lt;(Driehoek_C-Driehoek_A)/(Driehoek_B-Driehoek_A),Driehoek_A+SQRT(E2774*(Driehoek_B-Driehoek_A)*(Driehoek_C-Driehoek_A)),Driehoek_B-SQRT((1-E2774)*(Driehoek_B-Driehoek_A)*(Driehoek_B-Driehoek_C)))</f>
        <v>6.6028693226697737</v>
      </c>
      <c r="E2774" s="2">
        <f t="shared" ca="1" si="295"/>
        <v>0.83582184330863796</v>
      </c>
      <c r="F2774" s="2"/>
      <c r="G2774" s="15">
        <f ca="1">_xlfn.NORM.INV(H2774,Normaal_Mu,Normaal_Sigma)</f>
        <v>6.2027993044015322</v>
      </c>
      <c r="H2774" s="2">
        <f t="shared" ca="1" si="296"/>
        <v>0.72621308486261127</v>
      </c>
      <c r="I2774" s="2"/>
      <c r="J2774" s="15">
        <f ca="1">-LN(K2774) /NegExp_Labda</f>
        <v>0.5214665524902633</v>
      </c>
      <c r="K2774" s="2">
        <f t="shared" ca="1" si="297"/>
        <v>0.90096099734324908</v>
      </c>
      <c r="L2774" s="2"/>
      <c r="M2774" s="17">
        <f t="shared" ca="1" si="291"/>
        <v>6</v>
      </c>
      <c r="N2774" s="2">
        <f t="shared" ca="1" si="293"/>
        <v>0.69701840649146418</v>
      </c>
      <c r="O2774" s="2"/>
      <c r="P2774" s="31">
        <f t="shared" ca="1" si="292"/>
        <v>5.7959214604031253</v>
      </c>
    </row>
    <row r="2775" spans="1:16" x14ac:dyDescent="0.25">
      <c r="A2775" s="32">
        <f ca="1">Uniform_A+B2775*(Uniform_B-Uniform_A)</f>
        <v>9.685698393954457</v>
      </c>
      <c r="B2775" s="2">
        <f t="shared" ca="1" si="294"/>
        <v>0.96856983939544572</v>
      </c>
      <c r="C2775" s="4"/>
      <c r="D2775" s="5">
        <f ca="1">IF(E2775&lt;(Driehoek_C-Driehoek_A)/(Driehoek_B-Driehoek_A),Driehoek_A+SQRT(E2775*(Driehoek_B-Driehoek_A)*(Driehoek_C-Driehoek_A)),Driehoek_B-SQRT((1-E2775)*(Driehoek_B-Driehoek_A)*(Driehoek_B-Driehoek_C)))</f>
        <v>2.8676573049019094</v>
      </c>
      <c r="E2775" s="2">
        <f t="shared" ca="1" si="295"/>
        <v>5.3773514196403194E-2</v>
      </c>
      <c r="F2775" s="2"/>
      <c r="G2775" s="15">
        <f ca="1">_xlfn.NORM.INV(H2775,Normaal_Mu,Normaal_Sigma)</f>
        <v>1.7066577805423186</v>
      </c>
      <c r="H2775" s="2">
        <f t="shared" ca="1" si="296"/>
        <v>4.9812832759988823E-2</v>
      </c>
      <c r="I2775" s="2"/>
      <c r="J2775" s="15">
        <f ca="1">-LN(K2775) /NegExp_Labda</f>
        <v>2.1560687606126447</v>
      </c>
      <c r="K2775" s="2">
        <f t="shared" ca="1" si="297"/>
        <v>0.64972001689818637</v>
      </c>
      <c r="L2775" s="2"/>
      <c r="M2775" s="17">
        <f t="shared" ca="1" si="291"/>
        <v>5</v>
      </c>
      <c r="N2775" s="2">
        <f t="shared" ca="1" si="293"/>
        <v>0.5877019206206594</v>
      </c>
      <c r="O2775" s="2"/>
      <c r="P2775" s="31">
        <f t="shared" ca="1" si="292"/>
        <v>4.2832164480022659</v>
      </c>
    </row>
    <row r="2776" spans="1:16" x14ac:dyDescent="0.25">
      <c r="A2776" s="32">
        <f ca="1">Uniform_A+B2776*(Uniform_B-Uniform_A)</f>
        <v>1.7832202882496606</v>
      </c>
      <c r="B2776" s="2">
        <f t="shared" ca="1" si="294"/>
        <v>0.17832202882496606</v>
      </c>
      <c r="C2776" s="4"/>
      <c r="D2776" s="5">
        <f ca="1">IF(E2776&lt;(Driehoek_C-Driehoek_A)/(Driehoek_B-Driehoek_A),Driehoek_A+SQRT(E2776*(Driehoek_B-Driehoek_A)*(Driehoek_C-Driehoek_A)),Driehoek_B-SQRT((1-E2776)*(Driehoek_B-Driehoek_A)*(Driehoek_B-Driehoek_C)))</f>
        <v>4.7843424798641845</v>
      </c>
      <c r="E2776" s="2">
        <f t="shared" ca="1" si="295"/>
        <v>0.49223519065492416</v>
      </c>
      <c r="F2776" s="2"/>
      <c r="G2776" s="15">
        <f ca="1">_xlfn.NORM.INV(H2776,Normaal_Mu,Normaal_Sigma)</f>
        <v>1.6790340710620284</v>
      </c>
      <c r="H2776" s="2">
        <f t="shared" ca="1" si="296"/>
        <v>4.8408666095052233E-2</v>
      </c>
      <c r="I2776" s="2"/>
      <c r="J2776" s="15">
        <f ca="1">-LN(K2776) /NegExp_Labda</f>
        <v>11.365228034193981</v>
      </c>
      <c r="K2776" s="2">
        <f t="shared" ca="1" si="297"/>
        <v>0.10299801046232671</v>
      </c>
      <c r="L2776" s="2"/>
      <c r="M2776" s="17">
        <f t="shared" ca="1" si="291"/>
        <v>8</v>
      </c>
      <c r="N2776" s="2">
        <f t="shared" ca="1" si="293"/>
        <v>0.90930561406000543</v>
      </c>
      <c r="O2776" s="2"/>
      <c r="P2776" s="31">
        <f t="shared" ca="1" si="292"/>
        <v>5.5223649746739714</v>
      </c>
    </row>
    <row r="2777" spans="1:16" x14ac:dyDescent="0.25">
      <c r="A2777" s="32">
        <f ca="1">Uniform_A+B2777*(Uniform_B-Uniform_A)</f>
        <v>0.14263460579849951</v>
      </c>
      <c r="B2777" s="2">
        <f t="shared" ca="1" si="294"/>
        <v>1.4263460579849951E-2</v>
      </c>
      <c r="C2777" s="4"/>
      <c r="D2777" s="5">
        <f ca="1">IF(E2777&lt;(Driehoek_C-Driehoek_A)/(Driehoek_B-Driehoek_A),Driehoek_A+SQRT(E2777*(Driehoek_B-Driehoek_A)*(Driehoek_C-Driehoek_A)),Driehoek_B-SQRT((1-E2777)*(Driehoek_B-Driehoek_A)*(Driehoek_B-Driehoek_C)))</f>
        <v>5.4243627855381256</v>
      </c>
      <c r="E2777" s="2">
        <f t="shared" ca="1" si="295"/>
        <v>0.63470910030158068</v>
      </c>
      <c r="F2777" s="2"/>
      <c r="G2777" s="15">
        <f ca="1">_xlfn.NORM.INV(H2777,Normaal_Mu,Normaal_Sigma)</f>
        <v>7.4984079629010623</v>
      </c>
      <c r="H2777" s="2">
        <f t="shared" ca="1" si="296"/>
        <v>0.89420476193026477</v>
      </c>
      <c r="I2777" s="2"/>
      <c r="J2777" s="15">
        <f ca="1">-LN(K2777) /NegExp_Labda</f>
        <v>3.3540140040264323</v>
      </c>
      <c r="K2777" s="2">
        <f t="shared" ca="1" si="297"/>
        <v>0.51129794257941508</v>
      </c>
      <c r="L2777" s="2"/>
      <c r="M2777" s="17">
        <f t="shared" ca="1" si="291"/>
        <v>4</v>
      </c>
      <c r="N2777" s="2">
        <f t="shared" ca="1" si="293"/>
        <v>0.35710033615158854</v>
      </c>
      <c r="O2777" s="2"/>
      <c r="P2777" s="31">
        <f t="shared" ca="1" si="292"/>
        <v>4.0838838716528238</v>
      </c>
    </row>
    <row r="2778" spans="1:16" x14ac:dyDescent="0.25">
      <c r="A2778" s="32">
        <f ca="1">Uniform_A+B2778*(Uniform_B-Uniform_A)</f>
        <v>5.4894106291451177</v>
      </c>
      <c r="B2778" s="2">
        <f t="shared" ca="1" si="294"/>
        <v>0.54894106291451172</v>
      </c>
      <c r="C2778" s="4"/>
      <c r="D2778" s="5">
        <f ca="1">IF(E2778&lt;(Driehoek_C-Driehoek_A)/(Driehoek_B-Driehoek_A),Driehoek_A+SQRT(E2778*(Driehoek_B-Driehoek_A)*(Driehoek_C-Driehoek_A)),Driehoek_B-SQRT((1-E2778)*(Driehoek_B-Driehoek_A)*(Driehoek_B-Driehoek_C)))</f>
        <v>4.5005703302403521</v>
      </c>
      <c r="E2778" s="2">
        <f t="shared" ca="1" si="295"/>
        <v>0.42157521848247381</v>
      </c>
      <c r="F2778" s="2"/>
      <c r="G2778" s="15">
        <f ca="1">_xlfn.NORM.INV(H2778,Normaal_Mu,Normaal_Sigma)</f>
        <v>7.9942354980200268</v>
      </c>
      <c r="H2778" s="2">
        <f t="shared" ca="1" si="296"/>
        <v>0.9328186889041421</v>
      </c>
      <c r="I2778" s="2"/>
      <c r="J2778" s="15">
        <f ca="1">-LN(K2778) /NegExp_Labda</f>
        <v>1.4404665538460697</v>
      </c>
      <c r="K2778" s="2">
        <f t="shared" ca="1" si="297"/>
        <v>0.74969163467209032</v>
      </c>
      <c r="L2778" s="2"/>
      <c r="M2778" s="17">
        <f t="shared" ca="1" si="291"/>
        <v>4</v>
      </c>
      <c r="N2778" s="2">
        <f t="shared" ca="1" si="293"/>
        <v>0.32688319494033846</v>
      </c>
      <c r="O2778" s="2"/>
      <c r="P2778" s="31">
        <f t="shared" ca="1" si="292"/>
        <v>4.6849366022503123</v>
      </c>
    </row>
    <row r="2779" spans="1:16" x14ac:dyDescent="0.25">
      <c r="A2779" s="32">
        <f ca="1">Uniform_A+B2779*(Uniform_B-Uniform_A)</f>
        <v>4.7533284948112069</v>
      </c>
      <c r="B2779" s="2">
        <f t="shared" ca="1" si="294"/>
        <v>0.47533284948112065</v>
      </c>
      <c r="C2779" s="4"/>
      <c r="D2779" s="5">
        <f ca="1">IF(E2779&lt;(Driehoek_C-Driehoek_A)/(Driehoek_B-Driehoek_A),Driehoek_A+SQRT(E2779*(Driehoek_B-Driehoek_A)*(Driehoek_C-Driehoek_A)),Driehoek_B-SQRT((1-E2779)*(Driehoek_B-Driehoek_A)*(Driehoek_B-Driehoek_C)))</f>
        <v>4.0241481325772881</v>
      </c>
      <c r="E2779" s="2">
        <f t="shared" ca="1" si="295"/>
        <v>0.29259709124188316</v>
      </c>
      <c r="F2779" s="2"/>
      <c r="G2779" s="15">
        <f ca="1">_xlfn.NORM.INV(H2779,Normaal_Mu,Normaal_Sigma)</f>
        <v>5.0101701311915416</v>
      </c>
      <c r="H2779" s="2">
        <f t="shared" ca="1" si="296"/>
        <v>0.50202863892204286</v>
      </c>
      <c r="I2779" s="2"/>
      <c r="J2779" s="15">
        <f ca="1">-LN(K2779) /NegExp_Labda</f>
        <v>4.1348918219673436</v>
      </c>
      <c r="K2779" s="2">
        <f t="shared" ca="1" si="297"/>
        <v>0.43736886100420336</v>
      </c>
      <c r="L2779" s="2"/>
      <c r="M2779" s="17">
        <f t="shared" ca="1" si="291"/>
        <v>4</v>
      </c>
      <c r="N2779" s="2">
        <f t="shared" ca="1" si="293"/>
        <v>0.39812258284277502</v>
      </c>
      <c r="O2779" s="2"/>
      <c r="P2779" s="31">
        <f t="shared" ca="1" si="292"/>
        <v>4.3845077161094768</v>
      </c>
    </row>
    <row r="2780" spans="1:16" x14ac:dyDescent="0.25">
      <c r="A2780" s="32">
        <f ca="1">Uniform_A+B2780*(Uniform_B-Uniform_A)</f>
        <v>0.60257662140507873</v>
      </c>
      <c r="B2780" s="2">
        <f t="shared" ca="1" si="294"/>
        <v>6.0257662140507873E-2</v>
      </c>
      <c r="C2780" s="4"/>
      <c r="D2780" s="5">
        <f ca="1">IF(E2780&lt;(Driehoek_C-Driehoek_A)/(Driehoek_B-Driehoek_A),Driehoek_A+SQRT(E2780*(Driehoek_B-Driehoek_A)*(Driehoek_C-Driehoek_A)),Driehoek_B-SQRT((1-E2780)*(Driehoek_B-Driehoek_A)*(Driehoek_B-Driehoek_C)))</f>
        <v>3.7403825649261866</v>
      </c>
      <c r="E2780" s="2">
        <f t="shared" ca="1" si="295"/>
        <v>0.21635224802136088</v>
      </c>
      <c r="F2780" s="2"/>
      <c r="G2780" s="15">
        <f ca="1">_xlfn.NORM.INV(H2780,Normaal_Mu,Normaal_Sigma)</f>
        <v>4.2953667707153818</v>
      </c>
      <c r="H2780" s="2">
        <f t="shared" ca="1" si="296"/>
        <v>0.36230041463979856</v>
      </c>
      <c r="I2780" s="2"/>
      <c r="J2780" s="15">
        <f ca="1">-LN(K2780) /NegExp_Labda</f>
        <v>5.5828861827533827E-2</v>
      </c>
      <c r="K2780" s="2">
        <f t="shared" ca="1" si="297"/>
        <v>0.98889633350250061</v>
      </c>
      <c r="L2780" s="2"/>
      <c r="M2780" s="17">
        <f t="shared" ca="1" si="291"/>
        <v>8</v>
      </c>
      <c r="N2780" s="2">
        <f t="shared" ca="1" si="293"/>
        <v>0.87123784063435861</v>
      </c>
      <c r="O2780" s="2"/>
      <c r="P2780" s="31">
        <f t="shared" ca="1" si="292"/>
        <v>3.3388309637748366</v>
      </c>
    </row>
    <row r="2781" spans="1:16" x14ac:dyDescent="0.25">
      <c r="A2781" s="32">
        <f ca="1">Uniform_A+B2781*(Uniform_B-Uniform_A)</f>
        <v>3.8035984595193248</v>
      </c>
      <c r="B2781" s="2">
        <f t="shared" ca="1" si="294"/>
        <v>0.38035984595193251</v>
      </c>
      <c r="C2781" s="4"/>
      <c r="D2781" s="5">
        <f ca="1">IF(E2781&lt;(Driehoek_C-Driehoek_A)/(Driehoek_B-Driehoek_A),Driehoek_A+SQRT(E2781*(Driehoek_B-Driehoek_A)*(Driehoek_C-Driehoek_A)),Driehoek_B-SQRT((1-E2781)*(Driehoek_B-Driehoek_A)*(Driehoek_B-Driehoek_C)))</f>
        <v>5.6899134848882742</v>
      </c>
      <c r="E2781" s="2">
        <f t="shared" ca="1" si="295"/>
        <v>0.68695220749930042</v>
      </c>
      <c r="F2781" s="2"/>
      <c r="G2781" s="15">
        <f ca="1">_xlfn.NORM.INV(H2781,Normaal_Mu,Normaal_Sigma)</f>
        <v>5.7480380745025421</v>
      </c>
      <c r="H2781" s="2">
        <f t="shared" ca="1" si="296"/>
        <v>0.64580492363456732</v>
      </c>
      <c r="I2781" s="2"/>
      <c r="J2781" s="15">
        <f ca="1">-LN(K2781) /NegExp_Labda</f>
        <v>3.4798711638677462</v>
      </c>
      <c r="K2781" s="2">
        <f t="shared" ca="1" si="297"/>
        <v>0.49858847006771301</v>
      </c>
      <c r="L2781" s="2"/>
      <c r="M2781" s="17">
        <f t="shared" ca="1" si="291"/>
        <v>7</v>
      </c>
      <c r="N2781" s="2">
        <f t="shared" ca="1" si="293"/>
        <v>0.7876864260778339</v>
      </c>
      <c r="O2781" s="2"/>
      <c r="P2781" s="31">
        <f t="shared" ca="1" si="292"/>
        <v>5.1442842365555776</v>
      </c>
    </row>
    <row r="2782" spans="1:16" x14ac:dyDescent="0.25">
      <c r="A2782" s="32">
        <f ca="1">Uniform_A+B2782*(Uniform_B-Uniform_A)</f>
        <v>1.9789868503904384</v>
      </c>
      <c r="B2782" s="2">
        <f t="shared" ca="1" si="294"/>
        <v>0.19789868503904384</v>
      </c>
      <c r="C2782" s="4"/>
      <c r="D2782" s="5">
        <f ca="1">IF(E2782&lt;(Driehoek_C-Driehoek_A)/(Driehoek_B-Driehoek_A),Driehoek_A+SQRT(E2782*(Driehoek_B-Driehoek_A)*(Driehoek_C-Driehoek_A)),Driehoek_B-SQRT((1-E2782)*(Driehoek_B-Driehoek_A)*(Driehoek_B-Driehoek_C)))</f>
        <v>7.407470324119048</v>
      </c>
      <c r="E2782" s="2">
        <f t="shared" ca="1" si="295"/>
        <v>0.92753854946967174</v>
      </c>
      <c r="F2782" s="2"/>
      <c r="G2782" s="15">
        <f ca="1">_xlfn.NORM.INV(H2782,Normaal_Mu,Normaal_Sigma)</f>
        <v>3.7953874113523041</v>
      </c>
      <c r="H2782" s="2">
        <f t="shared" ca="1" si="296"/>
        <v>0.27348513590110879</v>
      </c>
      <c r="I2782" s="2"/>
      <c r="J2782" s="15">
        <f ca="1">-LN(K2782) /NegExp_Labda</f>
        <v>1.2654268359679084</v>
      </c>
      <c r="K2782" s="2">
        <f t="shared" ca="1" si="297"/>
        <v>0.77640159976895695</v>
      </c>
      <c r="L2782" s="2"/>
      <c r="M2782" s="17">
        <f t="shared" ca="1" si="291"/>
        <v>7</v>
      </c>
      <c r="N2782" s="2">
        <f t="shared" ca="1" si="293"/>
        <v>0.80397302776786161</v>
      </c>
      <c r="O2782" s="2"/>
      <c r="P2782" s="31">
        <f t="shared" ca="1" si="292"/>
        <v>4.2894542843659398</v>
      </c>
    </row>
    <row r="2783" spans="1:16" x14ac:dyDescent="0.25">
      <c r="A2783" s="32">
        <f ca="1">Uniform_A+B2783*(Uniform_B-Uniform_A)</f>
        <v>4.699147288090658</v>
      </c>
      <c r="B2783" s="2">
        <f t="shared" ca="1" si="294"/>
        <v>0.46991472880906582</v>
      </c>
      <c r="C2783" s="4"/>
      <c r="D2783" s="5">
        <f ca="1">IF(E2783&lt;(Driehoek_C-Driehoek_A)/(Driehoek_B-Driehoek_A),Driehoek_A+SQRT(E2783*(Driehoek_B-Driehoek_A)*(Driehoek_C-Driehoek_A)),Driehoek_B-SQRT((1-E2783)*(Driehoek_B-Driehoek_A)*(Driehoek_B-Driehoek_C)))</f>
        <v>4.9681780729265768</v>
      </c>
      <c r="E2783" s="2">
        <f t="shared" ca="1" si="295"/>
        <v>0.53555462709628421</v>
      </c>
      <c r="F2783" s="2"/>
      <c r="G2783" s="15">
        <f ca="1">_xlfn.NORM.INV(H2783,Normaal_Mu,Normaal_Sigma)</f>
        <v>2.9324507408168126</v>
      </c>
      <c r="H2783" s="2">
        <f t="shared" ca="1" si="296"/>
        <v>0.15062076738065422</v>
      </c>
      <c r="I2783" s="2"/>
      <c r="J2783" s="15">
        <f ca="1">-LN(K2783) /NegExp_Labda</f>
        <v>16.759112974923973</v>
      </c>
      <c r="K2783" s="2">
        <f t="shared" ca="1" si="297"/>
        <v>3.5020467770154107E-2</v>
      </c>
      <c r="L2783" s="2"/>
      <c r="M2783" s="17">
        <f t="shared" ca="1" si="291"/>
        <v>4</v>
      </c>
      <c r="N2783" s="2">
        <f t="shared" ca="1" si="293"/>
        <v>0.28674649159784926</v>
      </c>
      <c r="O2783" s="2"/>
      <c r="P2783" s="31">
        <f t="shared" ca="1" si="292"/>
        <v>6.6717778153516036</v>
      </c>
    </row>
    <row r="2784" spans="1:16" x14ac:dyDescent="0.25">
      <c r="A2784" s="32">
        <f ca="1">Uniform_A+B2784*(Uniform_B-Uniform_A)</f>
        <v>6.0869026886197473</v>
      </c>
      <c r="B2784" s="2">
        <f t="shared" ca="1" si="294"/>
        <v>0.60869026886197475</v>
      </c>
      <c r="C2784" s="4"/>
      <c r="D2784" s="5">
        <f ca="1">IF(E2784&lt;(Driehoek_C-Driehoek_A)/(Driehoek_B-Driehoek_A),Driehoek_A+SQRT(E2784*(Driehoek_B-Driehoek_A)*(Driehoek_C-Driehoek_A)),Driehoek_B-SQRT((1-E2784)*(Driehoek_B-Driehoek_A)*(Driehoek_B-Driehoek_C)))</f>
        <v>6.6714274424292181</v>
      </c>
      <c r="E2784" s="2">
        <f t="shared" ca="1" si="295"/>
        <v>0.84507856697509343</v>
      </c>
      <c r="F2784" s="2"/>
      <c r="G2784" s="15">
        <f ca="1">_xlfn.NORM.INV(H2784,Normaal_Mu,Normaal_Sigma)</f>
        <v>7.2147492295596498</v>
      </c>
      <c r="H2784" s="2">
        <f t="shared" ca="1" si="296"/>
        <v>0.86593400171595991</v>
      </c>
      <c r="I2784" s="2"/>
      <c r="J2784" s="15">
        <f ca="1">-LN(K2784) /NegExp_Labda</f>
        <v>8.0276900500770889</v>
      </c>
      <c r="K2784" s="2">
        <f t="shared" ca="1" si="297"/>
        <v>0.20078150338670475</v>
      </c>
      <c r="L2784" s="2"/>
      <c r="M2784" s="17">
        <f t="shared" ca="1" si="291"/>
        <v>4</v>
      </c>
      <c r="N2784" s="2">
        <f t="shared" ca="1" si="293"/>
        <v>0.42302100018673572</v>
      </c>
      <c r="O2784" s="2"/>
      <c r="P2784" s="31">
        <f t="shared" ca="1" si="292"/>
        <v>6.4001538821371415</v>
      </c>
    </row>
    <row r="2785" spans="1:16" x14ac:dyDescent="0.25">
      <c r="A2785" s="32">
        <f ca="1">Uniform_A+B2785*(Uniform_B-Uniform_A)</f>
        <v>2.8226929365898568</v>
      </c>
      <c r="B2785" s="2">
        <f t="shared" ca="1" si="294"/>
        <v>0.28226929365898568</v>
      </c>
      <c r="C2785" s="4"/>
      <c r="D2785" s="5">
        <f ca="1">IF(E2785&lt;(Driehoek_C-Driehoek_A)/(Driehoek_B-Driehoek_A),Driehoek_A+SQRT(E2785*(Driehoek_B-Driehoek_A)*(Driehoek_C-Driehoek_A)),Driehoek_B-SQRT((1-E2785)*(Driehoek_B-Driehoek_A)*(Driehoek_B-Driehoek_C)))</f>
        <v>4.286180472281873</v>
      </c>
      <c r="E2785" s="2">
        <f t="shared" ca="1" si="295"/>
        <v>0.36514015600294991</v>
      </c>
      <c r="F2785" s="2"/>
      <c r="G2785" s="15">
        <f ca="1">_xlfn.NORM.INV(H2785,Normaal_Mu,Normaal_Sigma)</f>
        <v>6.1729487583211524</v>
      </c>
      <c r="H2785" s="2">
        <f t="shared" ca="1" si="296"/>
        <v>0.72122161302749099</v>
      </c>
      <c r="I2785" s="2"/>
      <c r="J2785" s="15">
        <f ca="1">-LN(K2785) /NegExp_Labda</f>
        <v>2.3523797691759487</v>
      </c>
      <c r="K2785" s="2">
        <f t="shared" ca="1" si="297"/>
        <v>0.62470486683640303</v>
      </c>
      <c r="L2785" s="2"/>
      <c r="M2785" s="17">
        <f t="shared" ca="1" si="291"/>
        <v>6</v>
      </c>
      <c r="N2785" s="2">
        <f t="shared" ca="1" si="293"/>
        <v>0.7086021119243302</v>
      </c>
      <c r="O2785" s="2"/>
      <c r="P2785" s="31">
        <f t="shared" ca="1" si="292"/>
        <v>4.3268403872737666</v>
      </c>
    </row>
    <row r="2786" spans="1:16" x14ac:dyDescent="0.25">
      <c r="A2786" s="32">
        <f ca="1">Uniform_A+B2786*(Uniform_B-Uniform_A)</f>
        <v>1.3623859609046451</v>
      </c>
      <c r="B2786" s="2">
        <f t="shared" ca="1" si="294"/>
        <v>0.13623859609046451</v>
      </c>
      <c r="C2786" s="4"/>
      <c r="D2786" s="5">
        <f ca="1">IF(E2786&lt;(Driehoek_C-Driehoek_A)/(Driehoek_B-Driehoek_A),Driehoek_A+SQRT(E2786*(Driehoek_B-Driehoek_A)*(Driehoek_C-Driehoek_A)),Driehoek_B-SQRT((1-E2786)*(Driehoek_B-Driehoek_A)*(Driehoek_B-Driehoek_C)))</f>
        <v>5.4312176722483363</v>
      </c>
      <c r="E2786" s="2">
        <f t="shared" ca="1" si="295"/>
        <v>0.6361083627750691</v>
      </c>
      <c r="F2786" s="2"/>
      <c r="G2786" s="15">
        <f ca="1">_xlfn.NORM.INV(H2786,Normaal_Mu,Normaal_Sigma)</f>
        <v>6.325619914022715</v>
      </c>
      <c r="H2786" s="2">
        <f t="shared" ca="1" si="296"/>
        <v>0.74627386210210711</v>
      </c>
      <c r="I2786" s="2"/>
      <c r="J2786" s="15">
        <f ca="1">-LN(K2786) /NegExp_Labda</f>
        <v>1.3806904614008393</v>
      </c>
      <c r="K2786" s="2">
        <f t="shared" ca="1" si="297"/>
        <v>0.75870815178816187</v>
      </c>
      <c r="L2786" s="2"/>
      <c r="M2786" s="17">
        <f t="shared" ca="1" si="291"/>
        <v>5</v>
      </c>
      <c r="N2786" s="2">
        <f t="shared" ca="1" si="293"/>
        <v>0.45423111293518448</v>
      </c>
      <c r="O2786" s="2"/>
      <c r="P2786" s="31">
        <f t="shared" ca="1" si="292"/>
        <v>3.8999828017153071</v>
      </c>
    </row>
    <row r="2787" spans="1:16" x14ac:dyDescent="0.25">
      <c r="A2787" s="32">
        <f ca="1">Uniform_A+B2787*(Uniform_B-Uniform_A)</f>
        <v>5.8877384933579577</v>
      </c>
      <c r="B2787" s="2">
        <f t="shared" ca="1" si="294"/>
        <v>0.5887738493357958</v>
      </c>
      <c r="C2787" s="4"/>
      <c r="D2787" s="5">
        <f ca="1">IF(E2787&lt;(Driehoek_C-Driehoek_A)/(Driehoek_B-Driehoek_A),Driehoek_A+SQRT(E2787*(Driehoek_B-Driehoek_A)*(Driehoek_C-Driehoek_A)),Driehoek_B-SQRT((1-E2787)*(Driehoek_B-Driehoek_A)*(Driehoek_B-Driehoek_C)))</f>
        <v>5.9237565083398183</v>
      </c>
      <c r="E2787" s="2">
        <f t="shared" ca="1" si="295"/>
        <v>0.7296207422862393</v>
      </c>
      <c r="F2787" s="2"/>
      <c r="G2787" s="15">
        <f ca="1">_xlfn.NORM.INV(H2787,Normaal_Mu,Normaal_Sigma)</f>
        <v>2.8418004273885589</v>
      </c>
      <c r="H2787" s="2">
        <f t="shared" ca="1" si="296"/>
        <v>0.14027162325681075</v>
      </c>
      <c r="I2787" s="2"/>
      <c r="J2787" s="15">
        <f ca="1">-LN(K2787) /NegExp_Labda</f>
        <v>1.4487992188232659</v>
      </c>
      <c r="K2787" s="2">
        <f t="shared" ca="1" si="297"/>
        <v>0.74844328931978665</v>
      </c>
      <c r="L2787" s="2"/>
      <c r="M2787" s="17">
        <f t="shared" ca="1" si="291"/>
        <v>5</v>
      </c>
      <c r="N2787" s="2">
        <f t="shared" ca="1" si="293"/>
        <v>0.4866913733326429</v>
      </c>
      <c r="O2787" s="2"/>
      <c r="P2787" s="31">
        <f t="shared" ca="1" si="292"/>
        <v>4.2204189295819194</v>
      </c>
    </row>
    <row r="2788" spans="1:16" x14ac:dyDescent="0.25">
      <c r="A2788" s="32">
        <f ca="1">Uniform_A+B2788*(Uniform_B-Uniform_A)</f>
        <v>2.2133043415866913</v>
      </c>
      <c r="B2788" s="2">
        <f t="shared" ca="1" si="294"/>
        <v>0.22133043415866915</v>
      </c>
      <c r="C2788" s="4"/>
      <c r="D2788" s="5">
        <f ca="1">IF(E2788&lt;(Driehoek_C-Driehoek_A)/(Driehoek_B-Driehoek_A),Driehoek_A+SQRT(E2788*(Driehoek_B-Driehoek_A)*(Driehoek_C-Driehoek_A)),Driehoek_B-SQRT((1-E2788)*(Driehoek_B-Driehoek_A)*(Driehoek_B-Driehoek_C)))</f>
        <v>4.2888024160104923</v>
      </c>
      <c r="E2788" s="2">
        <f t="shared" ca="1" si="295"/>
        <v>0.3658462092746122</v>
      </c>
      <c r="F2788" s="2"/>
      <c r="G2788" s="15">
        <f ca="1">_xlfn.NORM.INV(H2788,Normaal_Mu,Normaal_Sigma)</f>
        <v>6.0435105991711024</v>
      </c>
      <c r="H2788" s="2">
        <f t="shared" ca="1" si="296"/>
        <v>0.69907964181690485</v>
      </c>
      <c r="I2788" s="2"/>
      <c r="J2788" s="15">
        <f ca="1">-LN(K2788) /NegExp_Labda</f>
        <v>6.7357001917010049</v>
      </c>
      <c r="K2788" s="2">
        <f t="shared" ca="1" si="297"/>
        <v>0.25998273907585212</v>
      </c>
      <c r="L2788" s="2"/>
      <c r="M2788" s="17">
        <f t="shared" ca="1" si="291"/>
        <v>9</v>
      </c>
      <c r="N2788" s="2">
        <f t="shared" ca="1" si="293"/>
        <v>0.96434660195070498</v>
      </c>
      <c r="O2788" s="2"/>
      <c r="P2788" s="31">
        <f t="shared" ca="1" si="292"/>
        <v>5.6562635096938578</v>
      </c>
    </row>
    <row r="2789" spans="1:16" x14ac:dyDescent="0.25">
      <c r="A2789" s="32">
        <f ca="1">Uniform_A+B2789*(Uniform_B-Uniform_A)</f>
        <v>5.8568360710593641</v>
      </c>
      <c r="B2789" s="2">
        <f t="shared" ca="1" si="294"/>
        <v>0.58568360710593637</v>
      </c>
      <c r="C2789" s="4"/>
      <c r="D2789" s="5">
        <f ca="1">IF(E2789&lt;(Driehoek_C-Driehoek_A)/(Driehoek_B-Driehoek_A),Driehoek_A+SQRT(E2789*(Driehoek_B-Driehoek_A)*(Driehoek_C-Driehoek_A)),Driehoek_B-SQRT((1-E2789)*(Driehoek_B-Driehoek_A)*(Driehoek_B-Driehoek_C)))</f>
        <v>6.4629953303150938</v>
      </c>
      <c r="E2789" s="2">
        <f t="shared" ca="1" si="295"/>
        <v>0.81610306588562798</v>
      </c>
      <c r="F2789" s="2"/>
      <c r="G2789" s="15">
        <f ca="1">_xlfn.NORM.INV(H2789,Normaal_Mu,Normaal_Sigma)</f>
        <v>5.6418250771293188</v>
      </c>
      <c r="H2789" s="2">
        <f t="shared" ca="1" si="296"/>
        <v>0.62586166415192912</v>
      </c>
      <c r="I2789" s="2"/>
      <c r="J2789" s="15">
        <f ca="1">-LN(K2789) /NegExp_Labda</f>
        <v>2.1875659706310504</v>
      </c>
      <c r="K2789" s="2">
        <f t="shared" ca="1" si="297"/>
        <v>0.64564000771594554</v>
      </c>
      <c r="L2789" s="2"/>
      <c r="M2789" s="17">
        <f t="shared" ca="1" si="291"/>
        <v>9</v>
      </c>
      <c r="N2789" s="2">
        <f t="shared" ca="1" si="293"/>
        <v>0.93346610980175249</v>
      </c>
      <c r="O2789" s="2"/>
      <c r="P2789" s="31">
        <f t="shared" ca="1" si="292"/>
        <v>5.8298444898269652</v>
      </c>
    </row>
    <row r="2790" spans="1:16" x14ac:dyDescent="0.25">
      <c r="A2790" s="32">
        <f ca="1">Uniform_A+B2790*(Uniform_B-Uniform_A)</f>
        <v>3.4432351012699494</v>
      </c>
      <c r="B2790" s="2">
        <f t="shared" ca="1" si="294"/>
        <v>0.34432351012699491</v>
      </c>
      <c r="C2790" s="4"/>
      <c r="D2790" s="5">
        <f ca="1">IF(E2790&lt;(Driehoek_C-Driehoek_A)/(Driehoek_B-Driehoek_A),Driehoek_A+SQRT(E2790*(Driehoek_B-Driehoek_A)*(Driehoek_C-Driehoek_A)),Driehoek_B-SQRT((1-E2790)*(Driehoek_B-Driehoek_A)*(Driehoek_B-Driehoek_C)))</f>
        <v>5.8484698153327539</v>
      </c>
      <c r="E2790" s="2">
        <f t="shared" ca="1" si="295"/>
        <v>0.71622449986089232</v>
      </c>
      <c r="F2790" s="2"/>
      <c r="G2790" s="15">
        <f ca="1">_xlfn.NORM.INV(H2790,Normaal_Mu,Normaal_Sigma)</f>
        <v>0.58842329989044551</v>
      </c>
      <c r="H2790" s="2">
        <f t="shared" ca="1" si="296"/>
        <v>1.3699411189357691E-2</v>
      </c>
      <c r="I2790" s="2"/>
      <c r="J2790" s="15">
        <f ca="1">-LN(K2790) /NegExp_Labda</f>
        <v>0.15967009997423456</v>
      </c>
      <c r="K2790" s="2">
        <f t="shared" ca="1" si="297"/>
        <v>0.96857048625664977</v>
      </c>
      <c r="L2790" s="2"/>
      <c r="M2790" s="17">
        <f t="shared" ca="1" si="291"/>
        <v>3</v>
      </c>
      <c r="N2790" s="2">
        <f t="shared" ca="1" si="293"/>
        <v>0.15550562244876343</v>
      </c>
      <c r="O2790" s="2"/>
      <c r="P2790" s="31">
        <f t="shared" ca="1" si="292"/>
        <v>2.6079596632934772</v>
      </c>
    </row>
    <row r="2791" spans="1:16" x14ac:dyDescent="0.25">
      <c r="A2791" s="32">
        <f ca="1">Uniform_A+B2791*(Uniform_B-Uniform_A)</f>
        <v>9.3958014907597995</v>
      </c>
      <c r="B2791" s="2">
        <f t="shared" ca="1" si="294"/>
        <v>0.93958014907597998</v>
      </c>
      <c r="C2791" s="4"/>
      <c r="D2791" s="5">
        <f ca="1">IF(E2791&lt;(Driehoek_C-Driehoek_A)/(Driehoek_B-Driehoek_A),Driehoek_A+SQRT(E2791*(Driehoek_B-Driehoek_A)*(Driehoek_C-Driehoek_A)),Driehoek_B-SQRT((1-E2791)*(Driehoek_B-Driehoek_A)*(Driehoek_B-Driehoek_C)))</f>
        <v>4.9857308580267343</v>
      </c>
      <c r="E2791" s="2">
        <f t="shared" ca="1" si="295"/>
        <v>0.5395898073086064</v>
      </c>
      <c r="F2791" s="2"/>
      <c r="G2791" s="15">
        <f ca="1">_xlfn.NORM.INV(H2791,Normaal_Mu,Normaal_Sigma)</f>
        <v>3.2903407608469859</v>
      </c>
      <c r="H2791" s="2">
        <f t="shared" ca="1" si="296"/>
        <v>0.19632273903634723</v>
      </c>
      <c r="I2791" s="2"/>
      <c r="J2791" s="15">
        <f ca="1">-LN(K2791) /NegExp_Labda</f>
        <v>16.737808012280674</v>
      </c>
      <c r="K2791" s="2">
        <f t="shared" ca="1" si="297"/>
        <v>3.5170008090511629E-2</v>
      </c>
      <c r="L2791" s="2"/>
      <c r="M2791" s="17">
        <f t="shared" ca="1" si="291"/>
        <v>4</v>
      </c>
      <c r="N2791" s="2">
        <f t="shared" ca="1" si="293"/>
        <v>0.31285319718928584</v>
      </c>
      <c r="O2791" s="2"/>
      <c r="P2791" s="31">
        <f t="shared" ca="1" si="292"/>
        <v>7.681936224382838</v>
      </c>
    </row>
    <row r="2792" spans="1:16" x14ac:dyDescent="0.25">
      <c r="A2792" s="32">
        <f ca="1">Uniform_A+B2792*(Uniform_B-Uniform_A)</f>
        <v>6.8137095895721416</v>
      </c>
      <c r="B2792" s="2">
        <f t="shared" ca="1" si="294"/>
        <v>0.68137095895721411</v>
      </c>
      <c r="C2792" s="4"/>
      <c r="D2792" s="5">
        <f ca="1">IF(E2792&lt;(Driehoek_C-Driehoek_A)/(Driehoek_B-Driehoek_A),Driehoek_A+SQRT(E2792*(Driehoek_B-Driehoek_A)*(Driehoek_C-Driehoek_A)),Driehoek_B-SQRT((1-E2792)*(Driehoek_B-Driehoek_A)*(Driehoek_B-Driehoek_C)))</f>
        <v>8.2161848969703151</v>
      </c>
      <c r="E2792" s="2">
        <f t="shared" ca="1" si="295"/>
        <v>0.98244668240750188</v>
      </c>
      <c r="F2792" s="2"/>
      <c r="G2792" s="15">
        <f ca="1">_xlfn.NORM.INV(H2792,Normaal_Mu,Normaal_Sigma)</f>
        <v>6.7854998064594341</v>
      </c>
      <c r="H2792" s="2">
        <f t="shared" ca="1" si="296"/>
        <v>0.81400444019817442</v>
      </c>
      <c r="I2792" s="2"/>
      <c r="J2792" s="15">
        <f ca="1">-LN(K2792) /NegExp_Labda</f>
        <v>6.6940635795625223</v>
      </c>
      <c r="K2792" s="2">
        <f t="shared" ca="1" si="297"/>
        <v>0.26215673840359521</v>
      </c>
      <c r="L2792" s="2"/>
      <c r="M2792" s="17">
        <f t="shared" ca="1" si="291"/>
        <v>6</v>
      </c>
      <c r="N2792" s="2">
        <f t="shared" ca="1" si="293"/>
        <v>0.66275552181204567</v>
      </c>
      <c r="O2792" s="2"/>
      <c r="P2792" s="31">
        <f t="shared" ca="1" si="292"/>
        <v>6.9018915745128826</v>
      </c>
    </row>
    <row r="2793" spans="1:16" x14ac:dyDescent="0.25">
      <c r="A2793" s="32">
        <f ca="1">Uniform_A+B2793*(Uniform_B-Uniform_A)</f>
        <v>7.3922635239801195</v>
      </c>
      <c r="B2793" s="2">
        <f t="shared" ca="1" si="294"/>
        <v>0.73922635239801193</v>
      </c>
      <c r="C2793" s="4"/>
      <c r="D2793" s="5">
        <f ca="1">IF(E2793&lt;(Driehoek_C-Driehoek_A)/(Driehoek_B-Driehoek_A),Driehoek_A+SQRT(E2793*(Driehoek_B-Driehoek_A)*(Driehoek_C-Driehoek_A)),Driehoek_B-SQRT((1-E2793)*(Driehoek_B-Driehoek_A)*(Driehoek_B-Driehoek_C)))</f>
        <v>4.2561710325666127</v>
      </c>
      <c r="E2793" s="2">
        <f t="shared" ca="1" si="295"/>
        <v>0.35703104936399654</v>
      </c>
      <c r="F2793" s="2"/>
      <c r="G2793" s="15">
        <f ca="1">_xlfn.NORM.INV(H2793,Normaal_Mu,Normaal_Sigma)</f>
        <v>5.0984041739453323</v>
      </c>
      <c r="H2793" s="2">
        <f t="shared" ca="1" si="296"/>
        <v>0.51962087594042183</v>
      </c>
      <c r="I2793" s="2"/>
      <c r="J2793" s="15">
        <f ca="1">-LN(K2793) /NegExp_Labda</f>
        <v>3.0515929276803289</v>
      </c>
      <c r="K2793" s="2">
        <f t="shared" ca="1" si="297"/>
        <v>0.54317779291784785</v>
      </c>
      <c r="L2793" s="2"/>
      <c r="M2793" s="17">
        <f t="shared" ca="1" si="291"/>
        <v>6</v>
      </c>
      <c r="N2793" s="2">
        <f t="shared" ca="1" si="293"/>
        <v>0.68989990174920623</v>
      </c>
      <c r="O2793" s="2"/>
      <c r="P2793" s="31">
        <f t="shared" ca="1" si="292"/>
        <v>5.1596863316344788</v>
      </c>
    </row>
    <row r="2794" spans="1:16" x14ac:dyDescent="0.25">
      <c r="A2794" s="32">
        <f ca="1">Uniform_A+B2794*(Uniform_B-Uniform_A)</f>
        <v>8.3078603994282059</v>
      </c>
      <c r="B2794" s="2">
        <f t="shared" ca="1" si="294"/>
        <v>0.83078603994282052</v>
      </c>
      <c r="C2794" s="4"/>
      <c r="D2794" s="5">
        <f ca="1">IF(E2794&lt;(Driehoek_C-Driehoek_A)/(Driehoek_B-Driehoek_A),Driehoek_A+SQRT(E2794*(Driehoek_B-Driehoek_A)*(Driehoek_C-Driehoek_A)),Driehoek_B-SQRT((1-E2794)*(Driehoek_B-Driehoek_A)*(Driehoek_B-Driehoek_C)))</f>
        <v>3.9525618324236946</v>
      </c>
      <c r="E2794" s="2">
        <f t="shared" ca="1" si="295"/>
        <v>0.27232126495984121</v>
      </c>
      <c r="F2794" s="2"/>
      <c r="G2794" s="15">
        <f ca="1">_xlfn.NORM.INV(H2794,Normaal_Mu,Normaal_Sigma)</f>
        <v>8.0994323989577666</v>
      </c>
      <c r="H2794" s="2">
        <f t="shared" ca="1" si="296"/>
        <v>0.93939517588932708</v>
      </c>
      <c r="I2794" s="2"/>
      <c r="J2794" s="15">
        <f ca="1">-LN(K2794) /NegExp_Labda</f>
        <v>1.1442464284177707</v>
      </c>
      <c r="K2794" s="2">
        <f t="shared" ca="1" si="297"/>
        <v>0.79544840993469124</v>
      </c>
      <c r="L2794" s="2"/>
      <c r="M2794" s="17">
        <f t="shared" ca="1" si="291"/>
        <v>4</v>
      </c>
      <c r="N2794" s="2">
        <f t="shared" ca="1" si="293"/>
        <v>0.34166223599040968</v>
      </c>
      <c r="O2794" s="2"/>
      <c r="P2794" s="31">
        <f t="shared" ca="1" si="292"/>
        <v>5.1008202118454875</v>
      </c>
    </row>
    <row r="2795" spans="1:16" x14ac:dyDescent="0.25">
      <c r="A2795" s="32">
        <f ca="1">Uniform_A+B2795*(Uniform_B-Uniform_A)</f>
        <v>1.1671158098196355</v>
      </c>
      <c r="B2795" s="2">
        <f t="shared" ca="1" si="294"/>
        <v>0.11671158098196355</v>
      </c>
      <c r="C2795" s="4"/>
      <c r="D2795" s="5">
        <f ca="1">IF(E2795&lt;(Driehoek_C-Driehoek_A)/(Driehoek_B-Driehoek_A),Driehoek_A+SQRT(E2795*(Driehoek_B-Driehoek_A)*(Driehoek_C-Driehoek_A)),Driehoek_B-SQRT((1-E2795)*(Driehoek_B-Driehoek_A)*(Driehoek_B-Driehoek_C)))</f>
        <v>4.7080761230213293</v>
      </c>
      <c r="E2795" s="2">
        <f t="shared" ca="1" si="295"/>
        <v>0.47369684097772502</v>
      </c>
      <c r="F2795" s="2"/>
      <c r="G2795" s="15">
        <f ca="1">_xlfn.NORM.INV(H2795,Normaal_Mu,Normaal_Sigma)</f>
        <v>2.6303757099251288</v>
      </c>
      <c r="H2795" s="2">
        <f t="shared" ca="1" si="296"/>
        <v>0.11804586478713119</v>
      </c>
      <c r="I2795" s="2"/>
      <c r="J2795" s="15">
        <f ca="1">-LN(K2795) /NegExp_Labda</f>
        <v>2.1770056741180253</v>
      </c>
      <c r="K2795" s="2">
        <f t="shared" ca="1" si="297"/>
        <v>0.64700507874842073</v>
      </c>
      <c r="L2795" s="2"/>
      <c r="M2795" s="17">
        <f t="shared" ca="1" si="291"/>
        <v>4</v>
      </c>
      <c r="N2795" s="2">
        <f t="shared" ca="1" si="293"/>
        <v>0.38787327543177141</v>
      </c>
      <c r="O2795" s="2"/>
      <c r="P2795" s="31">
        <f t="shared" ca="1" si="292"/>
        <v>2.9365146633768235</v>
      </c>
    </row>
    <row r="2796" spans="1:16" x14ac:dyDescent="0.25">
      <c r="A2796" s="32">
        <f ca="1">Uniform_A+B2796*(Uniform_B-Uniform_A)</f>
        <v>7.3634922714170568</v>
      </c>
      <c r="B2796" s="2">
        <f t="shared" ca="1" si="294"/>
        <v>0.7363492271417057</v>
      </c>
      <c r="C2796" s="4"/>
      <c r="D2796" s="5">
        <f ca="1">IF(E2796&lt;(Driehoek_C-Driehoek_A)/(Driehoek_B-Driehoek_A),Driehoek_A+SQRT(E2796*(Driehoek_B-Driehoek_A)*(Driehoek_C-Driehoek_A)),Driehoek_B-SQRT((1-E2796)*(Driehoek_B-Driehoek_A)*(Driehoek_B-Driehoek_C)))</f>
        <v>5.1435820927026441</v>
      </c>
      <c r="E2796" s="2">
        <f t="shared" ca="1" si="295"/>
        <v>0.57508688355075077</v>
      </c>
      <c r="F2796" s="2"/>
      <c r="G2796" s="15">
        <f ca="1">_xlfn.NORM.INV(H2796,Normaal_Mu,Normaal_Sigma)</f>
        <v>7.4355245377308865</v>
      </c>
      <c r="H2796" s="2">
        <f t="shared" ca="1" si="296"/>
        <v>0.88834283678651471</v>
      </c>
      <c r="I2796" s="2"/>
      <c r="J2796" s="15">
        <f ca="1">-LN(K2796) /NegExp_Labda</f>
        <v>13.430727969978085</v>
      </c>
      <c r="K2796" s="2">
        <f t="shared" ca="1" si="297"/>
        <v>6.8143084955268773E-2</v>
      </c>
      <c r="L2796" s="2"/>
      <c r="M2796" s="17">
        <f t="shared" ca="1" si="291"/>
        <v>5</v>
      </c>
      <c r="N2796" s="2">
        <f t="shared" ca="1" si="293"/>
        <v>0.55224347892663816</v>
      </c>
      <c r="O2796" s="2"/>
      <c r="P2796" s="31">
        <f t="shared" ca="1" si="292"/>
        <v>7.6746653743657349</v>
      </c>
    </row>
    <row r="2797" spans="1:16" x14ac:dyDescent="0.25">
      <c r="A2797" s="32">
        <f ca="1">Uniform_A+B2797*(Uniform_B-Uniform_A)</f>
        <v>0.54813199148391556</v>
      </c>
      <c r="B2797" s="2">
        <f t="shared" ca="1" si="294"/>
        <v>5.4813199148391556E-2</v>
      </c>
      <c r="C2797" s="4"/>
      <c r="D2797" s="5">
        <f ca="1">IF(E2797&lt;(Driehoek_C-Driehoek_A)/(Driehoek_B-Driehoek_A),Driehoek_A+SQRT(E2797*(Driehoek_B-Driehoek_A)*(Driehoek_C-Driehoek_A)),Driehoek_B-SQRT((1-E2797)*(Driehoek_B-Driehoek_A)*(Driehoek_B-Driehoek_C)))</f>
        <v>3.2602716374271976</v>
      </c>
      <c r="E2797" s="2">
        <f t="shared" ca="1" si="295"/>
        <v>0.11344890000738783</v>
      </c>
      <c r="F2797" s="2"/>
      <c r="G2797" s="15">
        <f ca="1">_xlfn.NORM.INV(H2797,Normaal_Mu,Normaal_Sigma)</f>
        <v>4.5516069798413659</v>
      </c>
      <c r="H2797" s="2">
        <f t="shared" ca="1" si="296"/>
        <v>0.41130219945774305</v>
      </c>
      <c r="I2797" s="2"/>
      <c r="J2797" s="15">
        <f ca="1">-LN(K2797) /NegExp_Labda</f>
        <v>4.2559140635614856</v>
      </c>
      <c r="K2797" s="2">
        <f t="shared" ca="1" si="297"/>
        <v>0.42690967900250198</v>
      </c>
      <c r="L2797" s="2"/>
      <c r="M2797" s="17">
        <f t="shared" ref="M2797:M2860" ca="1" si="298">VLOOKUP(N2797,$S$5:$T$105,2,TRUE)</f>
        <v>4</v>
      </c>
      <c r="N2797" s="2">
        <f t="shared" ca="1" si="293"/>
        <v>0.28578164887437763</v>
      </c>
      <c r="O2797" s="2"/>
      <c r="P2797" s="31">
        <f t="shared" ref="P2797:P2860" ca="1" si="299">SUM(A2797,D2797,G2797,J2797,M2797)/5</f>
        <v>3.3231849344627933</v>
      </c>
    </row>
    <row r="2798" spans="1:16" x14ac:dyDescent="0.25">
      <c r="A2798" s="32">
        <f ca="1">Uniform_A+B2798*(Uniform_B-Uniform_A)</f>
        <v>8.4671561250857419</v>
      </c>
      <c r="B2798" s="2">
        <f t="shared" ca="1" si="294"/>
        <v>0.84671561250857419</v>
      </c>
      <c r="C2798" s="4"/>
      <c r="D2798" s="5">
        <f ca="1">IF(E2798&lt;(Driehoek_C-Driehoek_A)/(Driehoek_B-Driehoek_A),Driehoek_A+SQRT(E2798*(Driehoek_B-Driehoek_A)*(Driehoek_C-Driehoek_A)),Driehoek_B-SQRT((1-E2798)*(Driehoek_B-Driehoek_A)*(Driehoek_B-Driehoek_C)))</f>
        <v>2.9091009714085736</v>
      </c>
      <c r="E2798" s="2">
        <f t="shared" ca="1" si="295"/>
        <v>5.9033184015429452E-2</v>
      </c>
      <c r="F2798" s="2"/>
      <c r="G2798" s="15">
        <f ca="1">_xlfn.NORM.INV(H2798,Normaal_Mu,Normaal_Sigma)</f>
        <v>5.3682725496345824</v>
      </c>
      <c r="H2798" s="2">
        <f t="shared" ca="1" si="296"/>
        <v>0.57304672509665622</v>
      </c>
      <c r="I2798" s="2"/>
      <c r="J2798" s="15">
        <f ca="1">-LN(K2798) /NegExp_Labda</f>
        <v>15.265593814441543</v>
      </c>
      <c r="K2798" s="2">
        <f t="shared" ca="1" si="297"/>
        <v>4.7211453218663268E-2</v>
      </c>
      <c r="L2798" s="2"/>
      <c r="M2798" s="17">
        <f t="shared" ca="1" si="298"/>
        <v>5</v>
      </c>
      <c r="N2798" s="2">
        <f t="shared" ca="1" si="293"/>
        <v>0.46548998783076645</v>
      </c>
      <c r="O2798" s="2"/>
      <c r="P2798" s="31">
        <f t="shared" ca="1" si="299"/>
        <v>7.4020246921140878</v>
      </c>
    </row>
    <row r="2799" spans="1:16" x14ac:dyDescent="0.25">
      <c r="A2799" s="32">
        <f ca="1">Uniform_A+B2799*(Uniform_B-Uniform_A)</f>
        <v>7.0718951408947719</v>
      </c>
      <c r="B2799" s="2">
        <f t="shared" ca="1" si="294"/>
        <v>0.70718951408947717</v>
      </c>
      <c r="C2799" s="4"/>
      <c r="D2799" s="5">
        <f ca="1">IF(E2799&lt;(Driehoek_C-Driehoek_A)/(Driehoek_B-Driehoek_A),Driehoek_A+SQRT(E2799*(Driehoek_B-Driehoek_A)*(Driehoek_C-Driehoek_A)),Driehoek_B-SQRT((1-E2799)*(Driehoek_B-Driehoek_A)*(Driehoek_B-Driehoek_C)))</f>
        <v>2.9898354640189932</v>
      </c>
      <c r="E2799" s="2">
        <f t="shared" ca="1" si="295"/>
        <v>6.9983874702121085E-2</v>
      </c>
      <c r="F2799" s="2"/>
      <c r="G2799" s="15">
        <f ca="1">_xlfn.NORM.INV(H2799,Normaal_Mu,Normaal_Sigma)</f>
        <v>4.386258312555757</v>
      </c>
      <c r="H2799" s="2">
        <f t="shared" ca="1" si="296"/>
        <v>0.3794708411764347</v>
      </c>
      <c r="I2799" s="2"/>
      <c r="J2799" s="15">
        <f ca="1">-LN(K2799) /NegExp_Labda</f>
        <v>3.7248775214723882</v>
      </c>
      <c r="K2799" s="2">
        <f t="shared" ca="1" si="297"/>
        <v>0.47474592903395596</v>
      </c>
      <c r="L2799" s="2"/>
      <c r="M2799" s="17">
        <f t="shared" ca="1" si="298"/>
        <v>2</v>
      </c>
      <c r="N2799" s="2">
        <f t="shared" ca="1" si="293"/>
        <v>4.1407751386011493E-2</v>
      </c>
      <c r="O2799" s="2"/>
      <c r="P2799" s="31">
        <f t="shared" ca="1" si="299"/>
        <v>4.0345732877883815</v>
      </c>
    </row>
    <row r="2800" spans="1:16" x14ac:dyDescent="0.25">
      <c r="A2800" s="32">
        <f ca="1">Uniform_A+B2800*(Uniform_B-Uniform_A)</f>
        <v>3.0318927326639078</v>
      </c>
      <c r="B2800" s="2">
        <f t="shared" ca="1" si="294"/>
        <v>0.30318927326639078</v>
      </c>
      <c r="C2800" s="4"/>
      <c r="D2800" s="5">
        <f ca="1">IF(E2800&lt;(Driehoek_C-Driehoek_A)/(Driehoek_B-Driehoek_A),Driehoek_A+SQRT(E2800*(Driehoek_B-Driehoek_A)*(Driehoek_C-Driehoek_A)),Driehoek_B-SQRT((1-E2800)*(Driehoek_B-Driehoek_A)*(Driehoek_B-Driehoek_C)))</f>
        <v>6.225170708195785</v>
      </c>
      <c r="E2800" s="2">
        <f t="shared" ca="1" si="295"/>
        <v>0.78000921146700919</v>
      </c>
      <c r="F2800" s="2"/>
      <c r="G2800" s="15">
        <f ca="1">_xlfn.NORM.INV(H2800,Normaal_Mu,Normaal_Sigma)</f>
        <v>6.3060541988772467</v>
      </c>
      <c r="H2800" s="2">
        <f t="shared" ca="1" si="296"/>
        <v>0.74313059594403696</v>
      </c>
      <c r="I2800" s="2"/>
      <c r="J2800" s="15">
        <f ca="1">-LN(K2800) /NegExp_Labda</f>
        <v>2.8742229241136745</v>
      </c>
      <c r="K2800" s="2">
        <f t="shared" ca="1" si="297"/>
        <v>0.5627923284799935</v>
      </c>
      <c r="L2800" s="2"/>
      <c r="M2800" s="17">
        <f t="shared" ca="1" si="298"/>
        <v>5</v>
      </c>
      <c r="N2800" s="2">
        <f t="shared" ca="1" si="293"/>
        <v>0.45637829927499218</v>
      </c>
      <c r="O2800" s="2"/>
      <c r="P2800" s="31">
        <f t="shared" ca="1" si="299"/>
        <v>4.687468112770123</v>
      </c>
    </row>
    <row r="2801" spans="1:16" x14ac:dyDescent="0.25">
      <c r="A2801" s="32">
        <f ca="1">Uniform_A+B2801*(Uniform_B-Uniform_A)</f>
        <v>5.0371177467986561</v>
      </c>
      <c r="B2801" s="2">
        <f t="shared" ca="1" si="294"/>
        <v>0.50371177467986561</v>
      </c>
      <c r="C2801" s="4"/>
      <c r="D2801" s="5">
        <f ca="1">IF(E2801&lt;(Driehoek_C-Driehoek_A)/(Driehoek_B-Driehoek_A),Driehoek_A+SQRT(E2801*(Driehoek_B-Driehoek_A)*(Driehoek_C-Driehoek_A)),Driehoek_B-SQRT((1-E2801)*(Driehoek_B-Driehoek_A)*(Driehoek_B-Driehoek_C)))</f>
        <v>2.5768300931189847</v>
      </c>
      <c r="E2801" s="2">
        <f t="shared" ca="1" si="295"/>
        <v>2.3766639737689776E-2</v>
      </c>
      <c r="F2801" s="2"/>
      <c r="G2801" s="15">
        <f ca="1">_xlfn.NORM.INV(H2801,Normaal_Mu,Normaal_Sigma)</f>
        <v>4.7458148163371634</v>
      </c>
      <c r="H2801" s="2">
        <f t="shared" ca="1" si="296"/>
        <v>0.44943355738894375</v>
      </c>
      <c r="I2801" s="2"/>
      <c r="J2801" s="15">
        <f ca="1">-LN(K2801) /NegExp_Labda</f>
        <v>6.4726494729455473</v>
      </c>
      <c r="K2801" s="2">
        <f t="shared" ca="1" si="297"/>
        <v>0.27402665546983274</v>
      </c>
      <c r="L2801" s="2"/>
      <c r="M2801" s="17">
        <f t="shared" ca="1" si="298"/>
        <v>4</v>
      </c>
      <c r="N2801" s="2">
        <f t="shared" ca="1" si="293"/>
        <v>0.27391467973713379</v>
      </c>
      <c r="O2801" s="2"/>
      <c r="P2801" s="31">
        <f t="shared" ca="1" si="299"/>
        <v>4.5664824258400705</v>
      </c>
    </row>
    <row r="2802" spans="1:16" x14ac:dyDescent="0.25">
      <c r="A2802" s="32">
        <f ca="1">Uniform_A+B2802*(Uniform_B-Uniform_A)</f>
        <v>4.2981232930584348</v>
      </c>
      <c r="B2802" s="2">
        <f t="shared" ca="1" si="294"/>
        <v>0.42981232930584345</v>
      </c>
      <c r="C2802" s="4"/>
      <c r="D2802" s="5">
        <f ca="1">IF(E2802&lt;(Driehoek_C-Driehoek_A)/(Driehoek_B-Driehoek_A),Driehoek_A+SQRT(E2802*(Driehoek_B-Driehoek_A)*(Driehoek_C-Driehoek_A)),Driehoek_B-SQRT((1-E2802)*(Driehoek_B-Driehoek_A)*(Driehoek_B-Driehoek_C)))</f>
        <v>3.7627337211747407</v>
      </c>
      <c r="E2802" s="2">
        <f t="shared" ca="1" si="295"/>
        <v>0.22194501226903918</v>
      </c>
      <c r="F2802" s="2"/>
      <c r="G2802" s="15">
        <f ca="1">_xlfn.NORM.INV(H2802,Normaal_Mu,Normaal_Sigma)</f>
        <v>1.5344779406104165</v>
      </c>
      <c r="H2802" s="2">
        <f t="shared" ca="1" si="296"/>
        <v>4.1569076034853936E-2</v>
      </c>
      <c r="I2802" s="2"/>
      <c r="J2802" s="15">
        <f ca="1">-LN(K2802) /NegExp_Labda</f>
        <v>0.2588962932533363</v>
      </c>
      <c r="K2802" s="2">
        <f t="shared" ca="1" si="297"/>
        <v>0.94953844610847093</v>
      </c>
      <c r="L2802" s="2"/>
      <c r="M2802" s="17">
        <f t="shared" ca="1" si="298"/>
        <v>6</v>
      </c>
      <c r="N2802" s="2">
        <f t="shared" ca="1" si="293"/>
        <v>0.76198085810987815</v>
      </c>
      <c r="O2802" s="2"/>
      <c r="P2802" s="31">
        <f t="shared" ca="1" si="299"/>
        <v>3.1708462496193857</v>
      </c>
    </row>
    <row r="2803" spans="1:16" x14ac:dyDescent="0.25">
      <c r="A2803" s="32">
        <f ca="1">Uniform_A+B2803*(Uniform_B-Uniform_A)</f>
        <v>9.6807403226195188</v>
      </c>
      <c r="B2803" s="2">
        <f t="shared" ca="1" si="294"/>
        <v>0.96807403226195188</v>
      </c>
      <c r="C2803" s="4"/>
      <c r="D2803" s="5">
        <f ca="1">IF(E2803&lt;(Driehoek_C-Driehoek_A)/(Driehoek_B-Driehoek_A),Driehoek_A+SQRT(E2803*(Driehoek_B-Driehoek_A)*(Driehoek_C-Driehoek_A)),Driehoek_B-SQRT((1-E2803)*(Driehoek_B-Driehoek_A)*(Driehoek_B-Driehoek_C)))</f>
        <v>3.8918413859905741</v>
      </c>
      <c r="E2803" s="2">
        <f t="shared" ca="1" si="295"/>
        <v>0.25564741641048105</v>
      </c>
      <c r="F2803" s="2"/>
      <c r="G2803" s="15">
        <f ca="1">_xlfn.NORM.INV(H2803,Normaal_Mu,Normaal_Sigma)</f>
        <v>6.6557293346432775</v>
      </c>
      <c r="H2803" s="2">
        <f t="shared" ca="1" si="296"/>
        <v>0.79612642662012467</v>
      </c>
      <c r="I2803" s="2"/>
      <c r="J2803" s="15">
        <f ca="1">-LN(K2803) /NegExp_Labda</f>
        <v>8.5779372486806675</v>
      </c>
      <c r="K2803" s="2">
        <f t="shared" ca="1" si="297"/>
        <v>0.17985803211927331</v>
      </c>
      <c r="L2803" s="2"/>
      <c r="M2803" s="17">
        <f t="shared" ca="1" si="298"/>
        <v>4</v>
      </c>
      <c r="N2803" s="2">
        <f t="shared" ca="1" si="293"/>
        <v>0.43738200950278228</v>
      </c>
      <c r="O2803" s="2"/>
      <c r="P2803" s="31">
        <f t="shared" ca="1" si="299"/>
        <v>6.5612496583868083</v>
      </c>
    </row>
    <row r="2804" spans="1:16" x14ac:dyDescent="0.25">
      <c r="A2804" s="32">
        <f ca="1">Uniform_A+B2804*(Uniform_B-Uniform_A)</f>
        <v>7.8290008945728307</v>
      </c>
      <c r="B2804" s="2">
        <f t="shared" ca="1" si="294"/>
        <v>0.78290008945728307</v>
      </c>
      <c r="C2804" s="4"/>
      <c r="D2804" s="5">
        <f ca="1">IF(E2804&lt;(Driehoek_C-Driehoek_A)/(Driehoek_B-Driehoek_A),Driehoek_A+SQRT(E2804*(Driehoek_B-Driehoek_A)*(Driehoek_C-Driehoek_A)),Driehoek_B-SQRT((1-E2804)*(Driehoek_B-Driehoek_A)*(Driehoek_B-Driehoek_C)))</f>
        <v>6.3515837716533827</v>
      </c>
      <c r="E2804" s="2">
        <f t="shared" ca="1" si="295"/>
        <v>0.79959689946943657</v>
      </c>
      <c r="F2804" s="2"/>
      <c r="G2804" s="15">
        <f ca="1">_xlfn.NORM.INV(H2804,Normaal_Mu,Normaal_Sigma)</f>
        <v>2.5690675947834758</v>
      </c>
      <c r="H2804" s="2">
        <f t="shared" ca="1" si="296"/>
        <v>0.11209416578853848</v>
      </c>
      <c r="I2804" s="2"/>
      <c r="J2804" s="15">
        <f ca="1">-LN(K2804) /NegExp_Labda</f>
        <v>0.83428051234994094</v>
      </c>
      <c r="K2804" s="2">
        <f t="shared" ca="1" si="297"/>
        <v>0.84632138613249264</v>
      </c>
      <c r="L2804" s="2"/>
      <c r="M2804" s="17">
        <f t="shared" ca="1" si="298"/>
        <v>4</v>
      </c>
      <c r="N2804" s="2">
        <f t="shared" ca="1" si="293"/>
        <v>0.30537944133359318</v>
      </c>
      <c r="O2804" s="2"/>
      <c r="P2804" s="31">
        <f t="shared" ca="1" si="299"/>
        <v>4.3167865546719266</v>
      </c>
    </row>
    <row r="2805" spans="1:16" x14ac:dyDescent="0.25">
      <c r="A2805" s="32">
        <f ca="1">Uniform_A+B2805*(Uniform_B-Uniform_A)</f>
        <v>3.7509263378002844</v>
      </c>
      <c r="B2805" s="2">
        <f t="shared" ca="1" si="294"/>
        <v>0.37509263378002844</v>
      </c>
      <c r="C2805" s="4"/>
      <c r="D2805" s="5">
        <f ca="1">IF(E2805&lt;(Driehoek_C-Driehoek_A)/(Driehoek_B-Driehoek_A),Driehoek_A+SQRT(E2805*(Driehoek_B-Driehoek_A)*(Driehoek_C-Driehoek_A)),Driehoek_B-SQRT((1-E2805)*(Driehoek_B-Driehoek_A)*(Driehoek_B-Driehoek_C)))</f>
        <v>5.9599003894221205</v>
      </c>
      <c r="E2805" s="2">
        <f t="shared" ca="1" si="295"/>
        <v>0.73593698165040655</v>
      </c>
      <c r="F2805" s="2"/>
      <c r="G2805" s="15">
        <f ca="1">_xlfn.NORM.INV(H2805,Normaal_Mu,Normaal_Sigma)</f>
        <v>4.7575335938070147</v>
      </c>
      <c r="H2805" s="2">
        <f t="shared" ca="1" si="296"/>
        <v>0.4517531628990672</v>
      </c>
      <c r="I2805" s="2"/>
      <c r="J2805" s="15">
        <f ca="1">-LN(K2805) /NegExp_Labda</f>
        <v>9.0059722547013443</v>
      </c>
      <c r="K2805" s="2">
        <f t="shared" ca="1" si="297"/>
        <v>0.16510156467923054</v>
      </c>
      <c r="L2805" s="2"/>
      <c r="M2805" s="17">
        <f t="shared" ca="1" si="298"/>
        <v>3</v>
      </c>
      <c r="N2805" s="2">
        <f t="shared" ca="1" si="293"/>
        <v>0.18161926111958915</v>
      </c>
      <c r="O2805" s="2"/>
      <c r="P2805" s="31">
        <f t="shared" ca="1" si="299"/>
        <v>5.2948665151461523</v>
      </c>
    </row>
    <row r="2806" spans="1:16" x14ac:dyDescent="0.25">
      <c r="A2806" s="32">
        <f ca="1">Uniform_A+B2806*(Uniform_B-Uniform_A)</f>
        <v>2.1840393353337753</v>
      </c>
      <c r="B2806" s="2">
        <f t="shared" ca="1" si="294"/>
        <v>0.2184039335333775</v>
      </c>
      <c r="C2806" s="4"/>
      <c r="D2806" s="5">
        <f ca="1">IF(E2806&lt;(Driehoek_C-Driehoek_A)/(Driehoek_B-Driehoek_A),Driehoek_A+SQRT(E2806*(Driehoek_B-Driehoek_A)*(Driehoek_C-Driehoek_A)),Driehoek_B-SQRT((1-E2806)*(Driehoek_B-Driehoek_A)*(Driehoek_B-Driehoek_C)))</f>
        <v>4.87276422888608</v>
      </c>
      <c r="E2806" s="2">
        <f t="shared" ca="1" si="295"/>
        <v>0.51331213970393386</v>
      </c>
      <c r="F2806" s="2"/>
      <c r="G2806" s="15">
        <f ca="1">_xlfn.NORM.INV(H2806,Normaal_Mu,Normaal_Sigma)</f>
        <v>5.9100682163965033</v>
      </c>
      <c r="H2806" s="2">
        <f t="shared" ca="1" si="296"/>
        <v>0.67545764962161703</v>
      </c>
      <c r="I2806" s="2"/>
      <c r="J2806" s="15">
        <f ca="1">-LN(K2806) /NegExp_Labda</f>
        <v>3.0947880239960388</v>
      </c>
      <c r="K2806" s="2">
        <f t="shared" ca="1" si="297"/>
        <v>0.53850548065821258</v>
      </c>
      <c r="L2806" s="2"/>
      <c r="M2806" s="17">
        <f t="shared" ca="1" si="298"/>
        <v>5</v>
      </c>
      <c r="N2806" s="2">
        <f t="shared" ca="1" si="293"/>
        <v>0.57810007539622676</v>
      </c>
      <c r="O2806" s="2"/>
      <c r="P2806" s="31">
        <f t="shared" ca="1" si="299"/>
        <v>4.2123319609224792</v>
      </c>
    </row>
    <row r="2807" spans="1:16" x14ac:dyDescent="0.25">
      <c r="A2807" s="32">
        <f ca="1">Uniform_A+B2807*(Uniform_B-Uniform_A)</f>
        <v>7.7792092254639753</v>
      </c>
      <c r="B2807" s="2">
        <f t="shared" ca="1" si="294"/>
        <v>0.77792092254639755</v>
      </c>
      <c r="C2807" s="4"/>
      <c r="D2807" s="5">
        <f ca="1">IF(E2807&lt;(Driehoek_C-Driehoek_A)/(Driehoek_B-Driehoek_A),Driehoek_A+SQRT(E2807*(Driehoek_B-Driehoek_A)*(Driehoek_C-Driehoek_A)),Driehoek_B-SQRT((1-E2807)*(Driehoek_B-Driehoek_A)*(Driehoek_B-Driehoek_C)))</f>
        <v>4.5647898082272267</v>
      </c>
      <c r="E2807" s="2">
        <f t="shared" ca="1" si="295"/>
        <v>0.43796887299414045</v>
      </c>
      <c r="F2807" s="2"/>
      <c r="G2807" s="15">
        <f ca="1">_xlfn.NORM.INV(H2807,Normaal_Mu,Normaal_Sigma)</f>
        <v>6.579945394128023</v>
      </c>
      <c r="H2807" s="2">
        <f t="shared" ca="1" si="296"/>
        <v>0.78522814318988088</v>
      </c>
      <c r="I2807" s="2"/>
      <c r="J2807" s="15">
        <f ca="1">-LN(K2807) /NegExp_Labda</f>
        <v>1.3677381028468911</v>
      </c>
      <c r="K2807" s="2">
        <f t="shared" ca="1" si="297"/>
        <v>0.76067611166380089</v>
      </c>
      <c r="L2807" s="2"/>
      <c r="M2807" s="17">
        <f t="shared" ca="1" si="298"/>
        <v>1</v>
      </c>
      <c r="N2807" s="2">
        <f t="shared" ca="1" si="293"/>
        <v>3.5255086218891285E-2</v>
      </c>
      <c r="O2807" s="2"/>
      <c r="P2807" s="31">
        <f t="shared" ca="1" si="299"/>
        <v>4.2583365061332232</v>
      </c>
    </row>
    <row r="2808" spans="1:16" x14ac:dyDescent="0.25">
      <c r="A2808" s="32">
        <f ca="1">Uniform_A+B2808*(Uniform_B-Uniform_A)</f>
        <v>9.6656042653473246</v>
      </c>
      <c r="B2808" s="2">
        <f t="shared" ca="1" si="294"/>
        <v>0.9665604265347324</v>
      </c>
      <c r="C2808" s="4"/>
      <c r="D2808" s="5">
        <f ca="1">IF(E2808&lt;(Driehoek_C-Driehoek_A)/(Driehoek_B-Driehoek_A),Driehoek_A+SQRT(E2808*(Driehoek_B-Driehoek_A)*(Driehoek_C-Driehoek_A)),Driehoek_B-SQRT((1-E2808)*(Driehoek_B-Driehoek_A)*(Driehoek_B-Driehoek_C)))</f>
        <v>2.3076777322869577</v>
      </c>
      <c r="E2808" s="2">
        <f t="shared" ca="1" si="295"/>
        <v>6.7618276389460608E-3</v>
      </c>
      <c r="F2808" s="2"/>
      <c r="G2808" s="15">
        <f ca="1">_xlfn.NORM.INV(H2808,Normaal_Mu,Normaal_Sigma)</f>
        <v>5.2762254877137131</v>
      </c>
      <c r="H2808" s="2">
        <f t="shared" ca="1" si="296"/>
        <v>0.55492434292025894</v>
      </c>
      <c r="I2808" s="2"/>
      <c r="J2808" s="15">
        <f ca="1">-LN(K2808) /NegExp_Labda</f>
        <v>5.8317978873829794</v>
      </c>
      <c r="K2808" s="2">
        <f t="shared" ca="1" si="297"/>
        <v>0.31149886716316721</v>
      </c>
      <c r="L2808" s="2"/>
      <c r="M2808" s="17">
        <f t="shared" ca="1" si="298"/>
        <v>4</v>
      </c>
      <c r="N2808" s="2">
        <f t="shared" ca="1" si="293"/>
        <v>0.42165013214856017</v>
      </c>
      <c r="O2808" s="2"/>
      <c r="P2808" s="31">
        <f t="shared" ca="1" si="299"/>
        <v>5.4162610745461954</v>
      </c>
    </row>
    <row r="2809" spans="1:16" x14ac:dyDescent="0.25">
      <c r="A2809" s="32">
        <f ca="1">Uniform_A+B2809*(Uniform_B-Uniform_A)</f>
        <v>2.6599982251841023</v>
      </c>
      <c r="B2809" s="2">
        <f t="shared" ca="1" si="294"/>
        <v>0.26599982251841026</v>
      </c>
      <c r="C2809" s="4"/>
      <c r="D2809" s="5">
        <f ca="1">IF(E2809&lt;(Driehoek_C-Driehoek_A)/(Driehoek_B-Driehoek_A),Driehoek_A+SQRT(E2809*(Driehoek_B-Driehoek_A)*(Driehoek_C-Driehoek_A)),Driehoek_B-SQRT((1-E2809)*(Driehoek_B-Driehoek_A)*(Driehoek_B-Driehoek_C)))</f>
        <v>5.9385113388286888</v>
      </c>
      <c r="E2809" s="2">
        <f t="shared" ca="1" si="295"/>
        <v>0.73220820507198547</v>
      </c>
      <c r="F2809" s="2"/>
      <c r="G2809" s="15">
        <f ca="1">_xlfn.NORM.INV(H2809,Normaal_Mu,Normaal_Sigma)</f>
        <v>8.6664089445936021</v>
      </c>
      <c r="H2809" s="2">
        <f t="shared" ca="1" si="296"/>
        <v>0.96661391547043785</v>
      </c>
      <c r="I2809" s="2"/>
      <c r="J2809" s="15">
        <f ca="1">-LN(K2809) /NegExp_Labda</f>
        <v>2.353532178083988</v>
      </c>
      <c r="K2809" s="2">
        <f t="shared" ca="1" si="297"/>
        <v>0.62456090033718048</v>
      </c>
      <c r="L2809" s="2"/>
      <c r="M2809" s="17">
        <f t="shared" ca="1" si="298"/>
        <v>9</v>
      </c>
      <c r="N2809" s="2">
        <f t="shared" ca="1" si="293"/>
        <v>0.96379305600501797</v>
      </c>
      <c r="O2809" s="2"/>
      <c r="P2809" s="31">
        <f t="shared" ca="1" si="299"/>
        <v>5.7236901373380764</v>
      </c>
    </row>
    <row r="2810" spans="1:16" x14ac:dyDescent="0.25">
      <c r="A2810" s="32">
        <f ca="1">Uniform_A+B2810*(Uniform_B-Uniform_A)</f>
        <v>2.9526585053676078</v>
      </c>
      <c r="B2810" s="2">
        <f t="shared" ca="1" si="294"/>
        <v>0.2952658505367608</v>
      </c>
      <c r="C2810" s="4"/>
      <c r="D2810" s="5">
        <f ca="1">IF(E2810&lt;(Driehoek_C-Driehoek_A)/(Driehoek_B-Driehoek_A),Driehoek_A+SQRT(E2810*(Driehoek_B-Driehoek_A)*(Driehoek_C-Driehoek_A)),Driehoek_B-SQRT((1-E2810)*(Driehoek_B-Driehoek_A)*(Driehoek_B-Driehoek_C)))</f>
        <v>3.0791008131179023</v>
      </c>
      <c r="E2810" s="2">
        <f t="shared" ca="1" si="295"/>
        <v>8.3175611776551306E-2</v>
      </c>
      <c r="F2810" s="2"/>
      <c r="G2810" s="15">
        <f ca="1">_xlfn.NORM.INV(H2810,Normaal_Mu,Normaal_Sigma)</f>
        <v>4.5574320903011056</v>
      </c>
      <c r="H2810" s="2">
        <f t="shared" ca="1" si="296"/>
        <v>0.41243567125217873</v>
      </c>
      <c r="I2810" s="2"/>
      <c r="J2810" s="15">
        <f ca="1">-LN(K2810) /NegExp_Labda</f>
        <v>7.4358571447210871</v>
      </c>
      <c r="K2810" s="2">
        <f t="shared" ca="1" si="297"/>
        <v>0.22601104054270049</v>
      </c>
      <c r="L2810" s="2"/>
      <c r="M2810" s="17">
        <f t="shared" ca="1" si="298"/>
        <v>6</v>
      </c>
      <c r="N2810" s="2">
        <f t="shared" ca="1" si="293"/>
        <v>0.67606652565618441</v>
      </c>
      <c r="O2810" s="2"/>
      <c r="P2810" s="31">
        <f t="shared" ca="1" si="299"/>
        <v>4.8050097107015404</v>
      </c>
    </row>
    <row r="2811" spans="1:16" x14ac:dyDescent="0.25">
      <c r="A2811" s="32">
        <f ca="1">Uniform_A+B2811*(Uniform_B-Uniform_A)</f>
        <v>5.0626597045704607</v>
      </c>
      <c r="B2811" s="2">
        <f t="shared" ca="1" si="294"/>
        <v>0.50626597045704602</v>
      </c>
      <c r="C2811" s="4"/>
      <c r="D2811" s="5">
        <f ca="1">IF(E2811&lt;(Driehoek_C-Driehoek_A)/(Driehoek_B-Driehoek_A),Driehoek_A+SQRT(E2811*(Driehoek_B-Driehoek_A)*(Driehoek_C-Driehoek_A)),Driehoek_B-SQRT((1-E2811)*(Driehoek_B-Driehoek_A)*(Driehoek_B-Driehoek_C)))</f>
        <v>6.3258083009388049</v>
      </c>
      <c r="E2811" s="2">
        <f t="shared" ca="1" si="295"/>
        <v>0.7956771073334914</v>
      </c>
      <c r="F2811" s="2"/>
      <c r="G2811" s="15">
        <f ca="1">_xlfn.NORM.INV(H2811,Normaal_Mu,Normaal_Sigma)</f>
        <v>8.6474828023589438</v>
      </c>
      <c r="H2811" s="2">
        <f t="shared" ca="1" si="296"/>
        <v>0.96590441169220898</v>
      </c>
      <c r="I2811" s="2"/>
      <c r="J2811" s="15">
        <f ca="1">-LN(K2811) /NegExp_Labda</f>
        <v>19.12613690538933</v>
      </c>
      <c r="K2811" s="2">
        <f t="shared" ca="1" si="297"/>
        <v>2.181347499564168E-2</v>
      </c>
      <c r="L2811" s="2"/>
      <c r="M2811" s="17">
        <f t="shared" ca="1" si="298"/>
        <v>4</v>
      </c>
      <c r="N2811" s="2">
        <f t="shared" ca="1" si="293"/>
        <v>0.30512520417429412</v>
      </c>
      <c r="O2811" s="2"/>
      <c r="P2811" s="31">
        <f t="shared" ca="1" si="299"/>
        <v>8.632417542651508</v>
      </c>
    </row>
    <row r="2812" spans="1:16" x14ac:dyDescent="0.25">
      <c r="A2812" s="32">
        <f ca="1">Uniform_A+B2812*(Uniform_B-Uniform_A)</f>
        <v>4.7741079266306325</v>
      </c>
      <c r="B2812" s="2">
        <f t="shared" ca="1" si="294"/>
        <v>0.4774107926630633</v>
      </c>
      <c r="C2812" s="4"/>
      <c r="D2812" s="5">
        <f ca="1">IF(E2812&lt;(Driehoek_C-Driehoek_A)/(Driehoek_B-Driehoek_A),Driehoek_A+SQRT(E2812*(Driehoek_B-Driehoek_A)*(Driehoek_C-Driehoek_A)),Driehoek_B-SQRT((1-E2812)*(Driehoek_B-Driehoek_A)*(Driehoek_B-Driehoek_C)))</f>
        <v>3.3367867328963206</v>
      </c>
      <c r="E2812" s="2">
        <f t="shared" ca="1" si="295"/>
        <v>0.12764276923197282</v>
      </c>
      <c r="F2812" s="2"/>
      <c r="G2812" s="15">
        <f ca="1">_xlfn.NORM.INV(H2812,Normaal_Mu,Normaal_Sigma)</f>
        <v>3.5943528839862839</v>
      </c>
      <c r="H2812" s="2">
        <f t="shared" ca="1" si="296"/>
        <v>0.24108285702872423</v>
      </c>
      <c r="I2812" s="2"/>
      <c r="J2812" s="15">
        <f ca="1">-LN(K2812) /NegExp_Labda</f>
        <v>1.5464611462140834E-2</v>
      </c>
      <c r="K2812" s="2">
        <f t="shared" ca="1" si="297"/>
        <v>0.99691185586430009</v>
      </c>
      <c r="L2812" s="2"/>
      <c r="M2812" s="17">
        <f t="shared" ca="1" si="298"/>
        <v>5</v>
      </c>
      <c r="N2812" s="2">
        <f t="shared" ca="1" si="293"/>
        <v>0.44694773565501733</v>
      </c>
      <c r="O2812" s="2"/>
      <c r="P2812" s="31">
        <f t="shared" ca="1" si="299"/>
        <v>3.3441424309950754</v>
      </c>
    </row>
    <row r="2813" spans="1:16" x14ac:dyDescent="0.25">
      <c r="A2813" s="32">
        <f ca="1">Uniform_A+B2813*(Uniform_B-Uniform_A)</f>
        <v>6.2728333398822471</v>
      </c>
      <c r="B2813" s="2">
        <f t="shared" ca="1" si="294"/>
        <v>0.62728333398822467</v>
      </c>
      <c r="C2813" s="4"/>
      <c r="D2813" s="5">
        <f ca="1">IF(E2813&lt;(Driehoek_C-Driehoek_A)/(Driehoek_B-Driehoek_A),Driehoek_A+SQRT(E2813*(Driehoek_B-Driehoek_A)*(Driehoek_C-Driehoek_A)),Driehoek_B-SQRT((1-E2813)*(Driehoek_B-Driehoek_A)*(Driehoek_B-Driehoek_C)))</f>
        <v>7.3034285847609421</v>
      </c>
      <c r="E2813" s="2">
        <f t="shared" ca="1" si="295"/>
        <v>0.91776129808553542</v>
      </c>
      <c r="F2813" s="2"/>
      <c r="G2813" s="15">
        <f ca="1">_xlfn.NORM.INV(H2813,Normaal_Mu,Normaal_Sigma)</f>
        <v>2.1060671504369637</v>
      </c>
      <c r="H2813" s="2">
        <f t="shared" ca="1" si="296"/>
        <v>7.3953163697852653E-2</v>
      </c>
      <c r="I2813" s="2"/>
      <c r="J2813" s="15">
        <f ca="1">-LN(K2813) /NegExp_Labda</f>
        <v>12.064952013229121</v>
      </c>
      <c r="K2813" s="2">
        <f t="shared" ca="1" si="297"/>
        <v>8.9547111864714535E-2</v>
      </c>
      <c r="L2813" s="2"/>
      <c r="M2813" s="17">
        <f t="shared" ca="1" si="298"/>
        <v>6</v>
      </c>
      <c r="N2813" s="2">
        <f t="shared" ca="1" si="293"/>
        <v>0.74647206643964559</v>
      </c>
      <c r="O2813" s="2"/>
      <c r="P2813" s="31">
        <f t="shared" ca="1" si="299"/>
        <v>6.7494562176618542</v>
      </c>
    </row>
    <row r="2814" spans="1:16" x14ac:dyDescent="0.25">
      <c r="A2814" s="32">
        <f ca="1">Uniform_A+B2814*(Uniform_B-Uniform_A)</f>
        <v>6.1831488551191018</v>
      </c>
      <c r="B2814" s="2">
        <f t="shared" ca="1" si="294"/>
        <v>0.61831488551191016</v>
      </c>
      <c r="C2814" s="4"/>
      <c r="D2814" s="5">
        <f ca="1">IF(E2814&lt;(Driehoek_C-Driehoek_A)/(Driehoek_B-Driehoek_A),Driehoek_A+SQRT(E2814*(Driehoek_B-Driehoek_A)*(Driehoek_C-Driehoek_A)),Driehoek_B-SQRT((1-E2814)*(Driehoek_B-Driehoek_A)*(Driehoek_B-Driehoek_C)))</f>
        <v>8.6432936369700162</v>
      </c>
      <c r="E2814" s="2">
        <f t="shared" ca="1" si="295"/>
        <v>0.99636458773068348</v>
      </c>
      <c r="F2814" s="2"/>
      <c r="G2814" s="15">
        <f ca="1">_xlfn.NORM.INV(H2814,Normaal_Mu,Normaal_Sigma)</f>
        <v>3.2207599347516762</v>
      </c>
      <c r="H2814" s="2">
        <f t="shared" ca="1" si="296"/>
        <v>0.18683497293935303</v>
      </c>
      <c r="I2814" s="2"/>
      <c r="J2814" s="15">
        <f ca="1">-LN(K2814) /NegExp_Labda</f>
        <v>11.623472920737608</v>
      </c>
      <c r="K2814" s="2">
        <f t="shared" ca="1" si="297"/>
        <v>9.7813313226300824E-2</v>
      </c>
      <c r="L2814" s="2"/>
      <c r="M2814" s="17">
        <f t="shared" ca="1" si="298"/>
        <v>6</v>
      </c>
      <c r="N2814" s="2">
        <f t="shared" ca="1" si="293"/>
        <v>0.66110101617821937</v>
      </c>
      <c r="O2814" s="2"/>
      <c r="P2814" s="31">
        <f t="shared" ca="1" si="299"/>
        <v>7.1341350695156809</v>
      </c>
    </row>
    <row r="2815" spans="1:16" x14ac:dyDescent="0.25">
      <c r="A2815" s="32">
        <f ca="1">Uniform_A+B2815*(Uniform_B-Uniform_A)</f>
        <v>4.784967984007845</v>
      </c>
      <c r="B2815" s="2">
        <f t="shared" ca="1" si="294"/>
        <v>0.47849679840078452</v>
      </c>
      <c r="C2815" s="4"/>
      <c r="D2815" s="5">
        <f ca="1">IF(E2815&lt;(Driehoek_C-Driehoek_A)/(Driehoek_B-Driehoek_A),Driehoek_A+SQRT(E2815*(Driehoek_B-Driehoek_A)*(Driehoek_C-Driehoek_A)),Driehoek_B-SQRT((1-E2815)*(Driehoek_B-Driehoek_A)*(Driehoek_B-Driehoek_C)))</f>
        <v>3.8788167745452764</v>
      </c>
      <c r="E2815" s="2">
        <f t="shared" ca="1" si="295"/>
        <v>0.25213946230805118</v>
      </c>
      <c r="F2815" s="2"/>
      <c r="G2815" s="15">
        <f ca="1">_xlfn.NORM.INV(H2815,Normaal_Mu,Normaal_Sigma)</f>
        <v>9.5628484771453568</v>
      </c>
      <c r="H2815" s="2">
        <f t="shared" ca="1" si="296"/>
        <v>0.98873832245053883</v>
      </c>
      <c r="I2815" s="2"/>
      <c r="J2815" s="15">
        <f ca="1">-LN(K2815) /NegExp_Labda</f>
        <v>0.92019430394742363</v>
      </c>
      <c r="K2815" s="2">
        <f t="shared" ca="1" si="297"/>
        <v>0.83190347477270477</v>
      </c>
      <c r="L2815" s="2"/>
      <c r="M2815" s="17">
        <f t="shared" ca="1" si="298"/>
        <v>3</v>
      </c>
      <c r="N2815" s="2">
        <f t="shared" ca="1" si="293"/>
        <v>0.16026080708398327</v>
      </c>
      <c r="O2815" s="2"/>
      <c r="P2815" s="31">
        <f t="shared" ca="1" si="299"/>
        <v>4.4293655079291803</v>
      </c>
    </row>
    <row r="2816" spans="1:16" x14ac:dyDescent="0.25">
      <c r="A2816" s="32">
        <f ca="1">Uniform_A+B2816*(Uniform_B-Uniform_A)</f>
        <v>2.5212813795434275</v>
      </c>
      <c r="B2816" s="2">
        <f t="shared" ca="1" si="294"/>
        <v>0.25212813795434275</v>
      </c>
      <c r="C2816" s="4"/>
      <c r="D2816" s="5">
        <f ca="1">IF(E2816&lt;(Driehoek_C-Driehoek_A)/(Driehoek_B-Driehoek_A),Driehoek_A+SQRT(E2816*(Driehoek_B-Driehoek_A)*(Driehoek_C-Driehoek_A)),Driehoek_B-SQRT((1-E2816)*(Driehoek_B-Driehoek_A)*(Driehoek_B-Driehoek_C)))</f>
        <v>4.8978029815402904</v>
      </c>
      <c r="E2816" s="2">
        <f t="shared" ca="1" si="295"/>
        <v>0.51919941776400769</v>
      </c>
      <c r="F2816" s="2"/>
      <c r="G2816" s="15">
        <f ca="1">_xlfn.NORM.INV(H2816,Normaal_Mu,Normaal_Sigma)</f>
        <v>3.9067436797388897</v>
      </c>
      <c r="H2816" s="2">
        <f t="shared" ca="1" si="296"/>
        <v>0.29231710925468346</v>
      </c>
      <c r="I2816" s="2"/>
      <c r="J2816" s="15">
        <f ca="1">-LN(K2816) /NegExp_Labda</f>
        <v>0.15745191636874412</v>
      </c>
      <c r="K2816" s="2">
        <f t="shared" ca="1" si="297"/>
        <v>0.96900027501931474</v>
      </c>
      <c r="L2816" s="2"/>
      <c r="M2816" s="17">
        <f t="shared" ca="1" si="298"/>
        <v>8</v>
      </c>
      <c r="N2816" s="2">
        <f t="shared" ca="1" si="293"/>
        <v>0.88986003824177795</v>
      </c>
      <c r="O2816" s="2"/>
      <c r="P2816" s="31">
        <f t="shared" ca="1" si="299"/>
        <v>3.8966559914382701</v>
      </c>
    </row>
    <row r="2817" spans="1:16" x14ac:dyDescent="0.25">
      <c r="A2817" s="32">
        <f ca="1">Uniform_A+B2817*(Uniform_B-Uniform_A)</f>
        <v>4.5328620341744941</v>
      </c>
      <c r="B2817" s="2">
        <f t="shared" ca="1" si="294"/>
        <v>0.45328620341744941</v>
      </c>
      <c r="C2817" s="4"/>
      <c r="D2817" s="5">
        <f ca="1">IF(E2817&lt;(Driehoek_C-Driehoek_A)/(Driehoek_B-Driehoek_A),Driehoek_A+SQRT(E2817*(Driehoek_B-Driehoek_A)*(Driehoek_C-Driehoek_A)),Driehoek_B-SQRT((1-E2817)*(Driehoek_B-Driehoek_A)*(Driehoek_B-Driehoek_C)))</f>
        <v>6.4599632304438419</v>
      </c>
      <c r="E2817" s="2">
        <f t="shared" ca="1" si="295"/>
        <v>0.81566323455150624</v>
      </c>
      <c r="F2817" s="2"/>
      <c r="G2817" s="15">
        <f ca="1">_xlfn.NORM.INV(H2817,Normaal_Mu,Normaal_Sigma)</f>
        <v>7.803901319771354</v>
      </c>
      <c r="H2817" s="2">
        <f t="shared" ca="1" si="296"/>
        <v>0.91953500949831446</v>
      </c>
      <c r="I2817" s="2"/>
      <c r="J2817" s="15">
        <f ca="1">-LN(K2817) /NegExp_Labda</f>
        <v>17.813416265285451</v>
      </c>
      <c r="K2817" s="2">
        <f t="shared" ca="1" si="297"/>
        <v>2.8362618436916121E-2</v>
      </c>
      <c r="L2817" s="2"/>
      <c r="M2817" s="17">
        <f t="shared" ca="1" si="298"/>
        <v>3</v>
      </c>
      <c r="N2817" s="2">
        <f t="shared" ca="1" si="293"/>
        <v>0.23781469790229515</v>
      </c>
      <c r="O2817" s="2"/>
      <c r="P2817" s="31">
        <f t="shared" ca="1" si="299"/>
        <v>7.9220285699350281</v>
      </c>
    </row>
    <row r="2818" spans="1:16" x14ac:dyDescent="0.25">
      <c r="A2818" s="32">
        <f ca="1">Uniform_A+B2818*(Uniform_B-Uniform_A)</f>
        <v>3.6912163458411129</v>
      </c>
      <c r="B2818" s="2">
        <f t="shared" ca="1" si="294"/>
        <v>0.36912163458411129</v>
      </c>
      <c r="C2818" s="4"/>
      <c r="D2818" s="5">
        <f ca="1">IF(E2818&lt;(Driehoek_C-Driehoek_A)/(Driehoek_B-Driehoek_A),Driehoek_A+SQRT(E2818*(Driehoek_B-Driehoek_A)*(Driehoek_C-Driehoek_A)),Driehoek_B-SQRT((1-E2818)*(Driehoek_B-Driehoek_A)*(Driehoek_B-Driehoek_C)))</f>
        <v>5.7216372542611014</v>
      </c>
      <c r="E2818" s="2">
        <f t="shared" ca="1" si="295"/>
        <v>0.69292393449575174</v>
      </c>
      <c r="F2818" s="2"/>
      <c r="G2818" s="15">
        <f ca="1">_xlfn.NORM.INV(H2818,Normaal_Mu,Normaal_Sigma)</f>
        <v>4.2791197815678679</v>
      </c>
      <c r="H2818" s="2">
        <f t="shared" ca="1" si="296"/>
        <v>0.35925901831972884</v>
      </c>
      <c r="I2818" s="2"/>
      <c r="J2818" s="15">
        <f ca="1">-LN(K2818) /NegExp_Labda</f>
        <v>14.382541741111648</v>
      </c>
      <c r="K2818" s="2">
        <f t="shared" ca="1" si="297"/>
        <v>5.6331108464375945E-2</v>
      </c>
      <c r="L2818" s="2"/>
      <c r="M2818" s="17">
        <f t="shared" ca="1" si="298"/>
        <v>8</v>
      </c>
      <c r="N2818" s="2">
        <f t="shared" ca="1" si="293"/>
        <v>0.91440785523606505</v>
      </c>
      <c r="O2818" s="2"/>
      <c r="P2818" s="31">
        <f t="shared" ca="1" si="299"/>
        <v>7.2149030245563468</v>
      </c>
    </row>
    <row r="2819" spans="1:16" x14ac:dyDescent="0.25">
      <c r="A2819" s="32">
        <f ca="1">Uniform_A+B2819*(Uniform_B-Uniform_A)</f>
        <v>1.1389834671236909</v>
      </c>
      <c r="B2819" s="2">
        <f t="shared" ca="1" si="294"/>
        <v>0.11389834671236909</v>
      </c>
      <c r="C2819" s="4"/>
      <c r="D2819" s="5">
        <f ca="1">IF(E2819&lt;(Driehoek_C-Driehoek_A)/(Driehoek_B-Driehoek_A),Driehoek_A+SQRT(E2819*(Driehoek_B-Driehoek_A)*(Driehoek_C-Driehoek_A)),Driehoek_B-SQRT((1-E2819)*(Driehoek_B-Driehoek_A)*(Driehoek_B-Driehoek_C)))</f>
        <v>4.4366927768180249</v>
      </c>
      <c r="E2819" s="2">
        <f t="shared" ca="1" si="295"/>
        <v>0.40503506248157739</v>
      </c>
      <c r="F2819" s="2"/>
      <c r="G2819" s="15">
        <f ca="1">_xlfn.NORM.INV(H2819,Normaal_Mu,Normaal_Sigma)</f>
        <v>5.5195353866219001</v>
      </c>
      <c r="H2819" s="2">
        <f t="shared" ca="1" si="296"/>
        <v>0.60247851367018079</v>
      </c>
      <c r="I2819" s="2"/>
      <c r="J2819" s="15">
        <f ca="1">-LN(K2819) /NegExp_Labda</f>
        <v>3.3703366929260894</v>
      </c>
      <c r="K2819" s="2">
        <f t="shared" ca="1" si="297"/>
        <v>0.50963151267071771</v>
      </c>
      <c r="L2819" s="2"/>
      <c r="M2819" s="17">
        <f t="shared" ca="1" si="298"/>
        <v>5</v>
      </c>
      <c r="N2819" s="2">
        <f t="shared" ca="1" si="293"/>
        <v>0.51636867746646165</v>
      </c>
      <c r="O2819" s="2"/>
      <c r="P2819" s="31">
        <f t="shared" ca="1" si="299"/>
        <v>3.8931096646979411</v>
      </c>
    </row>
    <row r="2820" spans="1:16" x14ac:dyDescent="0.25">
      <c r="A2820" s="32">
        <f ca="1">Uniform_A+B2820*(Uniform_B-Uniform_A)</f>
        <v>3.9781484113323495</v>
      </c>
      <c r="B2820" s="2">
        <f t="shared" ca="1" si="294"/>
        <v>0.39781484113323495</v>
      </c>
      <c r="C2820" s="4"/>
      <c r="D2820" s="5">
        <f ca="1">IF(E2820&lt;(Driehoek_C-Driehoek_A)/(Driehoek_B-Driehoek_A),Driehoek_A+SQRT(E2820*(Driehoek_B-Driehoek_A)*(Driehoek_C-Driehoek_A)),Driehoek_B-SQRT((1-E2820)*(Driehoek_B-Driehoek_A)*(Driehoek_B-Driehoek_C)))</f>
        <v>2.7272594566085142</v>
      </c>
      <c r="E2820" s="2">
        <f t="shared" ca="1" si="295"/>
        <v>3.7779022659036543E-2</v>
      </c>
      <c r="F2820" s="2"/>
      <c r="G2820" s="15">
        <f ca="1">_xlfn.NORM.INV(H2820,Normaal_Mu,Normaal_Sigma)</f>
        <v>4.2302926454535363</v>
      </c>
      <c r="H2820" s="2">
        <f t="shared" ca="1" si="296"/>
        <v>0.35017291377430737</v>
      </c>
      <c r="I2820" s="2"/>
      <c r="J2820" s="15">
        <f ca="1">-LN(K2820) /NegExp_Labda</f>
        <v>3.3993633529912461</v>
      </c>
      <c r="K2820" s="2">
        <f t="shared" ca="1" si="297"/>
        <v>0.50668150371115261</v>
      </c>
      <c r="L2820" s="2"/>
      <c r="M2820" s="17">
        <f t="shared" ca="1" si="298"/>
        <v>8</v>
      </c>
      <c r="N2820" s="2">
        <f t="shared" ca="1" si="293"/>
        <v>0.87756509745545519</v>
      </c>
      <c r="O2820" s="2"/>
      <c r="P2820" s="31">
        <f t="shared" ca="1" si="299"/>
        <v>4.467012773277129</v>
      </c>
    </row>
    <row r="2821" spans="1:16" x14ac:dyDescent="0.25">
      <c r="A2821" s="32">
        <f ca="1">Uniform_A+B2821*(Uniform_B-Uniform_A)</f>
        <v>7.3590012764947774</v>
      </c>
      <c r="B2821" s="2">
        <f t="shared" ca="1" si="294"/>
        <v>0.73590012764947776</v>
      </c>
      <c r="C2821" s="4"/>
      <c r="D2821" s="5">
        <f ca="1">IF(E2821&lt;(Driehoek_C-Driehoek_A)/(Driehoek_B-Driehoek_A),Driehoek_A+SQRT(E2821*(Driehoek_B-Driehoek_A)*(Driehoek_C-Driehoek_A)),Driehoek_B-SQRT((1-E2821)*(Driehoek_B-Driehoek_A)*(Driehoek_B-Driehoek_C)))</f>
        <v>5.5818083373982716</v>
      </c>
      <c r="E2821" s="2">
        <f t="shared" ca="1" si="295"/>
        <v>0.66617045022057242</v>
      </c>
      <c r="F2821" s="2"/>
      <c r="G2821" s="15">
        <f ca="1">_xlfn.NORM.INV(H2821,Normaal_Mu,Normaal_Sigma)</f>
        <v>4.2521451594803077</v>
      </c>
      <c r="H2821" s="2">
        <f t="shared" ca="1" si="296"/>
        <v>0.3542291577125396</v>
      </c>
      <c r="I2821" s="2"/>
      <c r="J2821" s="15">
        <f ca="1">-LN(K2821) /NegExp_Labda</f>
        <v>3.568979873302867</v>
      </c>
      <c r="K2821" s="2">
        <f t="shared" ca="1" si="297"/>
        <v>0.48978146622241558</v>
      </c>
      <c r="L2821" s="2"/>
      <c r="M2821" s="17">
        <f t="shared" ca="1" si="298"/>
        <v>5</v>
      </c>
      <c r="N2821" s="2">
        <f t="shared" ref="N2821:N2884" ca="1" si="300">RAND()</f>
        <v>0.46775413311934944</v>
      </c>
      <c r="O2821" s="2"/>
      <c r="P2821" s="31">
        <f t="shared" ca="1" si="299"/>
        <v>5.1523869293352451</v>
      </c>
    </row>
    <row r="2822" spans="1:16" x14ac:dyDescent="0.25">
      <c r="A2822" s="32">
        <f ca="1">Uniform_A+B2822*(Uniform_B-Uniform_A)</f>
        <v>7.5128933473083661</v>
      </c>
      <c r="B2822" s="2">
        <f t="shared" ref="B2822:B2885" ca="1" si="301">RAND()</f>
        <v>0.75128933473083659</v>
      </c>
      <c r="C2822" s="4"/>
      <c r="D2822" s="5">
        <f ca="1">IF(E2822&lt;(Driehoek_C-Driehoek_A)/(Driehoek_B-Driehoek_A),Driehoek_A+SQRT(E2822*(Driehoek_B-Driehoek_A)*(Driehoek_C-Driehoek_A)),Driehoek_B-SQRT((1-E2822)*(Driehoek_B-Driehoek_A)*(Driehoek_B-Driehoek_C)))</f>
        <v>5.2349809544871668</v>
      </c>
      <c r="E2822" s="2">
        <f t="shared" ref="E2822:E2885" ca="1" si="302">RAND()</f>
        <v>0.59498947391216106</v>
      </c>
      <c r="F2822" s="2"/>
      <c r="G2822" s="15">
        <f ca="1">_xlfn.NORM.INV(H2822,Normaal_Mu,Normaal_Sigma)</f>
        <v>5.6795195028469569</v>
      </c>
      <c r="H2822" s="2">
        <f t="shared" ref="H2822:H2885" ca="1" si="303">RAND()</f>
        <v>0.63298126982496639</v>
      </c>
      <c r="I2822" s="2"/>
      <c r="J2822" s="15">
        <f ca="1">-LN(K2822) /NegExp_Labda</f>
        <v>0.32829855363789173</v>
      </c>
      <c r="K2822" s="2">
        <f t="shared" ref="K2822:K2885" ca="1" si="304">RAND()</f>
        <v>0.93644947378894261</v>
      </c>
      <c r="L2822" s="2"/>
      <c r="M2822" s="17">
        <f t="shared" ca="1" si="298"/>
        <v>5</v>
      </c>
      <c r="N2822" s="2">
        <f t="shared" ca="1" si="300"/>
        <v>0.49338107484183114</v>
      </c>
      <c r="O2822" s="2"/>
      <c r="P2822" s="31">
        <f t="shared" ca="1" si="299"/>
        <v>4.7511384716560769</v>
      </c>
    </row>
    <row r="2823" spans="1:16" x14ac:dyDescent="0.25">
      <c r="A2823" s="32">
        <f ca="1">Uniform_A+B2823*(Uniform_B-Uniform_A)</f>
        <v>5.9432087507872318</v>
      </c>
      <c r="B2823" s="2">
        <f t="shared" ca="1" si="301"/>
        <v>0.59432087507872322</v>
      </c>
      <c r="C2823" s="4"/>
      <c r="D2823" s="5">
        <f ca="1">IF(E2823&lt;(Driehoek_C-Driehoek_A)/(Driehoek_B-Driehoek_A),Driehoek_A+SQRT(E2823*(Driehoek_B-Driehoek_A)*(Driehoek_C-Driehoek_A)),Driehoek_B-SQRT((1-E2823)*(Driehoek_B-Driehoek_A)*(Driehoek_B-Driehoek_C)))</f>
        <v>5.3618740046380067</v>
      </c>
      <c r="E2823" s="2">
        <f t="shared" ca="1" si="302"/>
        <v>0.6218296926248944</v>
      </c>
      <c r="F2823" s="2"/>
      <c r="G2823" s="15">
        <f ca="1">_xlfn.NORM.INV(H2823,Normaal_Mu,Normaal_Sigma)</f>
        <v>2.6127493949581631</v>
      </c>
      <c r="H2823" s="2">
        <f t="shared" ca="1" si="303"/>
        <v>0.11631228589691434</v>
      </c>
      <c r="I2823" s="2"/>
      <c r="J2823" s="15">
        <f ca="1">-LN(K2823) /NegExp_Labda</f>
        <v>3.5340217370516207</v>
      </c>
      <c r="K2823" s="2">
        <f t="shared" ca="1" si="304"/>
        <v>0.49321783457334645</v>
      </c>
      <c r="L2823" s="2"/>
      <c r="M2823" s="17">
        <f t="shared" ca="1" si="298"/>
        <v>2</v>
      </c>
      <c r="N2823" s="2">
        <f t="shared" ca="1" si="300"/>
        <v>4.6879271773570985E-2</v>
      </c>
      <c r="O2823" s="2"/>
      <c r="P2823" s="31">
        <f t="shared" ca="1" si="299"/>
        <v>3.8903707774870044</v>
      </c>
    </row>
    <row r="2824" spans="1:16" x14ac:dyDescent="0.25">
      <c r="A2824" s="32">
        <f ca="1">Uniform_A+B2824*(Uniform_B-Uniform_A)</f>
        <v>5.1300099984679592</v>
      </c>
      <c r="B2824" s="2">
        <f t="shared" ca="1" si="301"/>
        <v>0.51300099984679592</v>
      </c>
      <c r="C2824" s="4"/>
      <c r="D2824" s="5">
        <f ca="1">IF(E2824&lt;(Driehoek_C-Driehoek_A)/(Driehoek_B-Driehoek_A),Driehoek_A+SQRT(E2824*(Driehoek_B-Driehoek_A)*(Driehoek_C-Driehoek_A)),Driehoek_B-SQRT((1-E2824)*(Driehoek_B-Driehoek_A)*(Driehoek_B-Driehoek_C)))</f>
        <v>5.4115213245568565</v>
      </c>
      <c r="E2824" s="2">
        <f t="shared" ca="1" si="302"/>
        <v>0.63208059416828077</v>
      </c>
      <c r="F2824" s="2"/>
      <c r="G2824" s="15">
        <f ca="1">_xlfn.NORM.INV(H2824,Normaal_Mu,Normaal_Sigma)</f>
        <v>4.9037809459995607</v>
      </c>
      <c r="H2824" s="2">
        <f t="shared" ca="1" si="303"/>
        <v>0.48081447677542</v>
      </c>
      <c r="I2824" s="2"/>
      <c r="J2824" s="15">
        <f ca="1">-LN(K2824) /NegExp_Labda</f>
        <v>0.87561049469704455</v>
      </c>
      <c r="K2824" s="2">
        <f t="shared" ca="1" si="304"/>
        <v>0.83935453021441342</v>
      </c>
      <c r="L2824" s="2"/>
      <c r="M2824" s="17">
        <f t="shared" ca="1" si="298"/>
        <v>6</v>
      </c>
      <c r="N2824" s="2">
        <f t="shared" ca="1" si="300"/>
        <v>0.76039108676692924</v>
      </c>
      <c r="O2824" s="2"/>
      <c r="P2824" s="31">
        <f t="shared" ca="1" si="299"/>
        <v>4.4641845527442845</v>
      </c>
    </row>
    <row r="2825" spans="1:16" x14ac:dyDescent="0.25">
      <c r="A2825" s="32">
        <f ca="1">Uniform_A+B2825*(Uniform_B-Uniform_A)</f>
        <v>2.6150524120718002</v>
      </c>
      <c r="B2825" s="2">
        <f t="shared" ca="1" si="301"/>
        <v>0.26150524120717999</v>
      </c>
      <c r="C2825" s="4"/>
      <c r="D2825" s="5">
        <f ca="1">IF(E2825&lt;(Driehoek_C-Driehoek_A)/(Driehoek_B-Driehoek_A),Driehoek_A+SQRT(E2825*(Driehoek_B-Driehoek_A)*(Driehoek_C-Driehoek_A)),Driehoek_B-SQRT((1-E2825)*(Driehoek_B-Driehoek_A)*(Driehoek_B-Driehoek_C)))</f>
        <v>6.0266418365921686</v>
      </c>
      <c r="E2825" s="2">
        <f t="shared" ca="1" si="302"/>
        <v>0.74740403520274301</v>
      </c>
      <c r="F2825" s="2"/>
      <c r="G2825" s="15">
        <f ca="1">_xlfn.NORM.INV(H2825,Normaal_Mu,Normaal_Sigma)</f>
        <v>6.3865815150637051</v>
      </c>
      <c r="H2825" s="2">
        <f t="shared" ca="1" si="303"/>
        <v>0.755936448966117</v>
      </c>
      <c r="I2825" s="2"/>
      <c r="J2825" s="15">
        <f ca="1">-LN(K2825) /NegExp_Labda</f>
        <v>4.2244829611961077</v>
      </c>
      <c r="K2825" s="2">
        <f t="shared" ca="1" si="304"/>
        <v>0.42960178007202066</v>
      </c>
      <c r="L2825" s="2"/>
      <c r="M2825" s="17">
        <f t="shared" ca="1" si="298"/>
        <v>1</v>
      </c>
      <c r="N2825" s="2">
        <f t="shared" ca="1" si="300"/>
        <v>2.8640752379613832E-2</v>
      </c>
      <c r="O2825" s="2"/>
      <c r="P2825" s="31">
        <f t="shared" ca="1" si="299"/>
        <v>4.0505517449847561</v>
      </c>
    </row>
    <row r="2826" spans="1:16" x14ac:dyDescent="0.25">
      <c r="A2826" s="32">
        <f ca="1">Uniform_A+B2826*(Uniform_B-Uniform_A)</f>
        <v>8.8408067786294957</v>
      </c>
      <c r="B2826" s="2">
        <f t="shared" ca="1" si="301"/>
        <v>0.88408067786294953</v>
      </c>
      <c r="C2826" s="4"/>
      <c r="D2826" s="5">
        <f ca="1">IF(E2826&lt;(Driehoek_C-Driehoek_A)/(Driehoek_B-Driehoek_A),Driehoek_A+SQRT(E2826*(Driehoek_B-Driehoek_A)*(Driehoek_C-Driehoek_A)),Driehoek_B-SQRT((1-E2826)*(Driehoek_B-Driehoek_A)*(Driehoek_B-Driehoek_C)))</f>
        <v>5.303639536302871</v>
      </c>
      <c r="E2826" s="2">
        <f t="shared" ca="1" si="302"/>
        <v>0.60962626635476413</v>
      </c>
      <c r="F2826" s="2"/>
      <c r="G2826" s="15">
        <f ca="1">_xlfn.NORM.INV(H2826,Normaal_Mu,Normaal_Sigma)</f>
        <v>4.3956997751891</v>
      </c>
      <c r="H2826" s="2">
        <f t="shared" ca="1" si="303"/>
        <v>0.38126881618483366</v>
      </c>
      <c r="I2826" s="2"/>
      <c r="J2826" s="15">
        <f ca="1">-LN(K2826) /NegExp_Labda</f>
        <v>0.4211372478365118</v>
      </c>
      <c r="K2826" s="2">
        <f t="shared" ca="1" si="304"/>
        <v>0.91922215563456766</v>
      </c>
      <c r="L2826" s="2"/>
      <c r="M2826" s="17">
        <f t="shared" ca="1" si="298"/>
        <v>10</v>
      </c>
      <c r="N2826" s="2">
        <f t="shared" ca="1" si="300"/>
        <v>0.97969806509987389</v>
      </c>
      <c r="O2826" s="2"/>
      <c r="P2826" s="31">
        <f t="shared" ca="1" si="299"/>
        <v>5.7922566675915963</v>
      </c>
    </row>
    <row r="2827" spans="1:16" x14ac:dyDescent="0.25">
      <c r="A2827" s="32">
        <f ca="1">Uniform_A+B2827*(Uniform_B-Uniform_A)</f>
        <v>3.67420535920993</v>
      </c>
      <c r="B2827" s="2">
        <f t="shared" ca="1" si="301"/>
        <v>0.367420535920993</v>
      </c>
      <c r="C2827" s="4"/>
      <c r="D2827" s="5">
        <f ca="1">IF(E2827&lt;(Driehoek_C-Driehoek_A)/(Driehoek_B-Driehoek_A),Driehoek_A+SQRT(E2827*(Driehoek_B-Driehoek_A)*(Driehoek_C-Driehoek_A)),Driehoek_B-SQRT((1-E2827)*(Driehoek_B-Driehoek_A)*(Driehoek_B-Driehoek_C)))</f>
        <v>4.9471464243735639</v>
      </c>
      <c r="E2827" s="2">
        <f t="shared" ca="1" si="302"/>
        <v>0.53069651127234307</v>
      </c>
      <c r="F2827" s="2"/>
      <c r="G2827" s="15">
        <f ca="1">_xlfn.NORM.INV(H2827,Normaal_Mu,Normaal_Sigma)</f>
        <v>3.1028217518517431</v>
      </c>
      <c r="H2827" s="2">
        <f t="shared" ca="1" si="303"/>
        <v>0.17141481232154088</v>
      </c>
      <c r="I2827" s="2"/>
      <c r="J2827" s="15">
        <f ca="1">-LN(K2827) /NegExp_Labda</f>
        <v>0.19446545493661629</v>
      </c>
      <c r="K2827" s="2">
        <f t="shared" ca="1" si="304"/>
        <v>0.96185353446150124</v>
      </c>
      <c r="L2827" s="2"/>
      <c r="M2827" s="17">
        <f t="shared" ca="1" si="298"/>
        <v>2</v>
      </c>
      <c r="N2827" s="2">
        <f t="shared" ca="1" si="300"/>
        <v>9.8203029714853396E-2</v>
      </c>
      <c r="O2827" s="2"/>
      <c r="P2827" s="31">
        <f t="shared" ca="1" si="299"/>
        <v>2.7837277980743709</v>
      </c>
    </row>
    <row r="2828" spans="1:16" x14ac:dyDescent="0.25">
      <c r="A2828" s="32">
        <f ca="1">Uniform_A+B2828*(Uniform_B-Uniform_A)</f>
        <v>0.20896707049632313</v>
      </c>
      <c r="B2828" s="2">
        <f t="shared" ca="1" si="301"/>
        <v>2.0896707049632313E-2</v>
      </c>
      <c r="C2828" s="4"/>
      <c r="D2828" s="5">
        <f ca="1">IF(E2828&lt;(Driehoek_C-Driehoek_A)/(Driehoek_B-Driehoek_A),Driehoek_A+SQRT(E2828*(Driehoek_B-Driehoek_A)*(Driehoek_C-Driehoek_A)),Driehoek_B-SQRT((1-E2828)*(Driehoek_B-Driehoek_A)*(Driehoek_B-Driehoek_C)))</f>
        <v>4.7432922678788429</v>
      </c>
      <c r="E2828" s="2">
        <f t="shared" ca="1" si="302"/>
        <v>0.48229826523714159</v>
      </c>
      <c r="F2828" s="2"/>
      <c r="G2828" s="15">
        <f ca="1">_xlfn.NORM.INV(H2828,Normaal_Mu,Normaal_Sigma)</f>
        <v>6.5201156854278581</v>
      </c>
      <c r="H2828" s="2">
        <f t="shared" ca="1" si="303"/>
        <v>0.77638999477347992</v>
      </c>
      <c r="I2828" s="2"/>
      <c r="J2828" s="15">
        <f ca="1">-LN(K2828) /NegExp_Labda</f>
        <v>0.59699100173096464</v>
      </c>
      <c r="K2828" s="2">
        <f t="shared" ca="1" si="304"/>
        <v>0.88745434576595517</v>
      </c>
      <c r="L2828" s="2"/>
      <c r="M2828" s="17">
        <f t="shared" ca="1" si="298"/>
        <v>6</v>
      </c>
      <c r="N2828" s="2">
        <f t="shared" ca="1" si="300"/>
        <v>0.74541685760248577</v>
      </c>
      <c r="O2828" s="2"/>
      <c r="P2828" s="31">
        <f t="shared" ca="1" si="299"/>
        <v>3.6138732051067977</v>
      </c>
    </row>
    <row r="2829" spans="1:16" x14ac:dyDescent="0.25">
      <c r="A2829" s="32">
        <f ca="1">Uniform_A+B2829*(Uniform_B-Uniform_A)</f>
        <v>4.1809780851072977</v>
      </c>
      <c r="B2829" s="2">
        <f t="shared" ca="1" si="301"/>
        <v>0.41809780851072975</v>
      </c>
      <c r="C2829" s="4"/>
      <c r="D2829" s="5">
        <f ca="1">IF(E2829&lt;(Driehoek_C-Driehoek_A)/(Driehoek_B-Driehoek_A),Driehoek_A+SQRT(E2829*(Driehoek_B-Driehoek_A)*(Driehoek_C-Driehoek_A)),Driehoek_B-SQRT((1-E2829)*(Driehoek_B-Driehoek_A)*(Driehoek_B-Driehoek_C)))</f>
        <v>5.3926011627221158</v>
      </c>
      <c r="E2829" s="2">
        <f t="shared" ca="1" si="302"/>
        <v>0.62819067510874771</v>
      </c>
      <c r="F2829" s="2"/>
      <c r="G2829" s="15">
        <f ca="1">_xlfn.NORM.INV(H2829,Normaal_Mu,Normaal_Sigma)</f>
        <v>9.7123405977901989</v>
      </c>
      <c r="H2829" s="2">
        <f t="shared" ca="1" si="303"/>
        <v>0.99076777473159505</v>
      </c>
      <c r="I2829" s="2"/>
      <c r="J2829" s="15">
        <f ca="1">-LN(K2829) /NegExp_Labda</f>
        <v>5.3606145281979751</v>
      </c>
      <c r="K2829" s="2">
        <f t="shared" ca="1" si="304"/>
        <v>0.34228111507909753</v>
      </c>
      <c r="L2829" s="2"/>
      <c r="M2829" s="17">
        <f t="shared" ca="1" si="298"/>
        <v>6</v>
      </c>
      <c r="N2829" s="2">
        <f t="shared" ca="1" si="300"/>
        <v>0.72923871559347675</v>
      </c>
      <c r="O2829" s="2"/>
      <c r="P2829" s="31">
        <f t="shared" ca="1" si="299"/>
        <v>6.1293068747635173</v>
      </c>
    </row>
    <row r="2830" spans="1:16" x14ac:dyDescent="0.25">
      <c r="A2830" s="32">
        <f ca="1">Uniform_A+B2830*(Uniform_B-Uniform_A)</f>
        <v>1.1966767690993574</v>
      </c>
      <c r="B2830" s="2">
        <f t="shared" ca="1" si="301"/>
        <v>0.11966767690993574</v>
      </c>
      <c r="C2830" s="4"/>
      <c r="D2830" s="5">
        <f ca="1">IF(E2830&lt;(Driehoek_C-Driehoek_A)/(Driehoek_B-Driehoek_A),Driehoek_A+SQRT(E2830*(Driehoek_B-Driehoek_A)*(Driehoek_C-Driehoek_A)),Driehoek_B-SQRT((1-E2830)*(Driehoek_B-Driehoek_A)*(Driehoek_B-Driehoek_C)))</f>
        <v>4.4873778054729936</v>
      </c>
      <c r="E2830" s="2">
        <f t="shared" ca="1" si="302"/>
        <v>0.41817831227035041</v>
      </c>
      <c r="F2830" s="2"/>
      <c r="G2830" s="15">
        <f ca="1">_xlfn.NORM.INV(H2830,Normaal_Mu,Normaal_Sigma)</f>
        <v>3.8751118159543823</v>
      </c>
      <c r="H2830" s="2">
        <f t="shared" ca="1" si="303"/>
        <v>0.28690674256104798</v>
      </c>
      <c r="I2830" s="2"/>
      <c r="J2830" s="15">
        <f ca="1">-LN(K2830) /NegExp_Labda</f>
        <v>0.91629608755111003</v>
      </c>
      <c r="K2830" s="2">
        <f t="shared" ca="1" si="304"/>
        <v>0.83255231562514542</v>
      </c>
      <c r="L2830" s="2"/>
      <c r="M2830" s="17">
        <f t="shared" ca="1" si="298"/>
        <v>5</v>
      </c>
      <c r="N2830" s="2">
        <f t="shared" ca="1" si="300"/>
        <v>0.51414041673174327</v>
      </c>
      <c r="O2830" s="2"/>
      <c r="P2830" s="31">
        <f t="shared" ca="1" si="299"/>
        <v>3.0950924956155688</v>
      </c>
    </row>
    <row r="2831" spans="1:16" x14ac:dyDescent="0.25">
      <c r="A2831" s="32">
        <f ca="1">Uniform_A+B2831*(Uniform_B-Uniform_A)</f>
        <v>2.2306278766353516</v>
      </c>
      <c r="B2831" s="2">
        <f t="shared" ca="1" si="301"/>
        <v>0.22306278766353516</v>
      </c>
      <c r="C2831" s="4"/>
      <c r="D2831" s="5">
        <f ca="1">IF(E2831&lt;(Driehoek_C-Driehoek_A)/(Driehoek_B-Driehoek_A),Driehoek_A+SQRT(E2831*(Driehoek_B-Driehoek_A)*(Driehoek_C-Driehoek_A)),Driehoek_B-SQRT((1-E2831)*(Driehoek_B-Driehoek_A)*(Driehoek_B-Driehoek_C)))</f>
        <v>7.3292251992919111</v>
      </c>
      <c r="E2831" s="2">
        <f t="shared" ca="1" si="302"/>
        <v>0.92024318758053847</v>
      </c>
      <c r="F2831" s="2"/>
      <c r="G2831" s="15">
        <f ca="1">_xlfn.NORM.INV(H2831,Normaal_Mu,Normaal_Sigma)</f>
        <v>6.8215397270008244</v>
      </c>
      <c r="H2831" s="2">
        <f t="shared" ca="1" si="303"/>
        <v>0.81879167779410911</v>
      </c>
      <c r="I2831" s="2"/>
      <c r="J2831" s="15">
        <f ca="1">-LN(K2831) /NegExp_Labda</f>
        <v>2.0048644902173414</v>
      </c>
      <c r="K2831" s="2">
        <f t="shared" ca="1" si="304"/>
        <v>0.66966821011071687</v>
      </c>
      <c r="L2831" s="2"/>
      <c r="M2831" s="17">
        <f t="shared" ca="1" si="298"/>
        <v>9</v>
      </c>
      <c r="N2831" s="2">
        <f t="shared" ca="1" si="300"/>
        <v>0.96313081508578779</v>
      </c>
      <c r="O2831" s="2"/>
      <c r="P2831" s="31">
        <f t="shared" ca="1" si="299"/>
        <v>5.4772514586290857</v>
      </c>
    </row>
    <row r="2832" spans="1:16" x14ac:dyDescent="0.25">
      <c r="A2832" s="32">
        <f ca="1">Uniform_A+B2832*(Uniform_B-Uniform_A)</f>
        <v>8.6722303909532492</v>
      </c>
      <c r="B2832" s="2">
        <f t="shared" ca="1" si="301"/>
        <v>0.86722303909532494</v>
      </c>
      <c r="C2832" s="4"/>
      <c r="D2832" s="5">
        <f ca="1">IF(E2832&lt;(Driehoek_C-Driehoek_A)/(Driehoek_B-Driehoek_A),Driehoek_A+SQRT(E2832*(Driehoek_B-Driehoek_A)*(Driehoek_C-Driehoek_A)),Driehoek_B-SQRT((1-E2832)*(Driehoek_B-Driehoek_A)*(Driehoek_B-Driehoek_C)))</f>
        <v>5.2872858410628822</v>
      </c>
      <c r="E2832" s="2">
        <f t="shared" ca="1" si="302"/>
        <v>0.60616438782936721</v>
      </c>
      <c r="F2832" s="2"/>
      <c r="G2832" s="15">
        <f ca="1">_xlfn.NORM.INV(H2832,Normaal_Mu,Normaal_Sigma)</f>
        <v>5.58024305042417</v>
      </c>
      <c r="H2832" s="2">
        <f t="shared" ca="1" si="303"/>
        <v>0.61413836554397561</v>
      </c>
      <c r="I2832" s="2"/>
      <c r="J2832" s="15">
        <f ca="1">-LN(K2832) /NegExp_Labda</f>
        <v>3.7062824885143275</v>
      </c>
      <c r="K2832" s="2">
        <f t="shared" ca="1" si="304"/>
        <v>0.47651479945498043</v>
      </c>
      <c r="L2832" s="2"/>
      <c r="M2832" s="17">
        <f t="shared" ca="1" si="298"/>
        <v>3</v>
      </c>
      <c r="N2832" s="2">
        <f t="shared" ca="1" si="300"/>
        <v>0.25003193514121458</v>
      </c>
      <c r="O2832" s="2"/>
      <c r="P2832" s="31">
        <f t="shared" ca="1" si="299"/>
        <v>5.2492083541909249</v>
      </c>
    </row>
    <row r="2833" spans="1:16" x14ac:dyDescent="0.25">
      <c r="A2833" s="32">
        <f ca="1">Uniform_A+B2833*(Uniform_B-Uniform_A)</f>
        <v>4.9200839960536191</v>
      </c>
      <c r="B2833" s="2">
        <f t="shared" ca="1" si="301"/>
        <v>0.49200839960536191</v>
      </c>
      <c r="C2833" s="4"/>
      <c r="D2833" s="5">
        <f ca="1">IF(E2833&lt;(Driehoek_C-Driehoek_A)/(Driehoek_B-Driehoek_A),Driehoek_A+SQRT(E2833*(Driehoek_B-Driehoek_A)*(Driehoek_C-Driehoek_A)),Driehoek_B-SQRT((1-E2833)*(Driehoek_B-Driehoek_A)*(Driehoek_B-Driehoek_C)))</f>
        <v>5.5913401453802738</v>
      </c>
      <c r="E2833" s="2">
        <f t="shared" ca="1" si="302"/>
        <v>0.66802965701439498</v>
      </c>
      <c r="F2833" s="2"/>
      <c r="G2833" s="15">
        <f ca="1">_xlfn.NORM.INV(H2833,Normaal_Mu,Normaal_Sigma)</f>
        <v>5.0394055103712212</v>
      </c>
      <c r="H2833" s="2">
        <f t="shared" ca="1" si="303"/>
        <v>0.5078597535564775</v>
      </c>
      <c r="I2833" s="2"/>
      <c r="J2833" s="15">
        <f ca="1">-LN(K2833) /NegExp_Labda</f>
        <v>8.8435876449747504</v>
      </c>
      <c r="K2833" s="2">
        <f t="shared" ca="1" si="304"/>
        <v>0.17055157608073024</v>
      </c>
      <c r="L2833" s="2"/>
      <c r="M2833" s="17">
        <f t="shared" ca="1" si="298"/>
        <v>7</v>
      </c>
      <c r="N2833" s="2">
        <f t="shared" ca="1" si="300"/>
        <v>0.80483883403519385</v>
      </c>
      <c r="O2833" s="2"/>
      <c r="P2833" s="31">
        <f t="shared" ca="1" si="299"/>
        <v>6.2788834593559724</v>
      </c>
    </row>
    <row r="2834" spans="1:16" x14ac:dyDescent="0.25">
      <c r="A2834" s="32">
        <f ca="1">Uniform_A+B2834*(Uniform_B-Uniform_A)</f>
        <v>8.5404027779251397</v>
      </c>
      <c r="B2834" s="2">
        <f t="shared" ca="1" si="301"/>
        <v>0.8540402777925139</v>
      </c>
      <c r="C2834" s="4"/>
      <c r="D2834" s="5">
        <f ca="1">IF(E2834&lt;(Driehoek_C-Driehoek_A)/(Driehoek_B-Driehoek_A),Driehoek_A+SQRT(E2834*(Driehoek_B-Driehoek_A)*(Driehoek_C-Driehoek_A)),Driehoek_B-SQRT((1-E2834)*(Driehoek_B-Driehoek_A)*(Driehoek_B-Driehoek_C)))</f>
        <v>6.3155412626548468</v>
      </c>
      <c r="E2834" s="2">
        <f t="shared" ca="1" si="302"/>
        <v>0.79410517964260752</v>
      </c>
      <c r="F2834" s="2"/>
      <c r="G2834" s="15">
        <f ca="1">_xlfn.NORM.INV(H2834,Normaal_Mu,Normaal_Sigma)</f>
        <v>4.8973893335503549</v>
      </c>
      <c r="H2834" s="2">
        <f t="shared" ca="1" si="303"/>
        <v>0.47954110920231785</v>
      </c>
      <c r="I2834" s="2"/>
      <c r="J2834" s="15">
        <f ca="1">-LN(K2834) /NegExp_Labda</f>
        <v>9.152718884277439</v>
      </c>
      <c r="K2834" s="2">
        <f t="shared" ca="1" si="304"/>
        <v>0.16032636230201824</v>
      </c>
      <c r="L2834" s="2"/>
      <c r="M2834" s="17">
        <f t="shared" ca="1" si="298"/>
        <v>7</v>
      </c>
      <c r="N2834" s="2">
        <f t="shared" ca="1" si="300"/>
        <v>0.83434577700871204</v>
      </c>
      <c r="O2834" s="2"/>
      <c r="P2834" s="31">
        <f t="shared" ca="1" si="299"/>
        <v>7.1812104516815563</v>
      </c>
    </row>
    <row r="2835" spans="1:16" x14ac:dyDescent="0.25">
      <c r="A2835" s="32">
        <f ca="1">Uniform_A+B2835*(Uniform_B-Uniform_A)</f>
        <v>7.6911934820040795</v>
      </c>
      <c r="B2835" s="2">
        <f t="shared" ca="1" si="301"/>
        <v>0.76911934820040795</v>
      </c>
      <c r="C2835" s="4"/>
      <c r="D2835" s="5">
        <f ca="1">IF(E2835&lt;(Driehoek_C-Driehoek_A)/(Driehoek_B-Driehoek_A),Driehoek_A+SQRT(E2835*(Driehoek_B-Driehoek_A)*(Driehoek_C-Driehoek_A)),Driehoek_B-SQRT((1-E2835)*(Driehoek_B-Driehoek_A)*(Driehoek_B-Driehoek_C)))</f>
        <v>4.3665291479253439</v>
      </c>
      <c r="E2835" s="2">
        <f t="shared" ca="1" si="302"/>
        <v>0.3865985103707017</v>
      </c>
      <c r="F2835" s="2"/>
      <c r="G2835" s="15">
        <f ca="1">_xlfn.NORM.INV(H2835,Normaal_Mu,Normaal_Sigma)</f>
        <v>2.3531833287654638</v>
      </c>
      <c r="H2835" s="2">
        <f t="shared" ca="1" si="303"/>
        <v>9.28498106245359E-2</v>
      </c>
      <c r="I2835" s="2"/>
      <c r="J2835" s="15">
        <f ca="1">-LN(K2835) /NegExp_Labda</f>
        <v>3.2506224303834634</v>
      </c>
      <c r="K2835" s="2">
        <f t="shared" ca="1" si="304"/>
        <v>0.52198079337526038</v>
      </c>
      <c r="L2835" s="2"/>
      <c r="M2835" s="17">
        <f t="shared" ca="1" si="298"/>
        <v>9</v>
      </c>
      <c r="N2835" s="2">
        <f t="shared" ca="1" si="300"/>
        <v>0.9574204422402256</v>
      </c>
      <c r="O2835" s="2"/>
      <c r="P2835" s="31">
        <f t="shared" ca="1" si="299"/>
        <v>5.3323056778156701</v>
      </c>
    </row>
    <row r="2836" spans="1:16" x14ac:dyDescent="0.25">
      <c r="A2836" s="32">
        <f ca="1">Uniform_A+B2836*(Uniform_B-Uniform_A)</f>
        <v>4.8581524150227429</v>
      </c>
      <c r="B2836" s="2">
        <f t="shared" ca="1" si="301"/>
        <v>0.48581524150227429</v>
      </c>
      <c r="C2836" s="4"/>
      <c r="D2836" s="5">
        <f ca="1">IF(E2836&lt;(Driehoek_C-Driehoek_A)/(Driehoek_B-Driehoek_A),Driehoek_A+SQRT(E2836*(Driehoek_B-Driehoek_A)*(Driehoek_C-Driehoek_A)),Driehoek_B-SQRT((1-E2836)*(Driehoek_B-Driehoek_A)*(Driehoek_B-Driehoek_C)))</f>
        <v>2.898400727617839</v>
      </c>
      <c r="E2836" s="2">
        <f t="shared" ca="1" si="302"/>
        <v>5.7651704813161619E-2</v>
      </c>
      <c r="F2836" s="2"/>
      <c r="G2836" s="15">
        <f ca="1">_xlfn.NORM.INV(H2836,Normaal_Mu,Normaal_Sigma)</f>
        <v>2.327960686883435</v>
      </c>
      <c r="H2836" s="2">
        <f t="shared" ca="1" si="303"/>
        <v>9.0771424274567858E-2</v>
      </c>
      <c r="I2836" s="2"/>
      <c r="J2836" s="15">
        <f ca="1">-LN(K2836) /NegExp_Labda</f>
        <v>4.7171379860087637</v>
      </c>
      <c r="K2836" s="2">
        <f t="shared" ca="1" si="304"/>
        <v>0.38929121249411502</v>
      </c>
      <c r="L2836" s="2"/>
      <c r="M2836" s="17">
        <f t="shared" ca="1" si="298"/>
        <v>9</v>
      </c>
      <c r="N2836" s="2">
        <f t="shared" ca="1" si="300"/>
        <v>0.93773391328239619</v>
      </c>
      <c r="O2836" s="2"/>
      <c r="P2836" s="31">
        <f t="shared" ca="1" si="299"/>
        <v>4.7603303631065561</v>
      </c>
    </row>
    <row r="2837" spans="1:16" x14ac:dyDescent="0.25">
      <c r="A2837" s="32">
        <f ca="1">Uniform_A+B2837*(Uniform_B-Uniform_A)</f>
        <v>6.4649978926625042</v>
      </c>
      <c r="B2837" s="2">
        <f t="shared" ca="1" si="301"/>
        <v>0.6464997892662504</v>
      </c>
      <c r="C2837" s="4"/>
      <c r="D2837" s="5">
        <f ca="1">IF(E2837&lt;(Driehoek_C-Driehoek_A)/(Driehoek_B-Driehoek_A),Driehoek_A+SQRT(E2837*(Driehoek_B-Driehoek_A)*(Driehoek_C-Driehoek_A)),Driehoek_B-SQRT((1-E2837)*(Driehoek_B-Driehoek_A)*(Driehoek_B-Driehoek_C)))</f>
        <v>4.6820440039788247</v>
      </c>
      <c r="E2837" s="2">
        <f t="shared" ca="1" si="302"/>
        <v>0.46729302904070813</v>
      </c>
      <c r="F2837" s="2"/>
      <c r="G2837" s="15">
        <f ca="1">_xlfn.NORM.INV(H2837,Normaal_Mu,Normaal_Sigma)</f>
        <v>4.0881481583202541</v>
      </c>
      <c r="H2837" s="2">
        <f t="shared" ca="1" si="303"/>
        <v>0.32422162459963744</v>
      </c>
      <c r="I2837" s="2"/>
      <c r="J2837" s="15">
        <f ca="1">-LN(K2837) /NegExp_Labda</f>
        <v>1.2019952558261462</v>
      </c>
      <c r="K2837" s="2">
        <f t="shared" ca="1" si="304"/>
        <v>0.78631401892569375</v>
      </c>
      <c r="L2837" s="2"/>
      <c r="M2837" s="17">
        <f t="shared" ca="1" si="298"/>
        <v>4</v>
      </c>
      <c r="N2837" s="2">
        <f t="shared" ca="1" si="300"/>
        <v>0.28960040729115644</v>
      </c>
      <c r="O2837" s="2"/>
      <c r="P2837" s="31">
        <f t="shared" ca="1" si="299"/>
        <v>4.0874370621575462</v>
      </c>
    </row>
    <row r="2838" spans="1:16" x14ac:dyDescent="0.25">
      <c r="A2838" s="32">
        <f ca="1">Uniform_A+B2838*(Uniform_B-Uniform_A)</f>
        <v>6.7618945044948342</v>
      </c>
      <c r="B2838" s="2">
        <f t="shared" ca="1" si="301"/>
        <v>0.67618945044948342</v>
      </c>
      <c r="C2838" s="4"/>
      <c r="D2838" s="5">
        <f ca="1">IF(E2838&lt;(Driehoek_C-Driehoek_A)/(Driehoek_B-Driehoek_A),Driehoek_A+SQRT(E2838*(Driehoek_B-Driehoek_A)*(Driehoek_C-Driehoek_A)),Driehoek_B-SQRT((1-E2838)*(Driehoek_B-Driehoek_A)*(Driehoek_B-Driehoek_C)))</f>
        <v>3.9762496539188485</v>
      </c>
      <c r="E2838" s="2">
        <f t="shared" ca="1" si="302"/>
        <v>0.27896876390102632</v>
      </c>
      <c r="F2838" s="2"/>
      <c r="G2838" s="15">
        <f ca="1">_xlfn.NORM.INV(H2838,Normaal_Mu,Normaal_Sigma)</f>
        <v>6.5074527531478346</v>
      </c>
      <c r="H2838" s="2">
        <f t="shared" ca="1" si="303"/>
        <v>0.77449322987946378</v>
      </c>
      <c r="I2838" s="2"/>
      <c r="J2838" s="15">
        <f ca="1">-LN(K2838) /NegExp_Labda</f>
        <v>1.6385558473526463</v>
      </c>
      <c r="K2838" s="2">
        <f t="shared" ca="1" si="304"/>
        <v>0.72057111258803608</v>
      </c>
      <c r="L2838" s="2"/>
      <c r="M2838" s="17">
        <f t="shared" ca="1" si="298"/>
        <v>2</v>
      </c>
      <c r="N2838" s="2">
        <f t="shared" ca="1" si="300"/>
        <v>0.12335027615695371</v>
      </c>
      <c r="O2838" s="2"/>
      <c r="P2838" s="31">
        <f t="shared" ca="1" si="299"/>
        <v>4.1768305517828326</v>
      </c>
    </row>
    <row r="2839" spans="1:16" x14ac:dyDescent="0.25">
      <c r="A2839" s="32">
        <f ca="1">Uniform_A+B2839*(Uniform_B-Uniform_A)</f>
        <v>8.562048645988197</v>
      </c>
      <c r="B2839" s="2">
        <f t="shared" ca="1" si="301"/>
        <v>0.85620486459881973</v>
      </c>
      <c r="C2839" s="4"/>
      <c r="D2839" s="5">
        <f ca="1">IF(E2839&lt;(Driehoek_C-Driehoek_A)/(Driehoek_B-Driehoek_A),Driehoek_A+SQRT(E2839*(Driehoek_B-Driehoek_A)*(Driehoek_C-Driehoek_A)),Driehoek_B-SQRT((1-E2839)*(Driehoek_B-Driehoek_A)*(Driehoek_B-Driehoek_C)))</f>
        <v>4.4875922563217703</v>
      </c>
      <c r="E2839" s="2">
        <f t="shared" ca="1" si="302"/>
        <v>0.41823361013693572</v>
      </c>
      <c r="F2839" s="2"/>
      <c r="G2839" s="15">
        <f ca="1">_xlfn.NORM.INV(H2839,Normaal_Mu,Normaal_Sigma)</f>
        <v>2.0695408068613981</v>
      </c>
      <c r="H2839" s="2">
        <f t="shared" ca="1" si="303"/>
        <v>7.1429143648938709E-2</v>
      </c>
      <c r="I2839" s="2"/>
      <c r="J2839" s="15">
        <f ca="1">-LN(K2839) /NegExp_Labda</f>
        <v>12.432904436025702</v>
      </c>
      <c r="K2839" s="2">
        <f t="shared" ca="1" si="304"/>
        <v>8.319393027804034E-2</v>
      </c>
      <c r="L2839" s="2"/>
      <c r="M2839" s="17">
        <f t="shared" ca="1" si="298"/>
        <v>4</v>
      </c>
      <c r="N2839" s="2">
        <f t="shared" ca="1" si="300"/>
        <v>0.33412226207011386</v>
      </c>
      <c r="O2839" s="2"/>
      <c r="P2839" s="31">
        <f t="shared" ca="1" si="299"/>
        <v>6.3104172290394134</v>
      </c>
    </row>
    <row r="2840" spans="1:16" x14ac:dyDescent="0.25">
      <c r="A2840" s="32">
        <f ca="1">Uniform_A+B2840*(Uniform_B-Uniform_A)</f>
        <v>9.1121809841792363</v>
      </c>
      <c r="B2840" s="2">
        <f t="shared" ca="1" si="301"/>
        <v>0.91121809841792356</v>
      </c>
      <c r="C2840" s="4"/>
      <c r="D2840" s="5">
        <f ca="1">IF(E2840&lt;(Driehoek_C-Driehoek_A)/(Driehoek_B-Driehoek_A),Driehoek_A+SQRT(E2840*(Driehoek_B-Driehoek_A)*(Driehoek_C-Driehoek_A)),Driehoek_B-SQRT((1-E2840)*(Driehoek_B-Driehoek_A)*(Driehoek_B-Driehoek_C)))</f>
        <v>6.0623846615605945</v>
      </c>
      <c r="E2840" s="2">
        <f t="shared" ca="1" si="302"/>
        <v>0.75344046066758674</v>
      </c>
      <c r="F2840" s="2"/>
      <c r="G2840" s="15">
        <f ca="1">_xlfn.NORM.INV(H2840,Normaal_Mu,Normaal_Sigma)</f>
        <v>4.1870063977199088</v>
      </c>
      <c r="H2840" s="2">
        <f t="shared" ca="1" si="303"/>
        <v>0.34218880344987557</v>
      </c>
      <c r="I2840" s="2"/>
      <c r="J2840" s="15">
        <f ca="1">-LN(K2840) /NegExp_Labda</f>
        <v>2.9804953456739951</v>
      </c>
      <c r="K2840" s="2">
        <f t="shared" ca="1" si="304"/>
        <v>0.55095669348458065</v>
      </c>
      <c r="L2840" s="2"/>
      <c r="M2840" s="17">
        <f t="shared" ca="1" si="298"/>
        <v>4</v>
      </c>
      <c r="N2840" s="2">
        <f t="shared" ca="1" si="300"/>
        <v>0.32018067963963293</v>
      </c>
      <c r="O2840" s="2"/>
      <c r="P2840" s="31">
        <f t="shared" ca="1" si="299"/>
        <v>5.268413477826746</v>
      </c>
    </row>
    <row r="2841" spans="1:16" x14ac:dyDescent="0.25">
      <c r="A2841" s="32">
        <f ca="1">Uniform_A+B2841*(Uniform_B-Uniform_A)</f>
        <v>3.4625656917585013</v>
      </c>
      <c r="B2841" s="2">
        <f t="shared" ca="1" si="301"/>
        <v>0.34625656917585013</v>
      </c>
      <c r="C2841" s="4"/>
      <c r="D2841" s="5">
        <f ca="1">IF(E2841&lt;(Driehoek_C-Driehoek_A)/(Driehoek_B-Driehoek_A),Driehoek_A+SQRT(E2841*(Driehoek_B-Driehoek_A)*(Driehoek_C-Driehoek_A)),Driehoek_B-SQRT((1-E2841)*(Driehoek_B-Driehoek_A)*(Driehoek_B-Driehoek_C)))</f>
        <v>4.3332091945127074</v>
      </c>
      <c r="E2841" s="2">
        <f t="shared" ca="1" si="302"/>
        <v>0.37774467365197895</v>
      </c>
      <c r="F2841" s="2"/>
      <c r="G2841" s="15">
        <f ca="1">_xlfn.NORM.INV(H2841,Normaal_Mu,Normaal_Sigma)</f>
        <v>4.4432625554978298</v>
      </c>
      <c r="H2841" s="2">
        <f t="shared" ca="1" si="303"/>
        <v>0.39036466350935894</v>
      </c>
      <c r="I2841" s="2"/>
      <c r="J2841" s="15">
        <f ca="1">-LN(K2841) /NegExp_Labda</f>
        <v>6.0072978497850222</v>
      </c>
      <c r="K2841" s="2">
        <f t="shared" ca="1" si="304"/>
        <v>0.30075491855695036</v>
      </c>
      <c r="L2841" s="2"/>
      <c r="M2841" s="17">
        <f t="shared" ca="1" si="298"/>
        <v>3</v>
      </c>
      <c r="N2841" s="2">
        <f t="shared" ca="1" si="300"/>
        <v>0.19655973654508396</v>
      </c>
      <c r="O2841" s="2"/>
      <c r="P2841" s="31">
        <f t="shared" ca="1" si="299"/>
        <v>4.2492670583108119</v>
      </c>
    </row>
    <row r="2842" spans="1:16" x14ac:dyDescent="0.25">
      <c r="A2842" s="32">
        <f ca="1">Uniform_A+B2842*(Uniform_B-Uniform_A)</f>
        <v>2.5563092232526685</v>
      </c>
      <c r="B2842" s="2">
        <f t="shared" ca="1" si="301"/>
        <v>0.25563092232526685</v>
      </c>
      <c r="C2842" s="4"/>
      <c r="D2842" s="5">
        <f ca="1">IF(E2842&lt;(Driehoek_C-Driehoek_A)/(Driehoek_B-Driehoek_A),Driehoek_A+SQRT(E2842*(Driehoek_B-Driehoek_A)*(Driehoek_C-Driehoek_A)),Driehoek_B-SQRT((1-E2842)*(Driehoek_B-Driehoek_A)*(Driehoek_B-Driehoek_C)))</f>
        <v>4.3504817634512145</v>
      </c>
      <c r="E2842" s="2">
        <f t="shared" ca="1" si="302"/>
        <v>0.38234229051429336</v>
      </c>
      <c r="F2842" s="2"/>
      <c r="G2842" s="15">
        <f ca="1">_xlfn.NORM.INV(H2842,Normaal_Mu,Normaal_Sigma)</f>
        <v>2.5542057380334482</v>
      </c>
      <c r="H2842" s="2">
        <f t="shared" ca="1" si="303"/>
        <v>0.11068427616799092</v>
      </c>
      <c r="I2842" s="2"/>
      <c r="J2842" s="15">
        <f ca="1">-LN(K2842) /NegExp_Labda</f>
        <v>5.2453496030221434</v>
      </c>
      <c r="K2842" s="2">
        <f t="shared" ca="1" si="304"/>
        <v>0.35026337040469102</v>
      </c>
      <c r="L2842" s="2"/>
      <c r="M2842" s="17">
        <f t="shared" ca="1" si="298"/>
        <v>5</v>
      </c>
      <c r="N2842" s="2">
        <f t="shared" ca="1" si="300"/>
        <v>0.56979634070236562</v>
      </c>
      <c r="O2842" s="2"/>
      <c r="P2842" s="31">
        <f t="shared" ca="1" si="299"/>
        <v>3.9412692655518953</v>
      </c>
    </row>
    <row r="2843" spans="1:16" x14ac:dyDescent="0.25">
      <c r="A2843" s="32">
        <f ca="1">Uniform_A+B2843*(Uniform_B-Uniform_A)</f>
        <v>9.3968234424566059</v>
      </c>
      <c r="B2843" s="2">
        <f t="shared" ca="1" si="301"/>
        <v>0.93968234424566055</v>
      </c>
      <c r="C2843" s="4"/>
      <c r="D2843" s="5">
        <f ca="1">IF(E2843&lt;(Driehoek_C-Driehoek_A)/(Driehoek_B-Driehoek_A),Driehoek_A+SQRT(E2843*(Driehoek_B-Driehoek_A)*(Driehoek_C-Driehoek_A)),Driehoek_B-SQRT((1-E2843)*(Driehoek_B-Driehoek_A)*(Driehoek_B-Driehoek_C)))</f>
        <v>4.4290700534034899</v>
      </c>
      <c r="E2843" s="2">
        <f t="shared" ca="1" si="302"/>
        <v>0.40304569780877786</v>
      </c>
      <c r="F2843" s="2"/>
      <c r="G2843" s="15">
        <f ca="1">_xlfn.NORM.INV(H2843,Normaal_Mu,Normaal_Sigma)</f>
        <v>6.064954203309127</v>
      </c>
      <c r="H2843" s="2">
        <f t="shared" ca="1" si="303"/>
        <v>0.70280220146192118</v>
      </c>
      <c r="I2843" s="2"/>
      <c r="J2843" s="15">
        <f ca="1">-LN(K2843) /NegExp_Labda</f>
        <v>5.2351999102872577</v>
      </c>
      <c r="K2843" s="2">
        <f t="shared" ca="1" si="304"/>
        <v>0.35097510566689061</v>
      </c>
      <c r="L2843" s="2"/>
      <c r="M2843" s="17">
        <f t="shared" ca="1" si="298"/>
        <v>6</v>
      </c>
      <c r="N2843" s="2">
        <f t="shared" ca="1" si="300"/>
        <v>0.73899570247806989</v>
      </c>
      <c r="O2843" s="2"/>
      <c r="P2843" s="31">
        <f t="shared" ca="1" si="299"/>
        <v>6.2252095218912959</v>
      </c>
    </row>
    <row r="2844" spans="1:16" x14ac:dyDescent="0.25">
      <c r="A2844" s="32">
        <f ca="1">Uniform_A+B2844*(Uniform_B-Uniform_A)</f>
        <v>9.6259116702249621</v>
      </c>
      <c r="B2844" s="2">
        <f t="shared" ca="1" si="301"/>
        <v>0.96259116702249625</v>
      </c>
      <c r="C2844" s="4"/>
      <c r="D2844" s="5">
        <f ca="1">IF(E2844&lt;(Driehoek_C-Driehoek_A)/(Driehoek_B-Driehoek_A),Driehoek_A+SQRT(E2844*(Driehoek_B-Driehoek_A)*(Driehoek_C-Driehoek_A)),Driehoek_B-SQRT((1-E2844)*(Driehoek_B-Driehoek_A)*(Driehoek_B-Driehoek_C)))</f>
        <v>5.0650392758985436</v>
      </c>
      <c r="E2844" s="2">
        <f t="shared" ca="1" si="302"/>
        <v>0.55760240285082696</v>
      </c>
      <c r="F2844" s="2"/>
      <c r="G2844" s="15">
        <f ca="1">_xlfn.NORM.INV(H2844,Normaal_Mu,Normaal_Sigma)</f>
        <v>3.7702563526381123</v>
      </c>
      <c r="H2844" s="2">
        <f t="shared" ca="1" si="303"/>
        <v>0.26931968594335542</v>
      </c>
      <c r="I2844" s="2"/>
      <c r="J2844" s="15">
        <f ca="1">-LN(K2844) /NegExp_Labda</f>
        <v>1.7709904596978492</v>
      </c>
      <c r="K2844" s="2">
        <f t="shared" ca="1" si="304"/>
        <v>0.70173594535179884</v>
      </c>
      <c r="L2844" s="2"/>
      <c r="M2844" s="17">
        <f t="shared" ca="1" si="298"/>
        <v>5</v>
      </c>
      <c r="N2844" s="2">
        <f t="shared" ca="1" si="300"/>
        <v>0.57703129086370608</v>
      </c>
      <c r="O2844" s="2"/>
      <c r="P2844" s="31">
        <f t="shared" ca="1" si="299"/>
        <v>5.0464395516918934</v>
      </c>
    </row>
    <row r="2845" spans="1:16" x14ac:dyDescent="0.25">
      <c r="A2845" s="32">
        <f ca="1">Uniform_A+B2845*(Uniform_B-Uniform_A)</f>
        <v>1.8880767477528926</v>
      </c>
      <c r="B2845" s="2">
        <f t="shared" ca="1" si="301"/>
        <v>0.18880767477528926</v>
      </c>
      <c r="C2845" s="4"/>
      <c r="D2845" s="5">
        <f ca="1">IF(E2845&lt;(Driehoek_C-Driehoek_A)/(Driehoek_B-Driehoek_A),Driehoek_A+SQRT(E2845*(Driehoek_B-Driehoek_A)*(Driehoek_C-Driehoek_A)),Driehoek_B-SQRT((1-E2845)*(Driehoek_B-Driehoek_A)*(Driehoek_B-Driehoek_C)))</f>
        <v>7.6985914465573089</v>
      </c>
      <c r="E2845" s="2">
        <f t="shared" ca="1" si="302"/>
        <v>0.95160959362932007</v>
      </c>
      <c r="F2845" s="2"/>
      <c r="G2845" s="15">
        <f ca="1">_xlfn.NORM.INV(H2845,Normaal_Mu,Normaal_Sigma)</f>
        <v>4.6544418375871537</v>
      </c>
      <c r="H2845" s="2">
        <f t="shared" ca="1" si="303"/>
        <v>0.43141254025725906</v>
      </c>
      <c r="I2845" s="2"/>
      <c r="J2845" s="15">
        <f ca="1">-LN(K2845) /NegExp_Labda</f>
        <v>3.8102725407731501</v>
      </c>
      <c r="K2845" s="2">
        <f t="shared" ca="1" si="304"/>
        <v>0.46670658885724992</v>
      </c>
      <c r="L2845" s="2"/>
      <c r="M2845" s="17">
        <f t="shared" ca="1" si="298"/>
        <v>11</v>
      </c>
      <c r="N2845" s="2">
        <f t="shared" ca="1" si="300"/>
        <v>0.9933963132371767</v>
      </c>
      <c r="O2845" s="2"/>
      <c r="P2845" s="31">
        <f t="shared" ca="1" si="299"/>
        <v>5.8102765145341007</v>
      </c>
    </row>
    <row r="2846" spans="1:16" x14ac:dyDescent="0.25">
      <c r="A2846" s="32">
        <f ca="1">Uniform_A+B2846*(Uniform_B-Uniform_A)</f>
        <v>3.2093295409777376</v>
      </c>
      <c r="B2846" s="2">
        <f t="shared" ca="1" si="301"/>
        <v>0.32093295409777378</v>
      </c>
      <c r="C2846" s="4"/>
      <c r="D2846" s="5">
        <f ca="1">IF(E2846&lt;(Driehoek_C-Driehoek_A)/(Driehoek_B-Driehoek_A),Driehoek_A+SQRT(E2846*(Driehoek_B-Driehoek_A)*(Driehoek_C-Driehoek_A)),Driehoek_B-SQRT((1-E2846)*(Driehoek_B-Driehoek_A)*(Driehoek_B-Driehoek_C)))</f>
        <v>3.3264956748451535</v>
      </c>
      <c r="E2846" s="2">
        <f t="shared" ca="1" si="302"/>
        <v>0.12568505538449282</v>
      </c>
      <c r="F2846" s="2"/>
      <c r="G2846" s="15">
        <f ca="1">_xlfn.NORM.INV(H2846,Normaal_Mu,Normaal_Sigma)</f>
        <v>2.924989623434985</v>
      </c>
      <c r="H2846" s="2">
        <f t="shared" ca="1" si="303"/>
        <v>0.14975023950359978</v>
      </c>
      <c r="I2846" s="2"/>
      <c r="J2846" s="15">
        <f ca="1">-LN(K2846) /NegExp_Labda</f>
        <v>1.4812823403735187</v>
      </c>
      <c r="K2846" s="2">
        <f t="shared" ca="1" si="304"/>
        <v>0.74359669475006918</v>
      </c>
      <c r="L2846" s="2"/>
      <c r="M2846" s="17">
        <f t="shared" ca="1" si="298"/>
        <v>4</v>
      </c>
      <c r="N2846" s="2">
        <f t="shared" ca="1" si="300"/>
        <v>0.42025341449942566</v>
      </c>
      <c r="O2846" s="2"/>
      <c r="P2846" s="31">
        <f t="shared" ca="1" si="299"/>
        <v>2.988419435926279</v>
      </c>
    </row>
    <row r="2847" spans="1:16" x14ac:dyDescent="0.25">
      <c r="A2847" s="32">
        <f ca="1">Uniform_A+B2847*(Uniform_B-Uniform_A)</f>
        <v>7.2417026678961847</v>
      </c>
      <c r="B2847" s="2">
        <f t="shared" ca="1" si="301"/>
        <v>0.72417026678961849</v>
      </c>
      <c r="C2847" s="4"/>
      <c r="D2847" s="5">
        <f ca="1">IF(E2847&lt;(Driehoek_C-Driehoek_A)/(Driehoek_B-Driehoek_A),Driehoek_A+SQRT(E2847*(Driehoek_B-Driehoek_A)*(Driehoek_C-Driehoek_A)),Driehoek_B-SQRT((1-E2847)*(Driehoek_B-Driehoek_A)*(Driehoek_B-Driehoek_C)))</f>
        <v>2.9482021553757205</v>
      </c>
      <c r="E2847" s="2">
        <f t="shared" ca="1" si="302"/>
        <v>6.422052338994011E-2</v>
      </c>
      <c r="F2847" s="2"/>
      <c r="G2847" s="15">
        <f ca="1">_xlfn.NORM.INV(H2847,Normaal_Mu,Normaal_Sigma)</f>
        <v>9.1803557048468249</v>
      </c>
      <c r="H2847" s="2">
        <f t="shared" ca="1" si="303"/>
        <v>0.98169908686493557</v>
      </c>
      <c r="I2847" s="2"/>
      <c r="J2847" s="15">
        <f ca="1">-LN(K2847) /NegExp_Labda</f>
        <v>0.50078642867042999</v>
      </c>
      <c r="K2847" s="2">
        <f t="shared" ca="1" si="304"/>
        <v>0.90469511121014545</v>
      </c>
      <c r="L2847" s="2"/>
      <c r="M2847" s="17">
        <f t="shared" ca="1" si="298"/>
        <v>5</v>
      </c>
      <c r="N2847" s="2">
        <f t="shared" ca="1" si="300"/>
        <v>0.55356631881048279</v>
      </c>
      <c r="O2847" s="2"/>
      <c r="P2847" s="31">
        <f t="shared" ca="1" si="299"/>
        <v>4.9742093913578325</v>
      </c>
    </row>
    <row r="2848" spans="1:16" x14ac:dyDescent="0.25">
      <c r="A2848" s="32">
        <f ca="1">Uniform_A+B2848*(Uniform_B-Uniform_A)</f>
        <v>1.2388800078341089</v>
      </c>
      <c r="B2848" s="2">
        <f t="shared" ca="1" si="301"/>
        <v>0.12388800078341089</v>
      </c>
      <c r="C2848" s="4"/>
      <c r="D2848" s="5">
        <f ca="1">IF(E2848&lt;(Driehoek_C-Driehoek_A)/(Driehoek_B-Driehoek_A),Driehoek_A+SQRT(E2848*(Driehoek_B-Driehoek_A)*(Driehoek_C-Driehoek_A)),Driehoek_B-SQRT((1-E2848)*(Driehoek_B-Driehoek_A)*(Driehoek_B-Driehoek_C)))</f>
        <v>3.2063207986581075</v>
      </c>
      <c r="E2848" s="2">
        <f t="shared" ca="1" si="302"/>
        <v>0.10394356209108102</v>
      </c>
      <c r="F2848" s="2"/>
      <c r="G2848" s="15">
        <f ca="1">_xlfn.NORM.INV(H2848,Normaal_Mu,Normaal_Sigma)</f>
        <v>9.3846438298467767</v>
      </c>
      <c r="H2848" s="2">
        <f t="shared" ca="1" si="303"/>
        <v>0.98582186478037082</v>
      </c>
      <c r="I2848" s="2"/>
      <c r="J2848" s="15">
        <f ca="1">-LN(K2848) /NegExp_Labda</f>
        <v>0.24197589701795094</v>
      </c>
      <c r="K2848" s="2">
        <f t="shared" ca="1" si="304"/>
        <v>0.95275720265009134</v>
      </c>
      <c r="L2848" s="2"/>
      <c r="M2848" s="17">
        <f t="shared" ca="1" si="298"/>
        <v>5</v>
      </c>
      <c r="N2848" s="2">
        <f t="shared" ca="1" si="300"/>
        <v>0.48577552656097256</v>
      </c>
      <c r="O2848" s="2"/>
      <c r="P2848" s="31">
        <f t="shared" ca="1" si="299"/>
        <v>3.8143641066713889</v>
      </c>
    </row>
    <row r="2849" spans="1:16" x14ac:dyDescent="0.25">
      <c r="A2849" s="32">
        <f ca="1">Uniform_A+B2849*(Uniform_B-Uniform_A)</f>
        <v>2.4251147559189477</v>
      </c>
      <c r="B2849" s="2">
        <f t="shared" ca="1" si="301"/>
        <v>0.24251147559189479</v>
      </c>
      <c r="C2849" s="4"/>
      <c r="D2849" s="5">
        <f ca="1">IF(E2849&lt;(Driehoek_C-Driehoek_A)/(Driehoek_B-Driehoek_A),Driehoek_A+SQRT(E2849*(Driehoek_B-Driehoek_A)*(Driehoek_C-Driehoek_A)),Driehoek_B-SQRT((1-E2849)*(Driehoek_B-Driehoek_A)*(Driehoek_B-Driehoek_C)))</f>
        <v>3.8637189090987301</v>
      </c>
      <c r="E2849" s="2">
        <f t="shared" ca="1" si="302"/>
        <v>0.24810344086658287</v>
      </c>
      <c r="F2849" s="2"/>
      <c r="G2849" s="15">
        <f ca="1">_xlfn.NORM.INV(H2849,Normaal_Mu,Normaal_Sigma)</f>
        <v>1.9699380906530539</v>
      </c>
      <c r="H2849" s="2">
        <f t="shared" ca="1" si="303"/>
        <v>6.4882282615352227E-2</v>
      </c>
      <c r="I2849" s="2"/>
      <c r="J2849" s="15">
        <f ca="1">-LN(K2849) /NegExp_Labda</f>
        <v>0.84025657228574369</v>
      </c>
      <c r="K2849" s="2">
        <f t="shared" ca="1" si="304"/>
        <v>0.84531045692449591</v>
      </c>
      <c r="L2849" s="2"/>
      <c r="M2849" s="17">
        <f t="shared" ca="1" si="298"/>
        <v>3</v>
      </c>
      <c r="N2849" s="2">
        <f t="shared" ca="1" si="300"/>
        <v>0.17986238355128192</v>
      </c>
      <c r="O2849" s="2"/>
      <c r="P2849" s="31">
        <f t="shared" ca="1" si="299"/>
        <v>2.4198056655912952</v>
      </c>
    </row>
    <row r="2850" spans="1:16" x14ac:dyDescent="0.25">
      <c r="A2850" s="32">
        <f ca="1">Uniform_A+B2850*(Uniform_B-Uniform_A)</f>
        <v>9.7642120954193228</v>
      </c>
      <c r="B2850" s="2">
        <f t="shared" ca="1" si="301"/>
        <v>0.97642120954193234</v>
      </c>
      <c r="C2850" s="4"/>
      <c r="D2850" s="5">
        <f ca="1">IF(E2850&lt;(Driehoek_C-Driehoek_A)/(Driehoek_B-Driehoek_A),Driehoek_A+SQRT(E2850*(Driehoek_B-Driehoek_A)*(Driehoek_C-Driehoek_A)),Driehoek_B-SQRT((1-E2850)*(Driehoek_B-Driehoek_A)*(Driehoek_B-Driehoek_C)))</f>
        <v>3.3308345957772536</v>
      </c>
      <c r="E2850" s="2">
        <f t="shared" ca="1" si="302"/>
        <v>0.12650862295125753</v>
      </c>
      <c r="F2850" s="2"/>
      <c r="G2850" s="15">
        <f ca="1">_xlfn.NORM.INV(H2850,Normaal_Mu,Normaal_Sigma)</f>
        <v>4.7256413199102036</v>
      </c>
      <c r="H2850" s="2">
        <f t="shared" ca="1" si="303"/>
        <v>0.44544452038619875</v>
      </c>
      <c r="I2850" s="2"/>
      <c r="J2850" s="15">
        <f ca="1">-LN(K2850) /NegExp_Labda</f>
        <v>7.8281293157849827</v>
      </c>
      <c r="K2850" s="2">
        <f t="shared" ca="1" si="304"/>
        <v>0.20895719363110421</v>
      </c>
      <c r="L2850" s="2"/>
      <c r="M2850" s="17">
        <f t="shared" ca="1" si="298"/>
        <v>2</v>
      </c>
      <c r="N2850" s="2">
        <f t="shared" ca="1" si="300"/>
        <v>9.9237367352196237E-2</v>
      </c>
      <c r="O2850" s="2"/>
      <c r="P2850" s="31">
        <f t="shared" ca="1" si="299"/>
        <v>5.5297634653783518</v>
      </c>
    </row>
    <row r="2851" spans="1:16" x14ac:dyDescent="0.25">
      <c r="A2851" s="32">
        <f ca="1">Uniform_A+B2851*(Uniform_B-Uniform_A)</f>
        <v>3.2791456696896528</v>
      </c>
      <c r="B2851" s="2">
        <f t="shared" ca="1" si="301"/>
        <v>0.32791456696896526</v>
      </c>
      <c r="C2851" s="4"/>
      <c r="D2851" s="5">
        <f ca="1">IF(E2851&lt;(Driehoek_C-Driehoek_A)/(Driehoek_B-Driehoek_A),Driehoek_A+SQRT(E2851*(Driehoek_B-Driehoek_A)*(Driehoek_C-Driehoek_A)),Driehoek_B-SQRT((1-E2851)*(Driehoek_B-Driehoek_A)*(Driehoek_B-Driehoek_C)))</f>
        <v>6.347916361043902</v>
      </c>
      <c r="E2851" s="2">
        <f t="shared" ca="1" si="302"/>
        <v>0.79904149634232513</v>
      </c>
      <c r="F2851" s="2"/>
      <c r="G2851" s="15">
        <f ca="1">_xlfn.NORM.INV(H2851,Normaal_Mu,Normaal_Sigma)</f>
        <v>2.5770068655627179</v>
      </c>
      <c r="H2851" s="2">
        <f t="shared" ca="1" si="303"/>
        <v>0.11285257475167099</v>
      </c>
      <c r="I2851" s="2"/>
      <c r="J2851" s="15">
        <f ca="1">-LN(K2851) /NegExp_Labda</f>
        <v>6.4754587132237207</v>
      </c>
      <c r="K2851" s="2">
        <f t="shared" ca="1" si="304"/>
        <v>0.2738727373696066</v>
      </c>
      <c r="L2851" s="2"/>
      <c r="M2851" s="17">
        <f t="shared" ca="1" si="298"/>
        <v>2</v>
      </c>
      <c r="N2851" s="2">
        <f t="shared" ca="1" si="300"/>
        <v>0.10226365058933429</v>
      </c>
      <c r="O2851" s="2"/>
      <c r="P2851" s="31">
        <f t="shared" ca="1" si="299"/>
        <v>4.1359055219039984</v>
      </c>
    </row>
    <row r="2852" spans="1:16" x14ac:dyDescent="0.25">
      <c r="A2852" s="32">
        <f ca="1">Uniform_A+B2852*(Uniform_B-Uniform_A)</f>
        <v>3.4799489721173704</v>
      </c>
      <c r="B2852" s="2">
        <f t="shared" ca="1" si="301"/>
        <v>0.34799489721173704</v>
      </c>
      <c r="C2852" s="4"/>
      <c r="D2852" s="5">
        <f ca="1">IF(E2852&lt;(Driehoek_C-Driehoek_A)/(Driehoek_B-Driehoek_A),Driehoek_A+SQRT(E2852*(Driehoek_B-Driehoek_A)*(Driehoek_C-Driehoek_A)),Driehoek_B-SQRT((1-E2852)*(Driehoek_B-Driehoek_A)*(Driehoek_B-Driehoek_C)))</f>
        <v>3.3696934984612938</v>
      </c>
      <c r="E2852" s="2">
        <f t="shared" ca="1" si="302"/>
        <v>0.1340043056947956</v>
      </c>
      <c r="F2852" s="2"/>
      <c r="G2852" s="15">
        <f ca="1">_xlfn.NORM.INV(H2852,Normaal_Mu,Normaal_Sigma)</f>
        <v>7.4839660011047959</v>
      </c>
      <c r="H2852" s="2">
        <f t="shared" ca="1" si="303"/>
        <v>0.89287858290426025</v>
      </c>
      <c r="I2852" s="2"/>
      <c r="J2852" s="15">
        <f ca="1">-LN(K2852) /NegExp_Labda</f>
        <v>8.59364412834665</v>
      </c>
      <c r="K2852" s="2">
        <f t="shared" ca="1" si="304"/>
        <v>0.17929391693860985</v>
      </c>
      <c r="L2852" s="2"/>
      <c r="M2852" s="17">
        <f t="shared" ca="1" si="298"/>
        <v>4</v>
      </c>
      <c r="N2852" s="2">
        <f t="shared" ca="1" si="300"/>
        <v>0.41468028469204787</v>
      </c>
      <c r="O2852" s="2"/>
      <c r="P2852" s="31">
        <f t="shared" ca="1" si="299"/>
        <v>5.3854505200060219</v>
      </c>
    </row>
    <row r="2853" spans="1:16" x14ac:dyDescent="0.25">
      <c r="A2853" s="32">
        <f ca="1">Uniform_A+B2853*(Uniform_B-Uniform_A)</f>
        <v>4.9096009109655112</v>
      </c>
      <c r="B2853" s="2">
        <f t="shared" ca="1" si="301"/>
        <v>0.49096009109655114</v>
      </c>
      <c r="C2853" s="4"/>
      <c r="D2853" s="5">
        <f ca="1">IF(E2853&lt;(Driehoek_C-Driehoek_A)/(Driehoek_B-Driehoek_A),Driehoek_A+SQRT(E2853*(Driehoek_B-Driehoek_A)*(Driehoek_C-Driehoek_A)),Driehoek_B-SQRT((1-E2853)*(Driehoek_B-Driehoek_A)*(Driehoek_B-Driehoek_C)))</f>
        <v>7.339988839166451</v>
      </c>
      <c r="E2853" s="2">
        <f t="shared" ca="1" si="302"/>
        <v>0.92126751274023011</v>
      </c>
      <c r="F2853" s="2"/>
      <c r="G2853" s="15">
        <f ca="1">_xlfn.NORM.INV(H2853,Normaal_Mu,Normaal_Sigma)</f>
        <v>5.9527116369431843</v>
      </c>
      <c r="H2853" s="2">
        <f t="shared" ca="1" si="303"/>
        <v>0.68308954746276085</v>
      </c>
      <c r="I2853" s="2"/>
      <c r="J2853" s="15">
        <f ca="1">-LN(K2853) /NegExp_Labda</f>
        <v>7.2752676289996137</v>
      </c>
      <c r="K2853" s="2">
        <f t="shared" ca="1" si="304"/>
        <v>0.2333878712943126</v>
      </c>
      <c r="L2853" s="2"/>
      <c r="M2853" s="17">
        <f t="shared" ca="1" si="298"/>
        <v>8</v>
      </c>
      <c r="N2853" s="2">
        <f t="shared" ca="1" si="300"/>
        <v>0.8981217239130066</v>
      </c>
      <c r="O2853" s="2"/>
      <c r="P2853" s="31">
        <f t="shared" ca="1" si="299"/>
        <v>6.6955138032149524</v>
      </c>
    </row>
    <row r="2854" spans="1:16" x14ac:dyDescent="0.25">
      <c r="A2854" s="32">
        <f ca="1">Uniform_A+B2854*(Uniform_B-Uniform_A)</f>
        <v>8.9194278967669938</v>
      </c>
      <c r="B2854" s="2">
        <f t="shared" ca="1" si="301"/>
        <v>0.89194278967669938</v>
      </c>
      <c r="C2854" s="4"/>
      <c r="D2854" s="5">
        <f ca="1">IF(E2854&lt;(Driehoek_C-Driehoek_A)/(Driehoek_B-Driehoek_A),Driehoek_A+SQRT(E2854*(Driehoek_B-Driehoek_A)*(Driehoek_C-Driehoek_A)),Driehoek_B-SQRT((1-E2854)*(Driehoek_B-Driehoek_A)*(Driehoek_B-Driehoek_C)))</f>
        <v>2.5158547249246381</v>
      </c>
      <c r="E2854" s="2">
        <f t="shared" ca="1" si="302"/>
        <v>1.9007578373362422E-2</v>
      </c>
      <c r="F2854" s="2"/>
      <c r="G2854" s="15">
        <f ca="1">_xlfn.NORM.INV(H2854,Normaal_Mu,Normaal_Sigma)</f>
        <v>10.70295025895304</v>
      </c>
      <c r="H2854" s="2">
        <f t="shared" ca="1" si="303"/>
        <v>0.99782415548084236</v>
      </c>
      <c r="I2854" s="2"/>
      <c r="J2854" s="15">
        <f ca="1">-LN(K2854) /NegExp_Labda</f>
        <v>5.898164334917598E-2</v>
      </c>
      <c r="K2854" s="2">
        <f t="shared" ca="1" si="304"/>
        <v>0.98827297523697943</v>
      </c>
      <c r="L2854" s="2"/>
      <c r="M2854" s="17">
        <f t="shared" ca="1" si="298"/>
        <v>6</v>
      </c>
      <c r="N2854" s="2">
        <f t="shared" ca="1" si="300"/>
        <v>0.70940246288512687</v>
      </c>
      <c r="O2854" s="2"/>
      <c r="P2854" s="31">
        <f t="shared" ca="1" si="299"/>
        <v>5.63944290479877</v>
      </c>
    </row>
    <row r="2855" spans="1:16" x14ac:dyDescent="0.25">
      <c r="A2855" s="32">
        <f ca="1">Uniform_A+B2855*(Uniform_B-Uniform_A)</f>
        <v>3.7003803387923795</v>
      </c>
      <c r="B2855" s="2">
        <f t="shared" ca="1" si="301"/>
        <v>0.37003803387923795</v>
      </c>
      <c r="C2855" s="4"/>
      <c r="D2855" s="5">
        <f ca="1">IF(E2855&lt;(Driehoek_C-Driehoek_A)/(Driehoek_B-Driehoek_A),Driehoek_A+SQRT(E2855*(Driehoek_B-Driehoek_A)*(Driehoek_C-Driehoek_A)),Driehoek_B-SQRT((1-E2855)*(Driehoek_B-Driehoek_A)*(Driehoek_B-Driehoek_C)))</f>
        <v>5.1239850374928935</v>
      </c>
      <c r="E2855" s="2">
        <f t="shared" ca="1" si="302"/>
        <v>0.57075737172631524</v>
      </c>
      <c r="F2855" s="2"/>
      <c r="G2855" s="15">
        <f ca="1">_xlfn.NORM.INV(H2855,Normaal_Mu,Normaal_Sigma)</f>
        <v>2.8523486338965585</v>
      </c>
      <c r="H2855" s="2">
        <f t="shared" ca="1" si="303"/>
        <v>0.14145040832743105</v>
      </c>
      <c r="I2855" s="2"/>
      <c r="J2855" s="15">
        <f ca="1">-LN(K2855) /NegExp_Labda</f>
        <v>3.3808465745276428</v>
      </c>
      <c r="K2855" s="2">
        <f t="shared" ca="1" si="304"/>
        <v>0.50856140436416541</v>
      </c>
      <c r="L2855" s="2"/>
      <c r="M2855" s="17">
        <f t="shared" ca="1" si="298"/>
        <v>3</v>
      </c>
      <c r="N2855" s="2">
        <f t="shared" ca="1" si="300"/>
        <v>0.23277744186904203</v>
      </c>
      <c r="O2855" s="2"/>
      <c r="P2855" s="31">
        <f t="shared" ca="1" si="299"/>
        <v>3.6115121169418956</v>
      </c>
    </row>
    <row r="2856" spans="1:16" x14ac:dyDescent="0.25">
      <c r="A2856" s="32">
        <f ca="1">Uniform_A+B2856*(Uniform_B-Uniform_A)</f>
        <v>6.9921245493340836</v>
      </c>
      <c r="B2856" s="2">
        <f t="shared" ca="1" si="301"/>
        <v>0.69921245493340833</v>
      </c>
      <c r="C2856" s="4"/>
      <c r="D2856" s="5">
        <f ca="1">IF(E2856&lt;(Driehoek_C-Driehoek_A)/(Driehoek_B-Driehoek_A),Driehoek_A+SQRT(E2856*(Driehoek_B-Driehoek_A)*(Driehoek_C-Driehoek_A)),Driehoek_B-SQRT((1-E2856)*(Driehoek_B-Driehoek_A)*(Driehoek_B-Driehoek_C)))</f>
        <v>4.765736660528507</v>
      </c>
      <c r="E2856" s="2">
        <f t="shared" ca="1" si="302"/>
        <v>0.48774325634307769</v>
      </c>
      <c r="F2856" s="2"/>
      <c r="G2856" s="15">
        <f ca="1">_xlfn.NORM.INV(H2856,Normaal_Mu,Normaal_Sigma)</f>
        <v>7.7727502259979708</v>
      </c>
      <c r="H2856" s="2">
        <f t="shared" ca="1" si="303"/>
        <v>0.91718380416174072</v>
      </c>
      <c r="I2856" s="2"/>
      <c r="J2856" s="15">
        <f ca="1">-LN(K2856) /NegExp_Labda</f>
        <v>1.0558614870387697</v>
      </c>
      <c r="K2856" s="2">
        <f t="shared" ca="1" si="304"/>
        <v>0.80963455692763309</v>
      </c>
      <c r="L2856" s="2"/>
      <c r="M2856" s="17">
        <f t="shared" ca="1" si="298"/>
        <v>10</v>
      </c>
      <c r="N2856" s="2">
        <f t="shared" ca="1" si="300"/>
        <v>0.97813831432244736</v>
      </c>
      <c r="O2856" s="2"/>
      <c r="P2856" s="31">
        <f t="shared" ca="1" si="299"/>
        <v>6.1172945845798656</v>
      </c>
    </row>
    <row r="2857" spans="1:16" x14ac:dyDescent="0.25">
      <c r="A2857" s="32">
        <f ca="1">Uniform_A+B2857*(Uniform_B-Uniform_A)</f>
        <v>3.253525657965024</v>
      </c>
      <c r="B2857" s="2">
        <f t="shared" ca="1" si="301"/>
        <v>0.3253525657965024</v>
      </c>
      <c r="C2857" s="4"/>
      <c r="D2857" s="5">
        <f ca="1">IF(E2857&lt;(Driehoek_C-Driehoek_A)/(Driehoek_B-Driehoek_A),Driehoek_A+SQRT(E2857*(Driehoek_B-Driehoek_A)*(Driehoek_C-Driehoek_A)),Driehoek_B-SQRT((1-E2857)*(Driehoek_B-Driehoek_A)*(Driehoek_B-Driehoek_C)))</f>
        <v>5.445579627455535</v>
      </c>
      <c r="E2857" s="2">
        <f t="shared" ca="1" si="302"/>
        <v>0.63903130900688188</v>
      </c>
      <c r="F2857" s="2"/>
      <c r="G2857" s="15">
        <f ca="1">_xlfn.NORM.INV(H2857,Normaal_Mu,Normaal_Sigma)</f>
        <v>3.6626898155780951</v>
      </c>
      <c r="H2857" s="2">
        <f t="shared" ca="1" si="303"/>
        <v>0.25185776021988393</v>
      </c>
      <c r="I2857" s="2"/>
      <c r="J2857" s="15">
        <f ca="1">-LN(K2857) /NegExp_Labda</f>
        <v>2.0466014786684763</v>
      </c>
      <c r="K2857" s="2">
        <f t="shared" ca="1" si="304"/>
        <v>0.66410148937991809</v>
      </c>
      <c r="L2857" s="2"/>
      <c r="M2857" s="17">
        <f t="shared" ca="1" si="298"/>
        <v>6</v>
      </c>
      <c r="N2857" s="2">
        <f t="shared" ca="1" si="300"/>
        <v>0.75013609159888761</v>
      </c>
      <c r="O2857" s="2"/>
      <c r="P2857" s="31">
        <f t="shared" ca="1" si="299"/>
        <v>4.0816793159334264</v>
      </c>
    </row>
    <row r="2858" spans="1:16" x14ac:dyDescent="0.25">
      <c r="A2858" s="32">
        <f ca="1">Uniform_A+B2858*(Uniform_B-Uniform_A)</f>
        <v>8.1183291594759268</v>
      </c>
      <c r="B2858" s="2">
        <f t="shared" ca="1" si="301"/>
        <v>0.81183291594759266</v>
      </c>
      <c r="C2858" s="4"/>
      <c r="D2858" s="5">
        <f ca="1">IF(E2858&lt;(Driehoek_C-Driehoek_A)/(Driehoek_B-Driehoek_A),Driehoek_A+SQRT(E2858*(Driehoek_B-Driehoek_A)*(Driehoek_C-Driehoek_A)),Driehoek_B-SQRT((1-E2858)*(Driehoek_B-Driehoek_A)*(Driehoek_B-Driehoek_C)))</f>
        <v>4.3479562020371434</v>
      </c>
      <c r="E2858" s="2">
        <f t="shared" ca="1" si="302"/>
        <v>0.38167110005243765</v>
      </c>
      <c r="F2858" s="2"/>
      <c r="G2858" s="15">
        <f ca="1">_xlfn.NORM.INV(H2858,Normaal_Mu,Normaal_Sigma)</f>
        <v>5.0991362236836792</v>
      </c>
      <c r="H2858" s="2">
        <f t="shared" ca="1" si="303"/>
        <v>0.51976672077750286</v>
      </c>
      <c r="I2858" s="2"/>
      <c r="J2858" s="15">
        <f ca="1">-LN(K2858) /NegExp_Labda</f>
        <v>6.8635237589780314</v>
      </c>
      <c r="K2858" s="2">
        <f t="shared" ca="1" si="304"/>
        <v>0.25342059194312339</v>
      </c>
      <c r="L2858" s="2"/>
      <c r="M2858" s="17">
        <f t="shared" ca="1" si="298"/>
        <v>5</v>
      </c>
      <c r="N2858" s="2">
        <f t="shared" ca="1" si="300"/>
        <v>0.56935001331623458</v>
      </c>
      <c r="O2858" s="2"/>
      <c r="P2858" s="31">
        <f t="shared" ca="1" si="299"/>
        <v>5.8857890688349555</v>
      </c>
    </row>
    <row r="2859" spans="1:16" x14ac:dyDescent="0.25">
      <c r="A2859" s="32">
        <f ca="1">Uniform_A+B2859*(Uniform_B-Uniform_A)</f>
        <v>5.8189044629430251</v>
      </c>
      <c r="B2859" s="2">
        <f t="shared" ca="1" si="301"/>
        <v>0.58189044629430253</v>
      </c>
      <c r="C2859" s="4"/>
      <c r="D2859" s="5">
        <f ca="1">IF(E2859&lt;(Driehoek_C-Driehoek_A)/(Driehoek_B-Driehoek_A),Driehoek_A+SQRT(E2859*(Driehoek_B-Driehoek_A)*(Driehoek_C-Driehoek_A)),Driehoek_B-SQRT((1-E2859)*(Driehoek_B-Driehoek_A)*(Driehoek_B-Driehoek_C)))</f>
        <v>6.7231608519651607</v>
      </c>
      <c r="E2859" s="2">
        <f t="shared" ca="1" si="302"/>
        <v>0.85188581411359965</v>
      </c>
      <c r="F2859" s="2"/>
      <c r="G2859" s="15">
        <f ca="1">_xlfn.NORM.INV(H2859,Normaal_Mu,Normaal_Sigma)</f>
        <v>3.3724815346281014</v>
      </c>
      <c r="H2859" s="2">
        <f t="shared" ca="1" si="303"/>
        <v>0.20789144691622496</v>
      </c>
      <c r="I2859" s="2"/>
      <c r="J2859" s="15">
        <f ca="1">-LN(K2859) /NegExp_Labda</f>
        <v>8.1119878765459763</v>
      </c>
      <c r="K2859" s="2">
        <f t="shared" ca="1" si="304"/>
        <v>0.19742479039187577</v>
      </c>
      <c r="L2859" s="2"/>
      <c r="M2859" s="17">
        <f t="shared" ca="1" si="298"/>
        <v>4</v>
      </c>
      <c r="N2859" s="2">
        <f t="shared" ca="1" si="300"/>
        <v>0.36261265140133359</v>
      </c>
      <c r="O2859" s="2"/>
      <c r="P2859" s="31">
        <f t="shared" ca="1" si="299"/>
        <v>5.6053069452164523</v>
      </c>
    </row>
    <row r="2860" spans="1:16" x14ac:dyDescent="0.25">
      <c r="A2860" s="32">
        <f ca="1">Uniform_A+B2860*(Uniform_B-Uniform_A)</f>
        <v>5.4954382754908089</v>
      </c>
      <c r="B2860" s="2">
        <f t="shared" ca="1" si="301"/>
        <v>0.54954382754908093</v>
      </c>
      <c r="C2860" s="4"/>
      <c r="D2860" s="5">
        <f ca="1">IF(E2860&lt;(Driehoek_C-Driehoek_A)/(Driehoek_B-Driehoek_A),Driehoek_A+SQRT(E2860*(Driehoek_B-Driehoek_A)*(Driehoek_C-Driehoek_A)),Driehoek_B-SQRT((1-E2860)*(Driehoek_B-Driehoek_A)*(Driehoek_B-Driehoek_C)))</f>
        <v>7.3048754506618963</v>
      </c>
      <c r="E2860" s="2">
        <f t="shared" ca="1" si="302"/>
        <v>0.91790150749232258</v>
      </c>
      <c r="F2860" s="2"/>
      <c r="G2860" s="15">
        <f ca="1">_xlfn.NORM.INV(H2860,Normaal_Mu,Normaal_Sigma)</f>
        <v>5.4200082351496102</v>
      </c>
      <c r="H2860" s="2">
        <f t="shared" ca="1" si="303"/>
        <v>0.58316777033187051</v>
      </c>
      <c r="I2860" s="2"/>
      <c r="J2860" s="15">
        <f ca="1">-LN(K2860) /NegExp_Labda</f>
        <v>1.3228780150421493</v>
      </c>
      <c r="K2860" s="2">
        <f t="shared" ca="1" si="304"/>
        <v>0.76753161897452371</v>
      </c>
      <c r="L2860" s="2"/>
      <c r="M2860" s="17">
        <f t="shared" ca="1" si="298"/>
        <v>6</v>
      </c>
      <c r="N2860" s="2">
        <f t="shared" ca="1" si="300"/>
        <v>0.70405174390745406</v>
      </c>
      <c r="O2860" s="2"/>
      <c r="P2860" s="31">
        <f t="shared" ca="1" si="299"/>
        <v>5.1086399952688932</v>
      </c>
    </row>
    <row r="2861" spans="1:16" x14ac:dyDescent="0.25">
      <c r="A2861" s="32">
        <f ca="1">Uniform_A+B2861*(Uniform_B-Uniform_A)</f>
        <v>6.2759179344883895</v>
      </c>
      <c r="B2861" s="2">
        <f t="shared" ca="1" si="301"/>
        <v>0.62759179344883897</v>
      </c>
      <c r="C2861" s="4"/>
      <c r="D2861" s="5">
        <f ca="1">IF(E2861&lt;(Driehoek_C-Driehoek_A)/(Driehoek_B-Driehoek_A),Driehoek_A+SQRT(E2861*(Driehoek_B-Driehoek_A)*(Driehoek_C-Driehoek_A)),Driehoek_B-SQRT((1-E2861)*(Driehoek_B-Driehoek_A)*(Driehoek_B-Driehoek_C)))</f>
        <v>5.6054811461454088</v>
      </c>
      <c r="E2861" s="2">
        <f t="shared" ca="1" si="302"/>
        <v>0.67077833573787748</v>
      </c>
      <c r="F2861" s="2"/>
      <c r="G2861" s="15">
        <f ca="1">_xlfn.NORM.INV(H2861,Normaal_Mu,Normaal_Sigma)</f>
        <v>4.7299049088805738</v>
      </c>
      <c r="H2861" s="2">
        <f t="shared" ca="1" si="303"/>
        <v>0.44628714135209147</v>
      </c>
      <c r="I2861" s="2"/>
      <c r="J2861" s="15">
        <f ca="1">-LN(K2861) /NegExp_Labda</f>
        <v>1.8739745283343174</v>
      </c>
      <c r="K2861" s="2">
        <f t="shared" ca="1" si="304"/>
        <v>0.68743025238322597</v>
      </c>
      <c r="L2861" s="2"/>
      <c r="M2861" s="17">
        <f t="shared" ref="M2861:M2924" ca="1" si="305">VLOOKUP(N2861,$S$5:$T$105,2,TRUE)</f>
        <v>6</v>
      </c>
      <c r="N2861" s="2">
        <f t="shared" ca="1" si="300"/>
        <v>0.64849553180092101</v>
      </c>
      <c r="O2861" s="2"/>
      <c r="P2861" s="31">
        <f t="shared" ref="P2861:P2924" ca="1" si="306">SUM(A2861,D2861,G2861,J2861,M2861)/5</f>
        <v>4.8970557035697384</v>
      </c>
    </row>
    <row r="2862" spans="1:16" x14ac:dyDescent="0.25">
      <c r="A2862" s="32">
        <f ca="1">Uniform_A+B2862*(Uniform_B-Uniform_A)</f>
        <v>9.911716974889357</v>
      </c>
      <c r="B2862" s="2">
        <f t="shared" ca="1" si="301"/>
        <v>0.99117169748893574</v>
      </c>
      <c r="C2862" s="4"/>
      <c r="D2862" s="5">
        <f ca="1">IF(E2862&lt;(Driehoek_C-Driehoek_A)/(Driehoek_B-Driehoek_A),Driehoek_A+SQRT(E2862*(Driehoek_B-Driehoek_A)*(Driehoek_C-Driehoek_A)),Driehoek_B-SQRT((1-E2862)*(Driehoek_B-Driehoek_A)*(Driehoek_B-Driehoek_C)))</f>
        <v>3.008856417269036</v>
      </c>
      <c r="E2862" s="2">
        <f t="shared" ca="1" si="302"/>
        <v>7.2699376476065392E-2</v>
      </c>
      <c r="F2862" s="2"/>
      <c r="G2862" s="15">
        <f ca="1">_xlfn.NORM.INV(H2862,Normaal_Mu,Normaal_Sigma)</f>
        <v>8.7847818312025865</v>
      </c>
      <c r="H2862" s="2">
        <f t="shared" ca="1" si="303"/>
        <v>0.97078054224279009</v>
      </c>
      <c r="I2862" s="2"/>
      <c r="J2862" s="15">
        <f ca="1">-LN(K2862) /NegExp_Labda</f>
        <v>17.908421412114173</v>
      </c>
      <c r="K2862" s="2">
        <f t="shared" ca="1" si="304"/>
        <v>2.7828787223454388E-2</v>
      </c>
      <c r="L2862" s="2"/>
      <c r="M2862" s="17">
        <f t="shared" ca="1" si="305"/>
        <v>4</v>
      </c>
      <c r="N2862" s="2">
        <f t="shared" ca="1" si="300"/>
        <v>0.3853625701168808</v>
      </c>
      <c r="O2862" s="2"/>
      <c r="P2862" s="31">
        <f t="shared" ca="1" si="306"/>
        <v>8.7227553270950295</v>
      </c>
    </row>
    <row r="2863" spans="1:16" x14ac:dyDescent="0.25">
      <c r="A2863" s="32">
        <f ca="1">Uniform_A+B2863*(Uniform_B-Uniform_A)</f>
        <v>6.9743053840098392</v>
      </c>
      <c r="B2863" s="2">
        <f t="shared" ca="1" si="301"/>
        <v>0.6974305384009839</v>
      </c>
      <c r="C2863" s="4"/>
      <c r="D2863" s="5">
        <f ca="1">IF(E2863&lt;(Driehoek_C-Driehoek_A)/(Driehoek_B-Driehoek_A),Driehoek_A+SQRT(E2863*(Driehoek_B-Driehoek_A)*(Driehoek_C-Driehoek_A)),Driehoek_B-SQRT((1-E2863)*(Driehoek_B-Driehoek_A)*(Driehoek_B-Driehoek_C)))</f>
        <v>2.8937442246640308</v>
      </c>
      <c r="E2863" s="2">
        <f t="shared" ca="1" si="302"/>
        <v>5.7055624222879242E-2</v>
      </c>
      <c r="F2863" s="2"/>
      <c r="G2863" s="15">
        <f ca="1">_xlfn.NORM.INV(H2863,Normaal_Mu,Normaal_Sigma)</f>
        <v>9.9091278175088853</v>
      </c>
      <c r="H2863" s="2">
        <f t="shared" ca="1" si="303"/>
        <v>0.99294722054284146</v>
      </c>
      <c r="I2863" s="2"/>
      <c r="J2863" s="15">
        <f ca="1">-LN(K2863) /NegExp_Labda</f>
        <v>3.1126002185202055</v>
      </c>
      <c r="K2863" s="2">
        <f t="shared" ca="1" si="304"/>
        <v>0.53659050080805559</v>
      </c>
      <c r="L2863" s="2"/>
      <c r="M2863" s="17">
        <f t="shared" ca="1" si="305"/>
        <v>5</v>
      </c>
      <c r="N2863" s="2">
        <f t="shared" ca="1" si="300"/>
        <v>0.57556077938675698</v>
      </c>
      <c r="O2863" s="2"/>
      <c r="P2863" s="31">
        <f t="shared" ca="1" si="306"/>
        <v>5.577955528940592</v>
      </c>
    </row>
    <row r="2864" spans="1:16" x14ac:dyDescent="0.25">
      <c r="A2864" s="32">
        <f ca="1">Uniform_A+B2864*(Uniform_B-Uniform_A)</f>
        <v>3.6706039153409731</v>
      </c>
      <c r="B2864" s="2">
        <f t="shared" ca="1" si="301"/>
        <v>0.36706039153409731</v>
      </c>
      <c r="C2864" s="4"/>
      <c r="D2864" s="5">
        <f ca="1">IF(E2864&lt;(Driehoek_C-Driehoek_A)/(Driehoek_B-Driehoek_A),Driehoek_A+SQRT(E2864*(Driehoek_B-Driehoek_A)*(Driehoek_C-Driehoek_A)),Driehoek_B-SQRT((1-E2864)*(Driehoek_B-Driehoek_A)*(Driehoek_B-Driehoek_C)))</f>
        <v>5.2595206512810497</v>
      </c>
      <c r="E2864" s="2">
        <f t="shared" ca="1" si="302"/>
        <v>0.60025183548020167</v>
      </c>
      <c r="F2864" s="2"/>
      <c r="G2864" s="15">
        <f ca="1">_xlfn.NORM.INV(H2864,Normaal_Mu,Normaal_Sigma)</f>
        <v>6.8201865069914049</v>
      </c>
      <c r="H2864" s="2">
        <f t="shared" ca="1" si="303"/>
        <v>0.81861333389654389</v>
      </c>
      <c r="I2864" s="2"/>
      <c r="J2864" s="15">
        <f ca="1">-LN(K2864) /NegExp_Labda</f>
        <v>3.0992508147768683</v>
      </c>
      <c r="K2864" s="2">
        <f t="shared" ca="1" si="304"/>
        <v>0.53802504763841141</v>
      </c>
      <c r="L2864" s="2"/>
      <c r="M2864" s="17">
        <f t="shared" ca="1" si="305"/>
        <v>4</v>
      </c>
      <c r="N2864" s="2">
        <f t="shared" ca="1" si="300"/>
        <v>0.40579217846453186</v>
      </c>
      <c r="O2864" s="2"/>
      <c r="P2864" s="31">
        <f t="shared" ca="1" si="306"/>
        <v>4.5699123776780599</v>
      </c>
    </row>
    <row r="2865" spans="1:16" x14ac:dyDescent="0.25">
      <c r="A2865" s="32">
        <f ca="1">Uniform_A+B2865*(Uniform_B-Uniform_A)</f>
        <v>2.6910054594016133</v>
      </c>
      <c r="B2865" s="2">
        <f t="shared" ca="1" si="301"/>
        <v>0.26910054594016131</v>
      </c>
      <c r="C2865" s="4"/>
      <c r="D2865" s="5">
        <f ca="1">IF(E2865&lt;(Driehoek_C-Driehoek_A)/(Driehoek_B-Driehoek_A),Driehoek_A+SQRT(E2865*(Driehoek_B-Driehoek_A)*(Driehoek_C-Driehoek_A)),Driehoek_B-SQRT((1-E2865)*(Driehoek_B-Driehoek_A)*(Driehoek_B-Driehoek_C)))</f>
        <v>4.0194965196611214</v>
      </c>
      <c r="E2865" s="2">
        <f t="shared" ca="1" si="302"/>
        <v>0.29127385949520912</v>
      </c>
      <c r="F2865" s="2"/>
      <c r="G2865" s="15">
        <f ca="1">_xlfn.NORM.INV(H2865,Normaal_Mu,Normaal_Sigma)</f>
        <v>1.6178717593246832</v>
      </c>
      <c r="H2865" s="2">
        <f t="shared" ca="1" si="303"/>
        <v>4.5412278471670731E-2</v>
      </c>
      <c r="I2865" s="2"/>
      <c r="J2865" s="15">
        <f ca="1">-LN(K2865) /NegExp_Labda</f>
        <v>2.8885153397070584</v>
      </c>
      <c r="K2865" s="2">
        <f t="shared" ca="1" si="304"/>
        <v>0.56118589318763334</v>
      </c>
      <c r="L2865" s="2"/>
      <c r="M2865" s="17">
        <f t="shared" ca="1" si="305"/>
        <v>2</v>
      </c>
      <c r="N2865" s="2">
        <f t="shared" ca="1" si="300"/>
        <v>8.4207094552642636E-2</v>
      </c>
      <c r="O2865" s="2"/>
      <c r="P2865" s="31">
        <f t="shared" ca="1" si="306"/>
        <v>2.6433778156188952</v>
      </c>
    </row>
    <row r="2866" spans="1:16" x14ac:dyDescent="0.25">
      <c r="A2866" s="32">
        <f ca="1">Uniform_A+B2866*(Uniform_B-Uniform_A)</f>
        <v>4.5343297347854561</v>
      </c>
      <c r="B2866" s="2">
        <f t="shared" ca="1" si="301"/>
        <v>0.45343297347854561</v>
      </c>
      <c r="C2866" s="4"/>
      <c r="D2866" s="5">
        <f ca="1">IF(E2866&lt;(Driehoek_C-Driehoek_A)/(Driehoek_B-Driehoek_A),Driehoek_A+SQRT(E2866*(Driehoek_B-Driehoek_A)*(Driehoek_C-Driehoek_A)),Driehoek_B-SQRT((1-E2866)*(Driehoek_B-Driehoek_A)*(Driehoek_B-Driehoek_C)))</f>
        <v>8.4180577046127532</v>
      </c>
      <c r="E2866" s="2">
        <f t="shared" ca="1" si="302"/>
        <v>0.99032409042398351</v>
      </c>
      <c r="F2866" s="2"/>
      <c r="G2866" s="15">
        <f ca="1">_xlfn.NORM.INV(H2866,Normaal_Mu,Normaal_Sigma)</f>
        <v>3.2440626581015346</v>
      </c>
      <c r="H2866" s="2">
        <f t="shared" ca="1" si="303"/>
        <v>0.18998036031846144</v>
      </c>
      <c r="I2866" s="2"/>
      <c r="J2866" s="15">
        <f ca="1">-LN(K2866) /NegExp_Labda</f>
        <v>5.5183436564585646</v>
      </c>
      <c r="K2866" s="2">
        <f t="shared" ca="1" si="304"/>
        <v>0.3316521065542497</v>
      </c>
      <c r="L2866" s="2"/>
      <c r="M2866" s="17">
        <f t="shared" ca="1" si="305"/>
        <v>3</v>
      </c>
      <c r="N2866" s="2">
        <f t="shared" ca="1" si="300"/>
        <v>0.25079494086159815</v>
      </c>
      <c r="O2866" s="2"/>
      <c r="P2866" s="31">
        <f t="shared" ca="1" si="306"/>
        <v>4.9429587507916617</v>
      </c>
    </row>
    <row r="2867" spans="1:16" x14ac:dyDescent="0.25">
      <c r="A2867" s="32">
        <f ca="1">Uniform_A+B2867*(Uniform_B-Uniform_A)</f>
        <v>8.1560095623193636</v>
      </c>
      <c r="B2867" s="2">
        <f t="shared" ca="1" si="301"/>
        <v>0.81560095623193629</v>
      </c>
      <c r="C2867" s="4"/>
      <c r="D2867" s="5">
        <f ca="1">IF(E2867&lt;(Driehoek_C-Driehoek_A)/(Driehoek_B-Driehoek_A),Driehoek_A+SQRT(E2867*(Driehoek_B-Driehoek_A)*(Driehoek_C-Driehoek_A)),Driehoek_B-SQRT((1-E2867)*(Driehoek_B-Driehoek_A)*(Driehoek_B-Driehoek_C)))</f>
        <v>4.8484353393195541</v>
      </c>
      <c r="E2867" s="2">
        <f t="shared" ca="1" si="302"/>
        <v>0.50755745337683589</v>
      </c>
      <c r="F2867" s="2"/>
      <c r="G2867" s="15">
        <f ca="1">_xlfn.NORM.INV(H2867,Normaal_Mu,Normaal_Sigma)</f>
        <v>10.562355149657158</v>
      </c>
      <c r="H2867" s="2">
        <f t="shared" ca="1" si="303"/>
        <v>0.99729189489540693</v>
      </c>
      <c r="I2867" s="2"/>
      <c r="J2867" s="15">
        <f ca="1">-LN(K2867) /NegExp_Labda</f>
        <v>16.324823061863302</v>
      </c>
      <c r="K2867" s="2">
        <f t="shared" ca="1" si="304"/>
        <v>3.8198286806501169E-2</v>
      </c>
      <c r="L2867" s="2"/>
      <c r="M2867" s="17">
        <f t="shared" ca="1" si="305"/>
        <v>4</v>
      </c>
      <c r="N2867" s="2">
        <f t="shared" ca="1" si="300"/>
        <v>0.30920176604115901</v>
      </c>
      <c r="O2867" s="2"/>
      <c r="P2867" s="31">
        <f t="shared" ca="1" si="306"/>
        <v>8.7783246226318763</v>
      </c>
    </row>
    <row r="2868" spans="1:16" x14ac:dyDescent="0.25">
      <c r="A2868" s="32">
        <f ca="1">Uniform_A+B2868*(Uniform_B-Uniform_A)</f>
        <v>9.4917743036395947</v>
      </c>
      <c r="B2868" s="2">
        <f t="shared" ca="1" si="301"/>
        <v>0.94917743036395941</v>
      </c>
      <c r="C2868" s="4"/>
      <c r="D2868" s="5">
        <f ca="1">IF(E2868&lt;(Driehoek_C-Driehoek_A)/(Driehoek_B-Driehoek_A),Driehoek_A+SQRT(E2868*(Driehoek_B-Driehoek_A)*(Driehoek_C-Driehoek_A)),Driehoek_B-SQRT((1-E2868)*(Driehoek_B-Driehoek_A)*(Driehoek_B-Driehoek_C)))</f>
        <v>3.7915082594827458</v>
      </c>
      <c r="E2868" s="2">
        <f t="shared" ca="1" si="302"/>
        <v>0.22925013169963548</v>
      </c>
      <c r="F2868" s="2"/>
      <c r="G2868" s="15">
        <f ca="1">_xlfn.NORM.INV(H2868,Normaal_Mu,Normaal_Sigma)</f>
        <v>5.8720684741606428</v>
      </c>
      <c r="H2868" s="2">
        <f t="shared" ca="1" si="303"/>
        <v>0.66859405530413374</v>
      </c>
      <c r="I2868" s="2"/>
      <c r="J2868" s="15">
        <f ca="1">-LN(K2868) /NegExp_Labda</f>
        <v>4.7595040309875492</v>
      </c>
      <c r="K2868" s="2">
        <f t="shared" ca="1" si="304"/>
        <v>0.38600660193789871</v>
      </c>
      <c r="L2868" s="2"/>
      <c r="M2868" s="17">
        <f t="shared" ca="1" si="305"/>
        <v>7</v>
      </c>
      <c r="N2868" s="2">
        <f t="shared" ca="1" si="300"/>
        <v>0.77397031967938434</v>
      </c>
      <c r="O2868" s="2"/>
      <c r="P2868" s="31">
        <f t="shared" ca="1" si="306"/>
        <v>6.1829710136541065</v>
      </c>
    </row>
    <row r="2869" spans="1:16" x14ac:dyDescent="0.25">
      <c r="A2869" s="32">
        <f ca="1">Uniform_A+B2869*(Uniform_B-Uniform_A)</f>
        <v>9.995044504993885</v>
      </c>
      <c r="B2869" s="2">
        <f t="shared" ca="1" si="301"/>
        <v>0.99950445049938841</v>
      </c>
      <c r="C2869" s="4"/>
      <c r="D2869" s="5">
        <f ca="1">IF(E2869&lt;(Driehoek_C-Driehoek_A)/(Driehoek_B-Driehoek_A),Driehoek_A+SQRT(E2869*(Driehoek_B-Driehoek_A)*(Driehoek_C-Driehoek_A)),Driehoek_B-SQRT((1-E2869)*(Driehoek_B-Driehoek_A)*(Driehoek_B-Driehoek_C)))</f>
        <v>6.2197688751592208</v>
      </c>
      <c r="E2869" s="2">
        <f t="shared" ca="1" si="302"/>
        <v>0.7791518540704736</v>
      </c>
      <c r="F2869" s="2"/>
      <c r="G2869" s="15">
        <f ca="1">_xlfn.NORM.INV(H2869,Normaal_Mu,Normaal_Sigma)</f>
        <v>4.195905594450533</v>
      </c>
      <c r="H2869" s="2">
        <f t="shared" ca="1" si="303"/>
        <v>0.34382464386556921</v>
      </c>
      <c r="I2869" s="2"/>
      <c r="J2869" s="15">
        <f ca="1">-LN(K2869) /NegExp_Labda</f>
        <v>1.7763569908376222</v>
      </c>
      <c r="K2869" s="2">
        <f t="shared" ca="1" si="304"/>
        <v>0.70098317184178682</v>
      </c>
      <c r="L2869" s="2"/>
      <c r="M2869" s="17">
        <f t="shared" ca="1" si="305"/>
        <v>4</v>
      </c>
      <c r="N2869" s="2">
        <f t="shared" ca="1" si="300"/>
        <v>0.36128740602661347</v>
      </c>
      <c r="O2869" s="2"/>
      <c r="P2869" s="31">
        <f t="shared" ca="1" si="306"/>
        <v>5.2374151930882524</v>
      </c>
    </row>
    <row r="2870" spans="1:16" x14ac:dyDescent="0.25">
      <c r="A2870" s="32">
        <f ca="1">Uniform_A+B2870*(Uniform_B-Uniform_A)</f>
        <v>8.4288848484077903</v>
      </c>
      <c r="B2870" s="2">
        <f t="shared" ca="1" si="301"/>
        <v>0.84288848484077894</v>
      </c>
      <c r="C2870" s="4"/>
      <c r="D2870" s="5">
        <f ca="1">IF(E2870&lt;(Driehoek_C-Driehoek_A)/(Driehoek_B-Driehoek_A),Driehoek_A+SQRT(E2870*(Driehoek_B-Driehoek_A)*(Driehoek_C-Driehoek_A)),Driehoek_B-SQRT((1-E2870)*(Driehoek_B-Driehoek_A)*(Driehoek_B-Driehoek_C)))</f>
        <v>6.389354972204897</v>
      </c>
      <c r="E2870" s="2">
        <f t="shared" ca="1" si="302"/>
        <v>0.80527235825282006</v>
      </c>
      <c r="F2870" s="2"/>
      <c r="G2870" s="15">
        <f ca="1">_xlfn.NORM.INV(H2870,Normaal_Mu,Normaal_Sigma)</f>
        <v>4.3404463439743788</v>
      </c>
      <c r="H2870" s="2">
        <f t="shared" ca="1" si="303"/>
        <v>0.37078429869121143</v>
      </c>
      <c r="I2870" s="2"/>
      <c r="J2870" s="15">
        <f ca="1">-LN(K2870) /NegExp_Labda</f>
        <v>4.2424302547931116</v>
      </c>
      <c r="K2870" s="2">
        <f t="shared" ca="1" si="304"/>
        <v>0.42806250644892885</v>
      </c>
      <c r="L2870" s="2"/>
      <c r="M2870" s="17">
        <f t="shared" ca="1" si="305"/>
        <v>3</v>
      </c>
      <c r="N2870" s="2">
        <f t="shared" ca="1" si="300"/>
        <v>0.1410429326344963</v>
      </c>
      <c r="O2870" s="2"/>
      <c r="P2870" s="31">
        <f t="shared" ca="1" si="306"/>
        <v>5.2802232838760359</v>
      </c>
    </row>
    <row r="2871" spans="1:16" x14ac:dyDescent="0.25">
      <c r="A2871" s="32">
        <f ca="1">Uniform_A+B2871*(Uniform_B-Uniform_A)</f>
        <v>8.2498826895878157</v>
      </c>
      <c r="B2871" s="2">
        <f t="shared" ca="1" si="301"/>
        <v>0.82498826895878163</v>
      </c>
      <c r="C2871" s="4"/>
      <c r="D2871" s="5">
        <f ca="1">IF(E2871&lt;(Driehoek_C-Driehoek_A)/(Driehoek_B-Driehoek_A),Driehoek_A+SQRT(E2871*(Driehoek_B-Driehoek_A)*(Driehoek_C-Driehoek_A)),Driehoek_B-SQRT((1-E2871)*(Driehoek_B-Driehoek_A)*(Driehoek_B-Driehoek_C)))</f>
        <v>3.7107414807487693</v>
      </c>
      <c r="E2871" s="2">
        <f t="shared" ca="1" si="302"/>
        <v>0.20904545813960651</v>
      </c>
      <c r="F2871" s="2"/>
      <c r="G2871" s="15">
        <f ca="1">_xlfn.NORM.INV(H2871,Normaal_Mu,Normaal_Sigma)</f>
        <v>5.9306458173512224</v>
      </c>
      <c r="H2871" s="2">
        <f t="shared" ca="1" si="303"/>
        <v>0.67914988412627419</v>
      </c>
      <c r="I2871" s="2"/>
      <c r="J2871" s="15">
        <f ca="1">-LN(K2871) /NegExp_Labda</f>
        <v>9.7969321623071366</v>
      </c>
      <c r="K2871" s="2">
        <f t="shared" ca="1" si="304"/>
        <v>0.14094487359522179</v>
      </c>
      <c r="L2871" s="2"/>
      <c r="M2871" s="17">
        <f t="shared" ca="1" si="305"/>
        <v>4</v>
      </c>
      <c r="N2871" s="2">
        <f t="shared" ca="1" si="300"/>
        <v>0.39992024982882657</v>
      </c>
      <c r="O2871" s="2"/>
      <c r="P2871" s="31">
        <f t="shared" ca="1" si="306"/>
        <v>6.3376404299989888</v>
      </c>
    </row>
    <row r="2872" spans="1:16" x14ac:dyDescent="0.25">
      <c r="A2872" s="32">
        <f ca="1">Uniform_A+B2872*(Uniform_B-Uniform_A)</f>
        <v>2.5656387140486014</v>
      </c>
      <c r="B2872" s="2">
        <f t="shared" ca="1" si="301"/>
        <v>0.25656387140486014</v>
      </c>
      <c r="C2872" s="4"/>
      <c r="D2872" s="5">
        <f ca="1">IF(E2872&lt;(Driehoek_C-Driehoek_A)/(Driehoek_B-Driehoek_A),Driehoek_A+SQRT(E2872*(Driehoek_B-Driehoek_A)*(Driehoek_C-Driehoek_A)),Driehoek_B-SQRT((1-E2872)*(Driehoek_B-Driehoek_A)*(Driehoek_B-Driehoek_C)))</f>
        <v>3.7866075503831054</v>
      </c>
      <c r="E2872" s="2">
        <f t="shared" ca="1" si="302"/>
        <v>0.22799760993470863</v>
      </c>
      <c r="F2872" s="2"/>
      <c r="G2872" s="15">
        <f ca="1">_xlfn.NORM.INV(H2872,Normaal_Mu,Normaal_Sigma)</f>
        <v>4.506429242601552</v>
      </c>
      <c r="H2872" s="2">
        <f t="shared" ca="1" si="303"/>
        <v>0.40253716334181389</v>
      </c>
      <c r="I2872" s="2"/>
      <c r="J2872" s="15">
        <f ca="1">-LN(K2872) /NegExp_Labda</f>
        <v>4.4503317366622266</v>
      </c>
      <c r="K2872" s="2">
        <f t="shared" ca="1" si="304"/>
        <v>0.41062850774242388</v>
      </c>
      <c r="L2872" s="2"/>
      <c r="M2872" s="17">
        <f t="shared" ca="1" si="305"/>
        <v>9</v>
      </c>
      <c r="N2872" s="2">
        <f t="shared" ca="1" si="300"/>
        <v>0.93853564157889591</v>
      </c>
      <c r="O2872" s="2"/>
      <c r="P2872" s="31">
        <f t="shared" ca="1" si="306"/>
        <v>4.8618014487390964</v>
      </c>
    </row>
    <row r="2873" spans="1:16" x14ac:dyDescent="0.25">
      <c r="A2873" s="32">
        <f ca="1">Uniform_A+B2873*(Uniform_B-Uniform_A)</f>
        <v>5.3236793964300722</v>
      </c>
      <c r="B2873" s="2">
        <f t="shared" ca="1" si="301"/>
        <v>0.53236793964300722</v>
      </c>
      <c r="C2873" s="4"/>
      <c r="D2873" s="5">
        <f ca="1">IF(E2873&lt;(Driehoek_C-Driehoek_A)/(Driehoek_B-Driehoek_A),Driehoek_A+SQRT(E2873*(Driehoek_B-Driehoek_A)*(Driehoek_C-Driehoek_A)),Driehoek_B-SQRT((1-E2873)*(Driehoek_B-Driehoek_A)*(Driehoek_B-Driehoek_C)))</f>
        <v>3.9132853398802556</v>
      </c>
      <c r="E2873" s="2">
        <f t="shared" ca="1" si="302"/>
        <v>0.26147577084290752</v>
      </c>
      <c r="F2873" s="2"/>
      <c r="G2873" s="15">
        <f ca="1">_xlfn.NORM.INV(H2873,Normaal_Mu,Normaal_Sigma)</f>
        <v>3.5905152245700527</v>
      </c>
      <c r="H2873" s="2">
        <f t="shared" ca="1" si="303"/>
        <v>0.24048528375801659</v>
      </c>
      <c r="I2873" s="2"/>
      <c r="J2873" s="15">
        <f ca="1">-LN(K2873) /NegExp_Labda</f>
        <v>9.0664019342667466</v>
      </c>
      <c r="K2873" s="2">
        <f t="shared" ca="1" si="304"/>
        <v>0.16311816749779862</v>
      </c>
      <c r="L2873" s="2"/>
      <c r="M2873" s="17">
        <f t="shared" ca="1" si="305"/>
        <v>7</v>
      </c>
      <c r="N2873" s="2">
        <f t="shared" ca="1" si="300"/>
        <v>0.84349127367281207</v>
      </c>
      <c r="O2873" s="2"/>
      <c r="P2873" s="31">
        <f t="shared" ca="1" si="306"/>
        <v>5.7787763790294253</v>
      </c>
    </row>
    <row r="2874" spans="1:16" x14ac:dyDescent="0.25">
      <c r="A2874" s="32">
        <f ca="1">Uniform_A+B2874*(Uniform_B-Uniform_A)</f>
        <v>3.2097728441301321</v>
      </c>
      <c r="B2874" s="2">
        <f t="shared" ca="1" si="301"/>
        <v>0.32097728441301321</v>
      </c>
      <c r="C2874" s="4"/>
      <c r="D2874" s="5">
        <f ca="1">IF(E2874&lt;(Driehoek_C-Driehoek_A)/(Driehoek_B-Driehoek_A),Driehoek_A+SQRT(E2874*(Driehoek_B-Driehoek_A)*(Driehoek_C-Driehoek_A)),Driehoek_B-SQRT((1-E2874)*(Driehoek_B-Driehoek_A)*(Driehoek_B-Driehoek_C)))</f>
        <v>4.6469234533810786</v>
      </c>
      <c r="E2874" s="2">
        <f t="shared" ca="1" si="302"/>
        <v>0.45859213083646533</v>
      </c>
      <c r="F2874" s="2"/>
      <c r="G2874" s="15">
        <f ca="1">_xlfn.NORM.INV(H2874,Normaal_Mu,Normaal_Sigma)</f>
        <v>2.4610798027287371</v>
      </c>
      <c r="H2874" s="2">
        <f t="shared" ca="1" si="303"/>
        <v>0.1021385065501248</v>
      </c>
      <c r="I2874" s="2"/>
      <c r="J2874" s="15">
        <f ca="1">-LN(K2874) /NegExp_Labda</f>
        <v>6.0595965184209195</v>
      </c>
      <c r="K2874" s="2">
        <f t="shared" ca="1" si="304"/>
        <v>0.2976254971802772</v>
      </c>
      <c r="L2874" s="2"/>
      <c r="M2874" s="17">
        <f t="shared" ca="1" si="305"/>
        <v>3</v>
      </c>
      <c r="N2874" s="2">
        <f t="shared" ca="1" si="300"/>
        <v>0.18165360585225188</v>
      </c>
      <c r="O2874" s="2"/>
      <c r="P2874" s="31">
        <f t="shared" ca="1" si="306"/>
        <v>3.8754745237321737</v>
      </c>
    </row>
    <row r="2875" spans="1:16" x14ac:dyDescent="0.25">
      <c r="A2875" s="32">
        <f ca="1">Uniform_A+B2875*(Uniform_B-Uniform_A)</f>
        <v>4.8267447081758448</v>
      </c>
      <c r="B2875" s="2">
        <f t="shared" ca="1" si="301"/>
        <v>0.48267447081758452</v>
      </c>
      <c r="C2875" s="4"/>
      <c r="D2875" s="5">
        <f ca="1">IF(E2875&lt;(Driehoek_C-Driehoek_A)/(Driehoek_B-Driehoek_A),Driehoek_A+SQRT(E2875*(Driehoek_B-Driehoek_A)*(Driehoek_C-Driehoek_A)),Driehoek_B-SQRT((1-E2875)*(Driehoek_B-Driehoek_A)*(Driehoek_B-Driehoek_C)))</f>
        <v>8.0839390555752502</v>
      </c>
      <c r="E2875" s="2">
        <f t="shared" ca="1" si="302"/>
        <v>0.97602378131713241</v>
      </c>
      <c r="F2875" s="2"/>
      <c r="G2875" s="15">
        <f ca="1">_xlfn.NORM.INV(H2875,Normaal_Mu,Normaal_Sigma)</f>
        <v>8.0944263051320657</v>
      </c>
      <c r="H2875" s="2">
        <f t="shared" ca="1" si="303"/>
        <v>0.93909407227500596</v>
      </c>
      <c r="I2875" s="2"/>
      <c r="J2875" s="15">
        <f ca="1">-LN(K2875) /NegExp_Labda</f>
        <v>8.1240551255417319</v>
      </c>
      <c r="K2875" s="2">
        <f t="shared" ca="1" si="304"/>
        <v>0.19694889008290917</v>
      </c>
      <c r="L2875" s="2"/>
      <c r="M2875" s="17">
        <f t="shared" ca="1" si="305"/>
        <v>4</v>
      </c>
      <c r="N2875" s="2">
        <f t="shared" ca="1" si="300"/>
        <v>0.42127555299391239</v>
      </c>
      <c r="O2875" s="2"/>
      <c r="P2875" s="31">
        <f t="shared" ca="1" si="306"/>
        <v>6.6258330388849789</v>
      </c>
    </row>
    <row r="2876" spans="1:16" x14ac:dyDescent="0.25">
      <c r="A2876" s="32">
        <f ca="1">Uniform_A+B2876*(Uniform_B-Uniform_A)</f>
        <v>6.8337731264245649</v>
      </c>
      <c r="B2876" s="2">
        <f t="shared" ca="1" si="301"/>
        <v>0.68337731264245649</v>
      </c>
      <c r="C2876" s="4"/>
      <c r="D2876" s="5">
        <f ca="1">IF(E2876&lt;(Driehoek_C-Driehoek_A)/(Driehoek_B-Driehoek_A),Driehoek_A+SQRT(E2876*(Driehoek_B-Driehoek_A)*(Driehoek_C-Driehoek_A)),Driehoek_B-SQRT((1-E2876)*(Driehoek_B-Driehoek_A)*(Driehoek_B-Driehoek_C)))</f>
        <v>5.677864885488674</v>
      </c>
      <c r="E2876" s="2">
        <f t="shared" ca="1" si="302"/>
        <v>0.68466909374088059</v>
      </c>
      <c r="F2876" s="2"/>
      <c r="G2876" s="15">
        <f ca="1">_xlfn.NORM.INV(H2876,Normaal_Mu,Normaal_Sigma)</f>
        <v>4.6725585913377854</v>
      </c>
      <c r="H2876" s="2">
        <f t="shared" ca="1" si="303"/>
        <v>0.43497550888873171</v>
      </c>
      <c r="I2876" s="2"/>
      <c r="J2876" s="15">
        <f ca="1">-LN(K2876) /NegExp_Labda</f>
        <v>0.38493897733722016</v>
      </c>
      <c r="K2876" s="2">
        <f t="shared" ca="1" si="304"/>
        <v>0.92590115372831316</v>
      </c>
      <c r="L2876" s="2"/>
      <c r="M2876" s="17">
        <f t="shared" ca="1" si="305"/>
        <v>2</v>
      </c>
      <c r="N2876" s="2">
        <f t="shared" ca="1" si="300"/>
        <v>4.9551423022187291E-2</v>
      </c>
      <c r="O2876" s="2"/>
      <c r="P2876" s="31">
        <f t="shared" ca="1" si="306"/>
        <v>3.9138271161176492</v>
      </c>
    </row>
    <row r="2877" spans="1:16" x14ac:dyDescent="0.25">
      <c r="A2877" s="32">
        <f ca="1">Uniform_A+B2877*(Uniform_B-Uniform_A)</f>
        <v>6.5722415079235308</v>
      </c>
      <c r="B2877" s="2">
        <f t="shared" ca="1" si="301"/>
        <v>0.65722415079235308</v>
      </c>
      <c r="C2877" s="4"/>
      <c r="D2877" s="5">
        <f ca="1">IF(E2877&lt;(Driehoek_C-Driehoek_A)/(Driehoek_B-Driehoek_A),Driehoek_A+SQRT(E2877*(Driehoek_B-Driehoek_A)*(Driehoek_C-Driehoek_A)),Driehoek_B-SQRT((1-E2877)*(Driehoek_B-Driehoek_A)*(Driehoek_B-Driehoek_C)))</f>
        <v>3.572055784561579</v>
      </c>
      <c r="E2877" s="2">
        <f t="shared" ca="1" si="302"/>
        <v>0.17652567069810865</v>
      </c>
      <c r="F2877" s="2"/>
      <c r="G2877" s="15">
        <f ca="1">_xlfn.NORM.INV(H2877,Normaal_Mu,Normaal_Sigma)</f>
        <v>2.1794712170176669</v>
      </c>
      <c r="H2877" s="2">
        <f t="shared" ca="1" si="303"/>
        <v>7.9230814364549595E-2</v>
      </c>
      <c r="I2877" s="2"/>
      <c r="J2877" s="15">
        <f ca="1">-LN(K2877) /NegExp_Labda</f>
        <v>5.1063689456412753</v>
      </c>
      <c r="K2877" s="2">
        <f t="shared" ca="1" si="304"/>
        <v>0.36013591067404083</v>
      </c>
      <c r="L2877" s="2"/>
      <c r="M2877" s="17">
        <f t="shared" ca="1" si="305"/>
        <v>7</v>
      </c>
      <c r="N2877" s="2">
        <f t="shared" ca="1" si="300"/>
        <v>0.79748044806645302</v>
      </c>
      <c r="O2877" s="2"/>
      <c r="P2877" s="31">
        <f t="shared" ca="1" si="306"/>
        <v>4.8860274910288108</v>
      </c>
    </row>
    <row r="2878" spans="1:16" x14ac:dyDescent="0.25">
      <c r="A2878" s="32">
        <f ca="1">Uniform_A+B2878*(Uniform_B-Uniform_A)</f>
        <v>7.7488512323343066</v>
      </c>
      <c r="B2878" s="2">
        <f t="shared" ca="1" si="301"/>
        <v>0.77488512323343062</v>
      </c>
      <c r="C2878" s="4"/>
      <c r="D2878" s="5">
        <f ca="1">IF(E2878&lt;(Driehoek_C-Driehoek_A)/(Driehoek_B-Driehoek_A),Driehoek_A+SQRT(E2878*(Driehoek_B-Driehoek_A)*(Driehoek_C-Driehoek_A)),Driehoek_B-SQRT((1-E2878)*(Driehoek_B-Driehoek_A)*(Driehoek_B-Driehoek_C)))</f>
        <v>3.5008819811544392</v>
      </c>
      <c r="E2878" s="2">
        <f t="shared" ca="1" si="302"/>
        <v>0.16090333723957673</v>
      </c>
      <c r="F2878" s="2"/>
      <c r="G2878" s="15">
        <f ca="1">_xlfn.NORM.INV(H2878,Normaal_Mu,Normaal_Sigma)</f>
        <v>6.3977904938934618</v>
      </c>
      <c r="H2878" s="2">
        <f t="shared" ca="1" si="303"/>
        <v>0.75769125094165279</v>
      </c>
      <c r="I2878" s="2"/>
      <c r="J2878" s="15">
        <f ca="1">-LN(K2878) /NegExp_Labda</f>
        <v>2.9840330448493395</v>
      </c>
      <c r="K2878" s="2">
        <f t="shared" ca="1" si="304"/>
        <v>0.55056700755195953</v>
      </c>
      <c r="L2878" s="2"/>
      <c r="M2878" s="17">
        <f t="shared" ca="1" si="305"/>
        <v>4</v>
      </c>
      <c r="N2878" s="2">
        <f t="shared" ca="1" si="300"/>
        <v>0.40135110562504128</v>
      </c>
      <c r="O2878" s="2"/>
      <c r="P2878" s="31">
        <f t="shared" ca="1" si="306"/>
        <v>4.9263113504463094</v>
      </c>
    </row>
    <row r="2879" spans="1:16" x14ac:dyDescent="0.25">
      <c r="A2879" s="32">
        <f ca="1">Uniform_A+B2879*(Uniform_B-Uniform_A)</f>
        <v>1.3157531724642024</v>
      </c>
      <c r="B2879" s="2">
        <f t="shared" ca="1" si="301"/>
        <v>0.13157531724642024</v>
      </c>
      <c r="C2879" s="4"/>
      <c r="D2879" s="5">
        <f ca="1">IF(E2879&lt;(Driehoek_C-Driehoek_A)/(Driehoek_B-Driehoek_A),Driehoek_A+SQRT(E2879*(Driehoek_B-Driehoek_A)*(Driehoek_C-Driehoek_A)),Driehoek_B-SQRT((1-E2879)*(Driehoek_B-Driehoek_A)*(Driehoek_B-Driehoek_C)))</f>
        <v>4.3857099784187588</v>
      </c>
      <c r="E2879" s="2">
        <f t="shared" ca="1" si="302"/>
        <v>0.39166650276387971</v>
      </c>
      <c r="F2879" s="2"/>
      <c r="G2879" s="15">
        <f ca="1">_xlfn.NORM.INV(H2879,Normaal_Mu,Normaal_Sigma)</f>
        <v>4.5593069402573878</v>
      </c>
      <c r="H2879" s="2">
        <f t="shared" ca="1" si="303"/>
        <v>0.41280064246360326</v>
      </c>
      <c r="I2879" s="2"/>
      <c r="J2879" s="15">
        <f ca="1">-LN(K2879) /NegExp_Labda</f>
        <v>5.518125393314973</v>
      </c>
      <c r="K2879" s="2">
        <f t="shared" ca="1" si="304"/>
        <v>0.33166658435651553</v>
      </c>
      <c r="L2879" s="2"/>
      <c r="M2879" s="17">
        <f t="shared" ca="1" si="305"/>
        <v>2</v>
      </c>
      <c r="N2879" s="2">
        <f t="shared" ca="1" si="300"/>
        <v>9.0788924080061228E-2</v>
      </c>
      <c r="O2879" s="2"/>
      <c r="P2879" s="31">
        <f t="shared" ca="1" si="306"/>
        <v>3.5557790968910643</v>
      </c>
    </row>
    <row r="2880" spans="1:16" x14ac:dyDescent="0.25">
      <c r="A2880" s="32">
        <f ca="1">Uniform_A+B2880*(Uniform_B-Uniform_A)</f>
        <v>5.3650877580304446</v>
      </c>
      <c r="B2880" s="2">
        <f t="shared" ca="1" si="301"/>
        <v>0.53650877580304446</v>
      </c>
      <c r="C2880" s="4"/>
      <c r="D2880" s="5">
        <f ca="1">IF(E2880&lt;(Driehoek_C-Driehoek_A)/(Driehoek_B-Driehoek_A),Driehoek_A+SQRT(E2880*(Driehoek_B-Driehoek_A)*(Driehoek_C-Driehoek_A)),Driehoek_B-SQRT((1-E2880)*(Driehoek_B-Driehoek_A)*(Driehoek_B-Driehoek_C)))</f>
        <v>4.80058018759288</v>
      </c>
      <c r="E2880" s="2">
        <f t="shared" ca="1" si="302"/>
        <v>0.49613923540464411</v>
      </c>
      <c r="F2880" s="2"/>
      <c r="G2880" s="15">
        <f ca="1">_xlfn.NORM.INV(H2880,Normaal_Mu,Normaal_Sigma)</f>
        <v>6.1261844101748411</v>
      </c>
      <c r="H2880" s="2">
        <f t="shared" ca="1" si="303"/>
        <v>0.71331395044521606</v>
      </c>
      <c r="I2880" s="2"/>
      <c r="J2880" s="15">
        <f ca="1">-LN(K2880) /NegExp_Labda</f>
        <v>3.0228803774779891</v>
      </c>
      <c r="K2880" s="2">
        <f t="shared" ca="1" si="304"/>
        <v>0.5463059700453835</v>
      </c>
      <c r="L2880" s="2"/>
      <c r="M2880" s="17">
        <f t="shared" ca="1" si="305"/>
        <v>7</v>
      </c>
      <c r="N2880" s="2">
        <f t="shared" ca="1" si="300"/>
        <v>0.84366818119277009</v>
      </c>
      <c r="O2880" s="2"/>
      <c r="P2880" s="31">
        <f t="shared" ca="1" si="306"/>
        <v>5.2629465466552308</v>
      </c>
    </row>
    <row r="2881" spans="1:16" x14ac:dyDescent="0.25">
      <c r="A2881" s="32">
        <f ca="1">Uniform_A+B2881*(Uniform_B-Uniform_A)</f>
        <v>0.10554721884016072</v>
      </c>
      <c r="B2881" s="2">
        <f t="shared" ca="1" si="301"/>
        <v>1.0554721884016072E-2</v>
      </c>
      <c r="C2881" s="4"/>
      <c r="D2881" s="5">
        <f ca="1">IF(E2881&lt;(Driehoek_C-Driehoek_A)/(Driehoek_B-Driehoek_A),Driehoek_A+SQRT(E2881*(Driehoek_B-Driehoek_A)*(Driehoek_C-Driehoek_A)),Driehoek_B-SQRT((1-E2881)*(Driehoek_B-Driehoek_A)*(Driehoek_B-Driehoek_C)))</f>
        <v>3.2919493476980919</v>
      </c>
      <c r="E2881" s="2">
        <f t="shared" ca="1" si="302"/>
        <v>0.11922379407268036</v>
      </c>
      <c r="F2881" s="2"/>
      <c r="G2881" s="15">
        <f ca="1">_xlfn.NORM.INV(H2881,Normaal_Mu,Normaal_Sigma)</f>
        <v>7.0351565651706416</v>
      </c>
      <c r="H2881" s="2">
        <f t="shared" ca="1" si="303"/>
        <v>0.8455607937646864</v>
      </c>
      <c r="I2881" s="2"/>
      <c r="J2881" s="15">
        <f ca="1">-LN(K2881) /NegExp_Labda</f>
        <v>16.153136946920512</v>
      </c>
      <c r="K2881" s="2">
        <f t="shared" ca="1" si="304"/>
        <v>3.9532688617230027E-2</v>
      </c>
      <c r="L2881" s="2"/>
      <c r="M2881" s="17">
        <f t="shared" ca="1" si="305"/>
        <v>4</v>
      </c>
      <c r="N2881" s="2">
        <f t="shared" ca="1" si="300"/>
        <v>0.41253320369097268</v>
      </c>
      <c r="O2881" s="2"/>
      <c r="P2881" s="31">
        <f t="shared" ca="1" si="306"/>
        <v>6.1171580157258818</v>
      </c>
    </row>
    <row r="2882" spans="1:16" x14ac:dyDescent="0.25">
      <c r="A2882" s="32">
        <f ca="1">Uniform_A+B2882*(Uniform_B-Uniform_A)</f>
        <v>1.2158766942518018</v>
      </c>
      <c r="B2882" s="2">
        <f t="shared" ca="1" si="301"/>
        <v>0.12158766942518018</v>
      </c>
      <c r="C2882" s="4"/>
      <c r="D2882" s="5">
        <f ca="1">IF(E2882&lt;(Driehoek_C-Driehoek_A)/(Driehoek_B-Driehoek_A),Driehoek_A+SQRT(E2882*(Driehoek_B-Driehoek_A)*(Driehoek_C-Driehoek_A)),Driehoek_B-SQRT((1-E2882)*(Driehoek_B-Driehoek_A)*(Driehoek_B-Driehoek_C)))</f>
        <v>8.081063606513144</v>
      </c>
      <c r="E2882" s="2">
        <f t="shared" ca="1" si="302"/>
        <v>0.97587302584929625</v>
      </c>
      <c r="F2882" s="2"/>
      <c r="G2882" s="15">
        <f ca="1">_xlfn.NORM.INV(H2882,Normaal_Mu,Normaal_Sigma)</f>
        <v>2.11659127730774</v>
      </c>
      <c r="H2882" s="2">
        <f t="shared" ca="1" si="303"/>
        <v>7.4692896374330631E-2</v>
      </c>
      <c r="I2882" s="2"/>
      <c r="J2882" s="15">
        <f ca="1">-LN(K2882) /NegExp_Labda</f>
        <v>19.423280901468036</v>
      </c>
      <c r="K2882" s="2">
        <f t="shared" ca="1" si="304"/>
        <v>2.0554894724521322E-2</v>
      </c>
      <c r="L2882" s="2"/>
      <c r="M2882" s="17">
        <f t="shared" ca="1" si="305"/>
        <v>6</v>
      </c>
      <c r="N2882" s="2">
        <f t="shared" ca="1" si="300"/>
        <v>0.62517604834088525</v>
      </c>
      <c r="O2882" s="2"/>
      <c r="P2882" s="31">
        <f t="shared" ca="1" si="306"/>
        <v>7.3673624959081447</v>
      </c>
    </row>
    <row r="2883" spans="1:16" x14ac:dyDescent="0.25">
      <c r="A2883" s="32">
        <f ca="1">Uniform_A+B2883*(Uniform_B-Uniform_A)</f>
        <v>2.0829453578880628</v>
      </c>
      <c r="B2883" s="2">
        <f t="shared" ca="1" si="301"/>
        <v>0.2082945357888063</v>
      </c>
      <c r="C2883" s="4"/>
      <c r="D2883" s="5">
        <f ca="1">IF(E2883&lt;(Driehoek_C-Driehoek_A)/(Driehoek_B-Driehoek_A),Driehoek_A+SQRT(E2883*(Driehoek_B-Driehoek_A)*(Driehoek_C-Driehoek_A)),Driehoek_B-SQRT((1-E2883)*(Driehoek_B-Driehoek_A)*(Driehoek_B-Driehoek_C)))</f>
        <v>6.9309627529737963</v>
      </c>
      <c r="E2883" s="2">
        <f t="shared" ca="1" si="302"/>
        <v>0.87768813915480659</v>
      </c>
      <c r="F2883" s="2"/>
      <c r="G2883" s="15">
        <f ca="1">_xlfn.NORM.INV(H2883,Normaal_Mu,Normaal_Sigma)</f>
        <v>3.5215342999611225</v>
      </c>
      <c r="H2883" s="2">
        <f t="shared" ca="1" si="303"/>
        <v>0.22988280830123398</v>
      </c>
      <c r="I2883" s="2"/>
      <c r="J2883" s="15">
        <f ca="1">-LN(K2883) /NegExp_Labda</f>
        <v>13.595481759914486</v>
      </c>
      <c r="K2883" s="2">
        <f t="shared" ca="1" si="304"/>
        <v>6.5934308921715701E-2</v>
      </c>
      <c r="L2883" s="2"/>
      <c r="M2883" s="17">
        <f t="shared" ca="1" si="305"/>
        <v>4</v>
      </c>
      <c r="N2883" s="2">
        <f t="shared" ca="1" si="300"/>
        <v>0.39783607850018132</v>
      </c>
      <c r="O2883" s="2"/>
      <c r="P2883" s="31">
        <f t="shared" ca="1" si="306"/>
        <v>6.0261848341474931</v>
      </c>
    </row>
    <row r="2884" spans="1:16" x14ac:dyDescent="0.25">
      <c r="A2884" s="32">
        <f ca="1">Uniform_A+B2884*(Uniform_B-Uniform_A)</f>
        <v>7.6033454933879083</v>
      </c>
      <c r="B2884" s="2">
        <f t="shared" ca="1" si="301"/>
        <v>0.76033454933879085</v>
      </c>
      <c r="C2884" s="4"/>
      <c r="D2884" s="5">
        <f ca="1">IF(E2884&lt;(Driehoek_C-Driehoek_A)/(Driehoek_B-Driehoek_A),Driehoek_A+SQRT(E2884*(Driehoek_B-Driehoek_A)*(Driehoek_C-Driehoek_A)),Driehoek_B-SQRT((1-E2884)*(Driehoek_B-Driehoek_A)*(Driehoek_B-Driehoek_C)))</f>
        <v>2.8300676659129067</v>
      </c>
      <c r="E2884" s="2">
        <f t="shared" ca="1" si="302"/>
        <v>4.9215166428150048E-2</v>
      </c>
      <c r="F2884" s="2"/>
      <c r="G2884" s="15">
        <f ca="1">_xlfn.NORM.INV(H2884,Normaal_Mu,Normaal_Sigma)</f>
        <v>6.9870924509051751</v>
      </c>
      <c r="H2884" s="2">
        <f t="shared" ca="1" si="303"/>
        <v>0.83977808241421359</v>
      </c>
      <c r="I2884" s="2"/>
      <c r="J2884" s="15">
        <f ca="1">-LN(K2884) /NegExp_Labda</f>
        <v>11.247610470228244</v>
      </c>
      <c r="K2884" s="2">
        <f t="shared" ca="1" si="304"/>
        <v>0.10544960751706467</v>
      </c>
      <c r="L2884" s="2"/>
      <c r="M2884" s="17">
        <f t="shared" ca="1" si="305"/>
        <v>7</v>
      </c>
      <c r="N2884" s="2">
        <f t="shared" ca="1" si="300"/>
        <v>0.80618605733182402</v>
      </c>
      <c r="O2884" s="2"/>
      <c r="P2884" s="31">
        <f t="shared" ca="1" si="306"/>
        <v>7.133623216086848</v>
      </c>
    </row>
    <row r="2885" spans="1:16" x14ac:dyDescent="0.25">
      <c r="A2885" s="32">
        <f ca="1">Uniform_A+B2885*(Uniform_B-Uniform_A)</f>
        <v>2.6040374783613207</v>
      </c>
      <c r="B2885" s="2">
        <f t="shared" ca="1" si="301"/>
        <v>0.26040374783613207</v>
      </c>
      <c r="C2885" s="4"/>
      <c r="D2885" s="5">
        <f ca="1">IF(E2885&lt;(Driehoek_C-Driehoek_A)/(Driehoek_B-Driehoek_A),Driehoek_A+SQRT(E2885*(Driehoek_B-Driehoek_A)*(Driehoek_C-Driehoek_A)),Driehoek_B-SQRT((1-E2885)*(Driehoek_B-Driehoek_A)*(Driehoek_B-Driehoek_C)))</f>
        <v>5.0190724802578917</v>
      </c>
      <c r="E2885" s="2">
        <f t="shared" ca="1" si="302"/>
        <v>0.54720617378742686</v>
      </c>
      <c r="F2885" s="2"/>
      <c r="G2885" s="15">
        <f ca="1">_xlfn.NORM.INV(H2885,Normaal_Mu,Normaal_Sigma)</f>
        <v>6.1373568041972622</v>
      </c>
      <c r="H2885" s="2">
        <f t="shared" ca="1" si="303"/>
        <v>0.71521279624951639</v>
      </c>
      <c r="I2885" s="2"/>
      <c r="J2885" s="15">
        <f ca="1">-LN(K2885) /NegExp_Labda</f>
        <v>0.91637360891498343</v>
      </c>
      <c r="K2885" s="2">
        <f t="shared" ca="1" si="304"/>
        <v>0.83253940760700973</v>
      </c>
      <c r="L2885" s="2"/>
      <c r="M2885" s="17">
        <f t="shared" ca="1" si="305"/>
        <v>3</v>
      </c>
      <c r="N2885" s="2">
        <f t="shared" ref="N2885:N2948" ca="1" si="307">RAND()</f>
        <v>0.18823539996646566</v>
      </c>
      <c r="O2885" s="2"/>
      <c r="P2885" s="31">
        <f t="shared" ca="1" si="306"/>
        <v>3.5353680743462919</v>
      </c>
    </row>
    <row r="2886" spans="1:16" x14ac:dyDescent="0.25">
      <c r="A2886" s="32">
        <f ca="1">Uniform_A+B2886*(Uniform_B-Uniform_A)</f>
        <v>0.59667580949951948</v>
      </c>
      <c r="B2886" s="2">
        <f t="shared" ref="B2886:B2949" ca="1" si="308">RAND()</f>
        <v>5.9667580949951948E-2</v>
      </c>
      <c r="C2886" s="4"/>
      <c r="D2886" s="5">
        <f ca="1">IF(E2886&lt;(Driehoek_C-Driehoek_A)/(Driehoek_B-Driehoek_A),Driehoek_A+SQRT(E2886*(Driehoek_B-Driehoek_A)*(Driehoek_C-Driehoek_A)),Driehoek_B-SQRT((1-E2886)*(Driehoek_B-Driehoek_A)*(Driehoek_B-Driehoek_C)))</f>
        <v>7.7131472156594345</v>
      </c>
      <c r="E2886" s="2">
        <f t="shared" ref="E2886:E2949" ca="1" si="309">RAND()</f>
        <v>0.9526859974695695</v>
      </c>
      <c r="F2886" s="2"/>
      <c r="G2886" s="15">
        <f ca="1">_xlfn.NORM.INV(H2886,Normaal_Mu,Normaal_Sigma)</f>
        <v>6.5407085116317631</v>
      </c>
      <c r="H2886" s="2">
        <f t="shared" ref="H2886:H2949" ca="1" si="310">RAND()</f>
        <v>0.77945510974297727</v>
      </c>
      <c r="I2886" s="2"/>
      <c r="J2886" s="15">
        <f ca="1">-LN(K2886) /NegExp_Labda</f>
        <v>11.061342681453429</v>
      </c>
      <c r="K2886" s="2">
        <f t="shared" ref="K2886:K2949" ca="1" si="311">RAND()</f>
        <v>0.10945207067377349</v>
      </c>
      <c r="L2886" s="2"/>
      <c r="M2886" s="17">
        <f t="shared" ca="1" si="305"/>
        <v>3</v>
      </c>
      <c r="N2886" s="2">
        <f t="shared" ca="1" si="307"/>
        <v>0.17786830964363742</v>
      </c>
      <c r="O2886" s="2"/>
      <c r="P2886" s="31">
        <f t="shared" ca="1" si="306"/>
        <v>5.7823748436488289</v>
      </c>
    </row>
    <row r="2887" spans="1:16" x14ac:dyDescent="0.25">
      <c r="A2887" s="32">
        <f ca="1">Uniform_A+B2887*(Uniform_B-Uniform_A)</f>
        <v>7.0905876189545323</v>
      </c>
      <c r="B2887" s="2">
        <f t="shared" ca="1" si="308"/>
        <v>0.70905876189545325</v>
      </c>
      <c r="C2887" s="4"/>
      <c r="D2887" s="5">
        <f ca="1">IF(E2887&lt;(Driehoek_C-Driehoek_A)/(Driehoek_B-Driehoek_A),Driehoek_A+SQRT(E2887*(Driehoek_B-Driehoek_A)*(Driehoek_C-Driehoek_A)),Driehoek_B-SQRT((1-E2887)*(Driehoek_B-Driehoek_A)*(Driehoek_B-Driehoek_C)))</f>
        <v>4.9248335825750065</v>
      </c>
      <c r="E2887" s="2">
        <f t="shared" ca="1" si="309"/>
        <v>0.52551481915118703</v>
      </c>
      <c r="F2887" s="2"/>
      <c r="G2887" s="15">
        <f ca="1">_xlfn.NORM.INV(H2887,Normaal_Mu,Normaal_Sigma)</f>
        <v>0.92154943211060214</v>
      </c>
      <c r="H2887" s="2">
        <f t="shared" ca="1" si="310"/>
        <v>2.0713774292846376E-2</v>
      </c>
      <c r="I2887" s="2"/>
      <c r="J2887" s="15">
        <f ca="1">-LN(K2887) /NegExp_Labda</f>
        <v>0.97690028787099215</v>
      </c>
      <c r="K2887" s="2">
        <f t="shared" ca="1" si="311"/>
        <v>0.82252199293104922</v>
      </c>
      <c r="L2887" s="2"/>
      <c r="M2887" s="17">
        <f t="shared" ca="1" si="305"/>
        <v>5</v>
      </c>
      <c r="N2887" s="2">
        <f t="shared" ca="1" si="307"/>
        <v>0.51656862649394253</v>
      </c>
      <c r="O2887" s="2"/>
      <c r="P2887" s="31">
        <f t="shared" ca="1" si="306"/>
        <v>3.7827741843022267</v>
      </c>
    </row>
    <row r="2888" spans="1:16" x14ac:dyDescent="0.25">
      <c r="A2888" s="32">
        <f ca="1">Uniform_A+B2888*(Uniform_B-Uniform_A)</f>
        <v>0.54365857199986656</v>
      </c>
      <c r="B2888" s="2">
        <f t="shared" ca="1" si="308"/>
        <v>5.4365857199986656E-2</v>
      </c>
      <c r="C2888" s="4"/>
      <c r="D2888" s="5">
        <f ca="1">IF(E2888&lt;(Driehoek_C-Driehoek_A)/(Driehoek_B-Driehoek_A),Driehoek_A+SQRT(E2888*(Driehoek_B-Driehoek_A)*(Driehoek_C-Driehoek_A)),Driehoek_B-SQRT((1-E2888)*(Driehoek_B-Driehoek_A)*(Driehoek_B-Driehoek_C)))</f>
        <v>3.2079875199558909</v>
      </c>
      <c r="E2888" s="2">
        <f t="shared" ca="1" si="309"/>
        <v>0.10423098916922746</v>
      </c>
      <c r="F2888" s="2"/>
      <c r="G2888" s="15">
        <f ca="1">_xlfn.NORM.INV(H2888,Normaal_Mu,Normaal_Sigma)</f>
        <v>8.6804206993784536</v>
      </c>
      <c r="H2888" s="2">
        <f t="shared" ca="1" si="310"/>
        <v>0.96713131945313324</v>
      </c>
      <c r="I2888" s="2"/>
      <c r="J2888" s="15">
        <f ca="1">-LN(K2888) /NegExp_Labda</f>
        <v>2.8424821453685105</v>
      </c>
      <c r="K2888" s="2">
        <f t="shared" ca="1" si="311"/>
        <v>0.56637638587665207</v>
      </c>
      <c r="L2888" s="2"/>
      <c r="M2888" s="17">
        <f t="shared" ca="1" si="305"/>
        <v>12</v>
      </c>
      <c r="N2888" s="2">
        <f t="shared" ca="1" si="307"/>
        <v>0.9959691718661362</v>
      </c>
      <c r="O2888" s="2"/>
      <c r="P2888" s="31">
        <f t="shared" ca="1" si="306"/>
        <v>5.4549097873405445</v>
      </c>
    </row>
    <row r="2889" spans="1:16" x14ac:dyDescent="0.25">
      <c r="A2889" s="32">
        <f ca="1">Uniform_A+B2889*(Uniform_B-Uniform_A)</f>
        <v>5.5087948369668593</v>
      </c>
      <c r="B2889" s="2">
        <f t="shared" ca="1" si="308"/>
        <v>0.55087948369668593</v>
      </c>
      <c r="C2889" s="4"/>
      <c r="D2889" s="5">
        <f ca="1">IF(E2889&lt;(Driehoek_C-Driehoek_A)/(Driehoek_B-Driehoek_A),Driehoek_A+SQRT(E2889*(Driehoek_B-Driehoek_A)*(Driehoek_C-Driehoek_A)),Driehoek_B-SQRT((1-E2889)*(Driehoek_B-Driehoek_A)*(Driehoek_B-Driehoek_C)))</f>
        <v>4.0870044924745379</v>
      </c>
      <c r="E2889" s="2">
        <f t="shared" ca="1" si="309"/>
        <v>0.31035643265813218</v>
      </c>
      <c r="F2889" s="2"/>
      <c r="G2889" s="15">
        <f ca="1">_xlfn.NORM.INV(H2889,Normaal_Mu,Normaal_Sigma)</f>
        <v>4.4684892353790691</v>
      </c>
      <c r="H2889" s="2">
        <f t="shared" ca="1" si="310"/>
        <v>0.39521380379073123</v>
      </c>
      <c r="I2889" s="2"/>
      <c r="J2889" s="15">
        <f ca="1">-LN(K2889) /NegExp_Labda</f>
        <v>1.926227474682475</v>
      </c>
      <c r="K2889" s="2">
        <f t="shared" ca="1" si="311"/>
        <v>0.68028360952180589</v>
      </c>
      <c r="L2889" s="2"/>
      <c r="M2889" s="17">
        <f t="shared" ca="1" si="305"/>
        <v>5</v>
      </c>
      <c r="N2889" s="2">
        <f t="shared" ca="1" si="307"/>
        <v>0.50475934217262286</v>
      </c>
      <c r="O2889" s="2"/>
      <c r="P2889" s="31">
        <f t="shared" ca="1" si="306"/>
        <v>4.1981032079005889</v>
      </c>
    </row>
    <row r="2890" spans="1:16" x14ac:dyDescent="0.25">
      <c r="A2890" s="32">
        <f ca="1">Uniform_A+B2890*(Uniform_B-Uniform_A)</f>
        <v>0.76790256545666957</v>
      </c>
      <c r="B2890" s="2">
        <f t="shared" ca="1" si="308"/>
        <v>7.6790256545666957E-2</v>
      </c>
      <c r="C2890" s="4"/>
      <c r="D2890" s="5">
        <f ca="1">IF(E2890&lt;(Driehoek_C-Driehoek_A)/(Driehoek_B-Driehoek_A),Driehoek_A+SQRT(E2890*(Driehoek_B-Driehoek_A)*(Driehoek_C-Driehoek_A)),Driehoek_B-SQRT((1-E2890)*(Driehoek_B-Driehoek_A)*(Driehoek_B-Driehoek_C)))</f>
        <v>2.8449007017624899</v>
      </c>
      <c r="E2890" s="2">
        <f t="shared" ca="1" si="309"/>
        <v>5.0989799702767735E-2</v>
      </c>
      <c r="F2890" s="2"/>
      <c r="G2890" s="15">
        <f ca="1">_xlfn.NORM.INV(H2890,Normaal_Mu,Normaal_Sigma)</f>
        <v>5.3955993151083943</v>
      </c>
      <c r="H2890" s="2">
        <f t="shared" ca="1" si="310"/>
        <v>0.57839909294458691</v>
      </c>
      <c r="I2890" s="2"/>
      <c r="J2890" s="15">
        <f ca="1">-LN(K2890) /NegExp_Labda</f>
        <v>6.47347175187386</v>
      </c>
      <c r="K2890" s="2">
        <f t="shared" ca="1" si="311"/>
        <v>0.27398159390633392</v>
      </c>
      <c r="L2890" s="2"/>
      <c r="M2890" s="17">
        <f t="shared" ca="1" si="305"/>
        <v>5</v>
      </c>
      <c r="N2890" s="2">
        <f t="shared" ca="1" si="307"/>
        <v>0.50074344278327032</v>
      </c>
      <c r="O2890" s="2"/>
      <c r="P2890" s="31">
        <f t="shared" ca="1" si="306"/>
        <v>4.0963748668402831</v>
      </c>
    </row>
    <row r="2891" spans="1:16" x14ac:dyDescent="0.25">
      <c r="A2891" s="32">
        <f ca="1">Uniform_A+B2891*(Uniform_B-Uniform_A)</f>
        <v>7.0813913996930786</v>
      </c>
      <c r="B2891" s="2">
        <f t="shared" ca="1" si="308"/>
        <v>0.70813913996930788</v>
      </c>
      <c r="C2891" s="4"/>
      <c r="D2891" s="5">
        <f ca="1">IF(E2891&lt;(Driehoek_C-Driehoek_A)/(Driehoek_B-Driehoek_A),Driehoek_A+SQRT(E2891*(Driehoek_B-Driehoek_A)*(Driehoek_C-Driehoek_A)),Driehoek_B-SQRT((1-E2891)*(Driehoek_B-Driehoek_A)*(Driehoek_B-Driehoek_C)))</f>
        <v>6.4730823973607894</v>
      </c>
      <c r="E2891" s="2">
        <f t="shared" ca="1" si="309"/>
        <v>0.81756249798491731</v>
      </c>
      <c r="F2891" s="2"/>
      <c r="G2891" s="15">
        <f ca="1">_xlfn.NORM.INV(H2891,Normaal_Mu,Normaal_Sigma)</f>
        <v>6.6355260121469541</v>
      </c>
      <c r="H2891" s="2">
        <f t="shared" ca="1" si="310"/>
        <v>0.79325373717762326</v>
      </c>
      <c r="I2891" s="2"/>
      <c r="J2891" s="15">
        <f ca="1">-LN(K2891) /NegExp_Labda</f>
        <v>5.9534660452018704</v>
      </c>
      <c r="K2891" s="2">
        <f t="shared" ca="1" si="311"/>
        <v>0.30401044821434842</v>
      </c>
      <c r="L2891" s="2"/>
      <c r="M2891" s="17">
        <f t="shared" ca="1" si="305"/>
        <v>6</v>
      </c>
      <c r="N2891" s="2">
        <f t="shared" ca="1" si="307"/>
        <v>0.66622930051009754</v>
      </c>
      <c r="O2891" s="2"/>
      <c r="P2891" s="31">
        <f t="shared" ca="1" si="306"/>
        <v>6.4286931708805382</v>
      </c>
    </row>
    <row r="2892" spans="1:16" x14ac:dyDescent="0.25">
      <c r="A2892" s="32">
        <f ca="1">Uniform_A+B2892*(Uniform_B-Uniform_A)</f>
        <v>1.6825653989288336</v>
      </c>
      <c r="B2892" s="2">
        <f t="shared" ca="1" si="308"/>
        <v>0.16825653989288336</v>
      </c>
      <c r="C2892" s="4"/>
      <c r="D2892" s="5">
        <f ca="1">IF(E2892&lt;(Driehoek_C-Driehoek_A)/(Driehoek_B-Driehoek_A),Driehoek_A+SQRT(E2892*(Driehoek_B-Driehoek_A)*(Driehoek_C-Driehoek_A)),Driehoek_B-SQRT((1-E2892)*(Driehoek_B-Driehoek_A)*(Driehoek_B-Driehoek_C)))</f>
        <v>7.4768804439634211</v>
      </c>
      <c r="E2892" s="2">
        <f t="shared" ca="1" si="309"/>
        <v>0.93371733765768383</v>
      </c>
      <c r="F2892" s="2"/>
      <c r="G2892" s="15">
        <f ca="1">_xlfn.NORM.INV(H2892,Normaal_Mu,Normaal_Sigma)</f>
        <v>4.0576045719567073</v>
      </c>
      <c r="H2892" s="2">
        <f t="shared" ca="1" si="310"/>
        <v>0.31874977550622408</v>
      </c>
      <c r="I2892" s="2"/>
      <c r="J2892" s="15">
        <f ca="1">-LN(K2892) /NegExp_Labda</f>
        <v>1.554467817038971</v>
      </c>
      <c r="K2892" s="2">
        <f t="shared" ca="1" si="311"/>
        <v>0.73279186758785464</v>
      </c>
      <c r="L2892" s="2"/>
      <c r="M2892" s="17">
        <f t="shared" ca="1" si="305"/>
        <v>6</v>
      </c>
      <c r="N2892" s="2">
        <f t="shared" ca="1" si="307"/>
        <v>0.67352317036348563</v>
      </c>
      <c r="O2892" s="2"/>
      <c r="P2892" s="31">
        <f t="shared" ca="1" si="306"/>
        <v>4.1543036463775866</v>
      </c>
    </row>
    <row r="2893" spans="1:16" x14ac:dyDescent="0.25">
      <c r="A2893" s="32">
        <f ca="1">Uniform_A+B2893*(Uniform_B-Uniform_A)</f>
        <v>9.1534871066924595</v>
      </c>
      <c r="B2893" s="2">
        <f t="shared" ca="1" si="308"/>
        <v>0.91534871066924595</v>
      </c>
      <c r="C2893" s="4"/>
      <c r="D2893" s="5">
        <f ca="1">IF(E2893&lt;(Driehoek_C-Driehoek_A)/(Driehoek_B-Driehoek_A),Driehoek_A+SQRT(E2893*(Driehoek_B-Driehoek_A)*(Driehoek_C-Driehoek_A)),Driehoek_B-SQRT((1-E2893)*(Driehoek_B-Driehoek_A)*(Driehoek_B-Driehoek_C)))</f>
        <v>6.4257949357973949</v>
      </c>
      <c r="E2893" s="2">
        <f t="shared" ca="1" si="309"/>
        <v>0.81067052249810467</v>
      </c>
      <c r="F2893" s="2"/>
      <c r="G2893" s="15">
        <f ca="1">_xlfn.NORM.INV(H2893,Normaal_Mu,Normaal_Sigma)</f>
        <v>4.0573234566737453</v>
      </c>
      <c r="H2893" s="2">
        <f t="shared" ca="1" si="310"/>
        <v>0.31869959471192011</v>
      </c>
      <c r="I2893" s="2"/>
      <c r="J2893" s="15">
        <f ca="1">-LN(K2893) /NegExp_Labda</f>
        <v>7.1314287772482521</v>
      </c>
      <c r="K2893" s="2">
        <f t="shared" ca="1" si="311"/>
        <v>0.24019942685624596</v>
      </c>
      <c r="L2893" s="2"/>
      <c r="M2893" s="17">
        <f t="shared" ca="1" si="305"/>
        <v>6</v>
      </c>
      <c r="N2893" s="2">
        <f t="shared" ca="1" si="307"/>
        <v>0.75881011176712354</v>
      </c>
      <c r="O2893" s="2"/>
      <c r="P2893" s="31">
        <f t="shared" ca="1" si="306"/>
        <v>6.5536068552823705</v>
      </c>
    </row>
    <row r="2894" spans="1:16" x14ac:dyDescent="0.25">
      <c r="A2894" s="32">
        <f ca="1">Uniform_A+B2894*(Uniform_B-Uniform_A)</f>
        <v>9.3290593055080357</v>
      </c>
      <c r="B2894" s="2">
        <f t="shared" ca="1" si="308"/>
        <v>0.93290593055080362</v>
      </c>
      <c r="C2894" s="4"/>
      <c r="D2894" s="5">
        <f ca="1">IF(E2894&lt;(Driehoek_C-Driehoek_A)/(Driehoek_B-Driehoek_A),Driehoek_A+SQRT(E2894*(Driehoek_B-Driehoek_A)*(Driehoek_C-Driehoek_A)),Driehoek_B-SQRT((1-E2894)*(Driehoek_B-Driehoek_A)*(Driehoek_B-Driehoek_C)))</f>
        <v>3.6779185632700995</v>
      </c>
      <c r="E2894" s="2">
        <f t="shared" ca="1" si="309"/>
        <v>0.20110076464045679</v>
      </c>
      <c r="F2894" s="2"/>
      <c r="G2894" s="15">
        <f ca="1">_xlfn.NORM.INV(H2894,Normaal_Mu,Normaal_Sigma)</f>
        <v>4.9542115485876206</v>
      </c>
      <c r="H2894" s="2">
        <f t="shared" ca="1" si="310"/>
        <v>0.49086732320439797</v>
      </c>
      <c r="I2894" s="2"/>
      <c r="J2894" s="15">
        <f ca="1">-LN(K2894) /NegExp_Labda</f>
        <v>2.1701022279096596</v>
      </c>
      <c r="K2894" s="2">
        <f t="shared" ca="1" si="311"/>
        <v>0.64789900867766614</v>
      </c>
      <c r="L2894" s="2"/>
      <c r="M2894" s="17">
        <f t="shared" ca="1" si="305"/>
        <v>2</v>
      </c>
      <c r="N2894" s="2">
        <f t="shared" ca="1" si="307"/>
        <v>4.1496205269660136E-2</v>
      </c>
      <c r="O2894" s="2"/>
      <c r="P2894" s="31">
        <f t="shared" ca="1" si="306"/>
        <v>4.4262583290550825</v>
      </c>
    </row>
    <row r="2895" spans="1:16" x14ac:dyDescent="0.25">
      <c r="A2895" s="32">
        <f ca="1">Uniform_A+B2895*(Uniform_B-Uniform_A)</f>
        <v>3.3814951656476389</v>
      </c>
      <c r="B2895" s="2">
        <f t="shared" ca="1" si="308"/>
        <v>0.33814951656476389</v>
      </c>
      <c r="C2895" s="4"/>
      <c r="D2895" s="5">
        <f ca="1">IF(E2895&lt;(Driehoek_C-Driehoek_A)/(Driehoek_B-Driehoek_A),Driehoek_A+SQRT(E2895*(Driehoek_B-Driehoek_A)*(Driehoek_C-Driehoek_A)),Driehoek_B-SQRT((1-E2895)*(Driehoek_B-Driehoek_A)*(Driehoek_B-Driehoek_C)))</f>
        <v>3.6179143643290912</v>
      </c>
      <c r="E2895" s="2">
        <f t="shared" ca="1" si="309"/>
        <v>0.18697477787874339</v>
      </c>
      <c r="F2895" s="2"/>
      <c r="G2895" s="15">
        <f ca="1">_xlfn.NORM.INV(H2895,Normaal_Mu,Normaal_Sigma)</f>
        <v>3.991814796052104</v>
      </c>
      <c r="H2895" s="2">
        <f t="shared" ca="1" si="310"/>
        <v>0.30709815270569307</v>
      </c>
      <c r="I2895" s="2"/>
      <c r="J2895" s="15">
        <f ca="1">-LN(K2895) /NegExp_Labda</f>
        <v>10.305454601019781</v>
      </c>
      <c r="K2895" s="2">
        <f t="shared" ca="1" si="311"/>
        <v>0.12731500359834036</v>
      </c>
      <c r="L2895" s="2"/>
      <c r="M2895" s="17">
        <f t="shared" ca="1" si="305"/>
        <v>4</v>
      </c>
      <c r="N2895" s="2">
        <f t="shared" ca="1" si="307"/>
        <v>0.34836353916566098</v>
      </c>
      <c r="O2895" s="2"/>
      <c r="P2895" s="31">
        <f t="shared" ca="1" si="306"/>
        <v>5.0593357854097238</v>
      </c>
    </row>
    <row r="2896" spans="1:16" x14ac:dyDescent="0.25">
      <c r="A2896" s="32">
        <f ca="1">Uniform_A+B2896*(Uniform_B-Uniform_A)</f>
        <v>6.0750072847329921</v>
      </c>
      <c r="B2896" s="2">
        <f t="shared" ca="1" si="308"/>
        <v>0.60750072847329917</v>
      </c>
      <c r="C2896" s="4"/>
      <c r="D2896" s="5">
        <f ca="1">IF(E2896&lt;(Driehoek_C-Driehoek_A)/(Driehoek_B-Driehoek_A),Driehoek_A+SQRT(E2896*(Driehoek_B-Driehoek_A)*(Driehoek_C-Driehoek_A)),Driehoek_B-SQRT((1-E2896)*(Driehoek_B-Driehoek_A)*(Driehoek_B-Driehoek_C)))</f>
        <v>5.656455503917833</v>
      </c>
      <c r="E2896" s="2">
        <f t="shared" ca="1" si="309"/>
        <v>0.68059172007767565</v>
      </c>
      <c r="F2896" s="2"/>
      <c r="G2896" s="15">
        <f ca="1">_xlfn.NORM.INV(H2896,Normaal_Mu,Normaal_Sigma)</f>
        <v>6.9208693432342034</v>
      </c>
      <c r="H2896" s="2">
        <f t="shared" ca="1" si="310"/>
        <v>0.8315817523637159</v>
      </c>
      <c r="I2896" s="2"/>
      <c r="J2896" s="15">
        <f ca="1">-LN(K2896) /NegExp_Labda</f>
        <v>9.5577077589326773</v>
      </c>
      <c r="K2896" s="2">
        <f t="shared" ca="1" si="311"/>
        <v>0.14785228886835533</v>
      </c>
      <c r="L2896" s="2"/>
      <c r="M2896" s="17">
        <f t="shared" ca="1" si="305"/>
        <v>10</v>
      </c>
      <c r="N2896" s="2">
        <f t="shared" ca="1" si="307"/>
        <v>0.97302684740811252</v>
      </c>
      <c r="O2896" s="2"/>
      <c r="P2896" s="31">
        <f t="shared" ca="1" si="306"/>
        <v>7.6420079781635408</v>
      </c>
    </row>
    <row r="2897" spans="1:16" x14ac:dyDescent="0.25">
      <c r="A2897" s="32">
        <f ca="1">Uniform_A+B2897*(Uniform_B-Uniform_A)</f>
        <v>9.4383052061166808</v>
      </c>
      <c r="B2897" s="2">
        <f t="shared" ca="1" si="308"/>
        <v>0.94383052061166817</v>
      </c>
      <c r="C2897" s="4"/>
      <c r="D2897" s="5">
        <f ca="1">IF(E2897&lt;(Driehoek_C-Driehoek_A)/(Driehoek_B-Driehoek_A),Driehoek_A+SQRT(E2897*(Driehoek_B-Driehoek_A)*(Driehoek_C-Driehoek_A)),Driehoek_B-SQRT((1-E2897)*(Driehoek_B-Driehoek_A)*(Driehoek_B-Driehoek_C)))</f>
        <v>4.7182273613085721</v>
      </c>
      <c r="E2897" s="2">
        <f t="shared" ca="1" si="309"/>
        <v>0.47618351630152711</v>
      </c>
      <c r="F2897" s="2"/>
      <c r="G2897" s="15">
        <f ca="1">_xlfn.NORM.INV(H2897,Normaal_Mu,Normaal_Sigma)</f>
        <v>5.3339788265217747</v>
      </c>
      <c r="H2897" s="2">
        <f t="shared" ca="1" si="310"/>
        <v>0.56631081052193089</v>
      </c>
      <c r="I2897" s="2"/>
      <c r="J2897" s="15">
        <f ca="1">-LN(K2897) /NegExp_Labda</f>
        <v>2.0328453557867059</v>
      </c>
      <c r="K2897" s="2">
        <f t="shared" ca="1" si="311"/>
        <v>0.66593109739590162</v>
      </c>
      <c r="L2897" s="2"/>
      <c r="M2897" s="17">
        <f t="shared" ca="1" si="305"/>
        <v>6</v>
      </c>
      <c r="N2897" s="2">
        <f t="shared" ca="1" si="307"/>
        <v>0.73861364845820099</v>
      </c>
      <c r="O2897" s="2"/>
      <c r="P2897" s="31">
        <f t="shared" ca="1" si="306"/>
        <v>5.5046713499467463</v>
      </c>
    </row>
    <row r="2898" spans="1:16" x14ac:dyDescent="0.25">
      <c r="A2898" s="32">
        <f ca="1">Uniform_A+B2898*(Uniform_B-Uniform_A)</f>
        <v>6.696625051364931</v>
      </c>
      <c r="B2898" s="2">
        <f t="shared" ca="1" si="308"/>
        <v>0.66966250513649306</v>
      </c>
      <c r="C2898" s="4"/>
      <c r="D2898" s="5">
        <f ca="1">IF(E2898&lt;(Driehoek_C-Driehoek_A)/(Driehoek_B-Driehoek_A),Driehoek_A+SQRT(E2898*(Driehoek_B-Driehoek_A)*(Driehoek_C-Driehoek_A)),Driehoek_B-SQRT((1-E2898)*(Driehoek_B-Driehoek_A)*(Driehoek_B-Driehoek_C)))</f>
        <v>7.2415387979184178</v>
      </c>
      <c r="E2898" s="2">
        <f t="shared" ca="1" si="309"/>
        <v>0.91165183430782282</v>
      </c>
      <c r="F2898" s="2"/>
      <c r="G2898" s="15">
        <f ca="1">_xlfn.NORM.INV(H2898,Normaal_Mu,Normaal_Sigma)</f>
        <v>6.0920394275020895</v>
      </c>
      <c r="H2898" s="2">
        <f t="shared" ca="1" si="310"/>
        <v>0.7074738069045845</v>
      </c>
      <c r="I2898" s="2"/>
      <c r="J2898" s="15">
        <f ca="1">-LN(K2898) /NegExp_Labda</f>
        <v>3.6817610268071204</v>
      </c>
      <c r="K2898" s="2">
        <f t="shared" ca="1" si="311"/>
        <v>0.4788575073030279</v>
      </c>
      <c r="L2898" s="2"/>
      <c r="M2898" s="17">
        <f t="shared" ca="1" si="305"/>
        <v>7</v>
      </c>
      <c r="N2898" s="2">
        <f t="shared" ca="1" si="307"/>
        <v>0.76660962292334245</v>
      </c>
      <c r="O2898" s="2"/>
      <c r="P2898" s="31">
        <f t="shared" ca="1" si="306"/>
        <v>6.1423928607185116</v>
      </c>
    </row>
    <row r="2899" spans="1:16" x14ac:dyDescent="0.25">
      <c r="A2899" s="32">
        <f ca="1">Uniform_A+B2899*(Uniform_B-Uniform_A)</f>
        <v>1.5532217170967877</v>
      </c>
      <c r="B2899" s="2">
        <f t="shared" ca="1" si="308"/>
        <v>0.15532217170967877</v>
      </c>
      <c r="C2899" s="4"/>
      <c r="D2899" s="5">
        <f ca="1">IF(E2899&lt;(Driehoek_C-Driehoek_A)/(Driehoek_B-Driehoek_A),Driehoek_A+SQRT(E2899*(Driehoek_B-Driehoek_A)*(Driehoek_C-Driehoek_A)),Driehoek_B-SQRT((1-E2899)*(Driehoek_B-Driehoek_A)*(Driehoek_B-Driehoek_C)))</f>
        <v>4.0325097046539868</v>
      </c>
      <c r="E2899" s="2">
        <f t="shared" ca="1" si="309"/>
        <v>0.29497257616123385</v>
      </c>
      <c r="F2899" s="2"/>
      <c r="G2899" s="15">
        <f ca="1">_xlfn.NORM.INV(H2899,Normaal_Mu,Normaal_Sigma)</f>
        <v>6.3557270783275364</v>
      </c>
      <c r="H2899" s="2">
        <f t="shared" ca="1" si="310"/>
        <v>0.75107089014892348</v>
      </c>
      <c r="I2899" s="2"/>
      <c r="J2899" s="15">
        <f ca="1">-LN(K2899) /NegExp_Labda</f>
        <v>0.16448110304003236</v>
      </c>
      <c r="K2899" s="2">
        <f t="shared" ca="1" si="311"/>
        <v>0.96763897536293031</v>
      </c>
      <c r="L2899" s="2"/>
      <c r="M2899" s="17">
        <f t="shared" ca="1" si="305"/>
        <v>2</v>
      </c>
      <c r="N2899" s="2">
        <f t="shared" ca="1" si="307"/>
        <v>0.1044316692802133</v>
      </c>
      <c r="O2899" s="2"/>
      <c r="P2899" s="31">
        <f t="shared" ca="1" si="306"/>
        <v>2.821187920623669</v>
      </c>
    </row>
    <row r="2900" spans="1:16" x14ac:dyDescent="0.25">
      <c r="A2900" s="32">
        <f ca="1">Uniform_A+B2900*(Uniform_B-Uniform_A)</f>
        <v>3.4939100846881299</v>
      </c>
      <c r="B2900" s="2">
        <f t="shared" ca="1" si="308"/>
        <v>0.34939100846881299</v>
      </c>
      <c r="C2900" s="4"/>
      <c r="D2900" s="5">
        <f ca="1">IF(E2900&lt;(Driehoek_C-Driehoek_A)/(Driehoek_B-Driehoek_A),Driehoek_A+SQRT(E2900*(Driehoek_B-Driehoek_A)*(Driehoek_C-Driehoek_A)),Driehoek_B-SQRT((1-E2900)*(Driehoek_B-Driehoek_A)*(Driehoek_B-Driehoek_C)))</f>
        <v>5.9718436489858799</v>
      </c>
      <c r="E2900" s="2">
        <f t="shared" ca="1" si="309"/>
        <v>0.73800768896608138</v>
      </c>
      <c r="F2900" s="2"/>
      <c r="G2900" s="15">
        <f ca="1">_xlfn.NORM.INV(H2900,Normaal_Mu,Normaal_Sigma)</f>
        <v>4.9656612488128227</v>
      </c>
      <c r="H2900" s="2">
        <f t="shared" ca="1" si="310"/>
        <v>0.49315074666160874</v>
      </c>
      <c r="I2900" s="2"/>
      <c r="J2900" s="15">
        <f ca="1">-LN(K2900) /NegExp_Labda</f>
        <v>6.7398566163246425</v>
      </c>
      <c r="K2900" s="2">
        <f t="shared" ca="1" si="311"/>
        <v>0.25976670914782052</v>
      </c>
      <c r="L2900" s="2"/>
      <c r="M2900" s="17">
        <f t="shared" ca="1" si="305"/>
        <v>6</v>
      </c>
      <c r="N2900" s="2">
        <f t="shared" ca="1" si="307"/>
        <v>0.66426999890744931</v>
      </c>
      <c r="O2900" s="2"/>
      <c r="P2900" s="31">
        <f t="shared" ca="1" si="306"/>
        <v>5.4342543197622941</v>
      </c>
    </row>
    <row r="2901" spans="1:16" x14ac:dyDescent="0.25">
      <c r="A2901" s="32">
        <f ca="1">Uniform_A+B2901*(Uniform_B-Uniform_A)</f>
        <v>0.12909540806712805</v>
      </c>
      <c r="B2901" s="2">
        <f t="shared" ca="1" si="308"/>
        <v>1.2909540806712805E-2</v>
      </c>
      <c r="C2901" s="4"/>
      <c r="D2901" s="5">
        <f ca="1">IF(E2901&lt;(Driehoek_C-Driehoek_A)/(Driehoek_B-Driehoek_A),Driehoek_A+SQRT(E2901*(Driehoek_B-Driehoek_A)*(Driehoek_C-Driehoek_A)),Driehoek_B-SQRT((1-E2901)*(Driehoek_B-Driehoek_A)*(Driehoek_B-Driehoek_C)))</f>
        <v>6.290181622986224</v>
      </c>
      <c r="E2901" s="2">
        <f t="shared" ca="1" si="309"/>
        <v>0.79019669610281218</v>
      </c>
      <c r="F2901" s="2"/>
      <c r="G2901" s="15">
        <f ca="1">_xlfn.NORM.INV(H2901,Normaal_Mu,Normaal_Sigma)</f>
        <v>5.8393804616345912</v>
      </c>
      <c r="H2901" s="2">
        <f t="shared" ca="1" si="310"/>
        <v>0.66264411867327733</v>
      </c>
      <c r="I2901" s="2"/>
      <c r="J2901" s="15">
        <f ca="1">-LN(K2901) /NegExp_Labda</f>
        <v>1.3944074888224494</v>
      </c>
      <c r="K2901" s="2">
        <f t="shared" ca="1" si="311"/>
        <v>0.75662956019700245</v>
      </c>
      <c r="L2901" s="2"/>
      <c r="M2901" s="17">
        <f t="shared" ca="1" si="305"/>
        <v>9</v>
      </c>
      <c r="N2901" s="2">
        <f t="shared" ca="1" si="307"/>
        <v>0.93418175136860826</v>
      </c>
      <c r="O2901" s="2"/>
      <c r="P2901" s="31">
        <f t="shared" ca="1" si="306"/>
        <v>4.5306129963020787</v>
      </c>
    </row>
    <row r="2902" spans="1:16" x14ac:dyDescent="0.25">
      <c r="A2902" s="32">
        <f ca="1">Uniform_A+B2902*(Uniform_B-Uniform_A)</f>
        <v>5.7894207259756216</v>
      </c>
      <c r="B2902" s="2">
        <f t="shared" ca="1" si="308"/>
        <v>0.57894207259756214</v>
      </c>
      <c r="C2902" s="4"/>
      <c r="D2902" s="5">
        <f ca="1">IF(E2902&lt;(Driehoek_C-Driehoek_A)/(Driehoek_B-Driehoek_A),Driehoek_A+SQRT(E2902*(Driehoek_B-Driehoek_A)*(Driehoek_C-Driehoek_A)),Driehoek_B-SQRT((1-E2902)*(Driehoek_B-Driehoek_A)*(Driehoek_B-Driehoek_C)))</f>
        <v>3.7375881078612556</v>
      </c>
      <c r="E2902" s="2">
        <f t="shared" ca="1" si="309"/>
        <v>0.21565803089863267</v>
      </c>
      <c r="F2902" s="2"/>
      <c r="G2902" s="15">
        <f ca="1">_xlfn.NORM.INV(H2902,Normaal_Mu,Normaal_Sigma)</f>
        <v>3.0531678949109109</v>
      </c>
      <c r="H2902" s="2">
        <f t="shared" ca="1" si="310"/>
        <v>0.1651732819474695</v>
      </c>
      <c r="I2902" s="2"/>
      <c r="J2902" s="15">
        <f ca="1">-LN(K2902) /NegExp_Labda</f>
        <v>0.21525589943895396</v>
      </c>
      <c r="K2902" s="2">
        <f t="shared" ca="1" si="311"/>
        <v>0.95786236552411952</v>
      </c>
      <c r="L2902" s="2"/>
      <c r="M2902" s="17">
        <f t="shared" ca="1" si="305"/>
        <v>6</v>
      </c>
      <c r="N2902" s="2">
        <f t="shared" ca="1" si="307"/>
        <v>0.69605082303511312</v>
      </c>
      <c r="O2902" s="2"/>
      <c r="P2902" s="31">
        <f t="shared" ca="1" si="306"/>
        <v>3.7590865256373482</v>
      </c>
    </row>
    <row r="2903" spans="1:16" x14ac:dyDescent="0.25">
      <c r="A2903" s="32">
        <f ca="1">Uniform_A+B2903*(Uniform_B-Uniform_A)</f>
        <v>3.7767454954620652</v>
      </c>
      <c r="B2903" s="2">
        <f t="shared" ca="1" si="308"/>
        <v>0.37767454954620649</v>
      </c>
      <c r="C2903" s="4"/>
      <c r="D2903" s="5">
        <f ca="1">IF(E2903&lt;(Driehoek_C-Driehoek_A)/(Driehoek_B-Driehoek_A),Driehoek_A+SQRT(E2903*(Driehoek_B-Driehoek_A)*(Driehoek_C-Driehoek_A)),Driehoek_B-SQRT((1-E2903)*(Driehoek_B-Driehoek_A)*(Driehoek_B-Driehoek_C)))</f>
        <v>6.2914791197662208</v>
      </c>
      <c r="E2903" s="2">
        <f t="shared" ca="1" si="309"/>
        <v>0.79039756118107529</v>
      </c>
      <c r="F2903" s="2"/>
      <c r="G2903" s="15">
        <f ca="1">_xlfn.NORM.INV(H2903,Normaal_Mu,Normaal_Sigma)</f>
        <v>6.1526593515801427</v>
      </c>
      <c r="H2903" s="2">
        <f t="shared" ca="1" si="310"/>
        <v>0.71780381598717136</v>
      </c>
      <c r="I2903" s="2"/>
      <c r="J2903" s="15">
        <f ca="1">-LN(K2903) /NegExp_Labda</f>
        <v>13.439088080607219</v>
      </c>
      <c r="K2903" s="2">
        <f t="shared" ca="1" si="311"/>
        <v>6.8029243408815554E-2</v>
      </c>
      <c r="L2903" s="2"/>
      <c r="M2903" s="17">
        <f t="shared" ca="1" si="305"/>
        <v>6</v>
      </c>
      <c r="N2903" s="2">
        <f t="shared" ca="1" si="307"/>
        <v>0.64619889608373626</v>
      </c>
      <c r="O2903" s="2"/>
      <c r="P2903" s="31">
        <f t="shared" ca="1" si="306"/>
        <v>7.1319944094831298</v>
      </c>
    </row>
    <row r="2904" spans="1:16" x14ac:dyDescent="0.25">
      <c r="A2904" s="32">
        <f ca="1">Uniform_A+B2904*(Uniform_B-Uniform_A)</f>
        <v>7.0861992297106688</v>
      </c>
      <c r="B2904" s="2">
        <f t="shared" ca="1" si="308"/>
        <v>0.70861992297106691</v>
      </c>
      <c r="C2904" s="4"/>
      <c r="D2904" s="5">
        <f ca="1">IF(E2904&lt;(Driehoek_C-Driehoek_A)/(Driehoek_B-Driehoek_A),Driehoek_A+SQRT(E2904*(Driehoek_B-Driehoek_A)*(Driehoek_C-Driehoek_A)),Driehoek_B-SQRT((1-E2904)*(Driehoek_B-Driehoek_A)*(Driehoek_B-Driehoek_C)))</f>
        <v>7.0457706423059587</v>
      </c>
      <c r="E2904" s="2">
        <f t="shared" ca="1" si="309"/>
        <v>0.89088536050076383</v>
      </c>
      <c r="F2904" s="2"/>
      <c r="G2904" s="15">
        <f ca="1">_xlfn.NORM.INV(H2904,Normaal_Mu,Normaal_Sigma)</f>
        <v>3.2253812040692278</v>
      </c>
      <c r="H2904" s="2">
        <f t="shared" ca="1" si="310"/>
        <v>0.1874561735999013</v>
      </c>
      <c r="I2904" s="2"/>
      <c r="J2904" s="15">
        <f ca="1">-LN(K2904) /NegExp_Labda</f>
        <v>3.2723058819320459</v>
      </c>
      <c r="K2904" s="2">
        <f t="shared" ca="1" si="311"/>
        <v>0.51972202565484482</v>
      </c>
      <c r="L2904" s="2"/>
      <c r="M2904" s="17">
        <f t="shared" ca="1" si="305"/>
        <v>3</v>
      </c>
      <c r="N2904" s="2">
        <f t="shared" ca="1" si="307"/>
        <v>0.13878445789950178</v>
      </c>
      <c r="O2904" s="2"/>
      <c r="P2904" s="31">
        <f t="shared" ca="1" si="306"/>
        <v>4.7259313916035799</v>
      </c>
    </row>
    <row r="2905" spans="1:16" x14ac:dyDescent="0.25">
      <c r="A2905" s="32">
        <f ca="1">Uniform_A+B2905*(Uniform_B-Uniform_A)</f>
        <v>9.1220252316468837</v>
      </c>
      <c r="B2905" s="2">
        <f t="shared" ca="1" si="308"/>
        <v>0.91220252316468831</v>
      </c>
      <c r="C2905" s="4"/>
      <c r="D2905" s="5">
        <f ca="1">IF(E2905&lt;(Driehoek_C-Driehoek_A)/(Driehoek_B-Driehoek_A),Driehoek_A+SQRT(E2905*(Driehoek_B-Driehoek_A)*(Driehoek_C-Driehoek_A)),Driehoek_B-SQRT((1-E2905)*(Driehoek_B-Driehoek_A)*(Driehoek_B-Driehoek_C)))</f>
        <v>5.3751447657660947</v>
      </c>
      <c r="E2905" s="2">
        <f t="shared" ca="1" si="309"/>
        <v>0.62458355802420185</v>
      </c>
      <c r="F2905" s="2"/>
      <c r="G2905" s="15">
        <f ca="1">_xlfn.NORM.INV(H2905,Normaal_Mu,Normaal_Sigma)</f>
        <v>5.177858669669468</v>
      </c>
      <c r="H2905" s="2">
        <f t="shared" ca="1" si="310"/>
        <v>0.53543096495991238</v>
      </c>
      <c r="I2905" s="2"/>
      <c r="J2905" s="15">
        <f ca="1">-LN(K2905) /NegExp_Labda</f>
        <v>6.4983010533748207</v>
      </c>
      <c r="K2905" s="2">
        <f t="shared" ca="1" si="311"/>
        <v>0.2726244121626229</v>
      </c>
      <c r="L2905" s="2"/>
      <c r="M2905" s="17">
        <f t="shared" ca="1" si="305"/>
        <v>3</v>
      </c>
      <c r="N2905" s="2">
        <f t="shared" ca="1" si="307"/>
        <v>0.25235956102054047</v>
      </c>
      <c r="O2905" s="2"/>
      <c r="P2905" s="31">
        <f t="shared" ca="1" si="306"/>
        <v>5.8346659440914532</v>
      </c>
    </row>
    <row r="2906" spans="1:16" x14ac:dyDescent="0.25">
      <c r="A2906" s="32">
        <f ca="1">Uniform_A+B2906*(Uniform_B-Uniform_A)</f>
        <v>1.1304404943489854</v>
      </c>
      <c r="B2906" s="2">
        <f t="shared" ca="1" si="308"/>
        <v>0.11304404943489854</v>
      </c>
      <c r="C2906" s="4"/>
      <c r="D2906" s="5">
        <f ca="1">IF(E2906&lt;(Driehoek_C-Driehoek_A)/(Driehoek_B-Driehoek_A),Driehoek_A+SQRT(E2906*(Driehoek_B-Driehoek_A)*(Driehoek_C-Driehoek_A)),Driehoek_B-SQRT((1-E2906)*(Driehoek_B-Driehoek_A)*(Driehoek_B-Driehoek_C)))</f>
        <v>4.6128730833474965</v>
      </c>
      <c r="E2906" s="2">
        <f t="shared" ca="1" si="309"/>
        <v>0.45008906906237423</v>
      </c>
      <c r="F2906" s="2"/>
      <c r="G2906" s="15">
        <f ca="1">_xlfn.NORM.INV(H2906,Normaal_Mu,Normaal_Sigma)</f>
        <v>2.7493279152616958</v>
      </c>
      <c r="H2906" s="2">
        <f t="shared" ca="1" si="310"/>
        <v>0.1302233310648464</v>
      </c>
      <c r="I2906" s="2"/>
      <c r="J2906" s="15">
        <f ca="1">-LN(K2906) /NegExp_Labda</f>
        <v>9.4968567720476376</v>
      </c>
      <c r="K2906" s="2">
        <f t="shared" ca="1" si="311"/>
        <v>0.14966267443618253</v>
      </c>
      <c r="L2906" s="2"/>
      <c r="M2906" s="17">
        <f t="shared" ca="1" si="305"/>
        <v>6</v>
      </c>
      <c r="N2906" s="2">
        <f t="shared" ca="1" si="307"/>
        <v>0.67188314631609825</v>
      </c>
      <c r="O2906" s="2"/>
      <c r="P2906" s="31">
        <f t="shared" ca="1" si="306"/>
        <v>4.7978996530011626</v>
      </c>
    </row>
    <row r="2907" spans="1:16" x14ac:dyDescent="0.25">
      <c r="A2907" s="32">
        <f ca="1">Uniform_A+B2907*(Uniform_B-Uniform_A)</f>
        <v>6.1904312498449805</v>
      </c>
      <c r="B2907" s="2">
        <f t="shared" ca="1" si="308"/>
        <v>0.61904312498449809</v>
      </c>
      <c r="C2907" s="4"/>
      <c r="D2907" s="5">
        <f ca="1">IF(E2907&lt;(Driehoek_C-Driehoek_A)/(Driehoek_B-Driehoek_A),Driehoek_A+SQRT(E2907*(Driehoek_B-Driehoek_A)*(Driehoek_C-Driehoek_A)),Driehoek_B-SQRT((1-E2907)*(Driehoek_B-Driehoek_A)*(Driehoek_B-Driehoek_C)))</f>
        <v>3.3078926835834057</v>
      </c>
      <c r="E2907" s="2">
        <f t="shared" ca="1" si="309"/>
        <v>0.12218451941221442</v>
      </c>
      <c r="F2907" s="2"/>
      <c r="G2907" s="15">
        <f ca="1">_xlfn.NORM.INV(H2907,Normaal_Mu,Normaal_Sigma)</f>
        <v>0.75146061951951815</v>
      </c>
      <c r="H2907" s="2">
        <f t="shared" ca="1" si="310"/>
        <v>1.682379934342626E-2</v>
      </c>
      <c r="I2907" s="2"/>
      <c r="J2907" s="15">
        <f ca="1">-LN(K2907) /NegExp_Labda</f>
        <v>0.64253042516013992</v>
      </c>
      <c r="K2907" s="2">
        <f t="shared" ca="1" si="311"/>
        <v>0.87940821117500401</v>
      </c>
      <c r="L2907" s="2"/>
      <c r="M2907" s="17">
        <f t="shared" ca="1" si="305"/>
        <v>2</v>
      </c>
      <c r="N2907" s="2">
        <f t="shared" ca="1" si="307"/>
        <v>6.7794223607184456E-2</v>
      </c>
      <c r="O2907" s="2"/>
      <c r="P2907" s="31">
        <f t="shared" ca="1" si="306"/>
        <v>2.5784629956216092</v>
      </c>
    </row>
    <row r="2908" spans="1:16" x14ac:dyDescent="0.25">
      <c r="A2908" s="32">
        <f ca="1">Uniform_A+B2908*(Uniform_B-Uniform_A)</f>
        <v>5.1687209659019695</v>
      </c>
      <c r="B2908" s="2">
        <f t="shared" ca="1" si="308"/>
        <v>0.51687209659019695</v>
      </c>
      <c r="C2908" s="4"/>
      <c r="D2908" s="5">
        <f ca="1">IF(E2908&lt;(Driehoek_C-Driehoek_A)/(Driehoek_B-Driehoek_A),Driehoek_A+SQRT(E2908*(Driehoek_B-Driehoek_A)*(Driehoek_C-Driehoek_A)),Driehoek_B-SQRT((1-E2908)*(Driehoek_B-Driehoek_A)*(Driehoek_B-Driehoek_C)))</f>
        <v>3.9239249825948077</v>
      </c>
      <c r="E2908" s="2">
        <f t="shared" ca="1" si="309"/>
        <v>0.26439195276088789</v>
      </c>
      <c r="F2908" s="2"/>
      <c r="G2908" s="15">
        <f ca="1">_xlfn.NORM.INV(H2908,Normaal_Mu,Normaal_Sigma)</f>
        <v>6.8020868625022759</v>
      </c>
      <c r="H2908" s="2">
        <f t="shared" ca="1" si="310"/>
        <v>0.81621738594390991</v>
      </c>
      <c r="I2908" s="2"/>
      <c r="J2908" s="15">
        <f ca="1">-LN(K2908) /NegExp_Labda</f>
        <v>5.4824934844395177</v>
      </c>
      <c r="K2908" s="2">
        <f t="shared" ca="1" si="311"/>
        <v>0.33403860899660298</v>
      </c>
      <c r="L2908" s="2"/>
      <c r="M2908" s="17">
        <f t="shared" ca="1" si="305"/>
        <v>1</v>
      </c>
      <c r="N2908" s="2">
        <f t="shared" ca="1" si="307"/>
        <v>3.7163278662204702E-2</v>
      </c>
      <c r="O2908" s="2"/>
      <c r="P2908" s="31">
        <f t="shared" ca="1" si="306"/>
        <v>4.4754452590877136</v>
      </c>
    </row>
    <row r="2909" spans="1:16" x14ac:dyDescent="0.25">
      <c r="A2909" s="32">
        <f ca="1">Uniform_A+B2909*(Uniform_B-Uniform_A)</f>
        <v>9.2760728774376009</v>
      </c>
      <c r="B2909" s="2">
        <f t="shared" ca="1" si="308"/>
        <v>0.92760728774376011</v>
      </c>
      <c r="C2909" s="4"/>
      <c r="D2909" s="5">
        <f ca="1">IF(E2909&lt;(Driehoek_C-Driehoek_A)/(Driehoek_B-Driehoek_A),Driehoek_A+SQRT(E2909*(Driehoek_B-Driehoek_A)*(Driehoek_C-Driehoek_A)),Driehoek_B-SQRT((1-E2909)*(Driehoek_B-Driehoek_A)*(Driehoek_B-Driehoek_C)))</f>
        <v>7.1729904641423623</v>
      </c>
      <c r="E2909" s="2">
        <f t="shared" ca="1" si="309"/>
        <v>0.90462960445386453</v>
      </c>
      <c r="F2909" s="2"/>
      <c r="G2909" s="15">
        <f ca="1">_xlfn.NORM.INV(H2909,Normaal_Mu,Normaal_Sigma)</f>
        <v>7.3089734119847467</v>
      </c>
      <c r="H2909" s="2">
        <f t="shared" ca="1" si="310"/>
        <v>0.87584965713655327</v>
      </c>
      <c r="I2909" s="2"/>
      <c r="J2909" s="15">
        <f ca="1">-LN(K2909) /NegExp_Labda</f>
        <v>0.50463967753499361</v>
      </c>
      <c r="K2909" s="2">
        <f t="shared" ca="1" si="311"/>
        <v>0.9039981767088362</v>
      </c>
      <c r="L2909" s="2"/>
      <c r="M2909" s="17">
        <f t="shared" ca="1" si="305"/>
        <v>8</v>
      </c>
      <c r="N2909" s="2">
        <f t="shared" ca="1" si="307"/>
        <v>0.88732451920603062</v>
      </c>
      <c r="O2909" s="2"/>
      <c r="P2909" s="31">
        <f t="shared" ca="1" si="306"/>
        <v>6.4525352862199412</v>
      </c>
    </row>
    <row r="2910" spans="1:16" x14ac:dyDescent="0.25">
      <c r="A2910" s="32">
        <f ca="1">Uniform_A+B2910*(Uniform_B-Uniform_A)</f>
        <v>6.7815929943713655</v>
      </c>
      <c r="B2910" s="2">
        <f t="shared" ca="1" si="308"/>
        <v>0.6781592994371366</v>
      </c>
      <c r="C2910" s="4"/>
      <c r="D2910" s="5">
        <f ca="1">IF(E2910&lt;(Driehoek_C-Driehoek_A)/(Driehoek_B-Driehoek_A),Driehoek_A+SQRT(E2910*(Driehoek_B-Driehoek_A)*(Driehoek_C-Driehoek_A)),Driehoek_B-SQRT((1-E2910)*(Driehoek_B-Driehoek_A)*(Driehoek_B-Driehoek_C)))</f>
        <v>5.9971556870376581</v>
      </c>
      <c r="E2910" s="2">
        <f t="shared" ca="1" si="309"/>
        <v>0.74236931520313498</v>
      </c>
      <c r="F2910" s="2"/>
      <c r="G2910" s="15">
        <f ca="1">_xlfn.NORM.INV(H2910,Normaal_Mu,Normaal_Sigma)</f>
        <v>7.9827367619766711</v>
      </c>
      <c r="H2910" s="2">
        <f t="shared" ca="1" si="310"/>
        <v>0.93206759760497493</v>
      </c>
      <c r="I2910" s="2"/>
      <c r="J2910" s="15">
        <f ca="1">-LN(K2910) /NegExp_Labda</f>
        <v>0.18107558315289987</v>
      </c>
      <c r="K2910" s="2">
        <f t="shared" ca="1" si="311"/>
        <v>0.96443280563131117</v>
      </c>
      <c r="L2910" s="2"/>
      <c r="M2910" s="17">
        <f t="shared" ca="1" si="305"/>
        <v>4</v>
      </c>
      <c r="N2910" s="2">
        <f t="shared" ca="1" si="307"/>
        <v>0.39356760188394335</v>
      </c>
      <c r="O2910" s="2"/>
      <c r="P2910" s="31">
        <f t="shared" ca="1" si="306"/>
        <v>4.9885122053077193</v>
      </c>
    </row>
    <row r="2911" spans="1:16" x14ac:dyDescent="0.25">
      <c r="A2911" s="32">
        <f ca="1">Uniform_A+B2911*(Uniform_B-Uniform_A)</f>
        <v>1.6473001203886839</v>
      </c>
      <c r="B2911" s="2">
        <f t="shared" ca="1" si="308"/>
        <v>0.16473001203886839</v>
      </c>
      <c r="C2911" s="4"/>
      <c r="D2911" s="5">
        <f ca="1">IF(E2911&lt;(Driehoek_C-Driehoek_A)/(Driehoek_B-Driehoek_A),Driehoek_A+SQRT(E2911*(Driehoek_B-Driehoek_A)*(Driehoek_C-Driehoek_A)),Driehoek_B-SQRT((1-E2911)*(Driehoek_B-Driehoek_A)*(Driehoek_B-Driehoek_C)))</f>
        <v>4.5340322520347582</v>
      </c>
      <c r="E2911" s="2">
        <f t="shared" ca="1" si="309"/>
        <v>0.4301466306895505</v>
      </c>
      <c r="F2911" s="2"/>
      <c r="G2911" s="15">
        <f ca="1">_xlfn.NORM.INV(H2911,Normaal_Mu,Normaal_Sigma)</f>
        <v>4.3143786738334891</v>
      </c>
      <c r="H2911" s="2">
        <f t="shared" ca="1" si="310"/>
        <v>0.36587045177344746</v>
      </c>
      <c r="I2911" s="2"/>
      <c r="J2911" s="15">
        <f ca="1">-LN(K2911) /NegExp_Labda</f>
        <v>5.6857691237663737</v>
      </c>
      <c r="K2911" s="2">
        <f t="shared" ca="1" si="311"/>
        <v>0.32073057941060423</v>
      </c>
      <c r="L2911" s="2"/>
      <c r="M2911" s="17">
        <f t="shared" ca="1" si="305"/>
        <v>4</v>
      </c>
      <c r="N2911" s="2">
        <f t="shared" ca="1" si="307"/>
        <v>0.42622190777605096</v>
      </c>
      <c r="O2911" s="2"/>
      <c r="P2911" s="31">
        <f t="shared" ca="1" si="306"/>
        <v>4.0362960340046614</v>
      </c>
    </row>
    <row r="2912" spans="1:16" x14ac:dyDescent="0.25">
      <c r="A2912" s="32">
        <f ca="1">Uniform_A+B2912*(Uniform_B-Uniform_A)</f>
        <v>9.1612186357165264</v>
      </c>
      <c r="B2912" s="2">
        <f t="shared" ca="1" si="308"/>
        <v>0.91612186357165271</v>
      </c>
      <c r="C2912" s="4"/>
      <c r="D2912" s="5">
        <f ca="1">IF(E2912&lt;(Driehoek_C-Driehoek_A)/(Driehoek_B-Driehoek_A),Driehoek_A+SQRT(E2912*(Driehoek_B-Driehoek_A)*(Driehoek_C-Driehoek_A)),Driehoek_B-SQRT((1-E2912)*(Driehoek_B-Driehoek_A)*(Driehoek_B-Driehoek_C)))</f>
        <v>5.8358369209411309</v>
      </c>
      <c r="E2912" s="2">
        <f t="shared" ca="1" si="309"/>
        <v>0.7139449145463056</v>
      </c>
      <c r="F2912" s="2"/>
      <c r="G2912" s="15">
        <f ca="1">_xlfn.NORM.INV(H2912,Normaal_Mu,Normaal_Sigma)</f>
        <v>4.991635615887871</v>
      </c>
      <c r="H2912" s="2">
        <f t="shared" ca="1" si="310"/>
        <v>0.4983315516278084</v>
      </c>
      <c r="I2912" s="2"/>
      <c r="J2912" s="15">
        <f ca="1">-LN(K2912) /NegExp_Labda</f>
        <v>5.843754243659399</v>
      </c>
      <c r="K2912" s="2">
        <f t="shared" ca="1" si="311"/>
        <v>0.31075487876961783</v>
      </c>
      <c r="L2912" s="2"/>
      <c r="M2912" s="17">
        <f t="shared" ca="1" si="305"/>
        <v>6</v>
      </c>
      <c r="N2912" s="2">
        <f t="shared" ca="1" si="307"/>
        <v>0.6316215387331594</v>
      </c>
      <c r="O2912" s="2"/>
      <c r="P2912" s="31">
        <f t="shared" ca="1" si="306"/>
        <v>6.3664890832409853</v>
      </c>
    </row>
    <row r="2913" spans="1:16" x14ac:dyDescent="0.25">
      <c r="A2913" s="32">
        <f ca="1">Uniform_A+B2913*(Uniform_B-Uniform_A)</f>
        <v>2.7336247987504314</v>
      </c>
      <c r="B2913" s="2">
        <f t="shared" ca="1" si="308"/>
        <v>0.27336247987504314</v>
      </c>
      <c r="C2913" s="4"/>
      <c r="D2913" s="5">
        <f ca="1">IF(E2913&lt;(Driehoek_C-Driehoek_A)/(Driehoek_B-Driehoek_A),Driehoek_A+SQRT(E2913*(Driehoek_B-Driehoek_A)*(Driehoek_C-Driehoek_A)),Driehoek_B-SQRT((1-E2913)*(Driehoek_B-Driehoek_A)*(Driehoek_B-Driehoek_C)))</f>
        <v>6.8976677857616835</v>
      </c>
      <c r="E2913" s="2">
        <f t="shared" ca="1" si="309"/>
        <v>0.8737199788850234</v>
      </c>
      <c r="F2913" s="2"/>
      <c r="G2913" s="15">
        <f ca="1">_xlfn.NORM.INV(H2913,Normaal_Mu,Normaal_Sigma)</f>
        <v>5.4824359948900927</v>
      </c>
      <c r="H2913" s="2">
        <f t="shared" ca="1" si="310"/>
        <v>0.59530691863035567</v>
      </c>
      <c r="I2913" s="2"/>
      <c r="J2913" s="15">
        <f ca="1">-LN(K2913) /NegExp_Labda</f>
        <v>10.925833148322575</v>
      </c>
      <c r="K2913" s="2">
        <f t="shared" ca="1" si="311"/>
        <v>0.1124589930886758</v>
      </c>
      <c r="L2913" s="2"/>
      <c r="M2913" s="17">
        <f t="shared" ca="1" si="305"/>
        <v>3</v>
      </c>
      <c r="N2913" s="2">
        <f t="shared" ca="1" si="307"/>
        <v>0.15839607285162227</v>
      </c>
      <c r="O2913" s="2"/>
      <c r="P2913" s="31">
        <f t="shared" ca="1" si="306"/>
        <v>5.8079123455449562</v>
      </c>
    </row>
    <row r="2914" spans="1:16" x14ac:dyDescent="0.25">
      <c r="A2914" s="32">
        <f ca="1">Uniform_A+B2914*(Uniform_B-Uniform_A)</f>
        <v>5.3228345248389699</v>
      </c>
      <c r="B2914" s="2">
        <f t="shared" ca="1" si="308"/>
        <v>0.53228345248389697</v>
      </c>
      <c r="C2914" s="4"/>
      <c r="D2914" s="5">
        <f ca="1">IF(E2914&lt;(Driehoek_C-Driehoek_A)/(Driehoek_B-Driehoek_A),Driehoek_A+SQRT(E2914*(Driehoek_B-Driehoek_A)*(Driehoek_C-Driehoek_A)),Driehoek_B-SQRT((1-E2914)*(Driehoek_B-Driehoek_A)*(Driehoek_B-Driehoek_C)))</f>
        <v>4.0065970635107462</v>
      </c>
      <c r="E2914" s="2">
        <f t="shared" ca="1" si="309"/>
        <v>0.28759791753887143</v>
      </c>
      <c r="F2914" s="2"/>
      <c r="G2914" s="15">
        <f ca="1">_xlfn.NORM.INV(H2914,Normaal_Mu,Normaal_Sigma)</f>
        <v>1.0307152749742943</v>
      </c>
      <c r="H2914" s="2">
        <f t="shared" ca="1" si="310"/>
        <v>2.3592137820002801E-2</v>
      </c>
      <c r="I2914" s="2"/>
      <c r="J2914" s="15">
        <f ca="1">-LN(K2914) /NegExp_Labda</f>
        <v>2.4896837448864462</v>
      </c>
      <c r="K2914" s="2">
        <f t="shared" ca="1" si="311"/>
        <v>0.60778337660689574</v>
      </c>
      <c r="L2914" s="2"/>
      <c r="M2914" s="17">
        <f t="shared" ca="1" si="305"/>
        <v>4</v>
      </c>
      <c r="N2914" s="2">
        <f t="shared" ca="1" si="307"/>
        <v>0.43235960331661782</v>
      </c>
      <c r="O2914" s="2"/>
      <c r="P2914" s="31">
        <f t="shared" ca="1" si="306"/>
        <v>3.3699661216420913</v>
      </c>
    </row>
    <row r="2915" spans="1:16" x14ac:dyDescent="0.25">
      <c r="A2915" s="32">
        <f ca="1">Uniform_A+B2915*(Uniform_B-Uniform_A)</f>
        <v>0.7799575027023975</v>
      </c>
      <c r="B2915" s="2">
        <f t="shared" ca="1" si="308"/>
        <v>7.799575027023975E-2</v>
      </c>
      <c r="C2915" s="4"/>
      <c r="D2915" s="5">
        <f ca="1">IF(E2915&lt;(Driehoek_C-Driehoek_A)/(Driehoek_B-Driehoek_A),Driehoek_A+SQRT(E2915*(Driehoek_B-Driehoek_A)*(Driehoek_C-Driehoek_A)),Driehoek_B-SQRT((1-E2915)*(Driehoek_B-Driehoek_A)*(Driehoek_B-Driehoek_C)))</f>
        <v>3.50422221641377</v>
      </c>
      <c r="E2915" s="2">
        <f t="shared" ca="1" si="309"/>
        <v>0.16162031973948243</v>
      </c>
      <c r="F2915" s="2"/>
      <c r="G2915" s="15">
        <f ca="1">_xlfn.NORM.INV(H2915,Normaal_Mu,Normaal_Sigma)</f>
        <v>5.4039169308664947</v>
      </c>
      <c r="H2915" s="2">
        <f t="shared" ca="1" si="310"/>
        <v>0.58002540258050495</v>
      </c>
      <c r="I2915" s="2"/>
      <c r="J2915" s="15">
        <f ca="1">-LN(K2915) /NegExp_Labda</f>
        <v>17.423191454975584</v>
      </c>
      <c r="K2915" s="2">
        <f t="shared" ca="1" si="311"/>
        <v>3.0664848175172565E-2</v>
      </c>
      <c r="L2915" s="2"/>
      <c r="M2915" s="17">
        <f t="shared" ca="1" si="305"/>
        <v>2</v>
      </c>
      <c r="N2915" s="2">
        <f t="shared" ca="1" si="307"/>
        <v>6.2047590182315093E-2</v>
      </c>
      <c r="O2915" s="2"/>
      <c r="P2915" s="31">
        <f t="shared" ca="1" si="306"/>
        <v>5.8222576209916488</v>
      </c>
    </row>
    <row r="2916" spans="1:16" x14ac:dyDescent="0.25">
      <c r="A2916" s="32">
        <f ca="1">Uniform_A+B2916*(Uniform_B-Uniform_A)</f>
        <v>4.0136561578247072</v>
      </c>
      <c r="B2916" s="2">
        <f t="shared" ca="1" si="308"/>
        <v>0.40136561578247076</v>
      </c>
      <c r="C2916" s="4"/>
      <c r="D2916" s="5">
        <f ca="1">IF(E2916&lt;(Driehoek_C-Driehoek_A)/(Driehoek_B-Driehoek_A),Driehoek_A+SQRT(E2916*(Driehoek_B-Driehoek_A)*(Driehoek_C-Driehoek_A)),Driehoek_B-SQRT((1-E2916)*(Driehoek_B-Driehoek_A)*(Driehoek_B-Driehoek_C)))</f>
        <v>4.7773385546723235</v>
      </c>
      <c r="E2916" s="2">
        <f t="shared" ca="1" si="309"/>
        <v>0.49054658051837652</v>
      </c>
      <c r="F2916" s="2"/>
      <c r="G2916" s="15">
        <f ca="1">_xlfn.NORM.INV(H2916,Normaal_Mu,Normaal_Sigma)</f>
        <v>4.7922194804931983</v>
      </c>
      <c r="H2916" s="2">
        <f t="shared" ca="1" si="310"/>
        <v>0.45862821843495238</v>
      </c>
      <c r="I2916" s="2"/>
      <c r="J2916" s="15">
        <f ca="1">-LN(K2916) /NegExp_Labda</f>
        <v>0.69639093229178461</v>
      </c>
      <c r="K2916" s="2">
        <f t="shared" ca="1" si="311"/>
        <v>0.8699859764744049</v>
      </c>
      <c r="L2916" s="2"/>
      <c r="M2916" s="17">
        <f t="shared" ca="1" si="305"/>
        <v>5</v>
      </c>
      <c r="N2916" s="2">
        <f t="shared" ca="1" si="307"/>
        <v>0.54969183108901976</v>
      </c>
      <c r="O2916" s="2"/>
      <c r="P2916" s="31">
        <f t="shared" ca="1" si="306"/>
        <v>3.8559210250564027</v>
      </c>
    </row>
    <row r="2917" spans="1:16" x14ac:dyDescent="0.25">
      <c r="A2917" s="32">
        <f ca="1">Uniform_A+B2917*(Uniform_B-Uniform_A)</f>
        <v>6.1573059865411919</v>
      </c>
      <c r="B2917" s="2">
        <f t="shared" ca="1" si="308"/>
        <v>0.61573059865411917</v>
      </c>
      <c r="C2917" s="4"/>
      <c r="D2917" s="5">
        <f ca="1">IF(E2917&lt;(Driehoek_C-Driehoek_A)/(Driehoek_B-Driehoek_A),Driehoek_A+SQRT(E2917*(Driehoek_B-Driehoek_A)*(Driehoek_C-Driehoek_A)),Driehoek_B-SQRT((1-E2917)*(Driehoek_B-Driehoek_A)*(Driehoek_B-Driehoek_C)))</f>
        <v>4.7212405037347089</v>
      </c>
      <c r="E2917" s="2">
        <f t="shared" ca="1" si="309"/>
        <v>0.47692049066055975</v>
      </c>
      <c r="F2917" s="2"/>
      <c r="G2917" s="15">
        <f ca="1">_xlfn.NORM.INV(H2917,Normaal_Mu,Normaal_Sigma)</f>
        <v>5.0403472950801369</v>
      </c>
      <c r="H2917" s="2">
        <f t="shared" ca="1" si="310"/>
        <v>0.5080475750882204</v>
      </c>
      <c r="I2917" s="2"/>
      <c r="J2917" s="15">
        <f ca="1">-LN(K2917) /NegExp_Labda</f>
        <v>8.0274957176397344</v>
      </c>
      <c r="K2917" s="2">
        <f t="shared" ca="1" si="311"/>
        <v>0.20078930721014321</v>
      </c>
      <c r="L2917" s="2"/>
      <c r="M2917" s="17">
        <f t="shared" ca="1" si="305"/>
        <v>4</v>
      </c>
      <c r="N2917" s="2">
        <f t="shared" ca="1" si="307"/>
        <v>0.28432656701422476</v>
      </c>
      <c r="O2917" s="2"/>
      <c r="P2917" s="31">
        <f t="shared" ca="1" si="306"/>
        <v>5.5892779005991544</v>
      </c>
    </row>
    <row r="2918" spans="1:16" x14ac:dyDescent="0.25">
      <c r="A2918" s="32">
        <f ca="1">Uniform_A+B2918*(Uniform_B-Uniform_A)</f>
        <v>2.7772862857575298</v>
      </c>
      <c r="B2918" s="2">
        <f t="shared" ca="1" si="308"/>
        <v>0.27772862857575298</v>
      </c>
      <c r="C2918" s="4"/>
      <c r="D2918" s="5">
        <f ca="1">IF(E2918&lt;(Driehoek_C-Driehoek_A)/(Driehoek_B-Driehoek_A),Driehoek_A+SQRT(E2918*(Driehoek_B-Driehoek_A)*(Driehoek_C-Driehoek_A)),Driehoek_B-SQRT((1-E2918)*(Driehoek_B-Driehoek_A)*(Driehoek_B-Driehoek_C)))</f>
        <v>3.2531135129834849</v>
      </c>
      <c r="E2918" s="2">
        <f t="shared" ca="1" si="309"/>
        <v>0.11216381974441503</v>
      </c>
      <c r="F2918" s="2"/>
      <c r="G2918" s="15">
        <f ca="1">_xlfn.NORM.INV(H2918,Normaal_Mu,Normaal_Sigma)</f>
        <v>4.3962822704779576</v>
      </c>
      <c r="H2918" s="2">
        <f t="shared" ca="1" si="310"/>
        <v>0.38137982748784605</v>
      </c>
      <c r="I2918" s="2"/>
      <c r="J2918" s="15">
        <f ca="1">-LN(K2918) /NegExp_Labda</f>
        <v>1.6277183453123905</v>
      </c>
      <c r="K2918" s="2">
        <f t="shared" ca="1" si="311"/>
        <v>0.72213464463464472</v>
      </c>
      <c r="L2918" s="2"/>
      <c r="M2918" s="17">
        <f t="shared" ca="1" si="305"/>
        <v>2</v>
      </c>
      <c r="N2918" s="2">
        <f t="shared" ca="1" si="307"/>
        <v>0.10846462326310924</v>
      </c>
      <c r="O2918" s="2"/>
      <c r="P2918" s="31">
        <f t="shared" ca="1" si="306"/>
        <v>2.8108800829062726</v>
      </c>
    </row>
    <row r="2919" spans="1:16" x14ac:dyDescent="0.25">
      <c r="A2919" s="32">
        <f ca="1">Uniform_A+B2919*(Uniform_B-Uniform_A)</f>
        <v>6.716297669693275</v>
      </c>
      <c r="B2919" s="2">
        <f t="shared" ca="1" si="308"/>
        <v>0.67162976696932752</v>
      </c>
      <c r="C2919" s="4"/>
      <c r="D2919" s="5">
        <f ca="1">IF(E2919&lt;(Driehoek_C-Driehoek_A)/(Driehoek_B-Driehoek_A),Driehoek_A+SQRT(E2919*(Driehoek_B-Driehoek_A)*(Driehoek_C-Driehoek_A)),Driehoek_B-SQRT((1-E2919)*(Driehoek_B-Driehoek_A)*(Driehoek_B-Driehoek_C)))</f>
        <v>7.9811545881811572</v>
      </c>
      <c r="E2919" s="2">
        <f t="shared" ca="1" si="309"/>
        <v>0.97034154362330549</v>
      </c>
      <c r="F2919" s="2"/>
      <c r="G2919" s="15">
        <f ca="1">_xlfn.NORM.INV(H2919,Normaal_Mu,Normaal_Sigma)</f>
        <v>5.2681193184734152</v>
      </c>
      <c r="H2919" s="2">
        <f t="shared" ca="1" si="310"/>
        <v>0.55332230055473275</v>
      </c>
      <c r="I2919" s="2"/>
      <c r="J2919" s="15">
        <f ca="1">-LN(K2919) /NegExp_Labda</f>
        <v>0.80989767899487086</v>
      </c>
      <c r="K2919" s="2">
        <f t="shared" ca="1" si="311"/>
        <v>0.85045860831807996</v>
      </c>
      <c r="L2919" s="2"/>
      <c r="M2919" s="17">
        <f t="shared" ca="1" si="305"/>
        <v>8</v>
      </c>
      <c r="N2919" s="2">
        <f t="shared" ca="1" si="307"/>
        <v>0.8696023594418113</v>
      </c>
      <c r="O2919" s="2"/>
      <c r="P2919" s="31">
        <f t="shared" ca="1" si="306"/>
        <v>5.7550938510685441</v>
      </c>
    </row>
    <row r="2920" spans="1:16" x14ac:dyDescent="0.25">
      <c r="A2920" s="32">
        <f ca="1">Uniform_A+B2920*(Uniform_B-Uniform_A)</f>
        <v>7.7604625897471049</v>
      </c>
      <c r="B2920" s="2">
        <f t="shared" ca="1" si="308"/>
        <v>0.77604625897471047</v>
      </c>
      <c r="C2920" s="4"/>
      <c r="D2920" s="5">
        <f ca="1">IF(E2920&lt;(Driehoek_C-Driehoek_A)/(Driehoek_B-Driehoek_A),Driehoek_A+SQRT(E2920*(Driehoek_B-Driehoek_A)*(Driehoek_C-Driehoek_A)),Driehoek_B-SQRT((1-E2920)*(Driehoek_B-Driehoek_A)*(Driehoek_B-Driehoek_C)))</f>
        <v>3.8047045322851947</v>
      </c>
      <c r="E2920" s="2">
        <f t="shared" ca="1" si="309"/>
        <v>0.23263988920362311</v>
      </c>
      <c r="F2920" s="2"/>
      <c r="G2920" s="15">
        <f ca="1">_xlfn.NORM.INV(H2920,Normaal_Mu,Normaal_Sigma)</f>
        <v>3.6313637331662134</v>
      </c>
      <c r="H2920" s="2">
        <f t="shared" ca="1" si="310"/>
        <v>0.24688714943011614</v>
      </c>
      <c r="I2920" s="2"/>
      <c r="J2920" s="15">
        <f ca="1">-LN(K2920) /NegExp_Labda</f>
        <v>10.535658253023353</v>
      </c>
      <c r="K2920" s="2">
        <f t="shared" ca="1" si="311"/>
        <v>0.1215862184966211</v>
      </c>
      <c r="L2920" s="2"/>
      <c r="M2920" s="17">
        <f t="shared" ca="1" si="305"/>
        <v>5</v>
      </c>
      <c r="N2920" s="2">
        <f t="shared" ca="1" si="307"/>
        <v>0.51528664123081669</v>
      </c>
      <c r="O2920" s="2"/>
      <c r="P2920" s="31">
        <f t="shared" ca="1" si="306"/>
        <v>6.1464378216443736</v>
      </c>
    </row>
    <row r="2921" spans="1:16" x14ac:dyDescent="0.25">
      <c r="A2921" s="32">
        <f ca="1">Uniform_A+B2921*(Uniform_B-Uniform_A)</f>
        <v>4.9145084072305458</v>
      </c>
      <c r="B2921" s="2">
        <f t="shared" ca="1" si="308"/>
        <v>0.49145084072305456</v>
      </c>
      <c r="C2921" s="4"/>
      <c r="D2921" s="5">
        <f ca="1">IF(E2921&lt;(Driehoek_C-Driehoek_A)/(Driehoek_B-Driehoek_A),Driehoek_A+SQRT(E2921*(Driehoek_B-Driehoek_A)*(Driehoek_C-Driehoek_A)),Driehoek_B-SQRT((1-E2921)*(Driehoek_B-Driehoek_A)*(Driehoek_B-Driehoek_C)))</f>
        <v>6.0076109074836097</v>
      </c>
      <c r="E2921" s="2">
        <f t="shared" ca="1" si="309"/>
        <v>0.74416021482825534</v>
      </c>
      <c r="F2921" s="2"/>
      <c r="G2921" s="15">
        <f ca="1">_xlfn.NORM.INV(H2921,Normaal_Mu,Normaal_Sigma)</f>
        <v>6.2389932282121316</v>
      </c>
      <c r="H2921" s="2">
        <f t="shared" ca="1" si="310"/>
        <v>0.7322053741145178</v>
      </c>
      <c r="I2921" s="2"/>
      <c r="J2921" s="15">
        <f ca="1">-LN(K2921) /NegExp_Labda</f>
        <v>7.9341353122943152</v>
      </c>
      <c r="K2921" s="2">
        <f t="shared" ca="1" si="311"/>
        <v>0.20457368256371022</v>
      </c>
      <c r="L2921" s="2"/>
      <c r="M2921" s="17">
        <f t="shared" ca="1" si="305"/>
        <v>7</v>
      </c>
      <c r="N2921" s="2">
        <f t="shared" ca="1" si="307"/>
        <v>0.78277505419169335</v>
      </c>
      <c r="O2921" s="2"/>
      <c r="P2921" s="31">
        <f t="shared" ca="1" si="306"/>
        <v>6.4190495710441215</v>
      </c>
    </row>
    <row r="2922" spans="1:16" x14ac:dyDescent="0.25">
      <c r="A2922" s="32">
        <f ca="1">Uniform_A+B2922*(Uniform_B-Uniform_A)</f>
        <v>1.1941512307596169</v>
      </c>
      <c r="B2922" s="2">
        <f t="shared" ca="1" si="308"/>
        <v>0.11941512307596169</v>
      </c>
      <c r="C2922" s="4"/>
      <c r="D2922" s="5">
        <f ca="1">IF(E2922&lt;(Driehoek_C-Driehoek_A)/(Driehoek_B-Driehoek_A),Driehoek_A+SQRT(E2922*(Driehoek_B-Driehoek_A)*(Driehoek_C-Driehoek_A)),Driehoek_B-SQRT((1-E2922)*(Driehoek_B-Driehoek_A)*(Driehoek_B-Driehoek_C)))</f>
        <v>6.5807553576186155</v>
      </c>
      <c r="E2922" s="2">
        <f t="shared" ca="1" si="309"/>
        <v>0.83277872458025626</v>
      </c>
      <c r="F2922" s="2"/>
      <c r="G2922" s="15">
        <f ca="1">_xlfn.NORM.INV(H2922,Normaal_Mu,Normaal_Sigma)</f>
        <v>1.980243316311797</v>
      </c>
      <c r="H2922" s="2">
        <f t="shared" ca="1" si="310"/>
        <v>6.5537235021136175E-2</v>
      </c>
      <c r="I2922" s="2"/>
      <c r="J2922" s="15">
        <f ca="1">-LN(K2922) /NegExp_Labda</f>
        <v>3.631370358332811</v>
      </c>
      <c r="K2922" s="2">
        <f t="shared" ca="1" si="311"/>
        <v>0.48370789766976086</v>
      </c>
      <c r="L2922" s="2"/>
      <c r="M2922" s="17">
        <f t="shared" ca="1" si="305"/>
        <v>6</v>
      </c>
      <c r="N2922" s="2">
        <f t="shared" ca="1" si="307"/>
        <v>0.62577063175212533</v>
      </c>
      <c r="O2922" s="2"/>
      <c r="P2922" s="31">
        <f t="shared" ca="1" si="306"/>
        <v>3.8773040526045675</v>
      </c>
    </row>
    <row r="2923" spans="1:16" x14ac:dyDescent="0.25">
      <c r="A2923" s="32">
        <f ca="1">Uniform_A+B2923*(Uniform_B-Uniform_A)</f>
        <v>3.9954329146439207</v>
      </c>
      <c r="B2923" s="2">
        <f t="shared" ca="1" si="308"/>
        <v>0.39954329146439205</v>
      </c>
      <c r="C2923" s="4"/>
      <c r="D2923" s="5">
        <f ca="1">IF(E2923&lt;(Driehoek_C-Driehoek_A)/(Driehoek_B-Driehoek_A),Driehoek_A+SQRT(E2923*(Driehoek_B-Driehoek_A)*(Driehoek_C-Driehoek_A)),Driehoek_B-SQRT((1-E2923)*(Driehoek_B-Driehoek_A)*(Driehoek_B-Driehoek_C)))</f>
        <v>3.6699378439073098</v>
      </c>
      <c r="E2923" s="2">
        <f t="shared" ca="1" si="309"/>
        <v>0.19919231446527108</v>
      </c>
      <c r="F2923" s="2"/>
      <c r="G2923" s="15">
        <f ca="1">_xlfn.NORM.INV(H2923,Normaal_Mu,Normaal_Sigma)</f>
        <v>4.7909868864603018</v>
      </c>
      <c r="H2923" s="2">
        <f t="shared" ca="1" si="310"/>
        <v>0.45838368261186302</v>
      </c>
      <c r="I2923" s="2"/>
      <c r="J2923" s="15">
        <f ca="1">-LN(K2923) /NegExp_Labda</f>
        <v>13.821341814394513</v>
      </c>
      <c r="K2923" s="2">
        <f t="shared" ca="1" si="311"/>
        <v>6.3022191859480103E-2</v>
      </c>
      <c r="L2923" s="2"/>
      <c r="M2923" s="17">
        <f t="shared" ca="1" si="305"/>
        <v>5</v>
      </c>
      <c r="N2923" s="2">
        <f t="shared" ca="1" si="307"/>
        <v>0.476070993452267</v>
      </c>
      <c r="O2923" s="2"/>
      <c r="P2923" s="31">
        <f t="shared" ca="1" si="306"/>
        <v>6.2555398918812086</v>
      </c>
    </row>
    <row r="2924" spans="1:16" x14ac:dyDescent="0.25">
      <c r="A2924" s="32">
        <f ca="1">Uniform_A+B2924*(Uniform_B-Uniform_A)</f>
        <v>6.0087358298578923</v>
      </c>
      <c r="B2924" s="2">
        <f t="shared" ca="1" si="308"/>
        <v>0.60087358298578919</v>
      </c>
      <c r="C2924" s="4"/>
      <c r="D2924" s="5">
        <f ca="1">IF(E2924&lt;(Driehoek_C-Driehoek_A)/(Driehoek_B-Driehoek_A),Driehoek_A+SQRT(E2924*(Driehoek_B-Driehoek_A)*(Driehoek_C-Driehoek_A)),Driehoek_B-SQRT((1-E2924)*(Driehoek_B-Driehoek_A)*(Driehoek_B-Driehoek_C)))</f>
        <v>3.1488346057459804</v>
      </c>
      <c r="E2924" s="2">
        <f t="shared" ca="1" si="309"/>
        <v>9.4272925097108717E-2</v>
      </c>
      <c r="F2924" s="2"/>
      <c r="G2924" s="15">
        <f ca="1">_xlfn.NORM.INV(H2924,Normaal_Mu,Normaal_Sigma)</f>
        <v>5.026563976060654</v>
      </c>
      <c r="H2924" s="2">
        <f t="shared" ca="1" si="310"/>
        <v>0.5052985908041594</v>
      </c>
      <c r="I2924" s="2"/>
      <c r="J2924" s="15">
        <f ca="1">-LN(K2924) /NegExp_Labda</f>
        <v>2.4924717984237428</v>
      </c>
      <c r="K2924" s="2">
        <f t="shared" ca="1" si="311"/>
        <v>0.60744456455967555</v>
      </c>
      <c r="L2924" s="2"/>
      <c r="M2924" s="17">
        <f t="shared" ca="1" si="305"/>
        <v>7</v>
      </c>
      <c r="N2924" s="2">
        <f t="shared" ca="1" si="307"/>
        <v>0.81010171837603062</v>
      </c>
      <c r="O2924" s="2"/>
      <c r="P2924" s="31">
        <f t="shared" ca="1" si="306"/>
        <v>4.7353212420176538</v>
      </c>
    </row>
    <row r="2925" spans="1:16" x14ac:dyDescent="0.25">
      <c r="A2925" s="32">
        <f ca="1">Uniform_A+B2925*(Uniform_B-Uniform_A)</f>
        <v>4.2921285839854528</v>
      </c>
      <c r="B2925" s="2">
        <f t="shared" ca="1" si="308"/>
        <v>0.42921285839854528</v>
      </c>
      <c r="C2925" s="4"/>
      <c r="D2925" s="5">
        <f ca="1">IF(E2925&lt;(Driehoek_C-Driehoek_A)/(Driehoek_B-Driehoek_A),Driehoek_A+SQRT(E2925*(Driehoek_B-Driehoek_A)*(Driehoek_C-Driehoek_A)),Driehoek_B-SQRT((1-E2925)*(Driehoek_B-Driehoek_A)*(Driehoek_B-Driehoek_C)))</f>
        <v>2.8931092050261982</v>
      </c>
      <c r="E2925" s="2">
        <f t="shared" ca="1" si="309"/>
        <v>5.6974575150180562E-2</v>
      </c>
      <c r="F2925" s="2"/>
      <c r="G2925" s="15">
        <f ca="1">_xlfn.NORM.INV(H2925,Normaal_Mu,Normaal_Sigma)</f>
        <v>4.8731332845308009</v>
      </c>
      <c r="H2925" s="2">
        <f t="shared" ca="1" si="310"/>
        <v>0.47471071254869257</v>
      </c>
      <c r="I2925" s="2"/>
      <c r="J2925" s="15">
        <f ca="1">-LN(K2925) /NegExp_Labda</f>
        <v>1.8991856632269761</v>
      </c>
      <c r="K2925" s="2">
        <f t="shared" ca="1" si="311"/>
        <v>0.68397279698145996</v>
      </c>
      <c r="L2925" s="2"/>
      <c r="M2925" s="17">
        <f t="shared" ref="M2925:M2988" ca="1" si="312">VLOOKUP(N2925,$S$5:$T$105,2,TRUE)</f>
        <v>3</v>
      </c>
      <c r="N2925" s="2">
        <f t="shared" ca="1" si="307"/>
        <v>0.17472063177333796</v>
      </c>
      <c r="O2925" s="2"/>
      <c r="P2925" s="31">
        <f t="shared" ref="P2925:P2988" ca="1" si="313">SUM(A2925,D2925,G2925,J2925,M2925)/5</f>
        <v>3.391511347353886</v>
      </c>
    </row>
    <row r="2926" spans="1:16" x14ac:dyDescent="0.25">
      <c r="A2926" s="32">
        <f ca="1">Uniform_A+B2926*(Uniform_B-Uniform_A)</f>
        <v>0.35856303147123958</v>
      </c>
      <c r="B2926" s="2">
        <f t="shared" ca="1" si="308"/>
        <v>3.5856303147123958E-2</v>
      </c>
      <c r="C2926" s="4"/>
      <c r="D2926" s="5">
        <f ca="1">IF(E2926&lt;(Driehoek_C-Driehoek_A)/(Driehoek_B-Driehoek_A),Driehoek_A+SQRT(E2926*(Driehoek_B-Driehoek_A)*(Driehoek_C-Driehoek_A)),Driehoek_B-SQRT((1-E2926)*(Driehoek_B-Driehoek_A)*(Driehoek_B-Driehoek_C)))</f>
        <v>3.2520469752786436</v>
      </c>
      <c r="E2926" s="2">
        <f t="shared" ca="1" si="309"/>
        <v>0.11197297345031432</v>
      </c>
      <c r="F2926" s="2"/>
      <c r="G2926" s="15">
        <f ca="1">_xlfn.NORM.INV(H2926,Normaal_Mu,Normaal_Sigma)</f>
        <v>0.94907912814983675</v>
      </c>
      <c r="H2926" s="2">
        <f t="shared" ca="1" si="310"/>
        <v>2.1410053546345731E-2</v>
      </c>
      <c r="I2926" s="2"/>
      <c r="J2926" s="15">
        <f ca="1">-LN(K2926) /NegExp_Labda</f>
        <v>9.7445670076135915</v>
      </c>
      <c r="K2926" s="2">
        <f t="shared" ca="1" si="311"/>
        <v>0.14242875039771741</v>
      </c>
      <c r="L2926" s="2"/>
      <c r="M2926" s="17">
        <f t="shared" ca="1" si="312"/>
        <v>8</v>
      </c>
      <c r="N2926" s="2">
        <f t="shared" ca="1" si="307"/>
        <v>0.88343447542359965</v>
      </c>
      <c r="O2926" s="2"/>
      <c r="P2926" s="31">
        <f t="shared" ca="1" si="313"/>
        <v>4.460851228502662</v>
      </c>
    </row>
    <row r="2927" spans="1:16" x14ac:dyDescent="0.25">
      <c r="A2927" s="32">
        <f ca="1">Uniform_A+B2927*(Uniform_B-Uniform_A)</f>
        <v>5.885887499263152</v>
      </c>
      <c r="B2927" s="2">
        <f t="shared" ca="1" si="308"/>
        <v>0.58858874992631516</v>
      </c>
      <c r="C2927" s="4"/>
      <c r="D2927" s="5">
        <f ca="1">IF(E2927&lt;(Driehoek_C-Driehoek_A)/(Driehoek_B-Driehoek_A),Driehoek_A+SQRT(E2927*(Driehoek_B-Driehoek_A)*(Driehoek_C-Driehoek_A)),Driehoek_B-SQRT((1-E2927)*(Driehoek_B-Driehoek_A)*(Driehoek_B-Driehoek_C)))</f>
        <v>3.0067519947054615</v>
      </c>
      <c r="E2927" s="2">
        <f t="shared" ca="1" si="309"/>
        <v>7.2396398488816072E-2</v>
      </c>
      <c r="F2927" s="2"/>
      <c r="G2927" s="15">
        <f ca="1">_xlfn.NORM.INV(H2927,Normaal_Mu,Normaal_Sigma)</f>
        <v>6.533709831986025</v>
      </c>
      <c r="H2927" s="2">
        <f t="shared" ca="1" si="310"/>
        <v>0.77841610935875438</v>
      </c>
      <c r="I2927" s="2"/>
      <c r="J2927" s="15">
        <f ca="1">-LN(K2927) /NegExp_Labda</f>
        <v>7.8425668872689869</v>
      </c>
      <c r="K2927" s="2">
        <f t="shared" ca="1" si="311"/>
        <v>0.20835469702447929</v>
      </c>
      <c r="L2927" s="2"/>
      <c r="M2927" s="17">
        <f t="shared" ca="1" si="312"/>
        <v>3</v>
      </c>
      <c r="N2927" s="2">
        <f t="shared" ca="1" si="307"/>
        <v>0.21480607350712022</v>
      </c>
      <c r="O2927" s="2"/>
      <c r="P2927" s="31">
        <f t="shared" ca="1" si="313"/>
        <v>5.2537832426447251</v>
      </c>
    </row>
    <row r="2928" spans="1:16" x14ac:dyDescent="0.25">
      <c r="A2928" s="32">
        <f ca="1">Uniform_A+B2928*(Uniform_B-Uniform_A)</f>
        <v>5.429304932171906</v>
      </c>
      <c r="B2928" s="2">
        <f t="shared" ca="1" si="308"/>
        <v>0.54293049321719056</v>
      </c>
      <c r="C2928" s="4"/>
      <c r="D2928" s="5">
        <f ca="1">IF(E2928&lt;(Driehoek_C-Driehoek_A)/(Driehoek_B-Driehoek_A),Driehoek_A+SQRT(E2928*(Driehoek_B-Driehoek_A)*(Driehoek_C-Driehoek_A)),Driehoek_B-SQRT((1-E2928)*(Driehoek_B-Driehoek_A)*(Driehoek_B-Driehoek_C)))</f>
        <v>7.5269356338157269</v>
      </c>
      <c r="E2928" s="2">
        <f t="shared" ca="1" si="309"/>
        <v>0.93800232494508928</v>
      </c>
      <c r="F2928" s="2"/>
      <c r="G2928" s="15">
        <f ca="1">_xlfn.NORM.INV(H2928,Normaal_Mu,Normaal_Sigma)</f>
        <v>3.7605842174939932</v>
      </c>
      <c r="H2928" s="2">
        <f t="shared" ca="1" si="310"/>
        <v>0.26772505968987292</v>
      </c>
      <c r="I2928" s="2"/>
      <c r="J2928" s="15">
        <f ca="1">-LN(K2928) /NegExp_Labda</f>
        <v>12.531868596094935</v>
      </c>
      <c r="K2928" s="2">
        <f t="shared" ca="1" si="311"/>
        <v>8.1563475676536212E-2</v>
      </c>
      <c r="L2928" s="2"/>
      <c r="M2928" s="17">
        <f t="shared" ca="1" si="312"/>
        <v>3</v>
      </c>
      <c r="N2928" s="2">
        <f t="shared" ca="1" si="307"/>
        <v>0.14046858124589279</v>
      </c>
      <c r="O2928" s="2"/>
      <c r="P2928" s="31">
        <f t="shared" ca="1" si="313"/>
        <v>6.449738675915313</v>
      </c>
    </row>
    <row r="2929" spans="1:16" x14ac:dyDescent="0.25">
      <c r="A2929" s="32">
        <f ca="1">Uniform_A+B2929*(Uniform_B-Uniform_A)</f>
        <v>0.4713682472921954</v>
      </c>
      <c r="B2929" s="2">
        <f t="shared" ca="1" si="308"/>
        <v>4.713682472921954E-2</v>
      </c>
      <c r="C2929" s="4"/>
      <c r="D2929" s="5">
        <f ca="1">IF(E2929&lt;(Driehoek_C-Driehoek_A)/(Driehoek_B-Driehoek_A),Driehoek_A+SQRT(E2929*(Driehoek_B-Driehoek_A)*(Driehoek_C-Driehoek_A)),Driehoek_B-SQRT((1-E2929)*(Driehoek_B-Driehoek_A)*(Driehoek_B-Driehoek_C)))</f>
        <v>7.823254275771137</v>
      </c>
      <c r="E2929" s="2">
        <f t="shared" ca="1" si="309"/>
        <v>0.96043627144311683</v>
      </c>
      <c r="F2929" s="2"/>
      <c r="G2929" s="15">
        <f ca="1">_xlfn.NORM.INV(H2929,Normaal_Mu,Normaal_Sigma)</f>
        <v>5.3091374845419068</v>
      </c>
      <c r="H2929" s="2">
        <f t="shared" ca="1" si="310"/>
        <v>0.56141934307919472</v>
      </c>
      <c r="I2929" s="2"/>
      <c r="J2929" s="15">
        <f ca="1">-LN(K2929) /NegExp_Labda</f>
        <v>2.3919577431641676</v>
      </c>
      <c r="K2929" s="2">
        <f t="shared" ca="1" si="311"/>
        <v>0.61977947566014102</v>
      </c>
      <c r="L2929" s="2"/>
      <c r="M2929" s="17">
        <f t="shared" ca="1" si="312"/>
        <v>8</v>
      </c>
      <c r="N2929" s="2">
        <f t="shared" ca="1" si="307"/>
        <v>0.86727231778613134</v>
      </c>
      <c r="O2929" s="2"/>
      <c r="P2929" s="31">
        <f t="shared" ca="1" si="313"/>
        <v>4.7991435501538815</v>
      </c>
    </row>
    <row r="2930" spans="1:16" x14ac:dyDescent="0.25">
      <c r="A2930" s="32">
        <f ca="1">Uniform_A+B2930*(Uniform_B-Uniform_A)</f>
        <v>4.1334005023644425</v>
      </c>
      <c r="B2930" s="2">
        <f t="shared" ca="1" si="308"/>
        <v>0.41334005023644427</v>
      </c>
      <c r="C2930" s="4"/>
      <c r="D2930" s="5">
        <f ca="1">IF(E2930&lt;(Driehoek_C-Driehoek_A)/(Driehoek_B-Driehoek_A),Driehoek_A+SQRT(E2930*(Driehoek_B-Driehoek_A)*(Driehoek_C-Driehoek_A)),Driehoek_B-SQRT((1-E2930)*(Driehoek_B-Driehoek_A)*(Driehoek_B-Driehoek_C)))</f>
        <v>5.4147534043647667</v>
      </c>
      <c r="E2930" s="2">
        <f t="shared" ca="1" si="309"/>
        <v>0.63274305281388477</v>
      </c>
      <c r="F2930" s="2"/>
      <c r="G2930" s="15">
        <f ca="1">_xlfn.NORM.INV(H2930,Normaal_Mu,Normaal_Sigma)</f>
        <v>5.0531772541881548</v>
      </c>
      <c r="H2930" s="2">
        <f t="shared" ca="1" si="310"/>
        <v>0.51060607784081247</v>
      </c>
      <c r="I2930" s="2"/>
      <c r="J2930" s="15">
        <f ca="1">-LN(K2930) /NegExp_Labda</f>
        <v>2.4131148920419401</v>
      </c>
      <c r="K2930" s="2">
        <f t="shared" ca="1" si="311"/>
        <v>0.61716246308981093</v>
      </c>
      <c r="L2930" s="2"/>
      <c r="M2930" s="17">
        <f t="shared" ca="1" si="312"/>
        <v>2</v>
      </c>
      <c r="N2930" s="2">
        <f t="shared" ca="1" si="307"/>
        <v>0.10959450349581046</v>
      </c>
      <c r="O2930" s="2"/>
      <c r="P2930" s="31">
        <f t="shared" ca="1" si="313"/>
        <v>3.8028892105918608</v>
      </c>
    </row>
    <row r="2931" spans="1:16" x14ac:dyDescent="0.25">
      <c r="A2931" s="32">
        <f ca="1">Uniform_A+B2931*(Uniform_B-Uniform_A)</f>
        <v>0.76705521489364048</v>
      </c>
      <c r="B2931" s="2">
        <f t="shared" ca="1" si="308"/>
        <v>7.6705521489364048E-2</v>
      </c>
      <c r="C2931" s="4"/>
      <c r="D2931" s="5">
        <f ca="1">IF(E2931&lt;(Driehoek_C-Driehoek_A)/(Driehoek_B-Driehoek_A),Driehoek_A+SQRT(E2931*(Driehoek_B-Driehoek_A)*(Driehoek_C-Driehoek_A)),Driehoek_B-SQRT((1-E2931)*(Driehoek_B-Driehoek_A)*(Driehoek_B-Driehoek_C)))</f>
        <v>6.8154725950060069</v>
      </c>
      <c r="E2931" s="2">
        <f t="shared" ca="1" si="309"/>
        <v>0.86365257190943467</v>
      </c>
      <c r="F2931" s="2"/>
      <c r="G2931" s="15">
        <f ca="1">_xlfn.NORM.INV(H2931,Normaal_Mu,Normaal_Sigma)</f>
        <v>4.8652793014996298</v>
      </c>
      <c r="H2931" s="2">
        <f t="shared" ca="1" si="310"/>
        <v>0.473147417088155</v>
      </c>
      <c r="I2931" s="2"/>
      <c r="J2931" s="15">
        <f ca="1">-LN(K2931) /NegExp_Labda</f>
        <v>6.1901249408128844</v>
      </c>
      <c r="K2931" s="2">
        <f t="shared" ca="1" si="311"/>
        <v>0.28995631996321347</v>
      </c>
      <c r="L2931" s="2"/>
      <c r="M2931" s="17">
        <f t="shared" ca="1" si="312"/>
        <v>3</v>
      </c>
      <c r="N2931" s="2">
        <f t="shared" ca="1" si="307"/>
        <v>0.21995475774148765</v>
      </c>
      <c r="O2931" s="2"/>
      <c r="P2931" s="31">
        <f t="shared" ca="1" si="313"/>
        <v>4.3275864104424331</v>
      </c>
    </row>
    <row r="2932" spans="1:16" x14ac:dyDescent="0.25">
      <c r="A2932" s="32">
        <f ca="1">Uniform_A+B2932*(Uniform_B-Uniform_A)</f>
        <v>1.7869629149936506</v>
      </c>
      <c r="B2932" s="2">
        <f t="shared" ca="1" si="308"/>
        <v>0.17869629149936506</v>
      </c>
      <c r="C2932" s="4"/>
      <c r="D2932" s="5">
        <f ca="1">IF(E2932&lt;(Driehoek_C-Driehoek_A)/(Driehoek_B-Driehoek_A),Driehoek_A+SQRT(E2932*(Driehoek_B-Driehoek_A)*(Driehoek_C-Driehoek_A)),Driehoek_B-SQRT((1-E2932)*(Driehoek_B-Driehoek_A)*(Driehoek_B-Driehoek_C)))</f>
        <v>3.4356728630225026</v>
      </c>
      <c r="E2932" s="2">
        <f t="shared" ca="1" si="309"/>
        <v>0.14722546925851643</v>
      </c>
      <c r="F2932" s="2"/>
      <c r="G2932" s="15">
        <f ca="1">_xlfn.NORM.INV(H2932,Normaal_Mu,Normaal_Sigma)</f>
        <v>3.1624985574129902</v>
      </c>
      <c r="H2932" s="2">
        <f t="shared" ca="1" si="310"/>
        <v>0.17911298659658492</v>
      </c>
      <c r="I2932" s="2"/>
      <c r="J2932" s="15">
        <f ca="1">-LN(K2932) /NegExp_Labda</f>
        <v>0.78398276300054304</v>
      </c>
      <c r="K2932" s="2">
        <f t="shared" ca="1" si="311"/>
        <v>0.85487796382578918</v>
      </c>
      <c r="L2932" s="2"/>
      <c r="M2932" s="17">
        <f t="shared" ca="1" si="312"/>
        <v>5</v>
      </c>
      <c r="N2932" s="2">
        <f t="shared" ca="1" si="307"/>
        <v>0.55245348941742423</v>
      </c>
      <c r="O2932" s="2"/>
      <c r="P2932" s="31">
        <f t="shared" ca="1" si="313"/>
        <v>2.8338234196859373</v>
      </c>
    </row>
    <row r="2933" spans="1:16" x14ac:dyDescent="0.25">
      <c r="A2933" s="32">
        <f ca="1">Uniform_A+B2933*(Uniform_B-Uniform_A)</f>
        <v>3.2101064365594159</v>
      </c>
      <c r="B2933" s="2">
        <f t="shared" ca="1" si="308"/>
        <v>0.32101064365594156</v>
      </c>
      <c r="C2933" s="4"/>
      <c r="D2933" s="5">
        <f ca="1">IF(E2933&lt;(Driehoek_C-Driehoek_A)/(Driehoek_B-Driehoek_A),Driehoek_A+SQRT(E2933*(Driehoek_B-Driehoek_A)*(Driehoek_C-Driehoek_A)),Driehoek_B-SQRT((1-E2933)*(Driehoek_B-Driehoek_A)*(Driehoek_B-Driehoek_C)))</f>
        <v>5.9165907062865326</v>
      </c>
      <c r="E2933" s="2">
        <f t="shared" ca="1" si="309"/>
        <v>0.7283596322126118</v>
      </c>
      <c r="F2933" s="2"/>
      <c r="G2933" s="15">
        <f ca="1">_xlfn.NORM.INV(H2933,Normaal_Mu,Normaal_Sigma)</f>
        <v>2.2594245883749955</v>
      </c>
      <c r="H2933" s="2">
        <f t="shared" ca="1" si="310"/>
        <v>8.5298554635613533E-2</v>
      </c>
      <c r="I2933" s="2"/>
      <c r="J2933" s="15">
        <f ca="1">-LN(K2933) /NegExp_Labda</f>
        <v>2.6128341229047871</v>
      </c>
      <c r="K2933" s="2">
        <f t="shared" ca="1" si="311"/>
        <v>0.59299647486472606</v>
      </c>
      <c r="L2933" s="2"/>
      <c r="M2933" s="17">
        <f t="shared" ca="1" si="312"/>
        <v>5</v>
      </c>
      <c r="N2933" s="2">
        <f t="shared" ca="1" si="307"/>
        <v>0.45776214411073424</v>
      </c>
      <c r="O2933" s="2"/>
      <c r="P2933" s="31">
        <f t="shared" ca="1" si="313"/>
        <v>3.7997911708251464</v>
      </c>
    </row>
    <row r="2934" spans="1:16" x14ac:dyDescent="0.25">
      <c r="A2934" s="32">
        <f ca="1">Uniform_A+B2934*(Uniform_B-Uniform_A)</f>
        <v>1.6711132369010628</v>
      </c>
      <c r="B2934" s="2">
        <f t="shared" ca="1" si="308"/>
        <v>0.16711132369010628</v>
      </c>
      <c r="C2934" s="4"/>
      <c r="D2934" s="5">
        <f ca="1">IF(E2934&lt;(Driehoek_C-Driehoek_A)/(Driehoek_B-Driehoek_A),Driehoek_A+SQRT(E2934*(Driehoek_B-Driehoek_A)*(Driehoek_C-Driehoek_A)),Driehoek_B-SQRT((1-E2934)*(Driehoek_B-Driehoek_A)*(Driehoek_B-Driehoek_C)))</f>
        <v>3.9404057563628374</v>
      </c>
      <c r="E2934" s="2">
        <f t="shared" ca="1" si="309"/>
        <v>0.26894103566614536</v>
      </c>
      <c r="F2934" s="2"/>
      <c r="G2934" s="15">
        <f ca="1">_xlfn.NORM.INV(H2934,Normaal_Mu,Normaal_Sigma)</f>
        <v>7.0033473780113349</v>
      </c>
      <c r="H2934" s="2">
        <f t="shared" ca="1" si="310"/>
        <v>0.84174939090160439</v>
      </c>
      <c r="I2934" s="2"/>
      <c r="J2934" s="15">
        <f ca="1">-LN(K2934) /NegExp_Labda</f>
        <v>1.1268001740234916</v>
      </c>
      <c r="K2934" s="2">
        <f t="shared" ca="1" si="311"/>
        <v>0.79822877687615368</v>
      </c>
      <c r="L2934" s="2"/>
      <c r="M2934" s="17">
        <f t="shared" ca="1" si="312"/>
        <v>3</v>
      </c>
      <c r="N2934" s="2">
        <f t="shared" ca="1" si="307"/>
        <v>0.25744878033527441</v>
      </c>
      <c r="O2934" s="2"/>
      <c r="P2934" s="31">
        <f t="shared" ca="1" si="313"/>
        <v>3.3483333090597456</v>
      </c>
    </row>
    <row r="2935" spans="1:16" x14ac:dyDescent="0.25">
      <c r="A2935" s="32">
        <f ca="1">Uniform_A+B2935*(Uniform_B-Uniform_A)</f>
        <v>3.5853898110396223</v>
      </c>
      <c r="B2935" s="2">
        <f t="shared" ca="1" si="308"/>
        <v>0.35853898110396221</v>
      </c>
      <c r="C2935" s="4"/>
      <c r="D2935" s="5">
        <f ca="1">IF(E2935&lt;(Driehoek_C-Driehoek_A)/(Driehoek_B-Driehoek_A),Driehoek_A+SQRT(E2935*(Driehoek_B-Driehoek_A)*(Driehoek_C-Driehoek_A)),Driehoek_B-SQRT((1-E2935)*(Driehoek_B-Driehoek_A)*(Driehoek_B-Driehoek_C)))</f>
        <v>6.0932204723529191</v>
      </c>
      <c r="E2935" s="2">
        <f t="shared" ca="1" si="309"/>
        <v>0.75858950793290891</v>
      </c>
      <c r="F2935" s="2"/>
      <c r="G2935" s="15">
        <f ca="1">_xlfn.NORM.INV(H2935,Normaal_Mu,Normaal_Sigma)</f>
        <v>4.8847506206686067</v>
      </c>
      <c r="H2935" s="2">
        <f t="shared" ca="1" si="310"/>
        <v>0.4770237914187766</v>
      </c>
      <c r="I2935" s="2"/>
      <c r="J2935" s="15">
        <f ca="1">-LN(K2935) /NegExp_Labda</f>
        <v>14.742487090181717</v>
      </c>
      <c r="K2935" s="2">
        <f t="shared" ca="1" si="311"/>
        <v>5.2418409761230578E-2</v>
      </c>
      <c r="L2935" s="2"/>
      <c r="M2935" s="17">
        <f t="shared" ca="1" si="312"/>
        <v>3</v>
      </c>
      <c r="N2935" s="2">
        <f t="shared" ca="1" si="307"/>
        <v>0.14708833582156089</v>
      </c>
      <c r="O2935" s="2"/>
      <c r="P2935" s="31">
        <f t="shared" ca="1" si="313"/>
        <v>6.4611695988485733</v>
      </c>
    </row>
    <row r="2936" spans="1:16" x14ac:dyDescent="0.25">
      <c r="A2936" s="32">
        <f ca="1">Uniform_A+B2936*(Uniform_B-Uniform_A)</f>
        <v>1.3848524900675285</v>
      </c>
      <c r="B2936" s="2">
        <f t="shared" ca="1" si="308"/>
        <v>0.13848524900675285</v>
      </c>
      <c r="C2936" s="4"/>
      <c r="D2936" s="5">
        <f ca="1">IF(E2936&lt;(Driehoek_C-Driehoek_A)/(Driehoek_B-Driehoek_A),Driehoek_A+SQRT(E2936*(Driehoek_B-Driehoek_A)*(Driehoek_C-Driehoek_A)),Driehoek_B-SQRT((1-E2936)*(Driehoek_B-Driehoek_A)*(Driehoek_B-Driehoek_C)))</f>
        <v>4.3190365909365651</v>
      </c>
      <c r="E2936" s="2">
        <f t="shared" ca="1" si="309"/>
        <v>0.37395947322883505</v>
      </c>
      <c r="F2936" s="2"/>
      <c r="G2936" s="15">
        <f ca="1">_xlfn.NORM.INV(H2936,Normaal_Mu,Normaal_Sigma)</f>
        <v>4.2301906468071095</v>
      </c>
      <c r="H2936" s="2">
        <f t="shared" ca="1" si="310"/>
        <v>0.35015402046530031</v>
      </c>
      <c r="I2936" s="2"/>
      <c r="J2936" s="15">
        <f ca="1">-LN(K2936) /NegExp_Labda</f>
        <v>0.10714309080907448</v>
      </c>
      <c r="K2936" s="2">
        <f t="shared" ca="1" si="311"/>
        <v>0.97879934347188746</v>
      </c>
      <c r="L2936" s="2"/>
      <c r="M2936" s="17">
        <f t="shared" ca="1" si="312"/>
        <v>7</v>
      </c>
      <c r="N2936" s="2">
        <f t="shared" ca="1" si="307"/>
        <v>0.76707099092375042</v>
      </c>
      <c r="O2936" s="2"/>
      <c r="P2936" s="31">
        <f t="shared" ca="1" si="313"/>
        <v>3.4082445637240553</v>
      </c>
    </row>
    <row r="2937" spans="1:16" x14ac:dyDescent="0.25">
      <c r="A2937" s="32">
        <f ca="1">Uniform_A+B2937*(Uniform_B-Uniform_A)</f>
        <v>5.1491737333615948</v>
      </c>
      <c r="B2937" s="2">
        <f t="shared" ca="1" si="308"/>
        <v>0.5149173733361595</v>
      </c>
      <c r="C2937" s="4"/>
      <c r="D2937" s="5">
        <f ca="1">IF(E2937&lt;(Driehoek_C-Driehoek_A)/(Driehoek_B-Driehoek_A),Driehoek_A+SQRT(E2937*(Driehoek_B-Driehoek_A)*(Driehoek_C-Driehoek_A)),Driehoek_B-SQRT((1-E2937)*(Driehoek_B-Driehoek_A)*(Driehoek_B-Driehoek_C)))</f>
        <v>2.695183177640609</v>
      </c>
      <c r="E2937" s="2">
        <f t="shared" ca="1" si="309"/>
        <v>3.451997503389248E-2</v>
      </c>
      <c r="F2937" s="2"/>
      <c r="G2937" s="15">
        <f ca="1">_xlfn.NORM.INV(H2937,Normaal_Mu,Normaal_Sigma)</f>
        <v>3.0703987460611422</v>
      </c>
      <c r="H2937" s="2">
        <f t="shared" ca="1" si="310"/>
        <v>0.16732234092110565</v>
      </c>
      <c r="I2937" s="2"/>
      <c r="J2937" s="15">
        <f ca="1">-LN(K2937) /NegExp_Labda</f>
        <v>7.8062347614840597</v>
      </c>
      <c r="K2937" s="2">
        <f t="shared" ca="1" si="311"/>
        <v>0.20987420484549557</v>
      </c>
      <c r="L2937" s="2"/>
      <c r="M2937" s="17">
        <f t="shared" ca="1" si="312"/>
        <v>4</v>
      </c>
      <c r="N2937" s="2">
        <f t="shared" ca="1" si="307"/>
        <v>0.36018559125536609</v>
      </c>
      <c r="O2937" s="2"/>
      <c r="P2937" s="31">
        <f t="shared" ca="1" si="313"/>
        <v>4.5441980837094809</v>
      </c>
    </row>
    <row r="2938" spans="1:16" x14ac:dyDescent="0.25">
      <c r="A2938" s="32">
        <f ca="1">Uniform_A+B2938*(Uniform_B-Uniform_A)</f>
        <v>2.7776512232888919</v>
      </c>
      <c r="B2938" s="2">
        <f t="shared" ca="1" si="308"/>
        <v>0.27776512232888917</v>
      </c>
      <c r="C2938" s="4"/>
      <c r="D2938" s="5">
        <f ca="1">IF(E2938&lt;(Driehoek_C-Driehoek_A)/(Driehoek_B-Driehoek_A),Driehoek_A+SQRT(E2938*(Driehoek_B-Driehoek_A)*(Driehoek_C-Driehoek_A)),Driehoek_B-SQRT((1-E2938)*(Driehoek_B-Driehoek_A)*(Driehoek_B-Driehoek_C)))</f>
        <v>6.6359554223120725</v>
      </c>
      <c r="E2938" s="2">
        <f t="shared" ca="1" si="309"/>
        <v>0.84032266384869458</v>
      </c>
      <c r="F2938" s="2"/>
      <c r="G2938" s="15">
        <f ca="1">_xlfn.NORM.INV(H2938,Normaal_Mu,Normaal_Sigma)</f>
        <v>8.9989588429858021</v>
      </c>
      <c r="H2938" s="2">
        <f t="shared" ca="1" si="310"/>
        <v>0.97722174687960883</v>
      </c>
      <c r="I2938" s="2"/>
      <c r="J2938" s="15">
        <f ca="1">-LN(K2938) /NegExp_Labda</f>
        <v>1.0560877646003359</v>
      </c>
      <c r="K2938" s="2">
        <f t="shared" ca="1" si="311"/>
        <v>0.80959791733005093</v>
      </c>
      <c r="L2938" s="2"/>
      <c r="M2938" s="17">
        <f t="shared" ca="1" si="312"/>
        <v>4</v>
      </c>
      <c r="N2938" s="2">
        <f t="shared" ca="1" si="307"/>
        <v>0.40226997885310267</v>
      </c>
      <c r="O2938" s="2"/>
      <c r="P2938" s="31">
        <f t="shared" ca="1" si="313"/>
        <v>4.6937306506374199</v>
      </c>
    </row>
    <row r="2939" spans="1:16" x14ac:dyDescent="0.25">
      <c r="A2939" s="32">
        <f ca="1">Uniform_A+B2939*(Uniform_B-Uniform_A)</f>
        <v>0.20863485939106474</v>
      </c>
      <c r="B2939" s="2">
        <f t="shared" ca="1" si="308"/>
        <v>2.0863485939106474E-2</v>
      </c>
      <c r="C2939" s="4"/>
      <c r="D2939" s="5">
        <f ca="1">IF(E2939&lt;(Driehoek_C-Driehoek_A)/(Driehoek_B-Driehoek_A),Driehoek_A+SQRT(E2939*(Driehoek_B-Driehoek_A)*(Driehoek_C-Driehoek_A)),Driehoek_B-SQRT((1-E2939)*(Driehoek_B-Driehoek_A)*(Driehoek_B-Driehoek_C)))</f>
        <v>6.8647435801944896</v>
      </c>
      <c r="E2939" s="2">
        <f t="shared" ca="1" si="309"/>
        <v>0.86973371490512441</v>
      </c>
      <c r="F2939" s="2"/>
      <c r="G2939" s="15">
        <f ca="1">_xlfn.NORM.INV(H2939,Normaal_Mu,Normaal_Sigma)</f>
        <v>5.8809487023114952</v>
      </c>
      <c r="H2939" s="2">
        <f t="shared" ca="1" si="310"/>
        <v>0.67020320750782647</v>
      </c>
      <c r="I2939" s="2"/>
      <c r="J2939" s="15">
        <f ca="1">-LN(K2939) /NegExp_Labda</f>
        <v>6.845090326107619</v>
      </c>
      <c r="K2939" s="2">
        <f t="shared" ca="1" si="311"/>
        <v>0.25435659855839043</v>
      </c>
      <c r="L2939" s="2"/>
      <c r="M2939" s="17">
        <f t="shared" ca="1" si="312"/>
        <v>6</v>
      </c>
      <c r="N2939" s="2">
        <f t="shared" ca="1" si="307"/>
        <v>0.73614265804002521</v>
      </c>
      <c r="O2939" s="2"/>
      <c r="P2939" s="31">
        <f t="shared" ca="1" si="313"/>
        <v>5.1598834936009341</v>
      </c>
    </row>
    <row r="2940" spans="1:16" x14ac:dyDescent="0.25">
      <c r="A2940" s="32">
        <f ca="1">Uniform_A+B2940*(Uniform_B-Uniform_A)</f>
        <v>3.6533106962501547</v>
      </c>
      <c r="B2940" s="2">
        <f t="shared" ca="1" si="308"/>
        <v>0.36533106962501549</v>
      </c>
      <c r="C2940" s="4"/>
      <c r="D2940" s="5">
        <f ca="1">IF(E2940&lt;(Driehoek_C-Driehoek_A)/(Driehoek_B-Driehoek_A),Driehoek_A+SQRT(E2940*(Driehoek_B-Driehoek_A)*(Driehoek_C-Driehoek_A)),Driehoek_B-SQRT((1-E2940)*(Driehoek_B-Driehoek_A)*(Driehoek_B-Driehoek_C)))</f>
        <v>4.522787041838761</v>
      </c>
      <c r="E2940" s="2">
        <f t="shared" ca="1" si="309"/>
        <v>0.42727326077923111</v>
      </c>
      <c r="F2940" s="2"/>
      <c r="G2940" s="15">
        <f ca="1">_xlfn.NORM.INV(H2940,Normaal_Mu,Normaal_Sigma)</f>
        <v>3.625135318318593</v>
      </c>
      <c r="H2940" s="2">
        <f t="shared" ca="1" si="310"/>
        <v>0.24590516172050469</v>
      </c>
      <c r="I2940" s="2"/>
      <c r="J2940" s="15">
        <f ca="1">-LN(K2940) /NegExp_Labda</f>
        <v>3.9414722199458879E-2</v>
      </c>
      <c r="K2940" s="2">
        <f t="shared" ca="1" si="311"/>
        <v>0.99214804448517502</v>
      </c>
      <c r="L2940" s="2"/>
      <c r="M2940" s="17">
        <f t="shared" ca="1" si="312"/>
        <v>0</v>
      </c>
      <c r="N2940" s="2">
        <f t="shared" ca="1" si="307"/>
        <v>2.9262913847437622E-3</v>
      </c>
      <c r="O2940" s="2"/>
      <c r="P2940" s="31">
        <f t="shared" ca="1" si="313"/>
        <v>2.3681295557213935</v>
      </c>
    </row>
    <row r="2941" spans="1:16" x14ac:dyDescent="0.25">
      <c r="A2941" s="32">
        <f ca="1">Uniform_A+B2941*(Uniform_B-Uniform_A)</f>
        <v>5.1899220953612453</v>
      </c>
      <c r="B2941" s="2">
        <f t="shared" ca="1" si="308"/>
        <v>0.51899220953612457</v>
      </c>
      <c r="C2941" s="4"/>
      <c r="D2941" s="5">
        <f ca="1">IF(E2941&lt;(Driehoek_C-Driehoek_A)/(Driehoek_B-Driehoek_A),Driehoek_A+SQRT(E2941*(Driehoek_B-Driehoek_A)*(Driehoek_C-Driehoek_A)),Driehoek_B-SQRT((1-E2941)*(Driehoek_B-Driehoek_A)*(Driehoek_B-Driehoek_C)))</f>
        <v>6.0407173580046711</v>
      </c>
      <c r="E2941" s="2">
        <f t="shared" ca="1" si="309"/>
        <v>0.749789892708147</v>
      </c>
      <c r="F2941" s="2"/>
      <c r="G2941" s="15">
        <f ca="1">_xlfn.NORM.INV(H2941,Normaal_Mu,Normaal_Sigma)</f>
        <v>8.2162969932144634</v>
      </c>
      <c r="H2941" s="2">
        <f t="shared" ca="1" si="310"/>
        <v>0.9460986700260452</v>
      </c>
      <c r="I2941" s="2"/>
      <c r="J2941" s="15">
        <f ca="1">-LN(K2941) /NegExp_Labda</f>
        <v>2.262043859244697</v>
      </c>
      <c r="K2941" s="2">
        <f t="shared" ca="1" si="311"/>
        <v>0.63609409921292159</v>
      </c>
      <c r="L2941" s="2"/>
      <c r="M2941" s="17">
        <f t="shared" ca="1" si="312"/>
        <v>5</v>
      </c>
      <c r="N2941" s="2">
        <f t="shared" ca="1" si="307"/>
        <v>0.56074235929662819</v>
      </c>
      <c r="O2941" s="2"/>
      <c r="P2941" s="31">
        <f t="shared" ca="1" si="313"/>
        <v>5.3417960611650157</v>
      </c>
    </row>
    <row r="2942" spans="1:16" x14ac:dyDescent="0.25">
      <c r="A2942" s="32">
        <f ca="1">Uniform_A+B2942*(Uniform_B-Uniform_A)</f>
        <v>6.2535643606291931</v>
      </c>
      <c r="B2942" s="2">
        <f t="shared" ca="1" si="308"/>
        <v>0.62535643606291935</v>
      </c>
      <c r="C2942" s="4"/>
      <c r="D2942" s="5">
        <f ca="1">IF(E2942&lt;(Driehoek_C-Driehoek_A)/(Driehoek_B-Driehoek_A),Driehoek_A+SQRT(E2942*(Driehoek_B-Driehoek_A)*(Driehoek_C-Driehoek_A)),Driehoek_B-SQRT((1-E2942)*(Driehoek_B-Driehoek_A)*(Driehoek_B-Driehoek_C)))</f>
        <v>5.4633387640649147</v>
      </c>
      <c r="E2942" s="2">
        <f t="shared" ca="1" si="309"/>
        <v>0.64262935149240319</v>
      </c>
      <c r="F2942" s="2"/>
      <c r="G2942" s="15">
        <f ca="1">_xlfn.NORM.INV(H2942,Normaal_Mu,Normaal_Sigma)</f>
        <v>8.3112500599023864</v>
      </c>
      <c r="H2942" s="2">
        <f t="shared" ca="1" si="310"/>
        <v>0.95110111095469685</v>
      </c>
      <c r="I2942" s="2"/>
      <c r="J2942" s="15">
        <f ca="1">-LN(K2942) /NegExp_Labda</f>
        <v>7.0289867109690194</v>
      </c>
      <c r="K2942" s="2">
        <f t="shared" ca="1" si="311"/>
        <v>0.24517149292173535</v>
      </c>
      <c r="L2942" s="2"/>
      <c r="M2942" s="17">
        <f t="shared" ca="1" si="312"/>
        <v>7</v>
      </c>
      <c r="N2942" s="2">
        <f t="shared" ca="1" si="307"/>
        <v>0.84684891362961701</v>
      </c>
      <c r="O2942" s="2"/>
      <c r="P2942" s="31">
        <f t="shared" ca="1" si="313"/>
        <v>6.8114279791131027</v>
      </c>
    </row>
    <row r="2943" spans="1:16" x14ac:dyDescent="0.25">
      <c r="A2943" s="32">
        <f ca="1">Uniform_A+B2943*(Uniform_B-Uniform_A)</f>
        <v>4.7024599484139262</v>
      </c>
      <c r="B2943" s="2">
        <f t="shared" ca="1" si="308"/>
        <v>0.47024599484139262</v>
      </c>
      <c r="C2943" s="4"/>
      <c r="D2943" s="5">
        <f ca="1">IF(E2943&lt;(Driehoek_C-Driehoek_A)/(Driehoek_B-Driehoek_A),Driehoek_A+SQRT(E2943*(Driehoek_B-Driehoek_A)*(Driehoek_C-Driehoek_A)),Driehoek_B-SQRT((1-E2943)*(Driehoek_B-Driehoek_A)*(Driehoek_B-Driehoek_C)))</f>
        <v>3.1973547288171953</v>
      </c>
      <c r="E2943" s="2">
        <f t="shared" ca="1" si="309"/>
        <v>0.10240416761577853</v>
      </c>
      <c r="F2943" s="2"/>
      <c r="G2943" s="15">
        <f ca="1">_xlfn.NORM.INV(H2943,Normaal_Mu,Normaal_Sigma)</f>
        <v>5.9762699935930002</v>
      </c>
      <c r="H2943" s="2">
        <f t="shared" ca="1" si="310"/>
        <v>0.68727288816151677</v>
      </c>
      <c r="I2943" s="2"/>
      <c r="J2943" s="15">
        <f ca="1">-LN(K2943) /NegExp_Labda</f>
        <v>1.8549261701341715</v>
      </c>
      <c r="K2943" s="2">
        <f t="shared" ca="1" si="311"/>
        <v>0.69005413080434008</v>
      </c>
      <c r="L2943" s="2"/>
      <c r="M2943" s="17">
        <f t="shared" ca="1" si="312"/>
        <v>5</v>
      </c>
      <c r="N2943" s="2">
        <f t="shared" ca="1" si="307"/>
        <v>0.59199200306116628</v>
      </c>
      <c r="O2943" s="2"/>
      <c r="P2943" s="31">
        <f t="shared" ca="1" si="313"/>
        <v>4.1462021681916585</v>
      </c>
    </row>
    <row r="2944" spans="1:16" x14ac:dyDescent="0.25">
      <c r="A2944" s="32">
        <f ca="1">Uniform_A+B2944*(Uniform_B-Uniform_A)</f>
        <v>9.135721198490149</v>
      </c>
      <c r="B2944" s="2">
        <f t="shared" ca="1" si="308"/>
        <v>0.91357211984901487</v>
      </c>
      <c r="C2944" s="4"/>
      <c r="D2944" s="5">
        <f ca="1">IF(E2944&lt;(Driehoek_C-Driehoek_A)/(Driehoek_B-Driehoek_A),Driehoek_A+SQRT(E2944*(Driehoek_B-Driehoek_A)*(Driehoek_C-Driehoek_A)),Driehoek_B-SQRT((1-E2944)*(Driehoek_B-Driehoek_A)*(Driehoek_B-Driehoek_C)))</f>
        <v>7.579196318606213</v>
      </c>
      <c r="E2944" s="2">
        <f t="shared" ca="1" si="309"/>
        <v>0.94232333996965323</v>
      </c>
      <c r="F2944" s="2"/>
      <c r="G2944" s="15">
        <f ca="1">_xlfn.NORM.INV(H2944,Normaal_Mu,Normaal_Sigma)</f>
        <v>2.3413834207091591</v>
      </c>
      <c r="H2944" s="2">
        <f t="shared" ca="1" si="310"/>
        <v>9.1873140240758766E-2</v>
      </c>
      <c r="I2944" s="2"/>
      <c r="J2944" s="15">
        <f ca="1">-LN(K2944) /NegExp_Labda</f>
        <v>3.0098114208149105</v>
      </c>
      <c r="K2944" s="2">
        <f t="shared" ca="1" si="311"/>
        <v>0.54773576763710063</v>
      </c>
      <c r="L2944" s="2"/>
      <c r="M2944" s="17">
        <f t="shared" ca="1" si="312"/>
        <v>6</v>
      </c>
      <c r="N2944" s="2">
        <f t="shared" ca="1" si="307"/>
        <v>0.66180552544469884</v>
      </c>
      <c r="O2944" s="2"/>
      <c r="P2944" s="31">
        <f t="shared" ca="1" si="313"/>
        <v>5.6132224717240859</v>
      </c>
    </row>
    <row r="2945" spans="1:16" x14ac:dyDescent="0.25">
      <c r="A2945" s="32">
        <f ca="1">Uniform_A+B2945*(Uniform_B-Uniform_A)</f>
        <v>0.91527197743392907</v>
      </c>
      <c r="B2945" s="2">
        <f t="shared" ca="1" si="308"/>
        <v>9.1527197743392907E-2</v>
      </c>
      <c r="C2945" s="4"/>
      <c r="D2945" s="5">
        <f ca="1">IF(E2945&lt;(Driehoek_C-Driehoek_A)/(Driehoek_B-Driehoek_A),Driehoek_A+SQRT(E2945*(Driehoek_B-Driehoek_A)*(Driehoek_C-Driehoek_A)),Driehoek_B-SQRT((1-E2945)*(Driehoek_B-Driehoek_A)*(Driehoek_B-Driehoek_C)))</f>
        <v>3.6897257423438745</v>
      </c>
      <c r="E2945" s="2">
        <f t="shared" ca="1" si="309"/>
        <v>0.20394093459568274</v>
      </c>
      <c r="F2945" s="2"/>
      <c r="G2945" s="15">
        <f ca="1">_xlfn.NORM.INV(H2945,Normaal_Mu,Normaal_Sigma)</f>
        <v>6.0116389879624563</v>
      </c>
      <c r="H2945" s="2">
        <f t="shared" ca="1" si="310"/>
        <v>0.6935083138678958</v>
      </c>
      <c r="I2945" s="2"/>
      <c r="J2945" s="15">
        <f ca="1">-LN(K2945) /NegExp_Labda</f>
        <v>3.2418496188887982</v>
      </c>
      <c r="K2945" s="2">
        <f t="shared" ca="1" si="311"/>
        <v>0.52289744512222347</v>
      </c>
      <c r="L2945" s="2"/>
      <c r="M2945" s="17">
        <f t="shared" ca="1" si="312"/>
        <v>6</v>
      </c>
      <c r="N2945" s="2">
        <f t="shared" ca="1" si="307"/>
        <v>0.65878566976938058</v>
      </c>
      <c r="O2945" s="2"/>
      <c r="P2945" s="31">
        <f t="shared" ca="1" si="313"/>
        <v>3.9716972653258109</v>
      </c>
    </row>
    <row r="2946" spans="1:16" x14ac:dyDescent="0.25">
      <c r="A2946" s="32">
        <f ca="1">Uniform_A+B2946*(Uniform_B-Uniform_A)</f>
        <v>8.6638715524332195</v>
      </c>
      <c r="B2946" s="2">
        <f t="shared" ca="1" si="308"/>
        <v>0.86638715524332188</v>
      </c>
      <c r="C2946" s="4"/>
      <c r="D2946" s="5">
        <f ca="1">IF(E2946&lt;(Driehoek_C-Driehoek_A)/(Driehoek_B-Driehoek_A),Driehoek_A+SQRT(E2946*(Driehoek_B-Driehoek_A)*(Driehoek_C-Driehoek_A)),Driehoek_B-SQRT((1-E2946)*(Driehoek_B-Driehoek_A)*(Driehoek_B-Driehoek_C)))</f>
        <v>2.2911022354383843</v>
      </c>
      <c r="E2946" s="2">
        <f t="shared" ca="1" si="309"/>
        <v>6.0528936769446151E-3</v>
      </c>
      <c r="F2946" s="2"/>
      <c r="G2946" s="15">
        <f ca="1">_xlfn.NORM.INV(H2946,Normaal_Mu,Normaal_Sigma)</f>
        <v>4.3234316700609998</v>
      </c>
      <c r="H2946" s="2">
        <f t="shared" ca="1" si="310"/>
        <v>0.36757452779109723</v>
      </c>
      <c r="I2946" s="2"/>
      <c r="J2946" s="15">
        <f ca="1">-LN(K2946) /NegExp_Labda</f>
        <v>8.438674950349446</v>
      </c>
      <c r="K2946" s="2">
        <f t="shared" ca="1" si="311"/>
        <v>0.18493793622217902</v>
      </c>
      <c r="L2946" s="2"/>
      <c r="M2946" s="17">
        <f t="shared" ca="1" si="312"/>
        <v>0</v>
      </c>
      <c r="N2946" s="2">
        <f t="shared" ca="1" si="307"/>
        <v>1.2756566961455995E-3</v>
      </c>
      <c r="O2946" s="2"/>
      <c r="P2946" s="31">
        <f t="shared" ca="1" si="313"/>
        <v>4.7434160816564104</v>
      </c>
    </row>
    <row r="2947" spans="1:16" x14ac:dyDescent="0.25">
      <c r="A2947" s="32">
        <f ca="1">Uniform_A+B2947*(Uniform_B-Uniform_A)</f>
        <v>5.8172800642952787</v>
      </c>
      <c r="B2947" s="2">
        <f t="shared" ca="1" si="308"/>
        <v>0.58172800642952782</v>
      </c>
      <c r="C2947" s="4"/>
      <c r="D2947" s="5">
        <f ca="1">IF(E2947&lt;(Driehoek_C-Driehoek_A)/(Driehoek_B-Driehoek_A),Driehoek_A+SQRT(E2947*(Driehoek_B-Driehoek_A)*(Driehoek_C-Driehoek_A)),Driehoek_B-SQRT((1-E2947)*(Driehoek_B-Driehoek_A)*(Driehoek_B-Driehoek_C)))</f>
        <v>5.9127771403171669</v>
      </c>
      <c r="E2947" s="2">
        <f t="shared" ca="1" si="309"/>
        <v>0.72768728613290712</v>
      </c>
      <c r="F2947" s="2"/>
      <c r="G2947" s="15">
        <f ca="1">_xlfn.NORM.INV(H2947,Normaal_Mu,Normaal_Sigma)</f>
        <v>3.3624359322253596</v>
      </c>
      <c r="H2947" s="2">
        <f t="shared" ca="1" si="310"/>
        <v>0.20645539154541281</v>
      </c>
      <c r="I2947" s="2"/>
      <c r="J2947" s="15">
        <f ca="1">-LN(K2947) /NegExp_Labda</f>
        <v>1.8780297582680956</v>
      </c>
      <c r="K2947" s="2">
        <f t="shared" ca="1" si="311"/>
        <v>0.68687294086903938</v>
      </c>
      <c r="L2947" s="2"/>
      <c r="M2947" s="17">
        <f t="shared" ca="1" si="312"/>
        <v>4</v>
      </c>
      <c r="N2947" s="2">
        <f t="shared" ca="1" si="307"/>
        <v>0.29017612695767925</v>
      </c>
      <c r="O2947" s="2"/>
      <c r="P2947" s="31">
        <f t="shared" ca="1" si="313"/>
        <v>4.1941045790211806</v>
      </c>
    </row>
    <row r="2948" spans="1:16" x14ac:dyDescent="0.25">
      <c r="A2948" s="32">
        <f ca="1">Uniform_A+B2948*(Uniform_B-Uniform_A)</f>
        <v>3.931561344997804</v>
      </c>
      <c r="B2948" s="2">
        <f t="shared" ca="1" si="308"/>
        <v>0.39315613449978037</v>
      </c>
      <c r="C2948" s="4"/>
      <c r="D2948" s="5">
        <f ca="1">IF(E2948&lt;(Driehoek_C-Driehoek_A)/(Driehoek_B-Driehoek_A),Driehoek_A+SQRT(E2948*(Driehoek_B-Driehoek_A)*(Driehoek_C-Driehoek_A)),Driehoek_B-SQRT((1-E2948)*(Driehoek_B-Driehoek_A)*(Driehoek_B-Driehoek_C)))</f>
        <v>7.8175356933194182</v>
      </c>
      <c r="E2948" s="2">
        <f t="shared" ca="1" si="309"/>
        <v>0.96005080466932602</v>
      </c>
      <c r="F2948" s="2"/>
      <c r="G2948" s="15">
        <f ca="1">_xlfn.NORM.INV(H2948,Normaal_Mu,Normaal_Sigma)</f>
        <v>10.611724115325295</v>
      </c>
      <c r="H2948" s="2">
        <f t="shared" ca="1" si="310"/>
        <v>0.99749089150953629</v>
      </c>
      <c r="I2948" s="2"/>
      <c r="J2948" s="15">
        <f ca="1">-LN(K2948) /NegExp_Labda</f>
        <v>6.1642294270075242</v>
      </c>
      <c r="K2948" s="2">
        <f t="shared" ca="1" si="311"/>
        <v>0.29146192902713086</v>
      </c>
      <c r="L2948" s="2"/>
      <c r="M2948" s="17">
        <f t="shared" ca="1" si="312"/>
        <v>4</v>
      </c>
      <c r="N2948" s="2">
        <f t="shared" ca="1" si="307"/>
        <v>0.31585638923566262</v>
      </c>
      <c r="O2948" s="2"/>
      <c r="P2948" s="31">
        <f t="shared" ca="1" si="313"/>
        <v>6.5050101161300091</v>
      </c>
    </row>
    <row r="2949" spans="1:16" x14ac:dyDescent="0.25">
      <c r="A2949" s="32">
        <f ca="1">Uniform_A+B2949*(Uniform_B-Uniform_A)</f>
        <v>7.6077606910233255</v>
      </c>
      <c r="B2949" s="2">
        <f t="shared" ca="1" si="308"/>
        <v>0.76077606910233253</v>
      </c>
      <c r="C2949" s="4"/>
      <c r="D2949" s="5">
        <f ca="1">IF(E2949&lt;(Driehoek_C-Driehoek_A)/(Driehoek_B-Driehoek_A),Driehoek_A+SQRT(E2949*(Driehoek_B-Driehoek_A)*(Driehoek_C-Driehoek_A)),Driehoek_B-SQRT((1-E2949)*(Driehoek_B-Driehoek_A)*(Driehoek_B-Driehoek_C)))</f>
        <v>4.8415862386464461</v>
      </c>
      <c r="E2949" s="2">
        <f t="shared" ca="1" si="309"/>
        <v>0.50593128541101096</v>
      </c>
      <c r="F2949" s="2"/>
      <c r="G2949" s="15">
        <f ca="1">_xlfn.NORM.INV(H2949,Normaal_Mu,Normaal_Sigma)</f>
        <v>4.9070978581021754</v>
      </c>
      <c r="H2949" s="2">
        <f t="shared" ca="1" si="310"/>
        <v>0.481475365841324</v>
      </c>
      <c r="I2949" s="2"/>
      <c r="J2949" s="15">
        <f ca="1">-LN(K2949) /NegExp_Labda</f>
        <v>3.5549882356004971</v>
      </c>
      <c r="K2949" s="2">
        <f t="shared" ca="1" si="311"/>
        <v>0.49115395462859102</v>
      </c>
      <c r="L2949" s="2"/>
      <c r="M2949" s="17">
        <f t="shared" ca="1" si="312"/>
        <v>9</v>
      </c>
      <c r="N2949" s="2">
        <f t="shared" ref="N2949:N3012" ca="1" si="314">RAND()</f>
        <v>0.95355794748458167</v>
      </c>
      <c r="O2949" s="2"/>
      <c r="P2949" s="31">
        <f t="shared" ca="1" si="313"/>
        <v>5.9822866046744894</v>
      </c>
    </row>
    <row r="2950" spans="1:16" x14ac:dyDescent="0.25">
      <c r="A2950" s="32">
        <f ca="1">Uniform_A+B2950*(Uniform_B-Uniform_A)</f>
        <v>8.9075418844243313</v>
      </c>
      <c r="B2950" s="2">
        <f t="shared" ref="B2950:B3013" ca="1" si="315">RAND()</f>
        <v>0.89075418844243315</v>
      </c>
      <c r="C2950" s="4"/>
      <c r="D2950" s="5">
        <f ca="1">IF(E2950&lt;(Driehoek_C-Driehoek_A)/(Driehoek_B-Driehoek_A),Driehoek_A+SQRT(E2950*(Driehoek_B-Driehoek_A)*(Driehoek_C-Driehoek_A)),Driehoek_B-SQRT((1-E2950)*(Driehoek_B-Driehoek_A)*(Driehoek_B-Driehoek_C)))</f>
        <v>3.5034747480350763</v>
      </c>
      <c r="E2950" s="2">
        <f t="shared" ref="E2950:E3013" ca="1" si="316">RAND()</f>
        <v>0.1614597369985098</v>
      </c>
      <c r="F2950" s="2"/>
      <c r="G2950" s="15">
        <f ca="1">_xlfn.NORM.INV(H2950,Normaal_Mu,Normaal_Sigma)</f>
        <v>0.70475722652593831</v>
      </c>
      <c r="H2950" s="2">
        <f t="shared" ref="H2950:H3013" ca="1" si="317">RAND()</f>
        <v>1.5871922514834935E-2</v>
      </c>
      <c r="I2950" s="2"/>
      <c r="J2950" s="15">
        <f ca="1">-LN(K2950) /NegExp_Labda</f>
        <v>4.8743641532647324</v>
      </c>
      <c r="K2950" s="2">
        <f t="shared" ref="K2950:K3013" ca="1" si="318">RAND()</f>
        <v>0.37724032391858786</v>
      </c>
      <c r="L2950" s="2"/>
      <c r="M2950" s="17">
        <f t="shared" ca="1" si="312"/>
        <v>5</v>
      </c>
      <c r="N2950" s="2">
        <f t="shared" ca="1" si="314"/>
        <v>0.55023124638947518</v>
      </c>
      <c r="O2950" s="2"/>
      <c r="P2950" s="31">
        <f t="shared" ca="1" si="313"/>
        <v>4.5980276024500153</v>
      </c>
    </row>
    <row r="2951" spans="1:16" x14ac:dyDescent="0.25">
      <c r="A2951" s="32">
        <f ca="1">Uniform_A+B2951*(Uniform_B-Uniform_A)</f>
        <v>1.2720716426802614</v>
      </c>
      <c r="B2951" s="2">
        <f t="shared" ca="1" si="315"/>
        <v>0.12720716426802614</v>
      </c>
      <c r="C2951" s="4"/>
      <c r="D2951" s="5">
        <f ca="1">IF(E2951&lt;(Driehoek_C-Driehoek_A)/(Driehoek_B-Driehoek_A),Driehoek_A+SQRT(E2951*(Driehoek_B-Driehoek_A)*(Driehoek_C-Driehoek_A)),Driehoek_B-SQRT((1-E2951)*(Driehoek_B-Driehoek_A)*(Driehoek_B-Driehoek_C)))</f>
        <v>3.6055213326401048</v>
      </c>
      <c r="E2951" s="2">
        <f t="shared" ca="1" si="316"/>
        <v>0.18412133925446128</v>
      </c>
      <c r="F2951" s="2"/>
      <c r="G2951" s="15">
        <f ca="1">_xlfn.NORM.INV(H2951,Normaal_Mu,Normaal_Sigma)</f>
        <v>5.717425370779317</v>
      </c>
      <c r="H2951" s="2">
        <f t="shared" ca="1" si="317"/>
        <v>0.64009498121387376</v>
      </c>
      <c r="I2951" s="2"/>
      <c r="J2951" s="15">
        <f ca="1">-LN(K2951) /NegExp_Labda</f>
        <v>5.2603731251135173</v>
      </c>
      <c r="K2951" s="2">
        <f t="shared" ca="1" si="318"/>
        <v>0.34921251205805215</v>
      </c>
      <c r="L2951" s="2"/>
      <c r="M2951" s="17">
        <f t="shared" ca="1" si="312"/>
        <v>9</v>
      </c>
      <c r="N2951" s="2">
        <f t="shared" ca="1" si="314"/>
        <v>0.95740490749279894</v>
      </c>
      <c r="O2951" s="2"/>
      <c r="P2951" s="31">
        <f t="shared" ca="1" si="313"/>
        <v>4.9710782942426404</v>
      </c>
    </row>
    <row r="2952" spans="1:16" x14ac:dyDescent="0.25">
      <c r="A2952" s="32">
        <f ca="1">Uniform_A+B2952*(Uniform_B-Uniform_A)</f>
        <v>9.0594666468745615</v>
      </c>
      <c r="B2952" s="2">
        <f t="shared" ca="1" si="315"/>
        <v>0.9059466646874561</v>
      </c>
      <c r="C2952" s="4"/>
      <c r="D2952" s="5">
        <f ca="1">IF(E2952&lt;(Driehoek_C-Driehoek_A)/(Driehoek_B-Driehoek_A),Driehoek_A+SQRT(E2952*(Driehoek_B-Driehoek_A)*(Driehoek_C-Driehoek_A)),Driehoek_B-SQRT((1-E2952)*(Driehoek_B-Driehoek_A)*(Driehoek_B-Driehoek_C)))</f>
        <v>2.8733281906965962</v>
      </c>
      <c r="E2952" s="2">
        <f t="shared" ca="1" si="316"/>
        <v>5.4478723476099278E-2</v>
      </c>
      <c r="F2952" s="2"/>
      <c r="G2952" s="15">
        <f ca="1">_xlfn.NORM.INV(H2952,Normaal_Mu,Normaal_Sigma)</f>
        <v>2.8658611386190715</v>
      </c>
      <c r="H2952" s="2">
        <f t="shared" ca="1" si="317"/>
        <v>0.14297024231486488</v>
      </c>
      <c r="I2952" s="2"/>
      <c r="J2952" s="15">
        <f ca="1">-LN(K2952) /NegExp_Labda</f>
        <v>5.1358215255003952</v>
      </c>
      <c r="K2952" s="2">
        <f t="shared" ca="1" si="318"/>
        <v>0.35802076012023376</v>
      </c>
      <c r="L2952" s="2"/>
      <c r="M2952" s="17">
        <f t="shared" ca="1" si="312"/>
        <v>2</v>
      </c>
      <c r="N2952" s="2">
        <f t="shared" ca="1" si="314"/>
        <v>9.839668220984743E-2</v>
      </c>
      <c r="O2952" s="2"/>
      <c r="P2952" s="31">
        <f t="shared" ca="1" si="313"/>
        <v>4.3868955003381247</v>
      </c>
    </row>
    <row r="2953" spans="1:16" x14ac:dyDescent="0.25">
      <c r="A2953" s="32">
        <f ca="1">Uniform_A+B2953*(Uniform_B-Uniform_A)</f>
        <v>7.0829317629590722</v>
      </c>
      <c r="B2953" s="2">
        <f t="shared" ca="1" si="315"/>
        <v>0.70829317629590727</v>
      </c>
      <c r="C2953" s="4"/>
      <c r="D2953" s="5">
        <f ca="1">IF(E2953&lt;(Driehoek_C-Driehoek_A)/(Driehoek_B-Driehoek_A),Driehoek_A+SQRT(E2953*(Driehoek_B-Driehoek_A)*(Driehoek_C-Driehoek_A)),Driehoek_B-SQRT((1-E2953)*(Driehoek_B-Driehoek_A)*(Driehoek_B-Driehoek_C)))</f>
        <v>8.7125150013472901</v>
      </c>
      <c r="E2953" s="2">
        <f t="shared" ca="1" si="316"/>
        <v>0.99763863930141861</v>
      </c>
      <c r="F2953" s="2"/>
      <c r="G2953" s="15">
        <f ca="1">_xlfn.NORM.INV(H2953,Normaal_Mu,Normaal_Sigma)</f>
        <v>6.4613692896641188</v>
      </c>
      <c r="H2953" s="2">
        <f t="shared" ca="1" si="317"/>
        <v>0.76751410162862277</v>
      </c>
      <c r="I2953" s="2"/>
      <c r="J2953" s="15">
        <f ca="1">-LN(K2953) /NegExp_Labda</f>
        <v>3.0806556659868654</v>
      </c>
      <c r="K2953" s="2">
        <f t="shared" ca="1" si="318"/>
        <v>0.54002970417922957</v>
      </c>
      <c r="L2953" s="2"/>
      <c r="M2953" s="17">
        <f t="shared" ca="1" si="312"/>
        <v>0</v>
      </c>
      <c r="N2953" s="2">
        <f t="shared" ca="1" si="314"/>
        <v>3.4819991249263049E-3</v>
      </c>
      <c r="O2953" s="2"/>
      <c r="P2953" s="31">
        <f t="shared" ca="1" si="313"/>
        <v>5.067494343991469</v>
      </c>
    </row>
    <row r="2954" spans="1:16" x14ac:dyDescent="0.25">
      <c r="A2954" s="32">
        <f ca="1">Uniform_A+B2954*(Uniform_B-Uniform_A)</f>
        <v>0.43617936482019282</v>
      </c>
      <c r="B2954" s="2">
        <f t="shared" ca="1" si="315"/>
        <v>4.3617936482019282E-2</v>
      </c>
      <c r="C2954" s="4"/>
      <c r="D2954" s="5">
        <f ca="1">IF(E2954&lt;(Driehoek_C-Driehoek_A)/(Driehoek_B-Driehoek_A),Driehoek_A+SQRT(E2954*(Driehoek_B-Driehoek_A)*(Driehoek_C-Driehoek_A)),Driehoek_B-SQRT((1-E2954)*(Driehoek_B-Driehoek_A)*(Driehoek_B-Driehoek_C)))</f>
        <v>4.4906899255977581</v>
      </c>
      <c r="E2954" s="2">
        <f t="shared" ca="1" si="316"/>
        <v>0.41903207579698432</v>
      </c>
      <c r="F2954" s="2"/>
      <c r="G2954" s="15">
        <f ca="1">_xlfn.NORM.INV(H2954,Normaal_Mu,Normaal_Sigma)</f>
        <v>3.2695868457843913</v>
      </c>
      <c r="H2954" s="2">
        <f t="shared" ca="1" si="317"/>
        <v>0.19346270804792931</v>
      </c>
      <c r="I2954" s="2"/>
      <c r="J2954" s="15">
        <f ca="1">-LN(K2954) /NegExp_Labda</f>
        <v>7.2250389336007652</v>
      </c>
      <c r="K2954" s="2">
        <f t="shared" ca="1" si="318"/>
        <v>0.23574424087428514</v>
      </c>
      <c r="L2954" s="2"/>
      <c r="M2954" s="17">
        <f t="shared" ca="1" si="312"/>
        <v>4</v>
      </c>
      <c r="N2954" s="2">
        <f t="shared" ca="1" si="314"/>
        <v>0.38593516320249066</v>
      </c>
      <c r="O2954" s="2"/>
      <c r="P2954" s="31">
        <f t="shared" ca="1" si="313"/>
        <v>3.8842990139606215</v>
      </c>
    </row>
    <row r="2955" spans="1:16" x14ac:dyDescent="0.25">
      <c r="A2955" s="32">
        <f ca="1">Uniform_A+B2955*(Uniform_B-Uniform_A)</f>
        <v>2.2040890588632212</v>
      </c>
      <c r="B2955" s="2">
        <f t="shared" ca="1" si="315"/>
        <v>0.22040890588632212</v>
      </c>
      <c r="C2955" s="4"/>
      <c r="D2955" s="5">
        <f ca="1">IF(E2955&lt;(Driehoek_C-Driehoek_A)/(Driehoek_B-Driehoek_A),Driehoek_A+SQRT(E2955*(Driehoek_B-Driehoek_A)*(Driehoek_C-Driehoek_A)),Driehoek_B-SQRT((1-E2955)*(Driehoek_B-Driehoek_A)*(Driehoek_B-Driehoek_C)))</f>
        <v>4.1116914064685757</v>
      </c>
      <c r="E2955" s="2">
        <f t="shared" ca="1" si="316"/>
        <v>0.31726968841162373</v>
      </c>
      <c r="F2955" s="2"/>
      <c r="G2955" s="15">
        <f ca="1">_xlfn.NORM.INV(H2955,Normaal_Mu,Normaal_Sigma)</f>
        <v>6.5869771190460007</v>
      </c>
      <c r="H2955" s="2">
        <f t="shared" ca="1" si="317"/>
        <v>0.78625338391743016</v>
      </c>
      <c r="I2955" s="2"/>
      <c r="J2955" s="15">
        <f ca="1">-LN(K2955) /NegExp_Labda</f>
        <v>5.1759132421224994</v>
      </c>
      <c r="K2955" s="2">
        <f t="shared" ca="1" si="318"/>
        <v>0.35516150531102941</v>
      </c>
      <c r="L2955" s="2"/>
      <c r="M2955" s="17">
        <f t="shared" ca="1" si="312"/>
        <v>7</v>
      </c>
      <c r="N2955" s="2">
        <f t="shared" ca="1" si="314"/>
        <v>0.84800802723139268</v>
      </c>
      <c r="O2955" s="2"/>
      <c r="P2955" s="31">
        <f t="shared" ca="1" si="313"/>
        <v>5.0157341653000591</v>
      </c>
    </row>
    <row r="2956" spans="1:16" x14ac:dyDescent="0.25">
      <c r="A2956" s="32">
        <f ca="1">Uniform_A+B2956*(Uniform_B-Uniform_A)</f>
        <v>2.968864968044489</v>
      </c>
      <c r="B2956" s="2">
        <f t="shared" ca="1" si="315"/>
        <v>0.2968864968044489</v>
      </c>
      <c r="C2956" s="4"/>
      <c r="D2956" s="5">
        <f ca="1">IF(E2956&lt;(Driehoek_C-Driehoek_A)/(Driehoek_B-Driehoek_A),Driehoek_A+SQRT(E2956*(Driehoek_B-Driehoek_A)*(Driehoek_C-Driehoek_A)),Driehoek_B-SQRT((1-E2956)*(Driehoek_B-Driehoek_A)*(Driehoek_B-Driehoek_C)))</f>
        <v>5.1217964576258481</v>
      </c>
      <c r="E2956" s="2">
        <f t="shared" ca="1" si="316"/>
        <v>0.57027249382618805</v>
      </c>
      <c r="F2956" s="2"/>
      <c r="G2956" s="15">
        <f ca="1">_xlfn.NORM.INV(H2956,Normaal_Mu,Normaal_Sigma)</f>
        <v>6.25513227977524</v>
      </c>
      <c r="H2956" s="2">
        <f t="shared" ca="1" si="317"/>
        <v>0.73485590203870155</v>
      </c>
      <c r="I2956" s="2"/>
      <c r="J2956" s="15">
        <f ca="1">-LN(K2956) /NegExp_Labda</f>
        <v>1.6098003629038395</v>
      </c>
      <c r="K2956" s="2">
        <f t="shared" ca="1" si="318"/>
        <v>0.72472712623602908</v>
      </c>
      <c r="L2956" s="2"/>
      <c r="M2956" s="17">
        <f t="shared" ca="1" si="312"/>
        <v>8</v>
      </c>
      <c r="N2956" s="2">
        <f t="shared" ca="1" si="314"/>
        <v>0.88452786440061204</v>
      </c>
      <c r="O2956" s="2"/>
      <c r="P2956" s="31">
        <f t="shared" ca="1" si="313"/>
        <v>4.7911188136698835</v>
      </c>
    </row>
    <row r="2957" spans="1:16" x14ac:dyDescent="0.25">
      <c r="A2957" s="32">
        <f ca="1">Uniform_A+B2957*(Uniform_B-Uniform_A)</f>
        <v>7.5740715429056769</v>
      </c>
      <c r="B2957" s="2">
        <f t="shared" ca="1" si="315"/>
        <v>0.75740715429056771</v>
      </c>
      <c r="C2957" s="4"/>
      <c r="D2957" s="5">
        <f ca="1">IF(E2957&lt;(Driehoek_C-Driehoek_A)/(Driehoek_B-Driehoek_A),Driehoek_A+SQRT(E2957*(Driehoek_B-Driehoek_A)*(Driehoek_C-Driehoek_A)),Driehoek_B-SQRT((1-E2957)*(Driehoek_B-Driehoek_A)*(Driehoek_B-Driehoek_C)))</f>
        <v>2.7907628916495932</v>
      </c>
      <c r="E2957" s="2">
        <f t="shared" ca="1" si="316"/>
        <v>4.4664710772144733E-2</v>
      </c>
      <c r="F2957" s="2"/>
      <c r="G2957" s="15">
        <f ca="1">_xlfn.NORM.INV(H2957,Normaal_Mu,Normaal_Sigma)</f>
        <v>6.8456892921740913</v>
      </c>
      <c r="H2957" s="2">
        <f t="shared" ca="1" si="317"/>
        <v>0.82195591469492657</v>
      </c>
      <c r="I2957" s="2"/>
      <c r="J2957" s="15">
        <f ca="1">-LN(K2957) /NegExp_Labda</f>
        <v>7.8953250073822305</v>
      </c>
      <c r="K2957" s="2">
        <f t="shared" ca="1" si="318"/>
        <v>0.20616777467966674</v>
      </c>
      <c r="L2957" s="2"/>
      <c r="M2957" s="17">
        <f t="shared" ca="1" si="312"/>
        <v>9</v>
      </c>
      <c r="N2957" s="2">
        <f t="shared" ca="1" si="314"/>
        <v>0.93285793852838783</v>
      </c>
      <c r="O2957" s="2"/>
      <c r="P2957" s="31">
        <f t="shared" ca="1" si="313"/>
        <v>6.821169746822318</v>
      </c>
    </row>
    <row r="2958" spans="1:16" x14ac:dyDescent="0.25">
      <c r="A2958" s="32">
        <f ca="1">Uniform_A+B2958*(Uniform_B-Uniform_A)</f>
        <v>5.3116853229329593</v>
      </c>
      <c r="B2958" s="2">
        <f t="shared" ca="1" si="315"/>
        <v>0.53116853229329597</v>
      </c>
      <c r="C2958" s="4"/>
      <c r="D2958" s="5">
        <f ca="1">IF(E2958&lt;(Driehoek_C-Driehoek_A)/(Driehoek_B-Driehoek_A),Driehoek_A+SQRT(E2958*(Driehoek_B-Driehoek_A)*(Driehoek_C-Driehoek_A)),Driehoek_B-SQRT((1-E2958)*(Driehoek_B-Driehoek_A)*(Driehoek_B-Driehoek_C)))</f>
        <v>5.9708822672398387</v>
      </c>
      <c r="E2958" s="2">
        <f t="shared" ca="1" si="316"/>
        <v>0.73784130745936971</v>
      </c>
      <c r="F2958" s="2"/>
      <c r="G2958" s="15">
        <f ca="1">_xlfn.NORM.INV(H2958,Normaal_Mu,Normaal_Sigma)</f>
        <v>1.9766965551985169</v>
      </c>
      <c r="H2958" s="2">
        <f t="shared" ca="1" si="317"/>
        <v>6.5311243141753073E-2</v>
      </c>
      <c r="I2958" s="2"/>
      <c r="J2958" s="15">
        <f ca="1">-LN(K2958) /NegExp_Labda</f>
        <v>2.0194460354964274</v>
      </c>
      <c r="K2958" s="2">
        <f t="shared" ca="1" si="318"/>
        <v>0.66771809559560868</v>
      </c>
      <c r="L2958" s="2"/>
      <c r="M2958" s="17">
        <f t="shared" ca="1" si="312"/>
        <v>1</v>
      </c>
      <c r="N2958" s="2">
        <f t="shared" ca="1" si="314"/>
        <v>1.0584571517878505E-2</v>
      </c>
      <c r="O2958" s="2"/>
      <c r="P2958" s="31">
        <f t="shared" ca="1" si="313"/>
        <v>3.2557420361735483</v>
      </c>
    </row>
    <row r="2959" spans="1:16" x14ac:dyDescent="0.25">
      <c r="A2959" s="32">
        <f ca="1">Uniform_A+B2959*(Uniform_B-Uniform_A)</f>
        <v>7.0992501036469502</v>
      </c>
      <c r="B2959" s="2">
        <f t="shared" ca="1" si="315"/>
        <v>0.70992501036469502</v>
      </c>
      <c r="C2959" s="4"/>
      <c r="D2959" s="5">
        <f ca="1">IF(E2959&lt;(Driehoek_C-Driehoek_A)/(Driehoek_B-Driehoek_A),Driehoek_A+SQRT(E2959*(Driehoek_B-Driehoek_A)*(Driehoek_C-Driehoek_A)),Driehoek_B-SQRT((1-E2959)*(Driehoek_B-Driehoek_A)*(Driehoek_B-Driehoek_C)))</f>
        <v>5.0243679250948983</v>
      </c>
      <c r="E2959" s="2">
        <f t="shared" ca="1" si="316"/>
        <v>0.54840998871387869</v>
      </c>
      <c r="F2959" s="2"/>
      <c r="G2959" s="15">
        <f ca="1">_xlfn.NORM.INV(H2959,Normaal_Mu,Normaal_Sigma)</f>
        <v>6.2602080281921095</v>
      </c>
      <c r="H2959" s="2">
        <f t="shared" ca="1" si="317"/>
        <v>0.73568673321032219</v>
      </c>
      <c r="I2959" s="2"/>
      <c r="J2959" s="15">
        <f ca="1">-LN(K2959) /NegExp_Labda</f>
        <v>0.89105233681555673</v>
      </c>
      <c r="K2959" s="2">
        <f t="shared" ca="1" si="318"/>
        <v>0.83676629295933458</v>
      </c>
      <c r="L2959" s="2"/>
      <c r="M2959" s="17">
        <f t="shared" ca="1" si="312"/>
        <v>6</v>
      </c>
      <c r="N2959" s="2">
        <f t="shared" ca="1" si="314"/>
        <v>0.733200983886939</v>
      </c>
      <c r="O2959" s="2"/>
      <c r="P2959" s="31">
        <f t="shared" ca="1" si="313"/>
        <v>5.0549756787499032</v>
      </c>
    </row>
    <row r="2960" spans="1:16" x14ac:dyDescent="0.25">
      <c r="A2960" s="32">
        <f ca="1">Uniform_A+B2960*(Uniform_B-Uniform_A)</f>
        <v>2.3056671524180681</v>
      </c>
      <c r="B2960" s="2">
        <f t="shared" ca="1" si="315"/>
        <v>0.23056671524180683</v>
      </c>
      <c r="C2960" s="4"/>
      <c r="D2960" s="5">
        <f ca="1">IF(E2960&lt;(Driehoek_C-Driehoek_A)/(Driehoek_B-Driehoek_A),Driehoek_A+SQRT(E2960*(Driehoek_B-Driehoek_A)*(Driehoek_C-Driehoek_A)),Driehoek_B-SQRT((1-E2960)*(Driehoek_B-Driehoek_A)*(Driehoek_B-Driehoek_C)))</f>
        <v>8.1956770195655118</v>
      </c>
      <c r="E2960" s="2">
        <f t="shared" ca="1" si="316"/>
        <v>0.98151612980414238</v>
      </c>
      <c r="F2960" s="2"/>
      <c r="G2960" s="15">
        <f ca="1">_xlfn.NORM.INV(H2960,Normaal_Mu,Normaal_Sigma)</f>
        <v>5.1625697413778395</v>
      </c>
      <c r="H2960" s="2">
        <f t="shared" ca="1" si="317"/>
        <v>0.53239229719278391</v>
      </c>
      <c r="I2960" s="2"/>
      <c r="J2960" s="15">
        <f ca="1">-LN(K2960) /NegExp_Labda</f>
        <v>1.7198616825542394</v>
      </c>
      <c r="K2960" s="2">
        <f t="shared" ca="1" si="318"/>
        <v>0.70894853976848449</v>
      </c>
      <c r="L2960" s="2"/>
      <c r="M2960" s="17">
        <f t="shared" ca="1" si="312"/>
        <v>9</v>
      </c>
      <c r="N2960" s="2">
        <f t="shared" ca="1" si="314"/>
        <v>0.9539286658434396</v>
      </c>
      <c r="O2960" s="2"/>
      <c r="P2960" s="31">
        <f t="shared" ca="1" si="313"/>
        <v>5.2767551191831314</v>
      </c>
    </row>
    <row r="2961" spans="1:16" x14ac:dyDescent="0.25">
      <c r="A2961" s="32">
        <f ca="1">Uniform_A+B2961*(Uniform_B-Uniform_A)</f>
        <v>0.30406777947521557</v>
      </c>
      <c r="B2961" s="2">
        <f t="shared" ca="1" si="315"/>
        <v>3.0406777947521557E-2</v>
      </c>
      <c r="C2961" s="4"/>
      <c r="D2961" s="5">
        <f ca="1">IF(E2961&lt;(Driehoek_C-Driehoek_A)/(Driehoek_B-Driehoek_A),Driehoek_A+SQRT(E2961*(Driehoek_B-Driehoek_A)*(Driehoek_C-Driehoek_A)),Driehoek_B-SQRT((1-E2961)*(Driehoek_B-Driehoek_A)*(Driehoek_B-Driehoek_C)))</f>
        <v>7.8814701117958199</v>
      </c>
      <c r="E2961" s="2">
        <f t="shared" ca="1" si="316"/>
        <v>0.96425402540554128</v>
      </c>
      <c r="F2961" s="2"/>
      <c r="G2961" s="15">
        <f ca="1">_xlfn.NORM.INV(H2961,Normaal_Mu,Normaal_Sigma)</f>
        <v>1.0687327668743944</v>
      </c>
      <c r="H2961" s="2">
        <f t="shared" ca="1" si="317"/>
        <v>2.4670474013488319E-2</v>
      </c>
      <c r="I2961" s="2"/>
      <c r="J2961" s="15">
        <f ca="1">-LN(K2961) /NegExp_Labda</f>
        <v>2.8860426368719625</v>
      </c>
      <c r="K2961" s="2">
        <f t="shared" ca="1" si="318"/>
        <v>0.56146349101348891</v>
      </c>
      <c r="L2961" s="2"/>
      <c r="M2961" s="17">
        <f t="shared" ca="1" si="312"/>
        <v>4</v>
      </c>
      <c r="N2961" s="2">
        <f t="shared" ca="1" si="314"/>
        <v>0.33697292062050976</v>
      </c>
      <c r="O2961" s="2"/>
      <c r="P2961" s="31">
        <f t="shared" ca="1" si="313"/>
        <v>3.2280626590034784</v>
      </c>
    </row>
    <row r="2962" spans="1:16" x14ac:dyDescent="0.25">
      <c r="A2962" s="32">
        <f ca="1">Uniform_A+B2962*(Uniform_B-Uniform_A)</f>
        <v>3.3949784735540778E-2</v>
      </c>
      <c r="B2962" s="2">
        <f t="shared" ca="1" si="315"/>
        <v>3.3949784735540778E-3</v>
      </c>
      <c r="C2962" s="4"/>
      <c r="D2962" s="5">
        <f ca="1">IF(E2962&lt;(Driehoek_C-Driehoek_A)/(Driehoek_B-Driehoek_A),Driehoek_A+SQRT(E2962*(Driehoek_B-Driehoek_A)*(Driehoek_C-Driehoek_A)),Driehoek_B-SQRT((1-E2962)*(Driehoek_B-Driehoek_A)*(Driehoek_B-Driehoek_C)))</f>
        <v>5.0636582051499026</v>
      </c>
      <c r="E2962" s="2">
        <f t="shared" ca="1" si="316"/>
        <v>0.5572918078318948</v>
      </c>
      <c r="F2962" s="2"/>
      <c r="G2962" s="15">
        <f ca="1">_xlfn.NORM.INV(H2962,Normaal_Mu,Normaal_Sigma)</f>
        <v>5.4097114955683567</v>
      </c>
      <c r="H2962" s="2">
        <f t="shared" ca="1" si="317"/>
        <v>0.58115758496432146</v>
      </c>
      <c r="I2962" s="2"/>
      <c r="J2962" s="15">
        <f ca="1">-LN(K2962) /NegExp_Labda</f>
        <v>2.1848181887310187</v>
      </c>
      <c r="K2962" s="2">
        <f t="shared" ca="1" si="318"/>
        <v>0.6459949208148198</v>
      </c>
      <c r="L2962" s="2"/>
      <c r="M2962" s="17">
        <f t="shared" ca="1" si="312"/>
        <v>3</v>
      </c>
      <c r="N2962" s="2">
        <f t="shared" ca="1" si="314"/>
        <v>0.19510620471550544</v>
      </c>
      <c r="O2962" s="2"/>
      <c r="P2962" s="31">
        <f t="shared" ca="1" si="313"/>
        <v>3.1384275348369632</v>
      </c>
    </row>
    <row r="2963" spans="1:16" x14ac:dyDescent="0.25">
      <c r="A2963" s="32">
        <f ca="1">Uniform_A+B2963*(Uniform_B-Uniform_A)</f>
        <v>0.31894217498557698</v>
      </c>
      <c r="B2963" s="2">
        <f t="shared" ca="1" si="315"/>
        <v>3.1894217498557698E-2</v>
      </c>
      <c r="C2963" s="4"/>
      <c r="D2963" s="5">
        <f ca="1">IF(E2963&lt;(Driehoek_C-Driehoek_A)/(Driehoek_B-Driehoek_A),Driehoek_A+SQRT(E2963*(Driehoek_B-Driehoek_A)*(Driehoek_C-Driehoek_A)),Driehoek_B-SQRT((1-E2963)*(Driehoek_B-Driehoek_A)*(Driehoek_B-Driehoek_C)))</f>
        <v>6.4389172058952919</v>
      </c>
      <c r="E2963" s="2">
        <f t="shared" ca="1" si="316"/>
        <v>0.81259585490688058</v>
      </c>
      <c r="F2963" s="2"/>
      <c r="G2963" s="15">
        <f ca="1">_xlfn.NORM.INV(H2963,Normaal_Mu,Normaal_Sigma)</f>
        <v>6.715320916226827</v>
      </c>
      <c r="H2963" s="2">
        <f t="shared" ca="1" si="317"/>
        <v>0.80446000977681509</v>
      </c>
      <c r="I2963" s="2"/>
      <c r="J2963" s="15">
        <f ca="1">-LN(K2963) /NegExp_Labda</f>
        <v>5.1556614642728853</v>
      </c>
      <c r="K2963" s="2">
        <f t="shared" ca="1" si="318"/>
        <v>0.3566029529093182</v>
      </c>
      <c r="L2963" s="2"/>
      <c r="M2963" s="17">
        <f t="shared" ca="1" si="312"/>
        <v>7</v>
      </c>
      <c r="N2963" s="2">
        <f t="shared" ca="1" si="314"/>
        <v>0.86164115235476724</v>
      </c>
      <c r="O2963" s="2"/>
      <c r="P2963" s="31">
        <f t="shared" ca="1" si="313"/>
        <v>5.1257683522761166</v>
      </c>
    </row>
    <row r="2964" spans="1:16" x14ac:dyDescent="0.25">
      <c r="A2964" s="32">
        <f ca="1">Uniform_A+B2964*(Uniform_B-Uniform_A)</f>
        <v>3.7120991149668203</v>
      </c>
      <c r="B2964" s="2">
        <f t="shared" ca="1" si="315"/>
        <v>0.37120991149668203</v>
      </c>
      <c r="C2964" s="4"/>
      <c r="D2964" s="5">
        <f ca="1">IF(E2964&lt;(Driehoek_C-Driehoek_A)/(Driehoek_B-Driehoek_A),Driehoek_A+SQRT(E2964*(Driehoek_B-Driehoek_A)*(Driehoek_C-Driehoek_A)),Driehoek_B-SQRT((1-E2964)*(Driehoek_B-Driehoek_A)*(Driehoek_B-Driehoek_C)))</f>
        <v>7.4279369052490232</v>
      </c>
      <c r="E2964" s="2">
        <f t="shared" ca="1" si="316"/>
        <v>0.92938907503205659</v>
      </c>
      <c r="F2964" s="2"/>
      <c r="G2964" s="15">
        <f ca="1">_xlfn.NORM.INV(H2964,Normaal_Mu,Normaal_Sigma)</f>
        <v>6.9270981197096253</v>
      </c>
      <c r="H2964" s="2">
        <f t="shared" ca="1" si="317"/>
        <v>0.83236397177738752</v>
      </c>
      <c r="I2964" s="2"/>
      <c r="J2964" s="15">
        <f ca="1">-LN(K2964) /NegExp_Labda</f>
        <v>8.6931887621292265</v>
      </c>
      <c r="K2964" s="2">
        <f t="shared" ca="1" si="318"/>
        <v>0.17575966578915148</v>
      </c>
      <c r="L2964" s="2"/>
      <c r="M2964" s="17">
        <f t="shared" ca="1" si="312"/>
        <v>3</v>
      </c>
      <c r="N2964" s="2">
        <f t="shared" ca="1" si="314"/>
        <v>0.24105764175513034</v>
      </c>
      <c r="O2964" s="2"/>
      <c r="P2964" s="31">
        <f t="shared" ca="1" si="313"/>
        <v>5.9520645804109389</v>
      </c>
    </row>
    <row r="2965" spans="1:16" x14ac:dyDescent="0.25">
      <c r="A2965" s="32">
        <f ca="1">Uniform_A+B2965*(Uniform_B-Uniform_A)</f>
        <v>6.4596030468719476</v>
      </c>
      <c r="B2965" s="2">
        <f t="shared" ca="1" si="315"/>
        <v>0.64596030468719479</v>
      </c>
      <c r="C2965" s="4"/>
      <c r="D2965" s="5">
        <f ca="1">IF(E2965&lt;(Driehoek_C-Driehoek_A)/(Driehoek_B-Driehoek_A),Driehoek_A+SQRT(E2965*(Driehoek_B-Driehoek_A)*(Driehoek_C-Driehoek_A)),Driehoek_B-SQRT((1-E2965)*(Driehoek_B-Driehoek_A)*(Driehoek_B-Driehoek_C)))</f>
        <v>4.4108108745067547</v>
      </c>
      <c r="E2965" s="2">
        <f t="shared" ca="1" si="316"/>
        <v>0.39826694772727278</v>
      </c>
      <c r="F2965" s="2"/>
      <c r="G2965" s="15">
        <f ca="1">_xlfn.NORM.INV(H2965,Normaal_Mu,Normaal_Sigma)</f>
        <v>3.2634828342594537</v>
      </c>
      <c r="H2965" s="2">
        <f t="shared" ca="1" si="317"/>
        <v>0.19262639502852208</v>
      </c>
      <c r="I2965" s="2"/>
      <c r="J2965" s="15">
        <f ca="1">-LN(K2965) /NegExp_Labda</f>
        <v>0.13864722005726735</v>
      </c>
      <c r="K2965" s="2">
        <f t="shared" ca="1" si="318"/>
        <v>0.97265148788996603</v>
      </c>
      <c r="L2965" s="2"/>
      <c r="M2965" s="17">
        <f t="shared" ca="1" si="312"/>
        <v>7</v>
      </c>
      <c r="N2965" s="2">
        <f t="shared" ca="1" si="314"/>
        <v>0.86575625204740292</v>
      </c>
      <c r="O2965" s="2"/>
      <c r="P2965" s="31">
        <f t="shared" ca="1" si="313"/>
        <v>4.2545087951390848</v>
      </c>
    </row>
    <row r="2966" spans="1:16" x14ac:dyDescent="0.25">
      <c r="A2966" s="32">
        <f ca="1">Uniform_A+B2966*(Uniform_B-Uniform_A)</f>
        <v>8.8412349649995612</v>
      </c>
      <c r="B2966" s="2">
        <f t="shared" ca="1" si="315"/>
        <v>0.88412349649995614</v>
      </c>
      <c r="C2966" s="4"/>
      <c r="D2966" s="5">
        <f ca="1">IF(E2966&lt;(Driehoek_C-Driehoek_A)/(Driehoek_B-Driehoek_A),Driehoek_A+SQRT(E2966*(Driehoek_B-Driehoek_A)*(Driehoek_C-Driehoek_A)),Driehoek_B-SQRT((1-E2966)*(Driehoek_B-Driehoek_A)*(Driehoek_B-Driehoek_C)))</f>
        <v>7.137105134168678</v>
      </c>
      <c r="E2966" s="2">
        <f t="shared" ca="1" si="316"/>
        <v>0.90084636339598001</v>
      </c>
      <c r="F2966" s="2"/>
      <c r="G2966" s="15">
        <f ca="1">_xlfn.NORM.INV(H2966,Normaal_Mu,Normaal_Sigma)</f>
        <v>2.3885333921999843</v>
      </c>
      <c r="H2966" s="2">
        <f t="shared" ca="1" si="317"/>
        <v>9.5821634103191E-2</v>
      </c>
      <c r="I2966" s="2"/>
      <c r="J2966" s="15">
        <f ca="1">-LN(K2966) /NegExp_Labda</f>
        <v>0.52310330237230163</v>
      </c>
      <c r="K2966" s="2">
        <f t="shared" ca="1" si="318"/>
        <v>0.9006661160493501</v>
      </c>
      <c r="L2966" s="2"/>
      <c r="M2966" s="17">
        <f t="shared" ca="1" si="312"/>
        <v>8</v>
      </c>
      <c r="N2966" s="2">
        <f t="shared" ca="1" si="314"/>
        <v>0.86767988352600467</v>
      </c>
      <c r="O2966" s="2"/>
      <c r="P2966" s="31">
        <f t="shared" ca="1" si="313"/>
        <v>5.3779953587481053</v>
      </c>
    </row>
    <row r="2967" spans="1:16" x14ac:dyDescent="0.25">
      <c r="A2967" s="32">
        <f ca="1">Uniform_A+B2967*(Uniform_B-Uniform_A)</f>
        <v>5.4468822519644089</v>
      </c>
      <c r="B2967" s="2">
        <f t="shared" ca="1" si="315"/>
        <v>0.54468822519644089</v>
      </c>
      <c r="C2967" s="4"/>
      <c r="D2967" s="5">
        <f ca="1">IF(E2967&lt;(Driehoek_C-Driehoek_A)/(Driehoek_B-Driehoek_A),Driehoek_A+SQRT(E2967*(Driehoek_B-Driehoek_A)*(Driehoek_C-Driehoek_A)),Driehoek_B-SQRT((1-E2967)*(Driehoek_B-Driehoek_A)*(Driehoek_B-Driehoek_C)))</f>
        <v>5.4800450198679567</v>
      </c>
      <c r="E2967" s="2">
        <f t="shared" ca="1" si="316"/>
        <v>0.64599762679553219</v>
      </c>
      <c r="F2967" s="2"/>
      <c r="G2967" s="15">
        <f ca="1">_xlfn.NORM.INV(H2967,Normaal_Mu,Normaal_Sigma)</f>
        <v>4.4872738658404554</v>
      </c>
      <c r="H2967" s="2">
        <f t="shared" ca="1" si="317"/>
        <v>0.39883525165551514</v>
      </c>
      <c r="I2967" s="2"/>
      <c r="J2967" s="15">
        <f ca="1">-LN(K2967) /NegExp_Labda</f>
        <v>1.0392366491423719</v>
      </c>
      <c r="K2967" s="2">
        <f t="shared" ca="1" si="318"/>
        <v>0.81233104596556427</v>
      </c>
      <c r="L2967" s="2"/>
      <c r="M2967" s="17">
        <f t="shared" ca="1" si="312"/>
        <v>5</v>
      </c>
      <c r="N2967" s="2">
        <f t="shared" ca="1" si="314"/>
        <v>0.58630184109706496</v>
      </c>
      <c r="O2967" s="2"/>
      <c r="P2967" s="31">
        <f t="shared" ca="1" si="313"/>
        <v>4.2906875573630385</v>
      </c>
    </row>
    <row r="2968" spans="1:16" x14ac:dyDescent="0.25">
      <c r="A2968" s="32">
        <f ca="1">Uniform_A+B2968*(Uniform_B-Uniform_A)</f>
        <v>3.9980348169588686</v>
      </c>
      <c r="B2968" s="2">
        <f t="shared" ca="1" si="315"/>
        <v>0.39980348169588686</v>
      </c>
      <c r="C2968" s="4"/>
      <c r="D2968" s="5">
        <f ca="1">IF(E2968&lt;(Driehoek_C-Driehoek_A)/(Driehoek_B-Driehoek_A),Driehoek_A+SQRT(E2968*(Driehoek_B-Driehoek_A)*(Driehoek_C-Driehoek_A)),Driehoek_B-SQRT((1-E2968)*(Driehoek_B-Driehoek_A)*(Driehoek_B-Driehoek_C)))</f>
        <v>6.5879570371000389</v>
      </c>
      <c r="E2968" s="2">
        <f t="shared" ca="1" si="316"/>
        <v>0.83377282128927932</v>
      </c>
      <c r="F2968" s="2"/>
      <c r="G2968" s="15">
        <f ca="1">_xlfn.NORM.INV(H2968,Normaal_Mu,Normaal_Sigma)</f>
        <v>6.7306343768891637</v>
      </c>
      <c r="H2968" s="2">
        <f t="shared" ca="1" si="317"/>
        <v>0.80656764038825479</v>
      </c>
      <c r="I2968" s="2"/>
      <c r="J2968" s="15">
        <f ca="1">-LN(K2968) /NegExp_Labda</f>
        <v>4.6548886106957204</v>
      </c>
      <c r="K2968" s="2">
        <f t="shared" ca="1" si="318"/>
        <v>0.39416813499739478</v>
      </c>
      <c r="L2968" s="2"/>
      <c r="M2968" s="17">
        <f t="shared" ca="1" si="312"/>
        <v>4</v>
      </c>
      <c r="N2968" s="2">
        <f t="shared" ca="1" si="314"/>
        <v>0.43397627820201035</v>
      </c>
      <c r="O2968" s="2"/>
      <c r="P2968" s="31">
        <f t="shared" ca="1" si="313"/>
        <v>5.194302968328758</v>
      </c>
    </row>
    <row r="2969" spans="1:16" x14ac:dyDescent="0.25">
      <c r="A2969" s="32">
        <f ca="1">Uniform_A+B2969*(Uniform_B-Uniform_A)</f>
        <v>2.7814671493488605</v>
      </c>
      <c r="B2969" s="2">
        <f t="shared" ca="1" si="315"/>
        <v>0.27814671493488607</v>
      </c>
      <c r="C2969" s="4"/>
      <c r="D2969" s="5">
        <f ca="1">IF(E2969&lt;(Driehoek_C-Driehoek_A)/(Driehoek_B-Driehoek_A),Driehoek_A+SQRT(E2969*(Driehoek_B-Driehoek_A)*(Driehoek_C-Driehoek_A)),Driehoek_B-SQRT((1-E2969)*(Driehoek_B-Driehoek_A)*(Driehoek_B-Driehoek_C)))</f>
        <v>5.6278325353025602</v>
      </c>
      <c r="E2969" s="2">
        <f t="shared" ca="1" si="316"/>
        <v>0.67509961685817266</v>
      </c>
      <c r="F2969" s="2"/>
      <c r="G2969" s="15">
        <f ca="1">_xlfn.NORM.INV(H2969,Normaal_Mu,Normaal_Sigma)</f>
        <v>6.1940519775568443</v>
      </c>
      <c r="H2969" s="2">
        <f t="shared" ca="1" si="317"/>
        <v>0.72475498529253457</v>
      </c>
      <c r="I2969" s="2"/>
      <c r="J2969" s="15">
        <f ca="1">-LN(K2969) /NegExp_Labda</f>
        <v>11.26122153118126</v>
      </c>
      <c r="K2969" s="2">
        <f t="shared" ca="1" si="318"/>
        <v>0.10516294166964624</v>
      </c>
      <c r="L2969" s="2"/>
      <c r="M2969" s="17">
        <f t="shared" ca="1" si="312"/>
        <v>4</v>
      </c>
      <c r="N2969" s="2">
        <f t="shared" ca="1" si="314"/>
        <v>0.42352580094564418</v>
      </c>
      <c r="O2969" s="2"/>
      <c r="P2969" s="31">
        <f t="shared" ca="1" si="313"/>
        <v>5.9729146386779046</v>
      </c>
    </row>
    <row r="2970" spans="1:16" x14ac:dyDescent="0.25">
      <c r="A2970" s="32">
        <f ca="1">Uniform_A+B2970*(Uniform_B-Uniform_A)</f>
        <v>6.9839521249953442</v>
      </c>
      <c r="B2970" s="2">
        <f t="shared" ca="1" si="315"/>
        <v>0.6983952124995344</v>
      </c>
      <c r="C2970" s="4"/>
      <c r="D2970" s="5">
        <f ca="1">IF(E2970&lt;(Driehoek_C-Driehoek_A)/(Driehoek_B-Driehoek_A),Driehoek_A+SQRT(E2970*(Driehoek_B-Driehoek_A)*(Driehoek_C-Driehoek_A)),Driehoek_B-SQRT((1-E2970)*(Driehoek_B-Driehoek_A)*(Driehoek_B-Driehoek_C)))</f>
        <v>6.3304771959077026</v>
      </c>
      <c r="E2970" s="2">
        <f t="shared" ca="1" si="316"/>
        <v>0.79638994281232001</v>
      </c>
      <c r="F2970" s="2"/>
      <c r="G2970" s="15">
        <f ca="1">_xlfn.NORM.INV(H2970,Normaal_Mu,Normaal_Sigma)</f>
        <v>2.8547780378329861</v>
      </c>
      <c r="H2970" s="2">
        <f t="shared" ca="1" si="317"/>
        <v>0.14172284786636657</v>
      </c>
      <c r="I2970" s="2"/>
      <c r="J2970" s="15">
        <f ca="1">-LN(K2970) /NegExp_Labda</f>
        <v>5.9728612826566145</v>
      </c>
      <c r="K2970" s="2">
        <f t="shared" ca="1" si="318"/>
        <v>0.30283346151747081</v>
      </c>
      <c r="L2970" s="2"/>
      <c r="M2970" s="17">
        <f t="shared" ca="1" si="312"/>
        <v>0</v>
      </c>
      <c r="N2970" s="2">
        <f t="shared" ca="1" si="314"/>
        <v>5.0008837647104176E-3</v>
      </c>
      <c r="O2970" s="2"/>
      <c r="P2970" s="31">
        <f t="shared" ca="1" si="313"/>
        <v>4.4284137282785299</v>
      </c>
    </row>
    <row r="2971" spans="1:16" x14ac:dyDescent="0.25">
      <c r="A2971" s="32">
        <f ca="1">Uniform_A+B2971*(Uniform_B-Uniform_A)</f>
        <v>1.9420622401265786</v>
      </c>
      <c r="B2971" s="2">
        <f t="shared" ca="1" si="315"/>
        <v>0.19420622401265786</v>
      </c>
      <c r="C2971" s="4"/>
      <c r="D2971" s="5">
        <f ca="1">IF(E2971&lt;(Driehoek_C-Driehoek_A)/(Driehoek_B-Driehoek_A),Driehoek_A+SQRT(E2971*(Driehoek_B-Driehoek_A)*(Driehoek_C-Driehoek_A)),Driehoek_B-SQRT((1-E2971)*(Driehoek_B-Driehoek_A)*(Driehoek_B-Driehoek_C)))</f>
        <v>4.450916915120958</v>
      </c>
      <c r="E2971" s="2">
        <f t="shared" ca="1" si="316"/>
        <v>0.40873837391049661</v>
      </c>
      <c r="F2971" s="2"/>
      <c r="G2971" s="15">
        <f ca="1">_xlfn.NORM.INV(H2971,Normaal_Mu,Normaal_Sigma)</f>
        <v>11.384867044688491</v>
      </c>
      <c r="H2971" s="2">
        <f t="shared" ca="1" si="317"/>
        <v>0.99929460292542438</v>
      </c>
      <c r="I2971" s="2"/>
      <c r="J2971" s="15">
        <f ca="1">-LN(K2971) /NegExp_Labda</f>
        <v>4.9090161126400487</v>
      </c>
      <c r="K2971" s="2">
        <f t="shared" ca="1" si="318"/>
        <v>0.37463493923927849</v>
      </c>
      <c r="L2971" s="2"/>
      <c r="M2971" s="17">
        <f t="shared" ca="1" si="312"/>
        <v>7</v>
      </c>
      <c r="N2971" s="2">
        <f t="shared" ca="1" si="314"/>
        <v>0.83285574468223311</v>
      </c>
      <c r="O2971" s="2"/>
      <c r="P2971" s="31">
        <f t="shared" ca="1" si="313"/>
        <v>5.9373724625152153</v>
      </c>
    </row>
    <row r="2972" spans="1:16" x14ac:dyDescent="0.25">
      <c r="A2972" s="32">
        <f ca="1">Uniform_A+B2972*(Uniform_B-Uniform_A)</f>
        <v>4.4363820955520703</v>
      </c>
      <c r="B2972" s="2">
        <f t="shared" ca="1" si="315"/>
        <v>0.44363820955520705</v>
      </c>
      <c r="C2972" s="4"/>
      <c r="D2972" s="5">
        <f ca="1">IF(E2972&lt;(Driehoek_C-Driehoek_A)/(Driehoek_B-Driehoek_A),Driehoek_A+SQRT(E2972*(Driehoek_B-Driehoek_A)*(Driehoek_C-Driehoek_A)),Driehoek_B-SQRT((1-E2972)*(Driehoek_B-Driehoek_A)*(Driehoek_B-Driehoek_C)))</f>
        <v>4.1770476535314547</v>
      </c>
      <c r="E2972" s="2">
        <f t="shared" ca="1" si="316"/>
        <v>0.33540373324838713</v>
      </c>
      <c r="F2972" s="2"/>
      <c r="G2972" s="15">
        <f ca="1">_xlfn.NORM.INV(H2972,Normaal_Mu,Normaal_Sigma)</f>
        <v>5.6307175140736527</v>
      </c>
      <c r="H2972" s="2">
        <f t="shared" ca="1" si="317"/>
        <v>0.62375536127708098</v>
      </c>
      <c r="I2972" s="2"/>
      <c r="J2972" s="15">
        <f ca="1">-LN(K2972) /NegExp_Labda</f>
        <v>1.1888549713885657</v>
      </c>
      <c r="K2972" s="2">
        <f t="shared" ca="1" si="318"/>
        <v>0.78838321469003214</v>
      </c>
      <c r="L2972" s="2"/>
      <c r="M2972" s="17">
        <f t="shared" ca="1" si="312"/>
        <v>3</v>
      </c>
      <c r="N2972" s="2">
        <f t="shared" ca="1" si="314"/>
        <v>0.14919930475784127</v>
      </c>
      <c r="O2972" s="2"/>
      <c r="P2972" s="31">
        <f t="shared" ca="1" si="313"/>
        <v>3.6866004469091487</v>
      </c>
    </row>
    <row r="2973" spans="1:16" x14ac:dyDescent="0.25">
      <c r="A2973" s="32">
        <f ca="1">Uniform_A+B2973*(Uniform_B-Uniform_A)</f>
        <v>4.1826192240593629</v>
      </c>
      <c r="B2973" s="2">
        <f t="shared" ca="1" si="315"/>
        <v>0.41826192240593629</v>
      </c>
      <c r="C2973" s="4"/>
      <c r="D2973" s="5">
        <f ca="1">IF(E2973&lt;(Driehoek_C-Driehoek_A)/(Driehoek_B-Driehoek_A),Driehoek_A+SQRT(E2973*(Driehoek_B-Driehoek_A)*(Driehoek_C-Driehoek_A)),Driehoek_B-SQRT((1-E2973)*(Driehoek_B-Driehoek_A)*(Driehoek_B-Driehoek_C)))</f>
        <v>3.7950955473203134</v>
      </c>
      <c r="E2973" s="2">
        <f t="shared" ca="1" si="316"/>
        <v>0.23016914457208681</v>
      </c>
      <c r="F2973" s="2"/>
      <c r="G2973" s="15">
        <f ca="1">_xlfn.NORM.INV(H2973,Normaal_Mu,Normaal_Sigma)</f>
        <v>3.4827764625377631</v>
      </c>
      <c r="H2973" s="2">
        <f t="shared" ca="1" si="317"/>
        <v>0.22404241527376523</v>
      </c>
      <c r="I2973" s="2"/>
      <c r="J2973" s="15">
        <f ca="1">-LN(K2973) /NegExp_Labda</f>
        <v>2.7423273552467009</v>
      </c>
      <c r="K2973" s="2">
        <f t="shared" ca="1" si="318"/>
        <v>0.57783583620987011</v>
      </c>
      <c r="L2973" s="2"/>
      <c r="M2973" s="17">
        <f t="shared" ca="1" si="312"/>
        <v>6</v>
      </c>
      <c r="N2973" s="2">
        <f t="shared" ca="1" si="314"/>
        <v>0.67528144016927294</v>
      </c>
      <c r="O2973" s="2"/>
      <c r="P2973" s="31">
        <f t="shared" ca="1" si="313"/>
        <v>4.0405637178328275</v>
      </c>
    </row>
    <row r="2974" spans="1:16" x14ac:dyDescent="0.25">
      <c r="A2974" s="32">
        <f ca="1">Uniform_A+B2974*(Uniform_B-Uniform_A)</f>
        <v>6.1821145394654344</v>
      </c>
      <c r="B2974" s="2">
        <f t="shared" ca="1" si="315"/>
        <v>0.61821145394654342</v>
      </c>
      <c r="C2974" s="4"/>
      <c r="D2974" s="5">
        <f ca="1">IF(E2974&lt;(Driehoek_C-Driehoek_A)/(Driehoek_B-Driehoek_A),Driehoek_A+SQRT(E2974*(Driehoek_B-Driehoek_A)*(Driehoek_C-Driehoek_A)),Driehoek_B-SQRT((1-E2974)*(Driehoek_B-Driehoek_A)*(Driehoek_B-Driehoek_C)))</f>
        <v>4.4840730208922128</v>
      </c>
      <c r="E2974" s="2">
        <f t="shared" ca="1" si="316"/>
        <v>0.41732581483904041</v>
      </c>
      <c r="F2974" s="2"/>
      <c r="G2974" s="15">
        <f ca="1">_xlfn.NORM.INV(H2974,Normaal_Mu,Normaal_Sigma)</f>
        <v>4.1335553022508646</v>
      </c>
      <c r="H2974" s="2">
        <f t="shared" ca="1" si="317"/>
        <v>0.33242662211175211</v>
      </c>
      <c r="I2974" s="2"/>
      <c r="J2974" s="15">
        <f ca="1">-LN(K2974) /NegExp_Labda</f>
        <v>9.7126883398561557</v>
      </c>
      <c r="K2974" s="2">
        <f t="shared" ca="1" si="318"/>
        <v>0.14333973918524257</v>
      </c>
      <c r="L2974" s="2"/>
      <c r="M2974" s="17">
        <f t="shared" ca="1" si="312"/>
        <v>4</v>
      </c>
      <c r="N2974" s="2">
        <f t="shared" ca="1" si="314"/>
        <v>0.31836115073569393</v>
      </c>
      <c r="O2974" s="2"/>
      <c r="P2974" s="31">
        <f t="shared" ca="1" si="313"/>
        <v>5.7024862404929335</v>
      </c>
    </row>
    <row r="2975" spans="1:16" x14ac:dyDescent="0.25">
      <c r="A2975" s="32">
        <f ca="1">Uniform_A+B2975*(Uniform_B-Uniform_A)</f>
        <v>3.1963633136730172</v>
      </c>
      <c r="B2975" s="2">
        <f t="shared" ca="1" si="315"/>
        <v>0.31963633136730174</v>
      </c>
      <c r="C2975" s="4"/>
      <c r="D2975" s="5">
        <f ca="1">IF(E2975&lt;(Driehoek_C-Driehoek_A)/(Driehoek_B-Driehoek_A),Driehoek_A+SQRT(E2975*(Driehoek_B-Driehoek_A)*(Driehoek_C-Driehoek_A)),Driehoek_B-SQRT((1-E2975)*(Driehoek_B-Driehoek_A)*(Driehoek_B-Driehoek_C)))</f>
        <v>3.9528233054952726</v>
      </c>
      <c r="E2975" s="2">
        <f t="shared" ca="1" si="316"/>
        <v>0.2723942044632488</v>
      </c>
      <c r="F2975" s="2"/>
      <c r="G2975" s="15">
        <f ca="1">_xlfn.NORM.INV(H2975,Normaal_Mu,Normaal_Sigma)</f>
        <v>3.0607980051185693</v>
      </c>
      <c r="H2975" s="2">
        <f t="shared" ca="1" si="317"/>
        <v>0.16612270777829208</v>
      </c>
      <c r="I2975" s="2"/>
      <c r="J2975" s="15">
        <f ca="1">-LN(K2975) /NegExp_Labda</f>
        <v>11.778323523664636</v>
      </c>
      <c r="K2975" s="2">
        <f t="shared" ca="1" si="318"/>
        <v>9.483045133057344E-2</v>
      </c>
      <c r="L2975" s="2"/>
      <c r="M2975" s="17">
        <f t="shared" ca="1" si="312"/>
        <v>8</v>
      </c>
      <c r="N2975" s="2">
        <f t="shared" ca="1" si="314"/>
        <v>0.87888984223318489</v>
      </c>
      <c r="O2975" s="2"/>
      <c r="P2975" s="31">
        <f t="shared" ca="1" si="313"/>
        <v>5.9976616295902989</v>
      </c>
    </row>
    <row r="2976" spans="1:16" x14ac:dyDescent="0.25">
      <c r="A2976" s="32">
        <f ca="1">Uniform_A+B2976*(Uniform_B-Uniform_A)</f>
        <v>3.8783914524700611</v>
      </c>
      <c r="B2976" s="2">
        <f t="shared" ca="1" si="315"/>
        <v>0.38783914524700613</v>
      </c>
      <c r="C2976" s="4"/>
      <c r="D2976" s="5">
        <f ca="1">IF(E2976&lt;(Driehoek_C-Driehoek_A)/(Driehoek_B-Driehoek_A),Driehoek_A+SQRT(E2976*(Driehoek_B-Driehoek_A)*(Driehoek_C-Driehoek_A)),Driehoek_B-SQRT((1-E2976)*(Driehoek_B-Driehoek_A)*(Driehoek_B-Driehoek_C)))</f>
        <v>7.1181475177149709</v>
      </c>
      <c r="E2976" s="2">
        <f t="shared" ca="1" si="316"/>
        <v>0.89881803528336213</v>
      </c>
      <c r="F2976" s="2"/>
      <c r="G2976" s="15">
        <f ca="1">_xlfn.NORM.INV(H2976,Normaal_Mu,Normaal_Sigma)</f>
        <v>0.61836793339905149</v>
      </c>
      <c r="H2976" s="2">
        <f t="shared" ca="1" si="317"/>
        <v>1.4232553946774029E-2</v>
      </c>
      <c r="I2976" s="2"/>
      <c r="J2976" s="15">
        <f ca="1">-LN(K2976) /NegExp_Labda</f>
        <v>7.037090540357374</v>
      </c>
      <c r="K2976" s="2">
        <f t="shared" ca="1" si="318"/>
        <v>0.24477444917622304</v>
      </c>
      <c r="L2976" s="2"/>
      <c r="M2976" s="17">
        <f t="shared" ca="1" si="312"/>
        <v>5</v>
      </c>
      <c r="N2976" s="2">
        <f t="shared" ca="1" si="314"/>
        <v>0.58738769754365272</v>
      </c>
      <c r="O2976" s="2"/>
      <c r="P2976" s="31">
        <f t="shared" ca="1" si="313"/>
        <v>4.7303994887882919</v>
      </c>
    </row>
    <row r="2977" spans="1:16" x14ac:dyDescent="0.25">
      <c r="A2977" s="32">
        <f ca="1">Uniform_A+B2977*(Uniform_B-Uniform_A)</f>
        <v>5.5445792794910105</v>
      </c>
      <c r="B2977" s="2">
        <f t="shared" ca="1" si="315"/>
        <v>0.55445792794910109</v>
      </c>
      <c r="C2977" s="4"/>
      <c r="D2977" s="5">
        <f ca="1">IF(E2977&lt;(Driehoek_C-Driehoek_A)/(Driehoek_B-Driehoek_A),Driehoek_A+SQRT(E2977*(Driehoek_B-Driehoek_A)*(Driehoek_C-Driehoek_A)),Driehoek_B-SQRT((1-E2977)*(Driehoek_B-Driehoek_A)*(Driehoek_B-Driehoek_C)))</f>
        <v>4.3239663468883416</v>
      </c>
      <c r="E2977" s="2">
        <f t="shared" ca="1" si="316"/>
        <v>0.37527740785620689</v>
      </c>
      <c r="F2977" s="2"/>
      <c r="G2977" s="15">
        <f ca="1">_xlfn.NORM.INV(H2977,Normaal_Mu,Normaal_Sigma)</f>
        <v>3.4030376738118013</v>
      </c>
      <c r="H2977" s="2">
        <f t="shared" ca="1" si="317"/>
        <v>0.21229566005582157</v>
      </c>
      <c r="I2977" s="2"/>
      <c r="J2977" s="15">
        <f ca="1">-LN(K2977) /NegExp_Labda</f>
        <v>3.3967599795688508</v>
      </c>
      <c r="K2977" s="2">
        <f t="shared" ca="1" si="318"/>
        <v>0.50694538863636729</v>
      </c>
      <c r="L2977" s="2"/>
      <c r="M2977" s="17">
        <f t="shared" ca="1" si="312"/>
        <v>5</v>
      </c>
      <c r="N2977" s="2">
        <f t="shared" ca="1" si="314"/>
        <v>0.48350262481345396</v>
      </c>
      <c r="O2977" s="2"/>
      <c r="P2977" s="31">
        <f t="shared" ca="1" si="313"/>
        <v>4.3336686559520015</v>
      </c>
    </row>
    <row r="2978" spans="1:16" x14ac:dyDescent="0.25">
      <c r="A2978" s="32">
        <f ca="1">Uniform_A+B2978*(Uniform_B-Uniform_A)</f>
        <v>0.20515149143802702</v>
      </c>
      <c r="B2978" s="2">
        <f t="shared" ca="1" si="315"/>
        <v>2.0515149143802702E-2</v>
      </c>
      <c r="C2978" s="4"/>
      <c r="D2978" s="5">
        <f ca="1">IF(E2978&lt;(Driehoek_C-Driehoek_A)/(Driehoek_B-Driehoek_A),Driehoek_A+SQRT(E2978*(Driehoek_B-Driehoek_A)*(Driehoek_C-Driehoek_A)),Driehoek_B-SQRT((1-E2978)*(Driehoek_B-Driehoek_A)*(Driehoek_B-Driehoek_C)))</f>
        <v>3.8632334077506219</v>
      </c>
      <c r="E2978" s="2">
        <f t="shared" ca="1" si="316"/>
        <v>0.24797419512557106</v>
      </c>
      <c r="F2978" s="2"/>
      <c r="G2978" s="15">
        <f ca="1">_xlfn.NORM.INV(H2978,Normaal_Mu,Normaal_Sigma)</f>
        <v>2.1984031530342403</v>
      </c>
      <c r="H2978" s="2">
        <f t="shared" ca="1" si="317"/>
        <v>8.0637180110770035E-2</v>
      </c>
      <c r="I2978" s="2"/>
      <c r="J2978" s="15">
        <f ca="1">-LN(K2978) /NegExp_Labda</f>
        <v>0.19420837331000382</v>
      </c>
      <c r="K2978" s="2">
        <f t="shared" ca="1" si="318"/>
        <v>0.96190299070716001</v>
      </c>
      <c r="L2978" s="2"/>
      <c r="M2978" s="17">
        <f t="shared" ca="1" si="312"/>
        <v>3</v>
      </c>
      <c r="N2978" s="2">
        <f t="shared" ca="1" si="314"/>
        <v>0.12951168718468709</v>
      </c>
      <c r="O2978" s="2"/>
      <c r="P2978" s="31">
        <f t="shared" ca="1" si="313"/>
        <v>1.8921992851065788</v>
      </c>
    </row>
    <row r="2979" spans="1:16" x14ac:dyDescent="0.25">
      <c r="A2979" s="32">
        <f ca="1">Uniform_A+B2979*(Uniform_B-Uniform_A)</f>
        <v>4.9803400709008301</v>
      </c>
      <c r="B2979" s="2">
        <f t="shared" ca="1" si="315"/>
        <v>0.49803400709008305</v>
      </c>
      <c r="C2979" s="4"/>
      <c r="D2979" s="5">
        <f ca="1">IF(E2979&lt;(Driehoek_C-Driehoek_A)/(Driehoek_B-Driehoek_A),Driehoek_A+SQRT(E2979*(Driehoek_B-Driehoek_A)*(Driehoek_C-Driehoek_A)),Driehoek_B-SQRT((1-E2979)*(Driehoek_B-Driehoek_A)*(Driehoek_B-Driehoek_C)))</f>
        <v>6.1463742225330673</v>
      </c>
      <c r="E2979" s="2">
        <f t="shared" ca="1" si="316"/>
        <v>0.76733771206217849</v>
      </c>
      <c r="F2979" s="2"/>
      <c r="G2979" s="15">
        <f ca="1">_xlfn.NORM.INV(H2979,Normaal_Mu,Normaal_Sigma)</f>
        <v>3.6179971298467017</v>
      </c>
      <c r="H2979" s="2">
        <f t="shared" ca="1" si="317"/>
        <v>0.24478231960179986</v>
      </c>
      <c r="I2979" s="2"/>
      <c r="J2979" s="15">
        <f ca="1">-LN(K2979) /NegExp_Labda</f>
        <v>5.1757870946594275</v>
      </c>
      <c r="K2979" s="2">
        <f t="shared" ca="1" si="318"/>
        <v>0.35517046596864055</v>
      </c>
      <c r="L2979" s="2"/>
      <c r="M2979" s="17">
        <f t="shared" ca="1" si="312"/>
        <v>5</v>
      </c>
      <c r="N2979" s="2">
        <f t="shared" ca="1" si="314"/>
        <v>0.49601273301771354</v>
      </c>
      <c r="O2979" s="2"/>
      <c r="P2979" s="31">
        <f t="shared" ca="1" si="313"/>
        <v>4.9840997035880052</v>
      </c>
    </row>
    <row r="2980" spans="1:16" x14ac:dyDescent="0.25">
      <c r="A2980" s="32">
        <f ca="1">Uniform_A+B2980*(Uniform_B-Uniform_A)</f>
        <v>4.9714883873062456</v>
      </c>
      <c r="B2980" s="2">
        <f t="shared" ca="1" si="315"/>
        <v>0.49714883873062454</v>
      </c>
      <c r="C2980" s="4"/>
      <c r="D2980" s="5">
        <f ca="1">IF(E2980&lt;(Driehoek_C-Driehoek_A)/(Driehoek_B-Driehoek_A),Driehoek_A+SQRT(E2980*(Driehoek_B-Driehoek_A)*(Driehoek_C-Driehoek_A)),Driehoek_B-SQRT((1-E2980)*(Driehoek_B-Driehoek_A)*(Driehoek_B-Driehoek_C)))</f>
        <v>4.3211228541774549</v>
      </c>
      <c r="E2980" s="2">
        <f t="shared" ca="1" si="316"/>
        <v>0.37451739012284202</v>
      </c>
      <c r="F2980" s="2"/>
      <c r="G2980" s="15">
        <f ca="1">_xlfn.NORM.INV(H2980,Normaal_Mu,Normaal_Sigma)</f>
        <v>6.1230266349641864</v>
      </c>
      <c r="H2980" s="2">
        <f t="shared" ca="1" si="317"/>
        <v>0.71277617287904271</v>
      </c>
      <c r="I2980" s="2"/>
      <c r="J2980" s="15">
        <f ca="1">-LN(K2980) /NegExp_Labda</f>
        <v>2.6250320109362351</v>
      </c>
      <c r="K2980" s="2">
        <f t="shared" ca="1" si="318"/>
        <v>0.5915515771307287</v>
      </c>
      <c r="L2980" s="2"/>
      <c r="M2980" s="17">
        <f t="shared" ca="1" si="312"/>
        <v>2</v>
      </c>
      <c r="N2980" s="2">
        <f t="shared" ca="1" si="314"/>
        <v>6.94033362814368E-2</v>
      </c>
      <c r="O2980" s="2"/>
      <c r="P2980" s="31">
        <f t="shared" ca="1" si="313"/>
        <v>4.0081339774768248</v>
      </c>
    </row>
    <row r="2981" spans="1:16" x14ac:dyDescent="0.25">
      <c r="A2981" s="32">
        <f ca="1">Uniform_A+B2981*(Uniform_B-Uniform_A)</f>
        <v>3.0200982273914514</v>
      </c>
      <c r="B2981" s="2">
        <f t="shared" ca="1" si="315"/>
        <v>0.30200982273914512</v>
      </c>
      <c r="C2981" s="4"/>
      <c r="D2981" s="5">
        <f ca="1">IF(E2981&lt;(Driehoek_C-Driehoek_A)/(Driehoek_B-Driehoek_A),Driehoek_A+SQRT(E2981*(Driehoek_B-Driehoek_A)*(Driehoek_C-Driehoek_A)),Driehoek_B-SQRT((1-E2981)*(Driehoek_B-Driehoek_A)*(Driehoek_B-Driehoek_C)))</f>
        <v>3.5018819688045109</v>
      </c>
      <c r="E2981" s="2">
        <f t="shared" ca="1" si="316"/>
        <v>0.16111781773000811</v>
      </c>
      <c r="F2981" s="2"/>
      <c r="G2981" s="15">
        <f ca="1">_xlfn.NORM.INV(H2981,Normaal_Mu,Normaal_Sigma)</f>
        <v>7.3267509664404731</v>
      </c>
      <c r="H2981" s="2">
        <f t="shared" ca="1" si="317"/>
        <v>0.8776614039147872</v>
      </c>
      <c r="I2981" s="2"/>
      <c r="J2981" s="15">
        <f ca="1">-LN(K2981) /NegExp_Labda</f>
        <v>7.683962668717542</v>
      </c>
      <c r="K2981" s="2">
        <f t="shared" ca="1" si="318"/>
        <v>0.21506982551501386</v>
      </c>
      <c r="L2981" s="2"/>
      <c r="M2981" s="17">
        <f t="shared" ca="1" si="312"/>
        <v>3</v>
      </c>
      <c r="N2981" s="2">
        <f t="shared" ca="1" si="314"/>
        <v>0.1871783580083245</v>
      </c>
      <c r="O2981" s="2"/>
      <c r="P2981" s="31">
        <f t="shared" ca="1" si="313"/>
        <v>4.9065387662707955</v>
      </c>
    </row>
    <row r="2982" spans="1:16" x14ac:dyDescent="0.25">
      <c r="A2982" s="32">
        <f ca="1">Uniform_A+B2982*(Uniform_B-Uniform_A)</f>
        <v>7.092818336258726</v>
      </c>
      <c r="B2982" s="2">
        <f t="shared" ca="1" si="315"/>
        <v>0.7092818336258726</v>
      </c>
      <c r="C2982" s="4"/>
      <c r="D2982" s="5">
        <f ca="1">IF(E2982&lt;(Driehoek_C-Driehoek_A)/(Driehoek_B-Driehoek_A),Driehoek_A+SQRT(E2982*(Driehoek_B-Driehoek_A)*(Driehoek_C-Driehoek_A)),Driehoek_B-SQRT((1-E2982)*(Driehoek_B-Driehoek_A)*(Driehoek_B-Driehoek_C)))</f>
        <v>7.2494223299659986</v>
      </c>
      <c r="E2982" s="2">
        <f t="shared" ca="1" si="316"/>
        <v>0.91244222346223791</v>
      </c>
      <c r="F2982" s="2"/>
      <c r="G2982" s="15">
        <f ca="1">_xlfn.NORM.INV(H2982,Normaal_Mu,Normaal_Sigma)</f>
        <v>2.8402322684115724</v>
      </c>
      <c r="H2982" s="2">
        <f t="shared" ca="1" si="317"/>
        <v>0.1400969493976213</v>
      </c>
      <c r="I2982" s="2"/>
      <c r="J2982" s="15">
        <f ca="1">-LN(K2982) /NegExp_Labda</f>
        <v>15.717300154864599</v>
      </c>
      <c r="K2982" s="2">
        <f t="shared" ca="1" si="318"/>
        <v>4.3133296868882787E-2</v>
      </c>
      <c r="L2982" s="2"/>
      <c r="M2982" s="17">
        <f t="shared" ca="1" si="312"/>
        <v>9</v>
      </c>
      <c r="N2982" s="2">
        <f t="shared" ca="1" si="314"/>
        <v>0.94078715236486998</v>
      </c>
      <c r="O2982" s="2"/>
      <c r="P2982" s="31">
        <f t="shared" ca="1" si="313"/>
        <v>8.3799546179001787</v>
      </c>
    </row>
    <row r="2983" spans="1:16" x14ac:dyDescent="0.25">
      <c r="A2983" s="32">
        <f ca="1">Uniform_A+B2983*(Uniform_B-Uniform_A)</f>
        <v>5.3244459173100465</v>
      </c>
      <c r="B2983" s="2">
        <f t="shared" ca="1" si="315"/>
        <v>0.53244459173100467</v>
      </c>
      <c r="C2983" s="4"/>
      <c r="D2983" s="5">
        <f ca="1">IF(E2983&lt;(Driehoek_C-Driehoek_A)/(Driehoek_B-Driehoek_A),Driehoek_A+SQRT(E2983*(Driehoek_B-Driehoek_A)*(Driehoek_C-Driehoek_A)),Driehoek_B-SQRT((1-E2983)*(Driehoek_B-Driehoek_A)*(Driehoek_B-Driehoek_C)))</f>
        <v>5.9578714048273156</v>
      </c>
      <c r="E2983" s="2">
        <f t="shared" ca="1" si="316"/>
        <v>0.73558438886950495</v>
      </c>
      <c r="F2983" s="2"/>
      <c r="G2983" s="15">
        <f ca="1">_xlfn.NORM.INV(H2983,Normaal_Mu,Normaal_Sigma)</f>
        <v>7.9346941895517222</v>
      </c>
      <c r="H2983" s="2">
        <f t="shared" ca="1" si="317"/>
        <v>0.92885917073765856</v>
      </c>
      <c r="I2983" s="2"/>
      <c r="J2983" s="15">
        <f ca="1">-LN(K2983) /NegExp_Labda</f>
        <v>13.840262968879815</v>
      </c>
      <c r="K2983" s="2">
        <f t="shared" ca="1" si="318"/>
        <v>6.2784152016777561E-2</v>
      </c>
      <c r="L2983" s="2"/>
      <c r="M2983" s="17">
        <f t="shared" ca="1" si="312"/>
        <v>7</v>
      </c>
      <c r="N2983" s="2">
        <f t="shared" ca="1" si="314"/>
        <v>0.76231444305873464</v>
      </c>
      <c r="O2983" s="2"/>
      <c r="P2983" s="31">
        <f t="shared" ca="1" si="313"/>
        <v>8.0114548961137793</v>
      </c>
    </row>
    <row r="2984" spans="1:16" x14ac:dyDescent="0.25">
      <c r="A2984" s="32">
        <f ca="1">Uniform_A+B2984*(Uniform_B-Uniform_A)</f>
        <v>4.2376443686369081</v>
      </c>
      <c r="B2984" s="2">
        <f t="shared" ca="1" si="315"/>
        <v>0.42376443686369081</v>
      </c>
      <c r="C2984" s="4"/>
      <c r="D2984" s="5">
        <f ca="1">IF(E2984&lt;(Driehoek_C-Driehoek_A)/(Driehoek_B-Driehoek_A),Driehoek_A+SQRT(E2984*(Driehoek_B-Driehoek_A)*(Driehoek_C-Driehoek_A)),Driehoek_B-SQRT((1-E2984)*(Driehoek_B-Driehoek_A)*(Driehoek_B-Driehoek_C)))</f>
        <v>5.8160115105237153</v>
      </c>
      <c r="E2984" s="2">
        <f t="shared" ca="1" si="316"/>
        <v>0.71034906568235789</v>
      </c>
      <c r="F2984" s="2"/>
      <c r="G2984" s="15">
        <f ca="1">_xlfn.NORM.INV(H2984,Normaal_Mu,Normaal_Sigma)</f>
        <v>5.6927210299047042</v>
      </c>
      <c r="H2984" s="2">
        <f t="shared" ca="1" si="317"/>
        <v>0.63546410237597628</v>
      </c>
      <c r="I2984" s="2"/>
      <c r="J2984" s="15">
        <f ca="1">-LN(K2984) /NegExp_Labda</f>
        <v>0.76384486211331615</v>
      </c>
      <c r="K2984" s="2">
        <f t="shared" ca="1" si="318"/>
        <v>0.8583279963446252</v>
      </c>
      <c r="L2984" s="2"/>
      <c r="M2984" s="17">
        <f t="shared" ca="1" si="312"/>
        <v>6</v>
      </c>
      <c r="N2984" s="2">
        <f t="shared" ca="1" si="314"/>
        <v>0.6979627035054955</v>
      </c>
      <c r="O2984" s="2"/>
      <c r="P2984" s="31">
        <f t="shared" ca="1" si="313"/>
        <v>4.5020443542357285</v>
      </c>
    </row>
    <row r="2985" spans="1:16" x14ac:dyDescent="0.25">
      <c r="A2985" s="32">
        <f ca="1">Uniform_A+B2985*(Uniform_B-Uniform_A)</f>
        <v>2.7763840827387352</v>
      </c>
      <c r="B2985" s="2">
        <f t="shared" ca="1" si="315"/>
        <v>0.27763840827387354</v>
      </c>
      <c r="C2985" s="4"/>
      <c r="D2985" s="5">
        <f ca="1">IF(E2985&lt;(Driehoek_C-Driehoek_A)/(Driehoek_B-Driehoek_A),Driehoek_A+SQRT(E2985*(Driehoek_B-Driehoek_A)*(Driehoek_C-Driehoek_A)),Driehoek_B-SQRT((1-E2985)*(Driehoek_B-Driehoek_A)*(Driehoek_B-Driehoek_C)))</f>
        <v>4.3992310305530111</v>
      </c>
      <c r="E2985" s="2">
        <f t="shared" ca="1" si="316"/>
        <v>0.39522642542210551</v>
      </c>
      <c r="F2985" s="2"/>
      <c r="G2985" s="15">
        <f ca="1">_xlfn.NORM.INV(H2985,Normaal_Mu,Normaal_Sigma)</f>
        <v>3.074634504739771</v>
      </c>
      <c r="H2985" s="2">
        <f t="shared" ca="1" si="317"/>
        <v>0.16785337860629279</v>
      </c>
      <c r="I2985" s="2"/>
      <c r="J2985" s="15">
        <f ca="1">-LN(K2985) /NegExp_Labda</f>
        <v>0.58571314372276229</v>
      </c>
      <c r="K2985" s="2">
        <f t="shared" ca="1" si="318"/>
        <v>0.88945832179210527</v>
      </c>
      <c r="L2985" s="2"/>
      <c r="M2985" s="17">
        <f t="shared" ca="1" si="312"/>
        <v>3</v>
      </c>
      <c r="N2985" s="2">
        <f t="shared" ca="1" si="314"/>
        <v>0.23430091213245796</v>
      </c>
      <c r="O2985" s="2"/>
      <c r="P2985" s="31">
        <f t="shared" ca="1" si="313"/>
        <v>2.7671925523508558</v>
      </c>
    </row>
    <row r="2986" spans="1:16" x14ac:dyDescent="0.25">
      <c r="A2986" s="32">
        <f ca="1">Uniform_A+B2986*(Uniform_B-Uniform_A)</f>
        <v>2.5153126138644168</v>
      </c>
      <c r="B2986" s="2">
        <f t="shared" ca="1" si="315"/>
        <v>0.25153126138644166</v>
      </c>
      <c r="C2986" s="4"/>
      <c r="D2986" s="5">
        <f ca="1">IF(E2986&lt;(Driehoek_C-Driehoek_A)/(Driehoek_B-Driehoek_A),Driehoek_A+SQRT(E2986*(Driehoek_B-Driehoek_A)*(Driehoek_C-Driehoek_A)),Driehoek_B-SQRT((1-E2986)*(Driehoek_B-Driehoek_A)*(Driehoek_B-Driehoek_C)))</f>
        <v>3.6518437783861168</v>
      </c>
      <c r="E2986" s="2">
        <f t="shared" ca="1" si="316"/>
        <v>0.19489913344235166</v>
      </c>
      <c r="F2986" s="2"/>
      <c r="G2986" s="15">
        <f ca="1">_xlfn.NORM.INV(H2986,Normaal_Mu,Normaal_Sigma)</f>
        <v>5.5787401125637448</v>
      </c>
      <c r="H2986" s="2">
        <f t="shared" ca="1" si="317"/>
        <v>0.61385089655262293</v>
      </c>
      <c r="I2986" s="2"/>
      <c r="J2986" s="15">
        <f ca="1">-LN(K2986) /NegExp_Labda</f>
        <v>10.256785847587201</v>
      </c>
      <c r="K2986" s="2">
        <f t="shared" ca="1" si="318"/>
        <v>0.12856030700620269</v>
      </c>
      <c r="L2986" s="2"/>
      <c r="M2986" s="17">
        <f t="shared" ca="1" si="312"/>
        <v>3</v>
      </c>
      <c r="N2986" s="2">
        <f t="shared" ca="1" si="314"/>
        <v>0.15521926753134785</v>
      </c>
      <c r="O2986" s="2"/>
      <c r="P2986" s="31">
        <f t="shared" ca="1" si="313"/>
        <v>5.0005364704802959</v>
      </c>
    </row>
    <row r="2987" spans="1:16" x14ac:dyDescent="0.25">
      <c r="A2987" s="32">
        <f ca="1">Uniform_A+B2987*(Uniform_B-Uniform_A)</f>
        <v>9.6733423086497066</v>
      </c>
      <c r="B2987" s="2">
        <f t="shared" ca="1" si="315"/>
        <v>0.96733423086497072</v>
      </c>
      <c r="C2987" s="4"/>
      <c r="D2987" s="5">
        <f ca="1">IF(E2987&lt;(Driehoek_C-Driehoek_A)/(Driehoek_B-Driehoek_A),Driehoek_A+SQRT(E2987*(Driehoek_B-Driehoek_A)*(Driehoek_C-Driehoek_A)),Driehoek_B-SQRT((1-E2987)*(Driehoek_B-Driehoek_A)*(Driehoek_B-Driehoek_C)))</f>
        <v>7.3705090800481994</v>
      </c>
      <c r="E2987" s="2">
        <f t="shared" ca="1" si="316"/>
        <v>0.92413598119413243</v>
      </c>
      <c r="F2987" s="2"/>
      <c r="G2987" s="15">
        <f ca="1">_xlfn.NORM.INV(H2987,Normaal_Mu,Normaal_Sigma)</f>
        <v>3.8355317913890699</v>
      </c>
      <c r="H2987" s="2">
        <f t="shared" ca="1" si="317"/>
        <v>0.28020450220224546</v>
      </c>
      <c r="I2987" s="2"/>
      <c r="J2987" s="15">
        <f ca="1">-LN(K2987) /NegExp_Labda</f>
        <v>5.1300190559695373</v>
      </c>
      <c r="K2987" s="2">
        <f t="shared" ca="1" si="318"/>
        <v>0.35843648220545343</v>
      </c>
      <c r="L2987" s="2"/>
      <c r="M2987" s="17">
        <f t="shared" ca="1" si="312"/>
        <v>6</v>
      </c>
      <c r="N2987" s="2">
        <f t="shared" ca="1" si="314"/>
        <v>0.68110834302359868</v>
      </c>
      <c r="O2987" s="2"/>
      <c r="P2987" s="31">
        <f t="shared" ca="1" si="313"/>
        <v>6.4018804472113029</v>
      </c>
    </row>
    <row r="2988" spans="1:16" x14ac:dyDescent="0.25">
      <c r="A2988" s="32">
        <f ca="1">Uniform_A+B2988*(Uniform_B-Uniform_A)</f>
        <v>6.3332019447616164</v>
      </c>
      <c r="B2988" s="2">
        <f t="shared" ca="1" si="315"/>
        <v>0.63332019447616161</v>
      </c>
      <c r="C2988" s="4"/>
      <c r="D2988" s="5">
        <f ca="1">IF(E2988&lt;(Driehoek_C-Driehoek_A)/(Driehoek_B-Driehoek_A),Driehoek_A+SQRT(E2988*(Driehoek_B-Driehoek_A)*(Driehoek_C-Driehoek_A)),Driehoek_B-SQRT((1-E2988)*(Driehoek_B-Driehoek_A)*(Driehoek_B-Driehoek_C)))</f>
        <v>7.2917708173609039</v>
      </c>
      <c r="E2988" s="2">
        <f t="shared" ca="1" si="316"/>
        <v>0.91662723027371906</v>
      </c>
      <c r="F2988" s="2"/>
      <c r="G2988" s="15">
        <f ca="1">_xlfn.NORM.INV(H2988,Normaal_Mu,Normaal_Sigma)</f>
        <v>7.4733643420036762</v>
      </c>
      <c r="H2988" s="2">
        <f t="shared" ca="1" si="317"/>
        <v>0.89189744985997987</v>
      </c>
      <c r="I2988" s="2"/>
      <c r="J2988" s="15">
        <f ca="1">-LN(K2988) /NegExp_Labda</f>
        <v>2.1639916404931556</v>
      </c>
      <c r="K2988" s="2">
        <f t="shared" ca="1" si="318"/>
        <v>0.64869130142237985</v>
      </c>
      <c r="L2988" s="2"/>
      <c r="M2988" s="17">
        <f t="shared" ca="1" si="312"/>
        <v>5</v>
      </c>
      <c r="N2988" s="2">
        <f t="shared" ca="1" si="314"/>
        <v>0.46858577930418688</v>
      </c>
      <c r="O2988" s="2"/>
      <c r="P2988" s="31">
        <f t="shared" ca="1" si="313"/>
        <v>5.6524657489238708</v>
      </c>
    </row>
    <row r="2989" spans="1:16" x14ac:dyDescent="0.25">
      <c r="A2989" s="32">
        <f ca="1">Uniform_A+B2989*(Uniform_B-Uniform_A)</f>
        <v>8.5780807773064112</v>
      </c>
      <c r="B2989" s="2">
        <f t="shared" ca="1" si="315"/>
        <v>0.85780807773064105</v>
      </c>
      <c r="C2989" s="4"/>
      <c r="D2989" s="5">
        <f ca="1">IF(E2989&lt;(Driehoek_C-Driehoek_A)/(Driehoek_B-Driehoek_A),Driehoek_A+SQRT(E2989*(Driehoek_B-Driehoek_A)*(Driehoek_C-Driehoek_A)),Driehoek_B-SQRT((1-E2989)*(Driehoek_B-Driehoek_A)*(Driehoek_B-Driehoek_C)))</f>
        <v>3.0708099832643829</v>
      </c>
      <c r="E2989" s="2">
        <f t="shared" ca="1" si="316"/>
        <v>8.1902430018476302E-2</v>
      </c>
      <c r="F2989" s="2"/>
      <c r="G2989" s="15">
        <f ca="1">_xlfn.NORM.INV(H2989,Normaal_Mu,Normaal_Sigma)</f>
        <v>3.8565939613077997</v>
      </c>
      <c r="H2989" s="2">
        <f t="shared" ca="1" si="317"/>
        <v>0.28376159428130332</v>
      </c>
      <c r="I2989" s="2"/>
      <c r="J2989" s="15">
        <f ca="1">-LN(K2989) /NegExp_Labda</f>
        <v>2.8361947681271471</v>
      </c>
      <c r="K2989" s="2">
        <f t="shared" ca="1" si="318"/>
        <v>0.56708903825390067</v>
      </c>
      <c r="L2989" s="2"/>
      <c r="M2989" s="17">
        <f t="shared" ref="M2989:M3052" ca="1" si="319">VLOOKUP(N2989,$S$5:$T$105,2,TRUE)</f>
        <v>5</v>
      </c>
      <c r="N2989" s="2">
        <f t="shared" ca="1" si="314"/>
        <v>0.52400588986121599</v>
      </c>
      <c r="O2989" s="2"/>
      <c r="P2989" s="31">
        <f t="shared" ref="P2989:P3052" ca="1" si="320">SUM(A2989,D2989,G2989,J2989,M2989)/5</f>
        <v>4.668335898001148</v>
      </c>
    </row>
    <row r="2990" spans="1:16" x14ac:dyDescent="0.25">
      <c r="A2990" s="32">
        <f ca="1">Uniform_A+B2990*(Uniform_B-Uniform_A)</f>
        <v>2.6918136577715002</v>
      </c>
      <c r="B2990" s="2">
        <f t="shared" ca="1" si="315"/>
        <v>0.26918136577715002</v>
      </c>
      <c r="C2990" s="4"/>
      <c r="D2990" s="5">
        <f ca="1">IF(E2990&lt;(Driehoek_C-Driehoek_A)/(Driehoek_B-Driehoek_A),Driehoek_A+SQRT(E2990*(Driehoek_B-Driehoek_A)*(Driehoek_C-Driehoek_A)),Driehoek_B-SQRT((1-E2990)*(Driehoek_B-Driehoek_A)*(Driehoek_B-Driehoek_C)))</f>
        <v>4.4167207044834296</v>
      </c>
      <c r="E2990" s="2">
        <f t="shared" ca="1" si="316"/>
        <v>0.39981573997968944</v>
      </c>
      <c r="F2990" s="2"/>
      <c r="G2990" s="15">
        <f ca="1">_xlfn.NORM.INV(H2990,Normaal_Mu,Normaal_Sigma)</f>
        <v>3.4531781829571173</v>
      </c>
      <c r="H2990" s="2">
        <f t="shared" ca="1" si="317"/>
        <v>0.21963961806942423</v>
      </c>
      <c r="I2990" s="2"/>
      <c r="J2990" s="15">
        <f ca="1">-LN(K2990) /NegExp_Labda</f>
        <v>3.3524776962736413</v>
      </c>
      <c r="K2990" s="2">
        <f t="shared" ca="1" si="318"/>
        <v>0.51145506891625403</v>
      </c>
      <c r="L2990" s="2"/>
      <c r="M2990" s="17">
        <f t="shared" ca="1" si="319"/>
        <v>2</v>
      </c>
      <c r="N2990" s="2">
        <f t="shared" ca="1" si="314"/>
        <v>0.10614230060826924</v>
      </c>
      <c r="O2990" s="2"/>
      <c r="P2990" s="31">
        <f t="shared" ca="1" si="320"/>
        <v>3.1828380482971377</v>
      </c>
    </row>
    <row r="2991" spans="1:16" x14ac:dyDescent="0.25">
      <c r="A2991" s="32">
        <f ca="1">Uniform_A+B2991*(Uniform_B-Uniform_A)</f>
        <v>8.1347569110074929</v>
      </c>
      <c r="B2991" s="2">
        <f t="shared" ca="1" si="315"/>
        <v>0.81347569110074935</v>
      </c>
      <c r="C2991" s="4"/>
      <c r="D2991" s="5">
        <f ca="1">IF(E2991&lt;(Driehoek_C-Driehoek_A)/(Driehoek_B-Driehoek_A),Driehoek_A+SQRT(E2991*(Driehoek_B-Driehoek_A)*(Driehoek_C-Driehoek_A)),Driehoek_B-SQRT((1-E2991)*(Driehoek_B-Driehoek_A)*(Driehoek_B-Driehoek_C)))</f>
        <v>3.7070812807698483</v>
      </c>
      <c r="E2991" s="2">
        <f t="shared" ca="1" si="316"/>
        <v>0.20815189279677326</v>
      </c>
      <c r="F2991" s="2"/>
      <c r="G2991" s="15">
        <f ca="1">_xlfn.NORM.INV(H2991,Normaal_Mu,Normaal_Sigma)</f>
        <v>3.0553232086526938</v>
      </c>
      <c r="H2991" s="2">
        <f t="shared" ca="1" si="317"/>
        <v>0.16544111418812946</v>
      </c>
      <c r="I2991" s="2"/>
      <c r="J2991" s="15">
        <f ca="1">-LN(K2991) /NegExp_Labda</f>
        <v>1.8662094420276698</v>
      </c>
      <c r="K2991" s="2">
        <f t="shared" ca="1" si="318"/>
        <v>0.68849867285411381</v>
      </c>
      <c r="L2991" s="2"/>
      <c r="M2991" s="17">
        <f t="shared" ca="1" si="319"/>
        <v>4</v>
      </c>
      <c r="N2991" s="2">
        <f t="shared" ca="1" si="314"/>
        <v>0.42894131958557302</v>
      </c>
      <c r="O2991" s="2"/>
      <c r="P2991" s="31">
        <f t="shared" ca="1" si="320"/>
        <v>4.1526741684915418</v>
      </c>
    </row>
    <row r="2992" spans="1:16" x14ac:dyDescent="0.25">
      <c r="A2992" s="32">
        <f ca="1">Uniform_A+B2992*(Uniform_B-Uniform_A)</f>
        <v>7.0599266538309777</v>
      </c>
      <c r="B2992" s="2">
        <f t="shared" ca="1" si="315"/>
        <v>0.70599266538309779</v>
      </c>
      <c r="C2992" s="4"/>
      <c r="D2992" s="5">
        <f ca="1">IF(E2992&lt;(Driehoek_C-Driehoek_A)/(Driehoek_B-Driehoek_A),Driehoek_A+SQRT(E2992*(Driehoek_B-Driehoek_A)*(Driehoek_C-Driehoek_A)),Driehoek_B-SQRT((1-E2992)*(Driehoek_B-Driehoek_A)*(Driehoek_B-Driehoek_C)))</f>
        <v>4.7698658026364411</v>
      </c>
      <c r="E2992" s="2">
        <f t="shared" ca="1" si="316"/>
        <v>0.4887418477798674</v>
      </c>
      <c r="F2992" s="2"/>
      <c r="G2992" s="15">
        <f ca="1">_xlfn.NORM.INV(H2992,Normaal_Mu,Normaal_Sigma)</f>
        <v>7.7129462553060897</v>
      </c>
      <c r="H2992" s="2">
        <f t="shared" ca="1" si="317"/>
        <v>0.91252566010475222</v>
      </c>
      <c r="I2992" s="2"/>
      <c r="J2992" s="15">
        <f ca="1">-LN(K2992) /NegExp_Labda</f>
        <v>6.1607530680281917</v>
      </c>
      <c r="K2992" s="2">
        <f t="shared" ca="1" si="318"/>
        <v>0.29166464474904819</v>
      </c>
      <c r="L2992" s="2"/>
      <c r="M2992" s="17">
        <f t="shared" ca="1" si="319"/>
        <v>4</v>
      </c>
      <c r="N2992" s="2">
        <f t="shared" ca="1" si="314"/>
        <v>0.31005158917682007</v>
      </c>
      <c r="O2992" s="2"/>
      <c r="P2992" s="31">
        <f t="shared" ca="1" si="320"/>
        <v>5.9406983559603406</v>
      </c>
    </row>
    <row r="2993" spans="1:16" x14ac:dyDescent="0.25">
      <c r="A2993" s="32">
        <f ca="1">Uniform_A+B2993*(Uniform_B-Uniform_A)</f>
        <v>3.8606030446864512</v>
      </c>
      <c r="B2993" s="2">
        <f t="shared" ca="1" si="315"/>
        <v>0.38606030446864514</v>
      </c>
      <c r="C2993" s="4"/>
      <c r="D2993" s="5">
        <f ca="1">IF(E2993&lt;(Driehoek_C-Driehoek_A)/(Driehoek_B-Driehoek_A),Driehoek_A+SQRT(E2993*(Driehoek_B-Driehoek_A)*(Driehoek_C-Driehoek_A)),Driehoek_B-SQRT((1-E2993)*(Driehoek_B-Driehoek_A)*(Driehoek_B-Driehoek_C)))</f>
        <v>3.6277518436405707</v>
      </c>
      <c r="E2993" s="2">
        <f t="shared" ca="1" si="316"/>
        <v>0.18925543317680549</v>
      </c>
      <c r="F2993" s="2"/>
      <c r="G2993" s="15">
        <f ca="1">_xlfn.NORM.INV(H2993,Normaal_Mu,Normaal_Sigma)</f>
        <v>3.1057310321638605</v>
      </c>
      <c r="H2993" s="2">
        <f t="shared" ca="1" si="317"/>
        <v>0.17178512743148899</v>
      </c>
      <c r="I2993" s="2"/>
      <c r="J2993" s="15">
        <f ca="1">-LN(K2993) /NegExp_Labda</f>
        <v>0.64428208394580633</v>
      </c>
      <c r="K2993" s="2">
        <f t="shared" ca="1" si="318"/>
        <v>0.879100180510758</v>
      </c>
      <c r="L2993" s="2"/>
      <c r="M2993" s="17">
        <f t="shared" ca="1" si="319"/>
        <v>8</v>
      </c>
      <c r="N2993" s="2">
        <f t="shared" ca="1" si="314"/>
        <v>0.91022004917132515</v>
      </c>
      <c r="O2993" s="2"/>
      <c r="P2993" s="31">
        <f t="shared" ca="1" si="320"/>
        <v>3.847673600887338</v>
      </c>
    </row>
    <row r="2994" spans="1:16" x14ac:dyDescent="0.25">
      <c r="A2994" s="32">
        <f ca="1">Uniform_A+B2994*(Uniform_B-Uniform_A)</f>
        <v>1.3360183081273913</v>
      </c>
      <c r="B2994" s="2">
        <f t="shared" ca="1" si="315"/>
        <v>0.13360183081273913</v>
      </c>
      <c r="C2994" s="4"/>
      <c r="D2994" s="5">
        <f ca="1">IF(E2994&lt;(Driehoek_C-Driehoek_A)/(Driehoek_B-Driehoek_A),Driehoek_A+SQRT(E2994*(Driehoek_B-Driehoek_A)*(Driehoek_C-Driehoek_A)),Driehoek_B-SQRT((1-E2994)*(Driehoek_B-Driehoek_A)*(Driehoek_B-Driehoek_C)))</f>
        <v>6.1635256073746296</v>
      </c>
      <c r="E2994" s="2">
        <f t="shared" ca="1" si="316"/>
        <v>0.77012608628515822</v>
      </c>
      <c r="F2994" s="2"/>
      <c r="G2994" s="15">
        <f ca="1">_xlfn.NORM.INV(H2994,Normaal_Mu,Normaal_Sigma)</f>
        <v>7.9239744934788767</v>
      </c>
      <c r="H2994" s="2">
        <f t="shared" ca="1" si="317"/>
        <v>0.92812764765196165</v>
      </c>
      <c r="I2994" s="2"/>
      <c r="J2994" s="15">
        <f ca="1">-LN(K2994) /NegExp_Labda</f>
        <v>6.3733449605259658</v>
      </c>
      <c r="K2994" s="2">
        <f t="shared" ca="1" si="318"/>
        <v>0.27952347738772965</v>
      </c>
      <c r="L2994" s="2"/>
      <c r="M2994" s="17">
        <f t="shared" ca="1" si="319"/>
        <v>5</v>
      </c>
      <c r="N2994" s="2">
        <f t="shared" ca="1" si="314"/>
        <v>0.55012891831677746</v>
      </c>
      <c r="O2994" s="2"/>
      <c r="P2994" s="31">
        <f t="shared" ca="1" si="320"/>
        <v>5.3593726739013725</v>
      </c>
    </row>
    <row r="2995" spans="1:16" x14ac:dyDescent="0.25">
      <c r="A2995" s="32">
        <f ca="1">Uniform_A+B2995*(Uniform_B-Uniform_A)</f>
        <v>9.5648630254951961E-2</v>
      </c>
      <c r="B2995" s="2">
        <f t="shared" ca="1" si="315"/>
        <v>9.5648630254951961E-3</v>
      </c>
      <c r="C2995" s="4"/>
      <c r="D2995" s="5">
        <f ca="1">IF(E2995&lt;(Driehoek_C-Driehoek_A)/(Driehoek_B-Driehoek_A),Driehoek_A+SQRT(E2995*(Driehoek_B-Driehoek_A)*(Driehoek_C-Driehoek_A)),Driehoek_B-SQRT((1-E2995)*(Driehoek_B-Driehoek_A)*(Driehoek_B-Driehoek_C)))</f>
        <v>4.3512753899337078</v>
      </c>
      <c r="E2995" s="2">
        <f t="shared" ca="1" si="316"/>
        <v>0.38255312856468571</v>
      </c>
      <c r="F2995" s="2"/>
      <c r="G2995" s="15">
        <f ca="1">_xlfn.NORM.INV(H2995,Normaal_Mu,Normaal_Sigma)</f>
        <v>3.6147856444251092</v>
      </c>
      <c r="H2995" s="2">
        <f t="shared" ca="1" si="317"/>
        <v>0.24427805229996236</v>
      </c>
      <c r="I2995" s="2"/>
      <c r="J2995" s="15">
        <f ca="1">-LN(K2995) /NegExp_Labda</f>
        <v>0.30117776410201658</v>
      </c>
      <c r="K2995" s="2">
        <f t="shared" ca="1" si="318"/>
        <v>0.94154272441712017</v>
      </c>
      <c r="L2995" s="2"/>
      <c r="M2995" s="17">
        <f t="shared" ca="1" si="319"/>
        <v>3</v>
      </c>
      <c r="N2995" s="2">
        <f t="shared" ca="1" si="314"/>
        <v>0.20509450558239195</v>
      </c>
      <c r="O2995" s="2"/>
      <c r="P2995" s="31">
        <f t="shared" ca="1" si="320"/>
        <v>2.2725774857431569</v>
      </c>
    </row>
    <row r="2996" spans="1:16" x14ac:dyDescent="0.25">
      <c r="A2996" s="32">
        <f ca="1">Uniform_A+B2996*(Uniform_B-Uniform_A)</f>
        <v>8.3174624859683952</v>
      </c>
      <c r="B2996" s="2">
        <f t="shared" ca="1" si="315"/>
        <v>0.83174624859683954</v>
      </c>
      <c r="C2996" s="4"/>
      <c r="D2996" s="5">
        <f ca="1">IF(E2996&lt;(Driehoek_C-Driehoek_A)/(Driehoek_B-Driehoek_A),Driehoek_A+SQRT(E2996*(Driehoek_B-Driehoek_A)*(Driehoek_C-Driehoek_A)),Driehoek_B-SQRT((1-E2996)*(Driehoek_B-Driehoek_A)*(Driehoek_B-Driehoek_C)))</f>
        <v>5.4071608230048964</v>
      </c>
      <c r="E2996" s="2">
        <f t="shared" ca="1" si="316"/>
        <v>0.63118590423568999</v>
      </c>
      <c r="F2996" s="2"/>
      <c r="G2996" s="15">
        <f ca="1">_xlfn.NORM.INV(H2996,Normaal_Mu,Normaal_Sigma)</f>
        <v>3.3455403825183234</v>
      </c>
      <c r="H2996" s="2">
        <f t="shared" ca="1" si="317"/>
        <v>0.20405340959354579</v>
      </c>
      <c r="I2996" s="2"/>
      <c r="J2996" s="15">
        <f ca="1">-LN(K2996) /NegExp_Labda</f>
        <v>4.5700310151574453</v>
      </c>
      <c r="K2996" s="2">
        <f t="shared" ca="1" si="318"/>
        <v>0.40091485614680189</v>
      </c>
      <c r="L2996" s="2"/>
      <c r="M2996" s="17">
        <f t="shared" ca="1" si="319"/>
        <v>2</v>
      </c>
      <c r="N2996" s="2">
        <f t="shared" ca="1" si="314"/>
        <v>5.972582698838147E-2</v>
      </c>
      <c r="O2996" s="2"/>
      <c r="P2996" s="31">
        <f t="shared" ca="1" si="320"/>
        <v>4.7280389413298121</v>
      </c>
    </row>
    <row r="2997" spans="1:16" x14ac:dyDescent="0.25">
      <c r="A2997" s="32">
        <f ca="1">Uniform_A+B2997*(Uniform_B-Uniform_A)</f>
        <v>0.85223726963953639</v>
      </c>
      <c r="B2997" s="2">
        <f t="shared" ca="1" si="315"/>
        <v>8.5223726963953639E-2</v>
      </c>
      <c r="C2997" s="4"/>
      <c r="D2997" s="5">
        <f ca="1">IF(E2997&lt;(Driehoek_C-Driehoek_A)/(Driehoek_B-Driehoek_A),Driehoek_A+SQRT(E2997*(Driehoek_B-Driehoek_A)*(Driehoek_C-Driehoek_A)),Driehoek_B-SQRT((1-E2997)*(Driehoek_B-Driehoek_A)*(Driehoek_B-Driehoek_C)))</f>
        <v>3.8076544727608148</v>
      </c>
      <c r="E2997" s="2">
        <f t="shared" ca="1" si="316"/>
        <v>0.23340104949229856</v>
      </c>
      <c r="F2997" s="2"/>
      <c r="G2997" s="15">
        <f ca="1">_xlfn.NORM.INV(H2997,Normaal_Mu,Normaal_Sigma)</f>
        <v>7.3669473401713823</v>
      </c>
      <c r="H2997" s="2">
        <f t="shared" ca="1" si="317"/>
        <v>0.88168926222152111</v>
      </c>
      <c r="I2997" s="2"/>
      <c r="J2997" s="15">
        <f ca="1">-LN(K2997) /NegExp_Labda</f>
        <v>1.6251077465006421E-2</v>
      </c>
      <c r="K2997" s="2">
        <f t="shared" ca="1" si="318"/>
        <v>0.99675506073952869</v>
      </c>
      <c r="L2997" s="2"/>
      <c r="M2997" s="17">
        <f t="shared" ca="1" si="319"/>
        <v>8</v>
      </c>
      <c r="N2997" s="2">
        <f t="shared" ca="1" si="314"/>
        <v>0.92811107214277833</v>
      </c>
      <c r="O2997" s="2"/>
      <c r="P2997" s="31">
        <f t="shared" ca="1" si="320"/>
        <v>4.0086180320073481</v>
      </c>
    </row>
    <row r="2998" spans="1:16" x14ac:dyDescent="0.25">
      <c r="A2998" s="32">
        <f ca="1">Uniform_A+B2998*(Uniform_B-Uniform_A)</f>
        <v>9.2688406926213638</v>
      </c>
      <c r="B2998" s="2">
        <f t="shared" ca="1" si="315"/>
        <v>0.9268840692621364</v>
      </c>
      <c r="C2998" s="4"/>
      <c r="D2998" s="5">
        <f ca="1">IF(E2998&lt;(Driehoek_C-Driehoek_A)/(Driehoek_B-Driehoek_A),Driehoek_A+SQRT(E2998*(Driehoek_B-Driehoek_A)*(Driehoek_C-Driehoek_A)),Driehoek_B-SQRT((1-E2998)*(Driehoek_B-Driehoek_A)*(Driehoek_B-Driehoek_C)))</f>
        <v>7.7413673334675357</v>
      </c>
      <c r="E2998" s="2">
        <f t="shared" ca="1" si="316"/>
        <v>0.95473839459249654</v>
      </c>
      <c r="F2998" s="2"/>
      <c r="G2998" s="15">
        <f ca="1">_xlfn.NORM.INV(H2998,Normaal_Mu,Normaal_Sigma)</f>
        <v>4.1459382324049328</v>
      </c>
      <c r="H2998" s="2">
        <f t="shared" ca="1" si="317"/>
        <v>0.33467841661467324</v>
      </c>
      <c r="I2998" s="2"/>
      <c r="J2998" s="15">
        <f ca="1">-LN(K2998) /NegExp_Labda</f>
        <v>6.91092364150159</v>
      </c>
      <c r="K2998" s="2">
        <f t="shared" ca="1" si="318"/>
        <v>0.25102952223510266</v>
      </c>
      <c r="L2998" s="2"/>
      <c r="M2998" s="17">
        <f t="shared" ca="1" si="319"/>
        <v>8</v>
      </c>
      <c r="N2998" s="2">
        <f t="shared" ca="1" si="314"/>
        <v>0.90853174020038707</v>
      </c>
      <c r="O2998" s="2"/>
      <c r="P2998" s="31">
        <f t="shared" ca="1" si="320"/>
        <v>7.2134139799990846</v>
      </c>
    </row>
    <row r="2999" spans="1:16" x14ac:dyDescent="0.25">
      <c r="A2999" s="32">
        <f ca="1">Uniform_A+B2999*(Uniform_B-Uniform_A)</f>
        <v>7.1653122233505275</v>
      </c>
      <c r="B2999" s="2">
        <f t="shared" ca="1" si="315"/>
        <v>0.71653122233505273</v>
      </c>
      <c r="C2999" s="4"/>
      <c r="D2999" s="5">
        <f ca="1">IF(E2999&lt;(Driehoek_C-Driehoek_A)/(Driehoek_B-Driehoek_A),Driehoek_A+SQRT(E2999*(Driehoek_B-Driehoek_A)*(Driehoek_C-Driehoek_A)),Driehoek_B-SQRT((1-E2999)*(Driehoek_B-Driehoek_A)*(Driehoek_B-Driehoek_C)))</f>
        <v>5.5751140404371968</v>
      </c>
      <c r="E2999" s="2">
        <f t="shared" ca="1" si="316"/>
        <v>0.66486160468541644</v>
      </c>
      <c r="F2999" s="2"/>
      <c r="G2999" s="15">
        <f ca="1">_xlfn.NORM.INV(H2999,Normaal_Mu,Normaal_Sigma)</f>
        <v>4.2454715214230783</v>
      </c>
      <c r="H2999" s="2">
        <f t="shared" ca="1" si="317"/>
        <v>0.35298862248552632</v>
      </c>
      <c r="I2999" s="2"/>
      <c r="J2999" s="15">
        <f ca="1">-LN(K2999) /NegExp_Labda</f>
        <v>1.8109634138245885</v>
      </c>
      <c r="K2999" s="2">
        <f t="shared" ca="1" si="318"/>
        <v>0.69614821915445679</v>
      </c>
      <c r="L2999" s="2"/>
      <c r="M2999" s="17">
        <f t="shared" ca="1" si="319"/>
        <v>3</v>
      </c>
      <c r="N2999" s="2">
        <f t="shared" ca="1" si="314"/>
        <v>0.21717462808797139</v>
      </c>
      <c r="O2999" s="2"/>
      <c r="P2999" s="31">
        <f t="shared" ca="1" si="320"/>
        <v>4.3593722398070778</v>
      </c>
    </row>
    <row r="3000" spans="1:16" x14ac:dyDescent="0.25">
      <c r="A3000" s="32">
        <f ca="1">Uniform_A+B3000*(Uniform_B-Uniform_A)</f>
        <v>9.7043939151345491</v>
      </c>
      <c r="B3000" s="2">
        <f t="shared" ca="1" si="315"/>
        <v>0.97043939151345482</v>
      </c>
      <c r="C3000" s="4"/>
      <c r="D3000" s="5">
        <f ca="1">IF(E3000&lt;(Driehoek_C-Driehoek_A)/(Driehoek_B-Driehoek_A),Driehoek_A+SQRT(E3000*(Driehoek_B-Driehoek_A)*(Driehoek_C-Driehoek_A)),Driehoek_B-SQRT((1-E3000)*(Driehoek_B-Driehoek_A)*(Driehoek_B-Driehoek_C)))</f>
        <v>4.1168004175781325</v>
      </c>
      <c r="E3000" s="2">
        <f t="shared" ca="1" si="316"/>
        <v>0.31869605252099698</v>
      </c>
      <c r="F3000" s="2"/>
      <c r="G3000" s="15">
        <f ca="1">_xlfn.NORM.INV(H3000,Normaal_Mu,Normaal_Sigma)</f>
        <v>9.3015316174922624</v>
      </c>
      <c r="H3000" s="2">
        <f t="shared" ca="1" si="317"/>
        <v>0.98425265545315543</v>
      </c>
      <c r="I3000" s="2"/>
      <c r="J3000" s="15">
        <f ca="1">-LN(K3000) /NegExp_Labda</f>
        <v>17.221421258433296</v>
      </c>
      <c r="K3000" s="2">
        <f t="shared" ca="1" si="318"/>
        <v>3.1927605996513009E-2</v>
      </c>
      <c r="L3000" s="2"/>
      <c r="M3000" s="17">
        <f t="shared" ca="1" si="319"/>
        <v>5</v>
      </c>
      <c r="N3000" s="2">
        <f t="shared" ca="1" si="314"/>
        <v>0.45941143681671881</v>
      </c>
      <c r="O3000" s="2"/>
      <c r="P3000" s="31">
        <f t="shared" ca="1" si="320"/>
        <v>9.0688294417276474</v>
      </c>
    </row>
    <row r="3001" spans="1:16" x14ac:dyDescent="0.25">
      <c r="A3001" s="32">
        <f ca="1">Uniform_A+B3001*(Uniform_B-Uniform_A)</f>
        <v>5.7353137625478121</v>
      </c>
      <c r="B3001" s="2">
        <f t="shared" ca="1" si="315"/>
        <v>0.57353137625478123</v>
      </c>
      <c r="C3001" s="4"/>
      <c r="D3001" s="5">
        <f ca="1">IF(E3001&lt;(Driehoek_C-Driehoek_A)/(Driehoek_B-Driehoek_A),Driehoek_A+SQRT(E3001*(Driehoek_B-Driehoek_A)*(Driehoek_C-Driehoek_A)),Driehoek_B-SQRT((1-E3001)*(Driehoek_B-Driehoek_A)*(Driehoek_B-Driehoek_C)))</f>
        <v>5.9276111640527578</v>
      </c>
      <c r="E3001" s="2">
        <f t="shared" ca="1" si="316"/>
        <v>0.73029790973562148</v>
      </c>
      <c r="F3001" s="2"/>
      <c r="G3001" s="15">
        <f ca="1">_xlfn.NORM.INV(H3001,Normaal_Mu,Normaal_Sigma)</f>
        <v>6.6678951946715523</v>
      </c>
      <c r="H3001" s="2">
        <f t="shared" ca="1" si="317"/>
        <v>0.79784474302868202</v>
      </c>
      <c r="I3001" s="2"/>
      <c r="J3001" s="15">
        <f ca="1">-LN(K3001) /NegExp_Labda</f>
        <v>1.7984931301568978</v>
      </c>
      <c r="K3001" s="2">
        <f t="shared" ca="1" si="318"/>
        <v>0.69788661924108353</v>
      </c>
      <c r="L3001" s="2"/>
      <c r="M3001" s="17">
        <f t="shared" ca="1" si="319"/>
        <v>6</v>
      </c>
      <c r="N3001" s="2">
        <f t="shared" ca="1" si="314"/>
        <v>0.65581298553551615</v>
      </c>
      <c r="O3001" s="2"/>
      <c r="P3001" s="31">
        <f t="shared" ca="1" si="320"/>
        <v>5.2258626502858041</v>
      </c>
    </row>
    <row r="3002" spans="1:16" x14ac:dyDescent="0.25">
      <c r="A3002" s="32">
        <f ca="1">Uniform_A+B3002*(Uniform_B-Uniform_A)</f>
        <v>6.0082346500612402</v>
      </c>
      <c r="B3002" s="2">
        <f t="shared" ca="1" si="315"/>
        <v>0.60082346500612405</v>
      </c>
      <c r="C3002" s="4"/>
      <c r="D3002" s="5">
        <f ca="1">IF(E3002&lt;(Driehoek_C-Driehoek_A)/(Driehoek_B-Driehoek_A),Driehoek_A+SQRT(E3002*(Driehoek_B-Driehoek_A)*(Driehoek_C-Driehoek_A)),Driehoek_B-SQRT((1-E3002)*(Driehoek_B-Driehoek_A)*(Driehoek_B-Driehoek_C)))</f>
        <v>6.7182920297989046</v>
      </c>
      <c r="E3002" s="2">
        <f t="shared" ca="1" si="316"/>
        <v>0.85125167824916559</v>
      </c>
      <c r="F3002" s="2"/>
      <c r="G3002" s="15">
        <f ca="1">_xlfn.NORM.INV(H3002,Normaal_Mu,Normaal_Sigma)</f>
        <v>5.5049964480534666</v>
      </c>
      <c r="H3002" s="2">
        <f t="shared" ca="1" si="317"/>
        <v>0.59967200666572695</v>
      </c>
      <c r="I3002" s="2"/>
      <c r="J3002" s="15">
        <f ca="1">-LN(K3002) /NegExp_Labda</f>
        <v>11.77978197364992</v>
      </c>
      <c r="K3002" s="2">
        <f t="shared" ca="1" si="318"/>
        <v>9.4802794270343882E-2</v>
      </c>
      <c r="L3002" s="2"/>
      <c r="M3002" s="17">
        <f t="shared" ca="1" si="319"/>
        <v>6</v>
      </c>
      <c r="N3002" s="2">
        <f t="shared" ca="1" si="314"/>
        <v>0.75162758057703349</v>
      </c>
      <c r="O3002" s="2"/>
      <c r="P3002" s="31">
        <f t="shared" ca="1" si="320"/>
        <v>7.2022610203127062</v>
      </c>
    </row>
    <row r="3003" spans="1:16" x14ac:dyDescent="0.25">
      <c r="A3003" s="32">
        <f ca="1">Uniform_A+B3003*(Uniform_B-Uniform_A)</f>
        <v>1.8355563606222702E-2</v>
      </c>
      <c r="B3003" s="2">
        <f t="shared" ca="1" si="315"/>
        <v>1.8355563606222702E-3</v>
      </c>
      <c r="C3003" s="4"/>
      <c r="D3003" s="5">
        <f ca="1">IF(E3003&lt;(Driehoek_C-Driehoek_A)/(Driehoek_B-Driehoek_A),Driehoek_A+SQRT(E3003*(Driehoek_B-Driehoek_A)*(Driehoek_C-Driehoek_A)),Driehoek_B-SQRT((1-E3003)*(Driehoek_B-Driehoek_A)*(Driehoek_B-Driehoek_C)))</f>
        <v>4.0458995193139238</v>
      </c>
      <c r="E3003" s="2">
        <f t="shared" ca="1" si="316"/>
        <v>0.2987682407790283</v>
      </c>
      <c r="F3003" s="2"/>
      <c r="G3003" s="15">
        <f ca="1">_xlfn.NORM.INV(H3003,Normaal_Mu,Normaal_Sigma)</f>
        <v>7.0245183399669004</v>
      </c>
      <c r="H3003" s="2">
        <f t="shared" ca="1" si="317"/>
        <v>0.84429292420852819</v>
      </c>
      <c r="I3003" s="2"/>
      <c r="J3003" s="15">
        <f ca="1">-LN(K3003) /NegExp_Labda</f>
        <v>2.1668514362240301</v>
      </c>
      <c r="K3003" s="2">
        <f t="shared" ca="1" si="318"/>
        <v>0.64832038258480984</v>
      </c>
      <c r="L3003" s="2"/>
      <c r="M3003" s="17">
        <f t="shared" ca="1" si="319"/>
        <v>5</v>
      </c>
      <c r="N3003" s="2">
        <f t="shared" ca="1" si="314"/>
        <v>0.53804106270232921</v>
      </c>
      <c r="O3003" s="2"/>
      <c r="P3003" s="31">
        <f t="shared" ca="1" si="320"/>
        <v>3.6511249718222158</v>
      </c>
    </row>
    <row r="3004" spans="1:16" x14ac:dyDescent="0.25">
      <c r="A3004" s="32">
        <f ca="1">Uniform_A+B3004*(Uniform_B-Uniform_A)</f>
        <v>8.4877798735657368</v>
      </c>
      <c r="B3004" s="2">
        <f t="shared" ca="1" si="315"/>
        <v>0.84877798735657362</v>
      </c>
      <c r="C3004" s="4"/>
      <c r="D3004" s="5">
        <f ca="1">IF(E3004&lt;(Driehoek_C-Driehoek_A)/(Driehoek_B-Driehoek_A),Driehoek_A+SQRT(E3004*(Driehoek_B-Driehoek_A)*(Driehoek_C-Driehoek_A)),Driehoek_B-SQRT((1-E3004)*(Driehoek_B-Driehoek_A)*(Driehoek_B-Driehoek_C)))</f>
        <v>4.5375722213793592</v>
      </c>
      <c r="E3004" s="2">
        <f t="shared" ca="1" si="316"/>
        <v>0.43104966630271013</v>
      </c>
      <c r="F3004" s="2"/>
      <c r="G3004" s="15">
        <f ca="1">_xlfn.NORM.INV(H3004,Normaal_Mu,Normaal_Sigma)</f>
        <v>5.3025696501310078</v>
      </c>
      <c r="H3004" s="2">
        <f t="shared" ca="1" si="317"/>
        <v>0.56012448032636852</v>
      </c>
      <c r="I3004" s="2"/>
      <c r="J3004" s="15">
        <f ca="1">-LN(K3004) /NegExp_Labda</f>
        <v>1.1006917232927413</v>
      </c>
      <c r="K3004" s="2">
        <f t="shared" ca="1" si="318"/>
        <v>0.80240778145284342</v>
      </c>
      <c r="L3004" s="2"/>
      <c r="M3004" s="17">
        <f t="shared" ca="1" si="319"/>
        <v>2</v>
      </c>
      <c r="N3004" s="2">
        <f t="shared" ca="1" si="314"/>
        <v>6.9007139332665557E-2</v>
      </c>
      <c r="O3004" s="2"/>
      <c r="P3004" s="31">
        <f t="shared" ca="1" si="320"/>
        <v>4.2857226936737689</v>
      </c>
    </row>
    <row r="3005" spans="1:16" x14ac:dyDescent="0.25">
      <c r="A3005" s="32">
        <f ca="1">Uniform_A+B3005*(Uniform_B-Uniform_A)</f>
        <v>2.6585762256022551</v>
      </c>
      <c r="B3005" s="2">
        <f t="shared" ca="1" si="315"/>
        <v>0.26585762256022549</v>
      </c>
      <c r="C3005" s="4"/>
      <c r="D3005" s="5">
        <f ca="1">IF(E3005&lt;(Driehoek_C-Driehoek_A)/(Driehoek_B-Driehoek_A),Driehoek_A+SQRT(E3005*(Driehoek_B-Driehoek_A)*(Driehoek_C-Driehoek_A)),Driehoek_B-SQRT((1-E3005)*(Driehoek_B-Driehoek_A)*(Driehoek_B-Driehoek_C)))</f>
        <v>5.2202218173865944</v>
      </c>
      <c r="E3005" s="2">
        <f t="shared" ca="1" si="316"/>
        <v>0.59180791114970577</v>
      </c>
      <c r="F3005" s="2"/>
      <c r="G3005" s="15">
        <f ca="1">_xlfn.NORM.INV(H3005,Normaal_Mu,Normaal_Sigma)</f>
        <v>7.0994369286111265</v>
      </c>
      <c r="H3005" s="2">
        <f t="shared" ca="1" si="317"/>
        <v>0.85307621402987643</v>
      </c>
      <c r="I3005" s="2"/>
      <c r="J3005" s="15">
        <f ca="1">-LN(K3005) /NegExp_Labda</f>
        <v>13.555066260944653</v>
      </c>
      <c r="K3005" s="2">
        <f t="shared" ca="1" si="318"/>
        <v>6.6469422294439418E-2</v>
      </c>
      <c r="L3005" s="2"/>
      <c r="M3005" s="17">
        <f t="shared" ca="1" si="319"/>
        <v>4</v>
      </c>
      <c r="N3005" s="2">
        <f t="shared" ca="1" si="314"/>
        <v>0.39109844132334404</v>
      </c>
      <c r="O3005" s="2"/>
      <c r="P3005" s="31">
        <f t="shared" ca="1" si="320"/>
        <v>6.5066602465089263</v>
      </c>
    </row>
    <row r="3006" spans="1:16" x14ac:dyDescent="0.25">
      <c r="A3006" s="32">
        <f ca="1">Uniform_A+B3006*(Uniform_B-Uniform_A)</f>
        <v>3.7562747827794229</v>
      </c>
      <c r="B3006" s="2">
        <f t="shared" ca="1" si="315"/>
        <v>0.37562747827794229</v>
      </c>
      <c r="C3006" s="4"/>
      <c r="D3006" s="5">
        <f ca="1">IF(E3006&lt;(Driehoek_C-Driehoek_A)/(Driehoek_B-Driehoek_A),Driehoek_A+SQRT(E3006*(Driehoek_B-Driehoek_A)*(Driehoek_C-Driehoek_A)),Driehoek_B-SQRT((1-E3006)*(Driehoek_B-Driehoek_A)*(Driehoek_B-Driehoek_C)))</f>
        <v>5.1258093715281934</v>
      </c>
      <c r="E3006" s="2">
        <f t="shared" ca="1" si="316"/>
        <v>0.57116134212174952</v>
      </c>
      <c r="F3006" s="2"/>
      <c r="G3006" s="15">
        <f ca="1">_xlfn.NORM.INV(H3006,Normaal_Mu,Normaal_Sigma)</f>
        <v>5.6006807245220207</v>
      </c>
      <c r="H3006" s="2">
        <f t="shared" ca="1" si="317"/>
        <v>0.61804122557849928</v>
      </c>
      <c r="I3006" s="2"/>
      <c r="J3006" s="15">
        <f ca="1">-LN(K3006) /NegExp_Labda</f>
        <v>8.9805126987920367</v>
      </c>
      <c r="K3006" s="2">
        <f t="shared" ca="1" si="318"/>
        <v>0.16594439116031989</v>
      </c>
      <c r="L3006" s="2"/>
      <c r="M3006" s="17">
        <f t="shared" ca="1" si="319"/>
        <v>4</v>
      </c>
      <c r="N3006" s="2">
        <f t="shared" ca="1" si="314"/>
        <v>0.28658007973981481</v>
      </c>
      <c r="O3006" s="2"/>
      <c r="P3006" s="31">
        <f t="shared" ca="1" si="320"/>
        <v>5.4926555155243353</v>
      </c>
    </row>
    <row r="3007" spans="1:16" x14ac:dyDescent="0.25">
      <c r="A3007" s="32">
        <f ca="1">Uniform_A+B3007*(Uniform_B-Uniform_A)</f>
        <v>2.6965585487523889</v>
      </c>
      <c r="B3007" s="2">
        <f t="shared" ca="1" si="315"/>
        <v>0.26965585487523891</v>
      </c>
      <c r="C3007" s="4"/>
      <c r="D3007" s="5">
        <f ca="1">IF(E3007&lt;(Driehoek_C-Driehoek_A)/(Driehoek_B-Driehoek_A),Driehoek_A+SQRT(E3007*(Driehoek_B-Driehoek_A)*(Driehoek_C-Driehoek_A)),Driehoek_B-SQRT((1-E3007)*(Driehoek_B-Driehoek_A)*(Driehoek_B-Driehoek_C)))</f>
        <v>8.0359729017299397</v>
      </c>
      <c r="E3007" s="2">
        <f t="shared" ca="1" si="316"/>
        <v>0.97344719296574311</v>
      </c>
      <c r="F3007" s="2"/>
      <c r="G3007" s="15">
        <f ca="1">_xlfn.NORM.INV(H3007,Normaal_Mu,Normaal_Sigma)</f>
        <v>0.93485593971839887</v>
      </c>
      <c r="H3007" s="2">
        <f t="shared" ca="1" si="317"/>
        <v>2.1047889847163104E-2</v>
      </c>
      <c r="I3007" s="2"/>
      <c r="J3007" s="15">
        <f ca="1">-LN(K3007) /NegExp_Labda</f>
        <v>3.1769637857462851</v>
      </c>
      <c r="K3007" s="2">
        <f t="shared" ca="1" si="318"/>
        <v>0.52972739323397766</v>
      </c>
      <c r="L3007" s="2"/>
      <c r="M3007" s="17">
        <f t="shared" ca="1" si="319"/>
        <v>3</v>
      </c>
      <c r="N3007" s="2">
        <f t="shared" ca="1" si="314"/>
        <v>0.24033755315808214</v>
      </c>
      <c r="O3007" s="2"/>
      <c r="P3007" s="31">
        <f t="shared" ca="1" si="320"/>
        <v>3.5688702351894022</v>
      </c>
    </row>
    <row r="3008" spans="1:16" x14ac:dyDescent="0.25">
      <c r="A3008" s="32">
        <f ca="1">Uniform_A+B3008*(Uniform_B-Uniform_A)</f>
        <v>4.7273758399608434</v>
      </c>
      <c r="B3008" s="2">
        <f t="shared" ca="1" si="315"/>
        <v>0.47273758399608434</v>
      </c>
      <c r="C3008" s="4"/>
      <c r="D3008" s="5">
        <f ca="1">IF(E3008&lt;(Driehoek_C-Driehoek_A)/(Driehoek_B-Driehoek_A),Driehoek_A+SQRT(E3008*(Driehoek_B-Driehoek_A)*(Driehoek_C-Driehoek_A)),Driehoek_B-SQRT((1-E3008)*(Driehoek_B-Driehoek_A)*(Driehoek_B-Driehoek_C)))</f>
        <v>3.6697966541008045</v>
      </c>
      <c r="E3008" s="2">
        <f t="shared" ca="1" si="316"/>
        <v>0.19915863328901728</v>
      </c>
      <c r="F3008" s="2"/>
      <c r="G3008" s="15">
        <f ca="1">_xlfn.NORM.INV(H3008,Normaal_Mu,Normaal_Sigma)</f>
        <v>7.9192006728852355</v>
      </c>
      <c r="H3008" s="2">
        <f t="shared" ca="1" si="317"/>
        <v>0.92780002662625605</v>
      </c>
      <c r="I3008" s="2"/>
      <c r="J3008" s="15">
        <f ca="1">-LN(K3008) /NegExp_Labda</f>
        <v>2.8248605326209768</v>
      </c>
      <c r="K3008" s="2">
        <f t="shared" ca="1" si="318"/>
        <v>0.56837600051864956</v>
      </c>
      <c r="L3008" s="2"/>
      <c r="M3008" s="17">
        <f t="shared" ca="1" si="319"/>
        <v>5</v>
      </c>
      <c r="N3008" s="2">
        <f t="shared" ca="1" si="314"/>
        <v>0.51974556391800408</v>
      </c>
      <c r="O3008" s="2"/>
      <c r="P3008" s="31">
        <f t="shared" ca="1" si="320"/>
        <v>4.8282467399135722</v>
      </c>
    </row>
    <row r="3009" spans="1:16" x14ac:dyDescent="0.25">
      <c r="A3009" s="32">
        <f ca="1">Uniform_A+B3009*(Uniform_B-Uniform_A)</f>
        <v>6.7609179483781636</v>
      </c>
      <c r="B3009" s="2">
        <f t="shared" ca="1" si="315"/>
        <v>0.67609179483781634</v>
      </c>
      <c r="C3009" s="4"/>
      <c r="D3009" s="5">
        <f ca="1">IF(E3009&lt;(Driehoek_C-Driehoek_A)/(Driehoek_B-Driehoek_A),Driehoek_A+SQRT(E3009*(Driehoek_B-Driehoek_A)*(Driehoek_C-Driehoek_A)),Driehoek_B-SQRT((1-E3009)*(Driehoek_B-Driehoek_A)*(Driehoek_B-Driehoek_C)))</f>
        <v>4.4767792001898083</v>
      </c>
      <c r="E3009" s="2">
        <f t="shared" ca="1" si="316"/>
        <v>0.41544210274755566</v>
      </c>
      <c r="F3009" s="2"/>
      <c r="G3009" s="15">
        <f ca="1">_xlfn.NORM.INV(H3009,Normaal_Mu,Normaal_Sigma)</f>
        <v>9.795264289437501</v>
      </c>
      <c r="H3009" s="2">
        <f t="shared" ca="1" si="317"/>
        <v>0.99174928616018121</v>
      </c>
      <c r="I3009" s="2"/>
      <c r="J3009" s="15">
        <f ca="1">-LN(K3009) /NegExp_Labda</f>
        <v>0.74789337568697856</v>
      </c>
      <c r="K3009" s="2">
        <f t="shared" ca="1" si="318"/>
        <v>0.86107069049983076</v>
      </c>
      <c r="L3009" s="2"/>
      <c r="M3009" s="17">
        <f t="shared" ca="1" si="319"/>
        <v>4</v>
      </c>
      <c r="N3009" s="2">
        <f t="shared" ca="1" si="314"/>
        <v>0.34560193321739774</v>
      </c>
      <c r="O3009" s="2"/>
      <c r="P3009" s="31">
        <f t="shared" ca="1" si="320"/>
        <v>5.1561709627384902</v>
      </c>
    </row>
    <row r="3010" spans="1:16" x14ac:dyDescent="0.25">
      <c r="A3010" s="32">
        <f ca="1">Uniform_A+B3010*(Uniform_B-Uniform_A)</f>
        <v>1.9584302303603374</v>
      </c>
      <c r="B3010" s="2">
        <f t="shared" ca="1" si="315"/>
        <v>0.19584302303603374</v>
      </c>
      <c r="C3010" s="4"/>
      <c r="D3010" s="5">
        <f ca="1">IF(E3010&lt;(Driehoek_C-Driehoek_A)/(Driehoek_B-Driehoek_A),Driehoek_A+SQRT(E3010*(Driehoek_B-Driehoek_A)*(Driehoek_C-Driehoek_A)),Driehoek_B-SQRT((1-E3010)*(Driehoek_B-Driehoek_A)*(Driehoek_B-Driehoek_C)))</f>
        <v>4.593585032470255</v>
      </c>
      <c r="E3010" s="2">
        <f t="shared" ca="1" si="316"/>
        <v>0.4452430609694239</v>
      </c>
      <c r="F3010" s="2"/>
      <c r="G3010" s="15">
        <f ca="1">_xlfn.NORM.INV(H3010,Normaal_Mu,Normaal_Sigma)</f>
        <v>2.9295310800216829</v>
      </c>
      <c r="H3010" s="2">
        <f t="shared" ca="1" si="317"/>
        <v>0.15027971462010425</v>
      </c>
      <c r="I3010" s="2"/>
      <c r="J3010" s="15">
        <f ca="1">-LN(K3010) /NegExp_Labda</f>
        <v>1.5751032097189904E-2</v>
      </c>
      <c r="K3010" s="2">
        <f t="shared" ca="1" si="318"/>
        <v>0.99685475027456871</v>
      </c>
      <c r="L3010" s="2"/>
      <c r="M3010" s="17">
        <f t="shared" ca="1" si="319"/>
        <v>4</v>
      </c>
      <c r="N3010" s="2">
        <f t="shared" ca="1" si="314"/>
        <v>0.28543302255116887</v>
      </c>
      <c r="O3010" s="2"/>
      <c r="P3010" s="31">
        <f t="shared" ca="1" si="320"/>
        <v>2.6994594749898928</v>
      </c>
    </row>
    <row r="3011" spans="1:16" x14ac:dyDescent="0.25">
      <c r="A3011" s="32">
        <f ca="1">Uniform_A+B3011*(Uniform_B-Uniform_A)</f>
        <v>6.7875255115018573E-2</v>
      </c>
      <c r="B3011" s="2">
        <f t="shared" ca="1" si="315"/>
        <v>6.7875255115018573E-3</v>
      </c>
      <c r="C3011" s="4"/>
      <c r="D3011" s="5">
        <f ca="1">IF(E3011&lt;(Driehoek_C-Driehoek_A)/(Driehoek_B-Driehoek_A),Driehoek_A+SQRT(E3011*(Driehoek_B-Driehoek_A)*(Driehoek_C-Driehoek_A)),Driehoek_B-SQRT((1-E3011)*(Driehoek_B-Driehoek_A)*(Driehoek_B-Driehoek_C)))</f>
        <v>5.3780947613650882</v>
      </c>
      <c r="E3011" s="2">
        <f t="shared" ca="1" si="316"/>
        <v>0.62519435549568525</v>
      </c>
      <c r="F3011" s="2"/>
      <c r="G3011" s="15">
        <f ca="1">_xlfn.NORM.INV(H3011,Normaal_Mu,Normaal_Sigma)</f>
        <v>6.0283941049309657</v>
      </c>
      <c r="H3011" s="2">
        <f t="shared" ca="1" si="317"/>
        <v>0.69644288583576031</v>
      </c>
      <c r="I3011" s="2"/>
      <c r="J3011" s="15">
        <f ca="1">-LN(K3011) /NegExp_Labda</f>
        <v>13.892249674068644</v>
      </c>
      <c r="K3011" s="2">
        <f t="shared" ca="1" si="318"/>
        <v>6.2134745676401315E-2</v>
      </c>
      <c r="L3011" s="2"/>
      <c r="M3011" s="17">
        <f t="shared" ca="1" si="319"/>
        <v>5</v>
      </c>
      <c r="N3011" s="2">
        <f t="shared" ca="1" si="314"/>
        <v>0.46092177554010216</v>
      </c>
      <c r="O3011" s="2"/>
      <c r="P3011" s="31">
        <f t="shared" ca="1" si="320"/>
        <v>6.0733227590959427</v>
      </c>
    </row>
    <row r="3012" spans="1:16" x14ac:dyDescent="0.25">
      <c r="A3012" s="32">
        <f ca="1">Uniform_A+B3012*(Uniform_B-Uniform_A)</f>
        <v>4.6509316960770537</v>
      </c>
      <c r="B3012" s="2">
        <f t="shared" ca="1" si="315"/>
        <v>0.46509316960770541</v>
      </c>
      <c r="C3012" s="4"/>
      <c r="D3012" s="5">
        <f ca="1">IF(E3012&lt;(Driehoek_C-Driehoek_A)/(Driehoek_B-Driehoek_A),Driehoek_A+SQRT(E3012*(Driehoek_B-Driehoek_A)*(Driehoek_C-Driehoek_A)),Driehoek_B-SQRT((1-E3012)*(Driehoek_B-Driehoek_A)*(Driehoek_B-Driehoek_C)))</f>
        <v>5.1808281274780228</v>
      </c>
      <c r="E3012" s="2">
        <f t="shared" ca="1" si="316"/>
        <v>0.58325503451819938</v>
      </c>
      <c r="F3012" s="2"/>
      <c r="G3012" s="15">
        <f ca="1">_xlfn.NORM.INV(H3012,Normaal_Mu,Normaal_Sigma)</f>
        <v>4.9955750705072699</v>
      </c>
      <c r="H3012" s="2">
        <f t="shared" ca="1" si="317"/>
        <v>0.49911735498886867</v>
      </c>
      <c r="I3012" s="2"/>
      <c r="J3012" s="15">
        <f ca="1">-LN(K3012) /NegExp_Labda</f>
        <v>0.73057745285215281</v>
      </c>
      <c r="K3012" s="2">
        <f t="shared" ca="1" si="318"/>
        <v>0.86405790688143691</v>
      </c>
      <c r="L3012" s="2"/>
      <c r="M3012" s="17">
        <f t="shared" ca="1" si="319"/>
        <v>4</v>
      </c>
      <c r="N3012" s="2">
        <f t="shared" ca="1" si="314"/>
        <v>0.39639084624221432</v>
      </c>
      <c r="O3012" s="2"/>
      <c r="P3012" s="31">
        <f t="shared" ca="1" si="320"/>
        <v>3.9115824693828998</v>
      </c>
    </row>
    <row r="3013" spans="1:16" x14ac:dyDescent="0.25">
      <c r="A3013" s="32">
        <f ca="1">Uniform_A+B3013*(Uniform_B-Uniform_A)</f>
        <v>2.2614224638623281</v>
      </c>
      <c r="B3013" s="2">
        <f t="shared" ca="1" si="315"/>
        <v>0.22614224638623281</v>
      </c>
      <c r="C3013" s="4"/>
      <c r="D3013" s="5">
        <f ca="1">IF(E3013&lt;(Driehoek_C-Driehoek_A)/(Driehoek_B-Driehoek_A),Driehoek_A+SQRT(E3013*(Driehoek_B-Driehoek_A)*(Driehoek_C-Driehoek_A)),Driehoek_B-SQRT((1-E3013)*(Driehoek_B-Driehoek_A)*(Driehoek_B-Driehoek_C)))</f>
        <v>4.9341908538443802</v>
      </c>
      <c r="E3013" s="2">
        <f t="shared" ca="1" si="316"/>
        <v>0.52769131391535162</v>
      </c>
      <c r="F3013" s="2"/>
      <c r="G3013" s="15">
        <f ca="1">_xlfn.NORM.INV(H3013,Normaal_Mu,Normaal_Sigma)</f>
        <v>5.1166533331299267</v>
      </c>
      <c r="H3013" s="2">
        <f t="shared" ca="1" si="317"/>
        <v>0.52325578658953609</v>
      </c>
      <c r="I3013" s="2"/>
      <c r="J3013" s="15">
        <f ca="1">-LN(K3013) /NegExp_Labda</f>
        <v>5.6859109049046248</v>
      </c>
      <c r="K3013" s="2">
        <f t="shared" ca="1" si="318"/>
        <v>0.32072148483022467</v>
      </c>
      <c r="L3013" s="2"/>
      <c r="M3013" s="17">
        <f t="shared" ca="1" si="319"/>
        <v>6</v>
      </c>
      <c r="N3013" s="2">
        <f t="shared" ref="N3013:N3076" ca="1" si="321">RAND()</f>
        <v>0.73665322465265914</v>
      </c>
      <c r="O3013" s="2"/>
      <c r="P3013" s="31">
        <f t="shared" ca="1" si="320"/>
        <v>4.799635511148252</v>
      </c>
    </row>
    <row r="3014" spans="1:16" x14ac:dyDescent="0.25">
      <c r="A3014" s="32">
        <f ca="1">Uniform_A+B3014*(Uniform_B-Uniform_A)</f>
        <v>6.2512355257592276</v>
      </c>
      <c r="B3014" s="2">
        <f t="shared" ref="B3014:B3077" ca="1" si="322">RAND()</f>
        <v>0.62512355257592278</v>
      </c>
      <c r="C3014" s="4"/>
      <c r="D3014" s="5">
        <f ca="1">IF(E3014&lt;(Driehoek_C-Driehoek_A)/(Driehoek_B-Driehoek_A),Driehoek_A+SQRT(E3014*(Driehoek_B-Driehoek_A)*(Driehoek_C-Driehoek_A)),Driehoek_B-SQRT((1-E3014)*(Driehoek_B-Driehoek_A)*(Driehoek_B-Driehoek_C)))</f>
        <v>3.8806770983185572</v>
      </c>
      <c r="E3014" s="2">
        <f t="shared" ref="E3014:E3077" ca="1" si="323">RAND()</f>
        <v>0.2526390248671363</v>
      </c>
      <c r="F3014" s="2"/>
      <c r="G3014" s="15">
        <f ca="1">_xlfn.NORM.INV(H3014,Normaal_Mu,Normaal_Sigma)</f>
        <v>4.2932917624858149</v>
      </c>
      <c r="H3014" s="2">
        <f t="shared" ref="H3014:H3077" ca="1" si="324">RAND()</f>
        <v>0.36191148896901471</v>
      </c>
      <c r="I3014" s="2"/>
      <c r="J3014" s="15">
        <f ca="1">-LN(K3014) /NegExp_Labda</f>
        <v>4.2834373419411147</v>
      </c>
      <c r="K3014" s="2">
        <f t="shared" ref="K3014:K3077" ca="1" si="325">RAND()</f>
        <v>0.4245661443083143</v>
      </c>
      <c r="L3014" s="2"/>
      <c r="M3014" s="17">
        <f t="shared" ca="1" si="319"/>
        <v>7</v>
      </c>
      <c r="N3014" s="2">
        <f t="shared" ca="1" si="321"/>
        <v>0.83986117044582531</v>
      </c>
      <c r="O3014" s="2"/>
      <c r="P3014" s="31">
        <f t="shared" ca="1" si="320"/>
        <v>5.1417283457009431</v>
      </c>
    </row>
    <row r="3015" spans="1:16" x14ac:dyDescent="0.25">
      <c r="A3015" s="32">
        <f ca="1">Uniform_A+B3015*(Uniform_B-Uniform_A)</f>
        <v>8.3227913311635753</v>
      </c>
      <c r="B3015" s="2">
        <f t="shared" ca="1" si="322"/>
        <v>0.83227913311635748</v>
      </c>
      <c r="C3015" s="4"/>
      <c r="D3015" s="5">
        <f ca="1">IF(E3015&lt;(Driehoek_C-Driehoek_A)/(Driehoek_B-Driehoek_A),Driehoek_A+SQRT(E3015*(Driehoek_B-Driehoek_A)*(Driehoek_C-Driehoek_A)),Driehoek_B-SQRT((1-E3015)*(Driehoek_B-Driehoek_A)*(Driehoek_B-Driehoek_C)))</f>
        <v>4.404862879859313</v>
      </c>
      <c r="E3015" s="2">
        <f t="shared" ca="1" si="323"/>
        <v>0.39670613848871861</v>
      </c>
      <c r="F3015" s="2"/>
      <c r="G3015" s="15">
        <f ca="1">_xlfn.NORM.INV(H3015,Normaal_Mu,Normaal_Sigma)</f>
        <v>4.5717511606566603</v>
      </c>
      <c r="H3015" s="2">
        <f t="shared" ca="1" si="324"/>
        <v>0.4152250166258743</v>
      </c>
      <c r="I3015" s="2"/>
      <c r="J3015" s="15">
        <f ca="1">-LN(K3015) /NegExp_Labda</f>
        <v>0.69719712034679215</v>
      </c>
      <c r="K3015" s="2">
        <f t="shared" ca="1" si="325"/>
        <v>0.86984571332210503</v>
      </c>
      <c r="L3015" s="2"/>
      <c r="M3015" s="17">
        <f t="shared" ca="1" si="319"/>
        <v>4</v>
      </c>
      <c r="N3015" s="2">
        <f t="shared" ca="1" si="321"/>
        <v>0.32876722716091999</v>
      </c>
      <c r="O3015" s="2"/>
      <c r="P3015" s="31">
        <f t="shared" ca="1" si="320"/>
        <v>4.3993204984052685</v>
      </c>
    </row>
    <row r="3016" spans="1:16" x14ac:dyDescent="0.25">
      <c r="A3016" s="32">
        <f ca="1">Uniform_A+B3016*(Uniform_B-Uniform_A)</f>
        <v>8.3379231091524897E-2</v>
      </c>
      <c r="B3016" s="2">
        <f t="shared" ca="1" si="322"/>
        <v>8.3379231091524897E-3</v>
      </c>
      <c r="C3016" s="4"/>
      <c r="D3016" s="5">
        <f ca="1">IF(E3016&lt;(Driehoek_C-Driehoek_A)/(Driehoek_B-Driehoek_A),Driehoek_A+SQRT(E3016*(Driehoek_B-Driehoek_A)*(Driehoek_C-Driehoek_A)),Driehoek_B-SQRT((1-E3016)*(Driehoek_B-Driehoek_A)*(Driehoek_B-Driehoek_C)))</f>
        <v>4.6631603693178656</v>
      </c>
      <c r="E3016" s="2">
        <f t="shared" ca="1" si="323"/>
        <v>0.46262348622128135</v>
      </c>
      <c r="F3016" s="2"/>
      <c r="G3016" s="15">
        <f ca="1">_xlfn.NORM.INV(H3016,Normaal_Mu,Normaal_Sigma)</f>
        <v>5.3111194224109211</v>
      </c>
      <c r="H3016" s="2">
        <f t="shared" ca="1" si="324"/>
        <v>0.56180995797595867</v>
      </c>
      <c r="I3016" s="2"/>
      <c r="J3016" s="15">
        <f ca="1">-LN(K3016) /NegExp_Labda</f>
        <v>5.9635135483062713</v>
      </c>
      <c r="K3016" s="2">
        <f t="shared" ca="1" si="325"/>
        <v>0.3034001524301555</v>
      </c>
      <c r="L3016" s="2"/>
      <c r="M3016" s="17">
        <f t="shared" ca="1" si="319"/>
        <v>4</v>
      </c>
      <c r="N3016" s="2">
        <f t="shared" ca="1" si="321"/>
        <v>0.37801121624244349</v>
      </c>
      <c r="O3016" s="2"/>
      <c r="P3016" s="31">
        <f t="shared" ca="1" si="320"/>
        <v>4.004234514225316</v>
      </c>
    </row>
    <row r="3017" spans="1:16" x14ac:dyDescent="0.25">
      <c r="A3017" s="32">
        <f ca="1">Uniform_A+B3017*(Uniform_B-Uniform_A)</f>
        <v>7.3889833468660724</v>
      </c>
      <c r="B3017" s="2">
        <f t="shared" ca="1" si="322"/>
        <v>0.73889833468660726</v>
      </c>
      <c r="C3017" s="4"/>
      <c r="D3017" s="5">
        <f ca="1">IF(E3017&lt;(Driehoek_C-Driehoek_A)/(Driehoek_B-Driehoek_A),Driehoek_A+SQRT(E3017*(Driehoek_B-Driehoek_A)*(Driehoek_C-Driehoek_A)),Driehoek_B-SQRT((1-E3017)*(Driehoek_B-Driehoek_A)*(Driehoek_B-Driehoek_C)))</f>
        <v>5.174710682861174</v>
      </c>
      <c r="E3017" s="2">
        <f t="shared" ca="1" si="323"/>
        <v>0.58191890400524493</v>
      </c>
      <c r="F3017" s="2"/>
      <c r="G3017" s="15">
        <f ca="1">_xlfn.NORM.INV(H3017,Normaal_Mu,Normaal_Sigma)</f>
        <v>7.6669003762643015</v>
      </c>
      <c r="H3017" s="2">
        <f t="shared" ca="1" si="324"/>
        <v>0.90880794414540311</v>
      </c>
      <c r="I3017" s="2"/>
      <c r="J3017" s="15">
        <f ca="1">-LN(K3017) /NegExp_Labda</f>
        <v>9.0804796908714736E-2</v>
      </c>
      <c r="K3017" s="2">
        <f t="shared" ca="1" si="325"/>
        <v>0.98200295704795371</v>
      </c>
      <c r="L3017" s="2"/>
      <c r="M3017" s="17">
        <f t="shared" ca="1" si="319"/>
        <v>11</v>
      </c>
      <c r="N3017" s="2">
        <f t="shared" ca="1" si="321"/>
        <v>0.99011805791527319</v>
      </c>
      <c r="O3017" s="2"/>
      <c r="P3017" s="31">
        <f t="shared" ca="1" si="320"/>
        <v>6.2642798405800519</v>
      </c>
    </row>
    <row r="3018" spans="1:16" x14ac:dyDescent="0.25">
      <c r="A3018" s="32">
        <f ca="1">Uniform_A+B3018*(Uniform_B-Uniform_A)</f>
        <v>6.7406439723701519</v>
      </c>
      <c r="B3018" s="2">
        <f t="shared" ca="1" si="322"/>
        <v>0.67406439723701517</v>
      </c>
      <c r="C3018" s="4"/>
      <c r="D3018" s="5">
        <f ca="1">IF(E3018&lt;(Driehoek_C-Driehoek_A)/(Driehoek_B-Driehoek_A),Driehoek_A+SQRT(E3018*(Driehoek_B-Driehoek_A)*(Driehoek_C-Driehoek_A)),Driehoek_B-SQRT((1-E3018)*(Driehoek_B-Driehoek_A)*(Driehoek_B-Driehoek_C)))</f>
        <v>4.3659805454695402</v>
      </c>
      <c r="E3018" s="2">
        <f t="shared" ca="1" si="323"/>
        <v>0.38645324842952045</v>
      </c>
      <c r="F3018" s="2"/>
      <c r="G3018" s="15">
        <f ca="1">_xlfn.NORM.INV(H3018,Normaal_Mu,Normaal_Sigma)</f>
        <v>2.4784691584588003</v>
      </c>
      <c r="H3018" s="2">
        <f t="shared" ca="1" si="324"/>
        <v>0.10369668785315844</v>
      </c>
      <c r="I3018" s="2"/>
      <c r="J3018" s="15">
        <f ca="1">-LN(K3018) /NegExp_Labda</f>
        <v>2.3768057121522639</v>
      </c>
      <c r="K3018" s="2">
        <f t="shared" ca="1" si="325"/>
        <v>0.62166050793370775</v>
      </c>
      <c r="L3018" s="2"/>
      <c r="M3018" s="17">
        <f t="shared" ca="1" si="319"/>
        <v>2</v>
      </c>
      <c r="N3018" s="2">
        <f t="shared" ca="1" si="321"/>
        <v>9.7504214500490183E-2</v>
      </c>
      <c r="O3018" s="2"/>
      <c r="P3018" s="31">
        <f t="shared" ca="1" si="320"/>
        <v>3.5923798776901505</v>
      </c>
    </row>
    <row r="3019" spans="1:16" x14ac:dyDescent="0.25">
      <c r="A3019" s="32">
        <f ca="1">Uniform_A+B3019*(Uniform_B-Uniform_A)</f>
        <v>2.1955153562851915</v>
      </c>
      <c r="B3019" s="2">
        <f t="shared" ca="1" si="322"/>
        <v>0.21955153562851915</v>
      </c>
      <c r="C3019" s="4"/>
      <c r="D3019" s="5">
        <f ca="1">IF(E3019&lt;(Driehoek_C-Driehoek_A)/(Driehoek_B-Driehoek_A),Driehoek_A+SQRT(E3019*(Driehoek_B-Driehoek_A)*(Driehoek_C-Driehoek_A)),Driehoek_B-SQRT((1-E3019)*(Driehoek_B-Driehoek_A)*(Driehoek_B-Driehoek_C)))</f>
        <v>4.3482661552546045</v>
      </c>
      <c r="E3019" s="2">
        <f t="shared" ca="1" si="323"/>
        <v>0.38175349250429214</v>
      </c>
      <c r="F3019" s="2"/>
      <c r="G3019" s="15">
        <f ca="1">_xlfn.NORM.INV(H3019,Normaal_Mu,Normaal_Sigma)</f>
        <v>1.1059252184997024</v>
      </c>
      <c r="H3019" s="2">
        <f t="shared" ca="1" si="324"/>
        <v>2.5765126062469279E-2</v>
      </c>
      <c r="I3019" s="2"/>
      <c r="J3019" s="15">
        <f ca="1">-LN(K3019) /NegExp_Labda</f>
        <v>3.5510943392218941</v>
      </c>
      <c r="K3019" s="2">
        <f t="shared" ca="1" si="325"/>
        <v>0.49153660413005518</v>
      </c>
      <c r="L3019" s="2"/>
      <c r="M3019" s="17">
        <f t="shared" ca="1" si="319"/>
        <v>8</v>
      </c>
      <c r="N3019" s="2">
        <f t="shared" ca="1" si="321"/>
        <v>0.92031078385512399</v>
      </c>
      <c r="O3019" s="2"/>
      <c r="P3019" s="31">
        <f t="shared" ca="1" si="320"/>
        <v>3.840160213852279</v>
      </c>
    </row>
    <row r="3020" spans="1:16" x14ac:dyDescent="0.25">
      <c r="A3020" s="32">
        <f ca="1">Uniform_A+B3020*(Uniform_B-Uniform_A)</f>
        <v>8.8744552896765114</v>
      </c>
      <c r="B3020" s="2">
        <f t="shared" ca="1" si="322"/>
        <v>0.88744552896765116</v>
      </c>
      <c r="C3020" s="4"/>
      <c r="D3020" s="5">
        <f ca="1">IF(E3020&lt;(Driehoek_C-Driehoek_A)/(Driehoek_B-Driehoek_A),Driehoek_A+SQRT(E3020*(Driehoek_B-Driehoek_A)*(Driehoek_C-Driehoek_A)),Driehoek_B-SQRT((1-E3020)*(Driehoek_B-Driehoek_A)*(Driehoek_B-Driehoek_C)))</f>
        <v>2.4976390960243586</v>
      </c>
      <c r="E3020" s="2">
        <f t="shared" ca="1" si="323"/>
        <v>1.7688904992281484E-2</v>
      </c>
      <c r="F3020" s="2"/>
      <c r="G3020" s="15">
        <f ca="1">_xlfn.NORM.INV(H3020,Normaal_Mu,Normaal_Sigma)</f>
        <v>5.8033147506018281</v>
      </c>
      <c r="H3020" s="2">
        <f t="shared" ca="1" si="324"/>
        <v>0.65603190089060892</v>
      </c>
      <c r="I3020" s="2"/>
      <c r="J3020" s="15">
        <f ca="1">-LN(K3020) /NegExp_Labda</f>
        <v>6.2174965702707823</v>
      </c>
      <c r="K3020" s="2">
        <f t="shared" ca="1" si="325"/>
        <v>0.2883733413969426</v>
      </c>
      <c r="L3020" s="2"/>
      <c r="M3020" s="17">
        <f t="shared" ca="1" si="319"/>
        <v>5</v>
      </c>
      <c r="N3020" s="2">
        <f t="shared" ca="1" si="321"/>
        <v>0.44532926130168349</v>
      </c>
      <c r="O3020" s="2"/>
      <c r="P3020" s="31">
        <f t="shared" ca="1" si="320"/>
        <v>5.6785811413146963</v>
      </c>
    </row>
    <row r="3021" spans="1:16" x14ac:dyDescent="0.25">
      <c r="A3021" s="32">
        <f ca="1">Uniform_A+B3021*(Uniform_B-Uniform_A)</f>
        <v>1.3336100065432099</v>
      </c>
      <c r="B3021" s="2">
        <f t="shared" ca="1" si="322"/>
        <v>0.13336100065432099</v>
      </c>
      <c r="C3021" s="4"/>
      <c r="D3021" s="5">
        <f ca="1">IF(E3021&lt;(Driehoek_C-Driehoek_A)/(Driehoek_B-Driehoek_A),Driehoek_A+SQRT(E3021*(Driehoek_B-Driehoek_A)*(Driehoek_C-Driehoek_A)),Driehoek_B-SQRT((1-E3021)*(Driehoek_B-Driehoek_A)*(Driehoek_B-Driehoek_C)))</f>
        <v>3.7920855680438059</v>
      </c>
      <c r="E3021" s="2">
        <f t="shared" ca="1" si="323"/>
        <v>0.22939790594220644</v>
      </c>
      <c r="F3021" s="2"/>
      <c r="G3021" s="15">
        <f ca="1">_xlfn.NORM.INV(H3021,Normaal_Mu,Normaal_Sigma)</f>
        <v>2.8419607683658601</v>
      </c>
      <c r="H3021" s="2">
        <f t="shared" ca="1" si="324"/>
        <v>0.14028949162524074</v>
      </c>
      <c r="I3021" s="2"/>
      <c r="J3021" s="15">
        <f ca="1">-LN(K3021) /NegExp_Labda</f>
        <v>3.802739061639159</v>
      </c>
      <c r="K3021" s="2">
        <f t="shared" ca="1" si="325"/>
        <v>0.46741030373602876</v>
      </c>
      <c r="L3021" s="2"/>
      <c r="M3021" s="17">
        <f t="shared" ca="1" si="319"/>
        <v>1</v>
      </c>
      <c r="N3021" s="2">
        <f t="shared" ca="1" si="321"/>
        <v>3.6249985089966574E-2</v>
      </c>
      <c r="O3021" s="2"/>
      <c r="P3021" s="31">
        <f t="shared" ca="1" si="320"/>
        <v>2.5540790809184069</v>
      </c>
    </row>
    <row r="3022" spans="1:16" x14ac:dyDescent="0.25">
      <c r="A3022" s="32">
        <f ca="1">Uniform_A+B3022*(Uniform_B-Uniform_A)</f>
        <v>5.8531983694577114</v>
      </c>
      <c r="B3022" s="2">
        <f t="shared" ca="1" si="322"/>
        <v>0.58531983694577117</v>
      </c>
      <c r="C3022" s="4"/>
      <c r="D3022" s="5">
        <f ca="1">IF(E3022&lt;(Driehoek_C-Driehoek_A)/(Driehoek_B-Driehoek_A),Driehoek_A+SQRT(E3022*(Driehoek_B-Driehoek_A)*(Driehoek_C-Driehoek_A)),Driehoek_B-SQRT((1-E3022)*(Driehoek_B-Driehoek_A)*(Driehoek_B-Driehoek_C)))</f>
        <v>3.2926612577072012</v>
      </c>
      <c r="E3022" s="2">
        <f t="shared" ca="1" si="323"/>
        <v>0.11935522336979731</v>
      </c>
      <c r="F3022" s="2"/>
      <c r="G3022" s="15">
        <f ca="1">_xlfn.NORM.INV(H3022,Normaal_Mu,Normaal_Sigma)</f>
        <v>6.8369399529786632</v>
      </c>
      <c r="H3022" s="2">
        <f t="shared" ca="1" si="324"/>
        <v>0.82081356486038293</v>
      </c>
      <c r="I3022" s="2"/>
      <c r="J3022" s="15">
        <f ca="1">-LN(K3022) /NegExp_Labda</f>
        <v>3.8878282167309588</v>
      </c>
      <c r="K3022" s="2">
        <f t="shared" ca="1" si="325"/>
        <v>0.45952329441001005</v>
      </c>
      <c r="L3022" s="2"/>
      <c r="M3022" s="17">
        <f t="shared" ca="1" si="319"/>
        <v>7</v>
      </c>
      <c r="N3022" s="2">
        <f t="shared" ca="1" si="321"/>
        <v>0.82711230207072428</v>
      </c>
      <c r="O3022" s="2"/>
      <c r="P3022" s="31">
        <f t="shared" ca="1" si="320"/>
        <v>5.3741255593749075</v>
      </c>
    </row>
    <row r="3023" spans="1:16" x14ac:dyDescent="0.25">
      <c r="A3023" s="32">
        <f ca="1">Uniform_A+B3023*(Uniform_B-Uniform_A)</f>
        <v>0.94299757770269776</v>
      </c>
      <c r="B3023" s="2">
        <f t="shared" ca="1" si="322"/>
        <v>9.4299757770269776E-2</v>
      </c>
      <c r="C3023" s="4"/>
      <c r="D3023" s="5">
        <f ca="1">IF(E3023&lt;(Driehoek_C-Driehoek_A)/(Driehoek_B-Driehoek_A),Driehoek_A+SQRT(E3023*(Driehoek_B-Driehoek_A)*(Driehoek_C-Driehoek_A)),Driehoek_B-SQRT((1-E3023)*(Driehoek_B-Driehoek_A)*(Driehoek_B-Driehoek_C)))</f>
        <v>7.8459659876583636</v>
      </c>
      <c r="E3023" s="2">
        <f t="shared" ca="1" si="323"/>
        <v>0.96194872852453328</v>
      </c>
      <c r="F3023" s="2"/>
      <c r="G3023" s="15">
        <f ca="1">_xlfn.NORM.INV(H3023,Normaal_Mu,Normaal_Sigma)</f>
        <v>7.1864681752680468</v>
      </c>
      <c r="H3023" s="2">
        <f t="shared" ca="1" si="324"/>
        <v>0.86285448298216594</v>
      </c>
      <c r="I3023" s="2"/>
      <c r="J3023" s="15">
        <f ca="1">-LN(K3023) /NegExp_Labda</f>
        <v>0.25477851387699496</v>
      </c>
      <c r="K3023" s="2">
        <f t="shared" ca="1" si="325"/>
        <v>0.95032076617248218</v>
      </c>
      <c r="L3023" s="2"/>
      <c r="M3023" s="17">
        <f t="shared" ca="1" si="319"/>
        <v>3</v>
      </c>
      <c r="N3023" s="2">
        <f t="shared" ca="1" si="321"/>
        <v>0.19215687820384753</v>
      </c>
      <c r="O3023" s="2"/>
      <c r="P3023" s="31">
        <f t="shared" ca="1" si="320"/>
        <v>3.8460420509012208</v>
      </c>
    </row>
    <row r="3024" spans="1:16" x14ac:dyDescent="0.25">
      <c r="A3024" s="32">
        <f ca="1">Uniform_A+B3024*(Uniform_B-Uniform_A)</f>
        <v>3.7719261316670796</v>
      </c>
      <c r="B3024" s="2">
        <f t="shared" ca="1" si="322"/>
        <v>0.37719261316670794</v>
      </c>
      <c r="C3024" s="4"/>
      <c r="D3024" s="5">
        <f ca="1">IF(E3024&lt;(Driehoek_C-Driehoek_A)/(Driehoek_B-Driehoek_A),Driehoek_A+SQRT(E3024*(Driehoek_B-Driehoek_A)*(Driehoek_C-Driehoek_A)),Driehoek_B-SQRT((1-E3024)*(Driehoek_B-Driehoek_A)*(Driehoek_B-Driehoek_C)))</f>
        <v>3.3600847252673156</v>
      </c>
      <c r="E3024" s="2">
        <f t="shared" ca="1" si="323"/>
        <v>0.13213074713610495</v>
      </c>
      <c r="F3024" s="2"/>
      <c r="G3024" s="15">
        <f ca="1">_xlfn.NORM.INV(H3024,Normaal_Mu,Normaal_Sigma)</f>
        <v>4.0153674702906894</v>
      </c>
      <c r="H3024" s="2">
        <f t="shared" ca="1" si="324"/>
        <v>0.31124789188175517</v>
      </c>
      <c r="I3024" s="2"/>
      <c r="J3024" s="15">
        <f ca="1">-LN(K3024) /NegExp_Labda</f>
        <v>1.5586442494927262</v>
      </c>
      <c r="K3024" s="2">
        <f t="shared" ca="1" si="325"/>
        <v>0.73218003200489812</v>
      </c>
      <c r="L3024" s="2"/>
      <c r="M3024" s="17">
        <f t="shared" ca="1" si="319"/>
        <v>1</v>
      </c>
      <c r="N3024" s="2">
        <f t="shared" ca="1" si="321"/>
        <v>1.8024244231023223E-2</v>
      </c>
      <c r="O3024" s="2"/>
      <c r="P3024" s="31">
        <f t="shared" ca="1" si="320"/>
        <v>2.7412045153435622</v>
      </c>
    </row>
    <row r="3025" spans="1:16" x14ac:dyDescent="0.25">
      <c r="A3025" s="32">
        <f ca="1">Uniform_A+B3025*(Uniform_B-Uniform_A)</f>
        <v>5.27386082744811</v>
      </c>
      <c r="B3025" s="2">
        <f t="shared" ca="1" si="322"/>
        <v>0.52738608274481102</v>
      </c>
      <c r="C3025" s="4"/>
      <c r="D3025" s="5">
        <f ca="1">IF(E3025&lt;(Driehoek_C-Driehoek_A)/(Driehoek_B-Driehoek_A),Driehoek_A+SQRT(E3025*(Driehoek_B-Driehoek_A)*(Driehoek_C-Driehoek_A)),Driehoek_B-SQRT((1-E3025)*(Driehoek_B-Driehoek_A)*(Driehoek_B-Driehoek_C)))</f>
        <v>8.1414229619376304</v>
      </c>
      <c r="E3025" s="2">
        <f t="shared" ca="1" si="323"/>
        <v>0.97893844199177282</v>
      </c>
      <c r="F3025" s="2"/>
      <c r="G3025" s="15">
        <f ca="1">_xlfn.NORM.INV(H3025,Normaal_Mu,Normaal_Sigma)</f>
        <v>3.4309358418679148</v>
      </c>
      <c r="H3025" s="2">
        <f t="shared" ca="1" si="324"/>
        <v>0.21636398322971173</v>
      </c>
      <c r="I3025" s="2"/>
      <c r="J3025" s="15">
        <f ca="1">-LN(K3025) /NegExp_Labda</f>
        <v>1.5114550005787524</v>
      </c>
      <c r="K3025" s="2">
        <f t="shared" ca="1" si="325"/>
        <v>0.73912294872800222</v>
      </c>
      <c r="L3025" s="2"/>
      <c r="M3025" s="17">
        <f t="shared" ca="1" si="319"/>
        <v>3</v>
      </c>
      <c r="N3025" s="2">
        <f t="shared" ca="1" si="321"/>
        <v>0.20499517594578831</v>
      </c>
      <c r="O3025" s="2"/>
      <c r="P3025" s="31">
        <f t="shared" ca="1" si="320"/>
        <v>4.2715349263664812</v>
      </c>
    </row>
    <row r="3026" spans="1:16" x14ac:dyDescent="0.25">
      <c r="A3026" s="32">
        <f ca="1">Uniform_A+B3026*(Uniform_B-Uniform_A)</f>
        <v>9.7257786323876818</v>
      </c>
      <c r="B3026" s="2">
        <f t="shared" ca="1" si="322"/>
        <v>0.97257786323876816</v>
      </c>
      <c r="C3026" s="4"/>
      <c r="D3026" s="5">
        <f ca="1">IF(E3026&lt;(Driehoek_C-Driehoek_A)/(Driehoek_B-Driehoek_A),Driehoek_A+SQRT(E3026*(Driehoek_B-Driehoek_A)*(Driehoek_C-Driehoek_A)),Driehoek_B-SQRT((1-E3026)*(Driehoek_B-Driehoek_A)*(Driehoek_B-Driehoek_C)))</f>
        <v>8.3747631768253878</v>
      </c>
      <c r="E3026" s="2">
        <f t="shared" ca="1" si="323"/>
        <v>0.98883082614132911</v>
      </c>
      <c r="F3026" s="2"/>
      <c r="G3026" s="15">
        <f ca="1">_xlfn.NORM.INV(H3026,Normaal_Mu,Normaal_Sigma)</f>
        <v>9.0779223616939788</v>
      </c>
      <c r="H3026" s="2">
        <f t="shared" ca="1" si="324"/>
        <v>0.97927304900318812</v>
      </c>
      <c r="I3026" s="2"/>
      <c r="J3026" s="15">
        <f ca="1">-LN(K3026) /NegExp_Labda</f>
        <v>3.7002261609901757</v>
      </c>
      <c r="K3026" s="2">
        <f t="shared" ca="1" si="325"/>
        <v>0.47709233509799087</v>
      </c>
      <c r="L3026" s="2"/>
      <c r="M3026" s="17">
        <f t="shared" ca="1" si="319"/>
        <v>6</v>
      </c>
      <c r="N3026" s="2">
        <f t="shared" ca="1" si="321"/>
        <v>0.74898430196416099</v>
      </c>
      <c r="O3026" s="2"/>
      <c r="P3026" s="31">
        <f t="shared" ca="1" si="320"/>
        <v>7.3757380663794452</v>
      </c>
    </row>
    <row r="3027" spans="1:16" x14ac:dyDescent="0.25">
      <c r="A3027" s="32">
        <f ca="1">Uniform_A+B3027*(Uniform_B-Uniform_A)</f>
        <v>0.27898511213735211</v>
      </c>
      <c r="B3027" s="2">
        <f t="shared" ca="1" si="322"/>
        <v>2.7898511213735211E-2</v>
      </c>
      <c r="C3027" s="4"/>
      <c r="D3027" s="5">
        <f ca="1">IF(E3027&lt;(Driehoek_C-Driehoek_A)/(Driehoek_B-Driehoek_A),Driehoek_A+SQRT(E3027*(Driehoek_B-Driehoek_A)*(Driehoek_C-Driehoek_A)),Driehoek_B-SQRT((1-E3027)*(Driehoek_B-Driehoek_A)*(Driehoek_B-Driehoek_C)))</f>
        <v>5.4585031098660313</v>
      </c>
      <c r="E3027" s="2">
        <f t="shared" ca="1" si="323"/>
        <v>0.6416514222048979</v>
      </c>
      <c r="F3027" s="2"/>
      <c r="G3027" s="15">
        <f ca="1">_xlfn.NORM.INV(H3027,Normaal_Mu,Normaal_Sigma)</f>
        <v>8.0884939345282909</v>
      </c>
      <c r="H3027" s="2">
        <f t="shared" ca="1" si="324"/>
        <v>0.93873574266429338</v>
      </c>
      <c r="I3027" s="2"/>
      <c r="J3027" s="15">
        <f ca="1">-LN(K3027) /NegExp_Labda</f>
        <v>2.4312470803153081</v>
      </c>
      <c r="K3027" s="2">
        <f t="shared" ca="1" si="325"/>
        <v>0.61492841516071628</v>
      </c>
      <c r="L3027" s="2"/>
      <c r="M3027" s="17">
        <f t="shared" ca="1" si="319"/>
        <v>3</v>
      </c>
      <c r="N3027" s="2">
        <f t="shared" ca="1" si="321"/>
        <v>0.22435940029661861</v>
      </c>
      <c r="O3027" s="2"/>
      <c r="P3027" s="31">
        <f t="shared" ca="1" si="320"/>
        <v>3.8514458473693964</v>
      </c>
    </row>
    <row r="3028" spans="1:16" x14ac:dyDescent="0.25">
      <c r="A3028" s="32">
        <f ca="1">Uniform_A+B3028*(Uniform_B-Uniform_A)</f>
        <v>2.8184299383596603</v>
      </c>
      <c r="B3028" s="2">
        <f t="shared" ca="1" si="322"/>
        <v>0.281842993835966</v>
      </c>
      <c r="C3028" s="4"/>
      <c r="D3028" s="5">
        <f ca="1">IF(E3028&lt;(Driehoek_C-Driehoek_A)/(Driehoek_B-Driehoek_A),Driehoek_A+SQRT(E3028*(Driehoek_B-Driehoek_A)*(Driehoek_C-Driehoek_A)),Driehoek_B-SQRT((1-E3028)*(Driehoek_B-Driehoek_A)*(Driehoek_B-Driehoek_C)))</f>
        <v>3.3160067411112979</v>
      </c>
      <c r="E3028" s="2">
        <f t="shared" ca="1" si="323"/>
        <v>0.12370526733216991</v>
      </c>
      <c r="F3028" s="2"/>
      <c r="G3028" s="15">
        <f ca="1">_xlfn.NORM.INV(H3028,Normaal_Mu,Normaal_Sigma)</f>
        <v>6.3481056934819149</v>
      </c>
      <c r="H3028" s="2">
        <f t="shared" ca="1" si="324"/>
        <v>0.74986114186302177</v>
      </c>
      <c r="I3028" s="2"/>
      <c r="J3028" s="15">
        <f ca="1">-LN(K3028) /NegExp_Labda</f>
        <v>6.2322786741231662</v>
      </c>
      <c r="K3028" s="2">
        <f t="shared" ca="1" si="325"/>
        <v>0.28752204747236088</v>
      </c>
      <c r="L3028" s="2"/>
      <c r="M3028" s="17">
        <f t="shared" ca="1" si="319"/>
        <v>6</v>
      </c>
      <c r="N3028" s="2">
        <f t="shared" ca="1" si="321"/>
        <v>0.72786216531575632</v>
      </c>
      <c r="O3028" s="2"/>
      <c r="P3028" s="31">
        <f t="shared" ca="1" si="320"/>
        <v>4.9429642094152078</v>
      </c>
    </row>
    <row r="3029" spans="1:16" x14ac:dyDescent="0.25">
      <c r="A3029" s="32">
        <f ca="1">Uniform_A+B3029*(Uniform_B-Uniform_A)</f>
        <v>3.0517562996886829</v>
      </c>
      <c r="B3029" s="2">
        <f t="shared" ca="1" si="322"/>
        <v>0.30517562996886827</v>
      </c>
      <c r="C3029" s="4"/>
      <c r="D3029" s="5">
        <f ca="1">IF(E3029&lt;(Driehoek_C-Driehoek_A)/(Driehoek_B-Driehoek_A),Driehoek_A+SQRT(E3029*(Driehoek_B-Driehoek_A)*(Driehoek_C-Driehoek_A)),Driehoek_B-SQRT((1-E3029)*(Driehoek_B-Driehoek_A)*(Driehoek_B-Driehoek_C)))</f>
        <v>4.7144188817829606</v>
      </c>
      <c r="E3029" s="2">
        <f t="shared" ca="1" si="323"/>
        <v>0.47525127083375962</v>
      </c>
      <c r="F3029" s="2"/>
      <c r="G3029" s="15">
        <f ca="1">_xlfn.NORM.INV(H3029,Normaal_Mu,Normaal_Sigma)</f>
        <v>5.6098348080753215</v>
      </c>
      <c r="H3029" s="2">
        <f t="shared" ca="1" si="324"/>
        <v>0.61978546995976103</v>
      </c>
      <c r="I3029" s="2"/>
      <c r="J3029" s="15">
        <f ca="1">-LN(K3029) /NegExp_Labda</f>
        <v>8.2294961875373716</v>
      </c>
      <c r="K3029" s="2">
        <f t="shared" ca="1" si="325"/>
        <v>0.19283907667218803</v>
      </c>
      <c r="L3029" s="2"/>
      <c r="M3029" s="17">
        <f t="shared" ca="1" si="319"/>
        <v>6</v>
      </c>
      <c r="N3029" s="2">
        <f t="shared" ca="1" si="321"/>
        <v>0.72392924120423596</v>
      </c>
      <c r="O3029" s="2"/>
      <c r="P3029" s="31">
        <f t="shared" ca="1" si="320"/>
        <v>5.5211012354168671</v>
      </c>
    </row>
    <row r="3030" spans="1:16" x14ac:dyDescent="0.25">
      <c r="A3030" s="32">
        <f ca="1">Uniform_A+B3030*(Uniform_B-Uniform_A)</f>
        <v>1.9642590528572645</v>
      </c>
      <c r="B3030" s="2">
        <f t="shared" ca="1" si="322"/>
        <v>0.19642590528572645</v>
      </c>
      <c r="C3030" s="4"/>
      <c r="D3030" s="5">
        <f ca="1">IF(E3030&lt;(Driehoek_C-Driehoek_A)/(Driehoek_B-Driehoek_A),Driehoek_A+SQRT(E3030*(Driehoek_B-Driehoek_A)*(Driehoek_C-Driehoek_A)),Driehoek_B-SQRT((1-E3030)*(Driehoek_B-Driehoek_A)*(Driehoek_B-Driehoek_C)))</f>
        <v>6.6235890628136591</v>
      </c>
      <c r="E3030" s="2">
        <f t="shared" ca="1" si="323"/>
        <v>0.83864774450346102</v>
      </c>
      <c r="F3030" s="2"/>
      <c r="G3030" s="15">
        <f ca="1">_xlfn.NORM.INV(H3030,Normaal_Mu,Normaal_Sigma)</f>
        <v>5.8533092966005889</v>
      </c>
      <c r="H3030" s="2">
        <f t="shared" ca="1" si="324"/>
        <v>0.66518455619738293</v>
      </c>
      <c r="I3030" s="2"/>
      <c r="J3030" s="15">
        <f ca="1">-LN(K3030) /NegExp_Labda</f>
        <v>2.40302617794997</v>
      </c>
      <c r="K3030" s="2">
        <f t="shared" ca="1" si="325"/>
        <v>0.61840899538537064</v>
      </c>
      <c r="L3030" s="2"/>
      <c r="M3030" s="17">
        <f t="shared" ca="1" si="319"/>
        <v>8</v>
      </c>
      <c r="N3030" s="2">
        <f t="shared" ca="1" si="321"/>
        <v>0.90212043719301149</v>
      </c>
      <c r="O3030" s="2"/>
      <c r="P3030" s="31">
        <f t="shared" ca="1" si="320"/>
        <v>4.9688367180442965</v>
      </c>
    </row>
    <row r="3031" spans="1:16" x14ac:dyDescent="0.25">
      <c r="A3031" s="32">
        <f ca="1">Uniform_A+B3031*(Uniform_B-Uniform_A)</f>
        <v>0.51036649149741153</v>
      </c>
      <c r="B3031" s="2">
        <f t="shared" ca="1" si="322"/>
        <v>5.1036649149741153E-2</v>
      </c>
      <c r="C3031" s="4"/>
      <c r="D3031" s="5">
        <f ca="1">IF(E3031&lt;(Driehoek_C-Driehoek_A)/(Driehoek_B-Driehoek_A),Driehoek_A+SQRT(E3031*(Driehoek_B-Driehoek_A)*(Driehoek_C-Driehoek_A)),Driehoek_B-SQRT((1-E3031)*(Driehoek_B-Driehoek_A)*(Driehoek_B-Driehoek_C)))</f>
        <v>3.5249716810666092</v>
      </c>
      <c r="E3031" s="2">
        <f t="shared" ca="1" si="323"/>
        <v>0.16610990200393716</v>
      </c>
      <c r="F3031" s="2"/>
      <c r="G3031" s="15">
        <f ca="1">_xlfn.NORM.INV(H3031,Normaal_Mu,Normaal_Sigma)</f>
        <v>5.0679152015314077</v>
      </c>
      <c r="H3031" s="2">
        <f t="shared" ca="1" si="324"/>
        <v>0.51354451956340041</v>
      </c>
      <c r="I3031" s="2"/>
      <c r="J3031" s="15">
        <f ca="1">-LN(K3031) /NegExp_Labda</f>
        <v>3.8112898309747609</v>
      </c>
      <c r="K3031" s="2">
        <f t="shared" ca="1" si="325"/>
        <v>0.46661164330832072</v>
      </c>
      <c r="L3031" s="2"/>
      <c r="M3031" s="17">
        <f t="shared" ca="1" si="319"/>
        <v>1</v>
      </c>
      <c r="N3031" s="2">
        <f t="shared" ca="1" si="321"/>
        <v>2.3943830336907057E-2</v>
      </c>
      <c r="O3031" s="2"/>
      <c r="P3031" s="31">
        <f t="shared" ca="1" si="320"/>
        <v>2.7829086410140382</v>
      </c>
    </row>
    <row r="3032" spans="1:16" x14ac:dyDescent="0.25">
      <c r="A3032" s="32">
        <f ca="1">Uniform_A+B3032*(Uniform_B-Uniform_A)</f>
        <v>9.4224151493374961</v>
      </c>
      <c r="B3032" s="2">
        <f t="shared" ca="1" si="322"/>
        <v>0.94224151493374952</v>
      </c>
      <c r="C3032" s="4"/>
      <c r="D3032" s="5">
        <f ca="1">IF(E3032&lt;(Driehoek_C-Driehoek_A)/(Driehoek_B-Driehoek_A),Driehoek_A+SQRT(E3032*(Driehoek_B-Driehoek_A)*(Driehoek_C-Driehoek_A)),Driehoek_B-SQRT((1-E3032)*(Driehoek_B-Driehoek_A)*(Driehoek_B-Driehoek_C)))</f>
        <v>4.1469282449026981</v>
      </c>
      <c r="E3032" s="2">
        <f t="shared" ca="1" si="323"/>
        <v>0.32707698685362274</v>
      </c>
      <c r="F3032" s="2"/>
      <c r="G3032" s="15">
        <f ca="1">_xlfn.NORM.INV(H3032,Normaal_Mu,Normaal_Sigma)</f>
        <v>7.7280203886213377</v>
      </c>
      <c r="H3032" s="2">
        <f t="shared" ca="1" si="324"/>
        <v>0.91371782138303292</v>
      </c>
      <c r="I3032" s="2"/>
      <c r="J3032" s="15">
        <f ca="1">-LN(K3032) /NegExp_Labda</f>
        <v>1.1409462641845707</v>
      </c>
      <c r="K3032" s="2">
        <f t="shared" ca="1" si="325"/>
        <v>0.79597360531709083</v>
      </c>
      <c r="L3032" s="2"/>
      <c r="M3032" s="17">
        <f t="shared" ca="1" si="319"/>
        <v>2</v>
      </c>
      <c r="N3032" s="2">
        <f t="shared" ca="1" si="321"/>
        <v>0.12130086964812659</v>
      </c>
      <c r="O3032" s="2"/>
      <c r="P3032" s="31">
        <f t="shared" ca="1" si="320"/>
        <v>4.8876620094092207</v>
      </c>
    </row>
    <row r="3033" spans="1:16" x14ac:dyDescent="0.25">
      <c r="A3033" s="32">
        <f ca="1">Uniform_A+B3033*(Uniform_B-Uniform_A)</f>
        <v>3.5168306724537834</v>
      </c>
      <c r="B3033" s="2">
        <f t="shared" ca="1" si="322"/>
        <v>0.35168306724537834</v>
      </c>
      <c r="C3033" s="4"/>
      <c r="D3033" s="5">
        <f ca="1">IF(E3033&lt;(Driehoek_C-Driehoek_A)/(Driehoek_B-Driehoek_A),Driehoek_A+SQRT(E3033*(Driehoek_B-Driehoek_A)*(Driehoek_C-Driehoek_A)),Driehoek_B-SQRT((1-E3033)*(Driehoek_B-Driehoek_A)*(Driehoek_B-Driehoek_C)))</f>
        <v>4.117851886923094</v>
      </c>
      <c r="E3033" s="2">
        <f t="shared" ca="1" si="323"/>
        <v>0.31898942291370291</v>
      </c>
      <c r="F3033" s="2"/>
      <c r="G3033" s="15">
        <f ca="1">_xlfn.NORM.INV(H3033,Normaal_Mu,Normaal_Sigma)</f>
        <v>7.1655215340046734</v>
      </c>
      <c r="H3033" s="2">
        <f t="shared" ca="1" si="324"/>
        <v>0.86054268807936263</v>
      </c>
      <c r="I3033" s="2"/>
      <c r="J3033" s="15">
        <f ca="1">-LN(K3033) /NegExp_Labda</f>
        <v>2.7026236886116628</v>
      </c>
      <c r="K3033" s="2">
        <f t="shared" ca="1" si="325"/>
        <v>0.5824425425990859</v>
      </c>
      <c r="L3033" s="2"/>
      <c r="M3033" s="17">
        <f t="shared" ca="1" si="319"/>
        <v>8</v>
      </c>
      <c r="N3033" s="2">
        <f t="shared" ca="1" si="321"/>
        <v>0.91540836089276378</v>
      </c>
      <c r="O3033" s="2"/>
      <c r="P3033" s="31">
        <f t="shared" ca="1" si="320"/>
        <v>5.1005655563986423</v>
      </c>
    </row>
    <row r="3034" spans="1:16" x14ac:dyDescent="0.25">
      <c r="A3034" s="32">
        <f ca="1">Uniform_A+B3034*(Uniform_B-Uniform_A)</f>
        <v>7.950801634700789</v>
      </c>
      <c r="B3034" s="2">
        <f t="shared" ca="1" si="322"/>
        <v>0.79508016347007893</v>
      </c>
      <c r="C3034" s="4"/>
      <c r="D3034" s="5">
        <f ca="1">IF(E3034&lt;(Driehoek_C-Driehoek_A)/(Driehoek_B-Driehoek_A),Driehoek_A+SQRT(E3034*(Driehoek_B-Driehoek_A)*(Driehoek_C-Driehoek_A)),Driehoek_B-SQRT((1-E3034)*(Driehoek_B-Driehoek_A)*(Driehoek_B-Driehoek_C)))</f>
        <v>3.6446756980314872</v>
      </c>
      <c r="E3034" s="2">
        <f t="shared" ca="1" si="323"/>
        <v>0.19321129654966851</v>
      </c>
      <c r="F3034" s="2"/>
      <c r="G3034" s="15">
        <f ca="1">_xlfn.NORM.INV(H3034,Normaal_Mu,Normaal_Sigma)</f>
        <v>3.4425368286383717</v>
      </c>
      <c r="H3034" s="2">
        <f t="shared" ca="1" si="324"/>
        <v>0.21806892292545577</v>
      </c>
      <c r="I3034" s="2"/>
      <c r="J3034" s="15">
        <f ca="1">-LN(K3034) /NegExp_Labda</f>
        <v>10.284380032609377</v>
      </c>
      <c r="K3034" s="2">
        <f t="shared" ca="1" si="325"/>
        <v>0.12785275784668826</v>
      </c>
      <c r="L3034" s="2"/>
      <c r="M3034" s="17">
        <f t="shared" ca="1" si="319"/>
        <v>12</v>
      </c>
      <c r="N3034" s="2">
        <f t="shared" ca="1" si="321"/>
        <v>0.99676858012333136</v>
      </c>
      <c r="O3034" s="2"/>
      <c r="P3034" s="31">
        <f t="shared" ca="1" si="320"/>
        <v>7.4644788387960048</v>
      </c>
    </row>
    <row r="3035" spans="1:16" x14ac:dyDescent="0.25">
      <c r="A3035" s="32">
        <f ca="1">Uniform_A+B3035*(Uniform_B-Uniform_A)</f>
        <v>3.0772249308840305</v>
      </c>
      <c r="B3035" s="2">
        <f t="shared" ca="1" si="322"/>
        <v>0.30772249308840305</v>
      </c>
      <c r="C3035" s="4"/>
      <c r="D3035" s="5">
        <f ca="1">IF(E3035&lt;(Driehoek_C-Driehoek_A)/(Driehoek_B-Driehoek_A),Driehoek_A+SQRT(E3035*(Driehoek_B-Driehoek_A)*(Driehoek_C-Driehoek_A)),Driehoek_B-SQRT((1-E3035)*(Driehoek_B-Driehoek_A)*(Driehoek_B-Driehoek_C)))</f>
        <v>4.7816608931178539</v>
      </c>
      <c r="E3035" s="2">
        <f t="shared" ca="1" si="323"/>
        <v>0.49158900512424974</v>
      </c>
      <c r="F3035" s="2"/>
      <c r="G3035" s="15">
        <f ca="1">_xlfn.NORM.INV(H3035,Normaal_Mu,Normaal_Sigma)</f>
        <v>7.044487160315275</v>
      </c>
      <c r="H3035" s="2">
        <f t="shared" ca="1" si="324"/>
        <v>0.84666718543184016</v>
      </c>
      <c r="I3035" s="2"/>
      <c r="J3035" s="15">
        <f ca="1">-LN(K3035) /NegExp_Labda</f>
        <v>4.072294303483968</v>
      </c>
      <c r="K3035" s="2">
        <f t="shared" ca="1" si="325"/>
        <v>0.44287892171964649</v>
      </c>
      <c r="L3035" s="2"/>
      <c r="M3035" s="17">
        <f t="shared" ca="1" si="319"/>
        <v>5</v>
      </c>
      <c r="N3035" s="2">
        <f t="shared" ca="1" si="321"/>
        <v>0.49785340040014581</v>
      </c>
      <c r="O3035" s="2"/>
      <c r="P3035" s="31">
        <f t="shared" ca="1" si="320"/>
        <v>4.7951334575602251</v>
      </c>
    </row>
    <row r="3036" spans="1:16" x14ac:dyDescent="0.25">
      <c r="A3036" s="32">
        <f ca="1">Uniform_A+B3036*(Uniform_B-Uniform_A)</f>
        <v>1.1319187571320055</v>
      </c>
      <c r="B3036" s="2">
        <f t="shared" ca="1" si="322"/>
        <v>0.11319187571320055</v>
      </c>
      <c r="C3036" s="4"/>
      <c r="D3036" s="5">
        <f ca="1">IF(E3036&lt;(Driehoek_C-Driehoek_A)/(Driehoek_B-Driehoek_A),Driehoek_A+SQRT(E3036*(Driehoek_B-Driehoek_A)*(Driehoek_C-Driehoek_A)),Driehoek_B-SQRT((1-E3036)*(Driehoek_B-Driehoek_A)*(Driehoek_B-Driehoek_C)))</f>
        <v>4.016311032036767</v>
      </c>
      <c r="E3036" s="2">
        <f t="shared" ca="1" si="323"/>
        <v>0.29036697916004472</v>
      </c>
      <c r="F3036" s="2"/>
      <c r="G3036" s="15">
        <f ca="1">_xlfn.NORM.INV(H3036,Normaal_Mu,Normaal_Sigma)</f>
        <v>4.9744009425872644</v>
      </c>
      <c r="H3036" s="2">
        <f t="shared" ca="1" si="324"/>
        <v>0.4948938662514234</v>
      </c>
      <c r="I3036" s="2"/>
      <c r="J3036" s="15">
        <f ca="1">-LN(K3036) /NegExp_Labda</f>
        <v>8.7084738921835108</v>
      </c>
      <c r="K3036" s="2">
        <f t="shared" ca="1" si="325"/>
        <v>0.17522318435582562</v>
      </c>
      <c r="L3036" s="2"/>
      <c r="M3036" s="17">
        <f t="shared" ca="1" si="319"/>
        <v>0</v>
      </c>
      <c r="N3036" s="2">
        <f t="shared" ca="1" si="321"/>
        <v>4.1131457416765382E-4</v>
      </c>
      <c r="O3036" s="2"/>
      <c r="P3036" s="31">
        <f t="shared" ca="1" si="320"/>
        <v>3.766220924787909</v>
      </c>
    </row>
    <row r="3037" spans="1:16" x14ac:dyDescent="0.25">
      <c r="A3037" s="32">
        <f ca="1">Uniform_A+B3037*(Uniform_B-Uniform_A)</f>
        <v>0.28006874177057939</v>
      </c>
      <c r="B3037" s="2">
        <f t="shared" ca="1" si="322"/>
        <v>2.8006874177057939E-2</v>
      </c>
      <c r="C3037" s="4"/>
      <c r="D3037" s="5">
        <f ca="1">IF(E3037&lt;(Driehoek_C-Driehoek_A)/(Driehoek_B-Driehoek_A),Driehoek_A+SQRT(E3037*(Driehoek_B-Driehoek_A)*(Driehoek_C-Driehoek_A)),Driehoek_B-SQRT((1-E3037)*(Driehoek_B-Driehoek_A)*(Driehoek_B-Driehoek_C)))</f>
        <v>7.8042074884253152</v>
      </c>
      <c r="E3037" s="2">
        <f t="shared" ca="1" si="323"/>
        <v>0.95914515055034022</v>
      </c>
      <c r="F3037" s="2"/>
      <c r="G3037" s="15">
        <f ca="1">_xlfn.NORM.INV(H3037,Normaal_Mu,Normaal_Sigma)</f>
        <v>6.8353779193667563</v>
      </c>
      <c r="H3037" s="2">
        <f t="shared" ca="1" si="324"/>
        <v>0.82060913535971136</v>
      </c>
      <c r="I3037" s="2"/>
      <c r="J3037" s="15">
        <f ca="1">-LN(K3037) /NegExp_Labda</f>
        <v>13.002706652098841</v>
      </c>
      <c r="K3037" s="2">
        <f t="shared" ca="1" si="325"/>
        <v>7.4233382547611582E-2</v>
      </c>
      <c r="L3037" s="2"/>
      <c r="M3037" s="17">
        <f t="shared" ca="1" si="319"/>
        <v>3</v>
      </c>
      <c r="N3037" s="2">
        <f t="shared" ca="1" si="321"/>
        <v>0.15946114923293564</v>
      </c>
      <c r="O3037" s="2"/>
      <c r="P3037" s="31">
        <f t="shared" ca="1" si="320"/>
        <v>6.1844721603322981</v>
      </c>
    </row>
    <row r="3038" spans="1:16" x14ac:dyDescent="0.25">
      <c r="A3038" s="32">
        <f ca="1">Uniform_A+B3038*(Uniform_B-Uniform_A)</f>
        <v>8.6276888690692886</v>
      </c>
      <c r="B3038" s="2">
        <f t="shared" ca="1" si="322"/>
        <v>0.86276888690692888</v>
      </c>
      <c r="C3038" s="4"/>
      <c r="D3038" s="5">
        <f ca="1">IF(E3038&lt;(Driehoek_C-Driehoek_A)/(Driehoek_B-Driehoek_A),Driehoek_A+SQRT(E3038*(Driehoek_B-Driehoek_A)*(Driehoek_C-Driehoek_A)),Driehoek_B-SQRT((1-E3038)*(Driehoek_B-Driehoek_A)*(Driehoek_B-Driehoek_C)))</f>
        <v>3.1671106025272513</v>
      </c>
      <c r="E3038" s="2">
        <f t="shared" ca="1" si="323"/>
        <v>9.7296225609394549E-2</v>
      </c>
      <c r="F3038" s="2"/>
      <c r="G3038" s="15">
        <f ca="1">_xlfn.NORM.INV(H3038,Normaal_Mu,Normaal_Sigma)</f>
        <v>5.538142166169294</v>
      </c>
      <c r="H3038" s="2">
        <f t="shared" ca="1" si="324"/>
        <v>0.60606250878366896</v>
      </c>
      <c r="I3038" s="2"/>
      <c r="J3038" s="15">
        <f ca="1">-LN(K3038) /NegExp_Labda</f>
        <v>1.3435116092705162</v>
      </c>
      <c r="K3038" s="2">
        <f t="shared" ca="1" si="325"/>
        <v>0.76437075825533696</v>
      </c>
      <c r="L3038" s="2"/>
      <c r="M3038" s="17">
        <f t="shared" ca="1" si="319"/>
        <v>3</v>
      </c>
      <c r="N3038" s="2">
        <f t="shared" ca="1" si="321"/>
        <v>0.2296465115015961</v>
      </c>
      <c r="O3038" s="2"/>
      <c r="P3038" s="31">
        <f t="shared" ca="1" si="320"/>
        <v>4.3352906494072698</v>
      </c>
    </row>
    <row r="3039" spans="1:16" x14ac:dyDescent="0.25">
      <c r="A3039" s="32">
        <f ca="1">Uniform_A+B3039*(Uniform_B-Uniform_A)</f>
        <v>6.2601621827002134</v>
      </c>
      <c r="B3039" s="2">
        <f t="shared" ca="1" si="322"/>
        <v>0.6260162182700213</v>
      </c>
      <c r="C3039" s="4"/>
      <c r="D3039" s="5">
        <f ca="1">IF(E3039&lt;(Driehoek_C-Driehoek_A)/(Driehoek_B-Driehoek_A),Driehoek_A+SQRT(E3039*(Driehoek_B-Driehoek_A)*(Driehoek_C-Driehoek_A)),Driehoek_B-SQRT((1-E3039)*(Driehoek_B-Driehoek_A)*(Driehoek_B-Driehoek_C)))</f>
        <v>7.4709507720155912</v>
      </c>
      <c r="E3039" s="2">
        <f t="shared" ca="1" si="323"/>
        <v>0.93320024166857951</v>
      </c>
      <c r="F3039" s="2"/>
      <c r="G3039" s="15">
        <f ca="1">_xlfn.NORM.INV(H3039,Normaal_Mu,Normaal_Sigma)</f>
        <v>6.2479337516269453</v>
      </c>
      <c r="H3039" s="2">
        <f t="shared" ca="1" si="324"/>
        <v>0.73367533049778022</v>
      </c>
      <c r="I3039" s="2"/>
      <c r="J3039" s="15">
        <f ca="1">-LN(K3039) /NegExp_Labda</f>
        <v>3.968839364077843</v>
      </c>
      <c r="K3039" s="2">
        <f t="shared" ca="1" si="325"/>
        <v>0.45213798336012678</v>
      </c>
      <c r="L3039" s="2"/>
      <c r="M3039" s="17">
        <f t="shared" ca="1" si="319"/>
        <v>7</v>
      </c>
      <c r="N3039" s="2">
        <f t="shared" ca="1" si="321"/>
        <v>0.79535522380310308</v>
      </c>
      <c r="O3039" s="2"/>
      <c r="P3039" s="31">
        <f t="shared" ca="1" si="320"/>
        <v>6.1895772140841192</v>
      </c>
    </row>
    <row r="3040" spans="1:16" x14ac:dyDescent="0.25">
      <c r="A3040" s="32">
        <f ca="1">Uniform_A+B3040*(Uniform_B-Uniform_A)</f>
        <v>3.3360809336792627</v>
      </c>
      <c r="B3040" s="2">
        <f t="shared" ca="1" si="322"/>
        <v>0.33360809336792629</v>
      </c>
      <c r="C3040" s="4"/>
      <c r="D3040" s="5">
        <f ca="1">IF(E3040&lt;(Driehoek_C-Driehoek_A)/(Driehoek_B-Driehoek_A),Driehoek_A+SQRT(E3040*(Driehoek_B-Driehoek_A)*(Driehoek_C-Driehoek_A)),Driehoek_B-SQRT((1-E3040)*(Driehoek_B-Driehoek_A)*(Driehoek_B-Driehoek_C)))</f>
        <v>3.8713805414002946</v>
      </c>
      <c r="E3040" s="2">
        <f t="shared" ca="1" si="323"/>
        <v>0.2501475093379758</v>
      </c>
      <c r="F3040" s="2"/>
      <c r="G3040" s="15">
        <f ca="1">_xlfn.NORM.INV(H3040,Normaal_Mu,Normaal_Sigma)</f>
        <v>7.2630469401841529</v>
      </c>
      <c r="H3040" s="2">
        <f t="shared" ca="1" si="324"/>
        <v>0.87108258465032617</v>
      </c>
      <c r="I3040" s="2"/>
      <c r="J3040" s="15">
        <f ca="1">-LN(K3040) /NegExp_Labda</f>
        <v>1.9333331440584303</v>
      </c>
      <c r="K3040" s="2">
        <f t="shared" ca="1" si="325"/>
        <v>0.67931752207197216</v>
      </c>
      <c r="L3040" s="2"/>
      <c r="M3040" s="17">
        <f t="shared" ca="1" si="319"/>
        <v>5</v>
      </c>
      <c r="N3040" s="2">
        <f t="shared" ca="1" si="321"/>
        <v>0.49142342593613875</v>
      </c>
      <c r="O3040" s="2"/>
      <c r="P3040" s="31">
        <f t="shared" ca="1" si="320"/>
        <v>4.2807683118644277</v>
      </c>
    </row>
    <row r="3041" spans="1:16" x14ac:dyDescent="0.25">
      <c r="A3041" s="32">
        <f ca="1">Uniform_A+B3041*(Uniform_B-Uniform_A)</f>
        <v>7.9078810634918515</v>
      </c>
      <c r="B3041" s="2">
        <f t="shared" ca="1" si="322"/>
        <v>0.79078810634918517</v>
      </c>
      <c r="C3041" s="4"/>
      <c r="D3041" s="5">
        <f ca="1">IF(E3041&lt;(Driehoek_C-Driehoek_A)/(Driehoek_B-Driehoek_A),Driehoek_A+SQRT(E3041*(Driehoek_B-Driehoek_A)*(Driehoek_C-Driehoek_A)),Driehoek_B-SQRT((1-E3041)*(Driehoek_B-Driehoek_A)*(Driehoek_B-Driehoek_C)))</f>
        <v>2.9574368512663041</v>
      </c>
      <c r="E3041" s="2">
        <f t="shared" ca="1" si="323"/>
        <v>6.5477523154481077E-2</v>
      </c>
      <c r="F3041" s="2"/>
      <c r="G3041" s="15">
        <f ca="1">_xlfn.NORM.INV(H3041,Normaal_Mu,Normaal_Sigma)</f>
        <v>3.5251611235018547</v>
      </c>
      <c r="H3041" s="2">
        <f t="shared" ca="1" si="324"/>
        <v>0.23043365908514313</v>
      </c>
      <c r="I3041" s="2"/>
      <c r="J3041" s="15">
        <f ca="1">-LN(K3041) /NegExp_Labda</f>
        <v>0.23145382561873146</v>
      </c>
      <c r="K3041" s="2">
        <f t="shared" ca="1" si="325"/>
        <v>0.95476430966418713</v>
      </c>
      <c r="L3041" s="2"/>
      <c r="M3041" s="17">
        <f t="shared" ca="1" si="319"/>
        <v>6</v>
      </c>
      <c r="N3041" s="2">
        <f t="shared" ca="1" si="321"/>
        <v>0.62359752219462505</v>
      </c>
      <c r="O3041" s="2"/>
      <c r="P3041" s="31">
        <f t="shared" ca="1" si="320"/>
        <v>4.124386572775748</v>
      </c>
    </row>
    <row r="3042" spans="1:16" x14ac:dyDescent="0.25">
      <c r="A3042" s="32">
        <f ca="1">Uniform_A+B3042*(Uniform_B-Uniform_A)</f>
        <v>8.3576920739834151</v>
      </c>
      <c r="B3042" s="2">
        <f t="shared" ca="1" si="322"/>
        <v>0.83576920739834148</v>
      </c>
      <c r="C3042" s="4"/>
      <c r="D3042" s="5">
        <f ca="1">IF(E3042&lt;(Driehoek_C-Driehoek_A)/(Driehoek_B-Driehoek_A),Driehoek_A+SQRT(E3042*(Driehoek_B-Driehoek_A)*(Driehoek_C-Driehoek_A)),Driehoek_B-SQRT((1-E3042)*(Driehoek_B-Driehoek_A)*(Driehoek_B-Driehoek_C)))</f>
        <v>4.1520173046235662</v>
      </c>
      <c r="E3042" s="2">
        <f t="shared" ca="1" si="323"/>
        <v>0.32848753672373276</v>
      </c>
      <c r="F3042" s="2"/>
      <c r="G3042" s="15">
        <f ca="1">_xlfn.NORM.INV(H3042,Normaal_Mu,Normaal_Sigma)</f>
        <v>2.837151020123438</v>
      </c>
      <c r="H3042" s="2">
        <f t="shared" ca="1" si="324"/>
        <v>0.13975416637531224</v>
      </c>
      <c r="I3042" s="2"/>
      <c r="J3042" s="15">
        <f ca="1">-LN(K3042) /NegExp_Labda</f>
        <v>9.1479785339323261</v>
      </c>
      <c r="K3042" s="2">
        <f t="shared" ca="1" si="325"/>
        <v>0.16047843500378978</v>
      </c>
      <c r="L3042" s="2"/>
      <c r="M3042" s="17">
        <f t="shared" ca="1" si="319"/>
        <v>3</v>
      </c>
      <c r="N3042" s="2">
        <f t="shared" ca="1" si="321"/>
        <v>0.17434761023671952</v>
      </c>
      <c r="O3042" s="2"/>
      <c r="P3042" s="31">
        <f t="shared" ca="1" si="320"/>
        <v>5.4989677865325488</v>
      </c>
    </row>
    <row r="3043" spans="1:16" x14ac:dyDescent="0.25">
      <c r="A3043" s="32">
        <f ca="1">Uniform_A+B3043*(Uniform_B-Uniform_A)</f>
        <v>5.7966522336297333</v>
      </c>
      <c r="B3043" s="2">
        <f t="shared" ca="1" si="322"/>
        <v>0.57966522336297333</v>
      </c>
      <c r="C3043" s="4"/>
      <c r="D3043" s="5">
        <f ca="1">IF(E3043&lt;(Driehoek_C-Driehoek_A)/(Driehoek_B-Driehoek_A),Driehoek_A+SQRT(E3043*(Driehoek_B-Driehoek_A)*(Driehoek_C-Driehoek_A)),Driehoek_B-SQRT((1-E3043)*(Driehoek_B-Driehoek_A)*(Driehoek_B-Driehoek_C)))</f>
        <v>4.5378283651429747</v>
      </c>
      <c r="E3043" s="2">
        <f t="shared" ca="1" si="323"/>
        <v>0.4311149800307823</v>
      </c>
      <c r="F3043" s="2"/>
      <c r="G3043" s="15">
        <f ca="1">_xlfn.NORM.INV(H3043,Normaal_Mu,Normaal_Sigma)</f>
        <v>5.9518585160712876</v>
      </c>
      <c r="H3043" s="2">
        <f t="shared" ca="1" si="324"/>
        <v>0.68293761141991227</v>
      </c>
      <c r="I3043" s="2"/>
      <c r="J3043" s="15">
        <f ca="1">-LN(K3043) /NegExp_Labda</f>
        <v>4.4341916668865213</v>
      </c>
      <c r="K3043" s="2">
        <f t="shared" ca="1" si="325"/>
        <v>0.41195616398938539</v>
      </c>
      <c r="L3043" s="2"/>
      <c r="M3043" s="17">
        <f t="shared" ca="1" si="319"/>
        <v>3</v>
      </c>
      <c r="N3043" s="2">
        <f t="shared" ca="1" si="321"/>
        <v>0.13923087875649298</v>
      </c>
      <c r="O3043" s="2"/>
      <c r="P3043" s="31">
        <f t="shared" ca="1" si="320"/>
        <v>4.7441061563461036</v>
      </c>
    </row>
    <row r="3044" spans="1:16" x14ac:dyDescent="0.25">
      <c r="A3044" s="32">
        <f ca="1">Uniform_A+B3044*(Uniform_B-Uniform_A)</f>
        <v>1.8221600003069838</v>
      </c>
      <c r="B3044" s="2">
        <f t="shared" ca="1" si="322"/>
        <v>0.18221600003069838</v>
      </c>
      <c r="C3044" s="4"/>
      <c r="D3044" s="5">
        <f ca="1">IF(E3044&lt;(Driehoek_C-Driehoek_A)/(Driehoek_B-Driehoek_A),Driehoek_A+SQRT(E3044*(Driehoek_B-Driehoek_A)*(Driehoek_C-Driehoek_A)),Driehoek_B-SQRT((1-E3044)*(Driehoek_B-Driehoek_A)*(Driehoek_B-Driehoek_C)))</f>
        <v>6.9271526940915287</v>
      </c>
      <c r="E3044" s="2">
        <f t="shared" ca="1" si="323"/>
        <v>0.87723725846822842</v>
      </c>
      <c r="F3044" s="2"/>
      <c r="G3044" s="15">
        <f ca="1">_xlfn.NORM.INV(H3044,Normaal_Mu,Normaal_Sigma)</f>
        <v>5.8335996465297608</v>
      </c>
      <c r="H3044" s="2">
        <f t="shared" ca="1" si="324"/>
        <v>0.66158758414210028</v>
      </c>
      <c r="I3044" s="2"/>
      <c r="J3044" s="15">
        <f ca="1">-LN(K3044) /NegExp_Labda</f>
        <v>11.640809599381816</v>
      </c>
      <c r="K3044" s="2">
        <f t="shared" ca="1" si="325"/>
        <v>9.7474748927835919E-2</v>
      </c>
      <c r="L3044" s="2"/>
      <c r="M3044" s="17">
        <f t="shared" ca="1" si="319"/>
        <v>1</v>
      </c>
      <c r="N3044" s="2">
        <f t="shared" ca="1" si="321"/>
        <v>1.6566246557283448E-2</v>
      </c>
      <c r="O3044" s="2"/>
      <c r="P3044" s="31">
        <f t="shared" ca="1" si="320"/>
        <v>5.4447443880620181</v>
      </c>
    </row>
    <row r="3045" spans="1:16" x14ac:dyDescent="0.25">
      <c r="A3045" s="32">
        <f ca="1">Uniform_A+B3045*(Uniform_B-Uniform_A)</f>
        <v>3.6670847315523147</v>
      </c>
      <c r="B3045" s="2">
        <f t="shared" ca="1" si="322"/>
        <v>0.36670847315523147</v>
      </c>
      <c r="C3045" s="4"/>
      <c r="D3045" s="5">
        <f ca="1">IF(E3045&lt;(Driehoek_C-Driehoek_A)/(Driehoek_B-Driehoek_A),Driehoek_A+SQRT(E3045*(Driehoek_B-Driehoek_A)*(Driehoek_C-Driehoek_A)),Driehoek_B-SQRT((1-E3045)*(Driehoek_B-Driehoek_A)*(Driehoek_B-Driehoek_C)))</f>
        <v>6.0894602734755257</v>
      </c>
      <c r="E3045" s="2">
        <f t="shared" ca="1" si="323"/>
        <v>0.75796452858065255</v>
      </c>
      <c r="F3045" s="2"/>
      <c r="G3045" s="15">
        <f ca="1">_xlfn.NORM.INV(H3045,Normaal_Mu,Normaal_Sigma)</f>
        <v>6.3691676628737932</v>
      </c>
      <c r="H3045" s="2">
        <f t="shared" ca="1" si="324"/>
        <v>0.75319671363506924</v>
      </c>
      <c r="I3045" s="2"/>
      <c r="J3045" s="15">
        <f ca="1">-LN(K3045) /NegExp_Labda</f>
        <v>4.2066630702543302</v>
      </c>
      <c r="K3045" s="2">
        <f t="shared" ca="1" si="325"/>
        <v>0.43113560307820176</v>
      </c>
      <c r="L3045" s="2"/>
      <c r="M3045" s="17">
        <f t="shared" ca="1" si="319"/>
        <v>5</v>
      </c>
      <c r="N3045" s="2">
        <f t="shared" ca="1" si="321"/>
        <v>0.54952525264902807</v>
      </c>
      <c r="O3045" s="2"/>
      <c r="P3045" s="31">
        <f t="shared" ca="1" si="320"/>
        <v>5.0664751476311931</v>
      </c>
    </row>
    <row r="3046" spans="1:16" x14ac:dyDescent="0.25">
      <c r="A3046" s="32">
        <f ca="1">Uniform_A+B3046*(Uniform_B-Uniform_A)</f>
        <v>7.3571330769141685</v>
      </c>
      <c r="B3046" s="2">
        <f t="shared" ca="1" si="322"/>
        <v>0.73571330769141685</v>
      </c>
      <c r="C3046" s="4"/>
      <c r="D3046" s="5">
        <f ca="1">IF(E3046&lt;(Driehoek_C-Driehoek_A)/(Driehoek_B-Driehoek_A),Driehoek_A+SQRT(E3046*(Driehoek_B-Driehoek_A)*(Driehoek_C-Driehoek_A)),Driehoek_B-SQRT((1-E3046)*(Driehoek_B-Driehoek_A)*(Driehoek_B-Driehoek_C)))</f>
        <v>3.5834477710933381</v>
      </c>
      <c r="E3046" s="2">
        <f t="shared" ca="1" si="323"/>
        <v>0.17909334598431859</v>
      </c>
      <c r="F3046" s="2"/>
      <c r="G3046" s="15">
        <f ca="1">_xlfn.NORM.INV(H3046,Normaal_Mu,Normaal_Sigma)</f>
        <v>6.87255114407637</v>
      </c>
      <c r="H3046" s="2">
        <f t="shared" ca="1" si="324"/>
        <v>0.82543433898706076</v>
      </c>
      <c r="I3046" s="2"/>
      <c r="J3046" s="15">
        <f ca="1">-LN(K3046) /NegExp_Labda</f>
        <v>1.9932431508925526</v>
      </c>
      <c r="K3046" s="2">
        <f t="shared" ca="1" si="325"/>
        <v>0.67122650866176137</v>
      </c>
      <c r="L3046" s="2"/>
      <c r="M3046" s="17">
        <f t="shared" ca="1" si="319"/>
        <v>3</v>
      </c>
      <c r="N3046" s="2">
        <f t="shared" ca="1" si="321"/>
        <v>0.25172479972556328</v>
      </c>
      <c r="O3046" s="2"/>
      <c r="P3046" s="31">
        <f t="shared" ca="1" si="320"/>
        <v>4.5612750285952854</v>
      </c>
    </row>
    <row r="3047" spans="1:16" x14ac:dyDescent="0.25">
      <c r="A3047" s="32">
        <f ca="1">Uniform_A+B3047*(Uniform_B-Uniform_A)</f>
        <v>1.5154240713950784</v>
      </c>
      <c r="B3047" s="2">
        <f t="shared" ca="1" si="322"/>
        <v>0.15154240713950784</v>
      </c>
      <c r="C3047" s="4"/>
      <c r="D3047" s="5">
        <f ca="1">IF(E3047&lt;(Driehoek_C-Driehoek_A)/(Driehoek_B-Driehoek_A),Driehoek_A+SQRT(E3047*(Driehoek_B-Driehoek_A)*(Driehoek_C-Driehoek_A)),Driehoek_B-SQRT((1-E3047)*(Driehoek_B-Driehoek_A)*(Driehoek_B-Driehoek_C)))</f>
        <v>7.5907895689149516</v>
      </c>
      <c r="E3047" s="2">
        <f t="shared" ca="1" si="323"/>
        <v>0.94326074174060259</v>
      </c>
      <c r="F3047" s="2"/>
      <c r="G3047" s="15">
        <f ca="1">_xlfn.NORM.INV(H3047,Normaal_Mu,Normaal_Sigma)</f>
        <v>6.5144464817586556</v>
      </c>
      <c r="H3047" s="2">
        <f t="shared" ca="1" si="324"/>
        <v>0.77554193565478002</v>
      </c>
      <c r="I3047" s="2"/>
      <c r="J3047" s="15">
        <f ca="1">-LN(K3047) /NegExp_Labda</f>
        <v>4.6598734773371353</v>
      </c>
      <c r="K3047" s="2">
        <f t="shared" ca="1" si="325"/>
        <v>0.39377535570771494</v>
      </c>
      <c r="L3047" s="2"/>
      <c r="M3047" s="17">
        <f t="shared" ca="1" si="319"/>
        <v>3</v>
      </c>
      <c r="N3047" s="2">
        <f t="shared" ca="1" si="321"/>
        <v>0.2275482859961464</v>
      </c>
      <c r="O3047" s="2"/>
      <c r="P3047" s="31">
        <f t="shared" ca="1" si="320"/>
        <v>4.6561067198811639</v>
      </c>
    </row>
    <row r="3048" spans="1:16" x14ac:dyDescent="0.25">
      <c r="A3048" s="32">
        <f ca="1">Uniform_A+B3048*(Uniform_B-Uniform_A)</f>
        <v>3.5605508066577665</v>
      </c>
      <c r="B3048" s="2">
        <f t="shared" ca="1" si="322"/>
        <v>0.35605508066577662</v>
      </c>
      <c r="C3048" s="4"/>
      <c r="D3048" s="5">
        <f ca="1">IF(E3048&lt;(Driehoek_C-Driehoek_A)/(Driehoek_B-Driehoek_A),Driehoek_A+SQRT(E3048*(Driehoek_B-Driehoek_A)*(Driehoek_C-Driehoek_A)),Driehoek_B-SQRT((1-E3048)*(Driehoek_B-Driehoek_A)*(Driehoek_B-Driehoek_C)))</f>
        <v>8.7330995169096823</v>
      </c>
      <c r="E3048" s="2">
        <f t="shared" ca="1" si="323"/>
        <v>0.99796468948931871</v>
      </c>
      <c r="F3048" s="2"/>
      <c r="G3048" s="15">
        <f ca="1">_xlfn.NORM.INV(H3048,Normaal_Mu,Normaal_Sigma)</f>
        <v>5.9238800828371829</v>
      </c>
      <c r="H3048" s="2">
        <f t="shared" ca="1" si="324"/>
        <v>0.67793784075616725</v>
      </c>
      <c r="I3048" s="2"/>
      <c r="J3048" s="15">
        <f ca="1">-LN(K3048) /NegExp_Labda</f>
        <v>0.31562890400704702</v>
      </c>
      <c r="K3048" s="2">
        <f t="shared" ca="1" si="325"/>
        <v>0.93882538005364624</v>
      </c>
      <c r="L3048" s="2"/>
      <c r="M3048" s="17">
        <f t="shared" ca="1" si="319"/>
        <v>9</v>
      </c>
      <c r="N3048" s="2">
        <f t="shared" ca="1" si="321"/>
        <v>0.9527661960075936</v>
      </c>
      <c r="O3048" s="2"/>
      <c r="P3048" s="31">
        <f t="shared" ca="1" si="320"/>
        <v>5.5066318620823349</v>
      </c>
    </row>
    <row r="3049" spans="1:16" x14ac:dyDescent="0.25">
      <c r="A3049" s="32">
        <f ca="1">Uniform_A+B3049*(Uniform_B-Uniform_A)</f>
        <v>4.7654791994418328</v>
      </c>
      <c r="B3049" s="2">
        <f t="shared" ca="1" si="322"/>
        <v>0.47654791994418333</v>
      </c>
      <c r="C3049" s="4"/>
      <c r="D3049" s="5">
        <f ca="1">IF(E3049&lt;(Driehoek_C-Driehoek_A)/(Driehoek_B-Driehoek_A),Driehoek_A+SQRT(E3049*(Driehoek_B-Driehoek_A)*(Driehoek_C-Driehoek_A)),Driehoek_B-SQRT((1-E3049)*(Driehoek_B-Driehoek_A)*(Driehoek_B-Driehoek_C)))</f>
        <v>7.5963113005873879</v>
      </c>
      <c r="E3049" s="2">
        <f t="shared" ca="1" si="323"/>
        <v>0.9437045152897523</v>
      </c>
      <c r="F3049" s="2"/>
      <c r="G3049" s="15">
        <f ca="1">_xlfn.NORM.INV(H3049,Normaal_Mu,Normaal_Sigma)</f>
        <v>4.8414811543129774</v>
      </c>
      <c r="H3049" s="2">
        <f t="shared" ca="1" si="324"/>
        <v>0.4684131403019447</v>
      </c>
      <c r="I3049" s="2"/>
      <c r="J3049" s="15">
        <f ca="1">-LN(K3049) /NegExp_Labda</f>
        <v>2.8262183036766073</v>
      </c>
      <c r="K3049" s="2">
        <f t="shared" ca="1" si="325"/>
        <v>0.56822167657681222</v>
      </c>
      <c r="L3049" s="2"/>
      <c r="M3049" s="17">
        <f t="shared" ca="1" si="319"/>
        <v>4</v>
      </c>
      <c r="N3049" s="2">
        <f t="shared" ca="1" si="321"/>
        <v>0.36984175975597955</v>
      </c>
      <c r="O3049" s="2"/>
      <c r="P3049" s="31">
        <f t="shared" ca="1" si="320"/>
        <v>4.8058979916037616</v>
      </c>
    </row>
    <row r="3050" spans="1:16" x14ac:dyDescent="0.25">
      <c r="A3050" s="32">
        <f ca="1">Uniform_A+B3050*(Uniform_B-Uniform_A)</f>
        <v>0.875077774868388</v>
      </c>
      <c r="B3050" s="2">
        <f t="shared" ca="1" si="322"/>
        <v>8.75077774868388E-2</v>
      </c>
      <c r="C3050" s="4"/>
      <c r="D3050" s="5">
        <f ca="1">IF(E3050&lt;(Driehoek_C-Driehoek_A)/(Driehoek_B-Driehoek_A),Driehoek_A+SQRT(E3050*(Driehoek_B-Driehoek_A)*(Driehoek_C-Driehoek_A)),Driehoek_B-SQRT((1-E3050)*(Driehoek_B-Driehoek_A)*(Driehoek_B-Driehoek_C)))</f>
        <v>3.4849628477775108</v>
      </c>
      <c r="E3050" s="2">
        <f t="shared" ca="1" si="323"/>
        <v>0.15750818994853533</v>
      </c>
      <c r="F3050" s="2"/>
      <c r="G3050" s="15">
        <f ca="1">_xlfn.NORM.INV(H3050,Normaal_Mu,Normaal_Sigma)</f>
        <v>5.8581844843583166</v>
      </c>
      <c r="H3050" s="2">
        <f t="shared" ca="1" si="324"/>
        <v>0.66607195113883022</v>
      </c>
      <c r="I3050" s="2"/>
      <c r="J3050" s="15">
        <f ca="1">-LN(K3050) /NegExp_Labda</f>
        <v>3.3706748277916079</v>
      </c>
      <c r="K3050" s="2">
        <f t="shared" ca="1" si="325"/>
        <v>0.50959704899946756</v>
      </c>
      <c r="L3050" s="2"/>
      <c r="M3050" s="17">
        <f t="shared" ca="1" si="319"/>
        <v>8</v>
      </c>
      <c r="N3050" s="2">
        <f t="shared" ca="1" si="321"/>
        <v>0.92355048525398342</v>
      </c>
      <c r="O3050" s="2"/>
      <c r="P3050" s="31">
        <f t="shared" ca="1" si="320"/>
        <v>4.3177799869591649</v>
      </c>
    </row>
    <row r="3051" spans="1:16" x14ac:dyDescent="0.25">
      <c r="A3051" s="32">
        <f ca="1">Uniform_A+B3051*(Uniform_B-Uniform_A)</f>
        <v>2.0863632999773953</v>
      </c>
      <c r="B3051" s="2">
        <f t="shared" ca="1" si="322"/>
        <v>0.20863632999773951</v>
      </c>
      <c r="C3051" s="4"/>
      <c r="D3051" s="5">
        <f ca="1">IF(E3051&lt;(Driehoek_C-Driehoek_A)/(Driehoek_B-Driehoek_A),Driehoek_A+SQRT(E3051*(Driehoek_B-Driehoek_A)*(Driehoek_C-Driehoek_A)),Driehoek_B-SQRT((1-E3051)*(Driehoek_B-Driehoek_A)*(Driehoek_B-Driehoek_C)))</f>
        <v>6.1066051700487627</v>
      </c>
      <c r="E3051" s="2">
        <f t="shared" ca="1" si="323"/>
        <v>0.76080761022889865</v>
      </c>
      <c r="F3051" s="2"/>
      <c r="G3051" s="15">
        <f ca="1">_xlfn.NORM.INV(H3051,Normaal_Mu,Normaal_Sigma)</f>
        <v>4.4501000642214414</v>
      </c>
      <c r="H3051" s="2">
        <f t="shared" ca="1" si="324"/>
        <v>0.39167733856655784</v>
      </c>
      <c r="I3051" s="2"/>
      <c r="J3051" s="15">
        <f ca="1">-LN(K3051) /NegExp_Labda</f>
        <v>10.047993531310501</v>
      </c>
      <c r="K3051" s="2">
        <f t="shared" ca="1" si="325"/>
        <v>0.13404245427488692</v>
      </c>
      <c r="L3051" s="2"/>
      <c r="M3051" s="17">
        <f t="shared" ca="1" si="319"/>
        <v>7</v>
      </c>
      <c r="N3051" s="2">
        <f t="shared" ca="1" si="321"/>
        <v>0.77920798141626668</v>
      </c>
      <c r="O3051" s="2"/>
      <c r="P3051" s="31">
        <f t="shared" ca="1" si="320"/>
        <v>5.9382124131116196</v>
      </c>
    </row>
    <row r="3052" spans="1:16" x14ac:dyDescent="0.25">
      <c r="A3052" s="32">
        <f ca="1">Uniform_A+B3052*(Uniform_B-Uniform_A)</f>
        <v>6.7256389986105978</v>
      </c>
      <c r="B3052" s="2">
        <f t="shared" ca="1" si="322"/>
        <v>0.6725638998610598</v>
      </c>
      <c r="C3052" s="4"/>
      <c r="D3052" s="5">
        <f ca="1">IF(E3052&lt;(Driehoek_C-Driehoek_A)/(Driehoek_B-Driehoek_A),Driehoek_A+SQRT(E3052*(Driehoek_B-Driehoek_A)*(Driehoek_C-Driehoek_A)),Driehoek_B-SQRT((1-E3052)*(Driehoek_B-Driehoek_A)*(Driehoek_B-Driehoek_C)))</f>
        <v>5.0009541487429967</v>
      </c>
      <c r="E3052" s="2">
        <f t="shared" ca="1" si="323"/>
        <v>0.54307520798697584</v>
      </c>
      <c r="F3052" s="2"/>
      <c r="G3052" s="15">
        <f ca="1">_xlfn.NORM.INV(H3052,Normaal_Mu,Normaal_Sigma)</f>
        <v>4.9430638062790155</v>
      </c>
      <c r="H3052" s="2">
        <f t="shared" ca="1" si="324"/>
        <v>0.4886444063642631</v>
      </c>
      <c r="I3052" s="2"/>
      <c r="J3052" s="15">
        <f ca="1">-LN(K3052) /NegExp_Labda</f>
        <v>3.6988020799124652</v>
      </c>
      <c r="K3052" s="2">
        <f t="shared" ca="1" si="325"/>
        <v>0.47722823808410597</v>
      </c>
      <c r="L3052" s="2"/>
      <c r="M3052" s="17">
        <f t="shared" ca="1" si="319"/>
        <v>5</v>
      </c>
      <c r="N3052" s="2">
        <f t="shared" ca="1" si="321"/>
        <v>0.55221895285400258</v>
      </c>
      <c r="O3052" s="2"/>
      <c r="P3052" s="31">
        <f t="shared" ca="1" si="320"/>
        <v>5.0736918067090153</v>
      </c>
    </row>
    <row r="3053" spans="1:16" x14ac:dyDescent="0.25">
      <c r="A3053" s="32">
        <f ca="1">Uniform_A+B3053*(Uniform_B-Uniform_A)</f>
        <v>6.0659975415781116</v>
      </c>
      <c r="B3053" s="2">
        <f t="shared" ca="1" si="322"/>
        <v>0.6065997541578112</v>
      </c>
      <c r="C3053" s="4"/>
      <c r="D3053" s="5">
        <f ca="1">IF(E3053&lt;(Driehoek_C-Driehoek_A)/(Driehoek_B-Driehoek_A),Driehoek_A+SQRT(E3053*(Driehoek_B-Driehoek_A)*(Driehoek_C-Driehoek_A)),Driehoek_B-SQRT((1-E3053)*(Driehoek_B-Driehoek_A)*(Driehoek_B-Driehoek_C)))</f>
        <v>7.918097683655577</v>
      </c>
      <c r="E3053" s="2">
        <f t="shared" ca="1" si="323"/>
        <v>0.96655678222538777</v>
      </c>
      <c r="F3053" s="2"/>
      <c r="G3053" s="15">
        <f ca="1">_xlfn.NORM.INV(H3053,Normaal_Mu,Normaal_Sigma)</f>
        <v>4.0881363565610513</v>
      </c>
      <c r="H3053" s="2">
        <f t="shared" ca="1" si="324"/>
        <v>0.32421950287912138</v>
      </c>
      <c r="I3053" s="2"/>
      <c r="J3053" s="15">
        <f ca="1">-LN(K3053) /NegExp_Labda</f>
        <v>1.3584847770886561</v>
      </c>
      <c r="K3053" s="2">
        <f t="shared" ca="1" si="325"/>
        <v>0.76208517188250435</v>
      </c>
      <c r="L3053" s="2"/>
      <c r="M3053" s="17">
        <f t="shared" ref="M3053:M3116" ca="1" si="326">VLOOKUP(N3053,$S$5:$T$105,2,TRUE)</f>
        <v>6</v>
      </c>
      <c r="N3053" s="2">
        <f t="shared" ca="1" si="321"/>
        <v>0.67313061406067642</v>
      </c>
      <c r="O3053" s="2"/>
      <c r="P3053" s="31">
        <f t="shared" ref="P3053:P3116" ca="1" si="327">SUM(A3053,D3053,G3053,J3053,M3053)/5</f>
        <v>5.0861432717766792</v>
      </c>
    </row>
    <row r="3054" spans="1:16" x14ac:dyDescent="0.25">
      <c r="A3054" s="32">
        <f ca="1">Uniform_A+B3054*(Uniform_B-Uniform_A)</f>
        <v>1.635093858608101</v>
      </c>
      <c r="B3054" s="2">
        <f t="shared" ca="1" si="322"/>
        <v>0.1635093858608101</v>
      </c>
      <c r="C3054" s="4"/>
      <c r="D3054" s="5">
        <f ca="1">IF(E3054&lt;(Driehoek_C-Driehoek_A)/(Driehoek_B-Driehoek_A),Driehoek_A+SQRT(E3054*(Driehoek_B-Driehoek_A)*(Driehoek_C-Driehoek_A)),Driehoek_B-SQRT((1-E3054)*(Driehoek_B-Driehoek_A)*(Driehoek_B-Driehoek_C)))</f>
        <v>4.3640680701064127</v>
      </c>
      <c r="E3054" s="2">
        <f t="shared" ca="1" si="323"/>
        <v>0.38594671832551775</v>
      </c>
      <c r="F3054" s="2"/>
      <c r="G3054" s="15">
        <f ca="1">_xlfn.NORM.INV(H3054,Normaal_Mu,Normaal_Sigma)</f>
        <v>2.5133801922489929</v>
      </c>
      <c r="H3054" s="2">
        <f t="shared" ca="1" si="324"/>
        <v>0.10687682801472975</v>
      </c>
      <c r="I3054" s="2"/>
      <c r="J3054" s="15">
        <f ca="1">-LN(K3054) /NegExp_Labda</f>
        <v>1.4726417711742064</v>
      </c>
      <c r="K3054" s="2">
        <f t="shared" ca="1" si="325"/>
        <v>0.7448828254596096</v>
      </c>
      <c r="L3054" s="2"/>
      <c r="M3054" s="17">
        <f t="shared" ca="1" si="326"/>
        <v>4</v>
      </c>
      <c r="N3054" s="2">
        <f t="shared" ca="1" si="321"/>
        <v>0.37195109473291799</v>
      </c>
      <c r="O3054" s="2"/>
      <c r="P3054" s="31">
        <f t="shared" ca="1" si="327"/>
        <v>2.7970367784275427</v>
      </c>
    </row>
    <row r="3055" spans="1:16" x14ac:dyDescent="0.25">
      <c r="A3055" s="32">
        <f ca="1">Uniform_A+B3055*(Uniform_B-Uniform_A)</f>
        <v>1.1819568346088838</v>
      </c>
      <c r="B3055" s="2">
        <f t="shared" ca="1" si="322"/>
        <v>0.11819568346088838</v>
      </c>
      <c r="C3055" s="4"/>
      <c r="D3055" s="5">
        <f ca="1">IF(E3055&lt;(Driehoek_C-Driehoek_A)/(Driehoek_B-Driehoek_A),Driehoek_A+SQRT(E3055*(Driehoek_B-Driehoek_A)*(Driehoek_C-Driehoek_A)),Driehoek_B-SQRT((1-E3055)*(Driehoek_B-Driehoek_A)*(Driehoek_B-Driehoek_C)))</f>
        <v>4.2539150193478799</v>
      </c>
      <c r="E3055" s="2">
        <f t="shared" ca="1" si="323"/>
        <v>0.35641935304081052</v>
      </c>
      <c r="F3055" s="2"/>
      <c r="G3055" s="15">
        <f ca="1">_xlfn.NORM.INV(H3055,Normaal_Mu,Normaal_Sigma)</f>
        <v>7.124473805366546</v>
      </c>
      <c r="H3055" s="2">
        <f t="shared" ca="1" si="324"/>
        <v>0.85593592457557099</v>
      </c>
      <c r="I3055" s="2"/>
      <c r="J3055" s="15">
        <f ca="1">-LN(K3055) /NegExp_Labda</f>
        <v>6.9013123995310828</v>
      </c>
      <c r="K3055" s="2">
        <f t="shared" ca="1" si="325"/>
        <v>0.25151252741032548</v>
      </c>
      <c r="L3055" s="2"/>
      <c r="M3055" s="17">
        <f t="shared" ca="1" si="326"/>
        <v>3</v>
      </c>
      <c r="N3055" s="2">
        <f t="shared" ca="1" si="321"/>
        <v>0.2049882983284802</v>
      </c>
      <c r="O3055" s="2"/>
      <c r="P3055" s="31">
        <f t="shared" ca="1" si="327"/>
        <v>4.4923316117708785</v>
      </c>
    </row>
    <row r="3056" spans="1:16" x14ac:dyDescent="0.25">
      <c r="A3056" s="32">
        <f ca="1">Uniform_A+B3056*(Uniform_B-Uniform_A)</f>
        <v>4.7111552870491282</v>
      </c>
      <c r="B3056" s="2">
        <f t="shared" ca="1" si="322"/>
        <v>0.4711155287049128</v>
      </c>
      <c r="C3056" s="4"/>
      <c r="D3056" s="5">
        <f ca="1">IF(E3056&lt;(Driehoek_C-Driehoek_A)/(Driehoek_B-Driehoek_A),Driehoek_A+SQRT(E3056*(Driehoek_B-Driehoek_A)*(Driehoek_C-Driehoek_A)),Driehoek_B-SQRT((1-E3056)*(Driehoek_B-Driehoek_A)*(Driehoek_B-Driehoek_C)))</f>
        <v>4.9840264062491739</v>
      </c>
      <c r="E3056" s="2">
        <f t="shared" ca="1" si="323"/>
        <v>0.53919874555131653</v>
      </c>
      <c r="F3056" s="2"/>
      <c r="G3056" s="15">
        <f ca="1">_xlfn.NORM.INV(H3056,Normaal_Mu,Normaal_Sigma)</f>
        <v>3.3720105369093005</v>
      </c>
      <c r="H3056" s="2">
        <f t="shared" ca="1" si="324"/>
        <v>0.2078239845661809</v>
      </c>
      <c r="I3056" s="2"/>
      <c r="J3056" s="15">
        <f ca="1">-LN(K3056) /NegExp_Labda</f>
        <v>2.5724159363203638</v>
      </c>
      <c r="K3056" s="2">
        <f t="shared" ca="1" si="325"/>
        <v>0.59780947034383969</v>
      </c>
      <c r="L3056" s="2"/>
      <c r="M3056" s="17">
        <f t="shared" ca="1" si="326"/>
        <v>1</v>
      </c>
      <c r="N3056" s="2">
        <f t="shared" ca="1" si="321"/>
        <v>3.4964208776435024E-2</v>
      </c>
      <c r="O3056" s="2"/>
      <c r="P3056" s="31">
        <f t="shared" ca="1" si="327"/>
        <v>3.3279216333055937</v>
      </c>
    </row>
    <row r="3057" spans="1:16" x14ac:dyDescent="0.25">
      <c r="A3057" s="32">
        <f ca="1">Uniform_A+B3057*(Uniform_B-Uniform_A)</f>
        <v>6.719436973307042</v>
      </c>
      <c r="B3057" s="2">
        <f t="shared" ca="1" si="322"/>
        <v>0.67194369733070425</v>
      </c>
      <c r="C3057" s="4"/>
      <c r="D3057" s="5">
        <f ca="1">IF(E3057&lt;(Driehoek_C-Driehoek_A)/(Driehoek_B-Driehoek_A),Driehoek_A+SQRT(E3057*(Driehoek_B-Driehoek_A)*(Driehoek_C-Driehoek_A)),Driehoek_B-SQRT((1-E3057)*(Driehoek_B-Driehoek_A)*(Driehoek_B-Driehoek_C)))</f>
        <v>4.145735743226223</v>
      </c>
      <c r="E3057" s="2">
        <f t="shared" ca="1" si="323"/>
        <v>0.32674624358310078</v>
      </c>
      <c r="F3057" s="2"/>
      <c r="G3057" s="15">
        <f ca="1">_xlfn.NORM.INV(H3057,Normaal_Mu,Normaal_Sigma)</f>
        <v>3.8711031912891163</v>
      </c>
      <c r="H3057" s="2">
        <f t="shared" ca="1" si="324"/>
        <v>0.28622450234421781</v>
      </c>
      <c r="I3057" s="2"/>
      <c r="J3057" s="15">
        <f ca="1">-LN(K3057) /NegExp_Labda</f>
        <v>4.1460926050041227</v>
      </c>
      <c r="K3057" s="2">
        <f t="shared" ca="1" si="325"/>
        <v>0.43639018286579734</v>
      </c>
      <c r="L3057" s="2"/>
      <c r="M3057" s="17">
        <f t="shared" ca="1" si="326"/>
        <v>4</v>
      </c>
      <c r="N3057" s="2">
        <f t="shared" ca="1" si="321"/>
        <v>0.40396292504910947</v>
      </c>
      <c r="O3057" s="2"/>
      <c r="P3057" s="31">
        <f t="shared" ca="1" si="327"/>
        <v>4.5764737025653002</v>
      </c>
    </row>
    <row r="3058" spans="1:16" x14ac:dyDescent="0.25">
      <c r="A3058" s="32">
        <f ca="1">Uniform_A+B3058*(Uniform_B-Uniform_A)</f>
        <v>4.4254045896649528</v>
      </c>
      <c r="B3058" s="2">
        <f t="shared" ca="1" si="322"/>
        <v>0.4425404589664953</v>
      </c>
      <c r="C3058" s="4"/>
      <c r="D3058" s="5">
        <f ca="1">IF(E3058&lt;(Driehoek_C-Driehoek_A)/(Driehoek_B-Driehoek_A),Driehoek_A+SQRT(E3058*(Driehoek_B-Driehoek_A)*(Driehoek_C-Driehoek_A)),Driehoek_B-SQRT((1-E3058)*(Driehoek_B-Driehoek_A)*(Driehoek_B-Driehoek_C)))</f>
        <v>5.4567644861750733</v>
      </c>
      <c r="E3058" s="2">
        <f t="shared" ca="1" si="323"/>
        <v>0.64129948838770878</v>
      </c>
      <c r="F3058" s="2"/>
      <c r="G3058" s="15">
        <f ca="1">_xlfn.NORM.INV(H3058,Normaal_Mu,Normaal_Sigma)</f>
        <v>5.728656942582159</v>
      </c>
      <c r="H3058" s="2">
        <f t="shared" ca="1" si="324"/>
        <v>0.64219362916218659</v>
      </c>
      <c r="I3058" s="2"/>
      <c r="J3058" s="15">
        <f ca="1">-LN(K3058) /NegExp_Labda</f>
        <v>2.5191600891062791</v>
      </c>
      <c r="K3058" s="2">
        <f t="shared" ca="1" si="325"/>
        <v>0.60421087099005688</v>
      </c>
      <c r="L3058" s="2"/>
      <c r="M3058" s="17">
        <f t="shared" ca="1" si="326"/>
        <v>5</v>
      </c>
      <c r="N3058" s="2">
        <f t="shared" ca="1" si="321"/>
        <v>0.50905808821236975</v>
      </c>
      <c r="O3058" s="2"/>
      <c r="P3058" s="31">
        <f t="shared" ca="1" si="327"/>
        <v>4.6259972215056928</v>
      </c>
    </row>
    <row r="3059" spans="1:16" x14ac:dyDescent="0.25">
      <c r="A3059" s="32">
        <f ca="1">Uniform_A+B3059*(Uniform_B-Uniform_A)</f>
        <v>6.7165801334165209</v>
      </c>
      <c r="B3059" s="2">
        <f t="shared" ca="1" si="322"/>
        <v>0.67165801334165209</v>
      </c>
      <c r="C3059" s="4"/>
      <c r="D3059" s="5">
        <f ca="1">IF(E3059&lt;(Driehoek_C-Driehoek_A)/(Driehoek_B-Driehoek_A),Driehoek_A+SQRT(E3059*(Driehoek_B-Driehoek_A)*(Driehoek_C-Driehoek_A)),Driehoek_B-SQRT((1-E3059)*(Driehoek_B-Driehoek_A)*(Driehoek_B-Driehoek_C)))</f>
        <v>4.2175946796049315</v>
      </c>
      <c r="E3059" s="2">
        <f t="shared" ca="1" si="323"/>
        <v>0.34653141004162691</v>
      </c>
      <c r="F3059" s="2"/>
      <c r="G3059" s="15">
        <f ca="1">_xlfn.NORM.INV(H3059,Normaal_Mu,Normaal_Sigma)</f>
        <v>4.0590125390835192</v>
      </c>
      <c r="H3059" s="2">
        <f t="shared" ca="1" si="324"/>
        <v>0.31900115622859115</v>
      </c>
      <c r="I3059" s="2"/>
      <c r="J3059" s="15">
        <f ca="1">-LN(K3059) /NegExp_Labda</f>
        <v>0.64369456490884736</v>
      </c>
      <c r="K3059" s="2">
        <f t="shared" ca="1" si="325"/>
        <v>0.87920348419821626</v>
      </c>
      <c r="L3059" s="2"/>
      <c r="M3059" s="17">
        <f t="shared" ca="1" si="326"/>
        <v>1</v>
      </c>
      <c r="N3059" s="2">
        <f t="shared" ca="1" si="321"/>
        <v>8.6842581420994991E-3</v>
      </c>
      <c r="O3059" s="2"/>
      <c r="P3059" s="31">
        <f t="shared" ca="1" si="327"/>
        <v>3.3273763834027634</v>
      </c>
    </row>
    <row r="3060" spans="1:16" x14ac:dyDescent="0.25">
      <c r="A3060" s="32">
        <f ca="1">Uniform_A+B3060*(Uniform_B-Uniform_A)</f>
        <v>4.6810166626202241</v>
      </c>
      <c r="B3060" s="2">
        <f t="shared" ca="1" si="322"/>
        <v>0.46810166626202243</v>
      </c>
      <c r="C3060" s="4"/>
      <c r="D3060" s="5">
        <f ca="1">IF(E3060&lt;(Driehoek_C-Driehoek_A)/(Driehoek_B-Driehoek_A),Driehoek_A+SQRT(E3060*(Driehoek_B-Driehoek_A)*(Driehoek_C-Driehoek_A)),Driehoek_B-SQRT((1-E3060)*(Driehoek_B-Driehoek_A)*(Driehoek_B-Driehoek_C)))</f>
        <v>5.5017138179249461</v>
      </c>
      <c r="E3060" s="2">
        <f t="shared" ca="1" si="323"/>
        <v>0.65034267966579251</v>
      </c>
      <c r="F3060" s="2"/>
      <c r="G3060" s="15">
        <f ca="1">_xlfn.NORM.INV(H3060,Normaal_Mu,Normaal_Sigma)</f>
        <v>7.5924678767500788</v>
      </c>
      <c r="H3060" s="2">
        <f t="shared" ca="1" si="324"/>
        <v>0.90255254982293243</v>
      </c>
      <c r="I3060" s="2"/>
      <c r="J3060" s="15">
        <f ca="1">-LN(K3060) /NegExp_Labda</f>
        <v>3.3884254429314256</v>
      </c>
      <c r="K3060" s="2">
        <f t="shared" ca="1" si="325"/>
        <v>0.50779112430498285</v>
      </c>
      <c r="L3060" s="2"/>
      <c r="M3060" s="17">
        <f t="shared" ca="1" si="326"/>
        <v>7</v>
      </c>
      <c r="N3060" s="2">
        <f t="shared" ca="1" si="321"/>
        <v>0.81370683900504726</v>
      </c>
      <c r="O3060" s="2"/>
      <c r="P3060" s="31">
        <f t="shared" ca="1" si="327"/>
        <v>5.6327247600453347</v>
      </c>
    </row>
    <row r="3061" spans="1:16" x14ac:dyDescent="0.25">
      <c r="A3061" s="32">
        <f ca="1">Uniform_A+B3061*(Uniform_B-Uniform_A)</f>
        <v>2.283718112330182</v>
      </c>
      <c r="B3061" s="2">
        <f t="shared" ca="1" si="322"/>
        <v>0.2283718112330182</v>
      </c>
      <c r="C3061" s="4"/>
      <c r="D3061" s="5">
        <f ca="1">IF(E3061&lt;(Driehoek_C-Driehoek_A)/(Driehoek_B-Driehoek_A),Driehoek_A+SQRT(E3061*(Driehoek_B-Driehoek_A)*(Driehoek_C-Driehoek_A)),Driehoek_B-SQRT((1-E3061)*(Driehoek_B-Driehoek_A)*(Driehoek_B-Driehoek_C)))</f>
        <v>3.8067053038479752</v>
      </c>
      <c r="E3061" s="2">
        <f t="shared" ca="1" si="323"/>
        <v>0.23315600392517177</v>
      </c>
      <c r="F3061" s="2"/>
      <c r="G3061" s="15">
        <f ca="1">_xlfn.NORM.INV(H3061,Normaal_Mu,Normaal_Sigma)</f>
        <v>5.500210522158846</v>
      </c>
      <c r="H3061" s="2">
        <f t="shared" ca="1" si="324"/>
        <v>0.59874702625067611</v>
      </c>
      <c r="I3061" s="2"/>
      <c r="J3061" s="15">
        <f ca="1">-LN(K3061) /NegExp_Labda</f>
        <v>3.9541450177807804</v>
      </c>
      <c r="K3061" s="2">
        <f t="shared" ca="1" si="325"/>
        <v>0.45346871224175134</v>
      </c>
      <c r="L3061" s="2"/>
      <c r="M3061" s="17">
        <f t="shared" ca="1" si="326"/>
        <v>8</v>
      </c>
      <c r="N3061" s="2">
        <f t="shared" ca="1" si="321"/>
        <v>0.91070622498650589</v>
      </c>
      <c r="O3061" s="2"/>
      <c r="P3061" s="31">
        <f t="shared" ca="1" si="327"/>
        <v>4.7089557912235565</v>
      </c>
    </row>
    <row r="3062" spans="1:16" x14ac:dyDescent="0.25">
      <c r="A3062" s="32">
        <f ca="1">Uniform_A+B3062*(Uniform_B-Uniform_A)</f>
        <v>9.3971253861290673</v>
      </c>
      <c r="B3062" s="2">
        <f t="shared" ca="1" si="322"/>
        <v>0.93971253861290671</v>
      </c>
      <c r="C3062" s="4"/>
      <c r="D3062" s="5">
        <f ca="1">IF(E3062&lt;(Driehoek_C-Driehoek_A)/(Driehoek_B-Driehoek_A),Driehoek_A+SQRT(E3062*(Driehoek_B-Driehoek_A)*(Driehoek_C-Driehoek_A)),Driehoek_B-SQRT((1-E3062)*(Driehoek_B-Driehoek_A)*(Driehoek_B-Driehoek_C)))</f>
        <v>5.6698508742575005</v>
      </c>
      <c r="E3062" s="2">
        <f t="shared" ca="1" si="323"/>
        <v>0.68314590858047053</v>
      </c>
      <c r="F3062" s="2"/>
      <c r="G3062" s="15">
        <f ca="1">_xlfn.NORM.INV(H3062,Normaal_Mu,Normaal_Sigma)</f>
        <v>7.492720946770147</v>
      </c>
      <c r="H3062" s="2">
        <f t="shared" ca="1" si="324"/>
        <v>0.89368395717887705</v>
      </c>
      <c r="I3062" s="2"/>
      <c r="J3062" s="15">
        <f ca="1">-LN(K3062) /NegExp_Labda</f>
        <v>6.2358673394097339</v>
      </c>
      <c r="K3062" s="2">
        <f t="shared" ca="1" si="325"/>
        <v>0.28731575743362925</v>
      </c>
      <c r="L3062" s="2"/>
      <c r="M3062" s="17">
        <f t="shared" ca="1" si="326"/>
        <v>1</v>
      </c>
      <c r="N3062" s="2">
        <f t="shared" ca="1" si="321"/>
        <v>1.8631508751920212E-2</v>
      </c>
      <c r="O3062" s="2"/>
      <c r="P3062" s="31">
        <f t="shared" ca="1" si="327"/>
        <v>5.9591129093132897</v>
      </c>
    </row>
    <row r="3063" spans="1:16" x14ac:dyDescent="0.25">
      <c r="A3063" s="32">
        <f ca="1">Uniform_A+B3063*(Uniform_B-Uniform_A)</f>
        <v>8.4319516700743939</v>
      </c>
      <c r="B3063" s="2">
        <f t="shared" ca="1" si="322"/>
        <v>0.84319516700743935</v>
      </c>
      <c r="C3063" s="4"/>
      <c r="D3063" s="5">
        <f ca="1">IF(E3063&lt;(Driehoek_C-Driehoek_A)/(Driehoek_B-Driehoek_A),Driehoek_A+SQRT(E3063*(Driehoek_B-Driehoek_A)*(Driehoek_C-Driehoek_A)),Driehoek_B-SQRT((1-E3063)*(Driehoek_B-Driehoek_A)*(Driehoek_B-Driehoek_C)))</f>
        <v>5.5287622170874959</v>
      </c>
      <c r="E3063" s="2">
        <f t="shared" ca="1" si="323"/>
        <v>0.65572880727087668</v>
      </c>
      <c r="F3063" s="2"/>
      <c r="G3063" s="15">
        <f ca="1">_xlfn.NORM.INV(H3063,Normaal_Mu,Normaal_Sigma)</f>
        <v>3.9214501467069063</v>
      </c>
      <c r="H3063" s="2">
        <f t="shared" ca="1" si="324"/>
        <v>0.29484858349085064</v>
      </c>
      <c r="I3063" s="2"/>
      <c r="J3063" s="15">
        <f ca="1">-LN(K3063) /NegExp_Labda</f>
        <v>1.2680013132093166</v>
      </c>
      <c r="K3063" s="2">
        <f t="shared" ca="1" si="325"/>
        <v>0.77600193702029219</v>
      </c>
      <c r="L3063" s="2"/>
      <c r="M3063" s="17">
        <f t="shared" ca="1" si="326"/>
        <v>11</v>
      </c>
      <c r="N3063" s="2">
        <f t="shared" ca="1" si="321"/>
        <v>0.98774074680819801</v>
      </c>
      <c r="O3063" s="2"/>
      <c r="P3063" s="31">
        <f t="shared" ca="1" si="327"/>
        <v>6.030033069415623</v>
      </c>
    </row>
    <row r="3064" spans="1:16" x14ac:dyDescent="0.25">
      <c r="A3064" s="32">
        <f ca="1">Uniform_A+B3064*(Uniform_B-Uniform_A)</f>
        <v>0.47096339705083867</v>
      </c>
      <c r="B3064" s="2">
        <f t="shared" ca="1" si="322"/>
        <v>4.7096339705083867E-2</v>
      </c>
      <c r="C3064" s="4"/>
      <c r="D3064" s="5">
        <f ca="1">IF(E3064&lt;(Driehoek_C-Driehoek_A)/(Driehoek_B-Driehoek_A),Driehoek_A+SQRT(E3064*(Driehoek_B-Driehoek_A)*(Driehoek_C-Driehoek_A)),Driehoek_B-SQRT((1-E3064)*(Driehoek_B-Driehoek_A)*(Driehoek_B-Driehoek_C)))</f>
        <v>4.8615007352601927</v>
      </c>
      <c r="E3064" s="2">
        <f t="shared" ca="1" si="323"/>
        <v>0.51065210959280216</v>
      </c>
      <c r="F3064" s="2"/>
      <c r="G3064" s="15">
        <f ca="1">_xlfn.NORM.INV(H3064,Normaal_Mu,Normaal_Sigma)</f>
        <v>1.9596268318140866</v>
      </c>
      <c r="H3064" s="2">
        <f t="shared" ca="1" si="324"/>
        <v>6.4232044121364962E-2</v>
      </c>
      <c r="I3064" s="2"/>
      <c r="J3064" s="15">
        <f ca="1">-LN(K3064) /NegExp_Labda</f>
        <v>1.6402723007382454</v>
      </c>
      <c r="K3064" s="2">
        <f t="shared" ca="1" si="325"/>
        <v>0.72032378969713295</v>
      </c>
      <c r="L3064" s="2"/>
      <c r="M3064" s="17">
        <f t="shared" ca="1" si="326"/>
        <v>7</v>
      </c>
      <c r="N3064" s="2">
        <f t="shared" ca="1" si="321"/>
        <v>0.81289434396150773</v>
      </c>
      <c r="O3064" s="2"/>
      <c r="P3064" s="31">
        <f t="shared" ca="1" si="327"/>
        <v>3.1864726529726726</v>
      </c>
    </row>
    <row r="3065" spans="1:16" x14ac:dyDescent="0.25">
      <c r="A3065" s="32">
        <f ca="1">Uniform_A+B3065*(Uniform_B-Uniform_A)</f>
        <v>8.6167412887491892</v>
      </c>
      <c r="B3065" s="2">
        <f t="shared" ca="1" si="322"/>
        <v>0.86167412887491901</v>
      </c>
      <c r="C3065" s="4"/>
      <c r="D3065" s="5">
        <f ca="1">IF(E3065&lt;(Driehoek_C-Driehoek_A)/(Driehoek_B-Driehoek_A),Driehoek_A+SQRT(E3065*(Driehoek_B-Driehoek_A)*(Driehoek_C-Driehoek_A)),Driehoek_B-SQRT((1-E3065)*(Driehoek_B-Driehoek_A)*(Driehoek_B-Driehoek_C)))</f>
        <v>2.7207143150727138</v>
      </c>
      <c r="E3065" s="2">
        <f t="shared" ca="1" si="323"/>
        <v>3.7102080282195082E-2</v>
      </c>
      <c r="F3065" s="2"/>
      <c r="G3065" s="15">
        <f ca="1">_xlfn.NORM.INV(H3065,Normaal_Mu,Normaal_Sigma)</f>
        <v>3.8925902762235682</v>
      </c>
      <c r="H3065" s="2">
        <f t="shared" ca="1" si="324"/>
        <v>0.28989042368663032</v>
      </c>
      <c r="I3065" s="2"/>
      <c r="J3065" s="15">
        <f ca="1">-LN(K3065) /NegExp_Labda</f>
        <v>4.811885048122849</v>
      </c>
      <c r="K3065" s="2">
        <f t="shared" ca="1" si="325"/>
        <v>0.38198382674926301</v>
      </c>
      <c r="L3065" s="2"/>
      <c r="M3065" s="17">
        <f t="shared" ca="1" si="326"/>
        <v>4</v>
      </c>
      <c r="N3065" s="2">
        <f t="shared" ca="1" si="321"/>
        <v>0.27504696324161026</v>
      </c>
      <c r="O3065" s="2"/>
      <c r="P3065" s="31">
        <f t="shared" ca="1" si="327"/>
        <v>4.8083861856336636</v>
      </c>
    </row>
    <row r="3066" spans="1:16" x14ac:dyDescent="0.25">
      <c r="A3066" s="32">
        <f ca="1">Uniform_A+B3066*(Uniform_B-Uniform_A)</f>
        <v>1.9836832319110254</v>
      </c>
      <c r="B3066" s="2">
        <f t="shared" ca="1" si="322"/>
        <v>0.19836832319110254</v>
      </c>
      <c r="C3066" s="4"/>
      <c r="D3066" s="5">
        <f ca="1">IF(E3066&lt;(Driehoek_C-Driehoek_A)/(Driehoek_B-Driehoek_A),Driehoek_A+SQRT(E3066*(Driehoek_B-Driehoek_A)*(Driehoek_C-Driehoek_A)),Driehoek_B-SQRT((1-E3066)*(Driehoek_B-Driehoek_A)*(Driehoek_B-Driehoek_C)))</f>
        <v>4.7835914558645252</v>
      </c>
      <c r="E3066" s="2">
        <f t="shared" ca="1" si="323"/>
        <v>0.49205425682689607</v>
      </c>
      <c r="F3066" s="2"/>
      <c r="G3066" s="15">
        <f ca="1">_xlfn.NORM.INV(H3066,Normaal_Mu,Normaal_Sigma)</f>
        <v>6.7528575477443269</v>
      </c>
      <c r="H3066" s="2">
        <f t="shared" ca="1" si="324"/>
        <v>0.80960150921496221</v>
      </c>
      <c r="I3066" s="2"/>
      <c r="J3066" s="15">
        <f ca="1">-LN(K3066) /NegExp_Labda</f>
        <v>2.4814175481555498</v>
      </c>
      <c r="K3066" s="2">
        <f t="shared" ca="1" si="325"/>
        <v>0.60878901905383487</v>
      </c>
      <c r="L3066" s="2"/>
      <c r="M3066" s="17">
        <f t="shared" ca="1" si="326"/>
        <v>8</v>
      </c>
      <c r="N3066" s="2">
        <f t="shared" ca="1" si="321"/>
        <v>0.90579803129939762</v>
      </c>
      <c r="O3066" s="2"/>
      <c r="P3066" s="31">
        <f t="shared" ca="1" si="327"/>
        <v>4.8003099567350862</v>
      </c>
    </row>
    <row r="3067" spans="1:16" x14ac:dyDescent="0.25">
      <c r="A3067" s="32">
        <f ca="1">Uniform_A+B3067*(Uniform_B-Uniform_A)</f>
        <v>9.0850403615075699</v>
      </c>
      <c r="B3067" s="2">
        <f t="shared" ca="1" si="322"/>
        <v>0.90850403615075703</v>
      </c>
      <c r="C3067" s="4"/>
      <c r="D3067" s="5">
        <f ca="1">IF(E3067&lt;(Driehoek_C-Driehoek_A)/(Driehoek_B-Driehoek_A),Driehoek_A+SQRT(E3067*(Driehoek_B-Driehoek_A)*(Driehoek_C-Driehoek_A)),Driehoek_B-SQRT((1-E3067)*(Driehoek_B-Driehoek_A)*(Driehoek_B-Driehoek_C)))</f>
        <v>4.47095702290581</v>
      </c>
      <c r="E3067" s="2">
        <f t="shared" ca="1" si="323"/>
        <v>0.41393627747525141</v>
      </c>
      <c r="F3067" s="2"/>
      <c r="G3067" s="15">
        <f ca="1">_xlfn.NORM.INV(H3067,Normaal_Mu,Normaal_Sigma)</f>
        <v>5.25913642195653</v>
      </c>
      <c r="H3067" s="2">
        <f t="shared" ca="1" si="324"/>
        <v>0.55154597242391645</v>
      </c>
      <c r="I3067" s="2"/>
      <c r="J3067" s="15">
        <f ca="1">-LN(K3067) /NegExp_Labda</f>
        <v>12.55316174066</v>
      </c>
      <c r="K3067" s="2">
        <f t="shared" ca="1" si="325"/>
        <v>8.1216865666320581E-2</v>
      </c>
      <c r="L3067" s="2"/>
      <c r="M3067" s="17">
        <f t="shared" ca="1" si="326"/>
        <v>5</v>
      </c>
      <c r="N3067" s="2">
        <f t="shared" ca="1" si="321"/>
        <v>0.56703302272539402</v>
      </c>
      <c r="O3067" s="2"/>
      <c r="P3067" s="31">
        <f t="shared" ca="1" si="327"/>
        <v>7.2736591094059815</v>
      </c>
    </row>
    <row r="3068" spans="1:16" x14ac:dyDescent="0.25">
      <c r="A3068" s="32">
        <f ca="1">Uniform_A+B3068*(Uniform_B-Uniform_A)</f>
        <v>4.6448917944612926</v>
      </c>
      <c r="B3068" s="2">
        <f t="shared" ca="1" si="322"/>
        <v>0.46448917944612922</v>
      </c>
      <c r="C3068" s="4"/>
      <c r="D3068" s="5">
        <f ca="1">IF(E3068&lt;(Driehoek_C-Driehoek_A)/(Driehoek_B-Driehoek_A),Driehoek_A+SQRT(E3068*(Driehoek_B-Driehoek_A)*(Driehoek_C-Driehoek_A)),Driehoek_B-SQRT((1-E3068)*(Driehoek_B-Driehoek_A)*(Driehoek_B-Driehoek_C)))</f>
        <v>3.610380026443079</v>
      </c>
      <c r="E3068" s="2">
        <f t="shared" ca="1" si="323"/>
        <v>0.18523741639762947</v>
      </c>
      <c r="F3068" s="2"/>
      <c r="G3068" s="15">
        <f ca="1">_xlfn.NORM.INV(H3068,Normaal_Mu,Normaal_Sigma)</f>
        <v>7.0673478227951989</v>
      </c>
      <c r="H3068" s="2">
        <f t="shared" ca="1" si="324"/>
        <v>0.84935568334535094</v>
      </c>
      <c r="I3068" s="2"/>
      <c r="J3068" s="15">
        <f ca="1">-LN(K3068) /NegExp_Labda</f>
        <v>8.6881711369555656</v>
      </c>
      <c r="K3068" s="2">
        <f t="shared" ca="1" si="325"/>
        <v>0.17593613354396243</v>
      </c>
      <c r="L3068" s="2"/>
      <c r="M3068" s="17">
        <f t="shared" ca="1" si="326"/>
        <v>7</v>
      </c>
      <c r="N3068" s="2">
        <f t="shared" ca="1" si="321"/>
        <v>0.78996031004169487</v>
      </c>
      <c r="O3068" s="2"/>
      <c r="P3068" s="31">
        <f t="shared" ca="1" si="327"/>
        <v>6.2021581561310271</v>
      </c>
    </row>
    <row r="3069" spans="1:16" x14ac:dyDescent="0.25">
      <c r="A3069" s="32">
        <f ca="1">Uniform_A+B3069*(Uniform_B-Uniform_A)</f>
        <v>3.9748244076172643</v>
      </c>
      <c r="B3069" s="2">
        <f t="shared" ca="1" si="322"/>
        <v>0.39748244076172645</v>
      </c>
      <c r="C3069" s="4"/>
      <c r="D3069" s="5">
        <f ca="1">IF(E3069&lt;(Driehoek_C-Driehoek_A)/(Driehoek_B-Driehoek_A),Driehoek_A+SQRT(E3069*(Driehoek_B-Driehoek_A)*(Driehoek_C-Driehoek_A)),Driehoek_B-SQRT((1-E3069)*(Driehoek_B-Driehoek_A)*(Driehoek_B-Driehoek_C)))</f>
        <v>4.0798841284876994</v>
      </c>
      <c r="E3069" s="2">
        <f t="shared" ca="1" si="323"/>
        <v>0.30835599459693586</v>
      </c>
      <c r="F3069" s="2"/>
      <c r="G3069" s="15">
        <f ca="1">_xlfn.NORM.INV(H3069,Normaal_Mu,Normaal_Sigma)</f>
        <v>7.0659205269058063</v>
      </c>
      <c r="H3069" s="2">
        <f t="shared" ca="1" si="324"/>
        <v>0.84918875258250193</v>
      </c>
      <c r="I3069" s="2"/>
      <c r="J3069" s="15">
        <f ca="1">-LN(K3069) /NegExp_Labda</f>
        <v>2.1532119591948713</v>
      </c>
      <c r="K3069" s="2">
        <f t="shared" ca="1" si="325"/>
        <v>0.65009134718285899</v>
      </c>
      <c r="L3069" s="2"/>
      <c r="M3069" s="17">
        <f t="shared" ca="1" si="326"/>
        <v>5</v>
      </c>
      <c r="N3069" s="2">
        <f t="shared" ca="1" si="321"/>
        <v>0.53113768136652217</v>
      </c>
      <c r="O3069" s="2"/>
      <c r="P3069" s="31">
        <f t="shared" ca="1" si="327"/>
        <v>4.4547682044411285</v>
      </c>
    </row>
    <row r="3070" spans="1:16" x14ac:dyDescent="0.25">
      <c r="A3070" s="32">
        <f ca="1">Uniform_A+B3070*(Uniform_B-Uniform_A)</f>
        <v>4.1542530002531732</v>
      </c>
      <c r="B3070" s="2">
        <f t="shared" ca="1" si="322"/>
        <v>0.4154253000253173</v>
      </c>
      <c r="C3070" s="4"/>
      <c r="D3070" s="5">
        <f ca="1">IF(E3070&lt;(Driehoek_C-Driehoek_A)/(Driehoek_B-Driehoek_A),Driehoek_A+SQRT(E3070*(Driehoek_B-Driehoek_A)*(Driehoek_C-Driehoek_A)),Driehoek_B-SQRT((1-E3070)*(Driehoek_B-Driehoek_A)*(Driehoek_B-Driehoek_C)))</f>
        <v>7.0211322628151436</v>
      </c>
      <c r="E3070" s="2">
        <f t="shared" ca="1" si="323"/>
        <v>0.88811664224939679</v>
      </c>
      <c r="F3070" s="2"/>
      <c r="G3070" s="15">
        <f ca="1">_xlfn.NORM.INV(H3070,Normaal_Mu,Normaal_Sigma)</f>
        <v>4.1592674118892301</v>
      </c>
      <c r="H3070" s="2">
        <f t="shared" ca="1" si="324"/>
        <v>0.33710894359671162</v>
      </c>
      <c r="I3070" s="2"/>
      <c r="J3070" s="15">
        <f ca="1">-LN(K3070) /NegExp_Labda</f>
        <v>4.8749185747442745</v>
      </c>
      <c r="K3070" s="2">
        <f t="shared" ca="1" si="325"/>
        <v>0.37719849620994272</v>
      </c>
      <c r="L3070" s="2"/>
      <c r="M3070" s="17">
        <f t="shared" ca="1" si="326"/>
        <v>9</v>
      </c>
      <c r="N3070" s="2">
        <f t="shared" ca="1" si="321"/>
        <v>0.95314660295689324</v>
      </c>
      <c r="O3070" s="2"/>
      <c r="P3070" s="31">
        <f t="shared" ca="1" si="327"/>
        <v>5.8419142499403645</v>
      </c>
    </row>
    <row r="3071" spans="1:16" x14ac:dyDescent="0.25">
      <c r="A3071" s="32">
        <f ca="1">Uniform_A+B3071*(Uniform_B-Uniform_A)</f>
        <v>7.8654377248828791</v>
      </c>
      <c r="B3071" s="2">
        <f t="shared" ca="1" si="322"/>
        <v>0.78654377248828788</v>
      </c>
      <c r="C3071" s="4"/>
      <c r="D3071" s="5">
        <f ca="1">IF(E3071&lt;(Driehoek_C-Driehoek_A)/(Driehoek_B-Driehoek_A),Driehoek_A+SQRT(E3071*(Driehoek_B-Driehoek_A)*(Driehoek_C-Driehoek_A)),Driehoek_B-SQRT((1-E3071)*(Driehoek_B-Driehoek_A)*(Driehoek_B-Driehoek_C)))</f>
        <v>7.032754616476951</v>
      </c>
      <c r="E3071" s="2">
        <f t="shared" ca="1" si="323"/>
        <v>0.88942701717163575</v>
      </c>
      <c r="F3071" s="2"/>
      <c r="G3071" s="15">
        <f ca="1">_xlfn.NORM.INV(H3071,Normaal_Mu,Normaal_Sigma)</f>
        <v>5.7500849343005811</v>
      </c>
      <c r="H3071" s="2">
        <f t="shared" ca="1" si="324"/>
        <v>0.64618555817313506</v>
      </c>
      <c r="I3071" s="2"/>
      <c r="J3071" s="15">
        <f ca="1">-LN(K3071) /NegExp_Labda</f>
        <v>1.8155048643765628</v>
      </c>
      <c r="K3071" s="2">
        <f t="shared" ca="1" si="325"/>
        <v>0.69551620168269013</v>
      </c>
      <c r="L3071" s="2"/>
      <c r="M3071" s="17">
        <f t="shared" ca="1" si="326"/>
        <v>5</v>
      </c>
      <c r="N3071" s="2">
        <f t="shared" ca="1" si="321"/>
        <v>0.45904535629220622</v>
      </c>
      <c r="O3071" s="2"/>
      <c r="P3071" s="31">
        <f t="shared" ca="1" si="327"/>
        <v>5.4927564280073948</v>
      </c>
    </row>
    <row r="3072" spans="1:16" x14ac:dyDescent="0.25">
      <c r="A3072" s="32">
        <f ca="1">Uniform_A+B3072*(Uniform_B-Uniform_A)</f>
        <v>0.94641300160396624</v>
      </c>
      <c r="B3072" s="2">
        <f t="shared" ca="1" si="322"/>
        <v>9.4641300160396624E-2</v>
      </c>
      <c r="C3072" s="4"/>
      <c r="D3072" s="5">
        <f ca="1">IF(E3072&lt;(Driehoek_C-Driehoek_A)/(Driehoek_B-Driehoek_A),Driehoek_A+SQRT(E3072*(Driehoek_B-Driehoek_A)*(Driehoek_C-Driehoek_A)),Driehoek_B-SQRT((1-E3072)*(Driehoek_B-Driehoek_A)*(Driehoek_B-Driehoek_C)))</f>
        <v>6.2719174742245425</v>
      </c>
      <c r="E3072" s="2">
        <f t="shared" ca="1" si="323"/>
        <v>0.78735902093024579</v>
      </c>
      <c r="F3072" s="2"/>
      <c r="G3072" s="15">
        <f ca="1">_xlfn.NORM.INV(H3072,Normaal_Mu,Normaal_Sigma)</f>
        <v>6.3793681935446296</v>
      </c>
      <c r="H3072" s="2">
        <f t="shared" ca="1" si="324"/>
        <v>0.75480356552557715</v>
      </c>
      <c r="I3072" s="2"/>
      <c r="J3072" s="15">
        <f ca="1">-LN(K3072) /NegExp_Labda</f>
        <v>4.7257429308539223</v>
      </c>
      <c r="K3072" s="2">
        <f t="shared" ca="1" si="325"/>
        <v>0.38862182278304269</v>
      </c>
      <c r="L3072" s="2"/>
      <c r="M3072" s="17">
        <f t="shared" ca="1" si="326"/>
        <v>8</v>
      </c>
      <c r="N3072" s="2">
        <f t="shared" ca="1" si="321"/>
        <v>0.88390141044111725</v>
      </c>
      <c r="O3072" s="2"/>
      <c r="P3072" s="31">
        <f t="shared" ca="1" si="327"/>
        <v>5.264688320045412</v>
      </c>
    </row>
    <row r="3073" spans="1:16" x14ac:dyDescent="0.25">
      <c r="A3073" s="32">
        <f ca="1">Uniform_A+B3073*(Uniform_B-Uniform_A)</f>
        <v>5.6530491768149442</v>
      </c>
      <c r="B3073" s="2">
        <f t="shared" ca="1" si="322"/>
        <v>0.56530491768149438</v>
      </c>
      <c r="C3073" s="4"/>
      <c r="D3073" s="5">
        <f ca="1">IF(E3073&lt;(Driehoek_C-Driehoek_A)/(Driehoek_B-Driehoek_A),Driehoek_A+SQRT(E3073*(Driehoek_B-Driehoek_A)*(Driehoek_C-Driehoek_A)),Driehoek_B-SQRT((1-E3073)*(Driehoek_B-Driehoek_A)*(Driehoek_B-Driehoek_C)))</f>
        <v>4.816716826814087</v>
      </c>
      <c r="E3073" s="2">
        <f t="shared" ca="1" si="323"/>
        <v>0.5000040540839884</v>
      </c>
      <c r="F3073" s="2"/>
      <c r="G3073" s="15">
        <f ca="1">_xlfn.NORM.INV(H3073,Normaal_Mu,Normaal_Sigma)</f>
        <v>7.4325139802717253</v>
      </c>
      <c r="H3073" s="2">
        <f t="shared" ca="1" si="324"/>
        <v>0.88805647996653758</v>
      </c>
      <c r="I3073" s="2"/>
      <c r="J3073" s="15">
        <f ca="1">-LN(K3073) /NegExp_Labda</f>
        <v>5.3250913881851041</v>
      </c>
      <c r="K3073" s="2">
        <f t="shared" ca="1" si="325"/>
        <v>0.34472155401420135</v>
      </c>
      <c r="L3073" s="2"/>
      <c r="M3073" s="17">
        <f t="shared" ca="1" si="326"/>
        <v>1</v>
      </c>
      <c r="N3073" s="2">
        <f t="shared" ca="1" si="321"/>
        <v>9.1993073126193092E-3</v>
      </c>
      <c r="O3073" s="2"/>
      <c r="P3073" s="31">
        <f t="shared" ca="1" si="327"/>
        <v>4.8454742744171719</v>
      </c>
    </row>
    <row r="3074" spans="1:16" x14ac:dyDescent="0.25">
      <c r="A3074" s="32">
        <f ca="1">Uniform_A+B3074*(Uniform_B-Uniform_A)</f>
        <v>3.9550930702245948</v>
      </c>
      <c r="B3074" s="2">
        <f t="shared" ca="1" si="322"/>
        <v>0.39550930702245946</v>
      </c>
      <c r="C3074" s="4"/>
      <c r="D3074" s="5">
        <f ca="1">IF(E3074&lt;(Driehoek_C-Driehoek_A)/(Driehoek_B-Driehoek_A),Driehoek_A+SQRT(E3074*(Driehoek_B-Driehoek_A)*(Driehoek_C-Driehoek_A)),Driehoek_B-SQRT((1-E3074)*(Driehoek_B-Driehoek_A)*(Driehoek_B-Driehoek_C)))</f>
        <v>5.104271095710196</v>
      </c>
      <c r="E3074" s="2">
        <f t="shared" ca="1" si="323"/>
        <v>0.56637989440802761</v>
      </c>
      <c r="F3074" s="2"/>
      <c r="G3074" s="15">
        <f ca="1">_xlfn.NORM.INV(H3074,Normaal_Mu,Normaal_Sigma)</f>
        <v>4.7469557011952901</v>
      </c>
      <c r="H3074" s="2">
        <f t="shared" ca="1" si="324"/>
        <v>0.44965930862100556</v>
      </c>
      <c r="I3074" s="2"/>
      <c r="J3074" s="15">
        <f ca="1">-LN(K3074) /NegExp_Labda</f>
        <v>10.361244037832284</v>
      </c>
      <c r="K3074" s="2">
        <f t="shared" ca="1" si="325"/>
        <v>0.12590233299461673</v>
      </c>
      <c r="L3074" s="2"/>
      <c r="M3074" s="17">
        <f t="shared" ca="1" si="326"/>
        <v>3</v>
      </c>
      <c r="N3074" s="2">
        <f t="shared" ca="1" si="321"/>
        <v>0.23793256161703868</v>
      </c>
      <c r="O3074" s="2"/>
      <c r="P3074" s="31">
        <f t="shared" ca="1" si="327"/>
        <v>5.4335127809924728</v>
      </c>
    </row>
    <row r="3075" spans="1:16" x14ac:dyDescent="0.25">
      <c r="A3075" s="32">
        <f ca="1">Uniform_A+B3075*(Uniform_B-Uniform_A)</f>
        <v>4.2268665297018257</v>
      </c>
      <c r="B3075" s="2">
        <f t="shared" ca="1" si="322"/>
        <v>0.4226866529701826</v>
      </c>
      <c r="C3075" s="4"/>
      <c r="D3075" s="5">
        <f ca="1">IF(E3075&lt;(Driehoek_C-Driehoek_A)/(Driehoek_B-Driehoek_A),Driehoek_A+SQRT(E3075*(Driehoek_B-Driehoek_A)*(Driehoek_C-Driehoek_A)),Driehoek_B-SQRT((1-E3075)*(Driehoek_B-Driehoek_A)*(Driehoek_B-Driehoek_C)))</f>
        <v>4.7007990606967525</v>
      </c>
      <c r="E3075" s="2">
        <f t="shared" ca="1" si="323"/>
        <v>0.47191060809983076</v>
      </c>
      <c r="F3075" s="2"/>
      <c r="G3075" s="15">
        <f ca="1">_xlfn.NORM.INV(H3075,Normaal_Mu,Normaal_Sigma)</f>
        <v>5.4609508313316715</v>
      </c>
      <c r="H3075" s="2">
        <f t="shared" ca="1" si="324"/>
        <v>0.59113881761274645</v>
      </c>
      <c r="I3075" s="2"/>
      <c r="J3075" s="15">
        <f ca="1">-LN(K3075) /NegExp_Labda</f>
        <v>3.6829294781206525</v>
      </c>
      <c r="K3075" s="2">
        <f t="shared" ca="1" si="325"/>
        <v>0.47874561604080568</v>
      </c>
      <c r="L3075" s="2"/>
      <c r="M3075" s="17">
        <f t="shared" ca="1" si="326"/>
        <v>4</v>
      </c>
      <c r="N3075" s="2">
        <f t="shared" ca="1" si="321"/>
        <v>0.26604434615921024</v>
      </c>
      <c r="O3075" s="2"/>
      <c r="P3075" s="31">
        <f t="shared" ca="1" si="327"/>
        <v>4.4143091799701804</v>
      </c>
    </row>
    <row r="3076" spans="1:16" x14ac:dyDescent="0.25">
      <c r="A3076" s="32">
        <f ca="1">Uniform_A+B3076*(Uniform_B-Uniform_A)</f>
        <v>2.1627060035712562</v>
      </c>
      <c r="B3076" s="2">
        <f t="shared" ca="1" si="322"/>
        <v>0.21627060035712564</v>
      </c>
      <c r="C3076" s="4"/>
      <c r="D3076" s="5">
        <f ca="1">IF(E3076&lt;(Driehoek_C-Driehoek_A)/(Driehoek_B-Driehoek_A),Driehoek_A+SQRT(E3076*(Driehoek_B-Driehoek_A)*(Driehoek_C-Driehoek_A)),Driehoek_B-SQRT((1-E3076)*(Driehoek_B-Driehoek_A)*(Driehoek_B-Driehoek_C)))</f>
        <v>6.7690682528713708</v>
      </c>
      <c r="E3076" s="2">
        <f t="shared" ca="1" si="323"/>
        <v>0.85779838684724585</v>
      </c>
      <c r="F3076" s="2"/>
      <c r="G3076" s="15">
        <f ca="1">_xlfn.NORM.INV(H3076,Normaal_Mu,Normaal_Sigma)</f>
        <v>6.9378071228579206</v>
      </c>
      <c r="H3076" s="2">
        <f t="shared" ca="1" si="324"/>
        <v>0.83370334581487904</v>
      </c>
      <c r="I3076" s="2"/>
      <c r="J3076" s="15">
        <f ca="1">-LN(K3076) /NegExp_Labda</f>
        <v>2.1136563939102273</v>
      </c>
      <c r="K3076" s="2">
        <f t="shared" ca="1" si="325"/>
        <v>0.65525469029404282</v>
      </c>
      <c r="L3076" s="2"/>
      <c r="M3076" s="17">
        <f t="shared" ca="1" si="326"/>
        <v>7</v>
      </c>
      <c r="N3076" s="2">
        <f t="shared" ca="1" si="321"/>
        <v>0.76851311726565164</v>
      </c>
      <c r="O3076" s="2"/>
      <c r="P3076" s="31">
        <f t="shared" ca="1" si="327"/>
        <v>4.9966475546421547</v>
      </c>
    </row>
    <row r="3077" spans="1:16" x14ac:dyDescent="0.25">
      <c r="A3077" s="32">
        <f ca="1">Uniform_A+B3077*(Uniform_B-Uniform_A)</f>
        <v>5.6189408026729479</v>
      </c>
      <c r="B3077" s="2">
        <f t="shared" ca="1" si="322"/>
        <v>0.56189408026729482</v>
      </c>
      <c r="C3077" s="4"/>
      <c r="D3077" s="5">
        <f ca="1">IF(E3077&lt;(Driehoek_C-Driehoek_A)/(Driehoek_B-Driehoek_A),Driehoek_A+SQRT(E3077*(Driehoek_B-Driehoek_A)*(Driehoek_C-Driehoek_A)),Driehoek_B-SQRT((1-E3077)*(Driehoek_B-Driehoek_A)*(Driehoek_B-Driehoek_C)))</f>
        <v>5.408718779422605</v>
      </c>
      <c r="E3077" s="2">
        <f t="shared" ca="1" si="323"/>
        <v>0.63150569127794665</v>
      </c>
      <c r="F3077" s="2"/>
      <c r="G3077" s="15">
        <f ca="1">_xlfn.NORM.INV(H3077,Normaal_Mu,Normaal_Sigma)</f>
        <v>6.8685507699005237</v>
      </c>
      <c r="H3077" s="2">
        <f t="shared" ca="1" si="324"/>
        <v>0.82491907089377214</v>
      </c>
      <c r="I3077" s="2"/>
      <c r="J3077" s="15">
        <f ca="1">-LN(K3077) /NegExp_Labda</f>
        <v>1.5123011607129695</v>
      </c>
      <c r="K3077" s="2">
        <f t="shared" ca="1" si="325"/>
        <v>0.73899787603675349</v>
      </c>
      <c r="L3077" s="2"/>
      <c r="M3077" s="17">
        <f t="shared" ca="1" si="326"/>
        <v>1</v>
      </c>
      <c r="N3077" s="2">
        <f t="shared" ref="N3077:N3140" ca="1" si="328">RAND()</f>
        <v>3.4126267642674235E-2</v>
      </c>
      <c r="O3077" s="2"/>
      <c r="P3077" s="31">
        <f t="shared" ca="1" si="327"/>
        <v>4.0817023025418084</v>
      </c>
    </row>
    <row r="3078" spans="1:16" x14ac:dyDescent="0.25">
      <c r="A3078" s="32">
        <f ca="1">Uniform_A+B3078*(Uniform_B-Uniform_A)</f>
        <v>9.2321411247017675</v>
      </c>
      <c r="B3078" s="2">
        <f t="shared" ref="B3078:B3141" ca="1" si="329">RAND()</f>
        <v>0.92321411247017682</v>
      </c>
      <c r="C3078" s="4"/>
      <c r="D3078" s="5">
        <f ca="1">IF(E3078&lt;(Driehoek_C-Driehoek_A)/(Driehoek_B-Driehoek_A),Driehoek_A+SQRT(E3078*(Driehoek_B-Driehoek_A)*(Driehoek_C-Driehoek_A)),Driehoek_B-SQRT((1-E3078)*(Driehoek_B-Driehoek_A)*(Driehoek_B-Driehoek_C)))</f>
        <v>3.378313598580343</v>
      </c>
      <c r="E3078" s="2">
        <f t="shared" ref="E3078:E3141" ca="1" si="330">RAND()</f>
        <v>0.1356963125736782</v>
      </c>
      <c r="F3078" s="2"/>
      <c r="G3078" s="15">
        <f ca="1">_xlfn.NORM.INV(H3078,Normaal_Mu,Normaal_Sigma)</f>
        <v>2.1258418121801235</v>
      </c>
      <c r="H3078" s="2">
        <f t="shared" ref="H3078:H3141" ca="1" si="331">RAND()</f>
        <v>7.5347760401351938E-2</v>
      </c>
      <c r="I3078" s="2"/>
      <c r="J3078" s="15">
        <f ca="1">-LN(K3078) /NegExp_Labda</f>
        <v>2.4324232178606366</v>
      </c>
      <c r="K3078" s="2">
        <f t="shared" ref="K3078:K3141" ca="1" si="332">RAND()</f>
        <v>0.61478378409263412</v>
      </c>
      <c r="L3078" s="2"/>
      <c r="M3078" s="17">
        <f t="shared" ca="1" si="326"/>
        <v>5</v>
      </c>
      <c r="N3078" s="2">
        <f t="shared" ca="1" si="328"/>
        <v>0.52400513468667098</v>
      </c>
      <c r="O3078" s="2"/>
      <c r="P3078" s="31">
        <f t="shared" ca="1" si="327"/>
        <v>4.4337439506645744</v>
      </c>
    </row>
    <row r="3079" spans="1:16" x14ac:dyDescent="0.25">
      <c r="A3079" s="32">
        <f ca="1">Uniform_A+B3079*(Uniform_B-Uniform_A)</f>
        <v>4.9027583131086816</v>
      </c>
      <c r="B3079" s="2">
        <f t="shared" ca="1" si="329"/>
        <v>0.49027583131086816</v>
      </c>
      <c r="C3079" s="4"/>
      <c r="D3079" s="5">
        <f ca="1">IF(E3079&lt;(Driehoek_C-Driehoek_A)/(Driehoek_B-Driehoek_A),Driehoek_A+SQRT(E3079*(Driehoek_B-Driehoek_A)*(Driehoek_C-Driehoek_A)),Driehoek_B-SQRT((1-E3079)*(Driehoek_B-Driehoek_A)*(Driehoek_B-Driehoek_C)))</f>
        <v>3.1229142742414719</v>
      </c>
      <c r="E3079" s="2">
        <f t="shared" ca="1" si="330"/>
        <v>9.0066890521089404E-2</v>
      </c>
      <c r="F3079" s="2"/>
      <c r="G3079" s="15">
        <f ca="1">_xlfn.NORM.INV(H3079,Normaal_Mu,Normaal_Sigma)</f>
        <v>3.7731245774154107</v>
      </c>
      <c r="H3079" s="2">
        <f t="shared" ca="1" si="331"/>
        <v>0.26979347858757574</v>
      </c>
      <c r="I3079" s="2"/>
      <c r="J3079" s="15">
        <f ca="1">-LN(K3079) /NegExp_Labda</f>
        <v>8.7052556127939287</v>
      </c>
      <c r="K3079" s="2">
        <f t="shared" ca="1" si="332"/>
        <v>0.17533600409303196</v>
      </c>
      <c r="L3079" s="2"/>
      <c r="M3079" s="17">
        <f t="shared" ca="1" si="326"/>
        <v>6</v>
      </c>
      <c r="N3079" s="2">
        <f t="shared" ca="1" si="328"/>
        <v>0.70071597201766977</v>
      </c>
      <c r="O3079" s="2"/>
      <c r="P3079" s="31">
        <f t="shared" ca="1" si="327"/>
        <v>5.3008105555118989</v>
      </c>
    </row>
    <row r="3080" spans="1:16" x14ac:dyDescent="0.25">
      <c r="A3080" s="32">
        <f ca="1">Uniform_A+B3080*(Uniform_B-Uniform_A)</f>
        <v>3.82580022436255</v>
      </c>
      <c r="B3080" s="2">
        <f t="shared" ca="1" si="329"/>
        <v>0.382580022436255</v>
      </c>
      <c r="C3080" s="4"/>
      <c r="D3080" s="5">
        <f ca="1">IF(E3080&lt;(Driehoek_C-Driehoek_A)/(Driehoek_B-Driehoek_A),Driehoek_A+SQRT(E3080*(Driehoek_B-Driehoek_A)*(Driehoek_C-Driehoek_A)),Driehoek_B-SQRT((1-E3080)*(Driehoek_B-Driehoek_A)*(Driehoek_B-Driehoek_C)))</f>
        <v>6.9841462389897764</v>
      </c>
      <c r="E3080" s="2">
        <f t="shared" ca="1" si="330"/>
        <v>0.88389524612059822</v>
      </c>
      <c r="F3080" s="2"/>
      <c r="G3080" s="15">
        <f ca="1">_xlfn.NORM.INV(H3080,Normaal_Mu,Normaal_Sigma)</f>
        <v>6.4089307134295224</v>
      </c>
      <c r="H3080" s="2">
        <f t="shared" ca="1" si="331"/>
        <v>0.7594284914651297</v>
      </c>
      <c r="I3080" s="2"/>
      <c r="J3080" s="15">
        <f ca="1">-LN(K3080) /NegExp_Labda</f>
        <v>10.25785817000977</v>
      </c>
      <c r="K3080" s="2">
        <f t="shared" ca="1" si="332"/>
        <v>0.12853273834258694</v>
      </c>
      <c r="L3080" s="2"/>
      <c r="M3080" s="17">
        <f t="shared" ca="1" si="326"/>
        <v>8</v>
      </c>
      <c r="N3080" s="2">
        <f t="shared" ca="1" si="328"/>
        <v>0.91492218387650404</v>
      </c>
      <c r="O3080" s="2"/>
      <c r="P3080" s="31">
        <f t="shared" ca="1" si="327"/>
        <v>7.0953470693583238</v>
      </c>
    </row>
    <row r="3081" spans="1:16" x14ac:dyDescent="0.25">
      <c r="A3081" s="32">
        <f ca="1">Uniform_A+B3081*(Uniform_B-Uniform_A)</f>
        <v>2.4260608459614019</v>
      </c>
      <c r="B3081" s="2">
        <f t="shared" ca="1" si="329"/>
        <v>0.24260608459614019</v>
      </c>
      <c r="C3081" s="4"/>
      <c r="D3081" s="5">
        <f ca="1">IF(E3081&lt;(Driehoek_C-Driehoek_A)/(Driehoek_B-Driehoek_A),Driehoek_A+SQRT(E3081*(Driehoek_B-Driehoek_A)*(Driehoek_C-Driehoek_A)),Driehoek_B-SQRT((1-E3081)*(Driehoek_B-Driehoek_A)*(Driehoek_B-Driehoek_C)))</f>
        <v>3.7247826474429937</v>
      </c>
      <c r="E3081" s="2">
        <f t="shared" ca="1" si="330"/>
        <v>0.21249108435146158</v>
      </c>
      <c r="F3081" s="2"/>
      <c r="G3081" s="15">
        <f ca="1">_xlfn.NORM.INV(H3081,Normaal_Mu,Normaal_Sigma)</f>
        <v>5.3535789357069925</v>
      </c>
      <c r="H3081" s="2">
        <f t="shared" ca="1" si="331"/>
        <v>0.57016311890935734</v>
      </c>
      <c r="I3081" s="2"/>
      <c r="J3081" s="15">
        <f ca="1">-LN(K3081) /NegExp_Labda</f>
        <v>9.8470221927726929</v>
      </c>
      <c r="K3081" s="2">
        <f t="shared" ca="1" si="332"/>
        <v>0.13953993607904414</v>
      </c>
      <c r="L3081" s="2"/>
      <c r="M3081" s="17">
        <f t="shared" ca="1" si="326"/>
        <v>6</v>
      </c>
      <c r="N3081" s="2">
        <f t="shared" ca="1" si="328"/>
        <v>0.62056996313474377</v>
      </c>
      <c r="O3081" s="2"/>
      <c r="P3081" s="31">
        <f t="shared" ca="1" si="327"/>
        <v>5.470288924376816</v>
      </c>
    </row>
    <row r="3082" spans="1:16" x14ac:dyDescent="0.25">
      <c r="A3082" s="32">
        <f ca="1">Uniform_A+B3082*(Uniform_B-Uniform_A)</f>
        <v>7.7185969832322581</v>
      </c>
      <c r="B3082" s="2">
        <f t="shared" ca="1" si="329"/>
        <v>0.77185969832322576</v>
      </c>
      <c r="C3082" s="4"/>
      <c r="D3082" s="5">
        <f ca="1">IF(E3082&lt;(Driehoek_C-Driehoek_A)/(Driehoek_B-Driehoek_A),Driehoek_A+SQRT(E3082*(Driehoek_B-Driehoek_A)*(Driehoek_C-Driehoek_A)),Driehoek_B-SQRT((1-E3082)*(Driehoek_B-Driehoek_A)*(Driehoek_B-Driehoek_C)))</f>
        <v>4.154043569742444</v>
      </c>
      <c r="E3082" s="2">
        <f t="shared" ca="1" si="330"/>
        <v>0.32904875074415563</v>
      </c>
      <c r="F3082" s="2"/>
      <c r="G3082" s="15">
        <f ca="1">_xlfn.NORM.INV(H3082,Normaal_Mu,Normaal_Sigma)</f>
        <v>2.6692472642096865</v>
      </c>
      <c r="H3082" s="2">
        <f t="shared" ca="1" si="331"/>
        <v>0.12193333943228324</v>
      </c>
      <c r="I3082" s="2"/>
      <c r="J3082" s="15">
        <f ca="1">-LN(K3082) /NegExp_Labda</f>
        <v>2.0295376781393069</v>
      </c>
      <c r="K3082" s="2">
        <f t="shared" ca="1" si="332"/>
        <v>0.6663717802246174</v>
      </c>
      <c r="L3082" s="2"/>
      <c r="M3082" s="17">
        <f t="shared" ca="1" si="326"/>
        <v>5</v>
      </c>
      <c r="N3082" s="2">
        <f t="shared" ca="1" si="328"/>
        <v>0.57248789593345584</v>
      </c>
      <c r="O3082" s="2"/>
      <c r="P3082" s="31">
        <f t="shared" ca="1" si="327"/>
        <v>4.3142850990647386</v>
      </c>
    </row>
    <row r="3083" spans="1:16" x14ac:dyDescent="0.25">
      <c r="A3083" s="32">
        <f ca="1">Uniform_A+B3083*(Uniform_B-Uniform_A)</f>
        <v>1.5756290650276505</v>
      </c>
      <c r="B3083" s="2">
        <f t="shared" ca="1" si="329"/>
        <v>0.15756290650276505</v>
      </c>
      <c r="C3083" s="4"/>
      <c r="D3083" s="5">
        <f ca="1">IF(E3083&lt;(Driehoek_C-Driehoek_A)/(Driehoek_B-Driehoek_A),Driehoek_A+SQRT(E3083*(Driehoek_B-Driehoek_A)*(Driehoek_C-Driehoek_A)),Driehoek_B-SQRT((1-E3083)*(Driehoek_B-Driehoek_A)*(Driehoek_B-Driehoek_C)))</f>
        <v>3.9335919996180193</v>
      </c>
      <c r="E3083" s="2">
        <f t="shared" ca="1" si="330"/>
        <v>0.26705557292762927</v>
      </c>
      <c r="F3083" s="2"/>
      <c r="G3083" s="15">
        <f ca="1">_xlfn.NORM.INV(H3083,Normaal_Mu,Normaal_Sigma)</f>
        <v>6.8730783185069004</v>
      </c>
      <c r="H3083" s="2">
        <f t="shared" ca="1" si="331"/>
        <v>0.82550216978849078</v>
      </c>
      <c r="I3083" s="2"/>
      <c r="J3083" s="15">
        <f ca="1">-LN(K3083) /NegExp_Labda</f>
        <v>2.1799486840868494</v>
      </c>
      <c r="K3083" s="2">
        <f t="shared" ca="1" si="332"/>
        <v>0.64662436232530796</v>
      </c>
      <c r="L3083" s="2"/>
      <c r="M3083" s="17">
        <f t="shared" ca="1" si="326"/>
        <v>2</v>
      </c>
      <c r="N3083" s="2">
        <f t="shared" ca="1" si="328"/>
        <v>6.6724772114832298E-2</v>
      </c>
      <c r="O3083" s="2"/>
      <c r="P3083" s="31">
        <f t="shared" ca="1" si="327"/>
        <v>3.312449613447884</v>
      </c>
    </row>
    <row r="3084" spans="1:16" x14ac:dyDescent="0.25">
      <c r="A3084" s="32">
        <f ca="1">Uniform_A+B3084*(Uniform_B-Uniform_A)</f>
        <v>0.41260148056012635</v>
      </c>
      <c r="B3084" s="2">
        <f t="shared" ca="1" si="329"/>
        <v>4.1260148056012635E-2</v>
      </c>
      <c r="C3084" s="4"/>
      <c r="D3084" s="5">
        <f ca="1">IF(E3084&lt;(Driehoek_C-Driehoek_A)/(Driehoek_B-Driehoek_A),Driehoek_A+SQRT(E3084*(Driehoek_B-Driehoek_A)*(Driehoek_C-Driehoek_A)),Driehoek_B-SQRT((1-E3084)*(Driehoek_B-Driehoek_A)*(Driehoek_B-Driehoek_C)))</f>
        <v>7.4652081691846188</v>
      </c>
      <c r="E3084" s="2">
        <f t="shared" ca="1" si="330"/>
        <v>0.93269754388749626</v>
      </c>
      <c r="F3084" s="2"/>
      <c r="G3084" s="15">
        <f ca="1">_xlfn.NORM.INV(H3084,Normaal_Mu,Normaal_Sigma)</f>
        <v>8.6704942927424682</v>
      </c>
      <c r="H3084" s="2">
        <f t="shared" ca="1" si="331"/>
        <v>0.96676546079728398</v>
      </c>
      <c r="I3084" s="2"/>
      <c r="J3084" s="15">
        <f ca="1">-LN(K3084) /NegExp_Labda</f>
        <v>9.7366434639656081</v>
      </c>
      <c r="K3084" s="2">
        <f t="shared" ca="1" si="332"/>
        <v>0.14265463741711149</v>
      </c>
      <c r="L3084" s="2"/>
      <c r="M3084" s="17">
        <f t="shared" ca="1" si="326"/>
        <v>6</v>
      </c>
      <c r="N3084" s="2">
        <f t="shared" ca="1" si="328"/>
        <v>0.72179820865726885</v>
      </c>
      <c r="O3084" s="2"/>
      <c r="P3084" s="31">
        <f t="shared" ca="1" si="327"/>
        <v>6.4569894812905648</v>
      </c>
    </row>
    <row r="3085" spans="1:16" x14ac:dyDescent="0.25">
      <c r="A3085" s="32">
        <f ca="1">Uniform_A+B3085*(Uniform_B-Uniform_A)</f>
        <v>2.4934031935360581</v>
      </c>
      <c r="B3085" s="2">
        <f t="shared" ca="1" si="329"/>
        <v>0.24934031935360579</v>
      </c>
      <c r="C3085" s="4"/>
      <c r="D3085" s="5">
        <f ca="1">IF(E3085&lt;(Driehoek_C-Driehoek_A)/(Driehoek_B-Driehoek_A),Driehoek_A+SQRT(E3085*(Driehoek_B-Driehoek_A)*(Driehoek_C-Driehoek_A)),Driehoek_B-SQRT((1-E3085)*(Driehoek_B-Driehoek_A)*(Driehoek_B-Driehoek_C)))</f>
        <v>5.642113851804913</v>
      </c>
      <c r="E3085" s="2">
        <f t="shared" ca="1" si="330"/>
        <v>0.67784573187884456</v>
      </c>
      <c r="F3085" s="2"/>
      <c r="G3085" s="15">
        <f ca="1">_xlfn.NORM.INV(H3085,Normaal_Mu,Normaal_Sigma)</f>
        <v>4.2813580385137122</v>
      </c>
      <c r="H3085" s="2">
        <f t="shared" ca="1" si="331"/>
        <v>0.3596774902980362</v>
      </c>
      <c r="I3085" s="2"/>
      <c r="J3085" s="15">
        <f ca="1">-LN(K3085) /NegExp_Labda</f>
        <v>10.854936350968561</v>
      </c>
      <c r="K3085" s="2">
        <f t="shared" ca="1" si="332"/>
        <v>0.11406494837916437</v>
      </c>
      <c r="L3085" s="2"/>
      <c r="M3085" s="17">
        <f t="shared" ca="1" si="326"/>
        <v>3</v>
      </c>
      <c r="N3085" s="2">
        <f t="shared" ca="1" si="328"/>
        <v>0.22712282442117238</v>
      </c>
      <c r="O3085" s="2"/>
      <c r="P3085" s="31">
        <f t="shared" ca="1" si="327"/>
        <v>5.2543622869646489</v>
      </c>
    </row>
    <row r="3086" spans="1:16" x14ac:dyDescent="0.25">
      <c r="A3086" s="32">
        <f ca="1">Uniform_A+B3086*(Uniform_B-Uniform_A)</f>
        <v>5.574420781764319</v>
      </c>
      <c r="B3086" s="2">
        <f t="shared" ca="1" si="329"/>
        <v>0.55744207817643188</v>
      </c>
      <c r="C3086" s="4"/>
      <c r="D3086" s="5">
        <f ca="1">IF(E3086&lt;(Driehoek_C-Driehoek_A)/(Driehoek_B-Driehoek_A),Driehoek_A+SQRT(E3086*(Driehoek_B-Driehoek_A)*(Driehoek_C-Driehoek_A)),Driehoek_B-SQRT((1-E3086)*(Driehoek_B-Driehoek_A)*(Driehoek_B-Driehoek_C)))</f>
        <v>2.1882483095969745</v>
      </c>
      <c r="E3086" s="2">
        <f t="shared" ca="1" si="330"/>
        <v>2.5312447190084519E-3</v>
      </c>
      <c r="F3086" s="2"/>
      <c r="G3086" s="15">
        <f ca="1">_xlfn.NORM.INV(H3086,Normaal_Mu,Normaal_Sigma)</f>
        <v>4.3761185072719124</v>
      </c>
      <c r="H3086" s="2">
        <f t="shared" ca="1" si="331"/>
        <v>0.3775427776597835</v>
      </c>
      <c r="I3086" s="2"/>
      <c r="J3086" s="15">
        <f ca="1">-LN(K3086) /NegExp_Labda</f>
        <v>8.7086530987568977</v>
      </c>
      <c r="K3086" s="2">
        <f t="shared" ca="1" si="332"/>
        <v>0.17521690423908087</v>
      </c>
      <c r="L3086" s="2"/>
      <c r="M3086" s="17">
        <f t="shared" ca="1" si="326"/>
        <v>4</v>
      </c>
      <c r="N3086" s="2">
        <f t="shared" ca="1" si="328"/>
        <v>0.27904226135559307</v>
      </c>
      <c r="O3086" s="2"/>
      <c r="P3086" s="31">
        <f t="shared" ca="1" si="327"/>
        <v>4.9694881394780213</v>
      </c>
    </row>
    <row r="3087" spans="1:16" x14ac:dyDescent="0.25">
      <c r="A3087" s="32">
        <f ca="1">Uniform_A+B3087*(Uniform_B-Uniform_A)</f>
        <v>1.6637309993488125</v>
      </c>
      <c r="B3087" s="2">
        <f t="shared" ca="1" si="329"/>
        <v>0.16637309993488125</v>
      </c>
      <c r="C3087" s="4"/>
      <c r="D3087" s="5">
        <f ca="1">IF(E3087&lt;(Driehoek_C-Driehoek_A)/(Driehoek_B-Driehoek_A),Driehoek_A+SQRT(E3087*(Driehoek_B-Driehoek_A)*(Driehoek_C-Driehoek_A)),Driehoek_B-SQRT((1-E3087)*(Driehoek_B-Driehoek_A)*(Driehoek_B-Driehoek_C)))</f>
        <v>3.6512831740627174</v>
      </c>
      <c r="E3087" s="2">
        <f t="shared" ca="1" si="330"/>
        <v>0.19476686578161728</v>
      </c>
      <c r="F3087" s="2"/>
      <c r="G3087" s="15">
        <f ca="1">_xlfn.NORM.INV(H3087,Normaal_Mu,Normaal_Sigma)</f>
        <v>-0.52503421440452591</v>
      </c>
      <c r="H3087" s="2">
        <f t="shared" ca="1" si="331"/>
        <v>2.8678777952040324E-3</v>
      </c>
      <c r="I3087" s="2"/>
      <c r="J3087" s="15">
        <f ca="1">-LN(K3087) /NegExp_Labda</f>
        <v>1.3885051835398365</v>
      </c>
      <c r="K3087" s="2">
        <f t="shared" ca="1" si="332"/>
        <v>0.75752325931174946</v>
      </c>
      <c r="L3087" s="2"/>
      <c r="M3087" s="17">
        <f t="shared" ca="1" si="326"/>
        <v>2</v>
      </c>
      <c r="N3087" s="2">
        <f t="shared" ca="1" si="328"/>
        <v>9.4674341198410006E-2</v>
      </c>
      <c r="O3087" s="2"/>
      <c r="P3087" s="31">
        <f t="shared" ca="1" si="327"/>
        <v>1.6356970285093682</v>
      </c>
    </row>
    <row r="3088" spans="1:16" x14ac:dyDescent="0.25">
      <c r="A3088" s="32">
        <f ca="1">Uniform_A+B3088*(Uniform_B-Uniform_A)</f>
        <v>0.18621004315628964</v>
      </c>
      <c r="B3088" s="2">
        <f t="shared" ca="1" si="329"/>
        <v>1.8621004315628964E-2</v>
      </c>
      <c r="C3088" s="4"/>
      <c r="D3088" s="5">
        <f ca="1">IF(E3088&lt;(Driehoek_C-Driehoek_A)/(Driehoek_B-Driehoek_A),Driehoek_A+SQRT(E3088*(Driehoek_B-Driehoek_A)*(Driehoek_C-Driehoek_A)),Driehoek_B-SQRT((1-E3088)*(Driehoek_B-Driehoek_A)*(Driehoek_B-Driehoek_C)))</f>
        <v>5.0657829493179616</v>
      </c>
      <c r="E3088" s="2">
        <f t="shared" ca="1" si="330"/>
        <v>0.55776960566064915</v>
      </c>
      <c r="F3088" s="2"/>
      <c r="G3088" s="15">
        <f ca="1">_xlfn.NORM.INV(H3088,Normaal_Mu,Normaal_Sigma)</f>
        <v>4.7162296164936155</v>
      </c>
      <c r="H3088" s="2">
        <f t="shared" ca="1" si="331"/>
        <v>0.44358534562212004</v>
      </c>
      <c r="I3088" s="2"/>
      <c r="J3088" s="15">
        <f ca="1">-LN(K3088) /NegExp_Labda</f>
        <v>4.532405436540655</v>
      </c>
      <c r="K3088" s="2">
        <f t="shared" ca="1" si="332"/>
        <v>0.40394316673791786</v>
      </c>
      <c r="L3088" s="2"/>
      <c r="M3088" s="17">
        <f t="shared" ca="1" si="326"/>
        <v>4</v>
      </c>
      <c r="N3088" s="2">
        <f t="shared" ca="1" si="328"/>
        <v>0.27248505967942482</v>
      </c>
      <c r="O3088" s="2"/>
      <c r="P3088" s="31">
        <f t="shared" ca="1" si="327"/>
        <v>3.7001256091017041</v>
      </c>
    </row>
    <row r="3089" spans="1:16" x14ac:dyDescent="0.25">
      <c r="A3089" s="32">
        <f ca="1">Uniform_A+B3089*(Uniform_B-Uniform_A)</f>
        <v>8.999437029396848</v>
      </c>
      <c r="B3089" s="2">
        <f t="shared" ca="1" si="329"/>
        <v>0.89994370293968484</v>
      </c>
      <c r="C3089" s="4"/>
      <c r="D3089" s="5">
        <f ca="1">IF(E3089&lt;(Driehoek_C-Driehoek_A)/(Driehoek_B-Driehoek_A),Driehoek_A+SQRT(E3089*(Driehoek_B-Driehoek_A)*(Driehoek_C-Driehoek_A)),Driehoek_B-SQRT((1-E3089)*(Driehoek_B-Driehoek_A)*(Driehoek_B-Driehoek_C)))</f>
        <v>5.2746407815857559</v>
      </c>
      <c r="E3089" s="2">
        <f t="shared" ca="1" si="330"/>
        <v>0.60347710553645739</v>
      </c>
      <c r="F3089" s="2"/>
      <c r="G3089" s="15">
        <f ca="1">_xlfn.NORM.INV(H3089,Normaal_Mu,Normaal_Sigma)</f>
        <v>6.3455689295878388</v>
      </c>
      <c r="H3089" s="2">
        <f t="shared" ca="1" si="331"/>
        <v>0.7494577887469247</v>
      </c>
      <c r="I3089" s="2"/>
      <c r="J3089" s="15">
        <f ca="1">-LN(K3089) /NegExp_Labda</f>
        <v>1.5021485864339295</v>
      </c>
      <c r="K3089" s="2">
        <f t="shared" ca="1" si="332"/>
        <v>0.74049994667474395</v>
      </c>
      <c r="L3089" s="2"/>
      <c r="M3089" s="17">
        <f t="shared" ca="1" si="326"/>
        <v>4</v>
      </c>
      <c r="N3089" s="2">
        <f t="shared" ca="1" si="328"/>
        <v>0.35601123195126727</v>
      </c>
      <c r="O3089" s="2"/>
      <c r="P3089" s="31">
        <f t="shared" ca="1" si="327"/>
        <v>5.2243590654008738</v>
      </c>
    </row>
    <row r="3090" spans="1:16" x14ac:dyDescent="0.25">
      <c r="A3090" s="32">
        <f ca="1">Uniform_A+B3090*(Uniform_B-Uniform_A)</f>
        <v>2.5232898602298848</v>
      </c>
      <c r="B3090" s="2">
        <f t="shared" ca="1" si="329"/>
        <v>0.25232898602298848</v>
      </c>
      <c r="C3090" s="4"/>
      <c r="D3090" s="5">
        <f ca="1">IF(E3090&lt;(Driehoek_C-Driehoek_A)/(Driehoek_B-Driehoek_A),Driehoek_A+SQRT(E3090*(Driehoek_B-Driehoek_A)*(Driehoek_C-Driehoek_A)),Driehoek_B-SQRT((1-E3090)*(Driehoek_B-Driehoek_A)*(Driehoek_B-Driehoek_C)))</f>
        <v>4.7205600435509769</v>
      </c>
      <c r="E3090" s="2">
        <f t="shared" ca="1" si="330"/>
        <v>0.47675410454707379</v>
      </c>
      <c r="F3090" s="2"/>
      <c r="G3090" s="15">
        <f ca="1">_xlfn.NORM.INV(H3090,Normaal_Mu,Normaal_Sigma)</f>
        <v>2.4051223956667775</v>
      </c>
      <c r="H3090" s="2">
        <f t="shared" ca="1" si="331"/>
        <v>9.7240124468934597E-2</v>
      </c>
      <c r="I3090" s="2"/>
      <c r="J3090" s="15">
        <f ca="1">-LN(K3090) /NegExp_Labda</f>
        <v>13.080034233103852</v>
      </c>
      <c r="K3090" s="2">
        <f t="shared" ca="1" si="332"/>
        <v>7.3094157029302109E-2</v>
      </c>
      <c r="L3090" s="2"/>
      <c r="M3090" s="17">
        <f t="shared" ca="1" si="326"/>
        <v>3</v>
      </c>
      <c r="N3090" s="2">
        <f t="shared" ca="1" si="328"/>
        <v>0.14808622893133638</v>
      </c>
      <c r="O3090" s="2"/>
      <c r="P3090" s="31">
        <f t="shared" ca="1" si="327"/>
        <v>5.1458013065102985</v>
      </c>
    </row>
    <row r="3091" spans="1:16" x14ac:dyDescent="0.25">
      <c r="A3091" s="32">
        <f ca="1">Uniform_A+B3091*(Uniform_B-Uniform_A)</f>
        <v>0.86171813310894851</v>
      </c>
      <c r="B3091" s="2">
        <f t="shared" ca="1" si="329"/>
        <v>8.6171813310894851E-2</v>
      </c>
      <c r="C3091" s="4"/>
      <c r="D3091" s="5">
        <f ca="1">IF(E3091&lt;(Driehoek_C-Driehoek_A)/(Driehoek_B-Driehoek_A),Driehoek_A+SQRT(E3091*(Driehoek_B-Driehoek_A)*(Driehoek_C-Driehoek_A)),Driehoek_B-SQRT((1-E3091)*(Driehoek_B-Driehoek_A)*(Driehoek_B-Driehoek_C)))</f>
        <v>4.8660904537470602</v>
      </c>
      <c r="E3091" s="2">
        <f t="shared" ca="1" si="330"/>
        <v>0.51173691038282321</v>
      </c>
      <c r="F3091" s="2"/>
      <c r="G3091" s="15">
        <f ca="1">_xlfn.NORM.INV(H3091,Normaal_Mu,Normaal_Sigma)</f>
        <v>3.4001914737900747</v>
      </c>
      <c r="H3091" s="2">
        <f t="shared" ca="1" si="331"/>
        <v>0.21188313381523471</v>
      </c>
      <c r="I3091" s="2"/>
      <c r="J3091" s="15">
        <f ca="1">-LN(K3091) /NegExp_Labda</f>
        <v>1.9484788043280346</v>
      </c>
      <c r="K3091" s="2">
        <f t="shared" ca="1" si="332"/>
        <v>0.67726289303345821</v>
      </c>
      <c r="L3091" s="2"/>
      <c r="M3091" s="17">
        <f t="shared" ca="1" si="326"/>
        <v>6</v>
      </c>
      <c r="N3091" s="2">
        <f t="shared" ca="1" si="328"/>
        <v>0.7421527557287585</v>
      </c>
      <c r="O3091" s="2"/>
      <c r="P3091" s="31">
        <f t="shared" ca="1" si="327"/>
        <v>3.4152957729948241</v>
      </c>
    </row>
    <row r="3092" spans="1:16" x14ac:dyDescent="0.25">
      <c r="A3092" s="32">
        <f ca="1">Uniform_A+B3092*(Uniform_B-Uniform_A)</f>
        <v>8.7316224318513154</v>
      </c>
      <c r="B3092" s="2">
        <f t="shared" ca="1" si="329"/>
        <v>0.87316224318513147</v>
      </c>
      <c r="C3092" s="4"/>
      <c r="D3092" s="5">
        <f ca="1">IF(E3092&lt;(Driehoek_C-Driehoek_A)/(Driehoek_B-Driehoek_A),Driehoek_A+SQRT(E3092*(Driehoek_B-Driehoek_A)*(Driehoek_C-Driehoek_A)),Driehoek_B-SQRT((1-E3092)*(Driehoek_B-Driehoek_A)*(Driehoek_B-Driehoek_C)))</f>
        <v>2.5823785176256897</v>
      </c>
      <c r="E3092" s="2">
        <f t="shared" ca="1" si="330"/>
        <v>2.422605269942113E-2</v>
      </c>
      <c r="F3092" s="2"/>
      <c r="G3092" s="15">
        <f ca="1">_xlfn.NORM.INV(H3092,Normaal_Mu,Normaal_Sigma)</f>
        <v>5.4904651327433474</v>
      </c>
      <c r="H3092" s="2">
        <f t="shared" ca="1" si="331"/>
        <v>0.59686181910793101</v>
      </c>
      <c r="I3092" s="2"/>
      <c r="J3092" s="15">
        <f ca="1">-LN(K3092) /NegExp_Labda</f>
        <v>5.6449311273036384</v>
      </c>
      <c r="K3092" s="2">
        <f t="shared" ca="1" si="332"/>
        <v>0.32336090536596906</v>
      </c>
      <c r="L3092" s="2"/>
      <c r="M3092" s="17">
        <f t="shared" ca="1" si="326"/>
        <v>4</v>
      </c>
      <c r="N3092" s="2">
        <f t="shared" ca="1" si="328"/>
        <v>0.30267163102932348</v>
      </c>
      <c r="O3092" s="2"/>
      <c r="P3092" s="31">
        <f t="shared" ca="1" si="327"/>
        <v>5.2898794419047981</v>
      </c>
    </row>
    <row r="3093" spans="1:16" x14ac:dyDescent="0.25">
      <c r="A3093" s="32">
        <f ca="1">Uniform_A+B3093*(Uniform_B-Uniform_A)</f>
        <v>2.3468329925599427</v>
      </c>
      <c r="B3093" s="2">
        <f t="shared" ca="1" si="329"/>
        <v>0.23468329925599429</v>
      </c>
      <c r="C3093" s="4"/>
      <c r="D3093" s="5">
        <f ca="1">IF(E3093&lt;(Driehoek_C-Driehoek_A)/(Driehoek_B-Driehoek_A),Driehoek_A+SQRT(E3093*(Driehoek_B-Driehoek_A)*(Driehoek_C-Driehoek_A)),Driehoek_B-SQRT((1-E3093)*(Driehoek_B-Driehoek_A)*(Driehoek_B-Driehoek_C)))</f>
        <v>3.4992366260500924</v>
      </c>
      <c r="E3093" s="2">
        <f t="shared" ca="1" si="330"/>
        <v>0.16055074720643314</v>
      </c>
      <c r="F3093" s="2"/>
      <c r="G3093" s="15">
        <f ca="1">_xlfn.NORM.INV(H3093,Normaal_Mu,Normaal_Sigma)</f>
        <v>5.5889939991069637</v>
      </c>
      <c r="H3093" s="2">
        <f t="shared" ca="1" si="331"/>
        <v>0.61581092208650545</v>
      </c>
      <c r="I3093" s="2"/>
      <c r="J3093" s="15">
        <f ca="1">-LN(K3093) /NegExp_Labda</f>
        <v>1.9637658653709555</v>
      </c>
      <c r="K3093" s="2">
        <f t="shared" ca="1" si="332"/>
        <v>0.67519538342099195</v>
      </c>
      <c r="L3093" s="2"/>
      <c r="M3093" s="17">
        <f t="shared" ca="1" si="326"/>
        <v>8</v>
      </c>
      <c r="N3093" s="2">
        <f t="shared" ca="1" si="328"/>
        <v>0.87361391940412869</v>
      </c>
      <c r="O3093" s="2"/>
      <c r="P3093" s="31">
        <f t="shared" ca="1" si="327"/>
        <v>4.2797658966175911</v>
      </c>
    </row>
    <row r="3094" spans="1:16" x14ac:dyDescent="0.25">
      <c r="A3094" s="32">
        <f ca="1">Uniform_A+B3094*(Uniform_B-Uniform_A)</f>
        <v>7.9776827660474066</v>
      </c>
      <c r="B3094" s="2">
        <f t="shared" ca="1" si="329"/>
        <v>0.7977682766047407</v>
      </c>
      <c r="C3094" s="4"/>
      <c r="D3094" s="5">
        <f ca="1">IF(E3094&lt;(Driehoek_C-Driehoek_A)/(Driehoek_B-Driehoek_A),Driehoek_A+SQRT(E3094*(Driehoek_B-Driehoek_A)*(Driehoek_C-Driehoek_A)),Driehoek_B-SQRT((1-E3094)*(Driehoek_B-Driehoek_A)*(Driehoek_B-Driehoek_C)))</f>
        <v>3.2705669491825904</v>
      </c>
      <c r="E3094" s="2">
        <f t="shared" ca="1" si="330"/>
        <v>0.11531002659679679</v>
      </c>
      <c r="F3094" s="2"/>
      <c r="G3094" s="15">
        <f ca="1">_xlfn.NORM.INV(H3094,Normaal_Mu,Normaal_Sigma)</f>
        <v>6.7644236267191591</v>
      </c>
      <c r="H3094" s="2">
        <f t="shared" ca="1" si="331"/>
        <v>0.81116886262168286</v>
      </c>
      <c r="I3094" s="2"/>
      <c r="J3094" s="15">
        <f ca="1">-LN(K3094) /NegExp_Labda</f>
        <v>1.8201630532382289</v>
      </c>
      <c r="K3094" s="2">
        <f t="shared" ca="1" si="332"/>
        <v>0.69486853426049522</v>
      </c>
      <c r="L3094" s="2"/>
      <c r="M3094" s="17">
        <f t="shared" ca="1" si="326"/>
        <v>3</v>
      </c>
      <c r="N3094" s="2">
        <f t="shared" ca="1" si="328"/>
        <v>0.23941592593661998</v>
      </c>
      <c r="O3094" s="2"/>
      <c r="P3094" s="31">
        <f t="shared" ca="1" si="327"/>
        <v>4.5665672790374767</v>
      </c>
    </row>
    <row r="3095" spans="1:16" x14ac:dyDescent="0.25">
      <c r="A3095" s="32">
        <f ca="1">Uniform_A+B3095*(Uniform_B-Uniform_A)</f>
        <v>3.9246293101046725</v>
      </c>
      <c r="B3095" s="2">
        <f t="shared" ca="1" si="329"/>
        <v>0.39246293101046725</v>
      </c>
      <c r="C3095" s="4"/>
      <c r="D3095" s="5">
        <f ca="1">IF(E3095&lt;(Driehoek_C-Driehoek_A)/(Driehoek_B-Driehoek_A),Driehoek_A+SQRT(E3095*(Driehoek_B-Driehoek_A)*(Driehoek_C-Driehoek_A)),Driehoek_B-SQRT((1-E3095)*(Driehoek_B-Driehoek_A)*(Driehoek_B-Driehoek_C)))</f>
        <v>7.9632146396657992</v>
      </c>
      <c r="E3095" s="2">
        <f t="shared" ca="1" si="330"/>
        <v>0.96928788904561947</v>
      </c>
      <c r="F3095" s="2"/>
      <c r="G3095" s="15">
        <f ca="1">_xlfn.NORM.INV(H3095,Normaal_Mu,Normaal_Sigma)</f>
        <v>8.9135478850250269</v>
      </c>
      <c r="H3095" s="2">
        <f t="shared" ca="1" si="331"/>
        <v>0.97481297401942046</v>
      </c>
      <c r="I3095" s="2"/>
      <c r="J3095" s="15">
        <f ca="1">-LN(K3095) /NegExp_Labda</f>
        <v>8.8503386561003143</v>
      </c>
      <c r="K3095" s="2">
        <f t="shared" ca="1" si="332"/>
        <v>0.17032145235495333</v>
      </c>
      <c r="L3095" s="2"/>
      <c r="M3095" s="17">
        <f t="shared" ca="1" si="326"/>
        <v>8</v>
      </c>
      <c r="N3095" s="2">
        <f t="shared" ca="1" si="328"/>
        <v>0.89734403917574024</v>
      </c>
      <c r="O3095" s="2"/>
      <c r="P3095" s="31">
        <f t="shared" ca="1" si="327"/>
        <v>7.5303460981791632</v>
      </c>
    </row>
    <row r="3096" spans="1:16" x14ac:dyDescent="0.25">
      <c r="A3096" s="32">
        <f ca="1">Uniform_A+B3096*(Uniform_B-Uniform_A)</f>
        <v>0.49848231183194591</v>
      </c>
      <c r="B3096" s="2">
        <f t="shared" ca="1" si="329"/>
        <v>4.9848231183194591E-2</v>
      </c>
      <c r="C3096" s="4"/>
      <c r="D3096" s="5">
        <f ca="1">IF(E3096&lt;(Driehoek_C-Driehoek_A)/(Driehoek_B-Driehoek_A),Driehoek_A+SQRT(E3096*(Driehoek_B-Driehoek_A)*(Driehoek_C-Driehoek_A)),Driehoek_B-SQRT((1-E3096)*(Driehoek_B-Driehoek_A)*(Driehoek_B-Driehoek_C)))</f>
        <v>6.6305264198618925</v>
      </c>
      <c r="E3096" s="2">
        <f t="shared" ca="1" si="330"/>
        <v>0.83958842722935711</v>
      </c>
      <c r="F3096" s="2"/>
      <c r="G3096" s="15">
        <f ca="1">_xlfn.NORM.INV(H3096,Normaal_Mu,Normaal_Sigma)</f>
        <v>4.4547678113717097</v>
      </c>
      <c r="H3096" s="2">
        <f t="shared" ca="1" si="331"/>
        <v>0.39257416946705459</v>
      </c>
      <c r="I3096" s="2"/>
      <c r="J3096" s="15">
        <f ca="1">-LN(K3096) /NegExp_Labda</f>
        <v>2.3296860674176489</v>
      </c>
      <c r="K3096" s="2">
        <f t="shared" ca="1" si="332"/>
        <v>0.62754668428065452</v>
      </c>
      <c r="L3096" s="2"/>
      <c r="M3096" s="17">
        <f t="shared" ca="1" si="326"/>
        <v>6</v>
      </c>
      <c r="N3096" s="2">
        <f t="shared" ca="1" si="328"/>
        <v>0.72997667381797338</v>
      </c>
      <c r="O3096" s="2"/>
      <c r="P3096" s="31">
        <f t="shared" ca="1" si="327"/>
        <v>3.9826925220966394</v>
      </c>
    </row>
    <row r="3097" spans="1:16" x14ac:dyDescent="0.25">
      <c r="A3097" s="32">
        <f ca="1">Uniform_A+B3097*(Uniform_B-Uniform_A)</f>
        <v>5.3633873846088296</v>
      </c>
      <c r="B3097" s="2">
        <f t="shared" ca="1" si="329"/>
        <v>0.53633873846088298</v>
      </c>
      <c r="C3097" s="4"/>
      <c r="D3097" s="5">
        <f ca="1">IF(E3097&lt;(Driehoek_C-Driehoek_A)/(Driehoek_B-Driehoek_A),Driehoek_A+SQRT(E3097*(Driehoek_B-Driehoek_A)*(Driehoek_C-Driehoek_A)),Driehoek_B-SQRT((1-E3097)*(Driehoek_B-Driehoek_A)*(Driehoek_B-Driehoek_C)))</f>
        <v>3.4157314507858376</v>
      </c>
      <c r="E3097" s="2">
        <f t="shared" ca="1" si="330"/>
        <v>0.14316396719601232</v>
      </c>
      <c r="F3097" s="2"/>
      <c r="G3097" s="15">
        <f ca="1">_xlfn.NORM.INV(H3097,Normaal_Mu,Normaal_Sigma)</f>
        <v>6.4689284807932967</v>
      </c>
      <c r="H3097" s="2">
        <f t="shared" ca="1" si="331"/>
        <v>0.76866707661242328</v>
      </c>
      <c r="I3097" s="2"/>
      <c r="J3097" s="15">
        <f ca="1">-LN(K3097) /NegExp_Labda</f>
        <v>7.4627062232209846</v>
      </c>
      <c r="K3097" s="2">
        <f t="shared" ca="1" si="332"/>
        <v>0.22480065558933315</v>
      </c>
      <c r="L3097" s="2"/>
      <c r="M3097" s="17">
        <f t="shared" ca="1" si="326"/>
        <v>0</v>
      </c>
      <c r="N3097" s="2">
        <f t="shared" ca="1" si="328"/>
        <v>6.1721062687158934E-4</v>
      </c>
      <c r="O3097" s="2"/>
      <c r="P3097" s="31">
        <f t="shared" ca="1" si="327"/>
        <v>4.54215070788179</v>
      </c>
    </row>
    <row r="3098" spans="1:16" x14ac:dyDescent="0.25">
      <c r="A3098" s="32">
        <f ca="1">Uniform_A+B3098*(Uniform_B-Uniform_A)</f>
        <v>6.9873864347692898</v>
      </c>
      <c r="B3098" s="2">
        <f t="shared" ca="1" si="329"/>
        <v>0.69873864347692893</v>
      </c>
      <c r="C3098" s="4"/>
      <c r="D3098" s="5">
        <f ca="1">IF(E3098&lt;(Driehoek_C-Driehoek_A)/(Driehoek_B-Driehoek_A),Driehoek_A+SQRT(E3098*(Driehoek_B-Driehoek_A)*(Driehoek_C-Driehoek_A)),Driehoek_B-SQRT((1-E3098)*(Driehoek_B-Driehoek_A)*(Driehoek_B-Driehoek_C)))</f>
        <v>3.3895299983804543</v>
      </c>
      <c r="E3098" s="2">
        <f t="shared" ca="1" si="330"/>
        <v>0.13791382974279898</v>
      </c>
      <c r="F3098" s="2"/>
      <c r="G3098" s="15">
        <f ca="1">_xlfn.NORM.INV(H3098,Normaal_Mu,Normaal_Sigma)</f>
        <v>5.1766781159831314</v>
      </c>
      <c r="H3098" s="2">
        <f t="shared" ca="1" si="331"/>
        <v>0.53519640175207994</v>
      </c>
      <c r="I3098" s="2"/>
      <c r="J3098" s="15">
        <f ca="1">-LN(K3098) /NegExp_Labda</f>
        <v>16.674264584140708</v>
      </c>
      <c r="K3098" s="2">
        <f t="shared" ca="1" si="332"/>
        <v>3.5619824902928476E-2</v>
      </c>
      <c r="L3098" s="2"/>
      <c r="M3098" s="17">
        <f t="shared" ca="1" si="326"/>
        <v>6</v>
      </c>
      <c r="N3098" s="2">
        <f t="shared" ca="1" si="328"/>
        <v>0.70664633592584403</v>
      </c>
      <c r="O3098" s="2"/>
      <c r="P3098" s="31">
        <f t="shared" ca="1" si="327"/>
        <v>7.6455718266547166</v>
      </c>
    </row>
    <row r="3099" spans="1:16" x14ac:dyDescent="0.25">
      <c r="A3099" s="32">
        <f ca="1">Uniform_A+B3099*(Uniform_B-Uniform_A)</f>
        <v>9.9924167983456158E-2</v>
      </c>
      <c r="B3099" s="2">
        <f t="shared" ca="1" si="329"/>
        <v>9.9924167983456158E-3</v>
      </c>
      <c r="C3099" s="4"/>
      <c r="D3099" s="5">
        <f ca="1">IF(E3099&lt;(Driehoek_C-Driehoek_A)/(Driehoek_B-Driehoek_A),Driehoek_A+SQRT(E3099*(Driehoek_B-Driehoek_A)*(Driehoek_C-Driehoek_A)),Driehoek_B-SQRT((1-E3099)*(Driehoek_B-Driehoek_A)*(Driehoek_B-Driehoek_C)))</f>
        <v>3.0298576931767665</v>
      </c>
      <c r="E3099" s="2">
        <f t="shared" ca="1" si="330"/>
        <v>7.5757633442526506E-2</v>
      </c>
      <c r="F3099" s="2"/>
      <c r="G3099" s="15">
        <f ca="1">_xlfn.NORM.INV(H3099,Normaal_Mu,Normaal_Sigma)</f>
        <v>5.3928299439540517</v>
      </c>
      <c r="H3099" s="2">
        <f t="shared" ca="1" si="331"/>
        <v>0.57785731072273239</v>
      </c>
      <c r="I3099" s="2"/>
      <c r="J3099" s="15">
        <f ca="1">-LN(K3099) /NegExp_Labda</f>
        <v>3.3628488418445448</v>
      </c>
      <c r="K3099" s="2">
        <f t="shared" ca="1" si="332"/>
        <v>0.51039529341028422</v>
      </c>
      <c r="L3099" s="2"/>
      <c r="M3099" s="17">
        <f t="shared" ca="1" si="326"/>
        <v>4</v>
      </c>
      <c r="N3099" s="2">
        <f t="shared" ca="1" si="328"/>
        <v>0.31847130526137812</v>
      </c>
      <c r="O3099" s="2"/>
      <c r="P3099" s="31">
        <f t="shared" ca="1" si="327"/>
        <v>3.177092129391764</v>
      </c>
    </row>
    <row r="3100" spans="1:16" x14ac:dyDescent="0.25">
      <c r="A3100" s="32">
        <f ca="1">Uniform_A+B3100*(Uniform_B-Uniform_A)</f>
        <v>0.35611375807795942</v>
      </c>
      <c r="B3100" s="2">
        <f t="shared" ca="1" si="329"/>
        <v>3.5611375807795942E-2</v>
      </c>
      <c r="C3100" s="4"/>
      <c r="D3100" s="5">
        <f ca="1">IF(E3100&lt;(Driehoek_C-Driehoek_A)/(Driehoek_B-Driehoek_A),Driehoek_A+SQRT(E3100*(Driehoek_B-Driehoek_A)*(Driehoek_C-Driehoek_A)),Driehoek_B-SQRT((1-E3100)*(Driehoek_B-Driehoek_A)*(Driehoek_B-Driehoek_C)))</f>
        <v>4.3059555796686784</v>
      </c>
      <c r="E3100" s="2">
        <f t="shared" ca="1" si="330"/>
        <v>0.37045562799875398</v>
      </c>
      <c r="F3100" s="2"/>
      <c r="G3100" s="15">
        <f ca="1">_xlfn.NORM.INV(H3100,Normaal_Mu,Normaal_Sigma)</f>
        <v>6.1458983393410831</v>
      </c>
      <c r="H3100" s="2">
        <f t="shared" ca="1" si="331"/>
        <v>0.71666044448865185</v>
      </c>
      <c r="I3100" s="2"/>
      <c r="J3100" s="15">
        <f ca="1">-LN(K3100) /NegExp_Labda</f>
        <v>5.4498557935070364</v>
      </c>
      <c r="K3100" s="2">
        <f t="shared" ca="1" si="332"/>
        <v>0.33622619076685734</v>
      </c>
      <c r="L3100" s="2"/>
      <c r="M3100" s="17">
        <f t="shared" ca="1" si="326"/>
        <v>4</v>
      </c>
      <c r="N3100" s="2">
        <f t="shared" ca="1" si="328"/>
        <v>0.29593551715481237</v>
      </c>
      <c r="O3100" s="2"/>
      <c r="P3100" s="31">
        <f t="shared" ca="1" si="327"/>
        <v>4.0515646941189516</v>
      </c>
    </row>
    <row r="3101" spans="1:16" x14ac:dyDescent="0.25">
      <c r="A3101" s="32">
        <f ca="1">Uniform_A+B3101*(Uniform_B-Uniform_A)</f>
        <v>3.8159744736996517</v>
      </c>
      <c r="B3101" s="2">
        <f t="shared" ca="1" si="329"/>
        <v>0.38159744736996515</v>
      </c>
      <c r="C3101" s="4"/>
      <c r="D3101" s="5">
        <f ca="1">IF(E3101&lt;(Driehoek_C-Driehoek_A)/(Driehoek_B-Driehoek_A),Driehoek_A+SQRT(E3101*(Driehoek_B-Driehoek_A)*(Driehoek_C-Driehoek_A)),Driehoek_B-SQRT((1-E3101)*(Driehoek_B-Driehoek_A)*(Driehoek_B-Driehoek_C)))</f>
        <v>3.7074762430070307</v>
      </c>
      <c r="E3101" s="2">
        <f t="shared" ca="1" si="330"/>
        <v>0.2082482228881003</v>
      </c>
      <c r="F3101" s="2"/>
      <c r="G3101" s="15">
        <f ca="1">_xlfn.NORM.INV(H3101,Normaal_Mu,Normaal_Sigma)</f>
        <v>8.4589991892563496</v>
      </c>
      <c r="H3101" s="2">
        <f t="shared" ca="1" si="331"/>
        <v>0.95814014050849794</v>
      </c>
      <c r="I3101" s="2"/>
      <c r="J3101" s="15">
        <f ca="1">-LN(K3101) /NegExp_Labda</f>
        <v>10.424367960250004</v>
      </c>
      <c r="K3101" s="2">
        <f t="shared" ca="1" si="332"/>
        <v>0.1243228345672015</v>
      </c>
      <c r="L3101" s="2"/>
      <c r="M3101" s="17">
        <f t="shared" ca="1" si="326"/>
        <v>6</v>
      </c>
      <c r="N3101" s="2">
        <f t="shared" ca="1" si="328"/>
        <v>0.72357062819327367</v>
      </c>
      <c r="O3101" s="2"/>
      <c r="P3101" s="31">
        <f t="shared" ca="1" si="327"/>
        <v>6.4813635732426063</v>
      </c>
    </row>
    <row r="3102" spans="1:16" x14ac:dyDescent="0.25">
      <c r="A3102" s="32">
        <f ca="1">Uniform_A+B3102*(Uniform_B-Uniform_A)</f>
        <v>4.6366203391472336</v>
      </c>
      <c r="B3102" s="2">
        <f t="shared" ca="1" si="329"/>
        <v>0.46366203391472338</v>
      </c>
      <c r="C3102" s="4"/>
      <c r="D3102" s="5">
        <f ca="1">IF(E3102&lt;(Driehoek_C-Driehoek_A)/(Driehoek_B-Driehoek_A),Driehoek_A+SQRT(E3102*(Driehoek_B-Driehoek_A)*(Driehoek_C-Driehoek_A)),Driehoek_B-SQRT((1-E3102)*(Driehoek_B-Driehoek_A)*(Driehoek_B-Driehoek_C)))</f>
        <v>8.1441014363988753</v>
      </c>
      <c r="E3102" s="2">
        <f t="shared" ca="1" si="330"/>
        <v>0.97906964710930089</v>
      </c>
      <c r="F3102" s="2"/>
      <c r="G3102" s="15">
        <f ca="1">_xlfn.NORM.INV(H3102,Normaal_Mu,Normaal_Sigma)</f>
        <v>3.8692468556969439</v>
      </c>
      <c r="H3102" s="2">
        <f t="shared" ca="1" si="331"/>
        <v>0.28590882806694629</v>
      </c>
      <c r="I3102" s="2"/>
      <c r="J3102" s="15">
        <f ca="1">-LN(K3102) /NegExp_Labda</f>
        <v>5.0434190711783531</v>
      </c>
      <c r="K3102" s="2">
        <f t="shared" ca="1" si="332"/>
        <v>0.36469867502244591</v>
      </c>
      <c r="L3102" s="2"/>
      <c r="M3102" s="17">
        <f t="shared" ca="1" si="326"/>
        <v>6</v>
      </c>
      <c r="N3102" s="2">
        <f t="shared" ca="1" si="328"/>
        <v>0.70054293540910062</v>
      </c>
      <c r="O3102" s="2"/>
      <c r="P3102" s="31">
        <f t="shared" ca="1" si="327"/>
        <v>5.5386775404842812</v>
      </c>
    </row>
    <row r="3103" spans="1:16" x14ac:dyDescent="0.25">
      <c r="A3103" s="32">
        <f ca="1">Uniform_A+B3103*(Uniform_B-Uniform_A)</f>
        <v>9.4314480791652997</v>
      </c>
      <c r="B3103" s="2">
        <f t="shared" ca="1" si="329"/>
        <v>0.94314480791652988</v>
      </c>
      <c r="C3103" s="4"/>
      <c r="D3103" s="5">
        <f ca="1">IF(E3103&lt;(Driehoek_C-Driehoek_A)/(Driehoek_B-Driehoek_A),Driehoek_A+SQRT(E3103*(Driehoek_B-Driehoek_A)*(Driehoek_C-Driehoek_A)),Driehoek_B-SQRT((1-E3103)*(Driehoek_B-Driehoek_A)*(Driehoek_B-Driehoek_C)))</f>
        <v>4.2200240078113547</v>
      </c>
      <c r="E3103" s="2">
        <f t="shared" ca="1" si="330"/>
        <v>0.34719512897429083</v>
      </c>
      <c r="F3103" s="2"/>
      <c r="G3103" s="15">
        <f ca="1">_xlfn.NORM.INV(H3103,Normaal_Mu,Normaal_Sigma)</f>
        <v>4.0148417450736025</v>
      </c>
      <c r="H3103" s="2">
        <f t="shared" ca="1" si="331"/>
        <v>0.31115499959707971</v>
      </c>
      <c r="I3103" s="2"/>
      <c r="J3103" s="15">
        <f ca="1">-LN(K3103) /NegExp_Labda</f>
        <v>9.0720879990705758E-2</v>
      </c>
      <c r="K3103" s="2">
        <f t="shared" ca="1" si="332"/>
        <v>0.98201943851858697</v>
      </c>
      <c r="L3103" s="2"/>
      <c r="M3103" s="17">
        <f t="shared" ca="1" si="326"/>
        <v>7</v>
      </c>
      <c r="N3103" s="2">
        <f t="shared" ca="1" si="328"/>
        <v>0.85811846674459835</v>
      </c>
      <c r="O3103" s="2"/>
      <c r="P3103" s="31">
        <f t="shared" ca="1" si="327"/>
        <v>4.9514069424081928</v>
      </c>
    </row>
    <row r="3104" spans="1:16" x14ac:dyDescent="0.25">
      <c r="A3104" s="32">
        <f ca="1">Uniform_A+B3104*(Uniform_B-Uniform_A)</f>
        <v>1.767082296496969</v>
      </c>
      <c r="B3104" s="2">
        <f t="shared" ca="1" si="329"/>
        <v>0.1767082296496969</v>
      </c>
      <c r="C3104" s="4"/>
      <c r="D3104" s="5">
        <f ca="1">IF(E3104&lt;(Driehoek_C-Driehoek_A)/(Driehoek_B-Driehoek_A),Driehoek_A+SQRT(E3104*(Driehoek_B-Driehoek_A)*(Driehoek_C-Driehoek_A)),Driehoek_B-SQRT((1-E3104)*(Driehoek_B-Driehoek_A)*(Driehoek_B-Driehoek_C)))</f>
        <v>8.8811130507505283</v>
      </c>
      <c r="E3104" s="2">
        <f t="shared" ca="1" si="330"/>
        <v>0.99959616837994725</v>
      </c>
      <c r="F3104" s="2"/>
      <c r="G3104" s="15">
        <f ca="1">_xlfn.NORM.INV(H3104,Normaal_Mu,Normaal_Sigma)</f>
        <v>2.3006788314485216</v>
      </c>
      <c r="H3104" s="2">
        <f t="shared" ca="1" si="331"/>
        <v>8.8562440533206721E-2</v>
      </c>
      <c r="I3104" s="2"/>
      <c r="J3104" s="15">
        <f ca="1">-LN(K3104) /NegExp_Labda</f>
        <v>0.88426564712289224</v>
      </c>
      <c r="K3104" s="2">
        <f t="shared" ca="1" si="332"/>
        <v>0.83790283875832527</v>
      </c>
      <c r="L3104" s="2"/>
      <c r="M3104" s="17">
        <f t="shared" ca="1" si="326"/>
        <v>5</v>
      </c>
      <c r="N3104" s="2">
        <f t="shared" ca="1" si="328"/>
        <v>0.60212229115808957</v>
      </c>
      <c r="O3104" s="2"/>
      <c r="P3104" s="31">
        <f t="shared" ca="1" si="327"/>
        <v>3.7666279651637824</v>
      </c>
    </row>
    <row r="3105" spans="1:16" x14ac:dyDescent="0.25">
      <c r="A3105" s="32">
        <f ca="1">Uniform_A+B3105*(Uniform_B-Uniform_A)</f>
        <v>3.9886623255732792</v>
      </c>
      <c r="B3105" s="2">
        <f t="shared" ca="1" si="329"/>
        <v>0.39886623255732789</v>
      </c>
      <c r="C3105" s="4"/>
      <c r="D3105" s="5">
        <f ca="1">IF(E3105&lt;(Driehoek_C-Driehoek_A)/(Driehoek_B-Driehoek_A),Driehoek_A+SQRT(E3105*(Driehoek_B-Driehoek_A)*(Driehoek_C-Driehoek_A)),Driehoek_B-SQRT((1-E3105)*(Driehoek_B-Driehoek_A)*(Driehoek_B-Driehoek_C)))</f>
        <v>6.0019283932928129</v>
      </c>
      <c r="E3105" s="2">
        <f t="shared" ca="1" si="330"/>
        <v>0.74318761831589097</v>
      </c>
      <c r="F3105" s="2"/>
      <c r="G3105" s="15">
        <f ca="1">_xlfn.NORM.INV(H3105,Normaal_Mu,Normaal_Sigma)</f>
        <v>8.5620146639784274</v>
      </c>
      <c r="H3105" s="2">
        <f t="shared" ca="1" si="331"/>
        <v>0.96254437351950795</v>
      </c>
      <c r="I3105" s="2"/>
      <c r="J3105" s="15">
        <f ca="1">-LN(K3105) /NegExp_Labda</f>
        <v>4.8816690218195591</v>
      </c>
      <c r="K3105" s="2">
        <f t="shared" ca="1" si="332"/>
        <v>0.37668958812584374</v>
      </c>
      <c r="L3105" s="2"/>
      <c r="M3105" s="17">
        <f t="shared" ca="1" si="326"/>
        <v>4</v>
      </c>
      <c r="N3105" s="2">
        <f t="shared" ca="1" si="328"/>
        <v>0.38199979671235784</v>
      </c>
      <c r="O3105" s="2"/>
      <c r="P3105" s="31">
        <f t="shared" ca="1" si="327"/>
        <v>5.4868548809328157</v>
      </c>
    </row>
    <row r="3106" spans="1:16" x14ac:dyDescent="0.25">
      <c r="A3106" s="32">
        <f ca="1">Uniform_A+B3106*(Uniform_B-Uniform_A)</f>
        <v>8.7420446034790462</v>
      </c>
      <c r="B3106" s="2">
        <f t="shared" ca="1" si="329"/>
        <v>0.87420446034790456</v>
      </c>
      <c r="C3106" s="4"/>
      <c r="D3106" s="5">
        <f ca="1">IF(E3106&lt;(Driehoek_C-Driehoek_A)/(Driehoek_B-Driehoek_A),Driehoek_A+SQRT(E3106*(Driehoek_B-Driehoek_A)*(Driehoek_C-Driehoek_A)),Driehoek_B-SQRT((1-E3106)*(Driehoek_B-Driehoek_A)*(Driehoek_B-Driehoek_C)))</f>
        <v>5.6846604700223544</v>
      </c>
      <c r="E3106" s="2">
        <f t="shared" ca="1" si="330"/>
        <v>0.68595782288478868</v>
      </c>
      <c r="F3106" s="2"/>
      <c r="G3106" s="15">
        <f ca="1">_xlfn.NORM.INV(H3106,Normaal_Mu,Normaal_Sigma)</f>
        <v>5.1847473898767396</v>
      </c>
      <c r="H3106" s="2">
        <f t="shared" ca="1" si="331"/>
        <v>0.53679943077421577</v>
      </c>
      <c r="I3106" s="2"/>
      <c r="J3106" s="15">
        <f ca="1">-LN(K3106) /NegExp_Labda</f>
        <v>4.364851305061717</v>
      </c>
      <c r="K3106" s="2">
        <f t="shared" ca="1" si="332"/>
        <v>0.41770900005608491</v>
      </c>
      <c r="L3106" s="2"/>
      <c r="M3106" s="17">
        <f t="shared" ca="1" si="326"/>
        <v>6</v>
      </c>
      <c r="N3106" s="2">
        <f t="shared" ca="1" si="328"/>
        <v>0.65171323158783945</v>
      </c>
      <c r="O3106" s="2"/>
      <c r="P3106" s="31">
        <f t="shared" ca="1" si="327"/>
        <v>5.9952607536879707</v>
      </c>
    </row>
    <row r="3107" spans="1:16" x14ac:dyDescent="0.25">
      <c r="A3107" s="32">
        <f ca="1">Uniform_A+B3107*(Uniform_B-Uniform_A)</f>
        <v>2.1306328555948637</v>
      </c>
      <c r="B3107" s="2">
        <f t="shared" ca="1" si="329"/>
        <v>0.21306328555948639</v>
      </c>
      <c r="C3107" s="4"/>
      <c r="D3107" s="5">
        <f ca="1">IF(E3107&lt;(Driehoek_C-Driehoek_A)/(Driehoek_B-Driehoek_A),Driehoek_A+SQRT(E3107*(Driehoek_B-Driehoek_A)*(Driehoek_C-Driehoek_A)),Driehoek_B-SQRT((1-E3107)*(Driehoek_B-Driehoek_A)*(Driehoek_B-Driehoek_C)))</f>
        <v>5.8219821670981604</v>
      </c>
      <c r="E3107" s="2">
        <f t="shared" ca="1" si="330"/>
        <v>0.71143436153593986</v>
      </c>
      <c r="F3107" s="2"/>
      <c r="G3107" s="15">
        <f ca="1">_xlfn.NORM.INV(H3107,Normaal_Mu,Normaal_Sigma)</f>
        <v>1.341409128737336</v>
      </c>
      <c r="H3107" s="2">
        <f t="shared" ca="1" si="331"/>
        <v>3.3677681034364415E-2</v>
      </c>
      <c r="I3107" s="2"/>
      <c r="J3107" s="15">
        <f ca="1">-LN(K3107) /NegExp_Labda</f>
        <v>12.896689021191944</v>
      </c>
      <c r="K3107" s="2">
        <f t="shared" ca="1" si="332"/>
        <v>7.5824197864390097E-2</v>
      </c>
      <c r="L3107" s="2"/>
      <c r="M3107" s="17">
        <f t="shared" ca="1" si="326"/>
        <v>6</v>
      </c>
      <c r="N3107" s="2">
        <f t="shared" ca="1" si="328"/>
        <v>0.74040467764086459</v>
      </c>
      <c r="O3107" s="2"/>
      <c r="P3107" s="31">
        <f t="shared" ca="1" si="327"/>
        <v>5.6381426345244607</v>
      </c>
    </row>
    <row r="3108" spans="1:16" x14ac:dyDescent="0.25">
      <c r="A3108" s="32">
        <f ca="1">Uniform_A+B3108*(Uniform_B-Uniform_A)</f>
        <v>3.0104644537210334</v>
      </c>
      <c r="B3108" s="2">
        <f t="shared" ca="1" si="329"/>
        <v>0.30104644537210334</v>
      </c>
      <c r="C3108" s="4"/>
      <c r="D3108" s="5">
        <f ca="1">IF(E3108&lt;(Driehoek_C-Driehoek_A)/(Driehoek_B-Driehoek_A),Driehoek_A+SQRT(E3108*(Driehoek_B-Driehoek_A)*(Driehoek_C-Driehoek_A)),Driehoek_B-SQRT((1-E3108)*(Driehoek_B-Driehoek_A)*(Driehoek_B-Driehoek_C)))</f>
        <v>3.7629511615503715</v>
      </c>
      <c r="E3108" s="2">
        <f t="shared" ca="1" si="330"/>
        <v>0.22199977128655746</v>
      </c>
      <c r="F3108" s="2"/>
      <c r="G3108" s="15">
        <f ca="1">_xlfn.NORM.INV(H3108,Normaal_Mu,Normaal_Sigma)</f>
        <v>5.8841267980636012</v>
      </c>
      <c r="H3108" s="2">
        <f t="shared" ca="1" si="331"/>
        <v>0.67077833547507026</v>
      </c>
      <c r="I3108" s="2"/>
      <c r="J3108" s="15">
        <f ca="1">-LN(K3108) /NegExp_Labda</f>
        <v>0.17989156798485845</v>
      </c>
      <c r="K3108" s="2">
        <f t="shared" ca="1" si="332"/>
        <v>0.96466121328814169</v>
      </c>
      <c r="L3108" s="2"/>
      <c r="M3108" s="17">
        <f t="shared" ca="1" si="326"/>
        <v>3</v>
      </c>
      <c r="N3108" s="2">
        <f t="shared" ca="1" si="328"/>
        <v>0.23947837770402858</v>
      </c>
      <c r="O3108" s="2"/>
      <c r="P3108" s="31">
        <f t="shared" ca="1" si="327"/>
        <v>3.1674867962639732</v>
      </c>
    </row>
    <row r="3109" spans="1:16" x14ac:dyDescent="0.25">
      <c r="A3109" s="32">
        <f ca="1">Uniform_A+B3109*(Uniform_B-Uniform_A)</f>
        <v>6.8633062115210048</v>
      </c>
      <c r="B3109" s="2">
        <f t="shared" ca="1" si="329"/>
        <v>0.68633062115210053</v>
      </c>
      <c r="C3109" s="4"/>
      <c r="D3109" s="5">
        <f ca="1">IF(E3109&lt;(Driehoek_C-Driehoek_A)/(Driehoek_B-Driehoek_A),Driehoek_A+SQRT(E3109*(Driehoek_B-Driehoek_A)*(Driehoek_C-Driehoek_A)),Driehoek_B-SQRT((1-E3109)*(Driehoek_B-Driehoek_A)*(Driehoek_B-Driehoek_C)))</f>
        <v>4.1961223928917706</v>
      </c>
      <c r="E3109" s="2">
        <f t="shared" ca="1" si="330"/>
        <v>0.34065028388354612</v>
      </c>
      <c r="F3109" s="2"/>
      <c r="G3109" s="15">
        <f ca="1">_xlfn.NORM.INV(H3109,Normaal_Mu,Normaal_Sigma)</f>
        <v>4.488282077746538</v>
      </c>
      <c r="H3109" s="2">
        <f t="shared" ca="1" si="331"/>
        <v>0.39902987215413244</v>
      </c>
      <c r="I3109" s="2"/>
      <c r="J3109" s="15">
        <f ca="1">-LN(K3109) /NegExp_Labda</f>
        <v>4.0510543501525023</v>
      </c>
      <c r="K3109" s="2">
        <f t="shared" ca="1" si="332"/>
        <v>0.44476426887882026</v>
      </c>
      <c r="L3109" s="2"/>
      <c r="M3109" s="17">
        <f t="shared" ca="1" si="326"/>
        <v>6</v>
      </c>
      <c r="N3109" s="2">
        <f t="shared" ca="1" si="328"/>
        <v>0.7426847304856421</v>
      </c>
      <c r="O3109" s="2"/>
      <c r="P3109" s="31">
        <f t="shared" ca="1" si="327"/>
        <v>5.1197530064623633</v>
      </c>
    </row>
    <row r="3110" spans="1:16" x14ac:dyDescent="0.25">
      <c r="A3110" s="32">
        <f ca="1">Uniform_A+B3110*(Uniform_B-Uniform_A)</f>
        <v>4.1409734807332921</v>
      </c>
      <c r="B3110" s="2">
        <f t="shared" ca="1" si="329"/>
        <v>0.41409734807332921</v>
      </c>
      <c r="C3110" s="4"/>
      <c r="D3110" s="5">
        <f ca="1">IF(E3110&lt;(Driehoek_C-Driehoek_A)/(Driehoek_B-Driehoek_A),Driehoek_A+SQRT(E3110*(Driehoek_B-Driehoek_A)*(Driehoek_C-Driehoek_A)),Driehoek_B-SQRT((1-E3110)*(Driehoek_B-Driehoek_A)*(Driehoek_B-Driehoek_C)))</f>
        <v>4.0189043611121811</v>
      </c>
      <c r="E3110" s="2">
        <f t="shared" ca="1" si="330"/>
        <v>0.29110532103579279</v>
      </c>
      <c r="F3110" s="2"/>
      <c r="G3110" s="15">
        <f ca="1">_xlfn.NORM.INV(H3110,Normaal_Mu,Normaal_Sigma)</f>
        <v>7.8878788206411024</v>
      </c>
      <c r="H3110" s="2">
        <f t="shared" ca="1" si="331"/>
        <v>0.92562199023830305</v>
      </c>
      <c r="I3110" s="2"/>
      <c r="J3110" s="15">
        <f ca="1">-LN(K3110) /NegExp_Labda</f>
        <v>1.2464407938201445</v>
      </c>
      <c r="K3110" s="2">
        <f t="shared" ca="1" si="332"/>
        <v>0.77935536294639551</v>
      </c>
      <c r="L3110" s="2"/>
      <c r="M3110" s="17">
        <f t="shared" ca="1" si="326"/>
        <v>5</v>
      </c>
      <c r="N3110" s="2">
        <f t="shared" ca="1" si="328"/>
        <v>0.60685528344483675</v>
      </c>
      <c r="O3110" s="2"/>
      <c r="P3110" s="31">
        <f t="shared" ca="1" si="327"/>
        <v>4.4588394912613447</v>
      </c>
    </row>
    <row r="3111" spans="1:16" x14ac:dyDescent="0.25">
      <c r="A3111" s="32">
        <f ca="1">Uniform_A+B3111*(Uniform_B-Uniform_A)</f>
        <v>4.8988440591646141</v>
      </c>
      <c r="B3111" s="2">
        <f t="shared" ca="1" si="329"/>
        <v>0.48988440591646143</v>
      </c>
      <c r="C3111" s="4"/>
      <c r="D3111" s="5">
        <f ca="1">IF(E3111&lt;(Driehoek_C-Driehoek_A)/(Driehoek_B-Driehoek_A),Driehoek_A+SQRT(E3111*(Driehoek_B-Driehoek_A)*(Driehoek_C-Driehoek_A)),Driehoek_B-SQRT((1-E3111)*(Driehoek_B-Driehoek_A)*(Driehoek_B-Driehoek_C)))</f>
        <v>5.7978372230987514</v>
      </c>
      <c r="E3111" s="2">
        <f t="shared" ca="1" si="330"/>
        <v>0.70703295857794535</v>
      </c>
      <c r="F3111" s="2"/>
      <c r="G3111" s="15">
        <f ca="1">_xlfn.NORM.INV(H3111,Normaal_Mu,Normaal_Sigma)</f>
        <v>1.1627030927774209</v>
      </c>
      <c r="H3111" s="2">
        <f t="shared" ca="1" si="331"/>
        <v>2.7514419548203106E-2</v>
      </c>
      <c r="I3111" s="2"/>
      <c r="J3111" s="15">
        <f ca="1">-LN(K3111) /NegExp_Labda</f>
        <v>1.3008237058597807</v>
      </c>
      <c r="K3111" s="2">
        <f t="shared" ca="1" si="332"/>
        <v>0.77092457232414435</v>
      </c>
      <c r="L3111" s="2"/>
      <c r="M3111" s="17">
        <f t="shared" ca="1" si="326"/>
        <v>8</v>
      </c>
      <c r="N3111" s="2">
        <f t="shared" ca="1" si="328"/>
        <v>0.91955384612272439</v>
      </c>
      <c r="O3111" s="2"/>
      <c r="P3111" s="31">
        <f t="shared" ca="1" si="327"/>
        <v>4.2320416161801138</v>
      </c>
    </row>
    <row r="3112" spans="1:16" x14ac:dyDescent="0.25">
      <c r="A3112" s="32">
        <f ca="1">Uniform_A+B3112*(Uniform_B-Uniform_A)</f>
        <v>9.9232869954219041</v>
      </c>
      <c r="B3112" s="2">
        <f t="shared" ca="1" si="329"/>
        <v>0.9923286995421905</v>
      </c>
      <c r="C3112" s="4"/>
      <c r="D3112" s="5">
        <f ca="1">IF(E3112&lt;(Driehoek_C-Driehoek_A)/(Driehoek_B-Driehoek_A),Driehoek_A+SQRT(E3112*(Driehoek_B-Driehoek_A)*(Driehoek_C-Driehoek_A)),Driehoek_B-SQRT((1-E3112)*(Driehoek_B-Driehoek_A)*(Driehoek_B-Driehoek_C)))</f>
        <v>5.1539321147013313</v>
      </c>
      <c r="E3112" s="2">
        <f t="shared" ca="1" si="330"/>
        <v>0.57736462347640649</v>
      </c>
      <c r="F3112" s="2"/>
      <c r="G3112" s="15">
        <f ca="1">_xlfn.NORM.INV(H3112,Normaal_Mu,Normaal_Sigma)</f>
        <v>4.249359344402893</v>
      </c>
      <c r="H3112" s="2">
        <f t="shared" ca="1" si="331"/>
        <v>0.35371112495967894</v>
      </c>
      <c r="I3112" s="2"/>
      <c r="J3112" s="15">
        <f ca="1">-LN(K3112) /NegExp_Labda</f>
        <v>5.1218470271408485</v>
      </c>
      <c r="K3112" s="2">
        <f t="shared" ca="1" si="332"/>
        <v>0.35902279186204589</v>
      </c>
      <c r="L3112" s="2"/>
      <c r="M3112" s="17">
        <f t="shared" ca="1" si="326"/>
        <v>4</v>
      </c>
      <c r="N3112" s="2">
        <f t="shared" ca="1" si="328"/>
        <v>0.4070096949333224</v>
      </c>
      <c r="O3112" s="2"/>
      <c r="P3112" s="31">
        <f t="shared" ca="1" si="327"/>
        <v>5.6896850963333954</v>
      </c>
    </row>
    <row r="3113" spans="1:16" x14ac:dyDescent="0.25">
      <c r="A3113" s="32">
        <f ca="1">Uniform_A+B3113*(Uniform_B-Uniform_A)</f>
        <v>3.530184496610457</v>
      </c>
      <c r="B3113" s="2">
        <f t="shared" ca="1" si="329"/>
        <v>0.35301844966104567</v>
      </c>
      <c r="C3113" s="4"/>
      <c r="D3113" s="5">
        <f ca="1">IF(E3113&lt;(Driehoek_C-Driehoek_A)/(Driehoek_B-Driehoek_A),Driehoek_A+SQRT(E3113*(Driehoek_B-Driehoek_A)*(Driehoek_C-Driehoek_A)),Driehoek_B-SQRT((1-E3113)*(Driehoek_B-Driehoek_A)*(Driehoek_B-Driehoek_C)))</f>
        <v>4.6902536321603758</v>
      </c>
      <c r="E3113" s="2">
        <f t="shared" ca="1" si="330"/>
        <v>0.46931674985409066</v>
      </c>
      <c r="F3113" s="2"/>
      <c r="G3113" s="15">
        <f ca="1">_xlfn.NORM.INV(H3113,Normaal_Mu,Normaal_Sigma)</f>
        <v>6.0539222925994576</v>
      </c>
      <c r="H3113" s="2">
        <f t="shared" ca="1" si="331"/>
        <v>0.70088971492768082</v>
      </c>
      <c r="I3113" s="2"/>
      <c r="J3113" s="15">
        <f ca="1">-LN(K3113) /NegExp_Labda</f>
        <v>2.1148745432537908</v>
      </c>
      <c r="K3113" s="2">
        <f t="shared" ca="1" si="332"/>
        <v>0.65509507012478307</v>
      </c>
      <c r="L3113" s="2"/>
      <c r="M3113" s="17">
        <f t="shared" ca="1" si="326"/>
        <v>6</v>
      </c>
      <c r="N3113" s="2">
        <f t="shared" ca="1" si="328"/>
        <v>0.70488146105796734</v>
      </c>
      <c r="O3113" s="2"/>
      <c r="P3113" s="31">
        <f t="shared" ca="1" si="327"/>
        <v>4.4778469929248157</v>
      </c>
    </row>
    <row r="3114" spans="1:16" x14ac:dyDescent="0.25">
      <c r="A3114" s="32">
        <f ca="1">Uniform_A+B3114*(Uniform_B-Uniform_A)</f>
        <v>5.2319189694510406</v>
      </c>
      <c r="B3114" s="2">
        <f t="shared" ca="1" si="329"/>
        <v>0.52319189694510404</v>
      </c>
      <c r="C3114" s="4"/>
      <c r="D3114" s="5">
        <f ca="1">IF(E3114&lt;(Driehoek_C-Driehoek_A)/(Driehoek_B-Driehoek_A),Driehoek_A+SQRT(E3114*(Driehoek_B-Driehoek_A)*(Driehoek_C-Driehoek_A)),Driehoek_B-SQRT((1-E3114)*(Driehoek_B-Driehoek_A)*(Driehoek_B-Driehoek_C)))</f>
        <v>6.20990084383598</v>
      </c>
      <c r="E3114" s="2">
        <f t="shared" ca="1" si="330"/>
        <v>0.77758133425065212</v>
      </c>
      <c r="F3114" s="2"/>
      <c r="G3114" s="15">
        <f ca="1">_xlfn.NORM.INV(H3114,Normaal_Mu,Normaal_Sigma)</f>
        <v>6.4024249168786929</v>
      </c>
      <c r="H3114" s="2">
        <f t="shared" ca="1" si="331"/>
        <v>0.75841478198568812</v>
      </c>
      <c r="I3114" s="2"/>
      <c r="J3114" s="15">
        <f ca="1">-LN(K3114) /NegExp_Labda</f>
        <v>3.0688801176647544</v>
      </c>
      <c r="K3114" s="2">
        <f t="shared" ca="1" si="332"/>
        <v>0.54130303217960984</v>
      </c>
      <c r="L3114" s="2"/>
      <c r="M3114" s="17">
        <f t="shared" ca="1" si="326"/>
        <v>4</v>
      </c>
      <c r="N3114" s="2">
        <f t="shared" ca="1" si="328"/>
        <v>0.38374254884258696</v>
      </c>
      <c r="O3114" s="2"/>
      <c r="P3114" s="31">
        <f t="shared" ca="1" si="327"/>
        <v>4.9826249695660936</v>
      </c>
    </row>
    <row r="3115" spans="1:16" x14ac:dyDescent="0.25">
      <c r="A3115" s="32">
        <f ca="1">Uniform_A+B3115*(Uniform_B-Uniform_A)</f>
        <v>1.7000375799103074</v>
      </c>
      <c r="B3115" s="2">
        <f t="shared" ca="1" si="329"/>
        <v>0.17000375799103074</v>
      </c>
      <c r="C3115" s="4"/>
      <c r="D3115" s="5">
        <f ca="1">IF(E3115&lt;(Driehoek_C-Driehoek_A)/(Driehoek_B-Driehoek_A),Driehoek_A+SQRT(E3115*(Driehoek_B-Driehoek_A)*(Driehoek_C-Driehoek_A)),Driehoek_B-SQRT((1-E3115)*(Driehoek_B-Driehoek_A)*(Driehoek_B-Driehoek_C)))</f>
        <v>3.3761559521144822</v>
      </c>
      <c r="E3115" s="2">
        <f t="shared" ca="1" si="330"/>
        <v>0.13527180032429409</v>
      </c>
      <c r="F3115" s="2"/>
      <c r="G3115" s="15">
        <f ca="1">_xlfn.NORM.INV(H3115,Normaal_Mu,Normaal_Sigma)</f>
        <v>5.2695687814249901</v>
      </c>
      <c r="H3115" s="2">
        <f t="shared" ca="1" si="331"/>
        <v>0.55360882619097584</v>
      </c>
      <c r="I3115" s="2"/>
      <c r="J3115" s="15">
        <f ca="1">-LN(K3115) /NegExp_Labda</f>
        <v>0.5975307492145846</v>
      </c>
      <c r="K3115" s="2">
        <f t="shared" ca="1" si="332"/>
        <v>0.88735855068657254</v>
      </c>
      <c r="L3115" s="2"/>
      <c r="M3115" s="17">
        <f t="shared" ca="1" si="326"/>
        <v>3</v>
      </c>
      <c r="N3115" s="2">
        <f t="shared" ca="1" si="328"/>
        <v>0.15435475829469414</v>
      </c>
      <c r="O3115" s="2"/>
      <c r="P3115" s="31">
        <f t="shared" ca="1" si="327"/>
        <v>2.7886586125328727</v>
      </c>
    </row>
    <row r="3116" spans="1:16" x14ac:dyDescent="0.25">
      <c r="A3116" s="32">
        <f ca="1">Uniform_A+B3116*(Uniform_B-Uniform_A)</f>
        <v>3.7523864355360237</v>
      </c>
      <c r="B3116" s="2">
        <f t="shared" ca="1" si="329"/>
        <v>0.37523864355360237</v>
      </c>
      <c r="C3116" s="4"/>
      <c r="D3116" s="5">
        <f ca="1">IF(E3116&lt;(Driehoek_C-Driehoek_A)/(Driehoek_B-Driehoek_A),Driehoek_A+SQRT(E3116*(Driehoek_B-Driehoek_A)*(Driehoek_C-Driehoek_A)),Driehoek_B-SQRT((1-E3116)*(Driehoek_B-Driehoek_A)*(Driehoek_B-Driehoek_C)))</f>
        <v>3.8257824799765374</v>
      </c>
      <c r="E3116" s="2">
        <f t="shared" ca="1" si="330"/>
        <v>0.23810583315637679</v>
      </c>
      <c r="F3116" s="2"/>
      <c r="G3116" s="15">
        <f ca="1">_xlfn.NORM.INV(H3116,Normaal_Mu,Normaal_Sigma)</f>
        <v>3.4774452503114297</v>
      </c>
      <c r="H3116" s="2">
        <f t="shared" ca="1" si="331"/>
        <v>0.2232457057017091</v>
      </c>
      <c r="I3116" s="2"/>
      <c r="J3116" s="15">
        <f ca="1">-LN(K3116) /NegExp_Labda</f>
        <v>9.6149815850824485</v>
      </c>
      <c r="K3116" s="2">
        <f t="shared" ca="1" si="332"/>
        <v>0.14616833865064149</v>
      </c>
      <c r="L3116" s="2"/>
      <c r="M3116" s="17">
        <f t="shared" ca="1" si="326"/>
        <v>5</v>
      </c>
      <c r="N3116" s="2">
        <f t="shared" ca="1" si="328"/>
        <v>0.47797975912392121</v>
      </c>
      <c r="O3116" s="2"/>
      <c r="P3116" s="31">
        <f t="shared" ca="1" si="327"/>
        <v>5.1341191501812879</v>
      </c>
    </row>
    <row r="3117" spans="1:16" x14ac:dyDescent="0.25">
      <c r="A3117" s="32">
        <f ca="1">Uniform_A+B3117*(Uniform_B-Uniform_A)</f>
        <v>4.2716814264847747</v>
      </c>
      <c r="B3117" s="2">
        <f t="shared" ca="1" si="329"/>
        <v>0.42716814264847747</v>
      </c>
      <c r="C3117" s="4"/>
      <c r="D3117" s="5">
        <f ca="1">IF(E3117&lt;(Driehoek_C-Driehoek_A)/(Driehoek_B-Driehoek_A),Driehoek_A+SQRT(E3117*(Driehoek_B-Driehoek_A)*(Driehoek_C-Driehoek_A)),Driehoek_B-SQRT((1-E3117)*(Driehoek_B-Driehoek_A)*(Driehoek_B-Driehoek_C)))</f>
        <v>4.5551888313906472</v>
      </c>
      <c r="E3117" s="2">
        <f t="shared" ca="1" si="330"/>
        <v>0.43553296215444459</v>
      </c>
      <c r="F3117" s="2"/>
      <c r="G3117" s="15">
        <f ca="1">_xlfn.NORM.INV(H3117,Normaal_Mu,Normaal_Sigma)</f>
        <v>8.9083816209817819</v>
      </c>
      <c r="H3117" s="2">
        <f t="shared" ca="1" si="331"/>
        <v>0.97466067215630292</v>
      </c>
      <c r="I3117" s="2"/>
      <c r="J3117" s="15">
        <f ca="1">-LN(K3117) /NegExp_Labda</f>
        <v>0.1877458948215035</v>
      </c>
      <c r="K3117" s="2">
        <f t="shared" ca="1" si="332"/>
        <v>0.96314704998169576</v>
      </c>
      <c r="L3117" s="2"/>
      <c r="M3117" s="17">
        <f t="shared" ref="M3117:M3180" ca="1" si="333">VLOOKUP(N3117,$S$5:$T$105,2,TRUE)</f>
        <v>6</v>
      </c>
      <c r="N3117" s="2">
        <f t="shared" ca="1" si="328"/>
        <v>0.63268212242316524</v>
      </c>
      <c r="O3117" s="2"/>
      <c r="P3117" s="31">
        <f t="shared" ref="P3117:P3180" ca="1" si="334">SUM(A3117,D3117,G3117,J3117,M3117)/5</f>
        <v>4.7845995547357418</v>
      </c>
    </row>
    <row r="3118" spans="1:16" x14ac:dyDescent="0.25">
      <c r="A3118" s="32">
        <f ca="1">Uniform_A+B3118*(Uniform_B-Uniform_A)</f>
        <v>4.6343475938480241</v>
      </c>
      <c r="B3118" s="2">
        <f t="shared" ca="1" si="329"/>
        <v>0.46343475938480239</v>
      </c>
      <c r="C3118" s="4"/>
      <c r="D3118" s="5">
        <f ca="1">IF(E3118&lt;(Driehoek_C-Driehoek_A)/(Driehoek_B-Driehoek_A),Driehoek_A+SQRT(E3118*(Driehoek_B-Driehoek_A)*(Driehoek_C-Driehoek_A)),Driehoek_B-SQRT((1-E3118)*(Driehoek_B-Driehoek_A)*(Driehoek_B-Driehoek_C)))</f>
        <v>2.6031301461252863</v>
      </c>
      <c r="E3118" s="2">
        <f t="shared" ca="1" si="330"/>
        <v>2.5983283797507806E-2</v>
      </c>
      <c r="F3118" s="2"/>
      <c r="G3118" s="15">
        <f ca="1">_xlfn.NORM.INV(H3118,Normaal_Mu,Normaal_Sigma)</f>
        <v>6.141805456678723</v>
      </c>
      <c r="H3118" s="2">
        <f t="shared" ca="1" si="331"/>
        <v>0.71596720929149726</v>
      </c>
      <c r="I3118" s="2"/>
      <c r="J3118" s="15">
        <f ca="1">-LN(K3118) /NegExp_Labda</f>
        <v>5.8541129725614667</v>
      </c>
      <c r="K3118" s="2">
        <f t="shared" ca="1" si="332"/>
        <v>0.31011174010073195</v>
      </c>
      <c r="L3118" s="2"/>
      <c r="M3118" s="17">
        <f t="shared" ca="1" si="333"/>
        <v>4</v>
      </c>
      <c r="N3118" s="2">
        <f t="shared" ca="1" si="328"/>
        <v>0.4008806919625757</v>
      </c>
      <c r="O3118" s="2"/>
      <c r="P3118" s="31">
        <f t="shared" ca="1" si="334"/>
        <v>4.6466792338426997</v>
      </c>
    </row>
    <row r="3119" spans="1:16" x14ac:dyDescent="0.25">
      <c r="A3119" s="32">
        <f ca="1">Uniform_A+B3119*(Uniform_B-Uniform_A)</f>
        <v>0.49078068020034671</v>
      </c>
      <c r="B3119" s="2">
        <f t="shared" ca="1" si="329"/>
        <v>4.9078068020034671E-2</v>
      </c>
      <c r="C3119" s="4"/>
      <c r="D3119" s="5">
        <f ca="1">IF(E3119&lt;(Driehoek_C-Driehoek_A)/(Driehoek_B-Driehoek_A),Driehoek_A+SQRT(E3119*(Driehoek_B-Driehoek_A)*(Driehoek_C-Driehoek_A)),Driehoek_B-SQRT((1-E3119)*(Driehoek_B-Driehoek_A)*(Driehoek_B-Driehoek_C)))</f>
        <v>4.2044724661676094</v>
      </c>
      <c r="E3119" s="2">
        <f t="shared" ca="1" si="330"/>
        <v>0.34294044777872668</v>
      </c>
      <c r="F3119" s="2"/>
      <c r="G3119" s="15">
        <f ca="1">_xlfn.NORM.INV(H3119,Normaal_Mu,Normaal_Sigma)</f>
        <v>6.0358690120890639</v>
      </c>
      <c r="H3119" s="2">
        <f t="shared" ca="1" si="331"/>
        <v>0.69774801709020839</v>
      </c>
      <c r="I3119" s="2"/>
      <c r="J3119" s="15">
        <f ca="1">-LN(K3119) /NegExp_Labda</f>
        <v>4.7840841210931391</v>
      </c>
      <c r="K3119" s="2">
        <f t="shared" ca="1" si="332"/>
        <v>0.38411364324831343</v>
      </c>
      <c r="L3119" s="2"/>
      <c r="M3119" s="17">
        <f t="shared" ca="1" si="333"/>
        <v>3</v>
      </c>
      <c r="N3119" s="2">
        <f t="shared" ca="1" si="328"/>
        <v>0.20434928773688188</v>
      </c>
      <c r="O3119" s="2"/>
      <c r="P3119" s="31">
        <f t="shared" ca="1" si="334"/>
        <v>3.7030412559100312</v>
      </c>
    </row>
    <row r="3120" spans="1:16" x14ac:dyDescent="0.25">
      <c r="A3120" s="32">
        <f ca="1">Uniform_A+B3120*(Uniform_B-Uniform_A)</f>
        <v>4.9303635815329319</v>
      </c>
      <c r="B3120" s="2">
        <f t="shared" ca="1" si="329"/>
        <v>0.49303635815329316</v>
      </c>
      <c r="C3120" s="4"/>
      <c r="D3120" s="5">
        <f ca="1">IF(E3120&lt;(Driehoek_C-Driehoek_A)/(Driehoek_B-Driehoek_A),Driehoek_A+SQRT(E3120*(Driehoek_B-Driehoek_A)*(Driehoek_C-Driehoek_A)),Driehoek_B-SQRT((1-E3120)*(Driehoek_B-Driehoek_A)*(Driehoek_B-Driehoek_C)))</f>
        <v>6.1888165202655996</v>
      </c>
      <c r="E3120" s="2">
        <f t="shared" ca="1" si="330"/>
        <v>0.77420706980766818</v>
      </c>
      <c r="F3120" s="2"/>
      <c r="G3120" s="15">
        <f ca="1">_xlfn.NORM.INV(H3120,Normaal_Mu,Normaal_Sigma)</f>
        <v>2.2580120711986522</v>
      </c>
      <c r="H3120" s="2">
        <f t="shared" ca="1" si="331"/>
        <v>8.5188418766400487E-2</v>
      </c>
      <c r="I3120" s="2"/>
      <c r="J3120" s="15">
        <f ca="1">-LN(K3120) /NegExp_Labda</f>
        <v>7.1221378402469355</v>
      </c>
      <c r="K3120" s="2">
        <f t="shared" ca="1" si="332"/>
        <v>0.24064617734930205</v>
      </c>
      <c r="L3120" s="2"/>
      <c r="M3120" s="17">
        <f t="shared" ca="1" si="333"/>
        <v>4</v>
      </c>
      <c r="N3120" s="2">
        <f t="shared" ca="1" si="328"/>
        <v>0.30867502111757472</v>
      </c>
      <c r="O3120" s="2"/>
      <c r="P3120" s="31">
        <f t="shared" ca="1" si="334"/>
        <v>4.8998660026488237</v>
      </c>
    </row>
    <row r="3121" spans="1:16" x14ac:dyDescent="0.25">
      <c r="A3121" s="32">
        <f ca="1">Uniform_A+B3121*(Uniform_B-Uniform_A)</f>
        <v>4.8082640917456496</v>
      </c>
      <c r="B3121" s="2">
        <f t="shared" ca="1" si="329"/>
        <v>0.48082640917456498</v>
      </c>
      <c r="C3121" s="4"/>
      <c r="D3121" s="5">
        <f ca="1">IF(E3121&lt;(Driehoek_C-Driehoek_A)/(Driehoek_B-Driehoek_A),Driehoek_A+SQRT(E3121*(Driehoek_B-Driehoek_A)*(Driehoek_C-Driehoek_A)),Driehoek_B-SQRT((1-E3121)*(Driehoek_B-Driehoek_A)*(Driehoek_B-Driehoek_C)))</f>
        <v>4.1673559885870803</v>
      </c>
      <c r="E3121" s="2">
        <f t="shared" ca="1" si="330"/>
        <v>0.33273005311299553</v>
      </c>
      <c r="F3121" s="2"/>
      <c r="G3121" s="15">
        <f ca="1">_xlfn.NORM.INV(H3121,Normaal_Mu,Normaal_Sigma)</f>
        <v>5.0021701662410143</v>
      </c>
      <c r="H3121" s="2">
        <f t="shared" ca="1" si="331"/>
        <v>0.50043288544957332</v>
      </c>
      <c r="I3121" s="2"/>
      <c r="J3121" s="15">
        <f ca="1">-LN(K3121) /NegExp_Labda</f>
        <v>18.307120946014564</v>
      </c>
      <c r="K3121" s="2">
        <f t="shared" ca="1" si="332"/>
        <v>2.5695890844006031E-2</v>
      </c>
      <c r="L3121" s="2"/>
      <c r="M3121" s="17">
        <f t="shared" ca="1" si="333"/>
        <v>5</v>
      </c>
      <c r="N3121" s="2">
        <f t="shared" ca="1" si="328"/>
        <v>0.55710701291971287</v>
      </c>
      <c r="O3121" s="2"/>
      <c r="P3121" s="31">
        <f t="shared" ca="1" si="334"/>
        <v>7.4569822385176625</v>
      </c>
    </row>
    <row r="3122" spans="1:16" x14ac:dyDescent="0.25">
      <c r="A3122" s="32">
        <f ca="1">Uniform_A+B3122*(Uniform_B-Uniform_A)</f>
        <v>4.1049044239261026</v>
      </c>
      <c r="B3122" s="2">
        <f t="shared" ca="1" si="329"/>
        <v>0.41049044239261023</v>
      </c>
      <c r="C3122" s="4"/>
      <c r="D3122" s="5">
        <f ca="1">IF(E3122&lt;(Driehoek_C-Driehoek_A)/(Driehoek_B-Driehoek_A),Driehoek_A+SQRT(E3122*(Driehoek_B-Driehoek_A)*(Driehoek_C-Driehoek_A)),Driehoek_B-SQRT((1-E3122)*(Driehoek_B-Driehoek_A)*(Driehoek_B-Driehoek_C)))</f>
        <v>6.2696843336683283</v>
      </c>
      <c r="E3122" s="2">
        <f t="shared" ca="1" si="330"/>
        <v>0.7870107532052526</v>
      </c>
      <c r="F3122" s="2"/>
      <c r="G3122" s="15">
        <f ca="1">_xlfn.NORM.INV(H3122,Normaal_Mu,Normaal_Sigma)</f>
        <v>7.9399381600112173</v>
      </c>
      <c r="H3122" s="2">
        <f t="shared" ca="1" si="331"/>
        <v>0.92921493578745185</v>
      </c>
      <c r="I3122" s="2"/>
      <c r="J3122" s="15">
        <f ca="1">-LN(K3122) /NegExp_Labda</f>
        <v>0.44490523567291235</v>
      </c>
      <c r="K3122" s="2">
        <f t="shared" ca="1" si="332"/>
        <v>0.91486291268379816</v>
      </c>
      <c r="L3122" s="2"/>
      <c r="M3122" s="17">
        <f t="shared" ca="1" si="333"/>
        <v>2</v>
      </c>
      <c r="N3122" s="2">
        <f t="shared" ca="1" si="328"/>
        <v>5.7770420423394753E-2</v>
      </c>
      <c r="O3122" s="2"/>
      <c r="P3122" s="31">
        <f t="shared" ca="1" si="334"/>
        <v>4.1518864306557122</v>
      </c>
    </row>
    <row r="3123" spans="1:16" x14ac:dyDescent="0.25">
      <c r="A3123" s="32">
        <f ca="1">Uniform_A+B3123*(Uniform_B-Uniform_A)</f>
        <v>8.7857621180380079</v>
      </c>
      <c r="B3123" s="2">
        <f t="shared" ca="1" si="329"/>
        <v>0.87857621180380074</v>
      </c>
      <c r="C3123" s="4"/>
      <c r="D3123" s="5">
        <f ca="1">IF(E3123&lt;(Driehoek_C-Driehoek_A)/(Driehoek_B-Driehoek_A),Driehoek_A+SQRT(E3123*(Driehoek_B-Driehoek_A)*(Driehoek_C-Driehoek_A)),Driehoek_B-SQRT((1-E3123)*(Driehoek_B-Driehoek_A)*(Driehoek_B-Driehoek_C)))</f>
        <v>5.7867773462274323</v>
      </c>
      <c r="E3123" s="2">
        <f t="shared" ca="1" si="330"/>
        <v>0.70500571935093648</v>
      </c>
      <c r="F3123" s="2"/>
      <c r="G3123" s="15">
        <f ca="1">_xlfn.NORM.INV(H3123,Normaal_Mu,Normaal_Sigma)</f>
        <v>3.1652573800772714</v>
      </c>
      <c r="H3123" s="2">
        <f t="shared" ca="1" si="331"/>
        <v>0.17947405071516576</v>
      </c>
      <c r="I3123" s="2"/>
      <c r="J3123" s="15">
        <f ca="1">-LN(K3123) /NegExp_Labda</f>
        <v>13.197545596694521</v>
      </c>
      <c r="K3123" s="2">
        <f t="shared" ca="1" si="332"/>
        <v>7.1396308022711685E-2</v>
      </c>
      <c r="L3123" s="2"/>
      <c r="M3123" s="17">
        <f t="shared" ca="1" si="333"/>
        <v>5</v>
      </c>
      <c r="N3123" s="2">
        <f t="shared" ca="1" si="328"/>
        <v>0.49459933051223715</v>
      </c>
      <c r="O3123" s="2"/>
      <c r="P3123" s="31">
        <f t="shared" ca="1" si="334"/>
        <v>7.1870684882074469</v>
      </c>
    </row>
    <row r="3124" spans="1:16" x14ac:dyDescent="0.25">
      <c r="A3124" s="32">
        <f ca="1">Uniform_A+B3124*(Uniform_B-Uniform_A)</f>
        <v>8.3075618416915269</v>
      </c>
      <c r="B3124" s="2">
        <f t="shared" ca="1" si="329"/>
        <v>0.83075618416915276</v>
      </c>
      <c r="C3124" s="4"/>
      <c r="D3124" s="5">
        <f ca="1">IF(E3124&lt;(Driehoek_C-Driehoek_A)/(Driehoek_B-Driehoek_A),Driehoek_A+SQRT(E3124*(Driehoek_B-Driehoek_A)*(Driehoek_C-Driehoek_A)),Driehoek_B-SQRT((1-E3124)*(Driehoek_B-Driehoek_A)*(Driehoek_B-Driehoek_C)))</f>
        <v>3.9626096073042145</v>
      </c>
      <c r="E3124" s="2">
        <f t="shared" ca="1" si="330"/>
        <v>0.27513117647734309</v>
      </c>
      <c r="F3124" s="2"/>
      <c r="G3124" s="15">
        <f ca="1">_xlfn.NORM.INV(H3124,Normaal_Mu,Normaal_Sigma)</f>
        <v>2.7015807407674206</v>
      </c>
      <c r="H3124" s="2">
        <f t="shared" ca="1" si="331"/>
        <v>0.12523477554142404</v>
      </c>
      <c r="I3124" s="2"/>
      <c r="J3124" s="15">
        <f ca="1">-LN(K3124) /NegExp_Labda</f>
        <v>1.0745241564950594</v>
      </c>
      <c r="K3124" s="2">
        <f t="shared" ca="1" si="332"/>
        <v>0.80661820133105333</v>
      </c>
      <c r="L3124" s="2"/>
      <c r="M3124" s="17">
        <f t="shared" ca="1" si="333"/>
        <v>2</v>
      </c>
      <c r="N3124" s="2">
        <f t="shared" ca="1" si="328"/>
        <v>7.4749327402502508E-2</v>
      </c>
      <c r="O3124" s="2"/>
      <c r="P3124" s="31">
        <f t="shared" ca="1" si="334"/>
        <v>3.6092552692516442</v>
      </c>
    </row>
    <row r="3125" spans="1:16" x14ac:dyDescent="0.25">
      <c r="A3125" s="32">
        <f ca="1">Uniform_A+B3125*(Uniform_B-Uniform_A)</f>
        <v>8.8194358686445344</v>
      </c>
      <c r="B3125" s="2">
        <f t="shared" ca="1" si="329"/>
        <v>0.88194358686445351</v>
      </c>
      <c r="C3125" s="4"/>
      <c r="D3125" s="5">
        <f ca="1">IF(E3125&lt;(Driehoek_C-Driehoek_A)/(Driehoek_B-Driehoek_A),Driehoek_A+SQRT(E3125*(Driehoek_B-Driehoek_A)*(Driehoek_C-Driehoek_A)),Driehoek_B-SQRT((1-E3125)*(Driehoek_B-Driehoek_A)*(Driehoek_B-Driehoek_C)))</f>
        <v>5.3333838100496589</v>
      </c>
      <c r="E3125" s="2">
        <f t="shared" ca="1" si="330"/>
        <v>0.61588359187411557</v>
      </c>
      <c r="F3125" s="2"/>
      <c r="G3125" s="15">
        <f ca="1">_xlfn.NORM.INV(H3125,Normaal_Mu,Normaal_Sigma)</f>
        <v>2.9940856989875502</v>
      </c>
      <c r="H3125" s="2">
        <f t="shared" ca="1" si="331"/>
        <v>0.15794076806484292</v>
      </c>
      <c r="I3125" s="2"/>
      <c r="J3125" s="15">
        <f ca="1">-LN(K3125) /NegExp_Labda</f>
        <v>0.12295387775749862</v>
      </c>
      <c r="K3125" s="2">
        <f t="shared" ca="1" si="332"/>
        <v>0.97570911436530638</v>
      </c>
      <c r="L3125" s="2"/>
      <c r="M3125" s="17">
        <f t="shared" ca="1" si="333"/>
        <v>4</v>
      </c>
      <c r="N3125" s="2">
        <f t="shared" ca="1" si="328"/>
        <v>0.3292143592348401</v>
      </c>
      <c r="O3125" s="2"/>
      <c r="P3125" s="31">
        <f t="shared" ca="1" si="334"/>
        <v>4.253971851087849</v>
      </c>
    </row>
    <row r="3126" spans="1:16" x14ac:dyDescent="0.25">
      <c r="A3126" s="32">
        <f ca="1">Uniform_A+B3126*(Uniform_B-Uniform_A)</f>
        <v>7.656812528913985</v>
      </c>
      <c r="B3126" s="2">
        <f t="shared" ca="1" si="329"/>
        <v>0.76568125289139854</v>
      </c>
      <c r="C3126" s="4"/>
      <c r="D3126" s="5">
        <f ca="1">IF(E3126&lt;(Driehoek_C-Driehoek_A)/(Driehoek_B-Driehoek_A),Driehoek_A+SQRT(E3126*(Driehoek_B-Driehoek_A)*(Driehoek_C-Driehoek_A)),Driehoek_B-SQRT((1-E3126)*(Driehoek_B-Driehoek_A)*(Driehoek_B-Driehoek_C)))</f>
        <v>3.6182192220947367</v>
      </c>
      <c r="E3126" s="2">
        <f t="shared" ca="1" si="330"/>
        <v>0.18704524648263532</v>
      </c>
      <c r="F3126" s="2"/>
      <c r="G3126" s="15">
        <f ca="1">_xlfn.NORM.INV(H3126,Normaal_Mu,Normaal_Sigma)</f>
        <v>7.0275735684434331</v>
      </c>
      <c r="H3126" s="2">
        <f t="shared" ca="1" si="331"/>
        <v>0.8446577486184994</v>
      </c>
      <c r="I3126" s="2"/>
      <c r="J3126" s="15">
        <f ca="1">-LN(K3126) /NegExp_Labda</f>
        <v>1.1804834714784449</v>
      </c>
      <c r="K3126" s="2">
        <f t="shared" ca="1" si="332"/>
        <v>0.7897043103388095</v>
      </c>
      <c r="L3126" s="2"/>
      <c r="M3126" s="17">
        <f t="shared" ca="1" si="333"/>
        <v>6</v>
      </c>
      <c r="N3126" s="2">
        <f t="shared" ca="1" si="328"/>
        <v>0.72212327558009226</v>
      </c>
      <c r="O3126" s="2"/>
      <c r="P3126" s="31">
        <f t="shared" ca="1" si="334"/>
        <v>5.0966177581861203</v>
      </c>
    </row>
    <row r="3127" spans="1:16" x14ac:dyDescent="0.25">
      <c r="A3127" s="32">
        <f ca="1">Uniform_A+B3127*(Uniform_B-Uniform_A)</f>
        <v>6.5328490383989326</v>
      </c>
      <c r="B3127" s="2">
        <f t="shared" ca="1" si="329"/>
        <v>0.65328490383989324</v>
      </c>
      <c r="C3127" s="4"/>
      <c r="D3127" s="5">
        <f ca="1">IF(E3127&lt;(Driehoek_C-Driehoek_A)/(Driehoek_B-Driehoek_A),Driehoek_A+SQRT(E3127*(Driehoek_B-Driehoek_A)*(Driehoek_C-Driehoek_A)),Driehoek_B-SQRT((1-E3127)*(Driehoek_B-Driehoek_A)*(Driehoek_B-Driehoek_C)))</f>
        <v>3.7564499709684904</v>
      </c>
      <c r="E3127" s="2">
        <f t="shared" ca="1" si="330"/>
        <v>0.22036546432251503</v>
      </c>
      <c r="F3127" s="2"/>
      <c r="G3127" s="15">
        <f ca="1">_xlfn.NORM.INV(H3127,Normaal_Mu,Normaal_Sigma)</f>
        <v>4.71155637493219</v>
      </c>
      <c r="H3127" s="2">
        <f t="shared" ca="1" si="331"/>
        <v>0.44266265854818077</v>
      </c>
      <c r="I3127" s="2"/>
      <c r="J3127" s="15">
        <f ca="1">-LN(K3127) /NegExp_Labda</f>
        <v>0.23199854928236649</v>
      </c>
      <c r="K3127" s="2">
        <f t="shared" ca="1" si="332"/>
        <v>0.95466029878747494</v>
      </c>
      <c r="L3127" s="2"/>
      <c r="M3127" s="17">
        <f t="shared" ca="1" si="333"/>
        <v>2</v>
      </c>
      <c r="N3127" s="2">
        <f t="shared" ca="1" si="328"/>
        <v>6.3262304165985883E-2</v>
      </c>
      <c r="O3127" s="2"/>
      <c r="P3127" s="31">
        <f t="shared" ca="1" si="334"/>
        <v>3.4465707867163955</v>
      </c>
    </row>
    <row r="3128" spans="1:16" x14ac:dyDescent="0.25">
      <c r="A3128" s="32">
        <f ca="1">Uniform_A+B3128*(Uniform_B-Uniform_A)</f>
        <v>4.2924726170355925</v>
      </c>
      <c r="B3128" s="2">
        <f t="shared" ca="1" si="329"/>
        <v>0.4292472617035592</v>
      </c>
      <c r="C3128" s="4"/>
      <c r="D3128" s="5">
        <f ca="1">IF(E3128&lt;(Driehoek_C-Driehoek_A)/(Driehoek_B-Driehoek_A),Driehoek_A+SQRT(E3128*(Driehoek_B-Driehoek_A)*(Driehoek_C-Driehoek_A)),Driehoek_B-SQRT((1-E3128)*(Driehoek_B-Driehoek_A)*(Driehoek_B-Driehoek_C)))</f>
        <v>6.3717803805203488</v>
      </c>
      <c r="E3128" s="2">
        <f t="shared" ca="1" si="330"/>
        <v>0.80264176090806394</v>
      </c>
      <c r="F3128" s="2"/>
      <c r="G3128" s="15">
        <f ca="1">_xlfn.NORM.INV(H3128,Normaal_Mu,Normaal_Sigma)</f>
        <v>5.4880032487036701</v>
      </c>
      <c r="H3128" s="2">
        <f t="shared" ca="1" si="331"/>
        <v>0.59638521905735031</v>
      </c>
      <c r="I3128" s="2"/>
      <c r="J3128" s="15">
        <f ca="1">-LN(K3128) /NegExp_Labda</f>
        <v>2.361527184014677</v>
      </c>
      <c r="K3128" s="2">
        <f t="shared" ca="1" si="332"/>
        <v>0.62356302473147895</v>
      </c>
      <c r="L3128" s="2"/>
      <c r="M3128" s="17">
        <f t="shared" ca="1" si="333"/>
        <v>7</v>
      </c>
      <c r="N3128" s="2">
        <f t="shared" ca="1" si="328"/>
        <v>0.77144882097615519</v>
      </c>
      <c r="O3128" s="2"/>
      <c r="P3128" s="31">
        <f t="shared" ca="1" si="334"/>
        <v>5.1027566860548577</v>
      </c>
    </row>
    <row r="3129" spans="1:16" x14ac:dyDescent="0.25">
      <c r="A3129" s="32">
        <f ca="1">Uniform_A+B3129*(Uniform_B-Uniform_A)</f>
        <v>6.4370374671197483</v>
      </c>
      <c r="B3129" s="2">
        <f t="shared" ca="1" si="329"/>
        <v>0.64370374671197483</v>
      </c>
      <c r="C3129" s="4"/>
      <c r="D3129" s="5">
        <f ca="1">IF(E3129&lt;(Driehoek_C-Driehoek_A)/(Driehoek_B-Driehoek_A),Driehoek_A+SQRT(E3129*(Driehoek_B-Driehoek_A)*(Driehoek_C-Driehoek_A)),Driehoek_B-SQRT((1-E3129)*(Driehoek_B-Driehoek_A)*(Driehoek_B-Driehoek_C)))</f>
        <v>7.0314905072107177</v>
      </c>
      <c r="E3129" s="2">
        <f t="shared" ca="1" si="330"/>
        <v>0.88928486790852801</v>
      </c>
      <c r="F3129" s="2"/>
      <c r="G3129" s="15">
        <f ca="1">_xlfn.NORM.INV(H3129,Normaal_Mu,Normaal_Sigma)</f>
        <v>8.4993759855816897</v>
      </c>
      <c r="H3129" s="2">
        <f t="shared" ca="1" si="331"/>
        <v>0.95991391664072512</v>
      </c>
      <c r="I3129" s="2"/>
      <c r="J3129" s="15">
        <f ca="1">-LN(K3129) /NegExp_Labda</f>
        <v>9.2238424791091429</v>
      </c>
      <c r="K3129" s="2">
        <f t="shared" ca="1" si="332"/>
        <v>0.1580619086466365</v>
      </c>
      <c r="L3129" s="2"/>
      <c r="M3129" s="17">
        <f t="shared" ca="1" si="333"/>
        <v>5</v>
      </c>
      <c r="N3129" s="2">
        <f t="shared" ca="1" si="328"/>
        <v>0.50931368913092945</v>
      </c>
      <c r="O3129" s="2"/>
      <c r="P3129" s="31">
        <f t="shared" ca="1" si="334"/>
        <v>7.2383492878042599</v>
      </c>
    </row>
    <row r="3130" spans="1:16" x14ac:dyDescent="0.25">
      <c r="A3130" s="32">
        <f ca="1">Uniform_A+B3130*(Uniform_B-Uniform_A)</f>
        <v>8.6005129045366271</v>
      </c>
      <c r="B3130" s="2">
        <f t="shared" ca="1" si="329"/>
        <v>0.86005129045366269</v>
      </c>
      <c r="C3130" s="4"/>
      <c r="D3130" s="5">
        <f ca="1">IF(E3130&lt;(Driehoek_C-Driehoek_A)/(Driehoek_B-Driehoek_A),Driehoek_A+SQRT(E3130*(Driehoek_B-Driehoek_A)*(Driehoek_C-Driehoek_A)),Driehoek_B-SQRT((1-E3130)*(Driehoek_B-Driehoek_A)*(Driehoek_B-Driehoek_C)))</f>
        <v>5.854479355330021</v>
      </c>
      <c r="E3130" s="2">
        <f t="shared" ca="1" si="330"/>
        <v>0.71730571068442739</v>
      </c>
      <c r="F3130" s="2"/>
      <c r="G3130" s="15">
        <f ca="1">_xlfn.NORM.INV(H3130,Normaal_Mu,Normaal_Sigma)</f>
        <v>9.652923541888967</v>
      </c>
      <c r="H3130" s="2">
        <f t="shared" ca="1" si="331"/>
        <v>0.99000303519433974</v>
      </c>
      <c r="I3130" s="2"/>
      <c r="J3130" s="15">
        <f ca="1">-LN(K3130) /NegExp_Labda</f>
        <v>1.2005092257326424</v>
      </c>
      <c r="K3130" s="2">
        <f t="shared" ca="1" si="332"/>
        <v>0.78654775091626394</v>
      </c>
      <c r="L3130" s="2"/>
      <c r="M3130" s="17">
        <f t="shared" ca="1" si="333"/>
        <v>4</v>
      </c>
      <c r="N3130" s="2">
        <f t="shared" ca="1" si="328"/>
        <v>0.29090834273350918</v>
      </c>
      <c r="O3130" s="2"/>
      <c r="P3130" s="31">
        <f t="shared" ca="1" si="334"/>
        <v>5.8616850054976517</v>
      </c>
    </row>
    <row r="3131" spans="1:16" x14ac:dyDescent="0.25">
      <c r="A3131" s="32">
        <f ca="1">Uniform_A+B3131*(Uniform_B-Uniform_A)</f>
        <v>7.1582161297667497</v>
      </c>
      <c r="B3131" s="2">
        <f t="shared" ca="1" si="329"/>
        <v>0.71582161297667501</v>
      </c>
      <c r="C3131" s="4"/>
      <c r="D3131" s="5">
        <f ca="1">IF(E3131&lt;(Driehoek_C-Driehoek_A)/(Driehoek_B-Driehoek_A),Driehoek_A+SQRT(E3131*(Driehoek_B-Driehoek_A)*(Driehoek_C-Driehoek_A)),Driehoek_B-SQRT((1-E3131)*(Driehoek_B-Driehoek_A)*(Driehoek_B-Driehoek_C)))</f>
        <v>5.7390235699239849</v>
      </c>
      <c r="E3131" s="2">
        <f t="shared" ca="1" si="330"/>
        <v>0.69617236349967682</v>
      </c>
      <c r="F3131" s="2"/>
      <c r="G3131" s="15">
        <f ca="1">_xlfn.NORM.INV(H3131,Normaal_Mu,Normaal_Sigma)</f>
        <v>6.1852101613338402</v>
      </c>
      <c r="H3131" s="2">
        <f t="shared" ca="1" si="331"/>
        <v>0.72327726093164768</v>
      </c>
      <c r="I3131" s="2"/>
      <c r="J3131" s="15">
        <f ca="1">-LN(K3131) /NegExp_Labda</f>
        <v>6.1427546509522379</v>
      </c>
      <c r="K3131" s="2">
        <f t="shared" ca="1" si="332"/>
        <v>0.29271643705747763</v>
      </c>
      <c r="L3131" s="2"/>
      <c r="M3131" s="17">
        <f t="shared" ca="1" si="333"/>
        <v>2</v>
      </c>
      <c r="N3131" s="2">
        <f t="shared" ca="1" si="328"/>
        <v>7.9577382543595254E-2</v>
      </c>
      <c r="O3131" s="2"/>
      <c r="P3131" s="31">
        <f t="shared" ca="1" si="334"/>
        <v>5.4450409023953625</v>
      </c>
    </row>
    <row r="3132" spans="1:16" x14ac:dyDescent="0.25">
      <c r="A3132" s="32">
        <f ca="1">Uniform_A+B3132*(Uniform_B-Uniform_A)</f>
        <v>7.267569195458127</v>
      </c>
      <c r="B3132" s="2">
        <f t="shared" ca="1" si="329"/>
        <v>0.72675691954581267</v>
      </c>
      <c r="C3132" s="4"/>
      <c r="D3132" s="5">
        <f ca="1">IF(E3132&lt;(Driehoek_C-Driehoek_A)/(Driehoek_B-Driehoek_A),Driehoek_A+SQRT(E3132*(Driehoek_B-Driehoek_A)*(Driehoek_C-Driehoek_A)),Driehoek_B-SQRT((1-E3132)*(Driehoek_B-Driehoek_A)*(Driehoek_B-Driehoek_C)))</f>
        <v>4.7978279843605742</v>
      </c>
      <c r="E3132" s="2">
        <f t="shared" ca="1" si="330"/>
        <v>0.49547858145648238</v>
      </c>
      <c r="F3132" s="2"/>
      <c r="G3132" s="15">
        <f ca="1">_xlfn.NORM.INV(H3132,Normaal_Mu,Normaal_Sigma)</f>
        <v>7.7307921721915669</v>
      </c>
      <c r="H3132" s="2">
        <f t="shared" ca="1" si="331"/>
        <v>0.91393570331181118</v>
      </c>
      <c r="I3132" s="2"/>
      <c r="J3132" s="15">
        <f ca="1">-LN(K3132) /NegExp_Labda</f>
        <v>0.70447959394839033</v>
      </c>
      <c r="K3132" s="2">
        <f t="shared" ca="1" si="332"/>
        <v>0.86857970982067245</v>
      </c>
      <c r="L3132" s="2"/>
      <c r="M3132" s="17">
        <f t="shared" ca="1" si="333"/>
        <v>6</v>
      </c>
      <c r="N3132" s="2">
        <f t="shared" ca="1" si="328"/>
        <v>0.70743187644514516</v>
      </c>
      <c r="O3132" s="2"/>
      <c r="P3132" s="31">
        <f t="shared" ca="1" si="334"/>
        <v>5.3001337891917313</v>
      </c>
    </row>
    <row r="3133" spans="1:16" x14ac:dyDescent="0.25">
      <c r="A3133" s="32">
        <f ca="1">Uniform_A+B3133*(Uniform_B-Uniform_A)</f>
        <v>5.0168101630864284</v>
      </c>
      <c r="B3133" s="2">
        <f t="shared" ca="1" si="329"/>
        <v>0.50168101630864281</v>
      </c>
      <c r="C3133" s="4"/>
      <c r="D3133" s="5">
        <f ca="1">IF(E3133&lt;(Driehoek_C-Driehoek_A)/(Driehoek_B-Driehoek_A),Driehoek_A+SQRT(E3133*(Driehoek_B-Driehoek_A)*(Driehoek_C-Driehoek_A)),Driehoek_B-SQRT((1-E3133)*(Driehoek_B-Driehoek_A)*(Driehoek_B-Driehoek_C)))</f>
        <v>7.0206672154809571</v>
      </c>
      <c r="E3133" s="2">
        <f t="shared" ca="1" si="330"/>
        <v>0.88806404937508832</v>
      </c>
      <c r="F3133" s="2"/>
      <c r="G3133" s="15">
        <f ca="1">_xlfn.NORM.INV(H3133,Normaal_Mu,Normaal_Sigma)</f>
        <v>6.1042621198604099</v>
      </c>
      <c r="H3133" s="2">
        <f t="shared" ca="1" si="331"/>
        <v>0.70957071843501107</v>
      </c>
      <c r="I3133" s="2"/>
      <c r="J3133" s="15">
        <f ca="1">-LN(K3133) /NegExp_Labda</f>
        <v>3.0733073428842586</v>
      </c>
      <c r="K3133" s="2">
        <f t="shared" ca="1" si="332"/>
        <v>0.54082395022418994</v>
      </c>
      <c r="L3133" s="2"/>
      <c r="M3133" s="17">
        <f t="shared" ca="1" si="333"/>
        <v>6</v>
      </c>
      <c r="N3133" s="2">
        <f t="shared" ca="1" si="328"/>
        <v>0.69442915481638368</v>
      </c>
      <c r="O3133" s="2"/>
      <c r="P3133" s="31">
        <f t="shared" ca="1" si="334"/>
        <v>5.4430093682624108</v>
      </c>
    </row>
    <row r="3134" spans="1:16" x14ac:dyDescent="0.25">
      <c r="A3134" s="32">
        <f ca="1">Uniform_A+B3134*(Uniform_B-Uniform_A)</f>
        <v>6.4381881160515047</v>
      </c>
      <c r="B3134" s="2">
        <f t="shared" ca="1" si="329"/>
        <v>0.64381881160515042</v>
      </c>
      <c r="C3134" s="4"/>
      <c r="D3134" s="5">
        <f ca="1">IF(E3134&lt;(Driehoek_C-Driehoek_A)/(Driehoek_B-Driehoek_A),Driehoek_A+SQRT(E3134*(Driehoek_B-Driehoek_A)*(Driehoek_C-Driehoek_A)),Driehoek_B-SQRT((1-E3134)*(Driehoek_B-Driehoek_A)*(Driehoek_B-Driehoek_C)))</f>
        <v>3.3722445188727233</v>
      </c>
      <c r="E3134" s="2">
        <f t="shared" ca="1" si="330"/>
        <v>0.13450392996973082</v>
      </c>
      <c r="F3134" s="2"/>
      <c r="G3134" s="15">
        <f ca="1">_xlfn.NORM.INV(H3134,Normaal_Mu,Normaal_Sigma)</f>
        <v>3.9451918831736421</v>
      </c>
      <c r="H3134" s="2">
        <f t="shared" ca="1" si="331"/>
        <v>0.29895651290505221</v>
      </c>
      <c r="I3134" s="2"/>
      <c r="J3134" s="15">
        <f ca="1">-LN(K3134) /NegExp_Labda</f>
        <v>7.0890171016279133</v>
      </c>
      <c r="K3134" s="2">
        <f t="shared" ca="1" si="332"/>
        <v>0.24224554455127834</v>
      </c>
      <c r="L3134" s="2"/>
      <c r="M3134" s="17">
        <f t="shared" ca="1" si="333"/>
        <v>3</v>
      </c>
      <c r="N3134" s="2">
        <f t="shared" ca="1" si="328"/>
        <v>0.21131619943235969</v>
      </c>
      <c r="O3134" s="2"/>
      <c r="P3134" s="31">
        <f t="shared" ca="1" si="334"/>
        <v>4.7689283239451568</v>
      </c>
    </row>
    <row r="3135" spans="1:16" x14ac:dyDescent="0.25">
      <c r="A3135" s="32">
        <f ca="1">Uniform_A+B3135*(Uniform_B-Uniform_A)</f>
        <v>6.1517531956966023</v>
      </c>
      <c r="B3135" s="2">
        <f t="shared" ca="1" si="329"/>
        <v>0.61517531956966021</v>
      </c>
      <c r="C3135" s="4"/>
      <c r="D3135" s="5">
        <f ca="1">IF(E3135&lt;(Driehoek_C-Driehoek_A)/(Driehoek_B-Driehoek_A),Driehoek_A+SQRT(E3135*(Driehoek_B-Driehoek_A)*(Driehoek_C-Driehoek_A)),Driehoek_B-SQRT((1-E3135)*(Driehoek_B-Driehoek_A)*(Driehoek_B-Driehoek_C)))</f>
        <v>4.9306582124135252</v>
      </c>
      <c r="E3135" s="2">
        <f t="shared" ca="1" si="330"/>
        <v>0.52687021188007177</v>
      </c>
      <c r="F3135" s="2"/>
      <c r="G3135" s="15">
        <f ca="1">_xlfn.NORM.INV(H3135,Normaal_Mu,Normaal_Sigma)</f>
        <v>2.9838595470159448</v>
      </c>
      <c r="H3135" s="2">
        <f t="shared" ca="1" si="331"/>
        <v>0.15671037489665163</v>
      </c>
      <c r="I3135" s="2"/>
      <c r="J3135" s="15">
        <f ca="1">-LN(K3135) /NegExp_Labda</f>
        <v>1.774565041967743</v>
      </c>
      <c r="K3135" s="2">
        <f t="shared" ca="1" si="332"/>
        <v>0.70123444206595398</v>
      </c>
      <c r="L3135" s="2"/>
      <c r="M3135" s="17">
        <f t="shared" ca="1" si="333"/>
        <v>8</v>
      </c>
      <c r="N3135" s="2">
        <f t="shared" ca="1" si="328"/>
        <v>0.92761037619251141</v>
      </c>
      <c r="O3135" s="2"/>
      <c r="P3135" s="31">
        <f t="shared" ca="1" si="334"/>
        <v>4.7681671994187633</v>
      </c>
    </row>
    <row r="3136" spans="1:16" x14ac:dyDescent="0.25">
      <c r="A3136" s="32">
        <f ca="1">Uniform_A+B3136*(Uniform_B-Uniform_A)</f>
        <v>8.3713308247558054</v>
      </c>
      <c r="B3136" s="2">
        <f t="shared" ca="1" si="329"/>
        <v>0.8371330824755806</v>
      </c>
      <c r="C3136" s="4"/>
      <c r="D3136" s="5">
        <f ca="1">IF(E3136&lt;(Driehoek_C-Driehoek_A)/(Driehoek_B-Driehoek_A),Driehoek_A+SQRT(E3136*(Driehoek_B-Driehoek_A)*(Driehoek_C-Driehoek_A)),Driehoek_B-SQRT((1-E3136)*(Driehoek_B-Driehoek_A)*(Driehoek_B-Driehoek_C)))</f>
        <v>4.711204615628712</v>
      </c>
      <c r="E3136" s="2">
        <f t="shared" ca="1" si="330"/>
        <v>0.47446383288558658</v>
      </c>
      <c r="F3136" s="2"/>
      <c r="G3136" s="15">
        <f ca="1">_xlfn.NORM.INV(H3136,Normaal_Mu,Normaal_Sigma)</f>
        <v>8.966291292770002</v>
      </c>
      <c r="H3136" s="2">
        <f t="shared" ca="1" si="331"/>
        <v>0.97632441842855278</v>
      </c>
      <c r="I3136" s="2"/>
      <c r="J3136" s="15">
        <f ca="1">-LN(K3136) /NegExp_Labda</f>
        <v>1.794737057845472</v>
      </c>
      <c r="K3136" s="2">
        <f t="shared" ca="1" si="332"/>
        <v>0.69841107872860497</v>
      </c>
      <c r="L3136" s="2"/>
      <c r="M3136" s="17">
        <f t="shared" ca="1" si="333"/>
        <v>3</v>
      </c>
      <c r="N3136" s="2">
        <f t="shared" ca="1" si="328"/>
        <v>0.24097915013922677</v>
      </c>
      <c r="O3136" s="2"/>
      <c r="P3136" s="31">
        <f t="shared" ca="1" si="334"/>
        <v>5.3687127581999992</v>
      </c>
    </row>
    <row r="3137" spans="1:16" x14ac:dyDescent="0.25">
      <c r="A3137" s="32">
        <f ca="1">Uniform_A+B3137*(Uniform_B-Uniform_A)</f>
        <v>2.4695666348765002</v>
      </c>
      <c r="B3137" s="2">
        <f t="shared" ca="1" si="329"/>
        <v>0.24695666348765</v>
      </c>
      <c r="C3137" s="4"/>
      <c r="D3137" s="5">
        <f ca="1">IF(E3137&lt;(Driehoek_C-Driehoek_A)/(Driehoek_B-Driehoek_A),Driehoek_A+SQRT(E3137*(Driehoek_B-Driehoek_A)*(Driehoek_C-Driehoek_A)),Driehoek_B-SQRT((1-E3137)*(Driehoek_B-Driehoek_A)*(Driehoek_B-Driehoek_C)))</f>
        <v>4.9260493270442973</v>
      </c>
      <c r="E3137" s="2">
        <f t="shared" ca="1" si="330"/>
        <v>0.52579788326639376</v>
      </c>
      <c r="F3137" s="2"/>
      <c r="G3137" s="15">
        <f ca="1">_xlfn.NORM.INV(H3137,Normaal_Mu,Normaal_Sigma)</f>
        <v>3.0320434981719151</v>
      </c>
      <c r="H3137" s="2">
        <f t="shared" ca="1" si="331"/>
        <v>0.16256310334518442</v>
      </c>
      <c r="I3137" s="2"/>
      <c r="J3137" s="15">
        <f ca="1">-LN(K3137) /NegExp_Labda</f>
        <v>12.414784734891153</v>
      </c>
      <c r="K3137" s="2">
        <f t="shared" ca="1" si="332"/>
        <v>8.3495967059678544E-2</v>
      </c>
      <c r="L3137" s="2"/>
      <c r="M3137" s="17">
        <f t="shared" ca="1" si="333"/>
        <v>3</v>
      </c>
      <c r="N3137" s="2">
        <f t="shared" ca="1" si="328"/>
        <v>0.17328624451810215</v>
      </c>
      <c r="O3137" s="2"/>
      <c r="P3137" s="31">
        <f t="shared" ca="1" si="334"/>
        <v>5.1684888389967734</v>
      </c>
    </row>
    <row r="3138" spans="1:16" x14ac:dyDescent="0.25">
      <c r="A3138" s="32">
        <f ca="1">Uniform_A+B3138*(Uniform_B-Uniform_A)</f>
        <v>4.2101450191026588</v>
      </c>
      <c r="B3138" s="2">
        <f t="shared" ca="1" si="329"/>
        <v>0.4210145019102659</v>
      </c>
      <c r="C3138" s="4"/>
      <c r="D3138" s="5">
        <f ca="1">IF(E3138&lt;(Driehoek_C-Driehoek_A)/(Driehoek_B-Driehoek_A),Driehoek_A+SQRT(E3138*(Driehoek_B-Driehoek_A)*(Driehoek_C-Driehoek_A)),Driehoek_B-SQRT((1-E3138)*(Driehoek_B-Driehoek_A)*(Driehoek_B-Driehoek_C)))</f>
        <v>6.0315554721874429</v>
      </c>
      <c r="E3138" s="2">
        <f t="shared" ca="1" si="330"/>
        <v>0.7482382024371339</v>
      </c>
      <c r="F3138" s="2"/>
      <c r="G3138" s="15">
        <f ca="1">_xlfn.NORM.INV(H3138,Normaal_Mu,Normaal_Sigma)</f>
        <v>5.0668438868544268</v>
      </c>
      <c r="H3138" s="2">
        <f t="shared" ca="1" si="331"/>
        <v>0.51333094444417893</v>
      </c>
      <c r="I3138" s="2"/>
      <c r="J3138" s="15">
        <f ca="1">-LN(K3138) /NegExp_Labda</f>
        <v>8.5899414628224928</v>
      </c>
      <c r="K3138" s="2">
        <f t="shared" ca="1" si="332"/>
        <v>0.17942673919316621</v>
      </c>
      <c r="L3138" s="2"/>
      <c r="M3138" s="17">
        <f t="shared" ca="1" si="333"/>
        <v>4</v>
      </c>
      <c r="N3138" s="2">
        <f t="shared" ca="1" si="328"/>
        <v>0.28221948127380281</v>
      </c>
      <c r="O3138" s="2"/>
      <c r="P3138" s="31">
        <f t="shared" ca="1" si="334"/>
        <v>5.5796971681934036</v>
      </c>
    </row>
    <row r="3139" spans="1:16" x14ac:dyDescent="0.25">
      <c r="A3139" s="32">
        <f ca="1">Uniform_A+B3139*(Uniform_B-Uniform_A)</f>
        <v>9.9777695564347084</v>
      </c>
      <c r="B3139" s="2">
        <f t="shared" ca="1" si="329"/>
        <v>0.9977769556434708</v>
      </c>
      <c r="C3139" s="4"/>
      <c r="D3139" s="5">
        <f ca="1">IF(E3139&lt;(Driehoek_C-Driehoek_A)/(Driehoek_B-Driehoek_A),Driehoek_A+SQRT(E3139*(Driehoek_B-Driehoek_A)*(Driehoek_C-Driehoek_A)),Driehoek_B-SQRT((1-E3139)*(Driehoek_B-Driehoek_A)*(Driehoek_B-Driehoek_C)))</f>
        <v>3.8950845986069922</v>
      </c>
      <c r="E3139" s="2">
        <f t="shared" ca="1" si="330"/>
        <v>0.25652468827695896</v>
      </c>
      <c r="F3139" s="2"/>
      <c r="G3139" s="15">
        <f ca="1">_xlfn.NORM.INV(H3139,Normaal_Mu,Normaal_Sigma)</f>
        <v>5.9842312794482453</v>
      </c>
      <c r="H3139" s="2">
        <f t="shared" ca="1" si="331"/>
        <v>0.68868120167281166</v>
      </c>
      <c r="I3139" s="2"/>
      <c r="J3139" s="15">
        <f ca="1">-LN(K3139) /NegExp_Labda</f>
        <v>1.1783207728245448</v>
      </c>
      <c r="K3139" s="2">
        <f t="shared" ca="1" si="332"/>
        <v>0.79004596271238547</v>
      </c>
      <c r="L3139" s="2"/>
      <c r="M3139" s="17">
        <f t="shared" ca="1" si="333"/>
        <v>5</v>
      </c>
      <c r="N3139" s="2">
        <f t="shared" ca="1" si="328"/>
        <v>0.60313915945258623</v>
      </c>
      <c r="O3139" s="2"/>
      <c r="P3139" s="31">
        <f t="shared" ca="1" si="334"/>
        <v>5.2070812414628982</v>
      </c>
    </row>
    <row r="3140" spans="1:16" x14ac:dyDescent="0.25">
      <c r="A3140" s="32">
        <f ca="1">Uniform_A+B3140*(Uniform_B-Uniform_A)</f>
        <v>7.3913881679651663</v>
      </c>
      <c r="B3140" s="2">
        <f t="shared" ca="1" si="329"/>
        <v>0.73913881679651661</v>
      </c>
      <c r="C3140" s="4"/>
      <c r="D3140" s="5">
        <f ca="1">IF(E3140&lt;(Driehoek_C-Driehoek_A)/(Driehoek_B-Driehoek_A),Driehoek_A+SQRT(E3140*(Driehoek_B-Driehoek_A)*(Driehoek_C-Driehoek_A)),Driehoek_B-SQRT((1-E3140)*(Driehoek_B-Driehoek_A)*(Driehoek_B-Driehoek_C)))</f>
        <v>3.0317022363956281</v>
      </c>
      <c r="E3140" s="2">
        <f t="shared" ca="1" si="330"/>
        <v>7.6029250327410036E-2</v>
      </c>
      <c r="F3140" s="2"/>
      <c r="G3140" s="15">
        <f ca="1">_xlfn.NORM.INV(H3140,Normaal_Mu,Normaal_Sigma)</f>
        <v>8.9109162448223884</v>
      </c>
      <c r="H3140" s="2">
        <f t="shared" ca="1" si="331"/>
        <v>0.97473548919479647</v>
      </c>
      <c r="I3140" s="2"/>
      <c r="J3140" s="15">
        <f ca="1">-LN(K3140) /NegExp_Labda</f>
        <v>7.1219968528452338</v>
      </c>
      <c r="K3140" s="2">
        <f t="shared" ca="1" si="332"/>
        <v>0.2406529630608264</v>
      </c>
      <c r="L3140" s="2"/>
      <c r="M3140" s="17">
        <f t="shared" ca="1" si="333"/>
        <v>7</v>
      </c>
      <c r="N3140" s="2">
        <f t="shared" ca="1" si="328"/>
        <v>0.82405522806160125</v>
      </c>
      <c r="O3140" s="2"/>
      <c r="P3140" s="31">
        <f t="shared" ca="1" si="334"/>
        <v>6.691200700405683</v>
      </c>
    </row>
    <row r="3141" spans="1:16" x14ac:dyDescent="0.25">
      <c r="A3141" s="32">
        <f ca="1">Uniform_A+B3141*(Uniform_B-Uniform_A)</f>
        <v>7.8764028005398625</v>
      </c>
      <c r="B3141" s="2">
        <f t="shared" ca="1" si="329"/>
        <v>0.78764028005398623</v>
      </c>
      <c r="C3141" s="4"/>
      <c r="D3141" s="5">
        <f ca="1">IF(E3141&lt;(Driehoek_C-Driehoek_A)/(Driehoek_B-Driehoek_A),Driehoek_A+SQRT(E3141*(Driehoek_B-Driehoek_A)*(Driehoek_C-Driehoek_A)),Driehoek_B-SQRT((1-E3141)*(Driehoek_B-Driehoek_A)*(Driehoek_B-Driehoek_C)))</f>
        <v>7.3794656695648424</v>
      </c>
      <c r="E3141" s="2">
        <f t="shared" ca="1" si="330"/>
        <v>0.92496767096803068</v>
      </c>
      <c r="F3141" s="2"/>
      <c r="G3141" s="15">
        <f ca="1">_xlfn.NORM.INV(H3141,Normaal_Mu,Normaal_Sigma)</f>
        <v>5.2865296491269165</v>
      </c>
      <c r="H3141" s="2">
        <f t="shared" ca="1" si="331"/>
        <v>0.5569594824254599</v>
      </c>
      <c r="I3141" s="2"/>
      <c r="J3141" s="15">
        <f ca="1">-LN(K3141) /NegExp_Labda</f>
        <v>1.621291001756378</v>
      </c>
      <c r="K3141" s="2">
        <f t="shared" ca="1" si="332"/>
        <v>0.72306352301973931</v>
      </c>
      <c r="L3141" s="2"/>
      <c r="M3141" s="17">
        <f t="shared" ca="1" si="333"/>
        <v>6</v>
      </c>
      <c r="N3141" s="2">
        <f t="shared" ref="N3141:N3204" ca="1" si="335">RAND()</f>
        <v>0.74801316825506303</v>
      </c>
      <c r="O3141" s="2"/>
      <c r="P3141" s="31">
        <f t="shared" ca="1" si="334"/>
        <v>5.6327378241975996</v>
      </c>
    </row>
    <row r="3142" spans="1:16" x14ac:dyDescent="0.25">
      <c r="A3142" s="32">
        <f ca="1">Uniform_A+B3142*(Uniform_B-Uniform_A)</f>
        <v>2.9224836176549118</v>
      </c>
      <c r="B3142" s="2">
        <f t="shared" ref="B3142:B3205" ca="1" si="336">RAND()</f>
        <v>0.29224836176549118</v>
      </c>
      <c r="C3142" s="4"/>
      <c r="D3142" s="5">
        <f ca="1">IF(E3142&lt;(Driehoek_C-Driehoek_A)/(Driehoek_B-Driehoek_A),Driehoek_A+SQRT(E3142*(Driehoek_B-Driehoek_A)*(Driehoek_C-Driehoek_A)),Driehoek_B-SQRT((1-E3142)*(Driehoek_B-Driehoek_A)*(Driehoek_B-Driehoek_C)))</f>
        <v>5.8027660299002486</v>
      </c>
      <c r="E3142" s="2">
        <f t="shared" ref="E3142:E3205" ca="1" si="337">RAND()</f>
        <v>0.70793414115543374</v>
      </c>
      <c r="F3142" s="2"/>
      <c r="G3142" s="15">
        <f ca="1">_xlfn.NORM.INV(H3142,Normaal_Mu,Normaal_Sigma)</f>
        <v>3.0520141553238873</v>
      </c>
      <c r="H3142" s="2">
        <f t="shared" ref="H3142:H3205" ca="1" si="338">RAND()</f>
        <v>0.1650300267221968</v>
      </c>
      <c r="I3142" s="2"/>
      <c r="J3142" s="15">
        <f ca="1">-LN(K3142) /NegExp_Labda</f>
        <v>9.6027100689201053</v>
      </c>
      <c r="K3142" s="2">
        <f t="shared" ref="K3142:K3205" ca="1" si="339">RAND()</f>
        <v>0.1465275206671709</v>
      </c>
      <c r="L3142" s="2"/>
      <c r="M3142" s="17">
        <f t="shared" ca="1" si="333"/>
        <v>4</v>
      </c>
      <c r="N3142" s="2">
        <f t="shared" ca="1" si="335"/>
        <v>0.37218841530786029</v>
      </c>
      <c r="O3142" s="2"/>
      <c r="P3142" s="31">
        <f t="shared" ca="1" si="334"/>
        <v>5.0759947743598302</v>
      </c>
    </row>
    <row r="3143" spans="1:16" x14ac:dyDescent="0.25">
      <c r="A3143" s="32">
        <f ca="1">Uniform_A+B3143*(Uniform_B-Uniform_A)</f>
        <v>3.753334374078098</v>
      </c>
      <c r="B3143" s="2">
        <f t="shared" ca="1" si="336"/>
        <v>0.37533343740780978</v>
      </c>
      <c r="C3143" s="4"/>
      <c r="D3143" s="5">
        <f ca="1">IF(E3143&lt;(Driehoek_C-Driehoek_A)/(Driehoek_B-Driehoek_A),Driehoek_A+SQRT(E3143*(Driehoek_B-Driehoek_A)*(Driehoek_C-Driehoek_A)),Driehoek_B-SQRT((1-E3143)*(Driehoek_B-Driehoek_A)*(Driehoek_B-Driehoek_C)))</f>
        <v>4.9308538199465488</v>
      </c>
      <c r="E3143" s="2">
        <f t="shared" ca="1" si="337"/>
        <v>0.52691569615304024</v>
      </c>
      <c r="F3143" s="2"/>
      <c r="G3143" s="15">
        <f ca="1">_xlfn.NORM.INV(H3143,Normaal_Mu,Normaal_Sigma)</f>
        <v>6.5858525697408394</v>
      </c>
      <c r="H3143" s="2">
        <f t="shared" ca="1" si="338"/>
        <v>0.78608961393604904</v>
      </c>
      <c r="I3143" s="2"/>
      <c r="J3143" s="15">
        <f ca="1">-LN(K3143) /NegExp_Labda</f>
        <v>1.136091868698087</v>
      </c>
      <c r="K3143" s="2">
        <f t="shared" ca="1" si="339"/>
        <v>0.79674677471876565</v>
      </c>
      <c r="L3143" s="2"/>
      <c r="M3143" s="17">
        <f t="shared" ca="1" si="333"/>
        <v>9</v>
      </c>
      <c r="N3143" s="2">
        <f t="shared" ca="1" si="335"/>
        <v>0.94538767033634108</v>
      </c>
      <c r="O3143" s="2"/>
      <c r="P3143" s="31">
        <f t="shared" ca="1" si="334"/>
        <v>5.0812265264927152</v>
      </c>
    </row>
    <row r="3144" spans="1:16" x14ac:dyDescent="0.25">
      <c r="A3144" s="32">
        <f ca="1">Uniform_A+B3144*(Uniform_B-Uniform_A)</f>
        <v>6.2469299146764259</v>
      </c>
      <c r="B3144" s="2">
        <f t="shared" ca="1" si="336"/>
        <v>0.62469299146764257</v>
      </c>
      <c r="C3144" s="4"/>
      <c r="D3144" s="5">
        <f ca="1">IF(E3144&lt;(Driehoek_C-Driehoek_A)/(Driehoek_B-Driehoek_A),Driehoek_A+SQRT(E3144*(Driehoek_B-Driehoek_A)*(Driehoek_C-Driehoek_A)),Driehoek_B-SQRT((1-E3144)*(Driehoek_B-Driehoek_A)*(Driehoek_B-Driehoek_C)))</f>
        <v>4.4123267402567681</v>
      </c>
      <c r="E3144" s="2">
        <f t="shared" ca="1" si="337"/>
        <v>0.39866440176676876</v>
      </c>
      <c r="F3144" s="2"/>
      <c r="G3144" s="15">
        <f ca="1">_xlfn.NORM.INV(H3144,Normaal_Mu,Normaal_Sigma)</f>
        <v>5.0134321333117526</v>
      </c>
      <c r="H3144" s="2">
        <f t="shared" ca="1" si="338"/>
        <v>0.50267930280510309</v>
      </c>
      <c r="I3144" s="2"/>
      <c r="J3144" s="15">
        <f ca="1">-LN(K3144) /NegExp_Labda</f>
        <v>6.9969471510194623</v>
      </c>
      <c r="K3144" s="2">
        <f t="shared" ca="1" si="339"/>
        <v>0.2467475745740737</v>
      </c>
      <c r="L3144" s="2"/>
      <c r="M3144" s="17">
        <f t="shared" ca="1" si="333"/>
        <v>7</v>
      </c>
      <c r="N3144" s="2">
        <f t="shared" ca="1" si="335"/>
        <v>0.82961203634412461</v>
      </c>
      <c r="O3144" s="2"/>
      <c r="P3144" s="31">
        <f t="shared" ca="1" si="334"/>
        <v>5.9339271878528823</v>
      </c>
    </row>
    <row r="3145" spans="1:16" x14ac:dyDescent="0.25">
      <c r="A3145" s="32">
        <f ca="1">Uniform_A+B3145*(Uniform_B-Uniform_A)</f>
        <v>3.8903846987528445</v>
      </c>
      <c r="B3145" s="2">
        <f t="shared" ca="1" si="336"/>
        <v>0.38903846987528445</v>
      </c>
      <c r="C3145" s="4"/>
      <c r="D3145" s="5">
        <f ca="1">IF(E3145&lt;(Driehoek_C-Driehoek_A)/(Driehoek_B-Driehoek_A),Driehoek_A+SQRT(E3145*(Driehoek_B-Driehoek_A)*(Driehoek_C-Driehoek_A)),Driehoek_B-SQRT((1-E3145)*(Driehoek_B-Driehoek_A)*(Driehoek_B-Driehoek_C)))</f>
        <v>8.1502429174978381</v>
      </c>
      <c r="E3145" s="2">
        <f t="shared" ca="1" si="337"/>
        <v>0.979368940021069</v>
      </c>
      <c r="F3145" s="2"/>
      <c r="G3145" s="15">
        <f ca="1">_xlfn.NORM.INV(H3145,Normaal_Mu,Normaal_Sigma)</f>
        <v>6.592807946392111</v>
      </c>
      <c r="H3145" s="2">
        <f t="shared" ca="1" si="338"/>
        <v>0.78710136519212226</v>
      </c>
      <c r="I3145" s="2"/>
      <c r="J3145" s="15">
        <f ca="1">-LN(K3145) /NegExp_Labda</f>
        <v>5.7186408845880443</v>
      </c>
      <c r="K3145" s="2">
        <f t="shared" ca="1" si="339"/>
        <v>0.31862889979257369</v>
      </c>
      <c r="L3145" s="2"/>
      <c r="M3145" s="17">
        <f t="shared" ca="1" si="333"/>
        <v>3</v>
      </c>
      <c r="N3145" s="2">
        <f t="shared" ca="1" si="335"/>
        <v>0.15940564249443501</v>
      </c>
      <c r="O3145" s="2"/>
      <c r="P3145" s="31">
        <f t="shared" ca="1" si="334"/>
        <v>5.4704152894461675</v>
      </c>
    </row>
    <row r="3146" spans="1:16" x14ac:dyDescent="0.25">
      <c r="A3146" s="32">
        <f ca="1">Uniform_A+B3146*(Uniform_B-Uniform_A)</f>
        <v>7.0686753538933793</v>
      </c>
      <c r="B3146" s="2">
        <f t="shared" ca="1" si="336"/>
        <v>0.70686753538933789</v>
      </c>
      <c r="C3146" s="4"/>
      <c r="D3146" s="5">
        <f ca="1">IF(E3146&lt;(Driehoek_C-Driehoek_A)/(Driehoek_B-Driehoek_A),Driehoek_A+SQRT(E3146*(Driehoek_B-Driehoek_A)*(Driehoek_C-Driehoek_A)),Driehoek_B-SQRT((1-E3146)*(Driehoek_B-Driehoek_A)*(Driehoek_B-Driehoek_C)))</f>
        <v>5.8778945297069143</v>
      </c>
      <c r="E3146" s="2">
        <f t="shared" ca="1" si="337"/>
        <v>0.72149878378188537</v>
      </c>
      <c r="F3146" s="2"/>
      <c r="G3146" s="15">
        <f ca="1">_xlfn.NORM.INV(H3146,Normaal_Mu,Normaal_Sigma)</f>
        <v>0.64372370760159647</v>
      </c>
      <c r="H3146" s="2">
        <f t="shared" ca="1" si="338"/>
        <v>1.4697876687607803E-2</v>
      </c>
      <c r="I3146" s="2"/>
      <c r="J3146" s="15">
        <f ca="1">-LN(K3146) /NegExp_Labda</f>
        <v>2.0663954521126864</v>
      </c>
      <c r="K3146" s="2">
        <f t="shared" ca="1" si="339"/>
        <v>0.66147764498828177</v>
      </c>
      <c r="L3146" s="2"/>
      <c r="M3146" s="17">
        <f t="shared" ca="1" si="333"/>
        <v>8</v>
      </c>
      <c r="N3146" s="2">
        <f t="shared" ca="1" si="335"/>
        <v>0.90708084755337137</v>
      </c>
      <c r="O3146" s="2"/>
      <c r="P3146" s="31">
        <f t="shared" ca="1" si="334"/>
        <v>4.7313378086629161</v>
      </c>
    </row>
    <row r="3147" spans="1:16" x14ac:dyDescent="0.25">
      <c r="A3147" s="32">
        <f ca="1">Uniform_A+B3147*(Uniform_B-Uniform_A)</f>
        <v>6.3521789548562291</v>
      </c>
      <c r="B3147" s="2">
        <f t="shared" ca="1" si="336"/>
        <v>0.63521789548562291</v>
      </c>
      <c r="C3147" s="4"/>
      <c r="D3147" s="5">
        <f ca="1">IF(E3147&lt;(Driehoek_C-Driehoek_A)/(Driehoek_B-Driehoek_A),Driehoek_A+SQRT(E3147*(Driehoek_B-Driehoek_A)*(Driehoek_C-Driehoek_A)),Driehoek_B-SQRT((1-E3147)*(Driehoek_B-Driehoek_A)*(Driehoek_B-Driehoek_C)))</f>
        <v>6.5318312877378908</v>
      </c>
      <c r="E3147" s="2">
        <f t="shared" ca="1" si="337"/>
        <v>0.82594694879458297</v>
      </c>
      <c r="F3147" s="2"/>
      <c r="G3147" s="15">
        <f ca="1">_xlfn.NORM.INV(H3147,Normaal_Mu,Normaal_Sigma)</f>
        <v>2.6941436724490613</v>
      </c>
      <c r="H3147" s="2">
        <f t="shared" ca="1" si="338"/>
        <v>0.1244699355289538</v>
      </c>
      <c r="I3147" s="2"/>
      <c r="J3147" s="15">
        <f ca="1">-LN(K3147) /NegExp_Labda</f>
        <v>5.0745976441850633</v>
      </c>
      <c r="K3147" s="2">
        <f t="shared" ca="1" si="339"/>
        <v>0.36243159395090785</v>
      </c>
      <c r="L3147" s="2"/>
      <c r="M3147" s="17">
        <f t="shared" ca="1" si="333"/>
        <v>3</v>
      </c>
      <c r="N3147" s="2">
        <f t="shared" ca="1" si="335"/>
        <v>0.15747612046627024</v>
      </c>
      <c r="O3147" s="2"/>
      <c r="P3147" s="31">
        <f t="shared" ca="1" si="334"/>
        <v>4.7305503118456489</v>
      </c>
    </row>
    <row r="3148" spans="1:16" x14ac:dyDescent="0.25">
      <c r="A3148" s="32">
        <f ca="1">Uniform_A+B3148*(Uniform_B-Uniform_A)</f>
        <v>4.721561520757529</v>
      </c>
      <c r="B3148" s="2">
        <f t="shared" ca="1" si="336"/>
        <v>0.4721561520757529</v>
      </c>
      <c r="C3148" s="4"/>
      <c r="D3148" s="5">
        <f ca="1">IF(E3148&lt;(Driehoek_C-Driehoek_A)/(Driehoek_B-Driehoek_A),Driehoek_A+SQRT(E3148*(Driehoek_B-Driehoek_A)*(Driehoek_C-Driehoek_A)),Driehoek_B-SQRT((1-E3148)*(Driehoek_B-Driehoek_A)*(Driehoek_B-Driehoek_C)))</f>
        <v>4.0966199639621825</v>
      </c>
      <c r="E3148" s="2">
        <f t="shared" ca="1" si="337"/>
        <v>0.31305326349102214</v>
      </c>
      <c r="F3148" s="2"/>
      <c r="G3148" s="15">
        <f ca="1">_xlfn.NORM.INV(H3148,Normaal_Mu,Normaal_Sigma)</f>
        <v>3.3369808966342536</v>
      </c>
      <c r="H3148" s="2">
        <f t="shared" ca="1" si="338"/>
        <v>0.2028429172856826</v>
      </c>
      <c r="I3148" s="2"/>
      <c r="J3148" s="15">
        <f ca="1">-LN(K3148) /NegExp_Labda</f>
        <v>2.4086287329519731</v>
      </c>
      <c r="K3148" s="2">
        <f t="shared" ca="1" si="339"/>
        <v>0.61771644937846437</v>
      </c>
      <c r="L3148" s="2"/>
      <c r="M3148" s="17">
        <f t="shared" ca="1" si="333"/>
        <v>2</v>
      </c>
      <c r="N3148" s="2">
        <f t="shared" ca="1" si="335"/>
        <v>9.8345184151724108E-2</v>
      </c>
      <c r="O3148" s="2"/>
      <c r="P3148" s="31">
        <f t="shared" ca="1" si="334"/>
        <v>3.3127582228611878</v>
      </c>
    </row>
    <row r="3149" spans="1:16" x14ac:dyDescent="0.25">
      <c r="A3149" s="32">
        <f ca="1">Uniform_A+B3149*(Uniform_B-Uniform_A)</f>
        <v>8.6195471892611657</v>
      </c>
      <c r="B3149" s="2">
        <f t="shared" ca="1" si="336"/>
        <v>0.86195471892611664</v>
      </c>
      <c r="C3149" s="4"/>
      <c r="D3149" s="5">
        <f ca="1">IF(E3149&lt;(Driehoek_C-Driehoek_A)/(Driehoek_B-Driehoek_A),Driehoek_A+SQRT(E3149*(Driehoek_B-Driehoek_A)*(Driehoek_C-Driehoek_A)),Driehoek_B-SQRT((1-E3149)*(Driehoek_B-Driehoek_A)*(Driehoek_B-Driehoek_C)))</f>
        <v>4.0568498144734555</v>
      </c>
      <c r="E3149" s="2">
        <f t="shared" ca="1" si="337"/>
        <v>0.30186474980939682</v>
      </c>
      <c r="F3149" s="2"/>
      <c r="G3149" s="15">
        <f ca="1">_xlfn.NORM.INV(H3149,Normaal_Mu,Normaal_Sigma)</f>
        <v>3.3003140115947271</v>
      </c>
      <c r="H3149" s="2">
        <f t="shared" ca="1" si="338"/>
        <v>0.19770619127368061</v>
      </c>
      <c r="I3149" s="2"/>
      <c r="J3149" s="15">
        <f ca="1">-LN(K3149) /NegExp_Labda</f>
        <v>3.0426646977883087</v>
      </c>
      <c r="K3149" s="2">
        <f t="shared" ca="1" si="339"/>
        <v>0.5441485826447664</v>
      </c>
      <c r="L3149" s="2"/>
      <c r="M3149" s="17">
        <f t="shared" ca="1" si="333"/>
        <v>5</v>
      </c>
      <c r="N3149" s="2">
        <f t="shared" ca="1" si="335"/>
        <v>0.61047625113920534</v>
      </c>
      <c r="O3149" s="2"/>
      <c r="P3149" s="31">
        <f t="shared" ca="1" si="334"/>
        <v>4.8038751426235313</v>
      </c>
    </row>
    <row r="3150" spans="1:16" x14ac:dyDescent="0.25">
      <c r="A3150" s="32">
        <f ca="1">Uniform_A+B3150*(Uniform_B-Uniform_A)</f>
        <v>3.4693639662721996</v>
      </c>
      <c r="B3150" s="2">
        <f t="shared" ca="1" si="336"/>
        <v>0.34693639662721998</v>
      </c>
      <c r="C3150" s="4"/>
      <c r="D3150" s="5">
        <f ca="1">IF(E3150&lt;(Driehoek_C-Driehoek_A)/(Driehoek_B-Driehoek_A),Driehoek_A+SQRT(E3150*(Driehoek_B-Driehoek_A)*(Driehoek_C-Driehoek_A)),Driehoek_B-SQRT((1-E3150)*(Driehoek_B-Driehoek_A)*(Driehoek_B-Driehoek_C)))</f>
        <v>5.5065427642941991</v>
      </c>
      <c r="E3150" s="2">
        <f t="shared" ca="1" si="337"/>
        <v>0.65130732977985084</v>
      </c>
      <c r="F3150" s="2"/>
      <c r="G3150" s="15">
        <f ca="1">_xlfn.NORM.INV(H3150,Normaal_Mu,Normaal_Sigma)</f>
        <v>6.1494811644498792</v>
      </c>
      <c r="H3150" s="2">
        <f t="shared" ca="1" si="338"/>
        <v>0.71726662155401089</v>
      </c>
      <c r="I3150" s="2"/>
      <c r="J3150" s="15">
        <f ca="1">-LN(K3150) /NegExp_Labda</f>
        <v>1.3744004952586735</v>
      </c>
      <c r="K3150" s="2">
        <f t="shared" ca="1" si="339"/>
        <v>0.75966320210293181</v>
      </c>
      <c r="L3150" s="2"/>
      <c r="M3150" s="17">
        <f t="shared" ca="1" si="333"/>
        <v>4</v>
      </c>
      <c r="N3150" s="2">
        <f t="shared" ca="1" si="335"/>
        <v>0.31427170464153109</v>
      </c>
      <c r="O3150" s="2"/>
      <c r="P3150" s="31">
        <f t="shared" ca="1" si="334"/>
        <v>4.0999576780549898</v>
      </c>
    </row>
    <row r="3151" spans="1:16" x14ac:dyDescent="0.25">
      <c r="A3151" s="32">
        <f ca="1">Uniform_A+B3151*(Uniform_B-Uniform_A)</f>
        <v>0.82289770869640178</v>
      </c>
      <c r="B3151" s="2">
        <f t="shared" ca="1" si="336"/>
        <v>8.2289770869640178E-2</v>
      </c>
      <c r="C3151" s="4"/>
      <c r="D3151" s="5">
        <f ca="1">IF(E3151&lt;(Driehoek_C-Driehoek_A)/(Driehoek_B-Driehoek_A),Driehoek_A+SQRT(E3151*(Driehoek_B-Driehoek_A)*(Driehoek_C-Driehoek_A)),Driehoek_B-SQRT((1-E3151)*(Driehoek_B-Driehoek_A)*(Driehoek_B-Driehoek_C)))</f>
        <v>4.5223611582029042</v>
      </c>
      <c r="E3151" s="2">
        <f t="shared" ca="1" si="337"/>
        <v>0.42716429721228466</v>
      </c>
      <c r="F3151" s="2"/>
      <c r="G3151" s="15">
        <f ca="1">_xlfn.NORM.INV(H3151,Normaal_Mu,Normaal_Sigma)</f>
        <v>8.0619153218056532</v>
      </c>
      <c r="H3151" s="2">
        <f t="shared" ca="1" si="338"/>
        <v>0.93711007151402048</v>
      </c>
      <c r="I3151" s="2"/>
      <c r="J3151" s="15">
        <f ca="1">-LN(K3151) /NegExp_Labda</f>
        <v>7.4263147464606698</v>
      </c>
      <c r="K3151" s="2">
        <f t="shared" ca="1" si="339"/>
        <v>0.22644278987608468</v>
      </c>
      <c r="L3151" s="2"/>
      <c r="M3151" s="17">
        <f t="shared" ca="1" si="333"/>
        <v>0</v>
      </c>
      <c r="N3151" s="2">
        <f t="shared" ca="1" si="335"/>
        <v>3.7165432387070707E-3</v>
      </c>
      <c r="O3151" s="2"/>
      <c r="P3151" s="31">
        <f t="shared" ca="1" si="334"/>
        <v>4.1666977870331259</v>
      </c>
    </row>
    <row r="3152" spans="1:16" x14ac:dyDescent="0.25">
      <c r="A3152" s="32">
        <f ca="1">Uniform_A+B3152*(Uniform_B-Uniform_A)</f>
        <v>2.4603160924125045</v>
      </c>
      <c r="B3152" s="2">
        <f t="shared" ca="1" si="336"/>
        <v>0.24603160924125045</v>
      </c>
      <c r="C3152" s="4"/>
      <c r="D3152" s="5">
        <f ca="1">IF(E3152&lt;(Driehoek_C-Driehoek_A)/(Driehoek_B-Driehoek_A),Driehoek_A+SQRT(E3152*(Driehoek_B-Driehoek_A)*(Driehoek_C-Driehoek_A)),Driehoek_B-SQRT((1-E3152)*(Driehoek_B-Driehoek_A)*(Driehoek_B-Driehoek_C)))</f>
        <v>6.3385159766406041</v>
      </c>
      <c r="E3152" s="2">
        <f t="shared" ca="1" si="337"/>
        <v>0.7976143655257909</v>
      </c>
      <c r="F3152" s="2"/>
      <c r="G3152" s="15">
        <f ca="1">_xlfn.NORM.INV(H3152,Normaal_Mu,Normaal_Sigma)</f>
        <v>5.3418771167156383</v>
      </c>
      <c r="H3152" s="2">
        <f t="shared" ca="1" si="338"/>
        <v>0.56786396117247284</v>
      </c>
      <c r="I3152" s="2"/>
      <c r="J3152" s="15">
        <f ca="1">-LN(K3152) /NegExp_Labda</f>
        <v>0.10267473770531216</v>
      </c>
      <c r="K3152" s="2">
        <f t="shared" ca="1" si="339"/>
        <v>0.97967445866288572</v>
      </c>
      <c r="L3152" s="2"/>
      <c r="M3152" s="17">
        <f t="shared" ca="1" si="333"/>
        <v>5</v>
      </c>
      <c r="N3152" s="2">
        <f t="shared" ca="1" si="335"/>
        <v>0.51666297823081275</v>
      </c>
      <c r="O3152" s="2"/>
      <c r="P3152" s="31">
        <f t="shared" ca="1" si="334"/>
        <v>3.848676784694812</v>
      </c>
    </row>
    <row r="3153" spans="1:16" x14ac:dyDescent="0.25">
      <c r="A3153" s="32">
        <f ca="1">Uniform_A+B3153*(Uniform_B-Uniform_A)</f>
        <v>4.0622996100859901</v>
      </c>
      <c r="B3153" s="2">
        <f t="shared" ca="1" si="336"/>
        <v>0.40622996100859898</v>
      </c>
      <c r="C3153" s="4"/>
      <c r="D3153" s="5">
        <f ca="1">IF(E3153&lt;(Driehoek_C-Driehoek_A)/(Driehoek_B-Driehoek_A),Driehoek_A+SQRT(E3153*(Driehoek_B-Driehoek_A)*(Driehoek_C-Driehoek_A)),Driehoek_B-SQRT((1-E3153)*(Driehoek_B-Driehoek_A)*(Driehoek_B-Driehoek_C)))</f>
        <v>4.6097220057142829</v>
      </c>
      <c r="E3153" s="2">
        <f t="shared" ca="1" si="337"/>
        <v>0.44929883236830237</v>
      </c>
      <c r="F3153" s="2"/>
      <c r="G3153" s="15">
        <f ca="1">_xlfn.NORM.INV(H3153,Normaal_Mu,Normaal_Sigma)</f>
        <v>5.5388328492597889</v>
      </c>
      <c r="H3153" s="2">
        <f t="shared" ca="1" si="338"/>
        <v>0.60619537586981265</v>
      </c>
      <c r="I3153" s="2"/>
      <c r="J3153" s="15">
        <f ca="1">-LN(K3153) /NegExp_Labda</f>
        <v>3.4310411377086334</v>
      </c>
      <c r="K3153" s="2">
        <f t="shared" ca="1" si="339"/>
        <v>0.50348154166673287</v>
      </c>
      <c r="L3153" s="2"/>
      <c r="M3153" s="17">
        <f t="shared" ca="1" si="333"/>
        <v>6</v>
      </c>
      <c r="N3153" s="2">
        <f t="shared" ca="1" si="335"/>
        <v>0.71679391428057249</v>
      </c>
      <c r="O3153" s="2"/>
      <c r="P3153" s="31">
        <f t="shared" ca="1" si="334"/>
        <v>4.7283791205537389</v>
      </c>
    </row>
    <row r="3154" spans="1:16" x14ac:dyDescent="0.25">
      <c r="A3154" s="32">
        <f ca="1">Uniform_A+B3154*(Uniform_B-Uniform_A)</f>
        <v>3.4812425336513906</v>
      </c>
      <c r="B3154" s="2">
        <f t="shared" ca="1" si="336"/>
        <v>0.34812425336513908</v>
      </c>
      <c r="C3154" s="4"/>
      <c r="D3154" s="5">
        <f ca="1">IF(E3154&lt;(Driehoek_C-Driehoek_A)/(Driehoek_B-Driehoek_A),Driehoek_A+SQRT(E3154*(Driehoek_B-Driehoek_A)*(Driehoek_C-Driehoek_A)),Driehoek_B-SQRT((1-E3154)*(Driehoek_B-Driehoek_A)*(Driehoek_B-Driehoek_C)))</f>
        <v>4.2232451929691326</v>
      </c>
      <c r="E3154" s="2">
        <f t="shared" ca="1" si="337"/>
        <v>0.34807467181449991</v>
      </c>
      <c r="F3154" s="2"/>
      <c r="G3154" s="15">
        <f ca="1">_xlfn.NORM.INV(H3154,Normaal_Mu,Normaal_Sigma)</f>
        <v>5.2360577278647389</v>
      </c>
      <c r="H3154" s="2">
        <f t="shared" ca="1" si="338"/>
        <v>0.54697760619255575</v>
      </c>
      <c r="I3154" s="2"/>
      <c r="J3154" s="15">
        <f ca="1">-LN(K3154) /NegExp_Labda</f>
        <v>4.776451388996648</v>
      </c>
      <c r="K3154" s="2">
        <f t="shared" ca="1" si="339"/>
        <v>0.38470045834130051</v>
      </c>
      <c r="L3154" s="2"/>
      <c r="M3154" s="17">
        <f t="shared" ca="1" si="333"/>
        <v>2</v>
      </c>
      <c r="N3154" s="2">
        <f t="shared" ca="1" si="335"/>
        <v>4.5168605041127963E-2</v>
      </c>
      <c r="O3154" s="2"/>
      <c r="P3154" s="31">
        <f t="shared" ca="1" si="334"/>
        <v>3.9433993686963817</v>
      </c>
    </row>
    <row r="3155" spans="1:16" x14ac:dyDescent="0.25">
      <c r="A3155" s="32">
        <f ca="1">Uniform_A+B3155*(Uniform_B-Uniform_A)</f>
        <v>4.7631319161920533</v>
      </c>
      <c r="B3155" s="2">
        <f t="shared" ca="1" si="336"/>
        <v>0.47631319161920538</v>
      </c>
      <c r="C3155" s="4"/>
      <c r="D3155" s="5">
        <f ca="1">IF(E3155&lt;(Driehoek_C-Driehoek_A)/(Driehoek_B-Driehoek_A),Driehoek_A+SQRT(E3155*(Driehoek_B-Driehoek_A)*(Driehoek_C-Driehoek_A)),Driehoek_B-SQRT((1-E3155)*(Driehoek_B-Driehoek_A)*(Driehoek_B-Driehoek_C)))</f>
        <v>4.062643448175236</v>
      </c>
      <c r="E3155" s="2">
        <f t="shared" ca="1" si="337"/>
        <v>0.30350029371865939</v>
      </c>
      <c r="F3155" s="2"/>
      <c r="G3155" s="15">
        <f ca="1">_xlfn.NORM.INV(H3155,Normaal_Mu,Normaal_Sigma)</f>
        <v>0.93401547006281316</v>
      </c>
      <c r="H3155" s="2">
        <f t="shared" ca="1" si="338"/>
        <v>2.1026652240084154E-2</v>
      </c>
      <c r="I3155" s="2"/>
      <c r="J3155" s="15">
        <f ca="1">-LN(K3155) /NegExp_Labda</f>
        <v>0.41378615914366018</v>
      </c>
      <c r="K3155" s="2">
        <f t="shared" ca="1" si="339"/>
        <v>0.92057460630833932</v>
      </c>
      <c r="L3155" s="2"/>
      <c r="M3155" s="17">
        <f t="shared" ca="1" si="333"/>
        <v>2</v>
      </c>
      <c r="N3155" s="2">
        <f t="shared" ca="1" si="335"/>
        <v>0.12320871375010922</v>
      </c>
      <c r="O3155" s="2"/>
      <c r="P3155" s="31">
        <f t="shared" ca="1" si="334"/>
        <v>2.4347153987147525</v>
      </c>
    </row>
    <row r="3156" spans="1:16" x14ac:dyDescent="0.25">
      <c r="A3156" s="32">
        <f ca="1">Uniform_A+B3156*(Uniform_B-Uniform_A)</f>
        <v>6.1218380244273707</v>
      </c>
      <c r="B3156" s="2">
        <f t="shared" ca="1" si="336"/>
        <v>0.61218380244273707</v>
      </c>
      <c r="C3156" s="4"/>
      <c r="D3156" s="5">
        <f ca="1">IF(E3156&lt;(Driehoek_C-Driehoek_A)/(Driehoek_B-Driehoek_A),Driehoek_A+SQRT(E3156*(Driehoek_B-Driehoek_A)*(Driehoek_C-Driehoek_A)),Driehoek_B-SQRT((1-E3156)*(Driehoek_B-Driehoek_A)*(Driehoek_B-Driehoek_C)))</f>
        <v>4.5554649817762591</v>
      </c>
      <c r="E3156" s="2">
        <f t="shared" ca="1" si="337"/>
        <v>0.43560309919379692</v>
      </c>
      <c r="F3156" s="2"/>
      <c r="G3156" s="15">
        <f ca="1">_xlfn.NORM.INV(H3156,Normaal_Mu,Normaal_Sigma)</f>
        <v>5.2454336746809362</v>
      </c>
      <c r="H3156" s="2">
        <f t="shared" ca="1" si="338"/>
        <v>0.54883433481243282</v>
      </c>
      <c r="I3156" s="2"/>
      <c r="J3156" s="15">
        <f ca="1">-LN(K3156) /NegExp_Labda</f>
        <v>4.0744105397889445</v>
      </c>
      <c r="K3156" s="2">
        <f t="shared" ca="1" si="339"/>
        <v>0.44269151409175633</v>
      </c>
      <c r="L3156" s="2"/>
      <c r="M3156" s="17">
        <f t="shared" ca="1" si="333"/>
        <v>2</v>
      </c>
      <c r="N3156" s="2">
        <f t="shared" ca="1" si="335"/>
        <v>5.6651248983224489E-2</v>
      </c>
      <c r="O3156" s="2"/>
      <c r="P3156" s="31">
        <f t="shared" ca="1" si="334"/>
        <v>4.3994294441347019</v>
      </c>
    </row>
    <row r="3157" spans="1:16" x14ac:dyDescent="0.25">
      <c r="A3157" s="32">
        <f ca="1">Uniform_A+B3157*(Uniform_B-Uniform_A)</f>
        <v>8.481349870358839</v>
      </c>
      <c r="B3157" s="2">
        <f t="shared" ca="1" si="336"/>
        <v>0.84813498703588386</v>
      </c>
      <c r="C3157" s="4"/>
      <c r="D3157" s="5">
        <f ca="1">IF(E3157&lt;(Driehoek_C-Driehoek_A)/(Driehoek_B-Driehoek_A),Driehoek_A+SQRT(E3157*(Driehoek_B-Driehoek_A)*(Driehoek_C-Driehoek_A)),Driehoek_B-SQRT((1-E3157)*(Driehoek_B-Driehoek_A)*(Driehoek_B-Driehoek_C)))</f>
        <v>8.546565628806988</v>
      </c>
      <c r="E3157" s="2">
        <f t="shared" ca="1" si="337"/>
        <v>0.99412563631487993</v>
      </c>
      <c r="F3157" s="2"/>
      <c r="G3157" s="15">
        <f ca="1">_xlfn.NORM.INV(H3157,Normaal_Mu,Normaal_Sigma)</f>
        <v>8.3933987698954855</v>
      </c>
      <c r="H3157" s="2">
        <f t="shared" ca="1" si="338"/>
        <v>0.95512324548603322</v>
      </c>
      <c r="I3157" s="2"/>
      <c r="J3157" s="15">
        <f ca="1">-LN(K3157) /NegExp_Labda</f>
        <v>1.5384980610373069</v>
      </c>
      <c r="K3157" s="2">
        <f t="shared" ca="1" si="339"/>
        <v>0.73513611075921148</v>
      </c>
      <c r="L3157" s="2"/>
      <c r="M3157" s="17">
        <f t="shared" ca="1" si="333"/>
        <v>3</v>
      </c>
      <c r="N3157" s="2">
        <f t="shared" ca="1" si="335"/>
        <v>0.22624844961916435</v>
      </c>
      <c r="O3157" s="2"/>
      <c r="P3157" s="31">
        <f t="shared" ca="1" si="334"/>
        <v>5.9919624660197233</v>
      </c>
    </row>
    <row r="3158" spans="1:16" x14ac:dyDescent="0.25">
      <c r="A3158" s="32">
        <f ca="1">Uniform_A+B3158*(Uniform_B-Uniform_A)</f>
        <v>0.61221421780917717</v>
      </c>
      <c r="B3158" s="2">
        <f t="shared" ca="1" si="336"/>
        <v>6.1221421780917717E-2</v>
      </c>
      <c r="C3158" s="4"/>
      <c r="D3158" s="5">
        <f ca="1">IF(E3158&lt;(Driehoek_C-Driehoek_A)/(Driehoek_B-Driehoek_A),Driehoek_A+SQRT(E3158*(Driehoek_B-Driehoek_A)*(Driehoek_C-Driehoek_A)),Driehoek_B-SQRT((1-E3158)*(Driehoek_B-Driehoek_A)*(Driehoek_B-Driehoek_C)))</f>
        <v>5.4470097222977731</v>
      </c>
      <c r="E3158" s="2">
        <f t="shared" ca="1" si="337"/>
        <v>0.63932171675867011</v>
      </c>
      <c r="F3158" s="2"/>
      <c r="G3158" s="15">
        <f ca="1">_xlfn.NORM.INV(H3158,Normaal_Mu,Normaal_Sigma)</f>
        <v>7.4394769956157027</v>
      </c>
      <c r="H3158" s="2">
        <f t="shared" ca="1" si="338"/>
        <v>0.88871798869396268</v>
      </c>
      <c r="I3158" s="2"/>
      <c r="J3158" s="15">
        <f ca="1">-LN(K3158) /NegExp_Labda</f>
        <v>0.94923252622092336</v>
      </c>
      <c r="K3158" s="2">
        <f t="shared" ca="1" si="339"/>
        <v>0.82708607757603791</v>
      </c>
      <c r="L3158" s="2"/>
      <c r="M3158" s="17">
        <f t="shared" ca="1" si="333"/>
        <v>2</v>
      </c>
      <c r="N3158" s="2">
        <f t="shared" ca="1" si="335"/>
        <v>0.12193294393082998</v>
      </c>
      <c r="O3158" s="2"/>
      <c r="P3158" s="31">
        <f t="shared" ca="1" si="334"/>
        <v>3.2895866923887156</v>
      </c>
    </row>
    <row r="3159" spans="1:16" x14ac:dyDescent="0.25">
      <c r="A3159" s="32">
        <f ca="1">Uniform_A+B3159*(Uniform_B-Uniform_A)</f>
        <v>8.5998062399297535</v>
      </c>
      <c r="B3159" s="2">
        <f t="shared" ca="1" si="336"/>
        <v>0.85998062399297537</v>
      </c>
      <c r="C3159" s="4"/>
      <c r="D3159" s="5">
        <f ca="1">IF(E3159&lt;(Driehoek_C-Driehoek_A)/(Driehoek_B-Driehoek_A),Driehoek_A+SQRT(E3159*(Driehoek_B-Driehoek_A)*(Driehoek_C-Driehoek_A)),Driehoek_B-SQRT((1-E3159)*(Driehoek_B-Driehoek_A)*(Driehoek_B-Driehoek_C)))</f>
        <v>6.802359189949005</v>
      </c>
      <c r="E3159" s="2">
        <f t="shared" ca="1" si="337"/>
        <v>0.86201071057138312</v>
      </c>
      <c r="F3159" s="2"/>
      <c r="G3159" s="15">
        <f ca="1">_xlfn.NORM.INV(H3159,Normaal_Mu,Normaal_Sigma)</f>
        <v>6.6444965151460309</v>
      </c>
      <c r="H3159" s="2">
        <f t="shared" ca="1" si="338"/>
        <v>0.79453219067684511</v>
      </c>
      <c r="I3159" s="2"/>
      <c r="J3159" s="15">
        <f ca="1">-LN(K3159) /NegExp_Labda</f>
        <v>1.6022949432259299</v>
      </c>
      <c r="K3159" s="2">
        <f t="shared" ca="1" si="339"/>
        <v>0.72581581938837825</v>
      </c>
      <c r="L3159" s="2"/>
      <c r="M3159" s="17">
        <f t="shared" ca="1" si="333"/>
        <v>6</v>
      </c>
      <c r="N3159" s="2">
        <f t="shared" ca="1" si="335"/>
        <v>0.62780535965583295</v>
      </c>
      <c r="O3159" s="2"/>
      <c r="P3159" s="31">
        <f t="shared" ca="1" si="334"/>
        <v>5.929791377650143</v>
      </c>
    </row>
    <row r="3160" spans="1:16" x14ac:dyDescent="0.25">
      <c r="A3160" s="32">
        <f ca="1">Uniform_A+B3160*(Uniform_B-Uniform_A)</f>
        <v>9.4424009071732975</v>
      </c>
      <c r="B3160" s="2">
        <f t="shared" ca="1" si="336"/>
        <v>0.94424009071732984</v>
      </c>
      <c r="C3160" s="4"/>
      <c r="D3160" s="5">
        <f ca="1">IF(E3160&lt;(Driehoek_C-Driehoek_A)/(Driehoek_B-Driehoek_A),Driehoek_A+SQRT(E3160*(Driehoek_B-Driehoek_A)*(Driehoek_C-Driehoek_A)),Driehoek_B-SQRT((1-E3160)*(Driehoek_B-Driehoek_A)*(Driehoek_B-Driehoek_C)))</f>
        <v>8.1953435314606455</v>
      </c>
      <c r="E3160" s="2">
        <f t="shared" ca="1" si="337"/>
        <v>0.98150079907536503</v>
      </c>
      <c r="F3160" s="2"/>
      <c r="G3160" s="15">
        <f ca="1">_xlfn.NORM.INV(H3160,Normaal_Mu,Normaal_Sigma)</f>
        <v>2.7844932952322479</v>
      </c>
      <c r="H3160" s="2">
        <f t="shared" ca="1" si="338"/>
        <v>0.13398417546983399</v>
      </c>
      <c r="I3160" s="2"/>
      <c r="J3160" s="15">
        <f ca="1">-LN(K3160) /NegExp_Labda</f>
        <v>3.7561366946172039</v>
      </c>
      <c r="K3160" s="2">
        <f t="shared" ca="1" si="339"/>
        <v>0.47178715451643261</v>
      </c>
      <c r="L3160" s="2"/>
      <c r="M3160" s="17">
        <f t="shared" ca="1" si="333"/>
        <v>4</v>
      </c>
      <c r="N3160" s="2">
        <f t="shared" ca="1" si="335"/>
        <v>0.4347094609719635</v>
      </c>
      <c r="O3160" s="2"/>
      <c r="P3160" s="31">
        <f t="shared" ca="1" si="334"/>
        <v>5.6356748856966794</v>
      </c>
    </row>
    <row r="3161" spans="1:16" x14ac:dyDescent="0.25">
      <c r="A3161" s="32">
        <f ca="1">Uniform_A+B3161*(Uniform_B-Uniform_A)</f>
        <v>9.2028861271343096</v>
      </c>
      <c r="B3161" s="2">
        <f t="shared" ca="1" si="336"/>
        <v>0.92028861271343099</v>
      </c>
      <c r="C3161" s="4"/>
      <c r="D3161" s="5">
        <f ca="1">IF(E3161&lt;(Driehoek_C-Driehoek_A)/(Driehoek_B-Driehoek_A),Driehoek_A+SQRT(E3161*(Driehoek_B-Driehoek_A)*(Driehoek_C-Driehoek_A)),Driehoek_B-SQRT((1-E3161)*(Driehoek_B-Driehoek_A)*(Driehoek_B-Driehoek_C)))</f>
        <v>5.4829749035085085</v>
      </c>
      <c r="E3161" s="2">
        <f t="shared" ca="1" si="337"/>
        <v>0.64658669916140044</v>
      </c>
      <c r="F3161" s="2"/>
      <c r="G3161" s="15">
        <f ca="1">_xlfn.NORM.INV(H3161,Normaal_Mu,Normaal_Sigma)</f>
        <v>9.0840248312342204</v>
      </c>
      <c r="H3161" s="2">
        <f t="shared" ca="1" si="338"/>
        <v>0.97942485010715807</v>
      </c>
      <c r="I3161" s="2"/>
      <c r="J3161" s="15">
        <f ca="1">-LN(K3161) /NegExp_Labda</f>
        <v>1.5679859784301082</v>
      </c>
      <c r="K3161" s="2">
        <f t="shared" ca="1" si="339"/>
        <v>0.7308133436472054</v>
      </c>
      <c r="L3161" s="2"/>
      <c r="M3161" s="17">
        <f t="shared" ca="1" si="333"/>
        <v>7</v>
      </c>
      <c r="N3161" s="2">
        <f t="shared" ca="1" si="335"/>
        <v>0.7890124720439895</v>
      </c>
      <c r="O3161" s="2"/>
      <c r="P3161" s="31">
        <f t="shared" ca="1" si="334"/>
        <v>6.4675743680614293</v>
      </c>
    </row>
    <row r="3162" spans="1:16" x14ac:dyDescent="0.25">
      <c r="A3162" s="32">
        <f ca="1">Uniform_A+B3162*(Uniform_B-Uniform_A)</f>
        <v>4.3075675980257708</v>
      </c>
      <c r="B3162" s="2">
        <f t="shared" ca="1" si="336"/>
        <v>0.4307567598025771</v>
      </c>
      <c r="C3162" s="4"/>
      <c r="D3162" s="5">
        <f ca="1">IF(E3162&lt;(Driehoek_C-Driehoek_A)/(Driehoek_B-Driehoek_A),Driehoek_A+SQRT(E3162*(Driehoek_B-Driehoek_A)*(Driehoek_C-Driehoek_A)),Driehoek_B-SQRT((1-E3162)*(Driehoek_B-Driehoek_A)*(Driehoek_B-Driehoek_C)))</f>
        <v>4.9485315203648268</v>
      </c>
      <c r="E3162" s="2">
        <f t="shared" ca="1" si="337"/>
        <v>0.53101723310064741</v>
      </c>
      <c r="F3162" s="2"/>
      <c r="G3162" s="15">
        <f ca="1">_xlfn.NORM.INV(H3162,Normaal_Mu,Normaal_Sigma)</f>
        <v>3.7247824779153689</v>
      </c>
      <c r="H3162" s="2">
        <f t="shared" ca="1" si="338"/>
        <v>0.26186419559272622</v>
      </c>
      <c r="I3162" s="2"/>
      <c r="J3162" s="15">
        <f ca="1">-LN(K3162) /NegExp_Labda</f>
        <v>2.6372896365785281</v>
      </c>
      <c r="K3162" s="2">
        <f t="shared" ca="1" si="339"/>
        <v>0.59010314972811828</v>
      </c>
      <c r="L3162" s="2"/>
      <c r="M3162" s="17">
        <f t="shared" ca="1" si="333"/>
        <v>8</v>
      </c>
      <c r="N3162" s="2">
        <f t="shared" ca="1" si="335"/>
        <v>0.87822962174463404</v>
      </c>
      <c r="O3162" s="2"/>
      <c r="P3162" s="31">
        <f t="shared" ca="1" si="334"/>
        <v>4.7236342465768981</v>
      </c>
    </row>
    <row r="3163" spans="1:16" x14ac:dyDescent="0.25">
      <c r="A3163" s="32">
        <f ca="1">Uniform_A+B3163*(Uniform_B-Uniform_A)</f>
        <v>3.8261737104911644</v>
      </c>
      <c r="B3163" s="2">
        <f t="shared" ca="1" si="336"/>
        <v>0.38261737104911642</v>
      </c>
      <c r="C3163" s="4"/>
      <c r="D3163" s="5">
        <f ca="1">IF(E3163&lt;(Driehoek_C-Driehoek_A)/(Driehoek_B-Driehoek_A),Driehoek_A+SQRT(E3163*(Driehoek_B-Driehoek_A)*(Driehoek_C-Driehoek_A)),Driehoek_B-SQRT((1-E3163)*(Driehoek_B-Driehoek_A)*(Driehoek_B-Driehoek_C)))</f>
        <v>7.0260937289948595</v>
      </c>
      <c r="E3163" s="2">
        <f t="shared" ca="1" si="337"/>
        <v>0.88867697237961663</v>
      </c>
      <c r="F3163" s="2"/>
      <c r="G3163" s="15">
        <f ca="1">_xlfn.NORM.INV(H3163,Normaal_Mu,Normaal_Sigma)</f>
        <v>4.5397126643337957</v>
      </c>
      <c r="H3163" s="2">
        <f t="shared" ca="1" si="338"/>
        <v>0.4089900667204569</v>
      </c>
      <c r="I3163" s="2"/>
      <c r="J3163" s="15">
        <f ca="1">-LN(K3163) /NegExp_Labda</f>
        <v>4.6004643202591433</v>
      </c>
      <c r="K3163" s="2">
        <f t="shared" ca="1" si="339"/>
        <v>0.39848203470993571</v>
      </c>
      <c r="L3163" s="2"/>
      <c r="M3163" s="17">
        <f t="shared" ca="1" si="333"/>
        <v>2</v>
      </c>
      <c r="N3163" s="2">
        <f t="shared" ca="1" si="335"/>
        <v>6.8872686428191332E-2</v>
      </c>
      <c r="O3163" s="2"/>
      <c r="P3163" s="31">
        <f t="shared" ca="1" si="334"/>
        <v>4.3984888848157926</v>
      </c>
    </row>
    <row r="3164" spans="1:16" x14ac:dyDescent="0.25">
      <c r="A3164" s="32">
        <f ca="1">Uniform_A+B3164*(Uniform_B-Uniform_A)</f>
        <v>4.3608405782228914</v>
      </c>
      <c r="B3164" s="2">
        <f t="shared" ca="1" si="336"/>
        <v>0.4360840578222891</v>
      </c>
      <c r="C3164" s="4"/>
      <c r="D3164" s="5">
        <f ca="1">IF(E3164&lt;(Driehoek_C-Driehoek_A)/(Driehoek_B-Driehoek_A),Driehoek_A+SQRT(E3164*(Driehoek_B-Driehoek_A)*(Driehoek_C-Driehoek_A)),Driehoek_B-SQRT((1-E3164)*(Driehoek_B-Driehoek_A)*(Driehoek_B-Driehoek_C)))</f>
        <v>5.4443552129609554</v>
      </c>
      <c r="E3164" s="2">
        <f t="shared" ca="1" si="337"/>
        <v>0.6387825756686305</v>
      </c>
      <c r="F3164" s="2"/>
      <c r="G3164" s="15">
        <f ca="1">_xlfn.NORM.INV(H3164,Normaal_Mu,Normaal_Sigma)</f>
        <v>5.1863958744010095</v>
      </c>
      <c r="H3164" s="2">
        <f t="shared" ca="1" si="338"/>
        <v>0.5371268434330887</v>
      </c>
      <c r="I3164" s="2"/>
      <c r="J3164" s="15">
        <f ca="1">-LN(K3164) /NegExp_Labda</f>
        <v>3.402126955135325</v>
      </c>
      <c r="K3164" s="2">
        <f t="shared" ca="1" si="339"/>
        <v>0.50640152787445836</v>
      </c>
      <c r="L3164" s="2"/>
      <c r="M3164" s="17">
        <f t="shared" ca="1" si="333"/>
        <v>8</v>
      </c>
      <c r="N3164" s="2">
        <f t="shared" ca="1" si="335"/>
        <v>0.91846131017827159</v>
      </c>
      <c r="O3164" s="2"/>
      <c r="P3164" s="31">
        <f t="shared" ca="1" si="334"/>
        <v>5.2787437241440367</v>
      </c>
    </row>
    <row r="3165" spans="1:16" x14ac:dyDescent="0.25">
      <c r="A3165" s="32">
        <f ca="1">Uniform_A+B3165*(Uniform_B-Uniform_A)</f>
        <v>0.35580699956968997</v>
      </c>
      <c r="B3165" s="2">
        <f t="shared" ca="1" si="336"/>
        <v>3.5580699956968997E-2</v>
      </c>
      <c r="C3165" s="4"/>
      <c r="D3165" s="5">
        <f ca="1">IF(E3165&lt;(Driehoek_C-Driehoek_A)/(Driehoek_B-Driehoek_A),Driehoek_A+SQRT(E3165*(Driehoek_B-Driehoek_A)*(Driehoek_C-Driehoek_A)),Driehoek_B-SQRT((1-E3165)*(Driehoek_B-Driehoek_A)*(Driehoek_B-Driehoek_C)))</f>
        <v>3.3344656921117419</v>
      </c>
      <c r="E3165" s="2">
        <f t="shared" ca="1" si="337"/>
        <v>0.12719990595880504</v>
      </c>
      <c r="F3165" s="2"/>
      <c r="G3165" s="15">
        <f ca="1">_xlfn.NORM.INV(H3165,Normaal_Mu,Normaal_Sigma)</f>
        <v>6.356610499766342</v>
      </c>
      <c r="H3165" s="2">
        <f t="shared" ca="1" si="338"/>
        <v>0.7512109146515672</v>
      </c>
      <c r="I3165" s="2"/>
      <c r="J3165" s="15">
        <f ca="1">-LN(K3165) /NegExp_Labda</f>
        <v>2.4833854933956037</v>
      </c>
      <c r="K3165" s="2">
        <f t="shared" ca="1" si="339"/>
        <v>0.60854945351166556</v>
      </c>
      <c r="L3165" s="2"/>
      <c r="M3165" s="17">
        <f t="shared" ca="1" si="333"/>
        <v>6</v>
      </c>
      <c r="N3165" s="2">
        <f t="shared" ca="1" si="335"/>
        <v>0.75213287374553561</v>
      </c>
      <c r="O3165" s="2"/>
      <c r="P3165" s="31">
        <f t="shared" ca="1" si="334"/>
        <v>3.7060537369686757</v>
      </c>
    </row>
    <row r="3166" spans="1:16" x14ac:dyDescent="0.25">
      <c r="A3166" s="32">
        <f ca="1">Uniform_A+B3166*(Uniform_B-Uniform_A)</f>
        <v>3.1046552380884518</v>
      </c>
      <c r="B3166" s="2">
        <f t="shared" ca="1" si="336"/>
        <v>0.31046552380884518</v>
      </c>
      <c r="C3166" s="4"/>
      <c r="D3166" s="5">
        <f ca="1">IF(E3166&lt;(Driehoek_C-Driehoek_A)/(Driehoek_B-Driehoek_A),Driehoek_A+SQRT(E3166*(Driehoek_B-Driehoek_A)*(Driehoek_C-Driehoek_A)),Driehoek_B-SQRT((1-E3166)*(Driehoek_B-Driehoek_A)*(Driehoek_B-Driehoek_C)))</f>
        <v>5.1144531719349278</v>
      </c>
      <c r="E3166" s="2">
        <f t="shared" ca="1" si="337"/>
        <v>0.56864359562609867</v>
      </c>
      <c r="F3166" s="2"/>
      <c r="G3166" s="15">
        <f ca="1">_xlfn.NORM.INV(H3166,Normaal_Mu,Normaal_Sigma)</f>
        <v>5.3967205576540627</v>
      </c>
      <c r="H3166" s="2">
        <f t="shared" ca="1" si="338"/>
        <v>0.57861840359108141</v>
      </c>
      <c r="I3166" s="2"/>
      <c r="J3166" s="15">
        <f ca="1">-LN(K3166) /NegExp_Labda</f>
        <v>9.7992931674401387</v>
      </c>
      <c r="K3166" s="2">
        <f t="shared" ca="1" si="339"/>
        <v>0.14087833499225078</v>
      </c>
      <c r="L3166" s="2"/>
      <c r="M3166" s="17">
        <f t="shared" ca="1" si="333"/>
        <v>4</v>
      </c>
      <c r="N3166" s="2">
        <f t="shared" ca="1" si="335"/>
        <v>0.36643966299470232</v>
      </c>
      <c r="O3166" s="2"/>
      <c r="P3166" s="31">
        <f t="shared" ca="1" si="334"/>
        <v>5.4830244270235156</v>
      </c>
    </row>
    <row r="3167" spans="1:16" x14ac:dyDescent="0.25">
      <c r="A3167" s="32">
        <f ca="1">Uniform_A+B3167*(Uniform_B-Uniform_A)</f>
        <v>3.9990731919840905</v>
      </c>
      <c r="B3167" s="2">
        <f t="shared" ca="1" si="336"/>
        <v>0.39990731919840905</v>
      </c>
      <c r="C3167" s="4"/>
      <c r="D3167" s="5">
        <f ca="1">IF(E3167&lt;(Driehoek_C-Driehoek_A)/(Driehoek_B-Driehoek_A),Driehoek_A+SQRT(E3167*(Driehoek_B-Driehoek_A)*(Driehoek_C-Driehoek_A)),Driehoek_B-SQRT((1-E3167)*(Driehoek_B-Driehoek_A)*(Driehoek_B-Driehoek_C)))</f>
        <v>5.975135454471836</v>
      </c>
      <c r="E3167" s="2">
        <f t="shared" ca="1" si="337"/>
        <v>0.73857698517733417</v>
      </c>
      <c r="F3167" s="2"/>
      <c r="G3167" s="15">
        <f ca="1">_xlfn.NORM.INV(H3167,Normaal_Mu,Normaal_Sigma)</f>
        <v>5.1556715357321821</v>
      </c>
      <c r="H3167" s="2">
        <f t="shared" ca="1" si="338"/>
        <v>0.53102065294930845</v>
      </c>
      <c r="I3167" s="2"/>
      <c r="J3167" s="15">
        <f ca="1">-LN(K3167) /NegExp_Labda</f>
        <v>3.589421610553746</v>
      </c>
      <c r="K3167" s="2">
        <f t="shared" ca="1" si="339"/>
        <v>0.48778315708827658</v>
      </c>
      <c r="L3167" s="2"/>
      <c r="M3167" s="17">
        <f t="shared" ca="1" si="333"/>
        <v>7</v>
      </c>
      <c r="N3167" s="2">
        <f t="shared" ca="1" si="335"/>
        <v>0.84308222700155078</v>
      </c>
      <c r="O3167" s="2"/>
      <c r="P3167" s="31">
        <f t="shared" ca="1" si="334"/>
        <v>5.1438603585483706</v>
      </c>
    </row>
    <row r="3168" spans="1:16" x14ac:dyDescent="0.25">
      <c r="A3168" s="32">
        <f ca="1">Uniform_A+B3168*(Uniform_B-Uniform_A)</f>
        <v>9.8802695751600993</v>
      </c>
      <c r="B3168" s="2">
        <f t="shared" ca="1" si="336"/>
        <v>0.98802695751601</v>
      </c>
      <c r="C3168" s="4"/>
      <c r="D3168" s="5">
        <f ca="1">IF(E3168&lt;(Driehoek_C-Driehoek_A)/(Driehoek_B-Driehoek_A),Driehoek_A+SQRT(E3168*(Driehoek_B-Driehoek_A)*(Driehoek_C-Driehoek_A)),Driehoek_B-SQRT((1-E3168)*(Driehoek_B-Driehoek_A)*(Driehoek_B-Driehoek_C)))</f>
        <v>5.2474888810154638</v>
      </c>
      <c r="E3168" s="2">
        <f t="shared" ca="1" si="337"/>
        <v>0.59767600862564074</v>
      </c>
      <c r="F3168" s="2"/>
      <c r="G3168" s="15">
        <f ca="1">_xlfn.NORM.INV(H3168,Normaal_Mu,Normaal_Sigma)</f>
        <v>4.3844559921869681</v>
      </c>
      <c r="H3168" s="2">
        <f t="shared" ca="1" si="338"/>
        <v>0.37912791292893666</v>
      </c>
      <c r="I3168" s="2"/>
      <c r="J3168" s="15">
        <f ca="1">-LN(K3168) /NegExp_Labda</f>
        <v>0.15976351159609012</v>
      </c>
      <c r="K3168" s="2">
        <f t="shared" ca="1" si="339"/>
        <v>0.96855239127767789</v>
      </c>
      <c r="L3168" s="2"/>
      <c r="M3168" s="17">
        <f t="shared" ca="1" si="333"/>
        <v>6</v>
      </c>
      <c r="N3168" s="2">
        <f t="shared" ca="1" si="335"/>
        <v>0.62217459723520918</v>
      </c>
      <c r="O3168" s="2"/>
      <c r="P3168" s="31">
        <f t="shared" ca="1" si="334"/>
        <v>5.1343955919917246</v>
      </c>
    </row>
    <row r="3169" spans="1:16" x14ac:dyDescent="0.25">
      <c r="A3169" s="32">
        <f ca="1">Uniform_A+B3169*(Uniform_B-Uniform_A)</f>
        <v>2.296194340375628</v>
      </c>
      <c r="B3169" s="2">
        <f t="shared" ca="1" si="336"/>
        <v>0.2296194340375628</v>
      </c>
      <c r="C3169" s="4"/>
      <c r="D3169" s="5">
        <f ca="1">IF(E3169&lt;(Driehoek_C-Driehoek_A)/(Driehoek_B-Driehoek_A),Driehoek_A+SQRT(E3169*(Driehoek_B-Driehoek_A)*(Driehoek_C-Driehoek_A)),Driehoek_B-SQRT((1-E3169)*(Driehoek_B-Driehoek_A)*(Driehoek_B-Driehoek_C)))</f>
        <v>3.980352424311032</v>
      </c>
      <c r="E3169" s="2">
        <f t="shared" ca="1" si="337"/>
        <v>0.28012826603389873</v>
      </c>
      <c r="F3169" s="2"/>
      <c r="G3169" s="15">
        <f ca="1">_xlfn.NORM.INV(H3169,Normaal_Mu,Normaal_Sigma)</f>
        <v>7.6510643612827796</v>
      </c>
      <c r="H3169" s="2">
        <f t="shared" ca="1" si="338"/>
        <v>0.90750264837134798</v>
      </c>
      <c r="I3169" s="2"/>
      <c r="J3169" s="15">
        <f ca="1">-LN(K3169) /NegExp_Labda</f>
        <v>2.7607711768742527</v>
      </c>
      <c r="K3169" s="2">
        <f t="shared" ca="1" si="339"/>
        <v>0.57570826246281437</v>
      </c>
      <c r="L3169" s="2"/>
      <c r="M3169" s="17">
        <f t="shared" ca="1" si="333"/>
        <v>3</v>
      </c>
      <c r="N3169" s="2">
        <f t="shared" ca="1" si="335"/>
        <v>0.1480071811392708</v>
      </c>
      <c r="O3169" s="2"/>
      <c r="P3169" s="31">
        <f t="shared" ca="1" si="334"/>
        <v>3.9376764605687384</v>
      </c>
    </row>
    <row r="3170" spans="1:16" x14ac:dyDescent="0.25">
      <c r="A3170" s="32">
        <f ca="1">Uniform_A+B3170*(Uniform_B-Uniform_A)</f>
        <v>8.4980773559662133</v>
      </c>
      <c r="B3170" s="2">
        <f t="shared" ca="1" si="336"/>
        <v>0.84980773559662137</v>
      </c>
      <c r="C3170" s="4"/>
      <c r="D3170" s="5">
        <f ca="1">IF(E3170&lt;(Driehoek_C-Driehoek_A)/(Driehoek_B-Driehoek_A),Driehoek_A+SQRT(E3170*(Driehoek_B-Driehoek_A)*(Driehoek_C-Driehoek_A)),Driehoek_B-SQRT((1-E3170)*(Driehoek_B-Driehoek_A)*(Driehoek_B-Driehoek_C)))</f>
        <v>6.9458706009086564</v>
      </c>
      <c r="E3170" s="2">
        <f t="shared" ca="1" si="337"/>
        <v>0.87944435462253245</v>
      </c>
      <c r="F3170" s="2"/>
      <c r="G3170" s="15">
        <f ca="1">_xlfn.NORM.INV(H3170,Normaal_Mu,Normaal_Sigma)</f>
        <v>3.3142588237640718</v>
      </c>
      <c r="H3170" s="2">
        <f t="shared" ca="1" si="338"/>
        <v>0.19965041221833468</v>
      </c>
      <c r="I3170" s="2"/>
      <c r="J3170" s="15">
        <f ca="1">-LN(K3170) /NegExp_Labda</f>
        <v>14.375468205527865</v>
      </c>
      <c r="K3170" s="2">
        <f t="shared" ca="1" si="339"/>
        <v>5.6410856881441207E-2</v>
      </c>
      <c r="L3170" s="2"/>
      <c r="M3170" s="17">
        <f t="shared" ca="1" si="333"/>
        <v>1</v>
      </c>
      <c r="N3170" s="2">
        <f t="shared" ca="1" si="335"/>
        <v>2.1451979320636805E-2</v>
      </c>
      <c r="O3170" s="2"/>
      <c r="P3170" s="31">
        <f t="shared" ca="1" si="334"/>
        <v>6.8267349972333609</v>
      </c>
    </row>
    <row r="3171" spans="1:16" x14ac:dyDescent="0.25">
      <c r="A3171" s="32">
        <f ca="1">Uniform_A+B3171*(Uniform_B-Uniform_A)</f>
        <v>6.4426781488753706</v>
      </c>
      <c r="B3171" s="2">
        <f t="shared" ca="1" si="336"/>
        <v>0.64426781488753704</v>
      </c>
      <c r="C3171" s="4"/>
      <c r="D3171" s="5">
        <f ca="1">IF(E3171&lt;(Driehoek_C-Driehoek_A)/(Driehoek_B-Driehoek_A),Driehoek_A+SQRT(E3171*(Driehoek_B-Driehoek_A)*(Driehoek_C-Driehoek_A)),Driehoek_B-SQRT((1-E3171)*(Driehoek_B-Driehoek_A)*(Driehoek_B-Driehoek_C)))</f>
        <v>3.128423303344289</v>
      </c>
      <c r="E3171" s="2">
        <f t="shared" ca="1" si="337"/>
        <v>9.0952796537888347E-2</v>
      </c>
      <c r="F3171" s="2"/>
      <c r="G3171" s="15">
        <f ca="1">_xlfn.NORM.INV(H3171,Normaal_Mu,Normaal_Sigma)</f>
        <v>3.6293625106730079</v>
      </c>
      <c r="H3171" s="2">
        <f t="shared" ca="1" si="338"/>
        <v>0.24657140294280377</v>
      </c>
      <c r="I3171" s="2"/>
      <c r="J3171" s="15">
        <f ca="1">-LN(K3171) /NegExp_Labda</f>
        <v>2.931649051127668</v>
      </c>
      <c r="K3171" s="2">
        <f t="shared" ca="1" si="339"/>
        <v>0.55636550911382876</v>
      </c>
      <c r="L3171" s="2"/>
      <c r="M3171" s="17">
        <f t="shared" ca="1" si="333"/>
        <v>5</v>
      </c>
      <c r="N3171" s="2">
        <f t="shared" ca="1" si="335"/>
        <v>0.45780927512485603</v>
      </c>
      <c r="O3171" s="2"/>
      <c r="P3171" s="31">
        <f t="shared" ca="1" si="334"/>
        <v>4.2264226028040675</v>
      </c>
    </row>
    <row r="3172" spans="1:16" x14ac:dyDescent="0.25">
      <c r="A3172" s="32">
        <f ca="1">Uniform_A+B3172*(Uniform_B-Uniform_A)</f>
        <v>0.47125922120492936</v>
      </c>
      <c r="B3172" s="2">
        <f t="shared" ca="1" si="336"/>
        <v>4.7125922120492936E-2</v>
      </c>
      <c r="C3172" s="4"/>
      <c r="D3172" s="5">
        <f ca="1">IF(E3172&lt;(Driehoek_C-Driehoek_A)/(Driehoek_B-Driehoek_A),Driehoek_A+SQRT(E3172*(Driehoek_B-Driehoek_A)*(Driehoek_C-Driehoek_A)),Driehoek_B-SQRT((1-E3172)*(Driehoek_B-Driehoek_A)*(Driehoek_B-Driehoek_C)))</f>
        <v>6.0384556032991847</v>
      </c>
      <c r="E3172" s="2">
        <f t="shared" ca="1" si="337"/>
        <v>0.74940727961057152</v>
      </c>
      <c r="F3172" s="2"/>
      <c r="G3172" s="15">
        <f ca="1">_xlfn.NORM.INV(H3172,Normaal_Mu,Normaal_Sigma)</f>
        <v>4.9040385858739119</v>
      </c>
      <c r="H3172" s="2">
        <f t="shared" ca="1" si="338"/>
        <v>0.48086580921449085</v>
      </c>
      <c r="I3172" s="2"/>
      <c r="J3172" s="15">
        <f ca="1">-LN(K3172) /NegExp_Labda</f>
        <v>0.22185760867197829</v>
      </c>
      <c r="K3172" s="2">
        <f t="shared" ca="1" si="339"/>
        <v>0.9565984943142628</v>
      </c>
      <c r="L3172" s="2"/>
      <c r="M3172" s="17">
        <f t="shared" ca="1" si="333"/>
        <v>3</v>
      </c>
      <c r="N3172" s="2">
        <f t="shared" ca="1" si="335"/>
        <v>0.25889042358475456</v>
      </c>
      <c r="O3172" s="2"/>
      <c r="P3172" s="31">
        <f t="shared" ca="1" si="334"/>
        <v>2.9271222038100007</v>
      </c>
    </row>
    <row r="3173" spans="1:16" x14ac:dyDescent="0.25">
      <c r="A3173" s="32">
        <f ca="1">Uniform_A+B3173*(Uniform_B-Uniform_A)</f>
        <v>1.1702108327682503</v>
      </c>
      <c r="B3173" s="2">
        <f t="shared" ca="1" si="336"/>
        <v>0.11702108327682503</v>
      </c>
      <c r="C3173" s="4"/>
      <c r="D3173" s="5">
        <f ca="1">IF(E3173&lt;(Driehoek_C-Driehoek_A)/(Driehoek_B-Driehoek_A),Driehoek_A+SQRT(E3173*(Driehoek_B-Driehoek_A)*(Driehoek_C-Driehoek_A)),Driehoek_B-SQRT((1-E3173)*(Driehoek_B-Driehoek_A)*(Driehoek_B-Driehoek_C)))</f>
        <v>6.2723796994074776</v>
      </c>
      <c r="E3173" s="2">
        <f t="shared" ca="1" si="337"/>
        <v>0.78743107130844447</v>
      </c>
      <c r="F3173" s="2"/>
      <c r="G3173" s="15">
        <f ca="1">_xlfn.NORM.INV(H3173,Normaal_Mu,Normaal_Sigma)</f>
        <v>3.5583413995117716</v>
      </c>
      <c r="H3173" s="2">
        <f t="shared" ca="1" si="338"/>
        <v>0.23550727288753792</v>
      </c>
      <c r="I3173" s="2"/>
      <c r="J3173" s="15">
        <f ca="1">-LN(K3173) /NegExp_Labda</f>
        <v>0.6076505043585021</v>
      </c>
      <c r="K3173" s="2">
        <f t="shared" ca="1" si="339"/>
        <v>0.88556439668738784</v>
      </c>
      <c r="L3173" s="2"/>
      <c r="M3173" s="17">
        <f t="shared" ca="1" si="333"/>
        <v>7</v>
      </c>
      <c r="N3173" s="2">
        <f t="shared" ca="1" si="335"/>
        <v>0.79062925076044988</v>
      </c>
      <c r="O3173" s="2"/>
      <c r="P3173" s="31">
        <f t="shared" ca="1" si="334"/>
        <v>3.7217164872092008</v>
      </c>
    </row>
    <row r="3174" spans="1:16" x14ac:dyDescent="0.25">
      <c r="A3174" s="32">
        <f ca="1">Uniform_A+B3174*(Uniform_B-Uniform_A)</f>
        <v>1.9017100223696892</v>
      </c>
      <c r="B3174" s="2">
        <f t="shared" ca="1" si="336"/>
        <v>0.19017100223696892</v>
      </c>
      <c r="C3174" s="4"/>
      <c r="D3174" s="5">
        <f ca="1">IF(E3174&lt;(Driehoek_C-Driehoek_A)/(Driehoek_B-Driehoek_A),Driehoek_A+SQRT(E3174*(Driehoek_B-Driehoek_A)*(Driehoek_C-Driehoek_A)),Driehoek_B-SQRT((1-E3174)*(Driehoek_B-Driehoek_A)*(Driehoek_B-Driehoek_C)))</f>
        <v>4.6417262764137988</v>
      </c>
      <c r="E3174" s="2">
        <f t="shared" ca="1" si="337"/>
        <v>0.45729857572280186</v>
      </c>
      <c r="F3174" s="2"/>
      <c r="G3174" s="15">
        <f ca="1">_xlfn.NORM.INV(H3174,Normaal_Mu,Normaal_Sigma)</f>
        <v>4.0281569064515894</v>
      </c>
      <c r="H3174" s="2">
        <f t="shared" ca="1" si="338"/>
        <v>0.31351139545888429</v>
      </c>
      <c r="I3174" s="2"/>
      <c r="J3174" s="15">
        <f ca="1">-LN(K3174) /NegExp_Labda</f>
        <v>7.4064304064678792</v>
      </c>
      <c r="K3174" s="2">
        <f t="shared" ca="1" si="339"/>
        <v>0.22734511598733886</v>
      </c>
      <c r="L3174" s="2"/>
      <c r="M3174" s="17">
        <f t="shared" ca="1" si="333"/>
        <v>4</v>
      </c>
      <c r="N3174" s="2">
        <f t="shared" ca="1" si="335"/>
        <v>0.34728718369483313</v>
      </c>
      <c r="O3174" s="2"/>
      <c r="P3174" s="31">
        <f t="shared" ca="1" si="334"/>
        <v>4.3956047223405914</v>
      </c>
    </row>
    <row r="3175" spans="1:16" x14ac:dyDescent="0.25">
      <c r="A3175" s="32">
        <f ca="1">Uniform_A+B3175*(Uniform_B-Uniform_A)</f>
        <v>3.918380668973942</v>
      </c>
      <c r="B3175" s="2">
        <f t="shared" ca="1" si="336"/>
        <v>0.3918380668973942</v>
      </c>
      <c r="C3175" s="4"/>
      <c r="D3175" s="5">
        <f ca="1">IF(E3175&lt;(Driehoek_C-Driehoek_A)/(Driehoek_B-Driehoek_A),Driehoek_A+SQRT(E3175*(Driehoek_B-Driehoek_A)*(Driehoek_C-Driehoek_A)),Driehoek_B-SQRT((1-E3175)*(Driehoek_B-Driehoek_A)*(Driehoek_B-Driehoek_C)))</f>
        <v>8.2674365074816567</v>
      </c>
      <c r="E3175" s="2">
        <f t="shared" ca="1" si="337"/>
        <v>0.9846671636979808</v>
      </c>
      <c r="F3175" s="2"/>
      <c r="G3175" s="15">
        <f ca="1">_xlfn.NORM.INV(H3175,Normaal_Mu,Normaal_Sigma)</f>
        <v>6.2779288951888228</v>
      </c>
      <c r="H3175" s="2">
        <f t="shared" ca="1" si="338"/>
        <v>0.7385769697854262</v>
      </c>
      <c r="I3175" s="2"/>
      <c r="J3175" s="15">
        <f ca="1">-LN(K3175) /NegExp_Labda</f>
        <v>0.32285467762183928</v>
      </c>
      <c r="K3175" s="2">
        <f t="shared" ca="1" si="339"/>
        <v>0.93746961200488488</v>
      </c>
      <c r="L3175" s="2"/>
      <c r="M3175" s="17">
        <f t="shared" ca="1" si="333"/>
        <v>7</v>
      </c>
      <c r="N3175" s="2">
        <f t="shared" ca="1" si="335"/>
        <v>0.76794481737676823</v>
      </c>
      <c r="O3175" s="2"/>
      <c r="P3175" s="31">
        <f t="shared" ca="1" si="334"/>
        <v>5.1573201498532528</v>
      </c>
    </row>
    <row r="3176" spans="1:16" x14ac:dyDescent="0.25">
      <c r="A3176" s="32">
        <f ca="1">Uniform_A+B3176*(Uniform_B-Uniform_A)</f>
        <v>0.29812550011708794</v>
      </c>
      <c r="B3176" s="2">
        <f t="shared" ca="1" si="336"/>
        <v>2.9812550011708794E-2</v>
      </c>
      <c r="C3176" s="4"/>
      <c r="D3176" s="5">
        <f ca="1">IF(E3176&lt;(Driehoek_C-Driehoek_A)/(Driehoek_B-Driehoek_A),Driehoek_A+SQRT(E3176*(Driehoek_B-Driehoek_A)*(Driehoek_C-Driehoek_A)),Driehoek_B-SQRT((1-E3176)*(Driehoek_B-Driehoek_A)*(Driehoek_B-Driehoek_C)))</f>
        <v>6.4417041818791043</v>
      </c>
      <c r="E3176" s="2">
        <f t="shared" ca="1" si="337"/>
        <v>0.81300350019957535</v>
      </c>
      <c r="F3176" s="2"/>
      <c r="G3176" s="15">
        <f ca="1">_xlfn.NORM.INV(H3176,Normaal_Mu,Normaal_Sigma)</f>
        <v>7.0511799590635764</v>
      </c>
      <c r="H3176" s="2">
        <f t="shared" ca="1" si="338"/>
        <v>0.84745755365051811</v>
      </c>
      <c r="I3176" s="2"/>
      <c r="J3176" s="15">
        <f ca="1">-LN(K3176) /NegExp_Labda</f>
        <v>9.7772013205432948</v>
      </c>
      <c r="K3176" s="2">
        <f t="shared" ca="1" si="339"/>
        <v>0.14150216465386845</v>
      </c>
      <c r="L3176" s="2"/>
      <c r="M3176" s="17">
        <f t="shared" ca="1" si="333"/>
        <v>9</v>
      </c>
      <c r="N3176" s="2">
        <f t="shared" ca="1" si="335"/>
        <v>0.96420523378365774</v>
      </c>
      <c r="O3176" s="2"/>
      <c r="P3176" s="31">
        <f t="shared" ca="1" si="334"/>
        <v>6.5136421923206127</v>
      </c>
    </row>
    <row r="3177" spans="1:16" x14ac:dyDescent="0.25">
      <c r="A3177" s="32">
        <f ca="1">Uniform_A+B3177*(Uniform_B-Uniform_A)</f>
        <v>6.6191493064626332</v>
      </c>
      <c r="B3177" s="2">
        <f t="shared" ca="1" si="336"/>
        <v>0.66191493064626328</v>
      </c>
      <c r="C3177" s="4"/>
      <c r="D3177" s="5">
        <f ca="1">IF(E3177&lt;(Driehoek_C-Driehoek_A)/(Driehoek_B-Driehoek_A),Driehoek_A+SQRT(E3177*(Driehoek_B-Driehoek_A)*(Driehoek_C-Driehoek_A)),Driehoek_B-SQRT((1-E3177)*(Driehoek_B-Driehoek_A)*(Driehoek_B-Driehoek_C)))</f>
        <v>3.8476936956739403</v>
      </c>
      <c r="E3177" s="2">
        <f t="shared" ca="1" si="337"/>
        <v>0.24385514235951589</v>
      </c>
      <c r="F3177" s="2"/>
      <c r="G3177" s="15">
        <f ca="1">_xlfn.NORM.INV(H3177,Normaal_Mu,Normaal_Sigma)</f>
        <v>4.646821647896358</v>
      </c>
      <c r="H3177" s="2">
        <f t="shared" ca="1" si="338"/>
        <v>0.42991554836321633</v>
      </c>
      <c r="I3177" s="2"/>
      <c r="J3177" s="15">
        <f ca="1">-LN(K3177) /NegExp_Labda</f>
        <v>0.30669311050866821</v>
      </c>
      <c r="K3177" s="2">
        <f t="shared" ca="1" si="339"/>
        <v>0.94050471016682347</v>
      </c>
      <c r="L3177" s="2"/>
      <c r="M3177" s="17">
        <f t="shared" ca="1" si="333"/>
        <v>5</v>
      </c>
      <c r="N3177" s="2">
        <f t="shared" ca="1" si="335"/>
        <v>0.56038458902438715</v>
      </c>
      <c r="O3177" s="2"/>
      <c r="P3177" s="31">
        <f t="shared" ca="1" si="334"/>
        <v>4.0840715521083197</v>
      </c>
    </row>
    <row r="3178" spans="1:16" x14ac:dyDescent="0.25">
      <c r="A3178" s="32">
        <f ca="1">Uniform_A+B3178*(Uniform_B-Uniform_A)</f>
        <v>8.4113981525349573</v>
      </c>
      <c r="B3178" s="2">
        <f t="shared" ca="1" si="336"/>
        <v>0.84113981525349579</v>
      </c>
      <c r="C3178" s="4"/>
      <c r="D3178" s="5">
        <f ca="1">IF(E3178&lt;(Driehoek_C-Driehoek_A)/(Driehoek_B-Driehoek_A),Driehoek_A+SQRT(E3178*(Driehoek_B-Driehoek_A)*(Driehoek_C-Driehoek_A)),Driehoek_B-SQRT((1-E3178)*(Driehoek_B-Driehoek_A)*(Driehoek_B-Driehoek_C)))</f>
        <v>4.0177320552134876</v>
      </c>
      <c r="E3178" s="2">
        <f t="shared" ca="1" si="337"/>
        <v>0.29077160361007948</v>
      </c>
      <c r="F3178" s="2"/>
      <c r="G3178" s="15">
        <f ca="1">_xlfn.NORM.INV(H3178,Normaal_Mu,Normaal_Sigma)</f>
        <v>4.3205418849804502</v>
      </c>
      <c r="H3178" s="2">
        <f t="shared" ca="1" si="338"/>
        <v>0.36703028857821751</v>
      </c>
      <c r="I3178" s="2"/>
      <c r="J3178" s="15">
        <f ca="1">-LN(K3178) /NegExp_Labda</f>
        <v>1.3650788300947769</v>
      </c>
      <c r="K3178" s="2">
        <f t="shared" ca="1" si="339"/>
        <v>0.76108078832020865</v>
      </c>
      <c r="L3178" s="2"/>
      <c r="M3178" s="17">
        <f t="shared" ca="1" si="333"/>
        <v>8</v>
      </c>
      <c r="N3178" s="2">
        <f t="shared" ca="1" si="335"/>
        <v>0.89242582195472975</v>
      </c>
      <c r="O3178" s="2"/>
      <c r="P3178" s="31">
        <f t="shared" ca="1" si="334"/>
        <v>5.2229501845647341</v>
      </c>
    </row>
    <row r="3179" spans="1:16" x14ac:dyDescent="0.25">
      <c r="A3179" s="32">
        <f ca="1">Uniform_A+B3179*(Uniform_B-Uniform_A)</f>
        <v>8.9358856433307388</v>
      </c>
      <c r="B3179" s="2">
        <f t="shared" ca="1" si="336"/>
        <v>0.89358856433307388</v>
      </c>
      <c r="C3179" s="4"/>
      <c r="D3179" s="5">
        <f ca="1">IF(E3179&lt;(Driehoek_C-Driehoek_A)/(Driehoek_B-Driehoek_A),Driehoek_A+SQRT(E3179*(Driehoek_B-Driehoek_A)*(Driehoek_C-Driehoek_A)),Driehoek_B-SQRT((1-E3179)*(Driehoek_B-Driehoek_A)*(Driehoek_B-Driehoek_C)))</f>
        <v>8.633690707908622</v>
      </c>
      <c r="E3179" s="2">
        <f t="shared" ca="1" si="337"/>
        <v>0.99616621435792896</v>
      </c>
      <c r="F3179" s="2"/>
      <c r="G3179" s="15">
        <f ca="1">_xlfn.NORM.INV(H3179,Normaal_Mu,Normaal_Sigma)</f>
        <v>4.3966049163780108</v>
      </c>
      <c r="H3179" s="2">
        <f t="shared" ca="1" si="338"/>
        <v>0.38144132118476637</v>
      </c>
      <c r="I3179" s="2"/>
      <c r="J3179" s="15">
        <f ca="1">-LN(K3179) /NegExp_Labda</f>
        <v>6.1281810708154136</v>
      </c>
      <c r="K3179" s="2">
        <f t="shared" ca="1" si="339"/>
        <v>0.29357086695339252</v>
      </c>
      <c r="L3179" s="2"/>
      <c r="M3179" s="17">
        <f t="shared" ca="1" si="333"/>
        <v>5</v>
      </c>
      <c r="N3179" s="2">
        <f t="shared" ca="1" si="335"/>
        <v>0.44336119740806401</v>
      </c>
      <c r="O3179" s="2"/>
      <c r="P3179" s="31">
        <f t="shared" ca="1" si="334"/>
        <v>6.6188724676865576</v>
      </c>
    </row>
    <row r="3180" spans="1:16" x14ac:dyDescent="0.25">
      <c r="A3180" s="32">
        <f ca="1">Uniform_A+B3180*(Uniform_B-Uniform_A)</f>
        <v>3.7348072338283647</v>
      </c>
      <c r="B3180" s="2">
        <f t="shared" ca="1" si="336"/>
        <v>0.37348072338283644</v>
      </c>
      <c r="C3180" s="4"/>
      <c r="D3180" s="5">
        <f ca="1">IF(E3180&lt;(Driehoek_C-Driehoek_A)/(Driehoek_B-Driehoek_A),Driehoek_A+SQRT(E3180*(Driehoek_B-Driehoek_A)*(Driehoek_C-Driehoek_A)),Driehoek_B-SQRT((1-E3180)*(Driehoek_B-Driehoek_A)*(Driehoek_B-Driehoek_C)))</f>
        <v>6.6399519123890443</v>
      </c>
      <c r="E3180" s="2">
        <f t="shared" ca="1" si="337"/>
        <v>0.84086208640468196</v>
      </c>
      <c r="F3180" s="2"/>
      <c r="G3180" s="15">
        <f ca="1">_xlfn.NORM.INV(H3180,Normaal_Mu,Normaal_Sigma)</f>
        <v>7.2905872120804647</v>
      </c>
      <c r="H3180" s="2">
        <f t="shared" ca="1" si="338"/>
        <v>0.87395622313299537</v>
      </c>
      <c r="I3180" s="2"/>
      <c r="J3180" s="15">
        <f ca="1">-LN(K3180) /NegExp_Labda</f>
        <v>2.1069765087512713</v>
      </c>
      <c r="K3180" s="2">
        <f t="shared" ca="1" si="339"/>
        <v>0.65613068053137624</v>
      </c>
      <c r="L3180" s="2"/>
      <c r="M3180" s="17">
        <f t="shared" ca="1" si="333"/>
        <v>3</v>
      </c>
      <c r="N3180" s="2">
        <f t="shared" ca="1" si="335"/>
        <v>0.14926440528362794</v>
      </c>
      <c r="O3180" s="2"/>
      <c r="P3180" s="31">
        <f t="shared" ca="1" si="334"/>
        <v>4.5544645734098292</v>
      </c>
    </row>
    <row r="3181" spans="1:16" x14ac:dyDescent="0.25">
      <c r="A3181" s="32">
        <f ca="1">Uniform_A+B3181*(Uniform_B-Uniform_A)</f>
        <v>8.058213318158769</v>
      </c>
      <c r="B3181" s="2">
        <f t="shared" ca="1" si="336"/>
        <v>0.8058213318158769</v>
      </c>
      <c r="C3181" s="4"/>
      <c r="D3181" s="5">
        <f ca="1">IF(E3181&lt;(Driehoek_C-Driehoek_A)/(Driehoek_B-Driehoek_A),Driehoek_A+SQRT(E3181*(Driehoek_B-Driehoek_A)*(Driehoek_C-Driehoek_A)),Driehoek_B-SQRT((1-E3181)*(Driehoek_B-Driehoek_A)*(Driehoek_B-Driehoek_C)))</f>
        <v>5.9826916140494459</v>
      </c>
      <c r="E3181" s="2">
        <f t="shared" ca="1" si="337"/>
        <v>0.73988143154492747</v>
      </c>
      <c r="F3181" s="2"/>
      <c r="G3181" s="15">
        <f ca="1">_xlfn.NORM.INV(H3181,Normaal_Mu,Normaal_Sigma)</f>
        <v>5.6570879671629868</v>
      </c>
      <c r="H3181" s="2">
        <f t="shared" ca="1" si="338"/>
        <v>0.62874980297229721</v>
      </c>
      <c r="I3181" s="2"/>
      <c r="J3181" s="15">
        <f ca="1">-LN(K3181) /NegExp_Labda</f>
        <v>15.056706959637706</v>
      </c>
      <c r="K3181" s="2">
        <f t="shared" ca="1" si="339"/>
        <v>4.9225603626711023E-2</v>
      </c>
      <c r="L3181" s="2"/>
      <c r="M3181" s="17">
        <f t="shared" ref="M3181:M3244" ca="1" si="340">VLOOKUP(N3181,$S$5:$T$105,2,TRUE)</f>
        <v>10</v>
      </c>
      <c r="N3181" s="2">
        <f t="shared" ca="1" si="335"/>
        <v>0.97456024079252579</v>
      </c>
      <c r="O3181" s="2"/>
      <c r="P3181" s="31">
        <f t="shared" ref="P3181:P3244" ca="1" si="341">SUM(A3181,D3181,G3181,J3181,M3181)/5</f>
        <v>8.9509399718017821</v>
      </c>
    </row>
    <row r="3182" spans="1:16" x14ac:dyDescent="0.25">
      <c r="A3182" s="32">
        <f ca="1">Uniform_A+B3182*(Uniform_B-Uniform_A)</f>
        <v>8.7179809675544799</v>
      </c>
      <c r="B3182" s="2">
        <f t="shared" ca="1" si="336"/>
        <v>0.87179809675544806</v>
      </c>
      <c r="C3182" s="4"/>
      <c r="D3182" s="5">
        <f ca="1">IF(E3182&lt;(Driehoek_C-Driehoek_A)/(Driehoek_B-Driehoek_A),Driehoek_A+SQRT(E3182*(Driehoek_B-Driehoek_A)*(Driehoek_C-Driehoek_A)),Driehoek_B-SQRT((1-E3182)*(Driehoek_B-Driehoek_A)*(Driehoek_B-Driehoek_C)))</f>
        <v>3.9911830718990062</v>
      </c>
      <c r="E3182" s="2">
        <f t="shared" ca="1" si="337"/>
        <v>0.28320071612979725</v>
      </c>
      <c r="F3182" s="2"/>
      <c r="G3182" s="15">
        <f ca="1">_xlfn.NORM.INV(H3182,Normaal_Mu,Normaal_Sigma)</f>
        <v>8.6724438710053242</v>
      </c>
      <c r="H3182" s="2">
        <f t="shared" ca="1" si="338"/>
        <v>0.96683758012527621</v>
      </c>
      <c r="I3182" s="2"/>
      <c r="J3182" s="15">
        <f ca="1">-LN(K3182) /NegExp_Labda</f>
        <v>8.003577620188981</v>
      </c>
      <c r="K3182" s="2">
        <f t="shared" ca="1" si="339"/>
        <v>0.20175210785350772</v>
      </c>
      <c r="L3182" s="2"/>
      <c r="M3182" s="17">
        <f t="shared" ca="1" si="340"/>
        <v>4</v>
      </c>
      <c r="N3182" s="2">
        <f t="shared" ca="1" si="335"/>
        <v>0.40410886747892916</v>
      </c>
      <c r="O3182" s="2"/>
      <c r="P3182" s="31">
        <f t="shared" ca="1" si="341"/>
        <v>6.6770371061295579</v>
      </c>
    </row>
    <row r="3183" spans="1:16" x14ac:dyDescent="0.25">
      <c r="A3183" s="32">
        <f ca="1">Uniform_A+B3183*(Uniform_B-Uniform_A)</f>
        <v>3.8265446560365501</v>
      </c>
      <c r="B3183" s="2">
        <f t="shared" ca="1" si="336"/>
        <v>0.38265446560365501</v>
      </c>
      <c r="C3183" s="4"/>
      <c r="D3183" s="5">
        <f ca="1">IF(E3183&lt;(Driehoek_C-Driehoek_A)/(Driehoek_B-Driehoek_A),Driehoek_A+SQRT(E3183*(Driehoek_B-Driehoek_A)*(Driehoek_C-Driehoek_A)),Driehoek_B-SQRT((1-E3183)*(Driehoek_B-Driehoek_A)*(Driehoek_B-Driehoek_C)))</f>
        <v>7.1090765207686619</v>
      </c>
      <c r="E3183" s="2">
        <f t="shared" ca="1" si="337"/>
        <v>0.89784023987690431</v>
      </c>
      <c r="F3183" s="2"/>
      <c r="G3183" s="15">
        <f ca="1">_xlfn.NORM.INV(H3183,Normaal_Mu,Normaal_Sigma)</f>
        <v>3.2440479056227272</v>
      </c>
      <c r="H3183" s="2">
        <f t="shared" ca="1" si="338"/>
        <v>0.18997835879688774</v>
      </c>
      <c r="I3183" s="2"/>
      <c r="J3183" s="15">
        <f ca="1">-LN(K3183) /NegExp_Labda</f>
        <v>0.65801180893917144</v>
      </c>
      <c r="K3183" s="2">
        <f t="shared" ca="1" si="339"/>
        <v>0.87668953103691927</v>
      </c>
      <c r="L3183" s="2"/>
      <c r="M3183" s="17">
        <f t="shared" ca="1" si="340"/>
        <v>14</v>
      </c>
      <c r="N3183" s="2">
        <f t="shared" ca="1" si="335"/>
        <v>0.99976047975882476</v>
      </c>
      <c r="O3183" s="2"/>
      <c r="P3183" s="31">
        <f t="shared" ca="1" si="341"/>
        <v>5.7675361782734225</v>
      </c>
    </row>
    <row r="3184" spans="1:16" x14ac:dyDescent="0.25">
      <c r="A3184" s="32">
        <f ca="1">Uniform_A+B3184*(Uniform_B-Uniform_A)</f>
        <v>0.80636924084655615</v>
      </c>
      <c r="B3184" s="2">
        <f t="shared" ca="1" si="336"/>
        <v>8.0636924084655615E-2</v>
      </c>
      <c r="C3184" s="4"/>
      <c r="D3184" s="5">
        <f ca="1">IF(E3184&lt;(Driehoek_C-Driehoek_A)/(Driehoek_B-Driehoek_A),Driehoek_A+SQRT(E3184*(Driehoek_B-Driehoek_A)*(Driehoek_C-Driehoek_A)),Driehoek_B-SQRT((1-E3184)*(Driehoek_B-Driehoek_A)*(Driehoek_B-Driehoek_C)))</f>
        <v>3.8395531092328676</v>
      </c>
      <c r="E3184" s="2">
        <f t="shared" ca="1" si="337"/>
        <v>0.24171111726345074</v>
      </c>
      <c r="F3184" s="2"/>
      <c r="G3184" s="15">
        <f ca="1">_xlfn.NORM.INV(H3184,Normaal_Mu,Normaal_Sigma)</f>
        <v>6.4368446838218736</v>
      </c>
      <c r="H3184" s="2">
        <f t="shared" ca="1" si="338"/>
        <v>0.76375154243901144</v>
      </c>
      <c r="I3184" s="2"/>
      <c r="J3184" s="15">
        <f ca="1">-LN(K3184) /NegExp_Labda</f>
        <v>1.8052226459728118</v>
      </c>
      <c r="K3184" s="2">
        <f t="shared" ca="1" si="339"/>
        <v>0.69694796324443598</v>
      </c>
      <c r="L3184" s="2"/>
      <c r="M3184" s="17">
        <f t="shared" ca="1" si="340"/>
        <v>5</v>
      </c>
      <c r="N3184" s="2">
        <f t="shared" ca="1" si="335"/>
        <v>0.49623087778964969</v>
      </c>
      <c r="O3184" s="2"/>
      <c r="P3184" s="31">
        <f t="shared" ca="1" si="341"/>
        <v>3.577597935974822</v>
      </c>
    </row>
    <row r="3185" spans="1:16" x14ac:dyDescent="0.25">
      <c r="A3185" s="32">
        <f ca="1">Uniform_A+B3185*(Uniform_B-Uniform_A)</f>
        <v>8.9805900688914324</v>
      </c>
      <c r="B3185" s="2">
        <f t="shared" ca="1" si="336"/>
        <v>0.89805900688914331</v>
      </c>
      <c r="C3185" s="4"/>
      <c r="D3185" s="5">
        <f ca="1">IF(E3185&lt;(Driehoek_C-Driehoek_A)/(Driehoek_B-Driehoek_A),Driehoek_A+SQRT(E3185*(Driehoek_B-Driehoek_A)*(Driehoek_C-Driehoek_A)),Driehoek_B-SQRT((1-E3185)*(Driehoek_B-Driehoek_A)*(Driehoek_B-Driehoek_C)))</f>
        <v>5.2745733795967862</v>
      </c>
      <c r="E3185" s="2">
        <f t="shared" ca="1" si="337"/>
        <v>0.60346275702831687</v>
      </c>
      <c r="F3185" s="2"/>
      <c r="G3185" s="15">
        <f ca="1">_xlfn.NORM.INV(H3185,Normaal_Mu,Normaal_Sigma)</f>
        <v>4.3590226813998765</v>
      </c>
      <c r="H3185" s="2">
        <f t="shared" ca="1" si="338"/>
        <v>0.37429896297294907</v>
      </c>
      <c r="I3185" s="2"/>
      <c r="J3185" s="15">
        <f ca="1">-LN(K3185) /NegExp_Labda</f>
        <v>9.8243919147180918</v>
      </c>
      <c r="K3185" s="2">
        <f t="shared" ca="1" si="339"/>
        <v>0.14017293299872458</v>
      </c>
      <c r="L3185" s="2"/>
      <c r="M3185" s="17">
        <f t="shared" ca="1" si="340"/>
        <v>4</v>
      </c>
      <c r="N3185" s="2">
        <f t="shared" ca="1" si="335"/>
        <v>0.31958234420450771</v>
      </c>
      <c r="O3185" s="2"/>
      <c r="P3185" s="31">
        <f t="shared" ca="1" si="341"/>
        <v>6.4877156089212376</v>
      </c>
    </row>
    <row r="3186" spans="1:16" x14ac:dyDescent="0.25">
      <c r="A3186" s="32">
        <f ca="1">Uniform_A+B3186*(Uniform_B-Uniform_A)</f>
        <v>6.1923526523608956</v>
      </c>
      <c r="B3186" s="2">
        <f t="shared" ca="1" si="336"/>
        <v>0.61923526523608952</v>
      </c>
      <c r="C3186" s="4"/>
      <c r="D3186" s="5">
        <f ca="1">IF(E3186&lt;(Driehoek_C-Driehoek_A)/(Driehoek_B-Driehoek_A),Driehoek_A+SQRT(E3186*(Driehoek_B-Driehoek_A)*(Driehoek_C-Driehoek_A)),Driehoek_B-SQRT((1-E3186)*(Driehoek_B-Driehoek_A)*(Driehoek_B-Driehoek_C)))</f>
        <v>4.5143622908476191</v>
      </c>
      <c r="E3186" s="2">
        <f t="shared" ca="1" si="337"/>
        <v>0.42511583834943367</v>
      </c>
      <c r="F3186" s="2"/>
      <c r="G3186" s="15">
        <f ca="1">_xlfn.NORM.INV(H3186,Normaal_Mu,Normaal_Sigma)</f>
        <v>6.5751134428690952</v>
      </c>
      <c r="H3186" s="2">
        <f t="shared" ca="1" si="338"/>
        <v>0.78452198098470149</v>
      </c>
      <c r="I3186" s="2"/>
      <c r="J3186" s="15">
        <f ca="1">-LN(K3186) /NegExp_Labda</f>
        <v>1.4208981003513961</v>
      </c>
      <c r="K3186" s="2">
        <f t="shared" ca="1" si="339"/>
        <v>0.75263144485123745</v>
      </c>
      <c r="L3186" s="2"/>
      <c r="M3186" s="17">
        <f t="shared" ca="1" si="340"/>
        <v>6</v>
      </c>
      <c r="N3186" s="2">
        <f t="shared" ca="1" si="335"/>
        <v>0.74254071085737017</v>
      </c>
      <c r="O3186" s="2"/>
      <c r="P3186" s="31">
        <f t="shared" ca="1" si="341"/>
        <v>4.9405452972858015</v>
      </c>
    </row>
    <row r="3187" spans="1:16" x14ac:dyDescent="0.25">
      <c r="A3187" s="32">
        <f ca="1">Uniform_A+B3187*(Uniform_B-Uniform_A)</f>
        <v>3.1299751391306527</v>
      </c>
      <c r="B3187" s="2">
        <f t="shared" ca="1" si="336"/>
        <v>0.3129975139130653</v>
      </c>
      <c r="C3187" s="4"/>
      <c r="D3187" s="5">
        <f ca="1">IF(E3187&lt;(Driehoek_C-Driehoek_A)/(Driehoek_B-Driehoek_A),Driehoek_A+SQRT(E3187*(Driehoek_B-Driehoek_A)*(Driehoek_C-Driehoek_A)),Driehoek_B-SQRT((1-E3187)*(Driehoek_B-Driehoek_A)*(Driehoek_B-Driehoek_C)))</f>
        <v>5.4103377183613226</v>
      </c>
      <c r="E3187" s="2">
        <f t="shared" ca="1" si="337"/>
        <v>0.63183784867944592</v>
      </c>
      <c r="F3187" s="2"/>
      <c r="G3187" s="15">
        <f ca="1">_xlfn.NORM.INV(H3187,Normaal_Mu,Normaal_Sigma)</f>
        <v>7.2926245081410634</v>
      </c>
      <c r="H3187" s="2">
        <f t="shared" ca="1" si="338"/>
        <v>0.87416701281521636</v>
      </c>
      <c r="I3187" s="2"/>
      <c r="J3187" s="15">
        <f ca="1">-LN(K3187) /NegExp_Labda</f>
        <v>0.41221109756707269</v>
      </c>
      <c r="K3187" s="2">
        <f t="shared" ca="1" si="339"/>
        <v>0.92086464432687043</v>
      </c>
      <c r="L3187" s="2"/>
      <c r="M3187" s="17">
        <f t="shared" ca="1" si="340"/>
        <v>6</v>
      </c>
      <c r="N3187" s="2">
        <f t="shared" ca="1" si="335"/>
        <v>0.71171790502092669</v>
      </c>
      <c r="O3187" s="2"/>
      <c r="P3187" s="31">
        <f t="shared" ca="1" si="341"/>
        <v>4.449029692640023</v>
      </c>
    </row>
    <row r="3188" spans="1:16" x14ac:dyDescent="0.25">
      <c r="A3188" s="32">
        <f ca="1">Uniform_A+B3188*(Uniform_B-Uniform_A)</f>
        <v>9.84469151114223</v>
      </c>
      <c r="B3188" s="2">
        <f t="shared" ca="1" si="336"/>
        <v>0.98446915111422295</v>
      </c>
      <c r="C3188" s="4"/>
      <c r="D3188" s="5">
        <f ca="1">IF(E3188&lt;(Driehoek_C-Driehoek_A)/(Driehoek_B-Driehoek_A),Driehoek_A+SQRT(E3188*(Driehoek_B-Driehoek_A)*(Driehoek_C-Driehoek_A)),Driehoek_B-SQRT((1-E3188)*(Driehoek_B-Driehoek_A)*(Driehoek_B-Driehoek_C)))</f>
        <v>5.1225753237557505</v>
      </c>
      <c r="E3188" s="2">
        <f t="shared" ca="1" si="337"/>
        <v>0.57044508228720492</v>
      </c>
      <c r="F3188" s="2"/>
      <c r="G3188" s="15">
        <f ca="1">_xlfn.NORM.INV(H3188,Normaal_Mu,Normaal_Sigma)</f>
        <v>4.1417429528782526</v>
      </c>
      <c r="H3188" s="2">
        <f t="shared" ca="1" si="338"/>
        <v>0.33391484778550939</v>
      </c>
      <c r="I3188" s="2"/>
      <c r="J3188" s="15">
        <f ca="1">-LN(K3188) /NegExp_Labda</f>
        <v>3.8579403280860003</v>
      </c>
      <c r="K3188" s="2">
        <f t="shared" ca="1" si="339"/>
        <v>0.46227835671664863</v>
      </c>
      <c r="L3188" s="2"/>
      <c r="M3188" s="17">
        <f t="shared" ca="1" si="340"/>
        <v>2</v>
      </c>
      <c r="N3188" s="2">
        <f t="shared" ca="1" si="335"/>
        <v>8.0862608313583162E-2</v>
      </c>
      <c r="O3188" s="2"/>
      <c r="P3188" s="31">
        <f t="shared" ca="1" si="341"/>
        <v>4.9933900231724468</v>
      </c>
    </row>
    <row r="3189" spans="1:16" x14ac:dyDescent="0.25">
      <c r="A3189" s="32">
        <f ca="1">Uniform_A+B3189*(Uniform_B-Uniform_A)</f>
        <v>3.760682213399138</v>
      </c>
      <c r="B3189" s="2">
        <f t="shared" ca="1" si="336"/>
        <v>0.3760682213399138</v>
      </c>
      <c r="C3189" s="4"/>
      <c r="D3189" s="5">
        <f ca="1">IF(E3189&lt;(Driehoek_C-Driehoek_A)/(Driehoek_B-Driehoek_A),Driehoek_A+SQRT(E3189*(Driehoek_B-Driehoek_A)*(Driehoek_C-Driehoek_A)),Driehoek_B-SQRT((1-E3189)*(Driehoek_B-Driehoek_A)*(Driehoek_B-Driehoek_C)))</f>
        <v>4.4565750418231298</v>
      </c>
      <c r="E3189" s="2">
        <f t="shared" ca="1" si="337"/>
        <v>0.41020827569758578</v>
      </c>
      <c r="F3189" s="2"/>
      <c r="G3189" s="15">
        <f ca="1">_xlfn.NORM.INV(H3189,Normaal_Mu,Normaal_Sigma)</f>
        <v>5.9215422023974025</v>
      </c>
      <c r="H3189" s="2">
        <f t="shared" ca="1" si="338"/>
        <v>0.67751858138077992</v>
      </c>
      <c r="I3189" s="2"/>
      <c r="J3189" s="15">
        <f ca="1">-LN(K3189) /NegExp_Labda</f>
        <v>4.9819841685183288</v>
      </c>
      <c r="K3189" s="2">
        <f t="shared" ca="1" si="339"/>
        <v>0.36920736289971423</v>
      </c>
      <c r="L3189" s="2"/>
      <c r="M3189" s="17">
        <f t="shared" ca="1" si="340"/>
        <v>4</v>
      </c>
      <c r="N3189" s="2">
        <f t="shared" ca="1" si="335"/>
        <v>0.31575303036027469</v>
      </c>
      <c r="O3189" s="2"/>
      <c r="P3189" s="31">
        <f t="shared" ca="1" si="341"/>
        <v>4.6241567252275999</v>
      </c>
    </row>
    <row r="3190" spans="1:16" x14ac:dyDescent="0.25">
      <c r="A3190" s="32">
        <f ca="1">Uniform_A+B3190*(Uniform_B-Uniform_A)</f>
        <v>7.9759897190590046</v>
      </c>
      <c r="B3190" s="2">
        <f t="shared" ca="1" si="336"/>
        <v>0.79759897190590046</v>
      </c>
      <c r="C3190" s="4"/>
      <c r="D3190" s="5">
        <f ca="1">IF(E3190&lt;(Driehoek_C-Driehoek_A)/(Driehoek_B-Driehoek_A),Driehoek_A+SQRT(E3190*(Driehoek_B-Driehoek_A)*(Driehoek_C-Driehoek_A)),Driehoek_B-SQRT((1-E3190)*(Driehoek_B-Driehoek_A)*(Driehoek_B-Driehoek_C)))</f>
        <v>4.7566489281103976</v>
      </c>
      <c r="E3190" s="2">
        <f t="shared" ca="1" si="337"/>
        <v>0.48554204801981027</v>
      </c>
      <c r="F3190" s="2"/>
      <c r="G3190" s="15">
        <f ca="1">_xlfn.NORM.INV(H3190,Normaal_Mu,Normaal_Sigma)</f>
        <v>4.3491504611272056</v>
      </c>
      <c r="H3190" s="2">
        <f t="shared" ca="1" si="338"/>
        <v>0.37242980576747187</v>
      </c>
      <c r="I3190" s="2"/>
      <c r="J3190" s="15">
        <f ca="1">-LN(K3190) /NegExp_Labda</f>
        <v>2.554791181932639</v>
      </c>
      <c r="K3190" s="2">
        <f t="shared" ca="1" si="339"/>
        <v>0.59992043770327663</v>
      </c>
      <c r="L3190" s="2"/>
      <c r="M3190" s="17">
        <f t="shared" ca="1" si="340"/>
        <v>6</v>
      </c>
      <c r="N3190" s="2">
        <f t="shared" ca="1" si="335"/>
        <v>0.67099971596896446</v>
      </c>
      <c r="O3190" s="2"/>
      <c r="P3190" s="31">
        <f t="shared" ca="1" si="341"/>
        <v>5.1273160580458494</v>
      </c>
    </row>
    <row r="3191" spans="1:16" x14ac:dyDescent="0.25">
      <c r="A3191" s="32">
        <f ca="1">Uniform_A+B3191*(Uniform_B-Uniform_A)</f>
        <v>1.7641761073345752</v>
      </c>
      <c r="B3191" s="2">
        <f t="shared" ca="1" si="336"/>
        <v>0.17641761073345752</v>
      </c>
      <c r="C3191" s="4"/>
      <c r="D3191" s="5">
        <f ca="1">IF(E3191&lt;(Driehoek_C-Driehoek_A)/(Driehoek_B-Driehoek_A),Driehoek_A+SQRT(E3191*(Driehoek_B-Driehoek_A)*(Driehoek_C-Driehoek_A)),Driehoek_B-SQRT((1-E3191)*(Driehoek_B-Driehoek_A)*(Driehoek_B-Driehoek_C)))</f>
        <v>5.9565460451360863</v>
      </c>
      <c r="E3191" s="2">
        <f t="shared" ca="1" si="337"/>
        <v>0.73535394356066297</v>
      </c>
      <c r="F3191" s="2"/>
      <c r="G3191" s="15">
        <f ca="1">_xlfn.NORM.INV(H3191,Normaal_Mu,Normaal_Sigma)</f>
        <v>5.8268747965521843</v>
      </c>
      <c r="H3191" s="2">
        <f t="shared" ca="1" si="338"/>
        <v>0.66035691039301303</v>
      </c>
      <c r="I3191" s="2"/>
      <c r="J3191" s="15">
        <f ca="1">-LN(K3191) /NegExp_Labda</f>
        <v>4.7820119640632885</v>
      </c>
      <c r="K3191" s="2">
        <f t="shared" ca="1" si="339"/>
        <v>0.3842728649965047</v>
      </c>
      <c r="L3191" s="2"/>
      <c r="M3191" s="17">
        <f t="shared" ca="1" si="340"/>
        <v>3</v>
      </c>
      <c r="N3191" s="2">
        <f t="shared" ca="1" si="335"/>
        <v>0.20564650123828243</v>
      </c>
      <c r="O3191" s="2"/>
      <c r="P3191" s="31">
        <f t="shared" ca="1" si="341"/>
        <v>4.2659217826172267</v>
      </c>
    </row>
    <row r="3192" spans="1:16" x14ac:dyDescent="0.25">
      <c r="A3192" s="32">
        <f ca="1">Uniform_A+B3192*(Uniform_B-Uniform_A)</f>
        <v>1.4032787261672486</v>
      </c>
      <c r="B3192" s="2">
        <f t="shared" ca="1" si="336"/>
        <v>0.14032787261672486</v>
      </c>
      <c r="C3192" s="4"/>
      <c r="D3192" s="5">
        <f ca="1">IF(E3192&lt;(Driehoek_C-Driehoek_A)/(Driehoek_B-Driehoek_A),Driehoek_A+SQRT(E3192*(Driehoek_B-Driehoek_A)*(Driehoek_C-Driehoek_A)),Driehoek_B-SQRT((1-E3192)*(Driehoek_B-Driehoek_A)*(Driehoek_B-Driehoek_C)))</f>
        <v>7.6266742697493468</v>
      </c>
      <c r="E3192" s="2">
        <f t="shared" ca="1" si="337"/>
        <v>0.94611361253232884</v>
      </c>
      <c r="F3192" s="2"/>
      <c r="G3192" s="15">
        <f ca="1">_xlfn.NORM.INV(H3192,Normaal_Mu,Normaal_Sigma)</f>
        <v>4.6939763706457054</v>
      </c>
      <c r="H3192" s="2">
        <f t="shared" ca="1" si="338"/>
        <v>0.43919447912125809</v>
      </c>
      <c r="I3192" s="2"/>
      <c r="J3192" s="15">
        <f ca="1">-LN(K3192) /NegExp_Labda</f>
        <v>6.1107844085313134</v>
      </c>
      <c r="K3192" s="2">
        <f t="shared" ca="1" si="339"/>
        <v>0.29459407661021797</v>
      </c>
      <c r="L3192" s="2"/>
      <c r="M3192" s="17">
        <f t="shared" ca="1" si="340"/>
        <v>3</v>
      </c>
      <c r="N3192" s="2">
        <f t="shared" ca="1" si="335"/>
        <v>0.14215850887780968</v>
      </c>
      <c r="O3192" s="2"/>
      <c r="P3192" s="31">
        <f t="shared" ca="1" si="341"/>
        <v>4.5669427550187232</v>
      </c>
    </row>
    <row r="3193" spans="1:16" x14ac:dyDescent="0.25">
      <c r="A3193" s="32">
        <f ca="1">Uniform_A+B3193*(Uniform_B-Uniform_A)</f>
        <v>8.0199601736584665</v>
      </c>
      <c r="B3193" s="2">
        <f t="shared" ca="1" si="336"/>
        <v>0.80199601736584669</v>
      </c>
      <c r="C3193" s="4"/>
      <c r="D3193" s="5">
        <f ca="1">IF(E3193&lt;(Driehoek_C-Driehoek_A)/(Driehoek_B-Driehoek_A),Driehoek_A+SQRT(E3193*(Driehoek_B-Driehoek_A)*(Driehoek_C-Driehoek_A)),Driehoek_B-SQRT((1-E3193)*(Driehoek_B-Driehoek_A)*(Driehoek_B-Driehoek_C)))</f>
        <v>5.9165903784852016</v>
      </c>
      <c r="E3193" s="2">
        <f t="shared" ca="1" si="337"/>
        <v>0.72835957445571331</v>
      </c>
      <c r="F3193" s="2"/>
      <c r="G3193" s="15">
        <f ca="1">_xlfn.NORM.INV(H3193,Normaal_Mu,Normaal_Sigma)</f>
        <v>4.9714645310890093</v>
      </c>
      <c r="H3193" s="2">
        <f t="shared" ca="1" si="338"/>
        <v>0.4943081905927611</v>
      </c>
      <c r="I3193" s="2"/>
      <c r="J3193" s="15">
        <f ca="1">-LN(K3193) /NegExp_Labda</f>
        <v>2.1633279053342367</v>
      </c>
      <c r="K3193" s="2">
        <f t="shared" ca="1" si="339"/>
        <v>0.64877741898298646</v>
      </c>
      <c r="L3193" s="2"/>
      <c r="M3193" s="17">
        <f t="shared" ca="1" si="340"/>
        <v>4</v>
      </c>
      <c r="N3193" s="2">
        <f t="shared" ca="1" si="335"/>
        <v>0.39742694580986027</v>
      </c>
      <c r="O3193" s="2"/>
      <c r="P3193" s="31">
        <f t="shared" ca="1" si="341"/>
        <v>5.0142685977133823</v>
      </c>
    </row>
    <row r="3194" spans="1:16" x14ac:dyDescent="0.25">
      <c r="A3194" s="32">
        <f ca="1">Uniform_A+B3194*(Uniform_B-Uniform_A)</f>
        <v>1.1529012313634013</v>
      </c>
      <c r="B3194" s="2">
        <f t="shared" ca="1" si="336"/>
        <v>0.11529012313634013</v>
      </c>
      <c r="C3194" s="4"/>
      <c r="D3194" s="5">
        <f ca="1">IF(E3194&lt;(Driehoek_C-Driehoek_A)/(Driehoek_B-Driehoek_A),Driehoek_A+SQRT(E3194*(Driehoek_B-Driehoek_A)*(Driehoek_C-Driehoek_A)),Driehoek_B-SQRT((1-E3194)*(Driehoek_B-Driehoek_A)*(Driehoek_B-Driehoek_C)))</f>
        <v>4.2034148583829616</v>
      </c>
      <c r="E3194" s="2">
        <f t="shared" ca="1" si="337"/>
        <v>0.34265059940624731</v>
      </c>
      <c r="F3194" s="2"/>
      <c r="G3194" s="15">
        <f ca="1">_xlfn.NORM.INV(H3194,Normaal_Mu,Normaal_Sigma)</f>
        <v>5.3866169747072217</v>
      </c>
      <c r="H3194" s="2">
        <f t="shared" ca="1" si="338"/>
        <v>0.57664131012655073</v>
      </c>
      <c r="I3194" s="2"/>
      <c r="J3194" s="15">
        <f ca="1">-LN(K3194) /NegExp_Labda</f>
        <v>1.4121891933217685</v>
      </c>
      <c r="K3194" s="2">
        <f t="shared" ca="1" si="339"/>
        <v>0.75394350663809473</v>
      </c>
      <c r="L3194" s="2"/>
      <c r="M3194" s="17">
        <f t="shared" ca="1" si="340"/>
        <v>6</v>
      </c>
      <c r="N3194" s="2">
        <f t="shared" ca="1" si="335"/>
        <v>0.67098288938725736</v>
      </c>
      <c r="O3194" s="2"/>
      <c r="P3194" s="31">
        <f t="shared" ca="1" si="341"/>
        <v>3.6310244515550707</v>
      </c>
    </row>
    <row r="3195" spans="1:16" x14ac:dyDescent="0.25">
      <c r="A3195" s="32">
        <f ca="1">Uniform_A+B3195*(Uniform_B-Uniform_A)</f>
        <v>7.6060262805144063</v>
      </c>
      <c r="B3195" s="2">
        <f t="shared" ca="1" si="336"/>
        <v>0.76060262805144063</v>
      </c>
      <c r="C3195" s="4"/>
      <c r="D3195" s="5">
        <f ca="1">IF(E3195&lt;(Driehoek_C-Driehoek_A)/(Driehoek_B-Driehoek_A),Driehoek_A+SQRT(E3195*(Driehoek_B-Driehoek_A)*(Driehoek_C-Driehoek_A)),Driehoek_B-SQRT((1-E3195)*(Driehoek_B-Driehoek_A)*(Driehoek_B-Driehoek_C)))</f>
        <v>3.3122941627852551</v>
      </c>
      <c r="E3195" s="2">
        <f t="shared" ca="1" si="337"/>
        <v>0.1230082835485895</v>
      </c>
      <c r="F3195" s="2"/>
      <c r="G3195" s="15">
        <f ca="1">_xlfn.NORM.INV(H3195,Normaal_Mu,Normaal_Sigma)</f>
        <v>8.1906248529401005</v>
      </c>
      <c r="H3195" s="2">
        <f t="shared" ca="1" si="338"/>
        <v>0.94467880592148601</v>
      </c>
      <c r="I3195" s="2"/>
      <c r="J3195" s="15">
        <f ca="1">-LN(K3195) /NegExp_Labda</f>
        <v>5.37202004691519</v>
      </c>
      <c r="K3195" s="2">
        <f t="shared" ca="1" si="339"/>
        <v>0.3415012261880902</v>
      </c>
      <c r="L3195" s="2"/>
      <c r="M3195" s="17">
        <f t="shared" ca="1" si="340"/>
        <v>3</v>
      </c>
      <c r="N3195" s="2">
        <f t="shared" ca="1" si="335"/>
        <v>0.24943028036803827</v>
      </c>
      <c r="O3195" s="2"/>
      <c r="P3195" s="31">
        <f t="shared" ca="1" si="341"/>
        <v>5.4961930686309897</v>
      </c>
    </row>
    <row r="3196" spans="1:16" x14ac:dyDescent="0.25">
      <c r="A3196" s="32">
        <f ca="1">Uniform_A+B3196*(Uniform_B-Uniform_A)</f>
        <v>7.0547564376408642</v>
      </c>
      <c r="B3196" s="2">
        <f t="shared" ca="1" si="336"/>
        <v>0.70547564376408645</v>
      </c>
      <c r="C3196" s="4"/>
      <c r="D3196" s="5">
        <f ca="1">IF(E3196&lt;(Driehoek_C-Driehoek_A)/(Driehoek_B-Driehoek_A),Driehoek_A+SQRT(E3196*(Driehoek_B-Driehoek_A)*(Driehoek_C-Driehoek_A)),Driehoek_B-SQRT((1-E3196)*(Driehoek_B-Driehoek_A)*(Driehoek_B-Driehoek_C)))</f>
        <v>3.7420070891049484</v>
      </c>
      <c r="E3196" s="2">
        <f t="shared" ca="1" si="337"/>
        <v>0.21675633560656404</v>
      </c>
      <c r="F3196" s="2"/>
      <c r="G3196" s="15">
        <f ca="1">_xlfn.NORM.INV(H3196,Normaal_Mu,Normaal_Sigma)</f>
        <v>3.8175494627526843</v>
      </c>
      <c r="H3196" s="2">
        <f t="shared" ca="1" si="338"/>
        <v>0.27718474706357721</v>
      </c>
      <c r="I3196" s="2"/>
      <c r="J3196" s="15">
        <f ca="1">-LN(K3196) /NegExp_Labda</f>
        <v>6.7812720437917982</v>
      </c>
      <c r="K3196" s="2">
        <f t="shared" ca="1" si="339"/>
        <v>0.25762392596700268</v>
      </c>
      <c r="L3196" s="2"/>
      <c r="M3196" s="17">
        <f t="shared" ca="1" si="340"/>
        <v>5</v>
      </c>
      <c r="N3196" s="2">
        <f t="shared" ca="1" si="335"/>
        <v>0.5126103763340274</v>
      </c>
      <c r="O3196" s="2"/>
      <c r="P3196" s="31">
        <f t="shared" ca="1" si="341"/>
        <v>5.2791170066580593</v>
      </c>
    </row>
    <row r="3197" spans="1:16" x14ac:dyDescent="0.25">
      <c r="A3197" s="32">
        <f ca="1">Uniform_A+B3197*(Uniform_B-Uniform_A)</f>
        <v>6.2485549493289323</v>
      </c>
      <c r="B3197" s="2">
        <f t="shared" ca="1" si="336"/>
        <v>0.62485549493289327</v>
      </c>
      <c r="C3197" s="4"/>
      <c r="D3197" s="5">
        <f ca="1">IF(E3197&lt;(Driehoek_C-Driehoek_A)/(Driehoek_B-Driehoek_A),Driehoek_A+SQRT(E3197*(Driehoek_B-Driehoek_A)*(Driehoek_C-Driehoek_A)),Driehoek_B-SQRT((1-E3197)*(Driehoek_B-Driehoek_A)*(Driehoek_B-Driehoek_C)))</f>
        <v>4.078032644613848</v>
      </c>
      <c r="E3197" s="2">
        <f t="shared" ca="1" si="337"/>
        <v>0.30783535292894415</v>
      </c>
      <c r="F3197" s="2"/>
      <c r="G3197" s="15">
        <f ca="1">_xlfn.NORM.INV(H3197,Normaal_Mu,Normaal_Sigma)</f>
        <v>5.3523678436529956</v>
      </c>
      <c r="H3197" s="2">
        <f t="shared" ca="1" si="338"/>
        <v>0.56992527413549421</v>
      </c>
      <c r="I3197" s="2"/>
      <c r="J3197" s="15">
        <f ca="1">-LN(K3197) /NegExp_Labda</f>
        <v>0.89713948548786304</v>
      </c>
      <c r="K3197" s="2">
        <f t="shared" ca="1" si="339"/>
        <v>0.83574820864229571</v>
      </c>
      <c r="L3197" s="2"/>
      <c r="M3197" s="17">
        <f t="shared" ca="1" si="340"/>
        <v>3</v>
      </c>
      <c r="N3197" s="2">
        <f t="shared" ca="1" si="335"/>
        <v>0.26086706062705145</v>
      </c>
      <c r="O3197" s="2"/>
      <c r="P3197" s="31">
        <f t="shared" ca="1" si="341"/>
        <v>3.9152189846167276</v>
      </c>
    </row>
    <row r="3198" spans="1:16" x14ac:dyDescent="0.25">
      <c r="A3198" s="32">
        <f ca="1">Uniform_A+B3198*(Uniform_B-Uniform_A)</f>
        <v>2.4865923338790541</v>
      </c>
      <c r="B3198" s="2">
        <f t="shared" ca="1" si="336"/>
        <v>0.24865923338790541</v>
      </c>
      <c r="C3198" s="4"/>
      <c r="D3198" s="5">
        <f ca="1">IF(E3198&lt;(Driehoek_C-Driehoek_A)/(Driehoek_B-Driehoek_A),Driehoek_A+SQRT(E3198*(Driehoek_B-Driehoek_A)*(Driehoek_C-Driehoek_A)),Driehoek_B-SQRT((1-E3198)*(Driehoek_B-Driehoek_A)*(Driehoek_B-Driehoek_C)))</f>
        <v>2.6543001394138162</v>
      </c>
      <c r="E3198" s="2">
        <f t="shared" ca="1" si="337"/>
        <v>3.0579190888352814E-2</v>
      </c>
      <c r="F3198" s="2"/>
      <c r="G3198" s="15">
        <f ca="1">_xlfn.NORM.INV(H3198,Normaal_Mu,Normaal_Sigma)</f>
        <v>6.2061399879077133</v>
      </c>
      <c r="H3198" s="2">
        <f t="shared" ca="1" si="338"/>
        <v>0.72676893656073949</v>
      </c>
      <c r="I3198" s="2"/>
      <c r="J3198" s="15">
        <f ca="1">-LN(K3198) /NegExp_Labda</f>
        <v>0.98779786340583997</v>
      </c>
      <c r="K3198" s="2">
        <f t="shared" ca="1" si="339"/>
        <v>0.82073124601050429</v>
      </c>
      <c r="L3198" s="2"/>
      <c r="M3198" s="17">
        <f t="shared" ca="1" si="340"/>
        <v>5</v>
      </c>
      <c r="N3198" s="2">
        <f t="shared" ca="1" si="335"/>
        <v>0.4620871042795528</v>
      </c>
      <c r="O3198" s="2"/>
      <c r="P3198" s="31">
        <f t="shared" ca="1" si="341"/>
        <v>3.4669660649212846</v>
      </c>
    </row>
    <row r="3199" spans="1:16" x14ac:dyDescent="0.25">
      <c r="A3199" s="32">
        <f ca="1">Uniform_A+B3199*(Uniform_B-Uniform_A)</f>
        <v>1.1083520440025318</v>
      </c>
      <c r="B3199" s="2">
        <f t="shared" ca="1" si="336"/>
        <v>0.11083520440025318</v>
      </c>
      <c r="C3199" s="4"/>
      <c r="D3199" s="5">
        <f ca="1">IF(E3199&lt;(Driehoek_C-Driehoek_A)/(Driehoek_B-Driehoek_A),Driehoek_A+SQRT(E3199*(Driehoek_B-Driehoek_A)*(Driehoek_C-Driehoek_A)),Driehoek_B-SQRT((1-E3199)*(Driehoek_B-Driehoek_A)*(Driehoek_B-Driehoek_C)))</f>
        <v>4.2170308504688867</v>
      </c>
      <c r="E3199" s="2">
        <f t="shared" ca="1" si="337"/>
        <v>0.34637731756096046</v>
      </c>
      <c r="F3199" s="2"/>
      <c r="G3199" s="15">
        <f ca="1">_xlfn.NORM.INV(H3199,Normaal_Mu,Normaal_Sigma)</f>
        <v>7.7511937136202853</v>
      </c>
      <c r="H3199" s="2">
        <f t="shared" ca="1" si="338"/>
        <v>0.91552675981523113</v>
      </c>
      <c r="I3199" s="2"/>
      <c r="J3199" s="15">
        <f ca="1">-LN(K3199) /NegExp_Labda</f>
        <v>0.3111552219382876</v>
      </c>
      <c r="K3199" s="2">
        <f t="shared" ca="1" si="339"/>
        <v>0.93966575720929202</v>
      </c>
      <c r="L3199" s="2"/>
      <c r="M3199" s="17">
        <f t="shared" ca="1" si="340"/>
        <v>3</v>
      </c>
      <c r="N3199" s="2">
        <f t="shared" ca="1" si="335"/>
        <v>0.25574389792885321</v>
      </c>
      <c r="O3199" s="2"/>
      <c r="P3199" s="31">
        <f t="shared" ca="1" si="341"/>
        <v>3.2775463660059985</v>
      </c>
    </row>
    <row r="3200" spans="1:16" x14ac:dyDescent="0.25">
      <c r="A3200" s="32">
        <f ca="1">Uniform_A+B3200*(Uniform_B-Uniform_A)</f>
        <v>1.2358932821742064</v>
      </c>
      <c r="B3200" s="2">
        <f t="shared" ca="1" si="336"/>
        <v>0.12358932821742064</v>
      </c>
      <c r="C3200" s="4"/>
      <c r="D3200" s="5">
        <f ca="1">IF(E3200&lt;(Driehoek_C-Driehoek_A)/(Driehoek_B-Driehoek_A),Driehoek_A+SQRT(E3200*(Driehoek_B-Driehoek_A)*(Driehoek_C-Driehoek_A)),Driehoek_B-SQRT((1-E3200)*(Driehoek_B-Driehoek_A)*(Driehoek_B-Driehoek_C)))</f>
        <v>5.0986240133895393</v>
      </c>
      <c r="E3200" s="2">
        <f t="shared" ca="1" si="337"/>
        <v>0.56512186888855021</v>
      </c>
      <c r="F3200" s="2"/>
      <c r="G3200" s="15">
        <f ca="1">_xlfn.NORM.INV(H3200,Normaal_Mu,Normaal_Sigma)</f>
        <v>2.0505819286345397</v>
      </c>
      <c r="H3200" s="2">
        <f t="shared" ca="1" si="338"/>
        <v>7.014539289814048E-2</v>
      </c>
      <c r="I3200" s="2"/>
      <c r="J3200" s="15">
        <f ca="1">-LN(K3200) /NegExp_Labda</f>
        <v>0.64317444610757957</v>
      </c>
      <c r="K3200" s="2">
        <f t="shared" ca="1" si="339"/>
        <v>0.8792949470077408</v>
      </c>
      <c r="L3200" s="2"/>
      <c r="M3200" s="17">
        <f t="shared" ca="1" si="340"/>
        <v>5</v>
      </c>
      <c r="N3200" s="2">
        <f t="shared" ca="1" si="335"/>
        <v>0.58791168109226843</v>
      </c>
      <c r="O3200" s="2"/>
      <c r="P3200" s="31">
        <f t="shared" ca="1" si="341"/>
        <v>2.8056547340611728</v>
      </c>
    </row>
    <row r="3201" spans="1:16" x14ac:dyDescent="0.25">
      <c r="A3201" s="32">
        <f ca="1">Uniform_A+B3201*(Uniform_B-Uniform_A)</f>
        <v>5.6891685138454431</v>
      </c>
      <c r="B3201" s="2">
        <f t="shared" ca="1" si="336"/>
        <v>0.56891685138454429</v>
      </c>
      <c r="C3201" s="4"/>
      <c r="D3201" s="5">
        <f ca="1">IF(E3201&lt;(Driehoek_C-Driehoek_A)/(Driehoek_B-Driehoek_A),Driehoek_A+SQRT(E3201*(Driehoek_B-Driehoek_A)*(Driehoek_C-Driehoek_A)),Driehoek_B-SQRT((1-E3201)*(Driehoek_B-Driehoek_A)*(Driehoek_B-Driehoek_C)))</f>
        <v>2.8896202565238762</v>
      </c>
      <c r="E3201" s="2">
        <f t="shared" ca="1" si="337"/>
        <v>5.653030005840054E-2</v>
      </c>
      <c r="F3201" s="2"/>
      <c r="G3201" s="15">
        <f ca="1">_xlfn.NORM.INV(H3201,Normaal_Mu,Normaal_Sigma)</f>
        <v>7.1556050767993344</v>
      </c>
      <c r="H3201" s="2">
        <f t="shared" ca="1" si="338"/>
        <v>0.85943905674736665</v>
      </c>
      <c r="I3201" s="2"/>
      <c r="J3201" s="15">
        <f ca="1">-LN(K3201) /NegExp_Labda</f>
        <v>0.68030737513661821</v>
      </c>
      <c r="K3201" s="2">
        <f t="shared" ca="1" si="339"/>
        <v>0.87278897611331829</v>
      </c>
      <c r="L3201" s="2"/>
      <c r="M3201" s="17">
        <f t="shared" ca="1" si="340"/>
        <v>4</v>
      </c>
      <c r="N3201" s="2">
        <f t="shared" ca="1" si="335"/>
        <v>0.4039407386325784</v>
      </c>
      <c r="O3201" s="2"/>
      <c r="P3201" s="31">
        <f t="shared" ca="1" si="341"/>
        <v>4.0829402444610547</v>
      </c>
    </row>
    <row r="3202" spans="1:16" x14ac:dyDescent="0.25">
      <c r="A3202" s="32">
        <f ca="1">Uniform_A+B3202*(Uniform_B-Uniform_A)</f>
        <v>0.29855432317158814</v>
      </c>
      <c r="B3202" s="2">
        <f t="shared" ca="1" si="336"/>
        <v>2.9855432317158814E-2</v>
      </c>
      <c r="C3202" s="4"/>
      <c r="D3202" s="5">
        <f ca="1">IF(E3202&lt;(Driehoek_C-Driehoek_A)/(Driehoek_B-Driehoek_A),Driehoek_A+SQRT(E3202*(Driehoek_B-Driehoek_A)*(Driehoek_C-Driehoek_A)),Driehoek_B-SQRT((1-E3202)*(Driehoek_B-Driehoek_A)*(Driehoek_B-Driehoek_C)))</f>
        <v>4.3582785627179934</v>
      </c>
      <c r="E3202" s="2">
        <f t="shared" ca="1" si="337"/>
        <v>0.38441205996219019</v>
      </c>
      <c r="F3202" s="2"/>
      <c r="G3202" s="15">
        <f ca="1">_xlfn.NORM.INV(H3202,Normaal_Mu,Normaal_Sigma)</f>
        <v>3.934271836968728</v>
      </c>
      <c r="H3202" s="2">
        <f t="shared" ca="1" si="338"/>
        <v>0.29706383533801284</v>
      </c>
      <c r="I3202" s="2"/>
      <c r="J3202" s="15">
        <f ca="1">-LN(K3202) /NegExp_Labda</f>
        <v>18.772744434049709</v>
      </c>
      <c r="K3202" s="2">
        <f t="shared" ca="1" si="339"/>
        <v>2.3411009242524483E-2</v>
      </c>
      <c r="L3202" s="2"/>
      <c r="M3202" s="17">
        <f t="shared" ca="1" si="340"/>
        <v>6</v>
      </c>
      <c r="N3202" s="2">
        <f t="shared" ca="1" si="335"/>
        <v>0.69996230554699146</v>
      </c>
      <c r="O3202" s="2"/>
      <c r="P3202" s="31">
        <f t="shared" ca="1" si="341"/>
        <v>6.6727698313816033</v>
      </c>
    </row>
    <row r="3203" spans="1:16" x14ac:dyDescent="0.25">
      <c r="A3203" s="32">
        <f ca="1">Uniform_A+B3203*(Uniform_B-Uniform_A)</f>
        <v>1.9170927424612505</v>
      </c>
      <c r="B3203" s="2">
        <f t="shared" ca="1" si="336"/>
        <v>0.19170927424612505</v>
      </c>
      <c r="C3203" s="4"/>
      <c r="D3203" s="5">
        <f ca="1">IF(E3203&lt;(Driehoek_C-Driehoek_A)/(Driehoek_B-Driehoek_A),Driehoek_A+SQRT(E3203*(Driehoek_B-Driehoek_A)*(Driehoek_C-Driehoek_A)),Driehoek_B-SQRT((1-E3203)*(Driehoek_B-Driehoek_A)*(Driehoek_B-Driehoek_C)))</f>
        <v>7.6256601478801844</v>
      </c>
      <c r="E3203" s="2">
        <f t="shared" ca="1" si="337"/>
        <v>0.94603399916786524</v>
      </c>
      <c r="F3203" s="2"/>
      <c r="G3203" s="15">
        <f ca="1">_xlfn.NORM.INV(H3203,Normaal_Mu,Normaal_Sigma)</f>
        <v>7.9630106247071275</v>
      </c>
      <c r="H3203" s="2">
        <f t="shared" ca="1" si="338"/>
        <v>0.93076401482221538</v>
      </c>
      <c r="I3203" s="2"/>
      <c r="J3203" s="15">
        <f ca="1">-LN(K3203) /NegExp_Labda</f>
        <v>2.0028757828109036</v>
      </c>
      <c r="K3203" s="2">
        <f t="shared" ca="1" si="339"/>
        <v>0.6699346179137825</v>
      </c>
      <c r="L3203" s="2"/>
      <c r="M3203" s="17">
        <f t="shared" ca="1" si="340"/>
        <v>4</v>
      </c>
      <c r="N3203" s="2">
        <f t="shared" ca="1" si="335"/>
        <v>0.38872485183582473</v>
      </c>
      <c r="O3203" s="2"/>
      <c r="P3203" s="31">
        <f t="shared" ca="1" si="341"/>
        <v>4.7017278595718937</v>
      </c>
    </row>
    <row r="3204" spans="1:16" x14ac:dyDescent="0.25">
      <c r="A3204" s="32">
        <f ca="1">Uniform_A+B3204*(Uniform_B-Uniform_A)</f>
        <v>4.8053745034816782</v>
      </c>
      <c r="B3204" s="2">
        <f t="shared" ca="1" si="336"/>
        <v>0.48053745034816786</v>
      </c>
      <c r="C3204" s="4"/>
      <c r="D3204" s="5">
        <f ca="1">IF(E3204&lt;(Driehoek_C-Driehoek_A)/(Driehoek_B-Driehoek_A),Driehoek_A+SQRT(E3204*(Driehoek_B-Driehoek_A)*(Driehoek_C-Driehoek_A)),Driehoek_B-SQRT((1-E3204)*(Driehoek_B-Driehoek_A)*(Driehoek_B-Driehoek_C)))</f>
        <v>4.55919203845166</v>
      </c>
      <c r="E3204" s="2">
        <f t="shared" ca="1" si="337"/>
        <v>0.43654927567568214</v>
      </c>
      <c r="F3204" s="2"/>
      <c r="G3204" s="15">
        <f ca="1">_xlfn.NORM.INV(H3204,Normaal_Mu,Normaal_Sigma)</f>
        <v>2.6973239244504339</v>
      </c>
      <c r="H3204" s="2">
        <f t="shared" ca="1" si="338"/>
        <v>0.12479659710460289</v>
      </c>
      <c r="I3204" s="2"/>
      <c r="J3204" s="15">
        <f ca="1">-LN(K3204) /NegExp_Labda</f>
        <v>1.5797947274357584</v>
      </c>
      <c r="K3204" s="2">
        <f t="shared" ca="1" si="339"/>
        <v>0.72908938196260131</v>
      </c>
      <c r="L3204" s="2"/>
      <c r="M3204" s="17">
        <f t="shared" ca="1" si="340"/>
        <v>4</v>
      </c>
      <c r="N3204" s="2">
        <f t="shared" ca="1" si="335"/>
        <v>0.38512139287320957</v>
      </c>
      <c r="O3204" s="2"/>
      <c r="P3204" s="31">
        <f t="shared" ca="1" si="341"/>
        <v>3.5283370387639059</v>
      </c>
    </row>
    <row r="3205" spans="1:16" x14ac:dyDescent="0.25">
      <c r="A3205" s="32">
        <f ca="1">Uniform_A+B3205*(Uniform_B-Uniform_A)</f>
        <v>3.8459694477364215</v>
      </c>
      <c r="B3205" s="2">
        <f t="shared" ca="1" si="336"/>
        <v>0.38459694477364215</v>
      </c>
      <c r="C3205" s="4"/>
      <c r="D3205" s="5">
        <f ca="1">IF(E3205&lt;(Driehoek_C-Driehoek_A)/(Driehoek_B-Driehoek_A),Driehoek_A+SQRT(E3205*(Driehoek_B-Driehoek_A)*(Driehoek_C-Driehoek_A)),Driehoek_B-SQRT((1-E3205)*(Driehoek_B-Driehoek_A)*(Driehoek_B-Driehoek_C)))</f>
        <v>4.2090241864658386</v>
      </c>
      <c r="E3205" s="2">
        <f t="shared" ca="1" si="337"/>
        <v>0.34418716440373387</v>
      </c>
      <c r="F3205" s="2"/>
      <c r="G3205" s="15">
        <f ca="1">_xlfn.NORM.INV(H3205,Normaal_Mu,Normaal_Sigma)</f>
        <v>0.66066698594639117</v>
      </c>
      <c r="H3205" s="2">
        <f t="shared" ca="1" si="338"/>
        <v>1.501605954517371E-2</v>
      </c>
      <c r="I3205" s="2"/>
      <c r="J3205" s="15">
        <f ca="1">-LN(K3205) /NegExp_Labda</f>
        <v>3.0262551808310114</v>
      </c>
      <c r="K3205" s="2">
        <f t="shared" ca="1" si="339"/>
        <v>0.54593735941431987</v>
      </c>
      <c r="L3205" s="2"/>
      <c r="M3205" s="17">
        <f t="shared" ca="1" si="340"/>
        <v>6</v>
      </c>
      <c r="N3205" s="2">
        <f t="shared" ref="N3205:N3268" ca="1" si="342">RAND()</f>
        <v>0.75605596267384489</v>
      </c>
      <c r="O3205" s="2"/>
      <c r="P3205" s="31">
        <f t="shared" ca="1" si="341"/>
        <v>3.5483831601959324</v>
      </c>
    </row>
    <row r="3206" spans="1:16" x14ac:dyDescent="0.25">
      <c r="A3206" s="32">
        <f ca="1">Uniform_A+B3206*(Uniform_B-Uniform_A)</f>
        <v>1.3246878813615004</v>
      </c>
      <c r="B3206" s="2">
        <f t="shared" ref="B3206:B3269" ca="1" si="343">RAND()</f>
        <v>0.13246878813615004</v>
      </c>
      <c r="C3206" s="4"/>
      <c r="D3206" s="5">
        <f ca="1">IF(E3206&lt;(Driehoek_C-Driehoek_A)/(Driehoek_B-Driehoek_A),Driehoek_A+SQRT(E3206*(Driehoek_B-Driehoek_A)*(Driehoek_C-Driehoek_A)),Driehoek_B-SQRT((1-E3206)*(Driehoek_B-Driehoek_A)*(Driehoek_B-Driehoek_C)))</f>
        <v>5.4647164501285124</v>
      </c>
      <c r="E3206" s="2">
        <f t="shared" ref="E3206:E3269" ca="1" si="344">RAND()</f>
        <v>0.64290772062880153</v>
      </c>
      <c r="F3206" s="2"/>
      <c r="G3206" s="15">
        <f ca="1">_xlfn.NORM.INV(H3206,Normaal_Mu,Normaal_Sigma)</f>
        <v>6.3724830105169197</v>
      </c>
      <c r="H3206" s="2">
        <f t="shared" ref="H3206:H3269" ca="1" si="345">RAND()</f>
        <v>0.75371958565450392</v>
      </c>
      <c r="I3206" s="2"/>
      <c r="J3206" s="15">
        <f ca="1">-LN(K3206) /NegExp_Labda</f>
        <v>1.2404218378012928</v>
      </c>
      <c r="K3206" s="2">
        <f t="shared" ref="K3206:K3269" ca="1" si="346">RAND()</f>
        <v>0.78029410899067453</v>
      </c>
      <c r="L3206" s="2"/>
      <c r="M3206" s="17">
        <f t="shared" ca="1" si="340"/>
        <v>7</v>
      </c>
      <c r="N3206" s="2">
        <f t="shared" ca="1" si="342"/>
        <v>0.83409545237757354</v>
      </c>
      <c r="O3206" s="2"/>
      <c r="P3206" s="31">
        <f t="shared" ca="1" si="341"/>
        <v>4.2804618359616446</v>
      </c>
    </row>
    <row r="3207" spans="1:16" x14ac:dyDescent="0.25">
      <c r="A3207" s="32">
        <f ca="1">Uniform_A+B3207*(Uniform_B-Uniform_A)</f>
        <v>6.4079071684915032</v>
      </c>
      <c r="B3207" s="2">
        <f t="shared" ca="1" si="343"/>
        <v>0.64079071684915034</v>
      </c>
      <c r="C3207" s="4"/>
      <c r="D3207" s="5">
        <f ca="1">IF(E3207&lt;(Driehoek_C-Driehoek_A)/(Driehoek_B-Driehoek_A),Driehoek_A+SQRT(E3207*(Driehoek_B-Driehoek_A)*(Driehoek_C-Driehoek_A)),Driehoek_B-SQRT((1-E3207)*(Driehoek_B-Driehoek_A)*(Driehoek_B-Driehoek_C)))</f>
        <v>3.8552648334075648</v>
      </c>
      <c r="E3207" s="2">
        <f t="shared" ca="1" si="344"/>
        <v>0.24585768586277135</v>
      </c>
      <c r="F3207" s="2"/>
      <c r="G3207" s="15">
        <f ca="1">_xlfn.NORM.INV(H3207,Normaal_Mu,Normaal_Sigma)</f>
        <v>6.589558872665199</v>
      </c>
      <c r="H3207" s="2">
        <f t="shared" ca="1" si="345"/>
        <v>0.78662909257706459</v>
      </c>
      <c r="I3207" s="2"/>
      <c r="J3207" s="15">
        <f ca="1">-LN(K3207) /NegExp_Labda</f>
        <v>4.2355829212086045</v>
      </c>
      <c r="K3207" s="2">
        <f t="shared" ca="1" si="346"/>
        <v>0.42864912539014111</v>
      </c>
      <c r="L3207" s="2"/>
      <c r="M3207" s="17">
        <f t="shared" ca="1" si="340"/>
        <v>9</v>
      </c>
      <c r="N3207" s="2">
        <f t="shared" ca="1" si="342"/>
        <v>0.94976019884913843</v>
      </c>
      <c r="O3207" s="2"/>
      <c r="P3207" s="31">
        <f t="shared" ca="1" si="341"/>
        <v>6.0176627591545735</v>
      </c>
    </row>
    <row r="3208" spans="1:16" x14ac:dyDescent="0.25">
      <c r="A3208" s="32">
        <f ca="1">Uniform_A+B3208*(Uniform_B-Uniform_A)</f>
        <v>0.23062758579596165</v>
      </c>
      <c r="B3208" s="2">
        <f t="shared" ca="1" si="343"/>
        <v>2.3062758579596165E-2</v>
      </c>
      <c r="C3208" s="4"/>
      <c r="D3208" s="5">
        <f ca="1">IF(E3208&lt;(Driehoek_C-Driehoek_A)/(Driehoek_B-Driehoek_A),Driehoek_A+SQRT(E3208*(Driehoek_B-Driehoek_A)*(Driehoek_C-Driehoek_A)),Driehoek_B-SQRT((1-E3208)*(Driehoek_B-Driehoek_A)*(Driehoek_B-Driehoek_C)))</f>
        <v>7.4003992079085208</v>
      </c>
      <c r="E3208" s="2">
        <f t="shared" ca="1" si="344"/>
        <v>0.92689363731258034</v>
      </c>
      <c r="F3208" s="2"/>
      <c r="G3208" s="15">
        <f ca="1">_xlfn.NORM.INV(H3208,Normaal_Mu,Normaal_Sigma)</f>
        <v>3.9396506208361557</v>
      </c>
      <c r="H3208" s="2">
        <f t="shared" ca="1" si="345"/>
        <v>0.29799540895924492</v>
      </c>
      <c r="I3208" s="2"/>
      <c r="J3208" s="15">
        <f ca="1">-LN(K3208) /NegExp_Labda</f>
        <v>19.49567515732134</v>
      </c>
      <c r="K3208" s="2">
        <f t="shared" ca="1" si="346"/>
        <v>2.0259427636692973E-2</v>
      </c>
      <c r="L3208" s="2"/>
      <c r="M3208" s="17">
        <f t="shared" ca="1" si="340"/>
        <v>6</v>
      </c>
      <c r="N3208" s="2">
        <f t="shared" ca="1" si="342"/>
        <v>0.62153567447413138</v>
      </c>
      <c r="O3208" s="2"/>
      <c r="P3208" s="31">
        <f t="shared" ca="1" si="341"/>
        <v>7.4132705143723951</v>
      </c>
    </row>
    <row r="3209" spans="1:16" x14ac:dyDescent="0.25">
      <c r="A3209" s="32">
        <f ca="1">Uniform_A+B3209*(Uniform_B-Uniform_A)</f>
        <v>8.2333564464057929</v>
      </c>
      <c r="B3209" s="2">
        <f t="shared" ca="1" si="343"/>
        <v>0.82333564464057929</v>
      </c>
      <c r="C3209" s="4"/>
      <c r="D3209" s="5">
        <f ca="1">IF(E3209&lt;(Driehoek_C-Driehoek_A)/(Driehoek_B-Driehoek_A),Driehoek_A+SQRT(E3209*(Driehoek_B-Driehoek_A)*(Driehoek_C-Driehoek_A)),Driehoek_B-SQRT((1-E3209)*(Driehoek_B-Driehoek_A)*(Driehoek_B-Driehoek_C)))</f>
        <v>2.2027813342208988</v>
      </c>
      <c r="E3209" s="2">
        <f t="shared" ca="1" si="344"/>
        <v>2.9371621077434185E-3</v>
      </c>
      <c r="F3209" s="2"/>
      <c r="G3209" s="15">
        <f ca="1">_xlfn.NORM.INV(H3209,Normaal_Mu,Normaal_Sigma)</f>
        <v>6.8582154742238668</v>
      </c>
      <c r="H3209" s="2">
        <f t="shared" ca="1" si="345"/>
        <v>0.82358337241654289</v>
      </c>
      <c r="I3209" s="2"/>
      <c r="J3209" s="15">
        <f ca="1">-LN(K3209) /NegExp_Labda</f>
        <v>9.2202952635307014</v>
      </c>
      <c r="K3209" s="2">
        <f t="shared" ca="1" si="346"/>
        <v>0.15817408436601943</v>
      </c>
      <c r="L3209" s="2"/>
      <c r="M3209" s="17">
        <f t="shared" ca="1" si="340"/>
        <v>6</v>
      </c>
      <c r="N3209" s="2">
        <f t="shared" ca="1" si="342"/>
        <v>0.62919448857435145</v>
      </c>
      <c r="O3209" s="2"/>
      <c r="P3209" s="31">
        <f t="shared" ca="1" si="341"/>
        <v>6.5029297036762514</v>
      </c>
    </row>
    <row r="3210" spans="1:16" x14ac:dyDescent="0.25">
      <c r="A3210" s="32">
        <f ca="1">Uniform_A+B3210*(Uniform_B-Uniform_A)</f>
        <v>7.8791081263230076</v>
      </c>
      <c r="B3210" s="2">
        <f t="shared" ca="1" si="343"/>
        <v>0.78791081263230078</v>
      </c>
      <c r="C3210" s="4"/>
      <c r="D3210" s="5">
        <f ca="1">IF(E3210&lt;(Driehoek_C-Driehoek_A)/(Driehoek_B-Driehoek_A),Driehoek_A+SQRT(E3210*(Driehoek_B-Driehoek_A)*(Driehoek_C-Driehoek_A)),Driehoek_B-SQRT((1-E3210)*(Driehoek_B-Driehoek_A)*(Driehoek_B-Driehoek_C)))</f>
        <v>4.9454956522994014</v>
      </c>
      <c r="E3210" s="2">
        <f t="shared" ca="1" si="344"/>
        <v>0.53031412841362702</v>
      </c>
      <c r="F3210" s="2"/>
      <c r="G3210" s="15">
        <f ca="1">_xlfn.NORM.INV(H3210,Normaal_Mu,Normaal_Sigma)</f>
        <v>0.86944305785549858</v>
      </c>
      <c r="H3210" s="2">
        <f t="shared" ca="1" si="345"/>
        <v>1.9448329697860256E-2</v>
      </c>
      <c r="I3210" s="2"/>
      <c r="J3210" s="15">
        <f ca="1">-LN(K3210) /NegExp_Labda</f>
        <v>4.7263102355455588</v>
      </c>
      <c r="K3210" s="2">
        <f t="shared" ca="1" si="346"/>
        <v>0.38857773188771971</v>
      </c>
      <c r="L3210" s="2"/>
      <c r="M3210" s="17">
        <f t="shared" ca="1" si="340"/>
        <v>2</v>
      </c>
      <c r="N3210" s="2">
        <f t="shared" ca="1" si="342"/>
        <v>8.6858145005085707E-2</v>
      </c>
      <c r="O3210" s="2"/>
      <c r="P3210" s="31">
        <f t="shared" ca="1" si="341"/>
        <v>4.0840714144046935</v>
      </c>
    </row>
    <row r="3211" spans="1:16" x14ac:dyDescent="0.25">
      <c r="A3211" s="32">
        <f ca="1">Uniform_A+B3211*(Uniform_B-Uniform_A)</f>
        <v>6.446117178777266</v>
      </c>
      <c r="B3211" s="2">
        <f t="shared" ca="1" si="343"/>
        <v>0.64461171787772664</v>
      </c>
      <c r="C3211" s="4"/>
      <c r="D3211" s="5">
        <f ca="1">IF(E3211&lt;(Driehoek_C-Driehoek_A)/(Driehoek_B-Driehoek_A),Driehoek_A+SQRT(E3211*(Driehoek_B-Driehoek_A)*(Driehoek_C-Driehoek_A)),Driehoek_B-SQRT((1-E3211)*(Driehoek_B-Driehoek_A)*(Driehoek_B-Driehoek_C)))</f>
        <v>3.6342793039832948</v>
      </c>
      <c r="E3211" s="2">
        <f t="shared" ca="1" si="344"/>
        <v>0.19077634595915161</v>
      </c>
      <c r="F3211" s="2"/>
      <c r="G3211" s="15">
        <f ca="1">_xlfn.NORM.INV(H3211,Normaal_Mu,Normaal_Sigma)</f>
        <v>6.5409392021477055</v>
      </c>
      <c r="H3211" s="2">
        <f t="shared" ca="1" si="345"/>
        <v>0.77948930968916741</v>
      </c>
      <c r="I3211" s="2"/>
      <c r="J3211" s="15">
        <f ca="1">-LN(K3211) /NegExp_Labda</f>
        <v>1.6284818878021259</v>
      </c>
      <c r="K3211" s="2">
        <f t="shared" ca="1" si="346"/>
        <v>0.72202437695736699</v>
      </c>
      <c r="L3211" s="2"/>
      <c r="M3211" s="17">
        <f t="shared" ca="1" si="340"/>
        <v>4</v>
      </c>
      <c r="N3211" s="2">
        <f t="shared" ca="1" si="342"/>
        <v>0.38570775679361458</v>
      </c>
      <c r="O3211" s="2"/>
      <c r="P3211" s="31">
        <f t="shared" ca="1" si="341"/>
        <v>4.4499635145420786</v>
      </c>
    </row>
    <row r="3212" spans="1:16" x14ac:dyDescent="0.25">
      <c r="A3212" s="32">
        <f ca="1">Uniform_A+B3212*(Uniform_B-Uniform_A)</f>
        <v>3.6117716293101609</v>
      </c>
      <c r="B3212" s="2">
        <f t="shared" ca="1" si="343"/>
        <v>0.36117716293101609</v>
      </c>
      <c r="C3212" s="4"/>
      <c r="D3212" s="5">
        <f ca="1">IF(E3212&lt;(Driehoek_C-Driehoek_A)/(Driehoek_B-Driehoek_A),Driehoek_A+SQRT(E3212*(Driehoek_B-Driehoek_A)*(Driehoek_C-Driehoek_A)),Driehoek_B-SQRT((1-E3212)*(Driehoek_B-Driehoek_A)*(Driehoek_B-Driehoek_C)))</f>
        <v>3.0799322539317195</v>
      </c>
      <c r="E3212" s="2">
        <f t="shared" ca="1" si="344"/>
        <v>8.3303833791574577E-2</v>
      </c>
      <c r="F3212" s="2"/>
      <c r="G3212" s="15">
        <f ca="1">_xlfn.NORM.INV(H3212,Normaal_Mu,Normaal_Sigma)</f>
        <v>5.6709842996036084</v>
      </c>
      <c r="H3212" s="2">
        <f t="shared" ca="1" si="345"/>
        <v>0.63137306725122777</v>
      </c>
      <c r="I3212" s="2"/>
      <c r="J3212" s="15">
        <f ca="1">-LN(K3212) /NegExp_Labda</f>
        <v>3.3555909425440937</v>
      </c>
      <c r="K3212" s="2">
        <f t="shared" ca="1" si="346"/>
        <v>0.5111367109220617</v>
      </c>
      <c r="L3212" s="2"/>
      <c r="M3212" s="17">
        <f t="shared" ca="1" si="340"/>
        <v>3</v>
      </c>
      <c r="N3212" s="2">
        <f t="shared" ca="1" si="342"/>
        <v>0.15168270239709603</v>
      </c>
      <c r="O3212" s="2"/>
      <c r="P3212" s="31">
        <f t="shared" ca="1" si="341"/>
        <v>3.7436558250779166</v>
      </c>
    </row>
    <row r="3213" spans="1:16" x14ac:dyDescent="0.25">
      <c r="A3213" s="32">
        <f ca="1">Uniform_A+B3213*(Uniform_B-Uniform_A)</f>
        <v>2.0615287198049357</v>
      </c>
      <c r="B3213" s="2">
        <f t="shared" ca="1" si="343"/>
        <v>0.20615287198049359</v>
      </c>
      <c r="C3213" s="4"/>
      <c r="D3213" s="5">
        <f ca="1">IF(E3213&lt;(Driehoek_C-Driehoek_A)/(Driehoek_B-Driehoek_A),Driehoek_A+SQRT(E3213*(Driehoek_B-Driehoek_A)*(Driehoek_C-Driehoek_A)),Driehoek_B-SQRT((1-E3213)*(Driehoek_B-Driehoek_A)*(Driehoek_B-Driehoek_C)))</f>
        <v>5.1456355898919792</v>
      </c>
      <c r="E3213" s="2">
        <f t="shared" ca="1" si="344"/>
        <v>0.57553928554550438</v>
      </c>
      <c r="F3213" s="2"/>
      <c r="G3213" s="15">
        <f ca="1">_xlfn.NORM.INV(H3213,Normaal_Mu,Normaal_Sigma)</f>
        <v>0.9124180995749942</v>
      </c>
      <c r="H3213" s="2">
        <f t="shared" ca="1" si="345"/>
        <v>2.0487101790273576E-2</v>
      </c>
      <c r="I3213" s="2"/>
      <c r="J3213" s="15">
        <f ca="1">-LN(K3213) /NegExp_Labda</f>
        <v>1.4602978918238352</v>
      </c>
      <c r="K3213" s="2">
        <f t="shared" ca="1" si="346"/>
        <v>0.74672404605045595</v>
      </c>
      <c r="L3213" s="2"/>
      <c r="M3213" s="17">
        <f t="shared" ca="1" si="340"/>
        <v>5</v>
      </c>
      <c r="N3213" s="2">
        <f t="shared" ca="1" si="342"/>
        <v>0.45487179189615023</v>
      </c>
      <c r="O3213" s="2"/>
      <c r="P3213" s="31">
        <f t="shared" ca="1" si="341"/>
        <v>2.9159760602191489</v>
      </c>
    </row>
    <row r="3214" spans="1:16" x14ac:dyDescent="0.25">
      <c r="A3214" s="32">
        <f ca="1">Uniform_A+B3214*(Uniform_B-Uniform_A)</f>
        <v>3.8628142729436155</v>
      </c>
      <c r="B3214" s="2">
        <f t="shared" ca="1" si="343"/>
        <v>0.38628142729436155</v>
      </c>
      <c r="C3214" s="4"/>
      <c r="D3214" s="5">
        <f ca="1">IF(E3214&lt;(Driehoek_C-Driehoek_A)/(Driehoek_B-Driehoek_A),Driehoek_A+SQRT(E3214*(Driehoek_B-Driehoek_A)*(Driehoek_C-Driehoek_A)),Driehoek_B-SQRT((1-E3214)*(Driehoek_B-Driehoek_A)*(Driehoek_B-Driehoek_C)))</f>
        <v>5.3819608933279834</v>
      </c>
      <c r="E3214" s="2">
        <f t="shared" ca="1" si="344"/>
        <v>0.62599408635977005</v>
      </c>
      <c r="F3214" s="2"/>
      <c r="G3214" s="15">
        <f ca="1">_xlfn.NORM.INV(H3214,Normaal_Mu,Normaal_Sigma)</f>
        <v>1.9382252531492452</v>
      </c>
      <c r="H3214" s="2">
        <f t="shared" ca="1" si="345"/>
        <v>6.2898615187045759E-2</v>
      </c>
      <c r="I3214" s="2"/>
      <c r="J3214" s="15">
        <f ca="1">-LN(K3214) /NegExp_Labda</f>
        <v>5.6867484167056981</v>
      </c>
      <c r="K3214" s="2">
        <f t="shared" ca="1" si="346"/>
        <v>0.32066776772354078</v>
      </c>
      <c r="L3214" s="2"/>
      <c r="M3214" s="17">
        <f t="shared" ca="1" si="340"/>
        <v>5</v>
      </c>
      <c r="N3214" s="2">
        <f t="shared" ca="1" si="342"/>
        <v>0.48982352774954607</v>
      </c>
      <c r="O3214" s="2"/>
      <c r="P3214" s="31">
        <f t="shared" ca="1" si="341"/>
        <v>4.3739497672253078</v>
      </c>
    </row>
    <row r="3215" spans="1:16" x14ac:dyDescent="0.25">
      <c r="A3215" s="32">
        <f ca="1">Uniform_A+B3215*(Uniform_B-Uniform_A)</f>
        <v>9.3371521012172618</v>
      </c>
      <c r="B3215" s="2">
        <f t="shared" ca="1" si="343"/>
        <v>0.9337152101217262</v>
      </c>
      <c r="C3215" s="4"/>
      <c r="D3215" s="5">
        <f ca="1">IF(E3215&lt;(Driehoek_C-Driehoek_A)/(Driehoek_B-Driehoek_A),Driehoek_A+SQRT(E3215*(Driehoek_B-Driehoek_A)*(Driehoek_C-Driehoek_A)),Driehoek_B-SQRT((1-E3215)*(Driehoek_B-Driehoek_A)*(Driehoek_B-Driehoek_C)))</f>
        <v>3.9327442128068872</v>
      </c>
      <c r="E3215" s="2">
        <f t="shared" ca="1" si="344"/>
        <v>0.26682144229560811</v>
      </c>
      <c r="F3215" s="2"/>
      <c r="G3215" s="15">
        <f ca="1">_xlfn.NORM.INV(H3215,Normaal_Mu,Normaal_Sigma)</f>
        <v>1.2896805851020057</v>
      </c>
      <c r="H3215" s="2">
        <f t="shared" ca="1" si="345"/>
        <v>3.1786711793055589E-2</v>
      </c>
      <c r="I3215" s="2"/>
      <c r="J3215" s="15">
        <f ca="1">-LN(K3215) /NegExp_Labda</f>
        <v>14.334737175456143</v>
      </c>
      <c r="K3215" s="2">
        <f t="shared" ca="1" si="346"/>
        <v>5.6872268167110884E-2</v>
      </c>
      <c r="L3215" s="2"/>
      <c r="M3215" s="17">
        <f t="shared" ca="1" si="340"/>
        <v>7</v>
      </c>
      <c r="N3215" s="2">
        <f t="shared" ca="1" si="342"/>
        <v>0.86360516438898105</v>
      </c>
      <c r="O3215" s="2"/>
      <c r="P3215" s="31">
        <f t="shared" ca="1" si="341"/>
        <v>7.1788628149164593</v>
      </c>
    </row>
    <row r="3216" spans="1:16" x14ac:dyDescent="0.25">
      <c r="A3216" s="32">
        <f ca="1">Uniform_A+B3216*(Uniform_B-Uniform_A)</f>
        <v>8.729821836135665</v>
      </c>
      <c r="B3216" s="2">
        <f t="shared" ca="1" si="343"/>
        <v>0.8729821836135665</v>
      </c>
      <c r="C3216" s="4"/>
      <c r="D3216" s="5">
        <f ca="1">IF(E3216&lt;(Driehoek_C-Driehoek_A)/(Driehoek_B-Driehoek_A),Driehoek_A+SQRT(E3216*(Driehoek_B-Driehoek_A)*(Driehoek_C-Driehoek_A)),Driehoek_B-SQRT((1-E3216)*(Driehoek_B-Driehoek_A)*(Driehoek_B-Driehoek_C)))</f>
        <v>6.2505216795280667</v>
      </c>
      <c r="E3216" s="2">
        <f t="shared" ca="1" si="344"/>
        <v>0.78401054186442387</v>
      </c>
      <c r="F3216" s="2"/>
      <c r="G3216" s="15">
        <f ca="1">_xlfn.NORM.INV(H3216,Normaal_Mu,Normaal_Sigma)</f>
        <v>6.0488855623385032</v>
      </c>
      <c r="H3216" s="2">
        <f t="shared" ca="1" si="345"/>
        <v>0.70001469626889579</v>
      </c>
      <c r="I3216" s="2"/>
      <c r="J3216" s="15">
        <f ca="1">-LN(K3216) /NegExp_Labda</f>
        <v>8.5847201894156324</v>
      </c>
      <c r="K3216" s="2">
        <f t="shared" ca="1" si="346"/>
        <v>0.17961420426913821</v>
      </c>
      <c r="L3216" s="2"/>
      <c r="M3216" s="17">
        <f t="shared" ca="1" si="340"/>
        <v>3</v>
      </c>
      <c r="N3216" s="2">
        <f t="shared" ca="1" si="342"/>
        <v>0.23313581704790809</v>
      </c>
      <c r="O3216" s="2"/>
      <c r="P3216" s="31">
        <f t="shared" ca="1" si="341"/>
        <v>6.5227898534835731</v>
      </c>
    </row>
    <row r="3217" spans="1:16" x14ac:dyDescent="0.25">
      <c r="A3217" s="32">
        <f ca="1">Uniform_A+B3217*(Uniform_B-Uniform_A)</f>
        <v>9.9984987967185415</v>
      </c>
      <c r="B3217" s="2">
        <f t="shared" ca="1" si="343"/>
        <v>0.99984987967185412</v>
      </c>
      <c r="C3217" s="4"/>
      <c r="D3217" s="5">
        <f ca="1">IF(E3217&lt;(Driehoek_C-Driehoek_A)/(Driehoek_B-Driehoek_A),Driehoek_A+SQRT(E3217*(Driehoek_B-Driehoek_A)*(Driehoek_C-Driehoek_A)),Driehoek_B-SQRT((1-E3217)*(Driehoek_B-Driehoek_A)*(Driehoek_B-Driehoek_C)))</f>
        <v>4.1951193502859372</v>
      </c>
      <c r="E3217" s="2">
        <f t="shared" ca="1" si="344"/>
        <v>0.34037491262866759</v>
      </c>
      <c r="F3217" s="2"/>
      <c r="G3217" s="15">
        <f ca="1">_xlfn.NORM.INV(H3217,Normaal_Mu,Normaal_Sigma)</f>
        <v>4.165318139210183</v>
      </c>
      <c r="H3217" s="2">
        <f t="shared" ca="1" si="345"/>
        <v>0.33821452713076017</v>
      </c>
      <c r="I3217" s="2"/>
      <c r="J3217" s="15">
        <f ca="1">-LN(K3217) /NegExp_Labda</f>
        <v>1.8824711998714174</v>
      </c>
      <c r="K3217" s="2">
        <f t="shared" ca="1" si="346"/>
        <v>0.68626307056831948</v>
      </c>
      <c r="L3217" s="2"/>
      <c r="M3217" s="17">
        <f t="shared" ca="1" si="340"/>
        <v>5</v>
      </c>
      <c r="N3217" s="2">
        <f t="shared" ca="1" si="342"/>
        <v>0.50946479269132827</v>
      </c>
      <c r="O3217" s="2"/>
      <c r="P3217" s="31">
        <f t="shared" ca="1" si="341"/>
        <v>5.0482814972172161</v>
      </c>
    </row>
    <row r="3218" spans="1:16" x14ac:dyDescent="0.25">
      <c r="A3218" s="32">
        <f ca="1">Uniform_A+B3218*(Uniform_B-Uniform_A)</f>
        <v>6.69049536096027</v>
      </c>
      <c r="B3218" s="2">
        <f t="shared" ca="1" si="343"/>
        <v>0.66904953609602702</v>
      </c>
      <c r="C3218" s="4"/>
      <c r="D3218" s="5">
        <f ca="1">IF(E3218&lt;(Driehoek_C-Driehoek_A)/(Driehoek_B-Driehoek_A),Driehoek_A+SQRT(E3218*(Driehoek_B-Driehoek_A)*(Driehoek_C-Driehoek_A)),Driehoek_B-SQRT((1-E3218)*(Driehoek_B-Driehoek_A)*(Driehoek_B-Driehoek_C)))</f>
        <v>4.1803348549441441</v>
      </c>
      <c r="E3218" s="2">
        <f t="shared" ca="1" si="344"/>
        <v>0.33630936827239188</v>
      </c>
      <c r="F3218" s="2"/>
      <c r="G3218" s="15">
        <f ca="1">_xlfn.NORM.INV(H3218,Normaal_Mu,Normaal_Sigma)</f>
        <v>5.230601981986025</v>
      </c>
      <c r="H3218" s="2">
        <f t="shared" ca="1" si="345"/>
        <v>0.54589672354811847</v>
      </c>
      <c r="I3218" s="2"/>
      <c r="J3218" s="15">
        <f ca="1">-LN(K3218) /NegExp_Labda</f>
        <v>3.4694592191379816</v>
      </c>
      <c r="K3218" s="2">
        <f t="shared" ca="1" si="346"/>
        <v>0.49962780696261533</v>
      </c>
      <c r="L3218" s="2"/>
      <c r="M3218" s="17">
        <f t="shared" ca="1" si="340"/>
        <v>5</v>
      </c>
      <c r="N3218" s="2">
        <f t="shared" ca="1" si="342"/>
        <v>0.46946296079360561</v>
      </c>
      <c r="O3218" s="2"/>
      <c r="P3218" s="31">
        <f t="shared" ca="1" si="341"/>
        <v>4.9141782834056844</v>
      </c>
    </row>
    <row r="3219" spans="1:16" x14ac:dyDescent="0.25">
      <c r="A3219" s="32">
        <f ca="1">Uniform_A+B3219*(Uniform_B-Uniform_A)</f>
        <v>5.7913696262028029</v>
      </c>
      <c r="B3219" s="2">
        <f t="shared" ca="1" si="343"/>
        <v>0.57913696262028025</v>
      </c>
      <c r="C3219" s="4"/>
      <c r="D3219" s="5">
        <f ca="1">IF(E3219&lt;(Driehoek_C-Driehoek_A)/(Driehoek_B-Driehoek_A),Driehoek_A+SQRT(E3219*(Driehoek_B-Driehoek_A)*(Driehoek_C-Driehoek_A)),Driehoek_B-SQRT((1-E3219)*(Driehoek_B-Driehoek_A)*(Driehoek_B-Driehoek_C)))</f>
        <v>3.7000211083862498</v>
      </c>
      <c r="E3219" s="2">
        <f t="shared" ca="1" si="344"/>
        <v>0.20643369778277243</v>
      </c>
      <c r="F3219" s="2"/>
      <c r="G3219" s="15">
        <f ca="1">_xlfn.NORM.INV(H3219,Normaal_Mu,Normaal_Sigma)</f>
        <v>4.5861064237369638</v>
      </c>
      <c r="H3219" s="2">
        <f t="shared" ca="1" si="345"/>
        <v>0.418025707856157</v>
      </c>
      <c r="I3219" s="2"/>
      <c r="J3219" s="15">
        <f ca="1">-LN(K3219) /NegExp_Labda</f>
        <v>4.1891061364257069</v>
      </c>
      <c r="K3219" s="2">
        <f t="shared" ca="1" si="346"/>
        <v>0.43265214795866569</v>
      </c>
      <c r="L3219" s="2"/>
      <c r="M3219" s="17">
        <f t="shared" ca="1" si="340"/>
        <v>2</v>
      </c>
      <c r="N3219" s="2">
        <f t="shared" ca="1" si="342"/>
        <v>7.8040401228667955E-2</v>
      </c>
      <c r="O3219" s="2"/>
      <c r="P3219" s="31">
        <f t="shared" ca="1" si="341"/>
        <v>4.0533206589503452</v>
      </c>
    </row>
    <row r="3220" spans="1:16" x14ac:dyDescent="0.25">
      <c r="A3220" s="32">
        <f ca="1">Uniform_A+B3220*(Uniform_B-Uniform_A)</f>
        <v>0.88644146145429148</v>
      </c>
      <c r="B3220" s="2">
        <f t="shared" ca="1" si="343"/>
        <v>8.8644146145429148E-2</v>
      </c>
      <c r="C3220" s="4"/>
      <c r="D3220" s="5">
        <f ca="1">IF(E3220&lt;(Driehoek_C-Driehoek_A)/(Driehoek_B-Driehoek_A),Driehoek_A+SQRT(E3220*(Driehoek_B-Driehoek_A)*(Driehoek_C-Driehoek_A)),Driehoek_B-SQRT((1-E3220)*(Driehoek_B-Driehoek_A)*(Driehoek_B-Driehoek_C)))</f>
        <v>4.8135213519999027</v>
      </c>
      <c r="E3220" s="2">
        <f t="shared" ca="1" si="344"/>
        <v>0.49923990085255077</v>
      </c>
      <c r="F3220" s="2"/>
      <c r="G3220" s="15">
        <f ca="1">_xlfn.NORM.INV(H3220,Normaal_Mu,Normaal_Sigma)</f>
        <v>2.5792134158679301</v>
      </c>
      <c r="H3220" s="2">
        <f t="shared" ca="1" si="345"/>
        <v>0.113064007320822</v>
      </c>
      <c r="I3220" s="2"/>
      <c r="J3220" s="15">
        <f ca="1">-LN(K3220) /NegExp_Labda</f>
        <v>11.330452447083173</v>
      </c>
      <c r="K3220" s="2">
        <f t="shared" ca="1" si="346"/>
        <v>0.10371687070020086</v>
      </c>
      <c r="L3220" s="2"/>
      <c r="M3220" s="17">
        <f t="shared" ca="1" si="340"/>
        <v>3</v>
      </c>
      <c r="N3220" s="2">
        <f t="shared" ca="1" si="342"/>
        <v>0.25221229578959903</v>
      </c>
      <c r="O3220" s="2"/>
      <c r="P3220" s="31">
        <f t="shared" ca="1" si="341"/>
        <v>4.5219257352810596</v>
      </c>
    </row>
    <row r="3221" spans="1:16" x14ac:dyDescent="0.25">
      <c r="A3221" s="32">
        <f ca="1">Uniform_A+B3221*(Uniform_B-Uniform_A)</f>
        <v>6.8369034654065883</v>
      </c>
      <c r="B3221" s="2">
        <f t="shared" ca="1" si="343"/>
        <v>0.68369034654065886</v>
      </c>
      <c r="C3221" s="4"/>
      <c r="D3221" s="5">
        <f ca="1">IF(E3221&lt;(Driehoek_C-Driehoek_A)/(Driehoek_B-Driehoek_A),Driehoek_A+SQRT(E3221*(Driehoek_B-Driehoek_A)*(Driehoek_C-Driehoek_A)),Driehoek_B-SQRT((1-E3221)*(Driehoek_B-Driehoek_A)*(Driehoek_B-Driehoek_C)))</f>
        <v>3.6956462082710599</v>
      </c>
      <c r="E3221" s="2">
        <f t="shared" ca="1" si="344"/>
        <v>0.20537257597314451</v>
      </c>
      <c r="F3221" s="2"/>
      <c r="G3221" s="15">
        <f ca="1">_xlfn.NORM.INV(H3221,Normaal_Mu,Normaal_Sigma)</f>
        <v>4.7710159385072295</v>
      </c>
      <c r="H3221" s="2">
        <f t="shared" ca="1" si="345"/>
        <v>0.4544238817009657</v>
      </c>
      <c r="I3221" s="2"/>
      <c r="J3221" s="15">
        <f ca="1">-LN(K3221) /NegExp_Labda</f>
        <v>0.40056118995613371</v>
      </c>
      <c r="K3221" s="2">
        <f t="shared" ca="1" si="346"/>
        <v>0.92301274347644879</v>
      </c>
      <c r="L3221" s="2"/>
      <c r="M3221" s="17">
        <f t="shared" ca="1" si="340"/>
        <v>7</v>
      </c>
      <c r="N3221" s="2">
        <f t="shared" ca="1" si="342"/>
        <v>0.78083660405793887</v>
      </c>
      <c r="O3221" s="2"/>
      <c r="P3221" s="31">
        <f t="shared" ca="1" si="341"/>
        <v>4.5408253604282027</v>
      </c>
    </row>
    <row r="3222" spans="1:16" x14ac:dyDescent="0.25">
      <c r="A3222" s="32">
        <f ca="1">Uniform_A+B3222*(Uniform_B-Uniform_A)</f>
        <v>7.6204145863719708E-2</v>
      </c>
      <c r="B3222" s="2">
        <f t="shared" ca="1" si="343"/>
        <v>7.6204145863719708E-3</v>
      </c>
      <c r="C3222" s="4"/>
      <c r="D3222" s="5">
        <f ca="1">IF(E3222&lt;(Driehoek_C-Driehoek_A)/(Driehoek_B-Driehoek_A),Driehoek_A+SQRT(E3222*(Driehoek_B-Driehoek_A)*(Driehoek_C-Driehoek_A)),Driehoek_B-SQRT((1-E3222)*(Driehoek_B-Driehoek_A)*(Driehoek_B-Driehoek_C)))</f>
        <v>3.6237732364102202</v>
      </c>
      <c r="E3222" s="2">
        <f t="shared" ca="1" si="344"/>
        <v>0.18833139452015146</v>
      </c>
      <c r="F3222" s="2"/>
      <c r="G3222" s="15">
        <f ca="1">_xlfn.NORM.INV(H3222,Normaal_Mu,Normaal_Sigma)</f>
        <v>3.7933172162764377</v>
      </c>
      <c r="H3222" s="2">
        <f t="shared" ca="1" si="345"/>
        <v>0.27314080122286488</v>
      </c>
      <c r="I3222" s="2"/>
      <c r="J3222" s="15">
        <f ca="1">-LN(K3222) /NegExp_Labda</f>
        <v>2.541292434721905</v>
      </c>
      <c r="K3222" s="2">
        <f t="shared" ca="1" si="346"/>
        <v>0.60154226084328266</v>
      </c>
      <c r="L3222" s="2"/>
      <c r="M3222" s="17">
        <f t="shared" ca="1" si="340"/>
        <v>2</v>
      </c>
      <c r="N3222" s="2">
        <f t="shared" ca="1" si="342"/>
        <v>7.2969303704305544E-2</v>
      </c>
      <c r="O3222" s="2"/>
      <c r="P3222" s="31">
        <f t="shared" ca="1" si="341"/>
        <v>2.4069174066544567</v>
      </c>
    </row>
    <row r="3223" spans="1:16" x14ac:dyDescent="0.25">
      <c r="A3223" s="32">
        <f ca="1">Uniform_A+B3223*(Uniform_B-Uniform_A)</f>
        <v>1.2160692752602942</v>
      </c>
      <c r="B3223" s="2">
        <f t="shared" ca="1" si="343"/>
        <v>0.12160692752602942</v>
      </c>
      <c r="C3223" s="4"/>
      <c r="D3223" s="5">
        <f ca="1">IF(E3223&lt;(Driehoek_C-Driehoek_A)/(Driehoek_B-Driehoek_A),Driehoek_A+SQRT(E3223*(Driehoek_B-Driehoek_A)*(Driehoek_C-Driehoek_A)),Driehoek_B-SQRT((1-E3223)*(Driehoek_B-Driehoek_A)*(Driehoek_B-Driehoek_C)))</f>
        <v>7.1436208668078862</v>
      </c>
      <c r="E3223" s="2">
        <f t="shared" ca="1" si="344"/>
        <v>0.90153875753853985</v>
      </c>
      <c r="F3223" s="2"/>
      <c r="G3223" s="15">
        <f ca="1">_xlfn.NORM.INV(H3223,Normaal_Mu,Normaal_Sigma)</f>
        <v>5.4452448260859878</v>
      </c>
      <c r="H3223" s="2">
        <f t="shared" ca="1" si="345"/>
        <v>0.58808530445666174</v>
      </c>
      <c r="I3223" s="2"/>
      <c r="J3223" s="15">
        <f ca="1">-LN(K3223) /NegExp_Labda</f>
        <v>5.609068367689134</v>
      </c>
      <c r="K3223" s="2">
        <f t="shared" ca="1" si="346"/>
        <v>0.32568856590361195</v>
      </c>
      <c r="L3223" s="2"/>
      <c r="M3223" s="17">
        <f t="shared" ca="1" si="340"/>
        <v>8</v>
      </c>
      <c r="N3223" s="2">
        <f t="shared" ca="1" si="342"/>
        <v>0.90754644474145052</v>
      </c>
      <c r="O3223" s="2"/>
      <c r="P3223" s="31">
        <f t="shared" ca="1" si="341"/>
        <v>5.48280066716866</v>
      </c>
    </row>
    <row r="3224" spans="1:16" x14ac:dyDescent="0.25">
      <c r="A3224" s="32">
        <f ca="1">Uniform_A+B3224*(Uniform_B-Uniform_A)</f>
        <v>7.5937329924902812</v>
      </c>
      <c r="B3224" s="2">
        <f t="shared" ca="1" si="343"/>
        <v>0.75937329924902808</v>
      </c>
      <c r="C3224" s="4"/>
      <c r="D3224" s="5">
        <f ca="1">IF(E3224&lt;(Driehoek_C-Driehoek_A)/(Driehoek_B-Driehoek_A),Driehoek_A+SQRT(E3224*(Driehoek_B-Driehoek_A)*(Driehoek_C-Driehoek_A)),Driehoek_B-SQRT((1-E3224)*(Driehoek_B-Driehoek_A)*(Driehoek_B-Driehoek_C)))</f>
        <v>7.3391320275281107</v>
      </c>
      <c r="E3224" s="2">
        <f t="shared" ca="1" si="344"/>
        <v>0.92118621651477473</v>
      </c>
      <c r="F3224" s="2"/>
      <c r="G3224" s="15">
        <f ca="1">_xlfn.NORM.INV(H3224,Normaal_Mu,Normaal_Sigma)</f>
        <v>1.8410811450589573</v>
      </c>
      <c r="H3224" s="2">
        <f t="shared" ca="1" si="345"/>
        <v>5.711535782552557E-2</v>
      </c>
      <c r="I3224" s="2"/>
      <c r="J3224" s="15">
        <f ca="1">-LN(K3224) /NegExp_Labda</f>
        <v>5.4318765929111432</v>
      </c>
      <c r="K3224" s="2">
        <f t="shared" ca="1" si="346"/>
        <v>0.33743738271396739</v>
      </c>
      <c r="L3224" s="2"/>
      <c r="M3224" s="17">
        <f t="shared" ca="1" si="340"/>
        <v>6</v>
      </c>
      <c r="N3224" s="2">
        <f t="shared" ca="1" si="342"/>
        <v>0.7170856074251194</v>
      </c>
      <c r="O3224" s="2"/>
      <c r="P3224" s="31">
        <f t="shared" ca="1" si="341"/>
        <v>5.6411645515976989</v>
      </c>
    </row>
    <row r="3225" spans="1:16" x14ac:dyDescent="0.25">
      <c r="A3225" s="32">
        <f ca="1">Uniform_A+B3225*(Uniform_B-Uniform_A)</f>
        <v>1.856723022852973</v>
      </c>
      <c r="B3225" s="2">
        <f t="shared" ca="1" si="343"/>
        <v>0.1856723022852973</v>
      </c>
      <c r="C3225" s="4"/>
      <c r="D3225" s="5">
        <f ca="1">IF(E3225&lt;(Driehoek_C-Driehoek_A)/(Driehoek_B-Driehoek_A),Driehoek_A+SQRT(E3225*(Driehoek_B-Driehoek_A)*(Driehoek_C-Driehoek_A)),Driehoek_B-SQRT((1-E3225)*(Driehoek_B-Driehoek_A)*(Driehoek_B-Driehoek_C)))</f>
        <v>4.7608802299502697</v>
      </c>
      <c r="E3225" s="2">
        <f t="shared" ca="1" si="344"/>
        <v>0.48656753071924352</v>
      </c>
      <c r="F3225" s="2"/>
      <c r="G3225" s="15">
        <f ca="1">_xlfn.NORM.INV(H3225,Normaal_Mu,Normaal_Sigma)</f>
        <v>5.3553183117657559</v>
      </c>
      <c r="H3225" s="2">
        <f t="shared" ca="1" si="345"/>
        <v>0.57050466811940681</v>
      </c>
      <c r="I3225" s="2"/>
      <c r="J3225" s="15">
        <f ca="1">-LN(K3225) /NegExp_Labda</f>
        <v>2.8712565949415958</v>
      </c>
      <c r="K3225" s="2">
        <f t="shared" ca="1" si="346"/>
        <v>0.56312631300135896</v>
      </c>
      <c r="L3225" s="2"/>
      <c r="M3225" s="17">
        <f t="shared" ca="1" si="340"/>
        <v>4</v>
      </c>
      <c r="N3225" s="2">
        <f t="shared" ca="1" si="342"/>
        <v>0.43192274355948956</v>
      </c>
      <c r="O3225" s="2"/>
      <c r="P3225" s="31">
        <f t="shared" ca="1" si="341"/>
        <v>3.7688356319021188</v>
      </c>
    </row>
    <row r="3226" spans="1:16" x14ac:dyDescent="0.25">
      <c r="A3226" s="32">
        <f ca="1">Uniform_A+B3226*(Uniform_B-Uniform_A)</f>
        <v>3.158239125720864</v>
      </c>
      <c r="B3226" s="2">
        <f t="shared" ca="1" si="343"/>
        <v>0.31582391257208642</v>
      </c>
      <c r="C3226" s="4"/>
      <c r="D3226" s="5">
        <f ca="1">IF(E3226&lt;(Driehoek_C-Driehoek_A)/(Driehoek_B-Driehoek_A),Driehoek_A+SQRT(E3226*(Driehoek_B-Driehoek_A)*(Driehoek_C-Driehoek_A)),Driehoek_B-SQRT((1-E3226)*(Driehoek_B-Driehoek_A)*(Driehoek_B-Driehoek_C)))</f>
        <v>3.6868764413736286</v>
      </c>
      <c r="E3226" s="2">
        <f t="shared" ca="1" si="344"/>
        <v>0.20325372346152548</v>
      </c>
      <c r="F3226" s="2"/>
      <c r="G3226" s="15">
        <f ca="1">_xlfn.NORM.INV(H3226,Normaal_Mu,Normaal_Sigma)</f>
        <v>1.6838929751316121</v>
      </c>
      <c r="H3226" s="2">
        <f t="shared" ca="1" si="345"/>
        <v>4.8653332914697534E-2</v>
      </c>
      <c r="I3226" s="2"/>
      <c r="J3226" s="15">
        <f ca="1">-LN(K3226) /NegExp_Labda</f>
        <v>3.3119857435389481</v>
      </c>
      <c r="K3226" s="2">
        <f t="shared" ca="1" si="346"/>
        <v>0.51561384879430583</v>
      </c>
      <c r="L3226" s="2"/>
      <c r="M3226" s="17">
        <f t="shared" ca="1" si="340"/>
        <v>6</v>
      </c>
      <c r="N3226" s="2">
        <f t="shared" ca="1" si="342"/>
        <v>0.7503810759119719</v>
      </c>
      <c r="O3226" s="2"/>
      <c r="P3226" s="31">
        <f t="shared" ca="1" si="341"/>
        <v>3.5681988571530106</v>
      </c>
    </row>
    <row r="3227" spans="1:16" x14ac:dyDescent="0.25">
      <c r="A3227" s="32">
        <f ca="1">Uniform_A+B3227*(Uniform_B-Uniform_A)</f>
        <v>9.1377503388115073</v>
      </c>
      <c r="B3227" s="2">
        <f t="shared" ca="1" si="343"/>
        <v>0.91377503388115067</v>
      </c>
      <c r="C3227" s="4"/>
      <c r="D3227" s="5">
        <f ca="1">IF(E3227&lt;(Driehoek_C-Driehoek_A)/(Driehoek_B-Driehoek_A),Driehoek_A+SQRT(E3227*(Driehoek_B-Driehoek_A)*(Driehoek_C-Driehoek_A)),Driehoek_B-SQRT((1-E3227)*(Driehoek_B-Driehoek_A)*(Driehoek_B-Driehoek_C)))</f>
        <v>3.2868703233470891</v>
      </c>
      <c r="E3227" s="2">
        <f t="shared" ca="1" si="344"/>
        <v>0.11828823065081728</v>
      </c>
      <c r="F3227" s="2"/>
      <c r="G3227" s="15">
        <f ca="1">_xlfn.NORM.INV(H3227,Normaal_Mu,Normaal_Sigma)</f>
        <v>7.4551791693043246</v>
      </c>
      <c r="H3227" s="2">
        <f t="shared" ca="1" si="345"/>
        <v>0.89019946319302246</v>
      </c>
      <c r="I3227" s="2"/>
      <c r="J3227" s="15">
        <f ca="1">-LN(K3227) /NegExp_Labda</f>
        <v>5.2073685909100202</v>
      </c>
      <c r="K3227" s="2">
        <f t="shared" ca="1" si="346"/>
        <v>0.35293417300342411</v>
      </c>
      <c r="L3227" s="2"/>
      <c r="M3227" s="17">
        <f t="shared" ca="1" si="340"/>
        <v>4</v>
      </c>
      <c r="N3227" s="2">
        <f t="shared" ca="1" si="342"/>
        <v>0.39610204478945321</v>
      </c>
      <c r="O3227" s="2"/>
      <c r="P3227" s="31">
        <f t="shared" ca="1" si="341"/>
        <v>5.8174336844745884</v>
      </c>
    </row>
    <row r="3228" spans="1:16" x14ac:dyDescent="0.25">
      <c r="A3228" s="32">
        <f ca="1">Uniform_A+B3228*(Uniform_B-Uniform_A)</f>
        <v>0.84257959938226712</v>
      </c>
      <c r="B3228" s="2">
        <f t="shared" ca="1" si="343"/>
        <v>8.4257959938226712E-2</v>
      </c>
      <c r="C3228" s="4"/>
      <c r="D3228" s="5">
        <f ca="1">IF(E3228&lt;(Driehoek_C-Driehoek_A)/(Driehoek_B-Driehoek_A),Driehoek_A+SQRT(E3228*(Driehoek_B-Driehoek_A)*(Driehoek_C-Driehoek_A)),Driehoek_B-SQRT((1-E3228)*(Driehoek_B-Driehoek_A)*(Driehoek_B-Driehoek_C)))</f>
        <v>3.3893357025706377</v>
      </c>
      <c r="E3228" s="2">
        <f t="shared" ca="1" si="344"/>
        <v>0.13787526388838911</v>
      </c>
      <c r="F3228" s="2"/>
      <c r="G3228" s="15">
        <f ca="1">_xlfn.NORM.INV(H3228,Normaal_Mu,Normaal_Sigma)</f>
        <v>5.1643066892747367</v>
      </c>
      <c r="H3228" s="2">
        <f t="shared" ca="1" si="345"/>
        <v>0.53273761321994639</v>
      </c>
      <c r="I3228" s="2"/>
      <c r="J3228" s="15">
        <f ca="1">-LN(K3228) /NegExp_Labda</f>
        <v>0.58377823767596559</v>
      </c>
      <c r="K3228" s="2">
        <f t="shared" ca="1" si="346"/>
        <v>0.88980259205791268</v>
      </c>
      <c r="L3228" s="2"/>
      <c r="M3228" s="17">
        <f t="shared" ca="1" si="340"/>
        <v>2</v>
      </c>
      <c r="N3228" s="2">
        <f t="shared" ca="1" si="342"/>
        <v>7.5437763292928284E-2</v>
      </c>
      <c r="O3228" s="2"/>
      <c r="P3228" s="31">
        <f t="shared" ca="1" si="341"/>
        <v>2.3960000457807213</v>
      </c>
    </row>
    <row r="3229" spans="1:16" x14ac:dyDescent="0.25">
      <c r="A3229" s="32">
        <f ca="1">Uniform_A+B3229*(Uniform_B-Uniform_A)</f>
        <v>2.7585766966472072</v>
      </c>
      <c r="B3229" s="2">
        <f t="shared" ca="1" si="343"/>
        <v>0.27585766966472069</v>
      </c>
      <c r="C3229" s="4"/>
      <c r="D3229" s="5">
        <f ca="1">IF(E3229&lt;(Driehoek_C-Driehoek_A)/(Driehoek_B-Driehoek_A),Driehoek_A+SQRT(E3229*(Driehoek_B-Driehoek_A)*(Driehoek_C-Driehoek_A)),Driehoek_B-SQRT((1-E3229)*(Driehoek_B-Driehoek_A)*(Driehoek_B-Driehoek_C)))</f>
        <v>2.1374999316424828</v>
      </c>
      <c r="E3229" s="2">
        <f t="shared" ca="1" si="344"/>
        <v>1.3504450858348171E-3</v>
      </c>
      <c r="F3229" s="2"/>
      <c r="G3229" s="15">
        <f ca="1">_xlfn.NORM.INV(H3229,Normaal_Mu,Normaal_Sigma)</f>
        <v>6.4037034665173227</v>
      </c>
      <c r="H3229" s="2">
        <f t="shared" ca="1" si="345"/>
        <v>0.75861418385984991</v>
      </c>
      <c r="I3229" s="2"/>
      <c r="J3229" s="15">
        <f ca="1">-LN(K3229) /NegExp_Labda</f>
        <v>0.11463451854154186</v>
      </c>
      <c r="K3229" s="2">
        <f t="shared" ca="1" si="346"/>
        <v>0.97733392064770375</v>
      </c>
      <c r="L3229" s="2"/>
      <c r="M3229" s="17">
        <f t="shared" ca="1" si="340"/>
        <v>4</v>
      </c>
      <c r="N3229" s="2">
        <f t="shared" ca="1" si="342"/>
        <v>0.38243998622195319</v>
      </c>
      <c r="O3229" s="2"/>
      <c r="P3229" s="31">
        <f t="shared" ca="1" si="341"/>
        <v>3.082882922669711</v>
      </c>
    </row>
    <row r="3230" spans="1:16" x14ac:dyDescent="0.25">
      <c r="A3230" s="32">
        <f ca="1">Uniform_A+B3230*(Uniform_B-Uniform_A)</f>
        <v>0.12953107373573802</v>
      </c>
      <c r="B3230" s="2">
        <f t="shared" ca="1" si="343"/>
        <v>1.2953107373573802E-2</v>
      </c>
      <c r="C3230" s="4"/>
      <c r="D3230" s="5">
        <f ca="1">IF(E3230&lt;(Driehoek_C-Driehoek_A)/(Driehoek_B-Driehoek_A),Driehoek_A+SQRT(E3230*(Driehoek_B-Driehoek_A)*(Driehoek_C-Driehoek_A)),Driehoek_B-SQRT((1-E3230)*(Driehoek_B-Driehoek_A)*(Driehoek_B-Driehoek_C)))</f>
        <v>6.3607579366230347</v>
      </c>
      <c r="E3230" s="2">
        <f t="shared" ca="1" si="344"/>
        <v>0.80098289516861998</v>
      </c>
      <c r="F3230" s="2"/>
      <c r="G3230" s="15">
        <f ca="1">_xlfn.NORM.INV(H3230,Normaal_Mu,Normaal_Sigma)</f>
        <v>6.4240138577697632</v>
      </c>
      <c r="H3230" s="2">
        <f t="shared" ca="1" si="345"/>
        <v>0.7617697573033444</v>
      </c>
      <c r="I3230" s="2"/>
      <c r="J3230" s="15">
        <f ca="1">-LN(K3230) /NegExp_Labda</f>
        <v>25.747957406465488</v>
      </c>
      <c r="K3230" s="2">
        <f t="shared" ca="1" si="346"/>
        <v>5.8017743761520357E-3</v>
      </c>
      <c r="L3230" s="2"/>
      <c r="M3230" s="17">
        <f t="shared" ca="1" si="340"/>
        <v>2</v>
      </c>
      <c r="N3230" s="2">
        <f t="shared" ca="1" si="342"/>
        <v>9.7659339972039794E-2</v>
      </c>
      <c r="O3230" s="2"/>
      <c r="P3230" s="31">
        <f t="shared" ca="1" si="341"/>
        <v>8.1324520549188044</v>
      </c>
    </row>
    <row r="3231" spans="1:16" x14ac:dyDescent="0.25">
      <c r="A3231" s="32">
        <f ca="1">Uniform_A+B3231*(Uniform_B-Uniform_A)</f>
        <v>8.2788298193337493</v>
      </c>
      <c r="B3231" s="2">
        <f t="shared" ca="1" si="343"/>
        <v>0.82788298193337495</v>
      </c>
      <c r="C3231" s="4"/>
      <c r="D3231" s="5">
        <f ca="1">IF(E3231&lt;(Driehoek_C-Driehoek_A)/(Driehoek_B-Driehoek_A),Driehoek_A+SQRT(E3231*(Driehoek_B-Driehoek_A)*(Driehoek_C-Driehoek_A)),Driehoek_B-SQRT((1-E3231)*(Driehoek_B-Driehoek_A)*(Driehoek_B-Driehoek_C)))</f>
        <v>3.7480852079158078</v>
      </c>
      <c r="E3231" s="2">
        <f t="shared" ca="1" si="344"/>
        <v>0.21827156386671798</v>
      </c>
      <c r="F3231" s="2"/>
      <c r="G3231" s="15">
        <f ca="1">_xlfn.NORM.INV(H3231,Normaal_Mu,Normaal_Sigma)</f>
        <v>4.65819005757941</v>
      </c>
      <c r="H3231" s="2">
        <f t="shared" ca="1" si="345"/>
        <v>0.43214924385757891</v>
      </c>
      <c r="I3231" s="2"/>
      <c r="J3231" s="15">
        <f ca="1">-LN(K3231) /NegExp_Labda</f>
        <v>0.91367935519256949</v>
      </c>
      <c r="K3231" s="2">
        <f t="shared" ca="1" si="346"/>
        <v>0.83298814297644608</v>
      </c>
      <c r="L3231" s="2"/>
      <c r="M3231" s="17">
        <f t="shared" ca="1" si="340"/>
        <v>4</v>
      </c>
      <c r="N3231" s="2">
        <f t="shared" ca="1" si="342"/>
        <v>0.3417346785839751</v>
      </c>
      <c r="O3231" s="2"/>
      <c r="P3231" s="31">
        <f t="shared" ca="1" si="341"/>
        <v>4.3197568880043082</v>
      </c>
    </row>
    <row r="3232" spans="1:16" x14ac:dyDescent="0.25">
      <c r="A3232" s="32">
        <f ca="1">Uniform_A+B3232*(Uniform_B-Uniform_A)</f>
        <v>6.7117711497868227</v>
      </c>
      <c r="B3232" s="2">
        <f t="shared" ca="1" si="343"/>
        <v>0.67117711497868227</v>
      </c>
      <c r="C3232" s="4"/>
      <c r="D3232" s="5">
        <f ca="1">IF(E3232&lt;(Driehoek_C-Driehoek_A)/(Driehoek_B-Driehoek_A),Driehoek_A+SQRT(E3232*(Driehoek_B-Driehoek_A)*(Driehoek_C-Driehoek_A)),Driehoek_B-SQRT((1-E3232)*(Driehoek_B-Driehoek_A)*(Driehoek_B-Driehoek_C)))</f>
        <v>3.4566816202703396</v>
      </c>
      <c r="E3232" s="2">
        <f t="shared" ca="1" si="344"/>
        <v>0.15156581020238735</v>
      </c>
      <c r="F3232" s="2"/>
      <c r="G3232" s="15">
        <f ca="1">_xlfn.NORM.INV(H3232,Normaal_Mu,Normaal_Sigma)</f>
        <v>4.9447974849807457</v>
      </c>
      <c r="H3232" s="2">
        <f t="shared" ca="1" si="345"/>
        <v>0.48899008935054222</v>
      </c>
      <c r="I3232" s="2"/>
      <c r="J3232" s="15">
        <f ca="1">-LN(K3232) /NegExp_Labda</f>
        <v>6.0458787368951921</v>
      </c>
      <c r="K3232" s="2">
        <f t="shared" ca="1" si="346"/>
        <v>0.29844317064333825</v>
      </c>
      <c r="L3232" s="2"/>
      <c r="M3232" s="17">
        <f t="shared" ca="1" si="340"/>
        <v>7</v>
      </c>
      <c r="N3232" s="2">
        <f t="shared" ca="1" si="342"/>
        <v>0.84242167272712887</v>
      </c>
      <c r="O3232" s="2"/>
      <c r="P3232" s="31">
        <f t="shared" ca="1" si="341"/>
        <v>5.63182579838662</v>
      </c>
    </row>
    <row r="3233" spans="1:16" x14ac:dyDescent="0.25">
      <c r="A3233" s="32">
        <f ca="1">Uniform_A+B3233*(Uniform_B-Uniform_A)</f>
        <v>3.9144192444805781</v>
      </c>
      <c r="B3233" s="2">
        <f t="shared" ca="1" si="343"/>
        <v>0.39144192444805781</v>
      </c>
      <c r="C3233" s="4"/>
      <c r="D3233" s="5">
        <f ca="1">IF(E3233&lt;(Driehoek_C-Driehoek_A)/(Driehoek_B-Driehoek_A),Driehoek_A+SQRT(E3233*(Driehoek_B-Driehoek_A)*(Driehoek_C-Driehoek_A)),Driehoek_B-SQRT((1-E3233)*(Driehoek_B-Driehoek_A)*(Driehoek_B-Driehoek_C)))</f>
        <v>5.6214496205552127</v>
      </c>
      <c r="E3233" s="2">
        <f t="shared" ca="1" si="344"/>
        <v>0.67386849524438541</v>
      </c>
      <c r="F3233" s="2"/>
      <c r="G3233" s="15">
        <f ca="1">_xlfn.NORM.INV(H3233,Normaal_Mu,Normaal_Sigma)</f>
        <v>5.1542803204176506</v>
      </c>
      <c r="H3233" s="2">
        <f t="shared" ca="1" si="345"/>
        <v>0.5307439775307311</v>
      </c>
      <c r="I3233" s="2"/>
      <c r="J3233" s="15">
        <f ca="1">-LN(K3233) /NegExp_Labda</f>
        <v>0.49087066138161523</v>
      </c>
      <c r="K3233" s="2">
        <f t="shared" ca="1" si="346"/>
        <v>0.90649104066141317</v>
      </c>
      <c r="L3233" s="2"/>
      <c r="M3233" s="17">
        <f t="shared" ca="1" si="340"/>
        <v>4</v>
      </c>
      <c r="N3233" s="2">
        <f t="shared" ca="1" si="342"/>
        <v>0.3581985616349791</v>
      </c>
      <c r="O3233" s="2"/>
      <c r="P3233" s="31">
        <f t="shared" ca="1" si="341"/>
        <v>3.8362039693670114</v>
      </c>
    </row>
    <row r="3234" spans="1:16" x14ac:dyDescent="0.25">
      <c r="A3234" s="32">
        <f ca="1">Uniform_A+B3234*(Uniform_B-Uniform_A)</f>
        <v>2.4023005323323465</v>
      </c>
      <c r="B3234" s="2">
        <f t="shared" ca="1" si="343"/>
        <v>0.24023005323323465</v>
      </c>
      <c r="C3234" s="4"/>
      <c r="D3234" s="5">
        <f ca="1">IF(E3234&lt;(Driehoek_C-Driehoek_A)/(Driehoek_B-Driehoek_A),Driehoek_A+SQRT(E3234*(Driehoek_B-Driehoek_A)*(Driehoek_C-Driehoek_A)),Driehoek_B-SQRT((1-E3234)*(Driehoek_B-Driehoek_A)*(Driehoek_B-Driehoek_C)))</f>
        <v>5.9556156022562359</v>
      </c>
      <c r="E3234" s="2">
        <f t="shared" ca="1" si="344"/>
        <v>0.73519210396498103</v>
      </c>
      <c r="F3234" s="2"/>
      <c r="G3234" s="15">
        <f ca="1">_xlfn.NORM.INV(H3234,Normaal_Mu,Normaal_Sigma)</f>
        <v>2.9031430338359985</v>
      </c>
      <c r="H3234" s="2">
        <f t="shared" ca="1" si="345"/>
        <v>0.1472206181235387</v>
      </c>
      <c r="I3234" s="2"/>
      <c r="J3234" s="15">
        <f ca="1">-LN(K3234) /NegExp_Labda</f>
        <v>10.816632595475809</v>
      </c>
      <c r="K3234" s="2">
        <f t="shared" ca="1" si="346"/>
        <v>0.11494212719212393</v>
      </c>
      <c r="L3234" s="2"/>
      <c r="M3234" s="17">
        <f t="shared" ca="1" si="340"/>
        <v>6</v>
      </c>
      <c r="N3234" s="2">
        <f t="shared" ca="1" si="342"/>
        <v>0.6203056361175322</v>
      </c>
      <c r="O3234" s="2"/>
      <c r="P3234" s="31">
        <f t="shared" ca="1" si="341"/>
        <v>5.615538352780078</v>
      </c>
    </row>
    <row r="3235" spans="1:16" x14ac:dyDescent="0.25">
      <c r="A3235" s="32">
        <f ca="1">Uniform_A+B3235*(Uniform_B-Uniform_A)</f>
        <v>2.1713496954646105</v>
      </c>
      <c r="B3235" s="2">
        <f t="shared" ca="1" si="343"/>
        <v>0.21713496954646105</v>
      </c>
      <c r="C3235" s="4"/>
      <c r="D3235" s="5">
        <f ca="1">IF(E3235&lt;(Driehoek_C-Driehoek_A)/(Driehoek_B-Driehoek_A),Driehoek_A+SQRT(E3235*(Driehoek_B-Driehoek_A)*(Driehoek_C-Driehoek_A)),Driehoek_B-SQRT((1-E3235)*(Driehoek_B-Driehoek_A)*(Driehoek_B-Driehoek_C)))</f>
        <v>6.0827074498369438</v>
      </c>
      <c r="E3235" s="2">
        <f t="shared" ca="1" si="344"/>
        <v>0.75684011933608941</v>
      </c>
      <c r="F3235" s="2"/>
      <c r="G3235" s="15">
        <f ca="1">_xlfn.NORM.INV(H3235,Normaal_Mu,Normaal_Sigma)</f>
        <v>5.1981858011134987</v>
      </c>
      <c r="H3235" s="2">
        <f t="shared" ca="1" si="345"/>
        <v>0.53946774555989396</v>
      </c>
      <c r="I3235" s="2"/>
      <c r="J3235" s="15">
        <f ca="1">-LN(K3235) /NegExp_Labda</f>
        <v>4.7123100920149126</v>
      </c>
      <c r="K3235" s="2">
        <f t="shared" ca="1" si="346"/>
        <v>0.38966728537022577</v>
      </c>
      <c r="L3235" s="2"/>
      <c r="M3235" s="17">
        <f t="shared" ca="1" si="340"/>
        <v>1</v>
      </c>
      <c r="N3235" s="2">
        <f t="shared" ca="1" si="342"/>
        <v>1.1859890454962274E-2</v>
      </c>
      <c r="O3235" s="2"/>
      <c r="P3235" s="31">
        <f t="shared" ca="1" si="341"/>
        <v>3.8329106076859936</v>
      </c>
    </row>
    <row r="3236" spans="1:16" x14ac:dyDescent="0.25">
      <c r="A3236" s="32">
        <f ca="1">Uniform_A+B3236*(Uniform_B-Uniform_A)</f>
        <v>3.9603678826959077</v>
      </c>
      <c r="B3236" s="2">
        <f t="shared" ca="1" si="343"/>
        <v>0.39603678826959077</v>
      </c>
      <c r="C3236" s="4"/>
      <c r="D3236" s="5">
        <f ca="1">IF(E3236&lt;(Driehoek_C-Driehoek_A)/(Driehoek_B-Driehoek_A),Driehoek_A+SQRT(E3236*(Driehoek_B-Driehoek_A)*(Driehoek_C-Driehoek_A)),Driehoek_B-SQRT((1-E3236)*(Driehoek_B-Driehoek_A)*(Driehoek_B-Driehoek_C)))</f>
        <v>5.0186289684099687</v>
      </c>
      <c r="E3236" s="2">
        <f t="shared" ca="1" si="344"/>
        <v>0.54710527739473502</v>
      </c>
      <c r="F3236" s="2"/>
      <c r="G3236" s="15">
        <f ca="1">_xlfn.NORM.INV(H3236,Normaal_Mu,Normaal_Sigma)</f>
        <v>4.5533278072080909</v>
      </c>
      <c r="H3236" s="2">
        <f t="shared" ca="1" si="345"/>
        <v>0.41163696789442183</v>
      </c>
      <c r="I3236" s="2"/>
      <c r="J3236" s="15">
        <f ca="1">-LN(K3236) /NegExp_Labda</f>
        <v>2.1981592166697719</v>
      </c>
      <c r="K3236" s="2">
        <f t="shared" ca="1" si="346"/>
        <v>0.64427357103622873</v>
      </c>
      <c r="L3236" s="2"/>
      <c r="M3236" s="17">
        <f t="shared" ca="1" si="340"/>
        <v>2</v>
      </c>
      <c r="N3236" s="2">
        <f t="shared" ca="1" si="342"/>
        <v>6.8445022090944829E-2</v>
      </c>
      <c r="O3236" s="2"/>
      <c r="P3236" s="31">
        <f t="shared" ca="1" si="341"/>
        <v>3.546096774996748</v>
      </c>
    </row>
    <row r="3237" spans="1:16" x14ac:dyDescent="0.25">
      <c r="A3237" s="32">
        <f ca="1">Uniform_A+B3237*(Uniform_B-Uniform_A)</f>
        <v>2.5071680828172029</v>
      </c>
      <c r="B3237" s="2">
        <f t="shared" ca="1" si="343"/>
        <v>0.25071680828172027</v>
      </c>
      <c r="C3237" s="4"/>
      <c r="D3237" s="5">
        <f ca="1">IF(E3237&lt;(Driehoek_C-Driehoek_A)/(Driehoek_B-Driehoek_A),Driehoek_A+SQRT(E3237*(Driehoek_B-Driehoek_A)*(Driehoek_C-Driehoek_A)),Driehoek_B-SQRT((1-E3237)*(Driehoek_B-Driehoek_A)*(Driehoek_B-Driehoek_C)))</f>
        <v>3.8240593590043499</v>
      </c>
      <c r="E3237" s="2">
        <f t="shared" ca="1" si="344"/>
        <v>0.2376566103693829</v>
      </c>
      <c r="F3237" s="2"/>
      <c r="G3237" s="15">
        <f ca="1">_xlfn.NORM.INV(H3237,Normaal_Mu,Normaal_Sigma)</f>
        <v>4.8890965195879375</v>
      </c>
      <c r="H3237" s="2">
        <f t="shared" ca="1" si="345"/>
        <v>0.47788928824487231</v>
      </c>
      <c r="I3237" s="2"/>
      <c r="J3237" s="15">
        <f ca="1">-LN(K3237) /NegExp_Labda</f>
        <v>4.416636653518425E-2</v>
      </c>
      <c r="K3237" s="2">
        <f t="shared" ca="1" si="346"/>
        <v>0.9912056254329612</v>
      </c>
      <c r="L3237" s="2"/>
      <c r="M3237" s="17">
        <f t="shared" ca="1" si="340"/>
        <v>8</v>
      </c>
      <c r="N3237" s="2">
        <f t="shared" ca="1" si="342"/>
        <v>0.93010615341385794</v>
      </c>
      <c r="O3237" s="2"/>
      <c r="P3237" s="31">
        <f t="shared" ca="1" si="341"/>
        <v>3.8528980655889358</v>
      </c>
    </row>
    <row r="3238" spans="1:16" x14ac:dyDescent="0.25">
      <c r="A3238" s="32">
        <f ca="1">Uniform_A+B3238*(Uniform_B-Uniform_A)</f>
        <v>6.0082707762681036</v>
      </c>
      <c r="B3238" s="2">
        <f t="shared" ca="1" si="343"/>
        <v>0.60082707762681031</v>
      </c>
      <c r="C3238" s="4"/>
      <c r="D3238" s="5">
        <f ca="1">IF(E3238&lt;(Driehoek_C-Driehoek_A)/(Driehoek_B-Driehoek_A),Driehoek_A+SQRT(E3238*(Driehoek_B-Driehoek_A)*(Driehoek_C-Driehoek_A)),Driehoek_B-SQRT((1-E3238)*(Driehoek_B-Driehoek_A)*(Driehoek_B-Driehoek_C)))</f>
        <v>3.6326200333664018</v>
      </c>
      <c r="E3238" s="2">
        <f t="shared" ca="1" si="344"/>
        <v>0.1903891552392365</v>
      </c>
      <c r="F3238" s="2"/>
      <c r="G3238" s="15">
        <f ca="1">_xlfn.NORM.INV(H3238,Normaal_Mu,Normaal_Sigma)</f>
        <v>4.4683725609908862</v>
      </c>
      <c r="H3238" s="2">
        <f t="shared" ca="1" si="345"/>
        <v>0.39519133829474618</v>
      </c>
      <c r="I3238" s="2"/>
      <c r="J3238" s="15">
        <f ca="1">-LN(K3238) /NegExp_Labda</f>
        <v>8.0597204510512608</v>
      </c>
      <c r="K3238" s="2">
        <f t="shared" ca="1" si="346"/>
        <v>0.19949939201309874</v>
      </c>
      <c r="L3238" s="2"/>
      <c r="M3238" s="17">
        <f t="shared" ca="1" si="340"/>
        <v>8</v>
      </c>
      <c r="N3238" s="2">
        <f t="shared" ca="1" si="342"/>
        <v>0.90731023424468038</v>
      </c>
      <c r="O3238" s="2"/>
      <c r="P3238" s="31">
        <f t="shared" ca="1" si="341"/>
        <v>6.0337967643353307</v>
      </c>
    </row>
    <row r="3239" spans="1:16" x14ac:dyDescent="0.25">
      <c r="A3239" s="32">
        <f ca="1">Uniform_A+B3239*(Uniform_B-Uniform_A)</f>
        <v>3.7618145077387011</v>
      </c>
      <c r="B3239" s="2">
        <f t="shared" ca="1" si="343"/>
        <v>0.37618145077387011</v>
      </c>
      <c r="C3239" s="4"/>
      <c r="D3239" s="5">
        <f ca="1">IF(E3239&lt;(Driehoek_C-Driehoek_A)/(Driehoek_B-Driehoek_A),Driehoek_A+SQRT(E3239*(Driehoek_B-Driehoek_A)*(Driehoek_C-Driehoek_A)),Driehoek_B-SQRT((1-E3239)*(Driehoek_B-Driehoek_A)*(Driehoek_B-Driehoek_C)))</f>
        <v>5.4204733067185398</v>
      </c>
      <c r="E3239" s="2">
        <f t="shared" ca="1" si="344"/>
        <v>0.63391396148815693</v>
      </c>
      <c r="F3239" s="2"/>
      <c r="G3239" s="15">
        <f ca="1">_xlfn.NORM.INV(H3239,Normaal_Mu,Normaal_Sigma)</f>
        <v>5.8256149960912795</v>
      </c>
      <c r="H3239" s="2">
        <f t="shared" ca="1" si="345"/>
        <v>0.66012617125102235</v>
      </c>
      <c r="I3239" s="2"/>
      <c r="J3239" s="15">
        <f ca="1">-LN(K3239) /NegExp_Labda</f>
        <v>3.9828160689754499</v>
      </c>
      <c r="K3239" s="2">
        <f t="shared" ca="1" si="346"/>
        <v>0.45087586836955895</v>
      </c>
      <c r="L3239" s="2"/>
      <c r="M3239" s="17">
        <f t="shared" ca="1" si="340"/>
        <v>2</v>
      </c>
      <c r="N3239" s="2">
        <f t="shared" ca="1" si="342"/>
        <v>4.8081767572749623E-2</v>
      </c>
      <c r="O3239" s="2"/>
      <c r="P3239" s="31">
        <f t="shared" ca="1" si="341"/>
        <v>4.1981437759047937</v>
      </c>
    </row>
    <row r="3240" spans="1:16" x14ac:dyDescent="0.25">
      <c r="A3240" s="32">
        <f ca="1">Uniform_A+B3240*(Uniform_B-Uniform_A)</f>
        <v>0.47586956124295421</v>
      </c>
      <c r="B3240" s="2">
        <f t="shared" ca="1" si="343"/>
        <v>4.7586956124295421E-2</v>
      </c>
      <c r="C3240" s="4"/>
      <c r="D3240" s="5">
        <f ca="1">IF(E3240&lt;(Driehoek_C-Driehoek_A)/(Driehoek_B-Driehoek_A),Driehoek_A+SQRT(E3240*(Driehoek_B-Driehoek_A)*(Driehoek_C-Driehoek_A)),Driehoek_B-SQRT((1-E3240)*(Driehoek_B-Driehoek_A)*(Driehoek_B-Driehoek_C)))</f>
        <v>3.3765520291758877</v>
      </c>
      <c r="E3240" s="2">
        <f t="shared" ca="1" si="344"/>
        <v>0.13534967778773244</v>
      </c>
      <c r="F3240" s="2"/>
      <c r="G3240" s="15">
        <f ca="1">_xlfn.NORM.INV(H3240,Normaal_Mu,Normaal_Sigma)</f>
        <v>5.1142311016133641</v>
      </c>
      <c r="H3240" s="2">
        <f t="shared" ca="1" si="345"/>
        <v>0.52277342555369599</v>
      </c>
      <c r="I3240" s="2"/>
      <c r="J3240" s="15">
        <f ca="1">-LN(K3240) /NegExp_Labda</f>
        <v>3.5800891415180227</v>
      </c>
      <c r="K3240" s="2">
        <f t="shared" ca="1" si="346"/>
        <v>0.48869445152836188</v>
      </c>
      <c r="L3240" s="2"/>
      <c r="M3240" s="17">
        <f t="shared" ca="1" si="340"/>
        <v>7</v>
      </c>
      <c r="N3240" s="2">
        <f t="shared" ca="1" si="342"/>
        <v>0.85328295203535021</v>
      </c>
      <c r="O3240" s="2"/>
      <c r="P3240" s="31">
        <f t="shared" ca="1" si="341"/>
        <v>3.9093483667100459</v>
      </c>
    </row>
    <row r="3241" spans="1:16" x14ac:dyDescent="0.25">
      <c r="A3241" s="32">
        <f ca="1">Uniform_A+B3241*(Uniform_B-Uniform_A)</f>
        <v>0.7846144294897317</v>
      </c>
      <c r="B3241" s="2">
        <f t="shared" ca="1" si="343"/>
        <v>7.846144294897317E-2</v>
      </c>
      <c r="C3241" s="4"/>
      <c r="D3241" s="5">
        <f ca="1">IF(E3241&lt;(Driehoek_C-Driehoek_A)/(Driehoek_B-Driehoek_A),Driehoek_A+SQRT(E3241*(Driehoek_B-Driehoek_A)*(Driehoek_C-Driehoek_A)),Driehoek_B-SQRT((1-E3241)*(Driehoek_B-Driehoek_A)*(Driehoek_B-Driehoek_C)))</f>
        <v>6.5891522004629302</v>
      </c>
      <c r="E3241" s="2">
        <f t="shared" ca="1" si="344"/>
        <v>0.83393751107049341</v>
      </c>
      <c r="F3241" s="2"/>
      <c r="G3241" s="15">
        <f ca="1">_xlfn.NORM.INV(H3241,Normaal_Mu,Normaal_Sigma)</f>
        <v>4.4684333560844287</v>
      </c>
      <c r="H3241" s="2">
        <f t="shared" ca="1" si="345"/>
        <v>0.39520304426449704</v>
      </c>
      <c r="I3241" s="2"/>
      <c r="J3241" s="15">
        <f ca="1">-LN(K3241) /NegExp_Labda</f>
        <v>1.5524367892797957</v>
      </c>
      <c r="K3241" s="2">
        <f t="shared" ca="1" si="346"/>
        <v>0.73308959217740521</v>
      </c>
      <c r="L3241" s="2"/>
      <c r="M3241" s="17">
        <f t="shared" ca="1" si="340"/>
        <v>2</v>
      </c>
      <c r="N3241" s="2">
        <f t="shared" ca="1" si="342"/>
        <v>8.2588559312844589E-2</v>
      </c>
      <c r="O3241" s="2"/>
      <c r="P3241" s="31">
        <f t="shared" ca="1" si="341"/>
        <v>3.0789273550633771</v>
      </c>
    </row>
    <row r="3242" spans="1:16" x14ac:dyDescent="0.25">
      <c r="A3242" s="32">
        <f ca="1">Uniform_A+B3242*(Uniform_B-Uniform_A)</f>
        <v>9.7334737484856362</v>
      </c>
      <c r="B3242" s="2">
        <f t="shared" ca="1" si="343"/>
        <v>0.9733473748485636</v>
      </c>
      <c r="C3242" s="4"/>
      <c r="D3242" s="5">
        <f ca="1">IF(E3242&lt;(Driehoek_C-Driehoek_A)/(Driehoek_B-Driehoek_A),Driehoek_A+SQRT(E3242*(Driehoek_B-Driehoek_A)*(Driehoek_C-Driehoek_A)),Driehoek_B-SQRT((1-E3242)*(Driehoek_B-Driehoek_A)*(Driehoek_B-Driehoek_C)))</f>
        <v>6.2718568531171499</v>
      </c>
      <c r="E3242" s="2">
        <f t="shared" ca="1" si="344"/>
        <v>0.78734957057474686</v>
      </c>
      <c r="F3242" s="2"/>
      <c r="G3242" s="15">
        <f ca="1">_xlfn.NORM.INV(H3242,Normaal_Mu,Normaal_Sigma)</f>
        <v>6.6820085867021106</v>
      </c>
      <c r="H3242" s="2">
        <f t="shared" ca="1" si="345"/>
        <v>0.7998272353932685</v>
      </c>
      <c r="I3242" s="2"/>
      <c r="J3242" s="15">
        <f ca="1">-LN(K3242) /NegExp_Labda</f>
        <v>9.7713729423136986</v>
      </c>
      <c r="K3242" s="2">
        <f t="shared" ca="1" si="346"/>
        <v>0.14166720645496611</v>
      </c>
      <c r="L3242" s="2"/>
      <c r="M3242" s="17">
        <f t="shared" ca="1" si="340"/>
        <v>7</v>
      </c>
      <c r="N3242" s="2">
        <f t="shared" ca="1" si="342"/>
        <v>0.85683605156653719</v>
      </c>
      <c r="O3242" s="2"/>
      <c r="P3242" s="31">
        <f t="shared" ca="1" si="341"/>
        <v>7.8917424261237183</v>
      </c>
    </row>
    <row r="3243" spans="1:16" x14ac:dyDescent="0.25">
      <c r="A3243" s="32">
        <f ca="1">Uniform_A+B3243*(Uniform_B-Uniform_A)</f>
        <v>8.1247168198524733</v>
      </c>
      <c r="B3243" s="2">
        <f t="shared" ca="1" si="343"/>
        <v>0.81247168198524733</v>
      </c>
      <c r="C3243" s="4"/>
      <c r="D3243" s="5">
        <f ca="1">IF(E3243&lt;(Driehoek_C-Driehoek_A)/(Driehoek_B-Driehoek_A),Driehoek_A+SQRT(E3243*(Driehoek_B-Driehoek_A)*(Driehoek_C-Driehoek_A)),Driehoek_B-SQRT((1-E3243)*(Driehoek_B-Driehoek_A)*(Driehoek_B-Driehoek_C)))</f>
        <v>3.9738438811875509</v>
      </c>
      <c r="E3243" s="2">
        <f t="shared" ca="1" si="344"/>
        <v>0.27828997623582385</v>
      </c>
      <c r="F3243" s="2"/>
      <c r="G3243" s="15">
        <f ca="1">_xlfn.NORM.INV(H3243,Normaal_Mu,Normaal_Sigma)</f>
        <v>3.5076427852818277</v>
      </c>
      <c r="H3243" s="2">
        <f t="shared" ca="1" si="345"/>
        <v>0.22777976458470839</v>
      </c>
      <c r="I3243" s="2"/>
      <c r="J3243" s="15">
        <f ca="1">-LN(K3243) /NegExp_Labda</f>
        <v>3.3393790303421542</v>
      </c>
      <c r="K3243" s="2">
        <f t="shared" ca="1" si="346"/>
        <v>0.51279670132576538</v>
      </c>
      <c r="L3243" s="2"/>
      <c r="M3243" s="17">
        <f t="shared" ca="1" si="340"/>
        <v>5</v>
      </c>
      <c r="N3243" s="2">
        <f t="shared" ca="1" si="342"/>
        <v>0.57168323528952081</v>
      </c>
      <c r="O3243" s="2"/>
      <c r="P3243" s="31">
        <f t="shared" ca="1" si="341"/>
        <v>4.7891165033328011</v>
      </c>
    </row>
    <row r="3244" spans="1:16" x14ac:dyDescent="0.25">
      <c r="A3244" s="32">
        <f ca="1">Uniform_A+B3244*(Uniform_B-Uniform_A)</f>
        <v>9.9908541658988685</v>
      </c>
      <c r="B3244" s="2">
        <f t="shared" ca="1" si="343"/>
        <v>0.99908541658988681</v>
      </c>
      <c r="C3244" s="4"/>
      <c r="D3244" s="5">
        <f ca="1">IF(E3244&lt;(Driehoek_C-Driehoek_A)/(Driehoek_B-Driehoek_A),Driehoek_A+SQRT(E3244*(Driehoek_B-Driehoek_A)*(Driehoek_C-Driehoek_A)),Driehoek_B-SQRT((1-E3244)*(Driehoek_B-Driehoek_A)*(Driehoek_B-Driehoek_C)))</f>
        <v>5.5181804027120993</v>
      </c>
      <c r="E3244" s="2">
        <f t="shared" ca="1" si="344"/>
        <v>0.65362663691262624</v>
      </c>
      <c r="F3244" s="2"/>
      <c r="G3244" s="15">
        <f ca="1">_xlfn.NORM.INV(H3244,Normaal_Mu,Normaal_Sigma)</f>
        <v>4.9738466201848324</v>
      </c>
      <c r="H3244" s="2">
        <f t="shared" ca="1" si="345"/>
        <v>0.49478330418426308</v>
      </c>
      <c r="I3244" s="2"/>
      <c r="J3244" s="15">
        <f ca="1">-LN(K3244) /NegExp_Labda</f>
        <v>14.201618074606071</v>
      </c>
      <c r="K3244" s="2">
        <f t="shared" ca="1" si="346"/>
        <v>5.8406761606244029E-2</v>
      </c>
      <c r="L3244" s="2"/>
      <c r="M3244" s="17">
        <f t="shared" ca="1" si="340"/>
        <v>4</v>
      </c>
      <c r="N3244" s="2">
        <f t="shared" ca="1" si="342"/>
        <v>0.37312214872386562</v>
      </c>
      <c r="O3244" s="2"/>
      <c r="P3244" s="31">
        <f t="shared" ca="1" si="341"/>
        <v>7.7368998526803754</v>
      </c>
    </row>
    <row r="3245" spans="1:16" x14ac:dyDescent="0.25">
      <c r="A3245" s="32">
        <f ca="1">Uniform_A+B3245*(Uniform_B-Uniform_A)</f>
        <v>4.9139172590413711</v>
      </c>
      <c r="B3245" s="2">
        <f t="shared" ca="1" si="343"/>
        <v>0.49139172590413716</v>
      </c>
      <c r="C3245" s="4"/>
      <c r="D3245" s="5">
        <f ca="1">IF(E3245&lt;(Driehoek_C-Driehoek_A)/(Driehoek_B-Driehoek_A),Driehoek_A+SQRT(E3245*(Driehoek_B-Driehoek_A)*(Driehoek_C-Driehoek_A)),Driehoek_B-SQRT((1-E3245)*(Driehoek_B-Driehoek_A)*(Driehoek_B-Driehoek_C)))</f>
        <v>5.4454966561167897</v>
      </c>
      <c r="E3245" s="2">
        <f t="shared" ca="1" si="344"/>
        <v>0.63901445652351652</v>
      </c>
      <c r="F3245" s="2"/>
      <c r="G3245" s="15">
        <f ca="1">_xlfn.NORM.INV(H3245,Normaal_Mu,Normaal_Sigma)</f>
        <v>3.6182619438601913</v>
      </c>
      <c r="H3245" s="2">
        <f t="shared" ca="1" si="345"/>
        <v>0.24482392568063505</v>
      </c>
      <c r="I3245" s="2"/>
      <c r="J3245" s="15">
        <f ca="1">-LN(K3245) /NegExp_Labda</f>
        <v>7.1675082511749411</v>
      </c>
      <c r="K3245" s="2">
        <f t="shared" ca="1" si="346"/>
        <v>0.23847241153864174</v>
      </c>
      <c r="L3245" s="2"/>
      <c r="M3245" s="17">
        <f t="shared" ref="M3245:M3308" ca="1" si="347">VLOOKUP(N3245,$S$5:$T$105,2,TRUE)</f>
        <v>12</v>
      </c>
      <c r="N3245" s="2">
        <f t="shared" ca="1" si="342"/>
        <v>0.9971888815499429</v>
      </c>
      <c r="O3245" s="2"/>
      <c r="P3245" s="31">
        <f t="shared" ref="P3245:P3308" ca="1" si="348">SUM(A3245,D3245,G3245,J3245,M3245)/5</f>
        <v>6.6290368220386586</v>
      </c>
    </row>
    <row r="3246" spans="1:16" x14ac:dyDescent="0.25">
      <c r="A3246" s="32">
        <f ca="1">Uniform_A+B3246*(Uniform_B-Uniform_A)</f>
        <v>6.8818671843880797</v>
      </c>
      <c r="B3246" s="2">
        <f t="shared" ca="1" si="343"/>
        <v>0.68818671843880797</v>
      </c>
      <c r="C3246" s="4"/>
      <c r="D3246" s="5">
        <f ca="1">IF(E3246&lt;(Driehoek_C-Driehoek_A)/(Driehoek_B-Driehoek_A),Driehoek_A+SQRT(E3246*(Driehoek_B-Driehoek_A)*(Driehoek_C-Driehoek_A)),Driehoek_B-SQRT((1-E3246)*(Driehoek_B-Driehoek_A)*(Driehoek_B-Driehoek_C)))</f>
        <v>6.7767612404175006</v>
      </c>
      <c r="E3246" s="2">
        <f t="shared" ca="1" si="344"/>
        <v>0.85877741193971624</v>
      </c>
      <c r="F3246" s="2"/>
      <c r="G3246" s="15">
        <f ca="1">_xlfn.NORM.INV(H3246,Normaal_Mu,Normaal_Sigma)</f>
        <v>1.3376722423961405</v>
      </c>
      <c r="H3246" s="2">
        <f t="shared" ca="1" si="345"/>
        <v>3.3538043176245536E-2</v>
      </c>
      <c r="I3246" s="2"/>
      <c r="J3246" s="15">
        <f ca="1">-LN(K3246) /NegExp_Labda</f>
        <v>11.02704023740259</v>
      </c>
      <c r="K3246" s="2">
        <f t="shared" ca="1" si="346"/>
        <v>0.11020554703266827</v>
      </c>
      <c r="L3246" s="2"/>
      <c r="M3246" s="17">
        <f t="shared" ca="1" si="347"/>
        <v>6</v>
      </c>
      <c r="N3246" s="2">
        <f t="shared" ca="1" si="342"/>
        <v>0.66541380891917679</v>
      </c>
      <c r="O3246" s="2"/>
      <c r="P3246" s="31">
        <f t="shared" ca="1" si="348"/>
        <v>6.4046681809208623</v>
      </c>
    </row>
    <row r="3247" spans="1:16" x14ac:dyDescent="0.25">
      <c r="A3247" s="32">
        <f ca="1">Uniform_A+B3247*(Uniform_B-Uniform_A)</f>
        <v>5.7389010703316012</v>
      </c>
      <c r="B3247" s="2">
        <f t="shared" ca="1" si="343"/>
        <v>0.57389010703316012</v>
      </c>
      <c r="C3247" s="4"/>
      <c r="D3247" s="5">
        <f ca="1">IF(E3247&lt;(Driehoek_C-Driehoek_A)/(Driehoek_B-Driehoek_A),Driehoek_A+SQRT(E3247*(Driehoek_B-Driehoek_A)*(Driehoek_C-Driehoek_A)),Driehoek_B-SQRT((1-E3247)*(Driehoek_B-Driehoek_A)*(Driehoek_B-Driehoek_C)))</f>
        <v>5.1971785450897148</v>
      </c>
      <c r="E3247" s="2">
        <f t="shared" ca="1" si="344"/>
        <v>0.5868156852021148</v>
      </c>
      <c r="F3247" s="2"/>
      <c r="G3247" s="15">
        <f ca="1">_xlfn.NORM.INV(H3247,Normaal_Mu,Normaal_Sigma)</f>
        <v>5.4346424280210712</v>
      </c>
      <c r="H3247" s="2">
        <f t="shared" ca="1" si="345"/>
        <v>0.58602098712730255</v>
      </c>
      <c r="I3247" s="2"/>
      <c r="J3247" s="15">
        <f ca="1">-LN(K3247) /NegExp_Labda</f>
        <v>13.876102855388883</v>
      </c>
      <c r="K3247" s="2">
        <f t="shared" ca="1" si="346"/>
        <v>6.2335725714990575E-2</v>
      </c>
      <c r="L3247" s="2"/>
      <c r="M3247" s="17">
        <f t="shared" ca="1" si="347"/>
        <v>4</v>
      </c>
      <c r="N3247" s="2">
        <f t="shared" ca="1" si="342"/>
        <v>0.38520012158461248</v>
      </c>
      <c r="O3247" s="2"/>
      <c r="P3247" s="31">
        <f t="shared" ca="1" si="348"/>
        <v>6.8493649797662544</v>
      </c>
    </row>
    <row r="3248" spans="1:16" x14ac:dyDescent="0.25">
      <c r="A3248" s="32">
        <f ca="1">Uniform_A+B3248*(Uniform_B-Uniform_A)</f>
        <v>0.7894946682888826</v>
      </c>
      <c r="B3248" s="2">
        <f t="shared" ca="1" si="343"/>
        <v>7.894946682888826E-2</v>
      </c>
      <c r="C3248" s="4"/>
      <c r="D3248" s="5">
        <f ca="1">IF(E3248&lt;(Driehoek_C-Driehoek_A)/(Driehoek_B-Driehoek_A),Driehoek_A+SQRT(E3248*(Driehoek_B-Driehoek_A)*(Driehoek_C-Driehoek_A)),Driehoek_B-SQRT((1-E3248)*(Driehoek_B-Driehoek_A)*(Driehoek_B-Driehoek_C)))</f>
        <v>3.7645298996405101</v>
      </c>
      <c r="E3248" s="2">
        <f t="shared" ca="1" si="344"/>
        <v>0.22239755476609624</v>
      </c>
      <c r="F3248" s="2"/>
      <c r="G3248" s="15">
        <f ca="1">_xlfn.NORM.INV(H3248,Normaal_Mu,Normaal_Sigma)</f>
        <v>4.2413903582263917</v>
      </c>
      <c r="H3248" s="2">
        <f t="shared" ca="1" si="345"/>
        <v>0.35223076006287801</v>
      </c>
      <c r="I3248" s="2"/>
      <c r="J3248" s="15">
        <f ca="1">-LN(K3248) /NegExp_Labda</f>
        <v>7.0148535328536159</v>
      </c>
      <c r="K3248" s="2">
        <f t="shared" ca="1" si="346"/>
        <v>0.24586548376493689</v>
      </c>
      <c r="L3248" s="2"/>
      <c r="M3248" s="17">
        <f t="shared" ca="1" si="347"/>
        <v>1</v>
      </c>
      <c r="N3248" s="2">
        <f t="shared" ca="1" si="342"/>
        <v>1.0476669555105178E-2</v>
      </c>
      <c r="O3248" s="2"/>
      <c r="P3248" s="31">
        <f t="shared" ca="1" si="348"/>
        <v>3.3620536918018802</v>
      </c>
    </row>
    <row r="3249" spans="1:16" x14ac:dyDescent="0.25">
      <c r="A3249" s="32">
        <f ca="1">Uniform_A+B3249*(Uniform_B-Uniform_A)</f>
        <v>6.7345422196414102</v>
      </c>
      <c r="B3249" s="2">
        <f t="shared" ca="1" si="343"/>
        <v>0.67345422196414106</v>
      </c>
      <c r="C3249" s="4"/>
      <c r="D3249" s="5">
        <f ca="1">IF(E3249&lt;(Driehoek_C-Driehoek_A)/(Driehoek_B-Driehoek_A),Driehoek_A+SQRT(E3249*(Driehoek_B-Driehoek_A)*(Driehoek_C-Driehoek_A)),Driehoek_B-SQRT((1-E3249)*(Driehoek_B-Driehoek_A)*(Driehoek_B-Driehoek_C)))</f>
        <v>4.7611922198432461</v>
      </c>
      <c r="E3249" s="2">
        <f t="shared" ca="1" si="344"/>
        <v>0.48664310293950208</v>
      </c>
      <c r="F3249" s="2"/>
      <c r="G3249" s="15">
        <f ca="1">_xlfn.NORM.INV(H3249,Normaal_Mu,Normaal_Sigma)</f>
        <v>2.6064405356911835</v>
      </c>
      <c r="H3249" s="2">
        <f t="shared" ca="1" si="345"/>
        <v>0.11569621004474917</v>
      </c>
      <c r="I3249" s="2"/>
      <c r="J3249" s="15">
        <f ca="1">-LN(K3249) /NegExp_Labda</f>
        <v>3.6184132776412685</v>
      </c>
      <c r="K3249" s="2">
        <f t="shared" ca="1" si="346"/>
        <v>0.484963011680975</v>
      </c>
      <c r="L3249" s="2"/>
      <c r="M3249" s="17">
        <f t="shared" ca="1" si="347"/>
        <v>6</v>
      </c>
      <c r="N3249" s="2">
        <f t="shared" ca="1" si="342"/>
        <v>0.64035011738308822</v>
      </c>
      <c r="O3249" s="2"/>
      <c r="P3249" s="31">
        <f t="shared" ca="1" si="348"/>
        <v>4.7441176505634219</v>
      </c>
    </row>
    <row r="3250" spans="1:16" x14ac:dyDescent="0.25">
      <c r="A3250" s="32">
        <f ca="1">Uniform_A+B3250*(Uniform_B-Uniform_A)</f>
        <v>4.9276579422317157</v>
      </c>
      <c r="B3250" s="2">
        <f t="shared" ca="1" si="343"/>
        <v>0.49276579422317157</v>
      </c>
      <c r="C3250" s="4"/>
      <c r="D3250" s="5">
        <f ca="1">IF(E3250&lt;(Driehoek_C-Driehoek_A)/(Driehoek_B-Driehoek_A),Driehoek_A+SQRT(E3250*(Driehoek_B-Driehoek_A)*(Driehoek_C-Driehoek_A)),Driehoek_B-SQRT((1-E3250)*(Driehoek_B-Driehoek_A)*(Driehoek_B-Driehoek_C)))</f>
        <v>3.7417845618279748</v>
      </c>
      <c r="E3250" s="2">
        <f t="shared" ca="1" si="344"/>
        <v>0.21670096141587647</v>
      </c>
      <c r="F3250" s="2"/>
      <c r="G3250" s="15">
        <f ca="1">_xlfn.NORM.INV(H3250,Normaal_Mu,Normaal_Sigma)</f>
        <v>4.2402949362775137</v>
      </c>
      <c r="H3250" s="2">
        <f t="shared" ca="1" si="345"/>
        <v>0.35202744248102036</v>
      </c>
      <c r="I3250" s="2"/>
      <c r="J3250" s="15">
        <f ca="1">-LN(K3250) /NegExp_Labda</f>
        <v>0.18601420259352083</v>
      </c>
      <c r="K3250" s="2">
        <f t="shared" ca="1" si="346"/>
        <v>0.96348068260543451</v>
      </c>
      <c r="L3250" s="2"/>
      <c r="M3250" s="17">
        <f t="shared" ca="1" si="347"/>
        <v>2</v>
      </c>
      <c r="N3250" s="2">
        <f t="shared" ca="1" si="342"/>
        <v>7.7430245593812175E-2</v>
      </c>
      <c r="O3250" s="2"/>
      <c r="P3250" s="31">
        <f t="shared" ca="1" si="348"/>
        <v>3.0191503285861447</v>
      </c>
    </row>
    <row r="3251" spans="1:16" x14ac:dyDescent="0.25">
      <c r="A3251" s="32">
        <f ca="1">Uniform_A+B3251*(Uniform_B-Uniform_A)</f>
        <v>5.8165834425175085</v>
      </c>
      <c r="B3251" s="2">
        <f t="shared" ca="1" si="343"/>
        <v>0.58165834425175089</v>
      </c>
      <c r="C3251" s="4"/>
      <c r="D3251" s="5">
        <f ca="1">IF(E3251&lt;(Driehoek_C-Driehoek_A)/(Driehoek_B-Driehoek_A),Driehoek_A+SQRT(E3251*(Driehoek_B-Driehoek_A)*(Driehoek_C-Driehoek_A)),Driehoek_B-SQRT((1-E3251)*(Driehoek_B-Driehoek_A)*(Driehoek_B-Driehoek_C)))</f>
        <v>4.5949453794781494</v>
      </c>
      <c r="E3251" s="2">
        <f t="shared" ca="1" si="344"/>
        <v>0.44558553686340274</v>
      </c>
      <c r="F3251" s="2"/>
      <c r="G3251" s="15">
        <f ca="1">_xlfn.NORM.INV(H3251,Normaal_Mu,Normaal_Sigma)</f>
        <v>7.8329421453566441</v>
      </c>
      <c r="H3251" s="2">
        <f t="shared" ca="1" si="345"/>
        <v>0.92168118609747618</v>
      </c>
      <c r="I3251" s="2"/>
      <c r="J3251" s="15">
        <f ca="1">-LN(K3251) /NegExp_Labda</f>
        <v>1.2178924275463545</v>
      </c>
      <c r="K3251" s="2">
        <f t="shared" ca="1" si="346"/>
        <v>0.78381795526666542</v>
      </c>
      <c r="L3251" s="2"/>
      <c r="M3251" s="17">
        <f t="shared" ca="1" si="347"/>
        <v>2</v>
      </c>
      <c r="N3251" s="2">
        <f t="shared" ca="1" si="342"/>
        <v>7.2432205031911612E-2</v>
      </c>
      <c r="O3251" s="2"/>
      <c r="P3251" s="31">
        <f t="shared" ca="1" si="348"/>
        <v>4.2924726789797312</v>
      </c>
    </row>
    <row r="3252" spans="1:16" x14ac:dyDescent="0.25">
      <c r="A3252" s="32">
        <f ca="1">Uniform_A+B3252*(Uniform_B-Uniform_A)</f>
        <v>2.1567777251074727</v>
      </c>
      <c r="B3252" s="2">
        <f t="shared" ca="1" si="343"/>
        <v>0.21567777251074727</v>
      </c>
      <c r="C3252" s="4"/>
      <c r="D3252" s="5">
        <f ca="1">IF(E3252&lt;(Driehoek_C-Driehoek_A)/(Driehoek_B-Driehoek_A),Driehoek_A+SQRT(E3252*(Driehoek_B-Driehoek_A)*(Driehoek_C-Driehoek_A)),Driehoek_B-SQRT((1-E3252)*(Driehoek_B-Driehoek_A)*(Driehoek_B-Driehoek_C)))</f>
        <v>5.4389106398714766</v>
      </c>
      <c r="E3252" s="2">
        <f t="shared" ca="1" si="344"/>
        <v>0.63767550197655509</v>
      </c>
      <c r="F3252" s="2"/>
      <c r="G3252" s="15">
        <f ca="1">_xlfn.NORM.INV(H3252,Normaal_Mu,Normaal_Sigma)</f>
        <v>4.1332931288093508</v>
      </c>
      <c r="H3252" s="2">
        <f t="shared" ca="1" si="345"/>
        <v>0.33237901170521233</v>
      </c>
      <c r="I3252" s="2"/>
      <c r="J3252" s="15">
        <f ca="1">-LN(K3252) /NegExp_Labda</f>
        <v>17.601587098747626</v>
      </c>
      <c r="K3252" s="2">
        <f t="shared" ca="1" si="346"/>
        <v>2.9590041213587104E-2</v>
      </c>
      <c r="L3252" s="2"/>
      <c r="M3252" s="17">
        <f t="shared" ca="1" si="347"/>
        <v>4</v>
      </c>
      <c r="N3252" s="2">
        <f t="shared" ca="1" si="342"/>
        <v>0.43852600651412654</v>
      </c>
      <c r="O3252" s="2"/>
      <c r="P3252" s="31">
        <f t="shared" ca="1" si="348"/>
        <v>6.6661137185071855</v>
      </c>
    </row>
    <row r="3253" spans="1:16" x14ac:dyDescent="0.25">
      <c r="A3253" s="32">
        <f ca="1">Uniform_A+B3253*(Uniform_B-Uniform_A)</f>
        <v>0.94867907713503508</v>
      </c>
      <c r="B3253" s="2">
        <f t="shared" ca="1" si="343"/>
        <v>9.4867907713503508E-2</v>
      </c>
      <c r="C3253" s="4"/>
      <c r="D3253" s="5">
        <f ca="1">IF(E3253&lt;(Driehoek_C-Driehoek_A)/(Driehoek_B-Driehoek_A),Driehoek_A+SQRT(E3253*(Driehoek_B-Driehoek_A)*(Driehoek_C-Driehoek_A)),Driehoek_B-SQRT((1-E3253)*(Driehoek_B-Driehoek_A)*(Driehoek_B-Driehoek_C)))</f>
        <v>3.6990899423251271</v>
      </c>
      <c r="E3253" s="2">
        <f t="shared" ca="1" si="344"/>
        <v>0.20620761657931463</v>
      </c>
      <c r="F3253" s="2"/>
      <c r="G3253" s="15">
        <f ca="1">_xlfn.NORM.INV(H3253,Normaal_Mu,Normaal_Sigma)</f>
        <v>5.1358378101782938</v>
      </c>
      <c r="H3253" s="2">
        <f t="shared" ca="1" si="345"/>
        <v>0.52707490529125689</v>
      </c>
      <c r="I3253" s="2"/>
      <c r="J3253" s="15">
        <f ca="1">-LN(K3253) /NegExp_Labda</f>
        <v>8.1915332221496833</v>
      </c>
      <c r="K3253" s="2">
        <f t="shared" ca="1" si="346"/>
        <v>0.19430879774737042</v>
      </c>
      <c r="L3253" s="2"/>
      <c r="M3253" s="17">
        <f t="shared" ca="1" si="347"/>
        <v>6</v>
      </c>
      <c r="N3253" s="2">
        <f t="shared" ca="1" si="342"/>
        <v>0.73876923376333692</v>
      </c>
      <c r="O3253" s="2"/>
      <c r="P3253" s="31">
        <f t="shared" ca="1" si="348"/>
        <v>4.7950280103576279</v>
      </c>
    </row>
    <row r="3254" spans="1:16" x14ac:dyDescent="0.25">
      <c r="A3254" s="32">
        <f ca="1">Uniform_A+B3254*(Uniform_B-Uniform_A)</f>
        <v>8.5201777851801062</v>
      </c>
      <c r="B3254" s="2">
        <f t="shared" ca="1" si="343"/>
        <v>0.85201777851801053</v>
      </c>
      <c r="C3254" s="4"/>
      <c r="D3254" s="5">
        <f ca="1">IF(E3254&lt;(Driehoek_C-Driehoek_A)/(Driehoek_B-Driehoek_A),Driehoek_A+SQRT(E3254*(Driehoek_B-Driehoek_A)*(Driehoek_C-Driehoek_A)),Driehoek_B-SQRT((1-E3254)*(Driehoek_B-Driehoek_A)*(Driehoek_B-Driehoek_C)))</f>
        <v>3.6650348808496753</v>
      </c>
      <c r="E3254" s="2">
        <f t="shared" ca="1" si="344"/>
        <v>0.1980243681747208</v>
      </c>
      <c r="F3254" s="2"/>
      <c r="G3254" s="15">
        <f ca="1">_xlfn.NORM.INV(H3254,Normaal_Mu,Normaal_Sigma)</f>
        <v>4.7659497444293546</v>
      </c>
      <c r="H3254" s="2">
        <f t="shared" ca="1" si="345"/>
        <v>0.45342007059825895</v>
      </c>
      <c r="I3254" s="2"/>
      <c r="J3254" s="15">
        <f ca="1">-LN(K3254) /NegExp_Labda</f>
        <v>17.395831984552018</v>
      </c>
      <c r="K3254" s="2">
        <f t="shared" ca="1" si="346"/>
        <v>3.083310289268959E-2</v>
      </c>
      <c r="L3254" s="2"/>
      <c r="M3254" s="17">
        <f t="shared" ca="1" si="347"/>
        <v>6</v>
      </c>
      <c r="N3254" s="2">
        <f t="shared" ca="1" si="342"/>
        <v>0.73593264200049113</v>
      </c>
      <c r="O3254" s="2"/>
      <c r="P3254" s="31">
        <f t="shared" ca="1" si="348"/>
        <v>8.0693988790022306</v>
      </c>
    </row>
    <row r="3255" spans="1:16" x14ac:dyDescent="0.25">
      <c r="A3255" s="32">
        <f ca="1">Uniform_A+B3255*(Uniform_B-Uniform_A)</f>
        <v>8.8709379747765702</v>
      </c>
      <c r="B3255" s="2">
        <f t="shared" ca="1" si="343"/>
        <v>0.88709379747765693</v>
      </c>
      <c r="C3255" s="4"/>
      <c r="D3255" s="5">
        <f ca="1">IF(E3255&lt;(Driehoek_C-Driehoek_A)/(Driehoek_B-Driehoek_A),Driehoek_A+SQRT(E3255*(Driehoek_B-Driehoek_A)*(Driehoek_C-Driehoek_A)),Driehoek_B-SQRT((1-E3255)*(Driehoek_B-Driehoek_A)*(Driehoek_B-Driehoek_C)))</f>
        <v>7.826974167096612</v>
      </c>
      <c r="E3255" s="2">
        <f t="shared" ca="1" si="344"/>
        <v>0.96068601129546605</v>
      </c>
      <c r="F3255" s="2"/>
      <c r="G3255" s="15">
        <f ca="1">_xlfn.NORM.INV(H3255,Normaal_Mu,Normaal_Sigma)</f>
        <v>3.4138001469685149</v>
      </c>
      <c r="H3255" s="2">
        <f t="shared" ca="1" si="345"/>
        <v>0.21385980282682571</v>
      </c>
      <c r="I3255" s="2"/>
      <c r="J3255" s="15">
        <f ca="1">-LN(K3255) /NegExp_Labda</f>
        <v>17.062673052864294</v>
      </c>
      <c r="K3255" s="2">
        <f t="shared" ca="1" si="346"/>
        <v>3.2957559842941131E-2</v>
      </c>
      <c r="L3255" s="2"/>
      <c r="M3255" s="17">
        <f t="shared" ca="1" si="347"/>
        <v>7</v>
      </c>
      <c r="N3255" s="2">
        <f t="shared" ca="1" si="342"/>
        <v>0.83647212783359204</v>
      </c>
      <c r="O3255" s="2"/>
      <c r="P3255" s="31">
        <f t="shared" ca="1" si="348"/>
        <v>8.8348770683411981</v>
      </c>
    </row>
    <row r="3256" spans="1:16" x14ac:dyDescent="0.25">
      <c r="A3256" s="32">
        <f ca="1">Uniform_A+B3256*(Uniform_B-Uniform_A)</f>
        <v>0.47805785312459825</v>
      </c>
      <c r="B3256" s="2">
        <f t="shared" ca="1" si="343"/>
        <v>4.7805785312459825E-2</v>
      </c>
      <c r="C3256" s="4"/>
      <c r="D3256" s="5">
        <f ca="1">IF(E3256&lt;(Driehoek_C-Driehoek_A)/(Driehoek_B-Driehoek_A),Driehoek_A+SQRT(E3256*(Driehoek_B-Driehoek_A)*(Driehoek_C-Driehoek_A)),Driehoek_B-SQRT((1-E3256)*(Driehoek_B-Driehoek_A)*(Driehoek_B-Driehoek_C)))</f>
        <v>6.0346526102011007</v>
      </c>
      <c r="E3256" s="2">
        <f t="shared" ca="1" si="344"/>
        <v>0.74876328165179584</v>
      </c>
      <c r="F3256" s="2"/>
      <c r="G3256" s="15">
        <f ca="1">_xlfn.NORM.INV(H3256,Normaal_Mu,Normaal_Sigma)</f>
        <v>6.5120076542446448</v>
      </c>
      <c r="H3256" s="2">
        <f t="shared" ca="1" si="345"/>
        <v>0.77517654944046366</v>
      </c>
      <c r="I3256" s="2"/>
      <c r="J3256" s="15">
        <f ca="1">-LN(K3256) /NegExp_Labda</f>
        <v>0.74038332922130989</v>
      </c>
      <c r="K3256" s="2">
        <f t="shared" ca="1" si="346"/>
        <v>0.86236499846697068</v>
      </c>
      <c r="L3256" s="2"/>
      <c r="M3256" s="17">
        <f t="shared" ca="1" si="347"/>
        <v>5</v>
      </c>
      <c r="N3256" s="2">
        <f t="shared" ca="1" si="342"/>
        <v>0.53758116061849837</v>
      </c>
      <c r="O3256" s="2"/>
      <c r="P3256" s="31">
        <f t="shared" ca="1" si="348"/>
        <v>3.7530202893583309</v>
      </c>
    </row>
    <row r="3257" spans="1:16" x14ac:dyDescent="0.25">
      <c r="A3257" s="32">
        <f ca="1">Uniform_A+B3257*(Uniform_B-Uniform_A)</f>
        <v>8.5254400229935072</v>
      </c>
      <c r="B3257" s="2">
        <f t="shared" ca="1" si="343"/>
        <v>0.85254400229935079</v>
      </c>
      <c r="C3257" s="4"/>
      <c r="D3257" s="5">
        <f ca="1">IF(E3257&lt;(Driehoek_C-Driehoek_A)/(Driehoek_B-Driehoek_A),Driehoek_A+SQRT(E3257*(Driehoek_B-Driehoek_A)*(Driehoek_C-Driehoek_A)),Driehoek_B-SQRT((1-E3257)*(Driehoek_B-Driehoek_A)*(Driehoek_B-Driehoek_C)))</f>
        <v>5.8352416225069819</v>
      </c>
      <c r="E3257" s="2">
        <f t="shared" ca="1" si="344"/>
        <v>0.71383726891679311</v>
      </c>
      <c r="F3257" s="2"/>
      <c r="G3257" s="15">
        <f ca="1">_xlfn.NORM.INV(H3257,Normaal_Mu,Normaal_Sigma)</f>
        <v>3.012371402753323</v>
      </c>
      <c r="H3257" s="2">
        <f t="shared" ca="1" si="345"/>
        <v>0.16015664179667088</v>
      </c>
      <c r="I3257" s="2"/>
      <c r="J3257" s="15">
        <f ca="1">-LN(K3257) /NegExp_Labda</f>
        <v>3.4593861532909367</v>
      </c>
      <c r="K3257" s="2">
        <f t="shared" ca="1" si="346"/>
        <v>0.50063537831479976</v>
      </c>
      <c r="L3257" s="2"/>
      <c r="M3257" s="17">
        <f t="shared" ca="1" si="347"/>
        <v>8</v>
      </c>
      <c r="N3257" s="2">
        <f t="shared" ca="1" si="342"/>
        <v>0.87538510278732229</v>
      </c>
      <c r="O3257" s="2"/>
      <c r="P3257" s="31">
        <f t="shared" ca="1" si="348"/>
        <v>5.7664878403089492</v>
      </c>
    </row>
    <row r="3258" spans="1:16" x14ac:dyDescent="0.25">
      <c r="A3258" s="32">
        <f ca="1">Uniform_A+B3258*(Uniform_B-Uniform_A)</f>
        <v>1.0955010778565755</v>
      </c>
      <c r="B3258" s="2">
        <f t="shared" ca="1" si="343"/>
        <v>0.10955010778565755</v>
      </c>
      <c r="C3258" s="4"/>
      <c r="D3258" s="5">
        <f ca="1">IF(E3258&lt;(Driehoek_C-Driehoek_A)/(Driehoek_B-Driehoek_A),Driehoek_A+SQRT(E3258*(Driehoek_B-Driehoek_A)*(Driehoek_C-Driehoek_A)),Driehoek_B-SQRT((1-E3258)*(Driehoek_B-Driehoek_A)*(Driehoek_B-Driehoek_C)))</f>
        <v>5.5839794578555484</v>
      </c>
      <c r="E3258" s="2">
        <f t="shared" ca="1" si="344"/>
        <v>0.66659439016134647</v>
      </c>
      <c r="F3258" s="2"/>
      <c r="G3258" s="15">
        <f ca="1">_xlfn.NORM.INV(H3258,Normaal_Mu,Normaal_Sigma)</f>
        <v>2.4403919831980634</v>
      </c>
      <c r="H3258" s="2">
        <f t="shared" ca="1" si="345"/>
        <v>0.10030703689668907</v>
      </c>
      <c r="I3258" s="2"/>
      <c r="J3258" s="15">
        <f ca="1">-LN(K3258) /NegExp_Labda</f>
        <v>0.56985114655851876</v>
      </c>
      <c r="K3258" s="2">
        <f t="shared" ca="1" si="346"/>
        <v>0.89228451941129805</v>
      </c>
      <c r="L3258" s="2"/>
      <c r="M3258" s="17">
        <f t="shared" ca="1" si="347"/>
        <v>3</v>
      </c>
      <c r="N3258" s="2">
        <f t="shared" ca="1" si="342"/>
        <v>0.25019209698972789</v>
      </c>
      <c r="O3258" s="2"/>
      <c r="P3258" s="31">
        <f t="shared" ca="1" si="348"/>
        <v>2.5379447330937408</v>
      </c>
    </row>
    <row r="3259" spans="1:16" x14ac:dyDescent="0.25">
      <c r="A3259" s="32">
        <f ca="1">Uniform_A+B3259*(Uniform_B-Uniform_A)</f>
        <v>0.29111923683747709</v>
      </c>
      <c r="B3259" s="2">
        <f t="shared" ca="1" si="343"/>
        <v>2.9111923683747709E-2</v>
      </c>
      <c r="C3259" s="4"/>
      <c r="D3259" s="5">
        <f ca="1">IF(E3259&lt;(Driehoek_C-Driehoek_A)/(Driehoek_B-Driehoek_A),Driehoek_A+SQRT(E3259*(Driehoek_B-Driehoek_A)*(Driehoek_C-Driehoek_A)),Driehoek_B-SQRT((1-E3259)*(Driehoek_B-Driehoek_A)*(Driehoek_B-Driehoek_C)))</f>
        <v>5.6335551540588655</v>
      </c>
      <c r="E3259" s="2">
        <f t="shared" ca="1" si="344"/>
        <v>0.67620140283532493</v>
      </c>
      <c r="F3259" s="2"/>
      <c r="G3259" s="15">
        <f ca="1">_xlfn.NORM.INV(H3259,Normaal_Mu,Normaal_Sigma)</f>
        <v>7.3059680834479872</v>
      </c>
      <c r="H3259" s="2">
        <f t="shared" ca="1" si="345"/>
        <v>0.87554153266431733</v>
      </c>
      <c r="I3259" s="2"/>
      <c r="J3259" s="15">
        <f ca="1">-LN(K3259) /NegExp_Labda</f>
        <v>1.1165705317641033</v>
      </c>
      <c r="K3259" s="2">
        <f t="shared" ca="1" si="346"/>
        <v>0.7998635676040583</v>
      </c>
      <c r="L3259" s="2"/>
      <c r="M3259" s="17">
        <f t="shared" ca="1" si="347"/>
        <v>4</v>
      </c>
      <c r="N3259" s="2">
        <f t="shared" ca="1" si="342"/>
        <v>0.30429863072333563</v>
      </c>
      <c r="O3259" s="2"/>
      <c r="P3259" s="31">
        <f t="shared" ca="1" si="348"/>
        <v>3.6694426012216868</v>
      </c>
    </row>
    <row r="3260" spans="1:16" x14ac:dyDescent="0.25">
      <c r="A3260" s="32">
        <f ca="1">Uniform_A+B3260*(Uniform_B-Uniform_A)</f>
        <v>7.470601597349571</v>
      </c>
      <c r="B3260" s="2">
        <f t="shared" ca="1" si="343"/>
        <v>0.7470601597349571</v>
      </c>
      <c r="C3260" s="4"/>
      <c r="D3260" s="5">
        <f ca="1">IF(E3260&lt;(Driehoek_C-Driehoek_A)/(Driehoek_B-Driehoek_A),Driehoek_A+SQRT(E3260*(Driehoek_B-Driehoek_A)*(Driehoek_C-Driehoek_A)),Driehoek_B-SQRT((1-E3260)*(Driehoek_B-Driehoek_A)*(Driehoek_B-Driehoek_C)))</f>
        <v>2.9896400750411289</v>
      </c>
      <c r="E3260" s="2">
        <f t="shared" ca="1" si="344"/>
        <v>6.995624843767223E-2</v>
      </c>
      <c r="F3260" s="2"/>
      <c r="G3260" s="15">
        <f ca="1">_xlfn.NORM.INV(H3260,Normaal_Mu,Normaal_Sigma)</f>
        <v>5.6002933690843459</v>
      </c>
      <c r="H3260" s="2">
        <f t="shared" ca="1" si="345"/>
        <v>0.61796736465495994</v>
      </c>
      <c r="I3260" s="2"/>
      <c r="J3260" s="15">
        <f ca="1">-LN(K3260) /NegExp_Labda</f>
        <v>2.1758720572960151</v>
      </c>
      <c r="K3260" s="2">
        <f t="shared" ca="1" si="346"/>
        <v>0.64715178654707417</v>
      </c>
      <c r="L3260" s="2"/>
      <c r="M3260" s="17">
        <f t="shared" ca="1" si="347"/>
        <v>9</v>
      </c>
      <c r="N3260" s="2">
        <f t="shared" ca="1" si="342"/>
        <v>0.9631995268123259</v>
      </c>
      <c r="O3260" s="2"/>
      <c r="P3260" s="31">
        <f t="shared" ca="1" si="348"/>
        <v>5.4472814197542121</v>
      </c>
    </row>
    <row r="3261" spans="1:16" x14ac:dyDescent="0.25">
      <c r="A3261" s="32">
        <f ca="1">Uniform_A+B3261*(Uniform_B-Uniform_A)</f>
        <v>7.4233886655771739</v>
      </c>
      <c r="B3261" s="2">
        <f t="shared" ca="1" si="343"/>
        <v>0.74233886655771741</v>
      </c>
      <c r="C3261" s="4"/>
      <c r="D3261" s="5">
        <f ca="1">IF(E3261&lt;(Driehoek_C-Driehoek_A)/(Driehoek_B-Driehoek_A),Driehoek_A+SQRT(E3261*(Driehoek_B-Driehoek_A)*(Driehoek_C-Driehoek_A)),Driehoek_B-SQRT((1-E3261)*(Driehoek_B-Driehoek_A)*(Driehoek_B-Driehoek_C)))</f>
        <v>5.6142875170759918</v>
      </c>
      <c r="E3261" s="2">
        <f t="shared" ca="1" si="344"/>
        <v>0.67248431379921558</v>
      </c>
      <c r="F3261" s="2"/>
      <c r="G3261" s="15">
        <f ca="1">_xlfn.NORM.INV(H3261,Normaal_Mu,Normaal_Sigma)</f>
        <v>3.6613434201760557</v>
      </c>
      <c r="H3261" s="2">
        <f t="shared" ca="1" si="345"/>
        <v>0.25164304221493838</v>
      </c>
      <c r="I3261" s="2"/>
      <c r="J3261" s="15">
        <f ca="1">-LN(K3261) /NegExp_Labda</f>
        <v>8.984283191423712</v>
      </c>
      <c r="K3261" s="2">
        <f t="shared" ca="1" si="346"/>
        <v>0.16581929991098365</v>
      </c>
      <c r="L3261" s="2"/>
      <c r="M3261" s="17">
        <f t="shared" ca="1" si="347"/>
        <v>4</v>
      </c>
      <c r="N3261" s="2">
        <f t="shared" ca="1" si="342"/>
        <v>0.4195015349470389</v>
      </c>
      <c r="O3261" s="2"/>
      <c r="P3261" s="31">
        <f t="shared" ca="1" si="348"/>
        <v>5.9366605588505861</v>
      </c>
    </row>
    <row r="3262" spans="1:16" x14ac:dyDescent="0.25">
      <c r="A3262" s="32">
        <f ca="1">Uniform_A+B3262*(Uniform_B-Uniform_A)</f>
        <v>4.0344288332270377</v>
      </c>
      <c r="B3262" s="2">
        <f t="shared" ca="1" si="343"/>
        <v>0.40344288332270373</v>
      </c>
      <c r="C3262" s="4"/>
      <c r="D3262" s="5">
        <f ca="1">IF(E3262&lt;(Driehoek_C-Driehoek_A)/(Driehoek_B-Driehoek_A),Driehoek_A+SQRT(E3262*(Driehoek_B-Driehoek_A)*(Driehoek_C-Driehoek_A)),Driehoek_B-SQRT((1-E3262)*(Driehoek_B-Driehoek_A)*(Driehoek_B-Driehoek_C)))</f>
        <v>5.7508679829727001</v>
      </c>
      <c r="E3262" s="2">
        <f t="shared" ca="1" si="344"/>
        <v>0.69837546102651749</v>
      </c>
      <c r="F3262" s="2"/>
      <c r="G3262" s="15">
        <f ca="1">_xlfn.NORM.INV(H3262,Normaal_Mu,Normaal_Sigma)</f>
        <v>4.6638678983568642</v>
      </c>
      <c r="H3262" s="2">
        <f t="shared" ca="1" si="345"/>
        <v>0.43326565846444398</v>
      </c>
      <c r="I3262" s="2"/>
      <c r="J3262" s="15">
        <f ca="1">-LN(K3262) /NegExp_Labda</f>
        <v>3.2417235418252641</v>
      </c>
      <c r="K3262" s="2">
        <f t="shared" ca="1" si="346"/>
        <v>0.52291063036334051</v>
      </c>
      <c r="L3262" s="2"/>
      <c r="M3262" s="17">
        <f t="shared" ca="1" si="347"/>
        <v>2</v>
      </c>
      <c r="N3262" s="2">
        <f t="shared" ca="1" si="342"/>
        <v>4.4976865755982365E-2</v>
      </c>
      <c r="O3262" s="2"/>
      <c r="P3262" s="31">
        <f t="shared" ca="1" si="348"/>
        <v>3.9381776512763738</v>
      </c>
    </row>
    <row r="3263" spans="1:16" x14ac:dyDescent="0.25">
      <c r="A3263" s="32">
        <f ca="1">Uniform_A+B3263*(Uniform_B-Uniform_A)</f>
        <v>9.3236634611032745</v>
      </c>
      <c r="B3263" s="2">
        <f t="shared" ca="1" si="343"/>
        <v>0.93236634611032743</v>
      </c>
      <c r="C3263" s="4"/>
      <c r="D3263" s="5">
        <f ca="1">IF(E3263&lt;(Driehoek_C-Driehoek_A)/(Driehoek_B-Driehoek_A),Driehoek_A+SQRT(E3263*(Driehoek_B-Driehoek_A)*(Driehoek_C-Driehoek_A)),Driehoek_B-SQRT((1-E3263)*(Driehoek_B-Driehoek_A)*(Driehoek_B-Driehoek_C)))</f>
        <v>4.5870555463706131</v>
      </c>
      <c r="E3263" s="2">
        <f t="shared" ca="1" si="344"/>
        <v>0.44359774997661805</v>
      </c>
      <c r="F3263" s="2"/>
      <c r="G3263" s="15">
        <f ca="1">_xlfn.NORM.INV(H3263,Normaal_Mu,Normaal_Sigma)</f>
        <v>5.0657536303461654</v>
      </c>
      <c r="H3263" s="2">
        <f t="shared" ca="1" si="345"/>
        <v>0.51311358919468364</v>
      </c>
      <c r="I3263" s="2"/>
      <c r="J3263" s="15">
        <f ca="1">-LN(K3263) /NegExp_Labda</f>
        <v>0.11760559868200478</v>
      </c>
      <c r="K3263" s="2">
        <f t="shared" ca="1" si="346"/>
        <v>0.97675334567781569</v>
      </c>
      <c r="L3263" s="2"/>
      <c r="M3263" s="17">
        <f t="shared" ca="1" si="347"/>
        <v>6</v>
      </c>
      <c r="N3263" s="2">
        <f t="shared" ca="1" si="342"/>
        <v>0.69767405187506826</v>
      </c>
      <c r="O3263" s="2"/>
      <c r="P3263" s="31">
        <f t="shared" ca="1" si="348"/>
        <v>5.0188156473004115</v>
      </c>
    </row>
    <row r="3264" spans="1:16" x14ac:dyDescent="0.25">
      <c r="A3264" s="32">
        <f ca="1">Uniform_A+B3264*(Uniform_B-Uniform_A)</f>
        <v>7.859182463626512</v>
      </c>
      <c r="B3264" s="2">
        <f t="shared" ca="1" si="343"/>
        <v>0.78591824636265117</v>
      </c>
      <c r="C3264" s="4"/>
      <c r="D3264" s="5">
        <f ca="1">IF(E3264&lt;(Driehoek_C-Driehoek_A)/(Driehoek_B-Driehoek_A),Driehoek_A+SQRT(E3264*(Driehoek_B-Driehoek_A)*(Driehoek_C-Driehoek_A)),Driehoek_B-SQRT((1-E3264)*(Driehoek_B-Driehoek_A)*(Driehoek_B-Driehoek_C)))</f>
        <v>5.5309244226391554</v>
      </c>
      <c r="E3264" s="2">
        <f t="shared" ca="1" si="344"/>
        <v>0.65615756110167212</v>
      </c>
      <c r="F3264" s="2"/>
      <c r="G3264" s="15">
        <f ca="1">_xlfn.NORM.INV(H3264,Normaal_Mu,Normaal_Sigma)</f>
        <v>3.9675195591330401</v>
      </c>
      <c r="H3264" s="2">
        <f t="shared" ca="1" si="345"/>
        <v>0.30284332114939161</v>
      </c>
      <c r="I3264" s="2"/>
      <c r="J3264" s="15">
        <f ca="1">-LN(K3264) /NegExp_Labda</f>
        <v>7.780352408510856</v>
      </c>
      <c r="K3264" s="2">
        <f t="shared" ca="1" si="346"/>
        <v>0.21096342923223321</v>
      </c>
      <c r="L3264" s="2"/>
      <c r="M3264" s="17">
        <f t="shared" ca="1" si="347"/>
        <v>5</v>
      </c>
      <c r="N3264" s="2">
        <f t="shared" ca="1" si="342"/>
        <v>0.47016740047441152</v>
      </c>
      <c r="O3264" s="2"/>
      <c r="P3264" s="31">
        <f t="shared" ca="1" si="348"/>
        <v>6.0275957707819128</v>
      </c>
    </row>
    <row r="3265" spans="1:16" x14ac:dyDescent="0.25">
      <c r="A3265" s="32">
        <f ca="1">Uniform_A+B3265*(Uniform_B-Uniform_A)</f>
        <v>9.7043313543865892</v>
      </c>
      <c r="B3265" s="2">
        <f t="shared" ca="1" si="343"/>
        <v>0.97043313543865883</v>
      </c>
      <c r="C3265" s="4"/>
      <c r="D3265" s="5">
        <f ca="1">IF(E3265&lt;(Driehoek_C-Driehoek_A)/(Driehoek_B-Driehoek_A),Driehoek_A+SQRT(E3265*(Driehoek_B-Driehoek_A)*(Driehoek_C-Driehoek_A)),Driehoek_B-SQRT((1-E3265)*(Driehoek_B-Driehoek_A)*(Driehoek_B-Driehoek_C)))</f>
        <v>6.945132719504354</v>
      </c>
      <c r="E3265" s="2">
        <f t="shared" ca="1" si="344"/>
        <v>0.87935772741566942</v>
      </c>
      <c r="F3265" s="2"/>
      <c r="G3265" s="15">
        <f ca="1">_xlfn.NORM.INV(H3265,Normaal_Mu,Normaal_Sigma)</f>
        <v>5.3185531707086477</v>
      </c>
      <c r="H3265" s="2">
        <f t="shared" ca="1" si="345"/>
        <v>0.56327451628461267</v>
      </c>
      <c r="I3265" s="2"/>
      <c r="J3265" s="15">
        <f ca="1">-LN(K3265) /NegExp_Labda</f>
        <v>2.4517248219878844</v>
      </c>
      <c r="K3265" s="2">
        <f t="shared" ca="1" si="346"/>
        <v>0.61241509633661928</v>
      </c>
      <c r="L3265" s="2"/>
      <c r="M3265" s="17">
        <f t="shared" ca="1" si="347"/>
        <v>3</v>
      </c>
      <c r="N3265" s="2">
        <f t="shared" ca="1" si="342"/>
        <v>0.1313546082879925</v>
      </c>
      <c r="O3265" s="2"/>
      <c r="P3265" s="31">
        <f t="shared" ca="1" si="348"/>
        <v>5.4839484133174947</v>
      </c>
    </row>
    <row r="3266" spans="1:16" x14ac:dyDescent="0.25">
      <c r="A3266" s="32">
        <f ca="1">Uniform_A+B3266*(Uniform_B-Uniform_A)</f>
        <v>6.0679708613069927</v>
      </c>
      <c r="B3266" s="2">
        <f t="shared" ca="1" si="343"/>
        <v>0.60679708613069927</v>
      </c>
      <c r="C3266" s="4"/>
      <c r="D3266" s="5">
        <f ca="1">IF(E3266&lt;(Driehoek_C-Driehoek_A)/(Driehoek_B-Driehoek_A),Driehoek_A+SQRT(E3266*(Driehoek_B-Driehoek_A)*(Driehoek_C-Driehoek_A)),Driehoek_B-SQRT((1-E3266)*(Driehoek_B-Driehoek_A)*(Driehoek_B-Driehoek_C)))</f>
        <v>3.6576216359370592</v>
      </c>
      <c r="E3266" s="2">
        <f t="shared" ca="1" si="344"/>
        <v>0.19626496342333233</v>
      </c>
      <c r="F3266" s="2"/>
      <c r="G3266" s="15">
        <f ca="1">_xlfn.NORM.INV(H3266,Normaal_Mu,Normaal_Sigma)</f>
        <v>1.9657391582879282</v>
      </c>
      <c r="H3266" s="2">
        <f t="shared" ca="1" si="345"/>
        <v>6.4616879523401227E-2</v>
      </c>
      <c r="I3266" s="2"/>
      <c r="J3266" s="15">
        <f ca="1">-LN(K3266) /NegExp_Labda</f>
        <v>3.3570868512718923</v>
      </c>
      <c r="K3266" s="2">
        <f t="shared" ca="1" si="346"/>
        <v>0.51098381102223833</v>
      </c>
      <c r="L3266" s="2"/>
      <c r="M3266" s="17">
        <f t="shared" ca="1" si="347"/>
        <v>6</v>
      </c>
      <c r="N3266" s="2">
        <f t="shared" ca="1" si="342"/>
        <v>0.67383309306494943</v>
      </c>
      <c r="O3266" s="2"/>
      <c r="P3266" s="31">
        <f t="shared" ca="1" si="348"/>
        <v>4.209683701360774</v>
      </c>
    </row>
    <row r="3267" spans="1:16" x14ac:dyDescent="0.25">
      <c r="A3267" s="32">
        <f ca="1">Uniform_A+B3267*(Uniform_B-Uniform_A)</f>
        <v>6.0465124809705877</v>
      </c>
      <c r="B3267" s="2">
        <f t="shared" ca="1" si="343"/>
        <v>0.60465124809705872</v>
      </c>
      <c r="C3267" s="4"/>
      <c r="D3267" s="5">
        <f ca="1">IF(E3267&lt;(Driehoek_C-Driehoek_A)/(Driehoek_B-Driehoek_A),Driehoek_A+SQRT(E3267*(Driehoek_B-Driehoek_A)*(Driehoek_C-Driehoek_A)),Driehoek_B-SQRT((1-E3267)*(Driehoek_B-Driehoek_A)*(Driehoek_B-Driehoek_C)))</f>
        <v>4.9882014746375249</v>
      </c>
      <c r="E3267" s="2">
        <f t="shared" ca="1" si="344"/>
        <v>0.54015635976855636</v>
      </c>
      <c r="F3267" s="2"/>
      <c r="G3267" s="15">
        <f ca="1">_xlfn.NORM.INV(H3267,Normaal_Mu,Normaal_Sigma)</f>
        <v>6.2420755819979865</v>
      </c>
      <c r="H3267" s="2">
        <f t="shared" ca="1" si="345"/>
        <v>0.73271262073910814</v>
      </c>
      <c r="I3267" s="2"/>
      <c r="J3267" s="15">
        <f ca="1">-LN(K3267) /NegExp_Labda</f>
        <v>2.6677241351639447</v>
      </c>
      <c r="K3267" s="2">
        <f t="shared" ca="1" si="346"/>
        <v>0.58652216065009199</v>
      </c>
      <c r="L3267" s="2"/>
      <c r="M3267" s="17">
        <f t="shared" ca="1" si="347"/>
        <v>6</v>
      </c>
      <c r="N3267" s="2">
        <f t="shared" ca="1" si="342"/>
        <v>0.69309449432091574</v>
      </c>
      <c r="O3267" s="2"/>
      <c r="P3267" s="31">
        <f t="shared" ca="1" si="348"/>
        <v>5.1889027345540084</v>
      </c>
    </row>
    <row r="3268" spans="1:16" x14ac:dyDescent="0.25">
      <c r="A3268" s="32">
        <f ca="1">Uniform_A+B3268*(Uniform_B-Uniform_A)</f>
        <v>0.91268652792007021</v>
      </c>
      <c r="B3268" s="2">
        <f t="shared" ca="1" si="343"/>
        <v>9.1268652792007021E-2</v>
      </c>
      <c r="C3268" s="4"/>
      <c r="D3268" s="5">
        <f ca="1">IF(E3268&lt;(Driehoek_C-Driehoek_A)/(Driehoek_B-Driehoek_A),Driehoek_A+SQRT(E3268*(Driehoek_B-Driehoek_A)*(Driehoek_C-Driehoek_A)),Driehoek_B-SQRT((1-E3268)*(Driehoek_B-Driehoek_A)*(Driehoek_B-Driehoek_C)))</f>
        <v>8.5204835274026731</v>
      </c>
      <c r="E3268" s="2">
        <f t="shared" ca="1" si="344"/>
        <v>0.99343039864308047</v>
      </c>
      <c r="F3268" s="2"/>
      <c r="G3268" s="15">
        <f ca="1">_xlfn.NORM.INV(H3268,Normaal_Mu,Normaal_Sigma)</f>
        <v>5.8423269539745846</v>
      </c>
      <c r="H3268" s="2">
        <f t="shared" ca="1" si="345"/>
        <v>0.66318214395258679</v>
      </c>
      <c r="I3268" s="2"/>
      <c r="J3268" s="15">
        <f ca="1">-LN(K3268) /NegExp_Labda</f>
        <v>1.1544651420888272</v>
      </c>
      <c r="K3268" s="2">
        <f t="shared" ca="1" si="346"/>
        <v>0.79382437814331686</v>
      </c>
      <c r="L3268" s="2"/>
      <c r="M3268" s="17">
        <f t="shared" ca="1" si="347"/>
        <v>1</v>
      </c>
      <c r="N3268" s="2">
        <f t="shared" ca="1" si="342"/>
        <v>2.9863871549621446E-2</v>
      </c>
      <c r="O3268" s="2"/>
      <c r="P3268" s="31">
        <f t="shared" ca="1" si="348"/>
        <v>3.4859924302772312</v>
      </c>
    </row>
    <row r="3269" spans="1:16" x14ac:dyDescent="0.25">
      <c r="A3269" s="32">
        <f ca="1">Uniform_A+B3269*(Uniform_B-Uniform_A)</f>
        <v>2.6184903598656231</v>
      </c>
      <c r="B3269" s="2">
        <f t="shared" ca="1" si="343"/>
        <v>0.26184903598656228</v>
      </c>
      <c r="C3269" s="4"/>
      <c r="D3269" s="5">
        <f ca="1">IF(E3269&lt;(Driehoek_C-Driehoek_A)/(Driehoek_B-Driehoek_A),Driehoek_A+SQRT(E3269*(Driehoek_B-Driehoek_A)*(Driehoek_C-Driehoek_A)),Driehoek_B-SQRT((1-E3269)*(Driehoek_B-Driehoek_A)*(Driehoek_B-Driehoek_C)))</f>
        <v>5.110497493487216</v>
      </c>
      <c r="E3269" s="2">
        <f t="shared" ca="1" si="344"/>
        <v>0.56776486433802209</v>
      </c>
      <c r="F3269" s="2"/>
      <c r="G3269" s="15">
        <f ca="1">_xlfn.NORM.INV(H3269,Normaal_Mu,Normaal_Sigma)</f>
        <v>4.3366001698809891</v>
      </c>
      <c r="H3269" s="2">
        <f t="shared" ca="1" si="345"/>
        <v>0.3700579324115707</v>
      </c>
      <c r="I3269" s="2"/>
      <c r="J3269" s="15">
        <f ca="1">-LN(K3269) /NegExp_Labda</f>
        <v>5.965400673490022E-2</v>
      </c>
      <c r="K3269" s="2">
        <f t="shared" ca="1" si="346"/>
        <v>0.98814008845927004</v>
      </c>
      <c r="L3269" s="2"/>
      <c r="M3269" s="17">
        <f t="shared" ca="1" si="347"/>
        <v>5</v>
      </c>
      <c r="N3269" s="2">
        <f t="shared" ref="N3269:N3332" ca="1" si="349">RAND()</f>
        <v>0.54031771797119055</v>
      </c>
      <c r="O3269" s="2"/>
      <c r="P3269" s="31">
        <f t="shared" ca="1" si="348"/>
        <v>3.4250484059937465</v>
      </c>
    </row>
    <row r="3270" spans="1:16" x14ac:dyDescent="0.25">
      <c r="A3270" s="32">
        <f ca="1">Uniform_A+B3270*(Uniform_B-Uniform_A)</f>
        <v>2.0358944241797783</v>
      </c>
      <c r="B3270" s="2">
        <f t="shared" ref="B3270:B3333" ca="1" si="350">RAND()</f>
        <v>0.20358944241797783</v>
      </c>
      <c r="C3270" s="4"/>
      <c r="D3270" s="5">
        <f ca="1">IF(E3270&lt;(Driehoek_C-Driehoek_A)/(Driehoek_B-Driehoek_A),Driehoek_A+SQRT(E3270*(Driehoek_B-Driehoek_A)*(Driehoek_C-Driehoek_A)),Driehoek_B-SQRT((1-E3270)*(Driehoek_B-Driehoek_A)*(Driehoek_B-Driehoek_C)))</f>
        <v>4.6322356418374628</v>
      </c>
      <c r="E3270" s="2">
        <f t="shared" ref="E3270:E3333" ca="1" si="351">RAND()</f>
        <v>0.45493241461614287</v>
      </c>
      <c r="F3270" s="2"/>
      <c r="G3270" s="15">
        <f ca="1">_xlfn.NORM.INV(H3270,Normaal_Mu,Normaal_Sigma)</f>
        <v>4.3730148103844764</v>
      </c>
      <c r="H3270" s="2">
        <f t="shared" ref="H3270:H3333" ca="1" si="352">RAND()</f>
        <v>0.37695322292689104</v>
      </c>
      <c r="I3270" s="2"/>
      <c r="J3270" s="15">
        <f ca="1">-LN(K3270) /NegExp_Labda</f>
        <v>4.1213779095937353</v>
      </c>
      <c r="K3270" s="2">
        <f t="shared" ref="K3270:K3333" ca="1" si="353">RAND()</f>
        <v>0.43855257283392102</v>
      </c>
      <c r="L3270" s="2"/>
      <c r="M3270" s="17">
        <f t="shared" ca="1" si="347"/>
        <v>4</v>
      </c>
      <c r="N3270" s="2">
        <f t="shared" ca="1" si="349"/>
        <v>0.28561164820586182</v>
      </c>
      <c r="O3270" s="2"/>
      <c r="P3270" s="31">
        <f t="shared" ca="1" si="348"/>
        <v>3.8325045571990906</v>
      </c>
    </row>
    <row r="3271" spans="1:16" x14ac:dyDescent="0.25">
      <c r="A3271" s="32">
        <f ca="1">Uniform_A+B3271*(Uniform_B-Uniform_A)</f>
        <v>8.4113252398942961E-2</v>
      </c>
      <c r="B3271" s="2">
        <f t="shared" ca="1" si="350"/>
        <v>8.4113252398942961E-3</v>
      </c>
      <c r="C3271" s="4"/>
      <c r="D3271" s="5">
        <f ca="1">IF(E3271&lt;(Driehoek_C-Driehoek_A)/(Driehoek_B-Driehoek_A),Driehoek_A+SQRT(E3271*(Driehoek_B-Driehoek_A)*(Driehoek_C-Driehoek_A)),Driehoek_B-SQRT((1-E3271)*(Driehoek_B-Driehoek_A)*(Driehoek_B-Driehoek_C)))</f>
        <v>3.6743194973809379</v>
      </c>
      <c r="E3271" s="2">
        <f t="shared" ca="1" si="351"/>
        <v>0.20023898423642539</v>
      </c>
      <c r="F3271" s="2"/>
      <c r="G3271" s="15">
        <f ca="1">_xlfn.NORM.INV(H3271,Normaal_Mu,Normaal_Sigma)</f>
        <v>6.2540996816540799</v>
      </c>
      <c r="H3271" s="2">
        <f t="shared" ca="1" si="352"/>
        <v>0.73468671751507919</v>
      </c>
      <c r="I3271" s="2"/>
      <c r="J3271" s="15">
        <f ca="1">-LN(K3271) /NegExp_Labda</f>
        <v>2.9032962074686601</v>
      </c>
      <c r="K3271" s="2">
        <f t="shared" ca="1" si="353"/>
        <v>0.55952937996889029</v>
      </c>
      <c r="L3271" s="2"/>
      <c r="M3271" s="17">
        <f t="shared" ca="1" si="347"/>
        <v>4</v>
      </c>
      <c r="N3271" s="2">
        <f t="shared" ca="1" si="349"/>
        <v>0.35800096249134961</v>
      </c>
      <c r="O3271" s="2"/>
      <c r="P3271" s="31">
        <f t="shared" ca="1" si="348"/>
        <v>3.3831657277805243</v>
      </c>
    </row>
    <row r="3272" spans="1:16" x14ac:dyDescent="0.25">
      <c r="A3272" s="32">
        <f ca="1">Uniform_A+B3272*(Uniform_B-Uniform_A)</f>
        <v>8.218933215726631</v>
      </c>
      <c r="B3272" s="2">
        <f t="shared" ca="1" si="350"/>
        <v>0.82189332157266315</v>
      </c>
      <c r="C3272" s="4"/>
      <c r="D3272" s="5">
        <f ca="1">IF(E3272&lt;(Driehoek_C-Driehoek_A)/(Driehoek_B-Driehoek_A),Driehoek_A+SQRT(E3272*(Driehoek_B-Driehoek_A)*(Driehoek_C-Driehoek_A)),Driehoek_B-SQRT((1-E3272)*(Driehoek_B-Driehoek_A)*(Driehoek_B-Driehoek_C)))</f>
        <v>6.5835900469707376</v>
      </c>
      <c r="E3272" s="2">
        <f t="shared" ca="1" si="351"/>
        <v>0.83317036968288916</v>
      </c>
      <c r="F3272" s="2"/>
      <c r="G3272" s="15">
        <f ca="1">_xlfn.NORM.INV(H3272,Normaal_Mu,Normaal_Sigma)</f>
        <v>9.0042094525670198</v>
      </c>
      <c r="H3272" s="2">
        <f t="shared" ca="1" si="352"/>
        <v>0.97736326533661166</v>
      </c>
      <c r="I3272" s="2"/>
      <c r="J3272" s="15">
        <f ca="1">-LN(K3272) /NegExp_Labda</f>
        <v>1.1682871560063084</v>
      </c>
      <c r="K3272" s="2">
        <f t="shared" ca="1" si="353"/>
        <v>0.79163295820201807</v>
      </c>
      <c r="L3272" s="2"/>
      <c r="M3272" s="17">
        <f t="shared" ca="1" si="347"/>
        <v>1</v>
      </c>
      <c r="N3272" s="2">
        <f t="shared" ca="1" si="349"/>
        <v>2.747060710767335E-2</v>
      </c>
      <c r="O3272" s="2"/>
      <c r="P3272" s="31">
        <f t="shared" ca="1" si="348"/>
        <v>5.1950039742541394</v>
      </c>
    </row>
    <row r="3273" spans="1:16" x14ac:dyDescent="0.25">
      <c r="A3273" s="32">
        <f ca="1">Uniform_A+B3273*(Uniform_B-Uniform_A)</f>
        <v>8.0712953761071766</v>
      </c>
      <c r="B3273" s="2">
        <f t="shared" ca="1" si="350"/>
        <v>0.8071295376107176</v>
      </c>
      <c r="C3273" s="4"/>
      <c r="D3273" s="5">
        <f ca="1">IF(E3273&lt;(Driehoek_C-Driehoek_A)/(Driehoek_B-Driehoek_A),Driehoek_A+SQRT(E3273*(Driehoek_B-Driehoek_A)*(Driehoek_C-Driehoek_A)),Driehoek_B-SQRT((1-E3273)*(Driehoek_B-Driehoek_A)*(Driehoek_B-Driehoek_C)))</f>
        <v>2.5400300174717043</v>
      </c>
      <c r="E3273" s="2">
        <f t="shared" ca="1" si="351"/>
        <v>2.0830887126463526E-2</v>
      </c>
      <c r="F3273" s="2"/>
      <c r="G3273" s="15">
        <f ca="1">_xlfn.NORM.INV(H3273,Normaal_Mu,Normaal_Sigma)</f>
        <v>5.5440376990178413</v>
      </c>
      <c r="H3273" s="2">
        <f t="shared" ca="1" si="352"/>
        <v>0.60719623708238057</v>
      </c>
      <c r="I3273" s="2"/>
      <c r="J3273" s="15">
        <f ca="1">-LN(K3273) /NegExp_Labda</f>
        <v>1.4385357291465179</v>
      </c>
      <c r="K3273" s="2">
        <f t="shared" ca="1" si="353"/>
        <v>0.74998119520260886</v>
      </c>
      <c r="L3273" s="2"/>
      <c r="M3273" s="17">
        <f t="shared" ca="1" si="347"/>
        <v>4</v>
      </c>
      <c r="N3273" s="2">
        <f t="shared" ca="1" si="349"/>
        <v>0.31080020197232028</v>
      </c>
      <c r="O3273" s="2"/>
      <c r="P3273" s="31">
        <f t="shared" ca="1" si="348"/>
        <v>4.3187797643486485</v>
      </c>
    </row>
    <row r="3274" spans="1:16" x14ac:dyDescent="0.25">
      <c r="A3274" s="32">
        <f ca="1">Uniform_A+B3274*(Uniform_B-Uniform_A)</f>
        <v>4.1958892182690457</v>
      </c>
      <c r="B3274" s="2">
        <f t="shared" ca="1" si="350"/>
        <v>0.41958892182690455</v>
      </c>
      <c r="C3274" s="4"/>
      <c r="D3274" s="5">
        <f ca="1">IF(E3274&lt;(Driehoek_C-Driehoek_A)/(Driehoek_B-Driehoek_A),Driehoek_A+SQRT(E3274*(Driehoek_B-Driehoek_A)*(Driehoek_C-Driehoek_A)),Driehoek_B-SQRT((1-E3274)*(Driehoek_B-Driehoek_A)*(Driehoek_B-Driehoek_C)))</f>
        <v>5.7683692188804887</v>
      </c>
      <c r="E3274" s="2">
        <f t="shared" ca="1" si="351"/>
        <v>0.70161607127202552</v>
      </c>
      <c r="F3274" s="2"/>
      <c r="G3274" s="15">
        <f ca="1">_xlfn.NORM.INV(H3274,Normaal_Mu,Normaal_Sigma)</f>
        <v>6.7075134108105967</v>
      </c>
      <c r="H3274" s="2">
        <f t="shared" ca="1" si="352"/>
        <v>0.80338009618359074</v>
      </c>
      <c r="I3274" s="2"/>
      <c r="J3274" s="15">
        <f ca="1">-LN(K3274) /NegExp_Labda</f>
        <v>5.9600266167885073E-2</v>
      </c>
      <c r="K3274" s="2">
        <f t="shared" ca="1" si="353"/>
        <v>0.98815070915807501</v>
      </c>
      <c r="L3274" s="2"/>
      <c r="M3274" s="17">
        <f t="shared" ca="1" si="347"/>
        <v>2</v>
      </c>
      <c r="N3274" s="2">
        <f t="shared" ca="1" si="349"/>
        <v>0.1032596725819005</v>
      </c>
      <c r="O3274" s="2"/>
      <c r="P3274" s="31">
        <f t="shared" ca="1" si="348"/>
        <v>3.7462744228256026</v>
      </c>
    </row>
    <row r="3275" spans="1:16" x14ac:dyDescent="0.25">
      <c r="A3275" s="32">
        <f ca="1">Uniform_A+B3275*(Uniform_B-Uniform_A)</f>
        <v>4.2502287171791329</v>
      </c>
      <c r="B3275" s="2">
        <f t="shared" ca="1" si="350"/>
        <v>0.42502287171791331</v>
      </c>
      <c r="C3275" s="4"/>
      <c r="D3275" s="5">
        <f ca="1">IF(E3275&lt;(Driehoek_C-Driehoek_A)/(Driehoek_B-Driehoek_A),Driehoek_A+SQRT(E3275*(Driehoek_B-Driehoek_A)*(Driehoek_C-Driehoek_A)),Driehoek_B-SQRT((1-E3275)*(Driehoek_B-Driehoek_A)*(Driehoek_B-Driehoek_C)))</f>
        <v>4.0796368288281526</v>
      </c>
      <c r="E3275" s="2">
        <f t="shared" ca="1" si="351"/>
        <v>0.30828646467930632</v>
      </c>
      <c r="F3275" s="2"/>
      <c r="G3275" s="15">
        <f ca="1">_xlfn.NORM.INV(H3275,Normaal_Mu,Normaal_Sigma)</f>
        <v>2.8521412563818243</v>
      </c>
      <c r="H3275" s="2">
        <f t="shared" ca="1" si="352"/>
        <v>0.14142716893730334</v>
      </c>
      <c r="I3275" s="2"/>
      <c r="J3275" s="15">
        <f ca="1">-LN(K3275) /NegExp_Labda</f>
        <v>3.3964263947742395</v>
      </c>
      <c r="K3275" s="2">
        <f t="shared" ca="1" si="353"/>
        <v>0.50697921161930748</v>
      </c>
      <c r="L3275" s="2"/>
      <c r="M3275" s="17">
        <f t="shared" ca="1" si="347"/>
        <v>5</v>
      </c>
      <c r="N3275" s="2">
        <f t="shared" ca="1" si="349"/>
        <v>0.47194657337048362</v>
      </c>
      <c r="O3275" s="2"/>
      <c r="P3275" s="31">
        <f t="shared" ca="1" si="348"/>
        <v>3.9156866394326699</v>
      </c>
    </row>
    <row r="3276" spans="1:16" x14ac:dyDescent="0.25">
      <c r="A3276" s="32">
        <f ca="1">Uniform_A+B3276*(Uniform_B-Uniform_A)</f>
        <v>4.1235411969276363</v>
      </c>
      <c r="B3276" s="2">
        <f t="shared" ca="1" si="350"/>
        <v>0.41235411969276359</v>
      </c>
      <c r="C3276" s="4"/>
      <c r="D3276" s="5">
        <f ca="1">IF(E3276&lt;(Driehoek_C-Driehoek_A)/(Driehoek_B-Driehoek_A),Driehoek_A+SQRT(E3276*(Driehoek_B-Driehoek_A)*(Driehoek_C-Driehoek_A)),Driehoek_B-SQRT((1-E3276)*(Driehoek_B-Driehoek_A)*(Driehoek_B-Driehoek_C)))</f>
        <v>6.6663351155549524</v>
      </c>
      <c r="E3276" s="2">
        <f t="shared" ca="1" si="351"/>
        <v>0.84440023448880241</v>
      </c>
      <c r="F3276" s="2"/>
      <c r="G3276" s="15">
        <f ca="1">_xlfn.NORM.INV(H3276,Normaal_Mu,Normaal_Sigma)</f>
        <v>5.0685905255766777</v>
      </c>
      <c r="H3276" s="2">
        <f t="shared" ca="1" si="352"/>
        <v>0.51367914880174281</v>
      </c>
      <c r="I3276" s="2"/>
      <c r="J3276" s="15">
        <f ca="1">-LN(K3276) /NegExp_Labda</f>
        <v>6.7462999880403551E-3</v>
      </c>
      <c r="K3276" s="2">
        <f t="shared" ca="1" si="353"/>
        <v>0.99865164984441201</v>
      </c>
      <c r="L3276" s="2"/>
      <c r="M3276" s="17">
        <f t="shared" ca="1" si="347"/>
        <v>4</v>
      </c>
      <c r="N3276" s="2">
        <f t="shared" ca="1" si="349"/>
        <v>0.43120528484782006</v>
      </c>
      <c r="O3276" s="2"/>
      <c r="P3276" s="31">
        <f t="shared" ca="1" si="348"/>
        <v>3.9730426276094617</v>
      </c>
    </row>
    <row r="3277" spans="1:16" x14ac:dyDescent="0.25">
      <c r="A3277" s="32">
        <f ca="1">Uniform_A+B3277*(Uniform_B-Uniform_A)</f>
        <v>3.7081097886190517</v>
      </c>
      <c r="B3277" s="2">
        <f t="shared" ca="1" si="350"/>
        <v>0.37081097886190517</v>
      </c>
      <c r="C3277" s="4"/>
      <c r="D3277" s="5">
        <f ca="1">IF(E3277&lt;(Driehoek_C-Driehoek_A)/(Driehoek_B-Driehoek_A),Driehoek_A+SQRT(E3277*(Driehoek_B-Driehoek_A)*(Driehoek_C-Driehoek_A)),Driehoek_B-SQRT((1-E3277)*(Driehoek_B-Driehoek_A)*(Driehoek_B-Driehoek_C)))</f>
        <v>7.3852192407252533</v>
      </c>
      <c r="E3277" s="2">
        <f t="shared" ca="1" si="351"/>
        <v>0.92549951712788781</v>
      </c>
      <c r="F3277" s="2"/>
      <c r="G3277" s="15">
        <f ca="1">_xlfn.NORM.INV(H3277,Normaal_Mu,Normaal_Sigma)</f>
        <v>3.4434931192948617</v>
      </c>
      <c r="H3277" s="2">
        <f t="shared" ca="1" si="352"/>
        <v>0.21820980890209418</v>
      </c>
      <c r="I3277" s="2"/>
      <c r="J3277" s="15">
        <f ca="1">-LN(K3277) /NegExp_Labda</f>
        <v>5.6933992635432977</v>
      </c>
      <c r="K3277" s="2">
        <f t="shared" ca="1" si="353"/>
        <v>0.32024150884286684</v>
      </c>
      <c r="L3277" s="2"/>
      <c r="M3277" s="17">
        <f t="shared" ca="1" si="347"/>
        <v>5</v>
      </c>
      <c r="N3277" s="2">
        <f t="shared" ca="1" si="349"/>
        <v>0.45248390631657276</v>
      </c>
      <c r="O3277" s="2"/>
      <c r="P3277" s="31">
        <f t="shared" ca="1" si="348"/>
        <v>5.0460442824364931</v>
      </c>
    </row>
    <row r="3278" spans="1:16" x14ac:dyDescent="0.25">
      <c r="A3278" s="32">
        <f ca="1">Uniform_A+B3278*(Uniform_B-Uniform_A)</f>
        <v>8.074106056350308</v>
      </c>
      <c r="B3278" s="2">
        <f t="shared" ca="1" si="350"/>
        <v>0.80741060563503086</v>
      </c>
      <c r="C3278" s="4"/>
      <c r="D3278" s="5">
        <f ca="1">IF(E3278&lt;(Driehoek_C-Driehoek_A)/(Driehoek_B-Driehoek_A),Driehoek_A+SQRT(E3278*(Driehoek_B-Driehoek_A)*(Driehoek_C-Driehoek_A)),Driehoek_B-SQRT((1-E3278)*(Driehoek_B-Driehoek_A)*(Driehoek_B-Driehoek_C)))</f>
        <v>7.9922392567396052</v>
      </c>
      <c r="E3278" s="2">
        <f t="shared" ca="1" si="351"/>
        <v>0.97098337955266445</v>
      </c>
      <c r="F3278" s="2"/>
      <c r="G3278" s="15">
        <f ca="1">_xlfn.NORM.INV(H3278,Normaal_Mu,Normaal_Sigma)</f>
        <v>2.9700851875302647</v>
      </c>
      <c r="H3278" s="2">
        <f t="shared" ca="1" si="352"/>
        <v>0.1550630658309925</v>
      </c>
      <c r="I3278" s="2"/>
      <c r="J3278" s="15">
        <f ca="1">-LN(K3278) /NegExp_Labda</f>
        <v>0.36813045517401954</v>
      </c>
      <c r="K3278" s="2">
        <f t="shared" ca="1" si="353"/>
        <v>0.92901899743925642</v>
      </c>
      <c r="L3278" s="2"/>
      <c r="M3278" s="17">
        <f t="shared" ca="1" si="347"/>
        <v>7</v>
      </c>
      <c r="N3278" s="2">
        <f t="shared" ca="1" si="349"/>
        <v>0.83654459102850454</v>
      </c>
      <c r="O3278" s="2"/>
      <c r="P3278" s="31">
        <f t="shared" ca="1" si="348"/>
        <v>5.2809121911588388</v>
      </c>
    </row>
    <row r="3279" spans="1:16" x14ac:dyDescent="0.25">
      <c r="A3279" s="32">
        <f ca="1">Uniform_A+B3279*(Uniform_B-Uniform_A)</f>
        <v>1.7906839188721912</v>
      </c>
      <c r="B3279" s="2">
        <f t="shared" ca="1" si="350"/>
        <v>0.17906839188721912</v>
      </c>
      <c r="C3279" s="4"/>
      <c r="D3279" s="5">
        <f ca="1">IF(E3279&lt;(Driehoek_C-Driehoek_A)/(Driehoek_B-Driehoek_A),Driehoek_A+SQRT(E3279*(Driehoek_B-Driehoek_A)*(Driehoek_C-Driehoek_A)),Driehoek_B-SQRT((1-E3279)*(Driehoek_B-Driehoek_A)*(Driehoek_B-Driehoek_C)))</f>
        <v>5.2792479139739612</v>
      </c>
      <c r="E3279" s="2">
        <f t="shared" ca="1" si="351"/>
        <v>0.60445725469522504</v>
      </c>
      <c r="F3279" s="2"/>
      <c r="G3279" s="15">
        <f ca="1">_xlfn.NORM.INV(H3279,Normaal_Mu,Normaal_Sigma)</f>
        <v>8.7485551083781612</v>
      </c>
      <c r="H3279" s="2">
        <f t="shared" ca="1" si="352"/>
        <v>0.96955391020940618</v>
      </c>
      <c r="I3279" s="2"/>
      <c r="J3279" s="15">
        <f ca="1">-LN(K3279) /NegExp_Labda</f>
        <v>6.3070482614003787</v>
      </c>
      <c r="K3279" s="2">
        <f t="shared" ca="1" si="353"/>
        <v>0.28325445464941368</v>
      </c>
      <c r="L3279" s="2"/>
      <c r="M3279" s="17">
        <f t="shared" ca="1" si="347"/>
        <v>6</v>
      </c>
      <c r="N3279" s="2">
        <f t="shared" ca="1" si="349"/>
        <v>0.73398843188778495</v>
      </c>
      <c r="O3279" s="2"/>
      <c r="P3279" s="31">
        <f t="shared" ca="1" si="348"/>
        <v>5.6251070405249388</v>
      </c>
    </row>
    <row r="3280" spans="1:16" x14ac:dyDescent="0.25">
      <c r="A3280" s="32">
        <f ca="1">Uniform_A+B3280*(Uniform_B-Uniform_A)</f>
        <v>4.5011605366492988</v>
      </c>
      <c r="B3280" s="2">
        <f t="shared" ca="1" si="350"/>
        <v>0.4501160536649299</v>
      </c>
      <c r="C3280" s="4"/>
      <c r="D3280" s="5">
        <f ca="1">IF(E3280&lt;(Driehoek_C-Driehoek_A)/(Driehoek_B-Driehoek_A),Driehoek_A+SQRT(E3280*(Driehoek_B-Driehoek_A)*(Driehoek_C-Driehoek_A)),Driehoek_B-SQRT((1-E3280)*(Driehoek_B-Driehoek_A)*(Driehoek_B-Driehoek_C)))</f>
        <v>5.5175427620590334</v>
      </c>
      <c r="E3280" s="2">
        <f t="shared" ca="1" si="351"/>
        <v>0.65349975959750217</v>
      </c>
      <c r="F3280" s="2"/>
      <c r="G3280" s="15">
        <f ca="1">_xlfn.NORM.INV(H3280,Normaal_Mu,Normaal_Sigma)</f>
        <v>1.1027041468365661</v>
      </c>
      <c r="H3280" s="2">
        <f t="shared" ca="1" si="352"/>
        <v>2.5668742230001929E-2</v>
      </c>
      <c r="I3280" s="2"/>
      <c r="J3280" s="15">
        <f ca="1">-LN(K3280) /NegExp_Labda</f>
        <v>0.64465757766378284</v>
      </c>
      <c r="K3280" s="2">
        <f t="shared" ca="1" si="353"/>
        <v>0.87903416367062914</v>
      </c>
      <c r="L3280" s="2"/>
      <c r="M3280" s="17">
        <f t="shared" ca="1" si="347"/>
        <v>3</v>
      </c>
      <c r="N3280" s="2">
        <f t="shared" ca="1" si="349"/>
        <v>0.23387468952737933</v>
      </c>
      <c r="O3280" s="2"/>
      <c r="P3280" s="31">
        <f t="shared" ca="1" si="348"/>
        <v>2.9532130046417358</v>
      </c>
    </row>
    <row r="3281" spans="1:16" x14ac:dyDescent="0.25">
      <c r="A3281" s="32">
        <f ca="1">Uniform_A+B3281*(Uniform_B-Uniform_A)</f>
        <v>4.3893810978795766</v>
      </c>
      <c r="B3281" s="2">
        <f t="shared" ca="1" si="350"/>
        <v>0.43893810978795766</v>
      </c>
      <c r="C3281" s="4"/>
      <c r="D3281" s="5">
        <f ca="1">IF(E3281&lt;(Driehoek_C-Driehoek_A)/(Driehoek_B-Driehoek_A),Driehoek_A+SQRT(E3281*(Driehoek_B-Driehoek_A)*(Driehoek_C-Driehoek_A)),Driehoek_B-SQRT((1-E3281)*(Driehoek_B-Driehoek_A)*(Driehoek_B-Driehoek_C)))</f>
        <v>4.9484194026266799</v>
      </c>
      <c r="E3281" s="2">
        <f t="shared" ca="1" si="351"/>
        <v>0.53099127608537289</v>
      </c>
      <c r="F3281" s="2"/>
      <c r="G3281" s="15">
        <f ca="1">_xlfn.NORM.INV(H3281,Normaal_Mu,Normaal_Sigma)</f>
        <v>4.6148367830158108</v>
      </c>
      <c r="H3281" s="2">
        <f t="shared" ca="1" si="352"/>
        <v>0.4236433247959932</v>
      </c>
      <c r="I3281" s="2"/>
      <c r="J3281" s="15">
        <f ca="1">-LN(K3281) /NegExp_Labda</f>
        <v>4.1435247184665913</v>
      </c>
      <c r="K3281" s="2">
        <f t="shared" ca="1" si="353"/>
        <v>0.43661436052228686</v>
      </c>
      <c r="L3281" s="2"/>
      <c r="M3281" s="17">
        <f t="shared" ca="1" si="347"/>
        <v>6</v>
      </c>
      <c r="N3281" s="2">
        <f t="shared" ca="1" si="349"/>
        <v>0.7148321141725904</v>
      </c>
      <c r="O3281" s="2"/>
      <c r="P3281" s="31">
        <f t="shared" ca="1" si="348"/>
        <v>4.8192324003977323</v>
      </c>
    </row>
    <row r="3282" spans="1:16" x14ac:dyDescent="0.25">
      <c r="A3282" s="32">
        <f ca="1">Uniform_A+B3282*(Uniform_B-Uniform_A)</f>
        <v>6.0588931853596959</v>
      </c>
      <c r="B3282" s="2">
        <f t="shared" ca="1" si="350"/>
        <v>0.60588931853596961</v>
      </c>
      <c r="C3282" s="4"/>
      <c r="D3282" s="5">
        <f ca="1">IF(E3282&lt;(Driehoek_C-Driehoek_A)/(Driehoek_B-Driehoek_A),Driehoek_A+SQRT(E3282*(Driehoek_B-Driehoek_A)*(Driehoek_C-Driehoek_A)),Driehoek_B-SQRT((1-E3282)*(Driehoek_B-Driehoek_A)*(Driehoek_B-Driehoek_C)))</f>
        <v>5.0979427204431005</v>
      </c>
      <c r="E3282" s="2">
        <f t="shared" ca="1" si="351"/>
        <v>0.56496997105877178</v>
      </c>
      <c r="F3282" s="2"/>
      <c r="G3282" s="15">
        <f ca="1">_xlfn.NORM.INV(H3282,Normaal_Mu,Normaal_Sigma)</f>
        <v>4.6582062118371867</v>
      </c>
      <c r="H3282" s="2">
        <f t="shared" ca="1" si="352"/>
        <v>0.43215241945054594</v>
      </c>
      <c r="I3282" s="2"/>
      <c r="J3282" s="15">
        <f ca="1">-LN(K3282) /NegExp_Labda</f>
        <v>4.7565354818313432</v>
      </c>
      <c r="K3282" s="2">
        <f t="shared" ca="1" si="353"/>
        <v>0.38623584589785576</v>
      </c>
      <c r="L3282" s="2"/>
      <c r="M3282" s="17">
        <f t="shared" ca="1" si="347"/>
        <v>8</v>
      </c>
      <c r="N3282" s="2">
        <f t="shared" ca="1" si="349"/>
        <v>0.89432825012564854</v>
      </c>
      <c r="O3282" s="2"/>
      <c r="P3282" s="31">
        <f t="shared" ca="1" si="348"/>
        <v>5.7143155198942654</v>
      </c>
    </row>
    <row r="3283" spans="1:16" x14ac:dyDescent="0.25">
      <c r="A3283" s="32">
        <f ca="1">Uniform_A+B3283*(Uniform_B-Uniform_A)</f>
        <v>7.7134403261005886</v>
      </c>
      <c r="B3283" s="2">
        <f t="shared" ca="1" si="350"/>
        <v>0.77134403261005891</v>
      </c>
      <c r="C3283" s="4"/>
      <c r="D3283" s="5">
        <f ca="1">IF(E3283&lt;(Driehoek_C-Driehoek_A)/(Driehoek_B-Driehoek_A),Driehoek_A+SQRT(E3283*(Driehoek_B-Driehoek_A)*(Driehoek_C-Driehoek_A)),Driehoek_B-SQRT((1-E3283)*(Driehoek_B-Driehoek_A)*(Driehoek_B-Driehoek_C)))</f>
        <v>5.2167937969630334</v>
      </c>
      <c r="E3283" s="2">
        <f t="shared" ca="1" si="351"/>
        <v>0.59106716643721768</v>
      </c>
      <c r="F3283" s="2"/>
      <c r="G3283" s="15">
        <f ca="1">_xlfn.NORM.INV(H3283,Normaal_Mu,Normaal_Sigma)</f>
        <v>6.2389025849336708</v>
      </c>
      <c r="H3283" s="2">
        <f t="shared" ca="1" si="352"/>
        <v>0.73219045009321193</v>
      </c>
      <c r="I3283" s="2"/>
      <c r="J3283" s="15">
        <f ca="1">-LN(K3283) /NegExp_Labda</f>
        <v>0.70405271711117356</v>
      </c>
      <c r="K3283" s="2">
        <f t="shared" ca="1" si="353"/>
        <v>0.86865386829816083</v>
      </c>
      <c r="L3283" s="2"/>
      <c r="M3283" s="17">
        <f t="shared" ca="1" si="347"/>
        <v>5</v>
      </c>
      <c r="N3283" s="2">
        <f t="shared" ca="1" si="349"/>
        <v>0.59181091755894355</v>
      </c>
      <c r="O3283" s="2"/>
      <c r="P3283" s="31">
        <f t="shared" ca="1" si="348"/>
        <v>4.9746378850216937</v>
      </c>
    </row>
    <row r="3284" spans="1:16" x14ac:dyDescent="0.25">
      <c r="A3284" s="32">
        <f ca="1">Uniform_A+B3284*(Uniform_B-Uniform_A)</f>
        <v>4.2512387760224879</v>
      </c>
      <c r="B3284" s="2">
        <f t="shared" ca="1" si="350"/>
        <v>0.42512387760224879</v>
      </c>
      <c r="C3284" s="4"/>
      <c r="D3284" s="5">
        <f ca="1">IF(E3284&lt;(Driehoek_C-Driehoek_A)/(Driehoek_B-Driehoek_A),Driehoek_A+SQRT(E3284*(Driehoek_B-Driehoek_A)*(Driehoek_C-Driehoek_A)),Driehoek_B-SQRT((1-E3284)*(Driehoek_B-Driehoek_A)*(Driehoek_B-Driehoek_C)))</f>
        <v>4.2411455192212237</v>
      </c>
      <c r="E3284" s="2">
        <f t="shared" ca="1" si="351"/>
        <v>0.35295154373633597</v>
      </c>
      <c r="F3284" s="2"/>
      <c r="G3284" s="15">
        <f ca="1">_xlfn.NORM.INV(H3284,Normaal_Mu,Normaal_Sigma)</f>
        <v>6.5234319924530757</v>
      </c>
      <c r="H3284" s="2">
        <f t="shared" ca="1" si="352"/>
        <v>0.77688523694923917</v>
      </c>
      <c r="I3284" s="2"/>
      <c r="J3284" s="15">
        <f ca="1">-LN(K3284) /NegExp_Labda</f>
        <v>8.1068381612216331</v>
      </c>
      <c r="K3284" s="2">
        <f t="shared" ca="1" si="353"/>
        <v>0.19762823143393426</v>
      </c>
      <c r="L3284" s="2"/>
      <c r="M3284" s="17">
        <f t="shared" ca="1" si="347"/>
        <v>2</v>
      </c>
      <c r="N3284" s="2">
        <f t="shared" ca="1" si="349"/>
        <v>0.10541017821407817</v>
      </c>
      <c r="O3284" s="2"/>
      <c r="P3284" s="31">
        <f t="shared" ca="1" si="348"/>
        <v>5.0245308897836836</v>
      </c>
    </row>
    <row r="3285" spans="1:16" x14ac:dyDescent="0.25">
      <c r="A3285" s="32">
        <f ca="1">Uniform_A+B3285*(Uniform_B-Uniform_A)</f>
        <v>6.0268157891372063</v>
      </c>
      <c r="B3285" s="2">
        <f t="shared" ca="1" si="350"/>
        <v>0.60268157891372065</v>
      </c>
      <c r="C3285" s="4"/>
      <c r="D3285" s="5">
        <f ca="1">IF(E3285&lt;(Driehoek_C-Driehoek_A)/(Driehoek_B-Driehoek_A),Driehoek_A+SQRT(E3285*(Driehoek_B-Driehoek_A)*(Driehoek_C-Driehoek_A)),Driehoek_B-SQRT((1-E3285)*(Driehoek_B-Driehoek_A)*(Driehoek_B-Driehoek_C)))</f>
        <v>4.0115897513098879</v>
      </c>
      <c r="E3285" s="2">
        <f t="shared" ca="1" si="351"/>
        <v>0.28902180545038447</v>
      </c>
      <c r="F3285" s="2"/>
      <c r="G3285" s="15">
        <f ca="1">_xlfn.NORM.INV(H3285,Normaal_Mu,Normaal_Sigma)</f>
        <v>5.40040904631209</v>
      </c>
      <c r="H3285" s="2">
        <f t="shared" ca="1" si="352"/>
        <v>0.57933968508876732</v>
      </c>
      <c r="I3285" s="2"/>
      <c r="J3285" s="15">
        <f ca="1">-LN(K3285) /NegExp_Labda</f>
        <v>2.928278977270943</v>
      </c>
      <c r="K3285" s="2">
        <f t="shared" ca="1" si="353"/>
        <v>0.55674063409092467</v>
      </c>
      <c r="L3285" s="2"/>
      <c r="M3285" s="17">
        <f t="shared" ca="1" si="347"/>
        <v>3</v>
      </c>
      <c r="N3285" s="2">
        <f t="shared" ca="1" si="349"/>
        <v>0.15391832598691702</v>
      </c>
      <c r="O3285" s="2"/>
      <c r="P3285" s="31">
        <f t="shared" ca="1" si="348"/>
        <v>4.2734187128060253</v>
      </c>
    </row>
    <row r="3286" spans="1:16" x14ac:dyDescent="0.25">
      <c r="A3286" s="32">
        <f ca="1">Uniform_A+B3286*(Uniform_B-Uniform_A)</f>
        <v>2.2795602404130011</v>
      </c>
      <c r="B3286" s="2">
        <f t="shared" ca="1" si="350"/>
        <v>0.22795602404130011</v>
      </c>
      <c r="C3286" s="4"/>
      <c r="D3286" s="5">
        <f ca="1">IF(E3286&lt;(Driehoek_C-Driehoek_A)/(Driehoek_B-Driehoek_A),Driehoek_A+SQRT(E3286*(Driehoek_B-Driehoek_A)*(Driehoek_C-Driehoek_A)),Driehoek_B-SQRT((1-E3286)*(Driehoek_B-Driehoek_A)*(Driehoek_B-Driehoek_C)))</f>
        <v>5.8651645251608446</v>
      </c>
      <c r="E3286" s="2">
        <f t="shared" ca="1" si="351"/>
        <v>0.71922304416257055</v>
      </c>
      <c r="F3286" s="2"/>
      <c r="G3286" s="15">
        <f ca="1">_xlfn.NORM.INV(H3286,Normaal_Mu,Normaal_Sigma)</f>
        <v>1.1723884603402199</v>
      </c>
      <c r="H3286" s="2">
        <f t="shared" ca="1" si="352"/>
        <v>2.7822489000534634E-2</v>
      </c>
      <c r="I3286" s="2"/>
      <c r="J3286" s="15">
        <f ca="1">-LN(K3286) /NegExp_Labda</f>
        <v>1.9707807905161303</v>
      </c>
      <c r="K3286" s="2">
        <f t="shared" ca="1" si="353"/>
        <v>0.67424875861187183</v>
      </c>
      <c r="L3286" s="2"/>
      <c r="M3286" s="17">
        <f t="shared" ca="1" si="347"/>
        <v>6</v>
      </c>
      <c r="N3286" s="2">
        <f t="shared" ca="1" si="349"/>
        <v>0.67597653154402981</v>
      </c>
      <c r="O3286" s="2"/>
      <c r="P3286" s="31">
        <f t="shared" ca="1" si="348"/>
        <v>3.4575788032860393</v>
      </c>
    </row>
    <row r="3287" spans="1:16" x14ac:dyDescent="0.25">
      <c r="A3287" s="32">
        <f ca="1">Uniform_A+B3287*(Uniform_B-Uniform_A)</f>
        <v>6.2162127356109984</v>
      </c>
      <c r="B3287" s="2">
        <f t="shared" ca="1" si="350"/>
        <v>0.62162127356109986</v>
      </c>
      <c r="C3287" s="4"/>
      <c r="D3287" s="5">
        <f ca="1">IF(E3287&lt;(Driehoek_C-Driehoek_A)/(Driehoek_B-Driehoek_A),Driehoek_A+SQRT(E3287*(Driehoek_B-Driehoek_A)*(Driehoek_C-Driehoek_A)),Driehoek_B-SQRT((1-E3287)*(Driehoek_B-Driehoek_A)*(Driehoek_B-Driehoek_C)))</f>
        <v>4.2645556631498627</v>
      </c>
      <c r="E3287" s="2">
        <f t="shared" ca="1" si="351"/>
        <v>0.35930191235982767</v>
      </c>
      <c r="F3287" s="2"/>
      <c r="G3287" s="15">
        <f ca="1">_xlfn.NORM.INV(H3287,Normaal_Mu,Normaal_Sigma)</f>
        <v>6.4500842532898996</v>
      </c>
      <c r="H3287" s="2">
        <f t="shared" ca="1" si="352"/>
        <v>0.76578690656566439</v>
      </c>
      <c r="I3287" s="2"/>
      <c r="J3287" s="15">
        <f ca="1">-LN(K3287) /NegExp_Labda</f>
        <v>7.0910273577385485</v>
      </c>
      <c r="K3287" s="2">
        <f t="shared" ca="1" si="353"/>
        <v>0.24214816901032599</v>
      </c>
      <c r="L3287" s="2"/>
      <c r="M3287" s="17">
        <f t="shared" ca="1" si="347"/>
        <v>3</v>
      </c>
      <c r="N3287" s="2">
        <f t="shared" ca="1" si="349"/>
        <v>0.12740963881898038</v>
      </c>
      <c r="O3287" s="2"/>
      <c r="P3287" s="31">
        <f t="shared" ca="1" si="348"/>
        <v>5.4043760019578615</v>
      </c>
    </row>
    <row r="3288" spans="1:16" x14ac:dyDescent="0.25">
      <c r="A3288" s="32">
        <f ca="1">Uniform_A+B3288*(Uniform_B-Uniform_A)</f>
        <v>6.6367852870027892</v>
      </c>
      <c r="B3288" s="2">
        <f t="shared" ca="1" si="350"/>
        <v>0.66367852870027888</v>
      </c>
      <c r="C3288" s="4"/>
      <c r="D3288" s="5">
        <f ca="1">IF(E3288&lt;(Driehoek_C-Driehoek_A)/(Driehoek_B-Driehoek_A),Driehoek_A+SQRT(E3288*(Driehoek_B-Driehoek_A)*(Driehoek_C-Driehoek_A)),Driehoek_B-SQRT((1-E3288)*(Driehoek_B-Driehoek_A)*(Driehoek_B-Driehoek_C)))</f>
        <v>3.8409547831059569</v>
      </c>
      <c r="E3288" s="2">
        <f t="shared" ca="1" si="351"/>
        <v>0.24207960810290718</v>
      </c>
      <c r="F3288" s="2"/>
      <c r="G3288" s="15">
        <f ca="1">_xlfn.NORM.INV(H3288,Normaal_Mu,Normaal_Sigma)</f>
        <v>4.5991110144469651</v>
      </c>
      <c r="H3288" s="2">
        <f t="shared" ca="1" si="352"/>
        <v>0.4205664826395894</v>
      </c>
      <c r="I3288" s="2"/>
      <c r="J3288" s="15">
        <f ca="1">-LN(K3288) /NegExp_Labda</f>
        <v>3.1883338464715587</v>
      </c>
      <c r="K3288" s="2">
        <f t="shared" ca="1" si="353"/>
        <v>0.52852415531552377</v>
      </c>
      <c r="L3288" s="2"/>
      <c r="M3288" s="17">
        <f t="shared" ca="1" si="347"/>
        <v>7</v>
      </c>
      <c r="N3288" s="2">
        <f t="shared" ca="1" si="349"/>
        <v>0.81832755620402442</v>
      </c>
      <c r="O3288" s="2"/>
      <c r="P3288" s="31">
        <f t="shared" ca="1" si="348"/>
        <v>5.0530369862054538</v>
      </c>
    </row>
    <row r="3289" spans="1:16" x14ac:dyDescent="0.25">
      <c r="A3289" s="32">
        <f ca="1">Uniform_A+B3289*(Uniform_B-Uniform_A)</f>
        <v>7.0760381500918657</v>
      </c>
      <c r="B3289" s="2">
        <f t="shared" ca="1" si="350"/>
        <v>0.70760381500918657</v>
      </c>
      <c r="C3289" s="4"/>
      <c r="D3289" s="5">
        <f ca="1">IF(E3289&lt;(Driehoek_C-Driehoek_A)/(Driehoek_B-Driehoek_A),Driehoek_A+SQRT(E3289*(Driehoek_B-Driehoek_A)*(Driehoek_C-Driehoek_A)),Driehoek_B-SQRT((1-E3289)*(Driehoek_B-Driehoek_A)*(Driehoek_B-Driehoek_C)))</f>
        <v>4.5677042675684465</v>
      </c>
      <c r="E3289" s="2">
        <f t="shared" ca="1" si="351"/>
        <v>0.43870727257911546</v>
      </c>
      <c r="F3289" s="2"/>
      <c r="G3289" s="15">
        <f ca="1">_xlfn.NORM.INV(H3289,Normaal_Mu,Normaal_Sigma)</f>
        <v>8.0008698987138658</v>
      </c>
      <c r="H3289" s="2">
        <f t="shared" ca="1" si="352"/>
        <v>0.93324911395161314</v>
      </c>
      <c r="I3289" s="2"/>
      <c r="J3289" s="15">
        <f ca="1">-LN(K3289) /NegExp_Labda</f>
        <v>1.1377906563544571E-2</v>
      </c>
      <c r="K3289" s="2">
        <f t="shared" ca="1" si="353"/>
        <v>0.99772700585963403</v>
      </c>
      <c r="L3289" s="2"/>
      <c r="M3289" s="17">
        <f t="shared" ca="1" si="347"/>
        <v>0</v>
      </c>
      <c r="N3289" s="2">
        <f t="shared" ca="1" si="349"/>
        <v>2.9039094567354651E-3</v>
      </c>
      <c r="O3289" s="2"/>
      <c r="P3289" s="31">
        <f t="shared" ca="1" si="348"/>
        <v>3.931198044587545</v>
      </c>
    </row>
    <row r="3290" spans="1:16" x14ac:dyDescent="0.25">
      <c r="A3290" s="32">
        <f ca="1">Uniform_A+B3290*(Uniform_B-Uniform_A)</f>
        <v>1.8655654113768727</v>
      </c>
      <c r="B3290" s="2">
        <f t="shared" ca="1" si="350"/>
        <v>0.18655654113768727</v>
      </c>
      <c r="C3290" s="4"/>
      <c r="D3290" s="5">
        <f ca="1">IF(E3290&lt;(Driehoek_C-Driehoek_A)/(Driehoek_B-Driehoek_A),Driehoek_A+SQRT(E3290*(Driehoek_B-Driehoek_A)*(Driehoek_C-Driehoek_A)),Driehoek_B-SQRT((1-E3290)*(Driehoek_B-Driehoek_A)*(Driehoek_B-Driehoek_C)))</f>
        <v>4.4897901587009876</v>
      </c>
      <c r="E3290" s="2">
        <f t="shared" ca="1" si="351"/>
        <v>0.41880020535570117</v>
      </c>
      <c r="F3290" s="2"/>
      <c r="G3290" s="15">
        <f ca="1">_xlfn.NORM.INV(H3290,Normaal_Mu,Normaal_Sigma)</f>
        <v>3.9589107935234207</v>
      </c>
      <c r="H3290" s="2">
        <f t="shared" ca="1" si="352"/>
        <v>0.30134202427652712</v>
      </c>
      <c r="I3290" s="2"/>
      <c r="J3290" s="15">
        <f ca="1">-LN(K3290) /NegExp_Labda</f>
        <v>0.42753331281480556</v>
      </c>
      <c r="K3290" s="2">
        <f t="shared" ca="1" si="353"/>
        <v>0.91804702648766767</v>
      </c>
      <c r="L3290" s="2"/>
      <c r="M3290" s="17">
        <f t="shared" ca="1" si="347"/>
        <v>3</v>
      </c>
      <c r="N3290" s="2">
        <f t="shared" ca="1" si="349"/>
        <v>0.22159629168971728</v>
      </c>
      <c r="O3290" s="2"/>
      <c r="P3290" s="31">
        <f t="shared" ca="1" si="348"/>
        <v>2.7483599352832173</v>
      </c>
    </row>
    <row r="3291" spans="1:16" x14ac:dyDescent="0.25">
      <c r="A3291" s="32">
        <f ca="1">Uniform_A+B3291*(Uniform_B-Uniform_A)</f>
        <v>6.6321286514744049</v>
      </c>
      <c r="B3291" s="2">
        <f t="shared" ca="1" si="350"/>
        <v>0.66321286514744049</v>
      </c>
      <c r="C3291" s="4"/>
      <c r="D3291" s="5">
        <f ca="1">IF(E3291&lt;(Driehoek_C-Driehoek_A)/(Driehoek_B-Driehoek_A),Driehoek_A+SQRT(E3291*(Driehoek_B-Driehoek_A)*(Driehoek_C-Driehoek_A)),Driehoek_B-SQRT((1-E3291)*(Driehoek_B-Driehoek_A)*(Driehoek_B-Driehoek_C)))</f>
        <v>3.1344689920405058</v>
      </c>
      <c r="E3291" s="2">
        <f t="shared" ca="1" si="351"/>
        <v>9.1929992421528661E-2</v>
      </c>
      <c r="F3291" s="2"/>
      <c r="G3291" s="15">
        <f ca="1">_xlfn.NORM.INV(H3291,Normaal_Mu,Normaal_Sigma)</f>
        <v>1.8619837221067241</v>
      </c>
      <c r="H3291" s="2">
        <f t="shared" ca="1" si="352"/>
        <v>5.8323021284153787E-2</v>
      </c>
      <c r="I3291" s="2"/>
      <c r="J3291" s="15">
        <f ca="1">-LN(K3291) /NegExp_Labda</f>
        <v>11.328403473598954</v>
      </c>
      <c r="K3291" s="2">
        <f t="shared" ca="1" si="353"/>
        <v>0.10375938203365165</v>
      </c>
      <c r="L3291" s="2"/>
      <c r="M3291" s="17">
        <f t="shared" ca="1" si="347"/>
        <v>4</v>
      </c>
      <c r="N3291" s="2">
        <f t="shared" ca="1" si="349"/>
        <v>0.26516658732907616</v>
      </c>
      <c r="O3291" s="2"/>
      <c r="P3291" s="31">
        <f t="shared" ca="1" si="348"/>
        <v>5.391396967844118</v>
      </c>
    </row>
    <row r="3292" spans="1:16" x14ac:dyDescent="0.25">
      <c r="A3292" s="32">
        <f ca="1">Uniform_A+B3292*(Uniform_B-Uniform_A)</f>
        <v>7.292232549059614</v>
      </c>
      <c r="B3292" s="2">
        <f t="shared" ca="1" si="350"/>
        <v>0.7292232549059614</v>
      </c>
      <c r="C3292" s="4"/>
      <c r="D3292" s="5">
        <f ca="1">IF(E3292&lt;(Driehoek_C-Driehoek_A)/(Driehoek_B-Driehoek_A),Driehoek_A+SQRT(E3292*(Driehoek_B-Driehoek_A)*(Driehoek_C-Driehoek_A)),Driehoek_B-SQRT((1-E3292)*(Driehoek_B-Driehoek_A)*(Driehoek_B-Driehoek_C)))</f>
        <v>3.5834052572118749</v>
      </c>
      <c r="E3292" s="2">
        <f t="shared" ca="1" si="351"/>
        <v>0.17908372918330029</v>
      </c>
      <c r="F3292" s="2"/>
      <c r="G3292" s="15">
        <f ca="1">_xlfn.NORM.INV(H3292,Normaal_Mu,Normaal_Sigma)</f>
        <v>8.4030876921571522</v>
      </c>
      <c r="H3292" s="2">
        <f t="shared" ca="1" si="352"/>
        <v>0.95557954411183688</v>
      </c>
      <c r="I3292" s="2"/>
      <c r="J3292" s="15">
        <f ca="1">-LN(K3292) /NegExp_Labda</f>
        <v>7.6187857350234065</v>
      </c>
      <c r="K3292" s="2">
        <f t="shared" ca="1" si="353"/>
        <v>0.21789169599509117</v>
      </c>
      <c r="L3292" s="2"/>
      <c r="M3292" s="17">
        <f t="shared" ca="1" si="347"/>
        <v>4</v>
      </c>
      <c r="N3292" s="2">
        <f t="shared" ca="1" si="349"/>
        <v>0.42306333433143906</v>
      </c>
      <c r="O3292" s="2"/>
      <c r="P3292" s="31">
        <f t="shared" ca="1" si="348"/>
        <v>6.1795022466904097</v>
      </c>
    </row>
    <row r="3293" spans="1:16" x14ac:dyDescent="0.25">
      <c r="A3293" s="32">
        <f ca="1">Uniform_A+B3293*(Uniform_B-Uniform_A)</f>
        <v>2.3661609527916436</v>
      </c>
      <c r="B3293" s="2">
        <f t="shared" ca="1" si="350"/>
        <v>0.23661609527916438</v>
      </c>
      <c r="C3293" s="4"/>
      <c r="D3293" s="5">
        <f ca="1">IF(E3293&lt;(Driehoek_C-Driehoek_A)/(Driehoek_B-Driehoek_A),Driehoek_A+SQRT(E3293*(Driehoek_B-Driehoek_A)*(Driehoek_C-Driehoek_A)),Driehoek_B-SQRT((1-E3293)*(Driehoek_B-Driehoek_A)*(Driehoek_B-Driehoek_C)))</f>
        <v>4.2802315909207822</v>
      </c>
      <c r="E3293" s="2">
        <f t="shared" ca="1" si="351"/>
        <v>0.36353674756165222</v>
      </c>
      <c r="F3293" s="2"/>
      <c r="G3293" s="15">
        <f ca="1">_xlfn.NORM.INV(H3293,Normaal_Mu,Normaal_Sigma)</f>
        <v>6.8134661984705094</v>
      </c>
      <c r="H3293" s="2">
        <f t="shared" ca="1" si="352"/>
        <v>0.81772602222493984</v>
      </c>
      <c r="I3293" s="2"/>
      <c r="J3293" s="15">
        <f ca="1">-LN(K3293) /NegExp_Labda</f>
        <v>2.3586822697919865</v>
      </c>
      <c r="K3293" s="2">
        <f t="shared" ca="1" si="353"/>
        <v>0.62391792235079335</v>
      </c>
      <c r="L3293" s="2"/>
      <c r="M3293" s="17">
        <f t="shared" ca="1" si="347"/>
        <v>8</v>
      </c>
      <c r="N3293" s="2">
        <f t="shared" ca="1" si="349"/>
        <v>0.91123466470455128</v>
      </c>
      <c r="O3293" s="2"/>
      <c r="P3293" s="31">
        <f t="shared" ca="1" si="348"/>
        <v>4.7637082023949846</v>
      </c>
    </row>
    <row r="3294" spans="1:16" x14ac:dyDescent="0.25">
      <c r="A3294" s="32">
        <f ca="1">Uniform_A+B3294*(Uniform_B-Uniform_A)</f>
        <v>5.647000029454543</v>
      </c>
      <c r="B3294" s="2">
        <f t="shared" ca="1" si="350"/>
        <v>0.5647000029454543</v>
      </c>
      <c r="C3294" s="4"/>
      <c r="D3294" s="5">
        <f ca="1">IF(E3294&lt;(Driehoek_C-Driehoek_A)/(Driehoek_B-Driehoek_A),Driehoek_A+SQRT(E3294*(Driehoek_B-Driehoek_A)*(Driehoek_C-Driehoek_A)),Driehoek_B-SQRT((1-E3294)*(Driehoek_B-Driehoek_A)*(Driehoek_B-Driehoek_C)))</f>
        <v>5.0182072197683301</v>
      </c>
      <c r="E3294" s="2">
        <f t="shared" ca="1" si="351"/>
        <v>0.54700932157985549</v>
      </c>
      <c r="F3294" s="2"/>
      <c r="G3294" s="15">
        <f ca="1">_xlfn.NORM.INV(H3294,Normaal_Mu,Normaal_Sigma)</f>
        <v>4.1245797617064159</v>
      </c>
      <c r="H3294" s="2">
        <f t="shared" ca="1" si="352"/>
        <v>0.33079821656146491</v>
      </c>
      <c r="I3294" s="2"/>
      <c r="J3294" s="15">
        <f ca="1">-LN(K3294) /NegExp_Labda</f>
        <v>0.42500022962885503</v>
      </c>
      <c r="K3294" s="2">
        <f t="shared" ca="1" si="353"/>
        <v>0.91851224221807348</v>
      </c>
      <c r="L3294" s="2"/>
      <c r="M3294" s="17">
        <f t="shared" ca="1" si="347"/>
        <v>4</v>
      </c>
      <c r="N3294" s="2">
        <f t="shared" ca="1" si="349"/>
        <v>0.4159431582370855</v>
      </c>
      <c r="O3294" s="2"/>
      <c r="P3294" s="31">
        <f t="shared" ca="1" si="348"/>
        <v>3.8429574481116289</v>
      </c>
    </row>
    <row r="3295" spans="1:16" x14ac:dyDescent="0.25">
      <c r="A3295" s="32">
        <f ca="1">Uniform_A+B3295*(Uniform_B-Uniform_A)</f>
        <v>8.9220312333844589</v>
      </c>
      <c r="B3295" s="2">
        <f t="shared" ca="1" si="350"/>
        <v>0.89220312333844587</v>
      </c>
      <c r="C3295" s="4"/>
      <c r="D3295" s="5">
        <f ca="1">IF(E3295&lt;(Driehoek_C-Driehoek_A)/(Driehoek_B-Driehoek_A),Driehoek_A+SQRT(E3295*(Driehoek_B-Driehoek_A)*(Driehoek_C-Driehoek_A)),Driehoek_B-SQRT((1-E3295)*(Driehoek_B-Driehoek_A)*(Driehoek_B-Driehoek_C)))</f>
        <v>2.7262110947535465</v>
      </c>
      <c r="E3295" s="2">
        <f t="shared" ca="1" si="351"/>
        <v>3.7670182438796052E-2</v>
      </c>
      <c r="F3295" s="2"/>
      <c r="G3295" s="15">
        <f ca="1">_xlfn.NORM.INV(H3295,Normaal_Mu,Normaal_Sigma)</f>
        <v>2.9497312117128507</v>
      </c>
      <c r="H3295" s="2">
        <f t="shared" ca="1" si="352"/>
        <v>0.15264988938658075</v>
      </c>
      <c r="I3295" s="2"/>
      <c r="J3295" s="15">
        <f ca="1">-LN(K3295) /NegExp_Labda</f>
        <v>6.2910309422715667</v>
      </c>
      <c r="K3295" s="2">
        <f t="shared" ca="1" si="353"/>
        <v>0.28416330500575682</v>
      </c>
      <c r="L3295" s="2"/>
      <c r="M3295" s="17">
        <f t="shared" ca="1" si="347"/>
        <v>6</v>
      </c>
      <c r="N3295" s="2">
        <f t="shared" ca="1" si="349"/>
        <v>0.70133787800098546</v>
      </c>
      <c r="O3295" s="2"/>
      <c r="P3295" s="31">
        <f t="shared" ca="1" si="348"/>
        <v>5.3778008964244846</v>
      </c>
    </row>
    <row r="3296" spans="1:16" x14ac:dyDescent="0.25">
      <c r="A3296" s="32">
        <f ca="1">Uniform_A+B3296*(Uniform_B-Uniform_A)</f>
        <v>8.7056954424389748</v>
      </c>
      <c r="B3296" s="2">
        <f t="shared" ca="1" si="350"/>
        <v>0.87056954424389754</v>
      </c>
      <c r="C3296" s="4"/>
      <c r="D3296" s="5">
        <f ca="1">IF(E3296&lt;(Driehoek_C-Driehoek_A)/(Driehoek_B-Driehoek_A),Driehoek_A+SQRT(E3296*(Driehoek_B-Driehoek_A)*(Driehoek_C-Driehoek_A)),Driehoek_B-SQRT((1-E3296)*(Driehoek_B-Driehoek_A)*(Driehoek_B-Driehoek_C)))</f>
        <v>6.1873414912111624</v>
      </c>
      <c r="E3296" s="2">
        <f t="shared" ca="1" si="351"/>
        <v>0.7739700603696501</v>
      </c>
      <c r="F3296" s="2"/>
      <c r="G3296" s="15">
        <f ca="1">_xlfn.NORM.INV(H3296,Normaal_Mu,Normaal_Sigma)</f>
        <v>4.9706228831355119</v>
      </c>
      <c r="H3296" s="2">
        <f t="shared" ca="1" si="352"/>
        <v>0.49414032371184291</v>
      </c>
      <c r="I3296" s="2"/>
      <c r="J3296" s="15">
        <f ca="1">-LN(K3296) /NegExp_Labda</f>
        <v>2.8075814891228958</v>
      </c>
      <c r="K3296" s="2">
        <f t="shared" ca="1" si="353"/>
        <v>0.5703435971064108</v>
      </c>
      <c r="L3296" s="2"/>
      <c r="M3296" s="17">
        <f t="shared" ca="1" si="347"/>
        <v>5</v>
      </c>
      <c r="N3296" s="2">
        <f t="shared" ca="1" si="349"/>
        <v>0.56307180914786004</v>
      </c>
      <c r="O3296" s="2"/>
      <c r="P3296" s="31">
        <f t="shared" ca="1" si="348"/>
        <v>5.534248261181709</v>
      </c>
    </row>
    <row r="3297" spans="1:16" x14ac:dyDescent="0.25">
      <c r="A3297" s="32">
        <f ca="1">Uniform_A+B3297*(Uniform_B-Uniform_A)</f>
        <v>9.9181241887324774</v>
      </c>
      <c r="B3297" s="2">
        <f t="shared" ca="1" si="350"/>
        <v>0.99181241887324767</v>
      </c>
      <c r="C3297" s="4"/>
      <c r="D3297" s="5">
        <f ca="1">IF(E3297&lt;(Driehoek_C-Driehoek_A)/(Driehoek_B-Driehoek_A),Driehoek_A+SQRT(E3297*(Driehoek_B-Driehoek_A)*(Driehoek_C-Driehoek_A)),Driehoek_B-SQRT((1-E3297)*(Driehoek_B-Driehoek_A)*(Driehoek_B-Driehoek_C)))</f>
        <v>5.5437188015007317</v>
      </c>
      <c r="E3297" s="2">
        <f t="shared" ca="1" si="351"/>
        <v>0.65868915076858459</v>
      </c>
      <c r="F3297" s="2"/>
      <c r="G3297" s="15">
        <f ca="1">_xlfn.NORM.INV(H3297,Normaal_Mu,Normaal_Sigma)</f>
        <v>4.3101185005006446</v>
      </c>
      <c r="H3297" s="2">
        <f t="shared" ca="1" si="352"/>
        <v>0.36506945734147178</v>
      </c>
      <c r="I3297" s="2"/>
      <c r="J3297" s="15">
        <f ca="1">-LN(K3297) /NegExp_Labda</f>
        <v>7.2913133826376804</v>
      </c>
      <c r="K3297" s="2">
        <f t="shared" ca="1" si="353"/>
        <v>0.23264009494260096</v>
      </c>
      <c r="L3297" s="2"/>
      <c r="M3297" s="17">
        <f t="shared" ca="1" si="347"/>
        <v>5</v>
      </c>
      <c r="N3297" s="2">
        <f t="shared" ca="1" si="349"/>
        <v>0.54733411677909793</v>
      </c>
      <c r="O3297" s="2"/>
      <c r="P3297" s="31">
        <f t="shared" ca="1" si="348"/>
        <v>6.4126549746743065</v>
      </c>
    </row>
    <row r="3298" spans="1:16" x14ac:dyDescent="0.25">
      <c r="A3298" s="32">
        <f ca="1">Uniform_A+B3298*(Uniform_B-Uniform_A)</f>
        <v>7.4311324860601893</v>
      </c>
      <c r="B3298" s="2">
        <f t="shared" ca="1" si="350"/>
        <v>0.74311324860601891</v>
      </c>
      <c r="C3298" s="4"/>
      <c r="D3298" s="5">
        <f ca="1">IF(E3298&lt;(Driehoek_C-Driehoek_A)/(Driehoek_B-Driehoek_A),Driehoek_A+SQRT(E3298*(Driehoek_B-Driehoek_A)*(Driehoek_C-Driehoek_A)),Driehoek_B-SQRT((1-E3298)*(Driehoek_B-Driehoek_A)*(Driehoek_B-Driehoek_C)))</f>
        <v>6.8395839453515741</v>
      </c>
      <c r="E3298" s="2">
        <f t="shared" ca="1" si="351"/>
        <v>0.86664578488049515</v>
      </c>
      <c r="F3298" s="2"/>
      <c r="G3298" s="15">
        <f ca="1">_xlfn.NORM.INV(H3298,Normaal_Mu,Normaal_Sigma)</f>
        <v>3.0375020511052964</v>
      </c>
      <c r="H3298" s="2">
        <f t="shared" ca="1" si="352"/>
        <v>0.16323498923730984</v>
      </c>
      <c r="I3298" s="2"/>
      <c r="J3298" s="15">
        <f ca="1">-LN(K3298) /NegExp_Labda</f>
        <v>0.96344269413401351</v>
      </c>
      <c r="K3298" s="2">
        <f t="shared" ca="1" si="353"/>
        <v>0.82473880825690515</v>
      </c>
      <c r="L3298" s="2"/>
      <c r="M3298" s="17">
        <f t="shared" ca="1" si="347"/>
        <v>1</v>
      </c>
      <c r="N3298" s="2">
        <f t="shared" ca="1" si="349"/>
        <v>8.7271853974906222E-3</v>
      </c>
      <c r="O3298" s="2"/>
      <c r="P3298" s="31">
        <f t="shared" ca="1" si="348"/>
        <v>3.8543322353302143</v>
      </c>
    </row>
    <row r="3299" spans="1:16" x14ac:dyDescent="0.25">
      <c r="A3299" s="32">
        <f ca="1">Uniform_A+B3299*(Uniform_B-Uniform_A)</f>
        <v>1.195923222866706</v>
      </c>
      <c r="B3299" s="2">
        <f t="shared" ca="1" si="350"/>
        <v>0.1195923222866706</v>
      </c>
      <c r="C3299" s="4"/>
      <c r="D3299" s="5">
        <f ca="1">IF(E3299&lt;(Driehoek_C-Driehoek_A)/(Driehoek_B-Driehoek_A),Driehoek_A+SQRT(E3299*(Driehoek_B-Driehoek_A)*(Driehoek_C-Driehoek_A)),Driehoek_B-SQRT((1-E3299)*(Driehoek_B-Driehoek_A)*(Driehoek_B-Driehoek_C)))</f>
        <v>8.2982162572418883</v>
      </c>
      <c r="E3299" s="2">
        <f t="shared" ca="1" si="351"/>
        <v>0.98592855938286905</v>
      </c>
      <c r="F3299" s="2"/>
      <c r="G3299" s="15">
        <f ca="1">_xlfn.NORM.INV(H3299,Normaal_Mu,Normaal_Sigma)</f>
        <v>6.1320722420077463</v>
      </c>
      <c r="H3299" s="2">
        <f t="shared" ca="1" si="352"/>
        <v>0.7143153869892146</v>
      </c>
      <c r="I3299" s="2"/>
      <c r="J3299" s="15">
        <f ca="1">-LN(K3299) /NegExp_Labda</f>
        <v>11.889117817313023</v>
      </c>
      <c r="K3299" s="2">
        <f t="shared" ca="1" si="353"/>
        <v>9.2752227328210313E-2</v>
      </c>
      <c r="L3299" s="2"/>
      <c r="M3299" s="17">
        <f t="shared" ca="1" si="347"/>
        <v>7</v>
      </c>
      <c r="N3299" s="2">
        <f t="shared" ca="1" si="349"/>
        <v>0.82658785063942253</v>
      </c>
      <c r="O3299" s="2"/>
      <c r="P3299" s="31">
        <f t="shared" ca="1" si="348"/>
        <v>6.903065907885872</v>
      </c>
    </row>
    <row r="3300" spans="1:16" x14ac:dyDescent="0.25">
      <c r="A3300" s="32">
        <f ca="1">Uniform_A+B3300*(Uniform_B-Uniform_A)</f>
        <v>2.4661935112460345</v>
      </c>
      <c r="B3300" s="2">
        <f t="shared" ca="1" si="350"/>
        <v>0.24661935112460343</v>
      </c>
      <c r="C3300" s="4"/>
      <c r="D3300" s="5">
        <f ca="1">IF(E3300&lt;(Driehoek_C-Driehoek_A)/(Driehoek_B-Driehoek_A),Driehoek_A+SQRT(E3300*(Driehoek_B-Driehoek_A)*(Driehoek_C-Driehoek_A)),Driehoek_B-SQRT((1-E3300)*(Driehoek_B-Driehoek_A)*(Driehoek_B-Driehoek_C)))</f>
        <v>5.5339111229484361</v>
      </c>
      <c r="E3300" s="2">
        <f t="shared" ca="1" si="351"/>
        <v>0.65674936846798371</v>
      </c>
      <c r="F3300" s="2"/>
      <c r="G3300" s="15">
        <f ca="1">_xlfn.NORM.INV(H3300,Normaal_Mu,Normaal_Sigma)</f>
        <v>5.7286941657731782</v>
      </c>
      <c r="H3300" s="2">
        <f t="shared" ca="1" si="352"/>
        <v>0.64220057731095515</v>
      </c>
      <c r="I3300" s="2"/>
      <c r="J3300" s="15">
        <f ca="1">-LN(K3300) /NegExp_Labda</f>
        <v>17.243158642659687</v>
      </c>
      <c r="K3300" s="2">
        <f t="shared" ca="1" si="353"/>
        <v>3.1789102756681009E-2</v>
      </c>
      <c r="L3300" s="2"/>
      <c r="M3300" s="17">
        <f t="shared" ca="1" si="347"/>
        <v>14</v>
      </c>
      <c r="N3300" s="2">
        <f t="shared" ca="1" si="349"/>
        <v>0.99951461091192961</v>
      </c>
      <c r="O3300" s="2"/>
      <c r="P3300" s="31">
        <f t="shared" ca="1" si="348"/>
        <v>8.9943914885254674</v>
      </c>
    </row>
    <row r="3301" spans="1:16" x14ac:dyDescent="0.25">
      <c r="A3301" s="32">
        <f ca="1">Uniform_A+B3301*(Uniform_B-Uniform_A)</f>
        <v>0.11146822676483148</v>
      </c>
      <c r="B3301" s="2">
        <f t="shared" ca="1" si="350"/>
        <v>1.1146822676483148E-2</v>
      </c>
      <c r="C3301" s="4"/>
      <c r="D3301" s="5">
        <f ca="1">IF(E3301&lt;(Driehoek_C-Driehoek_A)/(Driehoek_B-Driehoek_A),Driehoek_A+SQRT(E3301*(Driehoek_B-Driehoek_A)*(Driehoek_C-Driehoek_A)),Driehoek_B-SQRT((1-E3301)*(Driehoek_B-Driehoek_A)*(Driehoek_B-Driehoek_C)))</f>
        <v>7.2327837894832934</v>
      </c>
      <c r="E3301" s="2">
        <f t="shared" ca="1" si="351"/>
        <v>0.91076991043677058</v>
      </c>
      <c r="F3301" s="2"/>
      <c r="G3301" s="15">
        <f ca="1">_xlfn.NORM.INV(H3301,Normaal_Mu,Normaal_Sigma)</f>
        <v>6.4072601125958748</v>
      </c>
      <c r="H3301" s="2">
        <f t="shared" ca="1" si="352"/>
        <v>0.75916840573540223</v>
      </c>
      <c r="I3301" s="2"/>
      <c r="J3301" s="15">
        <f ca="1">-LN(K3301) /NegExp_Labda</f>
        <v>0.96992241312143856</v>
      </c>
      <c r="K3301" s="2">
        <f t="shared" ca="1" si="353"/>
        <v>0.82367068537690014</v>
      </c>
      <c r="L3301" s="2"/>
      <c r="M3301" s="17">
        <f t="shared" ca="1" si="347"/>
        <v>4</v>
      </c>
      <c r="N3301" s="2">
        <f t="shared" ca="1" si="349"/>
        <v>0.39806321125674105</v>
      </c>
      <c r="O3301" s="2"/>
      <c r="P3301" s="31">
        <f t="shared" ca="1" si="348"/>
        <v>3.7442869083930872</v>
      </c>
    </row>
    <row r="3302" spans="1:16" x14ac:dyDescent="0.25">
      <c r="A3302" s="32">
        <f ca="1">Uniform_A+B3302*(Uniform_B-Uniform_A)</f>
        <v>5.0628963477472544</v>
      </c>
      <c r="B3302" s="2">
        <f t="shared" ca="1" si="350"/>
        <v>0.50628963477472544</v>
      </c>
      <c r="C3302" s="4"/>
      <c r="D3302" s="5">
        <f ca="1">IF(E3302&lt;(Driehoek_C-Driehoek_A)/(Driehoek_B-Driehoek_A),Driehoek_A+SQRT(E3302*(Driehoek_B-Driehoek_A)*(Driehoek_C-Driehoek_A)),Driehoek_B-SQRT((1-E3302)*(Driehoek_B-Driehoek_A)*(Driehoek_B-Driehoek_C)))</f>
        <v>4.6165041541668188</v>
      </c>
      <c r="E3302" s="2">
        <f t="shared" ca="1" si="351"/>
        <v>0.4509989762732356</v>
      </c>
      <c r="F3302" s="2"/>
      <c r="G3302" s="15">
        <f ca="1">_xlfn.NORM.INV(H3302,Normaal_Mu,Normaal_Sigma)</f>
        <v>3.3118763753726048</v>
      </c>
      <c r="H3302" s="2">
        <f t="shared" ca="1" si="352"/>
        <v>0.19931743281789993</v>
      </c>
      <c r="I3302" s="2"/>
      <c r="J3302" s="15">
        <f ca="1">-LN(K3302) /NegExp_Labda</f>
        <v>3.8168402803854233</v>
      </c>
      <c r="K3302" s="2">
        <f t="shared" ca="1" si="353"/>
        <v>0.46609394984050212</v>
      </c>
      <c r="L3302" s="2"/>
      <c r="M3302" s="17">
        <f t="shared" ca="1" si="347"/>
        <v>2</v>
      </c>
      <c r="N3302" s="2">
        <f t="shared" ca="1" si="349"/>
        <v>7.221099438730838E-2</v>
      </c>
      <c r="O3302" s="2"/>
      <c r="P3302" s="31">
        <f t="shared" ca="1" si="348"/>
        <v>3.7616234315344208</v>
      </c>
    </row>
    <row r="3303" spans="1:16" x14ac:dyDescent="0.25">
      <c r="A3303" s="32">
        <f ca="1">Uniform_A+B3303*(Uniform_B-Uniform_A)</f>
        <v>3.9562486787459203</v>
      </c>
      <c r="B3303" s="2">
        <f t="shared" ca="1" si="350"/>
        <v>0.39562486787459206</v>
      </c>
      <c r="C3303" s="4"/>
      <c r="D3303" s="5">
        <f ca="1">IF(E3303&lt;(Driehoek_C-Driehoek_A)/(Driehoek_B-Driehoek_A),Driehoek_A+SQRT(E3303*(Driehoek_B-Driehoek_A)*(Driehoek_C-Driehoek_A)),Driehoek_B-SQRT((1-E3303)*(Driehoek_B-Driehoek_A)*(Driehoek_B-Driehoek_C)))</f>
        <v>5.290507999759237</v>
      </c>
      <c r="E3303" s="2">
        <f t="shared" ca="1" si="351"/>
        <v>0.60684768857570792</v>
      </c>
      <c r="F3303" s="2"/>
      <c r="G3303" s="15">
        <f ca="1">_xlfn.NORM.INV(H3303,Normaal_Mu,Normaal_Sigma)</f>
        <v>9.6699128191188048</v>
      </c>
      <c r="H3303" s="2">
        <f t="shared" ca="1" si="352"/>
        <v>0.99022715098777225</v>
      </c>
      <c r="I3303" s="2"/>
      <c r="J3303" s="15">
        <f ca="1">-LN(K3303) /NegExp_Labda</f>
        <v>2.5510370086252379</v>
      </c>
      <c r="K3303" s="2">
        <f t="shared" ca="1" si="353"/>
        <v>0.60037104790774543</v>
      </c>
      <c r="L3303" s="2"/>
      <c r="M3303" s="17">
        <f t="shared" ca="1" si="347"/>
        <v>1</v>
      </c>
      <c r="N3303" s="2">
        <f t="shared" ca="1" si="349"/>
        <v>1.8519670278674849E-2</v>
      </c>
      <c r="O3303" s="2"/>
      <c r="P3303" s="31">
        <f t="shared" ca="1" si="348"/>
        <v>4.4935413012498397</v>
      </c>
    </row>
    <row r="3304" spans="1:16" x14ac:dyDescent="0.25">
      <c r="A3304" s="32">
        <f ca="1">Uniform_A+B3304*(Uniform_B-Uniform_A)</f>
        <v>2.4160893554398886</v>
      </c>
      <c r="B3304" s="2">
        <f t="shared" ca="1" si="350"/>
        <v>0.24160893554398888</v>
      </c>
      <c r="C3304" s="4"/>
      <c r="D3304" s="5">
        <f ca="1">IF(E3304&lt;(Driehoek_C-Driehoek_A)/(Driehoek_B-Driehoek_A),Driehoek_A+SQRT(E3304*(Driehoek_B-Driehoek_A)*(Driehoek_C-Driehoek_A)),Driehoek_B-SQRT((1-E3304)*(Driehoek_B-Driehoek_A)*(Driehoek_B-Driehoek_C)))</f>
        <v>4.7805482578921064</v>
      </c>
      <c r="E3304" s="2">
        <f t="shared" ca="1" si="351"/>
        <v>0.49132077131493324</v>
      </c>
      <c r="F3304" s="2"/>
      <c r="G3304" s="15">
        <f ca="1">_xlfn.NORM.INV(H3304,Normaal_Mu,Normaal_Sigma)</f>
        <v>4.602389448867287</v>
      </c>
      <c r="H3304" s="2">
        <f t="shared" ca="1" si="352"/>
        <v>0.42120753453139481</v>
      </c>
      <c r="I3304" s="2"/>
      <c r="J3304" s="15">
        <f ca="1">-LN(K3304) /NegExp_Labda</f>
        <v>2.3667440999293765</v>
      </c>
      <c r="K3304" s="2">
        <f t="shared" ca="1" si="353"/>
        <v>0.62291274886041859</v>
      </c>
      <c r="L3304" s="2"/>
      <c r="M3304" s="17">
        <f t="shared" ca="1" si="347"/>
        <v>11</v>
      </c>
      <c r="N3304" s="2">
        <f t="shared" ca="1" si="349"/>
        <v>0.98638697191173064</v>
      </c>
      <c r="O3304" s="2"/>
      <c r="P3304" s="31">
        <f t="shared" ca="1" si="348"/>
        <v>5.0331542324257317</v>
      </c>
    </row>
    <row r="3305" spans="1:16" x14ac:dyDescent="0.25">
      <c r="A3305" s="32">
        <f ca="1">Uniform_A+B3305*(Uniform_B-Uniform_A)</f>
        <v>0.86426042265782654</v>
      </c>
      <c r="B3305" s="2">
        <f t="shared" ca="1" si="350"/>
        <v>8.6426042265782654E-2</v>
      </c>
      <c r="C3305" s="4"/>
      <c r="D3305" s="5">
        <f ca="1">IF(E3305&lt;(Driehoek_C-Driehoek_A)/(Driehoek_B-Driehoek_A),Driehoek_A+SQRT(E3305*(Driehoek_B-Driehoek_A)*(Driehoek_C-Driehoek_A)),Driehoek_B-SQRT((1-E3305)*(Driehoek_B-Driehoek_A)*(Driehoek_B-Driehoek_C)))</f>
        <v>4.8775555315830008</v>
      </c>
      <c r="E3305" s="2">
        <f t="shared" ca="1" si="351"/>
        <v>0.51444147442337396</v>
      </c>
      <c r="F3305" s="2"/>
      <c r="G3305" s="15">
        <f ca="1">_xlfn.NORM.INV(H3305,Normaal_Mu,Normaal_Sigma)</f>
        <v>5.04308982512838</v>
      </c>
      <c r="H3305" s="2">
        <f t="shared" ca="1" si="352"/>
        <v>0.50859451163952929</v>
      </c>
      <c r="I3305" s="2"/>
      <c r="J3305" s="15">
        <f ca="1">-LN(K3305) /NegExp_Labda</f>
        <v>6.4450862992097351</v>
      </c>
      <c r="K3305" s="2">
        <f t="shared" ca="1" si="353"/>
        <v>0.27554143571145084</v>
      </c>
      <c r="L3305" s="2"/>
      <c r="M3305" s="17">
        <f t="shared" ca="1" si="347"/>
        <v>2</v>
      </c>
      <c r="N3305" s="2">
        <f t="shared" ca="1" si="349"/>
        <v>9.8141882431207805E-2</v>
      </c>
      <c r="O3305" s="2"/>
      <c r="P3305" s="31">
        <f t="shared" ca="1" si="348"/>
        <v>3.8459984157157883</v>
      </c>
    </row>
    <row r="3306" spans="1:16" x14ac:dyDescent="0.25">
      <c r="A3306" s="32">
        <f ca="1">Uniform_A+B3306*(Uniform_B-Uniform_A)</f>
        <v>8.2116707978953851</v>
      </c>
      <c r="B3306" s="2">
        <f t="shared" ca="1" si="350"/>
        <v>0.82116707978953851</v>
      </c>
      <c r="C3306" s="4"/>
      <c r="D3306" s="5">
        <f ca="1">IF(E3306&lt;(Driehoek_C-Driehoek_A)/(Driehoek_B-Driehoek_A),Driehoek_A+SQRT(E3306*(Driehoek_B-Driehoek_A)*(Driehoek_C-Driehoek_A)),Driehoek_B-SQRT((1-E3306)*(Driehoek_B-Driehoek_A)*(Driehoek_B-Driehoek_C)))</f>
        <v>5.3896847043691221</v>
      </c>
      <c r="E3306" s="2">
        <f t="shared" ca="1" si="351"/>
        <v>0.62758924188953502</v>
      </c>
      <c r="F3306" s="2"/>
      <c r="G3306" s="15">
        <f ca="1">_xlfn.NORM.INV(H3306,Normaal_Mu,Normaal_Sigma)</f>
        <v>5.5276392218090074</v>
      </c>
      <c r="H3306" s="2">
        <f t="shared" ca="1" si="352"/>
        <v>0.60404053877014108</v>
      </c>
      <c r="I3306" s="2"/>
      <c r="J3306" s="15">
        <f ca="1">-LN(K3306) /NegExp_Labda</f>
        <v>3.616778036009527</v>
      </c>
      <c r="K3306" s="2">
        <f t="shared" ca="1" si="353"/>
        <v>0.48512164396108304</v>
      </c>
      <c r="L3306" s="2"/>
      <c r="M3306" s="17">
        <f t="shared" ca="1" si="347"/>
        <v>6</v>
      </c>
      <c r="N3306" s="2">
        <f t="shared" ca="1" si="349"/>
        <v>0.64778460432636964</v>
      </c>
      <c r="O3306" s="2"/>
      <c r="P3306" s="31">
        <f t="shared" ca="1" si="348"/>
        <v>5.7491545520166083</v>
      </c>
    </row>
    <row r="3307" spans="1:16" x14ac:dyDescent="0.25">
      <c r="A3307" s="32">
        <f ca="1">Uniform_A+B3307*(Uniform_B-Uniform_A)</f>
        <v>2.3265251806163301</v>
      </c>
      <c r="B3307" s="2">
        <f t="shared" ca="1" si="350"/>
        <v>0.23265251806163301</v>
      </c>
      <c r="C3307" s="4"/>
      <c r="D3307" s="5">
        <f ca="1">IF(E3307&lt;(Driehoek_C-Driehoek_A)/(Driehoek_B-Driehoek_A),Driehoek_A+SQRT(E3307*(Driehoek_B-Driehoek_A)*(Driehoek_C-Driehoek_A)),Driehoek_B-SQRT((1-E3307)*(Driehoek_B-Driehoek_A)*(Driehoek_B-Driehoek_C)))</f>
        <v>7.1193180624965127</v>
      </c>
      <c r="E3307" s="2">
        <f t="shared" ca="1" si="351"/>
        <v>0.89894386999851794</v>
      </c>
      <c r="F3307" s="2"/>
      <c r="G3307" s="15">
        <f ca="1">_xlfn.NORM.INV(H3307,Normaal_Mu,Normaal_Sigma)</f>
        <v>2.7298303658399288</v>
      </c>
      <c r="H3307" s="2">
        <f t="shared" ca="1" si="352"/>
        <v>0.128169891212085</v>
      </c>
      <c r="I3307" s="2"/>
      <c r="J3307" s="15">
        <f ca="1">-LN(K3307) /NegExp_Labda</f>
        <v>2.8162398358061949</v>
      </c>
      <c r="K3307" s="2">
        <f t="shared" ca="1" si="353"/>
        <v>0.56935680523314502</v>
      </c>
      <c r="L3307" s="2"/>
      <c r="M3307" s="17">
        <f t="shared" ca="1" si="347"/>
        <v>5</v>
      </c>
      <c r="N3307" s="2">
        <f t="shared" ca="1" si="349"/>
        <v>0.50446046542201062</v>
      </c>
      <c r="O3307" s="2"/>
      <c r="P3307" s="31">
        <f t="shared" ca="1" si="348"/>
        <v>3.9983826889517937</v>
      </c>
    </row>
    <row r="3308" spans="1:16" x14ac:dyDescent="0.25">
      <c r="A3308" s="32">
        <f ca="1">Uniform_A+B3308*(Uniform_B-Uniform_A)</f>
        <v>4.0232859527475959</v>
      </c>
      <c r="B3308" s="2">
        <f t="shared" ca="1" si="350"/>
        <v>0.40232859527475962</v>
      </c>
      <c r="C3308" s="4"/>
      <c r="D3308" s="5">
        <f ca="1">IF(E3308&lt;(Driehoek_C-Driehoek_A)/(Driehoek_B-Driehoek_A),Driehoek_A+SQRT(E3308*(Driehoek_B-Driehoek_A)*(Driehoek_C-Driehoek_A)),Driehoek_B-SQRT((1-E3308)*(Driehoek_B-Driehoek_A)*(Driehoek_B-Driehoek_C)))</f>
        <v>4.3688214519991746</v>
      </c>
      <c r="E3308" s="2">
        <f t="shared" ca="1" si="351"/>
        <v>0.38720529304391327</v>
      </c>
      <c r="F3308" s="2"/>
      <c r="G3308" s="15">
        <f ca="1">_xlfn.NORM.INV(H3308,Normaal_Mu,Normaal_Sigma)</f>
        <v>3.1728049918283414</v>
      </c>
      <c r="H3308" s="2">
        <f t="shared" ca="1" si="352"/>
        <v>0.18046418919132934</v>
      </c>
      <c r="I3308" s="2"/>
      <c r="J3308" s="15">
        <f ca="1">-LN(K3308) /NegExp_Labda</f>
        <v>7.5170986325484321</v>
      </c>
      <c r="K3308" s="2">
        <f t="shared" ca="1" si="353"/>
        <v>0.222368419239799</v>
      </c>
      <c r="L3308" s="2"/>
      <c r="M3308" s="17">
        <f t="shared" ca="1" si="347"/>
        <v>1</v>
      </c>
      <c r="N3308" s="2">
        <f t="shared" ca="1" si="349"/>
        <v>1.0903007277276111E-2</v>
      </c>
      <c r="O3308" s="2"/>
      <c r="P3308" s="31">
        <f t="shared" ca="1" si="348"/>
        <v>4.0164022058247086</v>
      </c>
    </row>
    <row r="3309" spans="1:16" x14ac:dyDescent="0.25">
      <c r="A3309" s="32">
        <f ca="1">Uniform_A+B3309*(Uniform_B-Uniform_A)</f>
        <v>2.9840614438960076</v>
      </c>
      <c r="B3309" s="2">
        <f t="shared" ca="1" si="350"/>
        <v>0.29840614438960078</v>
      </c>
      <c r="C3309" s="4"/>
      <c r="D3309" s="5">
        <f ca="1">IF(E3309&lt;(Driehoek_C-Driehoek_A)/(Driehoek_B-Driehoek_A),Driehoek_A+SQRT(E3309*(Driehoek_B-Driehoek_A)*(Driehoek_C-Driehoek_A)),Driehoek_B-SQRT((1-E3309)*(Driehoek_B-Driehoek_A)*(Driehoek_B-Driehoek_C)))</f>
        <v>3.9841805889787376</v>
      </c>
      <c r="E3309" s="2">
        <f t="shared" ca="1" si="351"/>
        <v>0.28121232926285789</v>
      </c>
      <c r="F3309" s="2"/>
      <c r="G3309" s="15">
        <f ca="1">_xlfn.NORM.INV(H3309,Normaal_Mu,Normaal_Sigma)</f>
        <v>4.6292020102489104</v>
      </c>
      <c r="H3309" s="2">
        <f t="shared" ca="1" si="352"/>
        <v>0.42645804836420054</v>
      </c>
      <c r="I3309" s="2"/>
      <c r="J3309" s="15">
        <f ca="1">-LN(K3309) /NegExp_Labda</f>
        <v>2.0968348122768132</v>
      </c>
      <c r="K3309" s="2">
        <f t="shared" ca="1" si="353"/>
        <v>0.657462886799701</v>
      </c>
      <c r="L3309" s="2"/>
      <c r="M3309" s="17">
        <f t="shared" ref="M3309:M3372" ca="1" si="354">VLOOKUP(N3309,$S$5:$T$105,2,TRUE)</f>
        <v>7</v>
      </c>
      <c r="N3309" s="2">
        <f t="shared" ca="1" si="349"/>
        <v>0.84090394732926788</v>
      </c>
      <c r="O3309" s="2"/>
      <c r="P3309" s="31">
        <f t="shared" ref="P3309:P3372" ca="1" si="355">SUM(A3309,D3309,G3309,J3309,M3309)/5</f>
        <v>4.1388557710800935</v>
      </c>
    </row>
    <row r="3310" spans="1:16" x14ac:dyDescent="0.25">
      <c r="A3310" s="32">
        <f ca="1">Uniform_A+B3310*(Uniform_B-Uniform_A)</f>
        <v>8.0011403196679911</v>
      </c>
      <c r="B3310" s="2">
        <f t="shared" ca="1" si="350"/>
        <v>0.80011403196679909</v>
      </c>
      <c r="C3310" s="4"/>
      <c r="D3310" s="5">
        <f ca="1">IF(E3310&lt;(Driehoek_C-Driehoek_A)/(Driehoek_B-Driehoek_A),Driehoek_A+SQRT(E3310*(Driehoek_B-Driehoek_A)*(Driehoek_C-Driehoek_A)),Driehoek_B-SQRT((1-E3310)*(Driehoek_B-Driehoek_A)*(Driehoek_B-Driehoek_C)))</f>
        <v>4.5811498415558702</v>
      </c>
      <c r="E3310" s="2">
        <f t="shared" ca="1" si="351"/>
        <v>0.44210752220623684</v>
      </c>
      <c r="F3310" s="2"/>
      <c r="G3310" s="15">
        <f ca="1">_xlfn.NORM.INV(H3310,Normaal_Mu,Normaal_Sigma)</f>
        <v>5.8519385209639836</v>
      </c>
      <c r="H3310" s="2">
        <f t="shared" ca="1" si="352"/>
        <v>0.66493487738392199</v>
      </c>
      <c r="I3310" s="2"/>
      <c r="J3310" s="15">
        <f ca="1">-LN(K3310) /NegExp_Labda</f>
        <v>2.391527200057523</v>
      </c>
      <c r="K3310" s="2">
        <f t="shared" ca="1" si="353"/>
        <v>0.61983284631412183</v>
      </c>
      <c r="L3310" s="2"/>
      <c r="M3310" s="17">
        <f t="shared" ca="1" si="354"/>
        <v>4</v>
      </c>
      <c r="N3310" s="2">
        <f t="shared" ca="1" si="349"/>
        <v>0.34869182632060602</v>
      </c>
      <c r="O3310" s="2"/>
      <c r="P3310" s="31">
        <f t="shared" ca="1" si="355"/>
        <v>4.9651511764490737</v>
      </c>
    </row>
    <row r="3311" spans="1:16" x14ac:dyDescent="0.25">
      <c r="A3311" s="32">
        <f ca="1">Uniform_A+B3311*(Uniform_B-Uniform_A)</f>
        <v>2.0057326734137702</v>
      </c>
      <c r="B3311" s="2">
        <f t="shared" ca="1" si="350"/>
        <v>0.20057326734137704</v>
      </c>
      <c r="C3311" s="4"/>
      <c r="D3311" s="5">
        <f ca="1">IF(E3311&lt;(Driehoek_C-Driehoek_A)/(Driehoek_B-Driehoek_A),Driehoek_A+SQRT(E3311*(Driehoek_B-Driehoek_A)*(Driehoek_C-Driehoek_A)),Driehoek_B-SQRT((1-E3311)*(Driehoek_B-Driehoek_A)*(Driehoek_B-Driehoek_C)))</f>
        <v>3.1103671108730686</v>
      </c>
      <c r="E3311" s="2">
        <f t="shared" ca="1" si="351"/>
        <v>8.8065365779186111E-2</v>
      </c>
      <c r="F3311" s="2"/>
      <c r="G3311" s="15">
        <f ca="1">_xlfn.NORM.INV(H3311,Normaal_Mu,Normaal_Sigma)</f>
        <v>4.5639433468301078</v>
      </c>
      <c r="H3311" s="2">
        <f t="shared" ca="1" si="352"/>
        <v>0.41370352043587622</v>
      </c>
      <c r="I3311" s="2"/>
      <c r="J3311" s="15">
        <f ca="1">-LN(K3311) /NegExp_Labda</f>
        <v>0.19272757593901041</v>
      </c>
      <c r="K3311" s="2">
        <f t="shared" ca="1" si="353"/>
        <v>0.9621879095797472</v>
      </c>
      <c r="L3311" s="2"/>
      <c r="M3311" s="17">
        <f t="shared" ca="1" si="354"/>
        <v>9</v>
      </c>
      <c r="N3311" s="2">
        <f t="shared" ca="1" si="349"/>
        <v>0.95954558177708871</v>
      </c>
      <c r="O3311" s="2"/>
      <c r="P3311" s="31">
        <f t="shared" ca="1" si="355"/>
        <v>3.7745541414111914</v>
      </c>
    </row>
    <row r="3312" spans="1:16" x14ac:dyDescent="0.25">
      <c r="A3312" s="32">
        <f ca="1">Uniform_A+B3312*(Uniform_B-Uniform_A)</f>
        <v>8.3677657661372216</v>
      </c>
      <c r="B3312" s="2">
        <f t="shared" ca="1" si="350"/>
        <v>0.83677657661372207</v>
      </c>
      <c r="C3312" s="4"/>
      <c r="D3312" s="5">
        <f ca="1">IF(E3312&lt;(Driehoek_C-Driehoek_A)/(Driehoek_B-Driehoek_A),Driehoek_A+SQRT(E3312*(Driehoek_B-Driehoek_A)*(Driehoek_C-Driehoek_A)),Driehoek_B-SQRT((1-E3312)*(Driehoek_B-Driehoek_A)*(Driehoek_B-Driehoek_C)))</f>
        <v>4.5480143205486261</v>
      </c>
      <c r="E3312" s="2">
        <f t="shared" ca="1" si="351"/>
        <v>0.43370924314171122</v>
      </c>
      <c r="F3312" s="2"/>
      <c r="G3312" s="15">
        <f ca="1">_xlfn.NORM.INV(H3312,Normaal_Mu,Normaal_Sigma)</f>
        <v>6.7464473114106909</v>
      </c>
      <c r="H3312" s="2">
        <f t="shared" ca="1" si="352"/>
        <v>0.80872940829466244</v>
      </c>
      <c r="I3312" s="2"/>
      <c r="J3312" s="15">
        <f ca="1">-LN(K3312) /NegExp_Labda</f>
        <v>3.7671146469762586</v>
      </c>
      <c r="K3312" s="2">
        <f t="shared" ca="1" si="353"/>
        <v>0.47075243945618095</v>
      </c>
      <c r="L3312" s="2"/>
      <c r="M3312" s="17">
        <f t="shared" ca="1" si="354"/>
        <v>3</v>
      </c>
      <c r="N3312" s="2">
        <f t="shared" ca="1" si="349"/>
        <v>0.18137771213175125</v>
      </c>
      <c r="O3312" s="2"/>
      <c r="P3312" s="31">
        <f t="shared" ca="1" si="355"/>
        <v>5.2858684090145598</v>
      </c>
    </row>
    <row r="3313" spans="1:16" x14ac:dyDescent="0.25">
      <c r="A3313" s="32">
        <f ca="1">Uniform_A+B3313*(Uniform_B-Uniform_A)</f>
        <v>5.496907760431573</v>
      </c>
      <c r="B3313" s="2">
        <f t="shared" ca="1" si="350"/>
        <v>0.5496907760431573</v>
      </c>
      <c r="C3313" s="4"/>
      <c r="D3313" s="5">
        <f ca="1">IF(E3313&lt;(Driehoek_C-Driehoek_A)/(Driehoek_B-Driehoek_A),Driehoek_A+SQRT(E3313*(Driehoek_B-Driehoek_A)*(Driehoek_C-Driehoek_A)),Driehoek_B-SQRT((1-E3313)*(Driehoek_B-Driehoek_A)*(Driehoek_B-Driehoek_C)))</f>
        <v>3.9662234933446121</v>
      </c>
      <c r="E3313" s="2">
        <f t="shared" ca="1" si="351"/>
        <v>0.27614534469859209</v>
      </c>
      <c r="F3313" s="2"/>
      <c r="G3313" s="15">
        <f ca="1">_xlfn.NORM.INV(H3313,Normaal_Mu,Normaal_Sigma)</f>
        <v>5.1937351041454134</v>
      </c>
      <c r="H3313" s="2">
        <f t="shared" ca="1" si="352"/>
        <v>0.53858421135657963</v>
      </c>
      <c r="I3313" s="2"/>
      <c r="J3313" s="15">
        <f ca="1">-LN(K3313) /NegExp_Labda</f>
        <v>6.5919942874872914</v>
      </c>
      <c r="K3313" s="2">
        <f t="shared" ca="1" si="353"/>
        <v>0.26756336625627097</v>
      </c>
      <c r="L3313" s="2"/>
      <c r="M3313" s="17">
        <f t="shared" ca="1" si="354"/>
        <v>4</v>
      </c>
      <c r="N3313" s="2">
        <f t="shared" ca="1" si="349"/>
        <v>0.27825145838088672</v>
      </c>
      <c r="O3313" s="2"/>
      <c r="P3313" s="31">
        <f t="shared" ca="1" si="355"/>
        <v>5.0497721290817781</v>
      </c>
    </row>
    <row r="3314" spans="1:16" x14ac:dyDescent="0.25">
      <c r="A3314" s="32">
        <f ca="1">Uniform_A+B3314*(Uniform_B-Uniform_A)</f>
        <v>5.5682808794542478</v>
      </c>
      <c r="B3314" s="2">
        <f t="shared" ca="1" si="350"/>
        <v>0.55682808794542482</v>
      </c>
      <c r="C3314" s="4"/>
      <c r="D3314" s="5">
        <f ca="1">IF(E3314&lt;(Driehoek_C-Driehoek_A)/(Driehoek_B-Driehoek_A),Driehoek_A+SQRT(E3314*(Driehoek_B-Driehoek_A)*(Driehoek_C-Driehoek_A)),Driehoek_B-SQRT((1-E3314)*(Driehoek_B-Driehoek_A)*(Driehoek_B-Driehoek_C)))</f>
        <v>3.6302683318818767</v>
      </c>
      <c r="E3314" s="2">
        <f t="shared" ca="1" si="351"/>
        <v>0.18984105956692265</v>
      </c>
      <c r="F3314" s="2"/>
      <c r="G3314" s="15">
        <f ca="1">_xlfn.NORM.INV(H3314,Normaal_Mu,Normaal_Sigma)</f>
        <v>3.8504230486763396</v>
      </c>
      <c r="H3314" s="2">
        <f t="shared" ca="1" si="352"/>
        <v>0.28271718085036435</v>
      </c>
      <c r="I3314" s="2"/>
      <c r="J3314" s="15">
        <f ca="1">-LN(K3314) /NegExp_Labda</f>
        <v>7.8269790732515343</v>
      </c>
      <c r="K3314" s="2">
        <f t="shared" ca="1" si="353"/>
        <v>0.2090052694511344</v>
      </c>
      <c r="L3314" s="2"/>
      <c r="M3314" s="17">
        <f t="shared" ca="1" si="354"/>
        <v>5</v>
      </c>
      <c r="N3314" s="2">
        <f t="shared" ca="1" si="349"/>
        <v>0.48380539841255332</v>
      </c>
      <c r="O3314" s="2"/>
      <c r="P3314" s="31">
        <f t="shared" ca="1" si="355"/>
        <v>5.1751902666528</v>
      </c>
    </row>
    <row r="3315" spans="1:16" x14ac:dyDescent="0.25">
      <c r="A3315" s="32">
        <f ca="1">Uniform_A+B3315*(Uniform_B-Uniform_A)</f>
        <v>5.2632846213253917</v>
      </c>
      <c r="B3315" s="2">
        <f t="shared" ca="1" si="350"/>
        <v>0.52632846213253914</v>
      </c>
      <c r="C3315" s="4"/>
      <c r="D3315" s="5">
        <f ca="1">IF(E3315&lt;(Driehoek_C-Driehoek_A)/(Driehoek_B-Driehoek_A),Driehoek_A+SQRT(E3315*(Driehoek_B-Driehoek_A)*(Driehoek_C-Driehoek_A)),Driehoek_B-SQRT((1-E3315)*(Driehoek_B-Driehoek_A)*(Driehoek_B-Driehoek_C)))</f>
        <v>5.961429652145446</v>
      </c>
      <c r="E3315" s="2">
        <f t="shared" ca="1" si="351"/>
        <v>0.73620257831825875</v>
      </c>
      <c r="F3315" s="2"/>
      <c r="G3315" s="15">
        <f ca="1">_xlfn.NORM.INV(H3315,Normaal_Mu,Normaal_Sigma)</f>
        <v>1.5849224003150155</v>
      </c>
      <c r="H3315" s="2">
        <f t="shared" ca="1" si="352"/>
        <v>4.3860976261105189E-2</v>
      </c>
      <c r="I3315" s="2"/>
      <c r="J3315" s="15">
        <f ca="1">-LN(K3315) /NegExp_Labda</f>
        <v>17.420955075002865</v>
      </c>
      <c r="K3315" s="2">
        <f t="shared" ca="1" si="353"/>
        <v>3.0678566893435621E-2</v>
      </c>
      <c r="L3315" s="2"/>
      <c r="M3315" s="17">
        <f t="shared" ca="1" si="354"/>
        <v>5</v>
      </c>
      <c r="N3315" s="2">
        <f t="shared" ca="1" si="349"/>
        <v>0.5596961470157864</v>
      </c>
      <c r="O3315" s="2"/>
      <c r="P3315" s="31">
        <f t="shared" ca="1" si="355"/>
        <v>7.0461183497577435</v>
      </c>
    </row>
    <row r="3316" spans="1:16" x14ac:dyDescent="0.25">
      <c r="A3316" s="32">
        <f ca="1">Uniform_A+B3316*(Uniform_B-Uniform_A)</f>
        <v>4.0420072325432796</v>
      </c>
      <c r="B3316" s="2">
        <f t="shared" ca="1" si="350"/>
        <v>0.40420072325432799</v>
      </c>
      <c r="C3316" s="4"/>
      <c r="D3316" s="5">
        <f ca="1">IF(E3316&lt;(Driehoek_C-Driehoek_A)/(Driehoek_B-Driehoek_A),Driehoek_A+SQRT(E3316*(Driehoek_B-Driehoek_A)*(Driehoek_C-Driehoek_A)),Driehoek_B-SQRT((1-E3316)*(Driehoek_B-Driehoek_A)*(Driehoek_B-Driehoek_C)))</f>
        <v>6.1297706320611249</v>
      </c>
      <c r="E3316" s="2">
        <f t="shared" ca="1" si="351"/>
        <v>0.76462238215489153</v>
      </c>
      <c r="F3316" s="2"/>
      <c r="G3316" s="15">
        <f ca="1">_xlfn.NORM.INV(H3316,Normaal_Mu,Normaal_Sigma)</f>
        <v>2.7091399928761963</v>
      </c>
      <c r="H3316" s="2">
        <f t="shared" ca="1" si="352"/>
        <v>0.12601553774813168</v>
      </c>
      <c r="I3316" s="2"/>
      <c r="J3316" s="15">
        <f ca="1">-LN(K3316) /NegExp_Labda</f>
        <v>0.42910238457804256</v>
      </c>
      <c r="K3316" s="2">
        <f t="shared" ca="1" si="353"/>
        <v>0.91775897535400452</v>
      </c>
      <c r="L3316" s="2"/>
      <c r="M3316" s="17">
        <f t="shared" ca="1" si="354"/>
        <v>4</v>
      </c>
      <c r="N3316" s="2">
        <f t="shared" ca="1" si="349"/>
        <v>0.35198404437427222</v>
      </c>
      <c r="O3316" s="2"/>
      <c r="P3316" s="31">
        <f t="shared" ca="1" si="355"/>
        <v>3.4620040484117283</v>
      </c>
    </row>
    <row r="3317" spans="1:16" x14ac:dyDescent="0.25">
      <c r="A3317" s="32">
        <f ca="1">Uniform_A+B3317*(Uniform_B-Uniform_A)</f>
        <v>8.3556677818873304</v>
      </c>
      <c r="B3317" s="2">
        <f t="shared" ca="1" si="350"/>
        <v>0.83556677818873304</v>
      </c>
      <c r="C3317" s="4"/>
      <c r="D3317" s="5">
        <f ca="1">IF(E3317&lt;(Driehoek_C-Driehoek_A)/(Driehoek_B-Driehoek_A),Driehoek_A+SQRT(E3317*(Driehoek_B-Driehoek_A)*(Driehoek_C-Driehoek_A)),Driehoek_B-SQRT((1-E3317)*(Driehoek_B-Driehoek_A)*(Driehoek_B-Driehoek_C)))</f>
        <v>3.9201973328981516</v>
      </c>
      <c r="E3317" s="2">
        <f t="shared" ca="1" si="351"/>
        <v>0.26336841409065537</v>
      </c>
      <c r="F3317" s="2"/>
      <c r="G3317" s="15">
        <f ca="1">_xlfn.NORM.INV(H3317,Normaal_Mu,Normaal_Sigma)</f>
        <v>5.7598062741726697</v>
      </c>
      <c r="H3317" s="2">
        <f t="shared" ca="1" si="352"/>
        <v>0.64799134071639652</v>
      </c>
      <c r="I3317" s="2"/>
      <c r="J3317" s="15">
        <f ca="1">-LN(K3317) /NegExp_Labda</f>
        <v>1.702509690003567</v>
      </c>
      <c r="K3317" s="2">
        <f t="shared" ca="1" si="353"/>
        <v>0.71141314783716803</v>
      </c>
      <c r="L3317" s="2"/>
      <c r="M3317" s="17">
        <f t="shared" ca="1" si="354"/>
        <v>3</v>
      </c>
      <c r="N3317" s="2">
        <f t="shared" ca="1" si="349"/>
        <v>0.12558041120206942</v>
      </c>
      <c r="O3317" s="2"/>
      <c r="P3317" s="31">
        <f t="shared" ca="1" si="355"/>
        <v>4.5476362157923429</v>
      </c>
    </row>
    <row r="3318" spans="1:16" x14ac:dyDescent="0.25">
      <c r="A3318" s="32">
        <f ca="1">Uniform_A+B3318*(Uniform_B-Uniform_A)</f>
        <v>7.5996416023042022</v>
      </c>
      <c r="B3318" s="2">
        <f t="shared" ca="1" si="350"/>
        <v>0.75996416023042024</v>
      </c>
      <c r="C3318" s="4"/>
      <c r="D3318" s="5">
        <f ca="1">IF(E3318&lt;(Driehoek_C-Driehoek_A)/(Driehoek_B-Driehoek_A),Driehoek_A+SQRT(E3318*(Driehoek_B-Driehoek_A)*(Driehoek_C-Driehoek_A)),Driehoek_B-SQRT((1-E3318)*(Driehoek_B-Driehoek_A)*(Driehoek_B-Driehoek_C)))</f>
        <v>6.2487135426306581</v>
      </c>
      <c r="E3318" s="2">
        <f t="shared" ca="1" si="351"/>
        <v>0.78372636655703021</v>
      </c>
      <c r="F3318" s="2"/>
      <c r="G3318" s="15">
        <f ca="1">_xlfn.NORM.INV(H3318,Normaal_Mu,Normaal_Sigma)</f>
        <v>4.7707290245060099</v>
      </c>
      <c r="H3318" s="2">
        <f t="shared" ca="1" si="352"/>
        <v>0.45436702498310111</v>
      </c>
      <c r="I3318" s="2"/>
      <c r="J3318" s="15">
        <f ca="1">-LN(K3318) /NegExp_Labda</f>
        <v>6.1480710108951371</v>
      </c>
      <c r="K3318" s="2">
        <f t="shared" ca="1" si="353"/>
        <v>0.29240536527562033</v>
      </c>
      <c r="L3318" s="2"/>
      <c r="M3318" s="17">
        <f t="shared" ca="1" si="354"/>
        <v>1</v>
      </c>
      <c r="N3318" s="2">
        <f t="shared" ca="1" si="349"/>
        <v>2.6355672012927767E-2</v>
      </c>
      <c r="O3318" s="2"/>
      <c r="P3318" s="31">
        <f t="shared" ca="1" si="355"/>
        <v>5.153431036067202</v>
      </c>
    </row>
    <row r="3319" spans="1:16" x14ac:dyDescent="0.25">
      <c r="A3319" s="32">
        <f ca="1">Uniform_A+B3319*(Uniform_B-Uniform_A)</f>
        <v>1.5690528789555525</v>
      </c>
      <c r="B3319" s="2">
        <f t="shared" ca="1" si="350"/>
        <v>0.15690528789555525</v>
      </c>
      <c r="C3319" s="4"/>
      <c r="D3319" s="5">
        <f ca="1">IF(E3319&lt;(Driehoek_C-Driehoek_A)/(Driehoek_B-Driehoek_A),Driehoek_A+SQRT(E3319*(Driehoek_B-Driehoek_A)*(Driehoek_C-Driehoek_A)),Driehoek_B-SQRT((1-E3319)*(Driehoek_B-Driehoek_A)*(Driehoek_B-Driehoek_C)))</f>
        <v>6.7737900960405302</v>
      </c>
      <c r="E3319" s="2">
        <f t="shared" ca="1" si="351"/>
        <v>0.85839969895750767</v>
      </c>
      <c r="F3319" s="2"/>
      <c r="G3319" s="15">
        <f ca="1">_xlfn.NORM.INV(H3319,Normaal_Mu,Normaal_Sigma)</f>
        <v>3.9100924047653782</v>
      </c>
      <c r="H3319" s="2">
        <f t="shared" ca="1" si="352"/>
        <v>0.29289264726369479</v>
      </c>
      <c r="I3319" s="2"/>
      <c r="J3319" s="15">
        <f ca="1">-LN(K3319) /NegExp_Labda</f>
        <v>0.41706800794379956</v>
      </c>
      <c r="K3319" s="2">
        <f t="shared" ca="1" si="353"/>
        <v>0.91997056723308646</v>
      </c>
      <c r="L3319" s="2"/>
      <c r="M3319" s="17">
        <f t="shared" ca="1" si="354"/>
        <v>6</v>
      </c>
      <c r="N3319" s="2">
        <f t="shared" ca="1" si="349"/>
        <v>0.70475069298648874</v>
      </c>
      <c r="O3319" s="2"/>
      <c r="P3319" s="31">
        <f t="shared" ca="1" si="355"/>
        <v>3.7340006775410517</v>
      </c>
    </row>
    <row r="3320" spans="1:16" x14ac:dyDescent="0.25">
      <c r="A3320" s="32">
        <f ca="1">Uniform_A+B3320*(Uniform_B-Uniform_A)</f>
        <v>3.7593305823000156</v>
      </c>
      <c r="B3320" s="2">
        <f t="shared" ca="1" si="350"/>
        <v>0.37593305823000156</v>
      </c>
      <c r="C3320" s="4"/>
      <c r="D3320" s="5">
        <f ca="1">IF(E3320&lt;(Driehoek_C-Driehoek_A)/(Driehoek_B-Driehoek_A),Driehoek_A+SQRT(E3320*(Driehoek_B-Driehoek_A)*(Driehoek_C-Driehoek_A)),Driehoek_B-SQRT((1-E3320)*(Driehoek_B-Driehoek_A)*(Driehoek_B-Driehoek_C)))</f>
        <v>4.5738955111225277</v>
      </c>
      <c r="E3320" s="2">
        <f t="shared" ca="1" si="351"/>
        <v>0.440274258672534</v>
      </c>
      <c r="F3320" s="2"/>
      <c r="G3320" s="15">
        <f ca="1">_xlfn.NORM.INV(H3320,Normaal_Mu,Normaal_Sigma)</f>
        <v>3.6751146414605262</v>
      </c>
      <c r="H3320" s="2">
        <f t="shared" ca="1" si="352"/>
        <v>0.25384377953100634</v>
      </c>
      <c r="I3320" s="2"/>
      <c r="J3320" s="15">
        <f ca="1">-LN(K3320) /NegExp_Labda</f>
        <v>8.5062562798744601</v>
      </c>
      <c r="K3320" s="2">
        <f t="shared" ca="1" si="353"/>
        <v>0.1824550831505759</v>
      </c>
      <c r="L3320" s="2"/>
      <c r="M3320" s="17">
        <f t="shared" ca="1" si="354"/>
        <v>4</v>
      </c>
      <c r="N3320" s="2">
        <f t="shared" ca="1" si="349"/>
        <v>0.2789997960734002</v>
      </c>
      <c r="O3320" s="2"/>
      <c r="P3320" s="31">
        <f t="shared" ca="1" si="355"/>
        <v>4.9029194029515057</v>
      </c>
    </row>
    <row r="3321" spans="1:16" x14ac:dyDescent="0.25">
      <c r="A3321" s="32">
        <f ca="1">Uniform_A+B3321*(Uniform_B-Uniform_A)</f>
        <v>0.9736455231901775</v>
      </c>
      <c r="B3321" s="2">
        <f t="shared" ca="1" si="350"/>
        <v>9.736455231901775E-2</v>
      </c>
      <c r="C3321" s="4"/>
      <c r="D3321" s="5">
        <f ca="1">IF(E3321&lt;(Driehoek_C-Driehoek_A)/(Driehoek_B-Driehoek_A),Driehoek_A+SQRT(E3321*(Driehoek_B-Driehoek_A)*(Driehoek_C-Driehoek_A)),Driehoek_B-SQRT((1-E3321)*(Driehoek_B-Driehoek_A)*(Driehoek_B-Driehoek_C)))</f>
        <v>4.7179171785076255</v>
      </c>
      <c r="E3321" s="2">
        <f t="shared" ca="1" si="351"/>
        <v>0.47610762028228293</v>
      </c>
      <c r="F3321" s="2"/>
      <c r="G3321" s="15">
        <f ca="1">_xlfn.NORM.INV(H3321,Normaal_Mu,Normaal_Sigma)</f>
        <v>5.3117675002178943</v>
      </c>
      <c r="H3321" s="2">
        <f t="shared" ca="1" si="352"/>
        <v>0.56193767287327034</v>
      </c>
      <c r="I3321" s="2"/>
      <c r="J3321" s="15">
        <f ca="1">-LN(K3321) /NegExp_Labda</f>
        <v>17.152087856288436</v>
      </c>
      <c r="K3321" s="2">
        <f t="shared" ca="1" si="353"/>
        <v>3.2373419740509557E-2</v>
      </c>
      <c r="L3321" s="2"/>
      <c r="M3321" s="17">
        <f t="shared" ca="1" si="354"/>
        <v>2</v>
      </c>
      <c r="N3321" s="2">
        <f t="shared" ca="1" si="349"/>
        <v>4.2720026484628026E-2</v>
      </c>
      <c r="O3321" s="2"/>
      <c r="P3321" s="31">
        <f t="shared" ca="1" si="355"/>
        <v>6.0310836116408266</v>
      </c>
    </row>
    <row r="3322" spans="1:16" x14ac:dyDescent="0.25">
      <c r="A3322" s="32">
        <f ca="1">Uniform_A+B3322*(Uniform_B-Uniform_A)</f>
        <v>4.7583110636529158</v>
      </c>
      <c r="B3322" s="2">
        <f t="shared" ca="1" si="350"/>
        <v>0.47583110636529158</v>
      </c>
      <c r="C3322" s="4"/>
      <c r="D3322" s="5">
        <f ca="1">IF(E3322&lt;(Driehoek_C-Driehoek_A)/(Driehoek_B-Driehoek_A),Driehoek_A+SQRT(E3322*(Driehoek_B-Driehoek_A)*(Driehoek_C-Driehoek_A)),Driehoek_B-SQRT((1-E3322)*(Driehoek_B-Driehoek_A)*(Driehoek_B-Driehoek_C)))</f>
        <v>2.2811581816263078</v>
      </c>
      <c r="E3322" s="2">
        <f t="shared" ca="1" si="351"/>
        <v>5.6464230782437008E-3</v>
      </c>
      <c r="F3322" s="2"/>
      <c r="G3322" s="15">
        <f ca="1">_xlfn.NORM.INV(H3322,Normaal_Mu,Normaal_Sigma)</f>
        <v>5.6503547447430256</v>
      </c>
      <c r="H3322" s="2">
        <f t="shared" ca="1" si="352"/>
        <v>0.62747658344135104</v>
      </c>
      <c r="I3322" s="2"/>
      <c r="J3322" s="15">
        <f ca="1">-LN(K3322) /NegExp_Labda</f>
        <v>12.924499411496303</v>
      </c>
      <c r="K3322" s="2">
        <f t="shared" ca="1" si="353"/>
        <v>7.5403628461143124E-2</v>
      </c>
      <c r="L3322" s="2"/>
      <c r="M3322" s="17">
        <f t="shared" ca="1" si="354"/>
        <v>5</v>
      </c>
      <c r="N3322" s="2">
        <f t="shared" ca="1" si="349"/>
        <v>0.5138645374990396</v>
      </c>
      <c r="O3322" s="2"/>
      <c r="P3322" s="31">
        <f t="shared" ca="1" si="355"/>
        <v>6.1228646803037101</v>
      </c>
    </row>
    <row r="3323" spans="1:16" x14ac:dyDescent="0.25">
      <c r="A3323" s="32">
        <f ca="1">Uniform_A+B3323*(Uniform_B-Uniform_A)</f>
        <v>4.4885724242461764</v>
      </c>
      <c r="B3323" s="2">
        <f t="shared" ca="1" si="350"/>
        <v>0.44885724242461766</v>
      </c>
      <c r="C3323" s="4"/>
      <c r="D3323" s="5">
        <f ca="1">IF(E3323&lt;(Driehoek_C-Driehoek_A)/(Driehoek_B-Driehoek_A),Driehoek_A+SQRT(E3323*(Driehoek_B-Driehoek_A)*(Driehoek_C-Driehoek_A)),Driehoek_B-SQRT((1-E3323)*(Driehoek_B-Driehoek_A)*(Driehoek_B-Driehoek_C)))</f>
        <v>6.3646550963456994</v>
      </c>
      <c r="E3323" s="2">
        <f t="shared" ca="1" si="351"/>
        <v>0.80157020682238012</v>
      </c>
      <c r="F3323" s="2"/>
      <c r="G3323" s="15">
        <f ca="1">_xlfn.NORM.INV(H3323,Normaal_Mu,Normaal_Sigma)</f>
        <v>6.4935379223398515</v>
      </c>
      <c r="H3323" s="2">
        <f t="shared" ca="1" si="352"/>
        <v>0.77239848272058698</v>
      </c>
      <c r="I3323" s="2"/>
      <c r="J3323" s="15">
        <f ca="1">-LN(K3323) /NegExp_Labda</f>
        <v>9.0836125315054197</v>
      </c>
      <c r="K3323" s="2">
        <f t="shared" ca="1" si="353"/>
        <v>0.16255766050060927</v>
      </c>
      <c r="L3323" s="2"/>
      <c r="M3323" s="17">
        <f t="shared" ca="1" si="354"/>
        <v>12</v>
      </c>
      <c r="N3323" s="2">
        <f t="shared" ca="1" si="349"/>
        <v>0.99521221456566367</v>
      </c>
      <c r="O3323" s="2"/>
      <c r="P3323" s="31">
        <f t="shared" ca="1" si="355"/>
        <v>7.6860755948874298</v>
      </c>
    </row>
    <row r="3324" spans="1:16" x14ac:dyDescent="0.25">
      <c r="A3324" s="32">
        <f ca="1">Uniform_A+B3324*(Uniform_B-Uniform_A)</f>
        <v>7.480887648098637</v>
      </c>
      <c r="B3324" s="2">
        <f t="shared" ca="1" si="350"/>
        <v>0.74808876480986375</v>
      </c>
      <c r="C3324" s="4"/>
      <c r="D3324" s="5">
        <f ca="1">IF(E3324&lt;(Driehoek_C-Driehoek_A)/(Driehoek_B-Driehoek_A),Driehoek_A+SQRT(E3324*(Driehoek_B-Driehoek_A)*(Driehoek_C-Driehoek_A)),Driehoek_B-SQRT((1-E3324)*(Driehoek_B-Driehoek_A)*(Driehoek_B-Driehoek_C)))</f>
        <v>7.2636980948658119</v>
      </c>
      <c r="E3324" s="2">
        <f t="shared" ca="1" si="351"/>
        <v>0.91386444840649683</v>
      </c>
      <c r="F3324" s="2"/>
      <c r="G3324" s="15">
        <f ca="1">_xlfn.NORM.INV(H3324,Normaal_Mu,Normaal_Sigma)</f>
        <v>5.2038303430263095</v>
      </c>
      <c r="H3324" s="2">
        <f t="shared" ca="1" si="352"/>
        <v>0.54058799622925124</v>
      </c>
      <c r="I3324" s="2"/>
      <c r="J3324" s="15">
        <f ca="1">-LN(K3324) /NegExp_Labda</f>
        <v>0.56123702466548786</v>
      </c>
      <c r="K3324" s="2">
        <f t="shared" ca="1" si="353"/>
        <v>0.89382309390025505</v>
      </c>
      <c r="L3324" s="2"/>
      <c r="M3324" s="17">
        <f t="shared" ca="1" si="354"/>
        <v>5</v>
      </c>
      <c r="N3324" s="2">
        <f t="shared" ca="1" si="349"/>
        <v>0.45392723646076971</v>
      </c>
      <c r="O3324" s="2"/>
      <c r="P3324" s="31">
        <f t="shared" ca="1" si="355"/>
        <v>5.101930622131249</v>
      </c>
    </row>
    <row r="3325" spans="1:16" x14ac:dyDescent="0.25">
      <c r="A3325" s="32">
        <f ca="1">Uniform_A+B3325*(Uniform_B-Uniform_A)</f>
        <v>4.4895789327718667</v>
      </c>
      <c r="B3325" s="2">
        <f t="shared" ca="1" si="350"/>
        <v>0.44895789327718671</v>
      </c>
      <c r="C3325" s="4"/>
      <c r="D3325" s="5">
        <f ca="1">IF(E3325&lt;(Driehoek_C-Driehoek_A)/(Driehoek_B-Driehoek_A),Driehoek_A+SQRT(E3325*(Driehoek_B-Driehoek_A)*(Driehoek_C-Driehoek_A)),Driehoek_B-SQRT((1-E3325)*(Driehoek_B-Driehoek_A)*(Driehoek_B-Driehoek_C)))</f>
        <v>4.1336835680432031</v>
      </c>
      <c r="E3325" s="2">
        <f t="shared" ca="1" si="351"/>
        <v>0.32339898240192189</v>
      </c>
      <c r="F3325" s="2"/>
      <c r="G3325" s="15">
        <f ca="1">_xlfn.NORM.INV(H3325,Normaal_Mu,Normaal_Sigma)</f>
        <v>2.7741280078437844</v>
      </c>
      <c r="H3325" s="2">
        <f t="shared" ca="1" si="352"/>
        <v>0.1328679594946659</v>
      </c>
      <c r="I3325" s="2"/>
      <c r="J3325" s="15">
        <f ca="1">-LN(K3325) /NegExp_Labda</f>
        <v>3.766489480881051</v>
      </c>
      <c r="K3325" s="2">
        <f t="shared" ca="1" si="353"/>
        <v>0.47081130282891959</v>
      </c>
      <c r="L3325" s="2"/>
      <c r="M3325" s="17">
        <f t="shared" ca="1" si="354"/>
        <v>4</v>
      </c>
      <c r="N3325" s="2">
        <f t="shared" ca="1" si="349"/>
        <v>0.38774466095594939</v>
      </c>
      <c r="O3325" s="2"/>
      <c r="P3325" s="31">
        <f t="shared" ca="1" si="355"/>
        <v>3.8327759979079814</v>
      </c>
    </row>
    <row r="3326" spans="1:16" x14ac:dyDescent="0.25">
      <c r="A3326" s="32">
        <f ca="1">Uniform_A+B3326*(Uniform_B-Uniform_A)</f>
        <v>4.3329787422091357</v>
      </c>
      <c r="B3326" s="2">
        <f t="shared" ca="1" si="350"/>
        <v>0.43329787422091359</v>
      </c>
      <c r="C3326" s="4"/>
      <c r="D3326" s="5">
        <f ca="1">IF(E3326&lt;(Driehoek_C-Driehoek_A)/(Driehoek_B-Driehoek_A),Driehoek_A+SQRT(E3326*(Driehoek_B-Driehoek_A)*(Driehoek_C-Driehoek_A)),Driehoek_B-SQRT((1-E3326)*(Driehoek_B-Driehoek_A)*(Driehoek_B-Driehoek_C)))</f>
        <v>3.7135603626738574</v>
      </c>
      <c r="E3326" s="2">
        <f t="shared" ca="1" si="351"/>
        <v>0.20973493689478306</v>
      </c>
      <c r="F3326" s="2"/>
      <c r="G3326" s="15">
        <f ca="1">_xlfn.NORM.INV(H3326,Normaal_Mu,Normaal_Sigma)</f>
        <v>2.904656419594712</v>
      </c>
      <c r="H3326" s="2">
        <f t="shared" ca="1" si="352"/>
        <v>0.14739492447439517</v>
      </c>
      <c r="I3326" s="2"/>
      <c r="J3326" s="15">
        <f ca="1">-LN(K3326) /NegExp_Labda</f>
        <v>5.5232324429606443</v>
      </c>
      <c r="K3326" s="2">
        <f t="shared" ca="1" si="353"/>
        <v>0.33132798976546773</v>
      </c>
      <c r="L3326" s="2"/>
      <c r="M3326" s="17">
        <f t="shared" ca="1" si="354"/>
        <v>2</v>
      </c>
      <c r="N3326" s="2">
        <f t="shared" ca="1" si="349"/>
        <v>0.11497547095781746</v>
      </c>
      <c r="O3326" s="2"/>
      <c r="P3326" s="31">
        <f t="shared" ca="1" si="355"/>
        <v>3.6948855934876699</v>
      </c>
    </row>
    <row r="3327" spans="1:16" x14ac:dyDescent="0.25">
      <c r="A3327" s="32">
        <f ca="1">Uniform_A+B3327*(Uniform_B-Uniform_A)</f>
        <v>2.3119897914919041</v>
      </c>
      <c r="B3327" s="2">
        <f t="shared" ca="1" si="350"/>
        <v>0.23119897914919041</v>
      </c>
      <c r="C3327" s="4"/>
      <c r="D3327" s="5">
        <f ca="1">IF(E3327&lt;(Driehoek_C-Driehoek_A)/(Driehoek_B-Driehoek_A),Driehoek_A+SQRT(E3327*(Driehoek_B-Driehoek_A)*(Driehoek_C-Driehoek_A)),Driehoek_B-SQRT((1-E3327)*(Driehoek_B-Driehoek_A)*(Driehoek_B-Driehoek_C)))</f>
        <v>3.9369618705655922</v>
      </c>
      <c r="E3327" s="2">
        <f t="shared" ca="1" si="351"/>
        <v>0.2679872348589255</v>
      </c>
      <c r="F3327" s="2"/>
      <c r="G3327" s="15">
        <f ca="1">_xlfn.NORM.INV(H3327,Normaal_Mu,Normaal_Sigma)</f>
        <v>4.8080352171859664</v>
      </c>
      <c r="H3327" s="2">
        <f t="shared" ca="1" si="352"/>
        <v>0.46176727880412327</v>
      </c>
      <c r="I3327" s="2"/>
      <c r="J3327" s="15">
        <f ca="1">-LN(K3327) /NegExp_Labda</f>
        <v>5.6438653693310137</v>
      </c>
      <c r="K3327" s="2">
        <f t="shared" ca="1" si="353"/>
        <v>0.32342983760480215</v>
      </c>
      <c r="L3327" s="2"/>
      <c r="M3327" s="17">
        <f t="shared" ca="1" si="354"/>
        <v>4</v>
      </c>
      <c r="N3327" s="2">
        <f t="shared" ca="1" si="349"/>
        <v>0.37872350453380743</v>
      </c>
      <c r="O3327" s="2"/>
      <c r="P3327" s="31">
        <f t="shared" ca="1" si="355"/>
        <v>4.1401704497148959</v>
      </c>
    </row>
    <row r="3328" spans="1:16" x14ac:dyDescent="0.25">
      <c r="A3328" s="32">
        <f ca="1">Uniform_A+B3328*(Uniform_B-Uniform_A)</f>
        <v>5.4564183810420825</v>
      </c>
      <c r="B3328" s="2">
        <f t="shared" ca="1" si="350"/>
        <v>0.5456418381042083</v>
      </c>
      <c r="C3328" s="4"/>
      <c r="D3328" s="5">
        <f ca="1">IF(E3328&lt;(Driehoek_C-Driehoek_A)/(Driehoek_B-Driehoek_A),Driehoek_A+SQRT(E3328*(Driehoek_B-Driehoek_A)*(Driehoek_C-Driehoek_A)),Driehoek_B-SQRT((1-E3328)*(Driehoek_B-Driehoek_A)*(Driehoek_B-Driehoek_C)))</f>
        <v>2.8474531465058197</v>
      </c>
      <c r="E3328" s="2">
        <f t="shared" ca="1" si="351"/>
        <v>5.1298345394472422E-2</v>
      </c>
      <c r="F3328" s="2"/>
      <c r="G3328" s="15">
        <f ca="1">_xlfn.NORM.INV(H3328,Normaal_Mu,Normaal_Sigma)</f>
        <v>1.2439098579108583</v>
      </c>
      <c r="H3328" s="2">
        <f t="shared" ca="1" si="352"/>
        <v>3.0187499808624896E-2</v>
      </c>
      <c r="I3328" s="2"/>
      <c r="J3328" s="15">
        <f ca="1">-LN(K3328) /NegExp_Labda</f>
        <v>2.322215289075737</v>
      </c>
      <c r="K3328" s="2">
        <f t="shared" ca="1" si="353"/>
        <v>0.62848503756451313</v>
      </c>
      <c r="L3328" s="2"/>
      <c r="M3328" s="17">
        <f t="shared" ca="1" si="354"/>
        <v>4</v>
      </c>
      <c r="N3328" s="2">
        <f t="shared" ca="1" si="349"/>
        <v>0.32239612611730872</v>
      </c>
      <c r="O3328" s="2"/>
      <c r="P3328" s="31">
        <f t="shared" ca="1" si="355"/>
        <v>3.1739993349068993</v>
      </c>
    </row>
    <row r="3329" spans="1:16" x14ac:dyDescent="0.25">
      <c r="A3329" s="32">
        <f ca="1">Uniform_A+B3329*(Uniform_B-Uniform_A)</f>
        <v>9.6301266959173901</v>
      </c>
      <c r="B3329" s="2">
        <f t="shared" ca="1" si="350"/>
        <v>0.96301266959173903</v>
      </c>
      <c r="C3329" s="4"/>
      <c r="D3329" s="5">
        <f ca="1">IF(E3329&lt;(Driehoek_C-Driehoek_A)/(Driehoek_B-Driehoek_A),Driehoek_A+SQRT(E3329*(Driehoek_B-Driehoek_A)*(Driehoek_C-Driehoek_A)),Driehoek_B-SQRT((1-E3329)*(Driehoek_B-Driehoek_A)*(Driehoek_B-Driehoek_C)))</f>
        <v>5.0950770095149416</v>
      </c>
      <c r="E3329" s="2">
        <f t="shared" ca="1" si="351"/>
        <v>0.56433075538232069</v>
      </c>
      <c r="F3329" s="2"/>
      <c r="G3329" s="15">
        <f ca="1">_xlfn.NORM.INV(H3329,Normaal_Mu,Normaal_Sigma)</f>
        <v>5.9381608088294655</v>
      </c>
      <c r="H3329" s="2">
        <f t="shared" ca="1" si="352"/>
        <v>0.68049391743041487</v>
      </c>
      <c r="I3329" s="2"/>
      <c r="J3329" s="15">
        <f ca="1">-LN(K3329) /NegExp_Labda</f>
        <v>6.6305090669207143</v>
      </c>
      <c r="K3329" s="2">
        <f t="shared" ca="1" si="353"/>
        <v>0.26551025511324833</v>
      </c>
      <c r="L3329" s="2"/>
      <c r="M3329" s="17">
        <f t="shared" ca="1" si="354"/>
        <v>3</v>
      </c>
      <c r="N3329" s="2">
        <f t="shared" ca="1" si="349"/>
        <v>0.20091767850655073</v>
      </c>
      <c r="O3329" s="2"/>
      <c r="P3329" s="31">
        <f t="shared" ca="1" si="355"/>
        <v>6.0587747162365018</v>
      </c>
    </row>
    <row r="3330" spans="1:16" x14ac:dyDescent="0.25">
      <c r="A3330" s="32">
        <f ca="1">Uniform_A+B3330*(Uniform_B-Uniform_A)</f>
        <v>6.2104681463181235</v>
      </c>
      <c r="B3330" s="2">
        <f t="shared" ca="1" si="350"/>
        <v>0.62104681463181233</v>
      </c>
      <c r="C3330" s="4"/>
      <c r="D3330" s="5">
        <f ca="1">IF(E3330&lt;(Driehoek_C-Driehoek_A)/(Driehoek_B-Driehoek_A),Driehoek_A+SQRT(E3330*(Driehoek_B-Driehoek_A)*(Driehoek_C-Driehoek_A)),Driehoek_B-SQRT((1-E3330)*(Driehoek_B-Driehoek_A)*(Driehoek_B-Driehoek_C)))</f>
        <v>4.1181488889286859</v>
      </c>
      <c r="E3330" s="2">
        <f t="shared" ca="1" si="351"/>
        <v>0.31907227798090798</v>
      </c>
      <c r="F3330" s="2"/>
      <c r="G3330" s="15">
        <f ca="1">_xlfn.NORM.INV(H3330,Normaal_Mu,Normaal_Sigma)</f>
        <v>6.823148069400597</v>
      </c>
      <c r="H3330" s="2">
        <f t="shared" ca="1" si="352"/>
        <v>0.81900350195134686</v>
      </c>
      <c r="I3330" s="2"/>
      <c r="J3330" s="15">
        <f ca="1">-LN(K3330) /NegExp_Labda</f>
        <v>18.109519622336677</v>
      </c>
      <c r="K3330" s="2">
        <f t="shared" ca="1" si="353"/>
        <v>2.6731732811412612E-2</v>
      </c>
      <c r="L3330" s="2"/>
      <c r="M3330" s="17">
        <f t="shared" ca="1" si="354"/>
        <v>5</v>
      </c>
      <c r="N3330" s="2">
        <f t="shared" ca="1" si="349"/>
        <v>0.50785053762325871</v>
      </c>
      <c r="O3330" s="2"/>
      <c r="P3330" s="31">
        <f t="shared" ca="1" si="355"/>
        <v>8.0522569453968167</v>
      </c>
    </row>
    <row r="3331" spans="1:16" x14ac:dyDescent="0.25">
      <c r="A3331" s="32">
        <f ca="1">Uniform_A+B3331*(Uniform_B-Uniform_A)</f>
        <v>9.5124359229599946</v>
      </c>
      <c r="B3331" s="2">
        <f t="shared" ca="1" si="350"/>
        <v>0.95124359229599953</v>
      </c>
      <c r="C3331" s="4"/>
      <c r="D3331" s="5">
        <f ca="1">IF(E3331&lt;(Driehoek_C-Driehoek_A)/(Driehoek_B-Driehoek_A),Driehoek_A+SQRT(E3331*(Driehoek_B-Driehoek_A)*(Driehoek_C-Driehoek_A)),Driehoek_B-SQRT((1-E3331)*(Driehoek_B-Driehoek_A)*(Driehoek_B-Driehoek_C)))</f>
        <v>3.3890134348128083</v>
      </c>
      <c r="E3331" s="2">
        <f t="shared" ca="1" si="351"/>
        <v>0.13781130872074832</v>
      </c>
      <c r="F3331" s="2"/>
      <c r="G3331" s="15">
        <f ca="1">_xlfn.NORM.INV(H3331,Normaal_Mu,Normaal_Sigma)</f>
        <v>6.6838332984919679</v>
      </c>
      <c r="H3331" s="2">
        <f t="shared" ca="1" si="352"/>
        <v>0.80008269485738959</v>
      </c>
      <c r="I3331" s="2"/>
      <c r="J3331" s="15">
        <f ca="1">-LN(K3331) /NegExp_Labda</f>
        <v>19.297528687096047</v>
      </c>
      <c r="K3331" s="2">
        <f t="shared" ca="1" si="353"/>
        <v>2.1078415220690538E-2</v>
      </c>
      <c r="L3331" s="2"/>
      <c r="M3331" s="17">
        <f t="shared" ca="1" si="354"/>
        <v>2</v>
      </c>
      <c r="N3331" s="2">
        <f t="shared" ca="1" si="349"/>
        <v>7.2034256970767263E-2</v>
      </c>
      <c r="O3331" s="2"/>
      <c r="P3331" s="31">
        <f t="shared" ca="1" si="355"/>
        <v>8.1765622686721624</v>
      </c>
    </row>
    <row r="3332" spans="1:16" x14ac:dyDescent="0.25">
      <c r="A3332" s="32">
        <f ca="1">Uniform_A+B3332*(Uniform_B-Uniform_A)</f>
        <v>1.3775185295165271</v>
      </c>
      <c r="B3332" s="2">
        <f t="shared" ca="1" si="350"/>
        <v>0.13775185295165271</v>
      </c>
      <c r="C3332" s="4"/>
      <c r="D3332" s="5">
        <f ca="1">IF(E3332&lt;(Driehoek_C-Driehoek_A)/(Driehoek_B-Driehoek_A),Driehoek_A+SQRT(E3332*(Driehoek_B-Driehoek_A)*(Driehoek_C-Driehoek_A)),Driehoek_B-SQRT((1-E3332)*(Driehoek_B-Driehoek_A)*(Driehoek_B-Driehoek_C)))</f>
        <v>2.4621813038331366</v>
      </c>
      <c r="E3332" s="2">
        <f t="shared" ca="1" si="351"/>
        <v>1.5257968400921307E-2</v>
      </c>
      <c r="F3332" s="2"/>
      <c r="G3332" s="15">
        <f ca="1">_xlfn.NORM.INV(H3332,Normaal_Mu,Normaal_Sigma)</f>
        <v>7.312264949057564</v>
      </c>
      <c r="H3332" s="2">
        <f t="shared" ca="1" si="352"/>
        <v>0.87618651266160374</v>
      </c>
      <c r="I3332" s="2"/>
      <c r="J3332" s="15">
        <f ca="1">-LN(K3332) /NegExp_Labda</f>
        <v>5.489244882517804</v>
      </c>
      <c r="K3332" s="2">
        <f t="shared" ca="1" si="353"/>
        <v>0.33358786785380556</v>
      </c>
      <c r="L3332" s="2"/>
      <c r="M3332" s="17">
        <f t="shared" ca="1" si="354"/>
        <v>5</v>
      </c>
      <c r="N3332" s="2">
        <f t="shared" ca="1" si="349"/>
        <v>0.52064487298252948</v>
      </c>
      <c r="O3332" s="2"/>
      <c r="P3332" s="31">
        <f t="shared" ca="1" si="355"/>
        <v>4.3282419329850059</v>
      </c>
    </row>
    <row r="3333" spans="1:16" x14ac:dyDescent="0.25">
      <c r="A3333" s="32">
        <f ca="1">Uniform_A+B3333*(Uniform_B-Uniform_A)</f>
        <v>7.9051686604034739</v>
      </c>
      <c r="B3333" s="2">
        <f t="shared" ca="1" si="350"/>
        <v>0.79051686604034743</v>
      </c>
      <c r="C3333" s="4"/>
      <c r="D3333" s="5">
        <f ca="1">IF(E3333&lt;(Driehoek_C-Driehoek_A)/(Driehoek_B-Driehoek_A),Driehoek_A+SQRT(E3333*(Driehoek_B-Driehoek_A)*(Driehoek_C-Driehoek_A)),Driehoek_B-SQRT((1-E3333)*(Driehoek_B-Driehoek_A)*(Driehoek_B-Driehoek_C)))</f>
        <v>7.0825307216207198</v>
      </c>
      <c r="E3333" s="2">
        <f t="shared" ca="1" si="351"/>
        <v>0.89495175904204693</v>
      </c>
      <c r="F3333" s="2"/>
      <c r="G3333" s="15">
        <f ca="1">_xlfn.NORM.INV(H3333,Normaal_Mu,Normaal_Sigma)</f>
        <v>3.6876996967401294</v>
      </c>
      <c r="H3333" s="2">
        <f t="shared" ca="1" si="352"/>
        <v>0.25586375929372074</v>
      </c>
      <c r="I3333" s="2"/>
      <c r="J3333" s="15">
        <f ca="1">-LN(K3333) /NegExp_Labda</f>
        <v>8.967300620761641</v>
      </c>
      <c r="K3333" s="2">
        <f t="shared" ca="1" si="353"/>
        <v>0.16638346506164681</v>
      </c>
      <c r="L3333" s="2"/>
      <c r="M3333" s="17">
        <f t="shared" ca="1" si="354"/>
        <v>8</v>
      </c>
      <c r="N3333" s="2">
        <f t="shared" ref="N3333:N3396" ca="1" si="356">RAND()</f>
        <v>0.89330879315777612</v>
      </c>
      <c r="O3333" s="2"/>
      <c r="P3333" s="31">
        <f t="shared" ca="1" si="355"/>
        <v>7.1285399399051927</v>
      </c>
    </row>
    <row r="3334" spans="1:16" x14ac:dyDescent="0.25">
      <c r="A3334" s="32">
        <f ca="1">Uniform_A+B3334*(Uniform_B-Uniform_A)</f>
        <v>7.3721275062239231</v>
      </c>
      <c r="B3334" s="2">
        <f t="shared" ref="B3334:B3397" ca="1" si="357">RAND()</f>
        <v>0.73721275062239233</v>
      </c>
      <c r="C3334" s="4"/>
      <c r="D3334" s="5">
        <f ca="1">IF(E3334&lt;(Driehoek_C-Driehoek_A)/(Driehoek_B-Driehoek_A),Driehoek_A+SQRT(E3334*(Driehoek_B-Driehoek_A)*(Driehoek_C-Driehoek_A)),Driehoek_B-SQRT((1-E3334)*(Driehoek_B-Driehoek_A)*(Driehoek_B-Driehoek_C)))</f>
        <v>6.4453839104477666</v>
      </c>
      <c r="E3334" s="2">
        <f t="shared" ref="E3334:E3397" ca="1" si="358">RAND()</f>
        <v>0.81354104671431005</v>
      </c>
      <c r="F3334" s="2"/>
      <c r="G3334" s="15">
        <f ca="1">_xlfn.NORM.INV(H3334,Normaal_Mu,Normaal_Sigma)</f>
        <v>9.7205978633424284</v>
      </c>
      <c r="H3334" s="2">
        <f t="shared" ref="H3334:H3397" ca="1" si="359">RAND()</f>
        <v>0.99086989293918282</v>
      </c>
      <c r="I3334" s="2"/>
      <c r="J3334" s="15">
        <f ca="1">-LN(K3334) /NegExp_Labda</f>
        <v>1.2476654932435542</v>
      </c>
      <c r="K3334" s="2">
        <f t="shared" ref="K3334:K3397" ca="1" si="360">RAND()</f>
        <v>0.7791644911106862</v>
      </c>
      <c r="L3334" s="2"/>
      <c r="M3334" s="17">
        <f t="shared" ca="1" si="354"/>
        <v>8</v>
      </c>
      <c r="N3334" s="2">
        <f t="shared" ca="1" si="356"/>
        <v>0.9231513830387994</v>
      </c>
      <c r="O3334" s="2"/>
      <c r="P3334" s="31">
        <f t="shared" ca="1" si="355"/>
        <v>6.5571549546515344</v>
      </c>
    </row>
    <row r="3335" spans="1:16" x14ac:dyDescent="0.25">
      <c r="A3335" s="32">
        <f ca="1">Uniform_A+B3335*(Uniform_B-Uniform_A)</f>
        <v>2.9768450656798464</v>
      </c>
      <c r="B3335" s="2">
        <f t="shared" ca="1" si="357"/>
        <v>0.29768450656798462</v>
      </c>
      <c r="C3335" s="4"/>
      <c r="D3335" s="5">
        <f ca="1">IF(E3335&lt;(Driehoek_C-Driehoek_A)/(Driehoek_B-Driehoek_A),Driehoek_A+SQRT(E3335*(Driehoek_B-Driehoek_A)*(Driehoek_C-Driehoek_A)),Driehoek_B-SQRT((1-E3335)*(Driehoek_B-Driehoek_A)*(Driehoek_B-Driehoek_C)))</f>
        <v>5.7574351571842284</v>
      </c>
      <c r="E3335" s="2">
        <f t="shared" ca="1" si="358"/>
        <v>0.69959352114671802</v>
      </c>
      <c r="F3335" s="2"/>
      <c r="G3335" s="15">
        <f ca="1">_xlfn.NORM.INV(H3335,Normaal_Mu,Normaal_Sigma)</f>
        <v>5.6569311118765082</v>
      </c>
      <c r="H3335" s="2">
        <f t="shared" ca="1" si="359"/>
        <v>0.62872015836494022</v>
      </c>
      <c r="I3335" s="2"/>
      <c r="J3335" s="15">
        <f ca="1">-LN(K3335) /NegExp_Labda</f>
        <v>1.323270933766008</v>
      </c>
      <c r="K3335" s="2">
        <f t="shared" ca="1" si="360"/>
        <v>0.76747130583552114</v>
      </c>
      <c r="L3335" s="2"/>
      <c r="M3335" s="17">
        <f t="shared" ca="1" si="354"/>
        <v>5</v>
      </c>
      <c r="N3335" s="2">
        <f t="shared" ca="1" si="356"/>
        <v>0.45246082314289904</v>
      </c>
      <c r="O3335" s="2"/>
      <c r="P3335" s="31">
        <f t="shared" ca="1" si="355"/>
        <v>4.1428964537013186</v>
      </c>
    </row>
    <row r="3336" spans="1:16" x14ac:dyDescent="0.25">
      <c r="A3336" s="32">
        <f ca="1">Uniform_A+B3336*(Uniform_B-Uniform_A)</f>
        <v>3.7452853607172223</v>
      </c>
      <c r="B3336" s="2">
        <f t="shared" ca="1" si="357"/>
        <v>0.37452853607172221</v>
      </c>
      <c r="C3336" s="4"/>
      <c r="D3336" s="5">
        <f ca="1">IF(E3336&lt;(Driehoek_C-Driehoek_A)/(Driehoek_B-Driehoek_A),Driehoek_A+SQRT(E3336*(Driehoek_B-Driehoek_A)*(Driehoek_C-Driehoek_A)),Driehoek_B-SQRT((1-E3336)*(Driehoek_B-Driehoek_A)*(Driehoek_B-Driehoek_C)))</f>
        <v>3.4781622440659676</v>
      </c>
      <c r="E3336" s="2">
        <f t="shared" ca="1" si="358"/>
        <v>0.15606882998443838</v>
      </c>
      <c r="F3336" s="2"/>
      <c r="G3336" s="15">
        <f ca="1">_xlfn.NORM.INV(H3336,Normaal_Mu,Normaal_Sigma)</f>
        <v>4.8633617472151993</v>
      </c>
      <c r="H3336" s="2">
        <f t="shared" ca="1" si="359"/>
        <v>0.47276579952027364</v>
      </c>
      <c r="I3336" s="2"/>
      <c r="J3336" s="15">
        <f ca="1">-LN(K3336) /NegExp_Labda</f>
        <v>9.1331046281379216</v>
      </c>
      <c r="K3336" s="2">
        <f t="shared" ca="1" si="360"/>
        <v>0.16095653399601184</v>
      </c>
      <c r="L3336" s="2"/>
      <c r="M3336" s="17">
        <f t="shared" ca="1" si="354"/>
        <v>2</v>
      </c>
      <c r="N3336" s="2">
        <f t="shared" ca="1" si="356"/>
        <v>8.3928274599191832E-2</v>
      </c>
      <c r="O3336" s="2"/>
      <c r="P3336" s="31">
        <f t="shared" ca="1" si="355"/>
        <v>4.6439827960272622</v>
      </c>
    </row>
    <row r="3337" spans="1:16" x14ac:dyDescent="0.25">
      <c r="A3337" s="32">
        <f ca="1">Uniform_A+B3337*(Uniform_B-Uniform_A)</f>
        <v>7.8426557381088005</v>
      </c>
      <c r="B3337" s="2">
        <f t="shared" ca="1" si="357"/>
        <v>0.78426557381088002</v>
      </c>
      <c r="C3337" s="4"/>
      <c r="D3337" s="5">
        <f ca="1">IF(E3337&lt;(Driehoek_C-Driehoek_A)/(Driehoek_B-Driehoek_A),Driehoek_A+SQRT(E3337*(Driehoek_B-Driehoek_A)*(Driehoek_C-Driehoek_A)),Driehoek_B-SQRT((1-E3337)*(Driehoek_B-Driehoek_A)*(Driehoek_B-Driehoek_C)))</f>
        <v>3.52503874795338</v>
      </c>
      <c r="E3337" s="2">
        <f t="shared" ca="1" si="358"/>
        <v>0.16612451305422948</v>
      </c>
      <c r="F3337" s="2"/>
      <c r="G3337" s="15">
        <f ca="1">_xlfn.NORM.INV(H3337,Normaal_Mu,Normaal_Sigma)</f>
        <v>3.5155821830989114</v>
      </c>
      <c r="H3337" s="2">
        <f t="shared" ca="1" si="359"/>
        <v>0.22898038597658021</v>
      </c>
      <c r="I3337" s="2"/>
      <c r="J3337" s="15">
        <f ca="1">-LN(K3337) /NegExp_Labda</f>
        <v>4.9306104227402265</v>
      </c>
      <c r="K3337" s="2">
        <f t="shared" ca="1" si="360"/>
        <v>0.37302043155633502</v>
      </c>
      <c r="L3337" s="2"/>
      <c r="M3337" s="17">
        <f t="shared" ca="1" si="354"/>
        <v>2</v>
      </c>
      <c r="N3337" s="2">
        <f t="shared" ca="1" si="356"/>
        <v>8.1220390266960818E-2</v>
      </c>
      <c r="O3337" s="2"/>
      <c r="P3337" s="31">
        <f t="shared" ca="1" si="355"/>
        <v>4.3627774183802632</v>
      </c>
    </row>
    <row r="3338" spans="1:16" x14ac:dyDescent="0.25">
      <c r="A3338" s="32">
        <f ca="1">Uniform_A+B3338*(Uniform_B-Uniform_A)</f>
        <v>5.3277256277975731</v>
      </c>
      <c r="B3338" s="2">
        <f t="shared" ca="1" si="357"/>
        <v>0.53277256277975726</v>
      </c>
      <c r="C3338" s="4"/>
      <c r="D3338" s="5">
        <f ca="1">IF(E3338&lt;(Driehoek_C-Driehoek_A)/(Driehoek_B-Driehoek_A),Driehoek_A+SQRT(E3338*(Driehoek_B-Driehoek_A)*(Driehoek_C-Driehoek_A)),Driehoek_B-SQRT((1-E3338)*(Driehoek_B-Driehoek_A)*(Driehoek_B-Driehoek_C)))</f>
        <v>6.134817189052205</v>
      </c>
      <c r="E3338" s="2">
        <f t="shared" ca="1" si="358"/>
        <v>0.76544935599569408</v>
      </c>
      <c r="F3338" s="2"/>
      <c r="G3338" s="15">
        <f ca="1">_xlfn.NORM.INV(H3338,Normaal_Mu,Normaal_Sigma)</f>
        <v>5.3602558091849781</v>
      </c>
      <c r="H3338" s="2">
        <f t="shared" ca="1" si="359"/>
        <v>0.57147392190220725</v>
      </c>
      <c r="I3338" s="2"/>
      <c r="J3338" s="15">
        <f ca="1">-LN(K3338) /NegExp_Labda</f>
        <v>1.2651949516782803</v>
      </c>
      <c r="K3338" s="2">
        <f t="shared" ca="1" si="360"/>
        <v>0.77643760767060288</v>
      </c>
      <c r="L3338" s="2"/>
      <c r="M3338" s="17">
        <f t="shared" ca="1" si="354"/>
        <v>6</v>
      </c>
      <c r="N3338" s="2">
        <f t="shared" ca="1" si="356"/>
        <v>0.6837462498465392</v>
      </c>
      <c r="O3338" s="2"/>
      <c r="P3338" s="31">
        <f t="shared" ca="1" si="355"/>
        <v>4.8175987155426068</v>
      </c>
    </row>
    <row r="3339" spans="1:16" x14ac:dyDescent="0.25">
      <c r="A3339" s="32">
        <f ca="1">Uniform_A+B3339*(Uniform_B-Uniform_A)</f>
        <v>5.0500188597344655</v>
      </c>
      <c r="B3339" s="2">
        <f t="shared" ca="1" si="357"/>
        <v>0.50500188597344653</v>
      </c>
      <c r="C3339" s="4"/>
      <c r="D3339" s="5">
        <f ca="1">IF(E3339&lt;(Driehoek_C-Driehoek_A)/(Driehoek_B-Driehoek_A),Driehoek_A+SQRT(E3339*(Driehoek_B-Driehoek_A)*(Driehoek_C-Driehoek_A)),Driehoek_B-SQRT((1-E3339)*(Driehoek_B-Driehoek_A)*(Driehoek_B-Driehoek_C)))</f>
        <v>4.824849896194447</v>
      </c>
      <c r="E3339" s="2">
        <f t="shared" ca="1" si="358"/>
        <v>0.50194633173407077</v>
      </c>
      <c r="F3339" s="2"/>
      <c r="G3339" s="15">
        <f ca="1">_xlfn.NORM.INV(H3339,Normaal_Mu,Normaal_Sigma)</f>
        <v>2.4064821042802125</v>
      </c>
      <c r="H3339" s="2">
        <f t="shared" ca="1" si="359"/>
        <v>9.7357069880083746E-2</v>
      </c>
      <c r="I3339" s="2"/>
      <c r="J3339" s="15">
        <f ca="1">-LN(K3339) /NegExp_Labda</f>
        <v>11.541276050011643</v>
      </c>
      <c r="K3339" s="2">
        <f t="shared" ca="1" si="360"/>
        <v>9.9434592776558861E-2</v>
      </c>
      <c r="L3339" s="2"/>
      <c r="M3339" s="17">
        <f t="shared" ca="1" si="354"/>
        <v>5</v>
      </c>
      <c r="N3339" s="2">
        <f t="shared" ca="1" si="356"/>
        <v>0.5532696595034412</v>
      </c>
      <c r="O3339" s="2"/>
      <c r="P3339" s="31">
        <f t="shared" ca="1" si="355"/>
        <v>5.7645253820441535</v>
      </c>
    </row>
    <row r="3340" spans="1:16" x14ac:dyDescent="0.25">
      <c r="A3340" s="32">
        <f ca="1">Uniform_A+B3340*(Uniform_B-Uniform_A)</f>
        <v>0.21044462463636671</v>
      </c>
      <c r="B3340" s="2">
        <f t="shared" ca="1" si="357"/>
        <v>2.1044462463636671E-2</v>
      </c>
      <c r="C3340" s="4"/>
      <c r="D3340" s="5">
        <f ca="1">IF(E3340&lt;(Driehoek_C-Driehoek_A)/(Driehoek_B-Driehoek_A),Driehoek_A+SQRT(E3340*(Driehoek_B-Driehoek_A)*(Driehoek_C-Driehoek_A)),Driehoek_B-SQRT((1-E3340)*(Driehoek_B-Driehoek_A)*(Driehoek_B-Driehoek_C)))</f>
        <v>3.3759161464665439</v>
      </c>
      <c r="E3340" s="2">
        <f t="shared" ca="1" si="358"/>
        <v>0.13522466015052459</v>
      </c>
      <c r="F3340" s="2"/>
      <c r="G3340" s="15">
        <f ca="1">_xlfn.NORM.INV(H3340,Normaal_Mu,Normaal_Sigma)</f>
        <v>4.1095098577905587</v>
      </c>
      <c r="H3340" s="2">
        <f t="shared" ca="1" si="359"/>
        <v>0.32807132923588334</v>
      </c>
      <c r="I3340" s="2"/>
      <c r="J3340" s="15">
        <f ca="1">-LN(K3340) /NegExp_Labda</f>
        <v>2.2179362793666422</v>
      </c>
      <c r="K3340" s="2">
        <f t="shared" ca="1" si="360"/>
        <v>0.64173023655903871</v>
      </c>
      <c r="L3340" s="2"/>
      <c r="M3340" s="17">
        <f t="shared" ca="1" si="354"/>
        <v>6</v>
      </c>
      <c r="N3340" s="2">
        <f t="shared" ca="1" si="356"/>
        <v>0.69939487654497734</v>
      </c>
      <c r="O3340" s="2"/>
      <c r="P3340" s="31">
        <f t="shared" ca="1" si="355"/>
        <v>3.1827613816520222</v>
      </c>
    </row>
    <row r="3341" spans="1:16" x14ac:dyDescent="0.25">
      <c r="A3341" s="32">
        <f ca="1">Uniform_A+B3341*(Uniform_B-Uniform_A)</f>
        <v>1.3393337627581503</v>
      </c>
      <c r="B3341" s="2">
        <f t="shared" ca="1" si="357"/>
        <v>0.13393337627581503</v>
      </c>
      <c r="C3341" s="4"/>
      <c r="D3341" s="5">
        <f ca="1">IF(E3341&lt;(Driehoek_C-Driehoek_A)/(Driehoek_B-Driehoek_A),Driehoek_A+SQRT(E3341*(Driehoek_B-Driehoek_A)*(Driehoek_C-Driehoek_A)),Driehoek_B-SQRT((1-E3341)*(Driehoek_B-Driehoek_A)*(Driehoek_B-Driehoek_C)))</f>
        <v>7.0885273387833037</v>
      </c>
      <c r="E3341" s="2">
        <f t="shared" ca="1" si="358"/>
        <v>0.89560777901203314</v>
      </c>
      <c r="F3341" s="2"/>
      <c r="G3341" s="15">
        <f ca="1">_xlfn.NORM.INV(H3341,Normaal_Mu,Normaal_Sigma)</f>
        <v>6.6026085133141041</v>
      </c>
      <c r="H3341" s="2">
        <f t="shared" ca="1" si="359"/>
        <v>0.78852223639825503</v>
      </c>
      <c r="I3341" s="2"/>
      <c r="J3341" s="15">
        <f ca="1">-LN(K3341) /NegExp_Labda</f>
        <v>9.7957072283472328</v>
      </c>
      <c r="K3341" s="2">
        <f t="shared" ca="1" si="360"/>
        <v>0.14097940745764737</v>
      </c>
      <c r="L3341" s="2"/>
      <c r="M3341" s="17">
        <f t="shared" ca="1" si="354"/>
        <v>4</v>
      </c>
      <c r="N3341" s="2">
        <f t="shared" ca="1" si="356"/>
        <v>0.35321894266143206</v>
      </c>
      <c r="O3341" s="2"/>
      <c r="P3341" s="31">
        <f t="shared" ca="1" si="355"/>
        <v>5.7652353686405586</v>
      </c>
    </row>
    <row r="3342" spans="1:16" x14ac:dyDescent="0.25">
      <c r="A3342" s="32">
        <f ca="1">Uniform_A+B3342*(Uniform_B-Uniform_A)</f>
        <v>5.59853181942003</v>
      </c>
      <c r="B3342" s="2">
        <f t="shared" ca="1" si="357"/>
        <v>0.55985318194200295</v>
      </c>
      <c r="C3342" s="4"/>
      <c r="D3342" s="5">
        <f ca="1">IF(E3342&lt;(Driehoek_C-Driehoek_A)/(Driehoek_B-Driehoek_A),Driehoek_A+SQRT(E3342*(Driehoek_B-Driehoek_A)*(Driehoek_C-Driehoek_A)),Driehoek_B-SQRT((1-E3342)*(Driehoek_B-Driehoek_A)*(Driehoek_B-Driehoek_C)))</f>
        <v>4.2367218574765708</v>
      </c>
      <c r="E3342" s="2">
        <f t="shared" ca="1" si="358"/>
        <v>0.35174803819881562</v>
      </c>
      <c r="F3342" s="2"/>
      <c r="G3342" s="15">
        <f ca="1">_xlfn.NORM.INV(H3342,Normaal_Mu,Normaal_Sigma)</f>
        <v>5.4845545116938856</v>
      </c>
      <c r="H3342" s="2">
        <f t="shared" ca="1" si="359"/>
        <v>0.59571733196562993</v>
      </c>
      <c r="I3342" s="2"/>
      <c r="J3342" s="15">
        <f ca="1">-LN(K3342) /NegExp_Labda</f>
        <v>5.3111825973671642</v>
      </c>
      <c r="K3342" s="2">
        <f t="shared" ca="1" si="360"/>
        <v>0.34568182100729239</v>
      </c>
      <c r="L3342" s="2"/>
      <c r="M3342" s="17">
        <f t="shared" ca="1" si="354"/>
        <v>5</v>
      </c>
      <c r="N3342" s="2">
        <f t="shared" ca="1" si="356"/>
        <v>0.5934583392457452</v>
      </c>
      <c r="O3342" s="2"/>
      <c r="P3342" s="31">
        <f t="shared" ca="1" si="355"/>
        <v>5.1261981571915296</v>
      </c>
    </row>
    <row r="3343" spans="1:16" x14ac:dyDescent="0.25">
      <c r="A3343" s="32">
        <f ca="1">Uniform_A+B3343*(Uniform_B-Uniform_A)</f>
        <v>7.2965899673697816</v>
      </c>
      <c r="B3343" s="2">
        <f t="shared" ca="1" si="357"/>
        <v>0.7296589967369782</v>
      </c>
      <c r="C3343" s="4"/>
      <c r="D3343" s="5">
        <f ca="1">IF(E3343&lt;(Driehoek_C-Driehoek_A)/(Driehoek_B-Driehoek_A),Driehoek_A+SQRT(E3343*(Driehoek_B-Driehoek_A)*(Driehoek_C-Driehoek_A)),Driehoek_B-SQRT((1-E3343)*(Driehoek_B-Driehoek_A)*(Driehoek_B-Driehoek_C)))</f>
        <v>5.0397882268758121</v>
      </c>
      <c r="E3343" s="2">
        <f t="shared" ca="1" si="358"/>
        <v>0.55190636320024489</v>
      </c>
      <c r="F3343" s="2"/>
      <c r="G3343" s="15">
        <f ca="1">_xlfn.NORM.INV(H3343,Normaal_Mu,Normaal_Sigma)</f>
        <v>6.3326756383644094</v>
      </c>
      <c r="H3343" s="2">
        <f t="shared" ca="1" si="359"/>
        <v>0.74740240126598989</v>
      </c>
      <c r="I3343" s="2"/>
      <c r="J3343" s="15">
        <f ca="1">-LN(K3343) /NegExp_Labda</f>
        <v>1.3769956429650425</v>
      </c>
      <c r="K3343" s="2">
        <f t="shared" ca="1" si="360"/>
        <v>0.75926901676538838</v>
      </c>
      <c r="L3343" s="2"/>
      <c r="M3343" s="17">
        <f t="shared" ca="1" si="354"/>
        <v>5</v>
      </c>
      <c r="N3343" s="2">
        <f t="shared" ca="1" si="356"/>
        <v>0.54640704204863899</v>
      </c>
      <c r="O3343" s="2"/>
      <c r="P3343" s="31">
        <f t="shared" ca="1" si="355"/>
        <v>5.009209895115009</v>
      </c>
    </row>
    <row r="3344" spans="1:16" x14ac:dyDescent="0.25">
      <c r="A3344" s="32">
        <f ca="1">Uniform_A+B3344*(Uniform_B-Uniform_A)</f>
        <v>7.0391894337310656</v>
      </c>
      <c r="B3344" s="2">
        <f t="shared" ca="1" si="357"/>
        <v>0.70391894337310656</v>
      </c>
      <c r="C3344" s="4"/>
      <c r="D3344" s="5">
        <f ca="1">IF(E3344&lt;(Driehoek_C-Driehoek_A)/(Driehoek_B-Driehoek_A),Driehoek_A+SQRT(E3344*(Driehoek_B-Driehoek_A)*(Driehoek_C-Driehoek_A)),Driehoek_B-SQRT((1-E3344)*(Driehoek_B-Driehoek_A)*(Driehoek_B-Driehoek_C)))</f>
        <v>4.4906511734425507</v>
      </c>
      <c r="E3344" s="2">
        <f t="shared" ca="1" si="358"/>
        <v>0.41902209029785598</v>
      </c>
      <c r="F3344" s="2"/>
      <c r="G3344" s="15">
        <f ca="1">_xlfn.NORM.INV(H3344,Normaal_Mu,Normaal_Sigma)</f>
        <v>9.7578441956715913</v>
      </c>
      <c r="H3344" s="2">
        <f t="shared" ca="1" si="359"/>
        <v>0.9913183274883306</v>
      </c>
      <c r="I3344" s="2"/>
      <c r="J3344" s="15">
        <f ca="1">-LN(K3344) /NegExp_Labda</f>
        <v>0.90927861151967404</v>
      </c>
      <c r="K3344" s="2">
        <f t="shared" ca="1" si="360"/>
        <v>0.8337216191731297</v>
      </c>
      <c r="L3344" s="2"/>
      <c r="M3344" s="17">
        <f t="shared" ca="1" si="354"/>
        <v>7</v>
      </c>
      <c r="N3344" s="2">
        <f t="shared" ca="1" si="356"/>
        <v>0.80189460040855265</v>
      </c>
      <c r="O3344" s="2"/>
      <c r="P3344" s="31">
        <f t="shared" ca="1" si="355"/>
        <v>5.8393926828729761</v>
      </c>
    </row>
    <row r="3345" spans="1:16" x14ac:dyDescent="0.25">
      <c r="A3345" s="32">
        <f ca="1">Uniform_A+B3345*(Uniform_B-Uniform_A)</f>
        <v>5.2196045384875376</v>
      </c>
      <c r="B3345" s="2">
        <f t="shared" ca="1" si="357"/>
        <v>0.52196045384875378</v>
      </c>
      <c r="C3345" s="4"/>
      <c r="D3345" s="5">
        <f ca="1">IF(E3345&lt;(Driehoek_C-Driehoek_A)/(Driehoek_B-Driehoek_A),Driehoek_A+SQRT(E3345*(Driehoek_B-Driehoek_A)*(Driehoek_C-Driehoek_A)),Driehoek_B-SQRT((1-E3345)*(Driehoek_B-Driehoek_A)*(Driehoek_B-Driehoek_C)))</f>
        <v>4.2372417490439318</v>
      </c>
      <c r="E3345" s="2">
        <f t="shared" ca="1" si="358"/>
        <v>0.35188953836999703</v>
      </c>
      <c r="F3345" s="2"/>
      <c r="G3345" s="15">
        <f ca="1">_xlfn.NORM.INV(H3345,Normaal_Mu,Normaal_Sigma)</f>
        <v>5.883219748755657</v>
      </c>
      <c r="H3345" s="2">
        <f t="shared" ca="1" si="359"/>
        <v>0.6706142313254394</v>
      </c>
      <c r="I3345" s="2"/>
      <c r="J3345" s="15">
        <f ca="1">-LN(K3345) /NegExp_Labda</f>
        <v>8.0892643291490458</v>
      </c>
      <c r="K3345" s="2">
        <f t="shared" ca="1" si="360"/>
        <v>0.19832407064413959</v>
      </c>
      <c r="L3345" s="2"/>
      <c r="M3345" s="17">
        <f t="shared" ca="1" si="354"/>
        <v>5</v>
      </c>
      <c r="N3345" s="2">
        <f t="shared" ca="1" si="356"/>
        <v>0.45529797384095239</v>
      </c>
      <c r="O3345" s="2"/>
      <c r="P3345" s="31">
        <f t="shared" ca="1" si="355"/>
        <v>5.6858660730872348</v>
      </c>
    </row>
    <row r="3346" spans="1:16" x14ac:dyDescent="0.25">
      <c r="A3346" s="32">
        <f ca="1">Uniform_A+B3346*(Uniform_B-Uniform_A)</f>
        <v>1.4256136199557068</v>
      </c>
      <c r="B3346" s="2">
        <f t="shared" ca="1" si="357"/>
        <v>0.14256136199557068</v>
      </c>
      <c r="C3346" s="4"/>
      <c r="D3346" s="5">
        <f ca="1">IF(E3346&lt;(Driehoek_C-Driehoek_A)/(Driehoek_B-Driehoek_A),Driehoek_A+SQRT(E3346*(Driehoek_B-Driehoek_A)*(Driehoek_C-Driehoek_A)),Driehoek_B-SQRT((1-E3346)*(Driehoek_B-Driehoek_A)*(Driehoek_B-Driehoek_C)))</f>
        <v>4.9702101116402861</v>
      </c>
      <c r="E3346" s="2">
        <f t="shared" ca="1" si="358"/>
        <v>0.53602267016210881</v>
      </c>
      <c r="F3346" s="2"/>
      <c r="G3346" s="15">
        <f ca="1">_xlfn.NORM.INV(H3346,Normaal_Mu,Normaal_Sigma)</f>
        <v>7.9891431514712359</v>
      </c>
      <c r="H3346" s="2">
        <f t="shared" ca="1" si="359"/>
        <v>0.93248685551320931</v>
      </c>
      <c r="I3346" s="2"/>
      <c r="J3346" s="15">
        <f ca="1">-LN(K3346) /NegExp_Labda</f>
        <v>2.0136636562802943</v>
      </c>
      <c r="K3346" s="2">
        <f t="shared" ca="1" si="360"/>
        <v>0.66849074213066306</v>
      </c>
      <c r="L3346" s="2"/>
      <c r="M3346" s="17">
        <f t="shared" ca="1" si="354"/>
        <v>5</v>
      </c>
      <c r="N3346" s="2">
        <f t="shared" ca="1" si="356"/>
        <v>0.55977634607320315</v>
      </c>
      <c r="O3346" s="2"/>
      <c r="P3346" s="31">
        <f t="shared" ca="1" si="355"/>
        <v>4.2797261078695046</v>
      </c>
    </row>
    <row r="3347" spans="1:16" x14ac:dyDescent="0.25">
      <c r="A3347" s="32">
        <f ca="1">Uniform_A+B3347*(Uniform_B-Uniform_A)</f>
        <v>6.7566576476927018</v>
      </c>
      <c r="B3347" s="2">
        <f t="shared" ca="1" si="357"/>
        <v>0.67566576476927021</v>
      </c>
      <c r="C3347" s="4"/>
      <c r="D3347" s="5">
        <f ca="1">IF(E3347&lt;(Driehoek_C-Driehoek_A)/(Driehoek_B-Driehoek_A),Driehoek_A+SQRT(E3347*(Driehoek_B-Driehoek_A)*(Driehoek_C-Driehoek_A)),Driehoek_B-SQRT((1-E3347)*(Driehoek_B-Driehoek_A)*(Driehoek_B-Driehoek_C)))</f>
        <v>4.9735799419563591</v>
      </c>
      <c r="E3347" s="2">
        <f t="shared" ca="1" si="358"/>
        <v>0.53679832903382418</v>
      </c>
      <c r="F3347" s="2"/>
      <c r="G3347" s="15">
        <f ca="1">_xlfn.NORM.INV(H3347,Normaal_Mu,Normaal_Sigma)</f>
        <v>8.7568321183246312</v>
      </c>
      <c r="H3347" s="2">
        <f t="shared" ca="1" si="359"/>
        <v>0.9698378648417687</v>
      </c>
      <c r="I3347" s="2"/>
      <c r="J3347" s="15">
        <f ca="1">-LN(K3347) /NegExp_Labda</f>
        <v>3.6326000972686225</v>
      </c>
      <c r="K3347" s="2">
        <f t="shared" ca="1" si="360"/>
        <v>0.48358894541131803</v>
      </c>
      <c r="L3347" s="2"/>
      <c r="M3347" s="17">
        <f t="shared" ca="1" si="354"/>
        <v>4</v>
      </c>
      <c r="N3347" s="2">
        <f t="shared" ca="1" si="356"/>
        <v>0.26581594865200053</v>
      </c>
      <c r="O3347" s="2"/>
      <c r="P3347" s="31">
        <f t="shared" ca="1" si="355"/>
        <v>5.6239339610484631</v>
      </c>
    </row>
    <row r="3348" spans="1:16" x14ac:dyDescent="0.25">
      <c r="A3348" s="32">
        <f ca="1">Uniform_A+B3348*(Uniform_B-Uniform_A)</f>
        <v>7.5919353940440226</v>
      </c>
      <c r="B3348" s="2">
        <f t="shared" ca="1" si="357"/>
        <v>0.75919353940440226</v>
      </c>
      <c r="C3348" s="4"/>
      <c r="D3348" s="5">
        <f ca="1">IF(E3348&lt;(Driehoek_C-Driehoek_A)/(Driehoek_B-Driehoek_A),Driehoek_A+SQRT(E3348*(Driehoek_B-Driehoek_A)*(Driehoek_C-Driehoek_A)),Driehoek_B-SQRT((1-E3348)*(Driehoek_B-Driehoek_A)*(Driehoek_B-Driehoek_C)))</f>
        <v>3.5539386817666347</v>
      </c>
      <c r="E3348" s="2">
        <f t="shared" ca="1" si="358"/>
        <v>0.17248038762075912</v>
      </c>
      <c r="F3348" s="2"/>
      <c r="G3348" s="15">
        <f ca="1">_xlfn.NORM.INV(H3348,Normaal_Mu,Normaal_Sigma)</f>
        <v>5.5595830746762855</v>
      </c>
      <c r="H3348" s="2">
        <f t="shared" ca="1" si="359"/>
        <v>0.61018127763372754</v>
      </c>
      <c r="I3348" s="2"/>
      <c r="J3348" s="15">
        <f ca="1">-LN(K3348) /NegExp_Labda</f>
        <v>1.559523529854397</v>
      </c>
      <c r="K3348" s="2">
        <f t="shared" ca="1" si="360"/>
        <v>0.73205128502102945</v>
      </c>
      <c r="L3348" s="2"/>
      <c r="M3348" s="17">
        <f t="shared" ca="1" si="354"/>
        <v>6</v>
      </c>
      <c r="N3348" s="2">
        <f t="shared" ca="1" si="356"/>
        <v>0.75778444908342468</v>
      </c>
      <c r="O3348" s="2"/>
      <c r="P3348" s="31">
        <f t="shared" ca="1" si="355"/>
        <v>4.8529961360682679</v>
      </c>
    </row>
    <row r="3349" spans="1:16" x14ac:dyDescent="0.25">
      <c r="A3349" s="32">
        <f ca="1">Uniform_A+B3349*(Uniform_B-Uniform_A)</f>
        <v>7.8457805465444155</v>
      </c>
      <c r="B3349" s="2">
        <f t="shared" ca="1" si="357"/>
        <v>0.78457805465444153</v>
      </c>
      <c r="C3349" s="4"/>
      <c r="D3349" s="5">
        <f ca="1">IF(E3349&lt;(Driehoek_C-Driehoek_A)/(Driehoek_B-Driehoek_A),Driehoek_A+SQRT(E3349*(Driehoek_B-Driehoek_A)*(Driehoek_C-Driehoek_A)),Driehoek_B-SQRT((1-E3349)*(Driehoek_B-Driehoek_A)*(Driehoek_B-Driehoek_C)))</f>
        <v>2.1068601625627186</v>
      </c>
      <c r="E3349" s="2">
        <f t="shared" ca="1" si="358"/>
        <v>8.1564959592361763E-4</v>
      </c>
      <c r="F3349" s="2"/>
      <c r="G3349" s="15">
        <f ca="1">_xlfn.NORM.INV(H3349,Normaal_Mu,Normaal_Sigma)</f>
        <v>6.667194503076999</v>
      </c>
      <c r="H3349" s="2">
        <f t="shared" ca="1" si="359"/>
        <v>0.79774601253061772</v>
      </c>
      <c r="I3349" s="2"/>
      <c r="J3349" s="15">
        <f ca="1">-LN(K3349) /NegExp_Labda</f>
        <v>5.3548421043132493</v>
      </c>
      <c r="K3349" s="2">
        <f t="shared" ca="1" si="360"/>
        <v>0.34267650160583984</v>
      </c>
      <c r="L3349" s="2"/>
      <c r="M3349" s="17">
        <f t="shared" ca="1" si="354"/>
        <v>5</v>
      </c>
      <c r="N3349" s="2">
        <f t="shared" ca="1" si="356"/>
        <v>0.50640005046409109</v>
      </c>
      <c r="O3349" s="2"/>
      <c r="P3349" s="31">
        <f t="shared" ca="1" si="355"/>
        <v>5.3949354632994773</v>
      </c>
    </row>
    <row r="3350" spans="1:16" x14ac:dyDescent="0.25">
      <c r="A3350" s="32">
        <f ca="1">Uniform_A+B3350*(Uniform_B-Uniform_A)</f>
        <v>5.0339220430919749</v>
      </c>
      <c r="B3350" s="2">
        <f t="shared" ca="1" si="357"/>
        <v>0.50339220430919751</v>
      </c>
      <c r="C3350" s="4"/>
      <c r="D3350" s="5">
        <f ca="1">IF(E3350&lt;(Driehoek_C-Driehoek_A)/(Driehoek_B-Driehoek_A),Driehoek_A+SQRT(E3350*(Driehoek_B-Driehoek_A)*(Driehoek_C-Driehoek_A)),Driehoek_B-SQRT((1-E3350)*(Driehoek_B-Driehoek_A)*(Driehoek_B-Driehoek_C)))</f>
        <v>6.1059389715785679</v>
      </c>
      <c r="E3350" s="2">
        <f t="shared" ca="1" si="358"/>
        <v>0.76069745039349379</v>
      </c>
      <c r="F3350" s="2"/>
      <c r="G3350" s="15">
        <f ca="1">_xlfn.NORM.INV(H3350,Normaal_Mu,Normaal_Sigma)</f>
        <v>6.2591493034727304</v>
      </c>
      <c r="H3350" s="2">
        <f t="shared" ca="1" si="359"/>
        <v>0.73551354379974088</v>
      </c>
      <c r="I3350" s="2"/>
      <c r="J3350" s="15">
        <f ca="1">-LN(K3350) /NegExp_Labda</f>
        <v>1.0921360945216525</v>
      </c>
      <c r="K3350" s="2">
        <f t="shared" ca="1" si="360"/>
        <v>0.80378197744885393</v>
      </c>
      <c r="L3350" s="2"/>
      <c r="M3350" s="17">
        <f t="shared" ca="1" si="354"/>
        <v>5</v>
      </c>
      <c r="N3350" s="2">
        <f t="shared" ca="1" si="356"/>
        <v>0.44329780860211576</v>
      </c>
      <c r="O3350" s="2"/>
      <c r="P3350" s="31">
        <f t="shared" ca="1" si="355"/>
        <v>4.6982292825329859</v>
      </c>
    </row>
    <row r="3351" spans="1:16" x14ac:dyDescent="0.25">
      <c r="A3351" s="32">
        <f ca="1">Uniform_A+B3351*(Uniform_B-Uniform_A)</f>
        <v>4.3783864822342524</v>
      </c>
      <c r="B3351" s="2">
        <f t="shared" ca="1" si="357"/>
        <v>0.43783864822342522</v>
      </c>
      <c r="C3351" s="4"/>
      <c r="D3351" s="5">
        <f ca="1">IF(E3351&lt;(Driehoek_C-Driehoek_A)/(Driehoek_B-Driehoek_A),Driehoek_A+SQRT(E3351*(Driehoek_B-Driehoek_A)*(Driehoek_C-Driehoek_A)),Driehoek_B-SQRT((1-E3351)*(Driehoek_B-Driehoek_A)*(Driehoek_B-Driehoek_C)))</f>
        <v>6.969429958796443</v>
      </c>
      <c r="E3351" s="2">
        <f t="shared" ca="1" si="358"/>
        <v>0.88219386593618809</v>
      </c>
      <c r="F3351" s="2"/>
      <c r="G3351" s="15">
        <f ca="1">_xlfn.NORM.INV(H3351,Normaal_Mu,Normaal_Sigma)</f>
        <v>9.0210698046459612</v>
      </c>
      <c r="H3351" s="2">
        <f t="shared" ca="1" si="359"/>
        <v>0.9778126969755272</v>
      </c>
      <c r="I3351" s="2"/>
      <c r="J3351" s="15">
        <f ca="1">-LN(K3351) /NegExp_Labda</f>
        <v>5.9822640649527257</v>
      </c>
      <c r="K3351" s="2">
        <f t="shared" ca="1" si="360"/>
        <v>0.30226450124398119</v>
      </c>
      <c r="L3351" s="2"/>
      <c r="M3351" s="17">
        <f t="shared" ca="1" si="354"/>
        <v>3</v>
      </c>
      <c r="N3351" s="2">
        <f t="shared" ca="1" si="356"/>
        <v>0.19959464624512913</v>
      </c>
      <c r="O3351" s="2"/>
      <c r="P3351" s="31">
        <f t="shared" ca="1" si="355"/>
        <v>5.8702300621258763</v>
      </c>
    </row>
    <row r="3352" spans="1:16" x14ac:dyDescent="0.25">
      <c r="A3352" s="32">
        <f ca="1">Uniform_A+B3352*(Uniform_B-Uniform_A)</f>
        <v>6.1416044476053555</v>
      </c>
      <c r="B3352" s="2">
        <f t="shared" ca="1" si="357"/>
        <v>0.61416044476053555</v>
      </c>
      <c r="C3352" s="4"/>
      <c r="D3352" s="5">
        <f ca="1">IF(E3352&lt;(Driehoek_C-Driehoek_A)/(Driehoek_B-Driehoek_A),Driehoek_A+SQRT(E3352*(Driehoek_B-Driehoek_A)*(Driehoek_C-Driehoek_A)),Driehoek_B-SQRT((1-E3352)*(Driehoek_B-Driehoek_A)*(Driehoek_B-Driehoek_C)))</f>
        <v>2.8415603624707586</v>
      </c>
      <c r="E3352" s="2">
        <f t="shared" ca="1" si="358"/>
        <v>5.0587417405851043E-2</v>
      </c>
      <c r="F3352" s="2"/>
      <c r="G3352" s="15">
        <f ca="1">_xlfn.NORM.INV(H3352,Normaal_Mu,Normaal_Sigma)</f>
        <v>5.6307831970954298</v>
      </c>
      <c r="H3352" s="2">
        <f t="shared" ca="1" si="359"/>
        <v>0.62376782751478588</v>
      </c>
      <c r="I3352" s="2"/>
      <c r="J3352" s="15">
        <f ca="1">-LN(K3352) /NegExp_Labda</f>
        <v>3.5998319979859286</v>
      </c>
      <c r="K3352" s="2">
        <f t="shared" ca="1" si="360"/>
        <v>0.4867686113066142</v>
      </c>
      <c r="L3352" s="2"/>
      <c r="M3352" s="17">
        <f t="shared" ca="1" si="354"/>
        <v>3</v>
      </c>
      <c r="N3352" s="2">
        <f t="shared" ca="1" si="356"/>
        <v>0.24253404216913743</v>
      </c>
      <c r="O3352" s="2"/>
      <c r="P3352" s="31">
        <f t="shared" ca="1" si="355"/>
        <v>4.2427560010314949</v>
      </c>
    </row>
    <row r="3353" spans="1:16" x14ac:dyDescent="0.25">
      <c r="A3353" s="32">
        <f ca="1">Uniform_A+B3353*(Uniform_B-Uniform_A)</f>
        <v>7.5267532297794579</v>
      </c>
      <c r="B3353" s="2">
        <f t="shared" ca="1" si="357"/>
        <v>0.75267532297794582</v>
      </c>
      <c r="C3353" s="4"/>
      <c r="D3353" s="5">
        <f ca="1">IF(E3353&lt;(Driehoek_C-Driehoek_A)/(Driehoek_B-Driehoek_A),Driehoek_A+SQRT(E3353*(Driehoek_B-Driehoek_A)*(Driehoek_C-Driehoek_A)),Driehoek_B-SQRT((1-E3353)*(Driehoek_B-Driehoek_A)*(Driehoek_B-Driehoek_C)))</f>
        <v>7.5827097948763598</v>
      </c>
      <c r="E3353" s="2">
        <f t="shared" ca="1" si="358"/>
        <v>0.94260824212744543</v>
      </c>
      <c r="F3353" s="2"/>
      <c r="G3353" s="15">
        <f ca="1">_xlfn.NORM.INV(H3353,Normaal_Mu,Normaal_Sigma)</f>
        <v>1.8791326364930834</v>
      </c>
      <c r="H3353" s="2">
        <f t="shared" ca="1" si="359"/>
        <v>5.9328715263530896E-2</v>
      </c>
      <c r="I3353" s="2"/>
      <c r="J3353" s="15">
        <f ca="1">-LN(K3353) /NegExp_Labda</f>
        <v>12.520035538284695</v>
      </c>
      <c r="K3353" s="2">
        <f t="shared" ca="1" si="360"/>
        <v>8.1756733333815612E-2</v>
      </c>
      <c r="L3353" s="2"/>
      <c r="M3353" s="17">
        <f t="shared" ca="1" si="354"/>
        <v>8</v>
      </c>
      <c r="N3353" s="2">
        <f t="shared" ca="1" si="356"/>
        <v>0.90256618059161042</v>
      </c>
      <c r="O3353" s="2"/>
      <c r="P3353" s="31">
        <f t="shared" ca="1" si="355"/>
        <v>7.501726239886719</v>
      </c>
    </row>
    <row r="3354" spans="1:16" x14ac:dyDescent="0.25">
      <c r="A3354" s="32">
        <f ca="1">Uniform_A+B3354*(Uniform_B-Uniform_A)</f>
        <v>5.4735103055140844</v>
      </c>
      <c r="B3354" s="2">
        <f t="shared" ca="1" si="357"/>
        <v>0.54735103055140844</v>
      </c>
      <c r="C3354" s="4"/>
      <c r="D3354" s="5">
        <f ca="1">IF(E3354&lt;(Driehoek_C-Driehoek_A)/(Driehoek_B-Driehoek_A),Driehoek_A+SQRT(E3354*(Driehoek_B-Driehoek_A)*(Driehoek_C-Driehoek_A)),Driehoek_B-SQRT((1-E3354)*(Driehoek_B-Driehoek_A)*(Driehoek_B-Driehoek_C)))</f>
        <v>4.3827783751031699</v>
      </c>
      <c r="E3354" s="2">
        <f t="shared" ca="1" si="358"/>
        <v>0.39089327047385924</v>
      </c>
      <c r="F3354" s="2"/>
      <c r="G3354" s="15">
        <f ca="1">_xlfn.NORM.INV(H3354,Normaal_Mu,Normaal_Sigma)</f>
        <v>3.0957540955355505</v>
      </c>
      <c r="H3354" s="2">
        <f t="shared" ca="1" si="359"/>
        <v>0.17051731499357747</v>
      </c>
      <c r="I3354" s="2"/>
      <c r="J3354" s="15">
        <f ca="1">-LN(K3354) /NegExp_Labda</f>
        <v>7.3092685326568922</v>
      </c>
      <c r="K3354" s="2">
        <f t="shared" ca="1" si="360"/>
        <v>0.23180617559241912</v>
      </c>
      <c r="L3354" s="2"/>
      <c r="M3354" s="17">
        <f t="shared" ca="1" si="354"/>
        <v>4</v>
      </c>
      <c r="N3354" s="2">
        <f t="shared" ca="1" si="356"/>
        <v>0.40710119973529113</v>
      </c>
      <c r="O3354" s="2"/>
      <c r="P3354" s="31">
        <f t="shared" ca="1" si="355"/>
        <v>4.8522622617619389</v>
      </c>
    </row>
    <row r="3355" spans="1:16" x14ac:dyDescent="0.25">
      <c r="A3355" s="32">
        <f ca="1">Uniform_A+B3355*(Uniform_B-Uniform_A)</f>
        <v>0.41562338046251757</v>
      </c>
      <c r="B3355" s="2">
        <f t="shared" ca="1" si="357"/>
        <v>4.1562338046251757E-2</v>
      </c>
      <c r="C3355" s="4"/>
      <c r="D3355" s="5">
        <f ca="1">IF(E3355&lt;(Driehoek_C-Driehoek_A)/(Driehoek_B-Driehoek_A),Driehoek_A+SQRT(E3355*(Driehoek_B-Driehoek_A)*(Driehoek_C-Driehoek_A)),Driehoek_B-SQRT((1-E3355)*(Driehoek_B-Driehoek_A)*(Driehoek_B-Driehoek_C)))</f>
        <v>4.5789945432818726</v>
      </c>
      <c r="E3355" s="2">
        <f t="shared" ca="1" si="358"/>
        <v>0.44156316433338683</v>
      </c>
      <c r="F3355" s="2"/>
      <c r="G3355" s="15">
        <f ca="1">_xlfn.NORM.INV(H3355,Normaal_Mu,Normaal_Sigma)</f>
        <v>6.0283276289286771</v>
      </c>
      <c r="H3355" s="2">
        <f t="shared" ca="1" si="359"/>
        <v>0.69643126773210118</v>
      </c>
      <c r="I3355" s="2"/>
      <c r="J3355" s="15">
        <f ca="1">-LN(K3355) /NegExp_Labda</f>
        <v>0.99476007474685002</v>
      </c>
      <c r="K3355" s="2">
        <f t="shared" ca="1" si="360"/>
        <v>0.81958922041959958</v>
      </c>
      <c r="L3355" s="2"/>
      <c r="M3355" s="17">
        <f t="shared" ca="1" si="354"/>
        <v>2</v>
      </c>
      <c r="N3355" s="2">
        <f t="shared" ca="1" si="356"/>
        <v>0.11923031081186442</v>
      </c>
      <c r="O3355" s="2"/>
      <c r="P3355" s="31">
        <f t="shared" ca="1" si="355"/>
        <v>2.8035411254839837</v>
      </c>
    </row>
    <row r="3356" spans="1:16" x14ac:dyDescent="0.25">
      <c r="A3356" s="32">
        <f ca="1">Uniform_A+B3356*(Uniform_B-Uniform_A)</f>
        <v>9.9938189545148308</v>
      </c>
      <c r="B3356" s="2">
        <f t="shared" ca="1" si="357"/>
        <v>0.99938189545148304</v>
      </c>
      <c r="C3356" s="4"/>
      <c r="D3356" s="5">
        <f ca="1">IF(E3356&lt;(Driehoek_C-Driehoek_A)/(Driehoek_B-Driehoek_A),Driehoek_A+SQRT(E3356*(Driehoek_B-Driehoek_A)*(Driehoek_C-Driehoek_A)),Driehoek_B-SQRT((1-E3356)*(Driehoek_B-Driehoek_A)*(Driehoek_B-Driehoek_C)))</f>
        <v>4.4699804313911748</v>
      </c>
      <c r="E3356" s="2">
        <f t="shared" ca="1" si="358"/>
        <v>0.41368350594346048</v>
      </c>
      <c r="F3356" s="2"/>
      <c r="G3356" s="15">
        <f ca="1">_xlfn.NORM.INV(H3356,Normaal_Mu,Normaal_Sigma)</f>
        <v>5.9470434304932542</v>
      </c>
      <c r="H3356" s="2">
        <f t="shared" ca="1" si="359"/>
        <v>0.68207949390608769</v>
      </c>
      <c r="I3356" s="2"/>
      <c r="J3356" s="15">
        <f ca="1">-LN(K3356) /NegExp_Labda</f>
        <v>3.5962801682470991</v>
      </c>
      <c r="K3356" s="2">
        <f t="shared" ca="1" si="360"/>
        <v>0.4871145179981492</v>
      </c>
      <c r="L3356" s="2"/>
      <c r="M3356" s="17">
        <f t="shared" ca="1" si="354"/>
        <v>1</v>
      </c>
      <c r="N3356" s="2">
        <f t="shared" ca="1" si="356"/>
        <v>3.5317741683387416E-2</v>
      </c>
      <c r="O3356" s="2"/>
      <c r="P3356" s="31">
        <f t="shared" ca="1" si="355"/>
        <v>5.0014245969292714</v>
      </c>
    </row>
    <row r="3357" spans="1:16" x14ac:dyDescent="0.25">
      <c r="A3357" s="32">
        <f ca="1">Uniform_A+B3357*(Uniform_B-Uniform_A)</f>
        <v>7.2292865796183845</v>
      </c>
      <c r="B3357" s="2">
        <f t="shared" ca="1" si="357"/>
        <v>0.72292865796183847</v>
      </c>
      <c r="C3357" s="4"/>
      <c r="D3357" s="5">
        <f ca="1">IF(E3357&lt;(Driehoek_C-Driehoek_A)/(Driehoek_B-Driehoek_A),Driehoek_A+SQRT(E3357*(Driehoek_B-Driehoek_A)*(Driehoek_C-Driehoek_A)),Driehoek_B-SQRT((1-E3357)*(Driehoek_B-Driehoek_A)*(Driehoek_B-Driehoek_C)))</f>
        <v>2.9460628614884303</v>
      </c>
      <c r="E3357" s="2">
        <f t="shared" ca="1" si="358"/>
        <v>6.3931066991976926E-2</v>
      </c>
      <c r="F3357" s="2"/>
      <c r="G3357" s="15">
        <f ca="1">_xlfn.NORM.INV(H3357,Normaal_Mu,Normaal_Sigma)</f>
        <v>3.8739955645075677</v>
      </c>
      <c r="H3357" s="2">
        <f t="shared" ca="1" si="359"/>
        <v>0.28671668689068142</v>
      </c>
      <c r="I3357" s="2"/>
      <c r="J3357" s="15">
        <f ca="1">-LN(K3357) /NegExp_Labda</f>
        <v>8.3018738528435367</v>
      </c>
      <c r="K3357" s="2">
        <f t="shared" ca="1" si="360"/>
        <v>0.19006773495893958</v>
      </c>
      <c r="L3357" s="2"/>
      <c r="M3357" s="17">
        <f t="shared" ca="1" si="354"/>
        <v>5</v>
      </c>
      <c r="N3357" s="2">
        <f t="shared" ca="1" si="356"/>
        <v>0.60478254711016233</v>
      </c>
      <c r="O3357" s="2"/>
      <c r="P3357" s="31">
        <f t="shared" ca="1" si="355"/>
        <v>5.4702437716915835</v>
      </c>
    </row>
    <row r="3358" spans="1:16" x14ac:dyDescent="0.25">
      <c r="A3358" s="32">
        <f ca="1">Uniform_A+B3358*(Uniform_B-Uniform_A)</f>
        <v>2.9951666649919497</v>
      </c>
      <c r="B3358" s="2">
        <f t="shared" ca="1" si="357"/>
        <v>0.29951666649919495</v>
      </c>
      <c r="C3358" s="4"/>
      <c r="D3358" s="5">
        <f ca="1">IF(E3358&lt;(Driehoek_C-Driehoek_A)/(Driehoek_B-Driehoek_A),Driehoek_A+SQRT(E3358*(Driehoek_B-Driehoek_A)*(Driehoek_C-Driehoek_A)),Driehoek_B-SQRT((1-E3358)*(Driehoek_B-Driehoek_A)*(Driehoek_B-Driehoek_C)))</f>
        <v>3.0940938788745749</v>
      </c>
      <c r="E3358" s="2">
        <f t="shared" ca="1" si="358"/>
        <v>8.5502958270772367E-2</v>
      </c>
      <c r="F3358" s="2"/>
      <c r="G3358" s="15">
        <f ca="1">_xlfn.NORM.INV(H3358,Normaal_Mu,Normaal_Sigma)</f>
        <v>7.9221275573595573</v>
      </c>
      <c r="H3358" s="2">
        <f t="shared" ca="1" si="359"/>
        <v>0.92800103033212988</v>
      </c>
      <c r="I3358" s="2"/>
      <c r="J3358" s="15">
        <f ca="1">-LN(K3358) /NegExp_Labda</f>
        <v>3.9689351933055708</v>
      </c>
      <c r="K3358" s="2">
        <f t="shared" ca="1" si="360"/>
        <v>0.45212931783641375</v>
      </c>
      <c r="L3358" s="2"/>
      <c r="M3358" s="17">
        <f t="shared" ca="1" si="354"/>
        <v>9</v>
      </c>
      <c r="N3358" s="2">
        <f t="shared" ca="1" si="356"/>
        <v>0.95259947520594146</v>
      </c>
      <c r="O3358" s="2"/>
      <c r="P3358" s="31">
        <f t="shared" ca="1" si="355"/>
        <v>5.3960646589063304</v>
      </c>
    </row>
    <row r="3359" spans="1:16" x14ac:dyDescent="0.25">
      <c r="A3359" s="32">
        <f ca="1">Uniform_A+B3359*(Uniform_B-Uniform_A)</f>
        <v>5.8214025511796965</v>
      </c>
      <c r="B3359" s="2">
        <f t="shared" ca="1" si="357"/>
        <v>0.58214025511796963</v>
      </c>
      <c r="C3359" s="4"/>
      <c r="D3359" s="5">
        <f ca="1">IF(E3359&lt;(Driehoek_C-Driehoek_A)/(Driehoek_B-Driehoek_A),Driehoek_A+SQRT(E3359*(Driehoek_B-Driehoek_A)*(Driehoek_C-Driehoek_A)),Driehoek_B-SQRT((1-E3359)*(Driehoek_B-Driehoek_A)*(Driehoek_B-Driehoek_C)))</f>
        <v>6.7654350266948695</v>
      </c>
      <c r="E3359" s="2">
        <f t="shared" ca="1" si="358"/>
        <v>0.85733483943079547</v>
      </c>
      <c r="F3359" s="2"/>
      <c r="G3359" s="15">
        <f ca="1">_xlfn.NORM.INV(H3359,Normaal_Mu,Normaal_Sigma)</f>
        <v>6.2750137113397315</v>
      </c>
      <c r="H3359" s="2">
        <f t="shared" ca="1" si="359"/>
        <v>0.73810262709926111</v>
      </c>
      <c r="I3359" s="2"/>
      <c r="J3359" s="15">
        <f ca="1">-LN(K3359) /NegExp_Labda</f>
        <v>5.7844117456083275</v>
      </c>
      <c r="K3359" s="2">
        <f t="shared" ca="1" si="360"/>
        <v>0.31446504643744777</v>
      </c>
      <c r="L3359" s="2"/>
      <c r="M3359" s="17">
        <f t="shared" ca="1" si="354"/>
        <v>7</v>
      </c>
      <c r="N3359" s="2">
        <f t="shared" ca="1" si="356"/>
        <v>0.85593332893152696</v>
      </c>
      <c r="O3359" s="2"/>
      <c r="P3359" s="31">
        <f t="shared" ca="1" si="355"/>
        <v>6.3292526069645252</v>
      </c>
    </row>
    <row r="3360" spans="1:16" x14ac:dyDescent="0.25">
      <c r="A3360" s="32">
        <f ca="1">Uniform_A+B3360*(Uniform_B-Uniform_A)</f>
        <v>8.2096320126885285</v>
      </c>
      <c r="B3360" s="2">
        <f t="shared" ca="1" si="357"/>
        <v>0.8209632012688528</v>
      </c>
      <c r="C3360" s="4"/>
      <c r="D3360" s="5">
        <f ca="1">IF(E3360&lt;(Driehoek_C-Driehoek_A)/(Driehoek_B-Driehoek_A),Driehoek_A+SQRT(E3360*(Driehoek_B-Driehoek_A)*(Driehoek_C-Driehoek_A)),Driehoek_B-SQRT((1-E3360)*(Driehoek_B-Driehoek_A)*(Driehoek_B-Driehoek_C)))</f>
        <v>4.2485948051301543</v>
      </c>
      <c r="E3360" s="2">
        <f t="shared" ca="1" si="358"/>
        <v>0.35497567640468131</v>
      </c>
      <c r="F3360" s="2"/>
      <c r="G3360" s="15">
        <f ca="1">_xlfn.NORM.INV(H3360,Normaal_Mu,Normaal_Sigma)</f>
        <v>6.6430417603207932</v>
      </c>
      <c r="H3360" s="2">
        <f t="shared" ca="1" si="359"/>
        <v>0.79432518218471082</v>
      </c>
      <c r="I3360" s="2"/>
      <c r="J3360" s="15">
        <f ca="1">-LN(K3360) /NegExp_Labda</f>
        <v>20.71152153186145</v>
      </c>
      <c r="K3360" s="2">
        <f t="shared" ca="1" si="360"/>
        <v>1.5886202617673151E-2</v>
      </c>
      <c r="L3360" s="2"/>
      <c r="M3360" s="17">
        <f t="shared" ca="1" si="354"/>
        <v>5</v>
      </c>
      <c r="N3360" s="2">
        <f t="shared" ca="1" si="356"/>
        <v>0.52029940507938488</v>
      </c>
      <c r="O3360" s="2"/>
      <c r="P3360" s="31">
        <f t="shared" ca="1" si="355"/>
        <v>8.9625580220001844</v>
      </c>
    </row>
    <row r="3361" spans="1:16" x14ac:dyDescent="0.25">
      <c r="A3361" s="32">
        <f ca="1">Uniform_A+B3361*(Uniform_B-Uniform_A)</f>
        <v>8.0894212285003029</v>
      </c>
      <c r="B3361" s="2">
        <f t="shared" ca="1" si="357"/>
        <v>0.8089421228500302</v>
      </c>
      <c r="C3361" s="4"/>
      <c r="D3361" s="5">
        <f ca="1">IF(E3361&lt;(Driehoek_C-Driehoek_A)/(Driehoek_B-Driehoek_A),Driehoek_A+SQRT(E3361*(Driehoek_B-Driehoek_A)*(Driehoek_C-Driehoek_A)),Driehoek_B-SQRT((1-E3361)*(Driehoek_B-Driehoek_A)*(Driehoek_B-Driehoek_C)))</f>
        <v>6.5948484825227904</v>
      </c>
      <c r="E3361" s="2">
        <f t="shared" ca="1" si="358"/>
        <v>0.83472131937077354</v>
      </c>
      <c r="F3361" s="2"/>
      <c r="G3361" s="15">
        <f ca="1">_xlfn.NORM.INV(H3361,Normaal_Mu,Normaal_Sigma)</f>
        <v>1.6423999772599713</v>
      </c>
      <c r="H3361" s="2">
        <f t="shared" ca="1" si="359"/>
        <v>4.6595513202274841E-2</v>
      </c>
      <c r="I3361" s="2"/>
      <c r="J3361" s="15">
        <f ca="1">-LN(K3361) /NegExp_Labda</f>
        <v>2.4509123198164806</v>
      </c>
      <c r="K3361" s="2">
        <f t="shared" ca="1" si="360"/>
        <v>0.61251462214200836</v>
      </c>
      <c r="L3361" s="2"/>
      <c r="M3361" s="17">
        <f t="shared" ca="1" si="354"/>
        <v>3</v>
      </c>
      <c r="N3361" s="2">
        <f t="shared" ca="1" si="356"/>
        <v>0.15470564543855725</v>
      </c>
      <c r="O3361" s="2"/>
      <c r="P3361" s="31">
        <f t="shared" ca="1" si="355"/>
        <v>4.3555164016199095</v>
      </c>
    </row>
    <row r="3362" spans="1:16" x14ac:dyDescent="0.25">
      <c r="A3362" s="32">
        <f ca="1">Uniform_A+B3362*(Uniform_B-Uniform_A)</f>
        <v>9.5771009536742824</v>
      </c>
      <c r="B3362" s="2">
        <f t="shared" ca="1" si="357"/>
        <v>0.95771009536742824</v>
      </c>
      <c r="C3362" s="4"/>
      <c r="D3362" s="5">
        <f ca="1">IF(E3362&lt;(Driehoek_C-Driehoek_A)/(Driehoek_B-Driehoek_A),Driehoek_A+SQRT(E3362*(Driehoek_B-Driehoek_A)*(Driehoek_C-Driehoek_A)),Driehoek_B-SQRT((1-E3362)*(Driehoek_B-Driehoek_A)*(Driehoek_B-Driehoek_C)))</f>
        <v>4.9767720742236019</v>
      </c>
      <c r="E3362" s="2">
        <f t="shared" ca="1" si="358"/>
        <v>0.53753248735008408</v>
      </c>
      <c r="F3362" s="2"/>
      <c r="G3362" s="15">
        <f ca="1">_xlfn.NORM.INV(H3362,Normaal_Mu,Normaal_Sigma)</f>
        <v>2.0396166834978389</v>
      </c>
      <c r="H3362" s="2">
        <f t="shared" ca="1" si="359"/>
        <v>6.9411052983240795E-2</v>
      </c>
      <c r="I3362" s="2"/>
      <c r="J3362" s="15">
        <f ca="1">-LN(K3362) /NegExp_Labda</f>
        <v>1.1390983484959221</v>
      </c>
      <c r="K3362" s="2">
        <f t="shared" ca="1" si="360"/>
        <v>0.79626783810808388</v>
      </c>
      <c r="L3362" s="2"/>
      <c r="M3362" s="17">
        <f t="shared" ca="1" si="354"/>
        <v>5</v>
      </c>
      <c r="N3362" s="2">
        <f t="shared" ca="1" si="356"/>
        <v>0.59197533582964323</v>
      </c>
      <c r="O3362" s="2"/>
      <c r="P3362" s="31">
        <f t="shared" ca="1" si="355"/>
        <v>4.546517611978329</v>
      </c>
    </row>
    <row r="3363" spans="1:16" x14ac:dyDescent="0.25">
      <c r="A3363" s="32">
        <f ca="1">Uniform_A+B3363*(Uniform_B-Uniform_A)</f>
        <v>4.5817894118239844</v>
      </c>
      <c r="B3363" s="2">
        <f t="shared" ca="1" si="357"/>
        <v>0.45817894118239844</v>
      </c>
      <c r="C3363" s="4"/>
      <c r="D3363" s="5">
        <f ca="1">IF(E3363&lt;(Driehoek_C-Driehoek_A)/(Driehoek_B-Driehoek_A),Driehoek_A+SQRT(E3363*(Driehoek_B-Driehoek_A)*(Driehoek_C-Driehoek_A)),Driehoek_B-SQRT((1-E3363)*(Driehoek_B-Driehoek_A)*(Driehoek_B-Driehoek_C)))</f>
        <v>5.5220750806903505</v>
      </c>
      <c r="E3363" s="2">
        <f t="shared" ca="1" si="358"/>
        <v>0.65440109301842764</v>
      </c>
      <c r="F3363" s="2"/>
      <c r="G3363" s="15">
        <f ca="1">_xlfn.NORM.INV(H3363,Normaal_Mu,Normaal_Sigma)</f>
        <v>1.9622271272810656</v>
      </c>
      <c r="H3363" s="2">
        <f t="shared" ca="1" si="359"/>
        <v>6.439554185589802E-2</v>
      </c>
      <c r="I3363" s="2"/>
      <c r="J3363" s="15">
        <f ca="1">-LN(K3363) /NegExp_Labda</f>
        <v>3.1614787797837471</v>
      </c>
      <c r="K3363" s="2">
        <f t="shared" ca="1" si="360"/>
        <v>0.53137050264511809</v>
      </c>
      <c r="L3363" s="2"/>
      <c r="M3363" s="17">
        <f t="shared" ca="1" si="354"/>
        <v>5</v>
      </c>
      <c r="N3363" s="2">
        <f t="shared" ca="1" si="356"/>
        <v>0.56976022071364552</v>
      </c>
      <c r="O3363" s="2"/>
      <c r="P3363" s="31">
        <f t="shared" ca="1" si="355"/>
        <v>4.0455140799158302</v>
      </c>
    </row>
    <row r="3364" spans="1:16" x14ac:dyDescent="0.25">
      <c r="A3364" s="32">
        <f ca="1">Uniform_A+B3364*(Uniform_B-Uniform_A)</f>
        <v>5.0848367461801649</v>
      </c>
      <c r="B3364" s="2">
        <f t="shared" ca="1" si="357"/>
        <v>0.50848367461801647</v>
      </c>
      <c r="C3364" s="4"/>
      <c r="D3364" s="5">
        <f ca="1">IF(E3364&lt;(Driehoek_C-Driehoek_A)/(Driehoek_B-Driehoek_A),Driehoek_A+SQRT(E3364*(Driehoek_B-Driehoek_A)*(Driehoek_C-Driehoek_A)),Driehoek_B-SQRT((1-E3364)*(Driehoek_B-Driehoek_A)*(Driehoek_B-Driehoek_C)))</f>
        <v>6.1092419034821059</v>
      </c>
      <c r="E3364" s="2">
        <f t="shared" ca="1" si="358"/>
        <v>0.76124336078332122</v>
      </c>
      <c r="F3364" s="2"/>
      <c r="G3364" s="15">
        <f ca="1">_xlfn.NORM.INV(H3364,Normaal_Mu,Normaal_Sigma)</f>
        <v>7.1784381310486527</v>
      </c>
      <c r="H3364" s="2">
        <f t="shared" ca="1" si="359"/>
        <v>0.86197135334228558</v>
      </c>
      <c r="I3364" s="2"/>
      <c r="J3364" s="15">
        <f ca="1">-LN(K3364) /NegExp_Labda</f>
        <v>0.64371347910173815</v>
      </c>
      <c r="K3364" s="2">
        <f t="shared" ca="1" si="360"/>
        <v>0.87920015831964882</v>
      </c>
      <c r="L3364" s="2"/>
      <c r="M3364" s="17">
        <f t="shared" ca="1" si="354"/>
        <v>10</v>
      </c>
      <c r="N3364" s="2">
        <f t="shared" ca="1" si="356"/>
        <v>0.97731506461739104</v>
      </c>
      <c r="O3364" s="2"/>
      <c r="P3364" s="31">
        <f t="shared" ca="1" si="355"/>
        <v>5.8032460519625326</v>
      </c>
    </row>
    <row r="3365" spans="1:16" x14ac:dyDescent="0.25">
      <c r="A3365" s="32">
        <f ca="1">Uniform_A+B3365*(Uniform_B-Uniform_A)</f>
        <v>8.3846704635560076</v>
      </c>
      <c r="B3365" s="2">
        <f t="shared" ca="1" si="357"/>
        <v>0.83846704635560076</v>
      </c>
      <c r="C3365" s="4"/>
      <c r="D3365" s="5">
        <f ca="1">IF(E3365&lt;(Driehoek_C-Driehoek_A)/(Driehoek_B-Driehoek_A),Driehoek_A+SQRT(E3365*(Driehoek_B-Driehoek_A)*(Driehoek_C-Driehoek_A)),Driehoek_B-SQRT((1-E3365)*(Driehoek_B-Driehoek_A)*(Driehoek_B-Driehoek_C)))</f>
        <v>7.4853400026923484</v>
      </c>
      <c r="E3365" s="2">
        <f t="shared" ca="1" si="358"/>
        <v>0.93445157407302815</v>
      </c>
      <c r="F3365" s="2"/>
      <c r="G3365" s="15">
        <f ca="1">_xlfn.NORM.INV(H3365,Normaal_Mu,Normaal_Sigma)</f>
        <v>4.6326671011073692</v>
      </c>
      <c r="H3365" s="2">
        <f t="shared" ca="1" si="359"/>
        <v>0.42713756528539848</v>
      </c>
      <c r="I3365" s="2"/>
      <c r="J3365" s="15">
        <f ca="1">-LN(K3365) /NegExp_Labda</f>
        <v>1.8248098644812774</v>
      </c>
      <c r="K3365" s="2">
        <f t="shared" ca="1" si="360"/>
        <v>0.69422304966797244</v>
      </c>
      <c r="L3365" s="2"/>
      <c r="M3365" s="17">
        <f t="shared" ca="1" si="354"/>
        <v>2</v>
      </c>
      <c r="N3365" s="2">
        <f t="shared" ca="1" si="356"/>
        <v>0.11471964882937635</v>
      </c>
      <c r="O3365" s="2"/>
      <c r="P3365" s="31">
        <f t="shared" ca="1" si="355"/>
        <v>4.865497486367401</v>
      </c>
    </row>
    <row r="3366" spans="1:16" x14ac:dyDescent="0.25">
      <c r="A3366" s="32">
        <f ca="1">Uniform_A+B3366*(Uniform_B-Uniform_A)</f>
        <v>5.0777395672542376</v>
      </c>
      <c r="B3366" s="2">
        <f t="shared" ca="1" si="357"/>
        <v>0.5077739567254238</v>
      </c>
      <c r="C3366" s="4"/>
      <c r="D3366" s="5">
        <f ca="1">IF(E3366&lt;(Driehoek_C-Driehoek_A)/(Driehoek_B-Driehoek_A),Driehoek_A+SQRT(E3366*(Driehoek_B-Driehoek_A)*(Driehoek_C-Driehoek_A)),Driehoek_B-SQRT((1-E3366)*(Driehoek_B-Driehoek_A)*(Driehoek_B-Driehoek_C)))</f>
        <v>5.5686953210267713</v>
      </c>
      <c r="E3366" s="2">
        <f t="shared" ca="1" si="358"/>
        <v>0.66360423428732662</v>
      </c>
      <c r="F3366" s="2"/>
      <c r="G3366" s="15">
        <f ca="1">_xlfn.NORM.INV(H3366,Normaal_Mu,Normaal_Sigma)</f>
        <v>4.6779998330435033</v>
      </c>
      <c r="H3366" s="2">
        <f t="shared" ca="1" si="359"/>
        <v>0.43604666744625997</v>
      </c>
      <c r="I3366" s="2"/>
      <c r="J3366" s="15">
        <f ca="1">-LN(K3366) /NegExp_Labda</f>
        <v>2.8510152988426065</v>
      </c>
      <c r="K3366" s="2">
        <f t="shared" ca="1" si="360"/>
        <v>0.56541061489330413</v>
      </c>
      <c r="L3366" s="2"/>
      <c r="M3366" s="17">
        <f t="shared" ca="1" si="354"/>
        <v>4</v>
      </c>
      <c r="N3366" s="2">
        <f t="shared" ca="1" si="356"/>
        <v>0.3563863579736245</v>
      </c>
      <c r="O3366" s="2"/>
      <c r="P3366" s="31">
        <f t="shared" ca="1" si="355"/>
        <v>4.435090004033424</v>
      </c>
    </row>
    <row r="3367" spans="1:16" x14ac:dyDescent="0.25">
      <c r="A3367" s="32">
        <f ca="1">Uniform_A+B3367*(Uniform_B-Uniform_A)</f>
        <v>4.2088248444545453</v>
      </c>
      <c r="B3367" s="2">
        <f t="shared" ca="1" si="357"/>
        <v>0.42088248444545451</v>
      </c>
      <c r="C3367" s="4"/>
      <c r="D3367" s="5">
        <f ca="1">IF(E3367&lt;(Driehoek_C-Driehoek_A)/(Driehoek_B-Driehoek_A),Driehoek_A+SQRT(E3367*(Driehoek_B-Driehoek_A)*(Driehoek_C-Driehoek_A)),Driehoek_B-SQRT((1-E3367)*(Driehoek_B-Driehoek_A)*(Driehoek_B-Driehoek_C)))</f>
        <v>3.7955616079042351</v>
      </c>
      <c r="E3367" s="2">
        <f t="shared" ca="1" si="358"/>
        <v>0.23028867769854588</v>
      </c>
      <c r="F3367" s="2"/>
      <c r="G3367" s="15">
        <f ca="1">_xlfn.NORM.INV(H3367,Normaal_Mu,Normaal_Sigma)</f>
        <v>5.7672131875486388</v>
      </c>
      <c r="H3367" s="2">
        <f t="shared" ca="1" si="359"/>
        <v>0.64936497393439252</v>
      </c>
      <c r="I3367" s="2"/>
      <c r="J3367" s="15">
        <f ca="1">-LN(K3367) /NegExp_Labda</f>
        <v>1.3915482490594422</v>
      </c>
      <c r="K3367" s="2">
        <f t="shared" ca="1" si="360"/>
        <v>0.75706236099821067</v>
      </c>
      <c r="L3367" s="2"/>
      <c r="M3367" s="17">
        <f t="shared" ca="1" si="354"/>
        <v>3</v>
      </c>
      <c r="N3367" s="2">
        <f t="shared" ca="1" si="356"/>
        <v>0.22953275288080599</v>
      </c>
      <c r="O3367" s="2"/>
      <c r="P3367" s="31">
        <f t="shared" ca="1" si="355"/>
        <v>3.6326295777933724</v>
      </c>
    </row>
    <row r="3368" spans="1:16" x14ac:dyDescent="0.25">
      <c r="A3368" s="32">
        <f ca="1">Uniform_A+B3368*(Uniform_B-Uniform_A)</f>
        <v>7.0292304701392139</v>
      </c>
      <c r="B3368" s="2">
        <f t="shared" ca="1" si="357"/>
        <v>0.70292304701392139</v>
      </c>
      <c r="C3368" s="4"/>
      <c r="D3368" s="5">
        <f ca="1">IF(E3368&lt;(Driehoek_C-Driehoek_A)/(Driehoek_B-Driehoek_A),Driehoek_A+SQRT(E3368*(Driehoek_B-Driehoek_A)*(Driehoek_C-Driehoek_A)),Driehoek_B-SQRT((1-E3368)*(Driehoek_B-Driehoek_A)*(Driehoek_B-Driehoek_C)))</f>
        <v>2.4997153888110626</v>
      </c>
      <c r="E3368" s="2">
        <f t="shared" ca="1" si="358"/>
        <v>1.7836819272470827E-2</v>
      </c>
      <c r="F3368" s="2"/>
      <c r="G3368" s="15">
        <f ca="1">_xlfn.NORM.INV(H3368,Normaal_Mu,Normaal_Sigma)</f>
        <v>3.1998351030337888</v>
      </c>
      <c r="H3368" s="2">
        <f t="shared" ca="1" si="359"/>
        <v>0.18403818783548487</v>
      </c>
      <c r="I3368" s="2"/>
      <c r="J3368" s="15">
        <f ca="1">-LN(K3368) /NegExp_Labda</f>
        <v>15.020223412749228</v>
      </c>
      <c r="K3368" s="2">
        <f t="shared" ca="1" si="360"/>
        <v>4.9586102177424984E-2</v>
      </c>
      <c r="L3368" s="2"/>
      <c r="M3368" s="17">
        <f t="shared" ca="1" si="354"/>
        <v>5</v>
      </c>
      <c r="N3368" s="2">
        <f t="shared" ca="1" si="356"/>
        <v>0.44778930435485331</v>
      </c>
      <c r="O3368" s="2"/>
      <c r="P3368" s="31">
        <f t="shared" ca="1" si="355"/>
        <v>6.5498008749466576</v>
      </c>
    </row>
    <row r="3369" spans="1:16" x14ac:dyDescent="0.25">
      <c r="A3369" s="32">
        <f ca="1">Uniform_A+B3369*(Uniform_B-Uniform_A)</f>
        <v>4.0559099793251709</v>
      </c>
      <c r="B3369" s="2">
        <f t="shared" ca="1" si="357"/>
        <v>0.40559099793251707</v>
      </c>
      <c r="C3369" s="4"/>
      <c r="D3369" s="5">
        <f ca="1">IF(E3369&lt;(Driehoek_C-Driehoek_A)/(Driehoek_B-Driehoek_A),Driehoek_A+SQRT(E3369*(Driehoek_B-Driehoek_A)*(Driehoek_C-Driehoek_A)),Driehoek_B-SQRT((1-E3369)*(Driehoek_B-Driehoek_A)*(Driehoek_B-Driehoek_C)))</f>
        <v>3.3411241511059711</v>
      </c>
      <c r="E3369" s="2">
        <f t="shared" ca="1" si="358"/>
        <v>0.12847242776283652</v>
      </c>
      <c r="F3369" s="2"/>
      <c r="G3369" s="15">
        <f ca="1">_xlfn.NORM.INV(H3369,Normaal_Mu,Normaal_Sigma)</f>
        <v>6.1529038043295863</v>
      </c>
      <c r="H3369" s="2">
        <f t="shared" ca="1" si="359"/>
        <v>0.71784511436210918</v>
      </c>
      <c r="I3369" s="2"/>
      <c r="J3369" s="15">
        <f ca="1">-LN(K3369) /NegExp_Labda</f>
        <v>8.0527089916108796</v>
      </c>
      <c r="K3369" s="2">
        <f t="shared" ca="1" si="360"/>
        <v>0.19977934463396407</v>
      </c>
      <c r="L3369" s="2"/>
      <c r="M3369" s="17">
        <f t="shared" ca="1" si="354"/>
        <v>7</v>
      </c>
      <c r="N3369" s="2">
        <f t="shared" ca="1" si="356"/>
        <v>0.83133218581146118</v>
      </c>
      <c r="O3369" s="2"/>
      <c r="P3369" s="31">
        <f t="shared" ca="1" si="355"/>
        <v>5.7205293852743209</v>
      </c>
    </row>
    <row r="3370" spans="1:16" x14ac:dyDescent="0.25">
      <c r="A3370" s="32">
        <f ca="1">Uniform_A+B3370*(Uniform_B-Uniform_A)</f>
        <v>0.92706791551047441</v>
      </c>
      <c r="B3370" s="2">
        <f t="shared" ca="1" si="357"/>
        <v>9.2706791551047441E-2</v>
      </c>
      <c r="C3370" s="4"/>
      <c r="D3370" s="5">
        <f ca="1">IF(E3370&lt;(Driehoek_C-Driehoek_A)/(Driehoek_B-Driehoek_A),Driehoek_A+SQRT(E3370*(Driehoek_B-Driehoek_A)*(Driehoek_C-Driehoek_A)),Driehoek_B-SQRT((1-E3370)*(Driehoek_B-Driehoek_A)*(Driehoek_B-Driehoek_C)))</f>
        <v>4.5203781014510023</v>
      </c>
      <c r="E3370" s="2">
        <f t="shared" ca="1" si="358"/>
        <v>0.42665678988686495</v>
      </c>
      <c r="F3370" s="2"/>
      <c r="G3370" s="15">
        <f ca="1">_xlfn.NORM.INV(H3370,Normaal_Mu,Normaal_Sigma)</f>
        <v>10.565048227234179</v>
      </c>
      <c r="H3370" s="2">
        <f t="shared" ca="1" si="359"/>
        <v>0.99730310715330373</v>
      </c>
      <c r="I3370" s="2"/>
      <c r="J3370" s="15">
        <f ca="1">-LN(K3370) /NegExp_Labda</f>
        <v>2.290834723830403</v>
      </c>
      <c r="K3370" s="2">
        <f t="shared" ca="1" si="360"/>
        <v>0.63244188453114714</v>
      </c>
      <c r="L3370" s="2"/>
      <c r="M3370" s="17">
        <f t="shared" ca="1" si="354"/>
        <v>7</v>
      </c>
      <c r="N3370" s="2">
        <f t="shared" ca="1" si="356"/>
        <v>0.83108221672516258</v>
      </c>
      <c r="O3370" s="2"/>
      <c r="P3370" s="31">
        <f t="shared" ca="1" si="355"/>
        <v>5.060665793605212</v>
      </c>
    </row>
    <row r="3371" spans="1:16" x14ac:dyDescent="0.25">
      <c r="A3371" s="32">
        <f ca="1">Uniform_A+B3371*(Uniform_B-Uniform_A)</f>
        <v>6.0030202926684382</v>
      </c>
      <c r="B3371" s="2">
        <f t="shared" ca="1" si="357"/>
        <v>0.60030202926684384</v>
      </c>
      <c r="C3371" s="4"/>
      <c r="D3371" s="5">
        <f ca="1">IF(E3371&lt;(Driehoek_C-Driehoek_A)/(Driehoek_B-Driehoek_A),Driehoek_A+SQRT(E3371*(Driehoek_B-Driehoek_A)*(Driehoek_C-Driehoek_A)),Driehoek_B-SQRT((1-E3371)*(Driehoek_B-Driehoek_A)*(Driehoek_B-Driehoek_C)))</f>
        <v>5.3368974451499138</v>
      </c>
      <c r="E3371" s="2">
        <f t="shared" ca="1" si="358"/>
        <v>0.61661941921859353</v>
      </c>
      <c r="F3371" s="2"/>
      <c r="G3371" s="15">
        <f ca="1">_xlfn.NORM.INV(H3371,Normaal_Mu,Normaal_Sigma)</f>
        <v>7.717815765849469</v>
      </c>
      <c r="H3371" s="2">
        <f t="shared" ca="1" si="359"/>
        <v>0.91291210970033054</v>
      </c>
      <c r="I3371" s="2"/>
      <c r="J3371" s="15">
        <f ca="1">-LN(K3371) /NegExp_Labda</f>
        <v>6.3247864476296254</v>
      </c>
      <c r="K3371" s="2">
        <f t="shared" ca="1" si="360"/>
        <v>0.28225135097209597</v>
      </c>
      <c r="L3371" s="2"/>
      <c r="M3371" s="17">
        <f t="shared" ca="1" si="354"/>
        <v>8</v>
      </c>
      <c r="N3371" s="2">
        <f t="shared" ca="1" si="356"/>
        <v>0.90256122711650122</v>
      </c>
      <c r="O3371" s="2"/>
      <c r="P3371" s="31">
        <f t="shared" ca="1" si="355"/>
        <v>6.6765039902594889</v>
      </c>
    </row>
    <row r="3372" spans="1:16" x14ac:dyDescent="0.25">
      <c r="A3372" s="32">
        <f ca="1">Uniform_A+B3372*(Uniform_B-Uniform_A)</f>
        <v>5.6656708007567964</v>
      </c>
      <c r="B3372" s="2">
        <f t="shared" ca="1" si="357"/>
        <v>0.56656708007567969</v>
      </c>
      <c r="C3372" s="4"/>
      <c r="D3372" s="5">
        <f ca="1">IF(E3372&lt;(Driehoek_C-Driehoek_A)/(Driehoek_B-Driehoek_A),Driehoek_A+SQRT(E3372*(Driehoek_B-Driehoek_A)*(Driehoek_C-Driehoek_A)),Driehoek_B-SQRT((1-E3372)*(Driehoek_B-Driehoek_A)*(Driehoek_B-Driehoek_C)))</f>
        <v>5.3319681448823255</v>
      </c>
      <c r="E3372" s="2">
        <f t="shared" ca="1" si="358"/>
        <v>0.61558692313834262</v>
      </c>
      <c r="F3372" s="2"/>
      <c r="G3372" s="15">
        <f ca="1">_xlfn.NORM.INV(H3372,Normaal_Mu,Normaal_Sigma)</f>
        <v>7.161032199855959</v>
      </c>
      <c r="H3372" s="2">
        <f t="shared" ca="1" si="359"/>
        <v>0.86004378934162273</v>
      </c>
      <c r="I3372" s="2"/>
      <c r="J3372" s="15">
        <f ca="1">-LN(K3372) /NegExp_Labda</f>
        <v>5.6909118013481352</v>
      </c>
      <c r="K3372" s="2">
        <f t="shared" ca="1" si="360"/>
        <v>0.32040086620843611</v>
      </c>
      <c r="L3372" s="2"/>
      <c r="M3372" s="17">
        <f t="shared" ca="1" si="354"/>
        <v>9</v>
      </c>
      <c r="N3372" s="2">
        <f t="shared" ca="1" si="356"/>
        <v>0.96270086406815492</v>
      </c>
      <c r="O3372" s="2"/>
      <c r="P3372" s="31">
        <f t="shared" ca="1" si="355"/>
        <v>6.5699165893686429</v>
      </c>
    </row>
    <row r="3373" spans="1:16" x14ac:dyDescent="0.25">
      <c r="A3373" s="32">
        <f ca="1">Uniform_A+B3373*(Uniform_B-Uniform_A)</f>
        <v>9.1730924197810708</v>
      </c>
      <c r="B3373" s="2">
        <f t="shared" ca="1" si="357"/>
        <v>0.91730924197810715</v>
      </c>
      <c r="C3373" s="4"/>
      <c r="D3373" s="5">
        <f ca="1">IF(E3373&lt;(Driehoek_C-Driehoek_A)/(Driehoek_B-Driehoek_A),Driehoek_A+SQRT(E3373*(Driehoek_B-Driehoek_A)*(Driehoek_C-Driehoek_A)),Driehoek_B-SQRT((1-E3373)*(Driehoek_B-Driehoek_A)*(Driehoek_B-Driehoek_C)))</f>
        <v>5.6127131147188152</v>
      </c>
      <c r="E3373" s="2">
        <f t="shared" ca="1" si="358"/>
        <v>0.67217964448005973</v>
      </c>
      <c r="F3373" s="2"/>
      <c r="G3373" s="15">
        <f ca="1">_xlfn.NORM.INV(H3373,Normaal_Mu,Normaal_Sigma)</f>
        <v>7.2987044223581705</v>
      </c>
      <c r="H3373" s="2">
        <f t="shared" ca="1" si="359"/>
        <v>0.87479461145730786</v>
      </c>
      <c r="I3373" s="2"/>
      <c r="J3373" s="15">
        <f ca="1">-LN(K3373) /NegExp_Labda</f>
        <v>16.944134700216235</v>
      </c>
      <c r="K3373" s="2">
        <f t="shared" ca="1" si="360"/>
        <v>3.374824240045371E-2</v>
      </c>
      <c r="L3373" s="2"/>
      <c r="M3373" s="17">
        <f t="shared" ref="M3373:M3436" ca="1" si="361">VLOOKUP(N3373,$S$5:$T$105,2,TRUE)</f>
        <v>2</v>
      </c>
      <c r="N3373" s="2">
        <f t="shared" ca="1" si="356"/>
        <v>0.11732142655077404</v>
      </c>
      <c r="O3373" s="2"/>
      <c r="P3373" s="31">
        <f t="shared" ref="P3373:P3436" ca="1" si="362">SUM(A3373,D3373,G3373,J3373,M3373)/5</f>
        <v>8.2057289314148587</v>
      </c>
    </row>
    <row r="3374" spans="1:16" x14ac:dyDescent="0.25">
      <c r="A3374" s="32">
        <f ca="1">Uniform_A+B3374*(Uniform_B-Uniform_A)</f>
        <v>7.4616055404615143</v>
      </c>
      <c r="B3374" s="2">
        <f t="shared" ca="1" si="357"/>
        <v>0.74616055404615145</v>
      </c>
      <c r="C3374" s="4"/>
      <c r="D3374" s="5">
        <f ca="1">IF(E3374&lt;(Driehoek_C-Driehoek_A)/(Driehoek_B-Driehoek_A),Driehoek_A+SQRT(E3374*(Driehoek_B-Driehoek_A)*(Driehoek_C-Driehoek_A)),Driehoek_B-SQRT((1-E3374)*(Driehoek_B-Driehoek_A)*(Driehoek_B-Driehoek_C)))</f>
        <v>4.3065135039038127</v>
      </c>
      <c r="E3374" s="2">
        <f t="shared" ca="1" si="358"/>
        <v>0.37060527174179247</v>
      </c>
      <c r="F3374" s="2"/>
      <c r="G3374" s="15">
        <f ca="1">_xlfn.NORM.INV(H3374,Normaal_Mu,Normaal_Sigma)</f>
        <v>6.2964321100727245</v>
      </c>
      <c r="H3374" s="2">
        <f t="shared" ca="1" si="359"/>
        <v>0.74157739040631432</v>
      </c>
      <c r="I3374" s="2"/>
      <c r="J3374" s="15">
        <f ca="1">-LN(K3374) /NegExp_Labda</f>
        <v>0.50754666382597291</v>
      </c>
      <c r="K3374" s="2">
        <f t="shared" ca="1" si="360"/>
        <v>0.90347274740386285</v>
      </c>
      <c r="L3374" s="2"/>
      <c r="M3374" s="17">
        <f t="shared" ca="1" si="361"/>
        <v>6</v>
      </c>
      <c r="N3374" s="2">
        <f t="shared" ca="1" si="356"/>
        <v>0.64182090589197882</v>
      </c>
      <c r="O3374" s="2"/>
      <c r="P3374" s="31">
        <f t="shared" ca="1" si="362"/>
        <v>4.914419563652805</v>
      </c>
    </row>
    <row r="3375" spans="1:16" x14ac:dyDescent="0.25">
      <c r="A3375" s="32">
        <f ca="1">Uniform_A+B3375*(Uniform_B-Uniform_A)</f>
        <v>8.0844055963454142</v>
      </c>
      <c r="B3375" s="2">
        <f t="shared" ca="1" si="357"/>
        <v>0.80844055963454142</v>
      </c>
      <c r="C3375" s="4"/>
      <c r="D3375" s="5">
        <f ca="1">IF(E3375&lt;(Driehoek_C-Driehoek_A)/(Driehoek_B-Driehoek_A),Driehoek_A+SQRT(E3375*(Driehoek_B-Driehoek_A)*(Driehoek_C-Driehoek_A)),Driehoek_B-SQRT((1-E3375)*(Driehoek_B-Driehoek_A)*(Driehoek_B-Driehoek_C)))</f>
        <v>3.6805196419990356</v>
      </c>
      <c r="E3375" s="2">
        <f t="shared" ca="1" si="358"/>
        <v>0.20172473336746899</v>
      </c>
      <c r="F3375" s="2"/>
      <c r="G3375" s="15">
        <f ca="1">_xlfn.NORM.INV(H3375,Normaal_Mu,Normaal_Sigma)</f>
        <v>3.6880922356046431</v>
      </c>
      <c r="H3375" s="2">
        <f t="shared" ca="1" si="359"/>
        <v>0.25592689886613385</v>
      </c>
      <c r="I3375" s="2"/>
      <c r="J3375" s="15">
        <f ca="1">-LN(K3375) /NegExp_Labda</f>
        <v>1.0912062543669165</v>
      </c>
      <c r="K3375" s="2">
        <f t="shared" ca="1" si="360"/>
        <v>0.80393146910041413</v>
      </c>
      <c r="L3375" s="2"/>
      <c r="M3375" s="17">
        <f t="shared" ca="1" si="361"/>
        <v>3</v>
      </c>
      <c r="N3375" s="2">
        <f t="shared" ca="1" si="356"/>
        <v>0.14697819457652372</v>
      </c>
      <c r="O3375" s="2"/>
      <c r="P3375" s="31">
        <f t="shared" ca="1" si="362"/>
        <v>3.9088447456632016</v>
      </c>
    </row>
    <row r="3376" spans="1:16" x14ac:dyDescent="0.25">
      <c r="A3376" s="32">
        <f ca="1">Uniform_A+B3376*(Uniform_B-Uniform_A)</f>
        <v>3.7359118941140546</v>
      </c>
      <c r="B3376" s="2">
        <f t="shared" ca="1" si="357"/>
        <v>0.37359118941140546</v>
      </c>
      <c r="C3376" s="4"/>
      <c r="D3376" s="5">
        <f ca="1">IF(E3376&lt;(Driehoek_C-Driehoek_A)/(Driehoek_B-Driehoek_A),Driehoek_A+SQRT(E3376*(Driehoek_B-Driehoek_A)*(Driehoek_C-Driehoek_A)),Driehoek_B-SQRT((1-E3376)*(Driehoek_B-Driehoek_A)*(Driehoek_B-Driehoek_C)))</f>
        <v>3.4565990403345861</v>
      </c>
      <c r="E3376" s="2">
        <f t="shared" ca="1" si="358"/>
        <v>0.15154862602168839</v>
      </c>
      <c r="F3376" s="2"/>
      <c r="G3376" s="15">
        <f ca="1">_xlfn.NORM.INV(H3376,Normaal_Mu,Normaal_Sigma)</f>
        <v>3.1287988996106497</v>
      </c>
      <c r="H3376" s="2">
        <f t="shared" ca="1" si="359"/>
        <v>0.17473944559332077</v>
      </c>
      <c r="I3376" s="2"/>
      <c r="J3376" s="15">
        <f ca="1">-LN(K3376) /NegExp_Labda</f>
        <v>8.3272196357514883</v>
      </c>
      <c r="K3376" s="2">
        <f t="shared" ca="1" si="360"/>
        <v>0.18910668975158873</v>
      </c>
      <c r="L3376" s="2"/>
      <c r="M3376" s="17">
        <f t="shared" ca="1" si="361"/>
        <v>2</v>
      </c>
      <c r="N3376" s="2">
        <f t="shared" ca="1" si="356"/>
        <v>5.1405724603181602E-2</v>
      </c>
      <c r="O3376" s="2"/>
      <c r="P3376" s="31">
        <f t="shared" ca="1" si="362"/>
        <v>4.1297058939621554</v>
      </c>
    </row>
    <row r="3377" spans="1:16" x14ac:dyDescent="0.25">
      <c r="A3377" s="32">
        <f ca="1">Uniform_A+B3377*(Uniform_B-Uniform_A)</f>
        <v>1.488049820651659</v>
      </c>
      <c r="B3377" s="2">
        <f t="shared" ca="1" si="357"/>
        <v>0.1488049820651659</v>
      </c>
      <c r="C3377" s="4"/>
      <c r="D3377" s="5">
        <f ca="1">IF(E3377&lt;(Driehoek_C-Driehoek_A)/(Driehoek_B-Driehoek_A),Driehoek_A+SQRT(E3377*(Driehoek_B-Driehoek_A)*(Driehoek_C-Driehoek_A)),Driehoek_B-SQRT((1-E3377)*(Driehoek_B-Driehoek_A)*(Driehoek_B-Driehoek_C)))</f>
        <v>6.3734015891177727</v>
      </c>
      <c r="E3377" s="2">
        <f t="shared" ca="1" si="358"/>
        <v>0.80288516537002741</v>
      </c>
      <c r="F3377" s="2"/>
      <c r="G3377" s="15">
        <f ca="1">_xlfn.NORM.INV(H3377,Normaal_Mu,Normaal_Sigma)</f>
        <v>9.9884709985995244</v>
      </c>
      <c r="H3377" s="2">
        <f t="shared" ca="1" si="359"/>
        <v>0.99368856175919307</v>
      </c>
      <c r="I3377" s="2"/>
      <c r="J3377" s="15">
        <f ca="1">-LN(K3377) /NegExp_Labda</f>
        <v>0.58899151487850465</v>
      </c>
      <c r="K3377" s="2">
        <f t="shared" ca="1" si="360"/>
        <v>0.88887531804197994</v>
      </c>
      <c r="L3377" s="2"/>
      <c r="M3377" s="17">
        <f t="shared" ca="1" si="361"/>
        <v>5</v>
      </c>
      <c r="N3377" s="2">
        <f t="shared" ca="1" si="356"/>
        <v>0.52230169378653279</v>
      </c>
      <c r="O3377" s="2"/>
      <c r="P3377" s="31">
        <f t="shared" ca="1" si="362"/>
        <v>4.6877827846494915</v>
      </c>
    </row>
    <row r="3378" spans="1:16" x14ac:dyDescent="0.25">
      <c r="A3378" s="32">
        <f ca="1">Uniform_A+B3378*(Uniform_B-Uniform_A)</f>
        <v>7.6551546333205529</v>
      </c>
      <c r="B3378" s="2">
        <f t="shared" ca="1" si="357"/>
        <v>0.76551546333205533</v>
      </c>
      <c r="C3378" s="4"/>
      <c r="D3378" s="5">
        <f ca="1">IF(E3378&lt;(Driehoek_C-Driehoek_A)/(Driehoek_B-Driehoek_A),Driehoek_A+SQRT(E3378*(Driehoek_B-Driehoek_A)*(Driehoek_C-Driehoek_A)),Driehoek_B-SQRT((1-E3378)*(Driehoek_B-Driehoek_A)*(Driehoek_B-Driehoek_C)))</f>
        <v>7.573355632178119</v>
      </c>
      <c r="E3378" s="2">
        <f t="shared" ca="1" si="358"/>
        <v>0.94184816707891728</v>
      </c>
      <c r="F3378" s="2"/>
      <c r="G3378" s="15">
        <f ca="1">_xlfn.NORM.INV(H3378,Normaal_Mu,Normaal_Sigma)</f>
        <v>3.1108488303639228</v>
      </c>
      <c r="H3378" s="2">
        <f t="shared" ca="1" si="359"/>
        <v>0.17243779829908268</v>
      </c>
      <c r="I3378" s="2"/>
      <c r="J3378" s="15">
        <f ca="1">-LN(K3378) /NegExp_Labda</f>
        <v>6.9462444596563886</v>
      </c>
      <c r="K3378" s="2">
        <f t="shared" ca="1" si="360"/>
        <v>0.24926245737986741</v>
      </c>
      <c r="L3378" s="2"/>
      <c r="M3378" s="17">
        <f t="shared" ca="1" si="361"/>
        <v>13</v>
      </c>
      <c r="N3378" s="2">
        <f t="shared" ca="1" si="356"/>
        <v>0.99832162061549856</v>
      </c>
      <c r="O3378" s="2"/>
      <c r="P3378" s="31">
        <f t="shared" ca="1" si="362"/>
        <v>7.6571207111037962</v>
      </c>
    </row>
    <row r="3379" spans="1:16" x14ac:dyDescent="0.25">
      <c r="A3379" s="32">
        <f ca="1">Uniform_A+B3379*(Uniform_B-Uniform_A)</f>
        <v>1.8030043402580886</v>
      </c>
      <c r="B3379" s="2">
        <f t="shared" ca="1" si="357"/>
        <v>0.18030043402580886</v>
      </c>
      <c r="C3379" s="4"/>
      <c r="D3379" s="5">
        <f ca="1">IF(E3379&lt;(Driehoek_C-Driehoek_A)/(Driehoek_B-Driehoek_A),Driehoek_A+SQRT(E3379*(Driehoek_B-Driehoek_A)*(Driehoek_C-Driehoek_A)),Driehoek_B-SQRT((1-E3379)*(Driehoek_B-Driehoek_A)*(Driehoek_B-Driehoek_C)))</f>
        <v>3.8282743832718151</v>
      </c>
      <c r="E3379" s="2">
        <f t="shared" ca="1" si="358"/>
        <v>0.23875623003770974</v>
      </c>
      <c r="F3379" s="2"/>
      <c r="G3379" s="15">
        <f ca="1">_xlfn.NORM.INV(H3379,Normaal_Mu,Normaal_Sigma)</f>
        <v>2.6917107620004539</v>
      </c>
      <c r="H3379" s="2">
        <f t="shared" ca="1" si="359"/>
        <v>0.12422044156093637</v>
      </c>
      <c r="I3379" s="2"/>
      <c r="J3379" s="15">
        <f ca="1">-LN(K3379) /NegExp_Labda</f>
        <v>3.3013581158340601</v>
      </c>
      <c r="K3379" s="2">
        <f t="shared" ca="1" si="360"/>
        <v>0.5167109647601521</v>
      </c>
      <c r="L3379" s="2"/>
      <c r="M3379" s="17">
        <f t="shared" ca="1" si="361"/>
        <v>2</v>
      </c>
      <c r="N3379" s="2">
        <f t="shared" ca="1" si="356"/>
        <v>4.3330799224108096E-2</v>
      </c>
      <c r="O3379" s="2"/>
      <c r="P3379" s="31">
        <f t="shared" ca="1" si="362"/>
        <v>2.7248695202728834</v>
      </c>
    </row>
    <row r="3380" spans="1:16" x14ac:dyDescent="0.25">
      <c r="A3380" s="32">
        <f ca="1">Uniform_A+B3380*(Uniform_B-Uniform_A)</f>
        <v>3.1866005475267123</v>
      </c>
      <c r="B3380" s="2">
        <f t="shared" ca="1" si="357"/>
        <v>0.31866005475267123</v>
      </c>
      <c r="C3380" s="4"/>
      <c r="D3380" s="5">
        <f ca="1">IF(E3380&lt;(Driehoek_C-Driehoek_A)/(Driehoek_B-Driehoek_A),Driehoek_A+SQRT(E3380*(Driehoek_B-Driehoek_A)*(Driehoek_C-Driehoek_A)),Driehoek_B-SQRT((1-E3380)*(Driehoek_B-Driehoek_A)*(Driehoek_B-Driehoek_C)))</f>
        <v>4.0917950517662121</v>
      </c>
      <c r="E3380" s="2">
        <f t="shared" ca="1" si="358"/>
        <v>0.31170069103238163</v>
      </c>
      <c r="F3380" s="2"/>
      <c r="G3380" s="15">
        <f ca="1">_xlfn.NORM.INV(H3380,Normaal_Mu,Normaal_Sigma)</f>
        <v>8.6479969062239253</v>
      </c>
      <c r="H3380" s="2">
        <f t="shared" ca="1" si="359"/>
        <v>0.96592384695049704</v>
      </c>
      <c r="I3380" s="2"/>
      <c r="J3380" s="15">
        <f ca="1">-LN(K3380) /NegExp_Labda</f>
        <v>3.9479635185977582</v>
      </c>
      <c r="K3380" s="2">
        <f t="shared" ca="1" si="360"/>
        <v>0.45402968222870199</v>
      </c>
      <c r="L3380" s="2"/>
      <c r="M3380" s="17">
        <f t="shared" ca="1" si="361"/>
        <v>4</v>
      </c>
      <c r="N3380" s="2">
        <f t="shared" ca="1" si="356"/>
        <v>0.26977682954928472</v>
      </c>
      <c r="O3380" s="2"/>
      <c r="P3380" s="31">
        <f t="shared" ca="1" si="362"/>
        <v>4.7748712048229214</v>
      </c>
    </row>
    <row r="3381" spans="1:16" x14ac:dyDescent="0.25">
      <c r="A3381" s="32">
        <f ca="1">Uniform_A+B3381*(Uniform_B-Uniform_A)</f>
        <v>7.1220961971037777</v>
      </c>
      <c r="B3381" s="2">
        <f t="shared" ca="1" si="357"/>
        <v>0.71220961971037777</v>
      </c>
      <c r="C3381" s="4"/>
      <c r="D3381" s="5">
        <f ca="1">IF(E3381&lt;(Driehoek_C-Driehoek_A)/(Driehoek_B-Driehoek_A),Driehoek_A+SQRT(E3381*(Driehoek_B-Driehoek_A)*(Driehoek_C-Driehoek_A)),Driehoek_B-SQRT((1-E3381)*(Driehoek_B-Driehoek_A)*(Driehoek_B-Driehoek_C)))</f>
        <v>5.1209998841235711</v>
      </c>
      <c r="E3381" s="2">
        <f t="shared" ca="1" si="358"/>
        <v>0.5700959457437329</v>
      </c>
      <c r="F3381" s="2"/>
      <c r="G3381" s="15">
        <f ca="1">_xlfn.NORM.INV(H3381,Normaal_Mu,Normaal_Sigma)</f>
        <v>6.0064614672722536</v>
      </c>
      <c r="H3381" s="2">
        <f t="shared" ca="1" si="359"/>
        <v>0.69259897040272478</v>
      </c>
      <c r="I3381" s="2"/>
      <c r="J3381" s="15">
        <f ca="1">-LN(K3381) /NegExp_Labda</f>
        <v>2.8327496471607421</v>
      </c>
      <c r="K3381" s="2">
        <f t="shared" ca="1" si="360"/>
        <v>0.56747991096591555</v>
      </c>
      <c r="L3381" s="2"/>
      <c r="M3381" s="17">
        <f t="shared" ca="1" si="361"/>
        <v>5</v>
      </c>
      <c r="N3381" s="2">
        <f t="shared" ca="1" si="356"/>
        <v>0.45759837684551774</v>
      </c>
      <c r="O3381" s="2"/>
      <c r="P3381" s="31">
        <f t="shared" ca="1" si="362"/>
        <v>5.2164614391320692</v>
      </c>
    </row>
    <row r="3382" spans="1:16" x14ac:dyDescent="0.25">
      <c r="A3382" s="32">
        <f ca="1">Uniform_A+B3382*(Uniform_B-Uniform_A)</f>
        <v>8.2280281939276527</v>
      </c>
      <c r="B3382" s="2">
        <f t="shared" ca="1" si="357"/>
        <v>0.82280281939276523</v>
      </c>
      <c r="C3382" s="4"/>
      <c r="D3382" s="5">
        <f ca="1">IF(E3382&lt;(Driehoek_C-Driehoek_A)/(Driehoek_B-Driehoek_A),Driehoek_A+SQRT(E3382*(Driehoek_B-Driehoek_A)*(Driehoek_C-Driehoek_A)),Driehoek_B-SQRT((1-E3382)*(Driehoek_B-Driehoek_A)*(Driehoek_B-Driehoek_C)))</f>
        <v>4.9869628957764345</v>
      </c>
      <c r="E3382" s="2">
        <f t="shared" ca="1" si="358"/>
        <v>0.53987237714642689</v>
      </c>
      <c r="F3382" s="2"/>
      <c r="G3382" s="15">
        <f ca="1">_xlfn.NORM.INV(H3382,Normaal_Mu,Normaal_Sigma)</f>
        <v>6.3555813839901019</v>
      </c>
      <c r="H3382" s="2">
        <f t="shared" ca="1" si="359"/>
        <v>0.75104779320445481</v>
      </c>
      <c r="I3382" s="2"/>
      <c r="J3382" s="15">
        <f ca="1">-LN(K3382) /NegExp_Labda</f>
        <v>6.1799562307387168</v>
      </c>
      <c r="K3382" s="2">
        <f t="shared" ca="1" si="360"/>
        <v>0.29054661636542567</v>
      </c>
      <c r="L3382" s="2"/>
      <c r="M3382" s="17">
        <f t="shared" ca="1" si="361"/>
        <v>7</v>
      </c>
      <c r="N3382" s="2">
        <f t="shared" ca="1" si="356"/>
        <v>0.85703660964543138</v>
      </c>
      <c r="O3382" s="2"/>
      <c r="P3382" s="31">
        <f t="shared" ca="1" si="362"/>
        <v>6.5501057408865817</v>
      </c>
    </row>
    <row r="3383" spans="1:16" x14ac:dyDescent="0.25">
      <c r="A3383" s="32">
        <f ca="1">Uniform_A+B3383*(Uniform_B-Uniform_A)</f>
        <v>3.9277637551437437</v>
      </c>
      <c r="B3383" s="2">
        <f t="shared" ca="1" si="357"/>
        <v>0.39277637551437439</v>
      </c>
      <c r="C3383" s="4"/>
      <c r="D3383" s="5">
        <f ca="1">IF(E3383&lt;(Driehoek_C-Driehoek_A)/(Driehoek_B-Driehoek_A),Driehoek_A+SQRT(E3383*(Driehoek_B-Driehoek_A)*(Driehoek_C-Driehoek_A)),Driehoek_B-SQRT((1-E3383)*(Driehoek_B-Driehoek_A)*(Driehoek_B-Driehoek_C)))</f>
        <v>3.5781528992138405</v>
      </c>
      <c r="E3383" s="2">
        <f t="shared" ca="1" si="358"/>
        <v>0.17789761237836066</v>
      </c>
      <c r="F3383" s="2"/>
      <c r="G3383" s="15">
        <f ca="1">_xlfn.NORM.INV(H3383,Normaal_Mu,Normaal_Sigma)</f>
        <v>5.525425796946414</v>
      </c>
      <c r="H3383" s="2">
        <f t="shared" ca="1" si="359"/>
        <v>0.60361406281642604</v>
      </c>
      <c r="I3383" s="2"/>
      <c r="J3383" s="15">
        <f ca="1">-LN(K3383) /NegExp_Labda</f>
        <v>1.5980813790756738</v>
      </c>
      <c r="K3383" s="2">
        <f t="shared" ca="1" si="360"/>
        <v>0.72642773148850659</v>
      </c>
      <c r="L3383" s="2"/>
      <c r="M3383" s="17">
        <f t="shared" ca="1" si="361"/>
        <v>6</v>
      </c>
      <c r="N3383" s="2">
        <f t="shared" ca="1" si="356"/>
        <v>0.64314740707887963</v>
      </c>
      <c r="O3383" s="2"/>
      <c r="P3383" s="31">
        <f t="shared" ca="1" si="362"/>
        <v>4.1258847660759344</v>
      </c>
    </row>
    <row r="3384" spans="1:16" x14ac:dyDescent="0.25">
      <c r="A3384" s="32">
        <f ca="1">Uniform_A+B3384*(Uniform_B-Uniform_A)</f>
        <v>8.8706717200792848</v>
      </c>
      <c r="B3384" s="2">
        <f t="shared" ca="1" si="357"/>
        <v>0.88706717200792851</v>
      </c>
      <c r="C3384" s="4"/>
      <c r="D3384" s="5">
        <f ca="1">IF(E3384&lt;(Driehoek_C-Driehoek_A)/(Driehoek_B-Driehoek_A),Driehoek_A+SQRT(E3384*(Driehoek_B-Driehoek_A)*(Driehoek_C-Driehoek_A)),Driehoek_B-SQRT((1-E3384)*(Driehoek_B-Driehoek_A)*(Driehoek_B-Driehoek_C)))</f>
        <v>4.6477232578706564</v>
      </c>
      <c r="E3384" s="2">
        <f t="shared" ca="1" si="358"/>
        <v>0.45879106171199968</v>
      </c>
      <c r="F3384" s="2"/>
      <c r="G3384" s="15">
        <f ca="1">_xlfn.NORM.INV(H3384,Normaal_Mu,Normaal_Sigma)</f>
        <v>7.9932168403527424</v>
      </c>
      <c r="H3384" s="2">
        <f t="shared" ca="1" si="359"/>
        <v>0.93275241105242868</v>
      </c>
      <c r="I3384" s="2"/>
      <c r="J3384" s="15">
        <f ca="1">-LN(K3384) /NegExp_Labda</f>
        <v>0.82651784203024892</v>
      </c>
      <c r="K3384" s="2">
        <f t="shared" ca="1" si="360"/>
        <v>0.84763634941201693</v>
      </c>
      <c r="L3384" s="2"/>
      <c r="M3384" s="17">
        <f t="shared" ca="1" si="361"/>
        <v>1</v>
      </c>
      <c r="N3384" s="2">
        <f t="shared" ca="1" si="356"/>
        <v>3.8447114477383804E-2</v>
      </c>
      <c r="O3384" s="2"/>
      <c r="P3384" s="31">
        <f t="shared" ca="1" si="362"/>
        <v>4.6676259320665867</v>
      </c>
    </row>
    <row r="3385" spans="1:16" x14ac:dyDescent="0.25">
      <c r="A3385" s="32">
        <f ca="1">Uniform_A+B3385*(Uniform_B-Uniform_A)</f>
        <v>1.7595018943624596</v>
      </c>
      <c r="B3385" s="2">
        <f t="shared" ca="1" si="357"/>
        <v>0.17595018943624596</v>
      </c>
      <c r="C3385" s="4"/>
      <c r="D3385" s="5">
        <f ca="1">IF(E3385&lt;(Driehoek_C-Driehoek_A)/(Driehoek_B-Driehoek_A),Driehoek_A+SQRT(E3385*(Driehoek_B-Driehoek_A)*(Driehoek_C-Driehoek_A)),Driehoek_B-SQRT((1-E3385)*(Driehoek_B-Driehoek_A)*(Driehoek_B-Driehoek_C)))</f>
        <v>5.414732658776332</v>
      </c>
      <c r="E3385" s="2">
        <f t="shared" ca="1" si="358"/>
        <v>0.63273880262728488</v>
      </c>
      <c r="F3385" s="2"/>
      <c r="G3385" s="15">
        <f ca="1">_xlfn.NORM.INV(H3385,Normaal_Mu,Normaal_Sigma)</f>
        <v>5.3465881827473272</v>
      </c>
      <c r="H3385" s="2">
        <f t="shared" ca="1" si="359"/>
        <v>0.56878986608428483</v>
      </c>
      <c r="I3385" s="2"/>
      <c r="J3385" s="15">
        <f ca="1">-LN(K3385) /NegExp_Labda</f>
        <v>5.8235978135932598</v>
      </c>
      <c r="K3385" s="2">
        <f t="shared" ca="1" si="360"/>
        <v>0.31201014904271429</v>
      </c>
      <c r="L3385" s="2"/>
      <c r="M3385" s="17">
        <f t="shared" ca="1" si="361"/>
        <v>3</v>
      </c>
      <c r="N3385" s="2">
        <f t="shared" ca="1" si="356"/>
        <v>0.12953277047556533</v>
      </c>
      <c r="O3385" s="2"/>
      <c r="P3385" s="31">
        <f t="shared" ca="1" si="362"/>
        <v>4.2688841098958763</v>
      </c>
    </row>
    <row r="3386" spans="1:16" x14ac:dyDescent="0.25">
      <c r="A3386" s="32">
        <f ca="1">Uniform_A+B3386*(Uniform_B-Uniform_A)</f>
        <v>4.1250975710080331</v>
      </c>
      <c r="B3386" s="2">
        <f t="shared" ca="1" si="357"/>
        <v>0.41250975710080329</v>
      </c>
      <c r="C3386" s="4"/>
      <c r="D3386" s="5">
        <f ca="1">IF(E3386&lt;(Driehoek_C-Driehoek_A)/(Driehoek_B-Driehoek_A),Driehoek_A+SQRT(E3386*(Driehoek_B-Driehoek_A)*(Driehoek_C-Driehoek_A)),Driehoek_B-SQRT((1-E3386)*(Driehoek_B-Driehoek_A)*(Driehoek_B-Driehoek_C)))</f>
        <v>4.6070234541030004</v>
      </c>
      <c r="E3386" s="2">
        <f t="shared" ca="1" si="358"/>
        <v>0.44862163049139614</v>
      </c>
      <c r="F3386" s="2"/>
      <c r="G3386" s="15">
        <f ca="1">_xlfn.NORM.INV(H3386,Normaal_Mu,Normaal_Sigma)</f>
        <v>4.596677016133242</v>
      </c>
      <c r="H3386" s="2">
        <f t="shared" ca="1" si="359"/>
        <v>0.42009068451565168</v>
      </c>
      <c r="I3386" s="2"/>
      <c r="J3386" s="15">
        <f ca="1">-LN(K3386) /NegExp_Labda</f>
        <v>8.9873995070636621</v>
      </c>
      <c r="K3386" s="2">
        <f t="shared" ca="1" si="360"/>
        <v>0.16571598305557778</v>
      </c>
      <c r="L3386" s="2"/>
      <c r="M3386" s="17">
        <f t="shared" ca="1" si="361"/>
        <v>9</v>
      </c>
      <c r="N3386" s="2">
        <f t="shared" ca="1" si="356"/>
        <v>0.94951132401468152</v>
      </c>
      <c r="O3386" s="2"/>
      <c r="P3386" s="31">
        <f t="shared" ca="1" si="362"/>
        <v>6.263239509661588</v>
      </c>
    </row>
    <row r="3387" spans="1:16" x14ac:dyDescent="0.25">
      <c r="A3387" s="32">
        <f ca="1">Uniform_A+B3387*(Uniform_B-Uniform_A)</f>
        <v>4.4205757882631573</v>
      </c>
      <c r="B3387" s="2">
        <f t="shared" ca="1" si="357"/>
        <v>0.44205757882631569</v>
      </c>
      <c r="C3387" s="4"/>
      <c r="D3387" s="5">
        <f ca="1">IF(E3387&lt;(Driehoek_C-Driehoek_A)/(Driehoek_B-Driehoek_A),Driehoek_A+SQRT(E3387*(Driehoek_B-Driehoek_A)*(Driehoek_C-Driehoek_A)),Driehoek_B-SQRT((1-E3387)*(Driehoek_B-Driehoek_A)*(Driehoek_B-Driehoek_C)))</f>
        <v>3.831585939682622</v>
      </c>
      <c r="E3387" s="2">
        <f t="shared" ca="1" si="358"/>
        <v>0.23962193246021957</v>
      </c>
      <c r="F3387" s="2"/>
      <c r="G3387" s="15">
        <f ca="1">_xlfn.NORM.INV(H3387,Normaal_Mu,Normaal_Sigma)</f>
        <v>6.3590738701648624</v>
      </c>
      <c r="H3387" s="2">
        <f t="shared" ca="1" si="359"/>
        <v>0.75160114339904427</v>
      </c>
      <c r="I3387" s="2"/>
      <c r="J3387" s="15">
        <f ca="1">-LN(K3387) /NegExp_Labda</f>
        <v>5.7546744830588548</v>
      </c>
      <c r="K3387" s="2">
        <f t="shared" ca="1" si="360"/>
        <v>0.31634088506836944</v>
      </c>
      <c r="L3387" s="2"/>
      <c r="M3387" s="17">
        <f t="shared" ca="1" si="361"/>
        <v>8</v>
      </c>
      <c r="N3387" s="2">
        <f t="shared" ca="1" si="356"/>
        <v>0.8926190892673993</v>
      </c>
      <c r="O3387" s="2"/>
      <c r="P3387" s="31">
        <f t="shared" ca="1" si="362"/>
        <v>5.6731820162338993</v>
      </c>
    </row>
    <row r="3388" spans="1:16" x14ac:dyDescent="0.25">
      <c r="A3388" s="32">
        <f ca="1">Uniform_A+B3388*(Uniform_B-Uniform_A)</f>
        <v>3.0737186779344094</v>
      </c>
      <c r="B3388" s="2">
        <f t="shared" ca="1" si="357"/>
        <v>0.30737186779344094</v>
      </c>
      <c r="C3388" s="4"/>
      <c r="D3388" s="5">
        <f ca="1">IF(E3388&lt;(Driehoek_C-Driehoek_A)/(Driehoek_B-Driehoek_A),Driehoek_A+SQRT(E3388*(Driehoek_B-Driehoek_A)*(Driehoek_C-Driehoek_A)),Driehoek_B-SQRT((1-E3388)*(Driehoek_B-Driehoek_A)*(Driehoek_B-Driehoek_C)))</f>
        <v>3.678520587184205</v>
      </c>
      <c r="E3388" s="2">
        <f t="shared" ca="1" si="358"/>
        <v>0.20124509725722917</v>
      </c>
      <c r="F3388" s="2"/>
      <c r="G3388" s="15">
        <f ca="1">_xlfn.NORM.INV(H3388,Normaal_Mu,Normaal_Sigma)</f>
        <v>5.1300390239500384</v>
      </c>
      <c r="H3388" s="2">
        <f t="shared" ca="1" si="359"/>
        <v>0.52592076759209283</v>
      </c>
      <c r="I3388" s="2"/>
      <c r="J3388" s="15">
        <f ca="1">-LN(K3388) /NegExp_Labda</f>
        <v>2.5582914095360834</v>
      </c>
      <c r="K3388" s="2">
        <f t="shared" ca="1" si="360"/>
        <v>0.59950061305342062</v>
      </c>
      <c r="L3388" s="2"/>
      <c r="M3388" s="17">
        <f t="shared" ca="1" si="361"/>
        <v>7</v>
      </c>
      <c r="N3388" s="2">
        <f t="shared" ca="1" si="356"/>
        <v>0.77913009140278677</v>
      </c>
      <c r="O3388" s="2"/>
      <c r="P3388" s="31">
        <f t="shared" ca="1" si="362"/>
        <v>4.2881139397209473</v>
      </c>
    </row>
    <row r="3389" spans="1:16" x14ac:dyDescent="0.25">
      <c r="A3389" s="32">
        <f ca="1">Uniform_A+B3389*(Uniform_B-Uniform_A)</f>
        <v>1.191993083091335</v>
      </c>
      <c r="B3389" s="2">
        <f t="shared" ca="1" si="357"/>
        <v>0.1191993083091335</v>
      </c>
      <c r="C3389" s="4"/>
      <c r="D3389" s="5">
        <f ca="1">IF(E3389&lt;(Driehoek_C-Driehoek_A)/(Driehoek_B-Driehoek_A),Driehoek_A+SQRT(E3389*(Driehoek_B-Driehoek_A)*(Driehoek_C-Driehoek_A)),Driehoek_B-SQRT((1-E3389)*(Driehoek_B-Driehoek_A)*(Driehoek_B-Driehoek_C)))</f>
        <v>3.8783902760606663</v>
      </c>
      <c r="E3389" s="2">
        <f t="shared" ca="1" si="358"/>
        <v>0.25202500208566181</v>
      </c>
      <c r="F3389" s="2"/>
      <c r="G3389" s="15">
        <f ca="1">_xlfn.NORM.INV(H3389,Normaal_Mu,Normaal_Sigma)</f>
        <v>5.1015341603486926</v>
      </c>
      <c r="H3389" s="2">
        <f t="shared" ca="1" si="359"/>
        <v>0.5202444383743362</v>
      </c>
      <c r="I3389" s="2"/>
      <c r="J3389" s="15">
        <f ca="1">-LN(K3389) /NegExp_Labda</f>
        <v>4.3420091653426978</v>
      </c>
      <c r="K3389" s="2">
        <f t="shared" ca="1" si="360"/>
        <v>0.41962163907460681</v>
      </c>
      <c r="L3389" s="2"/>
      <c r="M3389" s="17">
        <f t="shared" ca="1" si="361"/>
        <v>6</v>
      </c>
      <c r="N3389" s="2">
        <f t="shared" ca="1" si="356"/>
        <v>0.69574154706985814</v>
      </c>
      <c r="O3389" s="2"/>
      <c r="P3389" s="31">
        <f t="shared" ca="1" si="362"/>
        <v>4.1027853369686778</v>
      </c>
    </row>
    <row r="3390" spans="1:16" x14ac:dyDescent="0.25">
      <c r="A3390" s="32">
        <f ca="1">Uniform_A+B3390*(Uniform_B-Uniform_A)</f>
        <v>6.1780219191459977</v>
      </c>
      <c r="B3390" s="2">
        <f t="shared" ca="1" si="357"/>
        <v>0.61780219191459973</v>
      </c>
      <c r="C3390" s="4"/>
      <c r="D3390" s="5">
        <f ca="1">IF(E3390&lt;(Driehoek_C-Driehoek_A)/(Driehoek_B-Driehoek_A),Driehoek_A+SQRT(E3390*(Driehoek_B-Driehoek_A)*(Driehoek_C-Driehoek_A)),Driehoek_B-SQRT((1-E3390)*(Driehoek_B-Driehoek_A)*(Driehoek_B-Driehoek_C)))</f>
        <v>7.7086005311080772</v>
      </c>
      <c r="E3390" s="2">
        <f t="shared" ca="1" si="358"/>
        <v>0.95235106890701882</v>
      </c>
      <c r="F3390" s="2"/>
      <c r="G3390" s="15">
        <f ca="1">_xlfn.NORM.INV(H3390,Normaal_Mu,Normaal_Sigma)</f>
        <v>4.6849466205253929</v>
      </c>
      <c r="H3390" s="2">
        <f t="shared" ca="1" si="359"/>
        <v>0.43741488755305202</v>
      </c>
      <c r="I3390" s="2"/>
      <c r="J3390" s="15">
        <f ca="1">-LN(K3390) /NegExp_Labda</f>
        <v>13.787640354863711</v>
      </c>
      <c r="K3390" s="2">
        <f t="shared" ca="1" si="360"/>
        <v>6.3448414648524909E-2</v>
      </c>
      <c r="L3390" s="2"/>
      <c r="M3390" s="17">
        <f t="shared" ca="1" si="361"/>
        <v>5</v>
      </c>
      <c r="N3390" s="2">
        <f t="shared" ca="1" si="356"/>
        <v>0.51634091732515153</v>
      </c>
      <c r="O3390" s="2"/>
      <c r="P3390" s="31">
        <f t="shared" ca="1" si="362"/>
        <v>7.4718418851286357</v>
      </c>
    </row>
    <row r="3391" spans="1:16" x14ac:dyDescent="0.25">
      <c r="A3391" s="32">
        <f ca="1">Uniform_A+B3391*(Uniform_B-Uniform_A)</f>
        <v>9.8593535350696406</v>
      </c>
      <c r="B3391" s="2">
        <f t="shared" ca="1" si="357"/>
        <v>0.98593535350696415</v>
      </c>
      <c r="C3391" s="4"/>
      <c r="D3391" s="5">
        <f ca="1">IF(E3391&lt;(Driehoek_C-Driehoek_A)/(Driehoek_B-Driehoek_A),Driehoek_A+SQRT(E3391*(Driehoek_B-Driehoek_A)*(Driehoek_C-Driehoek_A)),Driehoek_B-SQRT((1-E3391)*(Driehoek_B-Driehoek_A)*(Driehoek_B-Driehoek_C)))</f>
        <v>6.1361704817650136</v>
      </c>
      <c r="E3391" s="2">
        <f t="shared" ca="1" si="358"/>
        <v>0.76567087115674182</v>
      </c>
      <c r="F3391" s="2"/>
      <c r="G3391" s="15">
        <f ca="1">_xlfn.NORM.INV(H3391,Normaal_Mu,Normaal_Sigma)</f>
        <v>4.5594514807774393</v>
      </c>
      <c r="H3391" s="2">
        <f t="shared" ca="1" si="359"/>
        <v>0.41282878285146385</v>
      </c>
      <c r="I3391" s="2"/>
      <c r="J3391" s="15">
        <f ca="1">-LN(K3391) /NegExp_Labda</f>
        <v>10.848068262049493</v>
      </c>
      <c r="K3391" s="2">
        <f t="shared" ca="1" si="360"/>
        <v>0.11422173768040123</v>
      </c>
      <c r="L3391" s="2"/>
      <c r="M3391" s="17">
        <f t="shared" ca="1" si="361"/>
        <v>0</v>
      </c>
      <c r="N3391" s="2">
        <f t="shared" ca="1" si="356"/>
        <v>5.2783740648221222E-4</v>
      </c>
      <c r="O3391" s="2"/>
      <c r="P3391" s="31">
        <f t="shared" ca="1" si="362"/>
        <v>6.2806087519323173</v>
      </c>
    </row>
    <row r="3392" spans="1:16" x14ac:dyDescent="0.25">
      <c r="A3392" s="32">
        <f ca="1">Uniform_A+B3392*(Uniform_B-Uniform_A)</f>
        <v>4.7074295542481304</v>
      </c>
      <c r="B3392" s="2">
        <f t="shared" ca="1" si="357"/>
        <v>0.47074295542481304</v>
      </c>
      <c r="C3392" s="4"/>
      <c r="D3392" s="5">
        <f ca="1">IF(E3392&lt;(Driehoek_C-Driehoek_A)/(Driehoek_B-Driehoek_A),Driehoek_A+SQRT(E3392*(Driehoek_B-Driehoek_A)*(Driehoek_C-Driehoek_A)),Driehoek_B-SQRT((1-E3392)*(Driehoek_B-Driehoek_A)*(Driehoek_B-Driehoek_C)))</f>
        <v>5.0809691248315749</v>
      </c>
      <c r="E3392" s="2">
        <f t="shared" ca="1" si="358"/>
        <v>0.56117705712790311</v>
      </c>
      <c r="F3392" s="2"/>
      <c r="G3392" s="15">
        <f ca="1">_xlfn.NORM.INV(H3392,Normaal_Mu,Normaal_Sigma)</f>
        <v>2.6476392510127269</v>
      </c>
      <c r="H3392" s="2">
        <f t="shared" ca="1" si="359"/>
        <v>0.11976140259922752</v>
      </c>
      <c r="I3392" s="2"/>
      <c r="J3392" s="15">
        <f ca="1">-LN(K3392) /NegExp_Labda</f>
        <v>0.79429504880568402</v>
      </c>
      <c r="K3392" s="2">
        <f t="shared" ca="1" si="360"/>
        <v>0.8531166316079668</v>
      </c>
      <c r="L3392" s="2"/>
      <c r="M3392" s="17">
        <f t="shared" ca="1" si="361"/>
        <v>3</v>
      </c>
      <c r="N3392" s="2">
        <f t="shared" ca="1" si="356"/>
        <v>0.12774868831606934</v>
      </c>
      <c r="O3392" s="2"/>
      <c r="P3392" s="31">
        <f t="shared" ca="1" si="362"/>
        <v>3.2460665957796238</v>
      </c>
    </row>
    <row r="3393" spans="1:16" x14ac:dyDescent="0.25">
      <c r="A3393" s="32">
        <f ca="1">Uniform_A+B3393*(Uniform_B-Uniform_A)</f>
        <v>1.1408698526636929</v>
      </c>
      <c r="B3393" s="2">
        <f t="shared" ca="1" si="357"/>
        <v>0.11408698526636929</v>
      </c>
      <c r="C3393" s="4"/>
      <c r="D3393" s="5">
        <f ca="1">IF(E3393&lt;(Driehoek_C-Driehoek_A)/(Driehoek_B-Driehoek_A),Driehoek_A+SQRT(E3393*(Driehoek_B-Driehoek_A)*(Driehoek_C-Driehoek_A)),Driehoek_B-SQRT((1-E3393)*(Driehoek_B-Driehoek_A)*(Driehoek_B-Driehoek_C)))</f>
        <v>4.9872253332574283</v>
      </c>
      <c r="E3393" s="2">
        <f t="shared" ca="1" si="358"/>
        <v>0.53993255639854409</v>
      </c>
      <c r="F3393" s="2"/>
      <c r="G3393" s="15">
        <f ca="1">_xlfn.NORM.INV(H3393,Normaal_Mu,Normaal_Sigma)</f>
        <v>2.6124662372344685</v>
      </c>
      <c r="H3393" s="2">
        <f t="shared" ca="1" si="359"/>
        <v>0.11628458504475603</v>
      </c>
      <c r="I3393" s="2"/>
      <c r="J3393" s="15">
        <f ca="1">-LN(K3393) /NegExp_Labda</f>
        <v>6.1663339492465559</v>
      </c>
      <c r="K3393" s="2">
        <f t="shared" ca="1" si="360"/>
        <v>0.29133927721899366</v>
      </c>
      <c r="L3393" s="2"/>
      <c r="M3393" s="17">
        <f t="shared" ca="1" si="361"/>
        <v>9</v>
      </c>
      <c r="N3393" s="2">
        <f t="shared" ca="1" si="356"/>
        <v>0.94588600912008713</v>
      </c>
      <c r="O3393" s="2"/>
      <c r="P3393" s="31">
        <f t="shared" ca="1" si="362"/>
        <v>4.7813790744804292</v>
      </c>
    </row>
    <row r="3394" spans="1:16" x14ac:dyDescent="0.25">
      <c r="A3394" s="32">
        <f ca="1">Uniform_A+B3394*(Uniform_B-Uniform_A)</f>
        <v>4.4052726221974137</v>
      </c>
      <c r="B3394" s="2">
        <f t="shared" ca="1" si="357"/>
        <v>0.44052726221974137</v>
      </c>
      <c r="C3394" s="4"/>
      <c r="D3394" s="5">
        <f ca="1">IF(E3394&lt;(Driehoek_C-Driehoek_A)/(Driehoek_B-Driehoek_A),Driehoek_A+SQRT(E3394*(Driehoek_B-Driehoek_A)*(Driehoek_C-Driehoek_A)),Driehoek_B-SQRT((1-E3394)*(Driehoek_B-Driehoek_A)*(Driehoek_B-Driehoek_C)))</f>
        <v>4.1411556785529893</v>
      </c>
      <c r="E3394" s="2">
        <f t="shared" ca="1" si="358"/>
        <v>0.32547519599834696</v>
      </c>
      <c r="F3394" s="2"/>
      <c r="G3394" s="15">
        <f ca="1">_xlfn.NORM.INV(H3394,Normaal_Mu,Normaal_Sigma)</f>
        <v>4.1913117880298953</v>
      </c>
      <c r="H3394" s="2">
        <f t="shared" ca="1" si="359"/>
        <v>0.34297984803357429</v>
      </c>
      <c r="I3394" s="2"/>
      <c r="J3394" s="15">
        <f ca="1">-LN(K3394) /NegExp_Labda</f>
        <v>1.5070718033675095</v>
      </c>
      <c r="K3394" s="2">
        <f t="shared" ca="1" si="360"/>
        <v>0.73977117714731477</v>
      </c>
      <c r="L3394" s="2"/>
      <c r="M3394" s="17">
        <f t="shared" ca="1" si="361"/>
        <v>3</v>
      </c>
      <c r="N3394" s="2">
        <f t="shared" ca="1" si="356"/>
        <v>0.2454668410863905</v>
      </c>
      <c r="O3394" s="2"/>
      <c r="P3394" s="31">
        <f t="shared" ca="1" si="362"/>
        <v>3.4489623784295618</v>
      </c>
    </row>
    <row r="3395" spans="1:16" x14ac:dyDescent="0.25">
      <c r="A3395" s="32">
        <f ca="1">Uniform_A+B3395*(Uniform_B-Uniform_A)</f>
        <v>6.5948080141847409</v>
      </c>
      <c r="B3395" s="2">
        <f t="shared" ca="1" si="357"/>
        <v>0.65948080141847409</v>
      </c>
      <c r="C3395" s="4"/>
      <c r="D3395" s="5">
        <f ca="1">IF(E3395&lt;(Driehoek_C-Driehoek_A)/(Driehoek_B-Driehoek_A),Driehoek_A+SQRT(E3395*(Driehoek_B-Driehoek_A)*(Driehoek_C-Driehoek_A)),Driehoek_B-SQRT((1-E3395)*(Driehoek_B-Driehoek_A)*(Driehoek_B-Driehoek_C)))</f>
        <v>4.6228575922449817</v>
      </c>
      <c r="E3395" s="2">
        <f t="shared" ca="1" si="358"/>
        <v>0.45258926692093149</v>
      </c>
      <c r="F3395" s="2"/>
      <c r="G3395" s="15">
        <f ca="1">_xlfn.NORM.INV(H3395,Normaal_Mu,Normaal_Sigma)</f>
        <v>3.3908045097737873</v>
      </c>
      <c r="H3395" s="2">
        <f t="shared" ca="1" si="359"/>
        <v>0.210525921887592</v>
      </c>
      <c r="I3395" s="2"/>
      <c r="J3395" s="15">
        <f ca="1">-LN(K3395) /NegExp_Labda</f>
        <v>5.3838290421677693</v>
      </c>
      <c r="K3395" s="2">
        <f t="shared" ca="1" si="360"/>
        <v>0.34069562063002889</v>
      </c>
      <c r="L3395" s="2"/>
      <c r="M3395" s="17">
        <f t="shared" ca="1" si="361"/>
        <v>4</v>
      </c>
      <c r="N3395" s="2">
        <f t="shared" ca="1" si="356"/>
        <v>0.30722139433384299</v>
      </c>
      <c r="O3395" s="2"/>
      <c r="P3395" s="31">
        <f t="shared" ca="1" si="362"/>
        <v>4.7984598316742559</v>
      </c>
    </row>
    <row r="3396" spans="1:16" x14ac:dyDescent="0.25">
      <c r="A3396" s="32">
        <f ca="1">Uniform_A+B3396*(Uniform_B-Uniform_A)</f>
        <v>3.02577062273342</v>
      </c>
      <c r="B3396" s="2">
        <f t="shared" ca="1" si="357"/>
        <v>0.30257706227334202</v>
      </c>
      <c r="C3396" s="4"/>
      <c r="D3396" s="5">
        <f ca="1">IF(E3396&lt;(Driehoek_C-Driehoek_A)/(Driehoek_B-Driehoek_A),Driehoek_A+SQRT(E3396*(Driehoek_B-Driehoek_A)*(Driehoek_C-Driehoek_A)),Driehoek_B-SQRT((1-E3396)*(Driehoek_B-Driehoek_A)*(Driehoek_B-Driehoek_C)))</f>
        <v>3.7428062453669524</v>
      </c>
      <c r="E3396" s="2">
        <f t="shared" ca="1" si="358"/>
        <v>0.21695525777786095</v>
      </c>
      <c r="F3396" s="2"/>
      <c r="G3396" s="15">
        <f ca="1">_xlfn.NORM.INV(H3396,Normaal_Mu,Normaal_Sigma)</f>
        <v>4.0608621662978823</v>
      </c>
      <c r="H3396" s="2">
        <f t="shared" ca="1" si="359"/>
        <v>0.31933151819719197</v>
      </c>
      <c r="I3396" s="2"/>
      <c r="J3396" s="15">
        <f ca="1">-LN(K3396) /NegExp_Labda</f>
        <v>2.5411790333987248</v>
      </c>
      <c r="K3396" s="2">
        <f t="shared" ca="1" si="360"/>
        <v>0.60155590413566451</v>
      </c>
      <c r="L3396" s="2"/>
      <c r="M3396" s="17">
        <f t="shared" ca="1" si="361"/>
        <v>2</v>
      </c>
      <c r="N3396" s="2">
        <f t="shared" ca="1" si="356"/>
        <v>6.901492479229876E-2</v>
      </c>
      <c r="O3396" s="2"/>
      <c r="P3396" s="31">
        <f t="shared" ca="1" si="362"/>
        <v>3.0741236135593963</v>
      </c>
    </row>
    <row r="3397" spans="1:16" x14ac:dyDescent="0.25">
      <c r="A3397" s="32">
        <f ca="1">Uniform_A+B3397*(Uniform_B-Uniform_A)</f>
        <v>3.696398882398789</v>
      </c>
      <c r="B3397" s="2">
        <f t="shared" ca="1" si="357"/>
        <v>0.36963988823987892</v>
      </c>
      <c r="C3397" s="4"/>
      <c r="D3397" s="5">
        <f ca="1">IF(E3397&lt;(Driehoek_C-Driehoek_A)/(Driehoek_B-Driehoek_A),Driehoek_A+SQRT(E3397*(Driehoek_B-Driehoek_A)*(Driehoek_C-Driehoek_A)),Driehoek_B-SQRT((1-E3397)*(Driehoek_B-Driehoek_A)*(Driehoek_B-Driehoek_C)))</f>
        <v>5.2129365821211815</v>
      </c>
      <c r="E3397" s="2">
        <f t="shared" ca="1" si="358"/>
        <v>0.59023287625611431</v>
      </c>
      <c r="F3397" s="2"/>
      <c r="G3397" s="15">
        <f ca="1">_xlfn.NORM.INV(H3397,Normaal_Mu,Normaal_Sigma)</f>
        <v>4.8353693110248539</v>
      </c>
      <c r="H3397" s="2">
        <f t="shared" ca="1" si="359"/>
        <v>0.46719797634644344</v>
      </c>
      <c r="I3397" s="2"/>
      <c r="J3397" s="15">
        <f ca="1">-LN(K3397) /NegExp_Labda</f>
        <v>0.79983989630250629</v>
      </c>
      <c r="K3397" s="2">
        <f t="shared" ca="1" si="360"/>
        <v>0.85217107567736128</v>
      </c>
      <c r="L3397" s="2"/>
      <c r="M3397" s="17">
        <f t="shared" ca="1" si="361"/>
        <v>7</v>
      </c>
      <c r="N3397" s="2">
        <f t="shared" ref="N3397:N3460" ca="1" si="363">RAND()</f>
        <v>0.78299810263782044</v>
      </c>
      <c r="O3397" s="2"/>
      <c r="P3397" s="31">
        <f t="shared" ca="1" si="362"/>
        <v>4.308908934369466</v>
      </c>
    </row>
    <row r="3398" spans="1:16" x14ac:dyDescent="0.25">
      <c r="A3398" s="32">
        <f ca="1">Uniform_A+B3398*(Uniform_B-Uniform_A)</f>
        <v>8.8743906959692183</v>
      </c>
      <c r="B3398" s="2">
        <f t="shared" ref="B3398:B3461" ca="1" si="364">RAND()</f>
        <v>0.88743906959692187</v>
      </c>
      <c r="C3398" s="4"/>
      <c r="D3398" s="5">
        <f ca="1">IF(E3398&lt;(Driehoek_C-Driehoek_A)/(Driehoek_B-Driehoek_A),Driehoek_A+SQRT(E3398*(Driehoek_B-Driehoek_A)*(Driehoek_C-Driehoek_A)),Driehoek_B-SQRT((1-E3398)*(Driehoek_B-Driehoek_A)*(Driehoek_B-Driehoek_C)))</f>
        <v>4.0477606213028414</v>
      </c>
      <c r="E3398" s="2">
        <f t="shared" ref="E3398:E3461" ca="1" si="365">RAND()</f>
        <v>0.29929500388803376</v>
      </c>
      <c r="F3398" s="2"/>
      <c r="G3398" s="15">
        <f ca="1">_xlfn.NORM.INV(H3398,Normaal_Mu,Normaal_Sigma)</f>
        <v>3.5184851888701534</v>
      </c>
      <c r="H3398" s="2">
        <f t="shared" ref="H3398:H3461" ca="1" si="366">RAND()</f>
        <v>0.22942027283887512</v>
      </c>
      <c r="I3398" s="2"/>
      <c r="J3398" s="15">
        <f ca="1">-LN(K3398) /NegExp_Labda</f>
        <v>16.24936488754436</v>
      </c>
      <c r="K3398" s="2">
        <f t="shared" ref="K3398:K3461" ca="1" si="367">RAND()</f>
        <v>3.8779133341010907E-2</v>
      </c>
      <c r="L3398" s="2"/>
      <c r="M3398" s="17">
        <f t="shared" ca="1" si="361"/>
        <v>5</v>
      </c>
      <c r="N3398" s="2">
        <f t="shared" ca="1" si="363"/>
        <v>0.60898224597394179</v>
      </c>
      <c r="O3398" s="2"/>
      <c r="P3398" s="31">
        <f t="shared" ca="1" si="362"/>
        <v>7.5380002787373144</v>
      </c>
    </row>
    <row r="3399" spans="1:16" x14ac:dyDescent="0.25">
      <c r="A3399" s="32">
        <f ca="1">Uniform_A+B3399*(Uniform_B-Uniform_A)</f>
        <v>8.5264330615559505</v>
      </c>
      <c r="B3399" s="2">
        <f t="shared" ca="1" si="364"/>
        <v>0.85264330615559503</v>
      </c>
      <c r="C3399" s="4"/>
      <c r="D3399" s="5">
        <f ca="1">IF(E3399&lt;(Driehoek_C-Driehoek_A)/(Driehoek_B-Driehoek_A),Driehoek_A+SQRT(E3399*(Driehoek_B-Driehoek_A)*(Driehoek_C-Driehoek_A)),Driehoek_B-SQRT((1-E3399)*(Driehoek_B-Driehoek_A)*(Driehoek_B-Driehoek_C)))</f>
        <v>4.3462807680468973</v>
      </c>
      <c r="E3399" s="2">
        <f t="shared" ca="1" si="365"/>
        <v>0.38122563743285209</v>
      </c>
      <c r="F3399" s="2"/>
      <c r="G3399" s="15">
        <f ca="1">_xlfn.NORM.INV(H3399,Normaal_Mu,Normaal_Sigma)</f>
        <v>3.7753867271696944</v>
      </c>
      <c r="H3399" s="2">
        <f t="shared" ca="1" si="366"/>
        <v>0.27016744985188479</v>
      </c>
      <c r="I3399" s="2"/>
      <c r="J3399" s="15">
        <f ca="1">-LN(K3399) /NegExp_Labda</f>
        <v>9.3289021021994678</v>
      </c>
      <c r="K3399" s="2">
        <f t="shared" ca="1" si="367"/>
        <v>0.15477537287462018</v>
      </c>
      <c r="L3399" s="2"/>
      <c r="M3399" s="17">
        <f t="shared" ca="1" si="361"/>
        <v>7</v>
      </c>
      <c r="N3399" s="2">
        <f t="shared" ca="1" si="363"/>
        <v>0.78467554616295598</v>
      </c>
      <c r="O3399" s="2"/>
      <c r="P3399" s="31">
        <f t="shared" ca="1" si="362"/>
        <v>6.595400531794402</v>
      </c>
    </row>
    <row r="3400" spans="1:16" x14ac:dyDescent="0.25">
      <c r="A3400" s="32">
        <f ca="1">Uniform_A+B3400*(Uniform_B-Uniform_A)</f>
        <v>9.9685570597861997</v>
      </c>
      <c r="B3400" s="2">
        <f t="shared" ca="1" si="364"/>
        <v>0.99685570597861994</v>
      </c>
      <c r="C3400" s="4"/>
      <c r="D3400" s="5">
        <f ca="1">IF(E3400&lt;(Driehoek_C-Driehoek_A)/(Driehoek_B-Driehoek_A),Driehoek_A+SQRT(E3400*(Driehoek_B-Driehoek_A)*(Driehoek_C-Driehoek_A)),Driehoek_B-SQRT((1-E3400)*(Driehoek_B-Driehoek_A)*(Driehoek_B-Driehoek_C)))</f>
        <v>6.8368197161374704</v>
      </c>
      <c r="E3400" s="2">
        <f t="shared" ca="1" si="365"/>
        <v>0.86630431598595503</v>
      </c>
      <c r="F3400" s="2"/>
      <c r="G3400" s="15">
        <f ca="1">_xlfn.NORM.INV(H3400,Normaal_Mu,Normaal_Sigma)</f>
        <v>5.2392491389295808</v>
      </c>
      <c r="H3400" s="2">
        <f t="shared" ca="1" si="366"/>
        <v>0.54760972206852232</v>
      </c>
      <c r="I3400" s="2"/>
      <c r="J3400" s="15">
        <f ca="1">-LN(K3400) /NegExp_Labda</f>
        <v>0.96333621554384996</v>
      </c>
      <c r="K3400" s="2">
        <f t="shared" ca="1" si="367"/>
        <v>0.82475637184903039</v>
      </c>
      <c r="L3400" s="2"/>
      <c r="M3400" s="17">
        <f t="shared" ca="1" si="361"/>
        <v>7</v>
      </c>
      <c r="N3400" s="2">
        <f t="shared" ca="1" si="363"/>
        <v>0.82443332408085646</v>
      </c>
      <c r="O3400" s="2"/>
      <c r="P3400" s="31">
        <f t="shared" ca="1" si="362"/>
        <v>6.0015924260794202</v>
      </c>
    </row>
    <row r="3401" spans="1:16" x14ac:dyDescent="0.25">
      <c r="A3401" s="32">
        <f ca="1">Uniform_A+B3401*(Uniform_B-Uniform_A)</f>
        <v>5.8977532704342073</v>
      </c>
      <c r="B3401" s="2">
        <f t="shared" ca="1" si="364"/>
        <v>0.58977532704342073</v>
      </c>
      <c r="C3401" s="4"/>
      <c r="D3401" s="5">
        <f ca="1">IF(E3401&lt;(Driehoek_C-Driehoek_A)/(Driehoek_B-Driehoek_A),Driehoek_A+SQRT(E3401*(Driehoek_B-Driehoek_A)*(Driehoek_C-Driehoek_A)),Driehoek_B-SQRT((1-E3401)*(Driehoek_B-Driehoek_A)*(Driehoek_B-Driehoek_C)))</f>
        <v>5.7725040297141526</v>
      </c>
      <c r="E3401" s="2">
        <f t="shared" ca="1" si="365"/>
        <v>0.70237913605110325</v>
      </c>
      <c r="F3401" s="2"/>
      <c r="G3401" s="15">
        <f ca="1">_xlfn.NORM.INV(H3401,Normaal_Mu,Normaal_Sigma)</f>
        <v>5.3823534663131332</v>
      </c>
      <c r="H3401" s="2">
        <f t="shared" ca="1" si="366"/>
        <v>0.57580643416874355</v>
      </c>
      <c r="I3401" s="2"/>
      <c r="J3401" s="15">
        <f ca="1">-LN(K3401) /NegExp_Labda</f>
        <v>1.6528772706537183</v>
      </c>
      <c r="K3401" s="2">
        <f t="shared" ca="1" si="367"/>
        <v>0.71851014481188624</v>
      </c>
      <c r="L3401" s="2"/>
      <c r="M3401" s="17">
        <f t="shared" ca="1" si="361"/>
        <v>5</v>
      </c>
      <c r="N3401" s="2">
        <f t="shared" ca="1" si="363"/>
        <v>0.57832741323250125</v>
      </c>
      <c r="O3401" s="2"/>
      <c r="P3401" s="31">
        <f t="shared" ca="1" si="362"/>
        <v>4.7410976074230424</v>
      </c>
    </row>
    <row r="3402" spans="1:16" x14ac:dyDescent="0.25">
      <c r="A3402" s="32">
        <f ca="1">Uniform_A+B3402*(Uniform_B-Uniform_A)</f>
        <v>6.9562883628677774</v>
      </c>
      <c r="B3402" s="2">
        <f t="shared" ca="1" si="364"/>
        <v>0.69562883628677774</v>
      </c>
      <c r="C3402" s="4"/>
      <c r="D3402" s="5">
        <f ca="1">IF(E3402&lt;(Driehoek_C-Driehoek_A)/(Driehoek_B-Driehoek_A),Driehoek_A+SQRT(E3402*(Driehoek_B-Driehoek_A)*(Driehoek_C-Driehoek_A)),Driehoek_B-SQRT((1-E3402)*(Driehoek_B-Driehoek_A)*(Driehoek_B-Driehoek_C)))</f>
        <v>6.3298536235876952</v>
      </c>
      <c r="E3402" s="2">
        <f t="shared" ca="1" si="365"/>
        <v>0.79629480938663544</v>
      </c>
      <c r="F3402" s="2"/>
      <c r="G3402" s="15">
        <f ca="1">_xlfn.NORM.INV(H3402,Normaal_Mu,Normaal_Sigma)</f>
        <v>7.1252530650259267</v>
      </c>
      <c r="H3402" s="2">
        <f t="shared" ca="1" si="366"/>
        <v>0.85602432511078497</v>
      </c>
      <c r="I3402" s="2"/>
      <c r="J3402" s="15">
        <f ca="1">-LN(K3402) /NegExp_Labda</f>
        <v>0.22516144545199182</v>
      </c>
      <c r="K3402" s="2">
        <f t="shared" ca="1" si="367"/>
        <v>0.95596661404233751</v>
      </c>
      <c r="L3402" s="2"/>
      <c r="M3402" s="17">
        <f t="shared" ca="1" si="361"/>
        <v>9</v>
      </c>
      <c r="N3402" s="2">
        <f t="shared" ca="1" si="363"/>
        <v>0.96439183620798885</v>
      </c>
      <c r="O3402" s="2"/>
      <c r="P3402" s="31">
        <f t="shared" ca="1" si="362"/>
        <v>5.9273112993866786</v>
      </c>
    </row>
    <row r="3403" spans="1:16" x14ac:dyDescent="0.25">
      <c r="A3403" s="32">
        <f ca="1">Uniform_A+B3403*(Uniform_B-Uniform_A)</f>
        <v>4.1475644907525435</v>
      </c>
      <c r="B3403" s="2">
        <f t="shared" ca="1" si="364"/>
        <v>0.41475644907525433</v>
      </c>
      <c r="C3403" s="4"/>
      <c r="D3403" s="5">
        <f ca="1">IF(E3403&lt;(Driehoek_C-Driehoek_A)/(Driehoek_B-Driehoek_A),Driehoek_A+SQRT(E3403*(Driehoek_B-Driehoek_A)*(Driehoek_C-Driehoek_A)),Driehoek_B-SQRT((1-E3403)*(Driehoek_B-Driehoek_A)*(Driehoek_B-Driehoek_C)))</f>
        <v>4.4900966657032697</v>
      </c>
      <c r="E3403" s="2">
        <f t="shared" ca="1" si="365"/>
        <v>0.41887919757997827</v>
      </c>
      <c r="F3403" s="2"/>
      <c r="G3403" s="15">
        <f ca="1">_xlfn.NORM.INV(H3403,Normaal_Mu,Normaal_Sigma)</f>
        <v>1.7293424978549679</v>
      </c>
      <c r="H3403" s="2">
        <f t="shared" ca="1" si="366"/>
        <v>5.0990074773921146E-2</v>
      </c>
      <c r="I3403" s="2"/>
      <c r="J3403" s="15">
        <f ca="1">-LN(K3403) /NegExp_Labda</f>
        <v>0.38138317470384087</v>
      </c>
      <c r="K3403" s="2">
        <f t="shared" ca="1" si="367"/>
        <v>0.92655985227288895</v>
      </c>
      <c r="L3403" s="2"/>
      <c r="M3403" s="17">
        <f t="shared" ca="1" si="361"/>
        <v>2</v>
      </c>
      <c r="N3403" s="2">
        <f t="shared" ca="1" si="363"/>
        <v>6.5301973958631909E-2</v>
      </c>
      <c r="O3403" s="2"/>
      <c r="P3403" s="31">
        <f t="shared" ca="1" si="362"/>
        <v>2.5496773658029244</v>
      </c>
    </row>
    <row r="3404" spans="1:16" x14ac:dyDescent="0.25">
      <c r="A3404" s="32">
        <f ca="1">Uniform_A+B3404*(Uniform_B-Uniform_A)</f>
        <v>0.65021383062589644</v>
      </c>
      <c r="B3404" s="2">
        <f t="shared" ca="1" si="364"/>
        <v>6.5021383062589644E-2</v>
      </c>
      <c r="C3404" s="4"/>
      <c r="D3404" s="5">
        <f ca="1">IF(E3404&lt;(Driehoek_C-Driehoek_A)/(Driehoek_B-Driehoek_A),Driehoek_A+SQRT(E3404*(Driehoek_B-Driehoek_A)*(Driehoek_C-Driehoek_A)),Driehoek_B-SQRT((1-E3404)*(Driehoek_B-Driehoek_A)*(Driehoek_B-Driehoek_C)))</f>
        <v>3.3888943037731805</v>
      </c>
      <c r="E3404" s="2">
        <f t="shared" ca="1" si="365"/>
        <v>0.13778767050382768</v>
      </c>
      <c r="F3404" s="2"/>
      <c r="G3404" s="15">
        <f ca="1">_xlfn.NORM.INV(H3404,Normaal_Mu,Normaal_Sigma)</f>
        <v>7.1479681177203496</v>
      </c>
      <c r="H3404" s="2">
        <f t="shared" ca="1" si="366"/>
        <v>0.85858508683346246</v>
      </c>
      <c r="I3404" s="2"/>
      <c r="J3404" s="15">
        <f ca="1">-LN(K3404) /NegExp_Labda</f>
        <v>13.16131790351775</v>
      </c>
      <c r="K3404" s="2">
        <f t="shared" ca="1" si="367"/>
        <v>7.1915491340976412E-2</v>
      </c>
      <c r="L3404" s="2"/>
      <c r="M3404" s="17">
        <f t="shared" ca="1" si="361"/>
        <v>3</v>
      </c>
      <c r="N3404" s="2">
        <f t="shared" ca="1" si="363"/>
        <v>0.24202992091037323</v>
      </c>
      <c r="O3404" s="2"/>
      <c r="P3404" s="31">
        <f t="shared" ca="1" si="362"/>
        <v>5.4696788311274354</v>
      </c>
    </row>
    <row r="3405" spans="1:16" x14ac:dyDescent="0.25">
      <c r="A3405" s="32">
        <f ca="1">Uniform_A+B3405*(Uniform_B-Uniform_A)</f>
        <v>6.7860420367357976</v>
      </c>
      <c r="B3405" s="2">
        <f t="shared" ca="1" si="364"/>
        <v>0.67860420367357976</v>
      </c>
      <c r="C3405" s="4"/>
      <c r="D3405" s="5">
        <f ca="1">IF(E3405&lt;(Driehoek_C-Driehoek_A)/(Driehoek_B-Driehoek_A),Driehoek_A+SQRT(E3405*(Driehoek_B-Driehoek_A)*(Driehoek_C-Driehoek_A)),Driehoek_B-SQRT((1-E3405)*(Driehoek_B-Driehoek_A)*(Driehoek_B-Driehoek_C)))</f>
        <v>5.1955273426739463</v>
      </c>
      <c r="E3405" s="2">
        <f t="shared" ca="1" si="365"/>
        <v>0.58645679427595521</v>
      </c>
      <c r="F3405" s="2"/>
      <c r="G3405" s="15">
        <f ca="1">_xlfn.NORM.INV(H3405,Normaal_Mu,Normaal_Sigma)</f>
        <v>3.3910424454568044</v>
      </c>
      <c r="H3405" s="2">
        <f t="shared" ca="1" si="366"/>
        <v>0.21056026061433741</v>
      </c>
      <c r="I3405" s="2"/>
      <c r="J3405" s="15">
        <f ca="1">-LN(K3405) /NegExp_Labda</f>
        <v>0.9674896633312825</v>
      </c>
      <c r="K3405" s="2">
        <f t="shared" ca="1" si="367"/>
        <v>0.82407153982425119</v>
      </c>
      <c r="L3405" s="2"/>
      <c r="M3405" s="17">
        <f t="shared" ca="1" si="361"/>
        <v>5</v>
      </c>
      <c r="N3405" s="2">
        <f t="shared" ca="1" si="363"/>
        <v>0.47722655115186563</v>
      </c>
      <c r="O3405" s="2"/>
      <c r="P3405" s="31">
        <f t="shared" ca="1" si="362"/>
        <v>4.2680202976395663</v>
      </c>
    </row>
    <row r="3406" spans="1:16" x14ac:dyDescent="0.25">
      <c r="A3406" s="32">
        <f ca="1">Uniform_A+B3406*(Uniform_B-Uniform_A)</f>
        <v>9.6826334624373249</v>
      </c>
      <c r="B3406" s="2">
        <f t="shared" ca="1" si="364"/>
        <v>0.96826334624373245</v>
      </c>
      <c r="C3406" s="4"/>
      <c r="D3406" s="5">
        <f ca="1">IF(E3406&lt;(Driehoek_C-Driehoek_A)/(Driehoek_B-Driehoek_A),Driehoek_A+SQRT(E3406*(Driehoek_B-Driehoek_A)*(Driehoek_C-Driehoek_A)),Driehoek_B-SQRT((1-E3406)*(Driehoek_B-Driehoek_A)*(Driehoek_B-Driehoek_C)))</f>
        <v>3.893774710743807</v>
      </c>
      <c r="E3406" s="2">
        <f t="shared" ca="1" si="365"/>
        <v>0.25617018964662785</v>
      </c>
      <c r="F3406" s="2"/>
      <c r="G3406" s="15">
        <f ca="1">_xlfn.NORM.INV(H3406,Normaal_Mu,Normaal_Sigma)</f>
        <v>6.2259858006353799</v>
      </c>
      <c r="H3406" s="2">
        <f t="shared" ca="1" si="366"/>
        <v>0.73005948292499323</v>
      </c>
      <c r="I3406" s="2"/>
      <c r="J3406" s="15">
        <f ca="1">-LN(K3406) /NegExp_Labda</f>
        <v>4.3029196587857204</v>
      </c>
      <c r="K3406" s="2">
        <f t="shared" ca="1" si="367"/>
        <v>0.42291505666954377</v>
      </c>
      <c r="L3406" s="2"/>
      <c r="M3406" s="17">
        <f t="shared" ca="1" si="361"/>
        <v>4</v>
      </c>
      <c r="N3406" s="2">
        <f t="shared" ca="1" si="363"/>
        <v>0.26879283122795905</v>
      </c>
      <c r="O3406" s="2"/>
      <c r="P3406" s="31">
        <f t="shared" ca="1" si="362"/>
        <v>5.6210627265204467</v>
      </c>
    </row>
    <row r="3407" spans="1:16" x14ac:dyDescent="0.25">
      <c r="A3407" s="32">
        <f ca="1">Uniform_A+B3407*(Uniform_B-Uniform_A)</f>
        <v>4.1603177860410998</v>
      </c>
      <c r="B3407" s="2">
        <f t="shared" ca="1" si="364"/>
        <v>0.41603177860411</v>
      </c>
      <c r="C3407" s="4"/>
      <c r="D3407" s="5">
        <f ca="1">IF(E3407&lt;(Driehoek_C-Driehoek_A)/(Driehoek_B-Driehoek_A),Driehoek_A+SQRT(E3407*(Driehoek_B-Driehoek_A)*(Driehoek_C-Driehoek_A)),Driehoek_B-SQRT((1-E3407)*(Driehoek_B-Driehoek_A)*(Driehoek_B-Driehoek_C)))</f>
        <v>3.7754394652707131</v>
      </c>
      <c r="E3407" s="2">
        <f t="shared" ca="1" si="365"/>
        <v>0.22515609248862534</v>
      </c>
      <c r="F3407" s="2"/>
      <c r="G3407" s="15">
        <f ca="1">_xlfn.NORM.INV(H3407,Normaal_Mu,Normaal_Sigma)</f>
        <v>6.5325287403171854</v>
      </c>
      <c r="H3407" s="2">
        <f t="shared" ca="1" si="366"/>
        <v>0.77824049299405462</v>
      </c>
      <c r="I3407" s="2"/>
      <c r="J3407" s="15">
        <f ca="1">-LN(K3407) /NegExp_Labda</f>
        <v>10.890497660948963</v>
      </c>
      <c r="K3407" s="2">
        <f t="shared" ca="1" si="367"/>
        <v>0.11325656670048179</v>
      </c>
      <c r="L3407" s="2"/>
      <c r="M3407" s="17">
        <f t="shared" ca="1" si="361"/>
        <v>6</v>
      </c>
      <c r="N3407" s="2">
        <f t="shared" ca="1" si="363"/>
        <v>0.64739204503793901</v>
      </c>
      <c r="O3407" s="2"/>
      <c r="P3407" s="31">
        <f t="shared" ca="1" si="362"/>
        <v>6.2717567305155928</v>
      </c>
    </row>
    <row r="3408" spans="1:16" x14ac:dyDescent="0.25">
      <c r="A3408" s="32">
        <f ca="1">Uniform_A+B3408*(Uniform_B-Uniform_A)</f>
        <v>7.7796228093351072</v>
      </c>
      <c r="B3408" s="2">
        <f t="shared" ca="1" si="364"/>
        <v>0.77796228093351072</v>
      </c>
      <c r="C3408" s="4"/>
      <c r="D3408" s="5">
        <f ca="1">IF(E3408&lt;(Driehoek_C-Driehoek_A)/(Driehoek_B-Driehoek_A),Driehoek_A+SQRT(E3408*(Driehoek_B-Driehoek_A)*(Driehoek_C-Driehoek_A)),Driehoek_B-SQRT((1-E3408)*(Driehoek_B-Driehoek_A)*(Driehoek_B-Driehoek_C)))</f>
        <v>4.6291636645948566</v>
      </c>
      <c r="E3408" s="2">
        <f t="shared" ca="1" si="365"/>
        <v>0.4541654208314897</v>
      </c>
      <c r="F3408" s="2"/>
      <c r="G3408" s="15">
        <f ca="1">_xlfn.NORM.INV(H3408,Normaal_Mu,Normaal_Sigma)</f>
        <v>3.4394685161757419</v>
      </c>
      <c r="H3408" s="2">
        <f t="shared" ca="1" si="366"/>
        <v>0.21761723651027665</v>
      </c>
      <c r="I3408" s="2"/>
      <c r="J3408" s="15">
        <f ca="1">-LN(K3408) /NegExp_Labda</f>
        <v>1.1555823110424819</v>
      </c>
      <c r="K3408" s="2">
        <f t="shared" ca="1" si="367"/>
        <v>0.79364703076676979</v>
      </c>
      <c r="L3408" s="2"/>
      <c r="M3408" s="17">
        <f t="shared" ca="1" si="361"/>
        <v>6</v>
      </c>
      <c r="N3408" s="2">
        <f t="shared" ca="1" si="363"/>
        <v>0.7434544383768833</v>
      </c>
      <c r="O3408" s="2"/>
      <c r="P3408" s="31">
        <f t="shared" ca="1" si="362"/>
        <v>4.6007674602296378</v>
      </c>
    </row>
    <row r="3409" spans="1:16" x14ac:dyDescent="0.25">
      <c r="A3409" s="32">
        <f ca="1">Uniform_A+B3409*(Uniform_B-Uniform_A)</f>
        <v>6.9910050437825237</v>
      </c>
      <c r="B3409" s="2">
        <f t="shared" ca="1" si="364"/>
        <v>0.69910050437825233</v>
      </c>
      <c r="C3409" s="4"/>
      <c r="D3409" s="5">
        <f ca="1">IF(E3409&lt;(Driehoek_C-Driehoek_A)/(Driehoek_B-Driehoek_A),Driehoek_A+SQRT(E3409*(Driehoek_B-Driehoek_A)*(Driehoek_C-Driehoek_A)),Driehoek_B-SQRT((1-E3409)*(Driehoek_B-Driehoek_A)*(Driehoek_B-Driehoek_C)))</f>
        <v>4.1067256831998034</v>
      </c>
      <c r="E3409" s="2">
        <f t="shared" ca="1" si="365"/>
        <v>0.31588189887267348</v>
      </c>
      <c r="F3409" s="2"/>
      <c r="G3409" s="15">
        <f ca="1">_xlfn.NORM.INV(H3409,Normaal_Mu,Normaal_Sigma)</f>
        <v>7.1590926836749933</v>
      </c>
      <c r="H3409" s="2">
        <f t="shared" ca="1" si="366"/>
        <v>0.85982787658891913</v>
      </c>
      <c r="I3409" s="2"/>
      <c r="J3409" s="15">
        <f ca="1">-LN(K3409) /NegExp_Labda</f>
        <v>3.8333368281683344</v>
      </c>
      <c r="K3409" s="2">
        <f t="shared" ca="1" si="367"/>
        <v>0.46455869564960006</v>
      </c>
      <c r="L3409" s="2"/>
      <c r="M3409" s="17">
        <f t="shared" ca="1" si="361"/>
        <v>3</v>
      </c>
      <c r="N3409" s="2">
        <f t="shared" ca="1" si="363"/>
        <v>0.14317837270984168</v>
      </c>
      <c r="O3409" s="2"/>
      <c r="P3409" s="31">
        <f t="shared" ca="1" si="362"/>
        <v>5.0180320477651303</v>
      </c>
    </row>
    <row r="3410" spans="1:16" x14ac:dyDescent="0.25">
      <c r="A3410" s="32">
        <f ca="1">Uniform_A+B3410*(Uniform_B-Uniform_A)</f>
        <v>6.5539478546991061</v>
      </c>
      <c r="B3410" s="2">
        <f t="shared" ca="1" si="364"/>
        <v>0.65539478546991059</v>
      </c>
      <c r="C3410" s="4"/>
      <c r="D3410" s="5">
        <f ca="1">IF(E3410&lt;(Driehoek_C-Driehoek_A)/(Driehoek_B-Driehoek_A),Driehoek_A+SQRT(E3410*(Driehoek_B-Driehoek_A)*(Driehoek_C-Driehoek_A)),Driehoek_B-SQRT((1-E3410)*(Driehoek_B-Driehoek_A)*(Driehoek_B-Driehoek_C)))</f>
        <v>4.3259485840909813</v>
      </c>
      <c r="E3410" s="2">
        <f t="shared" ca="1" si="365"/>
        <v>0.3758069531839684</v>
      </c>
      <c r="F3410" s="2"/>
      <c r="G3410" s="15">
        <f ca="1">_xlfn.NORM.INV(H3410,Normaal_Mu,Normaal_Sigma)</f>
        <v>4.0999518338776761</v>
      </c>
      <c r="H3410" s="2">
        <f t="shared" ca="1" si="366"/>
        <v>0.32634653774208144</v>
      </c>
      <c r="I3410" s="2"/>
      <c r="J3410" s="15">
        <f ca="1">-LN(K3410) /NegExp_Labda</f>
        <v>4.524882721052732</v>
      </c>
      <c r="K3410" s="2">
        <f t="shared" ca="1" si="367"/>
        <v>0.40455137406358599</v>
      </c>
      <c r="L3410" s="2"/>
      <c r="M3410" s="17">
        <f t="shared" ca="1" si="361"/>
        <v>5</v>
      </c>
      <c r="N3410" s="2">
        <f t="shared" ca="1" si="363"/>
        <v>0.46881039845101946</v>
      </c>
      <c r="O3410" s="2"/>
      <c r="P3410" s="31">
        <f t="shared" ca="1" si="362"/>
        <v>4.9009461987440988</v>
      </c>
    </row>
    <row r="3411" spans="1:16" x14ac:dyDescent="0.25">
      <c r="A3411" s="32">
        <f ca="1">Uniform_A+B3411*(Uniform_B-Uniform_A)</f>
        <v>3.5709176195033319</v>
      </c>
      <c r="B3411" s="2">
        <f t="shared" ca="1" si="364"/>
        <v>0.35709176195033321</v>
      </c>
      <c r="C3411" s="4"/>
      <c r="D3411" s="5">
        <f ca="1">IF(E3411&lt;(Driehoek_C-Driehoek_A)/(Driehoek_B-Driehoek_A),Driehoek_A+SQRT(E3411*(Driehoek_B-Driehoek_A)*(Driehoek_C-Driehoek_A)),Driehoek_B-SQRT((1-E3411)*(Driehoek_B-Driehoek_A)*(Driehoek_B-Driehoek_C)))</f>
        <v>3.3320178071233322</v>
      </c>
      <c r="E3411" s="2">
        <f t="shared" ca="1" si="365"/>
        <v>0.12673367417811787</v>
      </c>
      <c r="F3411" s="2"/>
      <c r="G3411" s="15">
        <f ca="1">_xlfn.NORM.INV(H3411,Normaal_Mu,Normaal_Sigma)</f>
        <v>7.293556201966263</v>
      </c>
      <c r="H3411" s="2">
        <f t="shared" ca="1" si="366"/>
        <v>0.87426332892709169</v>
      </c>
      <c r="I3411" s="2"/>
      <c r="J3411" s="15">
        <f ca="1">-LN(K3411) /NegExp_Labda</f>
        <v>6.3054585335086264</v>
      </c>
      <c r="K3411" s="2">
        <f t="shared" ca="1" si="367"/>
        <v>0.2833445284693451</v>
      </c>
      <c r="L3411" s="2"/>
      <c r="M3411" s="17">
        <f t="shared" ca="1" si="361"/>
        <v>5</v>
      </c>
      <c r="N3411" s="2">
        <f t="shared" ca="1" si="363"/>
        <v>0.46675136618989577</v>
      </c>
      <c r="O3411" s="2"/>
      <c r="P3411" s="31">
        <f t="shared" ca="1" si="362"/>
        <v>5.1003900324203109</v>
      </c>
    </row>
    <row r="3412" spans="1:16" x14ac:dyDescent="0.25">
      <c r="A3412" s="32">
        <f ca="1">Uniform_A+B3412*(Uniform_B-Uniform_A)</f>
        <v>2.6904974069460028</v>
      </c>
      <c r="B3412" s="2">
        <f t="shared" ca="1" si="364"/>
        <v>0.2690497406946003</v>
      </c>
      <c r="C3412" s="4"/>
      <c r="D3412" s="5">
        <f ca="1">IF(E3412&lt;(Driehoek_C-Driehoek_A)/(Driehoek_B-Driehoek_A),Driehoek_A+SQRT(E3412*(Driehoek_B-Driehoek_A)*(Driehoek_C-Driehoek_A)),Driehoek_B-SQRT((1-E3412)*(Driehoek_B-Driehoek_A)*(Driehoek_B-Driehoek_C)))</f>
        <v>7.3549744601163551</v>
      </c>
      <c r="E3412" s="2">
        <f t="shared" ca="1" si="365"/>
        <v>0.92268259923230067</v>
      </c>
      <c r="F3412" s="2"/>
      <c r="G3412" s="15">
        <f ca="1">_xlfn.NORM.INV(H3412,Normaal_Mu,Normaal_Sigma)</f>
        <v>6.5051159678397461</v>
      </c>
      <c r="H3412" s="2">
        <f t="shared" ca="1" si="366"/>
        <v>0.77414221305556719</v>
      </c>
      <c r="I3412" s="2"/>
      <c r="J3412" s="15">
        <f ca="1">-LN(K3412) /NegExp_Labda</f>
        <v>1.6109369091421566</v>
      </c>
      <c r="K3412" s="2">
        <f t="shared" ca="1" si="367"/>
        <v>0.72456240777992653</v>
      </c>
      <c r="L3412" s="2"/>
      <c r="M3412" s="17">
        <f t="shared" ca="1" si="361"/>
        <v>5</v>
      </c>
      <c r="N3412" s="2">
        <f t="shared" ca="1" si="363"/>
        <v>0.49873999867026286</v>
      </c>
      <c r="O3412" s="2"/>
      <c r="P3412" s="31">
        <f t="shared" ca="1" si="362"/>
        <v>4.6323049488088524</v>
      </c>
    </row>
    <row r="3413" spans="1:16" x14ac:dyDescent="0.25">
      <c r="A3413" s="32">
        <f ca="1">Uniform_A+B3413*(Uniform_B-Uniform_A)</f>
        <v>3.8672691060864506</v>
      </c>
      <c r="B3413" s="2">
        <f t="shared" ca="1" si="364"/>
        <v>0.38672691060864506</v>
      </c>
      <c r="C3413" s="4"/>
      <c r="D3413" s="5">
        <f ca="1">IF(E3413&lt;(Driehoek_C-Driehoek_A)/(Driehoek_B-Driehoek_A),Driehoek_A+SQRT(E3413*(Driehoek_B-Driehoek_A)*(Driehoek_C-Driehoek_A)),Driehoek_B-SQRT((1-E3413)*(Driehoek_B-Driehoek_A)*(Driehoek_B-Driehoek_C)))</f>
        <v>3.2737532671343632</v>
      </c>
      <c r="E3413" s="2">
        <f t="shared" ca="1" si="365"/>
        <v>0.11588909896681887</v>
      </c>
      <c r="F3413" s="2"/>
      <c r="G3413" s="15">
        <f ca="1">_xlfn.NORM.INV(H3413,Normaal_Mu,Normaal_Sigma)</f>
        <v>3.6885606645758635</v>
      </c>
      <c r="H3413" s="2">
        <f t="shared" ca="1" si="366"/>
        <v>0.25600225594208958</v>
      </c>
      <c r="I3413" s="2"/>
      <c r="J3413" s="15">
        <f ca="1">-LN(K3413) /NegExp_Labda</f>
        <v>9.5308151929593618E-2</v>
      </c>
      <c r="K3413" s="2">
        <f t="shared" ca="1" si="367"/>
        <v>0.98111889364342619</v>
      </c>
      <c r="L3413" s="2"/>
      <c r="M3413" s="17">
        <f t="shared" ca="1" si="361"/>
        <v>4</v>
      </c>
      <c r="N3413" s="2">
        <f t="shared" ca="1" si="363"/>
        <v>0.28084816337685936</v>
      </c>
      <c r="O3413" s="2"/>
      <c r="P3413" s="31">
        <f t="shared" ca="1" si="362"/>
        <v>2.9849782379452541</v>
      </c>
    </row>
    <row r="3414" spans="1:16" x14ac:dyDescent="0.25">
      <c r="A3414" s="32">
        <f ca="1">Uniform_A+B3414*(Uniform_B-Uniform_A)</f>
        <v>6.2797382514414037</v>
      </c>
      <c r="B3414" s="2">
        <f t="shared" ca="1" si="364"/>
        <v>0.62797382514414035</v>
      </c>
      <c r="C3414" s="4"/>
      <c r="D3414" s="5">
        <f ca="1">IF(E3414&lt;(Driehoek_C-Driehoek_A)/(Driehoek_B-Driehoek_A),Driehoek_A+SQRT(E3414*(Driehoek_B-Driehoek_A)*(Driehoek_C-Driehoek_A)),Driehoek_B-SQRT((1-E3414)*(Driehoek_B-Driehoek_A)*(Driehoek_B-Driehoek_C)))</f>
        <v>7.6241149361363032</v>
      </c>
      <c r="E3414" s="2">
        <f t="shared" ca="1" si="365"/>
        <v>0.9459125797439083</v>
      </c>
      <c r="F3414" s="2"/>
      <c r="G3414" s="15">
        <f ca="1">_xlfn.NORM.INV(H3414,Normaal_Mu,Normaal_Sigma)</f>
        <v>2.7073425728376961</v>
      </c>
      <c r="H3414" s="2">
        <f t="shared" ca="1" si="366"/>
        <v>0.12582958322429161</v>
      </c>
      <c r="I3414" s="2"/>
      <c r="J3414" s="15">
        <f ca="1">-LN(K3414) /NegExp_Labda</f>
        <v>3.4419424571105686</v>
      </c>
      <c r="K3414" s="2">
        <f t="shared" ca="1" si="367"/>
        <v>0.50238501484027842</v>
      </c>
      <c r="L3414" s="2"/>
      <c r="M3414" s="17">
        <f t="shared" ca="1" si="361"/>
        <v>6</v>
      </c>
      <c r="N3414" s="2">
        <f t="shared" ca="1" si="363"/>
        <v>0.66464381831099806</v>
      </c>
      <c r="O3414" s="2"/>
      <c r="P3414" s="31">
        <f t="shared" ca="1" si="362"/>
        <v>5.2106276435051937</v>
      </c>
    </row>
    <row r="3415" spans="1:16" x14ac:dyDescent="0.25">
      <c r="A3415" s="32">
        <f ca="1">Uniform_A+B3415*(Uniform_B-Uniform_A)</f>
        <v>4.8756840332324565</v>
      </c>
      <c r="B3415" s="2">
        <f t="shared" ca="1" si="364"/>
        <v>0.48756840332324569</v>
      </c>
      <c r="C3415" s="4"/>
      <c r="D3415" s="5">
        <f ca="1">IF(E3415&lt;(Driehoek_C-Driehoek_A)/(Driehoek_B-Driehoek_A),Driehoek_A+SQRT(E3415*(Driehoek_B-Driehoek_A)*(Driehoek_C-Driehoek_A)),Driehoek_B-SQRT((1-E3415)*(Driehoek_B-Driehoek_A)*(Driehoek_B-Driehoek_C)))</f>
        <v>6.3202720275492688</v>
      </c>
      <c r="E3415" s="2">
        <f t="shared" ca="1" si="365"/>
        <v>0.79483022839043127</v>
      </c>
      <c r="F3415" s="2"/>
      <c r="G3415" s="15">
        <f ca="1">_xlfn.NORM.INV(H3415,Normaal_Mu,Normaal_Sigma)</f>
        <v>3.6125449499921283</v>
      </c>
      <c r="H3415" s="2">
        <f t="shared" ca="1" si="366"/>
        <v>0.24392655048241385</v>
      </c>
      <c r="I3415" s="2"/>
      <c r="J3415" s="15">
        <f ca="1">-LN(K3415) /NegExp_Labda</f>
        <v>6.3969490930797823</v>
      </c>
      <c r="K3415" s="2">
        <f t="shared" ca="1" si="367"/>
        <v>0.27820700540813714</v>
      </c>
      <c r="L3415" s="2"/>
      <c r="M3415" s="17">
        <f t="shared" ca="1" si="361"/>
        <v>6</v>
      </c>
      <c r="N3415" s="2">
        <f t="shared" ca="1" si="363"/>
        <v>0.74787775187164318</v>
      </c>
      <c r="O3415" s="2"/>
      <c r="P3415" s="31">
        <f t="shared" ca="1" si="362"/>
        <v>5.4410900207707273</v>
      </c>
    </row>
    <row r="3416" spans="1:16" x14ac:dyDescent="0.25">
      <c r="A3416" s="32">
        <f ca="1">Uniform_A+B3416*(Uniform_B-Uniform_A)</f>
        <v>2.3412034351382416</v>
      </c>
      <c r="B3416" s="2">
        <f t="shared" ca="1" si="364"/>
        <v>0.23412034351382416</v>
      </c>
      <c r="C3416" s="4"/>
      <c r="D3416" s="5">
        <f ca="1">IF(E3416&lt;(Driehoek_C-Driehoek_A)/(Driehoek_B-Driehoek_A),Driehoek_A+SQRT(E3416*(Driehoek_B-Driehoek_A)*(Driehoek_C-Driehoek_A)),Driehoek_B-SQRT((1-E3416)*(Driehoek_B-Driehoek_A)*(Driehoek_B-Driehoek_C)))</f>
        <v>6.214624855636643</v>
      </c>
      <c r="E3416" s="2">
        <f t="shared" ca="1" si="365"/>
        <v>0.77833386586179443</v>
      </c>
      <c r="F3416" s="2"/>
      <c r="G3416" s="15">
        <f ca="1">_xlfn.NORM.INV(H3416,Normaal_Mu,Normaal_Sigma)</f>
        <v>5.8946337042195509</v>
      </c>
      <c r="H3416" s="2">
        <f t="shared" ca="1" si="366"/>
        <v>0.67267684948453554</v>
      </c>
      <c r="I3416" s="2"/>
      <c r="J3416" s="15">
        <f ca="1">-LN(K3416) /NegExp_Labda</f>
        <v>4.969912345490199</v>
      </c>
      <c r="K3416" s="2">
        <f t="shared" ca="1" si="367"/>
        <v>0.37009984103911853</v>
      </c>
      <c r="L3416" s="2"/>
      <c r="M3416" s="17">
        <f t="shared" ca="1" si="361"/>
        <v>8</v>
      </c>
      <c r="N3416" s="2">
        <f t="shared" ca="1" si="363"/>
        <v>0.92902257240526886</v>
      </c>
      <c r="O3416" s="2"/>
      <c r="P3416" s="31">
        <f t="shared" ca="1" si="362"/>
        <v>5.4840748680969273</v>
      </c>
    </row>
    <row r="3417" spans="1:16" x14ac:dyDescent="0.25">
      <c r="A3417" s="32">
        <f ca="1">Uniform_A+B3417*(Uniform_B-Uniform_A)</f>
        <v>6.1310024082447931</v>
      </c>
      <c r="B3417" s="2">
        <f t="shared" ca="1" si="364"/>
        <v>0.61310024082447934</v>
      </c>
      <c r="C3417" s="4"/>
      <c r="D3417" s="5">
        <f ca="1">IF(E3417&lt;(Driehoek_C-Driehoek_A)/(Driehoek_B-Driehoek_A),Driehoek_A+SQRT(E3417*(Driehoek_B-Driehoek_A)*(Driehoek_C-Driehoek_A)),Driehoek_B-SQRT((1-E3417)*(Driehoek_B-Driehoek_A)*(Driehoek_B-Driehoek_C)))</f>
        <v>4.1071113244961559</v>
      </c>
      <c r="E3417" s="2">
        <f t="shared" ca="1" si="365"/>
        <v>0.3159897259750355</v>
      </c>
      <c r="F3417" s="2"/>
      <c r="G3417" s="15">
        <f ca="1">_xlfn.NORM.INV(H3417,Normaal_Mu,Normaal_Sigma)</f>
        <v>3.5033478911618952</v>
      </c>
      <c r="H3417" s="2">
        <f t="shared" ca="1" si="366"/>
        <v>0.227131756378257</v>
      </c>
      <c r="I3417" s="2"/>
      <c r="J3417" s="15">
        <f ca="1">-LN(K3417) /NegExp_Labda</f>
        <v>2.4560815960898905</v>
      </c>
      <c r="K3417" s="2">
        <f t="shared" ca="1" si="367"/>
        <v>0.61188169791373237</v>
      </c>
      <c r="L3417" s="2"/>
      <c r="M3417" s="17">
        <f t="shared" ca="1" si="361"/>
        <v>4</v>
      </c>
      <c r="N3417" s="2">
        <f t="shared" ca="1" si="363"/>
        <v>0.37659077495043669</v>
      </c>
      <c r="O3417" s="2"/>
      <c r="P3417" s="31">
        <f t="shared" ca="1" si="362"/>
        <v>4.0395086439985466</v>
      </c>
    </row>
    <row r="3418" spans="1:16" x14ac:dyDescent="0.25">
      <c r="A3418" s="32">
        <f ca="1">Uniform_A+B3418*(Uniform_B-Uniform_A)</f>
        <v>2.8219188455726787</v>
      </c>
      <c r="B3418" s="2">
        <f t="shared" ca="1" si="364"/>
        <v>0.28219188455726785</v>
      </c>
      <c r="C3418" s="4"/>
      <c r="D3418" s="5">
        <f ca="1">IF(E3418&lt;(Driehoek_C-Driehoek_A)/(Driehoek_B-Driehoek_A),Driehoek_A+SQRT(E3418*(Driehoek_B-Driehoek_A)*(Driehoek_C-Driehoek_A)),Driehoek_B-SQRT((1-E3418)*(Driehoek_B-Driehoek_A)*(Driehoek_B-Driehoek_C)))</f>
        <v>5.711052421319037</v>
      </c>
      <c r="E3418" s="2">
        <f t="shared" ca="1" si="365"/>
        <v>0.69093782356253242</v>
      </c>
      <c r="F3418" s="2"/>
      <c r="G3418" s="15">
        <f ca="1">_xlfn.NORM.INV(H3418,Normaal_Mu,Normaal_Sigma)</f>
        <v>4.7312389749782096</v>
      </c>
      <c r="H3418" s="2">
        <f t="shared" ca="1" si="366"/>
        <v>0.44655084531119826</v>
      </c>
      <c r="I3418" s="2"/>
      <c r="J3418" s="15">
        <f ca="1">-LN(K3418) /NegExp_Labda</f>
        <v>1.4714205938907416</v>
      </c>
      <c r="K3418" s="2">
        <f t="shared" ca="1" si="367"/>
        <v>0.74506477447496444</v>
      </c>
      <c r="L3418" s="2"/>
      <c r="M3418" s="17">
        <f t="shared" ca="1" si="361"/>
        <v>5</v>
      </c>
      <c r="N3418" s="2">
        <f t="shared" ca="1" si="363"/>
        <v>0.55862228983644757</v>
      </c>
      <c r="O3418" s="2"/>
      <c r="P3418" s="31">
        <f t="shared" ca="1" si="362"/>
        <v>3.9471261671521334</v>
      </c>
    </row>
    <row r="3419" spans="1:16" x14ac:dyDescent="0.25">
      <c r="A3419" s="32">
        <f ca="1">Uniform_A+B3419*(Uniform_B-Uniform_A)</f>
        <v>4.0684173249667079</v>
      </c>
      <c r="B3419" s="2">
        <f t="shared" ca="1" si="364"/>
        <v>0.40684173249667077</v>
      </c>
      <c r="C3419" s="4"/>
      <c r="D3419" s="5">
        <f ca="1">IF(E3419&lt;(Driehoek_C-Driehoek_A)/(Driehoek_B-Driehoek_A),Driehoek_A+SQRT(E3419*(Driehoek_B-Driehoek_A)*(Driehoek_C-Driehoek_A)),Driehoek_B-SQRT((1-E3419)*(Driehoek_B-Driehoek_A)*(Driehoek_B-Driehoek_C)))</f>
        <v>5.0890742358410934</v>
      </c>
      <c r="E3419" s="2">
        <f t="shared" ca="1" si="365"/>
        <v>0.56299027620680209</v>
      </c>
      <c r="F3419" s="2"/>
      <c r="G3419" s="15">
        <f ca="1">_xlfn.NORM.INV(H3419,Normaal_Mu,Normaal_Sigma)</f>
        <v>4.4394376492725431</v>
      </c>
      <c r="H3419" s="2">
        <f t="shared" ca="1" si="366"/>
        <v>0.38963089605267331</v>
      </c>
      <c r="I3419" s="2"/>
      <c r="J3419" s="15">
        <f ca="1">-LN(K3419) /NegExp_Labda</f>
        <v>9.2121164853069146</v>
      </c>
      <c r="K3419" s="2">
        <f t="shared" ca="1" si="367"/>
        <v>0.1584330302457293</v>
      </c>
      <c r="L3419" s="2"/>
      <c r="M3419" s="17">
        <f t="shared" ca="1" si="361"/>
        <v>3</v>
      </c>
      <c r="N3419" s="2">
        <f t="shared" ca="1" si="363"/>
        <v>0.21602906752758133</v>
      </c>
      <c r="O3419" s="2"/>
      <c r="P3419" s="31">
        <f t="shared" ca="1" si="362"/>
        <v>5.1618091390774525</v>
      </c>
    </row>
    <row r="3420" spans="1:16" x14ac:dyDescent="0.25">
      <c r="A3420" s="32">
        <f ca="1">Uniform_A+B3420*(Uniform_B-Uniform_A)</f>
        <v>6.0572918310205983</v>
      </c>
      <c r="B3420" s="2">
        <f t="shared" ca="1" si="364"/>
        <v>0.60572918310205981</v>
      </c>
      <c r="C3420" s="4"/>
      <c r="D3420" s="5">
        <f ca="1">IF(E3420&lt;(Driehoek_C-Driehoek_A)/(Driehoek_B-Driehoek_A),Driehoek_A+SQRT(E3420*(Driehoek_B-Driehoek_A)*(Driehoek_C-Driehoek_A)),Driehoek_B-SQRT((1-E3420)*(Driehoek_B-Driehoek_A)*(Driehoek_B-Driehoek_C)))</f>
        <v>6.4135548618765803</v>
      </c>
      <c r="E3420" s="2">
        <f t="shared" ca="1" si="365"/>
        <v>0.8088657584993636</v>
      </c>
      <c r="F3420" s="2"/>
      <c r="G3420" s="15">
        <f ca="1">_xlfn.NORM.INV(H3420,Normaal_Mu,Normaal_Sigma)</f>
        <v>5.2212027145377897</v>
      </c>
      <c r="H3420" s="2">
        <f t="shared" ca="1" si="366"/>
        <v>0.54403376442670492</v>
      </c>
      <c r="I3420" s="2"/>
      <c r="J3420" s="15">
        <f ca="1">-LN(K3420) /NegExp_Labda</f>
        <v>0.63478429838003669</v>
      </c>
      <c r="K3420" s="2">
        <f t="shared" ca="1" si="367"/>
        <v>0.88077166855271705</v>
      </c>
      <c r="L3420" s="2"/>
      <c r="M3420" s="17">
        <f t="shared" ca="1" si="361"/>
        <v>5</v>
      </c>
      <c r="N3420" s="2">
        <f t="shared" ca="1" si="363"/>
        <v>0.44184482808866377</v>
      </c>
      <c r="O3420" s="2"/>
      <c r="P3420" s="31">
        <f t="shared" ca="1" si="362"/>
        <v>4.6653667411630009</v>
      </c>
    </row>
    <row r="3421" spans="1:16" x14ac:dyDescent="0.25">
      <c r="A3421" s="32">
        <f ca="1">Uniform_A+B3421*(Uniform_B-Uniform_A)</f>
        <v>0.13495370440086307</v>
      </c>
      <c r="B3421" s="2">
        <f t="shared" ca="1" si="364"/>
        <v>1.3495370440086307E-2</v>
      </c>
      <c r="C3421" s="4"/>
      <c r="D3421" s="5">
        <f ca="1">IF(E3421&lt;(Driehoek_C-Driehoek_A)/(Driehoek_B-Driehoek_A),Driehoek_A+SQRT(E3421*(Driehoek_B-Driehoek_A)*(Driehoek_C-Driehoek_A)),Driehoek_B-SQRT((1-E3421)*(Driehoek_B-Driehoek_A)*(Driehoek_B-Driehoek_C)))</f>
        <v>8.2816773518143556</v>
      </c>
      <c r="E3421" s="2">
        <f t="shared" ca="1" si="365"/>
        <v>0.98525750208867324</v>
      </c>
      <c r="F3421" s="2"/>
      <c r="G3421" s="15">
        <f ca="1">_xlfn.NORM.INV(H3421,Normaal_Mu,Normaal_Sigma)</f>
        <v>3.9477804891637414</v>
      </c>
      <c r="H3421" s="2">
        <f t="shared" ca="1" si="366"/>
        <v>0.29940597548323367</v>
      </c>
      <c r="I3421" s="2"/>
      <c r="J3421" s="15">
        <f ca="1">-LN(K3421) /NegExp_Labda</f>
        <v>13.555667779960505</v>
      </c>
      <c r="K3421" s="2">
        <f t="shared" ca="1" si="367"/>
        <v>6.6461426251129718E-2</v>
      </c>
      <c r="L3421" s="2"/>
      <c r="M3421" s="17">
        <f t="shared" ca="1" si="361"/>
        <v>3</v>
      </c>
      <c r="N3421" s="2">
        <f t="shared" ca="1" si="363"/>
        <v>0.21890981151217348</v>
      </c>
      <c r="O3421" s="2"/>
      <c r="P3421" s="31">
        <f t="shared" ca="1" si="362"/>
        <v>5.784015865067893</v>
      </c>
    </row>
    <row r="3422" spans="1:16" x14ac:dyDescent="0.25">
      <c r="A3422" s="32">
        <f ca="1">Uniform_A+B3422*(Uniform_B-Uniform_A)</f>
        <v>5.6822304455209141</v>
      </c>
      <c r="B3422" s="2">
        <f t="shared" ca="1" si="364"/>
        <v>0.56822304455209138</v>
      </c>
      <c r="C3422" s="4"/>
      <c r="D3422" s="5">
        <f ca="1">IF(E3422&lt;(Driehoek_C-Driehoek_A)/(Driehoek_B-Driehoek_A),Driehoek_A+SQRT(E3422*(Driehoek_B-Driehoek_A)*(Driehoek_C-Driehoek_A)),Driehoek_B-SQRT((1-E3422)*(Driehoek_B-Driehoek_A)*(Driehoek_B-Driehoek_C)))</f>
        <v>5.795171181883946</v>
      </c>
      <c r="E3422" s="2">
        <f t="shared" ca="1" si="365"/>
        <v>0.70654492133065305</v>
      </c>
      <c r="F3422" s="2"/>
      <c r="G3422" s="15">
        <f ca="1">_xlfn.NORM.INV(H3422,Normaal_Mu,Normaal_Sigma)</f>
        <v>5.62751224338834</v>
      </c>
      <c r="H3422" s="2">
        <f t="shared" ca="1" si="366"/>
        <v>0.62314686376642947</v>
      </c>
      <c r="I3422" s="2"/>
      <c r="J3422" s="15">
        <f ca="1">-LN(K3422) /NegExp_Labda</f>
        <v>0.18954926283674797</v>
      </c>
      <c r="K3422" s="2">
        <f t="shared" ca="1" si="367"/>
        <v>0.96279973090308979</v>
      </c>
      <c r="L3422" s="2"/>
      <c r="M3422" s="17">
        <f t="shared" ca="1" si="361"/>
        <v>7</v>
      </c>
      <c r="N3422" s="2">
        <f t="shared" ca="1" si="363"/>
        <v>0.76718325452735092</v>
      </c>
      <c r="O3422" s="2"/>
      <c r="P3422" s="31">
        <f t="shared" ca="1" si="362"/>
        <v>4.8588926267259893</v>
      </c>
    </row>
    <row r="3423" spans="1:16" x14ac:dyDescent="0.25">
      <c r="A3423" s="32">
        <f ca="1">Uniform_A+B3423*(Uniform_B-Uniform_A)</f>
        <v>1.5099429804187614</v>
      </c>
      <c r="B3423" s="2">
        <f t="shared" ca="1" si="364"/>
        <v>0.15099429804187614</v>
      </c>
      <c r="C3423" s="4"/>
      <c r="D3423" s="5">
        <f ca="1">IF(E3423&lt;(Driehoek_C-Driehoek_A)/(Driehoek_B-Driehoek_A),Driehoek_A+SQRT(E3423*(Driehoek_B-Driehoek_A)*(Driehoek_C-Driehoek_A)),Driehoek_B-SQRT((1-E3423)*(Driehoek_B-Driehoek_A)*(Driehoek_B-Driehoek_C)))</f>
        <v>7.0476129836597607</v>
      </c>
      <c r="E3423" s="2">
        <f t="shared" ca="1" si="365"/>
        <v>0.89109099824074456</v>
      </c>
      <c r="F3423" s="2"/>
      <c r="G3423" s="15">
        <f ca="1">_xlfn.NORM.INV(H3423,Normaal_Mu,Normaal_Sigma)</f>
        <v>5.6753706258741197</v>
      </c>
      <c r="H3423" s="2">
        <f t="shared" ca="1" si="366"/>
        <v>0.63219982806925112</v>
      </c>
      <c r="I3423" s="2"/>
      <c r="J3423" s="15">
        <f ca="1">-LN(K3423) /NegExp_Labda</f>
        <v>3.267547494565946</v>
      </c>
      <c r="K3423" s="2">
        <f t="shared" ca="1" si="367"/>
        <v>0.52021686882719886</v>
      </c>
      <c r="L3423" s="2"/>
      <c r="M3423" s="17">
        <f t="shared" ca="1" si="361"/>
        <v>6</v>
      </c>
      <c r="N3423" s="2">
        <f t="shared" ca="1" si="363"/>
        <v>0.71552099683179637</v>
      </c>
      <c r="O3423" s="2"/>
      <c r="P3423" s="31">
        <f t="shared" ca="1" si="362"/>
        <v>4.7000948169037171</v>
      </c>
    </row>
    <row r="3424" spans="1:16" x14ac:dyDescent="0.25">
      <c r="A3424" s="32">
        <f ca="1">Uniform_A+B3424*(Uniform_B-Uniform_A)</f>
        <v>6.8804884827353519</v>
      </c>
      <c r="B3424" s="2">
        <f t="shared" ca="1" si="364"/>
        <v>0.68804884827353519</v>
      </c>
      <c r="C3424" s="4"/>
      <c r="D3424" s="5">
        <f ca="1">IF(E3424&lt;(Driehoek_C-Driehoek_A)/(Driehoek_B-Driehoek_A),Driehoek_A+SQRT(E3424*(Driehoek_B-Driehoek_A)*(Driehoek_C-Driehoek_A)),Driehoek_B-SQRT((1-E3424)*(Driehoek_B-Driehoek_A)*(Driehoek_B-Driehoek_C)))</f>
        <v>4.3257083578316315</v>
      </c>
      <c r="E3424" s="2">
        <f t="shared" ca="1" si="365"/>
        <v>0.37574278982728382</v>
      </c>
      <c r="F3424" s="2"/>
      <c r="G3424" s="15">
        <f ca="1">_xlfn.NORM.INV(H3424,Normaal_Mu,Normaal_Sigma)</f>
        <v>1.8346884177989313</v>
      </c>
      <c r="H3424" s="2">
        <f t="shared" ca="1" si="366"/>
        <v>5.6749969899471453E-2</v>
      </c>
      <c r="I3424" s="2"/>
      <c r="J3424" s="15">
        <f ca="1">-LN(K3424) /NegExp_Labda</f>
        <v>10.794153404379911</v>
      </c>
      <c r="K3424" s="2">
        <f t="shared" ca="1" si="367"/>
        <v>0.11546005178074659</v>
      </c>
      <c r="L3424" s="2"/>
      <c r="M3424" s="17">
        <f t="shared" ca="1" si="361"/>
        <v>7</v>
      </c>
      <c r="N3424" s="2">
        <f t="shared" ca="1" si="363"/>
        <v>0.82870268899846522</v>
      </c>
      <c r="O3424" s="2"/>
      <c r="P3424" s="31">
        <f t="shared" ca="1" si="362"/>
        <v>6.1670077325491643</v>
      </c>
    </row>
    <row r="3425" spans="1:16" x14ac:dyDescent="0.25">
      <c r="A3425" s="32">
        <f ca="1">Uniform_A+B3425*(Uniform_B-Uniform_A)</f>
        <v>0.74548382188877049</v>
      </c>
      <c r="B3425" s="2">
        <f t="shared" ca="1" si="364"/>
        <v>7.4548382188877049E-2</v>
      </c>
      <c r="C3425" s="4"/>
      <c r="D3425" s="5">
        <f ca="1">IF(E3425&lt;(Driehoek_C-Driehoek_A)/(Driehoek_B-Driehoek_A),Driehoek_A+SQRT(E3425*(Driehoek_B-Driehoek_A)*(Driehoek_C-Driehoek_A)),Driehoek_B-SQRT((1-E3425)*(Driehoek_B-Driehoek_A)*(Driehoek_B-Driehoek_C)))</f>
        <v>6.4162152068018878</v>
      </c>
      <c r="E3425" s="2">
        <f t="shared" ca="1" si="365"/>
        <v>0.80925874692680544</v>
      </c>
      <c r="F3425" s="2"/>
      <c r="G3425" s="15">
        <f ca="1">_xlfn.NORM.INV(H3425,Normaal_Mu,Normaal_Sigma)</f>
        <v>3.5697813729916619</v>
      </c>
      <c r="H3425" s="2">
        <f t="shared" ca="1" si="366"/>
        <v>0.23727074971523876</v>
      </c>
      <c r="I3425" s="2"/>
      <c r="J3425" s="15">
        <f ca="1">-LN(K3425) /NegExp_Labda</f>
        <v>6.6337957222931161</v>
      </c>
      <c r="K3425" s="2">
        <f t="shared" ca="1" si="367"/>
        <v>0.26533578432078808</v>
      </c>
      <c r="L3425" s="2"/>
      <c r="M3425" s="17">
        <f t="shared" ca="1" si="361"/>
        <v>3</v>
      </c>
      <c r="N3425" s="2">
        <f t="shared" ca="1" si="363"/>
        <v>0.13027796530604641</v>
      </c>
      <c r="O3425" s="2"/>
      <c r="P3425" s="31">
        <f t="shared" ca="1" si="362"/>
        <v>4.0730552247950875</v>
      </c>
    </row>
    <row r="3426" spans="1:16" x14ac:dyDescent="0.25">
      <c r="A3426" s="32">
        <f ca="1">Uniform_A+B3426*(Uniform_B-Uniform_A)</f>
        <v>3.5701433595526302</v>
      </c>
      <c r="B3426" s="2">
        <f t="shared" ca="1" si="364"/>
        <v>0.357014335955263</v>
      </c>
      <c r="C3426" s="4"/>
      <c r="D3426" s="5">
        <f ca="1">IF(E3426&lt;(Driehoek_C-Driehoek_A)/(Driehoek_B-Driehoek_A),Driehoek_A+SQRT(E3426*(Driehoek_B-Driehoek_A)*(Driehoek_C-Driehoek_A)),Driehoek_B-SQRT((1-E3426)*(Driehoek_B-Driehoek_A)*(Driehoek_B-Driehoek_C)))</f>
        <v>4.3235904222687207</v>
      </c>
      <c r="E3426" s="2">
        <f t="shared" ca="1" si="365"/>
        <v>0.37517695603723311</v>
      </c>
      <c r="F3426" s="2"/>
      <c r="G3426" s="15">
        <f ca="1">_xlfn.NORM.INV(H3426,Normaal_Mu,Normaal_Sigma)</f>
        <v>4.554578127494338</v>
      </c>
      <c r="H3426" s="2">
        <f t="shared" ca="1" si="366"/>
        <v>0.41188024461246253</v>
      </c>
      <c r="I3426" s="2"/>
      <c r="J3426" s="15">
        <f ca="1">-LN(K3426) /NegExp_Labda</f>
        <v>3.6981399429991333</v>
      </c>
      <c r="K3426" s="2">
        <f t="shared" ca="1" si="367"/>
        <v>0.4772914403553733</v>
      </c>
      <c r="L3426" s="2"/>
      <c r="M3426" s="17">
        <f t="shared" ca="1" si="361"/>
        <v>12</v>
      </c>
      <c r="N3426" s="2">
        <f t="shared" ca="1" si="363"/>
        <v>0.99778104788396005</v>
      </c>
      <c r="O3426" s="2"/>
      <c r="P3426" s="31">
        <f t="shared" ca="1" si="362"/>
        <v>5.6292903704629644</v>
      </c>
    </row>
    <row r="3427" spans="1:16" x14ac:dyDescent="0.25">
      <c r="A3427" s="32">
        <f ca="1">Uniform_A+B3427*(Uniform_B-Uniform_A)</f>
        <v>5.0944725049455242</v>
      </c>
      <c r="B3427" s="2">
        <f t="shared" ca="1" si="364"/>
        <v>0.50944725049455242</v>
      </c>
      <c r="C3427" s="4"/>
      <c r="D3427" s="5">
        <f ca="1">IF(E3427&lt;(Driehoek_C-Driehoek_A)/(Driehoek_B-Driehoek_A),Driehoek_A+SQRT(E3427*(Driehoek_B-Driehoek_A)*(Driehoek_C-Driehoek_A)),Driehoek_B-SQRT((1-E3427)*(Driehoek_B-Driehoek_A)*(Driehoek_B-Driehoek_C)))</f>
        <v>2.145194969540086</v>
      </c>
      <c r="E3427" s="2">
        <f t="shared" ca="1" si="365"/>
        <v>1.505827084267608E-3</v>
      </c>
      <c r="F3427" s="2"/>
      <c r="G3427" s="15">
        <f ca="1">_xlfn.NORM.INV(H3427,Normaal_Mu,Normaal_Sigma)</f>
        <v>7.5715626624857997</v>
      </c>
      <c r="H3427" s="2">
        <f t="shared" ca="1" si="366"/>
        <v>0.90074030632582991</v>
      </c>
      <c r="I3427" s="2"/>
      <c r="J3427" s="15">
        <f ca="1">-LN(K3427) /NegExp_Labda</f>
        <v>3.8182315845488417</v>
      </c>
      <c r="K3427" s="2">
        <f t="shared" ca="1" si="367"/>
        <v>0.46596427219285252</v>
      </c>
      <c r="L3427" s="2"/>
      <c r="M3427" s="17">
        <f t="shared" ca="1" si="361"/>
        <v>5</v>
      </c>
      <c r="N3427" s="2">
        <f t="shared" ca="1" si="363"/>
        <v>0.53551172367569322</v>
      </c>
      <c r="O3427" s="2"/>
      <c r="P3427" s="31">
        <f t="shared" ca="1" si="362"/>
        <v>4.7258923443040501</v>
      </c>
    </row>
    <row r="3428" spans="1:16" x14ac:dyDescent="0.25">
      <c r="A3428" s="32">
        <f ca="1">Uniform_A+B3428*(Uniform_B-Uniform_A)</f>
        <v>6.4961288644099042</v>
      </c>
      <c r="B3428" s="2">
        <f t="shared" ca="1" si="364"/>
        <v>0.64961288644099047</v>
      </c>
      <c r="C3428" s="4"/>
      <c r="D3428" s="5">
        <f ca="1">IF(E3428&lt;(Driehoek_C-Driehoek_A)/(Driehoek_B-Driehoek_A),Driehoek_A+SQRT(E3428*(Driehoek_B-Driehoek_A)*(Driehoek_C-Driehoek_A)),Driehoek_B-SQRT((1-E3428)*(Driehoek_B-Driehoek_A)*(Driehoek_B-Driehoek_C)))</f>
        <v>6.8471647855162665</v>
      </c>
      <c r="E3428" s="2">
        <f t="shared" ca="1" si="365"/>
        <v>0.86758001540796503</v>
      </c>
      <c r="F3428" s="2"/>
      <c r="G3428" s="15">
        <f ca="1">_xlfn.NORM.INV(H3428,Normaal_Mu,Normaal_Sigma)</f>
        <v>2.9260243608730683</v>
      </c>
      <c r="H3428" s="2">
        <f t="shared" ca="1" si="366"/>
        <v>0.14987076690476464</v>
      </c>
      <c r="I3428" s="2"/>
      <c r="J3428" s="15">
        <f ca="1">-LN(K3428) /NegExp_Labda</f>
        <v>2.8356846661849424</v>
      </c>
      <c r="K3428" s="2">
        <f t="shared" ca="1" si="367"/>
        <v>0.56714689584914091</v>
      </c>
      <c r="L3428" s="2"/>
      <c r="M3428" s="17">
        <f t="shared" ca="1" si="361"/>
        <v>3</v>
      </c>
      <c r="N3428" s="2">
        <f t="shared" ca="1" si="363"/>
        <v>0.20278927427802329</v>
      </c>
      <c r="O3428" s="2"/>
      <c r="P3428" s="31">
        <f t="shared" ca="1" si="362"/>
        <v>4.4210005353968365</v>
      </c>
    </row>
    <row r="3429" spans="1:16" x14ac:dyDescent="0.25">
      <c r="A3429" s="32">
        <f ca="1">Uniform_A+B3429*(Uniform_B-Uniform_A)</f>
        <v>2.504141185072386</v>
      </c>
      <c r="B3429" s="2">
        <f t="shared" ca="1" si="364"/>
        <v>0.2504141185072386</v>
      </c>
      <c r="C3429" s="4"/>
      <c r="D3429" s="5">
        <f ca="1">IF(E3429&lt;(Driehoek_C-Driehoek_A)/(Driehoek_B-Driehoek_A),Driehoek_A+SQRT(E3429*(Driehoek_B-Driehoek_A)*(Driehoek_C-Driehoek_A)),Driehoek_B-SQRT((1-E3429)*(Driehoek_B-Driehoek_A)*(Driehoek_B-Driehoek_C)))</f>
        <v>4.4523293082043898</v>
      </c>
      <c r="E3429" s="2">
        <f t="shared" ca="1" si="365"/>
        <v>0.40910546511380663</v>
      </c>
      <c r="F3429" s="2"/>
      <c r="G3429" s="15">
        <f ca="1">_xlfn.NORM.INV(H3429,Normaal_Mu,Normaal_Sigma)</f>
        <v>7.2934311354024102</v>
      </c>
      <c r="H3429" s="2">
        <f t="shared" ca="1" si="366"/>
        <v>0.87425040285658284</v>
      </c>
      <c r="I3429" s="2"/>
      <c r="J3429" s="15">
        <f ca="1">-LN(K3429) /NegExp_Labda</f>
        <v>2.089262171859319</v>
      </c>
      <c r="K3429" s="2">
        <f t="shared" ca="1" si="367"/>
        <v>0.65845938722907948</v>
      </c>
      <c r="L3429" s="2"/>
      <c r="M3429" s="17">
        <f t="shared" ca="1" si="361"/>
        <v>4</v>
      </c>
      <c r="N3429" s="2">
        <f t="shared" ca="1" si="363"/>
        <v>0.28008536995555355</v>
      </c>
      <c r="O3429" s="2"/>
      <c r="P3429" s="31">
        <f t="shared" ca="1" si="362"/>
        <v>4.0678327601077005</v>
      </c>
    </row>
    <row r="3430" spans="1:16" x14ac:dyDescent="0.25">
      <c r="A3430" s="32">
        <f ca="1">Uniform_A+B3430*(Uniform_B-Uniform_A)</f>
        <v>2.2662406937015209</v>
      </c>
      <c r="B3430" s="2">
        <f t="shared" ca="1" si="364"/>
        <v>0.22662406937015211</v>
      </c>
      <c r="C3430" s="4"/>
      <c r="D3430" s="5">
        <f ca="1">IF(E3430&lt;(Driehoek_C-Driehoek_A)/(Driehoek_B-Driehoek_A),Driehoek_A+SQRT(E3430*(Driehoek_B-Driehoek_A)*(Driehoek_C-Driehoek_A)),Driehoek_B-SQRT((1-E3430)*(Driehoek_B-Driehoek_A)*(Driehoek_B-Driehoek_C)))</f>
        <v>7.7913245019042732</v>
      </c>
      <c r="E3430" s="2">
        <f t="shared" ca="1" si="365"/>
        <v>0.95826010115151561</v>
      </c>
      <c r="F3430" s="2"/>
      <c r="G3430" s="15">
        <f ca="1">_xlfn.NORM.INV(H3430,Normaal_Mu,Normaal_Sigma)</f>
        <v>10.049434998420665</v>
      </c>
      <c r="H3430" s="2">
        <f t="shared" ca="1" si="366"/>
        <v>0.99421043358289019</v>
      </c>
      <c r="I3430" s="2"/>
      <c r="J3430" s="15">
        <f ca="1">-LN(K3430) /NegExp_Labda</f>
        <v>8.0488901756765028</v>
      </c>
      <c r="K3430" s="2">
        <f t="shared" ca="1" si="367"/>
        <v>0.19993198702679371</v>
      </c>
      <c r="L3430" s="2"/>
      <c r="M3430" s="17">
        <f t="shared" ca="1" si="361"/>
        <v>10</v>
      </c>
      <c r="N3430" s="2">
        <f t="shared" ca="1" si="363"/>
        <v>0.97147254071908795</v>
      </c>
      <c r="O3430" s="2"/>
      <c r="P3430" s="31">
        <f t="shared" ca="1" si="362"/>
        <v>7.6311780739405917</v>
      </c>
    </row>
    <row r="3431" spans="1:16" x14ac:dyDescent="0.25">
      <c r="A3431" s="32">
        <f ca="1">Uniform_A+B3431*(Uniform_B-Uniform_A)</f>
        <v>8.7775394387758414</v>
      </c>
      <c r="B3431" s="2">
        <f t="shared" ca="1" si="364"/>
        <v>0.87775394387758421</v>
      </c>
      <c r="C3431" s="4"/>
      <c r="D3431" s="5">
        <f ca="1">IF(E3431&lt;(Driehoek_C-Driehoek_A)/(Driehoek_B-Driehoek_A),Driehoek_A+SQRT(E3431*(Driehoek_B-Driehoek_A)*(Driehoek_C-Driehoek_A)),Driehoek_B-SQRT((1-E3431)*(Driehoek_B-Driehoek_A)*(Driehoek_B-Driehoek_C)))</f>
        <v>2.2199244334228618</v>
      </c>
      <c r="E3431" s="2">
        <f t="shared" ca="1" si="365"/>
        <v>3.4547683154547704E-3</v>
      </c>
      <c r="F3431" s="2"/>
      <c r="G3431" s="15">
        <f ca="1">_xlfn.NORM.INV(H3431,Normaal_Mu,Normaal_Sigma)</f>
        <v>0.67010931868415113</v>
      </c>
      <c r="H3431" s="2">
        <f t="shared" ca="1" si="366"/>
        <v>1.5195935698467777E-2</v>
      </c>
      <c r="I3431" s="2"/>
      <c r="J3431" s="15">
        <f ca="1">-LN(K3431) /NegExp_Labda</f>
        <v>5.8412630535333738</v>
      </c>
      <c r="K3431" s="2">
        <f t="shared" ca="1" si="367"/>
        <v>0.31090974724421661</v>
      </c>
      <c r="L3431" s="2"/>
      <c r="M3431" s="17">
        <f t="shared" ca="1" si="361"/>
        <v>4</v>
      </c>
      <c r="N3431" s="2">
        <f t="shared" ca="1" si="363"/>
        <v>0.35509453680001768</v>
      </c>
      <c r="O3431" s="2"/>
      <c r="P3431" s="31">
        <f t="shared" ca="1" si="362"/>
        <v>4.3017672488832464</v>
      </c>
    </row>
    <row r="3432" spans="1:16" x14ac:dyDescent="0.25">
      <c r="A3432" s="32">
        <f ca="1">Uniform_A+B3432*(Uniform_B-Uniform_A)</f>
        <v>5.0182356146749596E-2</v>
      </c>
      <c r="B3432" s="2">
        <f t="shared" ca="1" si="364"/>
        <v>5.0182356146749596E-3</v>
      </c>
      <c r="C3432" s="4"/>
      <c r="D3432" s="5">
        <f ca="1">IF(E3432&lt;(Driehoek_C-Driehoek_A)/(Driehoek_B-Driehoek_A),Driehoek_A+SQRT(E3432*(Driehoek_B-Driehoek_A)*(Driehoek_C-Driehoek_A)),Driehoek_B-SQRT((1-E3432)*(Driehoek_B-Driehoek_A)*(Driehoek_B-Driehoek_C)))</f>
        <v>4.150467051402587</v>
      </c>
      <c r="E3432" s="2">
        <f t="shared" ca="1" si="365"/>
        <v>0.32805800515623096</v>
      </c>
      <c r="F3432" s="2"/>
      <c r="G3432" s="15">
        <f ca="1">_xlfn.NORM.INV(H3432,Normaal_Mu,Normaal_Sigma)</f>
        <v>4.8590478610935071</v>
      </c>
      <c r="H3432" s="2">
        <f t="shared" ca="1" si="366"/>
        <v>0.47190737349497502</v>
      </c>
      <c r="I3432" s="2"/>
      <c r="J3432" s="15">
        <f ca="1">-LN(K3432) /NegExp_Labda</f>
        <v>4.3633715297801778</v>
      </c>
      <c r="K3432" s="2">
        <f t="shared" ca="1" si="367"/>
        <v>0.41783264144196097</v>
      </c>
      <c r="L3432" s="2"/>
      <c r="M3432" s="17">
        <f t="shared" ca="1" si="361"/>
        <v>4</v>
      </c>
      <c r="N3432" s="2">
        <f t="shared" ca="1" si="363"/>
        <v>0.35351352073149311</v>
      </c>
      <c r="O3432" s="2"/>
      <c r="P3432" s="31">
        <f t="shared" ca="1" si="362"/>
        <v>3.4846137596846041</v>
      </c>
    </row>
    <row r="3433" spans="1:16" x14ac:dyDescent="0.25">
      <c r="A3433" s="32">
        <f ca="1">Uniform_A+B3433*(Uniform_B-Uniform_A)</f>
        <v>4.4292245018374263</v>
      </c>
      <c r="B3433" s="2">
        <f t="shared" ca="1" si="364"/>
        <v>0.44292245018374266</v>
      </c>
      <c r="C3433" s="4"/>
      <c r="D3433" s="5">
        <f ca="1">IF(E3433&lt;(Driehoek_C-Driehoek_A)/(Driehoek_B-Driehoek_A),Driehoek_A+SQRT(E3433*(Driehoek_B-Driehoek_A)*(Driehoek_C-Driehoek_A)),Driehoek_B-SQRT((1-E3433)*(Driehoek_B-Driehoek_A)*(Driehoek_B-Driehoek_C)))</f>
        <v>7.350143872897414</v>
      </c>
      <c r="E3433" s="2">
        <f t="shared" ca="1" si="365"/>
        <v>0.92222785028177301</v>
      </c>
      <c r="F3433" s="2"/>
      <c r="G3433" s="15">
        <f ca="1">_xlfn.NORM.INV(H3433,Normaal_Mu,Normaal_Sigma)</f>
        <v>2.2452410912135754</v>
      </c>
      <c r="H3433" s="2">
        <f t="shared" ca="1" si="366"/>
        <v>8.4197480808635761E-2</v>
      </c>
      <c r="I3433" s="2"/>
      <c r="J3433" s="15">
        <f ca="1">-LN(K3433) /NegExp_Labda</f>
        <v>0.48605816038305144</v>
      </c>
      <c r="K3433" s="2">
        <f t="shared" ca="1" si="367"/>
        <v>0.90736395849349172</v>
      </c>
      <c r="L3433" s="2"/>
      <c r="M3433" s="17">
        <f t="shared" ca="1" si="361"/>
        <v>5</v>
      </c>
      <c r="N3433" s="2">
        <f t="shared" ca="1" si="363"/>
        <v>0.49131563601794248</v>
      </c>
      <c r="O3433" s="2"/>
      <c r="P3433" s="31">
        <f t="shared" ca="1" si="362"/>
        <v>3.9021335252662936</v>
      </c>
    </row>
    <row r="3434" spans="1:16" x14ac:dyDescent="0.25">
      <c r="A3434" s="32">
        <f ca="1">Uniform_A+B3434*(Uniform_B-Uniform_A)</f>
        <v>4.0793092490557807</v>
      </c>
      <c r="B3434" s="2">
        <f t="shared" ca="1" si="364"/>
        <v>0.40793092490557803</v>
      </c>
      <c r="C3434" s="4"/>
      <c r="D3434" s="5">
        <f ca="1">IF(E3434&lt;(Driehoek_C-Driehoek_A)/(Driehoek_B-Driehoek_A),Driehoek_A+SQRT(E3434*(Driehoek_B-Driehoek_A)*(Driehoek_C-Driehoek_A)),Driehoek_B-SQRT((1-E3434)*(Driehoek_B-Driehoek_A)*(Driehoek_B-Driehoek_C)))</f>
        <v>3.4936702797332062</v>
      </c>
      <c r="E3434" s="2">
        <f t="shared" ca="1" si="365"/>
        <v>0.15936077889701961</v>
      </c>
      <c r="F3434" s="2"/>
      <c r="G3434" s="15">
        <f ca="1">_xlfn.NORM.INV(H3434,Normaal_Mu,Normaal_Sigma)</f>
        <v>7.4515914238526726</v>
      </c>
      <c r="H3434" s="2">
        <f t="shared" ca="1" si="366"/>
        <v>0.88986221936179055</v>
      </c>
      <c r="I3434" s="2"/>
      <c r="J3434" s="15">
        <f ca="1">-LN(K3434) /NegExp_Labda</f>
        <v>1.0551194018080614</v>
      </c>
      <c r="K3434" s="2">
        <f t="shared" ca="1" si="367"/>
        <v>0.80975472941462867</v>
      </c>
      <c r="L3434" s="2"/>
      <c r="M3434" s="17">
        <f t="shared" ca="1" si="361"/>
        <v>6</v>
      </c>
      <c r="N3434" s="2">
        <f t="shared" ca="1" si="363"/>
        <v>0.63507772422878395</v>
      </c>
      <c r="O3434" s="2"/>
      <c r="P3434" s="31">
        <f t="shared" ca="1" si="362"/>
        <v>4.4159380708899443</v>
      </c>
    </row>
    <row r="3435" spans="1:16" x14ac:dyDescent="0.25">
      <c r="A3435" s="32">
        <f ca="1">Uniform_A+B3435*(Uniform_B-Uniform_A)</f>
        <v>2.4471242229173606</v>
      </c>
      <c r="B3435" s="2">
        <f t="shared" ca="1" si="364"/>
        <v>0.24471242229173606</v>
      </c>
      <c r="C3435" s="4"/>
      <c r="D3435" s="5">
        <f ca="1">IF(E3435&lt;(Driehoek_C-Driehoek_A)/(Driehoek_B-Driehoek_A),Driehoek_A+SQRT(E3435*(Driehoek_B-Driehoek_A)*(Driehoek_C-Driehoek_A)),Driehoek_B-SQRT((1-E3435)*(Driehoek_B-Driehoek_A)*(Driehoek_B-Driehoek_C)))</f>
        <v>3.8416047062298206</v>
      </c>
      <c r="E3435" s="2">
        <f t="shared" ca="1" si="365"/>
        <v>0.24225056385770172</v>
      </c>
      <c r="F3435" s="2"/>
      <c r="G3435" s="15">
        <f ca="1">_xlfn.NORM.INV(H3435,Normaal_Mu,Normaal_Sigma)</f>
        <v>5.3061059842104008</v>
      </c>
      <c r="H3435" s="2">
        <f t="shared" ca="1" si="366"/>
        <v>0.56082175706144566</v>
      </c>
      <c r="I3435" s="2"/>
      <c r="J3435" s="15">
        <f ca="1">-LN(K3435) /NegExp_Labda</f>
        <v>1.6733831170612146</v>
      </c>
      <c r="K3435" s="2">
        <f t="shared" ca="1" si="367"/>
        <v>0.71556944734836581</v>
      </c>
      <c r="L3435" s="2"/>
      <c r="M3435" s="17">
        <f t="shared" ca="1" si="361"/>
        <v>6</v>
      </c>
      <c r="N3435" s="2">
        <f t="shared" ca="1" si="363"/>
        <v>0.67731346524204949</v>
      </c>
      <c r="O3435" s="2"/>
      <c r="P3435" s="31">
        <f t="shared" ca="1" si="362"/>
        <v>3.8536436060837596</v>
      </c>
    </row>
    <row r="3436" spans="1:16" x14ac:dyDescent="0.25">
      <c r="A3436" s="32">
        <f ca="1">Uniform_A+B3436*(Uniform_B-Uniform_A)</f>
        <v>0.91818134813452468</v>
      </c>
      <c r="B3436" s="2">
        <f t="shared" ca="1" si="364"/>
        <v>9.1818134813452468E-2</v>
      </c>
      <c r="C3436" s="4"/>
      <c r="D3436" s="5">
        <f ca="1">IF(E3436&lt;(Driehoek_C-Driehoek_A)/(Driehoek_B-Driehoek_A),Driehoek_A+SQRT(E3436*(Driehoek_B-Driehoek_A)*(Driehoek_C-Driehoek_A)),Driehoek_B-SQRT((1-E3436)*(Driehoek_B-Driehoek_A)*(Driehoek_B-Driehoek_C)))</f>
        <v>6.334100003029917</v>
      </c>
      <c r="E3436" s="2">
        <f t="shared" ca="1" si="365"/>
        <v>0.79694220589014042</v>
      </c>
      <c r="F3436" s="2"/>
      <c r="G3436" s="15">
        <f ca="1">_xlfn.NORM.INV(H3436,Normaal_Mu,Normaal_Sigma)</f>
        <v>3.7649480232488077</v>
      </c>
      <c r="H3436" s="2">
        <f t="shared" ca="1" si="366"/>
        <v>0.26844392250489191</v>
      </c>
      <c r="I3436" s="2"/>
      <c r="J3436" s="15">
        <f ca="1">-LN(K3436) /NegExp_Labda</f>
        <v>7.5236395535859844</v>
      </c>
      <c r="K3436" s="2">
        <f t="shared" ca="1" si="367"/>
        <v>0.22207771057719972</v>
      </c>
      <c r="L3436" s="2"/>
      <c r="M3436" s="17">
        <f t="shared" ca="1" si="361"/>
        <v>1</v>
      </c>
      <c r="N3436" s="2">
        <f t="shared" ca="1" si="363"/>
        <v>3.0342221594883534E-2</v>
      </c>
      <c r="O3436" s="2"/>
      <c r="P3436" s="31">
        <f t="shared" ca="1" si="362"/>
        <v>3.9081737855998471</v>
      </c>
    </row>
    <row r="3437" spans="1:16" x14ac:dyDescent="0.25">
      <c r="A3437" s="32">
        <f ca="1">Uniform_A+B3437*(Uniform_B-Uniform_A)</f>
        <v>1.9411045158076023</v>
      </c>
      <c r="B3437" s="2">
        <f t="shared" ca="1" si="364"/>
        <v>0.19411045158076023</v>
      </c>
      <c r="C3437" s="4"/>
      <c r="D3437" s="5">
        <f ca="1">IF(E3437&lt;(Driehoek_C-Driehoek_A)/(Driehoek_B-Driehoek_A),Driehoek_A+SQRT(E3437*(Driehoek_B-Driehoek_A)*(Driehoek_C-Driehoek_A)),Driehoek_B-SQRT((1-E3437)*(Driehoek_B-Driehoek_A)*(Driehoek_B-Driehoek_C)))</f>
        <v>4.9938780695611378</v>
      </c>
      <c r="E3437" s="2">
        <f t="shared" ca="1" si="365"/>
        <v>0.54145677367019429</v>
      </c>
      <c r="F3437" s="2"/>
      <c r="G3437" s="15">
        <f ca="1">_xlfn.NORM.INV(H3437,Normaal_Mu,Normaal_Sigma)</f>
        <v>5.4309682754972215</v>
      </c>
      <c r="H3437" s="2">
        <f t="shared" ca="1" si="366"/>
        <v>0.58530506108236258</v>
      </c>
      <c r="I3437" s="2"/>
      <c r="J3437" s="15">
        <f ca="1">-LN(K3437) /NegExp_Labda</f>
        <v>1.7728188905288238</v>
      </c>
      <c r="K3437" s="2">
        <f t="shared" ca="1" si="367"/>
        <v>0.70147937713884423</v>
      </c>
      <c r="L3437" s="2"/>
      <c r="M3437" s="17">
        <f t="shared" ref="M3437:M3500" ca="1" si="368">VLOOKUP(N3437,$S$5:$T$105,2,TRUE)</f>
        <v>8</v>
      </c>
      <c r="N3437" s="2">
        <f t="shared" ca="1" si="363"/>
        <v>0.87674757135596915</v>
      </c>
      <c r="O3437" s="2"/>
      <c r="P3437" s="31">
        <f t="shared" ref="P3437:P3500" ca="1" si="369">SUM(A3437,D3437,G3437,J3437,M3437)/5</f>
        <v>4.4277539502789569</v>
      </c>
    </row>
    <row r="3438" spans="1:16" x14ac:dyDescent="0.25">
      <c r="A3438" s="32">
        <f ca="1">Uniform_A+B3438*(Uniform_B-Uniform_A)</f>
        <v>1.5315201317015403</v>
      </c>
      <c r="B3438" s="2">
        <f t="shared" ca="1" si="364"/>
        <v>0.15315201317015403</v>
      </c>
      <c r="C3438" s="4"/>
      <c r="D3438" s="5">
        <f ca="1">IF(E3438&lt;(Driehoek_C-Driehoek_A)/(Driehoek_B-Driehoek_A),Driehoek_A+SQRT(E3438*(Driehoek_B-Driehoek_A)*(Driehoek_C-Driehoek_A)),Driehoek_B-SQRT((1-E3438)*(Driehoek_B-Driehoek_A)*(Driehoek_B-Driehoek_C)))</f>
        <v>4.0769267686002975</v>
      </c>
      <c r="E3438" s="2">
        <f t="shared" ca="1" si="365"/>
        <v>0.30752428452216274</v>
      </c>
      <c r="F3438" s="2"/>
      <c r="G3438" s="15">
        <f ca="1">_xlfn.NORM.INV(H3438,Normaal_Mu,Normaal_Sigma)</f>
        <v>4.0461273066805727</v>
      </c>
      <c r="H3438" s="2">
        <f t="shared" ca="1" si="366"/>
        <v>0.31670372450608464</v>
      </c>
      <c r="I3438" s="2"/>
      <c r="J3438" s="15">
        <f ca="1">-LN(K3438) /NegExp_Labda</f>
        <v>0.67481616489062424</v>
      </c>
      <c r="K3438" s="2">
        <f t="shared" ca="1" si="367"/>
        <v>0.87374803621063002</v>
      </c>
      <c r="L3438" s="2"/>
      <c r="M3438" s="17">
        <f t="shared" ca="1" si="368"/>
        <v>7</v>
      </c>
      <c r="N3438" s="2">
        <f t="shared" ca="1" si="363"/>
        <v>0.85153372575401809</v>
      </c>
      <c r="O3438" s="2"/>
      <c r="P3438" s="31">
        <f t="shared" ca="1" si="369"/>
        <v>3.4658780743746065</v>
      </c>
    </row>
    <row r="3439" spans="1:16" x14ac:dyDescent="0.25">
      <c r="A3439" s="32">
        <f ca="1">Uniform_A+B3439*(Uniform_B-Uniform_A)</f>
        <v>9.5061617503298539</v>
      </c>
      <c r="B3439" s="2">
        <f t="shared" ca="1" si="364"/>
        <v>0.95061617503298546</v>
      </c>
      <c r="C3439" s="4"/>
      <c r="D3439" s="5">
        <f ca="1">IF(E3439&lt;(Driehoek_C-Driehoek_A)/(Driehoek_B-Driehoek_A),Driehoek_A+SQRT(E3439*(Driehoek_B-Driehoek_A)*(Driehoek_C-Driehoek_A)),Driehoek_B-SQRT((1-E3439)*(Driehoek_B-Driehoek_A)*(Driehoek_B-Driehoek_C)))</f>
        <v>4.1781021136343099</v>
      </c>
      <c r="E3439" s="2">
        <f t="shared" ca="1" si="365"/>
        <v>0.33569430781320253</v>
      </c>
      <c r="F3439" s="2"/>
      <c r="G3439" s="15">
        <f ca="1">_xlfn.NORM.INV(H3439,Normaal_Mu,Normaal_Sigma)</f>
        <v>3.3883835572889525</v>
      </c>
      <c r="H3439" s="2">
        <f t="shared" ca="1" si="366"/>
        <v>0.21017671844823949</v>
      </c>
      <c r="I3439" s="2"/>
      <c r="J3439" s="15">
        <f ca="1">-LN(K3439) /NegExp_Labda</f>
        <v>0.38841866058279029</v>
      </c>
      <c r="K3439" s="2">
        <f t="shared" ca="1" si="367"/>
        <v>0.92525700934981492</v>
      </c>
      <c r="L3439" s="2"/>
      <c r="M3439" s="17">
        <f t="shared" ca="1" si="368"/>
        <v>5</v>
      </c>
      <c r="N3439" s="2">
        <f t="shared" ca="1" si="363"/>
        <v>0.61043781594729152</v>
      </c>
      <c r="O3439" s="2"/>
      <c r="P3439" s="31">
        <f t="shared" ca="1" si="369"/>
        <v>4.4922132163671815</v>
      </c>
    </row>
    <row r="3440" spans="1:16" x14ac:dyDescent="0.25">
      <c r="A3440" s="32">
        <f ca="1">Uniform_A+B3440*(Uniform_B-Uniform_A)</f>
        <v>9.5870279202131012</v>
      </c>
      <c r="B3440" s="2">
        <f t="shared" ca="1" si="364"/>
        <v>0.95870279202131015</v>
      </c>
      <c r="C3440" s="4"/>
      <c r="D3440" s="5">
        <f ca="1">IF(E3440&lt;(Driehoek_C-Driehoek_A)/(Driehoek_B-Driehoek_A),Driehoek_A+SQRT(E3440*(Driehoek_B-Driehoek_A)*(Driehoek_C-Driehoek_A)),Driehoek_B-SQRT((1-E3440)*(Driehoek_B-Driehoek_A)*(Driehoek_B-Driehoek_C)))</f>
        <v>5.3028195148630601</v>
      </c>
      <c r="E3440" s="2">
        <f t="shared" ca="1" si="365"/>
        <v>0.60945304172350223</v>
      </c>
      <c r="F3440" s="2"/>
      <c r="G3440" s="15">
        <f ca="1">_xlfn.NORM.INV(H3440,Normaal_Mu,Normaal_Sigma)</f>
        <v>6.2718195517942164</v>
      </c>
      <c r="H3440" s="2">
        <f t="shared" ca="1" si="366"/>
        <v>0.73758238474831828</v>
      </c>
      <c r="I3440" s="2"/>
      <c r="J3440" s="15">
        <f ca="1">-LN(K3440) /NegExp_Labda</f>
        <v>4.7430344151562194</v>
      </c>
      <c r="K3440" s="2">
        <f t="shared" ca="1" si="367"/>
        <v>0.38728017439975748</v>
      </c>
      <c r="L3440" s="2"/>
      <c r="M3440" s="17">
        <f t="shared" ca="1" si="368"/>
        <v>1</v>
      </c>
      <c r="N3440" s="2">
        <f t="shared" ca="1" si="363"/>
        <v>4.0222505112786133E-2</v>
      </c>
      <c r="O3440" s="2"/>
      <c r="P3440" s="31">
        <f t="shared" ca="1" si="369"/>
        <v>5.3809402804053201</v>
      </c>
    </row>
    <row r="3441" spans="1:16" x14ac:dyDescent="0.25">
      <c r="A3441" s="32">
        <f ca="1">Uniform_A+B3441*(Uniform_B-Uniform_A)</f>
        <v>5.8294638843317026</v>
      </c>
      <c r="B3441" s="2">
        <f t="shared" ca="1" si="364"/>
        <v>0.58294638843317026</v>
      </c>
      <c r="C3441" s="4"/>
      <c r="D3441" s="5">
        <f ca="1">IF(E3441&lt;(Driehoek_C-Driehoek_A)/(Driehoek_B-Driehoek_A),Driehoek_A+SQRT(E3441*(Driehoek_B-Driehoek_A)*(Driehoek_C-Driehoek_A)),Driehoek_B-SQRT((1-E3441)*(Driehoek_B-Driehoek_A)*(Driehoek_B-Driehoek_C)))</f>
        <v>4.6921535025514531</v>
      </c>
      <c r="E3441" s="2">
        <f t="shared" ca="1" si="365"/>
        <v>0.46978453012629384</v>
      </c>
      <c r="F3441" s="2"/>
      <c r="G3441" s="15">
        <f ca="1">_xlfn.NORM.INV(H3441,Normaal_Mu,Normaal_Sigma)</f>
        <v>6.072779816896082</v>
      </c>
      <c r="H3441" s="2">
        <f t="shared" ca="1" si="366"/>
        <v>0.70415544778810024</v>
      </c>
      <c r="I3441" s="2"/>
      <c r="J3441" s="15">
        <f ca="1">-LN(K3441) /NegExp_Labda</f>
        <v>5.0057251944567493</v>
      </c>
      <c r="K3441" s="2">
        <f t="shared" ca="1" si="367"/>
        <v>0.36745844597790556</v>
      </c>
      <c r="L3441" s="2"/>
      <c r="M3441" s="17">
        <f t="shared" ca="1" si="368"/>
        <v>7</v>
      </c>
      <c r="N3441" s="2">
        <f t="shared" ca="1" si="363"/>
        <v>0.76350003686211232</v>
      </c>
      <c r="O3441" s="2"/>
      <c r="P3441" s="31">
        <f t="shared" ca="1" si="369"/>
        <v>5.720024479647198</v>
      </c>
    </row>
    <row r="3442" spans="1:16" x14ac:dyDescent="0.25">
      <c r="A3442" s="32">
        <f ca="1">Uniform_A+B3442*(Uniform_B-Uniform_A)</f>
        <v>0.23080597997475416</v>
      </c>
      <c r="B3442" s="2">
        <f t="shared" ca="1" si="364"/>
        <v>2.3080597997475416E-2</v>
      </c>
      <c r="C3442" s="4"/>
      <c r="D3442" s="5">
        <f ca="1">IF(E3442&lt;(Driehoek_C-Driehoek_A)/(Driehoek_B-Driehoek_A),Driehoek_A+SQRT(E3442*(Driehoek_B-Driehoek_A)*(Driehoek_C-Driehoek_A)),Driehoek_B-SQRT((1-E3442)*(Driehoek_B-Driehoek_A)*(Driehoek_B-Driehoek_C)))</f>
        <v>6.0489215599141559</v>
      </c>
      <c r="E3442" s="2">
        <f t="shared" ca="1" si="365"/>
        <v>0.75117531544172855</v>
      </c>
      <c r="F3442" s="2"/>
      <c r="G3442" s="15">
        <f ca="1">_xlfn.NORM.INV(H3442,Normaal_Mu,Normaal_Sigma)</f>
        <v>9.2882985394200368</v>
      </c>
      <c r="H3442" s="2">
        <f t="shared" ca="1" si="366"/>
        <v>0.98398953581641746</v>
      </c>
      <c r="I3442" s="2"/>
      <c r="J3442" s="15">
        <f ca="1">-LN(K3442) /NegExp_Labda</f>
        <v>0.20742670722989789</v>
      </c>
      <c r="K3442" s="2">
        <f t="shared" ca="1" si="367"/>
        <v>0.95936339811859861</v>
      </c>
      <c r="L3442" s="2"/>
      <c r="M3442" s="17">
        <f t="shared" ca="1" si="368"/>
        <v>5</v>
      </c>
      <c r="N3442" s="2">
        <f t="shared" ca="1" si="363"/>
        <v>0.58910573754419304</v>
      </c>
      <c r="O3442" s="2"/>
      <c r="P3442" s="31">
        <f t="shared" ca="1" si="369"/>
        <v>4.1550905573077683</v>
      </c>
    </row>
    <row r="3443" spans="1:16" x14ac:dyDescent="0.25">
      <c r="A3443" s="32">
        <f ca="1">Uniform_A+B3443*(Uniform_B-Uniform_A)</f>
        <v>6.7120686257464328</v>
      </c>
      <c r="B3443" s="2">
        <f t="shared" ca="1" si="364"/>
        <v>0.67120686257464324</v>
      </c>
      <c r="C3443" s="4"/>
      <c r="D3443" s="5">
        <f ca="1">IF(E3443&lt;(Driehoek_C-Driehoek_A)/(Driehoek_B-Driehoek_A),Driehoek_A+SQRT(E3443*(Driehoek_B-Driehoek_A)*(Driehoek_C-Driehoek_A)),Driehoek_B-SQRT((1-E3443)*(Driehoek_B-Driehoek_A)*(Driehoek_B-Driehoek_C)))</f>
        <v>5.6387406742316415</v>
      </c>
      <c r="E3443" s="2">
        <f t="shared" ca="1" si="365"/>
        <v>0.67719816414100698</v>
      </c>
      <c r="F3443" s="2"/>
      <c r="G3443" s="15">
        <f ca="1">_xlfn.NORM.INV(H3443,Normaal_Mu,Normaal_Sigma)</f>
        <v>3.900736612537798</v>
      </c>
      <c r="H3443" s="2">
        <f t="shared" ca="1" si="366"/>
        <v>0.29128600795108361</v>
      </c>
      <c r="I3443" s="2"/>
      <c r="J3443" s="15">
        <f ca="1">-LN(K3443) /NegExp_Labda</f>
        <v>2.8382285282380493</v>
      </c>
      <c r="K3443" s="2">
        <f t="shared" ca="1" si="367"/>
        <v>0.56685842054612368</v>
      </c>
      <c r="L3443" s="2"/>
      <c r="M3443" s="17">
        <f t="shared" ca="1" si="368"/>
        <v>11</v>
      </c>
      <c r="N3443" s="2">
        <f t="shared" ca="1" si="363"/>
        <v>0.98763021361829617</v>
      </c>
      <c r="O3443" s="2"/>
      <c r="P3443" s="31">
        <f t="shared" ca="1" si="369"/>
        <v>6.0179548881507845</v>
      </c>
    </row>
    <row r="3444" spans="1:16" x14ac:dyDescent="0.25">
      <c r="A3444" s="32">
        <f ca="1">Uniform_A+B3444*(Uniform_B-Uniform_A)</f>
        <v>3.6949816633978463</v>
      </c>
      <c r="B3444" s="2">
        <f t="shared" ca="1" si="364"/>
        <v>0.36949816633978461</v>
      </c>
      <c r="C3444" s="4"/>
      <c r="D3444" s="5">
        <f ca="1">IF(E3444&lt;(Driehoek_C-Driehoek_A)/(Driehoek_B-Driehoek_A),Driehoek_A+SQRT(E3444*(Driehoek_B-Driehoek_A)*(Driehoek_C-Driehoek_A)),Driehoek_B-SQRT((1-E3444)*(Driehoek_B-Driehoek_A)*(Driehoek_B-Driehoek_C)))</f>
        <v>3.3616776051513586</v>
      </c>
      <c r="E3444" s="2">
        <f t="shared" ca="1" si="365"/>
        <v>0.13244042145505275</v>
      </c>
      <c r="F3444" s="2"/>
      <c r="G3444" s="15">
        <f ca="1">_xlfn.NORM.INV(H3444,Normaal_Mu,Normaal_Sigma)</f>
        <v>10.683979852140379</v>
      </c>
      <c r="H3444" s="2">
        <f t="shared" ca="1" si="366"/>
        <v>0.99775835458967621</v>
      </c>
      <c r="I3444" s="2"/>
      <c r="J3444" s="15">
        <f ca="1">-LN(K3444) /NegExp_Labda</f>
        <v>1.4424429406245323</v>
      </c>
      <c r="K3444" s="2">
        <f t="shared" ca="1" si="367"/>
        <v>0.74939535710491667</v>
      </c>
      <c r="L3444" s="2"/>
      <c r="M3444" s="17">
        <f t="shared" ca="1" si="368"/>
        <v>2</v>
      </c>
      <c r="N3444" s="2">
        <f t="shared" ca="1" si="363"/>
        <v>0.10933177551173567</v>
      </c>
      <c r="O3444" s="2"/>
      <c r="P3444" s="31">
        <f t="shared" ca="1" si="369"/>
        <v>4.2366164122628227</v>
      </c>
    </row>
    <row r="3445" spans="1:16" x14ac:dyDescent="0.25">
      <c r="A3445" s="32">
        <f ca="1">Uniform_A+B3445*(Uniform_B-Uniform_A)</f>
        <v>9.7908227133902699</v>
      </c>
      <c r="B3445" s="2">
        <f t="shared" ca="1" si="364"/>
        <v>0.97908227133902703</v>
      </c>
      <c r="C3445" s="4"/>
      <c r="D3445" s="5">
        <f ca="1">IF(E3445&lt;(Driehoek_C-Driehoek_A)/(Driehoek_B-Driehoek_A),Driehoek_A+SQRT(E3445*(Driehoek_B-Driehoek_A)*(Driehoek_C-Driehoek_A)),Driehoek_B-SQRT((1-E3445)*(Driehoek_B-Driehoek_A)*(Driehoek_B-Driehoek_C)))</f>
        <v>5.4378321694747473</v>
      </c>
      <c r="E3445" s="2">
        <f t="shared" ca="1" si="365"/>
        <v>0.63745600991917184</v>
      </c>
      <c r="F3445" s="2"/>
      <c r="G3445" s="15">
        <f ca="1">_xlfn.NORM.INV(H3445,Normaal_Mu,Normaal_Sigma)</f>
        <v>7.7408536796225436</v>
      </c>
      <c r="H3445" s="2">
        <f t="shared" ca="1" si="366"/>
        <v>0.91472315072859645</v>
      </c>
      <c r="I3445" s="2"/>
      <c r="J3445" s="15">
        <f ca="1">-LN(K3445) /NegExp_Labda</f>
        <v>17.189430507595187</v>
      </c>
      <c r="K3445" s="2">
        <f t="shared" ca="1" si="367"/>
        <v>3.2132538509569541E-2</v>
      </c>
      <c r="L3445" s="2"/>
      <c r="M3445" s="17">
        <f t="shared" ca="1" si="368"/>
        <v>2</v>
      </c>
      <c r="N3445" s="2">
        <f t="shared" ca="1" si="363"/>
        <v>8.681200571300296E-2</v>
      </c>
      <c r="O3445" s="2"/>
      <c r="P3445" s="31">
        <f t="shared" ca="1" si="369"/>
        <v>8.4317878140165501</v>
      </c>
    </row>
    <row r="3446" spans="1:16" x14ac:dyDescent="0.25">
      <c r="A3446" s="32">
        <f ca="1">Uniform_A+B3446*(Uniform_B-Uniform_A)</f>
        <v>7.9032144278810721</v>
      </c>
      <c r="B3446" s="2">
        <f t="shared" ca="1" si="364"/>
        <v>0.79032144278810723</v>
      </c>
      <c r="C3446" s="4"/>
      <c r="D3446" s="5">
        <f ca="1">IF(E3446&lt;(Driehoek_C-Driehoek_A)/(Driehoek_B-Driehoek_A),Driehoek_A+SQRT(E3446*(Driehoek_B-Driehoek_A)*(Driehoek_C-Driehoek_A)),Driehoek_B-SQRT((1-E3446)*(Driehoek_B-Driehoek_A)*(Driehoek_B-Driehoek_C)))</f>
        <v>4.9523938217049368</v>
      </c>
      <c r="E3446" s="2">
        <f t="shared" ca="1" si="365"/>
        <v>0.53191097786936092</v>
      </c>
      <c r="F3446" s="2"/>
      <c r="G3446" s="15">
        <f ca="1">_xlfn.NORM.INV(H3446,Normaal_Mu,Normaal_Sigma)</f>
        <v>8.4451670986484153</v>
      </c>
      <c r="H3446" s="2">
        <f t="shared" ca="1" si="366"/>
        <v>0.95751806899809266</v>
      </c>
      <c r="I3446" s="2"/>
      <c r="J3446" s="15">
        <f ca="1">-LN(K3446) /NegExp_Labda</f>
        <v>5.6623092613645953</v>
      </c>
      <c r="K3446" s="2">
        <f t="shared" ca="1" si="367"/>
        <v>0.32223897436939974</v>
      </c>
      <c r="L3446" s="2"/>
      <c r="M3446" s="17">
        <f t="shared" ca="1" si="368"/>
        <v>3</v>
      </c>
      <c r="N3446" s="2">
        <f t="shared" ca="1" si="363"/>
        <v>0.20160697875397537</v>
      </c>
      <c r="O3446" s="2"/>
      <c r="P3446" s="31">
        <f t="shared" ca="1" si="369"/>
        <v>5.9926169219198036</v>
      </c>
    </row>
    <row r="3447" spans="1:16" x14ac:dyDescent="0.25">
      <c r="A3447" s="32">
        <f ca="1">Uniform_A+B3447*(Uniform_B-Uniform_A)</f>
        <v>9.0831173414219997</v>
      </c>
      <c r="B3447" s="2">
        <f t="shared" ca="1" si="364"/>
        <v>0.9083117341421999</v>
      </c>
      <c r="C3447" s="4"/>
      <c r="D3447" s="5">
        <f ca="1">IF(E3447&lt;(Driehoek_C-Driehoek_A)/(Driehoek_B-Driehoek_A),Driehoek_A+SQRT(E3447*(Driehoek_B-Driehoek_A)*(Driehoek_C-Driehoek_A)),Driehoek_B-SQRT((1-E3447)*(Driehoek_B-Driehoek_A)*(Driehoek_B-Driehoek_C)))</f>
        <v>3.7030977329596926</v>
      </c>
      <c r="E3447" s="2">
        <f t="shared" ca="1" si="365"/>
        <v>0.20718156342946037</v>
      </c>
      <c r="F3447" s="2"/>
      <c r="G3447" s="15">
        <f ca="1">_xlfn.NORM.INV(H3447,Normaal_Mu,Normaal_Sigma)</f>
        <v>4.5145721008675972</v>
      </c>
      <c r="H3447" s="2">
        <f t="shared" ca="1" si="366"/>
        <v>0.40411350017397263</v>
      </c>
      <c r="I3447" s="2"/>
      <c r="J3447" s="15">
        <f ca="1">-LN(K3447) /NegExp_Labda</f>
        <v>1.7146165295596918</v>
      </c>
      <c r="K3447" s="2">
        <f t="shared" ca="1" si="367"/>
        <v>0.70969263870279131</v>
      </c>
      <c r="L3447" s="2"/>
      <c r="M3447" s="17">
        <f t="shared" ca="1" si="368"/>
        <v>6</v>
      </c>
      <c r="N3447" s="2">
        <f t="shared" ca="1" si="363"/>
        <v>0.73104030655768948</v>
      </c>
      <c r="O3447" s="2"/>
      <c r="P3447" s="31">
        <f t="shared" ca="1" si="369"/>
        <v>5.0030807409617966</v>
      </c>
    </row>
    <row r="3448" spans="1:16" x14ac:dyDescent="0.25">
      <c r="A3448" s="32">
        <f ca="1">Uniform_A+B3448*(Uniform_B-Uniform_A)</f>
        <v>4.8814497455837849</v>
      </c>
      <c r="B3448" s="2">
        <f t="shared" ca="1" si="364"/>
        <v>0.48814497455837846</v>
      </c>
      <c r="C3448" s="4"/>
      <c r="D3448" s="5">
        <f ca="1">IF(E3448&lt;(Driehoek_C-Driehoek_A)/(Driehoek_B-Driehoek_A),Driehoek_A+SQRT(E3448*(Driehoek_B-Driehoek_A)*(Driehoek_C-Driehoek_A)),Driehoek_B-SQRT((1-E3448)*(Driehoek_B-Driehoek_A)*(Driehoek_B-Driehoek_C)))</f>
        <v>5.7880862190956472</v>
      </c>
      <c r="E3448" s="2">
        <f t="shared" ca="1" si="365"/>
        <v>0.70524599611533445</v>
      </c>
      <c r="F3448" s="2"/>
      <c r="G3448" s="15">
        <f ca="1">_xlfn.NORM.INV(H3448,Normaal_Mu,Normaal_Sigma)</f>
        <v>7.3920070987374764</v>
      </c>
      <c r="H3448" s="2">
        <f t="shared" ca="1" si="366"/>
        <v>0.88415241301193193</v>
      </c>
      <c r="I3448" s="2"/>
      <c r="J3448" s="15">
        <f ca="1">-LN(K3448) /NegExp_Labda</f>
        <v>2.1881306405563112</v>
      </c>
      <c r="K3448" s="2">
        <f t="shared" ca="1" si="367"/>
        <v>0.64556709713408389</v>
      </c>
      <c r="L3448" s="2"/>
      <c r="M3448" s="17">
        <f t="shared" ca="1" si="368"/>
        <v>4</v>
      </c>
      <c r="N3448" s="2">
        <f t="shared" ca="1" si="363"/>
        <v>0.42688708933729524</v>
      </c>
      <c r="O3448" s="2"/>
      <c r="P3448" s="31">
        <f t="shared" ca="1" si="369"/>
        <v>4.8499347407946445</v>
      </c>
    </row>
    <row r="3449" spans="1:16" x14ac:dyDescent="0.25">
      <c r="A3449" s="32">
        <f ca="1">Uniform_A+B3449*(Uniform_B-Uniform_A)</f>
        <v>4.7296168129829033</v>
      </c>
      <c r="B3449" s="2">
        <f t="shared" ca="1" si="364"/>
        <v>0.4729616812982903</v>
      </c>
      <c r="C3449" s="4"/>
      <c r="D3449" s="5">
        <f ca="1">IF(E3449&lt;(Driehoek_C-Driehoek_A)/(Driehoek_B-Driehoek_A),Driehoek_A+SQRT(E3449*(Driehoek_B-Driehoek_A)*(Driehoek_C-Driehoek_A)),Driehoek_B-SQRT((1-E3449)*(Driehoek_B-Driehoek_A)*(Driehoek_B-Driehoek_C)))</f>
        <v>4.0249523287501754</v>
      </c>
      <c r="E3449" s="2">
        <f t="shared" ca="1" si="365"/>
        <v>0.29282573339404849</v>
      </c>
      <c r="F3449" s="2"/>
      <c r="G3449" s="15">
        <f ca="1">_xlfn.NORM.INV(H3449,Normaal_Mu,Normaal_Sigma)</f>
        <v>0.94558725923575881</v>
      </c>
      <c r="H3449" s="2">
        <f t="shared" ca="1" si="366"/>
        <v>2.1320655973923186E-2</v>
      </c>
      <c r="I3449" s="2"/>
      <c r="J3449" s="15">
        <f ca="1">-LN(K3449) /NegExp_Labda</f>
        <v>3.2629420797343616</v>
      </c>
      <c r="K3449" s="2">
        <f t="shared" ca="1" si="367"/>
        <v>0.52069625246602613</v>
      </c>
      <c r="L3449" s="2"/>
      <c r="M3449" s="17">
        <f t="shared" ca="1" si="368"/>
        <v>4</v>
      </c>
      <c r="N3449" s="2">
        <f t="shared" ca="1" si="363"/>
        <v>0.26914978002419965</v>
      </c>
      <c r="O3449" s="2"/>
      <c r="P3449" s="31">
        <f t="shared" ca="1" si="369"/>
        <v>3.3926196961406396</v>
      </c>
    </row>
    <row r="3450" spans="1:16" x14ac:dyDescent="0.25">
      <c r="A3450" s="32">
        <f ca="1">Uniform_A+B3450*(Uniform_B-Uniform_A)</f>
        <v>2.195443332446545</v>
      </c>
      <c r="B3450" s="2">
        <f t="shared" ca="1" si="364"/>
        <v>0.2195443332446545</v>
      </c>
      <c r="C3450" s="4"/>
      <c r="D3450" s="5">
        <f ca="1">IF(E3450&lt;(Driehoek_C-Driehoek_A)/(Driehoek_B-Driehoek_A),Driehoek_A+SQRT(E3450*(Driehoek_B-Driehoek_A)*(Driehoek_C-Driehoek_A)),Driehoek_B-SQRT((1-E3450)*(Driehoek_B-Driehoek_A)*(Driehoek_B-Driehoek_C)))</f>
        <v>5.1142255508111472</v>
      </c>
      <c r="E3450" s="2">
        <f t="shared" ca="1" si="365"/>
        <v>0.56859305514374492</v>
      </c>
      <c r="F3450" s="2"/>
      <c r="G3450" s="15">
        <f ca="1">_xlfn.NORM.INV(H3450,Normaal_Mu,Normaal_Sigma)</f>
        <v>4.2015155571169895</v>
      </c>
      <c r="H3450" s="2">
        <f t="shared" ca="1" si="366"/>
        <v>0.34485736787752164</v>
      </c>
      <c r="I3450" s="2"/>
      <c r="J3450" s="15">
        <f ca="1">-LN(K3450) /NegExp_Labda</f>
        <v>13.941217655261431</v>
      </c>
      <c r="K3450" s="2">
        <f t="shared" ca="1" si="367"/>
        <v>6.1529193173318508E-2</v>
      </c>
      <c r="L3450" s="2"/>
      <c r="M3450" s="17">
        <f t="shared" ca="1" si="368"/>
        <v>5</v>
      </c>
      <c r="N3450" s="2">
        <f t="shared" ca="1" si="363"/>
        <v>0.6050545745102639</v>
      </c>
      <c r="O3450" s="2"/>
      <c r="P3450" s="31">
        <f t="shared" ca="1" si="369"/>
        <v>6.0904804191272222</v>
      </c>
    </row>
    <row r="3451" spans="1:16" x14ac:dyDescent="0.25">
      <c r="A3451" s="32">
        <f ca="1">Uniform_A+B3451*(Uniform_B-Uniform_A)</f>
        <v>5.1151242931043424</v>
      </c>
      <c r="B3451" s="2">
        <f t="shared" ca="1" si="364"/>
        <v>0.51151242931043428</v>
      </c>
      <c r="C3451" s="4"/>
      <c r="D3451" s="5">
        <f ca="1">IF(E3451&lt;(Driehoek_C-Driehoek_A)/(Driehoek_B-Driehoek_A),Driehoek_A+SQRT(E3451*(Driehoek_B-Driehoek_A)*(Driehoek_C-Driehoek_A)),Driehoek_B-SQRT((1-E3451)*(Driehoek_B-Driehoek_A)*(Driehoek_B-Driehoek_C)))</f>
        <v>5.25653497251181</v>
      </c>
      <c r="E3451" s="2">
        <f t="shared" ca="1" si="365"/>
        <v>0.59961341679922409</v>
      </c>
      <c r="F3451" s="2"/>
      <c r="G3451" s="15">
        <f ca="1">_xlfn.NORM.INV(H3451,Normaal_Mu,Normaal_Sigma)</f>
        <v>4.2131255094416264</v>
      </c>
      <c r="H3451" s="2">
        <f t="shared" ca="1" si="366"/>
        <v>0.34699828264663068</v>
      </c>
      <c r="I3451" s="2"/>
      <c r="J3451" s="15">
        <f ca="1">-LN(K3451) /NegExp_Labda</f>
        <v>0.74707553968602158</v>
      </c>
      <c r="K3451" s="2">
        <f t="shared" ca="1" si="367"/>
        <v>0.86121154494111196</v>
      </c>
      <c r="L3451" s="2"/>
      <c r="M3451" s="17">
        <f t="shared" ca="1" si="368"/>
        <v>4</v>
      </c>
      <c r="N3451" s="2">
        <f t="shared" ca="1" si="363"/>
        <v>0.36374644584193516</v>
      </c>
      <c r="O3451" s="2"/>
      <c r="P3451" s="31">
        <f t="shared" ca="1" si="369"/>
        <v>3.8663720629487601</v>
      </c>
    </row>
    <row r="3452" spans="1:16" x14ac:dyDescent="0.25">
      <c r="A3452" s="32">
        <f ca="1">Uniform_A+B3452*(Uniform_B-Uniform_A)</f>
        <v>8.4716838846403633</v>
      </c>
      <c r="B3452" s="2">
        <f t="shared" ca="1" si="364"/>
        <v>0.84716838846403641</v>
      </c>
      <c r="C3452" s="4"/>
      <c r="D3452" s="5">
        <f ca="1">IF(E3452&lt;(Driehoek_C-Driehoek_A)/(Driehoek_B-Driehoek_A),Driehoek_A+SQRT(E3452*(Driehoek_B-Driehoek_A)*(Driehoek_C-Driehoek_A)),Driehoek_B-SQRT((1-E3452)*(Driehoek_B-Driehoek_A)*(Driehoek_B-Driehoek_C)))</f>
        <v>2.6868824541965175</v>
      </c>
      <c r="E3452" s="2">
        <f t="shared" ca="1" si="365"/>
        <v>3.370053613450219E-2</v>
      </c>
      <c r="F3452" s="2"/>
      <c r="G3452" s="15">
        <f ca="1">_xlfn.NORM.INV(H3452,Normaal_Mu,Normaal_Sigma)</f>
        <v>4.5905838341257317</v>
      </c>
      <c r="H3452" s="2">
        <f t="shared" ca="1" si="366"/>
        <v>0.41890010243738118</v>
      </c>
      <c r="I3452" s="2"/>
      <c r="J3452" s="15">
        <f ca="1">-LN(K3452) /NegExp_Labda</f>
        <v>1.0906816788551783</v>
      </c>
      <c r="K3452" s="2">
        <f t="shared" ca="1" si="367"/>
        <v>0.80401581807743872</v>
      </c>
      <c r="L3452" s="2"/>
      <c r="M3452" s="17">
        <f t="shared" ca="1" si="368"/>
        <v>5</v>
      </c>
      <c r="N3452" s="2">
        <f t="shared" ca="1" si="363"/>
        <v>0.51448273850948789</v>
      </c>
      <c r="O3452" s="2"/>
      <c r="P3452" s="31">
        <f t="shared" ca="1" si="369"/>
        <v>4.3679663703635585</v>
      </c>
    </row>
    <row r="3453" spans="1:16" x14ac:dyDescent="0.25">
      <c r="A3453" s="32">
        <f ca="1">Uniform_A+B3453*(Uniform_B-Uniform_A)</f>
        <v>0.59479545677307066</v>
      </c>
      <c r="B3453" s="2">
        <f t="shared" ca="1" si="364"/>
        <v>5.9479545677307066E-2</v>
      </c>
      <c r="C3453" s="4"/>
      <c r="D3453" s="5">
        <f ca="1">IF(E3453&lt;(Driehoek_C-Driehoek_A)/(Driehoek_B-Driehoek_A),Driehoek_A+SQRT(E3453*(Driehoek_B-Driehoek_A)*(Driehoek_C-Driehoek_A)),Driehoek_B-SQRT((1-E3453)*(Driehoek_B-Driehoek_A)*(Driehoek_B-Driehoek_C)))</f>
        <v>7.5345498579982433</v>
      </c>
      <c r="E3453" s="2">
        <f t="shared" ca="1" si="365"/>
        <v>0.93864159660877233</v>
      </c>
      <c r="F3453" s="2"/>
      <c r="G3453" s="15">
        <f ca="1">_xlfn.NORM.INV(H3453,Normaal_Mu,Normaal_Sigma)</f>
        <v>5.3323579679449358</v>
      </c>
      <c r="H3453" s="2">
        <f t="shared" ca="1" si="366"/>
        <v>0.5659919510797532</v>
      </c>
      <c r="I3453" s="2"/>
      <c r="J3453" s="15">
        <f ca="1">-LN(K3453) /NegExp_Labda</f>
        <v>18.860481637009936</v>
      </c>
      <c r="K3453" s="2">
        <f t="shared" ca="1" si="367"/>
        <v>2.3003789232075245E-2</v>
      </c>
      <c r="L3453" s="2"/>
      <c r="M3453" s="17">
        <f t="shared" ca="1" si="368"/>
        <v>3</v>
      </c>
      <c r="N3453" s="2">
        <f t="shared" ca="1" si="363"/>
        <v>0.13518380838704624</v>
      </c>
      <c r="O3453" s="2"/>
      <c r="P3453" s="31">
        <f t="shared" ca="1" si="369"/>
        <v>7.064436983945237</v>
      </c>
    </row>
    <row r="3454" spans="1:16" x14ac:dyDescent="0.25">
      <c r="A3454" s="32">
        <f ca="1">Uniform_A+B3454*(Uniform_B-Uniform_A)</f>
        <v>9.1584649854278695</v>
      </c>
      <c r="B3454" s="2">
        <f t="shared" ca="1" si="364"/>
        <v>0.91584649854278688</v>
      </c>
      <c r="C3454" s="4"/>
      <c r="D3454" s="5">
        <f ca="1">IF(E3454&lt;(Driehoek_C-Driehoek_A)/(Driehoek_B-Driehoek_A),Driehoek_A+SQRT(E3454*(Driehoek_B-Driehoek_A)*(Driehoek_C-Driehoek_A)),Driehoek_B-SQRT((1-E3454)*(Driehoek_B-Driehoek_A)*(Driehoek_B-Driehoek_C)))</f>
        <v>4.3454208190839907</v>
      </c>
      <c r="E3454" s="2">
        <f t="shared" ca="1" si="365"/>
        <v>0.38099693281666436</v>
      </c>
      <c r="F3454" s="2"/>
      <c r="G3454" s="15">
        <f ca="1">_xlfn.NORM.INV(H3454,Normaal_Mu,Normaal_Sigma)</f>
        <v>3.9943318498411795</v>
      </c>
      <c r="H3454" s="2">
        <f t="shared" ca="1" si="366"/>
        <v>0.30754046710309879</v>
      </c>
      <c r="I3454" s="2"/>
      <c r="J3454" s="15">
        <f ca="1">-LN(K3454) /NegExp_Labda</f>
        <v>2.06511476272795</v>
      </c>
      <c r="K3454" s="2">
        <f t="shared" ca="1" si="367"/>
        <v>0.66164709616842343</v>
      </c>
      <c r="L3454" s="2"/>
      <c r="M3454" s="17">
        <f t="shared" ca="1" si="368"/>
        <v>1</v>
      </c>
      <c r="N3454" s="2">
        <f t="shared" ca="1" si="363"/>
        <v>1.3854904181119898E-2</v>
      </c>
      <c r="O3454" s="2"/>
      <c r="P3454" s="31">
        <f t="shared" ca="1" si="369"/>
        <v>4.1126664834161986</v>
      </c>
    </row>
    <row r="3455" spans="1:16" x14ac:dyDescent="0.25">
      <c r="A3455" s="32">
        <f ca="1">Uniform_A+B3455*(Uniform_B-Uniform_A)</f>
        <v>6.9172706592108906</v>
      </c>
      <c r="B3455" s="2">
        <f t="shared" ca="1" si="364"/>
        <v>0.69172706592108901</v>
      </c>
      <c r="C3455" s="4"/>
      <c r="D3455" s="5">
        <f ca="1">IF(E3455&lt;(Driehoek_C-Driehoek_A)/(Driehoek_B-Driehoek_A),Driehoek_A+SQRT(E3455*(Driehoek_B-Driehoek_A)*(Driehoek_C-Driehoek_A)),Driehoek_B-SQRT((1-E3455)*(Driehoek_B-Driehoek_A)*(Driehoek_B-Driehoek_C)))</f>
        <v>4.8796118588446262</v>
      </c>
      <c r="E3455" s="2">
        <f t="shared" ca="1" si="365"/>
        <v>0.51492575903503313</v>
      </c>
      <c r="F3455" s="2"/>
      <c r="G3455" s="15">
        <f ca="1">_xlfn.NORM.INV(H3455,Normaal_Mu,Normaal_Sigma)</f>
        <v>2.2130944115632545</v>
      </c>
      <c r="H3455" s="2">
        <f t="shared" ca="1" si="366"/>
        <v>8.1741455211262859E-2</v>
      </c>
      <c r="I3455" s="2"/>
      <c r="J3455" s="15">
        <f ca="1">-LN(K3455) /NegExp_Labda</f>
        <v>21.16663399559766</v>
      </c>
      <c r="K3455" s="2">
        <f t="shared" ca="1" si="367"/>
        <v>1.4504058109087836E-2</v>
      </c>
      <c r="L3455" s="2"/>
      <c r="M3455" s="17">
        <f t="shared" ca="1" si="368"/>
        <v>6</v>
      </c>
      <c r="N3455" s="2">
        <f t="shared" ca="1" si="363"/>
        <v>0.75499125026292357</v>
      </c>
      <c r="O3455" s="2"/>
      <c r="P3455" s="31">
        <f t="shared" ca="1" si="369"/>
        <v>8.2353221850432856</v>
      </c>
    </row>
    <row r="3456" spans="1:16" x14ac:dyDescent="0.25">
      <c r="A3456" s="32">
        <f ca="1">Uniform_A+B3456*(Uniform_B-Uniform_A)</f>
        <v>7.3119725305837289</v>
      </c>
      <c r="B3456" s="2">
        <f t="shared" ca="1" si="364"/>
        <v>0.73119725305837291</v>
      </c>
      <c r="C3456" s="4"/>
      <c r="D3456" s="5">
        <f ca="1">IF(E3456&lt;(Driehoek_C-Driehoek_A)/(Driehoek_B-Driehoek_A),Driehoek_A+SQRT(E3456*(Driehoek_B-Driehoek_A)*(Driehoek_C-Driehoek_A)),Driehoek_B-SQRT((1-E3456)*(Driehoek_B-Driehoek_A)*(Driehoek_B-Driehoek_C)))</f>
        <v>4.4289641601248873</v>
      </c>
      <c r="E3456" s="2">
        <f t="shared" ca="1" si="365"/>
        <v>0.40301803858792062</v>
      </c>
      <c r="F3456" s="2"/>
      <c r="G3456" s="15">
        <f ca="1">_xlfn.NORM.INV(H3456,Normaal_Mu,Normaal_Sigma)</f>
        <v>8.1622268634990114</v>
      </c>
      <c r="H3456" s="2">
        <f t="shared" ca="1" si="366"/>
        <v>0.94307394793724852</v>
      </c>
      <c r="I3456" s="2"/>
      <c r="J3456" s="15">
        <f ca="1">-LN(K3456) /NegExp_Labda</f>
        <v>0.46410083524364021</v>
      </c>
      <c r="K3456" s="2">
        <f t="shared" ca="1" si="367"/>
        <v>0.91135737764731084</v>
      </c>
      <c r="L3456" s="2"/>
      <c r="M3456" s="17">
        <f t="shared" ca="1" si="368"/>
        <v>6</v>
      </c>
      <c r="N3456" s="2">
        <f t="shared" ca="1" si="363"/>
        <v>0.7398495965930626</v>
      </c>
      <c r="O3456" s="2"/>
      <c r="P3456" s="31">
        <f t="shared" ca="1" si="369"/>
        <v>5.2734528778902536</v>
      </c>
    </row>
    <row r="3457" spans="1:16" x14ac:dyDescent="0.25">
      <c r="A3457" s="32">
        <f ca="1">Uniform_A+B3457*(Uniform_B-Uniform_A)</f>
        <v>4.6990354062206299</v>
      </c>
      <c r="B3457" s="2">
        <f t="shared" ca="1" si="364"/>
        <v>0.46990354062206297</v>
      </c>
      <c r="C3457" s="4"/>
      <c r="D3457" s="5">
        <f ca="1">IF(E3457&lt;(Driehoek_C-Driehoek_A)/(Driehoek_B-Driehoek_A),Driehoek_A+SQRT(E3457*(Driehoek_B-Driehoek_A)*(Driehoek_C-Driehoek_A)),Driehoek_B-SQRT((1-E3457)*(Driehoek_B-Driehoek_A)*(Driehoek_B-Driehoek_C)))</f>
        <v>7.7639154353383395</v>
      </c>
      <c r="E3457" s="2">
        <f t="shared" ca="1" si="365"/>
        <v>0.95634556997157694</v>
      </c>
      <c r="F3457" s="2"/>
      <c r="G3457" s="15">
        <f ca="1">_xlfn.NORM.INV(H3457,Normaal_Mu,Normaal_Sigma)</f>
        <v>2.2099553848059328</v>
      </c>
      <c r="H3457" s="2">
        <f t="shared" ca="1" si="366"/>
        <v>8.1504556353418467E-2</v>
      </c>
      <c r="I3457" s="2"/>
      <c r="J3457" s="15">
        <f ca="1">-LN(K3457) /NegExp_Labda</f>
        <v>1.3398302420417767</v>
      </c>
      <c r="K3457" s="2">
        <f t="shared" ca="1" si="367"/>
        <v>0.76493375138035746</v>
      </c>
      <c r="L3457" s="2"/>
      <c r="M3457" s="17">
        <f t="shared" ca="1" si="368"/>
        <v>1</v>
      </c>
      <c r="N3457" s="2">
        <f t="shared" ca="1" si="363"/>
        <v>2.2343198308384715E-2</v>
      </c>
      <c r="O3457" s="2"/>
      <c r="P3457" s="31">
        <f t="shared" ca="1" si="369"/>
        <v>3.4025472936813359</v>
      </c>
    </row>
    <row r="3458" spans="1:16" x14ac:dyDescent="0.25">
      <c r="A3458" s="32">
        <f ca="1">Uniform_A+B3458*(Uniform_B-Uniform_A)</f>
        <v>8.4601224914947366</v>
      </c>
      <c r="B3458" s="2">
        <f t="shared" ca="1" si="364"/>
        <v>0.84601224914947359</v>
      </c>
      <c r="C3458" s="4"/>
      <c r="D3458" s="5">
        <f ca="1">IF(E3458&lt;(Driehoek_C-Driehoek_A)/(Driehoek_B-Driehoek_A),Driehoek_A+SQRT(E3458*(Driehoek_B-Driehoek_A)*(Driehoek_C-Driehoek_A)),Driehoek_B-SQRT((1-E3458)*(Driehoek_B-Driehoek_A)*(Driehoek_B-Driehoek_C)))</f>
        <v>4.654427664420461</v>
      </c>
      <c r="E3458" s="2">
        <f t="shared" ca="1" si="365"/>
        <v>0.46045717360702265</v>
      </c>
      <c r="F3458" s="2"/>
      <c r="G3458" s="15">
        <f ca="1">_xlfn.NORM.INV(H3458,Normaal_Mu,Normaal_Sigma)</f>
        <v>3.0210566740755205</v>
      </c>
      <c r="H3458" s="2">
        <f t="shared" ca="1" si="366"/>
        <v>0.16121621375323414</v>
      </c>
      <c r="I3458" s="2"/>
      <c r="J3458" s="15">
        <f ca="1">-LN(K3458) /NegExp_Labda</f>
        <v>1.675402264368502</v>
      </c>
      <c r="K3458" s="2">
        <f t="shared" ca="1" si="367"/>
        <v>0.71528053766285526</v>
      </c>
      <c r="L3458" s="2"/>
      <c r="M3458" s="17">
        <f t="shared" ca="1" si="368"/>
        <v>10</v>
      </c>
      <c r="N3458" s="2">
        <f t="shared" ca="1" si="363"/>
        <v>0.9839238116120943</v>
      </c>
      <c r="O3458" s="2"/>
      <c r="P3458" s="31">
        <f t="shared" ca="1" si="369"/>
        <v>5.5622018188718432</v>
      </c>
    </row>
    <row r="3459" spans="1:16" x14ac:dyDescent="0.25">
      <c r="A3459" s="32">
        <f ca="1">Uniform_A+B3459*(Uniform_B-Uniform_A)</f>
        <v>6.7467240301366918</v>
      </c>
      <c r="B3459" s="2">
        <f t="shared" ca="1" si="364"/>
        <v>0.67467240301366915</v>
      </c>
      <c r="C3459" s="4"/>
      <c r="D3459" s="5">
        <f ca="1">IF(E3459&lt;(Driehoek_C-Driehoek_A)/(Driehoek_B-Driehoek_A),Driehoek_A+SQRT(E3459*(Driehoek_B-Driehoek_A)*(Driehoek_C-Driehoek_A)),Driehoek_B-SQRT((1-E3459)*(Driehoek_B-Driehoek_A)*(Driehoek_B-Driehoek_C)))</f>
        <v>3.7736527518746485</v>
      </c>
      <c r="E3459" s="2">
        <f t="shared" ca="1" si="365"/>
        <v>0.22470314887375098</v>
      </c>
      <c r="F3459" s="2"/>
      <c r="G3459" s="15">
        <f ca="1">_xlfn.NORM.INV(H3459,Normaal_Mu,Normaal_Sigma)</f>
        <v>5.6806534161111006</v>
      </c>
      <c r="H3459" s="2">
        <f t="shared" ca="1" si="366"/>
        <v>0.63319474692562794</v>
      </c>
      <c r="I3459" s="2"/>
      <c r="J3459" s="15">
        <f ca="1">-LN(K3459) /NegExp_Labda</f>
        <v>9.2419041008541924</v>
      </c>
      <c r="K3459" s="2">
        <f t="shared" ca="1" si="367"/>
        <v>0.15749196779075458</v>
      </c>
      <c r="L3459" s="2"/>
      <c r="M3459" s="17">
        <f t="shared" ca="1" si="368"/>
        <v>5</v>
      </c>
      <c r="N3459" s="2">
        <f t="shared" ca="1" si="363"/>
        <v>0.51794810198844954</v>
      </c>
      <c r="O3459" s="2"/>
      <c r="P3459" s="31">
        <f t="shared" ca="1" si="369"/>
        <v>6.0885868597953259</v>
      </c>
    </row>
    <row r="3460" spans="1:16" x14ac:dyDescent="0.25">
      <c r="A3460" s="32">
        <f ca="1">Uniform_A+B3460*(Uniform_B-Uniform_A)</f>
        <v>0.18542305609119403</v>
      </c>
      <c r="B3460" s="2">
        <f t="shared" ca="1" si="364"/>
        <v>1.8542305609119403E-2</v>
      </c>
      <c r="C3460" s="4"/>
      <c r="D3460" s="5">
        <f ca="1">IF(E3460&lt;(Driehoek_C-Driehoek_A)/(Driehoek_B-Driehoek_A),Driehoek_A+SQRT(E3460*(Driehoek_B-Driehoek_A)*(Driehoek_C-Driehoek_A)),Driehoek_B-SQRT((1-E3460)*(Driehoek_B-Driehoek_A)*(Driehoek_B-Driehoek_C)))</f>
        <v>4.7250742712318656</v>
      </c>
      <c r="E3460" s="2">
        <f t="shared" ca="1" si="365"/>
        <v>0.47785742895760674</v>
      </c>
      <c r="F3460" s="2"/>
      <c r="G3460" s="15">
        <f ca="1">_xlfn.NORM.INV(H3460,Normaal_Mu,Normaal_Sigma)</f>
        <v>6.1305766842165959</v>
      </c>
      <c r="H3460" s="2">
        <f t="shared" ca="1" si="366"/>
        <v>0.71406117159637461</v>
      </c>
      <c r="I3460" s="2"/>
      <c r="J3460" s="15">
        <f ca="1">-LN(K3460) /NegExp_Labda</f>
        <v>1.3609886722218023</v>
      </c>
      <c r="K3460" s="2">
        <f t="shared" ca="1" si="367"/>
        <v>0.76170363115369144</v>
      </c>
      <c r="L3460" s="2"/>
      <c r="M3460" s="17">
        <f t="shared" ca="1" si="368"/>
        <v>5</v>
      </c>
      <c r="N3460" s="2">
        <f t="shared" ca="1" si="363"/>
        <v>0.54611432603045273</v>
      </c>
      <c r="O3460" s="2"/>
      <c r="P3460" s="31">
        <f t="shared" ca="1" si="369"/>
        <v>3.4804125367522913</v>
      </c>
    </row>
    <row r="3461" spans="1:16" x14ac:dyDescent="0.25">
      <c r="A3461" s="32">
        <f ca="1">Uniform_A+B3461*(Uniform_B-Uniform_A)</f>
        <v>3.4687313167970157</v>
      </c>
      <c r="B3461" s="2">
        <f t="shared" ca="1" si="364"/>
        <v>0.34687313167970157</v>
      </c>
      <c r="C3461" s="4"/>
      <c r="D3461" s="5">
        <f ca="1">IF(E3461&lt;(Driehoek_C-Driehoek_A)/(Driehoek_B-Driehoek_A),Driehoek_A+SQRT(E3461*(Driehoek_B-Driehoek_A)*(Driehoek_C-Driehoek_A)),Driehoek_B-SQRT((1-E3461)*(Driehoek_B-Driehoek_A)*(Driehoek_B-Driehoek_C)))</f>
        <v>6.6248813609844541</v>
      </c>
      <c r="E3461" s="2">
        <f t="shared" ca="1" si="365"/>
        <v>0.83882318430288405</v>
      </c>
      <c r="F3461" s="2"/>
      <c r="G3461" s="15">
        <f ca="1">_xlfn.NORM.INV(H3461,Normaal_Mu,Normaal_Sigma)</f>
        <v>2.5905210025892833</v>
      </c>
      <c r="H3461" s="2">
        <f t="shared" ca="1" si="366"/>
        <v>0.11415194132492645</v>
      </c>
      <c r="I3461" s="2"/>
      <c r="J3461" s="15">
        <f ca="1">-LN(K3461) /NegExp_Labda</f>
        <v>13.673109374004524</v>
      </c>
      <c r="K3461" s="2">
        <f t="shared" ca="1" si="367"/>
        <v>6.4918549803039571E-2</v>
      </c>
      <c r="L3461" s="2"/>
      <c r="M3461" s="17">
        <f t="shared" ca="1" si="368"/>
        <v>1</v>
      </c>
      <c r="N3461" s="2">
        <f t="shared" ref="N3461:N3524" ca="1" si="370">RAND()</f>
        <v>2.1198263201022916E-2</v>
      </c>
      <c r="O3461" s="2"/>
      <c r="P3461" s="31">
        <f t="shared" ca="1" si="369"/>
        <v>5.4714486108750551</v>
      </c>
    </row>
    <row r="3462" spans="1:16" x14ac:dyDescent="0.25">
      <c r="A3462" s="32">
        <f ca="1">Uniform_A+B3462*(Uniform_B-Uniform_A)</f>
        <v>0.71643112763638994</v>
      </c>
      <c r="B3462" s="2">
        <f t="shared" ref="B3462:B3525" ca="1" si="371">RAND()</f>
        <v>7.1643112763638994E-2</v>
      </c>
      <c r="C3462" s="4"/>
      <c r="D3462" s="5">
        <f ca="1">IF(E3462&lt;(Driehoek_C-Driehoek_A)/(Driehoek_B-Driehoek_A),Driehoek_A+SQRT(E3462*(Driehoek_B-Driehoek_A)*(Driehoek_C-Driehoek_A)),Driehoek_B-SQRT((1-E3462)*(Driehoek_B-Driehoek_A)*(Driehoek_B-Driehoek_C)))</f>
        <v>5.847231027954793</v>
      </c>
      <c r="E3462" s="2">
        <f t="shared" ref="E3462:E3525" ca="1" si="372">RAND()</f>
        <v>0.71600136596882868</v>
      </c>
      <c r="F3462" s="2"/>
      <c r="G3462" s="15">
        <f ca="1">_xlfn.NORM.INV(H3462,Normaal_Mu,Normaal_Sigma)</f>
        <v>3.1796056215147424</v>
      </c>
      <c r="H3462" s="2">
        <f t="shared" ref="H3462:H3525" ca="1" si="373">RAND()</f>
        <v>0.18135926311171924</v>
      </c>
      <c r="I3462" s="2"/>
      <c r="J3462" s="15">
        <f ca="1">-LN(K3462) /NegExp_Labda</f>
        <v>13.001972665210394</v>
      </c>
      <c r="K3462" s="2">
        <f t="shared" ref="K3462:K3525" ca="1" si="374">RAND()</f>
        <v>7.4244280613390723E-2</v>
      </c>
      <c r="L3462" s="2"/>
      <c r="M3462" s="17">
        <f t="shared" ca="1" si="368"/>
        <v>5</v>
      </c>
      <c r="N3462" s="2">
        <f t="shared" ca="1" si="370"/>
        <v>0.60054261971274014</v>
      </c>
      <c r="O3462" s="2"/>
      <c r="P3462" s="31">
        <f t="shared" ca="1" si="369"/>
        <v>5.5490480884632642</v>
      </c>
    </row>
    <row r="3463" spans="1:16" x14ac:dyDescent="0.25">
      <c r="A3463" s="32">
        <f ca="1">Uniform_A+B3463*(Uniform_B-Uniform_A)</f>
        <v>8.8299142166196489</v>
      </c>
      <c r="B3463" s="2">
        <f t="shared" ca="1" si="371"/>
        <v>0.88299142166196487</v>
      </c>
      <c r="C3463" s="4"/>
      <c r="D3463" s="5">
        <f ca="1">IF(E3463&lt;(Driehoek_C-Driehoek_A)/(Driehoek_B-Driehoek_A),Driehoek_A+SQRT(E3463*(Driehoek_B-Driehoek_A)*(Driehoek_C-Driehoek_A)),Driehoek_B-SQRT((1-E3463)*(Driehoek_B-Driehoek_A)*(Driehoek_B-Driehoek_C)))</f>
        <v>5.3906531264917907</v>
      </c>
      <c r="E3463" s="2">
        <f t="shared" ca="1" si="372"/>
        <v>0.62778900419132899</v>
      </c>
      <c r="F3463" s="2"/>
      <c r="G3463" s="15">
        <f ca="1">_xlfn.NORM.INV(H3463,Normaal_Mu,Normaal_Sigma)</f>
        <v>6.6055599634072468</v>
      </c>
      <c r="H3463" s="2">
        <f t="shared" ca="1" si="373"/>
        <v>0.78894904273181155</v>
      </c>
      <c r="I3463" s="2"/>
      <c r="J3463" s="15">
        <f ca="1">-LN(K3463) /NegExp_Labda</f>
        <v>3.1229288494095711</v>
      </c>
      <c r="K3463" s="2">
        <f t="shared" ca="1" si="374"/>
        <v>0.53548319585191562</v>
      </c>
      <c r="L3463" s="2"/>
      <c r="M3463" s="17">
        <f t="shared" ca="1" si="368"/>
        <v>4</v>
      </c>
      <c r="N3463" s="2">
        <f t="shared" ca="1" si="370"/>
        <v>0.36719195625858947</v>
      </c>
      <c r="O3463" s="2"/>
      <c r="P3463" s="31">
        <f t="shared" ca="1" si="369"/>
        <v>5.5898112311856512</v>
      </c>
    </row>
    <row r="3464" spans="1:16" x14ac:dyDescent="0.25">
      <c r="A3464" s="32">
        <f ca="1">Uniform_A+B3464*(Uniform_B-Uniform_A)</f>
        <v>1.0840179660648752</v>
      </c>
      <c r="B3464" s="2">
        <f t="shared" ca="1" si="371"/>
        <v>0.10840179660648752</v>
      </c>
      <c r="C3464" s="4"/>
      <c r="D3464" s="5">
        <f ca="1">IF(E3464&lt;(Driehoek_C-Driehoek_A)/(Driehoek_B-Driehoek_A),Driehoek_A+SQRT(E3464*(Driehoek_B-Driehoek_A)*(Driehoek_C-Driehoek_A)),Driehoek_B-SQRT((1-E3464)*(Driehoek_B-Driehoek_A)*(Driehoek_B-Driehoek_C)))</f>
        <v>3.5053927702107321</v>
      </c>
      <c r="E3464" s="2">
        <f t="shared" ca="1" si="372"/>
        <v>0.16187195661448162</v>
      </c>
      <c r="F3464" s="2"/>
      <c r="G3464" s="15">
        <f ca="1">_xlfn.NORM.INV(H3464,Normaal_Mu,Normaal_Sigma)</f>
        <v>4.8108728603164241</v>
      </c>
      <c r="H3464" s="2">
        <f t="shared" ca="1" si="373"/>
        <v>0.4623307435877082</v>
      </c>
      <c r="I3464" s="2"/>
      <c r="J3464" s="15">
        <f ca="1">-LN(K3464) /NegExp_Labda</f>
        <v>8.2382538468296893</v>
      </c>
      <c r="K3464" s="2">
        <f t="shared" ca="1" si="374"/>
        <v>0.19250160851522957</v>
      </c>
      <c r="L3464" s="2"/>
      <c r="M3464" s="17">
        <f t="shared" ca="1" si="368"/>
        <v>8</v>
      </c>
      <c r="N3464" s="2">
        <f t="shared" ca="1" si="370"/>
        <v>0.91541130603802423</v>
      </c>
      <c r="O3464" s="2"/>
      <c r="P3464" s="31">
        <f t="shared" ca="1" si="369"/>
        <v>5.1277074886843446</v>
      </c>
    </row>
    <row r="3465" spans="1:16" x14ac:dyDescent="0.25">
      <c r="A3465" s="32">
        <f ca="1">Uniform_A+B3465*(Uniform_B-Uniform_A)</f>
        <v>3.8732133859904749</v>
      </c>
      <c r="B3465" s="2">
        <f t="shared" ca="1" si="371"/>
        <v>0.38732133859904749</v>
      </c>
      <c r="C3465" s="4"/>
      <c r="D3465" s="5">
        <f ca="1">IF(E3465&lt;(Driehoek_C-Driehoek_A)/(Driehoek_B-Driehoek_A),Driehoek_A+SQRT(E3465*(Driehoek_B-Driehoek_A)*(Driehoek_C-Driehoek_A)),Driehoek_B-SQRT((1-E3465)*(Driehoek_B-Driehoek_A)*(Driehoek_B-Driehoek_C)))</f>
        <v>7.7188208066196768</v>
      </c>
      <c r="E3465" s="2">
        <f t="shared" ca="1" si="372"/>
        <v>0.95310228212712411</v>
      </c>
      <c r="F3465" s="2"/>
      <c r="G3465" s="15">
        <f ca="1">_xlfn.NORM.INV(H3465,Normaal_Mu,Normaal_Sigma)</f>
        <v>6.4691953939226856</v>
      </c>
      <c r="H3465" s="2">
        <f t="shared" ca="1" si="373"/>
        <v>0.7687077294915734</v>
      </c>
      <c r="I3465" s="2"/>
      <c r="J3465" s="15">
        <f ca="1">-LN(K3465) /NegExp_Labda</f>
        <v>6.0782097416539349</v>
      </c>
      <c r="K3465" s="2">
        <f t="shared" ca="1" si="374"/>
        <v>0.29651960291931256</v>
      </c>
      <c r="L3465" s="2"/>
      <c r="M3465" s="17">
        <f t="shared" ca="1" si="368"/>
        <v>7</v>
      </c>
      <c r="N3465" s="2">
        <f t="shared" ca="1" si="370"/>
        <v>0.7939160686475768</v>
      </c>
      <c r="O3465" s="2"/>
      <c r="P3465" s="31">
        <f t="shared" ca="1" si="369"/>
        <v>6.2278878656373546</v>
      </c>
    </row>
    <row r="3466" spans="1:16" x14ac:dyDescent="0.25">
      <c r="A3466" s="32">
        <f ca="1">Uniform_A+B3466*(Uniform_B-Uniform_A)</f>
        <v>0.43557005418157546</v>
      </c>
      <c r="B3466" s="2">
        <f t="shared" ca="1" si="371"/>
        <v>4.3557005418157546E-2</v>
      </c>
      <c r="C3466" s="4"/>
      <c r="D3466" s="5">
        <f ca="1">IF(E3466&lt;(Driehoek_C-Driehoek_A)/(Driehoek_B-Driehoek_A),Driehoek_A+SQRT(E3466*(Driehoek_B-Driehoek_A)*(Driehoek_C-Driehoek_A)),Driehoek_B-SQRT((1-E3466)*(Driehoek_B-Driehoek_A)*(Driehoek_B-Driehoek_C)))</f>
        <v>5.4080376724149222</v>
      </c>
      <c r="E3466" s="2">
        <f t="shared" ca="1" si="372"/>
        <v>0.63136590392027392</v>
      </c>
      <c r="F3466" s="2"/>
      <c r="G3466" s="15">
        <f ca="1">_xlfn.NORM.INV(H3466,Normaal_Mu,Normaal_Sigma)</f>
        <v>9.1966362234663563</v>
      </c>
      <c r="H3466" s="2">
        <f t="shared" ca="1" si="373"/>
        <v>0.98206147318475845</v>
      </c>
      <c r="I3466" s="2"/>
      <c r="J3466" s="15">
        <f ca="1">-LN(K3466) /NegExp_Labda</f>
        <v>5.8328503787994643</v>
      </c>
      <c r="K3466" s="2">
        <f t="shared" ca="1" si="374"/>
        <v>0.31143330408708003</v>
      </c>
      <c r="L3466" s="2"/>
      <c r="M3466" s="17">
        <f t="shared" ca="1" si="368"/>
        <v>3</v>
      </c>
      <c r="N3466" s="2">
        <f t="shared" ca="1" si="370"/>
        <v>0.20183990008665986</v>
      </c>
      <c r="O3466" s="2"/>
      <c r="P3466" s="31">
        <f t="shared" ca="1" si="369"/>
        <v>4.7746188657724637</v>
      </c>
    </row>
    <row r="3467" spans="1:16" x14ac:dyDescent="0.25">
      <c r="A3467" s="32">
        <f ca="1">Uniform_A+B3467*(Uniform_B-Uniform_A)</f>
        <v>3.9039586019360351</v>
      </c>
      <c r="B3467" s="2">
        <f t="shared" ca="1" si="371"/>
        <v>0.39039586019360351</v>
      </c>
      <c r="C3467" s="4"/>
      <c r="D3467" s="5">
        <f ca="1">IF(E3467&lt;(Driehoek_C-Driehoek_A)/(Driehoek_B-Driehoek_A),Driehoek_A+SQRT(E3467*(Driehoek_B-Driehoek_A)*(Driehoek_C-Driehoek_A)),Driehoek_B-SQRT((1-E3467)*(Driehoek_B-Driehoek_A)*(Driehoek_B-Driehoek_C)))</f>
        <v>3.7754700686735423</v>
      </c>
      <c r="E3467" s="2">
        <f t="shared" ca="1" si="372"/>
        <v>0.22516385462540234</v>
      </c>
      <c r="F3467" s="2"/>
      <c r="G3467" s="15">
        <f ca="1">_xlfn.NORM.INV(H3467,Normaal_Mu,Normaal_Sigma)</f>
        <v>3.8967027915781314</v>
      </c>
      <c r="H3467" s="2">
        <f t="shared" ca="1" si="373"/>
        <v>0.29059456460688671</v>
      </c>
      <c r="I3467" s="2"/>
      <c r="J3467" s="15">
        <f ca="1">-LN(K3467) /NegExp_Labda</f>
        <v>1.4022923140970616</v>
      </c>
      <c r="K3467" s="2">
        <f t="shared" ca="1" si="374"/>
        <v>0.75543732212701054</v>
      </c>
      <c r="L3467" s="2"/>
      <c r="M3467" s="17">
        <f t="shared" ca="1" si="368"/>
        <v>5</v>
      </c>
      <c r="N3467" s="2">
        <f t="shared" ca="1" si="370"/>
        <v>0.45345740665304246</v>
      </c>
      <c r="O3467" s="2"/>
      <c r="P3467" s="31">
        <f t="shared" ca="1" si="369"/>
        <v>3.5956847552569542</v>
      </c>
    </row>
    <row r="3468" spans="1:16" x14ac:dyDescent="0.25">
      <c r="A3468" s="32">
        <f ca="1">Uniform_A+B3468*(Uniform_B-Uniform_A)</f>
        <v>7.7452237840843932</v>
      </c>
      <c r="B3468" s="2">
        <f t="shared" ca="1" si="371"/>
        <v>0.77452237840843929</v>
      </c>
      <c r="C3468" s="4"/>
      <c r="D3468" s="5">
        <f ca="1">IF(E3468&lt;(Driehoek_C-Driehoek_A)/(Driehoek_B-Driehoek_A),Driehoek_A+SQRT(E3468*(Driehoek_B-Driehoek_A)*(Driehoek_C-Driehoek_A)),Driehoek_B-SQRT((1-E3468)*(Driehoek_B-Driehoek_A)*(Driehoek_B-Driehoek_C)))</f>
        <v>7.8034760504554743</v>
      </c>
      <c r="E3468" s="2">
        <f t="shared" ca="1" si="372"/>
        <v>0.95909515537618195</v>
      </c>
      <c r="F3468" s="2"/>
      <c r="G3468" s="15">
        <f ca="1">_xlfn.NORM.INV(H3468,Normaal_Mu,Normaal_Sigma)</f>
        <v>2.9045914764390419</v>
      </c>
      <c r="H3468" s="2">
        <f t="shared" ca="1" si="373"/>
        <v>0.14738744171561013</v>
      </c>
      <c r="I3468" s="2"/>
      <c r="J3468" s="15">
        <f ca="1">-LN(K3468) /NegExp_Labda</f>
        <v>1.9581053192803128</v>
      </c>
      <c r="K3468" s="2">
        <f t="shared" ca="1" si="374"/>
        <v>0.67596021119119698</v>
      </c>
      <c r="L3468" s="2"/>
      <c r="M3468" s="17">
        <f t="shared" ca="1" si="368"/>
        <v>5</v>
      </c>
      <c r="N3468" s="2">
        <f t="shared" ca="1" si="370"/>
        <v>0.56760254763740214</v>
      </c>
      <c r="O3468" s="2"/>
      <c r="P3468" s="31">
        <f t="shared" ca="1" si="369"/>
        <v>5.0822793260518448</v>
      </c>
    </row>
    <row r="3469" spans="1:16" x14ac:dyDescent="0.25">
      <c r="A3469" s="32">
        <f ca="1">Uniform_A+B3469*(Uniform_B-Uniform_A)</f>
        <v>4.5880465675527313</v>
      </c>
      <c r="B3469" s="2">
        <f t="shared" ca="1" si="371"/>
        <v>0.45880465675527315</v>
      </c>
      <c r="C3469" s="4"/>
      <c r="D3469" s="5">
        <f ca="1">IF(E3469&lt;(Driehoek_C-Driehoek_A)/(Driehoek_B-Driehoek_A),Driehoek_A+SQRT(E3469*(Driehoek_B-Driehoek_A)*(Driehoek_C-Driehoek_A)),Driehoek_B-SQRT((1-E3469)*(Driehoek_B-Driehoek_A)*(Driehoek_B-Driehoek_C)))</f>
        <v>6.1425761491613668</v>
      </c>
      <c r="E3469" s="2">
        <f t="shared" ca="1" si="372"/>
        <v>0.76671796961881478</v>
      </c>
      <c r="F3469" s="2"/>
      <c r="G3469" s="15">
        <f ca="1">_xlfn.NORM.INV(H3469,Normaal_Mu,Normaal_Sigma)</f>
        <v>4.6172626333883509</v>
      </c>
      <c r="H3469" s="2">
        <f t="shared" ca="1" si="373"/>
        <v>0.42411837686161535</v>
      </c>
      <c r="I3469" s="2"/>
      <c r="J3469" s="15">
        <f ca="1">-LN(K3469) /NegExp_Labda</f>
        <v>4.6825086622709078</v>
      </c>
      <c r="K3469" s="2">
        <f t="shared" ca="1" si="374"/>
        <v>0.39199674905457771</v>
      </c>
      <c r="L3469" s="2"/>
      <c r="M3469" s="17">
        <f t="shared" ca="1" si="368"/>
        <v>8</v>
      </c>
      <c r="N3469" s="2">
        <f t="shared" ca="1" si="370"/>
        <v>0.91012615419837428</v>
      </c>
      <c r="O3469" s="2"/>
      <c r="P3469" s="31">
        <f t="shared" ca="1" si="369"/>
        <v>5.6060788024746717</v>
      </c>
    </row>
    <row r="3470" spans="1:16" x14ac:dyDescent="0.25">
      <c r="A3470" s="32">
        <f ca="1">Uniform_A+B3470*(Uniform_B-Uniform_A)</f>
        <v>1.0777916589088277</v>
      </c>
      <c r="B3470" s="2">
        <f t="shared" ca="1" si="371"/>
        <v>0.10777916589088277</v>
      </c>
      <c r="C3470" s="4"/>
      <c r="D3470" s="5">
        <f ca="1">IF(E3470&lt;(Driehoek_C-Driehoek_A)/(Driehoek_B-Driehoek_A),Driehoek_A+SQRT(E3470*(Driehoek_B-Driehoek_A)*(Driehoek_C-Driehoek_A)),Driehoek_B-SQRT((1-E3470)*(Driehoek_B-Driehoek_A)*(Driehoek_B-Driehoek_C)))</f>
        <v>7.2673941198046972</v>
      </c>
      <c r="E3470" s="2">
        <f t="shared" ca="1" si="372"/>
        <v>0.9142307675403617</v>
      </c>
      <c r="F3470" s="2"/>
      <c r="G3470" s="15">
        <f ca="1">_xlfn.NORM.INV(H3470,Normaal_Mu,Normaal_Sigma)</f>
        <v>4.0031602889709115</v>
      </c>
      <c r="H3470" s="2">
        <f t="shared" ca="1" si="373"/>
        <v>0.30909407240099673</v>
      </c>
      <c r="I3470" s="2"/>
      <c r="J3470" s="15">
        <f ca="1">-LN(K3470) /NegExp_Labda</f>
        <v>2.0485688874288203E-2</v>
      </c>
      <c r="K3470" s="2">
        <f t="shared" ca="1" si="374"/>
        <v>0.99591124404305387</v>
      </c>
      <c r="L3470" s="2"/>
      <c r="M3470" s="17">
        <f t="shared" ca="1" si="368"/>
        <v>2</v>
      </c>
      <c r="N3470" s="2">
        <f t="shared" ca="1" si="370"/>
        <v>9.5386589002689259E-2</v>
      </c>
      <c r="O3470" s="2"/>
      <c r="P3470" s="31">
        <f t="shared" ca="1" si="369"/>
        <v>2.8737663513117448</v>
      </c>
    </row>
    <row r="3471" spans="1:16" x14ac:dyDescent="0.25">
      <c r="A3471" s="32">
        <f ca="1">Uniform_A+B3471*(Uniform_B-Uniform_A)</f>
        <v>2.7687452853658003</v>
      </c>
      <c r="B3471" s="2">
        <f t="shared" ca="1" si="371"/>
        <v>0.27687452853658001</v>
      </c>
      <c r="C3471" s="4"/>
      <c r="D3471" s="5">
        <f ca="1">IF(E3471&lt;(Driehoek_C-Driehoek_A)/(Driehoek_B-Driehoek_A),Driehoek_A+SQRT(E3471*(Driehoek_B-Driehoek_A)*(Driehoek_C-Driehoek_A)),Driehoek_B-SQRT((1-E3471)*(Driehoek_B-Driehoek_A)*(Driehoek_B-Driehoek_C)))</f>
        <v>3.9752765998725574</v>
      </c>
      <c r="E3471" s="2">
        <f t="shared" ca="1" si="372"/>
        <v>0.2786941175717208</v>
      </c>
      <c r="F3471" s="2"/>
      <c r="G3471" s="15">
        <f ca="1">_xlfn.NORM.INV(H3471,Normaal_Mu,Normaal_Sigma)</f>
        <v>2.7564235383414499</v>
      </c>
      <c r="H3471" s="2">
        <f t="shared" ca="1" si="373"/>
        <v>0.13097624572763178</v>
      </c>
      <c r="I3471" s="2"/>
      <c r="J3471" s="15">
        <f ca="1">-LN(K3471) /NegExp_Labda</f>
        <v>1.9091302238212149</v>
      </c>
      <c r="K3471" s="2">
        <f t="shared" ca="1" si="374"/>
        <v>0.68261378712016707</v>
      </c>
      <c r="L3471" s="2"/>
      <c r="M3471" s="17">
        <f t="shared" ca="1" si="368"/>
        <v>2</v>
      </c>
      <c r="N3471" s="2">
        <f t="shared" ca="1" si="370"/>
        <v>9.6534841601483956E-2</v>
      </c>
      <c r="O3471" s="2"/>
      <c r="P3471" s="31">
        <f t="shared" ca="1" si="369"/>
        <v>2.6819151294802044</v>
      </c>
    </row>
    <row r="3472" spans="1:16" x14ac:dyDescent="0.25">
      <c r="A3472" s="32">
        <f ca="1">Uniform_A+B3472*(Uniform_B-Uniform_A)</f>
        <v>3.7136940548324251</v>
      </c>
      <c r="B3472" s="2">
        <f t="shared" ca="1" si="371"/>
        <v>0.37136940548324249</v>
      </c>
      <c r="C3472" s="4"/>
      <c r="D3472" s="5">
        <f ca="1">IF(E3472&lt;(Driehoek_C-Driehoek_A)/(Driehoek_B-Driehoek_A),Driehoek_A+SQRT(E3472*(Driehoek_B-Driehoek_A)*(Driehoek_C-Driehoek_A)),Driehoek_B-SQRT((1-E3472)*(Driehoek_B-Driehoek_A)*(Driehoek_B-Driehoek_C)))</f>
        <v>8.4737479594684046</v>
      </c>
      <c r="E3472" s="2">
        <f t="shared" ca="1" si="372"/>
        <v>0.99208739399532375</v>
      </c>
      <c r="F3472" s="2"/>
      <c r="G3472" s="15">
        <f ca="1">_xlfn.NORM.INV(H3472,Normaal_Mu,Normaal_Sigma)</f>
        <v>9.1439414331187727</v>
      </c>
      <c r="H3472" s="2">
        <f t="shared" ca="1" si="373"/>
        <v>0.98086591390050304</v>
      </c>
      <c r="I3472" s="2"/>
      <c r="J3472" s="15">
        <f ca="1">-LN(K3472) /NegExp_Labda</f>
        <v>3.450784894173148</v>
      </c>
      <c r="K3472" s="2">
        <f t="shared" ca="1" si="374"/>
        <v>0.50149733841893973</v>
      </c>
      <c r="L3472" s="2"/>
      <c r="M3472" s="17">
        <f t="shared" ca="1" si="368"/>
        <v>6</v>
      </c>
      <c r="N3472" s="2">
        <f t="shared" ca="1" si="370"/>
        <v>0.66715116845669742</v>
      </c>
      <c r="O3472" s="2"/>
      <c r="P3472" s="31">
        <f t="shared" ca="1" si="369"/>
        <v>6.1564336683185505</v>
      </c>
    </row>
    <row r="3473" spans="1:16" x14ac:dyDescent="0.25">
      <c r="A3473" s="32">
        <f ca="1">Uniform_A+B3473*(Uniform_B-Uniform_A)</f>
        <v>2.093259973532049</v>
      </c>
      <c r="B3473" s="2">
        <f t="shared" ca="1" si="371"/>
        <v>0.2093259973532049</v>
      </c>
      <c r="C3473" s="4"/>
      <c r="D3473" s="5">
        <f ca="1">IF(E3473&lt;(Driehoek_C-Driehoek_A)/(Driehoek_B-Driehoek_A),Driehoek_A+SQRT(E3473*(Driehoek_B-Driehoek_A)*(Driehoek_C-Driehoek_A)),Driehoek_B-SQRT((1-E3473)*(Driehoek_B-Driehoek_A)*(Driehoek_B-Driehoek_C)))</f>
        <v>7.3069460788203111</v>
      </c>
      <c r="E3473" s="2">
        <f t="shared" ca="1" si="372"/>
        <v>0.91810195485651658</v>
      </c>
      <c r="F3473" s="2"/>
      <c r="G3473" s="15">
        <f ca="1">_xlfn.NORM.INV(H3473,Normaal_Mu,Normaal_Sigma)</f>
        <v>6.9462105814878461</v>
      </c>
      <c r="H3473" s="2">
        <f t="shared" ca="1" si="373"/>
        <v>0.8347495126061576</v>
      </c>
      <c r="I3473" s="2"/>
      <c r="J3473" s="15">
        <f ca="1">-LN(K3473) /NegExp_Labda</f>
        <v>0.78435532545010012</v>
      </c>
      <c r="K3473" s="2">
        <f t="shared" ca="1" si="374"/>
        <v>0.85481426711326391</v>
      </c>
      <c r="L3473" s="2"/>
      <c r="M3473" s="17">
        <f t="shared" ca="1" si="368"/>
        <v>2</v>
      </c>
      <c r="N3473" s="2">
        <f t="shared" ca="1" si="370"/>
        <v>4.8012097400075615E-2</v>
      </c>
      <c r="O3473" s="2"/>
      <c r="P3473" s="31">
        <f t="shared" ca="1" si="369"/>
        <v>3.8261543918580614</v>
      </c>
    </row>
    <row r="3474" spans="1:16" x14ac:dyDescent="0.25">
      <c r="A3474" s="32">
        <f ca="1">Uniform_A+B3474*(Uniform_B-Uniform_A)</f>
        <v>4.4429662363996574</v>
      </c>
      <c r="B3474" s="2">
        <f t="shared" ca="1" si="371"/>
        <v>0.44429662363996569</v>
      </c>
      <c r="C3474" s="4"/>
      <c r="D3474" s="5">
        <f ca="1">IF(E3474&lt;(Driehoek_C-Driehoek_A)/(Driehoek_B-Driehoek_A),Driehoek_A+SQRT(E3474*(Driehoek_B-Driehoek_A)*(Driehoek_C-Driehoek_A)),Driehoek_B-SQRT((1-E3474)*(Driehoek_B-Driehoek_A)*(Driehoek_B-Driehoek_C)))</f>
        <v>2.892711064129641</v>
      </c>
      <c r="E3474" s="2">
        <f t="shared" ca="1" si="372"/>
        <v>5.6923788858533997E-2</v>
      </c>
      <c r="F3474" s="2"/>
      <c r="G3474" s="15">
        <f ca="1">_xlfn.NORM.INV(H3474,Normaal_Mu,Normaal_Sigma)</f>
        <v>7.6633663670911165</v>
      </c>
      <c r="H3474" s="2">
        <f t="shared" ca="1" si="373"/>
        <v>0.90851784125642909</v>
      </c>
      <c r="I3474" s="2"/>
      <c r="J3474" s="15">
        <f ca="1">-LN(K3474) /NegExp_Labda</f>
        <v>0.27631567920314282</v>
      </c>
      <c r="K3474" s="2">
        <f t="shared" ca="1" si="374"/>
        <v>0.9462361265530993</v>
      </c>
      <c r="L3474" s="2"/>
      <c r="M3474" s="17">
        <f t="shared" ca="1" si="368"/>
        <v>6</v>
      </c>
      <c r="N3474" s="2">
        <f t="shared" ca="1" si="370"/>
        <v>0.73799562228183324</v>
      </c>
      <c r="O3474" s="2"/>
      <c r="P3474" s="31">
        <f t="shared" ca="1" si="369"/>
        <v>4.2550718693647109</v>
      </c>
    </row>
    <row r="3475" spans="1:16" x14ac:dyDescent="0.25">
      <c r="A3475" s="32">
        <f ca="1">Uniform_A+B3475*(Uniform_B-Uniform_A)</f>
        <v>3.3656859521138993</v>
      </c>
      <c r="B3475" s="2">
        <f t="shared" ca="1" si="371"/>
        <v>0.33656859521138993</v>
      </c>
      <c r="C3475" s="4"/>
      <c r="D3475" s="5">
        <f ca="1">IF(E3475&lt;(Driehoek_C-Driehoek_A)/(Driehoek_B-Driehoek_A),Driehoek_A+SQRT(E3475*(Driehoek_B-Driehoek_A)*(Driehoek_C-Driehoek_A)),Driehoek_B-SQRT((1-E3475)*(Driehoek_B-Driehoek_A)*(Driehoek_B-Driehoek_C)))</f>
        <v>6.891184022405576</v>
      </c>
      <c r="E3475" s="2">
        <f t="shared" ca="1" si="372"/>
        <v>0.87293986207549923</v>
      </c>
      <c r="F3475" s="2"/>
      <c r="G3475" s="15">
        <f ca="1">_xlfn.NORM.INV(H3475,Normaal_Mu,Normaal_Sigma)</f>
        <v>3.9641507324578646</v>
      </c>
      <c r="H3475" s="2">
        <f t="shared" ca="1" si="373"/>
        <v>0.30225542702182107</v>
      </c>
      <c r="I3475" s="2"/>
      <c r="J3475" s="15">
        <f ca="1">-LN(K3475) /NegExp_Labda</f>
        <v>4.6705164304322251</v>
      </c>
      <c r="K3475" s="2">
        <f t="shared" ca="1" si="374"/>
        <v>0.39293806062492587</v>
      </c>
      <c r="L3475" s="2"/>
      <c r="M3475" s="17">
        <f t="shared" ca="1" si="368"/>
        <v>4</v>
      </c>
      <c r="N3475" s="2">
        <f t="shared" ca="1" si="370"/>
        <v>0.35104095461940921</v>
      </c>
      <c r="O3475" s="2"/>
      <c r="P3475" s="31">
        <f t="shared" ca="1" si="369"/>
        <v>4.5783074274819127</v>
      </c>
    </row>
    <row r="3476" spans="1:16" x14ac:dyDescent="0.25">
      <c r="A3476" s="32">
        <f ca="1">Uniform_A+B3476*(Uniform_B-Uniform_A)</f>
        <v>0.85579919962725404</v>
      </c>
      <c r="B3476" s="2">
        <f t="shared" ca="1" si="371"/>
        <v>8.5579919962725404E-2</v>
      </c>
      <c r="C3476" s="4"/>
      <c r="D3476" s="5">
        <f ca="1">IF(E3476&lt;(Driehoek_C-Driehoek_A)/(Driehoek_B-Driehoek_A),Driehoek_A+SQRT(E3476*(Driehoek_B-Driehoek_A)*(Driehoek_C-Driehoek_A)),Driehoek_B-SQRT((1-E3476)*(Driehoek_B-Driehoek_A)*(Driehoek_B-Driehoek_C)))</f>
        <v>4.1193532044486725</v>
      </c>
      <c r="E3476" s="2">
        <f t="shared" ca="1" si="372"/>
        <v>0.31940819591641612</v>
      </c>
      <c r="F3476" s="2"/>
      <c r="G3476" s="15">
        <f ca="1">_xlfn.NORM.INV(H3476,Normaal_Mu,Normaal_Sigma)</f>
        <v>5.9646869827522107</v>
      </c>
      <c r="H3476" s="2">
        <f t="shared" ca="1" si="373"/>
        <v>0.68521902169571969</v>
      </c>
      <c r="I3476" s="2"/>
      <c r="J3476" s="15">
        <f ca="1">-LN(K3476) /NegExp_Labda</f>
        <v>9.3336837397258883</v>
      </c>
      <c r="K3476" s="2">
        <f t="shared" ca="1" si="374"/>
        <v>0.15462742768170368</v>
      </c>
      <c r="L3476" s="2"/>
      <c r="M3476" s="17">
        <f t="shared" ca="1" si="368"/>
        <v>9</v>
      </c>
      <c r="N3476" s="2">
        <f t="shared" ca="1" si="370"/>
        <v>0.958631358410303</v>
      </c>
      <c r="O3476" s="2"/>
      <c r="P3476" s="31">
        <f t="shared" ca="1" si="369"/>
        <v>5.8547046253108048</v>
      </c>
    </row>
    <row r="3477" spans="1:16" x14ac:dyDescent="0.25">
      <c r="A3477" s="32">
        <f ca="1">Uniform_A+B3477*(Uniform_B-Uniform_A)</f>
        <v>8.9072339617564147</v>
      </c>
      <c r="B3477" s="2">
        <f t="shared" ca="1" si="371"/>
        <v>0.89072339617564156</v>
      </c>
      <c r="C3477" s="4"/>
      <c r="D3477" s="5">
        <f ca="1">IF(E3477&lt;(Driehoek_C-Driehoek_A)/(Driehoek_B-Driehoek_A),Driehoek_A+SQRT(E3477*(Driehoek_B-Driehoek_A)*(Driehoek_C-Driehoek_A)),Driehoek_B-SQRT((1-E3477)*(Driehoek_B-Driehoek_A)*(Driehoek_B-Driehoek_C)))</f>
        <v>4.2406400129507853</v>
      </c>
      <c r="E3477" s="2">
        <f t="shared" ca="1" si="372"/>
        <v>0.35281407181928293</v>
      </c>
      <c r="F3477" s="2"/>
      <c r="G3477" s="15">
        <f ca="1">_xlfn.NORM.INV(H3477,Normaal_Mu,Normaal_Sigma)</f>
        <v>6.9761622285246938</v>
      </c>
      <c r="H3477" s="2">
        <f t="shared" ca="1" si="373"/>
        <v>0.83844353789817172</v>
      </c>
      <c r="I3477" s="2"/>
      <c r="J3477" s="15">
        <f ca="1">-LN(K3477) /NegExp_Labda</f>
        <v>3.1987567321129329</v>
      </c>
      <c r="K3477" s="2">
        <f t="shared" ca="1" si="374"/>
        <v>0.52742355349285763</v>
      </c>
      <c r="L3477" s="2"/>
      <c r="M3477" s="17">
        <f t="shared" ca="1" si="368"/>
        <v>2</v>
      </c>
      <c r="N3477" s="2">
        <f t="shared" ca="1" si="370"/>
        <v>9.1861177653704384E-2</v>
      </c>
      <c r="O3477" s="2"/>
      <c r="P3477" s="31">
        <f t="shared" ca="1" si="369"/>
        <v>5.0645585870689649</v>
      </c>
    </row>
    <row r="3478" spans="1:16" x14ac:dyDescent="0.25">
      <c r="A3478" s="32">
        <f ca="1">Uniform_A+B3478*(Uniform_B-Uniform_A)</f>
        <v>5.1172792229486923</v>
      </c>
      <c r="B3478" s="2">
        <f t="shared" ca="1" si="371"/>
        <v>0.51172792229486919</v>
      </c>
      <c r="C3478" s="4"/>
      <c r="D3478" s="5">
        <f ca="1">IF(E3478&lt;(Driehoek_C-Driehoek_A)/(Driehoek_B-Driehoek_A),Driehoek_A+SQRT(E3478*(Driehoek_B-Driehoek_A)*(Driehoek_C-Driehoek_A)),Driehoek_B-SQRT((1-E3478)*(Driehoek_B-Driehoek_A)*(Driehoek_B-Driehoek_C)))</f>
        <v>4.4271762308276967</v>
      </c>
      <c r="E3478" s="2">
        <f t="shared" ca="1" si="372"/>
        <v>0.40255093645979456</v>
      </c>
      <c r="F3478" s="2"/>
      <c r="G3478" s="15">
        <f ca="1">_xlfn.NORM.INV(H3478,Normaal_Mu,Normaal_Sigma)</f>
        <v>2.4895182183623197</v>
      </c>
      <c r="H3478" s="2">
        <f t="shared" ca="1" si="373"/>
        <v>0.10469566278372744</v>
      </c>
      <c r="I3478" s="2"/>
      <c r="J3478" s="15">
        <f ca="1">-LN(K3478) /NegExp_Labda</f>
        <v>1.945826805248243</v>
      </c>
      <c r="K3478" s="2">
        <f t="shared" ca="1" si="374"/>
        <v>0.67762220842926479</v>
      </c>
      <c r="L3478" s="2"/>
      <c r="M3478" s="17">
        <f t="shared" ca="1" si="368"/>
        <v>4</v>
      </c>
      <c r="N3478" s="2">
        <f t="shared" ca="1" si="370"/>
        <v>0.2924636155004483</v>
      </c>
      <c r="O3478" s="2"/>
      <c r="P3478" s="31">
        <f t="shared" ca="1" si="369"/>
        <v>3.5959600954773903</v>
      </c>
    </row>
    <row r="3479" spans="1:16" x14ac:dyDescent="0.25">
      <c r="A3479" s="32">
        <f ca="1">Uniform_A+B3479*(Uniform_B-Uniform_A)</f>
        <v>0.73837523868165444</v>
      </c>
      <c r="B3479" s="2">
        <f t="shared" ca="1" si="371"/>
        <v>7.3837523868165444E-2</v>
      </c>
      <c r="C3479" s="4"/>
      <c r="D3479" s="5">
        <f ca="1">IF(E3479&lt;(Driehoek_C-Driehoek_A)/(Driehoek_B-Driehoek_A),Driehoek_A+SQRT(E3479*(Driehoek_B-Driehoek_A)*(Driehoek_C-Driehoek_A)),Driehoek_B-SQRT((1-E3479)*(Driehoek_B-Driehoek_A)*(Driehoek_B-Driehoek_C)))</f>
        <v>4.1193259198512475</v>
      </c>
      <c r="E3479" s="2">
        <f t="shared" ca="1" si="372"/>
        <v>0.31940058638183222</v>
      </c>
      <c r="F3479" s="2"/>
      <c r="G3479" s="15">
        <f ca="1">_xlfn.NORM.INV(H3479,Normaal_Mu,Normaal_Sigma)</f>
        <v>8.4729305897030258</v>
      </c>
      <c r="H3479" s="2">
        <f t="shared" ca="1" si="373"/>
        <v>0.9587592021533744</v>
      </c>
      <c r="I3479" s="2"/>
      <c r="J3479" s="15">
        <f ca="1">-LN(K3479) /NegExp_Labda</f>
        <v>1.0977884688282658</v>
      </c>
      <c r="K3479" s="2">
        <f t="shared" ca="1" si="374"/>
        <v>0.80287383554187708</v>
      </c>
      <c r="L3479" s="2"/>
      <c r="M3479" s="17">
        <f t="shared" ca="1" si="368"/>
        <v>2</v>
      </c>
      <c r="N3479" s="2">
        <f t="shared" ca="1" si="370"/>
        <v>7.0298526106597148E-2</v>
      </c>
      <c r="O3479" s="2"/>
      <c r="P3479" s="31">
        <f t="shared" ca="1" si="369"/>
        <v>3.2856840434128385</v>
      </c>
    </row>
    <row r="3480" spans="1:16" x14ac:dyDescent="0.25">
      <c r="A3480" s="32">
        <f ca="1">Uniform_A+B3480*(Uniform_B-Uniform_A)</f>
        <v>6.5963735662857159</v>
      </c>
      <c r="B3480" s="2">
        <f t="shared" ca="1" si="371"/>
        <v>0.65963735662857159</v>
      </c>
      <c r="C3480" s="4"/>
      <c r="D3480" s="5">
        <f ca="1">IF(E3480&lt;(Driehoek_C-Driehoek_A)/(Driehoek_B-Driehoek_A),Driehoek_A+SQRT(E3480*(Driehoek_B-Driehoek_A)*(Driehoek_C-Driehoek_A)),Driehoek_B-SQRT((1-E3480)*(Driehoek_B-Driehoek_A)*(Driehoek_B-Driehoek_C)))</f>
        <v>4.670181947079044</v>
      </c>
      <c r="E3480" s="2">
        <f t="shared" ca="1" si="372"/>
        <v>0.46436216081713655</v>
      </c>
      <c r="F3480" s="2"/>
      <c r="G3480" s="15">
        <f ca="1">_xlfn.NORM.INV(H3480,Normaal_Mu,Normaal_Sigma)</f>
        <v>5.1717922208815761</v>
      </c>
      <c r="H3480" s="2">
        <f t="shared" ca="1" si="373"/>
        <v>0.53422549824834686</v>
      </c>
      <c r="I3480" s="2"/>
      <c r="J3480" s="15">
        <f ca="1">-LN(K3480) /NegExp_Labda</f>
        <v>6.6321451243532055</v>
      </c>
      <c r="K3480" s="2">
        <f t="shared" ca="1" si="374"/>
        <v>0.26542339132018267</v>
      </c>
      <c r="L3480" s="2"/>
      <c r="M3480" s="17">
        <f t="shared" ca="1" si="368"/>
        <v>5</v>
      </c>
      <c r="N3480" s="2">
        <f t="shared" ca="1" si="370"/>
        <v>0.58458299224010535</v>
      </c>
      <c r="O3480" s="2"/>
      <c r="P3480" s="31">
        <f t="shared" ca="1" si="369"/>
        <v>5.6140985717199081</v>
      </c>
    </row>
    <row r="3481" spans="1:16" x14ac:dyDescent="0.25">
      <c r="A3481" s="32">
        <f ca="1">Uniform_A+B3481*(Uniform_B-Uniform_A)</f>
        <v>2.5488865524538404</v>
      </c>
      <c r="B3481" s="2">
        <f t="shared" ca="1" si="371"/>
        <v>0.25488865524538407</v>
      </c>
      <c r="C3481" s="4"/>
      <c r="D3481" s="5">
        <f ca="1">IF(E3481&lt;(Driehoek_C-Driehoek_A)/(Driehoek_B-Driehoek_A),Driehoek_A+SQRT(E3481*(Driehoek_B-Driehoek_A)*(Driehoek_C-Driehoek_A)),Driehoek_B-SQRT((1-E3481)*(Driehoek_B-Driehoek_A)*(Driehoek_B-Driehoek_C)))</f>
        <v>3.6840727004784659</v>
      </c>
      <c r="E3481" s="2">
        <f t="shared" ca="1" si="372"/>
        <v>0.20257863289263089</v>
      </c>
      <c r="F3481" s="2"/>
      <c r="G3481" s="15">
        <f ca="1">_xlfn.NORM.INV(H3481,Normaal_Mu,Normaal_Sigma)</f>
        <v>4.2023082014131479</v>
      </c>
      <c r="H3481" s="2">
        <f t="shared" ca="1" si="373"/>
        <v>0.3450033772428921</v>
      </c>
      <c r="I3481" s="2"/>
      <c r="J3481" s="15">
        <f ca="1">-LN(K3481) /NegExp_Labda</f>
        <v>8.8326073464519474</v>
      </c>
      <c r="K3481" s="2">
        <f t="shared" ca="1" si="374"/>
        <v>0.17092652908341077</v>
      </c>
      <c r="L3481" s="2"/>
      <c r="M3481" s="17">
        <f t="shared" ca="1" si="368"/>
        <v>8</v>
      </c>
      <c r="N3481" s="2">
        <f t="shared" ca="1" si="370"/>
        <v>0.89968810378614694</v>
      </c>
      <c r="O3481" s="2"/>
      <c r="P3481" s="31">
        <f t="shared" ca="1" si="369"/>
        <v>5.4535749601594805</v>
      </c>
    </row>
    <row r="3482" spans="1:16" x14ac:dyDescent="0.25">
      <c r="A3482" s="32">
        <f ca="1">Uniform_A+B3482*(Uniform_B-Uniform_A)</f>
        <v>9.8041034351970762</v>
      </c>
      <c r="B3482" s="2">
        <f t="shared" ca="1" si="371"/>
        <v>0.98041034351970757</v>
      </c>
      <c r="C3482" s="4"/>
      <c r="D3482" s="5">
        <f ca="1">IF(E3482&lt;(Driehoek_C-Driehoek_A)/(Driehoek_B-Driehoek_A),Driehoek_A+SQRT(E3482*(Driehoek_B-Driehoek_A)*(Driehoek_C-Driehoek_A)),Driehoek_B-SQRT((1-E3482)*(Driehoek_B-Driehoek_A)*(Driehoek_B-Driehoek_C)))</f>
        <v>3.7615390885759687</v>
      </c>
      <c r="E3482" s="2">
        <f t="shared" ca="1" si="372"/>
        <v>0.22164428289864679</v>
      </c>
      <c r="F3482" s="2"/>
      <c r="G3482" s="15">
        <f ca="1">_xlfn.NORM.INV(H3482,Normaal_Mu,Normaal_Sigma)</f>
        <v>5.8405568854238492</v>
      </c>
      <c r="H3482" s="2">
        <f t="shared" ca="1" si="373"/>
        <v>0.6628589719328204</v>
      </c>
      <c r="I3482" s="2"/>
      <c r="J3482" s="15">
        <f ca="1">-LN(K3482) /NegExp_Labda</f>
        <v>0.19274626054588295</v>
      </c>
      <c r="K3482" s="2">
        <f t="shared" ca="1" si="374"/>
        <v>0.96218431396589987</v>
      </c>
      <c r="L3482" s="2"/>
      <c r="M3482" s="17">
        <f t="shared" ca="1" si="368"/>
        <v>4</v>
      </c>
      <c r="N3482" s="2">
        <f t="shared" ca="1" si="370"/>
        <v>0.41540504061274508</v>
      </c>
      <c r="O3482" s="2"/>
      <c r="P3482" s="31">
        <f t="shared" ca="1" si="369"/>
        <v>4.7197891339485549</v>
      </c>
    </row>
    <row r="3483" spans="1:16" x14ac:dyDescent="0.25">
      <c r="A3483" s="32">
        <f ca="1">Uniform_A+B3483*(Uniform_B-Uniform_A)</f>
        <v>9.895806556840034</v>
      </c>
      <c r="B3483" s="2">
        <f t="shared" ca="1" si="371"/>
        <v>0.98958065568400333</v>
      </c>
      <c r="C3483" s="4"/>
      <c r="D3483" s="5">
        <f ca="1">IF(E3483&lt;(Driehoek_C-Driehoek_A)/(Driehoek_B-Driehoek_A),Driehoek_A+SQRT(E3483*(Driehoek_B-Driehoek_A)*(Driehoek_C-Driehoek_A)),Driehoek_B-SQRT((1-E3483)*(Driehoek_B-Driehoek_A)*(Driehoek_B-Driehoek_C)))</f>
        <v>5.7899337489969209</v>
      </c>
      <c r="E3483" s="2">
        <f t="shared" ca="1" si="372"/>
        <v>0.70558499040488665</v>
      </c>
      <c r="F3483" s="2"/>
      <c r="G3483" s="15">
        <f ca="1">_xlfn.NORM.INV(H3483,Normaal_Mu,Normaal_Sigma)</f>
        <v>4.9390225384120585</v>
      </c>
      <c r="H3483" s="2">
        <f t="shared" ca="1" si="373"/>
        <v>0.4878386403640852</v>
      </c>
      <c r="I3483" s="2"/>
      <c r="J3483" s="15">
        <f ca="1">-LN(K3483) /NegExp_Labda</f>
        <v>2.1562642985427045</v>
      </c>
      <c r="K3483" s="2">
        <f t="shared" ca="1" si="374"/>
        <v>0.64969460841357729</v>
      </c>
      <c r="L3483" s="2"/>
      <c r="M3483" s="17">
        <f t="shared" ca="1" si="368"/>
        <v>2</v>
      </c>
      <c r="N3483" s="2">
        <f t="shared" ca="1" si="370"/>
        <v>4.5538463188510847E-2</v>
      </c>
      <c r="O3483" s="2"/>
      <c r="P3483" s="31">
        <f t="shared" ca="1" si="369"/>
        <v>4.9562054285583432</v>
      </c>
    </row>
    <row r="3484" spans="1:16" x14ac:dyDescent="0.25">
      <c r="A3484" s="32">
        <f ca="1">Uniform_A+B3484*(Uniform_B-Uniform_A)</f>
        <v>1.7611073700854785</v>
      </c>
      <c r="B3484" s="2">
        <f t="shared" ca="1" si="371"/>
        <v>0.17611073700854785</v>
      </c>
      <c r="C3484" s="4"/>
      <c r="D3484" s="5">
        <f ca="1">IF(E3484&lt;(Driehoek_C-Driehoek_A)/(Driehoek_B-Driehoek_A),Driehoek_A+SQRT(E3484*(Driehoek_B-Driehoek_A)*(Driehoek_C-Driehoek_A)),Driehoek_B-SQRT((1-E3484)*(Driehoek_B-Driehoek_A)*(Driehoek_B-Driehoek_C)))</f>
        <v>6.8708660490100231</v>
      </c>
      <c r="E3484" s="2">
        <f t="shared" ca="1" si="372"/>
        <v>0.87047967482119459</v>
      </c>
      <c r="F3484" s="2"/>
      <c r="G3484" s="15">
        <f ca="1">_xlfn.NORM.INV(H3484,Normaal_Mu,Normaal_Sigma)</f>
        <v>4.5387224920283273</v>
      </c>
      <c r="H3484" s="2">
        <f t="shared" ca="1" si="373"/>
        <v>0.40879772892155242</v>
      </c>
      <c r="I3484" s="2"/>
      <c r="J3484" s="15">
        <f ca="1">-LN(K3484) /NegExp_Labda</f>
        <v>13.342454161162811</v>
      </c>
      <c r="K3484" s="2">
        <f t="shared" ca="1" si="374"/>
        <v>6.9356817439290341E-2</v>
      </c>
      <c r="L3484" s="2"/>
      <c r="M3484" s="17">
        <f t="shared" ca="1" si="368"/>
        <v>4</v>
      </c>
      <c r="N3484" s="2">
        <f t="shared" ca="1" si="370"/>
        <v>0.29242080182473262</v>
      </c>
      <c r="O3484" s="2"/>
      <c r="P3484" s="31">
        <f t="shared" ca="1" si="369"/>
        <v>6.1026300144573282</v>
      </c>
    </row>
    <row r="3485" spans="1:16" x14ac:dyDescent="0.25">
      <c r="A3485" s="32">
        <f ca="1">Uniform_A+B3485*(Uniform_B-Uniform_A)</f>
        <v>2.8935179714176851</v>
      </c>
      <c r="B3485" s="2">
        <f t="shared" ca="1" si="371"/>
        <v>0.28935179714176851</v>
      </c>
      <c r="C3485" s="4"/>
      <c r="D3485" s="5">
        <f ca="1">IF(E3485&lt;(Driehoek_C-Driehoek_A)/(Driehoek_B-Driehoek_A),Driehoek_A+SQRT(E3485*(Driehoek_B-Driehoek_A)*(Driehoek_C-Driehoek_A)),Driehoek_B-SQRT((1-E3485)*(Driehoek_B-Driehoek_A)*(Driehoek_B-Driehoek_C)))</f>
        <v>5.5230789564493126</v>
      </c>
      <c r="E3485" s="2">
        <f t="shared" ca="1" si="372"/>
        <v>0.65460057305469699</v>
      </c>
      <c r="F3485" s="2"/>
      <c r="G3485" s="15">
        <f ca="1">_xlfn.NORM.INV(H3485,Normaal_Mu,Normaal_Sigma)</f>
        <v>2.5794552013960099</v>
      </c>
      <c r="H3485" s="2">
        <f t="shared" ca="1" si="373"/>
        <v>0.11308719248440713</v>
      </c>
      <c r="I3485" s="2"/>
      <c r="J3485" s="15">
        <f ca="1">-LN(K3485) /NegExp_Labda</f>
        <v>3.6400396745934929</v>
      </c>
      <c r="K3485" s="2">
        <f t="shared" ca="1" si="374"/>
        <v>0.48286994098230451</v>
      </c>
      <c r="L3485" s="2"/>
      <c r="M3485" s="17">
        <f t="shared" ca="1" si="368"/>
        <v>4</v>
      </c>
      <c r="N3485" s="2">
        <f t="shared" ca="1" si="370"/>
        <v>0.43732091365319503</v>
      </c>
      <c r="O3485" s="2"/>
      <c r="P3485" s="31">
        <f t="shared" ca="1" si="369"/>
        <v>3.7272183607713005</v>
      </c>
    </row>
    <row r="3486" spans="1:16" x14ac:dyDescent="0.25">
      <c r="A3486" s="32">
        <f ca="1">Uniform_A+B3486*(Uniform_B-Uniform_A)</f>
        <v>6.3094313953088301</v>
      </c>
      <c r="B3486" s="2">
        <f t="shared" ca="1" si="371"/>
        <v>0.63094313953088299</v>
      </c>
      <c r="C3486" s="4"/>
      <c r="D3486" s="5">
        <f ca="1">IF(E3486&lt;(Driehoek_C-Driehoek_A)/(Driehoek_B-Driehoek_A),Driehoek_A+SQRT(E3486*(Driehoek_B-Driehoek_A)*(Driehoek_C-Driehoek_A)),Driehoek_B-SQRT((1-E3486)*(Driehoek_B-Driehoek_A)*(Driehoek_B-Driehoek_C)))</f>
        <v>4.0097469965478982</v>
      </c>
      <c r="E3486" s="2">
        <f t="shared" ca="1" si="372"/>
        <v>0.28849642747249349</v>
      </c>
      <c r="F3486" s="2"/>
      <c r="G3486" s="15">
        <f ca="1">_xlfn.NORM.INV(H3486,Normaal_Mu,Normaal_Sigma)</f>
        <v>6.089475111094</v>
      </c>
      <c r="H3486" s="2">
        <f t="shared" ca="1" si="373"/>
        <v>0.70703298430541217</v>
      </c>
      <c r="I3486" s="2"/>
      <c r="J3486" s="15">
        <f ca="1">-LN(K3486) /NegExp_Labda</f>
        <v>2.3691820004759703</v>
      </c>
      <c r="K3486" s="2">
        <f t="shared" ca="1" si="374"/>
        <v>0.6226091030260833</v>
      </c>
      <c r="L3486" s="2"/>
      <c r="M3486" s="17">
        <f t="shared" ca="1" si="368"/>
        <v>8</v>
      </c>
      <c r="N3486" s="2">
        <f t="shared" ca="1" si="370"/>
        <v>0.91332299622397239</v>
      </c>
      <c r="O3486" s="2"/>
      <c r="P3486" s="31">
        <f t="shared" ca="1" si="369"/>
        <v>5.3555671006853398</v>
      </c>
    </row>
    <row r="3487" spans="1:16" x14ac:dyDescent="0.25">
      <c r="A3487" s="32">
        <f ca="1">Uniform_A+B3487*(Uniform_B-Uniform_A)</f>
        <v>8.1121518766444964</v>
      </c>
      <c r="B3487" s="2">
        <f t="shared" ca="1" si="371"/>
        <v>0.81121518766444967</v>
      </c>
      <c r="C3487" s="4"/>
      <c r="D3487" s="5">
        <f ca="1">IF(E3487&lt;(Driehoek_C-Driehoek_A)/(Driehoek_B-Driehoek_A),Driehoek_A+SQRT(E3487*(Driehoek_B-Driehoek_A)*(Driehoek_C-Driehoek_A)),Driehoek_B-SQRT((1-E3487)*(Driehoek_B-Driehoek_A)*(Driehoek_B-Driehoek_C)))</f>
        <v>4.6537788185774804</v>
      </c>
      <c r="E3487" s="2">
        <f t="shared" ca="1" si="372"/>
        <v>0.46029604120440681</v>
      </c>
      <c r="F3487" s="2"/>
      <c r="G3487" s="15">
        <f ca="1">_xlfn.NORM.INV(H3487,Normaal_Mu,Normaal_Sigma)</f>
        <v>2.286195220998493</v>
      </c>
      <c r="H3487" s="2">
        <f t="shared" ca="1" si="373"/>
        <v>8.740611375793661E-2</v>
      </c>
      <c r="I3487" s="2"/>
      <c r="J3487" s="15">
        <f ca="1">-LN(K3487) /NegExp_Labda</f>
        <v>4.1950534999311806</v>
      </c>
      <c r="K3487" s="2">
        <f t="shared" ca="1" si="374"/>
        <v>0.43213782598621231</v>
      </c>
      <c r="L3487" s="2"/>
      <c r="M3487" s="17">
        <f t="shared" ca="1" si="368"/>
        <v>5</v>
      </c>
      <c r="N3487" s="2">
        <f t="shared" ca="1" si="370"/>
        <v>0.59284976959278468</v>
      </c>
      <c r="O3487" s="2"/>
      <c r="P3487" s="31">
        <f t="shared" ca="1" si="369"/>
        <v>4.8494358832303304</v>
      </c>
    </row>
    <row r="3488" spans="1:16" x14ac:dyDescent="0.25">
      <c r="A3488" s="32">
        <f ca="1">Uniform_A+B3488*(Uniform_B-Uniform_A)</f>
        <v>4.8704498540833088</v>
      </c>
      <c r="B3488" s="2">
        <f t="shared" ca="1" si="371"/>
        <v>0.48704498540833085</v>
      </c>
      <c r="C3488" s="4"/>
      <c r="D3488" s="5">
        <f ca="1">IF(E3488&lt;(Driehoek_C-Driehoek_A)/(Driehoek_B-Driehoek_A),Driehoek_A+SQRT(E3488*(Driehoek_B-Driehoek_A)*(Driehoek_C-Driehoek_A)),Driehoek_B-SQRT((1-E3488)*(Driehoek_B-Driehoek_A)*(Driehoek_B-Driehoek_C)))</f>
        <v>6.0479801187215809</v>
      </c>
      <c r="E3488" s="2">
        <f t="shared" ca="1" si="372"/>
        <v>0.75101653201534146</v>
      </c>
      <c r="F3488" s="2"/>
      <c r="G3488" s="15">
        <f ca="1">_xlfn.NORM.INV(H3488,Normaal_Mu,Normaal_Sigma)</f>
        <v>9.0032664236409783</v>
      </c>
      <c r="H3488" s="2">
        <f t="shared" ca="1" si="373"/>
        <v>0.97733790283963062</v>
      </c>
      <c r="I3488" s="2"/>
      <c r="J3488" s="15">
        <f ca="1">-LN(K3488) /NegExp_Labda</f>
        <v>3.5309640969430576</v>
      </c>
      <c r="K3488" s="2">
        <f t="shared" ca="1" si="374"/>
        <v>0.49351954334227732</v>
      </c>
      <c r="L3488" s="2"/>
      <c r="M3488" s="17">
        <f t="shared" ca="1" si="368"/>
        <v>5</v>
      </c>
      <c r="N3488" s="2">
        <f t="shared" ca="1" si="370"/>
        <v>0.50449226669214953</v>
      </c>
      <c r="O3488" s="2"/>
      <c r="P3488" s="31">
        <f t="shared" ca="1" si="369"/>
        <v>5.6905320986777852</v>
      </c>
    </row>
    <row r="3489" spans="1:16" x14ac:dyDescent="0.25">
      <c r="A3489" s="32">
        <f ca="1">Uniform_A+B3489*(Uniform_B-Uniform_A)</f>
        <v>3.6703747527838959</v>
      </c>
      <c r="B3489" s="2">
        <f t="shared" ca="1" si="371"/>
        <v>0.36703747527838959</v>
      </c>
      <c r="C3489" s="4"/>
      <c r="D3489" s="5">
        <f ca="1">IF(E3489&lt;(Driehoek_C-Driehoek_A)/(Driehoek_B-Driehoek_A),Driehoek_A+SQRT(E3489*(Driehoek_B-Driehoek_A)*(Driehoek_C-Driehoek_A)),Driehoek_B-SQRT((1-E3489)*(Driehoek_B-Driehoek_A)*(Driehoek_B-Driehoek_C)))</f>
        <v>4.1304264694522352</v>
      </c>
      <c r="E3489" s="2">
        <f t="shared" ca="1" si="372"/>
        <v>0.3224929608739594</v>
      </c>
      <c r="F3489" s="2"/>
      <c r="G3489" s="15">
        <f ca="1">_xlfn.NORM.INV(H3489,Normaal_Mu,Normaal_Sigma)</f>
        <v>7.5683640976431796</v>
      </c>
      <c r="H3489" s="2">
        <f t="shared" ca="1" si="373"/>
        <v>0.90046086764344768</v>
      </c>
      <c r="I3489" s="2"/>
      <c r="J3489" s="15">
        <f ca="1">-LN(K3489) /NegExp_Labda</f>
        <v>11.393374265053506</v>
      </c>
      <c r="K3489" s="2">
        <f t="shared" ca="1" si="374"/>
        <v>0.1024198381700786</v>
      </c>
      <c r="L3489" s="2"/>
      <c r="M3489" s="17">
        <f t="shared" ca="1" si="368"/>
        <v>6</v>
      </c>
      <c r="N3489" s="2">
        <f t="shared" ca="1" si="370"/>
        <v>0.68122677073756788</v>
      </c>
      <c r="O3489" s="2"/>
      <c r="P3489" s="31">
        <f t="shared" ca="1" si="369"/>
        <v>6.5525079169865634</v>
      </c>
    </row>
    <row r="3490" spans="1:16" x14ac:dyDescent="0.25">
      <c r="A3490" s="32">
        <f ca="1">Uniform_A+B3490*(Uniform_B-Uniform_A)</f>
        <v>3.6123224372758722</v>
      </c>
      <c r="B3490" s="2">
        <f t="shared" ca="1" si="371"/>
        <v>0.36123224372758722</v>
      </c>
      <c r="C3490" s="4"/>
      <c r="D3490" s="5">
        <f ca="1">IF(E3490&lt;(Driehoek_C-Driehoek_A)/(Driehoek_B-Driehoek_A),Driehoek_A+SQRT(E3490*(Driehoek_B-Driehoek_A)*(Driehoek_C-Driehoek_A)),Driehoek_B-SQRT((1-E3490)*(Driehoek_B-Driehoek_A)*(Driehoek_B-Driehoek_C)))</f>
        <v>3.5921067528136792</v>
      </c>
      <c r="E3490" s="2">
        <f t="shared" ca="1" si="372"/>
        <v>0.18105742231106559</v>
      </c>
      <c r="F3490" s="2"/>
      <c r="G3490" s="15">
        <f ca="1">_xlfn.NORM.INV(H3490,Normaal_Mu,Normaal_Sigma)</f>
        <v>4.6333068817063179</v>
      </c>
      <c r="H3490" s="2">
        <f t="shared" ca="1" si="373"/>
        <v>0.42726305229787731</v>
      </c>
      <c r="I3490" s="2"/>
      <c r="J3490" s="15">
        <f ca="1">-LN(K3490) /NegExp_Labda</f>
        <v>6.072244308417905</v>
      </c>
      <c r="K3490" s="2">
        <f t="shared" ca="1" si="374"/>
        <v>0.29687358762341209</v>
      </c>
      <c r="L3490" s="2"/>
      <c r="M3490" s="17">
        <f t="shared" ca="1" si="368"/>
        <v>4</v>
      </c>
      <c r="N3490" s="2">
        <f t="shared" ca="1" si="370"/>
        <v>0.37312617884980714</v>
      </c>
      <c r="O3490" s="2"/>
      <c r="P3490" s="31">
        <f t="shared" ca="1" si="369"/>
        <v>4.3819960760427552</v>
      </c>
    </row>
    <row r="3491" spans="1:16" x14ac:dyDescent="0.25">
      <c r="A3491" s="32">
        <f ca="1">Uniform_A+B3491*(Uniform_B-Uniform_A)</f>
        <v>5.0670367830730463</v>
      </c>
      <c r="B3491" s="2">
        <f t="shared" ca="1" si="371"/>
        <v>0.50670367830730467</v>
      </c>
      <c r="C3491" s="4"/>
      <c r="D3491" s="5">
        <f ca="1">IF(E3491&lt;(Driehoek_C-Driehoek_A)/(Driehoek_B-Driehoek_A),Driehoek_A+SQRT(E3491*(Driehoek_B-Driehoek_A)*(Driehoek_C-Driehoek_A)),Driehoek_B-SQRT((1-E3491)*(Driehoek_B-Driehoek_A)*(Driehoek_B-Driehoek_C)))</f>
        <v>2.8008406902524334</v>
      </c>
      <c r="E3491" s="2">
        <f t="shared" ca="1" si="372"/>
        <v>4.5810415083142431E-2</v>
      </c>
      <c r="F3491" s="2"/>
      <c r="G3491" s="15">
        <f ca="1">_xlfn.NORM.INV(H3491,Normaal_Mu,Normaal_Sigma)</f>
        <v>5.7499378880843448</v>
      </c>
      <c r="H3491" s="2">
        <f t="shared" ca="1" si="373"/>
        <v>0.64615821828936637</v>
      </c>
      <c r="I3491" s="2"/>
      <c r="J3491" s="15">
        <f ca="1">-LN(K3491) /NegExp_Labda</f>
        <v>10.857791743796458</v>
      </c>
      <c r="K3491" s="2">
        <f t="shared" ca="1" si="374"/>
        <v>0.11399982692856325</v>
      </c>
      <c r="L3491" s="2"/>
      <c r="M3491" s="17">
        <f t="shared" ca="1" si="368"/>
        <v>1</v>
      </c>
      <c r="N3491" s="2">
        <f t="shared" ca="1" si="370"/>
        <v>3.6724937270454339E-2</v>
      </c>
      <c r="O3491" s="2"/>
      <c r="P3491" s="31">
        <f t="shared" ca="1" si="369"/>
        <v>5.0951214210412568</v>
      </c>
    </row>
    <row r="3492" spans="1:16" x14ac:dyDescent="0.25">
      <c r="A3492" s="32">
        <f ca="1">Uniform_A+B3492*(Uniform_B-Uniform_A)</f>
        <v>3.9334396550344684</v>
      </c>
      <c r="B3492" s="2">
        <f t="shared" ca="1" si="371"/>
        <v>0.39334396550344686</v>
      </c>
      <c r="C3492" s="4"/>
      <c r="D3492" s="5">
        <f ca="1">IF(E3492&lt;(Driehoek_C-Driehoek_A)/(Driehoek_B-Driehoek_A),Driehoek_A+SQRT(E3492*(Driehoek_B-Driehoek_A)*(Driehoek_C-Driehoek_A)),Driehoek_B-SQRT((1-E3492)*(Driehoek_B-Driehoek_A)*(Driehoek_B-Driehoek_C)))</f>
        <v>6.7811960672987777</v>
      </c>
      <c r="E3492" s="2">
        <f t="shared" ca="1" si="372"/>
        <v>0.8593402602351311</v>
      </c>
      <c r="F3492" s="2"/>
      <c r="G3492" s="15">
        <f ca="1">_xlfn.NORM.INV(H3492,Normaal_Mu,Normaal_Sigma)</f>
        <v>2.7318701937067589</v>
      </c>
      <c r="H3492" s="2">
        <f t="shared" ca="1" si="373"/>
        <v>0.12838366212609642</v>
      </c>
      <c r="I3492" s="2"/>
      <c r="J3492" s="15">
        <f ca="1">-LN(K3492) /NegExp_Labda</f>
        <v>1.8842025115291154</v>
      </c>
      <c r="K3492" s="2">
        <f t="shared" ca="1" si="374"/>
        <v>0.68602548465335522</v>
      </c>
      <c r="L3492" s="2"/>
      <c r="M3492" s="17">
        <f t="shared" ca="1" si="368"/>
        <v>1</v>
      </c>
      <c r="N3492" s="2">
        <f t="shared" ca="1" si="370"/>
        <v>1.0391152162482986E-2</v>
      </c>
      <c r="O3492" s="2"/>
      <c r="P3492" s="31">
        <f t="shared" ca="1" si="369"/>
        <v>3.2661416855138241</v>
      </c>
    </row>
    <row r="3493" spans="1:16" x14ac:dyDescent="0.25">
      <c r="A3493" s="32">
        <f ca="1">Uniform_A+B3493*(Uniform_B-Uniform_A)</f>
        <v>1.8815475311370955</v>
      </c>
      <c r="B3493" s="2">
        <f t="shared" ca="1" si="371"/>
        <v>0.18815475311370955</v>
      </c>
      <c r="C3493" s="4"/>
      <c r="D3493" s="5">
        <f ca="1">IF(E3493&lt;(Driehoek_C-Driehoek_A)/(Driehoek_B-Driehoek_A),Driehoek_A+SQRT(E3493*(Driehoek_B-Driehoek_A)*(Driehoek_C-Driehoek_A)),Driehoek_B-SQRT((1-E3493)*(Driehoek_B-Driehoek_A)*(Driehoek_B-Driehoek_C)))</f>
        <v>4.0153394473135071</v>
      </c>
      <c r="E3493" s="2">
        <f t="shared" ca="1" si="372"/>
        <v>0.29009026212831945</v>
      </c>
      <c r="F3493" s="2"/>
      <c r="G3493" s="15">
        <f ca="1">_xlfn.NORM.INV(H3493,Normaal_Mu,Normaal_Sigma)</f>
        <v>3.2599134926250706</v>
      </c>
      <c r="H3493" s="2">
        <f t="shared" ca="1" si="373"/>
        <v>0.1921383834968583</v>
      </c>
      <c r="I3493" s="2"/>
      <c r="J3493" s="15">
        <f ca="1">-LN(K3493) /NegExp_Labda</f>
        <v>0.6167394548097701</v>
      </c>
      <c r="K3493" s="2">
        <f t="shared" ca="1" si="374"/>
        <v>0.88395608872881182</v>
      </c>
      <c r="L3493" s="2"/>
      <c r="M3493" s="17">
        <f t="shared" ca="1" si="368"/>
        <v>3</v>
      </c>
      <c r="N3493" s="2">
        <f t="shared" ca="1" si="370"/>
        <v>0.14148708340057659</v>
      </c>
      <c r="O3493" s="2"/>
      <c r="P3493" s="31">
        <f t="shared" ca="1" si="369"/>
        <v>2.5547079851770884</v>
      </c>
    </row>
    <row r="3494" spans="1:16" x14ac:dyDescent="0.25">
      <c r="A3494" s="32">
        <f ca="1">Uniform_A+B3494*(Uniform_B-Uniform_A)</f>
        <v>5.9936032403453146</v>
      </c>
      <c r="B3494" s="2">
        <f t="shared" ca="1" si="371"/>
        <v>0.59936032403453143</v>
      </c>
      <c r="C3494" s="4"/>
      <c r="D3494" s="5">
        <f ca="1">IF(E3494&lt;(Driehoek_C-Driehoek_A)/(Driehoek_B-Driehoek_A),Driehoek_A+SQRT(E3494*(Driehoek_B-Driehoek_A)*(Driehoek_C-Driehoek_A)),Driehoek_B-SQRT((1-E3494)*(Driehoek_B-Driehoek_A)*(Driehoek_B-Driehoek_C)))</f>
        <v>3.4746154420971749</v>
      </c>
      <c r="E3494" s="2">
        <f t="shared" ca="1" si="372"/>
        <v>0.15532076443367471</v>
      </c>
      <c r="F3494" s="2"/>
      <c r="G3494" s="15">
        <f ca="1">_xlfn.NORM.INV(H3494,Normaal_Mu,Normaal_Sigma)</f>
        <v>5.6777133380563241</v>
      </c>
      <c r="H3494" s="2">
        <f t="shared" ca="1" si="373"/>
        <v>0.63264114584387343</v>
      </c>
      <c r="I3494" s="2"/>
      <c r="J3494" s="15">
        <f ca="1">-LN(K3494) /NegExp_Labda</f>
        <v>1.8532161015213979</v>
      </c>
      <c r="K3494" s="2">
        <f t="shared" ca="1" si="374"/>
        <v>0.69029017914996649</v>
      </c>
      <c r="L3494" s="2"/>
      <c r="M3494" s="17">
        <f t="shared" ca="1" si="368"/>
        <v>3</v>
      </c>
      <c r="N3494" s="2">
        <f t="shared" ca="1" si="370"/>
        <v>0.22755785192412215</v>
      </c>
      <c r="O3494" s="2"/>
      <c r="P3494" s="31">
        <f t="shared" ca="1" si="369"/>
        <v>3.9998296244040423</v>
      </c>
    </row>
    <row r="3495" spans="1:16" x14ac:dyDescent="0.25">
      <c r="A3495" s="32">
        <f ca="1">Uniform_A+B3495*(Uniform_B-Uniform_A)</f>
        <v>9.349993619157118</v>
      </c>
      <c r="B3495" s="2">
        <f t="shared" ca="1" si="371"/>
        <v>0.93499936191571176</v>
      </c>
      <c r="C3495" s="4"/>
      <c r="D3495" s="5">
        <f ca="1">IF(E3495&lt;(Driehoek_C-Driehoek_A)/(Driehoek_B-Driehoek_A),Driehoek_A+SQRT(E3495*(Driehoek_B-Driehoek_A)*(Driehoek_C-Driehoek_A)),Driehoek_B-SQRT((1-E3495)*(Driehoek_B-Driehoek_A)*(Driehoek_B-Driehoek_C)))</f>
        <v>4.7461739522395723</v>
      </c>
      <c r="E3495" s="2">
        <f t="shared" ca="1" si="372"/>
        <v>0.48299897015413995</v>
      </c>
      <c r="F3495" s="2"/>
      <c r="G3495" s="15">
        <f ca="1">_xlfn.NORM.INV(H3495,Normaal_Mu,Normaal_Sigma)</f>
        <v>6.1684399735846629</v>
      </c>
      <c r="H3495" s="2">
        <f t="shared" ca="1" si="373"/>
        <v>0.72046384188202295</v>
      </c>
      <c r="I3495" s="2"/>
      <c r="J3495" s="15">
        <f ca="1">-LN(K3495) /NegExp_Labda</f>
        <v>0.3579738651486547</v>
      </c>
      <c r="K3495" s="2">
        <f t="shared" ca="1" si="374"/>
        <v>0.9309080484379042</v>
      </c>
      <c r="L3495" s="2"/>
      <c r="M3495" s="17">
        <f t="shared" ca="1" si="368"/>
        <v>6</v>
      </c>
      <c r="N3495" s="2">
        <f t="shared" ca="1" si="370"/>
        <v>0.63697995816036279</v>
      </c>
      <c r="O3495" s="2"/>
      <c r="P3495" s="31">
        <f t="shared" ca="1" si="369"/>
        <v>5.3245162820260017</v>
      </c>
    </row>
    <row r="3496" spans="1:16" x14ac:dyDescent="0.25">
      <c r="A3496" s="32">
        <f ca="1">Uniform_A+B3496*(Uniform_B-Uniform_A)</f>
        <v>5.604478417399994</v>
      </c>
      <c r="B3496" s="2">
        <f t="shared" ca="1" si="371"/>
        <v>0.5604478417399994</v>
      </c>
      <c r="C3496" s="4"/>
      <c r="D3496" s="5">
        <f ca="1">IF(E3496&lt;(Driehoek_C-Driehoek_A)/(Driehoek_B-Driehoek_A),Driehoek_A+SQRT(E3496*(Driehoek_B-Driehoek_A)*(Driehoek_C-Driehoek_A)),Driehoek_B-SQRT((1-E3496)*(Driehoek_B-Driehoek_A)*(Driehoek_B-Driehoek_C)))</f>
        <v>5.0987792541791404</v>
      </c>
      <c r="E3496" s="2">
        <f t="shared" ca="1" si="372"/>
        <v>0.56515647692505522</v>
      </c>
      <c r="F3496" s="2"/>
      <c r="G3496" s="15">
        <f ca="1">_xlfn.NORM.INV(H3496,Normaal_Mu,Normaal_Sigma)</f>
        <v>2.2896858185365363</v>
      </c>
      <c r="H3496" s="2">
        <f t="shared" ca="1" si="373"/>
        <v>8.7683756248119527E-2</v>
      </c>
      <c r="I3496" s="2"/>
      <c r="J3496" s="15">
        <f ca="1">-LN(K3496) /NegExp_Labda</f>
        <v>9.113107033508884</v>
      </c>
      <c r="K3496" s="2">
        <f t="shared" ca="1" si="374"/>
        <v>0.16160157176049139</v>
      </c>
      <c r="L3496" s="2"/>
      <c r="M3496" s="17">
        <f t="shared" ca="1" si="368"/>
        <v>5</v>
      </c>
      <c r="N3496" s="2">
        <f t="shared" ca="1" si="370"/>
        <v>0.60254198732046305</v>
      </c>
      <c r="O3496" s="2"/>
      <c r="P3496" s="31">
        <f t="shared" ca="1" si="369"/>
        <v>5.4212101047249108</v>
      </c>
    </row>
    <row r="3497" spans="1:16" x14ac:dyDescent="0.25">
      <c r="A3497" s="32">
        <f ca="1">Uniform_A+B3497*(Uniform_B-Uniform_A)</f>
        <v>9.6233486873451763</v>
      </c>
      <c r="B3497" s="2">
        <f t="shared" ca="1" si="371"/>
        <v>0.96233486873451768</v>
      </c>
      <c r="C3497" s="4"/>
      <c r="D3497" s="5">
        <f ca="1">IF(E3497&lt;(Driehoek_C-Driehoek_A)/(Driehoek_B-Driehoek_A),Driehoek_A+SQRT(E3497*(Driehoek_B-Driehoek_A)*(Driehoek_C-Driehoek_A)),Driehoek_B-SQRT((1-E3497)*(Driehoek_B-Driehoek_A)*(Driehoek_B-Driehoek_C)))</f>
        <v>5.6860958676456148</v>
      </c>
      <c r="E3497" s="2">
        <f t="shared" ca="1" si="372"/>
        <v>0.686229697187558</v>
      </c>
      <c r="F3497" s="2"/>
      <c r="G3497" s="15">
        <f ca="1">_xlfn.NORM.INV(H3497,Normaal_Mu,Normaal_Sigma)</f>
        <v>4.4856488907606682</v>
      </c>
      <c r="H3497" s="2">
        <f t="shared" ca="1" si="373"/>
        <v>0.39852162703955185</v>
      </c>
      <c r="I3497" s="2"/>
      <c r="J3497" s="15">
        <f ca="1">-LN(K3497) /NegExp_Labda</f>
        <v>0.39962334838937685</v>
      </c>
      <c r="K3497" s="2">
        <f t="shared" ca="1" si="374"/>
        <v>0.92318588765761789</v>
      </c>
      <c r="L3497" s="2"/>
      <c r="M3497" s="17">
        <f t="shared" ca="1" si="368"/>
        <v>7</v>
      </c>
      <c r="N3497" s="2">
        <f t="shared" ca="1" si="370"/>
        <v>0.83187701299674133</v>
      </c>
      <c r="O3497" s="2"/>
      <c r="P3497" s="31">
        <f t="shared" ca="1" si="369"/>
        <v>5.4389433588281673</v>
      </c>
    </row>
    <row r="3498" spans="1:16" x14ac:dyDescent="0.25">
      <c r="A3498" s="32">
        <f ca="1">Uniform_A+B3498*(Uniform_B-Uniform_A)</f>
        <v>5.9621658820126742</v>
      </c>
      <c r="B3498" s="2">
        <f t="shared" ca="1" si="371"/>
        <v>0.59621658820126744</v>
      </c>
      <c r="C3498" s="4"/>
      <c r="D3498" s="5">
        <f ca="1">IF(E3498&lt;(Driehoek_C-Driehoek_A)/(Driehoek_B-Driehoek_A),Driehoek_A+SQRT(E3498*(Driehoek_B-Driehoek_A)*(Driehoek_C-Driehoek_A)),Driehoek_B-SQRT((1-E3498)*(Driehoek_B-Driehoek_A)*(Driehoek_B-Driehoek_C)))</f>
        <v>7.179537501031807</v>
      </c>
      <c r="E3498" s="2">
        <f t="shared" ca="1" si="372"/>
        <v>0.90531189399572809</v>
      </c>
      <c r="F3498" s="2"/>
      <c r="G3498" s="15">
        <f ca="1">_xlfn.NORM.INV(H3498,Normaal_Mu,Normaal_Sigma)</f>
        <v>4.2998074621848676</v>
      </c>
      <c r="H3498" s="2">
        <f t="shared" ca="1" si="373"/>
        <v>0.36313322545474025</v>
      </c>
      <c r="I3498" s="2"/>
      <c r="J3498" s="15">
        <f ca="1">-LN(K3498) /NegExp_Labda</f>
        <v>8.5034733151893569</v>
      </c>
      <c r="K3498" s="2">
        <f t="shared" ca="1" si="374"/>
        <v>0.18255666462832509</v>
      </c>
      <c r="L3498" s="2"/>
      <c r="M3498" s="17">
        <f t="shared" ca="1" si="368"/>
        <v>4</v>
      </c>
      <c r="N3498" s="2">
        <f t="shared" ca="1" si="370"/>
        <v>0.43847127192734314</v>
      </c>
      <c r="O3498" s="2"/>
      <c r="P3498" s="31">
        <f t="shared" ca="1" si="369"/>
        <v>5.9889968320837408</v>
      </c>
    </row>
    <row r="3499" spans="1:16" x14ac:dyDescent="0.25">
      <c r="A3499" s="32">
        <f ca="1">Uniform_A+B3499*(Uniform_B-Uniform_A)</f>
        <v>2.6167908074317592</v>
      </c>
      <c r="B3499" s="2">
        <f t="shared" ca="1" si="371"/>
        <v>0.26167908074317592</v>
      </c>
      <c r="C3499" s="4"/>
      <c r="D3499" s="5">
        <f ca="1">IF(E3499&lt;(Driehoek_C-Driehoek_A)/(Driehoek_B-Driehoek_A),Driehoek_A+SQRT(E3499*(Driehoek_B-Driehoek_A)*(Driehoek_C-Driehoek_A)),Driehoek_B-SQRT((1-E3499)*(Driehoek_B-Driehoek_A)*(Driehoek_B-Driehoek_C)))</f>
        <v>7.5627389600831227</v>
      </c>
      <c r="E3499" s="2">
        <f t="shared" ca="1" si="372"/>
        <v>0.94097944866105876</v>
      </c>
      <c r="F3499" s="2"/>
      <c r="G3499" s="15">
        <f ca="1">_xlfn.NORM.INV(H3499,Normaal_Mu,Normaal_Sigma)</f>
        <v>4.9748153259539922</v>
      </c>
      <c r="H3499" s="2">
        <f t="shared" ca="1" si="373"/>
        <v>0.49497651711253843</v>
      </c>
      <c r="I3499" s="2"/>
      <c r="J3499" s="15">
        <f ca="1">-LN(K3499) /NegExp_Labda</f>
        <v>3.32422812100166</v>
      </c>
      <c r="K3499" s="2">
        <f t="shared" ca="1" si="374"/>
        <v>0.51435292522208953</v>
      </c>
      <c r="L3499" s="2"/>
      <c r="M3499" s="17">
        <f t="shared" ca="1" si="368"/>
        <v>4</v>
      </c>
      <c r="N3499" s="2">
        <f t="shared" ca="1" si="370"/>
        <v>0.42175245054488608</v>
      </c>
      <c r="O3499" s="2"/>
      <c r="P3499" s="31">
        <f t="shared" ca="1" si="369"/>
        <v>4.4957146428941073</v>
      </c>
    </row>
    <row r="3500" spans="1:16" x14ac:dyDescent="0.25">
      <c r="A3500" s="32">
        <f ca="1">Uniform_A+B3500*(Uniform_B-Uniform_A)</f>
        <v>1.0349120853756344</v>
      </c>
      <c r="B3500" s="2">
        <f t="shared" ca="1" si="371"/>
        <v>0.10349120853756344</v>
      </c>
      <c r="C3500" s="4"/>
      <c r="D3500" s="5">
        <f ca="1">IF(E3500&lt;(Driehoek_C-Driehoek_A)/(Driehoek_B-Driehoek_A),Driehoek_A+SQRT(E3500*(Driehoek_B-Driehoek_A)*(Driehoek_C-Driehoek_A)),Driehoek_B-SQRT((1-E3500)*(Driehoek_B-Driehoek_A)*(Driehoek_B-Driehoek_C)))</f>
        <v>4.384499557438871</v>
      </c>
      <c r="E3500" s="2">
        <f t="shared" ca="1" si="372"/>
        <v>0.39134730470622936</v>
      </c>
      <c r="F3500" s="2"/>
      <c r="G3500" s="15">
        <f ca="1">_xlfn.NORM.INV(H3500,Normaal_Mu,Normaal_Sigma)</f>
        <v>4.9016350257009904</v>
      </c>
      <c r="H3500" s="2">
        <f t="shared" ca="1" si="373"/>
        <v>0.48038693380268183</v>
      </c>
      <c r="I3500" s="2"/>
      <c r="J3500" s="15">
        <f ca="1">-LN(K3500) /NegExp_Labda</f>
        <v>0.70438305394983158</v>
      </c>
      <c r="K3500" s="2">
        <f t="shared" ca="1" si="374"/>
        <v>0.86859648051936311</v>
      </c>
      <c r="L3500" s="2"/>
      <c r="M3500" s="17">
        <f t="shared" ca="1" si="368"/>
        <v>4</v>
      </c>
      <c r="N3500" s="2">
        <f t="shared" ca="1" si="370"/>
        <v>0.34613416500409921</v>
      </c>
      <c r="O3500" s="2"/>
      <c r="P3500" s="31">
        <f t="shared" ca="1" si="369"/>
        <v>3.0050859444930653</v>
      </c>
    </row>
    <row r="3501" spans="1:16" x14ac:dyDescent="0.25">
      <c r="A3501" s="32">
        <f ca="1">Uniform_A+B3501*(Uniform_B-Uniform_A)</f>
        <v>9.7403966652322591</v>
      </c>
      <c r="B3501" s="2">
        <f t="shared" ca="1" si="371"/>
        <v>0.97403966652322593</v>
      </c>
      <c r="C3501" s="4"/>
      <c r="D3501" s="5">
        <f ca="1">IF(E3501&lt;(Driehoek_C-Driehoek_A)/(Driehoek_B-Driehoek_A),Driehoek_A+SQRT(E3501*(Driehoek_B-Driehoek_A)*(Driehoek_C-Driehoek_A)),Driehoek_B-SQRT((1-E3501)*(Driehoek_B-Driehoek_A)*(Driehoek_B-Driehoek_C)))</f>
        <v>5.9800353247201468</v>
      </c>
      <c r="E3501" s="2">
        <f t="shared" ca="1" si="372"/>
        <v>0.73942323885890993</v>
      </c>
      <c r="F3501" s="2"/>
      <c r="G3501" s="15">
        <f ca="1">_xlfn.NORM.INV(H3501,Normaal_Mu,Normaal_Sigma)</f>
        <v>6.3900980245825032</v>
      </c>
      <c r="H3501" s="2">
        <f t="shared" ca="1" si="373"/>
        <v>0.75648770670617049</v>
      </c>
      <c r="I3501" s="2"/>
      <c r="J3501" s="15">
        <f ca="1">-LN(K3501) /NegExp_Labda</f>
        <v>1.7853159548471544</v>
      </c>
      <c r="K3501" s="2">
        <f t="shared" ca="1" si="374"/>
        <v>0.69972827982919894</v>
      </c>
      <c r="L3501" s="2"/>
      <c r="M3501" s="17">
        <f t="shared" ref="M3501:M3564" ca="1" si="375">VLOOKUP(N3501,$S$5:$T$105,2,TRUE)</f>
        <v>3</v>
      </c>
      <c r="N3501" s="2">
        <f t="shared" ca="1" si="370"/>
        <v>0.12650503192429952</v>
      </c>
      <c r="O3501" s="2"/>
      <c r="P3501" s="31">
        <f t="shared" ref="P3501:P3564" ca="1" si="376">SUM(A3501,D3501,G3501,J3501,M3501)/5</f>
        <v>5.3791691938764128</v>
      </c>
    </row>
    <row r="3502" spans="1:16" x14ac:dyDescent="0.25">
      <c r="A3502" s="32">
        <f ca="1">Uniform_A+B3502*(Uniform_B-Uniform_A)</f>
        <v>6.7268894041671023E-2</v>
      </c>
      <c r="B3502" s="2">
        <f t="shared" ca="1" si="371"/>
        <v>6.7268894041671023E-3</v>
      </c>
      <c r="C3502" s="4"/>
      <c r="D3502" s="5">
        <f ca="1">IF(E3502&lt;(Driehoek_C-Driehoek_A)/(Driehoek_B-Driehoek_A),Driehoek_A+SQRT(E3502*(Driehoek_B-Driehoek_A)*(Driehoek_C-Driehoek_A)),Driehoek_B-SQRT((1-E3502)*(Driehoek_B-Driehoek_A)*(Driehoek_B-Driehoek_C)))</f>
        <v>2.6994373264344329</v>
      </c>
      <c r="E3502" s="2">
        <f t="shared" ca="1" si="372"/>
        <v>3.4943755257839104E-2</v>
      </c>
      <c r="F3502" s="2"/>
      <c r="G3502" s="15">
        <f ca="1">_xlfn.NORM.INV(H3502,Normaal_Mu,Normaal_Sigma)</f>
        <v>3.7591868044033117</v>
      </c>
      <c r="H3502" s="2">
        <f t="shared" ca="1" si="373"/>
        <v>0.26749506486814834</v>
      </c>
      <c r="I3502" s="2"/>
      <c r="J3502" s="15">
        <f ca="1">-LN(K3502) /NegExp_Labda</f>
        <v>3.2461160694308178</v>
      </c>
      <c r="K3502" s="2">
        <f t="shared" ca="1" si="374"/>
        <v>0.52245145221232103</v>
      </c>
      <c r="L3502" s="2"/>
      <c r="M3502" s="17">
        <f t="shared" ca="1" si="375"/>
        <v>9</v>
      </c>
      <c r="N3502" s="2">
        <f t="shared" ca="1" si="370"/>
        <v>0.95880805090816434</v>
      </c>
      <c r="O3502" s="2"/>
      <c r="P3502" s="31">
        <f t="shared" ca="1" si="376"/>
        <v>3.7544018188620472</v>
      </c>
    </row>
    <row r="3503" spans="1:16" x14ac:dyDescent="0.25">
      <c r="A3503" s="32">
        <f ca="1">Uniform_A+B3503*(Uniform_B-Uniform_A)</f>
        <v>9.2516833654315001</v>
      </c>
      <c r="B3503" s="2">
        <f t="shared" ca="1" si="371"/>
        <v>0.92516833654315001</v>
      </c>
      <c r="C3503" s="4"/>
      <c r="D3503" s="5">
        <f ca="1">IF(E3503&lt;(Driehoek_C-Driehoek_A)/(Driehoek_B-Driehoek_A),Driehoek_A+SQRT(E3503*(Driehoek_B-Driehoek_A)*(Driehoek_C-Driehoek_A)),Driehoek_B-SQRT((1-E3503)*(Driehoek_B-Driehoek_A)*(Driehoek_B-Driehoek_C)))</f>
        <v>3.4509600225736001</v>
      </c>
      <c r="E3503" s="2">
        <f t="shared" ca="1" si="372"/>
        <v>0.15037749907905584</v>
      </c>
      <c r="F3503" s="2"/>
      <c r="G3503" s="15">
        <f ca="1">_xlfn.NORM.INV(H3503,Normaal_Mu,Normaal_Sigma)</f>
        <v>3.5744596849587458</v>
      </c>
      <c r="H3503" s="2">
        <f t="shared" ca="1" si="373"/>
        <v>0.23799399746642769</v>
      </c>
      <c r="I3503" s="2"/>
      <c r="J3503" s="15">
        <f ca="1">-LN(K3503) /NegExp_Labda</f>
        <v>1.6831999776720536</v>
      </c>
      <c r="K3503" s="2">
        <f t="shared" ca="1" si="374"/>
        <v>0.7141658965411013</v>
      </c>
      <c r="L3503" s="2"/>
      <c r="M3503" s="17">
        <f t="shared" ca="1" si="375"/>
        <v>7</v>
      </c>
      <c r="N3503" s="2">
        <f t="shared" ca="1" si="370"/>
        <v>0.8102322282344141</v>
      </c>
      <c r="O3503" s="2"/>
      <c r="P3503" s="31">
        <f t="shared" ca="1" si="376"/>
        <v>4.9920606101271803</v>
      </c>
    </row>
    <row r="3504" spans="1:16" x14ac:dyDescent="0.25">
      <c r="A3504" s="32">
        <f ca="1">Uniform_A+B3504*(Uniform_B-Uniform_A)</f>
        <v>8.0830778271391299</v>
      </c>
      <c r="B3504" s="2">
        <f t="shared" ca="1" si="371"/>
        <v>0.80830778271391301</v>
      </c>
      <c r="C3504" s="4"/>
      <c r="D3504" s="5">
        <f ca="1">IF(E3504&lt;(Driehoek_C-Driehoek_A)/(Driehoek_B-Driehoek_A),Driehoek_A+SQRT(E3504*(Driehoek_B-Driehoek_A)*(Driehoek_C-Driehoek_A)),Driehoek_B-SQRT((1-E3504)*(Driehoek_B-Driehoek_A)*(Driehoek_B-Driehoek_C)))</f>
        <v>3.273277973986894</v>
      </c>
      <c r="E3504" s="2">
        <f t="shared" ca="1" si="372"/>
        <v>0.11580262850286926</v>
      </c>
      <c r="F3504" s="2"/>
      <c r="G3504" s="15">
        <f ca="1">_xlfn.NORM.INV(H3504,Normaal_Mu,Normaal_Sigma)</f>
        <v>3.3565011580051753</v>
      </c>
      <c r="H3504" s="2">
        <f t="shared" ca="1" si="373"/>
        <v>0.20560976274034815</v>
      </c>
      <c r="I3504" s="2"/>
      <c r="J3504" s="15">
        <f ca="1">-LN(K3504) /NegExp_Labda</f>
        <v>8.5267280359079596</v>
      </c>
      <c r="K3504" s="2">
        <f t="shared" ca="1" si="374"/>
        <v>0.18170957518787956</v>
      </c>
      <c r="L3504" s="2"/>
      <c r="M3504" s="17">
        <f t="shared" ca="1" si="375"/>
        <v>5</v>
      </c>
      <c r="N3504" s="2">
        <f t="shared" ca="1" si="370"/>
        <v>0.50320814193775376</v>
      </c>
      <c r="O3504" s="2"/>
      <c r="P3504" s="31">
        <f t="shared" ca="1" si="376"/>
        <v>5.6479169990078315</v>
      </c>
    </row>
    <row r="3505" spans="1:16" x14ac:dyDescent="0.25">
      <c r="A3505" s="32">
        <f ca="1">Uniform_A+B3505*(Uniform_B-Uniform_A)</f>
        <v>4.366444446786387</v>
      </c>
      <c r="B3505" s="2">
        <f t="shared" ca="1" si="371"/>
        <v>0.43664444467863872</v>
      </c>
      <c r="C3505" s="4"/>
      <c r="D3505" s="5">
        <f ca="1">IF(E3505&lt;(Driehoek_C-Driehoek_A)/(Driehoek_B-Driehoek_A),Driehoek_A+SQRT(E3505*(Driehoek_B-Driehoek_A)*(Driehoek_C-Driehoek_A)),Driehoek_B-SQRT((1-E3505)*(Driehoek_B-Driehoek_A)*(Driehoek_B-Driehoek_C)))</f>
        <v>7.2536212795537276</v>
      </c>
      <c r="E3505" s="2">
        <f t="shared" ca="1" si="372"/>
        <v>0.9128617532792126</v>
      </c>
      <c r="F3505" s="2"/>
      <c r="G3505" s="15">
        <f ca="1">_xlfn.NORM.INV(H3505,Normaal_Mu,Normaal_Sigma)</f>
        <v>2.5837101361413426</v>
      </c>
      <c r="H3505" s="2">
        <f t="shared" ca="1" si="373"/>
        <v>0.11349575963322822</v>
      </c>
      <c r="I3505" s="2"/>
      <c r="J3505" s="15">
        <f ca="1">-LN(K3505) /NegExp_Labda</f>
        <v>1.4328099987092453</v>
      </c>
      <c r="K3505" s="2">
        <f t="shared" ca="1" si="374"/>
        <v>0.75084052516922661</v>
      </c>
      <c r="L3505" s="2"/>
      <c r="M3505" s="17">
        <f t="shared" ca="1" si="375"/>
        <v>5</v>
      </c>
      <c r="N3505" s="2">
        <f t="shared" ca="1" si="370"/>
        <v>0.54061605130797297</v>
      </c>
      <c r="O3505" s="2"/>
      <c r="P3505" s="31">
        <f t="shared" ca="1" si="376"/>
        <v>4.1273171722381408</v>
      </c>
    </row>
    <row r="3506" spans="1:16" x14ac:dyDescent="0.25">
      <c r="A3506" s="32">
        <f ca="1">Uniform_A+B3506*(Uniform_B-Uniform_A)</f>
        <v>9.3904943368598133</v>
      </c>
      <c r="B3506" s="2">
        <f t="shared" ca="1" si="371"/>
        <v>0.93904943368598137</v>
      </c>
      <c r="C3506" s="4"/>
      <c r="D3506" s="5">
        <f ca="1">IF(E3506&lt;(Driehoek_C-Driehoek_A)/(Driehoek_B-Driehoek_A),Driehoek_A+SQRT(E3506*(Driehoek_B-Driehoek_A)*(Driehoek_C-Driehoek_A)),Driehoek_B-SQRT((1-E3506)*(Driehoek_B-Driehoek_A)*(Driehoek_B-Driehoek_C)))</f>
        <v>4.2838261143090453</v>
      </c>
      <c r="E3506" s="2">
        <f t="shared" ca="1" si="372"/>
        <v>0.36450582514076235</v>
      </c>
      <c r="F3506" s="2"/>
      <c r="G3506" s="15">
        <f ca="1">_xlfn.NORM.INV(H3506,Normaal_Mu,Normaal_Sigma)</f>
        <v>6.6463597371236469</v>
      </c>
      <c r="H3506" s="2">
        <f t="shared" ca="1" si="373"/>
        <v>0.79479714238444177</v>
      </c>
      <c r="I3506" s="2"/>
      <c r="J3506" s="15">
        <f ca="1">-LN(K3506) /NegExp_Labda</f>
        <v>18.290406423807582</v>
      </c>
      <c r="K3506" s="2">
        <f t="shared" ca="1" si="374"/>
        <v>2.5781933487674658E-2</v>
      </c>
      <c r="L3506" s="2"/>
      <c r="M3506" s="17">
        <f t="shared" ca="1" si="375"/>
        <v>3</v>
      </c>
      <c r="N3506" s="2">
        <f t="shared" ca="1" si="370"/>
        <v>0.16631955803704257</v>
      </c>
      <c r="O3506" s="2"/>
      <c r="P3506" s="31">
        <f t="shared" ca="1" si="376"/>
        <v>8.322217322420018</v>
      </c>
    </row>
    <row r="3507" spans="1:16" x14ac:dyDescent="0.25">
      <c r="A3507" s="32">
        <f ca="1">Uniform_A+B3507*(Uniform_B-Uniform_A)</f>
        <v>7.5488158696135477</v>
      </c>
      <c r="B3507" s="2">
        <f t="shared" ca="1" si="371"/>
        <v>0.75488158696135477</v>
      </c>
      <c r="C3507" s="4"/>
      <c r="D3507" s="5">
        <f ca="1">IF(E3507&lt;(Driehoek_C-Driehoek_A)/(Driehoek_B-Driehoek_A),Driehoek_A+SQRT(E3507*(Driehoek_B-Driehoek_A)*(Driehoek_C-Driehoek_A)),Driehoek_B-SQRT((1-E3507)*(Driehoek_B-Driehoek_A)*(Driehoek_B-Driehoek_C)))</f>
        <v>3.6065635918895609</v>
      </c>
      <c r="E3507" s="2">
        <f t="shared" ca="1" si="372"/>
        <v>0.18436046962750618</v>
      </c>
      <c r="F3507" s="2"/>
      <c r="G3507" s="15">
        <f ca="1">_xlfn.NORM.INV(H3507,Normaal_Mu,Normaal_Sigma)</f>
        <v>0.74958032628267102</v>
      </c>
      <c r="H3507" s="2">
        <f t="shared" ca="1" si="373"/>
        <v>1.6784553799589097E-2</v>
      </c>
      <c r="I3507" s="2"/>
      <c r="J3507" s="15">
        <f ca="1">-LN(K3507) /NegExp_Labda</f>
        <v>8.169388453604471</v>
      </c>
      <c r="K3507" s="2">
        <f t="shared" ca="1" si="374"/>
        <v>0.19517129097929053</v>
      </c>
      <c r="L3507" s="2"/>
      <c r="M3507" s="17">
        <f t="shared" ca="1" si="375"/>
        <v>7</v>
      </c>
      <c r="N3507" s="2">
        <f t="shared" ca="1" si="370"/>
        <v>0.82136539524441443</v>
      </c>
      <c r="O3507" s="2"/>
      <c r="P3507" s="31">
        <f t="shared" ca="1" si="376"/>
        <v>5.4148696482780512</v>
      </c>
    </row>
    <row r="3508" spans="1:16" x14ac:dyDescent="0.25">
      <c r="A3508" s="32">
        <f ca="1">Uniform_A+B3508*(Uniform_B-Uniform_A)</f>
        <v>3.8512181150975189</v>
      </c>
      <c r="B3508" s="2">
        <f t="shared" ca="1" si="371"/>
        <v>0.38512181150975189</v>
      </c>
      <c r="C3508" s="4"/>
      <c r="D3508" s="5">
        <f ca="1">IF(E3508&lt;(Driehoek_C-Driehoek_A)/(Driehoek_B-Driehoek_A),Driehoek_A+SQRT(E3508*(Driehoek_B-Driehoek_A)*(Driehoek_C-Driehoek_A)),Driehoek_B-SQRT((1-E3508)*(Driehoek_B-Driehoek_A)*(Driehoek_B-Driehoek_C)))</f>
        <v>3.4599803808286529</v>
      </c>
      <c r="E3508" s="2">
        <f t="shared" ca="1" si="372"/>
        <v>0.15225305088604124</v>
      </c>
      <c r="F3508" s="2"/>
      <c r="G3508" s="15">
        <f ca="1">_xlfn.NORM.INV(H3508,Normaal_Mu,Normaal_Sigma)</f>
        <v>5.0527930644458436</v>
      </c>
      <c r="H3508" s="2">
        <f t="shared" ca="1" si="373"/>
        <v>0.51052946996357462</v>
      </c>
      <c r="I3508" s="2"/>
      <c r="J3508" s="15">
        <f ca="1">-LN(K3508) /NegExp_Labda</f>
        <v>12.141134354967217</v>
      </c>
      <c r="K3508" s="2">
        <f t="shared" ca="1" si="374"/>
        <v>8.819307171900781E-2</v>
      </c>
      <c r="L3508" s="2"/>
      <c r="M3508" s="17">
        <f t="shared" ca="1" si="375"/>
        <v>4</v>
      </c>
      <c r="N3508" s="2">
        <f t="shared" ca="1" si="370"/>
        <v>0.40320124694116455</v>
      </c>
      <c r="O3508" s="2"/>
      <c r="P3508" s="31">
        <f t="shared" ca="1" si="376"/>
        <v>5.7010251830678467</v>
      </c>
    </row>
    <row r="3509" spans="1:16" x14ac:dyDescent="0.25">
      <c r="A3509" s="32">
        <f ca="1">Uniform_A+B3509*(Uniform_B-Uniform_A)</f>
        <v>9.1253634659864442</v>
      </c>
      <c r="B3509" s="2">
        <f t="shared" ca="1" si="371"/>
        <v>0.91253634659864447</v>
      </c>
      <c r="C3509" s="4"/>
      <c r="D3509" s="5">
        <f ca="1">IF(E3509&lt;(Driehoek_C-Driehoek_A)/(Driehoek_B-Driehoek_A),Driehoek_A+SQRT(E3509*(Driehoek_B-Driehoek_A)*(Driehoek_C-Driehoek_A)),Driehoek_B-SQRT((1-E3509)*(Driehoek_B-Driehoek_A)*(Driehoek_B-Driehoek_C)))</f>
        <v>4.0733755736283825</v>
      </c>
      <c r="E3509" s="2">
        <f t="shared" ca="1" si="372"/>
        <v>0.30652490747081518</v>
      </c>
      <c r="F3509" s="2"/>
      <c r="G3509" s="15">
        <f ca="1">_xlfn.NORM.INV(H3509,Normaal_Mu,Normaal_Sigma)</f>
        <v>2.5871792597571215</v>
      </c>
      <c r="H3509" s="2">
        <f t="shared" ca="1" si="373"/>
        <v>0.11382964975462806</v>
      </c>
      <c r="I3509" s="2"/>
      <c r="J3509" s="15">
        <f ca="1">-LN(K3509) /NegExp_Labda</f>
        <v>4.7119772803571136</v>
      </c>
      <c r="K3509" s="2">
        <f t="shared" ca="1" si="374"/>
        <v>0.3896932233965108</v>
      </c>
      <c r="L3509" s="2"/>
      <c r="M3509" s="17">
        <f t="shared" ca="1" si="375"/>
        <v>2</v>
      </c>
      <c r="N3509" s="2">
        <f t="shared" ca="1" si="370"/>
        <v>0.10767642809139721</v>
      </c>
      <c r="O3509" s="2"/>
      <c r="P3509" s="31">
        <f t="shared" ca="1" si="376"/>
        <v>4.4995791159458118</v>
      </c>
    </row>
    <row r="3510" spans="1:16" x14ac:dyDescent="0.25">
      <c r="A3510" s="32">
        <f ca="1">Uniform_A+B3510*(Uniform_B-Uniform_A)</f>
        <v>1.6965301342639083</v>
      </c>
      <c r="B3510" s="2">
        <f t="shared" ca="1" si="371"/>
        <v>0.16965301342639083</v>
      </c>
      <c r="C3510" s="4"/>
      <c r="D3510" s="5">
        <f ca="1">IF(E3510&lt;(Driehoek_C-Driehoek_A)/(Driehoek_B-Driehoek_A),Driehoek_A+SQRT(E3510*(Driehoek_B-Driehoek_A)*(Driehoek_C-Driehoek_A)),Driehoek_B-SQRT((1-E3510)*(Driehoek_B-Driehoek_A)*(Driehoek_B-Driehoek_C)))</f>
        <v>6.9770699647407151</v>
      </c>
      <c r="E3510" s="2">
        <f t="shared" ca="1" si="372"/>
        <v>0.88307868778416765</v>
      </c>
      <c r="F3510" s="2"/>
      <c r="G3510" s="15">
        <f ca="1">_xlfn.NORM.INV(H3510,Normaal_Mu,Normaal_Sigma)</f>
        <v>5.2164664961939256</v>
      </c>
      <c r="H3510" s="2">
        <f t="shared" ca="1" si="373"/>
        <v>0.54309466415341945</v>
      </c>
      <c r="I3510" s="2"/>
      <c r="J3510" s="15">
        <f ca="1">-LN(K3510) /NegExp_Labda</f>
        <v>0.63596982470605035</v>
      </c>
      <c r="K3510" s="2">
        <f t="shared" ca="1" si="374"/>
        <v>0.88056285770871534</v>
      </c>
      <c r="L3510" s="2"/>
      <c r="M3510" s="17">
        <f t="shared" ca="1" si="375"/>
        <v>2</v>
      </c>
      <c r="N3510" s="2">
        <f t="shared" ca="1" si="370"/>
        <v>7.491927245287866E-2</v>
      </c>
      <c r="O3510" s="2"/>
      <c r="P3510" s="31">
        <f t="shared" ca="1" si="376"/>
        <v>3.3052072839809199</v>
      </c>
    </row>
    <row r="3511" spans="1:16" x14ac:dyDescent="0.25">
      <c r="A3511" s="32">
        <f ca="1">Uniform_A+B3511*(Uniform_B-Uniform_A)</f>
        <v>0.32996194008127699</v>
      </c>
      <c r="B3511" s="2">
        <f t="shared" ca="1" si="371"/>
        <v>3.2996194008127699E-2</v>
      </c>
      <c r="C3511" s="4"/>
      <c r="D3511" s="5">
        <f ca="1">IF(E3511&lt;(Driehoek_C-Driehoek_A)/(Driehoek_B-Driehoek_A),Driehoek_A+SQRT(E3511*(Driehoek_B-Driehoek_A)*(Driehoek_C-Driehoek_A)),Driehoek_B-SQRT((1-E3511)*(Driehoek_B-Driehoek_A)*(Driehoek_B-Driehoek_C)))</f>
        <v>7.2975727675209008</v>
      </c>
      <c r="E3511" s="2">
        <f t="shared" ca="1" si="372"/>
        <v>0.91719261480324443</v>
      </c>
      <c r="F3511" s="2"/>
      <c r="G3511" s="15">
        <f ca="1">_xlfn.NORM.INV(H3511,Normaal_Mu,Normaal_Sigma)</f>
        <v>6.118052791642322</v>
      </c>
      <c r="H3511" s="2">
        <f t="shared" ca="1" si="373"/>
        <v>0.71192814706388163</v>
      </c>
      <c r="I3511" s="2"/>
      <c r="J3511" s="15">
        <f ca="1">-LN(K3511) /NegExp_Labda</f>
        <v>2.385199715676507</v>
      </c>
      <c r="K3511" s="2">
        <f t="shared" ca="1" si="374"/>
        <v>0.62061773938001263</v>
      </c>
      <c r="L3511" s="2"/>
      <c r="M3511" s="17">
        <f t="shared" ca="1" si="375"/>
        <v>4</v>
      </c>
      <c r="N3511" s="2">
        <f t="shared" ca="1" si="370"/>
        <v>0.40221021040621652</v>
      </c>
      <c r="O3511" s="2"/>
      <c r="P3511" s="31">
        <f t="shared" ca="1" si="376"/>
        <v>4.0261574429842018</v>
      </c>
    </row>
    <row r="3512" spans="1:16" x14ac:dyDescent="0.25">
      <c r="A3512" s="32">
        <f ca="1">Uniform_A+B3512*(Uniform_B-Uniform_A)</f>
        <v>1.175174648252002</v>
      </c>
      <c r="B3512" s="2">
        <f t="shared" ca="1" si="371"/>
        <v>0.1175174648252002</v>
      </c>
      <c r="C3512" s="4"/>
      <c r="D3512" s="5">
        <f ca="1">IF(E3512&lt;(Driehoek_C-Driehoek_A)/(Driehoek_B-Driehoek_A),Driehoek_A+SQRT(E3512*(Driehoek_B-Driehoek_A)*(Driehoek_C-Driehoek_A)),Driehoek_B-SQRT((1-E3512)*(Driehoek_B-Driehoek_A)*(Driehoek_B-Driehoek_C)))</f>
        <v>3.9955699481291074</v>
      </c>
      <c r="E3512" s="2">
        <f t="shared" ca="1" si="372"/>
        <v>0.28444995841971488</v>
      </c>
      <c r="F3512" s="2"/>
      <c r="G3512" s="15">
        <f ca="1">_xlfn.NORM.INV(H3512,Normaal_Mu,Normaal_Sigma)</f>
        <v>2.7354614582168213</v>
      </c>
      <c r="H3512" s="2">
        <f t="shared" ca="1" si="373"/>
        <v>0.12876062252963316</v>
      </c>
      <c r="I3512" s="2"/>
      <c r="J3512" s="15">
        <f ca="1">-LN(K3512) /NegExp_Labda</f>
        <v>10.588525251117558</v>
      </c>
      <c r="K3512" s="2">
        <f t="shared" ca="1" si="374"/>
        <v>0.12030741140338275</v>
      </c>
      <c r="L3512" s="2"/>
      <c r="M3512" s="17">
        <f t="shared" ca="1" si="375"/>
        <v>6</v>
      </c>
      <c r="N3512" s="2">
        <f t="shared" ca="1" si="370"/>
        <v>0.62050077862586095</v>
      </c>
      <c r="O3512" s="2"/>
      <c r="P3512" s="31">
        <f t="shared" ca="1" si="376"/>
        <v>4.8989462611430978</v>
      </c>
    </row>
    <row r="3513" spans="1:16" x14ac:dyDescent="0.25">
      <c r="A3513" s="32">
        <f ca="1">Uniform_A+B3513*(Uniform_B-Uniform_A)</f>
        <v>3.7709832937539889</v>
      </c>
      <c r="B3513" s="2">
        <f t="shared" ca="1" si="371"/>
        <v>0.37709832937539889</v>
      </c>
      <c r="C3513" s="4"/>
      <c r="D3513" s="5">
        <f ca="1">IF(E3513&lt;(Driehoek_C-Driehoek_A)/(Driehoek_B-Driehoek_A),Driehoek_A+SQRT(E3513*(Driehoek_B-Driehoek_A)*(Driehoek_C-Driehoek_A)),Driehoek_B-SQRT((1-E3513)*(Driehoek_B-Driehoek_A)*(Driehoek_B-Driehoek_C)))</f>
        <v>3.9538279649971027</v>
      </c>
      <c r="E3513" s="2">
        <f t="shared" ca="1" si="372"/>
        <v>0.27267455120033712</v>
      </c>
      <c r="F3513" s="2"/>
      <c r="G3513" s="15">
        <f ca="1">_xlfn.NORM.INV(H3513,Normaal_Mu,Normaal_Sigma)</f>
        <v>7.6299907437661947</v>
      </c>
      <c r="H3513" s="2">
        <f t="shared" ca="1" si="373"/>
        <v>0.90574427104906585</v>
      </c>
      <c r="I3513" s="2"/>
      <c r="J3513" s="15">
        <f ca="1">-LN(K3513) /NegExp_Labda</f>
        <v>5.663180039777405</v>
      </c>
      <c r="K3513" s="2">
        <f t="shared" ca="1" si="374"/>
        <v>0.32218285950737324</v>
      </c>
      <c r="L3513" s="2"/>
      <c r="M3513" s="17">
        <f t="shared" ca="1" si="375"/>
        <v>5</v>
      </c>
      <c r="N3513" s="2">
        <f t="shared" ca="1" si="370"/>
        <v>0.5019967139718855</v>
      </c>
      <c r="O3513" s="2"/>
      <c r="P3513" s="31">
        <f t="shared" ca="1" si="376"/>
        <v>5.2035964084589379</v>
      </c>
    </row>
    <row r="3514" spans="1:16" x14ac:dyDescent="0.25">
      <c r="A3514" s="32">
        <f ca="1">Uniform_A+B3514*(Uniform_B-Uniform_A)</f>
        <v>1.7972529327425002</v>
      </c>
      <c r="B3514" s="2">
        <f t="shared" ca="1" si="371"/>
        <v>0.17972529327425002</v>
      </c>
      <c r="C3514" s="4"/>
      <c r="D3514" s="5">
        <f ca="1">IF(E3514&lt;(Driehoek_C-Driehoek_A)/(Driehoek_B-Driehoek_A),Driehoek_A+SQRT(E3514*(Driehoek_B-Driehoek_A)*(Driehoek_C-Driehoek_A)),Driehoek_B-SQRT((1-E3514)*(Driehoek_B-Driehoek_A)*(Driehoek_B-Driehoek_C)))</f>
        <v>7.5974348193220518</v>
      </c>
      <c r="E3514" s="2">
        <f t="shared" ca="1" si="372"/>
        <v>0.94379459754142381</v>
      </c>
      <c r="F3514" s="2"/>
      <c r="G3514" s="15">
        <f ca="1">_xlfn.NORM.INV(H3514,Normaal_Mu,Normaal_Sigma)</f>
        <v>4.1386867505291711</v>
      </c>
      <c r="H3514" s="2">
        <f t="shared" ca="1" si="373"/>
        <v>0.33335903097855391</v>
      </c>
      <c r="I3514" s="2"/>
      <c r="J3514" s="15">
        <f ca="1">-LN(K3514) /NegExp_Labda</f>
        <v>8.3615483373812829</v>
      </c>
      <c r="K3514" s="2">
        <f t="shared" ca="1" si="374"/>
        <v>0.18781277923539152</v>
      </c>
      <c r="L3514" s="2"/>
      <c r="M3514" s="17">
        <f t="shared" ca="1" si="375"/>
        <v>2</v>
      </c>
      <c r="N3514" s="2">
        <f t="shared" ca="1" si="370"/>
        <v>9.1954520151461105E-2</v>
      </c>
      <c r="O3514" s="2"/>
      <c r="P3514" s="31">
        <f t="shared" ca="1" si="376"/>
        <v>4.7789845679950016</v>
      </c>
    </row>
    <row r="3515" spans="1:16" x14ac:dyDescent="0.25">
      <c r="A3515" s="32">
        <f ca="1">Uniform_A+B3515*(Uniform_B-Uniform_A)</f>
        <v>5.8545978777806376</v>
      </c>
      <c r="B3515" s="2">
        <f t="shared" ca="1" si="371"/>
        <v>0.58545978777806373</v>
      </c>
      <c r="C3515" s="4"/>
      <c r="D3515" s="5">
        <f ca="1">IF(E3515&lt;(Driehoek_C-Driehoek_A)/(Driehoek_B-Driehoek_A),Driehoek_A+SQRT(E3515*(Driehoek_B-Driehoek_A)*(Driehoek_C-Driehoek_A)),Driehoek_B-SQRT((1-E3515)*(Driehoek_B-Driehoek_A)*(Driehoek_B-Driehoek_C)))</f>
        <v>4.6259529134805799</v>
      </c>
      <c r="E3515" s="2">
        <f t="shared" ca="1" si="372"/>
        <v>0.45336320242602779</v>
      </c>
      <c r="F3515" s="2"/>
      <c r="G3515" s="15">
        <f ca="1">_xlfn.NORM.INV(H3515,Normaal_Mu,Normaal_Sigma)</f>
        <v>2.502087225388506</v>
      </c>
      <c r="H3515" s="2">
        <f t="shared" ca="1" si="373"/>
        <v>0.10584051292049113</v>
      </c>
      <c r="I3515" s="2"/>
      <c r="J3515" s="15">
        <f ca="1">-LN(K3515) /NegExp_Labda</f>
        <v>10.039886434455626</v>
      </c>
      <c r="K3515" s="2">
        <f t="shared" ca="1" si="374"/>
        <v>0.1342599696009088</v>
      </c>
      <c r="L3515" s="2"/>
      <c r="M3515" s="17">
        <f t="shared" ca="1" si="375"/>
        <v>6</v>
      </c>
      <c r="N3515" s="2">
        <f t="shared" ca="1" si="370"/>
        <v>0.67569917937896395</v>
      </c>
      <c r="O3515" s="2"/>
      <c r="P3515" s="31">
        <f t="shared" ca="1" si="376"/>
        <v>5.8045048902210699</v>
      </c>
    </row>
    <row r="3516" spans="1:16" x14ac:dyDescent="0.25">
      <c r="A3516" s="32">
        <f ca="1">Uniform_A+B3516*(Uniform_B-Uniform_A)</f>
        <v>3.5257383829367637</v>
      </c>
      <c r="B3516" s="2">
        <f t="shared" ca="1" si="371"/>
        <v>0.35257383829367639</v>
      </c>
      <c r="C3516" s="4"/>
      <c r="D3516" s="5">
        <f ca="1">IF(E3516&lt;(Driehoek_C-Driehoek_A)/(Driehoek_B-Driehoek_A),Driehoek_A+SQRT(E3516*(Driehoek_B-Driehoek_A)*(Driehoek_C-Driehoek_A)),Driehoek_B-SQRT((1-E3516)*(Driehoek_B-Driehoek_A)*(Driehoek_B-Driehoek_C)))</f>
        <v>4.6184223337830543</v>
      </c>
      <c r="E3516" s="2">
        <f t="shared" ca="1" si="372"/>
        <v>0.45147934728311045</v>
      </c>
      <c r="F3516" s="2"/>
      <c r="G3516" s="15">
        <f ca="1">_xlfn.NORM.INV(H3516,Normaal_Mu,Normaal_Sigma)</f>
        <v>5.4135710836133057</v>
      </c>
      <c r="H3516" s="2">
        <f t="shared" ca="1" si="373"/>
        <v>0.58191132595958117</v>
      </c>
      <c r="I3516" s="2"/>
      <c r="J3516" s="15">
        <f ca="1">-LN(K3516) /NegExp_Labda</f>
        <v>7.0892523044354201</v>
      </c>
      <c r="K3516" s="2">
        <f t="shared" ca="1" si="374"/>
        <v>0.24223414945285948</v>
      </c>
      <c r="L3516" s="2"/>
      <c r="M3516" s="17">
        <f t="shared" ca="1" si="375"/>
        <v>6</v>
      </c>
      <c r="N3516" s="2">
        <f t="shared" ca="1" si="370"/>
        <v>0.66731692815022747</v>
      </c>
      <c r="O3516" s="2"/>
      <c r="P3516" s="31">
        <f t="shared" ca="1" si="376"/>
        <v>5.3293968209537086</v>
      </c>
    </row>
    <row r="3517" spans="1:16" x14ac:dyDescent="0.25">
      <c r="A3517" s="32">
        <f ca="1">Uniform_A+B3517*(Uniform_B-Uniform_A)</f>
        <v>8.6238702432200132</v>
      </c>
      <c r="B3517" s="2">
        <f t="shared" ca="1" si="371"/>
        <v>0.86238702432200132</v>
      </c>
      <c r="C3517" s="4"/>
      <c r="D3517" s="5">
        <f ca="1">IF(E3517&lt;(Driehoek_C-Driehoek_A)/(Driehoek_B-Driehoek_A),Driehoek_A+SQRT(E3517*(Driehoek_B-Driehoek_A)*(Driehoek_C-Driehoek_A)),Driehoek_B-SQRT((1-E3517)*(Driehoek_B-Driehoek_A)*(Driehoek_B-Driehoek_C)))</f>
        <v>5.4326987911278293</v>
      </c>
      <c r="E3517" s="2">
        <f t="shared" ca="1" si="372"/>
        <v>0.63641034529083285</v>
      </c>
      <c r="F3517" s="2"/>
      <c r="G3517" s="15">
        <f ca="1">_xlfn.NORM.INV(H3517,Normaal_Mu,Normaal_Sigma)</f>
        <v>6.1247270174362587</v>
      </c>
      <c r="H3517" s="2">
        <f t="shared" ca="1" si="373"/>
        <v>0.71306581189176577</v>
      </c>
      <c r="I3517" s="2"/>
      <c r="J3517" s="15">
        <f ca="1">-LN(K3517) /NegExp_Labda</f>
        <v>8.3502825424259672E-2</v>
      </c>
      <c r="K3517" s="2">
        <f t="shared" ca="1" si="374"/>
        <v>0.98343811626005107</v>
      </c>
      <c r="L3517" s="2"/>
      <c r="M3517" s="17">
        <f t="shared" ca="1" si="375"/>
        <v>6</v>
      </c>
      <c r="N3517" s="2">
        <f t="shared" ca="1" si="370"/>
        <v>0.68216075592013414</v>
      </c>
      <c r="O3517" s="2"/>
      <c r="P3517" s="31">
        <f t="shared" ca="1" si="376"/>
        <v>5.2529597754416724</v>
      </c>
    </row>
    <row r="3518" spans="1:16" x14ac:dyDescent="0.25">
      <c r="A3518" s="32">
        <f ca="1">Uniform_A+B3518*(Uniform_B-Uniform_A)</f>
        <v>3.0916964354982026</v>
      </c>
      <c r="B3518" s="2">
        <f t="shared" ca="1" si="371"/>
        <v>0.30916964354982024</v>
      </c>
      <c r="C3518" s="4"/>
      <c r="D3518" s="5">
        <f ca="1">IF(E3518&lt;(Driehoek_C-Driehoek_A)/(Driehoek_B-Driehoek_A),Driehoek_A+SQRT(E3518*(Driehoek_B-Driehoek_A)*(Driehoek_C-Driehoek_A)),Driehoek_B-SQRT((1-E3518)*(Driehoek_B-Driehoek_A)*(Driehoek_B-Driehoek_C)))</f>
        <v>4.7592908729783741</v>
      </c>
      <c r="E3518" s="2">
        <f t="shared" ca="1" si="372"/>
        <v>0.48618245999987098</v>
      </c>
      <c r="F3518" s="2"/>
      <c r="G3518" s="15">
        <f ca="1">_xlfn.NORM.INV(H3518,Normaal_Mu,Normaal_Sigma)</f>
        <v>5.9762269487006465</v>
      </c>
      <c r="H3518" s="2">
        <f t="shared" ca="1" si="373"/>
        <v>0.68726526626495865</v>
      </c>
      <c r="I3518" s="2"/>
      <c r="J3518" s="15">
        <f ca="1">-LN(K3518) /NegExp_Labda</f>
        <v>1.4125298243982061</v>
      </c>
      <c r="K3518" s="2">
        <f t="shared" ca="1" si="374"/>
        <v>0.75389214507000135</v>
      </c>
      <c r="L3518" s="2"/>
      <c r="M3518" s="17">
        <f t="shared" ca="1" si="375"/>
        <v>4</v>
      </c>
      <c r="N3518" s="2">
        <f t="shared" ca="1" si="370"/>
        <v>0.38070623614780275</v>
      </c>
      <c r="O3518" s="2"/>
      <c r="P3518" s="31">
        <f t="shared" ca="1" si="376"/>
        <v>3.8479488163150863</v>
      </c>
    </row>
    <row r="3519" spans="1:16" x14ac:dyDescent="0.25">
      <c r="A3519" s="32">
        <f ca="1">Uniform_A+B3519*(Uniform_B-Uniform_A)</f>
        <v>0.5805687696035533</v>
      </c>
      <c r="B3519" s="2">
        <f t="shared" ca="1" si="371"/>
        <v>5.805687696035533E-2</v>
      </c>
      <c r="C3519" s="4"/>
      <c r="D3519" s="5">
        <f ca="1">IF(E3519&lt;(Driehoek_C-Driehoek_A)/(Driehoek_B-Driehoek_A),Driehoek_A+SQRT(E3519*(Driehoek_B-Driehoek_A)*(Driehoek_C-Driehoek_A)),Driehoek_B-SQRT((1-E3519)*(Driehoek_B-Driehoek_A)*(Driehoek_B-Driehoek_C)))</f>
        <v>4.9817514127692197</v>
      </c>
      <c r="E3519" s="2">
        <f t="shared" ca="1" si="372"/>
        <v>0.5386765226062239</v>
      </c>
      <c r="F3519" s="2"/>
      <c r="G3519" s="15">
        <f ca="1">_xlfn.NORM.INV(H3519,Normaal_Mu,Normaal_Sigma)</f>
        <v>5.0773890342769912</v>
      </c>
      <c r="H3519" s="2">
        <f t="shared" ca="1" si="373"/>
        <v>0.51543302758649923</v>
      </c>
      <c r="I3519" s="2"/>
      <c r="J3519" s="15">
        <f ca="1">-LN(K3519) /NegExp_Labda</f>
        <v>6.2834507318015547</v>
      </c>
      <c r="K3519" s="2">
        <f t="shared" ca="1" si="374"/>
        <v>0.28459443526094863</v>
      </c>
      <c r="L3519" s="2"/>
      <c r="M3519" s="17">
        <f t="shared" ca="1" si="375"/>
        <v>3</v>
      </c>
      <c r="N3519" s="2">
        <f t="shared" ca="1" si="370"/>
        <v>0.14706466981087718</v>
      </c>
      <c r="O3519" s="2"/>
      <c r="P3519" s="31">
        <f t="shared" ca="1" si="376"/>
        <v>3.9846319896902633</v>
      </c>
    </row>
    <row r="3520" spans="1:16" x14ac:dyDescent="0.25">
      <c r="A3520" s="32">
        <f ca="1">Uniform_A+B3520*(Uniform_B-Uniform_A)</f>
        <v>2.2167184756642735</v>
      </c>
      <c r="B3520" s="2">
        <f t="shared" ca="1" si="371"/>
        <v>0.22167184756642733</v>
      </c>
      <c r="C3520" s="4"/>
      <c r="D3520" s="5">
        <f ca="1">IF(E3520&lt;(Driehoek_C-Driehoek_A)/(Driehoek_B-Driehoek_A),Driehoek_A+SQRT(E3520*(Driehoek_B-Driehoek_A)*(Driehoek_C-Driehoek_A)),Driehoek_B-SQRT((1-E3520)*(Driehoek_B-Driehoek_A)*(Driehoek_B-Driehoek_C)))</f>
        <v>3.7012019682106603</v>
      </c>
      <c r="E3520" s="2">
        <f t="shared" ca="1" si="372"/>
        <v>0.20672058118884451</v>
      </c>
      <c r="F3520" s="2"/>
      <c r="G3520" s="15">
        <f ca="1">_xlfn.NORM.INV(H3520,Normaal_Mu,Normaal_Sigma)</f>
        <v>2.7177550323834905</v>
      </c>
      <c r="H3520" s="2">
        <f t="shared" ca="1" si="373"/>
        <v>0.12690947802968044</v>
      </c>
      <c r="I3520" s="2"/>
      <c r="J3520" s="15">
        <f ca="1">-LN(K3520) /NegExp_Labda</f>
        <v>31.610207361719265</v>
      </c>
      <c r="K3520" s="2">
        <f t="shared" ca="1" si="374"/>
        <v>1.7962727195217632E-3</v>
      </c>
      <c r="L3520" s="2"/>
      <c r="M3520" s="17">
        <f t="shared" ca="1" si="375"/>
        <v>1</v>
      </c>
      <c r="N3520" s="2">
        <f t="shared" ca="1" si="370"/>
        <v>3.3108144532610129E-2</v>
      </c>
      <c r="O3520" s="2"/>
      <c r="P3520" s="31">
        <f t="shared" ca="1" si="376"/>
        <v>8.2491765675955371</v>
      </c>
    </row>
    <row r="3521" spans="1:16" x14ac:dyDescent="0.25">
      <c r="A3521" s="32">
        <f ca="1">Uniform_A+B3521*(Uniform_B-Uniform_A)</f>
        <v>1.8885190270697461</v>
      </c>
      <c r="B3521" s="2">
        <f t="shared" ca="1" si="371"/>
        <v>0.18885190270697461</v>
      </c>
      <c r="C3521" s="4"/>
      <c r="D3521" s="5">
        <f ca="1">IF(E3521&lt;(Driehoek_C-Driehoek_A)/(Driehoek_B-Driehoek_A),Driehoek_A+SQRT(E3521*(Driehoek_B-Driehoek_A)*(Driehoek_C-Driehoek_A)),Driehoek_B-SQRT((1-E3521)*(Driehoek_B-Driehoek_A)*(Driehoek_B-Driehoek_C)))</f>
        <v>7.2817526025811246</v>
      </c>
      <c r="E3521" s="2">
        <f t="shared" ca="1" si="372"/>
        <v>0.9156464537503789</v>
      </c>
      <c r="F3521" s="2"/>
      <c r="G3521" s="15">
        <f ca="1">_xlfn.NORM.INV(H3521,Normaal_Mu,Normaal_Sigma)</f>
        <v>4.9564350790155274</v>
      </c>
      <c r="H3521" s="2">
        <f t="shared" ca="1" si="373"/>
        <v>0.49131074268398112</v>
      </c>
      <c r="I3521" s="2"/>
      <c r="J3521" s="15">
        <f ca="1">-LN(K3521) /NegExp_Labda</f>
        <v>11.718637813045582</v>
      </c>
      <c r="K3521" s="2">
        <f t="shared" ca="1" si="374"/>
        <v>9.5969239320176869E-2</v>
      </c>
      <c r="L3521" s="2"/>
      <c r="M3521" s="17">
        <f t="shared" ca="1" si="375"/>
        <v>4</v>
      </c>
      <c r="N3521" s="2">
        <f t="shared" ca="1" si="370"/>
        <v>0.29382537244889051</v>
      </c>
      <c r="O3521" s="2"/>
      <c r="P3521" s="31">
        <f t="shared" ca="1" si="376"/>
        <v>5.9690689043423957</v>
      </c>
    </row>
    <row r="3522" spans="1:16" x14ac:dyDescent="0.25">
      <c r="A3522" s="32">
        <f ca="1">Uniform_A+B3522*(Uniform_B-Uniform_A)</f>
        <v>7.7893639295658073</v>
      </c>
      <c r="B3522" s="2">
        <f t="shared" ca="1" si="371"/>
        <v>0.77893639295658068</v>
      </c>
      <c r="C3522" s="4"/>
      <c r="D3522" s="5">
        <f ca="1">IF(E3522&lt;(Driehoek_C-Driehoek_A)/(Driehoek_B-Driehoek_A),Driehoek_A+SQRT(E3522*(Driehoek_B-Driehoek_A)*(Driehoek_C-Driehoek_A)),Driehoek_B-SQRT((1-E3522)*(Driehoek_B-Driehoek_A)*(Driehoek_B-Driehoek_C)))</f>
        <v>4.9877123607758218</v>
      </c>
      <c r="E3522" s="2">
        <f t="shared" ca="1" si="372"/>
        <v>0.54004422571796773</v>
      </c>
      <c r="F3522" s="2"/>
      <c r="G3522" s="15">
        <f ca="1">_xlfn.NORM.INV(H3522,Normaal_Mu,Normaal_Sigma)</f>
        <v>6.4490359152534467</v>
      </c>
      <c r="H3522" s="2">
        <f t="shared" ca="1" si="373"/>
        <v>0.76562609671860515</v>
      </c>
      <c r="I3522" s="2"/>
      <c r="J3522" s="15">
        <f ca="1">-LN(K3522) /NegExp_Labda</f>
        <v>1.0842147513514711</v>
      </c>
      <c r="K3522" s="2">
        <f t="shared" ca="1" si="374"/>
        <v>0.80505639326627754</v>
      </c>
      <c r="L3522" s="2"/>
      <c r="M3522" s="17">
        <f t="shared" ca="1" si="375"/>
        <v>3</v>
      </c>
      <c r="N3522" s="2">
        <f t="shared" ca="1" si="370"/>
        <v>0.21067709955344105</v>
      </c>
      <c r="O3522" s="2"/>
      <c r="P3522" s="31">
        <f t="shared" ca="1" si="376"/>
        <v>4.6620653913893095</v>
      </c>
    </row>
    <row r="3523" spans="1:16" x14ac:dyDescent="0.25">
      <c r="A3523" s="32">
        <f ca="1">Uniform_A+B3523*(Uniform_B-Uniform_A)</f>
        <v>0.68461391370936209</v>
      </c>
      <c r="B3523" s="2">
        <f t="shared" ca="1" si="371"/>
        <v>6.8461391370936209E-2</v>
      </c>
      <c r="C3523" s="4"/>
      <c r="D3523" s="5">
        <f ca="1">IF(E3523&lt;(Driehoek_C-Driehoek_A)/(Driehoek_B-Driehoek_A),Driehoek_A+SQRT(E3523*(Driehoek_B-Driehoek_A)*(Driehoek_C-Driehoek_A)),Driehoek_B-SQRT((1-E3523)*(Driehoek_B-Driehoek_A)*(Driehoek_B-Driehoek_C)))</f>
        <v>8.3294174413757869</v>
      </c>
      <c r="E3523" s="2">
        <f t="shared" ca="1" si="372"/>
        <v>0.98715197234482865</v>
      </c>
      <c r="F3523" s="2"/>
      <c r="G3523" s="15">
        <f ca="1">_xlfn.NORM.INV(H3523,Normaal_Mu,Normaal_Sigma)</f>
        <v>8.2485614082696106</v>
      </c>
      <c r="H3523" s="2">
        <f t="shared" ca="1" si="373"/>
        <v>0.94784204325199717</v>
      </c>
      <c r="I3523" s="2"/>
      <c r="J3523" s="15">
        <f ca="1">-LN(K3523) /NegExp_Labda</f>
        <v>7.8025589933640509</v>
      </c>
      <c r="K3523" s="2">
        <f t="shared" ca="1" si="374"/>
        <v>0.21002855135501874</v>
      </c>
      <c r="L3523" s="2"/>
      <c r="M3523" s="17">
        <f t="shared" ca="1" si="375"/>
        <v>5</v>
      </c>
      <c r="N3523" s="2">
        <f t="shared" ca="1" si="370"/>
        <v>0.48901957089612114</v>
      </c>
      <c r="O3523" s="2"/>
      <c r="P3523" s="31">
        <f t="shared" ca="1" si="376"/>
        <v>6.0130303513437626</v>
      </c>
    </row>
    <row r="3524" spans="1:16" x14ac:dyDescent="0.25">
      <c r="A3524" s="32">
        <f ca="1">Uniform_A+B3524*(Uniform_B-Uniform_A)</f>
        <v>9.5286527937667316</v>
      </c>
      <c r="B3524" s="2">
        <f t="shared" ca="1" si="371"/>
        <v>0.95286527937667309</v>
      </c>
      <c r="C3524" s="4"/>
      <c r="D3524" s="5">
        <f ca="1">IF(E3524&lt;(Driehoek_C-Driehoek_A)/(Driehoek_B-Driehoek_A),Driehoek_A+SQRT(E3524*(Driehoek_B-Driehoek_A)*(Driehoek_C-Driehoek_A)),Driehoek_B-SQRT((1-E3524)*(Driehoek_B-Driehoek_A)*(Driehoek_B-Driehoek_C)))</f>
        <v>7.3482311031900727</v>
      </c>
      <c r="E3524" s="2">
        <f t="shared" ca="1" si="372"/>
        <v>0.92204741461518047</v>
      </c>
      <c r="F3524" s="2"/>
      <c r="G3524" s="15">
        <f ca="1">_xlfn.NORM.INV(H3524,Normaal_Mu,Normaal_Sigma)</f>
        <v>2.4083632221230045</v>
      </c>
      <c r="H3524" s="2">
        <f t="shared" ca="1" si="373"/>
        <v>9.7519030566891263E-2</v>
      </c>
      <c r="I3524" s="2"/>
      <c r="J3524" s="15">
        <f ca="1">-LN(K3524) /NegExp_Labda</f>
        <v>2.2782361390643782E-2</v>
      </c>
      <c r="K3524" s="2">
        <f t="shared" ca="1" si="374"/>
        <v>0.99545389269313811</v>
      </c>
      <c r="L3524" s="2"/>
      <c r="M3524" s="17">
        <f t="shared" ca="1" si="375"/>
        <v>2</v>
      </c>
      <c r="N3524" s="2">
        <f t="shared" ca="1" si="370"/>
        <v>8.7485486075556951E-2</v>
      </c>
      <c r="O3524" s="2"/>
      <c r="P3524" s="31">
        <f t="shared" ca="1" si="376"/>
        <v>4.2616058960940908</v>
      </c>
    </row>
    <row r="3525" spans="1:16" x14ac:dyDescent="0.25">
      <c r="A3525" s="32">
        <f ca="1">Uniform_A+B3525*(Uniform_B-Uniform_A)</f>
        <v>4.9238495626510934</v>
      </c>
      <c r="B3525" s="2">
        <f t="shared" ca="1" si="371"/>
        <v>0.49238495626510936</v>
      </c>
      <c r="C3525" s="4"/>
      <c r="D3525" s="5">
        <f ca="1">IF(E3525&lt;(Driehoek_C-Driehoek_A)/(Driehoek_B-Driehoek_A),Driehoek_A+SQRT(E3525*(Driehoek_B-Driehoek_A)*(Driehoek_C-Driehoek_A)),Driehoek_B-SQRT((1-E3525)*(Driehoek_B-Driehoek_A)*(Driehoek_B-Driehoek_C)))</f>
        <v>2.5743909440562964</v>
      </c>
      <c r="E3525" s="2">
        <f t="shared" ca="1" si="372"/>
        <v>2.3566068329563095E-2</v>
      </c>
      <c r="F3525" s="2"/>
      <c r="G3525" s="15">
        <f ca="1">_xlfn.NORM.INV(H3525,Normaal_Mu,Normaal_Sigma)</f>
        <v>5.8632820166022901</v>
      </c>
      <c r="H3525" s="2">
        <f t="shared" ca="1" si="373"/>
        <v>0.66699882564259794</v>
      </c>
      <c r="I3525" s="2"/>
      <c r="J3525" s="15">
        <f ca="1">-LN(K3525) /NegExp_Labda</f>
        <v>6.5539361388746142</v>
      </c>
      <c r="K3525" s="2">
        <f t="shared" ca="1" si="374"/>
        <v>0.26960773012759842</v>
      </c>
      <c r="L3525" s="2"/>
      <c r="M3525" s="17">
        <f t="shared" ca="1" si="375"/>
        <v>6</v>
      </c>
      <c r="N3525" s="2">
        <f t="shared" ref="N3525:N3588" ca="1" si="377">RAND()</f>
        <v>0.63785035894217179</v>
      </c>
      <c r="O3525" s="2"/>
      <c r="P3525" s="31">
        <f t="shared" ca="1" si="376"/>
        <v>5.1830917324368588</v>
      </c>
    </row>
    <row r="3526" spans="1:16" x14ac:dyDescent="0.25">
      <c r="A3526" s="32">
        <f ca="1">Uniform_A+B3526*(Uniform_B-Uniform_A)</f>
        <v>9.710010254703727</v>
      </c>
      <c r="B3526" s="2">
        <f t="shared" ref="B3526:B3589" ca="1" si="378">RAND()</f>
        <v>0.9710010254703727</v>
      </c>
      <c r="C3526" s="4"/>
      <c r="D3526" s="5">
        <f ca="1">IF(E3526&lt;(Driehoek_C-Driehoek_A)/(Driehoek_B-Driehoek_A),Driehoek_A+SQRT(E3526*(Driehoek_B-Driehoek_A)*(Driehoek_C-Driehoek_A)),Driehoek_B-SQRT((1-E3526)*(Driehoek_B-Driehoek_A)*(Driehoek_B-Driehoek_C)))</f>
        <v>2.8559329106360156</v>
      </c>
      <c r="E3526" s="2">
        <f t="shared" ref="E3526:E3589" ca="1" si="379">RAND()</f>
        <v>5.2330081964988673E-2</v>
      </c>
      <c r="F3526" s="2"/>
      <c r="G3526" s="15">
        <f ca="1">_xlfn.NORM.INV(H3526,Normaal_Mu,Normaal_Sigma)</f>
        <v>7.3338257168001277</v>
      </c>
      <c r="H3526" s="2">
        <f t="shared" ref="H3526:H3589" ca="1" si="380">RAND()</f>
        <v>0.87837721869046537</v>
      </c>
      <c r="I3526" s="2"/>
      <c r="J3526" s="15">
        <f ca="1">-LN(K3526) /NegExp_Labda</f>
        <v>9.260375694594206</v>
      </c>
      <c r="K3526" s="2">
        <f t="shared" ref="K3526:K3589" ca="1" si="381">RAND()</f>
        <v>0.1569112156637289</v>
      </c>
      <c r="L3526" s="2"/>
      <c r="M3526" s="17">
        <f t="shared" ca="1" si="375"/>
        <v>8</v>
      </c>
      <c r="N3526" s="2">
        <f t="shared" ca="1" si="377"/>
        <v>0.89827123343903459</v>
      </c>
      <c r="O3526" s="2"/>
      <c r="P3526" s="31">
        <f t="shared" ca="1" si="376"/>
        <v>7.4320289153468151</v>
      </c>
    </row>
    <row r="3527" spans="1:16" x14ac:dyDescent="0.25">
      <c r="A3527" s="32">
        <f ca="1">Uniform_A+B3527*(Uniform_B-Uniform_A)</f>
        <v>2.2980986119086397</v>
      </c>
      <c r="B3527" s="2">
        <f t="shared" ca="1" si="378"/>
        <v>0.229809861190864</v>
      </c>
      <c r="C3527" s="4"/>
      <c r="D3527" s="5">
        <f ca="1">IF(E3527&lt;(Driehoek_C-Driehoek_A)/(Driehoek_B-Driehoek_A),Driehoek_A+SQRT(E3527*(Driehoek_B-Driehoek_A)*(Driehoek_C-Driehoek_A)),Driehoek_B-SQRT((1-E3527)*(Driehoek_B-Driehoek_A)*(Driehoek_B-Driehoek_C)))</f>
        <v>3.6228780539663301</v>
      </c>
      <c r="E3527" s="2">
        <f t="shared" ca="1" si="379"/>
        <v>0.18812379843182447</v>
      </c>
      <c r="F3527" s="2"/>
      <c r="G3527" s="15">
        <f ca="1">_xlfn.NORM.INV(H3527,Normaal_Mu,Normaal_Sigma)</f>
        <v>7.9428536198517925</v>
      </c>
      <c r="H3527" s="2">
        <f t="shared" ca="1" si="380"/>
        <v>0.92941213629237995</v>
      </c>
      <c r="I3527" s="2"/>
      <c r="J3527" s="15">
        <f ca="1">-LN(K3527) /NegExp_Labda</f>
        <v>3.0695827149131314</v>
      </c>
      <c r="K3527" s="2">
        <f t="shared" ca="1" si="381"/>
        <v>0.54122697391937791</v>
      </c>
      <c r="L3527" s="2"/>
      <c r="M3527" s="17">
        <f t="shared" ca="1" si="375"/>
        <v>5</v>
      </c>
      <c r="N3527" s="2">
        <f t="shared" ca="1" si="377"/>
        <v>0.46241953407583503</v>
      </c>
      <c r="O3527" s="2"/>
      <c r="P3527" s="31">
        <f t="shared" ca="1" si="376"/>
        <v>4.3866826001279788</v>
      </c>
    </row>
    <row r="3528" spans="1:16" x14ac:dyDescent="0.25">
      <c r="A3528" s="32">
        <f ca="1">Uniform_A+B3528*(Uniform_B-Uniform_A)</f>
        <v>4.1783184198717063</v>
      </c>
      <c r="B3528" s="2">
        <f t="shared" ca="1" si="378"/>
        <v>0.4178318419871706</v>
      </c>
      <c r="C3528" s="4"/>
      <c r="D3528" s="5">
        <f ca="1">IF(E3528&lt;(Driehoek_C-Driehoek_A)/(Driehoek_B-Driehoek_A),Driehoek_A+SQRT(E3528*(Driehoek_B-Driehoek_A)*(Driehoek_C-Driehoek_A)),Driehoek_B-SQRT((1-E3528)*(Driehoek_B-Driehoek_A)*(Driehoek_B-Driehoek_C)))</f>
        <v>4.4854589412178028</v>
      </c>
      <c r="E3528" s="2">
        <f t="shared" ca="1" si="379"/>
        <v>0.41768340081627753</v>
      </c>
      <c r="F3528" s="2"/>
      <c r="G3528" s="15">
        <f ca="1">_xlfn.NORM.INV(H3528,Normaal_Mu,Normaal_Sigma)</f>
        <v>4.8652347763809249</v>
      </c>
      <c r="H3528" s="2">
        <f t="shared" ca="1" si="380"/>
        <v>0.47313855574524399</v>
      </c>
      <c r="I3528" s="2"/>
      <c r="J3528" s="15">
        <f ca="1">-LN(K3528) /NegExp_Labda</f>
        <v>1.3434050106440605</v>
      </c>
      <c r="K3528" s="2">
        <f t="shared" ca="1" si="381"/>
        <v>0.76438705460363976</v>
      </c>
      <c r="L3528" s="2"/>
      <c r="M3528" s="17">
        <f t="shared" ca="1" si="375"/>
        <v>6</v>
      </c>
      <c r="N3528" s="2">
        <f t="shared" ca="1" si="377"/>
        <v>0.6266132073208982</v>
      </c>
      <c r="O3528" s="2"/>
      <c r="P3528" s="31">
        <f t="shared" ca="1" si="376"/>
        <v>4.1744834296228985</v>
      </c>
    </row>
    <row r="3529" spans="1:16" x14ac:dyDescent="0.25">
      <c r="A3529" s="32">
        <f ca="1">Uniform_A+B3529*(Uniform_B-Uniform_A)</f>
        <v>4.5424970246641028</v>
      </c>
      <c r="B3529" s="2">
        <f t="shared" ca="1" si="378"/>
        <v>0.45424970246641028</v>
      </c>
      <c r="C3529" s="4"/>
      <c r="D3529" s="5">
        <f ca="1">IF(E3529&lt;(Driehoek_C-Driehoek_A)/(Driehoek_B-Driehoek_A),Driehoek_A+SQRT(E3529*(Driehoek_B-Driehoek_A)*(Driehoek_C-Driehoek_A)),Driehoek_B-SQRT((1-E3529)*(Driehoek_B-Driehoek_A)*(Driehoek_B-Driehoek_C)))</f>
        <v>4.646374285065427</v>
      </c>
      <c r="E3529" s="2">
        <f t="shared" ca="1" si="379"/>
        <v>0.45845551812172647</v>
      </c>
      <c r="F3529" s="2"/>
      <c r="G3529" s="15">
        <f ca="1">_xlfn.NORM.INV(H3529,Normaal_Mu,Normaal_Sigma)</f>
        <v>5.1908536336192661</v>
      </c>
      <c r="H3529" s="2">
        <f t="shared" ca="1" si="380"/>
        <v>0.53801209173269282</v>
      </c>
      <c r="I3529" s="2"/>
      <c r="J3529" s="15">
        <f ca="1">-LN(K3529) /NegExp_Labda</f>
        <v>1.7221243304285294</v>
      </c>
      <c r="K3529" s="2">
        <f t="shared" ca="1" si="381"/>
        <v>0.70862779216654848</v>
      </c>
      <c r="L3529" s="2"/>
      <c r="M3529" s="17">
        <f t="shared" ca="1" si="375"/>
        <v>7</v>
      </c>
      <c r="N3529" s="2">
        <f t="shared" ca="1" si="377"/>
        <v>0.84006248540222173</v>
      </c>
      <c r="O3529" s="2"/>
      <c r="P3529" s="31">
        <f t="shared" ca="1" si="376"/>
        <v>4.6203698547554648</v>
      </c>
    </row>
    <row r="3530" spans="1:16" x14ac:dyDescent="0.25">
      <c r="A3530" s="32">
        <f ca="1">Uniform_A+B3530*(Uniform_B-Uniform_A)</f>
        <v>2.1204899272652589</v>
      </c>
      <c r="B3530" s="2">
        <f t="shared" ca="1" si="378"/>
        <v>0.21204899272652589</v>
      </c>
      <c r="C3530" s="4"/>
      <c r="D3530" s="5">
        <f ca="1">IF(E3530&lt;(Driehoek_C-Driehoek_A)/(Driehoek_B-Driehoek_A),Driehoek_A+SQRT(E3530*(Driehoek_B-Driehoek_A)*(Driehoek_C-Driehoek_A)),Driehoek_B-SQRT((1-E3530)*(Driehoek_B-Driehoek_A)*(Driehoek_B-Driehoek_C)))</f>
        <v>4.5850594399846978</v>
      </c>
      <c r="E3530" s="2">
        <f t="shared" ca="1" si="379"/>
        <v>0.4430942814723362</v>
      </c>
      <c r="F3530" s="2"/>
      <c r="G3530" s="15">
        <f ca="1">_xlfn.NORM.INV(H3530,Normaal_Mu,Normaal_Sigma)</f>
        <v>5.0429119859456444</v>
      </c>
      <c r="H3530" s="2">
        <f t="shared" ca="1" si="380"/>
        <v>0.50855904605326463</v>
      </c>
      <c r="I3530" s="2"/>
      <c r="J3530" s="15">
        <f ca="1">-LN(K3530) /NegExp_Labda</f>
        <v>5.3769981477044899</v>
      </c>
      <c r="K3530" s="2">
        <f t="shared" ca="1" si="381"/>
        <v>0.34116138988537226</v>
      </c>
      <c r="L3530" s="2"/>
      <c r="M3530" s="17">
        <f t="shared" ca="1" si="375"/>
        <v>8</v>
      </c>
      <c r="N3530" s="2">
        <f t="shared" ca="1" si="377"/>
        <v>0.90278194929719702</v>
      </c>
      <c r="O3530" s="2"/>
      <c r="P3530" s="31">
        <f t="shared" ca="1" si="376"/>
        <v>5.0250919001800183</v>
      </c>
    </row>
    <row r="3531" spans="1:16" x14ac:dyDescent="0.25">
      <c r="A3531" s="32">
        <f ca="1">Uniform_A+B3531*(Uniform_B-Uniform_A)</f>
        <v>9.2992451991729421</v>
      </c>
      <c r="B3531" s="2">
        <f t="shared" ca="1" si="378"/>
        <v>0.92992451991729419</v>
      </c>
      <c r="C3531" s="4"/>
      <c r="D3531" s="5">
        <f ca="1">IF(E3531&lt;(Driehoek_C-Driehoek_A)/(Driehoek_B-Driehoek_A),Driehoek_A+SQRT(E3531*(Driehoek_B-Driehoek_A)*(Driehoek_C-Driehoek_A)),Driehoek_B-SQRT((1-E3531)*(Driehoek_B-Driehoek_A)*(Driehoek_B-Driehoek_C)))</f>
        <v>6.8052815542240817</v>
      </c>
      <c r="E3531" s="2">
        <f t="shared" ca="1" si="379"/>
        <v>0.86237745553631251</v>
      </c>
      <c r="F3531" s="2"/>
      <c r="G3531" s="15">
        <f ca="1">_xlfn.NORM.INV(H3531,Normaal_Mu,Normaal_Sigma)</f>
        <v>3.1835473911485086</v>
      </c>
      <c r="H3531" s="2">
        <f t="shared" ca="1" si="380"/>
        <v>0.18187933461320105</v>
      </c>
      <c r="I3531" s="2"/>
      <c r="J3531" s="15">
        <f ca="1">-LN(K3531) /NegExp_Labda</f>
        <v>0.24086242057790608</v>
      </c>
      <c r="K3531" s="2">
        <f t="shared" ca="1" si="381"/>
        <v>0.95296940081662707</v>
      </c>
      <c r="L3531" s="2"/>
      <c r="M3531" s="17">
        <f t="shared" ca="1" si="375"/>
        <v>4</v>
      </c>
      <c r="N3531" s="2">
        <f t="shared" ca="1" si="377"/>
        <v>0.29152876378570647</v>
      </c>
      <c r="O3531" s="2"/>
      <c r="P3531" s="31">
        <f t="shared" ca="1" si="376"/>
        <v>4.7057873130246879</v>
      </c>
    </row>
    <row r="3532" spans="1:16" x14ac:dyDescent="0.25">
      <c r="A3532" s="32">
        <f ca="1">Uniform_A+B3532*(Uniform_B-Uniform_A)</f>
        <v>3.7129701256451542</v>
      </c>
      <c r="B3532" s="2">
        <f t="shared" ca="1" si="378"/>
        <v>0.37129701256451542</v>
      </c>
      <c r="C3532" s="4"/>
      <c r="D3532" s="5">
        <f ca="1">IF(E3532&lt;(Driehoek_C-Driehoek_A)/(Driehoek_B-Driehoek_A),Driehoek_A+SQRT(E3532*(Driehoek_B-Driehoek_A)*(Driehoek_C-Driehoek_A)),Driehoek_B-SQRT((1-E3532)*(Driehoek_B-Driehoek_A)*(Driehoek_B-Driehoek_C)))</f>
        <v>6.7567088990369282</v>
      </c>
      <c r="E3532" s="2">
        <f t="shared" ca="1" si="379"/>
        <v>0.85621842960971106</v>
      </c>
      <c r="F3532" s="2"/>
      <c r="G3532" s="15">
        <f ca="1">_xlfn.NORM.INV(H3532,Normaal_Mu,Normaal_Sigma)</f>
        <v>5.3406359768249567</v>
      </c>
      <c r="H3532" s="2">
        <f t="shared" ca="1" si="380"/>
        <v>0.56761996738352727</v>
      </c>
      <c r="I3532" s="2"/>
      <c r="J3532" s="15">
        <f ca="1">-LN(K3532) /NegExp_Labda</f>
        <v>3.2648238745272704</v>
      </c>
      <c r="K3532" s="2">
        <f t="shared" ca="1" si="381"/>
        <v>0.52050032063937246</v>
      </c>
      <c r="L3532" s="2"/>
      <c r="M3532" s="17">
        <f t="shared" ca="1" si="375"/>
        <v>5</v>
      </c>
      <c r="N3532" s="2">
        <f t="shared" ca="1" si="377"/>
        <v>0.53854406231302554</v>
      </c>
      <c r="O3532" s="2"/>
      <c r="P3532" s="31">
        <f t="shared" ca="1" si="376"/>
        <v>4.815027775206862</v>
      </c>
    </row>
    <row r="3533" spans="1:16" x14ac:dyDescent="0.25">
      <c r="A3533" s="32">
        <f ca="1">Uniform_A+B3533*(Uniform_B-Uniform_A)</f>
        <v>8.2621911065288351</v>
      </c>
      <c r="B3533" s="2">
        <f t="shared" ca="1" si="378"/>
        <v>0.82621911065288356</v>
      </c>
      <c r="C3533" s="4"/>
      <c r="D3533" s="5">
        <f ca="1">IF(E3533&lt;(Driehoek_C-Driehoek_A)/(Driehoek_B-Driehoek_A),Driehoek_A+SQRT(E3533*(Driehoek_B-Driehoek_A)*(Driehoek_C-Driehoek_A)),Driehoek_B-SQRT((1-E3533)*(Driehoek_B-Driehoek_A)*(Driehoek_B-Driehoek_C)))</f>
        <v>4.1516786314841081</v>
      </c>
      <c r="E3533" s="2">
        <f t="shared" ca="1" si="379"/>
        <v>0.32839371164549114</v>
      </c>
      <c r="F3533" s="2"/>
      <c r="G3533" s="15">
        <f ca="1">_xlfn.NORM.INV(H3533,Normaal_Mu,Normaal_Sigma)</f>
        <v>6.3547348068211988</v>
      </c>
      <c r="H3533" s="2">
        <f t="shared" ca="1" si="380"/>
        <v>0.75091356263901088</v>
      </c>
      <c r="I3533" s="2"/>
      <c r="J3533" s="15">
        <f ca="1">-LN(K3533) /NegExp_Labda</f>
        <v>0.17135082082242639</v>
      </c>
      <c r="K3533" s="2">
        <f t="shared" ca="1" si="381"/>
        <v>0.96631040692575165</v>
      </c>
      <c r="L3533" s="2"/>
      <c r="M3533" s="17">
        <f t="shared" ca="1" si="375"/>
        <v>6</v>
      </c>
      <c r="N3533" s="2">
        <f t="shared" ca="1" si="377"/>
        <v>0.63247663599670878</v>
      </c>
      <c r="O3533" s="2"/>
      <c r="P3533" s="31">
        <f t="shared" ca="1" si="376"/>
        <v>4.9879910731313135</v>
      </c>
    </row>
    <row r="3534" spans="1:16" x14ac:dyDescent="0.25">
      <c r="A3534" s="32">
        <f ca="1">Uniform_A+B3534*(Uniform_B-Uniform_A)</f>
        <v>4.6508001353579278</v>
      </c>
      <c r="B3534" s="2">
        <f t="shared" ca="1" si="378"/>
        <v>0.46508001353579276</v>
      </c>
      <c r="C3534" s="4"/>
      <c r="D3534" s="5">
        <f ca="1">IF(E3534&lt;(Driehoek_C-Driehoek_A)/(Driehoek_B-Driehoek_A),Driehoek_A+SQRT(E3534*(Driehoek_B-Driehoek_A)*(Driehoek_C-Driehoek_A)),Driehoek_B-SQRT((1-E3534)*(Driehoek_B-Driehoek_A)*(Driehoek_B-Driehoek_C)))</f>
        <v>6.355256104756255</v>
      </c>
      <c r="E3534" s="2">
        <f t="shared" ca="1" si="379"/>
        <v>0.80015227795916977</v>
      </c>
      <c r="F3534" s="2"/>
      <c r="G3534" s="15">
        <f ca="1">_xlfn.NORM.INV(H3534,Normaal_Mu,Normaal_Sigma)</f>
        <v>9.3211584416200886</v>
      </c>
      <c r="H3534" s="2">
        <f t="shared" ca="1" si="380"/>
        <v>0.98463607101233497</v>
      </c>
      <c r="I3534" s="2"/>
      <c r="J3534" s="15">
        <f ca="1">-LN(K3534) /NegExp_Labda</f>
        <v>4.3152679420975462</v>
      </c>
      <c r="K3534" s="2">
        <f t="shared" ca="1" si="381"/>
        <v>0.42187189034376549</v>
      </c>
      <c r="L3534" s="2"/>
      <c r="M3534" s="17">
        <f t="shared" ca="1" si="375"/>
        <v>5</v>
      </c>
      <c r="N3534" s="2">
        <f t="shared" ca="1" si="377"/>
        <v>0.60092419446693945</v>
      </c>
      <c r="O3534" s="2"/>
      <c r="P3534" s="31">
        <f t="shared" ca="1" si="376"/>
        <v>5.9284965247663637</v>
      </c>
    </row>
    <row r="3535" spans="1:16" x14ac:dyDescent="0.25">
      <c r="A3535" s="32">
        <f ca="1">Uniform_A+B3535*(Uniform_B-Uniform_A)</f>
        <v>7.7926588563988952</v>
      </c>
      <c r="B3535" s="2">
        <f t="shared" ca="1" si="378"/>
        <v>0.77926588563988952</v>
      </c>
      <c r="C3535" s="4"/>
      <c r="D3535" s="5">
        <f ca="1">IF(E3535&lt;(Driehoek_C-Driehoek_A)/(Driehoek_B-Driehoek_A),Driehoek_A+SQRT(E3535*(Driehoek_B-Driehoek_A)*(Driehoek_C-Driehoek_A)),Driehoek_B-SQRT((1-E3535)*(Driehoek_B-Driehoek_A)*(Driehoek_B-Driehoek_C)))</f>
        <v>2.5513078183041857</v>
      </c>
      <c r="E3535" s="2">
        <f t="shared" ca="1" si="379"/>
        <v>2.171002218023721E-2</v>
      </c>
      <c r="F3535" s="2"/>
      <c r="G3535" s="15">
        <f ca="1">_xlfn.NORM.INV(H3535,Normaal_Mu,Normaal_Sigma)</f>
        <v>5.4920439395049065</v>
      </c>
      <c r="H3535" s="2">
        <f t="shared" ca="1" si="380"/>
        <v>0.59716738716023254</v>
      </c>
      <c r="I3535" s="2"/>
      <c r="J3535" s="15">
        <f ca="1">-LN(K3535) /NegExp_Labda</f>
        <v>16.713592300285345</v>
      </c>
      <c r="K3535" s="2">
        <f t="shared" ca="1" si="381"/>
        <v>3.5340754588920498E-2</v>
      </c>
      <c r="L3535" s="2"/>
      <c r="M3535" s="17">
        <f t="shared" ca="1" si="375"/>
        <v>8</v>
      </c>
      <c r="N3535" s="2">
        <f t="shared" ca="1" si="377"/>
        <v>0.8837619889583791</v>
      </c>
      <c r="O3535" s="2"/>
      <c r="P3535" s="31">
        <f t="shared" ca="1" si="376"/>
        <v>8.1099205828986669</v>
      </c>
    </row>
    <row r="3536" spans="1:16" x14ac:dyDescent="0.25">
      <c r="A3536" s="32">
        <f ca="1">Uniform_A+B3536*(Uniform_B-Uniform_A)</f>
        <v>5.3308077266362819</v>
      </c>
      <c r="B3536" s="2">
        <f t="shared" ca="1" si="378"/>
        <v>0.53308077266362819</v>
      </c>
      <c r="C3536" s="4"/>
      <c r="D3536" s="5">
        <f ca="1">IF(E3536&lt;(Driehoek_C-Driehoek_A)/(Driehoek_B-Driehoek_A),Driehoek_A+SQRT(E3536*(Driehoek_B-Driehoek_A)*(Driehoek_C-Driehoek_A)),Driehoek_B-SQRT((1-E3536)*(Driehoek_B-Driehoek_A)*(Driehoek_B-Driehoek_C)))</f>
        <v>6.2358339568828116</v>
      </c>
      <c r="E3536" s="2">
        <f t="shared" ca="1" si="379"/>
        <v>0.78169674531651046</v>
      </c>
      <c r="F3536" s="2"/>
      <c r="G3536" s="15">
        <f ca="1">_xlfn.NORM.INV(H3536,Normaal_Mu,Normaal_Sigma)</f>
        <v>4.702165599495892</v>
      </c>
      <c r="H3536" s="2">
        <f t="shared" ca="1" si="380"/>
        <v>0.44080948435643841</v>
      </c>
      <c r="I3536" s="2"/>
      <c r="J3536" s="15">
        <f ca="1">-LN(K3536) /NegExp_Labda</f>
        <v>5.7586788405074989</v>
      </c>
      <c r="K3536" s="2">
        <f t="shared" ca="1" si="381"/>
        <v>0.31608763809515883</v>
      </c>
      <c r="L3536" s="2"/>
      <c r="M3536" s="17">
        <f t="shared" ca="1" si="375"/>
        <v>4</v>
      </c>
      <c r="N3536" s="2">
        <f t="shared" ca="1" si="377"/>
        <v>0.3502273580700731</v>
      </c>
      <c r="O3536" s="2"/>
      <c r="P3536" s="31">
        <f t="shared" ca="1" si="376"/>
        <v>5.2054972247044971</v>
      </c>
    </row>
    <row r="3537" spans="1:16" x14ac:dyDescent="0.25">
      <c r="A3537" s="32">
        <f ca="1">Uniform_A+B3537*(Uniform_B-Uniform_A)</f>
        <v>5.9989541073544608</v>
      </c>
      <c r="B3537" s="2">
        <f t="shared" ca="1" si="378"/>
        <v>0.59989541073544606</v>
      </c>
      <c r="C3537" s="4"/>
      <c r="D3537" s="5">
        <f ca="1">IF(E3537&lt;(Driehoek_C-Driehoek_A)/(Driehoek_B-Driehoek_A),Driehoek_A+SQRT(E3537*(Driehoek_B-Driehoek_A)*(Driehoek_C-Driehoek_A)),Driehoek_B-SQRT((1-E3537)*(Driehoek_B-Driehoek_A)*(Driehoek_B-Driehoek_C)))</f>
        <v>4.5786191599385164</v>
      </c>
      <c r="E3537" s="2">
        <f t="shared" ca="1" si="379"/>
        <v>0.44146832763249155</v>
      </c>
      <c r="F3537" s="2"/>
      <c r="G3537" s="15">
        <f ca="1">_xlfn.NORM.INV(H3537,Normaal_Mu,Normaal_Sigma)</f>
        <v>6.463603731441391</v>
      </c>
      <c r="H3537" s="2">
        <f t="shared" ca="1" si="380"/>
        <v>0.76785524492896295</v>
      </c>
      <c r="I3537" s="2"/>
      <c r="J3537" s="15">
        <f ca="1">-LN(K3537) /NegExp_Labda</f>
        <v>6.3041426619743453</v>
      </c>
      <c r="K3537" s="2">
        <f t="shared" ca="1" si="381"/>
        <v>0.28341910728240982</v>
      </c>
      <c r="L3537" s="2"/>
      <c r="M3537" s="17">
        <f t="shared" ca="1" si="375"/>
        <v>9</v>
      </c>
      <c r="N3537" s="2">
        <f t="shared" ca="1" si="377"/>
        <v>0.93550490189948288</v>
      </c>
      <c r="O3537" s="2"/>
      <c r="P3537" s="31">
        <f t="shared" ca="1" si="376"/>
        <v>6.4690639321417418</v>
      </c>
    </row>
    <row r="3538" spans="1:16" x14ac:dyDescent="0.25">
      <c r="A3538" s="32">
        <f ca="1">Uniform_A+B3538*(Uniform_B-Uniform_A)</f>
        <v>6.568083716497628</v>
      </c>
      <c r="B3538" s="2">
        <f t="shared" ca="1" si="378"/>
        <v>0.6568083716497628</v>
      </c>
      <c r="C3538" s="4"/>
      <c r="D3538" s="5">
        <f ca="1">IF(E3538&lt;(Driehoek_C-Driehoek_A)/(Driehoek_B-Driehoek_A),Driehoek_A+SQRT(E3538*(Driehoek_B-Driehoek_A)*(Driehoek_C-Driehoek_A)),Driehoek_B-SQRT((1-E3538)*(Driehoek_B-Driehoek_A)*(Driehoek_B-Driehoek_C)))</f>
        <v>4.8023271133901879</v>
      </c>
      <c r="E3538" s="2">
        <f t="shared" ca="1" si="379"/>
        <v>0.49655835248631008</v>
      </c>
      <c r="F3538" s="2"/>
      <c r="G3538" s="15">
        <f ca="1">_xlfn.NORM.INV(H3538,Normaal_Mu,Normaal_Sigma)</f>
        <v>2.4304520991666623</v>
      </c>
      <c r="H3538" s="2">
        <f t="shared" ca="1" si="380"/>
        <v>9.9435643907091253E-2</v>
      </c>
      <c r="I3538" s="2"/>
      <c r="J3538" s="15">
        <f ca="1">-LN(K3538) /NegExp_Labda</f>
        <v>6.3744783005605932</v>
      </c>
      <c r="K3538" s="2">
        <f t="shared" ca="1" si="381"/>
        <v>0.27946012553841126</v>
      </c>
      <c r="L3538" s="2"/>
      <c r="M3538" s="17">
        <f t="shared" ca="1" si="375"/>
        <v>3</v>
      </c>
      <c r="N3538" s="2">
        <f t="shared" ca="1" si="377"/>
        <v>0.14490531369277937</v>
      </c>
      <c r="O3538" s="2"/>
      <c r="P3538" s="31">
        <f t="shared" ca="1" si="376"/>
        <v>4.6350682459230139</v>
      </c>
    </row>
    <row r="3539" spans="1:16" x14ac:dyDescent="0.25">
      <c r="A3539" s="32">
        <f ca="1">Uniform_A+B3539*(Uniform_B-Uniform_A)</f>
        <v>2.7894922539360154</v>
      </c>
      <c r="B3539" s="2">
        <f t="shared" ca="1" si="378"/>
        <v>0.27894922539360156</v>
      </c>
      <c r="C3539" s="4"/>
      <c r="D3539" s="5">
        <f ca="1">IF(E3539&lt;(Driehoek_C-Driehoek_A)/(Driehoek_B-Driehoek_A),Driehoek_A+SQRT(E3539*(Driehoek_B-Driehoek_A)*(Driehoek_C-Driehoek_A)),Driehoek_B-SQRT((1-E3539)*(Driehoek_B-Driehoek_A)*(Driehoek_B-Driehoek_C)))</f>
        <v>5.8276857307077599</v>
      </c>
      <c r="E3539" s="2">
        <f t="shared" ca="1" si="379"/>
        <v>0.71246920505270972</v>
      </c>
      <c r="F3539" s="2"/>
      <c r="G3539" s="15">
        <f ca="1">_xlfn.NORM.INV(H3539,Normaal_Mu,Normaal_Sigma)</f>
        <v>5.0048723529620647</v>
      </c>
      <c r="H3539" s="2">
        <f t="shared" ca="1" si="380"/>
        <v>0.50097189283944643</v>
      </c>
      <c r="I3539" s="2"/>
      <c r="J3539" s="15">
        <f ca="1">-LN(K3539) /NegExp_Labda</f>
        <v>5.9014763785455111</v>
      </c>
      <c r="K3539" s="2">
        <f t="shared" ca="1" si="381"/>
        <v>0.3071880200478504</v>
      </c>
      <c r="L3539" s="2"/>
      <c r="M3539" s="17">
        <f t="shared" ca="1" si="375"/>
        <v>5</v>
      </c>
      <c r="N3539" s="2">
        <f t="shared" ca="1" si="377"/>
        <v>0.610874645095284</v>
      </c>
      <c r="O3539" s="2"/>
      <c r="P3539" s="31">
        <f t="shared" ca="1" si="376"/>
        <v>4.9047053432302699</v>
      </c>
    </row>
    <row r="3540" spans="1:16" x14ac:dyDescent="0.25">
      <c r="A3540" s="32">
        <f ca="1">Uniform_A+B3540*(Uniform_B-Uniform_A)</f>
        <v>7.8637553838021166</v>
      </c>
      <c r="B3540" s="2">
        <f t="shared" ca="1" si="378"/>
        <v>0.78637553838021168</v>
      </c>
      <c r="C3540" s="4"/>
      <c r="D3540" s="5">
        <f ca="1">IF(E3540&lt;(Driehoek_C-Driehoek_A)/(Driehoek_B-Driehoek_A),Driehoek_A+SQRT(E3540*(Driehoek_B-Driehoek_A)*(Driehoek_C-Driehoek_A)),Driehoek_B-SQRT((1-E3540)*(Driehoek_B-Driehoek_A)*(Driehoek_B-Driehoek_C)))</f>
        <v>3.5729525836540765</v>
      </c>
      <c r="E3540" s="2">
        <f t="shared" ca="1" si="379"/>
        <v>0.17672713074457391</v>
      </c>
      <c r="F3540" s="2"/>
      <c r="G3540" s="15">
        <f ca="1">_xlfn.NORM.INV(H3540,Normaal_Mu,Normaal_Sigma)</f>
        <v>4.1744087900447573</v>
      </c>
      <c r="H3540" s="2">
        <f t="shared" ca="1" si="380"/>
        <v>0.33987818588348084</v>
      </c>
      <c r="I3540" s="2"/>
      <c r="J3540" s="15">
        <f ca="1">-LN(K3540) /NegExp_Labda</f>
        <v>3.0952439721278662</v>
      </c>
      <c r="K3540" s="2">
        <f t="shared" ca="1" si="381"/>
        <v>0.53845637678355163</v>
      </c>
      <c r="L3540" s="2"/>
      <c r="M3540" s="17">
        <f t="shared" ca="1" si="375"/>
        <v>3</v>
      </c>
      <c r="N3540" s="2">
        <f t="shared" ca="1" si="377"/>
        <v>0.22394480344198697</v>
      </c>
      <c r="O3540" s="2"/>
      <c r="P3540" s="31">
        <f t="shared" ca="1" si="376"/>
        <v>4.3412721459257639</v>
      </c>
    </row>
    <row r="3541" spans="1:16" x14ac:dyDescent="0.25">
      <c r="A3541" s="32">
        <f ca="1">Uniform_A+B3541*(Uniform_B-Uniform_A)</f>
        <v>9.4675160245653238</v>
      </c>
      <c r="B3541" s="2">
        <f t="shared" ca="1" si="378"/>
        <v>0.94675160245653245</v>
      </c>
      <c r="C3541" s="4"/>
      <c r="D3541" s="5">
        <f ca="1">IF(E3541&lt;(Driehoek_C-Driehoek_A)/(Driehoek_B-Driehoek_A),Driehoek_A+SQRT(E3541*(Driehoek_B-Driehoek_A)*(Driehoek_C-Driehoek_A)),Driehoek_B-SQRT((1-E3541)*(Driehoek_B-Driehoek_A)*(Driehoek_B-Driehoek_C)))</f>
        <v>3.8734863792130811</v>
      </c>
      <c r="E3541" s="2">
        <f t="shared" ca="1" si="379"/>
        <v>0.2507108009354958</v>
      </c>
      <c r="F3541" s="2"/>
      <c r="G3541" s="15">
        <f ca="1">_xlfn.NORM.INV(H3541,Normaal_Mu,Normaal_Sigma)</f>
        <v>7.7465989239963591</v>
      </c>
      <c r="H3541" s="2">
        <f t="shared" ca="1" si="380"/>
        <v>0.91517036510246697</v>
      </c>
      <c r="I3541" s="2"/>
      <c r="J3541" s="15">
        <f ca="1">-LN(K3541) /NegExp_Labda</f>
        <v>8.4023645214366027</v>
      </c>
      <c r="K3541" s="2">
        <f t="shared" ca="1" si="381"/>
        <v>0.18628585982400614</v>
      </c>
      <c r="L3541" s="2"/>
      <c r="M3541" s="17">
        <f t="shared" ca="1" si="375"/>
        <v>5</v>
      </c>
      <c r="N3541" s="2">
        <f t="shared" ca="1" si="377"/>
        <v>0.58033839300390633</v>
      </c>
      <c r="O3541" s="2"/>
      <c r="P3541" s="31">
        <f t="shared" ca="1" si="376"/>
        <v>6.8979931698422732</v>
      </c>
    </row>
    <row r="3542" spans="1:16" x14ac:dyDescent="0.25">
      <c r="A3542" s="32">
        <f ca="1">Uniform_A+B3542*(Uniform_B-Uniform_A)</f>
        <v>8.6323699020009546</v>
      </c>
      <c r="B3542" s="2">
        <f t="shared" ca="1" si="378"/>
        <v>0.86323699020009548</v>
      </c>
      <c r="C3542" s="4"/>
      <c r="D3542" s="5">
        <f ca="1">IF(E3542&lt;(Driehoek_C-Driehoek_A)/(Driehoek_B-Driehoek_A),Driehoek_A+SQRT(E3542*(Driehoek_B-Driehoek_A)*(Driehoek_C-Driehoek_A)),Driehoek_B-SQRT((1-E3542)*(Driehoek_B-Driehoek_A)*(Driehoek_B-Driehoek_C)))</f>
        <v>5.3196584500846367</v>
      </c>
      <c r="E3542" s="2">
        <f t="shared" ca="1" si="379"/>
        <v>0.61300245931333097</v>
      </c>
      <c r="F3542" s="2"/>
      <c r="G3542" s="15">
        <f ca="1">_xlfn.NORM.INV(H3542,Normaal_Mu,Normaal_Sigma)</f>
        <v>5.8453026241443178</v>
      </c>
      <c r="H3542" s="2">
        <f t="shared" ca="1" si="380"/>
        <v>0.66372515835609869</v>
      </c>
      <c r="I3542" s="2"/>
      <c r="J3542" s="15">
        <f ca="1">-LN(K3542) /NegExp_Labda</f>
        <v>5.495845686184011</v>
      </c>
      <c r="K3542" s="2">
        <f t="shared" ca="1" si="381"/>
        <v>0.33314776881423258</v>
      </c>
      <c r="L3542" s="2"/>
      <c r="M3542" s="17">
        <f t="shared" ca="1" si="375"/>
        <v>7</v>
      </c>
      <c r="N3542" s="2">
        <f t="shared" ca="1" si="377"/>
        <v>0.77312298550448533</v>
      </c>
      <c r="O3542" s="2"/>
      <c r="P3542" s="31">
        <f t="shared" ca="1" si="376"/>
        <v>6.4586353324827837</v>
      </c>
    </row>
    <row r="3543" spans="1:16" x14ac:dyDescent="0.25">
      <c r="A3543" s="32">
        <f ca="1">Uniform_A+B3543*(Uniform_B-Uniform_A)</f>
        <v>4.5855705349624873</v>
      </c>
      <c r="B3543" s="2">
        <f t="shared" ca="1" si="378"/>
        <v>0.45855705349624876</v>
      </c>
      <c r="C3543" s="4"/>
      <c r="D3543" s="5">
        <f ca="1">IF(E3543&lt;(Driehoek_C-Driehoek_A)/(Driehoek_B-Driehoek_A),Driehoek_A+SQRT(E3543*(Driehoek_B-Driehoek_A)*(Driehoek_C-Driehoek_A)),Driehoek_B-SQRT((1-E3543)*(Driehoek_B-Driehoek_A)*(Driehoek_B-Driehoek_C)))</f>
        <v>5.8963991928305584</v>
      </c>
      <c r="E3543" s="2">
        <f t="shared" ca="1" si="379"/>
        <v>0.72479034370677686</v>
      </c>
      <c r="F3543" s="2"/>
      <c r="G3543" s="15">
        <f ca="1">_xlfn.NORM.INV(H3543,Normaal_Mu,Normaal_Sigma)</f>
        <v>2.9813905207470603</v>
      </c>
      <c r="H3543" s="2">
        <f t="shared" ca="1" si="380"/>
        <v>0.15641425388412666</v>
      </c>
      <c r="I3543" s="2"/>
      <c r="J3543" s="15">
        <f ca="1">-LN(K3543) /NegExp_Labda</f>
        <v>4.5180265397903518</v>
      </c>
      <c r="K3543" s="2">
        <f t="shared" ca="1" si="381"/>
        <v>0.40510649008431543</v>
      </c>
      <c r="L3543" s="2"/>
      <c r="M3543" s="17">
        <f t="shared" ca="1" si="375"/>
        <v>4</v>
      </c>
      <c r="N3543" s="2">
        <f t="shared" ca="1" si="377"/>
        <v>0.29663330918028852</v>
      </c>
      <c r="O3543" s="2"/>
      <c r="P3543" s="31">
        <f t="shared" ca="1" si="376"/>
        <v>4.3962773576660918</v>
      </c>
    </row>
    <row r="3544" spans="1:16" x14ac:dyDescent="0.25">
      <c r="A3544" s="32">
        <f ca="1">Uniform_A+B3544*(Uniform_B-Uniform_A)</f>
        <v>7.7017279008926067</v>
      </c>
      <c r="B3544" s="2">
        <f t="shared" ca="1" si="378"/>
        <v>0.77017279008926065</v>
      </c>
      <c r="C3544" s="4"/>
      <c r="D3544" s="5">
        <f ca="1">IF(E3544&lt;(Driehoek_C-Driehoek_A)/(Driehoek_B-Driehoek_A),Driehoek_A+SQRT(E3544*(Driehoek_B-Driehoek_A)*(Driehoek_C-Driehoek_A)),Driehoek_B-SQRT((1-E3544)*(Driehoek_B-Driehoek_A)*(Driehoek_B-Driehoek_C)))</f>
        <v>3.5888176176001503</v>
      </c>
      <c r="E3544" s="2">
        <f t="shared" ca="1" si="379"/>
        <v>0.18031010157118699</v>
      </c>
      <c r="F3544" s="2"/>
      <c r="G3544" s="15">
        <f ca="1">_xlfn.NORM.INV(H3544,Normaal_Mu,Normaal_Sigma)</f>
        <v>5.6323855395047886</v>
      </c>
      <c r="H3544" s="2">
        <f t="shared" ca="1" si="380"/>
        <v>0.62407190232392817</v>
      </c>
      <c r="I3544" s="2"/>
      <c r="J3544" s="15">
        <f ca="1">-LN(K3544) /NegExp_Labda</f>
        <v>2.997865478582582</v>
      </c>
      <c r="K3544" s="2">
        <f t="shared" ca="1" si="381"/>
        <v>0.54904597614912831</v>
      </c>
      <c r="L3544" s="2"/>
      <c r="M3544" s="17">
        <f t="shared" ca="1" si="375"/>
        <v>4</v>
      </c>
      <c r="N3544" s="2">
        <f t="shared" ca="1" si="377"/>
        <v>0.35784335962956104</v>
      </c>
      <c r="O3544" s="2"/>
      <c r="P3544" s="31">
        <f t="shared" ca="1" si="376"/>
        <v>4.7841593073160258</v>
      </c>
    </row>
    <row r="3545" spans="1:16" x14ac:dyDescent="0.25">
      <c r="A3545" s="32">
        <f ca="1">Uniform_A+B3545*(Uniform_B-Uniform_A)</f>
        <v>2.8260564842091771</v>
      </c>
      <c r="B3545" s="2">
        <f t="shared" ca="1" si="378"/>
        <v>0.28260564842091773</v>
      </c>
      <c r="C3545" s="4"/>
      <c r="D3545" s="5">
        <f ca="1">IF(E3545&lt;(Driehoek_C-Driehoek_A)/(Driehoek_B-Driehoek_A),Driehoek_A+SQRT(E3545*(Driehoek_B-Driehoek_A)*(Driehoek_C-Driehoek_A)),Driehoek_B-SQRT((1-E3545)*(Driehoek_B-Driehoek_A)*(Driehoek_B-Driehoek_C)))</f>
        <v>3.2946724755401151</v>
      </c>
      <c r="E3545" s="2">
        <f t="shared" ca="1" si="379"/>
        <v>0.11972691563722637</v>
      </c>
      <c r="F3545" s="2"/>
      <c r="G3545" s="15">
        <f ca="1">_xlfn.NORM.INV(H3545,Normaal_Mu,Normaal_Sigma)</f>
        <v>6.0717337243297989</v>
      </c>
      <c r="H3545" s="2">
        <f t="shared" ca="1" si="380"/>
        <v>0.70397471591090233</v>
      </c>
      <c r="I3545" s="2"/>
      <c r="J3545" s="15">
        <f ca="1">-LN(K3545) /NegExp_Labda</f>
        <v>1.0407316705583449</v>
      </c>
      <c r="K3545" s="2">
        <f t="shared" ca="1" si="381"/>
        <v>0.81208819181247394</v>
      </c>
      <c r="L3545" s="2"/>
      <c r="M3545" s="17">
        <f t="shared" ca="1" si="375"/>
        <v>5</v>
      </c>
      <c r="N3545" s="2">
        <f t="shared" ca="1" si="377"/>
        <v>0.50226970663887816</v>
      </c>
      <c r="O3545" s="2"/>
      <c r="P3545" s="31">
        <f t="shared" ca="1" si="376"/>
        <v>3.6466388709274873</v>
      </c>
    </row>
    <row r="3546" spans="1:16" x14ac:dyDescent="0.25">
      <c r="A3546" s="32">
        <f ca="1">Uniform_A+B3546*(Uniform_B-Uniform_A)</f>
        <v>3.8505736879435579</v>
      </c>
      <c r="B3546" s="2">
        <f t="shared" ca="1" si="378"/>
        <v>0.38505736879435581</v>
      </c>
      <c r="C3546" s="4"/>
      <c r="D3546" s="5">
        <f ca="1">IF(E3546&lt;(Driehoek_C-Driehoek_A)/(Driehoek_B-Driehoek_A),Driehoek_A+SQRT(E3546*(Driehoek_B-Driehoek_A)*(Driehoek_C-Driehoek_A)),Driehoek_B-SQRT((1-E3546)*(Driehoek_B-Driehoek_A)*(Driehoek_B-Driehoek_C)))</f>
        <v>3.3546560080915691</v>
      </c>
      <c r="E3546" s="2">
        <f t="shared" ca="1" si="379"/>
        <v>0.13107806430418467</v>
      </c>
      <c r="F3546" s="2"/>
      <c r="G3546" s="15">
        <f ca="1">_xlfn.NORM.INV(H3546,Normaal_Mu,Normaal_Sigma)</f>
        <v>8.0637512405954048</v>
      </c>
      <c r="H3546" s="2">
        <f t="shared" ca="1" si="380"/>
        <v>0.93722343464422486</v>
      </c>
      <c r="I3546" s="2"/>
      <c r="J3546" s="15">
        <f ca="1">-LN(K3546) /NegExp_Labda</f>
        <v>6.6967287722503066</v>
      </c>
      <c r="K3546" s="2">
        <f t="shared" ca="1" si="381"/>
        <v>0.26201703599583726</v>
      </c>
      <c r="L3546" s="2"/>
      <c r="M3546" s="17">
        <f t="shared" ca="1" si="375"/>
        <v>8</v>
      </c>
      <c r="N3546" s="2">
        <f t="shared" ca="1" si="377"/>
        <v>0.88914635601373093</v>
      </c>
      <c r="O3546" s="2"/>
      <c r="P3546" s="31">
        <f t="shared" ca="1" si="376"/>
        <v>5.9931419417761678</v>
      </c>
    </row>
    <row r="3547" spans="1:16" x14ac:dyDescent="0.25">
      <c r="A3547" s="32">
        <f ca="1">Uniform_A+B3547*(Uniform_B-Uniform_A)</f>
        <v>7.272298165143213</v>
      </c>
      <c r="B3547" s="2">
        <f t="shared" ca="1" si="378"/>
        <v>0.72722981651432128</v>
      </c>
      <c r="C3547" s="4"/>
      <c r="D3547" s="5">
        <f ca="1">IF(E3547&lt;(Driehoek_C-Driehoek_A)/(Driehoek_B-Driehoek_A),Driehoek_A+SQRT(E3547*(Driehoek_B-Driehoek_A)*(Driehoek_C-Driehoek_A)),Driehoek_B-SQRT((1-E3547)*(Driehoek_B-Driehoek_A)*(Driehoek_B-Driehoek_C)))</f>
        <v>3.8524203995261463</v>
      </c>
      <c r="E3547" s="2">
        <f t="shared" ca="1" si="379"/>
        <v>0.24510438118432909</v>
      </c>
      <c r="F3547" s="2"/>
      <c r="G3547" s="15">
        <f ca="1">_xlfn.NORM.INV(H3547,Normaal_Mu,Normaal_Sigma)</f>
        <v>3.0204203339658697</v>
      </c>
      <c r="H3547" s="2">
        <f t="shared" ca="1" si="380"/>
        <v>0.1611384276369382</v>
      </c>
      <c r="I3547" s="2"/>
      <c r="J3547" s="15">
        <f ca="1">-LN(K3547) /NegExp_Labda</f>
        <v>7.6023360697074791</v>
      </c>
      <c r="K3547" s="2">
        <f t="shared" ca="1" si="381"/>
        <v>0.21860972557692759</v>
      </c>
      <c r="L3547" s="2"/>
      <c r="M3547" s="17">
        <f t="shared" ca="1" si="375"/>
        <v>4</v>
      </c>
      <c r="N3547" s="2">
        <f t="shared" ca="1" si="377"/>
        <v>0.36613443615426466</v>
      </c>
      <c r="O3547" s="2"/>
      <c r="P3547" s="31">
        <f t="shared" ca="1" si="376"/>
        <v>5.1494949936685419</v>
      </c>
    </row>
    <row r="3548" spans="1:16" x14ac:dyDescent="0.25">
      <c r="A3548" s="32">
        <f ca="1">Uniform_A+B3548*(Uniform_B-Uniform_A)</f>
        <v>7.7033329194078366</v>
      </c>
      <c r="B3548" s="2">
        <f t="shared" ca="1" si="378"/>
        <v>0.7703332919407837</v>
      </c>
      <c r="C3548" s="4"/>
      <c r="D3548" s="5">
        <f ca="1">IF(E3548&lt;(Driehoek_C-Driehoek_A)/(Driehoek_B-Driehoek_A),Driehoek_A+SQRT(E3548*(Driehoek_B-Driehoek_A)*(Driehoek_C-Driehoek_A)),Driehoek_B-SQRT((1-E3548)*(Driehoek_B-Driehoek_A)*(Driehoek_B-Driehoek_C)))</f>
        <v>8.7469824331442485</v>
      </c>
      <c r="E3548" s="2">
        <f t="shared" ca="1" si="379"/>
        <v>0.99817091745321129</v>
      </c>
      <c r="F3548" s="2"/>
      <c r="G3548" s="15">
        <f ca="1">_xlfn.NORM.INV(H3548,Normaal_Mu,Normaal_Sigma)</f>
        <v>4.5107794680465174</v>
      </c>
      <c r="H3548" s="2">
        <f t="shared" ca="1" si="380"/>
        <v>0.4033791072041617</v>
      </c>
      <c r="I3548" s="2"/>
      <c r="J3548" s="15">
        <f ca="1">-LN(K3548) /NegExp_Labda</f>
        <v>2.3872513422049644</v>
      </c>
      <c r="K3548" s="2">
        <f t="shared" ca="1" si="381"/>
        <v>0.62036313645496777</v>
      </c>
      <c r="L3548" s="2"/>
      <c r="M3548" s="17">
        <f t="shared" ca="1" si="375"/>
        <v>10</v>
      </c>
      <c r="N3548" s="2">
        <f t="shared" ca="1" si="377"/>
        <v>0.98627382245436923</v>
      </c>
      <c r="O3548" s="2"/>
      <c r="P3548" s="31">
        <f t="shared" ca="1" si="376"/>
        <v>6.6696692325607128</v>
      </c>
    </row>
    <row r="3549" spans="1:16" x14ac:dyDescent="0.25">
      <c r="A3549" s="32">
        <f ca="1">Uniform_A+B3549*(Uniform_B-Uniform_A)</f>
        <v>6.0425136707634088</v>
      </c>
      <c r="B3549" s="2">
        <f t="shared" ca="1" si="378"/>
        <v>0.60425136707634086</v>
      </c>
      <c r="C3549" s="4"/>
      <c r="D3549" s="5">
        <f ca="1">IF(E3549&lt;(Driehoek_C-Driehoek_A)/(Driehoek_B-Driehoek_A),Driehoek_A+SQRT(E3549*(Driehoek_B-Driehoek_A)*(Driehoek_C-Driehoek_A)),Driehoek_B-SQRT((1-E3549)*(Driehoek_B-Driehoek_A)*(Driehoek_B-Driehoek_C)))</f>
        <v>4.0894768911037485</v>
      </c>
      <c r="E3549" s="2">
        <f t="shared" ca="1" si="379"/>
        <v>0.31105036562845401</v>
      </c>
      <c r="F3549" s="2"/>
      <c r="G3549" s="15">
        <f ca="1">_xlfn.NORM.INV(H3549,Normaal_Mu,Normaal_Sigma)</f>
        <v>6.4698280293036614</v>
      </c>
      <c r="H3549" s="2">
        <f t="shared" ca="1" si="380"/>
        <v>0.76880406870525531</v>
      </c>
      <c r="I3549" s="2"/>
      <c r="J3549" s="15">
        <f ca="1">-LN(K3549) /NegExp_Labda</f>
        <v>6.0628360102768291</v>
      </c>
      <c r="K3549" s="2">
        <f t="shared" ca="1" si="381"/>
        <v>0.29743272855941283</v>
      </c>
      <c r="L3549" s="2"/>
      <c r="M3549" s="17">
        <f t="shared" ca="1" si="375"/>
        <v>5</v>
      </c>
      <c r="N3549" s="2">
        <f t="shared" ca="1" si="377"/>
        <v>0.59655924685814232</v>
      </c>
      <c r="O3549" s="2"/>
      <c r="P3549" s="31">
        <f t="shared" ca="1" si="376"/>
        <v>5.5329309202895294</v>
      </c>
    </row>
    <row r="3550" spans="1:16" x14ac:dyDescent="0.25">
      <c r="A3550" s="32">
        <f ca="1">Uniform_A+B3550*(Uniform_B-Uniform_A)</f>
        <v>1.8012710903043627</v>
      </c>
      <c r="B3550" s="2">
        <f t="shared" ca="1" si="378"/>
        <v>0.18012710903043627</v>
      </c>
      <c r="C3550" s="4"/>
      <c r="D3550" s="5">
        <f ca="1">IF(E3550&lt;(Driehoek_C-Driehoek_A)/(Driehoek_B-Driehoek_A),Driehoek_A+SQRT(E3550*(Driehoek_B-Driehoek_A)*(Driehoek_C-Driehoek_A)),Driehoek_B-SQRT((1-E3550)*(Driehoek_B-Driehoek_A)*(Driehoek_B-Driehoek_C)))</f>
        <v>4.6075900191926644</v>
      </c>
      <c r="E3550" s="2">
        <f t="shared" ca="1" si="379"/>
        <v>0.44876384458583141</v>
      </c>
      <c r="F3550" s="2"/>
      <c r="G3550" s="15">
        <f ca="1">_xlfn.NORM.INV(H3550,Normaal_Mu,Normaal_Sigma)</f>
        <v>4.0647769340326274</v>
      </c>
      <c r="H3550" s="2">
        <f t="shared" ca="1" si="380"/>
        <v>0.32003120796072948</v>
      </c>
      <c r="I3550" s="2"/>
      <c r="J3550" s="15">
        <f ca="1">-LN(K3550) /NegExp_Labda</f>
        <v>0.8382640356481591</v>
      </c>
      <c r="K3550" s="2">
        <f t="shared" ca="1" si="381"/>
        <v>0.84564738646559356</v>
      </c>
      <c r="L3550" s="2"/>
      <c r="M3550" s="17">
        <f t="shared" ca="1" si="375"/>
        <v>4</v>
      </c>
      <c r="N3550" s="2">
        <f t="shared" ca="1" si="377"/>
        <v>0.39962983141671815</v>
      </c>
      <c r="O3550" s="2"/>
      <c r="P3550" s="31">
        <f t="shared" ca="1" si="376"/>
        <v>3.0623804158355625</v>
      </c>
    </row>
    <row r="3551" spans="1:16" x14ac:dyDescent="0.25">
      <c r="A3551" s="32">
        <f ca="1">Uniform_A+B3551*(Uniform_B-Uniform_A)</f>
        <v>5.4303713833262011</v>
      </c>
      <c r="B3551" s="2">
        <f t="shared" ca="1" si="378"/>
        <v>0.54303713833262013</v>
      </c>
      <c r="C3551" s="4"/>
      <c r="D3551" s="5">
        <f ca="1">IF(E3551&lt;(Driehoek_C-Driehoek_A)/(Driehoek_B-Driehoek_A),Driehoek_A+SQRT(E3551*(Driehoek_B-Driehoek_A)*(Driehoek_C-Driehoek_A)),Driehoek_B-SQRT((1-E3551)*(Driehoek_B-Driehoek_A)*(Driehoek_B-Driehoek_C)))</f>
        <v>5.1574331466742898</v>
      </c>
      <c r="E3551" s="2">
        <f t="shared" ca="1" si="379"/>
        <v>0.57813371364921573</v>
      </c>
      <c r="F3551" s="2"/>
      <c r="G3551" s="15">
        <f ca="1">_xlfn.NORM.INV(H3551,Normaal_Mu,Normaal_Sigma)</f>
        <v>3.4570822236668559</v>
      </c>
      <c r="H3551" s="2">
        <f t="shared" ca="1" si="380"/>
        <v>0.22021749086135545</v>
      </c>
      <c r="I3551" s="2"/>
      <c r="J3551" s="15">
        <f ca="1">-LN(K3551) /NegExp_Labda</f>
        <v>4.5384196368865481</v>
      </c>
      <c r="K3551" s="2">
        <f t="shared" ca="1" si="381"/>
        <v>0.40345757981154717</v>
      </c>
      <c r="L3551" s="2"/>
      <c r="M3551" s="17">
        <f t="shared" ca="1" si="375"/>
        <v>10</v>
      </c>
      <c r="N3551" s="2">
        <f t="shared" ca="1" si="377"/>
        <v>0.98512124186737382</v>
      </c>
      <c r="O3551" s="2"/>
      <c r="P3551" s="31">
        <f t="shared" ca="1" si="376"/>
        <v>5.7166612781107791</v>
      </c>
    </row>
    <row r="3552" spans="1:16" x14ac:dyDescent="0.25">
      <c r="A3552" s="32">
        <f ca="1">Uniform_A+B3552*(Uniform_B-Uniform_A)</f>
        <v>7.8161442855186039</v>
      </c>
      <c r="B3552" s="2">
        <f t="shared" ca="1" si="378"/>
        <v>0.78161442855186036</v>
      </c>
      <c r="C3552" s="4"/>
      <c r="D3552" s="5">
        <f ca="1">IF(E3552&lt;(Driehoek_C-Driehoek_A)/(Driehoek_B-Driehoek_A),Driehoek_A+SQRT(E3552*(Driehoek_B-Driehoek_A)*(Driehoek_C-Driehoek_A)),Driehoek_B-SQRT((1-E3552)*(Driehoek_B-Driehoek_A)*(Driehoek_B-Driehoek_C)))</f>
        <v>4.1816312991083606</v>
      </c>
      <c r="E3552" s="2">
        <f t="shared" ca="1" si="379"/>
        <v>0.33666637320765169</v>
      </c>
      <c r="F3552" s="2"/>
      <c r="G3552" s="15">
        <f ca="1">_xlfn.NORM.INV(H3552,Normaal_Mu,Normaal_Sigma)</f>
        <v>5.2424758146769106</v>
      </c>
      <c r="H3552" s="2">
        <f t="shared" ca="1" si="380"/>
        <v>0.54824870008042537</v>
      </c>
      <c r="I3552" s="2"/>
      <c r="J3552" s="15">
        <f ca="1">-LN(K3552) /NegExp_Labda</f>
        <v>1.0684011717890689</v>
      </c>
      <c r="K3552" s="2">
        <f t="shared" ca="1" si="381"/>
        <v>0.80760658857759893</v>
      </c>
      <c r="L3552" s="2"/>
      <c r="M3552" s="17">
        <f t="shared" ca="1" si="375"/>
        <v>2</v>
      </c>
      <c r="N3552" s="2">
        <f t="shared" ca="1" si="377"/>
        <v>0.12415803093778977</v>
      </c>
      <c r="O3552" s="2"/>
      <c r="P3552" s="31">
        <f t="shared" ca="1" si="376"/>
        <v>4.0617305142185893</v>
      </c>
    </row>
    <row r="3553" spans="1:16" x14ac:dyDescent="0.25">
      <c r="A3553" s="32">
        <f ca="1">Uniform_A+B3553*(Uniform_B-Uniform_A)</f>
        <v>2.8617304617715233</v>
      </c>
      <c r="B3553" s="2">
        <f t="shared" ca="1" si="378"/>
        <v>0.28617304617715233</v>
      </c>
      <c r="C3553" s="4"/>
      <c r="D3553" s="5">
        <f ca="1">IF(E3553&lt;(Driehoek_C-Driehoek_A)/(Driehoek_B-Driehoek_A),Driehoek_A+SQRT(E3553*(Driehoek_B-Driehoek_A)*(Driehoek_C-Driehoek_A)),Driehoek_B-SQRT((1-E3553)*(Driehoek_B-Driehoek_A)*(Driehoek_B-Driehoek_C)))</f>
        <v>5.5339346034472285</v>
      </c>
      <c r="E3553" s="2">
        <f t="shared" ca="1" si="379"/>
        <v>0.65675401905198516</v>
      </c>
      <c r="F3553" s="2"/>
      <c r="G3553" s="15">
        <f ca="1">_xlfn.NORM.INV(H3553,Normaal_Mu,Normaal_Sigma)</f>
        <v>5.9584497688238898</v>
      </c>
      <c r="H3553" s="2">
        <f t="shared" ca="1" si="380"/>
        <v>0.68411067343481324</v>
      </c>
      <c r="I3553" s="2"/>
      <c r="J3553" s="15">
        <f ca="1">-LN(K3553) /NegExp_Labda</f>
        <v>3.5562475984336963</v>
      </c>
      <c r="K3553" s="2">
        <f t="shared" ca="1" si="381"/>
        <v>0.49103026199946731</v>
      </c>
      <c r="L3553" s="2"/>
      <c r="M3553" s="17">
        <f t="shared" ca="1" si="375"/>
        <v>6</v>
      </c>
      <c r="N3553" s="2">
        <f t="shared" ca="1" si="377"/>
        <v>0.6667829495200136</v>
      </c>
      <c r="O3553" s="2"/>
      <c r="P3553" s="31">
        <f t="shared" ca="1" si="376"/>
        <v>4.7820724864952684</v>
      </c>
    </row>
    <row r="3554" spans="1:16" x14ac:dyDescent="0.25">
      <c r="A3554" s="32">
        <f ca="1">Uniform_A+B3554*(Uniform_B-Uniform_A)</f>
        <v>2.7101048031638495</v>
      </c>
      <c r="B3554" s="2">
        <f t="shared" ca="1" si="378"/>
        <v>0.27101048031638497</v>
      </c>
      <c r="C3554" s="4"/>
      <c r="D3554" s="5">
        <f ca="1">IF(E3554&lt;(Driehoek_C-Driehoek_A)/(Driehoek_B-Driehoek_A),Driehoek_A+SQRT(E3554*(Driehoek_B-Driehoek_A)*(Driehoek_C-Driehoek_A)),Driehoek_B-SQRT((1-E3554)*(Driehoek_B-Driehoek_A)*(Driehoek_B-Driehoek_C)))</f>
        <v>3.7857192956750199</v>
      </c>
      <c r="E3554" s="2">
        <f t="shared" ca="1" si="379"/>
        <v>0.22777095735329211</v>
      </c>
      <c r="F3554" s="2"/>
      <c r="G3554" s="15">
        <f ca="1">_xlfn.NORM.INV(H3554,Normaal_Mu,Normaal_Sigma)</f>
        <v>4.8946243731917578</v>
      </c>
      <c r="H3554" s="2">
        <f t="shared" ca="1" si="380"/>
        <v>0.47899032451702084</v>
      </c>
      <c r="I3554" s="2"/>
      <c r="J3554" s="15">
        <f ca="1">-LN(K3554) /NegExp_Labda</f>
        <v>0.3640037171619408</v>
      </c>
      <c r="K3554" s="2">
        <f t="shared" ca="1" si="381"/>
        <v>0.92978607755171294</v>
      </c>
      <c r="L3554" s="2"/>
      <c r="M3554" s="17">
        <f t="shared" ca="1" si="375"/>
        <v>7</v>
      </c>
      <c r="N3554" s="2">
        <f t="shared" ca="1" si="377"/>
        <v>0.77632980456193701</v>
      </c>
      <c r="O3554" s="2"/>
      <c r="P3554" s="31">
        <f t="shared" ca="1" si="376"/>
        <v>3.7508904378385139</v>
      </c>
    </row>
    <row r="3555" spans="1:16" x14ac:dyDescent="0.25">
      <c r="A3555" s="32">
        <f ca="1">Uniform_A+B3555*(Uniform_B-Uniform_A)</f>
        <v>0.27807853303591368</v>
      </c>
      <c r="B3555" s="2">
        <f t="shared" ca="1" si="378"/>
        <v>2.7807853303591368E-2</v>
      </c>
      <c r="C3555" s="4"/>
      <c r="D3555" s="5">
        <f ca="1">IF(E3555&lt;(Driehoek_C-Driehoek_A)/(Driehoek_B-Driehoek_A),Driehoek_A+SQRT(E3555*(Driehoek_B-Driehoek_A)*(Driehoek_C-Driehoek_A)),Driehoek_B-SQRT((1-E3555)*(Driehoek_B-Driehoek_A)*(Driehoek_B-Driehoek_C)))</f>
        <v>4.7804482216414241</v>
      </c>
      <c r="E3555" s="2">
        <f t="shared" ca="1" si="379"/>
        <v>0.49129665113574217</v>
      </c>
      <c r="F3555" s="2"/>
      <c r="G3555" s="15">
        <f ca="1">_xlfn.NORM.INV(H3555,Normaal_Mu,Normaal_Sigma)</f>
        <v>-1.1994003426657605</v>
      </c>
      <c r="H3555" s="2">
        <f t="shared" ca="1" si="380"/>
        <v>9.6858315454895205E-4</v>
      </c>
      <c r="I3555" s="2"/>
      <c r="J3555" s="15">
        <f ca="1">-LN(K3555) /NegExp_Labda</f>
        <v>0.24403090710759778</v>
      </c>
      <c r="K3555" s="2">
        <f t="shared" ca="1" si="381"/>
        <v>0.95236569797732185</v>
      </c>
      <c r="L3555" s="2"/>
      <c r="M3555" s="17">
        <f t="shared" ca="1" si="375"/>
        <v>6</v>
      </c>
      <c r="N3555" s="2">
        <f t="shared" ca="1" si="377"/>
        <v>0.74780141588830329</v>
      </c>
      <c r="O3555" s="2"/>
      <c r="P3555" s="31">
        <f t="shared" ca="1" si="376"/>
        <v>2.0206314638238352</v>
      </c>
    </row>
    <row r="3556" spans="1:16" x14ac:dyDescent="0.25">
      <c r="A3556" s="32">
        <f ca="1">Uniform_A+B3556*(Uniform_B-Uniform_A)</f>
        <v>6.6369851906197406</v>
      </c>
      <c r="B3556" s="2">
        <f t="shared" ca="1" si="378"/>
        <v>0.66369851906197408</v>
      </c>
      <c r="C3556" s="4"/>
      <c r="D3556" s="5">
        <f ca="1">IF(E3556&lt;(Driehoek_C-Driehoek_A)/(Driehoek_B-Driehoek_A),Driehoek_A+SQRT(E3556*(Driehoek_B-Driehoek_A)*(Driehoek_C-Driehoek_A)),Driehoek_B-SQRT((1-E3556)*(Driehoek_B-Driehoek_A)*(Driehoek_B-Driehoek_C)))</f>
        <v>3.3165422695514959</v>
      </c>
      <c r="E3556" s="2">
        <f t="shared" ca="1" si="379"/>
        <v>0.1238059676797002</v>
      </c>
      <c r="F3556" s="2"/>
      <c r="G3556" s="15">
        <f ca="1">_xlfn.NORM.INV(H3556,Normaal_Mu,Normaal_Sigma)</f>
        <v>4.4900250576974878</v>
      </c>
      <c r="H3556" s="2">
        <f t="shared" ca="1" si="380"/>
        <v>0.39936638801736579</v>
      </c>
      <c r="I3556" s="2"/>
      <c r="J3556" s="15">
        <f ca="1">-LN(K3556) /NegExp_Labda</f>
        <v>0.80677457739589753</v>
      </c>
      <c r="K3556" s="2">
        <f t="shared" ca="1" si="381"/>
        <v>0.85098998798397163</v>
      </c>
      <c r="L3556" s="2"/>
      <c r="M3556" s="17">
        <f t="shared" ca="1" si="375"/>
        <v>7</v>
      </c>
      <c r="N3556" s="2">
        <f t="shared" ca="1" si="377"/>
        <v>0.77797375172217487</v>
      </c>
      <c r="O3556" s="2"/>
      <c r="P3556" s="31">
        <f t="shared" ca="1" si="376"/>
        <v>4.4500654190529243</v>
      </c>
    </row>
    <row r="3557" spans="1:16" x14ac:dyDescent="0.25">
      <c r="A3557" s="32">
        <f ca="1">Uniform_A+B3557*(Uniform_B-Uniform_A)</f>
        <v>8.8958095237000094</v>
      </c>
      <c r="B3557" s="2">
        <f t="shared" ca="1" si="378"/>
        <v>0.88958095237000101</v>
      </c>
      <c r="C3557" s="4"/>
      <c r="D3557" s="5">
        <f ca="1">IF(E3557&lt;(Driehoek_C-Driehoek_A)/(Driehoek_B-Driehoek_A),Driehoek_A+SQRT(E3557*(Driehoek_B-Driehoek_A)*(Driehoek_C-Driehoek_A)),Driehoek_B-SQRT((1-E3557)*(Driehoek_B-Driehoek_A)*(Driehoek_B-Driehoek_C)))</f>
        <v>2.4847157239015352</v>
      </c>
      <c r="E3557" s="2">
        <f t="shared" ca="1" si="379"/>
        <v>1.6782095214099235E-2</v>
      </c>
      <c r="F3557" s="2"/>
      <c r="G3557" s="15">
        <f ca="1">_xlfn.NORM.INV(H3557,Normaal_Mu,Normaal_Sigma)</f>
        <v>7.6637907938693921</v>
      </c>
      <c r="H3557" s="2">
        <f t="shared" ca="1" si="380"/>
        <v>0.90855271807668248</v>
      </c>
      <c r="I3557" s="2"/>
      <c r="J3557" s="15">
        <f ca="1">-LN(K3557) /NegExp_Labda</f>
        <v>13.183623015683089</v>
      </c>
      <c r="K3557" s="2">
        <f t="shared" ca="1" si="381"/>
        <v>7.1595389242994245E-2</v>
      </c>
      <c r="L3557" s="2"/>
      <c r="M3557" s="17">
        <f t="shared" ca="1" si="375"/>
        <v>4</v>
      </c>
      <c r="N3557" s="2">
        <f t="shared" ca="1" si="377"/>
        <v>0.34114125629588465</v>
      </c>
      <c r="O3557" s="2"/>
      <c r="P3557" s="31">
        <f t="shared" ca="1" si="376"/>
        <v>7.2455878114308048</v>
      </c>
    </row>
    <row r="3558" spans="1:16" x14ac:dyDescent="0.25">
      <c r="A3558" s="32">
        <f ca="1">Uniform_A+B3558*(Uniform_B-Uniform_A)</f>
        <v>3.7791872095438617</v>
      </c>
      <c r="B3558" s="2">
        <f t="shared" ca="1" si="378"/>
        <v>0.37791872095438617</v>
      </c>
      <c r="C3558" s="4"/>
      <c r="D3558" s="5">
        <f ca="1">IF(E3558&lt;(Driehoek_C-Driehoek_A)/(Driehoek_B-Driehoek_A),Driehoek_A+SQRT(E3558*(Driehoek_B-Driehoek_A)*(Driehoek_C-Driehoek_A)),Driehoek_B-SQRT((1-E3558)*(Driehoek_B-Driehoek_A)*(Driehoek_B-Driehoek_C)))</f>
        <v>4.6078805622738344</v>
      </c>
      <c r="E3558" s="2">
        <f t="shared" ca="1" si="379"/>
        <v>0.44883676699279984</v>
      </c>
      <c r="F3558" s="2"/>
      <c r="G3558" s="15">
        <f ca="1">_xlfn.NORM.INV(H3558,Normaal_Mu,Normaal_Sigma)</f>
        <v>7.0132514505633115</v>
      </c>
      <c r="H3558" s="2">
        <f t="shared" ca="1" si="380"/>
        <v>0.84294266636832316</v>
      </c>
      <c r="I3558" s="2"/>
      <c r="J3558" s="15">
        <f ca="1">-LN(K3558) /NegExp_Labda</f>
        <v>1.2586508020186653</v>
      </c>
      <c r="K3558" s="2">
        <f t="shared" ca="1" si="381"/>
        <v>0.77745449777473163</v>
      </c>
      <c r="L3558" s="2"/>
      <c r="M3558" s="17">
        <f t="shared" ca="1" si="375"/>
        <v>6</v>
      </c>
      <c r="N3558" s="2">
        <f t="shared" ca="1" si="377"/>
        <v>0.75434170124334543</v>
      </c>
      <c r="O3558" s="2"/>
      <c r="P3558" s="31">
        <f t="shared" ca="1" si="376"/>
        <v>4.5317940048799343</v>
      </c>
    </row>
    <row r="3559" spans="1:16" x14ac:dyDescent="0.25">
      <c r="A3559" s="32">
        <f ca="1">Uniform_A+B3559*(Uniform_B-Uniform_A)</f>
        <v>6.7525042376147395</v>
      </c>
      <c r="B3559" s="2">
        <f t="shared" ca="1" si="378"/>
        <v>0.67525042376147393</v>
      </c>
      <c r="C3559" s="4"/>
      <c r="D3559" s="5">
        <f ca="1">IF(E3559&lt;(Driehoek_C-Driehoek_A)/(Driehoek_B-Driehoek_A),Driehoek_A+SQRT(E3559*(Driehoek_B-Driehoek_A)*(Driehoek_C-Driehoek_A)),Driehoek_B-SQRT((1-E3559)*(Driehoek_B-Driehoek_A)*(Driehoek_B-Driehoek_C)))</f>
        <v>6.1108810578673118</v>
      </c>
      <c r="E3559" s="2">
        <f t="shared" ca="1" si="379"/>
        <v>0.76151404966314562</v>
      </c>
      <c r="F3559" s="2"/>
      <c r="G3559" s="15">
        <f ca="1">_xlfn.NORM.INV(H3559,Normaal_Mu,Normaal_Sigma)</f>
        <v>7.3798471457022146</v>
      </c>
      <c r="H3559" s="2">
        <f t="shared" ca="1" si="380"/>
        <v>0.88296178379245904</v>
      </c>
      <c r="I3559" s="2"/>
      <c r="J3559" s="15">
        <f ca="1">-LN(K3559) /NegExp_Labda</f>
        <v>1.5999580613715128</v>
      </c>
      <c r="K3559" s="2">
        <f t="shared" ca="1" si="381"/>
        <v>0.72615512783817315</v>
      </c>
      <c r="L3559" s="2"/>
      <c r="M3559" s="17">
        <f t="shared" ca="1" si="375"/>
        <v>1</v>
      </c>
      <c r="N3559" s="2">
        <f t="shared" ca="1" si="377"/>
        <v>2.7595179161619021E-2</v>
      </c>
      <c r="O3559" s="2"/>
      <c r="P3559" s="31">
        <f t="shared" ca="1" si="376"/>
        <v>4.5686381005111558</v>
      </c>
    </row>
    <row r="3560" spans="1:16" x14ac:dyDescent="0.25">
      <c r="A3560" s="32">
        <f ca="1">Uniform_A+B3560*(Uniform_B-Uniform_A)</f>
        <v>8.8709400183295521</v>
      </c>
      <c r="B3560" s="2">
        <f t="shared" ca="1" si="378"/>
        <v>0.88709400183295528</v>
      </c>
      <c r="C3560" s="4"/>
      <c r="D3560" s="5">
        <f ca="1">IF(E3560&lt;(Driehoek_C-Driehoek_A)/(Driehoek_B-Driehoek_A),Driehoek_A+SQRT(E3560*(Driehoek_B-Driehoek_A)*(Driehoek_C-Driehoek_A)),Driehoek_B-SQRT((1-E3560)*(Driehoek_B-Driehoek_A)*(Driehoek_B-Driehoek_C)))</f>
        <v>4.4438963865247842</v>
      </c>
      <c r="E3560" s="2">
        <f t="shared" ca="1" si="379"/>
        <v>0.40691199609365947</v>
      </c>
      <c r="F3560" s="2"/>
      <c r="G3560" s="15">
        <f ca="1">_xlfn.NORM.INV(H3560,Normaal_Mu,Normaal_Sigma)</f>
        <v>1.6222944141421345</v>
      </c>
      <c r="H3560" s="2">
        <f t="shared" ca="1" si="380"/>
        <v>4.5623821898245653E-2</v>
      </c>
      <c r="I3560" s="2"/>
      <c r="J3560" s="15">
        <f ca="1">-LN(K3560) /NegExp_Labda</f>
        <v>13.706040728086583</v>
      </c>
      <c r="K3560" s="2">
        <f t="shared" ca="1" si="381"/>
        <v>6.4492383616539417E-2</v>
      </c>
      <c r="L3560" s="2"/>
      <c r="M3560" s="17">
        <f t="shared" ca="1" si="375"/>
        <v>5</v>
      </c>
      <c r="N3560" s="2">
        <f t="shared" ca="1" si="377"/>
        <v>0.59051058847837312</v>
      </c>
      <c r="O3560" s="2"/>
      <c r="P3560" s="31">
        <f t="shared" ca="1" si="376"/>
        <v>6.728634309416611</v>
      </c>
    </row>
    <row r="3561" spans="1:16" x14ac:dyDescent="0.25">
      <c r="A3561" s="32">
        <f ca="1">Uniform_A+B3561*(Uniform_B-Uniform_A)</f>
        <v>4.7267443354066163</v>
      </c>
      <c r="B3561" s="2">
        <f t="shared" ca="1" si="378"/>
        <v>0.47267443354066163</v>
      </c>
      <c r="C3561" s="4"/>
      <c r="D3561" s="5">
        <f ca="1">IF(E3561&lt;(Driehoek_C-Driehoek_A)/(Driehoek_B-Driehoek_A),Driehoek_A+SQRT(E3561*(Driehoek_B-Driehoek_A)*(Driehoek_C-Driehoek_A)),Driehoek_B-SQRT((1-E3561)*(Driehoek_B-Driehoek_A)*(Driehoek_B-Driehoek_C)))</f>
        <v>7.1821419492056933</v>
      </c>
      <c r="E3561" s="2">
        <f t="shared" ca="1" si="379"/>
        <v>0.90558263163320929</v>
      </c>
      <c r="F3561" s="2"/>
      <c r="G3561" s="15">
        <f ca="1">_xlfn.NORM.INV(H3561,Normaal_Mu,Normaal_Sigma)</f>
        <v>6.3979876832197542</v>
      </c>
      <c r="H3561" s="2">
        <f t="shared" ca="1" si="380"/>
        <v>0.75772206024997091</v>
      </c>
      <c r="I3561" s="2"/>
      <c r="J3561" s="15">
        <f ca="1">-LN(K3561) /NegExp_Labda</f>
        <v>8.0835191905302253</v>
      </c>
      <c r="K3561" s="2">
        <f t="shared" ca="1" si="381"/>
        <v>0.19855208146989334</v>
      </c>
      <c r="L3561" s="2"/>
      <c r="M3561" s="17">
        <f t="shared" ca="1" si="375"/>
        <v>3</v>
      </c>
      <c r="N3561" s="2">
        <f t="shared" ca="1" si="377"/>
        <v>0.15589137368678707</v>
      </c>
      <c r="O3561" s="2"/>
      <c r="P3561" s="31">
        <f t="shared" ca="1" si="376"/>
        <v>5.8780786316724578</v>
      </c>
    </row>
    <row r="3562" spans="1:16" x14ac:dyDescent="0.25">
      <c r="A3562" s="32">
        <f ca="1">Uniform_A+B3562*(Uniform_B-Uniform_A)</f>
        <v>2.6959960261438063</v>
      </c>
      <c r="B3562" s="2">
        <f t="shared" ca="1" si="378"/>
        <v>0.26959960261438065</v>
      </c>
      <c r="C3562" s="4"/>
      <c r="D3562" s="5">
        <f ca="1">IF(E3562&lt;(Driehoek_C-Driehoek_A)/(Driehoek_B-Driehoek_A),Driehoek_A+SQRT(E3562*(Driehoek_B-Driehoek_A)*(Driehoek_C-Driehoek_A)),Driehoek_B-SQRT((1-E3562)*(Driehoek_B-Driehoek_A)*(Driehoek_B-Driehoek_C)))</f>
        <v>6.9705378157900872</v>
      </c>
      <c r="E3562" s="2">
        <f t="shared" ca="1" si="379"/>
        <v>0.88232237836748373</v>
      </c>
      <c r="F3562" s="2"/>
      <c r="G3562" s="15">
        <f ca="1">_xlfn.NORM.INV(H3562,Normaal_Mu,Normaal_Sigma)</f>
        <v>4.5392848551633413</v>
      </c>
      <c r="H3562" s="2">
        <f t="shared" ca="1" si="380"/>
        <v>0.40890696346775401</v>
      </c>
      <c r="I3562" s="2"/>
      <c r="J3562" s="15">
        <f ca="1">-LN(K3562) /NegExp_Labda</f>
        <v>4.0941522858488533</v>
      </c>
      <c r="K3562" s="2">
        <f t="shared" ca="1" si="381"/>
        <v>0.44094705952510627</v>
      </c>
      <c r="L3562" s="2"/>
      <c r="M3562" s="17">
        <f t="shared" ca="1" si="375"/>
        <v>5</v>
      </c>
      <c r="N3562" s="2">
        <f t="shared" ca="1" si="377"/>
        <v>0.55389457585803648</v>
      </c>
      <c r="O3562" s="2"/>
      <c r="P3562" s="31">
        <f t="shared" ca="1" si="376"/>
        <v>4.659994196589218</v>
      </c>
    </row>
    <row r="3563" spans="1:16" x14ac:dyDescent="0.25">
      <c r="A3563" s="32">
        <f ca="1">Uniform_A+B3563*(Uniform_B-Uniform_A)</f>
        <v>8.091720269172912</v>
      </c>
      <c r="B3563" s="2">
        <f t="shared" ca="1" si="378"/>
        <v>0.80917202691729118</v>
      </c>
      <c r="C3563" s="4"/>
      <c r="D3563" s="5">
        <f ca="1">IF(E3563&lt;(Driehoek_C-Driehoek_A)/(Driehoek_B-Driehoek_A),Driehoek_A+SQRT(E3563*(Driehoek_B-Driehoek_A)*(Driehoek_C-Driehoek_A)),Driehoek_B-SQRT((1-E3563)*(Driehoek_B-Driehoek_A)*(Driehoek_B-Driehoek_C)))</f>
        <v>3.5618587570098712</v>
      </c>
      <c r="E3563" s="2">
        <f t="shared" ca="1" si="379"/>
        <v>0.17424305548917285</v>
      </c>
      <c r="F3563" s="2"/>
      <c r="G3563" s="15">
        <f ca="1">_xlfn.NORM.INV(H3563,Normaal_Mu,Normaal_Sigma)</f>
        <v>6.2280966377225981</v>
      </c>
      <c r="H3563" s="2">
        <f t="shared" ca="1" si="380"/>
        <v>0.73040830094713804</v>
      </c>
      <c r="I3563" s="2"/>
      <c r="J3563" s="15">
        <f ca="1">-LN(K3563) /NegExp_Labda</f>
        <v>7.5974581787890605</v>
      </c>
      <c r="K3563" s="2">
        <f t="shared" ca="1" si="381"/>
        <v>0.21882310052098841</v>
      </c>
      <c r="L3563" s="2"/>
      <c r="M3563" s="17">
        <f t="shared" ca="1" si="375"/>
        <v>8</v>
      </c>
      <c r="N3563" s="2">
        <f t="shared" ca="1" si="377"/>
        <v>0.8836806263208884</v>
      </c>
      <c r="O3563" s="2"/>
      <c r="P3563" s="31">
        <f t="shared" ca="1" si="376"/>
        <v>6.6958267685388879</v>
      </c>
    </row>
    <row r="3564" spans="1:16" x14ac:dyDescent="0.25">
      <c r="A3564" s="32">
        <f ca="1">Uniform_A+B3564*(Uniform_B-Uniform_A)</f>
        <v>8.5661501588342013</v>
      </c>
      <c r="B3564" s="2">
        <f t="shared" ca="1" si="378"/>
        <v>0.85661501588342015</v>
      </c>
      <c r="C3564" s="4"/>
      <c r="D3564" s="5">
        <f ca="1">IF(E3564&lt;(Driehoek_C-Driehoek_A)/(Driehoek_B-Driehoek_A),Driehoek_A+SQRT(E3564*(Driehoek_B-Driehoek_A)*(Driehoek_C-Driehoek_A)),Driehoek_B-SQRT((1-E3564)*(Driehoek_B-Driehoek_A)*(Driehoek_B-Driehoek_C)))</f>
        <v>3.2141755733466413</v>
      </c>
      <c r="E3564" s="2">
        <f t="shared" ca="1" si="379"/>
        <v>0.10530159449368892</v>
      </c>
      <c r="F3564" s="2"/>
      <c r="G3564" s="15">
        <f ca="1">_xlfn.NORM.INV(H3564,Normaal_Mu,Normaal_Sigma)</f>
        <v>4.650641214619581</v>
      </c>
      <c r="H3564" s="2">
        <f t="shared" ca="1" si="380"/>
        <v>0.43066578052671289</v>
      </c>
      <c r="I3564" s="2"/>
      <c r="J3564" s="15">
        <f ca="1">-LN(K3564) /NegExp_Labda</f>
        <v>3.5682235721570441</v>
      </c>
      <c r="K3564" s="2">
        <f t="shared" ca="1" si="381"/>
        <v>0.48985555628253541</v>
      </c>
      <c r="L3564" s="2"/>
      <c r="M3564" s="17">
        <f t="shared" ca="1" si="375"/>
        <v>2</v>
      </c>
      <c r="N3564" s="2">
        <f t="shared" ca="1" si="377"/>
        <v>8.8063393183534067E-2</v>
      </c>
      <c r="O3564" s="2"/>
      <c r="P3564" s="31">
        <f t="shared" ca="1" si="376"/>
        <v>4.3998381037914935</v>
      </c>
    </row>
    <row r="3565" spans="1:16" x14ac:dyDescent="0.25">
      <c r="A3565" s="32">
        <f ca="1">Uniform_A+B3565*(Uniform_B-Uniform_A)</f>
        <v>3.0291041138400256</v>
      </c>
      <c r="B3565" s="2">
        <f t="shared" ca="1" si="378"/>
        <v>0.30291041138400254</v>
      </c>
      <c r="C3565" s="4"/>
      <c r="D3565" s="5">
        <f ca="1">IF(E3565&lt;(Driehoek_C-Driehoek_A)/(Driehoek_B-Driehoek_A),Driehoek_A+SQRT(E3565*(Driehoek_B-Driehoek_A)*(Driehoek_C-Driehoek_A)),Driehoek_B-SQRT((1-E3565)*(Driehoek_B-Driehoek_A)*(Driehoek_B-Driehoek_C)))</f>
        <v>8.1990908672382634</v>
      </c>
      <c r="E3565" s="2">
        <f t="shared" ca="1" si="379"/>
        <v>0.98167270174453836</v>
      </c>
      <c r="F3565" s="2"/>
      <c r="G3565" s="15">
        <f ca="1">_xlfn.NORM.INV(H3565,Normaal_Mu,Normaal_Sigma)</f>
        <v>4.2933009490544487</v>
      </c>
      <c r="H3565" s="2">
        <f t="shared" ca="1" si="380"/>
        <v>0.36191321052412684</v>
      </c>
      <c r="I3565" s="2"/>
      <c r="J3565" s="15">
        <f ca="1">-LN(K3565) /NegExp_Labda</f>
        <v>0.5749709414877483</v>
      </c>
      <c r="K3565" s="2">
        <f t="shared" ca="1" si="381"/>
        <v>0.89137132427668742</v>
      </c>
      <c r="L3565" s="2"/>
      <c r="M3565" s="17">
        <f t="shared" ref="M3565:M3628" ca="1" si="382">VLOOKUP(N3565,$S$5:$T$105,2,TRUE)</f>
        <v>4</v>
      </c>
      <c r="N3565" s="2">
        <f t="shared" ca="1" si="377"/>
        <v>0.34756605441651567</v>
      </c>
      <c r="O3565" s="2"/>
      <c r="P3565" s="31">
        <f t="shared" ref="P3565:P3628" ca="1" si="383">SUM(A3565,D3565,G3565,J3565,M3565)/5</f>
        <v>4.0192933743240973</v>
      </c>
    </row>
    <row r="3566" spans="1:16" x14ac:dyDescent="0.25">
      <c r="A3566" s="32">
        <f ca="1">Uniform_A+B3566*(Uniform_B-Uniform_A)</f>
        <v>2.3369970051594646</v>
      </c>
      <c r="B3566" s="2">
        <f t="shared" ca="1" si="378"/>
        <v>0.23369970051594646</v>
      </c>
      <c r="C3566" s="4"/>
      <c r="D3566" s="5">
        <f ca="1">IF(E3566&lt;(Driehoek_C-Driehoek_A)/(Driehoek_B-Driehoek_A),Driehoek_A+SQRT(E3566*(Driehoek_B-Driehoek_A)*(Driehoek_C-Driehoek_A)),Driehoek_B-SQRT((1-E3566)*(Driehoek_B-Driehoek_A)*(Driehoek_B-Driehoek_C)))</f>
        <v>2.9806607497549833</v>
      </c>
      <c r="E3566" s="2">
        <f t="shared" ca="1" si="379"/>
        <v>6.8692536150714689E-2</v>
      </c>
      <c r="F3566" s="2"/>
      <c r="G3566" s="15">
        <f ca="1">_xlfn.NORM.INV(H3566,Normaal_Mu,Normaal_Sigma)</f>
        <v>6.6423322355121162</v>
      </c>
      <c r="H3566" s="2">
        <f t="shared" ca="1" si="380"/>
        <v>0.79422417343182727</v>
      </c>
      <c r="I3566" s="2"/>
      <c r="J3566" s="15">
        <f ca="1">-LN(K3566) /NegExp_Labda</f>
        <v>8.972903849480069</v>
      </c>
      <c r="K3566" s="2">
        <f t="shared" ca="1" si="381"/>
        <v>0.16619711257676784</v>
      </c>
      <c r="L3566" s="2"/>
      <c r="M3566" s="17">
        <f t="shared" ca="1" si="382"/>
        <v>5</v>
      </c>
      <c r="N3566" s="2">
        <f t="shared" ca="1" si="377"/>
        <v>0.60467557804660332</v>
      </c>
      <c r="O3566" s="2"/>
      <c r="P3566" s="31">
        <f t="shared" ca="1" si="383"/>
        <v>5.1865787679813264</v>
      </c>
    </row>
    <row r="3567" spans="1:16" x14ac:dyDescent="0.25">
      <c r="A3567" s="32">
        <f ca="1">Uniform_A+B3567*(Uniform_B-Uniform_A)</f>
        <v>3.671454755047121</v>
      </c>
      <c r="B3567" s="2">
        <f t="shared" ca="1" si="378"/>
        <v>0.3671454755047121</v>
      </c>
      <c r="C3567" s="4"/>
      <c r="D3567" s="5">
        <f ca="1">IF(E3567&lt;(Driehoek_C-Driehoek_A)/(Driehoek_B-Driehoek_A),Driehoek_A+SQRT(E3567*(Driehoek_B-Driehoek_A)*(Driehoek_C-Driehoek_A)),Driehoek_B-SQRT((1-E3567)*(Driehoek_B-Driehoek_A)*(Driehoek_B-Driehoek_C)))</f>
        <v>6.8010689115689678</v>
      </c>
      <c r="E3567" s="2">
        <f t="shared" ca="1" si="379"/>
        <v>0.8618486305237576</v>
      </c>
      <c r="F3567" s="2"/>
      <c r="G3567" s="15">
        <f ca="1">_xlfn.NORM.INV(H3567,Normaal_Mu,Normaal_Sigma)</f>
        <v>3.3346133084343172</v>
      </c>
      <c r="H3567" s="2">
        <f t="shared" ca="1" si="380"/>
        <v>0.20250884916156298</v>
      </c>
      <c r="I3567" s="2"/>
      <c r="J3567" s="15">
        <f ca="1">-LN(K3567) /NegExp_Labda</f>
        <v>3.6959402087957161</v>
      </c>
      <c r="K3567" s="2">
        <f t="shared" ca="1" si="381"/>
        <v>0.47750146941406568</v>
      </c>
      <c r="L3567" s="2"/>
      <c r="M3567" s="17">
        <f t="shared" ca="1" si="382"/>
        <v>5</v>
      </c>
      <c r="N3567" s="2">
        <f t="shared" ca="1" si="377"/>
        <v>0.50449897471923488</v>
      </c>
      <c r="O3567" s="2"/>
      <c r="P3567" s="31">
        <f t="shared" ca="1" si="383"/>
        <v>4.500615436769225</v>
      </c>
    </row>
    <row r="3568" spans="1:16" x14ac:dyDescent="0.25">
      <c r="A3568" s="32">
        <f ca="1">Uniform_A+B3568*(Uniform_B-Uniform_A)</f>
        <v>5.7936936007567228</v>
      </c>
      <c r="B3568" s="2">
        <f t="shared" ca="1" si="378"/>
        <v>0.5793693600756723</v>
      </c>
      <c r="C3568" s="4"/>
      <c r="D3568" s="5">
        <f ca="1">IF(E3568&lt;(Driehoek_C-Driehoek_A)/(Driehoek_B-Driehoek_A),Driehoek_A+SQRT(E3568*(Driehoek_B-Driehoek_A)*(Driehoek_C-Driehoek_A)),Driehoek_B-SQRT((1-E3568)*(Driehoek_B-Driehoek_A)*(Driehoek_B-Driehoek_C)))</f>
        <v>7.4983987333218725</v>
      </c>
      <c r="E3568" s="2">
        <f t="shared" ca="1" si="379"/>
        <v>0.93557696102601839</v>
      </c>
      <c r="F3568" s="2"/>
      <c r="G3568" s="15">
        <f ca="1">_xlfn.NORM.INV(H3568,Normaal_Mu,Normaal_Sigma)</f>
        <v>7.1597486313715919</v>
      </c>
      <c r="H3568" s="2">
        <f t="shared" ca="1" si="380"/>
        <v>0.85990092395965845</v>
      </c>
      <c r="I3568" s="2"/>
      <c r="J3568" s="15">
        <f ca="1">-LN(K3568) /NegExp_Labda</f>
        <v>6.9415767404036961</v>
      </c>
      <c r="K3568" s="2">
        <f t="shared" ca="1" si="381"/>
        <v>0.24949526346456119</v>
      </c>
      <c r="L3568" s="2"/>
      <c r="M3568" s="17">
        <f t="shared" ca="1" si="382"/>
        <v>7</v>
      </c>
      <c r="N3568" s="2">
        <f t="shared" ca="1" si="377"/>
        <v>0.79221500392392297</v>
      </c>
      <c r="O3568" s="2"/>
      <c r="P3568" s="31">
        <f t="shared" ca="1" si="383"/>
        <v>6.8786835411707772</v>
      </c>
    </row>
    <row r="3569" spans="1:16" x14ac:dyDescent="0.25">
      <c r="A3569" s="32">
        <f ca="1">Uniform_A+B3569*(Uniform_B-Uniform_A)</f>
        <v>0.61537793622326364</v>
      </c>
      <c r="B3569" s="2">
        <f t="shared" ca="1" si="378"/>
        <v>6.1537793622326364E-2</v>
      </c>
      <c r="C3569" s="4"/>
      <c r="D3569" s="5">
        <f ca="1">IF(E3569&lt;(Driehoek_C-Driehoek_A)/(Driehoek_B-Driehoek_A),Driehoek_A+SQRT(E3569*(Driehoek_B-Driehoek_A)*(Driehoek_C-Driehoek_A)),Driehoek_B-SQRT((1-E3569)*(Driehoek_B-Driehoek_A)*(Driehoek_B-Driehoek_C)))</f>
        <v>4.5795974180512475</v>
      </c>
      <c r="E3569" s="2">
        <f t="shared" ca="1" si="379"/>
        <v>0.44171545752859442</v>
      </c>
      <c r="F3569" s="2"/>
      <c r="G3569" s="15">
        <f ca="1">_xlfn.NORM.INV(H3569,Normaal_Mu,Normaal_Sigma)</f>
        <v>5.0484978170769974</v>
      </c>
      <c r="H3569" s="2">
        <f t="shared" ca="1" si="380"/>
        <v>0.50967296689412922</v>
      </c>
      <c r="I3569" s="2"/>
      <c r="J3569" s="15">
        <f ca="1">-LN(K3569) /NegExp_Labda</f>
        <v>2.4082193445121982</v>
      </c>
      <c r="K3569" s="2">
        <f t="shared" ca="1" si="381"/>
        <v>0.61776702864377964</v>
      </c>
      <c r="L3569" s="2"/>
      <c r="M3569" s="17">
        <f t="shared" ca="1" si="382"/>
        <v>7</v>
      </c>
      <c r="N3569" s="2">
        <f t="shared" ca="1" si="377"/>
        <v>0.82327621811793761</v>
      </c>
      <c r="O3569" s="2"/>
      <c r="P3569" s="31">
        <f t="shared" ca="1" si="383"/>
        <v>3.9303385031727416</v>
      </c>
    </row>
    <row r="3570" spans="1:16" x14ac:dyDescent="0.25">
      <c r="A3570" s="32">
        <f ca="1">Uniform_A+B3570*(Uniform_B-Uniform_A)</f>
        <v>2.1874133476190027</v>
      </c>
      <c r="B3570" s="2">
        <f t="shared" ca="1" si="378"/>
        <v>0.21874133476190027</v>
      </c>
      <c r="C3570" s="4"/>
      <c r="D3570" s="5">
        <f ca="1">IF(E3570&lt;(Driehoek_C-Driehoek_A)/(Driehoek_B-Driehoek_A),Driehoek_A+SQRT(E3570*(Driehoek_B-Driehoek_A)*(Driehoek_C-Driehoek_A)),Driehoek_B-SQRT((1-E3570)*(Driehoek_B-Driehoek_A)*(Driehoek_B-Driehoek_C)))</f>
        <v>5.8477655756358597</v>
      </c>
      <c r="E3570" s="2">
        <f t="shared" ca="1" si="379"/>
        <v>0.71609766096724781</v>
      </c>
      <c r="F3570" s="2"/>
      <c r="G3570" s="15">
        <f ca="1">_xlfn.NORM.INV(H3570,Normaal_Mu,Normaal_Sigma)</f>
        <v>5.2419360634954097</v>
      </c>
      <c r="H3570" s="2">
        <f t="shared" ca="1" si="380"/>
        <v>0.54814182191156213</v>
      </c>
      <c r="I3570" s="2"/>
      <c r="J3570" s="15">
        <f ca="1">-LN(K3570) /NegExp_Labda</f>
        <v>6.9109035234974447</v>
      </c>
      <c r="K3570" s="2">
        <f t="shared" ca="1" si="381"/>
        <v>0.25103053227972849</v>
      </c>
      <c r="L3570" s="2"/>
      <c r="M3570" s="17">
        <f t="shared" ca="1" si="382"/>
        <v>5</v>
      </c>
      <c r="N3570" s="2">
        <f t="shared" ca="1" si="377"/>
        <v>0.49783114330152933</v>
      </c>
      <c r="O3570" s="2"/>
      <c r="P3570" s="31">
        <f t="shared" ca="1" si="383"/>
        <v>5.0376037020495437</v>
      </c>
    </row>
    <row r="3571" spans="1:16" x14ac:dyDescent="0.25">
      <c r="A3571" s="32">
        <f ca="1">Uniform_A+B3571*(Uniform_B-Uniform_A)</f>
        <v>6.5789560594259537</v>
      </c>
      <c r="B3571" s="2">
        <f t="shared" ca="1" si="378"/>
        <v>0.65789560594259533</v>
      </c>
      <c r="C3571" s="4"/>
      <c r="D3571" s="5">
        <f ca="1">IF(E3571&lt;(Driehoek_C-Driehoek_A)/(Driehoek_B-Driehoek_A),Driehoek_A+SQRT(E3571*(Driehoek_B-Driehoek_A)*(Driehoek_C-Driehoek_A)),Driehoek_B-SQRT((1-E3571)*(Driehoek_B-Driehoek_A)*(Driehoek_B-Driehoek_C)))</f>
        <v>2.9406101473446773</v>
      </c>
      <c r="E3571" s="2">
        <f t="shared" ca="1" si="379"/>
        <v>6.3196246377698273E-2</v>
      </c>
      <c r="F3571" s="2"/>
      <c r="G3571" s="15">
        <f ca="1">_xlfn.NORM.INV(H3571,Normaal_Mu,Normaal_Sigma)</f>
        <v>7.9297936606450508</v>
      </c>
      <c r="H3571" s="2">
        <f t="shared" ca="1" si="380"/>
        <v>0.92852546613192799</v>
      </c>
      <c r="I3571" s="2"/>
      <c r="J3571" s="15">
        <f ca="1">-LN(K3571) /NegExp_Labda</f>
        <v>9.2725365635742403</v>
      </c>
      <c r="K3571" s="2">
        <f t="shared" ca="1" si="381"/>
        <v>0.15653004404240733</v>
      </c>
      <c r="L3571" s="2"/>
      <c r="M3571" s="17">
        <f t="shared" ca="1" si="382"/>
        <v>4</v>
      </c>
      <c r="N3571" s="2">
        <f t="shared" ca="1" si="377"/>
        <v>0.41184645634464523</v>
      </c>
      <c r="O3571" s="2"/>
      <c r="P3571" s="31">
        <f t="shared" ca="1" si="383"/>
        <v>6.1443792861979842</v>
      </c>
    </row>
    <row r="3572" spans="1:16" x14ac:dyDescent="0.25">
      <c r="A3572" s="32">
        <f ca="1">Uniform_A+B3572*(Uniform_B-Uniform_A)</f>
        <v>1.7511610060692961</v>
      </c>
      <c r="B3572" s="2">
        <f t="shared" ca="1" si="378"/>
        <v>0.17511610060692961</v>
      </c>
      <c r="C3572" s="4"/>
      <c r="D3572" s="5">
        <f ca="1">IF(E3572&lt;(Driehoek_C-Driehoek_A)/(Driehoek_B-Driehoek_A),Driehoek_A+SQRT(E3572*(Driehoek_B-Driehoek_A)*(Driehoek_C-Driehoek_A)),Driehoek_B-SQRT((1-E3572)*(Driehoek_B-Driehoek_A)*(Driehoek_B-Driehoek_C)))</f>
        <v>6.1972320849677072</v>
      </c>
      <c r="E3572" s="2">
        <f t="shared" ca="1" si="379"/>
        <v>0.77555691469901533</v>
      </c>
      <c r="F3572" s="2"/>
      <c r="G3572" s="15">
        <f ca="1">_xlfn.NORM.INV(H3572,Normaal_Mu,Normaal_Sigma)</f>
        <v>2.9330666320062639</v>
      </c>
      <c r="H3572" s="2">
        <f t="shared" ca="1" si="380"/>
        <v>0.15069277693164462</v>
      </c>
      <c r="I3572" s="2"/>
      <c r="J3572" s="15">
        <f ca="1">-LN(K3572) /NegExp_Labda</f>
        <v>8.1488902892938135</v>
      </c>
      <c r="K3572" s="2">
        <f t="shared" ca="1" si="381"/>
        <v>0.19597306398206005</v>
      </c>
      <c r="L3572" s="2"/>
      <c r="M3572" s="17">
        <f t="shared" ca="1" si="382"/>
        <v>4</v>
      </c>
      <c r="N3572" s="2">
        <f t="shared" ca="1" si="377"/>
        <v>0.37705699306294438</v>
      </c>
      <c r="O3572" s="2"/>
      <c r="P3572" s="31">
        <f t="shared" ca="1" si="383"/>
        <v>4.6060700024674164</v>
      </c>
    </row>
    <row r="3573" spans="1:16" x14ac:dyDescent="0.25">
      <c r="A3573" s="32">
        <f ca="1">Uniform_A+B3573*(Uniform_B-Uniform_A)</f>
        <v>7.0986672583497761</v>
      </c>
      <c r="B3573" s="2">
        <f t="shared" ca="1" si="378"/>
        <v>0.70986672583497756</v>
      </c>
      <c r="C3573" s="4"/>
      <c r="D3573" s="5">
        <f ca="1">IF(E3573&lt;(Driehoek_C-Driehoek_A)/(Driehoek_B-Driehoek_A),Driehoek_A+SQRT(E3573*(Driehoek_B-Driehoek_A)*(Driehoek_C-Driehoek_A)),Driehoek_B-SQRT((1-E3573)*(Driehoek_B-Driehoek_A)*(Driehoek_B-Driehoek_C)))</f>
        <v>6.679000179246434</v>
      </c>
      <c r="E3573" s="2">
        <f t="shared" ca="1" si="379"/>
        <v>0.84608456663034037</v>
      </c>
      <c r="F3573" s="2"/>
      <c r="G3573" s="15">
        <f ca="1">_xlfn.NORM.INV(H3573,Normaal_Mu,Normaal_Sigma)</f>
        <v>4.2850393100330164</v>
      </c>
      <c r="H3573" s="2">
        <f t="shared" ca="1" si="380"/>
        <v>0.36036611893596548</v>
      </c>
      <c r="I3573" s="2"/>
      <c r="J3573" s="15">
        <f ca="1">-LN(K3573) /NegExp_Labda</f>
        <v>18.276521060675261</v>
      </c>
      <c r="K3573" s="2">
        <f t="shared" ca="1" si="381"/>
        <v>2.5853631298355717E-2</v>
      </c>
      <c r="L3573" s="2"/>
      <c r="M3573" s="17">
        <f t="shared" ca="1" si="382"/>
        <v>5</v>
      </c>
      <c r="N3573" s="2">
        <f t="shared" ca="1" si="377"/>
        <v>0.52263490418690484</v>
      </c>
      <c r="O3573" s="2"/>
      <c r="P3573" s="31">
        <f t="shared" ca="1" si="383"/>
        <v>8.2678455616608968</v>
      </c>
    </row>
    <row r="3574" spans="1:16" x14ac:dyDescent="0.25">
      <c r="A3574" s="32">
        <f ca="1">Uniform_A+B3574*(Uniform_B-Uniform_A)</f>
        <v>9.9315151200210767</v>
      </c>
      <c r="B3574" s="2">
        <f t="shared" ca="1" si="378"/>
        <v>0.99315151200210772</v>
      </c>
      <c r="C3574" s="4"/>
      <c r="D3574" s="5">
        <f ca="1">IF(E3574&lt;(Driehoek_C-Driehoek_A)/(Driehoek_B-Driehoek_A),Driehoek_A+SQRT(E3574*(Driehoek_B-Driehoek_A)*(Driehoek_C-Driehoek_A)),Driehoek_B-SQRT((1-E3574)*(Driehoek_B-Driehoek_A)*(Driehoek_B-Driehoek_C)))</f>
        <v>4.8849558049367268</v>
      </c>
      <c r="E3574" s="2">
        <f t="shared" ca="1" si="379"/>
        <v>0.516183179219316</v>
      </c>
      <c r="F3574" s="2"/>
      <c r="G3574" s="15">
        <f ca="1">_xlfn.NORM.INV(H3574,Normaal_Mu,Normaal_Sigma)</f>
        <v>-0.70607573161371651</v>
      </c>
      <c r="H3574" s="2">
        <f t="shared" ca="1" si="380"/>
        <v>2.165173065965087E-3</v>
      </c>
      <c r="I3574" s="2"/>
      <c r="J3574" s="15">
        <f ca="1">-LN(K3574) /NegExp_Labda</f>
        <v>23.558203644596126</v>
      </c>
      <c r="K3574" s="2">
        <f t="shared" ca="1" si="381"/>
        <v>8.990015297211662E-3</v>
      </c>
      <c r="L3574" s="2"/>
      <c r="M3574" s="17">
        <f t="shared" ca="1" si="382"/>
        <v>8</v>
      </c>
      <c r="N3574" s="2">
        <f t="shared" ca="1" si="377"/>
        <v>0.87429935820733728</v>
      </c>
      <c r="O3574" s="2"/>
      <c r="P3574" s="31">
        <f t="shared" ca="1" si="383"/>
        <v>9.1337197675880422</v>
      </c>
    </row>
    <row r="3575" spans="1:16" x14ac:dyDescent="0.25">
      <c r="A3575" s="32">
        <f ca="1">Uniform_A+B3575*(Uniform_B-Uniform_A)</f>
        <v>3.8505391891087259</v>
      </c>
      <c r="B3575" s="2">
        <f t="shared" ca="1" si="378"/>
        <v>0.38505391891087259</v>
      </c>
      <c r="C3575" s="4"/>
      <c r="D3575" s="5">
        <f ca="1">IF(E3575&lt;(Driehoek_C-Driehoek_A)/(Driehoek_B-Driehoek_A),Driehoek_A+SQRT(E3575*(Driehoek_B-Driehoek_A)*(Driehoek_C-Driehoek_A)),Driehoek_B-SQRT((1-E3575)*(Driehoek_B-Driehoek_A)*(Driehoek_B-Driehoek_C)))</f>
        <v>6.2680975221907094</v>
      </c>
      <c r="E3575" s="2">
        <f t="shared" ca="1" si="379"/>
        <v>0.78676311004969879</v>
      </c>
      <c r="F3575" s="2"/>
      <c r="G3575" s="15">
        <f ca="1">_xlfn.NORM.INV(H3575,Normaal_Mu,Normaal_Sigma)</f>
        <v>3.4605362528427004</v>
      </c>
      <c r="H3575" s="2">
        <f t="shared" ca="1" si="380"/>
        <v>0.22072947944175814</v>
      </c>
      <c r="I3575" s="2"/>
      <c r="J3575" s="15">
        <f ca="1">-LN(K3575) /NegExp_Labda</f>
        <v>5.2801234243511237</v>
      </c>
      <c r="K3575" s="2">
        <f t="shared" ca="1" si="381"/>
        <v>0.34783582252897227</v>
      </c>
      <c r="L3575" s="2"/>
      <c r="M3575" s="17">
        <f t="shared" ca="1" si="382"/>
        <v>3</v>
      </c>
      <c r="N3575" s="2">
        <f t="shared" ca="1" si="377"/>
        <v>0.15691283134216527</v>
      </c>
      <c r="O3575" s="2"/>
      <c r="P3575" s="31">
        <f t="shared" ca="1" si="383"/>
        <v>4.3718592776986522</v>
      </c>
    </row>
    <row r="3576" spans="1:16" x14ac:dyDescent="0.25">
      <c r="A3576" s="32">
        <f ca="1">Uniform_A+B3576*(Uniform_B-Uniform_A)</f>
        <v>8.1099550258913631</v>
      </c>
      <c r="B3576" s="2">
        <f t="shared" ca="1" si="378"/>
        <v>0.81099550258913622</v>
      </c>
      <c r="C3576" s="4"/>
      <c r="D3576" s="5">
        <f ca="1">IF(E3576&lt;(Driehoek_C-Driehoek_A)/(Driehoek_B-Driehoek_A),Driehoek_A+SQRT(E3576*(Driehoek_B-Driehoek_A)*(Driehoek_C-Driehoek_A)),Driehoek_B-SQRT((1-E3576)*(Driehoek_B-Driehoek_A)*(Driehoek_B-Driehoek_C)))</f>
        <v>5.1076228069700083</v>
      </c>
      <c r="E3576" s="2">
        <f t="shared" ca="1" si="379"/>
        <v>0.56712570820514163</v>
      </c>
      <c r="F3576" s="2"/>
      <c r="G3576" s="15">
        <f ca="1">_xlfn.NORM.INV(H3576,Normaal_Mu,Normaal_Sigma)</f>
        <v>6.2312758560494412</v>
      </c>
      <c r="H3576" s="2">
        <f t="shared" ca="1" si="380"/>
        <v>0.73093324349497812</v>
      </c>
      <c r="I3576" s="2"/>
      <c r="J3576" s="15">
        <f ca="1">-LN(K3576) /NegExp_Labda</f>
        <v>8.0367443242491241</v>
      </c>
      <c r="K3576" s="2">
        <f t="shared" ca="1" si="381"/>
        <v>0.20041824623288995</v>
      </c>
      <c r="L3576" s="2"/>
      <c r="M3576" s="17">
        <f t="shared" ca="1" si="382"/>
        <v>4</v>
      </c>
      <c r="N3576" s="2">
        <f t="shared" ca="1" si="377"/>
        <v>0.38802073491822775</v>
      </c>
      <c r="O3576" s="2"/>
      <c r="P3576" s="31">
        <f t="shared" ca="1" si="383"/>
        <v>6.2971196026319873</v>
      </c>
    </row>
    <row r="3577" spans="1:16" x14ac:dyDescent="0.25">
      <c r="A3577" s="32">
        <f ca="1">Uniform_A+B3577*(Uniform_B-Uniform_A)</f>
        <v>4.8619269959230387</v>
      </c>
      <c r="B3577" s="2">
        <f t="shared" ca="1" si="378"/>
        <v>0.48619269959230382</v>
      </c>
      <c r="C3577" s="4"/>
      <c r="D3577" s="5">
        <f ca="1">IF(E3577&lt;(Driehoek_C-Driehoek_A)/(Driehoek_B-Driehoek_A),Driehoek_A+SQRT(E3577*(Driehoek_B-Driehoek_A)*(Driehoek_C-Driehoek_A)),Driehoek_B-SQRT((1-E3577)*(Driehoek_B-Driehoek_A)*(Driehoek_B-Driehoek_C)))</f>
        <v>4.420909681766978</v>
      </c>
      <c r="E3577" s="2">
        <f t="shared" ca="1" si="379"/>
        <v>0.40091233878470289</v>
      </c>
      <c r="F3577" s="2"/>
      <c r="G3577" s="15">
        <f ca="1">_xlfn.NORM.INV(H3577,Normaal_Mu,Normaal_Sigma)</f>
        <v>7.6623539657122279</v>
      </c>
      <c r="H3577" s="2">
        <f t="shared" ca="1" si="380"/>
        <v>0.90843460844385948</v>
      </c>
      <c r="I3577" s="2"/>
      <c r="J3577" s="15">
        <f ca="1">-LN(K3577) /NegExp_Labda</f>
        <v>5.3028213781025029</v>
      </c>
      <c r="K3577" s="2">
        <f t="shared" ca="1" si="381"/>
        <v>0.34626036890930767</v>
      </c>
      <c r="L3577" s="2"/>
      <c r="M3577" s="17">
        <f t="shared" ca="1" si="382"/>
        <v>8</v>
      </c>
      <c r="N3577" s="2">
        <f t="shared" ca="1" si="377"/>
        <v>0.87731728892246807</v>
      </c>
      <c r="O3577" s="2"/>
      <c r="P3577" s="31">
        <f t="shared" ca="1" si="383"/>
        <v>6.0496024043009502</v>
      </c>
    </row>
    <row r="3578" spans="1:16" x14ac:dyDescent="0.25">
      <c r="A3578" s="32">
        <f ca="1">Uniform_A+B3578*(Uniform_B-Uniform_A)</f>
        <v>7.5493299015998527</v>
      </c>
      <c r="B3578" s="2">
        <f t="shared" ca="1" si="378"/>
        <v>0.75493299015998527</v>
      </c>
      <c r="C3578" s="4"/>
      <c r="D3578" s="5">
        <f ca="1">IF(E3578&lt;(Driehoek_C-Driehoek_A)/(Driehoek_B-Driehoek_A),Driehoek_A+SQRT(E3578*(Driehoek_B-Driehoek_A)*(Driehoek_C-Driehoek_A)),Driehoek_B-SQRT((1-E3578)*(Driehoek_B-Driehoek_A)*(Driehoek_B-Driehoek_C)))</f>
        <v>5.1052031030413545</v>
      </c>
      <c r="E3578" s="2">
        <f t="shared" ca="1" si="379"/>
        <v>0.5665873466126089</v>
      </c>
      <c r="F3578" s="2"/>
      <c r="G3578" s="15">
        <f ca="1">_xlfn.NORM.INV(H3578,Normaal_Mu,Normaal_Sigma)</f>
        <v>5.649901139736345</v>
      </c>
      <c r="H3578" s="2">
        <f t="shared" ca="1" si="380"/>
        <v>0.62739075866086347</v>
      </c>
      <c r="I3578" s="2"/>
      <c r="J3578" s="15">
        <f ca="1">-LN(K3578) /NegExp_Labda</f>
        <v>4.3685544719528373</v>
      </c>
      <c r="K3578" s="2">
        <f t="shared" ca="1" si="381"/>
        <v>0.4173997453645687</v>
      </c>
      <c r="L3578" s="2"/>
      <c r="M3578" s="17">
        <f t="shared" ca="1" si="382"/>
        <v>8</v>
      </c>
      <c r="N3578" s="2">
        <f t="shared" ca="1" si="377"/>
        <v>0.88265834963918965</v>
      </c>
      <c r="O3578" s="2"/>
      <c r="P3578" s="31">
        <f t="shared" ca="1" si="383"/>
        <v>6.1345977232660776</v>
      </c>
    </row>
    <row r="3579" spans="1:16" x14ac:dyDescent="0.25">
      <c r="A3579" s="32">
        <f ca="1">Uniform_A+B3579*(Uniform_B-Uniform_A)</f>
        <v>1.1016634182779117</v>
      </c>
      <c r="B3579" s="2">
        <f t="shared" ca="1" si="378"/>
        <v>0.11016634182779117</v>
      </c>
      <c r="C3579" s="4"/>
      <c r="D3579" s="5">
        <f ca="1">IF(E3579&lt;(Driehoek_C-Driehoek_A)/(Driehoek_B-Driehoek_A),Driehoek_A+SQRT(E3579*(Driehoek_B-Driehoek_A)*(Driehoek_C-Driehoek_A)),Driehoek_B-SQRT((1-E3579)*(Driehoek_B-Driehoek_A)*(Driehoek_B-Driehoek_C)))</f>
        <v>3.6536556053089089</v>
      </c>
      <c r="E3579" s="2">
        <f t="shared" ca="1" si="379"/>
        <v>0.19532691864068386</v>
      </c>
      <c r="F3579" s="2"/>
      <c r="G3579" s="15">
        <f ca="1">_xlfn.NORM.INV(H3579,Normaal_Mu,Normaal_Sigma)</f>
        <v>4.3971275359418582</v>
      </c>
      <c r="H3579" s="2">
        <f t="shared" ca="1" si="380"/>
        <v>0.38154093459316407</v>
      </c>
      <c r="I3579" s="2"/>
      <c r="J3579" s="15">
        <f ca="1">-LN(K3579) /NegExp_Labda</f>
        <v>8.2480174479486337</v>
      </c>
      <c r="K3579" s="2">
        <f t="shared" ca="1" si="381"/>
        <v>0.19212607350790167</v>
      </c>
      <c r="L3579" s="2"/>
      <c r="M3579" s="17">
        <f t="shared" ca="1" si="382"/>
        <v>3</v>
      </c>
      <c r="N3579" s="2">
        <f t="shared" ca="1" si="377"/>
        <v>0.19849229860215223</v>
      </c>
      <c r="O3579" s="2"/>
      <c r="P3579" s="31">
        <f t="shared" ca="1" si="383"/>
        <v>4.0800928014954625</v>
      </c>
    </row>
    <row r="3580" spans="1:16" x14ac:dyDescent="0.25">
      <c r="A3580" s="32">
        <f ca="1">Uniform_A+B3580*(Uniform_B-Uniform_A)</f>
        <v>7.8603029851318631</v>
      </c>
      <c r="B3580" s="2">
        <f t="shared" ca="1" si="378"/>
        <v>0.78603029851318629</v>
      </c>
      <c r="C3580" s="4"/>
      <c r="D3580" s="5">
        <f ca="1">IF(E3580&lt;(Driehoek_C-Driehoek_A)/(Driehoek_B-Driehoek_A),Driehoek_A+SQRT(E3580*(Driehoek_B-Driehoek_A)*(Driehoek_C-Driehoek_A)),Driehoek_B-SQRT((1-E3580)*(Driehoek_B-Driehoek_A)*(Driehoek_B-Driehoek_C)))</f>
        <v>6.731389461970207</v>
      </c>
      <c r="E3580" s="2">
        <f t="shared" ca="1" si="379"/>
        <v>0.8529544636211478</v>
      </c>
      <c r="F3580" s="2"/>
      <c r="G3580" s="15">
        <f ca="1">_xlfn.NORM.INV(H3580,Normaal_Mu,Normaal_Sigma)</f>
        <v>7.5715708676436471</v>
      </c>
      <c r="H3580" s="2">
        <f t="shared" ca="1" si="380"/>
        <v>0.90074102242099785</v>
      </c>
      <c r="I3580" s="2"/>
      <c r="J3580" s="15">
        <f ca="1">-LN(K3580) /NegExp_Labda</f>
        <v>6.1866629212751088</v>
      </c>
      <c r="K3580" s="2">
        <f t="shared" ca="1" si="381"/>
        <v>0.29015715637411033</v>
      </c>
      <c r="L3580" s="2"/>
      <c r="M3580" s="17">
        <f t="shared" ca="1" si="382"/>
        <v>4</v>
      </c>
      <c r="N3580" s="2">
        <f t="shared" ca="1" si="377"/>
        <v>0.44007013484521895</v>
      </c>
      <c r="O3580" s="2"/>
      <c r="P3580" s="31">
        <f t="shared" ca="1" si="383"/>
        <v>6.4699852472041641</v>
      </c>
    </row>
    <row r="3581" spans="1:16" x14ac:dyDescent="0.25">
      <c r="A3581" s="32">
        <f ca="1">Uniform_A+B3581*(Uniform_B-Uniform_A)</f>
        <v>8.4987784575310439</v>
      </c>
      <c r="B3581" s="2">
        <f t="shared" ca="1" si="378"/>
        <v>0.84987784575310432</v>
      </c>
      <c r="C3581" s="4"/>
      <c r="D3581" s="5">
        <f ca="1">IF(E3581&lt;(Driehoek_C-Driehoek_A)/(Driehoek_B-Driehoek_A),Driehoek_A+SQRT(E3581*(Driehoek_B-Driehoek_A)*(Driehoek_C-Driehoek_A)),Driehoek_B-SQRT((1-E3581)*(Driehoek_B-Driehoek_A)*(Driehoek_B-Driehoek_C)))</f>
        <v>5.0090256803714848</v>
      </c>
      <c r="E3581" s="2">
        <f t="shared" ca="1" si="379"/>
        <v>0.54491782800187749</v>
      </c>
      <c r="F3581" s="2"/>
      <c r="G3581" s="15">
        <f ca="1">_xlfn.NORM.INV(H3581,Normaal_Mu,Normaal_Sigma)</f>
        <v>4.8950666927554645</v>
      </c>
      <c r="H3581" s="2">
        <f t="shared" ca="1" si="380"/>
        <v>0.47907843263882088</v>
      </c>
      <c r="I3581" s="2"/>
      <c r="J3581" s="15">
        <f ca="1">-LN(K3581) /NegExp_Labda</f>
        <v>9.6382197682441308</v>
      </c>
      <c r="K3581" s="2">
        <f t="shared" ca="1" si="381"/>
        <v>0.1454905775391252</v>
      </c>
      <c r="L3581" s="2"/>
      <c r="M3581" s="17">
        <f t="shared" ca="1" si="382"/>
        <v>7</v>
      </c>
      <c r="N3581" s="2">
        <f t="shared" ca="1" si="377"/>
        <v>0.78470474296736292</v>
      </c>
      <c r="O3581" s="2"/>
      <c r="P3581" s="31">
        <f t="shared" ca="1" si="383"/>
        <v>7.008218119780425</v>
      </c>
    </row>
    <row r="3582" spans="1:16" x14ac:dyDescent="0.25">
      <c r="A3582" s="32">
        <f ca="1">Uniform_A+B3582*(Uniform_B-Uniform_A)</f>
        <v>1.6141861918759803</v>
      </c>
      <c r="B3582" s="2">
        <f t="shared" ca="1" si="378"/>
        <v>0.16141861918759803</v>
      </c>
      <c r="C3582" s="4"/>
      <c r="D3582" s="5">
        <f ca="1">IF(E3582&lt;(Driehoek_C-Driehoek_A)/(Driehoek_B-Driehoek_A),Driehoek_A+SQRT(E3582*(Driehoek_B-Driehoek_A)*(Driehoek_C-Driehoek_A)),Driehoek_B-SQRT((1-E3582)*(Driehoek_B-Driehoek_A)*(Driehoek_B-Driehoek_C)))</f>
        <v>8.0222700547969321</v>
      </c>
      <c r="E3582" s="2">
        <f t="shared" ca="1" si="379"/>
        <v>0.97268697583580588</v>
      </c>
      <c r="F3582" s="2"/>
      <c r="G3582" s="15">
        <f ca="1">_xlfn.NORM.INV(H3582,Normaal_Mu,Normaal_Sigma)</f>
        <v>4.6622132803963225</v>
      </c>
      <c r="H3582" s="2">
        <f t="shared" ca="1" si="380"/>
        <v>0.43294026113928541</v>
      </c>
      <c r="I3582" s="2"/>
      <c r="J3582" s="15">
        <f ca="1">-LN(K3582) /NegExp_Labda</f>
        <v>4.6780833935656849</v>
      </c>
      <c r="K3582" s="2">
        <f t="shared" ca="1" si="381"/>
        <v>0.39234384081858087</v>
      </c>
      <c r="L3582" s="2"/>
      <c r="M3582" s="17">
        <f t="shared" ca="1" si="382"/>
        <v>6</v>
      </c>
      <c r="N3582" s="2">
        <f t="shared" ca="1" si="377"/>
        <v>0.69683660251479829</v>
      </c>
      <c r="O3582" s="2"/>
      <c r="P3582" s="31">
        <f t="shared" ca="1" si="383"/>
        <v>4.9953505841269834</v>
      </c>
    </row>
    <row r="3583" spans="1:16" x14ac:dyDescent="0.25">
      <c r="A3583" s="32">
        <f ca="1">Uniform_A+B3583*(Uniform_B-Uniform_A)</f>
        <v>4.9124213422125607</v>
      </c>
      <c r="B3583" s="2">
        <f t="shared" ca="1" si="378"/>
        <v>0.49124213422125607</v>
      </c>
      <c r="C3583" s="4"/>
      <c r="D3583" s="5">
        <f ca="1">IF(E3583&lt;(Driehoek_C-Driehoek_A)/(Driehoek_B-Driehoek_A),Driehoek_A+SQRT(E3583*(Driehoek_B-Driehoek_A)*(Driehoek_C-Driehoek_A)),Driehoek_B-SQRT((1-E3583)*(Driehoek_B-Driehoek_A)*(Driehoek_B-Driehoek_C)))</f>
        <v>7.1107714307024024</v>
      </c>
      <c r="E3583" s="2">
        <f t="shared" ca="1" si="379"/>
        <v>0.89802329751285004</v>
      </c>
      <c r="F3583" s="2"/>
      <c r="G3583" s="15">
        <f ca="1">_xlfn.NORM.INV(H3583,Normaal_Mu,Normaal_Sigma)</f>
        <v>2.0225608051114281</v>
      </c>
      <c r="H3583" s="2">
        <f t="shared" ca="1" si="380"/>
        <v>6.8280611108799349E-2</v>
      </c>
      <c r="I3583" s="2"/>
      <c r="J3583" s="15">
        <f ca="1">-LN(K3583) /NegExp_Labda</f>
        <v>13.503763367290359</v>
      </c>
      <c r="K3583" s="2">
        <f t="shared" ca="1" si="381"/>
        <v>6.7154947965843204E-2</v>
      </c>
      <c r="L3583" s="2"/>
      <c r="M3583" s="17">
        <f t="shared" ca="1" si="382"/>
        <v>5</v>
      </c>
      <c r="N3583" s="2">
        <f t="shared" ca="1" si="377"/>
        <v>0.54768230054236877</v>
      </c>
      <c r="O3583" s="2"/>
      <c r="P3583" s="31">
        <f t="shared" ca="1" si="383"/>
        <v>6.5099033890633509</v>
      </c>
    </row>
    <row r="3584" spans="1:16" x14ac:dyDescent="0.25">
      <c r="A3584" s="32">
        <f ca="1">Uniform_A+B3584*(Uniform_B-Uniform_A)</f>
        <v>2.4919836814050678</v>
      </c>
      <c r="B3584" s="2">
        <f t="shared" ca="1" si="378"/>
        <v>0.24919836814050678</v>
      </c>
      <c r="C3584" s="4"/>
      <c r="D3584" s="5">
        <f ca="1">IF(E3584&lt;(Driehoek_C-Driehoek_A)/(Driehoek_B-Driehoek_A),Driehoek_A+SQRT(E3584*(Driehoek_B-Driehoek_A)*(Driehoek_C-Driehoek_A)),Driehoek_B-SQRT((1-E3584)*(Driehoek_B-Driehoek_A)*(Driehoek_B-Driehoek_C)))</f>
        <v>4.6319307048432625</v>
      </c>
      <c r="E3584" s="2">
        <f t="shared" ca="1" si="379"/>
        <v>0.45485630379168362</v>
      </c>
      <c r="F3584" s="2"/>
      <c r="G3584" s="15">
        <f ca="1">_xlfn.NORM.INV(H3584,Normaal_Mu,Normaal_Sigma)</f>
        <v>4.6320600156660818</v>
      </c>
      <c r="H3584" s="2">
        <f t="shared" ca="1" si="380"/>
        <v>0.42701849794074742</v>
      </c>
      <c r="I3584" s="2"/>
      <c r="J3584" s="15">
        <f ca="1">-LN(K3584) /NegExp_Labda</f>
        <v>2.3075458198319746E-2</v>
      </c>
      <c r="K3584" s="2">
        <f t="shared" ca="1" si="381"/>
        <v>0.99539554153178134</v>
      </c>
      <c r="L3584" s="2"/>
      <c r="M3584" s="17">
        <f t="shared" ca="1" si="382"/>
        <v>6</v>
      </c>
      <c r="N3584" s="2">
        <f t="shared" ca="1" si="377"/>
        <v>0.70874388194461324</v>
      </c>
      <c r="O3584" s="2"/>
      <c r="P3584" s="31">
        <f t="shared" ca="1" si="383"/>
        <v>3.5558099720225465</v>
      </c>
    </row>
    <row r="3585" spans="1:16" x14ac:dyDescent="0.25">
      <c r="A3585" s="32">
        <f ca="1">Uniform_A+B3585*(Uniform_B-Uniform_A)</f>
        <v>7.8081629397642374</v>
      </c>
      <c r="B3585" s="2">
        <f t="shared" ca="1" si="378"/>
        <v>0.78081629397642371</v>
      </c>
      <c r="C3585" s="4"/>
      <c r="D3585" s="5">
        <f ca="1">IF(E3585&lt;(Driehoek_C-Driehoek_A)/(Driehoek_B-Driehoek_A),Driehoek_A+SQRT(E3585*(Driehoek_B-Driehoek_A)*(Driehoek_C-Driehoek_A)),Driehoek_B-SQRT((1-E3585)*(Driehoek_B-Driehoek_A)*(Driehoek_B-Driehoek_C)))</f>
        <v>5.4525822753285578</v>
      </c>
      <c r="E3585" s="2">
        <f t="shared" ca="1" si="379"/>
        <v>0.6404522139053398</v>
      </c>
      <c r="F3585" s="2"/>
      <c r="G3585" s="15">
        <f ca="1">_xlfn.NORM.INV(H3585,Normaal_Mu,Normaal_Sigma)</f>
        <v>6.4187603238857989</v>
      </c>
      <c r="H3585" s="2">
        <f t="shared" ca="1" si="380"/>
        <v>0.76095570246223798</v>
      </c>
      <c r="I3585" s="2"/>
      <c r="J3585" s="15">
        <f ca="1">-LN(K3585) /NegExp_Labda</f>
        <v>0.78399004121135596</v>
      </c>
      <c r="K3585" s="2">
        <f t="shared" ca="1" si="381"/>
        <v>0.85487671943028687</v>
      </c>
      <c r="L3585" s="2"/>
      <c r="M3585" s="17">
        <f t="shared" ca="1" si="382"/>
        <v>9</v>
      </c>
      <c r="N3585" s="2">
        <f t="shared" ca="1" si="377"/>
        <v>0.96559346702413107</v>
      </c>
      <c r="O3585" s="2"/>
      <c r="P3585" s="31">
        <f t="shared" ca="1" si="383"/>
        <v>5.8926991160379902</v>
      </c>
    </row>
    <row r="3586" spans="1:16" x14ac:dyDescent="0.25">
      <c r="A3586" s="32">
        <f ca="1">Uniform_A+B3586*(Uniform_B-Uniform_A)</f>
        <v>4.5375908078870744</v>
      </c>
      <c r="B3586" s="2">
        <f t="shared" ca="1" si="378"/>
        <v>0.45375908078870741</v>
      </c>
      <c r="C3586" s="4"/>
      <c r="D3586" s="5">
        <f ca="1">IF(E3586&lt;(Driehoek_C-Driehoek_A)/(Driehoek_B-Driehoek_A),Driehoek_A+SQRT(E3586*(Driehoek_B-Driehoek_A)*(Driehoek_C-Driehoek_A)),Driehoek_B-SQRT((1-E3586)*(Driehoek_B-Driehoek_A)*(Driehoek_B-Driehoek_C)))</f>
        <v>4.005567265520579</v>
      </c>
      <c r="E3586" s="2">
        <f t="shared" ca="1" si="379"/>
        <v>0.28730404745029747</v>
      </c>
      <c r="F3586" s="2"/>
      <c r="G3586" s="15">
        <f ca="1">_xlfn.NORM.INV(H3586,Normaal_Mu,Normaal_Sigma)</f>
        <v>4.3502686277034259</v>
      </c>
      <c r="H3586" s="2">
        <f t="shared" ca="1" si="380"/>
        <v>0.37264136398112169</v>
      </c>
      <c r="I3586" s="2"/>
      <c r="J3586" s="15">
        <f ca="1">-LN(K3586) /NegExp_Labda</f>
        <v>4.8131178882462056</v>
      </c>
      <c r="K3586" s="2">
        <f t="shared" ca="1" si="381"/>
        <v>0.38188965336219516</v>
      </c>
      <c r="L3586" s="2"/>
      <c r="M3586" s="17">
        <f t="shared" ca="1" si="382"/>
        <v>4</v>
      </c>
      <c r="N3586" s="2">
        <f t="shared" ca="1" si="377"/>
        <v>0.3007696048737627</v>
      </c>
      <c r="O3586" s="2"/>
      <c r="P3586" s="31">
        <f t="shared" ca="1" si="383"/>
        <v>4.3413089178714568</v>
      </c>
    </row>
    <row r="3587" spans="1:16" x14ac:dyDescent="0.25">
      <c r="A3587" s="32">
        <f ca="1">Uniform_A+B3587*(Uniform_B-Uniform_A)</f>
        <v>2.1812824210402635</v>
      </c>
      <c r="B3587" s="2">
        <f t="shared" ca="1" si="378"/>
        <v>0.21812824210402637</v>
      </c>
      <c r="C3587" s="4"/>
      <c r="D3587" s="5">
        <f ca="1">IF(E3587&lt;(Driehoek_C-Driehoek_A)/(Driehoek_B-Driehoek_A),Driehoek_A+SQRT(E3587*(Driehoek_B-Driehoek_A)*(Driehoek_C-Driehoek_A)),Driehoek_B-SQRT((1-E3587)*(Driehoek_B-Driehoek_A)*(Driehoek_B-Driehoek_C)))</f>
        <v>5.2426661484528996</v>
      </c>
      <c r="E3587" s="2">
        <f t="shared" ca="1" si="379"/>
        <v>0.59664120937194953</v>
      </c>
      <c r="F3587" s="2"/>
      <c r="G3587" s="15">
        <f ca="1">_xlfn.NORM.INV(H3587,Normaal_Mu,Normaal_Sigma)</f>
        <v>2.7617955717458376</v>
      </c>
      <c r="H3587" s="2">
        <f t="shared" ca="1" si="380"/>
        <v>0.13154826769240058</v>
      </c>
      <c r="I3587" s="2"/>
      <c r="J3587" s="15">
        <f ca="1">-LN(K3587) /NegExp_Labda</f>
        <v>9.548012518877421</v>
      </c>
      <c r="K3587" s="2">
        <f t="shared" ca="1" si="381"/>
        <v>0.14813925969020025</v>
      </c>
      <c r="L3587" s="2"/>
      <c r="M3587" s="17">
        <f t="shared" ca="1" si="382"/>
        <v>4</v>
      </c>
      <c r="N3587" s="2">
        <f t="shared" ca="1" si="377"/>
        <v>0.39939345780930768</v>
      </c>
      <c r="O3587" s="2"/>
      <c r="P3587" s="31">
        <f t="shared" ca="1" si="383"/>
        <v>4.7467513320232841</v>
      </c>
    </row>
    <row r="3588" spans="1:16" x14ac:dyDescent="0.25">
      <c r="A3588" s="32">
        <f ca="1">Uniform_A+B3588*(Uniform_B-Uniform_A)</f>
        <v>5.6187522040687821</v>
      </c>
      <c r="B3588" s="2">
        <f t="shared" ca="1" si="378"/>
        <v>0.56187522040687821</v>
      </c>
      <c r="C3588" s="4"/>
      <c r="D3588" s="5">
        <f ca="1">IF(E3588&lt;(Driehoek_C-Driehoek_A)/(Driehoek_B-Driehoek_A),Driehoek_A+SQRT(E3588*(Driehoek_B-Driehoek_A)*(Driehoek_C-Driehoek_A)),Driehoek_B-SQRT((1-E3588)*(Driehoek_B-Driehoek_A)*(Driehoek_B-Driehoek_C)))</f>
        <v>2.5016091988219675</v>
      </c>
      <c r="E3588" s="2">
        <f t="shared" ca="1" si="379"/>
        <v>1.7972270595915441E-2</v>
      </c>
      <c r="F3588" s="2"/>
      <c r="G3588" s="15">
        <f ca="1">_xlfn.NORM.INV(H3588,Normaal_Mu,Normaal_Sigma)</f>
        <v>2.6642056920532209</v>
      </c>
      <c r="H3588" s="2">
        <f t="shared" ca="1" si="380"/>
        <v>0.12142412614331799</v>
      </c>
      <c r="I3588" s="2"/>
      <c r="J3588" s="15">
        <f ca="1">-LN(K3588) /NegExp_Labda</f>
        <v>16.639528111105779</v>
      </c>
      <c r="K3588" s="2">
        <f t="shared" ca="1" si="381"/>
        <v>3.5868147908142856E-2</v>
      </c>
      <c r="L3588" s="2"/>
      <c r="M3588" s="17">
        <f t="shared" ca="1" si="382"/>
        <v>5</v>
      </c>
      <c r="N3588" s="2">
        <f t="shared" ca="1" si="377"/>
        <v>0.579164965843601</v>
      </c>
      <c r="O3588" s="2"/>
      <c r="P3588" s="31">
        <f t="shared" ca="1" si="383"/>
        <v>6.48481904120995</v>
      </c>
    </row>
    <row r="3589" spans="1:16" x14ac:dyDescent="0.25">
      <c r="A3589" s="32">
        <f ca="1">Uniform_A+B3589*(Uniform_B-Uniform_A)</f>
        <v>6.274382714171896</v>
      </c>
      <c r="B3589" s="2">
        <f t="shared" ca="1" si="378"/>
        <v>0.62743827141718955</v>
      </c>
      <c r="C3589" s="4"/>
      <c r="D3589" s="5">
        <f ca="1">IF(E3589&lt;(Driehoek_C-Driehoek_A)/(Driehoek_B-Driehoek_A),Driehoek_A+SQRT(E3589*(Driehoek_B-Driehoek_A)*(Driehoek_C-Driehoek_A)),Driehoek_B-SQRT((1-E3589)*(Driehoek_B-Driehoek_A)*(Driehoek_B-Driehoek_C)))</f>
        <v>2.1713235137164539</v>
      </c>
      <c r="E3589" s="2">
        <f t="shared" ca="1" si="379"/>
        <v>2.096553310867999E-3</v>
      </c>
      <c r="F3589" s="2"/>
      <c r="G3589" s="15">
        <f ca="1">_xlfn.NORM.INV(H3589,Normaal_Mu,Normaal_Sigma)</f>
        <v>3.7423975556218116</v>
      </c>
      <c r="H3589" s="2">
        <f t="shared" ca="1" si="380"/>
        <v>0.26473959989845686</v>
      </c>
      <c r="I3589" s="2"/>
      <c r="J3589" s="15">
        <f ca="1">-LN(K3589) /NegExp_Labda</f>
        <v>1.7205526461676794</v>
      </c>
      <c r="K3589" s="2">
        <f t="shared" ca="1" si="381"/>
        <v>0.70885057500869253</v>
      </c>
      <c r="L3589" s="2"/>
      <c r="M3589" s="17">
        <f t="shared" ca="1" si="382"/>
        <v>8</v>
      </c>
      <c r="N3589" s="2">
        <f t="shared" ref="N3589:N3652" ca="1" si="384">RAND()</f>
        <v>0.91011590963423206</v>
      </c>
      <c r="O3589" s="2"/>
      <c r="P3589" s="31">
        <f t="shared" ca="1" si="383"/>
        <v>4.3817312859355679</v>
      </c>
    </row>
    <row r="3590" spans="1:16" x14ac:dyDescent="0.25">
      <c r="A3590" s="32">
        <f ca="1">Uniform_A+B3590*(Uniform_B-Uniform_A)</f>
        <v>1.3228816423410406</v>
      </c>
      <c r="B3590" s="2">
        <f t="shared" ref="B3590:B3653" ca="1" si="385">RAND()</f>
        <v>0.13228816423410406</v>
      </c>
      <c r="C3590" s="4"/>
      <c r="D3590" s="5">
        <f ca="1">IF(E3590&lt;(Driehoek_C-Driehoek_A)/(Driehoek_B-Driehoek_A),Driehoek_A+SQRT(E3590*(Driehoek_B-Driehoek_A)*(Driehoek_C-Driehoek_A)),Driehoek_B-SQRT((1-E3590)*(Driehoek_B-Driehoek_A)*(Driehoek_B-Driehoek_C)))</f>
        <v>4.7582273364816725</v>
      </c>
      <c r="E3590" s="2">
        <f t="shared" ref="E3590:E3653" ca="1" si="386">RAND()</f>
        <v>0.48592470488653239</v>
      </c>
      <c r="F3590" s="2"/>
      <c r="G3590" s="15">
        <f ca="1">_xlfn.NORM.INV(H3590,Normaal_Mu,Normaal_Sigma)</f>
        <v>6.1113808677989852</v>
      </c>
      <c r="H3590" s="2">
        <f t="shared" ref="H3590:H3653" ca="1" si="387">RAND()</f>
        <v>0.71078875138466158</v>
      </c>
      <c r="I3590" s="2"/>
      <c r="J3590" s="15">
        <f ca="1">-LN(K3590) /NegExp_Labda</f>
        <v>4.4277011516603881</v>
      </c>
      <c r="K3590" s="2">
        <f t="shared" ref="K3590:K3653" ca="1" si="388">RAND()</f>
        <v>0.41249127277839281</v>
      </c>
      <c r="L3590" s="2"/>
      <c r="M3590" s="17">
        <f t="shared" ca="1" si="382"/>
        <v>2</v>
      </c>
      <c r="N3590" s="2">
        <f t="shared" ca="1" si="384"/>
        <v>9.1508384334729298E-2</v>
      </c>
      <c r="O3590" s="2"/>
      <c r="P3590" s="31">
        <f t="shared" ca="1" si="383"/>
        <v>3.7240381996564169</v>
      </c>
    </row>
    <row r="3591" spans="1:16" x14ac:dyDescent="0.25">
      <c r="A3591" s="32">
        <f ca="1">Uniform_A+B3591*(Uniform_B-Uniform_A)</f>
        <v>5.5505616605691896</v>
      </c>
      <c r="B3591" s="2">
        <f t="shared" ca="1" si="385"/>
        <v>0.55505616605691899</v>
      </c>
      <c r="C3591" s="4"/>
      <c r="D3591" s="5">
        <f ca="1">IF(E3591&lt;(Driehoek_C-Driehoek_A)/(Driehoek_B-Driehoek_A),Driehoek_A+SQRT(E3591*(Driehoek_B-Driehoek_A)*(Driehoek_C-Driehoek_A)),Driehoek_B-SQRT((1-E3591)*(Driehoek_B-Driehoek_A)*(Driehoek_B-Driehoek_C)))</f>
        <v>4.5388525021695107</v>
      </c>
      <c r="E3591" s="2">
        <f t="shared" ca="1" si="386"/>
        <v>0.43137608578859321</v>
      </c>
      <c r="F3591" s="2"/>
      <c r="G3591" s="15">
        <f ca="1">_xlfn.NORM.INV(H3591,Normaal_Mu,Normaal_Sigma)</f>
        <v>1.6728292397240647</v>
      </c>
      <c r="H3591" s="2">
        <f t="shared" ca="1" si="387"/>
        <v>4.8097657759668899E-2</v>
      </c>
      <c r="I3591" s="2"/>
      <c r="J3591" s="15">
        <f ca="1">-LN(K3591) /NegExp_Labda</f>
        <v>3.9482049559738921</v>
      </c>
      <c r="K3591" s="2">
        <f t="shared" ca="1" si="388"/>
        <v>0.45400775881098665</v>
      </c>
      <c r="L3591" s="2"/>
      <c r="M3591" s="17">
        <f t="shared" ca="1" si="382"/>
        <v>4</v>
      </c>
      <c r="N3591" s="2">
        <f t="shared" ca="1" si="384"/>
        <v>0.42872166774865084</v>
      </c>
      <c r="O3591" s="2"/>
      <c r="P3591" s="31">
        <f t="shared" ca="1" si="383"/>
        <v>3.9420896716873317</v>
      </c>
    </row>
    <row r="3592" spans="1:16" x14ac:dyDescent="0.25">
      <c r="A3592" s="32">
        <f ca="1">Uniform_A+B3592*(Uniform_B-Uniform_A)</f>
        <v>1.3766776064040587</v>
      </c>
      <c r="B3592" s="2">
        <f t="shared" ca="1" si="385"/>
        <v>0.13766776064040587</v>
      </c>
      <c r="C3592" s="4"/>
      <c r="D3592" s="5">
        <f ca="1">IF(E3592&lt;(Driehoek_C-Driehoek_A)/(Driehoek_B-Driehoek_A),Driehoek_A+SQRT(E3592*(Driehoek_B-Driehoek_A)*(Driehoek_C-Driehoek_A)),Driehoek_B-SQRT((1-E3592)*(Driehoek_B-Driehoek_A)*(Driehoek_B-Driehoek_C)))</f>
        <v>4.5696007328126651</v>
      </c>
      <c r="E3592" s="2">
        <f t="shared" ca="1" si="386"/>
        <v>0.43918749523731215</v>
      </c>
      <c r="F3592" s="2"/>
      <c r="G3592" s="15">
        <f ca="1">_xlfn.NORM.INV(H3592,Normaal_Mu,Normaal_Sigma)</f>
        <v>3.1003792284239715</v>
      </c>
      <c r="H3592" s="2">
        <f t="shared" ca="1" si="387"/>
        <v>0.17110430385504816</v>
      </c>
      <c r="I3592" s="2"/>
      <c r="J3592" s="15">
        <f ca="1">-LN(K3592) /NegExp_Labda</f>
        <v>10.725605139006978</v>
      </c>
      <c r="K3592" s="2">
        <f t="shared" ca="1" si="388"/>
        <v>0.11705386941434504</v>
      </c>
      <c r="L3592" s="2"/>
      <c r="M3592" s="17">
        <f t="shared" ca="1" si="382"/>
        <v>5</v>
      </c>
      <c r="N3592" s="2">
        <f t="shared" ca="1" si="384"/>
        <v>0.55771954816386426</v>
      </c>
      <c r="O3592" s="2"/>
      <c r="P3592" s="31">
        <f t="shared" ca="1" si="383"/>
        <v>4.9544525413295348</v>
      </c>
    </row>
    <row r="3593" spans="1:16" x14ac:dyDescent="0.25">
      <c r="A3593" s="32">
        <f ca="1">Uniform_A+B3593*(Uniform_B-Uniform_A)</f>
        <v>8.283502236808765</v>
      </c>
      <c r="B3593" s="2">
        <f t="shared" ca="1" si="385"/>
        <v>0.82835022368087652</v>
      </c>
      <c r="C3593" s="4"/>
      <c r="D3593" s="5">
        <f ca="1">IF(E3593&lt;(Driehoek_C-Driehoek_A)/(Driehoek_B-Driehoek_A),Driehoek_A+SQRT(E3593*(Driehoek_B-Driehoek_A)*(Driehoek_C-Driehoek_A)),Driehoek_B-SQRT((1-E3593)*(Driehoek_B-Driehoek_A)*(Driehoek_B-Driehoek_C)))</f>
        <v>6.1080250925916459</v>
      </c>
      <c r="E3593" s="2">
        <f t="shared" ca="1" si="386"/>
        <v>0.76104231814058398</v>
      </c>
      <c r="F3593" s="2"/>
      <c r="G3593" s="15">
        <f ca="1">_xlfn.NORM.INV(H3593,Normaal_Mu,Normaal_Sigma)</f>
        <v>7.1978144003442992</v>
      </c>
      <c r="H3593" s="2">
        <f t="shared" ca="1" si="387"/>
        <v>0.8640957271332721</v>
      </c>
      <c r="I3593" s="2"/>
      <c r="J3593" s="15">
        <f ca="1">-LN(K3593) /NegExp_Labda</f>
        <v>2.2499684372164146</v>
      </c>
      <c r="K3593" s="2">
        <f t="shared" ca="1" si="388"/>
        <v>0.63763217669834904</v>
      </c>
      <c r="L3593" s="2"/>
      <c r="M3593" s="17">
        <f t="shared" ca="1" si="382"/>
        <v>6</v>
      </c>
      <c r="N3593" s="2">
        <f t="shared" ca="1" si="384"/>
        <v>0.63228420754962844</v>
      </c>
      <c r="O3593" s="2"/>
      <c r="P3593" s="31">
        <f t="shared" ca="1" si="383"/>
        <v>5.9678620333922243</v>
      </c>
    </row>
    <row r="3594" spans="1:16" x14ac:dyDescent="0.25">
      <c r="A3594" s="32">
        <f ca="1">Uniform_A+B3594*(Uniform_B-Uniform_A)</f>
        <v>7.7213101594601614</v>
      </c>
      <c r="B3594" s="2">
        <f t="shared" ca="1" si="385"/>
        <v>0.77213101594601619</v>
      </c>
      <c r="C3594" s="4"/>
      <c r="D3594" s="5">
        <f ca="1">IF(E3594&lt;(Driehoek_C-Driehoek_A)/(Driehoek_B-Driehoek_A),Driehoek_A+SQRT(E3594*(Driehoek_B-Driehoek_A)*(Driehoek_C-Driehoek_A)),Driehoek_B-SQRT((1-E3594)*(Driehoek_B-Driehoek_A)*(Driehoek_B-Driehoek_C)))</f>
        <v>2.8632133669636231</v>
      </c>
      <c r="E3594" s="2">
        <f t="shared" ca="1" si="386"/>
        <v>5.3224094064619587E-2</v>
      </c>
      <c r="F3594" s="2"/>
      <c r="G3594" s="15">
        <f ca="1">_xlfn.NORM.INV(H3594,Normaal_Mu,Normaal_Sigma)</f>
        <v>5.4370374545048996</v>
      </c>
      <c r="H3594" s="2">
        <f t="shared" ca="1" si="387"/>
        <v>0.58648751568729929</v>
      </c>
      <c r="I3594" s="2"/>
      <c r="J3594" s="15">
        <f ca="1">-LN(K3594) /NegExp_Labda</f>
        <v>2.8643158072921868</v>
      </c>
      <c r="K3594" s="2">
        <f t="shared" ca="1" si="388"/>
        <v>0.56390856385111476</v>
      </c>
      <c r="L3594" s="2"/>
      <c r="M3594" s="17">
        <f t="shared" ca="1" si="382"/>
        <v>6</v>
      </c>
      <c r="N3594" s="2">
        <f t="shared" ca="1" si="384"/>
        <v>0.69100617437479839</v>
      </c>
      <c r="O3594" s="2"/>
      <c r="P3594" s="31">
        <f t="shared" ca="1" si="383"/>
        <v>4.9771753576441737</v>
      </c>
    </row>
    <row r="3595" spans="1:16" x14ac:dyDescent="0.25">
      <c r="A3595" s="32">
        <f ca="1">Uniform_A+B3595*(Uniform_B-Uniform_A)</f>
        <v>2.1315098583993586</v>
      </c>
      <c r="B3595" s="2">
        <f t="shared" ca="1" si="385"/>
        <v>0.21315098583993586</v>
      </c>
      <c r="C3595" s="4"/>
      <c r="D3595" s="5">
        <f ca="1">IF(E3595&lt;(Driehoek_C-Driehoek_A)/(Driehoek_B-Driehoek_A),Driehoek_A+SQRT(E3595*(Driehoek_B-Driehoek_A)*(Driehoek_C-Driehoek_A)),Driehoek_B-SQRT((1-E3595)*(Driehoek_B-Driehoek_A)*(Driehoek_B-Driehoek_C)))</f>
        <v>4.3582421664537012</v>
      </c>
      <c r="E3595" s="2">
        <f t="shared" ca="1" si="386"/>
        <v>0.38440240613461629</v>
      </c>
      <c r="F3595" s="2"/>
      <c r="G3595" s="15">
        <f ca="1">_xlfn.NORM.INV(H3595,Normaal_Mu,Normaal_Sigma)</f>
        <v>8.0954578175225542</v>
      </c>
      <c r="H3595" s="2">
        <f t="shared" ca="1" si="387"/>
        <v>0.93915621056288012</v>
      </c>
      <c r="I3595" s="2"/>
      <c r="J3595" s="15">
        <f ca="1">-LN(K3595) /NegExp_Labda</f>
        <v>13.056712753393619</v>
      </c>
      <c r="K3595" s="2">
        <f t="shared" ca="1" si="388"/>
        <v>7.3435886152657948E-2</v>
      </c>
      <c r="L3595" s="2"/>
      <c r="M3595" s="17">
        <f t="shared" ca="1" si="382"/>
        <v>4</v>
      </c>
      <c r="N3595" s="2">
        <f t="shared" ca="1" si="384"/>
        <v>0.41318144137594859</v>
      </c>
      <c r="O3595" s="2"/>
      <c r="P3595" s="31">
        <f t="shared" ca="1" si="383"/>
        <v>6.3283845191538459</v>
      </c>
    </row>
    <row r="3596" spans="1:16" x14ac:dyDescent="0.25">
      <c r="A3596" s="32">
        <f ca="1">Uniform_A+B3596*(Uniform_B-Uniform_A)</f>
        <v>7.4314922399557588</v>
      </c>
      <c r="B3596" s="2">
        <f t="shared" ca="1" si="385"/>
        <v>0.74314922399557592</v>
      </c>
      <c r="C3596" s="4"/>
      <c r="D3596" s="5">
        <f ca="1">IF(E3596&lt;(Driehoek_C-Driehoek_A)/(Driehoek_B-Driehoek_A),Driehoek_A+SQRT(E3596*(Driehoek_B-Driehoek_A)*(Driehoek_C-Driehoek_A)),Driehoek_B-SQRT((1-E3596)*(Driehoek_B-Driehoek_A)*(Driehoek_B-Driehoek_C)))</f>
        <v>7.1557198538103419</v>
      </c>
      <c r="E3596" s="2">
        <f t="shared" ca="1" si="386"/>
        <v>0.90281802121059007</v>
      </c>
      <c r="F3596" s="2"/>
      <c r="G3596" s="15">
        <f ca="1">_xlfn.NORM.INV(H3596,Normaal_Mu,Normaal_Sigma)</f>
        <v>6.4911118772379846</v>
      </c>
      <c r="H3596" s="2">
        <f t="shared" ca="1" si="387"/>
        <v>0.77203214606353943</v>
      </c>
      <c r="I3596" s="2"/>
      <c r="J3596" s="15">
        <f ca="1">-LN(K3596) /NegExp_Labda</f>
        <v>1.2566929028082234</v>
      </c>
      <c r="K3596" s="2">
        <f t="shared" ca="1" si="388"/>
        <v>0.77775899289738637</v>
      </c>
      <c r="L3596" s="2"/>
      <c r="M3596" s="17">
        <f t="shared" ca="1" si="382"/>
        <v>4</v>
      </c>
      <c r="N3596" s="2">
        <f t="shared" ca="1" si="384"/>
        <v>0.43668752376093811</v>
      </c>
      <c r="O3596" s="2"/>
      <c r="P3596" s="31">
        <f t="shared" ca="1" si="383"/>
        <v>5.2670033747624618</v>
      </c>
    </row>
    <row r="3597" spans="1:16" x14ac:dyDescent="0.25">
      <c r="A3597" s="32">
        <f ca="1">Uniform_A+B3597*(Uniform_B-Uniform_A)</f>
        <v>7.4916489991207964</v>
      </c>
      <c r="B3597" s="2">
        <f t="shared" ca="1" si="385"/>
        <v>0.74916489991207968</v>
      </c>
      <c r="C3597" s="4"/>
      <c r="D3597" s="5">
        <f ca="1">IF(E3597&lt;(Driehoek_C-Driehoek_A)/(Driehoek_B-Driehoek_A),Driehoek_A+SQRT(E3597*(Driehoek_B-Driehoek_A)*(Driehoek_C-Driehoek_A)),Driehoek_B-SQRT((1-E3597)*(Driehoek_B-Driehoek_A)*(Driehoek_B-Driehoek_C)))</f>
        <v>8.5319664691659938</v>
      </c>
      <c r="E3597" s="2">
        <f t="shared" ca="1" si="386"/>
        <v>0.99374127468614437</v>
      </c>
      <c r="F3597" s="2"/>
      <c r="G3597" s="15">
        <f ca="1">_xlfn.NORM.INV(H3597,Normaal_Mu,Normaal_Sigma)</f>
        <v>4.8066752704808211</v>
      </c>
      <c r="H3597" s="2">
        <f t="shared" ca="1" si="387"/>
        <v>0.46149726419714399</v>
      </c>
      <c r="I3597" s="2"/>
      <c r="J3597" s="15">
        <f ca="1">-LN(K3597) /NegExp_Labda</f>
        <v>5.4728782561709259</v>
      </c>
      <c r="K3597" s="2">
        <f t="shared" ca="1" si="388"/>
        <v>0.33468159854278057</v>
      </c>
      <c r="L3597" s="2"/>
      <c r="M3597" s="17">
        <f t="shared" ca="1" si="382"/>
        <v>6</v>
      </c>
      <c r="N3597" s="2">
        <f t="shared" ca="1" si="384"/>
        <v>0.71229897604598358</v>
      </c>
      <c r="O3597" s="2"/>
      <c r="P3597" s="31">
        <f t="shared" ca="1" si="383"/>
        <v>6.4606337989877076</v>
      </c>
    </row>
    <row r="3598" spans="1:16" x14ac:dyDescent="0.25">
      <c r="A3598" s="32">
        <f ca="1">Uniform_A+B3598*(Uniform_B-Uniform_A)</f>
        <v>3.3581418372326697</v>
      </c>
      <c r="B3598" s="2">
        <f t="shared" ca="1" si="385"/>
        <v>0.33581418372326699</v>
      </c>
      <c r="C3598" s="4"/>
      <c r="D3598" s="5">
        <f ca="1">IF(E3598&lt;(Driehoek_C-Driehoek_A)/(Driehoek_B-Driehoek_A),Driehoek_A+SQRT(E3598*(Driehoek_B-Driehoek_A)*(Driehoek_C-Driehoek_A)),Driehoek_B-SQRT((1-E3598)*(Driehoek_B-Driehoek_A)*(Driehoek_B-Driehoek_C)))</f>
        <v>4.6885072917201613</v>
      </c>
      <c r="E3598" s="2">
        <f t="shared" ca="1" si="386"/>
        <v>0.46888658932713667</v>
      </c>
      <c r="F3598" s="2"/>
      <c r="G3598" s="15">
        <f ca="1">_xlfn.NORM.INV(H3598,Normaal_Mu,Normaal_Sigma)</f>
        <v>6.7190330227226216</v>
      </c>
      <c r="H3598" s="2">
        <f t="shared" ca="1" si="387"/>
        <v>0.80497219275401677</v>
      </c>
      <c r="I3598" s="2"/>
      <c r="J3598" s="15">
        <f ca="1">-LN(K3598) /NegExp_Labda</f>
        <v>30.982086413352985</v>
      </c>
      <c r="K3598" s="2">
        <f t="shared" ca="1" si="388"/>
        <v>2.0367145529210928E-3</v>
      </c>
      <c r="L3598" s="2"/>
      <c r="M3598" s="17">
        <f t="shared" ca="1" si="382"/>
        <v>4</v>
      </c>
      <c r="N3598" s="2">
        <f t="shared" ca="1" si="384"/>
        <v>0.42453373573678765</v>
      </c>
      <c r="O3598" s="2"/>
      <c r="P3598" s="31">
        <f t="shared" ca="1" si="383"/>
        <v>9.9495537130056881</v>
      </c>
    </row>
    <row r="3599" spans="1:16" x14ac:dyDescent="0.25">
      <c r="A3599" s="32">
        <f ca="1">Uniform_A+B3599*(Uniform_B-Uniform_A)</f>
        <v>8.4735588708802716</v>
      </c>
      <c r="B3599" s="2">
        <f t="shared" ca="1" si="385"/>
        <v>0.84735588708802712</v>
      </c>
      <c r="C3599" s="4"/>
      <c r="D3599" s="5">
        <f ca="1">IF(E3599&lt;(Driehoek_C-Driehoek_A)/(Driehoek_B-Driehoek_A),Driehoek_A+SQRT(E3599*(Driehoek_B-Driehoek_A)*(Driehoek_C-Driehoek_A)),Driehoek_B-SQRT((1-E3599)*(Driehoek_B-Driehoek_A)*(Driehoek_B-Driehoek_C)))</f>
        <v>4.7312286734954654</v>
      </c>
      <c r="E3599" s="2">
        <f t="shared" ca="1" si="386"/>
        <v>0.47935975320036328</v>
      </c>
      <c r="F3599" s="2"/>
      <c r="G3599" s="15">
        <f ca="1">_xlfn.NORM.INV(H3599,Normaal_Mu,Normaal_Sigma)</f>
        <v>6.2009919513986018</v>
      </c>
      <c r="H3599" s="2">
        <f t="shared" ca="1" si="387"/>
        <v>0.72591212895986923</v>
      </c>
      <c r="I3599" s="2"/>
      <c r="J3599" s="15">
        <f ca="1">-LN(K3599) /NegExp_Labda</f>
        <v>0.73529163439915923</v>
      </c>
      <c r="K3599" s="2">
        <f t="shared" ca="1" si="388"/>
        <v>0.86324362564068435</v>
      </c>
      <c r="L3599" s="2"/>
      <c r="M3599" s="17">
        <f t="shared" ca="1" si="382"/>
        <v>8</v>
      </c>
      <c r="N3599" s="2">
        <f t="shared" ca="1" si="384"/>
        <v>0.87415572543782571</v>
      </c>
      <c r="O3599" s="2"/>
      <c r="P3599" s="31">
        <f t="shared" ca="1" si="383"/>
        <v>5.6282142260347001</v>
      </c>
    </row>
    <row r="3600" spans="1:16" x14ac:dyDescent="0.25">
      <c r="A3600" s="32">
        <f ca="1">Uniform_A+B3600*(Uniform_B-Uniform_A)</f>
        <v>8.0451704866176037</v>
      </c>
      <c r="B3600" s="2">
        <f t="shared" ca="1" si="385"/>
        <v>0.80451704866176033</v>
      </c>
      <c r="C3600" s="4"/>
      <c r="D3600" s="5">
        <f ca="1">IF(E3600&lt;(Driehoek_C-Driehoek_A)/(Driehoek_B-Driehoek_A),Driehoek_A+SQRT(E3600*(Driehoek_B-Driehoek_A)*(Driehoek_C-Driehoek_A)),Driehoek_B-SQRT((1-E3600)*(Driehoek_B-Driehoek_A)*(Driehoek_B-Driehoek_C)))</f>
        <v>5.3484157870930353</v>
      </c>
      <c r="E3600" s="2">
        <f t="shared" ca="1" si="386"/>
        <v>0.61902664960138931</v>
      </c>
      <c r="F3600" s="2"/>
      <c r="G3600" s="15">
        <f ca="1">_xlfn.NORM.INV(H3600,Normaal_Mu,Normaal_Sigma)</f>
        <v>3.9662943195156641</v>
      </c>
      <c r="H3600" s="2">
        <f t="shared" ca="1" si="387"/>
        <v>0.302629445273908</v>
      </c>
      <c r="I3600" s="2"/>
      <c r="J3600" s="15">
        <f ca="1">-LN(K3600) /NegExp_Labda</f>
        <v>3.1573018561827118</v>
      </c>
      <c r="K3600" s="2">
        <f t="shared" ca="1" si="388"/>
        <v>0.53181458690857464</v>
      </c>
      <c r="L3600" s="2"/>
      <c r="M3600" s="17">
        <f t="shared" ca="1" si="382"/>
        <v>5</v>
      </c>
      <c r="N3600" s="2">
        <f t="shared" ca="1" si="384"/>
        <v>0.48168872414481168</v>
      </c>
      <c r="O3600" s="2"/>
      <c r="P3600" s="31">
        <f t="shared" ca="1" si="383"/>
        <v>5.103436489881803</v>
      </c>
    </row>
    <row r="3601" spans="1:16" x14ac:dyDescent="0.25">
      <c r="A3601" s="32">
        <f ca="1">Uniform_A+B3601*(Uniform_B-Uniform_A)</f>
        <v>2.3194233145588505</v>
      </c>
      <c r="B3601" s="2">
        <f t="shared" ca="1" si="385"/>
        <v>0.23194233145588505</v>
      </c>
      <c r="C3601" s="4"/>
      <c r="D3601" s="5">
        <f ca="1">IF(E3601&lt;(Driehoek_C-Driehoek_A)/(Driehoek_B-Driehoek_A),Driehoek_A+SQRT(E3601*(Driehoek_B-Driehoek_A)*(Driehoek_C-Driehoek_A)),Driehoek_B-SQRT((1-E3601)*(Driehoek_B-Driehoek_A)*(Driehoek_B-Driehoek_C)))</f>
        <v>5.7101695877896681</v>
      </c>
      <c r="E3601" s="2">
        <f t="shared" ca="1" si="386"/>
        <v>0.69077188168274284</v>
      </c>
      <c r="F3601" s="2"/>
      <c r="G3601" s="15">
        <f ca="1">_xlfn.NORM.INV(H3601,Normaal_Mu,Normaal_Sigma)</f>
        <v>6.5831961925298685</v>
      </c>
      <c r="H3601" s="2">
        <f t="shared" ca="1" si="387"/>
        <v>0.78570247133927384</v>
      </c>
      <c r="I3601" s="2"/>
      <c r="J3601" s="15">
        <f ca="1">-LN(K3601) /NegExp_Labda</f>
        <v>12.25627856586158</v>
      </c>
      <c r="K3601" s="2">
        <f t="shared" ca="1" si="388"/>
        <v>8.618529451218393E-2</v>
      </c>
      <c r="L3601" s="2"/>
      <c r="M3601" s="17">
        <f t="shared" ca="1" si="382"/>
        <v>8</v>
      </c>
      <c r="N3601" s="2">
        <f t="shared" ca="1" si="384"/>
        <v>0.88338820712780941</v>
      </c>
      <c r="O3601" s="2"/>
      <c r="P3601" s="31">
        <f t="shared" ca="1" si="383"/>
        <v>6.973813532147993</v>
      </c>
    </row>
    <row r="3602" spans="1:16" x14ac:dyDescent="0.25">
      <c r="A3602" s="32">
        <f ca="1">Uniform_A+B3602*(Uniform_B-Uniform_A)</f>
        <v>2.4146608406446921</v>
      </c>
      <c r="B3602" s="2">
        <f t="shared" ca="1" si="385"/>
        <v>0.24146608406446923</v>
      </c>
      <c r="C3602" s="4"/>
      <c r="D3602" s="5">
        <f ca="1">IF(E3602&lt;(Driehoek_C-Driehoek_A)/(Driehoek_B-Driehoek_A),Driehoek_A+SQRT(E3602*(Driehoek_B-Driehoek_A)*(Driehoek_C-Driehoek_A)),Driehoek_B-SQRT((1-E3602)*(Driehoek_B-Driehoek_A)*(Driehoek_B-Driehoek_C)))</f>
        <v>4.529360051878446</v>
      </c>
      <c r="E3602" s="2">
        <f t="shared" ca="1" si="386"/>
        <v>0.42895367012170593</v>
      </c>
      <c r="F3602" s="2"/>
      <c r="G3602" s="15">
        <f ca="1">_xlfn.NORM.INV(H3602,Normaal_Mu,Normaal_Sigma)</f>
        <v>1.1861519071867641</v>
      </c>
      <c r="H3602" s="2">
        <f t="shared" ca="1" si="387"/>
        <v>2.8265211893677478E-2</v>
      </c>
      <c r="I3602" s="2"/>
      <c r="J3602" s="15">
        <f ca="1">-LN(K3602) /NegExp_Labda</f>
        <v>0.32245175042166629</v>
      </c>
      <c r="K3602" s="2">
        <f t="shared" ca="1" si="388"/>
        <v>0.93754516145013911</v>
      </c>
      <c r="L3602" s="2"/>
      <c r="M3602" s="17">
        <f t="shared" ca="1" si="382"/>
        <v>5</v>
      </c>
      <c r="N3602" s="2">
        <f t="shared" ca="1" si="384"/>
        <v>0.50648868970132532</v>
      </c>
      <c r="O3602" s="2"/>
      <c r="P3602" s="31">
        <f t="shared" ca="1" si="383"/>
        <v>2.6905249100263138</v>
      </c>
    </row>
    <row r="3603" spans="1:16" x14ac:dyDescent="0.25">
      <c r="A3603" s="32">
        <f ca="1">Uniform_A+B3603*(Uniform_B-Uniform_A)</f>
        <v>7.1110706823036001</v>
      </c>
      <c r="B3603" s="2">
        <f t="shared" ca="1" si="385"/>
        <v>0.71110706823035996</v>
      </c>
      <c r="C3603" s="4"/>
      <c r="D3603" s="5">
        <f ca="1">IF(E3603&lt;(Driehoek_C-Driehoek_A)/(Driehoek_B-Driehoek_A),Driehoek_A+SQRT(E3603*(Driehoek_B-Driehoek_A)*(Driehoek_C-Driehoek_A)),Driehoek_B-SQRT((1-E3603)*(Driehoek_B-Driehoek_A)*(Driehoek_B-Driehoek_C)))</f>
        <v>6.9666151505654401</v>
      </c>
      <c r="E3603" s="2">
        <f t="shared" ca="1" si="386"/>
        <v>0.88186703011685685</v>
      </c>
      <c r="F3603" s="2"/>
      <c r="G3603" s="15">
        <f ca="1">_xlfn.NORM.INV(H3603,Normaal_Mu,Normaal_Sigma)</f>
        <v>8.5185200200524225</v>
      </c>
      <c r="H3603" s="2">
        <f t="shared" ca="1" si="387"/>
        <v>0.9607333221915213</v>
      </c>
      <c r="I3603" s="2"/>
      <c r="J3603" s="15">
        <f ca="1">-LN(K3603) /NegExp_Labda</f>
        <v>4.6398175981614571</v>
      </c>
      <c r="K3603" s="2">
        <f t="shared" ca="1" si="388"/>
        <v>0.39535802996933822</v>
      </c>
      <c r="L3603" s="2"/>
      <c r="M3603" s="17">
        <f t="shared" ca="1" si="382"/>
        <v>7</v>
      </c>
      <c r="N3603" s="2">
        <f t="shared" ca="1" si="384"/>
        <v>0.76819214569440963</v>
      </c>
      <c r="O3603" s="2"/>
      <c r="P3603" s="31">
        <f t="shared" ca="1" si="383"/>
        <v>6.847204690216584</v>
      </c>
    </row>
    <row r="3604" spans="1:16" x14ac:dyDescent="0.25">
      <c r="A3604" s="32">
        <f ca="1">Uniform_A+B3604*(Uniform_B-Uniform_A)</f>
        <v>5.0567685314617217</v>
      </c>
      <c r="B3604" s="2">
        <f t="shared" ca="1" si="385"/>
        <v>0.50567685314617217</v>
      </c>
      <c r="C3604" s="4"/>
      <c r="D3604" s="5">
        <f ca="1">IF(E3604&lt;(Driehoek_C-Driehoek_A)/(Driehoek_B-Driehoek_A),Driehoek_A+SQRT(E3604*(Driehoek_B-Driehoek_A)*(Driehoek_C-Driehoek_A)),Driehoek_B-SQRT((1-E3604)*(Driehoek_B-Driehoek_A)*(Driehoek_B-Driehoek_C)))</f>
        <v>6.188547250321899</v>
      </c>
      <c r="E3604" s="2">
        <f t="shared" ca="1" si="386"/>
        <v>0.77416381246649846</v>
      </c>
      <c r="F3604" s="2"/>
      <c r="G3604" s="15">
        <f ca="1">_xlfn.NORM.INV(H3604,Normaal_Mu,Normaal_Sigma)</f>
        <v>3.7953118534507451</v>
      </c>
      <c r="H3604" s="2">
        <f t="shared" ca="1" si="387"/>
        <v>0.27347256460984615</v>
      </c>
      <c r="I3604" s="2"/>
      <c r="J3604" s="15">
        <f ca="1">-LN(K3604) /NegExp_Labda</f>
        <v>0.98089854521255382</v>
      </c>
      <c r="K3604" s="2">
        <f t="shared" ca="1" si="388"/>
        <v>0.82186452491934758</v>
      </c>
      <c r="L3604" s="2"/>
      <c r="M3604" s="17">
        <f t="shared" ca="1" si="382"/>
        <v>9</v>
      </c>
      <c r="N3604" s="2">
        <f t="shared" ca="1" si="384"/>
        <v>0.93470842382959474</v>
      </c>
      <c r="O3604" s="2"/>
      <c r="P3604" s="31">
        <f t="shared" ca="1" si="383"/>
        <v>5.004305236089384</v>
      </c>
    </row>
    <row r="3605" spans="1:16" x14ac:dyDescent="0.25">
      <c r="A3605" s="32">
        <f ca="1">Uniform_A+B3605*(Uniform_B-Uniform_A)</f>
        <v>0.87632345721054494</v>
      </c>
      <c r="B3605" s="2">
        <f t="shared" ca="1" si="385"/>
        <v>8.7632345721054494E-2</v>
      </c>
      <c r="C3605" s="4"/>
      <c r="D3605" s="5">
        <f ca="1">IF(E3605&lt;(Driehoek_C-Driehoek_A)/(Driehoek_B-Driehoek_A),Driehoek_A+SQRT(E3605*(Driehoek_B-Driehoek_A)*(Driehoek_C-Driehoek_A)),Driehoek_B-SQRT((1-E3605)*(Driehoek_B-Driehoek_A)*(Driehoek_B-Driehoek_C)))</f>
        <v>4.4979863742956496</v>
      </c>
      <c r="E3605" s="2">
        <f t="shared" ca="1" si="386"/>
        <v>0.42091066611349626</v>
      </c>
      <c r="F3605" s="2"/>
      <c r="G3605" s="15">
        <f ca="1">_xlfn.NORM.INV(H3605,Normaal_Mu,Normaal_Sigma)</f>
        <v>2.5878499732442024</v>
      </c>
      <c r="H3605" s="2">
        <f t="shared" ca="1" si="387"/>
        <v>0.11389428408015223</v>
      </c>
      <c r="I3605" s="2"/>
      <c r="J3605" s="15">
        <f ca="1">-LN(K3605) /NegExp_Labda</f>
        <v>7.5862751772956214</v>
      </c>
      <c r="K3605" s="2">
        <f t="shared" ca="1" si="388"/>
        <v>0.21931306805949458</v>
      </c>
      <c r="L3605" s="2"/>
      <c r="M3605" s="17">
        <f t="shared" ca="1" si="382"/>
        <v>9</v>
      </c>
      <c r="N3605" s="2">
        <f t="shared" ca="1" si="384"/>
        <v>0.93633624701455687</v>
      </c>
      <c r="O3605" s="2"/>
      <c r="P3605" s="31">
        <f t="shared" ca="1" si="383"/>
        <v>4.9096869964092038</v>
      </c>
    </row>
    <row r="3606" spans="1:16" x14ac:dyDescent="0.25">
      <c r="A3606" s="32">
        <f ca="1">Uniform_A+B3606*(Uniform_B-Uniform_A)</f>
        <v>4.3541038720162426</v>
      </c>
      <c r="B3606" s="2">
        <f t="shared" ca="1" si="385"/>
        <v>0.43541038720162428</v>
      </c>
      <c r="C3606" s="4"/>
      <c r="D3606" s="5">
        <f ca="1">IF(E3606&lt;(Driehoek_C-Driehoek_A)/(Driehoek_B-Driehoek_A),Driehoek_A+SQRT(E3606*(Driehoek_B-Driehoek_A)*(Driehoek_C-Driehoek_A)),Driehoek_B-SQRT((1-E3606)*(Driehoek_B-Driehoek_A)*(Driehoek_B-Driehoek_C)))</f>
        <v>4.9311624040873694</v>
      </c>
      <c r="E3606" s="2">
        <f t="shared" ca="1" si="386"/>
        <v>0.52698744623108362</v>
      </c>
      <c r="F3606" s="2"/>
      <c r="G3606" s="15">
        <f ca="1">_xlfn.NORM.INV(H3606,Normaal_Mu,Normaal_Sigma)</f>
        <v>4.0622658927211042</v>
      </c>
      <c r="H3606" s="2">
        <f t="shared" ca="1" si="387"/>
        <v>0.31958233360003918</v>
      </c>
      <c r="I3606" s="2"/>
      <c r="J3606" s="15">
        <f ca="1">-LN(K3606) /NegExp_Labda</f>
        <v>1.3559940377313064</v>
      </c>
      <c r="K3606" s="2">
        <f t="shared" ca="1" si="388"/>
        <v>0.76246489756067315</v>
      </c>
      <c r="L3606" s="2"/>
      <c r="M3606" s="17">
        <f t="shared" ca="1" si="382"/>
        <v>7</v>
      </c>
      <c r="N3606" s="2">
        <f t="shared" ca="1" si="384"/>
        <v>0.8025353434764706</v>
      </c>
      <c r="O3606" s="2"/>
      <c r="P3606" s="31">
        <f t="shared" ca="1" si="383"/>
        <v>4.3407052413112046</v>
      </c>
    </row>
    <row r="3607" spans="1:16" x14ac:dyDescent="0.25">
      <c r="A3607" s="32">
        <f ca="1">Uniform_A+B3607*(Uniform_B-Uniform_A)</f>
        <v>1.6848261844047041</v>
      </c>
      <c r="B3607" s="2">
        <f t="shared" ca="1" si="385"/>
        <v>0.16848261844047041</v>
      </c>
      <c r="C3607" s="4"/>
      <c r="D3607" s="5">
        <f ca="1">IF(E3607&lt;(Driehoek_C-Driehoek_A)/(Driehoek_B-Driehoek_A),Driehoek_A+SQRT(E3607*(Driehoek_B-Driehoek_A)*(Driehoek_C-Driehoek_A)),Driehoek_B-SQRT((1-E3607)*(Driehoek_B-Driehoek_A)*(Driehoek_B-Driehoek_C)))</f>
        <v>5.5138643357415491</v>
      </c>
      <c r="E3607" s="2">
        <f t="shared" ca="1" si="386"/>
        <v>0.6527673751538654</v>
      </c>
      <c r="F3607" s="2"/>
      <c r="G3607" s="15">
        <f ca="1">_xlfn.NORM.INV(H3607,Normaal_Mu,Normaal_Sigma)</f>
        <v>4.9117900505791514</v>
      </c>
      <c r="H3607" s="2">
        <f t="shared" ca="1" si="387"/>
        <v>0.48241036369990187</v>
      </c>
      <c r="I3607" s="2"/>
      <c r="J3607" s="15">
        <f ca="1">-LN(K3607) /NegExp_Labda</f>
        <v>2.7628343484090783</v>
      </c>
      <c r="K3607" s="2">
        <f t="shared" ca="1" si="388"/>
        <v>0.57547075448825813</v>
      </c>
      <c r="L3607" s="2"/>
      <c r="M3607" s="17">
        <f t="shared" ca="1" si="382"/>
        <v>5</v>
      </c>
      <c r="N3607" s="2">
        <f t="shared" ca="1" si="384"/>
        <v>0.53656513222026236</v>
      </c>
      <c r="O3607" s="2"/>
      <c r="P3607" s="31">
        <f t="shared" ca="1" si="383"/>
        <v>3.9746629838268968</v>
      </c>
    </row>
    <row r="3608" spans="1:16" x14ac:dyDescent="0.25">
      <c r="A3608" s="32">
        <f ca="1">Uniform_A+B3608*(Uniform_B-Uniform_A)</f>
        <v>4.1679149568947258</v>
      </c>
      <c r="B3608" s="2">
        <f t="shared" ca="1" si="385"/>
        <v>0.4167914956894726</v>
      </c>
      <c r="C3608" s="4"/>
      <c r="D3608" s="5">
        <f ca="1">IF(E3608&lt;(Driehoek_C-Driehoek_A)/(Driehoek_B-Driehoek_A),Driehoek_A+SQRT(E3608*(Driehoek_B-Driehoek_A)*(Driehoek_C-Driehoek_A)),Driehoek_B-SQRT((1-E3608)*(Driehoek_B-Driehoek_A)*(Driehoek_B-Driehoek_C)))</f>
        <v>4.7459842048936114</v>
      </c>
      <c r="E3608" s="2">
        <f t="shared" ca="1" si="386"/>
        <v>0.48295284614243883</v>
      </c>
      <c r="F3608" s="2"/>
      <c r="G3608" s="15">
        <f ca="1">_xlfn.NORM.INV(H3608,Normaal_Mu,Normaal_Sigma)</f>
        <v>5.5253790552389663</v>
      </c>
      <c r="H3608" s="2">
        <f t="shared" ca="1" si="387"/>
        <v>0.60360505542795528</v>
      </c>
      <c r="I3608" s="2"/>
      <c r="J3608" s="15">
        <f ca="1">-LN(K3608) /NegExp_Labda</f>
        <v>3.2442522209672364</v>
      </c>
      <c r="K3608" s="2">
        <f t="shared" ca="1" si="388"/>
        <v>0.52264624258333914</v>
      </c>
      <c r="L3608" s="2"/>
      <c r="M3608" s="17">
        <f t="shared" ca="1" si="382"/>
        <v>3</v>
      </c>
      <c r="N3608" s="2">
        <f t="shared" ca="1" si="384"/>
        <v>0.1731489221385738</v>
      </c>
      <c r="O3608" s="2"/>
      <c r="P3608" s="31">
        <f t="shared" ca="1" si="383"/>
        <v>4.1367060875989079</v>
      </c>
    </row>
    <row r="3609" spans="1:16" x14ac:dyDescent="0.25">
      <c r="A3609" s="32">
        <f ca="1">Uniform_A+B3609*(Uniform_B-Uniform_A)</f>
        <v>6.279387422205267</v>
      </c>
      <c r="B3609" s="2">
        <f t="shared" ca="1" si="385"/>
        <v>0.6279387422205267</v>
      </c>
      <c r="C3609" s="4"/>
      <c r="D3609" s="5">
        <f ca="1">IF(E3609&lt;(Driehoek_C-Driehoek_A)/(Driehoek_B-Driehoek_A),Driehoek_A+SQRT(E3609*(Driehoek_B-Driehoek_A)*(Driehoek_C-Driehoek_A)),Driehoek_B-SQRT((1-E3609)*(Driehoek_B-Driehoek_A)*(Driehoek_B-Driehoek_C)))</f>
        <v>3.8279147030504808</v>
      </c>
      <c r="E3609" s="2">
        <f t="shared" ca="1" si="386"/>
        <v>0.238662297259152</v>
      </c>
      <c r="F3609" s="2"/>
      <c r="G3609" s="15">
        <f ca="1">_xlfn.NORM.INV(H3609,Normaal_Mu,Normaal_Sigma)</f>
        <v>2.2250106074923179</v>
      </c>
      <c r="H3609" s="2">
        <f t="shared" ca="1" si="387"/>
        <v>8.2645483637627581E-2</v>
      </c>
      <c r="I3609" s="2"/>
      <c r="J3609" s="15">
        <f ca="1">-LN(K3609) /NegExp_Labda</f>
        <v>4.3971123415899749</v>
      </c>
      <c r="K3609" s="2">
        <f t="shared" ca="1" si="388"/>
        <v>0.41502253114148635</v>
      </c>
      <c r="L3609" s="2"/>
      <c r="M3609" s="17">
        <f t="shared" ca="1" si="382"/>
        <v>3</v>
      </c>
      <c r="N3609" s="2">
        <f t="shared" ca="1" si="384"/>
        <v>0.20093485280355694</v>
      </c>
      <c r="O3609" s="2"/>
      <c r="P3609" s="31">
        <f t="shared" ca="1" si="383"/>
        <v>3.9458850148676077</v>
      </c>
    </row>
    <row r="3610" spans="1:16" x14ac:dyDescent="0.25">
      <c r="A3610" s="32">
        <f ca="1">Uniform_A+B3610*(Uniform_B-Uniform_A)</f>
        <v>9.5531250238291641</v>
      </c>
      <c r="B3610" s="2">
        <f t="shared" ca="1" si="385"/>
        <v>0.95531250238291632</v>
      </c>
      <c r="C3610" s="4"/>
      <c r="D3610" s="5">
        <f ca="1">IF(E3610&lt;(Driehoek_C-Driehoek_A)/(Driehoek_B-Driehoek_A),Driehoek_A+SQRT(E3610*(Driehoek_B-Driehoek_A)*(Driehoek_C-Driehoek_A)),Driehoek_B-SQRT((1-E3610)*(Driehoek_B-Driehoek_A)*(Driehoek_B-Driehoek_C)))</f>
        <v>4.584422097072971</v>
      </c>
      <c r="E3610" s="2">
        <f t="shared" ca="1" si="386"/>
        <v>0.44293347951950124</v>
      </c>
      <c r="F3610" s="2"/>
      <c r="G3610" s="15">
        <f ca="1">_xlfn.NORM.INV(H3610,Normaal_Mu,Normaal_Sigma)</f>
        <v>1.123006266482121</v>
      </c>
      <c r="H3610" s="2">
        <f t="shared" ca="1" si="387"/>
        <v>2.6281316355480588E-2</v>
      </c>
      <c r="I3610" s="2"/>
      <c r="J3610" s="15">
        <f ca="1">-LN(K3610) /NegExp_Labda</f>
        <v>2.5376959951540803</v>
      </c>
      <c r="K3610" s="2">
        <f t="shared" ca="1" si="388"/>
        <v>0.60197509856981679</v>
      </c>
      <c r="L3610" s="2"/>
      <c r="M3610" s="17">
        <f t="shared" ca="1" si="382"/>
        <v>3</v>
      </c>
      <c r="N3610" s="2">
        <f t="shared" ca="1" si="384"/>
        <v>0.21253159668533772</v>
      </c>
      <c r="O3610" s="2"/>
      <c r="P3610" s="31">
        <f t="shared" ca="1" si="383"/>
        <v>4.1596498765076673</v>
      </c>
    </row>
    <row r="3611" spans="1:16" x14ac:dyDescent="0.25">
      <c r="A3611" s="32">
        <f ca="1">Uniform_A+B3611*(Uniform_B-Uniform_A)</f>
        <v>1.0107911138848857</v>
      </c>
      <c r="B3611" s="2">
        <f t="shared" ca="1" si="385"/>
        <v>0.10107911138848857</v>
      </c>
      <c r="C3611" s="4"/>
      <c r="D3611" s="5">
        <f ca="1">IF(E3611&lt;(Driehoek_C-Driehoek_A)/(Driehoek_B-Driehoek_A),Driehoek_A+SQRT(E3611*(Driehoek_B-Driehoek_A)*(Driehoek_C-Driehoek_A)),Driehoek_B-SQRT((1-E3611)*(Driehoek_B-Driehoek_A)*(Driehoek_B-Driehoek_C)))</f>
        <v>5.0301978199723134</v>
      </c>
      <c r="E3611" s="2">
        <f t="shared" ca="1" si="386"/>
        <v>0.54973344718421224</v>
      </c>
      <c r="F3611" s="2"/>
      <c r="G3611" s="15">
        <f ca="1">_xlfn.NORM.INV(H3611,Normaal_Mu,Normaal_Sigma)</f>
        <v>3.7068670393198779</v>
      </c>
      <c r="H3611" s="2">
        <f t="shared" ca="1" si="387"/>
        <v>0.25895627894135043</v>
      </c>
      <c r="I3611" s="2"/>
      <c r="J3611" s="15">
        <f ca="1">-LN(K3611) /NegExp_Labda</f>
        <v>0.44605491803106839</v>
      </c>
      <c r="K3611" s="2">
        <f t="shared" ca="1" si="388"/>
        <v>0.9146525765165342</v>
      </c>
      <c r="L3611" s="2"/>
      <c r="M3611" s="17">
        <f t="shared" ca="1" si="382"/>
        <v>5</v>
      </c>
      <c r="N3611" s="2">
        <f t="shared" ca="1" si="384"/>
        <v>0.56570803234834133</v>
      </c>
      <c r="O3611" s="2"/>
      <c r="P3611" s="31">
        <f t="shared" ca="1" si="383"/>
        <v>3.0387821782416293</v>
      </c>
    </row>
    <row r="3612" spans="1:16" x14ac:dyDescent="0.25">
      <c r="A3612" s="32">
        <f ca="1">Uniform_A+B3612*(Uniform_B-Uniform_A)</f>
        <v>8.9575517074867133</v>
      </c>
      <c r="B3612" s="2">
        <f t="shared" ca="1" si="385"/>
        <v>0.89575517074867139</v>
      </c>
      <c r="C3612" s="4"/>
      <c r="D3612" s="5">
        <f ca="1">IF(E3612&lt;(Driehoek_C-Driehoek_A)/(Driehoek_B-Driehoek_A),Driehoek_A+SQRT(E3612*(Driehoek_B-Driehoek_A)*(Driehoek_C-Driehoek_A)),Driehoek_B-SQRT((1-E3612)*(Driehoek_B-Driehoek_A)*(Driehoek_B-Driehoek_C)))</f>
        <v>3.6700101435043262</v>
      </c>
      <c r="E3612" s="2">
        <f t="shared" ca="1" si="386"/>
        <v>0.19920956281481006</v>
      </c>
      <c r="F3612" s="2"/>
      <c r="G3612" s="15">
        <f ca="1">_xlfn.NORM.INV(H3612,Normaal_Mu,Normaal_Sigma)</f>
        <v>3.9865343287147188</v>
      </c>
      <c r="H3612" s="2">
        <f t="shared" ca="1" si="387"/>
        <v>0.30617114401048795</v>
      </c>
      <c r="I3612" s="2"/>
      <c r="J3612" s="15">
        <f ca="1">-LN(K3612) /NegExp_Labda</f>
        <v>8.8595417730664607</v>
      </c>
      <c r="K3612" s="2">
        <f t="shared" ca="1" si="388"/>
        <v>0.17000824304399909</v>
      </c>
      <c r="L3612" s="2"/>
      <c r="M3612" s="17">
        <f t="shared" ca="1" si="382"/>
        <v>3</v>
      </c>
      <c r="N3612" s="2">
        <f t="shared" ca="1" si="384"/>
        <v>0.13018967458522335</v>
      </c>
      <c r="O3612" s="2"/>
      <c r="P3612" s="31">
        <f t="shared" ca="1" si="383"/>
        <v>5.6947275905544439</v>
      </c>
    </row>
    <row r="3613" spans="1:16" x14ac:dyDescent="0.25">
      <c r="A3613" s="32">
        <f ca="1">Uniform_A+B3613*(Uniform_B-Uniform_A)</f>
        <v>4.0042463080703268</v>
      </c>
      <c r="B3613" s="2">
        <f t="shared" ca="1" si="385"/>
        <v>0.40042463080703272</v>
      </c>
      <c r="C3613" s="4"/>
      <c r="D3613" s="5">
        <f ca="1">IF(E3613&lt;(Driehoek_C-Driehoek_A)/(Driehoek_B-Driehoek_A),Driehoek_A+SQRT(E3613*(Driehoek_B-Driehoek_A)*(Driehoek_C-Driehoek_A)),Driehoek_B-SQRT((1-E3613)*(Driehoek_B-Driehoek_A)*(Driehoek_B-Driehoek_C)))</f>
        <v>3.6714361344960227</v>
      </c>
      <c r="E3613" s="2">
        <f t="shared" ca="1" si="386"/>
        <v>0.19954991083564333</v>
      </c>
      <c r="F3613" s="2"/>
      <c r="G3613" s="15">
        <f ca="1">_xlfn.NORM.INV(H3613,Normaal_Mu,Normaal_Sigma)</f>
        <v>2.4097719611206014</v>
      </c>
      <c r="H3613" s="2">
        <f t="shared" ca="1" si="387"/>
        <v>9.7640449668718321E-2</v>
      </c>
      <c r="I3613" s="2"/>
      <c r="J3613" s="15">
        <f ca="1">-LN(K3613) /NegExp_Labda</f>
        <v>2.2234835869682645</v>
      </c>
      <c r="K3613" s="2">
        <f t="shared" ca="1" si="388"/>
        <v>0.64101865636356115</v>
      </c>
      <c r="L3613" s="2"/>
      <c r="M3613" s="17">
        <f t="shared" ca="1" si="382"/>
        <v>3</v>
      </c>
      <c r="N3613" s="2">
        <f t="shared" ca="1" si="384"/>
        <v>0.13574001433757255</v>
      </c>
      <c r="O3613" s="2"/>
      <c r="P3613" s="31">
        <f t="shared" ca="1" si="383"/>
        <v>3.0617875981310432</v>
      </c>
    </row>
    <row r="3614" spans="1:16" x14ac:dyDescent="0.25">
      <c r="A3614" s="32">
        <f ca="1">Uniform_A+B3614*(Uniform_B-Uniform_A)</f>
        <v>5.1181276284451229</v>
      </c>
      <c r="B3614" s="2">
        <f t="shared" ca="1" si="385"/>
        <v>0.51181276284451227</v>
      </c>
      <c r="C3614" s="4"/>
      <c r="D3614" s="5">
        <f ca="1">IF(E3614&lt;(Driehoek_C-Driehoek_A)/(Driehoek_B-Driehoek_A),Driehoek_A+SQRT(E3614*(Driehoek_B-Driehoek_A)*(Driehoek_C-Driehoek_A)),Driehoek_B-SQRT((1-E3614)*(Driehoek_B-Driehoek_A)*(Driehoek_B-Driehoek_C)))</f>
        <v>5.8292055951624127</v>
      </c>
      <c r="E3614" s="2">
        <f t="shared" ca="1" si="386"/>
        <v>0.71274465263573283</v>
      </c>
      <c r="F3614" s="2"/>
      <c r="G3614" s="15">
        <f ca="1">_xlfn.NORM.INV(H3614,Normaal_Mu,Normaal_Sigma)</f>
        <v>5.0989993624033509</v>
      </c>
      <c r="H3614" s="2">
        <f t="shared" ca="1" si="387"/>
        <v>0.51973945437291802</v>
      </c>
      <c r="I3614" s="2"/>
      <c r="J3614" s="15">
        <f ca="1">-LN(K3614) /NegExp_Labda</f>
        <v>4.2463958286959906</v>
      </c>
      <c r="K3614" s="2">
        <f t="shared" ca="1" si="388"/>
        <v>0.42772313834477305</v>
      </c>
      <c r="L3614" s="2"/>
      <c r="M3614" s="17">
        <f t="shared" ca="1" si="382"/>
        <v>4</v>
      </c>
      <c r="N3614" s="2">
        <f t="shared" ca="1" si="384"/>
        <v>0.30275434560418191</v>
      </c>
      <c r="O3614" s="2"/>
      <c r="P3614" s="31">
        <f t="shared" ca="1" si="383"/>
        <v>4.8585456829413758</v>
      </c>
    </row>
    <row r="3615" spans="1:16" x14ac:dyDescent="0.25">
      <c r="A3615" s="32">
        <f ca="1">Uniform_A+B3615*(Uniform_B-Uniform_A)</f>
        <v>7.5867740696615051</v>
      </c>
      <c r="B3615" s="2">
        <f t="shared" ca="1" si="385"/>
        <v>0.75867740696615049</v>
      </c>
      <c r="C3615" s="4"/>
      <c r="D3615" s="5">
        <f ca="1">IF(E3615&lt;(Driehoek_C-Driehoek_A)/(Driehoek_B-Driehoek_A),Driehoek_A+SQRT(E3615*(Driehoek_B-Driehoek_A)*(Driehoek_C-Driehoek_A)),Driehoek_B-SQRT((1-E3615)*(Driehoek_B-Driehoek_A)*(Driehoek_B-Driehoek_C)))</f>
        <v>6.4549532999535213</v>
      </c>
      <c r="E3615" s="2">
        <f t="shared" ca="1" si="386"/>
        <v>0.81493535127378658</v>
      </c>
      <c r="F3615" s="2"/>
      <c r="G3615" s="15">
        <f ca="1">_xlfn.NORM.INV(H3615,Normaal_Mu,Normaal_Sigma)</f>
        <v>8.2402104436809047</v>
      </c>
      <c r="H3615" s="2">
        <f t="shared" ca="1" si="387"/>
        <v>0.94739516204746066</v>
      </c>
      <c r="I3615" s="2"/>
      <c r="J3615" s="15">
        <f ca="1">-LN(K3615) /NegExp_Labda</f>
        <v>7.6472151492324034</v>
      </c>
      <c r="K3615" s="2">
        <f t="shared" ca="1" si="388"/>
        <v>0.21665630481249831</v>
      </c>
      <c r="L3615" s="2"/>
      <c r="M3615" s="17">
        <f t="shared" ca="1" si="382"/>
        <v>5</v>
      </c>
      <c r="N3615" s="2">
        <f t="shared" ca="1" si="384"/>
        <v>0.50880250510960245</v>
      </c>
      <c r="O3615" s="2"/>
      <c r="P3615" s="31">
        <f t="shared" ca="1" si="383"/>
        <v>6.9858305925056667</v>
      </c>
    </row>
    <row r="3616" spans="1:16" x14ac:dyDescent="0.25">
      <c r="A3616" s="32">
        <f ca="1">Uniform_A+B3616*(Uniform_B-Uniform_A)</f>
        <v>4.8902064001763401</v>
      </c>
      <c r="B3616" s="2">
        <f t="shared" ca="1" si="385"/>
        <v>0.48902064001763401</v>
      </c>
      <c r="C3616" s="4"/>
      <c r="D3616" s="5">
        <f ca="1">IF(E3616&lt;(Driehoek_C-Driehoek_A)/(Driehoek_B-Driehoek_A),Driehoek_A+SQRT(E3616*(Driehoek_B-Driehoek_A)*(Driehoek_C-Driehoek_A)),Driehoek_B-SQRT((1-E3616)*(Driehoek_B-Driehoek_A)*(Driehoek_B-Driehoek_C)))</f>
        <v>6.7169551597352211</v>
      </c>
      <c r="E3616" s="2">
        <f t="shared" ca="1" si="386"/>
        <v>0.85107732163829619</v>
      </c>
      <c r="F3616" s="2"/>
      <c r="G3616" s="15">
        <f ca="1">_xlfn.NORM.INV(H3616,Normaal_Mu,Normaal_Sigma)</f>
        <v>7.515940814763634</v>
      </c>
      <c r="H3616" s="2">
        <f t="shared" ca="1" si="387"/>
        <v>0.89579877066409352</v>
      </c>
      <c r="I3616" s="2"/>
      <c r="J3616" s="15">
        <f ca="1">-LN(K3616) /NegExp_Labda</f>
        <v>10.698049439104778</v>
      </c>
      <c r="K3616" s="2">
        <f t="shared" ca="1" si="388"/>
        <v>0.11770075056292872</v>
      </c>
      <c r="L3616" s="2"/>
      <c r="M3616" s="17">
        <f t="shared" ca="1" si="382"/>
        <v>1</v>
      </c>
      <c r="N3616" s="2">
        <f t="shared" ca="1" si="384"/>
        <v>1.4291702900392167E-2</v>
      </c>
      <c r="O3616" s="2"/>
      <c r="P3616" s="31">
        <f t="shared" ca="1" si="383"/>
        <v>6.1642303627559949</v>
      </c>
    </row>
    <row r="3617" spans="1:16" x14ac:dyDescent="0.25">
      <c r="A3617" s="32">
        <f ca="1">Uniform_A+B3617*(Uniform_B-Uniform_A)</f>
        <v>8.434500025984601</v>
      </c>
      <c r="B3617" s="2">
        <f t="shared" ca="1" si="385"/>
        <v>0.84345000259846004</v>
      </c>
      <c r="C3617" s="4"/>
      <c r="D3617" s="5">
        <f ca="1">IF(E3617&lt;(Driehoek_C-Driehoek_A)/(Driehoek_B-Driehoek_A),Driehoek_A+SQRT(E3617*(Driehoek_B-Driehoek_A)*(Driehoek_C-Driehoek_A)),Driehoek_B-SQRT((1-E3617)*(Driehoek_B-Driehoek_A)*(Driehoek_B-Driehoek_C)))</f>
        <v>6.5100676800381425</v>
      </c>
      <c r="E3617" s="2">
        <f t="shared" ca="1" si="386"/>
        <v>0.82286391548598181</v>
      </c>
      <c r="F3617" s="2"/>
      <c r="G3617" s="15">
        <f ca="1">_xlfn.NORM.INV(H3617,Normaal_Mu,Normaal_Sigma)</f>
        <v>4.0602510062880599</v>
      </c>
      <c r="H3617" s="2">
        <f t="shared" ca="1" si="387"/>
        <v>0.31922234300617447</v>
      </c>
      <c r="I3617" s="2"/>
      <c r="J3617" s="15">
        <f ca="1">-LN(K3617) /NegExp_Labda</f>
        <v>0.13575194067469135</v>
      </c>
      <c r="K3617" s="2">
        <f t="shared" ca="1" si="388"/>
        <v>0.9732148705491076</v>
      </c>
      <c r="L3617" s="2"/>
      <c r="M3617" s="17">
        <f t="shared" ca="1" si="382"/>
        <v>4</v>
      </c>
      <c r="N3617" s="2">
        <f t="shared" ca="1" si="384"/>
        <v>0.40037710257420589</v>
      </c>
      <c r="O3617" s="2"/>
      <c r="P3617" s="31">
        <f t="shared" ca="1" si="383"/>
        <v>4.6281141305970994</v>
      </c>
    </row>
    <row r="3618" spans="1:16" x14ac:dyDescent="0.25">
      <c r="A3618" s="32">
        <f ca="1">Uniform_A+B3618*(Uniform_B-Uniform_A)</f>
        <v>6.9563354464056646</v>
      </c>
      <c r="B3618" s="2">
        <f t="shared" ca="1" si="385"/>
        <v>0.69563354464056648</v>
      </c>
      <c r="C3618" s="4"/>
      <c r="D3618" s="5">
        <f ca="1">IF(E3618&lt;(Driehoek_C-Driehoek_A)/(Driehoek_B-Driehoek_A),Driehoek_A+SQRT(E3618*(Driehoek_B-Driehoek_A)*(Driehoek_C-Driehoek_A)),Driehoek_B-SQRT((1-E3618)*(Driehoek_B-Driehoek_A)*(Driehoek_B-Driehoek_C)))</f>
        <v>3.2282287827521317</v>
      </c>
      <c r="E3618" s="2">
        <f t="shared" ca="1" si="386"/>
        <v>0.10775328162719877</v>
      </c>
      <c r="F3618" s="2"/>
      <c r="G3618" s="15">
        <f ca="1">_xlfn.NORM.INV(H3618,Normaal_Mu,Normaal_Sigma)</f>
        <v>6.0436036625140019</v>
      </c>
      <c r="H3618" s="2">
        <f t="shared" ca="1" si="387"/>
        <v>0.69909584273994274</v>
      </c>
      <c r="I3618" s="2"/>
      <c r="J3618" s="15">
        <f ca="1">-LN(K3618) /NegExp_Labda</f>
        <v>0.97967678268019198</v>
      </c>
      <c r="K3618" s="2">
        <f t="shared" ca="1" si="388"/>
        <v>0.82206537411399505</v>
      </c>
      <c r="L3618" s="2"/>
      <c r="M3618" s="17">
        <f t="shared" ca="1" si="382"/>
        <v>6</v>
      </c>
      <c r="N3618" s="2">
        <f t="shared" ca="1" si="384"/>
        <v>0.66423091542379176</v>
      </c>
      <c r="O3618" s="2"/>
      <c r="P3618" s="31">
        <f t="shared" ca="1" si="383"/>
        <v>4.6415689348703975</v>
      </c>
    </row>
    <row r="3619" spans="1:16" x14ac:dyDescent="0.25">
      <c r="A3619" s="32">
        <f ca="1">Uniform_A+B3619*(Uniform_B-Uniform_A)</f>
        <v>9.0098251290918814</v>
      </c>
      <c r="B3619" s="2">
        <f t="shared" ca="1" si="385"/>
        <v>0.90098251290918818</v>
      </c>
      <c r="C3619" s="4"/>
      <c r="D3619" s="5">
        <f ca="1">IF(E3619&lt;(Driehoek_C-Driehoek_A)/(Driehoek_B-Driehoek_A),Driehoek_A+SQRT(E3619*(Driehoek_B-Driehoek_A)*(Driehoek_C-Driehoek_A)),Driehoek_B-SQRT((1-E3619)*(Driehoek_B-Driehoek_A)*(Driehoek_B-Driehoek_C)))</f>
        <v>7.7364429221067903</v>
      </c>
      <c r="E3619" s="2">
        <f t="shared" ca="1" si="386"/>
        <v>0.9543835288830278</v>
      </c>
      <c r="F3619" s="2"/>
      <c r="G3619" s="15">
        <f ca="1">_xlfn.NORM.INV(H3619,Normaal_Mu,Normaal_Sigma)</f>
        <v>4.7222980246324431</v>
      </c>
      <c r="H3619" s="2">
        <f t="shared" ca="1" si="387"/>
        <v>0.44478395092104528</v>
      </c>
      <c r="I3619" s="2"/>
      <c r="J3619" s="15">
        <f ca="1">-LN(K3619) /NegExp_Labda</f>
        <v>0.68635125037554512</v>
      </c>
      <c r="K3619" s="2">
        <f t="shared" ca="1" si="388"/>
        <v>0.8717346079523538</v>
      </c>
      <c r="L3619" s="2"/>
      <c r="M3619" s="17">
        <f t="shared" ca="1" si="382"/>
        <v>8</v>
      </c>
      <c r="N3619" s="2">
        <f t="shared" ca="1" si="384"/>
        <v>0.90403836137600291</v>
      </c>
      <c r="O3619" s="2"/>
      <c r="P3619" s="31">
        <f t="shared" ca="1" si="383"/>
        <v>6.0309834652413326</v>
      </c>
    </row>
    <row r="3620" spans="1:16" x14ac:dyDescent="0.25">
      <c r="A3620" s="32">
        <f ca="1">Uniform_A+B3620*(Uniform_B-Uniform_A)</f>
        <v>6.2788349769455749</v>
      </c>
      <c r="B3620" s="2">
        <f t="shared" ca="1" si="385"/>
        <v>0.62788349769455754</v>
      </c>
      <c r="C3620" s="4"/>
      <c r="D3620" s="5">
        <f ca="1">IF(E3620&lt;(Driehoek_C-Driehoek_A)/(Driehoek_B-Driehoek_A),Driehoek_A+SQRT(E3620*(Driehoek_B-Driehoek_A)*(Driehoek_C-Driehoek_A)),Driehoek_B-SQRT((1-E3620)*(Driehoek_B-Driehoek_A)*(Driehoek_B-Driehoek_C)))</f>
        <v>5.9164803831666068</v>
      </c>
      <c r="E3620" s="2">
        <f t="shared" ca="1" si="386"/>
        <v>0.72834019350296131</v>
      </c>
      <c r="F3620" s="2"/>
      <c r="G3620" s="15">
        <f ca="1">_xlfn.NORM.INV(H3620,Normaal_Mu,Normaal_Sigma)</f>
        <v>4.7870100183164555</v>
      </c>
      <c r="H3620" s="2">
        <f t="shared" ca="1" si="387"/>
        <v>0.45759481476948005</v>
      </c>
      <c r="I3620" s="2"/>
      <c r="J3620" s="15">
        <f ca="1">-LN(K3620) /NegExp_Labda</f>
        <v>1.7997067356793688</v>
      </c>
      <c r="K3620" s="2">
        <f t="shared" ca="1" si="388"/>
        <v>0.6977172479858702</v>
      </c>
      <c r="L3620" s="2"/>
      <c r="M3620" s="17">
        <f t="shared" ca="1" si="382"/>
        <v>8</v>
      </c>
      <c r="N3620" s="2">
        <f t="shared" ca="1" si="384"/>
        <v>0.92189474006575811</v>
      </c>
      <c r="O3620" s="2"/>
      <c r="P3620" s="31">
        <f t="shared" ca="1" si="383"/>
        <v>5.3564064228216015</v>
      </c>
    </row>
    <row r="3621" spans="1:16" x14ac:dyDescent="0.25">
      <c r="A3621" s="32">
        <f ca="1">Uniform_A+B3621*(Uniform_B-Uniform_A)</f>
        <v>3.5430596723198016</v>
      </c>
      <c r="B3621" s="2">
        <f t="shared" ca="1" si="385"/>
        <v>0.35430596723198016</v>
      </c>
      <c r="C3621" s="4"/>
      <c r="D3621" s="5">
        <f ca="1">IF(E3621&lt;(Driehoek_C-Driehoek_A)/(Driehoek_B-Driehoek_A),Driehoek_A+SQRT(E3621*(Driehoek_B-Driehoek_A)*(Driehoek_C-Driehoek_A)),Driehoek_B-SQRT((1-E3621)*(Driehoek_B-Driehoek_A)*(Driehoek_B-Driehoek_C)))</f>
        <v>7.2207366198088554</v>
      </c>
      <c r="E3621" s="2">
        <f t="shared" ca="1" si="386"/>
        <v>0.90954919496887954</v>
      </c>
      <c r="F3621" s="2"/>
      <c r="G3621" s="15">
        <f ca="1">_xlfn.NORM.INV(H3621,Normaal_Mu,Normaal_Sigma)</f>
        <v>7.9893258042775521</v>
      </c>
      <c r="H3621" s="2">
        <f t="shared" ca="1" si="387"/>
        <v>0.93249877960720606</v>
      </c>
      <c r="I3621" s="2"/>
      <c r="J3621" s="15">
        <f ca="1">-LN(K3621) /NegExp_Labda</f>
        <v>2.5813722785391029</v>
      </c>
      <c r="K3621" s="2">
        <f t="shared" ca="1" si="388"/>
        <v>0.59673959161031775</v>
      </c>
      <c r="L3621" s="2"/>
      <c r="M3621" s="17">
        <f t="shared" ca="1" si="382"/>
        <v>2</v>
      </c>
      <c r="N3621" s="2">
        <f t="shared" ca="1" si="384"/>
        <v>8.2322259155678368E-2</v>
      </c>
      <c r="O3621" s="2"/>
      <c r="P3621" s="31">
        <f t="shared" ca="1" si="383"/>
        <v>4.6668988749890623</v>
      </c>
    </row>
    <row r="3622" spans="1:16" x14ac:dyDescent="0.25">
      <c r="A3622" s="32">
        <f ca="1">Uniform_A+B3622*(Uniform_B-Uniform_A)</f>
        <v>5.2358358604338742</v>
      </c>
      <c r="B3622" s="2">
        <f t="shared" ca="1" si="385"/>
        <v>0.52358358604338739</v>
      </c>
      <c r="C3622" s="4"/>
      <c r="D3622" s="5">
        <f ca="1">IF(E3622&lt;(Driehoek_C-Driehoek_A)/(Driehoek_B-Driehoek_A),Driehoek_A+SQRT(E3622*(Driehoek_B-Driehoek_A)*(Driehoek_C-Driehoek_A)),Driehoek_B-SQRT((1-E3622)*(Driehoek_B-Driehoek_A)*(Driehoek_B-Driehoek_C)))</f>
        <v>2.6288891374380268</v>
      </c>
      <c r="E3622" s="2">
        <f t="shared" ca="1" si="386"/>
        <v>2.8250110513396098E-2</v>
      </c>
      <c r="F3622" s="2"/>
      <c r="G3622" s="15">
        <f ca="1">_xlfn.NORM.INV(H3622,Normaal_Mu,Normaal_Sigma)</f>
        <v>7.0412529959717833</v>
      </c>
      <c r="H3622" s="2">
        <f t="shared" ca="1" si="387"/>
        <v>0.84628428485013574</v>
      </c>
      <c r="I3622" s="2"/>
      <c r="J3622" s="15">
        <f ca="1">-LN(K3622) /NegExp_Labda</f>
        <v>1.5442676959982566</v>
      </c>
      <c r="K3622" s="2">
        <f t="shared" ca="1" si="388"/>
        <v>0.73428830660419642</v>
      </c>
      <c r="L3622" s="2"/>
      <c r="M3622" s="17">
        <f t="shared" ca="1" si="382"/>
        <v>4</v>
      </c>
      <c r="N3622" s="2">
        <f t="shared" ca="1" si="384"/>
        <v>0.33180896089051182</v>
      </c>
      <c r="O3622" s="2"/>
      <c r="P3622" s="31">
        <f t="shared" ca="1" si="383"/>
        <v>4.0900491379683883</v>
      </c>
    </row>
    <row r="3623" spans="1:16" x14ac:dyDescent="0.25">
      <c r="A3623" s="32">
        <f ca="1">Uniform_A+B3623*(Uniform_B-Uniform_A)</f>
        <v>1.6261692139813322</v>
      </c>
      <c r="B3623" s="2">
        <f t="shared" ca="1" si="385"/>
        <v>0.16261692139813322</v>
      </c>
      <c r="C3623" s="4"/>
      <c r="D3623" s="5">
        <f ca="1">IF(E3623&lt;(Driehoek_C-Driehoek_A)/(Driehoek_B-Driehoek_A),Driehoek_A+SQRT(E3623*(Driehoek_B-Driehoek_A)*(Driehoek_C-Driehoek_A)),Driehoek_B-SQRT((1-E3623)*(Driehoek_B-Driehoek_A)*(Driehoek_B-Driehoek_C)))</f>
        <v>5.3528811988504321</v>
      </c>
      <c r="E3623" s="2">
        <f t="shared" ca="1" si="386"/>
        <v>0.61995784143718113</v>
      </c>
      <c r="F3623" s="2"/>
      <c r="G3623" s="15">
        <f ca="1">_xlfn.NORM.INV(H3623,Normaal_Mu,Normaal_Sigma)</f>
        <v>2.6566004718082792</v>
      </c>
      <c r="H3623" s="2">
        <f t="shared" ca="1" si="387"/>
        <v>0.12065880889185832</v>
      </c>
      <c r="I3623" s="2"/>
      <c r="J3623" s="15">
        <f ca="1">-LN(K3623) /NegExp_Labda</f>
        <v>2.7847187253951353</v>
      </c>
      <c r="K3623" s="2">
        <f t="shared" ca="1" si="388"/>
        <v>0.57295749482553238</v>
      </c>
      <c r="L3623" s="2"/>
      <c r="M3623" s="17">
        <f t="shared" ca="1" si="382"/>
        <v>9</v>
      </c>
      <c r="N3623" s="2">
        <f t="shared" ca="1" si="384"/>
        <v>0.94766038493035454</v>
      </c>
      <c r="O3623" s="2"/>
      <c r="P3623" s="31">
        <f t="shared" ca="1" si="383"/>
        <v>4.2840739220070363</v>
      </c>
    </row>
    <row r="3624" spans="1:16" x14ac:dyDescent="0.25">
      <c r="A3624" s="32">
        <f ca="1">Uniform_A+B3624*(Uniform_B-Uniform_A)</f>
        <v>7.670882983184236</v>
      </c>
      <c r="B3624" s="2">
        <f t="shared" ca="1" si="385"/>
        <v>0.76708829831842362</v>
      </c>
      <c r="C3624" s="4"/>
      <c r="D3624" s="5">
        <f ca="1">IF(E3624&lt;(Driehoek_C-Driehoek_A)/(Driehoek_B-Driehoek_A),Driehoek_A+SQRT(E3624*(Driehoek_B-Driehoek_A)*(Driehoek_C-Driehoek_A)),Driehoek_B-SQRT((1-E3624)*(Driehoek_B-Driehoek_A)*(Driehoek_B-Driehoek_C)))</f>
        <v>3.2487153871921914</v>
      </c>
      <c r="E3624" s="2">
        <f t="shared" ca="1" si="386"/>
        <v>0.11137786558646745</v>
      </c>
      <c r="F3624" s="2"/>
      <c r="G3624" s="15">
        <f ca="1">_xlfn.NORM.INV(H3624,Normaal_Mu,Normaal_Sigma)</f>
        <v>2.7632467327021795</v>
      </c>
      <c r="H3624" s="2">
        <f t="shared" ca="1" si="387"/>
        <v>0.13170308480740334</v>
      </c>
      <c r="I3624" s="2"/>
      <c r="J3624" s="15">
        <f ca="1">-LN(K3624) /NegExp_Labda</f>
        <v>2.0603592291425445</v>
      </c>
      <c r="K3624" s="2">
        <f t="shared" ca="1" si="388"/>
        <v>0.66227669252512711</v>
      </c>
      <c r="L3624" s="2"/>
      <c r="M3624" s="17">
        <f t="shared" ca="1" si="382"/>
        <v>3</v>
      </c>
      <c r="N3624" s="2">
        <f t="shared" ca="1" si="384"/>
        <v>0.15506056695476922</v>
      </c>
      <c r="O3624" s="2"/>
      <c r="P3624" s="31">
        <f t="shared" ca="1" si="383"/>
        <v>3.7486408664442301</v>
      </c>
    </row>
    <row r="3625" spans="1:16" x14ac:dyDescent="0.25">
      <c r="A3625" s="32">
        <f ca="1">Uniform_A+B3625*(Uniform_B-Uniform_A)</f>
        <v>5.7743827532545229</v>
      </c>
      <c r="B3625" s="2">
        <f t="shared" ca="1" si="385"/>
        <v>0.57743827532545233</v>
      </c>
      <c r="C3625" s="4"/>
      <c r="D3625" s="5">
        <f ca="1">IF(E3625&lt;(Driehoek_C-Driehoek_A)/(Driehoek_B-Driehoek_A),Driehoek_A+SQRT(E3625*(Driehoek_B-Driehoek_A)*(Driehoek_C-Driehoek_A)),Driehoek_B-SQRT((1-E3625)*(Driehoek_B-Driehoek_A)*(Driehoek_B-Driehoek_C)))</f>
        <v>3.8455180032515734</v>
      </c>
      <c r="E3625" s="2">
        <f t="shared" ca="1" si="386"/>
        <v>0.24328119288040528</v>
      </c>
      <c r="F3625" s="2"/>
      <c r="G3625" s="15">
        <f ca="1">_xlfn.NORM.INV(H3625,Normaal_Mu,Normaal_Sigma)</f>
        <v>4.2577309248358546</v>
      </c>
      <c r="H3625" s="2">
        <f t="shared" ca="1" si="387"/>
        <v>0.35526866392223899</v>
      </c>
      <c r="I3625" s="2"/>
      <c r="J3625" s="15">
        <f ca="1">-LN(K3625) /NegExp_Labda</f>
        <v>1.8469973086351872</v>
      </c>
      <c r="K3625" s="2">
        <f t="shared" ca="1" si="388"/>
        <v>0.69114926761965045</v>
      </c>
      <c r="L3625" s="2"/>
      <c r="M3625" s="17">
        <f t="shared" ca="1" si="382"/>
        <v>2</v>
      </c>
      <c r="N3625" s="2">
        <f t="shared" ca="1" si="384"/>
        <v>8.8401639499949169E-2</v>
      </c>
      <c r="O3625" s="2"/>
      <c r="P3625" s="31">
        <f t="shared" ca="1" si="383"/>
        <v>3.5449257979954276</v>
      </c>
    </row>
    <row r="3626" spans="1:16" x14ac:dyDescent="0.25">
      <c r="A3626" s="32">
        <f ca="1">Uniform_A+B3626*(Uniform_B-Uniform_A)</f>
        <v>1.3841063659309849</v>
      </c>
      <c r="B3626" s="2">
        <f t="shared" ca="1" si="385"/>
        <v>0.13841063659309849</v>
      </c>
      <c r="C3626" s="4"/>
      <c r="D3626" s="5">
        <f ca="1">IF(E3626&lt;(Driehoek_C-Driehoek_A)/(Driehoek_B-Driehoek_A),Driehoek_A+SQRT(E3626*(Driehoek_B-Driehoek_A)*(Driehoek_C-Driehoek_A)),Driehoek_B-SQRT((1-E3626)*(Driehoek_B-Driehoek_A)*(Driehoek_B-Driehoek_C)))</f>
        <v>4.4601589395670924</v>
      </c>
      <c r="E3626" s="2">
        <f t="shared" ca="1" si="386"/>
        <v>0.41113837560021171</v>
      </c>
      <c r="F3626" s="2"/>
      <c r="G3626" s="15">
        <f ca="1">_xlfn.NORM.INV(H3626,Normaal_Mu,Normaal_Sigma)</f>
        <v>3.5586835452311605</v>
      </c>
      <c r="H3626" s="2">
        <f t="shared" ca="1" si="387"/>
        <v>0.23555990967335838</v>
      </c>
      <c r="I3626" s="2"/>
      <c r="J3626" s="15">
        <f ca="1">-LN(K3626) /NegExp_Labda</f>
        <v>3.0026604162478434</v>
      </c>
      <c r="K3626" s="2">
        <f t="shared" ca="1" si="388"/>
        <v>0.54851970028925578</v>
      </c>
      <c r="L3626" s="2"/>
      <c r="M3626" s="17">
        <f t="shared" ca="1" si="382"/>
        <v>1</v>
      </c>
      <c r="N3626" s="2">
        <f t="shared" ca="1" si="384"/>
        <v>1.6963558451179805E-2</v>
      </c>
      <c r="O3626" s="2"/>
      <c r="P3626" s="31">
        <f t="shared" ca="1" si="383"/>
        <v>2.6811218533954166</v>
      </c>
    </row>
    <row r="3627" spans="1:16" x14ac:dyDescent="0.25">
      <c r="A3627" s="32">
        <f ca="1">Uniform_A+B3627*(Uniform_B-Uniform_A)</f>
        <v>0.53066608806836224</v>
      </c>
      <c r="B3627" s="2">
        <f t="shared" ca="1" si="385"/>
        <v>5.3066608806836224E-2</v>
      </c>
      <c r="C3627" s="4"/>
      <c r="D3627" s="5">
        <f ca="1">IF(E3627&lt;(Driehoek_C-Driehoek_A)/(Driehoek_B-Driehoek_A),Driehoek_A+SQRT(E3627*(Driehoek_B-Driehoek_A)*(Driehoek_C-Driehoek_A)),Driehoek_B-SQRT((1-E3627)*(Driehoek_B-Driehoek_A)*(Driehoek_B-Driehoek_C)))</f>
        <v>7.1305182124902142</v>
      </c>
      <c r="E3627" s="2">
        <f t="shared" ca="1" si="386"/>
        <v>0.9001439384619776</v>
      </c>
      <c r="F3627" s="2"/>
      <c r="G3627" s="15">
        <f ca="1">_xlfn.NORM.INV(H3627,Normaal_Mu,Normaal_Sigma)</f>
        <v>9.4276433453652686</v>
      </c>
      <c r="H3627" s="2">
        <f t="shared" ca="1" si="387"/>
        <v>0.98657947570764037</v>
      </c>
      <c r="I3627" s="2"/>
      <c r="J3627" s="15">
        <f ca="1">-LN(K3627) /NegExp_Labda</f>
        <v>15.947507053548764</v>
      </c>
      <c r="K3627" s="2">
        <f t="shared" ca="1" si="388"/>
        <v>4.119240391131207E-2</v>
      </c>
      <c r="L3627" s="2"/>
      <c r="M3627" s="17">
        <f t="shared" ca="1" si="382"/>
        <v>4</v>
      </c>
      <c r="N3627" s="2">
        <f t="shared" ca="1" si="384"/>
        <v>0.31837206207497848</v>
      </c>
      <c r="O3627" s="2"/>
      <c r="P3627" s="31">
        <f t="shared" ca="1" si="383"/>
        <v>7.4072669398945221</v>
      </c>
    </row>
    <row r="3628" spans="1:16" x14ac:dyDescent="0.25">
      <c r="A3628" s="32">
        <f ca="1">Uniform_A+B3628*(Uniform_B-Uniform_A)</f>
        <v>7.7791519137668708</v>
      </c>
      <c r="B3628" s="2">
        <f t="shared" ca="1" si="385"/>
        <v>0.77791519137668708</v>
      </c>
      <c r="C3628" s="4"/>
      <c r="D3628" s="5">
        <f ca="1">IF(E3628&lt;(Driehoek_C-Driehoek_A)/(Driehoek_B-Driehoek_A),Driehoek_A+SQRT(E3628*(Driehoek_B-Driehoek_A)*(Driehoek_C-Driehoek_A)),Driehoek_B-SQRT((1-E3628)*(Driehoek_B-Driehoek_A)*(Driehoek_B-Driehoek_C)))</f>
        <v>3.538732638290258</v>
      </c>
      <c r="E3628" s="2">
        <f t="shared" ca="1" si="386"/>
        <v>0.16912129515283558</v>
      </c>
      <c r="F3628" s="2"/>
      <c r="G3628" s="15">
        <f ca="1">_xlfn.NORM.INV(H3628,Normaal_Mu,Normaal_Sigma)</f>
        <v>2.7910949985949491</v>
      </c>
      <c r="H3628" s="2">
        <f t="shared" ca="1" si="387"/>
        <v>0.13469844867226033</v>
      </c>
      <c r="I3628" s="2"/>
      <c r="J3628" s="15">
        <f ca="1">-LN(K3628) /NegExp_Labda</f>
        <v>3.4374745206671045</v>
      </c>
      <c r="K3628" s="2">
        <f t="shared" ca="1" si="388"/>
        <v>0.50283414034010276</v>
      </c>
      <c r="L3628" s="2"/>
      <c r="M3628" s="17">
        <f t="shared" ca="1" si="382"/>
        <v>6</v>
      </c>
      <c r="N3628" s="2">
        <f t="shared" ca="1" si="384"/>
        <v>0.76145495829471288</v>
      </c>
      <c r="O3628" s="2"/>
      <c r="P3628" s="31">
        <f t="shared" ca="1" si="383"/>
        <v>4.7092908142638361</v>
      </c>
    </row>
    <row r="3629" spans="1:16" x14ac:dyDescent="0.25">
      <c r="A3629" s="32">
        <f ca="1">Uniform_A+B3629*(Uniform_B-Uniform_A)</f>
        <v>8.3535467800720671</v>
      </c>
      <c r="B3629" s="2">
        <f t="shared" ca="1" si="385"/>
        <v>0.83535467800720675</v>
      </c>
      <c r="C3629" s="4"/>
      <c r="D3629" s="5">
        <f ca="1">IF(E3629&lt;(Driehoek_C-Driehoek_A)/(Driehoek_B-Driehoek_A),Driehoek_A+SQRT(E3629*(Driehoek_B-Driehoek_A)*(Driehoek_C-Driehoek_A)),Driehoek_B-SQRT((1-E3629)*(Driehoek_B-Driehoek_A)*(Driehoek_B-Driehoek_C)))</f>
        <v>7.9939235923068912</v>
      </c>
      <c r="E3629" s="2">
        <f t="shared" ca="1" si="386"/>
        <v>0.97108029319666656</v>
      </c>
      <c r="F3629" s="2"/>
      <c r="G3629" s="15">
        <f ca="1">_xlfn.NORM.INV(H3629,Normaal_Mu,Normaal_Sigma)</f>
        <v>5.8612911057081485</v>
      </c>
      <c r="H3629" s="2">
        <f t="shared" ca="1" si="387"/>
        <v>0.66663694315574662</v>
      </c>
      <c r="I3629" s="2"/>
      <c r="J3629" s="15">
        <f ca="1">-LN(K3629) /NegExp_Labda</f>
        <v>3.245186535644601</v>
      </c>
      <c r="K3629" s="2">
        <f t="shared" ca="1" si="388"/>
        <v>0.52254858849648489</v>
      </c>
      <c r="L3629" s="2"/>
      <c r="M3629" s="17">
        <f t="shared" ref="M3629:M3692" ca="1" si="389">VLOOKUP(N3629,$S$5:$T$105,2,TRUE)</f>
        <v>5</v>
      </c>
      <c r="N3629" s="2">
        <f t="shared" ca="1" si="384"/>
        <v>0.4589028738958667</v>
      </c>
      <c r="O3629" s="2"/>
      <c r="P3629" s="31">
        <f t="shared" ref="P3629:P3692" ca="1" si="390">SUM(A3629,D3629,G3629,J3629,M3629)/5</f>
        <v>6.0907896027463408</v>
      </c>
    </row>
    <row r="3630" spans="1:16" x14ac:dyDescent="0.25">
      <c r="A3630" s="32">
        <f ca="1">Uniform_A+B3630*(Uniform_B-Uniform_A)</f>
        <v>4.2482027425684308</v>
      </c>
      <c r="B3630" s="2">
        <f t="shared" ca="1" si="385"/>
        <v>0.4248202742568431</v>
      </c>
      <c r="C3630" s="4"/>
      <c r="D3630" s="5">
        <f ca="1">IF(E3630&lt;(Driehoek_C-Driehoek_A)/(Driehoek_B-Driehoek_A),Driehoek_A+SQRT(E3630*(Driehoek_B-Driehoek_A)*(Driehoek_C-Driehoek_A)),Driehoek_B-SQRT((1-E3630)*(Driehoek_B-Driehoek_A)*(Driehoek_B-Driehoek_C)))</f>
        <v>4.5732013226658124</v>
      </c>
      <c r="E3630" s="2">
        <f t="shared" ca="1" si="386"/>
        <v>0.44009867058149388</v>
      </c>
      <c r="F3630" s="2"/>
      <c r="G3630" s="15">
        <f ca="1">_xlfn.NORM.INV(H3630,Normaal_Mu,Normaal_Sigma)</f>
        <v>4.8299063538692693</v>
      </c>
      <c r="H3630" s="2">
        <f t="shared" ca="1" si="387"/>
        <v>0.46611208305062168</v>
      </c>
      <c r="I3630" s="2"/>
      <c r="J3630" s="15">
        <f ca="1">-LN(K3630) /NegExp_Labda</f>
        <v>2.429852858756826</v>
      </c>
      <c r="K3630" s="2">
        <f t="shared" ca="1" si="388"/>
        <v>0.61509990836022477</v>
      </c>
      <c r="L3630" s="2"/>
      <c r="M3630" s="17">
        <f t="shared" ca="1" si="389"/>
        <v>3</v>
      </c>
      <c r="N3630" s="2">
        <f t="shared" ca="1" si="384"/>
        <v>0.14167684794927093</v>
      </c>
      <c r="O3630" s="2"/>
      <c r="P3630" s="31">
        <f t="shared" ca="1" si="390"/>
        <v>3.816232655572068</v>
      </c>
    </row>
    <row r="3631" spans="1:16" x14ac:dyDescent="0.25">
      <c r="A3631" s="32">
        <f ca="1">Uniform_A+B3631*(Uniform_B-Uniform_A)</f>
        <v>4.8349044509997885</v>
      </c>
      <c r="B3631" s="2">
        <f t="shared" ca="1" si="385"/>
        <v>0.48349044509997885</v>
      </c>
      <c r="C3631" s="4"/>
      <c r="D3631" s="5">
        <f ca="1">IF(E3631&lt;(Driehoek_C-Driehoek_A)/(Driehoek_B-Driehoek_A),Driehoek_A+SQRT(E3631*(Driehoek_B-Driehoek_A)*(Driehoek_C-Driehoek_A)),Driehoek_B-SQRT((1-E3631)*(Driehoek_B-Driehoek_A)*(Driehoek_B-Driehoek_C)))</f>
        <v>5.7910236120665406</v>
      </c>
      <c r="E3631" s="2">
        <f t="shared" ca="1" si="386"/>
        <v>0.70578487261958667</v>
      </c>
      <c r="F3631" s="2"/>
      <c r="G3631" s="15">
        <f ca="1">_xlfn.NORM.INV(H3631,Normaal_Mu,Normaal_Sigma)</f>
        <v>6.4188197289895923</v>
      </c>
      <c r="H3631" s="2">
        <f t="shared" ca="1" si="387"/>
        <v>0.7609649159989923</v>
      </c>
      <c r="I3631" s="2"/>
      <c r="J3631" s="15">
        <f ca="1">-LN(K3631) /NegExp_Labda</f>
        <v>1.6642668865965542E-2</v>
      </c>
      <c r="K3631" s="2">
        <f t="shared" ca="1" si="388"/>
        <v>0.99667699965424394</v>
      </c>
      <c r="L3631" s="2"/>
      <c r="M3631" s="17">
        <f t="shared" ca="1" si="389"/>
        <v>10</v>
      </c>
      <c r="N3631" s="2">
        <f t="shared" ca="1" si="384"/>
        <v>0.97809968541426529</v>
      </c>
      <c r="O3631" s="2"/>
      <c r="P3631" s="31">
        <f t="shared" ca="1" si="390"/>
        <v>5.4122780921843781</v>
      </c>
    </row>
    <row r="3632" spans="1:16" x14ac:dyDescent="0.25">
      <c r="A3632" s="32">
        <f ca="1">Uniform_A+B3632*(Uniform_B-Uniform_A)</f>
        <v>3.4325410190947467</v>
      </c>
      <c r="B3632" s="2">
        <f t="shared" ca="1" si="385"/>
        <v>0.3432541019094747</v>
      </c>
      <c r="C3632" s="4"/>
      <c r="D3632" s="5">
        <f ca="1">IF(E3632&lt;(Driehoek_C-Driehoek_A)/(Driehoek_B-Driehoek_A),Driehoek_A+SQRT(E3632*(Driehoek_B-Driehoek_A)*(Driehoek_C-Driehoek_A)),Driehoek_B-SQRT((1-E3632)*(Driehoek_B-Driehoek_A)*(Driehoek_B-Driehoek_C)))</f>
        <v>3.8882873499482757</v>
      </c>
      <c r="E3632" s="2">
        <f t="shared" ca="1" si="386"/>
        <v>0.25468779399819153</v>
      </c>
      <c r="F3632" s="2"/>
      <c r="G3632" s="15">
        <f ca="1">_xlfn.NORM.INV(H3632,Normaal_Mu,Normaal_Sigma)</f>
        <v>6.1241727179901906</v>
      </c>
      <c r="H3632" s="2">
        <f t="shared" ca="1" si="387"/>
        <v>0.71297140907578516</v>
      </c>
      <c r="I3632" s="2"/>
      <c r="J3632" s="15">
        <f ca="1">-LN(K3632) /NegExp_Labda</f>
        <v>5.5121508457437667</v>
      </c>
      <c r="K3632" s="2">
        <f t="shared" ca="1" si="388"/>
        <v>0.33206313278628186</v>
      </c>
      <c r="L3632" s="2"/>
      <c r="M3632" s="17">
        <f t="shared" ca="1" si="389"/>
        <v>6</v>
      </c>
      <c r="N3632" s="2">
        <f t="shared" ca="1" si="384"/>
        <v>0.63621033792158166</v>
      </c>
      <c r="O3632" s="2"/>
      <c r="P3632" s="31">
        <f t="shared" ca="1" si="390"/>
        <v>4.9914303865553959</v>
      </c>
    </row>
    <row r="3633" spans="1:16" x14ac:dyDescent="0.25">
      <c r="A3633" s="32">
        <f ca="1">Uniform_A+B3633*(Uniform_B-Uniform_A)</f>
        <v>1.1449448466644752</v>
      </c>
      <c r="B3633" s="2">
        <f t="shared" ca="1" si="385"/>
        <v>0.11449448466644752</v>
      </c>
      <c r="C3633" s="4"/>
      <c r="D3633" s="5">
        <f ca="1">IF(E3633&lt;(Driehoek_C-Driehoek_A)/(Driehoek_B-Driehoek_A),Driehoek_A+SQRT(E3633*(Driehoek_B-Driehoek_A)*(Driehoek_C-Driehoek_A)),Driehoek_B-SQRT((1-E3633)*(Driehoek_B-Driehoek_A)*(Driehoek_B-Driehoek_C)))</f>
        <v>3.8978006436389787</v>
      </c>
      <c r="E3633" s="2">
        <f t="shared" ca="1" si="386"/>
        <v>0.25726052021403734</v>
      </c>
      <c r="F3633" s="2"/>
      <c r="G3633" s="15">
        <f ca="1">_xlfn.NORM.INV(H3633,Normaal_Mu,Normaal_Sigma)</f>
        <v>6.7189231144617487</v>
      </c>
      <c r="H3633" s="2">
        <f t="shared" ca="1" si="387"/>
        <v>0.80495703973765476</v>
      </c>
      <c r="I3633" s="2"/>
      <c r="J3633" s="15">
        <f ca="1">-LN(K3633) /NegExp_Labda</f>
        <v>6.1956849883313811</v>
      </c>
      <c r="K3633" s="2">
        <f t="shared" ca="1" si="388"/>
        <v>0.2896340649882615</v>
      </c>
      <c r="L3633" s="2"/>
      <c r="M3633" s="17">
        <f t="shared" ca="1" si="389"/>
        <v>3</v>
      </c>
      <c r="N3633" s="2">
        <f t="shared" ca="1" si="384"/>
        <v>0.25370980016176337</v>
      </c>
      <c r="O3633" s="2"/>
      <c r="P3633" s="31">
        <f t="shared" ca="1" si="390"/>
        <v>4.1914707186193167</v>
      </c>
    </row>
    <row r="3634" spans="1:16" x14ac:dyDescent="0.25">
      <c r="A3634" s="32">
        <f ca="1">Uniform_A+B3634*(Uniform_B-Uniform_A)</f>
        <v>6.1717872879703286</v>
      </c>
      <c r="B3634" s="2">
        <f t="shared" ca="1" si="385"/>
        <v>0.61717872879703284</v>
      </c>
      <c r="C3634" s="4"/>
      <c r="D3634" s="5">
        <f ca="1">IF(E3634&lt;(Driehoek_C-Driehoek_A)/(Driehoek_B-Driehoek_A),Driehoek_A+SQRT(E3634*(Driehoek_B-Driehoek_A)*(Driehoek_C-Driehoek_A)),Driehoek_B-SQRT((1-E3634)*(Driehoek_B-Driehoek_A)*(Driehoek_B-Driehoek_C)))</f>
        <v>5.1373080961388027</v>
      </c>
      <c r="E3634" s="2">
        <f t="shared" ca="1" si="386"/>
        <v>0.57370317873843302</v>
      </c>
      <c r="F3634" s="2"/>
      <c r="G3634" s="15">
        <f ca="1">_xlfn.NORM.INV(H3634,Normaal_Mu,Normaal_Sigma)</f>
        <v>6.9220698334524924</v>
      </c>
      <c r="H3634" s="2">
        <f t="shared" ca="1" si="387"/>
        <v>0.8317326940955293</v>
      </c>
      <c r="I3634" s="2"/>
      <c r="J3634" s="15">
        <f ca="1">-LN(K3634) /NegExp_Labda</f>
        <v>0.31989790549909247</v>
      </c>
      <c r="K3634" s="2">
        <f t="shared" ca="1" si="388"/>
        <v>0.9380241527567279</v>
      </c>
      <c r="L3634" s="2"/>
      <c r="M3634" s="17">
        <f t="shared" ca="1" si="389"/>
        <v>4</v>
      </c>
      <c r="N3634" s="2">
        <f t="shared" ca="1" si="384"/>
        <v>0.3163387381967544</v>
      </c>
      <c r="O3634" s="2"/>
      <c r="P3634" s="31">
        <f t="shared" ca="1" si="390"/>
        <v>4.5102126246121435</v>
      </c>
    </row>
    <row r="3635" spans="1:16" x14ac:dyDescent="0.25">
      <c r="A3635" s="32">
        <f ca="1">Uniform_A+B3635*(Uniform_B-Uniform_A)</f>
        <v>0.68940808830915579</v>
      </c>
      <c r="B3635" s="2">
        <f t="shared" ca="1" si="385"/>
        <v>6.8940808830915579E-2</v>
      </c>
      <c r="C3635" s="4"/>
      <c r="D3635" s="5">
        <f ca="1">IF(E3635&lt;(Driehoek_C-Driehoek_A)/(Driehoek_B-Driehoek_A),Driehoek_A+SQRT(E3635*(Driehoek_B-Driehoek_A)*(Driehoek_C-Driehoek_A)),Driehoek_B-SQRT((1-E3635)*(Driehoek_B-Driehoek_A)*(Driehoek_B-Driehoek_C)))</f>
        <v>4.0392981661877334</v>
      </c>
      <c r="E3635" s="2">
        <f t="shared" ca="1" si="386"/>
        <v>0.29689820902890329</v>
      </c>
      <c r="F3635" s="2"/>
      <c r="G3635" s="15">
        <f ca="1">_xlfn.NORM.INV(H3635,Normaal_Mu,Normaal_Sigma)</f>
        <v>4.9262782271138157</v>
      </c>
      <c r="H3635" s="2">
        <f t="shared" ca="1" si="387"/>
        <v>0.48529796331748309</v>
      </c>
      <c r="I3635" s="2"/>
      <c r="J3635" s="15">
        <f ca="1">-LN(K3635) /NegExp_Labda</f>
        <v>0.53935137777590558</v>
      </c>
      <c r="K3635" s="2">
        <f t="shared" ca="1" si="388"/>
        <v>0.89774404822519482</v>
      </c>
      <c r="L3635" s="2"/>
      <c r="M3635" s="17">
        <f t="shared" ca="1" si="389"/>
        <v>4</v>
      </c>
      <c r="N3635" s="2">
        <f t="shared" ca="1" si="384"/>
        <v>0.37743740900162726</v>
      </c>
      <c r="O3635" s="2"/>
      <c r="P3635" s="31">
        <f t="shared" ca="1" si="390"/>
        <v>2.8388671718773217</v>
      </c>
    </row>
    <row r="3636" spans="1:16" x14ac:dyDescent="0.25">
      <c r="A3636" s="32">
        <f ca="1">Uniform_A+B3636*(Uniform_B-Uniform_A)</f>
        <v>5.7513189125113264</v>
      </c>
      <c r="B3636" s="2">
        <f t="shared" ca="1" si="385"/>
        <v>0.57513189125113262</v>
      </c>
      <c r="C3636" s="4"/>
      <c r="D3636" s="5">
        <f ca="1">IF(E3636&lt;(Driehoek_C-Driehoek_A)/(Driehoek_B-Driehoek_A),Driehoek_A+SQRT(E3636*(Driehoek_B-Driehoek_A)*(Driehoek_C-Driehoek_A)),Driehoek_B-SQRT((1-E3636)*(Driehoek_B-Driehoek_A)*(Driehoek_B-Driehoek_C)))</f>
        <v>6.1055801544948194</v>
      </c>
      <c r="E3636" s="2">
        <f t="shared" ca="1" si="386"/>
        <v>0.76063810736987902</v>
      </c>
      <c r="F3636" s="2"/>
      <c r="G3636" s="15">
        <f ca="1">_xlfn.NORM.INV(H3636,Normaal_Mu,Normaal_Sigma)</f>
        <v>4.7388973185760443</v>
      </c>
      <c r="H3636" s="2">
        <f t="shared" ca="1" si="387"/>
        <v>0.4480651188248943</v>
      </c>
      <c r="I3636" s="2"/>
      <c r="J3636" s="15">
        <f ca="1">-LN(K3636) /NegExp_Labda</f>
        <v>1.0960714731637666</v>
      </c>
      <c r="K3636" s="2">
        <f t="shared" ca="1" si="388"/>
        <v>0.80314958906488065</v>
      </c>
      <c r="L3636" s="2"/>
      <c r="M3636" s="17">
        <f t="shared" ca="1" si="389"/>
        <v>4</v>
      </c>
      <c r="N3636" s="2">
        <f t="shared" ca="1" si="384"/>
        <v>0.40186295766085078</v>
      </c>
      <c r="O3636" s="2"/>
      <c r="P3636" s="31">
        <f t="shared" ca="1" si="390"/>
        <v>4.3383735717491918</v>
      </c>
    </row>
    <row r="3637" spans="1:16" x14ac:dyDescent="0.25">
      <c r="A3637" s="32">
        <f ca="1">Uniform_A+B3637*(Uniform_B-Uniform_A)</f>
        <v>1.2477139645752544</v>
      </c>
      <c r="B3637" s="2">
        <f t="shared" ca="1" si="385"/>
        <v>0.12477139645752544</v>
      </c>
      <c r="C3637" s="4"/>
      <c r="D3637" s="5">
        <f ca="1">IF(E3637&lt;(Driehoek_C-Driehoek_A)/(Driehoek_B-Driehoek_A),Driehoek_A+SQRT(E3637*(Driehoek_B-Driehoek_A)*(Driehoek_C-Driehoek_A)),Driehoek_B-SQRT((1-E3637)*(Driehoek_B-Driehoek_A)*(Driehoek_B-Driehoek_C)))</f>
        <v>5.3135840311083307</v>
      </c>
      <c r="E3637" s="2">
        <f t="shared" ca="1" si="386"/>
        <v>0.6117239229800141</v>
      </c>
      <c r="F3637" s="2"/>
      <c r="G3637" s="15">
        <f ca="1">_xlfn.NORM.INV(H3637,Normaal_Mu,Normaal_Sigma)</f>
        <v>3.8591207098973443</v>
      </c>
      <c r="H3637" s="2">
        <f t="shared" ca="1" si="387"/>
        <v>0.28418977340482676</v>
      </c>
      <c r="I3637" s="2"/>
      <c r="J3637" s="15">
        <f ca="1">-LN(K3637) /NegExp_Labda</f>
        <v>1.7281319857893347</v>
      </c>
      <c r="K3637" s="2">
        <f t="shared" ca="1" si="388"/>
        <v>0.7077768651656513</v>
      </c>
      <c r="L3637" s="2"/>
      <c r="M3637" s="17">
        <f t="shared" ca="1" si="389"/>
        <v>4</v>
      </c>
      <c r="N3637" s="2">
        <f t="shared" ca="1" si="384"/>
        <v>0.39659931261120729</v>
      </c>
      <c r="O3637" s="2"/>
      <c r="P3637" s="31">
        <f t="shared" ca="1" si="390"/>
        <v>3.2297101382740521</v>
      </c>
    </row>
    <row r="3638" spans="1:16" x14ac:dyDescent="0.25">
      <c r="A3638" s="32">
        <f ca="1">Uniform_A+B3638*(Uniform_B-Uniform_A)</f>
        <v>5.6996680487010103</v>
      </c>
      <c r="B3638" s="2">
        <f t="shared" ca="1" si="385"/>
        <v>0.56996680487010098</v>
      </c>
      <c r="C3638" s="4"/>
      <c r="D3638" s="5">
        <f ca="1">IF(E3638&lt;(Driehoek_C-Driehoek_A)/(Driehoek_B-Driehoek_A),Driehoek_A+SQRT(E3638*(Driehoek_B-Driehoek_A)*(Driehoek_C-Driehoek_A)),Driehoek_B-SQRT((1-E3638)*(Driehoek_B-Driehoek_A)*(Driehoek_B-Driehoek_C)))</f>
        <v>6.9731812225426548</v>
      </c>
      <c r="E3638" s="2">
        <f t="shared" ca="1" si="386"/>
        <v>0.88262873266703756</v>
      </c>
      <c r="F3638" s="2"/>
      <c r="G3638" s="15">
        <f ca="1">_xlfn.NORM.INV(H3638,Normaal_Mu,Normaal_Sigma)</f>
        <v>3.6334025808824366</v>
      </c>
      <c r="H3638" s="2">
        <f t="shared" ca="1" si="387"/>
        <v>0.24720905471849142</v>
      </c>
      <c r="I3638" s="2"/>
      <c r="J3638" s="15">
        <f ca="1">-LN(K3638) /NegExp_Labda</f>
        <v>3.1036346270373372</v>
      </c>
      <c r="K3638" s="2">
        <f t="shared" ca="1" si="388"/>
        <v>0.53755353421119523</v>
      </c>
      <c r="L3638" s="2"/>
      <c r="M3638" s="17">
        <f t="shared" ca="1" si="389"/>
        <v>3</v>
      </c>
      <c r="N3638" s="2">
        <f t="shared" ca="1" si="384"/>
        <v>0.2139959125654648</v>
      </c>
      <c r="O3638" s="2"/>
      <c r="P3638" s="31">
        <f t="shared" ca="1" si="390"/>
        <v>4.4819772958326878</v>
      </c>
    </row>
    <row r="3639" spans="1:16" x14ac:dyDescent="0.25">
      <c r="A3639" s="32">
        <f ca="1">Uniform_A+B3639*(Uniform_B-Uniform_A)</f>
        <v>9.2672402569664101</v>
      </c>
      <c r="B3639" s="2">
        <f t="shared" ca="1" si="385"/>
        <v>0.92672402569664092</v>
      </c>
      <c r="C3639" s="4"/>
      <c r="D3639" s="5">
        <f ca="1">IF(E3639&lt;(Driehoek_C-Driehoek_A)/(Driehoek_B-Driehoek_A),Driehoek_A+SQRT(E3639*(Driehoek_B-Driehoek_A)*(Driehoek_C-Driehoek_A)),Driehoek_B-SQRT((1-E3639)*(Driehoek_B-Driehoek_A)*(Driehoek_B-Driehoek_C)))</f>
        <v>2.4740691660234111</v>
      </c>
      <c r="E3639" s="2">
        <f t="shared" ca="1" si="386"/>
        <v>1.6052969583866594E-2</v>
      </c>
      <c r="F3639" s="2"/>
      <c r="G3639" s="15">
        <f ca="1">_xlfn.NORM.INV(H3639,Normaal_Mu,Normaal_Sigma)</f>
        <v>6.8772027616944618</v>
      </c>
      <c r="H3639" s="2">
        <f t="shared" ca="1" si="387"/>
        <v>0.82603227821502245</v>
      </c>
      <c r="I3639" s="2"/>
      <c r="J3639" s="15">
        <f ca="1">-LN(K3639) /NegExp_Labda</f>
        <v>1.2794403823033629</v>
      </c>
      <c r="K3639" s="2">
        <f t="shared" ca="1" si="388"/>
        <v>0.77422861835030965</v>
      </c>
      <c r="L3639" s="2"/>
      <c r="M3639" s="17">
        <f t="shared" ca="1" si="389"/>
        <v>0</v>
      </c>
      <c r="N3639" s="2">
        <f t="shared" ca="1" si="384"/>
        <v>8.7100793720695791E-4</v>
      </c>
      <c r="O3639" s="2"/>
      <c r="P3639" s="31">
        <f t="shared" ca="1" si="390"/>
        <v>3.9795905133975298</v>
      </c>
    </row>
    <row r="3640" spans="1:16" x14ac:dyDescent="0.25">
      <c r="A3640" s="32">
        <f ca="1">Uniform_A+B3640*(Uniform_B-Uniform_A)</f>
        <v>5.523209070837245</v>
      </c>
      <c r="B3640" s="2">
        <f t="shared" ca="1" si="385"/>
        <v>0.5523209070837245</v>
      </c>
      <c r="C3640" s="4"/>
      <c r="D3640" s="5">
        <f ca="1">IF(E3640&lt;(Driehoek_C-Driehoek_A)/(Driehoek_B-Driehoek_A),Driehoek_A+SQRT(E3640*(Driehoek_B-Driehoek_A)*(Driehoek_C-Driehoek_A)),Driehoek_B-SQRT((1-E3640)*(Driehoek_B-Driehoek_A)*(Driehoek_B-Driehoek_C)))</f>
        <v>5.8851969603700898</v>
      </c>
      <c r="E3640" s="2">
        <f t="shared" ca="1" si="386"/>
        <v>0.72280005783749357</v>
      </c>
      <c r="F3640" s="2"/>
      <c r="G3640" s="15">
        <f ca="1">_xlfn.NORM.INV(H3640,Normaal_Mu,Normaal_Sigma)</f>
        <v>4.5671182171371765</v>
      </c>
      <c r="H3640" s="2">
        <f t="shared" ca="1" si="387"/>
        <v>0.41432204741482215</v>
      </c>
      <c r="I3640" s="2"/>
      <c r="J3640" s="15">
        <f ca="1">-LN(K3640) /NegExp_Labda</f>
        <v>12.174447010987672</v>
      </c>
      <c r="K3640" s="2">
        <f t="shared" ca="1" si="388"/>
        <v>8.7607435702144132E-2</v>
      </c>
      <c r="L3640" s="2"/>
      <c r="M3640" s="17">
        <f t="shared" ca="1" si="389"/>
        <v>5</v>
      </c>
      <c r="N3640" s="2">
        <f t="shared" ca="1" si="384"/>
        <v>0.51130218529759697</v>
      </c>
      <c r="O3640" s="2"/>
      <c r="P3640" s="31">
        <f t="shared" ca="1" si="390"/>
        <v>6.629994251866437</v>
      </c>
    </row>
    <row r="3641" spans="1:16" x14ac:dyDescent="0.25">
      <c r="A3641" s="32">
        <f ca="1">Uniform_A+B3641*(Uniform_B-Uniform_A)</f>
        <v>9.0838099284771534</v>
      </c>
      <c r="B3641" s="2">
        <f t="shared" ca="1" si="385"/>
        <v>0.90838099284771534</v>
      </c>
      <c r="C3641" s="4"/>
      <c r="D3641" s="5">
        <f ca="1">IF(E3641&lt;(Driehoek_C-Driehoek_A)/(Driehoek_B-Driehoek_A),Driehoek_A+SQRT(E3641*(Driehoek_B-Driehoek_A)*(Driehoek_C-Driehoek_A)),Driehoek_B-SQRT((1-E3641)*(Driehoek_B-Driehoek_A)*(Driehoek_B-Driehoek_C)))</f>
        <v>4.7749933627298571</v>
      </c>
      <c r="E3641" s="2">
        <f t="shared" ca="1" si="386"/>
        <v>0.48998054042923533</v>
      </c>
      <c r="F3641" s="2"/>
      <c r="G3641" s="15">
        <f ca="1">_xlfn.NORM.INV(H3641,Normaal_Mu,Normaal_Sigma)</f>
        <v>4.0659516371614526</v>
      </c>
      <c r="H3641" s="2">
        <f t="shared" ca="1" si="387"/>
        <v>0.32024128871973989</v>
      </c>
      <c r="I3641" s="2"/>
      <c r="J3641" s="15">
        <f ca="1">-LN(K3641) /NegExp_Labda</f>
        <v>0.82285667788686701</v>
      </c>
      <c r="K3641" s="2">
        <f t="shared" ca="1" si="388"/>
        <v>0.84825724386574508</v>
      </c>
      <c r="L3641" s="2"/>
      <c r="M3641" s="17">
        <f t="shared" ca="1" si="389"/>
        <v>4</v>
      </c>
      <c r="N3641" s="2">
        <f t="shared" ca="1" si="384"/>
        <v>0.40356623508484768</v>
      </c>
      <c r="O3641" s="2"/>
      <c r="P3641" s="31">
        <f t="shared" ca="1" si="390"/>
        <v>4.5495223212510663</v>
      </c>
    </row>
    <row r="3642" spans="1:16" x14ac:dyDescent="0.25">
      <c r="A3642" s="32">
        <f ca="1">Uniform_A+B3642*(Uniform_B-Uniform_A)</f>
        <v>8.399212744645169</v>
      </c>
      <c r="B3642" s="2">
        <f t="shared" ca="1" si="385"/>
        <v>0.83992127446451692</v>
      </c>
      <c r="C3642" s="4"/>
      <c r="D3642" s="5">
        <f ca="1">IF(E3642&lt;(Driehoek_C-Driehoek_A)/(Driehoek_B-Driehoek_A),Driehoek_A+SQRT(E3642*(Driehoek_B-Driehoek_A)*(Driehoek_C-Driehoek_A)),Driehoek_B-SQRT((1-E3642)*(Driehoek_B-Driehoek_A)*(Driehoek_B-Driehoek_C)))</f>
        <v>4.5023773797492597</v>
      </c>
      <c r="E3642" s="2">
        <f t="shared" ca="1" si="386"/>
        <v>0.42203973616596746</v>
      </c>
      <c r="F3642" s="2"/>
      <c r="G3642" s="15">
        <f ca="1">_xlfn.NORM.INV(H3642,Normaal_Mu,Normaal_Sigma)</f>
        <v>6.6265945612542794</v>
      </c>
      <c r="H3642" s="2">
        <f t="shared" ca="1" si="387"/>
        <v>0.79197618209936749</v>
      </c>
      <c r="I3642" s="2"/>
      <c r="J3642" s="15">
        <f ca="1">-LN(K3642) /NegExp_Labda</f>
        <v>14.549053165899778</v>
      </c>
      <c r="K3642" s="2">
        <f t="shared" ca="1" si="388"/>
        <v>5.4486046741730632E-2</v>
      </c>
      <c r="L3642" s="2"/>
      <c r="M3642" s="17">
        <f t="shared" ca="1" si="389"/>
        <v>10</v>
      </c>
      <c r="N3642" s="2">
        <f t="shared" ca="1" si="384"/>
        <v>0.97696013789733327</v>
      </c>
      <c r="O3642" s="2"/>
      <c r="P3642" s="31">
        <f t="shared" ca="1" si="390"/>
        <v>8.8154475703096971</v>
      </c>
    </row>
    <row r="3643" spans="1:16" x14ac:dyDescent="0.25">
      <c r="A3643" s="32">
        <f ca="1">Uniform_A+B3643*(Uniform_B-Uniform_A)</f>
        <v>2.7986648252764947</v>
      </c>
      <c r="B3643" s="2">
        <f t="shared" ca="1" si="385"/>
        <v>0.27986648252764945</v>
      </c>
      <c r="C3643" s="4"/>
      <c r="D3643" s="5">
        <f ca="1">IF(E3643&lt;(Driehoek_C-Driehoek_A)/(Driehoek_B-Driehoek_A),Driehoek_A+SQRT(E3643*(Driehoek_B-Driehoek_A)*(Driehoek_C-Driehoek_A)),Driehoek_B-SQRT((1-E3643)*(Driehoek_B-Driehoek_A)*(Driehoek_B-Driehoek_C)))</f>
        <v>3.684617922293973</v>
      </c>
      <c r="E3643" s="2">
        <f t="shared" ca="1" si="386"/>
        <v>0.20270982457957587</v>
      </c>
      <c r="F3643" s="2"/>
      <c r="G3643" s="15">
        <f ca="1">_xlfn.NORM.INV(H3643,Normaal_Mu,Normaal_Sigma)</f>
        <v>6.4391097471902858</v>
      </c>
      <c r="H3643" s="2">
        <f t="shared" ca="1" si="387"/>
        <v>0.76410044753924711</v>
      </c>
      <c r="I3643" s="2"/>
      <c r="J3643" s="15">
        <f ca="1">-LN(K3643) /NegExp_Labda</f>
        <v>27.724469395797286</v>
      </c>
      <c r="K3643" s="2">
        <f t="shared" ca="1" si="388"/>
        <v>3.9073578340959036E-3</v>
      </c>
      <c r="L3643" s="2"/>
      <c r="M3643" s="17">
        <f t="shared" ca="1" si="389"/>
        <v>12</v>
      </c>
      <c r="N3643" s="2">
        <f t="shared" ca="1" si="384"/>
        <v>0.99459834478210563</v>
      </c>
      <c r="O3643" s="2"/>
      <c r="P3643" s="31">
        <f t="shared" ca="1" si="390"/>
        <v>10.529372378111608</v>
      </c>
    </row>
    <row r="3644" spans="1:16" x14ac:dyDescent="0.25">
      <c r="A3644" s="32">
        <f ca="1">Uniform_A+B3644*(Uniform_B-Uniform_A)</f>
        <v>6.3984811660425081</v>
      </c>
      <c r="B3644" s="2">
        <f t="shared" ca="1" si="385"/>
        <v>0.63984811660425078</v>
      </c>
      <c r="C3644" s="4"/>
      <c r="D3644" s="5">
        <f ca="1">IF(E3644&lt;(Driehoek_C-Driehoek_A)/(Driehoek_B-Driehoek_A),Driehoek_A+SQRT(E3644*(Driehoek_B-Driehoek_A)*(Driehoek_C-Driehoek_A)),Driehoek_B-SQRT((1-E3644)*(Driehoek_B-Driehoek_A)*(Driehoek_B-Driehoek_C)))</f>
        <v>8.823289953930086</v>
      </c>
      <c r="E3644" s="2">
        <f t="shared" ca="1" si="386"/>
        <v>0.99910781598908482</v>
      </c>
      <c r="F3644" s="2"/>
      <c r="G3644" s="15">
        <f ca="1">_xlfn.NORM.INV(H3644,Normaal_Mu,Normaal_Sigma)</f>
        <v>4.5748136204793823</v>
      </c>
      <c r="H3644" s="2">
        <f t="shared" ca="1" si="387"/>
        <v>0.41582214190482658</v>
      </c>
      <c r="I3644" s="2"/>
      <c r="J3644" s="15">
        <f ca="1">-LN(K3644) /NegExp_Labda</f>
        <v>5.3319034718849929</v>
      </c>
      <c r="K3644" s="2">
        <f t="shared" ca="1" si="388"/>
        <v>0.34425221938565598</v>
      </c>
      <c r="L3644" s="2"/>
      <c r="M3644" s="17">
        <f t="shared" ca="1" si="389"/>
        <v>1</v>
      </c>
      <c r="N3644" s="2">
        <f t="shared" ca="1" si="384"/>
        <v>3.2477672168932825E-2</v>
      </c>
      <c r="O3644" s="2"/>
      <c r="P3644" s="31">
        <f t="shared" ca="1" si="390"/>
        <v>5.2256976424673933</v>
      </c>
    </row>
    <row r="3645" spans="1:16" x14ac:dyDescent="0.25">
      <c r="A3645" s="32">
        <f ca="1">Uniform_A+B3645*(Uniform_B-Uniform_A)</f>
        <v>1.4185641798809745</v>
      </c>
      <c r="B3645" s="2">
        <f t="shared" ca="1" si="385"/>
        <v>0.14185641798809745</v>
      </c>
      <c r="C3645" s="4"/>
      <c r="D3645" s="5">
        <f ca="1">IF(E3645&lt;(Driehoek_C-Driehoek_A)/(Driehoek_B-Driehoek_A),Driehoek_A+SQRT(E3645*(Driehoek_B-Driehoek_A)*(Driehoek_C-Driehoek_A)),Driehoek_B-SQRT((1-E3645)*(Driehoek_B-Driehoek_A)*(Driehoek_B-Driehoek_C)))</f>
        <v>4.9177967026752478</v>
      </c>
      <c r="E3645" s="2">
        <f t="shared" ca="1" si="386"/>
        <v>0.5238747496945978</v>
      </c>
      <c r="F3645" s="2"/>
      <c r="G3645" s="15">
        <f ca="1">_xlfn.NORM.INV(H3645,Normaal_Mu,Normaal_Sigma)</f>
        <v>1.7068814880341989</v>
      </c>
      <c r="H3645" s="2">
        <f t="shared" ca="1" si="387"/>
        <v>4.9824335472356318E-2</v>
      </c>
      <c r="I3645" s="2"/>
      <c r="J3645" s="15">
        <f ca="1">-LN(K3645) /NegExp_Labda</f>
        <v>2.0689438525510173</v>
      </c>
      <c r="K3645" s="2">
        <f t="shared" ca="1" si="388"/>
        <v>0.66114058890687799</v>
      </c>
      <c r="L3645" s="2"/>
      <c r="M3645" s="17">
        <f t="shared" ca="1" si="389"/>
        <v>5</v>
      </c>
      <c r="N3645" s="2">
        <f t="shared" ca="1" si="384"/>
        <v>0.53540123705203169</v>
      </c>
      <c r="O3645" s="2"/>
      <c r="P3645" s="31">
        <f t="shared" ca="1" si="390"/>
        <v>3.0224372446282879</v>
      </c>
    </row>
    <row r="3646" spans="1:16" x14ac:dyDescent="0.25">
      <c r="A3646" s="32">
        <f ca="1">Uniform_A+B3646*(Uniform_B-Uniform_A)</f>
        <v>3.9647455476203741</v>
      </c>
      <c r="B3646" s="2">
        <f t="shared" ca="1" si="385"/>
        <v>0.39647455476203741</v>
      </c>
      <c r="C3646" s="4"/>
      <c r="D3646" s="5">
        <f ca="1">IF(E3646&lt;(Driehoek_C-Driehoek_A)/(Driehoek_B-Driehoek_A),Driehoek_A+SQRT(E3646*(Driehoek_B-Driehoek_A)*(Driehoek_C-Driehoek_A)),Driehoek_B-SQRT((1-E3646)*(Driehoek_B-Driehoek_A)*(Driehoek_B-Driehoek_C)))</f>
        <v>4.4940579155046496</v>
      </c>
      <c r="E3646" s="2">
        <f t="shared" ca="1" si="386"/>
        <v>0.41989959803353416</v>
      </c>
      <c r="F3646" s="2"/>
      <c r="G3646" s="15">
        <f ca="1">_xlfn.NORM.INV(H3646,Normaal_Mu,Normaal_Sigma)</f>
        <v>8.3749015614048812</v>
      </c>
      <c r="H3646" s="2">
        <f t="shared" ca="1" si="387"/>
        <v>0.95424164676230694</v>
      </c>
      <c r="I3646" s="2"/>
      <c r="J3646" s="15">
        <f ca="1">-LN(K3646) /NegExp_Labda</f>
        <v>0.48391713947534232</v>
      </c>
      <c r="K3646" s="2">
        <f t="shared" ca="1" si="388"/>
        <v>0.90775257873316673</v>
      </c>
      <c r="L3646" s="2"/>
      <c r="M3646" s="17">
        <f t="shared" ca="1" si="389"/>
        <v>4</v>
      </c>
      <c r="N3646" s="2">
        <f t="shared" ca="1" si="384"/>
        <v>0.30730584756000123</v>
      </c>
      <c r="O3646" s="2"/>
      <c r="P3646" s="31">
        <f t="shared" ca="1" si="390"/>
        <v>4.2635244328010495</v>
      </c>
    </row>
    <row r="3647" spans="1:16" x14ac:dyDescent="0.25">
      <c r="A3647" s="32">
        <f ca="1">Uniform_A+B3647*(Uniform_B-Uniform_A)</f>
        <v>4.7153479348918781</v>
      </c>
      <c r="B3647" s="2">
        <f t="shared" ca="1" si="385"/>
        <v>0.47153479348918781</v>
      </c>
      <c r="C3647" s="4"/>
      <c r="D3647" s="5">
        <f ca="1">IF(E3647&lt;(Driehoek_C-Driehoek_A)/(Driehoek_B-Driehoek_A),Driehoek_A+SQRT(E3647*(Driehoek_B-Driehoek_A)*(Driehoek_C-Driehoek_A)),Driehoek_B-SQRT((1-E3647)*(Driehoek_B-Driehoek_A)*(Driehoek_B-Driehoek_C)))</f>
        <v>5.5206719609085848</v>
      </c>
      <c r="E3647" s="2">
        <f t="shared" ca="1" si="386"/>
        <v>0.65412218275406531</v>
      </c>
      <c r="F3647" s="2"/>
      <c r="G3647" s="15">
        <f ca="1">_xlfn.NORM.INV(H3647,Normaal_Mu,Normaal_Sigma)</f>
        <v>4.7461227030607809</v>
      </c>
      <c r="H3647" s="2">
        <f t="shared" ca="1" si="387"/>
        <v>0.44949447849819868</v>
      </c>
      <c r="I3647" s="2"/>
      <c r="J3647" s="15">
        <f ca="1">-LN(K3647) /NegExp_Labda</f>
        <v>9.9399879807344735</v>
      </c>
      <c r="K3647" s="2">
        <f t="shared" ca="1" si="388"/>
        <v>0.13696941912358529</v>
      </c>
      <c r="L3647" s="2"/>
      <c r="M3647" s="17">
        <f t="shared" ca="1" si="389"/>
        <v>1</v>
      </c>
      <c r="N3647" s="2">
        <f t="shared" ca="1" si="384"/>
        <v>1.2161619120475309E-2</v>
      </c>
      <c r="O3647" s="2"/>
      <c r="P3647" s="31">
        <f t="shared" ca="1" si="390"/>
        <v>5.1844261159191429</v>
      </c>
    </row>
    <row r="3648" spans="1:16" x14ac:dyDescent="0.25">
      <c r="A3648" s="32">
        <f ca="1">Uniform_A+B3648*(Uniform_B-Uniform_A)</f>
        <v>2.5733247781552304</v>
      </c>
      <c r="B3648" s="2">
        <f t="shared" ca="1" si="385"/>
        <v>0.25733247781552304</v>
      </c>
      <c r="C3648" s="4"/>
      <c r="D3648" s="5">
        <f ca="1">IF(E3648&lt;(Driehoek_C-Driehoek_A)/(Driehoek_B-Driehoek_A),Driehoek_A+SQRT(E3648*(Driehoek_B-Driehoek_A)*(Driehoek_C-Driehoek_A)),Driehoek_B-SQRT((1-E3648)*(Driehoek_B-Driehoek_A)*(Driehoek_B-Driehoek_C)))</f>
        <v>5.2805257748245253</v>
      </c>
      <c r="E3648" s="2">
        <f t="shared" ca="1" si="386"/>
        <v>0.6047288996644371</v>
      </c>
      <c r="F3648" s="2"/>
      <c r="G3648" s="15">
        <f ca="1">_xlfn.NORM.INV(H3648,Normaal_Mu,Normaal_Sigma)</f>
        <v>6.8893548171563541</v>
      </c>
      <c r="H3648" s="2">
        <f t="shared" ca="1" si="387"/>
        <v>0.82758820296966129</v>
      </c>
      <c r="I3648" s="2"/>
      <c r="J3648" s="15">
        <f ca="1">-LN(K3648) /NegExp_Labda</f>
        <v>11.131136337131743</v>
      </c>
      <c r="K3648" s="2">
        <f t="shared" ca="1" si="388"/>
        <v>0.10793487236358634</v>
      </c>
      <c r="L3648" s="2"/>
      <c r="M3648" s="17">
        <f t="shared" ca="1" si="389"/>
        <v>6</v>
      </c>
      <c r="N3648" s="2">
        <f t="shared" ca="1" si="384"/>
        <v>0.65954171773043291</v>
      </c>
      <c r="O3648" s="2"/>
      <c r="P3648" s="31">
        <f t="shared" ca="1" si="390"/>
        <v>6.3748683414535705</v>
      </c>
    </row>
    <row r="3649" spans="1:16" x14ac:dyDescent="0.25">
      <c r="A3649" s="32">
        <f ca="1">Uniform_A+B3649*(Uniform_B-Uniform_A)</f>
        <v>0.78309088855347153</v>
      </c>
      <c r="B3649" s="2">
        <f t="shared" ca="1" si="385"/>
        <v>7.8309088855347153E-2</v>
      </c>
      <c r="C3649" s="4"/>
      <c r="D3649" s="5">
        <f ca="1">IF(E3649&lt;(Driehoek_C-Driehoek_A)/(Driehoek_B-Driehoek_A),Driehoek_A+SQRT(E3649*(Driehoek_B-Driehoek_A)*(Driehoek_C-Driehoek_A)),Driehoek_B-SQRT((1-E3649)*(Driehoek_B-Driehoek_A)*(Driehoek_B-Driehoek_C)))</f>
        <v>4.1830886539853207</v>
      </c>
      <c r="E3649" s="2">
        <f t="shared" ca="1" si="386"/>
        <v>0.33706757384671571</v>
      </c>
      <c r="F3649" s="2"/>
      <c r="G3649" s="15">
        <f ca="1">_xlfn.NORM.INV(H3649,Normaal_Mu,Normaal_Sigma)</f>
        <v>6.9786675949261472</v>
      </c>
      <c r="H3649" s="2">
        <f t="shared" ca="1" si="387"/>
        <v>0.83875007332659834</v>
      </c>
      <c r="I3649" s="2"/>
      <c r="J3649" s="15">
        <f ca="1">-LN(K3649) /NegExp_Labda</f>
        <v>1.4967586624994504</v>
      </c>
      <c r="K3649" s="2">
        <f t="shared" ca="1" si="388"/>
        <v>0.74129862475602504</v>
      </c>
      <c r="L3649" s="2"/>
      <c r="M3649" s="17">
        <f t="shared" ca="1" si="389"/>
        <v>4</v>
      </c>
      <c r="N3649" s="2">
        <f t="shared" ca="1" si="384"/>
        <v>0.43670492146088069</v>
      </c>
      <c r="O3649" s="2"/>
      <c r="P3649" s="31">
        <f t="shared" ca="1" si="390"/>
        <v>3.4883211599928785</v>
      </c>
    </row>
    <row r="3650" spans="1:16" x14ac:dyDescent="0.25">
      <c r="A3650" s="32">
        <f ca="1">Uniform_A+B3650*(Uniform_B-Uniform_A)</f>
        <v>1.719526164253089</v>
      </c>
      <c r="B3650" s="2">
        <f t="shared" ca="1" si="385"/>
        <v>0.1719526164253089</v>
      </c>
      <c r="C3650" s="4"/>
      <c r="D3650" s="5">
        <f ca="1">IF(E3650&lt;(Driehoek_C-Driehoek_A)/(Driehoek_B-Driehoek_A),Driehoek_A+SQRT(E3650*(Driehoek_B-Driehoek_A)*(Driehoek_C-Driehoek_A)),Driehoek_B-SQRT((1-E3650)*(Driehoek_B-Driehoek_A)*(Driehoek_B-Driehoek_C)))</f>
        <v>4.9804807789411463</v>
      </c>
      <c r="E3650" s="2">
        <f t="shared" ca="1" si="386"/>
        <v>0.53838472090109779</v>
      </c>
      <c r="F3650" s="2"/>
      <c r="G3650" s="15">
        <f ca="1">_xlfn.NORM.INV(H3650,Normaal_Mu,Normaal_Sigma)</f>
        <v>5.1326518721553631</v>
      </c>
      <c r="H3650" s="2">
        <f t="shared" ca="1" si="387"/>
        <v>0.52644083265972719</v>
      </c>
      <c r="I3650" s="2"/>
      <c r="J3650" s="15">
        <f ca="1">-LN(K3650) /NegExp_Labda</f>
        <v>2.4439383237542689</v>
      </c>
      <c r="K3650" s="2">
        <f t="shared" ca="1" si="388"/>
        <v>0.61336955314452279</v>
      </c>
      <c r="L3650" s="2"/>
      <c r="M3650" s="17">
        <f t="shared" ca="1" si="389"/>
        <v>5</v>
      </c>
      <c r="N3650" s="2">
        <f t="shared" ca="1" si="384"/>
        <v>0.61052927972013582</v>
      </c>
      <c r="O3650" s="2"/>
      <c r="P3650" s="31">
        <f t="shared" ca="1" si="390"/>
        <v>3.8553194278207741</v>
      </c>
    </row>
    <row r="3651" spans="1:16" x14ac:dyDescent="0.25">
      <c r="A3651" s="32">
        <f ca="1">Uniform_A+B3651*(Uniform_B-Uniform_A)</f>
        <v>4.1366971793922422</v>
      </c>
      <c r="B3651" s="2">
        <f t="shared" ca="1" si="385"/>
        <v>0.41366971793922425</v>
      </c>
      <c r="C3651" s="4"/>
      <c r="D3651" s="5">
        <f ca="1">IF(E3651&lt;(Driehoek_C-Driehoek_A)/(Driehoek_B-Driehoek_A),Driehoek_A+SQRT(E3651*(Driehoek_B-Driehoek_A)*(Driehoek_C-Driehoek_A)),Driehoek_B-SQRT((1-E3651)*(Driehoek_B-Driehoek_A)*(Driehoek_B-Driehoek_C)))</f>
        <v>6.048396089612444</v>
      </c>
      <c r="E3651" s="2">
        <f t="shared" ca="1" si="386"/>
        <v>0.75108669589099686</v>
      </c>
      <c r="F3651" s="2"/>
      <c r="G3651" s="15">
        <f ca="1">_xlfn.NORM.INV(H3651,Normaal_Mu,Normaal_Sigma)</f>
        <v>8.113732169601322</v>
      </c>
      <c r="H3651" s="2">
        <f t="shared" ca="1" si="387"/>
        <v>0.94024885842486905</v>
      </c>
      <c r="I3651" s="2"/>
      <c r="J3651" s="15">
        <f ca="1">-LN(K3651) /NegExp_Labda</f>
        <v>3.7886432489844921</v>
      </c>
      <c r="K3651" s="2">
        <f t="shared" ca="1" si="388"/>
        <v>0.4687298685107224</v>
      </c>
      <c r="L3651" s="2"/>
      <c r="M3651" s="17">
        <f t="shared" ca="1" si="389"/>
        <v>2</v>
      </c>
      <c r="N3651" s="2">
        <f t="shared" ca="1" si="384"/>
        <v>5.6092687038160283E-2</v>
      </c>
      <c r="O3651" s="2"/>
      <c r="P3651" s="31">
        <f t="shared" ca="1" si="390"/>
        <v>4.8174937375181006</v>
      </c>
    </row>
    <row r="3652" spans="1:16" x14ac:dyDescent="0.25">
      <c r="A3652" s="32">
        <f ca="1">Uniform_A+B3652*(Uniform_B-Uniform_A)</f>
        <v>9.9665271597743672</v>
      </c>
      <c r="B3652" s="2">
        <f t="shared" ca="1" si="385"/>
        <v>0.99665271597743677</v>
      </c>
      <c r="C3652" s="4"/>
      <c r="D3652" s="5">
        <f ca="1">IF(E3652&lt;(Driehoek_C-Driehoek_A)/(Driehoek_B-Driehoek_A),Driehoek_A+SQRT(E3652*(Driehoek_B-Driehoek_A)*(Driehoek_C-Driehoek_A)),Driehoek_B-SQRT((1-E3652)*(Driehoek_B-Driehoek_A)*(Driehoek_B-Driehoek_C)))</f>
        <v>5.8756702222334498</v>
      </c>
      <c r="E3652" s="2">
        <f t="shared" ca="1" si="386"/>
        <v>0.72110181256460626</v>
      </c>
      <c r="F3652" s="2"/>
      <c r="G3652" s="15">
        <f ca="1">_xlfn.NORM.INV(H3652,Normaal_Mu,Normaal_Sigma)</f>
        <v>0.7270164405944568</v>
      </c>
      <c r="H3652" s="2">
        <f t="shared" ca="1" si="387"/>
        <v>1.631967514758359E-2</v>
      </c>
      <c r="I3652" s="2"/>
      <c r="J3652" s="15">
        <f ca="1">-LN(K3652) /NegExp_Labda</f>
        <v>12.613081235728206</v>
      </c>
      <c r="K3652" s="2">
        <f t="shared" ca="1" si="388"/>
        <v>8.0249379655963904E-2</v>
      </c>
      <c r="L3652" s="2"/>
      <c r="M3652" s="17">
        <f t="shared" ca="1" si="389"/>
        <v>3</v>
      </c>
      <c r="N3652" s="2">
        <f t="shared" ca="1" si="384"/>
        <v>0.13038052146788215</v>
      </c>
      <c r="O3652" s="2"/>
      <c r="P3652" s="31">
        <f t="shared" ca="1" si="390"/>
        <v>6.4364590116660967</v>
      </c>
    </row>
    <row r="3653" spans="1:16" x14ac:dyDescent="0.25">
      <c r="A3653" s="32">
        <f ca="1">Uniform_A+B3653*(Uniform_B-Uniform_A)</f>
        <v>3.1939781257244295</v>
      </c>
      <c r="B3653" s="2">
        <f t="shared" ca="1" si="385"/>
        <v>0.31939781257244293</v>
      </c>
      <c r="C3653" s="4"/>
      <c r="D3653" s="5">
        <f ca="1">IF(E3653&lt;(Driehoek_C-Driehoek_A)/(Driehoek_B-Driehoek_A),Driehoek_A+SQRT(E3653*(Driehoek_B-Driehoek_A)*(Driehoek_C-Driehoek_A)),Driehoek_B-SQRT((1-E3653)*(Driehoek_B-Driehoek_A)*(Driehoek_B-Driehoek_C)))</f>
        <v>4.3573790866048885</v>
      </c>
      <c r="E3653" s="2">
        <f t="shared" ca="1" si="386"/>
        <v>0.38417345870018116</v>
      </c>
      <c r="F3653" s="2"/>
      <c r="G3653" s="15">
        <f ca="1">_xlfn.NORM.INV(H3653,Normaal_Mu,Normaal_Sigma)</f>
        <v>3.3185957020796115</v>
      </c>
      <c r="H3653" s="2">
        <f t="shared" ca="1" si="387"/>
        <v>0.20025740819946736</v>
      </c>
      <c r="I3653" s="2"/>
      <c r="J3653" s="15">
        <f ca="1">-LN(K3653) /NegExp_Labda</f>
        <v>1.2428048523452484</v>
      </c>
      <c r="K3653" s="2">
        <f t="shared" ca="1" si="388"/>
        <v>0.77992230715657274</v>
      </c>
      <c r="L3653" s="2"/>
      <c r="M3653" s="17">
        <f t="shared" ca="1" si="389"/>
        <v>7</v>
      </c>
      <c r="N3653" s="2">
        <f t="shared" ref="N3653:N3716" ca="1" si="391">RAND()</f>
        <v>0.81441538018755688</v>
      </c>
      <c r="O3653" s="2"/>
      <c r="P3653" s="31">
        <f t="shared" ca="1" si="390"/>
        <v>3.8225515533508356</v>
      </c>
    </row>
    <row r="3654" spans="1:16" x14ac:dyDescent="0.25">
      <c r="A3654" s="32">
        <f ca="1">Uniform_A+B3654*(Uniform_B-Uniform_A)</f>
        <v>0.19466241082905733</v>
      </c>
      <c r="B3654" s="2">
        <f t="shared" ref="B3654:B3717" ca="1" si="392">RAND()</f>
        <v>1.9466241082905733E-2</v>
      </c>
      <c r="C3654" s="4"/>
      <c r="D3654" s="5">
        <f ca="1">IF(E3654&lt;(Driehoek_C-Driehoek_A)/(Driehoek_B-Driehoek_A),Driehoek_A+SQRT(E3654*(Driehoek_B-Driehoek_A)*(Driehoek_C-Driehoek_A)),Driehoek_B-SQRT((1-E3654)*(Driehoek_B-Driehoek_A)*(Driehoek_B-Driehoek_C)))</f>
        <v>4.2668241919316312</v>
      </c>
      <c r="E3654" s="2">
        <f t="shared" ref="E3654:E3717" ca="1" si="393">RAND()</f>
        <v>0.35991562199760985</v>
      </c>
      <c r="F3654" s="2"/>
      <c r="G3654" s="15">
        <f ca="1">_xlfn.NORM.INV(H3654,Normaal_Mu,Normaal_Sigma)</f>
        <v>6.9417948228732946</v>
      </c>
      <c r="H3654" s="2">
        <f t="shared" ref="H3654:H3717" ca="1" si="394">RAND()</f>
        <v>0.83420031633369207</v>
      </c>
      <c r="I3654" s="2"/>
      <c r="J3654" s="15">
        <f ca="1">-LN(K3654) /NegExp_Labda</f>
        <v>7.8589492132360421</v>
      </c>
      <c r="K3654" s="2">
        <f t="shared" ref="K3654:K3717" ca="1" si="395">RAND()</f>
        <v>0.20767314725855335</v>
      </c>
      <c r="L3654" s="2"/>
      <c r="M3654" s="17">
        <f t="shared" ca="1" si="389"/>
        <v>7</v>
      </c>
      <c r="N3654" s="2">
        <f t="shared" ca="1" si="391"/>
        <v>0.80871780989049757</v>
      </c>
      <c r="O3654" s="2"/>
      <c r="P3654" s="31">
        <f t="shared" ca="1" si="390"/>
        <v>5.2524461277740055</v>
      </c>
    </row>
    <row r="3655" spans="1:16" x14ac:dyDescent="0.25">
      <c r="A3655" s="32">
        <f ca="1">Uniform_A+B3655*(Uniform_B-Uniform_A)</f>
        <v>4.8285323354518574</v>
      </c>
      <c r="B3655" s="2">
        <f t="shared" ca="1" si="392"/>
        <v>0.48285323354518572</v>
      </c>
      <c r="C3655" s="4"/>
      <c r="D3655" s="5">
        <f ca="1">IF(E3655&lt;(Driehoek_C-Driehoek_A)/(Driehoek_B-Driehoek_A),Driehoek_A+SQRT(E3655*(Driehoek_B-Driehoek_A)*(Driehoek_C-Driehoek_A)),Driehoek_B-SQRT((1-E3655)*(Driehoek_B-Driehoek_A)*(Driehoek_B-Driehoek_C)))</f>
        <v>4.2423224512583388</v>
      </c>
      <c r="E3655" s="2">
        <f t="shared" ca="1" si="393"/>
        <v>0.35327155263427268</v>
      </c>
      <c r="F3655" s="2"/>
      <c r="G3655" s="15">
        <f ca="1">_xlfn.NORM.INV(H3655,Normaal_Mu,Normaal_Sigma)</f>
        <v>5.0605935909530544</v>
      </c>
      <c r="H3655" s="2">
        <f t="shared" ca="1" si="394"/>
        <v>0.51208482387977239</v>
      </c>
      <c r="I3655" s="2"/>
      <c r="J3655" s="15">
        <f ca="1">-LN(K3655) /NegExp_Labda</f>
        <v>0.41047508421680173</v>
      </c>
      <c r="K3655" s="2">
        <f t="shared" ca="1" si="395"/>
        <v>0.9211844265015392</v>
      </c>
      <c r="L3655" s="2"/>
      <c r="M3655" s="17">
        <f t="shared" ca="1" si="389"/>
        <v>9</v>
      </c>
      <c r="N3655" s="2">
        <f t="shared" ca="1" si="391"/>
        <v>0.95710284861990824</v>
      </c>
      <c r="O3655" s="2"/>
      <c r="P3655" s="31">
        <f t="shared" ca="1" si="390"/>
        <v>4.7083846923760104</v>
      </c>
    </row>
    <row r="3656" spans="1:16" x14ac:dyDescent="0.25">
      <c r="A3656" s="32">
        <f ca="1">Uniform_A+B3656*(Uniform_B-Uniform_A)</f>
        <v>5.6974985335161303</v>
      </c>
      <c r="B3656" s="2">
        <f t="shared" ca="1" si="392"/>
        <v>0.56974985335161299</v>
      </c>
      <c r="C3656" s="4"/>
      <c r="D3656" s="5">
        <f ca="1">IF(E3656&lt;(Driehoek_C-Driehoek_A)/(Driehoek_B-Driehoek_A),Driehoek_A+SQRT(E3656*(Driehoek_B-Driehoek_A)*(Driehoek_C-Driehoek_A)),Driehoek_B-SQRT((1-E3656)*(Driehoek_B-Driehoek_A)*(Driehoek_B-Driehoek_C)))</f>
        <v>4.2987968727593078</v>
      </c>
      <c r="E3656" s="2">
        <f t="shared" ca="1" si="393"/>
        <v>0.36853397589778092</v>
      </c>
      <c r="F3656" s="2"/>
      <c r="G3656" s="15">
        <f ca="1">_xlfn.NORM.INV(H3656,Normaal_Mu,Normaal_Sigma)</f>
        <v>5.9216791167998899</v>
      </c>
      <c r="H3656" s="2">
        <f t="shared" ca="1" si="394"/>
        <v>0.67754314089788625</v>
      </c>
      <c r="I3656" s="2"/>
      <c r="J3656" s="15">
        <f ca="1">-LN(K3656) /NegExp_Labda</f>
        <v>10.922730713199348</v>
      </c>
      <c r="K3656" s="2">
        <f t="shared" ca="1" si="395"/>
        <v>0.11252879408775962</v>
      </c>
      <c r="L3656" s="2"/>
      <c r="M3656" s="17">
        <f t="shared" ca="1" si="389"/>
        <v>5</v>
      </c>
      <c r="N3656" s="2">
        <f t="shared" ca="1" si="391"/>
        <v>0.57952460747538392</v>
      </c>
      <c r="O3656" s="2"/>
      <c r="P3656" s="31">
        <f t="shared" ca="1" si="390"/>
        <v>6.3681410472549356</v>
      </c>
    </row>
    <row r="3657" spans="1:16" x14ac:dyDescent="0.25">
      <c r="A3657" s="32">
        <f ca="1">Uniform_A+B3657*(Uniform_B-Uniform_A)</f>
        <v>7.3469776560909485</v>
      </c>
      <c r="B3657" s="2">
        <f t="shared" ca="1" si="392"/>
        <v>0.73469776560909483</v>
      </c>
      <c r="C3657" s="4"/>
      <c r="D3657" s="5">
        <f ca="1">IF(E3657&lt;(Driehoek_C-Driehoek_A)/(Driehoek_B-Driehoek_A),Driehoek_A+SQRT(E3657*(Driehoek_B-Driehoek_A)*(Driehoek_C-Driehoek_A)),Driehoek_B-SQRT((1-E3657)*(Driehoek_B-Driehoek_A)*(Driehoek_B-Driehoek_C)))</f>
        <v>3.5184044876035183</v>
      </c>
      <c r="E3657" s="2">
        <f t="shared" ca="1" si="393"/>
        <v>0.16468229914103594</v>
      </c>
      <c r="F3657" s="2"/>
      <c r="G3657" s="15">
        <f ca="1">_xlfn.NORM.INV(H3657,Normaal_Mu,Normaal_Sigma)</f>
        <v>7.9515274056536267</v>
      </c>
      <c r="H3657" s="2">
        <f t="shared" ca="1" si="394"/>
        <v>0.92999633100794621</v>
      </c>
      <c r="I3657" s="2"/>
      <c r="J3657" s="15">
        <f ca="1">-LN(K3657) /NegExp_Labda</f>
        <v>6.4689400193768059</v>
      </c>
      <c r="K3657" s="2">
        <f t="shared" ca="1" si="395"/>
        <v>0.27423002873188451</v>
      </c>
      <c r="L3657" s="2"/>
      <c r="M3657" s="17">
        <f t="shared" ca="1" si="389"/>
        <v>7</v>
      </c>
      <c r="N3657" s="2">
        <f t="shared" ca="1" si="391"/>
        <v>0.79130482322278139</v>
      </c>
      <c r="O3657" s="2"/>
      <c r="P3657" s="31">
        <f t="shared" ca="1" si="390"/>
        <v>6.4571699137449796</v>
      </c>
    </row>
    <row r="3658" spans="1:16" x14ac:dyDescent="0.25">
      <c r="A3658" s="32">
        <f ca="1">Uniform_A+B3658*(Uniform_B-Uniform_A)</f>
        <v>6.53274495978759</v>
      </c>
      <c r="B3658" s="2">
        <f t="shared" ca="1" si="392"/>
        <v>0.65327449597875897</v>
      </c>
      <c r="C3658" s="4"/>
      <c r="D3658" s="5">
        <f ca="1">IF(E3658&lt;(Driehoek_C-Driehoek_A)/(Driehoek_B-Driehoek_A),Driehoek_A+SQRT(E3658*(Driehoek_B-Driehoek_A)*(Driehoek_C-Driehoek_A)),Driehoek_B-SQRT((1-E3658)*(Driehoek_B-Driehoek_A)*(Driehoek_B-Driehoek_C)))</f>
        <v>5.4928330194950741</v>
      </c>
      <c r="E3658" s="2">
        <f t="shared" ca="1" si="393"/>
        <v>0.64856513631017032</v>
      </c>
      <c r="F3658" s="2"/>
      <c r="G3658" s="15">
        <f ca="1">_xlfn.NORM.INV(H3658,Normaal_Mu,Normaal_Sigma)</f>
        <v>5.8439498004666319</v>
      </c>
      <c r="H3658" s="2">
        <f t="shared" ca="1" si="394"/>
        <v>0.66347833093537156</v>
      </c>
      <c r="I3658" s="2"/>
      <c r="J3658" s="15">
        <f ca="1">-LN(K3658) /NegExp_Labda</f>
        <v>5.32835040255629</v>
      </c>
      <c r="K3658" s="2">
        <f t="shared" ca="1" si="395"/>
        <v>0.34449693672553294</v>
      </c>
      <c r="L3658" s="2"/>
      <c r="M3658" s="17">
        <f t="shared" ca="1" si="389"/>
        <v>3</v>
      </c>
      <c r="N3658" s="2">
        <f t="shared" ca="1" si="391"/>
        <v>0.24396170900702374</v>
      </c>
      <c r="O3658" s="2"/>
      <c r="P3658" s="31">
        <f t="shared" ca="1" si="390"/>
        <v>5.239575636461117</v>
      </c>
    </row>
    <row r="3659" spans="1:16" x14ac:dyDescent="0.25">
      <c r="A3659" s="32">
        <f ca="1">Uniform_A+B3659*(Uniform_B-Uniform_A)</f>
        <v>7.0009717197803303</v>
      </c>
      <c r="B3659" s="2">
        <f t="shared" ca="1" si="392"/>
        <v>0.70009717197803301</v>
      </c>
      <c r="C3659" s="4"/>
      <c r="D3659" s="5">
        <f ca="1">IF(E3659&lt;(Driehoek_C-Driehoek_A)/(Driehoek_B-Driehoek_A),Driehoek_A+SQRT(E3659*(Driehoek_B-Driehoek_A)*(Driehoek_C-Driehoek_A)),Driehoek_B-SQRT((1-E3659)*(Driehoek_B-Driehoek_A)*(Driehoek_B-Driehoek_C)))</f>
        <v>8.1874579165028187</v>
      </c>
      <c r="E3659" s="2">
        <f t="shared" ca="1" si="393"/>
        <v>0.98113643892988744</v>
      </c>
      <c r="F3659" s="2"/>
      <c r="G3659" s="15">
        <f ca="1">_xlfn.NORM.INV(H3659,Normaal_Mu,Normaal_Sigma)</f>
        <v>8.2931340971457566</v>
      </c>
      <c r="H3659" s="2">
        <f t="shared" ca="1" si="394"/>
        <v>0.95017646596348282</v>
      </c>
      <c r="I3659" s="2"/>
      <c r="J3659" s="15">
        <f ca="1">-LN(K3659) /NegExp_Labda</f>
        <v>7.6032399031473741</v>
      </c>
      <c r="K3659" s="2">
        <f t="shared" ca="1" si="395"/>
        <v>0.21857021179237068</v>
      </c>
      <c r="L3659" s="2"/>
      <c r="M3659" s="17">
        <f t="shared" ca="1" si="389"/>
        <v>4</v>
      </c>
      <c r="N3659" s="2">
        <f t="shared" ca="1" si="391"/>
        <v>0.40397185855170448</v>
      </c>
      <c r="O3659" s="2"/>
      <c r="P3659" s="31">
        <f t="shared" ca="1" si="390"/>
        <v>7.0169607273152561</v>
      </c>
    </row>
    <row r="3660" spans="1:16" x14ac:dyDescent="0.25">
      <c r="A3660" s="32">
        <f ca="1">Uniform_A+B3660*(Uniform_B-Uniform_A)</f>
        <v>2.843865459947934</v>
      </c>
      <c r="B3660" s="2">
        <f t="shared" ca="1" si="392"/>
        <v>0.2843865459947934</v>
      </c>
      <c r="C3660" s="4"/>
      <c r="D3660" s="5">
        <f ca="1">IF(E3660&lt;(Driehoek_C-Driehoek_A)/(Driehoek_B-Driehoek_A),Driehoek_A+SQRT(E3660*(Driehoek_B-Driehoek_A)*(Driehoek_C-Driehoek_A)),Driehoek_B-SQRT((1-E3660)*(Driehoek_B-Driehoek_A)*(Driehoek_B-Driehoek_C)))</f>
        <v>3.8576956900752233</v>
      </c>
      <c r="E3660" s="2">
        <f t="shared" ca="1" si="393"/>
        <v>0.24650237692314725</v>
      </c>
      <c r="F3660" s="2"/>
      <c r="G3660" s="15">
        <f ca="1">_xlfn.NORM.INV(H3660,Normaal_Mu,Normaal_Sigma)</f>
        <v>5.6252511704562425</v>
      </c>
      <c r="H3660" s="2">
        <f t="shared" ca="1" si="394"/>
        <v>0.62271743120562284</v>
      </c>
      <c r="I3660" s="2"/>
      <c r="J3660" s="15">
        <f ca="1">-LN(K3660) /NegExp_Labda</f>
        <v>0.40693368674715968</v>
      </c>
      <c r="K3660" s="2">
        <f t="shared" ca="1" si="395"/>
        <v>0.92183711365613463</v>
      </c>
      <c r="L3660" s="2"/>
      <c r="M3660" s="17">
        <f t="shared" ca="1" si="389"/>
        <v>5</v>
      </c>
      <c r="N3660" s="2">
        <f t="shared" ca="1" si="391"/>
        <v>0.60309564169316465</v>
      </c>
      <c r="O3660" s="2"/>
      <c r="P3660" s="31">
        <f t="shared" ca="1" si="390"/>
        <v>3.5467492014453113</v>
      </c>
    </row>
    <row r="3661" spans="1:16" x14ac:dyDescent="0.25">
      <c r="A3661" s="32">
        <f ca="1">Uniform_A+B3661*(Uniform_B-Uniform_A)</f>
        <v>6.308316505003857</v>
      </c>
      <c r="B3661" s="2">
        <f t="shared" ca="1" si="392"/>
        <v>0.6308316505003857</v>
      </c>
      <c r="C3661" s="4"/>
      <c r="D3661" s="5">
        <f ca="1">IF(E3661&lt;(Driehoek_C-Driehoek_A)/(Driehoek_B-Driehoek_A),Driehoek_A+SQRT(E3661*(Driehoek_B-Driehoek_A)*(Driehoek_C-Driehoek_A)),Driehoek_B-SQRT((1-E3661)*(Driehoek_B-Driehoek_A)*(Driehoek_B-Driehoek_C)))</f>
        <v>5.2380586357474375</v>
      </c>
      <c r="E3661" s="2">
        <f t="shared" ca="1" si="393"/>
        <v>0.59565134776930195</v>
      </c>
      <c r="F3661" s="2"/>
      <c r="G3661" s="15">
        <f ca="1">_xlfn.NORM.INV(H3661,Normaal_Mu,Normaal_Sigma)</f>
        <v>6.9314629776355439</v>
      </c>
      <c r="H3661" s="2">
        <f t="shared" ca="1" si="394"/>
        <v>0.83291072074005512</v>
      </c>
      <c r="I3661" s="2"/>
      <c r="J3661" s="15">
        <f ca="1">-LN(K3661) /NegExp_Labda</f>
        <v>32.296998069744184</v>
      </c>
      <c r="K3661" s="2">
        <f t="shared" ca="1" si="395"/>
        <v>1.5657354739938567E-3</v>
      </c>
      <c r="L3661" s="2"/>
      <c r="M3661" s="17">
        <f t="shared" ca="1" si="389"/>
        <v>1</v>
      </c>
      <c r="N3661" s="2">
        <f t="shared" ca="1" si="391"/>
        <v>1.6472574333165624E-2</v>
      </c>
      <c r="O3661" s="2"/>
      <c r="P3661" s="31">
        <f t="shared" ca="1" si="390"/>
        <v>10.354967237626203</v>
      </c>
    </row>
    <row r="3662" spans="1:16" x14ac:dyDescent="0.25">
      <c r="A3662" s="32">
        <f ca="1">Uniform_A+B3662*(Uniform_B-Uniform_A)</f>
        <v>8.1675433917838376</v>
      </c>
      <c r="B3662" s="2">
        <f t="shared" ca="1" si="392"/>
        <v>0.81675433917838369</v>
      </c>
      <c r="C3662" s="4"/>
      <c r="D3662" s="5">
        <f ca="1">IF(E3662&lt;(Driehoek_C-Driehoek_A)/(Driehoek_B-Driehoek_A),Driehoek_A+SQRT(E3662*(Driehoek_B-Driehoek_A)*(Driehoek_C-Driehoek_A)),Driehoek_B-SQRT((1-E3662)*(Driehoek_B-Driehoek_A)*(Driehoek_B-Driehoek_C)))</f>
        <v>4.047294604546793</v>
      </c>
      <c r="E3662" s="2">
        <f t="shared" ca="1" si="393"/>
        <v>0.29916312188139127</v>
      </c>
      <c r="F3662" s="2"/>
      <c r="G3662" s="15">
        <f ca="1">_xlfn.NORM.INV(H3662,Normaal_Mu,Normaal_Sigma)</f>
        <v>6.1921779639511252</v>
      </c>
      <c r="H3662" s="2">
        <f t="shared" ca="1" si="394"/>
        <v>0.72444210784607166</v>
      </c>
      <c r="I3662" s="2"/>
      <c r="J3662" s="15">
        <f ca="1">-LN(K3662) /NegExp_Labda</f>
        <v>4.6047782479870563</v>
      </c>
      <c r="K3662" s="2">
        <f t="shared" ca="1" si="395"/>
        <v>0.39813837844236188</v>
      </c>
      <c r="L3662" s="2"/>
      <c r="M3662" s="17">
        <f t="shared" ca="1" si="389"/>
        <v>5</v>
      </c>
      <c r="N3662" s="2">
        <f t="shared" ca="1" si="391"/>
        <v>0.47070912865938008</v>
      </c>
      <c r="O3662" s="2"/>
      <c r="P3662" s="31">
        <f t="shared" ca="1" si="390"/>
        <v>5.6023588416537624</v>
      </c>
    </row>
    <row r="3663" spans="1:16" x14ac:dyDescent="0.25">
      <c r="A3663" s="32">
        <f ca="1">Uniform_A+B3663*(Uniform_B-Uniform_A)</f>
        <v>5.786496316547165</v>
      </c>
      <c r="B3663" s="2">
        <f t="shared" ca="1" si="392"/>
        <v>0.5786496316547165</v>
      </c>
      <c r="C3663" s="4"/>
      <c r="D3663" s="5">
        <f ca="1">IF(E3663&lt;(Driehoek_C-Driehoek_A)/(Driehoek_B-Driehoek_A),Driehoek_A+SQRT(E3663*(Driehoek_B-Driehoek_A)*(Driehoek_C-Driehoek_A)),Driehoek_B-SQRT((1-E3663)*(Driehoek_B-Driehoek_A)*(Driehoek_B-Driehoek_C)))</f>
        <v>4.3293535075660436</v>
      </c>
      <c r="E3663" s="2">
        <f t="shared" ca="1" si="393"/>
        <v>0.37671603836326795</v>
      </c>
      <c r="F3663" s="2"/>
      <c r="G3663" s="15">
        <f ca="1">_xlfn.NORM.INV(H3663,Normaal_Mu,Normaal_Sigma)</f>
        <v>5.081760574314746</v>
      </c>
      <c r="H3663" s="2">
        <f t="shared" ca="1" si="394"/>
        <v>0.51630433356098471</v>
      </c>
      <c r="I3663" s="2"/>
      <c r="J3663" s="15">
        <f ca="1">-LN(K3663) /NegExp_Labda</f>
        <v>5.8388189491291298</v>
      </c>
      <c r="K3663" s="2">
        <f t="shared" ca="1" si="395"/>
        <v>0.31106176357207971</v>
      </c>
      <c r="L3663" s="2"/>
      <c r="M3663" s="17">
        <f t="shared" ca="1" si="389"/>
        <v>4</v>
      </c>
      <c r="N3663" s="2">
        <f t="shared" ca="1" si="391"/>
        <v>0.32031185442393539</v>
      </c>
      <c r="O3663" s="2"/>
      <c r="P3663" s="31">
        <f t="shared" ca="1" si="390"/>
        <v>5.0072858695114171</v>
      </c>
    </row>
    <row r="3664" spans="1:16" x14ac:dyDescent="0.25">
      <c r="A3664" s="32">
        <f ca="1">Uniform_A+B3664*(Uniform_B-Uniform_A)</f>
        <v>4.8111178292295875</v>
      </c>
      <c r="B3664" s="2">
        <f t="shared" ca="1" si="392"/>
        <v>0.48111178292295875</v>
      </c>
      <c r="C3664" s="4"/>
      <c r="D3664" s="5">
        <f ca="1">IF(E3664&lt;(Driehoek_C-Driehoek_A)/(Driehoek_B-Driehoek_A),Driehoek_A+SQRT(E3664*(Driehoek_B-Driehoek_A)*(Driehoek_C-Driehoek_A)),Driehoek_B-SQRT((1-E3664)*(Driehoek_B-Driehoek_A)*(Driehoek_B-Driehoek_C)))</f>
        <v>7.891418869687989</v>
      </c>
      <c r="E3664" s="2">
        <f t="shared" ca="1" si="393"/>
        <v>0.96488708221474695</v>
      </c>
      <c r="F3664" s="2"/>
      <c r="G3664" s="15">
        <f ca="1">_xlfn.NORM.INV(H3664,Normaal_Mu,Normaal_Sigma)</f>
        <v>3.5826252619345222</v>
      </c>
      <c r="H3664" s="2">
        <f t="shared" ca="1" si="394"/>
        <v>0.23925925241658086</v>
      </c>
      <c r="I3664" s="2"/>
      <c r="J3664" s="15">
        <f ca="1">-LN(K3664) /NegExp_Labda</f>
        <v>0.73020297830715908</v>
      </c>
      <c r="K3664" s="2">
        <f t="shared" ca="1" si="395"/>
        <v>0.86412262284316022</v>
      </c>
      <c r="L3664" s="2"/>
      <c r="M3664" s="17">
        <f t="shared" ca="1" si="389"/>
        <v>5</v>
      </c>
      <c r="N3664" s="2">
        <f t="shared" ca="1" si="391"/>
        <v>0.48773956998569845</v>
      </c>
      <c r="O3664" s="2"/>
      <c r="P3664" s="31">
        <f t="shared" ca="1" si="390"/>
        <v>4.4030729878318517</v>
      </c>
    </row>
    <row r="3665" spans="1:16" x14ac:dyDescent="0.25">
      <c r="A3665" s="32">
        <f ca="1">Uniform_A+B3665*(Uniform_B-Uniform_A)</f>
        <v>0.17325377859696456</v>
      </c>
      <c r="B3665" s="2">
        <f t="shared" ca="1" si="392"/>
        <v>1.7325377859696456E-2</v>
      </c>
      <c r="C3665" s="4"/>
      <c r="D3665" s="5">
        <f ca="1">IF(E3665&lt;(Driehoek_C-Driehoek_A)/(Driehoek_B-Driehoek_A),Driehoek_A+SQRT(E3665*(Driehoek_B-Driehoek_A)*(Driehoek_C-Driehoek_A)),Driehoek_B-SQRT((1-E3665)*(Driehoek_B-Driehoek_A)*(Driehoek_B-Driehoek_C)))</f>
        <v>5.7222282738383843</v>
      </c>
      <c r="E3665" s="2">
        <f t="shared" ca="1" si="393"/>
        <v>0.69303464317644281</v>
      </c>
      <c r="F3665" s="2"/>
      <c r="G3665" s="15">
        <f ca="1">_xlfn.NORM.INV(H3665,Normaal_Mu,Normaal_Sigma)</f>
        <v>3.3238912642676626</v>
      </c>
      <c r="H3665" s="2">
        <f t="shared" ca="1" si="394"/>
        <v>0.20100008480529719</v>
      </c>
      <c r="I3665" s="2"/>
      <c r="J3665" s="15">
        <f ca="1">-LN(K3665) /NegExp_Labda</f>
        <v>17.601393346991085</v>
      </c>
      <c r="K3665" s="2">
        <f t="shared" ca="1" si="395"/>
        <v>2.9591187860295687E-2</v>
      </c>
      <c r="L3665" s="2"/>
      <c r="M3665" s="17">
        <f t="shared" ca="1" si="389"/>
        <v>7</v>
      </c>
      <c r="N3665" s="2">
        <f t="shared" ca="1" si="391"/>
        <v>0.7938685881806814</v>
      </c>
      <c r="O3665" s="2"/>
      <c r="P3665" s="31">
        <f t="shared" ca="1" si="390"/>
        <v>6.764153332738819</v>
      </c>
    </row>
    <row r="3666" spans="1:16" x14ac:dyDescent="0.25">
      <c r="A3666" s="32">
        <f ca="1">Uniform_A+B3666*(Uniform_B-Uniform_A)</f>
        <v>8.8592355598094343</v>
      </c>
      <c r="B3666" s="2">
        <f t="shared" ca="1" si="392"/>
        <v>0.88592355598094352</v>
      </c>
      <c r="C3666" s="4"/>
      <c r="D3666" s="5">
        <f ca="1">IF(E3666&lt;(Driehoek_C-Driehoek_A)/(Driehoek_B-Driehoek_A),Driehoek_A+SQRT(E3666*(Driehoek_B-Driehoek_A)*(Driehoek_C-Driehoek_A)),Driehoek_B-SQRT((1-E3666)*(Driehoek_B-Driehoek_A)*(Driehoek_B-Driehoek_C)))</f>
        <v>3.8280648242386448</v>
      </c>
      <c r="E3666" s="2">
        <f t="shared" ca="1" si="393"/>
        <v>0.23870150011561908</v>
      </c>
      <c r="F3666" s="2"/>
      <c r="G3666" s="15">
        <f ca="1">_xlfn.NORM.INV(H3666,Normaal_Mu,Normaal_Sigma)</f>
        <v>5.8486988229191912</v>
      </c>
      <c r="H3666" s="2">
        <f t="shared" ca="1" si="394"/>
        <v>0.66434449562623732</v>
      </c>
      <c r="I3666" s="2"/>
      <c r="J3666" s="15">
        <f ca="1">-LN(K3666) /NegExp_Labda</f>
        <v>11.330880436009238</v>
      </c>
      <c r="K3666" s="2">
        <f t="shared" ca="1" si="395"/>
        <v>0.10370799314573464</v>
      </c>
      <c r="L3666" s="2"/>
      <c r="M3666" s="17">
        <f t="shared" ca="1" si="389"/>
        <v>7</v>
      </c>
      <c r="N3666" s="2">
        <f t="shared" ca="1" si="391"/>
        <v>0.84230233839146318</v>
      </c>
      <c r="O3666" s="2"/>
      <c r="P3666" s="31">
        <f t="shared" ca="1" si="390"/>
        <v>7.3733759285953013</v>
      </c>
    </row>
    <row r="3667" spans="1:16" x14ac:dyDescent="0.25">
      <c r="A3667" s="32">
        <f ca="1">Uniform_A+B3667*(Uniform_B-Uniform_A)</f>
        <v>9.4729127662277453</v>
      </c>
      <c r="B3667" s="2">
        <f t="shared" ca="1" si="392"/>
        <v>0.94729127662277446</v>
      </c>
      <c r="C3667" s="4"/>
      <c r="D3667" s="5">
        <f ca="1">IF(E3667&lt;(Driehoek_C-Driehoek_A)/(Driehoek_B-Driehoek_A),Driehoek_A+SQRT(E3667*(Driehoek_B-Driehoek_A)*(Driehoek_C-Driehoek_A)),Driehoek_B-SQRT((1-E3667)*(Driehoek_B-Driehoek_A)*(Driehoek_B-Driehoek_C)))</f>
        <v>6.7968617654165673</v>
      </c>
      <c r="E3667" s="2">
        <f t="shared" ca="1" si="393"/>
        <v>0.86131948340904563</v>
      </c>
      <c r="F3667" s="2"/>
      <c r="G3667" s="15">
        <f ca="1">_xlfn.NORM.INV(H3667,Normaal_Mu,Normaal_Sigma)</f>
        <v>2.4798814058365259</v>
      </c>
      <c r="H3667" s="2">
        <f t="shared" ca="1" si="394"/>
        <v>0.10382398603724063</v>
      </c>
      <c r="I3667" s="2"/>
      <c r="J3667" s="15">
        <f ca="1">-LN(K3667) /NegExp_Labda</f>
        <v>24.413126646494145</v>
      </c>
      <c r="K3667" s="2">
        <f t="shared" ca="1" si="395"/>
        <v>7.5770955218261715E-3</v>
      </c>
      <c r="L3667" s="2"/>
      <c r="M3667" s="17">
        <f t="shared" ca="1" si="389"/>
        <v>4</v>
      </c>
      <c r="N3667" s="2">
        <f t="shared" ca="1" si="391"/>
        <v>0.30394482687000979</v>
      </c>
      <c r="O3667" s="2"/>
      <c r="P3667" s="31">
        <f t="shared" ca="1" si="390"/>
        <v>9.4325565167949978</v>
      </c>
    </row>
    <row r="3668" spans="1:16" x14ac:dyDescent="0.25">
      <c r="A3668" s="32">
        <f ca="1">Uniform_A+B3668*(Uniform_B-Uniform_A)</f>
        <v>1.0172905512547503</v>
      </c>
      <c r="B3668" s="2">
        <f t="shared" ca="1" si="392"/>
        <v>0.10172905512547503</v>
      </c>
      <c r="C3668" s="4"/>
      <c r="D3668" s="5">
        <f ca="1">IF(E3668&lt;(Driehoek_C-Driehoek_A)/(Driehoek_B-Driehoek_A),Driehoek_A+SQRT(E3668*(Driehoek_B-Driehoek_A)*(Driehoek_C-Driehoek_A)),Driehoek_B-SQRT((1-E3668)*(Driehoek_B-Driehoek_A)*(Driehoek_B-Driehoek_C)))</f>
        <v>3.7250853811231481</v>
      </c>
      <c r="E3668" s="2">
        <f t="shared" ca="1" si="393"/>
        <v>0.21256568372605689</v>
      </c>
      <c r="F3668" s="2"/>
      <c r="G3668" s="15">
        <f ca="1">_xlfn.NORM.INV(H3668,Normaal_Mu,Normaal_Sigma)</f>
        <v>6.7473047463386093</v>
      </c>
      <c r="H3668" s="2">
        <f t="shared" ca="1" si="394"/>
        <v>0.80884620239896243</v>
      </c>
      <c r="I3668" s="2"/>
      <c r="J3668" s="15">
        <f ca="1">-LN(K3668) /NegExp_Labda</f>
        <v>9.3607357601141565</v>
      </c>
      <c r="K3668" s="2">
        <f t="shared" ca="1" si="395"/>
        <v>0.15379308990397467</v>
      </c>
      <c r="L3668" s="2"/>
      <c r="M3668" s="17">
        <f t="shared" ca="1" si="389"/>
        <v>5</v>
      </c>
      <c r="N3668" s="2">
        <f t="shared" ca="1" si="391"/>
        <v>0.57265699269016501</v>
      </c>
      <c r="O3668" s="2"/>
      <c r="P3668" s="31">
        <f t="shared" ca="1" si="390"/>
        <v>5.1700832877661327</v>
      </c>
    </row>
    <row r="3669" spans="1:16" x14ac:dyDescent="0.25">
      <c r="A3669" s="32">
        <f ca="1">Uniform_A+B3669*(Uniform_B-Uniform_A)</f>
        <v>1.286410494624447</v>
      </c>
      <c r="B3669" s="2">
        <f t="shared" ca="1" si="392"/>
        <v>0.1286410494624447</v>
      </c>
      <c r="C3669" s="4"/>
      <c r="D3669" s="5">
        <f ca="1">IF(E3669&lt;(Driehoek_C-Driehoek_A)/(Driehoek_B-Driehoek_A),Driehoek_A+SQRT(E3669*(Driehoek_B-Driehoek_A)*(Driehoek_C-Driehoek_A)),Driehoek_B-SQRT((1-E3669)*(Driehoek_B-Driehoek_A)*(Driehoek_B-Driehoek_C)))</f>
        <v>5.57138497796306</v>
      </c>
      <c r="E3669" s="2">
        <f t="shared" ca="1" si="393"/>
        <v>0.66413140087607525</v>
      </c>
      <c r="F3669" s="2"/>
      <c r="G3669" s="15">
        <f ca="1">_xlfn.NORM.INV(H3669,Normaal_Mu,Normaal_Sigma)</f>
        <v>4.6244104814459215</v>
      </c>
      <c r="H3669" s="2">
        <f t="shared" ca="1" si="394"/>
        <v>0.42551877208481936</v>
      </c>
      <c r="I3669" s="2"/>
      <c r="J3669" s="15">
        <f ca="1">-LN(K3669) /NegExp_Labda</f>
        <v>15.151909205608659</v>
      </c>
      <c r="K3669" s="2">
        <f t="shared" ca="1" si="395"/>
        <v>4.8297192750434093E-2</v>
      </c>
      <c r="L3669" s="2"/>
      <c r="M3669" s="17">
        <f t="shared" ca="1" si="389"/>
        <v>5</v>
      </c>
      <c r="N3669" s="2">
        <f t="shared" ca="1" si="391"/>
        <v>0.55194507286602668</v>
      </c>
      <c r="O3669" s="2"/>
      <c r="P3669" s="31">
        <f t="shared" ca="1" si="390"/>
        <v>6.3268230319284173</v>
      </c>
    </row>
    <row r="3670" spans="1:16" x14ac:dyDescent="0.25">
      <c r="A3670" s="32">
        <f ca="1">Uniform_A+B3670*(Uniform_B-Uniform_A)</f>
        <v>6.9650887524938341</v>
      </c>
      <c r="B3670" s="2">
        <f t="shared" ca="1" si="392"/>
        <v>0.69650887524938343</v>
      </c>
      <c r="C3670" s="4"/>
      <c r="D3670" s="5">
        <f ca="1">IF(E3670&lt;(Driehoek_C-Driehoek_A)/(Driehoek_B-Driehoek_A),Driehoek_A+SQRT(E3670*(Driehoek_B-Driehoek_A)*(Driehoek_C-Driehoek_A)),Driehoek_B-SQRT((1-E3670)*(Driehoek_B-Driehoek_A)*(Driehoek_B-Driehoek_C)))</f>
        <v>5.0567923822007934</v>
      </c>
      <c r="E3670" s="2">
        <f t="shared" ca="1" si="393"/>
        <v>0.5557461052265803</v>
      </c>
      <c r="F3670" s="2"/>
      <c r="G3670" s="15">
        <f ca="1">_xlfn.NORM.INV(H3670,Normaal_Mu,Normaal_Sigma)</f>
        <v>4.4731974472872107</v>
      </c>
      <c r="H3670" s="2">
        <f t="shared" ca="1" si="394"/>
        <v>0.39612065347047121</v>
      </c>
      <c r="I3670" s="2"/>
      <c r="J3670" s="15">
        <f ca="1">-LN(K3670) /NegExp_Labda</f>
        <v>8.9062311253405966</v>
      </c>
      <c r="K3670" s="2">
        <f t="shared" ca="1" si="395"/>
        <v>0.16842811708165295</v>
      </c>
      <c r="L3670" s="2"/>
      <c r="M3670" s="17">
        <f t="shared" ca="1" si="389"/>
        <v>4</v>
      </c>
      <c r="N3670" s="2">
        <f t="shared" ca="1" si="391"/>
        <v>0.33249631679180713</v>
      </c>
      <c r="O3670" s="2"/>
      <c r="P3670" s="31">
        <f t="shared" ca="1" si="390"/>
        <v>5.8802619414644868</v>
      </c>
    </row>
    <row r="3671" spans="1:16" x14ac:dyDescent="0.25">
      <c r="A3671" s="32">
        <f ca="1">Uniform_A+B3671*(Uniform_B-Uniform_A)</f>
        <v>1.5549284267721131</v>
      </c>
      <c r="B3671" s="2">
        <f t="shared" ca="1" si="392"/>
        <v>0.15549284267721131</v>
      </c>
      <c r="C3671" s="4"/>
      <c r="D3671" s="5">
        <f ca="1">IF(E3671&lt;(Driehoek_C-Driehoek_A)/(Driehoek_B-Driehoek_A),Driehoek_A+SQRT(E3671*(Driehoek_B-Driehoek_A)*(Driehoek_C-Driehoek_A)),Driehoek_B-SQRT((1-E3671)*(Driehoek_B-Driehoek_A)*(Driehoek_B-Driehoek_C)))</f>
        <v>7.147077136602074</v>
      </c>
      <c r="E3671" s="2">
        <f t="shared" ca="1" si="393"/>
        <v>0.90190505320849235</v>
      </c>
      <c r="F3671" s="2"/>
      <c r="G3671" s="15">
        <f ca="1">_xlfn.NORM.INV(H3671,Normaal_Mu,Normaal_Sigma)</f>
        <v>2.9892141293757932</v>
      </c>
      <c r="H3671" s="2">
        <f t="shared" ca="1" si="394"/>
        <v>0.15735384015784915</v>
      </c>
      <c r="I3671" s="2"/>
      <c r="J3671" s="15">
        <f ca="1">-LN(K3671) /NegExp_Labda</f>
        <v>4.2049695240622809</v>
      </c>
      <c r="K3671" s="2">
        <f t="shared" ca="1" si="395"/>
        <v>0.4312816574235534</v>
      </c>
      <c r="L3671" s="2"/>
      <c r="M3671" s="17">
        <f t="shared" ca="1" si="389"/>
        <v>3</v>
      </c>
      <c r="N3671" s="2">
        <f t="shared" ca="1" si="391"/>
        <v>0.24377556759267416</v>
      </c>
      <c r="O3671" s="2"/>
      <c r="P3671" s="31">
        <f t="shared" ca="1" si="390"/>
        <v>3.7792378433624521</v>
      </c>
    </row>
    <row r="3672" spans="1:16" x14ac:dyDescent="0.25">
      <c r="A3672" s="32">
        <f ca="1">Uniform_A+B3672*(Uniform_B-Uniform_A)</f>
        <v>3.0171835245981904</v>
      </c>
      <c r="B3672" s="2">
        <f t="shared" ca="1" si="392"/>
        <v>0.30171835245981904</v>
      </c>
      <c r="C3672" s="4"/>
      <c r="D3672" s="5">
        <f ca="1">IF(E3672&lt;(Driehoek_C-Driehoek_A)/(Driehoek_B-Driehoek_A),Driehoek_A+SQRT(E3672*(Driehoek_B-Driehoek_A)*(Driehoek_C-Driehoek_A)),Driehoek_B-SQRT((1-E3672)*(Driehoek_B-Driehoek_A)*(Driehoek_B-Driehoek_C)))</f>
        <v>2.559206564213873</v>
      </c>
      <c r="E3672" s="2">
        <f t="shared" ca="1" si="393"/>
        <v>2.2336570104277476E-2</v>
      </c>
      <c r="F3672" s="2"/>
      <c r="G3672" s="15">
        <f ca="1">_xlfn.NORM.INV(H3672,Normaal_Mu,Normaal_Sigma)</f>
        <v>4.4273839270834694</v>
      </c>
      <c r="H3672" s="2">
        <f t="shared" ca="1" si="394"/>
        <v>0.38732110172491452</v>
      </c>
      <c r="I3672" s="2"/>
      <c r="J3672" s="15">
        <f ca="1">-LN(K3672) /NegExp_Labda</f>
        <v>0.53865360862453304</v>
      </c>
      <c r="K3672" s="2">
        <f t="shared" ca="1" si="395"/>
        <v>0.89786934058804202</v>
      </c>
      <c r="L3672" s="2"/>
      <c r="M3672" s="17">
        <f t="shared" ca="1" si="389"/>
        <v>10</v>
      </c>
      <c r="N3672" s="2">
        <f t="shared" ca="1" si="391"/>
        <v>0.98238787561693042</v>
      </c>
      <c r="O3672" s="2"/>
      <c r="P3672" s="31">
        <f t="shared" ca="1" si="390"/>
        <v>4.1084855249040135</v>
      </c>
    </row>
    <row r="3673" spans="1:16" x14ac:dyDescent="0.25">
      <c r="A3673" s="32">
        <f ca="1">Uniform_A+B3673*(Uniform_B-Uniform_A)</f>
        <v>0.15486873787887268</v>
      </c>
      <c r="B3673" s="2">
        <f t="shared" ca="1" si="392"/>
        <v>1.5486873787887268E-2</v>
      </c>
      <c r="C3673" s="4"/>
      <c r="D3673" s="5">
        <f ca="1">IF(E3673&lt;(Driehoek_C-Driehoek_A)/(Driehoek_B-Driehoek_A),Driehoek_A+SQRT(E3673*(Driehoek_B-Driehoek_A)*(Driehoek_C-Driehoek_A)),Driehoek_B-SQRT((1-E3673)*(Driehoek_B-Driehoek_A)*(Driehoek_B-Driehoek_C)))</f>
        <v>6.1420162280014647</v>
      </c>
      <c r="E3673" s="2">
        <f t="shared" ca="1" si="393"/>
        <v>0.76662653597122921</v>
      </c>
      <c r="F3673" s="2"/>
      <c r="G3673" s="15">
        <f ca="1">_xlfn.NORM.INV(H3673,Normaal_Mu,Normaal_Sigma)</f>
        <v>6.4276003705225317</v>
      </c>
      <c r="H3673" s="2">
        <f t="shared" ca="1" si="394"/>
        <v>0.76232462744691953</v>
      </c>
      <c r="I3673" s="2"/>
      <c r="J3673" s="15">
        <f ca="1">-LN(K3673) /NegExp_Labda</f>
        <v>5.6878372288442058</v>
      </c>
      <c r="K3673" s="2">
        <f t="shared" ca="1" si="395"/>
        <v>0.32059794593451274</v>
      </c>
      <c r="L3673" s="2"/>
      <c r="M3673" s="17">
        <f t="shared" ca="1" si="389"/>
        <v>5</v>
      </c>
      <c r="N3673" s="2">
        <f t="shared" ca="1" si="391"/>
        <v>0.53594433862608448</v>
      </c>
      <c r="O3673" s="2"/>
      <c r="P3673" s="31">
        <f t="shared" ca="1" si="390"/>
        <v>4.6824645130494149</v>
      </c>
    </row>
    <row r="3674" spans="1:16" x14ac:dyDescent="0.25">
      <c r="A3674" s="32">
        <f ca="1">Uniform_A+B3674*(Uniform_B-Uniform_A)</f>
        <v>6.934745962365561</v>
      </c>
      <c r="B3674" s="2">
        <f t="shared" ca="1" si="392"/>
        <v>0.69347459623655605</v>
      </c>
      <c r="C3674" s="4"/>
      <c r="D3674" s="5">
        <f ca="1">IF(E3674&lt;(Driehoek_C-Driehoek_A)/(Driehoek_B-Driehoek_A),Driehoek_A+SQRT(E3674*(Driehoek_B-Driehoek_A)*(Driehoek_C-Driehoek_A)),Driehoek_B-SQRT((1-E3674)*(Driehoek_B-Driehoek_A)*(Driehoek_B-Driehoek_C)))</f>
        <v>8.0206166529168463</v>
      </c>
      <c r="E3674" s="2">
        <f t="shared" ca="1" si="393"/>
        <v>0.97259452169874849</v>
      </c>
      <c r="F3674" s="2"/>
      <c r="G3674" s="15">
        <f ca="1">_xlfn.NORM.INV(H3674,Normaal_Mu,Normaal_Sigma)</f>
        <v>2.9165219948016952</v>
      </c>
      <c r="H3674" s="2">
        <f t="shared" ca="1" si="394"/>
        <v>0.14876635051726816</v>
      </c>
      <c r="I3674" s="2"/>
      <c r="J3674" s="15">
        <f ca="1">-LN(K3674) /NegExp_Labda</f>
        <v>4.5492291990008296</v>
      </c>
      <c r="K3674" s="2">
        <f t="shared" ca="1" si="395"/>
        <v>0.40258628203176483</v>
      </c>
      <c r="L3674" s="2"/>
      <c r="M3674" s="17">
        <f t="shared" ca="1" si="389"/>
        <v>7</v>
      </c>
      <c r="N3674" s="2">
        <f t="shared" ca="1" si="391"/>
        <v>0.8198597371101306</v>
      </c>
      <c r="O3674" s="2"/>
      <c r="P3674" s="31">
        <f t="shared" ca="1" si="390"/>
        <v>5.8842227618169867</v>
      </c>
    </row>
    <row r="3675" spans="1:16" x14ac:dyDescent="0.25">
      <c r="A3675" s="32">
        <f ca="1">Uniform_A+B3675*(Uniform_B-Uniform_A)</f>
        <v>4.9956190033699501</v>
      </c>
      <c r="B3675" s="2">
        <f t="shared" ca="1" si="392"/>
        <v>0.49956190033699499</v>
      </c>
      <c r="C3675" s="4"/>
      <c r="D3675" s="5">
        <f ca="1">IF(E3675&lt;(Driehoek_C-Driehoek_A)/(Driehoek_B-Driehoek_A),Driehoek_A+SQRT(E3675*(Driehoek_B-Driehoek_A)*(Driehoek_C-Driehoek_A)),Driehoek_B-SQRT((1-E3675)*(Driehoek_B-Driehoek_A)*(Driehoek_B-Driehoek_C)))</f>
        <v>3.5329170077631824</v>
      </c>
      <c r="E3675" s="2">
        <f t="shared" ca="1" si="393"/>
        <v>0.16784532519211626</v>
      </c>
      <c r="F3675" s="2"/>
      <c r="G3675" s="15">
        <f ca="1">_xlfn.NORM.INV(H3675,Normaal_Mu,Normaal_Sigma)</f>
        <v>7.318630311937639</v>
      </c>
      <c r="H3675" s="2">
        <f t="shared" ca="1" si="394"/>
        <v>0.87683612691787505</v>
      </c>
      <c r="I3675" s="2"/>
      <c r="J3675" s="15">
        <f ca="1">-LN(K3675) /NegExp_Labda</f>
        <v>11.769669458851848</v>
      </c>
      <c r="K3675" s="2">
        <f t="shared" ca="1" si="395"/>
        <v>9.4994727229398834E-2</v>
      </c>
      <c r="L3675" s="2"/>
      <c r="M3675" s="17">
        <f t="shared" ca="1" si="389"/>
        <v>8</v>
      </c>
      <c r="N3675" s="2">
        <f t="shared" ca="1" si="391"/>
        <v>0.88348228491524039</v>
      </c>
      <c r="O3675" s="2"/>
      <c r="P3675" s="31">
        <f t="shared" ca="1" si="390"/>
        <v>7.1233671563845231</v>
      </c>
    </row>
    <row r="3676" spans="1:16" x14ac:dyDescent="0.25">
      <c r="A3676" s="32">
        <f ca="1">Uniform_A+B3676*(Uniform_B-Uniform_A)</f>
        <v>4.5817670897711444</v>
      </c>
      <c r="B3676" s="2">
        <f t="shared" ca="1" si="392"/>
        <v>0.45817670897711449</v>
      </c>
      <c r="C3676" s="4"/>
      <c r="D3676" s="5">
        <f ca="1">IF(E3676&lt;(Driehoek_C-Driehoek_A)/(Driehoek_B-Driehoek_A),Driehoek_A+SQRT(E3676*(Driehoek_B-Driehoek_A)*(Driehoek_C-Driehoek_A)),Driehoek_B-SQRT((1-E3676)*(Driehoek_B-Driehoek_A)*(Driehoek_B-Driehoek_C)))</f>
        <v>5.5311713111620122</v>
      </c>
      <c r="E3676" s="2">
        <f t="shared" ca="1" si="393"/>
        <v>0.65620650078555787</v>
      </c>
      <c r="F3676" s="2"/>
      <c r="G3676" s="15">
        <f ca="1">_xlfn.NORM.INV(H3676,Normaal_Mu,Normaal_Sigma)</f>
        <v>4.3601558686183548</v>
      </c>
      <c r="H3676" s="2">
        <f t="shared" ca="1" si="394"/>
        <v>0.37451370512720827</v>
      </c>
      <c r="I3676" s="2"/>
      <c r="J3676" s="15">
        <f ca="1">-LN(K3676) /NegExp_Labda</f>
        <v>0.58877019261678187</v>
      </c>
      <c r="K3676" s="2">
        <f t="shared" ca="1" si="395"/>
        <v>0.88891466449195378</v>
      </c>
      <c r="L3676" s="2"/>
      <c r="M3676" s="17">
        <f t="shared" ca="1" si="389"/>
        <v>3</v>
      </c>
      <c r="N3676" s="2">
        <f t="shared" ca="1" si="391"/>
        <v>0.22318899267633896</v>
      </c>
      <c r="O3676" s="2"/>
      <c r="P3676" s="31">
        <f t="shared" ca="1" si="390"/>
        <v>3.6123728924336591</v>
      </c>
    </row>
    <row r="3677" spans="1:16" x14ac:dyDescent="0.25">
      <c r="A3677" s="32">
        <f ca="1">Uniform_A+B3677*(Uniform_B-Uniform_A)</f>
        <v>9.5195724226468617</v>
      </c>
      <c r="B3677" s="2">
        <f t="shared" ca="1" si="392"/>
        <v>0.95195724226468614</v>
      </c>
      <c r="C3677" s="4"/>
      <c r="D3677" s="5">
        <f ca="1">IF(E3677&lt;(Driehoek_C-Driehoek_A)/(Driehoek_B-Driehoek_A),Driehoek_A+SQRT(E3677*(Driehoek_B-Driehoek_A)*(Driehoek_C-Driehoek_A)),Driehoek_B-SQRT((1-E3677)*(Driehoek_B-Driehoek_A)*(Driehoek_B-Driehoek_C)))</f>
        <v>4.1563178321133627</v>
      </c>
      <c r="E3677" s="2">
        <f t="shared" ca="1" si="393"/>
        <v>0.32967837304277159</v>
      </c>
      <c r="F3677" s="2"/>
      <c r="G3677" s="15">
        <f ca="1">_xlfn.NORM.INV(H3677,Normaal_Mu,Normaal_Sigma)</f>
        <v>3.2973372576740898</v>
      </c>
      <c r="H3677" s="2">
        <f t="shared" ca="1" si="394"/>
        <v>0.19729265150713005</v>
      </c>
      <c r="I3677" s="2"/>
      <c r="J3677" s="15">
        <f ca="1">-LN(K3677) /NegExp_Labda</f>
        <v>17.609561283408592</v>
      </c>
      <c r="K3677" s="2">
        <f t="shared" ca="1" si="395"/>
        <v>2.9542887534243834E-2</v>
      </c>
      <c r="L3677" s="2"/>
      <c r="M3677" s="17">
        <f t="shared" ca="1" si="389"/>
        <v>4</v>
      </c>
      <c r="N3677" s="2">
        <f t="shared" ca="1" si="391"/>
        <v>0.40269383068085118</v>
      </c>
      <c r="O3677" s="2"/>
      <c r="P3677" s="31">
        <f t="shared" ca="1" si="390"/>
        <v>7.7165577591685803</v>
      </c>
    </row>
    <row r="3678" spans="1:16" x14ac:dyDescent="0.25">
      <c r="A3678" s="32">
        <f ca="1">Uniform_A+B3678*(Uniform_B-Uniform_A)</f>
        <v>5.2529669844598548</v>
      </c>
      <c r="B3678" s="2">
        <f t="shared" ca="1" si="392"/>
        <v>0.52529669844598548</v>
      </c>
      <c r="C3678" s="4"/>
      <c r="D3678" s="5">
        <f ca="1">IF(E3678&lt;(Driehoek_C-Driehoek_A)/(Driehoek_B-Driehoek_A),Driehoek_A+SQRT(E3678*(Driehoek_B-Driehoek_A)*(Driehoek_C-Driehoek_A)),Driehoek_B-SQRT((1-E3678)*(Driehoek_B-Driehoek_A)*(Driehoek_B-Driehoek_C)))</f>
        <v>3.6435086276189903</v>
      </c>
      <c r="E3678" s="2">
        <f t="shared" ca="1" si="393"/>
        <v>0.19293718636128976</v>
      </c>
      <c r="F3678" s="2"/>
      <c r="G3678" s="15">
        <f ca="1">_xlfn.NORM.INV(H3678,Normaal_Mu,Normaal_Sigma)</f>
        <v>2.3566677667051485</v>
      </c>
      <c r="H3678" s="2">
        <f t="shared" ca="1" si="394"/>
        <v>9.3139678162807216E-2</v>
      </c>
      <c r="I3678" s="2"/>
      <c r="J3678" s="15">
        <f ca="1">-LN(K3678) /NegExp_Labda</f>
        <v>4.8385453369581617</v>
      </c>
      <c r="K3678" s="2">
        <f t="shared" ca="1" si="395"/>
        <v>0.37995248734120801</v>
      </c>
      <c r="L3678" s="2"/>
      <c r="M3678" s="17">
        <f t="shared" ca="1" si="389"/>
        <v>5</v>
      </c>
      <c r="N3678" s="2">
        <f t="shared" ca="1" si="391"/>
        <v>0.45238309004013977</v>
      </c>
      <c r="O3678" s="2"/>
      <c r="P3678" s="31">
        <f t="shared" ca="1" si="390"/>
        <v>4.2183377431484308</v>
      </c>
    </row>
    <row r="3679" spans="1:16" x14ac:dyDescent="0.25">
      <c r="A3679" s="32">
        <f ca="1">Uniform_A+B3679*(Uniform_B-Uniform_A)</f>
        <v>9.7867493986088387</v>
      </c>
      <c r="B3679" s="2">
        <f t="shared" ca="1" si="392"/>
        <v>0.97867493986088394</v>
      </c>
      <c r="C3679" s="4"/>
      <c r="D3679" s="5">
        <f ca="1">IF(E3679&lt;(Driehoek_C-Driehoek_A)/(Driehoek_B-Driehoek_A),Driehoek_A+SQRT(E3679*(Driehoek_B-Driehoek_A)*(Driehoek_C-Driehoek_A)),Driehoek_B-SQRT((1-E3679)*(Driehoek_B-Driehoek_A)*(Driehoek_B-Driehoek_C)))</f>
        <v>4.5158910747286312</v>
      </c>
      <c r="E3679" s="2">
        <f t="shared" ca="1" si="393"/>
        <v>0.42550763275147574</v>
      </c>
      <c r="F3679" s="2"/>
      <c r="G3679" s="15">
        <f ca="1">_xlfn.NORM.INV(H3679,Normaal_Mu,Normaal_Sigma)</f>
        <v>5.4395924853991806</v>
      </c>
      <c r="H3679" s="2">
        <f t="shared" ca="1" si="394"/>
        <v>0.58698507701170977</v>
      </c>
      <c r="I3679" s="2"/>
      <c r="J3679" s="15">
        <f ca="1">-LN(K3679) /NegExp_Labda</f>
        <v>8.7979366995716592</v>
      </c>
      <c r="K3679" s="2">
        <f t="shared" ca="1" si="395"/>
        <v>0.17211587452192734</v>
      </c>
      <c r="L3679" s="2"/>
      <c r="M3679" s="17">
        <f t="shared" ca="1" si="389"/>
        <v>3</v>
      </c>
      <c r="N3679" s="2">
        <f t="shared" ca="1" si="391"/>
        <v>0.19562490233718655</v>
      </c>
      <c r="O3679" s="2"/>
      <c r="P3679" s="31">
        <f t="shared" ca="1" si="390"/>
        <v>6.3080339316616616</v>
      </c>
    </row>
    <row r="3680" spans="1:16" x14ac:dyDescent="0.25">
      <c r="A3680" s="32">
        <f ca="1">Uniform_A+B3680*(Uniform_B-Uniform_A)</f>
        <v>0.24451648454165142</v>
      </c>
      <c r="B3680" s="2">
        <f t="shared" ca="1" si="392"/>
        <v>2.4451648454165142E-2</v>
      </c>
      <c r="C3680" s="4"/>
      <c r="D3680" s="5">
        <f ca="1">IF(E3680&lt;(Driehoek_C-Driehoek_A)/(Driehoek_B-Driehoek_A),Driehoek_A+SQRT(E3680*(Driehoek_B-Driehoek_A)*(Driehoek_C-Driehoek_A)),Driehoek_B-SQRT((1-E3680)*(Driehoek_B-Driehoek_A)*(Driehoek_B-Driehoek_C)))</f>
        <v>3.0699131468222802</v>
      </c>
      <c r="E3680" s="2">
        <f t="shared" ca="1" si="393"/>
        <v>8.176529583879677E-2</v>
      </c>
      <c r="F3680" s="2"/>
      <c r="G3680" s="15">
        <f ca="1">_xlfn.NORM.INV(H3680,Normaal_Mu,Normaal_Sigma)</f>
        <v>1.605547682642082</v>
      </c>
      <c r="H3680" s="2">
        <f t="shared" ca="1" si="394"/>
        <v>4.4826955695017046E-2</v>
      </c>
      <c r="I3680" s="2"/>
      <c r="J3680" s="15">
        <f ca="1">-LN(K3680) /NegExp_Labda</f>
        <v>1.483068956583719</v>
      </c>
      <c r="K3680" s="2">
        <f t="shared" ca="1" si="395"/>
        <v>0.74333103783385268</v>
      </c>
      <c r="L3680" s="2"/>
      <c r="M3680" s="17">
        <f t="shared" ca="1" si="389"/>
        <v>9</v>
      </c>
      <c r="N3680" s="2">
        <f t="shared" ca="1" si="391"/>
        <v>0.95090254679945529</v>
      </c>
      <c r="O3680" s="2"/>
      <c r="P3680" s="31">
        <f t="shared" ca="1" si="390"/>
        <v>3.0806092541179466</v>
      </c>
    </row>
    <row r="3681" spans="1:16" x14ac:dyDescent="0.25">
      <c r="A3681" s="32">
        <f ca="1">Uniform_A+B3681*(Uniform_B-Uniform_A)</f>
        <v>3.5359397575353979</v>
      </c>
      <c r="B3681" s="2">
        <f t="shared" ca="1" si="392"/>
        <v>0.35359397575353979</v>
      </c>
      <c r="C3681" s="4"/>
      <c r="D3681" s="5">
        <f ca="1">IF(E3681&lt;(Driehoek_C-Driehoek_A)/(Driehoek_B-Driehoek_A),Driehoek_A+SQRT(E3681*(Driehoek_B-Driehoek_A)*(Driehoek_C-Driehoek_A)),Driehoek_B-SQRT((1-E3681)*(Driehoek_B-Driehoek_A)*(Driehoek_B-Driehoek_C)))</f>
        <v>5.3186968125059257</v>
      </c>
      <c r="E3681" s="2">
        <f t="shared" ca="1" si="393"/>
        <v>0.61280019547845621</v>
      </c>
      <c r="F3681" s="2"/>
      <c r="G3681" s="15">
        <f ca="1">_xlfn.NORM.INV(H3681,Normaal_Mu,Normaal_Sigma)</f>
        <v>6.1200309579027374</v>
      </c>
      <c r="H3681" s="2">
        <f t="shared" ca="1" si="394"/>
        <v>0.71226556015926967</v>
      </c>
      <c r="I3681" s="2"/>
      <c r="J3681" s="15">
        <f ca="1">-LN(K3681) /NegExp_Labda</f>
        <v>0.98134543490498394</v>
      </c>
      <c r="K3681" s="2">
        <f t="shared" ca="1" si="395"/>
        <v>0.82179107164499554</v>
      </c>
      <c r="L3681" s="2"/>
      <c r="M3681" s="17">
        <f t="shared" ca="1" si="389"/>
        <v>4</v>
      </c>
      <c r="N3681" s="2">
        <f t="shared" ca="1" si="391"/>
        <v>0.34163550782229224</v>
      </c>
      <c r="O3681" s="2"/>
      <c r="P3681" s="31">
        <f t="shared" ca="1" si="390"/>
        <v>3.9912025925698087</v>
      </c>
    </row>
    <row r="3682" spans="1:16" x14ac:dyDescent="0.25">
      <c r="A3682" s="32">
        <f ca="1">Uniform_A+B3682*(Uniform_B-Uniform_A)</f>
        <v>3.2735059936768538</v>
      </c>
      <c r="B3682" s="2">
        <f t="shared" ca="1" si="392"/>
        <v>0.3273505993676854</v>
      </c>
      <c r="C3682" s="4"/>
      <c r="D3682" s="5">
        <f ca="1">IF(E3682&lt;(Driehoek_C-Driehoek_A)/(Driehoek_B-Driehoek_A),Driehoek_A+SQRT(E3682*(Driehoek_B-Driehoek_A)*(Driehoek_C-Driehoek_A)),Driehoek_B-SQRT((1-E3682)*(Driehoek_B-Driehoek_A)*(Driehoek_B-Driehoek_C)))</f>
        <v>6.8103094856227884</v>
      </c>
      <c r="E3682" s="2">
        <f t="shared" ca="1" si="393"/>
        <v>0.86300729860704173</v>
      </c>
      <c r="F3682" s="2"/>
      <c r="G3682" s="15">
        <f ca="1">_xlfn.NORM.INV(H3682,Normaal_Mu,Normaal_Sigma)</f>
        <v>7.4973155911897003</v>
      </c>
      <c r="H3682" s="2">
        <f t="shared" ca="1" si="394"/>
        <v>0.89410486823187885</v>
      </c>
      <c r="I3682" s="2"/>
      <c r="J3682" s="15">
        <f ca="1">-LN(K3682) /NegExp_Labda</f>
        <v>3.7496042130401643</v>
      </c>
      <c r="K3682" s="2">
        <f t="shared" ca="1" si="395"/>
        <v>0.47240394552532028</v>
      </c>
      <c r="L3682" s="2"/>
      <c r="M3682" s="17">
        <f t="shared" ca="1" si="389"/>
        <v>6</v>
      </c>
      <c r="N3682" s="2">
        <f t="shared" ca="1" si="391"/>
        <v>0.64278920950847929</v>
      </c>
      <c r="O3682" s="2"/>
      <c r="P3682" s="31">
        <f t="shared" ca="1" si="390"/>
        <v>5.4661470567059016</v>
      </c>
    </row>
    <row r="3683" spans="1:16" x14ac:dyDescent="0.25">
      <c r="A3683" s="32">
        <f ca="1">Uniform_A+B3683*(Uniform_B-Uniform_A)</f>
        <v>9.8325801168628075</v>
      </c>
      <c r="B3683" s="2">
        <f t="shared" ca="1" si="392"/>
        <v>0.98325801168628069</v>
      </c>
      <c r="C3683" s="4"/>
      <c r="D3683" s="5">
        <f ca="1">IF(E3683&lt;(Driehoek_C-Driehoek_A)/(Driehoek_B-Driehoek_A),Driehoek_A+SQRT(E3683*(Driehoek_B-Driehoek_A)*(Driehoek_C-Driehoek_A)),Driehoek_B-SQRT((1-E3683)*(Driehoek_B-Driehoek_A)*(Driehoek_B-Driehoek_C)))</f>
        <v>3.2921183715481064</v>
      </c>
      <c r="E3683" s="2">
        <f t="shared" ca="1" si="393"/>
        <v>0.11925499186372357</v>
      </c>
      <c r="F3683" s="2"/>
      <c r="G3683" s="15">
        <f ca="1">_xlfn.NORM.INV(H3683,Normaal_Mu,Normaal_Sigma)</f>
        <v>6.0809676316040377</v>
      </c>
      <c r="H3683" s="2">
        <f t="shared" ca="1" si="394"/>
        <v>0.7055682903847712</v>
      </c>
      <c r="I3683" s="2"/>
      <c r="J3683" s="15">
        <f ca="1">-LN(K3683) /NegExp_Labda</f>
        <v>6.255677660207037</v>
      </c>
      <c r="K3683" s="2">
        <f t="shared" ca="1" si="395"/>
        <v>0.28617964612781421</v>
      </c>
      <c r="L3683" s="2"/>
      <c r="M3683" s="17">
        <f t="shared" ca="1" si="389"/>
        <v>3</v>
      </c>
      <c r="N3683" s="2">
        <f t="shared" ca="1" si="391"/>
        <v>0.13570333820055402</v>
      </c>
      <c r="O3683" s="2"/>
      <c r="P3683" s="31">
        <f t="shared" ca="1" si="390"/>
        <v>5.6922687560443981</v>
      </c>
    </row>
    <row r="3684" spans="1:16" x14ac:dyDescent="0.25">
      <c r="A3684" s="32">
        <f ca="1">Uniform_A+B3684*(Uniform_B-Uniform_A)</f>
        <v>5.8816864425043445</v>
      </c>
      <c r="B3684" s="2">
        <f t="shared" ca="1" si="392"/>
        <v>0.58816864425043447</v>
      </c>
      <c r="C3684" s="4"/>
      <c r="D3684" s="5">
        <f ca="1">IF(E3684&lt;(Driehoek_C-Driehoek_A)/(Driehoek_B-Driehoek_A),Driehoek_A+SQRT(E3684*(Driehoek_B-Driehoek_A)*(Driehoek_C-Driehoek_A)),Driehoek_B-SQRT((1-E3684)*(Driehoek_B-Driehoek_A)*(Driehoek_B-Driehoek_C)))</f>
        <v>3.4933855949778971</v>
      </c>
      <c r="E3684" s="2">
        <f t="shared" ca="1" si="393"/>
        <v>0.15930003823482053</v>
      </c>
      <c r="F3684" s="2"/>
      <c r="G3684" s="15">
        <f ca="1">_xlfn.NORM.INV(H3684,Normaal_Mu,Normaal_Sigma)</f>
        <v>5.5796313996078171</v>
      </c>
      <c r="H3684" s="2">
        <f t="shared" ca="1" si="394"/>
        <v>0.61402138180491961</v>
      </c>
      <c r="I3684" s="2"/>
      <c r="J3684" s="15">
        <f ca="1">-LN(K3684) /NegExp_Labda</f>
        <v>9.5856464665416932E-2</v>
      </c>
      <c r="K3684" s="2">
        <f t="shared" ca="1" si="395"/>
        <v>0.98101130754566845</v>
      </c>
      <c r="L3684" s="2"/>
      <c r="M3684" s="17">
        <f t="shared" ca="1" si="389"/>
        <v>6</v>
      </c>
      <c r="N3684" s="2">
        <f t="shared" ca="1" si="391"/>
        <v>0.68455679732520358</v>
      </c>
      <c r="O3684" s="2"/>
      <c r="P3684" s="31">
        <f t="shared" ca="1" si="390"/>
        <v>4.2101119803510949</v>
      </c>
    </row>
    <row r="3685" spans="1:16" x14ac:dyDescent="0.25">
      <c r="A3685" s="32">
        <f ca="1">Uniform_A+B3685*(Uniform_B-Uniform_A)</f>
        <v>4.2898305236117551</v>
      </c>
      <c r="B3685" s="2">
        <f t="shared" ca="1" si="392"/>
        <v>0.42898305236117551</v>
      </c>
      <c r="C3685" s="4"/>
      <c r="D3685" s="5">
        <f ca="1">IF(E3685&lt;(Driehoek_C-Driehoek_A)/(Driehoek_B-Driehoek_A),Driehoek_A+SQRT(E3685*(Driehoek_B-Driehoek_A)*(Driehoek_C-Driehoek_A)),Driehoek_B-SQRT((1-E3685)*(Driehoek_B-Driehoek_A)*(Driehoek_B-Driehoek_C)))</f>
        <v>4.6179762234650727</v>
      </c>
      <c r="E3685" s="2">
        <f t="shared" ca="1" si="393"/>
        <v>0.4513676463395021</v>
      </c>
      <c r="F3685" s="2"/>
      <c r="G3685" s="15">
        <f ca="1">_xlfn.NORM.INV(H3685,Normaal_Mu,Normaal_Sigma)</f>
        <v>5.1621774065422654</v>
      </c>
      <c r="H3685" s="2">
        <f t="shared" ca="1" si="394"/>
        <v>0.53231429520700813</v>
      </c>
      <c r="I3685" s="2"/>
      <c r="J3685" s="15">
        <f ca="1">-LN(K3685) /NegExp_Labda</f>
        <v>8.8270070379992269</v>
      </c>
      <c r="K3685" s="2">
        <f t="shared" ca="1" si="395"/>
        <v>0.1711180845975051</v>
      </c>
      <c r="L3685" s="2"/>
      <c r="M3685" s="17">
        <f t="shared" ca="1" si="389"/>
        <v>1</v>
      </c>
      <c r="N3685" s="2">
        <f t="shared" ca="1" si="391"/>
        <v>1.9862259629134571E-2</v>
      </c>
      <c r="O3685" s="2"/>
      <c r="P3685" s="31">
        <f t="shared" ca="1" si="390"/>
        <v>4.7793982383236635</v>
      </c>
    </row>
    <row r="3686" spans="1:16" x14ac:dyDescent="0.25">
      <c r="A3686" s="32">
        <f ca="1">Uniform_A+B3686*(Uniform_B-Uniform_A)</f>
        <v>7.5860508754644194</v>
      </c>
      <c r="B3686" s="2">
        <f t="shared" ca="1" si="392"/>
        <v>0.75860508754644196</v>
      </c>
      <c r="C3686" s="4"/>
      <c r="D3686" s="5">
        <f ca="1">IF(E3686&lt;(Driehoek_C-Driehoek_A)/(Driehoek_B-Driehoek_A),Driehoek_A+SQRT(E3686*(Driehoek_B-Driehoek_A)*(Driehoek_C-Driehoek_A)),Driehoek_B-SQRT((1-E3686)*(Driehoek_B-Driehoek_A)*(Driehoek_B-Driehoek_C)))</f>
        <v>6.2626043972674008</v>
      </c>
      <c r="E3686" s="2">
        <f t="shared" ca="1" si="393"/>
        <v>0.78590472326114946</v>
      </c>
      <c r="F3686" s="2"/>
      <c r="G3686" s="15">
        <f ca="1">_xlfn.NORM.INV(H3686,Normaal_Mu,Normaal_Sigma)</f>
        <v>7.0407273698208677</v>
      </c>
      <c r="H3686" s="2">
        <f t="shared" ca="1" si="394"/>
        <v>0.84622199494409522</v>
      </c>
      <c r="I3686" s="2"/>
      <c r="J3686" s="15">
        <f ca="1">-LN(K3686) /NegExp_Labda</f>
        <v>5.0637201010637742</v>
      </c>
      <c r="K3686" s="2">
        <f t="shared" ca="1" si="395"/>
        <v>0.36322092529651173</v>
      </c>
      <c r="L3686" s="2"/>
      <c r="M3686" s="17">
        <f t="shared" ca="1" si="389"/>
        <v>5</v>
      </c>
      <c r="N3686" s="2">
        <f t="shared" ca="1" si="391"/>
        <v>0.50804260714502536</v>
      </c>
      <c r="O3686" s="2"/>
      <c r="P3686" s="31">
        <f t="shared" ca="1" si="390"/>
        <v>6.1906205487232926</v>
      </c>
    </row>
    <row r="3687" spans="1:16" x14ac:dyDescent="0.25">
      <c r="A3687" s="32">
        <f ca="1">Uniform_A+B3687*(Uniform_B-Uniform_A)</f>
        <v>7.6644826373067909E-2</v>
      </c>
      <c r="B3687" s="2">
        <f t="shared" ca="1" si="392"/>
        <v>7.6644826373067909E-3</v>
      </c>
      <c r="C3687" s="4"/>
      <c r="D3687" s="5">
        <f ca="1">IF(E3687&lt;(Driehoek_C-Driehoek_A)/(Driehoek_B-Driehoek_A),Driehoek_A+SQRT(E3687*(Driehoek_B-Driehoek_A)*(Driehoek_C-Driehoek_A)),Driehoek_B-SQRT((1-E3687)*(Driehoek_B-Driehoek_A)*(Driehoek_B-Driehoek_C)))</f>
        <v>2.6208608906707864</v>
      </c>
      <c r="E3687" s="2">
        <f t="shared" ca="1" si="393"/>
        <v>2.7533446111751569E-2</v>
      </c>
      <c r="F3687" s="2"/>
      <c r="G3687" s="15">
        <f ca="1">_xlfn.NORM.INV(H3687,Normaal_Mu,Normaal_Sigma)</f>
        <v>5.6687796130430934</v>
      </c>
      <c r="H3687" s="2">
        <f t="shared" ca="1" si="394"/>
        <v>0.63095728481225954</v>
      </c>
      <c r="I3687" s="2"/>
      <c r="J3687" s="15">
        <f ca="1">-LN(K3687) /NegExp_Labda</f>
        <v>1.9476282127028892</v>
      </c>
      <c r="K3687" s="2">
        <f t="shared" ca="1" si="395"/>
        <v>0.677378117663058</v>
      </c>
      <c r="L3687" s="2"/>
      <c r="M3687" s="17">
        <f t="shared" ca="1" si="389"/>
        <v>6</v>
      </c>
      <c r="N3687" s="2">
        <f t="shared" ca="1" si="391"/>
        <v>0.66291482100929289</v>
      </c>
      <c r="O3687" s="2"/>
      <c r="P3687" s="31">
        <f t="shared" ca="1" si="390"/>
        <v>3.2627827085579675</v>
      </c>
    </row>
    <row r="3688" spans="1:16" x14ac:dyDescent="0.25">
      <c r="A3688" s="32">
        <f ca="1">Uniform_A+B3688*(Uniform_B-Uniform_A)</f>
        <v>1.9901803016414144</v>
      </c>
      <c r="B3688" s="2">
        <f t="shared" ca="1" si="392"/>
        <v>0.19901803016414144</v>
      </c>
      <c r="C3688" s="4"/>
      <c r="D3688" s="5">
        <f ca="1">IF(E3688&lt;(Driehoek_C-Driehoek_A)/(Driehoek_B-Driehoek_A),Driehoek_A+SQRT(E3688*(Driehoek_B-Driehoek_A)*(Driehoek_C-Driehoek_A)),Driehoek_B-SQRT((1-E3688)*(Driehoek_B-Driehoek_A)*(Driehoek_B-Driehoek_C)))</f>
        <v>3.1955293945915955</v>
      </c>
      <c r="E3688" s="2">
        <f t="shared" ca="1" si="393"/>
        <v>0.10209218095232475</v>
      </c>
      <c r="F3688" s="2"/>
      <c r="G3688" s="15">
        <f ca="1">_xlfn.NORM.INV(H3688,Normaal_Mu,Normaal_Sigma)</f>
        <v>5.9779689442018125</v>
      </c>
      <c r="H3688" s="2">
        <f t="shared" ca="1" si="394"/>
        <v>0.68757365489930256</v>
      </c>
      <c r="I3688" s="2"/>
      <c r="J3688" s="15">
        <f ca="1">-LN(K3688) /NegExp_Labda</f>
        <v>0.14798318791084647</v>
      </c>
      <c r="K3688" s="2">
        <f t="shared" ca="1" si="395"/>
        <v>0.97083705376225493</v>
      </c>
      <c r="L3688" s="2"/>
      <c r="M3688" s="17">
        <f t="shared" ca="1" si="389"/>
        <v>3</v>
      </c>
      <c r="N3688" s="2">
        <f t="shared" ca="1" si="391"/>
        <v>0.23821718862910446</v>
      </c>
      <c r="O3688" s="2"/>
      <c r="P3688" s="31">
        <f t="shared" ca="1" si="390"/>
        <v>2.8623323656691335</v>
      </c>
    </row>
    <row r="3689" spans="1:16" x14ac:dyDescent="0.25">
      <c r="A3689" s="32">
        <f ca="1">Uniform_A+B3689*(Uniform_B-Uniform_A)</f>
        <v>3.7829980000443495</v>
      </c>
      <c r="B3689" s="2">
        <f t="shared" ca="1" si="392"/>
        <v>0.37829980000443497</v>
      </c>
      <c r="C3689" s="4"/>
      <c r="D3689" s="5">
        <f ca="1">IF(E3689&lt;(Driehoek_C-Driehoek_A)/(Driehoek_B-Driehoek_A),Driehoek_A+SQRT(E3689*(Driehoek_B-Driehoek_A)*(Driehoek_C-Driehoek_A)),Driehoek_B-SQRT((1-E3689)*(Driehoek_B-Driehoek_A)*(Driehoek_B-Driehoek_C)))</f>
        <v>5.1645115851266041</v>
      </c>
      <c r="E3689" s="2">
        <f t="shared" ca="1" si="393"/>
        <v>0.57968653198205611</v>
      </c>
      <c r="F3689" s="2"/>
      <c r="G3689" s="15">
        <f ca="1">_xlfn.NORM.INV(H3689,Normaal_Mu,Normaal_Sigma)</f>
        <v>7.8593700034431917</v>
      </c>
      <c r="H3689" s="2">
        <f t="shared" ca="1" si="394"/>
        <v>0.92359627659517196</v>
      </c>
      <c r="I3689" s="2"/>
      <c r="J3689" s="15">
        <f ca="1">-LN(K3689) /NegExp_Labda</f>
        <v>11.859052013738451</v>
      </c>
      <c r="K3689" s="2">
        <f t="shared" ca="1" si="395"/>
        <v>9.331164161619887E-2</v>
      </c>
      <c r="L3689" s="2"/>
      <c r="M3689" s="17">
        <f t="shared" ca="1" si="389"/>
        <v>2</v>
      </c>
      <c r="N3689" s="2">
        <f t="shared" ca="1" si="391"/>
        <v>8.1636840031052316E-2</v>
      </c>
      <c r="O3689" s="2"/>
      <c r="P3689" s="31">
        <f t="shared" ca="1" si="390"/>
        <v>6.1331863204705188</v>
      </c>
    </row>
    <row r="3690" spans="1:16" x14ac:dyDescent="0.25">
      <c r="A3690" s="32">
        <f ca="1">Uniform_A+B3690*(Uniform_B-Uniform_A)</f>
        <v>2.4000233533100443</v>
      </c>
      <c r="B3690" s="2">
        <f t="shared" ca="1" si="392"/>
        <v>0.24000233533100446</v>
      </c>
      <c r="C3690" s="4"/>
      <c r="D3690" s="5">
        <f ca="1">IF(E3690&lt;(Driehoek_C-Driehoek_A)/(Driehoek_B-Driehoek_A),Driehoek_A+SQRT(E3690*(Driehoek_B-Driehoek_A)*(Driehoek_C-Driehoek_A)),Driehoek_B-SQRT((1-E3690)*(Driehoek_B-Driehoek_A)*(Driehoek_B-Driehoek_C)))</f>
        <v>7.5660775574090628</v>
      </c>
      <c r="E3690" s="2">
        <f t="shared" ca="1" si="393"/>
        <v>0.94125332653240112</v>
      </c>
      <c r="F3690" s="2"/>
      <c r="G3690" s="15">
        <f ca="1">_xlfn.NORM.INV(H3690,Normaal_Mu,Normaal_Sigma)</f>
        <v>6.7759258472765787</v>
      </c>
      <c r="H3690" s="2">
        <f t="shared" ca="1" si="394"/>
        <v>0.81271965230056675</v>
      </c>
      <c r="I3690" s="2"/>
      <c r="J3690" s="15">
        <f ca="1">-LN(K3690) /NegExp_Labda</f>
        <v>3.4672040011262655</v>
      </c>
      <c r="K3690" s="2">
        <f t="shared" ca="1" si="395"/>
        <v>0.49985321171836372</v>
      </c>
      <c r="L3690" s="2"/>
      <c r="M3690" s="17">
        <f t="shared" ca="1" si="389"/>
        <v>2</v>
      </c>
      <c r="N3690" s="2">
        <f t="shared" ca="1" si="391"/>
        <v>0.11606424380428548</v>
      </c>
      <c r="O3690" s="2"/>
      <c r="P3690" s="31">
        <f t="shared" ca="1" si="390"/>
        <v>4.4418461518243904</v>
      </c>
    </row>
    <row r="3691" spans="1:16" x14ac:dyDescent="0.25">
      <c r="A3691" s="32">
        <f ca="1">Uniform_A+B3691*(Uniform_B-Uniform_A)</f>
        <v>1.8907919199899914</v>
      </c>
      <c r="B3691" s="2">
        <f t="shared" ca="1" si="392"/>
        <v>0.18907919199899914</v>
      </c>
      <c r="C3691" s="4"/>
      <c r="D3691" s="5">
        <f ca="1">IF(E3691&lt;(Driehoek_C-Driehoek_A)/(Driehoek_B-Driehoek_A),Driehoek_A+SQRT(E3691*(Driehoek_B-Driehoek_A)*(Driehoek_C-Driehoek_A)),Driehoek_B-SQRT((1-E3691)*(Driehoek_B-Driehoek_A)*(Driehoek_B-Driehoek_C)))</f>
        <v>4.2660097530880012</v>
      </c>
      <c r="E3691" s="2">
        <f t="shared" ca="1" si="393"/>
        <v>0.35969532406120197</v>
      </c>
      <c r="F3691" s="2"/>
      <c r="G3691" s="15">
        <f ca="1">_xlfn.NORM.INV(H3691,Normaal_Mu,Normaal_Sigma)</f>
        <v>8.21160309903658</v>
      </c>
      <c r="H3691" s="2">
        <f t="shared" ca="1" si="394"/>
        <v>0.94584123995381764</v>
      </c>
      <c r="I3691" s="2"/>
      <c r="J3691" s="15">
        <f ca="1">-LN(K3691) /NegExp_Labda</f>
        <v>1.8155245644135587</v>
      </c>
      <c r="K3691" s="2">
        <f t="shared" ca="1" si="395"/>
        <v>0.69551346134910774</v>
      </c>
      <c r="L3691" s="2"/>
      <c r="M3691" s="17">
        <f t="shared" ca="1" si="389"/>
        <v>6</v>
      </c>
      <c r="N3691" s="2">
        <f t="shared" ca="1" si="391"/>
        <v>0.62921313769644183</v>
      </c>
      <c r="O3691" s="2"/>
      <c r="P3691" s="31">
        <f t="shared" ca="1" si="390"/>
        <v>4.436785867305626</v>
      </c>
    </row>
    <row r="3692" spans="1:16" x14ac:dyDescent="0.25">
      <c r="A3692" s="32">
        <f ca="1">Uniform_A+B3692*(Uniform_B-Uniform_A)</f>
        <v>7.0014187918100212</v>
      </c>
      <c r="B3692" s="2">
        <f t="shared" ca="1" si="392"/>
        <v>0.70014187918100212</v>
      </c>
      <c r="C3692" s="4"/>
      <c r="D3692" s="5">
        <f ca="1">IF(E3692&lt;(Driehoek_C-Driehoek_A)/(Driehoek_B-Driehoek_A),Driehoek_A+SQRT(E3692*(Driehoek_B-Driehoek_A)*(Driehoek_C-Driehoek_A)),Driehoek_B-SQRT((1-E3692)*(Driehoek_B-Driehoek_A)*(Driehoek_B-Driehoek_C)))</f>
        <v>3.8281892346993898</v>
      </c>
      <c r="E3692" s="2">
        <f t="shared" ca="1" si="393"/>
        <v>0.23873399127648143</v>
      </c>
      <c r="F3692" s="2"/>
      <c r="G3692" s="15">
        <f ca="1">_xlfn.NORM.INV(H3692,Normaal_Mu,Normaal_Sigma)</f>
        <v>4.0837084544810587</v>
      </c>
      <c r="H3692" s="2">
        <f t="shared" ca="1" si="394"/>
        <v>0.32342385790548278</v>
      </c>
      <c r="I3692" s="2"/>
      <c r="J3692" s="15">
        <f ca="1">-LN(K3692) /NegExp_Labda</f>
        <v>6.8248434280742387</v>
      </c>
      <c r="K3692" s="2">
        <f t="shared" ca="1" si="395"/>
        <v>0.25538867320213932</v>
      </c>
      <c r="L3692" s="2"/>
      <c r="M3692" s="17">
        <f t="shared" ca="1" si="389"/>
        <v>7</v>
      </c>
      <c r="N3692" s="2">
        <f t="shared" ca="1" si="391"/>
        <v>0.79621513225156981</v>
      </c>
      <c r="O3692" s="2"/>
      <c r="P3692" s="31">
        <f t="shared" ca="1" si="390"/>
        <v>5.7476319818129422</v>
      </c>
    </row>
    <row r="3693" spans="1:16" x14ac:dyDescent="0.25">
      <c r="A3693" s="32">
        <f ca="1">Uniform_A+B3693*(Uniform_B-Uniform_A)</f>
        <v>2.7220728694744558</v>
      </c>
      <c r="B3693" s="2">
        <f t="shared" ca="1" si="392"/>
        <v>0.27220728694744556</v>
      </c>
      <c r="C3693" s="4"/>
      <c r="D3693" s="5">
        <f ca="1">IF(E3693&lt;(Driehoek_C-Driehoek_A)/(Driehoek_B-Driehoek_A),Driehoek_A+SQRT(E3693*(Driehoek_B-Driehoek_A)*(Driehoek_C-Driehoek_A)),Driehoek_B-SQRT((1-E3693)*(Driehoek_B-Driehoek_A)*(Driehoek_B-Driehoek_C)))</f>
        <v>7.4424939652197111</v>
      </c>
      <c r="E3693" s="2">
        <f t="shared" ca="1" si="393"/>
        <v>0.93069071290351379</v>
      </c>
      <c r="F3693" s="2"/>
      <c r="G3693" s="15">
        <f ca="1">_xlfn.NORM.INV(H3693,Normaal_Mu,Normaal_Sigma)</f>
        <v>3.9387684753631338</v>
      </c>
      <c r="H3693" s="2">
        <f t="shared" ca="1" si="394"/>
        <v>0.29784253531732652</v>
      </c>
      <c r="I3693" s="2"/>
      <c r="J3693" s="15">
        <f ca="1">-LN(K3693) /NegExp_Labda</f>
        <v>1.0069016989517576</v>
      </c>
      <c r="K3693" s="2">
        <f t="shared" ca="1" si="395"/>
        <v>0.81760140606255072</v>
      </c>
      <c r="L3693" s="2"/>
      <c r="M3693" s="17">
        <f t="shared" ref="M3693:M3756" ca="1" si="396">VLOOKUP(N3693,$S$5:$T$105,2,TRUE)</f>
        <v>5</v>
      </c>
      <c r="N3693" s="2">
        <f t="shared" ca="1" si="391"/>
        <v>0.48467317674788946</v>
      </c>
      <c r="O3693" s="2"/>
      <c r="P3693" s="31">
        <f t="shared" ref="P3693:P3756" ca="1" si="397">SUM(A3693,D3693,G3693,J3693,M3693)/5</f>
        <v>4.022047401801812</v>
      </c>
    </row>
    <row r="3694" spans="1:16" x14ac:dyDescent="0.25">
      <c r="A3694" s="32">
        <f ca="1">Uniform_A+B3694*(Uniform_B-Uniform_A)</f>
        <v>1.2060921811966219</v>
      </c>
      <c r="B3694" s="2">
        <f t="shared" ca="1" si="392"/>
        <v>0.12060921811966219</v>
      </c>
      <c r="C3694" s="4"/>
      <c r="D3694" s="5">
        <f ca="1">IF(E3694&lt;(Driehoek_C-Driehoek_A)/(Driehoek_B-Driehoek_A),Driehoek_A+SQRT(E3694*(Driehoek_B-Driehoek_A)*(Driehoek_C-Driehoek_A)),Driehoek_B-SQRT((1-E3694)*(Driehoek_B-Driehoek_A)*(Driehoek_B-Driehoek_C)))</f>
        <v>6.9579766255687296</v>
      </c>
      <c r="E3694" s="2">
        <f t="shared" ca="1" si="393"/>
        <v>0.88086115823646649</v>
      </c>
      <c r="F3694" s="2"/>
      <c r="G3694" s="15">
        <f ca="1">_xlfn.NORM.INV(H3694,Normaal_Mu,Normaal_Sigma)</f>
        <v>4.9309637131295796</v>
      </c>
      <c r="H3694" s="2">
        <f t="shared" ca="1" si="394"/>
        <v>0.48623198729997519</v>
      </c>
      <c r="I3694" s="2"/>
      <c r="J3694" s="15">
        <f ca="1">-LN(K3694) /NegExp_Labda</f>
        <v>7.1312515265246486</v>
      </c>
      <c r="K3694" s="2">
        <f t="shared" ca="1" si="395"/>
        <v>0.24020794211162244</v>
      </c>
      <c r="L3694" s="2"/>
      <c r="M3694" s="17">
        <f t="shared" ca="1" si="396"/>
        <v>8</v>
      </c>
      <c r="N3694" s="2">
        <f t="shared" ca="1" si="391"/>
        <v>0.90196719100990785</v>
      </c>
      <c r="O3694" s="2"/>
      <c r="P3694" s="31">
        <f t="shared" ca="1" si="397"/>
        <v>5.6452568092839162</v>
      </c>
    </row>
    <row r="3695" spans="1:16" x14ac:dyDescent="0.25">
      <c r="A3695" s="32">
        <f ca="1">Uniform_A+B3695*(Uniform_B-Uniform_A)</f>
        <v>8.3689274043480157</v>
      </c>
      <c r="B3695" s="2">
        <f t="shared" ca="1" si="392"/>
        <v>0.83689274043480155</v>
      </c>
      <c r="C3695" s="4"/>
      <c r="D3695" s="5">
        <f ca="1">IF(E3695&lt;(Driehoek_C-Driehoek_A)/(Driehoek_B-Driehoek_A),Driehoek_A+SQRT(E3695*(Driehoek_B-Driehoek_A)*(Driehoek_C-Driehoek_A)),Driehoek_B-SQRT((1-E3695)*(Driehoek_B-Driehoek_A)*(Driehoek_B-Driehoek_C)))</f>
        <v>4.802400000479575</v>
      </c>
      <c r="E3695" s="2">
        <f t="shared" ca="1" si="393"/>
        <v>0.49657583554360374</v>
      </c>
      <c r="F3695" s="2"/>
      <c r="G3695" s="15">
        <f ca="1">_xlfn.NORM.INV(H3695,Normaal_Mu,Normaal_Sigma)</f>
        <v>4.3321962962757938</v>
      </c>
      <c r="H3695" s="2">
        <f t="shared" ca="1" si="394"/>
        <v>0.36922681116385925</v>
      </c>
      <c r="I3695" s="2"/>
      <c r="J3695" s="15">
        <f ca="1">-LN(K3695) /NegExp_Labda</f>
        <v>10.416545166044715</v>
      </c>
      <c r="K3695" s="2">
        <f t="shared" ca="1" si="395"/>
        <v>0.1245174971980304</v>
      </c>
      <c r="L3695" s="2"/>
      <c r="M3695" s="17">
        <f t="shared" ca="1" si="396"/>
        <v>4</v>
      </c>
      <c r="N3695" s="2">
        <f t="shared" ca="1" si="391"/>
        <v>0.3824458865542878</v>
      </c>
      <c r="O3695" s="2"/>
      <c r="P3695" s="31">
        <f t="shared" ca="1" si="397"/>
        <v>6.3840137734296194</v>
      </c>
    </row>
    <row r="3696" spans="1:16" x14ac:dyDescent="0.25">
      <c r="A3696" s="32">
        <f ca="1">Uniform_A+B3696*(Uniform_B-Uniform_A)</f>
        <v>8.6960514657345342</v>
      </c>
      <c r="B3696" s="2">
        <f t="shared" ca="1" si="392"/>
        <v>0.86960514657345334</v>
      </c>
      <c r="C3696" s="4"/>
      <c r="D3696" s="5">
        <f ca="1">IF(E3696&lt;(Driehoek_C-Driehoek_A)/(Driehoek_B-Driehoek_A),Driehoek_A+SQRT(E3696*(Driehoek_B-Driehoek_A)*(Driehoek_C-Driehoek_A)),Driehoek_B-SQRT((1-E3696)*(Driehoek_B-Driehoek_A)*(Driehoek_B-Driehoek_C)))</f>
        <v>6.5646156251599308</v>
      </c>
      <c r="E3696" s="2">
        <f t="shared" ca="1" si="393"/>
        <v>0.83054008419385272</v>
      </c>
      <c r="F3696" s="2"/>
      <c r="G3696" s="15">
        <f ca="1">_xlfn.NORM.INV(H3696,Normaal_Mu,Normaal_Sigma)</f>
        <v>5.7358430240728149</v>
      </c>
      <c r="H3696" s="2">
        <f t="shared" ca="1" si="394"/>
        <v>0.6435341203360917</v>
      </c>
      <c r="I3696" s="2"/>
      <c r="J3696" s="15">
        <f ca="1">-LN(K3696) /NegExp_Labda</f>
        <v>0.74147166253232155</v>
      </c>
      <c r="K3696" s="2">
        <f t="shared" ca="1" si="395"/>
        <v>0.86217731078357107</v>
      </c>
      <c r="L3696" s="2"/>
      <c r="M3696" s="17">
        <f t="shared" ca="1" si="396"/>
        <v>4</v>
      </c>
      <c r="N3696" s="2">
        <f t="shared" ca="1" si="391"/>
        <v>0.27960178215616982</v>
      </c>
      <c r="O3696" s="2"/>
      <c r="P3696" s="31">
        <f t="shared" ca="1" si="397"/>
        <v>5.1475963554999202</v>
      </c>
    </row>
    <row r="3697" spans="1:16" x14ac:dyDescent="0.25">
      <c r="A3697" s="32">
        <f ca="1">Uniform_A+B3697*(Uniform_B-Uniform_A)</f>
        <v>2.0815107559990143</v>
      </c>
      <c r="B3697" s="2">
        <f t="shared" ca="1" si="392"/>
        <v>0.20815107559990143</v>
      </c>
      <c r="C3697" s="4"/>
      <c r="D3697" s="5">
        <f ca="1">IF(E3697&lt;(Driehoek_C-Driehoek_A)/(Driehoek_B-Driehoek_A),Driehoek_A+SQRT(E3697*(Driehoek_B-Driehoek_A)*(Driehoek_C-Driehoek_A)),Driehoek_B-SQRT((1-E3697)*(Driehoek_B-Driehoek_A)*(Driehoek_B-Driehoek_C)))</f>
        <v>5.9393559613441855</v>
      </c>
      <c r="E3697" s="2">
        <f t="shared" ca="1" si="393"/>
        <v>0.73235594481830368</v>
      </c>
      <c r="F3697" s="2"/>
      <c r="G3697" s="15">
        <f ca="1">_xlfn.NORM.INV(H3697,Normaal_Mu,Normaal_Sigma)</f>
        <v>5.4691511357082678</v>
      </c>
      <c r="H3697" s="2">
        <f t="shared" ca="1" si="394"/>
        <v>0.59273091274831424</v>
      </c>
      <c r="I3697" s="2"/>
      <c r="J3697" s="15">
        <f ca="1">-LN(K3697) /NegExp_Labda</f>
        <v>0.77251870044270932</v>
      </c>
      <c r="K3697" s="2">
        <f t="shared" ca="1" si="395"/>
        <v>0.85684028747756247</v>
      </c>
      <c r="L3697" s="2"/>
      <c r="M3697" s="17">
        <f t="shared" ca="1" si="396"/>
        <v>5</v>
      </c>
      <c r="N3697" s="2">
        <f t="shared" ca="1" si="391"/>
        <v>0.59958828294395194</v>
      </c>
      <c r="O3697" s="2"/>
      <c r="P3697" s="31">
        <f t="shared" ca="1" si="397"/>
        <v>3.8525073106988357</v>
      </c>
    </row>
    <row r="3698" spans="1:16" x14ac:dyDescent="0.25">
      <c r="A3698" s="32">
        <f ca="1">Uniform_A+B3698*(Uniform_B-Uniform_A)</f>
        <v>3.7248516980927668</v>
      </c>
      <c r="B3698" s="2">
        <f t="shared" ca="1" si="392"/>
        <v>0.37248516980927671</v>
      </c>
      <c r="C3698" s="4"/>
      <c r="D3698" s="5">
        <f ca="1">IF(E3698&lt;(Driehoek_C-Driehoek_A)/(Driehoek_B-Driehoek_A),Driehoek_A+SQRT(E3698*(Driehoek_B-Driehoek_A)*(Driehoek_C-Driehoek_A)),Driehoek_B-SQRT((1-E3698)*(Driehoek_B-Driehoek_A)*(Driehoek_B-Driehoek_C)))</f>
        <v>6.6300311786468669</v>
      </c>
      <c r="E3698" s="2">
        <f t="shared" ca="1" si="393"/>
        <v>0.8395213653089727</v>
      </c>
      <c r="F3698" s="2"/>
      <c r="G3698" s="15">
        <f ca="1">_xlfn.NORM.INV(H3698,Normaal_Mu,Normaal_Sigma)</f>
        <v>3.5965357603745822</v>
      </c>
      <c r="H3698" s="2">
        <f t="shared" ca="1" si="394"/>
        <v>0.24142311902897196</v>
      </c>
      <c r="I3698" s="2"/>
      <c r="J3698" s="15">
        <f ca="1">-LN(K3698) /NegExp_Labda</f>
        <v>8.0677877408413909</v>
      </c>
      <c r="K3698" s="2">
        <f t="shared" ca="1" si="395"/>
        <v>0.19917776766488826</v>
      </c>
      <c r="L3698" s="2"/>
      <c r="M3698" s="17">
        <f t="shared" ca="1" si="396"/>
        <v>7</v>
      </c>
      <c r="N3698" s="2">
        <f t="shared" ca="1" si="391"/>
        <v>0.85857292689971065</v>
      </c>
      <c r="O3698" s="2"/>
      <c r="P3698" s="31">
        <f t="shared" ca="1" si="397"/>
        <v>5.8038412755911208</v>
      </c>
    </row>
    <row r="3699" spans="1:16" x14ac:dyDescent="0.25">
      <c r="A3699" s="32">
        <f ca="1">Uniform_A+B3699*(Uniform_B-Uniform_A)</f>
        <v>5.504545540586915</v>
      </c>
      <c r="B3699" s="2">
        <f t="shared" ca="1" si="392"/>
        <v>0.55045455405869148</v>
      </c>
      <c r="C3699" s="4"/>
      <c r="D3699" s="5">
        <f ca="1">IF(E3699&lt;(Driehoek_C-Driehoek_A)/(Driehoek_B-Driehoek_A),Driehoek_A+SQRT(E3699*(Driehoek_B-Driehoek_A)*(Driehoek_C-Driehoek_A)),Driehoek_B-SQRT((1-E3699)*(Driehoek_B-Driehoek_A)*(Driehoek_B-Driehoek_C)))</f>
        <v>5.6862199192603953</v>
      </c>
      <c r="E3699" s="2">
        <f t="shared" ca="1" si="393"/>
        <v>0.68625318789981193</v>
      </c>
      <c r="F3699" s="2"/>
      <c r="G3699" s="15">
        <f ca="1">_xlfn.NORM.INV(H3699,Normaal_Mu,Normaal_Sigma)</f>
        <v>5.300921434605975</v>
      </c>
      <c r="H3699" s="2">
        <f t="shared" ca="1" si="394"/>
        <v>0.55979942953745176</v>
      </c>
      <c r="I3699" s="2"/>
      <c r="J3699" s="15">
        <f ca="1">-LN(K3699) /NegExp_Labda</f>
        <v>18.758696705275277</v>
      </c>
      <c r="K3699" s="2">
        <f t="shared" ca="1" si="395"/>
        <v>2.3476876028707294E-2</v>
      </c>
      <c r="L3699" s="2"/>
      <c r="M3699" s="17">
        <f t="shared" ca="1" si="396"/>
        <v>6</v>
      </c>
      <c r="N3699" s="2">
        <f t="shared" ca="1" si="391"/>
        <v>0.61914484223019817</v>
      </c>
      <c r="O3699" s="2"/>
      <c r="P3699" s="31">
        <f t="shared" ca="1" si="397"/>
        <v>8.2500767199457137</v>
      </c>
    </row>
    <row r="3700" spans="1:16" x14ac:dyDescent="0.25">
      <c r="A3700" s="32">
        <f ca="1">Uniform_A+B3700*(Uniform_B-Uniform_A)</f>
        <v>9.2344789997466243</v>
      </c>
      <c r="B3700" s="2">
        <f t="shared" ca="1" si="392"/>
        <v>0.92344789997466237</v>
      </c>
      <c r="C3700" s="4"/>
      <c r="D3700" s="5">
        <f ca="1">IF(E3700&lt;(Driehoek_C-Driehoek_A)/(Driehoek_B-Driehoek_A),Driehoek_A+SQRT(E3700*(Driehoek_B-Driehoek_A)*(Driehoek_C-Driehoek_A)),Driehoek_B-SQRT((1-E3700)*(Driehoek_B-Driehoek_A)*(Driehoek_B-Driehoek_C)))</f>
        <v>3.3525101795387373</v>
      </c>
      <c r="E3700" s="2">
        <f t="shared" ca="1" si="393"/>
        <v>0.13066312755399345</v>
      </c>
      <c r="F3700" s="2"/>
      <c r="G3700" s="15">
        <f ca="1">_xlfn.NORM.INV(H3700,Normaal_Mu,Normaal_Sigma)</f>
        <v>2.6310026352334446</v>
      </c>
      <c r="H3700" s="2">
        <f t="shared" ca="1" si="394"/>
        <v>0.11810785877877095</v>
      </c>
      <c r="I3700" s="2"/>
      <c r="J3700" s="15">
        <f ca="1">-LN(K3700) /NegExp_Labda</f>
        <v>2.4563788302433851</v>
      </c>
      <c r="K3700" s="2">
        <f t="shared" ca="1" si="395"/>
        <v>0.61184532456717955</v>
      </c>
      <c r="L3700" s="2"/>
      <c r="M3700" s="17">
        <f t="shared" ca="1" si="396"/>
        <v>7</v>
      </c>
      <c r="N3700" s="2">
        <f t="shared" ca="1" si="391"/>
        <v>0.83172947828658939</v>
      </c>
      <c r="O3700" s="2"/>
      <c r="P3700" s="31">
        <f t="shared" ca="1" si="397"/>
        <v>4.9348741289524387</v>
      </c>
    </row>
    <row r="3701" spans="1:16" x14ac:dyDescent="0.25">
      <c r="A3701" s="32">
        <f ca="1">Uniform_A+B3701*(Uniform_B-Uniform_A)</f>
        <v>3.2938773708454705</v>
      </c>
      <c r="B3701" s="2">
        <f t="shared" ca="1" si="392"/>
        <v>0.32938773708454705</v>
      </c>
      <c r="C3701" s="4"/>
      <c r="D3701" s="5">
        <f ca="1">IF(E3701&lt;(Driehoek_C-Driehoek_A)/(Driehoek_B-Driehoek_A),Driehoek_A+SQRT(E3701*(Driehoek_B-Driehoek_A)*(Driehoek_C-Driehoek_A)),Driehoek_B-SQRT((1-E3701)*(Driehoek_B-Driehoek_A)*(Driehoek_B-Driehoek_C)))</f>
        <v>2.1474238995886199</v>
      </c>
      <c r="E3701" s="2">
        <f t="shared" ca="1" si="393"/>
        <v>1.5524147264225352E-3</v>
      </c>
      <c r="F3701" s="2"/>
      <c r="G3701" s="15">
        <f ca="1">_xlfn.NORM.INV(H3701,Normaal_Mu,Normaal_Sigma)</f>
        <v>2.2925328332385919</v>
      </c>
      <c r="H3701" s="2">
        <f t="shared" ca="1" si="394"/>
        <v>8.7910694854056781E-2</v>
      </c>
      <c r="I3701" s="2"/>
      <c r="J3701" s="15">
        <f ca="1">-LN(K3701) /NegExp_Labda</f>
        <v>4.600257200211094</v>
      </c>
      <c r="K3701" s="2">
        <f t="shared" ca="1" si="395"/>
        <v>0.39849854177546296</v>
      </c>
      <c r="L3701" s="2"/>
      <c r="M3701" s="17">
        <f t="shared" ca="1" si="396"/>
        <v>4</v>
      </c>
      <c r="N3701" s="2">
        <f t="shared" ca="1" si="391"/>
        <v>0.40190186304839981</v>
      </c>
      <c r="O3701" s="2"/>
      <c r="P3701" s="31">
        <f t="shared" ca="1" si="397"/>
        <v>3.2668182607767555</v>
      </c>
    </row>
    <row r="3702" spans="1:16" x14ac:dyDescent="0.25">
      <c r="A3702" s="32">
        <f ca="1">Uniform_A+B3702*(Uniform_B-Uniform_A)</f>
        <v>5.0909481757108921</v>
      </c>
      <c r="B3702" s="2">
        <f t="shared" ca="1" si="392"/>
        <v>0.50909481757108921</v>
      </c>
      <c r="C3702" s="4"/>
      <c r="D3702" s="5">
        <f ca="1">IF(E3702&lt;(Driehoek_C-Driehoek_A)/(Driehoek_B-Driehoek_A),Driehoek_A+SQRT(E3702*(Driehoek_B-Driehoek_A)*(Driehoek_C-Driehoek_A)),Driehoek_B-SQRT((1-E3702)*(Driehoek_B-Driehoek_A)*(Driehoek_B-Driehoek_C)))</f>
        <v>5.2642719069740096</v>
      </c>
      <c r="E3702" s="2">
        <f t="shared" ca="1" si="393"/>
        <v>0.60126673185646862</v>
      </c>
      <c r="F3702" s="2"/>
      <c r="G3702" s="15">
        <f ca="1">_xlfn.NORM.INV(H3702,Normaal_Mu,Normaal_Sigma)</f>
        <v>4.2297296979096339</v>
      </c>
      <c r="H3702" s="2">
        <f t="shared" ca="1" si="394"/>
        <v>0.350068643076062</v>
      </c>
      <c r="I3702" s="2"/>
      <c r="J3702" s="15">
        <f ca="1">-LN(K3702) /NegExp_Labda</f>
        <v>0.10612583340504908</v>
      </c>
      <c r="K3702" s="2">
        <f t="shared" ca="1" si="395"/>
        <v>0.97899850190658011</v>
      </c>
      <c r="L3702" s="2"/>
      <c r="M3702" s="17">
        <f t="shared" ca="1" si="396"/>
        <v>4</v>
      </c>
      <c r="N3702" s="2">
        <f t="shared" ca="1" si="391"/>
        <v>0.32170151566890937</v>
      </c>
      <c r="O3702" s="2"/>
      <c r="P3702" s="31">
        <f t="shared" ca="1" si="397"/>
        <v>3.7382151227999167</v>
      </c>
    </row>
    <row r="3703" spans="1:16" x14ac:dyDescent="0.25">
      <c r="A3703" s="32">
        <f ca="1">Uniform_A+B3703*(Uniform_B-Uniform_A)</f>
        <v>4.8805789981914334</v>
      </c>
      <c r="B3703" s="2">
        <f t="shared" ca="1" si="392"/>
        <v>0.48805789981914338</v>
      </c>
      <c r="C3703" s="4"/>
      <c r="D3703" s="5">
        <f ca="1">IF(E3703&lt;(Driehoek_C-Driehoek_A)/(Driehoek_B-Driehoek_A),Driehoek_A+SQRT(E3703*(Driehoek_B-Driehoek_A)*(Driehoek_C-Driehoek_A)),Driehoek_B-SQRT((1-E3703)*(Driehoek_B-Driehoek_A)*(Driehoek_B-Driehoek_C)))</f>
        <v>4.1462273573563611</v>
      </c>
      <c r="E3703" s="2">
        <f t="shared" ca="1" si="393"/>
        <v>0.32688260381497658</v>
      </c>
      <c r="F3703" s="2"/>
      <c r="G3703" s="15">
        <f ca="1">_xlfn.NORM.INV(H3703,Normaal_Mu,Normaal_Sigma)</f>
        <v>2.7346384920899633</v>
      </c>
      <c r="H3703" s="2">
        <f t="shared" ca="1" si="394"/>
        <v>0.12867417138062587</v>
      </c>
      <c r="I3703" s="2"/>
      <c r="J3703" s="15">
        <f ca="1">-LN(K3703) /NegExp_Labda</f>
        <v>1.0481255384576365</v>
      </c>
      <c r="K3703" s="2">
        <f t="shared" ca="1" si="395"/>
        <v>0.81088818473796387</v>
      </c>
      <c r="L3703" s="2"/>
      <c r="M3703" s="17">
        <f t="shared" ca="1" si="396"/>
        <v>4</v>
      </c>
      <c r="N3703" s="2">
        <f t="shared" ca="1" si="391"/>
        <v>0.26930279571099158</v>
      </c>
      <c r="O3703" s="2"/>
      <c r="P3703" s="31">
        <f t="shared" ca="1" si="397"/>
        <v>3.3619140772190788</v>
      </c>
    </row>
    <row r="3704" spans="1:16" x14ac:dyDescent="0.25">
      <c r="A3704" s="32">
        <f ca="1">Uniform_A+B3704*(Uniform_B-Uniform_A)</f>
        <v>0.94575411235354845</v>
      </c>
      <c r="B3704" s="2">
        <f t="shared" ca="1" si="392"/>
        <v>9.4575411235354845E-2</v>
      </c>
      <c r="C3704" s="4"/>
      <c r="D3704" s="5">
        <f ca="1">IF(E3704&lt;(Driehoek_C-Driehoek_A)/(Driehoek_B-Driehoek_A),Driehoek_A+SQRT(E3704*(Driehoek_B-Driehoek_A)*(Driehoek_C-Driehoek_A)),Driehoek_B-SQRT((1-E3704)*(Driehoek_B-Driehoek_A)*(Driehoek_B-Driehoek_C)))</f>
        <v>4.6072071805277925</v>
      </c>
      <c r="E3704" s="2">
        <f t="shared" ca="1" si="393"/>
        <v>0.44866774986266911</v>
      </c>
      <c r="F3704" s="2"/>
      <c r="G3704" s="15">
        <f ca="1">_xlfn.NORM.INV(H3704,Normaal_Mu,Normaal_Sigma)</f>
        <v>5.5020129491424044</v>
      </c>
      <c r="H3704" s="2">
        <f t="shared" ca="1" si="394"/>
        <v>0.59909544828697614</v>
      </c>
      <c r="I3704" s="2"/>
      <c r="J3704" s="15">
        <f ca="1">-LN(K3704) /NegExp_Labda</f>
        <v>2.8190104908042226</v>
      </c>
      <c r="K3704" s="2">
        <f t="shared" ca="1" si="395"/>
        <v>0.56904139437506684</v>
      </c>
      <c r="L3704" s="2"/>
      <c r="M3704" s="17">
        <f t="shared" ca="1" si="396"/>
        <v>2</v>
      </c>
      <c r="N3704" s="2">
        <f t="shared" ca="1" si="391"/>
        <v>0.11599910766395227</v>
      </c>
      <c r="O3704" s="2"/>
      <c r="P3704" s="31">
        <f t="shared" ca="1" si="397"/>
        <v>3.1747969465655936</v>
      </c>
    </row>
    <row r="3705" spans="1:16" x14ac:dyDescent="0.25">
      <c r="A3705" s="32">
        <f ca="1">Uniform_A+B3705*(Uniform_B-Uniform_A)</f>
        <v>6.1169923411721596</v>
      </c>
      <c r="B3705" s="2">
        <f t="shared" ca="1" si="392"/>
        <v>0.61169923411721594</v>
      </c>
      <c r="C3705" s="4"/>
      <c r="D3705" s="5">
        <f ca="1">IF(E3705&lt;(Driehoek_C-Driehoek_A)/(Driehoek_B-Driehoek_A),Driehoek_A+SQRT(E3705*(Driehoek_B-Driehoek_A)*(Driehoek_C-Driehoek_A)),Driehoek_B-SQRT((1-E3705)*(Driehoek_B-Driehoek_A)*(Driehoek_B-Driehoek_C)))</f>
        <v>4.487264264815968</v>
      </c>
      <c r="E3705" s="2">
        <f t="shared" ca="1" si="393"/>
        <v>0.41814903383980107</v>
      </c>
      <c r="F3705" s="2"/>
      <c r="G3705" s="15">
        <f ca="1">_xlfn.NORM.INV(H3705,Normaal_Mu,Normaal_Sigma)</f>
        <v>2.2590317863348184</v>
      </c>
      <c r="H3705" s="2">
        <f t="shared" ca="1" si="394"/>
        <v>8.526791662877109E-2</v>
      </c>
      <c r="I3705" s="2"/>
      <c r="J3705" s="15">
        <f ca="1">-LN(K3705) /NegExp_Labda</f>
        <v>1.2328842838617851</v>
      </c>
      <c r="K3705" s="2">
        <f t="shared" ca="1" si="395"/>
        <v>0.78147129786724057</v>
      </c>
      <c r="L3705" s="2"/>
      <c r="M3705" s="17">
        <f t="shared" ca="1" si="396"/>
        <v>2</v>
      </c>
      <c r="N3705" s="2">
        <f t="shared" ca="1" si="391"/>
        <v>0.10753062582365669</v>
      </c>
      <c r="O3705" s="2"/>
      <c r="P3705" s="31">
        <f t="shared" ca="1" si="397"/>
        <v>3.2192345352369456</v>
      </c>
    </row>
    <row r="3706" spans="1:16" x14ac:dyDescent="0.25">
      <c r="A3706" s="32">
        <f ca="1">Uniform_A+B3706*(Uniform_B-Uniform_A)</f>
        <v>6.3321883405327988</v>
      </c>
      <c r="B3706" s="2">
        <f t="shared" ca="1" si="392"/>
        <v>0.63321883405327983</v>
      </c>
      <c r="C3706" s="4"/>
      <c r="D3706" s="5">
        <f ca="1">IF(E3706&lt;(Driehoek_C-Driehoek_A)/(Driehoek_B-Driehoek_A),Driehoek_A+SQRT(E3706*(Driehoek_B-Driehoek_A)*(Driehoek_C-Driehoek_A)),Driehoek_B-SQRT((1-E3706)*(Driehoek_B-Driehoek_A)*(Driehoek_B-Driehoek_C)))</f>
        <v>6.6310359375995596</v>
      </c>
      <c r="E3706" s="2">
        <f t="shared" ca="1" si="393"/>
        <v>0.83965740774443443</v>
      </c>
      <c r="F3706" s="2"/>
      <c r="G3706" s="15">
        <f ca="1">_xlfn.NORM.INV(H3706,Normaal_Mu,Normaal_Sigma)</f>
        <v>4.941974581337619</v>
      </c>
      <c r="H3706" s="2">
        <f t="shared" ca="1" si="394"/>
        <v>0.48842722714066444</v>
      </c>
      <c r="I3706" s="2"/>
      <c r="J3706" s="15">
        <f ca="1">-LN(K3706) /NegExp_Labda</f>
        <v>0.20288663731126411</v>
      </c>
      <c r="K3706" s="2">
        <f t="shared" ca="1" si="395"/>
        <v>0.96023490911177101</v>
      </c>
      <c r="L3706" s="2"/>
      <c r="M3706" s="17">
        <f t="shared" ca="1" si="396"/>
        <v>5</v>
      </c>
      <c r="N3706" s="2">
        <f t="shared" ca="1" si="391"/>
        <v>0.58238070712878842</v>
      </c>
      <c r="O3706" s="2"/>
      <c r="P3706" s="31">
        <f t="shared" ca="1" si="397"/>
        <v>4.6216170993562482</v>
      </c>
    </row>
    <row r="3707" spans="1:16" x14ac:dyDescent="0.25">
      <c r="A3707" s="32">
        <f ca="1">Uniform_A+B3707*(Uniform_B-Uniform_A)</f>
        <v>4.2401357526370536</v>
      </c>
      <c r="B3707" s="2">
        <f t="shared" ca="1" si="392"/>
        <v>0.42401357526370531</v>
      </c>
      <c r="C3707" s="4"/>
      <c r="D3707" s="5">
        <f ca="1">IF(E3707&lt;(Driehoek_C-Driehoek_A)/(Driehoek_B-Driehoek_A),Driehoek_A+SQRT(E3707*(Driehoek_B-Driehoek_A)*(Driehoek_C-Driehoek_A)),Driehoek_B-SQRT((1-E3707)*(Driehoek_B-Driehoek_A)*(Driehoek_B-Driehoek_C)))</f>
        <v>3.6117759852175544</v>
      </c>
      <c r="E3707" s="2">
        <f t="shared" ca="1" si="393"/>
        <v>0.18555870189457269</v>
      </c>
      <c r="F3707" s="2"/>
      <c r="G3707" s="15">
        <f ca="1">_xlfn.NORM.INV(H3707,Normaal_Mu,Normaal_Sigma)</f>
        <v>3.4525792853275412</v>
      </c>
      <c r="H3707" s="2">
        <f t="shared" ca="1" si="394"/>
        <v>0.2195510468524815</v>
      </c>
      <c r="I3707" s="2"/>
      <c r="J3707" s="15">
        <f ca="1">-LN(K3707) /NegExp_Labda</f>
        <v>7.8412452599448654</v>
      </c>
      <c r="K3707" s="2">
        <f t="shared" ca="1" si="395"/>
        <v>0.20840977775591785</v>
      </c>
      <c r="L3707" s="2"/>
      <c r="M3707" s="17">
        <f t="shared" ca="1" si="396"/>
        <v>6</v>
      </c>
      <c r="N3707" s="2">
        <f t="shared" ca="1" si="391"/>
        <v>0.62731265415851256</v>
      </c>
      <c r="O3707" s="2"/>
      <c r="P3707" s="31">
        <f t="shared" ca="1" si="397"/>
        <v>5.0291472566254027</v>
      </c>
    </row>
    <row r="3708" spans="1:16" x14ac:dyDescent="0.25">
      <c r="A3708" s="32">
        <f ca="1">Uniform_A+B3708*(Uniform_B-Uniform_A)</f>
        <v>1.8294435402220988</v>
      </c>
      <c r="B3708" s="2">
        <f t="shared" ca="1" si="392"/>
        <v>0.18294435402220988</v>
      </c>
      <c r="C3708" s="4"/>
      <c r="D3708" s="5">
        <f ca="1">IF(E3708&lt;(Driehoek_C-Driehoek_A)/(Driehoek_B-Driehoek_A),Driehoek_A+SQRT(E3708*(Driehoek_B-Driehoek_A)*(Driehoek_C-Driehoek_A)),Driehoek_B-SQRT((1-E3708)*(Driehoek_B-Driehoek_A)*(Driehoek_B-Driehoek_C)))</f>
        <v>6.6893139175690868</v>
      </c>
      <c r="E3708" s="2">
        <f t="shared" ca="1" si="393"/>
        <v>0.84744942367028797</v>
      </c>
      <c r="F3708" s="2"/>
      <c r="G3708" s="15">
        <f ca="1">_xlfn.NORM.INV(H3708,Normaal_Mu,Normaal_Sigma)</f>
        <v>3.6444057979889095</v>
      </c>
      <c r="H3708" s="2">
        <f t="shared" ca="1" si="394"/>
        <v>0.24895017470706182</v>
      </c>
      <c r="I3708" s="2"/>
      <c r="J3708" s="15">
        <f ca="1">-LN(K3708) /NegExp_Labda</f>
        <v>1.5729707099193191</v>
      </c>
      <c r="K3708" s="2">
        <f t="shared" ca="1" si="395"/>
        <v>0.73008512504757594</v>
      </c>
      <c r="L3708" s="2"/>
      <c r="M3708" s="17">
        <f t="shared" ca="1" si="396"/>
        <v>6</v>
      </c>
      <c r="N3708" s="2">
        <f t="shared" ca="1" si="391"/>
        <v>0.62256697837666652</v>
      </c>
      <c r="O3708" s="2"/>
      <c r="P3708" s="31">
        <f t="shared" ca="1" si="397"/>
        <v>3.9472267931398832</v>
      </c>
    </row>
    <row r="3709" spans="1:16" x14ac:dyDescent="0.25">
      <c r="A3709" s="32">
        <f ca="1">Uniform_A+B3709*(Uniform_B-Uniform_A)</f>
        <v>3.4833935779147329</v>
      </c>
      <c r="B3709" s="2">
        <f t="shared" ca="1" si="392"/>
        <v>0.34833935779147329</v>
      </c>
      <c r="C3709" s="4"/>
      <c r="D3709" s="5">
        <f ca="1">IF(E3709&lt;(Driehoek_C-Driehoek_A)/(Driehoek_B-Driehoek_A),Driehoek_A+SQRT(E3709*(Driehoek_B-Driehoek_A)*(Driehoek_C-Driehoek_A)),Driehoek_B-SQRT((1-E3709)*(Driehoek_B-Driehoek_A)*(Driehoek_B-Driehoek_C)))</f>
        <v>4.056270146109993</v>
      </c>
      <c r="E3709" s="2">
        <f t="shared" ca="1" si="393"/>
        <v>0.30170100376447695</v>
      </c>
      <c r="F3709" s="2"/>
      <c r="G3709" s="15">
        <f ca="1">_xlfn.NORM.INV(H3709,Normaal_Mu,Normaal_Sigma)</f>
        <v>6.2186567625567193</v>
      </c>
      <c r="H3709" s="2">
        <f t="shared" ca="1" si="394"/>
        <v>0.7288466006799218</v>
      </c>
      <c r="I3709" s="2"/>
      <c r="J3709" s="15">
        <f ca="1">-LN(K3709) /NegExp_Labda</f>
        <v>0.33601752119255823</v>
      </c>
      <c r="K3709" s="2">
        <f t="shared" ca="1" si="395"/>
        <v>0.93500490451323059</v>
      </c>
      <c r="L3709" s="2"/>
      <c r="M3709" s="17">
        <f t="shared" ca="1" si="396"/>
        <v>5</v>
      </c>
      <c r="N3709" s="2">
        <f t="shared" ca="1" si="391"/>
        <v>0.54438702809027262</v>
      </c>
      <c r="O3709" s="2"/>
      <c r="P3709" s="31">
        <f t="shared" ca="1" si="397"/>
        <v>3.8188676015548007</v>
      </c>
    </row>
    <row r="3710" spans="1:16" x14ac:dyDescent="0.25">
      <c r="A3710" s="32">
        <f ca="1">Uniform_A+B3710*(Uniform_B-Uniform_A)</f>
        <v>7.1629572239876005</v>
      </c>
      <c r="B3710" s="2">
        <f t="shared" ca="1" si="392"/>
        <v>0.71629572239876005</v>
      </c>
      <c r="C3710" s="4"/>
      <c r="D3710" s="5">
        <f ca="1">IF(E3710&lt;(Driehoek_C-Driehoek_A)/(Driehoek_B-Driehoek_A),Driehoek_A+SQRT(E3710*(Driehoek_B-Driehoek_A)*(Driehoek_C-Driehoek_A)),Driehoek_B-SQRT((1-E3710)*(Driehoek_B-Driehoek_A)*(Driehoek_B-Driehoek_C)))</f>
        <v>7.4415108651184356</v>
      </c>
      <c r="E3710" s="2">
        <f t="shared" ca="1" si="393"/>
        <v>0.93060318904160322</v>
      </c>
      <c r="F3710" s="2"/>
      <c r="G3710" s="15">
        <f ca="1">_xlfn.NORM.INV(H3710,Normaal_Mu,Normaal_Sigma)</f>
        <v>3.4442934998675332</v>
      </c>
      <c r="H3710" s="2">
        <f t="shared" ca="1" si="394"/>
        <v>0.2183277656613114</v>
      </c>
      <c r="I3710" s="2"/>
      <c r="J3710" s="15">
        <f ca="1">-LN(K3710) /NegExp_Labda</f>
        <v>5.7180959148559758</v>
      </c>
      <c r="K3710" s="2">
        <f t="shared" ca="1" si="395"/>
        <v>0.31866363030647704</v>
      </c>
      <c r="L3710" s="2"/>
      <c r="M3710" s="17">
        <f t="shared" ca="1" si="396"/>
        <v>5</v>
      </c>
      <c r="N3710" s="2">
        <f t="shared" ca="1" si="391"/>
        <v>0.53587609087340493</v>
      </c>
      <c r="O3710" s="2"/>
      <c r="P3710" s="31">
        <f t="shared" ca="1" si="397"/>
        <v>5.7533715007659092</v>
      </c>
    </row>
    <row r="3711" spans="1:16" x14ac:dyDescent="0.25">
      <c r="A3711" s="32">
        <f ca="1">Uniform_A+B3711*(Uniform_B-Uniform_A)</f>
        <v>1.3163227455087756</v>
      </c>
      <c r="B3711" s="2">
        <f t="shared" ca="1" si="392"/>
        <v>0.13163227455087756</v>
      </c>
      <c r="C3711" s="4"/>
      <c r="D3711" s="5">
        <f ca="1">IF(E3711&lt;(Driehoek_C-Driehoek_A)/(Driehoek_B-Driehoek_A),Driehoek_A+SQRT(E3711*(Driehoek_B-Driehoek_A)*(Driehoek_C-Driehoek_A)),Driehoek_B-SQRT((1-E3711)*(Driehoek_B-Driehoek_A)*(Driehoek_B-Driehoek_C)))</f>
        <v>4.08687657590926</v>
      </c>
      <c r="E3711" s="2">
        <f t="shared" ca="1" si="393"/>
        <v>0.31032052056145376</v>
      </c>
      <c r="F3711" s="2"/>
      <c r="G3711" s="15">
        <f ca="1">_xlfn.NORM.INV(H3711,Normaal_Mu,Normaal_Sigma)</f>
        <v>5.4535864263914533</v>
      </c>
      <c r="H3711" s="2">
        <f t="shared" ca="1" si="394"/>
        <v>0.58970772935108506</v>
      </c>
      <c r="I3711" s="2"/>
      <c r="J3711" s="15">
        <f ca="1">-LN(K3711) /NegExp_Labda</f>
        <v>2.6566027121688087</v>
      </c>
      <c r="K3711" s="2">
        <f t="shared" ca="1" si="395"/>
        <v>0.58782820482752407</v>
      </c>
      <c r="L3711" s="2"/>
      <c r="M3711" s="17">
        <f t="shared" ca="1" si="396"/>
        <v>4</v>
      </c>
      <c r="N3711" s="2">
        <f t="shared" ca="1" si="391"/>
        <v>0.42231252311019141</v>
      </c>
      <c r="O3711" s="2"/>
      <c r="P3711" s="31">
        <f t="shared" ca="1" si="397"/>
        <v>3.5026776919956597</v>
      </c>
    </row>
    <row r="3712" spans="1:16" x14ac:dyDescent="0.25">
      <c r="A3712" s="32">
        <f ca="1">Uniform_A+B3712*(Uniform_B-Uniform_A)</f>
        <v>3.8939037030589994</v>
      </c>
      <c r="B3712" s="2">
        <f t="shared" ca="1" si="392"/>
        <v>0.38939037030589996</v>
      </c>
      <c r="C3712" s="4"/>
      <c r="D3712" s="5">
        <f ca="1">IF(E3712&lt;(Driehoek_C-Driehoek_A)/(Driehoek_B-Driehoek_A),Driehoek_A+SQRT(E3712*(Driehoek_B-Driehoek_A)*(Driehoek_C-Driehoek_A)),Driehoek_B-SQRT((1-E3712)*(Driehoek_B-Driehoek_A)*(Driehoek_B-Driehoek_C)))</f>
        <v>5.8000737629769574</v>
      </c>
      <c r="E3712" s="2">
        <f t="shared" ca="1" si="393"/>
        <v>0.70744205936033011</v>
      </c>
      <c r="F3712" s="2"/>
      <c r="G3712" s="15">
        <f ca="1">_xlfn.NORM.INV(H3712,Normaal_Mu,Normaal_Sigma)</f>
        <v>6.2771405006857224</v>
      </c>
      <c r="H3712" s="2">
        <f t="shared" ca="1" si="394"/>
        <v>0.73844873010422019</v>
      </c>
      <c r="I3712" s="2"/>
      <c r="J3712" s="15">
        <f ca="1">-LN(K3712) /NegExp_Labda</f>
        <v>0.98685078491289491</v>
      </c>
      <c r="K3712" s="2">
        <f t="shared" ca="1" si="395"/>
        <v>0.82088672011697461</v>
      </c>
      <c r="L3712" s="2"/>
      <c r="M3712" s="17">
        <f t="shared" ca="1" si="396"/>
        <v>5</v>
      </c>
      <c r="N3712" s="2">
        <f t="shared" ca="1" si="391"/>
        <v>0.55111902158901593</v>
      </c>
      <c r="O3712" s="2"/>
      <c r="P3712" s="31">
        <f t="shared" ca="1" si="397"/>
        <v>4.3915937503269147</v>
      </c>
    </row>
    <row r="3713" spans="1:16" x14ac:dyDescent="0.25">
      <c r="A3713" s="32">
        <f ca="1">Uniform_A+B3713*(Uniform_B-Uniform_A)</f>
        <v>1.8863555152047073</v>
      </c>
      <c r="B3713" s="2">
        <f t="shared" ca="1" si="392"/>
        <v>0.18863555152047073</v>
      </c>
      <c r="C3713" s="4"/>
      <c r="D3713" s="5">
        <f ca="1">IF(E3713&lt;(Driehoek_C-Driehoek_A)/(Driehoek_B-Driehoek_A),Driehoek_A+SQRT(E3713*(Driehoek_B-Driehoek_A)*(Driehoek_C-Driehoek_A)),Driehoek_B-SQRT((1-E3713)*(Driehoek_B-Driehoek_A)*(Driehoek_B-Driehoek_C)))</f>
        <v>6.6794091280342132</v>
      </c>
      <c r="E3713" s="2">
        <f t="shared" ca="1" si="393"/>
        <v>0.84613880014140197</v>
      </c>
      <c r="F3713" s="2"/>
      <c r="G3713" s="15">
        <f ca="1">_xlfn.NORM.INV(H3713,Normaal_Mu,Normaal_Sigma)</f>
        <v>4.3052753418350713</v>
      </c>
      <c r="H3713" s="2">
        <f t="shared" ca="1" si="394"/>
        <v>0.36415956523263915</v>
      </c>
      <c r="I3713" s="2"/>
      <c r="J3713" s="15">
        <f ca="1">-LN(K3713) /NegExp_Labda</f>
        <v>1.4684013067699848</v>
      </c>
      <c r="K3713" s="2">
        <f t="shared" ca="1" si="395"/>
        <v>0.74551482323947305</v>
      </c>
      <c r="L3713" s="2"/>
      <c r="M3713" s="17">
        <f t="shared" ca="1" si="396"/>
        <v>4</v>
      </c>
      <c r="N3713" s="2">
        <f t="shared" ca="1" si="391"/>
        <v>0.37451262269038466</v>
      </c>
      <c r="O3713" s="2"/>
      <c r="P3713" s="31">
        <f t="shared" ca="1" si="397"/>
        <v>3.6678882583687953</v>
      </c>
    </row>
    <row r="3714" spans="1:16" x14ac:dyDescent="0.25">
      <c r="A3714" s="32">
        <f ca="1">Uniform_A+B3714*(Uniform_B-Uniform_A)</f>
        <v>8.6260952522912682</v>
      </c>
      <c r="B3714" s="2">
        <f t="shared" ca="1" si="392"/>
        <v>0.86260952522912682</v>
      </c>
      <c r="C3714" s="4"/>
      <c r="D3714" s="5">
        <f ca="1">IF(E3714&lt;(Driehoek_C-Driehoek_A)/(Driehoek_B-Driehoek_A),Driehoek_A+SQRT(E3714*(Driehoek_B-Driehoek_A)*(Driehoek_C-Driehoek_A)),Driehoek_B-SQRT((1-E3714)*(Driehoek_B-Driehoek_A)*(Driehoek_B-Driehoek_C)))</f>
        <v>3.884743758486414</v>
      </c>
      <c r="E3714" s="2">
        <f t="shared" ca="1" si="393"/>
        <v>0.25373278822524958</v>
      </c>
      <c r="F3714" s="2"/>
      <c r="G3714" s="15">
        <f ca="1">_xlfn.NORM.INV(H3714,Normaal_Mu,Normaal_Sigma)</f>
        <v>6.7474340779989852</v>
      </c>
      <c r="H3714" s="2">
        <f t="shared" ca="1" si="394"/>
        <v>0.80886381530479046</v>
      </c>
      <c r="I3714" s="2"/>
      <c r="J3714" s="15">
        <f ca="1">-LN(K3714) /NegExp_Labda</f>
        <v>7.3078452256406399</v>
      </c>
      <c r="K3714" s="2">
        <f t="shared" ca="1" si="395"/>
        <v>0.23187217125640891</v>
      </c>
      <c r="L3714" s="2"/>
      <c r="M3714" s="17">
        <f t="shared" ca="1" si="396"/>
        <v>3</v>
      </c>
      <c r="N3714" s="2">
        <f t="shared" ca="1" si="391"/>
        <v>0.18415188861040388</v>
      </c>
      <c r="O3714" s="2"/>
      <c r="P3714" s="31">
        <f t="shared" ca="1" si="397"/>
        <v>5.9132236628834622</v>
      </c>
    </row>
    <row r="3715" spans="1:16" x14ac:dyDescent="0.25">
      <c r="A3715" s="32">
        <f ca="1">Uniform_A+B3715*(Uniform_B-Uniform_A)</f>
        <v>8.7125121246681978</v>
      </c>
      <c r="B3715" s="2">
        <f t="shared" ca="1" si="392"/>
        <v>0.8712512124668198</v>
      </c>
      <c r="C3715" s="4"/>
      <c r="D3715" s="5">
        <f ca="1">IF(E3715&lt;(Driehoek_C-Driehoek_A)/(Driehoek_B-Driehoek_A),Driehoek_A+SQRT(E3715*(Driehoek_B-Driehoek_A)*(Driehoek_C-Driehoek_A)),Driehoek_B-SQRT((1-E3715)*(Driehoek_B-Driehoek_A)*(Driehoek_B-Driehoek_C)))</f>
        <v>3.7782284395015964</v>
      </c>
      <c r="E3715" s="2">
        <f t="shared" ca="1" si="393"/>
        <v>0.22586402736087741</v>
      </c>
      <c r="F3715" s="2"/>
      <c r="G3715" s="15">
        <f ca="1">_xlfn.NORM.INV(H3715,Normaal_Mu,Normaal_Sigma)</f>
        <v>6.6154845991615785</v>
      </c>
      <c r="H3715" s="2">
        <f t="shared" ca="1" si="394"/>
        <v>0.7903805262034439</v>
      </c>
      <c r="I3715" s="2"/>
      <c r="J3715" s="15">
        <f ca="1">-LN(K3715) /NegExp_Labda</f>
        <v>1.4461531206058464</v>
      </c>
      <c r="K3715" s="2">
        <f t="shared" ca="1" si="395"/>
        <v>0.7488394850385599</v>
      </c>
      <c r="L3715" s="2"/>
      <c r="M3715" s="17">
        <f t="shared" ca="1" si="396"/>
        <v>2</v>
      </c>
      <c r="N3715" s="2">
        <f t="shared" ca="1" si="391"/>
        <v>9.5699608280311876E-2</v>
      </c>
      <c r="O3715" s="2"/>
      <c r="P3715" s="31">
        <f t="shared" ca="1" si="397"/>
        <v>4.5104756567874436</v>
      </c>
    </row>
    <row r="3716" spans="1:16" x14ac:dyDescent="0.25">
      <c r="A3716" s="32">
        <f ca="1">Uniform_A+B3716*(Uniform_B-Uniform_A)</f>
        <v>0.83125267855236773</v>
      </c>
      <c r="B3716" s="2">
        <f t="shared" ca="1" si="392"/>
        <v>8.3125267855236773E-2</v>
      </c>
      <c r="C3716" s="4"/>
      <c r="D3716" s="5">
        <f ca="1">IF(E3716&lt;(Driehoek_C-Driehoek_A)/(Driehoek_B-Driehoek_A),Driehoek_A+SQRT(E3716*(Driehoek_B-Driehoek_A)*(Driehoek_C-Driehoek_A)),Driehoek_B-SQRT((1-E3716)*(Driehoek_B-Driehoek_A)*(Driehoek_B-Driehoek_C)))</f>
        <v>5.5635428033013472</v>
      </c>
      <c r="E3716" s="2">
        <f t="shared" ca="1" si="393"/>
        <v>0.66259319815022955</v>
      </c>
      <c r="F3716" s="2"/>
      <c r="G3716" s="15">
        <f ca="1">_xlfn.NORM.INV(H3716,Normaal_Mu,Normaal_Sigma)</f>
        <v>7.7881553242309076</v>
      </c>
      <c r="H3716" s="2">
        <f t="shared" ca="1" si="394"/>
        <v>0.91835292307131366</v>
      </c>
      <c r="I3716" s="2"/>
      <c r="J3716" s="15">
        <f ca="1">-LN(K3716) /NegExp_Labda</f>
        <v>2.991587734771207</v>
      </c>
      <c r="K3716" s="2">
        <f t="shared" ca="1" si="395"/>
        <v>0.54973576308486594</v>
      </c>
      <c r="L3716" s="2"/>
      <c r="M3716" s="17">
        <f t="shared" ca="1" si="396"/>
        <v>7</v>
      </c>
      <c r="N3716" s="2">
        <f t="shared" ca="1" si="391"/>
        <v>0.81486712426968144</v>
      </c>
      <c r="O3716" s="2"/>
      <c r="P3716" s="31">
        <f t="shared" ca="1" si="397"/>
        <v>4.8349077081711664</v>
      </c>
    </row>
    <row r="3717" spans="1:16" x14ac:dyDescent="0.25">
      <c r="A3717" s="32">
        <f ca="1">Uniform_A+B3717*(Uniform_B-Uniform_A)</f>
        <v>5.112335002129309</v>
      </c>
      <c r="B3717" s="2">
        <f t="shared" ca="1" si="392"/>
        <v>0.5112335002129309</v>
      </c>
      <c r="C3717" s="4"/>
      <c r="D3717" s="5">
        <f ca="1">IF(E3717&lt;(Driehoek_C-Driehoek_A)/(Driehoek_B-Driehoek_A),Driehoek_A+SQRT(E3717*(Driehoek_B-Driehoek_A)*(Driehoek_C-Driehoek_A)),Driehoek_B-SQRT((1-E3717)*(Driehoek_B-Driehoek_A)*(Driehoek_B-Driehoek_C)))</f>
        <v>3.1782142170203809</v>
      </c>
      <c r="E3717" s="2">
        <f t="shared" ca="1" si="393"/>
        <v>9.9156338656353538E-2</v>
      </c>
      <c r="F3717" s="2"/>
      <c r="G3717" s="15">
        <f ca="1">_xlfn.NORM.INV(H3717,Normaal_Mu,Normaal_Sigma)</f>
        <v>3.4473165464008524</v>
      </c>
      <c r="H3717" s="2">
        <f t="shared" ca="1" si="394"/>
        <v>0.2187736209270249</v>
      </c>
      <c r="I3717" s="2"/>
      <c r="J3717" s="15">
        <f ca="1">-LN(K3717) /NegExp_Labda</f>
        <v>3.3192224418947571</v>
      </c>
      <c r="K3717" s="2">
        <f t="shared" ca="1" si="395"/>
        <v>0.51486812020740813</v>
      </c>
      <c r="L3717" s="2"/>
      <c r="M3717" s="17">
        <f t="shared" ca="1" si="396"/>
        <v>2</v>
      </c>
      <c r="N3717" s="2">
        <f t="shared" ref="N3717:N3780" ca="1" si="398">RAND()</f>
        <v>7.0690961189916135E-2</v>
      </c>
      <c r="O3717" s="2"/>
      <c r="P3717" s="31">
        <f t="shared" ca="1" si="397"/>
        <v>3.4114176414890593</v>
      </c>
    </row>
    <row r="3718" spans="1:16" x14ac:dyDescent="0.25">
      <c r="A3718" s="32">
        <f ca="1">Uniform_A+B3718*(Uniform_B-Uniform_A)</f>
        <v>9.3306252766145583</v>
      </c>
      <c r="B3718" s="2">
        <f t="shared" ref="B3718:B3781" ca="1" si="399">RAND()</f>
        <v>0.93306252766145592</v>
      </c>
      <c r="C3718" s="4"/>
      <c r="D3718" s="5">
        <f ca="1">IF(E3718&lt;(Driehoek_C-Driehoek_A)/(Driehoek_B-Driehoek_A),Driehoek_A+SQRT(E3718*(Driehoek_B-Driehoek_A)*(Driehoek_C-Driehoek_A)),Driehoek_B-SQRT((1-E3718)*(Driehoek_B-Driehoek_A)*(Driehoek_B-Driehoek_C)))</f>
        <v>3.5327219022021983</v>
      </c>
      <c r="E3718" s="2">
        <f t="shared" ref="E3718:E3781" ca="1" si="400">RAND()</f>
        <v>0.16780260210645181</v>
      </c>
      <c r="F3718" s="2"/>
      <c r="G3718" s="15">
        <f ca="1">_xlfn.NORM.INV(H3718,Normaal_Mu,Normaal_Sigma)</f>
        <v>8.511943259059958</v>
      </c>
      <c r="H3718" s="2">
        <f t="shared" ref="H3718:H3781" ca="1" si="401">RAND()</f>
        <v>0.96045337354100913</v>
      </c>
      <c r="I3718" s="2"/>
      <c r="J3718" s="15">
        <f ca="1">-LN(K3718) /NegExp_Labda</f>
        <v>3.6776051729755679</v>
      </c>
      <c r="K3718" s="2">
        <f t="shared" ref="K3718:K3781" ca="1" si="402">RAND()</f>
        <v>0.47925568511828309</v>
      </c>
      <c r="L3718" s="2"/>
      <c r="M3718" s="17">
        <f t="shared" ca="1" si="396"/>
        <v>3</v>
      </c>
      <c r="N3718" s="2">
        <f t="shared" ca="1" si="398"/>
        <v>0.21353027073270314</v>
      </c>
      <c r="O3718" s="2"/>
      <c r="P3718" s="31">
        <f t="shared" ca="1" si="397"/>
        <v>5.6105791221704564</v>
      </c>
    </row>
    <row r="3719" spans="1:16" x14ac:dyDescent="0.25">
      <c r="A3719" s="32">
        <f ca="1">Uniform_A+B3719*(Uniform_B-Uniform_A)</f>
        <v>9.834995221357774</v>
      </c>
      <c r="B3719" s="2">
        <f t="shared" ca="1" si="399"/>
        <v>0.9834995221357774</v>
      </c>
      <c r="C3719" s="4"/>
      <c r="D3719" s="5">
        <f ca="1">IF(E3719&lt;(Driehoek_C-Driehoek_A)/(Driehoek_B-Driehoek_A),Driehoek_A+SQRT(E3719*(Driehoek_B-Driehoek_A)*(Driehoek_C-Driehoek_A)),Driehoek_B-SQRT((1-E3719)*(Driehoek_B-Driehoek_A)*(Driehoek_B-Driehoek_C)))</f>
        <v>4.4246562342420397</v>
      </c>
      <c r="E3719" s="2">
        <f t="shared" ca="1" si="400"/>
        <v>0.40189226928970745</v>
      </c>
      <c r="F3719" s="2"/>
      <c r="G3719" s="15">
        <f ca="1">_xlfn.NORM.INV(H3719,Normaal_Mu,Normaal_Sigma)</f>
        <v>6.2622928517883691</v>
      </c>
      <c r="H3719" s="2">
        <f t="shared" ca="1" si="401"/>
        <v>0.73602760611677531</v>
      </c>
      <c r="I3719" s="2"/>
      <c r="J3719" s="15">
        <f ca="1">-LN(K3719) /NegExp_Labda</f>
        <v>18.06309125767681</v>
      </c>
      <c r="K3719" s="2">
        <f t="shared" ca="1" si="402"/>
        <v>2.6981110969352962E-2</v>
      </c>
      <c r="L3719" s="2"/>
      <c r="M3719" s="17">
        <f t="shared" ca="1" si="396"/>
        <v>4</v>
      </c>
      <c r="N3719" s="2">
        <f t="shared" ca="1" si="398"/>
        <v>0.43774034212738033</v>
      </c>
      <c r="O3719" s="2"/>
      <c r="P3719" s="31">
        <f t="shared" ca="1" si="397"/>
        <v>8.5170071130129976</v>
      </c>
    </row>
    <row r="3720" spans="1:16" x14ac:dyDescent="0.25">
      <c r="A3720" s="32">
        <f ca="1">Uniform_A+B3720*(Uniform_B-Uniform_A)</f>
        <v>8.0433413170471866</v>
      </c>
      <c r="B3720" s="2">
        <f t="shared" ca="1" si="399"/>
        <v>0.80433413170471868</v>
      </c>
      <c r="C3720" s="4"/>
      <c r="D3720" s="5">
        <f ca="1">IF(E3720&lt;(Driehoek_C-Driehoek_A)/(Driehoek_B-Driehoek_A),Driehoek_A+SQRT(E3720*(Driehoek_B-Driehoek_A)*(Driehoek_C-Driehoek_A)),Driehoek_B-SQRT((1-E3720)*(Driehoek_B-Driehoek_A)*(Driehoek_B-Driehoek_C)))</f>
        <v>4.1095502554790606</v>
      </c>
      <c r="E3720" s="2">
        <f t="shared" ca="1" si="400"/>
        <v>0.31667146560900228</v>
      </c>
      <c r="F3720" s="2"/>
      <c r="G3720" s="15">
        <f ca="1">_xlfn.NORM.INV(H3720,Normaal_Mu,Normaal_Sigma)</f>
        <v>5.1452972750221591</v>
      </c>
      <c r="H3720" s="2">
        <f t="shared" ca="1" si="401"/>
        <v>0.52895713909604647</v>
      </c>
      <c r="I3720" s="2"/>
      <c r="J3720" s="15">
        <f ca="1">-LN(K3720) /NegExp_Labda</f>
        <v>1.0613152450938208</v>
      </c>
      <c r="K3720" s="2">
        <f t="shared" ca="1" si="402"/>
        <v>0.80875192818220587</v>
      </c>
      <c r="L3720" s="2"/>
      <c r="M3720" s="17">
        <f t="shared" ca="1" si="396"/>
        <v>8</v>
      </c>
      <c r="N3720" s="2">
        <f t="shared" ca="1" si="398"/>
        <v>0.86971806867172896</v>
      </c>
      <c r="O3720" s="2"/>
      <c r="P3720" s="31">
        <f t="shared" ca="1" si="397"/>
        <v>5.2719008185284455</v>
      </c>
    </row>
    <row r="3721" spans="1:16" x14ac:dyDescent="0.25">
      <c r="A3721" s="32">
        <f ca="1">Uniform_A+B3721*(Uniform_B-Uniform_A)</f>
        <v>3.6604059785539333</v>
      </c>
      <c r="B3721" s="2">
        <f t="shared" ca="1" si="399"/>
        <v>0.36604059785539333</v>
      </c>
      <c r="C3721" s="4"/>
      <c r="D3721" s="5">
        <f ca="1">IF(E3721&lt;(Driehoek_C-Driehoek_A)/(Driehoek_B-Driehoek_A),Driehoek_A+SQRT(E3721*(Driehoek_B-Driehoek_A)*(Driehoek_C-Driehoek_A)),Driehoek_B-SQRT((1-E3721)*(Driehoek_B-Driehoek_A)*(Driehoek_B-Driehoek_C)))</f>
        <v>2.8273321580916306</v>
      </c>
      <c r="E3721" s="2">
        <f t="shared" ca="1" si="400"/>
        <v>4.8891321415182487E-2</v>
      </c>
      <c r="F3721" s="2"/>
      <c r="G3721" s="15">
        <f ca="1">_xlfn.NORM.INV(H3721,Normaal_Mu,Normaal_Sigma)</f>
        <v>5.5902603987540047</v>
      </c>
      <c r="H3721" s="2">
        <f t="shared" ca="1" si="401"/>
        <v>0.61605278956620579</v>
      </c>
      <c r="I3721" s="2"/>
      <c r="J3721" s="15">
        <f ca="1">-LN(K3721) /NegExp_Labda</f>
        <v>2.031063465082982</v>
      </c>
      <c r="K3721" s="2">
        <f t="shared" ca="1" si="402"/>
        <v>0.66616846297569543</v>
      </c>
      <c r="L3721" s="2"/>
      <c r="M3721" s="17">
        <f t="shared" ca="1" si="396"/>
        <v>4</v>
      </c>
      <c r="N3721" s="2">
        <f t="shared" ca="1" si="398"/>
        <v>0.39064905852316145</v>
      </c>
      <c r="O3721" s="2"/>
      <c r="P3721" s="31">
        <f t="shared" ca="1" si="397"/>
        <v>3.6218124000965104</v>
      </c>
    </row>
    <row r="3722" spans="1:16" x14ac:dyDescent="0.25">
      <c r="A3722" s="32">
        <f ca="1">Uniform_A+B3722*(Uniform_B-Uniform_A)</f>
        <v>9.0052772149186229</v>
      </c>
      <c r="B3722" s="2">
        <f t="shared" ca="1" si="399"/>
        <v>0.90052772149186222</v>
      </c>
      <c r="C3722" s="4"/>
      <c r="D3722" s="5">
        <f ca="1">IF(E3722&lt;(Driehoek_C-Driehoek_A)/(Driehoek_B-Driehoek_A),Driehoek_A+SQRT(E3722*(Driehoek_B-Driehoek_A)*(Driehoek_C-Driehoek_A)),Driehoek_B-SQRT((1-E3722)*(Driehoek_B-Driehoek_A)*(Driehoek_B-Driehoek_C)))</f>
        <v>5.1197683027612086</v>
      </c>
      <c r="E3722" s="2">
        <f t="shared" ca="1" si="400"/>
        <v>0.56982291359266757</v>
      </c>
      <c r="F3722" s="2"/>
      <c r="G3722" s="15">
        <f ca="1">_xlfn.NORM.INV(H3722,Normaal_Mu,Normaal_Sigma)</f>
        <v>6.8935144987912178</v>
      </c>
      <c r="H3722" s="2">
        <f t="shared" ca="1" si="401"/>
        <v>0.82811875469392615</v>
      </c>
      <c r="I3722" s="2"/>
      <c r="J3722" s="15">
        <f ca="1">-LN(K3722) /NegExp_Labda</f>
        <v>0.14795937215053248</v>
      </c>
      <c r="K3722" s="2">
        <f t="shared" ca="1" si="402"/>
        <v>0.97084167801778321</v>
      </c>
      <c r="L3722" s="2"/>
      <c r="M3722" s="17">
        <f t="shared" ca="1" si="396"/>
        <v>5</v>
      </c>
      <c r="N3722" s="2">
        <f t="shared" ca="1" si="398"/>
        <v>0.55827705791878346</v>
      </c>
      <c r="O3722" s="2"/>
      <c r="P3722" s="31">
        <f t="shared" ca="1" si="397"/>
        <v>5.2333038777243157</v>
      </c>
    </row>
    <row r="3723" spans="1:16" x14ac:dyDescent="0.25">
      <c r="A3723" s="32">
        <f ca="1">Uniform_A+B3723*(Uniform_B-Uniform_A)</f>
        <v>3.8918028223661683</v>
      </c>
      <c r="B3723" s="2">
        <f t="shared" ca="1" si="399"/>
        <v>0.38918028223661683</v>
      </c>
      <c r="C3723" s="4"/>
      <c r="D3723" s="5">
        <f ca="1">IF(E3723&lt;(Driehoek_C-Driehoek_A)/(Driehoek_B-Driehoek_A),Driehoek_A+SQRT(E3723*(Driehoek_B-Driehoek_A)*(Driehoek_C-Driehoek_A)),Driehoek_B-SQRT((1-E3723)*(Driehoek_B-Driehoek_A)*(Driehoek_B-Driehoek_C)))</f>
        <v>5.7491225702101199</v>
      </c>
      <c r="E3723" s="2">
        <f t="shared" ca="1" si="400"/>
        <v>0.69805131247093555</v>
      </c>
      <c r="F3723" s="2"/>
      <c r="G3723" s="15">
        <f ca="1">_xlfn.NORM.INV(H3723,Normaal_Mu,Normaal_Sigma)</f>
        <v>3.7309785322139337</v>
      </c>
      <c r="H3723" s="2">
        <f t="shared" ca="1" si="401"/>
        <v>0.26287378198355471</v>
      </c>
      <c r="I3723" s="2"/>
      <c r="J3723" s="15">
        <f ca="1">-LN(K3723) /NegExp_Labda</f>
        <v>9.5890988621077078</v>
      </c>
      <c r="K3723" s="2">
        <f t="shared" ca="1" si="402"/>
        <v>0.14692694736594714</v>
      </c>
      <c r="L3723" s="2"/>
      <c r="M3723" s="17">
        <f t="shared" ca="1" si="396"/>
        <v>4</v>
      </c>
      <c r="N3723" s="2">
        <f t="shared" ca="1" si="398"/>
        <v>0.29990538888785656</v>
      </c>
      <c r="O3723" s="2"/>
      <c r="P3723" s="31">
        <f t="shared" ca="1" si="397"/>
        <v>5.3922005573795859</v>
      </c>
    </row>
    <row r="3724" spans="1:16" x14ac:dyDescent="0.25">
      <c r="A3724" s="32">
        <f ca="1">Uniform_A+B3724*(Uniform_B-Uniform_A)</f>
        <v>1.9332984969554157</v>
      </c>
      <c r="B3724" s="2">
        <f t="shared" ca="1" si="399"/>
        <v>0.19332984969554157</v>
      </c>
      <c r="C3724" s="4"/>
      <c r="D3724" s="5">
        <f ca="1">IF(E3724&lt;(Driehoek_C-Driehoek_A)/(Driehoek_B-Driehoek_A),Driehoek_A+SQRT(E3724*(Driehoek_B-Driehoek_A)*(Driehoek_C-Driehoek_A)),Driehoek_B-SQRT((1-E3724)*(Driehoek_B-Driehoek_A)*(Driehoek_B-Driehoek_C)))</f>
        <v>3.0940846597263105</v>
      </c>
      <c r="E3724" s="2">
        <f t="shared" ca="1" si="400"/>
        <v>8.5501517332031152E-2</v>
      </c>
      <c r="F3724" s="2"/>
      <c r="G3724" s="15">
        <f ca="1">_xlfn.NORM.INV(H3724,Normaal_Mu,Normaal_Sigma)</f>
        <v>5.1038405107823479</v>
      </c>
      <c r="H3724" s="2">
        <f t="shared" ca="1" si="401"/>
        <v>0.52070388271313128</v>
      </c>
      <c r="I3724" s="2"/>
      <c r="J3724" s="15">
        <f ca="1">-LN(K3724) /NegExp_Labda</f>
        <v>6.9078245081556453</v>
      </c>
      <c r="K3724" s="2">
        <f t="shared" ca="1" si="402"/>
        <v>0.25118516525860324</v>
      </c>
      <c r="L3724" s="2"/>
      <c r="M3724" s="17">
        <f t="shared" ca="1" si="396"/>
        <v>3</v>
      </c>
      <c r="N3724" s="2">
        <f t="shared" ca="1" si="398"/>
        <v>0.2260375686710151</v>
      </c>
      <c r="O3724" s="2"/>
      <c r="P3724" s="31">
        <f t="shared" ca="1" si="397"/>
        <v>4.0078096351239436</v>
      </c>
    </row>
    <row r="3725" spans="1:16" x14ac:dyDescent="0.25">
      <c r="A3725" s="32">
        <f ca="1">Uniform_A+B3725*(Uniform_B-Uniform_A)</f>
        <v>9.5828757770605222</v>
      </c>
      <c r="B3725" s="2">
        <f t="shared" ca="1" si="399"/>
        <v>0.95828757770605222</v>
      </c>
      <c r="C3725" s="4"/>
      <c r="D3725" s="5">
        <f ca="1">IF(E3725&lt;(Driehoek_C-Driehoek_A)/(Driehoek_B-Driehoek_A),Driehoek_A+SQRT(E3725*(Driehoek_B-Driehoek_A)*(Driehoek_C-Driehoek_A)),Driehoek_B-SQRT((1-E3725)*(Driehoek_B-Driehoek_A)*(Driehoek_B-Driehoek_C)))</f>
        <v>2.9653574892539667</v>
      </c>
      <c r="E3725" s="2">
        <f t="shared" ca="1" si="400"/>
        <v>6.6565363004194467E-2</v>
      </c>
      <c r="F3725" s="2"/>
      <c r="G3725" s="15">
        <f ca="1">_xlfn.NORM.INV(H3725,Normaal_Mu,Normaal_Sigma)</f>
        <v>8.5299124840103193</v>
      </c>
      <c r="H3725" s="2">
        <f t="shared" ca="1" si="401"/>
        <v>0.96121443990547428</v>
      </c>
      <c r="I3725" s="2"/>
      <c r="J3725" s="15">
        <f ca="1">-LN(K3725) /NegExp_Labda</f>
        <v>6.8520070659916232</v>
      </c>
      <c r="K3725" s="2">
        <f t="shared" ca="1" si="402"/>
        <v>0.25400497813516254</v>
      </c>
      <c r="L3725" s="2"/>
      <c r="M3725" s="17">
        <f t="shared" ca="1" si="396"/>
        <v>8</v>
      </c>
      <c r="N3725" s="2">
        <f t="shared" ca="1" si="398"/>
        <v>0.89507151265416995</v>
      </c>
      <c r="O3725" s="2"/>
      <c r="P3725" s="31">
        <f t="shared" ca="1" si="397"/>
        <v>7.1860305632632855</v>
      </c>
    </row>
    <row r="3726" spans="1:16" x14ac:dyDescent="0.25">
      <c r="A3726" s="32">
        <f ca="1">Uniform_A+B3726*(Uniform_B-Uniform_A)</f>
        <v>8.8986874887790055</v>
      </c>
      <c r="B3726" s="2">
        <f t="shared" ca="1" si="399"/>
        <v>0.88986874887790057</v>
      </c>
      <c r="C3726" s="4"/>
      <c r="D3726" s="5">
        <f ca="1">IF(E3726&lt;(Driehoek_C-Driehoek_A)/(Driehoek_B-Driehoek_A),Driehoek_A+SQRT(E3726*(Driehoek_B-Driehoek_A)*(Driehoek_C-Driehoek_A)),Driehoek_B-SQRT((1-E3726)*(Driehoek_B-Driehoek_A)*(Driehoek_B-Driehoek_C)))</f>
        <v>3.8823689434924287</v>
      </c>
      <c r="E3726" s="2">
        <f t="shared" ca="1" si="400"/>
        <v>0.25309377424462876</v>
      </c>
      <c r="F3726" s="2"/>
      <c r="G3726" s="15">
        <f ca="1">_xlfn.NORM.INV(H3726,Normaal_Mu,Normaal_Sigma)</f>
        <v>5.3096963325898985</v>
      </c>
      <c r="H3726" s="2">
        <f t="shared" ca="1" si="401"/>
        <v>0.56152949103756378</v>
      </c>
      <c r="I3726" s="2"/>
      <c r="J3726" s="15">
        <f ca="1">-LN(K3726) /NegExp_Labda</f>
        <v>1.9911384644264867</v>
      </c>
      <c r="K3726" s="2">
        <f t="shared" ca="1" si="402"/>
        <v>0.67150911240650524</v>
      </c>
      <c r="L3726" s="2"/>
      <c r="M3726" s="17">
        <f t="shared" ca="1" si="396"/>
        <v>5</v>
      </c>
      <c r="N3726" s="2">
        <f t="shared" ca="1" si="398"/>
        <v>0.46670539366487485</v>
      </c>
      <c r="O3726" s="2"/>
      <c r="P3726" s="31">
        <f t="shared" ca="1" si="397"/>
        <v>5.0163782458575641</v>
      </c>
    </row>
    <row r="3727" spans="1:16" x14ac:dyDescent="0.25">
      <c r="A3727" s="32">
        <f ca="1">Uniform_A+B3727*(Uniform_B-Uniform_A)</f>
        <v>3.4949441363859926</v>
      </c>
      <c r="B3727" s="2">
        <f t="shared" ca="1" si="399"/>
        <v>0.34949441363859923</v>
      </c>
      <c r="C3727" s="4"/>
      <c r="D3727" s="5">
        <f ca="1">IF(E3727&lt;(Driehoek_C-Driehoek_A)/(Driehoek_B-Driehoek_A),Driehoek_A+SQRT(E3727*(Driehoek_B-Driehoek_A)*(Driehoek_C-Driehoek_A)),Driehoek_B-SQRT((1-E3727)*(Driehoek_B-Driehoek_A)*(Driehoek_B-Driehoek_C)))</f>
        <v>5.2554015756680972</v>
      </c>
      <c r="E3727" s="2">
        <f t="shared" ca="1" si="400"/>
        <v>0.59937093258545793</v>
      </c>
      <c r="F3727" s="2"/>
      <c r="G3727" s="15">
        <f ca="1">_xlfn.NORM.INV(H3727,Normaal_Mu,Normaal_Sigma)</f>
        <v>6.2870736629255362</v>
      </c>
      <c r="H3727" s="2">
        <f t="shared" ca="1" si="401"/>
        <v>0.74006208813484087</v>
      </c>
      <c r="I3727" s="2"/>
      <c r="J3727" s="15">
        <f ca="1">-LN(K3727) /NegExp_Labda</f>
        <v>10.495184556643601</v>
      </c>
      <c r="K3727" s="2">
        <f t="shared" ca="1" si="402"/>
        <v>0.12257442146159869</v>
      </c>
      <c r="L3727" s="2"/>
      <c r="M3727" s="17">
        <f t="shared" ca="1" si="396"/>
        <v>4</v>
      </c>
      <c r="N3727" s="2">
        <f t="shared" ca="1" si="398"/>
        <v>0.30426540369851063</v>
      </c>
      <c r="O3727" s="2"/>
      <c r="P3727" s="31">
        <f t="shared" ca="1" si="397"/>
        <v>5.9065207863246458</v>
      </c>
    </row>
    <row r="3728" spans="1:16" x14ac:dyDescent="0.25">
      <c r="A3728" s="32">
        <f ca="1">Uniform_A+B3728*(Uniform_B-Uniform_A)</f>
        <v>2.975870606079809</v>
      </c>
      <c r="B3728" s="2">
        <f t="shared" ca="1" si="399"/>
        <v>0.2975870606079809</v>
      </c>
      <c r="C3728" s="4"/>
      <c r="D3728" s="5">
        <f ca="1">IF(E3728&lt;(Driehoek_C-Driehoek_A)/(Driehoek_B-Driehoek_A),Driehoek_A+SQRT(E3728*(Driehoek_B-Driehoek_A)*(Driehoek_C-Driehoek_A)),Driehoek_B-SQRT((1-E3728)*(Driehoek_B-Driehoek_A)*(Driehoek_B-Driehoek_C)))</f>
        <v>3.0898109302149503</v>
      </c>
      <c r="E3728" s="2">
        <f t="shared" ca="1" si="400"/>
        <v>8.4834847401141111E-2</v>
      </c>
      <c r="F3728" s="2"/>
      <c r="G3728" s="15">
        <f ca="1">_xlfn.NORM.INV(H3728,Normaal_Mu,Normaal_Sigma)</f>
        <v>4.3088398140850268</v>
      </c>
      <c r="H3728" s="2">
        <f t="shared" ca="1" si="401"/>
        <v>0.36482915437581798</v>
      </c>
      <c r="I3728" s="2"/>
      <c r="J3728" s="15">
        <f ca="1">-LN(K3728) /NegExp_Labda</f>
        <v>1.5345391114385682</v>
      </c>
      <c r="K3728" s="2">
        <f t="shared" ca="1" si="402"/>
        <v>0.73571841462209553</v>
      </c>
      <c r="L3728" s="2"/>
      <c r="M3728" s="17">
        <f t="shared" ca="1" si="396"/>
        <v>8</v>
      </c>
      <c r="N3728" s="2">
        <f t="shared" ca="1" si="398"/>
        <v>0.92585023311300285</v>
      </c>
      <c r="O3728" s="2"/>
      <c r="P3728" s="31">
        <f t="shared" ca="1" si="397"/>
        <v>3.9818120923636711</v>
      </c>
    </row>
    <row r="3729" spans="1:16" x14ac:dyDescent="0.25">
      <c r="A3729" s="32">
        <f ca="1">Uniform_A+B3729*(Uniform_B-Uniform_A)</f>
        <v>7.7291254381901897</v>
      </c>
      <c r="B3729" s="2">
        <f t="shared" ca="1" si="399"/>
        <v>0.77291254381901897</v>
      </c>
      <c r="C3729" s="4"/>
      <c r="D3729" s="5">
        <f ca="1">IF(E3729&lt;(Driehoek_C-Driehoek_A)/(Driehoek_B-Driehoek_A),Driehoek_A+SQRT(E3729*(Driehoek_B-Driehoek_A)*(Driehoek_C-Driehoek_A)),Driehoek_B-SQRT((1-E3729)*(Driehoek_B-Driehoek_A)*(Driehoek_B-Driehoek_C)))</f>
        <v>7.0149141720213599</v>
      </c>
      <c r="E3729" s="2">
        <f t="shared" ca="1" si="400"/>
        <v>0.88741240730166737</v>
      </c>
      <c r="F3729" s="2"/>
      <c r="G3729" s="15">
        <f ca="1">_xlfn.NORM.INV(H3729,Normaal_Mu,Normaal_Sigma)</f>
        <v>5.1713893341990387</v>
      </c>
      <c r="H3729" s="2">
        <f t="shared" ca="1" si="401"/>
        <v>0.53414542921352559</v>
      </c>
      <c r="I3729" s="2"/>
      <c r="J3729" s="15">
        <f ca="1">-LN(K3729) /NegExp_Labda</f>
        <v>14.821169689384128</v>
      </c>
      <c r="K3729" s="2">
        <f t="shared" ca="1" si="402"/>
        <v>5.1599982900681018E-2</v>
      </c>
      <c r="L3729" s="2"/>
      <c r="M3729" s="17">
        <f t="shared" ca="1" si="396"/>
        <v>5</v>
      </c>
      <c r="N3729" s="2">
        <f t="shared" ca="1" si="398"/>
        <v>0.53302110803684999</v>
      </c>
      <c r="O3729" s="2"/>
      <c r="P3729" s="31">
        <f t="shared" ca="1" si="397"/>
        <v>7.947319726758943</v>
      </c>
    </row>
    <row r="3730" spans="1:16" x14ac:dyDescent="0.25">
      <c r="A3730" s="32">
        <f ca="1">Uniform_A+B3730*(Uniform_B-Uniform_A)</f>
        <v>0.10456491861533634</v>
      </c>
      <c r="B3730" s="2">
        <f t="shared" ca="1" si="399"/>
        <v>1.0456491861533634E-2</v>
      </c>
      <c r="C3730" s="4"/>
      <c r="D3730" s="5">
        <f ca="1">IF(E3730&lt;(Driehoek_C-Driehoek_A)/(Driehoek_B-Driehoek_A),Driehoek_A+SQRT(E3730*(Driehoek_B-Driehoek_A)*(Driehoek_C-Driehoek_A)),Driehoek_B-SQRT((1-E3730)*(Driehoek_B-Driehoek_A)*(Driehoek_B-Driehoek_C)))</f>
        <v>3.9326893897217383</v>
      </c>
      <c r="E3730" s="2">
        <f t="shared" ca="1" si="400"/>
        <v>0.26680630551021334</v>
      </c>
      <c r="F3730" s="2"/>
      <c r="G3730" s="15">
        <f ca="1">_xlfn.NORM.INV(H3730,Normaal_Mu,Normaal_Sigma)</f>
        <v>8.5388566458686874</v>
      </c>
      <c r="H3730" s="2">
        <f t="shared" ca="1" si="401"/>
        <v>0.96158878873643328</v>
      </c>
      <c r="I3730" s="2"/>
      <c r="J3730" s="15">
        <f ca="1">-LN(K3730) /NegExp_Labda</f>
        <v>6.3521633710872771E-2</v>
      </c>
      <c r="K3730" s="2">
        <f t="shared" ca="1" si="402"/>
        <v>0.98737603255325757</v>
      </c>
      <c r="L3730" s="2"/>
      <c r="M3730" s="17">
        <f t="shared" ca="1" si="396"/>
        <v>6</v>
      </c>
      <c r="N3730" s="2">
        <f t="shared" ca="1" si="398"/>
        <v>0.64237280358554416</v>
      </c>
      <c r="O3730" s="2"/>
      <c r="P3730" s="31">
        <f t="shared" ca="1" si="397"/>
        <v>3.7279265175833274</v>
      </c>
    </row>
    <row r="3731" spans="1:16" x14ac:dyDescent="0.25">
      <c r="A3731" s="32">
        <f ca="1">Uniform_A+B3731*(Uniform_B-Uniform_A)</f>
        <v>8.0888331624632421</v>
      </c>
      <c r="B3731" s="2">
        <f t="shared" ca="1" si="399"/>
        <v>0.80888331624632426</v>
      </c>
      <c r="C3731" s="4"/>
      <c r="D3731" s="5">
        <f ca="1">IF(E3731&lt;(Driehoek_C-Driehoek_A)/(Driehoek_B-Driehoek_A),Driehoek_A+SQRT(E3731*(Driehoek_B-Driehoek_A)*(Driehoek_C-Driehoek_A)),Driehoek_B-SQRT((1-E3731)*(Driehoek_B-Driehoek_A)*(Driehoek_B-Driehoek_C)))</f>
        <v>7.4487823365426475</v>
      </c>
      <c r="E3731" s="2">
        <f t="shared" ca="1" si="400"/>
        <v>0.93124925030222605</v>
      </c>
      <c r="F3731" s="2"/>
      <c r="G3731" s="15">
        <f ca="1">_xlfn.NORM.INV(H3731,Normaal_Mu,Normaal_Sigma)</f>
        <v>3.4700991956408664</v>
      </c>
      <c r="H3731" s="2">
        <f t="shared" ca="1" si="401"/>
        <v>0.22215053960568798</v>
      </c>
      <c r="I3731" s="2"/>
      <c r="J3731" s="15">
        <f ca="1">-LN(K3731) /NegExp_Labda</f>
        <v>0.82228792254633765</v>
      </c>
      <c r="K3731" s="2">
        <f t="shared" ca="1" si="402"/>
        <v>0.84835373952140125</v>
      </c>
      <c r="L3731" s="2"/>
      <c r="M3731" s="17">
        <f t="shared" ca="1" si="396"/>
        <v>3</v>
      </c>
      <c r="N3731" s="2">
        <f t="shared" ca="1" si="398"/>
        <v>0.15128555626482432</v>
      </c>
      <c r="O3731" s="2"/>
      <c r="P3731" s="31">
        <f t="shared" ca="1" si="397"/>
        <v>4.5660005234386194</v>
      </c>
    </row>
    <row r="3732" spans="1:16" x14ac:dyDescent="0.25">
      <c r="A3732" s="32">
        <f ca="1">Uniform_A+B3732*(Uniform_B-Uniform_A)</f>
        <v>6.1712604704971046</v>
      </c>
      <c r="B3732" s="2">
        <f t="shared" ca="1" si="399"/>
        <v>0.61712604704971041</v>
      </c>
      <c r="C3732" s="4"/>
      <c r="D3732" s="5">
        <f ca="1">IF(E3732&lt;(Driehoek_C-Driehoek_A)/(Driehoek_B-Driehoek_A),Driehoek_A+SQRT(E3732*(Driehoek_B-Driehoek_A)*(Driehoek_C-Driehoek_A)),Driehoek_B-SQRT((1-E3732)*(Driehoek_B-Driehoek_A)*(Driehoek_B-Driehoek_C)))</f>
        <v>4.6733689381816905</v>
      </c>
      <c r="E3732" s="2">
        <f t="shared" ca="1" si="400"/>
        <v>0.46515039014025616</v>
      </c>
      <c r="F3732" s="2"/>
      <c r="G3732" s="15">
        <f ca="1">_xlfn.NORM.INV(H3732,Normaal_Mu,Normaal_Sigma)</f>
        <v>4.9856480223137245</v>
      </c>
      <c r="H3732" s="2">
        <f t="shared" ca="1" si="401"/>
        <v>0.49713721921653264</v>
      </c>
      <c r="I3732" s="2"/>
      <c r="J3732" s="15">
        <f ca="1">-LN(K3732) /NegExp_Labda</f>
        <v>18.491260589116695</v>
      </c>
      <c r="K3732" s="2">
        <f t="shared" ca="1" si="402"/>
        <v>2.4766778069939654E-2</v>
      </c>
      <c r="L3732" s="2"/>
      <c r="M3732" s="17">
        <f t="shared" ca="1" si="396"/>
        <v>6</v>
      </c>
      <c r="N3732" s="2">
        <f t="shared" ca="1" si="398"/>
        <v>0.66128980029554318</v>
      </c>
      <c r="O3732" s="2"/>
      <c r="P3732" s="31">
        <f t="shared" ca="1" si="397"/>
        <v>8.0643076040218435</v>
      </c>
    </row>
    <row r="3733" spans="1:16" x14ac:dyDescent="0.25">
      <c r="A3733" s="32">
        <f ca="1">Uniform_A+B3733*(Uniform_B-Uniform_A)</f>
        <v>4.737362630565376</v>
      </c>
      <c r="B3733" s="2">
        <f t="shared" ca="1" si="399"/>
        <v>0.4737362630565376</v>
      </c>
      <c r="C3733" s="4"/>
      <c r="D3733" s="5">
        <f ca="1">IF(E3733&lt;(Driehoek_C-Driehoek_A)/(Driehoek_B-Driehoek_A),Driehoek_A+SQRT(E3733*(Driehoek_B-Driehoek_A)*(Driehoek_C-Driehoek_A)),Driehoek_B-SQRT((1-E3733)*(Driehoek_B-Driehoek_A)*(Driehoek_B-Driehoek_C)))</f>
        <v>5.8852436672903607</v>
      </c>
      <c r="E3733" s="2">
        <f t="shared" ca="1" si="400"/>
        <v>0.72280837108129137</v>
      </c>
      <c r="F3733" s="2"/>
      <c r="G3733" s="15">
        <f ca="1">_xlfn.NORM.INV(H3733,Normaal_Mu,Normaal_Sigma)</f>
        <v>3.7178085885684355</v>
      </c>
      <c r="H3733" s="2">
        <f t="shared" ca="1" si="401"/>
        <v>0.26073025203747058</v>
      </c>
      <c r="I3733" s="2"/>
      <c r="J3733" s="15">
        <f ca="1">-LN(K3733) /NegExp_Labda</f>
        <v>0.92088284492343941</v>
      </c>
      <c r="K3733" s="2">
        <f t="shared" ca="1" si="402"/>
        <v>0.83178892273416882</v>
      </c>
      <c r="L3733" s="2"/>
      <c r="M3733" s="17">
        <f t="shared" ca="1" si="396"/>
        <v>5</v>
      </c>
      <c r="N3733" s="2">
        <f t="shared" ca="1" si="398"/>
        <v>0.48523146172059384</v>
      </c>
      <c r="O3733" s="2"/>
      <c r="P3733" s="31">
        <f t="shared" ca="1" si="397"/>
        <v>4.0522595462695223</v>
      </c>
    </row>
    <row r="3734" spans="1:16" x14ac:dyDescent="0.25">
      <c r="A3734" s="32">
        <f ca="1">Uniform_A+B3734*(Uniform_B-Uniform_A)</f>
        <v>4.9263128402774843</v>
      </c>
      <c r="B3734" s="2">
        <f t="shared" ca="1" si="399"/>
        <v>0.49263128402774847</v>
      </c>
      <c r="C3734" s="4"/>
      <c r="D3734" s="5">
        <f ca="1">IF(E3734&lt;(Driehoek_C-Driehoek_A)/(Driehoek_B-Driehoek_A),Driehoek_A+SQRT(E3734*(Driehoek_B-Driehoek_A)*(Driehoek_C-Driehoek_A)),Driehoek_B-SQRT((1-E3734)*(Driehoek_B-Driehoek_A)*(Driehoek_B-Driehoek_C)))</f>
        <v>4.5023781563652223</v>
      </c>
      <c r="E3734" s="2">
        <f t="shared" ca="1" si="400"/>
        <v>0.4220399357616943</v>
      </c>
      <c r="F3734" s="2"/>
      <c r="G3734" s="15">
        <f ca="1">_xlfn.NORM.INV(H3734,Normaal_Mu,Normaal_Sigma)</f>
        <v>5.0742126029171377</v>
      </c>
      <c r="H3734" s="2">
        <f t="shared" ca="1" si="401"/>
        <v>0.51479987617355116</v>
      </c>
      <c r="I3734" s="2"/>
      <c r="J3734" s="15">
        <f ca="1">-LN(K3734) /NegExp_Labda</f>
        <v>3.1815603611713876</v>
      </c>
      <c r="K3734" s="2">
        <f t="shared" ca="1" si="402"/>
        <v>0.52924063062881388</v>
      </c>
      <c r="L3734" s="2"/>
      <c r="M3734" s="17">
        <f t="shared" ca="1" si="396"/>
        <v>3</v>
      </c>
      <c r="N3734" s="2">
        <f t="shared" ca="1" si="398"/>
        <v>0.13930095884109994</v>
      </c>
      <c r="O3734" s="2"/>
      <c r="P3734" s="31">
        <f t="shared" ca="1" si="397"/>
        <v>4.1368927921462468</v>
      </c>
    </row>
    <row r="3735" spans="1:16" x14ac:dyDescent="0.25">
      <c r="A3735" s="32">
        <f ca="1">Uniform_A+B3735*(Uniform_B-Uniform_A)</f>
        <v>7.5993109995781518</v>
      </c>
      <c r="B3735" s="2">
        <f t="shared" ca="1" si="399"/>
        <v>0.75993109995781516</v>
      </c>
      <c r="C3735" s="4"/>
      <c r="D3735" s="5">
        <f ca="1">IF(E3735&lt;(Driehoek_C-Driehoek_A)/(Driehoek_B-Driehoek_A),Driehoek_A+SQRT(E3735*(Driehoek_B-Driehoek_A)*(Driehoek_C-Driehoek_A)),Driehoek_B-SQRT((1-E3735)*(Driehoek_B-Driehoek_A)*(Driehoek_B-Driehoek_C)))</f>
        <v>6.8235032240121294</v>
      </c>
      <c r="E3735" s="2">
        <f t="shared" ca="1" si="400"/>
        <v>0.86465319383184014</v>
      </c>
      <c r="F3735" s="2"/>
      <c r="G3735" s="15">
        <f ca="1">_xlfn.NORM.INV(H3735,Normaal_Mu,Normaal_Sigma)</f>
        <v>6.4501932115654785</v>
      </c>
      <c r="H3735" s="2">
        <f t="shared" ca="1" si="401"/>
        <v>0.76580361671884134</v>
      </c>
      <c r="I3735" s="2"/>
      <c r="J3735" s="15">
        <f ca="1">-LN(K3735) /NegExp_Labda</f>
        <v>7.5814484257076371</v>
      </c>
      <c r="K3735" s="2">
        <f t="shared" ca="1" si="402"/>
        <v>0.21952488422134919</v>
      </c>
      <c r="L3735" s="2"/>
      <c r="M3735" s="17">
        <f t="shared" ca="1" si="396"/>
        <v>5</v>
      </c>
      <c r="N3735" s="2">
        <f t="shared" ca="1" si="398"/>
        <v>0.59974954856675333</v>
      </c>
      <c r="O3735" s="2"/>
      <c r="P3735" s="31">
        <f t="shared" ca="1" si="397"/>
        <v>6.6908911721726794</v>
      </c>
    </row>
    <row r="3736" spans="1:16" x14ac:dyDescent="0.25">
      <c r="A3736" s="32">
        <f ca="1">Uniform_A+B3736*(Uniform_B-Uniform_A)</f>
        <v>6.8426891520555628</v>
      </c>
      <c r="B3736" s="2">
        <f t="shared" ca="1" si="399"/>
        <v>0.68426891520555633</v>
      </c>
      <c r="C3736" s="4"/>
      <c r="D3736" s="5">
        <f ca="1">IF(E3736&lt;(Driehoek_C-Driehoek_A)/(Driehoek_B-Driehoek_A),Driehoek_A+SQRT(E3736*(Driehoek_B-Driehoek_A)*(Driehoek_C-Driehoek_A)),Driehoek_B-SQRT((1-E3736)*(Driehoek_B-Driehoek_A)*(Driehoek_B-Driehoek_C)))</f>
        <v>3.8665583904095344</v>
      </c>
      <c r="E3736" s="2">
        <f t="shared" ca="1" si="400"/>
        <v>0.24886001605773089</v>
      </c>
      <c r="F3736" s="2"/>
      <c r="G3736" s="15">
        <f ca="1">_xlfn.NORM.INV(H3736,Normaal_Mu,Normaal_Sigma)</f>
        <v>4.2766460079181767</v>
      </c>
      <c r="H3736" s="2">
        <f t="shared" ca="1" si="401"/>
        <v>0.3587967097126753</v>
      </c>
      <c r="I3736" s="2"/>
      <c r="J3736" s="15">
        <f ca="1">-LN(K3736) /NegExp_Labda</f>
        <v>1.6052879166655065</v>
      </c>
      <c r="K3736" s="2">
        <f t="shared" ca="1" si="402"/>
        <v>0.72538147990411073</v>
      </c>
      <c r="L3736" s="2"/>
      <c r="M3736" s="17">
        <f t="shared" ca="1" si="396"/>
        <v>4</v>
      </c>
      <c r="N3736" s="2">
        <f t="shared" ca="1" si="398"/>
        <v>0.40703109793383896</v>
      </c>
      <c r="O3736" s="2"/>
      <c r="P3736" s="31">
        <f t="shared" ca="1" si="397"/>
        <v>4.1182362934097565</v>
      </c>
    </row>
    <row r="3737" spans="1:16" x14ac:dyDescent="0.25">
      <c r="A3737" s="32">
        <f ca="1">Uniform_A+B3737*(Uniform_B-Uniform_A)</f>
        <v>9.6553588000142447</v>
      </c>
      <c r="B3737" s="2">
        <f t="shared" ca="1" si="399"/>
        <v>0.96553588000142454</v>
      </c>
      <c r="C3737" s="4"/>
      <c r="D3737" s="5">
        <f ca="1">IF(E3737&lt;(Driehoek_C-Driehoek_A)/(Driehoek_B-Driehoek_A),Driehoek_A+SQRT(E3737*(Driehoek_B-Driehoek_A)*(Driehoek_C-Driehoek_A)),Driehoek_B-SQRT((1-E3737)*(Driehoek_B-Driehoek_A)*(Driehoek_B-Driehoek_C)))</f>
        <v>3.6979684414093343</v>
      </c>
      <c r="E3737" s="2">
        <f t="shared" ca="1" si="400"/>
        <v>0.20593548771586034</v>
      </c>
      <c r="F3737" s="2"/>
      <c r="G3737" s="15">
        <f ca="1">_xlfn.NORM.INV(H3737,Normaal_Mu,Normaal_Sigma)</f>
        <v>5.2149599217481342</v>
      </c>
      <c r="H3737" s="2">
        <f t="shared" ca="1" si="401"/>
        <v>0.54279588893492881</v>
      </c>
      <c r="I3737" s="2"/>
      <c r="J3737" s="15">
        <f ca="1">-LN(K3737) /NegExp_Labda</f>
        <v>9.976638665784467</v>
      </c>
      <c r="K3737" s="2">
        <f t="shared" ca="1" si="402"/>
        <v>0.13596908528633733</v>
      </c>
      <c r="L3737" s="2"/>
      <c r="M3737" s="17">
        <f t="shared" ca="1" si="396"/>
        <v>7</v>
      </c>
      <c r="N3737" s="2">
        <f t="shared" ca="1" si="398"/>
        <v>0.80246261676140662</v>
      </c>
      <c r="O3737" s="2"/>
      <c r="P3737" s="31">
        <f t="shared" ca="1" si="397"/>
        <v>7.1089851657912364</v>
      </c>
    </row>
    <row r="3738" spans="1:16" x14ac:dyDescent="0.25">
      <c r="A3738" s="32">
        <f ca="1">Uniform_A+B3738*(Uniform_B-Uniform_A)</f>
        <v>3.8241478414801255</v>
      </c>
      <c r="B3738" s="2">
        <f t="shared" ca="1" si="399"/>
        <v>0.38241478414801255</v>
      </c>
      <c r="C3738" s="4"/>
      <c r="D3738" s="5">
        <f ca="1">IF(E3738&lt;(Driehoek_C-Driehoek_A)/(Driehoek_B-Driehoek_A),Driehoek_A+SQRT(E3738*(Driehoek_B-Driehoek_A)*(Driehoek_C-Driehoek_A)),Driehoek_B-SQRT((1-E3738)*(Driehoek_B-Driehoek_A)*(Driehoek_B-Driehoek_C)))</f>
        <v>2.7364496457185994</v>
      </c>
      <c r="E3738" s="2">
        <f t="shared" ca="1" si="400"/>
        <v>3.8739862905646461E-2</v>
      </c>
      <c r="F3738" s="2"/>
      <c r="G3738" s="15">
        <f ca="1">_xlfn.NORM.INV(H3738,Normaal_Mu,Normaal_Sigma)</f>
        <v>9.2917757289258276</v>
      </c>
      <c r="H3738" s="2">
        <f t="shared" ca="1" si="401"/>
        <v>0.98405903687934693</v>
      </c>
      <c r="I3738" s="2"/>
      <c r="J3738" s="15">
        <f ca="1">-LN(K3738) /NegExp_Labda</f>
        <v>1.8833286589901332</v>
      </c>
      <c r="K3738" s="2">
        <f t="shared" ca="1" si="402"/>
        <v>0.68614539215351156</v>
      </c>
      <c r="L3738" s="2"/>
      <c r="M3738" s="17">
        <f t="shared" ca="1" si="396"/>
        <v>2</v>
      </c>
      <c r="N3738" s="2">
        <f t="shared" ca="1" si="398"/>
        <v>7.1321414255741344E-2</v>
      </c>
      <c r="O3738" s="2"/>
      <c r="P3738" s="31">
        <f t="shared" ca="1" si="397"/>
        <v>3.9471403750229372</v>
      </c>
    </row>
    <row r="3739" spans="1:16" x14ac:dyDescent="0.25">
      <c r="A3739" s="32">
        <f ca="1">Uniform_A+B3739*(Uniform_B-Uniform_A)</f>
        <v>2.4491744840449705</v>
      </c>
      <c r="B3739" s="2">
        <f t="shared" ca="1" si="399"/>
        <v>0.24491744840449703</v>
      </c>
      <c r="C3739" s="4"/>
      <c r="D3739" s="5">
        <f ca="1">IF(E3739&lt;(Driehoek_C-Driehoek_A)/(Driehoek_B-Driehoek_A),Driehoek_A+SQRT(E3739*(Driehoek_B-Driehoek_A)*(Driehoek_C-Driehoek_A)),Driehoek_B-SQRT((1-E3739)*(Driehoek_B-Driehoek_A)*(Driehoek_B-Driehoek_C)))</f>
        <v>5.5791115965240126</v>
      </c>
      <c r="E3739" s="2">
        <f t="shared" ca="1" si="400"/>
        <v>0.66564350088467172</v>
      </c>
      <c r="F3739" s="2"/>
      <c r="G3739" s="15">
        <f ca="1">_xlfn.NORM.INV(H3739,Normaal_Mu,Normaal_Sigma)</f>
        <v>6.4703489378218881</v>
      </c>
      <c r="H3739" s="2">
        <f t="shared" ca="1" si="401"/>
        <v>0.76888337707780507</v>
      </c>
      <c r="I3739" s="2"/>
      <c r="J3739" s="15">
        <f ca="1">-LN(K3739) /NegExp_Labda</f>
        <v>12.010328609154429</v>
      </c>
      <c r="K3739" s="2">
        <f t="shared" ca="1" si="402"/>
        <v>9.05307486557686E-2</v>
      </c>
      <c r="L3739" s="2"/>
      <c r="M3739" s="17">
        <f t="shared" ca="1" si="396"/>
        <v>4</v>
      </c>
      <c r="N3739" s="2">
        <f t="shared" ca="1" si="398"/>
        <v>0.42063193763171691</v>
      </c>
      <c r="O3739" s="2"/>
      <c r="P3739" s="31">
        <f t="shared" ca="1" si="397"/>
        <v>6.1017927255090596</v>
      </c>
    </row>
    <row r="3740" spans="1:16" x14ac:dyDescent="0.25">
      <c r="A3740" s="32">
        <f ca="1">Uniform_A+B3740*(Uniform_B-Uniform_A)</f>
        <v>6.8640077399590647</v>
      </c>
      <c r="B3740" s="2">
        <f t="shared" ca="1" si="399"/>
        <v>0.68640077399590649</v>
      </c>
      <c r="C3740" s="4"/>
      <c r="D3740" s="5">
        <f ca="1">IF(E3740&lt;(Driehoek_C-Driehoek_A)/(Driehoek_B-Driehoek_A),Driehoek_A+SQRT(E3740*(Driehoek_B-Driehoek_A)*(Driehoek_C-Driehoek_A)),Driehoek_B-SQRT((1-E3740)*(Driehoek_B-Driehoek_A)*(Driehoek_B-Driehoek_C)))</f>
        <v>2.9911257494047461</v>
      </c>
      <c r="E3740" s="2">
        <f t="shared" ca="1" si="400"/>
        <v>7.016644650950854E-2</v>
      </c>
      <c r="F3740" s="2"/>
      <c r="G3740" s="15">
        <f ca="1">_xlfn.NORM.INV(H3740,Normaal_Mu,Normaal_Sigma)</f>
        <v>5.4621421997918871</v>
      </c>
      <c r="H3740" s="2">
        <f t="shared" ca="1" si="401"/>
        <v>0.59137021673370416</v>
      </c>
      <c r="I3740" s="2"/>
      <c r="J3740" s="15">
        <f ca="1">-LN(K3740) /NegExp_Labda</f>
        <v>6.3729040161150436</v>
      </c>
      <c r="K3740" s="2">
        <f t="shared" ca="1" si="402"/>
        <v>0.27954812933774276</v>
      </c>
      <c r="L3740" s="2"/>
      <c r="M3740" s="17">
        <f t="shared" ca="1" si="396"/>
        <v>3</v>
      </c>
      <c r="N3740" s="2">
        <f t="shared" ca="1" si="398"/>
        <v>0.19479574730544924</v>
      </c>
      <c r="O3740" s="2"/>
      <c r="P3740" s="31">
        <f t="shared" ca="1" si="397"/>
        <v>4.9380359410541477</v>
      </c>
    </row>
    <row r="3741" spans="1:16" x14ac:dyDescent="0.25">
      <c r="A3741" s="32">
        <f ca="1">Uniform_A+B3741*(Uniform_B-Uniform_A)</f>
        <v>4.6848161526492209</v>
      </c>
      <c r="B3741" s="2">
        <f t="shared" ca="1" si="399"/>
        <v>0.46848161526492205</v>
      </c>
      <c r="C3741" s="4"/>
      <c r="D3741" s="5">
        <f ca="1">IF(E3741&lt;(Driehoek_C-Driehoek_A)/(Driehoek_B-Driehoek_A),Driehoek_A+SQRT(E3741*(Driehoek_B-Driehoek_A)*(Driehoek_C-Driehoek_A)),Driehoek_B-SQRT((1-E3741)*(Driehoek_B-Driehoek_A)*(Driehoek_B-Driehoek_C)))</f>
        <v>5.4918479722846669</v>
      </c>
      <c r="E3741" s="2">
        <f t="shared" ca="1" si="400"/>
        <v>0.64836769572676567</v>
      </c>
      <c r="F3741" s="2"/>
      <c r="G3741" s="15">
        <f ca="1">_xlfn.NORM.INV(H3741,Normaal_Mu,Normaal_Sigma)</f>
        <v>5.2835579536516235</v>
      </c>
      <c r="H3741" s="2">
        <f t="shared" ca="1" si="401"/>
        <v>0.55637270481745382</v>
      </c>
      <c r="I3741" s="2"/>
      <c r="J3741" s="15">
        <f ca="1">-LN(K3741) /NegExp_Labda</f>
        <v>3.3862352980546495</v>
      </c>
      <c r="K3741" s="2">
        <f t="shared" ca="1" si="402"/>
        <v>0.50801360025275522</v>
      </c>
      <c r="L3741" s="2"/>
      <c r="M3741" s="17">
        <f t="shared" ca="1" si="396"/>
        <v>9</v>
      </c>
      <c r="N3741" s="2">
        <f t="shared" ca="1" si="398"/>
        <v>0.95548504490318964</v>
      </c>
      <c r="O3741" s="2"/>
      <c r="P3741" s="31">
        <f t="shared" ca="1" si="397"/>
        <v>5.5692914753280318</v>
      </c>
    </row>
    <row r="3742" spans="1:16" x14ac:dyDescent="0.25">
      <c r="A3742" s="32">
        <f ca="1">Uniform_A+B3742*(Uniform_B-Uniform_A)</f>
        <v>1.6062138324223207E-2</v>
      </c>
      <c r="B3742" s="2">
        <f t="shared" ca="1" si="399"/>
        <v>1.6062138324223207E-3</v>
      </c>
      <c r="C3742" s="4"/>
      <c r="D3742" s="5">
        <f ca="1">IF(E3742&lt;(Driehoek_C-Driehoek_A)/(Driehoek_B-Driehoek_A),Driehoek_A+SQRT(E3742*(Driehoek_B-Driehoek_A)*(Driehoek_C-Driehoek_A)),Driehoek_B-SQRT((1-E3742)*(Driehoek_B-Driehoek_A)*(Driehoek_B-Driehoek_C)))</f>
        <v>3.1112760332647147</v>
      </c>
      <c r="E3742" s="2">
        <f t="shared" ca="1" si="400"/>
        <v>8.8209601579182784E-2</v>
      </c>
      <c r="F3742" s="2"/>
      <c r="G3742" s="15">
        <f ca="1">_xlfn.NORM.INV(H3742,Normaal_Mu,Normaal_Sigma)</f>
        <v>7.6240756358476798</v>
      </c>
      <c r="H3742" s="2">
        <f t="shared" ca="1" si="401"/>
        <v>0.90524631259439881</v>
      </c>
      <c r="I3742" s="2"/>
      <c r="J3742" s="15">
        <f ca="1">-LN(K3742) /NegExp_Labda</f>
        <v>7.6625453264622472</v>
      </c>
      <c r="K3742" s="2">
        <f t="shared" ca="1" si="402"/>
        <v>0.21599304620912863</v>
      </c>
      <c r="L3742" s="2"/>
      <c r="M3742" s="17">
        <f t="shared" ca="1" si="396"/>
        <v>3</v>
      </c>
      <c r="N3742" s="2">
        <f t="shared" ca="1" si="398"/>
        <v>0.19510191199781846</v>
      </c>
      <c r="O3742" s="2"/>
      <c r="P3742" s="31">
        <f t="shared" ca="1" si="397"/>
        <v>4.2827918267797731</v>
      </c>
    </row>
    <row r="3743" spans="1:16" x14ac:dyDescent="0.25">
      <c r="A3743" s="32">
        <f ca="1">Uniform_A+B3743*(Uniform_B-Uniform_A)</f>
        <v>4.7209666945470783</v>
      </c>
      <c r="B3743" s="2">
        <f t="shared" ca="1" si="399"/>
        <v>0.47209666945470785</v>
      </c>
      <c r="C3743" s="4"/>
      <c r="D3743" s="5">
        <f ca="1">IF(E3743&lt;(Driehoek_C-Driehoek_A)/(Driehoek_B-Driehoek_A),Driehoek_A+SQRT(E3743*(Driehoek_B-Driehoek_A)*(Driehoek_C-Driehoek_A)),Driehoek_B-SQRT((1-E3743)*(Driehoek_B-Driehoek_A)*(Driehoek_B-Driehoek_C)))</f>
        <v>6.5791829142507625</v>
      </c>
      <c r="E3743" s="2">
        <f t="shared" ca="1" si="400"/>
        <v>0.83256127535270197</v>
      </c>
      <c r="F3743" s="2"/>
      <c r="G3743" s="15">
        <f ca="1">_xlfn.NORM.INV(H3743,Normaal_Mu,Normaal_Sigma)</f>
        <v>6.4495298121374702</v>
      </c>
      <c r="H3743" s="2">
        <f t="shared" ca="1" si="401"/>
        <v>0.76570186565823528</v>
      </c>
      <c r="I3743" s="2"/>
      <c r="J3743" s="15">
        <f ca="1">-LN(K3743) /NegExp_Labda</f>
        <v>8.2658590648481223</v>
      </c>
      <c r="K3743" s="2">
        <f t="shared" ca="1" si="402"/>
        <v>0.19144172725842079</v>
      </c>
      <c r="L3743" s="2"/>
      <c r="M3743" s="17">
        <f t="shared" ca="1" si="396"/>
        <v>4</v>
      </c>
      <c r="N3743" s="2">
        <f t="shared" ca="1" si="398"/>
        <v>0.31250356952090141</v>
      </c>
      <c r="O3743" s="2"/>
      <c r="P3743" s="31">
        <f t="shared" ca="1" si="397"/>
        <v>6.003107697156687</v>
      </c>
    </row>
    <row r="3744" spans="1:16" x14ac:dyDescent="0.25">
      <c r="A3744" s="32">
        <f ca="1">Uniform_A+B3744*(Uniform_B-Uniform_A)</f>
        <v>3.2341349550771104</v>
      </c>
      <c r="B3744" s="2">
        <f t="shared" ca="1" si="399"/>
        <v>0.32341349550771104</v>
      </c>
      <c r="C3744" s="4"/>
      <c r="D3744" s="5">
        <f ca="1">IF(E3744&lt;(Driehoek_C-Driehoek_A)/(Driehoek_B-Driehoek_A),Driehoek_A+SQRT(E3744*(Driehoek_B-Driehoek_A)*(Driehoek_C-Driehoek_A)),Driehoek_B-SQRT((1-E3744)*(Driehoek_B-Driehoek_A)*(Driehoek_B-Driehoek_C)))</f>
        <v>5.0077970749327374</v>
      </c>
      <c r="E3744" s="2">
        <f t="shared" ca="1" si="400"/>
        <v>0.5446375944309827</v>
      </c>
      <c r="F3744" s="2"/>
      <c r="G3744" s="15">
        <f ca="1">_xlfn.NORM.INV(H3744,Normaal_Mu,Normaal_Sigma)</f>
        <v>6.0220388994677254</v>
      </c>
      <c r="H3744" s="2">
        <f t="shared" ca="1" si="401"/>
        <v>0.69533128118624599</v>
      </c>
      <c r="I3744" s="2"/>
      <c r="J3744" s="15">
        <f ca="1">-LN(K3744) /NegExp_Labda</f>
        <v>0.18404967401884714</v>
      </c>
      <c r="K3744" s="2">
        <f t="shared" ca="1" si="402"/>
        <v>0.96385931405021774</v>
      </c>
      <c r="L3744" s="2"/>
      <c r="M3744" s="17">
        <f t="shared" ca="1" si="396"/>
        <v>1</v>
      </c>
      <c r="N3744" s="2">
        <f t="shared" ca="1" si="398"/>
        <v>1.5879316541639099E-2</v>
      </c>
      <c r="O3744" s="2"/>
      <c r="P3744" s="31">
        <f t="shared" ca="1" si="397"/>
        <v>3.0896041206992839</v>
      </c>
    </row>
    <row r="3745" spans="1:16" x14ac:dyDescent="0.25">
      <c r="A3745" s="32">
        <f ca="1">Uniform_A+B3745*(Uniform_B-Uniform_A)</f>
        <v>0.56580125233109402</v>
      </c>
      <c r="B3745" s="2">
        <f t="shared" ca="1" si="399"/>
        <v>5.6580125233109402E-2</v>
      </c>
      <c r="C3745" s="4"/>
      <c r="D3745" s="5">
        <f ca="1">IF(E3745&lt;(Driehoek_C-Driehoek_A)/(Driehoek_B-Driehoek_A),Driehoek_A+SQRT(E3745*(Driehoek_B-Driehoek_A)*(Driehoek_C-Driehoek_A)),Driehoek_B-SQRT((1-E3745)*(Driehoek_B-Driehoek_A)*(Driehoek_B-Driehoek_C)))</f>
        <v>6.3669804022186955</v>
      </c>
      <c r="E3745" s="2">
        <f t="shared" ca="1" si="400"/>
        <v>0.8019202227914165</v>
      </c>
      <c r="F3745" s="2"/>
      <c r="G3745" s="15">
        <f ca="1">_xlfn.NORM.INV(H3745,Normaal_Mu,Normaal_Sigma)</f>
        <v>3.877888717931679</v>
      </c>
      <c r="H3745" s="2">
        <f t="shared" ca="1" si="401"/>
        <v>0.28737980338099001</v>
      </c>
      <c r="I3745" s="2"/>
      <c r="J3745" s="15">
        <f ca="1">-LN(K3745) /NegExp_Labda</f>
        <v>1.8628192731321913</v>
      </c>
      <c r="K3745" s="2">
        <f t="shared" ca="1" si="402"/>
        <v>0.68896565650862696</v>
      </c>
      <c r="L3745" s="2"/>
      <c r="M3745" s="17">
        <f t="shared" ca="1" si="396"/>
        <v>3</v>
      </c>
      <c r="N3745" s="2">
        <f t="shared" ca="1" si="398"/>
        <v>0.20708684654558496</v>
      </c>
      <c r="O3745" s="2"/>
      <c r="P3745" s="31">
        <f t="shared" ca="1" si="397"/>
        <v>3.1346979291227317</v>
      </c>
    </row>
    <row r="3746" spans="1:16" x14ac:dyDescent="0.25">
      <c r="A3746" s="32">
        <f ca="1">Uniform_A+B3746*(Uniform_B-Uniform_A)</f>
        <v>6.3056330367170199</v>
      </c>
      <c r="B3746" s="2">
        <f t="shared" ca="1" si="399"/>
        <v>0.63056330367170199</v>
      </c>
      <c r="C3746" s="4"/>
      <c r="D3746" s="5">
        <f ca="1">IF(E3746&lt;(Driehoek_C-Driehoek_A)/(Driehoek_B-Driehoek_A),Driehoek_A+SQRT(E3746*(Driehoek_B-Driehoek_A)*(Driehoek_C-Driehoek_A)),Driehoek_B-SQRT((1-E3746)*(Driehoek_B-Driehoek_A)*(Driehoek_B-Driehoek_C)))</f>
        <v>6.0656298956526538</v>
      </c>
      <c r="E3746" s="2">
        <f t="shared" ca="1" si="400"/>
        <v>0.75398491687750124</v>
      </c>
      <c r="F3746" s="2"/>
      <c r="G3746" s="15">
        <f ca="1">_xlfn.NORM.INV(H3746,Normaal_Mu,Normaal_Sigma)</f>
        <v>5.9284101094641857</v>
      </c>
      <c r="H3746" s="2">
        <f t="shared" ca="1" si="401"/>
        <v>0.67874957996915586</v>
      </c>
      <c r="I3746" s="2"/>
      <c r="J3746" s="15">
        <f ca="1">-LN(K3746) /NegExp_Labda</f>
        <v>1.8714376687212522</v>
      </c>
      <c r="K3746" s="2">
        <f t="shared" ca="1" si="402"/>
        <v>0.6877791236883084</v>
      </c>
      <c r="L3746" s="2"/>
      <c r="M3746" s="17">
        <f t="shared" ca="1" si="396"/>
        <v>6</v>
      </c>
      <c r="N3746" s="2">
        <f t="shared" ca="1" si="398"/>
        <v>0.71754477116403437</v>
      </c>
      <c r="O3746" s="2"/>
      <c r="P3746" s="31">
        <f t="shared" ca="1" si="397"/>
        <v>5.2342221421110224</v>
      </c>
    </row>
    <row r="3747" spans="1:16" x14ac:dyDescent="0.25">
      <c r="A3747" s="32">
        <f ca="1">Uniform_A+B3747*(Uniform_B-Uniform_A)</f>
        <v>0.84728737562115075</v>
      </c>
      <c r="B3747" s="2">
        <f t="shared" ca="1" si="399"/>
        <v>8.4728737562115075E-2</v>
      </c>
      <c r="C3747" s="4"/>
      <c r="D3747" s="5">
        <f ca="1">IF(E3747&lt;(Driehoek_C-Driehoek_A)/(Driehoek_B-Driehoek_A),Driehoek_A+SQRT(E3747*(Driehoek_B-Driehoek_A)*(Driehoek_C-Driehoek_A)),Driehoek_B-SQRT((1-E3747)*(Driehoek_B-Driehoek_A)*(Driehoek_B-Driehoek_C)))</f>
        <v>3.2049260067703433</v>
      </c>
      <c r="E3747" s="2">
        <f t="shared" ca="1" si="400"/>
        <v>0.1037033344136804</v>
      </c>
      <c r="F3747" s="2"/>
      <c r="G3747" s="15">
        <f ca="1">_xlfn.NORM.INV(H3747,Normaal_Mu,Normaal_Sigma)</f>
        <v>6.8234763042755064</v>
      </c>
      <c r="H3747" s="2">
        <f t="shared" ca="1" si="401"/>
        <v>0.81904671252837391</v>
      </c>
      <c r="I3747" s="2"/>
      <c r="J3747" s="15">
        <f ca="1">-LN(K3747) /NegExp_Labda</f>
        <v>2.9188592468201636E-2</v>
      </c>
      <c r="K3747" s="2">
        <f t="shared" ca="1" si="402"/>
        <v>0.9941792878760729</v>
      </c>
      <c r="L3747" s="2"/>
      <c r="M3747" s="17">
        <f t="shared" ca="1" si="396"/>
        <v>6</v>
      </c>
      <c r="N3747" s="2">
        <f t="shared" ca="1" si="398"/>
        <v>0.7178030204077589</v>
      </c>
      <c r="O3747" s="2"/>
      <c r="P3747" s="31">
        <f t="shared" ca="1" si="397"/>
        <v>3.380975655827041</v>
      </c>
    </row>
    <row r="3748" spans="1:16" x14ac:dyDescent="0.25">
      <c r="A3748" s="32">
        <f ca="1">Uniform_A+B3748*(Uniform_B-Uniform_A)</f>
        <v>6.3704832473928654</v>
      </c>
      <c r="B3748" s="2">
        <f t="shared" ca="1" si="399"/>
        <v>0.63704832473928652</v>
      </c>
      <c r="C3748" s="4"/>
      <c r="D3748" s="5">
        <f ca="1">IF(E3748&lt;(Driehoek_C-Driehoek_A)/(Driehoek_B-Driehoek_A),Driehoek_A+SQRT(E3748*(Driehoek_B-Driehoek_A)*(Driehoek_C-Driehoek_A)),Driehoek_B-SQRT((1-E3748)*(Driehoek_B-Driehoek_A)*(Driehoek_B-Driehoek_C)))</f>
        <v>2.560770744342646</v>
      </c>
      <c r="E3748" s="2">
        <f t="shared" ca="1" si="400"/>
        <v>2.2461701979328952E-2</v>
      </c>
      <c r="F3748" s="2"/>
      <c r="G3748" s="15">
        <f ca="1">_xlfn.NORM.INV(H3748,Normaal_Mu,Normaal_Sigma)</f>
        <v>2.5691412015601212</v>
      </c>
      <c r="H3748" s="2">
        <f t="shared" ca="1" si="401"/>
        <v>0.11210118039563799</v>
      </c>
      <c r="I3748" s="2"/>
      <c r="J3748" s="15">
        <f ca="1">-LN(K3748) /NegExp_Labda</f>
        <v>3.4734884529973407</v>
      </c>
      <c r="K3748" s="2">
        <f t="shared" ca="1" si="402"/>
        <v>0.49922534569007526</v>
      </c>
      <c r="L3748" s="2"/>
      <c r="M3748" s="17">
        <f t="shared" ca="1" si="396"/>
        <v>3</v>
      </c>
      <c r="N3748" s="2">
        <f t="shared" ca="1" si="398"/>
        <v>0.19915004139653947</v>
      </c>
      <c r="O3748" s="2"/>
      <c r="P3748" s="31">
        <f t="shared" ca="1" si="397"/>
        <v>3.5947767292585953</v>
      </c>
    </row>
    <row r="3749" spans="1:16" x14ac:dyDescent="0.25">
      <c r="A3749" s="32">
        <f ca="1">Uniform_A+B3749*(Uniform_B-Uniform_A)</f>
        <v>6.3092793551327429</v>
      </c>
      <c r="B3749" s="2">
        <f t="shared" ca="1" si="399"/>
        <v>0.63092793551327431</v>
      </c>
      <c r="C3749" s="4"/>
      <c r="D3749" s="5">
        <f ca="1">IF(E3749&lt;(Driehoek_C-Driehoek_A)/(Driehoek_B-Driehoek_A),Driehoek_A+SQRT(E3749*(Driehoek_B-Driehoek_A)*(Driehoek_C-Driehoek_A)),Driehoek_B-SQRT((1-E3749)*(Driehoek_B-Driehoek_A)*(Driehoek_B-Driehoek_C)))</f>
        <v>7.3604504061643645</v>
      </c>
      <c r="E3749" s="2">
        <f t="shared" ca="1" si="400"/>
        <v>0.92319648941009724</v>
      </c>
      <c r="F3749" s="2"/>
      <c r="G3749" s="15">
        <f ca="1">_xlfn.NORM.INV(H3749,Normaal_Mu,Normaal_Sigma)</f>
        <v>1.5437729706614403</v>
      </c>
      <c r="H3749" s="2">
        <f t="shared" ca="1" si="401"/>
        <v>4.1983937496797852E-2</v>
      </c>
      <c r="I3749" s="2"/>
      <c r="J3749" s="15">
        <f ca="1">-LN(K3749) /NegExp_Labda</f>
        <v>6.0232872280411653</v>
      </c>
      <c r="K3749" s="2">
        <f t="shared" ca="1" si="402"/>
        <v>0.29979467790932068</v>
      </c>
      <c r="L3749" s="2"/>
      <c r="M3749" s="17">
        <f t="shared" ca="1" si="396"/>
        <v>8</v>
      </c>
      <c r="N3749" s="2">
        <f t="shared" ca="1" si="398"/>
        <v>0.87994137347301726</v>
      </c>
      <c r="O3749" s="2"/>
      <c r="P3749" s="31">
        <f t="shared" ca="1" si="397"/>
        <v>5.8473579919999423</v>
      </c>
    </row>
    <row r="3750" spans="1:16" x14ac:dyDescent="0.25">
      <c r="A3750" s="32">
        <f ca="1">Uniform_A+B3750*(Uniform_B-Uniform_A)</f>
        <v>4.6064785449747712</v>
      </c>
      <c r="B3750" s="2">
        <f t="shared" ca="1" si="399"/>
        <v>0.46064785449747714</v>
      </c>
      <c r="C3750" s="4"/>
      <c r="D3750" s="5">
        <f ca="1">IF(E3750&lt;(Driehoek_C-Driehoek_A)/(Driehoek_B-Driehoek_A),Driehoek_A+SQRT(E3750*(Driehoek_B-Driehoek_A)*(Driehoek_C-Driehoek_A)),Driehoek_B-SQRT((1-E3750)*(Driehoek_B-Driehoek_A)*(Driehoek_B-Driehoek_C)))</f>
        <v>7.6943678128175863</v>
      </c>
      <c r="E3750" s="2">
        <f t="shared" ca="1" si="400"/>
        <v>0.95129498833695048</v>
      </c>
      <c r="F3750" s="2"/>
      <c r="G3750" s="15">
        <f ca="1">_xlfn.NORM.INV(H3750,Normaal_Mu,Normaal_Sigma)</f>
        <v>7.9251725627451624</v>
      </c>
      <c r="H3750" s="2">
        <f t="shared" ca="1" si="401"/>
        <v>0.9282096903326752</v>
      </c>
      <c r="I3750" s="2"/>
      <c r="J3750" s="15">
        <f ca="1">-LN(K3750) /NegExp_Labda</f>
        <v>6.0144366771190514</v>
      </c>
      <c r="K3750" s="2">
        <f t="shared" ca="1" si="402"/>
        <v>0.30032581747101295</v>
      </c>
      <c r="L3750" s="2"/>
      <c r="M3750" s="17">
        <f t="shared" ca="1" si="396"/>
        <v>5</v>
      </c>
      <c r="N3750" s="2">
        <f t="shared" ca="1" si="398"/>
        <v>0.5519738761281503</v>
      </c>
      <c r="O3750" s="2"/>
      <c r="P3750" s="31">
        <f t="shared" ca="1" si="397"/>
        <v>6.2480911195313142</v>
      </c>
    </row>
    <row r="3751" spans="1:16" x14ac:dyDescent="0.25">
      <c r="A3751" s="32">
        <f ca="1">Uniform_A+B3751*(Uniform_B-Uniform_A)</f>
        <v>4.3616231841600168</v>
      </c>
      <c r="B3751" s="2">
        <f t="shared" ca="1" si="399"/>
        <v>0.43616231841600173</v>
      </c>
      <c r="C3751" s="4"/>
      <c r="D3751" s="5">
        <f ca="1">IF(E3751&lt;(Driehoek_C-Driehoek_A)/(Driehoek_B-Driehoek_A),Driehoek_A+SQRT(E3751*(Driehoek_B-Driehoek_A)*(Driehoek_C-Driehoek_A)),Driehoek_B-SQRT((1-E3751)*(Driehoek_B-Driehoek_A)*(Driehoek_B-Driehoek_C)))</f>
        <v>8.5322642979502579</v>
      </c>
      <c r="E3751" s="2">
        <f t="shared" ca="1" si="400"/>
        <v>0.9937492375150867</v>
      </c>
      <c r="F3751" s="2"/>
      <c r="G3751" s="15">
        <f ca="1">_xlfn.NORM.INV(H3751,Normaal_Mu,Normaal_Sigma)</f>
        <v>4.9770111092170879</v>
      </c>
      <c r="H3751" s="2">
        <f t="shared" ca="1" si="401"/>
        <v>0.49541448071867822</v>
      </c>
      <c r="I3751" s="2"/>
      <c r="J3751" s="15">
        <f ca="1">-LN(K3751) /NegExp_Labda</f>
        <v>2.9630780761330788</v>
      </c>
      <c r="K3751" s="2">
        <f t="shared" ca="1" si="402"/>
        <v>0.55287927239512957</v>
      </c>
      <c r="L3751" s="2"/>
      <c r="M3751" s="17">
        <f t="shared" ca="1" si="396"/>
        <v>4</v>
      </c>
      <c r="N3751" s="2">
        <f t="shared" ca="1" si="398"/>
        <v>0.3310748057209596</v>
      </c>
      <c r="O3751" s="2"/>
      <c r="P3751" s="31">
        <f t="shared" ca="1" si="397"/>
        <v>4.9667953334920885</v>
      </c>
    </row>
    <row r="3752" spans="1:16" x14ac:dyDescent="0.25">
      <c r="A3752" s="32">
        <f ca="1">Uniform_A+B3752*(Uniform_B-Uniform_A)</f>
        <v>7.8605706999105474</v>
      </c>
      <c r="B3752" s="2">
        <f t="shared" ca="1" si="399"/>
        <v>0.78605706999105474</v>
      </c>
      <c r="C3752" s="4"/>
      <c r="D3752" s="5">
        <f ca="1">IF(E3752&lt;(Driehoek_C-Driehoek_A)/(Driehoek_B-Driehoek_A),Driehoek_A+SQRT(E3752*(Driehoek_B-Driehoek_A)*(Driehoek_C-Driehoek_A)),Driehoek_B-SQRT((1-E3752)*(Driehoek_B-Driehoek_A)*(Driehoek_B-Driehoek_C)))</f>
        <v>5.1893954596457945</v>
      </c>
      <c r="E3752" s="2">
        <f t="shared" ca="1" si="400"/>
        <v>0.5851226582009118</v>
      </c>
      <c r="F3752" s="2"/>
      <c r="G3752" s="15">
        <f ca="1">_xlfn.NORM.INV(H3752,Normaal_Mu,Normaal_Sigma)</f>
        <v>4.3422627700260632</v>
      </c>
      <c r="H3752" s="2">
        <f t="shared" ca="1" si="401"/>
        <v>0.37112749879490425</v>
      </c>
      <c r="I3752" s="2"/>
      <c r="J3752" s="15">
        <f ca="1">-LN(K3752) /NegExp_Labda</f>
        <v>2.8138531330230232</v>
      </c>
      <c r="K3752" s="2">
        <f t="shared" ca="1" si="402"/>
        <v>0.56962864720291551</v>
      </c>
      <c r="L3752" s="2"/>
      <c r="M3752" s="17">
        <f t="shared" ca="1" si="396"/>
        <v>2</v>
      </c>
      <c r="N3752" s="2">
        <f t="shared" ca="1" si="398"/>
        <v>4.5642050918339727E-2</v>
      </c>
      <c r="O3752" s="2"/>
      <c r="P3752" s="31">
        <f t="shared" ca="1" si="397"/>
        <v>4.4412164125210856</v>
      </c>
    </row>
    <row r="3753" spans="1:16" x14ac:dyDescent="0.25">
      <c r="A3753" s="32">
        <f ca="1">Uniform_A+B3753*(Uniform_B-Uniform_A)</f>
        <v>3.8701879098106029</v>
      </c>
      <c r="B3753" s="2">
        <f t="shared" ca="1" si="399"/>
        <v>0.38701879098106029</v>
      </c>
      <c r="C3753" s="4"/>
      <c r="D3753" s="5">
        <f ca="1">IF(E3753&lt;(Driehoek_C-Driehoek_A)/(Driehoek_B-Driehoek_A),Driehoek_A+SQRT(E3753*(Driehoek_B-Driehoek_A)*(Driehoek_C-Driehoek_A)),Driehoek_B-SQRT((1-E3753)*(Driehoek_B-Driehoek_A)*(Driehoek_B-Driehoek_C)))</f>
        <v>7.7291229821227825</v>
      </c>
      <c r="E3753" s="2">
        <f t="shared" ca="1" si="400"/>
        <v>0.9538534744409003</v>
      </c>
      <c r="F3753" s="2"/>
      <c r="G3753" s="15">
        <f ca="1">_xlfn.NORM.INV(H3753,Normaal_Mu,Normaal_Sigma)</f>
        <v>4.9082297149292256</v>
      </c>
      <c r="H3753" s="2">
        <f t="shared" ca="1" si="401"/>
        <v>0.48170089812166583</v>
      </c>
      <c r="I3753" s="2"/>
      <c r="J3753" s="15">
        <f ca="1">-LN(K3753) /NegExp_Labda</f>
        <v>8.1411956432341803</v>
      </c>
      <c r="K3753" s="2">
        <f t="shared" ca="1" si="402"/>
        <v>0.19627488483587019</v>
      </c>
      <c r="L3753" s="2"/>
      <c r="M3753" s="17">
        <f t="shared" ca="1" si="396"/>
        <v>9</v>
      </c>
      <c r="N3753" s="2">
        <f t="shared" ca="1" si="398"/>
        <v>0.93473343326753333</v>
      </c>
      <c r="O3753" s="2"/>
      <c r="P3753" s="31">
        <f t="shared" ca="1" si="397"/>
        <v>6.7297472500193578</v>
      </c>
    </row>
    <row r="3754" spans="1:16" x14ac:dyDescent="0.25">
      <c r="A3754" s="32">
        <f ca="1">Uniform_A+B3754*(Uniform_B-Uniform_A)</f>
        <v>6.309613385270735</v>
      </c>
      <c r="B3754" s="2">
        <f t="shared" ca="1" si="399"/>
        <v>0.63096133852707348</v>
      </c>
      <c r="C3754" s="4"/>
      <c r="D3754" s="5">
        <f ca="1">IF(E3754&lt;(Driehoek_C-Driehoek_A)/(Driehoek_B-Driehoek_A),Driehoek_A+SQRT(E3754*(Driehoek_B-Driehoek_A)*(Driehoek_C-Driehoek_A)),Driehoek_B-SQRT((1-E3754)*(Driehoek_B-Driehoek_A)*(Driehoek_B-Driehoek_C)))</f>
        <v>3.1049078627707916</v>
      </c>
      <c r="E3754" s="2">
        <f t="shared" ca="1" si="400"/>
        <v>8.7201527515194166E-2</v>
      </c>
      <c r="F3754" s="2"/>
      <c r="G3754" s="15">
        <f ca="1">_xlfn.NORM.INV(H3754,Normaal_Mu,Normaal_Sigma)</f>
        <v>7.4155124826103807</v>
      </c>
      <c r="H3754" s="2">
        <f t="shared" ca="1" si="401"/>
        <v>0.88642948112231201</v>
      </c>
      <c r="I3754" s="2"/>
      <c r="J3754" s="15">
        <f ca="1">-LN(K3754) /NegExp_Labda</f>
        <v>18.242545580619371</v>
      </c>
      <c r="K3754" s="2">
        <f t="shared" ca="1" si="402"/>
        <v>2.6029907433626653E-2</v>
      </c>
      <c r="L3754" s="2"/>
      <c r="M3754" s="17">
        <f t="shared" ca="1" si="396"/>
        <v>3</v>
      </c>
      <c r="N3754" s="2">
        <f t="shared" ca="1" si="398"/>
        <v>0.21384535196282983</v>
      </c>
      <c r="O3754" s="2"/>
      <c r="P3754" s="31">
        <f t="shared" ca="1" si="397"/>
        <v>7.6145158622542564</v>
      </c>
    </row>
    <row r="3755" spans="1:16" x14ac:dyDescent="0.25">
      <c r="A3755" s="32">
        <f ca="1">Uniform_A+B3755*(Uniform_B-Uniform_A)</f>
        <v>8.0497429747248752</v>
      </c>
      <c r="B3755" s="2">
        <f t="shared" ca="1" si="399"/>
        <v>0.80497429747248761</v>
      </c>
      <c r="C3755" s="4"/>
      <c r="D3755" s="5">
        <f ca="1">IF(E3755&lt;(Driehoek_C-Driehoek_A)/(Driehoek_B-Driehoek_A),Driehoek_A+SQRT(E3755*(Driehoek_B-Driehoek_A)*(Driehoek_C-Driehoek_A)),Driehoek_B-SQRT((1-E3755)*(Driehoek_B-Driehoek_A)*(Driehoek_B-Driehoek_C)))</f>
        <v>3.4373918439560311</v>
      </c>
      <c r="E3755" s="2">
        <f t="shared" ca="1" si="400"/>
        <v>0.14757823664795133</v>
      </c>
      <c r="F3755" s="2"/>
      <c r="G3755" s="15">
        <f ca="1">_xlfn.NORM.INV(H3755,Normaal_Mu,Normaal_Sigma)</f>
        <v>4.2893202638047017</v>
      </c>
      <c r="H3755" s="2">
        <f t="shared" ca="1" si="401"/>
        <v>0.36116749565319828</v>
      </c>
      <c r="I3755" s="2"/>
      <c r="J3755" s="15">
        <f ca="1">-LN(K3755) /NegExp_Labda</f>
        <v>2.1725935235675209</v>
      </c>
      <c r="K3755" s="2">
        <f t="shared" ca="1" si="402"/>
        <v>0.64757626749130459</v>
      </c>
      <c r="L3755" s="2"/>
      <c r="M3755" s="17">
        <f t="shared" ca="1" si="396"/>
        <v>6</v>
      </c>
      <c r="N3755" s="2">
        <f t="shared" ca="1" si="398"/>
        <v>0.69484229022300936</v>
      </c>
      <c r="O3755" s="2"/>
      <c r="P3755" s="31">
        <f t="shared" ca="1" si="397"/>
        <v>4.7898097212106254</v>
      </c>
    </row>
    <row r="3756" spans="1:16" x14ac:dyDescent="0.25">
      <c r="A3756" s="32">
        <f ca="1">Uniform_A+B3756*(Uniform_B-Uniform_A)</f>
        <v>6.8305210952720046</v>
      </c>
      <c r="B3756" s="2">
        <f t="shared" ca="1" si="399"/>
        <v>0.68305210952720041</v>
      </c>
      <c r="C3756" s="4"/>
      <c r="D3756" s="5">
        <f ca="1">IF(E3756&lt;(Driehoek_C-Driehoek_A)/(Driehoek_B-Driehoek_A),Driehoek_A+SQRT(E3756*(Driehoek_B-Driehoek_A)*(Driehoek_C-Driehoek_A)),Driehoek_B-SQRT((1-E3756)*(Driehoek_B-Driehoek_A)*(Driehoek_B-Driehoek_C)))</f>
        <v>4.1932615911034663</v>
      </c>
      <c r="E3756" s="2">
        <f t="shared" ca="1" si="400"/>
        <v>0.33986473909825188</v>
      </c>
      <c r="F3756" s="2"/>
      <c r="G3756" s="15">
        <f ca="1">_xlfn.NORM.INV(H3756,Normaal_Mu,Normaal_Sigma)</f>
        <v>4.3025469026991656</v>
      </c>
      <c r="H3756" s="2">
        <f t="shared" ca="1" si="401"/>
        <v>0.3636473055280568</v>
      </c>
      <c r="I3756" s="2"/>
      <c r="J3756" s="15">
        <f ca="1">-LN(K3756) /NegExp_Labda</f>
        <v>15.219164697366924</v>
      </c>
      <c r="K3756" s="2">
        <f t="shared" ca="1" si="402"/>
        <v>4.7651892190885614E-2</v>
      </c>
      <c r="L3756" s="2"/>
      <c r="M3756" s="17">
        <f t="shared" ca="1" si="396"/>
        <v>6</v>
      </c>
      <c r="N3756" s="2">
        <f t="shared" ca="1" si="398"/>
        <v>0.64312885399499409</v>
      </c>
      <c r="O3756" s="2"/>
      <c r="P3756" s="31">
        <f t="shared" ca="1" si="397"/>
        <v>7.309098857288312</v>
      </c>
    </row>
    <row r="3757" spans="1:16" x14ac:dyDescent="0.25">
      <c r="A3757" s="32">
        <f ca="1">Uniform_A+B3757*(Uniform_B-Uniform_A)</f>
        <v>4.7268763652790327</v>
      </c>
      <c r="B3757" s="2">
        <f t="shared" ca="1" si="399"/>
        <v>0.47268763652790324</v>
      </c>
      <c r="C3757" s="4"/>
      <c r="D3757" s="5">
        <f ca="1">IF(E3757&lt;(Driehoek_C-Driehoek_A)/(Driehoek_B-Driehoek_A),Driehoek_A+SQRT(E3757*(Driehoek_B-Driehoek_A)*(Driehoek_C-Driehoek_A)),Driehoek_B-SQRT((1-E3757)*(Driehoek_B-Driehoek_A)*(Driehoek_B-Driehoek_C)))</f>
        <v>5.2000318703527872</v>
      </c>
      <c r="E3757" s="2">
        <f t="shared" ca="1" si="400"/>
        <v>0.58743549181901322</v>
      </c>
      <c r="F3757" s="2"/>
      <c r="G3757" s="15">
        <f ca="1">_xlfn.NORM.INV(H3757,Normaal_Mu,Normaal_Sigma)</f>
        <v>8.1757665166981131</v>
      </c>
      <c r="H3757" s="2">
        <f t="shared" ca="1" si="401"/>
        <v>0.94384363005943739</v>
      </c>
      <c r="I3757" s="2"/>
      <c r="J3757" s="15">
        <f ca="1">-LN(K3757) /NegExp_Labda</f>
        <v>12.924099133532318</v>
      </c>
      <c r="K3757" s="2">
        <f t="shared" ca="1" si="402"/>
        <v>7.5409665184952179E-2</v>
      </c>
      <c r="L3757" s="2"/>
      <c r="M3757" s="17">
        <f t="shared" ref="M3757:M3820" ca="1" si="403">VLOOKUP(N3757,$S$5:$T$105,2,TRUE)</f>
        <v>3</v>
      </c>
      <c r="N3757" s="2">
        <f t="shared" ca="1" si="398"/>
        <v>0.2068678089789826</v>
      </c>
      <c r="O3757" s="2"/>
      <c r="P3757" s="31">
        <f t="shared" ref="P3757:P3820" ca="1" si="404">SUM(A3757,D3757,G3757,J3757,M3757)/5</f>
        <v>6.8053547771724494</v>
      </c>
    </row>
    <row r="3758" spans="1:16" x14ac:dyDescent="0.25">
      <c r="A3758" s="32">
        <f ca="1">Uniform_A+B3758*(Uniform_B-Uniform_A)</f>
        <v>9.2166186959923362</v>
      </c>
      <c r="B3758" s="2">
        <f t="shared" ca="1" si="399"/>
        <v>0.92166186959923369</v>
      </c>
      <c r="C3758" s="4"/>
      <c r="D3758" s="5">
        <f ca="1">IF(E3758&lt;(Driehoek_C-Driehoek_A)/(Driehoek_B-Driehoek_A),Driehoek_A+SQRT(E3758*(Driehoek_B-Driehoek_A)*(Driehoek_C-Driehoek_A)),Driehoek_B-SQRT((1-E3758)*(Driehoek_B-Driehoek_A)*(Driehoek_B-Driehoek_C)))</f>
        <v>5.9076206008227974</v>
      </c>
      <c r="E3758" s="2">
        <f t="shared" ca="1" si="400"/>
        <v>0.72677684718698421</v>
      </c>
      <c r="F3758" s="2"/>
      <c r="G3758" s="15">
        <f ca="1">_xlfn.NORM.INV(H3758,Normaal_Mu,Normaal_Sigma)</f>
        <v>2.7961836595351253</v>
      </c>
      <c r="H3758" s="2">
        <f t="shared" ca="1" si="401"/>
        <v>0.13525079812737717</v>
      </c>
      <c r="I3758" s="2"/>
      <c r="J3758" s="15">
        <f ca="1">-LN(K3758) /NegExp_Labda</f>
        <v>7.4332700783037584</v>
      </c>
      <c r="K3758" s="2">
        <f t="shared" ca="1" si="402"/>
        <v>0.22612801191594878</v>
      </c>
      <c r="L3758" s="2"/>
      <c r="M3758" s="17">
        <f t="shared" ca="1" si="403"/>
        <v>5</v>
      </c>
      <c r="N3758" s="2">
        <f t="shared" ca="1" si="398"/>
        <v>0.5758394982435755</v>
      </c>
      <c r="O3758" s="2"/>
      <c r="P3758" s="31">
        <f t="shared" ca="1" si="404"/>
        <v>6.0707386069308029</v>
      </c>
    </row>
    <row r="3759" spans="1:16" x14ac:dyDescent="0.25">
      <c r="A3759" s="32">
        <f ca="1">Uniform_A+B3759*(Uniform_B-Uniform_A)</f>
        <v>2.0805496995272934</v>
      </c>
      <c r="B3759" s="2">
        <f t="shared" ca="1" si="399"/>
        <v>0.20805496995272932</v>
      </c>
      <c r="C3759" s="4"/>
      <c r="D3759" s="5">
        <f ca="1">IF(E3759&lt;(Driehoek_C-Driehoek_A)/(Driehoek_B-Driehoek_A),Driehoek_A+SQRT(E3759*(Driehoek_B-Driehoek_A)*(Driehoek_C-Driehoek_A)),Driehoek_B-SQRT((1-E3759)*(Driehoek_B-Driehoek_A)*(Driehoek_B-Driehoek_C)))</f>
        <v>7.3454989011527445</v>
      </c>
      <c r="E3759" s="2">
        <f t="shared" ca="1" si="400"/>
        <v>0.92178931754037785</v>
      </c>
      <c r="F3759" s="2"/>
      <c r="G3759" s="15">
        <f ca="1">_xlfn.NORM.INV(H3759,Normaal_Mu,Normaal_Sigma)</f>
        <v>6.4426025333896249</v>
      </c>
      <c r="H3759" s="2">
        <f t="shared" ca="1" si="401"/>
        <v>0.76463791109669166</v>
      </c>
      <c r="I3759" s="2"/>
      <c r="J3759" s="15">
        <f ca="1">-LN(K3759) /NegExp_Labda</f>
        <v>6.8970027311885538</v>
      </c>
      <c r="K3759" s="2">
        <f t="shared" ca="1" si="402"/>
        <v>0.25172940798065702</v>
      </c>
      <c r="L3759" s="2"/>
      <c r="M3759" s="17">
        <f t="shared" ca="1" si="403"/>
        <v>4</v>
      </c>
      <c r="N3759" s="2">
        <f t="shared" ca="1" si="398"/>
        <v>0.33321188053033424</v>
      </c>
      <c r="O3759" s="2"/>
      <c r="P3759" s="31">
        <f t="shared" ca="1" si="404"/>
        <v>5.3531307730516433</v>
      </c>
    </row>
    <row r="3760" spans="1:16" x14ac:dyDescent="0.25">
      <c r="A3760" s="32">
        <f ca="1">Uniform_A+B3760*(Uniform_B-Uniform_A)</f>
        <v>4.4052021586692769</v>
      </c>
      <c r="B3760" s="2">
        <f t="shared" ca="1" si="399"/>
        <v>0.44052021586692769</v>
      </c>
      <c r="C3760" s="4"/>
      <c r="D3760" s="5">
        <f ca="1">IF(E3760&lt;(Driehoek_C-Driehoek_A)/(Driehoek_B-Driehoek_A),Driehoek_A+SQRT(E3760*(Driehoek_B-Driehoek_A)*(Driehoek_C-Driehoek_A)),Driehoek_B-SQRT((1-E3760)*(Driehoek_B-Driehoek_A)*(Driehoek_B-Driehoek_C)))</f>
        <v>6.0970501126578229</v>
      </c>
      <c r="E3760" s="2">
        <f t="shared" ca="1" si="400"/>
        <v>0.75922519861657256</v>
      </c>
      <c r="F3760" s="2"/>
      <c r="G3760" s="15">
        <f ca="1">_xlfn.NORM.INV(H3760,Normaal_Mu,Normaal_Sigma)</f>
        <v>7.8821434494699174</v>
      </c>
      <c r="H3760" s="2">
        <f t="shared" ca="1" si="401"/>
        <v>0.9252177896549405</v>
      </c>
      <c r="I3760" s="2"/>
      <c r="J3760" s="15">
        <f ca="1">-LN(K3760) /NegExp_Labda</f>
        <v>0.4143888184827958</v>
      </c>
      <c r="K3760" s="2">
        <f t="shared" ca="1" si="402"/>
        <v>0.92046365441832034</v>
      </c>
      <c r="L3760" s="2"/>
      <c r="M3760" s="17">
        <f t="shared" ca="1" si="403"/>
        <v>7</v>
      </c>
      <c r="N3760" s="2">
        <f t="shared" ca="1" si="398"/>
        <v>0.80701424772972585</v>
      </c>
      <c r="O3760" s="2"/>
      <c r="P3760" s="31">
        <f t="shared" ca="1" si="404"/>
        <v>5.1597569078559626</v>
      </c>
    </row>
    <row r="3761" spans="1:16" x14ac:dyDescent="0.25">
      <c r="A3761" s="32">
        <f ca="1">Uniform_A+B3761*(Uniform_B-Uniform_A)</f>
        <v>8.249286373280718</v>
      </c>
      <c r="B3761" s="2">
        <f t="shared" ca="1" si="399"/>
        <v>0.82492863732807187</v>
      </c>
      <c r="C3761" s="4"/>
      <c r="D3761" s="5">
        <f ca="1">IF(E3761&lt;(Driehoek_C-Driehoek_A)/(Driehoek_B-Driehoek_A),Driehoek_A+SQRT(E3761*(Driehoek_B-Driehoek_A)*(Driehoek_C-Driehoek_A)),Driehoek_B-SQRT((1-E3761)*(Driehoek_B-Driehoek_A)*(Driehoek_B-Driehoek_C)))</f>
        <v>4.2810477632981216</v>
      </c>
      <c r="E3761" s="2">
        <f t="shared" ca="1" si="400"/>
        <v>0.36375685107789535</v>
      </c>
      <c r="F3761" s="2"/>
      <c r="G3761" s="15">
        <f ca="1">_xlfn.NORM.INV(H3761,Normaal_Mu,Normaal_Sigma)</f>
        <v>1.6310751376650883</v>
      </c>
      <c r="H3761" s="2">
        <f t="shared" ca="1" si="401"/>
        <v>4.6046167063461541E-2</v>
      </c>
      <c r="I3761" s="2"/>
      <c r="J3761" s="15">
        <f ca="1">-LN(K3761) /NegExp_Labda</f>
        <v>2.9942015785803768</v>
      </c>
      <c r="K3761" s="2">
        <f t="shared" ca="1" si="402"/>
        <v>0.54944845350544191</v>
      </c>
      <c r="L3761" s="2"/>
      <c r="M3761" s="17">
        <f t="shared" ca="1" si="403"/>
        <v>6</v>
      </c>
      <c r="N3761" s="2">
        <f t="shared" ca="1" si="398"/>
        <v>0.69425221479122234</v>
      </c>
      <c r="O3761" s="2"/>
      <c r="P3761" s="31">
        <f t="shared" ca="1" si="404"/>
        <v>4.6311221705648613</v>
      </c>
    </row>
    <row r="3762" spans="1:16" x14ac:dyDescent="0.25">
      <c r="A3762" s="32">
        <f ca="1">Uniform_A+B3762*(Uniform_B-Uniform_A)</f>
        <v>5.4519164746441113</v>
      </c>
      <c r="B3762" s="2">
        <f t="shared" ca="1" si="399"/>
        <v>0.54519164746441118</v>
      </c>
      <c r="C3762" s="4"/>
      <c r="D3762" s="5">
        <f ca="1">IF(E3762&lt;(Driehoek_C-Driehoek_A)/(Driehoek_B-Driehoek_A),Driehoek_A+SQRT(E3762*(Driehoek_B-Driehoek_A)*(Driehoek_C-Driehoek_A)),Driehoek_B-SQRT((1-E3762)*(Driehoek_B-Driehoek_A)*(Driehoek_B-Driehoek_C)))</f>
        <v>3.904297324351929</v>
      </c>
      <c r="E3762" s="2">
        <f t="shared" ca="1" si="400"/>
        <v>0.25902487853813694</v>
      </c>
      <c r="F3762" s="2"/>
      <c r="G3762" s="15">
        <f ca="1">_xlfn.NORM.INV(H3762,Normaal_Mu,Normaal_Sigma)</f>
        <v>5.6470489691942536</v>
      </c>
      <c r="H3762" s="2">
        <f t="shared" ca="1" si="401"/>
        <v>0.62685096616408398</v>
      </c>
      <c r="I3762" s="2"/>
      <c r="J3762" s="15">
        <f ca="1">-LN(K3762) /NegExp_Labda</f>
        <v>1.3797742109932811</v>
      </c>
      <c r="K3762" s="2">
        <f t="shared" ca="1" si="402"/>
        <v>0.75884719785853338</v>
      </c>
      <c r="L3762" s="2"/>
      <c r="M3762" s="17">
        <f t="shared" ca="1" si="403"/>
        <v>6</v>
      </c>
      <c r="N3762" s="2">
        <f t="shared" ca="1" si="398"/>
        <v>0.74968726422405896</v>
      </c>
      <c r="O3762" s="2"/>
      <c r="P3762" s="31">
        <f t="shared" ca="1" si="404"/>
        <v>4.476607395836715</v>
      </c>
    </row>
    <row r="3763" spans="1:16" x14ac:dyDescent="0.25">
      <c r="A3763" s="32">
        <f ca="1">Uniform_A+B3763*(Uniform_B-Uniform_A)</f>
        <v>9.788943163926966</v>
      </c>
      <c r="B3763" s="2">
        <f t="shared" ca="1" si="399"/>
        <v>0.97889431639269664</v>
      </c>
      <c r="C3763" s="4"/>
      <c r="D3763" s="5">
        <f ca="1">IF(E3763&lt;(Driehoek_C-Driehoek_A)/(Driehoek_B-Driehoek_A),Driehoek_A+SQRT(E3763*(Driehoek_B-Driehoek_A)*(Driehoek_C-Driehoek_A)),Driehoek_B-SQRT((1-E3763)*(Driehoek_B-Driehoek_A)*(Driehoek_B-Driehoek_C)))</f>
        <v>6.7639366800824092</v>
      </c>
      <c r="E3763" s="2">
        <f t="shared" ca="1" si="400"/>
        <v>0.85714345226626065</v>
      </c>
      <c r="F3763" s="2"/>
      <c r="G3763" s="15">
        <f ca="1">_xlfn.NORM.INV(H3763,Normaal_Mu,Normaal_Sigma)</f>
        <v>3.4209131773787673</v>
      </c>
      <c r="H3763" s="2">
        <f t="shared" ca="1" si="401"/>
        <v>0.21489723383049886</v>
      </c>
      <c r="I3763" s="2"/>
      <c r="J3763" s="15">
        <f ca="1">-LN(K3763) /NegExp_Labda</f>
        <v>2.7354106058882288</v>
      </c>
      <c r="K3763" s="2">
        <f t="shared" ca="1" si="402"/>
        <v>0.57863573848454442</v>
      </c>
      <c r="L3763" s="2"/>
      <c r="M3763" s="17">
        <f t="shared" ca="1" si="403"/>
        <v>4</v>
      </c>
      <c r="N3763" s="2">
        <f t="shared" ca="1" si="398"/>
        <v>0.29557073516487609</v>
      </c>
      <c r="O3763" s="2"/>
      <c r="P3763" s="31">
        <f t="shared" ca="1" si="404"/>
        <v>5.3418407254552749</v>
      </c>
    </row>
    <row r="3764" spans="1:16" x14ac:dyDescent="0.25">
      <c r="A3764" s="32">
        <f ca="1">Uniform_A+B3764*(Uniform_B-Uniform_A)</f>
        <v>8.1618683797063323</v>
      </c>
      <c r="B3764" s="2">
        <f t="shared" ca="1" si="399"/>
        <v>0.81618683797063318</v>
      </c>
      <c r="C3764" s="4"/>
      <c r="D3764" s="5">
        <f ca="1">IF(E3764&lt;(Driehoek_C-Driehoek_A)/(Driehoek_B-Driehoek_A),Driehoek_A+SQRT(E3764*(Driehoek_B-Driehoek_A)*(Driehoek_C-Driehoek_A)),Driehoek_B-SQRT((1-E3764)*(Driehoek_B-Driehoek_A)*(Driehoek_B-Driehoek_C)))</f>
        <v>3.54041360485268</v>
      </c>
      <c r="E3764" s="2">
        <f t="shared" ca="1" si="400"/>
        <v>0.16949100528680205</v>
      </c>
      <c r="F3764" s="2"/>
      <c r="G3764" s="15">
        <f ca="1">_xlfn.NORM.INV(H3764,Normaal_Mu,Normaal_Sigma)</f>
        <v>5.8891619162694706</v>
      </c>
      <c r="H3764" s="2">
        <f t="shared" ca="1" si="401"/>
        <v>0.67168869452199265</v>
      </c>
      <c r="I3764" s="2"/>
      <c r="J3764" s="15">
        <f ca="1">-LN(K3764) /NegExp_Labda</f>
        <v>0.90995293042098102</v>
      </c>
      <c r="K3764" s="2">
        <f t="shared" ca="1" si="402"/>
        <v>0.83360918790550564</v>
      </c>
      <c r="L3764" s="2"/>
      <c r="M3764" s="17">
        <f t="shared" ca="1" si="403"/>
        <v>7</v>
      </c>
      <c r="N3764" s="2">
        <f t="shared" ca="1" si="398"/>
        <v>0.84162009613233169</v>
      </c>
      <c r="O3764" s="2"/>
      <c r="P3764" s="31">
        <f t="shared" ca="1" si="404"/>
        <v>5.1002793662498922</v>
      </c>
    </row>
    <row r="3765" spans="1:16" x14ac:dyDescent="0.25">
      <c r="A3765" s="32">
        <f ca="1">Uniform_A+B3765*(Uniform_B-Uniform_A)</f>
        <v>0.52114621639802405</v>
      </c>
      <c r="B3765" s="2">
        <f t="shared" ca="1" si="399"/>
        <v>5.2114621639802405E-2</v>
      </c>
      <c r="C3765" s="4"/>
      <c r="D3765" s="5">
        <f ca="1">IF(E3765&lt;(Driehoek_C-Driehoek_A)/(Driehoek_B-Driehoek_A),Driehoek_A+SQRT(E3765*(Driehoek_B-Driehoek_A)*(Driehoek_C-Driehoek_A)),Driehoek_B-SQRT((1-E3765)*(Driehoek_B-Driehoek_A)*(Driehoek_B-Driehoek_C)))</f>
        <v>4.5234845510029347</v>
      </c>
      <c r="E3765" s="2">
        <f t="shared" ca="1" si="400"/>
        <v>0.42745169813973138</v>
      </c>
      <c r="F3765" s="2"/>
      <c r="G3765" s="15">
        <f ca="1">_xlfn.NORM.INV(H3765,Normaal_Mu,Normaal_Sigma)</f>
        <v>3.2901006028745838</v>
      </c>
      <c r="H3765" s="2">
        <f t="shared" ca="1" si="401"/>
        <v>0.19628949773741411</v>
      </c>
      <c r="I3765" s="2"/>
      <c r="J3765" s="15">
        <f ca="1">-LN(K3765) /NegExp_Labda</f>
        <v>13.474265435899211</v>
      </c>
      <c r="K3765" s="2">
        <f t="shared" ca="1" si="402"/>
        <v>6.7552305344943164E-2</v>
      </c>
      <c r="L3765" s="2"/>
      <c r="M3765" s="17">
        <f t="shared" ca="1" si="403"/>
        <v>4</v>
      </c>
      <c r="N3765" s="2">
        <f t="shared" ca="1" si="398"/>
        <v>0.30056698656207959</v>
      </c>
      <c r="O3765" s="2"/>
      <c r="P3765" s="31">
        <f t="shared" ca="1" si="404"/>
        <v>5.1617993612349506</v>
      </c>
    </row>
    <row r="3766" spans="1:16" x14ac:dyDescent="0.25">
      <c r="A3766" s="32">
        <f ca="1">Uniform_A+B3766*(Uniform_B-Uniform_A)</f>
        <v>8.3854232587697961</v>
      </c>
      <c r="B3766" s="2">
        <f t="shared" ca="1" si="399"/>
        <v>0.83854232587697963</v>
      </c>
      <c r="C3766" s="4"/>
      <c r="D3766" s="5">
        <f ca="1">IF(E3766&lt;(Driehoek_C-Driehoek_A)/(Driehoek_B-Driehoek_A),Driehoek_A+SQRT(E3766*(Driehoek_B-Driehoek_A)*(Driehoek_C-Driehoek_A)),Driehoek_B-SQRT((1-E3766)*(Driehoek_B-Driehoek_A)*(Driehoek_B-Driehoek_C)))</f>
        <v>6.9934929072371155</v>
      </c>
      <c r="E3766" s="2">
        <f t="shared" ca="1" si="400"/>
        <v>0.88496940819120673</v>
      </c>
      <c r="F3766" s="2"/>
      <c r="G3766" s="15">
        <f ca="1">_xlfn.NORM.INV(H3766,Normaal_Mu,Normaal_Sigma)</f>
        <v>4.3128867436164375</v>
      </c>
      <c r="H3766" s="2">
        <f t="shared" ca="1" si="401"/>
        <v>0.36558987349131311</v>
      </c>
      <c r="I3766" s="2"/>
      <c r="J3766" s="15">
        <f ca="1">-LN(K3766) /NegExp_Labda</f>
        <v>8.499766450134322</v>
      </c>
      <c r="K3766" s="2">
        <f t="shared" ca="1" si="402"/>
        <v>0.18269205739452998</v>
      </c>
      <c r="L3766" s="2"/>
      <c r="M3766" s="17">
        <f t="shared" ca="1" si="403"/>
        <v>2</v>
      </c>
      <c r="N3766" s="2">
        <f t="shared" ca="1" si="398"/>
        <v>4.4198900633088734E-2</v>
      </c>
      <c r="O3766" s="2"/>
      <c r="P3766" s="31">
        <f t="shared" ca="1" si="404"/>
        <v>6.0383138719515346</v>
      </c>
    </row>
    <row r="3767" spans="1:16" x14ac:dyDescent="0.25">
      <c r="A3767" s="32">
        <f ca="1">Uniform_A+B3767*(Uniform_B-Uniform_A)</f>
        <v>2.0094826315564971</v>
      </c>
      <c r="B3767" s="2">
        <f t="shared" ca="1" si="399"/>
        <v>0.20094826315564973</v>
      </c>
      <c r="C3767" s="4"/>
      <c r="D3767" s="5">
        <f ca="1">IF(E3767&lt;(Driehoek_C-Driehoek_A)/(Driehoek_B-Driehoek_A),Driehoek_A+SQRT(E3767*(Driehoek_B-Driehoek_A)*(Driehoek_C-Driehoek_A)),Driehoek_B-SQRT((1-E3767)*(Driehoek_B-Driehoek_A)*(Driehoek_B-Driehoek_C)))</f>
        <v>6.7613265813717724</v>
      </c>
      <c r="E3767" s="2">
        <f t="shared" ca="1" si="400"/>
        <v>0.85680975213506871</v>
      </c>
      <c r="F3767" s="2"/>
      <c r="G3767" s="15">
        <f ca="1">_xlfn.NORM.INV(H3767,Normaal_Mu,Normaal_Sigma)</f>
        <v>6.6805011612577241</v>
      </c>
      <c r="H3767" s="2">
        <f t="shared" ca="1" si="401"/>
        <v>0.79961604807450437</v>
      </c>
      <c r="I3767" s="2"/>
      <c r="J3767" s="15">
        <f ca="1">-LN(K3767) /NegExp_Labda</f>
        <v>1.6491218598517081</v>
      </c>
      <c r="K3767" s="2">
        <f t="shared" ca="1" si="402"/>
        <v>0.71905000767902749</v>
      </c>
      <c r="L3767" s="2"/>
      <c r="M3767" s="17">
        <f t="shared" ca="1" si="403"/>
        <v>4</v>
      </c>
      <c r="N3767" s="2">
        <f t="shared" ca="1" si="398"/>
        <v>0.4032514053602495</v>
      </c>
      <c r="O3767" s="2"/>
      <c r="P3767" s="31">
        <f t="shared" ca="1" si="404"/>
        <v>4.2200864468075405</v>
      </c>
    </row>
    <row r="3768" spans="1:16" x14ac:dyDescent="0.25">
      <c r="A3768" s="32">
        <f ca="1">Uniform_A+B3768*(Uniform_B-Uniform_A)</f>
        <v>9.1015133486346471</v>
      </c>
      <c r="B3768" s="2">
        <f t="shared" ca="1" si="399"/>
        <v>0.91015133486346467</v>
      </c>
      <c r="C3768" s="4"/>
      <c r="D3768" s="5">
        <f ca="1">IF(E3768&lt;(Driehoek_C-Driehoek_A)/(Driehoek_B-Driehoek_A),Driehoek_A+SQRT(E3768*(Driehoek_B-Driehoek_A)*(Driehoek_C-Driehoek_A)),Driehoek_B-SQRT((1-E3768)*(Driehoek_B-Driehoek_A)*(Driehoek_B-Driehoek_C)))</f>
        <v>2.6751108325832123</v>
      </c>
      <c r="E3768" s="2">
        <f t="shared" ca="1" si="400"/>
        <v>3.2555331162228418E-2</v>
      </c>
      <c r="F3768" s="2"/>
      <c r="G3768" s="15">
        <f ca="1">_xlfn.NORM.INV(H3768,Normaal_Mu,Normaal_Sigma)</f>
        <v>4.6796110305862122</v>
      </c>
      <c r="H3768" s="2">
        <f t="shared" ca="1" si="401"/>
        <v>0.4363639369280069</v>
      </c>
      <c r="I3768" s="2"/>
      <c r="J3768" s="15">
        <f ca="1">-LN(K3768) /NegExp_Labda</f>
        <v>24.459903822551894</v>
      </c>
      <c r="K3768" s="2">
        <f t="shared" ca="1" si="402"/>
        <v>7.5065390534300169E-3</v>
      </c>
      <c r="L3768" s="2"/>
      <c r="M3768" s="17">
        <f t="shared" ca="1" si="403"/>
        <v>5</v>
      </c>
      <c r="N3768" s="2">
        <f t="shared" ca="1" si="398"/>
        <v>0.47215226183562375</v>
      </c>
      <c r="O3768" s="2"/>
      <c r="P3768" s="31">
        <f t="shared" ca="1" si="404"/>
        <v>9.1832278068711926</v>
      </c>
    </row>
    <row r="3769" spans="1:16" x14ac:dyDescent="0.25">
      <c r="A3769" s="32">
        <f ca="1">Uniform_A+B3769*(Uniform_B-Uniform_A)</f>
        <v>8.8232332662300621</v>
      </c>
      <c r="B3769" s="2">
        <f t="shared" ca="1" si="399"/>
        <v>0.88232332662300628</v>
      </c>
      <c r="C3769" s="4"/>
      <c r="D3769" s="5">
        <f ca="1">IF(E3769&lt;(Driehoek_C-Driehoek_A)/(Driehoek_B-Driehoek_A),Driehoek_A+SQRT(E3769*(Driehoek_B-Driehoek_A)*(Driehoek_C-Driehoek_A)),Driehoek_B-SQRT((1-E3769)*(Driehoek_B-Driehoek_A)*(Driehoek_B-Driehoek_C)))</f>
        <v>4.0973575683083832</v>
      </c>
      <c r="E3769" s="2">
        <f t="shared" ca="1" si="400"/>
        <v>0.31325991962791178</v>
      </c>
      <c r="F3769" s="2"/>
      <c r="G3769" s="15">
        <f ca="1">_xlfn.NORM.INV(H3769,Normaal_Mu,Normaal_Sigma)</f>
        <v>6.0433810232620084</v>
      </c>
      <c r="H3769" s="2">
        <f t="shared" ca="1" si="401"/>
        <v>0.69905708395223465</v>
      </c>
      <c r="I3769" s="2"/>
      <c r="J3769" s="15">
        <f ca="1">-LN(K3769) /NegExp_Labda</f>
        <v>2.3528429920904181</v>
      </c>
      <c r="K3769" s="2">
        <f t="shared" ca="1" si="402"/>
        <v>0.62464699399542722</v>
      </c>
      <c r="L3769" s="2"/>
      <c r="M3769" s="17">
        <f t="shared" ca="1" si="403"/>
        <v>6</v>
      </c>
      <c r="N3769" s="2">
        <f t="shared" ca="1" si="398"/>
        <v>0.63125784814231634</v>
      </c>
      <c r="O3769" s="2"/>
      <c r="P3769" s="31">
        <f t="shared" ca="1" si="404"/>
        <v>5.4633629699781743</v>
      </c>
    </row>
    <row r="3770" spans="1:16" x14ac:dyDescent="0.25">
      <c r="A3770" s="32">
        <f ca="1">Uniform_A+B3770*(Uniform_B-Uniform_A)</f>
        <v>7.9041728357566363</v>
      </c>
      <c r="B3770" s="2">
        <f t="shared" ca="1" si="399"/>
        <v>0.79041728357566365</v>
      </c>
      <c r="C3770" s="4"/>
      <c r="D3770" s="5">
        <f ca="1">IF(E3770&lt;(Driehoek_C-Driehoek_A)/(Driehoek_B-Driehoek_A),Driehoek_A+SQRT(E3770*(Driehoek_B-Driehoek_A)*(Driehoek_C-Driehoek_A)),Driehoek_B-SQRT((1-E3770)*(Driehoek_B-Driehoek_A)*(Driehoek_B-Driehoek_C)))</f>
        <v>7.4143870104492873</v>
      </c>
      <c r="E3770" s="2">
        <f t="shared" ca="1" si="400"/>
        <v>0.92816661278194434</v>
      </c>
      <c r="F3770" s="2"/>
      <c r="G3770" s="15">
        <f ca="1">_xlfn.NORM.INV(H3770,Normaal_Mu,Normaal_Sigma)</f>
        <v>6.7197064433237497</v>
      </c>
      <c r="H3770" s="2">
        <f t="shared" ca="1" si="401"/>
        <v>0.80506502140666403</v>
      </c>
      <c r="I3770" s="2"/>
      <c r="J3770" s="15">
        <f ca="1">-LN(K3770) /NegExp_Labda</f>
        <v>4.1201498795744174</v>
      </c>
      <c r="K3770" s="2">
        <f t="shared" ca="1" si="402"/>
        <v>0.43866029720715372</v>
      </c>
      <c r="L3770" s="2"/>
      <c r="M3770" s="17">
        <f t="shared" ca="1" si="403"/>
        <v>1</v>
      </c>
      <c r="N3770" s="2">
        <f t="shared" ca="1" si="398"/>
        <v>1.3448936400605072E-2</v>
      </c>
      <c r="O3770" s="2"/>
      <c r="P3770" s="31">
        <f t="shared" ca="1" si="404"/>
        <v>5.4316832338208183</v>
      </c>
    </row>
    <row r="3771" spans="1:16" x14ac:dyDescent="0.25">
      <c r="A3771" s="32">
        <f ca="1">Uniform_A+B3771*(Uniform_B-Uniform_A)</f>
        <v>6.2169304972626849E-2</v>
      </c>
      <c r="B3771" s="2">
        <f t="shared" ca="1" si="399"/>
        <v>6.2169304972626849E-3</v>
      </c>
      <c r="C3771" s="4"/>
      <c r="D3771" s="5">
        <f ca="1">IF(E3771&lt;(Driehoek_C-Driehoek_A)/(Driehoek_B-Driehoek_A),Driehoek_A+SQRT(E3771*(Driehoek_B-Driehoek_A)*(Driehoek_C-Driehoek_A)),Driehoek_B-SQRT((1-E3771)*(Driehoek_B-Driehoek_A)*(Driehoek_B-Driehoek_C)))</f>
        <v>7.4962657124806453</v>
      </c>
      <c r="E3771" s="2">
        <f t="shared" ca="1" si="400"/>
        <v>0.93539380550110451</v>
      </c>
      <c r="F3771" s="2"/>
      <c r="G3771" s="15">
        <f ca="1">_xlfn.NORM.INV(H3771,Normaal_Mu,Normaal_Sigma)</f>
        <v>10.325864714264448</v>
      </c>
      <c r="H3771" s="2">
        <f t="shared" ca="1" si="401"/>
        <v>0.99612685079730068</v>
      </c>
      <c r="I3771" s="2"/>
      <c r="J3771" s="15">
        <f ca="1">-LN(K3771) /NegExp_Labda</f>
        <v>1.9429006345581072</v>
      </c>
      <c r="K3771" s="2">
        <f t="shared" ca="1" si="402"/>
        <v>0.6780188921434267</v>
      </c>
      <c r="L3771" s="2"/>
      <c r="M3771" s="17">
        <f t="shared" ca="1" si="403"/>
        <v>3</v>
      </c>
      <c r="N3771" s="2">
        <f t="shared" ca="1" si="398"/>
        <v>0.13104108568737549</v>
      </c>
      <c r="O3771" s="2"/>
      <c r="P3771" s="31">
        <f t="shared" ca="1" si="404"/>
        <v>4.5654400732551652</v>
      </c>
    </row>
    <row r="3772" spans="1:16" x14ac:dyDescent="0.25">
      <c r="A3772" s="32">
        <f ca="1">Uniform_A+B3772*(Uniform_B-Uniform_A)</f>
        <v>3.8135929391824774</v>
      </c>
      <c r="B3772" s="2">
        <f t="shared" ca="1" si="399"/>
        <v>0.38135929391824774</v>
      </c>
      <c r="C3772" s="4"/>
      <c r="D3772" s="5">
        <f ca="1">IF(E3772&lt;(Driehoek_C-Driehoek_A)/(Driehoek_B-Driehoek_A),Driehoek_A+SQRT(E3772*(Driehoek_B-Driehoek_A)*(Driehoek_C-Driehoek_A)),Driehoek_B-SQRT((1-E3772)*(Driehoek_B-Driehoek_A)*(Driehoek_B-Driehoek_C)))</f>
        <v>4.5304231749895223</v>
      </c>
      <c r="E3772" s="2">
        <f t="shared" ca="1" si="400"/>
        <v>0.42922522872369306</v>
      </c>
      <c r="F3772" s="2"/>
      <c r="G3772" s="15">
        <f ca="1">_xlfn.NORM.INV(H3772,Normaal_Mu,Normaal_Sigma)</f>
        <v>7.3642331646528589</v>
      </c>
      <c r="H3772" s="2">
        <f t="shared" ca="1" si="401"/>
        <v>0.8814202772066112</v>
      </c>
      <c r="I3772" s="2"/>
      <c r="J3772" s="15">
        <f ca="1">-LN(K3772) /NegExp_Labda</f>
        <v>0.96465482350406273</v>
      </c>
      <c r="K3772" s="2">
        <f t="shared" ca="1" si="402"/>
        <v>0.82453889446360074</v>
      </c>
      <c r="L3772" s="2"/>
      <c r="M3772" s="17">
        <f t="shared" ca="1" si="403"/>
        <v>7</v>
      </c>
      <c r="N3772" s="2">
        <f t="shared" ca="1" si="398"/>
        <v>0.83627385035173873</v>
      </c>
      <c r="O3772" s="2"/>
      <c r="P3772" s="31">
        <f t="shared" ca="1" si="404"/>
        <v>4.7345808204657844</v>
      </c>
    </row>
    <row r="3773" spans="1:16" x14ac:dyDescent="0.25">
      <c r="A3773" s="32">
        <f ca="1">Uniform_A+B3773*(Uniform_B-Uniform_A)</f>
        <v>3.5381853201761038</v>
      </c>
      <c r="B3773" s="2">
        <f t="shared" ca="1" si="399"/>
        <v>0.35381853201761038</v>
      </c>
      <c r="C3773" s="4"/>
      <c r="D3773" s="5">
        <f ca="1">IF(E3773&lt;(Driehoek_C-Driehoek_A)/(Driehoek_B-Driehoek_A),Driehoek_A+SQRT(E3773*(Driehoek_B-Driehoek_A)*(Driehoek_C-Driehoek_A)),Driehoek_B-SQRT((1-E3773)*(Driehoek_B-Driehoek_A)*(Driehoek_B-Driehoek_C)))</f>
        <v>3.4094086082624862</v>
      </c>
      <c r="E3773" s="2">
        <f t="shared" ca="1" si="400"/>
        <v>0.14188804464602844</v>
      </c>
      <c r="F3773" s="2"/>
      <c r="G3773" s="15">
        <f ca="1">_xlfn.NORM.INV(H3773,Normaal_Mu,Normaal_Sigma)</f>
        <v>8.2733472139293269</v>
      </c>
      <c r="H3773" s="2">
        <f t="shared" ca="1" si="401"/>
        <v>0.94915065672432142</v>
      </c>
      <c r="I3773" s="2"/>
      <c r="J3773" s="15">
        <f ca="1">-LN(K3773) /NegExp_Labda</f>
        <v>4.2843291465420652</v>
      </c>
      <c r="K3773" s="2">
        <f t="shared" ca="1" si="402"/>
        <v>0.42449042505301271</v>
      </c>
      <c r="L3773" s="2"/>
      <c r="M3773" s="17">
        <f t="shared" ca="1" si="403"/>
        <v>1</v>
      </c>
      <c r="N3773" s="2">
        <f t="shared" ca="1" si="398"/>
        <v>2.2156379613080812E-2</v>
      </c>
      <c r="O3773" s="2"/>
      <c r="P3773" s="31">
        <f t="shared" ca="1" si="404"/>
        <v>4.1010540577819965</v>
      </c>
    </row>
    <row r="3774" spans="1:16" x14ac:dyDescent="0.25">
      <c r="A3774" s="32">
        <f ca="1">Uniform_A+B3774*(Uniform_B-Uniform_A)</f>
        <v>4.8730583258692173</v>
      </c>
      <c r="B3774" s="2">
        <f t="shared" ca="1" si="399"/>
        <v>0.48730583258692173</v>
      </c>
      <c r="C3774" s="4"/>
      <c r="D3774" s="5">
        <f ca="1">IF(E3774&lt;(Driehoek_C-Driehoek_A)/(Driehoek_B-Driehoek_A),Driehoek_A+SQRT(E3774*(Driehoek_B-Driehoek_A)*(Driehoek_C-Driehoek_A)),Driehoek_B-SQRT((1-E3774)*(Driehoek_B-Driehoek_A)*(Driehoek_B-Driehoek_C)))</f>
        <v>4.873258201725263</v>
      </c>
      <c r="E3774" s="2">
        <f t="shared" ca="1" si="400"/>
        <v>0.51342863229634828</v>
      </c>
      <c r="F3774" s="2"/>
      <c r="G3774" s="15">
        <f ca="1">_xlfn.NORM.INV(H3774,Normaal_Mu,Normaal_Sigma)</f>
        <v>4.2830571996222</v>
      </c>
      <c r="H3774" s="2">
        <f t="shared" ca="1" si="401"/>
        <v>0.35999528353240728</v>
      </c>
      <c r="I3774" s="2"/>
      <c r="J3774" s="15">
        <f ca="1">-LN(K3774) /NegExp_Labda</f>
        <v>8.2035263187522958</v>
      </c>
      <c r="K3774" s="2">
        <f t="shared" ca="1" si="402"/>
        <v>0.19384328342995383</v>
      </c>
      <c r="L3774" s="2"/>
      <c r="M3774" s="17">
        <f t="shared" ca="1" si="403"/>
        <v>4</v>
      </c>
      <c r="N3774" s="2">
        <f t="shared" ca="1" si="398"/>
        <v>0.26791719959061178</v>
      </c>
      <c r="O3774" s="2"/>
      <c r="P3774" s="31">
        <f t="shared" ca="1" si="404"/>
        <v>5.2465800091937949</v>
      </c>
    </row>
    <row r="3775" spans="1:16" x14ac:dyDescent="0.25">
      <c r="A3775" s="32">
        <f ca="1">Uniform_A+B3775*(Uniform_B-Uniform_A)</f>
        <v>4.8029807856103535</v>
      </c>
      <c r="B3775" s="2">
        <f t="shared" ca="1" si="399"/>
        <v>0.48029807856103535</v>
      </c>
      <c r="C3775" s="4"/>
      <c r="D3775" s="5">
        <f ca="1">IF(E3775&lt;(Driehoek_C-Driehoek_A)/(Driehoek_B-Driehoek_A),Driehoek_A+SQRT(E3775*(Driehoek_B-Driehoek_A)*(Driehoek_C-Driehoek_A)),Driehoek_B-SQRT((1-E3775)*(Driehoek_B-Driehoek_A)*(Driehoek_B-Driehoek_C)))</f>
        <v>3.4167345152360378</v>
      </c>
      <c r="E3775" s="2">
        <f t="shared" ca="1" si="400"/>
        <v>0.14336690619007797</v>
      </c>
      <c r="F3775" s="2"/>
      <c r="G3775" s="15">
        <f ca="1">_xlfn.NORM.INV(H3775,Normaal_Mu,Normaal_Sigma)</f>
        <v>2.5297882887150336</v>
      </c>
      <c r="H3775" s="2">
        <f t="shared" ca="1" si="401"/>
        <v>0.10839555519660371</v>
      </c>
      <c r="I3775" s="2"/>
      <c r="J3775" s="15">
        <f ca="1">-LN(K3775) /NegExp_Labda</f>
        <v>1.4276231571111457</v>
      </c>
      <c r="K3775" s="2">
        <f t="shared" ca="1" si="402"/>
        <v>0.75161982748500478</v>
      </c>
      <c r="L3775" s="2"/>
      <c r="M3775" s="17">
        <f t="shared" ca="1" si="403"/>
        <v>4</v>
      </c>
      <c r="N3775" s="2">
        <f t="shared" ca="1" si="398"/>
        <v>0.29523468498975758</v>
      </c>
      <c r="O3775" s="2"/>
      <c r="P3775" s="31">
        <f t="shared" ca="1" si="404"/>
        <v>3.235425349334514</v>
      </c>
    </row>
    <row r="3776" spans="1:16" x14ac:dyDescent="0.25">
      <c r="A3776" s="32">
        <f ca="1">Uniform_A+B3776*(Uniform_B-Uniform_A)</f>
        <v>2.298596414526398</v>
      </c>
      <c r="B3776" s="2">
        <f t="shared" ca="1" si="399"/>
        <v>0.22985964145263982</v>
      </c>
      <c r="C3776" s="4"/>
      <c r="D3776" s="5">
        <f ca="1">IF(E3776&lt;(Driehoek_C-Driehoek_A)/(Driehoek_B-Driehoek_A),Driehoek_A+SQRT(E3776*(Driehoek_B-Driehoek_A)*(Driehoek_C-Driehoek_A)),Driehoek_B-SQRT((1-E3776)*(Driehoek_B-Driehoek_A)*(Driehoek_B-Driehoek_C)))</f>
        <v>3.4433230912362491</v>
      </c>
      <c r="E3776" s="2">
        <f t="shared" ca="1" si="400"/>
        <v>0.14879868183541156</v>
      </c>
      <c r="F3776" s="2"/>
      <c r="G3776" s="15">
        <f ca="1">_xlfn.NORM.INV(H3776,Normaal_Mu,Normaal_Sigma)</f>
        <v>2.8093996242510708</v>
      </c>
      <c r="H3776" s="2">
        <f t="shared" ca="1" si="401"/>
        <v>0.13669257261580714</v>
      </c>
      <c r="I3776" s="2"/>
      <c r="J3776" s="15">
        <f ca="1">-LN(K3776) /NegExp_Labda</f>
        <v>2.031730124426284</v>
      </c>
      <c r="K3776" s="2">
        <f t="shared" ca="1" si="402"/>
        <v>0.66607964741078851</v>
      </c>
      <c r="L3776" s="2"/>
      <c r="M3776" s="17">
        <f t="shared" ca="1" si="403"/>
        <v>6</v>
      </c>
      <c r="N3776" s="2">
        <f t="shared" ca="1" si="398"/>
        <v>0.75224392243623273</v>
      </c>
      <c r="O3776" s="2"/>
      <c r="P3776" s="31">
        <f t="shared" ca="1" si="404"/>
        <v>3.3166098508880006</v>
      </c>
    </row>
    <row r="3777" spans="1:16" x14ac:dyDescent="0.25">
      <c r="A3777" s="32">
        <f ca="1">Uniform_A+B3777*(Uniform_B-Uniform_A)</f>
        <v>4.9321942184192586</v>
      </c>
      <c r="B3777" s="2">
        <f t="shared" ca="1" si="399"/>
        <v>0.49321942184192591</v>
      </c>
      <c r="C3777" s="4"/>
      <c r="D3777" s="5">
        <f ca="1">IF(E3777&lt;(Driehoek_C-Driehoek_A)/(Driehoek_B-Driehoek_A),Driehoek_A+SQRT(E3777*(Driehoek_B-Driehoek_A)*(Driehoek_C-Driehoek_A)),Driehoek_B-SQRT((1-E3777)*(Driehoek_B-Driehoek_A)*(Driehoek_B-Driehoek_C)))</f>
        <v>3.8977186769313481</v>
      </c>
      <c r="E3777" s="2">
        <f t="shared" ca="1" si="400"/>
        <v>0.25723829834100476</v>
      </c>
      <c r="F3777" s="2"/>
      <c r="G3777" s="15">
        <f ca="1">_xlfn.NORM.INV(H3777,Normaal_Mu,Normaal_Sigma)</f>
        <v>2.1253899999437675</v>
      </c>
      <c r="H3777" s="2">
        <f t="shared" ca="1" si="401"/>
        <v>7.5315674379281217E-2</v>
      </c>
      <c r="I3777" s="2"/>
      <c r="J3777" s="15">
        <f ca="1">-LN(K3777) /NegExp_Labda</f>
        <v>7.3469109067527221</v>
      </c>
      <c r="K3777" s="2">
        <f t="shared" ca="1" si="402"/>
        <v>0.23006758132976102</v>
      </c>
      <c r="L3777" s="2"/>
      <c r="M3777" s="17">
        <f t="shared" ca="1" si="403"/>
        <v>5</v>
      </c>
      <c r="N3777" s="2">
        <f t="shared" ca="1" si="398"/>
        <v>0.4743599160095342</v>
      </c>
      <c r="O3777" s="2"/>
      <c r="P3777" s="31">
        <f t="shared" ca="1" si="404"/>
        <v>4.6604427604094187</v>
      </c>
    </row>
    <row r="3778" spans="1:16" x14ac:dyDescent="0.25">
      <c r="A3778" s="32">
        <f ca="1">Uniform_A+B3778*(Uniform_B-Uniform_A)</f>
        <v>0.3310954714267289</v>
      </c>
      <c r="B3778" s="2">
        <f t="shared" ca="1" si="399"/>
        <v>3.310954714267289E-2</v>
      </c>
      <c r="C3778" s="4"/>
      <c r="D3778" s="5">
        <f ca="1">IF(E3778&lt;(Driehoek_C-Driehoek_A)/(Driehoek_B-Driehoek_A),Driehoek_A+SQRT(E3778*(Driehoek_B-Driehoek_A)*(Driehoek_C-Driehoek_A)),Driehoek_B-SQRT((1-E3778)*(Driehoek_B-Driehoek_A)*(Driehoek_B-Driehoek_C)))</f>
        <v>3.9685492013014505</v>
      </c>
      <c r="E3778" s="2">
        <f t="shared" ca="1" si="400"/>
        <v>0.27679899699604138</v>
      </c>
      <c r="F3778" s="2"/>
      <c r="G3778" s="15">
        <f ca="1">_xlfn.NORM.INV(H3778,Normaal_Mu,Normaal_Sigma)</f>
        <v>6.0021236177214394</v>
      </c>
      <c r="H3778" s="2">
        <f t="shared" ca="1" si="401"/>
        <v>0.69183618807190406</v>
      </c>
      <c r="I3778" s="2"/>
      <c r="J3778" s="15">
        <f ca="1">-LN(K3778) /NegExp_Labda</f>
        <v>1.7124891518159453</v>
      </c>
      <c r="K3778" s="2">
        <f t="shared" ca="1" si="402"/>
        <v>0.70999465981442955</v>
      </c>
      <c r="L3778" s="2"/>
      <c r="M3778" s="17">
        <f t="shared" ca="1" si="403"/>
        <v>4</v>
      </c>
      <c r="N3778" s="2">
        <f t="shared" ca="1" si="398"/>
        <v>0.38604206624245385</v>
      </c>
      <c r="O3778" s="2"/>
      <c r="P3778" s="31">
        <f t="shared" ca="1" si="404"/>
        <v>3.2028514884531125</v>
      </c>
    </row>
    <row r="3779" spans="1:16" x14ac:dyDescent="0.25">
      <c r="A3779" s="32">
        <f ca="1">Uniform_A+B3779*(Uniform_B-Uniform_A)</f>
        <v>4.2919006761268363E-2</v>
      </c>
      <c r="B3779" s="2">
        <f t="shared" ca="1" si="399"/>
        <v>4.2919006761268363E-3</v>
      </c>
      <c r="C3779" s="4"/>
      <c r="D3779" s="5">
        <f ca="1">IF(E3779&lt;(Driehoek_C-Driehoek_A)/(Driehoek_B-Driehoek_A),Driehoek_A+SQRT(E3779*(Driehoek_B-Driehoek_A)*(Driehoek_C-Driehoek_A)),Driehoek_B-SQRT((1-E3779)*(Driehoek_B-Driehoek_A)*(Driehoek_B-Driehoek_C)))</f>
        <v>7.1874576460984851</v>
      </c>
      <c r="E3779" s="2">
        <f t="shared" ca="1" si="400"/>
        <v>0.90613400615180439</v>
      </c>
      <c r="F3779" s="2"/>
      <c r="G3779" s="15">
        <f ca="1">_xlfn.NORM.INV(H3779,Normaal_Mu,Normaal_Sigma)</f>
        <v>5.1853537261257578</v>
      </c>
      <c r="H3779" s="2">
        <f t="shared" ca="1" si="401"/>
        <v>0.53691986075568077</v>
      </c>
      <c r="I3779" s="2"/>
      <c r="J3779" s="15">
        <f ca="1">-LN(K3779) /NegExp_Labda</f>
        <v>0.23953809382668592</v>
      </c>
      <c r="K3779" s="2">
        <f t="shared" ca="1" si="402"/>
        <v>0.95322184282084033</v>
      </c>
      <c r="L3779" s="2"/>
      <c r="M3779" s="17">
        <f t="shared" ca="1" si="403"/>
        <v>6</v>
      </c>
      <c r="N3779" s="2">
        <f t="shared" ca="1" si="398"/>
        <v>0.75309881954437696</v>
      </c>
      <c r="O3779" s="2"/>
      <c r="P3779" s="31">
        <f t="shared" ca="1" si="404"/>
        <v>3.7310536945624393</v>
      </c>
    </row>
    <row r="3780" spans="1:16" x14ac:dyDescent="0.25">
      <c r="A3780" s="32">
        <f ca="1">Uniform_A+B3780*(Uniform_B-Uniform_A)</f>
        <v>5.2266887790924246</v>
      </c>
      <c r="B3780" s="2">
        <f t="shared" ca="1" si="399"/>
        <v>0.52266887790924244</v>
      </c>
      <c r="C3780" s="4"/>
      <c r="D3780" s="5">
        <f ca="1">IF(E3780&lt;(Driehoek_C-Driehoek_A)/(Driehoek_B-Driehoek_A),Driehoek_A+SQRT(E3780*(Driehoek_B-Driehoek_A)*(Driehoek_C-Driehoek_A)),Driehoek_B-SQRT((1-E3780)*(Driehoek_B-Driehoek_A)*(Driehoek_B-Driehoek_C)))</f>
        <v>8.161565875361104</v>
      </c>
      <c r="E3780" s="2">
        <f t="shared" ca="1" si="400"/>
        <v>0.97991509196117166</v>
      </c>
      <c r="F3780" s="2"/>
      <c r="G3780" s="15">
        <f ca="1">_xlfn.NORM.INV(H3780,Normaal_Mu,Normaal_Sigma)</f>
        <v>6.1261841106789072</v>
      </c>
      <c r="H3780" s="2">
        <f t="shared" ca="1" si="401"/>
        <v>0.7133138994629038</v>
      </c>
      <c r="I3780" s="2"/>
      <c r="J3780" s="15">
        <f ca="1">-LN(K3780) /NegExp_Labda</f>
        <v>1.3413335118229881</v>
      </c>
      <c r="K3780" s="2">
        <f t="shared" ca="1" si="402"/>
        <v>0.76470380559052953</v>
      </c>
      <c r="L3780" s="2"/>
      <c r="M3780" s="17">
        <f t="shared" ca="1" si="403"/>
        <v>7</v>
      </c>
      <c r="N3780" s="2">
        <f t="shared" ca="1" si="398"/>
        <v>0.82320426749219244</v>
      </c>
      <c r="O3780" s="2"/>
      <c r="P3780" s="31">
        <f t="shared" ca="1" si="404"/>
        <v>5.5711544553910848</v>
      </c>
    </row>
    <row r="3781" spans="1:16" x14ac:dyDescent="0.25">
      <c r="A3781" s="32">
        <f ca="1">Uniform_A+B3781*(Uniform_B-Uniform_A)</f>
        <v>2.8020107266874481</v>
      </c>
      <c r="B3781" s="2">
        <f t="shared" ca="1" si="399"/>
        <v>0.28020107266874483</v>
      </c>
      <c r="C3781" s="4"/>
      <c r="D3781" s="5">
        <f ca="1">IF(E3781&lt;(Driehoek_C-Driehoek_A)/(Driehoek_B-Driehoek_A),Driehoek_A+SQRT(E3781*(Driehoek_B-Driehoek_A)*(Driehoek_C-Driehoek_A)),Driehoek_B-SQRT((1-E3781)*(Driehoek_B-Driehoek_A)*(Driehoek_B-Driehoek_C)))</f>
        <v>6.9606808157122524</v>
      </c>
      <c r="E3781" s="2">
        <f t="shared" ca="1" si="400"/>
        <v>0.88117649327417014</v>
      </c>
      <c r="F3781" s="2"/>
      <c r="G3781" s="15">
        <f ca="1">_xlfn.NORM.INV(H3781,Normaal_Mu,Normaal_Sigma)</f>
        <v>11.069813983685613</v>
      </c>
      <c r="H3781" s="2">
        <f t="shared" ca="1" si="401"/>
        <v>0.99879695062827756</v>
      </c>
      <c r="I3781" s="2"/>
      <c r="J3781" s="15">
        <f ca="1">-LN(K3781) /NegExp_Labda</f>
        <v>8.1954614058075812</v>
      </c>
      <c r="K3781" s="2">
        <f t="shared" ca="1" si="402"/>
        <v>0.19415620156902125</v>
      </c>
      <c r="L3781" s="2"/>
      <c r="M3781" s="17">
        <f t="shared" ca="1" si="403"/>
        <v>7</v>
      </c>
      <c r="N3781" s="2">
        <f t="shared" ref="N3781:N3844" ca="1" si="405">RAND()</f>
        <v>0.81750123868053248</v>
      </c>
      <c r="O3781" s="2"/>
      <c r="P3781" s="31">
        <f t="shared" ca="1" si="404"/>
        <v>7.2055933863785784</v>
      </c>
    </row>
    <row r="3782" spans="1:16" x14ac:dyDescent="0.25">
      <c r="A3782" s="32">
        <f ca="1">Uniform_A+B3782*(Uniform_B-Uniform_A)</f>
        <v>2.9142304763845139</v>
      </c>
      <c r="B3782" s="2">
        <f t="shared" ref="B3782:B3845" ca="1" si="406">RAND()</f>
        <v>0.29142304763845139</v>
      </c>
      <c r="C3782" s="4"/>
      <c r="D3782" s="5">
        <f ca="1">IF(E3782&lt;(Driehoek_C-Driehoek_A)/(Driehoek_B-Driehoek_A),Driehoek_A+SQRT(E3782*(Driehoek_B-Driehoek_A)*(Driehoek_C-Driehoek_A)),Driehoek_B-SQRT((1-E3782)*(Driehoek_B-Driehoek_A)*(Driehoek_B-Driehoek_C)))</f>
        <v>6.0728125458306774</v>
      </c>
      <c r="E3782" s="2">
        <f t="shared" ref="E3782:E3845" ca="1" si="407">RAND()</f>
        <v>0.75518781737582052</v>
      </c>
      <c r="F3782" s="2"/>
      <c r="G3782" s="15">
        <f ca="1">_xlfn.NORM.INV(H3782,Normaal_Mu,Normaal_Sigma)</f>
        <v>7.7921859403511142</v>
      </c>
      <c r="H3782" s="2">
        <f t="shared" ref="H3782:H3845" ca="1" si="408">RAND()</f>
        <v>0.91865674976533473</v>
      </c>
      <c r="I3782" s="2"/>
      <c r="J3782" s="15">
        <f ca="1">-LN(K3782) /NegExp_Labda</f>
        <v>2.0947499825213152</v>
      </c>
      <c r="K3782" s="2">
        <f t="shared" ref="K3782:K3845" ca="1" si="409">RAND()</f>
        <v>0.65773708359900007</v>
      </c>
      <c r="L3782" s="2"/>
      <c r="M3782" s="17">
        <f t="shared" ca="1" si="403"/>
        <v>6</v>
      </c>
      <c r="N3782" s="2">
        <f t="shared" ca="1" si="405"/>
        <v>0.74416702161321868</v>
      </c>
      <c r="O3782" s="2"/>
      <c r="P3782" s="31">
        <f t="shared" ca="1" si="404"/>
        <v>4.9747957890175245</v>
      </c>
    </row>
    <row r="3783" spans="1:16" x14ac:dyDescent="0.25">
      <c r="A3783" s="32">
        <f ca="1">Uniform_A+B3783*(Uniform_B-Uniform_A)</f>
        <v>3.0662303613190334</v>
      </c>
      <c r="B3783" s="2">
        <f t="shared" ca="1" si="406"/>
        <v>0.30662303613190334</v>
      </c>
      <c r="C3783" s="4"/>
      <c r="D3783" s="5">
        <f ca="1">IF(E3783&lt;(Driehoek_C-Driehoek_A)/(Driehoek_B-Driehoek_A),Driehoek_A+SQRT(E3783*(Driehoek_B-Driehoek_A)*(Driehoek_C-Driehoek_A)),Driehoek_B-SQRT((1-E3783)*(Driehoek_B-Driehoek_A)*(Driehoek_B-Driehoek_C)))</f>
        <v>5.3412578113806894</v>
      </c>
      <c r="E3783" s="2">
        <f t="shared" ca="1" si="407"/>
        <v>0.61753158849191947</v>
      </c>
      <c r="F3783" s="2"/>
      <c r="G3783" s="15">
        <f ca="1">_xlfn.NORM.INV(H3783,Normaal_Mu,Normaal_Sigma)</f>
        <v>2.711302017441549</v>
      </c>
      <c r="H3783" s="2">
        <f t="shared" ca="1" si="408"/>
        <v>0.12623946666837982</v>
      </c>
      <c r="I3783" s="2"/>
      <c r="J3783" s="15">
        <f ca="1">-LN(K3783) /NegExp_Labda</f>
        <v>3.1192084147901378</v>
      </c>
      <c r="K3783" s="2">
        <f t="shared" ca="1" si="409"/>
        <v>0.53588179017193016</v>
      </c>
      <c r="L3783" s="2"/>
      <c r="M3783" s="17">
        <f t="shared" ca="1" si="403"/>
        <v>2</v>
      </c>
      <c r="N3783" s="2">
        <f t="shared" ca="1" si="405"/>
        <v>7.0867739149151787E-2</v>
      </c>
      <c r="O3783" s="2"/>
      <c r="P3783" s="31">
        <f t="shared" ca="1" si="404"/>
        <v>3.2475997209862819</v>
      </c>
    </row>
    <row r="3784" spans="1:16" x14ac:dyDescent="0.25">
      <c r="A3784" s="32">
        <f ca="1">Uniform_A+B3784*(Uniform_B-Uniform_A)</f>
        <v>8.0636605400998604</v>
      </c>
      <c r="B3784" s="2">
        <f t="shared" ca="1" si="406"/>
        <v>0.80636605400998607</v>
      </c>
      <c r="C3784" s="4"/>
      <c r="D3784" s="5">
        <f ca="1">IF(E3784&lt;(Driehoek_C-Driehoek_A)/(Driehoek_B-Driehoek_A),Driehoek_A+SQRT(E3784*(Driehoek_B-Driehoek_A)*(Driehoek_C-Driehoek_A)),Driehoek_B-SQRT((1-E3784)*(Driehoek_B-Driehoek_A)*(Driehoek_B-Driehoek_C)))</f>
        <v>4.8930565820597014</v>
      </c>
      <c r="E3784" s="2">
        <f t="shared" ca="1" si="407"/>
        <v>0.51808616462391022</v>
      </c>
      <c r="F3784" s="2"/>
      <c r="G3784" s="15">
        <f ca="1">_xlfn.NORM.INV(H3784,Normaal_Mu,Normaal_Sigma)</f>
        <v>-0.56624325877775217</v>
      </c>
      <c r="H3784" s="2">
        <f t="shared" ca="1" si="408"/>
        <v>2.6919309370310174E-3</v>
      </c>
      <c r="I3784" s="2"/>
      <c r="J3784" s="15">
        <f ca="1">-LN(K3784) /NegExp_Labda</f>
        <v>0.65804882289625721</v>
      </c>
      <c r="K3784" s="2">
        <f t="shared" ca="1" si="409"/>
        <v>0.87668304111120521</v>
      </c>
      <c r="L3784" s="2"/>
      <c r="M3784" s="17">
        <f t="shared" ca="1" si="403"/>
        <v>4</v>
      </c>
      <c r="N3784" s="2">
        <f t="shared" ca="1" si="405"/>
        <v>0.33947760806545213</v>
      </c>
      <c r="O3784" s="2"/>
      <c r="P3784" s="31">
        <f t="shared" ca="1" si="404"/>
        <v>3.4097045372556138</v>
      </c>
    </row>
    <row r="3785" spans="1:16" x14ac:dyDescent="0.25">
      <c r="A3785" s="32">
        <f ca="1">Uniform_A+B3785*(Uniform_B-Uniform_A)</f>
        <v>9.6259657152604738</v>
      </c>
      <c r="B3785" s="2">
        <f t="shared" ca="1" si="406"/>
        <v>0.96259657152604738</v>
      </c>
      <c r="C3785" s="4"/>
      <c r="D3785" s="5">
        <f ca="1">IF(E3785&lt;(Driehoek_C-Driehoek_A)/(Driehoek_B-Driehoek_A),Driehoek_A+SQRT(E3785*(Driehoek_B-Driehoek_A)*(Driehoek_C-Driehoek_A)),Driehoek_B-SQRT((1-E3785)*(Driehoek_B-Driehoek_A)*(Driehoek_B-Driehoek_C)))</f>
        <v>4.0642429024364066</v>
      </c>
      <c r="E3785" s="2">
        <f t="shared" ca="1" si="407"/>
        <v>0.30395148211001743</v>
      </c>
      <c r="F3785" s="2"/>
      <c r="G3785" s="15">
        <f ca="1">_xlfn.NORM.INV(H3785,Normaal_Mu,Normaal_Sigma)</f>
        <v>6.8074415754600111</v>
      </c>
      <c r="H3785" s="2">
        <f t="shared" ca="1" si="408"/>
        <v>0.81692826326716617</v>
      </c>
      <c r="I3785" s="2"/>
      <c r="J3785" s="15">
        <f ca="1">-LN(K3785) /NegExp_Labda</f>
        <v>7.9399507325562366</v>
      </c>
      <c r="K3785" s="2">
        <f t="shared" ca="1" si="409"/>
        <v>0.20433588449236217</v>
      </c>
      <c r="L3785" s="2"/>
      <c r="M3785" s="17">
        <f t="shared" ca="1" si="403"/>
        <v>5</v>
      </c>
      <c r="N3785" s="2">
        <f t="shared" ca="1" si="405"/>
        <v>0.452903130601371</v>
      </c>
      <c r="O3785" s="2"/>
      <c r="P3785" s="31">
        <f t="shared" ca="1" si="404"/>
        <v>6.6875201851426258</v>
      </c>
    </row>
    <row r="3786" spans="1:16" x14ac:dyDescent="0.25">
      <c r="A3786" s="32">
        <f ca="1">Uniform_A+B3786*(Uniform_B-Uniform_A)</f>
        <v>0.67074788036743938</v>
      </c>
      <c r="B3786" s="2">
        <f t="shared" ca="1" si="406"/>
        <v>6.7074788036743938E-2</v>
      </c>
      <c r="C3786" s="4"/>
      <c r="D3786" s="5">
        <f ca="1">IF(E3786&lt;(Driehoek_C-Driehoek_A)/(Driehoek_B-Driehoek_A),Driehoek_A+SQRT(E3786*(Driehoek_B-Driehoek_A)*(Driehoek_C-Driehoek_A)),Driehoek_B-SQRT((1-E3786)*(Driehoek_B-Driehoek_A)*(Driehoek_B-Driehoek_C)))</f>
        <v>4.0120602082594266</v>
      </c>
      <c r="E3786" s="2">
        <f t="shared" ca="1" si="407"/>
        <v>0.28915590382774303</v>
      </c>
      <c r="F3786" s="2"/>
      <c r="G3786" s="15">
        <f ca="1">_xlfn.NORM.INV(H3786,Normaal_Mu,Normaal_Sigma)</f>
        <v>4.4113719610228133</v>
      </c>
      <c r="H3786" s="2">
        <f t="shared" ca="1" si="408"/>
        <v>0.38425898041079609</v>
      </c>
      <c r="I3786" s="2"/>
      <c r="J3786" s="15">
        <f ca="1">-LN(K3786) /NegExp_Labda</f>
        <v>0.30025669351546391</v>
      </c>
      <c r="K3786" s="2">
        <f t="shared" ca="1" si="409"/>
        <v>0.94171618585554118</v>
      </c>
      <c r="L3786" s="2"/>
      <c r="M3786" s="17">
        <f t="shared" ca="1" si="403"/>
        <v>5</v>
      </c>
      <c r="N3786" s="2">
        <f t="shared" ca="1" si="405"/>
        <v>0.46754746486335208</v>
      </c>
      <c r="O3786" s="2"/>
      <c r="P3786" s="31">
        <f t="shared" ca="1" si="404"/>
        <v>2.8788873486330289</v>
      </c>
    </row>
    <row r="3787" spans="1:16" x14ac:dyDescent="0.25">
      <c r="A3787" s="32">
        <f ca="1">Uniform_A+B3787*(Uniform_B-Uniform_A)</f>
        <v>5.7776069631277807</v>
      </c>
      <c r="B3787" s="2">
        <f t="shared" ca="1" si="406"/>
        <v>0.57776069631277804</v>
      </c>
      <c r="C3787" s="4"/>
      <c r="D3787" s="5">
        <f ca="1">IF(E3787&lt;(Driehoek_C-Driehoek_A)/(Driehoek_B-Driehoek_A),Driehoek_A+SQRT(E3787*(Driehoek_B-Driehoek_A)*(Driehoek_C-Driehoek_A)),Driehoek_B-SQRT((1-E3787)*(Driehoek_B-Driehoek_A)*(Driehoek_B-Driehoek_C)))</f>
        <v>7.8428213978374375</v>
      </c>
      <c r="E3787" s="2">
        <f t="shared" ca="1" si="407"/>
        <v>0.96174107664848851</v>
      </c>
      <c r="F3787" s="2"/>
      <c r="G3787" s="15">
        <f ca="1">_xlfn.NORM.INV(H3787,Normaal_Mu,Normaal_Sigma)</f>
        <v>2.7520549953122524</v>
      </c>
      <c r="H3787" s="2">
        <f t="shared" ca="1" si="408"/>
        <v>0.13051234572899062</v>
      </c>
      <c r="I3787" s="2"/>
      <c r="J3787" s="15">
        <f ca="1">-LN(K3787) /NegExp_Labda</f>
        <v>6.5197422048946452</v>
      </c>
      <c r="K3787" s="2">
        <f t="shared" ca="1" si="409"/>
        <v>0.27145783895175168</v>
      </c>
      <c r="L3787" s="2"/>
      <c r="M3787" s="17">
        <f t="shared" ca="1" si="403"/>
        <v>4</v>
      </c>
      <c r="N3787" s="2">
        <f t="shared" ca="1" si="405"/>
        <v>0.29661903942904944</v>
      </c>
      <c r="O3787" s="2"/>
      <c r="P3787" s="31">
        <f t="shared" ca="1" si="404"/>
        <v>5.3784451122344228</v>
      </c>
    </row>
    <row r="3788" spans="1:16" x14ac:dyDescent="0.25">
      <c r="A3788" s="32">
        <f ca="1">Uniform_A+B3788*(Uniform_B-Uniform_A)</f>
        <v>0.53862914886243507</v>
      </c>
      <c r="B3788" s="2">
        <f t="shared" ca="1" si="406"/>
        <v>5.3862914886243507E-2</v>
      </c>
      <c r="C3788" s="4"/>
      <c r="D3788" s="5">
        <f ca="1">IF(E3788&lt;(Driehoek_C-Driehoek_A)/(Driehoek_B-Driehoek_A),Driehoek_A+SQRT(E3788*(Driehoek_B-Driehoek_A)*(Driehoek_C-Driehoek_A)),Driehoek_B-SQRT((1-E3788)*(Driehoek_B-Driehoek_A)*(Driehoek_B-Driehoek_C)))</f>
        <v>3.5478524449860132</v>
      </c>
      <c r="E3788" s="2">
        <f t="shared" ca="1" si="407"/>
        <v>0.17113194224636996</v>
      </c>
      <c r="F3788" s="2"/>
      <c r="G3788" s="15">
        <f ca="1">_xlfn.NORM.INV(H3788,Normaal_Mu,Normaal_Sigma)</f>
        <v>3.3879259456782567</v>
      </c>
      <c r="H3788" s="2">
        <f t="shared" ca="1" si="408"/>
        <v>0.21011074980939359</v>
      </c>
      <c r="I3788" s="2"/>
      <c r="J3788" s="15">
        <f ca="1">-LN(K3788) /NegExp_Labda</f>
        <v>3.3662251842822357</v>
      </c>
      <c r="K3788" s="2">
        <f t="shared" ca="1" si="409"/>
        <v>0.51005075589321258</v>
      </c>
      <c r="L3788" s="2"/>
      <c r="M3788" s="17">
        <f t="shared" ca="1" si="403"/>
        <v>3</v>
      </c>
      <c r="N3788" s="2">
        <f t="shared" ca="1" si="405"/>
        <v>0.12681680299455034</v>
      </c>
      <c r="O3788" s="2"/>
      <c r="P3788" s="31">
        <f t="shared" ca="1" si="404"/>
        <v>2.7681265447617882</v>
      </c>
    </row>
    <row r="3789" spans="1:16" x14ac:dyDescent="0.25">
      <c r="A3789" s="32">
        <f ca="1">Uniform_A+B3789*(Uniform_B-Uniform_A)</f>
        <v>3.8308963862953371</v>
      </c>
      <c r="B3789" s="2">
        <f t="shared" ca="1" si="406"/>
        <v>0.38308963862953371</v>
      </c>
      <c r="C3789" s="4"/>
      <c r="D3789" s="5">
        <f ca="1">IF(E3789&lt;(Driehoek_C-Driehoek_A)/(Driehoek_B-Driehoek_A),Driehoek_A+SQRT(E3789*(Driehoek_B-Driehoek_A)*(Driehoek_C-Driehoek_A)),Driehoek_B-SQRT((1-E3789)*(Driehoek_B-Driehoek_A)*(Driehoek_B-Driehoek_C)))</f>
        <v>4.4239944554169304</v>
      </c>
      <c r="E3789" s="2">
        <f t="shared" ca="1" si="407"/>
        <v>0.40171923588414293</v>
      </c>
      <c r="F3789" s="2"/>
      <c r="G3789" s="15">
        <f ca="1">_xlfn.NORM.INV(H3789,Normaal_Mu,Normaal_Sigma)</f>
        <v>5.6770353776564466</v>
      </c>
      <c r="H3789" s="2">
        <f t="shared" ca="1" si="408"/>
        <v>0.63251345032665884</v>
      </c>
      <c r="I3789" s="2"/>
      <c r="J3789" s="15">
        <f ca="1">-LN(K3789) /NegExp_Labda</f>
        <v>2.8732120314667591</v>
      </c>
      <c r="K3789" s="2">
        <f t="shared" ca="1" si="409"/>
        <v>0.56290612450848287</v>
      </c>
      <c r="L3789" s="2"/>
      <c r="M3789" s="17">
        <f t="shared" ca="1" si="403"/>
        <v>7</v>
      </c>
      <c r="N3789" s="2">
        <f t="shared" ca="1" si="405"/>
        <v>0.80122092679191481</v>
      </c>
      <c r="O3789" s="2"/>
      <c r="P3789" s="31">
        <f t="shared" ca="1" si="404"/>
        <v>4.7610276501670947</v>
      </c>
    </row>
    <row r="3790" spans="1:16" x14ac:dyDescent="0.25">
      <c r="A3790" s="32">
        <f ca="1">Uniform_A+B3790*(Uniform_B-Uniform_A)</f>
        <v>2.2120514825128081</v>
      </c>
      <c r="B3790" s="2">
        <f t="shared" ca="1" si="406"/>
        <v>0.22120514825128079</v>
      </c>
      <c r="C3790" s="4"/>
      <c r="D3790" s="5">
        <f ca="1">IF(E3790&lt;(Driehoek_C-Driehoek_A)/(Driehoek_B-Driehoek_A),Driehoek_A+SQRT(E3790*(Driehoek_B-Driehoek_A)*(Driehoek_C-Driehoek_A)),Driehoek_B-SQRT((1-E3790)*(Driehoek_B-Driehoek_A)*(Driehoek_B-Driehoek_C)))</f>
        <v>7.3202915335417389</v>
      </c>
      <c r="E3790" s="2">
        <f t="shared" ca="1" si="407"/>
        <v>0.91938798479166961</v>
      </c>
      <c r="F3790" s="2"/>
      <c r="G3790" s="15">
        <f ca="1">_xlfn.NORM.INV(H3790,Normaal_Mu,Normaal_Sigma)</f>
        <v>2.6079782729591017</v>
      </c>
      <c r="H3790" s="2">
        <f t="shared" ca="1" si="408"/>
        <v>0.11584615987166091</v>
      </c>
      <c r="I3790" s="2"/>
      <c r="J3790" s="15">
        <f ca="1">-LN(K3790) /NegExp_Labda</f>
        <v>21.069258421449657</v>
      </c>
      <c r="K3790" s="2">
        <f t="shared" ca="1" si="409"/>
        <v>1.4789294799581687E-2</v>
      </c>
      <c r="L3790" s="2"/>
      <c r="M3790" s="17">
        <f t="shared" ca="1" si="403"/>
        <v>7</v>
      </c>
      <c r="N3790" s="2">
        <f t="shared" ca="1" si="405"/>
        <v>0.76406693930814684</v>
      </c>
      <c r="O3790" s="2"/>
      <c r="P3790" s="31">
        <f t="shared" ca="1" si="404"/>
        <v>8.0419159420926611</v>
      </c>
    </row>
    <row r="3791" spans="1:16" x14ac:dyDescent="0.25">
      <c r="A3791" s="32">
        <f ca="1">Uniform_A+B3791*(Uniform_B-Uniform_A)</f>
        <v>3.3895572642564553</v>
      </c>
      <c r="B3791" s="2">
        <f t="shared" ca="1" si="406"/>
        <v>0.33895572642564553</v>
      </c>
      <c r="C3791" s="4"/>
      <c r="D3791" s="5">
        <f ca="1">IF(E3791&lt;(Driehoek_C-Driehoek_A)/(Driehoek_B-Driehoek_A),Driehoek_A+SQRT(E3791*(Driehoek_B-Driehoek_A)*(Driehoek_C-Driehoek_A)),Driehoek_B-SQRT((1-E3791)*(Driehoek_B-Driehoek_A)*(Driehoek_B-Driehoek_C)))</f>
        <v>3.5799820917383611</v>
      </c>
      <c r="E3791" s="2">
        <f t="shared" ca="1" si="407"/>
        <v>0.17831024358670911</v>
      </c>
      <c r="F3791" s="2"/>
      <c r="G3791" s="15">
        <f ca="1">_xlfn.NORM.INV(H3791,Normaal_Mu,Normaal_Sigma)</f>
        <v>4.0269046279101923</v>
      </c>
      <c r="H3791" s="2">
        <f t="shared" ca="1" si="408"/>
        <v>0.31328945209609904</v>
      </c>
      <c r="I3791" s="2"/>
      <c r="J3791" s="15">
        <f ca="1">-LN(K3791) /NegExp_Labda</f>
        <v>3.7487869175112452</v>
      </c>
      <c r="K3791" s="2">
        <f t="shared" ca="1" si="409"/>
        <v>0.47248117056322048</v>
      </c>
      <c r="L3791" s="2"/>
      <c r="M3791" s="17">
        <f t="shared" ca="1" si="403"/>
        <v>5</v>
      </c>
      <c r="N3791" s="2">
        <f t="shared" ca="1" si="405"/>
        <v>0.55615001272527198</v>
      </c>
      <c r="O3791" s="2"/>
      <c r="P3791" s="31">
        <f t="shared" ca="1" si="404"/>
        <v>3.9490461802832515</v>
      </c>
    </row>
    <row r="3792" spans="1:16" x14ac:dyDescent="0.25">
      <c r="A3792" s="32">
        <f ca="1">Uniform_A+B3792*(Uniform_B-Uniform_A)</f>
        <v>2.9450215809640135</v>
      </c>
      <c r="B3792" s="2">
        <f t="shared" ca="1" si="406"/>
        <v>0.29450215809640135</v>
      </c>
      <c r="C3792" s="4"/>
      <c r="D3792" s="5">
        <f ca="1">IF(E3792&lt;(Driehoek_C-Driehoek_A)/(Driehoek_B-Driehoek_A),Driehoek_A+SQRT(E3792*(Driehoek_B-Driehoek_A)*(Driehoek_C-Driehoek_A)),Driehoek_B-SQRT((1-E3792)*(Driehoek_B-Driehoek_A)*(Driehoek_B-Driehoek_C)))</f>
        <v>4.3709922143315536</v>
      </c>
      <c r="E3792" s="2">
        <f t="shared" ca="1" si="407"/>
        <v>0.38777962629202578</v>
      </c>
      <c r="F3792" s="2"/>
      <c r="G3792" s="15">
        <f ca="1">_xlfn.NORM.INV(H3792,Normaal_Mu,Normaal_Sigma)</f>
        <v>6.164066623505013</v>
      </c>
      <c r="H3792" s="2">
        <f t="shared" ca="1" si="408"/>
        <v>0.71972787846437192</v>
      </c>
      <c r="I3792" s="2"/>
      <c r="J3792" s="15">
        <f ca="1">-LN(K3792) /NegExp_Labda</f>
        <v>5.2689686385028696E-2</v>
      </c>
      <c r="K3792" s="2">
        <f t="shared" ca="1" si="409"/>
        <v>0.98951739226040303</v>
      </c>
      <c r="L3792" s="2"/>
      <c r="M3792" s="17">
        <f t="shared" ca="1" si="403"/>
        <v>4</v>
      </c>
      <c r="N3792" s="2">
        <f t="shared" ca="1" si="405"/>
        <v>0.42495655146246514</v>
      </c>
      <c r="O3792" s="2"/>
      <c r="P3792" s="31">
        <f t="shared" ca="1" si="404"/>
        <v>3.5065540210371209</v>
      </c>
    </row>
    <row r="3793" spans="1:16" x14ac:dyDescent="0.25">
      <c r="A3793" s="32">
        <f ca="1">Uniform_A+B3793*(Uniform_B-Uniform_A)</f>
        <v>6.2157979242645967</v>
      </c>
      <c r="B3793" s="2">
        <f t="shared" ca="1" si="406"/>
        <v>0.62157979242645967</v>
      </c>
      <c r="C3793" s="4"/>
      <c r="D3793" s="5">
        <f ca="1">IF(E3793&lt;(Driehoek_C-Driehoek_A)/(Driehoek_B-Driehoek_A),Driehoek_A+SQRT(E3793*(Driehoek_B-Driehoek_A)*(Driehoek_C-Driehoek_A)),Driehoek_B-SQRT((1-E3793)*(Driehoek_B-Driehoek_A)*(Driehoek_B-Driehoek_C)))</f>
        <v>3.8794074623558665</v>
      </c>
      <c r="E3793" s="2">
        <f t="shared" ca="1" si="407"/>
        <v>0.25229802925420841</v>
      </c>
      <c r="F3793" s="2"/>
      <c r="G3793" s="15">
        <f ca="1">_xlfn.NORM.INV(H3793,Normaal_Mu,Normaal_Sigma)</f>
        <v>9.2868885032890773</v>
      </c>
      <c r="H3793" s="2">
        <f t="shared" ca="1" si="408"/>
        <v>0.98396127849206783</v>
      </c>
      <c r="I3793" s="2"/>
      <c r="J3793" s="15">
        <f ca="1">-LN(K3793) /NegExp_Labda</f>
        <v>1.5531013965591036</v>
      </c>
      <c r="K3793" s="2">
        <f t="shared" ca="1" si="409"/>
        <v>0.73299215531740414</v>
      </c>
      <c r="L3793" s="2"/>
      <c r="M3793" s="17">
        <f t="shared" ca="1" si="403"/>
        <v>6</v>
      </c>
      <c r="N3793" s="2">
        <f t="shared" ca="1" si="405"/>
        <v>0.71846162609025166</v>
      </c>
      <c r="O3793" s="2"/>
      <c r="P3793" s="31">
        <f t="shared" ca="1" si="404"/>
        <v>5.3870390572937286</v>
      </c>
    </row>
    <row r="3794" spans="1:16" x14ac:dyDescent="0.25">
      <c r="A3794" s="32">
        <f ca="1">Uniform_A+B3794*(Uniform_B-Uniform_A)</f>
        <v>9.9386735172223055</v>
      </c>
      <c r="B3794" s="2">
        <f t="shared" ca="1" si="406"/>
        <v>0.99386735172223062</v>
      </c>
      <c r="C3794" s="4"/>
      <c r="D3794" s="5">
        <f ca="1">IF(E3794&lt;(Driehoek_C-Driehoek_A)/(Driehoek_B-Driehoek_A),Driehoek_A+SQRT(E3794*(Driehoek_B-Driehoek_A)*(Driehoek_C-Driehoek_A)),Driehoek_B-SQRT((1-E3794)*(Driehoek_B-Driehoek_A)*(Driehoek_B-Driehoek_C)))</f>
        <v>3.9381103066140088</v>
      </c>
      <c r="E3794" s="2">
        <f t="shared" ca="1" si="407"/>
        <v>0.2683051114716748</v>
      </c>
      <c r="F3794" s="2"/>
      <c r="G3794" s="15">
        <f ca="1">_xlfn.NORM.INV(H3794,Normaal_Mu,Normaal_Sigma)</f>
        <v>6.481580695713939</v>
      </c>
      <c r="H3794" s="2">
        <f t="shared" ca="1" si="408"/>
        <v>0.77058971577471591</v>
      </c>
      <c r="I3794" s="2"/>
      <c r="J3794" s="15">
        <f ca="1">-LN(K3794) /NegExp_Labda</f>
        <v>1.8002544276600068</v>
      </c>
      <c r="K3794" s="2">
        <f t="shared" ca="1" si="409"/>
        <v>0.69764082534325855</v>
      </c>
      <c r="L3794" s="2"/>
      <c r="M3794" s="17">
        <f t="shared" ca="1" si="403"/>
        <v>5</v>
      </c>
      <c r="N3794" s="2">
        <f t="shared" ca="1" si="405"/>
        <v>0.59823118921546192</v>
      </c>
      <c r="O3794" s="2"/>
      <c r="P3794" s="31">
        <f t="shared" ca="1" si="404"/>
        <v>5.431723789442052</v>
      </c>
    </row>
    <row r="3795" spans="1:16" x14ac:dyDescent="0.25">
      <c r="A3795" s="32">
        <f ca="1">Uniform_A+B3795*(Uniform_B-Uniform_A)</f>
        <v>1.8285739208585616</v>
      </c>
      <c r="B3795" s="2">
        <f t="shared" ca="1" si="406"/>
        <v>0.18285739208585616</v>
      </c>
      <c r="C3795" s="4"/>
      <c r="D3795" s="5">
        <f ca="1">IF(E3795&lt;(Driehoek_C-Driehoek_A)/(Driehoek_B-Driehoek_A),Driehoek_A+SQRT(E3795*(Driehoek_B-Driehoek_A)*(Driehoek_C-Driehoek_A)),Driehoek_B-SQRT((1-E3795)*(Driehoek_B-Driehoek_A)*(Driehoek_B-Driehoek_C)))</f>
        <v>6.4013767450641268</v>
      </c>
      <c r="E3795" s="2">
        <f t="shared" ca="1" si="407"/>
        <v>0.80706163368304251</v>
      </c>
      <c r="F3795" s="2"/>
      <c r="G3795" s="15">
        <f ca="1">_xlfn.NORM.INV(H3795,Normaal_Mu,Normaal_Sigma)</f>
        <v>2.5402796567631065</v>
      </c>
      <c r="H3795" s="2">
        <f t="shared" ca="1" si="408"/>
        <v>0.10937473550263377</v>
      </c>
      <c r="I3795" s="2"/>
      <c r="J3795" s="15">
        <f ca="1">-LN(K3795) /NegExp_Labda</f>
        <v>1.8576971285916302</v>
      </c>
      <c r="K3795" s="2">
        <f t="shared" ca="1" si="409"/>
        <v>0.68967181448641723</v>
      </c>
      <c r="L3795" s="2"/>
      <c r="M3795" s="17">
        <f t="shared" ca="1" si="403"/>
        <v>6</v>
      </c>
      <c r="N3795" s="2">
        <f t="shared" ca="1" si="405"/>
        <v>0.63845016828117762</v>
      </c>
      <c r="O3795" s="2"/>
      <c r="P3795" s="31">
        <f t="shared" ca="1" si="404"/>
        <v>3.7255854902554844</v>
      </c>
    </row>
    <row r="3796" spans="1:16" x14ac:dyDescent="0.25">
      <c r="A3796" s="32">
        <f ca="1">Uniform_A+B3796*(Uniform_B-Uniform_A)</f>
        <v>7.9764315681773521</v>
      </c>
      <c r="B3796" s="2">
        <f t="shared" ca="1" si="406"/>
        <v>0.79764315681773523</v>
      </c>
      <c r="C3796" s="4"/>
      <c r="D3796" s="5">
        <f ca="1">IF(E3796&lt;(Driehoek_C-Driehoek_A)/(Driehoek_B-Driehoek_A),Driehoek_A+SQRT(E3796*(Driehoek_B-Driehoek_A)*(Driehoek_C-Driehoek_A)),Driehoek_B-SQRT((1-E3796)*(Driehoek_B-Driehoek_A)*(Driehoek_B-Driehoek_C)))</f>
        <v>5.3502428225289851</v>
      </c>
      <c r="E3796" s="2">
        <f t="shared" ca="1" si="407"/>
        <v>0.6194077870142517</v>
      </c>
      <c r="F3796" s="2"/>
      <c r="G3796" s="15">
        <f ca="1">_xlfn.NORM.INV(H3796,Normaal_Mu,Normaal_Sigma)</f>
        <v>7.3654355554658668</v>
      </c>
      <c r="H3796" s="2">
        <f t="shared" ca="1" si="408"/>
        <v>0.88153949193368542</v>
      </c>
      <c r="I3796" s="2"/>
      <c r="J3796" s="15">
        <f ca="1">-LN(K3796) /NegExp_Labda</f>
        <v>6.204507093153711</v>
      </c>
      <c r="K3796" s="2">
        <f t="shared" ca="1" si="409"/>
        <v>0.28912347914861469</v>
      </c>
      <c r="L3796" s="2"/>
      <c r="M3796" s="17">
        <f t="shared" ca="1" si="403"/>
        <v>5</v>
      </c>
      <c r="N3796" s="2">
        <f t="shared" ca="1" si="405"/>
        <v>0.48953932591798288</v>
      </c>
      <c r="O3796" s="2"/>
      <c r="P3796" s="31">
        <f t="shared" ca="1" si="404"/>
        <v>6.3793234078651828</v>
      </c>
    </row>
    <row r="3797" spans="1:16" x14ac:dyDescent="0.25">
      <c r="A3797" s="32">
        <f ca="1">Uniform_A+B3797*(Uniform_B-Uniform_A)</f>
        <v>5.6844152834998809</v>
      </c>
      <c r="B3797" s="2">
        <f t="shared" ca="1" si="406"/>
        <v>0.56844152834998807</v>
      </c>
      <c r="C3797" s="4"/>
      <c r="D3797" s="5">
        <f ca="1">IF(E3797&lt;(Driehoek_C-Driehoek_A)/(Driehoek_B-Driehoek_A),Driehoek_A+SQRT(E3797*(Driehoek_B-Driehoek_A)*(Driehoek_C-Driehoek_A)),Driehoek_B-SQRT((1-E3797)*(Driehoek_B-Driehoek_A)*(Driehoek_B-Driehoek_C)))</f>
        <v>6.3172111304102847</v>
      </c>
      <c r="E3797" s="2">
        <f t="shared" ca="1" si="407"/>
        <v>0.79436125374872968</v>
      </c>
      <c r="F3797" s="2"/>
      <c r="G3797" s="15">
        <f ca="1">_xlfn.NORM.INV(H3797,Normaal_Mu,Normaal_Sigma)</f>
        <v>2.8169332488812904</v>
      </c>
      <c r="H3797" s="2">
        <f t="shared" ca="1" si="408"/>
        <v>0.13751912709956771</v>
      </c>
      <c r="I3797" s="2"/>
      <c r="J3797" s="15">
        <f ca="1">-LN(K3797) /NegExp_Labda</f>
        <v>1.7327372045772018</v>
      </c>
      <c r="K3797" s="2">
        <f t="shared" ca="1" si="409"/>
        <v>0.70712527182129015</v>
      </c>
      <c r="L3797" s="2"/>
      <c r="M3797" s="17">
        <f t="shared" ca="1" si="403"/>
        <v>6</v>
      </c>
      <c r="N3797" s="2">
        <f t="shared" ca="1" si="405"/>
        <v>0.64083941344192497</v>
      </c>
      <c r="O3797" s="2"/>
      <c r="P3797" s="31">
        <f t="shared" ca="1" si="404"/>
        <v>4.5102593734737315</v>
      </c>
    </row>
    <row r="3798" spans="1:16" x14ac:dyDescent="0.25">
      <c r="A3798" s="32">
        <f ca="1">Uniform_A+B3798*(Uniform_B-Uniform_A)</f>
        <v>6.895122806208331</v>
      </c>
      <c r="B3798" s="2">
        <f t="shared" ca="1" si="406"/>
        <v>0.68951228062083314</v>
      </c>
      <c r="C3798" s="4"/>
      <c r="D3798" s="5">
        <f ca="1">IF(E3798&lt;(Driehoek_C-Driehoek_A)/(Driehoek_B-Driehoek_A),Driehoek_A+SQRT(E3798*(Driehoek_B-Driehoek_A)*(Driehoek_C-Driehoek_A)),Driehoek_B-SQRT((1-E3798)*(Driehoek_B-Driehoek_A)*(Driehoek_B-Driehoek_C)))</f>
        <v>5.4784191685706425</v>
      </c>
      <c r="E3798" s="2">
        <f t="shared" ca="1" si="407"/>
        <v>0.64567052707740913</v>
      </c>
      <c r="F3798" s="2"/>
      <c r="G3798" s="15">
        <f ca="1">_xlfn.NORM.INV(H3798,Normaal_Mu,Normaal_Sigma)</f>
        <v>6.7300999511853421</v>
      </c>
      <c r="H3798" s="2">
        <f t="shared" ca="1" si="408"/>
        <v>0.80649432022205614</v>
      </c>
      <c r="I3798" s="2"/>
      <c r="J3798" s="15">
        <f ca="1">-LN(K3798) /NegExp_Labda</f>
        <v>1.5171225905171706</v>
      </c>
      <c r="K3798" s="2">
        <f t="shared" ca="1" si="409"/>
        <v>0.73828561422702355</v>
      </c>
      <c r="L3798" s="2"/>
      <c r="M3798" s="17">
        <f t="shared" ca="1" si="403"/>
        <v>4</v>
      </c>
      <c r="N3798" s="2">
        <f t="shared" ca="1" si="405"/>
        <v>0.33686228237715954</v>
      </c>
      <c r="O3798" s="2"/>
      <c r="P3798" s="31">
        <f t="shared" ca="1" si="404"/>
        <v>4.9241529032962976</v>
      </c>
    </row>
    <row r="3799" spans="1:16" x14ac:dyDescent="0.25">
      <c r="A3799" s="32">
        <f ca="1">Uniform_A+B3799*(Uniform_B-Uniform_A)</f>
        <v>8.9964930735321129</v>
      </c>
      <c r="B3799" s="2">
        <f t="shared" ca="1" si="406"/>
        <v>0.89964930735321125</v>
      </c>
      <c r="C3799" s="4"/>
      <c r="D3799" s="5">
        <f ca="1">IF(E3799&lt;(Driehoek_C-Driehoek_A)/(Driehoek_B-Driehoek_A),Driehoek_A+SQRT(E3799*(Driehoek_B-Driehoek_A)*(Driehoek_C-Driehoek_A)),Driehoek_B-SQRT((1-E3799)*(Driehoek_B-Driehoek_A)*(Driehoek_B-Driehoek_C)))</f>
        <v>5.4346202729021424</v>
      </c>
      <c r="E3799" s="2">
        <f t="shared" ca="1" si="407"/>
        <v>0.63680192575998873</v>
      </c>
      <c r="F3799" s="2"/>
      <c r="G3799" s="15">
        <f ca="1">_xlfn.NORM.INV(H3799,Normaal_Mu,Normaal_Sigma)</f>
        <v>2.073895253341024</v>
      </c>
      <c r="H3799" s="2">
        <f t="shared" ca="1" si="408"/>
        <v>7.1726524273198367E-2</v>
      </c>
      <c r="I3799" s="2"/>
      <c r="J3799" s="15">
        <f ca="1">-LN(K3799) /NegExp_Labda</f>
        <v>0.96863455755177796</v>
      </c>
      <c r="K3799" s="2">
        <f t="shared" ca="1" si="409"/>
        <v>0.82388286647753406</v>
      </c>
      <c r="L3799" s="2"/>
      <c r="M3799" s="17">
        <f t="shared" ca="1" si="403"/>
        <v>9</v>
      </c>
      <c r="N3799" s="2">
        <f t="shared" ca="1" si="405"/>
        <v>0.96049630518024232</v>
      </c>
      <c r="O3799" s="2"/>
      <c r="P3799" s="31">
        <f t="shared" ca="1" si="404"/>
        <v>5.2947286314654116</v>
      </c>
    </row>
    <row r="3800" spans="1:16" x14ac:dyDescent="0.25">
      <c r="A3800" s="32">
        <f ca="1">Uniform_A+B3800*(Uniform_B-Uniform_A)</f>
        <v>6.4150733275987299</v>
      </c>
      <c r="B3800" s="2">
        <f t="shared" ca="1" si="406"/>
        <v>0.64150733275987304</v>
      </c>
      <c r="C3800" s="4"/>
      <c r="D3800" s="5">
        <f ca="1">IF(E3800&lt;(Driehoek_C-Driehoek_A)/(Driehoek_B-Driehoek_A),Driehoek_A+SQRT(E3800*(Driehoek_B-Driehoek_A)*(Driehoek_C-Driehoek_A)),Driehoek_B-SQRT((1-E3800)*(Driehoek_B-Driehoek_A)*(Driehoek_B-Driehoek_C)))</f>
        <v>5.211326331946168</v>
      </c>
      <c r="E3800" s="2">
        <f t="shared" ca="1" si="407"/>
        <v>0.58988433819987207</v>
      </c>
      <c r="F3800" s="2"/>
      <c r="G3800" s="15">
        <f ca="1">_xlfn.NORM.INV(H3800,Normaal_Mu,Normaal_Sigma)</f>
        <v>6.7731573036089063</v>
      </c>
      <c r="H3800" s="2">
        <f t="shared" ca="1" si="408"/>
        <v>0.8123471041647804</v>
      </c>
      <c r="I3800" s="2"/>
      <c r="J3800" s="15">
        <f ca="1">-LN(K3800) /NegExp_Labda</f>
        <v>7.4778351702965387E-2</v>
      </c>
      <c r="K3800" s="2">
        <f t="shared" ca="1" si="409"/>
        <v>0.98515561024776821</v>
      </c>
      <c r="L3800" s="2"/>
      <c r="M3800" s="17">
        <f t="shared" ca="1" si="403"/>
        <v>3</v>
      </c>
      <c r="N3800" s="2">
        <f t="shared" ca="1" si="405"/>
        <v>0.1922523258805382</v>
      </c>
      <c r="O3800" s="2"/>
      <c r="P3800" s="31">
        <f t="shared" ca="1" si="404"/>
        <v>4.2948670629713543</v>
      </c>
    </row>
    <row r="3801" spans="1:16" x14ac:dyDescent="0.25">
      <c r="A3801" s="32">
        <f ca="1">Uniform_A+B3801*(Uniform_B-Uniform_A)</f>
        <v>2.2733967882482231</v>
      </c>
      <c r="B3801" s="2">
        <f t="shared" ca="1" si="406"/>
        <v>0.22733967882482231</v>
      </c>
      <c r="C3801" s="4"/>
      <c r="D3801" s="5">
        <f ca="1">IF(E3801&lt;(Driehoek_C-Driehoek_A)/(Driehoek_B-Driehoek_A),Driehoek_A+SQRT(E3801*(Driehoek_B-Driehoek_A)*(Driehoek_C-Driehoek_A)),Driehoek_B-SQRT((1-E3801)*(Driehoek_B-Driehoek_A)*(Driehoek_B-Driehoek_C)))</f>
        <v>4.4235998654045563</v>
      </c>
      <c r="E3801" s="2">
        <f t="shared" ca="1" si="407"/>
        <v>0.40161605165928016</v>
      </c>
      <c r="F3801" s="2"/>
      <c r="G3801" s="15">
        <f ca="1">_xlfn.NORM.INV(H3801,Normaal_Mu,Normaal_Sigma)</f>
        <v>6.3551991737274616</v>
      </c>
      <c r="H3801" s="2">
        <f t="shared" ca="1" si="408"/>
        <v>0.7509871959359824</v>
      </c>
      <c r="I3801" s="2"/>
      <c r="J3801" s="15">
        <f ca="1">-LN(K3801) /NegExp_Labda</f>
        <v>13.364959991619004</v>
      </c>
      <c r="K3801" s="2">
        <f t="shared" ca="1" si="409"/>
        <v>6.9045332433213202E-2</v>
      </c>
      <c r="L3801" s="2"/>
      <c r="M3801" s="17">
        <f t="shared" ca="1" si="403"/>
        <v>12</v>
      </c>
      <c r="N3801" s="2">
        <f t="shared" ca="1" si="405"/>
        <v>0.99590246176018327</v>
      </c>
      <c r="O3801" s="2"/>
      <c r="P3801" s="31">
        <f t="shared" ca="1" si="404"/>
        <v>7.6834311637998498</v>
      </c>
    </row>
    <row r="3802" spans="1:16" x14ac:dyDescent="0.25">
      <c r="A3802" s="32">
        <f ca="1">Uniform_A+B3802*(Uniform_B-Uniform_A)</f>
        <v>2.7751713485722176</v>
      </c>
      <c r="B3802" s="2">
        <f t="shared" ca="1" si="406"/>
        <v>0.27751713485722174</v>
      </c>
      <c r="C3802" s="4"/>
      <c r="D3802" s="5">
        <f ca="1">IF(E3802&lt;(Driehoek_C-Driehoek_A)/(Driehoek_B-Driehoek_A),Driehoek_A+SQRT(E3802*(Driehoek_B-Driehoek_A)*(Driehoek_C-Driehoek_A)),Driehoek_B-SQRT((1-E3802)*(Driehoek_B-Driehoek_A)*(Driehoek_B-Driehoek_C)))</f>
        <v>7.647450014622744</v>
      </c>
      <c r="E3802" s="2">
        <f t="shared" ca="1" si="407"/>
        <v>0.94773167248731383</v>
      </c>
      <c r="F3802" s="2"/>
      <c r="G3802" s="15">
        <f ca="1">_xlfn.NORM.INV(H3802,Normaal_Mu,Normaal_Sigma)</f>
        <v>7.7827337540705175</v>
      </c>
      <c r="H3802" s="2">
        <f t="shared" ca="1" si="408"/>
        <v>0.91794289826386943</v>
      </c>
      <c r="I3802" s="2"/>
      <c r="J3802" s="15">
        <f ca="1">-LN(K3802) /NegExp_Labda</f>
        <v>3.3471073189091576</v>
      </c>
      <c r="K3802" s="2">
        <f t="shared" ca="1" si="409"/>
        <v>0.51200470538395004</v>
      </c>
      <c r="L3802" s="2"/>
      <c r="M3802" s="17">
        <f t="shared" ca="1" si="403"/>
        <v>3</v>
      </c>
      <c r="N3802" s="2">
        <f t="shared" ca="1" si="405"/>
        <v>0.25205265203217508</v>
      </c>
      <c r="O3802" s="2"/>
      <c r="P3802" s="31">
        <f t="shared" ca="1" si="404"/>
        <v>4.9104924872349276</v>
      </c>
    </row>
    <row r="3803" spans="1:16" x14ac:dyDescent="0.25">
      <c r="A3803" s="32">
        <f ca="1">Uniform_A+B3803*(Uniform_B-Uniform_A)</f>
        <v>7.1050986521356823</v>
      </c>
      <c r="B3803" s="2">
        <f t="shared" ca="1" si="406"/>
        <v>0.71050986521356818</v>
      </c>
      <c r="C3803" s="4"/>
      <c r="D3803" s="5">
        <f ca="1">IF(E3803&lt;(Driehoek_C-Driehoek_A)/(Driehoek_B-Driehoek_A),Driehoek_A+SQRT(E3803*(Driehoek_B-Driehoek_A)*(Driehoek_C-Driehoek_A)),Driehoek_B-SQRT((1-E3803)*(Driehoek_B-Driehoek_A)*(Driehoek_B-Driehoek_C)))</f>
        <v>7.944537024792746</v>
      </c>
      <c r="E3803" s="2">
        <f t="shared" ca="1" si="407"/>
        <v>0.96817136879904719</v>
      </c>
      <c r="F3803" s="2"/>
      <c r="G3803" s="15">
        <f ca="1">_xlfn.NORM.INV(H3803,Normaal_Mu,Normaal_Sigma)</f>
        <v>8.5278591345125001</v>
      </c>
      <c r="H3803" s="2">
        <f t="shared" ca="1" si="408"/>
        <v>0.961128080939051</v>
      </c>
      <c r="I3803" s="2"/>
      <c r="J3803" s="15">
        <f ca="1">-LN(K3803) /NegExp_Labda</f>
        <v>2.4440950883128205</v>
      </c>
      <c r="K3803" s="2">
        <f t="shared" ca="1" si="409"/>
        <v>0.6133503225245468</v>
      </c>
      <c r="L3803" s="2"/>
      <c r="M3803" s="17">
        <f t="shared" ca="1" si="403"/>
        <v>6</v>
      </c>
      <c r="N3803" s="2">
        <f t="shared" ca="1" si="405"/>
        <v>0.75492064984855645</v>
      </c>
      <c r="O3803" s="2"/>
      <c r="P3803" s="31">
        <f t="shared" ca="1" si="404"/>
        <v>6.4043179799507497</v>
      </c>
    </row>
    <row r="3804" spans="1:16" x14ac:dyDescent="0.25">
      <c r="A3804" s="32">
        <f ca="1">Uniform_A+B3804*(Uniform_B-Uniform_A)</f>
        <v>3.6644836012841586</v>
      </c>
      <c r="B3804" s="2">
        <f t="shared" ca="1" si="406"/>
        <v>0.36644836012841586</v>
      </c>
      <c r="C3804" s="4"/>
      <c r="D3804" s="5">
        <f ca="1">IF(E3804&lt;(Driehoek_C-Driehoek_A)/(Driehoek_B-Driehoek_A),Driehoek_A+SQRT(E3804*(Driehoek_B-Driehoek_A)*(Driehoek_C-Driehoek_A)),Driehoek_B-SQRT((1-E3804)*(Driehoek_B-Driehoek_A)*(Driehoek_B-Driehoek_C)))</f>
        <v>5.9724210591429561</v>
      </c>
      <c r="E3804" s="2">
        <f t="shared" ca="1" si="407"/>
        <v>0.7381075930536839</v>
      </c>
      <c r="F3804" s="2"/>
      <c r="G3804" s="15">
        <f ca="1">_xlfn.NORM.INV(H3804,Normaal_Mu,Normaal_Sigma)</f>
        <v>3.7434815777464143</v>
      </c>
      <c r="H3804" s="2">
        <f t="shared" ca="1" si="408"/>
        <v>0.26491707365617523</v>
      </c>
      <c r="I3804" s="2"/>
      <c r="J3804" s="15">
        <f ca="1">-LN(K3804) /NegExp_Labda</f>
        <v>5.8670544866498284</v>
      </c>
      <c r="K3804" s="2">
        <f t="shared" ca="1" si="409"/>
        <v>0.30931011488197024</v>
      </c>
      <c r="L3804" s="2"/>
      <c r="M3804" s="17">
        <f t="shared" ca="1" si="403"/>
        <v>6</v>
      </c>
      <c r="N3804" s="2">
        <f t="shared" ca="1" si="405"/>
        <v>0.69779874349720883</v>
      </c>
      <c r="O3804" s="2"/>
      <c r="P3804" s="31">
        <f t="shared" ca="1" si="404"/>
        <v>5.0494881449646716</v>
      </c>
    </row>
    <row r="3805" spans="1:16" x14ac:dyDescent="0.25">
      <c r="A3805" s="32">
        <f ca="1">Uniform_A+B3805*(Uniform_B-Uniform_A)</f>
        <v>2.2501840258112571</v>
      </c>
      <c r="B3805" s="2">
        <f t="shared" ca="1" si="406"/>
        <v>0.22501840258112571</v>
      </c>
      <c r="C3805" s="4"/>
      <c r="D3805" s="5">
        <f ca="1">IF(E3805&lt;(Driehoek_C-Driehoek_A)/(Driehoek_B-Driehoek_A),Driehoek_A+SQRT(E3805*(Driehoek_B-Driehoek_A)*(Driehoek_C-Driehoek_A)),Driehoek_B-SQRT((1-E3805)*(Driehoek_B-Driehoek_A)*(Driehoek_B-Driehoek_C)))</f>
        <v>3.6804082760434769</v>
      </c>
      <c r="E3805" s="2">
        <f t="shared" ca="1" si="407"/>
        <v>0.20169799815681499</v>
      </c>
      <c r="F3805" s="2"/>
      <c r="G3805" s="15">
        <f ca="1">_xlfn.NORM.INV(H3805,Normaal_Mu,Normaal_Sigma)</f>
        <v>3.7991005922334065</v>
      </c>
      <c r="H3805" s="2">
        <f t="shared" ca="1" si="408"/>
        <v>0.27410328557213637</v>
      </c>
      <c r="I3805" s="2"/>
      <c r="J3805" s="15">
        <f ca="1">-LN(K3805) /NegExp_Labda</f>
        <v>0.12495178540482697</v>
      </c>
      <c r="K3805" s="2">
        <f t="shared" ca="1" si="409"/>
        <v>0.97531931690819318</v>
      </c>
      <c r="L3805" s="2"/>
      <c r="M3805" s="17">
        <f t="shared" ca="1" si="403"/>
        <v>5</v>
      </c>
      <c r="N3805" s="2">
        <f t="shared" ca="1" si="405"/>
        <v>0.48085037119412599</v>
      </c>
      <c r="O3805" s="2"/>
      <c r="P3805" s="31">
        <f t="shared" ca="1" si="404"/>
        <v>2.9709289358985935</v>
      </c>
    </row>
    <row r="3806" spans="1:16" x14ac:dyDescent="0.25">
      <c r="A3806" s="32">
        <f ca="1">Uniform_A+B3806*(Uniform_B-Uniform_A)</f>
        <v>1.5685586342625735</v>
      </c>
      <c r="B3806" s="2">
        <f t="shared" ca="1" si="406"/>
        <v>0.15685586342625735</v>
      </c>
      <c r="C3806" s="4"/>
      <c r="D3806" s="5">
        <f ca="1">IF(E3806&lt;(Driehoek_C-Driehoek_A)/(Driehoek_B-Driehoek_A),Driehoek_A+SQRT(E3806*(Driehoek_B-Driehoek_A)*(Driehoek_C-Driehoek_A)),Driehoek_B-SQRT((1-E3806)*(Driehoek_B-Driehoek_A)*(Driehoek_B-Driehoek_C)))</f>
        <v>6.7064196395459739</v>
      </c>
      <c r="E3806" s="2">
        <f t="shared" ca="1" si="407"/>
        <v>0.84969968943255936</v>
      </c>
      <c r="F3806" s="2"/>
      <c r="G3806" s="15">
        <f ca="1">_xlfn.NORM.INV(H3806,Normaal_Mu,Normaal_Sigma)</f>
        <v>4.5710349027961144</v>
      </c>
      <c r="H3806" s="2">
        <f t="shared" ca="1" si="408"/>
        <v>0.41508538725908373</v>
      </c>
      <c r="I3806" s="2"/>
      <c r="J3806" s="15">
        <f ca="1">-LN(K3806) /NegExp_Labda</f>
        <v>0.49361039456495631</v>
      </c>
      <c r="K3806" s="2">
        <f t="shared" ca="1" si="409"/>
        <v>0.90599446800459593</v>
      </c>
      <c r="L3806" s="2"/>
      <c r="M3806" s="17">
        <f t="shared" ca="1" si="403"/>
        <v>3</v>
      </c>
      <c r="N3806" s="2">
        <f t="shared" ca="1" si="405"/>
        <v>0.20823258214977691</v>
      </c>
      <c r="O3806" s="2"/>
      <c r="P3806" s="31">
        <f t="shared" ca="1" si="404"/>
        <v>3.2679247142339234</v>
      </c>
    </row>
    <row r="3807" spans="1:16" x14ac:dyDescent="0.25">
      <c r="A3807" s="32">
        <f ca="1">Uniform_A+B3807*(Uniform_B-Uniform_A)</f>
        <v>5.063929285328709</v>
      </c>
      <c r="B3807" s="2">
        <f t="shared" ca="1" si="406"/>
        <v>0.50639292853287088</v>
      </c>
      <c r="C3807" s="4"/>
      <c r="D3807" s="5">
        <f ca="1">IF(E3807&lt;(Driehoek_C-Driehoek_A)/(Driehoek_B-Driehoek_A),Driehoek_A+SQRT(E3807*(Driehoek_B-Driehoek_A)*(Driehoek_C-Driehoek_A)),Driehoek_B-SQRT((1-E3807)*(Driehoek_B-Driehoek_A)*(Driehoek_B-Driehoek_C)))</f>
        <v>4.2021980971829453</v>
      </c>
      <c r="E3807" s="2">
        <f t="shared" ca="1" si="407"/>
        <v>0.34231705432357296</v>
      </c>
      <c r="F3807" s="2"/>
      <c r="G3807" s="15">
        <f ca="1">_xlfn.NORM.INV(H3807,Normaal_Mu,Normaal_Sigma)</f>
        <v>4.3888089603370899</v>
      </c>
      <c r="H3807" s="2">
        <f t="shared" ca="1" si="408"/>
        <v>0.37995631602530566</v>
      </c>
      <c r="I3807" s="2"/>
      <c r="J3807" s="15">
        <f ca="1">-LN(K3807) /NegExp_Labda</f>
        <v>4.1460806243895183</v>
      </c>
      <c r="K3807" s="2">
        <f t="shared" ca="1" si="409"/>
        <v>0.43639122851156975</v>
      </c>
      <c r="L3807" s="2"/>
      <c r="M3807" s="17">
        <f t="shared" ca="1" si="403"/>
        <v>2</v>
      </c>
      <c r="N3807" s="2">
        <f t="shared" ca="1" si="405"/>
        <v>0.10511257619794889</v>
      </c>
      <c r="O3807" s="2"/>
      <c r="P3807" s="31">
        <f t="shared" ca="1" si="404"/>
        <v>3.960203393447653</v>
      </c>
    </row>
    <row r="3808" spans="1:16" x14ac:dyDescent="0.25">
      <c r="A3808" s="32">
        <f ca="1">Uniform_A+B3808*(Uniform_B-Uniform_A)</f>
        <v>9.9873757576667277E-2</v>
      </c>
      <c r="B3808" s="2">
        <f t="shared" ca="1" si="406"/>
        <v>9.9873757576667277E-3</v>
      </c>
      <c r="C3808" s="4"/>
      <c r="D3808" s="5">
        <f ca="1">IF(E3808&lt;(Driehoek_C-Driehoek_A)/(Driehoek_B-Driehoek_A),Driehoek_A+SQRT(E3808*(Driehoek_B-Driehoek_A)*(Driehoek_C-Driehoek_A)),Driehoek_B-SQRT((1-E3808)*(Driehoek_B-Driehoek_A)*(Driehoek_B-Driehoek_C)))</f>
        <v>4.9301884133370431</v>
      </c>
      <c r="E3808" s="2">
        <f t="shared" ca="1" si="407"/>
        <v>0.52676096140182693</v>
      </c>
      <c r="F3808" s="2"/>
      <c r="G3808" s="15">
        <f ca="1">_xlfn.NORM.INV(H3808,Normaal_Mu,Normaal_Sigma)</f>
        <v>7.4836803550262019</v>
      </c>
      <c r="H3808" s="2">
        <f t="shared" ca="1" si="408"/>
        <v>0.8928522321830169</v>
      </c>
      <c r="I3808" s="2"/>
      <c r="J3808" s="15">
        <f ca="1">-LN(K3808) /NegExp_Labda</f>
        <v>4.5913178237346104</v>
      </c>
      <c r="K3808" s="2">
        <f t="shared" ca="1" si="409"/>
        <v>0.39921164475316084</v>
      </c>
      <c r="L3808" s="2"/>
      <c r="M3808" s="17">
        <f t="shared" ca="1" si="403"/>
        <v>5</v>
      </c>
      <c r="N3808" s="2">
        <f t="shared" ca="1" si="405"/>
        <v>0.52266047118705028</v>
      </c>
      <c r="O3808" s="2"/>
      <c r="P3808" s="31">
        <f t="shared" ca="1" si="404"/>
        <v>4.4210120699349051</v>
      </c>
    </row>
    <row r="3809" spans="1:16" x14ac:dyDescent="0.25">
      <c r="A3809" s="32">
        <f ca="1">Uniform_A+B3809*(Uniform_B-Uniform_A)</f>
        <v>8.8542334107503446</v>
      </c>
      <c r="B3809" s="2">
        <f t="shared" ca="1" si="406"/>
        <v>0.88542334107503451</v>
      </c>
      <c r="C3809" s="4"/>
      <c r="D3809" s="5">
        <f ca="1">IF(E3809&lt;(Driehoek_C-Driehoek_A)/(Driehoek_B-Driehoek_A),Driehoek_A+SQRT(E3809*(Driehoek_B-Driehoek_A)*(Driehoek_C-Driehoek_A)),Driehoek_B-SQRT((1-E3809)*(Driehoek_B-Driehoek_A)*(Driehoek_B-Driehoek_C)))</f>
        <v>6.3276496312642507</v>
      </c>
      <c r="E3809" s="2">
        <f t="shared" ca="1" si="407"/>
        <v>0.79595838590622581</v>
      </c>
      <c r="F3809" s="2"/>
      <c r="G3809" s="15">
        <f ca="1">_xlfn.NORM.INV(H3809,Normaal_Mu,Normaal_Sigma)</f>
        <v>7.1651948047088609</v>
      </c>
      <c r="H3809" s="2">
        <f t="shared" ca="1" si="408"/>
        <v>0.86050641959108543</v>
      </c>
      <c r="I3809" s="2"/>
      <c r="J3809" s="15">
        <f ca="1">-LN(K3809) /NegExp_Labda</f>
        <v>1.5869011248980798</v>
      </c>
      <c r="K3809" s="2">
        <f t="shared" ca="1" si="409"/>
        <v>0.7280538782202739</v>
      </c>
      <c r="L3809" s="2"/>
      <c r="M3809" s="17">
        <f t="shared" ca="1" si="403"/>
        <v>2</v>
      </c>
      <c r="N3809" s="2">
        <f t="shared" ca="1" si="405"/>
        <v>7.9150189886586397E-2</v>
      </c>
      <c r="O3809" s="2"/>
      <c r="P3809" s="31">
        <f t="shared" ca="1" si="404"/>
        <v>5.1867957943243077</v>
      </c>
    </row>
    <row r="3810" spans="1:16" x14ac:dyDescent="0.25">
      <c r="A3810" s="32">
        <f ca="1">Uniform_A+B3810*(Uniform_B-Uniform_A)</f>
        <v>0.55415654559399452</v>
      </c>
      <c r="B3810" s="2">
        <f t="shared" ca="1" si="406"/>
        <v>5.5415654559399452E-2</v>
      </c>
      <c r="C3810" s="4"/>
      <c r="D3810" s="5">
        <f ca="1">IF(E3810&lt;(Driehoek_C-Driehoek_A)/(Driehoek_B-Driehoek_A),Driehoek_A+SQRT(E3810*(Driehoek_B-Driehoek_A)*(Driehoek_C-Driehoek_A)),Driehoek_B-SQRT((1-E3810)*(Driehoek_B-Driehoek_A)*(Driehoek_B-Driehoek_C)))</f>
        <v>5.5724510489256271</v>
      </c>
      <c r="E3810" s="2">
        <f t="shared" ca="1" si="407"/>
        <v>0.66434023394254194</v>
      </c>
      <c r="F3810" s="2"/>
      <c r="G3810" s="15">
        <f ca="1">_xlfn.NORM.INV(H3810,Normaal_Mu,Normaal_Sigma)</f>
        <v>2.7986710021993328</v>
      </c>
      <c r="H3810" s="2">
        <f t="shared" ca="1" si="408"/>
        <v>0.1355213513190674</v>
      </c>
      <c r="I3810" s="2"/>
      <c r="J3810" s="15">
        <f ca="1">-LN(K3810) /NegExp_Labda</f>
        <v>4.9378738105637625</v>
      </c>
      <c r="K3810" s="2">
        <f t="shared" ca="1" si="409"/>
        <v>0.37247894654102576</v>
      </c>
      <c r="L3810" s="2"/>
      <c r="M3810" s="17">
        <f t="shared" ca="1" si="403"/>
        <v>7</v>
      </c>
      <c r="N3810" s="2">
        <f t="shared" ca="1" si="405"/>
        <v>0.85752642727436645</v>
      </c>
      <c r="O3810" s="2"/>
      <c r="P3810" s="31">
        <f t="shared" ca="1" si="404"/>
        <v>4.1726304814565429</v>
      </c>
    </row>
    <row r="3811" spans="1:16" x14ac:dyDescent="0.25">
      <c r="A3811" s="32">
        <f ca="1">Uniform_A+B3811*(Uniform_B-Uniform_A)</f>
        <v>8.9652587128803045</v>
      </c>
      <c r="B3811" s="2">
        <f t="shared" ca="1" si="406"/>
        <v>0.89652587128803041</v>
      </c>
      <c r="C3811" s="4"/>
      <c r="D3811" s="5">
        <f ca="1">IF(E3811&lt;(Driehoek_C-Driehoek_A)/(Driehoek_B-Driehoek_A),Driehoek_A+SQRT(E3811*(Driehoek_B-Driehoek_A)*(Driehoek_C-Driehoek_A)),Driehoek_B-SQRT((1-E3811)*(Driehoek_B-Driehoek_A)*(Driehoek_B-Driehoek_C)))</f>
        <v>5.7319888302868929</v>
      </c>
      <c r="E3811" s="2">
        <f t="shared" ca="1" si="407"/>
        <v>0.69486008556086776</v>
      </c>
      <c r="F3811" s="2"/>
      <c r="G3811" s="15">
        <f ca="1">_xlfn.NORM.INV(H3811,Normaal_Mu,Normaal_Sigma)</f>
        <v>2.631334323555921</v>
      </c>
      <c r="H3811" s="2">
        <f t="shared" ca="1" si="408"/>
        <v>0.11814066734609963</v>
      </c>
      <c r="I3811" s="2"/>
      <c r="J3811" s="15">
        <f ca="1">-LN(K3811) /NegExp_Labda</f>
        <v>14.648005633718105</v>
      </c>
      <c r="K3811" s="2">
        <f t="shared" ca="1" si="409"/>
        <v>5.3418341043978912E-2</v>
      </c>
      <c r="L3811" s="2"/>
      <c r="M3811" s="17">
        <f t="shared" ca="1" si="403"/>
        <v>4</v>
      </c>
      <c r="N3811" s="2">
        <f t="shared" ca="1" si="405"/>
        <v>0.3447946315204844</v>
      </c>
      <c r="O3811" s="2"/>
      <c r="P3811" s="31">
        <f t="shared" ca="1" si="404"/>
        <v>7.1953175000882457</v>
      </c>
    </row>
    <row r="3812" spans="1:16" x14ac:dyDescent="0.25">
      <c r="A3812" s="32">
        <f ca="1">Uniform_A+B3812*(Uniform_B-Uniform_A)</f>
        <v>5.2630877787016122</v>
      </c>
      <c r="B3812" s="2">
        <f t="shared" ca="1" si="406"/>
        <v>0.52630877787016117</v>
      </c>
      <c r="C3812" s="4"/>
      <c r="D3812" s="5">
        <f ca="1">IF(E3812&lt;(Driehoek_C-Driehoek_A)/(Driehoek_B-Driehoek_A),Driehoek_A+SQRT(E3812*(Driehoek_B-Driehoek_A)*(Driehoek_C-Driehoek_A)),Driehoek_B-SQRT((1-E3812)*(Driehoek_B-Driehoek_A)*(Driehoek_B-Driehoek_C)))</f>
        <v>5.2217941598475974</v>
      </c>
      <c r="E3812" s="2">
        <f t="shared" ca="1" si="407"/>
        <v>0.59214744655537921</v>
      </c>
      <c r="F3812" s="2"/>
      <c r="G3812" s="15">
        <f ca="1">_xlfn.NORM.INV(H3812,Normaal_Mu,Normaal_Sigma)</f>
        <v>9.0298149130801679</v>
      </c>
      <c r="H3812" s="2">
        <f t="shared" ca="1" si="408"/>
        <v>0.97804282671410825</v>
      </c>
      <c r="I3812" s="2"/>
      <c r="J3812" s="15">
        <f ca="1">-LN(K3812) /NegExp_Labda</f>
        <v>2.1084416349519812</v>
      </c>
      <c r="K3812" s="2">
        <f t="shared" ca="1" si="409"/>
        <v>0.65593844584733174</v>
      </c>
      <c r="L3812" s="2"/>
      <c r="M3812" s="17">
        <f t="shared" ca="1" si="403"/>
        <v>6</v>
      </c>
      <c r="N3812" s="2">
        <f t="shared" ca="1" si="405"/>
        <v>0.67011077674783825</v>
      </c>
      <c r="O3812" s="2"/>
      <c r="P3812" s="31">
        <f t="shared" ca="1" si="404"/>
        <v>5.5246276973162711</v>
      </c>
    </row>
    <row r="3813" spans="1:16" x14ac:dyDescent="0.25">
      <c r="A3813" s="32">
        <f ca="1">Uniform_A+B3813*(Uniform_B-Uniform_A)</f>
        <v>8.3398005061489089E-2</v>
      </c>
      <c r="B3813" s="2">
        <f t="shared" ca="1" si="406"/>
        <v>8.3398005061489089E-3</v>
      </c>
      <c r="C3813" s="4"/>
      <c r="D3813" s="5">
        <f ca="1">IF(E3813&lt;(Driehoek_C-Driehoek_A)/(Driehoek_B-Driehoek_A),Driehoek_A+SQRT(E3813*(Driehoek_B-Driehoek_A)*(Driehoek_C-Driehoek_A)),Driehoek_B-SQRT((1-E3813)*(Driehoek_B-Driehoek_A)*(Driehoek_B-Driehoek_C)))</f>
        <v>6.4313936619680403</v>
      </c>
      <c r="E3813" s="2">
        <f t="shared" ca="1" si="407"/>
        <v>0.81149318514920132</v>
      </c>
      <c r="F3813" s="2"/>
      <c r="G3813" s="15">
        <f ca="1">_xlfn.NORM.INV(H3813,Normaal_Mu,Normaal_Sigma)</f>
        <v>2.8407950533551194</v>
      </c>
      <c r="H3813" s="2">
        <f t="shared" ca="1" si="408"/>
        <v>0.14015961979486047</v>
      </c>
      <c r="I3813" s="2"/>
      <c r="J3813" s="15">
        <f ca="1">-LN(K3813) /NegExp_Labda</f>
        <v>2.9197876994664527</v>
      </c>
      <c r="K3813" s="2">
        <f t="shared" ca="1" si="409"/>
        <v>0.55768692526343955</v>
      </c>
      <c r="L3813" s="2"/>
      <c r="M3813" s="17">
        <f t="shared" ca="1" si="403"/>
        <v>4</v>
      </c>
      <c r="N3813" s="2">
        <f t="shared" ca="1" si="405"/>
        <v>0.37625736980034763</v>
      </c>
      <c r="O3813" s="2"/>
      <c r="P3813" s="31">
        <f t="shared" ca="1" si="404"/>
        <v>3.2550748839702202</v>
      </c>
    </row>
    <row r="3814" spans="1:16" x14ac:dyDescent="0.25">
      <c r="A3814" s="32">
        <f ca="1">Uniform_A+B3814*(Uniform_B-Uniform_A)</f>
        <v>0.92032037599091399</v>
      </c>
      <c r="B3814" s="2">
        <f t="shared" ca="1" si="406"/>
        <v>9.2032037599091399E-2</v>
      </c>
      <c r="C3814" s="4"/>
      <c r="D3814" s="5">
        <f ca="1">IF(E3814&lt;(Driehoek_C-Driehoek_A)/(Driehoek_B-Driehoek_A),Driehoek_A+SQRT(E3814*(Driehoek_B-Driehoek_A)*(Driehoek_C-Driehoek_A)),Driehoek_B-SQRT((1-E3814)*(Driehoek_B-Driehoek_A)*(Driehoek_B-Driehoek_C)))</f>
        <v>4.8292487381568217</v>
      </c>
      <c r="E3814" s="2">
        <f t="shared" ca="1" si="407"/>
        <v>0.50299525462381522</v>
      </c>
      <c r="F3814" s="2"/>
      <c r="G3814" s="15">
        <f ca="1">_xlfn.NORM.INV(H3814,Normaal_Mu,Normaal_Sigma)</f>
        <v>4.6970298257758936</v>
      </c>
      <c r="H3814" s="2">
        <f t="shared" ca="1" si="408"/>
        <v>0.43979653692124687</v>
      </c>
      <c r="I3814" s="2"/>
      <c r="J3814" s="15">
        <f ca="1">-LN(K3814) /NegExp_Labda</f>
        <v>3.9972026504743576</v>
      </c>
      <c r="K3814" s="2">
        <f t="shared" ca="1" si="409"/>
        <v>0.4495804204847238</v>
      </c>
      <c r="L3814" s="2"/>
      <c r="M3814" s="17">
        <f t="shared" ca="1" si="403"/>
        <v>8</v>
      </c>
      <c r="N3814" s="2">
        <f t="shared" ca="1" si="405"/>
        <v>0.93122390376928854</v>
      </c>
      <c r="O3814" s="2"/>
      <c r="P3814" s="31">
        <f t="shared" ca="1" si="404"/>
        <v>4.4887603180795974</v>
      </c>
    </row>
    <row r="3815" spans="1:16" x14ac:dyDescent="0.25">
      <c r="A3815" s="32">
        <f ca="1">Uniform_A+B3815*(Uniform_B-Uniform_A)</f>
        <v>6.7391576331876664</v>
      </c>
      <c r="B3815" s="2">
        <f t="shared" ca="1" si="406"/>
        <v>0.67391576331876668</v>
      </c>
      <c r="C3815" s="4"/>
      <c r="D3815" s="5">
        <f ca="1">IF(E3815&lt;(Driehoek_C-Driehoek_A)/(Driehoek_B-Driehoek_A),Driehoek_A+SQRT(E3815*(Driehoek_B-Driehoek_A)*(Driehoek_C-Driehoek_A)),Driehoek_B-SQRT((1-E3815)*(Driehoek_B-Driehoek_A)*(Driehoek_B-Driehoek_C)))</f>
        <v>6.6910400306801758</v>
      </c>
      <c r="E3815" s="2">
        <f t="shared" ca="1" si="407"/>
        <v>0.84767725314510267</v>
      </c>
      <c r="F3815" s="2"/>
      <c r="G3815" s="15">
        <f ca="1">_xlfn.NORM.INV(H3815,Normaal_Mu,Normaal_Sigma)</f>
        <v>9.5966255703029564</v>
      </c>
      <c r="H3815" s="2">
        <f t="shared" ca="1" si="408"/>
        <v>0.98922800334813488</v>
      </c>
      <c r="I3815" s="2"/>
      <c r="J3815" s="15">
        <f ca="1">-LN(K3815) /NegExp_Labda</f>
        <v>2.1480768971382571</v>
      </c>
      <c r="K3815" s="2">
        <f t="shared" ca="1" si="409"/>
        <v>0.6507593420256923</v>
      </c>
      <c r="L3815" s="2"/>
      <c r="M3815" s="17">
        <f t="shared" ca="1" si="403"/>
        <v>6</v>
      </c>
      <c r="N3815" s="2">
        <f t="shared" ca="1" si="405"/>
        <v>0.68765476159193162</v>
      </c>
      <c r="O3815" s="2"/>
      <c r="P3815" s="31">
        <f t="shared" ca="1" si="404"/>
        <v>6.2349800262618107</v>
      </c>
    </row>
    <row r="3816" spans="1:16" x14ac:dyDescent="0.25">
      <c r="A3816" s="32">
        <f ca="1">Uniform_A+B3816*(Uniform_B-Uniform_A)</f>
        <v>4.3131584375145957</v>
      </c>
      <c r="B3816" s="2">
        <f t="shared" ca="1" si="406"/>
        <v>0.43131584375145959</v>
      </c>
      <c r="C3816" s="4"/>
      <c r="D3816" s="5">
        <f ca="1">IF(E3816&lt;(Driehoek_C-Driehoek_A)/(Driehoek_B-Driehoek_A),Driehoek_A+SQRT(E3816*(Driehoek_B-Driehoek_A)*(Driehoek_C-Driehoek_A)),Driehoek_B-SQRT((1-E3816)*(Driehoek_B-Driehoek_A)*(Driehoek_B-Driehoek_C)))</f>
        <v>4.329909955971889</v>
      </c>
      <c r="E3816" s="2">
        <f t="shared" ca="1" si="407"/>
        <v>0.37686454230484334</v>
      </c>
      <c r="F3816" s="2"/>
      <c r="G3816" s="15">
        <f ca="1">_xlfn.NORM.INV(H3816,Normaal_Mu,Normaal_Sigma)</f>
        <v>6.3943918112007267</v>
      </c>
      <c r="H3816" s="2">
        <f t="shared" ca="1" si="408"/>
        <v>0.75715989952525198</v>
      </c>
      <c r="I3816" s="2"/>
      <c r="J3816" s="15">
        <f ca="1">-LN(K3816) /NegExp_Labda</f>
        <v>14.522592157101172</v>
      </c>
      <c r="K3816" s="2">
        <f t="shared" ca="1" si="409"/>
        <v>5.4775162248192677E-2</v>
      </c>
      <c r="L3816" s="2"/>
      <c r="M3816" s="17">
        <f t="shared" ca="1" si="403"/>
        <v>5</v>
      </c>
      <c r="N3816" s="2">
        <f t="shared" ca="1" si="405"/>
        <v>0.56353711193367106</v>
      </c>
      <c r="O3816" s="2"/>
      <c r="P3816" s="31">
        <f t="shared" ca="1" si="404"/>
        <v>6.9120104723576761</v>
      </c>
    </row>
    <row r="3817" spans="1:16" x14ac:dyDescent="0.25">
      <c r="A3817" s="32">
        <f ca="1">Uniform_A+B3817*(Uniform_B-Uniform_A)</f>
        <v>1.8092770135359038</v>
      </c>
      <c r="B3817" s="2">
        <f t="shared" ca="1" si="406"/>
        <v>0.18092770135359038</v>
      </c>
      <c r="C3817" s="4"/>
      <c r="D3817" s="5">
        <f ca="1">IF(E3817&lt;(Driehoek_C-Driehoek_A)/(Driehoek_B-Driehoek_A),Driehoek_A+SQRT(E3817*(Driehoek_B-Driehoek_A)*(Driehoek_C-Driehoek_A)),Driehoek_B-SQRT((1-E3817)*(Driehoek_B-Driehoek_A)*(Driehoek_B-Driehoek_C)))</f>
        <v>3.0196605384711006</v>
      </c>
      <c r="E3817" s="2">
        <f t="shared" ca="1" si="407"/>
        <v>7.4264829551083933E-2</v>
      </c>
      <c r="F3817" s="2"/>
      <c r="G3817" s="15">
        <f ca="1">_xlfn.NORM.INV(H3817,Normaal_Mu,Normaal_Sigma)</f>
        <v>5.418104152760181</v>
      </c>
      <c r="H3817" s="2">
        <f t="shared" ca="1" si="408"/>
        <v>0.58279620722336034</v>
      </c>
      <c r="I3817" s="2"/>
      <c r="J3817" s="15">
        <f ca="1">-LN(K3817) /NegExp_Labda</f>
        <v>2.5293535474282116</v>
      </c>
      <c r="K3817" s="2">
        <f t="shared" ca="1" si="409"/>
        <v>0.60298032610084762</v>
      </c>
      <c r="L3817" s="2"/>
      <c r="M3817" s="17">
        <f t="shared" ca="1" si="403"/>
        <v>6</v>
      </c>
      <c r="N3817" s="2">
        <f t="shared" ca="1" si="405"/>
        <v>0.75081713558868979</v>
      </c>
      <c r="O3817" s="2"/>
      <c r="P3817" s="31">
        <f t="shared" ca="1" si="404"/>
        <v>3.7552790504390794</v>
      </c>
    </row>
    <row r="3818" spans="1:16" x14ac:dyDescent="0.25">
      <c r="A3818" s="32">
        <f ca="1">Uniform_A+B3818*(Uniform_B-Uniform_A)</f>
        <v>1.728751184650843</v>
      </c>
      <c r="B3818" s="2">
        <f t="shared" ca="1" si="406"/>
        <v>0.1728751184650843</v>
      </c>
      <c r="C3818" s="4"/>
      <c r="D3818" s="5">
        <f ca="1">IF(E3818&lt;(Driehoek_C-Driehoek_A)/(Driehoek_B-Driehoek_A),Driehoek_A+SQRT(E3818*(Driehoek_B-Driehoek_A)*(Driehoek_C-Driehoek_A)),Driehoek_B-SQRT((1-E3818)*(Driehoek_B-Driehoek_A)*(Driehoek_B-Driehoek_C)))</f>
        <v>3.0145897343904999</v>
      </c>
      <c r="E3818" s="2">
        <f t="shared" ca="1" si="407"/>
        <v>7.3528023509327523E-2</v>
      </c>
      <c r="F3818" s="2"/>
      <c r="G3818" s="15">
        <f ca="1">_xlfn.NORM.INV(H3818,Normaal_Mu,Normaal_Sigma)</f>
        <v>3.0557206812449325</v>
      </c>
      <c r="H3818" s="2">
        <f t="shared" ca="1" si="408"/>
        <v>0.16549053718819462</v>
      </c>
      <c r="I3818" s="2"/>
      <c r="J3818" s="15">
        <f ca="1">-LN(K3818) /NegExp_Labda</f>
        <v>9.927438927174089</v>
      </c>
      <c r="K3818" s="2">
        <f t="shared" ca="1" si="409"/>
        <v>0.13731361819550736</v>
      </c>
      <c r="L3818" s="2"/>
      <c r="M3818" s="17">
        <f t="shared" ca="1" si="403"/>
        <v>8</v>
      </c>
      <c r="N3818" s="2">
        <f t="shared" ca="1" si="405"/>
        <v>0.92599244851864726</v>
      </c>
      <c r="O3818" s="2"/>
      <c r="P3818" s="31">
        <f t="shared" ca="1" si="404"/>
        <v>5.1453001054920726</v>
      </c>
    </row>
    <row r="3819" spans="1:16" x14ac:dyDescent="0.25">
      <c r="A3819" s="32">
        <f ca="1">Uniform_A+B3819*(Uniform_B-Uniform_A)</f>
        <v>0.81425297159786747</v>
      </c>
      <c r="B3819" s="2">
        <f t="shared" ca="1" si="406"/>
        <v>8.1425297159786747E-2</v>
      </c>
      <c r="C3819" s="4"/>
      <c r="D3819" s="5">
        <f ca="1">IF(E3819&lt;(Driehoek_C-Driehoek_A)/(Driehoek_B-Driehoek_A),Driehoek_A+SQRT(E3819*(Driehoek_B-Driehoek_A)*(Driehoek_C-Driehoek_A)),Driehoek_B-SQRT((1-E3819)*(Driehoek_B-Driehoek_A)*(Driehoek_B-Driehoek_C)))</f>
        <v>6.1420558317215121</v>
      </c>
      <c r="E3819" s="2">
        <f t="shared" ca="1" si="407"/>
        <v>0.76663300374294241</v>
      </c>
      <c r="F3819" s="2"/>
      <c r="G3819" s="15">
        <f ca="1">_xlfn.NORM.INV(H3819,Normaal_Mu,Normaal_Sigma)</f>
        <v>8.1195528521463185</v>
      </c>
      <c r="H3819" s="2">
        <f t="shared" ca="1" si="408"/>
        <v>0.94059363790767037</v>
      </c>
      <c r="I3819" s="2"/>
      <c r="J3819" s="15">
        <f ca="1">-LN(K3819) /NegExp_Labda</f>
        <v>0.26294356942211139</v>
      </c>
      <c r="K3819" s="2">
        <f t="shared" ca="1" si="409"/>
        <v>0.94877014823693362</v>
      </c>
      <c r="L3819" s="2"/>
      <c r="M3819" s="17">
        <f t="shared" ca="1" si="403"/>
        <v>6</v>
      </c>
      <c r="N3819" s="2">
        <f t="shared" ca="1" si="405"/>
        <v>0.75109496239484108</v>
      </c>
      <c r="O3819" s="2"/>
      <c r="P3819" s="31">
        <f t="shared" ca="1" si="404"/>
        <v>4.2677610449775614</v>
      </c>
    </row>
    <row r="3820" spans="1:16" x14ac:dyDescent="0.25">
      <c r="A3820" s="32">
        <f ca="1">Uniform_A+B3820*(Uniform_B-Uniform_A)</f>
        <v>6.8362746218997197</v>
      </c>
      <c r="B3820" s="2">
        <f t="shared" ca="1" si="406"/>
        <v>0.68362746218997195</v>
      </c>
      <c r="C3820" s="4"/>
      <c r="D3820" s="5">
        <f ca="1">IF(E3820&lt;(Driehoek_C-Driehoek_A)/(Driehoek_B-Driehoek_A),Driehoek_A+SQRT(E3820*(Driehoek_B-Driehoek_A)*(Driehoek_C-Driehoek_A)),Driehoek_B-SQRT((1-E3820)*(Driehoek_B-Driehoek_A)*(Driehoek_B-Driehoek_C)))</f>
        <v>3.8605831747287662</v>
      </c>
      <c r="E3820" s="2">
        <f t="shared" ca="1" si="407"/>
        <v>0.24726926786312675</v>
      </c>
      <c r="F3820" s="2"/>
      <c r="G3820" s="15">
        <f ca="1">_xlfn.NORM.INV(H3820,Normaal_Mu,Normaal_Sigma)</f>
        <v>5.2066288604642255</v>
      </c>
      <c r="H3820" s="2">
        <f t="shared" ca="1" si="408"/>
        <v>0.54114328838184322</v>
      </c>
      <c r="I3820" s="2"/>
      <c r="J3820" s="15">
        <f ca="1">-LN(K3820) /NegExp_Labda</f>
        <v>4.7495525941500745</v>
      </c>
      <c r="K3820" s="2">
        <f t="shared" ca="1" si="409"/>
        <v>0.38677563104210178</v>
      </c>
      <c r="L3820" s="2"/>
      <c r="M3820" s="17">
        <f t="shared" ca="1" si="403"/>
        <v>2</v>
      </c>
      <c r="N3820" s="2">
        <f t="shared" ca="1" si="405"/>
        <v>8.5424224480058708E-2</v>
      </c>
      <c r="O3820" s="2"/>
      <c r="P3820" s="31">
        <f t="shared" ca="1" si="404"/>
        <v>4.5306078502485567</v>
      </c>
    </row>
    <row r="3821" spans="1:16" x14ac:dyDescent="0.25">
      <c r="A3821" s="32">
        <f ca="1">Uniform_A+B3821*(Uniform_B-Uniform_A)</f>
        <v>2.2066781270575833</v>
      </c>
      <c r="B3821" s="2">
        <f t="shared" ca="1" si="406"/>
        <v>0.2206678127057583</v>
      </c>
      <c r="C3821" s="4"/>
      <c r="D3821" s="5">
        <f ca="1">IF(E3821&lt;(Driehoek_C-Driehoek_A)/(Driehoek_B-Driehoek_A),Driehoek_A+SQRT(E3821*(Driehoek_B-Driehoek_A)*(Driehoek_C-Driehoek_A)),Driehoek_B-SQRT((1-E3821)*(Driehoek_B-Driehoek_A)*(Driehoek_B-Driehoek_C)))</f>
        <v>5.9964112809129446</v>
      </c>
      <c r="E3821" s="2">
        <f t="shared" ca="1" si="407"/>
        <v>0.74224156590208512</v>
      </c>
      <c r="F3821" s="2"/>
      <c r="G3821" s="15">
        <f ca="1">_xlfn.NORM.INV(H3821,Normaal_Mu,Normaal_Sigma)</f>
        <v>6.7968860257026193</v>
      </c>
      <c r="H3821" s="2">
        <f t="shared" ca="1" si="408"/>
        <v>0.81552529309981092</v>
      </c>
      <c r="I3821" s="2"/>
      <c r="J3821" s="15">
        <f ca="1">-LN(K3821) /NegExp_Labda</f>
        <v>0.88515604726982444</v>
      </c>
      <c r="K3821" s="2">
        <f t="shared" ca="1" si="409"/>
        <v>0.83775363828138316</v>
      </c>
      <c r="L3821" s="2"/>
      <c r="M3821" s="17">
        <f t="shared" ref="M3821:M3884" ca="1" si="410">VLOOKUP(N3821,$S$5:$T$105,2,TRUE)</f>
        <v>8</v>
      </c>
      <c r="N3821" s="2">
        <f t="shared" ca="1" si="405"/>
        <v>0.89145468300676456</v>
      </c>
      <c r="O3821" s="2"/>
      <c r="P3821" s="31">
        <f t="shared" ref="P3821:P3884" ca="1" si="411">SUM(A3821,D3821,G3821,J3821,M3821)/5</f>
        <v>4.7770262961885939</v>
      </c>
    </row>
    <row r="3822" spans="1:16" x14ac:dyDescent="0.25">
      <c r="A3822" s="32">
        <f ca="1">Uniform_A+B3822*(Uniform_B-Uniform_A)</f>
        <v>2.0386679665282967</v>
      </c>
      <c r="B3822" s="2">
        <f t="shared" ca="1" si="406"/>
        <v>0.2038667966528297</v>
      </c>
      <c r="C3822" s="4"/>
      <c r="D3822" s="5">
        <f ca="1">IF(E3822&lt;(Driehoek_C-Driehoek_A)/(Driehoek_B-Driehoek_A),Driehoek_A+SQRT(E3822*(Driehoek_B-Driehoek_A)*(Driehoek_C-Driehoek_A)),Driehoek_B-SQRT((1-E3822)*(Driehoek_B-Driehoek_A)*(Driehoek_B-Driehoek_C)))</f>
        <v>7.5352780872877885</v>
      </c>
      <c r="E3822" s="2">
        <f t="shared" ca="1" si="407"/>
        <v>0.93870256338344804</v>
      </c>
      <c r="F3822" s="2"/>
      <c r="G3822" s="15">
        <f ca="1">_xlfn.NORM.INV(H3822,Normaal_Mu,Normaal_Sigma)</f>
        <v>8.6715300092833374</v>
      </c>
      <c r="H3822" s="2">
        <f t="shared" ca="1" si="408"/>
        <v>0.96680379037308384</v>
      </c>
      <c r="I3822" s="2"/>
      <c r="J3822" s="15">
        <f ca="1">-LN(K3822) /NegExp_Labda</f>
        <v>8.9094912948336891</v>
      </c>
      <c r="K3822" s="2">
        <f t="shared" ca="1" si="409"/>
        <v>0.16831833203551061</v>
      </c>
      <c r="L3822" s="2"/>
      <c r="M3822" s="17">
        <f t="shared" ca="1" si="410"/>
        <v>8</v>
      </c>
      <c r="N3822" s="2">
        <f t="shared" ca="1" si="405"/>
        <v>0.92439302838618009</v>
      </c>
      <c r="O3822" s="2"/>
      <c r="P3822" s="31">
        <f t="shared" ca="1" si="411"/>
        <v>7.0309934715866236</v>
      </c>
    </row>
    <row r="3823" spans="1:16" x14ac:dyDescent="0.25">
      <c r="A3823" s="32">
        <f ca="1">Uniform_A+B3823*(Uniform_B-Uniform_A)</f>
        <v>4.9207742465939948</v>
      </c>
      <c r="B3823" s="2">
        <f t="shared" ca="1" si="406"/>
        <v>0.49207742465939952</v>
      </c>
      <c r="C3823" s="4"/>
      <c r="D3823" s="5">
        <f ca="1">IF(E3823&lt;(Driehoek_C-Driehoek_A)/(Driehoek_B-Driehoek_A),Driehoek_A+SQRT(E3823*(Driehoek_B-Driehoek_A)*(Driehoek_C-Driehoek_A)),Driehoek_B-SQRT((1-E3823)*(Driehoek_B-Driehoek_A)*(Driehoek_B-Driehoek_C)))</f>
        <v>4.001268171001275</v>
      </c>
      <c r="E3823" s="2">
        <f t="shared" ca="1" si="407"/>
        <v>0.28607657433585898</v>
      </c>
      <c r="F3823" s="2"/>
      <c r="G3823" s="15">
        <f ca="1">_xlfn.NORM.INV(H3823,Normaal_Mu,Normaal_Sigma)</f>
        <v>10.345196653757743</v>
      </c>
      <c r="H3823" s="2">
        <f t="shared" ca="1" si="408"/>
        <v>0.99623668434776602</v>
      </c>
      <c r="I3823" s="2"/>
      <c r="J3823" s="15">
        <f ca="1">-LN(K3823) /NegExp_Labda</f>
        <v>0.35694371022086258</v>
      </c>
      <c r="K3823" s="2">
        <f t="shared" ca="1" si="409"/>
        <v>0.93109986409989454</v>
      </c>
      <c r="L3823" s="2"/>
      <c r="M3823" s="17">
        <f t="shared" ca="1" si="410"/>
        <v>9</v>
      </c>
      <c r="N3823" s="2">
        <f t="shared" ca="1" si="405"/>
        <v>0.94458621286164024</v>
      </c>
      <c r="O3823" s="2"/>
      <c r="P3823" s="31">
        <f t="shared" ca="1" si="411"/>
        <v>5.7248365563147745</v>
      </c>
    </row>
    <row r="3824" spans="1:16" x14ac:dyDescent="0.25">
      <c r="A3824" s="32">
        <f ca="1">Uniform_A+B3824*(Uniform_B-Uniform_A)</f>
        <v>8.0907048568764068</v>
      </c>
      <c r="B3824" s="2">
        <f t="shared" ca="1" si="406"/>
        <v>0.80907048568764073</v>
      </c>
      <c r="C3824" s="4"/>
      <c r="D3824" s="5">
        <f ca="1">IF(E3824&lt;(Driehoek_C-Driehoek_A)/(Driehoek_B-Driehoek_A),Driehoek_A+SQRT(E3824*(Driehoek_B-Driehoek_A)*(Driehoek_C-Driehoek_A)),Driehoek_B-SQRT((1-E3824)*(Driehoek_B-Driehoek_A)*(Driehoek_B-Driehoek_C)))</f>
        <v>7.5537844537958136</v>
      </c>
      <c r="E3824" s="2">
        <f t="shared" ca="1" si="407"/>
        <v>0.94024173125478072</v>
      </c>
      <c r="F3824" s="2"/>
      <c r="G3824" s="15">
        <f ca="1">_xlfn.NORM.INV(H3824,Normaal_Mu,Normaal_Sigma)</f>
        <v>3.5822682611220493</v>
      </c>
      <c r="H3824" s="2">
        <f t="shared" ca="1" si="408"/>
        <v>0.23920385847692915</v>
      </c>
      <c r="I3824" s="2"/>
      <c r="J3824" s="15">
        <f ca="1">-LN(K3824) /NegExp_Labda</f>
        <v>20.265044003580954</v>
      </c>
      <c r="K3824" s="2">
        <f t="shared" ca="1" si="409"/>
        <v>1.7370032968515914E-2</v>
      </c>
      <c r="L3824" s="2"/>
      <c r="M3824" s="17">
        <f t="shared" ca="1" si="410"/>
        <v>3</v>
      </c>
      <c r="N3824" s="2">
        <f t="shared" ca="1" si="405"/>
        <v>0.24772290498863114</v>
      </c>
      <c r="O3824" s="2"/>
      <c r="P3824" s="31">
        <f t="shared" ca="1" si="411"/>
        <v>8.4983603150750433</v>
      </c>
    </row>
    <row r="3825" spans="1:16" x14ac:dyDescent="0.25">
      <c r="A3825" s="32">
        <f ca="1">Uniform_A+B3825*(Uniform_B-Uniform_A)</f>
        <v>7.1494420421967684</v>
      </c>
      <c r="B3825" s="2">
        <f t="shared" ca="1" si="406"/>
        <v>0.71494420421967686</v>
      </c>
      <c r="C3825" s="4"/>
      <c r="D3825" s="5">
        <f ca="1">IF(E3825&lt;(Driehoek_C-Driehoek_A)/(Driehoek_B-Driehoek_A),Driehoek_A+SQRT(E3825*(Driehoek_B-Driehoek_A)*(Driehoek_C-Driehoek_A)),Driehoek_B-SQRT((1-E3825)*(Driehoek_B-Driehoek_A)*(Driehoek_B-Driehoek_C)))</f>
        <v>4.7752945551596699</v>
      </c>
      <c r="E3825" s="2">
        <f t="shared" ca="1" si="407"/>
        <v>0.49005325440961323</v>
      </c>
      <c r="F3825" s="2"/>
      <c r="G3825" s="15">
        <f ca="1">_xlfn.NORM.INV(H3825,Normaal_Mu,Normaal_Sigma)</f>
        <v>5.1153662506036923</v>
      </c>
      <c r="H3825" s="2">
        <f t="shared" ca="1" si="408"/>
        <v>0.52299948231437032</v>
      </c>
      <c r="I3825" s="2"/>
      <c r="J3825" s="15">
        <f ca="1">-LN(K3825) /NegExp_Labda</f>
        <v>7.3460537482471038</v>
      </c>
      <c r="K3825" s="2">
        <f t="shared" ca="1" si="409"/>
        <v>0.23010702558750329</v>
      </c>
      <c r="L3825" s="2"/>
      <c r="M3825" s="17">
        <f t="shared" ca="1" si="410"/>
        <v>3</v>
      </c>
      <c r="N3825" s="2">
        <f t="shared" ca="1" si="405"/>
        <v>0.16258837880878407</v>
      </c>
      <c r="O3825" s="2"/>
      <c r="P3825" s="31">
        <f t="shared" ca="1" si="411"/>
        <v>5.4772313192414472</v>
      </c>
    </row>
    <row r="3826" spans="1:16" x14ac:dyDescent="0.25">
      <c r="A3826" s="32">
        <f ca="1">Uniform_A+B3826*(Uniform_B-Uniform_A)</f>
        <v>4.6968299566544491</v>
      </c>
      <c r="B3826" s="2">
        <f t="shared" ca="1" si="406"/>
        <v>0.46968299566544491</v>
      </c>
      <c r="C3826" s="4"/>
      <c r="D3826" s="5">
        <f ca="1">IF(E3826&lt;(Driehoek_C-Driehoek_A)/(Driehoek_B-Driehoek_A),Driehoek_A+SQRT(E3826*(Driehoek_B-Driehoek_A)*(Driehoek_C-Driehoek_A)),Driehoek_B-SQRT((1-E3826)*(Driehoek_B-Driehoek_A)*(Driehoek_B-Driehoek_C)))</f>
        <v>5.422672653561678</v>
      </c>
      <c r="E3826" s="2">
        <f t="shared" ca="1" si="407"/>
        <v>0.63436368732641579</v>
      </c>
      <c r="F3826" s="2"/>
      <c r="G3826" s="15">
        <f ca="1">_xlfn.NORM.INV(H3826,Normaal_Mu,Normaal_Sigma)</f>
        <v>1.4188999516660168</v>
      </c>
      <c r="H3826" s="2">
        <f t="shared" ca="1" si="408"/>
        <v>3.6682766455109039E-2</v>
      </c>
      <c r="I3826" s="2"/>
      <c r="J3826" s="15">
        <f ca="1">-LN(K3826) /NegExp_Labda</f>
        <v>10.453639244816616</v>
      </c>
      <c r="K3826" s="2">
        <f t="shared" ca="1" si="409"/>
        <v>0.12359714301842928</v>
      </c>
      <c r="L3826" s="2"/>
      <c r="M3826" s="17">
        <f t="shared" ca="1" si="410"/>
        <v>6</v>
      </c>
      <c r="N3826" s="2">
        <f t="shared" ca="1" si="405"/>
        <v>0.69688331062649078</v>
      </c>
      <c r="O3826" s="2"/>
      <c r="P3826" s="31">
        <f t="shared" ca="1" si="411"/>
        <v>5.5984083613397519</v>
      </c>
    </row>
    <row r="3827" spans="1:16" x14ac:dyDescent="0.25">
      <c r="A3827" s="32">
        <f ca="1">Uniform_A+B3827*(Uniform_B-Uniform_A)</f>
        <v>0.86655676265397719</v>
      </c>
      <c r="B3827" s="2">
        <f t="shared" ca="1" si="406"/>
        <v>8.6655676265397719E-2</v>
      </c>
      <c r="C3827" s="4"/>
      <c r="D3827" s="5">
        <f ca="1">IF(E3827&lt;(Driehoek_C-Driehoek_A)/(Driehoek_B-Driehoek_A),Driehoek_A+SQRT(E3827*(Driehoek_B-Driehoek_A)*(Driehoek_C-Driehoek_A)),Driehoek_B-SQRT((1-E3827)*(Driehoek_B-Driehoek_A)*(Driehoek_B-Driehoek_C)))</f>
        <v>8.1877846880164054</v>
      </c>
      <c r="E3827" s="2">
        <f t="shared" ca="1" si="407"/>
        <v>0.98115160819941116</v>
      </c>
      <c r="F3827" s="2"/>
      <c r="G3827" s="15">
        <f ca="1">_xlfn.NORM.INV(H3827,Normaal_Mu,Normaal_Sigma)</f>
        <v>6.7123026905900529</v>
      </c>
      <c r="H3827" s="2">
        <f t="shared" ca="1" si="408"/>
        <v>0.80404296449764601</v>
      </c>
      <c r="I3827" s="2"/>
      <c r="J3827" s="15">
        <f ca="1">-LN(K3827) /NegExp_Labda</f>
        <v>1.4849587149898753</v>
      </c>
      <c r="K3827" s="2">
        <f t="shared" ca="1" si="409"/>
        <v>0.74305014770318423</v>
      </c>
      <c r="L3827" s="2"/>
      <c r="M3827" s="17">
        <f t="shared" ca="1" si="410"/>
        <v>5</v>
      </c>
      <c r="N3827" s="2">
        <f t="shared" ca="1" si="405"/>
        <v>0.49219609071893022</v>
      </c>
      <c r="O3827" s="2"/>
      <c r="P3827" s="31">
        <f t="shared" ca="1" si="411"/>
        <v>4.450320571250062</v>
      </c>
    </row>
    <row r="3828" spans="1:16" x14ac:dyDescent="0.25">
      <c r="A3828" s="32">
        <f ca="1">Uniform_A+B3828*(Uniform_B-Uniform_A)</f>
        <v>9.574087794263912</v>
      </c>
      <c r="B3828" s="2">
        <f t="shared" ca="1" si="406"/>
        <v>0.95740877942639113</v>
      </c>
      <c r="C3828" s="4"/>
      <c r="D3828" s="5">
        <f ca="1">IF(E3828&lt;(Driehoek_C-Driehoek_A)/(Driehoek_B-Driehoek_A),Driehoek_A+SQRT(E3828*(Driehoek_B-Driehoek_A)*(Driehoek_C-Driehoek_A)),Driehoek_B-SQRT((1-E3828)*(Driehoek_B-Driehoek_A)*(Driehoek_B-Driehoek_C)))</f>
        <v>2.6912049256448904</v>
      </c>
      <c r="E3828" s="2">
        <f t="shared" ca="1" si="407"/>
        <v>3.4126017802554198E-2</v>
      </c>
      <c r="F3828" s="2"/>
      <c r="G3828" s="15">
        <f ca="1">_xlfn.NORM.INV(H3828,Normaal_Mu,Normaal_Sigma)</f>
        <v>6.3973949844573603</v>
      </c>
      <c r="H3828" s="2">
        <f t="shared" ca="1" si="408"/>
        <v>0.75762944924933262</v>
      </c>
      <c r="I3828" s="2"/>
      <c r="J3828" s="15">
        <f ca="1">-LN(K3828) /NegExp_Labda</f>
        <v>12.942890362676541</v>
      </c>
      <c r="K3828" s="2">
        <f t="shared" ca="1" si="409"/>
        <v>7.5126789017359585E-2</v>
      </c>
      <c r="L3828" s="2"/>
      <c r="M3828" s="17">
        <f t="shared" ca="1" si="410"/>
        <v>1</v>
      </c>
      <c r="N3828" s="2">
        <f t="shared" ca="1" si="405"/>
        <v>1.3551555614683797E-2</v>
      </c>
      <c r="O3828" s="2"/>
      <c r="P3828" s="31">
        <f t="shared" ca="1" si="411"/>
        <v>6.5211156134085417</v>
      </c>
    </row>
    <row r="3829" spans="1:16" x14ac:dyDescent="0.25">
      <c r="A3829" s="32">
        <f ca="1">Uniform_A+B3829*(Uniform_B-Uniform_A)</f>
        <v>5.4743282888949416</v>
      </c>
      <c r="B3829" s="2">
        <f t="shared" ca="1" si="406"/>
        <v>0.54743282888949418</v>
      </c>
      <c r="C3829" s="4"/>
      <c r="D3829" s="5">
        <f ca="1">IF(E3829&lt;(Driehoek_C-Driehoek_A)/(Driehoek_B-Driehoek_A),Driehoek_A+SQRT(E3829*(Driehoek_B-Driehoek_A)*(Driehoek_C-Driehoek_A)),Driehoek_B-SQRT((1-E3829)*(Driehoek_B-Driehoek_A)*(Driehoek_B-Driehoek_C)))</f>
        <v>4.3512507017174178</v>
      </c>
      <c r="E3829" s="2">
        <f t="shared" ca="1" si="407"/>
        <v>0.38254657033477724</v>
      </c>
      <c r="F3829" s="2"/>
      <c r="G3829" s="15">
        <f ca="1">_xlfn.NORM.INV(H3829,Normaal_Mu,Normaal_Sigma)</f>
        <v>4.5816892999042311</v>
      </c>
      <c r="H3829" s="2">
        <f t="shared" ca="1" si="408"/>
        <v>0.41716348349651333</v>
      </c>
      <c r="I3829" s="2"/>
      <c r="J3829" s="15">
        <f ca="1">-LN(K3829) /NegExp_Labda</f>
        <v>12.159167733449433</v>
      </c>
      <c r="K3829" s="2">
        <f t="shared" ca="1" si="409"/>
        <v>8.7875560834224542E-2</v>
      </c>
      <c r="L3829" s="2"/>
      <c r="M3829" s="17">
        <f t="shared" ca="1" si="410"/>
        <v>3</v>
      </c>
      <c r="N3829" s="2">
        <f t="shared" ca="1" si="405"/>
        <v>0.23695972080202532</v>
      </c>
      <c r="O3829" s="2"/>
      <c r="P3829" s="31">
        <f t="shared" ca="1" si="411"/>
        <v>5.913287204793205</v>
      </c>
    </row>
    <row r="3830" spans="1:16" x14ac:dyDescent="0.25">
      <c r="A3830" s="32">
        <f ca="1">Uniform_A+B3830*(Uniform_B-Uniform_A)</f>
        <v>9.3373422092147713</v>
      </c>
      <c r="B3830" s="2">
        <f t="shared" ca="1" si="406"/>
        <v>0.93373422092147706</v>
      </c>
      <c r="C3830" s="4"/>
      <c r="D3830" s="5">
        <f ca="1">IF(E3830&lt;(Driehoek_C-Driehoek_A)/(Driehoek_B-Driehoek_A),Driehoek_A+SQRT(E3830*(Driehoek_B-Driehoek_A)*(Driehoek_C-Driehoek_A)),Driehoek_B-SQRT((1-E3830)*(Driehoek_B-Driehoek_A)*(Driehoek_B-Driehoek_C)))</f>
        <v>6.4312647445818847</v>
      </c>
      <c r="E3830" s="2">
        <f t="shared" ca="1" si="407"/>
        <v>0.81147426250205801</v>
      </c>
      <c r="F3830" s="2"/>
      <c r="G3830" s="15">
        <f ca="1">_xlfn.NORM.INV(H3830,Normaal_Mu,Normaal_Sigma)</f>
        <v>4.9600744824552621</v>
      </c>
      <c r="H3830" s="2">
        <f t="shared" ca="1" si="408"/>
        <v>0.49203654041777967</v>
      </c>
      <c r="I3830" s="2"/>
      <c r="J3830" s="15">
        <f ca="1">-LN(K3830) /NegExp_Labda</f>
        <v>0.9446408646985669</v>
      </c>
      <c r="K3830" s="2">
        <f t="shared" ca="1" si="409"/>
        <v>0.82784596630143326</v>
      </c>
      <c r="L3830" s="2"/>
      <c r="M3830" s="17">
        <f t="shared" ca="1" si="410"/>
        <v>6</v>
      </c>
      <c r="N3830" s="2">
        <f t="shared" ca="1" si="405"/>
        <v>0.68378344771068744</v>
      </c>
      <c r="O3830" s="2"/>
      <c r="P3830" s="31">
        <f t="shared" ca="1" si="411"/>
        <v>5.5346644601900969</v>
      </c>
    </row>
    <row r="3831" spans="1:16" x14ac:dyDescent="0.25">
      <c r="A3831" s="32">
        <f ca="1">Uniform_A+B3831*(Uniform_B-Uniform_A)</f>
        <v>0.98813376512386752</v>
      </c>
      <c r="B3831" s="2">
        <f t="shared" ca="1" si="406"/>
        <v>9.8813376512386752E-2</v>
      </c>
      <c r="C3831" s="4"/>
      <c r="D3831" s="5">
        <f ca="1">IF(E3831&lt;(Driehoek_C-Driehoek_A)/(Driehoek_B-Driehoek_A),Driehoek_A+SQRT(E3831*(Driehoek_B-Driehoek_A)*(Driehoek_C-Driehoek_A)),Driehoek_B-SQRT((1-E3831)*(Driehoek_B-Driehoek_A)*(Driehoek_B-Driehoek_C)))</f>
        <v>3.7313550757644971</v>
      </c>
      <c r="E3831" s="2">
        <f t="shared" ca="1" si="407"/>
        <v>0.21411359988396339</v>
      </c>
      <c r="F3831" s="2"/>
      <c r="G3831" s="15">
        <f ca="1">_xlfn.NORM.INV(H3831,Normaal_Mu,Normaal_Sigma)</f>
        <v>3.1659499244687965</v>
      </c>
      <c r="H3831" s="2">
        <f t="shared" ca="1" si="408"/>
        <v>0.17956476005979227</v>
      </c>
      <c r="I3831" s="2"/>
      <c r="J3831" s="15">
        <f ca="1">-LN(K3831) /NegExp_Labda</f>
        <v>4.6867955215037957</v>
      </c>
      <c r="K3831" s="2">
        <f t="shared" ca="1" si="409"/>
        <v>0.39166080611257759</v>
      </c>
      <c r="L3831" s="2"/>
      <c r="M3831" s="17">
        <f t="shared" ca="1" si="410"/>
        <v>9</v>
      </c>
      <c r="N3831" s="2">
        <f t="shared" ca="1" si="405"/>
        <v>0.93422815939090786</v>
      </c>
      <c r="O3831" s="2"/>
      <c r="P3831" s="31">
        <f t="shared" ca="1" si="411"/>
        <v>4.3144468573721912</v>
      </c>
    </row>
    <row r="3832" spans="1:16" x14ac:dyDescent="0.25">
      <c r="A3832" s="32">
        <f ca="1">Uniform_A+B3832*(Uniform_B-Uniform_A)</f>
        <v>9.4322575994067854</v>
      </c>
      <c r="B3832" s="2">
        <f t="shared" ca="1" si="406"/>
        <v>0.94322575994067859</v>
      </c>
      <c r="C3832" s="4"/>
      <c r="D3832" s="5">
        <f ca="1">IF(E3832&lt;(Driehoek_C-Driehoek_A)/(Driehoek_B-Driehoek_A),Driehoek_A+SQRT(E3832*(Driehoek_B-Driehoek_A)*(Driehoek_C-Driehoek_A)),Driehoek_B-SQRT((1-E3832)*(Driehoek_B-Driehoek_A)*(Driehoek_B-Driehoek_C)))</f>
        <v>3.1172441067595793</v>
      </c>
      <c r="E3832" s="2">
        <f t="shared" ca="1" si="407"/>
        <v>8.9159599577786408E-2</v>
      </c>
      <c r="F3832" s="2"/>
      <c r="G3832" s="15">
        <f ca="1">_xlfn.NORM.INV(H3832,Normaal_Mu,Normaal_Sigma)</f>
        <v>7.9177010361434821</v>
      </c>
      <c r="H3832" s="2">
        <f t="shared" ca="1" si="408"/>
        <v>0.9276968726203485</v>
      </c>
      <c r="I3832" s="2"/>
      <c r="J3832" s="15">
        <f ca="1">-LN(K3832) /NegExp_Labda</f>
        <v>3.2806008255785062</v>
      </c>
      <c r="K3832" s="2">
        <f t="shared" ca="1" si="409"/>
        <v>0.51886052747738964</v>
      </c>
      <c r="L3832" s="2"/>
      <c r="M3832" s="17">
        <f t="shared" ca="1" si="410"/>
        <v>4</v>
      </c>
      <c r="N3832" s="2">
        <f t="shared" ca="1" si="405"/>
        <v>0.37050421855405147</v>
      </c>
      <c r="O3832" s="2"/>
      <c r="P3832" s="31">
        <f t="shared" ca="1" si="411"/>
        <v>5.5495607135776703</v>
      </c>
    </row>
    <row r="3833" spans="1:16" x14ac:dyDescent="0.25">
      <c r="A3833" s="32">
        <f ca="1">Uniform_A+B3833*(Uniform_B-Uniform_A)</f>
        <v>7.6355051015286488</v>
      </c>
      <c r="B3833" s="2">
        <f t="shared" ca="1" si="406"/>
        <v>0.7635505101528649</v>
      </c>
      <c r="C3833" s="4"/>
      <c r="D3833" s="5">
        <f ca="1">IF(E3833&lt;(Driehoek_C-Driehoek_A)/(Driehoek_B-Driehoek_A),Driehoek_A+SQRT(E3833*(Driehoek_B-Driehoek_A)*(Driehoek_C-Driehoek_A)),Driehoek_B-SQRT((1-E3833)*(Driehoek_B-Driehoek_A)*(Driehoek_B-Driehoek_C)))</f>
        <v>4.0026153541476566</v>
      </c>
      <c r="E3833" s="2">
        <f t="shared" ca="1" si="407"/>
        <v>0.28646133432569276</v>
      </c>
      <c r="F3833" s="2"/>
      <c r="G3833" s="15">
        <f ca="1">_xlfn.NORM.INV(H3833,Normaal_Mu,Normaal_Sigma)</f>
        <v>3.1418865430335123</v>
      </c>
      <c r="H3833" s="2">
        <f t="shared" ca="1" si="408"/>
        <v>0.17642984399528439</v>
      </c>
      <c r="I3833" s="2"/>
      <c r="J3833" s="15">
        <f ca="1">-LN(K3833) /NegExp_Labda</f>
        <v>1.1276375397944316</v>
      </c>
      <c r="K3833" s="2">
        <f t="shared" ca="1" si="409"/>
        <v>0.79809510617856572</v>
      </c>
      <c r="L3833" s="2"/>
      <c r="M3833" s="17">
        <f t="shared" ca="1" si="410"/>
        <v>2</v>
      </c>
      <c r="N3833" s="2">
        <f t="shared" ca="1" si="405"/>
        <v>6.0572235544074982E-2</v>
      </c>
      <c r="O3833" s="2"/>
      <c r="P3833" s="31">
        <f t="shared" ca="1" si="411"/>
        <v>3.5815289077008501</v>
      </c>
    </row>
    <row r="3834" spans="1:16" x14ac:dyDescent="0.25">
      <c r="A3834" s="32">
        <f ca="1">Uniform_A+B3834*(Uniform_B-Uniform_A)</f>
        <v>4.0780483343425145</v>
      </c>
      <c r="B3834" s="2">
        <f t="shared" ca="1" si="406"/>
        <v>0.40780483343425145</v>
      </c>
      <c r="C3834" s="4"/>
      <c r="D3834" s="5">
        <f ca="1">IF(E3834&lt;(Driehoek_C-Driehoek_A)/(Driehoek_B-Driehoek_A),Driehoek_A+SQRT(E3834*(Driehoek_B-Driehoek_A)*(Driehoek_C-Driehoek_A)),Driehoek_B-SQRT((1-E3834)*(Driehoek_B-Driehoek_A)*(Driehoek_B-Driehoek_C)))</f>
        <v>4.0880036388307666</v>
      </c>
      <c r="E3834" s="2">
        <f t="shared" ca="1" si="407"/>
        <v>0.31063690708172031</v>
      </c>
      <c r="F3834" s="2"/>
      <c r="G3834" s="15">
        <f ca="1">_xlfn.NORM.INV(H3834,Normaal_Mu,Normaal_Sigma)</f>
        <v>7.8561652854996522</v>
      </c>
      <c r="H3834" s="2">
        <f t="shared" ca="1" si="408"/>
        <v>0.92336596359149703</v>
      </c>
      <c r="I3834" s="2"/>
      <c r="J3834" s="15">
        <f ca="1">-LN(K3834) /NegExp_Labda</f>
        <v>1.6184540657295721</v>
      </c>
      <c r="K3834" s="2">
        <f t="shared" ca="1" si="409"/>
        <v>0.7234738964206634</v>
      </c>
      <c r="L3834" s="2"/>
      <c r="M3834" s="17">
        <f t="shared" ca="1" si="410"/>
        <v>4</v>
      </c>
      <c r="N3834" s="2">
        <f t="shared" ca="1" si="405"/>
        <v>0.32581806770312505</v>
      </c>
      <c r="O3834" s="2"/>
      <c r="P3834" s="31">
        <f t="shared" ca="1" si="411"/>
        <v>4.3281342648805019</v>
      </c>
    </row>
    <row r="3835" spans="1:16" x14ac:dyDescent="0.25">
      <c r="A3835" s="32">
        <f ca="1">Uniform_A+B3835*(Uniform_B-Uniform_A)</f>
        <v>5.671396120830785E-2</v>
      </c>
      <c r="B3835" s="2">
        <f t="shared" ca="1" si="406"/>
        <v>5.671396120830785E-3</v>
      </c>
      <c r="C3835" s="4"/>
      <c r="D3835" s="5">
        <f ca="1">IF(E3835&lt;(Driehoek_C-Driehoek_A)/(Driehoek_B-Driehoek_A),Driehoek_A+SQRT(E3835*(Driehoek_B-Driehoek_A)*(Driehoek_C-Driehoek_A)),Driehoek_B-SQRT((1-E3835)*(Driehoek_B-Driehoek_A)*(Driehoek_B-Driehoek_C)))</f>
        <v>6.5393831804122406</v>
      </c>
      <c r="E3835" s="2">
        <f t="shared" ca="1" si="407"/>
        <v>0.82701042477605202</v>
      </c>
      <c r="F3835" s="2"/>
      <c r="G3835" s="15">
        <f ca="1">_xlfn.NORM.INV(H3835,Normaal_Mu,Normaal_Sigma)</f>
        <v>2.9552337822111521</v>
      </c>
      <c r="H3835" s="2">
        <f t="shared" ca="1" si="408"/>
        <v>0.15329980591453574</v>
      </c>
      <c r="I3835" s="2"/>
      <c r="J3835" s="15">
        <f ca="1">-LN(K3835) /NegExp_Labda</f>
        <v>7.1228223622231717</v>
      </c>
      <c r="K3835" s="2">
        <f t="shared" ca="1" si="409"/>
        <v>0.24061323408501378</v>
      </c>
      <c r="L3835" s="2"/>
      <c r="M3835" s="17">
        <f t="shared" ca="1" si="410"/>
        <v>5</v>
      </c>
      <c r="N3835" s="2">
        <f t="shared" ca="1" si="405"/>
        <v>0.55631635681818392</v>
      </c>
      <c r="O3835" s="2"/>
      <c r="P3835" s="31">
        <f t="shared" ca="1" si="411"/>
        <v>4.3348306572109747</v>
      </c>
    </row>
    <row r="3836" spans="1:16" x14ac:dyDescent="0.25">
      <c r="A3836" s="32">
        <f ca="1">Uniform_A+B3836*(Uniform_B-Uniform_A)</f>
        <v>2.0068426084184567</v>
      </c>
      <c r="B3836" s="2">
        <f t="shared" ca="1" si="406"/>
        <v>0.20068426084184565</v>
      </c>
      <c r="C3836" s="4"/>
      <c r="D3836" s="5">
        <f ca="1">IF(E3836&lt;(Driehoek_C-Driehoek_A)/(Driehoek_B-Driehoek_A),Driehoek_A+SQRT(E3836*(Driehoek_B-Driehoek_A)*(Driehoek_C-Driehoek_A)),Driehoek_B-SQRT((1-E3836)*(Driehoek_B-Driehoek_A)*(Driehoek_B-Driehoek_C)))</f>
        <v>5.8286589666034079</v>
      </c>
      <c r="E3836" s="2">
        <f t="shared" ca="1" si="407"/>
        <v>0.71264560142557254</v>
      </c>
      <c r="F3836" s="2"/>
      <c r="G3836" s="15">
        <f ca="1">_xlfn.NORM.INV(H3836,Normaal_Mu,Normaal_Sigma)</f>
        <v>2.1415446120296355</v>
      </c>
      <c r="H3836" s="2">
        <f t="shared" ca="1" si="408"/>
        <v>7.646940017566084E-2</v>
      </c>
      <c r="I3836" s="2"/>
      <c r="J3836" s="15">
        <f ca="1">-LN(K3836) /NegExp_Labda</f>
        <v>1.7895692414353588</v>
      </c>
      <c r="K3836" s="2">
        <f t="shared" ca="1" si="409"/>
        <v>0.69913330394377526</v>
      </c>
      <c r="L3836" s="2"/>
      <c r="M3836" s="17">
        <f t="shared" ca="1" si="410"/>
        <v>7</v>
      </c>
      <c r="N3836" s="2">
        <f t="shared" ca="1" si="405"/>
        <v>0.86207465380881865</v>
      </c>
      <c r="O3836" s="2"/>
      <c r="P3836" s="31">
        <f t="shared" ca="1" si="411"/>
        <v>3.7533230856973718</v>
      </c>
    </row>
    <row r="3837" spans="1:16" x14ac:dyDescent="0.25">
      <c r="A3837" s="32">
        <f ca="1">Uniform_A+B3837*(Uniform_B-Uniform_A)</f>
        <v>6.7652233643614341</v>
      </c>
      <c r="B3837" s="2">
        <f t="shared" ca="1" si="406"/>
        <v>0.67652233643614346</v>
      </c>
      <c r="C3837" s="4"/>
      <c r="D3837" s="5">
        <f ca="1">IF(E3837&lt;(Driehoek_C-Driehoek_A)/(Driehoek_B-Driehoek_A),Driehoek_A+SQRT(E3837*(Driehoek_B-Driehoek_A)*(Driehoek_C-Driehoek_A)),Driehoek_B-SQRT((1-E3837)*(Driehoek_B-Driehoek_A)*(Driehoek_B-Driehoek_C)))</f>
        <v>3.6495814293464495</v>
      </c>
      <c r="E3837" s="2">
        <f t="shared" ca="1" si="407"/>
        <v>0.19436563514604821</v>
      </c>
      <c r="F3837" s="2"/>
      <c r="G3837" s="15">
        <f ca="1">_xlfn.NORM.INV(H3837,Normaal_Mu,Normaal_Sigma)</f>
        <v>3.8239199329954379</v>
      </c>
      <c r="H3837" s="2">
        <f t="shared" ca="1" si="408"/>
        <v>0.27825271099425819</v>
      </c>
      <c r="I3837" s="2"/>
      <c r="J3837" s="15">
        <f ca="1">-LN(K3837) /NegExp_Labda</f>
        <v>4.3419036251236554</v>
      </c>
      <c r="K3837" s="2">
        <f t="shared" ca="1" si="409"/>
        <v>0.41963049656002915</v>
      </c>
      <c r="L3837" s="2"/>
      <c r="M3837" s="17">
        <f t="shared" ca="1" si="410"/>
        <v>9</v>
      </c>
      <c r="N3837" s="2">
        <f t="shared" ca="1" si="405"/>
        <v>0.9596092178973985</v>
      </c>
      <c r="O3837" s="2"/>
      <c r="P3837" s="31">
        <f t="shared" ca="1" si="411"/>
        <v>5.5161256703653958</v>
      </c>
    </row>
    <row r="3838" spans="1:16" x14ac:dyDescent="0.25">
      <c r="A3838" s="32">
        <f ca="1">Uniform_A+B3838*(Uniform_B-Uniform_A)</f>
        <v>5.5952371869099711</v>
      </c>
      <c r="B3838" s="2">
        <f t="shared" ca="1" si="406"/>
        <v>0.55952371869099715</v>
      </c>
      <c r="C3838" s="4"/>
      <c r="D3838" s="5">
        <f ca="1">IF(E3838&lt;(Driehoek_C-Driehoek_A)/(Driehoek_B-Driehoek_A),Driehoek_A+SQRT(E3838*(Driehoek_B-Driehoek_A)*(Driehoek_C-Driehoek_A)),Driehoek_B-SQRT((1-E3838)*(Driehoek_B-Driehoek_A)*(Driehoek_B-Driehoek_C)))</f>
        <v>3.8891540284635386</v>
      </c>
      <c r="E3838" s="2">
        <f t="shared" ca="1" si="407"/>
        <v>0.25492163880428687</v>
      </c>
      <c r="F3838" s="2"/>
      <c r="G3838" s="15">
        <f ca="1">_xlfn.NORM.INV(H3838,Normaal_Mu,Normaal_Sigma)</f>
        <v>2.1445093477795161</v>
      </c>
      <c r="H3838" s="2">
        <f t="shared" ca="1" si="408"/>
        <v>7.668258738806133E-2</v>
      </c>
      <c r="I3838" s="2"/>
      <c r="J3838" s="15">
        <f ca="1">-LN(K3838) /NegExp_Labda</f>
        <v>2.2232824923274319</v>
      </c>
      <c r="K3838" s="2">
        <f t="shared" ca="1" si="409"/>
        <v>0.64104443796530552</v>
      </c>
      <c r="L3838" s="2"/>
      <c r="M3838" s="17">
        <f t="shared" ca="1" si="410"/>
        <v>7</v>
      </c>
      <c r="N3838" s="2">
        <f t="shared" ca="1" si="405"/>
        <v>0.76309885833629665</v>
      </c>
      <c r="O3838" s="2"/>
      <c r="P3838" s="31">
        <f t="shared" ca="1" si="411"/>
        <v>4.1704366110960915</v>
      </c>
    </row>
    <row r="3839" spans="1:16" x14ac:dyDescent="0.25">
      <c r="A3839" s="32">
        <f ca="1">Uniform_A+B3839*(Uniform_B-Uniform_A)</f>
        <v>4.7007086560129183</v>
      </c>
      <c r="B3839" s="2">
        <f t="shared" ca="1" si="406"/>
        <v>0.47007086560129185</v>
      </c>
      <c r="C3839" s="4"/>
      <c r="D3839" s="5">
        <f ca="1">IF(E3839&lt;(Driehoek_C-Driehoek_A)/(Driehoek_B-Driehoek_A),Driehoek_A+SQRT(E3839*(Driehoek_B-Driehoek_A)*(Driehoek_C-Driehoek_A)),Driehoek_B-SQRT((1-E3839)*(Driehoek_B-Driehoek_A)*(Driehoek_B-Driehoek_C)))</f>
        <v>2.3012596055047063</v>
      </c>
      <c r="E3839" s="2">
        <f t="shared" ca="1" si="407"/>
        <v>6.4826678506322288E-3</v>
      </c>
      <c r="F3839" s="2"/>
      <c r="G3839" s="15">
        <f ca="1">_xlfn.NORM.INV(H3839,Normaal_Mu,Normaal_Sigma)</f>
        <v>4.2139838325383518</v>
      </c>
      <c r="H3839" s="2">
        <f t="shared" ca="1" si="408"/>
        <v>0.34715675542702173</v>
      </c>
      <c r="I3839" s="2"/>
      <c r="J3839" s="15">
        <f ca="1">-LN(K3839) /NegExp_Labda</f>
        <v>16.687536098113434</v>
      </c>
      <c r="K3839" s="2">
        <f t="shared" ca="1" si="409"/>
        <v>3.5525404467795063E-2</v>
      </c>
      <c r="L3839" s="2"/>
      <c r="M3839" s="17">
        <f t="shared" ca="1" si="410"/>
        <v>5</v>
      </c>
      <c r="N3839" s="2">
        <f t="shared" ca="1" si="405"/>
        <v>0.55412934563038985</v>
      </c>
      <c r="O3839" s="2"/>
      <c r="P3839" s="31">
        <f t="shared" ca="1" si="411"/>
        <v>6.5806976384338824</v>
      </c>
    </row>
    <row r="3840" spans="1:16" x14ac:dyDescent="0.25">
      <c r="A3840" s="32">
        <f ca="1">Uniform_A+B3840*(Uniform_B-Uniform_A)</f>
        <v>9.3380866188119818</v>
      </c>
      <c r="B3840" s="2">
        <f t="shared" ca="1" si="406"/>
        <v>0.93380866188119827</v>
      </c>
      <c r="C3840" s="4"/>
      <c r="D3840" s="5">
        <f ca="1">IF(E3840&lt;(Driehoek_C-Driehoek_A)/(Driehoek_B-Driehoek_A),Driehoek_A+SQRT(E3840*(Driehoek_B-Driehoek_A)*(Driehoek_C-Driehoek_A)),Driehoek_B-SQRT((1-E3840)*(Driehoek_B-Driehoek_A)*(Driehoek_B-Driehoek_C)))</f>
        <v>5.8423835348164923</v>
      </c>
      <c r="E3840" s="2">
        <f t="shared" ca="1" si="407"/>
        <v>0.71512737882291455</v>
      </c>
      <c r="F3840" s="2"/>
      <c r="G3840" s="15">
        <f ca="1">_xlfn.NORM.INV(H3840,Normaal_Mu,Normaal_Sigma)</f>
        <v>0.83323934661207399</v>
      </c>
      <c r="H3840" s="2">
        <f t="shared" ca="1" si="408"/>
        <v>1.8608285031250782E-2</v>
      </c>
      <c r="I3840" s="2"/>
      <c r="J3840" s="15">
        <f ca="1">-LN(K3840) /NegExp_Labda</f>
        <v>0.96073702648070547</v>
      </c>
      <c r="K3840" s="2">
        <f t="shared" ca="1" si="409"/>
        <v>0.82518522285415097</v>
      </c>
      <c r="L3840" s="2"/>
      <c r="M3840" s="17">
        <f t="shared" ca="1" si="410"/>
        <v>3</v>
      </c>
      <c r="N3840" s="2">
        <f t="shared" ca="1" si="405"/>
        <v>0.20417112340315502</v>
      </c>
      <c r="O3840" s="2"/>
      <c r="P3840" s="31">
        <f t="shared" ca="1" si="411"/>
        <v>3.9948893053442505</v>
      </c>
    </row>
    <row r="3841" spans="1:16" x14ac:dyDescent="0.25">
      <c r="A3841" s="32">
        <f ca="1">Uniform_A+B3841*(Uniform_B-Uniform_A)</f>
        <v>2.3033748748942848</v>
      </c>
      <c r="B3841" s="2">
        <f t="shared" ca="1" si="406"/>
        <v>0.23033748748942851</v>
      </c>
      <c r="C3841" s="4"/>
      <c r="D3841" s="5">
        <f ca="1">IF(E3841&lt;(Driehoek_C-Driehoek_A)/(Driehoek_B-Driehoek_A),Driehoek_A+SQRT(E3841*(Driehoek_B-Driehoek_A)*(Driehoek_C-Driehoek_A)),Driehoek_B-SQRT((1-E3841)*(Driehoek_B-Driehoek_A)*(Driehoek_B-Driehoek_C)))</f>
        <v>5.3626306701897812</v>
      </c>
      <c r="E3841" s="2">
        <f t="shared" ca="1" si="407"/>
        <v>0.62198698167302746</v>
      </c>
      <c r="F3841" s="2"/>
      <c r="G3841" s="15">
        <f ca="1">_xlfn.NORM.INV(H3841,Normaal_Mu,Normaal_Sigma)</f>
        <v>-1.0958001546686242</v>
      </c>
      <c r="H3841" s="2">
        <f t="shared" ca="1" si="408"/>
        <v>1.1522327053948844E-3</v>
      </c>
      <c r="I3841" s="2"/>
      <c r="J3841" s="15">
        <f ca="1">-LN(K3841) /NegExp_Labda</f>
        <v>8.4104071717275488</v>
      </c>
      <c r="K3841" s="2">
        <f t="shared" ca="1" si="409"/>
        <v>0.18598645428502414</v>
      </c>
      <c r="L3841" s="2"/>
      <c r="M3841" s="17">
        <f t="shared" ca="1" si="410"/>
        <v>5</v>
      </c>
      <c r="N3841" s="2">
        <f t="shared" ca="1" si="405"/>
        <v>0.57923553931492699</v>
      </c>
      <c r="O3841" s="2"/>
      <c r="P3841" s="31">
        <f t="shared" ca="1" si="411"/>
        <v>3.996122512428598</v>
      </c>
    </row>
    <row r="3842" spans="1:16" x14ac:dyDescent="0.25">
      <c r="A3842" s="32">
        <f ca="1">Uniform_A+B3842*(Uniform_B-Uniform_A)</f>
        <v>4.959396065385091E-2</v>
      </c>
      <c r="B3842" s="2">
        <f t="shared" ca="1" si="406"/>
        <v>4.959396065385091E-3</v>
      </c>
      <c r="C3842" s="4"/>
      <c r="D3842" s="5">
        <f ca="1">IF(E3842&lt;(Driehoek_C-Driehoek_A)/(Driehoek_B-Driehoek_A),Driehoek_A+SQRT(E3842*(Driehoek_B-Driehoek_A)*(Driehoek_C-Driehoek_A)),Driehoek_B-SQRT((1-E3842)*(Driehoek_B-Driehoek_A)*(Driehoek_B-Driehoek_C)))</f>
        <v>4.5527784853041551</v>
      </c>
      <c r="E3842" s="2">
        <f t="shared" ca="1" si="407"/>
        <v>0.43492059426361129</v>
      </c>
      <c r="F3842" s="2"/>
      <c r="G3842" s="15">
        <f ca="1">_xlfn.NORM.INV(H3842,Normaal_Mu,Normaal_Sigma)</f>
        <v>8.2666840445417993</v>
      </c>
      <c r="H3842" s="2">
        <f t="shared" ca="1" si="408"/>
        <v>0.94880145829797724</v>
      </c>
      <c r="I3842" s="2"/>
      <c r="J3842" s="15">
        <f ca="1">-LN(K3842) /NegExp_Labda</f>
        <v>1.9984830361339796</v>
      </c>
      <c r="K3842" s="2">
        <f t="shared" ca="1" si="409"/>
        <v>0.67052344714699375</v>
      </c>
      <c r="L3842" s="2"/>
      <c r="M3842" s="17">
        <f t="shared" ca="1" si="410"/>
        <v>4</v>
      </c>
      <c r="N3842" s="2">
        <f t="shared" ca="1" si="405"/>
        <v>0.28610720430882086</v>
      </c>
      <c r="O3842" s="2"/>
      <c r="P3842" s="31">
        <f t="shared" ca="1" si="411"/>
        <v>3.7735079053267571</v>
      </c>
    </row>
    <row r="3843" spans="1:16" x14ac:dyDescent="0.25">
      <c r="A3843" s="32">
        <f ca="1">Uniform_A+B3843*(Uniform_B-Uniform_A)</f>
        <v>0.6828396307824125</v>
      </c>
      <c r="B3843" s="2">
        <f t="shared" ca="1" si="406"/>
        <v>6.828396307824125E-2</v>
      </c>
      <c r="C3843" s="4"/>
      <c r="D3843" s="5">
        <f ca="1">IF(E3843&lt;(Driehoek_C-Driehoek_A)/(Driehoek_B-Driehoek_A),Driehoek_A+SQRT(E3843*(Driehoek_B-Driehoek_A)*(Driehoek_C-Driehoek_A)),Driehoek_B-SQRT((1-E3843)*(Driehoek_B-Driehoek_A)*(Driehoek_B-Driehoek_C)))</f>
        <v>3.7560712087811892</v>
      </c>
      <c r="E3843" s="2">
        <f t="shared" ca="1" si="407"/>
        <v>0.22027043502215904</v>
      </c>
      <c r="F3843" s="2"/>
      <c r="G3843" s="15">
        <f ca="1">_xlfn.NORM.INV(H3843,Normaal_Mu,Normaal_Sigma)</f>
        <v>3.2895796503236348</v>
      </c>
      <c r="H3843" s="2">
        <f t="shared" ca="1" si="408"/>
        <v>0.19621740218176031</v>
      </c>
      <c r="I3843" s="2"/>
      <c r="J3843" s="15">
        <f ca="1">-LN(K3843) /NegExp_Labda</f>
        <v>1.4020468479546275E-2</v>
      </c>
      <c r="K3843" s="2">
        <f t="shared" ca="1" si="409"/>
        <v>0.99719983410265567</v>
      </c>
      <c r="L3843" s="2"/>
      <c r="M3843" s="17">
        <f t="shared" ca="1" si="410"/>
        <v>9</v>
      </c>
      <c r="N3843" s="2">
        <f t="shared" ca="1" si="405"/>
        <v>0.95518902106217873</v>
      </c>
      <c r="O3843" s="2"/>
      <c r="P3843" s="31">
        <f t="shared" ca="1" si="411"/>
        <v>3.3485021916733566</v>
      </c>
    </row>
    <row r="3844" spans="1:16" x14ac:dyDescent="0.25">
      <c r="A3844" s="32">
        <f ca="1">Uniform_A+B3844*(Uniform_B-Uniform_A)</f>
        <v>3.5982127636812122</v>
      </c>
      <c r="B3844" s="2">
        <f t="shared" ca="1" si="406"/>
        <v>0.35982127636812122</v>
      </c>
      <c r="C3844" s="4"/>
      <c r="D3844" s="5">
        <f ca="1">IF(E3844&lt;(Driehoek_C-Driehoek_A)/(Driehoek_B-Driehoek_A),Driehoek_A+SQRT(E3844*(Driehoek_B-Driehoek_A)*(Driehoek_C-Driehoek_A)),Driehoek_B-SQRT((1-E3844)*(Driehoek_B-Driehoek_A)*(Driehoek_B-Driehoek_C)))</f>
        <v>6.9187559664033671</v>
      </c>
      <c r="E3844" s="2">
        <f t="shared" ca="1" si="407"/>
        <v>0.87624066493195485</v>
      </c>
      <c r="F3844" s="2"/>
      <c r="G3844" s="15">
        <f ca="1">_xlfn.NORM.INV(H3844,Normaal_Mu,Normaal_Sigma)</f>
        <v>2.5971833001085001</v>
      </c>
      <c r="H3844" s="2">
        <f t="shared" ca="1" si="408"/>
        <v>0.11479641935681728</v>
      </c>
      <c r="I3844" s="2"/>
      <c r="J3844" s="15">
        <f ca="1">-LN(K3844) /NegExp_Labda</f>
        <v>1.2813351988826229</v>
      </c>
      <c r="K3844" s="2">
        <f t="shared" ca="1" si="409"/>
        <v>0.77393526969357263</v>
      </c>
      <c r="L3844" s="2"/>
      <c r="M3844" s="17">
        <f t="shared" ca="1" si="410"/>
        <v>7</v>
      </c>
      <c r="N3844" s="2">
        <f t="shared" ca="1" si="405"/>
        <v>0.80890613242033438</v>
      </c>
      <c r="O3844" s="2"/>
      <c r="P3844" s="31">
        <f t="shared" ca="1" si="411"/>
        <v>4.2790974458151405</v>
      </c>
    </row>
    <row r="3845" spans="1:16" x14ac:dyDescent="0.25">
      <c r="A3845" s="32">
        <f ca="1">Uniform_A+B3845*(Uniform_B-Uniform_A)</f>
        <v>2.8915145172676802</v>
      </c>
      <c r="B3845" s="2">
        <f t="shared" ca="1" si="406"/>
        <v>0.28915145172676804</v>
      </c>
      <c r="C3845" s="4"/>
      <c r="D3845" s="5">
        <f ca="1">IF(E3845&lt;(Driehoek_C-Driehoek_A)/(Driehoek_B-Driehoek_A),Driehoek_A+SQRT(E3845*(Driehoek_B-Driehoek_A)*(Driehoek_C-Driehoek_A)),Driehoek_B-SQRT((1-E3845)*(Driehoek_B-Driehoek_A)*(Driehoek_B-Driehoek_C)))</f>
        <v>8.0295673300250421</v>
      </c>
      <c r="E3845" s="2">
        <f t="shared" ca="1" si="407"/>
        <v>0.97309315522986495</v>
      </c>
      <c r="F3845" s="2"/>
      <c r="G3845" s="15">
        <f ca="1">_xlfn.NORM.INV(H3845,Normaal_Mu,Normaal_Sigma)</f>
        <v>1.1963120835792691</v>
      </c>
      <c r="H3845" s="2">
        <f t="shared" ca="1" si="408"/>
        <v>2.8595778767116276E-2</v>
      </c>
      <c r="I3845" s="2"/>
      <c r="J3845" s="15">
        <f ca="1">-LN(K3845) /NegExp_Labda</f>
        <v>0.64234094962891652</v>
      </c>
      <c r="K3845" s="2">
        <f t="shared" ca="1" si="409"/>
        <v>0.87944153707403916</v>
      </c>
      <c r="L3845" s="2"/>
      <c r="M3845" s="17">
        <f t="shared" ca="1" si="410"/>
        <v>6</v>
      </c>
      <c r="N3845" s="2">
        <f t="shared" ref="N3845:N3908" ca="1" si="412">RAND()</f>
        <v>0.62770187411008482</v>
      </c>
      <c r="O3845" s="2"/>
      <c r="P3845" s="31">
        <f t="shared" ca="1" si="411"/>
        <v>3.7519469761001814</v>
      </c>
    </row>
    <row r="3846" spans="1:16" x14ac:dyDescent="0.25">
      <c r="A3846" s="32">
        <f ca="1">Uniform_A+B3846*(Uniform_B-Uniform_A)</f>
        <v>0.57851702902891211</v>
      </c>
      <c r="B3846" s="2">
        <f t="shared" ref="B3846:B3909" ca="1" si="413">RAND()</f>
        <v>5.7851702902891211E-2</v>
      </c>
      <c r="C3846" s="4"/>
      <c r="D3846" s="5">
        <f ca="1">IF(E3846&lt;(Driehoek_C-Driehoek_A)/(Driehoek_B-Driehoek_A),Driehoek_A+SQRT(E3846*(Driehoek_B-Driehoek_A)*(Driehoek_C-Driehoek_A)),Driehoek_B-SQRT((1-E3846)*(Driehoek_B-Driehoek_A)*(Driehoek_B-Driehoek_C)))</f>
        <v>8.501232362049846</v>
      </c>
      <c r="E3846" s="2">
        <f t="shared" ref="E3846:E3909" ca="1" si="414">RAND()</f>
        <v>0.99289230980953214</v>
      </c>
      <c r="F3846" s="2"/>
      <c r="G3846" s="15">
        <f ca="1">_xlfn.NORM.INV(H3846,Normaal_Mu,Normaal_Sigma)</f>
        <v>5.1916693412508659</v>
      </c>
      <c r="H3846" s="2">
        <f t="shared" ref="H3846:H3909" ca="1" si="415">RAND()</f>
        <v>0.53817405954984598</v>
      </c>
      <c r="I3846" s="2"/>
      <c r="J3846" s="15">
        <f ca="1">-LN(K3846) /NegExp_Labda</f>
        <v>0.4340506160507131</v>
      </c>
      <c r="K3846" s="2">
        <f t="shared" ref="K3846:K3909" ca="1" si="416">RAND()</f>
        <v>0.91685116786302201</v>
      </c>
      <c r="L3846" s="2"/>
      <c r="M3846" s="17">
        <f t="shared" ca="1" si="410"/>
        <v>6</v>
      </c>
      <c r="N3846" s="2">
        <f t="shared" ca="1" si="412"/>
        <v>0.68443835152868493</v>
      </c>
      <c r="O3846" s="2"/>
      <c r="P3846" s="31">
        <f t="shared" ca="1" si="411"/>
        <v>4.1410938696760677</v>
      </c>
    </row>
    <row r="3847" spans="1:16" x14ac:dyDescent="0.25">
      <c r="A3847" s="32">
        <f ca="1">Uniform_A+B3847*(Uniform_B-Uniform_A)</f>
        <v>0.94365565554879183</v>
      </c>
      <c r="B3847" s="2">
        <f t="shared" ca="1" si="413"/>
        <v>9.4365565554879183E-2</v>
      </c>
      <c r="C3847" s="4"/>
      <c r="D3847" s="5">
        <f ca="1">IF(E3847&lt;(Driehoek_C-Driehoek_A)/(Driehoek_B-Driehoek_A),Driehoek_A+SQRT(E3847*(Driehoek_B-Driehoek_A)*(Driehoek_C-Driehoek_A)),Driehoek_B-SQRT((1-E3847)*(Driehoek_B-Driehoek_A)*(Driehoek_B-Driehoek_C)))</f>
        <v>4.36410390306769</v>
      </c>
      <c r="E3847" s="2">
        <f t="shared" ca="1" si="414"/>
        <v>0.38595621081279352</v>
      </c>
      <c r="F3847" s="2"/>
      <c r="G3847" s="15">
        <f ca="1">_xlfn.NORM.INV(H3847,Normaal_Mu,Normaal_Sigma)</f>
        <v>3.9076132516560129</v>
      </c>
      <c r="H3847" s="2">
        <f t="shared" ca="1" si="415"/>
        <v>0.2924665101041819</v>
      </c>
      <c r="I3847" s="2"/>
      <c r="J3847" s="15">
        <f ca="1">-LN(K3847) /NegExp_Labda</f>
        <v>8.9915076545079256</v>
      </c>
      <c r="K3847" s="2">
        <f t="shared" ca="1" si="416"/>
        <v>0.16557988183716887</v>
      </c>
      <c r="L3847" s="2"/>
      <c r="M3847" s="17">
        <f t="shared" ca="1" si="410"/>
        <v>6</v>
      </c>
      <c r="N3847" s="2">
        <f t="shared" ca="1" si="412"/>
        <v>0.69348419194167343</v>
      </c>
      <c r="O3847" s="2"/>
      <c r="P3847" s="31">
        <f t="shared" ca="1" si="411"/>
        <v>4.8413760929560841</v>
      </c>
    </row>
    <row r="3848" spans="1:16" x14ac:dyDescent="0.25">
      <c r="A3848" s="32">
        <f ca="1">Uniform_A+B3848*(Uniform_B-Uniform_A)</f>
        <v>3.9469984531672573</v>
      </c>
      <c r="B3848" s="2">
        <f t="shared" ca="1" si="413"/>
        <v>0.39469984531672575</v>
      </c>
      <c r="C3848" s="4"/>
      <c r="D3848" s="5">
        <f ca="1">IF(E3848&lt;(Driehoek_C-Driehoek_A)/(Driehoek_B-Driehoek_A),Driehoek_A+SQRT(E3848*(Driehoek_B-Driehoek_A)*(Driehoek_C-Driehoek_A)),Driehoek_B-SQRT((1-E3848)*(Driehoek_B-Driehoek_A)*(Driehoek_B-Driehoek_C)))</f>
        <v>4.4043699764869109</v>
      </c>
      <c r="E3848" s="2">
        <f t="shared" ca="1" si="414"/>
        <v>0.39657670534243095</v>
      </c>
      <c r="F3848" s="2"/>
      <c r="G3848" s="15">
        <f ca="1">_xlfn.NORM.INV(H3848,Normaal_Mu,Normaal_Sigma)</f>
        <v>7.0957119376166897</v>
      </c>
      <c r="H3848" s="2">
        <f t="shared" ca="1" si="415"/>
        <v>0.85264751431818475</v>
      </c>
      <c r="I3848" s="2"/>
      <c r="J3848" s="15">
        <f ca="1">-LN(K3848) /NegExp_Labda</f>
        <v>9.2244122144756774E-2</v>
      </c>
      <c r="K3848" s="2">
        <f t="shared" ca="1" si="416"/>
        <v>0.98172031340392907</v>
      </c>
      <c r="L3848" s="2"/>
      <c r="M3848" s="17">
        <f t="shared" ca="1" si="410"/>
        <v>7</v>
      </c>
      <c r="N3848" s="2">
        <f t="shared" ca="1" si="412"/>
        <v>0.84014554068391611</v>
      </c>
      <c r="O3848" s="2"/>
      <c r="P3848" s="31">
        <f t="shared" ca="1" si="411"/>
        <v>4.5078648978831231</v>
      </c>
    </row>
    <row r="3849" spans="1:16" x14ac:dyDescent="0.25">
      <c r="A3849" s="32">
        <f ca="1">Uniform_A+B3849*(Uniform_B-Uniform_A)</f>
        <v>0.16430301249264478</v>
      </c>
      <c r="B3849" s="2">
        <f t="shared" ca="1" si="413"/>
        <v>1.6430301249264478E-2</v>
      </c>
      <c r="C3849" s="4"/>
      <c r="D3849" s="5">
        <f ca="1">IF(E3849&lt;(Driehoek_C-Driehoek_A)/(Driehoek_B-Driehoek_A),Driehoek_A+SQRT(E3849*(Driehoek_B-Driehoek_A)*(Driehoek_C-Driehoek_A)),Driehoek_B-SQRT((1-E3849)*(Driehoek_B-Driehoek_A)*(Driehoek_B-Driehoek_C)))</f>
        <v>3.9427995988890681</v>
      </c>
      <c r="E3849" s="2">
        <f t="shared" ca="1" si="414"/>
        <v>0.26960502010310883</v>
      </c>
      <c r="F3849" s="2"/>
      <c r="G3849" s="15">
        <f ca="1">_xlfn.NORM.INV(H3849,Normaal_Mu,Normaal_Sigma)</f>
        <v>6.6602533331785754</v>
      </c>
      <c r="H3849" s="2">
        <f t="shared" ca="1" si="415"/>
        <v>0.79676641423545091</v>
      </c>
      <c r="I3849" s="2"/>
      <c r="J3849" s="15">
        <f ca="1">-LN(K3849) /NegExp_Labda</f>
        <v>8.4136526041585427</v>
      </c>
      <c r="K3849" s="2">
        <f t="shared" ca="1" si="416"/>
        <v>0.1858657721617365</v>
      </c>
      <c r="L3849" s="2"/>
      <c r="M3849" s="17">
        <f t="shared" ca="1" si="410"/>
        <v>1</v>
      </c>
      <c r="N3849" s="2">
        <f t="shared" ca="1" si="412"/>
        <v>2.5236787611105815E-2</v>
      </c>
      <c r="O3849" s="2"/>
      <c r="P3849" s="31">
        <f t="shared" ca="1" si="411"/>
        <v>4.0362017097437661</v>
      </c>
    </row>
    <row r="3850" spans="1:16" x14ac:dyDescent="0.25">
      <c r="A3850" s="32">
        <f ca="1">Uniform_A+B3850*(Uniform_B-Uniform_A)</f>
        <v>9.1582905399055612</v>
      </c>
      <c r="B3850" s="2">
        <f t="shared" ca="1" si="413"/>
        <v>0.91582905399055614</v>
      </c>
      <c r="C3850" s="4"/>
      <c r="D3850" s="5">
        <f ca="1">IF(E3850&lt;(Driehoek_C-Driehoek_A)/(Driehoek_B-Driehoek_A),Driehoek_A+SQRT(E3850*(Driehoek_B-Driehoek_A)*(Driehoek_C-Driehoek_A)),Driehoek_B-SQRT((1-E3850)*(Driehoek_B-Driehoek_A)*(Driehoek_B-Driehoek_C)))</f>
        <v>6.7629594170301477</v>
      </c>
      <c r="E3850" s="2">
        <f t="shared" ca="1" si="414"/>
        <v>0.85701855514702585</v>
      </c>
      <c r="F3850" s="2"/>
      <c r="G3850" s="15">
        <f ca="1">_xlfn.NORM.INV(H3850,Normaal_Mu,Normaal_Sigma)</f>
        <v>1.4089869211064361</v>
      </c>
      <c r="H3850" s="2">
        <f t="shared" ca="1" si="415"/>
        <v>3.6286515897407057E-2</v>
      </c>
      <c r="I3850" s="2"/>
      <c r="J3850" s="15">
        <f ca="1">-LN(K3850) /NegExp_Labda</f>
        <v>9.9616395627967211</v>
      </c>
      <c r="K3850" s="2">
        <f t="shared" ca="1" si="416"/>
        <v>0.13637758054892579</v>
      </c>
      <c r="L3850" s="2"/>
      <c r="M3850" s="17">
        <f t="shared" ca="1" si="410"/>
        <v>5</v>
      </c>
      <c r="N3850" s="2">
        <f t="shared" ca="1" si="412"/>
        <v>0.60139158847991203</v>
      </c>
      <c r="O3850" s="2"/>
      <c r="P3850" s="31">
        <f t="shared" ca="1" si="411"/>
        <v>6.4583752881677725</v>
      </c>
    </row>
    <row r="3851" spans="1:16" x14ac:dyDescent="0.25">
      <c r="A3851" s="32">
        <f ca="1">Uniform_A+B3851*(Uniform_B-Uniform_A)</f>
        <v>2.7419512770988352</v>
      </c>
      <c r="B3851" s="2">
        <f t="shared" ca="1" si="413"/>
        <v>0.27419512770988352</v>
      </c>
      <c r="C3851" s="4"/>
      <c r="D3851" s="5">
        <f ca="1">IF(E3851&lt;(Driehoek_C-Driehoek_A)/(Driehoek_B-Driehoek_A),Driehoek_A+SQRT(E3851*(Driehoek_B-Driehoek_A)*(Driehoek_C-Driehoek_A)),Driehoek_B-SQRT((1-E3851)*(Driehoek_B-Driehoek_A)*(Driehoek_B-Driehoek_C)))</f>
        <v>4.0868340684525455</v>
      </c>
      <c r="E3851" s="2">
        <f t="shared" ca="1" si="414"/>
        <v>0.31030858654518378</v>
      </c>
      <c r="F3851" s="2"/>
      <c r="G3851" s="15">
        <f ca="1">_xlfn.NORM.INV(H3851,Normaal_Mu,Normaal_Sigma)</f>
        <v>2.0622659900947937</v>
      </c>
      <c r="H3851" s="2">
        <f t="shared" ca="1" si="415"/>
        <v>7.0934432790242363E-2</v>
      </c>
      <c r="I3851" s="2"/>
      <c r="J3851" s="15">
        <f ca="1">-LN(K3851) /NegExp_Labda</f>
        <v>1.8490239925244119</v>
      </c>
      <c r="K3851" s="2">
        <f t="shared" ca="1" si="416"/>
        <v>0.69086917617202093</v>
      </c>
      <c r="L3851" s="2"/>
      <c r="M3851" s="17">
        <f t="shared" ca="1" si="410"/>
        <v>1</v>
      </c>
      <c r="N3851" s="2">
        <f t="shared" ca="1" si="412"/>
        <v>1.2593769014398348E-2</v>
      </c>
      <c r="O3851" s="2"/>
      <c r="P3851" s="31">
        <f t="shared" ca="1" si="411"/>
        <v>2.3480150656341174</v>
      </c>
    </row>
    <row r="3852" spans="1:16" x14ac:dyDescent="0.25">
      <c r="A3852" s="32">
        <f ca="1">Uniform_A+B3852*(Uniform_B-Uniform_A)</f>
        <v>1.4630808074835544</v>
      </c>
      <c r="B3852" s="2">
        <f t="shared" ca="1" si="413"/>
        <v>0.14630808074835544</v>
      </c>
      <c r="C3852" s="4"/>
      <c r="D3852" s="5">
        <f ca="1">IF(E3852&lt;(Driehoek_C-Driehoek_A)/(Driehoek_B-Driehoek_A),Driehoek_A+SQRT(E3852*(Driehoek_B-Driehoek_A)*(Driehoek_C-Driehoek_A)),Driehoek_B-SQRT((1-E3852)*(Driehoek_B-Driehoek_A)*(Driehoek_B-Driehoek_C)))</f>
        <v>5.2616508558483126</v>
      </c>
      <c r="E3852" s="2">
        <f t="shared" ca="1" si="414"/>
        <v>0.60070701932629567</v>
      </c>
      <c r="F3852" s="2"/>
      <c r="G3852" s="15">
        <f ca="1">_xlfn.NORM.INV(H3852,Normaal_Mu,Normaal_Sigma)</f>
        <v>4.714884403707317</v>
      </c>
      <c r="H3852" s="2">
        <f t="shared" ca="1" si="415"/>
        <v>0.44331971458274189</v>
      </c>
      <c r="I3852" s="2"/>
      <c r="J3852" s="15">
        <f ca="1">-LN(K3852) /NegExp_Labda</f>
        <v>4.4980186436813243</v>
      </c>
      <c r="K3852" s="2">
        <f t="shared" ca="1" si="416"/>
        <v>0.40673080353968061</v>
      </c>
      <c r="L3852" s="2"/>
      <c r="M3852" s="17">
        <f t="shared" ca="1" si="410"/>
        <v>4</v>
      </c>
      <c r="N3852" s="2">
        <f t="shared" ca="1" si="412"/>
        <v>0.41059592432123282</v>
      </c>
      <c r="O3852" s="2"/>
      <c r="P3852" s="31">
        <f t="shared" ca="1" si="411"/>
        <v>3.9875269421441017</v>
      </c>
    </row>
    <row r="3853" spans="1:16" x14ac:dyDescent="0.25">
      <c r="A3853" s="32">
        <f ca="1">Uniform_A+B3853*(Uniform_B-Uniform_A)</f>
        <v>5.7311041368034985</v>
      </c>
      <c r="B3853" s="2">
        <f t="shared" ca="1" si="413"/>
        <v>0.57311041368034987</v>
      </c>
      <c r="C3853" s="4"/>
      <c r="D3853" s="5">
        <f ca="1">IF(E3853&lt;(Driehoek_C-Driehoek_A)/(Driehoek_B-Driehoek_A),Driehoek_A+SQRT(E3853*(Driehoek_B-Driehoek_A)*(Driehoek_C-Driehoek_A)),Driehoek_B-SQRT((1-E3853)*(Driehoek_B-Driehoek_A)*(Driehoek_B-Driehoek_C)))</f>
        <v>4.329026412485609</v>
      </c>
      <c r="E3853" s="2">
        <f t="shared" ca="1" si="414"/>
        <v>0.37662873556408405</v>
      </c>
      <c r="F3853" s="2"/>
      <c r="G3853" s="15">
        <f ca="1">_xlfn.NORM.INV(H3853,Normaal_Mu,Normaal_Sigma)</f>
        <v>4.9674274812423942</v>
      </c>
      <c r="H3853" s="2">
        <f t="shared" ca="1" si="415"/>
        <v>0.49350300975819317</v>
      </c>
      <c r="I3853" s="2"/>
      <c r="J3853" s="15">
        <f ca="1">-LN(K3853) /NegExp_Labda</f>
        <v>6.6209813213102109</v>
      </c>
      <c r="K3853" s="2">
        <f t="shared" ca="1" si="416"/>
        <v>0.26601668030258485</v>
      </c>
      <c r="L3853" s="2"/>
      <c r="M3853" s="17">
        <f t="shared" ca="1" si="410"/>
        <v>6</v>
      </c>
      <c r="N3853" s="2">
        <f t="shared" ca="1" si="412"/>
        <v>0.70317908770113857</v>
      </c>
      <c r="O3853" s="2"/>
      <c r="P3853" s="31">
        <f t="shared" ca="1" si="411"/>
        <v>5.5297078703683429</v>
      </c>
    </row>
    <row r="3854" spans="1:16" x14ac:dyDescent="0.25">
      <c r="A3854" s="32">
        <f ca="1">Uniform_A+B3854*(Uniform_B-Uniform_A)</f>
        <v>2.8287822333687549</v>
      </c>
      <c r="B3854" s="2">
        <f t="shared" ca="1" si="413"/>
        <v>0.28287822333687551</v>
      </c>
      <c r="C3854" s="4"/>
      <c r="D3854" s="5">
        <f ca="1">IF(E3854&lt;(Driehoek_C-Driehoek_A)/(Driehoek_B-Driehoek_A),Driehoek_A+SQRT(E3854*(Driehoek_B-Driehoek_A)*(Driehoek_C-Driehoek_A)),Driehoek_B-SQRT((1-E3854)*(Driehoek_B-Driehoek_A)*(Driehoek_B-Driehoek_C)))</f>
        <v>7.6691456647342902</v>
      </c>
      <c r="E3854" s="2">
        <f t="shared" ca="1" si="414"/>
        <v>0.94939504966584187</v>
      </c>
      <c r="F3854" s="2"/>
      <c r="G3854" s="15">
        <f ca="1">_xlfn.NORM.INV(H3854,Normaal_Mu,Normaal_Sigma)</f>
        <v>8.9945262658717375</v>
      </c>
      <c r="H3854" s="2">
        <f t="shared" ca="1" si="415"/>
        <v>0.97710169698397464</v>
      </c>
      <c r="I3854" s="2"/>
      <c r="J3854" s="15">
        <f ca="1">-LN(K3854) /NegExp_Labda</f>
        <v>2.3650646882343209</v>
      </c>
      <c r="K3854" s="2">
        <f t="shared" ca="1" si="416"/>
        <v>0.62312200939299689</v>
      </c>
      <c r="L3854" s="2"/>
      <c r="M3854" s="17">
        <f t="shared" ca="1" si="410"/>
        <v>6</v>
      </c>
      <c r="N3854" s="2">
        <f t="shared" ca="1" si="412"/>
        <v>0.7370791947660541</v>
      </c>
      <c r="O3854" s="2"/>
      <c r="P3854" s="31">
        <f t="shared" ca="1" si="411"/>
        <v>5.5715037704418204</v>
      </c>
    </row>
    <row r="3855" spans="1:16" x14ac:dyDescent="0.25">
      <c r="A3855" s="32">
        <f ca="1">Uniform_A+B3855*(Uniform_B-Uniform_A)</f>
        <v>8.8082196889731161</v>
      </c>
      <c r="B3855" s="2">
        <f t="shared" ca="1" si="413"/>
        <v>0.88082196889731157</v>
      </c>
      <c r="C3855" s="4"/>
      <c r="D3855" s="5">
        <f ca="1">IF(E3855&lt;(Driehoek_C-Driehoek_A)/(Driehoek_B-Driehoek_A),Driehoek_A+SQRT(E3855*(Driehoek_B-Driehoek_A)*(Driehoek_C-Driehoek_A)),Driehoek_B-SQRT((1-E3855)*(Driehoek_B-Driehoek_A)*(Driehoek_B-Driehoek_C)))</f>
        <v>4.4691697030515654</v>
      </c>
      <c r="E3855" s="2">
        <f t="shared" ca="1" si="414"/>
        <v>0.41347362343583305</v>
      </c>
      <c r="F3855" s="2"/>
      <c r="G3855" s="15">
        <f ca="1">_xlfn.NORM.INV(H3855,Normaal_Mu,Normaal_Sigma)</f>
        <v>9.5303941703738566</v>
      </c>
      <c r="H3855" s="2">
        <f t="shared" ca="1" si="415"/>
        <v>0.98824970603011764</v>
      </c>
      <c r="I3855" s="2"/>
      <c r="J3855" s="15">
        <f ca="1">-LN(K3855) /NegExp_Labda</f>
        <v>12.148380687853566</v>
      </c>
      <c r="K3855" s="2">
        <f t="shared" ca="1" si="416"/>
        <v>8.8065349022291906E-2</v>
      </c>
      <c r="L3855" s="2"/>
      <c r="M3855" s="17">
        <f t="shared" ca="1" si="410"/>
        <v>5</v>
      </c>
      <c r="N3855" s="2">
        <f t="shared" ca="1" si="412"/>
        <v>0.53383348501657724</v>
      </c>
      <c r="O3855" s="2"/>
      <c r="P3855" s="31">
        <f t="shared" ca="1" si="411"/>
        <v>7.9912328500504204</v>
      </c>
    </row>
    <row r="3856" spans="1:16" x14ac:dyDescent="0.25">
      <c r="A3856" s="32">
        <f ca="1">Uniform_A+B3856*(Uniform_B-Uniform_A)</f>
        <v>9.2850666177994849</v>
      </c>
      <c r="B3856" s="2">
        <f t="shared" ca="1" si="413"/>
        <v>0.92850666177994856</v>
      </c>
      <c r="C3856" s="4"/>
      <c r="D3856" s="5">
        <f ca="1">IF(E3856&lt;(Driehoek_C-Driehoek_A)/(Driehoek_B-Driehoek_A),Driehoek_A+SQRT(E3856*(Driehoek_B-Driehoek_A)*(Driehoek_C-Driehoek_A)),Driehoek_B-SQRT((1-E3856)*(Driehoek_B-Driehoek_A)*(Driehoek_B-Driehoek_C)))</f>
        <v>3.1311309316478573</v>
      </c>
      <c r="E3856" s="2">
        <f t="shared" ca="1" si="414"/>
        <v>9.1389798895039287E-2</v>
      </c>
      <c r="F3856" s="2"/>
      <c r="G3856" s="15">
        <f ca="1">_xlfn.NORM.INV(H3856,Normaal_Mu,Normaal_Sigma)</f>
        <v>5.2348383760806891</v>
      </c>
      <c r="H3856" s="2">
        <f t="shared" ca="1" si="415"/>
        <v>0.54673606030399413</v>
      </c>
      <c r="I3856" s="2"/>
      <c r="J3856" s="15">
        <f ca="1">-LN(K3856) /NegExp_Labda</f>
        <v>12.3433819421934</v>
      </c>
      <c r="K3856" s="2">
        <f t="shared" ca="1" si="416"/>
        <v>8.4696890625672094E-2</v>
      </c>
      <c r="L3856" s="2"/>
      <c r="M3856" s="17">
        <f t="shared" ca="1" si="410"/>
        <v>3</v>
      </c>
      <c r="N3856" s="2">
        <f t="shared" ca="1" si="412"/>
        <v>0.23347262093053733</v>
      </c>
      <c r="O3856" s="2"/>
      <c r="P3856" s="31">
        <f t="shared" ca="1" si="411"/>
        <v>6.5988835735442866</v>
      </c>
    </row>
    <row r="3857" spans="1:16" x14ac:dyDescent="0.25">
      <c r="A3857" s="32">
        <f ca="1">Uniform_A+B3857*(Uniform_B-Uniform_A)</f>
        <v>6.9908272878842981</v>
      </c>
      <c r="B3857" s="2">
        <f t="shared" ca="1" si="413"/>
        <v>0.69908272878842981</v>
      </c>
      <c r="C3857" s="4"/>
      <c r="D3857" s="5">
        <f ca="1">IF(E3857&lt;(Driehoek_C-Driehoek_A)/(Driehoek_B-Driehoek_A),Driehoek_A+SQRT(E3857*(Driehoek_B-Driehoek_A)*(Driehoek_C-Driehoek_A)),Driehoek_B-SQRT((1-E3857)*(Driehoek_B-Driehoek_A)*(Driehoek_B-Driehoek_C)))</f>
        <v>6.505569364702608</v>
      </c>
      <c r="E3857" s="2">
        <f t="shared" ca="1" si="414"/>
        <v>0.82222330873399574</v>
      </c>
      <c r="F3857" s="2"/>
      <c r="G3857" s="15">
        <f ca="1">_xlfn.NORM.INV(H3857,Normaal_Mu,Normaal_Sigma)</f>
        <v>3.5823304036136485</v>
      </c>
      <c r="H3857" s="2">
        <f t="shared" ca="1" si="415"/>
        <v>0.23921350029693456</v>
      </c>
      <c r="I3857" s="2"/>
      <c r="J3857" s="15">
        <f ca="1">-LN(K3857) /NegExp_Labda</f>
        <v>2.7835911212942301</v>
      </c>
      <c r="K3857" s="2">
        <f t="shared" ca="1" si="416"/>
        <v>0.57308672324099574</v>
      </c>
      <c r="L3857" s="2"/>
      <c r="M3857" s="17">
        <f t="shared" ca="1" si="410"/>
        <v>4</v>
      </c>
      <c r="N3857" s="2">
        <f t="shared" ca="1" si="412"/>
        <v>0.34512800178988545</v>
      </c>
      <c r="O3857" s="2"/>
      <c r="P3857" s="31">
        <f t="shared" ca="1" si="411"/>
        <v>4.7724636354989567</v>
      </c>
    </row>
    <row r="3858" spans="1:16" x14ac:dyDescent="0.25">
      <c r="A3858" s="32">
        <f ca="1">Uniform_A+B3858*(Uniform_B-Uniform_A)</f>
        <v>5.0016427257570806</v>
      </c>
      <c r="B3858" s="2">
        <f t="shared" ca="1" si="413"/>
        <v>0.50016427257570806</v>
      </c>
      <c r="C3858" s="4"/>
      <c r="D3858" s="5">
        <f ca="1">IF(E3858&lt;(Driehoek_C-Driehoek_A)/(Driehoek_B-Driehoek_A),Driehoek_A+SQRT(E3858*(Driehoek_B-Driehoek_A)*(Driehoek_C-Driehoek_A)),Driehoek_B-SQRT((1-E3858)*(Driehoek_B-Driehoek_A)*(Driehoek_B-Driehoek_C)))</f>
        <v>3.7677718104747653</v>
      </c>
      <c r="E3858" s="2">
        <f t="shared" ca="1" si="414"/>
        <v>0.22321551242208781</v>
      </c>
      <c r="F3858" s="2"/>
      <c r="G3858" s="15">
        <f ca="1">_xlfn.NORM.INV(H3858,Normaal_Mu,Normaal_Sigma)</f>
        <v>5.6671523507730441</v>
      </c>
      <c r="H3858" s="2">
        <f t="shared" ca="1" si="415"/>
        <v>0.63065030062609728</v>
      </c>
      <c r="I3858" s="2"/>
      <c r="J3858" s="15">
        <f ca="1">-LN(K3858) /NegExp_Labda</f>
        <v>0.96906107739763303</v>
      </c>
      <c r="K3858" s="2">
        <f t="shared" ca="1" si="416"/>
        <v>0.82381258899640819</v>
      </c>
      <c r="L3858" s="2"/>
      <c r="M3858" s="17">
        <f t="shared" ca="1" si="410"/>
        <v>3</v>
      </c>
      <c r="N3858" s="2">
        <f t="shared" ca="1" si="412"/>
        <v>0.24246224340379252</v>
      </c>
      <c r="O3858" s="2"/>
      <c r="P3858" s="31">
        <f t="shared" ca="1" si="411"/>
        <v>3.6811255928805044</v>
      </c>
    </row>
    <row r="3859" spans="1:16" x14ac:dyDescent="0.25">
      <c r="A3859" s="32">
        <f ca="1">Uniform_A+B3859*(Uniform_B-Uniform_A)</f>
        <v>0.14762895279016197</v>
      </c>
      <c r="B3859" s="2">
        <f t="shared" ca="1" si="413"/>
        <v>1.4762895279016197E-2</v>
      </c>
      <c r="C3859" s="4"/>
      <c r="D3859" s="5">
        <f ca="1">IF(E3859&lt;(Driehoek_C-Driehoek_A)/(Driehoek_B-Driehoek_A),Driehoek_A+SQRT(E3859*(Driehoek_B-Driehoek_A)*(Driehoek_C-Driehoek_A)),Driehoek_B-SQRT((1-E3859)*(Driehoek_B-Driehoek_A)*(Driehoek_B-Driehoek_C)))</f>
        <v>5.9731261394511925</v>
      </c>
      <c r="E3859" s="2">
        <f t="shared" ca="1" si="414"/>
        <v>0.73822956092361025</v>
      </c>
      <c r="F3859" s="2"/>
      <c r="G3859" s="15">
        <f ca="1">_xlfn.NORM.INV(H3859,Normaal_Mu,Normaal_Sigma)</f>
        <v>9.0658227042647006</v>
      </c>
      <c r="H3859" s="2">
        <f t="shared" ca="1" si="415"/>
        <v>0.97896926003966322</v>
      </c>
      <c r="I3859" s="2"/>
      <c r="J3859" s="15">
        <f ca="1">-LN(K3859) /NegExp_Labda</f>
        <v>5.1206225020103977</v>
      </c>
      <c r="K3859" s="2">
        <f t="shared" ca="1" si="416"/>
        <v>0.3591107291159521</v>
      </c>
      <c r="L3859" s="2"/>
      <c r="M3859" s="17">
        <f t="shared" ca="1" si="410"/>
        <v>4</v>
      </c>
      <c r="N3859" s="2">
        <f t="shared" ca="1" si="412"/>
        <v>0.42017845749187921</v>
      </c>
      <c r="O3859" s="2"/>
      <c r="P3859" s="31">
        <f t="shared" ca="1" si="411"/>
        <v>4.8614400597032903</v>
      </c>
    </row>
    <row r="3860" spans="1:16" x14ac:dyDescent="0.25">
      <c r="A3860" s="32">
        <f ca="1">Uniform_A+B3860*(Uniform_B-Uniform_A)</f>
        <v>8.9145516114518646</v>
      </c>
      <c r="B3860" s="2">
        <f t="shared" ca="1" si="413"/>
        <v>0.89145516114518641</v>
      </c>
      <c r="C3860" s="4"/>
      <c r="D3860" s="5">
        <f ca="1">IF(E3860&lt;(Driehoek_C-Driehoek_A)/(Driehoek_B-Driehoek_A),Driehoek_A+SQRT(E3860*(Driehoek_B-Driehoek_A)*(Driehoek_C-Driehoek_A)),Driehoek_B-SQRT((1-E3860)*(Driehoek_B-Driehoek_A)*(Driehoek_B-Driehoek_C)))</f>
        <v>3.8787650121076771</v>
      </c>
      <c r="E3860" s="2">
        <f t="shared" ca="1" si="414"/>
        <v>0.25212556933714003</v>
      </c>
      <c r="F3860" s="2"/>
      <c r="G3860" s="15">
        <f ca="1">_xlfn.NORM.INV(H3860,Normaal_Mu,Normaal_Sigma)</f>
        <v>2.6165377087684076</v>
      </c>
      <c r="H3860" s="2">
        <f t="shared" ca="1" si="415"/>
        <v>0.11668334077477782</v>
      </c>
      <c r="I3860" s="2"/>
      <c r="J3860" s="15">
        <f ca="1">-LN(K3860) /NegExp_Labda</f>
        <v>1.1233506860390321</v>
      </c>
      <c r="K3860" s="2">
        <f t="shared" ca="1" si="416"/>
        <v>0.79877966299674596</v>
      </c>
      <c r="L3860" s="2"/>
      <c r="M3860" s="17">
        <f t="shared" ca="1" si="410"/>
        <v>3</v>
      </c>
      <c r="N3860" s="2">
        <f t="shared" ca="1" si="412"/>
        <v>0.25477354714587974</v>
      </c>
      <c r="O3860" s="2"/>
      <c r="P3860" s="31">
        <f t="shared" ca="1" si="411"/>
        <v>3.9066410036733963</v>
      </c>
    </row>
    <row r="3861" spans="1:16" x14ac:dyDescent="0.25">
      <c r="A3861" s="32">
        <f ca="1">Uniform_A+B3861*(Uniform_B-Uniform_A)</f>
        <v>3.7757506309664701</v>
      </c>
      <c r="B3861" s="2">
        <f t="shared" ca="1" si="413"/>
        <v>0.37757506309664701</v>
      </c>
      <c r="C3861" s="4"/>
      <c r="D3861" s="5">
        <f ca="1">IF(E3861&lt;(Driehoek_C-Driehoek_A)/(Driehoek_B-Driehoek_A),Driehoek_A+SQRT(E3861*(Driehoek_B-Driehoek_A)*(Driehoek_C-Driehoek_A)),Driehoek_B-SQRT((1-E3861)*(Driehoek_B-Driehoek_A)*(Driehoek_B-Driehoek_C)))</f>
        <v>4.2660918362664111</v>
      </c>
      <c r="E3861" s="2">
        <f t="shared" ca="1" si="414"/>
        <v>0.35971752849532801</v>
      </c>
      <c r="F3861" s="2"/>
      <c r="G3861" s="15">
        <f ca="1">_xlfn.NORM.INV(H3861,Normaal_Mu,Normaal_Sigma)</f>
        <v>4.9950177023924471</v>
      </c>
      <c r="H3861" s="2">
        <f t="shared" ca="1" si="415"/>
        <v>0.49900617644331768</v>
      </c>
      <c r="I3861" s="2"/>
      <c r="J3861" s="15">
        <f ca="1">-LN(K3861) /NegExp_Labda</f>
        <v>5.0826744374353217</v>
      </c>
      <c r="K3861" s="2">
        <f t="shared" ca="1" si="416"/>
        <v>0.36184660954757941</v>
      </c>
      <c r="L3861" s="2"/>
      <c r="M3861" s="17">
        <f t="shared" ca="1" si="410"/>
        <v>4</v>
      </c>
      <c r="N3861" s="2">
        <f t="shared" ca="1" si="412"/>
        <v>0.41147256643984653</v>
      </c>
      <c r="O3861" s="2"/>
      <c r="P3861" s="31">
        <f t="shared" ca="1" si="411"/>
        <v>4.4239069214121303</v>
      </c>
    </row>
    <row r="3862" spans="1:16" x14ac:dyDescent="0.25">
      <c r="A3862" s="32">
        <f ca="1">Uniform_A+B3862*(Uniform_B-Uniform_A)</f>
        <v>3.2501709025772305</v>
      </c>
      <c r="B3862" s="2">
        <f t="shared" ca="1" si="413"/>
        <v>0.32501709025772307</v>
      </c>
      <c r="C3862" s="4"/>
      <c r="D3862" s="5">
        <f ca="1">IF(E3862&lt;(Driehoek_C-Driehoek_A)/(Driehoek_B-Driehoek_A),Driehoek_A+SQRT(E3862*(Driehoek_B-Driehoek_A)*(Driehoek_C-Driehoek_A)),Driehoek_B-SQRT((1-E3862)*(Driehoek_B-Driehoek_A)*(Driehoek_B-Driehoek_C)))</f>
        <v>6.5798806958614424</v>
      </c>
      <c r="E3862" s="2">
        <f t="shared" ca="1" si="414"/>
        <v>0.83265778724959727</v>
      </c>
      <c r="F3862" s="2"/>
      <c r="G3862" s="15">
        <f ca="1">_xlfn.NORM.INV(H3862,Normaal_Mu,Normaal_Sigma)</f>
        <v>5.1681570438260733</v>
      </c>
      <c r="H3862" s="2">
        <f t="shared" ca="1" si="415"/>
        <v>0.53350299940077195</v>
      </c>
      <c r="I3862" s="2"/>
      <c r="J3862" s="15">
        <f ca="1">-LN(K3862) /NegExp_Labda</f>
        <v>9.4349027929747571</v>
      </c>
      <c r="K3862" s="2">
        <f t="shared" ca="1" si="416"/>
        <v>0.1515286506675908</v>
      </c>
      <c r="L3862" s="2"/>
      <c r="M3862" s="17">
        <f t="shared" ca="1" si="410"/>
        <v>10</v>
      </c>
      <c r="N3862" s="2">
        <f t="shared" ca="1" si="412"/>
        <v>0.9857091950167074</v>
      </c>
      <c r="O3862" s="2"/>
      <c r="P3862" s="31">
        <f t="shared" ca="1" si="411"/>
        <v>6.886622287047901</v>
      </c>
    </row>
    <row r="3863" spans="1:16" x14ac:dyDescent="0.25">
      <c r="A3863" s="32">
        <f ca="1">Uniform_A+B3863*(Uniform_B-Uniform_A)</f>
        <v>4.3350631673515441</v>
      </c>
      <c r="B3863" s="2">
        <f t="shared" ca="1" si="413"/>
        <v>0.43350631673515438</v>
      </c>
      <c r="C3863" s="4"/>
      <c r="D3863" s="5">
        <f ca="1">IF(E3863&lt;(Driehoek_C-Driehoek_A)/(Driehoek_B-Driehoek_A),Driehoek_A+SQRT(E3863*(Driehoek_B-Driehoek_A)*(Driehoek_C-Driehoek_A)),Driehoek_B-SQRT((1-E3863)*(Driehoek_B-Driehoek_A)*(Driehoek_B-Driehoek_C)))</f>
        <v>4.2709557558707676</v>
      </c>
      <c r="E3863" s="2">
        <f t="shared" ca="1" si="414"/>
        <v>0.36103258677337657</v>
      </c>
      <c r="F3863" s="2"/>
      <c r="G3863" s="15">
        <f ca="1">_xlfn.NORM.INV(H3863,Normaal_Mu,Normaal_Sigma)</f>
        <v>6.049741142745181</v>
      </c>
      <c r="H3863" s="2">
        <f t="shared" ca="1" si="415"/>
        <v>0.70016341577814556</v>
      </c>
      <c r="I3863" s="2"/>
      <c r="J3863" s="15">
        <f ca="1">-LN(K3863) /NegExp_Labda</f>
        <v>1.5790357249205058</v>
      </c>
      <c r="K3863" s="2">
        <f t="shared" ca="1" si="416"/>
        <v>0.72920006649832358</v>
      </c>
      <c r="L3863" s="2"/>
      <c r="M3863" s="17">
        <f t="shared" ca="1" si="410"/>
        <v>4</v>
      </c>
      <c r="N3863" s="2">
        <f t="shared" ca="1" si="412"/>
        <v>0.42246956528923352</v>
      </c>
      <c r="O3863" s="2"/>
      <c r="P3863" s="31">
        <f t="shared" ca="1" si="411"/>
        <v>4.0469591581775992</v>
      </c>
    </row>
    <row r="3864" spans="1:16" x14ac:dyDescent="0.25">
      <c r="A3864" s="32">
        <f ca="1">Uniform_A+B3864*(Uniform_B-Uniform_A)</f>
        <v>0.28382923883696787</v>
      </c>
      <c r="B3864" s="2">
        <f t="shared" ca="1" si="413"/>
        <v>2.8382923883696787E-2</v>
      </c>
      <c r="C3864" s="4"/>
      <c r="D3864" s="5">
        <f ca="1">IF(E3864&lt;(Driehoek_C-Driehoek_A)/(Driehoek_B-Driehoek_A),Driehoek_A+SQRT(E3864*(Driehoek_B-Driehoek_A)*(Driehoek_C-Driehoek_A)),Driehoek_B-SQRT((1-E3864)*(Driehoek_B-Driehoek_A)*(Driehoek_B-Driehoek_C)))</f>
        <v>3.5545377194060599</v>
      </c>
      <c r="E3864" s="2">
        <f t="shared" ca="1" si="414"/>
        <v>0.17261339436115675</v>
      </c>
      <c r="F3864" s="2"/>
      <c r="G3864" s="15">
        <f ca="1">_xlfn.NORM.INV(H3864,Normaal_Mu,Normaal_Sigma)</f>
        <v>7.1328505316361808</v>
      </c>
      <c r="H3864" s="2">
        <f t="shared" ca="1" si="415"/>
        <v>0.85688427730646488</v>
      </c>
      <c r="I3864" s="2"/>
      <c r="J3864" s="15">
        <f ca="1">-LN(K3864) /NegExp_Labda</f>
        <v>3.6266042031525925</v>
      </c>
      <c r="K3864" s="2">
        <f t="shared" ca="1" si="416"/>
        <v>0.4841692028804907</v>
      </c>
      <c r="L3864" s="2"/>
      <c r="M3864" s="17">
        <f t="shared" ca="1" si="410"/>
        <v>6</v>
      </c>
      <c r="N3864" s="2">
        <f t="shared" ca="1" si="412"/>
        <v>0.66589817320130595</v>
      </c>
      <c r="O3864" s="2"/>
      <c r="P3864" s="31">
        <f t="shared" ca="1" si="411"/>
        <v>4.1195643386063603</v>
      </c>
    </row>
    <row r="3865" spans="1:16" x14ac:dyDescent="0.25">
      <c r="A3865" s="32">
        <f ca="1">Uniform_A+B3865*(Uniform_B-Uniform_A)</f>
        <v>6.6356927554058265</v>
      </c>
      <c r="B3865" s="2">
        <f t="shared" ca="1" si="413"/>
        <v>0.66356927554058265</v>
      </c>
      <c r="C3865" s="4"/>
      <c r="D3865" s="5">
        <f ca="1">IF(E3865&lt;(Driehoek_C-Driehoek_A)/(Driehoek_B-Driehoek_A),Driehoek_A+SQRT(E3865*(Driehoek_B-Driehoek_A)*(Driehoek_C-Driehoek_A)),Driehoek_B-SQRT((1-E3865)*(Driehoek_B-Driehoek_A)*(Driehoek_B-Driehoek_C)))</f>
        <v>4.5112433238571796</v>
      </c>
      <c r="E3865" s="2">
        <f t="shared" ca="1" si="414"/>
        <v>0.42431610006809317</v>
      </c>
      <c r="F3865" s="2"/>
      <c r="G3865" s="15">
        <f ca="1">_xlfn.NORM.INV(H3865,Normaal_Mu,Normaal_Sigma)</f>
        <v>2.7558200671059936</v>
      </c>
      <c r="H3865" s="2">
        <f t="shared" ca="1" si="415"/>
        <v>0.13091209477165133</v>
      </c>
      <c r="I3865" s="2"/>
      <c r="J3865" s="15">
        <f ca="1">-LN(K3865) /NegExp_Labda</f>
        <v>1.6070680963299935</v>
      </c>
      <c r="K3865" s="2">
        <f t="shared" ca="1" si="416"/>
        <v>0.725123264002004</v>
      </c>
      <c r="L3865" s="2"/>
      <c r="M3865" s="17">
        <f t="shared" ca="1" si="410"/>
        <v>7</v>
      </c>
      <c r="N3865" s="2">
        <f t="shared" ca="1" si="412"/>
        <v>0.8168037440324577</v>
      </c>
      <c r="O3865" s="2"/>
      <c r="P3865" s="31">
        <f t="shared" ca="1" si="411"/>
        <v>4.5019648485397985</v>
      </c>
    </row>
    <row r="3866" spans="1:16" x14ac:dyDescent="0.25">
      <c r="A3866" s="32">
        <f ca="1">Uniform_A+B3866*(Uniform_B-Uniform_A)</f>
        <v>4.6248853666013732</v>
      </c>
      <c r="B3866" s="2">
        <f t="shared" ca="1" si="413"/>
        <v>0.46248853666013734</v>
      </c>
      <c r="C3866" s="4"/>
      <c r="D3866" s="5">
        <f ca="1">IF(E3866&lt;(Driehoek_C-Driehoek_A)/(Driehoek_B-Driehoek_A),Driehoek_A+SQRT(E3866*(Driehoek_B-Driehoek_A)*(Driehoek_C-Driehoek_A)),Driehoek_B-SQRT((1-E3866)*(Driehoek_B-Driehoek_A)*(Driehoek_B-Driehoek_C)))</f>
        <v>8.6233140944718834</v>
      </c>
      <c r="E3866" s="2">
        <f t="shared" ca="1" si="414"/>
        <v>0.99594593510218465</v>
      </c>
      <c r="F3866" s="2"/>
      <c r="G3866" s="15">
        <f ca="1">_xlfn.NORM.INV(H3866,Normaal_Mu,Normaal_Sigma)</f>
        <v>2.4793675163729647</v>
      </c>
      <c r="H3866" s="2">
        <f t="shared" ca="1" si="415"/>
        <v>0.1037776515813692</v>
      </c>
      <c r="I3866" s="2"/>
      <c r="J3866" s="15">
        <f ca="1">-LN(K3866) /NegExp_Labda</f>
        <v>0.73359207385434244</v>
      </c>
      <c r="K3866" s="2">
        <f t="shared" ca="1" si="416"/>
        <v>0.86353710247736459</v>
      </c>
      <c r="L3866" s="2"/>
      <c r="M3866" s="17">
        <f t="shared" ca="1" si="410"/>
        <v>6</v>
      </c>
      <c r="N3866" s="2">
        <f t="shared" ca="1" si="412"/>
        <v>0.68980759102529943</v>
      </c>
      <c r="O3866" s="2"/>
      <c r="P3866" s="31">
        <f t="shared" ca="1" si="411"/>
        <v>4.4922318102601126</v>
      </c>
    </row>
    <row r="3867" spans="1:16" x14ac:dyDescent="0.25">
      <c r="A3867" s="32">
        <f ca="1">Uniform_A+B3867*(Uniform_B-Uniform_A)</f>
        <v>4.0357363306243297</v>
      </c>
      <c r="B3867" s="2">
        <f t="shared" ca="1" si="413"/>
        <v>0.40357363306243299</v>
      </c>
      <c r="C3867" s="4"/>
      <c r="D3867" s="5">
        <f ca="1">IF(E3867&lt;(Driehoek_C-Driehoek_A)/(Driehoek_B-Driehoek_A),Driehoek_A+SQRT(E3867*(Driehoek_B-Driehoek_A)*(Driehoek_C-Driehoek_A)),Driehoek_B-SQRT((1-E3867)*(Driehoek_B-Driehoek_A)*(Driehoek_B-Driehoek_C)))</f>
        <v>4.5822782291534763</v>
      </c>
      <c r="E3867" s="2">
        <f t="shared" ca="1" si="414"/>
        <v>0.44239241015396147</v>
      </c>
      <c r="F3867" s="2"/>
      <c r="G3867" s="15">
        <f ca="1">_xlfn.NORM.INV(H3867,Normaal_Mu,Normaal_Sigma)</f>
        <v>6.4211165461231809</v>
      </c>
      <c r="H3867" s="2">
        <f t="shared" ca="1" si="415"/>
        <v>0.76132099590422531</v>
      </c>
      <c r="I3867" s="2"/>
      <c r="J3867" s="15">
        <f ca="1">-LN(K3867) /NegExp_Labda</f>
        <v>3.3686709964403563</v>
      </c>
      <c r="K3867" s="2">
        <f t="shared" ca="1" si="416"/>
        <v>0.50980131923770233</v>
      </c>
      <c r="L3867" s="2"/>
      <c r="M3867" s="17">
        <f t="shared" ca="1" si="410"/>
        <v>4</v>
      </c>
      <c r="N3867" s="2">
        <f t="shared" ca="1" si="412"/>
        <v>0.29072677466260699</v>
      </c>
      <c r="O3867" s="2"/>
      <c r="P3867" s="31">
        <f t="shared" ca="1" si="411"/>
        <v>4.4815604204682682</v>
      </c>
    </row>
    <row r="3868" spans="1:16" x14ac:dyDescent="0.25">
      <c r="A3868" s="32">
        <f ca="1">Uniform_A+B3868*(Uniform_B-Uniform_A)</f>
        <v>1.4094365173638934</v>
      </c>
      <c r="B3868" s="2">
        <f t="shared" ca="1" si="413"/>
        <v>0.14094365173638934</v>
      </c>
      <c r="C3868" s="4"/>
      <c r="D3868" s="5">
        <f ca="1">IF(E3868&lt;(Driehoek_C-Driehoek_A)/(Driehoek_B-Driehoek_A),Driehoek_A+SQRT(E3868*(Driehoek_B-Driehoek_A)*(Driehoek_C-Driehoek_A)),Driehoek_B-SQRT((1-E3868)*(Driehoek_B-Driehoek_A)*(Driehoek_B-Driehoek_C)))</f>
        <v>5.1071165083824441</v>
      </c>
      <c r="E3868" s="2">
        <f t="shared" ca="1" si="414"/>
        <v>0.5670130891626145</v>
      </c>
      <c r="F3868" s="2"/>
      <c r="G3868" s="15">
        <f ca="1">_xlfn.NORM.INV(H3868,Normaal_Mu,Normaal_Sigma)</f>
        <v>4.7195996249241912</v>
      </c>
      <c r="H3868" s="2">
        <f t="shared" ca="1" si="415"/>
        <v>0.44425091186748922</v>
      </c>
      <c r="I3868" s="2"/>
      <c r="J3868" s="15">
        <f ca="1">-LN(K3868) /NegExp_Labda</f>
        <v>9.6187030049141326E-3</v>
      </c>
      <c r="K3868" s="2">
        <f t="shared" ca="1" si="416"/>
        <v>0.99807810860198143</v>
      </c>
      <c r="L3868" s="2"/>
      <c r="M3868" s="17">
        <f t="shared" ca="1" si="410"/>
        <v>3</v>
      </c>
      <c r="N3868" s="2">
        <f t="shared" ca="1" si="412"/>
        <v>0.19220610352580836</v>
      </c>
      <c r="O3868" s="2"/>
      <c r="P3868" s="31">
        <f t="shared" ca="1" si="411"/>
        <v>2.849154270735089</v>
      </c>
    </row>
    <row r="3869" spans="1:16" x14ac:dyDescent="0.25">
      <c r="A3869" s="32">
        <f ca="1">Uniform_A+B3869*(Uniform_B-Uniform_A)</f>
        <v>0.50015373664676122</v>
      </c>
      <c r="B3869" s="2">
        <f t="shared" ca="1" si="413"/>
        <v>5.0015373664676122E-2</v>
      </c>
      <c r="C3869" s="4"/>
      <c r="D3869" s="5">
        <f ca="1">IF(E3869&lt;(Driehoek_C-Driehoek_A)/(Driehoek_B-Driehoek_A),Driehoek_A+SQRT(E3869*(Driehoek_B-Driehoek_A)*(Driehoek_C-Driehoek_A)),Driehoek_B-SQRT((1-E3869)*(Driehoek_B-Driehoek_A)*(Driehoek_B-Driehoek_C)))</f>
        <v>4.6713769213547911</v>
      </c>
      <c r="E3869" s="2">
        <f t="shared" ca="1" si="414"/>
        <v>0.46465777837200206</v>
      </c>
      <c r="F3869" s="2"/>
      <c r="G3869" s="15">
        <f ca="1">_xlfn.NORM.INV(H3869,Normaal_Mu,Normaal_Sigma)</f>
        <v>6.5998380579877631</v>
      </c>
      <c r="H3869" s="2">
        <f t="shared" ca="1" si="415"/>
        <v>0.78812114404039924</v>
      </c>
      <c r="I3869" s="2"/>
      <c r="J3869" s="15">
        <f ca="1">-LN(K3869) /NegExp_Labda</f>
        <v>15.893778402258652</v>
      </c>
      <c r="K3869" s="2">
        <f t="shared" ca="1" si="416"/>
        <v>4.1637433172307836E-2</v>
      </c>
      <c r="L3869" s="2"/>
      <c r="M3869" s="17">
        <f t="shared" ca="1" si="410"/>
        <v>4</v>
      </c>
      <c r="N3869" s="2">
        <f t="shared" ca="1" si="412"/>
        <v>0.37048510102886001</v>
      </c>
      <c r="O3869" s="2"/>
      <c r="P3869" s="31">
        <f t="shared" ca="1" si="411"/>
        <v>6.3330294236495934</v>
      </c>
    </row>
    <row r="3870" spans="1:16" x14ac:dyDescent="0.25">
      <c r="A3870" s="32">
        <f ca="1">Uniform_A+B3870*(Uniform_B-Uniform_A)</f>
        <v>4.4551955399566525</v>
      </c>
      <c r="B3870" s="2">
        <f t="shared" ca="1" si="413"/>
        <v>0.44551955399566523</v>
      </c>
      <c r="C3870" s="4"/>
      <c r="D3870" s="5">
        <f ca="1">IF(E3870&lt;(Driehoek_C-Driehoek_A)/(Driehoek_B-Driehoek_A),Driehoek_A+SQRT(E3870*(Driehoek_B-Driehoek_A)*(Driehoek_C-Driehoek_A)),Driehoek_B-SQRT((1-E3870)*(Driehoek_B-Driehoek_A)*(Driehoek_B-Driehoek_C)))</f>
        <v>5.3129290281725261</v>
      </c>
      <c r="E3870" s="2">
        <f t="shared" ca="1" si="414"/>
        <v>0.6115859328202059</v>
      </c>
      <c r="F3870" s="2"/>
      <c r="G3870" s="15">
        <f ca="1">_xlfn.NORM.INV(H3870,Normaal_Mu,Normaal_Sigma)</f>
        <v>5.5465826659799378</v>
      </c>
      <c r="H3870" s="2">
        <f t="shared" ca="1" si="415"/>
        <v>0.60768536144224683</v>
      </c>
      <c r="I3870" s="2"/>
      <c r="J3870" s="15">
        <f ca="1">-LN(K3870) /NegExp_Labda</f>
        <v>3.5460186502413031</v>
      </c>
      <c r="K3870" s="2">
        <f t="shared" ca="1" si="416"/>
        <v>0.49203583486620617</v>
      </c>
      <c r="L3870" s="2"/>
      <c r="M3870" s="17">
        <f t="shared" ca="1" si="410"/>
        <v>3</v>
      </c>
      <c r="N3870" s="2">
        <f t="shared" ca="1" si="412"/>
        <v>0.16217378877405131</v>
      </c>
      <c r="O3870" s="2"/>
      <c r="P3870" s="31">
        <f t="shared" ca="1" si="411"/>
        <v>4.3721451768700836</v>
      </c>
    </row>
    <row r="3871" spans="1:16" x14ac:dyDescent="0.25">
      <c r="A3871" s="32">
        <f ca="1">Uniform_A+B3871*(Uniform_B-Uniform_A)</f>
        <v>4.7367481767623243</v>
      </c>
      <c r="B3871" s="2">
        <f t="shared" ca="1" si="413"/>
        <v>0.47367481767623243</v>
      </c>
      <c r="C3871" s="4"/>
      <c r="D3871" s="5">
        <f ca="1">IF(E3871&lt;(Driehoek_C-Driehoek_A)/(Driehoek_B-Driehoek_A),Driehoek_A+SQRT(E3871*(Driehoek_B-Driehoek_A)*(Driehoek_C-Driehoek_A)),Driehoek_B-SQRT((1-E3871)*(Driehoek_B-Driehoek_A)*(Driehoek_B-Driehoek_C)))</f>
        <v>4.9149987390367782</v>
      </c>
      <c r="E3871" s="2">
        <f t="shared" ca="1" si="414"/>
        <v>0.52322184851225406</v>
      </c>
      <c r="F3871" s="2"/>
      <c r="G3871" s="15">
        <f ca="1">_xlfn.NORM.INV(H3871,Normaal_Mu,Normaal_Sigma)</f>
        <v>3.1305603151874344</v>
      </c>
      <c r="H3871" s="2">
        <f t="shared" ca="1" si="415"/>
        <v>0.1749663491474569</v>
      </c>
      <c r="I3871" s="2"/>
      <c r="J3871" s="15">
        <f ca="1">-LN(K3871) /NegExp_Labda</f>
        <v>1.3626707164733709</v>
      </c>
      <c r="K3871" s="2">
        <f t="shared" ca="1" si="416"/>
        <v>0.76144743040737073</v>
      </c>
      <c r="L3871" s="2"/>
      <c r="M3871" s="17">
        <f t="shared" ca="1" si="410"/>
        <v>3</v>
      </c>
      <c r="N3871" s="2">
        <f t="shared" ca="1" si="412"/>
        <v>0.18419418840280355</v>
      </c>
      <c r="O3871" s="2"/>
      <c r="P3871" s="31">
        <f t="shared" ca="1" si="411"/>
        <v>3.4289955894919815</v>
      </c>
    </row>
    <row r="3872" spans="1:16" x14ac:dyDescent="0.25">
      <c r="A3872" s="32">
        <f ca="1">Uniform_A+B3872*(Uniform_B-Uniform_A)</f>
        <v>1.3796729119155016</v>
      </c>
      <c r="B3872" s="2">
        <f t="shared" ca="1" si="413"/>
        <v>0.13796729119155016</v>
      </c>
      <c r="C3872" s="4"/>
      <c r="D3872" s="5">
        <f ca="1">IF(E3872&lt;(Driehoek_C-Driehoek_A)/(Driehoek_B-Driehoek_A),Driehoek_A+SQRT(E3872*(Driehoek_B-Driehoek_A)*(Driehoek_C-Driehoek_A)),Driehoek_B-SQRT((1-E3872)*(Driehoek_B-Driehoek_A)*(Driehoek_B-Driehoek_C)))</f>
        <v>7.0599420365073602</v>
      </c>
      <c r="E3872" s="2">
        <f t="shared" ca="1" si="414"/>
        <v>0.89246214566539406</v>
      </c>
      <c r="F3872" s="2"/>
      <c r="G3872" s="15">
        <f ca="1">_xlfn.NORM.INV(H3872,Normaal_Mu,Normaal_Sigma)</f>
        <v>3.8166330536949751</v>
      </c>
      <c r="H3872" s="2">
        <f t="shared" ca="1" si="415"/>
        <v>0.2770312827617385</v>
      </c>
      <c r="I3872" s="2"/>
      <c r="J3872" s="15">
        <f ca="1">-LN(K3872) /NegExp_Labda</f>
        <v>3.5807567865589252</v>
      </c>
      <c r="K3872" s="2">
        <f t="shared" ca="1" si="416"/>
        <v>0.48862920099946217</v>
      </c>
      <c r="L3872" s="2"/>
      <c r="M3872" s="17">
        <f t="shared" ca="1" si="410"/>
        <v>8</v>
      </c>
      <c r="N3872" s="2">
        <f t="shared" ca="1" si="412"/>
        <v>0.91997760545278839</v>
      </c>
      <c r="O3872" s="2"/>
      <c r="P3872" s="31">
        <f t="shared" ca="1" si="411"/>
        <v>4.7674009577353527</v>
      </c>
    </row>
    <row r="3873" spans="1:16" x14ac:dyDescent="0.25">
      <c r="A3873" s="32">
        <f ca="1">Uniform_A+B3873*(Uniform_B-Uniform_A)</f>
        <v>7.0487470476281064</v>
      </c>
      <c r="B3873" s="2">
        <f t="shared" ca="1" si="413"/>
        <v>0.70487470476281067</v>
      </c>
      <c r="C3873" s="4"/>
      <c r="D3873" s="5">
        <f ca="1">IF(E3873&lt;(Driehoek_C-Driehoek_A)/(Driehoek_B-Driehoek_A),Driehoek_A+SQRT(E3873*(Driehoek_B-Driehoek_A)*(Driehoek_C-Driehoek_A)),Driehoek_B-SQRT((1-E3873)*(Driehoek_B-Driehoek_A)*(Driehoek_B-Driehoek_C)))</f>
        <v>4.9152179115925234</v>
      </c>
      <c r="E3873" s="2">
        <f t="shared" ca="1" si="414"/>
        <v>0.52327300829215595</v>
      </c>
      <c r="F3873" s="2"/>
      <c r="G3873" s="15">
        <f ca="1">_xlfn.NORM.INV(H3873,Normaal_Mu,Normaal_Sigma)</f>
        <v>4.9885082690903246</v>
      </c>
      <c r="H3873" s="2">
        <f t="shared" ca="1" si="415"/>
        <v>0.49770774394570161</v>
      </c>
      <c r="I3873" s="2"/>
      <c r="J3873" s="15">
        <f ca="1">-LN(K3873) /NegExp_Labda</f>
        <v>3.8178889983392725</v>
      </c>
      <c r="K3873" s="2">
        <f t="shared" ca="1" si="416"/>
        <v>0.46599619987339935</v>
      </c>
      <c r="L3873" s="2"/>
      <c r="M3873" s="17">
        <f t="shared" ca="1" si="410"/>
        <v>9</v>
      </c>
      <c r="N3873" s="2">
        <f t="shared" ca="1" si="412"/>
        <v>0.96217631673067139</v>
      </c>
      <c r="O3873" s="2"/>
      <c r="P3873" s="31">
        <f t="shared" ca="1" si="411"/>
        <v>5.9540724453300458</v>
      </c>
    </row>
    <row r="3874" spans="1:16" x14ac:dyDescent="0.25">
      <c r="A3874" s="32">
        <f ca="1">Uniform_A+B3874*(Uniform_B-Uniform_A)</f>
        <v>3.5821502175997164</v>
      </c>
      <c r="B3874" s="2">
        <f t="shared" ca="1" si="413"/>
        <v>0.35821502175997166</v>
      </c>
      <c r="C3874" s="4"/>
      <c r="D3874" s="5">
        <f ca="1">IF(E3874&lt;(Driehoek_C-Driehoek_A)/(Driehoek_B-Driehoek_A),Driehoek_A+SQRT(E3874*(Driehoek_B-Driehoek_A)*(Driehoek_C-Driehoek_A)),Driehoek_B-SQRT((1-E3874)*(Driehoek_B-Driehoek_A)*(Driehoek_B-Driehoek_C)))</f>
        <v>4.202973488976502</v>
      </c>
      <c r="E3874" s="2">
        <f t="shared" ca="1" si="414"/>
        <v>0.34252961864393505</v>
      </c>
      <c r="F3874" s="2"/>
      <c r="G3874" s="15">
        <f ca="1">_xlfn.NORM.INV(H3874,Normaal_Mu,Normaal_Sigma)</f>
        <v>4.4626209063548092</v>
      </c>
      <c r="H3874" s="2">
        <f t="shared" ca="1" si="415"/>
        <v>0.39408429825270586</v>
      </c>
      <c r="I3874" s="2"/>
      <c r="J3874" s="15">
        <f ca="1">-LN(K3874) /NegExp_Labda</f>
        <v>0.6489289521039352</v>
      </c>
      <c r="K3874" s="2">
        <f t="shared" ca="1" si="416"/>
        <v>0.87828354752079718</v>
      </c>
      <c r="L3874" s="2"/>
      <c r="M3874" s="17">
        <f t="shared" ca="1" si="410"/>
        <v>6</v>
      </c>
      <c r="N3874" s="2">
        <f t="shared" ca="1" si="412"/>
        <v>0.63778769141867042</v>
      </c>
      <c r="O3874" s="2"/>
      <c r="P3874" s="31">
        <f t="shared" ca="1" si="411"/>
        <v>3.7793347130069925</v>
      </c>
    </row>
    <row r="3875" spans="1:16" x14ac:dyDescent="0.25">
      <c r="A3875" s="32">
        <f ca="1">Uniform_A+B3875*(Uniform_B-Uniform_A)</f>
        <v>5.2649569552115727</v>
      </c>
      <c r="B3875" s="2">
        <f t="shared" ca="1" si="413"/>
        <v>0.52649569552115727</v>
      </c>
      <c r="C3875" s="4"/>
      <c r="D3875" s="5">
        <f ca="1">IF(E3875&lt;(Driehoek_C-Driehoek_A)/(Driehoek_B-Driehoek_A),Driehoek_A+SQRT(E3875*(Driehoek_B-Driehoek_A)*(Driehoek_C-Driehoek_A)),Driehoek_B-SQRT((1-E3875)*(Driehoek_B-Driehoek_A)*(Driehoek_B-Driehoek_C)))</f>
        <v>4.679890982158236</v>
      </c>
      <c r="E3875" s="2">
        <f t="shared" ca="1" si="414"/>
        <v>0.46676165925606472</v>
      </c>
      <c r="F3875" s="2"/>
      <c r="G3875" s="15">
        <f ca="1">_xlfn.NORM.INV(H3875,Normaal_Mu,Normaal_Sigma)</f>
        <v>5.9718682947862547</v>
      </c>
      <c r="H3875" s="2">
        <f t="shared" ca="1" si="415"/>
        <v>0.68649307166360996</v>
      </c>
      <c r="I3875" s="2"/>
      <c r="J3875" s="15">
        <f ca="1">-LN(K3875) /NegExp_Labda</f>
        <v>8.0426222654676636</v>
      </c>
      <c r="K3875" s="2">
        <f t="shared" ca="1" si="416"/>
        <v>0.2001827753343226</v>
      </c>
      <c r="L3875" s="2"/>
      <c r="M3875" s="17">
        <f t="shared" ca="1" si="410"/>
        <v>3</v>
      </c>
      <c r="N3875" s="2">
        <f t="shared" ca="1" si="412"/>
        <v>0.14219017655201704</v>
      </c>
      <c r="O3875" s="2"/>
      <c r="P3875" s="31">
        <f t="shared" ca="1" si="411"/>
        <v>5.3918676995247452</v>
      </c>
    </row>
    <row r="3876" spans="1:16" x14ac:dyDescent="0.25">
      <c r="A3876" s="32">
        <f ca="1">Uniform_A+B3876*(Uniform_B-Uniform_A)</f>
        <v>5.8264634205320114</v>
      </c>
      <c r="B3876" s="2">
        <f t="shared" ca="1" si="413"/>
        <v>0.58264634205320109</v>
      </c>
      <c r="C3876" s="4"/>
      <c r="D3876" s="5">
        <f ca="1">IF(E3876&lt;(Driehoek_C-Driehoek_A)/(Driehoek_B-Driehoek_A),Driehoek_A+SQRT(E3876*(Driehoek_B-Driehoek_A)*(Driehoek_C-Driehoek_A)),Driehoek_B-SQRT((1-E3876)*(Driehoek_B-Driehoek_A)*(Driehoek_B-Driehoek_C)))</f>
        <v>4.4068960477610331</v>
      </c>
      <c r="E3876" s="2">
        <f t="shared" ca="1" si="414"/>
        <v>0.39723988811219368</v>
      </c>
      <c r="F3876" s="2"/>
      <c r="G3876" s="15">
        <f ca="1">_xlfn.NORM.INV(H3876,Normaal_Mu,Normaal_Sigma)</f>
        <v>6.7225299491102559</v>
      </c>
      <c r="H3876" s="2">
        <f t="shared" ca="1" si="415"/>
        <v>0.8054539391492237</v>
      </c>
      <c r="I3876" s="2"/>
      <c r="J3876" s="15">
        <f ca="1">-LN(K3876) /NegExp_Labda</f>
        <v>3.5700386150175998</v>
      </c>
      <c r="K3876" s="2">
        <f t="shared" ca="1" si="416"/>
        <v>0.48967776678801622</v>
      </c>
      <c r="L3876" s="2"/>
      <c r="M3876" s="17">
        <f t="shared" ca="1" si="410"/>
        <v>2</v>
      </c>
      <c r="N3876" s="2">
        <f t="shared" ca="1" si="412"/>
        <v>5.7861526512068662E-2</v>
      </c>
      <c r="O3876" s="2"/>
      <c r="P3876" s="31">
        <f t="shared" ca="1" si="411"/>
        <v>4.5051856064841802</v>
      </c>
    </row>
    <row r="3877" spans="1:16" x14ac:dyDescent="0.25">
      <c r="A3877" s="32">
        <f ca="1">Uniform_A+B3877*(Uniform_B-Uniform_A)</f>
        <v>1.2700038816555215</v>
      </c>
      <c r="B3877" s="2">
        <f t="shared" ca="1" si="413"/>
        <v>0.12700038816555215</v>
      </c>
      <c r="C3877" s="4"/>
      <c r="D3877" s="5">
        <f ca="1">IF(E3877&lt;(Driehoek_C-Driehoek_A)/(Driehoek_B-Driehoek_A),Driehoek_A+SQRT(E3877*(Driehoek_B-Driehoek_A)*(Driehoek_C-Driehoek_A)),Driehoek_B-SQRT((1-E3877)*(Driehoek_B-Driehoek_A)*(Driehoek_B-Driehoek_C)))</f>
        <v>6.3021117619088969</v>
      </c>
      <c r="E3877" s="2">
        <f t="shared" ca="1" si="414"/>
        <v>0.79203997299341955</v>
      </c>
      <c r="F3877" s="2"/>
      <c r="G3877" s="15">
        <f ca="1">_xlfn.NORM.INV(H3877,Normaal_Mu,Normaal_Sigma)</f>
        <v>2.9322199881025037</v>
      </c>
      <c r="H3877" s="2">
        <f t="shared" ca="1" si="415"/>
        <v>0.1505937938431775</v>
      </c>
      <c r="I3877" s="2"/>
      <c r="J3877" s="15">
        <f ca="1">-LN(K3877) /NegExp_Labda</f>
        <v>5.9182950599990658</v>
      </c>
      <c r="K3877" s="2">
        <f t="shared" ca="1" si="416"/>
        <v>0.30615645648329737</v>
      </c>
      <c r="L3877" s="2"/>
      <c r="M3877" s="17">
        <f t="shared" ca="1" si="410"/>
        <v>4</v>
      </c>
      <c r="N3877" s="2">
        <f t="shared" ca="1" si="412"/>
        <v>0.41504062128242492</v>
      </c>
      <c r="O3877" s="2"/>
      <c r="P3877" s="31">
        <f t="shared" ca="1" si="411"/>
        <v>4.0845261383331977</v>
      </c>
    </row>
    <row r="3878" spans="1:16" x14ac:dyDescent="0.25">
      <c r="A3878" s="32">
        <f ca="1">Uniform_A+B3878*(Uniform_B-Uniform_A)</f>
        <v>4.5323183934637177</v>
      </c>
      <c r="B3878" s="2">
        <f t="shared" ca="1" si="413"/>
        <v>0.45323183934637179</v>
      </c>
      <c r="C3878" s="4"/>
      <c r="D3878" s="5">
        <f ca="1">IF(E3878&lt;(Driehoek_C-Driehoek_A)/(Driehoek_B-Driehoek_A),Driehoek_A+SQRT(E3878*(Driehoek_B-Driehoek_A)*(Driehoek_C-Driehoek_A)),Driehoek_B-SQRT((1-E3878)*(Driehoek_B-Driehoek_A)*(Driehoek_B-Driehoek_C)))</f>
        <v>3.4142106078326457</v>
      </c>
      <c r="E3878" s="2">
        <f t="shared" ca="1" si="414"/>
        <v>0.14285654595045583</v>
      </c>
      <c r="F3878" s="2"/>
      <c r="G3878" s="15">
        <f ca="1">_xlfn.NORM.INV(H3878,Normaal_Mu,Normaal_Sigma)</f>
        <v>9.5157799551486182</v>
      </c>
      <c r="H3878" s="2">
        <f t="shared" ca="1" si="415"/>
        <v>0.98802374018784089</v>
      </c>
      <c r="I3878" s="2"/>
      <c r="J3878" s="15">
        <f ca="1">-LN(K3878) /NegExp_Labda</f>
        <v>1.7745457818094197</v>
      </c>
      <c r="K3878" s="2">
        <f t="shared" ca="1" si="416"/>
        <v>0.70123714324843167</v>
      </c>
      <c r="L3878" s="2"/>
      <c r="M3878" s="17">
        <f t="shared" ca="1" si="410"/>
        <v>3</v>
      </c>
      <c r="N3878" s="2">
        <f t="shared" ca="1" si="412"/>
        <v>0.13079898267132284</v>
      </c>
      <c r="O3878" s="2"/>
      <c r="P3878" s="31">
        <f t="shared" ca="1" si="411"/>
        <v>4.4473709476508798</v>
      </c>
    </row>
    <row r="3879" spans="1:16" x14ac:dyDescent="0.25">
      <c r="A3879" s="32">
        <f ca="1">Uniform_A+B3879*(Uniform_B-Uniform_A)</f>
        <v>2.3105118251177617</v>
      </c>
      <c r="B3879" s="2">
        <f t="shared" ca="1" si="413"/>
        <v>0.23105118251177614</v>
      </c>
      <c r="C3879" s="4"/>
      <c r="D3879" s="5">
        <f ca="1">IF(E3879&lt;(Driehoek_C-Driehoek_A)/(Driehoek_B-Driehoek_A),Driehoek_A+SQRT(E3879*(Driehoek_B-Driehoek_A)*(Driehoek_C-Driehoek_A)),Driehoek_B-SQRT((1-E3879)*(Driehoek_B-Driehoek_A)*(Driehoek_B-Driehoek_C)))</f>
        <v>7.2531291838359806</v>
      </c>
      <c r="E3879" s="2">
        <f t="shared" ca="1" si="414"/>
        <v>0.91281263861812723</v>
      </c>
      <c r="F3879" s="2"/>
      <c r="G3879" s="15">
        <f ca="1">_xlfn.NORM.INV(H3879,Normaal_Mu,Normaal_Sigma)</f>
        <v>3.8020499659520981</v>
      </c>
      <c r="H3879" s="2">
        <f t="shared" ca="1" si="415"/>
        <v>0.27459477228167983</v>
      </c>
      <c r="I3879" s="2"/>
      <c r="J3879" s="15">
        <f ca="1">-LN(K3879) /NegExp_Labda</f>
        <v>8.1983726889504549</v>
      </c>
      <c r="K3879" s="2">
        <f t="shared" ca="1" si="416"/>
        <v>0.19404318573897983</v>
      </c>
      <c r="L3879" s="2"/>
      <c r="M3879" s="17">
        <f t="shared" ca="1" si="410"/>
        <v>6</v>
      </c>
      <c r="N3879" s="2">
        <f t="shared" ca="1" si="412"/>
        <v>0.62974909567646187</v>
      </c>
      <c r="O3879" s="2"/>
      <c r="P3879" s="31">
        <f t="shared" ca="1" si="411"/>
        <v>5.512812732771259</v>
      </c>
    </row>
    <row r="3880" spans="1:16" x14ac:dyDescent="0.25">
      <c r="A3880" s="32">
        <f ca="1">Uniform_A+B3880*(Uniform_B-Uniform_A)</f>
        <v>4.516992300880962</v>
      </c>
      <c r="B3880" s="2">
        <f t="shared" ca="1" si="413"/>
        <v>0.4516992300880962</v>
      </c>
      <c r="C3880" s="4"/>
      <c r="D3880" s="5">
        <f ca="1">IF(E3880&lt;(Driehoek_C-Driehoek_A)/(Driehoek_B-Driehoek_A),Driehoek_A+SQRT(E3880*(Driehoek_B-Driehoek_A)*(Driehoek_C-Driehoek_A)),Driehoek_B-SQRT((1-E3880)*(Driehoek_B-Driehoek_A)*(Driehoek_B-Driehoek_C)))</f>
        <v>4.145264876983549</v>
      </c>
      <c r="E3880" s="2">
        <f t="shared" ca="1" si="414"/>
        <v>0.32661562529572685</v>
      </c>
      <c r="F3880" s="2"/>
      <c r="G3880" s="15">
        <f ca="1">_xlfn.NORM.INV(H3880,Normaal_Mu,Normaal_Sigma)</f>
        <v>7.8389935650189813</v>
      </c>
      <c r="H3880" s="2">
        <f t="shared" ca="1" si="415"/>
        <v>0.92212288288285393</v>
      </c>
      <c r="I3880" s="2"/>
      <c r="J3880" s="15">
        <f ca="1">-LN(K3880) /NegExp_Labda</f>
        <v>11.22051029274664</v>
      </c>
      <c r="K3880" s="2">
        <f t="shared" ca="1" si="416"/>
        <v>0.10602269982022638</v>
      </c>
      <c r="L3880" s="2"/>
      <c r="M3880" s="17">
        <f t="shared" ca="1" si="410"/>
        <v>3</v>
      </c>
      <c r="N3880" s="2">
        <f t="shared" ca="1" si="412"/>
        <v>0.2384826608948073</v>
      </c>
      <c r="O3880" s="2"/>
      <c r="P3880" s="31">
        <f t="shared" ca="1" si="411"/>
        <v>6.1443522071260261</v>
      </c>
    </row>
    <row r="3881" spans="1:16" x14ac:dyDescent="0.25">
      <c r="A3881" s="32">
        <f ca="1">Uniform_A+B3881*(Uniform_B-Uniform_A)</f>
        <v>7.4274672962908248</v>
      </c>
      <c r="B3881" s="2">
        <f t="shared" ca="1" si="413"/>
        <v>0.7427467296290825</v>
      </c>
      <c r="C3881" s="4"/>
      <c r="D3881" s="5">
        <f ca="1">IF(E3881&lt;(Driehoek_C-Driehoek_A)/(Driehoek_B-Driehoek_A),Driehoek_A+SQRT(E3881*(Driehoek_B-Driehoek_A)*(Driehoek_C-Driehoek_A)),Driehoek_B-SQRT((1-E3881)*(Driehoek_B-Driehoek_A)*(Driehoek_B-Driehoek_C)))</f>
        <v>7.4001868674256883</v>
      </c>
      <c r="E3881" s="2">
        <f t="shared" ca="1" si="414"/>
        <v>0.9268742268812219</v>
      </c>
      <c r="F3881" s="2"/>
      <c r="G3881" s="15">
        <f ca="1">_xlfn.NORM.INV(H3881,Normaal_Mu,Normaal_Sigma)</f>
        <v>1.8850691570344495</v>
      </c>
      <c r="H3881" s="2">
        <f t="shared" ca="1" si="415"/>
        <v>5.9680012057258924E-2</v>
      </c>
      <c r="I3881" s="2"/>
      <c r="J3881" s="15">
        <f ca="1">-LN(K3881) /NegExp_Labda</f>
        <v>0.62420087085745279</v>
      </c>
      <c r="K3881" s="2">
        <f t="shared" ca="1" si="416"/>
        <v>0.88263795965518932</v>
      </c>
      <c r="L3881" s="2"/>
      <c r="M3881" s="17">
        <f t="shared" ca="1" si="410"/>
        <v>8</v>
      </c>
      <c r="N3881" s="2">
        <f t="shared" ca="1" si="412"/>
        <v>0.92770340380320881</v>
      </c>
      <c r="O3881" s="2"/>
      <c r="P3881" s="31">
        <f t="shared" ca="1" si="411"/>
        <v>5.0673848383216837</v>
      </c>
    </row>
    <row r="3882" spans="1:16" x14ac:dyDescent="0.25">
      <c r="A3882" s="32">
        <f ca="1">Uniform_A+B3882*(Uniform_B-Uniform_A)</f>
        <v>3.5514447637998425</v>
      </c>
      <c r="B3882" s="2">
        <f t="shared" ca="1" si="413"/>
        <v>0.35514447637998425</v>
      </c>
      <c r="C3882" s="4"/>
      <c r="D3882" s="5">
        <f ca="1">IF(E3882&lt;(Driehoek_C-Driehoek_A)/(Driehoek_B-Driehoek_A),Driehoek_A+SQRT(E3882*(Driehoek_B-Driehoek_A)*(Driehoek_C-Driehoek_A)),Driehoek_B-SQRT((1-E3882)*(Driehoek_B-Driehoek_A)*(Driehoek_B-Driehoek_C)))</f>
        <v>8.2013885247394445</v>
      </c>
      <c r="E3882" s="2">
        <f t="shared" ca="1" si="414"/>
        <v>0.98177770604520453</v>
      </c>
      <c r="F3882" s="2"/>
      <c r="G3882" s="15">
        <f ca="1">_xlfn.NORM.INV(H3882,Normaal_Mu,Normaal_Sigma)</f>
        <v>2.063332143925932</v>
      </c>
      <c r="H3882" s="2">
        <f t="shared" ca="1" si="415"/>
        <v>7.1006769629741506E-2</v>
      </c>
      <c r="I3882" s="2"/>
      <c r="J3882" s="15">
        <f ca="1">-LN(K3882) /NegExp_Labda</f>
        <v>2.7266738163510942</v>
      </c>
      <c r="K3882" s="2">
        <f t="shared" ca="1" si="416"/>
        <v>0.57964770609502503</v>
      </c>
      <c r="L3882" s="2"/>
      <c r="M3882" s="17">
        <f t="shared" ca="1" si="410"/>
        <v>4</v>
      </c>
      <c r="N3882" s="2">
        <f t="shared" ca="1" si="412"/>
        <v>0.3039493412011488</v>
      </c>
      <c r="O3882" s="2"/>
      <c r="P3882" s="31">
        <f t="shared" ca="1" si="411"/>
        <v>4.1085678497632632</v>
      </c>
    </row>
    <row r="3883" spans="1:16" x14ac:dyDescent="0.25">
      <c r="A3883" s="32">
        <f ca="1">Uniform_A+B3883*(Uniform_B-Uniform_A)</f>
        <v>0.79736294549662134</v>
      </c>
      <c r="B3883" s="2">
        <f t="shared" ca="1" si="413"/>
        <v>7.9736294549662134E-2</v>
      </c>
      <c r="C3883" s="4"/>
      <c r="D3883" s="5">
        <f ca="1">IF(E3883&lt;(Driehoek_C-Driehoek_A)/(Driehoek_B-Driehoek_A),Driehoek_A+SQRT(E3883*(Driehoek_B-Driehoek_A)*(Driehoek_C-Driehoek_A)),Driehoek_B-SQRT((1-E3883)*(Driehoek_B-Driehoek_A)*(Driehoek_B-Driehoek_C)))</f>
        <v>4.5182041461766813</v>
      </c>
      <c r="E3883" s="2">
        <f t="shared" ca="1" si="414"/>
        <v>0.42610016927577465</v>
      </c>
      <c r="F3883" s="2"/>
      <c r="G3883" s="15">
        <f ca="1">_xlfn.NORM.INV(H3883,Normaal_Mu,Normaal_Sigma)</f>
        <v>2.6167479219587548</v>
      </c>
      <c r="H3883" s="2">
        <f t="shared" ca="1" si="415"/>
        <v>0.11670395512736287</v>
      </c>
      <c r="I3883" s="2"/>
      <c r="J3883" s="15">
        <f ca="1">-LN(K3883) /NegExp_Labda</f>
        <v>3.1228385178693001</v>
      </c>
      <c r="K3883" s="2">
        <f t="shared" ca="1" si="416"/>
        <v>0.53549287014367886</v>
      </c>
      <c r="L3883" s="2"/>
      <c r="M3883" s="17">
        <f t="shared" ca="1" si="410"/>
        <v>5</v>
      </c>
      <c r="N3883" s="2">
        <f t="shared" ca="1" si="412"/>
        <v>0.56222645061300336</v>
      </c>
      <c r="O3883" s="2"/>
      <c r="P3883" s="31">
        <f t="shared" ca="1" si="411"/>
        <v>3.2110307063002717</v>
      </c>
    </row>
    <row r="3884" spans="1:16" x14ac:dyDescent="0.25">
      <c r="A3884" s="32">
        <f ca="1">Uniform_A+B3884*(Uniform_B-Uniform_A)</f>
        <v>1.4928370300552518</v>
      </c>
      <c r="B3884" s="2">
        <f t="shared" ca="1" si="413"/>
        <v>0.14928370300552518</v>
      </c>
      <c r="C3884" s="4"/>
      <c r="D3884" s="5">
        <f ca="1">IF(E3884&lt;(Driehoek_C-Driehoek_A)/(Driehoek_B-Driehoek_A),Driehoek_A+SQRT(E3884*(Driehoek_B-Driehoek_A)*(Driehoek_C-Driehoek_A)),Driehoek_B-SQRT((1-E3884)*(Driehoek_B-Driehoek_A)*(Driehoek_B-Driehoek_C)))</f>
        <v>4.2875171401124792</v>
      </c>
      <c r="E3884" s="2">
        <f t="shared" ca="1" si="414"/>
        <v>0.36550015129332381</v>
      </c>
      <c r="F3884" s="2"/>
      <c r="G3884" s="15">
        <f ca="1">_xlfn.NORM.INV(H3884,Normaal_Mu,Normaal_Sigma)</f>
        <v>1.9692662624079551</v>
      </c>
      <c r="H3884" s="2">
        <f t="shared" ca="1" si="415"/>
        <v>6.483976139977321E-2</v>
      </c>
      <c r="I3884" s="2"/>
      <c r="J3884" s="15">
        <f ca="1">-LN(K3884) /NegExp_Labda</f>
        <v>4.2496766309056637</v>
      </c>
      <c r="K3884" s="2">
        <f t="shared" ca="1" si="416"/>
        <v>0.42744257539851072</v>
      </c>
      <c r="L3884" s="2"/>
      <c r="M3884" s="17">
        <f t="shared" ca="1" si="410"/>
        <v>3</v>
      </c>
      <c r="N3884" s="2">
        <f t="shared" ca="1" si="412"/>
        <v>0.14976370880487522</v>
      </c>
      <c r="O3884" s="2"/>
      <c r="P3884" s="31">
        <f t="shared" ca="1" si="411"/>
        <v>2.9998594126962699</v>
      </c>
    </row>
    <row r="3885" spans="1:16" x14ac:dyDescent="0.25">
      <c r="A3885" s="32">
        <f ca="1">Uniform_A+B3885*(Uniform_B-Uniform_A)</f>
        <v>3.2362179069659214</v>
      </c>
      <c r="B3885" s="2">
        <f t="shared" ca="1" si="413"/>
        <v>0.32362179069659214</v>
      </c>
      <c r="C3885" s="4"/>
      <c r="D3885" s="5">
        <f ca="1">IF(E3885&lt;(Driehoek_C-Driehoek_A)/(Driehoek_B-Driehoek_A),Driehoek_A+SQRT(E3885*(Driehoek_B-Driehoek_A)*(Driehoek_C-Driehoek_A)),Driehoek_B-SQRT((1-E3885)*(Driehoek_B-Driehoek_A)*(Driehoek_B-Driehoek_C)))</f>
        <v>4.5392888611366056</v>
      </c>
      <c r="E3885" s="2">
        <f t="shared" ca="1" si="414"/>
        <v>0.43148731816057262</v>
      </c>
      <c r="F3885" s="2"/>
      <c r="G3885" s="15">
        <f ca="1">_xlfn.NORM.INV(H3885,Normaal_Mu,Normaal_Sigma)</f>
        <v>2.8436063555927409</v>
      </c>
      <c r="H3885" s="2">
        <f t="shared" ca="1" si="415"/>
        <v>0.14047296490125927</v>
      </c>
      <c r="I3885" s="2"/>
      <c r="J3885" s="15">
        <f ca="1">-LN(K3885) /NegExp_Labda</f>
        <v>0.58981935496426818</v>
      </c>
      <c r="K3885" s="2">
        <f t="shared" ca="1" si="416"/>
        <v>0.88872816090066997</v>
      </c>
      <c r="L3885" s="2"/>
      <c r="M3885" s="17">
        <f t="shared" ref="M3885:M3948" ca="1" si="417">VLOOKUP(N3885,$S$5:$T$105,2,TRUE)</f>
        <v>7</v>
      </c>
      <c r="N3885" s="2">
        <f t="shared" ca="1" si="412"/>
        <v>0.82590740368722459</v>
      </c>
      <c r="O3885" s="2"/>
      <c r="P3885" s="31">
        <f t="shared" ref="P3885:P3948" ca="1" si="418">SUM(A3885,D3885,G3885,J3885,M3885)/5</f>
        <v>3.6417864957319068</v>
      </c>
    </row>
    <row r="3886" spans="1:16" x14ac:dyDescent="0.25">
      <c r="A3886" s="32">
        <f ca="1">Uniform_A+B3886*(Uniform_B-Uniform_A)</f>
        <v>4.9587817384934247</v>
      </c>
      <c r="B3886" s="2">
        <f t="shared" ca="1" si="413"/>
        <v>0.49587817384934252</v>
      </c>
      <c r="C3886" s="4"/>
      <c r="D3886" s="5">
        <f ca="1">IF(E3886&lt;(Driehoek_C-Driehoek_A)/(Driehoek_B-Driehoek_A),Driehoek_A+SQRT(E3886*(Driehoek_B-Driehoek_A)*(Driehoek_C-Driehoek_A)),Driehoek_B-SQRT((1-E3886)*(Driehoek_B-Driehoek_A)*(Driehoek_B-Driehoek_C)))</f>
        <v>4.183333267459191</v>
      </c>
      <c r="E3886" s="2">
        <f t="shared" ca="1" si="414"/>
        <v>0.33713490250384703</v>
      </c>
      <c r="F3886" s="2"/>
      <c r="G3886" s="15">
        <f ca="1">_xlfn.NORM.INV(H3886,Normaal_Mu,Normaal_Sigma)</f>
        <v>3.6629615844026979</v>
      </c>
      <c r="H3886" s="2">
        <f t="shared" ca="1" si="415"/>
        <v>0.25190111260373882</v>
      </c>
      <c r="I3886" s="2"/>
      <c r="J3886" s="15">
        <f ca="1">-LN(K3886) /NegExp_Labda</f>
        <v>1.7793565093550641</v>
      </c>
      <c r="K3886" s="2">
        <f t="shared" ca="1" si="416"/>
        <v>0.70056277555216928</v>
      </c>
      <c r="L3886" s="2"/>
      <c r="M3886" s="17">
        <f t="shared" ca="1" si="417"/>
        <v>2</v>
      </c>
      <c r="N3886" s="2">
        <f t="shared" ca="1" si="412"/>
        <v>0.10903391146168195</v>
      </c>
      <c r="O3886" s="2"/>
      <c r="P3886" s="31">
        <f t="shared" ca="1" si="418"/>
        <v>3.3168866199420757</v>
      </c>
    </row>
    <row r="3887" spans="1:16" x14ac:dyDescent="0.25">
      <c r="A3887" s="32">
        <f ca="1">Uniform_A+B3887*(Uniform_B-Uniform_A)</f>
        <v>8.815015621316082</v>
      </c>
      <c r="B3887" s="2">
        <f t="shared" ca="1" si="413"/>
        <v>0.88150156213160824</v>
      </c>
      <c r="C3887" s="4"/>
      <c r="D3887" s="5">
        <f ca="1">IF(E3887&lt;(Driehoek_C-Driehoek_A)/(Driehoek_B-Driehoek_A),Driehoek_A+SQRT(E3887*(Driehoek_B-Driehoek_A)*(Driehoek_C-Driehoek_A)),Driehoek_B-SQRT((1-E3887)*(Driehoek_B-Driehoek_A)*(Driehoek_B-Driehoek_C)))</f>
        <v>2.8515699791013542</v>
      </c>
      <c r="E3887" s="2">
        <f t="shared" ca="1" si="414"/>
        <v>5.179795923619146E-2</v>
      </c>
      <c r="F3887" s="2"/>
      <c r="G3887" s="15">
        <f ca="1">_xlfn.NORM.INV(H3887,Normaal_Mu,Normaal_Sigma)</f>
        <v>4.1251195343148535</v>
      </c>
      <c r="H3887" s="2">
        <f t="shared" ca="1" si="415"/>
        <v>0.33089605585021631</v>
      </c>
      <c r="I3887" s="2"/>
      <c r="J3887" s="15">
        <f ca="1">-LN(K3887) /NegExp_Labda</f>
        <v>16.956556998219732</v>
      </c>
      <c r="K3887" s="2">
        <f t="shared" ca="1" si="416"/>
        <v>3.3664500325591207E-2</v>
      </c>
      <c r="L3887" s="2"/>
      <c r="M3887" s="17">
        <f t="shared" ca="1" si="417"/>
        <v>7</v>
      </c>
      <c r="N3887" s="2">
        <f t="shared" ca="1" si="412"/>
        <v>0.76486287072464254</v>
      </c>
      <c r="O3887" s="2"/>
      <c r="P3887" s="31">
        <f t="shared" ca="1" si="418"/>
        <v>7.9496524265904043</v>
      </c>
    </row>
    <row r="3888" spans="1:16" x14ac:dyDescent="0.25">
      <c r="A3888" s="32">
        <f ca="1">Uniform_A+B3888*(Uniform_B-Uniform_A)</f>
        <v>1.7728544188981754</v>
      </c>
      <c r="B3888" s="2">
        <f t="shared" ca="1" si="413"/>
        <v>0.17728544188981754</v>
      </c>
      <c r="C3888" s="4"/>
      <c r="D3888" s="5">
        <f ca="1">IF(E3888&lt;(Driehoek_C-Driehoek_A)/(Driehoek_B-Driehoek_A),Driehoek_A+SQRT(E3888*(Driehoek_B-Driehoek_A)*(Driehoek_C-Driehoek_A)),Driehoek_B-SQRT((1-E3888)*(Driehoek_B-Driehoek_A)*(Driehoek_B-Driehoek_C)))</f>
        <v>5.2805278454448921</v>
      </c>
      <c r="E3888" s="2">
        <f t="shared" ca="1" si="414"/>
        <v>0.60472933975683385</v>
      </c>
      <c r="F3888" s="2"/>
      <c r="G3888" s="15">
        <f ca="1">_xlfn.NORM.INV(H3888,Normaal_Mu,Normaal_Sigma)</f>
        <v>2.5678510235672962</v>
      </c>
      <c r="H3888" s="2">
        <f t="shared" ca="1" si="415"/>
        <v>0.11197827396160587</v>
      </c>
      <c r="I3888" s="2"/>
      <c r="J3888" s="15">
        <f ca="1">-LN(K3888) /NegExp_Labda</f>
        <v>5.294858048405275</v>
      </c>
      <c r="K3888" s="2">
        <f t="shared" ca="1" si="416"/>
        <v>0.34681228539768039</v>
      </c>
      <c r="L3888" s="2"/>
      <c r="M3888" s="17">
        <f t="shared" ca="1" si="417"/>
        <v>9</v>
      </c>
      <c r="N3888" s="2">
        <f t="shared" ca="1" si="412"/>
        <v>0.93661388303473148</v>
      </c>
      <c r="O3888" s="2"/>
      <c r="P3888" s="31">
        <f t="shared" ca="1" si="418"/>
        <v>4.7832182672631278</v>
      </c>
    </row>
    <row r="3889" spans="1:16" x14ac:dyDescent="0.25">
      <c r="A3889" s="32">
        <f ca="1">Uniform_A+B3889*(Uniform_B-Uniform_A)</f>
        <v>0.80780559196476642</v>
      </c>
      <c r="B3889" s="2">
        <f t="shared" ca="1" si="413"/>
        <v>8.0780559196476642E-2</v>
      </c>
      <c r="C3889" s="4"/>
      <c r="D3889" s="5">
        <f ca="1">IF(E3889&lt;(Driehoek_C-Driehoek_A)/(Driehoek_B-Driehoek_A),Driehoek_A+SQRT(E3889*(Driehoek_B-Driehoek_A)*(Driehoek_C-Driehoek_A)),Driehoek_B-SQRT((1-E3889)*(Driehoek_B-Driehoek_A)*(Driehoek_B-Driehoek_C)))</f>
        <v>3.5027495854856916</v>
      </c>
      <c r="E3889" s="2">
        <f t="shared" ca="1" si="414"/>
        <v>0.16130402261981558</v>
      </c>
      <c r="F3889" s="2"/>
      <c r="G3889" s="15">
        <f ca="1">_xlfn.NORM.INV(H3889,Normaal_Mu,Normaal_Sigma)</f>
        <v>0.24263263989033401</v>
      </c>
      <c r="H3889" s="2">
        <f t="shared" ca="1" si="415"/>
        <v>8.6872891560629828E-3</v>
      </c>
      <c r="I3889" s="2"/>
      <c r="J3889" s="15">
        <f ca="1">-LN(K3889) /NegExp_Labda</f>
        <v>1.9565997428206343</v>
      </c>
      <c r="K3889" s="2">
        <f t="shared" ca="1" si="416"/>
        <v>0.67616378379540065</v>
      </c>
      <c r="L3889" s="2"/>
      <c r="M3889" s="17">
        <f t="shared" ca="1" si="417"/>
        <v>4</v>
      </c>
      <c r="N3889" s="2">
        <f t="shared" ca="1" si="412"/>
        <v>0.32112800974568101</v>
      </c>
      <c r="O3889" s="2"/>
      <c r="P3889" s="31">
        <f t="shared" ca="1" si="418"/>
        <v>2.1019575120322851</v>
      </c>
    </row>
    <row r="3890" spans="1:16" x14ac:dyDescent="0.25">
      <c r="A3890" s="32">
        <f ca="1">Uniform_A+B3890*(Uniform_B-Uniform_A)</f>
        <v>9.714058012639228</v>
      </c>
      <c r="B3890" s="2">
        <f t="shared" ca="1" si="413"/>
        <v>0.97140580126392273</v>
      </c>
      <c r="C3890" s="4"/>
      <c r="D3890" s="5">
        <f ca="1">IF(E3890&lt;(Driehoek_C-Driehoek_A)/(Driehoek_B-Driehoek_A),Driehoek_A+SQRT(E3890*(Driehoek_B-Driehoek_A)*(Driehoek_C-Driehoek_A)),Driehoek_B-SQRT((1-E3890)*(Driehoek_B-Driehoek_A)*(Driehoek_B-Driehoek_C)))</f>
        <v>6.5072941814439478</v>
      </c>
      <c r="E3890" s="2">
        <f t="shared" ca="1" si="414"/>
        <v>0.82246907720390872</v>
      </c>
      <c r="F3890" s="2"/>
      <c r="G3890" s="15">
        <f ca="1">_xlfn.NORM.INV(H3890,Normaal_Mu,Normaal_Sigma)</f>
        <v>7.2157493782330278</v>
      </c>
      <c r="H3890" s="2">
        <f t="shared" ca="1" si="415"/>
        <v>0.86604203096826282</v>
      </c>
      <c r="I3890" s="2"/>
      <c r="J3890" s="15">
        <f ca="1">-LN(K3890) /NegExp_Labda</f>
        <v>1.5104326489100024</v>
      </c>
      <c r="K3890" s="2">
        <f t="shared" ca="1" si="416"/>
        <v>0.73927409289573354</v>
      </c>
      <c r="L3890" s="2"/>
      <c r="M3890" s="17">
        <f t="shared" ca="1" si="417"/>
        <v>8</v>
      </c>
      <c r="N3890" s="2">
        <f t="shared" ca="1" si="412"/>
        <v>0.89806025362101616</v>
      </c>
      <c r="O3890" s="2"/>
      <c r="P3890" s="31">
        <f t="shared" ca="1" si="418"/>
        <v>6.5895068442452409</v>
      </c>
    </row>
    <row r="3891" spans="1:16" x14ac:dyDescent="0.25">
      <c r="A3891" s="32">
        <f ca="1">Uniform_A+B3891*(Uniform_B-Uniform_A)</f>
        <v>3.1210695122875243</v>
      </c>
      <c r="B3891" s="2">
        <f t="shared" ca="1" si="413"/>
        <v>0.31210695122875243</v>
      </c>
      <c r="C3891" s="4"/>
      <c r="D3891" s="5">
        <f ca="1">IF(E3891&lt;(Driehoek_C-Driehoek_A)/(Driehoek_B-Driehoek_A),Driehoek_A+SQRT(E3891*(Driehoek_B-Driehoek_A)*(Driehoek_C-Driehoek_A)),Driehoek_B-SQRT((1-E3891)*(Driehoek_B-Driehoek_A)*(Driehoek_B-Driehoek_C)))</f>
        <v>7.280403329993927</v>
      </c>
      <c r="E3891" s="2">
        <f t="shared" ca="1" si="414"/>
        <v>0.91551392264297216</v>
      </c>
      <c r="F3891" s="2"/>
      <c r="G3891" s="15">
        <f ca="1">_xlfn.NORM.INV(H3891,Normaal_Mu,Normaal_Sigma)</f>
        <v>6.4717545008894772</v>
      </c>
      <c r="H3891" s="2">
        <f t="shared" ca="1" si="415"/>
        <v>0.76909729842115049</v>
      </c>
      <c r="I3891" s="2"/>
      <c r="J3891" s="15">
        <f ca="1">-LN(K3891) /NegExp_Labda</f>
        <v>3.0038246530339952</v>
      </c>
      <c r="K3891" s="2">
        <f t="shared" ca="1" si="416"/>
        <v>0.54839199379529147</v>
      </c>
      <c r="L3891" s="2"/>
      <c r="M3891" s="17">
        <f t="shared" ca="1" si="417"/>
        <v>8</v>
      </c>
      <c r="N3891" s="2">
        <f t="shared" ca="1" si="412"/>
        <v>0.89426262616608732</v>
      </c>
      <c r="O3891" s="2"/>
      <c r="P3891" s="31">
        <f t="shared" ca="1" si="418"/>
        <v>5.5754103992409849</v>
      </c>
    </row>
    <row r="3892" spans="1:16" x14ac:dyDescent="0.25">
      <c r="A3892" s="32">
        <f ca="1">Uniform_A+B3892*(Uniform_B-Uniform_A)</f>
        <v>1.6747926736581298</v>
      </c>
      <c r="B3892" s="2">
        <f t="shared" ca="1" si="413"/>
        <v>0.16747926736581298</v>
      </c>
      <c r="C3892" s="4"/>
      <c r="D3892" s="5">
        <f ca="1">IF(E3892&lt;(Driehoek_C-Driehoek_A)/(Driehoek_B-Driehoek_A),Driehoek_A+SQRT(E3892*(Driehoek_B-Driehoek_A)*(Driehoek_C-Driehoek_A)),Driehoek_B-SQRT((1-E3892)*(Driehoek_B-Driehoek_A)*(Driehoek_B-Driehoek_C)))</f>
        <v>4.0326146383231718</v>
      </c>
      <c r="E3892" s="2">
        <f t="shared" ca="1" si="414"/>
        <v>0.29500236195996465</v>
      </c>
      <c r="F3892" s="2"/>
      <c r="G3892" s="15">
        <f ca="1">_xlfn.NORM.INV(H3892,Normaal_Mu,Normaal_Sigma)</f>
        <v>8.4182033849996749</v>
      </c>
      <c r="H3892" s="2">
        <f t="shared" ca="1" si="415"/>
        <v>0.9562839429295209</v>
      </c>
      <c r="I3892" s="2"/>
      <c r="J3892" s="15">
        <f ca="1">-LN(K3892) /NegExp_Labda</f>
        <v>3.8740794624169097</v>
      </c>
      <c r="K3892" s="2">
        <f t="shared" ca="1" si="416"/>
        <v>0.46078860783637166</v>
      </c>
      <c r="L3892" s="2"/>
      <c r="M3892" s="17">
        <f t="shared" ca="1" si="417"/>
        <v>4</v>
      </c>
      <c r="N3892" s="2">
        <f t="shared" ca="1" si="412"/>
        <v>0.41249389168234796</v>
      </c>
      <c r="O3892" s="2"/>
      <c r="P3892" s="31">
        <f t="shared" ca="1" si="418"/>
        <v>4.3999380318795769</v>
      </c>
    </row>
    <row r="3893" spans="1:16" x14ac:dyDescent="0.25">
      <c r="A3893" s="32">
        <f ca="1">Uniform_A+B3893*(Uniform_B-Uniform_A)</f>
        <v>7.5981190025458005</v>
      </c>
      <c r="B3893" s="2">
        <f t="shared" ca="1" si="413"/>
        <v>0.75981190025458001</v>
      </c>
      <c r="C3893" s="4"/>
      <c r="D3893" s="5">
        <f ca="1">IF(E3893&lt;(Driehoek_C-Driehoek_A)/(Driehoek_B-Driehoek_A),Driehoek_A+SQRT(E3893*(Driehoek_B-Driehoek_A)*(Driehoek_C-Driehoek_A)),Driehoek_B-SQRT((1-E3893)*(Driehoek_B-Driehoek_A)*(Driehoek_B-Driehoek_C)))</f>
        <v>4.31357921554799</v>
      </c>
      <c r="E3893" s="2">
        <f t="shared" ca="1" si="414"/>
        <v>0.37249886374446306</v>
      </c>
      <c r="F3893" s="2"/>
      <c r="G3893" s="15">
        <f ca="1">_xlfn.NORM.INV(H3893,Normaal_Mu,Normaal_Sigma)</f>
        <v>5.1723929317056907</v>
      </c>
      <c r="H3893" s="2">
        <f t="shared" ca="1" si="415"/>
        <v>0.53434487995295921</v>
      </c>
      <c r="I3893" s="2"/>
      <c r="J3893" s="15">
        <f ca="1">-LN(K3893) /NegExp_Labda</f>
        <v>14.948687431904006</v>
      </c>
      <c r="K3893" s="2">
        <f t="shared" ca="1" si="416"/>
        <v>5.0300639593497176E-2</v>
      </c>
      <c r="L3893" s="2"/>
      <c r="M3893" s="17">
        <f t="shared" ca="1" si="417"/>
        <v>5</v>
      </c>
      <c r="N3893" s="2">
        <f t="shared" ca="1" si="412"/>
        <v>0.49701866969727904</v>
      </c>
      <c r="O3893" s="2"/>
      <c r="P3893" s="31">
        <f t="shared" ca="1" si="418"/>
        <v>7.4065557163406961</v>
      </c>
    </row>
    <row r="3894" spans="1:16" x14ac:dyDescent="0.25">
      <c r="A3894" s="32">
        <f ca="1">Uniform_A+B3894*(Uniform_B-Uniform_A)</f>
        <v>6.3289979581395741</v>
      </c>
      <c r="B3894" s="2">
        <f t="shared" ca="1" si="413"/>
        <v>0.63289979581395739</v>
      </c>
      <c r="C3894" s="4"/>
      <c r="D3894" s="5">
        <f ca="1">IF(E3894&lt;(Driehoek_C-Driehoek_A)/(Driehoek_B-Driehoek_A),Driehoek_A+SQRT(E3894*(Driehoek_B-Driehoek_A)*(Driehoek_C-Driehoek_A)),Driehoek_B-SQRT((1-E3894)*(Driehoek_B-Driehoek_A)*(Driehoek_B-Driehoek_C)))</f>
        <v>4.8588552211792475</v>
      </c>
      <c r="E3894" s="2">
        <f t="shared" ca="1" si="414"/>
        <v>0.51002628345273193</v>
      </c>
      <c r="F3894" s="2"/>
      <c r="G3894" s="15">
        <f ca="1">_xlfn.NORM.INV(H3894,Normaal_Mu,Normaal_Sigma)</f>
        <v>3.9757230548283893</v>
      </c>
      <c r="H3894" s="2">
        <f t="shared" ca="1" si="415"/>
        <v>0.30427705022655638</v>
      </c>
      <c r="I3894" s="2"/>
      <c r="J3894" s="15">
        <f ca="1">-LN(K3894) /NegExp_Labda</f>
        <v>2.5675712753384508</v>
      </c>
      <c r="K3894" s="2">
        <f t="shared" ca="1" si="416"/>
        <v>0.5983889878982277</v>
      </c>
      <c r="L3894" s="2"/>
      <c r="M3894" s="17">
        <f t="shared" ca="1" si="417"/>
        <v>6</v>
      </c>
      <c r="N3894" s="2">
        <f t="shared" ca="1" si="412"/>
        <v>0.74794656585291652</v>
      </c>
      <c r="O3894" s="2"/>
      <c r="P3894" s="31">
        <f t="shared" ca="1" si="418"/>
        <v>4.7462295018971323</v>
      </c>
    </row>
    <row r="3895" spans="1:16" x14ac:dyDescent="0.25">
      <c r="A3895" s="32">
        <f ca="1">Uniform_A+B3895*(Uniform_B-Uniform_A)</f>
        <v>7.0503260152015255</v>
      </c>
      <c r="B3895" s="2">
        <f t="shared" ca="1" si="413"/>
        <v>0.70503260152015257</v>
      </c>
      <c r="C3895" s="4"/>
      <c r="D3895" s="5">
        <f ca="1">IF(E3895&lt;(Driehoek_C-Driehoek_A)/(Driehoek_B-Driehoek_A),Driehoek_A+SQRT(E3895*(Driehoek_B-Driehoek_A)*(Driehoek_C-Driehoek_A)),Driehoek_B-SQRT((1-E3895)*(Driehoek_B-Driehoek_A)*(Driehoek_B-Driehoek_C)))</f>
        <v>5.6931380844179618</v>
      </c>
      <c r="E3895" s="2">
        <f t="shared" ca="1" si="414"/>
        <v>0.68756183632208845</v>
      </c>
      <c r="F3895" s="2"/>
      <c r="G3895" s="15">
        <f ca="1">_xlfn.NORM.INV(H3895,Normaal_Mu,Normaal_Sigma)</f>
        <v>6.3164200735153218</v>
      </c>
      <c r="H3895" s="2">
        <f t="shared" ca="1" si="415"/>
        <v>0.74479841183507334</v>
      </c>
      <c r="I3895" s="2"/>
      <c r="J3895" s="15">
        <f ca="1">-LN(K3895) /NegExp_Labda</f>
        <v>3.7626485367901372</v>
      </c>
      <c r="K3895" s="2">
        <f t="shared" ca="1" si="416"/>
        <v>0.47117311375898974</v>
      </c>
      <c r="L3895" s="2"/>
      <c r="M3895" s="17">
        <f t="shared" ca="1" si="417"/>
        <v>7</v>
      </c>
      <c r="N3895" s="2">
        <f t="shared" ca="1" si="412"/>
        <v>0.76404265641035474</v>
      </c>
      <c r="O3895" s="2"/>
      <c r="P3895" s="31">
        <f t="shared" ca="1" si="418"/>
        <v>5.9645065419849894</v>
      </c>
    </row>
    <row r="3896" spans="1:16" x14ac:dyDescent="0.25">
      <c r="A3896" s="32">
        <f ca="1">Uniform_A+B3896*(Uniform_B-Uniform_A)</f>
        <v>0.73917330191859532</v>
      </c>
      <c r="B3896" s="2">
        <f t="shared" ca="1" si="413"/>
        <v>7.3917330191859532E-2</v>
      </c>
      <c r="C3896" s="4"/>
      <c r="D3896" s="5">
        <f ca="1">IF(E3896&lt;(Driehoek_C-Driehoek_A)/(Driehoek_B-Driehoek_A),Driehoek_A+SQRT(E3896*(Driehoek_B-Driehoek_A)*(Driehoek_C-Driehoek_A)),Driehoek_B-SQRT((1-E3896)*(Driehoek_B-Driehoek_A)*(Driehoek_B-Driehoek_C)))</f>
        <v>5.3620621989894595</v>
      </c>
      <c r="E3896" s="2">
        <f t="shared" ca="1" si="414"/>
        <v>0.62186881588510268</v>
      </c>
      <c r="F3896" s="2"/>
      <c r="G3896" s="15">
        <f ca="1">_xlfn.NORM.INV(H3896,Normaal_Mu,Normaal_Sigma)</f>
        <v>2.9850288221737116</v>
      </c>
      <c r="H3896" s="2">
        <f t="shared" ca="1" si="415"/>
        <v>0.15685073979426922</v>
      </c>
      <c r="I3896" s="2"/>
      <c r="J3896" s="15">
        <f ca="1">-LN(K3896) /NegExp_Labda</f>
        <v>6.4479907629053317</v>
      </c>
      <c r="K3896" s="2">
        <f t="shared" ca="1" si="416"/>
        <v>0.2753814221719707</v>
      </c>
      <c r="L3896" s="2"/>
      <c r="M3896" s="17">
        <f t="shared" ca="1" si="417"/>
        <v>4</v>
      </c>
      <c r="N3896" s="2">
        <f t="shared" ca="1" si="412"/>
        <v>0.41302245429726725</v>
      </c>
      <c r="O3896" s="2"/>
      <c r="P3896" s="31">
        <f t="shared" ca="1" si="418"/>
        <v>3.9068510171974196</v>
      </c>
    </row>
    <row r="3897" spans="1:16" x14ac:dyDescent="0.25">
      <c r="A3897" s="32">
        <f ca="1">Uniform_A+B3897*(Uniform_B-Uniform_A)</f>
        <v>8.6655172510719698</v>
      </c>
      <c r="B3897" s="2">
        <f t="shared" ca="1" si="413"/>
        <v>0.86655172510719702</v>
      </c>
      <c r="C3897" s="4"/>
      <c r="D3897" s="5">
        <f ca="1">IF(E3897&lt;(Driehoek_C-Driehoek_A)/(Driehoek_B-Driehoek_A),Driehoek_A+SQRT(E3897*(Driehoek_B-Driehoek_A)*(Driehoek_C-Driehoek_A)),Driehoek_B-SQRT((1-E3897)*(Driehoek_B-Driehoek_A)*(Driehoek_B-Driehoek_C)))</f>
        <v>5.3970293220463805</v>
      </c>
      <c r="E3897" s="2">
        <f t="shared" ca="1" si="414"/>
        <v>0.62910292268018386</v>
      </c>
      <c r="F3897" s="2"/>
      <c r="G3897" s="15">
        <f ca="1">_xlfn.NORM.INV(H3897,Normaal_Mu,Normaal_Sigma)</f>
        <v>5.2451217970826054</v>
      </c>
      <c r="H3897" s="2">
        <f t="shared" ca="1" si="415"/>
        <v>0.54877259031031189</v>
      </c>
      <c r="I3897" s="2"/>
      <c r="J3897" s="15">
        <f ca="1">-LN(K3897) /NegExp_Labda</f>
        <v>4.4355058580211201E-2</v>
      </c>
      <c r="K3897" s="2">
        <f t="shared" ca="1" si="416"/>
        <v>0.99116821961548263</v>
      </c>
      <c r="L3897" s="2"/>
      <c r="M3897" s="17">
        <f t="shared" ca="1" si="417"/>
        <v>5</v>
      </c>
      <c r="N3897" s="2">
        <f t="shared" ca="1" si="412"/>
        <v>0.58127214637350966</v>
      </c>
      <c r="O3897" s="2"/>
      <c r="P3897" s="31">
        <f t="shared" ca="1" si="418"/>
        <v>4.8704046857562338</v>
      </c>
    </row>
    <row r="3898" spans="1:16" x14ac:dyDescent="0.25">
      <c r="A3898" s="32">
        <f ca="1">Uniform_A+B3898*(Uniform_B-Uniform_A)</f>
        <v>9.737324713306581</v>
      </c>
      <c r="B3898" s="2">
        <f t="shared" ca="1" si="413"/>
        <v>0.9737324713306581</v>
      </c>
      <c r="C3898" s="4"/>
      <c r="D3898" s="5">
        <f ca="1">IF(E3898&lt;(Driehoek_C-Driehoek_A)/(Driehoek_B-Driehoek_A),Driehoek_A+SQRT(E3898*(Driehoek_B-Driehoek_A)*(Driehoek_C-Driehoek_A)),Driehoek_B-SQRT((1-E3898)*(Driehoek_B-Driehoek_A)*(Driehoek_B-Driehoek_C)))</f>
        <v>6.068089928505465</v>
      </c>
      <c r="E3898" s="2">
        <f t="shared" ca="1" si="414"/>
        <v>0.75439723807625447</v>
      </c>
      <c r="F3898" s="2"/>
      <c r="G3898" s="15">
        <f ca="1">_xlfn.NORM.INV(H3898,Normaal_Mu,Normaal_Sigma)</f>
        <v>5.1818104967024894</v>
      </c>
      <c r="H3898" s="2">
        <f t="shared" ca="1" si="415"/>
        <v>0.53621606005930866</v>
      </c>
      <c r="I3898" s="2"/>
      <c r="J3898" s="15">
        <f ca="1">-LN(K3898) /NegExp_Labda</f>
        <v>18.838001473287274</v>
      </c>
      <c r="K3898" s="2">
        <f t="shared" ca="1" si="416"/>
        <v>2.310744787341823E-2</v>
      </c>
      <c r="L3898" s="2"/>
      <c r="M3898" s="17">
        <f t="shared" ca="1" si="417"/>
        <v>4</v>
      </c>
      <c r="N3898" s="2">
        <f t="shared" ca="1" si="412"/>
        <v>0.32671529704188462</v>
      </c>
      <c r="O3898" s="2"/>
      <c r="P3898" s="31">
        <f t="shared" ca="1" si="418"/>
        <v>8.7650453223603613</v>
      </c>
    </row>
    <row r="3899" spans="1:16" x14ac:dyDescent="0.25">
      <c r="A3899" s="32">
        <f ca="1">Uniform_A+B3899*(Uniform_B-Uniform_A)</f>
        <v>1.3175911916922112</v>
      </c>
      <c r="B3899" s="2">
        <f t="shared" ca="1" si="413"/>
        <v>0.13175911916922112</v>
      </c>
      <c r="C3899" s="4"/>
      <c r="D3899" s="5">
        <f ca="1">IF(E3899&lt;(Driehoek_C-Driehoek_A)/(Driehoek_B-Driehoek_A),Driehoek_A+SQRT(E3899*(Driehoek_B-Driehoek_A)*(Driehoek_C-Driehoek_A)),Driehoek_B-SQRT((1-E3899)*(Driehoek_B-Driehoek_A)*(Driehoek_B-Driehoek_C)))</f>
        <v>5.2158944810633283</v>
      </c>
      <c r="E3899" s="2">
        <f t="shared" ca="1" si="414"/>
        <v>0.59087272633008647</v>
      </c>
      <c r="F3899" s="2"/>
      <c r="G3899" s="15">
        <f ca="1">_xlfn.NORM.INV(H3899,Normaal_Mu,Normaal_Sigma)</f>
        <v>1.2954647402147033</v>
      </c>
      <c r="H3899" s="2">
        <f t="shared" ca="1" si="415"/>
        <v>3.199370076859831E-2</v>
      </c>
      <c r="I3899" s="2"/>
      <c r="J3899" s="15">
        <f ca="1">-LN(K3899) /NegExp_Labda</f>
        <v>19.742483746035081</v>
      </c>
      <c r="K3899" s="2">
        <f t="shared" ca="1" si="416"/>
        <v>1.9283668187535685E-2</v>
      </c>
      <c r="L3899" s="2"/>
      <c r="M3899" s="17">
        <f t="shared" ca="1" si="417"/>
        <v>3</v>
      </c>
      <c r="N3899" s="2">
        <f t="shared" ca="1" si="412"/>
        <v>0.12694743033582068</v>
      </c>
      <c r="O3899" s="2"/>
      <c r="P3899" s="31">
        <f t="shared" ca="1" si="418"/>
        <v>6.1142868318010644</v>
      </c>
    </row>
    <row r="3900" spans="1:16" x14ac:dyDescent="0.25">
      <c r="A3900" s="32">
        <f ca="1">Uniform_A+B3900*(Uniform_B-Uniform_A)</f>
        <v>0.86891939365673743</v>
      </c>
      <c r="B3900" s="2">
        <f t="shared" ca="1" si="413"/>
        <v>8.6891939365673743E-2</v>
      </c>
      <c r="C3900" s="4"/>
      <c r="D3900" s="5">
        <f ca="1">IF(E3900&lt;(Driehoek_C-Driehoek_A)/(Driehoek_B-Driehoek_A),Driehoek_A+SQRT(E3900*(Driehoek_B-Driehoek_A)*(Driehoek_C-Driehoek_A)),Driehoek_B-SQRT((1-E3900)*(Driehoek_B-Driehoek_A)*(Driehoek_B-Driehoek_C)))</f>
        <v>4.0021946081233333</v>
      </c>
      <c r="E3900" s="2">
        <f t="shared" ca="1" si="414"/>
        <v>0.28634117899795763</v>
      </c>
      <c r="F3900" s="2"/>
      <c r="G3900" s="15">
        <f ca="1">_xlfn.NORM.INV(H3900,Normaal_Mu,Normaal_Sigma)</f>
        <v>2.4297226928459406</v>
      </c>
      <c r="H3900" s="2">
        <f t="shared" ca="1" si="415"/>
        <v>9.9371918146557991E-2</v>
      </c>
      <c r="I3900" s="2"/>
      <c r="J3900" s="15">
        <f ca="1">-LN(K3900) /NegExp_Labda</f>
        <v>0.22535608890531944</v>
      </c>
      <c r="K3900" s="2">
        <f t="shared" ca="1" si="416"/>
        <v>0.95592940023807993</v>
      </c>
      <c r="L3900" s="2"/>
      <c r="M3900" s="17">
        <f t="shared" ca="1" si="417"/>
        <v>7</v>
      </c>
      <c r="N3900" s="2">
        <f t="shared" ca="1" si="412"/>
        <v>0.85023596059005879</v>
      </c>
      <c r="O3900" s="2"/>
      <c r="P3900" s="31">
        <f t="shared" ca="1" si="418"/>
        <v>2.9052385567062662</v>
      </c>
    </row>
    <row r="3901" spans="1:16" x14ac:dyDescent="0.25">
      <c r="A3901" s="32">
        <f ca="1">Uniform_A+B3901*(Uniform_B-Uniform_A)</f>
        <v>4.7058028710534785</v>
      </c>
      <c r="B3901" s="2">
        <f t="shared" ca="1" si="413"/>
        <v>0.47058028710534783</v>
      </c>
      <c r="C3901" s="4"/>
      <c r="D3901" s="5">
        <f ca="1">IF(E3901&lt;(Driehoek_C-Driehoek_A)/(Driehoek_B-Driehoek_A),Driehoek_A+SQRT(E3901*(Driehoek_B-Driehoek_A)*(Driehoek_C-Driehoek_A)),Driehoek_B-SQRT((1-E3901)*(Driehoek_B-Driehoek_A)*(Driehoek_B-Driehoek_C)))</f>
        <v>3.2601857906928053</v>
      </c>
      <c r="E3901" s="2">
        <f t="shared" ca="1" si="414"/>
        <v>0.11343344479028938</v>
      </c>
      <c r="F3901" s="2"/>
      <c r="G3901" s="15">
        <f ca="1">_xlfn.NORM.INV(H3901,Normaal_Mu,Normaal_Sigma)</f>
        <v>5.6550223864549558</v>
      </c>
      <c r="H3901" s="2">
        <f t="shared" ca="1" si="415"/>
        <v>0.62835936079781596</v>
      </c>
      <c r="I3901" s="2"/>
      <c r="J3901" s="15">
        <f ca="1">-LN(K3901) /NegExp_Labda</f>
        <v>0.45492913426897946</v>
      </c>
      <c r="K3901" s="2">
        <f t="shared" ca="1" si="416"/>
        <v>0.91303065132447236</v>
      </c>
      <c r="L3901" s="2"/>
      <c r="M3901" s="17">
        <f t="shared" ca="1" si="417"/>
        <v>7</v>
      </c>
      <c r="N3901" s="2">
        <f t="shared" ca="1" si="412"/>
        <v>0.86100542843430194</v>
      </c>
      <c r="O3901" s="2"/>
      <c r="P3901" s="31">
        <f t="shared" ca="1" si="418"/>
        <v>4.2151880364940437</v>
      </c>
    </row>
    <row r="3902" spans="1:16" x14ac:dyDescent="0.25">
      <c r="A3902" s="32">
        <f ca="1">Uniform_A+B3902*(Uniform_B-Uniform_A)</f>
        <v>8.5648245006482142</v>
      </c>
      <c r="B3902" s="2">
        <f t="shared" ca="1" si="413"/>
        <v>0.85648245006482138</v>
      </c>
      <c r="C3902" s="4"/>
      <c r="D3902" s="5">
        <f ca="1">IF(E3902&lt;(Driehoek_C-Driehoek_A)/(Driehoek_B-Driehoek_A),Driehoek_A+SQRT(E3902*(Driehoek_B-Driehoek_A)*(Driehoek_C-Driehoek_A)),Driehoek_B-SQRT((1-E3902)*(Driehoek_B-Driehoek_A)*(Driehoek_B-Driehoek_C)))</f>
        <v>5.0665631963469817</v>
      </c>
      <c r="E3902" s="2">
        <f t="shared" ca="1" si="414"/>
        <v>0.55794499747622628</v>
      </c>
      <c r="F3902" s="2"/>
      <c r="G3902" s="15">
        <f ca="1">_xlfn.NORM.INV(H3902,Normaal_Mu,Normaal_Sigma)</f>
        <v>0.76219710599183621</v>
      </c>
      <c r="H3902" s="2">
        <f t="shared" ca="1" si="415"/>
        <v>1.7049398323383702E-2</v>
      </c>
      <c r="I3902" s="2"/>
      <c r="J3902" s="15">
        <f ca="1">-LN(K3902) /NegExp_Labda</f>
        <v>4.5281714982549159</v>
      </c>
      <c r="K3902" s="2">
        <f t="shared" ca="1" si="416"/>
        <v>0.40428536569017748</v>
      </c>
      <c r="L3902" s="2"/>
      <c r="M3902" s="17">
        <f t="shared" ca="1" si="417"/>
        <v>4</v>
      </c>
      <c r="N3902" s="2">
        <f t="shared" ca="1" si="412"/>
        <v>0.29552475870935946</v>
      </c>
      <c r="O3902" s="2"/>
      <c r="P3902" s="31">
        <f t="shared" ca="1" si="418"/>
        <v>4.5843512602483898</v>
      </c>
    </row>
    <row r="3903" spans="1:16" x14ac:dyDescent="0.25">
      <c r="A3903" s="32">
        <f ca="1">Uniform_A+B3903*(Uniform_B-Uniform_A)</f>
        <v>6.0353555103738188</v>
      </c>
      <c r="B3903" s="2">
        <f t="shared" ca="1" si="413"/>
        <v>0.60353555103738188</v>
      </c>
      <c r="C3903" s="4"/>
      <c r="D3903" s="5">
        <f ca="1">IF(E3903&lt;(Driehoek_C-Driehoek_A)/(Driehoek_B-Driehoek_A),Driehoek_A+SQRT(E3903*(Driehoek_B-Driehoek_A)*(Driehoek_C-Driehoek_A)),Driehoek_B-SQRT((1-E3903)*(Driehoek_B-Driehoek_A)*(Driehoek_B-Driehoek_C)))</f>
        <v>7.5680654772269627</v>
      </c>
      <c r="E3903" s="2">
        <f t="shared" ca="1" si="414"/>
        <v>0.94141610064259296</v>
      </c>
      <c r="F3903" s="2"/>
      <c r="G3903" s="15">
        <f ca="1">_xlfn.NORM.INV(H3903,Normaal_Mu,Normaal_Sigma)</f>
        <v>2.6520879093590266</v>
      </c>
      <c r="H3903" s="2">
        <f t="shared" ca="1" si="415"/>
        <v>0.12020631595196407</v>
      </c>
      <c r="I3903" s="2"/>
      <c r="J3903" s="15">
        <f ca="1">-LN(K3903) /NegExp_Labda</f>
        <v>3.9087590965283696</v>
      </c>
      <c r="K3903" s="2">
        <f t="shared" ca="1" si="416"/>
        <v>0.45760366978865152</v>
      </c>
      <c r="L3903" s="2"/>
      <c r="M3903" s="17">
        <f t="shared" ca="1" si="417"/>
        <v>5</v>
      </c>
      <c r="N3903" s="2">
        <f t="shared" ca="1" si="412"/>
        <v>0.44050266377917058</v>
      </c>
      <c r="O3903" s="2"/>
      <c r="P3903" s="31">
        <f t="shared" ca="1" si="418"/>
        <v>5.0328535986976357</v>
      </c>
    </row>
    <row r="3904" spans="1:16" x14ac:dyDescent="0.25">
      <c r="A3904" s="32">
        <f ca="1">Uniform_A+B3904*(Uniform_B-Uniform_A)</f>
        <v>8.9535587641061714</v>
      </c>
      <c r="B3904" s="2">
        <f t="shared" ca="1" si="413"/>
        <v>0.89535587641061709</v>
      </c>
      <c r="C3904" s="4"/>
      <c r="D3904" s="5">
        <f ca="1">IF(E3904&lt;(Driehoek_C-Driehoek_A)/(Driehoek_B-Driehoek_A),Driehoek_A+SQRT(E3904*(Driehoek_B-Driehoek_A)*(Driehoek_C-Driehoek_A)),Driehoek_B-SQRT((1-E3904)*(Driehoek_B-Driehoek_A)*(Driehoek_B-Driehoek_C)))</f>
        <v>6.9063366115619793</v>
      </c>
      <c r="E3904" s="2">
        <f t="shared" ca="1" si="414"/>
        <v>0.87475924616897782</v>
      </c>
      <c r="F3904" s="2"/>
      <c r="G3904" s="15">
        <f ca="1">_xlfn.NORM.INV(H3904,Normaal_Mu,Normaal_Sigma)</f>
        <v>4.5442578294584948</v>
      </c>
      <c r="H3904" s="2">
        <f t="shared" ca="1" si="415"/>
        <v>0.40987323099977202</v>
      </c>
      <c r="I3904" s="2"/>
      <c r="J3904" s="15">
        <f ca="1">-LN(K3904) /NegExp_Labda</f>
        <v>0.27066374053335496</v>
      </c>
      <c r="K3904" s="2">
        <f t="shared" ca="1" si="416"/>
        <v>0.94730634503094413</v>
      </c>
      <c r="L3904" s="2"/>
      <c r="M3904" s="17">
        <f t="shared" ca="1" si="417"/>
        <v>5</v>
      </c>
      <c r="N3904" s="2">
        <f t="shared" ca="1" si="412"/>
        <v>0.61256947956172014</v>
      </c>
      <c r="O3904" s="2"/>
      <c r="P3904" s="31">
        <f t="shared" ca="1" si="418"/>
        <v>5.1349633891320003</v>
      </c>
    </row>
    <row r="3905" spans="1:16" x14ac:dyDescent="0.25">
      <c r="A3905" s="32">
        <f ca="1">Uniform_A+B3905*(Uniform_B-Uniform_A)</f>
        <v>6.5875429018473639</v>
      </c>
      <c r="B3905" s="2">
        <f t="shared" ca="1" si="413"/>
        <v>0.65875429018473641</v>
      </c>
      <c r="C3905" s="4"/>
      <c r="D3905" s="5">
        <f ca="1">IF(E3905&lt;(Driehoek_C-Driehoek_A)/(Driehoek_B-Driehoek_A),Driehoek_A+SQRT(E3905*(Driehoek_B-Driehoek_A)*(Driehoek_C-Driehoek_A)),Driehoek_B-SQRT((1-E3905)*(Driehoek_B-Driehoek_A)*(Driehoek_B-Driehoek_C)))</f>
        <v>4.5991163756232529</v>
      </c>
      <c r="E3905" s="2">
        <f t="shared" ca="1" si="414"/>
        <v>0.446634952134074</v>
      </c>
      <c r="F3905" s="2"/>
      <c r="G3905" s="15">
        <f ca="1">_xlfn.NORM.INV(H3905,Normaal_Mu,Normaal_Sigma)</f>
        <v>6.1752252685639029</v>
      </c>
      <c r="H3905" s="2">
        <f t="shared" ca="1" si="415"/>
        <v>0.72160383562908348</v>
      </c>
      <c r="I3905" s="2"/>
      <c r="J3905" s="15">
        <f ca="1">-LN(K3905) /NegExp_Labda</f>
        <v>1.0942689712519409</v>
      </c>
      <c r="K3905" s="2">
        <f t="shared" ca="1" si="416"/>
        <v>0.80343917699397827</v>
      </c>
      <c r="L3905" s="2"/>
      <c r="M3905" s="17">
        <f t="shared" ca="1" si="417"/>
        <v>3</v>
      </c>
      <c r="N3905" s="2">
        <f t="shared" ca="1" si="412"/>
        <v>0.15246070812804124</v>
      </c>
      <c r="O3905" s="2"/>
      <c r="P3905" s="31">
        <f t="shared" ca="1" si="418"/>
        <v>4.291230703457293</v>
      </c>
    </row>
    <row r="3906" spans="1:16" x14ac:dyDescent="0.25">
      <c r="A3906" s="32">
        <f ca="1">Uniform_A+B3906*(Uniform_B-Uniform_A)</f>
        <v>1.6180591893983087</v>
      </c>
      <c r="B3906" s="2">
        <f t="shared" ca="1" si="413"/>
        <v>0.16180591893983087</v>
      </c>
      <c r="C3906" s="4"/>
      <c r="D3906" s="5">
        <f ca="1">IF(E3906&lt;(Driehoek_C-Driehoek_A)/(Driehoek_B-Driehoek_A),Driehoek_A+SQRT(E3906*(Driehoek_B-Driehoek_A)*(Driehoek_C-Driehoek_A)),Driehoek_B-SQRT((1-E3906)*(Driehoek_B-Driehoek_A)*(Driehoek_B-Driehoek_C)))</f>
        <v>6.1435296864102567</v>
      </c>
      <c r="E3906" s="2">
        <f t="shared" ca="1" si="414"/>
        <v>0.76687363850230039</v>
      </c>
      <c r="F3906" s="2"/>
      <c r="G3906" s="15">
        <f ca="1">_xlfn.NORM.INV(H3906,Normaal_Mu,Normaal_Sigma)</f>
        <v>6.0118450557658871</v>
      </c>
      <c r="H3906" s="2">
        <f t="shared" ca="1" si="415"/>
        <v>0.6935444815804902</v>
      </c>
      <c r="I3906" s="2"/>
      <c r="J3906" s="15">
        <f ca="1">-LN(K3906) /NegExp_Labda</f>
        <v>2.280292180462828</v>
      </c>
      <c r="K3906" s="2">
        <f t="shared" ca="1" si="416"/>
        <v>0.63377680057664032</v>
      </c>
      <c r="L3906" s="2"/>
      <c r="M3906" s="17">
        <f t="shared" ca="1" si="417"/>
        <v>8</v>
      </c>
      <c r="N3906" s="2">
        <f t="shared" ca="1" si="412"/>
        <v>0.89549318500827102</v>
      </c>
      <c r="O3906" s="2"/>
      <c r="P3906" s="31">
        <f t="shared" ca="1" si="418"/>
        <v>4.8107452224074567</v>
      </c>
    </row>
    <row r="3907" spans="1:16" x14ac:dyDescent="0.25">
      <c r="A3907" s="32">
        <f ca="1">Uniform_A+B3907*(Uniform_B-Uniform_A)</f>
        <v>0.32720228523752337</v>
      </c>
      <c r="B3907" s="2">
        <f t="shared" ca="1" si="413"/>
        <v>3.2720228523752337E-2</v>
      </c>
      <c r="C3907" s="4"/>
      <c r="D3907" s="5">
        <f ca="1">IF(E3907&lt;(Driehoek_C-Driehoek_A)/(Driehoek_B-Driehoek_A),Driehoek_A+SQRT(E3907*(Driehoek_B-Driehoek_A)*(Driehoek_C-Driehoek_A)),Driehoek_B-SQRT((1-E3907)*(Driehoek_B-Driehoek_A)*(Driehoek_B-Driehoek_C)))</f>
        <v>5.5120828818169691</v>
      </c>
      <c r="E3907" s="2">
        <f t="shared" ca="1" si="414"/>
        <v>0.65241240504816511</v>
      </c>
      <c r="F3907" s="2"/>
      <c r="G3907" s="15">
        <f ca="1">_xlfn.NORM.INV(H3907,Normaal_Mu,Normaal_Sigma)</f>
        <v>5.0890392370837274</v>
      </c>
      <c r="H3907" s="2">
        <f t="shared" ca="1" si="415"/>
        <v>0.51775489292763788</v>
      </c>
      <c r="I3907" s="2"/>
      <c r="J3907" s="15">
        <f ca="1">-LN(K3907) /NegExp_Labda</f>
        <v>3.1936806057280078</v>
      </c>
      <c r="K3907" s="2">
        <f t="shared" ca="1" si="416"/>
        <v>0.52795927911112184</v>
      </c>
      <c r="L3907" s="2"/>
      <c r="M3907" s="17">
        <f t="shared" ca="1" si="417"/>
        <v>4</v>
      </c>
      <c r="N3907" s="2">
        <f t="shared" ca="1" si="412"/>
        <v>0.42595472635177145</v>
      </c>
      <c r="O3907" s="2"/>
      <c r="P3907" s="31">
        <f t="shared" ca="1" si="418"/>
        <v>3.6244010019732458</v>
      </c>
    </row>
    <row r="3908" spans="1:16" x14ac:dyDescent="0.25">
      <c r="A3908" s="32">
        <f ca="1">Uniform_A+B3908*(Uniform_B-Uniform_A)</f>
        <v>2.2010599963327948</v>
      </c>
      <c r="B3908" s="2">
        <f t="shared" ca="1" si="413"/>
        <v>0.22010599963327948</v>
      </c>
      <c r="C3908" s="4"/>
      <c r="D3908" s="5">
        <f ca="1">IF(E3908&lt;(Driehoek_C-Driehoek_A)/(Driehoek_B-Driehoek_A),Driehoek_A+SQRT(E3908*(Driehoek_B-Driehoek_A)*(Driehoek_C-Driehoek_A)),Driehoek_B-SQRT((1-E3908)*(Driehoek_B-Driehoek_A)*(Driehoek_B-Driehoek_C)))</f>
        <v>2.6945178245853247</v>
      </c>
      <c r="E3908" s="2">
        <f t="shared" ca="1" si="414"/>
        <v>3.4453929190480848E-2</v>
      </c>
      <c r="F3908" s="2"/>
      <c r="G3908" s="15">
        <f ca="1">_xlfn.NORM.INV(H3908,Normaal_Mu,Normaal_Sigma)</f>
        <v>9.1174933642998255</v>
      </c>
      <c r="H3908" s="2">
        <f t="shared" ca="1" si="415"/>
        <v>0.98024074414295492</v>
      </c>
      <c r="I3908" s="2"/>
      <c r="J3908" s="15">
        <f ca="1">-LN(K3908) /NegExp_Labda</f>
        <v>3.3746097398331378</v>
      </c>
      <c r="K3908" s="2">
        <f t="shared" ca="1" si="416"/>
        <v>0.50919616285244351</v>
      </c>
      <c r="L3908" s="2"/>
      <c r="M3908" s="17">
        <f t="shared" ca="1" si="417"/>
        <v>2</v>
      </c>
      <c r="N3908" s="2">
        <f t="shared" ca="1" si="412"/>
        <v>4.0517132537143175E-2</v>
      </c>
      <c r="O3908" s="2"/>
      <c r="P3908" s="31">
        <f t="shared" ca="1" si="418"/>
        <v>3.8775361850102166</v>
      </c>
    </row>
    <row r="3909" spans="1:16" x14ac:dyDescent="0.25">
      <c r="A3909" s="32">
        <f ca="1">Uniform_A+B3909*(Uniform_B-Uniform_A)</f>
        <v>2.2012704945688846</v>
      </c>
      <c r="B3909" s="2">
        <f t="shared" ca="1" si="413"/>
        <v>0.22012704945688844</v>
      </c>
      <c r="C3909" s="4"/>
      <c r="D3909" s="5">
        <f ca="1">IF(E3909&lt;(Driehoek_C-Driehoek_A)/(Driehoek_B-Driehoek_A),Driehoek_A+SQRT(E3909*(Driehoek_B-Driehoek_A)*(Driehoek_C-Driehoek_A)),Driehoek_B-SQRT((1-E3909)*(Driehoek_B-Driehoek_A)*(Driehoek_B-Driehoek_C)))</f>
        <v>7.5697526739130838</v>
      </c>
      <c r="E3909" s="2">
        <f t="shared" ca="1" si="414"/>
        <v>0.94155407389203505</v>
      </c>
      <c r="F3909" s="2"/>
      <c r="G3909" s="15">
        <f ca="1">_xlfn.NORM.INV(H3909,Normaal_Mu,Normaal_Sigma)</f>
        <v>6.4788791540405741</v>
      </c>
      <c r="H3909" s="2">
        <f t="shared" ca="1" si="415"/>
        <v>0.77017994125675793</v>
      </c>
      <c r="I3909" s="2"/>
      <c r="J3909" s="15">
        <f ca="1">-LN(K3909) /NegExp_Labda</f>
        <v>3.1850085796618668</v>
      </c>
      <c r="K3909" s="2">
        <f t="shared" ca="1" si="416"/>
        <v>0.52887576898985034</v>
      </c>
      <c r="L3909" s="2"/>
      <c r="M3909" s="17">
        <f t="shared" ca="1" si="417"/>
        <v>5</v>
      </c>
      <c r="N3909" s="2">
        <f t="shared" ref="N3909:N3972" ca="1" si="419">RAND()</f>
        <v>0.53025182546090399</v>
      </c>
      <c r="O3909" s="2"/>
      <c r="P3909" s="31">
        <f t="shared" ca="1" si="418"/>
        <v>4.8869821804368812</v>
      </c>
    </row>
    <row r="3910" spans="1:16" x14ac:dyDescent="0.25">
      <c r="A3910" s="32">
        <f ca="1">Uniform_A+B3910*(Uniform_B-Uniform_A)</f>
        <v>2.2306939500360712</v>
      </c>
      <c r="B3910" s="2">
        <f t="shared" ref="B3910:B3973" ca="1" si="420">RAND()</f>
        <v>0.22306939500360712</v>
      </c>
      <c r="C3910" s="4"/>
      <c r="D3910" s="5">
        <f ca="1">IF(E3910&lt;(Driehoek_C-Driehoek_A)/(Driehoek_B-Driehoek_A),Driehoek_A+SQRT(E3910*(Driehoek_B-Driehoek_A)*(Driehoek_C-Driehoek_A)),Driehoek_B-SQRT((1-E3910)*(Driehoek_B-Driehoek_A)*(Driehoek_B-Driehoek_C)))</f>
        <v>5.6296721499861722</v>
      </c>
      <c r="E3910" s="2">
        <f t="shared" ref="E3910:E3973" ca="1" si="421">RAND()</f>
        <v>0.67545400524060473</v>
      </c>
      <c r="F3910" s="2"/>
      <c r="G3910" s="15">
        <f ca="1">_xlfn.NORM.INV(H3910,Normaal_Mu,Normaal_Sigma)</f>
        <v>7.3324242935713899</v>
      </c>
      <c r="H3910" s="2">
        <f t="shared" ref="H3910:H3973" ca="1" si="422">RAND()</f>
        <v>0.87823565866313114</v>
      </c>
      <c r="I3910" s="2"/>
      <c r="J3910" s="15">
        <f ca="1">-LN(K3910) /NegExp_Labda</f>
        <v>0.40348173405404125</v>
      </c>
      <c r="K3910" s="2">
        <f t="shared" ref="K3910:K3973" ca="1" si="423">RAND()</f>
        <v>0.92247376101992562</v>
      </c>
      <c r="L3910" s="2"/>
      <c r="M3910" s="17">
        <f t="shared" ca="1" si="417"/>
        <v>6</v>
      </c>
      <c r="N3910" s="2">
        <f t="shared" ca="1" si="419"/>
        <v>0.63245777467768216</v>
      </c>
      <c r="O3910" s="2"/>
      <c r="P3910" s="31">
        <f t="shared" ca="1" si="418"/>
        <v>4.3192544255295342</v>
      </c>
    </row>
    <row r="3911" spans="1:16" x14ac:dyDescent="0.25">
      <c r="A3911" s="32">
        <f ca="1">Uniform_A+B3911*(Uniform_B-Uniform_A)</f>
        <v>5.9531028294220469</v>
      </c>
      <c r="B3911" s="2">
        <f t="shared" ca="1" si="420"/>
        <v>0.59531028294220467</v>
      </c>
      <c r="C3911" s="4"/>
      <c r="D3911" s="5">
        <f ca="1">IF(E3911&lt;(Driehoek_C-Driehoek_A)/(Driehoek_B-Driehoek_A),Driehoek_A+SQRT(E3911*(Driehoek_B-Driehoek_A)*(Driehoek_C-Driehoek_A)),Driehoek_B-SQRT((1-E3911)*(Driehoek_B-Driehoek_A)*(Driehoek_B-Driehoek_C)))</f>
        <v>3.4978466461039934</v>
      </c>
      <c r="E3911" s="2">
        <f t="shared" ca="1" si="421"/>
        <v>0.16025318394607013</v>
      </c>
      <c r="F3911" s="2"/>
      <c r="G3911" s="15">
        <f ca="1">_xlfn.NORM.INV(H3911,Normaal_Mu,Normaal_Sigma)</f>
        <v>4.4037005958036639</v>
      </c>
      <c r="H3911" s="2">
        <f t="shared" ca="1" si="422"/>
        <v>0.38279445437722526</v>
      </c>
      <c r="I3911" s="2"/>
      <c r="J3911" s="15">
        <f ca="1">-LN(K3911) /NegExp_Labda</f>
        <v>1.7015853867640476</v>
      </c>
      <c r="K3911" s="2">
        <f t="shared" ca="1" si="423"/>
        <v>0.7115446722890777</v>
      </c>
      <c r="L3911" s="2"/>
      <c r="M3911" s="17">
        <f t="shared" ca="1" si="417"/>
        <v>8</v>
      </c>
      <c r="N3911" s="2">
        <f t="shared" ca="1" si="419"/>
        <v>0.9046188513870872</v>
      </c>
      <c r="O3911" s="2"/>
      <c r="P3911" s="31">
        <f t="shared" ca="1" si="418"/>
        <v>4.7112470916187501</v>
      </c>
    </row>
    <row r="3912" spans="1:16" x14ac:dyDescent="0.25">
      <c r="A3912" s="32">
        <f ca="1">Uniform_A+B3912*(Uniform_B-Uniform_A)</f>
        <v>9.3806418559385385</v>
      </c>
      <c r="B3912" s="2">
        <f t="shared" ca="1" si="420"/>
        <v>0.93806418559385385</v>
      </c>
      <c r="C3912" s="4"/>
      <c r="D3912" s="5">
        <f ca="1">IF(E3912&lt;(Driehoek_C-Driehoek_A)/(Driehoek_B-Driehoek_A),Driehoek_A+SQRT(E3912*(Driehoek_B-Driehoek_A)*(Driehoek_C-Driehoek_A)),Driehoek_B-SQRT((1-E3912)*(Driehoek_B-Driehoek_A)*(Driehoek_B-Driehoek_C)))</f>
        <v>3.3564629426917381</v>
      </c>
      <c r="E3912" s="2">
        <f t="shared" ca="1" si="421"/>
        <v>0.13142797963542352</v>
      </c>
      <c r="F3912" s="2"/>
      <c r="G3912" s="15">
        <f ca="1">_xlfn.NORM.INV(H3912,Normaal_Mu,Normaal_Sigma)</f>
        <v>3.2226050811195526</v>
      </c>
      <c r="H3912" s="2">
        <f t="shared" ca="1" si="422"/>
        <v>0.18708284842014622</v>
      </c>
      <c r="I3912" s="2"/>
      <c r="J3912" s="15">
        <f ca="1">-LN(K3912) /NegExp_Labda</f>
        <v>3.447929932289616</v>
      </c>
      <c r="K3912" s="2">
        <f t="shared" ca="1" si="423"/>
        <v>0.50178377134384156</v>
      </c>
      <c r="L3912" s="2"/>
      <c r="M3912" s="17">
        <f t="shared" ca="1" si="417"/>
        <v>4</v>
      </c>
      <c r="N3912" s="2">
        <f t="shared" ca="1" si="419"/>
        <v>0.3570242976703959</v>
      </c>
      <c r="O3912" s="2"/>
      <c r="P3912" s="31">
        <f t="shared" ca="1" si="418"/>
        <v>4.6815279624078894</v>
      </c>
    </row>
    <row r="3913" spans="1:16" x14ac:dyDescent="0.25">
      <c r="A3913" s="32">
        <f ca="1">Uniform_A+B3913*(Uniform_B-Uniform_A)</f>
        <v>4.6529437319335587</v>
      </c>
      <c r="B3913" s="2">
        <f t="shared" ca="1" si="420"/>
        <v>0.46529437319335587</v>
      </c>
      <c r="C3913" s="4"/>
      <c r="D3913" s="5">
        <f ca="1">IF(E3913&lt;(Driehoek_C-Driehoek_A)/(Driehoek_B-Driehoek_A),Driehoek_A+SQRT(E3913*(Driehoek_B-Driehoek_A)*(Driehoek_C-Driehoek_A)),Driehoek_B-SQRT((1-E3913)*(Driehoek_B-Driehoek_A)*(Driehoek_B-Driehoek_C)))</f>
        <v>6.9945127409899932</v>
      </c>
      <c r="E3913" s="2">
        <f t="shared" ca="1" si="421"/>
        <v>0.88508631011281513</v>
      </c>
      <c r="F3913" s="2"/>
      <c r="G3913" s="15">
        <f ca="1">_xlfn.NORM.INV(H3913,Normaal_Mu,Normaal_Sigma)</f>
        <v>5.4245096137240436</v>
      </c>
      <c r="H3913" s="2">
        <f t="shared" ca="1" si="422"/>
        <v>0.58404587450814138</v>
      </c>
      <c r="I3913" s="2"/>
      <c r="J3913" s="15">
        <f ca="1">-LN(K3913) /NegExp_Labda</f>
        <v>11.727794115122526</v>
      </c>
      <c r="K3913" s="2">
        <f t="shared" ca="1" si="423"/>
        <v>9.5793655470060579E-2</v>
      </c>
      <c r="L3913" s="2"/>
      <c r="M3913" s="17">
        <f t="shared" ca="1" si="417"/>
        <v>2</v>
      </c>
      <c r="N3913" s="2">
        <f t="shared" ca="1" si="419"/>
        <v>8.3627164399288079E-2</v>
      </c>
      <c r="O3913" s="2"/>
      <c r="P3913" s="31">
        <f t="shared" ca="1" si="418"/>
        <v>6.1599520403540238</v>
      </c>
    </row>
    <row r="3914" spans="1:16" x14ac:dyDescent="0.25">
      <c r="A3914" s="32">
        <f ca="1">Uniform_A+B3914*(Uniform_B-Uniform_A)</f>
        <v>3.8544411780731034</v>
      </c>
      <c r="B3914" s="2">
        <f t="shared" ca="1" si="420"/>
        <v>0.38544411780731036</v>
      </c>
      <c r="C3914" s="4"/>
      <c r="D3914" s="5">
        <f ca="1">IF(E3914&lt;(Driehoek_C-Driehoek_A)/(Driehoek_B-Driehoek_A),Driehoek_A+SQRT(E3914*(Driehoek_B-Driehoek_A)*(Driehoek_C-Driehoek_A)),Driehoek_B-SQRT((1-E3914)*(Driehoek_B-Driehoek_A)*(Driehoek_B-Driehoek_C)))</f>
        <v>7.3917876758560084</v>
      </c>
      <c r="E3914" s="2">
        <f t="shared" ca="1" si="421"/>
        <v>0.92610437487061092</v>
      </c>
      <c r="F3914" s="2"/>
      <c r="G3914" s="15">
        <f ca="1">_xlfn.NORM.INV(H3914,Normaal_Mu,Normaal_Sigma)</f>
        <v>3.5039737887056135</v>
      </c>
      <c r="H3914" s="2">
        <f t="shared" ca="1" si="422"/>
        <v>0.22722612627328787</v>
      </c>
      <c r="I3914" s="2"/>
      <c r="J3914" s="15">
        <f ca="1">-LN(K3914) /NegExp_Labda</f>
        <v>6.5714444743960154</v>
      </c>
      <c r="K3914" s="2">
        <f t="shared" ca="1" si="423"/>
        <v>0.26866530460115889</v>
      </c>
      <c r="L3914" s="2"/>
      <c r="M3914" s="17">
        <f t="shared" ca="1" si="417"/>
        <v>6</v>
      </c>
      <c r="N3914" s="2">
        <f t="shared" ca="1" si="419"/>
        <v>0.66091659415916071</v>
      </c>
      <c r="O3914" s="2"/>
      <c r="P3914" s="31">
        <f t="shared" ca="1" si="418"/>
        <v>5.4643294234061477</v>
      </c>
    </row>
    <row r="3915" spans="1:16" x14ac:dyDescent="0.25">
      <c r="A3915" s="32">
        <f ca="1">Uniform_A+B3915*(Uniform_B-Uniform_A)</f>
        <v>2.9332919126271086</v>
      </c>
      <c r="B3915" s="2">
        <f t="shared" ca="1" si="420"/>
        <v>0.29332919126271084</v>
      </c>
      <c r="C3915" s="4"/>
      <c r="D3915" s="5">
        <f ca="1">IF(E3915&lt;(Driehoek_C-Driehoek_A)/(Driehoek_B-Driehoek_A),Driehoek_A+SQRT(E3915*(Driehoek_B-Driehoek_A)*(Driehoek_C-Driehoek_A)),Driehoek_B-SQRT((1-E3915)*(Driehoek_B-Driehoek_A)*(Driehoek_B-Driehoek_C)))</f>
        <v>3.7841967960342831</v>
      </c>
      <c r="E3915" s="2">
        <f t="shared" ca="1" si="421"/>
        <v>0.22738272906992862</v>
      </c>
      <c r="F3915" s="2"/>
      <c r="G3915" s="15">
        <f ca="1">_xlfn.NORM.INV(H3915,Normaal_Mu,Normaal_Sigma)</f>
        <v>5.0607170111485074</v>
      </c>
      <c r="H3915" s="2">
        <f t="shared" ca="1" si="422"/>
        <v>0.51210943132772502</v>
      </c>
      <c r="I3915" s="2"/>
      <c r="J3915" s="15">
        <f ca="1">-LN(K3915) /NegExp_Labda</f>
        <v>0.5015311026831103</v>
      </c>
      <c r="K3915" s="2">
        <f t="shared" ca="1" si="423"/>
        <v>0.90456038065568534</v>
      </c>
      <c r="L3915" s="2"/>
      <c r="M3915" s="17">
        <f t="shared" ca="1" si="417"/>
        <v>3</v>
      </c>
      <c r="N3915" s="2">
        <f t="shared" ca="1" si="419"/>
        <v>0.17909824823595544</v>
      </c>
      <c r="O3915" s="2"/>
      <c r="P3915" s="31">
        <f t="shared" ca="1" si="418"/>
        <v>3.0559473644986022</v>
      </c>
    </row>
    <row r="3916" spans="1:16" x14ac:dyDescent="0.25">
      <c r="A3916" s="32">
        <f ca="1">Uniform_A+B3916*(Uniform_B-Uniform_A)</f>
        <v>0.72762999185985722</v>
      </c>
      <c r="B3916" s="2">
        <f t="shared" ca="1" si="420"/>
        <v>7.2762999185985722E-2</v>
      </c>
      <c r="C3916" s="4"/>
      <c r="D3916" s="5">
        <f ca="1">IF(E3916&lt;(Driehoek_C-Driehoek_A)/(Driehoek_B-Driehoek_A),Driehoek_A+SQRT(E3916*(Driehoek_B-Driehoek_A)*(Driehoek_C-Driehoek_A)),Driehoek_B-SQRT((1-E3916)*(Driehoek_B-Driehoek_A)*(Driehoek_B-Driehoek_C)))</f>
        <v>7.5145806684855687</v>
      </c>
      <c r="E3916" s="2">
        <f t="shared" ca="1" si="421"/>
        <v>0.9369579831303777</v>
      </c>
      <c r="F3916" s="2"/>
      <c r="G3916" s="15">
        <f ca="1">_xlfn.NORM.INV(H3916,Normaal_Mu,Normaal_Sigma)</f>
        <v>3.6634798686119696</v>
      </c>
      <c r="H3916" s="2">
        <f t="shared" ca="1" si="422"/>
        <v>0.25198379987617503</v>
      </c>
      <c r="I3916" s="2"/>
      <c r="J3916" s="15">
        <f ca="1">-LN(K3916) /NegExp_Labda</f>
        <v>1.7527804260989182</v>
      </c>
      <c r="K3916" s="2">
        <f t="shared" ca="1" si="423"/>
        <v>0.70429633202289077</v>
      </c>
      <c r="L3916" s="2"/>
      <c r="M3916" s="17">
        <f t="shared" ca="1" si="417"/>
        <v>3</v>
      </c>
      <c r="N3916" s="2">
        <f t="shared" ca="1" si="419"/>
        <v>0.16746941967373807</v>
      </c>
      <c r="O3916" s="2"/>
      <c r="P3916" s="31">
        <f t="shared" ca="1" si="418"/>
        <v>3.3316941910112634</v>
      </c>
    </row>
    <row r="3917" spans="1:16" x14ac:dyDescent="0.25">
      <c r="A3917" s="32">
        <f ca="1">Uniform_A+B3917*(Uniform_B-Uniform_A)</f>
        <v>3.2088668033026382</v>
      </c>
      <c r="B3917" s="2">
        <f t="shared" ca="1" si="420"/>
        <v>0.3208866803302638</v>
      </c>
      <c r="C3917" s="4"/>
      <c r="D3917" s="5">
        <f ca="1">IF(E3917&lt;(Driehoek_C-Driehoek_A)/(Driehoek_B-Driehoek_A),Driehoek_A+SQRT(E3917*(Driehoek_B-Driehoek_A)*(Driehoek_C-Driehoek_A)),Driehoek_B-SQRT((1-E3917)*(Driehoek_B-Driehoek_A)*(Driehoek_B-Driehoek_C)))</f>
        <v>3.6229171305121293</v>
      </c>
      <c r="E3917" s="2">
        <f t="shared" ca="1" si="421"/>
        <v>0.18813285803640878</v>
      </c>
      <c r="F3917" s="2"/>
      <c r="G3917" s="15">
        <f ca="1">_xlfn.NORM.INV(H3917,Normaal_Mu,Normaal_Sigma)</f>
        <v>5.4675569294253892</v>
      </c>
      <c r="H3917" s="2">
        <f t="shared" ca="1" si="422"/>
        <v>0.59242151548690425</v>
      </c>
      <c r="I3917" s="2"/>
      <c r="J3917" s="15">
        <f ca="1">-LN(K3917) /NegExp_Labda</f>
        <v>1.1828837423438172</v>
      </c>
      <c r="K3917" s="2">
        <f t="shared" ca="1" si="423"/>
        <v>0.78932530046904992</v>
      </c>
      <c r="L3917" s="2"/>
      <c r="M3917" s="17">
        <f t="shared" ca="1" si="417"/>
        <v>7</v>
      </c>
      <c r="N3917" s="2">
        <f t="shared" ca="1" si="419"/>
        <v>0.79838911248809175</v>
      </c>
      <c r="O3917" s="2"/>
      <c r="P3917" s="31">
        <f t="shared" ca="1" si="418"/>
        <v>4.0964449211167944</v>
      </c>
    </row>
    <row r="3918" spans="1:16" x14ac:dyDescent="0.25">
      <c r="A3918" s="32">
        <f ca="1">Uniform_A+B3918*(Uniform_B-Uniform_A)</f>
        <v>2.8922075521123833</v>
      </c>
      <c r="B3918" s="2">
        <f t="shared" ca="1" si="420"/>
        <v>0.28922075521123836</v>
      </c>
      <c r="C3918" s="4"/>
      <c r="D3918" s="5">
        <f ca="1">IF(E3918&lt;(Driehoek_C-Driehoek_A)/(Driehoek_B-Driehoek_A),Driehoek_A+SQRT(E3918*(Driehoek_B-Driehoek_A)*(Driehoek_C-Driehoek_A)),Driehoek_B-SQRT((1-E3918)*(Driehoek_B-Driehoek_A)*(Driehoek_B-Driehoek_C)))</f>
        <v>5.0694977643323993</v>
      </c>
      <c r="E3918" s="2">
        <f t="shared" ca="1" si="421"/>
        <v>0.55860434786891411</v>
      </c>
      <c r="F3918" s="2"/>
      <c r="G3918" s="15">
        <f ca="1">_xlfn.NORM.INV(H3918,Normaal_Mu,Normaal_Sigma)</f>
        <v>5.673135720569527</v>
      </c>
      <c r="H3918" s="2">
        <f t="shared" ca="1" si="422"/>
        <v>0.63177865610802297</v>
      </c>
      <c r="I3918" s="2"/>
      <c r="J3918" s="15">
        <f ca="1">-LN(K3918) /NegExp_Labda</f>
        <v>1.3616935131430421</v>
      </c>
      <c r="K3918" s="2">
        <f t="shared" ca="1" si="423"/>
        <v>0.76159626274381531</v>
      </c>
      <c r="L3918" s="2"/>
      <c r="M3918" s="17">
        <f t="shared" ca="1" si="417"/>
        <v>9</v>
      </c>
      <c r="N3918" s="2">
        <f t="shared" ca="1" si="419"/>
        <v>0.96079441832912182</v>
      </c>
      <c r="O3918" s="2"/>
      <c r="P3918" s="31">
        <f t="shared" ca="1" si="418"/>
        <v>4.7993069100314703</v>
      </c>
    </row>
    <row r="3919" spans="1:16" x14ac:dyDescent="0.25">
      <c r="A3919" s="32">
        <f ca="1">Uniform_A+B3919*(Uniform_B-Uniform_A)</f>
        <v>6.6979507366107107</v>
      </c>
      <c r="B3919" s="2">
        <f t="shared" ca="1" si="420"/>
        <v>0.66979507366107105</v>
      </c>
      <c r="C3919" s="4"/>
      <c r="D3919" s="5">
        <f ca="1">IF(E3919&lt;(Driehoek_C-Driehoek_A)/(Driehoek_B-Driehoek_A),Driehoek_A+SQRT(E3919*(Driehoek_B-Driehoek_A)*(Driehoek_C-Driehoek_A)),Driehoek_B-SQRT((1-E3919)*(Driehoek_B-Driehoek_A)*(Driehoek_B-Driehoek_C)))</f>
        <v>6.7426569809757737</v>
      </c>
      <c r="E3919" s="2">
        <f t="shared" ca="1" si="421"/>
        <v>0.85441149984178832</v>
      </c>
      <c r="F3919" s="2"/>
      <c r="G3919" s="15">
        <f ca="1">_xlfn.NORM.INV(H3919,Normaal_Mu,Normaal_Sigma)</f>
        <v>5.6333645512928063</v>
      </c>
      <c r="H3919" s="2">
        <f t="shared" ca="1" si="422"/>
        <v>0.6242576504523395</v>
      </c>
      <c r="I3919" s="2"/>
      <c r="J3919" s="15">
        <f ca="1">-LN(K3919) /NegExp_Labda</f>
        <v>1.318415205284297</v>
      </c>
      <c r="K3919" s="2">
        <f t="shared" ca="1" si="423"/>
        <v>0.7682169943187237</v>
      </c>
      <c r="L3919" s="2"/>
      <c r="M3919" s="17">
        <f t="shared" ca="1" si="417"/>
        <v>7</v>
      </c>
      <c r="N3919" s="2">
        <f t="shared" ca="1" si="419"/>
        <v>0.82523315985154688</v>
      </c>
      <c r="O3919" s="2"/>
      <c r="P3919" s="31">
        <f t="shared" ca="1" si="418"/>
        <v>5.4784774948327177</v>
      </c>
    </row>
    <row r="3920" spans="1:16" x14ac:dyDescent="0.25">
      <c r="A3920" s="32">
        <f ca="1">Uniform_A+B3920*(Uniform_B-Uniform_A)</f>
        <v>6.4380011374582189</v>
      </c>
      <c r="B3920" s="2">
        <f t="shared" ca="1" si="420"/>
        <v>0.64380011374582191</v>
      </c>
      <c r="C3920" s="4"/>
      <c r="D3920" s="5">
        <f ca="1">IF(E3920&lt;(Driehoek_C-Driehoek_A)/(Driehoek_B-Driehoek_A),Driehoek_A+SQRT(E3920*(Driehoek_B-Driehoek_A)*(Driehoek_C-Driehoek_A)),Driehoek_B-SQRT((1-E3920)*(Driehoek_B-Driehoek_A)*(Driehoek_B-Driehoek_C)))</f>
        <v>4.9632750694482413</v>
      </c>
      <c r="E3920" s="2">
        <f t="shared" ca="1" si="421"/>
        <v>0.53442433814462575</v>
      </c>
      <c r="F3920" s="2"/>
      <c r="G3920" s="15">
        <f ca="1">_xlfn.NORM.INV(H3920,Normaal_Mu,Normaal_Sigma)</f>
        <v>4.3119130687195666</v>
      </c>
      <c r="H3920" s="2">
        <f t="shared" ca="1" si="422"/>
        <v>0.36540679911323082</v>
      </c>
      <c r="I3920" s="2"/>
      <c r="J3920" s="15">
        <f ca="1">-LN(K3920) /NegExp_Labda</f>
        <v>2.8975773615500988</v>
      </c>
      <c r="K3920" s="2">
        <f t="shared" ca="1" si="423"/>
        <v>0.5601697185610468</v>
      </c>
      <c r="L3920" s="2"/>
      <c r="M3920" s="17">
        <f t="shared" ca="1" si="417"/>
        <v>11</v>
      </c>
      <c r="N3920" s="2">
        <f t="shared" ca="1" si="419"/>
        <v>0.99393966326274763</v>
      </c>
      <c r="O3920" s="2"/>
      <c r="P3920" s="31">
        <f t="shared" ca="1" si="418"/>
        <v>5.9221533274352245</v>
      </c>
    </row>
    <row r="3921" spans="1:16" x14ac:dyDescent="0.25">
      <c r="A3921" s="32">
        <f ca="1">Uniform_A+B3921*(Uniform_B-Uniform_A)</f>
        <v>2.7461272016062743</v>
      </c>
      <c r="B3921" s="2">
        <f t="shared" ca="1" si="420"/>
        <v>0.27461272016062743</v>
      </c>
      <c r="C3921" s="4"/>
      <c r="D3921" s="5">
        <f ca="1">IF(E3921&lt;(Driehoek_C-Driehoek_A)/(Driehoek_B-Driehoek_A),Driehoek_A+SQRT(E3921*(Driehoek_B-Driehoek_A)*(Driehoek_C-Driehoek_A)),Driehoek_B-SQRT((1-E3921)*(Driehoek_B-Driehoek_A)*(Driehoek_B-Driehoek_C)))</f>
        <v>6.8146114913310063</v>
      </c>
      <c r="E3921" s="2">
        <f t="shared" ca="1" si="421"/>
        <v>0.8635450590336432</v>
      </c>
      <c r="F3921" s="2"/>
      <c r="G3921" s="15">
        <f ca="1">_xlfn.NORM.INV(H3921,Normaal_Mu,Normaal_Sigma)</f>
        <v>7.8004864489385728</v>
      </c>
      <c r="H3921" s="2">
        <f t="shared" ca="1" si="422"/>
        <v>0.9192797519496213</v>
      </c>
      <c r="I3921" s="2"/>
      <c r="J3921" s="15">
        <f ca="1">-LN(K3921) /NegExp_Labda</f>
        <v>0.37541066002504708</v>
      </c>
      <c r="K3921" s="2">
        <f t="shared" ca="1" si="423"/>
        <v>0.92766729202492459</v>
      </c>
      <c r="L3921" s="2"/>
      <c r="M3921" s="17">
        <f t="shared" ca="1" si="417"/>
        <v>4</v>
      </c>
      <c r="N3921" s="2">
        <f t="shared" ca="1" si="419"/>
        <v>0.2768178636940376</v>
      </c>
      <c r="O3921" s="2"/>
      <c r="P3921" s="31">
        <f t="shared" ca="1" si="418"/>
        <v>4.3473271603801802</v>
      </c>
    </row>
    <row r="3922" spans="1:16" x14ac:dyDescent="0.25">
      <c r="A3922" s="32">
        <f ca="1">Uniform_A+B3922*(Uniform_B-Uniform_A)</f>
        <v>5.5934076991791031</v>
      </c>
      <c r="B3922" s="2">
        <f t="shared" ca="1" si="420"/>
        <v>0.55934076991791026</v>
      </c>
      <c r="C3922" s="4"/>
      <c r="D3922" s="5">
        <f ca="1">IF(E3922&lt;(Driehoek_C-Driehoek_A)/(Driehoek_B-Driehoek_A),Driehoek_A+SQRT(E3922*(Driehoek_B-Driehoek_A)*(Driehoek_C-Driehoek_A)),Driehoek_B-SQRT((1-E3922)*(Driehoek_B-Driehoek_A)*(Driehoek_B-Driehoek_C)))</f>
        <v>4.0421262391648449</v>
      </c>
      <c r="E3922" s="2">
        <f t="shared" ca="1" si="421"/>
        <v>0.29769965061777937</v>
      </c>
      <c r="F3922" s="2"/>
      <c r="G3922" s="15">
        <f ca="1">_xlfn.NORM.INV(H3922,Normaal_Mu,Normaal_Sigma)</f>
        <v>6.1418498522506377</v>
      </c>
      <c r="H3922" s="2">
        <f t="shared" ca="1" si="422"/>
        <v>0.71597473317719751</v>
      </c>
      <c r="I3922" s="2"/>
      <c r="J3922" s="15">
        <f ca="1">-LN(K3922) /NegExp_Labda</f>
        <v>3.7287217881301209</v>
      </c>
      <c r="K3922" s="2">
        <f t="shared" ca="1" si="423"/>
        <v>0.47438105932839836</v>
      </c>
      <c r="L3922" s="2"/>
      <c r="M3922" s="17">
        <f t="shared" ca="1" si="417"/>
        <v>4</v>
      </c>
      <c r="N3922" s="2">
        <f t="shared" ca="1" si="419"/>
        <v>0.41344761612227554</v>
      </c>
      <c r="O3922" s="2"/>
      <c r="P3922" s="31">
        <f t="shared" ca="1" si="418"/>
        <v>4.7012211157449411</v>
      </c>
    </row>
    <row r="3923" spans="1:16" x14ac:dyDescent="0.25">
      <c r="A3923" s="32">
        <f ca="1">Uniform_A+B3923*(Uniform_B-Uniform_A)</f>
        <v>3.8837445851641696</v>
      </c>
      <c r="B3923" s="2">
        <f t="shared" ca="1" si="420"/>
        <v>0.38837445851641694</v>
      </c>
      <c r="C3923" s="4"/>
      <c r="D3923" s="5">
        <f ca="1">IF(E3923&lt;(Driehoek_C-Driehoek_A)/(Driehoek_B-Driehoek_A),Driehoek_A+SQRT(E3923*(Driehoek_B-Driehoek_A)*(Driehoek_C-Driehoek_A)),Driehoek_B-SQRT((1-E3923)*(Driehoek_B-Driehoek_A)*(Driehoek_B-Driehoek_C)))</f>
        <v>3.3568529119489261</v>
      </c>
      <c r="E3923" s="2">
        <f t="shared" ca="1" si="421"/>
        <v>0.13150355890459142</v>
      </c>
      <c r="F3923" s="2"/>
      <c r="G3923" s="15">
        <f ca="1">_xlfn.NORM.INV(H3923,Normaal_Mu,Normaal_Sigma)</f>
        <v>3.317030502556455</v>
      </c>
      <c r="H3923" s="2">
        <f t="shared" ca="1" si="422"/>
        <v>0.20003821275559341</v>
      </c>
      <c r="I3923" s="2"/>
      <c r="J3923" s="15">
        <f ca="1">-LN(K3923) /NegExp_Labda</f>
        <v>1.6847303226175525</v>
      </c>
      <c r="K3923" s="2">
        <f t="shared" ca="1" si="423"/>
        <v>0.71394734595458209</v>
      </c>
      <c r="L3923" s="2"/>
      <c r="M3923" s="17">
        <f t="shared" ca="1" si="417"/>
        <v>5</v>
      </c>
      <c r="N3923" s="2">
        <f t="shared" ca="1" si="419"/>
        <v>0.54074644702654706</v>
      </c>
      <c r="O3923" s="2"/>
      <c r="P3923" s="31">
        <f t="shared" ca="1" si="418"/>
        <v>3.4484716644574207</v>
      </c>
    </row>
    <row r="3924" spans="1:16" x14ac:dyDescent="0.25">
      <c r="A3924" s="32">
        <f ca="1">Uniform_A+B3924*(Uniform_B-Uniform_A)</f>
        <v>6.3355147406389012</v>
      </c>
      <c r="B3924" s="2">
        <f t="shared" ca="1" si="420"/>
        <v>0.63355147406389012</v>
      </c>
      <c r="C3924" s="4"/>
      <c r="D3924" s="5">
        <f ca="1">IF(E3924&lt;(Driehoek_C-Driehoek_A)/(Driehoek_B-Driehoek_A),Driehoek_A+SQRT(E3924*(Driehoek_B-Driehoek_A)*(Driehoek_C-Driehoek_A)),Driehoek_B-SQRT((1-E3924)*(Driehoek_B-Driehoek_A)*(Driehoek_B-Driehoek_C)))</f>
        <v>3.0466625313167661</v>
      </c>
      <c r="E3924" s="2">
        <f t="shared" ca="1" si="421"/>
        <v>7.8250175318744342E-2</v>
      </c>
      <c r="F3924" s="2"/>
      <c r="G3924" s="15">
        <f ca="1">_xlfn.NORM.INV(H3924,Normaal_Mu,Normaal_Sigma)</f>
        <v>2.330883027893782</v>
      </c>
      <c r="H3924" s="2">
        <f t="shared" ca="1" si="422"/>
        <v>9.1010446417011504E-2</v>
      </c>
      <c r="I3924" s="2"/>
      <c r="J3924" s="15">
        <f ca="1">-LN(K3924) /NegExp_Labda</f>
        <v>6.3939340553204902</v>
      </c>
      <c r="K3924" s="2">
        <f t="shared" ca="1" si="423"/>
        <v>0.27837481692409893</v>
      </c>
      <c r="L3924" s="2"/>
      <c r="M3924" s="17">
        <f t="shared" ca="1" si="417"/>
        <v>5</v>
      </c>
      <c r="N3924" s="2">
        <f t="shared" ca="1" si="419"/>
        <v>0.58507418417733725</v>
      </c>
      <c r="O3924" s="2"/>
      <c r="P3924" s="31">
        <f t="shared" ca="1" si="418"/>
        <v>4.6213988710339873</v>
      </c>
    </row>
    <row r="3925" spans="1:16" x14ac:dyDescent="0.25">
      <c r="A3925" s="32">
        <f ca="1">Uniform_A+B3925*(Uniform_B-Uniform_A)</f>
        <v>7.5776911217915046</v>
      </c>
      <c r="B3925" s="2">
        <f t="shared" ca="1" si="420"/>
        <v>0.75776911217915044</v>
      </c>
      <c r="C3925" s="4"/>
      <c r="D3925" s="5">
        <f ca="1">IF(E3925&lt;(Driehoek_C-Driehoek_A)/(Driehoek_B-Driehoek_A),Driehoek_A+SQRT(E3925*(Driehoek_B-Driehoek_A)*(Driehoek_C-Driehoek_A)),Driehoek_B-SQRT((1-E3925)*(Driehoek_B-Driehoek_A)*(Driehoek_B-Driehoek_C)))</f>
        <v>6.667375871002454</v>
      </c>
      <c r="E3925" s="2">
        <f t="shared" ca="1" si="421"/>
        <v>0.84453899065195548</v>
      </c>
      <c r="F3925" s="2"/>
      <c r="G3925" s="15">
        <f ca="1">_xlfn.NORM.INV(H3925,Normaal_Mu,Normaal_Sigma)</f>
        <v>5.7593547903203799</v>
      </c>
      <c r="H3925" s="2">
        <f t="shared" ca="1" si="422"/>
        <v>0.64790754904893344</v>
      </c>
      <c r="I3925" s="2"/>
      <c r="J3925" s="15">
        <f ca="1">-LN(K3925) /NegExp_Labda</f>
        <v>2.8611691833772515</v>
      </c>
      <c r="K3925" s="2">
        <f t="shared" ca="1" si="423"/>
        <v>0.56426355717701759</v>
      </c>
      <c r="L3925" s="2"/>
      <c r="M3925" s="17">
        <f t="shared" ca="1" si="417"/>
        <v>5</v>
      </c>
      <c r="N3925" s="2">
        <f t="shared" ca="1" si="419"/>
        <v>0.55006243606358474</v>
      </c>
      <c r="O3925" s="2"/>
      <c r="P3925" s="31">
        <f t="shared" ca="1" si="418"/>
        <v>5.5731181932983178</v>
      </c>
    </row>
    <row r="3926" spans="1:16" x14ac:dyDescent="0.25">
      <c r="A3926" s="32">
        <f ca="1">Uniform_A+B3926*(Uniform_B-Uniform_A)</f>
        <v>1.1191980683900393</v>
      </c>
      <c r="B3926" s="2">
        <f t="shared" ca="1" si="420"/>
        <v>0.11191980683900393</v>
      </c>
      <c r="C3926" s="4"/>
      <c r="D3926" s="5">
        <f ca="1">IF(E3926&lt;(Driehoek_C-Driehoek_A)/(Driehoek_B-Driehoek_A),Driehoek_A+SQRT(E3926*(Driehoek_B-Driehoek_A)*(Driehoek_C-Driehoek_A)),Driehoek_B-SQRT((1-E3926)*(Driehoek_B-Driehoek_A)*(Driehoek_B-Driehoek_C)))</f>
        <v>4.6922522758340319</v>
      </c>
      <c r="E3926" s="2">
        <f t="shared" ca="1" si="421"/>
        <v>0.46980884414122626</v>
      </c>
      <c r="F3926" s="2"/>
      <c r="G3926" s="15">
        <f ca="1">_xlfn.NORM.INV(H3926,Normaal_Mu,Normaal_Sigma)</f>
        <v>7.4573497906089736</v>
      </c>
      <c r="H3926" s="2">
        <f t="shared" ca="1" si="422"/>
        <v>0.89040313881354172</v>
      </c>
      <c r="I3926" s="2"/>
      <c r="J3926" s="15">
        <f ca="1">-LN(K3926) /NegExp_Labda</f>
        <v>3.3967197757667877</v>
      </c>
      <c r="K3926" s="2">
        <f t="shared" ca="1" si="423"/>
        <v>0.50694946487916759</v>
      </c>
      <c r="L3926" s="2"/>
      <c r="M3926" s="17">
        <f t="shared" ca="1" si="417"/>
        <v>4</v>
      </c>
      <c r="N3926" s="2">
        <f t="shared" ca="1" si="419"/>
        <v>0.29985008416750258</v>
      </c>
      <c r="O3926" s="2"/>
      <c r="P3926" s="31">
        <f t="shared" ca="1" si="418"/>
        <v>4.1331039821199669</v>
      </c>
    </row>
    <row r="3927" spans="1:16" x14ac:dyDescent="0.25">
      <c r="A3927" s="32">
        <f ca="1">Uniform_A+B3927*(Uniform_B-Uniform_A)</f>
        <v>2.6376410392109428</v>
      </c>
      <c r="B3927" s="2">
        <f t="shared" ca="1" si="420"/>
        <v>0.26376410392109428</v>
      </c>
      <c r="C3927" s="4"/>
      <c r="D3927" s="5">
        <f ca="1">IF(E3927&lt;(Driehoek_C-Driehoek_A)/(Driehoek_B-Driehoek_A),Driehoek_A+SQRT(E3927*(Driehoek_B-Driehoek_A)*(Driehoek_C-Driehoek_A)),Driehoek_B-SQRT((1-E3927)*(Driehoek_B-Driehoek_A)*(Driehoek_B-Driehoek_C)))</f>
        <v>7.8118700610182588</v>
      </c>
      <c r="E3927" s="2">
        <f t="shared" ca="1" si="421"/>
        <v>0.95966706423129267</v>
      </c>
      <c r="F3927" s="2"/>
      <c r="G3927" s="15">
        <f ca="1">_xlfn.NORM.INV(H3927,Normaal_Mu,Normaal_Sigma)</f>
        <v>8.7159128945677189</v>
      </c>
      <c r="H3927" s="2">
        <f t="shared" ca="1" si="422"/>
        <v>0.9684124003083977</v>
      </c>
      <c r="I3927" s="2"/>
      <c r="J3927" s="15">
        <f ca="1">-LN(K3927) /NegExp_Labda</f>
        <v>1.5659875736814706</v>
      </c>
      <c r="K3927" s="2">
        <f t="shared" ca="1" si="423"/>
        <v>0.73110549419808357</v>
      </c>
      <c r="L3927" s="2"/>
      <c r="M3927" s="17">
        <f t="shared" ca="1" si="417"/>
        <v>4</v>
      </c>
      <c r="N3927" s="2">
        <f t="shared" ca="1" si="419"/>
        <v>0.30975000152865195</v>
      </c>
      <c r="O3927" s="2"/>
      <c r="P3927" s="31">
        <f t="shared" ca="1" si="418"/>
        <v>4.9462823136956784</v>
      </c>
    </row>
    <row r="3928" spans="1:16" x14ac:dyDescent="0.25">
      <c r="A3928" s="32">
        <f ca="1">Uniform_A+B3928*(Uniform_B-Uniform_A)</f>
        <v>1.9441245808900298</v>
      </c>
      <c r="B3928" s="2">
        <f t="shared" ca="1" si="420"/>
        <v>0.19441245808900298</v>
      </c>
      <c r="C3928" s="4"/>
      <c r="D3928" s="5">
        <f ca="1">IF(E3928&lt;(Driehoek_C-Driehoek_A)/(Driehoek_B-Driehoek_A),Driehoek_A+SQRT(E3928*(Driehoek_B-Driehoek_A)*(Driehoek_C-Driehoek_A)),Driehoek_B-SQRT((1-E3928)*(Driehoek_B-Driehoek_A)*(Driehoek_B-Driehoek_C)))</f>
        <v>3.1651376420001025</v>
      </c>
      <c r="E3928" s="2">
        <f t="shared" ca="1" si="421"/>
        <v>9.69675517718257E-2</v>
      </c>
      <c r="F3928" s="2"/>
      <c r="G3928" s="15">
        <f ca="1">_xlfn.NORM.INV(H3928,Normaal_Mu,Normaal_Sigma)</f>
        <v>6.8902116970920382</v>
      </c>
      <c r="H3928" s="2">
        <f t="shared" ca="1" si="422"/>
        <v>0.82769758011958683</v>
      </c>
      <c r="I3928" s="2"/>
      <c r="J3928" s="15">
        <f ca="1">-LN(K3928) /NegExp_Labda</f>
        <v>5.2497760226925321</v>
      </c>
      <c r="K3928" s="2">
        <f t="shared" ca="1" si="423"/>
        <v>0.34995342508522442</v>
      </c>
      <c r="L3928" s="2"/>
      <c r="M3928" s="17">
        <f t="shared" ca="1" si="417"/>
        <v>6</v>
      </c>
      <c r="N3928" s="2">
        <f t="shared" ca="1" si="419"/>
        <v>0.7284547753013243</v>
      </c>
      <c r="O3928" s="2"/>
      <c r="P3928" s="31">
        <f t="shared" ca="1" si="418"/>
        <v>4.6498499885349407</v>
      </c>
    </row>
    <row r="3929" spans="1:16" x14ac:dyDescent="0.25">
      <c r="A3929" s="32">
        <f ca="1">Uniform_A+B3929*(Uniform_B-Uniform_A)</f>
        <v>1.7581951970682319</v>
      </c>
      <c r="B3929" s="2">
        <f t="shared" ca="1" si="420"/>
        <v>0.17581951970682319</v>
      </c>
      <c r="C3929" s="4"/>
      <c r="D3929" s="5">
        <f ca="1">IF(E3929&lt;(Driehoek_C-Driehoek_A)/(Driehoek_B-Driehoek_A),Driehoek_A+SQRT(E3929*(Driehoek_B-Driehoek_A)*(Driehoek_C-Driehoek_A)),Driehoek_B-SQRT((1-E3929)*(Driehoek_B-Driehoek_A)*(Driehoek_B-Driehoek_C)))</f>
        <v>5.6948684358424444</v>
      </c>
      <c r="E3929" s="2">
        <f t="shared" ca="1" si="421"/>
        <v>0.68788872410312651</v>
      </c>
      <c r="F3929" s="2"/>
      <c r="G3929" s="15">
        <f ca="1">_xlfn.NORM.INV(H3929,Normaal_Mu,Normaal_Sigma)</f>
        <v>5.6421226543301515</v>
      </c>
      <c r="H3929" s="2">
        <f t="shared" ca="1" si="422"/>
        <v>0.62591804173802079</v>
      </c>
      <c r="I3929" s="2"/>
      <c r="J3929" s="15">
        <f ca="1">-LN(K3929) /NegExp_Labda</f>
        <v>0.90641231425284685</v>
      </c>
      <c r="K3929" s="2">
        <f t="shared" ca="1" si="423"/>
        <v>0.83419969499044433</v>
      </c>
      <c r="L3929" s="2"/>
      <c r="M3929" s="17">
        <f t="shared" ca="1" si="417"/>
        <v>6</v>
      </c>
      <c r="N3929" s="2">
        <f t="shared" ca="1" si="419"/>
        <v>0.69398033906709433</v>
      </c>
      <c r="O3929" s="2"/>
      <c r="P3929" s="31">
        <f t="shared" ca="1" si="418"/>
        <v>4.0003197202987355</v>
      </c>
    </row>
    <row r="3930" spans="1:16" x14ac:dyDescent="0.25">
      <c r="A3930" s="32">
        <f ca="1">Uniform_A+B3930*(Uniform_B-Uniform_A)</f>
        <v>5.191381669673345</v>
      </c>
      <c r="B3930" s="2">
        <f t="shared" ca="1" si="420"/>
        <v>0.5191381669673345</v>
      </c>
      <c r="C3930" s="4"/>
      <c r="D3930" s="5">
        <f ca="1">IF(E3930&lt;(Driehoek_C-Driehoek_A)/(Driehoek_B-Driehoek_A),Driehoek_A+SQRT(E3930*(Driehoek_B-Driehoek_A)*(Driehoek_C-Driehoek_A)),Driehoek_B-SQRT((1-E3930)*(Driehoek_B-Driehoek_A)*(Driehoek_B-Driehoek_C)))</f>
        <v>4.9621503210750717</v>
      </c>
      <c r="E3930" s="2">
        <f t="shared" ca="1" si="421"/>
        <v>0.53416485629731003</v>
      </c>
      <c r="F3930" s="2"/>
      <c r="G3930" s="15">
        <f ca="1">_xlfn.NORM.INV(H3930,Normaal_Mu,Normaal_Sigma)</f>
        <v>4.804362733683579</v>
      </c>
      <c r="H3930" s="2">
        <f t="shared" ca="1" si="422"/>
        <v>0.4610381556100287</v>
      </c>
      <c r="I3930" s="2"/>
      <c r="J3930" s="15">
        <f ca="1">-LN(K3930) /NegExp_Labda</f>
        <v>5.3711125899571748</v>
      </c>
      <c r="K3930" s="2">
        <f t="shared" ca="1" si="423"/>
        <v>0.34156321134558132</v>
      </c>
      <c r="L3930" s="2"/>
      <c r="M3930" s="17">
        <f t="shared" ca="1" si="417"/>
        <v>1</v>
      </c>
      <c r="N3930" s="2">
        <f t="shared" ca="1" si="419"/>
        <v>2.3732330149188408E-2</v>
      </c>
      <c r="O3930" s="2"/>
      <c r="P3930" s="31">
        <f t="shared" ca="1" si="418"/>
        <v>4.2658014628778336</v>
      </c>
    </row>
    <row r="3931" spans="1:16" x14ac:dyDescent="0.25">
      <c r="A3931" s="32">
        <f ca="1">Uniform_A+B3931*(Uniform_B-Uniform_A)</f>
        <v>5.2545058925994947</v>
      </c>
      <c r="B3931" s="2">
        <f t="shared" ca="1" si="420"/>
        <v>0.52545058925994947</v>
      </c>
      <c r="C3931" s="4"/>
      <c r="D3931" s="5">
        <f ca="1">IF(E3931&lt;(Driehoek_C-Driehoek_A)/(Driehoek_B-Driehoek_A),Driehoek_A+SQRT(E3931*(Driehoek_B-Driehoek_A)*(Driehoek_C-Driehoek_A)),Driehoek_B-SQRT((1-E3931)*(Driehoek_B-Driehoek_A)*(Driehoek_B-Driehoek_C)))</f>
        <v>6.71104822698757</v>
      </c>
      <c r="E3931" s="2">
        <f t="shared" ca="1" si="421"/>
        <v>0.85030570802352157</v>
      </c>
      <c r="F3931" s="2"/>
      <c r="G3931" s="15">
        <f ca="1">_xlfn.NORM.INV(H3931,Normaal_Mu,Normaal_Sigma)</f>
        <v>5.6064796933394199</v>
      </c>
      <c r="H3931" s="2">
        <f t="shared" ca="1" si="422"/>
        <v>0.61914645777548394</v>
      </c>
      <c r="I3931" s="2"/>
      <c r="J3931" s="15">
        <f ca="1">-LN(K3931) /NegExp_Labda</f>
        <v>4.7213732493646028E-2</v>
      </c>
      <c r="K3931" s="2">
        <f t="shared" ca="1" si="423"/>
        <v>0.99060169623482763</v>
      </c>
      <c r="L3931" s="2"/>
      <c r="M3931" s="17">
        <f t="shared" ca="1" si="417"/>
        <v>5</v>
      </c>
      <c r="N3931" s="2">
        <f t="shared" ca="1" si="419"/>
        <v>0.59486925581176653</v>
      </c>
      <c r="O3931" s="2"/>
      <c r="P3931" s="31">
        <f t="shared" ca="1" si="418"/>
        <v>4.5238495090840258</v>
      </c>
    </row>
    <row r="3932" spans="1:16" x14ac:dyDescent="0.25">
      <c r="A3932" s="32">
        <f ca="1">Uniform_A+B3932*(Uniform_B-Uniform_A)</f>
        <v>1.8209000764903183</v>
      </c>
      <c r="B3932" s="2">
        <f t="shared" ca="1" si="420"/>
        <v>0.18209000764903183</v>
      </c>
      <c r="C3932" s="4"/>
      <c r="D3932" s="5">
        <f ca="1">IF(E3932&lt;(Driehoek_C-Driehoek_A)/(Driehoek_B-Driehoek_A),Driehoek_A+SQRT(E3932*(Driehoek_B-Driehoek_A)*(Driehoek_C-Driehoek_A)),Driehoek_B-SQRT((1-E3932)*(Driehoek_B-Driehoek_A)*(Driehoek_B-Driehoek_C)))</f>
        <v>5.3422660905764268</v>
      </c>
      <c r="E3932" s="2">
        <f t="shared" ca="1" si="421"/>
        <v>0.61774236136722704</v>
      </c>
      <c r="F3932" s="2"/>
      <c r="G3932" s="15">
        <f ca="1">_xlfn.NORM.INV(H3932,Normaal_Mu,Normaal_Sigma)</f>
        <v>-1.4623326809790491</v>
      </c>
      <c r="H3932" s="2">
        <f t="shared" ca="1" si="422"/>
        <v>6.164308493888937E-4</v>
      </c>
      <c r="I3932" s="2"/>
      <c r="J3932" s="15">
        <f ca="1">-LN(K3932) /NegExp_Labda</f>
        <v>1.1015700014827212</v>
      </c>
      <c r="K3932" s="2">
        <f t="shared" ca="1" si="423"/>
        <v>0.80226684638044177</v>
      </c>
      <c r="L3932" s="2"/>
      <c r="M3932" s="17">
        <f t="shared" ca="1" si="417"/>
        <v>4</v>
      </c>
      <c r="N3932" s="2">
        <f t="shared" ca="1" si="419"/>
        <v>0.32488839608800246</v>
      </c>
      <c r="O3932" s="2"/>
      <c r="P3932" s="31">
        <f t="shared" ca="1" si="418"/>
        <v>2.1604806975140831</v>
      </c>
    </row>
    <row r="3933" spans="1:16" x14ac:dyDescent="0.25">
      <c r="A3933" s="32">
        <f ca="1">Uniform_A+B3933*(Uniform_B-Uniform_A)</f>
        <v>2.2285313091398065</v>
      </c>
      <c r="B3933" s="2">
        <f t="shared" ca="1" si="420"/>
        <v>0.22285313091398062</v>
      </c>
      <c r="C3933" s="4"/>
      <c r="D3933" s="5">
        <f ca="1">IF(E3933&lt;(Driehoek_C-Driehoek_A)/(Driehoek_B-Driehoek_A),Driehoek_A+SQRT(E3933*(Driehoek_B-Driehoek_A)*(Driehoek_C-Driehoek_A)),Driehoek_B-SQRT((1-E3933)*(Driehoek_B-Driehoek_A)*(Driehoek_B-Driehoek_C)))</f>
        <v>4.171640751948491</v>
      </c>
      <c r="E3933" s="2">
        <f t="shared" ca="1" si="421"/>
        <v>0.33391277062158475</v>
      </c>
      <c r="F3933" s="2"/>
      <c r="G3933" s="15">
        <f ca="1">_xlfn.NORM.INV(H3933,Normaal_Mu,Normaal_Sigma)</f>
        <v>6.6312322674976922</v>
      </c>
      <c r="H3933" s="2">
        <f t="shared" ca="1" si="422"/>
        <v>0.79264014051852605</v>
      </c>
      <c r="I3933" s="2"/>
      <c r="J3933" s="15">
        <f ca="1">-LN(K3933) /NegExp_Labda</f>
        <v>2.1402328600264484</v>
      </c>
      <c r="K3933" s="2">
        <f t="shared" ca="1" si="423"/>
        <v>0.65178105934093677</v>
      </c>
      <c r="L3933" s="2"/>
      <c r="M3933" s="17">
        <f t="shared" ca="1" si="417"/>
        <v>2</v>
      </c>
      <c r="N3933" s="2">
        <f t="shared" ca="1" si="419"/>
        <v>5.7464462665858029E-2</v>
      </c>
      <c r="O3933" s="2"/>
      <c r="P3933" s="31">
        <f t="shared" ca="1" si="418"/>
        <v>3.4343274377224873</v>
      </c>
    </row>
    <row r="3934" spans="1:16" x14ac:dyDescent="0.25">
      <c r="A3934" s="32">
        <f ca="1">Uniform_A+B3934*(Uniform_B-Uniform_A)</f>
        <v>4.6562194658511693</v>
      </c>
      <c r="B3934" s="2">
        <f t="shared" ca="1" si="420"/>
        <v>0.46562194658511691</v>
      </c>
      <c r="C3934" s="4"/>
      <c r="D3934" s="5">
        <f ca="1">IF(E3934&lt;(Driehoek_C-Driehoek_A)/(Driehoek_B-Driehoek_A),Driehoek_A+SQRT(E3934*(Driehoek_B-Driehoek_A)*(Driehoek_C-Driehoek_A)),Driehoek_B-SQRT((1-E3934)*(Driehoek_B-Driehoek_A)*(Driehoek_B-Driehoek_C)))</f>
        <v>3.5761979538746029</v>
      </c>
      <c r="E3934" s="2">
        <f t="shared" ca="1" si="421"/>
        <v>0.1774571421284632</v>
      </c>
      <c r="F3934" s="2"/>
      <c r="G3934" s="15">
        <f ca="1">_xlfn.NORM.INV(H3934,Normaal_Mu,Normaal_Sigma)</f>
        <v>4.6139330181403695</v>
      </c>
      <c r="H3934" s="2">
        <f t="shared" ca="1" si="422"/>
        <v>0.42346636967699225</v>
      </c>
      <c r="I3934" s="2"/>
      <c r="J3934" s="15">
        <f ca="1">-LN(K3934) /NegExp_Labda</f>
        <v>2.115007355826529</v>
      </c>
      <c r="K3934" s="2">
        <f t="shared" ca="1" si="423"/>
        <v>0.6550776693835576</v>
      </c>
      <c r="L3934" s="2"/>
      <c r="M3934" s="17">
        <f t="shared" ca="1" si="417"/>
        <v>5</v>
      </c>
      <c r="N3934" s="2">
        <f t="shared" ca="1" si="419"/>
        <v>0.54274073122721611</v>
      </c>
      <c r="O3934" s="2"/>
      <c r="P3934" s="31">
        <f t="shared" ca="1" si="418"/>
        <v>3.9922715587385342</v>
      </c>
    </row>
    <row r="3935" spans="1:16" x14ac:dyDescent="0.25">
      <c r="A3935" s="32">
        <f ca="1">Uniform_A+B3935*(Uniform_B-Uniform_A)</f>
        <v>5.4665962691603562</v>
      </c>
      <c r="B3935" s="2">
        <f t="shared" ca="1" si="420"/>
        <v>0.54665962691603565</v>
      </c>
      <c r="C3935" s="4"/>
      <c r="D3935" s="5">
        <f ca="1">IF(E3935&lt;(Driehoek_C-Driehoek_A)/(Driehoek_B-Driehoek_A),Driehoek_A+SQRT(E3935*(Driehoek_B-Driehoek_A)*(Driehoek_C-Driehoek_A)),Driehoek_B-SQRT((1-E3935)*(Driehoek_B-Driehoek_A)*(Driehoek_B-Driehoek_C)))</f>
        <v>5.8196028214399451</v>
      </c>
      <c r="E3935" s="2">
        <f t="shared" ca="1" si="421"/>
        <v>0.71100210818877829</v>
      </c>
      <c r="F3935" s="2"/>
      <c r="G3935" s="15">
        <f ca="1">_xlfn.NORM.INV(H3935,Normaal_Mu,Normaal_Sigma)</f>
        <v>6.2578167371035134</v>
      </c>
      <c r="H3935" s="2">
        <f t="shared" ca="1" si="422"/>
        <v>0.7352954764848868</v>
      </c>
      <c r="I3935" s="2"/>
      <c r="J3935" s="15">
        <f ca="1">-LN(K3935) /NegExp_Labda</f>
        <v>18.668608858315352</v>
      </c>
      <c r="K3935" s="2">
        <f t="shared" ca="1" si="423"/>
        <v>2.3903705943613129E-2</v>
      </c>
      <c r="L3935" s="2"/>
      <c r="M3935" s="17">
        <f t="shared" ca="1" si="417"/>
        <v>6</v>
      </c>
      <c r="N3935" s="2">
        <f t="shared" ca="1" si="419"/>
        <v>0.64859574778594753</v>
      </c>
      <c r="O3935" s="2"/>
      <c r="P3935" s="31">
        <f t="shared" ca="1" si="418"/>
        <v>8.4425249372038333</v>
      </c>
    </row>
    <row r="3936" spans="1:16" x14ac:dyDescent="0.25">
      <c r="A3936" s="32">
        <f ca="1">Uniform_A+B3936*(Uniform_B-Uniform_A)</f>
        <v>9.1849949874674017</v>
      </c>
      <c r="B3936" s="2">
        <f t="shared" ca="1" si="420"/>
        <v>0.91849949874674008</v>
      </c>
      <c r="C3936" s="4"/>
      <c r="D3936" s="5">
        <f ca="1">IF(E3936&lt;(Driehoek_C-Driehoek_A)/(Driehoek_B-Driehoek_A),Driehoek_A+SQRT(E3936*(Driehoek_B-Driehoek_A)*(Driehoek_C-Driehoek_A)),Driehoek_B-SQRT((1-E3936)*(Driehoek_B-Driehoek_A)*(Driehoek_B-Driehoek_C)))</f>
        <v>7.8977695677733628</v>
      </c>
      <c r="E3936" s="2">
        <f t="shared" ca="1" si="421"/>
        <v>0.96528823069352798</v>
      </c>
      <c r="F3936" s="2"/>
      <c r="G3936" s="15">
        <f ca="1">_xlfn.NORM.INV(H3936,Normaal_Mu,Normaal_Sigma)</f>
        <v>4.860967401140786</v>
      </c>
      <c r="H3936" s="2">
        <f t="shared" ca="1" si="422"/>
        <v>0.47228932948504854</v>
      </c>
      <c r="I3936" s="2"/>
      <c r="J3936" s="15">
        <f ca="1">-LN(K3936) /NegExp_Labda</f>
        <v>5.4081150533394462</v>
      </c>
      <c r="K3936" s="2">
        <f t="shared" ca="1" si="423"/>
        <v>0.33904480551726168</v>
      </c>
      <c r="L3936" s="2"/>
      <c r="M3936" s="17">
        <f t="shared" ca="1" si="417"/>
        <v>5</v>
      </c>
      <c r="N3936" s="2">
        <f t="shared" ca="1" si="419"/>
        <v>0.52368231091991324</v>
      </c>
      <c r="O3936" s="2"/>
      <c r="P3936" s="31">
        <f t="shared" ca="1" si="418"/>
        <v>6.4703694019441995</v>
      </c>
    </row>
    <row r="3937" spans="1:16" x14ac:dyDescent="0.25">
      <c r="A3937" s="32">
        <f ca="1">Uniform_A+B3937*(Uniform_B-Uniform_A)</f>
        <v>1.1517594265502551</v>
      </c>
      <c r="B3937" s="2">
        <f t="shared" ca="1" si="420"/>
        <v>0.11517594265502551</v>
      </c>
      <c r="C3937" s="4"/>
      <c r="D3937" s="5">
        <f ca="1">IF(E3937&lt;(Driehoek_C-Driehoek_A)/(Driehoek_B-Driehoek_A),Driehoek_A+SQRT(E3937*(Driehoek_B-Driehoek_A)*(Driehoek_C-Driehoek_A)),Driehoek_B-SQRT((1-E3937)*(Driehoek_B-Driehoek_A)*(Driehoek_B-Driehoek_C)))</f>
        <v>5.3295623819229192</v>
      </c>
      <c r="E3937" s="2">
        <f t="shared" ca="1" si="421"/>
        <v>0.61508250548013277</v>
      </c>
      <c r="F3937" s="2"/>
      <c r="G3937" s="15">
        <f ca="1">_xlfn.NORM.INV(H3937,Normaal_Mu,Normaal_Sigma)</f>
        <v>1.3290917898307009</v>
      </c>
      <c r="H3937" s="2">
        <f t="shared" ca="1" si="422"/>
        <v>3.3219216664467366E-2</v>
      </c>
      <c r="I3937" s="2"/>
      <c r="J3937" s="15">
        <f ca="1">-LN(K3937) /NegExp_Labda</f>
        <v>2.1299347501502059</v>
      </c>
      <c r="K3937" s="2">
        <f t="shared" ca="1" si="423"/>
        <v>0.65312486532493352</v>
      </c>
      <c r="L3937" s="2"/>
      <c r="M3937" s="17">
        <f t="shared" ca="1" si="417"/>
        <v>5</v>
      </c>
      <c r="N3937" s="2">
        <f t="shared" ca="1" si="419"/>
        <v>0.51637884897153541</v>
      </c>
      <c r="O3937" s="2"/>
      <c r="P3937" s="31">
        <f t="shared" ca="1" si="418"/>
        <v>2.988069669690816</v>
      </c>
    </row>
    <row r="3938" spans="1:16" x14ac:dyDescent="0.25">
      <c r="A3938" s="32">
        <f ca="1">Uniform_A+B3938*(Uniform_B-Uniform_A)</f>
        <v>0.45851008612565525</v>
      </c>
      <c r="B3938" s="2">
        <f t="shared" ca="1" si="420"/>
        <v>4.5851008612565525E-2</v>
      </c>
      <c r="C3938" s="4"/>
      <c r="D3938" s="5">
        <f ca="1">IF(E3938&lt;(Driehoek_C-Driehoek_A)/(Driehoek_B-Driehoek_A),Driehoek_A+SQRT(E3938*(Driehoek_B-Driehoek_A)*(Driehoek_C-Driehoek_A)),Driehoek_B-SQRT((1-E3938)*(Driehoek_B-Driehoek_A)*(Driehoek_B-Driehoek_C)))</f>
        <v>6.072078073502893</v>
      </c>
      <c r="E3938" s="2">
        <f t="shared" ca="1" si="421"/>
        <v>0.75506494835249915</v>
      </c>
      <c r="F3938" s="2"/>
      <c r="G3938" s="15">
        <f ca="1">_xlfn.NORM.INV(H3938,Normaal_Mu,Normaal_Sigma)</f>
        <v>3.474960536808573</v>
      </c>
      <c r="H3938" s="2">
        <f t="shared" ca="1" si="422"/>
        <v>0.22287493560027738</v>
      </c>
      <c r="I3938" s="2"/>
      <c r="J3938" s="15">
        <f ca="1">-LN(K3938) /NegExp_Labda</f>
        <v>5.309249434367814</v>
      </c>
      <c r="K3938" s="2">
        <f t="shared" ca="1" si="423"/>
        <v>0.34581549870888961</v>
      </c>
      <c r="L3938" s="2"/>
      <c r="M3938" s="17">
        <f t="shared" ca="1" si="417"/>
        <v>6</v>
      </c>
      <c r="N3938" s="2">
        <f t="shared" ca="1" si="419"/>
        <v>0.75646700498301334</v>
      </c>
      <c r="O3938" s="2"/>
      <c r="P3938" s="31">
        <f t="shared" ca="1" si="418"/>
        <v>4.2629596261609866</v>
      </c>
    </row>
    <row r="3939" spans="1:16" x14ac:dyDescent="0.25">
      <c r="A3939" s="32">
        <f ca="1">Uniform_A+B3939*(Uniform_B-Uniform_A)</f>
        <v>9.92492361005222</v>
      </c>
      <c r="B3939" s="2">
        <f t="shared" ca="1" si="420"/>
        <v>0.99249236100522198</v>
      </c>
      <c r="C3939" s="4"/>
      <c r="D3939" s="5">
        <f ca="1">IF(E3939&lt;(Driehoek_C-Driehoek_A)/(Driehoek_B-Driehoek_A),Driehoek_A+SQRT(E3939*(Driehoek_B-Driehoek_A)*(Driehoek_C-Driehoek_A)),Driehoek_B-SQRT((1-E3939)*(Driehoek_B-Driehoek_A)*(Driehoek_B-Driehoek_C)))</f>
        <v>8.0324207112569379</v>
      </c>
      <c r="E3939" s="2">
        <f t="shared" ca="1" si="421"/>
        <v>0.97325115199987056</v>
      </c>
      <c r="F3939" s="2"/>
      <c r="G3939" s="15">
        <f ca="1">_xlfn.NORM.INV(H3939,Normaal_Mu,Normaal_Sigma)</f>
        <v>6.5013679217945279</v>
      </c>
      <c r="H3939" s="2">
        <f t="shared" ca="1" si="422"/>
        <v>0.7735785610170901</v>
      </c>
      <c r="I3939" s="2"/>
      <c r="J3939" s="15">
        <f ca="1">-LN(K3939) /NegExp_Labda</f>
        <v>14.607532653127361</v>
      </c>
      <c r="K3939" s="2">
        <f t="shared" ca="1" si="423"/>
        <v>5.385249572284867E-2</v>
      </c>
      <c r="L3939" s="2"/>
      <c r="M3939" s="17">
        <f t="shared" ca="1" si="417"/>
        <v>6</v>
      </c>
      <c r="N3939" s="2">
        <f t="shared" ca="1" si="419"/>
        <v>0.63595864749755715</v>
      </c>
      <c r="O3939" s="2"/>
      <c r="P3939" s="31">
        <f t="shared" ca="1" si="418"/>
        <v>9.0132489792462103</v>
      </c>
    </row>
    <row r="3940" spans="1:16" x14ac:dyDescent="0.25">
      <c r="A3940" s="32">
        <f ca="1">Uniform_A+B3940*(Uniform_B-Uniform_A)</f>
        <v>1.3509173113405193</v>
      </c>
      <c r="B3940" s="2">
        <f t="shared" ca="1" si="420"/>
        <v>0.13509173113405193</v>
      </c>
      <c r="C3940" s="4"/>
      <c r="D3940" s="5">
        <f ca="1">IF(E3940&lt;(Driehoek_C-Driehoek_A)/(Driehoek_B-Driehoek_A),Driehoek_A+SQRT(E3940*(Driehoek_B-Driehoek_A)*(Driehoek_C-Driehoek_A)),Driehoek_B-SQRT((1-E3940)*(Driehoek_B-Driehoek_A)*(Driehoek_B-Driehoek_C)))</f>
        <v>4.1038943832038699</v>
      </c>
      <c r="E3940" s="2">
        <f t="shared" ca="1" si="421"/>
        <v>0.31508999397649673</v>
      </c>
      <c r="F3940" s="2"/>
      <c r="G3940" s="15">
        <f ca="1">_xlfn.NORM.INV(H3940,Normaal_Mu,Normaal_Sigma)</f>
        <v>5.7880946818597199</v>
      </c>
      <c r="H3940" s="2">
        <f t="shared" ca="1" si="422"/>
        <v>0.65322695604830361</v>
      </c>
      <c r="I3940" s="2"/>
      <c r="J3940" s="15">
        <f ca="1">-LN(K3940) /NegExp_Labda</f>
        <v>13.348464902944789</v>
      </c>
      <c r="K3940" s="2">
        <f t="shared" ca="1" si="423"/>
        <v>6.9273490350997058E-2</v>
      </c>
      <c r="L3940" s="2"/>
      <c r="M3940" s="17">
        <f t="shared" ca="1" si="417"/>
        <v>9</v>
      </c>
      <c r="N3940" s="2">
        <f t="shared" ca="1" si="419"/>
        <v>0.94470348868377685</v>
      </c>
      <c r="O3940" s="2"/>
      <c r="P3940" s="31">
        <f t="shared" ca="1" si="418"/>
        <v>6.7182742558697797</v>
      </c>
    </row>
    <row r="3941" spans="1:16" x14ac:dyDescent="0.25">
      <c r="A3941" s="32">
        <f ca="1">Uniform_A+B3941*(Uniform_B-Uniform_A)</f>
        <v>4.6704212382703547</v>
      </c>
      <c r="B3941" s="2">
        <f t="shared" ca="1" si="420"/>
        <v>0.46704212382703547</v>
      </c>
      <c r="C3941" s="4"/>
      <c r="D3941" s="5">
        <f ca="1">IF(E3941&lt;(Driehoek_C-Driehoek_A)/(Driehoek_B-Driehoek_A),Driehoek_A+SQRT(E3941*(Driehoek_B-Driehoek_A)*(Driehoek_C-Driehoek_A)),Driehoek_B-SQRT((1-E3941)*(Driehoek_B-Driehoek_A)*(Driehoek_B-Driehoek_C)))</f>
        <v>3.6999405063928279</v>
      </c>
      <c r="E3941" s="2">
        <f t="shared" ca="1" si="421"/>
        <v>0.20641412323393604</v>
      </c>
      <c r="F3941" s="2"/>
      <c r="G3941" s="15">
        <f ca="1">_xlfn.NORM.INV(H3941,Normaal_Mu,Normaal_Sigma)</f>
        <v>9.8419412159524668</v>
      </c>
      <c r="H3941" s="2">
        <f t="shared" ca="1" si="422"/>
        <v>0.9922604356067003</v>
      </c>
      <c r="I3941" s="2"/>
      <c r="J3941" s="15">
        <f ca="1">-LN(K3941) /NegExp_Labda</f>
        <v>8.107661124286162</v>
      </c>
      <c r="K3941" s="2">
        <f t="shared" ca="1" si="423"/>
        <v>0.1975957059637381</v>
      </c>
      <c r="L3941" s="2"/>
      <c r="M3941" s="17">
        <f t="shared" ca="1" si="417"/>
        <v>7</v>
      </c>
      <c r="N3941" s="2">
        <f t="shared" ca="1" si="419"/>
        <v>0.78961481701630853</v>
      </c>
      <c r="O3941" s="2"/>
      <c r="P3941" s="31">
        <f t="shared" ca="1" si="418"/>
        <v>6.6639928169803628</v>
      </c>
    </row>
    <row r="3942" spans="1:16" x14ac:dyDescent="0.25">
      <c r="A3942" s="32">
        <f ca="1">Uniform_A+B3942*(Uniform_B-Uniform_A)</f>
        <v>8.6899005094097941</v>
      </c>
      <c r="B3942" s="2">
        <f t="shared" ca="1" si="420"/>
        <v>0.86899005094097947</v>
      </c>
      <c r="C3942" s="4"/>
      <c r="D3942" s="5">
        <f ca="1">IF(E3942&lt;(Driehoek_C-Driehoek_A)/(Driehoek_B-Driehoek_A),Driehoek_A+SQRT(E3942*(Driehoek_B-Driehoek_A)*(Driehoek_C-Driehoek_A)),Driehoek_B-SQRT((1-E3942)*(Driehoek_B-Driehoek_A)*(Driehoek_B-Driehoek_C)))</f>
        <v>5.4839791761904682</v>
      </c>
      <c r="E3942" s="2">
        <f t="shared" ca="1" si="421"/>
        <v>0.64678850190107839</v>
      </c>
      <c r="F3942" s="2"/>
      <c r="G3942" s="15">
        <f ca="1">_xlfn.NORM.INV(H3942,Normaal_Mu,Normaal_Sigma)</f>
        <v>6.6831986262107419</v>
      </c>
      <c r="H3942" s="2">
        <f t="shared" ca="1" si="422"/>
        <v>0.79999386304720155</v>
      </c>
      <c r="I3942" s="2"/>
      <c r="J3942" s="15">
        <f ca="1">-LN(K3942) /NegExp_Labda</f>
        <v>2.5748054169092107</v>
      </c>
      <c r="K3942" s="2">
        <f t="shared" ca="1" si="423"/>
        <v>0.59752384777319145</v>
      </c>
      <c r="L3942" s="2"/>
      <c r="M3942" s="17">
        <f t="shared" ca="1" si="417"/>
        <v>6</v>
      </c>
      <c r="N3942" s="2">
        <f t="shared" ca="1" si="419"/>
        <v>0.69110858356406479</v>
      </c>
      <c r="O3942" s="2"/>
      <c r="P3942" s="31">
        <f t="shared" ca="1" si="418"/>
        <v>5.8863767457440428</v>
      </c>
    </row>
    <row r="3943" spans="1:16" x14ac:dyDescent="0.25">
      <c r="A3943" s="32">
        <f ca="1">Uniform_A+B3943*(Uniform_B-Uniform_A)</f>
        <v>0.80174215267556859</v>
      </c>
      <c r="B3943" s="2">
        <f t="shared" ca="1" si="420"/>
        <v>8.0174215267556859E-2</v>
      </c>
      <c r="C3943" s="4"/>
      <c r="D3943" s="5">
        <f ca="1">IF(E3943&lt;(Driehoek_C-Driehoek_A)/(Driehoek_B-Driehoek_A),Driehoek_A+SQRT(E3943*(Driehoek_B-Driehoek_A)*(Driehoek_C-Driehoek_A)),Driehoek_B-SQRT((1-E3943)*(Driehoek_B-Driehoek_A)*(Driehoek_B-Driehoek_C)))</f>
        <v>5.465029657533151</v>
      </c>
      <c r="E3943" s="2">
        <f t="shared" ca="1" si="421"/>
        <v>0.64297099079656606</v>
      </c>
      <c r="F3943" s="2"/>
      <c r="G3943" s="15">
        <f ca="1">_xlfn.NORM.INV(H3943,Normaal_Mu,Normaal_Sigma)</f>
        <v>6.990434482852856</v>
      </c>
      <c r="H3943" s="2">
        <f t="shared" ca="1" si="422"/>
        <v>0.8401846910083639</v>
      </c>
      <c r="I3943" s="2"/>
      <c r="J3943" s="15">
        <f ca="1">-LN(K3943) /NegExp_Labda</f>
        <v>17.930491279439916</v>
      </c>
      <c r="K3943" s="2">
        <f t="shared" ca="1" si="423"/>
        <v>2.770622239303322E-2</v>
      </c>
      <c r="L3943" s="2"/>
      <c r="M3943" s="17">
        <f t="shared" ca="1" si="417"/>
        <v>7</v>
      </c>
      <c r="N3943" s="2">
        <f t="shared" ca="1" si="419"/>
        <v>0.76436723424008313</v>
      </c>
      <c r="O3943" s="2"/>
      <c r="P3943" s="31">
        <f t="shared" ca="1" si="418"/>
        <v>7.6375395145002987</v>
      </c>
    </row>
    <row r="3944" spans="1:16" x14ac:dyDescent="0.25">
      <c r="A3944" s="32">
        <f ca="1">Uniform_A+B3944*(Uniform_B-Uniform_A)</f>
        <v>8.5792794238494032</v>
      </c>
      <c r="B3944" s="2">
        <f t="shared" ca="1" si="420"/>
        <v>0.8579279423849403</v>
      </c>
      <c r="C3944" s="4"/>
      <c r="D3944" s="5">
        <f ca="1">IF(E3944&lt;(Driehoek_C-Driehoek_A)/(Driehoek_B-Driehoek_A),Driehoek_A+SQRT(E3944*(Driehoek_B-Driehoek_A)*(Driehoek_C-Driehoek_A)),Driehoek_B-SQRT((1-E3944)*(Driehoek_B-Driehoek_A)*(Driehoek_B-Driehoek_C)))</f>
        <v>4.3611448098609049</v>
      </c>
      <c r="E3944" s="2">
        <f t="shared" ca="1" si="421"/>
        <v>0.38517207214055937</v>
      </c>
      <c r="F3944" s="2"/>
      <c r="G3944" s="15">
        <f ca="1">_xlfn.NORM.INV(H3944,Normaal_Mu,Normaal_Sigma)</f>
        <v>3.531135571053194</v>
      </c>
      <c r="H3944" s="2">
        <f t="shared" ca="1" si="422"/>
        <v>0.23134267955892573</v>
      </c>
      <c r="I3944" s="2"/>
      <c r="J3944" s="15">
        <f ca="1">-LN(K3944) /NegExp_Labda</f>
        <v>3.1906540674394948</v>
      </c>
      <c r="K3944" s="2">
        <f t="shared" ca="1" si="423"/>
        <v>0.52827895364668442</v>
      </c>
      <c r="L3944" s="2"/>
      <c r="M3944" s="17">
        <f t="shared" ca="1" si="417"/>
        <v>6</v>
      </c>
      <c r="N3944" s="2">
        <f t="shared" ca="1" si="419"/>
        <v>0.74607637685427419</v>
      </c>
      <c r="O3944" s="2"/>
      <c r="P3944" s="31">
        <f t="shared" ca="1" si="418"/>
        <v>5.1324427744405998</v>
      </c>
    </row>
    <row r="3945" spans="1:16" x14ac:dyDescent="0.25">
      <c r="A3945" s="32">
        <f ca="1">Uniform_A+B3945*(Uniform_B-Uniform_A)</f>
        <v>9.2984704335913442</v>
      </c>
      <c r="B3945" s="2">
        <f t="shared" ca="1" si="420"/>
        <v>0.92984704335913448</v>
      </c>
      <c r="C3945" s="4"/>
      <c r="D3945" s="5">
        <f ca="1">IF(E3945&lt;(Driehoek_C-Driehoek_A)/(Driehoek_B-Driehoek_A),Driehoek_A+SQRT(E3945*(Driehoek_B-Driehoek_A)*(Driehoek_C-Driehoek_A)),Driehoek_B-SQRT((1-E3945)*(Driehoek_B-Driehoek_A)*(Driehoek_B-Driehoek_C)))</f>
        <v>4.2710545680857592</v>
      </c>
      <c r="E3945" s="2">
        <f t="shared" ca="1" si="421"/>
        <v>0.36105928862792669</v>
      </c>
      <c r="F3945" s="2"/>
      <c r="G3945" s="15">
        <f ca="1">_xlfn.NORM.INV(H3945,Normaal_Mu,Normaal_Sigma)</f>
        <v>4.7794624317931893</v>
      </c>
      <c r="H3945" s="2">
        <f t="shared" ca="1" si="422"/>
        <v>0.45609810647047289</v>
      </c>
      <c r="I3945" s="2"/>
      <c r="J3945" s="15">
        <f ca="1">-LN(K3945) /NegExp_Labda</f>
        <v>0.30560677888953808</v>
      </c>
      <c r="K3945" s="2">
        <f t="shared" ca="1" si="423"/>
        <v>0.9407090723674506</v>
      </c>
      <c r="L3945" s="2"/>
      <c r="M3945" s="17">
        <f t="shared" ca="1" si="417"/>
        <v>5</v>
      </c>
      <c r="N3945" s="2">
        <f t="shared" ca="1" si="419"/>
        <v>0.5377335967616832</v>
      </c>
      <c r="O3945" s="2"/>
      <c r="P3945" s="31">
        <f t="shared" ca="1" si="418"/>
        <v>4.7309188424719659</v>
      </c>
    </row>
    <row r="3946" spans="1:16" x14ac:dyDescent="0.25">
      <c r="A3946" s="32">
        <f ca="1">Uniform_A+B3946*(Uniform_B-Uniform_A)</f>
        <v>2.9796627015665145</v>
      </c>
      <c r="B3946" s="2">
        <f t="shared" ca="1" si="420"/>
        <v>0.29796627015665145</v>
      </c>
      <c r="C3946" s="4"/>
      <c r="D3946" s="5">
        <f ca="1">IF(E3946&lt;(Driehoek_C-Driehoek_A)/(Driehoek_B-Driehoek_A),Driehoek_A+SQRT(E3946*(Driehoek_B-Driehoek_A)*(Driehoek_C-Driehoek_A)),Driehoek_B-SQRT((1-E3946)*(Driehoek_B-Driehoek_A)*(Driehoek_B-Driehoek_C)))</f>
        <v>3.4772778137288789</v>
      </c>
      <c r="E3946" s="2">
        <f t="shared" ca="1" si="421"/>
        <v>0.15588212420968395</v>
      </c>
      <c r="F3946" s="2"/>
      <c r="G3946" s="15">
        <f ca="1">_xlfn.NORM.INV(H3946,Normaal_Mu,Normaal_Sigma)</f>
        <v>3.9528073245161321</v>
      </c>
      <c r="H3946" s="2">
        <f t="shared" ca="1" si="422"/>
        <v>0.30027966463060829</v>
      </c>
      <c r="I3946" s="2"/>
      <c r="J3946" s="15">
        <f ca="1">-LN(K3946) /NegExp_Labda</f>
        <v>16.606083205609607</v>
      </c>
      <c r="K3946" s="2">
        <f t="shared" ca="1" si="423"/>
        <v>3.6108873478405745E-2</v>
      </c>
      <c r="L3946" s="2"/>
      <c r="M3946" s="17">
        <f t="shared" ca="1" si="417"/>
        <v>5</v>
      </c>
      <c r="N3946" s="2">
        <f t="shared" ca="1" si="419"/>
        <v>0.52736398106962001</v>
      </c>
      <c r="O3946" s="2"/>
      <c r="P3946" s="31">
        <f t="shared" ca="1" si="418"/>
        <v>6.4031662090842278</v>
      </c>
    </row>
    <row r="3947" spans="1:16" x14ac:dyDescent="0.25">
      <c r="A3947" s="32">
        <f ca="1">Uniform_A+B3947*(Uniform_B-Uniform_A)</f>
        <v>3.4295016481890261</v>
      </c>
      <c r="B3947" s="2">
        <f t="shared" ca="1" si="420"/>
        <v>0.34295016481890261</v>
      </c>
      <c r="C3947" s="4"/>
      <c r="D3947" s="5">
        <f ca="1">IF(E3947&lt;(Driehoek_C-Driehoek_A)/(Driehoek_B-Driehoek_A),Driehoek_A+SQRT(E3947*(Driehoek_B-Driehoek_A)*(Driehoek_C-Driehoek_A)),Driehoek_B-SQRT((1-E3947)*(Driehoek_B-Driehoek_A)*(Driehoek_B-Driehoek_C)))</f>
        <v>3.9604510192130347</v>
      </c>
      <c r="E3947" s="2">
        <f t="shared" ca="1" si="421"/>
        <v>0.27452629990953037</v>
      </c>
      <c r="F3947" s="2"/>
      <c r="G3947" s="15">
        <f ca="1">_xlfn.NORM.INV(H3947,Normaal_Mu,Normaal_Sigma)</f>
        <v>3.8481607958606143</v>
      </c>
      <c r="H3947" s="2">
        <f t="shared" ca="1" si="422"/>
        <v>0.28233476274281266</v>
      </c>
      <c r="I3947" s="2"/>
      <c r="J3947" s="15">
        <f ca="1">-LN(K3947) /NegExp_Labda</f>
        <v>13.280160623994842</v>
      </c>
      <c r="K3947" s="2">
        <f t="shared" ca="1" si="423"/>
        <v>7.0226318921654096E-2</v>
      </c>
      <c r="L3947" s="2"/>
      <c r="M3947" s="17">
        <f t="shared" ca="1" si="417"/>
        <v>5</v>
      </c>
      <c r="N3947" s="2">
        <f t="shared" ca="1" si="419"/>
        <v>0.58928451008133342</v>
      </c>
      <c r="O3947" s="2"/>
      <c r="P3947" s="31">
        <f t="shared" ca="1" si="418"/>
        <v>5.9036548174515033</v>
      </c>
    </row>
    <row r="3948" spans="1:16" x14ac:dyDescent="0.25">
      <c r="A3948" s="32">
        <f ca="1">Uniform_A+B3948*(Uniform_B-Uniform_A)</f>
        <v>3.3223523622719275</v>
      </c>
      <c r="B3948" s="2">
        <f t="shared" ca="1" si="420"/>
        <v>0.33223523622719275</v>
      </c>
      <c r="C3948" s="4"/>
      <c r="D3948" s="5">
        <f ca="1">IF(E3948&lt;(Driehoek_C-Driehoek_A)/(Driehoek_B-Driehoek_A),Driehoek_A+SQRT(E3948*(Driehoek_B-Driehoek_A)*(Driehoek_C-Driehoek_A)),Driehoek_B-SQRT((1-E3948)*(Driehoek_B-Driehoek_A)*(Driehoek_B-Driehoek_C)))</f>
        <v>4.9828607421089668</v>
      </c>
      <c r="E3948" s="2">
        <f t="shared" ca="1" si="421"/>
        <v>0.53893120522030524</v>
      </c>
      <c r="F3948" s="2"/>
      <c r="G3948" s="15">
        <f ca="1">_xlfn.NORM.INV(H3948,Normaal_Mu,Normaal_Sigma)</f>
        <v>5.7172682150861753</v>
      </c>
      <c r="H3948" s="2">
        <f t="shared" ca="1" si="422"/>
        <v>0.64006558611447384</v>
      </c>
      <c r="I3948" s="2"/>
      <c r="J3948" s="15">
        <f ca="1">-LN(K3948) /NegExp_Labda</f>
        <v>1.5006029625862778</v>
      </c>
      <c r="K3948" s="2">
        <f t="shared" ca="1" si="423"/>
        <v>0.74072888893413547</v>
      </c>
      <c r="L3948" s="2"/>
      <c r="M3948" s="17">
        <f t="shared" ca="1" si="417"/>
        <v>5</v>
      </c>
      <c r="N3948" s="2">
        <f t="shared" ca="1" si="419"/>
        <v>0.5239051079841387</v>
      </c>
      <c r="O3948" s="2"/>
      <c r="P3948" s="31">
        <f t="shared" ca="1" si="418"/>
        <v>4.1046168564106695</v>
      </c>
    </row>
    <row r="3949" spans="1:16" x14ac:dyDescent="0.25">
      <c r="A3949" s="32">
        <f ca="1">Uniform_A+B3949*(Uniform_B-Uniform_A)</f>
        <v>5.5294776140961099</v>
      </c>
      <c r="B3949" s="2">
        <f t="shared" ca="1" si="420"/>
        <v>0.55294776140961099</v>
      </c>
      <c r="C3949" s="4"/>
      <c r="D3949" s="5">
        <f ca="1">IF(E3949&lt;(Driehoek_C-Driehoek_A)/(Driehoek_B-Driehoek_A),Driehoek_A+SQRT(E3949*(Driehoek_B-Driehoek_A)*(Driehoek_C-Driehoek_A)),Driehoek_B-SQRT((1-E3949)*(Driehoek_B-Driehoek_A)*(Driehoek_B-Driehoek_C)))</f>
        <v>3.9541440699811359</v>
      </c>
      <c r="E3949" s="2">
        <f t="shared" ca="1" si="421"/>
        <v>0.27276278901731699</v>
      </c>
      <c r="F3949" s="2"/>
      <c r="G3949" s="15">
        <f ca="1">_xlfn.NORM.INV(H3949,Normaal_Mu,Normaal_Sigma)</f>
        <v>4.3364466900227345</v>
      </c>
      <c r="H3949" s="2">
        <f t="shared" ca="1" si="422"/>
        <v>0.37002895668447011</v>
      </c>
      <c r="I3949" s="2"/>
      <c r="J3949" s="15">
        <f ca="1">-LN(K3949) /NegExp_Labda</f>
        <v>2.1950994657094873</v>
      </c>
      <c r="K3949" s="2">
        <f t="shared" ca="1" si="423"/>
        <v>0.64466795503113472</v>
      </c>
      <c r="L3949" s="2"/>
      <c r="M3949" s="17">
        <f t="shared" ref="M3949:M4012" ca="1" si="424">VLOOKUP(N3949,$S$5:$T$105,2,TRUE)</f>
        <v>8</v>
      </c>
      <c r="N3949" s="2">
        <f t="shared" ca="1" si="419"/>
        <v>0.91763321532507058</v>
      </c>
      <c r="O3949" s="2"/>
      <c r="P3949" s="31">
        <f t="shared" ref="P3949:P4012" ca="1" si="425">SUM(A3949,D3949,G3949,J3949,M3949)/5</f>
        <v>4.8030335679618936</v>
      </c>
    </row>
    <row r="3950" spans="1:16" x14ac:dyDescent="0.25">
      <c r="A3950" s="32">
        <f ca="1">Uniform_A+B3950*(Uniform_B-Uniform_A)</f>
        <v>7.0554391952292548</v>
      </c>
      <c r="B3950" s="2">
        <f t="shared" ca="1" si="420"/>
        <v>0.7055439195229255</v>
      </c>
      <c r="C3950" s="4"/>
      <c r="D3950" s="5">
        <f ca="1">IF(E3950&lt;(Driehoek_C-Driehoek_A)/(Driehoek_B-Driehoek_A),Driehoek_A+SQRT(E3950*(Driehoek_B-Driehoek_A)*(Driehoek_C-Driehoek_A)),Driehoek_B-SQRT((1-E3950)*(Driehoek_B-Driehoek_A)*(Driehoek_B-Driehoek_C)))</f>
        <v>4.5757696659787195</v>
      </c>
      <c r="E3950" s="2">
        <f t="shared" ca="1" si="421"/>
        <v>0.44074817004359856</v>
      </c>
      <c r="F3950" s="2"/>
      <c r="G3950" s="15">
        <f ca="1">_xlfn.NORM.INV(H3950,Normaal_Mu,Normaal_Sigma)</f>
        <v>10.20620182815701</v>
      </c>
      <c r="H3950" s="2">
        <f t="shared" ca="1" si="422"/>
        <v>0.99538076219298099</v>
      </c>
      <c r="I3950" s="2"/>
      <c r="J3950" s="15">
        <f ca="1">-LN(K3950) /NegExp_Labda</f>
        <v>2.4352428408294955</v>
      </c>
      <c r="K3950" s="2">
        <f t="shared" ca="1" si="423"/>
        <v>0.61443719013254638</v>
      </c>
      <c r="L3950" s="2"/>
      <c r="M3950" s="17">
        <f t="shared" ca="1" si="424"/>
        <v>3</v>
      </c>
      <c r="N3950" s="2">
        <f t="shared" ca="1" si="419"/>
        <v>0.20600728706513616</v>
      </c>
      <c r="O3950" s="2"/>
      <c r="P3950" s="31">
        <f t="shared" ca="1" si="425"/>
        <v>5.4545307060388959</v>
      </c>
    </row>
    <row r="3951" spans="1:16" x14ac:dyDescent="0.25">
      <c r="A3951" s="32">
        <f ca="1">Uniform_A+B3951*(Uniform_B-Uniform_A)</f>
        <v>4.4703129117126315</v>
      </c>
      <c r="B3951" s="2">
        <f t="shared" ca="1" si="420"/>
        <v>0.44703129117126317</v>
      </c>
      <c r="C3951" s="4"/>
      <c r="D3951" s="5">
        <f ca="1">IF(E3951&lt;(Driehoek_C-Driehoek_A)/(Driehoek_B-Driehoek_A),Driehoek_A+SQRT(E3951*(Driehoek_B-Driehoek_A)*(Driehoek_C-Driehoek_A)),Driehoek_B-SQRT((1-E3951)*(Driehoek_B-Driehoek_A)*(Driehoek_B-Driehoek_C)))</f>
        <v>3.355895538956509</v>
      </c>
      <c r="E3951" s="2">
        <f t="shared" ca="1" si="421"/>
        <v>0.13131805089729731</v>
      </c>
      <c r="F3951" s="2"/>
      <c r="G3951" s="15">
        <f ca="1">_xlfn.NORM.INV(H3951,Normaal_Mu,Normaal_Sigma)</f>
        <v>3.2907565563746264</v>
      </c>
      <c r="H3951" s="2">
        <f t="shared" ca="1" si="422"/>
        <v>0.19638029915359623</v>
      </c>
      <c r="I3951" s="2"/>
      <c r="J3951" s="15">
        <f ca="1">-LN(K3951) /NegExp_Labda</f>
        <v>5.3094778977227093E-2</v>
      </c>
      <c r="K3951" s="2">
        <f t="shared" ca="1" si="423"/>
        <v>0.98943722627482034</v>
      </c>
      <c r="L3951" s="2"/>
      <c r="M3951" s="17">
        <f t="shared" ca="1" si="424"/>
        <v>4</v>
      </c>
      <c r="N3951" s="2">
        <f t="shared" ca="1" si="419"/>
        <v>0.41630055472638117</v>
      </c>
      <c r="O3951" s="2"/>
      <c r="P3951" s="31">
        <f t="shared" ca="1" si="425"/>
        <v>3.034011957204199</v>
      </c>
    </row>
    <row r="3952" spans="1:16" x14ac:dyDescent="0.25">
      <c r="A3952" s="32">
        <f ca="1">Uniform_A+B3952*(Uniform_B-Uniform_A)</f>
        <v>5.5936971343818733</v>
      </c>
      <c r="B3952" s="2">
        <f t="shared" ca="1" si="420"/>
        <v>0.55936971343818731</v>
      </c>
      <c r="C3952" s="4"/>
      <c r="D3952" s="5">
        <f ca="1">IF(E3952&lt;(Driehoek_C-Driehoek_A)/(Driehoek_B-Driehoek_A),Driehoek_A+SQRT(E3952*(Driehoek_B-Driehoek_A)*(Driehoek_C-Driehoek_A)),Driehoek_B-SQRT((1-E3952)*(Driehoek_B-Driehoek_A)*(Driehoek_B-Driehoek_C)))</f>
        <v>7.8006215541395463</v>
      </c>
      <c r="E3952" s="2">
        <f t="shared" ca="1" si="421"/>
        <v>0.95889975267443894</v>
      </c>
      <c r="F3952" s="2"/>
      <c r="G3952" s="15">
        <f ca="1">_xlfn.NORM.INV(H3952,Normaal_Mu,Normaal_Sigma)</f>
        <v>6.9257862639328884</v>
      </c>
      <c r="H3952" s="2">
        <f t="shared" ca="1" si="422"/>
        <v>0.83219942171042516</v>
      </c>
      <c r="I3952" s="2"/>
      <c r="J3952" s="15">
        <f ca="1">-LN(K3952) /NegExp_Labda</f>
        <v>1.0153141558502186</v>
      </c>
      <c r="K3952" s="2">
        <f t="shared" ca="1" si="423"/>
        <v>0.81622695531981981</v>
      </c>
      <c r="L3952" s="2"/>
      <c r="M3952" s="17">
        <f t="shared" ca="1" si="424"/>
        <v>7</v>
      </c>
      <c r="N3952" s="2">
        <f t="shared" ca="1" si="419"/>
        <v>0.81909518745870125</v>
      </c>
      <c r="O3952" s="2"/>
      <c r="P3952" s="31">
        <f t="shared" ca="1" si="425"/>
        <v>5.6670838216609054</v>
      </c>
    </row>
    <row r="3953" spans="1:16" x14ac:dyDescent="0.25">
      <c r="A3953" s="32">
        <f ca="1">Uniform_A+B3953*(Uniform_B-Uniform_A)</f>
        <v>3.2932756947832753</v>
      </c>
      <c r="B3953" s="2">
        <f t="shared" ca="1" si="420"/>
        <v>0.32932756947832753</v>
      </c>
      <c r="C3953" s="4"/>
      <c r="D3953" s="5">
        <f ca="1">IF(E3953&lt;(Driehoek_C-Driehoek_A)/(Driehoek_B-Driehoek_A),Driehoek_A+SQRT(E3953*(Driehoek_B-Driehoek_A)*(Driehoek_C-Driehoek_A)),Driehoek_B-SQRT((1-E3953)*(Driehoek_B-Driehoek_A)*(Driehoek_B-Driehoek_C)))</f>
        <v>5.5440164776995005</v>
      </c>
      <c r="E3953" s="2">
        <f t="shared" ca="1" si="421"/>
        <v>0.65874793981678381</v>
      </c>
      <c r="F3953" s="2"/>
      <c r="G3953" s="15">
        <f ca="1">_xlfn.NORM.INV(H3953,Normaal_Mu,Normaal_Sigma)</f>
        <v>5.8230638405629938</v>
      </c>
      <c r="H3953" s="2">
        <f t="shared" ca="1" si="422"/>
        <v>0.65965872985758445</v>
      </c>
      <c r="I3953" s="2"/>
      <c r="J3953" s="15">
        <f ca="1">-LN(K3953) /NegExp_Labda</f>
        <v>9.3623806074013771</v>
      </c>
      <c r="K3953" s="2">
        <f t="shared" ca="1" si="423"/>
        <v>0.15374250499553144</v>
      </c>
      <c r="L3953" s="2"/>
      <c r="M3953" s="17">
        <f t="shared" ca="1" si="424"/>
        <v>4</v>
      </c>
      <c r="N3953" s="2">
        <f t="shared" ca="1" si="419"/>
        <v>0.36338596710370841</v>
      </c>
      <c r="O3953" s="2"/>
      <c r="P3953" s="31">
        <f t="shared" ca="1" si="425"/>
        <v>5.6045473240894292</v>
      </c>
    </row>
    <row r="3954" spans="1:16" x14ac:dyDescent="0.25">
      <c r="A3954" s="32">
        <f ca="1">Uniform_A+B3954*(Uniform_B-Uniform_A)</f>
        <v>3.9949411098581411</v>
      </c>
      <c r="B3954" s="2">
        <f t="shared" ca="1" si="420"/>
        <v>0.39949411098581411</v>
      </c>
      <c r="C3954" s="4"/>
      <c r="D3954" s="5">
        <f ca="1">IF(E3954&lt;(Driehoek_C-Driehoek_A)/(Driehoek_B-Driehoek_A),Driehoek_A+SQRT(E3954*(Driehoek_B-Driehoek_A)*(Driehoek_C-Driehoek_A)),Driehoek_B-SQRT((1-E3954)*(Driehoek_B-Driehoek_A)*(Driehoek_B-Driehoek_C)))</f>
        <v>5.4989841329215166</v>
      </c>
      <c r="E3954" s="2">
        <f t="shared" ca="1" si="421"/>
        <v>0.6497967970989913</v>
      </c>
      <c r="F3954" s="2"/>
      <c r="G3954" s="15">
        <f ca="1">_xlfn.NORM.INV(H3954,Normaal_Mu,Normaal_Sigma)</f>
        <v>5.523651502582883</v>
      </c>
      <c r="H3954" s="2">
        <f t="shared" ca="1" si="422"/>
        <v>0.60327210761533956</v>
      </c>
      <c r="I3954" s="2"/>
      <c r="J3954" s="15">
        <f ca="1">-LN(K3954) /NegExp_Labda</f>
        <v>3.3418912701919776</v>
      </c>
      <c r="K3954" s="2">
        <f t="shared" ca="1" si="423"/>
        <v>0.51253911238211969</v>
      </c>
      <c r="L3954" s="2"/>
      <c r="M3954" s="17">
        <f t="shared" ca="1" si="424"/>
        <v>3</v>
      </c>
      <c r="N3954" s="2">
        <f t="shared" ca="1" si="419"/>
        <v>0.25520179113213715</v>
      </c>
      <c r="O3954" s="2"/>
      <c r="P3954" s="31">
        <f t="shared" ca="1" si="425"/>
        <v>4.2718936031109038</v>
      </c>
    </row>
    <row r="3955" spans="1:16" x14ac:dyDescent="0.25">
      <c r="A3955" s="32">
        <f ca="1">Uniform_A+B3955*(Uniform_B-Uniform_A)</f>
        <v>7.3660592487863052E-2</v>
      </c>
      <c r="B3955" s="2">
        <f t="shared" ca="1" si="420"/>
        <v>7.3660592487863052E-3</v>
      </c>
      <c r="C3955" s="4"/>
      <c r="D3955" s="5">
        <f ca="1">IF(E3955&lt;(Driehoek_C-Driehoek_A)/(Driehoek_B-Driehoek_A),Driehoek_A+SQRT(E3955*(Driehoek_B-Driehoek_A)*(Driehoek_C-Driehoek_A)),Driehoek_B-SQRT((1-E3955)*(Driehoek_B-Driehoek_A)*(Driehoek_B-Driehoek_C)))</f>
        <v>4.4044213427558336</v>
      </c>
      <c r="E3955" s="2">
        <f t="shared" ca="1" si="421"/>
        <v>0.39659019443091148</v>
      </c>
      <c r="F3955" s="2"/>
      <c r="G3955" s="15">
        <f ca="1">_xlfn.NORM.INV(H3955,Normaal_Mu,Normaal_Sigma)</f>
        <v>6.1741727422106427</v>
      </c>
      <c r="H3955" s="2">
        <f t="shared" ca="1" si="422"/>
        <v>0.72142714980265332</v>
      </c>
      <c r="I3955" s="2"/>
      <c r="J3955" s="15">
        <f ca="1">-LN(K3955) /NegExp_Labda</f>
        <v>0.79348044951911167</v>
      </c>
      <c r="K3955" s="2">
        <f t="shared" ca="1" si="423"/>
        <v>0.85325563257056203</v>
      </c>
      <c r="L3955" s="2"/>
      <c r="M3955" s="17">
        <f t="shared" ca="1" si="424"/>
        <v>5</v>
      </c>
      <c r="N3955" s="2">
        <f t="shared" ca="1" si="419"/>
        <v>0.47025513743187264</v>
      </c>
      <c r="O3955" s="2"/>
      <c r="P3955" s="31">
        <f t="shared" ca="1" si="425"/>
        <v>3.2891470253946906</v>
      </c>
    </row>
    <row r="3956" spans="1:16" x14ac:dyDescent="0.25">
      <c r="A3956" s="32">
        <f ca="1">Uniform_A+B3956*(Uniform_B-Uniform_A)</f>
        <v>0.66090351822077564</v>
      </c>
      <c r="B3956" s="2">
        <f t="shared" ca="1" si="420"/>
        <v>6.6090351822077564E-2</v>
      </c>
      <c r="C3956" s="4"/>
      <c r="D3956" s="5">
        <f ca="1">IF(E3956&lt;(Driehoek_C-Driehoek_A)/(Driehoek_B-Driehoek_A),Driehoek_A+SQRT(E3956*(Driehoek_B-Driehoek_A)*(Driehoek_C-Driehoek_A)),Driehoek_B-SQRT((1-E3956)*(Driehoek_B-Driehoek_A)*(Driehoek_B-Driehoek_C)))</f>
        <v>5.3354214249862206</v>
      </c>
      <c r="E3956" s="2">
        <f t="shared" ca="1" si="421"/>
        <v>0.61631039621571371</v>
      </c>
      <c r="F3956" s="2"/>
      <c r="G3956" s="15">
        <f ca="1">_xlfn.NORM.INV(H3956,Normaal_Mu,Normaal_Sigma)</f>
        <v>4.6714753683410368</v>
      </c>
      <c r="H3956" s="2">
        <f t="shared" ca="1" si="422"/>
        <v>0.43476232314991181</v>
      </c>
      <c r="I3956" s="2"/>
      <c r="J3956" s="15">
        <f ca="1">-LN(K3956) /NegExp_Labda</f>
        <v>0.64172779337683228</v>
      </c>
      <c r="K3956" s="2">
        <f t="shared" ca="1" si="423"/>
        <v>0.87954939070237659</v>
      </c>
      <c r="L3956" s="2"/>
      <c r="M3956" s="17">
        <f t="shared" ca="1" si="424"/>
        <v>7</v>
      </c>
      <c r="N3956" s="2">
        <f t="shared" ca="1" si="419"/>
        <v>0.82840441085519179</v>
      </c>
      <c r="O3956" s="2"/>
      <c r="P3956" s="31">
        <f t="shared" ca="1" si="425"/>
        <v>3.6619056209849732</v>
      </c>
    </row>
    <row r="3957" spans="1:16" x14ac:dyDescent="0.25">
      <c r="A3957" s="32">
        <f ca="1">Uniform_A+B3957*(Uniform_B-Uniform_A)</f>
        <v>1.8910591041997771</v>
      </c>
      <c r="B3957" s="2">
        <f t="shared" ca="1" si="420"/>
        <v>0.18910591041997771</v>
      </c>
      <c r="C3957" s="4"/>
      <c r="D3957" s="5">
        <f ca="1">IF(E3957&lt;(Driehoek_C-Driehoek_A)/(Driehoek_B-Driehoek_A),Driehoek_A+SQRT(E3957*(Driehoek_B-Driehoek_A)*(Driehoek_C-Driehoek_A)),Driehoek_B-SQRT((1-E3957)*(Driehoek_B-Driehoek_A)*(Driehoek_B-Driehoek_C)))</f>
        <v>3.9887588308635369</v>
      </c>
      <c r="E3957" s="2">
        <f t="shared" ca="1" si="421"/>
        <v>0.2825115490955501</v>
      </c>
      <c r="F3957" s="2"/>
      <c r="G3957" s="15">
        <f ca="1">_xlfn.NORM.INV(H3957,Normaal_Mu,Normaal_Sigma)</f>
        <v>6.3315004753075641</v>
      </c>
      <c r="H3957" s="2">
        <f t="shared" ca="1" si="422"/>
        <v>0.74721462162685781</v>
      </c>
      <c r="I3957" s="2"/>
      <c r="J3957" s="15">
        <f ca="1">-LN(K3957) /NegExp_Labda</f>
        <v>1.7812768578295837</v>
      </c>
      <c r="K3957" s="2">
        <f t="shared" ca="1" si="423"/>
        <v>0.7002937622839307</v>
      </c>
      <c r="L3957" s="2"/>
      <c r="M3957" s="17">
        <f t="shared" ca="1" si="424"/>
        <v>5</v>
      </c>
      <c r="N3957" s="2">
        <f t="shared" ca="1" si="419"/>
        <v>0.44931448402362029</v>
      </c>
      <c r="O3957" s="2"/>
      <c r="P3957" s="31">
        <f t="shared" ca="1" si="425"/>
        <v>3.7985190536400921</v>
      </c>
    </row>
    <row r="3958" spans="1:16" x14ac:dyDescent="0.25">
      <c r="A3958" s="32">
        <f ca="1">Uniform_A+B3958*(Uniform_B-Uniform_A)</f>
        <v>9.0536864864970674</v>
      </c>
      <c r="B3958" s="2">
        <f t="shared" ca="1" si="420"/>
        <v>0.90536864864970679</v>
      </c>
      <c r="C3958" s="4"/>
      <c r="D3958" s="5">
        <f ca="1">IF(E3958&lt;(Driehoek_C-Driehoek_A)/(Driehoek_B-Driehoek_A),Driehoek_A+SQRT(E3958*(Driehoek_B-Driehoek_A)*(Driehoek_C-Driehoek_A)),Driehoek_B-SQRT((1-E3958)*(Driehoek_B-Driehoek_A)*(Driehoek_B-Driehoek_C)))</f>
        <v>4.6001835064904242</v>
      </c>
      <c r="E3958" s="2">
        <f t="shared" ca="1" si="421"/>
        <v>0.44690328066974572</v>
      </c>
      <c r="F3958" s="2"/>
      <c r="G3958" s="15">
        <f ca="1">_xlfn.NORM.INV(H3958,Normaal_Mu,Normaal_Sigma)</f>
        <v>4.4996237713284115</v>
      </c>
      <c r="H3958" s="2">
        <f t="shared" ca="1" si="422"/>
        <v>0.40122093821189153</v>
      </c>
      <c r="I3958" s="2"/>
      <c r="J3958" s="15">
        <f ca="1">-LN(K3958) /NegExp_Labda</f>
        <v>8.5270379072656795</v>
      </c>
      <c r="K3958" s="2">
        <f t="shared" ca="1" si="423"/>
        <v>0.18169831421827354</v>
      </c>
      <c r="L3958" s="2"/>
      <c r="M3958" s="17">
        <f t="shared" ca="1" si="424"/>
        <v>4</v>
      </c>
      <c r="N3958" s="2">
        <f t="shared" ca="1" si="419"/>
        <v>0.37475918381331097</v>
      </c>
      <c r="O3958" s="2"/>
      <c r="P3958" s="31">
        <f t="shared" ca="1" si="425"/>
        <v>6.1361063343163167</v>
      </c>
    </row>
    <row r="3959" spans="1:16" x14ac:dyDescent="0.25">
      <c r="A3959" s="32">
        <f ca="1">Uniform_A+B3959*(Uniform_B-Uniform_A)</f>
        <v>8.0767397483184045</v>
      </c>
      <c r="B3959" s="2">
        <f t="shared" ca="1" si="420"/>
        <v>0.80767397483184045</v>
      </c>
      <c r="C3959" s="4"/>
      <c r="D3959" s="5">
        <f ca="1">IF(E3959&lt;(Driehoek_C-Driehoek_A)/(Driehoek_B-Driehoek_A),Driehoek_A+SQRT(E3959*(Driehoek_B-Driehoek_A)*(Driehoek_C-Driehoek_A)),Driehoek_B-SQRT((1-E3959)*(Driehoek_B-Driehoek_A)*(Driehoek_B-Driehoek_C)))</f>
        <v>3.8374692942506528</v>
      </c>
      <c r="E3959" s="2">
        <f t="shared" ca="1" si="421"/>
        <v>0.2411638148081422</v>
      </c>
      <c r="F3959" s="2"/>
      <c r="G3959" s="15">
        <f ca="1">_xlfn.NORM.INV(H3959,Normaal_Mu,Normaal_Sigma)</f>
        <v>6.5575536475628606</v>
      </c>
      <c r="H3959" s="2">
        <f t="shared" ca="1" si="422"/>
        <v>0.78194440380832964</v>
      </c>
      <c r="I3959" s="2"/>
      <c r="J3959" s="15">
        <f ca="1">-LN(K3959) /NegExp_Labda</f>
        <v>2.7931846395225048</v>
      </c>
      <c r="K3959" s="2">
        <f t="shared" ca="1" si="423"/>
        <v>0.5719881938690049</v>
      </c>
      <c r="L3959" s="2"/>
      <c r="M3959" s="17">
        <f t="shared" ca="1" si="424"/>
        <v>8</v>
      </c>
      <c r="N3959" s="2">
        <f t="shared" ca="1" si="419"/>
        <v>0.92955617341827312</v>
      </c>
      <c r="O3959" s="2"/>
      <c r="P3959" s="31">
        <f t="shared" ca="1" si="425"/>
        <v>5.8529894659308841</v>
      </c>
    </row>
    <row r="3960" spans="1:16" x14ac:dyDescent="0.25">
      <c r="A3960" s="32">
        <f ca="1">Uniform_A+B3960*(Uniform_B-Uniform_A)</f>
        <v>9.2158069964809481</v>
      </c>
      <c r="B3960" s="2">
        <f t="shared" ca="1" si="420"/>
        <v>0.92158069964809486</v>
      </c>
      <c r="C3960" s="4"/>
      <c r="D3960" s="5">
        <f ca="1">IF(E3960&lt;(Driehoek_C-Driehoek_A)/(Driehoek_B-Driehoek_A),Driehoek_A+SQRT(E3960*(Driehoek_B-Driehoek_A)*(Driehoek_C-Driehoek_A)),Driehoek_B-SQRT((1-E3960)*(Driehoek_B-Driehoek_A)*(Driehoek_B-Driehoek_C)))</f>
        <v>2.5769051704706052</v>
      </c>
      <c r="E3960" s="2">
        <f t="shared" ca="1" si="421"/>
        <v>2.3772826836837013E-2</v>
      </c>
      <c r="F3960" s="2"/>
      <c r="G3960" s="15">
        <f ca="1">_xlfn.NORM.INV(H3960,Normaal_Mu,Normaal_Sigma)</f>
        <v>6.1825067483048848</v>
      </c>
      <c r="H3960" s="2">
        <f t="shared" ca="1" si="422"/>
        <v>0.72282466738705442</v>
      </c>
      <c r="I3960" s="2"/>
      <c r="J3960" s="15">
        <f ca="1">-LN(K3960) /NegExp_Labda</f>
        <v>4.2109325925271603</v>
      </c>
      <c r="K3960" s="2">
        <f t="shared" ca="1" si="423"/>
        <v>0.4307676116033512</v>
      </c>
      <c r="L3960" s="2"/>
      <c r="M3960" s="17">
        <f t="shared" ca="1" si="424"/>
        <v>8</v>
      </c>
      <c r="N3960" s="2">
        <f t="shared" ca="1" si="419"/>
        <v>0.89061435045520654</v>
      </c>
      <c r="O3960" s="2"/>
      <c r="P3960" s="31">
        <f t="shared" ca="1" si="425"/>
        <v>6.0372303015567201</v>
      </c>
    </row>
    <row r="3961" spans="1:16" x14ac:dyDescent="0.25">
      <c r="A3961" s="32">
        <f ca="1">Uniform_A+B3961*(Uniform_B-Uniform_A)</f>
        <v>7.7484193752943407</v>
      </c>
      <c r="B3961" s="2">
        <f t="shared" ca="1" si="420"/>
        <v>0.77484193752943409</v>
      </c>
      <c r="C3961" s="4"/>
      <c r="D3961" s="5">
        <f ca="1">IF(E3961&lt;(Driehoek_C-Driehoek_A)/(Driehoek_B-Driehoek_A),Driehoek_A+SQRT(E3961*(Driehoek_B-Driehoek_A)*(Driehoek_C-Driehoek_A)),Driehoek_B-SQRT((1-E3961)*(Driehoek_B-Driehoek_A)*(Driehoek_B-Driehoek_C)))</f>
        <v>6.6013736447544051</v>
      </c>
      <c r="E3961" s="2">
        <f t="shared" ca="1" si="421"/>
        <v>0.83561690308346381</v>
      </c>
      <c r="F3961" s="2"/>
      <c r="G3961" s="15">
        <f ca="1">_xlfn.NORM.INV(H3961,Normaal_Mu,Normaal_Sigma)</f>
        <v>-1.1422434604995502</v>
      </c>
      <c r="H3961" s="2">
        <f t="shared" ca="1" si="422"/>
        <v>1.0662809411892127E-3</v>
      </c>
      <c r="I3961" s="2"/>
      <c r="J3961" s="15">
        <f ca="1">-LN(K3961) /NegExp_Labda</f>
        <v>0.91059913897122891</v>
      </c>
      <c r="K3961" s="2">
        <f t="shared" ca="1" si="423"/>
        <v>0.83350145779030982</v>
      </c>
      <c r="L3961" s="2"/>
      <c r="M3961" s="17">
        <f t="shared" ca="1" si="424"/>
        <v>9</v>
      </c>
      <c r="N3961" s="2">
        <f t="shared" ca="1" si="419"/>
        <v>0.95656809295652445</v>
      </c>
      <c r="O3961" s="2"/>
      <c r="P3961" s="31">
        <f t="shared" ca="1" si="425"/>
        <v>4.6236297397040849</v>
      </c>
    </row>
    <row r="3962" spans="1:16" x14ac:dyDescent="0.25">
      <c r="A3962" s="32">
        <f ca="1">Uniform_A+B3962*(Uniform_B-Uniform_A)</f>
        <v>3.4018295510695653</v>
      </c>
      <c r="B3962" s="2">
        <f t="shared" ca="1" si="420"/>
        <v>0.34018295510695651</v>
      </c>
      <c r="C3962" s="4"/>
      <c r="D3962" s="5">
        <f ca="1">IF(E3962&lt;(Driehoek_C-Driehoek_A)/(Driehoek_B-Driehoek_A),Driehoek_A+SQRT(E3962*(Driehoek_B-Driehoek_A)*(Driehoek_C-Driehoek_A)),Driehoek_B-SQRT((1-E3962)*(Driehoek_B-Driehoek_A)*(Driehoek_B-Driehoek_C)))</f>
        <v>7.6755920848750296</v>
      </c>
      <c r="E3962" s="2">
        <f t="shared" ca="1" si="421"/>
        <v>0.94988410498155229</v>
      </c>
      <c r="F3962" s="2"/>
      <c r="G3962" s="15">
        <f ca="1">_xlfn.NORM.INV(H3962,Normaal_Mu,Normaal_Sigma)</f>
        <v>7.1624571300257287</v>
      </c>
      <c r="H3962" s="2">
        <f t="shared" ca="1" si="422"/>
        <v>0.86020227274512606</v>
      </c>
      <c r="I3962" s="2"/>
      <c r="J3962" s="15">
        <f ca="1">-LN(K3962) /NegExp_Labda</f>
        <v>3.9308084773101761</v>
      </c>
      <c r="K3962" s="2">
        <f t="shared" ca="1" si="423"/>
        <v>0.45559013725384223</v>
      </c>
      <c r="L3962" s="2"/>
      <c r="M3962" s="17">
        <f t="shared" ca="1" si="424"/>
        <v>3</v>
      </c>
      <c r="N3962" s="2">
        <f t="shared" ca="1" si="419"/>
        <v>0.22448473143372616</v>
      </c>
      <c r="O3962" s="2"/>
      <c r="P3962" s="31">
        <f t="shared" ca="1" si="425"/>
        <v>5.0341374486561001</v>
      </c>
    </row>
    <row r="3963" spans="1:16" x14ac:dyDescent="0.25">
      <c r="A3963" s="32">
        <f ca="1">Uniform_A+B3963*(Uniform_B-Uniform_A)</f>
        <v>0.79531585638967006</v>
      </c>
      <c r="B3963" s="2">
        <f t="shared" ca="1" si="420"/>
        <v>7.9531585638967006E-2</v>
      </c>
      <c r="C3963" s="4"/>
      <c r="D3963" s="5">
        <f ca="1">IF(E3963&lt;(Driehoek_C-Driehoek_A)/(Driehoek_B-Driehoek_A),Driehoek_A+SQRT(E3963*(Driehoek_B-Driehoek_A)*(Driehoek_C-Driehoek_A)),Driehoek_B-SQRT((1-E3963)*(Driehoek_B-Driehoek_A)*(Driehoek_B-Driehoek_C)))</f>
        <v>6.7977363672481124</v>
      </c>
      <c r="E3963" s="2">
        <f t="shared" ca="1" si="421"/>
        <v>0.86142956833881312</v>
      </c>
      <c r="F3963" s="2"/>
      <c r="G3963" s="15">
        <f ca="1">_xlfn.NORM.INV(H3963,Normaal_Mu,Normaal_Sigma)</f>
        <v>6.761467634881865</v>
      </c>
      <c r="H3963" s="2">
        <f t="shared" ca="1" si="422"/>
        <v>0.81076904574881214</v>
      </c>
      <c r="I3963" s="2"/>
      <c r="J3963" s="15">
        <f ca="1">-LN(K3963) /NegExp_Labda</f>
        <v>1.9410701984078029</v>
      </c>
      <c r="K3963" s="2">
        <f t="shared" ca="1" si="423"/>
        <v>0.67826715164112372</v>
      </c>
      <c r="L3963" s="2"/>
      <c r="M3963" s="17">
        <f t="shared" ca="1" si="424"/>
        <v>3</v>
      </c>
      <c r="N3963" s="2">
        <f t="shared" ca="1" si="419"/>
        <v>0.16185801621438822</v>
      </c>
      <c r="O3963" s="2"/>
      <c r="P3963" s="31">
        <f t="shared" ca="1" si="425"/>
        <v>3.8591180113854904</v>
      </c>
    </row>
    <row r="3964" spans="1:16" x14ac:dyDescent="0.25">
      <c r="A3964" s="32">
        <f ca="1">Uniform_A+B3964*(Uniform_B-Uniform_A)</f>
        <v>4.1564792847993184</v>
      </c>
      <c r="B3964" s="2">
        <f t="shared" ca="1" si="420"/>
        <v>0.41564792847993182</v>
      </c>
      <c r="C3964" s="4"/>
      <c r="D3964" s="5">
        <f ca="1">IF(E3964&lt;(Driehoek_C-Driehoek_A)/(Driehoek_B-Driehoek_A),Driehoek_A+SQRT(E3964*(Driehoek_B-Driehoek_A)*(Driehoek_C-Driehoek_A)),Driehoek_B-SQRT((1-E3964)*(Driehoek_B-Driehoek_A)*(Driehoek_B-Driehoek_C)))</f>
        <v>5.5021955049881388</v>
      </c>
      <c r="E3964" s="2">
        <f t="shared" ca="1" si="421"/>
        <v>0.65043896327642348</v>
      </c>
      <c r="F3964" s="2"/>
      <c r="G3964" s="15">
        <f ca="1">_xlfn.NORM.INV(H3964,Normaal_Mu,Normaal_Sigma)</f>
        <v>4.3874309485000076</v>
      </c>
      <c r="H3964" s="2">
        <f t="shared" ca="1" si="422"/>
        <v>0.37969401005155368</v>
      </c>
      <c r="I3964" s="2"/>
      <c r="J3964" s="15">
        <f ca="1">-LN(K3964) /NegExp_Labda</f>
        <v>2.9960125825846156</v>
      </c>
      <c r="K3964" s="2">
        <f t="shared" ca="1" si="423"/>
        <v>0.54924947887211872</v>
      </c>
      <c r="L3964" s="2"/>
      <c r="M3964" s="17">
        <f t="shared" ca="1" si="424"/>
        <v>4</v>
      </c>
      <c r="N3964" s="2">
        <f t="shared" ca="1" si="419"/>
        <v>0.36611492557059488</v>
      </c>
      <c r="O3964" s="2"/>
      <c r="P3964" s="31">
        <f t="shared" ca="1" si="425"/>
        <v>4.2084236641744166</v>
      </c>
    </row>
    <row r="3965" spans="1:16" x14ac:dyDescent="0.25">
      <c r="A3965" s="32">
        <f ca="1">Uniform_A+B3965*(Uniform_B-Uniform_A)</f>
        <v>6.0089851908867615</v>
      </c>
      <c r="B3965" s="2">
        <f t="shared" ca="1" si="420"/>
        <v>0.6008985190886762</v>
      </c>
      <c r="C3965" s="4"/>
      <c r="D3965" s="5">
        <f ca="1">IF(E3965&lt;(Driehoek_C-Driehoek_A)/(Driehoek_B-Driehoek_A),Driehoek_A+SQRT(E3965*(Driehoek_B-Driehoek_A)*(Driehoek_C-Driehoek_A)),Driehoek_B-SQRT((1-E3965)*(Driehoek_B-Driehoek_A)*(Driehoek_B-Driehoek_C)))</f>
        <v>6.4352164589639864</v>
      </c>
      <c r="E3965" s="2">
        <f t="shared" ca="1" si="421"/>
        <v>0.81205386821802195</v>
      </c>
      <c r="F3965" s="2"/>
      <c r="G3965" s="15">
        <f ca="1">_xlfn.NORM.INV(H3965,Normaal_Mu,Normaal_Sigma)</f>
        <v>2.4591647363136415</v>
      </c>
      <c r="H3965" s="2">
        <f t="shared" ca="1" si="422"/>
        <v>0.10196795296468575</v>
      </c>
      <c r="I3965" s="2"/>
      <c r="J3965" s="15">
        <f ca="1">-LN(K3965) /NegExp_Labda</f>
        <v>0.73006539155910621</v>
      </c>
      <c r="K3965" s="2">
        <f t="shared" ca="1" si="423"/>
        <v>0.86414640153464117</v>
      </c>
      <c r="L3965" s="2"/>
      <c r="M3965" s="17">
        <f t="shared" ca="1" si="424"/>
        <v>7</v>
      </c>
      <c r="N3965" s="2">
        <f t="shared" ca="1" si="419"/>
        <v>0.84334932967145193</v>
      </c>
      <c r="O3965" s="2"/>
      <c r="P3965" s="31">
        <f t="shared" ca="1" si="425"/>
        <v>4.5266863555446992</v>
      </c>
    </row>
    <row r="3966" spans="1:16" x14ac:dyDescent="0.25">
      <c r="A3966" s="32">
        <f ca="1">Uniform_A+B3966*(Uniform_B-Uniform_A)</f>
        <v>8.2744490934013832</v>
      </c>
      <c r="B3966" s="2">
        <f t="shared" ca="1" si="420"/>
        <v>0.82744490934013826</v>
      </c>
      <c r="C3966" s="4"/>
      <c r="D3966" s="5">
        <f ca="1">IF(E3966&lt;(Driehoek_C-Driehoek_A)/(Driehoek_B-Driehoek_A),Driehoek_A+SQRT(E3966*(Driehoek_B-Driehoek_A)*(Driehoek_C-Driehoek_A)),Driehoek_B-SQRT((1-E3966)*(Driehoek_B-Driehoek_A)*(Driehoek_B-Driehoek_C)))</f>
        <v>7.3007264770986806</v>
      </c>
      <c r="E3966" s="2">
        <f t="shared" ca="1" si="421"/>
        <v>0.91749912841047254</v>
      </c>
      <c r="F3966" s="2"/>
      <c r="G3966" s="15">
        <f ca="1">_xlfn.NORM.INV(H3966,Normaal_Mu,Normaal_Sigma)</f>
        <v>6.0032861001023665</v>
      </c>
      <c r="H3966" s="2">
        <f t="shared" ca="1" si="422"/>
        <v>0.69204068442204281</v>
      </c>
      <c r="I3966" s="2"/>
      <c r="J3966" s="15">
        <f ca="1">-LN(K3966) /NegExp_Labda</f>
        <v>13.346075564123879</v>
      </c>
      <c r="K3966" s="2">
        <f t="shared" ca="1" si="423"/>
        <v>6.9306601829772219E-2</v>
      </c>
      <c r="L3966" s="2"/>
      <c r="M3966" s="17">
        <f t="shared" ca="1" si="424"/>
        <v>3</v>
      </c>
      <c r="N3966" s="2">
        <f t="shared" ca="1" si="419"/>
        <v>0.19690962465102502</v>
      </c>
      <c r="O3966" s="2"/>
      <c r="P3966" s="31">
        <f t="shared" ca="1" si="425"/>
        <v>7.5849074469452615</v>
      </c>
    </row>
    <row r="3967" spans="1:16" x14ac:dyDescent="0.25">
      <c r="A3967" s="32">
        <f ca="1">Uniform_A+B3967*(Uniform_B-Uniform_A)</f>
        <v>0.15309828530981062</v>
      </c>
      <c r="B3967" s="2">
        <f t="shared" ca="1" si="420"/>
        <v>1.5309828530981062E-2</v>
      </c>
      <c r="C3967" s="4"/>
      <c r="D3967" s="5">
        <f ca="1">IF(E3967&lt;(Driehoek_C-Driehoek_A)/(Driehoek_B-Driehoek_A),Driehoek_A+SQRT(E3967*(Driehoek_B-Driehoek_A)*(Driehoek_C-Driehoek_A)),Driehoek_B-SQRT((1-E3967)*(Driehoek_B-Driehoek_A)*(Driehoek_B-Driehoek_C)))</f>
        <v>2.6300015791014131</v>
      </c>
      <c r="E3967" s="2">
        <f t="shared" ca="1" si="421"/>
        <v>2.835014211930531E-2</v>
      </c>
      <c r="F3967" s="2"/>
      <c r="G3967" s="15">
        <f ca="1">_xlfn.NORM.INV(H3967,Normaal_Mu,Normaal_Sigma)</f>
        <v>6.2009409823359274</v>
      </c>
      <c r="H3967" s="2">
        <f t="shared" ca="1" si="422"/>
        <v>0.72590363934986113</v>
      </c>
      <c r="I3967" s="2"/>
      <c r="J3967" s="15">
        <f ca="1">-LN(K3967) /NegExp_Labda</f>
        <v>3.4139924417890213</v>
      </c>
      <c r="K3967" s="2">
        <f t="shared" ca="1" si="423"/>
        <v>0.50520121255622308</v>
      </c>
      <c r="L3967" s="2"/>
      <c r="M3967" s="17">
        <f t="shared" ca="1" si="424"/>
        <v>3</v>
      </c>
      <c r="N3967" s="2">
        <f t="shared" ca="1" si="419"/>
        <v>0.12538287705618922</v>
      </c>
      <c r="O3967" s="2"/>
      <c r="P3967" s="31">
        <f t="shared" ca="1" si="425"/>
        <v>3.0796066577072345</v>
      </c>
    </row>
    <row r="3968" spans="1:16" x14ac:dyDescent="0.25">
      <c r="A3968" s="32">
        <f ca="1">Uniform_A+B3968*(Uniform_B-Uniform_A)</f>
        <v>0.87787211351221806</v>
      </c>
      <c r="B3968" s="2">
        <f t="shared" ca="1" si="420"/>
        <v>8.7787211351221806E-2</v>
      </c>
      <c r="C3968" s="4"/>
      <c r="D3968" s="5">
        <f ca="1">IF(E3968&lt;(Driehoek_C-Driehoek_A)/(Driehoek_B-Driehoek_A),Driehoek_A+SQRT(E3968*(Driehoek_B-Driehoek_A)*(Driehoek_C-Driehoek_A)),Driehoek_B-SQRT((1-E3968)*(Driehoek_B-Driehoek_A)*(Driehoek_B-Driehoek_C)))</f>
        <v>3.9179571688199317</v>
      </c>
      <c r="E3968" s="2">
        <f t="shared" ca="1" si="421"/>
        <v>0.26275426438769767</v>
      </c>
      <c r="F3968" s="2"/>
      <c r="G3968" s="15">
        <f ca="1">_xlfn.NORM.INV(H3968,Normaal_Mu,Normaal_Sigma)</f>
        <v>3.6999096556478901</v>
      </c>
      <c r="H3968" s="2">
        <f t="shared" ca="1" si="422"/>
        <v>0.25783152165576162</v>
      </c>
      <c r="I3968" s="2"/>
      <c r="J3968" s="15">
        <f ca="1">-LN(K3968) /NegExp_Labda</f>
        <v>1.9170555295353613</v>
      </c>
      <c r="K3968" s="2">
        <f t="shared" ca="1" si="423"/>
        <v>0.68153265958362141</v>
      </c>
      <c r="L3968" s="2"/>
      <c r="M3968" s="17">
        <f t="shared" ca="1" si="424"/>
        <v>9</v>
      </c>
      <c r="N3968" s="2">
        <f t="shared" ca="1" si="419"/>
        <v>0.94725215447638367</v>
      </c>
      <c r="O3968" s="2"/>
      <c r="P3968" s="31">
        <f t="shared" ca="1" si="425"/>
        <v>3.8825588935030799</v>
      </c>
    </row>
    <row r="3969" spans="1:16" x14ac:dyDescent="0.25">
      <c r="A3969" s="32">
        <f ca="1">Uniform_A+B3969*(Uniform_B-Uniform_A)</f>
        <v>9.0327236949968182</v>
      </c>
      <c r="B3969" s="2">
        <f t="shared" ca="1" si="420"/>
        <v>0.90327236949968182</v>
      </c>
      <c r="C3969" s="4"/>
      <c r="D3969" s="5">
        <f ca="1">IF(E3969&lt;(Driehoek_C-Driehoek_A)/(Driehoek_B-Driehoek_A),Driehoek_A+SQRT(E3969*(Driehoek_B-Driehoek_A)*(Driehoek_C-Driehoek_A)),Driehoek_B-SQRT((1-E3969)*(Driehoek_B-Driehoek_A)*(Driehoek_B-Driehoek_C)))</f>
        <v>4.1196558908080272</v>
      </c>
      <c r="E3969" s="2">
        <f t="shared" ca="1" si="421"/>
        <v>0.31949261073929158</v>
      </c>
      <c r="F3969" s="2"/>
      <c r="G3969" s="15">
        <f ca="1">_xlfn.NORM.INV(H3969,Normaal_Mu,Normaal_Sigma)</f>
        <v>7.8981218360227743</v>
      </c>
      <c r="H3969" s="2">
        <f t="shared" ca="1" si="422"/>
        <v>0.92633971448929109</v>
      </c>
      <c r="I3969" s="2"/>
      <c r="J3969" s="15">
        <f ca="1">-LN(K3969) /NegExp_Labda</f>
        <v>4.706435316758518</v>
      </c>
      <c r="K3969" s="2">
        <f t="shared" ca="1" si="423"/>
        <v>0.39012539599248197</v>
      </c>
      <c r="L3969" s="2"/>
      <c r="M3969" s="17">
        <f t="shared" ca="1" si="424"/>
        <v>5</v>
      </c>
      <c r="N3969" s="2">
        <f t="shared" ca="1" si="419"/>
        <v>0.50211069664406727</v>
      </c>
      <c r="O3969" s="2"/>
      <c r="P3969" s="31">
        <f t="shared" ca="1" si="425"/>
        <v>6.1513873477172272</v>
      </c>
    </row>
    <row r="3970" spans="1:16" x14ac:dyDescent="0.25">
      <c r="A3970" s="32">
        <f ca="1">Uniform_A+B3970*(Uniform_B-Uniform_A)</f>
        <v>7.2015772587589595</v>
      </c>
      <c r="B3970" s="2">
        <f t="shared" ca="1" si="420"/>
        <v>0.72015772587589599</v>
      </c>
      <c r="C3970" s="4"/>
      <c r="D3970" s="5">
        <f ca="1">IF(E3970&lt;(Driehoek_C-Driehoek_A)/(Driehoek_B-Driehoek_A),Driehoek_A+SQRT(E3970*(Driehoek_B-Driehoek_A)*(Driehoek_C-Driehoek_A)),Driehoek_B-SQRT((1-E3970)*(Driehoek_B-Driehoek_A)*(Driehoek_B-Driehoek_C)))</f>
        <v>4.6478805980472675</v>
      </c>
      <c r="E3970" s="2">
        <f t="shared" ca="1" si="421"/>
        <v>0.45883019174704542</v>
      </c>
      <c r="F3970" s="2"/>
      <c r="G3970" s="15">
        <f ca="1">_xlfn.NORM.INV(H3970,Normaal_Mu,Normaal_Sigma)</f>
        <v>5.3004708800043741</v>
      </c>
      <c r="H3970" s="2">
        <f t="shared" ca="1" si="422"/>
        <v>0.55971056694392718</v>
      </c>
      <c r="I3970" s="2"/>
      <c r="J3970" s="15">
        <f ca="1">-LN(K3970) /NegExp_Labda</f>
        <v>3.3765613413542006</v>
      </c>
      <c r="K3970" s="2">
        <f t="shared" ca="1" si="423"/>
        <v>0.50899745203421143</v>
      </c>
      <c r="L3970" s="2"/>
      <c r="M3970" s="17">
        <f t="shared" ca="1" si="424"/>
        <v>6</v>
      </c>
      <c r="N3970" s="2">
        <f t="shared" ca="1" si="419"/>
        <v>0.73609312676019001</v>
      </c>
      <c r="O3970" s="2"/>
      <c r="P3970" s="31">
        <f t="shared" ca="1" si="425"/>
        <v>5.3052980156329603</v>
      </c>
    </row>
    <row r="3971" spans="1:16" x14ac:dyDescent="0.25">
      <c r="A3971" s="32">
        <f ca="1">Uniform_A+B3971*(Uniform_B-Uniform_A)</f>
        <v>1.5434604020913623</v>
      </c>
      <c r="B3971" s="2">
        <f t="shared" ca="1" si="420"/>
        <v>0.15434604020913623</v>
      </c>
      <c r="C3971" s="4"/>
      <c r="D3971" s="5">
        <f ca="1">IF(E3971&lt;(Driehoek_C-Driehoek_A)/(Driehoek_B-Driehoek_A),Driehoek_A+SQRT(E3971*(Driehoek_B-Driehoek_A)*(Driehoek_C-Driehoek_A)),Driehoek_B-SQRT((1-E3971)*(Driehoek_B-Driehoek_A)*(Driehoek_B-Driehoek_C)))</f>
        <v>5.0898333199695305</v>
      </c>
      <c r="E3971" s="2">
        <f t="shared" ca="1" si="421"/>
        <v>0.56315990098227142</v>
      </c>
      <c r="F3971" s="2"/>
      <c r="G3971" s="15">
        <f ca="1">_xlfn.NORM.INV(H3971,Normaal_Mu,Normaal_Sigma)</f>
        <v>4.9451296764106729</v>
      </c>
      <c r="H3971" s="2">
        <f t="shared" ca="1" si="422"/>
        <v>0.48905632686976774</v>
      </c>
      <c r="I3971" s="2"/>
      <c r="J3971" s="15">
        <f ca="1">-LN(K3971) /NegExp_Labda</f>
        <v>16.100449209050137</v>
      </c>
      <c r="K3971" s="2">
        <f t="shared" ca="1" si="423"/>
        <v>3.9951468787144839E-2</v>
      </c>
      <c r="L3971" s="2"/>
      <c r="M3971" s="17">
        <f t="shared" ca="1" si="424"/>
        <v>4</v>
      </c>
      <c r="N3971" s="2">
        <f t="shared" ca="1" si="419"/>
        <v>0.30421005382979638</v>
      </c>
      <c r="O3971" s="2"/>
      <c r="P3971" s="31">
        <f t="shared" ca="1" si="425"/>
        <v>6.3357745215043408</v>
      </c>
    </row>
    <row r="3972" spans="1:16" x14ac:dyDescent="0.25">
      <c r="A3972" s="32">
        <f ca="1">Uniform_A+B3972*(Uniform_B-Uniform_A)</f>
        <v>5.4960535244203044</v>
      </c>
      <c r="B3972" s="2">
        <f t="shared" ca="1" si="420"/>
        <v>0.54960535244203046</v>
      </c>
      <c r="C3972" s="4"/>
      <c r="D3972" s="5">
        <f ca="1">IF(E3972&lt;(Driehoek_C-Driehoek_A)/(Driehoek_B-Driehoek_A),Driehoek_A+SQRT(E3972*(Driehoek_B-Driehoek_A)*(Driehoek_C-Driehoek_A)),Driehoek_B-SQRT((1-E3972)*(Driehoek_B-Driehoek_A)*(Driehoek_B-Driehoek_C)))</f>
        <v>4.2461102738967362</v>
      </c>
      <c r="E3972" s="2">
        <f t="shared" ca="1" si="421"/>
        <v>0.35430092777285238</v>
      </c>
      <c r="F3972" s="2"/>
      <c r="G3972" s="15">
        <f ca="1">_xlfn.NORM.INV(H3972,Normaal_Mu,Normaal_Sigma)</f>
        <v>5.0349087037285098</v>
      </c>
      <c r="H3972" s="2">
        <f t="shared" ca="1" si="422"/>
        <v>0.50696292538621834</v>
      </c>
      <c r="I3972" s="2"/>
      <c r="J3972" s="15">
        <f ca="1">-LN(K3972) /NegExp_Labda</f>
        <v>1.7190388517697819</v>
      </c>
      <c r="K3972" s="2">
        <f t="shared" ca="1" si="423"/>
        <v>0.70906521830551394</v>
      </c>
      <c r="L3972" s="2"/>
      <c r="M3972" s="17">
        <f t="shared" ca="1" si="424"/>
        <v>7</v>
      </c>
      <c r="N3972" s="2">
        <f t="shared" ca="1" si="419"/>
        <v>0.80219794213154438</v>
      </c>
      <c r="O3972" s="2"/>
      <c r="P3972" s="31">
        <f t="shared" ca="1" si="425"/>
        <v>4.6992222707630669</v>
      </c>
    </row>
    <row r="3973" spans="1:16" x14ac:dyDescent="0.25">
      <c r="A3973" s="32">
        <f ca="1">Uniform_A+B3973*(Uniform_B-Uniform_A)</f>
        <v>6.568606103325898</v>
      </c>
      <c r="B3973" s="2">
        <f t="shared" ca="1" si="420"/>
        <v>0.6568606103325898</v>
      </c>
      <c r="C3973" s="4"/>
      <c r="D3973" s="5">
        <f ca="1">IF(E3973&lt;(Driehoek_C-Driehoek_A)/(Driehoek_B-Driehoek_A),Driehoek_A+SQRT(E3973*(Driehoek_B-Driehoek_A)*(Driehoek_C-Driehoek_A)),Driehoek_B-SQRT((1-E3973)*(Driehoek_B-Driehoek_A)*(Driehoek_B-Driehoek_C)))</f>
        <v>5.4758906090136259</v>
      </c>
      <c r="E3973" s="2">
        <f t="shared" ca="1" si="421"/>
        <v>0.64516151429604707</v>
      </c>
      <c r="F3973" s="2"/>
      <c r="G3973" s="15">
        <f ca="1">_xlfn.NORM.INV(H3973,Normaal_Mu,Normaal_Sigma)</f>
        <v>4.8836856867964684</v>
      </c>
      <c r="H3973" s="2">
        <f t="shared" ca="1" si="422"/>
        <v>0.47681172350331957</v>
      </c>
      <c r="I3973" s="2"/>
      <c r="J3973" s="15">
        <f ca="1">-LN(K3973) /NegExp_Labda</f>
        <v>0.4930147930726998</v>
      </c>
      <c r="K3973" s="2">
        <f t="shared" ca="1" si="423"/>
        <v>0.90610239676414528</v>
      </c>
      <c r="L3973" s="2"/>
      <c r="M3973" s="17">
        <f t="shared" ca="1" si="424"/>
        <v>9</v>
      </c>
      <c r="N3973" s="2">
        <f t="shared" ref="N3973:N4036" ca="1" si="426">RAND()</f>
        <v>0.93315420288981721</v>
      </c>
      <c r="O3973" s="2"/>
      <c r="P3973" s="31">
        <f t="shared" ca="1" si="425"/>
        <v>5.2842394384417384</v>
      </c>
    </row>
    <row r="3974" spans="1:16" x14ac:dyDescent="0.25">
      <c r="A3974" s="32">
        <f ca="1">Uniform_A+B3974*(Uniform_B-Uniform_A)</f>
        <v>5.3687081274433179</v>
      </c>
      <c r="B3974" s="2">
        <f t="shared" ref="B3974:B4037" ca="1" si="427">RAND()</f>
        <v>0.53687081274433179</v>
      </c>
      <c r="C3974" s="4"/>
      <c r="D3974" s="5">
        <f ca="1">IF(E3974&lt;(Driehoek_C-Driehoek_A)/(Driehoek_B-Driehoek_A),Driehoek_A+SQRT(E3974*(Driehoek_B-Driehoek_A)*(Driehoek_C-Driehoek_A)),Driehoek_B-SQRT((1-E3974)*(Driehoek_B-Driehoek_A)*(Driehoek_B-Driehoek_C)))</f>
        <v>4.1891390831527913</v>
      </c>
      <c r="E3974" s="2">
        <f t="shared" ref="E3974:E4037" ca="1" si="428">RAND()</f>
        <v>0.33873192110720085</v>
      </c>
      <c r="F3974" s="2"/>
      <c r="G3974" s="15">
        <f ca="1">_xlfn.NORM.INV(H3974,Normaal_Mu,Normaal_Sigma)</f>
        <v>5.8626218342403309</v>
      </c>
      <c r="H3974" s="2">
        <f t="shared" ref="H3974:H4037" ca="1" si="429">RAND()</f>
        <v>0.66687884329456992</v>
      </c>
      <c r="I3974" s="2"/>
      <c r="J3974" s="15">
        <f ca="1">-LN(K3974) /NegExp_Labda</f>
        <v>1.7790124469601891</v>
      </c>
      <c r="K3974" s="2">
        <f t="shared" ref="K3974:K4037" ca="1" si="430">RAND()</f>
        <v>0.70061098467210814</v>
      </c>
      <c r="L3974" s="2"/>
      <c r="M3974" s="17">
        <f t="shared" ca="1" si="424"/>
        <v>9</v>
      </c>
      <c r="N3974" s="2">
        <f t="shared" ca="1" si="426"/>
        <v>0.94209609381823012</v>
      </c>
      <c r="O3974" s="2"/>
      <c r="P3974" s="31">
        <f t="shared" ca="1" si="425"/>
        <v>5.2398962983593256</v>
      </c>
    </row>
    <row r="3975" spans="1:16" x14ac:dyDescent="0.25">
      <c r="A3975" s="32">
        <f ca="1">Uniform_A+B3975*(Uniform_B-Uniform_A)</f>
        <v>3.7008552966882502</v>
      </c>
      <c r="B3975" s="2">
        <f t="shared" ca="1" si="427"/>
        <v>0.37008552966882502</v>
      </c>
      <c r="C3975" s="4"/>
      <c r="D3975" s="5">
        <f ca="1">IF(E3975&lt;(Driehoek_C-Driehoek_A)/(Driehoek_B-Driehoek_A),Driehoek_A+SQRT(E3975*(Driehoek_B-Driehoek_A)*(Driehoek_C-Driehoek_A)),Driehoek_B-SQRT((1-E3975)*(Driehoek_B-Driehoek_A)*(Driehoek_B-Driehoek_C)))</f>
        <v>4.3319679962181974</v>
      </c>
      <c r="E3975" s="2">
        <f t="shared" ca="1" si="428"/>
        <v>0.37741363461911004</v>
      </c>
      <c r="F3975" s="2"/>
      <c r="G3975" s="15">
        <f ca="1">_xlfn.NORM.INV(H3975,Normaal_Mu,Normaal_Sigma)</f>
        <v>4.8597008574241567</v>
      </c>
      <c r="H3975" s="2">
        <f t="shared" ca="1" si="429"/>
        <v>0.47203730583394488</v>
      </c>
      <c r="I3975" s="2"/>
      <c r="J3975" s="15">
        <f ca="1">-LN(K3975) /NegExp_Labda</f>
        <v>4.2435053121657136</v>
      </c>
      <c r="K3975" s="2">
        <f t="shared" ca="1" si="430"/>
        <v>0.42797047799217203</v>
      </c>
      <c r="L3975" s="2"/>
      <c r="M3975" s="17">
        <f t="shared" ca="1" si="424"/>
        <v>3</v>
      </c>
      <c r="N3975" s="2">
        <f t="shared" ca="1" si="426"/>
        <v>0.2068941599882187</v>
      </c>
      <c r="O3975" s="2"/>
      <c r="P3975" s="31">
        <f t="shared" ca="1" si="425"/>
        <v>4.0272058924992633</v>
      </c>
    </row>
    <row r="3976" spans="1:16" x14ac:dyDescent="0.25">
      <c r="A3976" s="32">
        <f ca="1">Uniform_A+B3976*(Uniform_B-Uniform_A)</f>
        <v>1.6498868652293086</v>
      </c>
      <c r="B3976" s="2">
        <f t="shared" ca="1" si="427"/>
        <v>0.16498868652293086</v>
      </c>
      <c r="C3976" s="4"/>
      <c r="D3976" s="5">
        <f ca="1">IF(E3976&lt;(Driehoek_C-Driehoek_A)/(Driehoek_B-Driehoek_A),Driehoek_A+SQRT(E3976*(Driehoek_B-Driehoek_A)*(Driehoek_C-Driehoek_A)),Driehoek_B-SQRT((1-E3976)*(Driehoek_B-Driehoek_A)*(Driehoek_B-Driehoek_C)))</f>
        <v>6.3722033722378342</v>
      </c>
      <c r="E3976" s="2">
        <f t="shared" ca="1" si="428"/>
        <v>0.80270528237490835</v>
      </c>
      <c r="F3976" s="2"/>
      <c r="G3976" s="15">
        <f ca="1">_xlfn.NORM.INV(H3976,Normaal_Mu,Normaal_Sigma)</f>
        <v>6.2928821977869314</v>
      </c>
      <c r="H3976" s="2">
        <f t="shared" ca="1" si="429"/>
        <v>0.74100313443462174</v>
      </c>
      <c r="I3976" s="2"/>
      <c r="J3976" s="15">
        <f ca="1">-LN(K3976) /NegExp_Labda</f>
        <v>2.5850068787288905</v>
      </c>
      <c r="K3976" s="2">
        <f t="shared" ca="1" si="430"/>
        <v>0.59630596726793972</v>
      </c>
      <c r="L3976" s="2"/>
      <c r="M3976" s="17">
        <f t="shared" ca="1" si="424"/>
        <v>3</v>
      </c>
      <c r="N3976" s="2">
        <f t="shared" ca="1" si="426"/>
        <v>0.2218829854593336</v>
      </c>
      <c r="O3976" s="2"/>
      <c r="P3976" s="31">
        <f t="shared" ca="1" si="425"/>
        <v>3.979995862796593</v>
      </c>
    </row>
    <row r="3977" spans="1:16" x14ac:dyDescent="0.25">
      <c r="A3977" s="32">
        <f ca="1">Uniform_A+B3977*(Uniform_B-Uniform_A)</f>
        <v>2.289905358508352</v>
      </c>
      <c r="B3977" s="2">
        <f t="shared" ca="1" si="427"/>
        <v>0.22899053585083518</v>
      </c>
      <c r="C3977" s="4"/>
      <c r="D3977" s="5">
        <f ca="1">IF(E3977&lt;(Driehoek_C-Driehoek_A)/(Driehoek_B-Driehoek_A),Driehoek_A+SQRT(E3977*(Driehoek_B-Driehoek_A)*(Driehoek_C-Driehoek_A)),Driehoek_B-SQRT((1-E3977)*(Driehoek_B-Driehoek_A)*(Driehoek_B-Driehoek_C)))</f>
        <v>5.0873231354438744</v>
      </c>
      <c r="E3977" s="2">
        <f t="shared" ca="1" si="428"/>
        <v>0.56259885010192134</v>
      </c>
      <c r="F3977" s="2"/>
      <c r="G3977" s="15">
        <f ca="1">_xlfn.NORM.INV(H3977,Normaal_Mu,Normaal_Sigma)</f>
        <v>7.5080721986596917</v>
      </c>
      <c r="H3977" s="2">
        <f t="shared" ca="1" si="429"/>
        <v>0.89508555770657161</v>
      </c>
      <c r="I3977" s="2"/>
      <c r="J3977" s="15">
        <f ca="1">-LN(K3977) /NegExp_Labda</f>
        <v>7.0086282629973891</v>
      </c>
      <c r="K3977" s="2">
        <f t="shared" ca="1" si="430"/>
        <v>0.24617179020634761</v>
      </c>
      <c r="L3977" s="2"/>
      <c r="M3977" s="17">
        <f t="shared" ca="1" si="424"/>
        <v>8</v>
      </c>
      <c r="N3977" s="2">
        <f t="shared" ca="1" si="426"/>
        <v>0.89027958636789295</v>
      </c>
      <c r="O3977" s="2"/>
      <c r="P3977" s="31">
        <f t="shared" ca="1" si="425"/>
        <v>5.9787857911218607</v>
      </c>
    </row>
    <row r="3978" spans="1:16" x14ac:dyDescent="0.25">
      <c r="A3978" s="32">
        <f ca="1">Uniform_A+B3978*(Uniform_B-Uniform_A)</f>
        <v>1.2537778810536337</v>
      </c>
      <c r="B3978" s="2">
        <f t="shared" ca="1" si="427"/>
        <v>0.12537778810536337</v>
      </c>
      <c r="C3978" s="4"/>
      <c r="D3978" s="5">
        <f ca="1">IF(E3978&lt;(Driehoek_C-Driehoek_A)/(Driehoek_B-Driehoek_A),Driehoek_A+SQRT(E3978*(Driehoek_B-Driehoek_A)*(Driehoek_C-Driehoek_A)),Driehoek_B-SQRT((1-E3978)*(Driehoek_B-Driehoek_A)*(Driehoek_B-Driehoek_C)))</f>
        <v>4.0172609719005123</v>
      </c>
      <c r="E3978" s="2">
        <f t="shared" ca="1" si="428"/>
        <v>0.29063747936726214</v>
      </c>
      <c r="F3978" s="2"/>
      <c r="G3978" s="15">
        <f ca="1">_xlfn.NORM.INV(H3978,Normaal_Mu,Normaal_Sigma)</f>
        <v>3.3119476883776451</v>
      </c>
      <c r="H3978" s="2">
        <f t="shared" ca="1" si="429"/>
        <v>0.19932739491769702</v>
      </c>
      <c r="I3978" s="2"/>
      <c r="J3978" s="15">
        <f ca="1">-LN(K3978) /NegExp_Labda</f>
        <v>15.869219703914924</v>
      </c>
      <c r="K3978" s="2">
        <f t="shared" ca="1" si="430"/>
        <v>4.1842448483273564E-2</v>
      </c>
      <c r="L3978" s="2"/>
      <c r="M3978" s="17">
        <f t="shared" ca="1" si="424"/>
        <v>6</v>
      </c>
      <c r="N3978" s="2">
        <f t="shared" ca="1" si="426"/>
        <v>0.6773916984944387</v>
      </c>
      <c r="O3978" s="2"/>
      <c r="P3978" s="31">
        <f t="shared" ca="1" si="425"/>
        <v>6.0904412490493431</v>
      </c>
    </row>
    <row r="3979" spans="1:16" x14ac:dyDescent="0.25">
      <c r="A3979" s="32">
        <f ca="1">Uniform_A+B3979*(Uniform_B-Uniform_A)</f>
        <v>2.6065226222355431</v>
      </c>
      <c r="B3979" s="2">
        <f t="shared" ca="1" si="427"/>
        <v>0.26065226222355431</v>
      </c>
      <c r="C3979" s="4"/>
      <c r="D3979" s="5">
        <f ca="1">IF(E3979&lt;(Driehoek_C-Driehoek_A)/(Driehoek_B-Driehoek_A),Driehoek_A+SQRT(E3979*(Driehoek_B-Driehoek_A)*(Driehoek_C-Driehoek_A)),Driehoek_B-SQRT((1-E3979)*(Driehoek_B-Driehoek_A)*(Driehoek_B-Driehoek_C)))</f>
        <v>5.7251890525241356</v>
      </c>
      <c r="E3979" s="2">
        <f t="shared" ca="1" si="428"/>
        <v>0.69358895023692091</v>
      </c>
      <c r="F3979" s="2"/>
      <c r="G3979" s="15">
        <f ca="1">_xlfn.NORM.INV(H3979,Normaal_Mu,Normaal_Sigma)</f>
        <v>3.4847951205029091</v>
      </c>
      <c r="H3979" s="2">
        <f t="shared" ca="1" si="429"/>
        <v>0.22434450958979268</v>
      </c>
      <c r="I3979" s="2"/>
      <c r="J3979" s="15">
        <f ca="1">-LN(K3979) /NegExp_Labda</f>
        <v>7.0949751663508609</v>
      </c>
      <c r="K3979" s="2">
        <f t="shared" ca="1" si="430"/>
        <v>0.24195705354356822</v>
      </c>
      <c r="L3979" s="2"/>
      <c r="M3979" s="17">
        <f t="shared" ca="1" si="424"/>
        <v>3</v>
      </c>
      <c r="N3979" s="2">
        <f t="shared" ca="1" si="426"/>
        <v>0.14776691959429411</v>
      </c>
      <c r="O3979" s="2"/>
      <c r="P3979" s="31">
        <f t="shared" ca="1" si="425"/>
        <v>4.3822963923226892</v>
      </c>
    </row>
    <row r="3980" spans="1:16" x14ac:dyDescent="0.25">
      <c r="A3980" s="32">
        <f ca="1">Uniform_A+B3980*(Uniform_B-Uniform_A)</f>
        <v>3.0320106239714049</v>
      </c>
      <c r="B3980" s="2">
        <f t="shared" ca="1" si="427"/>
        <v>0.30320106239714051</v>
      </c>
      <c r="C3980" s="4"/>
      <c r="D3980" s="5">
        <f ca="1">IF(E3980&lt;(Driehoek_C-Driehoek_A)/(Driehoek_B-Driehoek_A),Driehoek_A+SQRT(E3980*(Driehoek_B-Driehoek_A)*(Driehoek_C-Driehoek_A)),Driehoek_B-SQRT((1-E3980)*(Driehoek_B-Driehoek_A)*(Driehoek_B-Driehoek_C)))</f>
        <v>6.2179606766221571</v>
      </c>
      <c r="E3980" s="2">
        <f t="shared" ca="1" si="428"/>
        <v>0.77886449151941017</v>
      </c>
      <c r="F3980" s="2"/>
      <c r="G3980" s="15">
        <f ca="1">_xlfn.NORM.INV(H3980,Normaal_Mu,Normaal_Sigma)</f>
        <v>1.856038691309994</v>
      </c>
      <c r="H3980" s="2">
        <f t="shared" ca="1" si="429"/>
        <v>5.7977518918384652E-2</v>
      </c>
      <c r="I3980" s="2"/>
      <c r="J3980" s="15">
        <f ca="1">-LN(K3980) /NegExp_Labda</f>
        <v>4.8064135447024539</v>
      </c>
      <c r="K3980" s="2">
        <f t="shared" ca="1" si="430"/>
        <v>0.38240206070729899</v>
      </c>
      <c r="L3980" s="2"/>
      <c r="M3980" s="17">
        <f t="shared" ca="1" si="424"/>
        <v>5</v>
      </c>
      <c r="N3980" s="2">
        <f t="shared" ca="1" si="426"/>
        <v>0.49694261244570614</v>
      </c>
      <c r="O3980" s="2"/>
      <c r="P3980" s="31">
        <f t="shared" ca="1" si="425"/>
        <v>4.1824847073212021</v>
      </c>
    </row>
    <row r="3981" spans="1:16" x14ac:dyDescent="0.25">
      <c r="A3981" s="32">
        <f ca="1">Uniform_A+B3981*(Uniform_B-Uniform_A)</f>
        <v>0.49037205533330686</v>
      </c>
      <c r="B3981" s="2">
        <f t="shared" ca="1" si="427"/>
        <v>4.9037205533330686E-2</v>
      </c>
      <c r="C3981" s="4"/>
      <c r="D3981" s="5">
        <f ca="1">IF(E3981&lt;(Driehoek_C-Driehoek_A)/(Driehoek_B-Driehoek_A),Driehoek_A+SQRT(E3981*(Driehoek_B-Driehoek_A)*(Driehoek_C-Driehoek_A)),Driehoek_B-SQRT((1-E3981)*(Driehoek_B-Driehoek_A)*(Driehoek_B-Driehoek_C)))</f>
        <v>5.9389662237651297</v>
      </c>
      <c r="E3981" s="2">
        <f t="shared" ca="1" si="428"/>
        <v>0.73228777773569398</v>
      </c>
      <c r="F3981" s="2"/>
      <c r="G3981" s="15">
        <f ca="1">_xlfn.NORM.INV(H3981,Normaal_Mu,Normaal_Sigma)</f>
        <v>1.1643188562278031</v>
      </c>
      <c r="H3981" s="2">
        <f t="shared" ca="1" si="429"/>
        <v>2.7565614769949009E-2</v>
      </c>
      <c r="I3981" s="2"/>
      <c r="J3981" s="15">
        <f ca="1">-LN(K3981) /NegExp_Labda</f>
        <v>1.4346335162755091</v>
      </c>
      <c r="K3981" s="2">
        <f t="shared" ca="1" si="430"/>
        <v>0.75056674091987829</v>
      </c>
      <c r="L3981" s="2"/>
      <c r="M3981" s="17">
        <f t="shared" ca="1" si="424"/>
        <v>5</v>
      </c>
      <c r="N3981" s="2">
        <f t="shared" ca="1" si="426"/>
        <v>0.46646653388832771</v>
      </c>
      <c r="O3981" s="2"/>
      <c r="P3981" s="31">
        <f t="shared" ca="1" si="425"/>
        <v>2.8056581303203498</v>
      </c>
    </row>
    <row r="3982" spans="1:16" x14ac:dyDescent="0.25">
      <c r="A3982" s="32">
        <f ca="1">Uniform_A+B3982*(Uniform_B-Uniform_A)</f>
        <v>9.8538792149455432</v>
      </c>
      <c r="B3982" s="2">
        <f t="shared" ca="1" si="427"/>
        <v>0.98538792149455423</v>
      </c>
      <c r="C3982" s="4"/>
      <c r="D3982" s="5">
        <f ca="1">IF(E3982&lt;(Driehoek_C-Driehoek_A)/(Driehoek_B-Driehoek_A),Driehoek_A+SQRT(E3982*(Driehoek_B-Driehoek_A)*(Driehoek_C-Driehoek_A)),Driehoek_B-SQRT((1-E3982)*(Driehoek_B-Driehoek_A)*(Driehoek_B-Driehoek_C)))</f>
        <v>6.5272773822590828</v>
      </c>
      <c r="E3982" s="2">
        <f t="shared" ca="1" si="428"/>
        <v>0.82530408159178581</v>
      </c>
      <c r="F3982" s="2"/>
      <c r="G3982" s="15">
        <f ca="1">_xlfn.NORM.INV(H3982,Normaal_Mu,Normaal_Sigma)</f>
        <v>6.2187721569614505</v>
      </c>
      <c r="H3982" s="2">
        <f t="shared" ca="1" si="429"/>
        <v>0.72886571833076785</v>
      </c>
      <c r="I3982" s="2"/>
      <c r="J3982" s="15">
        <f ca="1">-LN(K3982) /NegExp_Labda</f>
        <v>8.0721784416097098</v>
      </c>
      <c r="K3982" s="2">
        <f t="shared" ca="1" si="430"/>
        <v>0.19900293844289918</v>
      </c>
      <c r="L3982" s="2"/>
      <c r="M3982" s="17">
        <f t="shared" ca="1" si="424"/>
        <v>1</v>
      </c>
      <c r="N3982" s="2">
        <f t="shared" ca="1" si="426"/>
        <v>1.544366053786761E-2</v>
      </c>
      <c r="O3982" s="2"/>
      <c r="P3982" s="31">
        <f t="shared" ca="1" si="425"/>
        <v>6.3344214391551574</v>
      </c>
    </row>
    <row r="3983" spans="1:16" x14ac:dyDescent="0.25">
      <c r="A3983" s="32">
        <f ca="1">Uniform_A+B3983*(Uniform_B-Uniform_A)</f>
        <v>1.7058634813027085</v>
      </c>
      <c r="B3983" s="2">
        <f t="shared" ca="1" si="427"/>
        <v>0.17058634813027085</v>
      </c>
      <c r="C3983" s="4"/>
      <c r="D3983" s="5">
        <f ca="1">IF(E3983&lt;(Driehoek_C-Driehoek_A)/(Driehoek_B-Driehoek_A),Driehoek_A+SQRT(E3983*(Driehoek_B-Driehoek_A)*(Driehoek_C-Driehoek_A)),Driehoek_B-SQRT((1-E3983)*(Driehoek_B-Driehoek_A)*(Driehoek_B-Driehoek_C)))</f>
        <v>5.6052931519941698</v>
      </c>
      <c r="E3983" s="2">
        <f t="shared" ca="1" si="428"/>
        <v>0.67074186903149491</v>
      </c>
      <c r="F3983" s="2"/>
      <c r="G3983" s="15">
        <f ca="1">_xlfn.NORM.INV(H3983,Normaal_Mu,Normaal_Sigma)</f>
        <v>5.1447493476592303</v>
      </c>
      <c r="H3983" s="2">
        <f t="shared" ca="1" si="429"/>
        <v>0.52884813035830491</v>
      </c>
      <c r="I3983" s="2"/>
      <c r="J3983" s="15">
        <f ca="1">-LN(K3983) /NegExp_Labda</f>
        <v>3.200998783137277</v>
      </c>
      <c r="K3983" s="2">
        <f t="shared" ca="1" si="430"/>
        <v>0.52718710440623684</v>
      </c>
      <c r="L3983" s="2"/>
      <c r="M3983" s="17">
        <f t="shared" ca="1" si="424"/>
        <v>5</v>
      </c>
      <c r="N3983" s="2">
        <f t="shared" ca="1" si="426"/>
        <v>0.48028195866435608</v>
      </c>
      <c r="O3983" s="2"/>
      <c r="P3983" s="31">
        <f t="shared" ca="1" si="425"/>
        <v>4.1313809528186773</v>
      </c>
    </row>
    <row r="3984" spans="1:16" x14ac:dyDescent="0.25">
      <c r="A3984" s="32">
        <f ca="1">Uniform_A+B3984*(Uniform_B-Uniform_A)</f>
        <v>7.2549277123589526</v>
      </c>
      <c r="B3984" s="2">
        <f t="shared" ca="1" si="427"/>
        <v>0.72549277123589528</v>
      </c>
      <c r="C3984" s="4"/>
      <c r="D3984" s="5">
        <f ca="1">IF(E3984&lt;(Driehoek_C-Driehoek_A)/(Driehoek_B-Driehoek_A),Driehoek_A+SQRT(E3984*(Driehoek_B-Driehoek_A)*(Driehoek_C-Driehoek_A)),Driehoek_B-SQRT((1-E3984)*(Driehoek_B-Driehoek_A)*(Driehoek_B-Driehoek_C)))</f>
        <v>6.1743785874231243</v>
      </c>
      <c r="E3984" s="2">
        <f t="shared" ca="1" si="428"/>
        <v>0.77188181807963041</v>
      </c>
      <c r="F3984" s="2"/>
      <c r="G3984" s="15">
        <f ca="1">_xlfn.NORM.INV(H3984,Normaal_Mu,Normaal_Sigma)</f>
        <v>5.4348831114939333</v>
      </c>
      <c r="H3984" s="2">
        <f t="shared" ca="1" si="429"/>
        <v>0.58606787549550909</v>
      </c>
      <c r="I3984" s="2"/>
      <c r="J3984" s="15">
        <f ca="1">-LN(K3984) /NegExp_Labda</f>
        <v>4.3029363140010295</v>
      </c>
      <c r="K3984" s="2">
        <f t="shared" ca="1" si="430"/>
        <v>0.42291364792362485</v>
      </c>
      <c r="L3984" s="2"/>
      <c r="M3984" s="17">
        <f t="shared" ca="1" si="424"/>
        <v>4</v>
      </c>
      <c r="N3984" s="2">
        <f t="shared" ca="1" si="426"/>
        <v>0.36768009673600288</v>
      </c>
      <c r="O3984" s="2"/>
      <c r="P3984" s="31">
        <f t="shared" ca="1" si="425"/>
        <v>5.4334251450554074</v>
      </c>
    </row>
    <row r="3985" spans="1:16" x14ac:dyDescent="0.25">
      <c r="A3985" s="32">
        <f ca="1">Uniform_A+B3985*(Uniform_B-Uniform_A)</f>
        <v>8.8266580397406162</v>
      </c>
      <c r="B3985" s="2">
        <f t="shared" ca="1" si="427"/>
        <v>0.88266580397406158</v>
      </c>
      <c r="C3985" s="4"/>
      <c r="D3985" s="5">
        <f ca="1">IF(E3985&lt;(Driehoek_C-Driehoek_A)/(Driehoek_B-Driehoek_A),Driehoek_A+SQRT(E3985*(Driehoek_B-Driehoek_A)*(Driehoek_C-Driehoek_A)),Driehoek_B-SQRT((1-E3985)*(Driehoek_B-Driehoek_A)*(Driehoek_B-Driehoek_C)))</f>
        <v>5.7816454731227136</v>
      </c>
      <c r="E3985" s="2">
        <f t="shared" ca="1" si="428"/>
        <v>0.70406268969509933</v>
      </c>
      <c r="F3985" s="2"/>
      <c r="G3985" s="15">
        <f ca="1">_xlfn.NORM.INV(H3985,Normaal_Mu,Normaal_Sigma)</f>
        <v>3.3991670483333634</v>
      </c>
      <c r="H3985" s="2">
        <f t="shared" ca="1" si="429"/>
        <v>0.21173476915285561</v>
      </c>
      <c r="I3985" s="2"/>
      <c r="J3985" s="15">
        <f ca="1">-LN(K3985) /NegExp_Labda</f>
        <v>3.7409801284679012</v>
      </c>
      <c r="K3985" s="2">
        <f t="shared" ca="1" si="430"/>
        <v>0.47321945894450734</v>
      </c>
      <c r="L3985" s="2"/>
      <c r="M3985" s="17">
        <f t="shared" ca="1" si="424"/>
        <v>3</v>
      </c>
      <c r="N3985" s="2">
        <f t="shared" ca="1" si="426"/>
        <v>0.25441878811923091</v>
      </c>
      <c r="O3985" s="2"/>
      <c r="P3985" s="31">
        <f t="shared" ca="1" si="425"/>
        <v>4.9496901379329188</v>
      </c>
    </row>
    <row r="3986" spans="1:16" x14ac:dyDescent="0.25">
      <c r="A3986" s="32">
        <f ca="1">Uniform_A+B3986*(Uniform_B-Uniform_A)</f>
        <v>9.6539097728984551</v>
      </c>
      <c r="B3986" s="2">
        <f t="shared" ca="1" si="427"/>
        <v>0.96539097728984546</v>
      </c>
      <c r="C3986" s="4"/>
      <c r="D3986" s="5">
        <f ca="1">IF(E3986&lt;(Driehoek_C-Driehoek_A)/(Driehoek_B-Driehoek_A),Driehoek_A+SQRT(E3986*(Driehoek_B-Driehoek_A)*(Driehoek_C-Driehoek_A)),Driehoek_B-SQRT((1-E3986)*(Driehoek_B-Driehoek_A)*(Driehoek_B-Driehoek_C)))</f>
        <v>3.1940090190925687</v>
      </c>
      <c r="E3986" s="2">
        <f t="shared" ca="1" si="428"/>
        <v>0.10183268126245704</v>
      </c>
      <c r="F3986" s="2"/>
      <c r="G3986" s="15">
        <f ca="1">_xlfn.NORM.INV(H3986,Normaal_Mu,Normaal_Sigma)</f>
        <v>7.4931147172174795</v>
      </c>
      <c r="H3986" s="2">
        <f t="shared" ca="1" si="429"/>
        <v>0.89372007738701797</v>
      </c>
      <c r="I3986" s="2"/>
      <c r="J3986" s="15">
        <f ca="1">-LN(K3986) /NegExp_Labda</f>
        <v>2.365678146965136</v>
      </c>
      <c r="K3986" s="2">
        <f t="shared" ca="1" si="430"/>
        <v>0.62304556215541029</v>
      </c>
      <c r="L3986" s="2"/>
      <c r="M3986" s="17">
        <f t="shared" ca="1" si="424"/>
        <v>5</v>
      </c>
      <c r="N3986" s="2">
        <f t="shared" ca="1" si="426"/>
        <v>0.46148672409846314</v>
      </c>
      <c r="O3986" s="2"/>
      <c r="P3986" s="31">
        <f t="shared" ca="1" si="425"/>
        <v>5.5413423312347279</v>
      </c>
    </row>
    <row r="3987" spans="1:16" x14ac:dyDescent="0.25">
      <c r="A3987" s="32">
        <f ca="1">Uniform_A+B3987*(Uniform_B-Uniform_A)</f>
        <v>0.55086170787693511</v>
      </c>
      <c r="B3987" s="2">
        <f t="shared" ca="1" si="427"/>
        <v>5.5086170787693511E-2</v>
      </c>
      <c r="C3987" s="4"/>
      <c r="D3987" s="5">
        <f ca="1">IF(E3987&lt;(Driehoek_C-Driehoek_A)/(Driehoek_B-Driehoek_A),Driehoek_A+SQRT(E3987*(Driehoek_B-Driehoek_A)*(Driehoek_C-Driehoek_A)),Driehoek_B-SQRT((1-E3987)*(Driehoek_B-Driehoek_A)*(Driehoek_B-Driehoek_C)))</f>
        <v>5.3549248544471446</v>
      </c>
      <c r="E3987" s="2">
        <f t="shared" ca="1" si="428"/>
        <v>0.62038363380779515</v>
      </c>
      <c r="F3987" s="2"/>
      <c r="G3987" s="15">
        <f ca="1">_xlfn.NORM.INV(H3987,Normaal_Mu,Normaal_Sigma)</f>
        <v>1.2801723657532635</v>
      </c>
      <c r="H3987" s="2">
        <f t="shared" ca="1" si="429"/>
        <v>3.1448860080017238E-2</v>
      </c>
      <c r="I3987" s="2"/>
      <c r="J3987" s="15">
        <f ca="1">-LN(K3987) /NegExp_Labda</f>
        <v>19.7576666147711</v>
      </c>
      <c r="K3987" s="2">
        <f t="shared" ca="1" si="430"/>
        <v>1.9225200722278957E-2</v>
      </c>
      <c r="L3987" s="2"/>
      <c r="M3987" s="17">
        <f t="shared" ca="1" si="424"/>
        <v>6</v>
      </c>
      <c r="N3987" s="2">
        <f t="shared" ca="1" si="426"/>
        <v>0.67764114726121627</v>
      </c>
      <c r="O3987" s="2"/>
      <c r="P3987" s="31">
        <f t="shared" ca="1" si="425"/>
        <v>6.5887251085696885</v>
      </c>
    </row>
    <row r="3988" spans="1:16" x14ac:dyDescent="0.25">
      <c r="A3988" s="32">
        <f ca="1">Uniform_A+B3988*(Uniform_B-Uniform_A)</f>
        <v>3.6693331290205289</v>
      </c>
      <c r="B3988" s="2">
        <f t="shared" ca="1" si="427"/>
        <v>0.36693331290205289</v>
      </c>
      <c r="C3988" s="4"/>
      <c r="D3988" s="5">
        <f ca="1">IF(E3988&lt;(Driehoek_C-Driehoek_A)/(Driehoek_B-Driehoek_A),Driehoek_A+SQRT(E3988*(Driehoek_B-Driehoek_A)*(Driehoek_C-Driehoek_A)),Driehoek_B-SQRT((1-E3988)*(Driehoek_B-Driehoek_A)*(Driehoek_B-Driehoek_C)))</f>
        <v>3.8885204447441311</v>
      </c>
      <c r="E3988" s="2">
        <f t="shared" ca="1" si="428"/>
        <v>0.2547506764440407</v>
      </c>
      <c r="F3988" s="2"/>
      <c r="G3988" s="15">
        <f ca="1">_xlfn.NORM.INV(H3988,Normaal_Mu,Normaal_Sigma)</f>
        <v>6.9443391466019655</v>
      </c>
      <c r="H3988" s="2">
        <f t="shared" ca="1" si="429"/>
        <v>0.8345169026061523</v>
      </c>
      <c r="I3988" s="2"/>
      <c r="J3988" s="15">
        <f ca="1">-LN(K3988) /NegExp_Labda</f>
        <v>2.0193018612742408</v>
      </c>
      <c r="K3988" s="2">
        <f t="shared" ca="1" si="430"/>
        <v>0.66773734942061236</v>
      </c>
      <c r="L3988" s="2"/>
      <c r="M3988" s="17">
        <f t="shared" ca="1" si="424"/>
        <v>5</v>
      </c>
      <c r="N3988" s="2">
        <f t="shared" ca="1" si="426"/>
        <v>0.5855170106702875</v>
      </c>
      <c r="O3988" s="2"/>
      <c r="P3988" s="31">
        <f t="shared" ca="1" si="425"/>
        <v>4.3042989163281735</v>
      </c>
    </row>
    <row r="3989" spans="1:16" x14ac:dyDescent="0.25">
      <c r="A3989" s="32">
        <f ca="1">Uniform_A+B3989*(Uniform_B-Uniform_A)</f>
        <v>3.9065433719938056</v>
      </c>
      <c r="B3989" s="2">
        <f t="shared" ca="1" si="427"/>
        <v>0.39065433719938059</v>
      </c>
      <c r="C3989" s="4"/>
      <c r="D3989" s="5">
        <f ca="1">IF(E3989&lt;(Driehoek_C-Driehoek_A)/(Driehoek_B-Driehoek_A),Driehoek_A+SQRT(E3989*(Driehoek_B-Driehoek_A)*(Driehoek_C-Driehoek_A)),Driehoek_B-SQRT((1-E3989)*(Driehoek_B-Driehoek_A)*(Driehoek_B-Driehoek_C)))</f>
        <v>4.8062648910813257</v>
      </c>
      <c r="E3989" s="2">
        <f t="shared" ca="1" si="428"/>
        <v>0.49750245246351077</v>
      </c>
      <c r="F3989" s="2"/>
      <c r="G3989" s="15">
        <f ca="1">_xlfn.NORM.INV(H3989,Normaal_Mu,Normaal_Sigma)</f>
        <v>5.0408057311495362</v>
      </c>
      <c r="H3989" s="2">
        <f t="shared" ca="1" si="429"/>
        <v>0.50813900103548582</v>
      </c>
      <c r="I3989" s="2"/>
      <c r="J3989" s="15">
        <f ca="1">-LN(K3989) /NegExp_Labda</f>
        <v>0.15388500067572511</v>
      </c>
      <c r="K3989" s="2">
        <f t="shared" ca="1" si="430"/>
        <v>0.96969179010509021</v>
      </c>
      <c r="L3989" s="2"/>
      <c r="M3989" s="17">
        <f t="shared" ca="1" si="424"/>
        <v>3</v>
      </c>
      <c r="N3989" s="2">
        <f t="shared" ca="1" si="426"/>
        <v>0.21207848896047288</v>
      </c>
      <c r="O3989" s="2"/>
      <c r="P3989" s="31">
        <f t="shared" ca="1" si="425"/>
        <v>3.3814997989800788</v>
      </c>
    </row>
    <row r="3990" spans="1:16" x14ac:dyDescent="0.25">
      <c r="A3990" s="32">
        <f ca="1">Uniform_A+B3990*(Uniform_B-Uniform_A)</f>
        <v>5.3465576263313359</v>
      </c>
      <c r="B3990" s="2">
        <f t="shared" ca="1" si="427"/>
        <v>0.53465576263313364</v>
      </c>
      <c r="C3990" s="4"/>
      <c r="D3990" s="5">
        <f ca="1">IF(E3990&lt;(Driehoek_C-Driehoek_A)/(Driehoek_B-Driehoek_A),Driehoek_A+SQRT(E3990*(Driehoek_B-Driehoek_A)*(Driehoek_C-Driehoek_A)),Driehoek_B-SQRT((1-E3990)*(Driehoek_B-Driehoek_A)*(Driehoek_B-Driehoek_C)))</f>
        <v>5.5699915878773165</v>
      </c>
      <c r="E3990" s="2">
        <f t="shared" ca="1" si="428"/>
        <v>0.66385835122193204</v>
      </c>
      <c r="F3990" s="2"/>
      <c r="G3990" s="15">
        <f ca="1">_xlfn.NORM.INV(H3990,Normaal_Mu,Normaal_Sigma)</f>
        <v>3.7108572025966264</v>
      </c>
      <c r="H3990" s="2">
        <f t="shared" ca="1" si="429"/>
        <v>0.25960248730246727</v>
      </c>
      <c r="I3990" s="2"/>
      <c r="J3990" s="15">
        <f ca="1">-LN(K3990) /NegExp_Labda</f>
        <v>3.4887701756110232</v>
      </c>
      <c r="K3990" s="2">
        <f t="shared" ca="1" si="430"/>
        <v>0.49770187035783686</v>
      </c>
      <c r="L3990" s="2"/>
      <c r="M3990" s="17">
        <f t="shared" ca="1" si="424"/>
        <v>3</v>
      </c>
      <c r="N3990" s="2">
        <f t="shared" ca="1" si="426"/>
        <v>0.2603471539725879</v>
      </c>
      <c r="O3990" s="2"/>
      <c r="P3990" s="31">
        <f t="shared" ca="1" si="425"/>
        <v>4.2232353184832601</v>
      </c>
    </row>
    <row r="3991" spans="1:16" x14ac:dyDescent="0.25">
      <c r="A3991" s="32">
        <f ca="1">Uniform_A+B3991*(Uniform_B-Uniform_A)</f>
        <v>6.9707952200080747</v>
      </c>
      <c r="B3991" s="2">
        <f t="shared" ca="1" si="427"/>
        <v>0.69707952200080747</v>
      </c>
      <c r="C3991" s="4"/>
      <c r="D3991" s="5">
        <f ca="1">IF(E3991&lt;(Driehoek_C-Driehoek_A)/(Driehoek_B-Driehoek_A),Driehoek_A+SQRT(E3991*(Driehoek_B-Driehoek_A)*(Driehoek_C-Driehoek_A)),Driehoek_B-SQRT((1-E3991)*(Driehoek_B-Driehoek_A)*(Driehoek_B-Driehoek_C)))</f>
        <v>8.1661614067124439</v>
      </c>
      <c r="E3991" s="2">
        <f t="shared" ca="1" si="428"/>
        <v>0.98013466286697803</v>
      </c>
      <c r="F3991" s="2"/>
      <c r="G3991" s="15">
        <f ca="1">_xlfn.NORM.INV(H3991,Normaal_Mu,Normaal_Sigma)</f>
        <v>3.6202914444840184</v>
      </c>
      <c r="H3991" s="2">
        <f t="shared" ca="1" si="429"/>
        <v>0.24514291566379209</v>
      </c>
      <c r="I3991" s="2"/>
      <c r="J3991" s="15">
        <f ca="1">-LN(K3991) /NegExp_Labda</f>
        <v>0.20786731505182213</v>
      </c>
      <c r="K3991" s="2">
        <f t="shared" ca="1" si="430"/>
        <v>0.95927886123995854</v>
      </c>
      <c r="L3991" s="2"/>
      <c r="M3991" s="17">
        <f t="shared" ca="1" si="424"/>
        <v>4</v>
      </c>
      <c r="N3991" s="2">
        <f t="shared" ca="1" si="426"/>
        <v>0.36916317660032472</v>
      </c>
      <c r="O3991" s="2"/>
      <c r="P3991" s="31">
        <f t="shared" ca="1" si="425"/>
        <v>4.5930230772512717</v>
      </c>
    </row>
    <row r="3992" spans="1:16" x14ac:dyDescent="0.25">
      <c r="A3992" s="32">
        <f ca="1">Uniform_A+B3992*(Uniform_B-Uniform_A)</f>
        <v>9.5495601484198414</v>
      </c>
      <c r="B3992" s="2">
        <f t="shared" ca="1" si="427"/>
        <v>0.95495601484198411</v>
      </c>
      <c r="C3992" s="4"/>
      <c r="D3992" s="5">
        <f ca="1">IF(E3992&lt;(Driehoek_C-Driehoek_A)/(Driehoek_B-Driehoek_A),Driehoek_A+SQRT(E3992*(Driehoek_B-Driehoek_A)*(Driehoek_C-Driehoek_A)),Driehoek_B-SQRT((1-E3992)*(Driehoek_B-Driehoek_A)*(Driehoek_B-Driehoek_C)))</f>
        <v>4.4991764987890823</v>
      </c>
      <c r="E3992" s="2">
        <f t="shared" ca="1" si="428"/>
        <v>0.42121679459849992</v>
      </c>
      <c r="F3992" s="2"/>
      <c r="G3992" s="15">
        <f ca="1">_xlfn.NORM.INV(H3992,Normaal_Mu,Normaal_Sigma)</f>
        <v>5.3494512171993067</v>
      </c>
      <c r="H3992" s="2">
        <f t="shared" ca="1" si="429"/>
        <v>0.56935237772475811</v>
      </c>
      <c r="I3992" s="2"/>
      <c r="J3992" s="15">
        <f ca="1">-LN(K3992) /NegExp_Labda</f>
        <v>0.25964479479413011</v>
      </c>
      <c r="K3992" s="2">
        <f t="shared" ca="1" si="430"/>
        <v>0.94939631054961382</v>
      </c>
      <c r="L3992" s="2"/>
      <c r="M3992" s="17">
        <f t="shared" ca="1" si="424"/>
        <v>7</v>
      </c>
      <c r="N3992" s="2">
        <f t="shared" ca="1" si="426"/>
        <v>0.85024498417131378</v>
      </c>
      <c r="O3992" s="2"/>
      <c r="P3992" s="31">
        <f t="shared" ca="1" si="425"/>
        <v>5.3315665318404717</v>
      </c>
    </row>
    <row r="3993" spans="1:16" x14ac:dyDescent="0.25">
      <c r="A3993" s="32">
        <f ca="1">Uniform_A+B3993*(Uniform_B-Uniform_A)</f>
        <v>2.1093690308418456</v>
      </c>
      <c r="B3993" s="2">
        <f t="shared" ca="1" si="427"/>
        <v>0.21093690308418456</v>
      </c>
      <c r="C3993" s="4"/>
      <c r="D3993" s="5">
        <f ca="1">IF(E3993&lt;(Driehoek_C-Driehoek_A)/(Driehoek_B-Driehoek_A),Driehoek_A+SQRT(E3993*(Driehoek_B-Driehoek_A)*(Driehoek_C-Driehoek_A)),Driehoek_B-SQRT((1-E3993)*(Driehoek_B-Driehoek_A)*(Driehoek_B-Driehoek_C)))</f>
        <v>3.4997705589654551</v>
      </c>
      <c r="E3993" s="2">
        <f t="shared" ca="1" si="428"/>
        <v>0.16066512353853957</v>
      </c>
      <c r="F3993" s="2"/>
      <c r="G3993" s="15">
        <f ca="1">_xlfn.NORM.INV(H3993,Normaal_Mu,Normaal_Sigma)</f>
        <v>8.564933665704368</v>
      </c>
      <c r="H3993" s="2">
        <f t="shared" ca="1" si="429"/>
        <v>0.96266343237156238</v>
      </c>
      <c r="I3993" s="2"/>
      <c r="J3993" s="15">
        <f ca="1">-LN(K3993) /NegExp_Labda</f>
        <v>12.396715566247284</v>
      </c>
      <c r="K3993" s="2">
        <f t="shared" ca="1" si="430"/>
        <v>8.3798253479101414E-2</v>
      </c>
      <c r="L3993" s="2"/>
      <c r="M3993" s="17">
        <f t="shared" ca="1" si="424"/>
        <v>9</v>
      </c>
      <c r="N3993" s="2">
        <f t="shared" ca="1" si="426"/>
        <v>0.9412125483588164</v>
      </c>
      <c r="O3993" s="2"/>
      <c r="P3993" s="31">
        <f t="shared" ca="1" si="425"/>
        <v>7.1141577643517904</v>
      </c>
    </row>
    <row r="3994" spans="1:16" x14ac:dyDescent="0.25">
      <c r="A3994" s="32">
        <f ca="1">Uniform_A+B3994*(Uniform_B-Uniform_A)</f>
        <v>8.6238482903198541</v>
      </c>
      <c r="B3994" s="2">
        <f t="shared" ca="1" si="427"/>
        <v>0.86238482903198543</v>
      </c>
      <c r="C3994" s="4"/>
      <c r="D3994" s="5">
        <f ca="1">IF(E3994&lt;(Driehoek_C-Driehoek_A)/(Driehoek_B-Driehoek_A),Driehoek_A+SQRT(E3994*(Driehoek_B-Driehoek_A)*(Driehoek_C-Driehoek_A)),Driehoek_B-SQRT((1-E3994)*(Driehoek_B-Driehoek_A)*(Driehoek_B-Driehoek_C)))</f>
        <v>3.5632578586230239</v>
      </c>
      <c r="E3994" s="2">
        <f t="shared" ca="1" si="428"/>
        <v>0.17455536661047444</v>
      </c>
      <c r="F3994" s="2"/>
      <c r="G3994" s="15">
        <f ca="1">_xlfn.NORM.INV(H3994,Normaal_Mu,Normaal_Sigma)</f>
        <v>1.1103726756302104</v>
      </c>
      <c r="H3994" s="2">
        <f t="shared" ca="1" si="429"/>
        <v>2.5898704595007649E-2</v>
      </c>
      <c r="I3994" s="2"/>
      <c r="J3994" s="15">
        <f ca="1">-LN(K3994) /NegExp_Labda</f>
        <v>24.270220635753244</v>
      </c>
      <c r="K3994" s="2">
        <f t="shared" ca="1" si="430"/>
        <v>7.7967825252418521E-3</v>
      </c>
      <c r="L3994" s="2"/>
      <c r="M3994" s="17">
        <f t="shared" ca="1" si="424"/>
        <v>4</v>
      </c>
      <c r="N3994" s="2">
        <f t="shared" ca="1" si="426"/>
        <v>0.3987640275184301</v>
      </c>
      <c r="O3994" s="2"/>
      <c r="P3994" s="31">
        <f t="shared" ca="1" si="425"/>
        <v>8.3135398920652666</v>
      </c>
    </row>
    <row r="3995" spans="1:16" x14ac:dyDescent="0.25">
      <c r="A3995" s="32">
        <f ca="1">Uniform_A+B3995*(Uniform_B-Uniform_A)</f>
        <v>8.8959100296334963</v>
      </c>
      <c r="B3995" s="2">
        <f t="shared" ca="1" si="427"/>
        <v>0.8895910029633497</v>
      </c>
      <c r="C3995" s="4"/>
      <c r="D3995" s="5">
        <f ca="1">IF(E3995&lt;(Driehoek_C-Driehoek_A)/(Driehoek_B-Driehoek_A),Driehoek_A+SQRT(E3995*(Driehoek_B-Driehoek_A)*(Driehoek_C-Driehoek_A)),Driehoek_B-SQRT((1-E3995)*(Driehoek_B-Driehoek_A)*(Driehoek_B-Driehoek_C)))</f>
        <v>2.8372170818083684</v>
      </c>
      <c r="E3995" s="2">
        <f t="shared" ca="1" si="428"/>
        <v>5.0066603005122889E-2</v>
      </c>
      <c r="F3995" s="2"/>
      <c r="G3995" s="15">
        <f ca="1">_xlfn.NORM.INV(H3995,Normaal_Mu,Normaal_Sigma)</f>
        <v>6.6824067803025304</v>
      </c>
      <c r="H3995" s="2">
        <f t="shared" ca="1" si="429"/>
        <v>0.79988299918525729</v>
      </c>
      <c r="I3995" s="2"/>
      <c r="J3995" s="15">
        <f ca="1">-LN(K3995) /NegExp_Labda</f>
        <v>1.3646027375661411</v>
      </c>
      <c r="K3995" s="2">
        <f t="shared" ca="1" si="430"/>
        <v>0.76115326074591338</v>
      </c>
      <c r="L3995" s="2"/>
      <c r="M3995" s="17">
        <f t="shared" ca="1" si="424"/>
        <v>4</v>
      </c>
      <c r="N3995" s="2">
        <f t="shared" ca="1" si="426"/>
        <v>0.41817661119201488</v>
      </c>
      <c r="O3995" s="2"/>
      <c r="P3995" s="31">
        <f t="shared" ca="1" si="425"/>
        <v>4.7560273258621075</v>
      </c>
    </row>
    <row r="3996" spans="1:16" x14ac:dyDescent="0.25">
      <c r="A3996" s="32">
        <f ca="1">Uniform_A+B3996*(Uniform_B-Uniform_A)</f>
        <v>3.1569170220800089</v>
      </c>
      <c r="B3996" s="2">
        <f t="shared" ca="1" si="427"/>
        <v>0.31569170220800091</v>
      </c>
      <c r="C3996" s="4"/>
      <c r="D3996" s="5">
        <f ca="1">IF(E3996&lt;(Driehoek_C-Driehoek_A)/(Driehoek_B-Driehoek_A),Driehoek_A+SQRT(E3996*(Driehoek_B-Driehoek_A)*(Driehoek_C-Driehoek_A)),Driehoek_B-SQRT((1-E3996)*(Driehoek_B-Driehoek_A)*(Driehoek_B-Driehoek_C)))</f>
        <v>7.2341280525097726</v>
      </c>
      <c r="E3996" s="2">
        <f t="shared" ca="1" si="428"/>
        <v>0.91090560757334493</v>
      </c>
      <c r="F3996" s="2"/>
      <c r="G3996" s="15">
        <f ca="1">_xlfn.NORM.INV(H3996,Normaal_Mu,Normaal_Sigma)</f>
        <v>7.8841962633197902</v>
      </c>
      <c r="H3996" s="2">
        <f t="shared" ca="1" si="429"/>
        <v>0.92536265396645134</v>
      </c>
      <c r="I3996" s="2"/>
      <c r="J3996" s="15">
        <f ca="1">-LN(K3996) /NegExp_Labda</f>
        <v>2.8875551645748234</v>
      </c>
      <c r="K3996" s="2">
        <f t="shared" ca="1" si="430"/>
        <v>0.56129367088368842</v>
      </c>
      <c r="L3996" s="2"/>
      <c r="M3996" s="17">
        <f t="shared" ca="1" si="424"/>
        <v>3</v>
      </c>
      <c r="N3996" s="2">
        <f t="shared" ca="1" si="426"/>
        <v>0.26476956585003542</v>
      </c>
      <c r="O3996" s="2"/>
      <c r="P3996" s="31">
        <f t="shared" ca="1" si="425"/>
        <v>4.8325593004968788</v>
      </c>
    </row>
    <row r="3997" spans="1:16" x14ac:dyDescent="0.25">
      <c r="A3997" s="32">
        <f ca="1">Uniform_A+B3997*(Uniform_B-Uniform_A)</f>
        <v>9.685218033207688</v>
      </c>
      <c r="B3997" s="2">
        <f t="shared" ca="1" si="427"/>
        <v>0.96852180332076887</v>
      </c>
      <c r="C3997" s="4"/>
      <c r="D3997" s="5">
        <f ca="1">IF(E3997&lt;(Driehoek_C-Driehoek_A)/(Driehoek_B-Driehoek_A),Driehoek_A+SQRT(E3997*(Driehoek_B-Driehoek_A)*(Driehoek_C-Driehoek_A)),Driehoek_B-SQRT((1-E3997)*(Driehoek_B-Driehoek_A)*(Driehoek_B-Driehoek_C)))</f>
        <v>4.1106527206045191</v>
      </c>
      <c r="E3997" s="2">
        <f t="shared" ca="1" si="428"/>
        <v>0.31697951947051461</v>
      </c>
      <c r="F3997" s="2"/>
      <c r="G3997" s="15">
        <f ca="1">_xlfn.NORM.INV(H3997,Normaal_Mu,Normaal_Sigma)</f>
        <v>5.9316534093856053</v>
      </c>
      <c r="H3997" s="2">
        <f t="shared" ca="1" si="429"/>
        <v>0.67933022575087143</v>
      </c>
      <c r="I3997" s="2"/>
      <c r="J3997" s="15">
        <f ca="1">-LN(K3997) /NegExp_Labda</f>
        <v>4.2217866904976269</v>
      </c>
      <c r="K3997" s="2">
        <f t="shared" ca="1" si="430"/>
        <v>0.42983350708460533</v>
      </c>
      <c r="L3997" s="2"/>
      <c r="M3997" s="17">
        <f t="shared" ca="1" si="424"/>
        <v>7</v>
      </c>
      <c r="N3997" s="2">
        <f t="shared" ca="1" si="426"/>
        <v>0.83762388672165555</v>
      </c>
      <c r="O3997" s="2"/>
      <c r="P3997" s="31">
        <f t="shared" ca="1" si="425"/>
        <v>6.1898621707390884</v>
      </c>
    </row>
    <row r="3998" spans="1:16" x14ac:dyDescent="0.25">
      <c r="A3998" s="32">
        <f ca="1">Uniform_A+B3998*(Uniform_B-Uniform_A)</f>
        <v>2.5545456459348479</v>
      </c>
      <c r="B3998" s="2">
        <f t="shared" ca="1" si="427"/>
        <v>0.25545456459348481</v>
      </c>
      <c r="C3998" s="4"/>
      <c r="D3998" s="5">
        <f ca="1">IF(E3998&lt;(Driehoek_C-Driehoek_A)/(Driehoek_B-Driehoek_A),Driehoek_A+SQRT(E3998*(Driehoek_B-Driehoek_A)*(Driehoek_C-Driehoek_A)),Driehoek_B-SQRT((1-E3998)*(Driehoek_B-Driehoek_A)*(Driehoek_B-Driehoek_C)))</f>
        <v>4.3502178402664509</v>
      </c>
      <c r="E3998" s="2">
        <f t="shared" ca="1" si="428"/>
        <v>0.38227216762924598</v>
      </c>
      <c r="F3998" s="2"/>
      <c r="G3998" s="15">
        <f ca="1">_xlfn.NORM.INV(H3998,Normaal_Mu,Normaal_Sigma)</f>
        <v>2.3568878131881026</v>
      </c>
      <c r="H3998" s="2">
        <f t="shared" ca="1" si="429"/>
        <v>9.3158006074744781E-2</v>
      </c>
      <c r="I3998" s="2"/>
      <c r="J3998" s="15">
        <f ca="1">-LN(K3998) /NegExp_Labda</f>
        <v>1.6841784957724864</v>
      </c>
      <c r="K3998" s="2">
        <f t="shared" ca="1" si="430"/>
        <v>0.71402614536515741</v>
      </c>
      <c r="L3998" s="2"/>
      <c r="M3998" s="17">
        <f t="shared" ca="1" si="424"/>
        <v>6</v>
      </c>
      <c r="N3998" s="2">
        <f t="shared" ca="1" si="426"/>
        <v>0.7266905113134422</v>
      </c>
      <c r="O3998" s="2"/>
      <c r="P3998" s="31">
        <f t="shared" ca="1" si="425"/>
        <v>3.3891659590323777</v>
      </c>
    </row>
    <row r="3999" spans="1:16" x14ac:dyDescent="0.25">
      <c r="A3999" s="32">
        <f ca="1">Uniform_A+B3999*(Uniform_B-Uniform_A)</f>
        <v>4.5700793446395807</v>
      </c>
      <c r="B3999" s="2">
        <f t="shared" ca="1" si="427"/>
        <v>0.45700793446395804</v>
      </c>
      <c r="C3999" s="4"/>
      <c r="D3999" s="5">
        <f ca="1">IF(E3999&lt;(Driehoek_C-Driehoek_A)/(Driehoek_B-Driehoek_A),Driehoek_A+SQRT(E3999*(Driehoek_B-Driehoek_A)*(Driehoek_C-Driehoek_A)),Driehoek_B-SQRT((1-E3999)*(Driehoek_B-Driehoek_A)*(Driehoek_B-Driehoek_C)))</f>
        <v>5.4007082018117671</v>
      </c>
      <c r="E3999" s="2">
        <f t="shared" ca="1" si="428"/>
        <v>0.62985995861414046</v>
      </c>
      <c r="F3999" s="2"/>
      <c r="G3999" s="15">
        <f ca="1">_xlfn.NORM.INV(H3999,Normaal_Mu,Normaal_Sigma)</f>
        <v>2.4400099191091562</v>
      </c>
      <c r="H3999" s="2">
        <f t="shared" ca="1" si="429"/>
        <v>0.10027344008213812</v>
      </c>
      <c r="I3999" s="2"/>
      <c r="J3999" s="15">
        <f ca="1">-LN(K3999) /NegExp_Labda</f>
        <v>8.3993632165720875</v>
      </c>
      <c r="K3999" s="2">
        <f t="shared" ca="1" si="430"/>
        <v>0.18639771352280865</v>
      </c>
      <c r="L3999" s="2"/>
      <c r="M3999" s="17">
        <f t="shared" ca="1" si="424"/>
        <v>3</v>
      </c>
      <c r="N3999" s="2">
        <f t="shared" ca="1" si="426"/>
        <v>0.25508854384700486</v>
      </c>
      <c r="O3999" s="2"/>
      <c r="P3999" s="31">
        <f t="shared" ca="1" si="425"/>
        <v>4.7620321364265177</v>
      </c>
    </row>
    <row r="4000" spans="1:16" x14ac:dyDescent="0.25">
      <c r="A4000" s="32">
        <f ca="1">Uniform_A+B4000*(Uniform_B-Uniform_A)</f>
        <v>8.9478998080295682</v>
      </c>
      <c r="B4000" s="2">
        <f t="shared" ca="1" si="427"/>
        <v>0.8947899808029568</v>
      </c>
      <c r="C4000" s="4"/>
      <c r="D4000" s="5">
        <f ca="1">IF(E4000&lt;(Driehoek_C-Driehoek_A)/(Driehoek_B-Driehoek_A),Driehoek_A+SQRT(E4000*(Driehoek_B-Driehoek_A)*(Driehoek_C-Driehoek_A)),Driehoek_B-SQRT((1-E4000)*(Driehoek_B-Driehoek_A)*(Driehoek_B-Driehoek_C)))</f>
        <v>3.6469112403065012</v>
      </c>
      <c r="E4000" s="2">
        <f t="shared" ca="1" si="428"/>
        <v>0.19373690238913555</v>
      </c>
      <c r="F4000" s="2"/>
      <c r="G4000" s="15">
        <f ca="1">_xlfn.NORM.INV(H4000,Normaal_Mu,Normaal_Sigma)</f>
        <v>3.3440043969358175</v>
      </c>
      <c r="H4000" s="2">
        <f t="shared" ca="1" si="429"/>
        <v>0.20383587247400081</v>
      </c>
      <c r="I4000" s="2"/>
      <c r="J4000" s="15">
        <f ca="1">-LN(K4000) /NegExp_Labda</f>
        <v>0.60008825367668284</v>
      </c>
      <c r="K4000" s="2">
        <f t="shared" ca="1" si="430"/>
        <v>0.88690478205742296</v>
      </c>
      <c r="L4000" s="2"/>
      <c r="M4000" s="17">
        <f t="shared" ca="1" si="424"/>
        <v>4</v>
      </c>
      <c r="N4000" s="2">
        <f t="shared" ca="1" si="426"/>
        <v>0.41748859624441026</v>
      </c>
      <c r="O4000" s="2"/>
      <c r="P4000" s="31">
        <f t="shared" ca="1" si="425"/>
        <v>4.1077807397897139</v>
      </c>
    </row>
    <row r="4001" spans="1:16" x14ac:dyDescent="0.25">
      <c r="A4001" s="32">
        <f ca="1">Uniform_A+B4001*(Uniform_B-Uniform_A)</f>
        <v>4.9728371812365113</v>
      </c>
      <c r="B4001" s="2">
        <f t="shared" ca="1" si="427"/>
        <v>0.49728371812365113</v>
      </c>
      <c r="C4001" s="4"/>
      <c r="D4001" s="5">
        <f ca="1">IF(E4001&lt;(Driehoek_C-Driehoek_A)/(Driehoek_B-Driehoek_A),Driehoek_A+SQRT(E4001*(Driehoek_B-Driehoek_A)*(Driehoek_C-Driehoek_A)),Driehoek_B-SQRT((1-E4001)*(Driehoek_B-Driehoek_A)*(Driehoek_B-Driehoek_C)))</f>
        <v>4.724688145118999</v>
      </c>
      <c r="E4001" s="2">
        <f t="shared" ca="1" si="428"/>
        <v>0.47776310124325649</v>
      </c>
      <c r="F4001" s="2"/>
      <c r="G4001" s="15">
        <f ca="1">_xlfn.NORM.INV(H4001,Normaal_Mu,Normaal_Sigma)</f>
        <v>5.7736473989081647</v>
      </c>
      <c r="H4001" s="2">
        <f t="shared" ca="1" si="429"/>
        <v>0.65055663458983604</v>
      </c>
      <c r="I4001" s="2"/>
      <c r="J4001" s="15">
        <f ca="1">-LN(K4001) /NegExp_Labda</f>
        <v>1.799009934114987</v>
      </c>
      <c r="K4001" s="2">
        <f t="shared" ca="1" si="430"/>
        <v>0.69781448885545039</v>
      </c>
      <c r="L4001" s="2"/>
      <c r="M4001" s="17">
        <f t="shared" ca="1" si="424"/>
        <v>5</v>
      </c>
      <c r="N4001" s="2">
        <f t="shared" ca="1" si="426"/>
        <v>0.56522095151145235</v>
      </c>
      <c r="O4001" s="2"/>
      <c r="P4001" s="31">
        <f t="shared" ca="1" si="425"/>
        <v>4.4540365318757322</v>
      </c>
    </row>
    <row r="4002" spans="1:16" x14ac:dyDescent="0.25">
      <c r="A4002" s="32">
        <f ca="1">Uniform_A+B4002*(Uniform_B-Uniform_A)</f>
        <v>1.4057184167699022</v>
      </c>
      <c r="B4002" s="2">
        <f t="shared" ca="1" si="427"/>
        <v>0.14057184167699022</v>
      </c>
      <c r="C4002" s="4"/>
      <c r="D4002" s="5">
        <f ca="1">IF(E4002&lt;(Driehoek_C-Driehoek_A)/(Driehoek_B-Driehoek_A),Driehoek_A+SQRT(E4002*(Driehoek_B-Driehoek_A)*(Driehoek_C-Driehoek_A)),Driehoek_B-SQRT((1-E4002)*(Driehoek_B-Driehoek_A)*(Driehoek_B-Driehoek_C)))</f>
        <v>3.3835041961951036</v>
      </c>
      <c r="E4002" s="2">
        <f t="shared" ca="1" si="428"/>
        <v>0.13672027577781853</v>
      </c>
      <c r="F4002" s="2"/>
      <c r="G4002" s="15">
        <f ca="1">_xlfn.NORM.INV(H4002,Normaal_Mu,Normaal_Sigma)</f>
        <v>7.9090603552339793</v>
      </c>
      <c r="H4002" s="2">
        <f t="shared" ca="1" si="429"/>
        <v>0.92710031344451149</v>
      </c>
      <c r="I4002" s="2"/>
      <c r="J4002" s="15">
        <f ca="1">-LN(K4002) /NegExp_Labda</f>
        <v>2.0324189723514285</v>
      </c>
      <c r="K4002" s="2">
        <f t="shared" ca="1" si="430"/>
        <v>0.66598788821512678</v>
      </c>
      <c r="L4002" s="2"/>
      <c r="M4002" s="17">
        <f t="shared" ca="1" si="424"/>
        <v>4</v>
      </c>
      <c r="N4002" s="2">
        <f t="shared" ca="1" si="426"/>
        <v>0.33250492908242424</v>
      </c>
      <c r="O4002" s="2"/>
      <c r="P4002" s="31">
        <f t="shared" ca="1" si="425"/>
        <v>3.7461403881100828</v>
      </c>
    </row>
    <row r="4003" spans="1:16" x14ac:dyDescent="0.25">
      <c r="A4003" s="32">
        <f ca="1">Uniform_A+B4003*(Uniform_B-Uniform_A)</f>
        <v>7.8204791056948864</v>
      </c>
      <c r="B4003" s="2">
        <f t="shared" ca="1" si="427"/>
        <v>0.78204791056948864</v>
      </c>
      <c r="C4003" s="4"/>
      <c r="D4003" s="5">
        <f ca="1">IF(E4003&lt;(Driehoek_C-Driehoek_A)/(Driehoek_B-Driehoek_A),Driehoek_A+SQRT(E4003*(Driehoek_B-Driehoek_A)*(Driehoek_C-Driehoek_A)),Driehoek_B-SQRT((1-E4003)*(Driehoek_B-Driehoek_A)*(Driehoek_B-Driehoek_C)))</f>
        <v>4.4976046989848086</v>
      </c>
      <c r="E4003" s="2">
        <f t="shared" ca="1" si="428"/>
        <v>0.42081247295418067</v>
      </c>
      <c r="F4003" s="2"/>
      <c r="G4003" s="15">
        <f ca="1">_xlfn.NORM.INV(H4003,Normaal_Mu,Normaal_Sigma)</f>
        <v>5.0103895530143276</v>
      </c>
      <c r="H4003" s="2">
        <f t="shared" ca="1" si="429"/>
        <v>0.50207240666504771</v>
      </c>
      <c r="I4003" s="2"/>
      <c r="J4003" s="15">
        <f ca="1">-LN(K4003) /NegExp_Labda</f>
        <v>2.2609646820599298</v>
      </c>
      <c r="K4003" s="2">
        <f t="shared" ca="1" si="430"/>
        <v>0.63623140567803615</v>
      </c>
      <c r="L4003" s="2"/>
      <c r="M4003" s="17">
        <f t="shared" ca="1" si="424"/>
        <v>8</v>
      </c>
      <c r="N4003" s="2">
        <f t="shared" ca="1" si="426"/>
        <v>0.92529732526474395</v>
      </c>
      <c r="O4003" s="2"/>
      <c r="P4003" s="31">
        <f t="shared" ca="1" si="425"/>
        <v>5.5178876079507901</v>
      </c>
    </row>
    <row r="4004" spans="1:16" x14ac:dyDescent="0.25">
      <c r="A4004" s="32">
        <f ca="1">Uniform_A+B4004*(Uniform_B-Uniform_A)</f>
        <v>9.8622586415342361</v>
      </c>
      <c r="B4004" s="2">
        <f t="shared" ca="1" si="427"/>
        <v>0.98622586415342361</v>
      </c>
      <c r="C4004" s="4"/>
      <c r="D4004" s="5">
        <f ca="1">IF(E4004&lt;(Driehoek_C-Driehoek_A)/(Driehoek_B-Driehoek_A),Driehoek_A+SQRT(E4004*(Driehoek_B-Driehoek_A)*(Driehoek_C-Driehoek_A)),Driehoek_B-SQRT((1-E4004)*(Driehoek_B-Driehoek_A)*(Driehoek_B-Driehoek_C)))</f>
        <v>7.9049988825552102</v>
      </c>
      <c r="E4004" s="2">
        <f t="shared" ca="1" si="428"/>
        <v>0.96574207293699033</v>
      </c>
      <c r="F4004" s="2"/>
      <c r="G4004" s="15">
        <f ca="1">_xlfn.NORM.INV(H4004,Normaal_Mu,Normaal_Sigma)</f>
        <v>9.8175745648691297</v>
      </c>
      <c r="H4004" s="2">
        <f t="shared" ca="1" si="429"/>
        <v>0.99199718808789739</v>
      </c>
      <c r="I4004" s="2"/>
      <c r="J4004" s="15">
        <f ca="1">-LN(K4004) /NegExp_Labda</f>
        <v>11.121190130922658</v>
      </c>
      <c r="K4004" s="2">
        <f t="shared" ca="1" si="430"/>
        <v>0.10814979455829699</v>
      </c>
      <c r="L4004" s="2"/>
      <c r="M4004" s="17">
        <f t="shared" ca="1" si="424"/>
        <v>5</v>
      </c>
      <c r="N4004" s="2">
        <f t="shared" ca="1" si="426"/>
        <v>0.56569354369791858</v>
      </c>
      <c r="O4004" s="2"/>
      <c r="P4004" s="31">
        <f t="shared" ca="1" si="425"/>
        <v>8.7412044439762475</v>
      </c>
    </row>
    <row r="4005" spans="1:16" x14ac:dyDescent="0.25">
      <c r="A4005" s="32">
        <f ca="1">Uniform_A+B4005*(Uniform_B-Uniform_A)</f>
        <v>6.249182697677373</v>
      </c>
      <c r="B4005" s="2">
        <f t="shared" ca="1" si="427"/>
        <v>0.62491826976773734</v>
      </c>
      <c r="C4005" s="4"/>
      <c r="D4005" s="5">
        <f ca="1">IF(E4005&lt;(Driehoek_C-Driehoek_A)/(Driehoek_B-Driehoek_A),Driehoek_A+SQRT(E4005*(Driehoek_B-Driehoek_A)*(Driehoek_C-Driehoek_A)),Driehoek_B-SQRT((1-E4005)*(Driehoek_B-Driehoek_A)*(Driehoek_B-Driehoek_C)))</f>
        <v>5.8670609170215133</v>
      </c>
      <c r="E4005" s="2">
        <f t="shared" ca="1" si="428"/>
        <v>0.71956264863845476</v>
      </c>
      <c r="F4005" s="2"/>
      <c r="G4005" s="15">
        <f ca="1">_xlfn.NORM.INV(H4005,Normaal_Mu,Normaal_Sigma)</f>
        <v>9.3556816238203968</v>
      </c>
      <c r="H4005" s="2">
        <f t="shared" ca="1" si="429"/>
        <v>0.98529105485426416</v>
      </c>
      <c r="I4005" s="2"/>
      <c r="J4005" s="15">
        <f ca="1">-LN(K4005) /NegExp_Labda</f>
        <v>8.9460784180281312</v>
      </c>
      <c r="K4005" s="2">
        <f t="shared" ca="1" si="430"/>
        <v>0.16709117063170464</v>
      </c>
      <c r="L4005" s="2"/>
      <c r="M4005" s="17">
        <f t="shared" ca="1" si="424"/>
        <v>1</v>
      </c>
      <c r="N4005" s="2">
        <f t="shared" ca="1" si="426"/>
        <v>2.8092476601244698E-2</v>
      </c>
      <c r="O4005" s="2"/>
      <c r="P4005" s="31">
        <f t="shared" ca="1" si="425"/>
        <v>6.2836007313094822</v>
      </c>
    </row>
    <row r="4006" spans="1:16" x14ac:dyDescent="0.25">
      <c r="A4006" s="32">
        <f ca="1">Uniform_A+B4006*(Uniform_B-Uniform_A)</f>
        <v>4.855691702217344</v>
      </c>
      <c r="B4006" s="2">
        <f t="shared" ca="1" si="427"/>
        <v>0.4855691702217344</v>
      </c>
      <c r="C4006" s="4"/>
      <c r="D4006" s="5">
        <f ca="1">IF(E4006&lt;(Driehoek_C-Driehoek_A)/(Driehoek_B-Driehoek_A),Driehoek_A+SQRT(E4006*(Driehoek_B-Driehoek_A)*(Driehoek_C-Driehoek_A)),Driehoek_B-SQRT((1-E4006)*(Driehoek_B-Driehoek_A)*(Driehoek_B-Driehoek_C)))</f>
        <v>6.6475979069662845</v>
      </c>
      <c r="E4006" s="2">
        <f t="shared" ca="1" si="428"/>
        <v>0.8418915540768741</v>
      </c>
      <c r="F4006" s="2"/>
      <c r="G4006" s="15">
        <f ca="1">_xlfn.NORM.INV(H4006,Normaal_Mu,Normaal_Sigma)</f>
        <v>6.0319389329207862</v>
      </c>
      <c r="H4006" s="2">
        <f t="shared" ca="1" si="429"/>
        <v>0.69706213252617932</v>
      </c>
      <c r="I4006" s="2"/>
      <c r="J4006" s="15">
        <f ca="1">-LN(K4006) /NegExp_Labda</f>
        <v>0.36370289307213072</v>
      </c>
      <c r="K4006" s="2">
        <f t="shared" ca="1" si="430"/>
        <v>0.9298420196446685</v>
      </c>
      <c r="L4006" s="2"/>
      <c r="M4006" s="17">
        <f t="shared" ca="1" si="424"/>
        <v>4</v>
      </c>
      <c r="N4006" s="2">
        <f t="shared" ca="1" si="426"/>
        <v>0.39210307705887637</v>
      </c>
      <c r="O4006" s="2"/>
      <c r="P4006" s="31">
        <f t="shared" ca="1" si="425"/>
        <v>4.3797862870353086</v>
      </c>
    </row>
    <row r="4007" spans="1:16" x14ac:dyDescent="0.25">
      <c r="A4007" s="32">
        <f ca="1">Uniform_A+B4007*(Uniform_B-Uniform_A)</f>
        <v>6.8362012863956814</v>
      </c>
      <c r="B4007" s="2">
        <f t="shared" ca="1" si="427"/>
        <v>0.68362012863956811</v>
      </c>
      <c r="C4007" s="4"/>
      <c r="D4007" s="5">
        <f ca="1">IF(E4007&lt;(Driehoek_C-Driehoek_A)/(Driehoek_B-Driehoek_A),Driehoek_A+SQRT(E4007*(Driehoek_B-Driehoek_A)*(Driehoek_C-Driehoek_A)),Driehoek_B-SQRT((1-E4007)*(Driehoek_B-Driehoek_A)*(Driehoek_B-Driehoek_C)))</f>
        <v>4.013567201523502</v>
      </c>
      <c r="E4007" s="2">
        <f t="shared" ca="1" si="428"/>
        <v>0.28958536989365258</v>
      </c>
      <c r="F4007" s="2"/>
      <c r="G4007" s="15">
        <f ca="1">_xlfn.NORM.INV(H4007,Normaal_Mu,Normaal_Sigma)</f>
        <v>5.6563902495787364</v>
      </c>
      <c r="H4007" s="2">
        <f t="shared" ca="1" si="429"/>
        <v>0.6286179331272933</v>
      </c>
      <c r="I4007" s="2"/>
      <c r="J4007" s="15">
        <f ca="1">-LN(K4007) /NegExp_Labda</f>
        <v>7.984107608152998</v>
      </c>
      <c r="K4007" s="2">
        <f t="shared" ca="1" si="430"/>
        <v>0.20253926264381827</v>
      </c>
      <c r="L4007" s="2"/>
      <c r="M4007" s="17">
        <f t="shared" ca="1" si="424"/>
        <v>5</v>
      </c>
      <c r="N4007" s="2">
        <f t="shared" ca="1" si="426"/>
        <v>0.48686266641765752</v>
      </c>
      <c r="O4007" s="2"/>
      <c r="P4007" s="31">
        <f t="shared" ca="1" si="425"/>
        <v>5.898053269130183</v>
      </c>
    </row>
    <row r="4008" spans="1:16" x14ac:dyDescent="0.25">
      <c r="A4008" s="32">
        <f ca="1">Uniform_A+B4008*(Uniform_B-Uniform_A)</f>
        <v>1.031200477073152</v>
      </c>
      <c r="B4008" s="2">
        <f t="shared" ca="1" si="427"/>
        <v>0.1031200477073152</v>
      </c>
      <c r="C4008" s="4"/>
      <c r="D4008" s="5">
        <f ca="1">IF(E4008&lt;(Driehoek_C-Driehoek_A)/(Driehoek_B-Driehoek_A),Driehoek_A+SQRT(E4008*(Driehoek_B-Driehoek_A)*(Driehoek_C-Driehoek_A)),Driehoek_B-SQRT((1-E4008)*(Driehoek_B-Driehoek_A)*(Driehoek_B-Driehoek_C)))</f>
        <v>5.3455373946652758</v>
      </c>
      <c r="E4008" s="2">
        <f t="shared" ca="1" si="428"/>
        <v>0.61842580189171836</v>
      </c>
      <c r="F4008" s="2"/>
      <c r="G4008" s="15">
        <f ca="1">_xlfn.NORM.INV(H4008,Normaal_Mu,Normaal_Sigma)</f>
        <v>3.9000122160695452</v>
      </c>
      <c r="H4008" s="2">
        <f t="shared" ca="1" si="429"/>
        <v>0.29116178150485639</v>
      </c>
      <c r="I4008" s="2"/>
      <c r="J4008" s="15">
        <f ca="1">-LN(K4008) /NegExp_Labda</f>
        <v>0.60826031654312007</v>
      </c>
      <c r="K4008" s="2">
        <f t="shared" ca="1" si="430"/>
        <v>0.88545639768155993</v>
      </c>
      <c r="L4008" s="2"/>
      <c r="M4008" s="17">
        <f t="shared" ca="1" si="424"/>
        <v>3</v>
      </c>
      <c r="N4008" s="2">
        <f t="shared" ca="1" si="426"/>
        <v>0.21655436138138018</v>
      </c>
      <c r="O4008" s="2"/>
      <c r="P4008" s="31">
        <f t="shared" ca="1" si="425"/>
        <v>2.7770020808702185</v>
      </c>
    </row>
    <row r="4009" spans="1:16" x14ac:dyDescent="0.25">
      <c r="A4009" s="32">
        <f ca="1">Uniform_A+B4009*(Uniform_B-Uniform_A)</f>
        <v>1.0196174747544762</v>
      </c>
      <c r="B4009" s="2">
        <f t="shared" ca="1" si="427"/>
        <v>0.10196174747544762</v>
      </c>
      <c r="C4009" s="4"/>
      <c r="D4009" s="5">
        <f ca="1">IF(E4009&lt;(Driehoek_C-Driehoek_A)/(Driehoek_B-Driehoek_A),Driehoek_A+SQRT(E4009*(Driehoek_B-Driehoek_A)*(Driehoek_C-Driehoek_A)),Driehoek_B-SQRT((1-E4009)*(Driehoek_B-Driehoek_A)*(Driehoek_B-Driehoek_C)))</f>
        <v>4.4106568239983774</v>
      </c>
      <c r="E4009" s="2">
        <f t="shared" ca="1" si="428"/>
        <v>0.39822654893963816</v>
      </c>
      <c r="F4009" s="2"/>
      <c r="G4009" s="15">
        <f ca="1">_xlfn.NORM.INV(H4009,Normaal_Mu,Normaal_Sigma)</f>
        <v>2.8753007087754079</v>
      </c>
      <c r="H4009" s="2">
        <f t="shared" ca="1" si="429"/>
        <v>0.14403849216447973</v>
      </c>
      <c r="I4009" s="2"/>
      <c r="J4009" s="15">
        <f ca="1">-LN(K4009) /NegExp_Labda</f>
        <v>5.0286991178113265</v>
      </c>
      <c r="K4009" s="2">
        <f t="shared" ca="1" si="430"/>
        <v>0.36577392650888152</v>
      </c>
      <c r="L4009" s="2"/>
      <c r="M4009" s="17">
        <f t="shared" ca="1" si="424"/>
        <v>2</v>
      </c>
      <c r="N4009" s="2">
        <f t="shared" ca="1" si="426"/>
        <v>9.6793091031935785E-2</v>
      </c>
      <c r="O4009" s="2"/>
      <c r="P4009" s="31">
        <f t="shared" ca="1" si="425"/>
        <v>3.0668548250679177</v>
      </c>
    </row>
    <row r="4010" spans="1:16" x14ac:dyDescent="0.25">
      <c r="A4010" s="32">
        <f ca="1">Uniform_A+B4010*(Uniform_B-Uniform_A)</f>
        <v>5.788990015539718</v>
      </c>
      <c r="B4010" s="2">
        <f t="shared" ca="1" si="427"/>
        <v>0.57889900155397178</v>
      </c>
      <c r="C4010" s="4"/>
      <c r="D4010" s="5">
        <f ca="1">IF(E4010&lt;(Driehoek_C-Driehoek_A)/(Driehoek_B-Driehoek_A),Driehoek_A+SQRT(E4010*(Driehoek_B-Driehoek_A)*(Driehoek_C-Driehoek_A)),Driehoek_B-SQRT((1-E4010)*(Driehoek_B-Driehoek_A)*(Driehoek_B-Driehoek_C)))</f>
        <v>6.1124798382451857</v>
      </c>
      <c r="E4010" s="2">
        <f t="shared" ca="1" si="428"/>
        <v>0.76177792329884142</v>
      </c>
      <c r="F4010" s="2"/>
      <c r="G4010" s="15">
        <f ca="1">_xlfn.NORM.INV(H4010,Normaal_Mu,Normaal_Sigma)</f>
        <v>4.6477185176153739</v>
      </c>
      <c r="H4010" s="2">
        <f t="shared" ca="1" si="429"/>
        <v>0.43009168721058655</v>
      </c>
      <c r="I4010" s="2"/>
      <c r="J4010" s="15">
        <f ca="1">-LN(K4010) /NegExp_Labda</f>
        <v>0.35885916510369215</v>
      </c>
      <c r="K4010" s="2">
        <f t="shared" ca="1" si="430"/>
        <v>0.93074323645845336</v>
      </c>
      <c r="L4010" s="2"/>
      <c r="M4010" s="17">
        <f t="shared" ca="1" si="424"/>
        <v>5</v>
      </c>
      <c r="N4010" s="2">
        <f t="shared" ca="1" si="426"/>
        <v>0.44497584219647857</v>
      </c>
      <c r="O4010" s="2"/>
      <c r="P4010" s="31">
        <f t="shared" ca="1" si="425"/>
        <v>4.3816095073007935</v>
      </c>
    </row>
    <row r="4011" spans="1:16" x14ac:dyDescent="0.25">
      <c r="A4011" s="32">
        <f ca="1">Uniform_A+B4011*(Uniform_B-Uniform_A)</f>
        <v>7.4060793968839755</v>
      </c>
      <c r="B4011" s="2">
        <f t="shared" ca="1" si="427"/>
        <v>0.74060793968839755</v>
      </c>
      <c r="C4011" s="4"/>
      <c r="D4011" s="5">
        <f ca="1">IF(E4011&lt;(Driehoek_C-Driehoek_A)/(Driehoek_B-Driehoek_A),Driehoek_A+SQRT(E4011*(Driehoek_B-Driehoek_A)*(Driehoek_C-Driehoek_A)),Driehoek_B-SQRT((1-E4011)*(Driehoek_B-Driehoek_A)*(Driehoek_B-Driehoek_C)))</f>
        <v>4.2990849529828514</v>
      </c>
      <c r="E4011" s="2">
        <f t="shared" ca="1" si="428"/>
        <v>0.36861136344936452</v>
      </c>
      <c r="F4011" s="2"/>
      <c r="G4011" s="15">
        <f ca="1">_xlfn.NORM.INV(H4011,Normaal_Mu,Normaal_Sigma)</f>
        <v>8.2061412182093196</v>
      </c>
      <c r="H4011" s="2">
        <f t="shared" ca="1" si="429"/>
        <v>0.94554046699442307</v>
      </c>
      <c r="I4011" s="2"/>
      <c r="J4011" s="15">
        <f ca="1">-LN(K4011) /NegExp_Labda</f>
        <v>4.1190958625908296</v>
      </c>
      <c r="K4011" s="2">
        <f t="shared" ca="1" si="430"/>
        <v>0.43875277803510393</v>
      </c>
      <c r="L4011" s="2"/>
      <c r="M4011" s="17">
        <f t="shared" ca="1" si="424"/>
        <v>5</v>
      </c>
      <c r="N4011" s="2">
        <f t="shared" ca="1" si="426"/>
        <v>0.59227410035961137</v>
      </c>
      <c r="O4011" s="2"/>
      <c r="P4011" s="31">
        <f t="shared" ca="1" si="425"/>
        <v>5.8060802861333949</v>
      </c>
    </row>
    <row r="4012" spans="1:16" x14ac:dyDescent="0.25">
      <c r="A4012" s="32">
        <f ca="1">Uniform_A+B4012*(Uniform_B-Uniform_A)</f>
        <v>9.9876060694035047</v>
      </c>
      <c r="B4012" s="2">
        <f t="shared" ca="1" si="427"/>
        <v>0.9987606069403504</v>
      </c>
      <c r="C4012" s="4"/>
      <c r="D4012" s="5">
        <f ca="1">IF(E4012&lt;(Driehoek_C-Driehoek_A)/(Driehoek_B-Driehoek_A),Driehoek_A+SQRT(E4012*(Driehoek_B-Driehoek_A)*(Driehoek_C-Driehoek_A)),Driehoek_B-SQRT((1-E4012)*(Driehoek_B-Driehoek_A)*(Driehoek_B-Driehoek_C)))</f>
        <v>3.1321909365170417</v>
      </c>
      <c r="E4012" s="2">
        <f t="shared" ca="1" si="428"/>
        <v>9.1561165480809725E-2</v>
      </c>
      <c r="F4012" s="2"/>
      <c r="G4012" s="15">
        <f ca="1">_xlfn.NORM.INV(H4012,Normaal_Mu,Normaal_Sigma)</f>
        <v>4.9649646336601041</v>
      </c>
      <c r="H4012" s="2">
        <f t="shared" ca="1" si="429"/>
        <v>0.49301181294058194</v>
      </c>
      <c r="I4012" s="2"/>
      <c r="J4012" s="15">
        <f ca="1">-LN(K4012) /NegExp_Labda</f>
        <v>7.4867716051640762</v>
      </c>
      <c r="K4012" s="2">
        <f t="shared" ca="1" si="430"/>
        <v>0.22372127252206953</v>
      </c>
      <c r="L4012" s="2"/>
      <c r="M4012" s="17">
        <f t="shared" ca="1" si="424"/>
        <v>2</v>
      </c>
      <c r="N4012" s="2">
        <f t="shared" ca="1" si="426"/>
        <v>8.218816810457219E-2</v>
      </c>
      <c r="O4012" s="2"/>
      <c r="P4012" s="31">
        <f t="shared" ca="1" si="425"/>
        <v>5.5143066489489447</v>
      </c>
    </row>
    <row r="4013" spans="1:16" x14ac:dyDescent="0.25">
      <c r="A4013" s="32">
        <f ca="1">Uniform_A+B4013*(Uniform_B-Uniform_A)</f>
        <v>7.8451757977183112</v>
      </c>
      <c r="B4013" s="2">
        <f t="shared" ca="1" si="427"/>
        <v>0.78451757977183112</v>
      </c>
      <c r="C4013" s="4"/>
      <c r="D4013" s="5">
        <f ca="1">IF(E4013&lt;(Driehoek_C-Driehoek_A)/(Driehoek_B-Driehoek_A),Driehoek_A+SQRT(E4013*(Driehoek_B-Driehoek_A)*(Driehoek_C-Driehoek_A)),Driehoek_B-SQRT((1-E4013)*(Driehoek_B-Driehoek_A)*(Driehoek_B-Driehoek_C)))</f>
        <v>6.7277643078937786</v>
      </c>
      <c r="E4013" s="2">
        <f t="shared" ca="1" si="428"/>
        <v>0.85248414170053033</v>
      </c>
      <c r="F4013" s="2"/>
      <c r="G4013" s="15">
        <f ca="1">_xlfn.NORM.INV(H4013,Normaal_Mu,Normaal_Sigma)</f>
        <v>3.8139792023077361</v>
      </c>
      <c r="H4013" s="2">
        <f t="shared" ca="1" si="429"/>
        <v>0.27658709648800917</v>
      </c>
      <c r="I4013" s="2"/>
      <c r="J4013" s="15">
        <f ca="1">-LN(K4013) /NegExp_Labda</f>
        <v>2.1984686672088687</v>
      </c>
      <c r="K4013" s="2">
        <f t="shared" ca="1" si="430"/>
        <v>0.64423369810933473</v>
      </c>
      <c r="L4013" s="2"/>
      <c r="M4013" s="17">
        <f t="shared" ref="M4013:M4076" ca="1" si="431">VLOOKUP(N4013,$S$5:$T$105,2,TRUE)</f>
        <v>3</v>
      </c>
      <c r="N4013" s="2">
        <f t="shared" ca="1" si="426"/>
        <v>0.13607344856570869</v>
      </c>
      <c r="O4013" s="2"/>
      <c r="P4013" s="31">
        <f t="shared" ref="P4013:P4076" ca="1" si="432">SUM(A4013,D4013,G4013,J4013,M4013)/5</f>
        <v>4.7170775950257386</v>
      </c>
    </row>
    <row r="4014" spans="1:16" x14ac:dyDescent="0.25">
      <c r="A4014" s="32">
        <f ca="1">Uniform_A+B4014*(Uniform_B-Uniform_A)</f>
        <v>4.116397409208755</v>
      </c>
      <c r="B4014" s="2">
        <f t="shared" ca="1" si="427"/>
        <v>0.41163974092087552</v>
      </c>
      <c r="C4014" s="4"/>
      <c r="D4014" s="5">
        <f ca="1">IF(E4014&lt;(Driehoek_C-Driehoek_A)/(Driehoek_B-Driehoek_A),Driehoek_A+SQRT(E4014*(Driehoek_B-Driehoek_A)*(Driehoek_C-Driehoek_A)),Driehoek_B-SQRT((1-E4014)*(Driehoek_B-Driehoek_A)*(Driehoek_B-Driehoek_C)))</f>
        <v>3.7372388588919518</v>
      </c>
      <c r="E4014" s="2">
        <f t="shared" ca="1" si="428"/>
        <v>0.21557134663172939</v>
      </c>
      <c r="F4014" s="2"/>
      <c r="G4014" s="15">
        <f ca="1">_xlfn.NORM.INV(H4014,Normaal_Mu,Normaal_Sigma)</f>
        <v>6.7148739651438376</v>
      </c>
      <c r="H4014" s="2">
        <f t="shared" ca="1" si="429"/>
        <v>0.80439828604209229</v>
      </c>
      <c r="I4014" s="2"/>
      <c r="J4014" s="15">
        <f ca="1">-LN(K4014) /NegExp_Labda</f>
        <v>8.3160957510365865</v>
      </c>
      <c r="K4014" s="2">
        <f t="shared" ca="1" si="430"/>
        <v>0.1895278783062766</v>
      </c>
      <c r="L4014" s="2"/>
      <c r="M4014" s="17">
        <f t="shared" ca="1" si="431"/>
        <v>5</v>
      </c>
      <c r="N4014" s="2">
        <f t="shared" ca="1" si="426"/>
        <v>0.59488452895240995</v>
      </c>
      <c r="O4014" s="2"/>
      <c r="P4014" s="31">
        <f t="shared" ca="1" si="432"/>
        <v>5.576921196856226</v>
      </c>
    </row>
    <row r="4015" spans="1:16" x14ac:dyDescent="0.25">
      <c r="A4015" s="32">
        <f ca="1">Uniform_A+B4015*(Uniform_B-Uniform_A)</f>
        <v>9.3615505967843617</v>
      </c>
      <c r="B4015" s="2">
        <f t="shared" ca="1" si="427"/>
        <v>0.93615505967843615</v>
      </c>
      <c r="C4015" s="4"/>
      <c r="D4015" s="5">
        <f ca="1">IF(E4015&lt;(Driehoek_C-Driehoek_A)/(Driehoek_B-Driehoek_A),Driehoek_A+SQRT(E4015*(Driehoek_B-Driehoek_A)*(Driehoek_C-Driehoek_A)),Driehoek_B-SQRT((1-E4015)*(Driehoek_B-Driehoek_A)*(Driehoek_B-Driehoek_C)))</f>
        <v>4.9730500588660052</v>
      </c>
      <c r="E4015" s="2">
        <f t="shared" ca="1" si="428"/>
        <v>0.53667640490288337</v>
      </c>
      <c r="F4015" s="2"/>
      <c r="G4015" s="15">
        <f ca="1">_xlfn.NORM.INV(H4015,Normaal_Mu,Normaal_Sigma)</f>
        <v>3.8097672981112698</v>
      </c>
      <c r="H4015" s="2">
        <f t="shared" ca="1" si="429"/>
        <v>0.27588284983965228</v>
      </c>
      <c r="I4015" s="2"/>
      <c r="J4015" s="15">
        <f ca="1">-LN(K4015) /NegExp_Labda</f>
        <v>11.099716914664844</v>
      </c>
      <c r="K4015" s="2">
        <f t="shared" ca="1" si="430"/>
        <v>0.10861525812822859</v>
      </c>
      <c r="L4015" s="2"/>
      <c r="M4015" s="17">
        <f t="shared" ca="1" si="431"/>
        <v>7</v>
      </c>
      <c r="N4015" s="2">
        <f t="shared" ca="1" si="426"/>
        <v>0.83175345146186763</v>
      </c>
      <c r="O4015" s="2"/>
      <c r="P4015" s="31">
        <f t="shared" ca="1" si="432"/>
        <v>7.2488169736852965</v>
      </c>
    </row>
    <row r="4016" spans="1:16" x14ac:dyDescent="0.25">
      <c r="A4016" s="32">
        <f ca="1">Uniform_A+B4016*(Uniform_B-Uniform_A)</f>
        <v>5.3583260303115878</v>
      </c>
      <c r="B4016" s="2">
        <f t="shared" ca="1" si="427"/>
        <v>0.53583260303115876</v>
      </c>
      <c r="C4016" s="4"/>
      <c r="D4016" s="5">
        <f ca="1">IF(E4016&lt;(Driehoek_C-Driehoek_A)/(Driehoek_B-Driehoek_A),Driehoek_A+SQRT(E4016*(Driehoek_B-Driehoek_A)*(Driehoek_C-Driehoek_A)),Driehoek_B-SQRT((1-E4016)*(Driehoek_B-Driehoek_A)*(Driehoek_B-Driehoek_C)))</f>
        <v>5.3632878440308573</v>
      </c>
      <c r="E4016" s="2">
        <f t="shared" ca="1" si="428"/>
        <v>0.6221235627036078</v>
      </c>
      <c r="F4016" s="2"/>
      <c r="G4016" s="15">
        <f ca="1">_xlfn.NORM.INV(H4016,Normaal_Mu,Normaal_Sigma)</f>
        <v>3.5038376889725091</v>
      </c>
      <c r="H4016" s="2">
        <f t="shared" ca="1" si="429"/>
        <v>0.22720560391417943</v>
      </c>
      <c r="I4016" s="2"/>
      <c r="J4016" s="15">
        <f ca="1">-LN(K4016) /NegExp_Labda</f>
        <v>0.46684394666278317</v>
      </c>
      <c r="K4016" s="2">
        <f t="shared" ca="1" si="430"/>
        <v>0.91085752380941643</v>
      </c>
      <c r="L4016" s="2"/>
      <c r="M4016" s="17">
        <f t="shared" ca="1" si="431"/>
        <v>8</v>
      </c>
      <c r="N4016" s="2">
        <f t="shared" ca="1" si="426"/>
        <v>0.93162360827309842</v>
      </c>
      <c r="O4016" s="2"/>
      <c r="P4016" s="31">
        <f t="shared" ca="1" si="432"/>
        <v>4.5384591019955476</v>
      </c>
    </row>
    <row r="4017" spans="1:16" x14ac:dyDescent="0.25">
      <c r="A4017" s="32">
        <f ca="1">Uniform_A+B4017*(Uniform_B-Uniform_A)</f>
        <v>4.4674798484385638</v>
      </c>
      <c r="B4017" s="2">
        <f t="shared" ca="1" si="427"/>
        <v>0.44674798484385636</v>
      </c>
      <c r="C4017" s="4"/>
      <c r="D4017" s="5">
        <f ca="1">IF(E4017&lt;(Driehoek_C-Driehoek_A)/(Driehoek_B-Driehoek_A),Driehoek_A+SQRT(E4017*(Driehoek_B-Driehoek_A)*(Driehoek_C-Driehoek_A)),Driehoek_B-SQRT((1-E4017)*(Driehoek_B-Driehoek_A)*(Driehoek_B-Driehoek_C)))</f>
        <v>4.3480343902543348</v>
      </c>
      <c r="E4017" s="2">
        <f t="shared" ca="1" si="428"/>
        <v>0.38169188473553262</v>
      </c>
      <c r="F4017" s="2"/>
      <c r="G4017" s="15">
        <f ca="1">_xlfn.NORM.INV(H4017,Normaal_Mu,Normaal_Sigma)</f>
        <v>7.0798795703968169</v>
      </c>
      <c r="H4017" s="2">
        <f t="shared" ca="1" si="429"/>
        <v>0.85081606151298705</v>
      </c>
      <c r="I4017" s="2"/>
      <c r="J4017" s="15">
        <f ca="1">-LN(K4017) /NegExp_Labda</f>
        <v>8.9024162606962793</v>
      </c>
      <c r="K4017" s="2">
        <f t="shared" ca="1" si="430"/>
        <v>0.16855667221125126</v>
      </c>
      <c r="L4017" s="2"/>
      <c r="M4017" s="17">
        <f t="shared" ca="1" si="431"/>
        <v>11</v>
      </c>
      <c r="N4017" s="2">
        <f t="shared" ca="1" si="426"/>
        <v>0.99188250561754987</v>
      </c>
      <c r="O4017" s="2"/>
      <c r="P4017" s="31">
        <f t="shared" ca="1" si="432"/>
        <v>7.1595620139571992</v>
      </c>
    </row>
    <row r="4018" spans="1:16" x14ac:dyDescent="0.25">
      <c r="A4018" s="32">
        <f ca="1">Uniform_A+B4018*(Uniform_B-Uniform_A)</f>
        <v>0.49260010037532997</v>
      </c>
      <c r="B4018" s="2">
        <f t="shared" ca="1" si="427"/>
        <v>4.9260010037532997E-2</v>
      </c>
      <c r="C4018" s="4"/>
      <c r="D4018" s="5">
        <f ca="1">IF(E4018&lt;(Driehoek_C-Driehoek_A)/(Driehoek_B-Driehoek_A),Driehoek_A+SQRT(E4018*(Driehoek_B-Driehoek_A)*(Driehoek_C-Driehoek_A)),Driehoek_B-SQRT((1-E4018)*(Driehoek_B-Driehoek_A)*(Driehoek_B-Driehoek_C)))</f>
        <v>3.583513295925441</v>
      </c>
      <c r="E4018" s="2">
        <f t="shared" ca="1" si="428"/>
        <v>0.17910816845518951</v>
      </c>
      <c r="F4018" s="2"/>
      <c r="G4018" s="15">
        <f ca="1">_xlfn.NORM.INV(H4018,Normaal_Mu,Normaal_Sigma)</f>
        <v>6.2967648784655452</v>
      </c>
      <c r="H4018" s="2">
        <f t="shared" ca="1" si="429"/>
        <v>0.74163118726407828</v>
      </c>
      <c r="I4018" s="2"/>
      <c r="J4018" s="15">
        <f ca="1">-LN(K4018) /NegExp_Labda</f>
        <v>5.584957008679301</v>
      </c>
      <c r="K4018" s="2">
        <f t="shared" ca="1" si="430"/>
        <v>0.32726291761625692</v>
      </c>
      <c r="L4018" s="2"/>
      <c r="M4018" s="17">
        <f t="shared" ca="1" si="431"/>
        <v>4</v>
      </c>
      <c r="N4018" s="2">
        <f t="shared" ca="1" si="426"/>
        <v>0.35383535922936238</v>
      </c>
      <c r="O4018" s="2"/>
      <c r="P4018" s="31">
        <f t="shared" ca="1" si="432"/>
        <v>3.9915670566891235</v>
      </c>
    </row>
    <row r="4019" spans="1:16" x14ac:dyDescent="0.25">
      <c r="A4019" s="32">
        <f ca="1">Uniform_A+B4019*(Uniform_B-Uniform_A)</f>
        <v>2.3669156515924716</v>
      </c>
      <c r="B4019" s="2">
        <f t="shared" ca="1" si="427"/>
        <v>0.23669156515924716</v>
      </c>
      <c r="C4019" s="4"/>
      <c r="D4019" s="5">
        <f ca="1">IF(E4019&lt;(Driehoek_C-Driehoek_A)/(Driehoek_B-Driehoek_A),Driehoek_A+SQRT(E4019*(Driehoek_B-Driehoek_A)*(Driehoek_C-Driehoek_A)),Driehoek_B-SQRT((1-E4019)*(Driehoek_B-Driehoek_A)*(Driehoek_B-Driehoek_C)))</f>
        <v>4.866039483517878</v>
      </c>
      <c r="E4019" s="2">
        <f t="shared" ca="1" si="428"/>
        <v>0.51172486994762478</v>
      </c>
      <c r="F4019" s="2"/>
      <c r="G4019" s="15">
        <f ca="1">_xlfn.NORM.INV(H4019,Normaal_Mu,Normaal_Sigma)</f>
        <v>7.4479281903115684</v>
      </c>
      <c r="H4019" s="2">
        <f t="shared" ca="1" si="429"/>
        <v>0.88951711375229914</v>
      </c>
      <c r="I4019" s="2"/>
      <c r="J4019" s="15">
        <f ca="1">-LN(K4019) /NegExp_Labda</f>
        <v>10.000861809306073</v>
      </c>
      <c r="K4019" s="2">
        <f t="shared" ca="1" si="430"/>
        <v>0.13531195860550216</v>
      </c>
      <c r="L4019" s="2"/>
      <c r="M4019" s="17">
        <f t="shared" ca="1" si="431"/>
        <v>4</v>
      </c>
      <c r="N4019" s="2">
        <f t="shared" ca="1" si="426"/>
        <v>0.29613466155242818</v>
      </c>
      <c r="O4019" s="2"/>
      <c r="P4019" s="31">
        <f t="shared" ca="1" si="432"/>
        <v>5.7363490269455983</v>
      </c>
    </row>
    <row r="4020" spans="1:16" x14ac:dyDescent="0.25">
      <c r="A4020" s="32">
        <f ca="1">Uniform_A+B4020*(Uniform_B-Uniform_A)</f>
        <v>0.28741795920306457</v>
      </c>
      <c r="B4020" s="2">
        <f t="shared" ca="1" si="427"/>
        <v>2.8741795920306457E-2</v>
      </c>
      <c r="C4020" s="4"/>
      <c r="D4020" s="5">
        <f ca="1">IF(E4020&lt;(Driehoek_C-Driehoek_A)/(Driehoek_B-Driehoek_A),Driehoek_A+SQRT(E4020*(Driehoek_B-Driehoek_A)*(Driehoek_C-Driehoek_A)),Driehoek_B-SQRT((1-E4020)*(Driehoek_B-Driehoek_A)*(Driehoek_B-Driehoek_C)))</f>
        <v>6.392837843911753</v>
      </c>
      <c r="E4020" s="2">
        <f t="shared" ca="1" si="428"/>
        <v>0.80579158548175089</v>
      </c>
      <c r="F4020" s="2"/>
      <c r="G4020" s="15">
        <f ca="1">_xlfn.NORM.INV(H4020,Normaal_Mu,Normaal_Sigma)</f>
        <v>4.8626230431270523</v>
      </c>
      <c r="H4020" s="2">
        <f t="shared" ca="1" si="429"/>
        <v>0.47261879470931245</v>
      </c>
      <c r="I4020" s="2"/>
      <c r="J4020" s="15">
        <f ca="1">-LN(K4020) /NegExp_Labda</f>
        <v>1.2531018495469604</v>
      </c>
      <c r="K4020" s="2">
        <f t="shared" ca="1" si="430"/>
        <v>0.77831778833336773</v>
      </c>
      <c r="L4020" s="2"/>
      <c r="M4020" s="17">
        <f t="shared" ca="1" si="431"/>
        <v>3</v>
      </c>
      <c r="N4020" s="2">
        <f t="shared" ca="1" si="426"/>
        <v>0.13490151510325665</v>
      </c>
      <c r="O4020" s="2"/>
      <c r="P4020" s="31">
        <f t="shared" ca="1" si="432"/>
        <v>3.1591961391577659</v>
      </c>
    </row>
    <row r="4021" spans="1:16" x14ac:dyDescent="0.25">
      <c r="A4021" s="32">
        <f ca="1">Uniform_A+B4021*(Uniform_B-Uniform_A)</f>
        <v>4.6281830087786799</v>
      </c>
      <c r="B4021" s="2">
        <f t="shared" ca="1" si="427"/>
        <v>0.46281830087786802</v>
      </c>
      <c r="C4021" s="4"/>
      <c r="D4021" s="5">
        <f ca="1">IF(E4021&lt;(Driehoek_C-Driehoek_A)/(Driehoek_B-Driehoek_A),Driehoek_A+SQRT(E4021*(Driehoek_B-Driehoek_A)*(Driehoek_C-Driehoek_A)),Driehoek_B-SQRT((1-E4021)*(Driehoek_B-Driehoek_A)*(Driehoek_B-Driehoek_C)))</f>
        <v>5.7182942812375641</v>
      </c>
      <c r="E4021" s="2">
        <f t="shared" ca="1" si="428"/>
        <v>0.69229735929834069</v>
      </c>
      <c r="F4021" s="2"/>
      <c r="G4021" s="15">
        <f ca="1">_xlfn.NORM.INV(H4021,Normaal_Mu,Normaal_Sigma)</f>
        <v>7.5971253137550043</v>
      </c>
      <c r="H4021" s="2">
        <f t="shared" ca="1" si="429"/>
        <v>0.9029529697628309</v>
      </c>
      <c r="I4021" s="2"/>
      <c r="J4021" s="15">
        <f ca="1">-LN(K4021) /NegExp_Labda</f>
        <v>0.27496383964524712</v>
      </c>
      <c r="K4021" s="2">
        <f t="shared" ca="1" si="430"/>
        <v>0.94649199302597953</v>
      </c>
      <c r="L4021" s="2"/>
      <c r="M4021" s="17">
        <f t="shared" ca="1" si="431"/>
        <v>4</v>
      </c>
      <c r="N4021" s="2">
        <f t="shared" ca="1" si="426"/>
        <v>0.34091554043210015</v>
      </c>
      <c r="O4021" s="2"/>
      <c r="P4021" s="31">
        <f t="shared" ca="1" si="432"/>
        <v>4.4437132886832984</v>
      </c>
    </row>
    <row r="4022" spans="1:16" x14ac:dyDescent="0.25">
      <c r="A4022" s="32">
        <f ca="1">Uniform_A+B4022*(Uniform_B-Uniform_A)</f>
        <v>4.9448181201857935</v>
      </c>
      <c r="B4022" s="2">
        <f t="shared" ca="1" si="427"/>
        <v>0.49448181201857933</v>
      </c>
      <c r="C4022" s="4"/>
      <c r="D4022" s="5">
        <f ca="1">IF(E4022&lt;(Driehoek_C-Driehoek_A)/(Driehoek_B-Driehoek_A),Driehoek_A+SQRT(E4022*(Driehoek_B-Driehoek_A)*(Driehoek_C-Driehoek_A)),Driehoek_B-SQRT((1-E4022)*(Driehoek_B-Driehoek_A)*(Driehoek_B-Driehoek_C)))</f>
        <v>2.82295781578914</v>
      </c>
      <c r="E4022" s="2">
        <f t="shared" ca="1" si="428"/>
        <v>4.8375683326316588E-2</v>
      </c>
      <c r="F4022" s="2"/>
      <c r="G4022" s="15">
        <f ca="1">_xlfn.NORM.INV(H4022,Normaal_Mu,Normaal_Sigma)</f>
        <v>4.7922096500935361</v>
      </c>
      <c r="H4022" s="2">
        <f t="shared" ca="1" si="429"/>
        <v>0.45862626810799567</v>
      </c>
      <c r="I4022" s="2"/>
      <c r="J4022" s="15">
        <f ca="1">-LN(K4022) /NegExp_Labda</f>
        <v>7.5882552660295355</v>
      </c>
      <c r="K4022" s="2">
        <f t="shared" ca="1" si="430"/>
        <v>0.21922623338761205</v>
      </c>
      <c r="L4022" s="2"/>
      <c r="M4022" s="17">
        <f t="shared" ca="1" si="431"/>
        <v>4</v>
      </c>
      <c r="N4022" s="2">
        <f t="shared" ca="1" si="426"/>
        <v>0.36656721161732708</v>
      </c>
      <c r="O4022" s="2"/>
      <c r="P4022" s="31">
        <f t="shared" ca="1" si="432"/>
        <v>4.8296481704196008</v>
      </c>
    </row>
    <row r="4023" spans="1:16" x14ac:dyDescent="0.25">
      <c r="A4023" s="32">
        <f ca="1">Uniform_A+B4023*(Uniform_B-Uniform_A)</f>
        <v>4.2906315955976462</v>
      </c>
      <c r="B4023" s="2">
        <f t="shared" ca="1" si="427"/>
        <v>0.4290631595597646</v>
      </c>
      <c r="C4023" s="4"/>
      <c r="D4023" s="5">
        <f ca="1">IF(E4023&lt;(Driehoek_C-Driehoek_A)/(Driehoek_B-Driehoek_A),Driehoek_A+SQRT(E4023*(Driehoek_B-Driehoek_A)*(Driehoek_C-Driehoek_A)),Driehoek_B-SQRT((1-E4023)*(Driehoek_B-Driehoek_A)*(Driehoek_B-Driehoek_C)))</f>
        <v>3.9008430818507152</v>
      </c>
      <c r="E4023" s="2">
        <f t="shared" ca="1" si="428"/>
        <v>0.25808603012998033</v>
      </c>
      <c r="F4023" s="2"/>
      <c r="G4023" s="15">
        <f ca="1">_xlfn.NORM.INV(H4023,Normaal_Mu,Normaal_Sigma)</f>
        <v>8.3295775162528098</v>
      </c>
      <c r="H4023" s="2">
        <f t="shared" ca="1" si="429"/>
        <v>0.95202254622171023</v>
      </c>
      <c r="I4023" s="2"/>
      <c r="J4023" s="15">
        <f ca="1">-LN(K4023) /NegExp_Labda</f>
        <v>5.1403809001291441</v>
      </c>
      <c r="K4023" s="2">
        <f t="shared" ca="1" si="430"/>
        <v>0.35769443877092211</v>
      </c>
      <c r="L4023" s="2"/>
      <c r="M4023" s="17">
        <f t="shared" ca="1" si="431"/>
        <v>6</v>
      </c>
      <c r="N4023" s="2">
        <f t="shared" ca="1" si="426"/>
        <v>0.74612772905722335</v>
      </c>
      <c r="O4023" s="2"/>
      <c r="P4023" s="31">
        <f t="shared" ca="1" si="432"/>
        <v>5.5322866187660633</v>
      </c>
    </row>
    <row r="4024" spans="1:16" x14ac:dyDescent="0.25">
      <c r="A4024" s="32">
        <f ca="1">Uniform_A+B4024*(Uniform_B-Uniform_A)</f>
        <v>3.8477390629991182</v>
      </c>
      <c r="B4024" s="2">
        <f t="shared" ca="1" si="427"/>
        <v>0.38477390629991182</v>
      </c>
      <c r="C4024" s="4"/>
      <c r="D4024" s="5">
        <f ca="1">IF(E4024&lt;(Driehoek_C-Driehoek_A)/(Driehoek_B-Driehoek_A),Driehoek_A+SQRT(E4024*(Driehoek_B-Driehoek_A)*(Driehoek_C-Driehoek_A)),Driehoek_B-SQRT((1-E4024)*(Driehoek_B-Driehoek_A)*(Driehoek_B-Driehoek_C)))</f>
        <v>8.1239029100177742</v>
      </c>
      <c r="E4024" s="2">
        <f t="shared" ca="1" si="428"/>
        <v>0.9780701111121336</v>
      </c>
      <c r="F4024" s="2"/>
      <c r="G4024" s="15">
        <f ca="1">_xlfn.NORM.INV(H4024,Normaal_Mu,Normaal_Sigma)</f>
        <v>8.7018589566803239</v>
      </c>
      <c r="H4024" s="2">
        <f t="shared" ca="1" si="429"/>
        <v>0.96791015037795058</v>
      </c>
      <c r="I4024" s="2"/>
      <c r="J4024" s="15">
        <f ca="1">-LN(K4024) /NegExp_Labda</f>
        <v>2.7642586328352881</v>
      </c>
      <c r="K4024" s="2">
        <f t="shared" ca="1" si="430"/>
        <v>0.5753068510272098</v>
      </c>
      <c r="L4024" s="2"/>
      <c r="M4024" s="17">
        <f t="shared" ca="1" si="431"/>
        <v>7</v>
      </c>
      <c r="N4024" s="2">
        <f t="shared" ca="1" si="426"/>
        <v>0.79811902694853887</v>
      </c>
      <c r="O4024" s="2"/>
      <c r="P4024" s="31">
        <f t="shared" ca="1" si="432"/>
        <v>6.087551912506501</v>
      </c>
    </row>
    <row r="4025" spans="1:16" x14ac:dyDescent="0.25">
      <c r="A4025" s="32">
        <f ca="1">Uniform_A+B4025*(Uniform_B-Uniform_A)</f>
        <v>6.2426618292806237</v>
      </c>
      <c r="B4025" s="2">
        <f t="shared" ca="1" si="427"/>
        <v>0.62426618292806235</v>
      </c>
      <c r="C4025" s="4"/>
      <c r="D4025" s="5">
        <f ca="1">IF(E4025&lt;(Driehoek_C-Driehoek_A)/(Driehoek_B-Driehoek_A),Driehoek_A+SQRT(E4025*(Driehoek_B-Driehoek_A)*(Driehoek_C-Driehoek_A)),Driehoek_B-SQRT((1-E4025)*(Driehoek_B-Driehoek_A)*(Driehoek_B-Driehoek_C)))</f>
        <v>2.3362705098706136</v>
      </c>
      <c r="E4025" s="2">
        <f t="shared" ca="1" si="428"/>
        <v>8.0769897006173208E-3</v>
      </c>
      <c r="F4025" s="2"/>
      <c r="G4025" s="15">
        <f ca="1">_xlfn.NORM.INV(H4025,Normaal_Mu,Normaal_Sigma)</f>
        <v>3.2314624172035211</v>
      </c>
      <c r="H4025" s="2">
        <f t="shared" ca="1" si="429"/>
        <v>0.1882755655384788</v>
      </c>
      <c r="I4025" s="2"/>
      <c r="J4025" s="15">
        <f ca="1">-LN(K4025) /NegExp_Labda</f>
        <v>1.7633528870890647</v>
      </c>
      <c r="K4025" s="2">
        <f t="shared" ca="1" si="430"/>
        <v>0.70280867629622668</v>
      </c>
      <c r="L4025" s="2"/>
      <c r="M4025" s="17">
        <f t="shared" ca="1" si="431"/>
        <v>7</v>
      </c>
      <c r="N4025" s="2">
        <f t="shared" ca="1" si="426"/>
        <v>0.77970015956176997</v>
      </c>
      <c r="O4025" s="2"/>
      <c r="P4025" s="31">
        <f t="shared" ca="1" si="432"/>
        <v>4.1147495286887645</v>
      </c>
    </row>
    <row r="4026" spans="1:16" x14ac:dyDescent="0.25">
      <c r="A4026" s="32">
        <f ca="1">Uniform_A+B4026*(Uniform_B-Uniform_A)</f>
        <v>3.0416816989538642</v>
      </c>
      <c r="B4026" s="2">
        <f t="shared" ca="1" si="427"/>
        <v>0.30416816989538642</v>
      </c>
      <c r="C4026" s="4"/>
      <c r="D4026" s="5">
        <f ca="1">IF(E4026&lt;(Driehoek_C-Driehoek_A)/(Driehoek_B-Driehoek_A),Driehoek_A+SQRT(E4026*(Driehoek_B-Driehoek_A)*(Driehoek_C-Driehoek_A)),Driehoek_B-SQRT((1-E4026)*(Driehoek_B-Driehoek_A)*(Driehoek_B-Driehoek_C)))</f>
        <v>4.614558711110222</v>
      </c>
      <c r="E4026" s="2">
        <f t="shared" ca="1" si="428"/>
        <v>0.45051156290573613</v>
      </c>
      <c r="F4026" s="2"/>
      <c r="G4026" s="15">
        <f ca="1">_xlfn.NORM.INV(H4026,Normaal_Mu,Normaal_Sigma)</f>
        <v>5.0760809106698552</v>
      </c>
      <c r="H4026" s="2">
        <f t="shared" ca="1" si="429"/>
        <v>0.51517228666800907</v>
      </c>
      <c r="I4026" s="2"/>
      <c r="J4026" s="15">
        <f ca="1">-LN(K4026) /NegExp_Labda</f>
        <v>1.4461712290715851</v>
      </c>
      <c r="K4026" s="2">
        <f t="shared" ca="1" si="430"/>
        <v>0.74883677297663931</v>
      </c>
      <c r="L4026" s="2"/>
      <c r="M4026" s="17">
        <f t="shared" ca="1" si="431"/>
        <v>2</v>
      </c>
      <c r="N4026" s="2">
        <f t="shared" ca="1" si="426"/>
        <v>8.0649856120983854E-2</v>
      </c>
      <c r="O4026" s="2"/>
      <c r="P4026" s="31">
        <f t="shared" ca="1" si="432"/>
        <v>3.2356985099611051</v>
      </c>
    </row>
    <row r="4027" spans="1:16" x14ac:dyDescent="0.25">
      <c r="A4027" s="32">
        <f ca="1">Uniform_A+B4027*(Uniform_B-Uniform_A)</f>
        <v>3.0340426866261194</v>
      </c>
      <c r="B4027" s="2">
        <f t="shared" ca="1" si="427"/>
        <v>0.30340426866261194</v>
      </c>
      <c r="C4027" s="4"/>
      <c r="D4027" s="5">
        <f ca="1">IF(E4027&lt;(Driehoek_C-Driehoek_A)/(Driehoek_B-Driehoek_A),Driehoek_A+SQRT(E4027*(Driehoek_B-Driehoek_A)*(Driehoek_C-Driehoek_A)),Driehoek_B-SQRT((1-E4027)*(Driehoek_B-Driehoek_A)*(Driehoek_B-Driehoek_C)))</f>
        <v>4.2888930039864439</v>
      </c>
      <c r="E4027" s="2">
        <f t="shared" ca="1" si="428"/>
        <v>0.36587059634606078</v>
      </c>
      <c r="F4027" s="2"/>
      <c r="G4027" s="15">
        <f ca="1">_xlfn.NORM.INV(H4027,Normaal_Mu,Normaal_Sigma)</f>
        <v>5.2054405884705366</v>
      </c>
      <c r="H4027" s="2">
        <f t="shared" ca="1" si="429"/>
        <v>0.54090751681295124</v>
      </c>
      <c r="I4027" s="2"/>
      <c r="J4027" s="15">
        <f ca="1">-LN(K4027) /NegExp_Labda</f>
        <v>4.670424846386001</v>
      </c>
      <c r="K4027" s="2">
        <f t="shared" ca="1" si="430"/>
        <v>0.39294525806234426</v>
      </c>
      <c r="L4027" s="2"/>
      <c r="M4027" s="17">
        <f t="shared" ca="1" si="431"/>
        <v>3</v>
      </c>
      <c r="N4027" s="2">
        <f t="shared" ca="1" si="426"/>
        <v>0.16271621438530315</v>
      </c>
      <c r="O4027" s="2"/>
      <c r="P4027" s="31">
        <f t="shared" ca="1" si="432"/>
        <v>4.0397602250938203</v>
      </c>
    </row>
    <row r="4028" spans="1:16" x14ac:dyDescent="0.25">
      <c r="A4028" s="32">
        <f ca="1">Uniform_A+B4028*(Uniform_B-Uniform_A)</f>
        <v>6.1344762006876374</v>
      </c>
      <c r="B4028" s="2">
        <f t="shared" ca="1" si="427"/>
        <v>0.61344762006876374</v>
      </c>
      <c r="C4028" s="4"/>
      <c r="D4028" s="5">
        <f ca="1">IF(E4028&lt;(Driehoek_C-Driehoek_A)/(Driehoek_B-Driehoek_A),Driehoek_A+SQRT(E4028*(Driehoek_B-Driehoek_A)*(Driehoek_C-Driehoek_A)),Driehoek_B-SQRT((1-E4028)*(Driehoek_B-Driehoek_A)*(Driehoek_B-Driehoek_C)))</f>
        <v>4.5392235975189612</v>
      </c>
      <c r="E4028" s="2">
        <f t="shared" ca="1" si="428"/>
        <v>0.43147068248766629</v>
      </c>
      <c r="F4028" s="2"/>
      <c r="G4028" s="15">
        <f ca="1">_xlfn.NORM.INV(H4028,Normaal_Mu,Normaal_Sigma)</f>
        <v>4.4482947102310932</v>
      </c>
      <c r="H4028" s="2">
        <f t="shared" ca="1" si="429"/>
        <v>0.39133062350888914</v>
      </c>
      <c r="I4028" s="2"/>
      <c r="J4028" s="15">
        <f ca="1">-LN(K4028) /NegExp_Labda</f>
        <v>12.603954761976892</v>
      </c>
      <c r="K4028" s="2">
        <f t="shared" ca="1" si="430"/>
        <v>8.0395992192202392E-2</v>
      </c>
      <c r="L4028" s="2"/>
      <c r="M4028" s="17">
        <f t="shared" ca="1" si="431"/>
        <v>6</v>
      </c>
      <c r="N4028" s="2">
        <f t="shared" ca="1" si="426"/>
        <v>0.74223282099327592</v>
      </c>
      <c r="O4028" s="2"/>
      <c r="P4028" s="31">
        <f t="shared" ca="1" si="432"/>
        <v>6.7451898540829163</v>
      </c>
    </row>
    <row r="4029" spans="1:16" x14ac:dyDescent="0.25">
      <c r="A4029" s="32">
        <f ca="1">Uniform_A+B4029*(Uniform_B-Uniform_A)</f>
        <v>2.0138234039109282</v>
      </c>
      <c r="B4029" s="2">
        <f t="shared" ca="1" si="427"/>
        <v>0.20138234039109282</v>
      </c>
      <c r="C4029" s="4"/>
      <c r="D4029" s="5">
        <f ca="1">IF(E4029&lt;(Driehoek_C-Driehoek_A)/(Driehoek_B-Driehoek_A),Driehoek_A+SQRT(E4029*(Driehoek_B-Driehoek_A)*(Driehoek_C-Driehoek_A)),Driehoek_B-SQRT((1-E4029)*(Driehoek_B-Driehoek_A)*(Driehoek_B-Driehoek_C)))</f>
        <v>2.5392812780141218</v>
      </c>
      <c r="E4029" s="2">
        <f t="shared" ca="1" si="428"/>
        <v>2.0773164058324634E-2</v>
      </c>
      <c r="F4029" s="2"/>
      <c r="G4029" s="15">
        <f ca="1">_xlfn.NORM.INV(H4029,Normaal_Mu,Normaal_Sigma)</f>
        <v>4.6977289400976598</v>
      </c>
      <c r="H4029" s="2">
        <f t="shared" ca="1" si="429"/>
        <v>0.439934402777441</v>
      </c>
      <c r="I4029" s="2"/>
      <c r="J4029" s="15">
        <f ca="1">-LN(K4029) /NegExp_Labda</f>
        <v>0.13714643738091314</v>
      </c>
      <c r="K4029" s="2">
        <f t="shared" ca="1" si="430"/>
        <v>0.97294347940998638</v>
      </c>
      <c r="L4029" s="2"/>
      <c r="M4029" s="17">
        <f t="shared" ca="1" si="431"/>
        <v>3</v>
      </c>
      <c r="N4029" s="2">
        <f t="shared" ca="1" si="426"/>
        <v>0.17468890593652364</v>
      </c>
      <c r="O4029" s="2"/>
      <c r="P4029" s="31">
        <f t="shared" ca="1" si="432"/>
        <v>2.477596011880725</v>
      </c>
    </row>
    <row r="4030" spans="1:16" x14ac:dyDescent="0.25">
      <c r="A4030" s="32">
        <f ca="1">Uniform_A+B4030*(Uniform_B-Uniform_A)</f>
        <v>1.9200912122789693</v>
      </c>
      <c r="B4030" s="2">
        <f t="shared" ca="1" si="427"/>
        <v>0.19200912122789693</v>
      </c>
      <c r="C4030" s="4"/>
      <c r="D4030" s="5">
        <f ca="1">IF(E4030&lt;(Driehoek_C-Driehoek_A)/(Driehoek_B-Driehoek_A),Driehoek_A+SQRT(E4030*(Driehoek_B-Driehoek_A)*(Driehoek_C-Driehoek_A)),Driehoek_B-SQRT((1-E4030)*(Driehoek_B-Driehoek_A)*(Driehoek_B-Driehoek_C)))</f>
        <v>5.4036164921903271</v>
      </c>
      <c r="E4030" s="2">
        <f t="shared" ca="1" si="428"/>
        <v>0.63045787613584559</v>
      </c>
      <c r="F4030" s="2"/>
      <c r="G4030" s="15">
        <f ca="1">_xlfn.NORM.INV(H4030,Normaal_Mu,Normaal_Sigma)</f>
        <v>5.0960107576691049</v>
      </c>
      <c r="H4030" s="2">
        <f t="shared" ca="1" si="429"/>
        <v>0.51914402206941745</v>
      </c>
      <c r="I4030" s="2"/>
      <c r="J4030" s="15">
        <f ca="1">-LN(K4030) /NegExp_Labda</f>
        <v>0.38796023473370828</v>
      </c>
      <c r="K4030" s="2">
        <f t="shared" ca="1" si="430"/>
        <v>0.92534184558489385</v>
      </c>
      <c r="L4030" s="2"/>
      <c r="M4030" s="17">
        <f t="shared" ca="1" si="431"/>
        <v>8</v>
      </c>
      <c r="N4030" s="2">
        <f t="shared" ca="1" si="426"/>
        <v>0.87426535085637813</v>
      </c>
      <c r="O4030" s="2"/>
      <c r="P4030" s="31">
        <f t="shared" ca="1" si="432"/>
        <v>4.1615357393744219</v>
      </c>
    </row>
    <row r="4031" spans="1:16" x14ac:dyDescent="0.25">
      <c r="A4031" s="32">
        <f ca="1">Uniform_A+B4031*(Uniform_B-Uniform_A)</f>
        <v>6.0529597572997869</v>
      </c>
      <c r="B4031" s="2">
        <f t="shared" ca="1" si="427"/>
        <v>0.60529597572997873</v>
      </c>
      <c r="C4031" s="4"/>
      <c r="D4031" s="5">
        <f ca="1">IF(E4031&lt;(Driehoek_C-Driehoek_A)/(Driehoek_B-Driehoek_A),Driehoek_A+SQRT(E4031*(Driehoek_B-Driehoek_A)*(Driehoek_C-Driehoek_A)),Driehoek_B-SQRT((1-E4031)*(Driehoek_B-Driehoek_A)*(Driehoek_B-Driehoek_C)))</f>
        <v>3.5509510654596506</v>
      </c>
      <c r="E4031" s="2">
        <f t="shared" ca="1" si="428"/>
        <v>0.17181780053217321</v>
      </c>
      <c r="F4031" s="2"/>
      <c r="G4031" s="15">
        <f ca="1">_xlfn.NORM.INV(H4031,Normaal_Mu,Normaal_Sigma)</f>
        <v>3.8457894871359759</v>
      </c>
      <c r="H4031" s="2">
        <f t="shared" ca="1" si="429"/>
        <v>0.28193417683584643</v>
      </c>
      <c r="I4031" s="2"/>
      <c r="J4031" s="15">
        <f ca="1">-LN(K4031) /NegExp_Labda</f>
        <v>2.7625132935980194</v>
      </c>
      <c r="K4031" s="2">
        <f t="shared" ca="1" si="430"/>
        <v>0.5755077072055006</v>
      </c>
      <c r="L4031" s="2"/>
      <c r="M4031" s="17">
        <f t="shared" ca="1" si="431"/>
        <v>3</v>
      </c>
      <c r="N4031" s="2">
        <f t="shared" ca="1" si="426"/>
        <v>0.23642427583981795</v>
      </c>
      <c r="O4031" s="2"/>
      <c r="P4031" s="31">
        <f t="shared" ca="1" si="432"/>
        <v>3.8424427206986871</v>
      </c>
    </row>
    <row r="4032" spans="1:16" x14ac:dyDescent="0.25">
      <c r="A4032" s="32">
        <f ca="1">Uniform_A+B4032*(Uniform_B-Uniform_A)</f>
        <v>2.2083487773173873</v>
      </c>
      <c r="B4032" s="2">
        <f t="shared" ca="1" si="427"/>
        <v>0.22083487773173871</v>
      </c>
      <c r="C4032" s="4"/>
      <c r="D4032" s="5">
        <f ca="1">IF(E4032&lt;(Driehoek_C-Driehoek_A)/(Driehoek_B-Driehoek_A),Driehoek_A+SQRT(E4032*(Driehoek_B-Driehoek_A)*(Driehoek_C-Driehoek_A)),Driehoek_B-SQRT((1-E4032)*(Driehoek_B-Driehoek_A)*(Driehoek_B-Driehoek_C)))</f>
        <v>3.9949218867716292</v>
      </c>
      <c r="E4032" s="2">
        <f t="shared" ca="1" si="428"/>
        <v>0.28426523816574834</v>
      </c>
      <c r="F4032" s="2"/>
      <c r="G4032" s="15">
        <f ca="1">_xlfn.NORM.INV(H4032,Normaal_Mu,Normaal_Sigma)</f>
        <v>2.1168524785391378</v>
      </c>
      <c r="H4032" s="2">
        <f t="shared" ca="1" si="429"/>
        <v>7.4711327554550899E-2</v>
      </c>
      <c r="I4032" s="2"/>
      <c r="J4032" s="15">
        <f ca="1">-LN(K4032) /NegExp_Labda</f>
        <v>12.469566671793318</v>
      </c>
      <c r="K4032" s="2">
        <f t="shared" ca="1" si="430"/>
        <v>8.2586146176298558E-2</v>
      </c>
      <c r="L4032" s="2"/>
      <c r="M4032" s="17">
        <f t="shared" ca="1" si="431"/>
        <v>3</v>
      </c>
      <c r="N4032" s="2">
        <f t="shared" ca="1" si="426"/>
        <v>0.15235087448984519</v>
      </c>
      <c r="O4032" s="2"/>
      <c r="P4032" s="31">
        <f t="shared" ca="1" si="432"/>
        <v>4.7579379628842942</v>
      </c>
    </row>
    <row r="4033" spans="1:16" x14ac:dyDescent="0.25">
      <c r="A4033" s="32">
        <f ca="1">Uniform_A+B4033*(Uniform_B-Uniform_A)</f>
        <v>4.4684485996724366</v>
      </c>
      <c r="B4033" s="2">
        <f t="shared" ca="1" si="427"/>
        <v>0.44684485996724366</v>
      </c>
      <c r="C4033" s="4"/>
      <c r="D4033" s="5">
        <f ca="1">IF(E4033&lt;(Driehoek_C-Driehoek_A)/(Driehoek_B-Driehoek_A),Driehoek_A+SQRT(E4033*(Driehoek_B-Driehoek_A)*(Driehoek_C-Driehoek_A)),Driehoek_B-SQRT((1-E4033)*(Driehoek_B-Driehoek_A)*(Driehoek_B-Driehoek_C)))</f>
        <v>5.5735476596354401</v>
      </c>
      <c r="E4033" s="2">
        <f t="shared" ca="1" si="428"/>
        <v>0.66455498169172078</v>
      </c>
      <c r="F4033" s="2"/>
      <c r="G4033" s="15">
        <f ca="1">_xlfn.NORM.INV(H4033,Normaal_Mu,Normaal_Sigma)</f>
        <v>6.240326057587315</v>
      </c>
      <c r="H4033" s="2">
        <f t="shared" ca="1" si="429"/>
        <v>0.73242477028264097</v>
      </c>
      <c r="I4033" s="2"/>
      <c r="J4033" s="15">
        <f ca="1">-LN(K4033) /NegExp_Labda</f>
        <v>2.0293032827233191</v>
      </c>
      <c r="K4033" s="2">
        <f t="shared" ca="1" si="430"/>
        <v>0.66640301985497996</v>
      </c>
      <c r="L4033" s="2"/>
      <c r="M4033" s="17">
        <f t="shared" ca="1" si="431"/>
        <v>4</v>
      </c>
      <c r="N4033" s="2">
        <f t="shared" ca="1" si="426"/>
        <v>0.42142916306143596</v>
      </c>
      <c r="O4033" s="2"/>
      <c r="P4033" s="31">
        <f t="shared" ca="1" si="432"/>
        <v>4.462325119923702</v>
      </c>
    </row>
    <row r="4034" spans="1:16" x14ac:dyDescent="0.25">
      <c r="A4034" s="32">
        <f ca="1">Uniform_A+B4034*(Uniform_B-Uniform_A)</f>
        <v>8.0991396727561806</v>
      </c>
      <c r="B4034" s="2">
        <f t="shared" ca="1" si="427"/>
        <v>0.80991396727561804</v>
      </c>
      <c r="C4034" s="4"/>
      <c r="D4034" s="5">
        <f ca="1">IF(E4034&lt;(Driehoek_C-Driehoek_A)/(Driehoek_B-Driehoek_A),Driehoek_A+SQRT(E4034*(Driehoek_B-Driehoek_A)*(Driehoek_C-Driehoek_A)),Driehoek_B-SQRT((1-E4034)*(Driehoek_B-Driehoek_A)*(Driehoek_B-Driehoek_C)))</f>
        <v>4.4538075568320794</v>
      </c>
      <c r="E4034" s="2">
        <f t="shared" ca="1" si="428"/>
        <v>0.40948955056236847</v>
      </c>
      <c r="F4034" s="2"/>
      <c r="G4034" s="15">
        <f ca="1">_xlfn.NORM.INV(H4034,Normaal_Mu,Normaal_Sigma)</f>
        <v>7.305929858983089</v>
      </c>
      <c r="H4034" s="2">
        <f t="shared" ca="1" si="429"/>
        <v>0.87553761022020715</v>
      </c>
      <c r="I4034" s="2"/>
      <c r="J4034" s="15">
        <f ca="1">-LN(K4034) /NegExp_Labda</f>
        <v>2.713639245232419</v>
      </c>
      <c r="K4034" s="2">
        <f t="shared" ca="1" si="430"/>
        <v>0.58116076930089766</v>
      </c>
      <c r="L4034" s="2"/>
      <c r="M4034" s="17">
        <f t="shared" ca="1" si="431"/>
        <v>3</v>
      </c>
      <c r="N4034" s="2">
        <f t="shared" ca="1" si="426"/>
        <v>0.23560098967836784</v>
      </c>
      <c r="O4034" s="2"/>
      <c r="P4034" s="31">
        <f t="shared" ca="1" si="432"/>
        <v>5.1145032667607531</v>
      </c>
    </row>
    <row r="4035" spans="1:16" x14ac:dyDescent="0.25">
      <c r="A4035" s="32">
        <f ca="1">Uniform_A+B4035*(Uniform_B-Uniform_A)</f>
        <v>1.9602616277782214</v>
      </c>
      <c r="B4035" s="2">
        <f t="shared" ca="1" si="427"/>
        <v>0.19602616277782214</v>
      </c>
      <c r="C4035" s="4"/>
      <c r="D4035" s="5">
        <f ca="1">IF(E4035&lt;(Driehoek_C-Driehoek_A)/(Driehoek_B-Driehoek_A),Driehoek_A+SQRT(E4035*(Driehoek_B-Driehoek_A)*(Driehoek_C-Driehoek_A)),Driehoek_B-SQRT((1-E4035)*(Driehoek_B-Driehoek_A)*(Driehoek_B-Driehoek_C)))</f>
        <v>6.1576543945020159</v>
      </c>
      <c r="E4035" s="2">
        <f t="shared" ca="1" si="428"/>
        <v>0.7691734702544657</v>
      </c>
      <c r="F4035" s="2"/>
      <c r="G4035" s="15">
        <f ca="1">_xlfn.NORM.INV(H4035,Normaal_Mu,Normaal_Sigma)</f>
        <v>4.9746917013612366</v>
      </c>
      <c r="H4035" s="2">
        <f t="shared" ca="1" si="429"/>
        <v>0.49495185953869292</v>
      </c>
      <c r="I4035" s="2"/>
      <c r="J4035" s="15">
        <f ca="1">-LN(K4035) /NegExp_Labda</f>
        <v>12.496779934800974</v>
      </c>
      <c r="K4035" s="2">
        <f t="shared" ca="1" si="430"/>
        <v>8.2137879459531105E-2</v>
      </c>
      <c r="L4035" s="2"/>
      <c r="M4035" s="17">
        <f t="shared" ca="1" si="431"/>
        <v>4</v>
      </c>
      <c r="N4035" s="2">
        <f t="shared" ca="1" si="426"/>
        <v>0.27749706592123824</v>
      </c>
      <c r="O4035" s="2"/>
      <c r="P4035" s="31">
        <f t="shared" ca="1" si="432"/>
        <v>5.9178775316884895</v>
      </c>
    </row>
    <row r="4036" spans="1:16" x14ac:dyDescent="0.25">
      <c r="A4036" s="32">
        <f ca="1">Uniform_A+B4036*(Uniform_B-Uniform_A)</f>
        <v>3.9786784235037165</v>
      </c>
      <c r="B4036" s="2">
        <f t="shared" ca="1" si="427"/>
        <v>0.39786784235037165</v>
      </c>
      <c r="C4036" s="4"/>
      <c r="D4036" s="5">
        <f ca="1">IF(E4036&lt;(Driehoek_C-Driehoek_A)/(Driehoek_B-Driehoek_A),Driehoek_A+SQRT(E4036*(Driehoek_B-Driehoek_A)*(Driehoek_C-Driehoek_A)),Driehoek_B-SQRT((1-E4036)*(Driehoek_B-Driehoek_A)*(Driehoek_B-Driehoek_C)))</f>
        <v>3.8913699929760339</v>
      </c>
      <c r="E4036" s="2">
        <f t="shared" ca="1" si="428"/>
        <v>0.25552003216644015</v>
      </c>
      <c r="F4036" s="2"/>
      <c r="G4036" s="15">
        <f ca="1">_xlfn.NORM.INV(H4036,Normaal_Mu,Normaal_Sigma)</f>
        <v>2.1660732434151875</v>
      </c>
      <c r="H4036" s="2">
        <f t="shared" ca="1" si="429"/>
        <v>7.8246817416042225E-2</v>
      </c>
      <c r="I4036" s="2"/>
      <c r="J4036" s="15">
        <f ca="1">-LN(K4036) /NegExp_Labda</f>
        <v>9.6239686475199697</v>
      </c>
      <c r="K4036" s="2">
        <f t="shared" ca="1" si="430"/>
        <v>0.1459058498244884</v>
      </c>
      <c r="L4036" s="2"/>
      <c r="M4036" s="17">
        <f t="shared" ca="1" si="431"/>
        <v>10</v>
      </c>
      <c r="N4036" s="2">
        <f t="shared" ca="1" si="426"/>
        <v>0.97820946263133102</v>
      </c>
      <c r="O4036" s="2"/>
      <c r="P4036" s="31">
        <f t="shared" ca="1" si="432"/>
        <v>5.9320180614829816</v>
      </c>
    </row>
    <row r="4037" spans="1:16" x14ac:dyDescent="0.25">
      <c r="A4037" s="32">
        <f ca="1">Uniform_A+B4037*(Uniform_B-Uniform_A)</f>
        <v>1.8596899201771488</v>
      </c>
      <c r="B4037" s="2">
        <f t="shared" ca="1" si="427"/>
        <v>0.18596899201771488</v>
      </c>
      <c r="C4037" s="4"/>
      <c r="D4037" s="5">
        <f ca="1">IF(E4037&lt;(Driehoek_C-Driehoek_A)/(Driehoek_B-Driehoek_A),Driehoek_A+SQRT(E4037*(Driehoek_B-Driehoek_A)*(Driehoek_C-Driehoek_A)),Driehoek_B-SQRT((1-E4037)*(Driehoek_B-Driehoek_A)*(Driehoek_B-Driehoek_C)))</f>
        <v>3.4521106080273185</v>
      </c>
      <c r="E4037" s="2">
        <f t="shared" ca="1" si="428"/>
        <v>0.15061608699610485</v>
      </c>
      <c r="F4037" s="2"/>
      <c r="G4037" s="15">
        <f ca="1">_xlfn.NORM.INV(H4037,Normaal_Mu,Normaal_Sigma)</f>
        <v>4.6358373451607999</v>
      </c>
      <c r="H4037" s="2">
        <f t="shared" ca="1" si="429"/>
        <v>0.42775945116828651</v>
      </c>
      <c r="I4037" s="2"/>
      <c r="J4037" s="15">
        <f ca="1">-LN(K4037) /NegExp_Labda</f>
        <v>2.1716102899766745</v>
      </c>
      <c r="K4037" s="2">
        <f t="shared" ca="1" si="430"/>
        <v>0.64770362376075685</v>
      </c>
      <c r="L4037" s="2"/>
      <c r="M4037" s="17">
        <f t="shared" ca="1" si="431"/>
        <v>8</v>
      </c>
      <c r="N4037" s="2">
        <f t="shared" ref="N4037:N4100" ca="1" si="433">RAND()</f>
        <v>0.91384710211470443</v>
      </c>
      <c r="O4037" s="2"/>
      <c r="P4037" s="31">
        <f t="shared" ca="1" si="432"/>
        <v>4.023849632668389</v>
      </c>
    </row>
    <row r="4038" spans="1:16" x14ac:dyDescent="0.25">
      <c r="A4038" s="32">
        <f ca="1">Uniform_A+B4038*(Uniform_B-Uniform_A)</f>
        <v>7.4746391545579316</v>
      </c>
      <c r="B4038" s="2">
        <f t="shared" ref="B4038:B4101" ca="1" si="434">RAND()</f>
        <v>0.74746391545579316</v>
      </c>
      <c r="C4038" s="4"/>
      <c r="D4038" s="5">
        <f ca="1">IF(E4038&lt;(Driehoek_C-Driehoek_A)/(Driehoek_B-Driehoek_A),Driehoek_A+SQRT(E4038*(Driehoek_B-Driehoek_A)*(Driehoek_C-Driehoek_A)),Driehoek_B-SQRT((1-E4038)*(Driehoek_B-Driehoek_A)*(Driehoek_B-Driehoek_C)))</f>
        <v>3.0584111314480888</v>
      </c>
      <c r="E4038" s="2">
        <f t="shared" ref="E4038:E4101" ca="1" si="435">RAND()</f>
        <v>8.00167230838017E-2</v>
      </c>
      <c r="F4038" s="2"/>
      <c r="G4038" s="15">
        <f ca="1">_xlfn.NORM.INV(H4038,Normaal_Mu,Normaal_Sigma)</f>
        <v>8.902732286592606</v>
      </c>
      <c r="H4038" s="2">
        <f t="shared" ref="H4038:H4101" ca="1" si="436">RAND()</f>
        <v>0.97449324701369122</v>
      </c>
      <c r="I4038" s="2"/>
      <c r="J4038" s="15">
        <f ca="1">-LN(K4038) /NegExp_Labda</f>
        <v>3.2670561995175094</v>
      </c>
      <c r="K4038" s="2">
        <f t="shared" ref="K4038:K4101" ca="1" si="437">RAND()</f>
        <v>0.52026798733293822</v>
      </c>
      <c r="L4038" s="2"/>
      <c r="M4038" s="17">
        <f t="shared" ca="1" si="431"/>
        <v>4</v>
      </c>
      <c r="N4038" s="2">
        <f t="shared" ca="1" si="433"/>
        <v>0.27673881059573924</v>
      </c>
      <c r="O4038" s="2"/>
      <c r="P4038" s="31">
        <f t="shared" ca="1" si="432"/>
        <v>5.3405677544232271</v>
      </c>
    </row>
    <row r="4039" spans="1:16" x14ac:dyDescent="0.25">
      <c r="A4039" s="32">
        <f ca="1">Uniform_A+B4039*(Uniform_B-Uniform_A)</f>
        <v>4.8358157283977823</v>
      </c>
      <c r="B4039" s="2">
        <f t="shared" ca="1" si="434"/>
        <v>0.48358157283977821</v>
      </c>
      <c r="C4039" s="4"/>
      <c r="D4039" s="5">
        <f ca="1">IF(E4039&lt;(Driehoek_C-Driehoek_A)/(Driehoek_B-Driehoek_A),Driehoek_A+SQRT(E4039*(Driehoek_B-Driehoek_A)*(Driehoek_C-Driehoek_A)),Driehoek_B-SQRT((1-E4039)*(Driehoek_B-Driehoek_A)*(Driehoek_B-Driehoek_C)))</f>
        <v>4.8726476372245866</v>
      </c>
      <c r="E4039" s="2">
        <f t="shared" ca="1" si="435"/>
        <v>0.51328464209977742</v>
      </c>
      <c r="F4039" s="2"/>
      <c r="G4039" s="15">
        <f ca="1">_xlfn.NORM.INV(H4039,Normaal_Mu,Normaal_Sigma)</f>
        <v>3.4312359131003274</v>
      </c>
      <c r="H4039" s="2">
        <f t="shared" ca="1" si="436"/>
        <v>0.21640798578615639</v>
      </c>
      <c r="I4039" s="2"/>
      <c r="J4039" s="15">
        <f ca="1">-LN(K4039) /NegExp_Labda</f>
        <v>2.3930217099386164</v>
      </c>
      <c r="K4039" s="2">
        <f t="shared" ca="1" si="437"/>
        <v>0.61964760473734914</v>
      </c>
      <c r="L4039" s="2"/>
      <c r="M4039" s="17">
        <f t="shared" ca="1" si="431"/>
        <v>3</v>
      </c>
      <c r="N4039" s="2">
        <f t="shared" ca="1" si="433"/>
        <v>0.23644759616409994</v>
      </c>
      <c r="O4039" s="2"/>
      <c r="P4039" s="31">
        <f t="shared" ca="1" si="432"/>
        <v>3.7065441977322622</v>
      </c>
    </row>
    <row r="4040" spans="1:16" x14ac:dyDescent="0.25">
      <c r="A4040" s="32">
        <f ca="1">Uniform_A+B4040*(Uniform_B-Uniform_A)</f>
        <v>2.0643720663468335</v>
      </c>
      <c r="B4040" s="2">
        <f t="shared" ca="1" si="434"/>
        <v>0.20643720663468335</v>
      </c>
      <c r="C4040" s="4"/>
      <c r="D4040" s="5">
        <f ca="1">IF(E4040&lt;(Driehoek_C-Driehoek_A)/(Driehoek_B-Driehoek_A),Driehoek_A+SQRT(E4040*(Driehoek_B-Driehoek_A)*(Driehoek_C-Driehoek_A)),Driehoek_B-SQRT((1-E4040)*(Driehoek_B-Driehoek_A)*(Driehoek_B-Driehoek_C)))</f>
        <v>4.8477675233074686</v>
      </c>
      <c r="E4040" s="2">
        <f t="shared" ca="1" si="435"/>
        <v>0.50739901312856595</v>
      </c>
      <c r="F4040" s="2"/>
      <c r="G4040" s="15">
        <f ca="1">_xlfn.NORM.INV(H4040,Normaal_Mu,Normaal_Sigma)</f>
        <v>3.5550095113880644</v>
      </c>
      <c r="H4040" s="2">
        <f t="shared" ca="1" si="436"/>
        <v>0.23499502409004702</v>
      </c>
      <c r="I4040" s="2"/>
      <c r="J4040" s="15">
        <f ca="1">-LN(K4040) /NegExp_Labda</f>
        <v>4.1130447919826514</v>
      </c>
      <c r="K4040" s="2">
        <f t="shared" ca="1" si="437"/>
        <v>0.43928408427529964</v>
      </c>
      <c r="L4040" s="2"/>
      <c r="M4040" s="17">
        <f t="shared" ca="1" si="431"/>
        <v>7</v>
      </c>
      <c r="N4040" s="2">
        <f t="shared" ca="1" si="433"/>
        <v>0.77575325963252495</v>
      </c>
      <c r="O4040" s="2"/>
      <c r="P4040" s="31">
        <f t="shared" ca="1" si="432"/>
        <v>4.3160387786050034</v>
      </c>
    </row>
    <row r="4041" spans="1:16" x14ac:dyDescent="0.25">
      <c r="A4041" s="32">
        <f ca="1">Uniform_A+B4041*(Uniform_B-Uniform_A)</f>
        <v>9.8166177738273852</v>
      </c>
      <c r="B4041" s="2">
        <f t="shared" ca="1" si="434"/>
        <v>0.98166177738273852</v>
      </c>
      <c r="C4041" s="4"/>
      <c r="D4041" s="5">
        <f ca="1">IF(E4041&lt;(Driehoek_C-Driehoek_A)/(Driehoek_B-Driehoek_A),Driehoek_A+SQRT(E4041*(Driehoek_B-Driehoek_A)*(Driehoek_C-Driehoek_A)),Driehoek_B-SQRT((1-E4041)*(Driehoek_B-Driehoek_A)*(Driehoek_B-Driehoek_C)))</f>
        <v>3.33540666193143</v>
      </c>
      <c r="E4041" s="2">
        <f t="shared" ca="1" si="435"/>
        <v>0.1273793537664889</v>
      </c>
      <c r="F4041" s="2"/>
      <c r="G4041" s="15">
        <f ca="1">_xlfn.NORM.INV(H4041,Normaal_Mu,Normaal_Sigma)</f>
        <v>4.1849761329053905</v>
      </c>
      <c r="H4041" s="2">
        <f t="shared" ca="1" si="436"/>
        <v>0.34181601560142516</v>
      </c>
      <c r="I4041" s="2"/>
      <c r="J4041" s="15">
        <f ca="1">-LN(K4041) /NegExp_Labda</f>
        <v>19.005874641752406</v>
      </c>
      <c r="K4041" s="2">
        <f t="shared" ca="1" si="437"/>
        <v>2.2344503236984226E-2</v>
      </c>
      <c r="L4041" s="2"/>
      <c r="M4041" s="17">
        <f t="shared" ca="1" si="431"/>
        <v>5</v>
      </c>
      <c r="N4041" s="2">
        <f t="shared" ca="1" si="433"/>
        <v>0.49946585268706278</v>
      </c>
      <c r="O4041" s="2"/>
      <c r="P4041" s="31">
        <f t="shared" ca="1" si="432"/>
        <v>8.2685750420833219</v>
      </c>
    </row>
    <row r="4042" spans="1:16" x14ac:dyDescent="0.25">
      <c r="A4042" s="32">
        <f ca="1">Uniform_A+B4042*(Uniform_B-Uniform_A)</f>
        <v>2.8935213860946218</v>
      </c>
      <c r="B4042" s="2">
        <f t="shared" ca="1" si="434"/>
        <v>0.28935213860946218</v>
      </c>
      <c r="C4042" s="4"/>
      <c r="D4042" s="5">
        <f ca="1">IF(E4042&lt;(Driehoek_C-Driehoek_A)/(Driehoek_B-Driehoek_A),Driehoek_A+SQRT(E4042*(Driehoek_B-Driehoek_A)*(Driehoek_C-Driehoek_A)),Driehoek_B-SQRT((1-E4042)*(Driehoek_B-Driehoek_A)*(Driehoek_B-Driehoek_C)))</f>
        <v>3.224665045385251</v>
      </c>
      <c r="E4042" s="2">
        <f t="shared" ca="1" si="435"/>
        <v>0.1071288909563185</v>
      </c>
      <c r="F4042" s="2"/>
      <c r="G4042" s="15">
        <f ca="1">_xlfn.NORM.INV(H4042,Normaal_Mu,Normaal_Sigma)</f>
        <v>5.0523115722566425</v>
      </c>
      <c r="H4042" s="2">
        <f t="shared" ca="1" si="436"/>
        <v>0.51043345931817952</v>
      </c>
      <c r="I4042" s="2"/>
      <c r="J4042" s="15">
        <f ca="1">-LN(K4042) /NegExp_Labda</f>
        <v>6.6269616737323389</v>
      </c>
      <c r="K4042" s="2">
        <f t="shared" ca="1" si="437"/>
        <v>0.26569869580675365</v>
      </c>
      <c r="L4042" s="2"/>
      <c r="M4042" s="17">
        <f t="shared" ca="1" si="431"/>
        <v>3</v>
      </c>
      <c r="N4042" s="2">
        <f t="shared" ca="1" si="433"/>
        <v>0.15039324993466174</v>
      </c>
      <c r="O4042" s="2"/>
      <c r="P4042" s="31">
        <f t="shared" ca="1" si="432"/>
        <v>4.1594919354937705</v>
      </c>
    </row>
    <row r="4043" spans="1:16" x14ac:dyDescent="0.25">
      <c r="A4043" s="32">
        <f ca="1">Uniform_A+B4043*(Uniform_B-Uniform_A)</f>
        <v>9.3368436859118322</v>
      </c>
      <c r="B4043" s="2">
        <f t="shared" ca="1" si="434"/>
        <v>0.9336843685911832</v>
      </c>
      <c r="C4043" s="4"/>
      <c r="D4043" s="5">
        <f ca="1">IF(E4043&lt;(Driehoek_C-Driehoek_A)/(Driehoek_B-Driehoek_A),Driehoek_A+SQRT(E4043*(Driehoek_B-Driehoek_A)*(Driehoek_C-Driehoek_A)),Driehoek_B-SQRT((1-E4043)*(Driehoek_B-Driehoek_A)*(Driehoek_B-Driehoek_C)))</f>
        <v>4.9693029162160292</v>
      </c>
      <c r="E4043" s="2">
        <f t="shared" ca="1" si="435"/>
        <v>0.53581374339358268</v>
      </c>
      <c r="F4043" s="2"/>
      <c r="G4043" s="15">
        <f ca="1">_xlfn.NORM.INV(H4043,Normaal_Mu,Normaal_Sigma)</f>
        <v>4.0816063785029861</v>
      </c>
      <c r="H4043" s="2">
        <f t="shared" ca="1" si="436"/>
        <v>0.3230464203008282</v>
      </c>
      <c r="I4043" s="2"/>
      <c r="J4043" s="15">
        <f ca="1">-LN(K4043) /NegExp_Labda</f>
        <v>3.3945995075929081</v>
      </c>
      <c r="K4043" s="2">
        <f t="shared" ca="1" si="437"/>
        <v>0.5071644842290437</v>
      </c>
      <c r="L4043" s="2"/>
      <c r="M4043" s="17">
        <f t="shared" ca="1" si="431"/>
        <v>4</v>
      </c>
      <c r="N4043" s="2">
        <f t="shared" ca="1" si="433"/>
        <v>0.35705926998814996</v>
      </c>
      <c r="O4043" s="2"/>
      <c r="P4043" s="31">
        <f t="shared" ca="1" si="432"/>
        <v>5.1564704976447508</v>
      </c>
    </row>
    <row r="4044" spans="1:16" x14ac:dyDescent="0.25">
      <c r="A4044" s="32">
        <f ca="1">Uniform_A+B4044*(Uniform_B-Uniform_A)</f>
        <v>9.8550719451666176</v>
      </c>
      <c r="B4044" s="2">
        <f t="shared" ca="1" si="434"/>
        <v>0.98550719451666169</v>
      </c>
      <c r="C4044" s="4"/>
      <c r="D4044" s="5">
        <f ca="1">IF(E4044&lt;(Driehoek_C-Driehoek_A)/(Driehoek_B-Driehoek_A),Driehoek_A+SQRT(E4044*(Driehoek_B-Driehoek_A)*(Driehoek_C-Driehoek_A)),Driehoek_B-SQRT((1-E4044)*(Driehoek_B-Driehoek_A)*(Driehoek_B-Driehoek_C)))</f>
        <v>5.7256104083211596</v>
      </c>
      <c r="E4044" s="2">
        <f t="shared" ca="1" si="435"/>
        <v>0.6936677943401508</v>
      </c>
      <c r="F4044" s="2"/>
      <c r="G4044" s="15">
        <f ca="1">_xlfn.NORM.INV(H4044,Normaal_Mu,Normaal_Sigma)</f>
        <v>6.5242455818620844</v>
      </c>
      <c r="H4044" s="2">
        <f t="shared" ca="1" si="436"/>
        <v>0.77700663921346358</v>
      </c>
      <c r="I4044" s="2"/>
      <c r="J4044" s="15">
        <f ca="1">-LN(K4044) /NegExp_Labda</f>
        <v>5.1209515220706958</v>
      </c>
      <c r="K4044" s="2">
        <f t="shared" ca="1" si="437"/>
        <v>0.35908709896669044</v>
      </c>
      <c r="L4044" s="2"/>
      <c r="M4044" s="17">
        <f t="shared" ca="1" si="431"/>
        <v>5</v>
      </c>
      <c r="N4044" s="2">
        <f t="shared" ca="1" si="433"/>
        <v>0.49702767405192239</v>
      </c>
      <c r="O4044" s="2"/>
      <c r="P4044" s="31">
        <f t="shared" ca="1" si="432"/>
        <v>6.4451758914841122</v>
      </c>
    </row>
    <row r="4045" spans="1:16" x14ac:dyDescent="0.25">
      <c r="A4045" s="32">
        <f ca="1">Uniform_A+B4045*(Uniform_B-Uniform_A)</f>
        <v>6.1140910635561516</v>
      </c>
      <c r="B4045" s="2">
        <f t="shared" ca="1" si="434"/>
        <v>0.61140910635561518</v>
      </c>
      <c r="C4045" s="4"/>
      <c r="D4045" s="5">
        <f ca="1">IF(E4045&lt;(Driehoek_C-Driehoek_A)/(Driehoek_B-Driehoek_A),Driehoek_A+SQRT(E4045*(Driehoek_B-Driehoek_A)*(Driehoek_C-Driehoek_A)),Driehoek_B-SQRT((1-E4045)*(Driehoek_B-Driehoek_A)*(Driehoek_B-Driehoek_C)))</f>
        <v>5.1675699836794085</v>
      </c>
      <c r="E4045" s="2">
        <f t="shared" ca="1" si="435"/>
        <v>0.58035657628585569</v>
      </c>
      <c r="F4045" s="2"/>
      <c r="G4045" s="15">
        <f ca="1">_xlfn.NORM.INV(H4045,Normaal_Mu,Normaal_Sigma)</f>
        <v>7.6814487219184668</v>
      </c>
      <c r="H4045" s="2">
        <f t="shared" ca="1" si="436"/>
        <v>0.90999501893353796</v>
      </c>
      <c r="I4045" s="2"/>
      <c r="J4045" s="15">
        <f ca="1">-LN(K4045) /NegExp_Labda</f>
        <v>1.2630353828975012</v>
      </c>
      <c r="K4045" s="2">
        <f t="shared" ca="1" si="437"/>
        <v>0.77677303418660126</v>
      </c>
      <c r="L4045" s="2"/>
      <c r="M4045" s="17">
        <f t="shared" ca="1" si="431"/>
        <v>5</v>
      </c>
      <c r="N4045" s="2">
        <f t="shared" ca="1" si="433"/>
        <v>0.53425092893773207</v>
      </c>
      <c r="O4045" s="2"/>
      <c r="P4045" s="31">
        <f t="shared" ca="1" si="432"/>
        <v>5.0452290304103062</v>
      </c>
    </row>
    <row r="4046" spans="1:16" x14ac:dyDescent="0.25">
      <c r="A4046" s="32">
        <f ca="1">Uniform_A+B4046*(Uniform_B-Uniform_A)</f>
        <v>9.0874062277187857</v>
      </c>
      <c r="B4046" s="2">
        <f t="shared" ca="1" si="434"/>
        <v>0.90874062277187861</v>
      </c>
      <c r="C4046" s="4"/>
      <c r="D4046" s="5">
        <f ca="1">IF(E4046&lt;(Driehoek_C-Driehoek_A)/(Driehoek_B-Driehoek_A),Driehoek_A+SQRT(E4046*(Driehoek_B-Driehoek_A)*(Driehoek_C-Driehoek_A)),Driehoek_B-SQRT((1-E4046)*(Driehoek_B-Driehoek_A)*(Driehoek_B-Driehoek_C)))</f>
        <v>4.0743036160226609</v>
      </c>
      <c r="E4046" s="2">
        <f t="shared" ca="1" si="435"/>
        <v>0.30678614665350179</v>
      </c>
      <c r="F4046" s="2"/>
      <c r="G4046" s="15">
        <f ca="1">_xlfn.NORM.INV(H4046,Normaal_Mu,Normaal_Sigma)</f>
        <v>-0.50830129520397715</v>
      </c>
      <c r="H4046" s="2">
        <f t="shared" ca="1" si="436"/>
        <v>2.9422337631591633E-3</v>
      </c>
      <c r="I4046" s="2"/>
      <c r="J4046" s="15">
        <f ca="1">-LN(K4046) /NegExp_Labda</f>
        <v>1.7046600890035359</v>
      </c>
      <c r="K4046" s="2">
        <f t="shared" ca="1" si="437"/>
        <v>0.7111072491979612</v>
      </c>
      <c r="L4046" s="2"/>
      <c r="M4046" s="17">
        <f t="shared" ca="1" si="431"/>
        <v>4</v>
      </c>
      <c r="N4046" s="2">
        <f t="shared" ca="1" si="433"/>
        <v>0.272085261687947</v>
      </c>
      <c r="O4046" s="2"/>
      <c r="P4046" s="31">
        <f t="shared" ca="1" si="432"/>
        <v>3.671613727508201</v>
      </c>
    </row>
    <row r="4047" spans="1:16" x14ac:dyDescent="0.25">
      <c r="A4047" s="32">
        <f ca="1">Uniform_A+B4047*(Uniform_B-Uniform_A)</f>
        <v>6.4005750112943733</v>
      </c>
      <c r="B4047" s="2">
        <f t="shared" ca="1" si="434"/>
        <v>0.64005750112943738</v>
      </c>
      <c r="C4047" s="4"/>
      <c r="D4047" s="5">
        <f ca="1">IF(E4047&lt;(Driehoek_C-Driehoek_A)/(Driehoek_B-Driehoek_A),Driehoek_A+SQRT(E4047*(Driehoek_B-Driehoek_A)*(Driehoek_C-Driehoek_A)),Driehoek_B-SQRT((1-E4047)*(Driehoek_B-Driehoek_A)*(Driehoek_B-Driehoek_C)))</f>
        <v>2.7709000880386547</v>
      </c>
      <c r="E4047" s="2">
        <f t="shared" ca="1" si="435"/>
        <v>4.2449067552714714E-2</v>
      </c>
      <c r="F4047" s="2"/>
      <c r="G4047" s="15">
        <f ca="1">_xlfn.NORM.INV(H4047,Normaal_Mu,Normaal_Sigma)</f>
        <v>3.6668199124351277</v>
      </c>
      <c r="H4047" s="2">
        <f t="shared" ca="1" si="436"/>
        <v>0.25251701519962133</v>
      </c>
      <c r="I4047" s="2"/>
      <c r="J4047" s="15">
        <f ca="1">-LN(K4047) /NegExp_Labda</f>
        <v>2.9952173323171358</v>
      </c>
      <c r="K4047" s="2">
        <f t="shared" ca="1" si="437"/>
        <v>0.54933684397864424</v>
      </c>
      <c r="L4047" s="2"/>
      <c r="M4047" s="17">
        <f t="shared" ca="1" si="431"/>
        <v>6</v>
      </c>
      <c r="N4047" s="2">
        <f t="shared" ca="1" si="433"/>
        <v>0.62689461012697623</v>
      </c>
      <c r="O4047" s="2"/>
      <c r="P4047" s="31">
        <f t="shared" ca="1" si="432"/>
        <v>4.3667024688170581</v>
      </c>
    </row>
    <row r="4048" spans="1:16" x14ac:dyDescent="0.25">
      <c r="A4048" s="32">
        <f ca="1">Uniform_A+B4048*(Uniform_B-Uniform_A)</f>
        <v>3.0272913921792388</v>
      </c>
      <c r="B4048" s="2">
        <f t="shared" ca="1" si="434"/>
        <v>0.30272913921792388</v>
      </c>
      <c r="C4048" s="4"/>
      <c r="D4048" s="5">
        <f ca="1">IF(E4048&lt;(Driehoek_C-Driehoek_A)/(Driehoek_B-Driehoek_A),Driehoek_A+SQRT(E4048*(Driehoek_B-Driehoek_A)*(Driehoek_C-Driehoek_A)),Driehoek_B-SQRT((1-E4048)*(Driehoek_B-Driehoek_A)*(Driehoek_B-Driehoek_C)))</f>
        <v>4.2852922790730847</v>
      </c>
      <c r="E4048" s="2">
        <f t="shared" ca="1" si="435"/>
        <v>0.36490088874948945</v>
      </c>
      <c r="F4048" s="2"/>
      <c r="G4048" s="15">
        <f ca="1">_xlfn.NORM.INV(H4048,Normaal_Mu,Normaal_Sigma)</f>
        <v>5.535387191577982</v>
      </c>
      <c r="H4048" s="2">
        <f t="shared" ca="1" si="436"/>
        <v>0.60553241010700665</v>
      </c>
      <c r="I4048" s="2"/>
      <c r="J4048" s="15">
        <f ca="1">-LN(K4048) /NegExp_Labda</f>
        <v>1.419288951914581E-2</v>
      </c>
      <c r="K4048" s="2">
        <f t="shared" ca="1" si="437"/>
        <v>0.99716544704914734</v>
      </c>
      <c r="L4048" s="2"/>
      <c r="M4048" s="17">
        <f t="shared" ca="1" si="431"/>
        <v>4</v>
      </c>
      <c r="N4048" s="2">
        <f t="shared" ca="1" si="433"/>
        <v>0.33228106889712195</v>
      </c>
      <c r="O4048" s="2"/>
      <c r="P4048" s="31">
        <f t="shared" ca="1" si="432"/>
        <v>3.3724327504698905</v>
      </c>
    </row>
    <row r="4049" spans="1:16" x14ac:dyDescent="0.25">
      <c r="A4049" s="32">
        <f ca="1">Uniform_A+B4049*(Uniform_B-Uniform_A)</f>
        <v>3.2189195658355785</v>
      </c>
      <c r="B4049" s="2">
        <f t="shared" ca="1" si="434"/>
        <v>0.32189195658355785</v>
      </c>
      <c r="C4049" s="4"/>
      <c r="D4049" s="5">
        <f ca="1">IF(E4049&lt;(Driehoek_C-Driehoek_A)/(Driehoek_B-Driehoek_A),Driehoek_A+SQRT(E4049*(Driehoek_B-Driehoek_A)*(Driehoek_C-Driehoek_A)),Driehoek_B-SQRT((1-E4049)*(Driehoek_B-Driehoek_A)*(Driehoek_B-Driehoek_C)))</f>
        <v>3.9796945032091742</v>
      </c>
      <c r="E4049" s="2">
        <f t="shared" ca="1" si="435"/>
        <v>0.27994216614547274</v>
      </c>
      <c r="F4049" s="2"/>
      <c r="G4049" s="15">
        <f ca="1">_xlfn.NORM.INV(H4049,Normaal_Mu,Normaal_Sigma)</f>
        <v>5.5633041200798301</v>
      </c>
      <c r="H4049" s="2">
        <f t="shared" ca="1" si="436"/>
        <v>0.61089484133968519</v>
      </c>
      <c r="I4049" s="2"/>
      <c r="J4049" s="15">
        <f ca="1">-LN(K4049) /NegExp_Labda</f>
        <v>8.2650940578754515</v>
      </c>
      <c r="K4049" s="2">
        <f t="shared" ca="1" si="437"/>
        <v>0.19147102035054819</v>
      </c>
      <c r="L4049" s="2"/>
      <c r="M4049" s="17">
        <f t="shared" ca="1" si="431"/>
        <v>4</v>
      </c>
      <c r="N4049" s="2">
        <f t="shared" ca="1" si="433"/>
        <v>0.27665866632643932</v>
      </c>
      <c r="O4049" s="2"/>
      <c r="P4049" s="31">
        <f t="shared" ca="1" si="432"/>
        <v>5.0054024494000071</v>
      </c>
    </row>
    <row r="4050" spans="1:16" x14ac:dyDescent="0.25">
      <c r="A4050" s="32">
        <f ca="1">Uniform_A+B4050*(Uniform_B-Uniform_A)</f>
        <v>4.1018632270342215</v>
      </c>
      <c r="B4050" s="2">
        <f t="shared" ca="1" si="434"/>
        <v>0.41018632270342215</v>
      </c>
      <c r="C4050" s="4"/>
      <c r="D4050" s="5">
        <f ca="1">IF(E4050&lt;(Driehoek_C-Driehoek_A)/(Driehoek_B-Driehoek_A),Driehoek_A+SQRT(E4050*(Driehoek_B-Driehoek_A)*(Driehoek_C-Driehoek_A)),Driehoek_B-SQRT((1-E4050)*(Driehoek_B-Driehoek_A)*(Driehoek_B-Driehoek_C)))</f>
        <v>3.8665050161440235</v>
      </c>
      <c r="E4050" s="2">
        <f t="shared" ca="1" si="435"/>
        <v>0.24884578394934298</v>
      </c>
      <c r="F4050" s="2"/>
      <c r="G4050" s="15">
        <f ca="1">_xlfn.NORM.INV(H4050,Normaal_Mu,Normaal_Sigma)</f>
        <v>3.4296530107918435</v>
      </c>
      <c r="H4050" s="2">
        <f t="shared" ca="1" si="436"/>
        <v>0.21617592680977304</v>
      </c>
      <c r="I4050" s="2"/>
      <c r="J4050" s="15">
        <f ca="1">-LN(K4050) /NegExp_Labda</f>
        <v>0.38202257834322029</v>
      </c>
      <c r="K4050" s="2">
        <f t="shared" ca="1" si="437"/>
        <v>0.92644137070047605</v>
      </c>
      <c r="L4050" s="2"/>
      <c r="M4050" s="17">
        <f t="shared" ca="1" si="431"/>
        <v>4</v>
      </c>
      <c r="N4050" s="2">
        <f t="shared" ca="1" si="433"/>
        <v>0.32185420866574521</v>
      </c>
      <c r="O4050" s="2"/>
      <c r="P4050" s="31">
        <f t="shared" ca="1" si="432"/>
        <v>3.1560087664626617</v>
      </c>
    </row>
    <row r="4051" spans="1:16" x14ac:dyDescent="0.25">
      <c r="A4051" s="32">
        <f ca="1">Uniform_A+B4051*(Uniform_B-Uniform_A)</f>
        <v>8.4496078188198034</v>
      </c>
      <c r="B4051" s="2">
        <f t="shared" ca="1" si="434"/>
        <v>0.84496078188198043</v>
      </c>
      <c r="C4051" s="4"/>
      <c r="D4051" s="5">
        <f ca="1">IF(E4051&lt;(Driehoek_C-Driehoek_A)/(Driehoek_B-Driehoek_A),Driehoek_A+SQRT(E4051*(Driehoek_B-Driehoek_A)*(Driehoek_C-Driehoek_A)),Driehoek_B-SQRT((1-E4051)*(Driehoek_B-Driehoek_A)*(Driehoek_B-Driehoek_C)))</f>
        <v>8.1539580488285477</v>
      </c>
      <c r="E4051" s="2">
        <f t="shared" ca="1" si="435"/>
        <v>0.97954894333880005</v>
      </c>
      <c r="F4051" s="2"/>
      <c r="G4051" s="15">
        <f ca="1">_xlfn.NORM.INV(H4051,Normaal_Mu,Normaal_Sigma)</f>
        <v>3.5209600579700346</v>
      </c>
      <c r="H4051" s="2">
        <f t="shared" ca="1" si="436"/>
        <v>0.22979565867865903</v>
      </c>
      <c r="I4051" s="2"/>
      <c r="J4051" s="15">
        <f ca="1">-LN(K4051) /NegExp_Labda</f>
        <v>6.1409058981654505</v>
      </c>
      <c r="K4051" s="2">
        <f t="shared" ca="1" si="437"/>
        <v>0.29282468913512705</v>
      </c>
      <c r="L4051" s="2"/>
      <c r="M4051" s="17">
        <f t="shared" ca="1" si="431"/>
        <v>8</v>
      </c>
      <c r="N4051" s="2">
        <f t="shared" ca="1" si="433"/>
        <v>0.87624332198688848</v>
      </c>
      <c r="O4051" s="2"/>
      <c r="P4051" s="31">
        <f t="shared" ca="1" si="432"/>
        <v>6.8530863647567672</v>
      </c>
    </row>
    <row r="4052" spans="1:16" x14ac:dyDescent="0.25">
      <c r="A4052" s="32">
        <f ca="1">Uniform_A+B4052*(Uniform_B-Uniform_A)</f>
        <v>9.4991573905536679</v>
      </c>
      <c r="B4052" s="2">
        <f t="shared" ca="1" si="434"/>
        <v>0.94991573905536686</v>
      </c>
      <c r="C4052" s="4"/>
      <c r="D4052" s="5">
        <f ca="1">IF(E4052&lt;(Driehoek_C-Driehoek_A)/(Driehoek_B-Driehoek_A),Driehoek_A+SQRT(E4052*(Driehoek_B-Driehoek_A)*(Driehoek_C-Driehoek_A)),Driehoek_B-SQRT((1-E4052)*(Driehoek_B-Driehoek_A)*(Driehoek_B-Driehoek_C)))</f>
        <v>2.4996392082009415</v>
      </c>
      <c r="E4052" s="2">
        <f t="shared" ca="1" si="435"/>
        <v>1.7831381312261696E-2</v>
      </c>
      <c r="F4052" s="2"/>
      <c r="G4052" s="15">
        <f ca="1">_xlfn.NORM.INV(H4052,Normaal_Mu,Normaal_Sigma)</f>
        <v>6.2392124980039867</v>
      </c>
      <c r="H4052" s="2">
        <f t="shared" ca="1" si="436"/>
        <v>0.73224147419864238</v>
      </c>
      <c r="I4052" s="2"/>
      <c r="J4052" s="15">
        <f ca="1">-LN(K4052) /NegExp_Labda</f>
        <v>0.71233078564109398</v>
      </c>
      <c r="K4052" s="2">
        <f t="shared" ca="1" si="437"/>
        <v>0.867216902906083</v>
      </c>
      <c r="L4052" s="2"/>
      <c r="M4052" s="17">
        <f t="shared" ca="1" si="431"/>
        <v>1</v>
      </c>
      <c r="N4052" s="2">
        <f t="shared" ca="1" si="433"/>
        <v>3.2887907797238713E-2</v>
      </c>
      <c r="O4052" s="2"/>
      <c r="P4052" s="31">
        <f t="shared" ca="1" si="432"/>
        <v>3.9900679764799376</v>
      </c>
    </row>
    <row r="4053" spans="1:16" x14ac:dyDescent="0.25">
      <c r="A4053" s="32">
        <f ca="1">Uniform_A+B4053*(Uniform_B-Uniform_A)</f>
        <v>9.9070687693841304</v>
      </c>
      <c r="B4053" s="2">
        <f t="shared" ca="1" si="434"/>
        <v>0.99070687693841297</v>
      </c>
      <c r="C4053" s="4"/>
      <c r="D4053" s="5">
        <f ca="1">IF(E4053&lt;(Driehoek_C-Driehoek_A)/(Driehoek_B-Driehoek_A),Driehoek_A+SQRT(E4053*(Driehoek_B-Driehoek_A)*(Driehoek_C-Driehoek_A)),Driehoek_B-SQRT((1-E4053)*(Driehoek_B-Driehoek_A)*(Driehoek_B-Driehoek_C)))</f>
        <v>4.3067559575675984</v>
      </c>
      <c r="E4053" s="2">
        <f t="shared" ca="1" si="435"/>
        <v>0.37067029594779344</v>
      </c>
      <c r="F4053" s="2"/>
      <c r="G4053" s="15">
        <f ca="1">_xlfn.NORM.INV(H4053,Normaal_Mu,Normaal_Sigma)</f>
        <v>3.8576316933665069</v>
      </c>
      <c r="H4053" s="2">
        <f t="shared" ca="1" si="436"/>
        <v>0.28393740945444512</v>
      </c>
      <c r="I4053" s="2"/>
      <c r="J4053" s="15">
        <f ca="1">-LN(K4053) /NegExp_Labda</f>
        <v>4.0865584337742611</v>
      </c>
      <c r="K4053" s="2">
        <f t="shared" ca="1" si="437"/>
        <v>0.44161726568947712</v>
      </c>
      <c r="L4053" s="2"/>
      <c r="M4053" s="17">
        <f t="shared" ca="1" si="431"/>
        <v>2</v>
      </c>
      <c r="N4053" s="2">
        <f t="shared" ca="1" si="433"/>
        <v>0.10228367320140019</v>
      </c>
      <c r="O4053" s="2"/>
      <c r="P4053" s="31">
        <f t="shared" ca="1" si="432"/>
        <v>4.8316029708184995</v>
      </c>
    </row>
    <row r="4054" spans="1:16" x14ac:dyDescent="0.25">
      <c r="A4054" s="32">
        <f ca="1">Uniform_A+B4054*(Uniform_B-Uniform_A)</f>
        <v>0.41941752214589512</v>
      </c>
      <c r="B4054" s="2">
        <f t="shared" ca="1" si="434"/>
        <v>4.1941752214589512E-2</v>
      </c>
      <c r="C4054" s="4"/>
      <c r="D4054" s="5">
        <f ca="1">IF(E4054&lt;(Driehoek_C-Driehoek_A)/(Driehoek_B-Driehoek_A),Driehoek_A+SQRT(E4054*(Driehoek_B-Driehoek_A)*(Driehoek_C-Driehoek_A)),Driehoek_B-SQRT((1-E4054)*(Driehoek_B-Driehoek_A)*(Driehoek_B-Driehoek_C)))</f>
        <v>3.1164089821841672</v>
      </c>
      <c r="E4054" s="2">
        <f t="shared" ca="1" si="435"/>
        <v>8.9026358250106297E-2</v>
      </c>
      <c r="F4054" s="2"/>
      <c r="G4054" s="15">
        <f ca="1">_xlfn.NORM.INV(H4054,Normaal_Mu,Normaal_Sigma)</f>
        <v>6.6398154848511393</v>
      </c>
      <c r="H4054" s="2">
        <f t="shared" ca="1" si="436"/>
        <v>0.79386564865644937</v>
      </c>
      <c r="I4054" s="2"/>
      <c r="J4054" s="15">
        <f ca="1">-LN(K4054) /NegExp_Labda</f>
        <v>3.6251223892592188</v>
      </c>
      <c r="K4054" s="2">
        <f t="shared" ca="1" si="437"/>
        <v>0.4843127138754133</v>
      </c>
      <c r="L4054" s="2"/>
      <c r="M4054" s="17">
        <f t="shared" ca="1" si="431"/>
        <v>6</v>
      </c>
      <c r="N4054" s="2">
        <f t="shared" ca="1" si="433"/>
        <v>0.65709001512671927</v>
      </c>
      <c r="O4054" s="2"/>
      <c r="P4054" s="31">
        <f t="shared" ca="1" si="432"/>
        <v>3.9601528756880837</v>
      </c>
    </row>
    <row r="4055" spans="1:16" x14ac:dyDescent="0.25">
      <c r="A4055" s="32">
        <f ca="1">Uniform_A+B4055*(Uniform_B-Uniform_A)</f>
        <v>2.9380607146011597</v>
      </c>
      <c r="B4055" s="2">
        <f t="shared" ca="1" si="434"/>
        <v>0.29380607146011595</v>
      </c>
      <c r="C4055" s="4"/>
      <c r="D4055" s="5">
        <f ca="1">IF(E4055&lt;(Driehoek_C-Driehoek_A)/(Driehoek_B-Driehoek_A),Driehoek_A+SQRT(E4055*(Driehoek_B-Driehoek_A)*(Driehoek_C-Driehoek_A)),Driehoek_B-SQRT((1-E4055)*(Driehoek_B-Driehoek_A)*(Driehoek_B-Driehoek_C)))</f>
        <v>4.0536131162231488</v>
      </c>
      <c r="E4055" s="2">
        <f t="shared" ca="1" si="435"/>
        <v>0.30095019417143809</v>
      </c>
      <c r="F4055" s="2"/>
      <c r="G4055" s="15">
        <f ca="1">_xlfn.NORM.INV(H4055,Normaal_Mu,Normaal_Sigma)</f>
        <v>4.5910920940034536</v>
      </c>
      <c r="H4055" s="2">
        <f t="shared" ca="1" si="436"/>
        <v>0.41899938604462605</v>
      </c>
      <c r="I4055" s="2"/>
      <c r="J4055" s="15">
        <f ca="1">-LN(K4055) /NegExp_Labda</f>
        <v>0.30672717613055012</v>
      </c>
      <c r="K4055" s="2">
        <f t="shared" ca="1" si="437"/>
        <v>0.94049830241308496</v>
      </c>
      <c r="L4055" s="2"/>
      <c r="M4055" s="17">
        <f t="shared" ca="1" si="431"/>
        <v>4</v>
      </c>
      <c r="N4055" s="2">
        <f t="shared" ca="1" si="433"/>
        <v>0.26936681309220523</v>
      </c>
      <c r="O4055" s="2"/>
      <c r="P4055" s="31">
        <f t="shared" ca="1" si="432"/>
        <v>3.1778986201916624</v>
      </c>
    </row>
    <row r="4056" spans="1:16" x14ac:dyDescent="0.25">
      <c r="A4056" s="32">
        <f ca="1">Uniform_A+B4056*(Uniform_B-Uniform_A)</f>
        <v>8.5186707888448137</v>
      </c>
      <c r="B4056" s="2">
        <f t="shared" ca="1" si="434"/>
        <v>0.85186707888448132</v>
      </c>
      <c r="C4056" s="4"/>
      <c r="D4056" s="5">
        <f ca="1">IF(E4056&lt;(Driehoek_C-Driehoek_A)/(Driehoek_B-Driehoek_A),Driehoek_A+SQRT(E4056*(Driehoek_B-Driehoek_A)*(Driehoek_C-Driehoek_A)),Driehoek_B-SQRT((1-E4056)*(Driehoek_B-Driehoek_A)*(Driehoek_B-Driehoek_C)))</f>
        <v>4.1896561583493463</v>
      </c>
      <c r="E4056" s="2">
        <f t="shared" ca="1" si="435"/>
        <v>0.33887406071696091</v>
      </c>
      <c r="F4056" s="2"/>
      <c r="G4056" s="15">
        <f ca="1">_xlfn.NORM.INV(H4056,Normaal_Mu,Normaal_Sigma)</f>
        <v>5.4979973913132323</v>
      </c>
      <c r="H4056" s="2">
        <f t="shared" ca="1" si="436"/>
        <v>0.59831910481910267</v>
      </c>
      <c r="I4056" s="2"/>
      <c r="J4056" s="15">
        <f ca="1">-LN(K4056) /NegExp_Labda</f>
        <v>1.6422438859286195</v>
      </c>
      <c r="K4056" s="2">
        <f t="shared" ca="1" si="437"/>
        <v>0.72003980974667081</v>
      </c>
      <c r="L4056" s="2"/>
      <c r="M4056" s="17">
        <f t="shared" ca="1" si="431"/>
        <v>3</v>
      </c>
      <c r="N4056" s="2">
        <f t="shared" ca="1" si="433"/>
        <v>0.18239243060200727</v>
      </c>
      <c r="O4056" s="2"/>
      <c r="P4056" s="31">
        <f t="shared" ca="1" si="432"/>
        <v>4.5697136448872024</v>
      </c>
    </row>
    <row r="4057" spans="1:16" x14ac:dyDescent="0.25">
      <c r="A4057" s="32">
        <f ca="1">Uniform_A+B4057*(Uniform_B-Uniform_A)</f>
        <v>8.0773452386471316</v>
      </c>
      <c r="B4057" s="2">
        <f t="shared" ca="1" si="434"/>
        <v>0.80773452386471312</v>
      </c>
      <c r="C4057" s="4"/>
      <c r="D4057" s="5">
        <f ca="1">IF(E4057&lt;(Driehoek_C-Driehoek_A)/(Driehoek_B-Driehoek_A),Driehoek_A+SQRT(E4057*(Driehoek_B-Driehoek_A)*(Driehoek_C-Driehoek_A)),Driehoek_B-SQRT((1-E4057)*(Driehoek_B-Driehoek_A)*(Driehoek_B-Driehoek_C)))</f>
        <v>5.7384601464307021</v>
      </c>
      <c r="E4057" s="2">
        <f t="shared" ca="1" si="435"/>
        <v>0.69606736524511892</v>
      </c>
      <c r="F4057" s="2"/>
      <c r="G4057" s="15">
        <f ca="1">_xlfn.NORM.INV(H4057,Normaal_Mu,Normaal_Sigma)</f>
        <v>3.1846558817569228</v>
      </c>
      <c r="H4057" s="2">
        <f t="shared" ca="1" si="436"/>
        <v>0.18202575516639286</v>
      </c>
      <c r="I4057" s="2"/>
      <c r="J4057" s="15">
        <f ca="1">-LN(K4057) /NegExp_Labda</f>
        <v>17.613282614043616</v>
      </c>
      <c r="K4057" s="2">
        <f t="shared" ca="1" si="437"/>
        <v>2.9520907944105002E-2</v>
      </c>
      <c r="L4057" s="2"/>
      <c r="M4057" s="17">
        <f t="shared" ca="1" si="431"/>
        <v>3</v>
      </c>
      <c r="N4057" s="2">
        <f t="shared" ca="1" si="433"/>
        <v>0.2213931509140209</v>
      </c>
      <c r="O4057" s="2"/>
      <c r="P4057" s="31">
        <f t="shared" ca="1" si="432"/>
        <v>7.5227487761756748</v>
      </c>
    </row>
    <row r="4058" spans="1:16" x14ac:dyDescent="0.25">
      <c r="A4058" s="32">
        <f ca="1">Uniform_A+B4058*(Uniform_B-Uniform_A)</f>
        <v>6.6641960979034636</v>
      </c>
      <c r="B4058" s="2">
        <f t="shared" ca="1" si="434"/>
        <v>0.66641960979034631</v>
      </c>
      <c r="C4058" s="4"/>
      <c r="D4058" s="5">
        <f ca="1">IF(E4058&lt;(Driehoek_C-Driehoek_A)/(Driehoek_B-Driehoek_A),Driehoek_A+SQRT(E4058*(Driehoek_B-Driehoek_A)*(Driehoek_C-Driehoek_A)),Driehoek_B-SQRT((1-E4058)*(Driehoek_B-Driehoek_A)*(Driehoek_B-Driehoek_C)))</f>
        <v>3.4294592610826586</v>
      </c>
      <c r="E4058" s="2">
        <f t="shared" ca="1" si="435"/>
        <v>0.14595384136392719</v>
      </c>
      <c r="F4058" s="2"/>
      <c r="G4058" s="15">
        <f ca="1">_xlfn.NORM.INV(H4058,Normaal_Mu,Normaal_Sigma)</f>
        <v>4.9885500867782264</v>
      </c>
      <c r="H4058" s="2">
        <f t="shared" ca="1" si="436"/>
        <v>0.49771608523039357</v>
      </c>
      <c r="I4058" s="2"/>
      <c r="J4058" s="15">
        <f ca="1">-LN(K4058) /NegExp_Labda</f>
        <v>3.4462532376552262</v>
      </c>
      <c r="K4058" s="2">
        <f t="shared" ca="1" si="437"/>
        <v>0.50195206719174623</v>
      </c>
      <c r="L4058" s="2"/>
      <c r="M4058" s="17">
        <f t="shared" ca="1" si="431"/>
        <v>2</v>
      </c>
      <c r="N4058" s="2">
        <f t="shared" ca="1" si="433"/>
        <v>8.9530082649668996E-2</v>
      </c>
      <c r="O4058" s="2"/>
      <c r="P4058" s="31">
        <f t="shared" ca="1" si="432"/>
        <v>4.105691736683915</v>
      </c>
    </row>
    <row r="4059" spans="1:16" x14ac:dyDescent="0.25">
      <c r="A4059" s="32">
        <f ca="1">Uniform_A+B4059*(Uniform_B-Uniform_A)</f>
        <v>2.0890083678396678</v>
      </c>
      <c r="B4059" s="2">
        <f t="shared" ca="1" si="434"/>
        <v>0.20890083678396676</v>
      </c>
      <c r="C4059" s="4"/>
      <c r="D4059" s="5">
        <f ca="1">IF(E4059&lt;(Driehoek_C-Driehoek_A)/(Driehoek_B-Driehoek_A),Driehoek_A+SQRT(E4059*(Driehoek_B-Driehoek_A)*(Driehoek_C-Driehoek_A)),Driehoek_B-SQRT((1-E4059)*(Driehoek_B-Driehoek_A)*(Driehoek_B-Driehoek_C)))</f>
        <v>8.4744077207289745</v>
      </c>
      <c r="E4059" s="2">
        <f t="shared" ca="1" si="435"/>
        <v>0.99210722159916254</v>
      </c>
      <c r="F4059" s="2"/>
      <c r="G4059" s="15">
        <f ca="1">_xlfn.NORM.INV(H4059,Normaal_Mu,Normaal_Sigma)</f>
        <v>9.0779455205084592</v>
      </c>
      <c r="H4059" s="2">
        <f t="shared" ca="1" si="436"/>
        <v>0.97927362687488995</v>
      </c>
      <c r="I4059" s="2"/>
      <c r="J4059" s="15">
        <f ca="1">-LN(K4059) /NegExp_Labda</f>
        <v>0.25379099343388462</v>
      </c>
      <c r="K4059" s="2">
        <f t="shared" ca="1" si="437"/>
        <v>0.9505084769455161</v>
      </c>
      <c r="L4059" s="2"/>
      <c r="M4059" s="17">
        <f t="shared" ca="1" si="431"/>
        <v>3</v>
      </c>
      <c r="N4059" s="2">
        <f t="shared" ca="1" si="433"/>
        <v>0.25064053390880192</v>
      </c>
      <c r="O4059" s="2"/>
      <c r="P4059" s="31">
        <f t="shared" ca="1" si="432"/>
        <v>4.5790305205021973</v>
      </c>
    </row>
    <row r="4060" spans="1:16" x14ac:dyDescent="0.25">
      <c r="A4060" s="32">
        <f ca="1">Uniform_A+B4060*(Uniform_B-Uniform_A)</f>
        <v>5.0580645987471895</v>
      </c>
      <c r="B4060" s="2">
        <f t="shared" ca="1" si="434"/>
        <v>0.50580645987471895</v>
      </c>
      <c r="C4060" s="4"/>
      <c r="D4060" s="5">
        <f ca="1">IF(E4060&lt;(Driehoek_C-Driehoek_A)/(Driehoek_B-Driehoek_A),Driehoek_A+SQRT(E4060*(Driehoek_B-Driehoek_A)*(Driehoek_C-Driehoek_A)),Driehoek_B-SQRT((1-E4060)*(Driehoek_B-Driehoek_A)*(Driehoek_B-Driehoek_C)))</f>
        <v>6.41082347579054</v>
      </c>
      <c r="E4060" s="2">
        <f t="shared" ca="1" si="435"/>
        <v>0.80846185504236057</v>
      </c>
      <c r="F4060" s="2"/>
      <c r="G4060" s="15">
        <f ca="1">_xlfn.NORM.INV(H4060,Normaal_Mu,Normaal_Sigma)</f>
        <v>2.8357312471807203</v>
      </c>
      <c r="H4060" s="2">
        <f t="shared" ca="1" si="436"/>
        <v>0.13959641138154877</v>
      </c>
      <c r="I4060" s="2"/>
      <c r="J4060" s="15">
        <f ca="1">-LN(K4060) /NegExp_Labda</f>
        <v>14.270494205198347</v>
      </c>
      <c r="K4060" s="2">
        <f t="shared" ca="1" si="437"/>
        <v>5.7607711442014597E-2</v>
      </c>
      <c r="L4060" s="2"/>
      <c r="M4060" s="17">
        <f t="shared" ca="1" si="431"/>
        <v>5</v>
      </c>
      <c r="N4060" s="2">
        <f t="shared" ca="1" si="433"/>
        <v>0.60241442902917863</v>
      </c>
      <c r="O4060" s="2"/>
      <c r="P4060" s="31">
        <f t="shared" ca="1" si="432"/>
        <v>6.7150227053833591</v>
      </c>
    </row>
    <row r="4061" spans="1:16" x14ac:dyDescent="0.25">
      <c r="A4061" s="32">
        <f ca="1">Uniform_A+B4061*(Uniform_B-Uniform_A)</f>
        <v>3.5911496466094492</v>
      </c>
      <c r="B4061" s="2">
        <f t="shared" ca="1" si="434"/>
        <v>0.35911496466094495</v>
      </c>
      <c r="C4061" s="4"/>
      <c r="D4061" s="5">
        <f ca="1">IF(E4061&lt;(Driehoek_C-Driehoek_A)/(Driehoek_B-Driehoek_A),Driehoek_A+SQRT(E4061*(Driehoek_B-Driehoek_A)*(Driehoek_C-Driehoek_A)),Driehoek_B-SQRT((1-E4061)*(Driehoek_B-Driehoek_A)*(Driehoek_B-Driehoek_C)))</f>
        <v>4.7283737224708888</v>
      </c>
      <c r="E4061" s="2">
        <f t="shared" ca="1" si="435"/>
        <v>0.47866311271779405</v>
      </c>
      <c r="F4061" s="2"/>
      <c r="G4061" s="15">
        <f ca="1">_xlfn.NORM.INV(H4061,Normaal_Mu,Normaal_Sigma)</f>
        <v>6.5872020828708751</v>
      </c>
      <c r="H4061" s="2">
        <f t="shared" ca="1" si="436"/>
        <v>0.7862861370045815</v>
      </c>
      <c r="I4061" s="2"/>
      <c r="J4061" s="15">
        <f ca="1">-LN(K4061) /NegExp_Labda</f>
        <v>3.2546011992710668</v>
      </c>
      <c r="K4061" s="2">
        <f t="shared" ca="1" si="437"/>
        <v>0.52156559040871298</v>
      </c>
      <c r="L4061" s="2"/>
      <c r="M4061" s="17">
        <f t="shared" ca="1" si="431"/>
        <v>7</v>
      </c>
      <c r="N4061" s="2">
        <f t="shared" ca="1" si="433"/>
        <v>0.83241237908453081</v>
      </c>
      <c r="O4061" s="2"/>
      <c r="P4061" s="31">
        <f t="shared" ca="1" si="432"/>
        <v>5.0322653302444564</v>
      </c>
    </row>
    <row r="4062" spans="1:16" x14ac:dyDescent="0.25">
      <c r="A4062" s="32">
        <f ca="1">Uniform_A+B4062*(Uniform_B-Uniform_A)</f>
        <v>6.797664206303847</v>
      </c>
      <c r="B4062" s="2">
        <f t="shared" ca="1" si="434"/>
        <v>0.67976642063038473</v>
      </c>
      <c r="C4062" s="4"/>
      <c r="D4062" s="5">
        <f ca="1">IF(E4062&lt;(Driehoek_C-Driehoek_A)/(Driehoek_B-Driehoek_A),Driehoek_A+SQRT(E4062*(Driehoek_B-Driehoek_A)*(Driehoek_C-Driehoek_A)),Driehoek_B-SQRT((1-E4062)*(Driehoek_B-Driehoek_A)*(Driehoek_B-Driehoek_C)))</f>
        <v>6.3550085514035839</v>
      </c>
      <c r="E4062" s="2">
        <f t="shared" ca="1" si="435"/>
        <v>0.80011486391005238</v>
      </c>
      <c r="F4062" s="2"/>
      <c r="G4062" s="15">
        <f ca="1">_xlfn.NORM.INV(H4062,Normaal_Mu,Normaal_Sigma)</f>
        <v>4.5856603698527669</v>
      </c>
      <c r="H4062" s="2">
        <f t="shared" ca="1" si="436"/>
        <v>0.41793861999778492</v>
      </c>
      <c r="I4062" s="2"/>
      <c r="J4062" s="15">
        <f ca="1">-LN(K4062) /NegExp_Labda</f>
        <v>1.9342102846387468</v>
      </c>
      <c r="K4062" s="2">
        <f t="shared" ca="1" si="437"/>
        <v>0.67919836113126153</v>
      </c>
      <c r="L4062" s="2"/>
      <c r="M4062" s="17">
        <f t="shared" ca="1" si="431"/>
        <v>7</v>
      </c>
      <c r="N4062" s="2">
        <f t="shared" ca="1" si="433"/>
        <v>0.77549728813594154</v>
      </c>
      <c r="O4062" s="2"/>
      <c r="P4062" s="31">
        <f t="shared" ca="1" si="432"/>
        <v>5.3345086824397896</v>
      </c>
    </row>
    <row r="4063" spans="1:16" x14ac:dyDescent="0.25">
      <c r="A4063" s="32">
        <f ca="1">Uniform_A+B4063*(Uniform_B-Uniform_A)</f>
        <v>5.9182910102143484</v>
      </c>
      <c r="B4063" s="2">
        <f t="shared" ca="1" si="434"/>
        <v>0.59182910102143482</v>
      </c>
      <c r="C4063" s="4"/>
      <c r="D4063" s="5">
        <f ca="1">IF(E4063&lt;(Driehoek_C-Driehoek_A)/(Driehoek_B-Driehoek_A),Driehoek_A+SQRT(E4063*(Driehoek_B-Driehoek_A)*(Driehoek_C-Driehoek_A)),Driehoek_B-SQRT((1-E4063)*(Driehoek_B-Driehoek_A)*(Driehoek_B-Driehoek_C)))</f>
        <v>7.2335050726249204</v>
      </c>
      <c r="E4063" s="2">
        <f t="shared" ca="1" si="435"/>
        <v>0.91084273347308897</v>
      </c>
      <c r="F4063" s="2"/>
      <c r="G4063" s="15">
        <f ca="1">_xlfn.NORM.INV(H4063,Normaal_Mu,Normaal_Sigma)</f>
        <v>4.6137621967770563</v>
      </c>
      <c r="H4063" s="2">
        <f t="shared" ca="1" si="436"/>
        <v>0.42343292497364571</v>
      </c>
      <c r="I4063" s="2"/>
      <c r="J4063" s="15">
        <f ca="1">-LN(K4063) /NegExp_Labda</f>
        <v>1.43051535342125</v>
      </c>
      <c r="K4063" s="2">
        <f t="shared" ca="1" si="437"/>
        <v>0.75118518678541579</v>
      </c>
      <c r="L4063" s="2"/>
      <c r="M4063" s="17">
        <f t="shared" ca="1" si="431"/>
        <v>6</v>
      </c>
      <c r="N4063" s="2">
        <f t="shared" ca="1" si="433"/>
        <v>0.6177111884547829</v>
      </c>
      <c r="O4063" s="2"/>
      <c r="P4063" s="31">
        <f t="shared" ca="1" si="432"/>
        <v>5.0392147266075149</v>
      </c>
    </row>
    <row r="4064" spans="1:16" x14ac:dyDescent="0.25">
      <c r="A4064" s="32">
        <f ca="1">Uniform_A+B4064*(Uniform_B-Uniform_A)</f>
        <v>3.991469182918268</v>
      </c>
      <c r="B4064" s="2">
        <f t="shared" ca="1" si="434"/>
        <v>0.3991469182918268</v>
      </c>
      <c r="C4064" s="4"/>
      <c r="D4064" s="5">
        <f ca="1">IF(E4064&lt;(Driehoek_C-Driehoek_A)/(Driehoek_B-Driehoek_A),Driehoek_A+SQRT(E4064*(Driehoek_B-Driehoek_A)*(Driehoek_C-Driehoek_A)),Driehoek_B-SQRT((1-E4064)*(Driehoek_B-Driehoek_A)*(Driehoek_B-Driehoek_C)))</f>
        <v>7.7432540549644573</v>
      </c>
      <c r="E4064" s="2">
        <f t="shared" ca="1" si="435"/>
        <v>0.95487398941819202</v>
      </c>
      <c r="F4064" s="2"/>
      <c r="G4064" s="15">
        <f ca="1">_xlfn.NORM.INV(H4064,Normaal_Mu,Normaal_Sigma)</f>
        <v>3.0943821529446236</v>
      </c>
      <c r="H4064" s="2">
        <f t="shared" ca="1" si="436"/>
        <v>0.17034344609355745</v>
      </c>
      <c r="I4064" s="2"/>
      <c r="J4064" s="15">
        <f ca="1">-LN(K4064) /NegExp_Labda</f>
        <v>7.7603386251653506</v>
      </c>
      <c r="K4064" s="2">
        <f t="shared" ca="1" si="437"/>
        <v>0.21180955679718039</v>
      </c>
      <c r="L4064" s="2"/>
      <c r="M4064" s="17">
        <f t="shared" ca="1" si="431"/>
        <v>5</v>
      </c>
      <c r="N4064" s="2">
        <f t="shared" ca="1" si="433"/>
        <v>0.48079587180758709</v>
      </c>
      <c r="O4064" s="2"/>
      <c r="P4064" s="31">
        <f t="shared" ca="1" si="432"/>
        <v>5.5178888031985398</v>
      </c>
    </row>
    <row r="4065" spans="1:16" x14ac:dyDescent="0.25">
      <c r="A4065" s="32">
        <f ca="1">Uniform_A+B4065*(Uniform_B-Uniform_A)</f>
        <v>8.1038186728659607</v>
      </c>
      <c r="B4065" s="2">
        <f t="shared" ca="1" si="434"/>
        <v>0.810381867286596</v>
      </c>
      <c r="C4065" s="4"/>
      <c r="D4065" s="5">
        <f ca="1">IF(E4065&lt;(Driehoek_C-Driehoek_A)/(Driehoek_B-Driehoek_A),Driehoek_A+SQRT(E4065*(Driehoek_B-Driehoek_A)*(Driehoek_C-Driehoek_A)),Driehoek_B-SQRT((1-E4065)*(Driehoek_B-Driehoek_A)*(Driehoek_B-Driehoek_C)))</f>
        <v>4.9161643785395279</v>
      </c>
      <c r="E4065" s="2">
        <f t="shared" ca="1" si="435"/>
        <v>0.52349390333973023</v>
      </c>
      <c r="F4065" s="2"/>
      <c r="G4065" s="15">
        <f ca="1">_xlfn.NORM.INV(H4065,Normaal_Mu,Normaal_Sigma)</f>
        <v>3.9638314937470858</v>
      </c>
      <c r="H4065" s="2">
        <f t="shared" ca="1" si="436"/>
        <v>0.30219974322986676</v>
      </c>
      <c r="I4065" s="2"/>
      <c r="J4065" s="15">
        <f ca="1">-LN(K4065) /NegExp_Labda</f>
        <v>8.4764937760535481</v>
      </c>
      <c r="K4065" s="2">
        <f t="shared" ca="1" si="437"/>
        <v>0.18354438599409251</v>
      </c>
      <c r="L4065" s="2"/>
      <c r="M4065" s="17">
        <f t="shared" ca="1" si="431"/>
        <v>6</v>
      </c>
      <c r="N4065" s="2">
        <f t="shared" ca="1" si="433"/>
        <v>0.70607974992170042</v>
      </c>
      <c r="O4065" s="2"/>
      <c r="P4065" s="31">
        <f t="shared" ca="1" si="432"/>
        <v>6.292061664241225</v>
      </c>
    </row>
    <row r="4066" spans="1:16" x14ac:dyDescent="0.25">
      <c r="A4066" s="32">
        <f ca="1">Uniform_A+B4066*(Uniform_B-Uniform_A)</f>
        <v>7.1594200631610603</v>
      </c>
      <c r="B4066" s="2">
        <f t="shared" ca="1" si="434"/>
        <v>0.71594200631610605</v>
      </c>
      <c r="C4066" s="4"/>
      <c r="D4066" s="5">
        <f ca="1">IF(E4066&lt;(Driehoek_C-Driehoek_A)/(Driehoek_B-Driehoek_A),Driehoek_A+SQRT(E4066*(Driehoek_B-Driehoek_A)*(Driehoek_C-Driehoek_A)),Driehoek_B-SQRT((1-E4066)*(Driehoek_B-Driehoek_A)*(Driehoek_B-Driehoek_C)))</f>
        <v>2.9687601041128344</v>
      </c>
      <c r="E4066" s="2">
        <f t="shared" ca="1" si="435"/>
        <v>6.7035438522907831E-2</v>
      </c>
      <c r="F4066" s="2"/>
      <c r="G4066" s="15">
        <f ca="1">_xlfn.NORM.INV(H4066,Normaal_Mu,Normaal_Sigma)</f>
        <v>4.6687246725875342</v>
      </c>
      <c r="H4066" s="2">
        <f t="shared" ca="1" si="436"/>
        <v>0.43422105266828881</v>
      </c>
      <c r="I4066" s="2"/>
      <c r="J4066" s="15">
        <f ca="1">-LN(K4066) /NegExp_Labda</f>
        <v>4.7349069455004615</v>
      </c>
      <c r="K4066" s="2">
        <f t="shared" ca="1" si="437"/>
        <v>0.38791020789198416</v>
      </c>
      <c r="L4066" s="2"/>
      <c r="M4066" s="17">
        <f t="shared" ca="1" si="431"/>
        <v>6</v>
      </c>
      <c r="N4066" s="2">
        <f t="shared" ca="1" si="433"/>
        <v>0.71607176366567682</v>
      </c>
      <c r="O4066" s="2"/>
      <c r="P4066" s="31">
        <f t="shared" ca="1" si="432"/>
        <v>5.1063623570723786</v>
      </c>
    </row>
    <row r="4067" spans="1:16" x14ac:dyDescent="0.25">
      <c r="A4067" s="32">
        <f ca="1">Uniform_A+B4067*(Uniform_B-Uniform_A)</f>
        <v>9.7009345741030497</v>
      </c>
      <c r="B4067" s="2">
        <f t="shared" ca="1" si="434"/>
        <v>0.97009345741030495</v>
      </c>
      <c r="C4067" s="4"/>
      <c r="D4067" s="5">
        <f ca="1">IF(E4067&lt;(Driehoek_C-Driehoek_A)/(Driehoek_B-Driehoek_A),Driehoek_A+SQRT(E4067*(Driehoek_B-Driehoek_A)*(Driehoek_C-Driehoek_A)),Driehoek_B-SQRT((1-E4067)*(Driehoek_B-Driehoek_A)*(Driehoek_B-Driehoek_C)))</f>
        <v>4.2334686156376904</v>
      </c>
      <c r="E4067" s="2">
        <f t="shared" ca="1" si="435"/>
        <v>0.3508622446254035</v>
      </c>
      <c r="F4067" s="2"/>
      <c r="G4067" s="15">
        <f ca="1">_xlfn.NORM.INV(H4067,Normaal_Mu,Normaal_Sigma)</f>
        <v>4.2273557067725456</v>
      </c>
      <c r="H4067" s="2">
        <f t="shared" ca="1" si="436"/>
        <v>0.34962905030289093</v>
      </c>
      <c r="I4067" s="2"/>
      <c r="J4067" s="15">
        <f ca="1">-LN(K4067) /NegExp_Labda</f>
        <v>4.5462876338449743</v>
      </c>
      <c r="K4067" s="2">
        <f t="shared" ca="1" si="437"/>
        <v>0.40282319847133585</v>
      </c>
      <c r="L4067" s="2"/>
      <c r="M4067" s="17">
        <f t="shared" ca="1" si="431"/>
        <v>4</v>
      </c>
      <c r="N4067" s="2">
        <f t="shared" ca="1" si="433"/>
        <v>0.29386626760016199</v>
      </c>
      <c r="O4067" s="2"/>
      <c r="P4067" s="31">
        <f t="shared" ca="1" si="432"/>
        <v>5.3416093060716516</v>
      </c>
    </row>
    <row r="4068" spans="1:16" x14ac:dyDescent="0.25">
      <c r="A4068" s="32">
        <f ca="1">Uniform_A+B4068*(Uniform_B-Uniform_A)</f>
        <v>1.5882876509575694</v>
      </c>
      <c r="B4068" s="2">
        <f t="shared" ca="1" si="434"/>
        <v>0.15882876509575694</v>
      </c>
      <c r="C4068" s="4"/>
      <c r="D4068" s="5">
        <f ca="1">IF(E4068&lt;(Driehoek_C-Driehoek_A)/(Driehoek_B-Driehoek_A),Driehoek_A+SQRT(E4068*(Driehoek_B-Driehoek_A)*(Driehoek_C-Driehoek_A)),Driehoek_B-SQRT((1-E4068)*(Driehoek_B-Driehoek_A)*(Driehoek_B-Driehoek_C)))</f>
        <v>5.7274510198865034</v>
      </c>
      <c r="E4068" s="2">
        <f t="shared" ca="1" si="435"/>
        <v>0.69401209065023184</v>
      </c>
      <c r="F4068" s="2"/>
      <c r="G4068" s="15">
        <f ca="1">_xlfn.NORM.INV(H4068,Normaal_Mu,Normaal_Sigma)</f>
        <v>8.046373900977656</v>
      </c>
      <c r="H4068" s="2">
        <f t="shared" ca="1" si="436"/>
        <v>0.93614403003319346</v>
      </c>
      <c r="I4068" s="2"/>
      <c r="J4068" s="15">
        <f ca="1">-LN(K4068) /NegExp_Labda</f>
        <v>6.2269383785688248</v>
      </c>
      <c r="K4068" s="2">
        <f t="shared" ca="1" si="437"/>
        <v>0.28782930206856627</v>
      </c>
      <c r="L4068" s="2"/>
      <c r="M4068" s="17">
        <f t="shared" ca="1" si="431"/>
        <v>8</v>
      </c>
      <c r="N4068" s="2">
        <f t="shared" ca="1" si="433"/>
        <v>0.88727779207139879</v>
      </c>
      <c r="O4068" s="2"/>
      <c r="P4068" s="31">
        <f t="shared" ca="1" si="432"/>
        <v>5.9178101900781108</v>
      </c>
    </row>
    <row r="4069" spans="1:16" x14ac:dyDescent="0.25">
      <c r="A4069" s="32">
        <f ca="1">Uniform_A+B4069*(Uniform_B-Uniform_A)</f>
        <v>1.6982168719476354</v>
      </c>
      <c r="B4069" s="2">
        <f t="shared" ca="1" si="434"/>
        <v>0.16982168719476354</v>
      </c>
      <c r="C4069" s="4"/>
      <c r="D4069" s="5">
        <f ca="1">IF(E4069&lt;(Driehoek_C-Driehoek_A)/(Driehoek_B-Driehoek_A),Driehoek_A+SQRT(E4069*(Driehoek_B-Driehoek_A)*(Driehoek_C-Driehoek_A)),Driehoek_B-SQRT((1-E4069)*(Driehoek_B-Driehoek_A)*(Driehoek_B-Driehoek_C)))</f>
        <v>7.9683163363518252</v>
      </c>
      <c r="E4069" s="2">
        <f t="shared" ca="1" si="435"/>
        <v>0.9695893948046137</v>
      </c>
      <c r="F4069" s="2"/>
      <c r="G4069" s="15">
        <f ca="1">_xlfn.NORM.INV(H4069,Normaal_Mu,Normaal_Sigma)</f>
        <v>7.3895307261974352</v>
      </c>
      <c r="H4069" s="2">
        <f t="shared" ca="1" si="436"/>
        <v>0.88391064167338018</v>
      </c>
      <c r="I4069" s="2"/>
      <c r="J4069" s="15">
        <f ca="1">-LN(K4069) /NegExp_Labda</f>
        <v>11.260598978207144</v>
      </c>
      <c r="K4069" s="2">
        <f t="shared" ca="1" si="437"/>
        <v>0.1051760363852654</v>
      </c>
      <c r="L4069" s="2"/>
      <c r="M4069" s="17">
        <f t="shared" ca="1" si="431"/>
        <v>2</v>
      </c>
      <c r="N4069" s="2">
        <f t="shared" ca="1" si="433"/>
        <v>8.2719399252889847E-2</v>
      </c>
      <c r="O4069" s="2"/>
      <c r="P4069" s="31">
        <f t="shared" ca="1" si="432"/>
        <v>6.0633325825408075</v>
      </c>
    </row>
    <row r="4070" spans="1:16" x14ac:dyDescent="0.25">
      <c r="A4070" s="32">
        <f ca="1">Uniform_A+B4070*(Uniform_B-Uniform_A)</f>
        <v>2.2894422707138782</v>
      </c>
      <c r="B4070" s="2">
        <f t="shared" ca="1" si="434"/>
        <v>0.22894422707138784</v>
      </c>
      <c r="C4070" s="4"/>
      <c r="D4070" s="5">
        <f ca="1">IF(E4070&lt;(Driehoek_C-Driehoek_A)/(Driehoek_B-Driehoek_A),Driehoek_A+SQRT(E4070*(Driehoek_B-Driehoek_A)*(Driehoek_C-Driehoek_A)),Driehoek_B-SQRT((1-E4070)*(Driehoek_B-Driehoek_A)*(Driehoek_B-Driehoek_C)))</f>
        <v>2.873214030354398</v>
      </c>
      <c r="E4070" s="2">
        <f t="shared" ca="1" si="435"/>
        <v>5.4464481629126538E-2</v>
      </c>
      <c r="F4070" s="2"/>
      <c r="G4070" s="15">
        <f ca="1">_xlfn.NORM.INV(H4070,Normaal_Mu,Normaal_Sigma)</f>
        <v>5.594446937060364</v>
      </c>
      <c r="H4070" s="2">
        <f t="shared" ca="1" si="436"/>
        <v>0.61685204713100428</v>
      </c>
      <c r="I4070" s="2"/>
      <c r="J4070" s="15">
        <f ca="1">-LN(K4070) /NegExp_Labda</f>
        <v>0.79943899666367924</v>
      </c>
      <c r="K4070" s="2">
        <f t="shared" ca="1" si="437"/>
        <v>0.85223940543195364</v>
      </c>
      <c r="L4070" s="2"/>
      <c r="M4070" s="17">
        <f t="shared" ca="1" si="431"/>
        <v>7</v>
      </c>
      <c r="N4070" s="2">
        <f t="shared" ca="1" si="433"/>
        <v>0.76316748720655248</v>
      </c>
      <c r="O4070" s="2"/>
      <c r="P4070" s="31">
        <f t="shared" ca="1" si="432"/>
        <v>3.7113084469584634</v>
      </c>
    </row>
    <row r="4071" spans="1:16" x14ac:dyDescent="0.25">
      <c r="A4071" s="32">
        <f ca="1">Uniform_A+B4071*(Uniform_B-Uniform_A)</f>
        <v>2.2881531963419013</v>
      </c>
      <c r="B4071" s="2">
        <f t="shared" ca="1" si="434"/>
        <v>0.22881531963419011</v>
      </c>
      <c r="C4071" s="4"/>
      <c r="D4071" s="5">
        <f ca="1">IF(E4071&lt;(Driehoek_C-Driehoek_A)/(Driehoek_B-Driehoek_A),Driehoek_A+SQRT(E4071*(Driehoek_B-Driehoek_A)*(Driehoek_C-Driehoek_A)),Driehoek_B-SQRT((1-E4071)*(Driehoek_B-Driehoek_A)*(Driehoek_B-Driehoek_C)))</f>
        <v>4.6086163587224238</v>
      </c>
      <c r="E4071" s="2">
        <f t="shared" ca="1" si="435"/>
        <v>0.44902142043199134</v>
      </c>
      <c r="F4071" s="2"/>
      <c r="G4071" s="15">
        <f ca="1">_xlfn.NORM.INV(H4071,Normaal_Mu,Normaal_Sigma)</f>
        <v>3.8411194893805036</v>
      </c>
      <c r="H4071" s="2">
        <f t="shared" ca="1" si="436"/>
        <v>0.28114607421177473</v>
      </c>
      <c r="I4071" s="2"/>
      <c r="J4071" s="15">
        <f ca="1">-LN(K4071) /NegExp_Labda</f>
        <v>2.9884440492894604</v>
      </c>
      <c r="K4071" s="2">
        <f t="shared" ca="1" si="437"/>
        <v>0.55008151103319802</v>
      </c>
      <c r="L4071" s="2"/>
      <c r="M4071" s="17">
        <f t="shared" ca="1" si="431"/>
        <v>4</v>
      </c>
      <c r="N4071" s="2">
        <f t="shared" ca="1" si="433"/>
        <v>0.35372505348133398</v>
      </c>
      <c r="O4071" s="2"/>
      <c r="P4071" s="31">
        <f t="shared" ca="1" si="432"/>
        <v>3.545266618746858</v>
      </c>
    </row>
    <row r="4072" spans="1:16" x14ac:dyDescent="0.25">
      <c r="A4072" s="32">
        <f ca="1">Uniform_A+B4072*(Uniform_B-Uniform_A)</f>
        <v>9.9473166964892954</v>
      </c>
      <c r="B4072" s="2">
        <f t="shared" ca="1" si="434"/>
        <v>0.99473166964892945</v>
      </c>
      <c r="C4072" s="4"/>
      <c r="D4072" s="5">
        <f ca="1">IF(E4072&lt;(Driehoek_C-Driehoek_A)/(Driehoek_B-Driehoek_A),Driehoek_A+SQRT(E4072*(Driehoek_B-Driehoek_A)*(Driehoek_C-Driehoek_A)),Driehoek_B-SQRT((1-E4072)*(Driehoek_B-Driehoek_A)*(Driehoek_B-Driehoek_C)))</f>
        <v>7.9736017791637597</v>
      </c>
      <c r="E4072" s="2">
        <f t="shared" ca="1" si="435"/>
        <v>0.96990019120754856</v>
      </c>
      <c r="F4072" s="2"/>
      <c r="G4072" s="15">
        <f ca="1">_xlfn.NORM.INV(H4072,Normaal_Mu,Normaal_Sigma)</f>
        <v>3.7731428236965563</v>
      </c>
      <c r="H4072" s="2">
        <f t="shared" ca="1" si="436"/>
        <v>0.26979649396636762</v>
      </c>
      <c r="I4072" s="2"/>
      <c r="J4072" s="15">
        <f ca="1">-LN(K4072) /NegExp_Labda</f>
        <v>0.12360734953432465</v>
      </c>
      <c r="K4072" s="2">
        <f t="shared" ca="1" si="437"/>
        <v>0.97558160302426822</v>
      </c>
      <c r="L4072" s="2"/>
      <c r="M4072" s="17">
        <f t="shared" ca="1" si="431"/>
        <v>6</v>
      </c>
      <c r="N4072" s="2">
        <f t="shared" ca="1" si="433"/>
        <v>0.74260132520258315</v>
      </c>
      <c r="O4072" s="2"/>
      <c r="P4072" s="31">
        <f t="shared" ca="1" si="432"/>
        <v>5.5635337297767871</v>
      </c>
    </row>
    <row r="4073" spans="1:16" x14ac:dyDescent="0.25">
      <c r="A4073" s="32">
        <f ca="1">Uniform_A+B4073*(Uniform_B-Uniform_A)</f>
        <v>6.8378375474695101</v>
      </c>
      <c r="B4073" s="2">
        <f t="shared" ca="1" si="434"/>
        <v>0.68378375474695097</v>
      </c>
      <c r="C4073" s="4"/>
      <c r="D4073" s="5">
        <f ca="1">IF(E4073&lt;(Driehoek_C-Driehoek_A)/(Driehoek_B-Driehoek_A),Driehoek_A+SQRT(E4073*(Driehoek_B-Driehoek_A)*(Driehoek_C-Driehoek_A)),Driehoek_B-SQRT((1-E4073)*(Driehoek_B-Driehoek_A)*(Driehoek_B-Driehoek_C)))</f>
        <v>6.2134353806894875</v>
      </c>
      <c r="E4073" s="2">
        <f t="shared" ca="1" si="435"/>
        <v>0.77814450349733888</v>
      </c>
      <c r="F4073" s="2"/>
      <c r="G4073" s="15">
        <f ca="1">_xlfn.NORM.INV(H4073,Normaal_Mu,Normaal_Sigma)</f>
        <v>1.8113493904752391</v>
      </c>
      <c r="H4073" s="2">
        <f t="shared" ca="1" si="436"/>
        <v>5.5431596411411488E-2</v>
      </c>
      <c r="I4073" s="2"/>
      <c r="J4073" s="15">
        <f ca="1">-LN(K4073) /NegExp_Labda</f>
        <v>1.8438384233084566</v>
      </c>
      <c r="K4073" s="2">
        <f t="shared" ca="1" si="437"/>
        <v>0.69158605783815608</v>
      </c>
      <c r="L4073" s="2"/>
      <c r="M4073" s="17">
        <f t="shared" ca="1" si="431"/>
        <v>0</v>
      </c>
      <c r="N4073" s="2">
        <f t="shared" ca="1" si="433"/>
        <v>1.4488510823900125E-3</v>
      </c>
      <c r="O4073" s="2"/>
      <c r="P4073" s="31">
        <f t="shared" ca="1" si="432"/>
        <v>3.3412921483885385</v>
      </c>
    </row>
    <row r="4074" spans="1:16" x14ac:dyDescent="0.25">
      <c r="A4074" s="32">
        <f ca="1">Uniform_A+B4074*(Uniform_B-Uniform_A)</f>
        <v>4.5406073960647557</v>
      </c>
      <c r="B4074" s="2">
        <f t="shared" ca="1" si="434"/>
        <v>0.45406073960647553</v>
      </c>
      <c r="C4074" s="4"/>
      <c r="D4074" s="5">
        <f ca="1">IF(E4074&lt;(Driehoek_C-Driehoek_A)/(Driehoek_B-Driehoek_A),Driehoek_A+SQRT(E4074*(Driehoek_B-Driehoek_A)*(Driehoek_C-Driehoek_A)),Driehoek_B-SQRT((1-E4074)*(Driehoek_B-Driehoek_A)*(Driehoek_B-Driehoek_C)))</f>
        <v>4.9587167983718201</v>
      </c>
      <c r="E4074" s="2">
        <f t="shared" ca="1" si="435"/>
        <v>0.53337228812108251</v>
      </c>
      <c r="F4074" s="2"/>
      <c r="G4074" s="15">
        <f ca="1">_xlfn.NORM.INV(H4074,Normaal_Mu,Normaal_Sigma)</f>
        <v>3.5688569073221776</v>
      </c>
      <c r="H4074" s="2">
        <f t="shared" ca="1" si="436"/>
        <v>0.23712797410587483</v>
      </c>
      <c r="I4074" s="2"/>
      <c r="J4074" s="15">
        <f ca="1">-LN(K4074) /NegExp_Labda</f>
        <v>1.6793130484008292</v>
      </c>
      <c r="K4074" s="2">
        <f t="shared" ca="1" si="437"/>
        <v>0.71472129485808378</v>
      </c>
      <c r="L4074" s="2"/>
      <c r="M4074" s="17">
        <f t="shared" ca="1" si="431"/>
        <v>6</v>
      </c>
      <c r="N4074" s="2">
        <f t="shared" ca="1" si="433"/>
        <v>0.66235000424707124</v>
      </c>
      <c r="O4074" s="2"/>
      <c r="P4074" s="31">
        <f t="shared" ca="1" si="432"/>
        <v>4.1494988300319164</v>
      </c>
    </row>
    <row r="4075" spans="1:16" x14ac:dyDescent="0.25">
      <c r="A4075" s="32">
        <f ca="1">Uniform_A+B4075*(Uniform_B-Uniform_A)</f>
        <v>4.1921813912404184</v>
      </c>
      <c r="B4075" s="2">
        <f t="shared" ca="1" si="434"/>
        <v>0.41921813912404182</v>
      </c>
      <c r="C4075" s="4"/>
      <c r="D4075" s="5">
        <f ca="1">IF(E4075&lt;(Driehoek_C-Driehoek_A)/(Driehoek_B-Driehoek_A),Driehoek_A+SQRT(E4075*(Driehoek_B-Driehoek_A)*(Driehoek_C-Driehoek_A)),Driehoek_B-SQRT((1-E4075)*(Driehoek_B-Driehoek_A)*(Driehoek_B-Driehoek_C)))</f>
        <v>5.7434650143570396</v>
      </c>
      <c r="E4075" s="2">
        <f t="shared" ca="1" si="435"/>
        <v>0.69699942535095438</v>
      </c>
      <c r="F4075" s="2"/>
      <c r="G4075" s="15">
        <f ca="1">_xlfn.NORM.INV(H4075,Normaal_Mu,Normaal_Sigma)</f>
        <v>10.10094232467393</v>
      </c>
      <c r="H4075" s="2">
        <f t="shared" ca="1" si="436"/>
        <v>0.9946211288250969</v>
      </c>
      <c r="I4075" s="2"/>
      <c r="J4075" s="15">
        <f ca="1">-LN(K4075) /NegExp_Labda</f>
        <v>2.8505937960259047</v>
      </c>
      <c r="K4075" s="2">
        <f t="shared" ca="1" si="437"/>
        <v>0.56545828133578402</v>
      </c>
      <c r="L4075" s="2"/>
      <c r="M4075" s="17">
        <f t="shared" ca="1" si="431"/>
        <v>6</v>
      </c>
      <c r="N4075" s="2">
        <f t="shared" ca="1" si="433"/>
        <v>0.70709734918156131</v>
      </c>
      <c r="O4075" s="2"/>
      <c r="P4075" s="31">
        <f t="shared" ca="1" si="432"/>
        <v>5.777436505259459</v>
      </c>
    </row>
    <row r="4076" spans="1:16" x14ac:dyDescent="0.25">
      <c r="A4076" s="32">
        <f ca="1">Uniform_A+B4076*(Uniform_B-Uniform_A)</f>
        <v>6.6356476918406972</v>
      </c>
      <c r="B4076" s="2">
        <f t="shared" ca="1" si="434"/>
        <v>0.6635647691840697</v>
      </c>
      <c r="C4076" s="4"/>
      <c r="D4076" s="5">
        <f ca="1">IF(E4076&lt;(Driehoek_C-Driehoek_A)/(Driehoek_B-Driehoek_A),Driehoek_A+SQRT(E4076*(Driehoek_B-Driehoek_A)*(Driehoek_C-Driehoek_A)),Driehoek_B-SQRT((1-E4076)*(Driehoek_B-Driehoek_A)*(Driehoek_B-Driehoek_C)))</f>
        <v>5.6454998794976401</v>
      </c>
      <c r="E4076" s="2">
        <f t="shared" ca="1" si="435"/>
        <v>0.67849511261570439</v>
      </c>
      <c r="F4076" s="2"/>
      <c r="G4076" s="15">
        <f ca="1">_xlfn.NORM.INV(H4076,Normaal_Mu,Normaal_Sigma)</f>
        <v>5.231812783160585</v>
      </c>
      <c r="H4076" s="2">
        <f t="shared" ca="1" si="436"/>
        <v>0.54613663495367204</v>
      </c>
      <c r="I4076" s="2"/>
      <c r="J4076" s="15">
        <f ca="1">-LN(K4076) /NegExp_Labda</f>
        <v>0.25182507575379787</v>
      </c>
      <c r="K4076" s="2">
        <f t="shared" ca="1" si="437"/>
        <v>0.95088227471024389</v>
      </c>
      <c r="L4076" s="2"/>
      <c r="M4076" s="17">
        <f t="shared" ca="1" si="431"/>
        <v>7</v>
      </c>
      <c r="N4076" s="2">
        <f t="shared" ca="1" si="433"/>
        <v>0.83908434028320433</v>
      </c>
      <c r="O4076" s="2"/>
      <c r="P4076" s="31">
        <f t="shared" ca="1" si="432"/>
        <v>4.9529570860505441</v>
      </c>
    </row>
    <row r="4077" spans="1:16" x14ac:dyDescent="0.25">
      <c r="A4077" s="32">
        <f ca="1">Uniform_A+B4077*(Uniform_B-Uniform_A)</f>
        <v>9.0746548952605579</v>
      </c>
      <c r="B4077" s="2">
        <f t="shared" ca="1" si="434"/>
        <v>0.90746548952605588</v>
      </c>
      <c r="C4077" s="4"/>
      <c r="D4077" s="5">
        <f ca="1">IF(E4077&lt;(Driehoek_C-Driehoek_A)/(Driehoek_B-Driehoek_A),Driehoek_A+SQRT(E4077*(Driehoek_B-Driehoek_A)*(Driehoek_C-Driehoek_A)),Driehoek_B-SQRT((1-E4077)*(Driehoek_B-Driehoek_A)*(Driehoek_B-Driehoek_C)))</f>
        <v>4.7584031299670819</v>
      </c>
      <c r="E4077" s="2">
        <f t="shared" ca="1" si="435"/>
        <v>0.48596731406076998</v>
      </c>
      <c r="F4077" s="2"/>
      <c r="G4077" s="15">
        <f ca="1">_xlfn.NORM.INV(H4077,Normaal_Mu,Normaal_Sigma)</f>
        <v>1.0981974066611486</v>
      </c>
      <c r="H4077" s="2">
        <f t="shared" ca="1" si="436"/>
        <v>2.5534394191799703E-2</v>
      </c>
      <c r="I4077" s="2"/>
      <c r="J4077" s="15">
        <f ca="1">-LN(K4077) /NegExp_Labda</f>
        <v>3.1414784744669175</v>
      </c>
      <c r="K4077" s="2">
        <f t="shared" ca="1" si="437"/>
        <v>0.53350027387066568</v>
      </c>
      <c r="L4077" s="2"/>
      <c r="M4077" s="17">
        <f t="shared" ref="M4077:M4140" ca="1" si="438">VLOOKUP(N4077,$S$5:$T$105,2,TRUE)</f>
        <v>7</v>
      </c>
      <c r="N4077" s="2">
        <f t="shared" ca="1" si="433"/>
        <v>0.82487813255012687</v>
      </c>
      <c r="O4077" s="2"/>
      <c r="P4077" s="31">
        <f t="shared" ref="P4077:P4140" ca="1" si="439">SUM(A4077,D4077,G4077,J4077,M4077)/5</f>
        <v>5.0145467812711413</v>
      </c>
    </row>
    <row r="4078" spans="1:16" x14ac:dyDescent="0.25">
      <c r="A4078" s="32">
        <f ca="1">Uniform_A+B4078*(Uniform_B-Uniform_A)</f>
        <v>5.7114058444401685</v>
      </c>
      <c r="B4078" s="2">
        <f t="shared" ca="1" si="434"/>
        <v>0.57114058444401683</v>
      </c>
      <c r="C4078" s="4"/>
      <c r="D4078" s="5">
        <f ca="1">IF(E4078&lt;(Driehoek_C-Driehoek_A)/(Driehoek_B-Driehoek_A),Driehoek_A+SQRT(E4078*(Driehoek_B-Driehoek_A)*(Driehoek_C-Driehoek_A)),Driehoek_B-SQRT((1-E4078)*(Driehoek_B-Driehoek_A)*(Driehoek_B-Driehoek_C)))</f>
        <v>7.8000363731457503</v>
      </c>
      <c r="E4078" s="2">
        <f t="shared" ca="1" si="435"/>
        <v>0.95885963697790844</v>
      </c>
      <c r="F4078" s="2"/>
      <c r="G4078" s="15">
        <f ca="1">_xlfn.NORM.INV(H4078,Normaal_Mu,Normaal_Sigma)</f>
        <v>4.6520383566670329</v>
      </c>
      <c r="H4078" s="2">
        <f t="shared" ca="1" si="436"/>
        <v>0.43094026722665268</v>
      </c>
      <c r="I4078" s="2"/>
      <c r="J4078" s="15">
        <f ca="1">-LN(K4078) /NegExp_Labda</f>
        <v>19.133383972381878</v>
      </c>
      <c r="K4078" s="2">
        <f t="shared" ca="1" si="437"/>
        <v>2.1781881154514293E-2</v>
      </c>
      <c r="L4078" s="2"/>
      <c r="M4078" s="17">
        <f t="shared" ca="1" si="438"/>
        <v>8</v>
      </c>
      <c r="N4078" s="2">
        <f t="shared" ca="1" si="433"/>
        <v>0.90631938708703474</v>
      </c>
      <c r="O4078" s="2"/>
      <c r="P4078" s="31">
        <f t="shared" ca="1" si="439"/>
        <v>9.0593729093269655</v>
      </c>
    </row>
    <row r="4079" spans="1:16" x14ac:dyDescent="0.25">
      <c r="A4079" s="32">
        <f ca="1">Uniform_A+B4079*(Uniform_B-Uniform_A)</f>
        <v>5.6924246604463065</v>
      </c>
      <c r="B4079" s="2">
        <f t="shared" ca="1" si="434"/>
        <v>0.56924246604463069</v>
      </c>
      <c r="C4079" s="4"/>
      <c r="D4079" s="5">
        <f ca="1">IF(E4079&lt;(Driehoek_C-Driehoek_A)/(Driehoek_B-Driehoek_A),Driehoek_A+SQRT(E4079*(Driehoek_B-Driehoek_A)*(Driehoek_C-Driehoek_A)),Driehoek_B-SQRT((1-E4079)*(Driehoek_B-Driehoek_A)*(Driehoek_B-Driehoek_C)))</f>
        <v>5.7640729858582231</v>
      </c>
      <c r="E4079" s="2">
        <f t="shared" ca="1" si="435"/>
        <v>0.70082218168992816</v>
      </c>
      <c r="F4079" s="2"/>
      <c r="G4079" s="15">
        <f ca="1">_xlfn.NORM.INV(H4079,Normaal_Mu,Normaal_Sigma)</f>
        <v>3.8067505369701871</v>
      </c>
      <c r="H4079" s="2">
        <f t="shared" ca="1" si="436"/>
        <v>0.27537897775318687</v>
      </c>
      <c r="I4079" s="2"/>
      <c r="J4079" s="15">
        <f ca="1">-LN(K4079) /NegExp_Labda</f>
        <v>3.8209947164061839</v>
      </c>
      <c r="K4079" s="2">
        <f t="shared" ca="1" si="437"/>
        <v>0.4657068391865623</v>
      </c>
      <c r="L4079" s="2"/>
      <c r="M4079" s="17">
        <f t="shared" ca="1" si="438"/>
        <v>2</v>
      </c>
      <c r="N4079" s="2">
        <f t="shared" ca="1" si="433"/>
        <v>0.10215506701247756</v>
      </c>
      <c r="O4079" s="2"/>
      <c r="P4079" s="31">
        <f t="shared" ca="1" si="439"/>
        <v>4.2168485799361806</v>
      </c>
    </row>
    <row r="4080" spans="1:16" x14ac:dyDescent="0.25">
      <c r="A4080" s="32">
        <f ca="1">Uniform_A+B4080*(Uniform_B-Uniform_A)</f>
        <v>5.7757564706355087</v>
      </c>
      <c r="B4080" s="2">
        <f t="shared" ca="1" si="434"/>
        <v>0.57757564706355091</v>
      </c>
      <c r="C4080" s="4"/>
      <c r="D4080" s="5">
        <f ca="1">IF(E4080&lt;(Driehoek_C-Driehoek_A)/(Driehoek_B-Driehoek_A),Driehoek_A+SQRT(E4080*(Driehoek_B-Driehoek_A)*(Driehoek_C-Driehoek_A)),Driehoek_B-SQRT((1-E4080)*(Driehoek_B-Driehoek_A)*(Driehoek_B-Driehoek_C)))</f>
        <v>2.8580286809220312</v>
      </c>
      <c r="E4080" s="2">
        <f t="shared" ca="1" si="435"/>
        <v>5.2586658377485773E-2</v>
      </c>
      <c r="F4080" s="2"/>
      <c r="G4080" s="15">
        <f ca="1">_xlfn.NORM.INV(H4080,Normaal_Mu,Normaal_Sigma)</f>
        <v>0.5539742704516657</v>
      </c>
      <c r="H4080" s="2">
        <f t="shared" ca="1" si="436"/>
        <v>1.3107466252687994E-2</v>
      </c>
      <c r="I4080" s="2"/>
      <c r="J4080" s="15">
        <f ca="1">-LN(K4080) /NegExp_Labda</f>
        <v>0.78331519122127335</v>
      </c>
      <c r="K4080" s="2">
        <f t="shared" ca="1" si="437"/>
        <v>0.8549921099263651</v>
      </c>
      <c r="L4080" s="2"/>
      <c r="M4080" s="17">
        <f t="shared" ca="1" si="438"/>
        <v>4</v>
      </c>
      <c r="N4080" s="2">
        <f t="shared" ca="1" si="433"/>
        <v>0.40822014657631722</v>
      </c>
      <c r="O4080" s="2"/>
      <c r="P4080" s="31">
        <f t="shared" ca="1" si="439"/>
        <v>2.7942149226460957</v>
      </c>
    </row>
    <row r="4081" spans="1:16" x14ac:dyDescent="0.25">
      <c r="A4081" s="32">
        <f ca="1">Uniform_A+B4081*(Uniform_B-Uniform_A)</f>
        <v>1.9194225309897439</v>
      </c>
      <c r="B4081" s="2">
        <f t="shared" ca="1" si="434"/>
        <v>0.19194225309897439</v>
      </c>
      <c r="C4081" s="4"/>
      <c r="D4081" s="5">
        <f ca="1">IF(E4081&lt;(Driehoek_C-Driehoek_A)/(Driehoek_B-Driehoek_A),Driehoek_A+SQRT(E4081*(Driehoek_B-Driehoek_A)*(Driehoek_C-Driehoek_A)),Driehoek_B-SQRT((1-E4081)*(Driehoek_B-Driehoek_A)*(Driehoek_B-Driehoek_C)))</f>
        <v>4.4924486672317121</v>
      </c>
      <c r="E4081" s="2">
        <f t="shared" ca="1" si="435"/>
        <v>0.41948517092739512</v>
      </c>
      <c r="F4081" s="2"/>
      <c r="G4081" s="15">
        <f ca="1">_xlfn.NORM.INV(H4081,Normaal_Mu,Normaal_Sigma)</f>
        <v>5.9352982206201927</v>
      </c>
      <c r="H4081" s="2">
        <f t="shared" ca="1" si="436"/>
        <v>0.67998223053300366</v>
      </c>
      <c r="I4081" s="2"/>
      <c r="J4081" s="15">
        <f ca="1">-LN(K4081) /NegExp_Labda</f>
        <v>12.448730451799689</v>
      </c>
      <c r="K4081" s="2">
        <f t="shared" ca="1" si="437"/>
        <v>8.2931020887776707E-2</v>
      </c>
      <c r="L4081" s="2"/>
      <c r="M4081" s="17">
        <f t="shared" ca="1" si="438"/>
        <v>8</v>
      </c>
      <c r="N4081" s="2">
        <f t="shared" ca="1" si="433"/>
        <v>0.89456194699053748</v>
      </c>
      <c r="O4081" s="2"/>
      <c r="P4081" s="31">
        <f t="shared" ca="1" si="439"/>
        <v>6.5591799741282673</v>
      </c>
    </row>
    <row r="4082" spans="1:16" x14ac:dyDescent="0.25">
      <c r="A4082" s="32">
        <f ca="1">Uniform_A+B4082*(Uniform_B-Uniform_A)</f>
        <v>4.7045368083309782</v>
      </c>
      <c r="B4082" s="2">
        <f t="shared" ca="1" si="434"/>
        <v>0.4704536808330978</v>
      </c>
      <c r="C4082" s="4"/>
      <c r="D4082" s="5">
        <f ca="1">IF(E4082&lt;(Driehoek_C-Driehoek_A)/(Driehoek_B-Driehoek_A),Driehoek_A+SQRT(E4082*(Driehoek_B-Driehoek_A)*(Driehoek_C-Driehoek_A)),Driehoek_B-SQRT((1-E4082)*(Driehoek_B-Driehoek_A)*(Driehoek_B-Driehoek_C)))</f>
        <v>2.9466426790738107</v>
      </c>
      <c r="E4082" s="2">
        <f t="shared" ca="1" si="435"/>
        <v>6.4009454417431555E-2</v>
      </c>
      <c r="F4082" s="2"/>
      <c r="G4082" s="15">
        <f ca="1">_xlfn.NORM.INV(H4082,Normaal_Mu,Normaal_Sigma)</f>
        <v>6.1230469767044289</v>
      </c>
      <c r="H4082" s="2">
        <f t="shared" ca="1" si="436"/>
        <v>0.71277963865923988</v>
      </c>
      <c r="I4082" s="2"/>
      <c r="J4082" s="15">
        <f ca="1">-LN(K4082) /NegExp_Labda</f>
        <v>5.2493331293464207</v>
      </c>
      <c r="K4082" s="2">
        <f t="shared" ca="1" si="437"/>
        <v>0.34998442486684767</v>
      </c>
      <c r="L4082" s="2"/>
      <c r="M4082" s="17">
        <f t="shared" ca="1" si="438"/>
        <v>5</v>
      </c>
      <c r="N4082" s="2">
        <f t="shared" ca="1" si="433"/>
        <v>0.53925413996505212</v>
      </c>
      <c r="O4082" s="2"/>
      <c r="P4082" s="31">
        <f t="shared" ca="1" si="439"/>
        <v>4.8047119186911278</v>
      </c>
    </row>
    <row r="4083" spans="1:16" x14ac:dyDescent="0.25">
      <c r="A4083" s="32">
        <f ca="1">Uniform_A+B4083*(Uniform_B-Uniform_A)</f>
        <v>6.0349616623922087</v>
      </c>
      <c r="B4083" s="2">
        <f t="shared" ca="1" si="434"/>
        <v>0.60349616623922087</v>
      </c>
      <c r="C4083" s="4"/>
      <c r="D4083" s="5">
        <f ca="1">IF(E4083&lt;(Driehoek_C-Driehoek_A)/(Driehoek_B-Driehoek_A),Driehoek_A+SQRT(E4083*(Driehoek_B-Driehoek_A)*(Driehoek_C-Driehoek_A)),Driehoek_B-SQRT((1-E4083)*(Driehoek_B-Driehoek_A)*(Driehoek_B-Driehoek_C)))</f>
        <v>4.7291967312494512</v>
      </c>
      <c r="E4083" s="2">
        <f t="shared" ca="1" si="435"/>
        <v>0.47886398398941799</v>
      </c>
      <c r="F4083" s="2"/>
      <c r="G4083" s="15">
        <f ca="1">_xlfn.NORM.INV(H4083,Normaal_Mu,Normaal_Sigma)</f>
        <v>10.458904542728426</v>
      </c>
      <c r="H4083" s="2">
        <f t="shared" ca="1" si="436"/>
        <v>0.99682801841732616</v>
      </c>
      <c r="I4083" s="2"/>
      <c r="J4083" s="15">
        <f ca="1">-LN(K4083) /NegExp_Labda</f>
        <v>12.901648667268942</v>
      </c>
      <c r="K4083" s="2">
        <f t="shared" ca="1" si="437"/>
        <v>7.5749022917571018E-2</v>
      </c>
      <c r="L4083" s="2"/>
      <c r="M4083" s="17">
        <f t="shared" ca="1" si="438"/>
        <v>5</v>
      </c>
      <c r="N4083" s="2">
        <f t="shared" ca="1" si="433"/>
        <v>0.56459522431550557</v>
      </c>
      <c r="O4083" s="2"/>
      <c r="P4083" s="31">
        <f t="shared" ca="1" si="439"/>
        <v>7.8249423207278053</v>
      </c>
    </row>
    <row r="4084" spans="1:16" x14ac:dyDescent="0.25">
      <c r="A4084" s="32">
        <f ca="1">Uniform_A+B4084*(Uniform_B-Uniform_A)</f>
        <v>9.7134978305296684</v>
      </c>
      <c r="B4084" s="2">
        <f t="shared" ca="1" si="434"/>
        <v>0.97134978305296682</v>
      </c>
      <c r="C4084" s="4"/>
      <c r="D4084" s="5">
        <f ca="1">IF(E4084&lt;(Driehoek_C-Driehoek_A)/(Driehoek_B-Driehoek_A),Driehoek_A+SQRT(E4084*(Driehoek_B-Driehoek_A)*(Driehoek_C-Driehoek_A)),Driehoek_B-SQRT((1-E4084)*(Driehoek_B-Driehoek_A)*(Driehoek_B-Driehoek_C)))</f>
        <v>3.685750921676493</v>
      </c>
      <c r="E4084" s="2">
        <f t="shared" ca="1" si="435"/>
        <v>0.20298258356665322</v>
      </c>
      <c r="F4084" s="2"/>
      <c r="G4084" s="15">
        <f ca="1">_xlfn.NORM.INV(H4084,Normaal_Mu,Normaal_Sigma)</f>
        <v>6.2573916519530979</v>
      </c>
      <c r="H4084" s="2">
        <f t="shared" ca="1" si="436"/>
        <v>0.73522589435714047</v>
      </c>
      <c r="I4084" s="2"/>
      <c r="J4084" s="15">
        <f ca="1">-LN(K4084) /NegExp_Labda</f>
        <v>1.5300327340103022</v>
      </c>
      <c r="K4084" s="2">
        <f t="shared" ca="1" si="437"/>
        <v>0.73638179849444352</v>
      </c>
      <c r="L4084" s="2"/>
      <c r="M4084" s="17">
        <f t="shared" ca="1" si="438"/>
        <v>6</v>
      </c>
      <c r="N4084" s="2">
        <f t="shared" ca="1" si="433"/>
        <v>0.75941561501715238</v>
      </c>
      <c r="O4084" s="2"/>
      <c r="P4084" s="31">
        <f t="shared" ca="1" si="439"/>
        <v>5.4373346276339127</v>
      </c>
    </row>
    <row r="4085" spans="1:16" x14ac:dyDescent="0.25">
      <c r="A4085" s="32">
        <f ca="1">Uniform_A+B4085*(Uniform_B-Uniform_A)</f>
        <v>0.3724224985154212</v>
      </c>
      <c r="B4085" s="2">
        <f t="shared" ca="1" si="434"/>
        <v>3.724224985154212E-2</v>
      </c>
      <c r="C4085" s="4"/>
      <c r="D4085" s="5">
        <f ca="1">IF(E4085&lt;(Driehoek_C-Driehoek_A)/(Driehoek_B-Driehoek_A),Driehoek_A+SQRT(E4085*(Driehoek_B-Driehoek_A)*(Driehoek_C-Driehoek_A)),Driehoek_B-SQRT((1-E4085)*(Driehoek_B-Driehoek_A)*(Driehoek_B-Driehoek_C)))</f>
        <v>5.8939231797373566</v>
      </c>
      <c r="E4085" s="2">
        <f t="shared" ca="1" si="435"/>
        <v>0.72435105104648867</v>
      </c>
      <c r="F4085" s="2"/>
      <c r="G4085" s="15">
        <f ca="1">_xlfn.NORM.INV(H4085,Normaal_Mu,Normaal_Sigma)</f>
        <v>6.1739556165891791</v>
      </c>
      <c r="H4085" s="2">
        <f t="shared" ca="1" si="436"/>
        <v>0.72139069449598225</v>
      </c>
      <c r="I4085" s="2"/>
      <c r="J4085" s="15">
        <f ca="1">-LN(K4085) /NegExp_Labda</f>
        <v>3.6396864836823588</v>
      </c>
      <c r="K4085" s="2">
        <f t="shared" ca="1" si="437"/>
        <v>0.48290405124191671</v>
      </c>
      <c r="L4085" s="2"/>
      <c r="M4085" s="17">
        <f t="shared" ca="1" si="438"/>
        <v>4</v>
      </c>
      <c r="N4085" s="2">
        <f t="shared" ca="1" si="433"/>
        <v>0.42467374727942331</v>
      </c>
      <c r="O4085" s="2"/>
      <c r="P4085" s="31">
        <f t="shared" ca="1" si="439"/>
        <v>4.0159975557048631</v>
      </c>
    </row>
    <row r="4086" spans="1:16" x14ac:dyDescent="0.25">
      <c r="A4086" s="32">
        <f ca="1">Uniform_A+B4086*(Uniform_B-Uniform_A)</f>
        <v>6.6550155059016403E-2</v>
      </c>
      <c r="B4086" s="2">
        <f t="shared" ca="1" si="434"/>
        <v>6.6550155059016403E-3</v>
      </c>
      <c r="C4086" s="4"/>
      <c r="D4086" s="5">
        <f ca="1">IF(E4086&lt;(Driehoek_C-Driehoek_A)/(Driehoek_B-Driehoek_A),Driehoek_A+SQRT(E4086*(Driehoek_B-Driehoek_A)*(Driehoek_C-Driehoek_A)),Driehoek_B-SQRT((1-E4086)*(Driehoek_B-Driehoek_A)*(Driehoek_B-Driehoek_C)))</f>
        <v>4.0559476350824415</v>
      </c>
      <c r="E4086" s="2">
        <f t="shared" ca="1" si="435"/>
        <v>0.30160989179865993</v>
      </c>
      <c r="F4086" s="2"/>
      <c r="G4086" s="15">
        <f ca="1">_xlfn.NORM.INV(H4086,Normaal_Mu,Normaal_Sigma)</f>
        <v>2.6582659018276931</v>
      </c>
      <c r="H4086" s="2">
        <f t="shared" ca="1" si="436"/>
        <v>0.12082611088586814</v>
      </c>
      <c r="I4086" s="2"/>
      <c r="J4086" s="15">
        <f ca="1">-LN(K4086) /NegExp_Labda</f>
        <v>4.514689969783217</v>
      </c>
      <c r="K4086" s="2">
        <f t="shared" ca="1" si="437"/>
        <v>0.40537691353586025</v>
      </c>
      <c r="L4086" s="2"/>
      <c r="M4086" s="17">
        <f t="shared" ca="1" si="438"/>
        <v>3</v>
      </c>
      <c r="N4086" s="2">
        <f t="shared" ca="1" si="433"/>
        <v>0.14728543532532778</v>
      </c>
      <c r="O4086" s="2"/>
      <c r="P4086" s="31">
        <f t="shared" ca="1" si="439"/>
        <v>2.8590907323504737</v>
      </c>
    </row>
    <row r="4087" spans="1:16" x14ac:dyDescent="0.25">
      <c r="A4087" s="32">
        <f ca="1">Uniform_A+B4087*(Uniform_B-Uniform_A)</f>
        <v>6.6064696193398351</v>
      </c>
      <c r="B4087" s="2">
        <f t="shared" ca="1" si="434"/>
        <v>0.66064696193398353</v>
      </c>
      <c r="C4087" s="4"/>
      <c r="D4087" s="5">
        <f ca="1">IF(E4087&lt;(Driehoek_C-Driehoek_A)/(Driehoek_B-Driehoek_A),Driehoek_A+SQRT(E4087*(Driehoek_B-Driehoek_A)*(Driehoek_C-Driehoek_A)),Driehoek_B-SQRT((1-E4087)*(Driehoek_B-Driehoek_A)*(Driehoek_B-Driehoek_C)))</f>
        <v>4.0867755813373439</v>
      </c>
      <c r="E4087" s="2">
        <f t="shared" ca="1" si="435"/>
        <v>0.31029216605305732</v>
      </c>
      <c r="F4087" s="2"/>
      <c r="G4087" s="15">
        <f ca="1">_xlfn.NORM.INV(H4087,Normaal_Mu,Normaal_Sigma)</f>
        <v>3.4781400263953484</v>
      </c>
      <c r="H4087" s="2">
        <f t="shared" ca="1" si="436"/>
        <v>0.22334944328676953</v>
      </c>
      <c r="I4087" s="2"/>
      <c r="J4087" s="15">
        <f ca="1">-LN(K4087) /NegExp_Labda</f>
        <v>1.6514498954985715</v>
      </c>
      <c r="K4087" s="2">
        <f t="shared" ca="1" si="437"/>
        <v>0.71871529079840657</v>
      </c>
      <c r="L4087" s="2"/>
      <c r="M4087" s="17">
        <f t="shared" ca="1" si="438"/>
        <v>2</v>
      </c>
      <c r="N4087" s="2">
        <f t="shared" ca="1" si="433"/>
        <v>4.1382590539659869E-2</v>
      </c>
      <c r="O4087" s="2"/>
      <c r="P4087" s="31">
        <f t="shared" ca="1" si="439"/>
        <v>3.5645670245142198</v>
      </c>
    </row>
    <row r="4088" spans="1:16" x14ac:dyDescent="0.25">
      <c r="A4088" s="32">
        <f ca="1">Uniform_A+B4088*(Uniform_B-Uniform_A)</f>
        <v>7.1560095944710911</v>
      </c>
      <c r="B4088" s="2">
        <f t="shared" ca="1" si="434"/>
        <v>0.71560095944710911</v>
      </c>
      <c r="C4088" s="4"/>
      <c r="D4088" s="5">
        <f ca="1">IF(E4088&lt;(Driehoek_C-Driehoek_A)/(Driehoek_B-Driehoek_A),Driehoek_A+SQRT(E4088*(Driehoek_B-Driehoek_A)*(Driehoek_C-Driehoek_A)),Driehoek_B-SQRT((1-E4088)*(Driehoek_B-Driehoek_A)*(Driehoek_B-Driehoek_C)))</f>
        <v>6.0222961924105309</v>
      </c>
      <c r="E4088" s="2">
        <f t="shared" ca="1" si="435"/>
        <v>0.74666514383620497</v>
      </c>
      <c r="F4088" s="2"/>
      <c r="G4088" s="15">
        <f ca="1">_xlfn.NORM.INV(H4088,Normaal_Mu,Normaal_Sigma)</f>
        <v>5.9421346796482322</v>
      </c>
      <c r="H4088" s="2">
        <f t="shared" ca="1" si="436"/>
        <v>0.68120367634215728</v>
      </c>
      <c r="I4088" s="2"/>
      <c r="J4088" s="15">
        <f ca="1">-LN(K4088) /NegExp_Labda</f>
        <v>1.1760759003432959</v>
      </c>
      <c r="K4088" s="2">
        <f t="shared" ca="1" si="437"/>
        <v>0.79040075284040812</v>
      </c>
      <c r="L4088" s="2"/>
      <c r="M4088" s="17">
        <f t="shared" ca="1" si="438"/>
        <v>7</v>
      </c>
      <c r="N4088" s="2">
        <f t="shared" ca="1" si="433"/>
        <v>0.80680003243338083</v>
      </c>
      <c r="O4088" s="2"/>
      <c r="P4088" s="31">
        <f t="shared" ca="1" si="439"/>
        <v>5.4593032733746307</v>
      </c>
    </row>
    <row r="4089" spans="1:16" x14ac:dyDescent="0.25">
      <c r="A4089" s="32">
        <f ca="1">Uniform_A+B4089*(Uniform_B-Uniform_A)</f>
        <v>4.398644097460104</v>
      </c>
      <c r="B4089" s="2">
        <f t="shared" ca="1" si="434"/>
        <v>0.43986440974601038</v>
      </c>
      <c r="C4089" s="4"/>
      <c r="D4089" s="5">
        <f ca="1">IF(E4089&lt;(Driehoek_C-Driehoek_A)/(Driehoek_B-Driehoek_A),Driehoek_A+SQRT(E4089*(Driehoek_B-Driehoek_A)*(Driehoek_C-Driehoek_A)),Driehoek_B-SQRT((1-E4089)*(Driehoek_B-Driehoek_A)*(Driehoek_B-Driehoek_C)))</f>
        <v>2.6132097725215315</v>
      </c>
      <c r="E4089" s="2">
        <f t="shared" ca="1" si="435"/>
        <v>2.6859016079707754E-2</v>
      </c>
      <c r="F4089" s="2"/>
      <c r="G4089" s="15">
        <f ca="1">_xlfn.NORM.INV(H4089,Normaal_Mu,Normaal_Sigma)</f>
        <v>3.4519647828166207</v>
      </c>
      <c r="H4089" s="2">
        <f t="shared" ca="1" si="436"/>
        <v>0.21946018915053989</v>
      </c>
      <c r="I4089" s="2"/>
      <c r="J4089" s="15">
        <f ca="1">-LN(K4089) /NegExp_Labda</f>
        <v>6.2376649288174919</v>
      </c>
      <c r="K4089" s="2">
        <f t="shared" ca="1" si="437"/>
        <v>0.28721248084718254</v>
      </c>
      <c r="L4089" s="2"/>
      <c r="M4089" s="17">
        <f t="shared" ca="1" si="438"/>
        <v>4</v>
      </c>
      <c r="N4089" s="2">
        <f t="shared" ca="1" si="433"/>
        <v>0.33688489450394565</v>
      </c>
      <c r="O4089" s="2"/>
      <c r="P4089" s="31">
        <f t="shared" ca="1" si="439"/>
        <v>4.1402967163231494</v>
      </c>
    </row>
    <row r="4090" spans="1:16" x14ac:dyDescent="0.25">
      <c r="A4090" s="32">
        <f ca="1">Uniform_A+B4090*(Uniform_B-Uniform_A)</f>
        <v>2.3526541700509505</v>
      </c>
      <c r="B4090" s="2">
        <f t="shared" ca="1" si="434"/>
        <v>0.23526541700509507</v>
      </c>
      <c r="C4090" s="4"/>
      <c r="D4090" s="5">
        <f ca="1">IF(E4090&lt;(Driehoek_C-Driehoek_A)/(Driehoek_B-Driehoek_A),Driehoek_A+SQRT(E4090*(Driehoek_B-Driehoek_A)*(Driehoek_C-Driehoek_A)),Driehoek_B-SQRT((1-E4090)*(Driehoek_B-Driehoek_A)*(Driehoek_B-Driehoek_C)))</f>
        <v>5.558955072617783</v>
      </c>
      <c r="E4090" s="2">
        <f t="shared" ca="1" si="435"/>
        <v>0.66169170879248906</v>
      </c>
      <c r="F4090" s="2"/>
      <c r="G4090" s="15">
        <f ca="1">_xlfn.NORM.INV(H4090,Normaal_Mu,Normaal_Sigma)</f>
        <v>6.8382884416176317</v>
      </c>
      <c r="H4090" s="2">
        <f t="shared" ca="1" si="436"/>
        <v>0.82098992898692658</v>
      </c>
      <c r="I4090" s="2"/>
      <c r="J4090" s="15">
        <f ca="1">-LN(K4090) /NegExp_Labda</f>
        <v>5.6473386032443571</v>
      </c>
      <c r="K4090" s="2">
        <f t="shared" ca="1" si="437"/>
        <v>0.32320524612359691</v>
      </c>
      <c r="L4090" s="2"/>
      <c r="M4090" s="17">
        <f t="shared" ca="1" si="438"/>
        <v>5</v>
      </c>
      <c r="N4090" s="2">
        <f t="shared" ca="1" si="433"/>
        <v>0.59646754834931737</v>
      </c>
      <c r="O4090" s="2"/>
      <c r="P4090" s="31">
        <f t="shared" ca="1" si="439"/>
        <v>5.0794472575061445</v>
      </c>
    </row>
    <row r="4091" spans="1:16" x14ac:dyDescent="0.25">
      <c r="A4091" s="32">
        <f ca="1">Uniform_A+B4091*(Uniform_B-Uniform_A)</f>
        <v>0.74487065335211877</v>
      </c>
      <c r="B4091" s="2">
        <f t="shared" ca="1" si="434"/>
        <v>7.4487065335211877E-2</v>
      </c>
      <c r="C4091" s="4"/>
      <c r="D4091" s="5">
        <f ca="1">IF(E4091&lt;(Driehoek_C-Driehoek_A)/(Driehoek_B-Driehoek_A),Driehoek_A+SQRT(E4091*(Driehoek_B-Driehoek_A)*(Driehoek_C-Driehoek_A)),Driehoek_B-SQRT((1-E4091)*(Driehoek_B-Driehoek_A)*(Driehoek_B-Driehoek_C)))</f>
        <v>3.3450652928746392</v>
      </c>
      <c r="E4091" s="2">
        <f t="shared" ca="1" si="435"/>
        <v>0.12922861729256707</v>
      </c>
      <c r="F4091" s="2"/>
      <c r="G4091" s="15">
        <f ca="1">_xlfn.NORM.INV(H4091,Normaal_Mu,Normaal_Sigma)</f>
        <v>7.3594928028505286</v>
      </c>
      <c r="H4091" s="2">
        <f t="shared" ca="1" si="436"/>
        <v>0.88094945359523724</v>
      </c>
      <c r="I4091" s="2"/>
      <c r="J4091" s="15">
        <f ca="1">-LN(K4091) /NegExp_Labda</f>
        <v>2.0484653395237151</v>
      </c>
      <c r="K4091" s="2">
        <f t="shared" ca="1" si="437"/>
        <v>0.66385397696166282</v>
      </c>
      <c r="L4091" s="2"/>
      <c r="M4091" s="17">
        <f t="shared" ca="1" si="438"/>
        <v>7</v>
      </c>
      <c r="N4091" s="2">
        <f t="shared" ca="1" si="433"/>
        <v>0.83963148425902656</v>
      </c>
      <c r="O4091" s="2"/>
      <c r="P4091" s="31">
        <f t="shared" ca="1" si="439"/>
        <v>4.0995788177202002</v>
      </c>
    </row>
    <row r="4092" spans="1:16" x14ac:dyDescent="0.25">
      <c r="A4092" s="32">
        <f ca="1">Uniform_A+B4092*(Uniform_B-Uniform_A)</f>
        <v>2.6427634829703828</v>
      </c>
      <c r="B4092" s="2">
        <f t="shared" ca="1" si="434"/>
        <v>0.26427634829703828</v>
      </c>
      <c r="C4092" s="4"/>
      <c r="D4092" s="5">
        <f ca="1">IF(E4092&lt;(Driehoek_C-Driehoek_A)/(Driehoek_B-Driehoek_A),Driehoek_A+SQRT(E4092*(Driehoek_B-Driehoek_A)*(Driehoek_C-Driehoek_A)),Driehoek_B-SQRT((1-E4092)*(Driehoek_B-Driehoek_A)*(Driehoek_B-Driehoek_C)))</f>
        <v>7.3390656309849209</v>
      </c>
      <c r="E4092" s="2">
        <f t="shared" ca="1" si="435"/>
        <v>0.92117991490927087</v>
      </c>
      <c r="F4092" s="2"/>
      <c r="G4092" s="15">
        <f ca="1">_xlfn.NORM.INV(H4092,Normaal_Mu,Normaal_Sigma)</f>
        <v>9.1320999678685855</v>
      </c>
      <c r="H4092" s="2">
        <f t="shared" ca="1" si="436"/>
        <v>0.98058811990418482</v>
      </c>
      <c r="I4092" s="2"/>
      <c r="J4092" s="15">
        <f ca="1">-LN(K4092) /NegExp_Labda</f>
        <v>1.5242791587314335</v>
      </c>
      <c r="K4092" s="2">
        <f t="shared" ca="1" si="437"/>
        <v>0.73722965184201816</v>
      </c>
      <c r="L4092" s="2"/>
      <c r="M4092" s="17">
        <f t="shared" ca="1" si="438"/>
        <v>8</v>
      </c>
      <c r="N4092" s="2">
        <f t="shared" ca="1" si="433"/>
        <v>0.88923868617686219</v>
      </c>
      <c r="O4092" s="2"/>
      <c r="P4092" s="31">
        <f t="shared" ca="1" si="439"/>
        <v>5.7276416481110655</v>
      </c>
    </row>
    <row r="4093" spans="1:16" x14ac:dyDescent="0.25">
      <c r="A4093" s="32">
        <f ca="1">Uniform_A+B4093*(Uniform_B-Uniform_A)</f>
        <v>4.1893333462147675</v>
      </c>
      <c r="B4093" s="2">
        <f t="shared" ca="1" si="434"/>
        <v>0.41893333462147675</v>
      </c>
      <c r="C4093" s="4"/>
      <c r="D4093" s="5">
        <f ca="1">IF(E4093&lt;(Driehoek_C-Driehoek_A)/(Driehoek_B-Driehoek_A),Driehoek_A+SQRT(E4093*(Driehoek_B-Driehoek_A)*(Driehoek_C-Driehoek_A)),Driehoek_B-SQRT((1-E4093)*(Driehoek_B-Driehoek_A)*(Driehoek_B-Driehoek_C)))</f>
        <v>4.5465218577842279</v>
      </c>
      <c r="E4093" s="2">
        <f t="shared" ca="1" si="435"/>
        <v>0.4333294981944672</v>
      </c>
      <c r="F4093" s="2"/>
      <c r="G4093" s="15">
        <f ca="1">_xlfn.NORM.INV(H4093,Normaal_Mu,Normaal_Sigma)</f>
        <v>4.4408976595001208</v>
      </c>
      <c r="H4093" s="2">
        <f t="shared" ca="1" si="436"/>
        <v>0.38991093717385217</v>
      </c>
      <c r="I4093" s="2"/>
      <c r="J4093" s="15">
        <f ca="1">-LN(K4093) /NegExp_Labda</f>
        <v>4.8387716162893524</v>
      </c>
      <c r="K4093" s="2">
        <f t="shared" ca="1" si="437"/>
        <v>0.37993529265134729</v>
      </c>
      <c r="L4093" s="2"/>
      <c r="M4093" s="17">
        <f t="shared" ca="1" si="438"/>
        <v>4</v>
      </c>
      <c r="N4093" s="2">
        <f t="shared" ca="1" si="433"/>
        <v>0.40655249044186603</v>
      </c>
      <c r="O4093" s="2"/>
      <c r="P4093" s="31">
        <f t="shared" ca="1" si="439"/>
        <v>4.4031048959576937</v>
      </c>
    </row>
    <row r="4094" spans="1:16" x14ac:dyDescent="0.25">
      <c r="A4094" s="32">
        <f ca="1">Uniform_A+B4094*(Uniform_B-Uniform_A)</f>
        <v>3.057559538981629</v>
      </c>
      <c r="B4094" s="2">
        <f t="shared" ca="1" si="434"/>
        <v>0.3057559538981629</v>
      </c>
      <c r="C4094" s="4"/>
      <c r="D4094" s="5">
        <f ca="1">IF(E4094&lt;(Driehoek_C-Driehoek_A)/(Driehoek_B-Driehoek_A),Driehoek_A+SQRT(E4094*(Driehoek_B-Driehoek_A)*(Driehoek_C-Driehoek_A)),Driehoek_B-SQRT((1-E4094)*(Driehoek_B-Driehoek_A)*(Driehoek_B-Driehoek_C)))</f>
        <v>4.5406755162798715</v>
      </c>
      <c r="E4094" s="2">
        <f t="shared" ca="1" si="435"/>
        <v>0.43184071853983474</v>
      </c>
      <c r="F4094" s="2"/>
      <c r="G4094" s="15">
        <f ca="1">_xlfn.NORM.INV(H4094,Normaal_Mu,Normaal_Sigma)</f>
        <v>7.1077667222946772</v>
      </c>
      <c r="H4094" s="2">
        <f t="shared" ca="1" si="436"/>
        <v>0.8540318391955225</v>
      </c>
      <c r="I4094" s="2"/>
      <c r="J4094" s="15">
        <f ca="1">-LN(K4094) /NegExp_Labda</f>
        <v>1.8804130890950659</v>
      </c>
      <c r="K4094" s="2">
        <f t="shared" ca="1" si="437"/>
        <v>0.68654560979822332</v>
      </c>
      <c r="L4094" s="2"/>
      <c r="M4094" s="17">
        <f t="shared" ca="1" si="438"/>
        <v>6</v>
      </c>
      <c r="N4094" s="2">
        <f t="shared" ca="1" si="433"/>
        <v>0.67408219158885019</v>
      </c>
      <c r="O4094" s="2"/>
      <c r="P4094" s="31">
        <f t="shared" ca="1" si="439"/>
        <v>4.5172829733302482</v>
      </c>
    </row>
    <row r="4095" spans="1:16" x14ac:dyDescent="0.25">
      <c r="A4095" s="32">
        <f ca="1">Uniform_A+B4095*(Uniform_B-Uniform_A)</f>
        <v>2.1895977371676056</v>
      </c>
      <c r="B4095" s="2">
        <f t="shared" ca="1" si="434"/>
        <v>0.21895977371676056</v>
      </c>
      <c r="C4095" s="4"/>
      <c r="D4095" s="5">
        <f ca="1">IF(E4095&lt;(Driehoek_C-Driehoek_A)/(Driehoek_B-Driehoek_A),Driehoek_A+SQRT(E4095*(Driehoek_B-Driehoek_A)*(Driehoek_C-Driehoek_A)),Driehoek_B-SQRT((1-E4095)*(Driehoek_B-Driehoek_A)*(Driehoek_B-Driehoek_C)))</f>
        <v>6.5331072837471016</v>
      </c>
      <c r="E4095" s="2">
        <f t="shared" ca="1" si="435"/>
        <v>0.82612686647138267</v>
      </c>
      <c r="F4095" s="2"/>
      <c r="G4095" s="15">
        <f ca="1">_xlfn.NORM.INV(H4095,Normaal_Mu,Normaal_Sigma)</f>
        <v>4.8356579087837517</v>
      </c>
      <c r="H4095" s="2">
        <f t="shared" ca="1" si="436"/>
        <v>0.46725534890956733</v>
      </c>
      <c r="I4095" s="2"/>
      <c r="J4095" s="15">
        <f ca="1">-LN(K4095) /NegExp_Labda</f>
        <v>0.1013828541480518</v>
      </c>
      <c r="K4095" s="2">
        <f t="shared" ca="1" si="437"/>
        <v>0.97992761643143611</v>
      </c>
      <c r="L4095" s="2"/>
      <c r="M4095" s="17">
        <f t="shared" ca="1" si="438"/>
        <v>4</v>
      </c>
      <c r="N4095" s="2">
        <f t="shared" ca="1" si="433"/>
        <v>0.37636259722891963</v>
      </c>
      <c r="O4095" s="2"/>
      <c r="P4095" s="31">
        <f t="shared" ca="1" si="439"/>
        <v>3.531949156769302</v>
      </c>
    </row>
    <row r="4096" spans="1:16" x14ac:dyDescent="0.25">
      <c r="A4096" s="32">
        <f ca="1">Uniform_A+B4096*(Uniform_B-Uniform_A)</f>
        <v>3.6032002139640085</v>
      </c>
      <c r="B4096" s="2">
        <f t="shared" ca="1" si="434"/>
        <v>0.36032002139640085</v>
      </c>
      <c r="C4096" s="4"/>
      <c r="D4096" s="5">
        <f ca="1">IF(E4096&lt;(Driehoek_C-Driehoek_A)/(Driehoek_B-Driehoek_A),Driehoek_A+SQRT(E4096*(Driehoek_B-Driehoek_A)*(Driehoek_C-Driehoek_A)),Driehoek_B-SQRT((1-E4096)*(Driehoek_B-Driehoek_A)*(Driehoek_B-Driehoek_C)))</f>
        <v>3.4828001101812953</v>
      </c>
      <c r="E4096" s="2">
        <f t="shared" ca="1" si="435"/>
        <v>0.15704972619669011</v>
      </c>
      <c r="F4096" s="2"/>
      <c r="G4096" s="15">
        <f ca="1">_xlfn.NORM.INV(H4096,Normaal_Mu,Normaal_Sigma)</f>
        <v>5.3362206189418622</v>
      </c>
      <c r="H4096" s="2">
        <f t="shared" ca="1" si="436"/>
        <v>0.56675175050339943</v>
      </c>
      <c r="I4096" s="2"/>
      <c r="J4096" s="15">
        <f ca="1">-LN(K4096) /NegExp_Labda</f>
        <v>4.5487775912291788</v>
      </c>
      <c r="K4096" s="2">
        <f t="shared" ca="1" si="437"/>
        <v>0.40262264589270547</v>
      </c>
      <c r="L4096" s="2"/>
      <c r="M4096" s="17">
        <f t="shared" ca="1" si="438"/>
        <v>7</v>
      </c>
      <c r="N4096" s="2">
        <f t="shared" ca="1" si="433"/>
        <v>0.79227117563049199</v>
      </c>
      <c r="O4096" s="2"/>
      <c r="P4096" s="31">
        <f t="shared" ca="1" si="439"/>
        <v>4.7941997068632691</v>
      </c>
    </row>
    <row r="4097" spans="1:16" x14ac:dyDescent="0.25">
      <c r="A4097" s="32">
        <f ca="1">Uniform_A+B4097*(Uniform_B-Uniform_A)</f>
        <v>0.23843563859130334</v>
      </c>
      <c r="B4097" s="2">
        <f t="shared" ca="1" si="434"/>
        <v>2.3843563859130334E-2</v>
      </c>
      <c r="C4097" s="4"/>
      <c r="D4097" s="5">
        <f ca="1">IF(E4097&lt;(Driehoek_C-Driehoek_A)/(Driehoek_B-Driehoek_A),Driehoek_A+SQRT(E4097*(Driehoek_B-Driehoek_A)*(Driehoek_C-Driehoek_A)),Driehoek_B-SQRT((1-E4097)*(Driehoek_B-Driehoek_A)*(Driehoek_B-Driehoek_C)))</f>
        <v>3.0211879228596463</v>
      </c>
      <c r="E4097" s="2">
        <f t="shared" ca="1" si="435"/>
        <v>7.448748384245707E-2</v>
      </c>
      <c r="F4097" s="2"/>
      <c r="G4097" s="15">
        <f ca="1">_xlfn.NORM.INV(H4097,Normaal_Mu,Normaal_Sigma)</f>
        <v>2.8706667578434231</v>
      </c>
      <c r="H4097" s="2">
        <f t="shared" ca="1" si="436"/>
        <v>0.14351341005102392</v>
      </c>
      <c r="I4097" s="2"/>
      <c r="J4097" s="15">
        <f ca="1">-LN(K4097) /NegExp_Labda</f>
        <v>1.5229723918748888</v>
      </c>
      <c r="K4097" s="2">
        <f t="shared" ca="1" si="437"/>
        <v>0.73742235447760085</v>
      </c>
      <c r="L4097" s="2"/>
      <c r="M4097" s="17">
        <f t="shared" ca="1" si="438"/>
        <v>5</v>
      </c>
      <c r="N4097" s="2">
        <f t="shared" ca="1" si="433"/>
        <v>0.56479424375011744</v>
      </c>
      <c r="O4097" s="2"/>
      <c r="P4097" s="31">
        <f t="shared" ca="1" si="439"/>
        <v>2.5306525422338524</v>
      </c>
    </row>
    <row r="4098" spans="1:16" x14ac:dyDescent="0.25">
      <c r="A4098" s="32">
        <f ca="1">Uniform_A+B4098*(Uniform_B-Uniform_A)</f>
        <v>4.5691975355000922</v>
      </c>
      <c r="B4098" s="2">
        <f t="shared" ca="1" si="434"/>
        <v>0.45691975355000924</v>
      </c>
      <c r="C4098" s="4"/>
      <c r="D4098" s="5">
        <f ca="1">IF(E4098&lt;(Driehoek_C-Driehoek_A)/(Driehoek_B-Driehoek_A),Driehoek_A+SQRT(E4098*(Driehoek_B-Driehoek_A)*(Driehoek_C-Driehoek_A)),Driehoek_B-SQRT((1-E4098)*(Driehoek_B-Driehoek_A)*(Driehoek_B-Driehoek_C)))</f>
        <v>7.5791936263054058</v>
      </c>
      <c r="E4098" s="2">
        <f t="shared" ca="1" si="435"/>
        <v>0.94232312138482333</v>
      </c>
      <c r="F4098" s="2"/>
      <c r="G4098" s="15">
        <f ca="1">_xlfn.NORM.INV(H4098,Normaal_Mu,Normaal_Sigma)</f>
        <v>7.086811267726624</v>
      </c>
      <c r="H4098" s="2">
        <f t="shared" ca="1" si="436"/>
        <v>0.8516197673268463</v>
      </c>
      <c r="I4098" s="2"/>
      <c r="J4098" s="15">
        <f ca="1">-LN(K4098) /NegExp_Labda</f>
        <v>2.0168708952308405</v>
      </c>
      <c r="K4098" s="2">
        <f t="shared" ca="1" si="437"/>
        <v>0.6680620777190327</v>
      </c>
      <c r="L4098" s="2"/>
      <c r="M4098" s="17">
        <f t="shared" ca="1" si="438"/>
        <v>6</v>
      </c>
      <c r="N4098" s="2">
        <f t="shared" ca="1" si="433"/>
        <v>0.68088769765363633</v>
      </c>
      <c r="O4098" s="2"/>
      <c r="P4098" s="31">
        <f t="shared" ca="1" si="439"/>
        <v>5.4504146649525929</v>
      </c>
    </row>
    <row r="4099" spans="1:16" x14ac:dyDescent="0.25">
      <c r="A4099" s="32">
        <f ca="1">Uniform_A+B4099*(Uniform_B-Uniform_A)</f>
        <v>2.9822376305685827</v>
      </c>
      <c r="B4099" s="2">
        <f t="shared" ca="1" si="434"/>
        <v>0.29822376305685827</v>
      </c>
      <c r="C4099" s="4"/>
      <c r="D4099" s="5">
        <f ca="1">IF(E4099&lt;(Driehoek_C-Driehoek_A)/(Driehoek_B-Driehoek_A),Driehoek_A+SQRT(E4099*(Driehoek_B-Driehoek_A)*(Driehoek_C-Driehoek_A)),Driehoek_B-SQRT((1-E4099)*(Driehoek_B-Driehoek_A)*(Driehoek_B-Driehoek_C)))</f>
        <v>3.1841145357937135</v>
      </c>
      <c r="E4099" s="2">
        <f t="shared" ca="1" si="435"/>
        <v>0.10015194527699722</v>
      </c>
      <c r="F4099" s="2"/>
      <c r="G4099" s="15">
        <f ca="1">_xlfn.NORM.INV(H4099,Normaal_Mu,Normaal_Sigma)</f>
        <v>5.3983285593331614</v>
      </c>
      <c r="H4099" s="2">
        <f t="shared" ca="1" si="436"/>
        <v>0.57893287983350172</v>
      </c>
      <c r="I4099" s="2"/>
      <c r="J4099" s="15">
        <f ca="1">-LN(K4099) /NegExp_Labda</f>
        <v>16.409065640420678</v>
      </c>
      <c r="K4099" s="2">
        <f t="shared" ca="1" si="437"/>
        <v>3.7560093770833247E-2</v>
      </c>
      <c r="L4099" s="2"/>
      <c r="M4099" s="17">
        <f t="shared" ca="1" si="438"/>
        <v>7</v>
      </c>
      <c r="N4099" s="2">
        <f t="shared" ca="1" si="433"/>
        <v>0.86144565493732517</v>
      </c>
      <c r="O4099" s="2"/>
      <c r="P4099" s="31">
        <f t="shared" ca="1" si="439"/>
        <v>6.9947492732232259</v>
      </c>
    </row>
    <row r="4100" spans="1:16" x14ac:dyDescent="0.25">
      <c r="A4100" s="32">
        <f ca="1">Uniform_A+B4100*(Uniform_B-Uniform_A)</f>
        <v>8.2469299895180299</v>
      </c>
      <c r="B4100" s="2">
        <f t="shared" ca="1" si="434"/>
        <v>0.82469299895180292</v>
      </c>
      <c r="C4100" s="4"/>
      <c r="D4100" s="5">
        <f ca="1">IF(E4100&lt;(Driehoek_C-Driehoek_A)/(Driehoek_B-Driehoek_A),Driehoek_A+SQRT(E4100*(Driehoek_B-Driehoek_A)*(Driehoek_C-Driehoek_A)),Driehoek_B-SQRT((1-E4100)*(Driehoek_B-Driehoek_A)*(Driehoek_B-Driehoek_C)))</f>
        <v>5.9702616873124832</v>
      </c>
      <c r="E4100" s="2">
        <f t="shared" ca="1" si="435"/>
        <v>0.73773387876095431</v>
      </c>
      <c r="F4100" s="2"/>
      <c r="G4100" s="15">
        <f ca="1">_xlfn.NORM.INV(H4100,Normaal_Mu,Normaal_Sigma)</f>
        <v>5.4118521980803838</v>
      </c>
      <c r="H4100" s="2">
        <f t="shared" ca="1" si="436"/>
        <v>0.581575680874167</v>
      </c>
      <c r="I4100" s="2"/>
      <c r="J4100" s="15">
        <f ca="1">-LN(K4100) /NegExp_Labda</f>
        <v>0.52756714007478467</v>
      </c>
      <c r="K4100" s="2">
        <f t="shared" ca="1" si="437"/>
        <v>0.89986238940003116</v>
      </c>
      <c r="L4100" s="2"/>
      <c r="M4100" s="17">
        <f t="shared" ca="1" si="438"/>
        <v>6</v>
      </c>
      <c r="N4100" s="2">
        <f t="shared" ca="1" si="433"/>
        <v>0.65755803001584645</v>
      </c>
      <c r="O4100" s="2"/>
      <c r="P4100" s="31">
        <f t="shared" ca="1" si="439"/>
        <v>5.231322202997136</v>
      </c>
    </row>
    <row r="4101" spans="1:16" x14ac:dyDescent="0.25">
      <c r="A4101" s="32">
        <f ca="1">Uniform_A+B4101*(Uniform_B-Uniform_A)</f>
        <v>9.7720745991468458</v>
      </c>
      <c r="B4101" s="2">
        <f t="shared" ca="1" si="434"/>
        <v>0.97720745991468461</v>
      </c>
      <c r="C4101" s="4"/>
      <c r="D4101" s="5">
        <f ca="1">IF(E4101&lt;(Driehoek_C-Driehoek_A)/(Driehoek_B-Driehoek_A),Driehoek_A+SQRT(E4101*(Driehoek_B-Driehoek_A)*(Driehoek_C-Driehoek_A)),Driehoek_B-SQRT((1-E4101)*(Driehoek_B-Driehoek_A)*(Driehoek_B-Driehoek_C)))</f>
        <v>5.0657301542314155</v>
      </c>
      <c r="E4101" s="2">
        <f t="shared" ca="1" si="435"/>
        <v>0.55775773659074401</v>
      </c>
      <c r="F4101" s="2"/>
      <c r="G4101" s="15">
        <f ca="1">_xlfn.NORM.INV(H4101,Normaal_Mu,Normaal_Sigma)</f>
        <v>7.2053785716977004</v>
      </c>
      <c r="H4101" s="2">
        <f t="shared" ca="1" si="436"/>
        <v>0.86491893941990849</v>
      </c>
      <c r="I4101" s="2"/>
      <c r="J4101" s="15">
        <f ca="1">-LN(K4101) /NegExp_Labda</f>
        <v>5.4465315843370137</v>
      </c>
      <c r="K4101" s="2">
        <f t="shared" ca="1" si="437"/>
        <v>0.33644980232909105</v>
      </c>
      <c r="L4101" s="2"/>
      <c r="M4101" s="17">
        <f t="shared" ca="1" si="438"/>
        <v>4</v>
      </c>
      <c r="N4101" s="2">
        <f t="shared" ref="N4101:N4164" ca="1" si="440">RAND()</f>
        <v>0.2772013846583673</v>
      </c>
      <c r="O4101" s="2"/>
      <c r="P4101" s="31">
        <f t="shared" ca="1" si="439"/>
        <v>6.2979429818825947</v>
      </c>
    </row>
    <row r="4102" spans="1:16" x14ac:dyDescent="0.25">
      <c r="A4102" s="32">
        <f ca="1">Uniform_A+B4102*(Uniform_B-Uniform_A)</f>
        <v>7.904369910632135</v>
      </c>
      <c r="B4102" s="2">
        <f t="shared" ref="B4102:B4165" ca="1" si="441">RAND()</f>
        <v>0.79043699106321352</v>
      </c>
      <c r="C4102" s="4"/>
      <c r="D4102" s="5">
        <f ca="1">IF(E4102&lt;(Driehoek_C-Driehoek_A)/(Driehoek_B-Driehoek_A),Driehoek_A+SQRT(E4102*(Driehoek_B-Driehoek_A)*(Driehoek_C-Driehoek_A)),Driehoek_B-SQRT((1-E4102)*(Driehoek_B-Driehoek_A)*(Driehoek_B-Driehoek_C)))</f>
        <v>6.0836953352118357</v>
      </c>
      <c r="E4102" s="2">
        <f t="shared" ref="E4102:E4165" ca="1" si="442">RAND()</f>
        <v>0.75700477434670843</v>
      </c>
      <c r="F4102" s="2"/>
      <c r="G4102" s="15">
        <f ca="1">_xlfn.NORM.INV(H4102,Normaal_Mu,Normaal_Sigma)</f>
        <v>7.3903438574992339</v>
      </c>
      <c r="H4102" s="2">
        <f t="shared" ref="H4102:H4165" ca="1" si="443">RAND()</f>
        <v>0.88399006815673442</v>
      </c>
      <c r="I4102" s="2"/>
      <c r="J4102" s="15">
        <f ca="1">-LN(K4102) /NegExp_Labda</f>
        <v>4.3144981989487423</v>
      </c>
      <c r="K4102" s="2">
        <f t="shared" ref="K4102:K4165" ca="1" si="444">RAND()</f>
        <v>0.4219368419426951</v>
      </c>
      <c r="L4102" s="2"/>
      <c r="M4102" s="17">
        <f t="shared" ca="1" si="438"/>
        <v>2</v>
      </c>
      <c r="N4102" s="2">
        <f t="shared" ca="1" si="440"/>
        <v>8.7907688531564609E-2</v>
      </c>
      <c r="O4102" s="2"/>
      <c r="P4102" s="31">
        <f t="shared" ca="1" si="439"/>
        <v>5.5385814604583885</v>
      </c>
    </row>
    <row r="4103" spans="1:16" x14ac:dyDescent="0.25">
      <c r="A4103" s="32">
        <f ca="1">Uniform_A+B4103*(Uniform_B-Uniform_A)</f>
        <v>4.1315190759904263</v>
      </c>
      <c r="B4103" s="2">
        <f t="shared" ca="1" si="441"/>
        <v>0.41315190759904263</v>
      </c>
      <c r="C4103" s="4"/>
      <c r="D4103" s="5">
        <f ca="1">IF(E4103&lt;(Driehoek_C-Driehoek_A)/(Driehoek_B-Driehoek_A),Driehoek_A+SQRT(E4103*(Driehoek_B-Driehoek_A)*(Driehoek_C-Driehoek_A)),Driehoek_B-SQRT((1-E4103)*(Driehoek_B-Driehoek_A)*(Driehoek_B-Driehoek_C)))</f>
        <v>4.2634524112240397</v>
      </c>
      <c r="E4103" s="2">
        <f t="shared" ca="1" si="442"/>
        <v>0.3590033411217326</v>
      </c>
      <c r="F4103" s="2"/>
      <c r="G4103" s="15">
        <f ca="1">_xlfn.NORM.INV(H4103,Normaal_Mu,Normaal_Sigma)</f>
        <v>7.2142128688588425</v>
      </c>
      <c r="H4103" s="2">
        <f t="shared" ca="1" si="443"/>
        <v>0.86587604303373478</v>
      </c>
      <c r="I4103" s="2"/>
      <c r="J4103" s="15">
        <f ca="1">-LN(K4103) /NegExp_Labda</f>
        <v>6.4715591492198605</v>
      </c>
      <c r="K4103" s="2">
        <f t="shared" ca="1" si="444"/>
        <v>0.27408641753838192</v>
      </c>
      <c r="L4103" s="2"/>
      <c r="M4103" s="17">
        <f t="shared" ca="1" si="438"/>
        <v>7</v>
      </c>
      <c r="N4103" s="2">
        <f t="shared" ca="1" si="440"/>
        <v>0.81099237848260874</v>
      </c>
      <c r="O4103" s="2"/>
      <c r="P4103" s="31">
        <f t="shared" ca="1" si="439"/>
        <v>5.8161487010586344</v>
      </c>
    </row>
    <row r="4104" spans="1:16" x14ac:dyDescent="0.25">
      <c r="A4104" s="32">
        <f ca="1">Uniform_A+B4104*(Uniform_B-Uniform_A)</f>
        <v>1.1152806613821065</v>
      </c>
      <c r="B4104" s="2">
        <f t="shared" ca="1" si="441"/>
        <v>0.11152806613821065</v>
      </c>
      <c r="C4104" s="4"/>
      <c r="D4104" s="5">
        <f ca="1">IF(E4104&lt;(Driehoek_C-Driehoek_A)/(Driehoek_B-Driehoek_A),Driehoek_A+SQRT(E4104*(Driehoek_B-Driehoek_A)*(Driehoek_C-Driehoek_A)),Driehoek_B-SQRT((1-E4104)*(Driehoek_B-Driehoek_A)*(Driehoek_B-Driehoek_C)))</f>
        <v>4.3000170214589728</v>
      </c>
      <c r="E4104" s="2">
        <f t="shared" ca="1" si="442"/>
        <v>0.36886171432641746</v>
      </c>
      <c r="F4104" s="2"/>
      <c r="G4104" s="15">
        <f ca="1">_xlfn.NORM.INV(H4104,Normaal_Mu,Normaal_Sigma)</f>
        <v>2.4757095161357139</v>
      </c>
      <c r="H4104" s="2">
        <f t="shared" ca="1" si="443"/>
        <v>0.10344826411397312</v>
      </c>
      <c r="I4104" s="2"/>
      <c r="J4104" s="15">
        <f ca="1">-LN(K4104) /NegExp_Labda</f>
        <v>1.5745251163350888</v>
      </c>
      <c r="K4104" s="2">
        <f t="shared" ca="1" si="444"/>
        <v>0.72985819052376522</v>
      </c>
      <c r="L4104" s="2"/>
      <c r="M4104" s="17">
        <f t="shared" ca="1" si="438"/>
        <v>6</v>
      </c>
      <c r="N4104" s="2">
        <f t="shared" ca="1" si="440"/>
        <v>0.71292773339703597</v>
      </c>
      <c r="O4104" s="2"/>
      <c r="P4104" s="31">
        <f t="shared" ca="1" si="439"/>
        <v>3.0931064630623766</v>
      </c>
    </row>
    <row r="4105" spans="1:16" x14ac:dyDescent="0.25">
      <c r="A4105" s="32">
        <f ca="1">Uniform_A+B4105*(Uniform_B-Uniform_A)</f>
        <v>6.724103417941568</v>
      </c>
      <c r="B4105" s="2">
        <f t="shared" ca="1" si="441"/>
        <v>0.67241034179415682</v>
      </c>
      <c r="C4105" s="4"/>
      <c r="D4105" s="5">
        <f ca="1">IF(E4105&lt;(Driehoek_C-Driehoek_A)/(Driehoek_B-Driehoek_A),Driehoek_A+SQRT(E4105*(Driehoek_B-Driehoek_A)*(Driehoek_C-Driehoek_A)),Driehoek_B-SQRT((1-E4105)*(Driehoek_B-Driehoek_A)*(Driehoek_B-Driehoek_C)))</f>
        <v>3.9603789673637424</v>
      </c>
      <c r="E4105" s="2">
        <f t="shared" ca="1" si="442"/>
        <v>0.27450612112015227</v>
      </c>
      <c r="F4105" s="2"/>
      <c r="G4105" s="15">
        <f ca="1">_xlfn.NORM.INV(H4105,Normaal_Mu,Normaal_Sigma)</f>
        <v>6.542778838127755</v>
      </c>
      <c r="H4105" s="2">
        <f t="shared" ca="1" si="443"/>
        <v>0.77976192757014007</v>
      </c>
      <c r="I4105" s="2"/>
      <c r="J4105" s="15">
        <f ca="1">-LN(K4105) /NegExp_Labda</f>
        <v>5.1269070617682209</v>
      </c>
      <c r="K4105" s="2">
        <f t="shared" ca="1" si="444"/>
        <v>0.35865964209631085</v>
      </c>
      <c r="L4105" s="2"/>
      <c r="M4105" s="17">
        <f t="shared" ca="1" si="438"/>
        <v>4</v>
      </c>
      <c r="N4105" s="2">
        <f t="shared" ca="1" si="440"/>
        <v>0.3063592005993272</v>
      </c>
      <c r="O4105" s="2"/>
      <c r="P4105" s="31">
        <f t="shared" ca="1" si="439"/>
        <v>5.2708336570402574</v>
      </c>
    </row>
    <row r="4106" spans="1:16" x14ac:dyDescent="0.25">
      <c r="A4106" s="32">
        <f ca="1">Uniform_A+B4106*(Uniform_B-Uniform_A)</f>
        <v>0.11106024162363837</v>
      </c>
      <c r="B4106" s="2">
        <f t="shared" ca="1" si="441"/>
        <v>1.1106024162363837E-2</v>
      </c>
      <c r="C4106" s="4"/>
      <c r="D4106" s="5">
        <f ca="1">IF(E4106&lt;(Driehoek_C-Driehoek_A)/(Driehoek_B-Driehoek_A),Driehoek_A+SQRT(E4106*(Driehoek_B-Driehoek_A)*(Driehoek_C-Driehoek_A)),Driehoek_B-SQRT((1-E4106)*(Driehoek_B-Driehoek_A)*(Driehoek_B-Driehoek_C)))</f>
        <v>4.0815896631582911</v>
      </c>
      <c r="E4106" s="2">
        <f t="shared" ca="1" si="442"/>
        <v>0.3088354216699607</v>
      </c>
      <c r="F4106" s="2"/>
      <c r="G4106" s="15">
        <f ca="1">_xlfn.NORM.INV(H4106,Normaal_Mu,Normaal_Sigma)</f>
        <v>5.6846878597120396</v>
      </c>
      <c r="H4106" s="2">
        <f t="shared" ca="1" si="443"/>
        <v>0.63395396033865226</v>
      </c>
      <c r="I4106" s="2"/>
      <c r="J4106" s="15">
        <f ca="1">-LN(K4106) /NegExp_Labda</f>
        <v>1.17875713003017</v>
      </c>
      <c r="K4106" s="2">
        <f t="shared" ca="1" si="444"/>
        <v>0.78997701727119229</v>
      </c>
      <c r="L4106" s="2"/>
      <c r="M4106" s="17">
        <f t="shared" ca="1" si="438"/>
        <v>3</v>
      </c>
      <c r="N4106" s="2">
        <f t="shared" ca="1" si="440"/>
        <v>0.17230193005939798</v>
      </c>
      <c r="O4106" s="2"/>
      <c r="P4106" s="31">
        <f t="shared" ca="1" si="439"/>
        <v>2.8112189789048281</v>
      </c>
    </row>
    <row r="4107" spans="1:16" x14ac:dyDescent="0.25">
      <c r="A4107" s="32">
        <f ca="1">Uniform_A+B4107*(Uniform_B-Uniform_A)</f>
        <v>4.4267082304739791</v>
      </c>
      <c r="B4107" s="2">
        <f t="shared" ca="1" si="441"/>
        <v>0.44267082304739791</v>
      </c>
      <c r="C4107" s="4"/>
      <c r="D4107" s="5">
        <f ca="1">IF(E4107&lt;(Driehoek_C-Driehoek_A)/(Driehoek_B-Driehoek_A),Driehoek_A+SQRT(E4107*(Driehoek_B-Driehoek_A)*(Driehoek_C-Driehoek_A)),Driehoek_B-SQRT((1-E4107)*(Driehoek_B-Driehoek_A)*(Driehoek_B-Driehoek_C)))</f>
        <v>2.9056064747346424</v>
      </c>
      <c r="E4107" s="2">
        <f t="shared" ca="1" si="442"/>
        <v>5.8580220505807579E-2</v>
      </c>
      <c r="F4107" s="2"/>
      <c r="G4107" s="15">
        <f ca="1">_xlfn.NORM.INV(H4107,Normaal_Mu,Normaal_Sigma)</f>
        <v>3.3997766930264022</v>
      </c>
      <c r="H4107" s="2">
        <f t="shared" ca="1" si="443"/>
        <v>0.21182305495603493</v>
      </c>
      <c r="I4107" s="2"/>
      <c r="J4107" s="15">
        <f ca="1">-LN(K4107) /NegExp_Labda</f>
        <v>3.3548292438552876</v>
      </c>
      <c r="K4107" s="2">
        <f t="shared" ca="1" si="444"/>
        <v>0.51121458328594083</v>
      </c>
      <c r="L4107" s="2"/>
      <c r="M4107" s="17">
        <f t="shared" ca="1" si="438"/>
        <v>3</v>
      </c>
      <c r="N4107" s="2">
        <f t="shared" ca="1" si="440"/>
        <v>0.13432156615181068</v>
      </c>
      <c r="O4107" s="2"/>
      <c r="P4107" s="31">
        <f t="shared" ca="1" si="439"/>
        <v>3.4173841284180626</v>
      </c>
    </row>
    <row r="4108" spans="1:16" x14ac:dyDescent="0.25">
      <c r="A4108" s="32">
        <f ca="1">Uniform_A+B4108*(Uniform_B-Uniform_A)</f>
        <v>0.69449058917551709</v>
      </c>
      <c r="B4108" s="2">
        <f t="shared" ca="1" si="441"/>
        <v>6.9449058917551709E-2</v>
      </c>
      <c r="C4108" s="4"/>
      <c r="D4108" s="5">
        <f ca="1">IF(E4108&lt;(Driehoek_C-Driehoek_A)/(Driehoek_B-Driehoek_A),Driehoek_A+SQRT(E4108*(Driehoek_B-Driehoek_A)*(Driehoek_C-Driehoek_A)),Driehoek_B-SQRT((1-E4108)*(Driehoek_B-Driehoek_A)*(Driehoek_B-Driehoek_C)))</f>
        <v>4.9877769670381271</v>
      </c>
      <c r="E4108" s="2">
        <f t="shared" ca="1" si="442"/>
        <v>0.54005903810772093</v>
      </c>
      <c r="F4108" s="2"/>
      <c r="G4108" s="15">
        <f ca="1">_xlfn.NORM.INV(H4108,Normaal_Mu,Normaal_Sigma)</f>
        <v>5.2712191447591428</v>
      </c>
      <c r="H4108" s="2">
        <f t="shared" ca="1" si="443"/>
        <v>0.55393503114972842</v>
      </c>
      <c r="I4108" s="2"/>
      <c r="J4108" s="15">
        <f ca="1">-LN(K4108) /NegExp_Labda</f>
        <v>8.2409344745867941</v>
      </c>
      <c r="K4108" s="2">
        <f t="shared" ca="1" si="444"/>
        <v>0.19239843114469868</v>
      </c>
      <c r="L4108" s="2"/>
      <c r="M4108" s="17">
        <f t="shared" ca="1" si="438"/>
        <v>4</v>
      </c>
      <c r="N4108" s="2">
        <f t="shared" ca="1" si="440"/>
        <v>0.34805965767085434</v>
      </c>
      <c r="O4108" s="2"/>
      <c r="P4108" s="31">
        <f t="shared" ca="1" si="439"/>
        <v>4.6388842351119166</v>
      </c>
    </row>
    <row r="4109" spans="1:16" x14ac:dyDescent="0.25">
      <c r="A4109" s="32">
        <f ca="1">Uniform_A+B4109*(Uniform_B-Uniform_A)</f>
        <v>8.6513573074994436</v>
      </c>
      <c r="B4109" s="2">
        <f t="shared" ca="1" si="441"/>
        <v>0.86513573074994443</v>
      </c>
      <c r="C4109" s="4"/>
      <c r="D4109" s="5">
        <f ca="1">IF(E4109&lt;(Driehoek_C-Driehoek_A)/(Driehoek_B-Driehoek_A),Driehoek_A+SQRT(E4109*(Driehoek_B-Driehoek_A)*(Driehoek_C-Driehoek_A)),Driehoek_B-SQRT((1-E4109)*(Driehoek_B-Driehoek_A)*(Driehoek_B-Driehoek_C)))</f>
        <v>2.216693248525575</v>
      </c>
      <c r="E4109" s="2">
        <f t="shared" ca="1" si="442"/>
        <v>3.3539974254690463E-3</v>
      </c>
      <c r="F4109" s="2"/>
      <c r="G4109" s="15">
        <f ca="1">_xlfn.NORM.INV(H4109,Normaal_Mu,Normaal_Sigma)</f>
        <v>6.772816376828029</v>
      </c>
      <c r="H4109" s="2">
        <f t="shared" ca="1" si="443"/>
        <v>0.81230119582801585</v>
      </c>
      <c r="I4109" s="2"/>
      <c r="J4109" s="15">
        <f ca="1">-LN(K4109) /NegExp_Labda</f>
        <v>11.740659485133431</v>
      </c>
      <c r="K4109" s="2">
        <f t="shared" ca="1" si="444"/>
        <v>9.5547488144785975E-2</v>
      </c>
      <c r="L4109" s="2"/>
      <c r="M4109" s="17">
        <f t="shared" ca="1" si="438"/>
        <v>7</v>
      </c>
      <c r="N4109" s="2">
        <f t="shared" ca="1" si="440"/>
        <v>0.79441408514565948</v>
      </c>
      <c r="O4109" s="2"/>
      <c r="P4109" s="31">
        <f t="shared" ca="1" si="439"/>
        <v>7.2763052835972957</v>
      </c>
    </row>
    <row r="4110" spans="1:16" x14ac:dyDescent="0.25">
      <c r="A4110" s="32">
        <f ca="1">Uniform_A+B4110*(Uniform_B-Uniform_A)</f>
        <v>6.5920685952933677</v>
      </c>
      <c r="B4110" s="2">
        <f t="shared" ca="1" si="441"/>
        <v>0.65920685952933677</v>
      </c>
      <c r="C4110" s="4"/>
      <c r="D4110" s="5">
        <f ca="1">IF(E4110&lt;(Driehoek_C-Driehoek_A)/(Driehoek_B-Driehoek_A),Driehoek_A+SQRT(E4110*(Driehoek_B-Driehoek_A)*(Driehoek_C-Driehoek_A)),Driehoek_B-SQRT((1-E4110)*(Driehoek_B-Driehoek_A)*(Driehoek_B-Driehoek_C)))</f>
        <v>5.4878033655963048</v>
      </c>
      <c r="E4110" s="2">
        <f t="shared" ca="1" si="442"/>
        <v>0.64755642289381021</v>
      </c>
      <c r="F4110" s="2"/>
      <c r="G4110" s="15">
        <f ca="1">_xlfn.NORM.INV(H4110,Normaal_Mu,Normaal_Sigma)</f>
        <v>3.7459476683094013</v>
      </c>
      <c r="H4110" s="2">
        <f t="shared" ca="1" si="443"/>
        <v>0.26532104178400406</v>
      </c>
      <c r="I4110" s="2"/>
      <c r="J4110" s="15">
        <f ca="1">-LN(K4110) /NegExp_Labda</f>
        <v>3.9125304250629904</v>
      </c>
      <c r="K4110" s="2">
        <f t="shared" ca="1" si="444"/>
        <v>0.45725864516964387</v>
      </c>
      <c r="L4110" s="2"/>
      <c r="M4110" s="17">
        <f t="shared" ca="1" si="438"/>
        <v>2</v>
      </c>
      <c r="N4110" s="2">
        <f t="shared" ca="1" si="440"/>
        <v>7.4063611870502366E-2</v>
      </c>
      <c r="O4110" s="2"/>
      <c r="P4110" s="31">
        <f t="shared" ca="1" si="439"/>
        <v>4.3476700108524131</v>
      </c>
    </row>
    <row r="4111" spans="1:16" x14ac:dyDescent="0.25">
      <c r="A4111" s="32">
        <f ca="1">Uniform_A+B4111*(Uniform_B-Uniform_A)</f>
        <v>2.2941616017055955</v>
      </c>
      <c r="B4111" s="2">
        <f t="shared" ca="1" si="441"/>
        <v>0.22941616017055955</v>
      </c>
      <c r="C4111" s="4"/>
      <c r="D4111" s="5">
        <f ca="1">IF(E4111&lt;(Driehoek_C-Driehoek_A)/(Driehoek_B-Driehoek_A),Driehoek_A+SQRT(E4111*(Driehoek_B-Driehoek_A)*(Driehoek_C-Driehoek_A)),Driehoek_B-SQRT((1-E4111)*(Driehoek_B-Driehoek_A)*(Driehoek_B-Driehoek_C)))</f>
        <v>4.7598130284301297</v>
      </c>
      <c r="E4111" s="2">
        <f t="shared" ca="1" si="442"/>
        <v>0.48630898417511803</v>
      </c>
      <c r="F4111" s="2"/>
      <c r="G4111" s="15">
        <f ca="1">_xlfn.NORM.INV(H4111,Normaal_Mu,Normaal_Sigma)</f>
        <v>7.2367782707614632</v>
      </c>
      <c r="H4111" s="2">
        <f t="shared" ca="1" si="443"/>
        <v>0.86829958375128358</v>
      </c>
      <c r="I4111" s="2"/>
      <c r="J4111" s="15">
        <f ca="1">-LN(K4111) /NegExp_Labda</f>
        <v>6.5522966052020069</v>
      </c>
      <c r="K4111" s="2">
        <f t="shared" ca="1" si="444"/>
        <v>0.26969615081406328</v>
      </c>
      <c r="L4111" s="2"/>
      <c r="M4111" s="17">
        <f t="shared" ca="1" si="438"/>
        <v>5</v>
      </c>
      <c r="N4111" s="2">
        <f t="shared" ca="1" si="440"/>
        <v>0.6083930189917105</v>
      </c>
      <c r="O4111" s="2"/>
      <c r="P4111" s="31">
        <f t="shared" ca="1" si="439"/>
        <v>5.1686099012198392</v>
      </c>
    </row>
    <row r="4112" spans="1:16" x14ac:dyDescent="0.25">
      <c r="A4112" s="32">
        <f ca="1">Uniform_A+B4112*(Uniform_B-Uniform_A)</f>
        <v>8.1057403934277765</v>
      </c>
      <c r="B4112" s="2">
        <f t="shared" ca="1" si="441"/>
        <v>0.81057403934277772</v>
      </c>
      <c r="C4112" s="4"/>
      <c r="D4112" s="5">
        <f ca="1">IF(E4112&lt;(Driehoek_C-Driehoek_A)/(Driehoek_B-Driehoek_A),Driehoek_A+SQRT(E4112*(Driehoek_B-Driehoek_A)*(Driehoek_C-Driehoek_A)),Driehoek_B-SQRT((1-E4112)*(Driehoek_B-Driehoek_A)*(Driehoek_B-Driehoek_C)))</f>
        <v>6.6866586934143877</v>
      </c>
      <c r="E4112" s="2">
        <f t="shared" ca="1" si="442"/>
        <v>0.84709862854985063</v>
      </c>
      <c r="F4112" s="2"/>
      <c r="G4112" s="15">
        <f ca="1">_xlfn.NORM.INV(H4112,Normaal_Mu,Normaal_Sigma)</f>
        <v>3.4674561195709308</v>
      </c>
      <c r="H4112" s="2">
        <f t="shared" ca="1" si="443"/>
        <v>0.22175725532171864</v>
      </c>
      <c r="I4112" s="2"/>
      <c r="J4112" s="15">
        <f ca="1">-LN(K4112) /NegExp_Labda</f>
        <v>2.4260520744453657</v>
      </c>
      <c r="K4112" s="2">
        <f t="shared" ca="1" si="444"/>
        <v>0.61556765853578921</v>
      </c>
      <c r="L4112" s="2"/>
      <c r="M4112" s="17">
        <f t="shared" ca="1" si="438"/>
        <v>7</v>
      </c>
      <c r="N4112" s="2">
        <f t="shared" ca="1" si="440"/>
        <v>0.80105703818682938</v>
      </c>
      <c r="O4112" s="2"/>
      <c r="P4112" s="31">
        <f t="shared" ca="1" si="439"/>
        <v>5.5371814561716919</v>
      </c>
    </row>
    <row r="4113" spans="1:16" x14ac:dyDescent="0.25">
      <c r="A4113" s="32">
        <f ca="1">Uniform_A+B4113*(Uniform_B-Uniform_A)</f>
        <v>0.74223018164719101</v>
      </c>
      <c r="B4113" s="2">
        <f t="shared" ca="1" si="441"/>
        <v>7.4223018164719101E-2</v>
      </c>
      <c r="C4113" s="4"/>
      <c r="D4113" s="5">
        <f ca="1">IF(E4113&lt;(Driehoek_C-Driehoek_A)/(Driehoek_B-Driehoek_A),Driehoek_A+SQRT(E4113*(Driehoek_B-Driehoek_A)*(Driehoek_C-Driehoek_A)),Driehoek_B-SQRT((1-E4113)*(Driehoek_B-Driehoek_A)*(Driehoek_B-Driehoek_C)))</f>
        <v>3.7068115922458276</v>
      </c>
      <c r="E4113" s="2">
        <f t="shared" ca="1" si="442"/>
        <v>0.20808612938748128</v>
      </c>
      <c r="F4113" s="2"/>
      <c r="G4113" s="15">
        <f ca="1">_xlfn.NORM.INV(H4113,Normaal_Mu,Normaal_Sigma)</f>
        <v>8.7607790768814784</v>
      </c>
      <c r="H4113" s="2">
        <f t="shared" ca="1" si="443"/>
        <v>0.96997249585927592</v>
      </c>
      <c r="I4113" s="2"/>
      <c r="J4113" s="15">
        <f ca="1">-LN(K4113) /NegExp_Labda</f>
        <v>4.2234996108866305</v>
      </c>
      <c r="K4113" s="2">
        <f t="shared" ca="1" si="444"/>
        <v>0.42968627818955041</v>
      </c>
      <c r="L4113" s="2"/>
      <c r="M4113" s="17">
        <f t="shared" ca="1" si="438"/>
        <v>2</v>
      </c>
      <c r="N4113" s="2">
        <f t="shared" ca="1" si="440"/>
        <v>7.5687732846896116E-2</v>
      </c>
      <c r="O4113" s="2"/>
      <c r="P4113" s="31">
        <f t="shared" ca="1" si="439"/>
        <v>3.8866640923322251</v>
      </c>
    </row>
    <row r="4114" spans="1:16" x14ac:dyDescent="0.25">
      <c r="A4114" s="32">
        <f ca="1">Uniform_A+B4114*(Uniform_B-Uniform_A)</f>
        <v>0.25377062219217206</v>
      </c>
      <c r="B4114" s="2">
        <f t="shared" ca="1" si="441"/>
        <v>2.5377062219217206E-2</v>
      </c>
      <c r="C4114" s="4"/>
      <c r="D4114" s="5">
        <f ca="1">IF(E4114&lt;(Driehoek_C-Driehoek_A)/(Driehoek_B-Driehoek_A),Driehoek_A+SQRT(E4114*(Driehoek_B-Driehoek_A)*(Driehoek_C-Driehoek_A)),Driehoek_B-SQRT((1-E4114)*(Driehoek_B-Driehoek_A)*(Driehoek_B-Driehoek_C)))</f>
        <v>3.1375689529251272</v>
      </c>
      <c r="E4114" s="2">
        <f t="shared" ca="1" si="442"/>
        <v>9.2433080189940675E-2</v>
      </c>
      <c r="F4114" s="2"/>
      <c r="G4114" s="15">
        <f ca="1">_xlfn.NORM.INV(H4114,Normaal_Mu,Normaal_Sigma)</f>
        <v>4.5439587890325681</v>
      </c>
      <c r="H4114" s="2">
        <f t="shared" ca="1" si="443"/>
        <v>0.40981511079283794</v>
      </c>
      <c r="I4114" s="2"/>
      <c r="J4114" s="15">
        <f ca="1">-LN(K4114) /NegExp_Labda</f>
        <v>1.616711588018378</v>
      </c>
      <c r="K4114" s="2">
        <f t="shared" ca="1" si="444"/>
        <v>0.72372606778623838</v>
      </c>
      <c r="L4114" s="2"/>
      <c r="M4114" s="17">
        <f t="shared" ca="1" si="438"/>
        <v>6</v>
      </c>
      <c r="N4114" s="2">
        <f t="shared" ca="1" si="440"/>
        <v>0.71359603496966917</v>
      </c>
      <c r="O4114" s="2"/>
      <c r="P4114" s="31">
        <f t="shared" ca="1" si="439"/>
        <v>3.1104019904336488</v>
      </c>
    </row>
    <row r="4115" spans="1:16" x14ac:dyDescent="0.25">
      <c r="A4115" s="32">
        <f ca="1">Uniform_A+B4115*(Uniform_B-Uniform_A)</f>
        <v>4.332127045544258</v>
      </c>
      <c r="B4115" s="2">
        <f t="shared" ca="1" si="441"/>
        <v>0.43321270455442584</v>
      </c>
      <c r="C4115" s="4"/>
      <c r="D4115" s="5">
        <f ca="1">IF(E4115&lt;(Driehoek_C-Driehoek_A)/(Driehoek_B-Driehoek_A),Driehoek_A+SQRT(E4115*(Driehoek_B-Driehoek_A)*(Driehoek_C-Driehoek_A)),Driehoek_B-SQRT((1-E4115)*(Driehoek_B-Driehoek_A)*(Driehoek_B-Driehoek_C)))</f>
        <v>5.9027700694700176</v>
      </c>
      <c r="E4115" s="2">
        <f t="shared" ca="1" si="442"/>
        <v>0.72591905021226411</v>
      </c>
      <c r="F4115" s="2"/>
      <c r="G4115" s="15">
        <f ca="1">_xlfn.NORM.INV(H4115,Normaal_Mu,Normaal_Sigma)</f>
        <v>5.0298696045372955</v>
      </c>
      <c r="H4115" s="2">
        <f t="shared" ca="1" si="443"/>
        <v>0.50595790259021611</v>
      </c>
      <c r="I4115" s="2"/>
      <c r="J4115" s="15">
        <f ca="1">-LN(K4115) /NegExp_Labda</f>
        <v>3.0082753579873556</v>
      </c>
      <c r="K4115" s="2">
        <f t="shared" ca="1" si="444"/>
        <v>0.54790406479767617</v>
      </c>
      <c r="L4115" s="2"/>
      <c r="M4115" s="17">
        <f t="shared" ca="1" si="438"/>
        <v>5</v>
      </c>
      <c r="N4115" s="2">
        <f t="shared" ca="1" si="440"/>
        <v>0.58222255059602412</v>
      </c>
      <c r="O4115" s="2"/>
      <c r="P4115" s="31">
        <f t="shared" ca="1" si="439"/>
        <v>4.6546084155077851</v>
      </c>
    </row>
    <row r="4116" spans="1:16" x14ac:dyDescent="0.25">
      <c r="A4116" s="32">
        <f ca="1">Uniform_A+B4116*(Uniform_B-Uniform_A)</f>
        <v>5.1089332003360424</v>
      </c>
      <c r="B4116" s="2">
        <f t="shared" ca="1" si="441"/>
        <v>0.51089332003360421</v>
      </c>
      <c r="C4116" s="4"/>
      <c r="D4116" s="5">
        <f ca="1">IF(E4116&lt;(Driehoek_C-Driehoek_A)/(Driehoek_B-Driehoek_A),Driehoek_A+SQRT(E4116*(Driehoek_B-Driehoek_A)*(Driehoek_C-Driehoek_A)),Driehoek_B-SQRT((1-E4116)*(Driehoek_B-Driehoek_A)*(Driehoek_B-Driehoek_C)))</f>
        <v>7.737242229713841</v>
      </c>
      <c r="E4116" s="2">
        <f t="shared" ca="1" si="442"/>
        <v>0.95444122324519798</v>
      </c>
      <c r="F4116" s="2"/>
      <c r="G4116" s="15">
        <f ca="1">_xlfn.NORM.INV(H4116,Normaal_Mu,Normaal_Sigma)</f>
        <v>2.5230284480320524</v>
      </c>
      <c r="H4116" s="2">
        <f t="shared" ca="1" si="443"/>
        <v>0.10776799650786795</v>
      </c>
      <c r="I4116" s="2"/>
      <c r="J4116" s="15">
        <f ca="1">-LN(K4116) /NegExp_Labda</f>
        <v>7.4861587210050482</v>
      </c>
      <c r="K4116" s="2">
        <f t="shared" ca="1" si="444"/>
        <v>0.22374869724764646</v>
      </c>
      <c r="L4116" s="2"/>
      <c r="M4116" s="17">
        <f t="shared" ca="1" si="438"/>
        <v>5</v>
      </c>
      <c r="N4116" s="2">
        <f t="shared" ca="1" si="440"/>
        <v>0.56327354214141423</v>
      </c>
      <c r="O4116" s="2"/>
      <c r="P4116" s="31">
        <f t="shared" ca="1" si="439"/>
        <v>5.5710725198173972</v>
      </c>
    </row>
    <row r="4117" spans="1:16" x14ac:dyDescent="0.25">
      <c r="A4117" s="32">
        <f ca="1">Uniform_A+B4117*(Uniform_B-Uniform_A)</f>
        <v>9.6014135040938502</v>
      </c>
      <c r="B4117" s="2">
        <f t="shared" ca="1" si="441"/>
        <v>0.96014135040938509</v>
      </c>
      <c r="C4117" s="4"/>
      <c r="D4117" s="5">
        <f ca="1">IF(E4117&lt;(Driehoek_C-Driehoek_A)/(Driehoek_B-Driehoek_A),Driehoek_A+SQRT(E4117*(Driehoek_B-Driehoek_A)*(Driehoek_C-Driehoek_A)),Driehoek_B-SQRT((1-E4117)*(Driehoek_B-Driehoek_A)*(Driehoek_B-Driehoek_C)))</f>
        <v>4.7818870018683137</v>
      </c>
      <c r="E4117" s="2">
        <f t="shared" ca="1" si="442"/>
        <v>0.49164350671407198</v>
      </c>
      <c r="F4117" s="2"/>
      <c r="G4117" s="15">
        <f ca="1">_xlfn.NORM.INV(H4117,Normaal_Mu,Normaal_Sigma)</f>
        <v>5.8170849769816284</v>
      </c>
      <c r="H4117" s="2">
        <f t="shared" ca="1" si="443"/>
        <v>0.65856227816123325</v>
      </c>
      <c r="I4117" s="2"/>
      <c r="J4117" s="15">
        <f ca="1">-LN(K4117) /NegExp_Labda</f>
        <v>3.1438373249239802</v>
      </c>
      <c r="K4117" s="2">
        <f t="shared" ca="1" si="444"/>
        <v>0.53324864375814074</v>
      </c>
      <c r="L4117" s="2"/>
      <c r="M4117" s="17">
        <f t="shared" ca="1" si="438"/>
        <v>5</v>
      </c>
      <c r="N4117" s="2">
        <f t="shared" ca="1" si="440"/>
        <v>0.44240427191789156</v>
      </c>
      <c r="O4117" s="2"/>
      <c r="P4117" s="31">
        <f t="shared" ca="1" si="439"/>
        <v>5.6688445615735548</v>
      </c>
    </row>
    <row r="4118" spans="1:16" x14ac:dyDescent="0.25">
      <c r="A4118" s="32">
        <f ca="1">Uniform_A+B4118*(Uniform_B-Uniform_A)</f>
        <v>8.3655534150791251</v>
      </c>
      <c r="B4118" s="2">
        <f t="shared" ca="1" si="441"/>
        <v>0.83655534150791244</v>
      </c>
      <c r="C4118" s="4"/>
      <c r="D4118" s="5">
        <f ca="1">IF(E4118&lt;(Driehoek_C-Driehoek_A)/(Driehoek_B-Driehoek_A),Driehoek_A+SQRT(E4118*(Driehoek_B-Driehoek_A)*(Driehoek_C-Driehoek_A)),Driehoek_B-SQRT((1-E4118)*(Driehoek_B-Driehoek_A)*(Driehoek_B-Driehoek_C)))</f>
        <v>4.3176481101775339</v>
      </c>
      <c r="E4118" s="2">
        <f t="shared" ca="1" si="442"/>
        <v>0.37358802228217081</v>
      </c>
      <c r="F4118" s="2"/>
      <c r="G4118" s="15">
        <f ca="1">_xlfn.NORM.INV(H4118,Normaal_Mu,Normaal_Sigma)</f>
        <v>2.7302210836039378</v>
      </c>
      <c r="H4118" s="2">
        <f t="shared" ca="1" si="443"/>
        <v>0.12821081869754769</v>
      </c>
      <c r="I4118" s="2"/>
      <c r="J4118" s="15">
        <f ca="1">-LN(K4118) /NegExp_Labda</f>
        <v>8.5835096660553134</v>
      </c>
      <c r="K4118" s="2">
        <f t="shared" ca="1" si="444"/>
        <v>0.17965769497159945</v>
      </c>
      <c r="L4118" s="2"/>
      <c r="M4118" s="17">
        <f t="shared" ca="1" si="438"/>
        <v>3</v>
      </c>
      <c r="N4118" s="2">
        <f t="shared" ca="1" si="440"/>
        <v>0.145830687502986</v>
      </c>
      <c r="O4118" s="2"/>
      <c r="P4118" s="31">
        <f t="shared" ca="1" si="439"/>
        <v>5.3993864549831825</v>
      </c>
    </row>
    <row r="4119" spans="1:16" x14ac:dyDescent="0.25">
      <c r="A4119" s="32">
        <f ca="1">Uniform_A+B4119*(Uniform_B-Uniform_A)</f>
        <v>3.7669294940529285</v>
      </c>
      <c r="B4119" s="2">
        <f t="shared" ca="1" si="441"/>
        <v>0.37669294940529285</v>
      </c>
      <c r="C4119" s="4"/>
      <c r="D4119" s="5">
        <f ca="1">IF(E4119&lt;(Driehoek_C-Driehoek_A)/(Driehoek_B-Driehoek_A),Driehoek_A+SQRT(E4119*(Driehoek_B-Driehoek_A)*(Driehoek_C-Driehoek_A)),Driehoek_B-SQRT((1-E4119)*(Driehoek_B-Driehoek_A)*(Driehoek_B-Driehoek_C)))</f>
        <v>4.1228082137312807</v>
      </c>
      <c r="E4119" s="2">
        <f t="shared" ca="1" si="442"/>
        <v>0.32037143657008393</v>
      </c>
      <c r="F4119" s="2"/>
      <c r="G4119" s="15">
        <f ca="1">_xlfn.NORM.INV(H4119,Normaal_Mu,Normaal_Sigma)</f>
        <v>7.4527913993350801</v>
      </c>
      <c r="H4119" s="2">
        <f t="shared" ca="1" si="443"/>
        <v>0.88997509823870724</v>
      </c>
      <c r="I4119" s="2"/>
      <c r="J4119" s="15">
        <f ca="1">-LN(K4119) /NegExp_Labda</f>
        <v>11.375303962116316</v>
      </c>
      <c r="K4119" s="2">
        <f t="shared" ca="1" si="444"/>
        <v>0.10279065935206899</v>
      </c>
      <c r="L4119" s="2"/>
      <c r="M4119" s="17">
        <f t="shared" ca="1" si="438"/>
        <v>2</v>
      </c>
      <c r="N4119" s="2">
        <f t="shared" ca="1" si="440"/>
        <v>0.11462709165791218</v>
      </c>
      <c r="O4119" s="2"/>
      <c r="P4119" s="31">
        <f t="shared" ca="1" si="439"/>
        <v>5.7435666138471211</v>
      </c>
    </row>
    <row r="4120" spans="1:16" x14ac:dyDescent="0.25">
      <c r="A4120" s="32">
        <f ca="1">Uniform_A+B4120*(Uniform_B-Uniform_A)</f>
        <v>9.9713835295317192</v>
      </c>
      <c r="B4120" s="2">
        <f t="shared" ca="1" si="441"/>
        <v>0.99713835295317199</v>
      </c>
      <c r="C4120" s="4"/>
      <c r="D4120" s="5">
        <f ca="1">IF(E4120&lt;(Driehoek_C-Driehoek_A)/(Driehoek_B-Driehoek_A),Driehoek_A+SQRT(E4120*(Driehoek_B-Driehoek_A)*(Driehoek_C-Driehoek_A)),Driehoek_B-SQRT((1-E4120)*(Driehoek_B-Driehoek_A)*(Driehoek_B-Driehoek_C)))</f>
        <v>6.3817529427143951</v>
      </c>
      <c r="E4120" s="2">
        <f t="shared" ca="1" si="442"/>
        <v>0.80413663848615058</v>
      </c>
      <c r="F4120" s="2"/>
      <c r="G4120" s="15">
        <f ca="1">_xlfn.NORM.INV(H4120,Normaal_Mu,Normaal_Sigma)</f>
        <v>4.9813740378197293</v>
      </c>
      <c r="H4120" s="2">
        <f t="shared" ca="1" si="443"/>
        <v>0.49628471179213574</v>
      </c>
      <c r="I4120" s="2"/>
      <c r="J4120" s="15">
        <f ca="1">-LN(K4120) /NegExp_Labda</f>
        <v>2.1988468616388044</v>
      </c>
      <c r="K4120" s="2">
        <f t="shared" ca="1" si="444"/>
        <v>0.64418497083295601</v>
      </c>
      <c r="L4120" s="2"/>
      <c r="M4120" s="17">
        <f t="shared" ca="1" si="438"/>
        <v>7</v>
      </c>
      <c r="N4120" s="2">
        <f t="shared" ca="1" si="440"/>
        <v>0.83958050079356983</v>
      </c>
      <c r="O4120" s="2"/>
      <c r="P4120" s="31">
        <f t="shared" ca="1" si="439"/>
        <v>6.1066714743409296</v>
      </c>
    </row>
    <row r="4121" spans="1:16" x14ac:dyDescent="0.25">
      <c r="A4121" s="32">
        <f ca="1">Uniform_A+B4121*(Uniform_B-Uniform_A)</f>
        <v>3.013207829021165</v>
      </c>
      <c r="B4121" s="2">
        <f t="shared" ca="1" si="441"/>
        <v>0.3013207829021165</v>
      </c>
      <c r="C4121" s="4"/>
      <c r="D4121" s="5">
        <f ca="1">IF(E4121&lt;(Driehoek_C-Driehoek_A)/(Driehoek_B-Driehoek_A),Driehoek_A+SQRT(E4121*(Driehoek_B-Driehoek_A)*(Driehoek_C-Driehoek_A)),Driehoek_B-SQRT((1-E4121)*(Driehoek_B-Driehoek_A)*(Driehoek_B-Driehoek_C)))</f>
        <v>6.9061653025954115</v>
      </c>
      <c r="E4121" s="2">
        <f t="shared" ca="1" si="442"/>
        <v>0.8747387502841325</v>
      </c>
      <c r="F4121" s="2"/>
      <c r="G4121" s="15">
        <f ca="1">_xlfn.NORM.INV(H4121,Normaal_Mu,Normaal_Sigma)</f>
        <v>8.2517831854542258</v>
      </c>
      <c r="H4121" s="2">
        <f t="shared" ca="1" si="443"/>
        <v>0.94801364053879356</v>
      </c>
      <c r="I4121" s="2"/>
      <c r="J4121" s="15">
        <f ca="1">-LN(K4121) /NegExp_Labda</f>
        <v>4.1417741737745608</v>
      </c>
      <c r="K4121" s="2">
        <f t="shared" ca="1" si="444"/>
        <v>0.43676724987494497</v>
      </c>
      <c r="L4121" s="2"/>
      <c r="M4121" s="17">
        <f t="shared" ca="1" si="438"/>
        <v>7</v>
      </c>
      <c r="N4121" s="2">
        <f t="shared" ca="1" si="440"/>
        <v>0.86361164379832855</v>
      </c>
      <c r="O4121" s="2"/>
      <c r="P4121" s="31">
        <f t="shared" ca="1" si="439"/>
        <v>5.8625860981690732</v>
      </c>
    </row>
    <row r="4122" spans="1:16" x14ac:dyDescent="0.25">
      <c r="A4122" s="32">
        <f ca="1">Uniform_A+B4122*(Uniform_B-Uniform_A)</f>
        <v>8.9594353902567985</v>
      </c>
      <c r="B4122" s="2">
        <f t="shared" ca="1" si="441"/>
        <v>0.89594353902567991</v>
      </c>
      <c r="C4122" s="4"/>
      <c r="D4122" s="5">
        <f ca="1">IF(E4122&lt;(Driehoek_C-Driehoek_A)/(Driehoek_B-Driehoek_A),Driehoek_A+SQRT(E4122*(Driehoek_B-Driehoek_A)*(Driehoek_C-Driehoek_A)),Driehoek_B-SQRT((1-E4122)*(Driehoek_B-Driehoek_A)*(Driehoek_B-Driehoek_C)))</f>
        <v>3.6940092012711299</v>
      </c>
      <c r="E4122" s="2">
        <f t="shared" ca="1" si="442"/>
        <v>0.20497622671366078</v>
      </c>
      <c r="F4122" s="2"/>
      <c r="G4122" s="15">
        <f ca="1">_xlfn.NORM.INV(H4122,Normaal_Mu,Normaal_Sigma)</f>
        <v>3.2745366687415056</v>
      </c>
      <c r="H4122" s="2">
        <f t="shared" ca="1" si="443"/>
        <v>0.19414250896675178</v>
      </c>
      <c r="I4122" s="2"/>
      <c r="J4122" s="15">
        <f ca="1">-LN(K4122) /NegExp_Labda</f>
        <v>13.261398849526786</v>
      </c>
      <c r="K4122" s="2">
        <f t="shared" ca="1" si="444"/>
        <v>7.049032801124544E-2</v>
      </c>
      <c r="L4122" s="2"/>
      <c r="M4122" s="17">
        <f t="shared" ca="1" si="438"/>
        <v>6</v>
      </c>
      <c r="N4122" s="2">
        <f t="shared" ca="1" si="440"/>
        <v>0.73705253791916381</v>
      </c>
      <c r="O4122" s="2"/>
      <c r="P4122" s="31">
        <f t="shared" ca="1" si="439"/>
        <v>7.037876021959244</v>
      </c>
    </row>
    <row r="4123" spans="1:16" x14ac:dyDescent="0.25">
      <c r="A4123" s="32">
        <f ca="1">Uniform_A+B4123*(Uniform_B-Uniform_A)</f>
        <v>5.7704213392248889</v>
      </c>
      <c r="B4123" s="2">
        <f t="shared" ca="1" si="441"/>
        <v>0.57704213392248893</v>
      </c>
      <c r="C4123" s="4"/>
      <c r="D4123" s="5">
        <f ca="1">IF(E4123&lt;(Driehoek_C-Driehoek_A)/(Driehoek_B-Driehoek_A),Driehoek_A+SQRT(E4123*(Driehoek_B-Driehoek_A)*(Driehoek_C-Driehoek_A)),Driehoek_B-SQRT((1-E4123)*(Driehoek_B-Driehoek_A)*(Driehoek_B-Driehoek_C)))</f>
        <v>3.3341865516208653</v>
      </c>
      <c r="E4123" s="2">
        <f t="shared" ca="1" si="442"/>
        <v>0.12714669675185541</v>
      </c>
      <c r="F4123" s="2"/>
      <c r="G4123" s="15">
        <f ca="1">_xlfn.NORM.INV(H4123,Normaal_Mu,Normaal_Sigma)</f>
        <v>4.6807762735986609</v>
      </c>
      <c r="H4123" s="2">
        <f t="shared" ca="1" si="443"/>
        <v>0.43659341665695062</v>
      </c>
      <c r="I4123" s="2"/>
      <c r="J4123" s="15">
        <f ca="1">-LN(K4123) /NegExp_Labda</f>
        <v>0.67412775474051079</v>
      </c>
      <c r="K4123" s="2">
        <f t="shared" ca="1" si="444"/>
        <v>0.87386834389589696</v>
      </c>
      <c r="L4123" s="2"/>
      <c r="M4123" s="17">
        <f t="shared" ca="1" si="438"/>
        <v>5</v>
      </c>
      <c r="N4123" s="2">
        <f t="shared" ca="1" si="440"/>
        <v>0.46817640867147359</v>
      </c>
      <c r="O4123" s="2"/>
      <c r="P4123" s="31">
        <f t="shared" ca="1" si="439"/>
        <v>3.8919023838369853</v>
      </c>
    </row>
    <row r="4124" spans="1:16" x14ac:dyDescent="0.25">
      <c r="A4124" s="32">
        <f ca="1">Uniform_A+B4124*(Uniform_B-Uniform_A)</f>
        <v>4.0476035994168322</v>
      </c>
      <c r="B4124" s="2">
        <f t="shared" ca="1" si="441"/>
        <v>0.40476035994168325</v>
      </c>
      <c r="C4124" s="4"/>
      <c r="D4124" s="5">
        <f ca="1">IF(E4124&lt;(Driehoek_C-Driehoek_A)/(Driehoek_B-Driehoek_A),Driehoek_A+SQRT(E4124*(Driehoek_B-Driehoek_A)*(Driehoek_C-Driehoek_A)),Driehoek_B-SQRT((1-E4124)*(Driehoek_B-Driehoek_A)*(Driehoek_B-Driehoek_C)))</f>
        <v>4.0145978658660217</v>
      </c>
      <c r="E4124" s="2">
        <f t="shared" ca="1" si="442"/>
        <v>0.2898790160277821</v>
      </c>
      <c r="F4124" s="2"/>
      <c r="G4124" s="15">
        <f ca="1">_xlfn.NORM.INV(H4124,Normaal_Mu,Normaal_Sigma)</f>
        <v>6.0727275121741489</v>
      </c>
      <c r="H4124" s="2">
        <f t="shared" ca="1" si="443"/>
        <v>0.70414641238186304</v>
      </c>
      <c r="I4124" s="2"/>
      <c r="J4124" s="15">
        <f ca="1">-LN(K4124) /NegExp_Labda</f>
        <v>3.6843078141431378</v>
      </c>
      <c r="K4124" s="2">
        <f t="shared" ca="1" si="444"/>
        <v>0.47861365976401116</v>
      </c>
      <c r="L4124" s="2"/>
      <c r="M4124" s="17">
        <f t="shared" ca="1" si="438"/>
        <v>4</v>
      </c>
      <c r="N4124" s="2">
        <f t="shared" ca="1" si="440"/>
        <v>0.41974148886982232</v>
      </c>
      <c r="O4124" s="2"/>
      <c r="P4124" s="31">
        <f t="shared" ca="1" si="439"/>
        <v>4.3638473583200277</v>
      </c>
    </row>
    <row r="4125" spans="1:16" x14ac:dyDescent="0.25">
      <c r="A4125" s="32">
        <f ca="1">Uniform_A+B4125*(Uniform_B-Uniform_A)</f>
        <v>3.1645324323268511</v>
      </c>
      <c r="B4125" s="2">
        <f t="shared" ca="1" si="441"/>
        <v>0.31645324323268509</v>
      </c>
      <c r="C4125" s="4"/>
      <c r="D4125" s="5">
        <f ca="1">IF(E4125&lt;(Driehoek_C-Driehoek_A)/(Driehoek_B-Driehoek_A),Driehoek_A+SQRT(E4125*(Driehoek_B-Driehoek_A)*(Driehoek_C-Driehoek_A)),Driehoek_B-SQRT((1-E4125)*(Driehoek_B-Driehoek_A)*(Driehoek_B-Driehoek_C)))</f>
        <v>7.5254011203623126</v>
      </c>
      <c r="E4125" s="2">
        <f t="shared" ca="1" si="442"/>
        <v>0.93787308983346507</v>
      </c>
      <c r="F4125" s="2"/>
      <c r="G4125" s="15">
        <f ca="1">_xlfn.NORM.INV(H4125,Normaal_Mu,Normaal_Sigma)</f>
        <v>5.5718507508050301</v>
      </c>
      <c r="H4125" s="2">
        <f t="shared" ca="1" si="443"/>
        <v>0.6125323610192871</v>
      </c>
      <c r="I4125" s="2"/>
      <c r="J4125" s="15">
        <f ca="1">-LN(K4125) /NegExp_Labda</f>
        <v>8.0901759288954889</v>
      </c>
      <c r="K4125" s="2">
        <f t="shared" ca="1" si="444"/>
        <v>0.19828791550563873</v>
      </c>
      <c r="L4125" s="2"/>
      <c r="M4125" s="17">
        <f t="shared" ca="1" si="438"/>
        <v>5</v>
      </c>
      <c r="N4125" s="2">
        <f t="shared" ca="1" si="440"/>
        <v>0.48322904583345683</v>
      </c>
      <c r="O4125" s="2"/>
      <c r="P4125" s="31">
        <f t="shared" ca="1" si="439"/>
        <v>5.8703920464779369</v>
      </c>
    </row>
    <row r="4126" spans="1:16" x14ac:dyDescent="0.25">
      <c r="A4126" s="32">
        <f ca="1">Uniform_A+B4126*(Uniform_B-Uniform_A)</f>
        <v>2.8407647373513969</v>
      </c>
      <c r="B4126" s="2">
        <f t="shared" ca="1" si="441"/>
        <v>0.28407647373513967</v>
      </c>
      <c r="C4126" s="4"/>
      <c r="D4126" s="5">
        <f ca="1">IF(E4126&lt;(Driehoek_C-Driehoek_A)/(Driehoek_B-Driehoek_A),Driehoek_A+SQRT(E4126*(Driehoek_B-Driehoek_A)*(Driehoek_C-Driehoek_A)),Driehoek_B-SQRT((1-E4126)*(Driehoek_B-Driehoek_A)*(Driehoek_B-Driehoek_C)))</f>
        <v>5.2663769405409262</v>
      </c>
      <c r="E4126" s="2">
        <f t="shared" ca="1" si="442"/>
        <v>0.60171596713929898</v>
      </c>
      <c r="F4126" s="2"/>
      <c r="G4126" s="15">
        <f ca="1">_xlfn.NORM.INV(H4126,Normaal_Mu,Normaal_Sigma)</f>
        <v>4.7581712096581761</v>
      </c>
      <c r="H4126" s="2">
        <f t="shared" ca="1" si="443"/>
        <v>0.4518794200663977</v>
      </c>
      <c r="I4126" s="2"/>
      <c r="J4126" s="15">
        <f ca="1">-LN(K4126) /NegExp_Labda</f>
        <v>5.8369566796335599</v>
      </c>
      <c r="K4126" s="2">
        <f t="shared" ca="1" si="444"/>
        <v>0.31117764131700676</v>
      </c>
      <c r="L4126" s="2"/>
      <c r="M4126" s="17">
        <f t="shared" ca="1" si="438"/>
        <v>5</v>
      </c>
      <c r="N4126" s="2">
        <f t="shared" ca="1" si="440"/>
        <v>0.49848662047883097</v>
      </c>
      <c r="O4126" s="2"/>
      <c r="P4126" s="31">
        <f t="shared" ca="1" si="439"/>
        <v>4.7404539134368111</v>
      </c>
    </row>
    <row r="4127" spans="1:16" x14ac:dyDescent="0.25">
      <c r="A4127" s="32">
        <f ca="1">Uniform_A+B4127*(Uniform_B-Uniform_A)</f>
        <v>3.5829548557806632</v>
      </c>
      <c r="B4127" s="2">
        <f t="shared" ca="1" si="441"/>
        <v>0.35829548557806634</v>
      </c>
      <c r="C4127" s="4"/>
      <c r="D4127" s="5">
        <f ca="1">IF(E4127&lt;(Driehoek_C-Driehoek_A)/(Driehoek_B-Driehoek_A),Driehoek_A+SQRT(E4127*(Driehoek_B-Driehoek_A)*(Driehoek_C-Driehoek_A)),Driehoek_B-SQRT((1-E4127)*(Driehoek_B-Driehoek_A)*(Driehoek_B-Driehoek_C)))</f>
        <v>3.6073953125651759</v>
      </c>
      <c r="E4127" s="2">
        <f t="shared" ca="1" si="442"/>
        <v>0.18455140648974988</v>
      </c>
      <c r="F4127" s="2"/>
      <c r="G4127" s="15">
        <f ca="1">_xlfn.NORM.INV(H4127,Normaal_Mu,Normaal_Sigma)</f>
        <v>8.0305821018858872</v>
      </c>
      <c r="H4127" s="2">
        <f t="shared" ca="1" si="443"/>
        <v>0.93515064319528041</v>
      </c>
      <c r="I4127" s="2"/>
      <c r="J4127" s="15">
        <f ca="1">-LN(K4127) /NegExp_Labda</f>
        <v>2.0148158855974763</v>
      </c>
      <c r="K4127" s="2">
        <f t="shared" ca="1" si="444"/>
        <v>0.6683367089532295</v>
      </c>
      <c r="L4127" s="2"/>
      <c r="M4127" s="17">
        <f t="shared" ca="1" si="438"/>
        <v>5</v>
      </c>
      <c r="N4127" s="2">
        <f t="shared" ca="1" si="440"/>
        <v>0.4731244898964887</v>
      </c>
      <c r="O4127" s="2"/>
      <c r="P4127" s="31">
        <f t="shared" ca="1" si="439"/>
        <v>4.4471496311658409</v>
      </c>
    </row>
    <row r="4128" spans="1:16" x14ac:dyDescent="0.25">
      <c r="A4128" s="32">
        <f ca="1">Uniform_A+B4128*(Uniform_B-Uniform_A)</f>
        <v>9.4853477461710725</v>
      </c>
      <c r="B4128" s="2">
        <f t="shared" ca="1" si="441"/>
        <v>0.94853477461710733</v>
      </c>
      <c r="C4128" s="4"/>
      <c r="D4128" s="5">
        <f ca="1">IF(E4128&lt;(Driehoek_C-Driehoek_A)/(Driehoek_B-Driehoek_A),Driehoek_A+SQRT(E4128*(Driehoek_B-Driehoek_A)*(Driehoek_C-Driehoek_A)),Driehoek_B-SQRT((1-E4128)*(Driehoek_B-Driehoek_A)*(Driehoek_B-Driehoek_C)))</f>
        <v>5.9565109926093589</v>
      </c>
      <c r="E4128" s="2">
        <f t="shared" ca="1" si="442"/>
        <v>0.73534784748263804</v>
      </c>
      <c r="F4128" s="2"/>
      <c r="G4128" s="15">
        <f ca="1">_xlfn.NORM.INV(H4128,Normaal_Mu,Normaal_Sigma)</f>
        <v>2.3822666413943479</v>
      </c>
      <c r="H4128" s="2">
        <f t="shared" ca="1" si="443"/>
        <v>9.5289757651471518E-2</v>
      </c>
      <c r="I4128" s="2"/>
      <c r="J4128" s="15">
        <f ca="1">-LN(K4128) /NegExp_Labda</f>
        <v>2.653077739005071</v>
      </c>
      <c r="K4128" s="2">
        <f t="shared" ca="1" si="444"/>
        <v>0.5882427666716723</v>
      </c>
      <c r="L4128" s="2"/>
      <c r="M4128" s="17">
        <f t="shared" ca="1" si="438"/>
        <v>3</v>
      </c>
      <c r="N4128" s="2">
        <f t="shared" ca="1" si="440"/>
        <v>0.20275773466698677</v>
      </c>
      <c r="O4128" s="2"/>
      <c r="P4128" s="31">
        <f t="shared" ca="1" si="439"/>
        <v>4.6954406238359701</v>
      </c>
    </row>
    <row r="4129" spans="1:16" x14ac:dyDescent="0.25">
      <c r="A4129" s="32">
        <f ca="1">Uniform_A+B4129*(Uniform_B-Uniform_A)</f>
        <v>6.8598659585865498</v>
      </c>
      <c r="B4129" s="2">
        <f t="shared" ca="1" si="441"/>
        <v>0.68598659585865496</v>
      </c>
      <c r="C4129" s="4"/>
      <c r="D4129" s="5">
        <f ca="1">IF(E4129&lt;(Driehoek_C-Driehoek_A)/(Driehoek_B-Driehoek_A),Driehoek_A+SQRT(E4129*(Driehoek_B-Driehoek_A)*(Driehoek_C-Driehoek_A)),Driehoek_B-SQRT((1-E4129)*(Driehoek_B-Driehoek_A)*(Driehoek_B-Driehoek_C)))</f>
        <v>5.0880349657685988</v>
      </c>
      <c r="E4129" s="2">
        <f t="shared" ca="1" si="442"/>
        <v>0.56275798774145458</v>
      </c>
      <c r="F4129" s="2"/>
      <c r="G4129" s="15">
        <f ca="1">_xlfn.NORM.INV(H4129,Normaal_Mu,Normaal_Sigma)</f>
        <v>6.3029800645948129</v>
      </c>
      <c r="H4129" s="2">
        <f t="shared" ca="1" si="443"/>
        <v>0.74263489529332649</v>
      </c>
      <c r="I4129" s="2"/>
      <c r="J4129" s="15">
        <f ca="1">-LN(K4129) /NegExp_Labda</f>
        <v>18.260428634896606</v>
      </c>
      <c r="K4129" s="2">
        <f t="shared" ca="1" si="444"/>
        <v>2.5936974874999463E-2</v>
      </c>
      <c r="L4129" s="2"/>
      <c r="M4129" s="17">
        <f t="shared" ca="1" si="438"/>
        <v>6</v>
      </c>
      <c r="N4129" s="2">
        <f t="shared" ca="1" si="440"/>
        <v>0.74609705542099602</v>
      </c>
      <c r="O4129" s="2"/>
      <c r="P4129" s="31">
        <f t="shared" ca="1" si="439"/>
        <v>8.5022619247693143</v>
      </c>
    </row>
    <row r="4130" spans="1:16" x14ac:dyDescent="0.25">
      <c r="A4130" s="32">
        <f ca="1">Uniform_A+B4130*(Uniform_B-Uniform_A)</f>
        <v>1.2157490773412194</v>
      </c>
      <c r="B4130" s="2">
        <f t="shared" ca="1" si="441"/>
        <v>0.12157490773412194</v>
      </c>
      <c r="C4130" s="4"/>
      <c r="D4130" s="5">
        <f ca="1">IF(E4130&lt;(Driehoek_C-Driehoek_A)/(Driehoek_B-Driehoek_A),Driehoek_A+SQRT(E4130*(Driehoek_B-Driehoek_A)*(Driehoek_C-Driehoek_A)),Driehoek_B-SQRT((1-E4130)*(Driehoek_B-Driehoek_A)*(Driehoek_B-Driehoek_C)))</f>
        <v>4.977987769812338</v>
      </c>
      <c r="E4130" s="2">
        <f t="shared" ca="1" si="442"/>
        <v>0.5378119320063105</v>
      </c>
      <c r="F4130" s="2"/>
      <c r="G4130" s="15">
        <f ca="1">_xlfn.NORM.INV(H4130,Normaal_Mu,Normaal_Sigma)</f>
        <v>6.3841999595895995</v>
      </c>
      <c r="H4130" s="2">
        <f t="shared" ca="1" si="443"/>
        <v>0.75556272781564415</v>
      </c>
      <c r="I4130" s="2"/>
      <c r="J4130" s="15">
        <f ca="1">-LN(K4130) /NegExp_Labda</f>
        <v>3.4817034096134507</v>
      </c>
      <c r="K4130" s="2">
        <f t="shared" ca="1" si="444"/>
        <v>0.49840579621946757</v>
      </c>
      <c r="L4130" s="2"/>
      <c r="M4130" s="17">
        <f t="shared" ca="1" si="438"/>
        <v>4</v>
      </c>
      <c r="N4130" s="2">
        <f t="shared" ca="1" si="440"/>
        <v>0.33911892697657675</v>
      </c>
      <c r="O4130" s="2"/>
      <c r="P4130" s="31">
        <f t="shared" ca="1" si="439"/>
        <v>4.0119280432713218</v>
      </c>
    </row>
    <row r="4131" spans="1:16" x14ac:dyDescent="0.25">
      <c r="A4131" s="32">
        <f ca="1">Uniform_A+B4131*(Uniform_B-Uniform_A)</f>
        <v>6.3749978803259495</v>
      </c>
      <c r="B4131" s="2">
        <f t="shared" ca="1" si="441"/>
        <v>0.63749978803259499</v>
      </c>
      <c r="C4131" s="4"/>
      <c r="D4131" s="5">
        <f ca="1">IF(E4131&lt;(Driehoek_C-Driehoek_A)/(Driehoek_B-Driehoek_A),Driehoek_A+SQRT(E4131*(Driehoek_B-Driehoek_A)*(Driehoek_C-Driehoek_A)),Driehoek_B-SQRT((1-E4131)*(Driehoek_B-Driehoek_A)*(Driehoek_B-Driehoek_C)))</f>
        <v>3.1202074783648661</v>
      </c>
      <c r="E4131" s="2">
        <f t="shared" ca="1" si="442"/>
        <v>8.9633199613183723E-2</v>
      </c>
      <c r="F4131" s="2"/>
      <c r="G4131" s="15">
        <f ca="1">_xlfn.NORM.INV(H4131,Normaal_Mu,Normaal_Sigma)</f>
        <v>7.8378260318142363</v>
      </c>
      <c r="H4131" s="2">
        <f t="shared" ca="1" si="443"/>
        <v>0.92203781143574026</v>
      </c>
      <c r="I4131" s="2"/>
      <c r="J4131" s="15">
        <f ca="1">-LN(K4131) /NegExp_Labda</f>
        <v>0.4862644696532234</v>
      </c>
      <c r="K4131" s="2">
        <f t="shared" ca="1" si="444"/>
        <v>0.90732651974668166</v>
      </c>
      <c r="L4131" s="2"/>
      <c r="M4131" s="17">
        <f t="shared" ca="1" si="438"/>
        <v>3</v>
      </c>
      <c r="N4131" s="2">
        <f t="shared" ca="1" si="440"/>
        <v>0.20441271731366184</v>
      </c>
      <c r="O4131" s="2"/>
      <c r="P4131" s="31">
        <f t="shared" ca="1" si="439"/>
        <v>4.1638591720316551</v>
      </c>
    </row>
    <row r="4132" spans="1:16" x14ac:dyDescent="0.25">
      <c r="A4132" s="32">
        <f ca="1">Uniform_A+B4132*(Uniform_B-Uniform_A)</f>
        <v>6.1258869360081487</v>
      </c>
      <c r="B4132" s="2">
        <f t="shared" ca="1" si="441"/>
        <v>0.61258869360081492</v>
      </c>
      <c r="C4132" s="4"/>
      <c r="D4132" s="5">
        <f ca="1">IF(E4132&lt;(Driehoek_C-Driehoek_A)/(Driehoek_B-Driehoek_A),Driehoek_A+SQRT(E4132*(Driehoek_B-Driehoek_A)*(Driehoek_C-Driehoek_A)),Driehoek_B-SQRT((1-E4132)*(Driehoek_B-Driehoek_A)*(Driehoek_B-Driehoek_C)))</f>
        <v>3.7304453026151823</v>
      </c>
      <c r="E4132" s="2">
        <f t="shared" ca="1" si="442"/>
        <v>0.21388863895306787</v>
      </c>
      <c r="F4132" s="2"/>
      <c r="G4132" s="15">
        <f ca="1">_xlfn.NORM.INV(H4132,Normaal_Mu,Normaal_Sigma)</f>
        <v>7.6630839874903787</v>
      </c>
      <c r="H4132" s="2">
        <f t="shared" ca="1" si="443"/>
        <v>0.90849463155140009</v>
      </c>
      <c r="I4132" s="2"/>
      <c r="J4132" s="15">
        <f ca="1">-LN(K4132) /NegExp_Labda</f>
        <v>2.0132022357498442</v>
      </c>
      <c r="K4132" s="2">
        <f t="shared" ca="1" si="444"/>
        <v>0.66855243604787029</v>
      </c>
      <c r="L4132" s="2"/>
      <c r="M4132" s="17">
        <f t="shared" ca="1" si="438"/>
        <v>1</v>
      </c>
      <c r="N4132" s="2">
        <f t="shared" ca="1" si="440"/>
        <v>2.659219063665752E-2</v>
      </c>
      <c r="O4132" s="2"/>
      <c r="P4132" s="31">
        <f t="shared" ca="1" si="439"/>
        <v>4.1065236923727104</v>
      </c>
    </row>
    <row r="4133" spans="1:16" x14ac:dyDescent="0.25">
      <c r="A4133" s="32">
        <f ca="1">Uniform_A+B4133*(Uniform_B-Uniform_A)</f>
        <v>8.514423363491332</v>
      </c>
      <c r="B4133" s="2">
        <f t="shared" ca="1" si="441"/>
        <v>0.85144233634913313</v>
      </c>
      <c r="C4133" s="4"/>
      <c r="D4133" s="5">
        <f ca="1">IF(E4133&lt;(Driehoek_C-Driehoek_A)/(Driehoek_B-Driehoek_A),Driehoek_A+SQRT(E4133*(Driehoek_B-Driehoek_A)*(Driehoek_C-Driehoek_A)),Driehoek_B-SQRT((1-E4133)*(Driehoek_B-Driehoek_A)*(Driehoek_B-Driehoek_C)))</f>
        <v>4.7741022165185916</v>
      </c>
      <c r="E4133" s="2">
        <f t="shared" ca="1" si="442"/>
        <v>0.4897653692447691</v>
      </c>
      <c r="F4133" s="2"/>
      <c r="G4133" s="15">
        <f ca="1">_xlfn.NORM.INV(H4133,Normaal_Mu,Normaal_Sigma)</f>
        <v>4.9803477220390171</v>
      </c>
      <c r="H4133" s="2">
        <f t="shared" ca="1" si="443"/>
        <v>0.49608000078896819</v>
      </c>
      <c r="I4133" s="2"/>
      <c r="J4133" s="15">
        <f ca="1">-LN(K4133) /NegExp_Labda</f>
        <v>7.7932497763766158</v>
      </c>
      <c r="K4133" s="2">
        <f t="shared" ca="1" si="444"/>
        <v>0.21041995588054296</v>
      </c>
      <c r="L4133" s="2"/>
      <c r="M4133" s="17">
        <f t="shared" ca="1" si="438"/>
        <v>5</v>
      </c>
      <c r="N4133" s="2">
        <f t="shared" ca="1" si="440"/>
        <v>0.49774224801595313</v>
      </c>
      <c r="O4133" s="2"/>
      <c r="P4133" s="31">
        <f t="shared" ca="1" si="439"/>
        <v>6.2124246156851113</v>
      </c>
    </row>
    <row r="4134" spans="1:16" x14ac:dyDescent="0.25">
      <c r="A4134" s="32">
        <f ca="1">Uniform_A+B4134*(Uniform_B-Uniform_A)</f>
        <v>4.8095937728207243</v>
      </c>
      <c r="B4134" s="2">
        <f t="shared" ca="1" si="441"/>
        <v>0.48095937728207239</v>
      </c>
      <c r="C4134" s="4"/>
      <c r="D4134" s="5">
        <f ca="1">IF(E4134&lt;(Driehoek_C-Driehoek_A)/(Driehoek_B-Driehoek_A),Driehoek_A+SQRT(E4134*(Driehoek_B-Driehoek_A)*(Driehoek_C-Driehoek_A)),Driehoek_B-SQRT((1-E4134)*(Driehoek_B-Driehoek_A)*(Driehoek_B-Driehoek_C)))</f>
        <v>5.173340727448684</v>
      </c>
      <c r="E4134" s="2">
        <f t="shared" ca="1" si="442"/>
        <v>0.58161939462277246</v>
      </c>
      <c r="F4134" s="2"/>
      <c r="G4134" s="15">
        <f ca="1">_xlfn.NORM.INV(H4134,Normaal_Mu,Normaal_Sigma)</f>
        <v>6.3193115792662971</v>
      </c>
      <c r="H4134" s="2">
        <f t="shared" ca="1" si="443"/>
        <v>0.74526262813694599</v>
      </c>
      <c r="I4134" s="2"/>
      <c r="J4134" s="15">
        <f ca="1">-LN(K4134) /NegExp_Labda</f>
        <v>4.1480541516815865</v>
      </c>
      <c r="K4134" s="2">
        <f t="shared" ca="1" si="444"/>
        <v>0.4362190165004185</v>
      </c>
      <c r="L4134" s="2"/>
      <c r="M4134" s="17">
        <f t="shared" ca="1" si="438"/>
        <v>5</v>
      </c>
      <c r="N4134" s="2">
        <f t="shared" ca="1" si="440"/>
        <v>0.50443414871969205</v>
      </c>
      <c r="O4134" s="2"/>
      <c r="P4134" s="31">
        <f t="shared" ca="1" si="439"/>
        <v>5.0900600462434582</v>
      </c>
    </row>
    <row r="4135" spans="1:16" x14ac:dyDescent="0.25">
      <c r="A4135" s="32">
        <f ca="1">Uniform_A+B4135*(Uniform_B-Uniform_A)</f>
        <v>8.4756724392817322</v>
      </c>
      <c r="B4135" s="2">
        <f t="shared" ca="1" si="441"/>
        <v>0.84756724392817329</v>
      </c>
      <c r="C4135" s="4"/>
      <c r="D4135" s="5">
        <f ca="1">IF(E4135&lt;(Driehoek_C-Driehoek_A)/(Driehoek_B-Driehoek_A),Driehoek_A+SQRT(E4135*(Driehoek_B-Driehoek_A)*(Driehoek_C-Driehoek_A)),Driehoek_B-SQRT((1-E4135)*(Driehoek_B-Driehoek_A)*(Driehoek_B-Driehoek_C)))</f>
        <v>4.7296217014482425</v>
      </c>
      <c r="E4135" s="2">
        <f t="shared" ca="1" si="442"/>
        <v>0.47896769106451986</v>
      </c>
      <c r="F4135" s="2"/>
      <c r="G4135" s="15">
        <f ca="1">_xlfn.NORM.INV(H4135,Normaal_Mu,Normaal_Sigma)</f>
        <v>6.7114091975320438</v>
      </c>
      <c r="H4135" s="2">
        <f t="shared" ca="1" si="443"/>
        <v>0.80391940207159107</v>
      </c>
      <c r="I4135" s="2"/>
      <c r="J4135" s="15">
        <f ca="1">-LN(K4135) /NegExp_Labda</f>
        <v>1.8608804329664796</v>
      </c>
      <c r="K4135" s="2">
        <f t="shared" ca="1" si="444"/>
        <v>0.68923286717068211</v>
      </c>
      <c r="L4135" s="2"/>
      <c r="M4135" s="17">
        <f t="shared" ca="1" si="438"/>
        <v>5</v>
      </c>
      <c r="N4135" s="2">
        <f t="shared" ca="1" si="440"/>
        <v>0.59611669324274452</v>
      </c>
      <c r="O4135" s="2"/>
      <c r="P4135" s="31">
        <f t="shared" ca="1" si="439"/>
        <v>5.3555167542456994</v>
      </c>
    </row>
    <row r="4136" spans="1:16" x14ac:dyDescent="0.25">
      <c r="A4136" s="32">
        <f ca="1">Uniform_A+B4136*(Uniform_B-Uniform_A)</f>
        <v>3.9299485902499387</v>
      </c>
      <c r="B4136" s="2">
        <f t="shared" ca="1" si="441"/>
        <v>0.39299485902499387</v>
      </c>
      <c r="C4136" s="4"/>
      <c r="D4136" s="5">
        <f ca="1">IF(E4136&lt;(Driehoek_C-Driehoek_A)/(Driehoek_B-Driehoek_A),Driehoek_A+SQRT(E4136*(Driehoek_B-Driehoek_A)*(Driehoek_C-Driehoek_A)),Driehoek_B-SQRT((1-E4136)*(Driehoek_B-Driehoek_A)*(Driehoek_B-Driehoek_C)))</f>
        <v>3.7938129061202801</v>
      </c>
      <c r="E4136" s="2">
        <f t="shared" ca="1" si="442"/>
        <v>0.22984033872597753</v>
      </c>
      <c r="F4136" s="2"/>
      <c r="G4136" s="15">
        <f ca="1">_xlfn.NORM.INV(H4136,Normaal_Mu,Normaal_Sigma)</f>
        <v>4.6737619042844187</v>
      </c>
      <c r="H4136" s="2">
        <f t="shared" ca="1" si="443"/>
        <v>0.43521235131791725</v>
      </c>
      <c r="I4136" s="2"/>
      <c r="J4136" s="15">
        <f ca="1">-LN(K4136) /NegExp_Labda</f>
        <v>5.7519125965055524</v>
      </c>
      <c r="K4136" s="2">
        <f t="shared" ca="1" si="444"/>
        <v>0.31651567286567783</v>
      </c>
      <c r="L4136" s="2"/>
      <c r="M4136" s="17">
        <f t="shared" ca="1" si="438"/>
        <v>6</v>
      </c>
      <c r="N4136" s="2">
        <f t="shared" ca="1" si="440"/>
        <v>0.69117704986161943</v>
      </c>
      <c r="O4136" s="2"/>
      <c r="P4136" s="31">
        <f t="shared" ca="1" si="439"/>
        <v>4.8298871994320383</v>
      </c>
    </row>
    <row r="4137" spans="1:16" x14ac:dyDescent="0.25">
      <c r="A4137" s="32">
        <f ca="1">Uniform_A+B4137*(Uniform_B-Uniform_A)</f>
        <v>8.1040289506374226</v>
      </c>
      <c r="B4137" s="2">
        <f t="shared" ca="1" si="441"/>
        <v>0.8104028950637423</v>
      </c>
      <c r="C4137" s="4"/>
      <c r="D4137" s="5">
        <f ca="1">IF(E4137&lt;(Driehoek_C-Driehoek_A)/(Driehoek_B-Driehoek_A),Driehoek_A+SQRT(E4137*(Driehoek_B-Driehoek_A)*(Driehoek_C-Driehoek_A)),Driehoek_B-SQRT((1-E4137)*(Driehoek_B-Driehoek_A)*(Driehoek_B-Driehoek_C)))</f>
        <v>4.3082243796107278</v>
      </c>
      <c r="E4137" s="2">
        <f t="shared" ca="1" si="442"/>
        <v>0.37106404365488177</v>
      </c>
      <c r="F4137" s="2"/>
      <c r="G4137" s="15">
        <f ca="1">_xlfn.NORM.INV(H4137,Normaal_Mu,Normaal_Sigma)</f>
        <v>5.5339179412018433</v>
      </c>
      <c r="H4137" s="2">
        <f t="shared" ca="1" si="443"/>
        <v>0.605249624172566</v>
      </c>
      <c r="I4137" s="2"/>
      <c r="J4137" s="15">
        <f ca="1">-LN(K4137) /NegExp_Labda</f>
        <v>10.552823258735916</v>
      </c>
      <c r="K4137" s="2">
        <f t="shared" ca="1" si="444"/>
        <v>0.12116952852742002</v>
      </c>
      <c r="L4137" s="2"/>
      <c r="M4137" s="17">
        <f t="shared" ca="1" si="438"/>
        <v>5</v>
      </c>
      <c r="N4137" s="2">
        <f t="shared" ca="1" si="440"/>
        <v>0.50261142755099786</v>
      </c>
      <c r="O4137" s="2"/>
      <c r="P4137" s="31">
        <f t="shared" ca="1" si="439"/>
        <v>6.6997989060371825</v>
      </c>
    </row>
    <row r="4138" spans="1:16" x14ac:dyDescent="0.25">
      <c r="A4138" s="32">
        <f ca="1">Uniform_A+B4138*(Uniform_B-Uniform_A)</f>
        <v>5.8501639463184247</v>
      </c>
      <c r="B4138" s="2">
        <f t="shared" ca="1" si="441"/>
        <v>0.58501639463184252</v>
      </c>
      <c r="C4138" s="4"/>
      <c r="D4138" s="5">
        <f ca="1">IF(E4138&lt;(Driehoek_C-Driehoek_A)/(Driehoek_B-Driehoek_A),Driehoek_A+SQRT(E4138*(Driehoek_B-Driehoek_A)*(Driehoek_C-Driehoek_A)),Driehoek_B-SQRT((1-E4138)*(Driehoek_B-Driehoek_A)*(Driehoek_B-Driehoek_C)))</f>
        <v>4.9609217069006446</v>
      </c>
      <c r="E4138" s="2">
        <f t="shared" ca="1" si="442"/>
        <v>0.53388132977753133</v>
      </c>
      <c r="F4138" s="2"/>
      <c r="G4138" s="15">
        <f ca="1">_xlfn.NORM.INV(H4138,Normaal_Mu,Normaal_Sigma)</f>
        <v>7.1904221030017492</v>
      </c>
      <c r="H4138" s="2">
        <f t="shared" ca="1" si="443"/>
        <v>0.86328790744403805</v>
      </c>
      <c r="I4138" s="2"/>
      <c r="J4138" s="15">
        <f ca="1">-LN(K4138) /NegExp_Labda</f>
        <v>2.3932914001180006</v>
      </c>
      <c r="K4138" s="2">
        <f t="shared" ca="1" si="444"/>
        <v>0.61961418306397165</v>
      </c>
      <c r="L4138" s="2"/>
      <c r="M4138" s="17">
        <f t="shared" ca="1" si="438"/>
        <v>3</v>
      </c>
      <c r="N4138" s="2">
        <f t="shared" ca="1" si="440"/>
        <v>0.13156781872908363</v>
      </c>
      <c r="O4138" s="2"/>
      <c r="P4138" s="31">
        <f t="shared" ca="1" si="439"/>
        <v>4.6789598312677638</v>
      </c>
    </row>
    <row r="4139" spans="1:16" x14ac:dyDescent="0.25">
      <c r="A4139" s="32">
        <f ca="1">Uniform_A+B4139*(Uniform_B-Uniform_A)</f>
        <v>1.26080885832904</v>
      </c>
      <c r="B4139" s="2">
        <f t="shared" ca="1" si="441"/>
        <v>0.126080885832904</v>
      </c>
      <c r="C4139" s="4"/>
      <c r="D4139" s="5">
        <f ca="1">IF(E4139&lt;(Driehoek_C-Driehoek_A)/(Driehoek_B-Driehoek_A),Driehoek_A+SQRT(E4139*(Driehoek_B-Driehoek_A)*(Driehoek_C-Driehoek_A)),Driehoek_B-SQRT((1-E4139)*(Driehoek_B-Driehoek_A)*(Driehoek_B-Driehoek_C)))</f>
        <v>4.4404242062908548</v>
      </c>
      <c r="E4139" s="2">
        <f t="shared" ca="1" si="442"/>
        <v>0.40600767375490332</v>
      </c>
      <c r="F4139" s="2"/>
      <c r="G4139" s="15">
        <f ca="1">_xlfn.NORM.INV(H4139,Normaal_Mu,Normaal_Sigma)</f>
        <v>0.52514413546874472</v>
      </c>
      <c r="H4139" s="2">
        <f t="shared" ca="1" si="443"/>
        <v>1.2629192318938887E-2</v>
      </c>
      <c r="I4139" s="2"/>
      <c r="J4139" s="15">
        <f ca="1">-LN(K4139) /NegExp_Labda</f>
        <v>4.3498714138309663E-2</v>
      </c>
      <c r="K4139" s="2">
        <f t="shared" ca="1" si="444"/>
        <v>0.99133799043246862</v>
      </c>
      <c r="L4139" s="2"/>
      <c r="M4139" s="17">
        <f t="shared" ca="1" si="438"/>
        <v>4</v>
      </c>
      <c r="N4139" s="2">
        <f t="shared" ca="1" si="440"/>
        <v>0.42349302810591172</v>
      </c>
      <c r="O4139" s="2"/>
      <c r="P4139" s="31">
        <f t="shared" ca="1" si="439"/>
        <v>2.0539751828453898</v>
      </c>
    </row>
    <row r="4140" spans="1:16" x14ac:dyDescent="0.25">
      <c r="A4140" s="32">
        <f ca="1">Uniform_A+B4140*(Uniform_B-Uniform_A)</f>
        <v>8.876521883514096</v>
      </c>
      <c r="B4140" s="2">
        <f t="shared" ca="1" si="441"/>
        <v>0.88765218835140958</v>
      </c>
      <c r="C4140" s="4"/>
      <c r="D4140" s="5">
        <f ca="1">IF(E4140&lt;(Driehoek_C-Driehoek_A)/(Driehoek_B-Driehoek_A),Driehoek_A+SQRT(E4140*(Driehoek_B-Driehoek_A)*(Driehoek_C-Driehoek_A)),Driehoek_B-SQRT((1-E4140)*(Driehoek_B-Driehoek_A)*(Driehoek_B-Driehoek_C)))</f>
        <v>5.3587854012626615</v>
      </c>
      <c r="E4140" s="2">
        <f t="shared" ca="1" si="442"/>
        <v>0.62118732131263077</v>
      </c>
      <c r="F4140" s="2"/>
      <c r="G4140" s="15">
        <f ca="1">_xlfn.NORM.INV(H4140,Normaal_Mu,Normaal_Sigma)</f>
        <v>2.2050715024646848</v>
      </c>
      <c r="H4140" s="2">
        <f t="shared" ca="1" si="443"/>
        <v>8.1137005156423525E-2</v>
      </c>
      <c r="I4140" s="2"/>
      <c r="J4140" s="15">
        <f ca="1">-LN(K4140) /NegExp_Labda</f>
        <v>0.70761582261291311</v>
      </c>
      <c r="K4140" s="2">
        <f t="shared" ca="1" si="444"/>
        <v>0.86803506773406924</v>
      </c>
      <c r="L4140" s="2"/>
      <c r="M4140" s="17">
        <f t="shared" ca="1" si="438"/>
        <v>7</v>
      </c>
      <c r="N4140" s="2">
        <f t="shared" ca="1" si="440"/>
        <v>0.82849506017959973</v>
      </c>
      <c r="O4140" s="2"/>
      <c r="P4140" s="31">
        <f t="shared" ca="1" si="439"/>
        <v>4.829598921970871</v>
      </c>
    </row>
    <row r="4141" spans="1:16" x14ac:dyDescent="0.25">
      <c r="A4141" s="32">
        <f ca="1">Uniform_A+B4141*(Uniform_B-Uniform_A)</f>
        <v>2.3135945266420475</v>
      </c>
      <c r="B4141" s="2">
        <f t="shared" ca="1" si="441"/>
        <v>0.23135945266420477</v>
      </c>
      <c r="C4141" s="4"/>
      <c r="D4141" s="5">
        <f ca="1">IF(E4141&lt;(Driehoek_C-Driehoek_A)/(Driehoek_B-Driehoek_A),Driehoek_A+SQRT(E4141*(Driehoek_B-Driehoek_A)*(Driehoek_C-Driehoek_A)),Driehoek_B-SQRT((1-E4141)*(Driehoek_B-Driehoek_A)*(Driehoek_B-Driehoek_C)))</f>
        <v>2.1744815019938661</v>
      </c>
      <c r="E4141" s="2">
        <f t="shared" ca="1" si="442"/>
        <v>2.1745567527168275E-3</v>
      </c>
      <c r="F4141" s="2"/>
      <c r="G4141" s="15">
        <f ca="1">_xlfn.NORM.INV(H4141,Normaal_Mu,Normaal_Sigma)</f>
        <v>7.7782460006912366</v>
      </c>
      <c r="H4141" s="2">
        <f t="shared" ca="1" si="443"/>
        <v>0.91760232458664426</v>
      </c>
      <c r="I4141" s="2"/>
      <c r="J4141" s="15">
        <f ca="1">-LN(K4141) /NegExp_Labda</f>
        <v>7.0520524363457291</v>
      </c>
      <c r="K4141" s="2">
        <f t="shared" ca="1" si="444"/>
        <v>0.24404308601008795</v>
      </c>
      <c r="L4141" s="2"/>
      <c r="M4141" s="17">
        <f t="shared" ref="M4141:M4204" ca="1" si="445">VLOOKUP(N4141,$S$5:$T$105,2,TRUE)</f>
        <v>6</v>
      </c>
      <c r="N4141" s="2">
        <f t="shared" ca="1" si="440"/>
        <v>0.61760690053695633</v>
      </c>
      <c r="O4141" s="2"/>
      <c r="P4141" s="31">
        <f t="shared" ref="P4141:P4204" ca="1" si="446">SUM(A4141,D4141,G4141,J4141,M4141)/5</f>
        <v>5.0636748931345759</v>
      </c>
    </row>
    <row r="4142" spans="1:16" x14ac:dyDescent="0.25">
      <c r="A4142" s="32">
        <f ca="1">Uniform_A+B4142*(Uniform_B-Uniform_A)</f>
        <v>8.6273211529612865</v>
      </c>
      <c r="B4142" s="2">
        <f t="shared" ca="1" si="441"/>
        <v>0.86273211529612859</v>
      </c>
      <c r="C4142" s="4"/>
      <c r="D4142" s="5">
        <f ca="1">IF(E4142&lt;(Driehoek_C-Driehoek_A)/(Driehoek_B-Driehoek_A),Driehoek_A+SQRT(E4142*(Driehoek_B-Driehoek_A)*(Driehoek_C-Driehoek_A)),Driehoek_B-SQRT((1-E4142)*(Driehoek_B-Driehoek_A)*(Driehoek_B-Driehoek_C)))</f>
        <v>2.9436963816915322</v>
      </c>
      <c r="E4142" s="2">
        <f t="shared" ca="1" si="442"/>
        <v>6.3611632915549277E-2</v>
      </c>
      <c r="F4142" s="2"/>
      <c r="G4142" s="15">
        <f ca="1">_xlfn.NORM.INV(H4142,Normaal_Mu,Normaal_Sigma)</f>
        <v>8.7490490114894151</v>
      </c>
      <c r="H4142" s="2">
        <f t="shared" ca="1" si="443"/>
        <v>0.96957091617243474</v>
      </c>
      <c r="I4142" s="2"/>
      <c r="J4142" s="15">
        <f ca="1">-LN(K4142) /NegExp_Labda</f>
        <v>2.9883365539455853</v>
      </c>
      <c r="K4142" s="2">
        <f t="shared" ca="1" si="444"/>
        <v>0.5500933374005631</v>
      </c>
      <c r="L4142" s="2"/>
      <c r="M4142" s="17">
        <f t="shared" ca="1" si="445"/>
        <v>4</v>
      </c>
      <c r="N4142" s="2">
        <f t="shared" ca="1" si="440"/>
        <v>0.36040235919331609</v>
      </c>
      <c r="O4142" s="2"/>
      <c r="P4142" s="31">
        <f t="shared" ca="1" si="446"/>
        <v>5.4616806200175647</v>
      </c>
    </row>
    <row r="4143" spans="1:16" x14ac:dyDescent="0.25">
      <c r="A4143" s="32">
        <f ca="1">Uniform_A+B4143*(Uniform_B-Uniform_A)</f>
        <v>5.9942915326467734</v>
      </c>
      <c r="B4143" s="2">
        <f t="shared" ca="1" si="441"/>
        <v>0.59942915326467738</v>
      </c>
      <c r="C4143" s="4"/>
      <c r="D4143" s="5">
        <f ca="1">IF(E4143&lt;(Driehoek_C-Driehoek_A)/(Driehoek_B-Driehoek_A),Driehoek_A+SQRT(E4143*(Driehoek_B-Driehoek_A)*(Driehoek_C-Driehoek_A)),Driehoek_B-SQRT((1-E4143)*(Driehoek_B-Driehoek_A)*(Driehoek_B-Driehoek_C)))</f>
        <v>4.7549581135384553</v>
      </c>
      <c r="E4143" s="2">
        <f t="shared" ca="1" si="442"/>
        <v>0.48513198234820032</v>
      </c>
      <c r="F4143" s="2"/>
      <c r="G4143" s="15">
        <f ca="1">_xlfn.NORM.INV(H4143,Normaal_Mu,Normaal_Sigma)</f>
        <v>11.195351890334312</v>
      </c>
      <c r="H4143" s="2">
        <f t="shared" ca="1" si="443"/>
        <v>0.99902477711173066</v>
      </c>
      <c r="I4143" s="2"/>
      <c r="J4143" s="15">
        <f ca="1">-LN(K4143) /NegExp_Labda</f>
        <v>3.7924377402125851</v>
      </c>
      <c r="K4143" s="2">
        <f t="shared" ca="1" si="444"/>
        <v>0.46837428517868984</v>
      </c>
      <c r="L4143" s="2"/>
      <c r="M4143" s="17">
        <f t="shared" ca="1" si="445"/>
        <v>7</v>
      </c>
      <c r="N4143" s="2">
        <f t="shared" ca="1" si="440"/>
        <v>0.85036990129681567</v>
      </c>
      <c r="O4143" s="2"/>
      <c r="P4143" s="31">
        <f t="shared" ca="1" si="446"/>
        <v>6.5474078553464254</v>
      </c>
    </row>
    <row r="4144" spans="1:16" x14ac:dyDescent="0.25">
      <c r="A4144" s="32">
        <f ca="1">Uniform_A+B4144*(Uniform_B-Uniform_A)</f>
        <v>0.76035489190171335</v>
      </c>
      <c r="B4144" s="2">
        <f t="shared" ca="1" si="441"/>
        <v>7.6035489190171335E-2</v>
      </c>
      <c r="C4144" s="4"/>
      <c r="D4144" s="5">
        <f ca="1">IF(E4144&lt;(Driehoek_C-Driehoek_A)/(Driehoek_B-Driehoek_A),Driehoek_A+SQRT(E4144*(Driehoek_B-Driehoek_A)*(Driehoek_C-Driehoek_A)),Driehoek_B-SQRT((1-E4144)*(Driehoek_B-Driehoek_A)*(Driehoek_B-Driehoek_C)))</f>
        <v>4.7906757863142664</v>
      </c>
      <c r="E4144" s="2">
        <f t="shared" ca="1" si="442"/>
        <v>0.49375970468797081</v>
      </c>
      <c r="F4144" s="2"/>
      <c r="G4144" s="15">
        <f ca="1">_xlfn.NORM.INV(H4144,Normaal_Mu,Normaal_Sigma)</f>
        <v>5.477416121272384</v>
      </c>
      <c r="H4144" s="2">
        <f t="shared" ca="1" si="443"/>
        <v>0.59433401702911826</v>
      </c>
      <c r="I4144" s="2"/>
      <c r="J4144" s="15">
        <f ca="1">-LN(K4144) /NegExp_Labda</f>
        <v>2.0503497637235912</v>
      </c>
      <c r="K4144" s="2">
        <f t="shared" ca="1" si="444"/>
        <v>0.66360382760350012</v>
      </c>
      <c r="L4144" s="2"/>
      <c r="M4144" s="17">
        <f t="shared" ca="1" si="445"/>
        <v>8</v>
      </c>
      <c r="N4144" s="2">
        <f t="shared" ca="1" si="440"/>
        <v>0.90560506096086379</v>
      </c>
      <c r="O4144" s="2"/>
      <c r="P4144" s="31">
        <f t="shared" ca="1" si="446"/>
        <v>4.2157593126423913</v>
      </c>
    </row>
    <row r="4145" spans="1:16" x14ac:dyDescent="0.25">
      <c r="A4145" s="32">
        <f ca="1">Uniform_A+B4145*(Uniform_B-Uniform_A)</f>
        <v>9.8351976346843024</v>
      </c>
      <c r="B4145" s="2">
        <f t="shared" ca="1" si="441"/>
        <v>0.98351976346843029</v>
      </c>
      <c r="C4145" s="4"/>
      <c r="D4145" s="5">
        <f ca="1">IF(E4145&lt;(Driehoek_C-Driehoek_A)/(Driehoek_B-Driehoek_A),Driehoek_A+SQRT(E4145*(Driehoek_B-Driehoek_A)*(Driehoek_C-Driehoek_A)),Driehoek_B-SQRT((1-E4145)*(Driehoek_B-Driehoek_A)*(Driehoek_B-Driehoek_C)))</f>
        <v>4.1282736904170942</v>
      </c>
      <c r="E4145" s="2">
        <f t="shared" ca="1" si="442"/>
        <v>0.32189379327193479</v>
      </c>
      <c r="F4145" s="2"/>
      <c r="G4145" s="15">
        <f ca="1">_xlfn.NORM.INV(H4145,Normaal_Mu,Normaal_Sigma)</f>
        <v>6.0701043968644885</v>
      </c>
      <c r="H4145" s="2">
        <f t="shared" ca="1" si="443"/>
        <v>0.70369311850199812</v>
      </c>
      <c r="I4145" s="2"/>
      <c r="J4145" s="15">
        <f ca="1">-LN(K4145) /NegExp_Labda</f>
        <v>0.49882013860049101</v>
      </c>
      <c r="K4145" s="2">
        <f t="shared" ca="1" si="444"/>
        <v>0.90505095977840899</v>
      </c>
      <c r="L4145" s="2"/>
      <c r="M4145" s="17">
        <f t="shared" ca="1" si="445"/>
        <v>7</v>
      </c>
      <c r="N4145" s="2">
        <f t="shared" ca="1" si="440"/>
        <v>0.80801444400461531</v>
      </c>
      <c r="O4145" s="2"/>
      <c r="P4145" s="31">
        <f t="shared" ca="1" si="446"/>
        <v>5.5064791721132753</v>
      </c>
    </row>
    <row r="4146" spans="1:16" x14ac:dyDescent="0.25">
      <c r="A4146" s="32">
        <f ca="1">Uniform_A+B4146*(Uniform_B-Uniform_A)</f>
        <v>4.9679760838035234</v>
      </c>
      <c r="B4146" s="2">
        <f t="shared" ca="1" si="441"/>
        <v>0.49679760838035236</v>
      </c>
      <c r="C4146" s="4"/>
      <c r="D4146" s="5">
        <f ca="1">IF(E4146&lt;(Driehoek_C-Driehoek_A)/(Driehoek_B-Driehoek_A),Driehoek_A+SQRT(E4146*(Driehoek_B-Driehoek_A)*(Driehoek_C-Driehoek_A)),Driehoek_B-SQRT((1-E4146)*(Driehoek_B-Driehoek_A)*(Driehoek_B-Driehoek_C)))</f>
        <v>7.9099121845229448</v>
      </c>
      <c r="E4146" s="2">
        <f t="shared" ca="1" si="442"/>
        <v>0.96604881584424174</v>
      </c>
      <c r="F4146" s="2"/>
      <c r="G4146" s="15">
        <f ca="1">_xlfn.NORM.INV(H4146,Normaal_Mu,Normaal_Sigma)</f>
        <v>5.223333758152755</v>
      </c>
      <c r="H4146" s="2">
        <f t="shared" ca="1" si="443"/>
        <v>0.54445622914748248</v>
      </c>
      <c r="I4146" s="2"/>
      <c r="J4146" s="15">
        <f ca="1">-LN(K4146) /NegExp_Labda</f>
        <v>0.29581052545779701</v>
      </c>
      <c r="K4146" s="2">
        <f t="shared" ca="1" si="444"/>
        <v>0.94255396397555546</v>
      </c>
      <c r="L4146" s="2"/>
      <c r="M4146" s="17">
        <f t="shared" ca="1" si="445"/>
        <v>3</v>
      </c>
      <c r="N4146" s="2">
        <f t="shared" ca="1" si="440"/>
        <v>0.18529699321308091</v>
      </c>
      <c r="O4146" s="2"/>
      <c r="P4146" s="31">
        <f t="shared" ca="1" si="446"/>
        <v>4.2794065103874042</v>
      </c>
    </row>
    <row r="4147" spans="1:16" x14ac:dyDescent="0.25">
      <c r="A4147" s="32">
        <f ca="1">Uniform_A+B4147*(Uniform_B-Uniform_A)</f>
        <v>6.9250667845333078</v>
      </c>
      <c r="B4147" s="2">
        <f t="shared" ca="1" si="441"/>
        <v>0.6925066784533308</v>
      </c>
      <c r="C4147" s="4"/>
      <c r="D4147" s="5">
        <f ca="1">IF(E4147&lt;(Driehoek_C-Driehoek_A)/(Driehoek_B-Driehoek_A),Driehoek_A+SQRT(E4147*(Driehoek_B-Driehoek_A)*(Driehoek_C-Driehoek_A)),Driehoek_B-SQRT((1-E4147)*(Driehoek_B-Driehoek_A)*(Driehoek_B-Driehoek_C)))</f>
        <v>2.9531525641443945</v>
      </c>
      <c r="E4147" s="2">
        <f t="shared" ca="1" si="442"/>
        <v>6.4892843609645312E-2</v>
      </c>
      <c r="F4147" s="2"/>
      <c r="G4147" s="15">
        <f ca="1">_xlfn.NORM.INV(H4147,Normaal_Mu,Normaal_Sigma)</f>
        <v>7.1440485386757961</v>
      </c>
      <c r="H4147" s="2">
        <f t="shared" ca="1" si="443"/>
        <v>0.85814543422766376</v>
      </c>
      <c r="I4147" s="2"/>
      <c r="J4147" s="15">
        <f ca="1">-LN(K4147) /NegExp_Labda</f>
        <v>10.46775499831875</v>
      </c>
      <c r="K4147" s="2">
        <f t="shared" ca="1" si="444"/>
        <v>0.12324870174009384</v>
      </c>
      <c r="L4147" s="2"/>
      <c r="M4147" s="17">
        <f t="shared" ca="1" si="445"/>
        <v>6</v>
      </c>
      <c r="N4147" s="2">
        <f t="shared" ca="1" si="440"/>
        <v>0.69142429493348201</v>
      </c>
      <c r="O4147" s="2"/>
      <c r="P4147" s="31">
        <f t="shared" ca="1" si="446"/>
        <v>6.6980045771344496</v>
      </c>
    </row>
    <row r="4148" spans="1:16" x14ac:dyDescent="0.25">
      <c r="A4148" s="32">
        <f ca="1">Uniform_A+B4148*(Uniform_B-Uniform_A)</f>
        <v>5.687559751616341</v>
      </c>
      <c r="B4148" s="2">
        <f t="shared" ca="1" si="441"/>
        <v>0.56875597516163412</v>
      </c>
      <c r="C4148" s="4"/>
      <c r="D4148" s="5">
        <f ca="1">IF(E4148&lt;(Driehoek_C-Driehoek_A)/(Driehoek_B-Driehoek_A),Driehoek_A+SQRT(E4148*(Driehoek_B-Driehoek_A)*(Driehoek_C-Driehoek_A)),Driehoek_B-SQRT((1-E4148)*(Driehoek_B-Driehoek_A)*(Driehoek_B-Driehoek_C)))</f>
        <v>3.328845586838999</v>
      </c>
      <c r="E4148" s="2">
        <f t="shared" ca="1" si="442"/>
        <v>0.12613075669010598</v>
      </c>
      <c r="F4148" s="2"/>
      <c r="G4148" s="15">
        <f ca="1">_xlfn.NORM.INV(H4148,Normaal_Mu,Normaal_Sigma)</f>
        <v>2.4487365183510663</v>
      </c>
      <c r="H4148" s="2">
        <f t="shared" ca="1" si="443"/>
        <v>0.10104286415837482</v>
      </c>
      <c r="I4148" s="2"/>
      <c r="J4148" s="15">
        <f ca="1">-LN(K4148) /NegExp_Labda</f>
        <v>5.0162132311603322</v>
      </c>
      <c r="K4148" s="2">
        <f t="shared" ca="1" si="444"/>
        <v>0.36668847027987372</v>
      </c>
      <c r="L4148" s="2"/>
      <c r="M4148" s="17">
        <f t="shared" ca="1" si="445"/>
        <v>5</v>
      </c>
      <c r="N4148" s="2">
        <f t="shared" ca="1" si="440"/>
        <v>0.48778881533520235</v>
      </c>
      <c r="O4148" s="2"/>
      <c r="P4148" s="31">
        <f t="shared" ca="1" si="446"/>
        <v>4.2962710175933472</v>
      </c>
    </row>
    <row r="4149" spans="1:16" x14ac:dyDescent="0.25">
      <c r="A4149" s="32">
        <f ca="1">Uniform_A+B4149*(Uniform_B-Uniform_A)</f>
        <v>1.7706449643556554</v>
      </c>
      <c r="B4149" s="2">
        <f t="shared" ca="1" si="441"/>
        <v>0.17706449643556554</v>
      </c>
      <c r="C4149" s="4"/>
      <c r="D4149" s="5">
        <f ca="1">IF(E4149&lt;(Driehoek_C-Driehoek_A)/(Driehoek_B-Driehoek_A),Driehoek_A+SQRT(E4149*(Driehoek_B-Driehoek_A)*(Driehoek_C-Driehoek_A)),Driehoek_B-SQRT((1-E4149)*(Driehoek_B-Driehoek_A)*(Driehoek_B-Driehoek_C)))</f>
        <v>3.9569889910715457</v>
      </c>
      <c r="E4149" s="2">
        <f t="shared" ca="1" si="442"/>
        <v>0.2735575650839448</v>
      </c>
      <c r="F4149" s="2"/>
      <c r="G4149" s="15">
        <f ca="1">_xlfn.NORM.INV(H4149,Normaal_Mu,Normaal_Sigma)</f>
        <v>4.7719086819116558</v>
      </c>
      <c r="H4149" s="2">
        <f t="shared" ca="1" si="443"/>
        <v>0.45460079942563059</v>
      </c>
      <c r="I4149" s="2"/>
      <c r="J4149" s="15">
        <f ca="1">-LN(K4149) /NegExp_Labda</f>
        <v>2.3304865929910599</v>
      </c>
      <c r="K4149" s="2">
        <f t="shared" ca="1" si="444"/>
        <v>0.62744621888952545</v>
      </c>
      <c r="L4149" s="2"/>
      <c r="M4149" s="17">
        <f t="shared" ca="1" si="445"/>
        <v>8</v>
      </c>
      <c r="N4149" s="2">
        <f t="shared" ca="1" si="440"/>
        <v>0.87961605595794179</v>
      </c>
      <c r="O4149" s="2"/>
      <c r="P4149" s="31">
        <f t="shared" ca="1" si="446"/>
        <v>4.1660058460659837</v>
      </c>
    </row>
    <row r="4150" spans="1:16" x14ac:dyDescent="0.25">
      <c r="A4150" s="32">
        <f ca="1">Uniform_A+B4150*(Uniform_B-Uniform_A)</f>
        <v>6.0059474285480974</v>
      </c>
      <c r="B4150" s="2">
        <f t="shared" ca="1" si="441"/>
        <v>0.60059474285480974</v>
      </c>
      <c r="C4150" s="4"/>
      <c r="D4150" s="5">
        <f ca="1">IF(E4150&lt;(Driehoek_C-Driehoek_A)/(Driehoek_B-Driehoek_A),Driehoek_A+SQRT(E4150*(Driehoek_B-Driehoek_A)*(Driehoek_C-Driehoek_A)),Driehoek_B-SQRT((1-E4150)*(Driehoek_B-Driehoek_A)*(Driehoek_B-Driehoek_C)))</f>
        <v>4.0712248231975297</v>
      </c>
      <c r="E4150" s="2">
        <f t="shared" ca="1" si="442"/>
        <v>0.30591929304387944</v>
      </c>
      <c r="F4150" s="2"/>
      <c r="G4150" s="15">
        <f ca="1">_xlfn.NORM.INV(H4150,Normaal_Mu,Normaal_Sigma)</f>
        <v>6.7490587144030343</v>
      </c>
      <c r="H4150" s="2">
        <f t="shared" ca="1" si="443"/>
        <v>0.80908498005843776</v>
      </c>
      <c r="I4150" s="2"/>
      <c r="J4150" s="15">
        <f ca="1">-LN(K4150) /NegExp_Labda</f>
        <v>2.5778982304932998</v>
      </c>
      <c r="K4150" s="2">
        <f t="shared" ca="1" si="444"/>
        <v>0.59715435608722123</v>
      </c>
      <c r="L4150" s="2"/>
      <c r="M4150" s="17">
        <f t="shared" ca="1" si="445"/>
        <v>5</v>
      </c>
      <c r="N4150" s="2">
        <f t="shared" ca="1" si="440"/>
        <v>0.5187879044781154</v>
      </c>
      <c r="O4150" s="2"/>
      <c r="P4150" s="31">
        <f t="shared" ca="1" si="446"/>
        <v>4.8808258393283923</v>
      </c>
    </row>
    <row r="4151" spans="1:16" x14ac:dyDescent="0.25">
      <c r="A4151" s="32">
        <f ca="1">Uniform_A+B4151*(Uniform_B-Uniform_A)</f>
        <v>8.9160695888497887</v>
      </c>
      <c r="B4151" s="2">
        <f t="shared" ca="1" si="441"/>
        <v>0.89160695888497887</v>
      </c>
      <c r="C4151" s="4"/>
      <c r="D4151" s="5">
        <f ca="1">IF(E4151&lt;(Driehoek_C-Driehoek_A)/(Driehoek_B-Driehoek_A),Driehoek_A+SQRT(E4151*(Driehoek_B-Driehoek_A)*(Driehoek_C-Driehoek_A)),Driehoek_B-SQRT((1-E4151)*(Driehoek_B-Driehoek_A)*(Driehoek_B-Driehoek_C)))</f>
        <v>5.5769301148576673</v>
      </c>
      <c r="E4151" s="2">
        <f t="shared" ca="1" si="442"/>
        <v>0.66521693032661888</v>
      </c>
      <c r="F4151" s="2"/>
      <c r="G4151" s="15">
        <f ca="1">_xlfn.NORM.INV(H4151,Normaal_Mu,Normaal_Sigma)</f>
        <v>10.075748326281028</v>
      </c>
      <c r="H4151" s="2">
        <f t="shared" ca="1" si="443"/>
        <v>0.99442359609585418</v>
      </c>
      <c r="I4151" s="2"/>
      <c r="J4151" s="15">
        <f ca="1">-LN(K4151) /NegExp_Labda</f>
        <v>12.620140080500732</v>
      </c>
      <c r="K4151" s="2">
        <f t="shared" ca="1" si="444"/>
        <v>8.013616600770801E-2</v>
      </c>
      <c r="L4151" s="2"/>
      <c r="M4151" s="17">
        <f t="shared" ca="1" si="445"/>
        <v>4</v>
      </c>
      <c r="N4151" s="2">
        <f t="shared" ca="1" si="440"/>
        <v>0.41201917094456908</v>
      </c>
      <c r="O4151" s="2"/>
      <c r="P4151" s="31">
        <f t="shared" ca="1" si="446"/>
        <v>8.2377776220978429</v>
      </c>
    </row>
    <row r="4152" spans="1:16" x14ac:dyDescent="0.25">
      <c r="A4152" s="32">
        <f ca="1">Uniform_A+B4152*(Uniform_B-Uniform_A)</f>
        <v>0.49446629976788614</v>
      </c>
      <c r="B4152" s="2">
        <f t="shared" ca="1" si="441"/>
        <v>4.9446629976788614E-2</v>
      </c>
      <c r="C4152" s="4"/>
      <c r="D4152" s="5">
        <f ca="1">IF(E4152&lt;(Driehoek_C-Driehoek_A)/(Driehoek_B-Driehoek_A),Driehoek_A+SQRT(E4152*(Driehoek_B-Driehoek_A)*(Driehoek_C-Driehoek_A)),Driehoek_B-SQRT((1-E4152)*(Driehoek_B-Driehoek_A)*(Driehoek_B-Driehoek_C)))</f>
        <v>6.7628071543497867</v>
      </c>
      <c r="E4152" s="2">
        <f t="shared" ca="1" si="442"/>
        <v>0.8569990906106143</v>
      </c>
      <c r="F4152" s="2"/>
      <c r="G4152" s="15">
        <f ca="1">_xlfn.NORM.INV(H4152,Normaal_Mu,Normaal_Sigma)</f>
        <v>6.2645844156132453</v>
      </c>
      <c r="H4152" s="2">
        <f t="shared" ca="1" si="443"/>
        <v>0.73640202282196288</v>
      </c>
      <c r="I4152" s="2"/>
      <c r="J4152" s="15">
        <f ca="1">-LN(K4152) /NegExp_Labda</f>
        <v>6.9209140130356577</v>
      </c>
      <c r="K4152" s="2">
        <f t="shared" ca="1" si="444"/>
        <v>0.25052844735559776</v>
      </c>
      <c r="L4152" s="2"/>
      <c r="M4152" s="17">
        <f t="shared" ca="1" si="445"/>
        <v>4</v>
      </c>
      <c r="N4152" s="2">
        <f t="shared" ca="1" si="440"/>
        <v>0.32541048412244766</v>
      </c>
      <c r="O4152" s="2"/>
      <c r="P4152" s="31">
        <f t="shared" ca="1" si="446"/>
        <v>4.8885543765533157</v>
      </c>
    </row>
    <row r="4153" spans="1:16" x14ac:dyDescent="0.25">
      <c r="A4153" s="32">
        <f ca="1">Uniform_A+B4153*(Uniform_B-Uniform_A)</f>
        <v>1.6179991941906935</v>
      </c>
      <c r="B4153" s="2">
        <f t="shared" ca="1" si="441"/>
        <v>0.16179991941906935</v>
      </c>
      <c r="C4153" s="4"/>
      <c r="D4153" s="5">
        <f ca="1">IF(E4153&lt;(Driehoek_C-Driehoek_A)/(Driehoek_B-Driehoek_A),Driehoek_A+SQRT(E4153*(Driehoek_B-Driehoek_A)*(Driehoek_C-Driehoek_A)),Driehoek_B-SQRT((1-E4153)*(Driehoek_B-Driehoek_A)*(Driehoek_B-Driehoek_C)))</f>
        <v>5.2862141205435007</v>
      </c>
      <c r="E4153" s="2">
        <f t="shared" ca="1" si="442"/>
        <v>0.60593698404427188</v>
      </c>
      <c r="F4153" s="2"/>
      <c r="G4153" s="15">
        <f ca="1">_xlfn.NORM.INV(H4153,Normaal_Mu,Normaal_Sigma)</f>
        <v>3.8719404133885962</v>
      </c>
      <c r="H4153" s="2">
        <f t="shared" ca="1" si="443"/>
        <v>0.28636692809090913</v>
      </c>
      <c r="I4153" s="2"/>
      <c r="J4153" s="15">
        <f ca="1">-LN(K4153) /NegExp_Labda</f>
        <v>11.435551768002426</v>
      </c>
      <c r="K4153" s="2">
        <f t="shared" ca="1" si="444"/>
        <v>0.10155950931863322</v>
      </c>
      <c r="L4153" s="2"/>
      <c r="M4153" s="17">
        <f t="shared" ca="1" si="445"/>
        <v>11</v>
      </c>
      <c r="N4153" s="2">
        <f t="shared" ca="1" si="440"/>
        <v>0.99433652135780459</v>
      </c>
      <c r="O4153" s="2"/>
      <c r="P4153" s="31">
        <f t="shared" ca="1" si="446"/>
        <v>6.6423410992250442</v>
      </c>
    </row>
    <row r="4154" spans="1:16" x14ac:dyDescent="0.25">
      <c r="A4154" s="32">
        <f ca="1">Uniform_A+B4154*(Uniform_B-Uniform_A)</f>
        <v>8.7081147385386242</v>
      </c>
      <c r="B4154" s="2">
        <f t="shared" ca="1" si="441"/>
        <v>0.87081147385386248</v>
      </c>
      <c r="C4154" s="4"/>
      <c r="D4154" s="5">
        <f ca="1">IF(E4154&lt;(Driehoek_C-Driehoek_A)/(Driehoek_B-Driehoek_A),Driehoek_A+SQRT(E4154*(Driehoek_B-Driehoek_A)*(Driehoek_C-Driehoek_A)),Driehoek_B-SQRT((1-E4154)*(Driehoek_B-Driehoek_A)*(Driehoek_B-Driehoek_C)))</f>
        <v>7.3077127950603282</v>
      </c>
      <c r="E4154" s="2">
        <f t="shared" ca="1" si="442"/>
        <v>0.91817611474278493</v>
      </c>
      <c r="F4154" s="2"/>
      <c r="G4154" s="15">
        <f ca="1">_xlfn.NORM.INV(H4154,Normaal_Mu,Normaal_Sigma)</f>
        <v>2.5082124167442617</v>
      </c>
      <c r="H4154" s="2">
        <f t="shared" ca="1" si="443"/>
        <v>0.10640169482493989</v>
      </c>
      <c r="I4154" s="2"/>
      <c r="J4154" s="15">
        <f ca="1">-LN(K4154) /NegExp_Labda</f>
        <v>8.3412873326388901</v>
      </c>
      <c r="K4154" s="2">
        <f t="shared" ca="1" si="444"/>
        <v>0.18857537841659755</v>
      </c>
      <c r="L4154" s="2"/>
      <c r="M4154" s="17">
        <f t="shared" ca="1" si="445"/>
        <v>6</v>
      </c>
      <c r="N4154" s="2">
        <f t="shared" ca="1" si="440"/>
        <v>0.65673217561399677</v>
      </c>
      <c r="O4154" s="2"/>
      <c r="P4154" s="31">
        <f t="shared" ca="1" si="446"/>
        <v>6.5730654565964199</v>
      </c>
    </row>
    <row r="4155" spans="1:16" x14ac:dyDescent="0.25">
      <c r="A4155" s="32">
        <f ca="1">Uniform_A+B4155*(Uniform_B-Uniform_A)</f>
        <v>9.5158538834672619</v>
      </c>
      <c r="B4155" s="2">
        <f t="shared" ca="1" si="441"/>
        <v>0.95158538834672624</v>
      </c>
      <c r="C4155" s="4"/>
      <c r="D4155" s="5">
        <f ca="1">IF(E4155&lt;(Driehoek_C-Driehoek_A)/(Driehoek_B-Driehoek_A),Driehoek_A+SQRT(E4155*(Driehoek_B-Driehoek_A)*(Driehoek_C-Driehoek_A)),Driehoek_B-SQRT((1-E4155)*(Driehoek_B-Driehoek_A)*(Driehoek_B-Driehoek_C)))</f>
        <v>5.7324744785499853</v>
      </c>
      <c r="E4155" s="2">
        <f t="shared" ca="1" si="442"/>
        <v>0.69495077047636611</v>
      </c>
      <c r="F4155" s="2"/>
      <c r="G4155" s="15">
        <f ca="1">_xlfn.NORM.INV(H4155,Normaal_Mu,Normaal_Sigma)</f>
        <v>4.8134321434984644</v>
      </c>
      <c r="H4155" s="2">
        <f t="shared" ca="1" si="443"/>
        <v>0.462838999901245</v>
      </c>
      <c r="I4155" s="2"/>
      <c r="J4155" s="15">
        <f ca="1">-LN(K4155) /NegExp_Labda</f>
        <v>0.80674359327902878</v>
      </c>
      <c r="K4155" s="2">
        <f t="shared" ca="1" si="444"/>
        <v>0.85099526143495929</v>
      </c>
      <c r="L4155" s="2"/>
      <c r="M4155" s="17">
        <f t="shared" ca="1" si="445"/>
        <v>2</v>
      </c>
      <c r="N4155" s="2">
        <f t="shared" ca="1" si="440"/>
        <v>9.3565884490098283E-2</v>
      </c>
      <c r="O4155" s="2"/>
      <c r="P4155" s="31">
        <f t="shared" ca="1" si="446"/>
        <v>4.5737008197589484</v>
      </c>
    </row>
    <row r="4156" spans="1:16" x14ac:dyDescent="0.25">
      <c r="A4156" s="32">
        <f ca="1">Uniform_A+B4156*(Uniform_B-Uniform_A)</f>
        <v>8.025459284200041</v>
      </c>
      <c r="B4156" s="2">
        <f t="shared" ca="1" si="441"/>
        <v>0.80254592842000405</v>
      </c>
      <c r="C4156" s="4"/>
      <c r="D4156" s="5">
        <f ca="1">IF(E4156&lt;(Driehoek_C-Driehoek_A)/(Driehoek_B-Driehoek_A),Driehoek_A+SQRT(E4156*(Driehoek_B-Driehoek_A)*(Driehoek_C-Driehoek_A)),Driehoek_B-SQRT((1-E4156)*(Driehoek_B-Driehoek_A)*(Driehoek_B-Driehoek_C)))</f>
        <v>6.3610263618265677</v>
      </c>
      <c r="E4156" s="2">
        <f t="shared" ca="1" si="442"/>
        <v>0.8010233753435908</v>
      </c>
      <c r="F4156" s="2"/>
      <c r="G4156" s="15">
        <f ca="1">_xlfn.NORM.INV(H4156,Normaal_Mu,Normaal_Sigma)</f>
        <v>5.373548409368575</v>
      </c>
      <c r="H4156" s="2">
        <f t="shared" ca="1" si="443"/>
        <v>0.57408116366357353</v>
      </c>
      <c r="I4156" s="2"/>
      <c r="J4156" s="15">
        <f ca="1">-LN(K4156) /NegExp_Labda</f>
        <v>1.5420103131915999</v>
      </c>
      <c r="K4156" s="2">
        <f t="shared" ca="1" si="444"/>
        <v>0.73461989541054262</v>
      </c>
      <c r="L4156" s="2"/>
      <c r="M4156" s="17">
        <f t="shared" ca="1" si="445"/>
        <v>5</v>
      </c>
      <c r="N4156" s="2">
        <f t="shared" ca="1" si="440"/>
        <v>0.48358321571427476</v>
      </c>
      <c r="O4156" s="2"/>
      <c r="P4156" s="31">
        <f t="shared" ca="1" si="446"/>
        <v>5.2604088737173571</v>
      </c>
    </row>
    <row r="4157" spans="1:16" x14ac:dyDescent="0.25">
      <c r="A4157" s="32">
        <f ca="1">Uniform_A+B4157*(Uniform_B-Uniform_A)</f>
        <v>8.6542677476145506</v>
      </c>
      <c r="B4157" s="2">
        <f t="shared" ca="1" si="441"/>
        <v>0.86542677476145513</v>
      </c>
      <c r="C4157" s="4"/>
      <c r="D4157" s="5">
        <f ca="1">IF(E4157&lt;(Driehoek_C-Driehoek_A)/(Driehoek_B-Driehoek_A),Driehoek_A+SQRT(E4157*(Driehoek_B-Driehoek_A)*(Driehoek_C-Driehoek_A)),Driehoek_B-SQRT((1-E4157)*(Driehoek_B-Driehoek_A)*(Driehoek_B-Driehoek_C)))</f>
        <v>6.988645907910608</v>
      </c>
      <c r="E4157" s="2">
        <f t="shared" ca="1" si="442"/>
        <v>0.88441299189243594</v>
      </c>
      <c r="F4157" s="2"/>
      <c r="G4157" s="15">
        <f ca="1">_xlfn.NORM.INV(H4157,Normaal_Mu,Normaal_Sigma)</f>
        <v>7.3913814420481456</v>
      </c>
      <c r="H4157" s="2">
        <f t="shared" ca="1" si="443"/>
        <v>0.88409136315215631</v>
      </c>
      <c r="I4157" s="2"/>
      <c r="J4157" s="15">
        <f ca="1">-LN(K4157) /NegExp_Labda</f>
        <v>13.110436021186654</v>
      </c>
      <c r="K4157" s="2">
        <f t="shared" ca="1" si="444"/>
        <v>7.2651066853359758E-2</v>
      </c>
      <c r="L4157" s="2"/>
      <c r="M4157" s="17">
        <f t="shared" ca="1" si="445"/>
        <v>2</v>
      </c>
      <c r="N4157" s="2">
        <f t="shared" ca="1" si="440"/>
        <v>0.10661226276954183</v>
      </c>
      <c r="O4157" s="2"/>
      <c r="P4157" s="31">
        <f t="shared" ca="1" si="446"/>
        <v>7.6289462237519929</v>
      </c>
    </row>
    <row r="4158" spans="1:16" x14ac:dyDescent="0.25">
      <c r="A4158" s="32">
        <f ca="1">Uniform_A+B4158*(Uniform_B-Uniform_A)</f>
        <v>8.6667084496938589</v>
      </c>
      <c r="B4158" s="2">
        <f t="shared" ca="1" si="441"/>
        <v>0.86667084496938596</v>
      </c>
      <c r="C4158" s="4"/>
      <c r="D4158" s="5">
        <f ca="1">IF(E4158&lt;(Driehoek_C-Driehoek_A)/(Driehoek_B-Driehoek_A),Driehoek_A+SQRT(E4158*(Driehoek_B-Driehoek_A)*(Driehoek_C-Driehoek_A)),Driehoek_B-SQRT((1-E4158)*(Driehoek_B-Driehoek_A)*(Driehoek_B-Driehoek_C)))</f>
        <v>4.0607305558354527</v>
      </c>
      <c r="E4158" s="2">
        <f t="shared" ca="1" si="442"/>
        <v>0.30296049594121255</v>
      </c>
      <c r="F4158" s="2"/>
      <c r="G4158" s="15">
        <f ca="1">_xlfn.NORM.INV(H4158,Normaal_Mu,Normaal_Sigma)</f>
        <v>5.3911251287021464</v>
      </c>
      <c r="H4158" s="2">
        <f t="shared" ca="1" si="443"/>
        <v>0.5775237181234969</v>
      </c>
      <c r="I4158" s="2"/>
      <c r="J4158" s="15">
        <f ca="1">-LN(K4158) /NegExp_Labda</f>
        <v>5.1872178561072344</v>
      </c>
      <c r="K4158" s="2">
        <f t="shared" ca="1" si="444"/>
        <v>0.35435941963564122</v>
      </c>
      <c r="L4158" s="2"/>
      <c r="M4158" s="17">
        <f t="shared" ca="1" si="445"/>
        <v>5</v>
      </c>
      <c r="N4158" s="2">
        <f t="shared" ca="1" si="440"/>
        <v>0.47930137095035319</v>
      </c>
      <c r="O4158" s="2"/>
      <c r="P4158" s="31">
        <f t="shared" ca="1" si="446"/>
        <v>5.6611563980677388</v>
      </c>
    </row>
    <row r="4159" spans="1:16" x14ac:dyDescent="0.25">
      <c r="A4159" s="32">
        <f ca="1">Uniform_A+B4159*(Uniform_B-Uniform_A)</f>
        <v>4.0934878102560956</v>
      </c>
      <c r="B4159" s="2">
        <f t="shared" ca="1" si="441"/>
        <v>0.40934878102560956</v>
      </c>
      <c r="C4159" s="4"/>
      <c r="D4159" s="5">
        <f ca="1">IF(E4159&lt;(Driehoek_C-Driehoek_A)/(Driehoek_B-Driehoek_A),Driehoek_A+SQRT(E4159*(Driehoek_B-Driehoek_A)*(Driehoek_C-Driehoek_A)),Driehoek_B-SQRT((1-E4159)*(Driehoek_B-Driehoek_A)*(Driehoek_B-Driehoek_C)))</f>
        <v>6.1154949359314585</v>
      </c>
      <c r="E4159" s="2">
        <f t="shared" ca="1" si="442"/>
        <v>0.76227515815322688</v>
      </c>
      <c r="F4159" s="2"/>
      <c r="G4159" s="15">
        <f ca="1">_xlfn.NORM.INV(H4159,Normaal_Mu,Normaal_Sigma)</f>
        <v>3.5744663252937361</v>
      </c>
      <c r="H4159" s="2">
        <f t="shared" ca="1" si="443"/>
        <v>0.2379950248930317</v>
      </c>
      <c r="I4159" s="2"/>
      <c r="J4159" s="15">
        <f ca="1">-LN(K4159) /NegExp_Labda</f>
        <v>23.630924107087498</v>
      </c>
      <c r="K4159" s="2">
        <f t="shared" ca="1" si="444"/>
        <v>8.8602099220029817E-3</v>
      </c>
      <c r="L4159" s="2"/>
      <c r="M4159" s="17">
        <f t="shared" ca="1" si="445"/>
        <v>5</v>
      </c>
      <c r="N4159" s="2">
        <f t="shared" ca="1" si="440"/>
        <v>0.58581269667049229</v>
      </c>
      <c r="O4159" s="2"/>
      <c r="P4159" s="31">
        <f t="shared" ca="1" si="446"/>
        <v>8.4828746357137579</v>
      </c>
    </row>
    <row r="4160" spans="1:16" x14ac:dyDescent="0.25">
      <c r="A4160" s="32">
        <f ca="1">Uniform_A+B4160*(Uniform_B-Uniform_A)</f>
        <v>8.5736584706538963</v>
      </c>
      <c r="B4160" s="2">
        <f t="shared" ca="1" si="441"/>
        <v>0.85736584706538954</v>
      </c>
      <c r="C4160" s="4"/>
      <c r="D4160" s="5">
        <f ca="1">IF(E4160&lt;(Driehoek_C-Driehoek_A)/(Driehoek_B-Driehoek_A),Driehoek_A+SQRT(E4160*(Driehoek_B-Driehoek_A)*(Driehoek_C-Driehoek_A)),Driehoek_B-SQRT((1-E4160)*(Driehoek_B-Driehoek_A)*(Driehoek_B-Driehoek_C)))</f>
        <v>5.0919562660446527</v>
      </c>
      <c r="E4160" s="2">
        <f t="shared" ca="1" si="442"/>
        <v>0.5636341192426384</v>
      </c>
      <c r="F4160" s="2"/>
      <c r="G4160" s="15">
        <f ca="1">_xlfn.NORM.INV(H4160,Normaal_Mu,Normaal_Sigma)</f>
        <v>0.44978685640900995</v>
      </c>
      <c r="H4160" s="2">
        <f t="shared" ca="1" si="443"/>
        <v>1.1449768767152091E-2</v>
      </c>
      <c r="I4160" s="2"/>
      <c r="J4160" s="15">
        <f ca="1">-LN(K4160) /NegExp_Labda</f>
        <v>2.8781633188042681</v>
      </c>
      <c r="K4160" s="2">
        <f t="shared" ca="1" si="444"/>
        <v>0.56234897841975184</v>
      </c>
      <c r="L4160" s="2"/>
      <c r="M4160" s="17">
        <f t="shared" ca="1" si="445"/>
        <v>6</v>
      </c>
      <c r="N4160" s="2">
        <f t="shared" ca="1" si="440"/>
        <v>0.61856876779844328</v>
      </c>
      <c r="O4160" s="2"/>
      <c r="P4160" s="31">
        <f t="shared" ca="1" si="446"/>
        <v>4.5987129823823656</v>
      </c>
    </row>
    <row r="4161" spans="1:16" x14ac:dyDescent="0.25">
      <c r="A4161" s="32">
        <f ca="1">Uniform_A+B4161*(Uniform_B-Uniform_A)</f>
        <v>3.0805117401621462</v>
      </c>
      <c r="B4161" s="2">
        <f t="shared" ca="1" si="441"/>
        <v>0.30805117401621462</v>
      </c>
      <c r="C4161" s="4"/>
      <c r="D4161" s="5">
        <f ca="1">IF(E4161&lt;(Driehoek_C-Driehoek_A)/(Driehoek_B-Driehoek_A),Driehoek_A+SQRT(E4161*(Driehoek_B-Driehoek_A)*(Driehoek_C-Driehoek_A)),Driehoek_B-SQRT((1-E4161)*(Driehoek_B-Driehoek_A)*(Driehoek_B-Driehoek_C)))</f>
        <v>5.2420231782688642</v>
      </c>
      <c r="E4161" s="2">
        <f t="shared" ca="1" si="442"/>
        <v>0.59650314878090149</v>
      </c>
      <c r="F4161" s="2"/>
      <c r="G4161" s="15">
        <f ca="1">_xlfn.NORM.INV(H4161,Normaal_Mu,Normaal_Sigma)</f>
        <v>3.9385502018936891</v>
      </c>
      <c r="H4161" s="2">
        <f t="shared" ca="1" si="443"/>
        <v>0.29780471458185898</v>
      </c>
      <c r="I4161" s="2"/>
      <c r="J4161" s="15">
        <f ca="1">-LN(K4161) /NegExp_Labda</f>
        <v>1.4895718850775364</v>
      </c>
      <c r="K4161" s="2">
        <f t="shared" ca="1" si="444"/>
        <v>0.7423649005249694</v>
      </c>
      <c r="L4161" s="2"/>
      <c r="M4161" s="17">
        <f t="shared" ca="1" si="445"/>
        <v>8</v>
      </c>
      <c r="N4161" s="2">
        <f t="shared" ca="1" si="440"/>
        <v>0.86834638653891971</v>
      </c>
      <c r="O4161" s="2"/>
      <c r="P4161" s="31">
        <f t="shared" ca="1" si="446"/>
        <v>4.3501314010804473</v>
      </c>
    </row>
    <row r="4162" spans="1:16" x14ac:dyDescent="0.25">
      <c r="A4162" s="32">
        <f ca="1">Uniform_A+B4162*(Uniform_B-Uniform_A)</f>
        <v>9.5866085115967117</v>
      </c>
      <c r="B4162" s="2">
        <f t="shared" ca="1" si="441"/>
        <v>0.95866085115967126</v>
      </c>
      <c r="C4162" s="4"/>
      <c r="D4162" s="5">
        <f ca="1">IF(E4162&lt;(Driehoek_C-Driehoek_A)/(Driehoek_B-Driehoek_A),Driehoek_A+SQRT(E4162*(Driehoek_B-Driehoek_A)*(Driehoek_C-Driehoek_A)),Driehoek_B-SQRT((1-E4162)*(Driehoek_B-Driehoek_A)*(Driehoek_B-Driehoek_C)))</f>
        <v>8.6639267615796474</v>
      </c>
      <c r="E4162" s="2">
        <f t="shared" ca="1" si="442"/>
        <v>0.9967729936690759</v>
      </c>
      <c r="F4162" s="2"/>
      <c r="G4162" s="15">
        <f ca="1">_xlfn.NORM.INV(H4162,Normaal_Mu,Normaal_Sigma)</f>
        <v>7.4484287259481867</v>
      </c>
      <c r="H4162" s="2">
        <f t="shared" ca="1" si="443"/>
        <v>0.88956431384541745</v>
      </c>
      <c r="I4162" s="2"/>
      <c r="J4162" s="15">
        <f ca="1">-LN(K4162) /NegExp_Labda</f>
        <v>5.6472750199945141</v>
      </c>
      <c r="K4162" s="2">
        <f t="shared" ca="1" si="444"/>
        <v>0.3232093562377133</v>
      </c>
      <c r="L4162" s="2"/>
      <c r="M4162" s="17">
        <f t="shared" ca="1" si="445"/>
        <v>11</v>
      </c>
      <c r="N4162" s="2">
        <f t="shared" ca="1" si="440"/>
        <v>0.98654028003174921</v>
      </c>
      <c r="O4162" s="2"/>
      <c r="P4162" s="31">
        <f t="shared" ca="1" si="446"/>
        <v>8.4692478038238121</v>
      </c>
    </row>
    <row r="4163" spans="1:16" x14ac:dyDescent="0.25">
      <c r="A4163" s="32">
        <f ca="1">Uniform_A+B4163*(Uniform_B-Uniform_A)</f>
        <v>7.6981771152888783</v>
      </c>
      <c r="B4163" s="2">
        <f t="shared" ca="1" si="441"/>
        <v>0.76981771152888778</v>
      </c>
      <c r="C4163" s="4"/>
      <c r="D4163" s="5">
        <f ca="1">IF(E4163&lt;(Driehoek_C-Driehoek_A)/(Driehoek_B-Driehoek_A),Driehoek_A+SQRT(E4163*(Driehoek_B-Driehoek_A)*(Driehoek_C-Driehoek_A)),Driehoek_B-SQRT((1-E4163)*(Driehoek_B-Driehoek_A)*(Driehoek_B-Driehoek_C)))</f>
        <v>4.7681818085246288</v>
      </c>
      <c r="E4163" s="2">
        <f t="shared" ca="1" si="442"/>
        <v>0.48833470840851767</v>
      </c>
      <c r="F4163" s="2"/>
      <c r="G4163" s="15">
        <f ca="1">_xlfn.NORM.INV(H4163,Normaal_Mu,Normaal_Sigma)</f>
        <v>3.2199654707879724</v>
      </c>
      <c r="H4163" s="2">
        <f t="shared" ca="1" si="443"/>
        <v>0.18672830791621764</v>
      </c>
      <c r="I4163" s="2"/>
      <c r="J4163" s="15">
        <f ca="1">-LN(K4163) /NegExp_Labda</f>
        <v>5.5626859115102416</v>
      </c>
      <c r="K4163" s="2">
        <f t="shared" ca="1" si="444"/>
        <v>0.3287238697491115</v>
      </c>
      <c r="L4163" s="2"/>
      <c r="M4163" s="17">
        <f t="shared" ca="1" si="445"/>
        <v>6</v>
      </c>
      <c r="N4163" s="2">
        <f t="shared" ca="1" si="440"/>
        <v>0.76137418399768209</v>
      </c>
      <c r="O4163" s="2"/>
      <c r="P4163" s="31">
        <f t="shared" ca="1" si="446"/>
        <v>5.4498020612223446</v>
      </c>
    </row>
    <row r="4164" spans="1:16" x14ac:dyDescent="0.25">
      <c r="A4164" s="32">
        <f ca="1">Uniform_A+B4164*(Uniform_B-Uniform_A)</f>
        <v>4.019637528808035</v>
      </c>
      <c r="B4164" s="2">
        <f t="shared" ca="1" si="441"/>
        <v>0.40196375288080355</v>
      </c>
      <c r="C4164" s="4"/>
      <c r="D4164" s="5">
        <f ca="1">IF(E4164&lt;(Driehoek_C-Driehoek_A)/(Driehoek_B-Driehoek_A),Driehoek_A+SQRT(E4164*(Driehoek_B-Driehoek_A)*(Driehoek_C-Driehoek_A)),Driehoek_B-SQRT((1-E4164)*(Driehoek_B-Driehoek_A)*(Driehoek_B-Driehoek_C)))</f>
        <v>6.2188722108034939</v>
      </c>
      <c r="E4164" s="2">
        <f t="shared" ca="1" si="442"/>
        <v>0.77900937771882728</v>
      </c>
      <c r="F4164" s="2"/>
      <c r="G4164" s="15">
        <f ca="1">_xlfn.NORM.INV(H4164,Normaal_Mu,Normaal_Sigma)</f>
        <v>5.513440910657784</v>
      </c>
      <c r="H4164" s="2">
        <f t="shared" ca="1" si="443"/>
        <v>0.60130271021516979</v>
      </c>
      <c r="I4164" s="2"/>
      <c r="J4164" s="15">
        <f ca="1">-LN(K4164) /NegExp_Labda</f>
        <v>6.2131715594661827</v>
      </c>
      <c r="K4164" s="2">
        <f t="shared" ca="1" si="444"/>
        <v>0.28862289287612697</v>
      </c>
      <c r="L4164" s="2"/>
      <c r="M4164" s="17">
        <f t="shared" ca="1" si="445"/>
        <v>3</v>
      </c>
      <c r="N4164" s="2">
        <f t="shared" ca="1" si="440"/>
        <v>0.22713800391568484</v>
      </c>
      <c r="O4164" s="2"/>
      <c r="P4164" s="31">
        <f t="shared" ca="1" si="446"/>
        <v>4.9930244419470995</v>
      </c>
    </row>
    <row r="4165" spans="1:16" x14ac:dyDescent="0.25">
      <c r="A4165" s="32">
        <f ca="1">Uniform_A+B4165*(Uniform_B-Uniform_A)</f>
        <v>5.2327920517405548</v>
      </c>
      <c r="B4165" s="2">
        <f t="shared" ca="1" si="441"/>
        <v>0.52327920517405546</v>
      </c>
      <c r="C4165" s="4"/>
      <c r="D4165" s="5">
        <f ca="1">IF(E4165&lt;(Driehoek_C-Driehoek_A)/(Driehoek_B-Driehoek_A),Driehoek_A+SQRT(E4165*(Driehoek_B-Driehoek_A)*(Driehoek_C-Driehoek_A)),Driehoek_B-SQRT((1-E4165)*(Driehoek_B-Driehoek_A)*(Driehoek_B-Driehoek_C)))</f>
        <v>3.2664015405120361</v>
      </c>
      <c r="E4165" s="2">
        <f t="shared" ca="1" si="442"/>
        <v>0.11455520441508982</v>
      </c>
      <c r="F4165" s="2"/>
      <c r="G4165" s="15">
        <f ca="1">_xlfn.NORM.INV(H4165,Normaal_Mu,Normaal_Sigma)</f>
        <v>4.2961934347898652</v>
      </c>
      <c r="H4165" s="2">
        <f t="shared" ca="1" si="443"/>
        <v>0.36245539865545739</v>
      </c>
      <c r="I4165" s="2"/>
      <c r="J4165" s="15">
        <f ca="1">-LN(K4165) /NegExp_Labda</f>
        <v>5.9580377542678598</v>
      </c>
      <c r="K4165" s="2">
        <f t="shared" ca="1" si="444"/>
        <v>0.30373260579072658</v>
      </c>
      <c r="L4165" s="2"/>
      <c r="M4165" s="17">
        <f t="shared" ca="1" si="445"/>
        <v>4</v>
      </c>
      <c r="N4165" s="2">
        <f t="shared" ref="N4165:N4228" ca="1" si="447">RAND()</f>
        <v>0.3937754870855934</v>
      </c>
      <c r="O4165" s="2"/>
      <c r="P4165" s="31">
        <f t="shared" ca="1" si="446"/>
        <v>4.5506849562620628</v>
      </c>
    </row>
    <row r="4166" spans="1:16" x14ac:dyDescent="0.25">
      <c r="A4166" s="32">
        <f ca="1">Uniform_A+B4166*(Uniform_B-Uniform_A)</f>
        <v>2.382138520075717</v>
      </c>
      <c r="B4166" s="2">
        <f t="shared" ref="B4166:B4229" ca="1" si="448">RAND()</f>
        <v>0.23821385200757172</v>
      </c>
      <c r="C4166" s="4"/>
      <c r="D4166" s="5">
        <f ca="1">IF(E4166&lt;(Driehoek_C-Driehoek_A)/(Driehoek_B-Driehoek_A),Driehoek_A+SQRT(E4166*(Driehoek_B-Driehoek_A)*(Driehoek_C-Driehoek_A)),Driehoek_B-SQRT((1-E4166)*(Driehoek_B-Driehoek_A)*(Driehoek_B-Driehoek_C)))</f>
        <v>3.9377430340510591</v>
      </c>
      <c r="E4166" s="2">
        <f t="shared" ref="E4166:E4229" ca="1" si="449">RAND()</f>
        <v>0.26820343328667162</v>
      </c>
      <c r="F4166" s="2"/>
      <c r="G4166" s="15">
        <f ca="1">_xlfn.NORM.INV(H4166,Normaal_Mu,Normaal_Sigma)</f>
        <v>5.21284305422496</v>
      </c>
      <c r="H4166" s="2">
        <f t="shared" ref="H4166:H4229" ca="1" si="450">RAND()</f>
        <v>0.54237604305103582</v>
      </c>
      <c r="I4166" s="2"/>
      <c r="J4166" s="15">
        <f ca="1">-LN(K4166) /NegExp_Labda</f>
        <v>5.975808485841295</v>
      </c>
      <c r="K4166" s="2">
        <f t="shared" ref="K4166:K4229" ca="1" si="451">RAND()</f>
        <v>0.30265501176696241</v>
      </c>
      <c r="L4166" s="2"/>
      <c r="M4166" s="17">
        <f t="shared" ca="1" si="445"/>
        <v>8</v>
      </c>
      <c r="N4166" s="2">
        <f t="shared" ca="1" si="447"/>
        <v>0.92755760716943969</v>
      </c>
      <c r="O4166" s="2"/>
      <c r="P4166" s="31">
        <f t="shared" ca="1" si="446"/>
        <v>5.1017066188386062</v>
      </c>
    </row>
    <row r="4167" spans="1:16" x14ac:dyDescent="0.25">
      <c r="A4167" s="32">
        <f ca="1">Uniform_A+B4167*(Uniform_B-Uniform_A)</f>
        <v>0.27280617711954114</v>
      </c>
      <c r="B4167" s="2">
        <f t="shared" ca="1" si="448"/>
        <v>2.7280617711954114E-2</v>
      </c>
      <c r="C4167" s="4"/>
      <c r="D4167" s="5">
        <f ca="1">IF(E4167&lt;(Driehoek_C-Driehoek_A)/(Driehoek_B-Driehoek_A),Driehoek_A+SQRT(E4167*(Driehoek_B-Driehoek_A)*(Driehoek_C-Driehoek_A)),Driehoek_B-SQRT((1-E4167)*(Driehoek_B-Driehoek_A)*(Driehoek_B-Driehoek_C)))</f>
        <v>4.3416006067878943</v>
      </c>
      <c r="E4167" s="2">
        <f t="shared" ca="1" si="449"/>
        <v>0.37998043123774539</v>
      </c>
      <c r="F4167" s="2"/>
      <c r="G4167" s="15">
        <f ca="1">_xlfn.NORM.INV(H4167,Normaal_Mu,Normaal_Sigma)</f>
        <v>5.2576115259099812</v>
      </c>
      <c r="H4167" s="2">
        <f t="shared" ca="1" si="450"/>
        <v>0.55124432732893169</v>
      </c>
      <c r="I4167" s="2"/>
      <c r="J4167" s="15">
        <f ca="1">-LN(K4167) /NegExp_Labda</f>
        <v>1.9286862382095027</v>
      </c>
      <c r="K4167" s="2">
        <f t="shared" ca="1" si="451"/>
        <v>0.67994916045623666</v>
      </c>
      <c r="L4167" s="2"/>
      <c r="M4167" s="17">
        <f t="shared" ca="1" si="445"/>
        <v>4</v>
      </c>
      <c r="N4167" s="2">
        <f t="shared" ca="1" si="447"/>
        <v>0.42342821557865384</v>
      </c>
      <c r="O4167" s="2"/>
      <c r="P4167" s="31">
        <f t="shared" ca="1" si="446"/>
        <v>3.1601409096053841</v>
      </c>
    </row>
    <row r="4168" spans="1:16" x14ac:dyDescent="0.25">
      <c r="A4168" s="32">
        <f ca="1">Uniform_A+B4168*(Uniform_B-Uniform_A)</f>
        <v>5.1534460344688737</v>
      </c>
      <c r="B4168" s="2">
        <f t="shared" ca="1" si="448"/>
        <v>0.51534460344688737</v>
      </c>
      <c r="C4168" s="4"/>
      <c r="D4168" s="5">
        <f ca="1">IF(E4168&lt;(Driehoek_C-Driehoek_A)/(Driehoek_B-Driehoek_A),Driehoek_A+SQRT(E4168*(Driehoek_B-Driehoek_A)*(Driehoek_C-Driehoek_A)),Driehoek_B-SQRT((1-E4168)*(Driehoek_B-Driehoek_A)*(Driehoek_B-Driehoek_C)))</f>
        <v>3.735101080078659</v>
      </c>
      <c r="E4168" s="2">
        <f t="shared" ca="1" si="449"/>
        <v>0.21504112557786637</v>
      </c>
      <c r="F4168" s="2"/>
      <c r="G4168" s="15">
        <f ca="1">_xlfn.NORM.INV(H4168,Normaal_Mu,Normaal_Sigma)</f>
        <v>4.1314063699268457</v>
      </c>
      <c r="H4168" s="2">
        <f t="shared" ca="1" si="450"/>
        <v>0.33203645818960592</v>
      </c>
      <c r="I4168" s="2"/>
      <c r="J4168" s="15">
        <f ca="1">-LN(K4168) /NegExp_Labda</f>
        <v>2.3493438794540755</v>
      </c>
      <c r="K4168" s="2">
        <f t="shared" ca="1" si="451"/>
        <v>0.62508428903002677</v>
      </c>
      <c r="L4168" s="2"/>
      <c r="M4168" s="17">
        <f t="shared" ca="1" si="445"/>
        <v>5</v>
      </c>
      <c r="N4168" s="2">
        <f t="shared" ca="1" si="447"/>
        <v>0.59446831749307072</v>
      </c>
      <c r="O4168" s="2"/>
      <c r="P4168" s="31">
        <f t="shared" ca="1" si="446"/>
        <v>4.0738594727856903</v>
      </c>
    </row>
    <row r="4169" spans="1:16" x14ac:dyDescent="0.25">
      <c r="A4169" s="32">
        <f ca="1">Uniform_A+B4169*(Uniform_B-Uniform_A)</f>
        <v>6.2384654567685205</v>
      </c>
      <c r="B4169" s="2">
        <f t="shared" ca="1" si="448"/>
        <v>0.62384654567685205</v>
      </c>
      <c r="C4169" s="4"/>
      <c r="D4169" s="5">
        <f ca="1">IF(E4169&lt;(Driehoek_C-Driehoek_A)/(Driehoek_B-Driehoek_A),Driehoek_A+SQRT(E4169*(Driehoek_B-Driehoek_A)*(Driehoek_C-Driehoek_A)),Driehoek_B-SQRT((1-E4169)*(Driehoek_B-Driehoek_A)*(Driehoek_B-Driehoek_C)))</f>
        <v>5.6653283550651139</v>
      </c>
      <c r="E4169" s="2">
        <f t="shared" ca="1" si="449"/>
        <v>0.68228471487049314</v>
      </c>
      <c r="F4169" s="2"/>
      <c r="G4169" s="15">
        <f ca="1">_xlfn.NORM.INV(H4169,Normaal_Mu,Normaal_Sigma)</f>
        <v>4.9379468450737827</v>
      </c>
      <c r="H4169" s="2">
        <f t="shared" ca="1" si="450"/>
        <v>0.48762417206105046</v>
      </c>
      <c r="I4169" s="2"/>
      <c r="J4169" s="15">
        <f ca="1">-LN(K4169) /NegExp_Labda</f>
        <v>14.483983345579201</v>
      </c>
      <c r="K4169" s="2">
        <f t="shared" ca="1" si="451"/>
        <v>5.519976024391593E-2</v>
      </c>
      <c r="L4169" s="2"/>
      <c r="M4169" s="17">
        <f t="shared" ca="1" si="445"/>
        <v>4</v>
      </c>
      <c r="N4169" s="2">
        <f t="shared" ca="1" si="447"/>
        <v>0.41181212450101978</v>
      </c>
      <c r="O4169" s="2"/>
      <c r="P4169" s="31">
        <f t="shared" ca="1" si="446"/>
        <v>7.0651448004973236</v>
      </c>
    </row>
    <row r="4170" spans="1:16" x14ac:dyDescent="0.25">
      <c r="A4170" s="32">
        <f ca="1">Uniform_A+B4170*(Uniform_B-Uniform_A)</f>
        <v>4.3489996808594098</v>
      </c>
      <c r="B4170" s="2">
        <f t="shared" ca="1" si="448"/>
        <v>0.434899968085941</v>
      </c>
      <c r="C4170" s="4"/>
      <c r="D4170" s="5">
        <f ca="1">IF(E4170&lt;(Driehoek_C-Driehoek_A)/(Driehoek_B-Driehoek_A),Driehoek_A+SQRT(E4170*(Driehoek_B-Driehoek_A)*(Driehoek_C-Driehoek_A)),Driehoek_B-SQRT((1-E4170)*(Driehoek_B-Driehoek_A)*(Driehoek_B-Driehoek_C)))</f>
        <v>4.1558417840648776</v>
      </c>
      <c r="E4170" s="2">
        <f t="shared" ca="1" si="449"/>
        <v>0.32954660511394995</v>
      </c>
      <c r="F4170" s="2"/>
      <c r="G4170" s="15">
        <f ca="1">_xlfn.NORM.INV(H4170,Normaal_Mu,Normaal_Sigma)</f>
        <v>0.92842172440035231</v>
      </c>
      <c r="H4170" s="2">
        <f t="shared" ca="1" si="450"/>
        <v>2.088576681768628E-2</v>
      </c>
      <c r="I4170" s="2"/>
      <c r="J4170" s="15">
        <f ca="1">-LN(K4170) /NegExp_Labda</f>
        <v>1.2043974035213516</v>
      </c>
      <c r="K4170" s="2">
        <f t="shared" ca="1" si="451"/>
        <v>0.78593634117507793</v>
      </c>
      <c r="L4170" s="2"/>
      <c r="M4170" s="17">
        <f t="shared" ca="1" si="445"/>
        <v>6</v>
      </c>
      <c r="N4170" s="2">
        <f t="shared" ca="1" si="447"/>
        <v>0.74546177999881225</v>
      </c>
      <c r="O4170" s="2"/>
      <c r="P4170" s="31">
        <f t="shared" ca="1" si="446"/>
        <v>3.3275321185691977</v>
      </c>
    </row>
    <row r="4171" spans="1:16" x14ac:dyDescent="0.25">
      <c r="A4171" s="32">
        <f ca="1">Uniform_A+B4171*(Uniform_B-Uniform_A)</f>
        <v>8.100934747772774</v>
      </c>
      <c r="B4171" s="2">
        <f t="shared" ca="1" si="448"/>
        <v>0.81009347477727744</v>
      </c>
      <c r="C4171" s="4"/>
      <c r="D4171" s="5">
        <f ca="1">IF(E4171&lt;(Driehoek_C-Driehoek_A)/(Driehoek_B-Driehoek_A),Driehoek_A+SQRT(E4171*(Driehoek_B-Driehoek_A)*(Driehoek_C-Driehoek_A)),Driehoek_B-SQRT((1-E4171)*(Driehoek_B-Driehoek_A)*(Driehoek_B-Driehoek_C)))</f>
        <v>4.2865769905683182</v>
      </c>
      <c r="E4171" s="2">
        <f t="shared" ca="1" si="449"/>
        <v>0.36524695811885677</v>
      </c>
      <c r="F4171" s="2"/>
      <c r="G4171" s="15">
        <f ca="1">_xlfn.NORM.INV(H4171,Normaal_Mu,Normaal_Sigma)</f>
        <v>8.7456902360749265</v>
      </c>
      <c r="H4171" s="2">
        <f t="shared" ca="1" si="450"/>
        <v>0.96945511219399538</v>
      </c>
      <c r="I4171" s="2"/>
      <c r="J4171" s="15">
        <f ca="1">-LN(K4171) /NegExp_Labda</f>
        <v>4.4342063798139648</v>
      </c>
      <c r="K4171" s="2">
        <f t="shared" ca="1" si="451"/>
        <v>0.41195495177493879</v>
      </c>
      <c r="L4171" s="2"/>
      <c r="M4171" s="17">
        <f t="shared" ca="1" si="445"/>
        <v>5</v>
      </c>
      <c r="N4171" s="2">
        <f t="shared" ca="1" si="447"/>
        <v>0.54744942965878052</v>
      </c>
      <c r="O4171" s="2"/>
      <c r="P4171" s="31">
        <f t="shared" ca="1" si="446"/>
        <v>6.1134816708459967</v>
      </c>
    </row>
    <row r="4172" spans="1:16" x14ac:dyDescent="0.25">
      <c r="A4172" s="32">
        <f ca="1">Uniform_A+B4172*(Uniform_B-Uniform_A)</f>
        <v>8.8064844072396742</v>
      </c>
      <c r="B4172" s="2">
        <f t="shared" ca="1" si="448"/>
        <v>0.88064844072396742</v>
      </c>
      <c r="C4172" s="4"/>
      <c r="D4172" s="5">
        <f ca="1">IF(E4172&lt;(Driehoek_C-Driehoek_A)/(Driehoek_B-Driehoek_A),Driehoek_A+SQRT(E4172*(Driehoek_B-Driehoek_A)*(Driehoek_C-Driehoek_A)),Driehoek_B-SQRT((1-E4172)*(Driehoek_B-Driehoek_A)*(Driehoek_B-Driehoek_C)))</f>
        <v>8.6101883020368675</v>
      </c>
      <c r="E4172" s="2">
        <f t="shared" ca="1" si="449"/>
        <v>0.99565848114660283</v>
      </c>
      <c r="F4172" s="2"/>
      <c r="G4172" s="15">
        <f ca="1">_xlfn.NORM.INV(H4172,Normaal_Mu,Normaal_Sigma)</f>
        <v>5.0567893845646887</v>
      </c>
      <c r="H4172" s="2">
        <f t="shared" ca="1" si="450"/>
        <v>0.51132632127940614</v>
      </c>
      <c r="I4172" s="2"/>
      <c r="J4172" s="15">
        <f ca="1">-LN(K4172) /NegExp_Labda</f>
        <v>19.170301779793199</v>
      </c>
      <c r="K4172" s="2">
        <f t="shared" ca="1" si="451"/>
        <v>2.1621645578387194E-2</v>
      </c>
      <c r="L4172" s="2"/>
      <c r="M4172" s="17">
        <f t="shared" ca="1" si="445"/>
        <v>5</v>
      </c>
      <c r="N4172" s="2">
        <f t="shared" ca="1" si="447"/>
        <v>0.53673428345183904</v>
      </c>
      <c r="O4172" s="2"/>
      <c r="P4172" s="31">
        <f t="shared" ca="1" si="446"/>
        <v>9.328752774726885</v>
      </c>
    </row>
    <row r="4173" spans="1:16" x14ac:dyDescent="0.25">
      <c r="A4173" s="32">
        <f ca="1">Uniform_A+B4173*(Uniform_B-Uniform_A)</f>
        <v>8.816278875372749</v>
      </c>
      <c r="B4173" s="2">
        <f t="shared" ca="1" si="448"/>
        <v>0.88162788753727483</v>
      </c>
      <c r="C4173" s="4"/>
      <c r="D4173" s="5">
        <f ca="1">IF(E4173&lt;(Driehoek_C-Driehoek_A)/(Driehoek_B-Driehoek_A),Driehoek_A+SQRT(E4173*(Driehoek_B-Driehoek_A)*(Driehoek_C-Driehoek_A)),Driehoek_B-SQRT((1-E4173)*(Driehoek_B-Driehoek_A)*(Driehoek_B-Driehoek_C)))</f>
        <v>3.3434601456071027</v>
      </c>
      <c r="E4173" s="2">
        <f t="shared" ca="1" si="449"/>
        <v>0.12892036877390411</v>
      </c>
      <c r="F4173" s="2"/>
      <c r="G4173" s="15">
        <f ca="1">_xlfn.NORM.INV(H4173,Normaal_Mu,Normaal_Sigma)</f>
        <v>4.9118754216309144</v>
      </c>
      <c r="H4173" s="2">
        <f t="shared" ca="1" si="450"/>
        <v>0.48242737622211807</v>
      </c>
      <c r="I4173" s="2"/>
      <c r="J4173" s="15">
        <f ca="1">-LN(K4173) /NegExp_Labda</f>
        <v>1.6461949281821513</v>
      </c>
      <c r="K4173" s="2">
        <f t="shared" ca="1" si="451"/>
        <v>0.71947105295197245</v>
      </c>
      <c r="L4173" s="2"/>
      <c r="M4173" s="17">
        <f t="shared" ca="1" si="445"/>
        <v>3</v>
      </c>
      <c r="N4173" s="2">
        <f t="shared" ca="1" si="447"/>
        <v>0.18467024619806749</v>
      </c>
      <c r="O4173" s="2"/>
      <c r="P4173" s="31">
        <f t="shared" ca="1" si="446"/>
        <v>4.3435618741585831</v>
      </c>
    </row>
    <row r="4174" spans="1:16" x14ac:dyDescent="0.25">
      <c r="A4174" s="32">
        <f ca="1">Uniform_A+B4174*(Uniform_B-Uniform_A)</f>
        <v>9.0491983209647522</v>
      </c>
      <c r="B4174" s="2">
        <f t="shared" ca="1" si="448"/>
        <v>0.90491983209647531</v>
      </c>
      <c r="C4174" s="4"/>
      <c r="D4174" s="5">
        <f ca="1">IF(E4174&lt;(Driehoek_C-Driehoek_A)/(Driehoek_B-Driehoek_A),Driehoek_A+SQRT(E4174*(Driehoek_B-Driehoek_A)*(Driehoek_C-Driehoek_A)),Driehoek_B-SQRT((1-E4174)*(Driehoek_B-Driehoek_A)*(Driehoek_B-Driehoek_C)))</f>
        <v>2.1136269832795063</v>
      </c>
      <c r="E4174" s="2">
        <f t="shared" ca="1" si="449"/>
        <v>9.2222080922865768E-4</v>
      </c>
      <c r="F4174" s="2"/>
      <c r="G4174" s="15">
        <f ca="1">_xlfn.NORM.INV(H4174,Normaal_Mu,Normaal_Sigma)</f>
        <v>6.4146329391266974</v>
      </c>
      <c r="H4174" s="2">
        <f t="shared" ca="1" si="450"/>
        <v>0.76031508353378507</v>
      </c>
      <c r="I4174" s="2"/>
      <c r="J4174" s="15">
        <f ca="1">-LN(K4174) /NegExp_Labda</f>
        <v>6.946926630057817</v>
      </c>
      <c r="K4174" s="2">
        <f t="shared" ca="1" si="451"/>
        <v>0.24922845180555742</v>
      </c>
      <c r="L4174" s="2"/>
      <c r="M4174" s="17">
        <f t="shared" ca="1" si="445"/>
        <v>5</v>
      </c>
      <c r="N4174" s="2">
        <f t="shared" ca="1" si="447"/>
        <v>0.51670724497027942</v>
      </c>
      <c r="O4174" s="2"/>
      <c r="P4174" s="31">
        <f t="shared" ca="1" si="446"/>
        <v>5.9048769746857541</v>
      </c>
    </row>
    <row r="4175" spans="1:16" x14ac:dyDescent="0.25">
      <c r="A4175" s="32">
        <f ca="1">Uniform_A+B4175*(Uniform_B-Uniform_A)</f>
        <v>2.2664127046371085</v>
      </c>
      <c r="B4175" s="2">
        <f t="shared" ca="1" si="448"/>
        <v>0.22664127046371085</v>
      </c>
      <c r="C4175" s="4"/>
      <c r="D4175" s="5">
        <f ca="1">IF(E4175&lt;(Driehoek_C-Driehoek_A)/(Driehoek_B-Driehoek_A),Driehoek_A+SQRT(E4175*(Driehoek_B-Driehoek_A)*(Driehoek_C-Driehoek_A)),Driehoek_B-SQRT((1-E4175)*(Driehoek_B-Driehoek_A)*(Driehoek_B-Driehoek_C)))</f>
        <v>6.2450114686486558</v>
      </c>
      <c r="E4175" s="2">
        <f t="shared" ca="1" si="449"/>
        <v>0.78314394834635892</v>
      </c>
      <c r="F4175" s="2"/>
      <c r="G4175" s="15">
        <f ca="1">_xlfn.NORM.INV(H4175,Normaal_Mu,Normaal_Sigma)</f>
        <v>6.7179276259993284</v>
      </c>
      <c r="H4175" s="2">
        <f t="shared" ca="1" si="450"/>
        <v>0.8048197594682609</v>
      </c>
      <c r="I4175" s="2"/>
      <c r="J4175" s="15">
        <f ca="1">-LN(K4175) /NegExp_Labda</f>
        <v>4.563494177180119</v>
      </c>
      <c r="K4175" s="2">
        <f t="shared" ca="1" si="451"/>
        <v>0.40143934201147602</v>
      </c>
      <c r="L4175" s="2"/>
      <c r="M4175" s="17">
        <f t="shared" ca="1" si="445"/>
        <v>8</v>
      </c>
      <c r="N4175" s="2">
        <f t="shared" ca="1" si="447"/>
        <v>0.87552603163155174</v>
      </c>
      <c r="O4175" s="2"/>
      <c r="P4175" s="31">
        <f t="shared" ca="1" si="446"/>
        <v>5.5585691952930425</v>
      </c>
    </row>
    <row r="4176" spans="1:16" x14ac:dyDescent="0.25">
      <c r="A4176" s="32">
        <f ca="1">Uniform_A+B4176*(Uniform_B-Uniform_A)</f>
        <v>4.9847442149769572</v>
      </c>
      <c r="B4176" s="2">
        <f t="shared" ca="1" si="448"/>
        <v>0.49847442149769572</v>
      </c>
      <c r="C4176" s="4"/>
      <c r="D4176" s="5">
        <f ca="1">IF(E4176&lt;(Driehoek_C-Driehoek_A)/(Driehoek_B-Driehoek_A),Driehoek_A+SQRT(E4176*(Driehoek_B-Driehoek_A)*(Driehoek_C-Driehoek_A)),Driehoek_B-SQRT((1-E4176)*(Driehoek_B-Driehoek_A)*(Driehoek_B-Driehoek_C)))</f>
        <v>2.8334741132740326</v>
      </c>
      <c r="E4176" s="2">
        <f t="shared" ca="1" si="449"/>
        <v>4.9619935535566762E-2</v>
      </c>
      <c r="F4176" s="2"/>
      <c r="G4176" s="15">
        <f ca="1">_xlfn.NORM.INV(H4176,Normaal_Mu,Normaal_Sigma)</f>
        <v>4.1913372093854608</v>
      </c>
      <c r="H4176" s="2">
        <f t="shared" ca="1" si="450"/>
        <v>0.3429845208378044</v>
      </c>
      <c r="I4176" s="2"/>
      <c r="J4176" s="15">
        <f ca="1">-LN(K4176) /NegExp_Labda</f>
        <v>10.380863959283923</v>
      </c>
      <c r="K4176" s="2">
        <f t="shared" ca="1" si="451"/>
        <v>0.1254092622514329</v>
      </c>
      <c r="L4176" s="2"/>
      <c r="M4176" s="17">
        <f t="shared" ca="1" si="445"/>
        <v>8</v>
      </c>
      <c r="N4176" s="2">
        <f t="shared" ca="1" si="447"/>
        <v>0.89340861434764796</v>
      </c>
      <c r="O4176" s="2"/>
      <c r="P4176" s="31">
        <f t="shared" ca="1" si="446"/>
        <v>6.0780838993840742</v>
      </c>
    </row>
    <row r="4177" spans="1:16" x14ac:dyDescent="0.25">
      <c r="A4177" s="32">
        <f ca="1">Uniform_A+B4177*(Uniform_B-Uniform_A)</f>
        <v>0.58466460172387436</v>
      </c>
      <c r="B4177" s="2">
        <f t="shared" ca="1" si="448"/>
        <v>5.8466460172387436E-2</v>
      </c>
      <c r="C4177" s="4"/>
      <c r="D4177" s="5">
        <f ca="1">IF(E4177&lt;(Driehoek_C-Driehoek_A)/(Driehoek_B-Driehoek_A),Driehoek_A+SQRT(E4177*(Driehoek_B-Driehoek_A)*(Driehoek_C-Driehoek_A)),Driehoek_B-SQRT((1-E4177)*(Driehoek_B-Driehoek_A)*(Driehoek_B-Driehoek_C)))</f>
        <v>4.1268817178527106</v>
      </c>
      <c r="E4177" s="2">
        <f t="shared" ca="1" si="449"/>
        <v>0.32150623452005289</v>
      </c>
      <c r="F4177" s="2"/>
      <c r="G4177" s="15">
        <f ca="1">_xlfn.NORM.INV(H4177,Normaal_Mu,Normaal_Sigma)</f>
        <v>3.4996285524381952</v>
      </c>
      <c r="H4177" s="2">
        <f t="shared" ca="1" si="450"/>
        <v>0.22657142788974938</v>
      </c>
      <c r="I4177" s="2"/>
      <c r="J4177" s="15">
        <f ca="1">-LN(K4177) /NegExp_Labda</f>
        <v>1.6877294939526504</v>
      </c>
      <c r="K4177" s="2">
        <f t="shared" ca="1" si="451"/>
        <v>0.71351922428549119</v>
      </c>
      <c r="L4177" s="2"/>
      <c r="M4177" s="17">
        <f t="shared" ca="1" si="445"/>
        <v>6</v>
      </c>
      <c r="N4177" s="2">
        <f t="shared" ca="1" si="447"/>
        <v>0.68220906990628694</v>
      </c>
      <c r="O4177" s="2"/>
      <c r="P4177" s="31">
        <f t="shared" ca="1" si="446"/>
        <v>3.179780873193486</v>
      </c>
    </row>
    <row r="4178" spans="1:16" x14ac:dyDescent="0.25">
      <c r="A4178" s="32">
        <f ca="1">Uniform_A+B4178*(Uniform_B-Uniform_A)</f>
        <v>3.8644958342174784</v>
      </c>
      <c r="B4178" s="2">
        <f t="shared" ca="1" si="448"/>
        <v>0.38644958342174784</v>
      </c>
      <c r="C4178" s="4"/>
      <c r="D4178" s="5">
        <f ca="1">IF(E4178&lt;(Driehoek_C-Driehoek_A)/(Driehoek_B-Driehoek_A),Driehoek_A+SQRT(E4178*(Driehoek_B-Driehoek_A)*(Driehoek_C-Driehoek_A)),Driehoek_B-SQRT((1-E4178)*(Driehoek_B-Driehoek_A)*(Driehoek_B-Driehoek_C)))</f>
        <v>4.1070452066464114</v>
      </c>
      <c r="E4178" s="2">
        <f t="shared" ca="1" si="449"/>
        <v>0.31597123971994701</v>
      </c>
      <c r="F4178" s="2"/>
      <c r="G4178" s="15">
        <f ca="1">_xlfn.NORM.INV(H4178,Normaal_Mu,Normaal_Sigma)</f>
        <v>5.8014075055420067</v>
      </c>
      <c r="H4178" s="2">
        <f t="shared" ca="1" si="450"/>
        <v>0.65568087624559401</v>
      </c>
      <c r="I4178" s="2"/>
      <c r="J4178" s="15">
        <f ca="1">-LN(K4178) /NegExp_Labda</f>
        <v>0.53284700298873633</v>
      </c>
      <c r="K4178" s="2">
        <f t="shared" ca="1" si="451"/>
        <v>0.89891266092041011</v>
      </c>
      <c r="L4178" s="2"/>
      <c r="M4178" s="17">
        <f t="shared" ca="1" si="445"/>
        <v>5</v>
      </c>
      <c r="N4178" s="2">
        <f t="shared" ca="1" si="447"/>
        <v>0.53005327250404777</v>
      </c>
      <c r="O4178" s="2"/>
      <c r="P4178" s="31">
        <f t="shared" ca="1" si="446"/>
        <v>3.8611591098789262</v>
      </c>
    </row>
    <row r="4179" spans="1:16" x14ac:dyDescent="0.25">
      <c r="A4179" s="32">
        <f ca="1">Uniform_A+B4179*(Uniform_B-Uniform_A)</f>
        <v>2.2289740296497085</v>
      </c>
      <c r="B4179" s="2">
        <f t="shared" ca="1" si="448"/>
        <v>0.22289740296497085</v>
      </c>
      <c r="C4179" s="4"/>
      <c r="D4179" s="5">
        <f ca="1">IF(E4179&lt;(Driehoek_C-Driehoek_A)/(Driehoek_B-Driehoek_A),Driehoek_A+SQRT(E4179*(Driehoek_B-Driehoek_A)*(Driehoek_C-Driehoek_A)),Driehoek_B-SQRT((1-E4179)*(Driehoek_B-Driehoek_A)*(Driehoek_B-Driehoek_C)))</f>
        <v>7.587703159944521</v>
      </c>
      <c r="E4179" s="2">
        <f t="shared" ca="1" si="449"/>
        <v>0.94301193244483739</v>
      </c>
      <c r="F4179" s="2"/>
      <c r="G4179" s="15">
        <f ca="1">_xlfn.NORM.INV(H4179,Normaal_Mu,Normaal_Sigma)</f>
        <v>6.2707501580071643</v>
      </c>
      <c r="H4179" s="2">
        <f t="shared" ca="1" si="450"/>
        <v>0.73740809121619777</v>
      </c>
      <c r="I4179" s="2"/>
      <c r="J4179" s="15">
        <f ca="1">-LN(K4179) /NegExp_Labda</f>
        <v>16.988732795935544</v>
      </c>
      <c r="K4179" s="2">
        <f t="shared" ca="1" si="451"/>
        <v>3.3448559447255666E-2</v>
      </c>
      <c r="L4179" s="2"/>
      <c r="M4179" s="17">
        <f t="shared" ca="1" si="445"/>
        <v>8</v>
      </c>
      <c r="N4179" s="2">
        <f t="shared" ca="1" si="447"/>
        <v>0.92644744049998518</v>
      </c>
      <c r="O4179" s="2"/>
      <c r="P4179" s="31">
        <f t="shared" ca="1" si="446"/>
        <v>8.215232028707387</v>
      </c>
    </row>
    <row r="4180" spans="1:16" x14ac:dyDescent="0.25">
      <c r="A4180" s="32">
        <f ca="1">Uniform_A+B4180*(Uniform_B-Uniform_A)</f>
        <v>1.1455129787569618</v>
      </c>
      <c r="B4180" s="2">
        <f t="shared" ca="1" si="448"/>
        <v>0.11455129787569618</v>
      </c>
      <c r="C4180" s="4"/>
      <c r="D4180" s="5">
        <f ca="1">IF(E4180&lt;(Driehoek_C-Driehoek_A)/(Driehoek_B-Driehoek_A),Driehoek_A+SQRT(E4180*(Driehoek_B-Driehoek_A)*(Driehoek_C-Driehoek_A)),Driehoek_B-SQRT((1-E4180)*(Driehoek_B-Driehoek_A)*(Driehoek_B-Driehoek_C)))</f>
        <v>3.0880771247562064</v>
      </c>
      <c r="E4180" s="2">
        <f t="shared" ca="1" si="449"/>
        <v>8.4565130672695221E-2</v>
      </c>
      <c r="F4180" s="2"/>
      <c r="G4180" s="15">
        <f ca="1">_xlfn.NORM.INV(H4180,Normaal_Mu,Normaal_Sigma)</f>
        <v>3.9253505497297771</v>
      </c>
      <c r="H4180" s="2">
        <f t="shared" ca="1" si="450"/>
        <v>0.29552166469908114</v>
      </c>
      <c r="I4180" s="2"/>
      <c r="J4180" s="15">
        <f ca="1">-LN(K4180) /NegExp_Labda</f>
        <v>4.2633236242960972</v>
      </c>
      <c r="K4180" s="2">
        <f t="shared" ca="1" si="451"/>
        <v>0.42627750489248695</v>
      </c>
      <c r="L4180" s="2"/>
      <c r="M4180" s="17">
        <f t="shared" ca="1" si="445"/>
        <v>3</v>
      </c>
      <c r="N4180" s="2">
        <f t="shared" ca="1" si="447"/>
        <v>0.14936222678432953</v>
      </c>
      <c r="O4180" s="2"/>
      <c r="P4180" s="31">
        <f t="shared" ca="1" si="446"/>
        <v>3.0844528555078083</v>
      </c>
    </row>
    <row r="4181" spans="1:16" x14ac:dyDescent="0.25">
      <c r="A4181" s="32">
        <f ca="1">Uniform_A+B4181*(Uniform_B-Uniform_A)</f>
        <v>1.8121578515690906</v>
      </c>
      <c r="B4181" s="2">
        <f t="shared" ca="1" si="448"/>
        <v>0.18121578515690906</v>
      </c>
      <c r="C4181" s="4"/>
      <c r="D4181" s="5">
        <f ca="1">IF(E4181&lt;(Driehoek_C-Driehoek_A)/(Driehoek_B-Driehoek_A),Driehoek_A+SQRT(E4181*(Driehoek_B-Driehoek_A)*(Driehoek_C-Driehoek_A)),Driehoek_B-SQRT((1-E4181)*(Driehoek_B-Driehoek_A)*(Driehoek_B-Driehoek_C)))</f>
        <v>5.7513336789955511</v>
      </c>
      <c r="E4181" s="2">
        <f t="shared" ca="1" si="449"/>
        <v>0.69846191813632619</v>
      </c>
      <c r="F4181" s="2"/>
      <c r="G4181" s="15">
        <f ca="1">_xlfn.NORM.INV(H4181,Normaal_Mu,Normaal_Sigma)</f>
        <v>6.8593250566986832</v>
      </c>
      <c r="H4181" s="2">
        <f t="shared" ca="1" si="450"/>
        <v>0.82372707919986898</v>
      </c>
      <c r="I4181" s="2"/>
      <c r="J4181" s="15">
        <f ca="1">-LN(K4181) /NegExp_Labda</f>
        <v>0.73590388250134509</v>
      </c>
      <c r="K4181" s="2">
        <f t="shared" ca="1" si="451"/>
        <v>0.8631379282578141</v>
      </c>
      <c r="L4181" s="2"/>
      <c r="M4181" s="17">
        <f t="shared" ca="1" si="445"/>
        <v>2</v>
      </c>
      <c r="N4181" s="2">
        <f t="shared" ca="1" si="447"/>
        <v>5.0231212128352465E-2</v>
      </c>
      <c r="O4181" s="2"/>
      <c r="P4181" s="31">
        <f t="shared" ca="1" si="446"/>
        <v>3.431744093952934</v>
      </c>
    </row>
    <row r="4182" spans="1:16" x14ac:dyDescent="0.25">
      <c r="A4182" s="32">
        <f ca="1">Uniform_A+B4182*(Uniform_B-Uniform_A)</f>
        <v>2.5712997715330346</v>
      </c>
      <c r="B4182" s="2">
        <f t="shared" ca="1" si="448"/>
        <v>0.25712997715330344</v>
      </c>
      <c r="C4182" s="4"/>
      <c r="D4182" s="5">
        <f ca="1">IF(E4182&lt;(Driehoek_C-Driehoek_A)/(Driehoek_B-Driehoek_A),Driehoek_A+SQRT(E4182*(Driehoek_B-Driehoek_A)*(Driehoek_C-Driehoek_A)),Driehoek_B-SQRT((1-E4182)*(Driehoek_B-Driehoek_A)*(Driehoek_B-Driehoek_C)))</f>
        <v>5.867464463758667</v>
      </c>
      <c r="E4182" s="2">
        <f t="shared" ca="1" si="449"/>
        <v>0.71963488897672079</v>
      </c>
      <c r="F4182" s="2"/>
      <c r="G4182" s="15">
        <f ca="1">_xlfn.NORM.INV(H4182,Normaal_Mu,Normaal_Sigma)</f>
        <v>5.0013156430072483</v>
      </c>
      <c r="H4182" s="2">
        <f t="shared" ca="1" si="450"/>
        <v>0.50026243279182581</v>
      </c>
      <c r="I4182" s="2"/>
      <c r="J4182" s="15">
        <f ca="1">-LN(K4182) /NegExp_Labda</f>
        <v>3.071712221777434</v>
      </c>
      <c r="K4182" s="2">
        <f t="shared" ca="1" si="451"/>
        <v>0.54099651368830459</v>
      </c>
      <c r="L4182" s="2"/>
      <c r="M4182" s="17">
        <f t="shared" ca="1" si="445"/>
        <v>8</v>
      </c>
      <c r="N4182" s="2">
        <f t="shared" ca="1" si="447"/>
        <v>0.91464209816438691</v>
      </c>
      <c r="O4182" s="2"/>
      <c r="P4182" s="31">
        <f t="shared" ca="1" si="446"/>
        <v>4.9023584200152772</v>
      </c>
    </row>
    <row r="4183" spans="1:16" x14ac:dyDescent="0.25">
      <c r="A4183" s="32">
        <f ca="1">Uniform_A+B4183*(Uniform_B-Uniform_A)</f>
        <v>2.3194324557584753</v>
      </c>
      <c r="B4183" s="2">
        <f t="shared" ca="1" si="448"/>
        <v>0.23194324557584756</v>
      </c>
      <c r="C4183" s="4"/>
      <c r="D4183" s="5">
        <f ca="1">IF(E4183&lt;(Driehoek_C-Driehoek_A)/(Driehoek_B-Driehoek_A),Driehoek_A+SQRT(E4183*(Driehoek_B-Driehoek_A)*(Driehoek_C-Driehoek_A)),Driehoek_B-SQRT((1-E4183)*(Driehoek_B-Driehoek_A)*(Driehoek_B-Driehoek_C)))</f>
        <v>4.2764128010112614</v>
      </c>
      <c r="E4183" s="2">
        <f t="shared" ca="1" si="449"/>
        <v>0.36250639924427797</v>
      </c>
      <c r="F4183" s="2"/>
      <c r="G4183" s="15">
        <f ca="1">_xlfn.NORM.INV(H4183,Normaal_Mu,Normaal_Sigma)</f>
        <v>7.6906213193685495</v>
      </c>
      <c r="H4183" s="2">
        <f t="shared" ca="1" si="450"/>
        <v>0.91073753369736865</v>
      </c>
      <c r="I4183" s="2"/>
      <c r="J4183" s="15">
        <f ca="1">-LN(K4183) /NegExp_Labda</f>
        <v>1.7447060625540671</v>
      </c>
      <c r="K4183" s="2">
        <f t="shared" ca="1" si="451"/>
        <v>0.70543459977990464</v>
      </c>
      <c r="L4183" s="2"/>
      <c r="M4183" s="17">
        <f t="shared" ca="1" si="445"/>
        <v>7</v>
      </c>
      <c r="N4183" s="2">
        <f t="shared" ca="1" si="447"/>
        <v>0.83195114434341322</v>
      </c>
      <c r="O4183" s="2"/>
      <c r="P4183" s="31">
        <f t="shared" ca="1" si="446"/>
        <v>4.6062345277384704</v>
      </c>
    </row>
    <row r="4184" spans="1:16" x14ac:dyDescent="0.25">
      <c r="A4184" s="32">
        <f ca="1">Uniform_A+B4184*(Uniform_B-Uniform_A)</f>
        <v>1.8322604100726181</v>
      </c>
      <c r="B4184" s="2">
        <f t="shared" ca="1" si="448"/>
        <v>0.18322604100726181</v>
      </c>
      <c r="C4184" s="4"/>
      <c r="D4184" s="5">
        <f ca="1">IF(E4184&lt;(Driehoek_C-Driehoek_A)/(Driehoek_B-Driehoek_A),Driehoek_A+SQRT(E4184*(Driehoek_B-Driehoek_A)*(Driehoek_C-Driehoek_A)),Driehoek_B-SQRT((1-E4184)*(Driehoek_B-Driehoek_A)*(Driehoek_B-Driehoek_C)))</f>
        <v>6.6675787853982271</v>
      </c>
      <c r="E4184" s="2">
        <f t="shared" ca="1" si="449"/>
        <v>0.84456603650501683</v>
      </c>
      <c r="F4184" s="2"/>
      <c r="G4184" s="15">
        <f ca="1">_xlfn.NORM.INV(H4184,Normaal_Mu,Normaal_Sigma)</f>
        <v>3.8238998429561795</v>
      </c>
      <c r="H4184" s="2">
        <f t="shared" ca="1" si="450"/>
        <v>0.27824933989147826</v>
      </c>
      <c r="I4184" s="2"/>
      <c r="J4184" s="15">
        <f ca="1">-LN(K4184) /NegExp_Labda</f>
        <v>2.1152243969820486</v>
      </c>
      <c r="K4184" s="2">
        <f t="shared" ca="1" si="451"/>
        <v>0.6550492342378581</v>
      </c>
      <c r="L4184" s="2"/>
      <c r="M4184" s="17">
        <f t="shared" ca="1" si="445"/>
        <v>7</v>
      </c>
      <c r="N4184" s="2">
        <f t="shared" ca="1" si="447"/>
        <v>0.82697272065103278</v>
      </c>
      <c r="O4184" s="2"/>
      <c r="P4184" s="31">
        <f t="shared" ca="1" si="446"/>
        <v>4.2877926870818142</v>
      </c>
    </row>
    <row r="4185" spans="1:16" x14ac:dyDescent="0.25">
      <c r="A4185" s="32">
        <f ca="1">Uniform_A+B4185*(Uniform_B-Uniform_A)</f>
        <v>3.4455594664762543</v>
      </c>
      <c r="B4185" s="2">
        <f t="shared" ca="1" si="448"/>
        <v>0.34455594664762546</v>
      </c>
      <c r="C4185" s="4"/>
      <c r="D4185" s="5">
        <f ca="1">IF(E4185&lt;(Driehoek_C-Driehoek_A)/(Driehoek_B-Driehoek_A),Driehoek_A+SQRT(E4185*(Driehoek_B-Driehoek_A)*(Driehoek_C-Driehoek_A)),Driehoek_B-SQRT((1-E4185)*(Driehoek_B-Driehoek_A)*(Driehoek_B-Driehoek_C)))</f>
        <v>3.9079823880022051</v>
      </c>
      <c r="E4185" s="2">
        <f t="shared" ca="1" si="449"/>
        <v>0.26002834235189987</v>
      </c>
      <c r="F4185" s="2"/>
      <c r="G4185" s="15">
        <f ca="1">_xlfn.NORM.INV(H4185,Normaal_Mu,Normaal_Sigma)</f>
        <v>7.2171929130546557</v>
      </c>
      <c r="H4185" s="2">
        <f t="shared" ca="1" si="450"/>
        <v>0.86619784627436791</v>
      </c>
      <c r="I4185" s="2"/>
      <c r="J4185" s="15">
        <f ca="1">-LN(K4185) /NegExp_Labda</f>
        <v>1.0971833045807973</v>
      </c>
      <c r="K4185" s="2">
        <f t="shared" ca="1" si="451"/>
        <v>0.80297101553084349</v>
      </c>
      <c r="L4185" s="2"/>
      <c r="M4185" s="17">
        <f t="shared" ca="1" si="445"/>
        <v>5</v>
      </c>
      <c r="N4185" s="2">
        <f t="shared" ca="1" si="447"/>
        <v>0.57020315428465262</v>
      </c>
      <c r="O4185" s="2"/>
      <c r="P4185" s="31">
        <f t="shared" ca="1" si="446"/>
        <v>4.1335836144227827</v>
      </c>
    </row>
    <row r="4186" spans="1:16" x14ac:dyDescent="0.25">
      <c r="A4186" s="32">
        <f ca="1">Uniform_A+B4186*(Uniform_B-Uniform_A)</f>
        <v>3.9386090611220617</v>
      </c>
      <c r="B4186" s="2">
        <f t="shared" ca="1" si="448"/>
        <v>0.39386090611220614</v>
      </c>
      <c r="C4186" s="4"/>
      <c r="D4186" s="5">
        <f ca="1">IF(E4186&lt;(Driehoek_C-Driehoek_A)/(Driehoek_B-Driehoek_A),Driehoek_A+SQRT(E4186*(Driehoek_B-Driehoek_A)*(Driehoek_C-Driehoek_A)),Driehoek_B-SQRT((1-E4186)*(Driehoek_B-Driehoek_A)*(Driehoek_B-Driehoek_C)))</f>
        <v>4.9281584811121304</v>
      </c>
      <c r="E4186" s="2">
        <f t="shared" ca="1" si="449"/>
        <v>0.52628876128745516</v>
      </c>
      <c r="F4186" s="2"/>
      <c r="G4186" s="15">
        <f ca="1">_xlfn.NORM.INV(H4186,Normaal_Mu,Normaal_Sigma)</f>
        <v>6.4343017820556181</v>
      </c>
      <c r="H4186" s="2">
        <f t="shared" ca="1" si="450"/>
        <v>0.76335950138035014</v>
      </c>
      <c r="I4186" s="2"/>
      <c r="J4186" s="15">
        <f ca="1">-LN(K4186) /NegExp_Labda</f>
        <v>6.7423339898054657E-2</v>
      </c>
      <c r="K4186" s="2">
        <f t="shared" ca="1" si="451"/>
        <v>0.98660584286267083</v>
      </c>
      <c r="L4186" s="2"/>
      <c r="M4186" s="17">
        <f t="shared" ca="1" si="445"/>
        <v>2</v>
      </c>
      <c r="N4186" s="2">
        <f t="shared" ca="1" si="447"/>
        <v>0.11514940773825788</v>
      </c>
      <c r="O4186" s="2"/>
      <c r="P4186" s="31">
        <f t="shared" ca="1" si="446"/>
        <v>3.4736985328375729</v>
      </c>
    </row>
    <row r="4187" spans="1:16" x14ac:dyDescent="0.25">
      <c r="A4187" s="32">
        <f ca="1">Uniform_A+B4187*(Uniform_B-Uniform_A)</f>
        <v>6.2401963727391543</v>
      </c>
      <c r="B4187" s="2">
        <f t="shared" ca="1" si="448"/>
        <v>0.62401963727391541</v>
      </c>
      <c r="C4187" s="4"/>
      <c r="D4187" s="5">
        <f ca="1">IF(E4187&lt;(Driehoek_C-Driehoek_A)/(Driehoek_B-Driehoek_A),Driehoek_A+SQRT(E4187*(Driehoek_B-Driehoek_A)*(Driehoek_C-Driehoek_A)),Driehoek_B-SQRT((1-E4187)*(Driehoek_B-Driehoek_A)*(Driehoek_B-Driehoek_C)))</f>
        <v>3.9861477756019044</v>
      </c>
      <c r="E4187" s="2">
        <f t="shared" ca="1" si="449"/>
        <v>0.28177021332345653</v>
      </c>
      <c r="F4187" s="2"/>
      <c r="G4187" s="15">
        <f ca="1">_xlfn.NORM.INV(H4187,Normaal_Mu,Normaal_Sigma)</f>
        <v>3.7269358890697371</v>
      </c>
      <c r="H4187" s="2">
        <f t="shared" ca="1" si="450"/>
        <v>0.26221484726788047</v>
      </c>
      <c r="I4187" s="2"/>
      <c r="J4187" s="15">
        <f ca="1">-LN(K4187) /NegExp_Labda</f>
        <v>1.1218341262258764</v>
      </c>
      <c r="K4187" s="2">
        <f t="shared" ca="1" si="451"/>
        <v>0.7990219791708788</v>
      </c>
      <c r="L4187" s="2"/>
      <c r="M4187" s="17">
        <f t="shared" ca="1" si="445"/>
        <v>6</v>
      </c>
      <c r="N4187" s="2">
        <f t="shared" ca="1" si="447"/>
        <v>0.74179541814329564</v>
      </c>
      <c r="O4187" s="2"/>
      <c r="P4187" s="31">
        <f t="shared" ca="1" si="446"/>
        <v>4.2150228327273336</v>
      </c>
    </row>
    <row r="4188" spans="1:16" x14ac:dyDescent="0.25">
      <c r="A4188" s="32">
        <f ca="1">Uniform_A+B4188*(Uniform_B-Uniform_A)</f>
        <v>2.33874231898209</v>
      </c>
      <c r="B4188" s="2">
        <f t="shared" ca="1" si="448"/>
        <v>0.233874231898209</v>
      </c>
      <c r="C4188" s="4"/>
      <c r="D4188" s="5">
        <f ca="1">IF(E4188&lt;(Driehoek_C-Driehoek_A)/(Driehoek_B-Driehoek_A),Driehoek_A+SQRT(E4188*(Driehoek_B-Driehoek_A)*(Driehoek_C-Driehoek_A)),Driehoek_B-SQRT((1-E4188)*(Driehoek_B-Driehoek_A)*(Driehoek_B-Driehoek_C)))</f>
        <v>6.5124839466937861</v>
      </c>
      <c r="E4188" s="2">
        <f t="shared" ca="1" si="449"/>
        <v>0.82320753955839643</v>
      </c>
      <c r="F4188" s="2"/>
      <c r="G4188" s="15">
        <f ca="1">_xlfn.NORM.INV(H4188,Normaal_Mu,Normaal_Sigma)</f>
        <v>2.1826390425200524</v>
      </c>
      <c r="H4188" s="2">
        <f t="shared" ca="1" si="450"/>
        <v>7.9464834880564994E-2</v>
      </c>
      <c r="I4188" s="2"/>
      <c r="J4188" s="15">
        <f ca="1">-LN(K4188) /NegExp_Labda</f>
        <v>7.0008954082007095</v>
      </c>
      <c r="K4188" s="2">
        <f t="shared" ca="1" si="451"/>
        <v>0.24655280690682491</v>
      </c>
      <c r="L4188" s="2"/>
      <c r="M4188" s="17">
        <f t="shared" ca="1" si="445"/>
        <v>4</v>
      </c>
      <c r="N4188" s="2">
        <f t="shared" ca="1" si="447"/>
        <v>0.32454638292789706</v>
      </c>
      <c r="O4188" s="2"/>
      <c r="P4188" s="31">
        <f t="shared" ca="1" si="446"/>
        <v>4.4069521432793275</v>
      </c>
    </row>
    <row r="4189" spans="1:16" x14ac:dyDescent="0.25">
      <c r="A4189" s="32">
        <f ca="1">Uniform_A+B4189*(Uniform_B-Uniform_A)</f>
        <v>6.1508270715322748</v>
      </c>
      <c r="B4189" s="2">
        <f t="shared" ca="1" si="448"/>
        <v>0.61508270715322744</v>
      </c>
      <c r="C4189" s="4"/>
      <c r="D4189" s="5">
        <f ca="1">IF(E4189&lt;(Driehoek_C-Driehoek_A)/(Driehoek_B-Driehoek_A),Driehoek_A+SQRT(E4189*(Driehoek_B-Driehoek_A)*(Driehoek_C-Driehoek_A)),Driehoek_B-SQRT((1-E4189)*(Driehoek_B-Driehoek_A)*(Driehoek_B-Driehoek_C)))</f>
        <v>5.4493493873311039</v>
      </c>
      <c r="E4189" s="2">
        <f t="shared" ca="1" si="449"/>
        <v>0.63979657790725708</v>
      </c>
      <c r="F4189" s="2"/>
      <c r="G4189" s="15">
        <f ca="1">_xlfn.NORM.INV(H4189,Normaal_Mu,Normaal_Sigma)</f>
        <v>3.8993097948193114</v>
      </c>
      <c r="H4189" s="2">
        <f t="shared" ca="1" si="450"/>
        <v>0.29104134720914709</v>
      </c>
      <c r="I4189" s="2"/>
      <c r="J4189" s="15">
        <f ca="1">-LN(K4189) /NegExp_Labda</f>
        <v>12.857192797720135</v>
      </c>
      <c r="K4189" s="2">
        <f t="shared" ca="1" si="451"/>
        <v>7.6425523640001991E-2</v>
      </c>
      <c r="L4189" s="2"/>
      <c r="M4189" s="17">
        <f t="shared" ca="1" si="445"/>
        <v>2</v>
      </c>
      <c r="N4189" s="2">
        <f t="shared" ca="1" si="447"/>
        <v>5.6698990480422373E-2</v>
      </c>
      <c r="O4189" s="2"/>
      <c r="P4189" s="31">
        <f t="shared" ca="1" si="446"/>
        <v>6.0713358102805648</v>
      </c>
    </row>
    <row r="4190" spans="1:16" x14ac:dyDescent="0.25">
      <c r="A4190" s="32">
        <f ca="1">Uniform_A+B4190*(Uniform_B-Uniform_A)</f>
        <v>5.9169225617914485</v>
      </c>
      <c r="B4190" s="2">
        <f t="shared" ca="1" si="448"/>
        <v>0.59169225617914489</v>
      </c>
      <c r="C4190" s="4"/>
      <c r="D4190" s="5">
        <f ca="1">IF(E4190&lt;(Driehoek_C-Driehoek_A)/(Driehoek_B-Driehoek_A),Driehoek_A+SQRT(E4190*(Driehoek_B-Driehoek_A)*(Driehoek_C-Driehoek_A)),Driehoek_B-SQRT((1-E4190)*(Driehoek_B-Driehoek_A)*(Driehoek_B-Driehoek_C)))</f>
        <v>5.5895077257134487</v>
      </c>
      <c r="E4190" s="2">
        <f t="shared" ca="1" si="449"/>
        <v>0.66767264134376425</v>
      </c>
      <c r="F4190" s="2"/>
      <c r="G4190" s="15">
        <f ca="1">_xlfn.NORM.INV(H4190,Normaal_Mu,Normaal_Sigma)</f>
        <v>9.3661658012784166</v>
      </c>
      <c r="H4190" s="2">
        <f t="shared" ca="1" si="450"/>
        <v>0.9854851472131434</v>
      </c>
      <c r="I4190" s="2"/>
      <c r="J4190" s="15">
        <f ca="1">-LN(K4190) /NegExp_Labda</f>
        <v>6.3511489474846039</v>
      </c>
      <c r="K4190" s="2">
        <f t="shared" ca="1" si="451"/>
        <v>0.28076709703512992</v>
      </c>
      <c r="L4190" s="2"/>
      <c r="M4190" s="17">
        <f t="shared" ca="1" si="445"/>
        <v>6</v>
      </c>
      <c r="N4190" s="2">
        <f t="shared" ca="1" si="447"/>
        <v>0.70156888269384421</v>
      </c>
      <c r="O4190" s="2"/>
      <c r="P4190" s="31">
        <f t="shared" ca="1" si="446"/>
        <v>6.6447490072535826</v>
      </c>
    </row>
    <row r="4191" spans="1:16" x14ac:dyDescent="0.25">
      <c r="A4191" s="32">
        <f ca="1">Uniform_A+B4191*(Uniform_B-Uniform_A)</f>
        <v>3.8487788607606754</v>
      </c>
      <c r="B4191" s="2">
        <f t="shared" ca="1" si="448"/>
        <v>0.38487788607606754</v>
      </c>
      <c r="C4191" s="4"/>
      <c r="D4191" s="5">
        <f ca="1">IF(E4191&lt;(Driehoek_C-Driehoek_A)/(Driehoek_B-Driehoek_A),Driehoek_A+SQRT(E4191*(Driehoek_B-Driehoek_A)*(Driehoek_C-Driehoek_A)),Driehoek_B-SQRT((1-E4191)*(Driehoek_B-Driehoek_A)*(Driehoek_B-Driehoek_C)))</f>
        <v>6.4156655059513081</v>
      </c>
      <c r="E4191" s="2">
        <f t="shared" ca="1" si="449"/>
        <v>0.80917757779628841</v>
      </c>
      <c r="F4191" s="2"/>
      <c r="G4191" s="15">
        <f ca="1">_xlfn.NORM.INV(H4191,Normaal_Mu,Normaal_Sigma)</f>
        <v>6.4025444661389592</v>
      </c>
      <c r="H4191" s="2">
        <f t="shared" ca="1" si="450"/>
        <v>0.75843343060997626</v>
      </c>
      <c r="I4191" s="2"/>
      <c r="J4191" s="15">
        <f ca="1">-LN(K4191) /NegExp_Labda</f>
        <v>0.77550996453097998</v>
      </c>
      <c r="K4191" s="2">
        <f t="shared" ca="1" si="451"/>
        <v>0.85632783366505227</v>
      </c>
      <c r="L4191" s="2"/>
      <c r="M4191" s="17">
        <f t="shared" ca="1" si="445"/>
        <v>6</v>
      </c>
      <c r="N4191" s="2">
        <f t="shared" ca="1" si="447"/>
        <v>0.72412204150969228</v>
      </c>
      <c r="O4191" s="2"/>
      <c r="P4191" s="31">
        <f t="shared" ca="1" si="446"/>
        <v>4.6884997594763842</v>
      </c>
    </row>
    <row r="4192" spans="1:16" x14ac:dyDescent="0.25">
      <c r="A4192" s="32">
        <f ca="1">Uniform_A+B4192*(Uniform_B-Uniform_A)</f>
        <v>4.7190743812863181</v>
      </c>
      <c r="B4192" s="2">
        <f t="shared" ca="1" si="448"/>
        <v>0.47190743812863178</v>
      </c>
      <c r="C4192" s="4"/>
      <c r="D4192" s="5">
        <f ca="1">IF(E4192&lt;(Driehoek_C-Driehoek_A)/(Driehoek_B-Driehoek_A),Driehoek_A+SQRT(E4192*(Driehoek_B-Driehoek_A)*(Driehoek_C-Driehoek_A)),Driehoek_B-SQRT((1-E4192)*(Driehoek_B-Driehoek_A)*(Driehoek_B-Driehoek_C)))</f>
        <v>4.9750620951586786</v>
      </c>
      <c r="E4192" s="2">
        <f t="shared" ca="1" si="449"/>
        <v>0.53713928177633008</v>
      </c>
      <c r="F4192" s="2"/>
      <c r="G4192" s="15">
        <f ca="1">_xlfn.NORM.INV(H4192,Normaal_Mu,Normaal_Sigma)</f>
        <v>8.8220345086168823</v>
      </c>
      <c r="H4192" s="2">
        <f t="shared" ca="1" si="450"/>
        <v>0.97199881820595457</v>
      </c>
      <c r="I4192" s="2"/>
      <c r="J4192" s="15">
        <f ca="1">-LN(K4192) /NegExp_Labda</f>
        <v>1.9916698667851829</v>
      </c>
      <c r="K4192" s="2">
        <f t="shared" ca="1" si="451"/>
        <v>0.67143774789365573</v>
      </c>
      <c r="L4192" s="2"/>
      <c r="M4192" s="17">
        <f t="shared" ca="1" si="445"/>
        <v>2</v>
      </c>
      <c r="N4192" s="2">
        <f t="shared" ca="1" si="447"/>
        <v>0.11578801502234937</v>
      </c>
      <c r="O4192" s="2"/>
      <c r="P4192" s="31">
        <f t="shared" ca="1" si="446"/>
        <v>4.5015681703694117</v>
      </c>
    </row>
    <row r="4193" spans="1:16" x14ac:dyDescent="0.25">
      <c r="A4193" s="32">
        <f ca="1">Uniform_A+B4193*(Uniform_B-Uniform_A)</f>
        <v>3.9348818533856433</v>
      </c>
      <c r="B4193" s="2">
        <f t="shared" ca="1" si="448"/>
        <v>0.39348818533856433</v>
      </c>
      <c r="C4193" s="4"/>
      <c r="D4193" s="5">
        <f ca="1">IF(E4193&lt;(Driehoek_C-Driehoek_A)/(Driehoek_B-Driehoek_A),Driehoek_A+SQRT(E4193*(Driehoek_B-Driehoek_A)*(Driehoek_C-Driehoek_A)),Driehoek_B-SQRT((1-E4193)*(Driehoek_B-Driehoek_A)*(Driehoek_B-Driehoek_C)))</f>
        <v>3.717729137992678</v>
      </c>
      <c r="E4193" s="2">
        <f t="shared" ca="1" si="449"/>
        <v>0.21075667082207639</v>
      </c>
      <c r="F4193" s="2"/>
      <c r="G4193" s="15">
        <f ca="1">_xlfn.NORM.INV(H4193,Normaal_Mu,Normaal_Sigma)</f>
        <v>4.7768349627316971</v>
      </c>
      <c r="H4193" s="2">
        <f t="shared" ca="1" si="450"/>
        <v>0.45557721677992546</v>
      </c>
      <c r="I4193" s="2"/>
      <c r="J4193" s="15">
        <f ca="1">-LN(K4193) /NegExp_Labda</f>
        <v>5.2614508766850765</v>
      </c>
      <c r="K4193" s="2">
        <f t="shared" ca="1" si="451"/>
        <v>0.34913724730327866</v>
      </c>
      <c r="L4193" s="2"/>
      <c r="M4193" s="17">
        <f t="shared" ca="1" si="445"/>
        <v>4</v>
      </c>
      <c r="N4193" s="2">
        <f t="shared" ca="1" si="447"/>
        <v>0.35937208433858048</v>
      </c>
      <c r="O4193" s="2"/>
      <c r="P4193" s="31">
        <f t="shared" ca="1" si="446"/>
        <v>4.3381793661590198</v>
      </c>
    </row>
    <row r="4194" spans="1:16" x14ac:dyDescent="0.25">
      <c r="A4194" s="32">
        <f ca="1">Uniform_A+B4194*(Uniform_B-Uniform_A)</f>
        <v>0.23132821724998642</v>
      </c>
      <c r="B4194" s="2">
        <f t="shared" ca="1" si="448"/>
        <v>2.3132821724998642E-2</v>
      </c>
      <c r="C4194" s="4"/>
      <c r="D4194" s="5">
        <f ca="1">IF(E4194&lt;(Driehoek_C-Driehoek_A)/(Driehoek_B-Driehoek_A),Driehoek_A+SQRT(E4194*(Driehoek_B-Driehoek_A)*(Driehoek_C-Driehoek_A)),Driehoek_B-SQRT((1-E4194)*(Driehoek_B-Driehoek_A)*(Driehoek_B-Driehoek_C)))</f>
        <v>5.1759524562340431</v>
      </c>
      <c r="E4194" s="2">
        <f t="shared" ca="1" si="449"/>
        <v>0.58219029665764421</v>
      </c>
      <c r="F4194" s="2"/>
      <c r="G4194" s="15">
        <f ca="1">_xlfn.NORM.INV(H4194,Normaal_Mu,Normaal_Sigma)</f>
        <v>5.251292086930115</v>
      </c>
      <c r="H4194" s="2">
        <f t="shared" ca="1" si="450"/>
        <v>0.54999394283775016</v>
      </c>
      <c r="I4194" s="2"/>
      <c r="J4194" s="15">
        <f ca="1">-LN(K4194) /NegExp_Labda</f>
        <v>5.8080251215903127</v>
      </c>
      <c r="K4194" s="2">
        <f t="shared" ca="1" si="451"/>
        <v>0.31298343150932495</v>
      </c>
      <c r="L4194" s="2"/>
      <c r="M4194" s="17">
        <f t="shared" ca="1" si="445"/>
        <v>7</v>
      </c>
      <c r="N4194" s="2">
        <f t="shared" ca="1" si="447"/>
        <v>0.83516854314235089</v>
      </c>
      <c r="O4194" s="2"/>
      <c r="P4194" s="31">
        <f t="shared" ca="1" si="446"/>
        <v>4.6933195764008913</v>
      </c>
    </row>
    <row r="4195" spans="1:16" x14ac:dyDescent="0.25">
      <c r="A4195" s="32">
        <f ca="1">Uniform_A+B4195*(Uniform_B-Uniform_A)</f>
        <v>8.9658662970422061</v>
      </c>
      <c r="B4195" s="2">
        <f t="shared" ca="1" si="448"/>
        <v>0.89658662970422054</v>
      </c>
      <c r="C4195" s="4"/>
      <c r="D4195" s="5">
        <f ca="1">IF(E4195&lt;(Driehoek_C-Driehoek_A)/(Driehoek_B-Driehoek_A),Driehoek_A+SQRT(E4195*(Driehoek_B-Driehoek_A)*(Driehoek_C-Driehoek_A)),Driehoek_B-SQRT((1-E4195)*(Driehoek_B-Driehoek_A)*(Driehoek_B-Driehoek_C)))</f>
        <v>8.3328649622914597</v>
      </c>
      <c r="E4195" s="2">
        <f t="shared" ca="1" si="449"/>
        <v>0.98728373832747496</v>
      </c>
      <c r="F4195" s="2"/>
      <c r="G4195" s="15">
        <f ca="1">_xlfn.NORM.INV(H4195,Normaal_Mu,Normaal_Sigma)</f>
        <v>6.8145426812028767</v>
      </c>
      <c r="H4195" s="2">
        <f t="shared" ca="1" si="450"/>
        <v>0.81786833710199713</v>
      </c>
      <c r="I4195" s="2"/>
      <c r="J4195" s="15">
        <f ca="1">-LN(K4195) /NegExp_Labda</f>
        <v>6.7664702388639908</v>
      </c>
      <c r="K4195" s="2">
        <f t="shared" ca="1" si="451"/>
        <v>0.25838771577535313</v>
      </c>
      <c r="L4195" s="2"/>
      <c r="M4195" s="17">
        <f t="shared" ca="1" si="445"/>
        <v>7</v>
      </c>
      <c r="N4195" s="2">
        <f t="shared" ca="1" si="447"/>
        <v>0.81894570018530277</v>
      </c>
      <c r="O4195" s="2"/>
      <c r="P4195" s="31">
        <f t="shared" ca="1" si="446"/>
        <v>7.5759488358801068</v>
      </c>
    </row>
    <row r="4196" spans="1:16" x14ac:dyDescent="0.25">
      <c r="A4196" s="32">
        <f ca="1">Uniform_A+B4196*(Uniform_B-Uniform_A)</f>
        <v>7.477557949784007</v>
      </c>
      <c r="B4196" s="2">
        <f t="shared" ca="1" si="448"/>
        <v>0.74775579497840072</v>
      </c>
      <c r="C4196" s="4"/>
      <c r="D4196" s="5">
        <f ca="1">IF(E4196&lt;(Driehoek_C-Driehoek_A)/(Driehoek_B-Driehoek_A),Driehoek_A+SQRT(E4196*(Driehoek_B-Driehoek_A)*(Driehoek_C-Driehoek_A)),Driehoek_B-SQRT((1-E4196)*(Driehoek_B-Driehoek_A)*(Driehoek_B-Driehoek_C)))</f>
        <v>5.3285496352739372</v>
      </c>
      <c r="E4196" s="2">
        <f t="shared" ca="1" si="449"/>
        <v>0.61487006341008188</v>
      </c>
      <c r="F4196" s="2"/>
      <c r="G4196" s="15">
        <f ca="1">_xlfn.NORM.INV(H4196,Normaal_Mu,Normaal_Sigma)</f>
        <v>5.8061440420448163</v>
      </c>
      <c r="H4196" s="2">
        <f t="shared" ca="1" si="450"/>
        <v>0.656552378633942</v>
      </c>
      <c r="I4196" s="2"/>
      <c r="J4196" s="15">
        <f ca="1">-LN(K4196) /NegExp_Labda</f>
        <v>3.1626098356415002</v>
      </c>
      <c r="K4196" s="2">
        <f t="shared" ca="1" si="451"/>
        <v>0.53125031429567349</v>
      </c>
      <c r="L4196" s="2"/>
      <c r="M4196" s="17">
        <f t="shared" ca="1" si="445"/>
        <v>4</v>
      </c>
      <c r="N4196" s="2">
        <f t="shared" ca="1" si="447"/>
        <v>0.39818720007105446</v>
      </c>
      <c r="O4196" s="2"/>
      <c r="P4196" s="31">
        <f t="shared" ca="1" si="446"/>
        <v>5.1549722925488526</v>
      </c>
    </row>
    <row r="4197" spans="1:16" x14ac:dyDescent="0.25">
      <c r="A4197" s="32">
        <f ca="1">Uniform_A+B4197*(Uniform_B-Uniform_A)</f>
        <v>0.26734650972010221</v>
      </c>
      <c r="B4197" s="2">
        <f t="shared" ca="1" si="448"/>
        <v>2.6734650972010221E-2</v>
      </c>
      <c r="C4197" s="4"/>
      <c r="D4197" s="5">
        <f ca="1">IF(E4197&lt;(Driehoek_C-Driehoek_A)/(Driehoek_B-Driehoek_A),Driehoek_A+SQRT(E4197*(Driehoek_B-Driehoek_A)*(Driehoek_C-Driehoek_A)),Driehoek_B-SQRT((1-E4197)*(Driehoek_B-Driehoek_A)*(Driehoek_B-Driehoek_C)))</f>
        <v>4.0839909551656133</v>
      </c>
      <c r="E4197" s="2">
        <f t="shared" ca="1" si="449"/>
        <v>0.30951014488875717</v>
      </c>
      <c r="F4197" s="2"/>
      <c r="G4197" s="15">
        <f ca="1">_xlfn.NORM.INV(H4197,Normaal_Mu,Normaal_Sigma)</f>
        <v>6.021148147510532</v>
      </c>
      <c r="H4197" s="2">
        <f t="shared" ca="1" si="450"/>
        <v>0.69517533303067214</v>
      </c>
      <c r="I4197" s="2"/>
      <c r="J4197" s="15">
        <f ca="1">-LN(K4197) /NegExp_Labda</f>
        <v>2.90915094387727</v>
      </c>
      <c r="K4197" s="2">
        <f t="shared" ca="1" si="451"/>
        <v>0.55887458400296719</v>
      </c>
      <c r="L4197" s="2"/>
      <c r="M4197" s="17">
        <f t="shared" ca="1" si="445"/>
        <v>0</v>
      </c>
      <c r="N4197" s="2">
        <f t="shared" ca="1" si="447"/>
        <v>5.8357403923395834E-3</v>
      </c>
      <c r="O4197" s="2"/>
      <c r="P4197" s="31">
        <f t="shared" ca="1" si="446"/>
        <v>2.6563273112547034</v>
      </c>
    </row>
    <row r="4198" spans="1:16" x14ac:dyDescent="0.25">
      <c r="A4198" s="32">
        <f ca="1">Uniform_A+B4198*(Uniform_B-Uniform_A)</f>
        <v>7.8476549961911353</v>
      </c>
      <c r="B4198" s="2">
        <f t="shared" ca="1" si="448"/>
        <v>0.78476549961911357</v>
      </c>
      <c r="C4198" s="4"/>
      <c r="D4198" s="5">
        <f ca="1">IF(E4198&lt;(Driehoek_C-Driehoek_A)/(Driehoek_B-Driehoek_A),Driehoek_A+SQRT(E4198*(Driehoek_B-Driehoek_A)*(Driehoek_C-Driehoek_A)),Driehoek_B-SQRT((1-E4198)*(Driehoek_B-Driehoek_A)*(Driehoek_B-Driehoek_C)))</f>
        <v>4.7840157895572499</v>
      </c>
      <c r="E4198" s="2">
        <f t="shared" ca="1" si="449"/>
        <v>0.49215648963706904</v>
      </c>
      <c r="F4198" s="2"/>
      <c r="G4198" s="15">
        <f ca="1">_xlfn.NORM.INV(H4198,Normaal_Mu,Normaal_Sigma)</f>
        <v>4.486374786546997</v>
      </c>
      <c r="H4198" s="2">
        <f t="shared" ca="1" si="450"/>
        <v>0.39866171881711887</v>
      </c>
      <c r="I4198" s="2"/>
      <c r="J4198" s="15">
        <f ca="1">-LN(K4198) /NegExp_Labda</f>
        <v>4.7668713164490057</v>
      </c>
      <c r="K4198" s="2">
        <f t="shared" ca="1" si="451"/>
        <v>0.38543825659166941</v>
      </c>
      <c r="L4198" s="2"/>
      <c r="M4198" s="17">
        <f t="shared" ca="1" si="445"/>
        <v>3</v>
      </c>
      <c r="N4198" s="2">
        <f t="shared" ca="1" si="447"/>
        <v>0.13291971626967314</v>
      </c>
      <c r="O4198" s="2"/>
      <c r="P4198" s="31">
        <f t="shared" ca="1" si="446"/>
        <v>4.9769833777488781</v>
      </c>
    </row>
    <row r="4199" spans="1:16" x14ac:dyDescent="0.25">
      <c r="A4199" s="32">
        <f ca="1">Uniform_A+B4199*(Uniform_B-Uniform_A)</f>
        <v>8.6227177469238345</v>
      </c>
      <c r="B4199" s="2">
        <f t="shared" ca="1" si="448"/>
        <v>0.86227177469238347</v>
      </c>
      <c r="C4199" s="4"/>
      <c r="D4199" s="5">
        <f ca="1">IF(E4199&lt;(Driehoek_C-Driehoek_A)/(Driehoek_B-Driehoek_A),Driehoek_A+SQRT(E4199*(Driehoek_B-Driehoek_A)*(Driehoek_C-Driehoek_A)),Driehoek_B-SQRT((1-E4199)*(Driehoek_B-Driehoek_A)*(Driehoek_B-Driehoek_C)))</f>
        <v>2.7550329309605521</v>
      </c>
      <c r="E4199" s="2">
        <f t="shared" ca="1" si="449"/>
        <v>4.0719623345348732E-2</v>
      </c>
      <c r="F4199" s="2"/>
      <c r="G4199" s="15">
        <f ca="1">_xlfn.NORM.INV(H4199,Normaal_Mu,Normaal_Sigma)</f>
        <v>3.596585184580543</v>
      </c>
      <c r="H4199" s="2">
        <f t="shared" ca="1" si="450"/>
        <v>0.24143082618518974</v>
      </c>
      <c r="I4199" s="2"/>
      <c r="J4199" s="15">
        <f ca="1">-LN(K4199) /NegExp_Labda</f>
        <v>6.7166259974656226E-3</v>
      </c>
      <c r="K4199" s="2">
        <f t="shared" ca="1" si="451"/>
        <v>0.9986575766579282</v>
      </c>
      <c r="L4199" s="2"/>
      <c r="M4199" s="17">
        <f t="shared" ca="1" si="445"/>
        <v>2</v>
      </c>
      <c r="N4199" s="2">
        <f t="shared" ca="1" si="447"/>
        <v>0.10250146770244939</v>
      </c>
      <c r="O4199" s="2"/>
      <c r="P4199" s="31">
        <f t="shared" ca="1" si="446"/>
        <v>3.3962104976924792</v>
      </c>
    </row>
    <row r="4200" spans="1:16" x14ac:dyDescent="0.25">
      <c r="A4200" s="32">
        <f ca="1">Uniform_A+B4200*(Uniform_B-Uniform_A)</f>
        <v>5.0426415943247953</v>
      </c>
      <c r="B4200" s="2">
        <f t="shared" ca="1" si="448"/>
        <v>0.50426415943247949</v>
      </c>
      <c r="C4200" s="4"/>
      <c r="D4200" s="5">
        <f ca="1">IF(E4200&lt;(Driehoek_C-Driehoek_A)/(Driehoek_B-Driehoek_A),Driehoek_A+SQRT(E4200*(Driehoek_B-Driehoek_A)*(Driehoek_C-Driehoek_A)),Driehoek_B-SQRT((1-E4200)*(Driehoek_B-Driehoek_A)*(Driehoek_B-Driehoek_C)))</f>
        <v>5.9742538465537809</v>
      </c>
      <c r="E4200" s="2">
        <f t="shared" ca="1" si="449"/>
        <v>0.73842457756872593</v>
      </c>
      <c r="F4200" s="2"/>
      <c r="G4200" s="15">
        <f ca="1">_xlfn.NORM.INV(H4200,Normaal_Mu,Normaal_Sigma)</f>
        <v>4.9292466710960685</v>
      </c>
      <c r="H4200" s="2">
        <f t="shared" ca="1" si="450"/>
        <v>0.48588969606586141</v>
      </c>
      <c r="I4200" s="2"/>
      <c r="J4200" s="15">
        <f ca="1">-LN(K4200) /NegExp_Labda</f>
        <v>6.8707395299464702</v>
      </c>
      <c r="K4200" s="2">
        <f t="shared" ca="1" si="451"/>
        <v>0.25305513072496733</v>
      </c>
      <c r="L4200" s="2"/>
      <c r="M4200" s="17">
        <f t="shared" ca="1" si="445"/>
        <v>8</v>
      </c>
      <c r="N4200" s="2">
        <f t="shared" ca="1" si="447"/>
        <v>0.92920929365495408</v>
      </c>
      <c r="O4200" s="2"/>
      <c r="P4200" s="31">
        <f t="shared" ca="1" si="446"/>
        <v>6.1633763283842224</v>
      </c>
    </row>
    <row r="4201" spans="1:16" x14ac:dyDescent="0.25">
      <c r="A4201" s="32">
        <f ca="1">Uniform_A+B4201*(Uniform_B-Uniform_A)</f>
        <v>2.1483896938621259</v>
      </c>
      <c r="B4201" s="2">
        <f t="shared" ca="1" si="448"/>
        <v>0.21483896938621261</v>
      </c>
      <c r="C4201" s="4"/>
      <c r="D4201" s="5">
        <f ca="1">IF(E4201&lt;(Driehoek_C-Driehoek_A)/(Driehoek_B-Driehoek_A),Driehoek_A+SQRT(E4201*(Driehoek_B-Driehoek_A)*(Driehoek_C-Driehoek_A)),Driehoek_B-SQRT((1-E4201)*(Driehoek_B-Driehoek_A)*(Driehoek_B-Driehoek_C)))</f>
        <v>4.3355820713033086</v>
      </c>
      <c r="E4201" s="2">
        <f t="shared" ca="1" si="449"/>
        <v>0.37837729675579634</v>
      </c>
      <c r="F4201" s="2"/>
      <c r="G4201" s="15">
        <f ca="1">_xlfn.NORM.INV(H4201,Normaal_Mu,Normaal_Sigma)</f>
        <v>5.6507302733900477</v>
      </c>
      <c r="H4201" s="2">
        <f t="shared" ca="1" si="450"/>
        <v>0.62754763091873011</v>
      </c>
      <c r="I4201" s="2"/>
      <c r="J4201" s="15">
        <f ca="1">-LN(K4201) /NegExp_Labda</f>
        <v>0.58566562810040246</v>
      </c>
      <c r="K4201" s="2">
        <f t="shared" ca="1" si="451"/>
        <v>0.88946677446541322</v>
      </c>
      <c r="L4201" s="2"/>
      <c r="M4201" s="17">
        <f t="shared" ca="1" si="445"/>
        <v>9</v>
      </c>
      <c r="N4201" s="2">
        <f t="shared" ca="1" si="447"/>
        <v>0.95130853590700226</v>
      </c>
      <c r="O4201" s="2"/>
      <c r="P4201" s="31">
        <f t="shared" ca="1" si="446"/>
        <v>4.3440735333311764</v>
      </c>
    </row>
    <row r="4202" spans="1:16" x14ac:dyDescent="0.25">
      <c r="A4202" s="32">
        <f ca="1">Uniform_A+B4202*(Uniform_B-Uniform_A)</f>
        <v>4.0335551018676945</v>
      </c>
      <c r="B4202" s="2">
        <f t="shared" ca="1" si="448"/>
        <v>0.40335551018676941</v>
      </c>
      <c r="C4202" s="4"/>
      <c r="D4202" s="5">
        <f ca="1">IF(E4202&lt;(Driehoek_C-Driehoek_A)/(Driehoek_B-Driehoek_A),Driehoek_A+SQRT(E4202*(Driehoek_B-Driehoek_A)*(Driehoek_C-Driehoek_A)),Driehoek_B-SQRT((1-E4202)*(Driehoek_B-Driehoek_A)*(Driehoek_B-Driehoek_C)))</f>
        <v>3.0951968805202892</v>
      </c>
      <c r="E4202" s="2">
        <f t="shared" ca="1" si="449"/>
        <v>8.5675443364383708E-2</v>
      </c>
      <c r="F4202" s="2"/>
      <c r="G4202" s="15">
        <f ca="1">_xlfn.NORM.INV(H4202,Normaal_Mu,Normaal_Sigma)</f>
        <v>4.4786314696350722</v>
      </c>
      <c r="H4202" s="2">
        <f t="shared" ca="1" si="450"/>
        <v>0.39716800059239443</v>
      </c>
      <c r="I4202" s="2"/>
      <c r="J4202" s="15">
        <f ca="1">-LN(K4202) /NegExp_Labda</f>
        <v>16.579028167264681</v>
      </c>
      <c r="K4202" s="2">
        <f t="shared" ca="1" si="451"/>
        <v>3.6304788440380653E-2</v>
      </c>
      <c r="L4202" s="2"/>
      <c r="M4202" s="17">
        <f t="shared" ca="1" si="445"/>
        <v>6</v>
      </c>
      <c r="N4202" s="2">
        <f t="shared" ca="1" si="447"/>
        <v>0.62212333493521021</v>
      </c>
      <c r="O4202" s="2"/>
      <c r="P4202" s="31">
        <f t="shared" ca="1" si="446"/>
        <v>6.837282323857548</v>
      </c>
    </row>
    <row r="4203" spans="1:16" x14ac:dyDescent="0.25">
      <c r="A4203" s="32">
        <f ca="1">Uniform_A+B4203*(Uniform_B-Uniform_A)</f>
        <v>2.4894797749517972</v>
      </c>
      <c r="B4203" s="2">
        <f t="shared" ca="1" si="448"/>
        <v>0.24894797749517972</v>
      </c>
      <c r="C4203" s="4"/>
      <c r="D4203" s="5">
        <f ca="1">IF(E4203&lt;(Driehoek_C-Driehoek_A)/(Driehoek_B-Driehoek_A),Driehoek_A+SQRT(E4203*(Driehoek_B-Driehoek_A)*(Driehoek_C-Driehoek_A)),Driehoek_B-SQRT((1-E4203)*(Driehoek_B-Driehoek_A)*(Driehoek_B-Driehoek_C)))</f>
        <v>3.7181752361080131</v>
      </c>
      <c r="E4203" s="2">
        <f t="shared" ca="1" si="449"/>
        <v>0.21086615299820188</v>
      </c>
      <c r="F4203" s="2"/>
      <c r="G4203" s="15">
        <f ca="1">_xlfn.NORM.INV(H4203,Normaal_Mu,Normaal_Sigma)</f>
        <v>-1.9572945440069427</v>
      </c>
      <c r="H4203" s="2">
        <f t="shared" ca="1" si="450"/>
        <v>2.5197572024793224E-4</v>
      </c>
      <c r="I4203" s="2"/>
      <c r="J4203" s="15">
        <f ca="1">-LN(K4203) /NegExp_Labda</f>
        <v>2.9295654644761053</v>
      </c>
      <c r="K4203" s="2">
        <f t="shared" ca="1" si="451"/>
        <v>0.55659740457753815</v>
      </c>
      <c r="L4203" s="2"/>
      <c r="M4203" s="17">
        <f t="shared" ca="1" si="445"/>
        <v>5</v>
      </c>
      <c r="N4203" s="2">
        <f t="shared" ca="1" si="447"/>
        <v>0.5215606593253368</v>
      </c>
      <c r="O4203" s="2"/>
      <c r="P4203" s="31">
        <f t="shared" ca="1" si="446"/>
        <v>2.4359851863057944</v>
      </c>
    </row>
    <row r="4204" spans="1:16" x14ac:dyDescent="0.25">
      <c r="A4204" s="32">
        <f ca="1">Uniform_A+B4204*(Uniform_B-Uniform_A)</f>
        <v>5.0542720807308497</v>
      </c>
      <c r="B4204" s="2">
        <f t="shared" ca="1" si="448"/>
        <v>0.50542720807308494</v>
      </c>
      <c r="C4204" s="4"/>
      <c r="D4204" s="5">
        <f ca="1">IF(E4204&lt;(Driehoek_C-Driehoek_A)/(Driehoek_B-Driehoek_A),Driehoek_A+SQRT(E4204*(Driehoek_B-Driehoek_A)*(Driehoek_C-Driehoek_A)),Driehoek_B-SQRT((1-E4204)*(Driehoek_B-Driehoek_A)*(Driehoek_B-Driehoek_C)))</f>
        <v>6.5218317548219478</v>
      </c>
      <c r="E4204" s="2">
        <f t="shared" ca="1" si="449"/>
        <v>0.8245337756740323</v>
      </c>
      <c r="F4204" s="2"/>
      <c r="G4204" s="15">
        <f ca="1">_xlfn.NORM.INV(H4204,Normaal_Mu,Normaal_Sigma)</f>
        <v>8.8546617788033437</v>
      </c>
      <c r="H4204" s="2">
        <f t="shared" ca="1" si="450"/>
        <v>0.97303079680368476</v>
      </c>
      <c r="I4204" s="2"/>
      <c r="J4204" s="15">
        <f ca="1">-LN(K4204) /NegExp_Labda</f>
        <v>6.5485669155186894</v>
      </c>
      <c r="K4204" s="2">
        <f t="shared" ca="1" si="451"/>
        <v>0.269897402455613</v>
      </c>
      <c r="L4204" s="2"/>
      <c r="M4204" s="17">
        <f t="shared" ca="1" si="445"/>
        <v>3</v>
      </c>
      <c r="N4204" s="2">
        <f t="shared" ca="1" si="447"/>
        <v>0.13123780000349228</v>
      </c>
      <c r="O4204" s="2"/>
      <c r="P4204" s="31">
        <f t="shared" ca="1" si="446"/>
        <v>5.9958665059749663</v>
      </c>
    </row>
    <row r="4205" spans="1:16" x14ac:dyDescent="0.25">
      <c r="A4205" s="32">
        <f ca="1">Uniform_A+B4205*(Uniform_B-Uniform_A)</f>
        <v>3.6935008430905238</v>
      </c>
      <c r="B4205" s="2">
        <f t="shared" ca="1" si="448"/>
        <v>0.36935008430905236</v>
      </c>
      <c r="C4205" s="4"/>
      <c r="D4205" s="5">
        <f ca="1">IF(E4205&lt;(Driehoek_C-Driehoek_A)/(Driehoek_B-Driehoek_A),Driehoek_A+SQRT(E4205*(Driehoek_B-Driehoek_A)*(Driehoek_C-Driehoek_A)),Driehoek_B-SQRT((1-E4205)*(Driehoek_B-Driehoek_A)*(Driehoek_B-Driehoek_C)))</f>
        <v>5.6423080928998672</v>
      </c>
      <c r="E4205" s="2">
        <f t="shared" ca="1" si="449"/>
        <v>0.67788300162840776</v>
      </c>
      <c r="F4205" s="2"/>
      <c r="G4205" s="15">
        <f ca="1">_xlfn.NORM.INV(H4205,Normaal_Mu,Normaal_Sigma)</f>
        <v>8.0027569745023772</v>
      </c>
      <c r="H4205" s="2">
        <f t="shared" ca="1" si="450"/>
        <v>0.93337115257163961</v>
      </c>
      <c r="I4205" s="2"/>
      <c r="J4205" s="15">
        <f ca="1">-LN(K4205) /NegExp_Labda</f>
        <v>0.34094093993140506</v>
      </c>
      <c r="K4205" s="2">
        <f t="shared" ca="1" si="451"/>
        <v>0.93408467352227709</v>
      </c>
      <c r="L4205" s="2"/>
      <c r="M4205" s="17">
        <f t="shared" ref="M4205:M4268" ca="1" si="452">VLOOKUP(N4205,$S$5:$T$105,2,TRUE)</f>
        <v>6</v>
      </c>
      <c r="N4205" s="2">
        <f t="shared" ca="1" si="447"/>
        <v>0.6707332817730971</v>
      </c>
      <c r="O4205" s="2"/>
      <c r="P4205" s="31">
        <f t="shared" ref="P4205:P4268" ca="1" si="453">SUM(A4205,D4205,G4205,J4205,M4205)/5</f>
        <v>4.735901370084834</v>
      </c>
    </row>
    <row r="4206" spans="1:16" x14ac:dyDescent="0.25">
      <c r="A4206" s="32">
        <f ca="1">Uniform_A+B4206*(Uniform_B-Uniform_A)</f>
        <v>2.1417995153655909</v>
      </c>
      <c r="B4206" s="2">
        <f t="shared" ca="1" si="448"/>
        <v>0.21417995153655911</v>
      </c>
      <c r="C4206" s="4"/>
      <c r="D4206" s="5">
        <f ca="1">IF(E4206&lt;(Driehoek_C-Driehoek_A)/(Driehoek_B-Driehoek_A),Driehoek_A+SQRT(E4206*(Driehoek_B-Driehoek_A)*(Driehoek_C-Driehoek_A)),Driehoek_B-SQRT((1-E4206)*(Driehoek_B-Driehoek_A)*(Driehoek_B-Driehoek_C)))</f>
        <v>2.7930004641440775</v>
      </c>
      <c r="E4206" s="2">
        <f t="shared" ca="1" si="449"/>
        <v>4.4917838295194468E-2</v>
      </c>
      <c r="F4206" s="2"/>
      <c r="G4206" s="15">
        <f ca="1">_xlfn.NORM.INV(H4206,Normaal_Mu,Normaal_Sigma)</f>
        <v>4.6423595660916099</v>
      </c>
      <c r="H4206" s="2">
        <f t="shared" ca="1" si="450"/>
        <v>0.42903943515625098</v>
      </c>
      <c r="I4206" s="2"/>
      <c r="J4206" s="15">
        <f ca="1">-LN(K4206) /NegExp_Labda</f>
        <v>17.107266672031525</v>
      </c>
      <c r="K4206" s="2">
        <f t="shared" ca="1" si="451"/>
        <v>3.2664927362368812E-2</v>
      </c>
      <c r="L4206" s="2"/>
      <c r="M4206" s="17">
        <f t="shared" ca="1" si="452"/>
        <v>3</v>
      </c>
      <c r="N4206" s="2">
        <f t="shared" ca="1" si="447"/>
        <v>0.19554604884056015</v>
      </c>
      <c r="O4206" s="2"/>
      <c r="P4206" s="31">
        <f t="shared" ca="1" si="453"/>
        <v>5.9368852435265609</v>
      </c>
    </row>
    <row r="4207" spans="1:16" x14ac:dyDescent="0.25">
      <c r="A4207" s="32">
        <f ca="1">Uniform_A+B4207*(Uniform_B-Uniform_A)</f>
        <v>6.6514111567389556</v>
      </c>
      <c r="B4207" s="2">
        <f t="shared" ca="1" si="448"/>
        <v>0.66514111567389556</v>
      </c>
      <c r="C4207" s="4"/>
      <c r="D4207" s="5">
        <f ca="1">IF(E4207&lt;(Driehoek_C-Driehoek_A)/(Driehoek_B-Driehoek_A),Driehoek_A+SQRT(E4207*(Driehoek_B-Driehoek_A)*(Driehoek_C-Driehoek_A)),Driehoek_B-SQRT((1-E4207)*(Driehoek_B-Driehoek_A)*(Driehoek_B-Driehoek_C)))</f>
        <v>3.953866753463223</v>
      </c>
      <c r="E4207" s="2">
        <f t="shared" ca="1" si="449"/>
        <v>0.27268537787777958</v>
      </c>
      <c r="F4207" s="2"/>
      <c r="G4207" s="15">
        <f ca="1">_xlfn.NORM.INV(H4207,Normaal_Mu,Normaal_Sigma)</f>
        <v>6.7965744493349796</v>
      </c>
      <c r="H4207" s="2">
        <f t="shared" ca="1" si="450"/>
        <v>0.81548377917901338</v>
      </c>
      <c r="I4207" s="2"/>
      <c r="J4207" s="15">
        <f ca="1">-LN(K4207) /NegExp_Labda</f>
        <v>2.6800416369901652</v>
      </c>
      <c r="K4207" s="2">
        <f t="shared" ca="1" si="451"/>
        <v>0.58507904138536215</v>
      </c>
      <c r="L4207" s="2"/>
      <c r="M4207" s="17">
        <f t="shared" ca="1" si="452"/>
        <v>3</v>
      </c>
      <c r="N4207" s="2">
        <f t="shared" ca="1" si="447"/>
        <v>0.23287876883142711</v>
      </c>
      <c r="O4207" s="2"/>
      <c r="P4207" s="31">
        <f t="shared" ca="1" si="453"/>
        <v>4.6163787993054646</v>
      </c>
    </row>
    <row r="4208" spans="1:16" x14ac:dyDescent="0.25">
      <c r="A4208" s="32">
        <f ca="1">Uniform_A+B4208*(Uniform_B-Uniform_A)</f>
        <v>4.226420429588317</v>
      </c>
      <c r="B4208" s="2">
        <f t="shared" ca="1" si="448"/>
        <v>0.42264204295883168</v>
      </c>
      <c r="C4208" s="4"/>
      <c r="D4208" s="5">
        <f ca="1">IF(E4208&lt;(Driehoek_C-Driehoek_A)/(Driehoek_B-Driehoek_A),Driehoek_A+SQRT(E4208*(Driehoek_B-Driehoek_A)*(Driehoek_C-Driehoek_A)),Driehoek_B-SQRT((1-E4208)*(Driehoek_B-Driehoek_A)*(Driehoek_B-Driehoek_C)))</f>
        <v>6.4639190230012318</v>
      </c>
      <c r="E4208" s="2">
        <f t="shared" ca="1" si="449"/>
        <v>0.81623695080299929</v>
      </c>
      <c r="F4208" s="2"/>
      <c r="G4208" s="15">
        <f ca="1">_xlfn.NORM.INV(H4208,Normaal_Mu,Normaal_Sigma)</f>
        <v>5.1497026360573228</v>
      </c>
      <c r="H4208" s="2">
        <f t="shared" ca="1" si="450"/>
        <v>0.52983349478915731</v>
      </c>
      <c r="I4208" s="2"/>
      <c r="J4208" s="15">
        <f ca="1">-LN(K4208) /NegExp_Labda</f>
        <v>0.88384814096952757</v>
      </c>
      <c r="K4208" s="2">
        <f t="shared" ca="1" si="451"/>
        <v>0.83797280759774739</v>
      </c>
      <c r="L4208" s="2"/>
      <c r="M4208" s="17">
        <f t="shared" ca="1" si="452"/>
        <v>5</v>
      </c>
      <c r="N4208" s="2">
        <f t="shared" ca="1" si="447"/>
        <v>0.59539296901983885</v>
      </c>
      <c r="O4208" s="2"/>
      <c r="P4208" s="31">
        <f t="shared" ca="1" si="453"/>
        <v>4.3447780459232792</v>
      </c>
    </row>
    <row r="4209" spans="1:16" x14ac:dyDescent="0.25">
      <c r="A4209" s="32">
        <f ca="1">Uniform_A+B4209*(Uniform_B-Uniform_A)</f>
        <v>0.89621310560134559</v>
      </c>
      <c r="B4209" s="2">
        <f t="shared" ca="1" si="448"/>
        <v>8.9621310560134559E-2</v>
      </c>
      <c r="C4209" s="4"/>
      <c r="D4209" s="5">
        <f ca="1">IF(E4209&lt;(Driehoek_C-Driehoek_A)/(Driehoek_B-Driehoek_A),Driehoek_A+SQRT(E4209*(Driehoek_B-Driehoek_A)*(Driehoek_C-Driehoek_A)),Driehoek_B-SQRT((1-E4209)*(Driehoek_B-Driehoek_A)*(Driehoek_B-Driehoek_C)))</f>
        <v>3.169025706641095</v>
      </c>
      <c r="E4209" s="2">
        <f t="shared" ca="1" si="449"/>
        <v>9.761579305626511E-2</v>
      </c>
      <c r="F4209" s="2"/>
      <c r="G4209" s="15">
        <f ca="1">_xlfn.NORM.INV(H4209,Normaal_Mu,Normaal_Sigma)</f>
        <v>1.9070508526287782</v>
      </c>
      <c r="H4209" s="2">
        <f t="shared" ca="1" si="450"/>
        <v>6.0994998068849782E-2</v>
      </c>
      <c r="I4209" s="2"/>
      <c r="J4209" s="15">
        <f ca="1">-LN(K4209) /NegExp_Labda</f>
        <v>0.48122530110986356</v>
      </c>
      <c r="K4209" s="2">
        <f t="shared" ca="1" si="451"/>
        <v>0.90824141495172772</v>
      </c>
      <c r="L4209" s="2"/>
      <c r="M4209" s="17">
        <f t="shared" ca="1" si="452"/>
        <v>3</v>
      </c>
      <c r="N4209" s="2">
        <f t="shared" ca="1" si="447"/>
        <v>0.17243250148656197</v>
      </c>
      <c r="O4209" s="2"/>
      <c r="P4209" s="31">
        <f t="shared" ca="1" si="453"/>
        <v>1.8907029931962165</v>
      </c>
    </row>
    <row r="4210" spans="1:16" x14ac:dyDescent="0.25">
      <c r="A4210" s="32">
        <f ca="1">Uniform_A+B4210*(Uniform_B-Uniform_A)</f>
        <v>7.744098309552955</v>
      </c>
      <c r="B4210" s="2">
        <f t="shared" ca="1" si="448"/>
        <v>0.77440983095529548</v>
      </c>
      <c r="C4210" s="4"/>
      <c r="D4210" s="5">
        <f ca="1">IF(E4210&lt;(Driehoek_C-Driehoek_A)/(Driehoek_B-Driehoek_A),Driehoek_A+SQRT(E4210*(Driehoek_B-Driehoek_A)*(Driehoek_C-Driehoek_A)),Driehoek_B-SQRT((1-E4210)*(Driehoek_B-Driehoek_A)*(Driehoek_B-Driehoek_C)))</f>
        <v>5.6430341983818737</v>
      </c>
      <c r="E4210" s="2">
        <f t="shared" ca="1" si="449"/>
        <v>0.67802230305046773</v>
      </c>
      <c r="F4210" s="2"/>
      <c r="G4210" s="15">
        <f ca="1">_xlfn.NORM.INV(H4210,Normaal_Mu,Normaal_Sigma)</f>
        <v>5.7978594456689274</v>
      </c>
      <c r="H4210" s="2">
        <f t="shared" ca="1" si="450"/>
        <v>0.655027506181452</v>
      </c>
      <c r="I4210" s="2"/>
      <c r="J4210" s="15">
        <f ca="1">-LN(K4210) /NegExp_Labda</f>
        <v>19.380809557124245</v>
      </c>
      <c r="K4210" s="2">
        <f t="shared" ca="1" si="451"/>
        <v>2.0730237175558774E-2</v>
      </c>
      <c r="L4210" s="2"/>
      <c r="M4210" s="17">
        <f t="shared" ca="1" si="452"/>
        <v>7</v>
      </c>
      <c r="N4210" s="2">
        <f t="shared" ca="1" si="447"/>
        <v>0.85492923140134824</v>
      </c>
      <c r="O4210" s="2"/>
      <c r="P4210" s="31">
        <f t="shared" ca="1" si="453"/>
        <v>9.1131603021455998</v>
      </c>
    </row>
    <row r="4211" spans="1:16" x14ac:dyDescent="0.25">
      <c r="A4211" s="32">
        <f ca="1">Uniform_A+B4211*(Uniform_B-Uniform_A)</f>
        <v>5.4914461849427916</v>
      </c>
      <c r="B4211" s="2">
        <f t="shared" ca="1" si="448"/>
        <v>0.5491446184942792</v>
      </c>
      <c r="C4211" s="4"/>
      <c r="D4211" s="5">
        <f ca="1">IF(E4211&lt;(Driehoek_C-Driehoek_A)/(Driehoek_B-Driehoek_A),Driehoek_A+SQRT(E4211*(Driehoek_B-Driehoek_A)*(Driehoek_C-Driehoek_A)),Driehoek_B-SQRT((1-E4211)*(Driehoek_B-Driehoek_A)*(Driehoek_B-Driehoek_C)))</f>
        <v>5.3909048887571727</v>
      </c>
      <c r="E4211" s="2">
        <f t="shared" ca="1" si="449"/>
        <v>0.62784092794294644</v>
      </c>
      <c r="F4211" s="2"/>
      <c r="G4211" s="15">
        <f ca="1">_xlfn.NORM.INV(H4211,Normaal_Mu,Normaal_Sigma)</f>
        <v>5.3933491476669255</v>
      </c>
      <c r="H4211" s="2">
        <f t="shared" ca="1" si="450"/>
        <v>0.57795889570137071</v>
      </c>
      <c r="I4211" s="2"/>
      <c r="J4211" s="15">
        <f ca="1">-LN(K4211) /NegExp_Labda</f>
        <v>4.2639362225871302</v>
      </c>
      <c r="K4211" s="2">
        <f t="shared" ca="1" si="451"/>
        <v>0.42622528071759569</v>
      </c>
      <c r="L4211" s="2"/>
      <c r="M4211" s="17">
        <f t="shared" ca="1" si="452"/>
        <v>9</v>
      </c>
      <c r="N4211" s="2">
        <f t="shared" ca="1" si="447"/>
        <v>0.95001547654772855</v>
      </c>
      <c r="O4211" s="2"/>
      <c r="P4211" s="31">
        <f t="shared" ca="1" si="453"/>
        <v>5.9079272887908036</v>
      </c>
    </row>
    <row r="4212" spans="1:16" x14ac:dyDescent="0.25">
      <c r="A4212" s="32">
        <f ca="1">Uniform_A+B4212*(Uniform_B-Uniform_A)</f>
        <v>5.0016702125390928</v>
      </c>
      <c r="B4212" s="2">
        <f t="shared" ca="1" si="448"/>
        <v>0.50016702125390933</v>
      </c>
      <c r="C4212" s="4"/>
      <c r="D4212" s="5">
        <f ca="1">IF(E4212&lt;(Driehoek_C-Driehoek_A)/(Driehoek_B-Driehoek_A),Driehoek_A+SQRT(E4212*(Driehoek_B-Driehoek_A)*(Driehoek_C-Driehoek_A)),Driehoek_B-SQRT((1-E4212)*(Driehoek_B-Driehoek_A)*(Driehoek_B-Driehoek_C)))</f>
        <v>2.5677351078181574</v>
      </c>
      <c r="E4212" s="2">
        <f t="shared" ca="1" si="449"/>
        <v>2.3023082332092493E-2</v>
      </c>
      <c r="F4212" s="2"/>
      <c r="G4212" s="15">
        <f ca="1">_xlfn.NORM.INV(H4212,Normaal_Mu,Normaal_Sigma)</f>
        <v>8.2830584098343554</v>
      </c>
      <c r="H4212" s="2">
        <f t="shared" ca="1" si="450"/>
        <v>0.94965619509884691</v>
      </c>
      <c r="I4212" s="2"/>
      <c r="J4212" s="15">
        <f ca="1">-LN(K4212) /NegExp_Labda</f>
        <v>5.789857682795569</v>
      </c>
      <c r="K4212" s="2">
        <f t="shared" ca="1" si="451"/>
        <v>0.31412272152119314</v>
      </c>
      <c r="L4212" s="2"/>
      <c r="M4212" s="17">
        <f t="shared" ca="1" si="452"/>
        <v>1</v>
      </c>
      <c r="N4212" s="2">
        <f t="shared" ca="1" si="447"/>
        <v>3.0917437843142048E-2</v>
      </c>
      <c r="O4212" s="2"/>
      <c r="P4212" s="31">
        <f t="shared" ca="1" si="453"/>
        <v>4.5284642825974348</v>
      </c>
    </row>
    <row r="4213" spans="1:16" x14ac:dyDescent="0.25">
      <c r="A4213" s="32">
        <f ca="1">Uniform_A+B4213*(Uniform_B-Uniform_A)</f>
        <v>9.6899895374018037</v>
      </c>
      <c r="B4213" s="2">
        <f t="shared" ca="1" si="448"/>
        <v>0.9689989537401803</v>
      </c>
      <c r="C4213" s="4"/>
      <c r="D4213" s="5">
        <f ca="1">IF(E4213&lt;(Driehoek_C-Driehoek_A)/(Driehoek_B-Driehoek_A),Driehoek_A+SQRT(E4213*(Driehoek_B-Driehoek_A)*(Driehoek_C-Driehoek_A)),Driehoek_B-SQRT((1-E4213)*(Driehoek_B-Driehoek_A)*(Driehoek_B-Driehoek_C)))</f>
        <v>4.4340180148206167</v>
      </c>
      <c r="E4213" s="2">
        <f t="shared" ca="1" si="449"/>
        <v>0.40433738602906666</v>
      </c>
      <c r="F4213" s="2"/>
      <c r="G4213" s="15">
        <f ca="1">_xlfn.NORM.INV(H4213,Normaal_Mu,Normaal_Sigma)</f>
        <v>4.2672414927778366</v>
      </c>
      <c r="H4213" s="2">
        <f t="shared" ca="1" si="450"/>
        <v>0.35704104918137169</v>
      </c>
      <c r="I4213" s="2"/>
      <c r="J4213" s="15">
        <f ca="1">-LN(K4213) /NegExp_Labda</f>
        <v>17.807220136871138</v>
      </c>
      <c r="K4213" s="2">
        <f t="shared" ca="1" si="451"/>
        <v>2.8397787909072214E-2</v>
      </c>
      <c r="L4213" s="2"/>
      <c r="M4213" s="17">
        <f t="shared" ca="1" si="452"/>
        <v>3</v>
      </c>
      <c r="N4213" s="2">
        <f t="shared" ca="1" si="447"/>
        <v>0.20238405303461438</v>
      </c>
      <c r="O4213" s="2"/>
      <c r="P4213" s="31">
        <f t="shared" ca="1" si="453"/>
        <v>7.8396938363742787</v>
      </c>
    </row>
    <row r="4214" spans="1:16" x14ac:dyDescent="0.25">
      <c r="A4214" s="32">
        <f ca="1">Uniform_A+B4214*(Uniform_B-Uniform_A)</f>
        <v>6.8941532241402239</v>
      </c>
      <c r="B4214" s="2">
        <f t="shared" ca="1" si="448"/>
        <v>0.68941532241402237</v>
      </c>
      <c r="C4214" s="4"/>
      <c r="D4214" s="5">
        <f ca="1">IF(E4214&lt;(Driehoek_C-Driehoek_A)/(Driehoek_B-Driehoek_A),Driehoek_A+SQRT(E4214*(Driehoek_B-Driehoek_A)*(Driehoek_C-Driehoek_A)),Driehoek_B-SQRT((1-E4214)*(Driehoek_B-Driehoek_A)*(Driehoek_B-Driehoek_C)))</f>
        <v>3.7528030387051032</v>
      </c>
      <c r="E4214" s="2">
        <f t="shared" ca="1" si="449"/>
        <v>0.21945132089241737</v>
      </c>
      <c r="F4214" s="2"/>
      <c r="G4214" s="15">
        <f ca="1">_xlfn.NORM.INV(H4214,Normaal_Mu,Normaal_Sigma)</f>
        <v>4.6757540301544376</v>
      </c>
      <c r="H4214" s="2">
        <f t="shared" ca="1" si="450"/>
        <v>0.43560450314249877</v>
      </c>
      <c r="I4214" s="2"/>
      <c r="J4214" s="15">
        <f ca="1">-LN(K4214) /NegExp_Labda</f>
        <v>0.11566237105014196</v>
      </c>
      <c r="K4214" s="2">
        <f t="shared" ca="1" si="451"/>
        <v>0.97713303027256326</v>
      </c>
      <c r="L4214" s="2"/>
      <c r="M4214" s="17">
        <f t="shared" ca="1" si="452"/>
        <v>5</v>
      </c>
      <c r="N4214" s="2">
        <f t="shared" ca="1" si="447"/>
        <v>0.58478307771510341</v>
      </c>
      <c r="O4214" s="2"/>
      <c r="P4214" s="31">
        <f t="shared" ca="1" si="453"/>
        <v>4.0876745328099817</v>
      </c>
    </row>
    <row r="4215" spans="1:16" x14ac:dyDescent="0.25">
      <c r="A4215" s="32">
        <f ca="1">Uniform_A+B4215*(Uniform_B-Uniform_A)</f>
        <v>0.6466956418305414</v>
      </c>
      <c r="B4215" s="2">
        <f t="shared" ca="1" si="448"/>
        <v>6.466956418305414E-2</v>
      </c>
      <c r="C4215" s="4"/>
      <c r="D4215" s="5">
        <f ca="1">IF(E4215&lt;(Driehoek_C-Driehoek_A)/(Driehoek_B-Driehoek_A),Driehoek_A+SQRT(E4215*(Driehoek_B-Driehoek_A)*(Driehoek_C-Driehoek_A)),Driehoek_B-SQRT((1-E4215)*(Driehoek_B-Driehoek_A)*(Driehoek_B-Driehoek_C)))</f>
        <v>6.4170767378986522</v>
      </c>
      <c r="E4215" s="2">
        <f t="shared" ca="1" si="449"/>
        <v>0.80938592634559237</v>
      </c>
      <c r="F4215" s="2"/>
      <c r="G4215" s="15">
        <f ca="1">_xlfn.NORM.INV(H4215,Normaal_Mu,Normaal_Sigma)</f>
        <v>2.9193656243396298</v>
      </c>
      <c r="H4215" s="2">
        <f t="shared" ca="1" si="450"/>
        <v>0.14909628070088865</v>
      </c>
      <c r="I4215" s="2"/>
      <c r="J4215" s="15">
        <f ca="1">-LN(K4215) /NegExp_Labda</f>
        <v>0.57315695975219683</v>
      </c>
      <c r="K4215" s="2">
        <f t="shared" ca="1" si="451"/>
        <v>0.89169476920582558</v>
      </c>
      <c r="L4215" s="2"/>
      <c r="M4215" s="17">
        <f t="shared" ca="1" si="452"/>
        <v>4</v>
      </c>
      <c r="N4215" s="2">
        <f t="shared" ca="1" si="447"/>
        <v>0.33285861257217342</v>
      </c>
      <c r="O4215" s="2"/>
      <c r="P4215" s="31">
        <f t="shared" ca="1" si="453"/>
        <v>2.9112589927642043</v>
      </c>
    </row>
    <row r="4216" spans="1:16" x14ac:dyDescent="0.25">
      <c r="A4216" s="32">
        <f ca="1">Uniform_A+B4216*(Uniform_B-Uniform_A)</f>
        <v>2.6476142713897577</v>
      </c>
      <c r="B4216" s="2">
        <f t="shared" ca="1" si="448"/>
        <v>0.26476142713897577</v>
      </c>
      <c r="C4216" s="4"/>
      <c r="D4216" s="5">
        <f ca="1">IF(E4216&lt;(Driehoek_C-Driehoek_A)/(Driehoek_B-Driehoek_A),Driehoek_A+SQRT(E4216*(Driehoek_B-Driehoek_A)*(Driehoek_C-Driehoek_A)),Driehoek_B-SQRT((1-E4216)*(Driehoek_B-Driehoek_A)*(Driehoek_B-Driehoek_C)))</f>
        <v>5.653347965347745</v>
      </c>
      <c r="E4216" s="2">
        <f t="shared" ca="1" si="449"/>
        <v>0.67999771882736904</v>
      </c>
      <c r="F4216" s="2"/>
      <c r="G4216" s="15">
        <f ca="1">_xlfn.NORM.INV(H4216,Normaal_Mu,Normaal_Sigma)</f>
        <v>7.2003592553421321</v>
      </c>
      <c r="H4216" s="2">
        <f t="shared" ca="1" si="450"/>
        <v>0.86437306746677645</v>
      </c>
      <c r="I4216" s="2"/>
      <c r="J4216" s="15">
        <f ca="1">-LN(K4216) /NegExp_Labda</f>
        <v>7.6136981338329068</v>
      </c>
      <c r="K4216" s="2">
        <f t="shared" ca="1" si="451"/>
        <v>0.21811351804055179</v>
      </c>
      <c r="L4216" s="2"/>
      <c r="M4216" s="17">
        <f t="shared" ca="1" si="452"/>
        <v>3</v>
      </c>
      <c r="N4216" s="2">
        <f t="shared" ca="1" si="447"/>
        <v>0.13329130144471346</v>
      </c>
      <c r="O4216" s="2"/>
      <c r="P4216" s="31">
        <f t="shared" ca="1" si="453"/>
        <v>5.2230039251825087</v>
      </c>
    </row>
    <row r="4217" spans="1:16" x14ac:dyDescent="0.25">
      <c r="A4217" s="32">
        <f ca="1">Uniform_A+B4217*(Uniform_B-Uniform_A)</f>
        <v>9.5992893501679859</v>
      </c>
      <c r="B4217" s="2">
        <f t="shared" ca="1" si="448"/>
        <v>0.95992893501679855</v>
      </c>
      <c r="C4217" s="4"/>
      <c r="D4217" s="5">
        <f ca="1">IF(E4217&lt;(Driehoek_C-Driehoek_A)/(Driehoek_B-Driehoek_A),Driehoek_A+SQRT(E4217*(Driehoek_B-Driehoek_A)*(Driehoek_C-Driehoek_A)),Driehoek_B-SQRT((1-E4217)*(Driehoek_B-Driehoek_A)*(Driehoek_B-Driehoek_C)))</f>
        <v>6.5446660099842822</v>
      </c>
      <c r="E4217" s="2">
        <f t="shared" ca="1" si="449"/>
        <v>0.82775242849924269</v>
      </c>
      <c r="F4217" s="2"/>
      <c r="G4217" s="15">
        <f ca="1">_xlfn.NORM.INV(H4217,Normaal_Mu,Normaal_Sigma)</f>
        <v>3.2712961137022809</v>
      </c>
      <c r="H4217" s="2">
        <f t="shared" ca="1" si="450"/>
        <v>0.19369729190744223</v>
      </c>
      <c r="I4217" s="2"/>
      <c r="J4217" s="15">
        <f ca="1">-LN(K4217) /NegExp_Labda</f>
        <v>0.48797738302174209</v>
      </c>
      <c r="K4217" s="2">
        <f t="shared" ca="1" si="451"/>
        <v>0.90701573863877549</v>
      </c>
      <c r="L4217" s="2"/>
      <c r="M4217" s="17">
        <f t="shared" ca="1" si="452"/>
        <v>4</v>
      </c>
      <c r="N4217" s="2">
        <f t="shared" ca="1" si="447"/>
        <v>0.35887554434702484</v>
      </c>
      <c r="O4217" s="2"/>
      <c r="P4217" s="31">
        <f t="shared" ca="1" si="453"/>
        <v>4.7806457713752586</v>
      </c>
    </row>
    <row r="4218" spans="1:16" x14ac:dyDescent="0.25">
      <c r="A4218" s="32">
        <f ca="1">Uniform_A+B4218*(Uniform_B-Uniform_A)</f>
        <v>4.7772736296587084</v>
      </c>
      <c r="B4218" s="2">
        <f t="shared" ca="1" si="448"/>
        <v>0.47772736296587082</v>
      </c>
      <c r="C4218" s="4"/>
      <c r="D4218" s="5">
        <f ca="1">IF(E4218&lt;(Driehoek_C-Driehoek_A)/(Driehoek_B-Driehoek_A),Driehoek_A+SQRT(E4218*(Driehoek_B-Driehoek_A)*(Driehoek_C-Driehoek_A)),Driehoek_B-SQRT((1-E4218)*(Driehoek_B-Driehoek_A)*(Driehoek_B-Driehoek_C)))</f>
        <v>8.4897479864145211</v>
      </c>
      <c r="E4218" s="2">
        <f t="shared" ca="1" si="449"/>
        <v>0.99256122521805612</v>
      </c>
      <c r="F4218" s="2"/>
      <c r="G4218" s="15">
        <f ca="1">_xlfn.NORM.INV(H4218,Normaal_Mu,Normaal_Sigma)</f>
        <v>6.6236252038089898</v>
      </c>
      <c r="H4218" s="2">
        <f t="shared" ca="1" si="450"/>
        <v>0.79155041505659307</v>
      </c>
      <c r="I4218" s="2"/>
      <c r="J4218" s="15">
        <f ca="1">-LN(K4218) /NegExp_Labda</f>
        <v>4.6877144314862482</v>
      </c>
      <c r="K4218" s="2">
        <f t="shared" ca="1" si="451"/>
        <v>0.39158883252161081</v>
      </c>
      <c r="L4218" s="2"/>
      <c r="M4218" s="17">
        <f t="shared" ca="1" si="452"/>
        <v>2</v>
      </c>
      <c r="N4218" s="2">
        <f t="shared" ca="1" si="447"/>
        <v>9.3059421705642742E-2</v>
      </c>
      <c r="O4218" s="2"/>
      <c r="P4218" s="31">
        <f t="shared" ca="1" si="453"/>
        <v>5.3156722502736944</v>
      </c>
    </row>
    <row r="4219" spans="1:16" x14ac:dyDescent="0.25">
      <c r="A4219" s="32">
        <f ca="1">Uniform_A+B4219*(Uniform_B-Uniform_A)</f>
        <v>3.5439331413891728</v>
      </c>
      <c r="B4219" s="2">
        <f t="shared" ca="1" si="448"/>
        <v>0.35439331413891728</v>
      </c>
      <c r="C4219" s="4"/>
      <c r="D4219" s="5">
        <f ca="1">IF(E4219&lt;(Driehoek_C-Driehoek_A)/(Driehoek_B-Driehoek_A),Driehoek_A+SQRT(E4219*(Driehoek_B-Driehoek_A)*(Driehoek_C-Driehoek_A)),Driehoek_B-SQRT((1-E4219)*(Driehoek_B-Driehoek_A)*(Driehoek_B-Driehoek_C)))</f>
        <v>4.0639477829144717</v>
      </c>
      <c r="E4219" s="2">
        <f t="shared" ca="1" si="449"/>
        <v>0.3038682431487153</v>
      </c>
      <c r="F4219" s="2"/>
      <c r="G4219" s="15">
        <f ca="1">_xlfn.NORM.INV(H4219,Normaal_Mu,Normaal_Sigma)</f>
        <v>1.8363307311963952</v>
      </c>
      <c r="H4219" s="2">
        <f t="shared" ca="1" si="450"/>
        <v>5.6843663089382823E-2</v>
      </c>
      <c r="I4219" s="2"/>
      <c r="J4219" s="15">
        <f ca="1">-LN(K4219) /NegExp_Labda</f>
        <v>1.021396126040941</v>
      </c>
      <c r="K4219" s="2">
        <f t="shared" ca="1" si="451"/>
        <v>0.81523470532343156</v>
      </c>
      <c r="L4219" s="2"/>
      <c r="M4219" s="17">
        <f t="shared" ca="1" si="452"/>
        <v>4</v>
      </c>
      <c r="N4219" s="2">
        <f t="shared" ca="1" si="447"/>
        <v>0.43083389512235182</v>
      </c>
      <c r="O4219" s="2"/>
      <c r="P4219" s="31">
        <f t="shared" ca="1" si="453"/>
        <v>2.8931215563081962</v>
      </c>
    </row>
    <row r="4220" spans="1:16" x14ac:dyDescent="0.25">
      <c r="A4220" s="32">
        <f ca="1">Uniform_A+B4220*(Uniform_B-Uniform_A)</f>
        <v>0.24222260119070138</v>
      </c>
      <c r="B4220" s="2">
        <f t="shared" ca="1" si="448"/>
        <v>2.4222260119070138E-2</v>
      </c>
      <c r="C4220" s="4"/>
      <c r="D4220" s="5">
        <f ca="1">IF(E4220&lt;(Driehoek_C-Driehoek_A)/(Driehoek_B-Driehoek_A),Driehoek_A+SQRT(E4220*(Driehoek_B-Driehoek_A)*(Driehoek_C-Driehoek_A)),Driehoek_B-SQRT((1-E4220)*(Driehoek_B-Driehoek_A)*(Driehoek_B-Driehoek_C)))</f>
        <v>4.6106662118167137</v>
      </c>
      <c r="E4220" s="2">
        <f t="shared" ca="1" si="449"/>
        <v>0.44953568274035893</v>
      </c>
      <c r="F4220" s="2"/>
      <c r="G4220" s="15">
        <f ca="1">_xlfn.NORM.INV(H4220,Normaal_Mu,Normaal_Sigma)</f>
        <v>5.4943356821466134</v>
      </c>
      <c r="H4220" s="2">
        <f t="shared" ca="1" si="450"/>
        <v>0.59761083380838609</v>
      </c>
      <c r="I4220" s="2"/>
      <c r="J4220" s="15">
        <f ca="1">-LN(K4220) /NegExp_Labda</f>
        <v>6.6948541641309829</v>
      </c>
      <c r="K4220" s="2">
        <f t="shared" ca="1" si="451"/>
        <v>0.26211529026612734</v>
      </c>
      <c r="L4220" s="2"/>
      <c r="M4220" s="17">
        <f t="shared" ca="1" si="452"/>
        <v>4</v>
      </c>
      <c r="N4220" s="2">
        <f t="shared" ca="1" si="447"/>
        <v>0.33122124368750561</v>
      </c>
      <c r="O4220" s="2"/>
      <c r="P4220" s="31">
        <f t="shared" ca="1" si="453"/>
        <v>4.2084157318570021</v>
      </c>
    </row>
    <row r="4221" spans="1:16" x14ac:dyDescent="0.25">
      <c r="A4221" s="32">
        <f ca="1">Uniform_A+B4221*(Uniform_B-Uniform_A)</f>
        <v>3.3819150563739653</v>
      </c>
      <c r="B4221" s="2">
        <f t="shared" ca="1" si="448"/>
        <v>0.33819150563739653</v>
      </c>
      <c r="C4221" s="4"/>
      <c r="D4221" s="5">
        <f ca="1">IF(E4221&lt;(Driehoek_C-Driehoek_A)/(Driehoek_B-Driehoek_A),Driehoek_A+SQRT(E4221*(Driehoek_B-Driehoek_A)*(Driehoek_C-Driehoek_A)),Driehoek_B-SQRT((1-E4221)*(Driehoek_B-Driehoek_A)*(Driehoek_B-Driehoek_C)))</f>
        <v>3.9151656787020257</v>
      </c>
      <c r="E4221" s="2">
        <f t="shared" ca="1" si="449"/>
        <v>0.26198996977701361</v>
      </c>
      <c r="F4221" s="2"/>
      <c r="G4221" s="15">
        <f ca="1">_xlfn.NORM.INV(H4221,Normaal_Mu,Normaal_Sigma)</f>
        <v>0.43061139508328505</v>
      </c>
      <c r="H4221" s="2">
        <f t="shared" ca="1" si="450"/>
        <v>1.1165379474566639E-2</v>
      </c>
      <c r="I4221" s="2"/>
      <c r="J4221" s="15">
        <f ca="1">-LN(K4221) /NegExp_Labda</f>
        <v>5.8265193810595157</v>
      </c>
      <c r="K4221" s="2">
        <f t="shared" ca="1" si="451"/>
        <v>0.31182789055582949</v>
      </c>
      <c r="L4221" s="2"/>
      <c r="M4221" s="17">
        <f t="shared" ca="1" si="452"/>
        <v>8</v>
      </c>
      <c r="N4221" s="2">
        <f t="shared" ca="1" si="447"/>
        <v>0.88784895506204164</v>
      </c>
      <c r="O4221" s="2"/>
      <c r="P4221" s="31">
        <f t="shared" ca="1" si="453"/>
        <v>4.3108423022437581</v>
      </c>
    </row>
    <row r="4222" spans="1:16" x14ac:dyDescent="0.25">
      <c r="A4222" s="32">
        <f ca="1">Uniform_A+B4222*(Uniform_B-Uniform_A)</f>
        <v>4.9872886584380005</v>
      </c>
      <c r="B4222" s="2">
        <f t="shared" ca="1" si="448"/>
        <v>0.49872886584380005</v>
      </c>
      <c r="C4222" s="4"/>
      <c r="D4222" s="5">
        <f ca="1">IF(E4222&lt;(Driehoek_C-Driehoek_A)/(Driehoek_B-Driehoek_A),Driehoek_A+SQRT(E4222*(Driehoek_B-Driehoek_A)*(Driehoek_C-Driehoek_A)),Driehoek_B-SQRT((1-E4222)*(Driehoek_B-Driehoek_A)*(Driehoek_B-Driehoek_C)))</f>
        <v>4.1703292395158797</v>
      </c>
      <c r="E4222" s="2">
        <f t="shared" ca="1" si="449"/>
        <v>0.33355086700927816</v>
      </c>
      <c r="F4222" s="2"/>
      <c r="G4222" s="15">
        <f ca="1">_xlfn.NORM.INV(H4222,Normaal_Mu,Normaal_Sigma)</f>
        <v>4.0613556992137489</v>
      </c>
      <c r="H4222" s="2">
        <f t="shared" ca="1" si="450"/>
        <v>0.31941969238678658</v>
      </c>
      <c r="I4222" s="2"/>
      <c r="J4222" s="15">
        <f ca="1">-LN(K4222) /NegExp_Labda</f>
        <v>11.595438508858189</v>
      </c>
      <c r="K4222" s="2">
        <f t="shared" ca="1" si="451"/>
        <v>9.8363281330808294E-2</v>
      </c>
      <c r="L4222" s="2"/>
      <c r="M4222" s="17">
        <f t="shared" ca="1" si="452"/>
        <v>4</v>
      </c>
      <c r="N4222" s="2">
        <f t="shared" ca="1" si="447"/>
        <v>0.33591222123300268</v>
      </c>
      <c r="O4222" s="2"/>
      <c r="P4222" s="31">
        <f t="shared" ca="1" si="453"/>
        <v>5.7628824212051644</v>
      </c>
    </row>
    <row r="4223" spans="1:16" x14ac:dyDescent="0.25">
      <c r="A4223" s="32">
        <f ca="1">Uniform_A+B4223*(Uniform_B-Uniform_A)</f>
        <v>2.3079507380963094E-2</v>
      </c>
      <c r="B4223" s="2">
        <f t="shared" ca="1" si="448"/>
        <v>2.3079507380963094E-3</v>
      </c>
      <c r="C4223" s="4"/>
      <c r="D4223" s="5">
        <f ca="1">IF(E4223&lt;(Driehoek_C-Driehoek_A)/(Driehoek_B-Driehoek_A),Driehoek_A+SQRT(E4223*(Driehoek_B-Driehoek_A)*(Driehoek_C-Driehoek_A)),Driehoek_B-SQRT((1-E4223)*(Driehoek_B-Driehoek_A)*(Driehoek_B-Driehoek_C)))</f>
        <v>5.8894795534751285</v>
      </c>
      <c r="E4223" s="2">
        <f t="shared" ca="1" si="449"/>
        <v>0.72356178719287756</v>
      </c>
      <c r="F4223" s="2"/>
      <c r="G4223" s="15">
        <f ca="1">_xlfn.NORM.INV(H4223,Normaal_Mu,Normaal_Sigma)</f>
        <v>6.2154474356812877</v>
      </c>
      <c r="H4223" s="2">
        <f t="shared" ca="1" si="450"/>
        <v>0.72831463512535688</v>
      </c>
      <c r="I4223" s="2"/>
      <c r="J4223" s="15">
        <f ca="1">-LN(K4223) /NegExp_Labda</f>
        <v>1.4262533237358781</v>
      </c>
      <c r="K4223" s="2">
        <f t="shared" ca="1" si="451"/>
        <v>0.75182577448006371</v>
      </c>
      <c r="L4223" s="2"/>
      <c r="M4223" s="17">
        <f t="shared" ca="1" si="452"/>
        <v>3</v>
      </c>
      <c r="N4223" s="2">
        <f t="shared" ca="1" si="447"/>
        <v>0.21381532042372753</v>
      </c>
      <c r="O4223" s="2"/>
      <c r="P4223" s="31">
        <f t="shared" ca="1" si="453"/>
        <v>3.3108519640546517</v>
      </c>
    </row>
    <row r="4224" spans="1:16" x14ac:dyDescent="0.25">
      <c r="A4224" s="32">
        <f ca="1">Uniform_A+B4224*(Uniform_B-Uniform_A)</f>
        <v>1.0990964604844933</v>
      </c>
      <c r="B4224" s="2">
        <f t="shared" ca="1" si="448"/>
        <v>0.10990964604844933</v>
      </c>
      <c r="C4224" s="4"/>
      <c r="D4224" s="5">
        <f ca="1">IF(E4224&lt;(Driehoek_C-Driehoek_A)/(Driehoek_B-Driehoek_A),Driehoek_A+SQRT(E4224*(Driehoek_B-Driehoek_A)*(Driehoek_C-Driehoek_A)),Driehoek_B-SQRT((1-E4224)*(Driehoek_B-Driehoek_A)*(Driehoek_B-Driehoek_C)))</f>
        <v>3.8331339215038702</v>
      </c>
      <c r="E4224" s="2">
        <f t="shared" ca="1" si="449"/>
        <v>0.24002714101201128</v>
      </c>
      <c r="F4224" s="2"/>
      <c r="G4224" s="15">
        <f ca="1">_xlfn.NORM.INV(H4224,Normaal_Mu,Normaal_Sigma)</f>
        <v>4.9529358575678541</v>
      </c>
      <c r="H4224" s="2">
        <f t="shared" ca="1" si="450"/>
        <v>0.49061292821608971</v>
      </c>
      <c r="I4224" s="2"/>
      <c r="J4224" s="15">
        <f ca="1">-LN(K4224) /NegExp_Labda</f>
        <v>0.21239117380759953</v>
      </c>
      <c r="K4224" s="2">
        <f t="shared" ca="1" si="451"/>
        <v>0.95841132534499474</v>
      </c>
      <c r="L4224" s="2"/>
      <c r="M4224" s="17">
        <f t="shared" ca="1" si="452"/>
        <v>4</v>
      </c>
      <c r="N4224" s="2">
        <f t="shared" ca="1" si="447"/>
        <v>0.41407584332579661</v>
      </c>
      <c r="O4224" s="2"/>
      <c r="P4224" s="31">
        <f t="shared" ca="1" si="453"/>
        <v>2.8195114826727634</v>
      </c>
    </row>
    <row r="4225" spans="1:16" x14ac:dyDescent="0.25">
      <c r="A4225" s="32">
        <f ca="1">Uniform_A+B4225*(Uniform_B-Uniform_A)</f>
        <v>9.7949464616865836</v>
      </c>
      <c r="B4225" s="2">
        <f t="shared" ca="1" si="448"/>
        <v>0.97949464616865833</v>
      </c>
      <c r="C4225" s="4"/>
      <c r="D4225" s="5">
        <f ca="1">IF(E4225&lt;(Driehoek_C-Driehoek_A)/(Driehoek_B-Driehoek_A),Driehoek_A+SQRT(E4225*(Driehoek_B-Driehoek_A)*(Driehoek_C-Driehoek_A)),Driehoek_B-SQRT((1-E4225)*(Driehoek_B-Driehoek_A)*(Driehoek_B-Driehoek_C)))</f>
        <v>4.8628141586317479</v>
      </c>
      <c r="E4225" s="2">
        <f t="shared" ca="1" si="449"/>
        <v>0.5109626661137735</v>
      </c>
      <c r="F4225" s="2"/>
      <c r="G4225" s="15">
        <f ca="1">_xlfn.NORM.INV(H4225,Normaal_Mu,Normaal_Sigma)</f>
        <v>6.1301420535623468</v>
      </c>
      <c r="H4225" s="2">
        <f t="shared" ca="1" si="450"/>
        <v>0.71398727277737439</v>
      </c>
      <c r="I4225" s="2"/>
      <c r="J4225" s="15">
        <f ca="1">-LN(K4225) /NegExp_Labda</f>
        <v>1.1936164501675868</v>
      </c>
      <c r="K4225" s="2">
        <f t="shared" ca="1" si="451"/>
        <v>0.78763279806672892</v>
      </c>
      <c r="L4225" s="2"/>
      <c r="M4225" s="17">
        <f t="shared" ca="1" si="452"/>
        <v>5</v>
      </c>
      <c r="N4225" s="2">
        <f t="shared" ca="1" si="447"/>
        <v>0.49495396734143537</v>
      </c>
      <c r="O4225" s="2"/>
      <c r="P4225" s="31">
        <f t="shared" ca="1" si="453"/>
        <v>5.3963038248096531</v>
      </c>
    </row>
    <row r="4226" spans="1:16" x14ac:dyDescent="0.25">
      <c r="A4226" s="32">
        <f ca="1">Uniform_A+B4226*(Uniform_B-Uniform_A)</f>
        <v>3.0223005175633633</v>
      </c>
      <c r="B4226" s="2">
        <f t="shared" ca="1" si="448"/>
        <v>0.30223005175633633</v>
      </c>
      <c r="C4226" s="4"/>
      <c r="D4226" s="5">
        <f ca="1">IF(E4226&lt;(Driehoek_C-Driehoek_A)/(Driehoek_B-Driehoek_A),Driehoek_A+SQRT(E4226*(Driehoek_B-Driehoek_A)*(Driehoek_C-Driehoek_A)),Driehoek_B-SQRT((1-E4226)*(Driehoek_B-Driehoek_A)*(Driehoek_B-Driehoek_C)))</f>
        <v>3.9955062762548299</v>
      </c>
      <c r="E4226" s="2">
        <f t="shared" ca="1" si="449"/>
        <v>0.284431807040887</v>
      </c>
      <c r="F4226" s="2"/>
      <c r="G4226" s="15">
        <f ca="1">_xlfn.NORM.INV(H4226,Normaal_Mu,Normaal_Sigma)</f>
        <v>5.0738850717455009</v>
      </c>
      <c r="H4226" s="2">
        <f t="shared" ca="1" si="450"/>
        <v>0.51473458792152071</v>
      </c>
      <c r="I4226" s="2"/>
      <c r="J4226" s="15">
        <f ca="1">-LN(K4226) /NegExp_Labda</f>
        <v>0.6724508853508735</v>
      </c>
      <c r="K4226" s="2">
        <f t="shared" ca="1" si="451"/>
        <v>0.87416146566113151</v>
      </c>
      <c r="L4226" s="2"/>
      <c r="M4226" s="17">
        <f t="shared" ca="1" si="452"/>
        <v>5</v>
      </c>
      <c r="N4226" s="2">
        <f t="shared" ca="1" si="447"/>
        <v>0.47228286548422693</v>
      </c>
      <c r="O4226" s="2"/>
      <c r="P4226" s="31">
        <f t="shared" ca="1" si="453"/>
        <v>3.5528285501829133</v>
      </c>
    </row>
    <row r="4227" spans="1:16" x14ac:dyDescent="0.25">
      <c r="A4227" s="32">
        <f ca="1">Uniform_A+B4227*(Uniform_B-Uniform_A)</f>
        <v>7.7221637817172715</v>
      </c>
      <c r="B4227" s="2">
        <f t="shared" ca="1" si="448"/>
        <v>0.77221637817172717</v>
      </c>
      <c r="C4227" s="4"/>
      <c r="D4227" s="5">
        <f ca="1">IF(E4227&lt;(Driehoek_C-Driehoek_A)/(Driehoek_B-Driehoek_A),Driehoek_A+SQRT(E4227*(Driehoek_B-Driehoek_A)*(Driehoek_C-Driehoek_A)),Driehoek_B-SQRT((1-E4227)*(Driehoek_B-Driehoek_A)*(Driehoek_B-Driehoek_C)))</f>
        <v>4.0447050882500868</v>
      </c>
      <c r="E4227" s="2">
        <f t="shared" ca="1" si="449"/>
        <v>0.29843006678815487</v>
      </c>
      <c r="F4227" s="2"/>
      <c r="G4227" s="15">
        <f ca="1">_xlfn.NORM.INV(H4227,Normaal_Mu,Normaal_Sigma)</f>
        <v>5.5665884927489264</v>
      </c>
      <c r="H4227" s="2">
        <f t="shared" ca="1" si="450"/>
        <v>0.61152435627952151</v>
      </c>
      <c r="I4227" s="2"/>
      <c r="J4227" s="15">
        <f ca="1">-LN(K4227) /NegExp_Labda</f>
        <v>4.3863651686704346</v>
      </c>
      <c r="K4227" s="2">
        <f t="shared" ca="1" si="451"/>
        <v>0.41591555432666305</v>
      </c>
      <c r="L4227" s="2"/>
      <c r="M4227" s="17">
        <f t="shared" ca="1" si="452"/>
        <v>3</v>
      </c>
      <c r="N4227" s="2">
        <f t="shared" ca="1" si="447"/>
        <v>0.13982751578438202</v>
      </c>
      <c r="O4227" s="2"/>
      <c r="P4227" s="31">
        <f t="shared" ca="1" si="453"/>
        <v>4.9439645062773439</v>
      </c>
    </row>
    <row r="4228" spans="1:16" x14ac:dyDescent="0.25">
      <c r="A4228" s="32">
        <f ca="1">Uniform_A+B4228*(Uniform_B-Uniform_A)</f>
        <v>8.8633781860111256</v>
      </c>
      <c r="B4228" s="2">
        <f t="shared" ca="1" si="448"/>
        <v>0.8863378186011126</v>
      </c>
      <c r="C4228" s="4"/>
      <c r="D4228" s="5">
        <f ca="1">IF(E4228&lt;(Driehoek_C-Driehoek_A)/(Driehoek_B-Driehoek_A),Driehoek_A+SQRT(E4228*(Driehoek_B-Driehoek_A)*(Driehoek_C-Driehoek_A)),Driehoek_B-SQRT((1-E4228)*(Driehoek_B-Driehoek_A)*(Driehoek_B-Driehoek_C)))</f>
        <v>7.3683846691334995</v>
      </c>
      <c r="E4228" s="2">
        <f t="shared" ca="1" si="449"/>
        <v>0.9239380403451829</v>
      </c>
      <c r="F4228" s="2"/>
      <c r="G4228" s="15">
        <f ca="1">_xlfn.NORM.INV(H4228,Normaal_Mu,Normaal_Sigma)</f>
        <v>5.7598002510946795</v>
      </c>
      <c r="H4228" s="2">
        <f t="shared" ca="1" si="450"/>
        <v>0.647990222930239</v>
      </c>
      <c r="I4228" s="2"/>
      <c r="J4228" s="15">
        <f ca="1">-LN(K4228) /NegExp_Labda</f>
        <v>7.2636246473447494</v>
      </c>
      <c r="K4228" s="2">
        <f t="shared" ca="1" si="451"/>
        <v>0.23393197068316385</v>
      </c>
      <c r="L4228" s="2"/>
      <c r="M4228" s="17">
        <f t="shared" ca="1" si="452"/>
        <v>4</v>
      </c>
      <c r="N4228" s="2">
        <f t="shared" ca="1" si="447"/>
        <v>0.32978915369173301</v>
      </c>
      <c r="O4228" s="2"/>
      <c r="P4228" s="31">
        <f t="shared" ca="1" si="453"/>
        <v>6.6510375507168105</v>
      </c>
    </row>
    <row r="4229" spans="1:16" x14ac:dyDescent="0.25">
      <c r="A4229" s="32">
        <f ca="1">Uniform_A+B4229*(Uniform_B-Uniform_A)</f>
        <v>6.0578489145663363</v>
      </c>
      <c r="B4229" s="2">
        <f t="shared" ca="1" si="448"/>
        <v>0.60578489145663361</v>
      </c>
      <c r="C4229" s="4"/>
      <c r="D4229" s="5">
        <f ca="1">IF(E4229&lt;(Driehoek_C-Driehoek_A)/(Driehoek_B-Driehoek_A),Driehoek_A+SQRT(E4229*(Driehoek_B-Driehoek_A)*(Driehoek_C-Driehoek_A)),Driehoek_B-SQRT((1-E4229)*(Driehoek_B-Driehoek_A)*(Driehoek_B-Driehoek_C)))</f>
        <v>6.3230903898256461</v>
      </c>
      <c r="E4229" s="2">
        <f t="shared" ca="1" si="449"/>
        <v>0.7952615696844626</v>
      </c>
      <c r="F4229" s="2"/>
      <c r="G4229" s="15">
        <f ca="1">_xlfn.NORM.INV(H4229,Normaal_Mu,Normaal_Sigma)</f>
        <v>7.6910766576277094</v>
      </c>
      <c r="H4229" s="2">
        <f t="shared" ca="1" si="450"/>
        <v>0.91077427388998977</v>
      </c>
      <c r="I4229" s="2"/>
      <c r="J4229" s="15">
        <f ca="1">-LN(K4229) /NegExp_Labda</f>
        <v>1.9454800581202858</v>
      </c>
      <c r="K4229" s="2">
        <f t="shared" ca="1" si="451"/>
        <v>0.67766920276968379</v>
      </c>
      <c r="L4229" s="2"/>
      <c r="M4229" s="17">
        <f t="shared" ca="1" si="452"/>
        <v>6</v>
      </c>
      <c r="N4229" s="2">
        <f t="shared" ref="N4229:N4292" ca="1" si="454">RAND()</f>
        <v>0.61966498967623584</v>
      </c>
      <c r="O4229" s="2"/>
      <c r="P4229" s="31">
        <f t="shared" ca="1" si="453"/>
        <v>5.6034992040279956</v>
      </c>
    </row>
    <row r="4230" spans="1:16" x14ac:dyDescent="0.25">
      <c r="A4230" s="32">
        <f ca="1">Uniform_A+B4230*(Uniform_B-Uniform_A)</f>
        <v>6.0553902327637221</v>
      </c>
      <c r="B4230" s="2">
        <f t="shared" ref="B4230:B4293" ca="1" si="455">RAND()</f>
        <v>0.60553902327637221</v>
      </c>
      <c r="C4230" s="4"/>
      <c r="D4230" s="5">
        <f ca="1">IF(E4230&lt;(Driehoek_C-Driehoek_A)/(Driehoek_B-Driehoek_A),Driehoek_A+SQRT(E4230*(Driehoek_B-Driehoek_A)*(Driehoek_C-Driehoek_A)),Driehoek_B-SQRT((1-E4230)*(Driehoek_B-Driehoek_A)*(Driehoek_B-Driehoek_C)))</f>
        <v>3.7345231826771048</v>
      </c>
      <c r="E4230" s="2">
        <f t="shared" ref="E4230:E4293" ca="1" si="456">RAND()</f>
        <v>0.21489790508887952</v>
      </c>
      <c r="F4230" s="2"/>
      <c r="G4230" s="15">
        <f ca="1">_xlfn.NORM.INV(H4230,Normaal_Mu,Normaal_Sigma)</f>
        <v>4.4347114502621796</v>
      </c>
      <c r="H4230" s="2">
        <f t="shared" ref="H4230:H4293" ca="1" si="457">RAND()</f>
        <v>0.38872476856979754</v>
      </c>
      <c r="I4230" s="2"/>
      <c r="J4230" s="15">
        <f ca="1">-LN(K4230) /NegExp_Labda</f>
        <v>0.45934000295823879</v>
      </c>
      <c r="K4230" s="2">
        <f t="shared" ref="K4230:K4293" ca="1" si="458">RAND()</f>
        <v>0.91222555483172385</v>
      </c>
      <c r="L4230" s="2"/>
      <c r="M4230" s="17">
        <f t="shared" ca="1" si="452"/>
        <v>5</v>
      </c>
      <c r="N4230" s="2">
        <f t="shared" ca="1" si="454"/>
        <v>0.49820651247428638</v>
      </c>
      <c r="O4230" s="2"/>
      <c r="P4230" s="31">
        <f t="shared" ca="1" si="453"/>
        <v>3.9367929737322491</v>
      </c>
    </row>
    <row r="4231" spans="1:16" x14ac:dyDescent="0.25">
      <c r="A4231" s="32">
        <f ca="1">Uniform_A+B4231*(Uniform_B-Uniform_A)</f>
        <v>5.0000675621559196</v>
      </c>
      <c r="B4231" s="2">
        <f t="shared" ca="1" si="455"/>
        <v>0.50000675621559199</v>
      </c>
      <c r="C4231" s="4"/>
      <c r="D4231" s="5">
        <f ca="1">IF(E4231&lt;(Driehoek_C-Driehoek_A)/(Driehoek_B-Driehoek_A),Driehoek_A+SQRT(E4231*(Driehoek_B-Driehoek_A)*(Driehoek_C-Driehoek_A)),Driehoek_B-SQRT((1-E4231)*(Driehoek_B-Driehoek_A)*(Driehoek_B-Driehoek_C)))</f>
        <v>3.4306135231070733</v>
      </c>
      <c r="E4231" s="2">
        <f t="shared" ca="1" si="456"/>
        <v>0.14618964660691658</v>
      </c>
      <c r="F4231" s="2"/>
      <c r="G4231" s="15">
        <f ca="1">_xlfn.NORM.INV(H4231,Normaal_Mu,Normaal_Sigma)</f>
        <v>12.148594682731567</v>
      </c>
      <c r="H4231" s="2">
        <f t="shared" ca="1" si="457"/>
        <v>0.99982441515859743</v>
      </c>
      <c r="I4231" s="2"/>
      <c r="J4231" s="15">
        <f ca="1">-LN(K4231) /NegExp_Labda</f>
        <v>7.4345955492552891</v>
      </c>
      <c r="K4231" s="2">
        <f t="shared" ca="1" si="458"/>
        <v>0.22606807463858736</v>
      </c>
      <c r="L4231" s="2"/>
      <c r="M4231" s="17">
        <f t="shared" ca="1" si="452"/>
        <v>2</v>
      </c>
      <c r="N4231" s="2">
        <f t="shared" ca="1" si="454"/>
        <v>4.302985960189698E-2</v>
      </c>
      <c r="O4231" s="2"/>
      <c r="P4231" s="31">
        <f t="shared" ca="1" si="453"/>
        <v>6.0027742634499699</v>
      </c>
    </row>
    <row r="4232" spans="1:16" x14ac:dyDescent="0.25">
      <c r="A4232" s="32">
        <f ca="1">Uniform_A+B4232*(Uniform_B-Uniform_A)</f>
        <v>9.8119438310503355</v>
      </c>
      <c r="B4232" s="2">
        <f t="shared" ca="1" si="455"/>
        <v>0.9811943831050336</v>
      </c>
      <c r="C4232" s="4"/>
      <c r="D4232" s="5">
        <f ca="1">IF(E4232&lt;(Driehoek_C-Driehoek_A)/(Driehoek_B-Driehoek_A),Driehoek_A+SQRT(E4232*(Driehoek_B-Driehoek_A)*(Driehoek_C-Driehoek_A)),Driehoek_B-SQRT((1-E4232)*(Driehoek_B-Driehoek_A)*(Driehoek_B-Driehoek_C)))</f>
        <v>3.3775189483124342</v>
      </c>
      <c r="E4232" s="2">
        <f t="shared" ca="1" si="456"/>
        <v>0.13553988949712825</v>
      </c>
      <c r="F4232" s="2"/>
      <c r="G4232" s="15">
        <f ca="1">_xlfn.NORM.INV(H4232,Normaal_Mu,Normaal_Sigma)</f>
        <v>3.7203694688982547</v>
      </c>
      <c r="H4232" s="2">
        <f t="shared" ca="1" si="457"/>
        <v>0.26114635344081649</v>
      </c>
      <c r="I4232" s="2"/>
      <c r="J4232" s="15">
        <f ca="1">-LN(K4232) /NegExp_Labda</f>
        <v>13.591590157181136</v>
      </c>
      <c r="K4232" s="2">
        <f t="shared" ca="1" si="458"/>
        <v>6.5985646925199815E-2</v>
      </c>
      <c r="L4232" s="2"/>
      <c r="M4232" s="17">
        <f t="shared" ca="1" si="452"/>
        <v>2</v>
      </c>
      <c r="N4232" s="2">
        <f t="shared" ca="1" si="454"/>
        <v>0.11968433627790376</v>
      </c>
      <c r="O4232" s="2"/>
      <c r="P4232" s="31">
        <f t="shared" ca="1" si="453"/>
        <v>6.5002844810884328</v>
      </c>
    </row>
    <row r="4233" spans="1:16" x14ac:dyDescent="0.25">
      <c r="A4233" s="32">
        <f ca="1">Uniform_A+B4233*(Uniform_B-Uniform_A)</f>
        <v>7.4500793572669997</v>
      </c>
      <c r="B4233" s="2">
        <f t="shared" ca="1" si="455"/>
        <v>0.74500793572669999</v>
      </c>
      <c r="C4233" s="4"/>
      <c r="D4233" s="5">
        <f ca="1">IF(E4233&lt;(Driehoek_C-Driehoek_A)/(Driehoek_B-Driehoek_A),Driehoek_A+SQRT(E4233*(Driehoek_B-Driehoek_A)*(Driehoek_C-Driehoek_A)),Driehoek_B-SQRT((1-E4233)*(Driehoek_B-Driehoek_A)*(Driehoek_B-Driehoek_C)))</f>
        <v>2.5077149579378641</v>
      </c>
      <c r="E4233" s="2">
        <f t="shared" ca="1" si="456"/>
        <v>1.8412462750989067E-2</v>
      </c>
      <c r="F4233" s="2"/>
      <c r="G4233" s="15">
        <f ca="1">_xlfn.NORM.INV(H4233,Normaal_Mu,Normaal_Sigma)</f>
        <v>5.6712795972698222</v>
      </c>
      <c r="H4233" s="2">
        <f t="shared" ca="1" si="457"/>
        <v>0.63142874585331499</v>
      </c>
      <c r="I4233" s="2"/>
      <c r="J4233" s="15">
        <f ca="1">-LN(K4233) /NegExp_Labda</f>
        <v>4.8591091716565673</v>
      </c>
      <c r="K4233" s="2">
        <f t="shared" ca="1" si="458"/>
        <v>0.3783930403318243</v>
      </c>
      <c r="L4233" s="2"/>
      <c r="M4233" s="17">
        <f t="shared" ca="1" si="452"/>
        <v>2</v>
      </c>
      <c r="N4233" s="2">
        <f t="shared" ca="1" si="454"/>
        <v>5.1258637652695449E-2</v>
      </c>
      <c r="O4233" s="2"/>
      <c r="P4233" s="31">
        <f t="shared" ca="1" si="453"/>
        <v>4.4976366168262505</v>
      </c>
    </row>
    <row r="4234" spans="1:16" x14ac:dyDescent="0.25">
      <c r="A4234" s="32">
        <f ca="1">Uniform_A+B4234*(Uniform_B-Uniform_A)</f>
        <v>6.2360936167748173</v>
      </c>
      <c r="B4234" s="2">
        <f t="shared" ca="1" si="455"/>
        <v>0.62360936167748171</v>
      </c>
      <c r="C4234" s="4"/>
      <c r="D4234" s="5">
        <f ca="1">IF(E4234&lt;(Driehoek_C-Driehoek_A)/(Driehoek_B-Driehoek_A),Driehoek_A+SQRT(E4234*(Driehoek_B-Driehoek_A)*(Driehoek_C-Driehoek_A)),Driehoek_B-SQRT((1-E4234)*(Driehoek_B-Driehoek_A)*(Driehoek_B-Driehoek_C)))</f>
        <v>3.9972846783658742</v>
      </c>
      <c r="E4234" s="2">
        <f t="shared" ca="1" si="456"/>
        <v>0.28493900617393375</v>
      </c>
      <c r="F4234" s="2"/>
      <c r="G4234" s="15">
        <f ca="1">_xlfn.NORM.INV(H4234,Normaal_Mu,Normaal_Sigma)</f>
        <v>4.8996364997142186</v>
      </c>
      <c r="H4234" s="2">
        <f t="shared" ca="1" si="457"/>
        <v>0.47998877725275069</v>
      </c>
      <c r="I4234" s="2"/>
      <c r="J4234" s="15">
        <f ca="1">-LN(K4234) /NegExp_Labda</f>
        <v>0.69780499428411613</v>
      </c>
      <c r="K4234" s="2">
        <f t="shared" ca="1" si="458"/>
        <v>0.86973996844246659</v>
      </c>
      <c r="L4234" s="2"/>
      <c r="M4234" s="17">
        <f t="shared" ca="1" si="452"/>
        <v>2</v>
      </c>
      <c r="N4234" s="2">
        <f t="shared" ca="1" si="454"/>
        <v>8.1067568220078989E-2</v>
      </c>
      <c r="O4234" s="2"/>
      <c r="P4234" s="31">
        <f t="shared" ca="1" si="453"/>
        <v>3.5661639578278055</v>
      </c>
    </row>
    <row r="4235" spans="1:16" x14ac:dyDescent="0.25">
      <c r="A4235" s="32">
        <f ca="1">Uniform_A+B4235*(Uniform_B-Uniform_A)</f>
        <v>9.2187027912020554</v>
      </c>
      <c r="B4235" s="2">
        <f t="shared" ca="1" si="455"/>
        <v>0.92187027912020558</v>
      </c>
      <c r="C4235" s="4"/>
      <c r="D4235" s="5">
        <f ca="1">IF(E4235&lt;(Driehoek_C-Driehoek_A)/(Driehoek_B-Driehoek_A),Driehoek_A+SQRT(E4235*(Driehoek_B-Driehoek_A)*(Driehoek_C-Driehoek_A)),Driehoek_B-SQRT((1-E4235)*(Driehoek_B-Driehoek_A)*(Driehoek_B-Driehoek_C)))</f>
        <v>3.8654147243646388</v>
      </c>
      <c r="E4235" s="2">
        <f t="shared" ca="1" si="456"/>
        <v>0.24855514956260016</v>
      </c>
      <c r="F4235" s="2"/>
      <c r="G4235" s="15">
        <f ca="1">_xlfn.NORM.INV(H4235,Normaal_Mu,Normaal_Sigma)</f>
        <v>2.9498059156689509</v>
      </c>
      <c r="H4235" s="2">
        <f t="shared" ca="1" si="457"/>
        <v>0.15265870052119657</v>
      </c>
      <c r="I4235" s="2"/>
      <c r="J4235" s="15">
        <f ca="1">-LN(K4235) /NegExp_Labda</f>
        <v>5.8243977857950879</v>
      </c>
      <c r="K4235" s="2">
        <f t="shared" ca="1" si="458"/>
        <v>0.31196023314676924</v>
      </c>
      <c r="L4235" s="2"/>
      <c r="M4235" s="17">
        <f t="shared" ca="1" si="452"/>
        <v>2</v>
      </c>
      <c r="N4235" s="2">
        <f t="shared" ca="1" si="454"/>
        <v>7.8785087541051402E-2</v>
      </c>
      <c r="O4235" s="2"/>
      <c r="P4235" s="31">
        <f t="shared" ca="1" si="453"/>
        <v>4.7716642434061471</v>
      </c>
    </row>
    <row r="4236" spans="1:16" x14ac:dyDescent="0.25">
      <c r="A4236" s="32">
        <f ca="1">Uniform_A+B4236*(Uniform_B-Uniform_A)</f>
        <v>2.5010760637136595</v>
      </c>
      <c r="B4236" s="2">
        <f t="shared" ca="1" si="455"/>
        <v>0.25010760637136598</v>
      </c>
      <c r="C4236" s="4"/>
      <c r="D4236" s="5">
        <f ca="1">IF(E4236&lt;(Driehoek_C-Driehoek_A)/(Driehoek_B-Driehoek_A),Driehoek_A+SQRT(E4236*(Driehoek_B-Driehoek_A)*(Driehoek_C-Driehoek_A)),Driehoek_B-SQRT((1-E4236)*(Driehoek_B-Driehoek_A)*(Driehoek_B-Driehoek_C)))</f>
        <v>2.8887018228929504</v>
      </c>
      <c r="E4236" s="2">
        <f t="shared" ca="1" si="456"/>
        <v>5.6413637858089505E-2</v>
      </c>
      <c r="F4236" s="2"/>
      <c r="G4236" s="15">
        <f ca="1">_xlfn.NORM.INV(H4236,Normaal_Mu,Normaal_Sigma)</f>
        <v>4.0760106990128779</v>
      </c>
      <c r="H4236" s="2">
        <f t="shared" ca="1" si="457"/>
        <v>0.32204257834328087</v>
      </c>
      <c r="I4236" s="2"/>
      <c r="J4236" s="15">
        <f ca="1">-LN(K4236) /NegExp_Labda</f>
        <v>9.9477731274021561</v>
      </c>
      <c r="K4236" s="2">
        <f t="shared" ca="1" si="458"/>
        <v>0.136756319664319</v>
      </c>
      <c r="L4236" s="2"/>
      <c r="M4236" s="17">
        <f t="shared" ca="1" si="452"/>
        <v>2</v>
      </c>
      <c r="N4236" s="2">
        <f t="shared" ca="1" si="454"/>
        <v>7.1000760632070281E-2</v>
      </c>
      <c r="O4236" s="2"/>
      <c r="P4236" s="31">
        <f t="shared" ca="1" si="453"/>
        <v>4.282712342604329</v>
      </c>
    </row>
    <row r="4237" spans="1:16" x14ac:dyDescent="0.25">
      <c r="A4237" s="32">
        <f ca="1">Uniform_A+B4237*(Uniform_B-Uniform_A)</f>
        <v>9.6099253914965974</v>
      </c>
      <c r="B4237" s="2">
        <f t="shared" ca="1" si="455"/>
        <v>0.96099253914965976</v>
      </c>
      <c r="C4237" s="4"/>
      <c r="D4237" s="5">
        <f ca="1">IF(E4237&lt;(Driehoek_C-Driehoek_A)/(Driehoek_B-Driehoek_A),Driehoek_A+SQRT(E4237*(Driehoek_B-Driehoek_A)*(Driehoek_C-Driehoek_A)),Driehoek_B-SQRT((1-E4237)*(Driehoek_B-Driehoek_A)*(Driehoek_B-Driehoek_C)))</f>
        <v>3.7373561890950917</v>
      </c>
      <c r="E4237" s="2">
        <f t="shared" ca="1" si="456"/>
        <v>0.21560046627050145</v>
      </c>
      <c r="F4237" s="2"/>
      <c r="G4237" s="15">
        <f ca="1">_xlfn.NORM.INV(H4237,Normaal_Mu,Normaal_Sigma)</f>
        <v>2.9374159833784086</v>
      </c>
      <c r="H4237" s="2">
        <f t="shared" ca="1" si="457"/>
        <v>0.15120195242874024</v>
      </c>
      <c r="I4237" s="2"/>
      <c r="J4237" s="15">
        <f ca="1">-LN(K4237) /NegExp_Labda</f>
        <v>1.3469909582839961</v>
      </c>
      <c r="K4237" s="2">
        <f t="shared" ca="1" si="458"/>
        <v>0.76383904075113696</v>
      </c>
      <c r="L4237" s="2"/>
      <c r="M4237" s="17">
        <f t="shared" ca="1" si="452"/>
        <v>8</v>
      </c>
      <c r="N4237" s="2">
        <f t="shared" ca="1" si="454"/>
        <v>0.90377760142705899</v>
      </c>
      <c r="O4237" s="2"/>
      <c r="P4237" s="31">
        <f t="shared" ca="1" si="453"/>
        <v>5.1263377044508189</v>
      </c>
    </row>
    <row r="4238" spans="1:16" x14ac:dyDescent="0.25">
      <c r="A4238" s="32">
        <f ca="1">Uniform_A+B4238*(Uniform_B-Uniform_A)</f>
        <v>2.9911382944169782</v>
      </c>
      <c r="B4238" s="2">
        <f t="shared" ca="1" si="455"/>
        <v>0.29911382944169784</v>
      </c>
      <c r="C4238" s="4"/>
      <c r="D4238" s="5">
        <f ca="1">IF(E4238&lt;(Driehoek_C-Driehoek_A)/(Driehoek_B-Driehoek_A),Driehoek_A+SQRT(E4238*(Driehoek_B-Driehoek_A)*(Driehoek_C-Driehoek_A)),Driehoek_B-SQRT((1-E4238)*(Driehoek_B-Driehoek_A)*(Driehoek_B-Driehoek_C)))</f>
        <v>4.2037303921127931</v>
      </c>
      <c r="E4238" s="2">
        <f t="shared" ca="1" si="456"/>
        <v>0.34273708138449988</v>
      </c>
      <c r="F4238" s="2"/>
      <c r="G4238" s="15">
        <f ca="1">_xlfn.NORM.INV(H4238,Normaal_Mu,Normaal_Sigma)</f>
        <v>6.5025765873138033</v>
      </c>
      <c r="H4238" s="2">
        <f t="shared" ca="1" si="457"/>
        <v>0.77376041359571035</v>
      </c>
      <c r="I4238" s="2"/>
      <c r="J4238" s="15">
        <f ca="1">-LN(K4238) /NegExp_Labda</f>
        <v>1.1424345964368761</v>
      </c>
      <c r="K4238" s="2">
        <f t="shared" ca="1" si="458"/>
        <v>0.79573670593958301</v>
      </c>
      <c r="L4238" s="2"/>
      <c r="M4238" s="17">
        <f t="shared" ca="1" si="452"/>
        <v>6</v>
      </c>
      <c r="N4238" s="2">
        <f t="shared" ca="1" si="454"/>
        <v>0.75647474345258325</v>
      </c>
      <c r="O4238" s="2"/>
      <c r="P4238" s="31">
        <f t="shared" ca="1" si="453"/>
        <v>4.1679759740560893</v>
      </c>
    </row>
    <row r="4239" spans="1:16" x14ac:dyDescent="0.25">
      <c r="A4239" s="32">
        <f ca="1">Uniform_A+B4239*(Uniform_B-Uniform_A)</f>
        <v>7.2870508618151373</v>
      </c>
      <c r="B4239" s="2">
        <f t="shared" ca="1" si="455"/>
        <v>0.72870508618151375</v>
      </c>
      <c r="C4239" s="4"/>
      <c r="D4239" s="5">
        <f ca="1">IF(E4239&lt;(Driehoek_C-Driehoek_A)/(Driehoek_B-Driehoek_A),Driehoek_A+SQRT(E4239*(Driehoek_B-Driehoek_A)*(Driehoek_C-Driehoek_A)),Driehoek_B-SQRT((1-E4239)*(Driehoek_B-Driehoek_A)*(Driehoek_B-Driehoek_C)))</f>
        <v>4.3276943651488606</v>
      </c>
      <c r="E4239" s="2">
        <f t="shared" ca="1" si="456"/>
        <v>0.37627314441537996</v>
      </c>
      <c r="F4239" s="2"/>
      <c r="G4239" s="15">
        <f ca="1">_xlfn.NORM.INV(H4239,Normaal_Mu,Normaal_Sigma)</f>
        <v>4.5587200748236691</v>
      </c>
      <c r="H4239" s="2">
        <f t="shared" ca="1" si="457"/>
        <v>0.41268639107355065</v>
      </c>
      <c r="I4239" s="2"/>
      <c r="J4239" s="15">
        <f ca="1">-LN(K4239) /NegExp_Labda</f>
        <v>1.783381219074478</v>
      </c>
      <c r="K4239" s="2">
        <f t="shared" ca="1" si="458"/>
        <v>0.69999909008727712</v>
      </c>
      <c r="L4239" s="2"/>
      <c r="M4239" s="17">
        <f t="shared" ca="1" si="452"/>
        <v>6</v>
      </c>
      <c r="N4239" s="2">
        <f t="shared" ca="1" si="454"/>
        <v>0.71846975289184922</v>
      </c>
      <c r="O4239" s="2"/>
      <c r="P4239" s="31">
        <f t="shared" ca="1" si="453"/>
        <v>4.791369304172429</v>
      </c>
    </row>
    <row r="4240" spans="1:16" x14ac:dyDescent="0.25">
      <c r="A4240" s="32">
        <f ca="1">Uniform_A+B4240*(Uniform_B-Uniform_A)</f>
        <v>1.7698205736101691</v>
      </c>
      <c r="B4240" s="2">
        <f t="shared" ca="1" si="455"/>
        <v>0.17698205736101691</v>
      </c>
      <c r="C4240" s="4"/>
      <c r="D4240" s="5">
        <f ca="1">IF(E4240&lt;(Driehoek_C-Driehoek_A)/(Driehoek_B-Driehoek_A),Driehoek_A+SQRT(E4240*(Driehoek_B-Driehoek_A)*(Driehoek_C-Driehoek_A)),Driehoek_B-SQRT((1-E4240)*(Driehoek_B-Driehoek_A)*(Driehoek_B-Driehoek_C)))</f>
        <v>4.5283596536299608</v>
      </c>
      <c r="E4240" s="2">
        <f t="shared" ca="1" si="456"/>
        <v>0.4286980746490181</v>
      </c>
      <c r="F4240" s="2"/>
      <c r="G4240" s="15">
        <f ca="1">_xlfn.NORM.INV(H4240,Normaal_Mu,Normaal_Sigma)</f>
        <v>3.5930692444003407</v>
      </c>
      <c r="H4240" s="2">
        <f t="shared" ca="1" si="457"/>
        <v>0.24088288790870405</v>
      </c>
      <c r="I4240" s="2"/>
      <c r="J4240" s="15">
        <f ca="1">-LN(K4240) /NegExp_Labda</f>
        <v>0.34703255882008943</v>
      </c>
      <c r="K4240" s="2">
        <f t="shared" ca="1" si="458"/>
        <v>0.93294734890959341</v>
      </c>
      <c r="L4240" s="2"/>
      <c r="M4240" s="17">
        <f t="shared" ca="1" si="452"/>
        <v>6</v>
      </c>
      <c r="N4240" s="2">
        <f t="shared" ca="1" si="454"/>
        <v>0.73765341024248787</v>
      </c>
      <c r="O4240" s="2"/>
      <c r="P4240" s="31">
        <f t="shared" ca="1" si="453"/>
        <v>3.247656406092112</v>
      </c>
    </row>
    <row r="4241" spans="1:16" x14ac:dyDescent="0.25">
      <c r="A4241" s="32">
        <f ca="1">Uniform_A+B4241*(Uniform_B-Uniform_A)</f>
        <v>8.6060732426324975</v>
      </c>
      <c r="B4241" s="2">
        <f t="shared" ca="1" si="455"/>
        <v>0.86060732426324982</v>
      </c>
      <c r="C4241" s="4"/>
      <c r="D4241" s="5">
        <f ca="1">IF(E4241&lt;(Driehoek_C-Driehoek_A)/(Driehoek_B-Driehoek_A),Driehoek_A+SQRT(E4241*(Driehoek_B-Driehoek_A)*(Driehoek_C-Driehoek_A)),Driehoek_B-SQRT((1-E4241)*(Driehoek_B-Driehoek_A)*(Driehoek_B-Driehoek_C)))</f>
        <v>5.2763937903342679</v>
      </c>
      <c r="E4241" s="2">
        <f t="shared" ca="1" si="456"/>
        <v>0.60385019415253705</v>
      </c>
      <c r="F4241" s="2"/>
      <c r="G4241" s="15">
        <f ca="1">_xlfn.NORM.INV(H4241,Normaal_Mu,Normaal_Sigma)</f>
        <v>3.0440145527932687</v>
      </c>
      <c r="H4241" s="2">
        <f t="shared" ca="1" si="457"/>
        <v>0.16403896145200159</v>
      </c>
      <c r="I4241" s="2"/>
      <c r="J4241" s="15">
        <f ca="1">-LN(K4241) /NegExp_Labda</f>
        <v>5.7658298036382227</v>
      </c>
      <c r="K4241" s="2">
        <f t="shared" ca="1" si="458"/>
        <v>0.31563589500276101</v>
      </c>
      <c r="L4241" s="2"/>
      <c r="M4241" s="17">
        <f t="shared" ca="1" si="452"/>
        <v>3</v>
      </c>
      <c r="N4241" s="2">
        <f t="shared" ca="1" si="454"/>
        <v>0.21532579770444549</v>
      </c>
      <c r="O4241" s="2"/>
      <c r="P4241" s="31">
        <f t="shared" ca="1" si="453"/>
        <v>5.1384622778796514</v>
      </c>
    </row>
    <row r="4242" spans="1:16" x14ac:dyDescent="0.25">
      <c r="A4242" s="32">
        <f ca="1">Uniform_A+B4242*(Uniform_B-Uniform_A)</f>
        <v>4.3643627464125867</v>
      </c>
      <c r="B4242" s="2">
        <f t="shared" ca="1" si="455"/>
        <v>0.43643627464125867</v>
      </c>
      <c r="C4242" s="4"/>
      <c r="D4242" s="5">
        <f ca="1">IF(E4242&lt;(Driehoek_C-Driehoek_A)/(Driehoek_B-Driehoek_A),Driehoek_A+SQRT(E4242*(Driehoek_B-Driehoek_A)*(Driehoek_C-Driehoek_A)),Driehoek_B-SQRT((1-E4242)*(Driehoek_B-Driehoek_A)*(Driehoek_B-Driehoek_C)))</f>
        <v>4.3990248620997257</v>
      </c>
      <c r="E4242" s="2">
        <f t="shared" ca="1" si="456"/>
        <v>0.39517222229781579</v>
      </c>
      <c r="F4242" s="2"/>
      <c r="G4242" s="15">
        <f ca="1">_xlfn.NORM.INV(H4242,Normaal_Mu,Normaal_Sigma)</f>
        <v>5.4250050929669058</v>
      </c>
      <c r="H4242" s="2">
        <f t="shared" ca="1" si="457"/>
        <v>0.5841425043286248</v>
      </c>
      <c r="I4242" s="2"/>
      <c r="J4242" s="15">
        <f ca="1">-LN(K4242) /NegExp_Labda</f>
        <v>8.274251614547504</v>
      </c>
      <c r="K4242" s="2">
        <f t="shared" ca="1" si="458"/>
        <v>0.19112065994902672</v>
      </c>
      <c r="L4242" s="2"/>
      <c r="M4242" s="17">
        <f t="shared" ca="1" si="452"/>
        <v>4</v>
      </c>
      <c r="N4242" s="2">
        <f t="shared" ca="1" si="454"/>
        <v>0.38615073841005365</v>
      </c>
      <c r="O4242" s="2"/>
      <c r="P4242" s="31">
        <f t="shared" ca="1" si="453"/>
        <v>5.2925288632053444</v>
      </c>
    </row>
    <row r="4243" spans="1:16" x14ac:dyDescent="0.25">
      <c r="A4243" s="32">
        <f ca="1">Uniform_A+B4243*(Uniform_B-Uniform_A)</f>
        <v>8.0874245658797399</v>
      </c>
      <c r="B4243" s="2">
        <f t="shared" ca="1" si="455"/>
        <v>0.80874245658797395</v>
      </c>
      <c r="C4243" s="4"/>
      <c r="D4243" s="5">
        <f ca="1">IF(E4243&lt;(Driehoek_C-Driehoek_A)/(Driehoek_B-Driehoek_A),Driehoek_A+SQRT(E4243*(Driehoek_B-Driehoek_A)*(Driehoek_C-Driehoek_A)),Driehoek_B-SQRT((1-E4243)*(Driehoek_B-Driehoek_A)*(Driehoek_B-Driehoek_C)))</f>
        <v>4.1788393062464504</v>
      </c>
      <c r="E4243" s="2">
        <f t="shared" ca="1" si="456"/>
        <v>0.3358974161430226</v>
      </c>
      <c r="F4243" s="2"/>
      <c r="G4243" s="15">
        <f ca="1">_xlfn.NORM.INV(H4243,Normaal_Mu,Normaal_Sigma)</f>
        <v>8.6405532346735008</v>
      </c>
      <c r="H4243" s="2">
        <f t="shared" ca="1" si="457"/>
        <v>0.96564155480240998</v>
      </c>
      <c r="I4243" s="2"/>
      <c r="J4243" s="15">
        <f ca="1">-LN(K4243) /NegExp_Labda</f>
        <v>3.9833198053120764</v>
      </c>
      <c r="K4243" s="2">
        <f t="shared" ca="1" si="458"/>
        <v>0.45083044614603862</v>
      </c>
      <c r="L4243" s="2"/>
      <c r="M4243" s="17">
        <f t="shared" ca="1" si="452"/>
        <v>4</v>
      </c>
      <c r="N4243" s="2">
        <f t="shared" ca="1" si="454"/>
        <v>0.36388128592043656</v>
      </c>
      <c r="O4243" s="2"/>
      <c r="P4243" s="31">
        <f t="shared" ca="1" si="453"/>
        <v>5.778027382422354</v>
      </c>
    </row>
    <row r="4244" spans="1:16" x14ac:dyDescent="0.25">
      <c r="A4244" s="32">
        <f ca="1">Uniform_A+B4244*(Uniform_B-Uniform_A)</f>
        <v>3.7213558555028223</v>
      </c>
      <c r="B4244" s="2">
        <f t="shared" ca="1" si="455"/>
        <v>0.37213558555028226</v>
      </c>
      <c r="C4244" s="4"/>
      <c r="D4244" s="5">
        <f ca="1">IF(E4244&lt;(Driehoek_C-Driehoek_A)/(Driehoek_B-Driehoek_A),Driehoek_A+SQRT(E4244*(Driehoek_B-Driehoek_A)*(Driehoek_C-Driehoek_A)),Driehoek_B-SQRT((1-E4244)*(Driehoek_B-Driehoek_A)*(Driehoek_B-Driehoek_C)))</f>
        <v>3.7821545399464704</v>
      </c>
      <c r="E4244" s="2">
        <f t="shared" ca="1" si="456"/>
        <v>0.22686248601798686</v>
      </c>
      <c r="F4244" s="2"/>
      <c r="G4244" s="15">
        <f ca="1">_xlfn.NORM.INV(H4244,Normaal_Mu,Normaal_Sigma)</f>
        <v>4.9397185835185731</v>
      </c>
      <c r="H4244" s="2">
        <f t="shared" ca="1" si="457"/>
        <v>0.48797741749290335</v>
      </c>
      <c r="I4244" s="2"/>
      <c r="J4244" s="15">
        <f ca="1">-LN(K4244) /NegExp_Labda</f>
        <v>2.8157285722650842</v>
      </c>
      <c r="K4244" s="2">
        <f t="shared" ca="1" si="458"/>
        <v>0.56941502648501441</v>
      </c>
      <c r="L4244" s="2"/>
      <c r="M4244" s="17">
        <f t="shared" ca="1" si="452"/>
        <v>7</v>
      </c>
      <c r="N4244" s="2">
        <f t="shared" ca="1" si="454"/>
        <v>0.83902218288174635</v>
      </c>
      <c r="O4244" s="2"/>
      <c r="P4244" s="31">
        <f t="shared" ca="1" si="453"/>
        <v>4.4517915102465899</v>
      </c>
    </row>
    <row r="4245" spans="1:16" x14ac:dyDescent="0.25">
      <c r="A4245" s="32">
        <f ca="1">Uniform_A+B4245*(Uniform_B-Uniform_A)</f>
        <v>0.24374396749257565</v>
      </c>
      <c r="B4245" s="2">
        <f t="shared" ca="1" si="455"/>
        <v>2.4374396749257565E-2</v>
      </c>
      <c r="C4245" s="4"/>
      <c r="D4245" s="5">
        <f ca="1">IF(E4245&lt;(Driehoek_C-Driehoek_A)/(Driehoek_B-Driehoek_A),Driehoek_A+SQRT(E4245*(Driehoek_B-Driehoek_A)*(Driehoek_C-Driehoek_A)),Driehoek_B-SQRT((1-E4245)*(Driehoek_B-Driehoek_A)*(Driehoek_B-Driehoek_C)))</f>
        <v>7.4917536626684758</v>
      </c>
      <c r="E4245" s="2">
        <f t="shared" ca="1" si="456"/>
        <v>0.9350055138836012</v>
      </c>
      <c r="F4245" s="2"/>
      <c r="G4245" s="15">
        <f ca="1">_xlfn.NORM.INV(H4245,Normaal_Mu,Normaal_Sigma)</f>
        <v>4.7485351113822682</v>
      </c>
      <c r="H4245" s="2">
        <f t="shared" ca="1" si="457"/>
        <v>0.44997185940667195</v>
      </c>
      <c r="I4245" s="2"/>
      <c r="J4245" s="15">
        <f ca="1">-LN(K4245) /NegExp_Labda</f>
        <v>12.053734208727418</v>
      </c>
      <c r="K4245" s="2">
        <f t="shared" ca="1" si="458"/>
        <v>8.9748241802898532E-2</v>
      </c>
      <c r="L4245" s="2"/>
      <c r="M4245" s="17">
        <f t="shared" ca="1" si="452"/>
        <v>5</v>
      </c>
      <c r="N4245" s="2">
        <f t="shared" ca="1" si="454"/>
        <v>0.48666834087346755</v>
      </c>
      <c r="O4245" s="2"/>
      <c r="P4245" s="31">
        <f t="shared" ca="1" si="453"/>
        <v>5.9075533900541473</v>
      </c>
    </row>
    <row r="4246" spans="1:16" x14ac:dyDescent="0.25">
      <c r="A4246" s="32">
        <f ca="1">Uniform_A+B4246*(Uniform_B-Uniform_A)</f>
        <v>6.2808468412823162</v>
      </c>
      <c r="B4246" s="2">
        <f t="shared" ca="1" si="455"/>
        <v>0.6280846841282316</v>
      </c>
      <c r="C4246" s="4"/>
      <c r="D4246" s="5">
        <f ca="1">IF(E4246&lt;(Driehoek_C-Driehoek_A)/(Driehoek_B-Driehoek_A),Driehoek_A+SQRT(E4246*(Driehoek_B-Driehoek_A)*(Driehoek_C-Driehoek_A)),Driehoek_B-SQRT((1-E4246)*(Driehoek_B-Driehoek_A)*(Driehoek_B-Driehoek_C)))</f>
        <v>3.9837062645949084</v>
      </c>
      <c r="E4246" s="2">
        <f t="shared" ca="1" si="456"/>
        <v>0.28107789601379174</v>
      </c>
      <c r="F4246" s="2"/>
      <c r="G4246" s="15">
        <f ca="1">_xlfn.NORM.INV(H4246,Normaal_Mu,Normaal_Sigma)</f>
        <v>3.8028439115663328</v>
      </c>
      <c r="H4246" s="2">
        <f t="shared" ca="1" si="457"/>
        <v>0.27472715042883578</v>
      </c>
      <c r="I4246" s="2"/>
      <c r="J4246" s="15">
        <f ca="1">-LN(K4246) /NegExp_Labda</f>
        <v>0.19494285830522504</v>
      </c>
      <c r="K4246" s="2">
        <f t="shared" ca="1" si="458"/>
        <v>0.96176170042226694</v>
      </c>
      <c r="L4246" s="2"/>
      <c r="M4246" s="17">
        <f t="shared" ca="1" si="452"/>
        <v>7</v>
      </c>
      <c r="N4246" s="2">
        <f t="shared" ca="1" si="454"/>
        <v>0.77399352441378433</v>
      </c>
      <c r="O4246" s="2"/>
      <c r="P4246" s="31">
        <f t="shared" ca="1" si="453"/>
        <v>4.2524679751497567</v>
      </c>
    </row>
    <row r="4247" spans="1:16" x14ac:dyDescent="0.25">
      <c r="A4247" s="32">
        <f ca="1">Uniform_A+B4247*(Uniform_B-Uniform_A)</f>
        <v>2.1750576117846689</v>
      </c>
      <c r="B4247" s="2">
        <f t="shared" ca="1" si="455"/>
        <v>0.21750576117846687</v>
      </c>
      <c r="C4247" s="4"/>
      <c r="D4247" s="5">
        <f ca="1">IF(E4247&lt;(Driehoek_C-Driehoek_A)/(Driehoek_B-Driehoek_A),Driehoek_A+SQRT(E4247*(Driehoek_B-Driehoek_A)*(Driehoek_C-Driehoek_A)),Driehoek_B-SQRT((1-E4247)*(Driehoek_B-Driehoek_A)*(Driehoek_B-Driehoek_C)))</f>
        <v>3.3545357725477958</v>
      </c>
      <c r="E4247" s="2">
        <f t="shared" ca="1" si="456"/>
        <v>0.13105479707940382</v>
      </c>
      <c r="F4247" s="2"/>
      <c r="G4247" s="15">
        <f ca="1">_xlfn.NORM.INV(H4247,Normaal_Mu,Normaal_Sigma)</f>
        <v>4.239332116090349</v>
      </c>
      <c r="H4247" s="2">
        <f t="shared" ca="1" si="457"/>
        <v>0.35184877158990369</v>
      </c>
      <c r="I4247" s="2"/>
      <c r="J4247" s="15">
        <f ca="1">-LN(K4247) /NegExp_Labda</f>
        <v>1.7841644697570616</v>
      </c>
      <c r="K4247" s="2">
        <f t="shared" ca="1" si="458"/>
        <v>0.69988944372253659</v>
      </c>
      <c r="L4247" s="2"/>
      <c r="M4247" s="17">
        <f t="shared" ca="1" si="452"/>
        <v>4</v>
      </c>
      <c r="N4247" s="2">
        <f t="shared" ca="1" si="454"/>
        <v>0.28015253785664174</v>
      </c>
      <c r="O4247" s="2"/>
      <c r="P4247" s="31">
        <f t="shared" ca="1" si="453"/>
        <v>3.1106179940359753</v>
      </c>
    </row>
    <row r="4248" spans="1:16" x14ac:dyDescent="0.25">
      <c r="A4248" s="32">
        <f ca="1">Uniform_A+B4248*(Uniform_B-Uniform_A)</f>
        <v>2.841802830120038</v>
      </c>
      <c r="B4248" s="2">
        <f t="shared" ca="1" si="455"/>
        <v>0.28418028301200382</v>
      </c>
      <c r="C4248" s="4"/>
      <c r="D4248" s="5">
        <f ca="1">IF(E4248&lt;(Driehoek_C-Driehoek_A)/(Driehoek_B-Driehoek_A),Driehoek_A+SQRT(E4248*(Driehoek_B-Driehoek_A)*(Driehoek_C-Driehoek_A)),Driehoek_B-SQRT((1-E4248)*(Driehoek_B-Driehoek_A)*(Driehoek_B-Driehoek_C)))</f>
        <v>6.5711518117952421</v>
      </c>
      <c r="E4248" s="2">
        <f t="shared" ca="1" si="456"/>
        <v>0.83144847081869899</v>
      </c>
      <c r="F4248" s="2"/>
      <c r="G4248" s="15">
        <f ca="1">_xlfn.NORM.INV(H4248,Normaal_Mu,Normaal_Sigma)</f>
        <v>4.1968095233028819</v>
      </c>
      <c r="H4248" s="2">
        <f t="shared" ca="1" si="457"/>
        <v>0.34399096738211721</v>
      </c>
      <c r="I4248" s="2"/>
      <c r="J4248" s="15">
        <f ca="1">-LN(K4248) /NegExp_Labda</f>
        <v>3.9600853271932759</v>
      </c>
      <c r="K4248" s="2">
        <f t="shared" ca="1" si="458"/>
        <v>0.45293028325664009</v>
      </c>
      <c r="L4248" s="2"/>
      <c r="M4248" s="17">
        <f t="shared" ca="1" si="452"/>
        <v>4</v>
      </c>
      <c r="N4248" s="2">
        <f t="shared" ca="1" si="454"/>
        <v>0.32076503376750976</v>
      </c>
      <c r="O4248" s="2"/>
      <c r="P4248" s="31">
        <f t="shared" ca="1" si="453"/>
        <v>4.3139698984822878</v>
      </c>
    </row>
    <row r="4249" spans="1:16" x14ac:dyDescent="0.25">
      <c r="A4249" s="32">
        <f ca="1">Uniform_A+B4249*(Uniform_B-Uniform_A)</f>
        <v>1.1305039038821785</v>
      </c>
      <c r="B4249" s="2">
        <f t="shared" ca="1" si="455"/>
        <v>0.11305039038821785</v>
      </c>
      <c r="C4249" s="4"/>
      <c r="D4249" s="5">
        <f ca="1">IF(E4249&lt;(Driehoek_C-Driehoek_A)/(Driehoek_B-Driehoek_A),Driehoek_A+SQRT(E4249*(Driehoek_B-Driehoek_A)*(Driehoek_C-Driehoek_A)),Driehoek_B-SQRT((1-E4249)*(Driehoek_B-Driehoek_A)*(Driehoek_B-Driehoek_C)))</f>
        <v>3.6243067667573379</v>
      </c>
      <c r="E4249" s="2">
        <f t="shared" ca="1" si="456"/>
        <v>0.18845517660954836</v>
      </c>
      <c r="F4249" s="2"/>
      <c r="G4249" s="15">
        <f ca="1">_xlfn.NORM.INV(H4249,Normaal_Mu,Normaal_Sigma)</f>
        <v>2.330211539730858</v>
      </c>
      <c r="H4249" s="2">
        <f t="shared" ca="1" si="457"/>
        <v>9.0955483239984702E-2</v>
      </c>
      <c r="I4249" s="2"/>
      <c r="J4249" s="15">
        <f ca="1">-LN(K4249) /NegExp_Labda</f>
        <v>6.3182609834748265</v>
      </c>
      <c r="K4249" s="2">
        <f t="shared" ca="1" si="458"/>
        <v>0.28261995566613085</v>
      </c>
      <c r="L4249" s="2"/>
      <c r="M4249" s="17">
        <f t="shared" ca="1" si="452"/>
        <v>1</v>
      </c>
      <c r="N4249" s="2">
        <f t="shared" ca="1" si="454"/>
        <v>2.6380659555310881E-2</v>
      </c>
      <c r="O4249" s="2"/>
      <c r="P4249" s="31">
        <f t="shared" ca="1" si="453"/>
        <v>2.8806566387690404</v>
      </c>
    </row>
    <row r="4250" spans="1:16" x14ac:dyDescent="0.25">
      <c r="A4250" s="32">
        <f ca="1">Uniform_A+B4250*(Uniform_B-Uniform_A)</f>
        <v>8.1757440206666026</v>
      </c>
      <c r="B4250" s="2">
        <f t="shared" ca="1" si="455"/>
        <v>0.81757440206666021</v>
      </c>
      <c r="C4250" s="4"/>
      <c r="D4250" s="5">
        <f ca="1">IF(E4250&lt;(Driehoek_C-Driehoek_A)/(Driehoek_B-Driehoek_A),Driehoek_A+SQRT(E4250*(Driehoek_B-Driehoek_A)*(Driehoek_C-Driehoek_A)),Driehoek_B-SQRT((1-E4250)*(Driehoek_B-Driehoek_A)*(Driehoek_B-Driehoek_C)))</f>
        <v>6.3924729508109994</v>
      </c>
      <c r="E4250" s="2">
        <f t="shared" ca="1" si="456"/>
        <v>0.80573721964993439</v>
      </c>
      <c r="F4250" s="2"/>
      <c r="G4250" s="15">
        <f ca="1">_xlfn.NORM.INV(H4250,Normaal_Mu,Normaal_Sigma)</f>
        <v>2.0909067195167497</v>
      </c>
      <c r="H4250" s="2">
        <f t="shared" ca="1" si="457"/>
        <v>7.289740624157881E-2</v>
      </c>
      <c r="I4250" s="2"/>
      <c r="J4250" s="15">
        <f ca="1">-LN(K4250) /NegExp_Labda</f>
        <v>1.0976846799464013</v>
      </c>
      <c r="K4250" s="2">
        <f t="shared" ca="1" si="458"/>
        <v>0.80289050159038533</v>
      </c>
      <c r="L4250" s="2"/>
      <c r="M4250" s="17">
        <f t="shared" ca="1" si="452"/>
        <v>3</v>
      </c>
      <c r="N4250" s="2">
        <f t="shared" ca="1" si="454"/>
        <v>0.18945467992782683</v>
      </c>
      <c r="O4250" s="2"/>
      <c r="P4250" s="31">
        <f t="shared" ca="1" si="453"/>
        <v>4.1513616741881503</v>
      </c>
    </row>
    <row r="4251" spans="1:16" x14ac:dyDescent="0.25">
      <c r="A4251" s="32">
        <f ca="1">Uniform_A+B4251*(Uniform_B-Uniform_A)</f>
        <v>0.34725483358599041</v>
      </c>
      <c r="B4251" s="2">
        <f t="shared" ca="1" si="455"/>
        <v>3.4725483358599041E-2</v>
      </c>
      <c r="C4251" s="4"/>
      <c r="D4251" s="5">
        <f ca="1">IF(E4251&lt;(Driehoek_C-Driehoek_A)/(Driehoek_B-Driehoek_A),Driehoek_A+SQRT(E4251*(Driehoek_B-Driehoek_A)*(Driehoek_C-Driehoek_A)),Driehoek_B-SQRT((1-E4251)*(Driehoek_B-Driehoek_A)*(Driehoek_B-Driehoek_C)))</f>
        <v>7.2733388210362229</v>
      </c>
      <c r="E4251" s="2">
        <f t="shared" ca="1" si="456"/>
        <v>0.91481831923026913</v>
      </c>
      <c r="F4251" s="2"/>
      <c r="G4251" s="15">
        <f ca="1">_xlfn.NORM.INV(H4251,Normaal_Mu,Normaal_Sigma)</f>
        <v>3.1430589212171132</v>
      </c>
      <c r="H4251" s="2">
        <f t="shared" ca="1" si="457"/>
        <v>0.17658177142044085</v>
      </c>
      <c r="I4251" s="2"/>
      <c r="J4251" s="15">
        <f ca="1">-LN(K4251) /NegExp_Labda</f>
        <v>0.74029579124498168</v>
      </c>
      <c r="K4251" s="2">
        <f t="shared" ca="1" si="458"/>
        <v>0.86238009653650016</v>
      </c>
      <c r="L4251" s="2"/>
      <c r="M4251" s="17">
        <f t="shared" ca="1" si="452"/>
        <v>3</v>
      </c>
      <c r="N4251" s="2">
        <f t="shared" ca="1" si="454"/>
        <v>0.2044735750675849</v>
      </c>
      <c r="O4251" s="2"/>
      <c r="P4251" s="31">
        <f t="shared" ca="1" si="453"/>
        <v>2.9007896734168619</v>
      </c>
    </row>
    <row r="4252" spans="1:16" x14ac:dyDescent="0.25">
      <c r="A4252" s="32">
        <f ca="1">Uniform_A+B4252*(Uniform_B-Uniform_A)</f>
        <v>7.4521892450412661</v>
      </c>
      <c r="B4252" s="2">
        <f t="shared" ca="1" si="455"/>
        <v>0.74521892450412663</v>
      </c>
      <c r="C4252" s="4"/>
      <c r="D4252" s="5">
        <f ca="1">IF(E4252&lt;(Driehoek_C-Driehoek_A)/(Driehoek_B-Driehoek_A),Driehoek_A+SQRT(E4252*(Driehoek_B-Driehoek_A)*(Driehoek_C-Driehoek_A)),Driehoek_B-SQRT((1-E4252)*(Driehoek_B-Driehoek_A)*(Driehoek_B-Driehoek_C)))</f>
        <v>6.9148758735314573</v>
      </c>
      <c r="E4252" s="2">
        <f t="shared" ca="1" si="456"/>
        <v>0.87577878220625127</v>
      </c>
      <c r="F4252" s="2"/>
      <c r="G4252" s="15">
        <f ca="1">_xlfn.NORM.INV(H4252,Normaal_Mu,Normaal_Sigma)</f>
        <v>6.8295879199969107</v>
      </c>
      <c r="H4252" s="2">
        <f t="shared" ca="1" si="457"/>
        <v>0.81985009687124399</v>
      </c>
      <c r="I4252" s="2"/>
      <c r="J4252" s="15">
        <f ca="1">-LN(K4252) /NegExp_Labda</f>
        <v>0.21028768250305813</v>
      </c>
      <c r="K4252" s="2">
        <f t="shared" ca="1" si="458"/>
        <v>0.95881461214788244</v>
      </c>
      <c r="L4252" s="2"/>
      <c r="M4252" s="17">
        <f t="shared" ca="1" si="452"/>
        <v>5</v>
      </c>
      <c r="N4252" s="2">
        <f t="shared" ca="1" si="454"/>
        <v>0.49049615246809386</v>
      </c>
      <c r="O4252" s="2"/>
      <c r="P4252" s="31">
        <f t="shared" ca="1" si="453"/>
        <v>5.2813881442145387</v>
      </c>
    </row>
    <row r="4253" spans="1:16" x14ac:dyDescent="0.25">
      <c r="A4253" s="32">
        <f ca="1">Uniform_A+B4253*(Uniform_B-Uniform_A)</f>
        <v>9.0545692285731842</v>
      </c>
      <c r="B4253" s="2">
        <f t="shared" ca="1" si="455"/>
        <v>0.90545692285731838</v>
      </c>
      <c r="C4253" s="4"/>
      <c r="D4253" s="5">
        <f ca="1">IF(E4253&lt;(Driehoek_C-Driehoek_A)/(Driehoek_B-Driehoek_A),Driehoek_A+SQRT(E4253*(Driehoek_B-Driehoek_A)*(Driehoek_C-Driehoek_A)),Driehoek_B-SQRT((1-E4253)*(Driehoek_B-Driehoek_A)*(Driehoek_B-Driehoek_C)))</f>
        <v>4.1105484178511977</v>
      </c>
      <c r="E4253" s="2">
        <f t="shared" ca="1" si="456"/>
        <v>0.31695037788064484</v>
      </c>
      <c r="F4253" s="2"/>
      <c r="G4253" s="15">
        <f ca="1">_xlfn.NORM.INV(H4253,Normaal_Mu,Normaal_Sigma)</f>
        <v>0.97935945565104543</v>
      </c>
      <c r="H4253" s="2">
        <f t="shared" ca="1" si="457"/>
        <v>2.219865132770904E-2</v>
      </c>
      <c r="I4253" s="2"/>
      <c r="J4253" s="15">
        <f ca="1">-LN(K4253) /NegExp_Labda</f>
        <v>6.3294962575746512</v>
      </c>
      <c r="K4253" s="2">
        <f t="shared" ca="1" si="458"/>
        <v>0.28198560610856449</v>
      </c>
      <c r="L4253" s="2"/>
      <c r="M4253" s="17">
        <f t="shared" ca="1" si="452"/>
        <v>6</v>
      </c>
      <c r="N4253" s="2">
        <f t="shared" ca="1" si="454"/>
        <v>0.653474179505941</v>
      </c>
      <c r="O4253" s="2"/>
      <c r="P4253" s="31">
        <f t="shared" ca="1" si="453"/>
        <v>5.2947946719300152</v>
      </c>
    </row>
    <row r="4254" spans="1:16" x14ac:dyDescent="0.25">
      <c r="A4254" s="32">
        <f ca="1">Uniform_A+B4254*(Uniform_B-Uniform_A)</f>
        <v>0.25759401464923393</v>
      </c>
      <c r="B4254" s="2">
        <f t="shared" ca="1" si="455"/>
        <v>2.5759401464923393E-2</v>
      </c>
      <c r="C4254" s="4"/>
      <c r="D4254" s="5">
        <f ca="1">IF(E4254&lt;(Driehoek_C-Driehoek_A)/(Driehoek_B-Driehoek_A),Driehoek_A+SQRT(E4254*(Driehoek_B-Driehoek_A)*(Driehoek_C-Driehoek_A)),Driehoek_B-SQRT((1-E4254)*(Driehoek_B-Driehoek_A)*(Driehoek_B-Driehoek_C)))</f>
        <v>5.5940164808527753</v>
      </c>
      <c r="E4254" s="2">
        <f t="shared" ca="1" si="456"/>
        <v>0.66855075049421397</v>
      </c>
      <c r="F4254" s="2"/>
      <c r="G4254" s="15">
        <f ca="1">_xlfn.NORM.INV(H4254,Normaal_Mu,Normaal_Sigma)</f>
        <v>5.6273883258016815</v>
      </c>
      <c r="H4254" s="2">
        <f t="shared" ca="1" si="457"/>
        <v>0.62312333275292764</v>
      </c>
      <c r="I4254" s="2"/>
      <c r="J4254" s="15">
        <f ca="1">-LN(K4254) /NegExp_Labda</f>
        <v>5.2181158348041032</v>
      </c>
      <c r="K4254" s="2">
        <f t="shared" ca="1" si="458"/>
        <v>0.35217637379331357</v>
      </c>
      <c r="L4254" s="2"/>
      <c r="M4254" s="17">
        <f t="shared" ca="1" si="452"/>
        <v>5</v>
      </c>
      <c r="N4254" s="2">
        <f t="shared" ca="1" si="454"/>
        <v>0.49973337347204616</v>
      </c>
      <c r="O4254" s="2"/>
      <c r="P4254" s="31">
        <f t="shared" ca="1" si="453"/>
        <v>4.3394229312215584</v>
      </c>
    </row>
    <row r="4255" spans="1:16" x14ac:dyDescent="0.25">
      <c r="A4255" s="32">
        <f ca="1">Uniform_A+B4255*(Uniform_B-Uniform_A)</f>
        <v>8.1825006175858235</v>
      </c>
      <c r="B4255" s="2">
        <f t="shared" ca="1" si="455"/>
        <v>0.81825006175858239</v>
      </c>
      <c r="C4255" s="4"/>
      <c r="D4255" s="5">
        <f ca="1">IF(E4255&lt;(Driehoek_C-Driehoek_A)/(Driehoek_B-Driehoek_A),Driehoek_A+SQRT(E4255*(Driehoek_B-Driehoek_A)*(Driehoek_C-Driehoek_A)),Driehoek_B-SQRT((1-E4255)*(Driehoek_B-Driehoek_A)*(Driehoek_B-Driehoek_C)))</f>
        <v>5.4663561943905012</v>
      </c>
      <c r="E4255" s="2">
        <f t="shared" ca="1" si="456"/>
        <v>0.64323889871650353</v>
      </c>
      <c r="F4255" s="2"/>
      <c r="G4255" s="15">
        <f ca="1">_xlfn.NORM.INV(H4255,Normaal_Mu,Normaal_Sigma)</f>
        <v>3.2296759481217707</v>
      </c>
      <c r="H4255" s="2">
        <f t="shared" ca="1" si="457"/>
        <v>0.18803462504871582</v>
      </c>
      <c r="I4255" s="2"/>
      <c r="J4255" s="15">
        <f ca="1">-LN(K4255) /NegExp_Labda</f>
        <v>0.79598725315741004</v>
      </c>
      <c r="K4255" s="2">
        <f t="shared" ca="1" si="458"/>
        <v>0.85282795092608554</v>
      </c>
      <c r="L4255" s="2"/>
      <c r="M4255" s="17">
        <f t="shared" ca="1" si="452"/>
        <v>0</v>
      </c>
      <c r="N4255" s="2">
        <f t="shared" ca="1" si="454"/>
        <v>6.1263848510929586E-3</v>
      </c>
      <c r="O4255" s="2"/>
      <c r="P4255" s="31">
        <f t="shared" ca="1" si="453"/>
        <v>3.5349040026511012</v>
      </c>
    </row>
    <row r="4256" spans="1:16" x14ac:dyDescent="0.25">
      <c r="A4256" s="32">
        <f ca="1">Uniform_A+B4256*(Uniform_B-Uniform_A)</f>
        <v>1.6425856175318387</v>
      </c>
      <c r="B4256" s="2">
        <f t="shared" ca="1" si="455"/>
        <v>0.16425856175318387</v>
      </c>
      <c r="C4256" s="4"/>
      <c r="D4256" s="5">
        <f ca="1">IF(E4256&lt;(Driehoek_C-Driehoek_A)/(Driehoek_B-Driehoek_A),Driehoek_A+SQRT(E4256*(Driehoek_B-Driehoek_A)*(Driehoek_C-Driehoek_A)),Driehoek_B-SQRT((1-E4256)*(Driehoek_B-Driehoek_A)*(Driehoek_B-Driehoek_C)))</f>
        <v>3.7296998568085025</v>
      </c>
      <c r="E4256" s="2">
        <f t="shared" ca="1" si="456"/>
        <v>0.21370439961738241</v>
      </c>
      <c r="F4256" s="2"/>
      <c r="G4256" s="15">
        <f ca="1">_xlfn.NORM.INV(H4256,Normaal_Mu,Normaal_Sigma)</f>
        <v>7.3867069066861717</v>
      </c>
      <c r="H4256" s="2">
        <f t="shared" ca="1" si="457"/>
        <v>0.8836345118663308</v>
      </c>
      <c r="I4256" s="2"/>
      <c r="J4256" s="15">
        <f ca="1">-LN(K4256) /NegExp_Labda</f>
        <v>6.4630614221419451</v>
      </c>
      <c r="K4256" s="2">
        <f t="shared" ca="1" si="458"/>
        <v>0.27455263592021872</v>
      </c>
      <c r="L4256" s="2"/>
      <c r="M4256" s="17">
        <f t="shared" ca="1" si="452"/>
        <v>9</v>
      </c>
      <c r="N4256" s="2">
        <f t="shared" ca="1" si="454"/>
        <v>0.9594642820645406</v>
      </c>
      <c r="O4256" s="2"/>
      <c r="P4256" s="31">
        <f t="shared" ca="1" si="453"/>
        <v>5.6444107606336917</v>
      </c>
    </row>
    <row r="4257" spans="1:16" x14ac:dyDescent="0.25">
      <c r="A4257" s="32">
        <f ca="1">Uniform_A+B4257*(Uniform_B-Uniform_A)</f>
        <v>6.6634763819771692</v>
      </c>
      <c r="B4257" s="2">
        <f t="shared" ca="1" si="455"/>
        <v>0.66634763819771692</v>
      </c>
      <c r="C4257" s="4"/>
      <c r="D4257" s="5">
        <f ca="1">IF(E4257&lt;(Driehoek_C-Driehoek_A)/(Driehoek_B-Driehoek_A),Driehoek_A+SQRT(E4257*(Driehoek_B-Driehoek_A)*(Driehoek_C-Driehoek_A)),Driehoek_B-SQRT((1-E4257)*(Driehoek_B-Driehoek_A)*(Driehoek_B-Driehoek_C)))</f>
        <v>2.8541511024678297</v>
      </c>
      <c r="E4257" s="2">
        <f t="shared" ca="1" si="456"/>
        <v>5.2112436131929174E-2</v>
      </c>
      <c r="F4257" s="2"/>
      <c r="G4257" s="15">
        <f ca="1">_xlfn.NORM.INV(H4257,Normaal_Mu,Normaal_Sigma)</f>
        <v>5.3647340213879975</v>
      </c>
      <c r="H4257" s="2">
        <f t="shared" ca="1" si="457"/>
        <v>0.57235264334730218</v>
      </c>
      <c r="I4257" s="2"/>
      <c r="J4257" s="15">
        <f ca="1">-LN(K4257) /NegExp_Labda</f>
        <v>6.3962603428920302</v>
      </c>
      <c r="K4257" s="2">
        <f t="shared" ca="1" si="458"/>
        <v>0.27824533107319915</v>
      </c>
      <c r="L4257" s="2"/>
      <c r="M4257" s="17">
        <f t="shared" ca="1" si="452"/>
        <v>4</v>
      </c>
      <c r="N4257" s="2">
        <f t="shared" ca="1" si="454"/>
        <v>0.29529198963299386</v>
      </c>
      <c r="O4257" s="2"/>
      <c r="P4257" s="31">
        <f t="shared" ca="1" si="453"/>
        <v>5.0557243697450058</v>
      </c>
    </row>
    <row r="4258" spans="1:16" x14ac:dyDescent="0.25">
      <c r="A4258" s="32">
        <f ca="1">Uniform_A+B4258*(Uniform_B-Uniform_A)</f>
        <v>4.6266495579094649</v>
      </c>
      <c r="B4258" s="2">
        <f t="shared" ca="1" si="455"/>
        <v>0.46266495579094646</v>
      </c>
      <c r="C4258" s="4"/>
      <c r="D4258" s="5">
        <f ca="1">IF(E4258&lt;(Driehoek_C-Driehoek_A)/(Driehoek_B-Driehoek_A),Driehoek_A+SQRT(E4258*(Driehoek_B-Driehoek_A)*(Driehoek_C-Driehoek_A)),Driehoek_B-SQRT((1-E4258)*(Driehoek_B-Driehoek_A)*(Driehoek_B-Driehoek_C)))</f>
        <v>4.3294401912814111</v>
      </c>
      <c r="E4258" s="2">
        <f t="shared" ca="1" si="456"/>
        <v>0.37673917351950237</v>
      </c>
      <c r="F4258" s="2"/>
      <c r="G4258" s="15">
        <f ca="1">_xlfn.NORM.INV(H4258,Normaal_Mu,Normaal_Sigma)</f>
        <v>5.4703496757507146</v>
      </c>
      <c r="H4258" s="2">
        <f t="shared" ca="1" si="457"/>
        <v>0.5929634825856176</v>
      </c>
      <c r="I4258" s="2"/>
      <c r="J4258" s="15">
        <f ca="1">-LN(K4258) /NegExp_Labda</f>
        <v>5.7452569801180324</v>
      </c>
      <c r="K4258" s="2">
        <f t="shared" ca="1" si="458"/>
        <v>0.31693727478533607</v>
      </c>
      <c r="L4258" s="2"/>
      <c r="M4258" s="17">
        <f t="shared" ca="1" si="452"/>
        <v>4</v>
      </c>
      <c r="N4258" s="2">
        <f t="shared" ca="1" si="454"/>
        <v>0.35521755905971963</v>
      </c>
      <c r="O4258" s="2"/>
      <c r="P4258" s="31">
        <f t="shared" ca="1" si="453"/>
        <v>4.8343392810119248</v>
      </c>
    </row>
    <row r="4259" spans="1:16" x14ac:dyDescent="0.25">
      <c r="A4259" s="32">
        <f ca="1">Uniform_A+B4259*(Uniform_B-Uniform_A)</f>
        <v>4.2270951153439071</v>
      </c>
      <c r="B4259" s="2">
        <f t="shared" ca="1" si="455"/>
        <v>0.42270951153439074</v>
      </c>
      <c r="C4259" s="4"/>
      <c r="D4259" s="5">
        <f ca="1">IF(E4259&lt;(Driehoek_C-Driehoek_A)/(Driehoek_B-Driehoek_A),Driehoek_A+SQRT(E4259*(Driehoek_B-Driehoek_A)*(Driehoek_C-Driehoek_A)),Driehoek_B-SQRT((1-E4259)*(Driehoek_B-Driehoek_A)*(Driehoek_B-Driehoek_C)))</f>
        <v>4.2555337409321075</v>
      </c>
      <c r="E4259" s="2">
        <f t="shared" ca="1" si="456"/>
        <v>0.3568582833304661</v>
      </c>
      <c r="F4259" s="2"/>
      <c r="G4259" s="15">
        <f ca="1">_xlfn.NORM.INV(H4259,Normaal_Mu,Normaal_Sigma)</f>
        <v>5.7249799968176776</v>
      </c>
      <c r="H4259" s="2">
        <f t="shared" ca="1" si="457"/>
        <v>0.64150705190320578</v>
      </c>
      <c r="I4259" s="2"/>
      <c r="J4259" s="15">
        <f ca="1">-LN(K4259) /NegExp_Labda</f>
        <v>8.2979691139926448</v>
      </c>
      <c r="K4259" s="2">
        <f t="shared" ca="1" si="458"/>
        <v>0.19021622590702925</v>
      </c>
      <c r="L4259" s="2"/>
      <c r="M4259" s="17">
        <f t="shared" ca="1" si="452"/>
        <v>3</v>
      </c>
      <c r="N4259" s="2">
        <f t="shared" ca="1" si="454"/>
        <v>0.19862062415504722</v>
      </c>
      <c r="O4259" s="2"/>
      <c r="P4259" s="31">
        <f t="shared" ca="1" si="453"/>
        <v>5.1011155934172674</v>
      </c>
    </row>
    <row r="4260" spans="1:16" x14ac:dyDescent="0.25">
      <c r="A4260" s="32">
        <f ca="1">Uniform_A+B4260*(Uniform_B-Uniform_A)</f>
        <v>6.3398481457530984</v>
      </c>
      <c r="B4260" s="2">
        <f t="shared" ca="1" si="455"/>
        <v>0.63398481457530986</v>
      </c>
      <c r="C4260" s="4"/>
      <c r="D4260" s="5">
        <f ca="1">IF(E4260&lt;(Driehoek_C-Driehoek_A)/(Driehoek_B-Driehoek_A),Driehoek_A+SQRT(E4260*(Driehoek_B-Driehoek_A)*(Driehoek_C-Driehoek_A)),Driehoek_B-SQRT((1-E4260)*(Driehoek_B-Driehoek_A)*(Driehoek_B-Driehoek_C)))</f>
        <v>3.4733020476319538</v>
      </c>
      <c r="E4260" s="2">
        <f t="shared" ca="1" si="456"/>
        <v>0.15504420882546488</v>
      </c>
      <c r="F4260" s="2"/>
      <c r="G4260" s="15">
        <f ca="1">_xlfn.NORM.INV(H4260,Normaal_Mu,Normaal_Sigma)</f>
        <v>8.1977125240904236</v>
      </c>
      <c r="H4260" s="2">
        <f t="shared" ca="1" si="457"/>
        <v>0.94507372780902466</v>
      </c>
      <c r="I4260" s="2"/>
      <c r="J4260" s="15">
        <f ca="1">-LN(K4260) /NegExp_Labda</f>
        <v>4.315257824000331</v>
      </c>
      <c r="K4260" s="2">
        <f t="shared" ca="1" si="458"/>
        <v>0.42187274405278907</v>
      </c>
      <c r="L4260" s="2"/>
      <c r="M4260" s="17">
        <f t="shared" ca="1" si="452"/>
        <v>5</v>
      </c>
      <c r="N4260" s="2">
        <f t="shared" ca="1" si="454"/>
        <v>0.44870430147955997</v>
      </c>
      <c r="O4260" s="2"/>
      <c r="P4260" s="31">
        <f t="shared" ca="1" si="453"/>
        <v>5.4652241082951614</v>
      </c>
    </row>
    <row r="4261" spans="1:16" x14ac:dyDescent="0.25">
      <c r="A4261" s="32">
        <f ca="1">Uniform_A+B4261*(Uniform_B-Uniform_A)</f>
        <v>6.6761316919532367</v>
      </c>
      <c r="B4261" s="2">
        <f t="shared" ca="1" si="455"/>
        <v>0.66761316919532365</v>
      </c>
      <c r="C4261" s="4"/>
      <c r="D4261" s="5">
        <f ca="1">IF(E4261&lt;(Driehoek_C-Driehoek_A)/(Driehoek_B-Driehoek_A),Driehoek_A+SQRT(E4261*(Driehoek_B-Driehoek_A)*(Driehoek_C-Driehoek_A)),Driehoek_B-SQRT((1-E4261)*(Driehoek_B-Driehoek_A)*(Driehoek_B-Driehoek_C)))</f>
        <v>6.8693831093232864</v>
      </c>
      <c r="E4261" s="2">
        <f t="shared" ca="1" si="456"/>
        <v>0.87029919043323123</v>
      </c>
      <c r="F4261" s="2"/>
      <c r="G4261" s="15">
        <f ca="1">_xlfn.NORM.INV(H4261,Normaal_Mu,Normaal_Sigma)</f>
        <v>4.98546862598206</v>
      </c>
      <c r="H4261" s="2">
        <f t="shared" ca="1" si="457"/>
        <v>0.49710143575861554</v>
      </c>
      <c r="I4261" s="2"/>
      <c r="J4261" s="15">
        <f ca="1">-LN(K4261) /NegExp_Labda</f>
        <v>0.58907185670240203</v>
      </c>
      <c r="K4261" s="2">
        <f t="shared" ca="1" si="458"/>
        <v>0.88886103538387595</v>
      </c>
      <c r="L4261" s="2"/>
      <c r="M4261" s="17">
        <f t="shared" ca="1" si="452"/>
        <v>4</v>
      </c>
      <c r="N4261" s="2">
        <f t="shared" ca="1" si="454"/>
        <v>0.33228416142642581</v>
      </c>
      <c r="O4261" s="2"/>
      <c r="P4261" s="31">
        <f t="shared" ca="1" si="453"/>
        <v>4.624011056792197</v>
      </c>
    </row>
    <row r="4262" spans="1:16" x14ac:dyDescent="0.25">
      <c r="A4262" s="32">
        <f ca="1">Uniform_A+B4262*(Uniform_B-Uniform_A)</f>
        <v>7.1304841604142837</v>
      </c>
      <c r="B4262" s="2">
        <f t="shared" ca="1" si="455"/>
        <v>0.71304841604142832</v>
      </c>
      <c r="C4262" s="4"/>
      <c r="D4262" s="5">
        <f ca="1">IF(E4262&lt;(Driehoek_C-Driehoek_A)/(Driehoek_B-Driehoek_A),Driehoek_A+SQRT(E4262*(Driehoek_B-Driehoek_A)*(Driehoek_C-Driehoek_A)),Driehoek_B-SQRT((1-E4262)*(Driehoek_B-Driehoek_A)*(Driehoek_B-Driehoek_C)))</f>
        <v>3.3132138278862904</v>
      </c>
      <c r="E4262" s="2">
        <f t="shared" ca="1" si="456"/>
        <v>0.12318075412512597</v>
      </c>
      <c r="F4262" s="2"/>
      <c r="G4262" s="15">
        <f ca="1">_xlfn.NORM.INV(H4262,Normaal_Mu,Normaal_Sigma)</f>
        <v>3.1149204177837349</v>
      </c>
      <c r="H4262" s="2">
        <f t="shared" ca="1" si="457"/>
        <v>0.17295817446386685</v>
      </c>
      <c r="I4262" s="2"/>
      <c r="J4262" s="15">
        <f ca="1">-LN(K4262) /NegExp_Labda</f>
        <v>12.189515137593885</v>
      </c>
      <c r="K4262" s="2">
        <f t="shared" ca="1" si="458"/>
        <v>8.7343817138885615E-2</v>
      </c>
      <c r="L4262" s="2"/>
      <c r="M4262" s="17">
        <f t="shared" ca="1" si="452"/>
        <v>5</v>
      </c>
      <c r="N4262" s="2">
        <f t="shared" ca="1" si="454"/>
        <v>0.48426978625271677</v>
      </c>
      <c r="O4262" s="2"/>
      <c r="P4262" s="31">
        <f t="shared" ca="1" si="453"/>
        <v>6.1496267087356387</v>
      </c>
    </row>
    <row r="4263" spans="1:16" x14ac:dyDescent="0.25">
      <c r="A4263" s="32">
        <f ca="1">Uniform_A+B4263*(Uniform_B-Uniform_A)</f>
        <v>1.2581292204594641</v>
      </c>
      <c r="B4263" s="2">
        <f t="shared" ca="1" si="455"/>
        <v>0.12581292204594641</v>
      </c>
      <c r="C4263" s="4"/>
      <c r="D4263" s="5">
        <f ca="1">IF(E4263&lt;(Driehoek_C-Driehoek_A)/(Driehoek_B-Driehoek_A),Driehoek_A+SQRT(E4263*(Driehoek_B-Driehoek_A)*(Driehoek_C-Driehoek_A)),Driehoek_B-SQRT((1-E4263)*(Driehoek_B-Driehoek_A)*(Driehoek_B-Driehoek_C)))</f>
        <v>5.7863627745387074</v>
      </c>
      <c r="E4263" s="2">
        <f t="shared" ca="1" si="456"/>
        <v>0.70492959380369846</v>
      </c>
      <c r="F4263" s="2"/>
      <c r="G4263" s="15">
        <f ca="1">_xlfn.NORM.INV(H4263,Normaal_Mu,Normaal_Sigma)</f>
        <v>6.2356645545979896</v>
      </c>
      <c r="H4263" s="2">
        <f t="shared" ca="1" si="457"/>
        <v>0.73165704780977003</v>
      </c>
      <c r="I4263" s="2"/>
      <c r="J4263" s="15">
        <f ca="1">-LN(K4263) /NegExp_Labda</f>
        <v>2.2170742106203557E-2</v>
      </c>
      <c r="K4263" s="2">
        <f t="shared" ca="1" si="458"/>
        <v>0.99557566790050123</v>
      </c>
      <c r="L4263" s="2"/>
      <c r="M4263" s="17">
        <f t="shared" ca="1" si="452"/>
        <v>6</v>
      </c>
      <c r="N4263" s="2">
        <f t="shared" ca="1" si="454"/>
        <v>0.66189118822265247</v>
      </c>
      <c r="O4263" s="2"/>
      <c r="P4263" s="31">
        <f t="shared" ca="1" si="453"/>
        <v>3.8604654583404723</v>
      </c>
    </row>
    <row r="4264" spans="1:16" x14ac:dyDescent="0.25">
      <c r="A4264" s="32">
        <f ca="1">Uniform_A+B4264*(Uniform_B-Uniform_A)</f>
        <v>5.5611832246119075</v>
      </c>
      <c r="B4264" s="2">
        <f t="shared" ca="1" si="455"/>
        <v>0.55611832246119075</v>
      </c>
      <c r="C4264" s="4"/>
      <c r="D4264" s="5">
        <f ca="1">IF(E4264&lt;(Driehoek_C-Driehoek_A)/(Driehoek_B-Driehoek_A),Driehoek_A+SQRT(E4264*(Driehoek_B-Driehoek_A)*(Driehoek_C-Driehoek_A)),Driehoek_B-SQRT((1-E4264)*(Driehoek_B-Driehoek_A)*(Driehoek_B-Driehoek_C)))</f>
        <v>5.1785602342981303</v>
      </c>
      <c r="E4264" s="2">
        <f t="shared" ca="1" si="456"/>
        <v>0.58275994620321259</v>
      </c>
      <c r="F4264" s="2"/>
      <c r="G4264" s="15">
        <f ca="1">_xlfn.NORM.INV(H4264,Normaal_Mu,Normaal_Sigma)</f>
        <v>6.9102917536319239</v>
      </c>
      <c r="H4264" s="2">
        <f t="shared" ca="1" si="457"/>
        <v>0.83024803419168069</v>
      </c>
      <c r="I4264" s="2"/>
      <c r="J4264" s="15">
        <f ca="1">-LN(K4264) /NegExp_Labda</f>
        <v>0.27113774876581337</v>
      </c>
      <c r="K4264" s="2">
        <f t="shared" ca="1" si="458"/>
        <v>0.94721654308645653</v>
      </c>
      <c r="L4264" s="2"/>
      <c r="M4264" s="17">
        <f t="shared" ca="1" si="452"/>
        <v>11</v>
      </c>
      <c r="N4264" s="2">
        <f t="shared" ca="1" si="454"/>
        <v>0.98918643046101917</v>
      </c>
      <c r="O4264" s="2"/>
      <c r="P4264" s="31">
        <f t="shared" ca="1" si="453"/>
        <v>5.784234592261555</v>
      </c>
    </row>
    <row r="4265" spans="1:16" x14ac:dyDescent="0.25">
      <c r="A4265" s="32">
        <f ca="1">Uniform_A+B4265*(Uniform_B-Uniform_A)</f>
        <v>7.893543295760292</v>
      </c>
      <c r="B4265" s="2">
        <f t="shared" ca="1" si="455"/>
        <v>0.78935432957602925</v>
      </c>
      <c r="C4265" s="4"/>
      <c r="D4265" s="5">
        <f ca="1">IF(E4265&lt;(Driehoek_C-Driehoek_A)/(Driehoek_B-Driehoek_A),Driehoek_A+SQRT(E4265*(Driehoek_B-Driehoek_A)*(Driehoek_C-Driehoek_A)),Driehoek_B-SQRT((1-E4265)*(Driehoek_B-Driehoek_A)*(Driehoek_B-Driehoek_C)))</f>
        <v>4.608284572039369</v>
      </c>
      <c r="E4265" s="2">
        <f t="shared" ca="1" si="456"/>
        <v>0.44893815999464504</v>
      </c>
      <c r="F4265" s="2"/>
      <c r="G4265" s="15">
        <f ca="1">_xlfn.NORM.INV(H4265,Normaal_Mu,Normaal_Sigma)</f>
        <v>1.9788022284302507</v>
      </c>
      <c r="H4265" s="2">
        <f t="shared" ca="1" si="457"/>
        <v>6.5445339015952175E-2</v>
      </c>
      <c r="I4265" s="2"/>
      <c r="J4265" s="15">
        <f ca="1">-LN(K4265) /NegExp_Labda</f>
        <v>8.8682324966365229</v>
      </c>
      <c r="K4265" s="2">
        <f t="shared" ca="1" si="458"/>
        <v>0.16971300077623797</v>
      </c>
      <c r="L4265" s="2"/>
      <c r="M4265" s="17">
        <f t="shared" ca="1" si="452"/>
        <v>5</v>
      </c>
      <c r="N4265" s="2">
        <f t="shared" ca="1" si="454"/>
        <v>0.47117083429218098</v>
      </c>
      <c r="O4265" s="2"/>
      <c r="P4265" s="31">
        <f t="shared" ca="1" si="453"/>
        <v>5.6697725185732875</v>
      </c>
    </row>
    <row r="4266" spans="1:16" x14ac:dyDescent="0.25">
      <c r="A4266" s="32">
        <f ca="1">Uniform_A+B4266*(Uniform_B-Uniform_A)</f>
        <v>4.8140724978561353</v>
      </c>
      <c r="B4266" s="2">
        <f t="shared" ca="1" si="455"/>
        <v>0.48140724978561356</v>
      </c>
      <c r="C4266" s="4"/>
      <c r="D4266" s="5">
        <f ca="1">IF(E4266&lt;(Driehoek_C-Driehoek_A)/(Driehoek_B-Driehoek_A),Driehoek_A+SQRT(E4266*(Driehoek_B-Driehoek_A)*(Driehoek_C-Driehoek_A)),Driehoek_B-SQRT((1-E4266)*(Driehoek_B-Driehoek_A)*(Driehoek_B-Driehoek_C)))</f>
        <v>6.9282819577252237</v>
      </c>
      <c r="E4266" s="2">
        <f t="shared" ca="1" si="456"/>
        <v>0.87737098152323345</v>
      </c>
      <c r="F4266" s="2"/>
      <c r="G4266" s="15">
        <f ca="1">_xlfn.NORM.INV(H4266,Normaal_Mu,Normaal_Sigma)</f>
        <v>3.846512126036548</v>
      </c>
      <c r="H4266" s="2">
        <f t="shared" ca="1" si="457"/>
        <v>0.28205622343583225</v>
      </c>
      <c r="I4266" s="2"/>
      <c r="J4266" s="15">
        <f ca="1">-LN(K4266) /NegExp_Labda</f>
        <v>5.8168658967622937</v>
      </c>
      <c r="K4266" s="2">
        <f t="shared" ca="1" si="458"/>
        <v>0.31243051724234283</v>
      </c>
      <c r="L4266" s="2"/>
      <c r="M4266" s="17">
        <f t="shared" ca="1" si="452"/>
        <v>5</v>
      </c>
      <c r="N4266" s="2">
        <f t="shared" ca="1" si="454"/>
        <v>0.59951382424647293</v>
      </c>
      <c r="O4266" s="2"/>
      <c r="P4266" s="31">
        <f t="shared" ca="1" si="453"/>
        <v>5.2811464956760403</v>
      </c>
    </row>
    <row r="4267" spans="1:16" x14ac:dyDescent="0.25">
      <c r="A4267" s="32">
        <f ca="1">Uniform_A+B4267*(Uniform_B-Uniform_A)</f>
        <v>5.889099059515309</v>
      </c>
      <c r="B4267" s="2">
        <f t="shared" ca="1" si="455"/>
        <v>0.58890990595153092</v>
      </c>
      <c r="C4267" s="4"/>
      <c r="D4267" s="5">
        <f ca="1">IF(E4267&lt;(Driehoek_C-Driehoek_A)/(Driehoek_B-Driehoek_A),Driehoek_A+SQRT(E4267*(Driehoek_B-Driehoek_A)*(Driehoek_C-Driehoek_A)),Driehoek_B-SQRT((1-E4267)*(Driehoek_B-Driehoek_A)*(Driehoek_B-Driehoek_C)))</f>
        <v>7.7552704574674491</v>
      </c>
      <c r="E4267" s="2">
        <f t="shared" ca="1" si="456"/>
        <v>0.9557328104556202</v>
      </c>
      <c r="F4267" s="2"/>
      <c r="G4267" s="15">
        <f ca="1">_xlfn.NORM.INV(H4267,Normaal_Mu,Normaal_Sigma)</f>
        <v>2.4399547465996827</v>
      </c>
      <c r="H4267" s="2">
        <f t="shared" ca="1" si="457"/>
        <v>0.10026858916498105</v>
      </c>
      <c r="I4267" s="2"/>
      <c r="J4267" s="15">
        <f ca="1">-LN(K4267) /NegExp_Labda</f>
        <v>13.236611364406611</v>
      </c>
      <c r="K4267" s="2">
        <f t="shared" ca="1" si="458"/>
        <v>7.0840651248302633E-2</v>
      </c>
      <c r="L4267" s="2"/>
      <c r="M4267" s="17">
        <f t="shared" ca="1" si="452"/>
        <v>5</v>
      </c>
      <c r="N4267" s="2">
        <f t="shared" ca="1" si="454"/>
        <v>0.6157303972364212</v>
      </c>
      <c r="O4267" s="2"/>
      <c r="P4267" s="31">
        <f t="shared" ca="1" si="453"/>
        <v>6.8641871255978106</v>
      </c>
    </row>
    <row r="4268" spans="1:16" x14ac:dyDescent="0.25">
      <c r="A4268" s="32">
        <f ca="1">Uniform_A+B4268*(Uniform_B-Uniform_A)</f>
        <v>6.0618294405361333</v>
      </c>
      <c r="B4268" s="2">
        <f t="shared" ca="1" si="455"/>
        <v>0.60618294405361328</v>
      </c>
      <c r="C4268" s="4"/>
      <c r="D4268" s="5">
        <f ca="1">IF(E4268&lt;(Driehoek_C-Driehoek_A)/(Driehoek_B-Driehoek_A),Driehoek_A+SQRT(E4268*(Driehoek_B-Driehoek_A)*(Driehoek_C-Driehoek_A)),Driehoek_B-SQRT((1-E4268)*(Driehoek_B-Driehoek_A)*(Driehoek_B-Driehoek_C)))</f>
        <v>6.2574526888523536</v>
      </c>
      <c r="E4268" s="2">
        <f t="shared" ca="1" si="456"/>
        <v>0.78509812131762324</v>
      </c>
      <c r="F4268" s="2"/>
      <c r="G4268" s="15">
        <f ca="1">_xlfn.NORM.INV(H4268,Normaal_Mu,Normaal_Sigma)</f>
        <v>6.7475586868420416</v>
      </c>
      <c r="H4268" s="2">
        <f t="shared" ca="1" si="457"/>
        <v>0.80888078409710429</v>
      </c>
      <c r="I4268" s="2"/>
      <c r="J4268" s="15">
        <f ca="1">-LN(K4268) /NegExp_Labda</f>
        <v>4.9268627462260675</v>
      </c>
      <c r="K4268" s="2">
        <f t="shared" ca="1" si="458"/>
        <v>0.37330012834667869</v>
      </c>
      <c r="L4268" s="2"/>
      <c r="M4268" s="17">
        <f t="shared" ca="1" si="452"/>
        <v>8</v>
      </c>
      <c r="N4268" s="2">
        <f t="shared" ca="1" si="454"/>
        <v>0.87584113994082502</v>
      </c>
      <c r="O4268" s="2"/>
      <c r="P4268" s="31">
        <f t="shared" ca="1" si="453"/>
        <v>6.3987407124913194</v>
      </c>
    </row>
    <row r="4269" spans="1:16" x14ac:dyDescent="0.25">
      <c r="A4269" s="32">
        <f ca="1">Uniform_A+B4269*(Uniform_B-Uniform_A)</f>
        <v>1.1850321609903602</v>
      </c>
      <c r="B4269" s="2">
        <f t="shared" ca="1" si="455"/>
        <v>0.11850321609903602</v>
      </c>
      <c r="C4269" s="4"/>
      <c r="D4269" s="5">
        <f ca="1">IF(E4269&lt;(Driehoek_C-Driehoek_A)/(Driehoek_B-Driehoek_A),Driehoek_A+SQRT(E4269*(Driehoek_B-Driehoek_A)*(Driehoek_C-Driehoek_A)),Driehoek_B-SQRT((1-E4269)*(Driehoek_B-Driehoek_A)*(Driehoek_B-Driehoek_C)))</f>
        <v>4.3956487438103231</v>
      </c>
      <c r="E4269" s="2">
        <f t="shared" ca="1" si="456"/>
        <v>0.3942842717035584</v>
      </c>
      <c r="F4269" s="2"/>
      <c r="G4269" s="15">
        <f ca="1">_xlfn.NORM.INV(H4269,Normaal_Mu,Normaal_Sigma)</f>
        <v>7.8431903713692215</v>
      </c>
      <c r="H4269" s="2">
        <f t="shared" ca="1" si="457"/>
        <v>0.92242809840246986</v>
      </c>
      <c r="I4269" s="2"/>
      <c r="J4269" s="15">
        <f ca="1">-LN(K4269) /NegExp_Labda</f>
        <v>5.9060115496543779E-4</v>
      </c>
      <c r="K4269" s="2">
        <f t="shared" ca="1" si="458"/>
        <v>0.99988188674492673</v>
      </c>
      <c r="L4269" s="2"/>
      <c r="M4269" s="17">
        <f t="shared" ref="M4269:M4332" ca="1" si="459">VLOOKUP(N4269,$S$5:$T$105,2,TRUE)</f>
        <v>5</v>
      </c>
      <c r="N4269" s="2">
        <f t="shared" ca="1" si="454"/>
        <v>0.5904501733971701</v>
      </c>
      <c r="O4269" s="2"/>
      <c r="P4269" s="31">
        <f t="shared" ref="P4269:P4332" ca="1" si="460">SUM(A4269,D4269,G4269,J4269,M4269)/5</f>
        <v>3.6848923754649738</v>
      </c>
    </row>
    <row r="4270" spans="1:16" x14ac:dyDescent="0.25">
      <c r="A4270" s="32">
        <f ca="1">Uniform_A+B4270*(Uniform_B-Uniform_A)</f>
        <v>8.8654254589940056</v>
      </c>
      <c r="B4270" s="2">
        <f t="shared" ca="1" si="455"/>
        <v>0.88654254589940051</v>
      </c>
      <c r="C4270" s="4"/>
      <c r="D4270" s="5">
        <f ca="1">IF(E4270&lt;(Driehoek_C-Driehoek_A)/(Driehoek_B-Driehoek_A),Driehoek_A+SQRT(E4270*(Driehoek_B-Driehoek_A)*(Driehoek_C-Driehoek_A)),Driehoek_B-SQRT((1-E4270)*(Driehoek_B-Driehoek_A)*(Driehoek_B-Driehoek_C)))</f>
        <v>4.2448973393062097</v>
      </c>
      <c r="E4270" s="2">
        <f t="shared" ca="1" si="456"/>
        <v>0.353971391036081</v>
      </c>
      <c r="F4270" s="2"/>
      <c r="G4270" s="15">
        <f ca="1">_xlfn.NORM.INV(H4270,Normaal_Mu,Normaal_Sigma)</f>
        <v>7.3071279510619584</v>
      </c>
      <c r="H4270" s="2">
        <f t="shared" ca="1" si="457"/>
        <v>0.8756605126121223</v>
      </c>
      <c r="I4270" s="2"/>
      <c r="J4270" s="15">
        <f ca="1">-LN(K4270) /NegExp_Labda</f>
        <v>2.0562816099741408</v>
      </c>
      <c r="K4270" s="2">
        <f t="shared" ca="1" si="458"/>
        <v>0.66281701524545433</v>
      </c>
      <c r="L4270" s="2"/>
      <c r="M4270" s="17">
        <f t="shared" ca="1" si="459"/>
        <v>5</v>
      </c>
      <c r="N4270" s="2">
        <f t="shared" ca="1" si="454"/>
        <v>0.47268399693854812</v>
      </c>
      <c r="O4270" s="2"/>
      <c r="P4270" s="31">
        <f t="shared" ca="1" si="460"/>
        <v>5.4947464718672636</v>
      </c>
    </row>
    <row r="4271" spans="1:16" x14ac:dyDescent="0.25">
      <c r="A4271" s="32">
        <f ca="1">Uniform_A+B4271*(Uniform_B-Uniform_A)</f>
        <v>7.8847829372973122</v>
      </c>
      <c r="B4271" s="2">
        <f t="shared" ca="1" si="455"/>
        <v>0.78847829372973122</v>
      </c>
      <c r="C4271" s="4"/>
      <c r="D4271" s="5">
        <f ca="1">IF(E4271&lt;(Driehoek_C-Driehoek_A)/(Driehoek_B-Driehoek_A),Driehoek_A+SQRT(E4271*(Driehoek_B-Driehoek_A)*(Driehoek_C-Driehoek_A)),Driehoek_B-SQRT((1-E4271)*(Driehoek_B-Driehoek_A)*(Driehoek_B-Driehoek_C)))</f>
        <v>7.1981064532915546</v>
      </c>
      <c r="E4271" s="2">
        <f t="shared" ca="1" si="456"/>
        <v>0.90723370418087024</v>
      </c>
      <c r="F4271" s="2"/>
      <c r="G4271" s="15">
        <f ca="1">_xlfn.NORM.INV(H4271,Normaal_Mu,Normaal_Sigma)</f>
        <v>4.9570394719881783</v>
      </c>
      <c r="H4271" s="2">
        <f t="shared" ca="1" si="457"/>
        <v>0.49143127343648385</v>
      </c>
      <c r="I4271" s="2"/>
      <c r="J4271" s="15">
        <f ca="1">-LN(K4271) /NegExp_Labda</f>
        <v>5.702231758359658</v>
      </c>
      <c r="K4271" s="2">
        <f t="shared" ca="1" si="458"/>
        <v>0.31967630191520335</v>
      </c>
      <c r="L4271" s="2"/>
      <c r="M4271" s="17">
        <f t="shared" ca="1" si="459"/>
        <v>3</v>
      </c>
      <c r="N4271" s="2">
        <f t="shared" ca="1" si="454"/>
        <v>0.19003841628471685</v>
      </c>
      <c r="O4271" s="2"/>
      <c r="P4271" s="31">
        <f t="shared" ca="1" si="460"/>
        <v>5.7484321241873406</v>
      </c>
    </row>
    <row r="4272" spans="1:16" x14ac:dyDescent="0.25">
      <c r="A4272" s="32">
        <f ca="1">Uniform_A+B4272*(Uniform_B-Uniform_A)</f>
        <v>7.8204657424742416</v>
      </c>
      <c r="B4272" s="2">
        <f t="shared" ca="1" si="455"/>
        <v>0.78204657424742419</v>
      </c>
      <c r="C4272" s="4"/>
      <c r="D4272" s="5">
        <f ca="1">IF(E4272&lt;(Driehoek_C-Driehoek_A)/(Driehoek_B-Driehoek_A),Driehoek_A+SQRT(E4272*(Driehoek_B-Driehoek_A)*(Driehoek_C-Driehoek_A)),Driehoek_B-SQRT((1-E4272)*(Driehoek_B-Driehoek_A)*(Driehoek_B-Driehoek_C)))</f>
        <v>6.3635085143796966</v>
      </c>
      <c r="E4272" s="2">
        <f t="shared" ca="1" si="456"/>
        <v>0.80139750417861844</v>
      </c>
      <c r="F4272" s="2"/>
      <c r="G4272" s="15">
        <f ca="1">_xlfn.NORM.INV(H4272,Normaal_Mu,Normaal_Sigma)</f>
        <v>6.0956158813345969</v>
      </c>
      <c r="H4272" s="2">
        <f t="shared" ca="1" si="457"/>
        <v>0.7080881071849392</v>
      </c>
      <c r="I4272" s="2"/>
      <c r="J4272" s="15">
        <f ca="1">-LN(K4272) /NegExp_Labda</f>
        <v>1.2448086229262731</v>
      </c>
      <c r="K4272" s="2">
        <f t="shared" ca="1" si="458"/>
        <v>0.77960981270256136</v>
      </c>
      <c r="L4272" s="2"/>
      <c r="M4272" s="17">
        <f t="shared" ca="1" si="459"/>
        <v>7</v>
      </c>
      <c r="N4272" s="2">
        <f t="shared" ca="1" si="454"/>
        <v>0.84478240484134448</v>
      </c>
      <c r="O4272" s="2"/>
      <c r="P4272" s="31">
        <f t="shared" ca="1" si="460"/>
        <v>5.7048797522229622</v>
      </c>
    </row>
    <row r="4273" spans="1:16" x14ac:dyDescent="0.25">
      <c r="A4273" s="32">
        <f ca="1">Uniform_A+B4273*(Uniform_B-Uniform_A)</f>
        <v>3.8028501926932279</v>
      </c>
      <c r="B4273" s="2">
        <f t="shared" ca="1" si="455"/>
        <v>0.38028501926932279</v>
      </c>
      <c r="C4273" s="4"/>
      <c r="D4273" s="5">
        <f ca="1">IF(E4273&lt;(Driehoek_C-Driehoek_A)/(Driehoek_B-Driehoek_A),Driehoek_A+SQRT(E4273*(Driehoek_B-Driehoek_A)*(Driehoek_C-Driehoek_A)),Driehoek_B-SQRT((1-E4273)*(Driehoek_B-Driehoek_A)*(Driehoek_B-Driehoek_C)))</f>
        <v>3.5283077587302492</v>
      </c>
      <c r="E4273" s="2">
        <f t="shared" ca="1" si="456"/>
        <v>0.16683747181393416</v>
      </c>
      <c r="F4273" s="2"/>
      <c r="G4273" s="15">
        <f ca="1">_xlfn.NORM.INV(H4273,Normaal_Mu,Normaal_Sigma)</f>
        <v>5.7519079940810682</v>
      </c>
      <c r="H4273" s="2">
        <f t="shared" ca="1" si="457"/>
        <v>0.64652445183008433</v>
      </c>
      <c r="I4273" s="2"/>
      <c r="J4273" s="15">
        <f ca="1">-LN(K4273) /NegExp_Labda</f>
        <v>3.2311307832612135</v>
      </c>
      <c r="K4273" s="2">
        <f t="shared" ca="1" si="458"/>
        <v>0.52401961788386353</v>
      </c>
      <c r="L4273" s="2"/>
      <c r="M4273" s="17">
        <f t="shared" ca="1" si="459"/>
        <v>5</v>
      </c>
      <c r="N4273" s="2">
        <f t="shared" ca="1" si="454"/>
        <v>0.44851149231349452</v>
      </c>
      <c r="O4273" s="2"/>
      <c r="P4273" s="31">
        <f t="shared" ca="1" si="460"/>
        <v>4.2628393457531519</v>
      </c>
    </row>
    <row r="4274" spans="1:16" x14ac:dyDescent="0.25">
      <c r="A4274" s="32">
        <f ca="1">Uniform_A+B4274*(Uniform_B-Uniform_A)</f>
        <v>0.7158694117229969</v>
      </c>
      <c r="B4274" s="2">
        <f t="shared" ca="1" si="455"/>
        <v>7.158694117229969E-2</v>
      </c>
      <c r="C4274" s="4"/>
      <c r="D4274" s="5">
        <f ca="1">IF(E4274&lt;(Driehoek_C-Driehoek_A)/(Driehoek_B-Driehoek_A),Driehoek_A+SQRT(E4274*(Driehoek_B-Driehoek_A)*(Driehoek_C-Driehoek_A)),Driehoek_B-SQRT((1-E4274)*(Driehoek_B-Driehoek_A)*(Driehoek_B-Driehoek_C)))</f>
        <v>3.7430883201839316</v>
      </c>
      <c r="E4274" s="2">
        <f t="shared" ca="1" si="456"/>
        <v>0.2170254922829743</v>
      </c>
      <c r="F4274" s="2"/>
      <c r="G4274" s="15">
        <f ca="1">_xlfn.NORM.INV(H4274,Normaal_Mu,Normaal_Sigma)</f>
        <v>4.178488761320418</v>
      </c>
      <c r="H4274" s="2">
        <f t="shared" ca="1" si="457"/>
        <v>0.34062586940730255</v>
      </c>
      <c r="I4274" s="2"/>
      <c r="J4274" s="15">
        <f ca="1">-LN(K4274) /NegExp_Labda</f>
        <v>0.96734612613909932</v>
      </c>
      <c r="K4274" s="2">
        <f t="shared" ca="1" si="458"/>
        <v>0.824095197146817</v>
      </c>
      <c r="L4274" s="2"/>
      <c r="M4274" s="17">
        <f t="shared" ca="1" si="459"/>
        <v>6</v>
      </c>
      <c r="N4274" s="2">
        <f t="shared" ca="1" si="454"/>
        <v>0.71369006940424828</v>
      </c>
      <c r="O4274" s="2"/>
      <c r="P4274" s="31">
        <f t="shared" ca="1" si="460"/>
        <v>3.1209585238732895</v>
      </c>
    </row>
    <row r="4275" spans="1:16" x14ac:dyDescent="0.25">
      <c r="A4275" s="32">
        <f ca="1">Uniform_A+B4275*(Uniform_B-Uniform_A)</f>
        <v>3.8755319874000382</v>
      </c>
      <c r="B4275" s="2">
        <f t="shared" ca="1" si="455"/>
        <v>0.38755319874000382</v>
      </c>
      <c r="C4275" s="4"/>
      <c r="D4275" s="5">
        <f ca="1">IF(E4275&lt;(Driehoek_C-Driehoek_A)/(Driehoek_B-Driehoek_A),Driehoek_A+SQRT(E4275*(Driehoek_B-Driehoek_A)*(Driehoek_C-Driehoek_A)),Driehoek_B-SQRT((1-E4275)*(Driehoek_B-Driehoek_A)*(Driehoek_B-Driehoek_C)))</f>
        <v>6.3834851030456052</v>
      </c>
      <c r="E4275" s="2">
        <f t="shared" ca="1" si="456"/>
        <v>0.80439570840044949</v>
      </c>
      <c r="F4275" s="2"/>
      <c r="G4275" s="15">
        <f ca="1">_xlfn.NORM.INV(H4275,Normaal_Mu,Normaal_Sigma)</f>
        <v>3.9296914584114377</v>
      </c>
      <c r="H4275" s="2">
        <f t="shared" ca="1" si="457"/>
        <v>0.29627159234190115</v>
      </c>
      <c r="I4275" s="2"/>
      <c r="J4275" s="15">
        <f ca="1">-LN(K4275) /NegExp_Labda</f>
        <v>5.9895540683931054</v>
      </c>
      <c r="K4275" s="2">
        <f t="shared" ca="1" si="458"/>
        <v>0.30182412050890606</v>
      </c>
      <c r="L4275" s="2"/>
      <c r="M4275" s="17">
        <f t="shared" ca="1" si="459"/>
        <v>6</v>
      </c>
      <c r="N4275" s="2">
        <f t="shared" ca="1" si="454"/>
        <v>0.62167394007517929</v>
      </c>
      <c r="O4275" s="2"/>
      <c r="P4275" s="31">
        <f t="shared" ca="1" si="460"/>
        <v>5.2356525234500371</v>
      </c>
    </row>
    <row r="4276" spans="1:16" x14ac:dyDescent="0.25">
      <c r="A4276" s="32">
        <f ca="1">Uniform_A+B4276*(Uniform_B-Uniform_A)</f>
        <v>5.0587356121979186</v>
      </c>
      <c r="B4276" s="2">
        <f t="shared" ca="1" si="455"/>
        <v>0.50587356121979188</v>
      </c>
      <c r="C4276" s="4"/>
      <c r="D4276" s="5">
        <f ca="1">IF(E4276&lt;(Driehoek_C-Driehoek_A)/(Driehoek_B-Driehoek_A),Driehoek_A+SQRT(E4276*(Driehoek_B-Driehoek_A)*(Driehoek_C-Driehoek_A)),Driehoek_B-SQRT((1-E4276)*(Driehoek_B-Driehoek_A)*(Driehoek_B-Driehoek_C)))</f>
        <v>3.4399461794345938</v>
      </c>
      <c r="E4276" s="2">
        <f t="shared" ca="1" si="456"/>
        <v>0.14810321426202022</v>
      </c>
      <c r="F4276" s="2"/>
      <c r="G4276" s="15">
        <f ca="1">_xlfn.NORM.INV(H4276,Normaal_Mu,Normaal_Sigma)</f>
        <v>7.3739815963821016</v>
      </c>
      <c r="H4276" s="2">
        <f t="shared" ca="1" si="457"/>
        <v>0.88238437493315491</v>
      </c>
      <c r="I4276" s="2"/>
      <c r="J4276" s="15">
        <f ca="1">-LN(K4276) /NegExp_Labda</f>
        <v>3.7946524569379947</v>
      </c>
      <c r="K4276" s="2">
        <f t="shared" ca="1" si="458"/>
        <v>0.46816686784651718</v>
      </c>
      <c r="L4276" s="2"/>
      <c r="M4276" s="17">
        <f t="shared" ca="1" si="459"/>
        <v>7</v>
      </c>
      <c r="N4276" s="2">
        <f t="shared" ca="1" si="454"/>
        <v>0.80432550192772356</v>
      </c>
      <c r="O4276" s="2"/>
      <c r="P4276" s="31">
        <f t="shared" ca="1" si="460"/>
        <v>5.3334631689905212</v>
      </c>
    </row>
    <row r="4277" spans="1:16" x14ac:dyDescent="0.25">
      <c r="A4277" s="32">
        <f ca="1">Uniform_A+B4277*(Uniform_B-Uniform_A)</f>
        <v>3.1276165383536525</v>
      </c>
      <c r="B4277" s="2">
        <f t="shared" ca="1" si="455"/>
        <v>0.31276165383536525</v>
      </c>
      <c r="C4277" s="4"/>
      <c r="D4277" s="5">
        <f ca="1">IF(E4277&lt;(Driehoek_C-Driehoek_A)/(Driehoek_B-Driehoek_A),Driehoek_A+SQRT(E4277*(Driehoek_B-Driehoek_A)*(Driehoek_C-Driehoek_A)),Driehoek_B-SQRT((1-E4277)*(Driehoek_B-Driehoek_A)*(Driehoek_B-Driehoek_C)))</f>
        <v>3.2172244266664016</v>
      </c>
      <c r="E4277" s="2">
        <f t="shared" ca="1" si="456"/>
        <v>0.10583109320523931</v>
      </c>
      <c r="F4277" s="2"/>
      <c r="G4277" s="15">
        <f ca="1">_xlfn.NORM.INV(H4277,Normaal_Mu,Normaal_Sigma)</f>
        <v>6.6793851707884411</v>
      </c>
      <c r="H4277" s="2">
        <f t="shared" ca="1" si="457"/>
        <v>0.79945961383057196</v>
      </c>
      <c r="I4277" s="2"/>
      <c r="J4277" s="15">
        <f ca="1">-LN(K4277) /NegExp_Labda</f>
        <v>6.4268288253967114</v>
      </c>
      <c r="K4277" s="2">
        <f t="shared" ca="1" si="458"/>
        <v>0.27654941301276881</v>
      </c>
      <c r="L4277" s="2"/>
      <c r="M4277" s="17">
        <f t="shared" ca="1" si="459"/>
        <v>3</v>
      </c>
      <c r="N4277" s="2">
        <f t="shared" ca="1" si="454"/>
        <v>0.25378422609841489</v>
      </c>
      <c r="O4277" s="2"/>
      <c r="P4277" s="31">
        <f t="shared" ca="1" si="460"/>
        <v>4.4902109922410416</v>
      </c>
    </row>
    <row r="4278" spans="1:16" x14ac:dyDescent="0.25">
      <c r="A4278" s="32">
        <f ca="1">Uniform_A+B4278*(Uniform_B-Uniform_A)</f>
        <v>8.1380985189124875</v>
      </c>
      <c r="B4278" s="2">
        <f t="shared" ca="1" si="455"/>
        <v>0.81380985189124877</v>
      </c>
      <c r="C4278" s="4"/>
      <c r="D4278" s="5">
        <f ca="1">IF(E4278&lt;(Driehoek_C-Driehoek_A)/(Driehoek_B-Driehoek_A),Driehoek_A+SQRT(E4278*(Driehoek_B-Driehoek_A)*(Driehoek_C-Driehoek_A)),Driehoek_B-SQRT((1-E4278)*(Driehoek_B-Driehoek_A)*(Driehoek_B-Driehoek_C)))</f>
        <v>3.9176407711501335</v>
      </c>
      <c r="E4278" s="2">
        <f t="shared" ca="1" si="456"/>
        <v>0.26266758051266281</v>
      </c>
      <c r="F4278" s="2"/>
      <c r="G4278" s="15">
        <f ca="1">_xlfn.NORM.INV(H4278,Normaal_Mu,Normaal_Sigma)</f>
        <v>2.7954385047476431</v>
      </c>
      <c r="H4278" s="2">
        <f t="shared" ca="1" si="457"/>
        <v>0.13516981829387975</v>
      </c>
      <c r="I4278" s="2"/>
      <c r="J4278" s="15">
        <f ca="1">-LN(K4278) /NegExp_Labda</f>
        <v>3.7977140481855498</v>
      </c>
      <c r="K4278" s="2">
        <f t="shared" ca="1" si="458"/>
        <v>0.46788028847736118</v>
      </c>
      <c r="L4278" s="2"/>
      <c r="M4278" s="17">
        <f t="shared" ca="1" si="459"/>
        <v>7</v>
      </c>
      <c r="N4278" s="2">
        <f t="shared" ca="1" si="454"/>
        <v>0.82901058001024286</v>
      </c>
      <c r="O4278" s="2"/>
      <c r="P4278" s="31">
        <f t="shared" ca="1" si="460"/>
        <v>5.1297783685991636</v>
      </c>
    </row>
    <row r="4279" spans="1:16" x14ac:dyDescent="0.25">
      <c r="A4279" s="32">
        <f ca="1">Uniform_A+B4279*(Uniform_B-Uniform_A)</f>
        <v>7.9425892683227373</v>
      </c>
      <c r="B4279" s="2">
        <f t="shared" ca="1" si="455"/>
        <v>0.79425892683227373</v>
      </c>
      <c r="C4279" s="4"/>
      <c r="D4279" s="5">
        <f ca="1">IF(E4279&lt;(Driehoek_C-Driehoek_A)/(Driehoek_B-Driehoek_A),Driehoek_A+SQRT(E4279*(Driehoek_B-Driehoek_A)*(Driehoek_C-Driehoek_A)),Driehoek_B-SQRT((1-E4279)*(Driehoek_B-Driehoek_A)*(Driehoek_B-Driehoek_C)))</f>
        <v>3.3508306891877826</v>
      </c>
      <c r="E4279" s="2">
        <f t="shared" ca="1" si="456"/>
        <v>0.13033882506082428</v>
      </c>
      <c r="F4279" s="2"/>
      <c r="G4279" s="15">
        <f ca="1">_xlfn.NORM.INV(H4279,Normaal_Mu,Normaal_Sigma)</f>
        <v>4.3730532582035657</v>
      </c>
      <c r="H4279" s="2">
        <f t="shared" ca="1" si="457"/>
        <v>0.37696052443173267</v>
      </c>
      <c r="I4279" s="2"/>
      <c r="J4279" s="15">
        <f ca="1">-LN(K4279) /NegExp_Labda</f>
        <v>0.52274527395661541</v>
      </c>
      <c r="K4279" s="2">
        <f t="shared" ca="1" si="458"/>
        <v>0.90073061117094944</v>
      </c>
      <c r="L4279" s="2"/>
      <c r="M4279" s="17">
        <f t="shared" ca="1" si="459"/>
        <v>3</v>
      </c>
      <c r="N4279" s="2">
        <f t="shared" ca="1" si="454"/>
        <v>0.22991828967556094</v>
      </c>
      <c r="O4279" s="2"/>
      <c r="P4279" s="31">
        <f t="shared" ca="1" si="460"/>
        <v>3.8378436979341402</v>
      </c>
    </row>
    <row r="4280" spans="1:16" x14ac:dyDescent="0.25">
      <c r="A4280" s="32">
        <f ca="1">Uniform_A+B4280*(Uniform_B-Uniform_A)</f>
        <v>4.4309736213185822</v>
      </c>
      <c r="B4280" s="2">
        <f t="shared" ca="1" si="455"/>
        <v>0.44309736213185824</v>
      </c>
      <c r="C4280" s="4"/>
      <c r="D4280" s="5">
        <f ca="1">IF(E4280&lt;(Driehoek_C-Driehoek_A)/(Driehoek_B-Driehoek_A),Driehoek_A+SQRT(E4280*(Driehoek_B-Driehoek_A)*(Driehoek_C-Driehoek_A)),Driehoek_B-SQRT((1-E4280)*(Driehoek_B-Driehoek_A)*(Driehoek_B-Driehoek_C)))</f>
        <v>2.7770722173453493</v>
      </c>
      <c r="E4280" s="2">
        <f t="shared" ca="1" si="456"/>
        <v>4.3131516497858402E-2</v>
      </c>
      <c r="F4280" s="2"/>
      <c r="G4280" s="15">
        <f ca="1">_xlfn.NORM.INV(H4280,Normaal_Mu,Normaal_Sigma)</f>
        <v>5.171326402467872</v>
      </c>
      <c r="H4280" s="2">
        <f t="shared" ca="1" si="457"/>
        <v>0.53413292214016783</v>
      </c>
      <c r="I4280" s="2"/>
      <c r="J4280" s="15">
        <f ca="1">-LN(K4280) /NegExp_Labda</f>
        <v>6.2298658127675127E-2</v>
      </c>
      <c r="K4280" s="2">
        <f t="shared" ca="1" si="458"/>
        <v>0.98761756944727519</v>
      </c>
      <c r="L4280" s="2"/>
      <c r="M4280" s="17">
        <f t="shared" ca="1" si="459"/>
        <v>11</v>
      </c>
      <c r="N4280" s="2">
        <f t="shared" ca="1" si="454"/>
        <v>0.99007182166387431</v>
      </c>
      <c r="O4280" s="2"/>
      <c r="P4280" s="31">
        <f t="shared" ca="1" si="460"/>
        <v>4.6883341798518954</v>
      </c>
    </row>
    <row r="4281" spans="1:16" x14ac:dyDescent="0.25">
      <c r="A4281" s="32">
        <f ca="1">Uniform_A+B4281*(Uniform_B-Uniform_A)</f>
        <v>5.88166977428709</v>
      </c>
      <c r="B4281" s="2">
        <f t="shared" ca="1" si="455"/>
        <v>0.58816697742870905</v>
      </c>
      <c r="C4281" s="4"/>
      <c r="D4281" s="5">
        <f ca="1">IF(E4281&lt;(Driehoek_C-Driehoek_A)/(Driehoek_B-Driehoek_A),Driehoek_A+SQRT(E4281*(Driehoek_B-Driehoek_A)*(Driehoek_C-Driehoek_A)),Driehoek_B-SQRT((1-E4281)*(Driehoek_B-Driehoek_A)*(Driehoek_B-Driehoek_C)))</f>
        <v>3.9834893588019344</v>
      </c>
      <c r="E4281" s="2">
        <f t="shared" ca="1" si="456"/>
        <v>0.28101643117717912</v>
      </c>
      <c r="F4281" s="2"/>
      <c r="G4281" s="15">
        <f ca="1">_xlfn.NORM.INV(H4281,Normaal_Mu,Normaal_Sigma)</f>
        <v>3.4021022878019886</v>
      </c>
      <c r="H4281" s="2">
        <f t="shared" ca="1" si="457"/>
        <v>0.21216003410452089</v>
      </c>
      <c r="I4281" s="2"/>
      <c r="J4281" s="15">
        <f ca="1">-LN(K4281) /NegExp_Labda</f>
        <v>7.4073538713087705</v>
      </c>
      <c r="K4281" s="2">
        <f t="shared" ca="1" si="458"/>
        <v>0.22730313082036824</v>
      </c>
      <c r="L4281" s="2"/>
      <c r="M4281" s="17">
        <f t="shared" ca="1" si="459"/>
        <v>4</v>
      </c>
      <c r="N4281" s="2">
        <f t="shared" ca="1" si="454"/>
        <v>0.33613455928413194</v>
      </c>
      <c r="O4281" s="2"/>
      <c r="P4281" s="31">
        <f t="shared" ca="1" si="460"/>
        <v>4.9349230584399573</v>
      </c>
    </row>
    <row r="4282" spans="1:16" x14ac:dyDescent="0.25">
      <c r="A4282" s="32">
        <f ca="1">Uniform_A+B4282*(Uniform_B-Uniform_A)</f>
        <v>3.2018820713579474</v>
      </c>
      <c r="B4282" s="2">
        <f t="shared" ca="1" si="455"/>
        <v>0.32018820713579477</v>
      </c>
      <c r="C4282" s="4"/>
      <c r="D4282" s="5">
        <f ca="1">IF(E4282&lt;(Driehoek_C-Driehoek_A)/(Driehoek_B-Driehoek_A),Driehoek_A+SQRT(E4282*(Driehoek_B-Driehoek_A)*(Driehoek_C-Driehoek_A)),Driehoek_B-SQRT((1-E4282)*(Driehoek_B-Driehoek_A)*(Driehoek_B-Driehoek_C)))</f>
        <v>5.1730728831629289</v>
      </c>
      <c r="E4282" s="2">
        <f t="shared" ca="1" si="456"/>
        <v>0.58156082406905996</v>
      </c>
      <c r="F4282" s="2"/>
      <c r="G4282" s="15">
        <f ca="1">_xlfn.NORM.INV(H4282,Normaal_Mu,Normaal_Sigma)</f>
        <v>6.4204316448721697</v>
      </c>
      <c r="H4282" s="2">
        <f t="shared" ca="1" si="457"/>
        <v>0.76121484474871004</v>
      </c>
      <c r="I4282" s="2"/>
      <c r="J4282" s="15">
        <f ca="1">-LN(K4282) /NegExp_Labda</f>
        <v>9.4015634698265895</v>
      </c>
      <c r="K4282" s="2">
        <f t="shared" ca="1" si="458"/>
        <v>0.1525423992108097</v>
      </c>
      <c r="L4282" s="2"/>
      <c r="M4282" s="17">
        <f t="shared" ca="1" si="459"/>
        <v>6</v>
      </c>
      <c r="N4282" s="2">
        <f t="shared" ca="1" si="454"/>
        <v>0.63906750025126491</v>
      </c>
      <c r="O4282" s="2"/>
      <c r="P4282" s="31">
        <f t="shared" ca="1" si="460"/>
        <v>6.0393900138439278</v>
      </c>
    </row>
    <row r="4283" spans="1:16" x14ac:dyDescent="0.25">
      <c r="A4283" s="32">
        <f ca="1">Uniform_A+B4283*(Uniform_B-Uniform_A)</f>
        <v>3.7068431306415683</v>
      </c>
      <c r="B4283" s="2">
        <f t="shared" ca="1" si="455"/>
        <v>0.37068431306415683</v>
      </c>
      <c r="C4283" s="4"/>
      <c r="D4283" s="5">
        <f ca="1">IF(E4283&lt;(Driehoek_C-Driehoek_A)/(Driehoek_B-Driehoek_A),Driehoek_A+SQRT(E4283*(Driehoek_B-Driehoek_A)*(Driehoek_C-Driehoek_A)),Driehoek_B-SQRT((1-E4283)*(Driehoek_B-Driehoek_A)*(Driehoek_B-Driehoek_C)))</f>
        <v>4.254749847997048</v>
      </c>
      <c r="E4283" s="2">
        <f t="shared" ca="1" si="456"/>
        <v>0.35664574271188476</v>
      </c>
      <c r="F4283" s="2"/>
      <c r="G4283" s="15">
        <f ca="1">_xlfn.NORM.INV(H4283,Normaal_Mu,Normaal_Sigma)</f>
        <v>4.6223468662368274</v>
      </c>
      <c r="H4283" s="2">
        <f t="shared" ca="1" si="457"/>
        <v>0.42511437451812462</v>
      </c>
      <c r="I4283" s="2"/>
      <c r="J4283" s="15">
        <f ca="1">-LN(K4283) /NegExp_Labda</f>
        <v>6.8059181217907616</v>
      </c>
      <c r="K4283" s="2">
        <f t="shared" ca="1" si="458"/>
        <v>0.25635716672184983</v>
      </c>
      <c r="L4283" s="2"/>
      <c r="M4283" s="17">
        <f t="shared" ca="1" si="459"/>
        <v>5</v>
      </c>
      <c r="N4283" s="2">
        <f t="shared" ca="1" si="454"/>
        <v>0.49136017291333822</v>
      </c>
      <c r="O4283" s="2"/>
      <c r="P4283" s="31">
        <f t="shared" ca="1" si="460"/>
        <v>4.8779715933332408</v>
      </c>
    </row>
    <row r="4284" spans="1:16" x14ac:dyDescent="0.25">
      <c r="A4284" s="32">
        <f ca="1">Uniform_A+B4284*(Uniform_B-Uniform_A)</f>
        <v>4.21473736394422</v>
      </c>
      <c r="B4284" s="2">
        <f t="shared" ca="1" si="455"/>
        <v>0.42147373639442198</v>
      </c>
      <c r="C4284" s="4"/>
      <c r="D4284" s="5">
        <f ca="1">IF(E4284&lt;(Driehoek_C-Driehoek_A)/(Driehoek_B-Driehoek_A),Driehoek_A+SQRT(E4284*(Driehoek_B-Driehoek_A)*(Driehoek_C-Driehoek_A)),Driehoek_B-SQRT((1-E4284)*(Driehoek_B-Driehoek_A)*(Driehoek_B-Driehoek_C)))</f>
        <v>8.3239517762824455</v>
      </c>
      <c r="E4284" s="2">
        <f t="shared" ca="1" si="456"/>
        <v>0.98694167997738114</v>
      </c>
      <c r="F4284" s="2"/>
      <c r="G4284" s="15">
        <f ca="1">_xlfn.NORM.INV(H4284,Normaal_Mu,Normaal_Sigma)</f>
        <v>1.0932627178518231</v>
      </c>
      <c r="H4284" s="2">
        <f t="shared" ca="1" si="457"/>
        <v>2.53879646421733E-2</v>
      </c>
      <c r="I4284" s="2"/>
      <c r="J4284" s="15">
        <f ca="1">-LN(K4284) /NegExp_Labda</f>
        <v>0.33985074592076708</v>
      </c>
      <c r="K4284" s="2">
        <f t="shared" ca="1" si="458"/>
        <v>0.93428836243081348</v>
      </c>
      <c r="L4284" s="2"/>
      <c r="M4284" s="17">
        <f t="shared" ca="1" si="459"/>
        <v>5</v>
      </c>
      <c r="N4284" s="2">
        <f t="shared" ca="1" si="454"/>
        <v>0.4740757007046873</v>
      </c>
      <c r="O4284" s="2"/>
      <c r="P4284" s="31">
        <f t="shared" ca="1" si="460"/>
        <v>3.7943605207998514</v>
      </c>
    </row>
    <row r="4285" spans="1:16" x14ac:dyDescent="0.25">
      <c r="A4285" s="32">
        <f ca="1">Uniform_A+B4285*(Uniform_B-Uniform_A)</f>
        <v>2.6084617573604749</v>
      </c>
      <c r="B4285" s="2">
        <f t="shared" ca="1" si="455"/>
        <v>0.26084617573604751</v>
      </c>
      <c r="C4285" s="4"/>
      <c r="D4285" s="5">
        <f ca="1">IF(E4285&lt;(Driehoek_C-Driehoek_A)/(Driehoek_B-Driehoek_A),Driehoek_A+SQRT(E4285*(Driehoek_B-Driehoek_A)*(Driehoek_C-Driehoek_A)),Driehoek_B-SQRT((1-E4285)*(Driehoek_B-Driehoek_A)*(Driehoek_B-Driehoek_C)))</f>
        <v>4.2040127107754195</v>
      </c>
      <c r="E4285" s="2">
        <f t="shared" ca="1" si="456"/>
        <v>0.34281445490275031</v>
      </c>
      <c r="F4285" s="2"/>
      <c r="G4285" s="15">
        <f ca="1">_xlfn.NORM.INV(H4285,Normaal_Mu,Normaal_Sigma)</f>
        <v>1.3672804207490512</v>
      </c>
      <c r="H4285" s="2">
        <f t="shared" ca="1" si="457"/>
        <v>3.4657599572535003E-2</v>
      </c>
      <c r="I4285" s="2"/>
      <c r="J4285" s="15">
        <f ca="1">-LN(K4285) /NegExp_Labda</f>
        <v>14.747620438378389</v>
      </c>
      <c r="K4285" s="2">
        <f t="shared" ca="1" si="458"/>
        <v>5.2364620987761512E-2</v>
      </c>
      <c r="L4285" s="2"/>
      <c r="M4285" s="17">
        <f t="shared" ca="1" si="459"/>
        <v>9</v>
      </c>
      <c r="N4285" s="2">
        <f t="shared" ca="1" si="454"/>
        <v>0.94094270132789448</v>
      </c>
      <c r="O4285" s="2"/>
      <c r="P4285" s="31">
        <f t="shared" ca="1" si="460"/>
        <v>6.3854750654526669</v>
      </c>
    </row>
    <row r="4286" spans="1:16" x14ac:dyDescent="0.25">
      <c r="A4286" s="32">
        <f ca="1">Uniform_A+B4286*(Uniform_B-Uniform_A)</f>
        <v>6.9667301818774661</v>
      </c>
      <c r="B4286" s="2">
        <f t="shared" ca="1" si="455"/>
        <v>0.69667301818774663</v>
      </c>
      <c r="C4286" s="4"/>
      <c r="D4286" s="5">
        <f ca="1">IF(E4286&lt;(Driehoek_C-Driehoek_A)/(Driehoek_B-Driehoek_A),Driehoek_A+SQRT(E4286*(Driehoek_B-Driehoek_A)*(Driehoek_C-Driehoek_A)),Driehoek_B-SQRT((1-E4286)*(Driehoek_B-Driehoek_A)*(Driehoek_B-Driehoek_C)))</f>
        <v>5.2416505940783358</v>
      </c>
      <c r="E4286" s="2">
        <f t="shared" ca="1" si="456"/>
        <v>0.59642313551452208</v>
      </c>
      <c r="F4286" s="2"/>
      <c r="G4286" s="15">
        <f ca="1">_xlfn.NORM.INV(H4286,Normaal_Mu,Normaal_Sigma)</f>
        <v>8.4514298273250219</v>
      </c>
      <c r="H4286" s="2">
        <f t="shared" ca="1" si="457"/>
        <v>0.95780064316840963</v>
      </c>
      <c r="I4286" s="2"/>
      <c r="J4286" s="15">
        <f ca="1">-LN(K4286) /NegExp_Labda</f>
        <v>11.735626995511325</v>
      </c>
      <c r="K4286" s="2">
        <f t="shared" ca="1" si="458"/>
        <v>9.564370490615004E-2</v>
      </c>
      <c r="L4286" s="2"/>
      <c r="M4286" s="17">
        <f t="shared" ca="1" si="459"/>
        <v>4</v>
      </c>
      <c r="N4286" s="2">
        <f t="shared" ca="1" si="454"/>
        <v>0.39668020442948682</v>
      </c>
      <c r="O4286" s="2"/>
      <c r="P4286" s="31">
        <f t="shared" ca="1" si="460"/>
        <v>7.2790875197584297</v>
      </c>
    </row>
    <row r="4287" spans="1:16" x14ac:dyDescent="0.25">
      <c r="A4287" s="32">
        <f ca="1">Uniform_A+B4287*(Uniform_B-Uniform_A)</f>
        <v>1.7361331380656098</v>
      </c>
      <c r="B4287" s="2">
        <f t="shared" ca="1" si="455"/>
        <v>0.17361331380656098</v>
      </c>
      <c r="C4287" s="4"/>
      <c r="D4287" s="5">
        <f ca="1">IF(E4287&lt;(Driehoek_C-Driehoek_A)/(Driehoek_B-Driehoek_A),Driehoek_A+SQRT(E4287*(Driehoek_B-Driehoek_A)*(Driehoek_C-Driehoek_A)),Driehoek_B-SQRT((1-E4287)*(Driehoek_B-Driehoek_A)*(Driehoek_B-Driehoek_C)))</f>
        <v>5.4721196337973215</v>
      </c>
      <c r="E4287" s="2">
        <f t="shared" ca="1" si="456"/>
        <v>0.64440171776461863</v>
      </c>
      <c r="F4287" s="2"/>
      <c r="G4287" s="15">
        <f ca="1">_xlfn.NORM.INV(H4287,Normaal_Mu,Normaal_Sigma)</f>
        <v>1.1362432511331773</v>
      </c>
      <c r="H4287" s="2">
        <f t="shared" ca="1" si="457"/>
        <v>2.6687259775759475E-2</v>
      </c>
      <c r="I4287" s="2"/>
      <c r="J4287" s="15">
        <f ca="1">-LN(K4287) /NegExp_Labda</f>
        <v>9.7789139326832775</v>
      </c>
      <c r="K4287" s="2">
        <f t="shared" ca="1" si="458"/>
        <v>0.14145370528854795</v>
      </c>
      <c r="L4287" s="2"/>
      <c r="M4287" s="17">
        <f t="shared" ca="1" si="459"/>
        <v>9</v>
      </c>
      <c r="N4287" s="2">
        <f t="shared" ca="1" si="454"/>
        <v>0.94301382491601615</v>
      </c>
      <c r="O4287" s="2"/>
      <c r="P4287" s="31">
        <f t="shared" ca="1" si="460"/>
        <v>5.424681991135877</v>
      </c>
    </row>
    <row r="4288" spans="1:16" x14ac:dyDescent="0.25">
      <c r="A4288" s="32">
        <f ca="1">Uniform_A+B4288*(Uniform_B-Uniform_A)</f>
        <v>4.9906052754837971</v>
      </c>
      <c r="B4288" s="2">
        <f t="shared" ca="1" si="455"/>
        <v>0.49906052754837971</v>
      </c>
      <c r="C4288" s="4"/>
      <c r="D4288" s="5">
        <f ca="1">IF(E4288&lt;(Driehoek_C-Driehoek_A)/(Driehoek_B-Driehoek_A),Driehoek_A+SQRT(E4288*(Driehoek_B-Driehoek_A)*(Driehoek_C-Driehoek_A)),Driehoek_B-SQRT((1-E4288)*(Driehoek_B-Driehoek_A)*(Driehoek_B-Driehoek_C)))</f>
        <v>4.5472580967033291</v>
      </c>
      <c r="E4288" s="2">
        <f t="shared" ca="1" si="456"/>
        <v>0.43351684407502689</v>
      </c>
      <c r="F4288" s="2"/>
      <c r="G4288" s="15">
        <f ca="1">_xlfn.NORM.INV(H4288,Normaal_Mu,Normaal_Sigma)</f>
        <v>5.2700434307652868</v>
      </c>
      <c r="H4288" s="2">
        <f t="shared" ca="1" si="457"/>
        <v>0.55370264742139796</v>
      </c>
      <c r="I4288" s="2"/>
      <c r="J4288" s="15">
        <f ca="1">-LN(K4288) /NegExp_Labda</f>
        <v>5.4511544854285461</v>
      </c>
      <c r="K4288" s="2">
        <f t="shared" ca="1" si="458"/>
        <v>0.33613887125991226</v>
      </c>
      <c r="L4288" s="2"/>
      <c r="M4288" s="17">
        <f t="shared" ca="1" si="459"/>
        <v>1</v>
      </c>
      <c r="N4288" s="2">
        <f t="shared" ca="1" si="454"/>
        <v>2.8706551572495131E-2</v>
      </c>
      <c r="O4288" s="2"/>
      <c r="P4288" s="31">
        <f t="shared" ca="1" si="460"/>
        <v>4.2518122576761916</v>
      </c>
    </row>
    <row r="4289" spans="1:16" x14ac:dyDescent="0.25">
      <c r="A4289" s="32">
        <f ca="1">Uniform_A+B4289*(Uniform_B-Uniform_A)</f>
        <v>1.283451134995256</v>
      </c>
      <c r="B4289" s="2">
        <f t="shared" ca="1" si="455"/>
        <v>0.1283451134995256</v>
      </c>
      <c r="C4289" s="4"/>
      <c r="D4289" s="5">
        <f ca="1">IF(E4289&lt;(Driehoek_C-Driehoek_A)/(Driehoek_B-Driehoek_A),Driehoek_A+SQRT(E4289*(Driehoek_B-Driehoek_A)*(Driehoek_C-Driehoek_A)),Driehoek_B-SQRT((1-E4289)*(Driehoek_B-Driehoek_A)*(Driehoek_B-Driehoek_C)))</f>
        <v>4.7458457017714979</v>
      </c>
      <c r="E4289" s="2">
        <f t="shared" ca="1" si="456"/>
        <v>0.48291917733897038</v>
      </c>
      <c r="F4289" s="2"/>
      <c r="G4289" s="15">
        <f ca="1">_xlfn.NORM.INV(H4289,Normaal_Mu,Normaal_Sigma)</f>
        <v>7.578712235771027</v>
      </c>
      <c r="H4289" s="2">
        <f t="shared" ca="1" si="457"/>
        <v>0.90136284514081699</v>
      </c>
      <c r="I4289" s="2"/>
      <c r="J4289" s="15">
        <f ca="1">-LN(K4289) /NegExp_Labda</f>
        <v>6.1465577824544937</v>
      </c>
      <c r="K4289" s="2">
        <f t="shared" ca="1" si="458"/>
        <v>0.29249387389130654</v>
      </c>
      <c r="L4289" s="2"/>
      <c r="M4289" s="17">
        <f t="shared" ca="1" si="459"/>
        <v>5</v>
      </c>
      <c r="N4289" s="2">
        <f t="shared" ca="1" si="454"/>
        <v>0.47652357405132795</v>
      </c>
      <c r="O4289" s="2"/>
      <c r="P4289" s="31">
        <f t="shared" ca="1" si="460"/>
        <v>4.950913370998455</v>
      </c>
    </row>
    <row r="4290" spans="1:16" x14ac:dyDescent="0.25">
      <c r="A4290" s="32">
        <f ca="1">Uniform_A+B4290*(Uniform_B-Uniform_A)</f>
        <v>4.483815148672794</v>
      </c>
      <c r="B4290" s="2">
        <f t="shared" ca="1" si="455"/>
        <v>0.4483815148672794</v>
      </c>
      <c r="C4290" s="4"/>
      <c r="D4290" s="5">
        <f ca="1">IF(E4290&lt;(Driehoek_C-Driehoek_A)/(Driehoek_B-Driehoek_A),Driehoek_A+SQRT(E4290*(Driehoek_B-Driehoek_A)*(Driehoek_C-Driehoek_A)),Driehoek_B-SQRT((1-E4290)*(Driehoek_B-Driehoek_A)*(Driehoek_B-Driehoek_C)))</f>
        <v>7.6331550707041593</v>
      </c>
      <c r="E4290" s="2">
        <f t="shared" ca="1" si="456"/>
        <v>0.9466209982645214</v>
      </c>
      <c r="F4290" s="2"/>
      <c r="G4290" s="15">
        <f ca="1">_xlfn.NORM.INV(H4290,Normaal_Mu,Normaal_Sigma)</f>
        <v>5.9186831473686778</v>
      </c>
      <c r="H4290" s="2">
        <f t="shared" ca="1" si="457"/>
        <v>0.6770055511658275</v>
      </c>
      <c r="I4290" s="2"/>
      <c r="J4290" s="15">
        <f ca="1">-LN(K4290) /NegExp_Labda</f>
        <v>0.1691911300964794</v>
      </c>
      <c r="K4290" s="2">
        <f t="shared" ca="1" si="458"/>
        <v>0.96672788340611393</v>
      </c>
      <c r="L4290" s="2"/>
      <c r="M4290" s="17">
        <f t="shared" ca="1" si="459"/>
        <v>4</v>
      </c>
      <c r="N4290" s="2">
        <f t="shared" ca="1" si="454"/>
        <v>0.2714125703746435</v>
      </c>
      <c r="O4290" s="2"/>
      <c r="P4290" s="31">
        <f t="shared" ca="1" si="460"/>
        <v>4.4409688993684222</v>
      </c>
    </row>
    <row r="4291" spans="1:16" x14ac:dyDescent="0.25">
      <c r="A4291" s="32">
        <f ca="1">Uniform_A+B4291*(Uniform_B-Uniform_A)</f>
        <v>4.8897147692297249</v>
      </c>
      <c r="B4291" s="2">
        <f t="shared" ca="1" si="455"/>
        <v>0.48897147692297249</v>
      </c>
      <c r="C4291" s="4"/>
      <c r="D4291" s="5">
        <f ca="1">IF(E4291&lt;(Driehoek_C-Driehoek_A)/(Driehoek_B-Driehoek_A),Driehoek_A+SQRT(E4291*(Driehoek_B-Driehoek_A)*(Driehoek_C-Driehoek_A)),Driehoek_B-SQRT((1-E4291)*(Driehoek_B-Driehoek_A)*(Driehoek_B-Driehoek_C)))</f>
        <v>4.253698436537702</v>
      </c>
      <c r="E4291" s="2">
        <f t="shared" ca="1" si="456"/>
        <v>0.356360613390724</v>
      </c>
      <c r="F4291" s="2"/>
      <c r="G4291" s="15">
        <f ca="1">_xlfn.NORM.INV(H4291,Normaal_Mu,Normaal_Sigma)</f>
        <v>4.2612807359948981</v>
      </c>
      <c r="H4291" s="2">
        <f t="shared" ca="1" si="457"/>
        <v>0.35592984146928686</v>
      </c>
      <c r="I4291" s="2"/>
      <c r="J4291" s="15">
        <f ca="1">-LN(K4291) /NegExp_Labda</f>
        <v>5.6120871511598232</v>
      </c>
      <c r="K4291" s="2">
        <f t="shared" ca="1" si="458"/>
        <v>0.32549198860014628</v>
      </c>
      <c r="L4291" s="2"/>
      <c r="M4291" s="17">
        <f t="shared" ca="1" si="459"/>
        <v>7</v>
      </c>
      <c r="N4291" s="2">
        <f t="shared" ca="1" si="454"/>
        <v>0.83036575451163097</v>
      </c>
      <c r="O4291" s="2"/>
      <c r="P4291" s="31">
        <f t="shared" ca="1" si="460"/>
        <v>5.20335621858443</v>
      </c>
    </row>
    <row r="4292" spans="1:16" x14ac:dyDescent="0.25">
      <c r="A4292" s="32">
        <f ca="1">Uniform_A+B4292*(Uniform_B-Uniform_A)</f>
        <v>9.3615476654249576</v>
      </c>
      <c r="B4292" s="2">
        <f t="shared" ca="1" si="455"/>
        <v>0.93615476654249585</v>
      </c>
      <c r="C4292" s="4"/>
      <c r="D4292" s="5">
        <f ca="1">IF(E4292&lt;(Driehoek_C-Driehoek_A)/(Driehoek_B-Driehoek_A),Driehoek_A+SQRT(E4292*(Driehoek_B-Driehoek_A)*(Driehoek_C-Driehoek_A)),Driehoek_B-SQRT((1-E4292)*(Driehoek_B-Driehoek_A)*(Driehoek_B-Driehoek_C)))</f>
        <v>2.204761817692682</v>
      </c>
      <c r="E4292" s="2">
        <f t="shared" ca="1" si="456"/>
        <v>2.994814427486503E-3</v>
      </c>
      <c r="F4292" s="2"/>
      <c r="G4292" s="15">
        <f ca="1">_xlfn.NORM.INV(H4292,Normaal_Mu,Normaal_Sigma)</f>
        <v>2.8480506728258512</v>
      </c>
      <c r="H4292" s="2">
        <f t="shared" ca="1" si="457"/>
        <v>0.14096929389625545</v>
      </c>
      <c r="I4292" s="2"/>
      <c r="J4292" s="15">
        <f ca="1">-LN(K4292) /NegExp_Labda</f>
        <v>3.8474324665119544</v>
      </c>
      <c r="K4292" s="2">
        <f t="shared" ca="1" si="458"/>
        <v>0.46325088967909311</v>
      </c>
      <c r="L4292" s="2"/>
      <c r="M4292" s="17">
        <f t="shared" ca="1" si="459"/>
        <v>6</v>
      </c>
      <c r="N4292" s="2">
        <f t="shared" ca="1" si="454"/>
        <v>0.70345705347083765</v>
      </c>
      <c r="O4292" s="2"/>
      <c r="P4292" s="31">
        <f t="shared" ca="1" si="460"/>
        <v>4.8523585244910894</v>
      </c>
    </row>
    <row r="4293" spans="1:16" x14ac:dyDescent="0.25">
      <c r="A4293" s="32">
        <f ca="1">Uniform_A+B4293*(Uniform_B-Uniform_A)</f>
        <v>3.7221459563066084</v>
      </c>
      <c r="B4293" s="2">
        <f t="shared" ca="1" si="455"/>
        <v>0.37221459563066084</v>
      </c>
      <c r="C4293" s="4"/>
      <c r="D4293" s="5">
        <f ca="1">IF(E4293&lt;(Driehoek_C-Driehoek_A)/(Driehoek_B-Driehoek_A),Driehoek_A+SQRT(E4293*(Driehoek_B-Driehoek_A)*(Driehoek_C-Driehoek_A)),Driehoek_B-SQRT((1-E4293)*(Driehoek_B-Driehoek_A)*(Driehoek_B-Driehoek_C)))</f>
        <v>6.2197608439555125</v>
      </c>
      <c r="E4293" s="2">
        <f t="shared" ca="1" si="456"/>
        <v>0.77915057814848665</v>
      </c>
      <c r="F4293" s="2"/>
      <c r="G4293" s="15">
        <f ca="1">_xlfn.NORM.INV(H4293,Normaal_Mu,Normaal_Sigma)</f>
        <v>4.1343296612482101</v>
      </c>
      <c r="H4293" s="2">
        <f t="shared" ca="1" si="457"/>
        <v>0.33256726063237152</v>
      </c>
      <c r="I4293" s="2"/>
      <c r="J4293" s="15">
        <f ca="1">-LN(K4293) /NegExp_Labda</f>
        <v>6.2261157589640082</v>
      </c>
      <c r="K4293" s="2">
        <f t="shared" ca="1" si="458"/>
        <v>0.28787666076962348</v>
      </c>
      <c r="L4293" s="2"/>
      <c r="M4293" s="17">
        <f t="shared" ca="1" si="459"/>
        <v>7</v>
      </c>
      <c r="N4293" s="2">
        <f t="shared" ref="N4293:N4356" ca="1" si="461">RAND()</f>
        <v>0.77263228946313423</v>
      </c>
      <c r="O4293" s="2"/>
      <c r="P4293" s="31">
        <f t="shared" ca="1" si="460"/>
        <v>5.4604704440948684</v>
      </c>
    </row>
    <row r="4294" spans="1:16" x14ac:dyDescent="0.25">
      <c r="A4294" s="32">
        <f ca="1">Uniform_A+B4294*(Uniform_B-Uniform_A)</f>
        <v>9.321079376490756</v>
      </c>
      <c r="B4294" s="2">
        <f t="shared" ref="B4294:B4357" ca="1" si="462">RAND()</f>
        <v>0.93210793764907562</v>
      </c>
      <c r="C4294" s="4"/>
      <c r="D4294" s="5">
        <f ca="1">IF(E4294&lt;(Driehoek_C-Driehoek_A)/(Driehoek_B-Driehoek_A),Driehoek_A+SQRT(E4294*(Driehoek_B-Driehoek_A)*(Driehoek_C-Driehoek_A)),Driehoek_B-SQRT((1-E4294)*(Driehoek_B-Driehoek_A)*(Driehoek_B-Driehoek_C)))</f>
        <v>3.7154957905241632</v>
      </c>
      <c r="E4294" s="2">
        <f t="shared" ref="E4294:E4357" ca="1" si="463">RAND()</f>
        <v>0.2102089862361517</v>
      </c>
      <c r="F4294" s="2"/>
      <c r="G4294" s="15">
        <f ca="1">_xlfn.NORM.INV(H4294,Normaal_Mu,Normaal_Sigma)</f>
        <v>6.0969566936182105</v>
      </c>
      <c r="H4294" s="2">
        <f t="shared" ref="H4294:H4357" ca="1" si="464">RAND()</f>
        <v>0.70831825337390564</v>
      </c>
      <c r="I4294" s="2"/>
      <c r="J4294" s="15">
        <f ca="1">-LN(K4294) /NegExp_Labda</f>
        <v>4.3233023994331976</v>
      </c>
      <c r="K4294" s="2">
        <f t="shared" ref="K4294:K4357" ca="1" si="465">RAND()</f>
        <v>0.42119453236907534</v>
      </c>
      <c r="L4294" s="2"/>
      <c r="M4294" s="17">
        <f t="shared" ca="1" si="459"/>
        <v>3</v>
      </c>
      <c r="N4294" s="2">
        <f t="shared" ca="1" si="461"/>
        <v>0.15177364252372305</v>
      </c>
      <c r="O4294" s="2"/>
      <c r="P4294" s="31">
        <f t="shared" ca="1" si="460"/>
        <v>5.2913668520132662</v>
      </c>
    </row>
    <row r="4295" spans="1:16" x14ac:dyDescent="0.25">
      <c r="A4295" s="32">
        <f ca="1">Uniform_A+B4295*(Uniform_B-Uniform_A)</f>
        <v>4.3434949444483344</v>
      </c>
      <c r="B4295" s="2">
        <f t="shared" ca="1" si="462"/>
        <v>0.43434949444483339</v>
      </c>
      <c r="C4295" s="4"/>
      <c r="D4295" s="5">
        <f ca="1">IF(E4295&lt;(Driehoek_C-Driehoek_A)/(Driehoek_B-Driehoek_A),Driehoek_A+SQRT(E4295*(Driehoek_B-Driehoek_A)*(Driehoek_C-Driehoek_A)),Driehoek_B-SQRT((1-E4295)*(Driehoek_B-Driehoek_A)*(Driehoek_B-Driehoek_C)))</f>
        <v>7.1096276628518744</v>
      </c>
      <c r="E4295" s="2">
        <f t="shared" ca="1" si="463"/>
        <v>0.89789978362700384</v>
      </c>
      <c r="F4295" s="2"/>
      <c r="G4295" s="15">
        <f ca="1">_xlfn.NORM.INV(H4295,Normaal_Mu,Normaal_Sigma)</f>
        <v>9.455692084357695</v>
      </c>
      <c r="H4295" s="2">
        <f t="shared" ca="1" si="464"/>
        <v>0.98705460832181957</v>
      </c>
      <c r="I4295" s="2"/>
      <c r="J4295" s="15">
        <f ca="1">-LN(K4295) /NegExp_Labda</f>
        <v>12.056999123638969</v>
      </c>
      <c r="K4295" s="2">
        <f t="shared" ca="1" si="465"/>
        <v>8.9689656857876665E-2</v>
      </c>
      <c r="L4295" s="2"/>
      <c r="M4295" s="17">
        <f t="shared" ca="1" si="459"/>
        <v>6</v>
      </c>
      <c r="N4295" s="2">
        <f t="shared" ca="1" si="461"/>
        <v>0.67023938179661136</v>
      </c>
      <c r="O4295" s="2"/>
      <c r="P4295" s="31">
        <f t="shared" ca="1" si="460"/>
        <v>7.7931627630593736</v>
      </c>
    </row>
    <row r="4296" spans="1:16" x14ac:dyDescent="0.25">
      <c r="A4296" s="32">
        <f ca="1">Uniform_A+B4296*(Uniform_B-Uniform_A)</f>
        <v>8.7358514667565661</v>
      </c>
      <c r="B4296" s="2">
        <f t="shared" ca="1" si="462"/>
        <v>0.87358514667565657</v>
      </c>
      <c r="C4296" s="4"/>
      <c r="D4296" s="5">
        <f ca="1">IF(E4296&lt;(Driehoek_C-Driehoek_A)/(Driehoek_B-Driehoek_A),Driehoek_A+SQRT(E4296*(Driehoek_B-Driehoek_A)*(Driehoek_C-Driehoek_A)),Driehoek_B-SQRT((1-E4296)*(Driehoek_B-Driehoek_A)*(Driehoek_B-Driehoek_C)))</f>
        <v>4.0687498860450813</v>
      </c>
      <c r="E4296" s="2">
        <f t="shared" ca="1" si="463"/>
        <v>0.30522206610341718</v>
      </c>
      <c r="F4296" s="2"/>
      <c r="G4296" s="15">
        <f ca="1">_xlfn.NORM.INV(H4296,Normaal_Mu,Normaal_Sigma)</f>
        <v>6.1400278690500931</v>
      </c>
      <c r="H4296" s="2">
        <f t="shared" ca="1" si="464"/>
        <v>0.71566587647114532</v>
      </c>
      <c r="I4296" s="2"/>
      <c r="J4296" s="15">
        <f ca="1">-LN(K4296) /NegExp_Labda</f>
        <v>1.9512319891709207</v>
      </c>
      <c r="K4296" s="2">
        <f t="shared" ca="1" si="465"/>
        <v>0.67689006970168308</v>
      </c>
      <c r="L4296" s="2"/>
      <c r="M4296" s="17">
        <f t="shared" ca="1" si="459"/>
        <v>5</v>
      </c>
      <c r="N4296" s="2">
        <f t="shared" ca="1" si="461"/>
        <v>0.5865904771771141</v>
      </c>
      <c r="O4296" s="2"/>
      <c r="P4296" s="31">
        <f t="shared" ca="1" si="460"/>
        <v>5.1791722422045323</v>
      </c>
    </row>
    <row r="4297" spans="1:16" x14ac:dyDescent="0.25">
      <c r="A4297" s="32">
        <f ca="1">Uniform_A+B4297*(Uniform_B-Uniform_A)</f>
        <v>9.3220797280118397</v>
      </c>
      <c r="B4297" s="2">
        <f t="shared" ca="1" si="462"/>
        <v>0.93220797280118406</v>
      </c>
      <c r="C4297" s="4"/>
      <c r="D4297" s="5">
        <f ca="1">IF(E4297&lt;(Driehoek_C-Driehoek_A)/(Driehoek_B-Driehoek_A),Driehoek_A+SQRT(E4297*(Driehoek_B-Driehoek_A)*(Driehoek_C-Driehoek_A)),Driehoek_B-SQRT((1-E4297)*(Driehoek_B-Driehoek_A)*(Driehoek_B-Driehoek_C)))</f>
        <v>3.5277254034484651</v>
      </c>
      <c r="E4297" s="2">
        <f t="shared" ca="1" si="463"/>
        <v>0.16671035059584116</v>
      </c>
      <c r="F4297" s="2"/>
      <c r="G4297" s="15">
        <f ca="1">_xlfn.NORM.INV(H4297,Normaal_Mu,Normaal_Sigma)</f>
        <v>4.7451518021043428</v>
      </c>
      <c r="H4297" s="2">
        <f t="shared" ca="1" si="464"/>
        <v>0.44930237175203303</v>
      </c>
      <c r="I4297" s="2"/>
      <c r="J4297" s="15">
        <f ca="1">-LN(K4297) /NegExp_Labda</f>
        <v>0.3718369076133336</v>
      </c>
      <c r="K4297" s="2">
        <f t="shared" ca="1" si="465"/>
        <v>0.92833057968370225</v>
      </c>
      <c r="L4297" s="2"/>
      <c r="M4297" s="17">
        <f t="shared" ca="1" si="459"/>
        <v>7</v>
      </c>
      <c r="N4297" s="2">
        <f t="shared" ca="1" si="461"/>
        <v>0.76639920945974205</v>
      </c>
      <c r="O4297" s="2"/>
      <c r="P4297" s="31">
        <f t="shared" ca="1" si="460"/>
        <v>4.9933587682355958</v>
      </c>
    </row>
    <row r="4298" spans="1:16" x14ac:dyDescent="0.25">
      <c r="A4298" s="32">
        <f ca="1">Uniform_A+B4298*(Uniform_B-Uniform_A)</f>
        <v>7.9065922581508543</v>
      </c>
      <c r="B4298" s="2">
        <f t="shared" ca="1" si="462"/>
        <v>0.79065922581508541</v>
      </c>
      <c r="C4298" s="4"/>
      <c r="D4298" s="5">
        <f ca="1">IF(E4298&lt;(Driehoek_C-Driehoek_A)/(Driehoek_B-Driehoek_A),Driehoek_A+SQRT(E4298*(Driehoek_B-Driehoek_A)*(Driehoek_C-Driehoek_A)),Driehoek_B-SQRT((1-E4298)*(Driehoek_B-Driehoek_A)*(Driehoek_B-Driehoek_C)))</f>
        <v>2.8683904053719349</v>
      </c>
      <c r="E4298" s="2">
        <f t="shared" ca="1" si="463"/>
        <v>5.3864421153002384E-2</v>
      </c>
      <c r="F4298" s="2"/>
      <c r="G4298" s="15">
        <f ca="1">_xlfn.NORM.INV(H4298,Normaal_Mu,Normaal_Sigma)</f>
        <v>6.7710526336591608</v>
      </c>
      <c r="H4298" s="2">
        <f t="shared" ca="1" si="464"/>
        <v>0.81206358386799893</v>
      </c>
      <c r="I4298" s="2"/>
      <c r="J4298" s="15">
        <f ca="1">-LN(K4298) /NegExp_Labda</f>
        <v>7.443383627530527</v>
      </c>
      <c r="K4298" s="2">
        <f t="shared" ca="1" si="465"/>
        <v>0.22567108283320148</v>
      </c>
      <c r="L4298" s="2"/>
      <c r="M4298" s="17">
        <f t="shared" ca="1" si="459"/>
        <v>4</v>
      </c>
      <c r="N4298" s="2">
        <f t="shared" ca="1" si="461"/>
        <v>0.35297276347259443</v>
      </c>
      <c r="O4298" s="2"/>
      <c r="P4298" s="31">
        <f t="shared" ca="1" si="460"/>
        <v>5.7978837849424947</v>
      </c>
    </row>
    <row r="4299" spans="1:16" x14ac:dyDescent="0.25">
      <c r="A4299" s="32">
        <f ca="1">Uniform_A+B4299*(Uniform_B-Uniform_A)</f>
        <v>1.2298333954071683</v>
      </c>
      <c r="B4299" s="2">
        <f t="shared" ca="1" si="462"/>
        <v>0.12298333954071683</v>
      </c>
      <c r="C4299" s="4"/>
      <c r="D4299" s="5">
        <f ca="1">IF(E4299&lt;(Driehoek_C-Driehoek_A)/(Driehoek_B-Driehoek_A),Driehoek_A+SQRT(E4299*(Driehoek_B-Driehoek_A)*(Driehoek_C-Driehoek_A)),Driehoek_B-SQRT((1-E4299)*(Driehoek_B-Driehoek_A)*(Driehoek_B-Driehoek_C)))</f>
        <v>6.7682592976394256</v>
      </c>
      <c r="E4299" s="2">
        <f t="shared" ca="1" si="463"/>
        <v>0.85769524106934658</v>
      </c>
      <c r="F4299" s="2"/>
      <c r="G4299" s="15">
        <f ca="1">_xlfn.NORM.INV(H4299,Normaal_Mu,Normaal_Sigma)</f>
        <v>3.8077553555658001</v>
      </c>
      <c r="H4299" s="2">
        <f t="shared" ca="1" si="464"/>
        <v>0.27554675646004267</v>
      </c>
      <c r="I4299" s="2"/>
      <c r="J4299" s="15">
        <f ca="1">-LN(K4299) /NegExp_Labda</f>
        <v>16.925286856290718</v>
      </c>
      <c r="K4299" s="2">
        <f t="shared" ca="1" si="465"/>
        <v>3.3875698798462417E-2</v>
      </c>
      <c r="L4299" s="2"/>
      <c r="M4299" s="17">
        <f t="shared" ca="1" si="459"/>
        <v>4</v>
      </c>
      <c r="N4299" s="2">
        <f t="shared" ca="1" si="461"/>
        <v>0.30101200438832987</v>
      </c>
      <c r="O4299" s="2"/>
      <c r="P4299" s="31">
        <f t="shared" ca="1" si="460"/>
        <v>6.5462269809806228</v>
      </c>
    </row>
    <row r="4300" spans="1:16" x14ac:dyDescent="0.25">
      <c r="A4300" s="32">
        <f ca="1">Uniform_A+B4300*(Uniform_B-Uniform_A)</f>
        <v>9.9134543254034195</v>
      </c>
      <c r="B4300" s="2">
        <f t="shared" ca="1" si="462"/>
        <v>0.99134543254034202</v>
      </c>
      <c r="C4300" s="4"/>
      <c r="D4300" s="5">
        <f ca="1">IF(E4300&lt;(Driehoek_C-Driehoek_A)/(Driehoek_B-Driehoek_A),Driehoek_A+SQRT(E4300*(Driehoek_B-Driehoek_A)*(Driehoek_C-Driehoek_A)),Driehoek_B-SQRT((1-E4300)*(Driehoek_B-Driehoek_A)*(Driehoek_B-Driehoek_C)))</f>
        <v>5.0811099672649203</v>
      </c>
      <c r="E4300" s="2">
        <f t="shared" ca="1" si="463"/>
        <v>0.56120859746656127</v>
      </c>
      <c r="F4300" s="2"/>
      <c r="G4300" s="15">
        <f ca="1">_xlfn.NORM.INV(H4300,Normaal_Mu,Normaal_Sigma)</f>
        <v>3.2166559219979574</v>
      </c>
      <c r="H4300" s="2">
        <f t="shared" ca="1" si="464"/>
        <v>0.18628437240462359</v>
      </c>
      <c r="I4300" s="2"/>
      <c r="J4300" s="15">
        <f ca="1">-LN(K4300) /NegExp_Labda</f>
        <v>7.5102386883144376</v>
      </c>
      <c r="K4300" s="2">
        <f t="shared" ca="1" si="465"/>
        <v>0.22267371561459726</v>
      </c>
      <c r="L4300" s="2"/>
      <c r="M4300" s="17">
        <f t="shared" ca="1" si="459"/>
        <v>3</v>
      </c>
      <c r="N4300" s="2">
        <f t="shared" ca="1" si="461"/>
        <v>0.20700195495178697</v>
      </c>
      <c r="O4300" s="2"/>
      <c r="P4300" s="31">
        <f t="shared" ca="1" si="460"/>
        <v>5.7442917805961473</v>
      </c>
    </row>
    <row r="4301" spans="1:16" x14ac:dyDescent="0.25">
      <c r="A4301" s="32">
        <f ca="1">Uniform_A+B4301*(Uniform_B-Uniform_A)</f>
        <v>5.1265911300400546</v>
      </c>
      <c r="B4301" s="2">
        <f t="shared" ca="1" si="462"/>
        <v>0.51265911300400546</v>
      </c>
      <c r="C4301" s="4"/>
      <c r="D4301" s="5">
        <f ca="1">IF(E4301&lt;(Driehoek_C-Driehoek_A)/(Driehoek_B-Driehoek_A),Driehoek_A+SQRT(E4301*(Driehoek_B-Driehoek_A)*(Driehoek_C-Driehoek_A)),Driehoek_B-SQRT((1-E4301)*(Driehoek_B-Driehoek_A)*(Driehoek_B-Driehoek_C)))</f>
        <v>5.6127565028250803</v>
      </c>
      <c r="E4301" s="2">
        <f t="shared" ca="1" si="463"/>
        <v>0.67218804259560638</v>
      </c>
      <c r="F4301" s="2"/>
      <c r="G4301" s="15">
        <f ca="1">_xlfn.NORM.INV(H4301,Normaal_Mu,Normaal_Sigma)</f>
        <v>7.4730449459730277</v>
      </c>
      <c r="H4301" s="2">
        <f t="shared" ca="1" si="464"/>
        <v>0.89186779122113846</v>
      </c>
      <c r="I4301" s="2"/>
      <c r="J4301" s="15">
        <f ca="1">-LN(K4301) /NegExp_Labda</f>
        <v>5.1005159854806479</v>
      </c>
      <c r="K4301" s="2">
        <f t="shared" ca="1" si="465"/>
        <v>0.36055772974241063</v>
      </c>
      <c r="L4301" s="2"/>
      <c r="M4301" s="17">
        <f t="shared" ca="1" si="459"/>
        <v>6</v>
      </c>
      <c r="N4301" s="2">
        <f t="shared" ca="1" si="461"/>
        <v>0.70988783435817115</v>
      </c>
      <c r="O4301" s="2"/>
      <c r="P4301" s="31">
        <f t="shared" ca="1" si="460"/>
        <v>5.8625817128637623</v>
      </c>
    </row>
    <row r="4302" spans="1:16" x14ac:dyDescent="0.25">
      <c r="A4302" s="32">
        <f ca="1">Uniform_A+B4302*(Uniform_B-Uniform_A)</f>
        <v>4.5540952165130619</v>
      </c>
      <c r="B4302" s="2">
        <f t="shared" ca="1" si="462"/>
        <v>0.45540952165130621</v>
      </c>
      <c r="C4302" s="4"/>
      <c r="D4302" s="5">
        <f ca="1">IF(E4302&lt;(Driehoek_C-Driehoek_A)/(Driehoek_B-Driehoek_A),Driehoek_A+SQRT(E4302*(Driehoek_B-Driehoek_A)*(Driehoek_C-Driehoek_A)),Driehoek_B-SQRT((1-E4302)*(Driehoek_B-Driehoek_A)*(Driehoek_B-Driehoek_C)))</f>
        <v>6.088426462128961</v>
      </c>
      <c r="E4302" s="2">
        <f t="shared" ca="1" si="463"/>
        <v>0.75779255810197499</v>
      </c>
      <c r="F4302" s="2"/>
      <c r="G4302" s="15">
        <f ca="1">_xlfn.NORM.INV(H4302,Normaal_Mu,Normaal_Sigma)</f>
        <v>4.6795717893698763</v>
      </c>
      <c r="H4302" s="2">
        <f t="shared" ca="1" si="464"/>
        <v>0.43635620924397667</v>
      </c>
      <c r="I4302" s="2"/>
      <c r="J4302" s="15">
        <f ca="1">-LN(K4302) /NegExp_Labda</f>
        <v>7.3123781169011313</v>
      </c>
      <c r="K4302" s="2">
        <f t="shared" ca="1" si="465"/>
        <v>0.2316620562459214</v>
      </c>
      <c r="L4302" s="2"/>
      <c r="M4302" s="17">
        <f t="shared" ca="1" si="459"/>
        <v>4</v>
      </c>
      <c r="N4302" s="2">
        <f t="shared" ca="1" si="461"/>
        <v>0.38957143100356484</v>
      </c>
      <c r="O4302" s="2"/>
      <c r="P4302" s="31">
        <f t="shared" ca="1" si="460"/>
        <v>5.3268943169826057</v>
      </c>
    </row>
    <row r="4303" spans="1:16" x14ac:dyDescent="0.25">
      <c r="A4303" s="32">
        <f ca="1">Uniform_A+B4303*(Uniform_B-Uniform_A)</f>
        <v>8.7607332448375708</v>
      </c>
      <c r="B4303" s="2">
        <f t="shared" ca="1" si="462"/>
        <v>0.87607332448375708</v>
      </c>
      <c r="C4303" s="4"/>
      <c r="D4303" s="5">
        <f ca="1">IF(E4303&lt;(Driehoek_C-Driehoek_A)/(Driehoek_B-Driehoek_A),Driehoek_A+SQRT(E4303*(Driehoek_B-Driehoek_A)*(Driehoek_C-Driehoek_A)),Driehoek_B-SQRT((1-E4303)*(Driehoek_B-Driehoek_A)*(Driehoek_B-Driehoek_C)))</f>
        <v>3.60967928806439</v>
      </c>
      <c r="E4303" s="2">
        <f t="shared" ca="1" si="463"/>
        <v>0.18507624360167718</v>
      </c>
      <c r="F4303" s="2"/>
      <c r="G4303" s="15">
        <f ca="1">_xlfn.NORM.INV(H4303,Normaal_Mu,Normaal_Sigma)</f>
        <v>3.7411594450545493</v>
      </c>
      <c r="H4303" s="2">
        <f t="shared" ca="1" si="464"/>
        <v>0.26453697309727287</v>
      </c>
      <c r="I4303" s="2"/>
      <c r="J4303" s="15">
        <f ca="1">-LN(K4303) /NegExp_Labda</f>
        <v>1.2546093637839832</v>
      </c>
      <c r="K4303" s="2">
        <f t="shared" ca="1" si="465"/>
        <v>0.77808315867653177</v>
      </c>
      <c r="L4303" s="2"/>
      <c r="M4303" s="17">
        <f t="shared" ca="1" si="459"/>
        <v>8</v>
      </c>
      <c r="N4303" s="2">
        <f t="shared" ca="1" si="461"/>
        <v>0.87319287264269752</v>
      </c>
      <c r="O4303" s="2"/>
      <c r="P4303" s="31">
        <f t="shared" ca="1" si="460"/>
        <v>5.0732362683480989</v>
      </c>
    </row>
    <row r="4304" spans="1:16" x14ac:dyDescent="0.25">
      <c r="A4304" s="32">
        <f ca="1">Uniform_A+B4304*(Uniform_B-Uniform_A)</f>
        <v>7.6728529548692599</v>
      </c>
      <c r="B4304" s="2">
        <f t="shared" ca="1" si="462"/>
        <v>0.76728529548692603</v>
      </c>
      <c r="C4304" s="4"/>
      <c r="D4304" s="5">
        <f ca="1">IF(E4304&lt;(Driehoek_C-Driehoek_A)/(Driehoek_B-Driehoek_A),Driehoek_A+SQRT(E4304*(Driehoek_B-Driehoek_A)*(Driehoek_C-Driehoek_A)),Driehoek_B-SQRT((1-E4304)*(Driehoek_B-Driehoek_A)*(Driehoek_B-Driehoek_C)))</f>
        <v>4.3768762995204264</v>
      </c>
      <c r="E4304" s="2">
        <f t="shared" ca="1" si="463"/>
        <v>0.38933506428754461</v>
      </c>
      <c r="F4304" s="2"/>
      <c r="G4304" s="15">
        <f ca="1">_xlfn.NORM.INV(H4304,Normaal_Mu,Normaal_Sigma)</f>
        <v>4.8232105084512327</v>
      </c>
      <c r="H4304" s="2">
        <f t="shared" ca="1" si="464"/>
        <v>0.46478146860771086</v>
      </c>
      <c r="I4304" s="2"/>
      <c r="J4304" s="15">
        <f ca="1">-LN(K4304) /NegExp_Labda</f>
        <v>8.3892576449000984</v>
      </c>
      <c r="K4304" s="2">
        <f t="shared" ca="1" si="465"/>
        <v>0.18677482557842706</v>
      </c>
      <c r="L4304" s="2"/>
      <c r="M4304" s="17">
        <f t="shared" ca="1" si="459"/>
        <v>6</v>
      </c>
      <c r="N4304" s="2">
        <f t="shared" ca="1" si="461"/>
        <v>0.74577482003607909</v>
      </c>
      <c r="O4304" s="2"/>
      <c r="P4304" s="31">
        <f t="shared" ca="1" si="460"/>
        <v>6.2524394815482029</v>
      </c>
    </row>
    <row r="4305" spans="1:16" x14ac:dyDescent="0.25">
      <c r="A4305" s="32">
        <f ca="1">Uniform_A+B4305*(Uniform_B-Uniform_A)</f>
        <v>7.5456982024963697</v>
      </c>
      <c r="B4305" s="2">
        <f t="shared" ca="1" si="462"/>
        <v>0.75456982024963692</v>
      </c>
      <c r="C4305" s="4"/>
      <c r="D4305" s="5">
        <f ca="1">IF(E4305&lt;(Driehoek_C-Driehoek_A)/(Driehoek_B-Driehoek_A),Driehoek_A+SQRT(E4305*(Driehoek_B-Driehoek_A)*(Driehoek_C-Driehoek_A)),Driehoek_B-SQRT((1-E4305)*(Driehoek_B-Driehoek_A)*(Driehoek_B-Driehoek_C)))</f>
        <v>4.5191461208742698</v>
      </c>
      <c r="E4305" s="2">
        <f t="shared" ca="1" si="463"/>
        <v>0.42634138611211125</v>
      </c>
      <c r="F4305" s="2"/>
      <c r="G4305" s="15">
        <f ca="1">_xlfn.NORM.INV(H4305,Normaal_Mu,Normaal_Sigma)</f>
        <v>0.75796394726385952</v>
      </c>
      <c r="H4305" s="2">
        <f t="shared" ca="1" si="464"/>
        <v>1.6960142735016226E-2</v>
      </c>
      <c r="I4305" s="2"/>
      <c r="J4305" s="15">
        <f ca="1">-LN(K4305) /NegExp_Labda</f>
        <v>2.414131921444516</v>
      </c>
      <c r="K4305" s="2">
        <f t="shared" ca="1" si="465"/>
        <v>0.61703694138194476</v>
      </c>
      <c r="L4305" s="2"/>
      <c r="M4305" s="17">
        <f t="shared" ca="1" si="459"/>
        <v>3</v>
      </c>
      <c r="N4305" s="2">
        <f t="shared" ca="1" si="461"/>
        <v>0.18386050688200983</v>
      </c>
      <c r="O4305" s="2"/>
      <c r="P4305" s="31">
        <f t="shared" ca="1" si="460"/>
        <v>3.6473880384158037</v>
      </c>
    </row>
    <row r="4306" spans="1:16" x14ac:dyDescent="0.25">
      <c r="A4306" s="32">
        <f ca="1">Uniform_A+B4306*(Uniform_B-Uniform_A)</f>
        <v>5.1489225330303965</v>
      </c>
      <c r="B4306" s="2">
        <f t="shared" ca="1" si="462"/>
        <v>0.51489225330303967</v>
      </c>
      <c r="C4306" s="4"/>
      <c r="D4306" s="5">
        <f ca="1">IF(E4306&lt;(Driehoek_C-Driehoek_A)/(Driehoek_B-Driehoek_A),Driehoek_A+SQRT(E4306*(Driehoek_B-Driehoek_A)*(Driehoek_C-Driehoek_A)),Driehoek_B-SQRT((1-E4306)*(Driehoek_B-Driehoek_A)*(Driehoek_B-Driehoek_C)))</f>
        <v>4.6728664375681106</v>
      </c>
      <c r="E4306" s="2">
        <f t="shared" ca="1" si="463"/>
        <v>0.46502614665358577</v>
      </c>
      <c r="F4306" s="2"/>
      <c r="G4306" s="15">
        <f ca="1">_xlfn.NORM.INV(H4306,Normaal_Mu,Normaal_Sigma)</f>
        <v>8.463134854003151</v>
      </c>
      <c r="H4306" s="2">
        <f t="shared" ca="1" si="464"/>
        <v>0.95832469502111017</v>
      </c>
      <c r="I4306" s="2"/>
      <c r="J4306" s="15">
        <f ca="1">-LN(K4306) /NegExp_Labda</f>
        <v>7.9769154355590839</v>
      </c>
      <c r="K4306" s="2">
        <f t="shared" ca="1" si="465"/>
        <v>0.20283081174749107</v>
      </c>
      <c r="L4306" s="2"/>
      <c r="M4306" s="17">
        <f t="shared" ca="1" si="459"/>
        <v>3</v>
      </c>
      <c r="N4306" s="2">
        <f t="shared" ca="1" si="461"/>
        <v>0.2101568492275484</v>
      </c>
      <c r="O4306" s="2"/>
      <c r="P4306" s="31">
        <f t="shared" ca="1" si="460"/>
        <v>5.852367852032148</v>
      </c>
    </row>
    <row r="4307" spans="1:16" x14ac:dyDescent="0.25">
      <c r="A4307" s="32">
        <f ca="1">Uniform_A+B4307*(Uniform_B-Uniform_A)</f>
        <v>7.5188430515461571</v>
      </c>
      <c r="B4307" s="2">
        <f t="shared" ca="1" si="462"/>
        <v>0.75188430515461568</v>
      </c>
      <c r="C4307" s="4"/>
      <c r="D4307" s="5">
        <f ca="1">IF(E4307&lt;(Driehoek_C-Driehoek_A)/(Driehoek_B-Driehoek_A),Driehoek_A+SQRT(E4307*(Driehoek_B-Driehoek_A)*(Driehoek_C-Driehoek_A)),Driehoek_B-SQRT((1-E4307)*(Driehoek_B-Driehoek_A)*(Driehoek_B-Driehoek_C)))</f>
        <v>4.9909454407080664</v>
      </c>
      <c r="E4307" s="2">
        <f t="shared" ca="1" si="463"/>
        <v>0.54078518687487309</v>
      </c>
      <c r="F4307" s="2"/>
      <c r="G4307" s="15">
        <f ca="1">_xlfn.NORM.INV(H4307,Normaal_Mu,Normaal_Sigma)</f>
        <v>5.0317762607382264</v>
      </c>
      <c r="H4307" s="2">
        <f t="shared" ca="1" si="464"/>
        <v>0.50633818029900057</v>
      </c>
      <c r="I4307" s="2"/>
      <c r="J4307" s="15">
        <f ca="1">-LN(K4307) /NegExp_Labda</f>
        <v>2.4224927092167827</v>
      </c>
      <c r="K4307" s="2">
        <f t="shared" ca="1" si="465"/>
        <v>0.61600602057026188</v>
      </c>
      <c r="L4307" s="2"/>
      <c r="M4307" s="17">
        <f t="shared" ca="1" si="459"/>
        <v>6</v>
      </c>
      <c r="N4307" s="2">
        <f t="shared" ca="1" si="461"/>
        <v>0.66239368325197534</v>
      </c>
      <c r="O4307" s="2"/>
      <c r="P4307" s="31">
        <f t="shared" ca="1" si="460"/>
        <v>5.1928114924418463</v>
      </c>
    </row>
    <row r="4308" spans="1:16" x14ac:dyDescent="0.25">
      <c r="A4308" s="32">
        <f ca="1">Uniform_A+B4308*(Uniform_B-Uniform_A)</f>
        <v>3.3220266427570255</v>
      </c>
      <c r="B4308" s="2">
        <f t="shared" ca="1" si="462"/>
        <v>0.33220266427570255</v>
      </c>
      <c r="C4308" s="4"/>
      <c r="D4308" s="5">
        <f ca="1">IF(E4308&lt;(Driehoek_C-Driehoek_A)/(Driehoek_B-Driehoek_A),Driehoek_A+SQRT(E4308*(Driehoek_B-Driehoek_A)*(Driehoek_C-Driehoek_A)),Driehoek_B-SQRT((1-E4308)*(Driehoek_B-Driehoek_A)*(Driehoek_B-Driehoek_C)))</f>
        <v>4.1050858450413346</v>
      </c>
      <c r="E4308" s="2">
        <f t="shared" ca="1" si="463"/>
        <v>0.31542329758815124</v>
      </c>
      <c r="F4308" s="2"/>
      <c r="G4308" s="15">
        <f ca="1">_xlfn.NORM.INV(H4308,Normaal_Mu,Normaal_Sigma)</f>
        <v>4.6332758325379269</v>
      </c>
      <c r="H4308" s="2">
        <f t="shared" ca="1" si="464"/>
        <v>0.42725696212232434</v>
      </c>
      <c r="I4308" s="2"/>
      <c r="J4308" s="15">
        <f ca="1">-LN(K4308) /NegExp_Labda</f>
        <v>3.4881218922117805</v>
      </c>
      <c r="K4308" s="2">
        <f t="shared" ca="1" si="465"/>
        <v>0.49776640491347957</v>
      </c>
      <c r="L4308" s="2"/>
      <c r="M4308" s="17">
        <f t="shared" ca="1" si="459"/>
        <v>4</v>
      </c>
      <c r="N4308" s="2">
        <f t="shared" ca="1" si="461"/>
        <v>0.42711250844154092</v>
      </c>
      <c r="O4308" s="2"/>
      <c r="P4308" s="31">
        <f t="shared" ca="1" si="460"/>
        <v>3.9097020425096134</v>
      </c>
    </row>
    <row r="4309" spans="1:16" x14ac:dyDescent="0.25">
      <c r="A4309" s="32">
        <f ca="1">Uniform_A+B4309*(Uniform_B-Uniform_A)</f>
        <v>9.5568496272353531E-2</v>
      </c>
      <c r="B4309" s="2">
        <f t="shared" ca="1" si="462"/>
        <v>9.5568496272353531E-3</v>
      </c>
      <c r="C4309" s="4"/>
      <c r="D4309" s="5">
        <f ca="1">IF(E4309&lt;(Driehoek_C-Driehoek_A)/(Driehoek_B-Driehoek_A),Driehoek_A+SQRT(E4309*(Driehoek_B-Driehoek_A)*(Driehoek_C-Driehoek_A)),Driehoek_B-SQRT((1-E4309)*(Driehoek_B-Driehoek_A)*(Driehoek_B-Driehoek_C)))</f>
        <v>4.7846183955693542</v>
      </c>
      <c r="E4309" s="2">
        <f t="shared" ca="1" si="463"/>
        <v>0.49230165511507762</v>
      </c>
      <c r="F4309" s="2"/>
      <c r="G4309" s="15">
        <f ca="1">_xlfn.NORM.INV(H4309,Normaal_Mu,Normaal_Sigma)</f>
        <v>4.7450996701575958</v>
      </c>
      <c r="H4309" s="2">
        <f t="shared" ca="1" si="464"/>
        <v>0.44929205703083808</v>
      </c>
      <c r="I4309" s="2"/>
      <c r="J4309" s="15">
        <f ca="1">-LN(K4309) /NegExp_Labda</f>
        <v>2.2969147873387294</v>
      </c>
      <c r="K4309" s="2">
        <f t="shared" ca="1" si="465"/>
        <v>0.63167329456877908</v>
      </c>
      <c r="L4309" s="2"/>
      <c r="M4309" s="17">
        <f t="shared" ca="1" si="459"/>
        <v>4</v>
      </c>
      <c r="N4309" s="2">
        <f t="shared" ca="1" si="461"/>
        <v>0.31525908552272519</v>
      </c>
      <c r="O4309" s="2"/>
      <c r="P4309" s="31">
        <f t="shared" ca="1" si="460"/>
        <v>3.1844402698676064</v>
      </c>
    </row>
    <row r="4310" spans="1:16" x14ac:dyDescent="0.25">
      <c r="A4310" s="32">
        <f ca="1">Uniform_A+B4310*(Uniform_B-Uniform_A)</f>
        <v>0.27261799769250805</v>
      </c>
      <c r="B4310" s="2">
        <f t="shared" ca="1" si="462"/>
        <v>2.7261799769250805E-2</v>
      </c>
      <c r="C4310" s="4"/>
      <c r="D4310" s="5">
        <f ca="1">IF(E4310&lt;(Driehoek_C-Driehoek_A)/(Driehoek_B-Driehoek_A),Driehoek_A+SQRT(E4310*(Driehoek_B-Driehoek_A)*(Driehoek_C-Driehoek_A)),Driehoek_B-SQRT((1-E4310)*(Driehoek_B-Driehoek_A)*(Driehoek_B-Driehoek_C)))</f>
        <v>7.6611428301730946</v>
      </c>
      <c r="E4310" s="2">
        <f t="shared" ca="1" si="463"/>
        <v>0.94878461368008826</v>
      </c>
      <c r="F4310" s="2"/>
      <c r="G4310" s="15">
        <f ca="1">_xlfn.NORM.INV(H4310,Normaal_Mu,Normaal_Sigma)</f>
        <v>0.33298885346832652</v>
      </c>
      <c r="H4310" s="2">
        <f t="shared" ca="1" si="464"/>
        <v>9.8108130797049942E-3</v>
      </c>
      <c r="I4310" s="2"/>
      <c r="J4310" s="15">
        <f ca="1">-LN(K4310) /NegExp_Labda</f>
        <v>1.1251969419551893</v>
      </c>
      <c r="K4310" s="2">
        <f t="shared" ca="1" si="465"/>
        <v>0.79848476710972149</v>
      </c>
      <c r="L4310" s="2"/>
      <c r="M4310" s="17">
        <f t="shared" ca="1" si="459"/>
        <v>6</v>
      </c>
      <c r="N4310" s="2">
        <f t="shared" ca="1" si="461"/>
        <v>0.7539028538172069</v>
      </c>
      <c r="O4310" s="2"/>
      <c r="P4310" s="31">
        <f t="shared" ca="1" si="460"/>
        <v>3.0783893246578238</v>
      </c>
    </row>
    <row r="4311" spans="1:16" x14ac:dyDescent="0.25">
      <c r="A4311" s="32">
        <f ca="1">Uniform_A+B4311*(Uniform_B-Uniform_A)</f>
        <v>7.9675370903681975</v>
      </c>
      <c r="B4311" s="2">
        <f t="shared" ca="1" si="462"/>
        <v>0.79675370903681975</v>
      </c>
      <c r="C4311" s="4"/>
      <c r="D4311" s="5">
        <f ca="1">IF(E4311&lt;(Driehoek_C-Driehoek_A)/(Driehoek_B-Driehoek_A),Driehoek_A+SQRT(E4311*(Driehoek_B-Driehoek_A)*(Driehoek_C-Driehoek_A)),Driehoek_B-SQRT((1-E4311)*(Driehoek_B-Driehoek_A)*(Driehoek_B-Driehoek_C)))</f>
        <v>7.3090523673225931</v>
      </c>
      <c r="E4311" s="2">
        <f t="shared" ca="1" si="463"/>
        <v>0.91830560295836205</v>
      </c>
      <c r="F4311" s="2"/>
      <c r="G4311" s="15">
        <f ca="1">_xlfn.NORM.INV(H4311,Normaal_Mu,Normaal_Sigma)</f>
        <v>0.47316587894358886</v>
      </c>
      <c r="H4311" s="2">
        <f t="shared" ca="1" si="464"/>
        <v>1.180499602327878E-2</v>
      </c>
      <c r="I4311" s="2"/>
      <c r="J4311" s="15">
        <f ca="1">-LN(K4311) /NegExp_Labda</f>
        <v>0.17175816244709077</v>
      </c>
      <c r="K4311" s="2">
        <f t="shared" ca="1" si="465"/>
        <v>0.96623168644219071</v>
      </c>
      <c r="L4311" s="2"/>
      <c r="M4311" s="17">
        <f t="shared" ca="1" si="459"/>
        <v>6</v>
      </c>
      <c r="N4311" s="2">
        <f t="shared" ca="1" si="461"/>
        <v>0.7587969027620356</v>
      </c>
      <c r="O4311" s="2"/>
      <c r="P4311" s="31">
        <f t="shared" ca="1" si="460"/>
        <v>4.3843026998162937</v>
      </c>
    </row>
    <row r="4312" spans="1:16" x14ac:dyDescent="0.25">
      <c r="A4312" s="32">
        <f ca="1">Uniform_A+B4312*(Uniform_B-Uniform_A)</f>
        <v>8.8171546318537146</v>
      </c>
      <c r="B4312" s="2">
        <f t="shared" ca="1" si="462"/>
        <v>0.88171546318537142</v>
      </c>
      <c r="C4312" s="4"/>
      <c r="D4312" s="5">
        <f ca="1">IF(E4312&lt;(Driehoek_C-Driehoek_A)/(Driehoek_B-Driehoek_A),Driehoek_A+SQRT(E4312*(Driehoek_B-Driehoek_A)*(Driehoek_C-Driehoek_A)),Driehoek_B-SQRT((1-E4312)*(Driehoek_B-Driehoek_A)*(Driehoek_B-Driehoek_C)))</f>
        <v>7.4936279897272229</v>
      </c>
      <c r="E4312" s="2">
        <f t="shared" ca="1" si="463"/>
        <v>0.93516695333333577</v>
      </c>
      <c r="F4312" s="2"/>
      <c r="G4312" s="15">
        <f ca="1">_xlfn.NORM.INV(H4312,Normaal_Mu,Normaal_Sigma)</f>
        <v>6.3067472150585173</v>
      </c>
      <c r="H4312" s="2">
        <f t="shared" ca="1" si="464"/>
        <v>0.7432422753456539</v>
      </c>
      <c r="I4312" s="2"/>
      <c r="J4312" s="15">
        <f ca="1">-LN(K4312) /NegExp_Labda</f>
        <v>6.639765813184761</v>
      </c>
      <c r="K4312" s="2">
        <f t="shared" ca="1" si="465"/>
        <v>0.265019157637573</v>
      </c>
      <c r="L4312" s="2"/>
      <c r="M4312" s="17">
        <f t="shared" ca="1" si="459"/>
        <v>7</v>
      </c>
      <c r="N4312" s="2">
        <f t="shared" ca="1" si="461"/>
        <v>0.8361745298114176</v>
      </c>
      <c r="O4312" s="2"/>
      <c r="P4312" s="31">
        <f t="shared" ca="1" si="460"/>
        <v>7.251459129964843</v>
      </c>
    </row>
    <row r="4313" spans="1:16" x14ac:dyDescent="0.25">
      <c r="A4313" s="32">
        <f ca="1">Uniform_A+B4313*(Uniform_B-Uniform_A)</f>
        <v>4.267436220789671</v>
      </c>
      <c r="B4313" s="2">
        <f t="shared" ca="1" si="462"/>
        <v>0.4267436220789671</v>
      </c>
      <c r="C4313" s="4"/>
      <c r="D4313" s="5">
        <f ca="1">IF(E4313&lt;(Driehoek_C-Driehoek_A)/(Driehoek_B-Driehoek_A),Driehoek_A+SQRT(E4313*(Driehoek_B-Driehoek_A)*(Driehoek_C-Driehoek_A)),Driehoek_B-SQRT((1-E4313)*(Driehoek_B-Driehoek_A)*(Driehoek_B-Driehoek_C)))</f>
        <v>3.181311313604227</v>
      </c>
      <c r="E4313" s="2">
        <f t="shared" ca="1" si="463"/>
        <v>9.9678315689238906E-2</v>
      </c>
      <c r="F4313" s="2"/>
      <c r="G4313" s="15">
        <f ca="1">_xlfn.NORM.INV(H4313,Normaal_Mu,Normaal_Sigma)</f>
        <v>3.3775016024215017</v>
      </c>
      <c r="H4313" s="2">
        <f t="shared" ca="1" si="464"/>
        <v>0.20861128864304523</v>
      </c>
      <c r="I4313" s="2"/>
      <c r="J4313" s="15">
        <f ca="1">-LN(K4313) /NegExp_Labda</f>
        <v>0.92184194275697195</v>
      </c>
      <c r="K4313" s="2">
        <f t="shared" ca="1" si="465"/>
        <v>0.83162938464517144</v>
      </c>
      <c r="L4313" s="2"/>
      <c r="M4313" s="17">
        <f t="shared" ca="1" si="459"/>
        <v>6</v>
      </c>
      <c r="N4313" s="2">
        <f t="shared" ca="1" si="461"/>
        <v>0.69464198930153864</v>
      </c>
      <c r="O4313" s="2"/>
      <c r="P4313" s="31">
        <f t="shared" ca="1" si="460"/>
        <v>3.5496182159144736</v>
      </c>
    </row>
    <row r="4314" spans="1:16" x14ac:dyDescent="0.25">
      <c r="A4314" s="32">
        <f ca="1">Uniform_A+B4314*(Uniform_B-Uniform_A)</f>
        <v>5.9667651148772176</v>
      </c>
      <c r="B4314" s="2">
        <f t="shared" ca="1" si="462"/>
        <v>0.59667651148772172</v>
      </c>
      <c r="C4314" s="4"/>
      <c r="D4314" s="5">
        <f ca="1">IF(E4314&lt;(Driehoek_C-Driehoek_A)/(Driehoek_B-Driehoek_A),Driehoek_A+SQRT(E4314*(Driehoek_B-Driehoek_A)*(Driehoek_C-Driehoek_A)),Driehoek_B-SQRT((1-E4314)*(Driehoek_B-Driehoek_A)*(Driehoek_B-Driehoek_C)))</f>
        <v>6.5679426983924465</v>
      </c>
      <c r="E4314" s="2">
        <f t="shared" ca="1" si="463"/>
        <v>0.83100277947706824</v>
      </c>
      <c r="F4314" s="2"/>
      <c r="G4314" s="15">
        <f ca="1">_xlfn.NORM.INV(H4314,Normaal_Mu,Normaal_Sigma)</f>
        <v>2.8890063616121586</v>
      </c>
      <c r="H4314" s="2">
        <f t="shared" ca="1" si="464"/>
        <v>0.1455990817372238</v>
      </c>
      <c r="I4314" s="2"/>
      <c r="J4314" s="15">
        <f ca="1">-LN(K4314) /NegExp_Labda</f>
        <v>7.1617645120140487</v>
      </c>
      <c r="K4314" s="2">
        <f t="shared" ca="1" si="465"/>
        <v>0.23874651361136945</v>
      </c>
      <c r="L4314" s="2"/>
      <c r="M4314" s="17">
        <f t="shared" ca="1" si="459"/>
        <v>5</v>
      </c>
      <c r="N4314" s="2">
        <f t="shared" ca="1" si="461"/>
        <v>0.45029595851328863</v>
      </c>
      <c r="O4314" s="2"/>
      <c r="P4314" s="31">
        <f t="shared" ca="1" si="460"/>
        <v>5.517095737379174</v>
      </c>
    </row>
    <row r="4315" spans="1:16" x14ac:dyDescent="0.25">
      <c r="A4315" s="32">
        <f ca="1">Uniform_A+B4315*(Uniform_B-Uniform_A)</f>
        <v>4.5092715065363027</v>
      </c>
      <c r="B4315" s="2">
        <f t="shared" ca="1" si="462"/>
        <v>0.45092715065363032</v>
      </c>
      <c r="C4315" s="4"/>
      <c r="D4315" s="5">
        <f ca="1">IF(E4315&lt;(Driehoek_C-Driehoek_A)/(Driehoek_B-Driehoek_A),Driehoek_A+SQRT(E4315*(Driehoek_B-Driehoek_A)*(Driehoek_C-Driehoek_A)),Driehoek_B-SQRT((1-E4315)*(Driehoek_B-Driehoek_A)*(Driehoek_B-Driehoek_C)))</f>
        <v>5.0273061296689248</v>
      </c>
      <c r="E4315" s="2">
        <f t="shared" ca="1" si="463"/>
        <v>0.54907724036096861</v>
      </c>
      <c r="F4315" s="2"/>
      <c r="G4315" s="15">
        <f ca="1">_xlfn.NORM.INV(H4315,Normaal_Mu,Normaal_Sigma)</f>
        <v>9.413350701619553</v>
      </c>
      <c r="H4315" s="2">
        <f t="shared" ca="1" si="464"/>
        <v>0.98633162574537092</v>
      </c>
      <c r="I4315" s="2"/>
      <c r="J4315" s="15">
        <f ca="1">-LN(K4315) /NegExp_Labda</f>
        <v>1.8248171001580189</v>
      </c>
      <c r="K4315" s="2">
        <f t="shared" ca="1" si="465"/>
        <v>0.69422204503398455</v>
      </c>
      <c r="L4315" s="2"/>
      <c r="M4315" s="17">
        <f t="shared" ca="1" si="459"/>
        <v>4</v>
      </c>
      <c r="N4315" s="2">
        <f t="shared" ca="1" si="461"/>
        <v>0.35823746853988281</v>
      </c>
      <c r="O4315" s="2"/>
      <c r="P4315" s="31">
        <f t="shared" ca="1" si="460"/>
        <v>4.9549490875965594</v>
      </c>
    </row>
    <row r="4316" spans="1:16" x14ac:dyDescent="0.25">
      <c r="A4316" s="32">
        <f ca="1">Uniform_A+B4316*(Uniform_B-Uniform_A)</f>
        <v>2.6962982648234277</v>
      </c>
      <c r="B4316" s="2">
        <f t="shared" ca="1" si="462"/>
        <v>0.26962982648234279</v>
      </c>
      <c r="C4316" s="4"/>
      <c r="D4316" s="5">
        <f ca="1">IF(E4316&lt;(Driehoek_C-Driehoek_A)/(Driehoek_B-Driehoek_A),Driehoek_A+SQRT(E4316*(Driehoek_B-Driehoek_A)*(Driehoek_C-Driehoek_A)),Driehoek_B-SQRT((1-E4316)*(Driehoek_B-Driehoek_A)*(Driehoek_B-Driehoek_C)))</f>
        <v>3.8744294955725564</v>
      </c>
      <c r="E4316" s="2">
        <f t="shared" ca="1" si="463"/>
        <v>0.25096328099088483</v>
      </c>
      <c r="F4316" s="2"/>
      <c r="G4316" s="15">
        <f ca="1">_xlfn.NORM.INV(H4316,Normaal_Mu,Normaal_Sigma)</f>
        <v>5.6661251777165269</v>
      </c>
      <c r="H4316" s="2">
        <f t="shared" ca="1" si="464"/>
        <v>0.63045648078493721</v>
      </c>
      <c r="I4316" s="2"/>
      <c r="J4316" s="15">
        <f ca="1">-LN(K4316) /NegExp_Labda</f>
        <v>2.6862270361100227</v>
      </c>
      <c r="K4316" s="2">
        <f t="shared" ca="1" si="465"/>
        <v>0.58435569941596199</v>
      </c>
      <c r="L4316" s="2"/>
      <c r="M4316" s="17">
        <f t="shared" ca="1" si="459"/>
        <v>3</v>
      </c>
      <c r="N4316" s="2">
        <f t="shared" ca="1" si="461"/>
        <v>0.14461341280133166</v>
      </c>
      <c r="O4316" s="2"/>
      <c r="P4316" s="31">
        <f t="shared" ca="1" si="460"/>
        <v>3.5846159948445062</v>
      </c>
    </row>
    <row r="4317" spans="1:16" x14ac:dyDescent="0.25">
      <c r="A4317" s="32">
        <f ca="1">Uniform_A+B4317*(Uniform_B-Uniform_A)</f>
        <v>7.9294357104154152</v>
      </c>
      <c r="B4317" s="2">
        <f t="shared" ca="1" si="462"/>
        <v>0.79294357104154156</v>
      </c>
      <c r="C4317" s="4"/>
      <c r="D4317" s="5">
        <f ca="1">IF(E4317&lt;(Driehoek_C-Driehoek_A)/(Driehoek_B-Driehoek_A),Driehoek_A+SQRT(E4317*(Driehoek_B-Driehoek_A)*(Driehoek_C-Driehoek_A)),Driehoek_B-SQRT((1-E4317)*(Driehoek_B-Driehoek_A)*(Driehoek_B-Driehoek_C)))</f>
        <v>3.3514216014711633</v>
      </c>
      <c r="E4317" s="2">
        <f t="shared" ca="1" si="463"/>
        <v>0.13045288178020598</v>
      </c>
      <c r="F4317" s="2"/>
      <c r="G4317" s="15">
        <f ca="1">_xlfn.NORM.INV(H4317,Normaal_Mu,Normaal_Sigma)</f>
        <v>3.5714636570329801</v>
      </c>
      <c r="H4317" s="2">
        <f t="shared" ca="1" si="464"/>
        <v>0.23753068481146178</v>
      </c>
      <c r="I4317" s="2"/>
      <c r="J4317" s="15">
        <f ca="1">-LN(K4317) /NegExp_Labda</f>
        <v>5.421796298605992</v>
      </c>
      <c r="K4317" s="2">
        <f t="shared" ca="1" si="465"/>
        <v>0.33811836255650052</v>
      </c>
      <c r="L4317" s="2"/>
      <c r="M4317" s="17">
        <f t="shared" ca="1" si="459"/>
        <v>5</v>
      </c>
      <c r="N4317" s="2">
        <f t="shared" ca="1" si="461"/>
        <v>0.56551038326811609</v>
      </c>
      <c r="O4317" s="2"/>
      <c r="P4317" s="31">
        <f t="shared" ca="1" si="460"/>
        <v>5.0548234535051098</v>
      </c>
    </row>
    <row r="4318" spans="1:16" x14ac:dyDescent="0.25">
      <c r="A4318" s="32">
        <f ca="1">Uniform_A+B4318*(Uniform_B-Uniform_A)</f>
        <v>1.6137722491218121</v>
      </c>
      <c r="B4318" s="2">
        <f t="shared" ca="1" si="462"/>
        <v>0.16137722491218121</v>
      </c>
      <c r="C4318" s="4"/>
      <c r="D4318" s="5">
        <f ca="1">IF(E4318&lt;(Driehoek_C-Driehoek_A)/(Driehoek_B-Driehoek_A),Driehoek_A+SQRT(E4318*(Driehoek_B-Driehoek_A)*(Driehoek_C-Driehoek_A)),Driehoek_B-SQRT((1-E4318)*(Driehoek_B-Driehoek_A)*(Driehoek_B-Driehoek_C)))</f>
        <v>5.3376164556838077</v>
      </c>
      <c r="E4318" s="2">
        <f t="shared" ca="1" si="463"/>
        <v>0.6167699078377703</v>
      </c>
      <c r="F4318" s="2"/>
      <c r="G4318" s="15">
        <f ca="1">_xlfn.NORM.INV(H4318,Normaal_Mu,Normaal_Sigma)</f>
        <v>10.114505577673075</v>
      </c>
      <c r="H4318" s="2">
        <f t="shared" ca="1" si="464"/>
        <v>0.99472487411945221</v>
      </c>
      <c r="I4318" s="2"/>
      <c r="J4318" s="15">
        <f ca="1">-LN(K4318) /NegExp_Labda</f>
        <v>1.6497421643696313</v>
      </c>
      <c r="K4318" s="2">
        <f t="shared" ca="1" si="465"/>
        <v>0.71896080721861155</v>
      </c>
      <c r="L4318" s="2"/>
      <c r="M4318" s="17">
        <f t="shared" ca="1" si="459"/>
        <v>4</v>
      </c>
      <c r="N4318" s="2">
        <f t="shared" ca="1" si="461"/>
        <v>0.42035158026936636</v>
      </c>
      <c r="O4318" s="2"/>
      <c r="P4318" s="31">
        <f t="shared" ca="1" si="460"/>
        <v>4.5431272893696653</v>
      </c>
    </row>
    <row r="4319" spans="1:16" x14ac:dyDescent="0.25">
      <c r="A4319" s="32">
        <f ca="1">Uniform_A+B4319*(Uniform_B-Uniform_A)</f>
        <v>1.2962092939384606</v>
      </c>
      <c r="B4319" s="2">
        <f t="shared" ca="1" si="462"/>
        <v>0.12962092939384606</v>
      </c>
      <c r="C4319" s="4"/>
      <c r="D4319" s="5">
        <f ca="1">IF(E4319&lt;(Driehoek_C-Driehoek_A)/(Driehoek_B-Driehoek_A),Driehoek_A+SQRT(E4319*(Driehoek_B-Driehoek_A)*(Driehoek_C-Driehoek_A)),Driehoek_B-SQRT((1-E4319)*(Driehoek_B-Driehoek_A)*(Driehoek_B-Driehoek_C)))</f>
        <v>6.9468554182227908</v>
      </c>
      <c r="E4319" s="2">
        <f t="shared" ca="1" si="463"/>
        <v>0.87955992360911117</v>
      </c>
      <c r="F4319" s="2"/>
      <c r="G4319" s="15">
        <f ca="1">_xlfn.NORM.INV(H4319,Normaal_Mu,Normaal_Sigma)</f>
        <v>4.3397863048805716</v>
      </c>
      <c r="H4319" s="2">
        <f t="shared" ca="1" si="464"/>
        <v>0.37065961469073472</v>
      </c>
      <c r="I4319" s="2"/>
      <c r="J4319" s="15">
        <f ca="1">-LN(K4319) /NegExp_Labda</f>
        <v>6.1397361253582083</v>
      </c>
      <c r="K4319" s="2">
        <f t="shared" ca="1" si="465"/>
        <v>0.29289320482132108</v>
      </c>
      <c r="L4319" s="2"/>
      <c r="M4319" s="17">
        <f t="shared" ca="1" si="459"/>
        <v>7</v>
      </c>
      <c r="N4319" s="2">
        <f t="shared" ca="1" si="461"/>
        <v>0.76328024215049395</v>
      </c>
      <c r="O4319" s="2"/>
      <c r="P4319" s="31">
        <f t="shared" ca="1" si="460"/>
        <v>5.1445174284800057</v>
      </c>
    </row>
    <row r="4320" spans="1:16" x14ac:dyDescent="0.25">
      <c r="A4320" s="32">
        <f ca="1">Uniform_A+B4320*(Uniform_B-Uniform_A)</f>
        <v>2.0019616886809333</v>
      </c>
      <c r="B4320" s="2">
        <f t="shared" ca="1" si="462"/>
        <v>0.20019616886809333</v>
      </c>
      <c r="C4320" s="4"/>
      <c r="D4320" s="5">
        <f ca="1">IF(E4320&lt;(Driehoek_C-Driehoek_A)/(Driehoek_B-Driehoek_A),Driehoek_A+SQRT(E4320*(Driehoek_B-Driehoek_A)*(Driehoek_C-Driehoek_A)),Driehoek_B-SQRT((1-E4320)*(Driehoek_B-Driehoek_A)*(Driehoek_B-Driehoek_C)))</f>
        <v>7.3397201342824223</v>
      </c>
      <c r="E4320" s="2">
        <f t="shared" ca="1" si="463"/>
        <v>0.92124202192836635</v>
      </c>
      <c r="F4320" s="2"/>
      <c r="G4320" s="15">
        <f ca="1">_xlfn.NORM.INV(H4320,Normaal_Mu,Normaal_Sigma)</f>
        <v>6.0969844216838265</v>
      </c>
      <c r="H4320" s="2">
        <f t="shared" ca="1" si="464"/>
        <v>0.70832301191598301</v>
      </c>
      <c r="I4320" s="2"/>
      <c r="J4320" s="15">
        <f ca="1">-LN(K4320) /NegExp_Labda</f>
        <v>4.0895187599616863E-2</v>
      </c>
      <c r="K4320" s="2">
        <f t="shared" ca="1" si="465"/>
        <v>0.99185431980190508</v>
      </c>
      <c r="L4320" s="2"/>
      <c r="M4320" s="17">
        <f t="shared" ca="1" si="459"/>
        <v>6</v>
      </c>
      <c r="N4320" s="2">
        <f t="shared" ca="1" si="461"/>
        <v>0.64374590259765452</v>
      </c>
      <c r="O4320" s="2"/>
      <c r="P4320" s="31">
        <f t="shared" ca="1" si="460"/>
        <v>4.2959122864493597</v>
      </c>
    </row>
    <row r="4321" spans="1:16" x14ac:dyDescent="0.25">
      <c r="A4321" s="32">
        <f ca="1">Uniform_A+B4321*(Uniform_B-Uniform_A)</f>
        <v>7.1348954487338547</v>
      </c>
      <c r="B4321" s="2">
        <f t="shared" ca="1" si="462"/>
        <v>0.71348954487338545</v>
      </c>
      <c r="C4321" s="4"/>
      <c r="D4321" s="5">
        <f ca="1">IF(E4321&lt;(Driehoek_C-Driehoek_A)/(Driehoek_B-Driehoek_A),Driehoek_A+SQRT(E4321*(Driehoek_B-Driehoek_A)*(Driehoek_C-Driehoek_A)),Driehoek_B-SQRT((1-E4321)*(Driehoek_B-Driehoek_A)*(Driehoek_B-Driehoek_C)))</f>
        <v>3.386065999653384</v>
      </c>
      <c r="E4321" s="2">
        <f t="shared" ca="1" si="463"/>
        <v>0.13722706824250963</v>
      </c>
      <c r="F4321" s="2"/>
      <c r="G4321" s="15">
        <f ca="1">_xlfn.NORM.INV(H4321,Normaal_Mu,Normaal_Sigma)</f>
        <v>7.7982910367814098</v>
      </c>
      <c r="H4321" s="2">
        <f t="shared" ca="1" si="464"/>
        <v>0.91911532486021097</v>
      </c>
      <c r="I4321" s="2"/>
      <c r="J4321" s="15">
        <f ca="1">-LN(K4321) /NegExp_Labda</f>
        <v>0.56391711165648528</v>
      </c>
      <c r="K4321" s="2">
        <f t="shared" ca="1" si="465"/>
        <v>0.89334411755230803</v>
      </c>
      <c r="L4321" s="2"/>
      <c r="M4321" s="17">
        <f t="shared" ca="1" si="459"/>
        <v>5</v>
      </c>
      <c r="N4321" s="2">
        <f t="shared" ca="1" si="461"/>
        <v>0.45316977502906242</v>
      </c>
      <c r="O4321" s="2"/>
      <c r="P4321" s="31">
        <f t="shared" ca="1" si="460"/>
        <v>4.7766339193650271</v>
      </c>
    </row>
    <row r="4322" spans="1:16" x14ac:dyDescent="0.25">
      <c r="A4322" s="32">
        <f ca="1">Uniform_A+B4322*(Uniform_B-Uniform_A)</f>
        <v>6.3890078298056299</v>
      </c>
      <c r="B4322" s="2">
        <f t="shared" ca="1" si="462"/>
        <v>0.63890078298056296</v>
      </c>
      <c r="C4322" s="4"/>
      <c r="D4322" s="5">
        <f ca="1">IF(E4322&lt;(Driehoek_C-Driehoek_A)/(Driehoek_B-Driehoek_A),Driehoek_A+SQRT(E4322*(Driehoek_B-Driehoek_A)*(Driehoek_C-Driehoek_A)),Driehoek_B-SQRT((1-E4322)*(Driehoek_B-Driehoek_A)*(Driehoek_B-Driehoek_C)))</f>
        <v>4.9627335405406612</v>
      </c>
      <c r="E4322" s="2">
        <f t="shared" ca="1" si="463"/>
        <v>0.53429941529499014</v>
      </c>
      <c r="F4322" s="2"/>
      <c r="G4322" s="15">
        <f ca="1">_xlfn.NORM.INV(H4322,Normaal_Mu,Normaal_Sigma)</f>
        <v>4.6060867440593292</v>
      </c>
      <c r="H4322" s="2">
        <f t="shared" ca="1" si="464"/>
        <v>0.4219307393818581</v>
      </c>
      <c r="I4322" s="2"/>
      <c r="J4322" s="15">
        <f ca="1">-LN(K4322) /NegExp_Labda</f>
        <v>16.540340846576353</v>
      </c>
      <c r="K4322" s="2">
        <f t="shared" ca="1" si="465"/>
        <v>3.658678500121415E-2</v>
      </c>
      <c r="L4322" s="2"/>
      <c r="M4322" s="17">
        <f t="shared" ca="1" si="459"/>
        <v>5</v>
      </c>
      <c r="N4322" s="2">
        <f t="shared" ca="1" si="461"/>
        <v>0.5559910671898719</v>
      </c>
      <c r="O4322" s="2"/>
      <c r="P4322" s="31">
        <f t="shared" ca="1" si="460"/>
        <v>7.499633792196394</v>
      </c>
    </row>
    <row r="4323" spans="1:16" x14ac:dyDescent="0.25">
      <c r="A4323" s="32">
        <f ca="1">Uniform_A+B4323*(Uniform_B-Uniform_A)</f>
        <v>4.9717602448063269</v>
      </c>
      <c r="B4323" s="2">
        <f t="shared" ca="1" si="462"/>
        <v>0.49717602448063269</v>
      </c>
      <c r="C4323" s="4"/>
      <c r="D4323" s="5">
        <f ca="1">IF(E4323&lt;(Driehoek_C-Driehoek_A)/(Driehoek_B-Driehoek_A),Driehoek_A+SQRT(E4323*(Driehoek_B-Driehoek_A)*(Driehoek_C-Driehoek_A)),Driehoek_B-SQRT((1-E4323)*(Driehoek_B-Driehoek_A)*(Driehoek_B-Driehoek_C)))</f>
        <v>2.9286227146519703</v>
      </c>
      <c r="E4323" s="2">
        <f t="shared" ca="1" si="463"/>
        <v>6.159572472625674E-2</v>
      </c>
      <c r="F4323" s="2"/>
      <c r="G4323" s="15">
        <f ca="1">_xlfn.NORM.INV(H4323,Normaal_Mu,Normaal_Sigma)</f>
        <v>4.6597515979341768</v>
      </c>
      <c r="H4323" s="2">
        <f t="shared" ca="1" si="464"/>
        <v>0.43245623063289518</v>
      </c>
      <c r="I4323" s="2"/>
      <c r="J4323" s="15">
        <f ca="1">-LN(K4323) /NegExp_Labda</f>
        <v>2.3967238942432394E-2</v>
      </c>
      <c r="K4323" s="2">
        <f t="shared" ca="1" si="465"/>
        <v>0.99521802244771929</v>
      </c>
      <c r="L4323" s="2"/>
      <c r="M4323" s="17">
        <f t="shared" ca="1" si="459"/>
        <v>2</v>
      </c>
      <c r="N4323" s="2">
        <f t="shared" ca="1" si="461"/>
        <v>8.9106267264250194E-2</v>
      </c>
      <c r="O4323" s="2"/>
      <c r="P4323" s="31">
        <f t="shared" ca="1" si="460"/>
        <v>2.916820359266981</v>
      </c>
    </row>
    <row r="4324" spans="1:16" x14ac:dyDescent="0.25">
      <c r="A4324" s="32">
        <f ca="1">Uniform_A+B4324*(Uniform_B-Uniform_A)</f>
        <v>4.9068467964667883</v>
      </c>
      <c r="B4324" s="2">
        <f t="shared" ca="1" si="462"/>
        <v>0.49068467964667883</v>
      </c>
      <c r="C4324" s="4"/>
      <c r="D4324" s="5">
        <f ca="1">IF(E4324&lt;(Driehoek_C-Driehoek_A)/(Driehoek_B-Driehoek_A),Driehoek_A+SQRT(E4324*(Driehoek_B-Driehoek_A)*(Driehoek_C-Driehoek_A)),Driehoek_B-SQRT((1-E4324)*(Driehoek_B-Driehoek_A)*(Driehoek_B-Driehoek_C)))</f>
        <v>5.3989149435273625</v>
      </c>
      <c r="E4324" s="2">
        <f t="shared" ca="1" si="463"/>
        <v>0.62949104045855597</v>
      </c>
      <c r="F4324" s="2"/>
      <c r="G4324" s="15">
        <f ca="1">_xlfn.NORM.INV(H4324,Normaal_Mu,Normaal_Sigma)</f>
        <v>4.3146707775089732</v>
      </c>
      <c r="H4324" s="2">
        <f t="shared" ca="1" si="464"/>
        <v>0.36592539434761717</v>
      </c>
      <c r="I4324" s="2"/>
      <c r="J4324" s="15">
        <f ca="1">-LN(K4324) /NegExp_Labda</f>
        <v>10.021632364418496</v>
      </c>
      <c r="K4324" s="2">
        <f t="shared" ca="1" si="465"/>
        <v>0.13475102360657021</v>
      </c>
      <c r="L4324" s="2"/>
      <c r="M4324" s="17">
        <f t="shared" ca="1" si="459"/>
        <v>2</v>
      </c>
      <c r="N4324" s="2">
        <f t="shared" ca="1" si="461"/>
        <v>5.8224174232347714E-2</v>
      </c>
      <c r="O4324" s="2"/>
      <c r="P4324" s="31">
        <f t="shared" ca="1" si="460"/>
        <v>5.3284129763843238</v>
      </c>
    </row>
    <row r="4325" spans="1:16" x14ac:dyDescent="0.25">
      <c r="A4325" s="32">
        <f ca="1">Uniform_A+B4325*(Uniform_B-Uniform_A)</f>
        <v>3.5377481783267415</v>
      </c>
      <c r="B4325" s="2">
        <f t="shared" ca="1" si="462"/>
        <v>0.35377481783267417</v>
      </c>
      <c r="C4325" s="4"/>
      <c r="D4325" s="5">
        <f ca="1">IF(E4325&lt;(Driehoek_C-Driehoek_A)/(Driehoek_B-Driehoek_A),Driehoek_A+SQRT(E4325*(Driehoek_B-Driehoek_A)*(Driehoek_C-Driehoek_A)),Driehoek_B-SQRT((1-E4325)*(Driehoek_B-Driehoek_A)*(Driehoek_B-Driehoek_C)))</f>
        <v>4.3180678908123111</v>
      </c>
      <c r="E4325" s="2">
        <f t="shared" ca="1" si="463"/>
        <v>0.37370033499878053</v>
      </c>
      <c r="F4325" s="2"/>
      <c r="G4325" s="15">
        <f ca="1">_xlfn.NORM.INV(H4325,Normaal_Mu,Normaal_Sigma)</f>
        <v>7.1518955994436926</v>
      </c>
      <c r="H4325" s="2">
        <f t="shared" ca="1" si="464"/>
        <v>0.85902469867237585</v>
      </c>
      <c r="I4325" s="2"/>
      <c r="J4325" s="15">
        <f ca="1">-LN(K4325) /NegExp_Labda</f>
        <v>3.005478862759555</v>
      </c>
      <c r="K4325" s="2">
        <f t="shared" ca="1" si="465"/>
        <v>0.5482105927305756</v>
      </c>
      <c r="L4325" s="2"/>
      <c r="M4325" s="17">
        <f t="shared" ca="1" si="459"/>
        <v>5</v>
      </c>
      <c r="N4325" s="2">
        <f t="shared" ca="1" si="461"/>
        <v>0.49270860380834403</v>
      </c>
      <c r="O4325" s="2"/>
      <c r="P4325" s="31">
        <f t="shared" ca="1" si="460"/>
        <v>4.6026381062684596</v>
      </c>
    </row>
    <row r="4326" spans="1:16" x14ac:dyDescent="0.25">
      <c r="A4326" s="32">
        <f ca="1">Uniform_A+B4326*(Uniform_B-Uniform_A)</f>
        <v>6.0850152331959864</v>
      </c>
      <c r="B4326" s="2">
        <f t="shared" ca="1" si="462"/>
        <v>0.60850152331959861</v>
      </c>
      <c r="C4326" s="4"/>
      <c r="D4326" s="5">
        <f ca="1">IF(E4326&lt;(Driehoek_C-Driehoek_A)/(Driehoek_B-Driehoek_A),Driehoek_A+SQRT(E4326*(Driehoek_B-Driehoek_A)*(Driehoek_C-Driehoek_A)),Driehoek_B-SQRT((1-E4326)*(Driehoek_B-Driehoek_A)*(Driehoek_B-Driehoek_C)))</f>
        <v>4.2982954862782714</v>
      </c>
      <c r="E4326" s="2">
        <f t="shared" ca="1" si="463"/>
        <v>0.36839927616139201</v>
      </c>
      <c r="F4326" s="2"/>
      <c r="G4326" s="15">
        <f ca="1">_xlfn.NORM.INV(H4326,Normaal_Mu,Normaal_Sigma)</f>
        <v>4.5523616842834231</v>
      </c>
      <c r="H4326" s="2">
        <f t="shared" ca="1" si="464"/>
        <v>0.41144901114564802</v>
      </c>
      <c r="I4326" s="2"/>
      <c r="J4326" s="15">
        <f ca="1">-LN(K4326) /NegExp_Labda</f>
        <v>4.0867140846135612</v>
      </c>
      <c r="K4326" s="2">
        <f t="shared" ca="1" si="465"/>
        <v>0.44160351828384692</v>
      </c>
      <c r="L4326" s="2"/>
      <c r="M4326" s="17">
        <f t="shared" ca="1" si="459"/>
        <v>7</v>
      </c>
      <c r="N4326" s="2">
        <f t="shared" ca="1" si="461"/>
        <v>0.84700340504358085</v>
      </c>
      <c r="O4326" s="2"/>
      <c r="P4326" s="31">
        <f t="shared" ca="1" si="460"/>
        <v>5.2044772976742486</v>
      </c>
    </row>
    <row r="4327" spans="1:16" x14ac:dyDescent="0.25">
      <c r="A4327" s="32">
        <f ca="1">Uniform_A+B4327*(Uniform_B-Uniform_A)</f>
        <v>5.6546793572229772</v>
      </c>
      <c r="B4327" s="2">
        <f t="shared" ca="1" si="462"/>
        <v>0.5654679357222977</v>
      </c>
      <c r="C4327" s="4"/>
      <c r="D4327" s="5">
        <f ca="1">IF(E4327&lt;(Driehoek_C-Driehoek_A)/(Driehoek_B-Driehoek_A),Driehoek_A+SQRT(E4327*(Driehoek_B-Driehoek_A)*(Driehoek_C-Driehoek_A)),Driehoek_B-SQRT((1-E4327)*(Driehoek_B-Driehoek_A)*(Driehoek_B-Driehoek_C)))</f>
        <v>3.6454984266485142</v>
      </c>
      <c r="E4327" s="2">
        <f t="shared" ca="1" si="463"/>
        <v>0.19340464800733825</v>
      </c>
      <c r="F4327" s="2"/>
      <c r="G4327" s="15">
        <f ca="1">_xlfn.NORM.INV(H4327,Normaal_Mu,Normaal_Sigma)</f>
        <v>6.1849336714198682</v>
      </c>
      <c r="H4327" s="2">
        <f t="shared" ca="1" si="464"/>
        <v>0.72323098883118597</v>
      </c>
      <c r="I4327" s="2"/>
      <c r="J4327" s="15">
        <f ca="1">-LN(K4327) /NegExp_Labda</f>
        <v>11.183931636285724</v>
      </c>
      <c r="K4327" s="2">
        <f t="shared" ca="1" si="465"/>
        <v>0.10680117749773332</v>
      </c>
      <c r="L4327" s="2"/>
      <c r="M4327" s="17">
        <f t="shared" ca="1" si="459"/>
        <v>3</v>
      </c>
      <c r="N4327" s="2">
        <f t="shared" ca="1" si="461"/>
        <v>0.13976584024875516</v>
      </c>
      <c r="O4327" s="2"/>
      <c r="P4327" s="31">
        <f t="shared" ca="1" si="460"/>
        <v>5.9338086183154166</v>
      </c>
    </row>
    <row r="4328" spans="1:16" x14ac:dyDescent="0.25">
      <c r="A4328" s="32">
        <f ca="1">Uniform_A+B4328*(Uniform_B-Uniform_A)</f>
        <v>0.53292348033705861</v>
      </c>
      <c r="B4328" s="2">
        <f t="shared" ca="1" si="462"/>
        <v>5.3292348033705861E-2</v>
      </c>
      <c r="C4328" s="4"/>
      <c r="D4328" s="5">
        <f ca="1">IF(E4328&lt;(Driehoek_C-Driehoek_A)/(Driehoek_B-Driehoek_A),Driehoek_A+SQRT(E4328*(Driehoek_B-Driehoek_A)*(Driehoek_C-Driehoek_A)),Driehoek_B-SQRT((1-E4328)*(Driehoek_B-Driehoek_A)*(Driehoek_B-Driehoek_C)))</f>
        <v>4.9346019499546294</v>
      </c>
      <c r="E4328" s="2">
        <f t="shared" ca="1" si="463"/>
        <v>0.52778681984820852</v>
      </c>
      <c r="F4328" s="2"/>
      <c r="G4328" s="15">
        <f ca="1">_xlfn.NORM.INV(H4328,Normaal_Mu,Normaal_Sigma)</f>
        <v>4.3441560587278749</v>
      </c>
      <c r="H4328" s="2">
        <f t="shared" ca="1" si="464"/>
        <v>0.37148533063961264</v>
      </c>
      <c r="I4328" s="2"/>
      <c r="J4328" s="15">
        <f ca="1">-LN(K4328) /NegExp_Labda</f>
        <v>11.586492715731991</v>
      </c>
      <c r="K4328" s="2">
        <f t="shared" ca="1" si="465"/>
        <v>9.8539426372730721E-2</v>
      </c>
      <c r="L4328" s="2"/>
      <c r="M4328" s="17">
        <f t="shared" ca="1" si="459"/>
        <v>3</v>
      </c>
      <c r="N4328" s="2">
        <f t="shared" ca="1" si="461"/>
        <v>0.16635551825950545</v>
      </c>
      <c r="O4328" s="2"/>
      <c r="P4328" s="31">
        <f t="shared" ca="1" si="460"/>
        <v>4.8796348409503114</v>
      </c>
    </row>
    <row r="4329" spans="1:16" x14ac:dyDescent="0.25">
      <c r="A4329" s="32">
        <f ca="1">Uniform_A+B4329*(Uniform_B-Uniform_A)</f>
        <v>2.6558902121857475</v>
      </c>
      <c r="B4329" s="2">
        <f t="shared" ca="1" si="462"/>
        <v>0.26558902121857475</v>
      </c>
      <c r="C4329" s="4"/>
      <c r="D4329" s="5">
        <f ca="1">IF(E4329&lt;(Driehoek_C-Driehoek_A)/(Driehoek_B-Driehoek_A),Driehoek_A+SQRT(E4329*(Driehoek_B-Driehoek_A)*(Driehoek_C-Driehoek_A)),Driehoek_B-SQRT((1-E4329)*(Driehoek_B-Driehoek_A)*(Driehoek_B-Driehoek_C)))</f>
        <v>5.468810045944636</v>
      </c>
      <c r="E4329" s="2">
        <f t="shared" ca="1" si="463"/>
        <v>0.64373421452509938</v>
      </c>
      <c r="F4329" s="2"/>
      <c r="G4329" s="15">
        <f ca="1">_xlfn.NORM.INV(H4329,Normaal_Mu,Normaal_Sigma)</f>
        <v>2.5765584165005517</v>
      </c>
      <c r="H4329" s="2">
        <f t="shared" ca="1" si="464"/>
        <v>0.11280963871055871</v>
      </c>
      <c r="I4329" s="2"/>
      <c r="J4329" s="15">
        <f ca="1">-LN(K4329) /NegExp_Labda</f>
        <v>20.788749770812814</v>
      </c>
      <c r="K4329" s="2">
        <f t="shared" ca="1" si="465"/>
        <v>1.5642715178602384E-2</v>
      </c>
      <c r="L4329" s="2"/>
      <c r="M4329" s="17">
        <f t="shared" ca="1" si="459"/>
        <v>3</v>
      </c>
      <c r="N4329" s="2">
        <f t="shared" ca="1" si="461"/>
        <v>0.1499897569310118</v>
      </c>
      <c r="O4329" s="2"/>
      <c r="P4329" s="31">
        <f t="shared" ca="1" si="460"/>
        <v>6.8980016890887494</v>
      </c>
    </row>
    <row r="4330" spans="1:16" x14ac:dyDescent="0.25">
      <c r="A4330" s="32">
        <f ca="1">Uniform_A+B4330*(Uniform_B-Uniform_A)</f>
        <v>7.5165508126358302</v>
      </c>
      <c r="B4330" s="2">
        <f t="shared" ca="1" si="462"/>
        <v>0.75165508126358305</v>
      </c>
      <c r="C4330" s="4"/>
      <c r="D4330" s="5">
        <f ca="1">IF(E4330&lt;(Driehoek_C-Driehoek_A)/(Driehoek_B-Driehoek_A),Driehoek_A+SQRT(E4330*(Driehoek_B-Driehoek_A)*(Driehoek_C-Driehoek_A)),Driehoek_B-SQRT((1-E4330)*(Driehoek_B-Driehoek_A)*(Driehoek_B-Driehoek_C)))</f>
        <v>2.1426073813434572</v>
      </c>
      <c r="E4330" s="2">
        <f t="shared" ca="1" si="463"/>
        <v>1.4526332295455857E-3</v>
      </c>
      <c r="F4330" s="2"/>
      <c r="G4330" s="15">
        <f ca="1">_xlfn.NORM.INV(H4330,Normaal_Mu,Normaal_Sigma)</f>
        <v>8.0046229562349982</v>
      </c>
      <c r="H4330" s="2">
        <f t="shared" ca="1" si="464"/>
        <v>0.9334916571500762</v>
      </c>
      <c r="I4330" s="2"/>
      <c r="J4330" s="15">
        <f ca="1">-LN(K4330) /NegExp_Labda</f>
        <v>2.2566548542294109</v>
      </c>
      <c r="K4330" s="2">
        <f t="shared" ca="1" si="465"/>
        <v>0.63678005166480911</v>
      </c>
      <c r="L4330" s="2"/>
      <c r="M4330" s="17">
        <f t="shared" ca="1" si="459"/>
        <v>11</v>
      </c>
      <c r="N4330" s="2">
        <f t="shared" ca="1" si="461"/>
        <v>0.99259835588606327</v>
      </c>
      <c r="O4330" s="2"/>
      <c r="P4330" s="31">
        <f t="shared" ca="1" si="460"/>
        <v>6.1840872008887384</v>
      </c>
    </row>
    <row r="4331" spans="1:16" x14ac:dyDescent="0.25">
      <c r="A4331" s="32">
        <f ca="1">Uniform_A+B4331*(Uniform_B-Uniform_A)</f>
        <v>5.7811879413334548</v>
      </c>
      <c r="B4331" s="2">
        <f t="shared" ca="1" si="462"/>
        <v>0.57811879413334544</v>
      </c>
      <c r="C4331" s="4"/>
      <c r="D4331" s="5">
        <f ca="1">IF(E4331&lt;(Driehoek_C-Driehoek_A)/(Driehoek_B-Driehoek_A),Driehoek_A+SQRT(E4331*(Driehoek_B-Driehoek_A)*(Driehoek_C-Driehoek_A)),Driehoek_B-SQRT((1-E4331)*(Driehoek_B-Driehoek_A)*(Driehoek_B-Driehoek_C)))</f>
        <v>4.8057354700169475</v>
      </c>
      <c r="E4331" s="2">
        <f t="shared" ca="1" si="463"/>
        <v>0.49737557292931556</v>
      </c>
      <c r="F4331" s="2"/>
      <c r="G4331" s="15">
        <f ca="1">_xlfn.NORM.INV(H4331,Normaal_Mu,Normaal_Sigma)</f>
        <v>6.5638167562572356</v>
      </c>
      <c r="H4331" s="2">
        <f t="shared" ca="1" si="464"/>
        <v>0.78286578954874686</v>
      </c>
      <c r="I4331" s="2"/>
      <c r="J4331" s="15">
        <f ca="1">-LN(K4331) /NegExp_Labda</f>
        <v>19.560994492118819</v>
      </c>
      <c r="K4331" s="2">
        <f t="shared" ca="1" si="465"/>
        <v>1.9996482449452957E-2</v>
      </c>
      <c r="L4331" s="2"/>
      <c r="M4331" s="17">
        <f t="shared" ca="1" si="459"/>
        <v>2</v>
      </c>
      <c r="N4331" s="2">
        <f t="shared" ca="1" si="461"/>
        <v>7.349842777282789E-2</v>
      </c>
      <c r="O4331" s="2"/>
      <c r="P4331" s="31">
        <f t="shared" ca="1" si="460"/>
        <v>7.742346931945292</v>
      </c>
    </row>
    <row r="4332" spans="1:16" x14ac:dyDescent="0.25">
      <c r="A4332" s="32">
        <f ca="1">Uniform_A+B4332*(Uniform_B-Uniform_A)</f>
        <v>1.7243831017054834</v>
      </c>
      <c r="B4332" s="2">
        <f t="shared" ca="1" si="462"/>
        <v>0.17243831017054834</v>
      </c>
      <c r="C4332" s="4"/>
      <c r="D4332" s="5">
        <f ca="1">IF(E4332&lt;(Driehoek_C-Driehoek_A)/(Driehoek_B-Driehoek_A),Driehoek_A+SQRT(E4332*(Driehoek_B-Driehoek_A)*(Driehoek_C-Driehoek_A)),Driehoek_B-SQRT((1-E4332)*(Driehoek_B-Driehoek_A)*(Driehoek_B-Driehoek_C)))</f>
        <v>6.4330522106239822</v>
      </c>
      <c r="E4332" s="2">
        <f t="shared" ca="1" si="463"/>
        <v>0.81173654418907359</v>
      </c>
      <c r="F4332" s="2"/>
      <c r="G4332" s="15">
        <f ca="1">_xlfn.NORM.INV(H4332,Normaal_Mu,Normaal_Sigma)</f>
        <v>7.6189890737411261</v>
      </c>
      <c r="H4332" s="2">
        <f t="shared" ca="1" si="464"/>
        <v>0.90481655644470016</v>
      </c>
      <c r="I4332" s="2"/>
      <c r="J4332" s="15">
        <f ca="1">-LN(K4332) /NegExp_Labda</f>
        <v>11.037338350191948</v>
      </c>
      <c r="K4332" s="2">
        <f t="shared" ca="1" si="465"/>
        <v>0.10997879879005124</v>
      </c>
      <c r="L4332" s="2"/>
      <c r="M4332" s="17">
        <f t="shared" ca="1" si="459"/>
        <v>5</v>
      </c>
      <c r="N4332" s="2">
        <f t="shared" ca="1" si="461"/>
        <v>0.54903560094463266</v>
      </c>
      <c r="O4332" s="2"/>
      <c r="P4332" s="31">
        <f t="shared" ca="1" si="460"/>
        <v>6.3627525472525077</v>
      </c>
    </row>
    <row r="4333" spans="1:16" x14ac:dyDescent="0.25">
      <c r="A4333" s="32">
        <f ca="1">Uniform_A+B4333*(Uniform_B-Uniform_A)</f>
        <v>1.0398124370867556</v>
      </c>
      <c r="B4333" s="2">
        <f t="shared" ca="1" si="462"/>
        <v>0.10398124370867556</v>
      </c>
      <c r="C4333" s="4"/>
      <c r="D4333" s="5">
        <f ca="1">IF(E4333&lt;(Driehoek_C-Driehoek_A)/(Driehoek_B-Driehoek_A),Driehoek_A+SQRT(E4333*(Driehoek_B-Driehoek_A)*(Driehoek_C-Driehoek_A)),Driehoek_B-SQRT((1-E4333)*(Driehoek_B-Driehoek_A)*(Driehoek_B-Driehoek_C)))</f>
        <v>6.290040046312158</v>
      </c>
      <c r="E4333" s="2">
        <f t="shared" ca="1" si="463"/>
        <v>0.79017477284023396</v>
      </c>
      <c r="F4333" s="2"/>
      <c r="G4333" s="15">
        <f ca="1">_xlfn.NORM.INV(H4333,Normaal_Mu,Normaal_Sigma)</f>
        <v>5.3138585598108694</v>
      </c>
      <c r="H4333" s="2">
        <f t="shared" ca="1" si="464"/>
        <v>0.56234970813878915</v>
      </c>
      <c r="I4333" s="2"/>
      <c r="J4333" s="15">
        <f ca="1">-LN(K4333) /NegExp_Labda</f>
        <v>0.7179677842088531</v>
      </c>
      <c r="K4333" s="2">
        <f t="shared" ca="1" si="465"/>
        <v>0.86623975374050288</v>
      </c>
      <c r="L4333" s="2"/>
      <c r="M4333" s="17">
        <f t="shared" ref="M4333:M4396" ca="1" si="466">VLOOKUP(N4333,$S$5:$T$105,2,TRUE)</f>
        <v>2</v>
      </c>
      <c r="N4333" s="2">
        <f t="shared" ca="1" si="461"/>
        <v>9.4690327723289336E-2</v>
      </c>
      <c r="O4333" s="2"/>
      <c r="P4333" s="31">
        <f t="shared" ref="P4333:P4396" ca="1" si="467">SUM(A4333,D4333,G4333,J4333,M4333)/5</f>
        <v>3.0723357654837273</v>
      </c>
    </row>
    <row r="4334" spans="1:16" x14ac:dyDescent="0.25">
      <c r="A4334" s="32">
        <f ca="1">Uniform_A+B4334*(Uniform_B-Uniform_A)</f>
        <v>2.6798182967063089</v>
      </c>
      <c r="B4334" s="2">
        <f t="shared" ca="1" si="462"/>
        <v>0.26798182967063089</v>
      </c>
      <c r="C4334" s="4"/>
      <c r="D4334" s="5">
        <f ca="1">IF(E4334&lt;(Driehoek_C-Driehoek_A)/(Driehoek_B-Driehoek_A),Driehoek_A+SQRT(E4334*(Driehoek_B-Driehoek_A)*(Driehoek_C-Driehoek_A)),Driehoek_B-SQRT((1-E4334)*(Driehoek_B-Driehoek_A)*(Driehoek_B-Driehoek_C)))</f>
        <v>4.3785806801079019</v>
      </c>
      <c r="E4334" s="2">
        <f t="shared" ca="1" si="463"/>
        <v>0.38978524199223019</v>
      </c>
      <c r="F4334" s="2"/>
      <c r="G4334" s="15">
        <f ca="1">_xlfn.NORM.INV(H4334,Normaal_Mu,Normaal_Sigma)</f>
        <v>6.0161580208896597</v>
      </c>
      <c r="H4334" s="2">
        <f t="shared" ca="1" si="464"/>
        <v>0.69430103274385579</v>
      </c>
      <c r="I4334" s="2"/>
      <c r="J4334" s="15">
        <f ca="1">-LN(K4334) /NegExp_Labda</f>
        <v>13.944540653469776</v>
      </c>
      <c r="K4334" s="2">
        <f t="shared" ca="1" si="465"/>
        <v>6.1488314479070771E-2</v>
      </c>
      <c r="L4334" s="2"/>
      <c r="M4334" s="17">
        <f t="shared" ca="1" si="466"/>
        <v>3</v>
      </c>
      <c r="N4334" s="2">
        <f t="shared" ca="1" si="461"/>
        <v>0.13496881140257677</v>
      </c>
      <c r="O4334" s="2"/>
      <c r="P4334" s="31">
        <f t="shared" ca="1" si="467"/>
        <v>6.003819530234729</v>
      </c>
    </row>
    <row r="4335" spans="1:16" x14ac:dyDescent="0.25">
      <c r="A4335" s="32">
        <f ca="1">Uniform_A+B4335*(Uniform_B-Uniform_A)</f>
        <v>2.9231121675681528</v>
      </c>
      <c r="B4335" s="2">
        <f t="shared" ca="1" si="462"/>
        <v>0.29231121675681526</v>
      </c>
      <c r="C4335" s="4"/>
      <c r="D4335" s="5">
        <f ca="1">IF(E4335&lt;(Driehoek_C-Driehoek_A)/(Driehoek_B-Driehoek_A),Driehoek_A+SQRT(E4335*(Driehoek_B-Driehoek_A)*(Driehoek_C-Driehoek_A)),Driehoek_B-SQRT((1-E4335)*(Driehoek_B-Driehoek_A)*(Driehoek_B-Driehoek_C)))</f>
        <v>5.1562501288318732</v>
      </c>
      <c r="E4335" s="2">
        <f t="shared" ca="1" si="463"/>
        <v>0.57787391222557172</v>
      </c>
      <c r="F4335" s="2"/>
      <c r="G4335" s="15">
        <f ca="1">_xlfn.NORM.INV(H4335,Normaal_Mu,Normaal_Sigma)</f>
        <v>3.8603443415443404</v>
      </c>
      <c r="H4335" s="2">
        <f t="shared" ca="1" si="464"/>
        <v>0.28439723920598237</v>
      </c>
      <c r="I4335" s="2"/>
      <c r="J4335" s="15">
        <f ca="1">-LN(K4335) /NegExp_Labda</f>
        <v>3.6438624598749523</v>
      </c>
      <c r="K4335" s="2">
        <f t="shared" ca="1" si="465"/>
        <v>0.48250090045590133</v>
      </c>
      <c r="L4335" s="2"/>
      <c r="M4335" s="17">
        <f t="shared" ca="1" si="466"/>
        <v>2</v>
      </c>
      <c r="N4335" s="2">
        <f t="shared" ca="1" si="461"/>
        <v>5.9296809547407903E-2</v>
      </c>
      <c r="O4335" s="2"/>
      <c r="P4335" s="31">
        <f t="shared" ca="1" si="467"/>
        <v>3.5167138195638641</v>
      </c>
    </row>
    <row r="4336" spans="1:16" x14ac:dyDescent="0.25">
      <c r="A4336" s="32">
        <f ca="1">Uniform_A+B4336*(Uniform_B-Uniform_A)</f>
        <v>8.4490454059565092</v>
      </c>
      <c r="B4336" s="2">
        <f t="shared" ca="1" si="462"/>
        <v>0.8449045405956509</v>
      </c>
      <c r="C4336" s="4"/>
      <c r="D4336" s="5">
        <f ca="1">IF(E4336&lt;(Driehoek_C-Driehoek_A)/(Driehoek_B-Driehoek_A),Driehoek_A+SQRT(E4336*(Driehoek_B-Driehoek_A)*(Driehoek_C-Driehoek_A)),Driehoek_B-SQRT((1-E4336)*(Driehoek_B-Driehoek_A)*(Driehoek_B-Driehoek_C)))</f>
        <v>4.9715792486259831</v>
      </c>
      <c r="E4336" s="2">
        <f t="shared" ca="1" si="463"/>
        <v>0.53633789285426292</v>
      </c>
      <c r="F4336" s="2"/>
      <c r="G4336" s="15">
        <f ca="1">_xlfn.NORM.INV(H4336,Normaal_Mu,Normaal_Sigma)</f>
        <v>-0.97198037850895869</v>
      </c>
      <c r="H4336" s="2">
        <f t="shared" ca="1" si="464"/>
        <v>1.4133085567716863E-3</v>
      </c>
      <c r="I4336" s="2"/>
      <c r="J4336" s="15">
        <f ca="1">-LN(K4336) /NegExp_Labda</f>
        <v>0.82865301606076591</v>
      </c>
      <c r="K4336" s="2">
        <f t="shared" ca="1" si="465"/>
        <v>0.84727445646384159</v>
      </c>
      <c r="L4336" s="2"/>
      <c r="M4336" s="17">
        <f t="shared" ca="1" si="466"/>
        <v>9</v>
      </c>
      <c r="N4336" s="2">
        <f t="shared" ca="1" si="461"/>
        <v>0.94344880838903189</v>
      </c>
      <c r="O4336" s="2"/>
      <c r="P4336" s="31">
        <f t="shared" ca="1" si="467"/>
        <v>4.4554594584268603</v>
      </c>
    </row>
    <row r="4337" spans="1:16" x14ac:dyDescent="0.25">
      <c r="A4337" s="32">
        <f ca="1">Uniform_A+B4337*(Uniform_B-Uniform_A)</f>
        <v>3.8736535753364087</v>
      </c>
      <c r="B4337" s="2">
        <f t="shared" ca="1" si="462"/>
        <v>0.38736535753364087</v>
      </c>
      <c r="C4337" s="4"/>
      <c r="D4337" s="5">
        <f ca="1">IF(E4337&lt;(Driehoek_C-Driehoek_A)/(Driehoek_B-Driehoek_A),Driehoek_A+SQRT(E4337*(Driehoek_B-Driehoek_A)*(Driehoek_C-Driehoek_A)),Driehoek_B-SQRT((1-E4337)*(Driehoek_B-Driehoek_A)*(Driehoek_B-Driehoek_C)))</f>
        <v>6.9870167608268936</v>
      </c>
      <c r="E4337" s="2">
        <f t="shared" ca="1" si="463"/>
        <v>0.88422567082309</v>
      </c>
      <c r="F4337" s="2"/>
      <c r="G4337" s="15">
        <f ca="1">_xlfn.NORM.INV(H4337,Normaal_Mu,Normaal_Sigma)</f>
        <v>3.1579639012270531</v>
      </c>
      <c r="H4337" s="2">
        <f t="shared" ca="1" si="464"/>
        <v>0.17852050183235291</v>
      </c>
      <c r="I4337" s="2"/>
      <c r="J4337" s="15">
        <f ca="1">-LN(K4337) /NegExp_Labda</f>
        <v>4.7934661896215607</v>
      </c>
      <c r="K4337" s="2">
        <f t="shared" ca="1" si="465"/>
        <v>0.38339356293914184</v>
      </c>
      <c r="L4337" s="2"/>
      <c r="M4337" s="17">
        <f t="shared" ca="1" si="466"/>
        <v>6</v>
      </c>
      <c r="N4337" s="2">
        <f t="shared" ca="1" si="461"/>
        <v>0.6457059405765444</v>
      </c>
      <c r="O4337" s="2"/>
      <c r="P4337" s="31">
        <f t="shared" ca="1" si="467"/>
        <v>4.9624200854023837</v>
      </c>
    </row>
    <row r="4338" spans="1:16" x14ac:dyDescent="0.25">
      <c r="A4338" s="32">
        <f ca="1">Uniform_A+B4338*(Uniform_B-Uniform_A)</f>
        <v>3.6263515786174594</v>
      </c>
      <c r="B4338" s="2">
        <f t="shared" ca="1" si="462"/>
        <v>0.36263515786174594</v>
      </c>
      <c r="C4338" s="4"/>
      <c r="D4338" s="5">
        <f ca="1">IF(E4338&lt;(Driehoek_C-Driehoek_A)/(Driehoek_B-Driehoek_A),Driehoek_A+SQRT(E4338*(Driehoek_B-Driehoek_A)*(Driehoek_C-Driehoek_A)),Driehoek_B-SQRT((1-E4338)*(Driehoek_B-Driehoek_A)*(Driehoek_B-Driehoek_C)))</f>
        <v>4.0877715294265364</v>
      </c>
      <c r="E4338" s="2">
        <f t="shared" ca="1" si="463"/>
        <v>0.31057175579678553</v>
      </c>
      <c r="F4338" s="2"/>
      <c r="G4338" s="15">
        <f ca="1">_xlfn.NORM.INV(H4338,Normaal_Mu,Normaal_Sigma)</f>
        <v>6.6674823220597412</v>
      </c>
      <c r="H4338" s="2">
        <f t="shared" ca="1" si="464"/>
        <v>0.79778657096926298</v>
      </c>
      <c r="I4338" s="2"/>
      <c r="J4338" s="15">
        <f ca="1">-LN(K4338) /NegExp_Labda</f>
        <v>5.174458900592672</v>
      </c>
      <c r="K4338" s="2">
        <f t="shared" ca="1" si="465"/>
        <v>0.35526482556198813</v>
      </c>
      <c r="L4338" s="2"/>
      <c r="M4338" s="17">
        <f t="shared" ca="1" si="466"/>
        <v>7</v>
      </c>
      <c r="N4338" s="2">
        <f t="shared" ca="1" si="461"/>
        <v>0.80616996322235857</v>
      </c>
      <c r="O4338" s="2"/>
      <c r="P4338" s="31">
        <f t="shared" ca="1" si="467"/>
        <v>5.3112128661392815</v>
      </c>
    </row>
    <row r="4339" spans="1:16" x14ac:dyDescent="0.25">
      <c r="A4339" s="32">
        <f ca="1">Uniform_A+B4339*(Uniform_B-Uniform_A)</f>
        <v>0.80838194885883397</v>
      </c>
      <c r="B4339" s="2">
        <f t="shared" ca="1" si="462"/>
        <v>8.0838194885883397E-2</v>
      </c>
      <c r="C4339" s="4"/>
      <c r="D4339" s="5">
        <f ca="1">IF(E4339&lt;(Driehoek_C-Driehoek_A)/(Driehoek_B-Driehoek_A),Driehoek_A+SQRT(E4339*(Driehoek_B-Driehoek_A)*(Driehoek_C-Driehoek_A)),Driehoek_B-SQRT((1-E4339)*(Driehoek_B-Driehoek_A)*(Driehoek_B-Driehoek_C)))</f>
        <v>4.8880068537899772</v>
      </c>
      <c r="E4339" s="2">
        <f t="shared" ca="1" si="463"/>
        <v>0.51690035330062278</v>
      </c>
      <c r="F4339" s="2"/>
      <c r="G4339" s="15">
        <f ca="1">_xlfn.NORM.INV(H4339,Normaal_Mu,Normaal_Sigma)</f>
        <v>6.6742844323193147</v>
      </c>
      <c r="H4339" s="2">
        <f t="shared" ca="1" si="464"/>
        <v>0.79874368343964131</v>
      </c>
      <c r="I4339" s="2"/>
      <c r="J4339" s="15">
        <f ca="1">-LN(K4339) /NegExp_Labda</f>
        <v>0.53257888823363386</v>
      </c>
      <c r="K4339" s="2">
        <f t="shared" ca="1" si="465"/>
        <v>0.89896086456239754</v>
      </c>
      <c r="L4339" s="2"/>
      <c r="M4339" s="17">
        <f t="shared" ca="1" si="466"/>
        <v>7</v>
      </c>
      <c r="N4339" s="2">
        <f t="shared" ca="1" si="461"/>
        <v>0.76218585996715449</v>
      </c>
      <c r="O4339" s="2"/>
      <c r="P4339" s="31">
        <f t="shared" ca="1" si="467"/>
        <v>3.980650424640352</v>
      </c>
    </row>
    <row r="4340" spans="1:16" x14ac:dyDescent="0.25">
      <c r="A4340" s="32">
        <f ca="1">Uniform_A+B4340*(Uniform_B-Uniform_A)</f>
        <v>3.1217332114858198</v>
      </c>
      <c r="B4340" s="2">
        <f t="shared" ca="1" si="462"/>
        <v>0.31217332114858198</v>
      </c>
      <c r="C4340" s="4"/>
      <c r="D4340" s="5">
        <f ca="1">IF(E4340&lt;(Driehoek_C-Driehoek_A)/(Driehoek_B-Driehoek_A),Driehoek_A+SQRT(E4340*(Driehoek_B-Driehoek_A)*(Driehoek_C-Driehoek_A)),Driehoek_B-SQRT((1-E4340)*(Driehoek_B-Driehoek_A)*(Driehoek_B-Driehoek_C)))</f>
        <v>6.4661987652294863</v>
      </c>
      <c r="E4340" s="2">
        <f t="shared" ca="1" si="463"/>
        <v>0.81656718007644058</v>
      </c>
      <c r="F4340" s="2"/>
      <c r="G4340" s="15">
        <f ca="1">_xlfn.NORM.INV(H4340,Normaal_Mu,Normaal_Sigma)</f>
        <v>4.999104771341492</v>
      </c>
      <c r="H4340" s="2">
        <f t="shared" ca="1" si="464"/>
        <v>0.49982142772471005</v>
      </c>
      <c r="I4340" s="2"/>
      <c r="J4340" s="15">
        <f ca="1">-LN(K4340) /NegExp_Labda</f>
        <v>1.6242285117696869</v>
      </c>
      <c r="K4340" s="2">
        <f t="shared" ca="1" si="465"/>
        <v>0.72263884651327759</v>
      </c>
      <c r="L4340" s="2"/>
      <c r="M4340" s="17">
        <f t="shared" ca="1" si="466"/>
        <v>6</v>
      </c>
      <c r="N4340" s="2">
        <f t="shared" ca="1" si="461"/>
        <v>0.69625788306854353</v>
      </c>
      <c r="O4340" s="2"/>
      <c r="P4340" s="31">
        <f t="shared" ca="1" si="467"/>
        <v>4.442253051965297</v>
      </c>
    </row>
    <row r="4341" spans="1:16" x14ac:dyDescent="0.25">
      <c r="A4341" s="32">
        <f ca="1">Uniform_A+B4341*(Uniform_B-Uniform_A)</f>
        <v>4.1292360781041886</v>
      </c>
      <c r="B4341" s="2">
        <f t="shared" ca="1" si="462"/>
        <v>0.41292360781041881</v>
      </c>
      <c r="C4341" s="4"/>
      <c r="D4341" s="5">
        <f ca="1">IF(E4341&lt;(Driehoek_C-Driehoek_A)/(Driehoek_B-Driehoek_A),Driehoek_A+SQRT(E4341*(Driehoek_B-Driehoek_A)*(Driehoek_C-Driehoek_A)),Driehoek_B-SQRT((1-E4341)*(Driehoek_B-Driehoek_A)*(Driehoek_B-Driehoek_C)))</f>
        <v>3.8957156241775284</v>
      </c>
      <c r="E4341" s="2">
        <f t="shared" ca="1" si="463"/>
        <v>0.25669555198219973</v>
      </c>
      <c r="F4341" s="2"/>
      <c r="G4341" s="15">
        <f ca="1">_xlfn.NORM.INV(H4341,Normaal_Mu,Normaal_Sigma)</f>
        <v>3.2444119039624013</v>
      </c>
      <c r="H4341" s="2">
        <f t="shared" ca="1" si="464"/>
        <v>0.19002774753939766</v>
      </c>
      <c r="I4341" s="2"/>
      <c r="J4341" s="15">
        <f ca="1">-LN(K4341) /NegExp_Labda</f>
        <v>7.4138000493714787E-2</v>
      </c>
      <c r="K4341" s="2">
        <f t="shared" ca="1" si="465"/>
        <v>0.98528178744463224</v>
      </c>
      <c r="L4341" s="2"/>
      <c r="M4341" s="17">
        <f t="shared" ca="1" si="466"/>
        <v>8</v>
      </c>
      <c r="N4341" s="2">
        <f t="shared" ca="1" si="461"/>
        <v>0.91883721592168177</v>
      </c>
      <c r="O4341" s="2"/>
      <c r="P4341" s="31">
        <f t="shared" ca="1" si="467"/>
        <v>3.8687003213475664</v>
      </c>
    </row>
    <row r="4342" spans="1:16" x14ac:dyDescent="0.25">
      <c r="A4342" s="32">
        <f ca="1">Uniform_A+B4342*(Uniform_B-Uniform_A)</f>
        <v>0.10548014686110774</v>
      </c>
      <c r="B4342" s="2">
        <f t="shared" ca="1" si="462"/>
        <v>1.0548014686110774E-2</v>
      </c>
      <c r="C4342" s="4"/>
      <c r="D4342" s="5">
        <f ca="1">IF(E4342&lt;(Driehoek_C-Driehoek_A)/(Driehoek_B-Driehoek_A),Driehoek_A+SQRT(E4342*(Driehoek_B-Driehoek_A)*(Driehoek_C-Driehoek_A)),Driehoek_B-SQRT((1-E4342)*(Driehoek_B-Driehoek_A)*(Driehoek_B-Driehoek_C)))</f>
        <v>7.6053702341413567</v>
      </c>
      <c r="E4342" s="2">
        <f t="shared" ca="1" si="463"/>
        <v>0.94442879474803043</v>
      </c>
      <c r="F4342" s="2"/>
      <c r="G4342" s="15">
        <f ca="1">_xlfn.NORM.INV(H4342,Normaal_Mu,Normaal_Sigma)</f>
        <v>4.3320757022270016</v>
      </c>
      <c r="H4342" s="2">
        <f t="shared" ca="1" si="464"/>
        <v>0.36920406062270594</v>
      </c>
      <c r="I4342" s="2"/>
      <c r="J4342" s="15">
        <f ca="1">-LN(K4342) /NegExp_Labda</f>
        <v>6.6359795440349378</v>
      </c>
      <c r="K4342" s="2">
        <f t="shared" ca="1" si="465"/>
        <v>0.2652199204143052</v>
      </c>
      <c r="L4342" s="2"/>
      <c r="M4342" s="17">
        <f t="shared" ca="1" si="466"/>
        <v>3</v>
      </c>
      <c r="N4342" s="2">
        <f t="shared" ca="1" si="461"/>
        <v>0.25206898162080749</v>
      </c>
      <c r="O4342" s="2"/>
      <c r="P4342" s="31">
        <f t="shared" ca="1" si="467"/>
        <v>4.3357811254528809</v>
      </c>
    </row>
    <row r="4343" spans="1:16" x14ac:dyDescent="0.25">
      <c r="A4343" s="32">
        <f ca="1">Uniform_A+B4343*(Uniform_B-Uniform_A)</f>
        <v>2.5872765967725906</v>
      </c>
      <c r="B4343" s="2">
        <f t="shared" ca="1" si="462"/>
        <v>0.25872765967725908</v>
      </c>
      <c r="C4343" s="4"/>
      <c r="D4343" s="5">
        <f ca="1">IF(E4343&lt;(Driehoek_C-Driehoek_A)/(Driehoek_B-Driehoek_A),Driehoek_A+SQRT(E4343*(Driehoek_B-Driehoek_A)*(Driehoek_C-Driehoek_A)),Driehoek_B-SQRT((1-E4343)*(Driehoek_B-Driehoek_A)*(Driehoek_B-Driehoek_C)))</f>
        <v>4.7476772915198797</v>
      </c>
      <c r="E4343" s="2">
        <f t="shared" ca="1" si="463"/>
        <v>0.48336433094126541</v>
      </c>
      <c r="F4343" s="2"/>
      <c r="G4343" s="15">
        <f ca="1">_xlfn.NORM.INV(H4343,Normaal_Mu,Normaal_Sigma)</f>
        <v>4.6158101328758647</v>
      </c>
      <c r="H4343" s="2">
        <f t="shared" ca="1" si="464"/>
        <v>0.42383392172091905</v>
      </c>
      <c r="I4343" s="2"/>
      <c r="J4343" s="15">
        <f ca="1">-LN(K4343) /NegExp_Labda</f>
        <v>8.7065854783420082</v>
      </c>
      <c r="K4343" s="2">
        <f t="shared" ca="1" si="465"/>
        <v>0.17528937563202895</v>
      </c>
      <c r="L4343" s="2"/>
      <c r="M4343" s="17">
        <f t="shared" ca="1" si="466"/>
        <v>6</v>
      </c>
      <c r="N4343" s="2">
        <f t="shared" ca="1" si="461"/>
        <v>0.68752819304645352</v>
      </c>
      <c r="O4343" s="2"/>
      <c r="P4343" s="31">
        <f t="shared" ca="1" si="467"/>
        <v>5.3314698999020695</v>
      </c>
    </row>
    <row r="4344" spans="1:16" x14ac:dyDescent="0.25">
      <c r="A4344" s="32">
        <f ca="1">Uniform_A+B4344*(Uniform_B-Uniform_A)</f>
        <v>3.7098240532659932</v>
      </c>
      <c r="B4344" s="2">
        <f t="shared" ca="1" si="462"/>
        <v>0.37098240532659932</v>
      </c>
      <c r="C4344" s="4"/>
      <c r="D4344" s="5">
        <f ca="1">IF(E4344&lt;(Driehoek_C-Driehoek_A)/(Driehoek_B-Driehoek_A),Driehoek_A+SQRT(E4344*(Driehoek_B-Driehoek_A)*(Driehoek_C-Driehoek_A)),Driehoek_B-SQRT((1-E4344)*(Driehoek_B-Driehoek_A)*(Driehoek_B-Driehoek_C)))</f>
        <v>3.3781250745230134</v>
      </c>
      <c r="E4344" s="2">
        <f t="shared" ca="1" si="463"/>
        <v>0.13565919435921869</v>
      </c>
      <c r="F4344" s="2"/>
      <c r="G4344" s="15">
        <f ca="1">_xlfn.NORM.INV(H4344,Normaal_Mu,Normaal_Sigma)</f>
        <v>7.3154682884757527</v>
      </c>
      <c r="H4344" s="2">
        <f t="shared" ca="1" si="464"/>
        <v>0.87651372721884002</v>
      </c>
      <c r="I4344" s="2"/>
      <c r="J4344" s="15">
        <f ca="1">-LN(K4344) /NegExp_Labda</f>
        <v>2.827781422916229</v>
      </c>
      <c r="K4344" s="2">
        <f t="shared" ca="1" si="465"/>
        <v>0.5680440646941084</v>
      </c>
      <c r="L4344" s="2"/>
      <c r="M4344" s="17">
        <f t="shared" ca="1" si="466"/>
        <v>3</v>
      </c>
      <c r="N4344" s="2">
        <f t="shared" ca="1" si="461"/>
        <v>0.19847708609071946</v>
      </c>
      <c r="O4344" s="2"/>
      <c r="P4344" s="31">
        <f t="shared" ca="1" si="467"/>
        <v>4.0462397678361972</v>
      </c>
    </row>
    <row r="4345" spans="1:16" x14ac:dyDescent="0.25">
      <c r="A4345" s="32">
        <f ca="1">Uniform_A+B4345*(Uniform_B-Uniform_A)</f>
        <v>2.7027575106927273</v>
      </c>
      <c r="B4345" s="2">
        <f t="shared" ca="1" si="462"/>
        <v>0.27027575106927271</v>
      </c>
      <c r="C4345" s="4"/>
      <c r="D4345" s="5">
        <f ca="1">IF(E4345&lt;(Driehoek_C-Driehoek_A)/(Driehoek_B-Driehoek_A),Driehoek_A+SQRT(E4345*(Driehoek_B-Driehoek_A)*(Driehoek_C-Driehoek_A)),Driehoek_B-SQRT((1-E4345)*(Driehoek_B-Driehoek_A)*(Driehoek_B-Driehoek_C)))</f>
        <v>5.9232988976574044</v>
      </c>
      <c r="E4345" s="2">
        <f t="shared" ca="1" si="463"/>
        <v>0.72954029505268159</v>
      </c>
      <c r="F4345" s="2"/>
      <c r="G4345" s="15">
        <f ca="1">_xlfn.NORM.INV(H4345,Normaal_Mu,Normaal_Sigma)</f>
        <v>4.7976541680240734</v>
      </c>
      <c r="H4345" s="2">
        <f t="shared" ca="1" si="464"/>
        <v>0.45970659814426496</v>
      </c>
      <c r="I4345" s="2"/>
      <c r="J4345" s="15">
        <f ca="1">-LN(K4345) /NegExp_Labda</f>
        <v>6.975340988748413</v>
      </c>
      <c r="K4345" s="2">
        <f t="shared" ca="1" si="465"/>
        <v>0.24781613528816582</v>
      </c>
      <c r="L4345" s="2"/>
      <c r="M4345" s="17">
        <f t="shared" ca="1" si="466"/>
        <v>4</v>
      </c>
      <c r="N4345" s="2">
        <f t="shared" ca="1" si="461"/>
        <v>0.3219775898516275</v>
      </c>
      <c r="O4345" s="2"/>
      <c r="P4345" s="31">
        <f t="shared" ca="1" si="467"/>
        <v>4.8798103130245236</v>
      </c>
    </row>
    <row r="4346" spans="1:16" x14ac:dyDescent="0.25">
      <c r="A4346" s="32">
        <f ca="1">Uniform_A+B4346*(Uniform_B-Uniform_A)</f>
        <v>1.2390615119849013</v>
      </c>
      <c r="B4346" s="2">
        <f t="shared" ca="1" si="462"/>
        <v>0.12390615119849013</v>
      </c>
      <c r="C4346" s="4"/>
      <c r="D4346" s="5">
        <f ca="1">IF(E4346&lt;(Driehoek_C-Driehoek_A)/(Driehoek_B-Driehoek_A),Driehoek_A+SQRT(E4346*(Driehoek_B-Driehoek_A)*(Driehoek_C-Driehoek_A)),Driehoek_B-SQRT((1-E4346)*(Driehoek_B-Driehoek_A)*(Driehoek_B-Driehoek_C)))</f>
        <v>4.3182613188703831</v>
      </c>
      <c r="E4346" s="2">
        <f t="shared" ca="1" si="463"/>
        <v>0.37375208347470612</v>
      </c>
      <c r="F4346" s="2"/>
      <c r="G4346" s="15">
        <f ca="1">_xlfn.NORM.INV(H4346,Normaal_Mu,Normaal_Sigma)</f>
        <v>6.4099212534190002</v>
      </c>
      <c r="H4346" s="2">
        <f t="shared" ca="1" si="464"/>
        <v>0.75958263039212526</v>
      </c>
      <c r="I4346" s="2"/>
      <c r="J4346" s="15">
        <f ca="1">-LN(K4346) /NegExp_Labda</f>
        <v>10.290525625370138</v>
      </c>
      <c r="K4346" s="2">
        <f t="shared" ca="1" si="465"/>
        <v>0.12769570818617237</v>
      </c>
      <c r="L4346" s="2"/>
      <c r="M4346" s="17">
        <f t="shared" ca="1" si="466"/>
        <v>1</v>
      </c>
      <c r="N4346" s="2">
        <f t="shared" ca="1" si="461"/>
        <v>3.4322496024340787E-2</v>
      </c>
      <c r="O4346" s="2"/>
      <c r="P4346" s="31">
        <f t="shared" ca="1" si="467"/>
        <v>4.6515539419288841</v>
      </c>
    </row>
    <row r="4347" spans="1:16" x14ac:dyDescent="0.25">
      <c r="A4347" s="32">
        <f ca="1">Uniform_A+B4347*(Uniform_B-Uniform_A)</f>
        <v>7.6352914957418347</v>
      </c>
      <c r="B4347" s="2">
        <f t="shared" ca="1" si="462"/>
        <v>0.7635291495741835</v>
      </c>
      <c r="C4347" s="4"/>
      <c r="D4347" s="5">
        <f ca="1">IF(E4347&lt;(Driehoek_C-Driehoek_A)/(Driehoek_B-Driehoek_A),Driehoek_A+SQRT(E4347*(Driehoek_B-Driehoek_A)*(Driehoek_C-Driehoek_A)),Driehoek_B-SQRT((1-E4347)*(Driehoek_B-Driehoek_A)*(Driehoek_B-Driehoek_C)))</f>
        <v>5.361351385165408</v>
      </c>
      <c r="E4347" s="2">
        <f t="shared" ca="1" si="463"/>
        <v>0.62172103593606598</v>
      </c>
      <c r="F4347" s="2"/>
      <c r="G4347" s="15">
        <f ca="1">_xlfn.NORM.INV(H4347,Normaal_Mu,Normaal_Sigma)</f>
        <v>6.0540933167342024</v>
      </c>
      <c r="H4347" s="2">
        <f t="shared" ca="1" si="464"/>
        <v>0.70091940617843118</v>
      </c>
      <c r="I4347" s="2"/>
      <c r="J4347" s="15">
        <f ca="1">-LN(K4347) /NegExp_Labda</f>
        <v>4.2703131175139122</v>
      </c>
      <c r="K4347" s="2">
        <f t="shared" ca="1" si="465"/>
        <v>0.42568202845144032</v>
      </c>
      <c r="L4347" s="2"/>
      <c r="M4347" s="17">
        <f t="shared" ca="1" si="466"/>
        <v>3</v>
      </c>
      <c r="N4347" s="2">
        <f t="shared" ca="1" si="461"/>
        <v>0.19024394642224662</v>
      </c>
      <c r="O4347" s="2"/>
      <c r="P4347" s="31">
        <f t="shared" ca="1" si="467"/>
        <v>5.2642098630310716</v>
      </c>
    </row>
    <row r="4348" spans="1:16" x14ac:dyDescent="0.25">
      <c r="A4348" s="32">
        <f ca="1">Uniform_A+B4348*(Uniform_B-Uniform_A)</f>
        <v>7.4935735102151648</v>
      </c>
      <c r="B4348" s="2">
        <f t="shared" ca="1" si="462"/>
        <v>0.74935735102151646</v>
      </c>
      <c r="C4348" s="4"/>
      <c r="D4348" s="5">
        <f ca="1">IF(E4348&lt;(Driehoek_C-Driehoek_A)/(Driehoek_B-Driehoek_A),Driehoek_A+SQRT(E4348*(Driehoek_B-Driehoek_A)*(Driehoek_C-Driehoek_A)),Driehoek_B-SQRT((1-E4348)*(Driehoek_B-Driehoek_A)*(Driehoek_B-Driehoek_C)))</f>
        <v>4.5548959566217739</v>
      </c>
      <c r="E4348" s="2">
        <f t="shared" ca="1" si="463"/>
        <v>0.43545857267264421</v>
      </c>
      <c r="F4348" s="2"/>
      <c r="G4348" s="15">
        <f ca="1">_xlfn.NORM.INV(H4348,Normaal_Mu,Normaal_Sigma)</f>
        <v>3.7937210090298987</v>
      </c>
      <c r="H4348" s="2">
        <f t="shared" ca="1" si="464"/>
        <v>0.27320794703321161</v>
      </c>
      <c r="I4348" s="2"/>
      <c r="J4348" s="15">
        <f ca="1">-LN(K4348) /NegExp_Labda</f>
        <v>1.7246730705156295</v>
      </c>
      <c r="K4348" s="2">
        <f t="shared" ca="1" si="465"/>
        <v>0.70826666260476168</v>
      </c>
      <c r="L4348" s="2"/>
      <c r="M4348" s="17">
        <f t="shared" ca="1" si="466"/>
        <v>2</v>
      </c>
      <c r="N4348" s="2">
        <f t="shared" ca="1" si="461"/>
        <v>4.780633989356653E-2</v>
      </c>
      <c r="O4348" s="2"/>
      <c r="P4348" s="31">
        <f t="shared" ca="1" si="467"/>
        <v>3.9133727092764929</v>
      </c>
    </row>
    <row r="4349" spans="1:16" x14ac:dyDescent="0.25">
      <c r="A4349" s="32">
        <f ca="1">Uniform_A+B4349*(Uniform_B-Uniform_A)</f>
        <v>2.9749022876977982</v>
      </c>
      <c r="B4349" s="2">
        <f t="shared" ca="1" si="462"/>
        <v>0.29749022876977982</v>
      </c>
      <c r="C4349" s="4"/>
      <c r="D4349" s="5">
        <f ca="1">IF(E4349&lt;(Driehoek_C-Driehoek_A)/(Driehoek_B-Driehoek_A),Driehoek_A+SQRT(E4349*(Driehoek_B-Driehoek_A)*(Driehoek_C-Driehoek_A)),Driehoek_B-SQRT((1-E4349)*(Driehoek_B-Driehoek_A)*(Driehoek_B-Driehoek_C)))</f>
        <v>6.5266535326069537</v>
      </c>
      <c r="E4349" s="2">
        <f t="shared" ca="1" si="463"/>
        <v>0.82521592149240974</v>
      </c>
      <c r="F4349" s="2"/>
      <c r="G4349" s="15">
        <f ca="1">_xlfn.NORM.INV(H4349,Normaal_Mu,Normaal_Sigma)</f>
        <v>3.1436808444888156</v>
      </c>
      <c r="H4349" s="2">
        <f t="shared" ca="1" si="464"/>
        <v>0.17666239946927742</v>
      </c>
      <c r="I4349" s="2"/>
      <c r="J4349" s="15">
        <f ca="1">-LN(K4349) /NegExp_Labda</f>
        <v>3.0760313857194088</v>
      </c>
      <c r="K4349" s="2">
        <f t="shared" ca="1" si="465"/>
        <v>0.54052938495098102</v>
      </c>
      <c r="L4349" s="2"/>
      <c r="M4349" s="17">
        <f t="shared" ca="1" si="466"/>
        <v>9</v>
      </c>
      <c r="N4349" s="2">
        <f t="shared" ca="1" si="461"/>
        <v>0.9406225543376463</v>
      </c>
      <c r="O4349" s="2"/>
      <c r="P4349" s="31">
        <f t="shared" ca="1" si="467"/>
        <v>4.9442536101025949</v>
      </c>
    </row>
    <row r="4350" spans="1:16" x14ac:dyDescent="0.25">
      <c r="A4350" s="32">
        <f ca="1">Uniform_A+B4350*(Uniform_B-Uniform_A)</f>
        <v>6.2988631308528742</v>
      </c>
      <c r="B4350" s="2">
        <f t="shared" ca="1" si="462"/>
        <v>0.62988631308528742</v>
      </c>
      <c r="C4350" s="4"/>
      <c r="D4350" s="5">
        <f ca="1">IF(E4350&lt;(Driehoek_C-Driehoek_A)/(Driehoek_B-Driehoek_A),Driehoek_A+SQRT(E4350*(Driehoek_B-Driehoek_A)*(Driehoek_C-Driehoek_A)),Driehoek_B-SQRT((1-E4350)*(Driehoek_B-Driehoek_A)*(Driehoek_B-Driehoek_C)))</f>
        <v>3.7969681272355977</v>
      </c>
      <c r="E4350" s="2">
        <f t="shared" ca="1" si="463"/>
        <v>0.23064960359290088</v>
      </c>
      <c r="F4350" s="2"/>
      <c r="G4350" s="15">
        <f ca="1">_xlfn.NORM.INV(H4350,Normaal_Mu,Normaal_Sigma)</f>
        <v>3.3511884951758661</v>
      </c>
      <c r="H4350" s="2">
        <f t="shared" ca="1" si="464"/>
        <v>0.20485452370856982</v>
      </c>
      <c r="I4350" s="2"/>
      <c r="J4350" s="15">
        <f ca="1">-LN(K4350) /NegExp_Labda</f>
        <v>24.149343373776333</v>
      </c>
      <c r="K4350" s="2">
        <f t="shared" ca="1" si="465"/>
        <v>7.9875701666873855E-3</v>
      </c>
      <c r="L4350" s="2"/>
      <c r="M4350" s="17">
        <f t="shared" ca="1" si="466"/>
        <v>10</v>
      </c>
      <c r="N4350" s="2">
        <f t="shared" ca="1" si="461"/>
        <v>0.97389739734312286</v>
      </c>
      <c r="O4350" s="2"/>
      <c r="P4350" s="31">
        <f t="shared" ca="1" si="467"/>
        <v>9.519272625408135</v>
      </c>
    </row>
    <row r="4351" spans="1:16" x14ac:dyDescent="0.25">
      <c r="A4351" s="32">
        <f ca="1">Uniform_A+B4351*(Uniform_B-Uniform_A)</f>
        <v>3.5757984157130274</v>
      </c>
      <c r="B4351" s="2">
        <f t="shared" ca="1" si="462"/>
        <v>0.35757984157130274</v>
      </c>
      <c r="C4351" s="4"/>
      <c r="D4351" s="5">
        <f ca="1">IF(E4351&lt;(Driehoek_C-Driehoek_A)/(Driehoek_B-Driehoek_A),Driehoek_A+SQRT(E4351*(Driehoek_B-Driehoek_A)*(Driehoek_C-Driehoek_A)),Driehoek_B-SQRT((1-E4351)*(Driehoek_B-Driehoek_A)*(Driehoek_B-Driehoek_C)))</f>
        <v>7.5931807683700825</v>
      </c>
      <c r="E4351" s="2">
        <f t="shared" ca="1" si="463"/>
        <v>0.94345313284332022</v>
      </c>
      <c r="F4351" s="2"/>
      <c r="G4351" s="15">
        <f ca="1">_xlfn.NORM.INV(H4351,Normaal_Mu,Normaal_Sigma)</f>
        <v>7.8576677622882753</v>
      </c>
      <c r="H4351" s="2">
        <f t="shared" ca="1" si="464"/>
        <v>0.92347400753465081</v>
      </c>
      <c r="I4351" s="2"/>
      <c r="J4351" s="15">
        <f ca="1">-LN(K4351) /NegExp_Labda</f>
        <v>2.8397637461506333</v>
      </c>
      <c r="K4351" s="2">
        <f t="shared" ca="1" si="465"/>
        <v>0.56668439702366935</v>
      </c>
      <c r="L4351" s="2"/>
      <c r="M4351" s="17">
        <f t="shared" ca="1" si="466"/>
        <v>4</v>
      </c>
      <c r="N4351" s="2">
        <f t="shared" ca="1" si="461"/>
        <v>0.3077224285865362</v>
      </c>
      <c r="O4351" s="2"/>
      <c r="P4351" s="31">
        <f t="shared" ca="1" si="467"/>
        <v>5.1732821385044039</v>
      </c>
    </row>
    <row r="4352" spans="1:16" x14ac:dyDescent="0.25">
      <c r="A4352" s="32">
        <f ca="1">Uniform_A+B4352*(Uniform_B-Uniform_A)</f>
        <v>4.5516635551038496</v>
      </c>
      <c r="B4352" s="2">
        <f t="shared" ca="1" si="462"/>
        <v>0.45516635551038498</v>
      </c>
      <c r="C4352" s="4"/>
      <c r="D4352" s="5">
        <f ca="1">IF(E4352&lt;(Driehoek_C-Driehoek_A)/(Driehoek_B-Driehoek_A),Driehoek_A+SQRT(E4352*(Driehoek_B-Driehoek_A)*(Driehoek_C-Driehoek_A)),Driehoek_B-SQRT((1-E4352)*(Driehoek_B-Driehoek_A)*(Driehoek_B-Driehoek_C)))</f>
        <v>2.6232462468752979</v>
      </c>
      <c r="E4352" s="2">
        <f t="shared" ca="1" si="463"/>
        <v>2.774542030315319E-2</v>
      </c>
      <c r="F4352" s="2"/>
      <c r="G4352" s="15">
        <f ca="1">_xlfn.NORM.INV(H4352,Normaal_Mu,Normaal_Sigma)</f>
        <v>6.704434392145763</v>
      </c>
      <c r="H4352" s="2">
        <f t="shared" ca="1" si="464"/>
        <v>0.80295322294665394</v>
      </c>
      <c r="I4352" s="2"/>
      <c r="J4352" s="15">
        <f ca="1">-LN(K4352) /NegExp_Labda</f>
        <v>5.0485269236713641</v>
      </c>
      <c r="K4352" s="2">
        <f t="shared" ca="1" si="465"/>
        <v>0.36432629985129272</v>
      </c>
      <c r="L4352" s="2"/>
      <c r="M4352" s="17">
        <f t="shared" ca="1" si="466"/>
        <v>4</v>
      </c>
      <c r="N4352" s="2">
        <f t="shared" ca="1" si="461"/>
        <v>0.41707003708917922</v>
      </c>
      <c r="O4352" s="2"/>
      <c r="P4352" s="31">
        <f t="shared" ca="1" si="467"/>
        <v>4.5855742235592549</v>
      </c>
    </row>
    <row r="4353" spans="1:16" x14ac:dyDescent="0.25">
      <c r="A4353" s="32">
        <f ca="1">Uniform_A+B4353*(Uniform_B-Uniform_A)</f>
        <v>0.21787559948641899</v>
      </c>
      <c r="B4353" s="2">
        <f t="shared" ca="1" si="462"/>
        <v>2.1787559948641899E-2</v>
      </c>
      <c r="C4353" s="4"/>
      <c r="D4353" s="5">
        <f ca="1">IF(E4353&lt;(Driehoek_C-Driehoek_A)/(Driehoek_B-Driehoek_A),Driehoek_A+SQRT(E4353*(Driehoek_B-Driehoek_A)*(Driehoek_C-Driehoek_A)),Driehoek_B-SQRT((1-E4353)*(Driehoek_B-Driehoek_A)*(Driehoek_B-Driehoek_C)))</f>
        <v>5.3472084348426288</v>
      </c>
      <c r="E4353" s="2">
        <f t="shared" ca="1" si="463"/>
        <v>0.61877467947186182</v>
      </c>
      <c r="F4353" s="2"/>
      <c r="G4353" s="15">
        <f ca="1">_xlfn.NORM.INV(H4353,Normaal_Mu,Normaal_Sigma)</f>
        <v>7.9012632256261526</v>
      </c>
      <c r="H4353" s="2">
        <f t="shared" ca="1" si="464"/>
        <v>0.92655876620192912</v>
      </c>
      <c r="I4353" s="2"/>
      <c r="J4353" s="15">
        <f ca="1">-LN(K4353) /NegExp_Labda</f>
        <v>1.6421327124921288</v>
      </c>
      <c r="K4353" s="2">
        <f t="shared" ca="1" si="465"/>
        <v>0.72005581978467115</v>
      </c>
      <c r="L4353" s="2"/>
      <c r="M4353" s="17">
        <f t="shared" ca="1" si="466"/>
        <v>4</v>
      </c>
      <c r="N4353" s="2">
        <f t="shared" ca="1" si="461"/>
        <v>0.32942087115969676</v>
      </c>
      <c r="O4353" s="2"/>
      <c r="P4353" s="31">
        <f t="shared" ca="1" si="467"/>
        <v>3.8216959944894655</v>
      </c>
    </row>
    <row r="4354" spans="1:16" x14ac:dyDescent="0.25">
      <c r="A4354" s="32">
        <f ca="1">Uniform_A+B4354*(Uniform_B-Uniform_A)</f>
        <v>6.7120753413057983</v>
      </c>
      <c r="B4354" s="2">
        <f t="shared" ca="1" si="462"/>
        <v>0.67120753413057987</v>
      </c>
      <c r="C4354" s="4"/>
      <c r="D4354" s="5">
        <f ca="1">IF(E4354&lt;(Driehoek_C-Driehoek_A)/(Driehoek_B-Driehoek_A),Driehoek_A+SQRT(E4354*(Driehoek_B-Driehoek_A)*(Driehoek_C-Driehoek_A)),Driehoek_B-SQRT((1-E4354)*(Driehoek_B-Driehoek_A)*(Driehoek_B-Driehoek_C)))</f>
        <v>2.612359676777277</v>
      </c>
      <c r="E4354" s="2">
        <f t="shared" ca="1" si="463"/>
        <v>2.6784598124483638E-2</v>
      </c>
      <c r="F4354" s="2"/>
      <c r="G4354" s="15">
        <f ca="1">_xlfn.NORM.INV(H4354,Normaal_Mu,Normaal_Sigma)</f>
        <v>4.1326387864082461</v>
      </c>
      <c r="H4354" s="2">
        <f t="shared" ca="1" si="464"/>
        <v>0.33226019565004261</v>
      </c>
      <c r="I4354" s="2"/>
      <c r="J4354" s="15">
        <f ca="1">-LN(K4354) /NegExp_Labda</f>
        <v>1.9006929686786156</v>
      </c>
      <c r="K4354" s="2">
        <f t="shared" ca="1" si="465"/>
        <v>0.68376663687251427</v>
      </c>
      <c r="L4354" s="2"/>
      <c r="M4354" s="17">
        <f t="shared" ca="1" si="466"/>
        <v>4</v>
      </c>
      <c r="N4354" s="2">
        <f t="shared" ca="1" si="461"/>
        <v>0.28152528723100845</v>
      </c>
      <c r="O4354" s="2"/>
      <c r="P4354" s="31">
        <f t="shared" ca="1" si="467"/>
        <v>3.8715533546339875</v>
      </c>
    </row>
    <row r="4355" spans="1:16" x14ac:dyDescent="0.25">
      <c r="A4355" s="32">
        <f ca="1">Uniform_A+B4355*(Uniform_B-Uniform_A)</f>
        <v>8.6812847818826437</v>
      </c>
      <c r="B4355" s="2">
        <f t="shared" ca="1" si="462"/>
        <v>0.86812847818826433</v>
      </c>
      <c r="C4355" s="4"/>
      <c r="D4355" s="5">
        <f ca="1">IF(E4355&lt;(Driehoek_C-Driehoek_A)/(Driehoek_B-Driehoek_A),Driehoek_A+SQRT(E4355*(Driehoek_B-Driehoek_A)*(Driehoek_C-Driehoek_A)),Driehoek_B-SQRT((1-E4355)*(Driehoek_B-Driehoek_A)*(Driehoek_B-Driehoek_C)))</f>
        <v>4.8075261075872158</v>
      </c>
      <c r="E4355" s="2">
        <f t="shared" ca="1" si="463"/>
        <v>0.49780464746963426</v>
      </c>
      <c r="F4355" s="2"/>
      <c r="G4355" s="15">
        <f ca="1">_xlfn.NORM.INV(H4355,Normaal_Mu,Normaal_Sigma)</f>
        <v>5.8525497894083145</v>
      </c>
      <c r="H4355" s="2">
        <f t="shared" ca="1" si="464"/>
        <v>0.66504622538987834</v>
      </c>
      <c r="I4355" s="2"/>
      <c r="J4355" s="15">
        <f ca="1">-LN(K4355) /NegExp_Labda</f>
        <v>0.98080403891623724</v>
      </c>
      <c r="K4355" s="2">
        <f t="shared" ca="1" si="465"/>
        <v>0.82188005934062203</v>
      </c>
      <c r="L4355" s="2"/>
      <c r="M4355" s="17">
        <f t="shared" ca="1" si="466"/>
        <v>3</v>
      </c>
      <c r="N4355" s="2">
        <f t="shared" ca="1" si="461"/>
        <v>0.2581541874917952</v>
      </c>
      <c r="O4355" s="2"/>
      <c r="P4355" s="31">
        <f t="shared" ca="1" si="467"/>
        <v>4.6644329435588823</v>
      </c>
    </row>
    <row r="4356" spans="1:16" x14ac:dyDescent="0.25">
      <c r="A4356" s="32">
        <f ca="1">Uniform_A+B4356*(Uniform_B-Uniform_A)</f>
        <v>2.2946317032921328</v>
      </c>
      <c r="B4356" s="2">
        <f t="shared" ca="1" si="462"/>
        <v>0.22946317032921326</v>
      </c>
      <c r="C4356" s="4"/>
      <c r="D4356" s="5">
        <f ca="1">IF(E4356&lt;(Driehoek_C-Driehoek_A)/(Driehoek_B-Driehoek_A),Driehoek_A+SQRT(E4356*(Driehoek_B-Driehoek_A)*(Driehoek_C-Driehoek_A)),Driehoek_B-SQRT((1-E4356)*(Driehoek_B-Driehoek_A)*(Driehoek_B-Driehoek_C)))</f>
        <v>5.259951112508098</v>
      </c>
      <c r="E4356" s="2">
        <f t="shared" ca="1" si="463"/>
        <v>0.6003438376905883</v>
      </c>
      <c r="F4356" s="2"/>
      <c r="G4356" s="15">
        <f ca="1">_xlfn.NORM.INV(H4356,Normaal_Mu,Normaal_Sigma)</f>
        <v>4.4511109536563929</v>
      </c>
      <c r="H4356" s="2">
        <f t="shared" ca="1" si="464"/>
        <v>0.39187151570729306</v>
      </c>
      <c r="I4356" s="2"/>
      <c r="J4356" s="15">
        <f ca="1">-LN(K4356) /NegExp_Labda</f>
        <v>0.26911659820545786</v>
      </c>
      <c r="K4356" s="2">
        <f t="shared" ca="1" si="465"/>
        <v>0.94759951393478359</v>
      </c>
      <c r="L4356" s="2"/>
      <c r="M4356" s="17">
        <f t="shared" ca="1" si="466"/>
        <v>2</v>
      </c>
      <c r="N4356" s="2">
        <f t="shared" ca="1" si="461"/>
        <v>7.4938542650077822E-2</v>
      </c>
      <c r="O4356" s="2"/>
      <c r="P4356" s="31">
        <f t="shared" ca="1" si="467"/>
        <v>2.8549620735324162</v>
      </c>
    </row>
    <row r="4357" spans="1:16" x14ac:dyDescent="0.25">
      <c r="A4357" s="32">
        <f ca="1">Uniform_A+B4357*(Uniform_B-Uniform_A)</f>
        <v>2.9012792602433199</v>
      </c>
      <c r="B4357" s="2">
        <f t="shared" ca="1" si="462"/>
        <v>0.29012792602433202</v>
      </c>
      <c r="C4357" s="4"/>
      <c r="D4357" s="5">
        <f ca="1">IF(E4357&lt;(Driehoek_C-Driehoek_A)/(Driehoek_B-Driehoek_A),Driehoek_A+SQRT(E4357*(Driehoek_B-Driehoek_A)*(Driehoek_C-Driehoek_A)),Driehoek_B-SQRT((1-E4357)*(Driehoek_B-Driehoek_A)*(Driehoek_B-Driehoek_C)))</f>
        <v>6.0373509348358727</v>
      </c>
      <c r="E4357" s="2">
        <f t="shared" ca="1" si="463"/>
        <v>0.74922030047663202</v>
      </c>
      <c r="F4357" s="2"/>
      <c r="G4357" s="15">
        <f ca="1">_xlfn.NORM.INV(H4357,Normaal_Mu,Normaal_Sigma)</f>
        <v>4.463478713580872</v>
      </c>
      <c r="H4357" s="2">
        <f t="shared" ca="1" si="464"/>
        <v>0.39424934920644961</v>
      </c>
      <c r="I4357" s="2"/>
      <c r="J4357" s="15">
        <f ca="1">-LN(K4357) /NegExp_Labda</f>
        <v>6.7611932014472647</v>
      </c>
      <c r="K4357" s="2">
        <f t="shared" ca="1" si="465"/>
        <v>0.25866056406192184</v>
      </c>
      <c r="L4357" s="2"/>
      <c r="M4357" s="17">
        <f t="shared" ca="1" si="466"/>
        <v>5</v>
      </c>
      <c r="N4357" s="2">
        <f t="shared" ref="N4357:N4420" ca="1" si="468">RAND()</f>
        <v>0.45417580379295241</v>
      </c>
      <c r="O4357" s="2"/>
      <c r="P4357" s="31">
        <f t="shared" ca="1" si="467"/>
        <v>5.0326604220214666</v>
      </c>
    </row>
    <row r="4358" spans="1:16" x14ac:dyDescent="0.25">
      <c r="A4358" s="32">
        <f ca="1">Uniform_A+B4358*(Uniform_B-Uniform_A)</f>
        <v>2.0282158351541235</v>
      </c>
      <c r="B4358" s="2">
        <f t="shared" ref="B4358:B4421" ca="1" si="469">RAND()</f>
        <v>0.20282158351541235</v>
      </c>
      <c r="C4358" s="4"/>
      <c r="D4358" s="5">
        <f ca="1">IF(E4358&lt;(Driehoek_C-Driehoek_A)/(Driehoek_B-Driehoek_A),Driehoek_A+SQRT(E4358*(Driehoek_B-Driehoek_A)*(Driehoek_C-Driehoek_A)),Driehoek_B-SQRT((1-E4358)*(Driehoek_B-Driehoek_A)*(Driehoek_B-Driehoek_C)))</f>
        <v>5.0509504930378988</v>
      </c>
      <c r="E4358" s="2">
        <f t="shared" ref="E4358:E4421" ca="1" si="470">RAND()</f>
        <v>0.55442879975892523</v>
      </c>
      <c r="F4358" s="2"/>
      <c r="G4358" s="15">
        <f ca="1">_xlfn.NORM.INV(H4358,Normaal_Mu,Normaal_Sigma)</f>
        <v>1.6498110606901091</v>
      </c>
      <c r="H4358" s="2">
        <f t="shared" ref="H4358:H4421" ca="1" si="471">RAND()</f>
        <v>4.6957848934381263E-2</v>
      </c>
      <c r="I4358" s="2"/>
      <c r="J4358" s="15">
        <f ca="1">-LN(K4358) /NegExp_Labda</f>
        <v>0.74590418262234703</v>
      </c>
      <c r="K4358" s="2">
        <f t="shared" ref="K4358:K4421" ca="1" si="472">RAND()</f>
        <v>0.86141332582123198</v>
      </c>
      <c r="L4358" s="2"/>
      <c r="M4358" s="17">
        <f t="shared" ca="1" si="466"/>
        <v>5</v>
      </c>
      <c r="N4358" s="2">
        <f t="shared" ca="1" si="468"/>
        <v>0.53771582981520916</v>
      </c>
      <c r="O4358" s="2"/>
      <c r="P4358" s="31">
        <f t="shared" ca="1" si="467"/>
        <v>2.8949763143008953</v>
      </c>
    </row>
    <row r="4359" spans="1:16" x14ac:dyDescent="0.25">
      <c r="A4359" s="32">
        <f ca="1">Uniform_A+B4359*(Uniform_B-Uniform_A)</f>
        <v>6.1649804606259604</v>
      </c>
      <c r="B4359" s="2">
        <f t="shared" ca="1" si="469"/>
        <v>0.61649804606259606</v>
      </c>
      <c r="C4359" s="4"/>
      <c r="D4359" s="5">
        <f ca="1">IF(E4359&lt;(Driehoek_C-Driehoek_A)/(Driehoek_B-Driehoek_A),Driehoek_A+SQRT(E4359*(Driehoek_B-Driehoek_A)*(Driehoek_C-Driehoek_A)),Driehoek_B-SQRT((1-E4359)*(Driehoek_B-Driehoek_A)*(Driehoek_B-Driehoek_C)))</f>
        <v>8.1533050198696948</v>
      </c>
      <c r="E4359" s="2">
        <f t="shared" ca="1" si="470"/>
        <v>0.97951736030348979</v>
      </c>
      <c r="F4359" s="2"/>
      <c r="G4359" s="15">
        <f ca="1">_xlfn.NORM.INV(H4359,Normaal_Mu,Normaal_Sigma)</f>
        <v>7.040638821107466</v>
      </c>
      <c r="H4359" s="2">
        <f t="shared" ca="1" si="471"/>
        <v>0.84621149973702159</v>
      </c>
      <c r="I4359" s="2"/>
      <c r="J4359" s="15">
        <f ca="1">-LN(K4359) /NegExp_Labda</f>
        <v>0.58551262599893539</v>
      </c>
      <c r="K4359" s="2">
        <f t="shared" ca="1" si="472"/>
        <v>0.88949399293899511</v>
      </c>
      <c r="L4359" s="2"/>
      <c r="M4359" s="17">
        <f t="shared" ca="1" si="466"/>
        <v>1</v>
      </c>
      <c r="N4359" s="2">
        <f t="shared" ca="1" si="468"/>
        <v>2.5093844409378008E-2</v>
      </c>
      <c r="O4359" s="2"/>
      <c r="P4359" s="31">
        <f t="shared" ca="1" si="467"/>
        <v>4.5888873855204109</v>
      </c>
    </row>
    <row r="4360" spans="1:16" x14ac:dyDescent="0.25">
      <c r="A4360" s="32">
        <f ca="1">Uniform_A+B4360*(Uniform_B-Uniform_A)</f>
        <v>3.5902640852389203</v>
      </c>
      <c r="B4360" s="2">
        <f t="shared" ca="1" si="469"/>
        <v>0.359026408523892</v>
      </c>
      <c r="C4360" s="4"/>
      <c r="D4360" s="5">
        <f ca="1">IF(E4360&lt;(Driehoek_C-Driehoek_A)/(Driehoek_B-Driehoek_A),Driehoek_A+SQRT(E4360*(Driehoek_B-Driehoek_A)*(Driehoek_C-Driehoek_A)),Driehoek_B-SQRT((1-E4360)*(Driehoek_B-Driehoek_A)*(Driehoek_B-Driehoek_C)))</f>
        <v>7.3911111691277362</v>
      </c>
      <c r="E4360" s="2">
        <f t="shared" ca="1" si="470"/>
        <v>0.92604219228269946</v>
      </c>
      <c r="F4360" s="2"/>
      <c r="G4360" s="15">
        <f ca="1">_xlfn.NORM.INV(H4360,Normaal_Mu,Normaal_Sigma)</f>
        <v>5.2308964444930783</v>
      </c>
      <c r="H4360" s="2">
        <f t="shared" ca="1" si="471"/>
        <v>0.54595507068677207</v>
      </c>
      <c r="I4360" s="2"/>
      <c r="J4360" s="15">
        <f ca="1">-LN(K4360) /NegExp_Labda</f>
        <v>5.9658491936392393</v>
      </c>
      <c r="K4360" s="2">
        <f t="shared" ca="1" si="472"/>
        <v>0.3032584584974003</v>
      </c>
      <c r="L4360" s="2"/>
      <c r="M4360" s="17">
        <f t="shared" ca="1" si="466"/>
        <v>4</v>
      </c>
      <c r="N4360" s="2">
        <f t="shared" ca="1" si="468"/>
        <v>0.31985212642314176</v>
      </c>
      <c r="O4360" s="2"/>
      <c r="P4360" s="31">
        <f t="shared" ca="1" si="467"/>
        <v>5.2356241784997959</v>
      </c>
    </row>
    <row r="4361" spans="1:16" x14ac:dyDescent="0.25">
      <c r="A4361" s="32">
        <f ca="1">Uniform_A+B4361*(Uniform_B-Uniform_A)</f>
        <v>9.8305837369960685</v>
      </c>
      <c r="B4361" s="2">
        <f t="shared" ca="1" si="469"/>
        <v>0.9830583736996068</v>
      </c>
      <c r="C4361" s="4"/>
      <c r="D4361" s="5">
        <f ca="1">IF(E4361&lt;(Driehoek_C-Driehoek_A)/(Driehoek_B-Driehoek_A),Driehoek_A+SQRT(E4361*(Driehoek_B-Driehoek_A)*(Driehoek_C-Driehoek_A)),Driehoek_B-SQRT((1-E4361)*(Driehoek_B-Driehoek_A)*(Driehoek_B-Driehoek_C)))</f>
        <v>4.8864022603212005</v>
      </c>
      <c r="E4361" s="2">
        <f t="shared" ca="1" si="470"/>
        <v>0.51652324674598493</v>
      </c>
      <c r="F4361" s="2"/>
      <c r="G4361" s="15">
        <f ca="1">_xlfn.NORM.INV(H4361,Normaal_Mu,Normaal_Sigma)</f>
        <v>7.4059706952713942</v>
      </c>
      <c r="H4361" s="2">
        <f t="shared" ca="1" si="471"/>
        <v>0.88550900465181948</v>
      </c>
      <c r="I4361" s="2"/>
      <c r="J4361" s="15">
        <f ca="1">-LN(K4361) /NegExp_Labda</f>
        <v>0.86667632810631223</v>
      </c>
      <c r="K4361" s="2">
        <f t="shared" ca="1" si="472"/>
        <v>0.84085565758754366</v>
      </c>
      <c r="L4361" s="2"/>
      <c r="M4361" s="17">
        <f t="shared" ca="1" si="466"/>
        <v>4</v>
      </c>
      <c r="N4361" s="2">
        <f t="shared" ca="1" si="468"/>
        <v>0.40271197653029378</v>
      </c>
      <c r="O4361" s="2"/>
      <c r="P4361" s="31">
        <f t="shared" ca="1" si="467"/>
        <v>5.3979266041389957</v>
      </c>
    </row>
    <row r="4362" spans="1:16" x14ac:dyDescent="0.25">
      <c r="A4362" s="32">
        <f ca="1">Uniform_A+B4362*(Uniform_B-Uniform_A)</f>
        <v>8.1925213447041667</v>
      </c>
      <c r="B4362" s="2">
        <f t="shared" ca="1" si="469"/>
        <v>0.81925213447041667</v>
      </c>
      <c r="C4362" s="4"/>
      <c r="D4362" s="5">
        <f ca="1">IF(E4362&lt;(Driehoek_C-Driehoek_A)/(Driehoek_B-Driehoek_A),Driehoek_A+SQRT(E4362*(Driehoek_B-Driehoek_A)*(Driehoek_C-Driehoek_A)),Driehoek_B-SQRT((1-E4362)*(Driehoek_B-Driehoek_A)*(Driehoek_B-Driehoek_C)))</f>
        <v>6.717638977329675</v>
      </c>
      <c r="E4362" s="2">
        <f t="shared" ca="1" si="470"/>
        <v>0.85116651891986483</v>
      </c>
      <c r="F4362" s="2"/>
      <c r="G4362" s="15">
        <f ca="1">_xlfn.NORM.INV(H4362,Normaal_Mu,Normaal_Sigma)</f>
        <v>2.9252803102236884</v>
      </c>
      <c r="H4362" s="2">
        <f t="shared" ca="1" si="471"/>
        <v>0.14978409250060032</v>
      </c>
      <c r="I4362" s="2"/>
      <c r="J4362" s="15">
        <f ca="1">-LN(K4362) /NegExp_Labda</f>
        <v>0.16526860760278853</v>
      </c>
      <c r="K4362" s="2">
        <f t="shared" ca="1" si="472"/>
        <v>0.96748658334254667</v>
      </c>
      <c r="L4362" s="2"/>
      <c r="M4362" s="17">
        <f t="shared" ca="1" si="466"/>
        <v>7</v>
      </c>
      <c r="N4362" s="2">
        <f t="shared" ca="1" si="468"/>
        <v>0.79129774221556171</v>
      </c>
      <c r="O4362" s="2"/>
      <c r="P4362" s="31">
        <f t="shared" ca="1" si="467"/>
        <v>5.0001418479720634</v>
      </c>
    </row>
    <row r="4363" spans="1:16" x14ac:dyDescent="0.25">
      <c r="A4363" s="32">
        <f ca="1">Uniform_A+B4363*(Uniform_B-Uniform_A)</f>
        <v>7.2320310496679419</v>
      </c>
      <c r="B4363" s="2">
        <f t="shared" ca="1" si="469"/>
        <v>0.72320310496679419</v>
      </c>
      <c r="C4363" s="4"/>
      <c r="D4363" s="5">
        <f ca="1">IF(E4363&lt;(Driehoek_C-Driehoek_A)/(Driehoek_B-Driehoek_A),Driehoek_A+SQRT(E4363*(Driehoek_B-Driehoek_A)*(Driehoek_C-Driehoek_A)),Driehoek_B-SQRT((1-E4363)*(Driehoek_B-Driehoek_A)*(Driehoek_B-Driehoek_C)))</f>
        <v>7.9944890816211629</v>
      </c>
      <c r="E4363" s="2">
        <f t="shared" ca="1" si="470"/>
        <v>0.97111279408631279</v>
      </c>
      <c r="F4363" s="2"/>
      <c r="G4363" s="15">
        <f ca="1">_xlfn.NORM.INV(H4363,Normaal_Mu,Normaal_Sigma)</f>
        <v>2.9347200393728543</v>
      </c>
      <c r="H4363" s="2">
        <f t="shared" ca="1" si="471"/>
        <v>0.15088620548342524</v>
      </c>
      <c r="I4363" s="2"/>
      <c r="J4363" s="15">
        <f ca="1">-LN(K4363) /NegExp_Labda</f>
        <v>1.0891574230690273</v>
      </c>
      <c r="K4363" s="2">
        <f t="shared" ca="1" si="472"/>
        <v>0.80426096059410246</v>
      </c>
      <c r="L4363" s="2"/>
      <c r="M4363" s="17">
        <f t="shared" ca="1" si="466"/>
        <v>9</v>
      </c>
      <c r="N4363" s="2">
        <f t="shared" ca="1" si="468"/>
        <v>0.963432672058814</v>
      </c>
      <c r="O4363" s="2"/>
      <c r="P4363" s="31">
        <f t="shared" ca="1" si="467"/>
        <v>5.6500795187461978</v>
      </c>
    </row>
    <row r="4364" spans="1:16" x14ac:dyDescent="0.25">
      <c r="A4364" s="32">
        <f ca="1">Uniform_A+B4364*(Uniform_B-Uniform_A)</f>
        <v>1.716625980157136</v>
      </c>
      <c r="B4364" s="2">
        <f t="shared" ca="1" si="469"/>
        <v>0.1716625980157136</v>
      </c>
      <c r="C4364" s="4"/>
      <c r="D4364" s="5">
        <f ca="1">IF(E4364&lt;(Driehoek_C-Driehoek_A)/(Driehoek_B-Driehoek_A),Driehoek_A+SQRT(E4364*(Driehoek_B-Driehoek_A)*(Driehoek_C-Driehoek_A)),Driehoek_B-SQRT((1-E4364)*(Driehoek_B-Driehoek_A)*(Driehoek_B-Driehoek_C)))</f>
        <v>3.0431449676408588</v>
      </c>
      <c r="E4364" s="2">
        <f t="shared" ca="1" si="470"/>
        <v>7.7725101679603448E-2</v>
      </c>
      <c r="F4364" s="2"/>
      <c r="G4364" s="15">
        <f ca="1">_xlfn.NORM.INV(H4364,Normaal_Mu,Normaal_Sigma)</f>
        <v>7.5964087330012173</v>
      </c>
      <c r="H4364" s="2">
        <f t="shared" ca="1" si="471"/>
        <v>0.90289144096239149</v>
      </c>
      <c r="I4364" s="2"/>
      <c r="J4364" s="15">
        <f ca="1">-LN(K4364) /NegExp_Labda</f>
        <v>3.1491478584398371</v>
      </c>
      <c r="K4364" s="2">
        <f t="shared" ca="1" si="472"/>
        <v>0.53268257746376457</v>
      </c>
      <c r="L4364" s="2"/>
      <c r="M4364" s="17">
        <f t="shared" ca="1" si="466"/>
        <v>3</v>
      </c>
      <c r="N4364" s="2">
        <f t="shared" ca="1" si="468"/>
        <v>0.17210654480793319</v>
      </c>
      <c r="O4364" s="2"/>
      <c r="P4364" s="31">
        <f t="shared" ca="1" si="467"/>
        <v>3.7010655078478094</v>
      </c>
    </row>
    <row r="4365" spans="1:16" x14ac:dyDescent="0.25">
      <c r="A4365" s="32">
        <f ca="1">Uniform_A+B4365*(Uniform_B-Uniform_A)</f>
        <v>8.7334372900352637</v>
      </c>
      <c r="B4365" s="2">
        <f t="shared" ca="1" si="469"/>
        <v>0.87334372900352641</v>
      </c>
      <c r="C4365" s="4"/>
      <c r="D4365" s="5">
        <f ca="1">IF(E4365&lt;(Driehoek_C-Driehoek_A)/(Driehoek_B-Driehoek_A),Driehoek_A+SQRT(E4365*(Driehoek_B-Driehoek_A)*(Driehoek_C-Driehoek_A)),Driehoek_B-SQRT((1-E4365)*(Driehoek_B-Driehoek_A)*(Driehoek_B-Driehoek_C)))</f>
        <v>6.597137374231508</v>
      </c>
      <c r="E4365" s="2">
        <f t="shared" ca="1" si="470"/>
        <v>0.83503574861956997</v>
      </c>
      <c r="F4365" s="2"/>
      <c r="G4365" s="15">
        <f ca="1">_xlfn.NORM.INV(H4365,Normaal_Mu,Normaal_Sigma)</f>
        <v>5.600250214798475</v>
      </c>
      <c r="H4365" s="2">
        <f t="shared" ca="1" si="471"/>
        <v>0.61795913573111805</v>
      </c>
      <c r="I4365" s="2"/>
      <c r="J4365" s="15">
        <f ca="1">-LN(K4365) /NegExp_Labda</f>
        <v>4.8776516558111949</v>
      </c>
      <c r="K4365" s="2">
        <f t="shared" ca="1" si="472"/>
        <v>0.37699236973741856</v>
      </c>
      <c r="L4365" s="2"/>
      <c r="M4365" s="17">
        <f t="shared" ca="1" si="466"/>
        <v>2</v>
      </c>
      <c r="N4365" s="2">
        <f t="shared" ca="1" si="468"/>
        <v>5.7215570803479721E-2</v>
      </c>
      <c r="O4365" s="2"/>
      <c r="P4365" s="31">
        <f t="shared" ca="1" si="467"/>
        <v>5.561695306975289</v>
      </c>
    </row>
    <row r="4366" spans="1:16" x14ac:dyDescent="0.25">
      <c r="A4366" s="32">
        <f ca="1">Uniform_A+B4366*(Uniform_B-Uniform_A)</f>
        <v>6.413020489999786</v>
      </c>
      <c r="B4366" s="2">
        <f t="shared" ca="1" si="469"/>
        <v>0.64130204899997856</v>
      </c>
      <c r="C4366" s="4"/>
      <c r="D4366" s="5">
        <f ca="1">IF(E4366&lt;(Driehoek_C-Driehoek_A)/(Driehoek_B-Driehoek_A),Driehoek_A+SQRT(E4366*(Driehoek_B-Driehoek_A)*(Driehoek_C-Driehoek_A)),Driehoek_B-SQRT((1-E4366)*(Driehoek_B-Driehoek_A)*(Driehoek_B-Driehoek_C)))</f>
        <v>6.108254560140093</v>
      </c>
      <c r="E4366" s="2">
        <f t="shared" ca="1" si="470"/>
        <v>0.76108023745855513</v>
      </c>
      <c r="F4366" s="2"/>
      <c r="G4366" s="15">
        <f ca="1">_xlfn.NORM.INV(H4366,Normaal_Mu,Normaal_Sigma)</f>
        <v>6.1290008338707729</v>
      </c>
      <c r="H4366" s="2">
        <f t="shared" ca="1" si="471"/>
        <v>0.7137931917583874</v>
      </c>
      <c r="I4366" s="2"/>
      <c r="J4366" s="15">
        <f ca="1">-LN(K4366) /NegExp_Labda</f>
        <v>5.0345210218191321E-2</v>
      </c>
      <c r="K4366" s="2">
        <f t="shared" ca="1" si="472"/>
        <v>0.98998148104497463</v>
      </c>
      <c r="L4366" s="2"/>
      <c r="M4366" s="17">
        <f t="shared" ca="1" si="466"/>
        <v>1</v>
      </c>
      <c r="N4366" s="2">
        <f t="shared" ca="1" si="468"/>
        <v>1.9840351232556341E-2</v>
      </c>
      <c r="O4366" s="2"/>
      <c r="P4366" s="31">
        <f t="shared" ca="1" si="467"/>
        <v>3.9401242188457686</v>
      </c>
    </row>
    <row r="4367" spans="1:16" x14ac:dyDescent="0.25">
      <c r="A4367" s="32">
        <f ca="1">Uniform_A+B4367*(Uniform_B-Uniform_A)</f>
        <v>5.6053460098109751</v>
      </c>
      <c r="B4367" s="2">
        <f t="shared" ca="1" si="469"/>
        <v>0.56053460098109753</v>
      </c>
      <c r="C4367" s="4"/>
      <c r="D4367" s="5">
        <f ca="1">IF(E4367&lt;(Driehoek_C-Driehoek_A)/(Driehoek_B-Driehoek_A),Driehoek_A+SQRT(E4367*(Driehoek_B-Driehoek_A)*(Driehoek_C-Driehoek_A)),Driehoek_B-SQRT((1-E4367)*(Driehoek_B-Driehoek_A)*(Driehoek_B-Driehoek_C)))</f>
        <v>4.2338269618937705</v>
      </c>
      <c r="E4367" s="2">
        <f t="shared" ca="1" si="470"/>
        <v>0.35095984488083531</v>
      </c>
      <c r="F4367" s="2"/>
      <c r="G4367" s="15">
        <f ca="1">_xlfn.NORM.INV(H4367,Normaal_Mu,Normaal_Sigma)</f>
        <v>4.8172496539764635</v>
      </c>
      <c r="H4367" s="2">
        <f t="shared" ca="1" si="471"/>
        <v>0.46359724413705949</v>
      </c>
      <c r="I4367" s="2"/>
      <c r="J4367" s="15">
        <f ca="1">-LN(K4367) /NegExp_Labda</f>
        <v>4.3492735735421144</v>
      </c>
      <c r="K4367" s="2">
        <f t="shared" ca="1" si="472"/>
        <v>0.41901242116741833</v>
      </c>
      <c r="L4367" s="2"/>
      <c r="M4367" s="17">
        <f t="shared" ca="1" si="466"/>
        <v>6</v>
      </c>
      <c r="N4367" s="2">
        <f t="shared" ca="1" si="468"/>
        <v>0.73095709825661737</v>
      </c>
      <c r="O4367" s="2"/>
      <c r="P4367" s="31">
        <f t="shared" ca="1" si="467"/>
        <v>5.0011392398446644</v>
      </c>
    </row>
    <row r="4368" spans="1:16" x14ac:dyDescent="0.25">
      <c r="A4368" s="32">
        <f ca="1">Uniform_A+B4368*(Uniform_B-Uniform_A)</f>
        <v>7.1465635054233791</v>
      </c>
      <c r="B4368" s="2">
        <f t="shared" ca="1" si="469"/>
        <v>0.71465635054233789</v>
      </c>
      <c r="C4368" s="4"/>
      <c r="D4368" s="5">
        <f ca="1">IF(E4368&lt;(Driehoek_C-Driehoek_A)/(Driehoek_B-Driehoek_A),Driehoek_A+SQRT(E4368*(Driehoek_B-Driehoek_A)*(Driehoek_C-Driehoek_A)),Driehoek_B-SQRT((1-E4368)*(Driehoek_B-Driehoek_A)*(Driehoek_B-Driehoek_C)))</f>
        <v>5.2810523909365159</v>
      </c>
      <c r="E4368" s="2">
        <f t="shared" ca="1" si="470"/>
        <v>0.60484081945831403</v>
      </c>
      <c r="F4368" s="2"/>
      <c r="G4368" s="15">
        <f ca="1">_xlfn.NORM.INV(H4368,Normaal_Mu,Normaal_Sigma)</f>
        <v>4.3008397660387239</v>
      </c>
      <c r="H4368" s="2">
        <f t="shared" ca="1" si="471"/>
        <v>0.36332691744738554</v>
      </c>
      <c r="I4368" s="2"/>
      <c r="J4368" s="15">
        <f ca="1">-LN(K4368) /NegExp_Labda</f>
        <v>4.7792123232211452</v>
      </c>
      <c r="K4368" s="2">
        <f t="shared" ca="1" si="472"/>
        <v>0.38448809044775223</v>
      </c>
      <c r="L4368" s="2"/>
      <c r="M4368" s="17">
        <f t="shared" ca="1" si="466"/>
        <v>6</v>
      </c>
      <c r="N4368" s="2">
        <f t="shared" ca="1" si="468"/>
        <v>0.74235981171001586</v>
      </c>
      <c r="O4368" s="2"/>
      <c r="P4368" s="31">
        <f t="shared" ca="1" si="467"/>
        <v>5.5015335971239532</v>
      </c>
    </row>
    <row r="4369" spans="1:16" x14ac:dyDescent="0.25">
      <c r="A4369" s="32">
        <f ca="1">Uniform_A+B4369*(Uniform_B-Uniform_A)</f>
        <v>4.9591065791834774</v>
      </c>
      <c r="B4369" s="2">
        <f t="shared" ca="1" si="469"/>
        <v>0.49591065791834776</v>
      </c>
      <c r="C4369" s="4"/>
      <c r="D4369" s="5">
        <f ca="1">IF(E4369&lt;(Driehoek_C-Driehoek_A)/(Driehoek_B-Driehoek_A),Driehoek_A+SQRT(E4369*(Driehoek_B-Driehoek_A)*(Driehoek_C-Driehoek_A)),Driehoek_B-SQRT((1-E4369)*(Driehoek_B-Driehoek_A)*(Driehoek_B-Driehoek_C)))</f>
        <v>4.5180321663842298</v>
      </c>
      <c r="E4369" s="2">
        <f t="shared" ca="1" si="470"/>
        <v>0.42605612395524461</v>
      </c>
      <c r="F4369" s="2"/>
      <c r="G4369" s="15">
        <f ca="1">_xlfn.NORM.INV(H4369,Normaal_Mu,Normaal_Sigma)</f>
        <v>5.0999028195772684</v>
      </c>
      <c r="H4369" s="2">
        <f t="shared" ca="1" si="471"/>
        <v>0.51991944534085854</v>
      </c>
      <c r="I4369" s="2"/>
      <c r="J4369" s="15">
        <f ca="1">-LN(K4369) /NegExp_Labda</f>
        <v>4.3326661454814834</v>
      </c>
      <c r="K4369" s="2">
        <f t="shared" ca="1" si="472"/>
        <v>0.42040647878515358</v>
      </c>
      <c r="L4369" s="2"/>
      <c r="M4369" s="17">
        <f t="shared" ca="1" si="466"/>
        <v>8</v>
      </c>
      <c r="N4369" s="2">
        <f t="shared" ca="1" si="468"/>
        <v>0.92431986660686272</v>
      </c>
      <c r="O4369" s="2"/>
      <c r="P4369" s="31">
        <f t="shared" ca="1" si="467"/>
        <v>5.3819415421252916</v>
      </c>
    </row>
    <row r="4370" spans="1:16" x14ac:dyDescent="0.25">
      <c r="A4370" s="32">
        <f ca="1">Uniform_A+B4370*(Uniform_B-Uniform_A)</f>
        <v>3.1898773566905381</v>
      </c>
      <c r="B4370" s="2">
        <f t="shared" ca="1" si="469"/>
        <v>0.31898773566905381</v>
      </c>
      <c r="C4370" s="4"/>
      <c r="D4370" s="5">
        <f ca="1">IF(E4370&lt;(Driehoek_C-Driehoek_A)/(Driehoek_B-Driehoek_A),Driehoek_A+SQRT(E4370*(Driehoek_B-Driehoek_A)*(Driehoek_C-Driehoek_A)),Driehoek_B-SQRT((1-E4370)*(Driehoek_B-Driehoek_A)*(Driehoek_B-Driehoek_C)))</f>
        <v>6.2233621511865236</v>
      </c>
      <c r="E4370" s="2">
        <f t="shared" ca="1" si="470"/>
        <v>0.77972235018675629</v>
      </c>
      <c r="F4370" s="2"/>
      <c r="G4370" s="15">
        <f ca="1">_xlfn.NORM.INV(H4370,Normaal_Mu,Normaal_Sigma)</f>
        <v>6.5844318409291693</v>
      </c>
      <c r="H4370" s="2">
        <f t="shared" ca="1" si="471"/>
        <v>0.78588260642691643</v>
      </c>
      <c r="I4370" s="2"/>
      <c r="J4370" s="15">
        <f ca="1">-LN(K4370) /NegExp_Labda</f>
        <v>4.8277303487734677</v>
      </c>
      <c r="K4370" s="2">
        <f t="shared" ca="1" si="472"/>
        <v>0.38077521312967999</v>
      </c>
      <c r="L4370" s="2"/>
      <c r="M4370" s="17">
        <f t="shared" ca="1" si="466"/>
        <v>4</v>
      </c>
      <c r="N4370" s="2">
        <f t="shared" ca="1" si="468"/>
        <v>0.28633020391119945</v>
      </c>
      <c r="O4370" s="2"/>
      <c r="P4370" s="31">
        <f t="shared" ca="1" si="467"/>
        <v>4.9650803395159402</v>
      </c>
    </row>
    <row r="4371" spans="1:16" x14ac:dyDescent="0.25">
      <c r="A4371" s="32">
        <f ca="1">Uniform_A+B4371*(Uniform_B-Uniform_A)</f>
        <v>6.6819910697915494</v>
      </c>
      <c r="B4371" s="2">
        <f t="shared" ca="1" si="469"/>
        <v>0.66819910697915497</v>
      </c>
      <c r="C4371" s="4"/>
      <c r="D4371" s="5">
        <f ca="1">IF(E4371&lt;(Driehoek_C-Driehoek_A)/(Driehoek_B-Driehoek_A),Driehoek_A+SQRT(E4371*(Driehoek_B-Driehoek_A)*(Driehoek_C-Driehoek_A)),Driehoek_B-SQRT((1-E4371)*(Driehoek_B-Driehoek_A)*(Driehoek_B-Driehoek_C)))</f>
        <v>7.3229477201659048</v>
      </c>
      <c r="E4371" s="2">
        <f t="shared" ca="1" si="470"/>
        <v>0.91964273287723608</v>
      </c>
      <c r="F4371" s="2"/>
      <c r="G4371" s="15">
        <f ca="1">_xlfn.NORM.INV(H4371,Normaal_Mu,Normaal_Sigma)</f>
        <v>2.1809136770786832</v>
      </c>
      <c r="H4371" s="2">
        <f t="shared" ca="1" si="471"/>
        <v>7.9337310136977535E-2</v>
      </c>
      <c r="I4371" s="2"/>
      <c r="J4371" s="15">
        <f ca="1">-LN(K4371) /NegExp_Labda</f>
        <v>1.3520526112608011</v>
      </c>
      <c r="K4371" s="2">
        <f t="shared" ca="1" si="472"/>
        <v>0.76306617438439162</v>
      </c>
      <c r="L4371" s="2"/>
      <c r="M4371" s="17">
        <f t="shared" ca="1" si="466"/>
        <v>1</v>
      </c>
      <c r="N4371" s="2">
        <f t="shared" ca="1" si="468"/>
        <v>1.6402096813973976E-2</v>
      </c>
      <c r="O4371" s="2"/>
      <c r="P4371" s="31">
        <f t="shared" ca="1" si="467"/>
        <v>3.7075810156593874</v>
      </c>
    </row>
    <row r="4372" spans="1:16" x14ac:dyDescent="0.25">
      <c r="A4372" s="32">
        <f ca="1">Uniform_A+B4372*(Uniform_B-Uniform_A)</f>
        <v>7.1915259779961254</v>
      </c>
      <c r="B4372" s="2">
        <f t="shared" ca="1" si="469"/>
        <v>0.71915259779961249</v>
      </c>
      <c r="C4372" s="4"/>
      <c r="D4372" s="5">
        <f ca="1">IF(E4372&lt;(Driehoek_C-Driehoek_A)/(Driehoek_B-Driehoek_A),Driehoek_A+SQRT(E4372*(Driehoek_B-Driehoek_A)*(Driehoek_C-Driehoek_A)),Driehoek_B-SQRT((1-E4372)*(Driehoek_B-Driehoek_A)*(Driehoek_B-Driehoek_C)))</f>
        <v>2.956402403497195</v>
      </c>
      <c r="E4372" s="2">
        <f t="shared" ca="1" si="470"/>
        <v>6.5336111243943673E-2</v>
      </c>
      <c r="F4372" s="2"/>
      <c r="G4372" s="15">
        <f ca="1">_xlfn.NORM.INV(H4372,Normaal_Mu,Normaal_Sigma)</f>
        <v>2.9316585310052754</v>
      </c>
      <c r="H4372" s="2">
        <f t="shared" ca="1" si="471"/>
        <v>0.15052817648633088</v>
      </c>
      <c r="I4372" s="2"/>
      <c r="J4372" s="15">
        <f ca="1">-LN(K4372) /NegExp_Labda</f>
        <v>0.80165924107719289</v>
      </c>
      <c r="K4372" s="2">
        <f t="shared" ca="1" si="472"/>
        <v>0.85186105348577279</v>
      </c>
      <c r="L4372" s="2"/>
      <c r="M4372" s="17">
        <f t="shared" ca="1" si="466"/>
        <v>6</v>
      </c>
      <c r="N4372" s="2">
        <f t="shared" ca="1" si="468"/>
        <v>0.67774251365020755</v>
      </c>
      <c r="O4372" s="2"/>
      <c r="P4372" s="31">
        <f t="shared" ca="1" si="467"/>
        <v>3.9762492307151573</v>
      </c>
    </row>
    <row r="4373" spans="1:16" x14ac:dyDescent="0.25">
      <c r="A4373" s="32">
        <f ca="1">Uniform_A+B4373*(Uniform_B-Uniform_A)</f>
        <v>0.34582233129387796</v>
      </c>
      <c r="B4373" s="2">
        <f t="shared" ca="1" si="469"/>
        <v>3.4582233129387796E-2</v>
      </c>
      <c r="C4373" s="4"/>
      <c r="D4373" s="5">
        <f ca="1">IF(E4373&lt;(Driehoek_C-Driehoek_A)/(Driehoek_B-Driehoek_A),Driehoek_A+SQRT(E4373*(Driehoek_B-Driehoek_A)*(Driehoek_C-Driehoek_A)),Driehoek_B-SQRT((1-E4373)*(Driehoek_B-Driehoek_A)*(Driehoek_B-Driehoek_C)))</f>
        <v>4.7986944110548766</v>
      </c>
      <c r="E4373" s="2">
        <f t="shared" ca="1" si="470"/>
        <v>0.4956866099513848</v>
      </c>
      <c r="F4373" s="2"/>
      <c r="G4373" s="15">
        <f ca="1">_xlfn.NORM.INV(H4373,Normaal_Mu,Normaal_Sigma)</f>
        <v>4.5767376922303118</v>
      </c>
      <c r="H4373" s="2">
        <f t="shared" ca="1" si="471"/>
        <v>0.41619740125440541</v>
      </c>
      <c r="I4373" s="2"/>
      <c r="J4373" s="15">
        <f ca="1">-LN(K4373) /NegExp_Labda</f>
        <v>0.89702799465180116</v>
      </c>
      <c r="K4373" s="2">
        <f t="shared" ca="1" si="472"/>
        <v>0.83576684450337146</v>
      </c>
      <c r="L4373" s="2"/>
      <c r="M4373" s="17">
        <f t="shared" ca="1" si="466"/>
        <v>6</v>
      </c>
      <c r="N4373" s="2">
        <f t="shared" ca="1" si="468"/>
        <v>0.74090112338242897</v>
      </c>
      <c r="O4373" s="2"/>
      <c r="P4373" s="31">
        <f t="shared" ca="1" si="467"/>
        <v>3.3236564858461732</v>
      </c>
    </row>
    <row r="4374" spans="1:16" x14ac:dyDescent="0.25">
      <c r="A4374" s="32">
        <f ca="1">Uniform_A+B4374*(Uniform_B-Uniform_A)</f>
        <v>9.7334278364418108</v>
      </c>
      <c r="B4374" s="2">
        <f t="shared" ca="1" si="469"/>
        <v>0.97334278364418114</v>
      </c>
      <c r="C4374" s="4"/>
      <c r="D4374" s="5">
        <f ca="1">IF(E4374&lt;(Driehoek_C-Driehoek_A)/(Driehoek_B-Driehoek_A),Driehoek_A+SQRT(E4374*(Driehoek_B-Driehoek_A)*(Driehoek_C-Driehoek_A)),Driehoek_B-SQRT((1-E4374)*(Driehoek_B-Driehoek_A)*(Driehoek_B-Driehoek_C)))</f>
        <v>4.2056231684431227</v>
      </c>
      <c r="E4374" s="2">
        <f t="shared" ca="1" si="470"/>
        <v>0.34325573705801815</v>
      </c>
      <c r="F4374" s="2"/>
      <c r="G4374" s="15">
        <f ca="1">_xlfn.NORM.INV(H4374,Normaal_Mu,Normaal_Sigma)</f>
        <v>4.4580765614822813</v>
      </c>
      <c r="H4374" s="2">
        <f t="shared" ca="1" si="471"/>
        <v>0.39321023739504457</v>
      </c>
      <c r="I4374" s="2"/>
      <c r="J4374" s="15">
        <f ca="1">-LN(K4374) /NegExp_Labda</f>
        <v>5.3577598676870846</v>
      </c>
      <c r="K4374" s="2">
        <f t="shared" ca="1" si="472"/>
        <v>0.34247659015185283</v>
      </c>
      <c r="L4374" s="2"/>
      <c r="M4374" s="17">
        <f t="shared" ca="1" si="466"/>
        <v>2</v>
      </c>
      <c r="N4374" s="2">
        <f t="shared" ca="1" si="468"/>
        <v>0.11296141689092232</v>
      </c>
      <c r="O4374" s="2"/>
      <c r="P4374" s="31">
        <f t="shared" ca="1" si="467"/>
        <v>5.1509774868108611</v>
      </c>
    </row>
    <row r="4375" spans="1:16" x14ac:dyDescent="0.25">
      <c r="A4375" s="32">
        <f ca="1">Uniform_A+B4375*(Uniform_B-Uniform_A)</f>
        <v>0.40916220709154794</v>
      </c>
      <c r="B4375" s="2">
        <f t="shared" ca="1" si="469"/>
        <v>4.0916220709154794E-2</v>
      </c>
      <c r="C4375" s="4"/>
      <c r="D4375" s="5">
        <f ca="1">IF(E4375&lt;(Driehoek_C-Driehoek_A)/(Driehoek_B-Driehoek_A),Driehoek_A+SQRT(E4375*(Driehoek_B-Driehoek_A)*(Driehoek_C-Driehoek_A)),Driehoek_B-SQRT((1-E4375)*(Driehoek_B-Driehoek_A)*(Driehoek_B-Driehoek_C)))</f>
        <v>4.578687432615526</v>
      </c>
      <c r="E4375" s="2">
        <f t="shared" ca="1" si="470"/>
        <v>0.44148557661394605</v>
      </c>
      <c r="F4375" s="2"/>
      <c r="G4375" s="15">
        <f ca="1">_xlfn.NORM.INV(H4375,Normaal_Mu,Normaal_Sigma)</f>
        <v>4.0791915157088461</v>
      </c>
      <c r="H4375" s="2">
        <f t="shared" ca="1" si="471"/>
        <v>0.32261304516097</v>
      </c>
      <c r="I4375" s="2"/>
      <c r="J4375" s="15">
        <f ca="1">-LN(K4375) /NegExp_Labda</f>
        <v>2.3522820202183459</v>
      </c>
      <c r="K4375" s="2">
        <f t="shared" ca="1" si="472"/>
        <v>0.62471707980569169</v>
      </c>
      <c r="L4375" s="2"/>
      <c r="M4375" s="17">
        <f t="shared" ca="1" si="466"/>
        <v>4</v>
      </c>
      <c r="N4375" s="2">
        <f t="shared" ca="1" si="468"/>
        <v>0.36734729275837263</v>
      </c>
      <c r="O4375" s="2"/>
      <c r="P4375" s="31">
        <f t="shared" ca="1" si="467"/>
        <v>3.083864635126853</v>
      </c>
    </row>
    <row r="4376" spans="1:16" x14ac:dyDescent="0.25">
      <c r="A4376" s="32">
        <f ca="1">Uniform_A+B4376*(Uniform_B-Uniform_A)</f>
        <v>2.6067731398449356</v>
      </c>
      <c r="B4376" s="2">
        <f t="shared" ca="1" si="469"/>
        <v>0.26067731398449356</v>
      </c>
      <c r="C4376" s="4"/>
      <c r="D4376" s="5">
        <f ca="1">IF(E4376&lt;(Driehoek_C-Driehoek_A)/(Driehoek_B-Driehoek_A),Driehoek_A+SQRT(E4376*(Driehoek_B-Driehoek_A)*(Driehoek_C-Driehoek_A)),Driehoek_B-SQRT((1-E4376)*(Driehoek_B-Driehoek_A)*(Driehoek_B-Driehoek_C)))</f>
        <v>4.7792704072284744</v>
      </c>
      <c r="E4376" s="2">
        <f t="shared" ca="1" si="470"/>
        <v>0.49101262013436331</v>
      </c>
      <c r="F4376" s="2"/>
      <c r="G4376" s="15">
        <f ca="1">_xlfn.NORM.INV(H4376,Normaal_Mu,Normaal_Sigma)</f>
        <v>3.6318635282203386</v>
      </c>
      <c r="H4376" s="2">
        <f t="shared" ca="1" si="471"/>
        <v>0.24696603925446181</v>
      </c>
      <c r="I4376" s="2"/>
      <c r="J4376" s="15">
        <f ca="1">-LN(K4376) /NegExp_Labda</f>
        <v>2.5961221140087831</v>
      </c>
      <c r="K4376" s="2">
        <f t="shared" ca="1" si="472"/>
        <v>0.5949818234053198</v>
      </c>
      <c r="L4376" s="2"/>
      <c r="M4376" s="17">
        <f t="shared" ca="1" si="466"/>
        <v>6</v>
      </c>
      <c r="N4376" s="2">
        <f t="shared" ca="1" si="468"/>
        <v>0.66348970052030953</v>
      </c>
      <c r="O4376" s="2"/>
      <c r="P4376" s="31">
        <f t="shared" ca="1" si="467"/>
        <v>3.9228058378605062</v>
      </c>
    </row>
    <row r="4377" spans="1:16" x14ac:dyDescent="0.25">
      <c r="A4377" s="32">
        <f ca="1">Uniform_A+B4377*(Uniform_B-Uniform_A)</f>
        <v>8.7023382651151042</v>
      </c>
      <c r="B4377" s="2">
        <f t="shared" ca="1" si="469"/>
        <v>0.87023382651151038</v>
      </c>
      <c r="C4377" s="4"/>
      <c r="D4377" s="5">
        <f ca="1">IF(E4377&lt;(Driehoek_C-Driehoek_A)/(Driehoek_B-Driehoek_A),Driehoek_A+SQRT(E4377*(Driehoek_B-Driehoek_A)*(Driehoek_C-Driehoek_A)),Driehoek_B-SQRT((1-E4377)*(Driehoek_B-Driehoek_A)*(Driehoek_B-Driehoek_C)))</f>
        <v>5.434706738206005</v>
      </c>
      <c r="E4377" s="2">
        <f t="shared" ca="1" si="470"/>
        <v>0.63681954164018095</v>
      </c>
      <c r="F4377" s="2"/>
      <c r="G4377" s="15">
        <f ca="1">_xlfn.NORM.INV(H4377,Normaal_Mu,Normaal_Sigma)</f>
        <v>2.6936731160766172</v>
      </c>
      <c r="H4377" s="2">
        <f t="shared" ca="1" si="471"/>
        <v>0.12442165285683449</v>
      </c>
      <c r="I4377" s="2"/>
      <c r="J4377" s="15">
        <f ca="1">-LN(K4377) /NegExp_Labda</f>
        <v>3.5347798090555913</v>
      </c>
      <c r="K4377" s="2">
        <f t="shared" ca="1" si="472"/>
        <v>0.49314306131539121</v>
      </c>
      <c r="L4377" s="2"/>
      <c r="M4377" s="17">
        <f t="shared" ca="1" si="466"/>
        <v>5</v>
      </c>
      <c r="N4377" s="2">
        <f t="shared" ca="1" si="468"/>
        <v>0.58850714029060036</v>
      </c>
      <c r="O4377" s="2"/>
      <c r="P4377" s="31">
        <f t="shared" ca="1" si="467"/>
        <v>5.073099585690664</v>
      </c>
    </row>
    <row r="4378" spans="1:16" x14ac:dyDescent="0.25">
      <c r="A4378" s="32">
        <f ca="1">Uniform_A+B4378*(Uniform_B-Uniform_A)</f>
        <v>8.9939817113040235</v>
      </c>
      <c r="B4378" s="2">
        <f t="shared" ca="1" si="469"/>
        <v>0.89939817113040232</v>
      </c>
      <c r="C4378" s="4"/>
      <c r="D4378" s="5">
        <f ca="1">IF(E4378&lt;(Driehoek_C-Driehoek_A)/(Driehoek_B-Driehoek_A),Driehoek_A+SQRT(E4378*(Driehoek_B-Driehoek_A)*(Driehoek_C-Driehoek_A)),Driehoek_B-SQRT((1-E4378)*(Driehoek_B-Driehoek_A)*(Driehoek_B-Driehoek_C)))</f>
        <v>5.7599767462636944</v>
      </c>
      <c r="E4378" s="2">
        <f t="shared" ca="1" si="470"/>
        <v>0.70006426614994288</v>
      </c>
      <c r="F4378" s="2"/>
      <c r="G4378" s="15">
        <f ca="1">_xlfn.NORM.INV(H4378,Normaal_Mu,Normaal_Sigma)</f>
        <v>6.6152508302150137</v>
      </c>
      <c r="H4378" s="2">
        <f t="shared" ca="1" si="471"/>
        <v>0.79034687425697236</v>
      </c>
      <c r="I4378" s="2"/>
      <c r="J4378" s="15">
        <f ca="1">-LN(K4378) /NegExp_Labda</f>
        <v>2.2263589702051285</v>
      </c>
      <c r="K4378" s="2">
        <f t="shared" ca="1" si="472"/>
        <v>0.64065012748008998</v>
      </c>
      <c r="L4378" s="2"/>
      <c r="M4378" s="17">
        <f t="shared" ca="1" si="466"/>
        <v>2</v>
      </c>
      <c r="N4378" s="2">
        <f t="shared" ca="1" si="468"/>
        <v>0.10906635976882229</v>
      </c>
      <c r="O4378" s="2"/>
      <c r="P4378" s="31">
        <f t="shared" ca="1" si="467"/>
        <v>5.1191136515975719</v>
      </c>
    </row>
    <row r="4379" spans="1:16" x14ac:dyDescent="0.25">
      <c r="A4379" s="32">
        <f ca="1">Uniform_A+B4379*(Uniform_B-Uniform_A)</f>
        <v>9.3574361660685295</v>
      </c>
      <c r="B4379" s="2">
        <f t="shared" ca="1" si="469"/>
        <v>0.9357436166068529</v>
      </c>
      <c r="C4379" s="4"/>
      <c r="D4379" s="5">
        <f ca="1">IF(E4379&lt;(Driehoek_C-Driehoek_A)/(Driehoek_B-Driehoek_A),Driehoek_A+SQRT(E4379*(Driehoek_B-Driehoek_A)*(Driehoek_C-Driehoek_A)),Driehoek_B-SQRT((1-E4379)*(Driehoek_B-Driehoek_A)*(Driehoek_B-Driehoek_C)))</f>
        <v>3.8674253325920369</v>
      </c>
      <c r="E4379" s="2">
        <f t="shared" ca="1" si="470"/>
        <v>0.24909124091474855</v>
      </c>
      <c r="F4379" s="2"/>
      <c r="G4379" s="15">
        <f ca="1">_xlfn.NORM.INV(H4379,Normaal_Mu,Normaal_Sigma)</f>
        <v>3.1587366860466566</v>
      </c>
      <c r="H4379" s="2">
        <f t="shared" ca="1" si="471"/>
        <v>0.17862138425631091</v>
      </c>
      <c r="I4379" s="2"/>
      <c r="J4379" s="15">
        <f ca="1">-LN(K4379) /NegExp_Labda</f>
        <v>13.803540910510385</v>
      </c>
      <c r="K4379" s="2">
        <f t="shared" ca="1" si="472"/>
        <v>6.3246962129437367E-2</v>
      </c>
      <c r="L4379" s="2"/>
      <c r="M4379" s="17">
        <f t="shared" ca="1" si="466"/>
        <v>8</v>
      </c>
      <c r="N4379" s="2">
        <f t="shared" ca="1" si="468"/>
        <v>0.91576596324073545</v>
      </c>
      <c r="O4379" s="2"/>
      <c r="P4379" s="31">
        <f t="shared" ca="1" si="467"/>
        <v>7.6374278190435207</v>
      </c>
    </row>
    <row r="4380" spans="1:16" x14ac:dyDescent="0.25">
      <c r="A4380" s="32">
        <f ca="1">Uniform_A+B4380*(Uniform_B-Uniform_A)</f>
        <v>6.5937432066566268</v>
      </c>
      <c r="B4380" s="2">
        <f t="shared" ca="1" si="469"/>
        <v>0.65937432066566271</v>
      </c>
      <c r="C4380" s="4"/>
      <c r="D4380" s="5">
        <f ca="1">IF(E4380&lt;(Driehoek_C-Driehoek_A)/(Driehoek_B-Driehoek_A),Driehoek_A+SQRT(E4380*(Driehoek_B-Driehoek_A)*(Driehoek_C-Driehoek_A)),Driehoek_B-SQRT((1-E4380)*(Driehoek_B-Driehoek_A)*(Driehoek_B-Driehoek_C)))</f>
        <v>5.4724230152055604</v>
      </c>
      <c r="E4380" s="2">
        <f t="shared" ca="1" si="470"/>
        <v>0.64446287475281616</v>
      </c>
      <c r="F4380" s="2"/>
      <c r="G4380" s="15">
        <f ca="1">_xlfn.NORM.INV(H4380,Normaal_Mu,Normaal_Sigma)</f>
        <v>4.9533131812739546</v>
      </c>
      <c r="H4380" s="2">
        <f t="shared" ca="1" si="471"/>
        <v>0.49068817273607179</v>
      </c>
      <c r="I4380" s="2"/>
      <c r="J4380" s="15">
        <f ca="1">-LN(K4380) /NegExp_Labda</f>
        <v>7.8981927511574952</v>
      </c>
      <c r="K4380" s="2">
        <f t="shared" ca="1" si="472"/>
        <v>0.20604956131297247</v>
      </c>
      <c r="L4380" s="2"/>
      <c r="M4380" s="17">
        <f t="shared" ca="1" si="466"/>
        <v>7</v>
      </c>
      <c r="N4380" s="2">
        <f t="shared" ca="1" si="468"/>
        <v>0.83269923476207863</v>
      </c>
      <c r="O4380" s="2"/>
      <c r="P4380" s="31">
        <f t="shared" ca="1" si="467"/>
        <v>6.3835344308587274</v>
      </c>
    </row>
    <row r="4381" spans="1:16" x14ac:dyDescent="0.25">
      <c r="A4381" s="32">
        <f ca="1">Uniform_A+B4381*(Uniform_B-Uniform_A)</f>
        <v>5.1159219278193984</v>
      </c>
      <c r="B4381" s="2">
        <f t="shared" ca="1" si="469"/>
        <v>0.51159219278193979</v>
      </c>
      <c r="C4381" s="4"/>
      <c r="D4381" s="5">
        <f ca="1">IF(E4381&lt;(Driehoek_C-Driehoek_A)/(Driehoek_B-Driehoek_A),Driehoek_A+SQRT(E4381*(Driehoek_B-Driehoek_A)*(Driehoek_C-Driehoek_A)),Driehoek_B-SQRT((1-E4381)*(Driehoek_B-Driehoek_A)*(Driehoek_B-Driehoek_C)))</f>
        <v>4.5163287378320023</v>
      </c>
      <c r="E4381" s="2">
        <f t="shared" ca="1" si="470"/>
        <v>0.42561977179453814</v>
      </c>
      <c r="F4381" s="2"/>
      <c r="G4381" s="15">
        <f ca="1">_xlfn.NORM.INV(H4381,Normaal_Mu,Normaal_Sigma)</f>
        <v>7.4308491100060667</v>
      </c>
      <c r="H4381" s="2">
        <f t="shared" ca="1" si="471"/>
        <v>0.8878978962888765</v>
      </c>
      <c r="I4381" s="2"/>
      <c r="J4381" s="15">
        <f ca="1">-LN(K4381) /NegExp_Labda</f>
        <v>12.810170898582323</v>
      </c>
      <c r="K4381" s="2">
        <f t="shared" ca="1" si="472"/>
        <v>7.7147648539055091E-2</v>
      </c>
      <c r="L4381" s="2"/>
      <c r="M4381" s="17">
        <f t="shared" ca="1" si="466"/>
        <v>7</v>
      </c>
      <c r="N4381" s="2">
        <f t="shared" ca="1" si="468"/>
        <v>0.80232288852177047</v>
      </c>
      <c r="O4381" s="2"/>
      <c r="P4381" s="31">
        <f t="shared" ca="1" si="467"/>
        <v>7.3746541348479582</v>
      </c>
    </row>
    <row r="4382" spans="1:16" x14ac:dyDescent="0.25">
      <c r="A4382" s="32">
        <f ca="1">Uniform_A+B4382*(Uniform_B-Uniform_A)</f>
        <v>1.4742855709911706</v>
      </c>
      <c r="B4382" s="2">
        <f t="shared" ca="1" si="469"/>
        <v>0.14742855709911706</v>
      </c>
      <c r="C4382" s="4"/>
      <c r="D4382" s="5">
        <f ca="1">IF(E4382&lt;(Driehoek_C-Driehoek_A)/(Driehoek_B-Driehoek_A),Driehoek_A+SQRT(E4382*(Driehoek_B-Driehoek_A)*(Driehoek_C-Driehoek_A)),Driehoek_B-SQRT((1-E4382)*(Driehoek_B-Driehoek_A)*(Driehoek_B-Driehoek_C)))</f>
        <v>6.5084571097238779</v>
      </c>
      <c r="E4382" s="2">
        <f t="shared" ca="1" si="470"/>
        <v>0.82263468645470017</v>
      </c>
      <c r="F4382" s="2"/>
      <c r="G4382" s="15">
        <f ca="1">_xlfn.NORM.INV(H4382,Normaal_Mu,Normaal_Sigma)</f>
        <v>2.8384225255380811</v>
      </c>
      <c r="H4382" s="2">
        <f t="shared" ca="1" si="471"/>
        <v>0.13989554977931551</v>
      </c>
      <c r="I4382" s="2"/>
      <c r="J4382" s="15">
        <f ca="1">-LN(K4382) /NegExp_Labda</f>
        <v>2.5139686449153578</v>
      </c>
      <c r="K4382" s="2">
        <f t="shared" ca="1" si="472"/>
        <v>0.6048385421889273</v>
      </c>
      <c r="L4382" s="2"/>
      <c r="M4382" s="17">
        <f t="shared" ca="1" si="466"/>
        <v>6</v>
      </c>
      <c r="N4382" s="2">
        <f t="shared" ca="1" si="468"/>
        <v>0.64347000571669677</v>
      </c>
      <c r="O4382" s="2"/>
      <c r="P4382" s="31">
        <f t="shared" ca="1" si="467"/>
        <v>3.8670267702336978</v>
      </c>
    </row>
    <row r="4383" spans="1:16" x14ac:dyDescent="0.25">
      <c r="A4383" s="32">
        <f ca="1">Uniform_A+B4383*(Uniform_B-Uniform_A)</f>
        <v>9.9209643959400591</v>
      </c>
      <c r="B4383" s="2">
        <f t="shared" ca="1" si="469"/>
        <v>0.99209643959400584</v>
      </c>
      <c r="C4383" s="4"/>
      <c r="D4383" s="5">
        <f ca="1">IF(E4383&lt;(Driehoek_C-Driehoek_A)/(Driehoek_B-Driehoek_A),Driehoek_A+SQRT(E4383*(Driehoek_B-Driehoek_A)*(Driehoek_C-Driehoek_A)),Driehoek_B-SQRT((1-E4383)*(Driehoek_B-Driehoek_A)*(Driehoek_B-Driehoek_C)))</f>
        <v>5.0275161077151642</v>
      </c>
      <c r="E4383" s="2">
        <f t="shared" ca="1" si="470"/>
        <v>0.54912490644392919</v>
      </c>
      <c r="F4383" s="2"/>
      <c r="G4383" s="15">
        <f ca="1">_xlfn.NORM.INV(H4383,Normaal_Mu,Normaal_Sigma)</f>
        <v>4.2762256091008197</v>
      </c>
      <c r="H4383" s="2">
        <f t="shared" ca="1" si="471"/>
        <v>0.35871816445668547</v>
      </c>
      <c r="I4383" s="2"/>
      <c r="J4383" s="15">
        <f ca="1">-LN(K4383) /NegExp_Labda</f>
        <v>7.762847583273242</v>
      </c>
      <c r="K4383" s="2">
        <f t="shared" ca="1" si="472"/>
        <v>0.21170329919802544</v>
      </c>
      <c r="L4383" s="2"/>
      <c r="M4383" s="17">
        <f t="shared" ca="1" si="466"/>
        <v>5</v>
      </c>
      <c r="N4383" s="2">
        <f t="shared" ca="1" si="468"/>
        <v>0.441376620029579</v>
      </c>
      <c r="O4383" s="2"/>
      <c r="P4383" s="31">
        <f t="shared" ca="1" si="467"/>
        <v>6.397510739205857</v>
      </c>
    </row>
    <row r="4384" spans="1:16" x14ac:dyDescent="0.25">
      <c r="A4384" s="32">
        <f ca="1">Uniform_A+B4384*(Uniform_B-Uniform_A)</f>
        <v>5.9098946036421482</v>
      </c>
      <c r="B4384" s="2">
        <f t="shared" ca="1" si="469"/>
        <v>0.59098946036421485</v>
      </c>
      <c r="C4384" s="4"/>
      <c r="D4384" s="5">
        <f ca="1">IF(E4384&lt;(Driehoek_C-Driehoek_A)/(Driehoek_B-Driehoek_A),Driehoek_A+SQRT(E4384*(Driehoek_B-Driehoek_A)*(Driehoek_C-Driehoek_A)),Driehoek_B-SQRT((1-E4384)*(Driehoek_B-Driehoek_A)*(Driehoek_B-Driehoek_C)))</f>
        <v>4.7214481751330339</v>
      </c>
      <c r="E4384" s="2">
        <f t="shared" ca="1" si="470"/>
        <v>0.47697126519793009</v>
      </c>
      <c r="F4384" s="2"/>
      <c r="G4384" s="15">
        <f ca="1">_xlfn.NORM.INV(H4384,Normaal_Mu,Normaal_Sigma)</f>
        <v>4.7477955319102803</v>
      </c>
      <c r="H4384" s="2">
        <f t="shared" ca="1" si="471"/>
        <v>0.44982549953899709</v>
      </c>
      <c r="I4384" s="2"/>
      <c r="J4384" s="15">
        <f ca="1">-LN(K4384) /NegExp_Labda</f>
        <v>1.0383609838124574</v>
      </c>
      <c r="K4384" s="2">
        <f t="shared" ca="1" si="472"/>
        <v>0.8124733244507073</v>
      </c>
      <c r="L4384" s="2"/>
      <c r="M4384" s="17">
        <f t="shared" ca="1" si="466"/>
        <v>5</v>
      </c>
      <c r="N4384" s="2">
        <f t="shared" ca="1" si="468"/>
        <v>0.54859798242477831</v>
      </c>
      <c r="O4384" s="2"/>
      <c r="P4384" s="31">
        <f t="shared" ca="1" si="467"/>
        <v>4.2834998588995834</v>
      </c>
    </row>
    <row r="4385" spans="1:16" x14ac:dyDescent="0.25">
      <c r="A4385" s="32">
        <f ca="1">Uniform_A+B4385*(Uniform_B-Uniform_A)</f>
        <v>5.1718295676634831</v>
      </c>
      <c r="B4385" s="2">
        <f t="shared" ca="1" si="469"/>
        <v>0.51718295676634829</v>
      </c>
      <c r="C4385" s="4"/>
      <c r="D4385" s="5">
        <f ca="1">IF(E4385&lt;(Driehoek_C-Driehoek_A)/(Driehoek_B-Driehoek_A),Driehoek_A+SQRT(E4385*(Driehoek_B-Driehoek_A)*(Driehoek_C-Driehoek_A)),Driehoek_B-SQRT((1-E4385)*(Driehoek_B-Driehoek_A)*(Driehoek_B-Driehoek_C)))</f>
        <v>2.8700495042669179</v>
      </c>
      <c r="E4385" s="2">
        <f t="shared" ca="1" si="470"/>
        <v>5.4070438562507817E-2</v>
      </c>
      <c r="F4385" s="2"/>
      <c r="G4385" s="15">
        <f ca="1">_xlfn.NORM.INV(H4385,Normaal_Mu,Normaal_Sigma)</f>
        <v>2.8409249455151078</v>
      </c>
      <c r="H4385" s="2">
        <f t="shared" ca="1" si="471"/>
        <v>0.14017408698246259</v>
      </c>
      <c r="I4385" s="2"/>
      <c r="J4385" s="15">
        <f ca="1">-LN(K4385) /NegExp_Labda</f>
        <v>1.9658965969810012</v>
      </c>
      <c r="K4385" s="2">
        <f t="shared" ca="1" si="472"/>
        <v>0.67490771269097471</v>
      </c>
      <c r="L4385" s="2"/>
      <c r="M4385" s="17">
        <f t="shared" ca="1" si="466"/>
        <v>4</v>
      </c>
      <c r="N4385" s="2">
        <f t="shared" ca="1" si="468"/>
        <v>0.42677453370746077</v>
      </c>
      <c r="O4385" s="2"/>
      <c r="P4385" s="31">
        <f t="shared" ca="1" si="467"/>
        <v>3.3697401228853017</v>
      </c>
    </row>
    <row r="4386" spans="1:16" x14ac:dyDescent="0.25">
      <c r="A4386" s="32">
        <f ca="1">Uniform_A+B4386*(Uniform_B-Uniform_A)</f>
        <v>5.8642617062158076</v>
      </c>
      <c r="B4386" s="2">
        <f t="shared" ca="1" si="469"/>
        <v>0.58642617062158076</v>
      </c>
      <c r="C4386" s="4"/>
      <c r="D4386" s="5">
        <f ca="1">IF(E4386&lt;(Driehoek_C-Driehoek_A)/(Driehoek_B-Driehoek_A),Driehoek_A+SQRT(E4386*(Driehoek_B-Driehoek_A)*(Driehoek_C-Driehoek_A)),Driehoek_B-SQRT((1-E4386)*(Driehoek_B-Driehoek_A)*(Driehoek_B-Driehoek_C)))</f>
        <v>6.4059471333047728</v>
      </c>
      <c r="E4386" s="2">
        <f t="shared" ca="1" si="470"/>
        <v>0.8077397064225792</v>
      </c>
      <c r="F4386" s="2"/>
      <c r="G4386" s="15">
        <f ca="1">_xlfn.NORM.INV(H4386,Normaal_Mu,Normaal_Sigma)</f>
        <v>9.0562692742213109</v>
      </c>
      <c r="H4386" s="2">
        <f t="shared" ca="1" si="471"/>
        <v>0.97872674566749152</v>
      </c>
      <c r="I4386" s="2"/>
      <c r="J4386" s="15">
        <f ca="1">-LN(K4386) /NegExp_Labda</f>
        <v>17.201031325080852</v>
      </c>
      <c r="K4386" s="2">
        <f t="shared" ca="1" si="472"/>
        <v>3.2058072187076347E-2</v>
      </c>
      <c r="L4386" s="2"/>
      <c r="M4386" s="17">
        <f t="shared" ca="1" si="466"/>
        <v>2</v>
      </c>
      <c r="N4386" s="2">
        <f t="shared" ca="1" si="468"/>
        <v>7.9466801233998186E-2</v>
      </c>
      <c r="O4386" s="2"/>
      <c r="P4386" s="31">
        <f t="shared" ca="1" si="467"/>
        <v>8.1055018877645502</v>
      </c>
    </row>
    <row r="4387" spans="1:16" x14ac:dyDescent="0.25">
      <c r="A4387" s="32">
        <f ca="1">Uniform_A+B4387*(Uniform_B-Uniform_A)</f>
        <v>1.3551755059359849</v>
      </c>
      <c r="B4387" s="2">
        <f t="shared" ca="1" si="469"/>
        <v>0.13551755059359849</v>
      </c>
      <c r="C4387" s="4"/>
      <c r="D4387" s="5">
        <f ca="1">IF(E4387&lt;(Driehoek_C-Driehoek_A)/(Driehoek_B-Driehoek_A),Driehoek_A+SQRT(E4387*(Driehoek_B-Driehoek_A)*(Driehoek_C-Driehoek_A)),Driehoek_B-SQRT((1-E4387)*(Driehoek_B-Driehoek_A)*(Driehoek_B-Driehoek_C)))</f>
        <v>7.0696512128636879</v>
      </c>
      <c r="E4387" s="2">
        <f t="shared" ca="1" si="470"/>
        <v>0.89353581600003906</v>
      </c>
      <c r="F4387" s="2"/>
      <c r="G4387" s="15">
        <f ca="1">_xlfn.NORM.INV(H4387,Normaal_Mu,Normaal_Sigma)</f>
        <v>6.3372471183984755</v>
      </c>
      <c r="H4387" s="2">
        <f t="shared" ca="1" si="471"/>
        <v>0.74813217988055292</v>
      </c>
      <c r="I4387" s="2"/>
      <c r="J4387" s="15">
        <f ca="1">-LN(K4387) /NegExp_Labda</f>
        <v>0.64040128559406773</v>
      </c>
      <c r="K4387" s="2">
        <f t="shared" ca="1" si="472"/>
        <v>0.87978276748103756</v>
      </c>
      <c r="L4387" s="2"/>
      <c r="M4387" s="17">
        <f t="shared" ca="1" si="466"/>
        <v>2</v>
      </c>
      <c r="N4387" s="2">
        <f t="shared" ca="1" si="468"/>
        <v>5.4050474475143995E-2</v>
      </c>
      <c r="O4387" s="2"/>
      <c r="P4387" s="31">
        <f t="shared" ca="1" si="467"/>
        <v>3.4804950245584436</v>
      </c>
    </row>
    <row r="4388" spans="1:16" x14ac:dyDescent="0.25">
      <c r="A4388" s="32">
        <f ca="1">Uniform_A+B4388*(Uniform_B-Uniform_A)</f>
        <v>9.7778460519555885</v>
      </c>
      <c r="B4388" s="2">
        <f t="shared" ca="1" si="469"/>
        <v>0.97778460519555888</v>
      </c>
      <c r="C4388" s="4"/>
      <c r="D4388" s="5">
        <f ca="1">IF(E4388&lt;(Driehoek_C-Driehoek_A)/(Driehoek_B-Driehoek_A),Driehoek_A+SQRT(E4388*(Driehoek_B-Driehoek_A)*(Driehoek_C-Driehoek_A)),Driehoek_B-SQRT((1-E4388)*(Driehoek_B-Driehoek_A)*(Driehoek_B-Driehoek_C)))</f>
        <v>4.5948905206419948</v>
      </c>
      <c r="E4388" s="2">
        <f t="shared" ca="1" si="470"/>
        <v>0.44557172785343546</v>
      </c>
      <c r="F4388" s="2"/>
      <c r="G4388" s="15">
        <f ca="1">_xlfn.NORM.INV(H4388,Normaal_Mu,Normaal_Sigma)</f>
        <v>4.9957175461119885</v>
      </c>
      <c r="H4388" s="2">
        <f t="shared" ca="1" si="471"/>
        <v>0.49914577469285093</v>
      </c>
      <c r="I4388" s="2"/>
      <c r="J4388" s="15">
        <f ca="1">-LN(K4388) /NegExp_Labda</f>
        <v>0.75917706696364395</v>
      </c>
      <c r="K4388" s="2">
        <f t="shared" ca="1" si="472"/>
        <v>0.85912967034303467</v>
      </c>
      <c r="L4388" s="2"/>
      <c r="M4388" s="17">
        <f t="shared" ca="1" si="466"/>
        <v>3</v>
      </c>
      <c r="N4388" s="2">
        <f t="shared" ca="1" si="468"/>
        <v>0.18526468988753164</v>
      </c>
      <c r="O4388" s="2"/>
      <c r="P4388" s="31">
        <f t="shared" ca="1" si="467"/>
        <v>4.6255262371346433</v>
      </c>
    </row>
    <row r="4389" spans="1:16" x14ac:dyDescent="0.25">
      <c r="A4389" s="32">
        <f ca="1">Uniform_A+B4389*(Uniform_B-Uniform_A)</f>
        <v>3.7579447546471592</v>
      </c>
      <c r="B4389" s="2">
        <f t="shared" ca="1" si="469"/>
        <v>0.37579447546471589</v>
      </c>
      <c r="C4389" s="4"/>
      <c r="D4389" s="5">
        <f ca="1">IF(E4389&lt;(Driehoek_C-Driehoek_A)/(Driehoek_B-Driehoek_A),Driehoek_A+SQRT(E4389*(Driehoek_B-Driehoek_A)*(Driehoek_C-Driehoek_A)),Driehoek_B-SQRT((1-E4389)*(Driehoek_B-Driehoek_A)*(Driehoek_B-Driehoek_C)))</f>
        <v>5.1171981771459212</v>
      </c>
      <c r="E4389" s="2">
        <f t="shared" ca="1" si="470"/>
        <v>0.56925285726974406</v>
      </c>
      <c r="F4389" s="2"/>
      <c r="G4389" s="15">
        <f ca="1">_xlfn.NORM.INV(H4389,Normaal_Mu,Normaal_Sigma)</f>
        <v>4.2769425217449122</v>
      </c>
      <c r="H4389" s="2">
        <f t="shared" ca="1" si="471"/>
        <v>0.35885211249522597</v>
      </c>
      <c r="I4389" s="2"/>
      <c r="J4389" s="15">
        <f ca="1">-LN(K4389) /NegExp_Labda</f>
        <v>4.5992622554109746</v>
      </c>
      <c r="K4389" s="2">
        <f t="shared" ca="1" si="472"/>
        <v>0.39857784647598016</v>
      </c>
      <c r="L4389" s="2"/>
      <c r="M4389" s="17">
        <f t="shared" ca="1" si="466"/>
        <v>5</v>
      </c>
      <c r="N4389" s="2">
        <f t="shared" ca="1" si="468"/>
        <v>0.59761207599876287</v>
      </c>
      <c r="O4389" s="2"/>
      <c r="P4389" s="31">
        <f t="shared" ca="1" si="467"/>
        <v>4.5502695417897936</v>
      </c>
    </row>
    <row r="4390" spans="1:16" x14ac:dyDescent="0.25">
      <c r="A4390" s="32">
        <f ca="1">Uniform_A+B4390*(Uniform_B-Uniform_A)</f>
        <v>1.8126164718330973</v>
      </c>
      <c r="B4390" s="2">
        <f t="shared" ca="1" si="469"/>
        <v>0.18126164718330973</v>
      </c>
      <c r="C4390" s="4"/>
      <c r="D4390" s="5">
        <f ca="1">IF(E4390&lt;(Driehoek_C-Driehoek_A)/(Driehoek_B-Driehoek_A),Driehoek_A+SQRT(E4390*(Driehoek_B-Driehoek_A)*(Driehoek_C-Driehoek_A)),Driehoek_B-SQRT((1-E4390)*(Driehoek_B-Driehoek_A)*(Driehoek_B-Driehoek_C)))</f>
        <v>2.9718221197032433</v>
      </c>
      <c r="E4390" s="2">
        <f t="shared" ca="1" si="470"/>
        <v>6.7459873738893172E-2</v>
      </c>
      <c r="F4390" s="2"/>
      <c r="G4390" s="15">
        <f ca="1">_xlfn.NORM.INV(H4390,Normaal_Mu,Normaal_Sigma)</f>
        <v>4.4895758097203595</v>
      </c>
      <c r="H4390" s="2">
        <f t="shared" ca="1" si="471"/>
        <v>0.39927964487566758</v>
      </c>
      <c r="I4390" s="2"/>
      <c r="J4390" s="15">
        <f ca="1">-LN(K4390) /NegExp_Labda</f>
        <v>0.30907851574541895</v>
      </c>
      <c r="K4390" s="2">
        <f t="shared" ca="1" si="472"/>
        <v>0.94005612021005103</v>
      </c>
      <c r="L4390" s="2"/>
      <c r="M4390" s="17">
        <f t="shared" ca="1" si="466"/>
        <v>6</v>
      </c>
      <c r="N4390" s="2">
        <f t="shared" ca="1" si="468"/>
        <v>0.69379835297320602</v>
      </c>
      <c r="O4390" s="2"/>
      <c r="P4390" s="31">
        <f t="shared" ca="1" si="467"/>
        <v>3.1166185834004239</v>
      </c>
    </row>
    <row r="4391" spans="1:16" x14ac:dyDescent="0.25">
      <c r="A4391" s="32">
        <f ca="1">Uniform_A+B4391*(Uniform_B-Uniform_A)</f>
        <v>5.6029746503344144</v>
      </c>
      <c r="B4391" s="2">
        <f t="shared" ca="1" si="469"/>
        <v>0.56029746503344147</v>
      </c>
      <c r="C4391" s="4"/>
      <c r="D4391" s="5">
        <f ca="1">IF(E4391&lt;(Driehoek_C-Driehoek_A)/(Driehoek_B-Driehoek_A),Driehoek_A+SQRT(E4391*(Driehoek_B-Driehoek_A)*(Driehoek_C-Driehoek_A)),Driehoek_B-SQRT((1-E4391)*(Driehoek_B-Driehoek_A)*(Driehoek_B-Driehoek_C)))</f>
        <v>4.5543975584634282</v>
      </c>
      <c r="E4391" s="2">
        <f t="shared" ca="1" si="470"/>
        <v>0.43533196948011632</v>
      </c>
      <c r="F4391" s="2"/>
      <c r="G4391" s="15">
        <f ca="1">_xlfn.NORM.INV(H4391,Normaal_Mu,Normaal_Sigma)</f>
        <v>3.7407200119234361</v>
      </c>
      <c r="H4391" s="2">
        <f t="shared" ca="1" si="471"/>
        <v>0.26446507529146246</v>
      </c>
      <c r="I4391" s="2"/>
      <c r="J4391" s="15">
        <f ca="1">-LN(K4391) /NegExp_Labda</f>
        <v>4.216786493284765</v>
      </c>
      <c r="K4391" s="2">
        <f t="shared" ca="1" si="472"/>
        <v>0.43026357255080205</v>
      </c>
      <c r="L4391" s="2"/>
      <c r="M4391" s="17">
        <f t="shared" ca="1" si="466"/>
        <v>1</v>
      </c>
      <c r="N4391" s="2">
        <f t="shared" ca="1" si="468"/>
        <v>3.4773167085727197E-2</v>
      </c>
      <c r="O4391" s="2"/>
      <c r="P4391" s="31">
        <f t="shared" ca="1" si="467"/>
        <v>3.8229757428012086</v>
      </c>
    </row>
    <row r="4392" spans="1:16" x14ac:dyDescent="0.25">
      <c r="A4392" s="32">
        <f ca="1">Uniform_A+B4392*(Uniform_B-Uniform_A)</f>
        <v>4.0551429953816864</v>
      </c>
      <c r="B4392" s="2">
        <f t="shared" ca="1" si="469"/>
        <v>0.40551429953816864</v>
      </c>
      <c r="C4392" s="4"/>
      <c r="D4392" s="5">
        <f ca="1">IF(E4392&lt;(Driehoek_C-Driehoek_A)/(Driehoek_B-Driehoek_A),Driehoek_A+SQRT(E4392*(Driehoek_B-Driehoek_A)*(Driehoek_C-Driehoek_A)),Driehoek_B-SQRT((1-E4392)*(Driehoek_B-Driehoek_A)*(Driehoek_B-Driehoek_C)))</f>
        <v>4.0927892739028024</v>
      </c>
      <c r="E4392" s="2">
        <f t="shared" ca="1" si="470"/>
        <v>0.31197951113361744</v>
      </c>
      <c r="F4392" s="2"/>
      <c r="G4392" s="15">
        <f ca="1">_xlfn.NORM.INV(H4392,Normaal_Mu,Normaal_Sigma)</f>
        <v>4.819454315120657</v>
      </c>
      <c r="H4392" s="2">
        <f t="shared" ca="1" si="471"/>
        <v>0.46403520030658896</v>
      </c>
      <c r="I4392" s="2"/>
      <c r="J4392" s="15">
        <f ca="1">-LN(K4392) /NegExp_Labda</f>
        <v>9.8468572739635771</v>
      </c>
      <c r="K4392" s="2">
        <f t="shared" ca="1" si="472"/>
        <v>0.13954453870696615</v>
      </c>
      <c r="L4392" s="2"/>
      <c r="M4392" s="17">
        <f t="shared" ca="1" si="466"/>
        <v>3</v>
      </c>
      <c r="N4392" s="2">
        <f t="shared" ca="1" si="468"/>
        <v>0.15566706357706261</v>
      </c>
      <c r="O4392" s="2"/>
      <c r="P4392" s="31">
        <f t="shared" ca="1" si="467"/>
        <v>5.1628487716737448</v>
      </c>
    </row>
    <row r="4393" spans="1:16" x14ac:dyDescent="0.25">
      <c r="A4393" s="32">
        <f ca="1">Uniform_A+B4393*(Uniform_B-Uniform_A)</f>
        <v>4.6894687619522015</v>
      </c>
      <c r="B4393" s="2">
        <f t="shared" ca="1" si="469"/>
        <v>0.46894687619522013</v>
      </c>
      <c r="C4393" s="4"/>
      <c r="D4393" s="5">
        <f ca="1">IF(E4393&lt;(Driehoek_C-Driehoek_A)/(Driehoek_B-Driehoek_A),Driehoek_A+SQRT(E4393*(Driehoek_B-Driehoek_A)*(Driehoek_C-Driehoek_A)),Driehoek_B-SQRT((1-E4393)*(Driehoek_B-Driehoek_A)*(Driehoek_B-Driehoek_C)))</f>
        <v>2.7920888473379257</v>
      </c>
      <c r="E4393" s="2">
        <f t="shared" ca="1" si="470"/>
        <v>4.4814624434080241E-2</v>
      </c>
      <c r="F4393" s="2"/>
      <c r="G4393" s="15">
        <f ca="1">_xlfn.NORM.INV(H4393,Normaal_Mu,Normaal_Sigma)</f>
        <v>5.8071589237574059</v>
      </c>
      <c r="H4393" s="2">
        <f t="shared" ca="1" si="471"/>
        <v>0.65673900448120248</v>
      </c>
      <c r="I4393" s="2"/>
      <c r="J4393" s="15">
        <f ca="1">-LN(K4393) /NegExp_Labda</f>
        <v>5.1853651092378872</v>
      </c>
      <c r="K4393" s="2">
        <f t="shared" ca="1" si="472"/>
        <v>0.35449075162770294</v>
      </c>
      <c r="L4393" s="2"/>
      <c r="M4393" s="17">
        <f t="shared" ca="1" si="466"/>
        <v>9</v>
      </c>
      <c r="N4393" s="2">
        <f t="shared" ca="1" si="468"/>
        <v>0.95258938799996873</v>
      </c>
      <c r="O4393" s="2"/>
      <c r="P4393" s="31">
        <f t="shared" ca="1" si="467"/>
        <v>5.4948163284570839</v>
      </c>
    </row>
    <row r="4394" spans="1:16" x14ac:dyDescent="0.25">
      <c r="A4394" s="32">
        <f ca="1">Uniform_A+B4394*(Uniform_B-Uniform_A)</f>
        <v>4.1524051254829786</v>
      </c>
      <c r="B4394" s="2">
        <f t="shared" ca="1" si="469"/>
        <v>0.41524051254829786</v>
      </c>
      <c r="C4394" s="4"/>
      <c r="D4394" s="5">
        <f ca="1">IF(E4394&lt;(Driehoek_C-Driehoek_A)/(Driehoek_B-Driehoek_A),Driehoek_A+SQRT(E4394*(Driehoek_B-Driehoek_A)*(Driehoek_C-Driehoek_A)),Driehoek_B-SQRT((1-E4394)*(Driehoek_B-Driehoek_A)*(Driehoek_B-Driehoek_C)))</f>
        <v>2.8459731183058987</v>
      </c>
      <c r="E4394" s="2">
        <f t="shared" ca="1" si="470"/>
        <v>5.1119322635443276E-2</v>
      </c>
      <c r="F4394" s="2"/>
      <c r="G4394" s="15">
        <f ca="1">_xlfn.NORM.INV(H4394,Normaal_Mu,Normaal_Sigma)</f>
        <v>4.468382315246969</v>
      </c>
      <c r="H4394" s="2">
        <f t="shared" ca="1" si="471"/>
        <v>0.3951932164502473</v>
      </c>
      <c r="I4394" s="2"/>
      <c r="J4394" s="15">
        <f ca="1">-LN(K4394) /NegExp_Labda</f>
        <v>2.2965902926855581</v>
      </c>
      <c r="K4394" s="2">
        <f t="shared" ca="1" si="472"/>
        <v>0.63171429082039887</v>
      </c>
      <c r="L4394" s="2"/>
      <c r="M4394" s="17">
        <f t="shared" ca="1" si="466"/>
        <v>8</v>
      </c>
      <c r="N4394" s="2">
        <f t="shared" ca="1" si="468"/>
        <v>0.88535651817994476</v>
      </c>
      <c r="O4394" s="2"/>
      <c r="P4394" s="31">
        <f t="shared" ca="1" si="467"/>
        <v>4.3526701703442807</v>
      </c>
    </row>
    <row r="4395" spans="1:16" x14ac:dyDescent="0.25">
      <c r="A4395" s="32">
        <f ca="1">Uniform_A+B4395*(Uniform_B-Uniform_A)</f>
        <v>4.1363926823651358</v>
      </c>
      <c r="B4395" s="2">
        <f t="shared" ca="1" si="469"/>
        <v>0.41363926823651354</v>
      </c>
      <c r="C4395" s="4"/>
      <c r="D4395" s="5">
        <f ca="1">IF(E4395&lt;(Driehoek_C-Driehoek_A)/(Driehoek_B-Driehoek_A),Driehoek_A+SQRT(E4395*(Driehoek_B-Driehoek_A)*(Driehoek_C-Driehoek_A)),Driehoek_B-SQRT((1-E4395)*(Driehoek_B-Driehoek_A)*(Driehoek_B-Driehoek_C)))</f>
        <v>3.847434812283975</v>
      </c>
      <c r="E4395" s="2">
        <f t="shared" ca="1" si="470"/>
        <v>0.24378681325990903</v>
      </c>
      <c r="F4395" s="2"/>
      <c r="G4395" s="15">
        <f ca="1">_xlfn.NORM.INV(H4395,Normaal_Mu,Normaal_Sigma)</f>
        <v>2.8596488912869105</v>
      </c>
      <c r="H4395" s="2">
        <f t="shared" ca="1" si="471"/>
        <v>0.14227014781465219</v>
      </c>
      <c r="I4395" s="2"/>
      <c r="J4395" s="15">
        <f ca="1">-LN(K4395) /NegExp_Labda</f>
        <v>10.302919343782756</v>
      </c>
      <c r="K4395" s="2">
        <f t="shared" ca="1" si="472"/>
        <v>0.12737957522437604</v>
      </c>
      <c r="L4395" s="2"/>
      <c r="M4395" s="17">
        <f t="shared" ca="1" si="466"/>
        <v>3</v>
      </c>
      <c r="N4395" s="2">
        <f t="shared" ca="1" si="468"/>
        <v>0.20984239363431079</v>
      </c>
      <c r="O4395" s="2"/>
      <c r="P4395" s="31">
        <f t="shared" ca="1" si="467"/>
        <v>4.8292791459437554</v>
      </c>
    </row>
    <row r="4396" spans="1:16" x14ac:dyDescent="0.25">
      <c r="A4396" s="32">
        <f ca="1">Uniform_A+B4396*(Uniform_B-Uniform_A)</f>
        <v>2.4410251737747424</v>
      </c>
      <c r="B4396" s="2">
        <f t="shared" ca="1" si="469"/>
        <v>0.24410251737747424</v>
      </c>
      <c r="C4396" s="4"/>
      <c r="D4396" s="5">
        <f ca="1">IF(E4396&lt;(Driehoek_C-Driehoek_A)/(Driehoek_B-Driehoek_A),Driehoek_A+SQRT(E4396*(Driehoek_B-Driehoek_A)*(Driehoek_C-Driehoek_A)),Driehoek_B-SQRT((1-E4396)*(Driehoek_B-Driehoek_A)*(Driehoek_B-Driehoek_C)))</f>
        <v>5.0573976907935343</v>
      </c>
      <c r="E4396" s="2">
        <f t="shared" ca="1" si="470"/>
        <v>0.5558824866125669</v>
      </c>
      <c r="F4396" s="2"/>
      <c r="G4396" s="15">
        <f ca="1">_xlfn.NORM.INV(H4396,Normaal_Mu,Normaal_Sigma)</f>
        <v>4.222280906890723</v>
      </c>
      <c r="H4396" s="2">
        <f t="shared" ca="1" si="471"/>
        <v>0.34869002436935981</v>
      </c>
      <c r="I4396" s="2"/>
      <c r="J4396" s="15">
        <f ca="1">-LN(K4396) /NegExp_Labda</f>
        <v>8.2437016545046671</v>
      </c>
      <c r="K4396" s="2">
        <f t="shared" ca="1" si="472"/>
        <v>0.1922919803892762</v>
      </c>
      <c r="L4396" s="2"/>
      <c r="M4396" s="17">
        <f t="shared" ca="1" si="466"/>
        <v>7</v>
      </c>
      <c r="N4396" s="2">
        <f t="shared" ca="1" si="468"/>
        <v>0.80031328190193685</v>
      </c>
      <c r="O4396" s="2"/>
      <c r="P4396" s="31">
        <f t="shared" ca="1" si="467"/>
        <v>5.3928810851927338</v>
      </c>
    </row>
    <row r="4397" spans="1:16" x14ac:dyDescent="0.25">
      <c r="A4397" s="32">
        <f ca="1">Uniform_A+B4397*(Uniform_B-Uniform_A)</f>
        <v>6.2863237433971673</v>
      </c>
      <c r="B4397" s="2">
        <f t="shared" ca="1" si="469"/>
        <v>0.62863237433971675</v>
      </c>
      <c r="C4397" s="4"/>
      <c r="D4397" s="5">
        <f ca="1">IF(E4397&lt;(Driehoek_C-Driehoek_A)/(Driehoek_B-Driehoek_A),Driehoek_A+SQRT(E4397*(Driehoek_B-Driehoek_A)*(Driehoek_C-Driehoek_A)),Driehoek_B-SQRT((1-E4397)*(Driehoek_B-Driehoek_A)*(Driehoek_B-Driehoek_C)))</f>
        <v>6.9350003337841457</v>
      </c>
      <c r="E4397" s="2">
        <f t="shared" ca="1" si="470"/>
        <v>0.87816503938652601</v>
      </c>
      <c r="F4397" s="2"/>
      <c r="G4397" s="15">
        <f ca="1">_xlfn.NORM.INV(H4397,Normaal_Mu,Normaal_Sigma)</f>
        <v>3.7968436387965419</v>
      </c>
      <c r="H4397" s="2">
        <f t="shared" ca="1" si="471"/>
        <v>0.27372747826950528</v>
      </c>
      <c r="I4397" s="2"/>
      <c r="J4397" s="15">
        <f ca="1">-LN(K4397) /NegExp_Labda</f>
        <v>0.18149508181767487</v>
      </c>
      <c r="K4397" s="2">
        <f t="shared" ca="1" si="472"/>
        <v>0.96435189337077165</v>
      </c>
      <c r="L4397" s="2"/>
      <c r="M4397" s="17">
        <f t="shared" ref="M4397:M4460" ca="1" si="473">VLOOKUP(N4397,$S$5:$T$105,2,TRUE)</f>
        <v>2</v>
      </c>
      <c r="N4397" s="2">
        <f t="shared" ca="1" si="468"/>
        <v>7.9805563055487472E-2</v>
      </c>
      <c r="O4397" s="2"/>
      <c r="P4397" s="31">
        <f t="shared" ref="P4397:P4460" ca="1" si="474">SUM(A4397,D4397,G4397,J4397,M4397)/5</f>
        <v>3.8399325595591058</v>
      </c>
    </row>
    <row r="4398" spans="1:16" x14ac:dyDescent="0.25">
      <c r="A4398" s="32">
        <f ca="1">Uniform_A+B4398*(Uniform_B-Uniform_A)</f>
        <v>5.9735458727110169</v>
      </c>
      <c r="B4398" s="2">
        <f t="shared" ca="1" si="469"/>
        <v>0.59735458727110169</v>
      </c>
      <c r="C4398" s="4"/>
      <c r="D4398" s="5">
        <f ca="1">IF(E4398&lt;(Driehoek_C-Driehoek_A)/(Driehoek_B-Driehoek_A),Driehoek_A+SQRT(E4398*(Driehoek_B-Driehoek_A)*(Driehoek_C-Driehoek_A)),Driehoek_B-SQRT((1-E4398)*(Driehoek_B-Driehoek_A)*(Driehoek_B-Driehoek_C)))</f>
        <v>2.445798411199545</v>
      </c>
      <c r="E4398" s="2">
        <f t="shared" ca="1" si="470"/>
        <v>1.4195444530574197E-2</v>
      </c>
      <c r="F4398" s="2"/>
      <c r="G4398" s="15">
        <f ca="1">_xlfn.NORM.INV(H4398,Normaal_Mu,Normaal_Sigma)</f>
        <v>3.1257884616151177</v>
      </c>
      <c r="H4398" s="2">
        <f t="shared" ca="1" si="471"/>
        <v>0.1743520770627075</v>
      </c>
      <c r="I4398" s="2"/>
      <c r="J4398" s="15">
        <f ca="1">-LN(K4398) /NegExp_Labda</f>
        <v>11.270196384910609</v>
      </c>
      <c r="K4398" s="2">
        <f t="shared" ca="1" si="472"/>
        <v>0.10497434657777249</v>
      </c>
      <c r="L4398" s="2"/>
      <c r="M4398" s="17">
        <f t="shared" ca="1" si="473"/>
        <v>6</v>
      </c>
      <c r="N4398" s="2">
        <f t="shared" ca="1" si="468"/>
        <v>0.67044022747603516</v>
      </c>
      <c r="O4398" s="2"/>
      <c r="P4398" s="31">
        <f t="shared" ca="1" si="474"/>
        <v>5.7630658260872583</v>
      </c>
    </row>
    <row r="4399" spans="1:16" x14ac:dyDescent="0.25">
      <c r="A4399" s="32">
        <f ca="1">Uniform_A+B4399*(Uniform_B-Uniform_A)</f>
        <v>8.2127510539680788</v>
      </c>
      <c r="B4399" s="2">
        <f t="shared" ca="1" si="469"/>
        <v>0.82127510539680793</v>
      </c>
      <c r="C4399" s="4"/>
      <c r="D4399" s="5">
        <f ca="1">IF(E4399&lt;(Driehoek_C-Driehoek_A)/(Driehoek_B-Driehoek_A),Driehoek_A+SQRT(E4399*(Driehoek_B-Driehoek_A)*(Driehoek_C-Driehoek_A)),Driehoek_B-SQRT((1-E4399)*(Driehoek_B-Driehoek_A)*(Driehoek_B-Driehoek_C)))</f>
        <v>8.107100428130023</v>
      </c>
      <c r="E4399" s="2">
        <f t="shared" ca="1" si="470"/>
        <v>0.97722086727298318</v>
      </c>
      <c r="F4399" s="2"/>
      <c r="G4399" s="15">
        <f ca="1">_xlfn.NORM.INV(H4399,Normaal_Mu,Normaal_Sigma)</f>
        <v>6.5747541225098818</v>
      </c>
      <c r="H4399" s="2">
        <f t="shared" ca="1" si="471"/>
        <v>0.78446941461324826</v>
      </c>
      <c r="I4399" s="2"/>
      <c r="J4399" s="15">
        <f ca="1">-LN(K4399) /NegExp_Labda</f>
        <v>10.076856523263944</v>
      </c>
      <c r="K4399" s="2">
        <f t="shared" ca="1" si="472"/>
        <v>0.13327091006898228</v>
      </c>
      <c r="L4399" s="2"/>
      <c r="M4399" s="17">
        <f t="shared" ca="1" si="473"/>
        <v>8</v>
      </c>
      <c r="N4399" s="2">
        <f t="shared" ca="1" si="468"/>
        <v>0.86899514995592064</v>
      </c>
      <c r="O4399" s="2"/>
      <c r="P4399" s="31">
        <f t="shared" ca="1" si="474"/>
        <v>8.1942924255743854</v>
      </c>
    </row>
    <row r="4400" spans="1:16" x14ac:dyDescent="0.25">
      <c r="A4400" s="32">
        <f ca="1">Uniform_A+B4400*(Uniform_B-Uniform_A)</f>
        <v>3.4740001366286046</v>
      </c>
      <c r="B4400" s="2">
        <f t="shared" ca="1" si="469"/>
        <v>0.34740001366286044</v>
      </c>
      <c r="C4400" s="4"/>
      <c r="D4400" s="5">
        <f ca="1">IF(E4400&lt;(Driehoek_C-Driehoek_A)/(Driehoek_B-Driehoek_A),Driehoek_A+SQRT(E4400*(Driehoek_B-Driehoek_A)*(Driehoek_C-Driehoek_A)),Driehoek_B-SQRT((1-E4400)*(Driehoek_B-Driehoek_A)*(Driehoek_B-Driehoek_C)))</f>
        <v>4.322160567088364</v>
      </c>
      <c r="E4400" s="2">
        <f t="shared" ca="1" si="470"/>
        <v>0.37479480685419864</v>
      </c>
      <c r="F4400" s="2"/>
      <c r="G4400" s="15">
        <f ca="1">_xlfn.NORM.INV(H4400,Normaal_Mu,Normaal_Sigma)</f>
        <v>4.8288724290843037</v>
      </c>
      <c r="H4400" s="2">
        <f t="shared" ca="1" si="471"/>
        <v>0.46590659393065714</v>
      </c>
      <c r="I4400" s="2"/>
      <c r="J4400" s="15">
        <f ca="1">-LN(K4400) /NegExp_Labda</f>
        <v>16.929794363461451</v>
      </c>
      <c r="K4400" s="2">
        <f t="shared" ca="1" si="472"/>
        <v>3.3845173568749387E-2</v>
      </c>
      <c r="L4400" s="2"/>
      <c r="M4400" s="17">
        <f t="shared" ca="1" si="473"/>
        <v>6</v>
      </c>
      <c r="N4400" s="2">
        <f t="shared" ca="1" si="468"/>
        <v>0.64365964035773826</v>
      </c>
      <c r="O4400" s="2"/>
      <c r="P4400" s="31">
        <f t="shared" ca="1" si="474"/>
        <v>7.1109654992525453</v>
      </c>
    </row>
    <row r="4401" spans="1:16" x14ac:dyDescent="0.25">
      <c r="A4401" s="32">
        <f ca="1">Uniform_A+B4401*(Uniform_B-Uniform_A)</f>
        <v>9.9314675299299697</v>
      </c>
      <c r="B4401" s="2">
        <f t="shared" ca="1" si="469"/>
        <v>0.99314675299299704</v>
      </c>
      <c r="C4401" s="4"/>
      <c r="D4401" s="5">
        <f ca="1">IF(E4401&lt;(Driehoek_C-Driehoek_A)/(Driehoek_B-Driehoek_A),Driehoek_A+SQRT(E4401*(Driehoek_B-Driehoek_A)*(Driehoek_C-Driehoek_A)),Driehoek_B-SQRT((1-E4401)*(Driehoek_B-Driehoek_A)*(Driehoek_B-Driehoek_C)))</f>
        <v>7.0851991650359594</v>
      </c>
      <c r="E4401" s="2">
        <f t="shared" ca="1" si="470"/>
        <v>0.89524393606917174</v>
      </c>
      <c r="F4401" s="2"/>
      <c r="G4401" s="15">
        <f ca="1">_xlfn.NORM.INV(H4401,Normaal_Mu,Normaal_Sigma)</f>
        <v>7.6368694903608905</v>
      </c>
      <c r="H4401" s="2">
        <f t="shared" ca="1" si="471"/>
        <v>0.90632092197854441</v>
      </c>
      <c r="I4401" s="2"/>
      <c r="J4401" s="15">
        <f ca="1">-LN(K4401) /NegExp_Labda</f>
        <v>2.6201303664594771</v>
      </c>
      <c r="K4401" s="2">
        <f t="shared" ca="1" si="472"/>
        <v>0.59213177658155769</v>
      </c>
      <c r="L4401" s="2"/>
      <c r="M4401" s="17">
        <f t="shared" ca="1" si="473"/>
        <v>1</v>
      </c>
      <c r="N4401" s="2">
        <f t="shared" ca="1" si="468"/>
        <v>1.5971487685482733E-2</v>
      </c>
      <c r="O4401" s="2"/>
      <c r="P4401" s="31">
        <f t="shared" ca="1" si="474"/>
        <v>5.6547333103572592</v>
      </c>
    </row>
    <row r="4402" spans="1:16" x14ac:dyDescent="0.25">
      <c r="A4402" s="32">
        <f ca="1">Uniform_A+B4402*(Uniform_B-Uniform_A)</f>
        <v>3.4282720065988261</v>
      </c>
      <c r="B4402" s="2">
        <f t="shared" ca="1" si="469"/>
        <v>0.34282720065988259</v>
      </c>
      <c r="C4402" s="4"/>
      <c r="D4402" s="5">
        <f ca="1">IF(E4402&lt;(Driehoek_C-Driehoek_A)/(Driehoek_B-Driehoek_A),Driehoek_A+SQRT(E4402*(Driehoek_B-Driehoek_A)*(Driehoek_C-Driehoek_A)),Driehoek_B-SQRT((1-E4402)*(Driehoek_B-Driehoek_A)*(Driehoek_B-Driehoek_C)))</f>
        <v>4.8541162175688184</v>
      </c>
      <c r="E4402" s="2">
        <f t="shared" ca="1" si="470"/>
        <v>0.50890421893068916</v>
      </c>
      <c r="F4402" s="2"/>
      <c r="G4402" s="15">
        <f ca="1">_xlfn.NORM.INV(H4402,Normaal_Mu,Normaal_Sigma)</f>
        <v>5.3091754131078854</v>
      </c>
      <c r="H4402" s="2">
        <f t="shared" ca="1" si="471"/>
        <v>0.5614268188828091</v>
      </c>
      <c r="I4402" s="2"/>
      <c r="J4402" s="15">
        <f ca="1">-LN(K4402) /NegExp_Labda</f>
        <v>3.7546278327971425</v>
      </c>
      <c r="K4402" s="2">
        <f t="shared" ca="1" si="472"/>
        <v>0.47192954832553924</v>
      </c>
      <c r="L4402" s="2"/>
      <c r="M4402" s="17">
        <f t="shared" ca="1" si="473"/>
        <v>4</v>
      </c>
      <c r="N4402" s="2">
        <f t="shared" ca="1" si="468"/>
        <v>0.35623645780736768</v>
      </c>
      <c r="O4402" s="2"/>
      <c r="P4402" s="31">
        <f t="shared" ca="1" si="474"/>
        <v>4.2692382940145341</v>
      </c>
    </row>
    <row r="4403" spans="1:16" x14ac:dyDescent="0.25">
      <c r="A4403" s="32">
        <f ca="1">Uniform_A+B4403*(Uniform_B-Uniform_A)</f>
        <v>8.308456064098678</v>
      </c>
      <c r="B4403" s="2">
        <f t="shared" ca="1" si="469"/>
        <v>0.83084560640986782</v>
      </c>
      <c r="C4403" s="4"/>
      <c r="D4403" s="5">
        <f ca="1">IF(E4403&lt;(Driehoek_C-Driehoek_A)/(Driehoek_B-Driehoek_A),Driehoek_A+SQRT(E4403*(Driehoek_B-Driehoek_A)*(Driehoek_C-Driehoek_A)),Driehoek_B-SQRT((1-E4403)*(Driehoek_B-Driehoek_A)*(Driehoek_B-Driehoek_C)))</f>
        <v>5.0402959122759423</v>
      </c>
      <c r="E4403" s="2">
        <f t="shared" ca="1" si="470"/>
        <v>0.55202124393318242</v>
      </c>
      <c r="F4403" s="2"/>
      <c r="G4403" s="15">
        <f ca="1">_xlfn.NORM.INV(H4403,Normaal_Mu,Normaal_Sigma)</f>
        <v>5.034395713167565</v>
      </c>
      <c r="H4403" s="2">
        <f t="shared" ca="1" si="471"/>
        <v>0.50686061393218396</v>
      </c>
      <c r="I4403" s="2"/>
      <c r="J4403" s="15">
        <f ca="1">-LN(K4403) /NegExp_Labda</f>
        <v>5.0929553418039228</v>
      </c>
      <c r="K4403" s="2">
        <f t="shared" ca="1" si="472"/>
        <v>0.36110335186778686</v>
      </c>
      <c r="L4403" s="2"/>
      <c r="M4403" s="17">
        <f t="shared" ca="1" si="473"/>
        <v>8</v>
      </c>
      <c r="N4403" s="2">
        <f t="shared" ca="1" si="468"/>
        <v>0.87104179821410666</v>
      </c>
      <c r="O4403" s="2"/>
      <c r="P4403" s="31">
        <f t="shared" ca="1" si="474"/>
        <v>6.2952206062692211</v>
      </c>
    </row>
    <row r="4404" spans="1:16" x14ac:dyDescent="0.25">
      <c r="A4404" s="32">
        <f ca="1">Uniform_A+B4404*(Uniform_B-Uniform_A)</f>
        <v>0.86814182590170041</v>
      </c>
      <c r="B4404" s="2">
        <f t="shared" ca="1" si="469"/>
        <v>8.6814182590170041E-2</v>
      </c>
      <c r="C4404" s="4"/>
      <c r="D4404" s="5">
        <f ca="1">IF(E4404&lt;(Driehoek_C-Driehoek_A)/(Driehoek_B-Driehoek_A),Driehoek_A+SQRT(E4404*(Driehoek_B-Driehoek_A)*(Driehoek_C-Driehoek_A)),Driehoek_B-SQRT((1-E4404)*(Driehoek_B-Driehoek_A)*(Driehoek_B-Driehoek_C)))</f>
        <v>3.6767884244075324</v>
      </c>
      <c r="E4404" s="2">
        <f t="shared" ca="1" si="470"/>
        <v>0.20082995858764963</v>
      </c>
      <c r="F4404" s="2"/>
      <c r="G4404" s="15">
        <f ca="1">_xlfn.NORM.INV(H4404,Normaal_Mu,Normaal_Sigma)</f>
        <v>3.687734932665931</v>
      </c>
      <c r="H4404" s="2">
        <f t="shared" ca="1" si="471"/>
        <v>0.2558694266329562</v>
      </c>
      <c r="I4404" s="2"/>
      <c r="J4404" s="15">
        <f ca="1">-LN(K4404) /NegExp_Labda</f>
        <v>0.73808140124564781</v>
      </c>
      <c r="K4404" s="2">
        <f t="shared" ca="1" si="472"/>
        <v>0.86276211029527983</v>
      </c>
      <c r="L4404" s="2"/>
      <c r="M4404" s="17">
        <f t="shared" ca="1" si="473"/>
        <v>9</v>
      </c>
      <c r="N4404" s="2">
        <f t="shared" ca="1" si="468"/>
        <v>0.95661179078042902</v>
      </c>
      <c r="O4404" s="2"/>
      <c r="P4404" s="31">
        <f t="shared" ca="1" si="474"/>
        <v>3.5941493168441623</v>
      </c>
    </row>
    <row r="4405" spans="1:16" x14ac:dyDescent="0.25">
      <c r="A4405" s="32">
        <f ca="1">Uniform_A+B4405*(Uniform_B-Uniform_A)</f>
        <v>2.1773336633529237</v>
      </c>
      <c r="B4405" s="2">
        <f t="shared" ca="1" si="469"/>
        <v>0.21773336633529239</v>
      </c>
      <c r="C4405" s="4"/>
      <c r="D4405" s="5">
        <f ca="1">IF(E4405&lt;(Driehoek_C-Driehoek_A)/(Driehoek_B-Driehoek_A),Driehoek_A+SQRT(E4405*(Driehoek_B-Driehoek_A)*(Driehoek_C-Driehoek_A)),Driehoek_B-SQRT((1-E4405)*(Driehoek_B-Driehoek_A)*(Driehoek_B-Driehoek_C)))</f>
        <v>5.5378990603085132</v>
      </c>
      <c r="E4405" s="2">
        <f t="shared" ca="1" si="470"/>
        <v>0.6575387738110664</v>
      </c>
      <c r="F4405" s="2"/>
      <c r="G4405" s="15">
        <f ca="1">_xlfn.NORM.INV(H4405,Normaal_Mu,Normaal_Sigma)</f>
        <v>6.8768096247811812</v>
      </c>
      <c r="H4405" s="2">
        <f t="shared" ca="1" si="471"/>
        <v>0.82598179311791664</v>
      </c>
      <c r="I4405" s="2"/>
      <c r="J4405" s="15">
        <f ca="1">-LN(K4405) /NegExp_Labda</f>
        <v>3.3985923404034373</v>
      </c>
      <c r="K4405" s="2">
        <f t="shared" ca="1" si="472"/>
        <v>0.50675964129897844</v>
      </c>
      <c r="L4405" s="2"/>
      <c r="M4405" s="17">
        <f t="shared" ca="1" si="473"/>
        <v>6</v>
      </c>
      <c r="N4405" s="2">
        <f t="shared" ca="1" si="468"/>
        <v>0.75933990683005692</v>
      </c>
      <c r="O4405" s="2"/>
      <c r="P4405" s="31">
        <f t="shared" ca="1" si="474"/>
        <v>4.7981269377692106</v>
      </c>
    </row>
    <row r="4406" spans="1:16" x14ac:dyDescent="0.25">
      <c r="A4406" s="32">
        <f ca="1">Uniform_A+B4406*(Uniform_B-Uniform_A)</f>
        <v>0.94523971079345515</v>
      </c>
      <c r="B4406" s="2">
        <f t="shared" ca="1" si="469"/>
        <v>9.4523971079345515E-2</v>
      </c>
      <c r="C4406" s="4"/>
      <c r="D4406" s="5">
        <f ca="1">IF(E4406&lt;(Driehoek_C-Driehoek_A)/(Driehoek_B-Driehoek_A),Driehoek_A+SQRT(E4406*(Driehoek_B-Driehoek_A)*(Driehoek_C-Driehoek_A)),Driehoek_B-SQRT((1-E4406)*(Driehoek_B-Driehoek_A)*(Driehoek_B-Driehoek_C)))</f>
        <v>3.8873961352673363</v>
      </c>
      <c r="E4406" s="2">
        <f t="shared" ca="1" si="470"/>
        <v>0.25444744081586268</v>
      </c>
      <c r="F4406" s="2"/>
      <c r="G4406" s="15">
        <f ca="1">_xlfn.NORM.INV(H4406,Normaal_Mu,Normaal_Sigma)</f>
        <v>3.0606129692854789</v>
      </c>
      <c r="H4406" s="2">
        <f t="shared" ca="1" si="471"/>
        <v>0.16609964186566117</v>
      </c>
      <c r="I4406" s="2"/>
      <c r="J4406" s="15">
        <f ca="1">-LN(K4406) /NegExp_Labda</f>
        <v>10.995368169949998</v>
      </c>
      <c r="K4406" s="2">
        <f t="shared" ca="1" si="472"/>
        <v>0.11090585019981147</v>
      </c>
      <c r="L4406" s="2"/>
      <c r="M4406" s="17">
        <f t="shared" ca="1" si="473"/>
        <v>7</v>
      </c>
      <c r="N4406" s="2">
        <f t="shared" ca="1" si="468"/>
        <v>0.84648369199493334</v>
      </c>
      <c r="O4406" s="2"/>
      <c r="P4406" s="31">
        <f t="shared" ca="1" si="474"/>
        <v>5.1777233970592533</v>
      </c>
    </row>
    <row r="4407" spans="1:16" x14ac:dyDescent="0.25">
      <c r="A4407" s="32">
        <f ca="1">Uniform_A+B4407*(Uniform_B-Uniform_A)</f>
        <v>7.1215962865700977</v>
      </c>
      <c r="B4407" s="2">
        <f t="shared" ca="1" si="469"/>
        <v>0.71215962865700977</v>
      </c>
      <c r="C4407" s="4"/>
      <c r="D4407" s="5">
        <f ca="1">IF(E4407&lt;(Driehoek_C-Driehoek_A)/(Driehoek_B-Driehoek_A),Driehoek_A+SQRT(E4407*(Driehoek_B-Driehoek_A)*(Driehoek_C-Driehoek_A)),Driehoek_B-SQRT((1-E4407)*(Driehoek_B-Driehoek_A)*(Driehoek_B-Driehoek_C)))</f>
        <v>4.4495860663437981</v>
      </c>
      <c r="E4407" s="2">
        <f t="shared" ca="1" si="470"/>
        <v>0.40839237235392833</v>
      </c>
      <c r="F4407" s="2"/>
      <c r="G4407" s="15">
        <f ca="1">_xlfn.NORM.INV(H4407,Normaal_Mu,Normaal_Sigma)</f>
        <v>3.5387916112442408</v>
      </c>
      <c r="H4407" s="2">
        <f t="shared" ca="1" si="471"/>
        <v>0.23251047466615982</v>
      </c>
      <c r="I4407" s="2"/>
      <c r="J4407" s="15">
        <f ca="1">-LN(K4407) /NegExp_Labda</f>
        <v>2.1591014920992992</v>
      </c>
      <c r="K4407" s="2">
        <f t="shared" ca="1" si="472"/>
        <v>0.64932605111895558</v>
      </c>
      <c r="L4407" s="2"/>
      <c r="M4407" s="17">
        <f t="shared" ca="1" si="473"/>
        <v>3</v>
      </c>
      <c r="N4407" s="2">
        <f t="shared" ca="1" si="468"/>
        <v>0.13586158879269361</v>
      </c>
      <c r="O4407" s="2"/>
      <c r="P4407" s="31">
        <f t="shared" ca="1" si="474"/>
        <v>4.0538150912514874</v>
      </c>
    </row>
    <row r="4408" spans="1:16" x14ac:dyDescent="0.25">
      <c r="A4408" s="32">
        <f ca="1">Uniform_A+B4408*(Uniform_B-Uniform_A)</f>
        <v>2.8137486865222208</v>
      </c>
      <c r="B4408" s="2">
        <f t="shared" ca="1" si="469"/>
        <v>0.28137486865222205</v>
      </c>
      <c r="C4408" s="4"/>
      <c r="D4408" s="5">
        <f ca="1">IF(E4408&lt;(Driehoek_C-Driehoek_A)/(Driehoek_B-Driehoek_A),Driehoek_A+SQRT(E4408*(Driehoek_B-Driehoek_A)*(Driehoek_C-Driehoek_A)),Driehoek_B-SQRT((1-E4408)*(Driehoek_B-Driehoek_A)*(Driehoek_B-Driehoek_C)))</f>
        <v>6.329046775257849</v>
      </c>
      <c r="E4408" s="2">
        <f t="shared" ca="1" si="470"/>
        <v>0.79617168203541433</v>
      </c>
      <c r="F4408" s="2"/>
      <c r="G4408" s="15">
        <f ca="1">_xlfn.NORM.INV(H4408,Normaal_Mu,Normaal_Sigma)</f>
        <v>5.3095030855322971</v>
      </c>
      <c r="H4408" s="2">
        <f t="shared" ca="1" si="471"/>
        <v>0.56149140292413868</v>
      </c>
      <c r="I4408" s="2"/>
      <c r="J4408" s="15">
        <f ca="1">-LN(K4408) /NegExp_Labda</f>
        <v>6.5335789480912485</v>
      </c>
      <c r="K4408" s="2">
        <f t="shared" ca="1" si="472"/>
        <v>0.27070765895404703</v>
      </c>
      <c r="L4408" s="2"/>
      <c r="M4408" s="17">
        <f t="shared" ca="1" si="473"/>
        <v>7</v>
      </c>
      <c r="N4408" s="2">
        <f t="shared" ca="1" si="468"/>
        <v>0.84838237034281894</v>
      </c>
      <c r="O4408" s="2"/>
      <c r="P4408" s="31">
        <f t="shared" ca="1" si="474"/>
        <v>5.5971754990807225</v>
      </c>
    </row>
    <row r="4409" spans="1:16" x14ac:dyDescent="0.25">
      <c r="A4409" s="32">
        <f ca="1">Uniform_A+B4409*(Uniform_B-Uniform_A)</f>
        <v>6.6856860265276925</v>
      </c>
      <c r="B4409" s="2">
        <f t="shared" ca="1" si="469"/>
        <v>0.66856860265276929</v>
      </c>
      <c r="C4409" s="4"/>
      <c r="D4409" s="5">
        <f ca="1">IF(E4409&lt;(Driehoek_C-Driehoek_A)/(Driehoek_B-Driehoek_A),Driehoek_A+SQRT(E4409*(Driehoek_B-Driehoek_A)*(Driehoek_C-Driehoek_A)),Driehoek_B-SQRT((1-E4409)*(Driehoek_B-Driehoek_A)*(Driehoek_B-Driehoek_C)))</f>
        <v>5.0661882091517132</v>
      </c>
      <c r="E4409" s="2">
        <f t="shared" ca="1" si="470"/>
        <v>0.55786070840522828</v>
      </c>
      <c r="F4409" s="2"/>
      <c r="G4409" s="15">
        <f ca="1">_xlfn.NORM.INV(H4409,Normaal_Mu,Normaal_Sigma)</f>
        <v>0.74997157185332064</v>
      </c>
      <c r="H4409" s="2">
        <f t="shared" ca="1" si="471"/>
        <v>1.6792713432260631E-2</v>
      </c>
      <c r="I4409" s="2"/>
      <c r="J4409" s="15">
        <f ca="1">-LN(K4409) /NegExp_Labda</f>
        <v>4.3290054436857872</v>
      </c>
      <c r="K4409" s="2">
        <f t="shared" ca="1" si="472"/>
        <v>0.42071438803815731</v>
      </c>
      <c r="L4409" s="2"/>
      <c r="M4409" s="17">
        <f t="shared" ca="1" si="473"/>
        <v>9</v>
      </c>
      <c r="N4409" s="2">
        <f t="shared" ca="1" si="468"/>
        <v>0.94140527659882334</v>
      </c>
      <c r="O4409" s="2"/>
      <c r="P4409" s="31">
        <f t="shared" ca="1" si="474"/>
        <v>5.1661702502437024</v>
      </c>
    </row>
    <row r="4410" spans="1:16" x14ac:dyDescent="0.25">
      <c r="A4410" s="32">
        <f ca="1">Uniform_A+B4410*(Uniform_B-Uniform_A)</f>
        <v>3.0393901192792097</v>
      </c>
      <c r="B4410" s="2">
        <f t="shared" ca="1" si="469"/>
        <v>0.30393901192792094</v>
      </c>
      <c r="C4410" s="4"/>
      <c r="D4410" s="5">
        <f ca="1">IF(E4410&lt;(Driehoek_C-Driehoek_A)/(Driehoek_B-Driehoek_A),Driehoek_A+SQRT(E4410*(Driehoek_B-Driehoek_A)*(Driehoek_C-Driehoek_A)),Driehoek_B-SQRT((1-E4410)*(Driehoek_B-Driehoek_A)*(Driehoek_B-Driehoek_C)))</f>
        <v>7.9299795259854395</v>
      </c>
      <c r="E4410" s="2">
        <f t="shared" ca="1" si="470"/>
        <v>0.96728731957684733</v>
      </c>
      <c r="F4410" s="2"/>
      <c r="G4410" s="15">
        <f ca="1">_xlfn.NORM.INV(H4410,Normaal_Mu,Normaal_Sigma)</f>
        <v>5.0426899389939246</v>
      </c>
      <c r="H4410" s="2">
        <f t="shared" ca="1" si="471"/>
        <v>0.50851476423591735</v>
      </c>
      <c r="I4410" s="2"/>
      <c r="J4410" s="15">
        <f ca="1">-LN(K4410) /NegExp_Labda</f>
        <v>4.3243550423699988</v>
      </c>
      <c r="K4410" s="2">
        <f t="shared" ca="1" si="472"/>
        <v>0.42110586821266915</v>
      </c>
      <c r="L4410" s="2"/>
      <c r="M4410" s="17">
        <f t="shared" ca="1" si="473"/>
        <v>5</v>
      </c>
      <c r="N4410" s="2">
        <f t="shared" ca="1" si="468"/>
        <v>0.47212126454167225</v>
      </c>
      <c r="O4410" s="2"/>
      <c r="P4410" s="31">
        <f t="shared" ca="1" si="474"/>
        <v>5.0672829253257143</v>
      </c>
    </row>
    <row r="4411" spans="1:16" x14ac:dyDescent="0.25">
      <c r="A4411" s="32">
        <f ca="1">Uniform_A+B4411*(Uniform_B-Uniform_A)</f>
        <v>0.89620777998997703</v>
      </c>
      <c r="B4411" s="2">
        <f t="shared" ca="1" si="469"/>
        <v>8.9620777998997703E-2</v>
      </c>
      <c r="C4411" s="4"/>
      <c r="D4411" s="5">
        <f ca="1">IF(E4411&lt;(Driehoek_C-Driehoek_A)/(Driehoek_B-Driehoek_A),Driehoek_A+SQRT(E4411*(Driehoek_B-Driehoek_A)*(Driehoek_C-Driehoek_A)),Driehoek_B-SQRT((1-E4411)*(Driehoek_B-Driehoek_A)*(Driehoek_B-Driehoek_C)))</f>
        <v>5.2026981874984681</v>
      </c>
      <c r="E4411" s="2">
        <f t="shared" ca="1" si="470"/>
        <v>0.58801425556493103</v>
      </c>
      <c r="F4411" s="2"/>
      <c r="G4411" s="15">
        <f ca="1">_xlfn.NORM.INV(H4411,Normaal_Mu,Normaal_Sigma)</f>
        <v>6.287564317572472</v>
      </c>
      <c r="H4411" s="2">
        <f t="shared" ca="1" si="471"/>
        <v>0.74014164770295343</v>
      </c>
      <c r="I4411" s="2"/>
      <c r="J4411" s="15">
        <f ca="1">-LN(K4411) /NegExp_Labda</f>
        <v>9.9241836256097269</v>
      </c>
      <c r="K4411" s="2">
        <f t="shared" ca="1" si="472"/>
        <v>0.13740304675126425</v>
      </c>
      <c r="L4411" s="2"/>
      <c r="M4411" s="17">
        <f t="shared" ca="1" si="473"/>
        <v>3</v>
      </c>
      <c r="N4411" s="2">
        <f t="shared" ca="1" si="468"/>
        <v>0.230313389471694</v>
      </c>
      <c r="O4411" s="2"/>
      <c r="P4411" s="31">
        <f t="shared" ca="1" si="474"/>
        <v>5.0621307821341288</v>
      </c>
    </row>
    <row r="4412" spans="1:16" x14ac:dyDescent="0.25">
      <c r="A4412" s="32">
        <f ca="1">Uniform_A+B4412*(Uniform_B-Uniform_A)</f>
        <v>7.5503996423814623</v>
      </c>
      <c r="B4412" s="2">
        <f t="shared" ca="1" si="469"/>
        <v>0.75503996423814623</v>
      </c>
      <c r="C4412" s="4"/>
      <c r="D4412" s="5">
        <f ca="1">IF(E4412&lt;(Driehoek_C-Driehoek_A)/(Driehoek_B-Driehoek_A),Driehoek_A+SQRT(E4412*(Driehoek_B-Driehoek_A)*(Driehoek_C-Driehoek_A)),Driehoek_B-SQRT((1-E4412)*(Driehoek_B-Driehoek_A)*(Driehoek_B-Driehoek_C)))</f>
        <v>4.2723693830918794</v>
      </c>
      <c r="E4412" s="2">
        <f t="shared" ca="1" si="470"/>
        <v>0.36141453571636994</v>
      </c>
      <c r="F4412" s="2"/>
      <c r="G4412" s="15">
        <f ca="1">_xlfn.NORM.INV(H4412,Normaal_Mu,Normaal_Sigma)</f>
        <v>3.3063523325745039</v>
      </c>
      <c r="H4412" s="2">
        <f t="shared" ca="1" si="471"/>
        <v>0.19854666076837157</v>
      </c>
      <c r="I4412" s="2"/>
      <c r="J4412" s="15">
        <f ca="1">-LN(K4412) /NegExp_Labda</f>
        <v>2.5080063222346642</v>
      </c>
      <c r="K4412" s="2">
        <f t="shared" ca="1" si="472"/>
        <v>0.60556022090319683</v>
      </c>
      <c r="L4412" s="2"/>
      <c r="M4412" s="17">
        <f t="shared" ca="1" si="473"/>
        <v>8</v>
      </c>
      <c r="N4412" s="2">
        <f t="shared" ca="1" si="468"/>
        <v>0.87239087917605984</v>
      </c>
      <c r="O4412" s="2"/>
      <c r="P4412" s="31">
        <f t="shared" ca="1" si="474"/>
        <v>5.127425536056502</v>
      </c>
    </row>
    <row r="4413" spans="1:16" x14ac:dyDescent="0.25">
      <c r="A4413" s="32">
        <f ca="1">Uniform_A+B4413*(Uniform_B-Uniform_A)</f>
        <v>7.2285787531738466</v>
      </c>
      <c r="B4413" s="2">
        <f t="shared" ca="1" si="469"/>
        <v>0.72285787531738466</v>
      </c>
      <c r="C4413" s="4"/>
      <c r="D4413" s="5">
        <f ca="1">IF(E4413&lt;(Driehoek_C-Driehoek_A)/(Driehoek_B-Driehoek_A),Driehoek_A+SQRT(E4413*(Driehoek_B-Driehoek_A)*(Driehoek_C-Driehoek_A)),Driehoek_B-SQRT((1-E4413)*(Driehoek_B-Driehoek_A)*(Driehoek_B-Driehoek_C)))</f>
        <v>3.8964415701777377</v>
      </c>
      <c r="E4413" s="2">
        <f t="shared" ca="1" si="470"/>
        <v>0.25689218779272882</v>
      </c>
      <c r="F4413" s="2"/>
      <c r="G4413" s="15">
        <f ca="1">_xlfn.NORM.INV(H4413,Normaal_Mu,Normaal_Sigma)</f>
        <v>6.4227970223329462</v>
      </c>
      <c r="H4413" s="2">
        <f t="shared" ca="1" si="471"/>
        <v>0.76158133932929351</v>
      </c>
      <c r="I4413" s="2"/>
      <c r="J4413" s="15">
        <f ca="1">-LN(K4413) /NegExp_Labda</f>
        <v>0.84318757487062213</v>
      </c>
      <c r="K4413" s="2">
        <f t="shared" ca="1" si="472"/>
        <v>0.84481508070672484</v>
      </c>
      <c r="L4413" s="2"/>
      <c r="M4413" s="17">
        <f t="shared" ca="1" si="473"/>
        <v>6</v>
      </c>
      <c r="N4413" s="2">
        <f t="shared" ca="1" si="468"/>
        <v>0.69027261491651959</v>
      </c>
      <c r="O4413" s="2"/>
      <c r="P4413" s="31">
        <f t="shared" ca="1" si="474"/>
        <v>4.8782009841110305</v>
      </c>
    </row>
    <row r="4414" spans="1:16" x14ac:dyDescent="0.25">
      <c r="A4414" s="32">
        <f ca="1">Uniform_A+B4414*(Uniform_B-Uniform_A)</f>
        <v>2.3395695701036132</v>
      </c>
      <c r="B4414" s="2">
        <f t="shared" ca="1" si="469"/>
        <v>0.23395695701036134</v>
      </c>
      <c r="C4414" s="4"/>
      <c r="D4414" s="5">
        <f ca="1">IF(E4414&lt;(Driehoek_C-Driehoek_A)/(Driehoek_B-Driehoek_A),Driehoek_A+SQRT(E4414*(Driehoek_B-Driehoek_A)*(Driehoek_C-Driehoek_A)),Driehoek_B-SQRT((1-E4414)*(Driehoek_B-Driehoek_A)*(Driehoek_B-Driehoek_C)))</f>
        <v>6.1560906687248336</v>
      </c>
      <c r="E4414" s="2">
        <f t="shared" ca="1" si="470"/>
        <v>0.7689194204424582</v>
      </c>
      <c r="F4414" s="2"/>
      <c r="G4414" s="15">
        <f ca="1">_xlfn.NORM.INV(H4414,Normaal_Mu,Normaal_Sigma)</f>
        <v>6.187811927649026</v>
      </c>
      <c r="H4414" s="2">
        <f t="shared" ca="1" si="471"/>
        <v>0.72371249502350865</v>
      </c>
      <c r="I4414" s="2"/>
      <c r="J4414" s="15">
        <f ca="1">-LN(K4414) /NegExp_Labda</f>
        <v>16.917916298752875</v>
      </c>
      <c r="K4414" s="2">
        <f t="shared" ca="1" si="472"/>
        <v>3.3925672180007194E-2</v>
      </c>
      <c r="L4414" s="2"/>
      <c r="M4414" s="17">
        <f t="shared" ca="1" si="473"/>
        <v>4</v>
      </c>
      <c r="N4414" s="2">
        <f t="shared" ca="1" si="468"/>
        <v>0.4213513096300362</v>
      </c>
      <c r="O4414" s="2"/>
      <c r="P4414" s="31">
        <f t="shared" ca="1" si="474"/>
        <v>7.1202776930460683</v>
      </c>
    </row>
    <row r="4415" spans="1:16" x14ac:dyDescent="0.25">
      <c r="A4415" s="32">
        <f ca="1">Uniform_A+B4415*(Uniform_B-Uniform_A)</f>
        <v>7.1855879529303479</v>
      </c>
      <c r="B4415" s="2">
        <f t="shared" ca="1" si="469"/>
        <v>0.71855879529303479</v>
      </c>
      <c r="C4415" s="4"/>
      <c r="D4415" s="5">
        <f ca="1">IF(E4415&lt;(Driehoek_C-Driehoek_A)/(Driehoek_B-Driehoek_A),Driehoek_A+SQRT(E4415*(Driehoek_B-Driehoek_A)*(Driehoek_C-Driehoek_A)),Driehoek_B-SQRT((1-E4415)*(Driehoek_B-Driehoek_A)*(Driehoek_B-Driehoek_C)))</f>
        <v>3.4615387185913185</v>
      </c>
      <c r="E4415" s="2">
        <f t="shared" ca="1" si="470"/>
        <v>0.15257824471011094</v>
      </c>
      <c r="F4415" s="2"/>
      <c r="G4415" s="15">
        <f ca="1">_xlfn.NORM.INV(H4415,Normaal_Mu,Normaal_Sigma)</f>
        <v>2.8524485338164829</v>
      </c>
      <c r="H4415" s="2">
        <f t="shared" ca="1" si="471"/>
        <v>0.14146160435674637</v>
      </c>
      <c r="I4415" s="2"/>
      <c r="J4415" s="15">
        <f ca="1">-LN(K4415) /NegExp_Labda</f>
        <v>2.8455570430872559</v>
      </c>
      <c r="K4415" s="2">
        <f t="shared" ca="1" si="472"/>
        <v>0.56602818306505265</v>
      </c>
      <c r="L4415" s="2"/>
      <c r="M4415" s="17">
        <f t="shared" ca="1" si="473"/>
        <v>3</v>
      </c>
      <c r="N4415" s="2">
        <f t="shared" ca="1" si="468"/>
        <v>0.24974507663953438</v>
      </c>
      <c r="O4415" s="2"/>
      <c r="P4415" s="31">
        <f t="shared" ca="1" si="474"/>
        <v>3.8690264496850815</v>
      </c>
    </row>
    <row r="4416" spans="1:16" x14ac:dyDescent="0.25">
      <c r="A4416" s="32">
        <f ca="1">Uniform_A+B4416*(Uniform_B-Uniform_A)</f>
        <v>3.2080132248132309</v>
      </c>
      <c r="B4416" s="2">
        <f t="shared" ca="1" si="469"/>
        <v>0.32080132248132309</v>
      </c>
      <c r="C4416" s="4"/>
      <c r="D4416" s="5">
        <f ca="1">IF(E4416&lt;(Driehoek_C-Driehoek_A)/(Driehoek_B-Driehoek_A),Driehoek_A+SQRT(E4416*(Driehoek_B-Driehoek_A)*(Driehoek_C-Driehoek_A)),Driehoek_B-SQRT((1-E4416)*(Driehoek_B-Driehoek_A)*(Driehoek_B-Driehoek_C)))</f>
        <v>2.792981526732766</v>
      </c>
      <c r="E4416" s="2">
        <f t="shared" ca="1" si="470"/>
        <v>4.4915692981387756E-2</v>
      </c>
      <c r="F4416" s="2"/>
      <c r="G4416" s="15">
        <f ca="1">_xlfn.NORM.INV(H4416,Normaal_Mu,Normaal_Sigma)</f>
        <v>7.2467326071095552</v>
      </c>
      <c r="H4416" s="2">
        <f t="shared" ca="1" si="471"/>
        <v>0.86935902261060993</v>
      </c>
      <c r="I4416" s="2"/>
      <c r="J4416" s="15">
        <f ca="1">-LN(K4416) /NegExp_Labda</f>
        <v>0.44906486625844139</v>
      </c>
      <c r="K4416" s="2">
        <f t="shared" ca="1" si="472"/>
        <v>0.91410213083418823</v>
      </c>
      <c r="L4416" s="2"/>
      <c r="M4416" s="17">
        <f t="shared" ca="1" si="473"/>
        <v>3</v>
      </c>
      <c r="N4416" s="2">
        <f t="shared" ca="1" si="468"/>
        <v>0.17464655763802228</v>
      </c>
      <c r="O4416" s="2"/>
      <c r="P4416" s="31">
        <f t="shared" ca="1" si="474"/>
        <v>3.3393584449827984</v>
      </c>
    </row>
    <row r="4417" spans="1:16" x14ac:dyDescent="0.25">
      <c r="A4417" s="32">
        <f ca="1">Uniform_A+B4417*(Uniform_B-Uniform_A)</f>
        <v>7.6380515687628261</v>
      </c>
      <c r="B4417" s="2">
        <f t="shared" ca="1" si="469"/>
        <v>0.76380515687628259</v>
      </c>
      <c r="C4417" s="4"/>
      <c r="D4417" s="5">
        <f ca="1">IF(E4417&lt;(Driehoek_C-Driehoek_A)/(Driehoek_B-Driehoek_A),Driehoek_A+SQRT(E4417*(Driehoek_B-Driehoek_A)*(Driehoek_C-Driehoek_A)),Driehoek_B-SQRT((1-E4417)*(Driehoek_B-Driehoek_A)*(Driehoek_B-Driehoek_C)))</f>
        <v>4.4310873504203174</v>
      </c>
      <c r="E4417" s="2">
        <f t="shared" ca="1" si="470"/>
        <v>0.40357249144316465</v>
      </c>
      <c r="F4417" s="2"/>
      <c r="G4417" s="15">
        <f ca="1">_xlfn.NORM.INV(H4417,Normaal_Mu,Normaal_Sigma)</f>
        <v>5.1409927523582457</v>
      </c>
      <c r="H4417" s="2">
        <f t="shared" ca="1" si="471"/>
        <v>0.52810070761687378</v>
      </c>
      <c r="I4417" s="2"/>
      <c r="J4417" s="15">
        <f ca="1">-LN(K4417) /NegExp_Labda</f>
        <v>0.46285111207322355</v>
      </c>
      <c r="K4417" s="2">
        <f t="shared" ca="1" si="472"/>
        <v>0.91158519500326285</v>
      </c>
      <c r="L4417" s="2"/>
      <c r="M4417" s="17">
        <f t="shared" ca="1" si="473"/>
        <v>8</v>
      </c>
      <c r="N4417" s="2">
        <f t="shared" ca="1" si="468"/>
        <v>0.88836019752811513</v>
      </c>
      <c r="O4417" s="2"/>
      <c r="P4417" s="31">
        <f t="shared" ca="1" si="474"/>
        <v>5.134596556722923</v>
      </c>
    </row>
    <row r="4418" spans="1:16" x14ac:dyDescent="0.25">
      <c r="A4418" s="32">
        <f ca="1">Uniform_A+B4418*(Uniform_B-Uniform_A)</f>
        <v>3.6665002002342373</v>
      </c>
      <c r="B4418" s="2">
        <f t="shared" ca="1" si="469"/>
        <v>0.36665002002342373</v>
      </c>
      <c r="C4418" s="4"/>
      <c r="D4418" s="5">
        <f ca="1">IF(E4418&lt;(Driehoek_C-Driehoek_A)/(Driehoek_B-Driehoek_A),Driehoek_A+SQRT(E4418*(Driehoek_B-Driehoek_A)*(Driehoek_C-Driehoek_A)),Driehoek_B-SQRT((1-E4418)*(Driehoek_B-Driehoek_A)*(Driehoek_B-Driehoek_C)))</f>
        <v>3.4309320833362067</v>
      </c>
      <c r="E4418" s="2">
        <f t="shared" ca="1" si="470"/>
        <v>0.14625475908006402</v>
      </c>
      <c r="F4418" s="2"/>
      <c r="G4418" s="15">
        <f ca="1">_xlfn.NORM.INV(H4418,Normaal_Mu,Normaal_Sigma)</f>
        <v>4.8345790351666187</v>
      </c>
      <c r="H4418" s="2">
        <f t="shared" ca="1" si="471"/>
        <v>0.46704087483572831</v>
      </c>
      <c r="I4418" s="2"/>
      <c r="J4418" s="15">
        <f ca="1">-LN(K4418) /NegExp_Labda</f>
        <v>6.6526208221851757</v>
      </c>
      <c r="K4418" s="2">
        <f t="shared" ca="1" si="472"/>
        <v>0.26433866805104544</v>
      </c>
      <c r="L4418" s="2"/>
      <c r="M4418" s="17">
        <f t="shared" ca="1" si="473"/>
        <v>3</v>
      </c>
      <c r="N4418" s="2">
        <f t="shared" ca="1" si="468"/>
        <v>0.1923970992469809</v>
      </c>
      <c r="O4418" s="2"/>
      <c r="P4418" s="31">
        <f t="shared" ca="1" si="474"/>
        <v>4.3169264281844475</v>
      </c>
    </row>
    <row r="4419" spans="1:16" x14ac:dyDescent="0.25">
      <c r="A4419" s="32">
        <f ca="1">Uniform_A+B4419*(Uniform_B-Uniform_A)</f>
        <v>8.8664159814841419</v>
      </c>
      <c r="B4419" s="2">
        <f t="shared" ca="1" si="469"/>
        <v>0.88664159814841426</v>
      </c>
      <c r="C4419" s="4"/>
      <c r="D4419" s="5">
        <f ca="1">IF(E4419&lt;(Driehoek_C-Driehoek_A)/(Driehoek_B-Driehoek_A),Driehoek_A+SQRT(E4419*(Driehoek_B-Driehoek_A)*(Driehoek_C-Driehoek_A)),Driehoek_B-SQRT((1-E4419)*(Driehoek_B-Driehoek_A)*(Driehoek_B-Driehoek_C)))</f>
        <v>4.9125813328811523</v>
      </c>
      <c r="E4419" s="2">
        <f t="shared" ca="1" si="470"/>
        <v>0.52265738970538234</v>
      </c>
      <c r="F4419" s="2"/>
      <c r="G4419" s="15">
        <f ca="1">_xlfn.NORM.INV(H4419,Normaal_Mu,Normaal_Sigma)</f>
        <v>4.8073660613273228</v>
      </c>
      <c r="H4419" s="2">
        <f t="shared" ca="1" si="471"/>
        <v>0.46163441708165998</v>
      </c>
      <c r="I4419" s="2"/>
      <c r="J4419" s="15">
        <f ca="1">-LN(K4419) /NegExp_Labda</f>
        <v>5.3665671678197553</v>
      </c>
      <c r="K4419" s="2">
        <f t="shared" ca="1" si="472"/>
        <v>0.34187386232460626</v>
      </c>
      <c r="L4419" s="2"/>
      <c r="M4419" s="17">
        <f t="shared" ca="1" si="473"/>
        <v>4</v>
      </c>
      <c r="N4419" s="2">
        <f t="shared" ca="1" si="468"/>
        <v>0.2711136611671644</v>
      </c>
      <c r="O4419" s="2"/>
      <c r="P4419" s="31">
        <f t="shared" ca="1" si="474"/>
        <v>5.5905861087024746</v>
      </c>
    </row>
    <row r="4420" spans="1:16" x14ac:dyDescent="0.25">
      <c r="A4420" s="32">
        <f ca="1">Uniform_A+B4420*(Uniform_B-Uniform_A)</f>
        <v>5.3704866619031524</v>
      </c>
      <c r="B4420" s="2">
        <f t="shared" ca="1" si="469"/>
        <v>0.53704866619031522</v>
      </c>
      <c r="C4420" s="4"/>
      <c r="D4420" s="5">
        <f ca="1">IF(E4420&lt;(Driehoek_C-Driehoek_A)/(Driehoek_B-Driehoek_A),Driehoek_A+SQRT(E4420*(Driehoek_B-Driehoek_A)*(Driehoek_C-Driehoek_A)),Driehoek_B-SQRT((1-E4420)*(Driehoek_B-Driehoek_A)*(Driehoek_B-Driehoek_C)))</f>
        <v>6.3520313158547941</v>
      </c>
      <c r="E4420" s="2">
        <f t="shared" ca="1" si="470"/>
        <v>0.79966462422246587</v>
      </c>
      <c r="F4420" s="2"/>
      <c r="G4420" s="15">
        <f ca="1">_xlfn.NORM.INV(H4420,Normaal_Mu,Normaal_Sigma)</f>
        <v>3.4924149627769956</v>
      </c>
      <c r="H4420" s="2">
        <f t="shared" ca="1" si="471"/>
        <v>0.22548690849850572</v>
      </c>
      <c r="I4420" s="2"/>
      <c r="J4420" s="15">
        <f ca="1">-LN(K4420) /NegExp_Labda</f>
        <v>6.4751751078975248</v>
      </c>
      <c r="K4420" s="2">
        <f t="shared" ca="1" si="472"/>
        <v>0.27388827216358103</v>
      </c>
      <c r="L4420" s="2"/>
      <c r="M4420" s="17">
        <f t="shared" ca="1" si="473"/>
        <v>5</v>
      </c>
      <c r="N4420" s="2">
        <f t="shared" ca="1" si="468"/>
        <v>0.61416222928826936</v>
      </c>
      <c r="O4420" s="2"/>
      <c r="P4420" s="31">
        <f t="shared" ca="1" si="474"/>
        <v>5.3380216096864936</v>
      </c>
    </row>
    <row r="4421" spans="1:16" x14ac:dyDescent="0.25">
      <c r="A4421" s="32">
        <f ca="1">Uniform_A+B4421*(Uniform_B-Uniform_A)</f>
        <v>5.1663116288940554</v>
      </c>
      <c r="B4421" s="2">
        <f t="shared" ca="1" si="469"/>
        <v>0.51663116288940558</v>
      </c>
      <c r="C4421" s="4"/>
      <c r="D4421" s="5">
        <f ca="1">IF(E4421&lt;(Driehoek_C-Driehoek_A)/(Driehoek_B-Driehoek_A),Driehoek_A+SQRT(E4421*(Driehoek_B-Driehoek_A)*(Driehoek_C-Driehoek_A)),Driehoek_B-SQRT((1-E4421)*(Driehoek_B-Driehoek_A)*(Driehoek_B-Driehoek_C)))</f>
        <v>5.0725963677371588</v>
      </c>
      <c r="E4421" s="2">
        <f t="shared" ca="1" si="470"/>
        <v>0.55930002026538972</v>
      </c>
      <c r="F4421" s="2"/>
      <c r="G4421" s="15">
        <f ca="1">_xlfn.NORM.INV(H4421,Normaal_Mu,Normaal_Sigma)</f>
        <v>7.320075414319172</v>
      </c>
      <c r="H4421" s="2">
        <f t="shared" ca="1" si="471"/>
        <v>0.8769832728796052</v>
      </c>
      <c r="I4421" s="2"/>
      <c r="J4421" s="15">
        <f ca="1">-LN(K4421) /NegExp_Labda</f>
        <v>1.2589362827576027</v>
      </c>
      <c r="K4421" s="2">
        <f t="shared" ca="1" si="472"/>
        <v>0.77741010938504373</v>
      </c>
      <c r="L4421" s="2"/>
      <c r="M4421" s="17">
        <f t="shared" ca="1" si="473"/>
        <v>6</v>
      </c>
      <c r="N4421" s="2">
        <f t="shared" ref="N4421:N4484" ca="1" si="475">RAND()</f>
        <v>0.62258988521143521</v>
      </c>
      <c r="O4421" s="2"/>
      <c r="P4421" s="31">
        <f t="shared" ca="1" si="474"/>
        <v>4.9635839387415981</v>
      </c>
    </row>
    <row r="4422" spans="1:16" x14ac:dyDescent="0.25">
      <c r="A4422" s="32">
        <f ca="1">Uniform_A+B4422*(Uniform_B-Uniform_A)</f>
        <v>4.6688365058574401</v>
      </c>
      <c r="B4422" s="2">
        <f t="shared" ref="B4422:B4485" ca="1" si="476">RAND()</f>
        <v>0.46688365058574399</v>
      </c>
      <c r="C4422" s="4"/>
      <c r="D4422" s="5">
        <f ca="1">IF(E4422&lt;(Driehoek_C-Driehoek_A)/(Driehoek_B-Driehoek_A),Driehoek_A+SQRT(E4422*(Driehoek_B-Driehoek_A)*(Driehoek_C-Driehoek_A)),Driehoek_B-SQRT((1-E4422)*(Driehoek_B-Driehoek_A)*(Driehoek_B-Driehoek_C)))</f>
        <v>4.3579478298423462</v>
      </c>
      <c r="E4422" s="2">
        <f t="shared" ref="E4422:E4485" ca="1" si="477">RAND()</f>
        <v>0.38432433284384615</v>
      </c>
      <c r="F4422" s="2"/>
      <c r="G4422" s="15">
        <f ca="1">_xlfn.NORM.INV(H4422,Normaal_Mu,Normaal_Sigma)</f>
        <v>4.9390186447308349</v>
      </c>
      <c r="H4422" s="2">
        <f t="shared" ref="H4422:H4485" ca="1" si="478">RAND()</f>
        <v>0.48783786404797613</v>
      </c>
      <c r="I4422" s="2"/>
      <c r="J4422" s="15">
        <f ca="1">-LN(K4422) /NegExp_Labda</f>
        <v>0.77353995329334313</v>
      </c>
      <c r="K4422" s="2">
        <f t="shared" ref="K4422:K4485" ca="1" si="479">RAND()</f>
        <v>0.8566652952320789</v>
      </c>
      <c r="L4422" s="2"/>
      <c r="M4422" s="17">
        <f t="shared" ca="1" si="473"/>
        <v>4</v>
      </c>
      <c r="N4422" s="2">
        <f t="shared" ca="1" si="475"/>
        <v>0.37010590206786365</v>
      </c>
      <c r="O4422" s="2"/>
      <c r="P4422" s="31">
        <f t="shared" ca="1" si="474"/>
        <v>3.7478685867447927</v>
      </c>
    </row>
    <row r="4423" spans="1:16" x14ac:dyDescent="0.25">
      <c r="A4423" s="32">
        <f ca="1">Uniform_A+B4423*(Uniform_B-Uniform_A)</f>
        <v>0.68116717458350462</v>
      </c>
      <c r="B4423" s="2">
        <f t="shared" ca="1" si="476"/>
        <v>6.8116717458350462E-2</v>
      </c>
      <c r="C4423" s="4"/>
      <c r="D4423" s="5">
        <f ca="1">IF(E4423&lt;(Driehoek_C-Driehoek_A)/(Driehoek_B-Driehoek_A),Driehoek_A+SQRT(E4423*(Driehoek_B-Driehoek_A)*(Driehoek_C-Driehoek_A)),Driehoek_B-SQRT((1-E4423)*(Driehoek_B-Driehoek_A)*(Driehoek_B-Driehoek_C)))</f>
        <v>5.0627743063578325</v>
      </c>
      <c r="E4423" s="2">
        <f t="shared" ca="1" si="477"/>
        <v>0.55709296678068454</v>
      </c>
      <c r="F4423" s="2"/>
      <c r="G4423" s="15">
        <f ca="1">_xlfn.NORM.INV(H4423,Normaal_Mu,Normaal_Sigma)</f>
        <v>6.337336032315914</v>
      </c>
      <c r="H4423" s="2">
        <f t="shared" ca="1" si="478"/>
        <v>0.74814636281402158</v>
      </c>
      <c r="I4423" s="2"/>
      <c r="J4423" s="15">
        <f ca="1">-LN(K4423) /NegExp_Labda</f>
        <v>2.7121065716550068</v>
      </c>
      <c r="K4423" s="2">
        <f t="shared" ca="1" si="479"/>
        <v>0.58133894255871421</v>
      </c>
      <c r="L4423" s="2"/>
      <c r="M4423" s="17">
        <f t="shared" ca="1" si="473"/>
        <v>4</v>
      </c>
      <c r="N4423" s="2">
        <f t="shared" ca="1" si="475"/>
        <v>0.43929107384731658</v>
      </c>
      <c r="O4423" s="2"/>
      <c r="P4423" s="31">
        <f t="shared" ca="1" si="474"/>
        <v>3.7586768169824518</v>
      </c>
    </row>
    <row r="4424" spans="1:16" x14ac:dyDescent="0.25">
      <c r="A4424" s="32">
        <f ca="1">Uniform_A+B4424*(Uniform_B-Uniform_A)</f>
        <v>1.8541273895399168</v>
      </c>
      <c r="B4424" s="2">
        <f t="shared" ca="1" si="476"/>
        <v>0.18541273895399168</v>
      </c>
      <c r="C4424" s="4"/>
      <c r="D4424" s="5">
        <f ca="1">IF(E4424&lt;(Driehoek_C-Driehoek_A)/(Driehoek_B-Driehoek_A),Driehoek_A+SQRT(E4424*(Driehoek_B-Driehoek_A)*(Driehoek_C-Driehoek_A)),Driehoek_B-SQRT((1-E4424)*(Driehoek_B-Driehoek_A)*(Driehoek_B-Driehoek_C)))</f>
        <v>7.0955885011488693</v>
      </c>
      <c r="E4424" s="2">
        <f t="shared" ca="1" si="477"/>
        <v>0.89637762408695976</v>
      </c>
      <c r="F4424" s="2"/>
      <c r="G4424" s="15">
        <f ca="1">_xlfn.NORM.INV(H4424,Normaal_Mu,Normaal_Sigma)</f>
        <v>6.9683433870774412</v>
      </c>
      <c r="H4424" s="2">
        <f t="shared" ca="1" si="478"/>
        <v>0.83748444945357103</v>
      </c>
      <c r="I4424" s="2"/>
      <c r="J4424" s="15">
        <f ca="1">-LN(K4424) /NegExp_Labda</f>
        <v>2.1687725758083465</v>
      </c>
      <c r="K4424" s="2">
        <f t="shared" ca="1" si="479"/>
        <v>0.64807132764474373</v>
      </c>
      <c r="L4424" s="2"/>
      <c r="M4424" s="17">
        <f t="shared" ca="1" si="473"/>
        <v>8</v>
      </c>
      <c r="N4424" s="2">
        <f t="shared" ca="1" si="475"/>
        <v>0.88055216668405345</v>
      </c>
      <c r="O4424" s="2"/>
      <c r="P4424" s="31">
        <f t="shared" ca="1" si="474"/>
        <v>5.2173663707149149</v>
      </c>
    </row>
    <row r="4425" spans="1:16" x14ac:dyDescent="0.25">
      <c r="A4425" s="32">
        <f ca="1">Uniform_A+B4425*(Uniform_B-Uniform_A)</f>
        <v>5.7102392456496576</v>
      </c>
      <c r="B4425" s="2">
        <f t="shared" ca="1" si="476"/>
        <v>0.57102392456496576</v>
      </c>
      <c r="C4425" s="4"/>
      <c r="D4425" s="5">
        <f ca="1">IF(E4425&lt;(Driehoek_C-Driehoek_A)/(Driehoek_B-Driehoek_A),Driehoek_A+SQRT(E4425*(Driehoek_B-Driehoek_A)*(Driehoek_C-Driehoek_A)),Driehoek_B-SQRT((1-E4425)*(Driehoek_B-Driehoek_A)*(Driehoek_B-Driehoek_C)))</f>
        <v>2.4958466422557879</v>
      </c>
      <c r="E4425" s="2">
        <f t="shared" ca="1" si="477"/>
        <v>1.756170661688139E-2</v>
      </c>
      <c r="F4425" s="2"/>
      <c r="G4425" s="15">
        <f ca="1">_xlfn.NORM.INV(H4425,Normaal_Mu,Normaal_Sigma)</f>
        <v>7.3020375414786578</v>
      </c>
      <c r="H4425" s="2">
        <f t="shared" ca="1" si="478"/>
        <v>0.87513774331882144</v>
      </c>
      <c r="I4425" s="2"/>
      <c r="J4425" s="15">
        <f ca="1">-LN(K4425) /NegExp_Labda</f>
        <v>11.793247274915307</v>
      </c>
      <c r="K4425" s="2">
        <f t="shared" ca="1" si="479"/>
        <v>9.4547828106930742E-2</v>
      </c>
      <c r="L4425" s="2"/>
      <c r="M4425" s="17">
        <f t="shared" ca="1" si="473"/>
        <v>6</v>
      </c>
      <c r="N4425" s="2">
        <f t="shared" ca="1" si="475"/>
        <v>0.66058135207524904</v>
      </c>
      <c r="O4425" s="2"/>
      <c r="P4425" s="31">
        <f t="shared" ca="1" si="474"/>
        <v>6.6602741408598813</v>
      </c>
    </row>
    <row r="4426" spans="1:16" x14ac:dyDescent="0.25">
      <c r="A4426" s="32">
        <f ca="1">Uniform_A+B4426*(Uniform_B-Uniform_A)</f>
        <v>2.5600473730345041</v>
      </c>
      <c r="B4426" s="2">
        <f t="shared" ca="1" si="476"/>
        <v>0.25600473730345041</v>
      </c>
      <c r="C4426" s="4"/>
      <c r="D4426" s="5">
        <f ca="1">IF(E4426&lt;(Driehoek_C-Driehoek_A)/(Driehoek_B-Driehoek_A),Driehoek_A+SQRT(E4426*(Driehoek_B-Driehoek_A)*(Driehoek_C-Driehoek_A)),Driehoek_B-SQRT((1-E4426)*(Driehoek_B-Driehoek_A)*(Driehoek_B-Driehoek_C)))</f>
        <v>2.6284524791830792</v>
      </c>
      <c r="E4426" s="2">
        <f t="shared" ca="1" si="477"/>
        <v>2.8210894185097035E-2</v>
      </c>
      <c r="F4426" s="2"/>
      <c r="G4426" s="15">
        <f ca="1">_xlfn.NORM.INV(H4426,Normaal_Mu,Normaal_Sigma)</f>
        <v>3.1560947528016636</v>
      </c>
      <c r="H4426" s="2">
        <f t="shared" ca="1" si="478"/>
        <v>0.17827664412546385</v>
      </c>
      <c r="I4426" s="2"/>
      <c r="J4426" s="15">
        <f ca="1">-LN(K4426) /NegExp_Labda</f>
        <v>6.5474247093455302</v>
      </c>
      <c r="K4426" s="2">
        <f t="shared" ca="1" si="479"/>
        <v>0.26995906519434176</v>
      </c>
      <c r="L4426" s="2"/>
      <c r="M4426" s="17">
        <f t="shared" ca="1" si="473"/>
        <v>6</v>
      </c>
      <c r="N4426" s="2">
        <f t="shared" ca="1" si="475"/>
        <v>0.62262128026277175</v>
      </c>
      <c r="O4426" s="2"/>
      <c r="P4426" s="31">
        <f t="shared" ca="1" si="474"/>
        <v>4.1784038628729556</v>
      </c>
    </row>
    <row r="4427" spans="1:16" x14ac:dyDescent="0.25">
      <c r="A4427" s="32">
        <f ca="1">Uniform_A+B4427*(Uniform_B-Uniform_A)</f>
        <v>0.21078096370081179</v>
      </c>
      <c r="B4427" s="2">
        <f t="shared" ca="1" si="476"/>
        <v>2.1078096370081179E-2</v>
      </c>
      <c r="C4427" s="4"/>
      <c r="D4427" s="5">
        <f ca="1">IF(E4427&lt;(Driehoek_C-Driehoek_A)/(Driehoek_B-Driehoek_A),Driehoek_A+SQRT(E4427*(Driehoek_B-Driehoek_A)*(Driehoek_C-Driehoek_A)),Driehoek_B-SQRT((1-E4427)*(Driehoek_B-Driehoek_A)*(Driehoek_B-Driehoek_C)))</f>
        <v>3.749652775690195</v>
      </c>
      <c r="E4427" s="2">
        <f t="shared" ca="1" si="477"/>
        <v>0.21866320253431459</v>
      </c>
      <c r="F4427" s="2"/>
      <c r="G4427" s="15">
        <f ca="1">_xlfn.NORM.INV(H4427,Normaal_Mu,Normaal_Sigma)</f>
        <v>7.458823231634125</v>
      </c>
      <c r="H4427" s="2">
        <f t="shared" ca="1" si="478"/>
        <v>0.89054124134812418</v>
      </c>
      <c r="I4427" s="2"/>
      <c r="J4427" s="15">
        <f ca="1">-LN(K4427) /NegExp_Labda</f>
        <v>14.010317292222485</v>
      </c>
      <c r="K4427" s="2">
        <f t="shared" ca="1" si="479"/>
        <v>6.068471295937361E-2</v>
      </c>
      <c r="L4427" s="2"/>
      <c r="M4427" s="17">
        <f t="shared" ca="1" si="473"/>
        <v>5</v>
      </c>
      <c r="N4427" s="2">
        <f t="shared" ca="1" si="475"/>
        <v>0.50468656869766226</v>
      </c>
      <c r="O4427" s="2"/>
      <c r="P4427" s="31">
        <f t="shared" ca="1" si="474"/>
        <v>6.0859148526495233</v>
      </c>
    </row>
    <row r="4428" spans="1:16" x14ac:dyDescent="0.25">
      <c r="A4428" s="32">
        <f ca="1">Uniform_A+B4428*(Uniform_B-Uniform_A)</f>
        <v>3.2816632017526226</v>
      </c>
      <c r="B4428" s="2">
        <f t="shared" ca="1" si="476"/>
        <v>0.32816632017526226</v>
      </c>
      <c r="C4428" s="4"/>
      <c r="D4428" s="5">
        <f ca="1">IF(E4428&lt;(Driehoek_C-Driehoek_A)/(Driehoek_B-Driehoek_A),Driehoek_A+SQRT(E4428*(Driehoek_B-Driehoek_A)*(Driehoek_C-Driehoek_A)),Driehoek_B-SQRT((1-E4428)*(Driehoek_B-Driehoek_A)*(Driehoek_B-Driehoek_C)))</f>
        <v>4.6739569192039383</v>
      </c>
      <c r="E4428" s="2">
        <f t="shared" ca="1" si="477"/>
        <v>0.46529575037418613</v>
      </c>
      <c r="F4428" s="2"/>
      <c r="G4428" s="15">
        <f ca="1">_xlfn.NORM.INV(H4428,Normaal_Mu,Normaal_Sigma)</f>
        <v>5.228354473144333</v>
      </c>
      <c r="H4428" s="2">
        <f t="shared" ca="1" si="478"/>
        <v>0.54545135176432946</v>
      </c>
      <c r="I4428" s="2"/>
      <c r="J4428" s="15">
        <f ca="1">-LN(K4428) /NegExp_Labda</f>
        <v>1.7222435680139714</v>
      </c>
      <c r="K4428" s="2">
        <f t="shared" ca="1" si="479"/>
        <v>0.70861089335466365</v>
      </c>
      <c r="L4428" s="2"/>
      <c r="M4428" s="17">
        <f t="shared" ca="1" si="473"/>
        <v>6</v>
      </c>
      <c r="N4428" s="2">
        <f t="shared" ca="1" si="475"/>
        <v>0.64723296101780414</v>
      </c>
      <c r="O4428" s="2"/>
      <c r="P4428" s="31">
        <f t="shared" ca="1" si="474"/>
        <v>4.1812436324229729</v>
      </c>
    </row>
    <row r="4429" spans="1:16" x14ac:dyDescent="0.25">
      <c r="A4429" s="32">
        <f ca="1">Uniform_A+B4429*(Uniform_B-Uniform_A)</f>
        <v>7.1411706460824176</v>
      </c>
      <c r="B4429" s="2">
        <f t="shared" ca="1" si="476"/>
        <v>0.71411706460824176</v>
      </c>
      <c r="C4429" s="4"/>
      <c r="D4429" s="5">
        <f ca="1">IF(E4429&lt;(Driehoek_C-Driehoek_A)/(Driehoek_B-Driehoek_A),Driehoek_A+SQRT(E4429*(Driehoek_B-Driehoek_A)*(Driehoek_C-Driehoek_A)),Driehoek_B-SQRT((1-E4429)*(Driehoek_B-Driehoek_A)*(Driehoek_B-Driehoek_C)))</f>
        <v>4.3369895622386503</v>
      </c>
      <c r="E4429" s="2">
        <f t="shared" ca="1" si="477"/>
        <v>0.37875239020939155</v>
      </c>
      <c r="F4429" s="2"/>
      <c r="G4429" s="15">
        <f ca="1">_xlfn.NORM.INV(H4429,Normaal_Mu,Normaal_Sigma)</f>
        <v>2.5438895230655136</v>
      </c>
      <c r="H4429" s="2">
        <f t="shared" ca="1" si="478"/>
        <v>0.10971311628973468</v>
      </c>
      <c r="I4429" s="2"/>
      <c r="J4429" s="15">
        <f ca="1">-LN(K4429) /NegExp_Labda</f>
        <v>4.7418040525705871</v>
      </c>
      <c r="K4429" s="2">
        <f t="shared" ca="1" si="479"/>
        <v>0.38737548513330033</v>
      </c>
      <c r="L4429" s="2"/>
      <c r="M4429" s="17">
        <f t="shared" ca="1" si="473"/>
        <v>6</v>
      </c>
      <c r="N4429" s="2">
        <f t="shared" ca="1" si="475"/>
        <v>0.75043881591343986</v>
      </c>
      <c r="O4429" s="2"/>
      <c r="P4429" s="31">
        <f t="shared" ca="1" si="474"/>
        <v>4.9527707567914332</v>
      </c>
    </row>
    <row r="4430" spans="1:16" x14ac:dyDescent="0.25">
      <c r="A4430" s="32">
        <f ca="1">Uniform_A+B4430*(Uniform_B-Uniform_A)</f>
        <v>9.2215186875049735</v>
      </c>
      <c r="B4430" s="2">
        <f t="shared" ca="1" si="476"/>
        <v>0.92215186875049737</v>
      </c>
      <c r="C4430" s="4"/>
      <c r="D4430" s="5">
        <f ca="1">IF(E4430&lt;(Driehoek_C-Driehoek_A)/(Driehoek_B-Driehoek_A),Driehoek_A+SQRT(E4430*(Driehoek_B-Driehoek_A)*(Driehoek_C-Driehoek_A)),Driehoek_B-SQRT((1-E4430)*(Driehoek_B-Driehoek_A)*(Driehoek_B-Driehoek_C)))</f>
        <v>3.3979545380987717</v>
      </c>
      <c r="E4430" s="2">
        <f t="shared" ca="1" si="477"/>
        <v>0.13959120647078216</v>
      </c>
      <c r="F4430" s="2"/>
      <c r="G4430" s="15">
        <f ca="1">_xlfn.NORM.INV(H4430,Normaal_Mu,Normaal_Sigma)</f>
        <v>5.7568950393549443</v>
      </c>
      <c r="H4430" s="2">
        <f t="shared" ca="1" si="478"/>
        <v>0.6474509135628409</v>
      </c>
      <c r="I4430" s="2"/>
      <c r="J4430" s="15">
        <f ca="1">-LN(K4430) /NegExp_Labda</f>
        <v>1.4403693412967202</v>
      </c>
      <c r="K4430" s="2">
        <f t="shared" ca="1" si="479"/>
        <v>0.74970621070079368</v>
      </c>
      <c r="L4430" s="2"/>
      <c r="M4430" s="17">
        <f t="shared" ca="1" si="473"/>
        <v>5</v>
      </c>
      <c r="N4430" s="2">
        <f t="shared" ca="1" si="475"/>
        <v>0.6114905461088288</v>
      </c>
      <c r="O4430" s="2"/>
      <c r="P4430" s="31">
        <f t="shared" ca="1" si="474"/>
        <v>4.963347521251082</v>
      </c>
    </row>
    <row r="4431" spans="1:16" x14ac:dyDescent="0.25">
      <c r="A4431" s="32">
        <f ca="1">Uniform_A+B4431*(Uniform_B-Uniform_A)</f>
        <v>6.9188195030981348</v>
      </c>
      <c r="B4431" s="2">
        <f t="shared" ca="1" si="476"/>
        <v>0.69188195030981348</v>
      </c>
      <c r="C4431" s="4"/>
      <c r="D4431" s="5">
        <f ca="1">IF(E4431&lt;(Driehoek_C-Driehoek_A)/(Driehoek_B-Driehoek_A),Driehoek_A+SQRT(E4431*(Driehoek_B-Driehoek_A)*(Driehoek_C-Driehoek_A)),Driehoek_B-SQRT((1-E4431)*(Driehoek_B-Driehoek_A)*(Driehoek_B-Driehoek_C)))</f>
        <v>3.9659255210608571</v>
      </c>
      <c r="E4431" s="2">
        <f t="shared" ca="1" si="477"/>
        <v>0.27606165388274295</v>
      </c>
      <c r="F4431" s="2"/>
      <c r="G4431" s="15">
        <f ca="1">_xlfn.NORM.INV(H4431,Normaal_Mu,Normaal_Sigma)</f>
        <v>11.011739483222609</v>
      </c>
      <c r="H4431" s="2">
        <f t="shared" ca="1" si="478"/>
        <v>0.99867588792303452</v>
      </c>
      <c r="I4431" s="2"/>
      <c r="J4431" s="15">
        <f ca="1">-LN(K4431) /NegExp_Labda</f>
        <v>1.6723594791470382</v>
      </c>
      <c r="K4431" s="2">
        <f t="shared" ca="1" si="479"/>
        <v>0.71571595914866382</v>
      </c>
      <c r="L4431" s="2"/>
      <c r="M4431" s="17">
        <f t="shared" ca="1" si="473"/>
        <v>4</v>
      </c>
      <c r="N4431" s="2">
        <f t="shared" ca="1" si="475"/>
        <v>0.32821363333102005</v>
      </c>
      <c r="O4431" s="2"/>
      <c r="P4431" s="31">
        <f t="shared" ca="1" si="474"/>
        <v>5.5137687973057279</v>
      </c>
    </row>
    <row r="4432" spans="1:16" x14ac:dyDescent="0.25">
      <c r="A4432" s="32">
        <f ca="1">Uniform_A+B4432*(Uniform_B-Uniform_A)</f>
        <v>6.3522794350581355</v>
      </c>
      <c r="B4432" s="2">
        <f t="shared" ca="1" si="476"/>
        <v>0.63522794350581357</v>
      </c>
      <c r="C4432" s="4"/>
      <c r="D4432" s="5">
        <f ca="1">IF(E4432&lt;(Driehoek_C-Driehoek_A)/(Driehoek_B-Driehoek_A),Driehoek_A+SQRT(E4432*(Driehoek_B-Driehoek_A)*(Driehoek_C-Driehoek_A)),Driehoek_B-SQRT((1-E4432)*(Driehoek_B-Driehoek_A)*(Driehoek_B-Driehoek_C)))</f>
        <v>5.9538331870105861</v>
      </c>
      <c r="E4432" s="2">
        <f t="shared" ca="1" si="477"/>
        <v>0.73488193564119753</v>
      </c>
      <c r="F4432" s="2"/>
      <c r="G4432" s="15">
        <f ca="1">_xlfn.NORM.INV(H4432,Normaal_Mu,Normaal_Sigma)</f>
        <v>8.7130422737130004</v>
      </c>
      <c r="H4432" s="2">
        <f t="shared" ca="1" si="478"/>
        <v>0.96831034344500999</v>
      </c>
      <c r="I4432" s="2"/>
      <c r="J4432" s="15">
        <f ca="1">-LN(K4432) /NegExp_Labda</f>
        <v>1.315717958063537</v>
      </c>
      <c r="K4432" s="2">
        <f t="shared" ca="1" si="479"/>
        <v>0.76863152034716242</v>
      </c>
      <c r="L4432" s="2"/>
      <c r="M4432" s="17">
        <f t="shared" ca="1" si="473"/>
        <v>5</v>
      </c>
      <c r="N4432" s="2">
        <f t="shared" ca="1" si="475"/>
        <v>0.55501069737059172</v>
      </c>
      <c r="O4432" s="2"/>
      <c r="P4432" s="31">
        <f t="shared" ca="1" si="474"/>
        <v>5.466974570769052</v>
      </c>
    </row>
    <row r="4433" spans="1:16" x14ac:dyDescent="0.25">
      <c r="A4433" s="32">
        <f ca="1">Uniform_A+B4433*(Uniform_B-Uniform_A)</f>
        <v>2.7451372813815622</v>
      </c>
      <c r="B4433" s="2">
        <f t="shared" ca="1" si="476"/>
        <v>0.27451372813815622</v>
      </c>
      <c r="C4433" s="4"/>
      <c r="D4433" s="5">
        <f ca="1">IF(E4433&lt;(Driehoek_C-Driehoek_A)/(Driehoek_B-Driehoek_A),Driehoek_A+SQRT(E4433*(Driehoek_B-Driehoek_A)*(Driehoek_C-Driehoek_A)),Driehoek_B-SQRT((1-E4433)*(Driehoek_B-Driehoek_A)*(Driehoek_B-Driehoek_C)))</f>
        <v>3.9554080798768161</v>
      </c>
      <c r="E4433" s="2">
        <f t="shared" ca="1" si="477"/>
        <v>0.27311576848910979</v>
      </c>
      <c r="F4433" s="2"/>
      <c r="G4433" s="15">
        <f ca="1">_xlfn.NORM.INV(H4433,Normaal_Mu,Normaal_Sigma)</f>
        <v>5.7775348649060039</v>
      </c>
      <c r="H4433" s="2">
        <f t="shared" ca="1" si="478"/>
        <v>0.65127590275794844</v>
      </c>
      <c r="I4433" s="2"/>
      <c r="J4433" s="15">
        <f ca="1">-LN(K4433) /NegExp_Labda</f>
        <v>1.0326353812078515</v>
      </c>
      <c r="K4433" s="2">
        <f t="shared" ca="1" si="479"/>
        <v>0.81340423722917421</v>
      </c>
      <c r="L4433" s="2"/>
      <c r="M4433" s="17">
        <f t="shared" ca="1" si="473"/>
        <v>6</v>
      </c>
      <c r="N4433" s="2">
        <f t="shared" ca="1" si="475"/>
        <v>0.68345731278285804</v>
      </c>
      <c r="O4433" s="2"/>
      <c r="P4433" s="31">
        <f t="shared" ca="1" si="474"/>
        <v>3.9021431214744466</v>
      </c>
    </row>
    <row r="4434" spans="1:16" x14ac:dyDescent="0.25">
      <c r="A4434" s="32">
        <f ca="1">Uniform_A+B4434*(Uniform_B-Uniform_A)</f>
        <v>6.1967367661944923</v>
      </c>
      <c r="B4434" s="2">
        <f t="shared" ca="1" si="476"/>
        <v>0.61967367661944928</v>
      </c>
      <c r="C4434" s="4"/>
      <c r="D4434" s="5">
        <f ca="1">IF(E4434&lt;(Driehoek_C-Driehoek_A)/(Driehoek_B-Driehoek_A),Driehoek_A+SQRT(E4434*(Driehoek_B-Driehoek_A)*(Driehoek_C-Driehoek_A)),Driehoek_B-SQRT((1-E4434)*(Driehoek_B-Driehoek_A)*(Driehoek_B-Driehoek_C)))</f>
        <v>4.2448600626997877</v>
      </c>
      <c r="E4434" s="2">
        <f t="shared" ca="1" si="477"/>
        <v>0.35396126219121526</v>
      </c>
      <c r="F4434" s="2"/>
      <c r="G4434" s="15">
        <f ca="1">_xlfn.NORM.INV(H4434,Normaal_Mu,Normaal_Sigma)</f>
        <v>4.8774954353032198</v>
      </c>
      <c r="H4434" s="2">
        <f t="shared" ca="1" si="478"/>
        <v>0.47557914628523146</v>
      </c>
      <c r="I4434" s="2"/>
      <c r="J4434" s="15">
        <f ca="1">-LN(K4434) /NegExp_Labda</f>
        <v>7.1708511226944376</v>
      </c>
      <c r="K4434" s="2">
        <f t="shared" ca="1" si="479"/>
        <v>0.23831302829780465</v>
      </c>
      <c r="L4434" s="2"/>
      <c r="M4434" s="17">
        <f t="shared" ca="1" si="473"/>
        <v>7</v>
      </c>
      <c r="N4434" s="2">
        <f t="shared" ca="1" si="475"/>
        <v>0.8114194926289745</v>
      </c>
      <c r="O4434" s="2"/>
      <c r="P4434" s="31">
        <f t="shared" ca="1" si="474"/>
        <v>5.8979886773783878</v>
      </c>
    </row>
    <row r="4435" spans="1:16" x14ac:dyDescent="0.25">
      <c r="A4435" s="32">
        <f ca="1">Uniform_A+B4435*(Uniform_B-Uniform_A)</f>
        <v>4.4150810185514366</v>
      </c>
      <c r="B4435" s="2">
        <f t="shared" ca="1" si="476"/>
        <v>0.44150810185514366</v>
      </c>
      <c r="C4435" s="4"/>
      <c r="D4435" s="5">
        <f ca="1">IF(E4435&lt;(Driehoek_C-Driehoek_A)/(Driehoek_B-Driehoek_A),Driehoek_A+SQRT(E4435*(Driehoek_B-Driehoek_A)*(Driehoek_C-Driehoek_A)),Driehoek_B-SQRT((1-E4435)*(Driehoek_B-Driehoek_A)*(Driehoek_B-Driehoek_C)))</f>
        <v>6.6452588030790194</v>
      </c>
      <c r="E4435" s="2">
        <f t="shared" ca="1" si="477"/>
        <v>0.84157696844351848</v>
      </c>
      <c r="F4435" s="2"/>
      <c r="G4435" s="15">
        <f ca="1">_xlfn.NORM.INV(H4435,Normaal_Mu,Normaal_Sigma)</f>
        <v>1.6185976921320178</v>
      </c>
      <c r="H4435" s="2">
        <f t="shared" ca="1" si="478"/>
        <v>4.5446946909791897E-2</v>
      </c>
      <c r="I4435" s="2"/>
      <c r="J4435" s="15">
        <f ca="1">-LN(K4435) /NegExp_Labda</f>
        <v>18.88444796826926</v>
      </c>
      <c r="K4435" s="2">
        <f t="shared" ca="1" si="479"/>
        <v>2.2893789784410923E-2</v>
      </c>
      <c r="L4435" s="2"/>
      <c r="M4435" s="17">
        <f t="shared" ca="1" si="473"/>
        <v>5</v>
      </c>
      <c r="N4435" s="2">
        <f t="shared" ca="1" si="475"/>
        <v>0.50727007946436853</v>
      </c>
      <c r="O4435" s="2"/>
      <c r="P4435" s="31">
        <f t="shared" ca="1" si="474"/>
        <v>7.3126770964063468</v>
      </c>
    </row>
    <row r="4436" spans="1:16" x14ac:dyDescent="0.25">
      <c r="A4436" s="32">
        <f ca="1">Uniform_A+B4436*(Uniform_B-Uniform_A)</f>
        <v>2.9044387474474034</v>
      </c>
      <c r="B4436" s="2">
        <f t="shared" ca="1" si="476"/>
        <v>0.29044387474474032</v>
      </c>
      <c r="C4436" s="4"/>
      <c r="D4436" s="5">
        <f ca="1">IF(E4436&lt;(Driehoek_C-Driehoek_A)/(Driehoek_B-Driehoek_A),Driehoek_A+SQRT(E4436*(Driehoek_B-Driehoek_A)*(Driehoek_C-Driehoek_A)),Driehoek_B-SQRT((1-E4436)*(Driehoek_B-Driehoek_A)*(Driehoek_B-Driehoek_C)))</f>
        <v>6.0344071238125654</v>
      </c>
      <c r="E4436" s="2">
        <f t="shared" ca="1" si="477"/>
        <v>0.7487216826487525</v>
      </c>
      <c r="F4436" s="2"/>
      <c r="G4436" s="15">
        <f ca="1">_xlfn.NORM.INV(H4436,Normaal_Mu,Normaal_Sigma)</f>
        <v>3.0423404362409263</v>
      </c>
      <c r="H4436" s="2">
        <f t="shared" ca="1" si="478"/>
        <v>0.16383204587511979</v>
      </c>
      <c r="I4436" s="2"/>
      <c r="J4436" s="15">
        <f ca="1">-LN(K4436) /NegExp_Labda</f>
        <v>0.71464930632977941</v>
      </c>
      <c r="K4436" s="2">
        <f t="shared" ca="1" si="479"/>
        <v>0.86681486406063191</v>
      </c>
      <c r="L4436" s="2"/>
      <c r="M4436" s="17">
        <f t="shared" ca="1" si="473"/>
        <v>4</v>
      </c>
      <c r="N4436" s="2">
        <f t="shared" ca="1" si="475"/>
        <v>0.32703299780554529</v>
      </c>
      <c r="O4436" s="2"/>
      <c r="P4436" s="31">
        <f t="shared" ca="1" si="474"/>
        <v>3.3391671227661348</v>
      </c>
    </row>
    <row r="4437" spans="1:16" x14ac:dyDescent="0.25">
      <c r="A4437" s="32">
        <f ca="1">Uniform_A+B4437*(Uniform_B-Uniform_A)</f>
        <v>6.9330062399704309</v>
      </c>
      <c r="B4437" s="2">
        <f t="shared" ca="1" si="476"/>
        <v>0.69330062399704306</v>
      </c>
      <c r="C4437" s="4"/>
      <c r="D4437" s="5">
        <f ca="1">IF(E4437&lt;(Driehoek_C-Driehoek_A)/(Driehoek_B-Driehoek_A),Driehoek_A+SQRT(E4437*(Driehoek_B-Driehoek_A)*(Driehoek_C-Driehoek_A)),Driehoek_B-SQRT((1-E4437)*(Driehoek_B-Driehoek_A)*(Driehoek_B-Driehoek_C)))</f>
        <v>5.2979016070014557</v>
      </c>
      <c r="E4437" s="2">
        <f t="shared" ca="1" si="477"/>
        <v>0.60841335681593134</v>
      </c>
      <c r="F4437" s="2"/>
      <c r="G4437" s="15">
        <f ca="1">_xlfn.NORM.INV(H4437,Normaal_Mu,Normaal_Sigma)</f>
        <v>6.3154399158562509</v>
      </c>
      <c r="H4437" s="2">
        <f t="shared" ca="1" si="478"/>
        <v>0.74464095226190452</v>
      </c>
      <c r="I4437" s="2"/>
      <c r="J4437" s="15">
        <f ca="1">-LN(K4437) /NegExp_Labda</f>
        <v>20.652072905834235</v>
      </c>
      <c r="K4437" s="2">
        <f t="shared" ca="1" si="479"/>
        <v>1.6076212545871771E-2</v>
      </c>
      <c r="L4437" s="2"/>
      <c r="M4437" s="17">
        <f t="shared" ca="1" si="473"/>
        <v>4</v>
      </c>
      <c r="N4437" s="2">
        <f t="shared" ca="1" si="475"/>
        <v>0.3209185806229955</v>
      </c>
      <c r="O4437" s="2"/>
      <c r="P4437" s="31">
        <f t="shared" ca="1" si="474"/>
        <v>8.6396841337324748</v>
      </c>
    </row>
    <row r="4438" spans="1:16" x14ac:dyDescent="0.25">
      <c r="A4438" s="32">
        <f ca="1">Uniform_A+B4438*(Uniform_B-Uniform_A)</f>
        <v>6.4720980050569255</v>
      </c>
      <c r="B4438" s="2">
        <f t="shared" ca="1" si="476"/>
        <v>0.64720980050569255</v>
      </c>
      <c r="C4438" s="4"/>
      <c r="D4438" s="5">
        <f ca="1">IF(E4438&lt;(Driehoek_C-Driehoek_A)/(Driehoek_B-Driehoek_A),Driehoek_A+SQRT(E4438*(Driehoek_B-Driehoek_A)*(Driehoek_C-Driehoek_A)),Driehoek_B-SQRT((1-E4438)*(Driehoek_B-Driehoek_A)*(Driehoek_B-Driehoek_C)))</f>
        <v>6.710057000538975</v>
      </c>
      <c r="E4438" s="2">
        <f t="shared" ca="1" si="477"/>
        <v>0.85017603026341271</v>
      </c>
      <c r="F4438" s="2"/>
      <c r="G4438" s="15">
        <f ca="1">_xlfn.NORM.INV(H4438,Normaal_Mu,Normaal_Sigma)</f>
        <v>7.368126012491544</v>
      </c>
      <c r="H4438" s="2">
        <f t="shared" ca="1" si="478"/>
        <v>0.88180593864409917</v>
      </c>
      <c r="I4438" s="2"/>
      <c r="J4438" s="15">
        <f ca="1">-LN(K4438) /NegExp_Labda</f>
        <v>2.1980205515134736</v>
      </c>
      <c r="K4438" s="2">
        <f t="shared" ca="1" si="479"/>
        <v>0.6442914389430785</v>
      </c>
      <c r="L4438" s="2"/>
      <c r="M4438" s="17">
        <f t="shared" ca="1" si="473"/>
        <v>4</v>
      </c>
      <c r="N4438" s="2">
        <f t="shared" ca="1" si="475"/>
        <v>0.41186884743115226</v>
      </c>
      <c r="O4438" s="2"/>
      <c r="P4438" s="31">
        <f t="shared" ca="1" si="474"/>
        <v>5.3496603139201842</v>
      </c>
    </row>
    <row r="4439" spans="1:16" x14ac:dyDescent="0.25">
      <c r="A4439" s="32">
        <f ca="1">Uniform_A+B4439*(Uniform_B-Uniform_A)</f>
        <v>5.7433209198322128</v>
      </c>
      <c r="B4439" s="2">
        <f t="shared" ca="1" si="476"/>
        <v>0.57433209198322133</v>
      </c>
      <c r="C4439" s="4"/>
      <c r="D4439" s="5">
        <f ca="1">IF(E4439&lt;(Driehoek_C-Driehoek_A)/(Driehoek_B-Driehoek_A),Driehoek_A+SQRT(E4439*(Driehoek_B-Driehoek_A)*(Driehoek_C-Driehoek_A)),Driehoek_B-SQRT((1-E4439)*(Driehoek_B-Driehoek_A)*(Driehoek_B-Driehoek_C)))</f>
        <v>7.0742181312639216</v>
      </c>
      <c r="E4439" s="2">
        <f t="shared" ca="1" si="477"/>
        <v>0.89403897697278223</v>
      </c>
      <c r="F4439" s="2"/>
      <c r="G4439" s="15">
        <f ca="1">_xlfn.NORM.INV(H4439,Normaal_Mu,Normaal_Sigma)</f>
        <v>8.5203871756236467</v>
      </c>
      <c r="H4439" s="2">
        <f t="shared" ca="1" si="478"/>
        <v>0.96081250558716491</v>
      </c>
      <c r="I4439" s="2"/>
      <c r="J4439" s="15">
        <f ca="1">-LN(K4439) /NegExp_Labda</f>
        <v>2.7429151118440456</v>
      </c>
      <c r="K4439" s="2">
        <f t="shared" ca="1" si="479"/>
        <v>0.57776791483708889</v>
      </c>
      <c r="L4439" s="2"/>
      <c r="M4439" s="17">
        <f t="shared" ca="1" si="473"/>
        <v>5</v>
      </c>
      <c r="N4439" s="2">
        <f t="shared" ca="1" si="475"/>
        <v>0.45325315047687786</v>
      </c>
      <c r="O4439" s="2"/>
      <c r="P4439" s="31">
        <f t="shared" ca="1" si="474"/>
        <v>5.8161682677127651</v>
      </c>
    </row>
    <row r="4440" spans="1:16" x14ac:dyDescent="0.25">
      <c r="A4440" s="32">
        <f ca="1">Uniform_A+B4440*(Uniform_B-Uniform_A)</f>
        <v>6.9642411786149374</v>
      </c>
      <c r="B4440" s="2">
        <f t="shared" ca="1" si="476"/>
        <v>0.69642411786149372</v>
      </c>
      <c r="C4440" s="4"/>
      <c r="D4440" s="5">
        <f ca="1">IF(E4440&lt;(Driehoek_C-Driehoek_A)/(Driehoek_B-Driehoek_A),Driehoek_A+SQRT(E4440*(Driehoek_B-Driehoek_A)*(Driehoek_C-Driehoek_A)),Driehoek_B-SQRT((1-E4440)*(Driehoek_B-Driehoek_A)*(Driehoek_B-Driehoek_C)))</f>
        <v>2.8385843562688806</v>
      </c>
      <c r="E4440" s="2">
        <f t="shared" ca="1" si="477"/>
        <v>5.0230265898492332E-2</v>
      </c>
      <c r="F4440" s="2"/>
      <c r="G4440" s="15">
        <f ca="1">_xlfn.NORM.INV(H4440,Normaal_Mu,Normaal_Sigma)</f>
        <v>5.519775130790844</v>
      </c>
      <c r="H4440" s="2">
        <f t="shared" ca="1" si="478"/>
        <v>0.6025247484109062</v>
      </c>
      <c r="I4440" s="2"/>
      <c r="J4440" s="15">
        <f ca="1">-LN(K4440) /NegExp_Labda</f>
        <v>15.557960675700565</v>
      </c>
      <c r="K4440" s="2">
        <f t="shared" ca="1" si="479"/>
        <v>4.4530001091359628E-2</v>
      </c>
      <c r="L4440" s="2"/>
      <c r="M4440" s="17">
        <f t="shared" ca="1" si="473"/>
        <v>6</v>
      </c>
      <c r="N4440" s="2">
        <f t="shared" ca="1" si="475"/>
        <v>0.70521639252813806</v>
      </c>
      <c r="O4440" s="2"/>
      <c r="P4440" s="31">
        <f t="shared" ca="1" si="474"/>
        <v>7.3761122682750457</v>
      </c>
    </row>
    <row r="4441" spans="1:16" x14ac:dyDescent="0.25">
      <c r="A4441" s="32">
        <f ca="1">Uniform_A+B4441*(Uniform_B-Uniform_A)</f>
        <v>5.2261004521002921</v>
      </c>
      <c r="B4441" s="2">
        <f t="shared" ca="1" si="476"/>
        <v>0.52261004521002918</v>
      </c>
      <c r="C4441" s="4"/>
      <c r="D4441" s="5">
        <f ca="1">IF(E4441&lt;(Driehoek_C-Driehoek_A)/(Driehoek_B-Driehoek_A),Driehoek_A+SQRT(E4441*(Driehoek_B-Driehoek_A)*(Driehoek_C-Driehoek_A)),Driehoek_B-SQRT((1-E4441)*(Driehoek_B-Driehoek_A)*(Driehoek_B-Driehoek_C)))</f>
        <v>5.5423264395277272</v>
      </c>
      <c r="E4441" s="2">
        <f t="shared" ca="1" si="477"/>
        <v>0.65841410140602852</v>
      </c>
      <c r="F4441" s="2"/>
      <c r="G4441" s="15">
        <f ca="1">_xlfn.NORM.INV(H4441,Normaal_Mu,Normaal_Sigma)</f>
        <v>6.1587706589925508</v>
      </c>
      <c r="H4441" s="2">
        <f t="shared" ca="1" si="478"/>
        <v>0.71883539960013632</v>
      </c>
      <c r="I4441" s="2"/>
      <c r="J4441" s="15">
        <f ca="1">-LN(K4441) /NegExp_Labda</f>
        <v>2.1371629550171192</v>
      </c>
      <c r="K4441" s="2">
        <f t="shared" ca="1" si="479"/>
        <v>0.6521813634057182</v>
      </c>
      <c r="L4441" s="2"/>
      <c r="M4441" s="17">
        <f t="shared" ca="1" si="473"/>
        <v>3</v>
      </c>
      <c r="N4441" s="2">
        <f t="shared" ca="1" si="475"/>
        <v>0.16002254622425161</v>
      </c>
      <c r="O4441" s="2"/>
      <c r="P4441" s="31">
        <f t="shared" ca="1" si="474"/>
        <v>4.4128721011275376</v>
      </c>
    </row>
    <row r="4442" spans="1:16" x14ac:dyDescent="0.25">
      <c r="A4442" s="32">
        <f ca="1">Uniform_A+B4442*(Uniform_B-Uniform_A)</f>
        <v>3.5519606638675185</v>
      </c>
      <c r="B4442" s="2">
        <f t="shared" ca="1" si="476"/>
        <v>0.35519606638675183</v>
      </c>
      <c r="C4442" s="4"/>
      <c r="D4442" s="5">
        <f ca="1">IF(E4442&lt;(Driehoek_C-Driehoek_A)/(Driehoek_B-Driehoek_A),Driehoek_A+SQRT(E4442*(Driehoek_B-Driehoek_A)*(Driehoek_C-Driehoek_A)),Driehoek_B-SQRT((1-E4442)*(Driehoek_B-Driehoek_A)*(Driehoek_B-Driehoek_C)))</f>
        <v>6.128267467289545</v>
      </c>
      <c r="E4442" s="2">
        <f t="shared" ca="1" si="477"/>
        <v>0.76437577887349695</v>
      </c>
      <c r="F4442" s="2"/>
      <c r="G4442" s="15">
        <f ca="1">_xlfn.NORM.INV(H4442,Normaal_Mu,Normaal_Sigma)</f>
        <v>7.2544031416781163</v>
      </c>
      <c r="H4442" s="2">
        <f t="shared" ca="1" si="478"/>
        <v>0.87017136675030271</v>
      </c>
      <c r="I4442" s="2"/>
      <c r="J4442" s="15">
        <f ca="1">-LN(K4442) /NegExp_Labda</f>
        <v>4.5827590845177042</v>
      </c>
      <c r="K4442" s="2">
        <f t="shared" ca="1" si="479"/>
        <v>0.39989557962013778</v>
      </c>
      <c r="L4442" s="2"/>
      <c r="M4442" s="17">
        <f t="shared" ca="1" si="473"/>
        <v>7</v>
      </c>
      <c r="N4442" s="2">
        <f t="shared" ca="1" si="475"/>
        <v>0.8072737434886913</v>
      </c>
      <c r="O4442" s="2"/>
      <c r="P4442" s="31">
        <f t="shared" ca="1" si="474"/>
        <v>5.7034780714705766</v>
      </c>
    </row>
    <row r="4443" spans="1:16" x14ac:dyDescent="0.25">
      <c r="A4443" s="32">
        <f ca="1">Uniform_A+B4443*(Uniform_B-Uniform_A)</f>
        <v>9.5480204851384674</v>
      </c>
      <c r="B4443" s="2">
        <f t="shared" ca="1" si="476"/>
        <v>0.95480204851384676</v>
      </c>
      <c r="C4443" s="4"/>
      <c r="D4443" s="5">
        <f ca="1">IF(E4443&lt;(Driehoek_C-Driehoek_A)/(Driehoek_B-Driehoek_A),Driehoek_A+SQRT(E4443*(Driehoek_B-Driehoek_A)*(Driehoek_C-Driehoek_A)),Driehoek_B-SQRT((1-E4443)*(Driehoek_B-Driehoek_A)*(Driehoek_B-Driehoek_C)))</f>
        <v>5.9701920895765639</v>
      </c>
      <c r="E4443" s="2">
        <f t="shared" ca="1" si="477"/>
        <v>0.73772182931244501</v>
      </c>
      <c r="F4443" s="2"/>
      <c r="G4443" s="15">
        <f ca="1">_xlfn.NORM.INV(H4443,Normaal_Mu,Normaal_Sigma)</f>
        <v>6.8804909003136565</v>
      </c>
      <c r="H4443" s="2">
        <f t="shared" ca="1" si="478"/>
        <v>0.82645416331862342</v>
      </c>
      <c r="I4443" s="2"/>
      <c r="J4443" s="15">
        <f ca="1">-LN(K4443) /NegExp_Labda</f>
        <v>1.7867039651288188</v>
      </c>
      <c r="K4443" s="2">
        <f t="shared" ca="1" si="479"/>
        <v>0.69953406077889524</v>
      </c>
      <c r="L4443" s="2"/>
      <c r="M4443" s="17">
        <f t="shared" ca="1" si="473"/>
        <v>7</v>
      </c>
      <c r="N4443" s="2">
        <f t="shared" ca="1" si="475"/>
        <v>0.78502934408092873</v>
      </c>
      <c r="O4443" s="2"/>
      <c r="P4443" s="31">
        <f t="shared" ca="1" si="474"/>
        <v>6.2370814880315013</v>
      </c>
    </row>
    <row r="4444" spans="1:16" x14ac:dyDescent="0.25">
      <c r="A4444" s="32">
        <f ca="1">Uniform_A+B4444*(Uniform_B-Uniform_A)</f>
        <v>3.0185610635746887</v>
      </c>
      <c r="B4444" s="2">
        <f t="shared" ca="1" si="476"/>
        <v>0.30185610635746885</v>
      </c>
      <c r="C4444" s="4"/>
      <c r="D4444" s="5">
        <f ca="1">IF(E4444&lt;(Driehoek_C-Driehoek_A)/(Driehoek_B-Driehoek_A),Driehoek_A+SQRT(E4444*(Driehoek_B-Driehoek_A)*(Driehoek_C-Driehoek_A)),Driehoek_B-SQRT((1-E4444)*(Driehoek_B-Driehoek_A)*(Driehoek_B-Driehoek_C)))</f>
        <v>2.4878814149651625</v>
      </c>
      <c r="E4444" s="2">
        <f t="shared" ca="1" si="477"/>
        <v>1.7002019647743505E-2</v>
      </c>
      <c r="F4444" s="2"/>
      <c r="G4444" s="15">
        <f ca="1">_xlfn.NORM.INV(H4444,Normaal_Mu,Normaal_Sigma)</f>
        <v>4.4673922533760901</v>
      </c>
      <c r="H4444" s="2">
        <f t="shared" ca="1" si="478"/>
        <v>0.39500259515336422</v>
      </c>
      <c r="I4444" s="2"/>
      <c r="J4444" s="15">
        <f ca="1">-LN(K4444) /NegExp_Labda</f>
        <v>7.5435018905281597</v>
      </c>
      <c r="K4444" s="2">
        <f t="shared" ca="1" si="479"/>
        <v>0.22119726404462581</v>
      </c>
      <c r="L4444" s="2"/>
      <c r="M4444" s="17">
        <f t="shared" ca="1" si="473"/>
        <v>1</v>
      </c>
      <c r="N4444" s="2">
        <f t="shared" ca="1" si="475"/>
        <v>2.6369670313509452E-2</v>
      </c>
      <c r="O4444" s="2"/>
      <c r="P4444" s="31">
        <f t="shared" ca="1" si="474"/>
        <v>3.7034673244888205</v>
      </c>
    </row>
    <row r="4445" spans="1:16" x14ac:dyDescent="0.25">
      <c r="A4445" s="32">
        <f ca="1">Uniform_A+B4445*(Uniform_B-Uniform_A)</f>
        <v>1.5519502205562008</v>
      </c>
      <c r="B4445" s="2">
        <f t="shared" ca="1" si="476"/>
        <v>0.15519502205562008</v>
      </c>
      <c r="C4445" s="4"/>
      <c r="D4445" s="5">
        <f ca="1">IF(E4445&lt;(Driehoek_C-Driehoek_A)/(Driehoek_B-Driehoek_A),Driehoek_A+SQRT(E4445*(Driehoek_B-Driehoek_A)*(Driehoek_C-Driehoek_A)),Driehoek_B-SQRT((1-E4445)*(Driehoek_B-Driehoek_A)*(Driehoek_B-Driehoek_C)))</f>
        <v>4.8701801834034377</v>
      </c>
      <c r="E4445" s="2">
        <f t="shared" ca="1" si="477"/>
        <v>0.51270252235560976</v>
      </c>
      <c r="F4445" s="2"/>
      <c r="G4445" s="15">
        <f ca="1">_xlfn.NORM.INV(H4445,Normaal_Mu,Normaal_Sigma)</f>
        <v>2.15593295843723</v>
      </c>
      <c r="H4445" s="2">
        <f t="shared" ca="1" si="478"/>
        <v>7.7508260011412644E-2</v>
      </c>
      <c r="I4445" s="2"/>
      <c r="J4445" s="15">
        <f ca="1">-LN(K4445) /NegExp_Labda</f>
        <v>5.8553618664663185</v>
      </c>
      <c r="K4445" s="2">
        <f t="shared" ca="1" si="479"/>
        <v>0.31003429044136843</v>
      </c>
      <c r="L4445" s="2"/>
      <c r="M4445" s="17">
        <f t="shared" ca="1" si="473"/>
        <v>4</v>
      </c>
      <c r="N4445" s="2">
        <f t="shared" ca="1" si="475"/>
        <v>0.2699740097789477</v>
      </c>
      <c r="O4445" s="2"/>
      <c r="P4445" s="31">
        <f t="shared" ca="1" si="474"/>
        <v>3.686685045772637</v>
      </c>
    </row>
    <row r="4446" spans="1:16" x14ac:dyDescent="0.25">
      <c r="A4446" s="32">
        <f ca="1">Uniform_A+B4446*(Uniform_B-Uniform_A)</f>
        <v>0.66817603324249575</v>
      </c>
      <c r="B4446" s="2">
        <f t="shared" ca="1" si="476"/>
        <v>6.6817603324249575E-2</v>
      </c>
      <c r="C4446" s="4"/>
      <c r="D4446" s="5">
        <f ca="1">IF(E4446&lt;(Driehoek_C-Driehoek_A)/(Driehoek_B-Driehoek_A),Driehoek_A+SQRT(E4446*(Driehoek_B-Driehoek_A)*(Driehoek_C-Driehoek_A)),Driehoek_B-SQRT((1-E4446)*(Driehoek_B-Driehoek_A)*(Driehoek_B-Driehoek_C)))</f>
        <v>6.5979449096221376</v>
      </c>
      <c r="E4446" s="2">
        <f t="shared" ca="1" si="477"/>
        <v>0.83514660979399435</v>
      </c>
      <c r="F4446" s="2"/>
      <c r="G4446" s="15">
        <f ca="1">_xlfn.NORM.INV(H4446,Normaal_Mu,Normaal_Sigma)</f>
        <v>11.100390757683947</v>
      </c>
      <c r="H4446" s="2">
        <f t="shared" ca="1" si="478"/>
        <v>0.99885653729414337</v>
      </c>
      <c r="I4446" s="2"/>
      <c r="J4446" s="15">
        <f ca="1">-LN(K4446) /NegExp_Labda</f>
        <v>0.917310539384524</v>
      </c>
      <c r="K4446" s="2">
        <f t="shared" ca="1" si="479"/>
        <v>0.83238341591518705</v>
      </c>
      <c r="L4446" s="2"/>
      <c r="M4446" s="17">
        <f t="shared" ca="1" si="473"/>
        <v>4</v>
      </c>
      <c r="N4446" s="2">
        <f t="shared" ca="1" si="475"/>
        <v>0.4070741619904702</v>
      </c>
      <c r="O4446" s="2"/>
      <c r="P4446" s="31">
        <f t="shared" ca="1" si="474"/>
        <v>4.6567644479866201</v>
      </c>
    </row>
    <row r="4447" spans="1:16" x14ac:dyDescent="0.25">
      <c r="A4447" s="32">
        <f ca="1">Uniform_A+B4447*(Uniform_B-Uniform_A)</f>
        <v>7.958530360466062</v>
      </c>
      <c r="B4447" s="2">
        <f t="shared" ca="1" si="476"/>
        <v>0.79585303604660618</v>
      </c>
      <c r="C4447" s="4"/>
      <c r="D4447" s="5">
        <f ca="1">IF(E4447&lt;(Driehoek_C-Driehoek_A)/(Driehoek_B-Driehoek_A),Driehoek_A+SQRT(E4447*(Driehoek_B-Driehoek_A)*(Driehoek_C-Driehoek_A)),Driehoek_B-SQRT((1-E4447)*(Driehoek_B-Driehoek_A)*(Driehoek_B-Driehoek_C)))</f>
        <v>4.825693648600085</v>
      </c>
      <c r="E4447" s="2">
        <f t="shared" ca="1" si="477"/>
        <v>0.50214761384749518</v>
      </c>
      <c r="F4447" s="2"/>
      <c r="G4447" s="15">
        <f ca="1">_xlfn.NORM.INV(H4447,Normaal_Mu,Normaal_Sigma)</f>
        <v>8.3424352972349354</v>
      </c>
      <c r="H4447" s="2">
        <f t="shared" ca="1" si="478"/>
        <v>0.95266065224048524</v>
      </c>
      <c r="I4447" s="2"/>
      <c r="J4447" s="15">
        <f ca="1">-LN(K4447) /NegExp_Labda</f>
        <v>4.9712813778750116</v>
      </c>
      <c r="K4447" s="2">
        <f t="shared" ca="1" si="479"/>
        <v>0.3699985191774432</v>
      </c>
      <c r="L4447" s="2"/>
      <c r="M4447" s="17">
        <f t="shared" ca="1" si="473"/>
        <v>3</v>
      </c>
      <c r="N4447" s="2">
        <f t="shared" ca="1" si="475"/>
        <v>0.15506810934179893</v>
      </c>
      <c r="O4447" s="2"/>
      <c r="P4447" s="31">
        <f t="shared" ca="1" si="474"/>
        <v>5.8195881368352191</v>
      </c>
    </row>
    <row r="4448" spans="1:16" x14ac:dyDescent="0.25">
      <c r="A4448" s="32">
        <f ca="1">Uniform_A+B4448*(Uniform_B-Uniform_A)</f>
        <v>2.4597864723130671</v>
      </c>
      <c r="B4448" s="2">
        <f t="shared" ca="1" si="476"/>
        <v>0.24597864723130669</v>
      </c>
      <c r="C4448" s="4"/>
      <c r="D4448" s="5">
        <f ca="1">IF(E4448&lt;(Driehoek_C-Driehoek_A)/(Driehoek_B-Driehoek_A),Driehoek_A+SQRT(E4448*(Driehoek_B-Driehoek_A)*(Driehoek_C-Driehoek_A)),Driehoek_B-SQRT((1-E4448)*(Driehoek_B-Driehoek_A)*(Driehoek_B-Driehoek_C)))</f>
        <v>3.4178498073959602</v>
      </c>
      <c r="E4448" s="2">
        <f t="shared" ca="1" si="477"/>
        <v>0.14359271973805443</v>
      </c>
      <c r="F4448" s="2"/>
      <c r="G4448" s="15">
        <f ca="1">_xlfn.NORM.INV(H4448,Normaal_Mu,Normaal_Sigma)</f>
        <v>5.1897219018106391</v>
      </c>
      <c r="H4448" s="2">
        <f t="shared" ca="1" si="478"/>
        <v>0.53778736336769017</v>
      </c>
      <c r="I4448" s="2"/>
      <c r="J4448" s="15">
        <f ca="1">-LN(K4448) /NegExp_Labda</f>
        <v>4.7423769684623389</v>
      </c>
      <c r="K4448" s="2">
        <f t="shared" ca="1" si="479"/>
        <v>0.38733110096188705</v>
      </c>
      <c r="L4448" s="2"/>
      <c r="M4448" s="17">
        <f t="shared" ca="1" si="473"/>
        <v>2</v>
      </c>
      <c r="N4448" s="2">
        <f t="shared" ca="1" si="475"/>
        <v>4.4679037893753382E-2</v>
      </c>
      <c r="O4448" s="2"/>
      <c r="P4448" s="31">
        <f t="shared" ca="1" si="474"/>
        <v>3.5619470299964009</v>
      </c>
    </row>
    <row r="4449" spans="1:16" x14ac:dyDescent="0.25">
      <c r="A4449" s="32">
        <f ca="1">Uniform_A+B4449*(Uniform_B-Uniform_A)</f>
        <v>3.5802901399242772</v>
      </c>
      <c r="B4449" s="2">
        <f t="shared" ca="1" si="476"/>
        <v>0.3580290139924277</v>
      </c>
      <c r="C4449" s="4"/>
      <c r="D4449" s="5">
        <f ca="1">IF(E4449&lt;(Driehoek_C-Driehoek_A)/(Driehoek_B-Driehoek_A),Driehoek_A+SQRT(E4449*(Driehoek_B-Driehoek_A)*(Driehoek_C-Driehoek_A)),Driehoek_B-SQRT((1-E4449)*(Driehoek_B-Driehoek_A)*(Driehoek_B-Driehoek_C)))</f>
        <v>2.950544046120978</v>
      </c>
      <c r="E4449" s="2">
        <f t="shared" ca="1" si="477"/>
        <v>6.4538141686860007E-2</v>
      </c>
      <c r="F4449" s="2"/>
      <c r="G4449" s="15">
        <f ca="1">_xlfn.NORM.INV(H4449,Normaal_Mu,Normaal_Sigma)</f>
        <v>7.3353246324131938</v>
      </c>
      <c r="H4449" s="2">
        <f t="shared" ca="1" si="478"/>
        <v>0.87852849852642745</v>
      </c>
      <c r="I4449" s="2"/>
      <c r="J4449" s="15">
        <f ca="1">-LN(K4449) /NegExp_Labda</f>
        <v>1.4215757747003215</v>
      </c>
      <c r="K4449" s="2">
        <f t="shared" ca="1" si="479"/>
        <v>0.75252944395885835</v>
      </c>
      <c r="L4449" s="2"/>
      <c r="M4449" s="17">
        <f t="shared" ca="1" si="473"/>
        <v>5</v>
      </c>
      <c r="N4449" s="2">
        <f t="shared" ca="1" si="475"/>
        <v>0.52429227676342949</v>
      </c>
      <c r="O4449" s="2"/>
      <c r="P4449" s="31">
        <f t="shared" ca="1" si="474"/>
        <v>4.0575469186317541</v>
      </c>
    </row>
    <row r="4450" spans="1:16" x14ac:dyDescent="0.25">
      <c r="A4450" s="32">
        <f ca="1">Uniform_A+B4450*(Uniform_B-Uniform_A)</f>
        <v>7.4403550715460574</v>
      </c>
      <c r="B4450" s="2">
        <f t="shared" ca="1" si="476"/>
        <v>0.74403550715460576</v>
      </c>
      <c r="C4450" s="4"/>
      <c r="D4450" s="5">
        <f ca="1">IF(E4450&lt;(Driehoek_C-Driehoek_A)/(Driehoek_B-Driehoek_A),Driehoek_A+SQRT(E4450*(Driehoek_B-Driehoek_A)*(Driehoek_C-Driehoek_A)),Driehoek_B-SQRT((1-E4450)*(Driehoek_B-Driehoek_A)*(Driehoek_B-Driehoek_C)))</f>
        <v>6.7625699952554887</v>
      </c>
      <c r="E4450" s="2">
        <f t="shared" ca="1" si="477"/>
        <v>0.85696877068197075</v>
      </c>
      <c r="F4450" s="2"/>
      <c r="G4450" s="15">
        <f ca="1">_xlfn.NORM.INV(H4450,Normaal_Mu,Normaal_Sigma)</f>
        <v>4.5900445508119532</v>
      </c>
      <c r="H4450" s="2">
        <f t="shared" ca="1" si="478"/>
        <v>0.41879476435212748</v>
      </c>
      <c r="I4450" s="2"/>
      <c r="J4450" s="15">
        <f ca="1">-LN(K4450) /NegExp_Labda</f>
        <v>2.1534973314286892</v>
      </c>
      <c r="K4450" s="2">
        <f t="shared" ca="1" si="479"/>
        <v>0.65005424463768646</v>
      </c>
      <c r="L4450" s="2"/>
      <c r="M4450" s="17">
        <f t="shared" ca="1" si="473"/>
        <v>5</v>
      </c>
      <c r="N4450" s="2">
        <f t="shared" ca="1" si="475"/>
        <v>0.54065847251234922</v>
      </c>
      <c r="O4450" s="2"/>
      <c r="P4450" s="31">
        <f t="shared" ca="1" si="474"/>
        <v>5.1892933898084381</v>
      </c>
    </row>
    <row r="4451" spans="1:16" x14ac:dyDescent="0.25">
      <c r="A4451" s="32">
        <f ca="1">Uniform_A+B4451*(Uniform_B-Uniform_A)</f>
        <v>1.4861619907705859</v>
      </c>
      <c r="B4451" s="2">
        <f t="shared" ca="1" si="476"/>
        <v>0.14861619907705859</v>
      </c>
      <c r="C4451" s="4"/>
      <c r="D4451" s="5">
        <f ca="1">IF(E4451&lt;(Driehoek_C-Driehoek_A)/(Driehoek_B-Driehoek_A),Driehoek_A+SQRT(E4451*(Driehoek_B-Driehoek_A)*(Driehoek_C-Driehoek_A)),Driehoek_B-SQRT((1-E4451)*(Driehoek_B-Driehoek_A)*(Driehoek_B-Driehoek_C)))</f>
        <v>4.5809440838632076</v>
      </c>
      <c r="E4451" s="2">
        <f t="shared" ca="1" si="477"/>
        <v>0.44205556600161178</v>
      </c>
      <c r="F4451" s="2"/>
      <c r="G4451" s="15">
        <f ca="1">_xlfn.NORM.INV(H4451,Normaal_Mu,Normaal_Sigma)</f>
        <v>4.2396983530776966</v>
      </c>
      <c r="H4451" s="2">
        <f t="shared" ca="1" si="478"/>
        <v>0.35191673046746552</v>
      </c>
      <c r="I4451" s="2"/>
      <c r="J4451" s="15">
        <f ca="1">-LN(K4451) /NegExp_Labda</f>
        <v>9.6144979035936231</v>
      </c>
      <c r="K4451" s="2">
        <f t="shared" ca="1" si="479"/>
        <v>0.14618247911851023</v>
      </c>
      <c r="L4451" s="2"/>
      <c r="M4451" s="17">
        <f t="shared" ca="1" si="473"/>
        <v>7</v>
      </c>
      <c r="N4451" s="2">
        <f t="shared" ca="1" si="475"/>
        <v>0.86518963256448778</v>
      </c>
      <c r="O4451" s="2"/>
      <c r="P4451" s="31">
        <f t="shared" ca="1" si="474"/>
        <v>5.3842604662610229</v>
      </c>
    </row>
    <row r="4452" spans="1:16" x14ac:dyDescent="0.25">
      <c r="A4452" s="32">
        <f ca="1">Uniform_A+B4452*(Uniform_B-Uniform_A)</f>
        <v>5.1194073364186377</v>
      </c>
      <c r="B4452" s="2">
        <f t="shared" ca="1" si="476"/>
        <v>0.51194073364186377</v>
      </c>
      <c r="C4452" s="4"/>
      <c r="D4452" s="5">
        <f ca="1">IF(E4452&lt;(Driehoek_C-Driehoek_A)/(Driehoek_B-Driehoek_A),Driehoek_A+SQRT(E4452*(Driehoek_B-Driehoek_A)*(Driehoek_C-Driehoek_A)),Driehoek_B-SQRT((1-E4452)*(Driehoek_B-Driehoek_A)*(Driehoek_B-Driehoek_C)))</f>
        <v>4.5774996919358983</v>
      </c>
      <c r="E4452" s="2">
        <f t="shared" ca="1" si="477"/>
        <v>0.44118545786208352</v>
      </c>
      <c r="F4452" s="2"/>
      <c r="G4452" s="15">
        <f ca="1">_xlfn.NORM.INV(H4452,Normaal_Mu,Normaal_Sigma)</f>
        <v>4.0730799776705346</v>
      </c>
      <c r="H4452" s="2">
        <f t="shared" ca="1" si="478"/>
        <v>0.32151733598640797</v>
      </c>
      <c r="I4452" s="2"/>
      <c r="J4452" s="15">
        <f ca="1">-LN(K4452) /NegExp_Labda</f>
        <v>3.2253389279671949</v>
      </c>
      <c r="K4452" s="2">
        <f t="shared" ca="1" si="479"/>
        <v>0.52462697875017617</v>
      </c>
      <c r="L4452" s="2"/>
      <c r="M4452" s="17">
        <f t="shared" ca="1" si="473"/>
        <v>7</v>
      </c>
      <c r="N4452" s="2">
        <f t="shared" ca="1" si="475"/>
        <v>0.83956437914450155</v>
      </c>
      <c r="O4452" s="2"/>
      <c r="P4452" s="31">
        <f t="shared" ca="1" si="474"/>
        <v>4.7990651867984528</v>
      </c>
    </row>
    <row r="4453" spans="1:16" x14ac:dyDescent="0.25">
      <c r="A4453" s="32">
        <f ca="1">Uniform_A+B4453*(Uniform_B-Uniform_A)</f>
        <v>7.3055181258920161</v>
      </c>
      <c r="B4453" s="2">
        <f t="shared" ca="1" si="476"/>
        <v>0.73055181258920165</v>
      </c>
      <c r="C4453" s="4"/>
      <c r="D4453" s="5">
        <f ca="1">IF(E4453&lt;(Driehoek_C-Driehoek_A)/(Driehoek_B-Driehoek_A),Driehoek_A+SQRT(E4453*(Driehoek_B-Driehoek_A)*(Driehoek_C-Driehoek_A)),Driehoek_B-SQRT((1-E4453)*(Driehoek_B-Driehoek_A)*(Driehoek_B-Driehoek_C)))</f>
        <v>3.7492323085173029</v>
      </c>
      <c r="E4453" s="2">
        <f t="shared" ca="1" si="477"/>
        <v>0.21855811922576951</v>
      </c>
      <c r="F4453" s="2"/>
      <c r="G4453" s="15">
        <f ca="1">_xlfn.NORM.INV(H4453,Normaal_Mu,Normaal_Sigma)</f>
        <v>5.5056745377421352</v>
      </c>
      <c r="H4453" s="2">
        <f t="shared" ca="1" si="478"/>
        <v>0.59980301662562496</v>
      </c>
      <c r="I4453" s="2"/>
      <c r="J4453" s="15">
        <f ca="1">-LN(K4453) /NegExp_Labda</f>
        <v>1.0454243031612793</v>
      </c>
      <c r="K4453" s="2">
        <f t="shared" ca="1" si="479"/>
        <v>0.81132638305218385</v>
      </c>
      <c r="L4453" s="2"/>
      <c r="M4453" s="17">
        <f t="shared" ca="1" si="473"/>
        <v>3</v>
      </c>
      <c r="N4453" s="2">
        <f t="shared" ca="1" si="475"/>
        <v>0.18035368209890279</v>
      </c>
      <c r="O4453" s="2"/>
      <c r="P4453" s="31">
        <f t="shared" ca="1" si="474"/>
        <v>4.1211698550625471</v>
      </c>
    </row>
    <row r="4454" spans="1:16" x14ac:dyDescent="0.25">
      <c r="A4454" s="32">
        <f ca="1">Uniform_A+B4454*(Uniform_B-Uniform_A)</f>
        <v>8.1290640573500408</v>
      </c>
      <c r="B4454" s="2">
        <f t="shared" ca="1" si="476"/>
        <v>0.81290640573500406</v>
      </c>
      <c r="C4454" s="4"/>
      <c r="D4454" s="5">
        <f ca="1">IF(E4454&lt;(Driehoek_C-Driehoek_A)/(Driehoek_B-Driehoek_A),Driehoek_A+SQRT(E4454*(Driehoek_B-Driehoek_A)*(Driehoek_C-Driehoek_A)),Driehoek_B-SQRT((1-E4454)*(Driehoek_B-Driehoek_A)*(Driehoek_B-Driehoek_C)))</f>
        <v>4.5949050079773262</v>
      </c>
      <c r="E4454" s="2">
        <f t="shared" ca="1" si="477"/>
        <v>0.44557537460733598</v>
      </c>
      <c r="F4454" s="2"/>
      <c r="G4454" s="15">
        <f ca="1">_xlfn.NORM.INV(H4454,Normaal_Mu,Normaal_Sigma)</f>
        <v>6.8467614504595558</v>
      </c>
      <c r="H4454" s="2">
        <f t="shared" ca="1" si="478"/>
        <v>0.82209558361346746</v>
      </c>
      <c r="I4454" s="2"/>
      <c r="J4454" s="15">
        <f ca="1">-LN(K4454) /NegExp_Labda</f>
        <v>5.8324731103126348</v>
      </c>
      <c r="K4454" s="2">
        <f t="shared" ca="1" si="479"/>
        <v>0.31145680376791407</v>
      </c>
      <c r="L4454" s="2"/>
      <c r="M4454" s="17">
        <f t="shared" ca="1" si="473"/>
        <v>3</v>
      </c>
      <c r="N4454" s="2">
        <f t="shared" ca="1" si="475"/>
        <v>0.19732664580027981</v>
      </c>
      <c r="O4454" s="2"/>
      <c r="P4454" s="31">
        <f t="shared" ca="1" si="474"/>
        <v>5.6806407252199111</v>
      </c>
    </row>
    <row r="4455" spans="1:16" x14ac:dyDescent="0.25">
      <c r="A4455" s="32">
        <f ca="1">Uniform_A+B4455*(Uniform_B-Uniform_A)</f>
        <v>7.2893922276563847</v>
      </c>
      <c r="B4455" s="2">
        <f t="shared" ca="1" si="476"/>
        <v>0.72893922276563849</v>
      </c>
      <c r="C4455" s="4"/>
      <c r="D4455" s="5">
        <f ca="1">IF(E4455&lt;(Driehoek_C-Driehoek_A)/(Driehoek_B-Driehoek_A),Driehoek_A+SQRT(E4455*(Driehoek_B-Driehoek_A)*(Driehoek_C-Driehoek_A)),Driehoek_B-SQRT((1-E4455)*(Driehoek_B-Driehoek_A)*(Driehoek_B-Driehoek_C)))</f>
        <v>6.8926094237182891</v>
      </c>
      <c r="E4455" s="2">
        <f t="shared" ca="1" si="477"/>
        <v>0.87311157025711539</v>
      </c>
      <c r="F4455" s="2"/>
      <c r="G4455" s="15">
        <f ca="1">_xlfn.NORM.INV(H4455,Normaal_Mu,Normaal_Sigma)</f>
        <v>5.5484997041464243</v>
      </c>
      <c r="H4455" s="2">
        <f t="shared" ca="1" si="478"/>
        <v>0.60805369013800026</v>
      </c>
      <c r="I4455" s="2"/>
      <c r="J4455" s="15">
        <f ca="1">-LN(K4455) /NegExp_Labda</f>
        <v>19.620347167271468</v>
      </c>
      <c r="K4455" s="2">
        <f t="shared" ca="1" si="479"/>
        <v>1.9760516794150362E-2</v>
      </c>
      <c r="L4455" s="2"/>
      <c r="M4455" s="17">
        <f t="shared" ca="1" si="473"/>
        <v>6</v>
      </c>
      <c r="N4455" s="2">
        <f t="shared" ca="1" si="475"/>
        <v>0.62943586662332152</v>
      </c>
      <c r="O4455" s="2"/>
      <c r="P4455" s="31">
        <f t="shared" ca="1" si="474"/>
        <v>9.0701697045585128</v>
      </c>
    </row>
    <row r="4456" spans="1:16" x14ac:dyDescent="0.25">
      <c r="A4456" s="32">
        <f ca="1">Uniform_A+B4456*(Uniform_B-Uniform_A)</f>
        <v>2.8569178310439836</v>
      </c>
      <c r="B4456" s="2">
        <f t="shared" ca="1" si="476"/>
        <v>0.28569178310439836</v>
      </c>
      <c r="C4456" s="4"/>
      <c r="D4456" s="5">
        <f ca="1">IF(E4456&lt;(Driehoek_C-Driehoek_A)/(Driehoek_B-Driehoek_A),Driehoek_A+SQRT(E4456*(Driehoek_B-Driehoek_A)*(Driehoek_C-Driehoek_A)),Driehoek_B-SQRT((1-E4456)*(Driehoek_B-Driehoek_A)*(Driehoek_B-Driehoek_C)))</f>
        <v>5.2256547895070344</v>
      </c>
      <c r="E4456" s="2">
        <f t="shared" ca="1" si="477"/>
        <v>0.59298052091510878</v>
      </c>
      <c r="F4456" s="2"/>
      <c r="G4456" s="15">
        <f ca="1">_xlfn.NORM.INV(H4456,Normaal_Mu,Normaal_Sigma)</f>
        <v>3.416878586425999</v>
      </c>
      <c r="H4456" s="2">
        <f t="shared" ca="1" si="478"/>
        <v>0.21430843290196977</v>
      </c>
      <c r="I4456" s="2"/>
      <c r="J4456" s="15">
        <f ca="1">-LN(K4456) /NegExp_Labda</f>
        <v>1.0939002154939457</v>
      </c>
      <c r="K4456" s="2">
        <f t="shared" ca="1" si="479"/>
        <v>0.80349843374362129</v>
      </c>
      <c r="L4456" s="2"/>
      <c r="M4456" s="17">
        <f t="shared" ca="1" si="473"/>
        <v>6</v>
      </c>
      <c r="N4456" s="2">
        <f t="shared" ca="1" si="475"/>
        <v>0.73758869823826168</v>
      </c>
      <c r="O4456" s="2"/>
      <c r="P4456" s="31">
        <f t="shared" ca="1" si="474"/>
        <v>3.7186702844941926</v>
      </c>
    </row>
    <row r="4457" spans="1:16" x14ac:dyDescent="0.25">
      <c r="A4457" s="32">
        <f ca="1">Uniform_A+B4457*(Uniform_B-Uniform_A)</f>
        <v>0.31100415409209048</v>
      </c>
      <c r="B4457" s="2">
        <f t="shared" ca="1" si="476"/>
        <v>3.1100415409209048E-2</v>
      </c>
      <c r="C4457" s="4"/>
      <c r="D4457" s="5">
        <f ca="1">IF(E4457&lt;(Driehoek_C-Driehoek_A)/(Driehoek_B-Driehoek_A),Driehoek_A+SQRT(E4457*(Driehoek_B-Driehoek_A)*(Driehoek_C-Driehoek_A)),Driehoek_B-SQRT((1-E4457)*(Driehoek_B-Driehoek_A)*(Driehoek_B-Driehoek_C)))</f>
        <v>7.6521848772587422</v>
      </c>
      <c r="E4457" s="2">
        <f t="shared" ca="1" si="477"/>
        <v>0.94809698271171339</v>
      </c>
      <c r="F4457" s="2"/>
      <c r="G4457" s="15">
        <f ca="1">_xlfn.NORM.INV(H4457,Normaal_Mu,Normaal_Sigma)</f>
        <v>3.2478506871467592</v>
      </c>
      <c r="H4457" s="2">
        <f t="shared" ca="1" si="478"/>
        <v>0.19049472467254336</v>
      </c>
      <c r="I4457" s="2"/>
      <c r="J4457" s="15">
        <f ca="1">-LN(K4457) /NegExp_Labda</f>
        <v>2.5964775039074839</v>
      </c>
      <c r="K4457" s="2">
        <f t="shared" ca="1" si="479"/>
        <v>0.59493953480224204</v>
      </c>
      <c r="L4457" s="2"/>
      <c r="M4457" s="17">
        <f t="shared" ca="1" si="473"/>
        <v>3</v>
      </c>
      <c r="N4457" s="2">
        <f t="shared" ca="1" si="475"/>
        <v>0.26462423735458873</v>
      </c>
      <c r="O4457" s="2"/>
      <c r="P4457" s="31">
        <f t="shared" ca="1" si="474"/>
        <v>3.361503444481015</v>
      </c>
    </row>
    <row r="4458" spans="1:16" x14ac:dyDescent="0.25">
      <c r="A4458" s="32">
        <f ca="1">Uniform_A+B4458*(Uniform_B-Uniform_A)</f>
        <v>7.2482845241211926</v>
      </c>
      <c r="B4458" s="2">
        <f t="shared" ca="1" si="476"/>
        <v>0.72482845241211924</v>
      </c>
      <c r="C4458" s="4"/>
      <c r="D4458" s="5">
        <f ca="1">IF(E4458&lt;(Driehoek_C-Driehoek_A)/(Driehoek_B-Driehoek_A),Driehoek_A+SQRT(E4458*(Driehoek_B-Driehoek_A)*(Driehoek_C-Driehoek_A)),Driehoek_B-SQRT((1-E4458)*(Driehoek_B-Driehoek_A)*(Driehoek_B-Driehoek_C)))</f>
        <v>6.3258369272304167</v>
      </c>
      <c r="E4458" s="2">
        <f t="shared" ca="1" si="477"/>
        <v>0.79568148172101549</v>
      </c>
      <c r="F4458" s="2"/>
      <c r="G4458" s="15">
        <f ca="1">_xlfn.NORM.INV(H4458,Normaal_Mu,Normaal_Sigma)</f>
        <v>10.077869356553755</v>
      </c>
      <c r="H4458" s="2">
        <f t="shared" ca="1" si="478"/>
        <v>0.99444047092761723</v>
      </c>
      <c r="I4458" s="2"/>
      <c r="J4458" s="15">
        <f ca="1">-LN(K4458) /NegExp_Labda</f>
        <v>2.7053886804126082</v>
      </c>
      <c r="K4458" s="2">
        <f t="shared" ca="1" si="479"/>
        <v>0.58212054186926787</v>
      </c>
      <c r="L4458" s="2"/>
      <c r="M4458" s="17">
        <f t="shared" ca="1" si="473"/>
        <v>3</v>
      </c>
      <c r="N4458" s="2">
        <f t="shared" ca="1" si="475"/>
        <v>0.26494484956457787</v>
      </c>
      <c r="O4458" s="2"/>
      <c r="P4458" s="31">
        <f t="shared" ca="1" si="474"/>
        <v>5.8714758976635943</v>
      </c>
    </row>
    <row r="4459" spans="1:16" x14ac:dyDescent="0.25">
      <c r="A4459" s="32">
        <f ca="1">Uniform_A+B4459*(Uniform_B-Uniform_A)</f>
        <v>5.3823727061147295</v>
      </c>
      <c r="B4459" s="2">
        <f t="shared" ca="1" si="476"/>
        <v>0.53823727061147297</v>
      </c>
      <c r="C4459" s="4"/>
      <c r="D4459" s="5">
        <f ca="1">IF(E4459&lt;(Driehoek_C-Driehoek_A)/(Driehoek_B-Driehoek_A),Driehoek_A+SQRT(E4459*(Driehoek_B-Driehoek_A)*(Driehoek_C-Driehoek_A)),Driehoek_B-SQRT((1-E4459)*(Driehoek_B-Driehoek_A)*(Driehoek_B-Driehoek_C)))</f>
        <v>3.4777395717000656</v>
      </c>
      <c r="E4459" s="2">
        <f t="shared" ca="1" si="477"/>
        <v>0.15597958869773521</v>
      </c>
      <c r="F4459" s="2"/>
      <c r="G4459" s="15">
        <f ca="1">_xlfn.NORM.INV(H4459,Normaal_Mu,Normaal_Sigma)</f>
        <v>3.659386465032429</v>
      </c>
      <c r="H4459" s="2">
        <f t="shared" ca="1" si="478"/>
        <v>0.25133112695457771</v>
      </c>
      <c r="I4459" s="2"/>
      <c r="J4459" s="15">
        <f ca="1">-LN(K4459) /NegExp_Labda</f>
        <v>2.0647276764221636</v>
      </c>
      <c r="K4459" s="2">
        <f t="shared" ca="1" si="479"/>
        <v>0.66169832105728121</v>
      </c>
      <c r="L4459" s="2"/>
      <c r="M4459" s="17">
        <f t="shared" ca="1" si="473"/>
        <v>3</v>
      </c>
      <c r="N4459" s="2">
        <f t="shared" ca="1" si="475"/>
        <v>0.20265154895957405</v>
      </c>
      <c r="O4459" s="2"/>
      <c r="P4459" s="31">
        <f t="shared" ca="1" si="474"/>
        <v>3.5168452838538782</v>
      </c>
    </row>
    <row r="4460" spans="1:16" x14ac:dyDescent="0.25">
      <c r="A4460" s="32">
        <f ca="1">Uniform_A+B4460*(Uniform_B-Uniform_A)</f>
        <v>0.72027598069850263</v>
      </c>
      <c r="B4460" s="2">
        <f t="shared" ca="1" si="476"/>
        <v>7.2027598069850263E-2</v>
      </c>
      <c r="C4460" s="4"/>
      <c r="D4460" s="5">
        <f ca="1">IF(E4460&lt;(Driehoek_C-Driehoek_A)/(Driehoek_B-Driehoek_A),Driehoek_A+SQRT(E4460*(Driehoek_B-Driehoek_A)*(Driehoek_C-Driehoek_A)),Driehoek_B-SQRT((1-E4460)*(Driehoek_B-Driehoek_A)*(Driehoek_B-Driehoek_C)))</f>
        <v>5.0437345200948682</v>
      </c>
      <c r="E4460" s="2">
        <f t="shared" ca="1" si="477"/>
        <v>0.55279895578602911</v>
      </c>
      <c r="F4460" s="2"/>
      <c r="G4460" s="15">
        <f ca="1">_xlfn.NORM.INV(H4460,Normaal_Mu,Normaal_Sigma)</f>
        <v>5.766355788626635</v>
      </c>
      <c r="H4460" s="2">
        <f t="shared" ca="1" si="478"/>
        <v>0.64920606635521538</v>
      </c>
      <c r="I4460" s="2"/>
      <c r="J4460" s="15">
        <f ca="1">-LN(K4460) /NegExp_Labda</f>
        <v>5.1611505238662447</v>
      </c>
      <c r="K4460" s="2">
        <f t="shared" ca="1" si="479"/>
        <v>0.35621168474610343</v>
      </c>
      <c r="L4460" s="2"/>
      <c r="M4460" s="17">
        <f t="shared" ca="1" si="473"/>
        <v>6</v>
      </c>
      <c r="N4460" s="2">
        <f t="shared" ca="1" si="475"/>
        <v>0.70704969505174986</v>
      </c>
      <c r="O4460" s="2"/>
      <c r="P4460" s="31">
        <f t="shared" ca="1" si="474"/>
        <v>4.53830336265725</v>
      </c>
    </row>
    <row r="4461" spans="1:16" x14ac:dyDescent="0.25">
      <c r="A4461" s="32">
        <f ca="1">Uniform_A+B4461*(Uniform_B-Uniform_A)</f>
        <v>6.0301316023180407</v>
      </c>
      <c r="B4461" s="2">
        <f t="shared" ca="1" si="476"/>
        <v>0.60301316023180407</v>
      </c>
      <c r="C4461" s="4"/>
      <c r="D4461" s="5">
        <f ca="1">IF(E4461&lt;(Driehoek_C-Driehoek_A)/(Driehoek_B-Driehoek_A),Driehoek_A+SQRT(E4461*(Driehoek_B-Driehoek_A)*(Driehoek_C-Driehoek_A)),Driehoek_B-SQRT((1-E4461)*(Driehoek_B-Driehoek_A)*(Driehoek_B-Driehoek_C)))</f>
        <v>5.5249679718759754</v>
      </c>
      <c r="E4461" s="2">
        <f t="shared" ca="1" si="477"/>
        <v>0.65497578295749215</v>
      </c>
      <c r="F4461" s="2"/>
      <c r="G4461" s="15">
        <f ca="1">_xlfn.NORM.INV(H4461,Normaal_Mu,Normaal_Sigma)</f>
        <v>4.0009320103081336</v>
      </c>
      <c r="H4461" s="2">
        <f t="shared" ca="1" si="478"/>
        <v>0.30870162209207008</v>
      </c>
      <c r="I4461" s="2"/>
      <c r="J4461" s="15">
        <f ca="1">-LN(K4461) /NegExp_Labda</f>
        <v>4.4373114186260203</v>
      </c>
      <c r="K4461" s="2">
        <f t="shared" ca="1" si="479"/>
        <v>0.41169920397102766</v>
      </c>
      <c r="L4461" s="2"/>
      <c r="M4461" s="17">
        <f t="shared" ref="M4461:M4524" ca="1" si="480">VLOOKUP(N4461,$S$5:$T$105,2,TRUE)</f>
        <v>5</v>
      </c>
      <c r="N4461" s="2">
        <f t="shared" ca="1" si="475"/>
        <v>0.44339327793745575</v>
      </c>
      <c r="O4461" s="2"/>
      <c r="P4461" s="31">
        <f t="shared" ref="P4461:P4524" ca="1" si="481">SUM(A4461,D4461,G4461,J4461,M4461)/5</f>
        <v>4.998668600625634</v>
      </c>
    </row>
    <row r="4462" spans="1:16" x14ac:dyDescent="0.25">
      <c r="A4462" s="32">
        <f ca="1">Uniform_A+B4462*(Uniform_B-Uniform_A)</f>
        <v>5.6065541129586061</v>
      </c>
      <c r="B4462" s="2">
        <f t="shared" ca="1" si="476"/>
        <v>0.56065541129586061</v>
      </c>
      <c r="C4462" s="4"/>
      <c r="D4462" s="5">
        <f ca="1">IF(E4462&lt;(Driehoek_C-Driehoek_A)/(Driehoek_B-Driehoek_A),Driehoek_A+SQRT(E4462*(Driehoek_B-Driehoek_A)*(Driehoek_C-Driehoek_A)),Driehoek_B-SQRT((1-E4462)*(Driehoek_B-Driehoek_A)*(Driehoek_B-Driehoek_C)))</f>
        <v>2.8226431283890658</v>
      </c>
      <c r="E4462" s="2">
        <f t="shared" ca="1" si="477"/>
        <v>4.8338694048982056E-2</v>
      </c>
      <c r="F4462" s="2"/>
      <c r="G4462" s="15">
        <f ca="1">_xlfn.NORM.INV(H4462,Normaal_Mu,Normaal_Sigma)</f>
        <v>3.2616299976585035</v>
      </c>
      <c r="H4462" s="2">
        <f t="shared" ca="1" si="478"/>
        <v>0.19237297493939187</v>
      </c>
      <c r="I4462" s="2"/>
      <c r="J4462" s="15">
        <f ca="1">-LN(K4462) /NegExp_Labda</f>
        <v>2.1669453805045165</v>
      </c>
      <c r="K4462" s="2">
        <f t="shared" ca="1" si="479"/>
        <v>0.64830820150087121</v>
      </c>
      <c r="L4462" s="2"/>
      <c r="M4462" s="17">
        <f t="shared" ca="1" si="480"/>
        <v>2</v>
      </c>
      <c r="N4462" s="2">
        <f t="shared" ca="1" si="475"/>
        <v>0.10926410162163114</v>
      </c>
      <c r="O4462" s="2"/>
      <c r="P4462" s="31">
        <f t="shared" ca="1" si="481"/>
        <v>3.1715545239021385</v>
      </c>
    </row>
    <row r="4463" spans="1:16" x14ac:dyDescent="0.25">
      <c r="A4463" s="32">
        <f ca="1">Uniform_A+B4463*(Uniform_B-Uniform_A)</f>
        <v>6.2514161312630439</v>
      </c>
      <c r="B4463" s="2">
        <f t="shared" ca="1" si="476"/>
        <v>0.62514161312630434</v>
      </c>
      <c r="C4463" s="4"/>
      <c r="D4463" s="5">
        <f ca="1">IF(E4463&lt;(Driehoek_C-Driehoek_A)/(Driehoek_B-Driehoek_A),Driehoek_A+SQRT(E4463*(Driehoek_B-Driehoek_A)*(Driehoek_C-Driehoek_A)),Driehoek_B-SQRT((1-E4463)*(Driehoek_B-Driehoek_A)*(Driehoek_B-Driehoek_C)))</f>
        <v>7.1946477603019066</v>
      </c>
      <c r="E4463" s="2">
        <f t="shared" ca="1" si="477"/>
        <v>0.90687723687477362</v>
      </c>
      <c r="F4463" s="2"/>
      <c r="G4463" s="15">
        <f ca="1">_xlfn.NORM.INV(H4463,Normaal_Mu,Normaal_Sigma)</f>
        <v>5.32699686688236</v>
      </c>
      <c r="H4463" s="2">
        <f t="shared" ca="1" si="478"/>
        <v>0.56493699675581499</v>
      </c>
      <c r="I4463" s="2"/>
      <c r="J4463" s="15">
        <f ca="1">-LN(K4463) /NegExp_Labda</f>
        <v>0.36750769923984006</v>
      </c>
      <c r="K4463" s="2">
        <f t="shared" ca="1" si="479"/>
        <v>0.92913471506421474</v>
      </c>
      <c r="L4463" s="2"/>
      <c r="M4463" s="17">
        <f t="shared" ca="1" si="480"/>
        <v>4</v>
      </c>
      <c r="N4463" s="2">
        <f t="shared" ca="1" si="475"/>
        <v>0.2955996634205077</v>
      </c>
      <c r="O4463" s="2"/>
      <c r="P4463" s="31">
        <f t="shared" ca="1" si="481"/>
        <v>4.6281136915374308</v>
      </c>
    </row>
    <row r="4464" spans="1:16" x14ac:dyDescent="0.25">
      <c r="A4464" s="32">
        <f ca="1">Uniform_A+B4464*(Uniform_B-Uniform_A)</f>
        <v>2.8197834651992695</v>
      </c>
      <c r="B4464" s="2">
        <f t="shared" ca="1" si="476"/>
        <v>0.28197834651992693</v>
      </c>
      <c r="C4464" s="4"/>
      <c r="D4464" s="5">
        <f ca="1">IF(E4464&lt;(Driehoek_C-Driehoek_A)/(Driehoek_B-Driehoek_A),Driehoek_A+SQRT(E4464*(Driehoek_B-Driehoek_A)*(Driehoek_C-Driehoek_A)),Driehoek_B-SQRT((1-E4464)*(Driehoek_B-Driehoek_A)*(Driehoek_B-Driehoek_C)))</f>
        <v>3.0371045998041408</v>
      </c>
      <c r="E4464" s="2">
        <f t="shared" ca="1" si="477"/>
        <v>7.682756792392198E-2</v>
      </c>
      <c r="F4464" s="2"/>
      <c r="G4464" s="15">
        <f ca="1">_xlfn.NORM.INV(H4464,Normaal_Mu,Normaal_Sigma)</f>
        <v>7.4603854758053263</v>
      </c>
      <c r="H4464" s="2">
        <f t="shared" ca="1" si="478"/>
        <v>0.89068753065865269</v>
      </c>
      <c r="I4464" s="2"/>
      <c r="J4464" s="15">
        <f ca="1">-LN(K4464) /NegExp_Labda</f>
        <v>2.9845513705326887</v>
      </c>
      <c r="K4464" s="2">
        <f t="shared" ca="1" si="479"/>
        <v>0.55050993590609687</v>
      </c>
      <c r="L4464" s="2"/>
      <c r="M4464" s="17">
        <f t="shared" ca="1" si="480"/>
        <v>7</v>
      </c>
      <c r="N4464" s="2">
        <f t="shared" ca="1" si="475"/>
        <v>0.85817544541353341</v>
      </c>
      <c r="O4464" s="2"/>
      <c r="P4464" s="31">
        <f t="shared" ca="1" si="481"/>
        <v>4.6603649822682858</v>
      </c>
    </row>
    <row r="4465" spans="1:16" x14ac:dyDescent="0.25">
      <c r="A4465" s="32">
        <f ca="1">Uniform_A+B4465*(Uniform_B-Uniform_A)</f>
        <v>4.3480925345959509</v>
      </c>
      <c r="B4465" s="2">
        <f t="shared" ca="1" si="476"/>
        <v>0.43480925345959509</v>
      </c>
      <c r="C4465" s="4"/>
      <c r="D4465" s="5">
        <f ca="1">IF(E4465&lt;(Driehoek_C-Driehoek_A)/(Driehoek_B-Driehoek_A),Driehoek_A+SQRT(E4465*(Driehoek_B-Driehoek_A)*(Driehoek_C-Driehoek_A)),Driehoek_B-SQRT((1-E4465)*(Driehoek_B-Driehoek_A)*(Driehoek_B-Driehoek_C)))</f>
        <v>5.4018008800786239</v>
      </c>
      <c r="E4465" s="2">
        <f t="shared" ca="1" si="477"/>
        <v>0.63008465981134387</v>
      </c>
      <c r="F4465" s="2"/>
      <c r="G4465" s="15">
        <f ca="1">_xlfn.NORM.INV(H4465,Normaal_Mu,Normaal_Sigma)</f>
        <v>3.1467173669680726</v>
      </c>
      <c r="H4465" s="2">
        <f t="shared" ca="1" si="478"/>
        <v>0.1770563978094184</v>
      </c>
      <c r="I4465" s="2"/>
      <c r="J4465" s="15">
        <f ca="1">-LN(K4465) /NegExp_Labda</f>
        <v>13.977173697942735</v>
      </c>
      <c r="K4465" s="2">
        <f t="shared" ca="1" si="479"/>
        <v>6.1088311051740174E-2</v>
      </c>
      <c r="L4465" s="2"/>
      <c r="M4465" s="17">
        <f t="shared" ca="1" si="480"/>
        <v>4</v>
      </c>
      <c r="N4465" s="2">
        <f t="shared" ca="1" si="475"/>
        <v>0.43857721160370167</v>
      </c>
      <c r="O4465" s="2"/>
      <c r="P4465" s="31">
        <f t="shared" ca="1" si="481"/>
        <v>6.174756895917076</v>
      </c>
    </row>
    <row r="4466" spans="1:16" x14ac:dyDescent="0.25">
      <c r="A4466" s="32">
        <f ca="1">Uniform_A+B4466*(Uniform_B-Uniform_A)</f>
        <v>8.2650487074836576</v>
      </c>
      <c r="B4466" s="2">
        <f t="shared" ca="1" si="476"/>
        <v>0.82650487074836576</v>
      </c>
      <c r="C4466" s="4"/>
      <c r="D4466" s="5">
        <f ca="1">IF(E4466&lt;(Driehoek_C-Driehoek_A)/(Driehoek_B-Driehoek_A),Driehoek_A+SQRT(E4466*(Driehoek_B-Driehoek_A)*(Driehoek_C-Driehoek_A)),Driehoek_B-SQRT((1-E4466)*(Driehoek_B-Driehoek_A)*(Driehoek_B-Driehoek_C)))</f>
        <v>4.309143751452746</v>
      </c>
      <c r="E4466" s="2">
        <f t="shared" ca="1" si="477"/>
        <v>0.37131050444186253</v>
      </c>
      <c r="F4466" s="2"/>
      <c r="G4466" s="15">
        <f ca="1">_xlfn.NORM.INV(H4466,Normaal_Mu,Normaal_Sigma)</f>
        <v>-5.8633082117109936E-2</v>
      </c>
      <c r="H4466" s="2">
        <f t="shared" ca="1" si="478"/>
        <v>5.7142451919143245E-3</v>
      </c>
      <c r="I4466" s="2"/>
      <c r="J4466" s="15">
        <f ca="1">-LN(K4466) /NegExp_Labda</f>
        <v>8.7756637244493376</v>
      </c>
      <c r="K4466" s="2">
        <f t="shared" ca="1" si="479"/>
        <v>0.1728842912622307</v>
      </c>
      <c r="L4466" s="2"/>
      <c r="M4466" s="17">
        <f t="shared" ca="1" si="480"/>
        <v>2</v>
      </c>
      <c r="N4466" s="2">
        <f t="shared" ca="1" si="475"/>
        <v>0.10558042503813103</v>
      </c>
      <c r="O4466" s="2"/>
      <c r="P4466" s="31">
        <f t="shared" ca="1" si="481"/>
        <v>4.6582446202537264</v>
      </c>
    </row>
    <row r="4467" spans="1:16" x14ac:dyDescent="0.25">
      <c r="A4467" s="32">
        <f ca="1">Uniform_A+B4467*(Uniform_B-Uniform_A)</f>
        <v>4.0797131595326235</v>
      </c>
      <c r="B4467" s="2">
        <f t="shared" ca="1" si="476"/>
        <v>0.4079713159532623</v>
      </c>
      <c r="C4467" s="4"/>
      <c r="D4467" s="5">
        <f ca="1">IF(E4467&lt;(Driehoek_C-Driehoek_A)/(Driehoek_B-Driehoek_A),Driehoek_A+SQRT(E4467*(Driehoek_B-Driehoek_A)*(Driehoek_C-Driehoek_A)),Driehoek_B-SQRT((1-E4467)*(Driehoek_B-Driehoek_A)*(Driehoek_B-Driehoek_C)))</f>
        <v>4.8806427383675244</v>
      </c>
      <c r="E4467" s="2">
        <f t="shared" ca="1" si="477"/>
        <v>0.51516845002959399</v>
      </c>
      <c r="F4467" s="2"/>
      <c r="G4467" s="15">
        <f ca="1">_xlfn.NORM.INV(H4467,Normaal_Mu,Normaal_Sigma)</f>
        <v>2.7574051749676509</v>
      </c>
      <c r="H4467" s="2">
        <f t="shared" ca="1" si="478"/>
        <v>0.1310806432918421</v>
      </c>
      <c r="I4467" s="2"/>
      <c r="J4467" s="15">
        <f ca="1">-LN(K4467) /NegExp_Labda</f>
        <v>1.9738671187482384</v>
      </c>
      <c r="K4467" s="2">
        <f t="shared" ca="1" si="479"/>
        <v>0.67383269643969168</v>
      </c>
      <c r="L4467" s="2"/>
      <c r="M4467" s="17">
        <f t="shared" ca="1" si="480"/>
        <v>5</v>
      </c>
      <c r="N4467" s="2">
        <f t="shared" ca="1" si="475"/>
        <v>0.54400921762717114</v>
      </c>
      <c r="O4467" s="2"/>
      <c r="P4467" s="31">
        <f t="shared" ca="1" si="481"/>
        <v>3.7383256383232073</v>
      </c>
    </row>
    <row r="4468" spans="1:16" x14ac:dyDescent="0.25">
      <c r="A4468" s="32">
        <f ca="1">Uniform_A+B4468*(Uniform_B-Uniform_A)</f>
        <v>8.3888124115777121</v>
      </c>
      <c r="B4468" s="2">
        <f t="shared" ca="1" si="476"/>
        <v>0.83888124115777118</v>
      </c>
      <c r="C4468" s="4"/>
      <c r="D4468" s="5">
        <f ca="1">IF(E4468&lt;(Driehoek_C-Driehoek_A)/(Driehoek_B-Driehoek_A),Driehoek_A+SQRT(E4468*(Driehoek_B-Driehoek_A)*(Driehoek_C-Driehoek_A)),Driehoek_B-SQRT((1-E4468)*(Driehoek_B-Driehoek_A)*(Driehoek_B-Driehoek_C)))</f>
        <v>7.9655839763471237</v>
      </c>
      <c r="E4468" s="2">
        <f t="shared" ca="1" si="477"/>
        <v>0.96942809971457633</v>
      </c>
      <c r="F4468" s="2"/>
      <c r="G4468" s="15">
        <f ca="1">_xlfn.NORM.INV(H4468,Normaal_Mu,Normaal_Sigma)</f>
        <v>9.2104673607472236</v>
      </c>
      <c r="H4468" s="2">
        <f t="shared" ca="1" si="478"/>
        <v>0.98236451408835823</v>
      </c>
      <c r="I4468" s="2"/>
      <c r="J4468" s="15">
        <f ca="1">-LN(K4468) /NegExp_Labda</f>
        <v>1.257100512806834</v>
      </c>
      <c r="K4468" s="2">
        <f t="shared" ca="1" si="479"/>
        <v>0.77769559101334285</v>
      </c>
      <c r="L4468" s="2"/>
      <c r="M4468" s="17">
        <f t="shared" ca="1" si="480"/>
        <v>3</v>
      </c>
      <c r="N4468" s="2">
        <f t="shared" ca="1" si="475"/>
        <v>0.1951153634882048</v>
      </c>
      <c r="O4468" s="2"/>
      <c r="P4468" s="31">
        <f t="shared" ca="1" si="481"/>
        <v>5.964392852295779</v>
      </c>
    </row>
    <row r="4469" spans="1:16" x14ac:dyDescent="0.25">
      <c r="A4469" s="32">
        <f ca="1">Uniform_A+B4469*(Uniform_B-Uniform_A)</f>
        <v>1.4294527795871159</v>
      </c>
      <c r="B4469" s="2">
        <f t="shared" ca="1" si="476"/>
        <v>0.14294527795871159</v>
      </c>
      <c r="C4469" s="4"/>
      <c r="D4469" s="5">
        <f ca="1">IF(E4469&lt;(Driehoek_C-Driehoek_A)/(Driehoek_B-Driehoek_A),Driehoek_A+SQRT(E4469*(Driehoek_B-Driehoek_A)*(Driehoek_C-Driehoek_A)),Driehoek_B-SQRT((1-E4469)*(Driehoek_B-Driehoek_A)*(Driehoek_B-Driehoek_C)))</f>
        <v>3.4919878922783338</v>
      </c>
      <c r="E4469" s="2">
        <f t="shared" ca="1" si="477"/>
        <v>0.15900199076465316</v>
      </c>
      <c r="F4469" s="2"/>
      <c r="G4469" s="15">
        <f ca="1">_xlfn.NORM.INV(H4469,Normaal_Mu,Normaal_Sigma)</f>
        <v>2.0750014088847766</v>
      </c>
      <c r="H4469" s="2">
        <f t="shared" ca="1" si="478"/>
        <v>7.180221862451619E-2</v>
      </c>
      <c r="I4469" s="2"/>
      <c r="J4469" s="15">
        <f ca="1">-LN(K4469) /NegExp_Labda</f>
        <v>5.5876502817392799</v>
      </c>
      <c r="K4469" s="2">
        <f t="shared" ca="1" si="479"/>
        <v>0.32708668340529412</v>
      </c>
      <c r="L4469" s="2"/>
      <c r="M4469" s="17">
        <f t="shared" ca="1" si="480"/>
        <v>4</v>
      </c>
      <c r="N4469" s="2">
        <f t="shared" ca="1" si="475"/>
        <v>0.41912924701926413</v>
      </c>
      <c r="O4469" s="2"/>
      <c r="P4469" s="31">
        <f t="shared" ca="1" si="481"/>
        <v>3.3168184724979013</v>
      </c>
    </row>
    <row r="4470" spans="1:16" x14ac:dyDescent="0.25">
      <c r="A4470" s="32">
        <f ca="1">Uniform_A+B4470*(Uniform_B-Uniform_A)</f>
        <v>4.9386911486686937</v>
      </c>
      <c r="B4470" s="2">
        <f t="shared" ca="1" si="476"/>
        <v>0.49386911486686935</v>
      </c>
      <c r="C4470" s="4"/>
      <c r="D4470" s="5">
        <f ca="1">IF(E4470&lt;(Driehoek_C-Driehoek_A)/(Driehoek_B-Driehoek_A),Driehoek_A+SQRT(E4470*(Driehoek_B-Driehoek_A)*(Driehoek_C-Driehoek_A)),Driehoek_B-SQRT((1-E4470)*(Driehoek_B-Driehoek_A)*(Driehoek_B-Driehoek_C)))</f>
        <v>2.9156471952376339</v>
      </c>
      <c r="E4470" s="2">
        <f t="shared" ca="1" si="477"/>
        <v>5.9886413296181829E-2</v>
      </c>
      <c r="F4470" s="2"/>
      <c r="G4470" s="15">
        <f ca="1">_xlfn.NORM.INV(H4470,Normaal_Mu,Normaal_Sigma)</f>
        <v>5.4163029880549427</v>
      </c>
      <c r="H4470" s="2">
        <f t="shared" ca="1" si="478"/>
        <v>0.58244465942195778</v>
      </c>
      <c r="I4470" s="2"/>
      <c r="J4470" s="15">
        <f ca="1">-LN(K4470) /NegExp_Labda</f>
        <v>1.9125641552087469</v>
      </c>
      <c r="K4470" s="2">
        <f t="shared" ca="1" si="479"/>
        <v>0.68214513828755075</v>
      </c>
      <c r="L4470" s="2"/>
      <c r="M4470" s="17">
        <f t="shared" ca="1" si="480"/>
        <v>7</v>
      </c>
      <c r="N4470" s="2">
        <f t="shared" ca="1" si="475"/>
        <v>0.8299174048600978</v>
      </c>
      <c r="O4470" s="2"/>
      <c r="P4470" s="31">
        <f t="shared" ca="1" si="481"/>
        <v>4.4366410974340038</v>
      </c>
    </row>
    <row r="4471" spans="1:16" x14ac:dyDescent="0.25">
      <c r="A4471" s="32">
        <f ca="1">Uniform_A+B4471*(Uniform_B-Uniform_A)</f>
        <v>8.236019506797609</v>
      </c>
      <c r="B4471" s="2">
        <f t="shared" ca="1" si="476"/>
        <v>0.82360195067976094</v>
      </c>
      <c r="C4471" s="4"/>
      <c r="D4471" s="5">
        <f ca="1">IF(E4471&lt;(Driehoek_C-Driehoek_A)/(Driehoek_B-Driehoek_A),Driehoek_A+SQRT(E4471*(Driehoek_B-Driehoek_A)*(Driehoek_C-Driehoek_A)),Driehoek_B-SQRT((1-E4471)*(Driehoek_B-Driehoek_A)*(Driehoek_B-Driehoek_C)))</f>
        <v>3.8777500170696113</v>
      </c>
      <c r="E4471" s="2">
        <f t="shared" ca="1" si="477"/>
        <v>0.25185322332892335</v>
      </c>
      <c r="F4471" s="2"/>
      <c r="G4471" s="15">
        <f ca="1">_xlfn.NORM.INV(H4471,Normaal_Mu,Normaal_Sigma)</f>
        <v>4.3958635915557318</v>
      </c>
      <c r="H4471" s="2">
        <f t="shared" ca="1" si="478"/>
        <v>0.38130003513847976</v>
      </c>
      <c r="I4471" s="2"/>
      <c r="J4471" s="15">
        <f ca="1">-LN(K4471) /NegExp_Labda</f>
        <v>3.2821684076149138</v>
      </c>
      <c r="K4471" s="2">
        <f t="shared" ca="1" si="479"/>
        <v>0.51869788168632902</v>
      </c>
      <c r="L4471" s="2"/>
      <c r="M4471" s="17">
        <f t="shared" ca="1" si="480"/>
        <v>4</v>
      </c>
      <c r="N4471" s="2">
        <f t="shared" ca="1" si="475"/>
        <v>0.3159281879365704</v>
      </c>
      <c r="O4471" s="2"/>
      <c r="P4471" s="31">
        <f t="shared" ca="1" si="481"/>
        <v>4.7583603046075726</v>
      </c>
    </row>
    <row r="4472" spans="1:16" x14ac:dyDescent="0.25">
      <c r="A4472" s="32">
        <f ca="1">Uniform_A+B4472*(Uniform_B-Uniform_A)</f>
        <v>7.5087148574084424</v>
      </c>
      <c r="B4472" s="2">
        <f t="shared" ca="1" si="476"/>
        <v>0.75087148574084428</v>
      </c>
      <c r="C4472" s="4"/>
      <c r="D4472" s="5">
        <f ca="1">IF(E4472&lt;(Driehoek_C-Driehoek_A)/(Driehoek_B-Driehoek_A),Driehoek_A+SQRT(E4472*(Driehoek_B-Driehoek_A)*(Driehoek_C-Driehoek_A)),Driehoek_B-SQRT((1-E4472)*(Driehoek_B-Driehoek_A)*(Driehoek_B-Driehoek_C)))</f>
        <v>6.3415250874837188</v>
      </c>
      <c r="E4472" s="2">
        <f t="shared" ca="1" si="477"/>
        <v>0.79807174684347293</v>
      </c>
      <c r="F4472" s="2"/>
      <c r="G4472" s="15">
        <f ca="1">_xlfn.NORM.INV(H4472,Normaal_Mu,Normaal_Sigma)</f>
        <v>5.0183997863499332</v>
      </c>
      <c r="H4472" s="2">
        <f t="shared" ca="1" si="478"/>
        <v>0.50367017458987051</v>
      </c>
      <c r="I4472" s="2"/>
      <c r="J4472" s="15">
        <f ca="1">-LN(K4472) /NegExp_Labda</f>
        <v>7.3738146831489049</v>
      </c>
      <c r="K4472" s="2">
        <f t="shared" ca="1" si="479"/>
        <v>0.22883296853037083</v>
      </c>
      <c r="L4472" s="2"/>
      <c r="M4472" s="17">
        <f t="shared" ca="1" si="480"/>
        <v>7</v>
      </c>
      <c r="N4472" s="2">
        <f t="shared" ca="1" si="475"/>
        <v>0.8028994452826026</v>
      </c>
      <c r="O4472" s="2"/>
      <c r="P4472" s="31">
        <f t="shared" ca="1" si="481"/>
        <v>6.6484908828781997</v>
      </c>
    </row>
    <row r="4473" spans="1:16" x14ac:dyDescent="0.25">
      <c r="A4473" s="32">
        <f ca="1">Uniform_A+B4473*(Uniform_B-Uniform_A)</f>
        <v>7.8009877393682991</v>
      </c>
      <c r="B4473" s="2">
        <f t="shared" ca="1" si="476"/>
        <v>0.78009877393682991</v>
      </c>
      <c r="C4473" s="4"/>
      <c r="D4473" s="5">
        <f ca="1">IF(E4473&lt;(Driehoek_C-Driehoek_A)/(Driehoek_B-Driehoek_A),Driehoek_A+SQRT(E4473*(Driehoek_B-Driehoek_A)*(Driehoek_C-Driehoek_A)),Driehoek_B-SQRT((1-E4473)*(Driehoek_B-Driehoek_A)*(Driehoek_B-Driehoek_C)))</f>
        <v>4.629737725927888</v>
      </c>
      <c r="E4473" s="2">
        <f t="shared" ca="1" si="477"/>
        <v>0.45430879016634429</v>
      </c>
      <c r="F4473" s="2"/>
      <c r="G4473" s="15">
        <f ca="1">_xlfn.NORM.INV(H4473,Normaal_Mu,Normaal_Sigma)</f>
        <v>4.5017068421456381</v>
      </c>
      <c r="H4473" s="2">
        <f t="shared" ca="1" si="478"/>
        <v>0.40162370020121274</v>
      </c>
      <c r="I4473" s="2"/>
      <c r="J4473" s="15">
        <f ca="1">-LN(K4473) /NegExp_Labda</f>
        <v>2.1425930345073243</v>
      </c>
      <c r="K4473" s="2">
        <f t="shared" ca="1" si="479"/>
        <v>0.65147346853876942</v>
      </c>
      <c r="L4473" s="2"/>
      <c r="M4473" s="17">
        <f t="shared" ca="1" si="480"/>
        <v>3</v>
      </c>
      <c r="N4473" s="2">
        <f t="shared" ca="1" si="475"/>
        <v>0.2062446581078019</v>
      </c>
      <c r="O4473" s="2"/>
      <c r="P4473" s="31">
        <f t="shared" ca="1" si="481"/>
        <v>4.4150050683898296</v>
      </c>
    </row>
    <row r="4474" spans="1:16" x14ac:dyDescent="0.25">
      <c r="A4474" s="32">
        <f ca="1">Uniform_A+B4474*(Uniform_B-Uniform_A)</f>
        <v>5.387363749768431</v>
      </c>
      <c r="B4474" s="2">
        <f t="shared" ca="1" si="476"/>
        <v>0.53873637497684312</v>
      </c>
      <c r="C4474" s="4"/>
      <c r="D4474" s="5">
        <f ca="1">IF(E4474&lt;(Driehoek_C-Driehoek_A)/(Driehoek_B-Driehoek_A),Driehoek_A+SQRT(E4474*(Driehoek_B-Driehoek_A)*(Driehoek_C-Driehoek_A)),Driehoek_B-SQRT((1-E4474)*(Driehoek_B-Driehoek_A)*(Driehoek_B-Driehoek_C)))</f>
        <v>4.5622611979406518</v>
      </c>
      <c r="E4474" s="2">
        <f t="shared" ca="1" si="477"/>
        <v>0.43732783784848184</v>
      </c>
      <c r="F4474" s="2"/>
      <c r="G4474" s="15">
        <f ca="1">_xlfn.NORM.INV(H4474,Normaal_Mu,Normaal_Sigma)</f>
        <v>4.8101496500415024</v>
      </c>
      <c r="H4474" s="2">
        <f t="shared" ca="1" si="478"/>
        <v>0.46218713003227285</v>
      </c>
      <c r="I4474" s="2"/>
      <c r="J4474" s="15">
        <f ca="1">-LN(K4474) /NegExp_Labda</f>
        <v>2.3965823330497669</v>
      </c>
      <c r="K4474" s="2">
        <f t="shared" ca="1" si="479"/>
        <v>0.61920649550192497</v>
      </c>
      <c r="L4474" s="2"/>
      <c r="M4474" s="17">
        <f t="shared" ca="1" si="480"/>
        <v>4</v>
      </c>
      <c r="N4474" s="2">
        <f t="shared" ca="1" si="475"/>
        <v>0.32778131198247429</v>
      </c>
      <c r="O4474" s="2"/>
      <c r="P4474" s="31">
        <f t="shared" ca="1" si="481"/>
        <v>4.2312713861600706</v>
      </c>
    </row>
    <row r="4475" spans="1:16" x14ac:dyDescent="0.25">
      <c r="A4475" s="32">
        <f ca="1">Uniform_A+B4475*(Uniform_B-Uniform_A)</f>
        <v>1.9584656183110782</v>
      </c>
      <c r="B4475" s="2">
        <f t="shared" ca="1" si="476"/>
        <v>0.19584656183110782</v>
      </c>
      <c r="C4475" s="4"/>
      <c r="D4475" s="5">
        <f ca="1">IF(E4475&lt;(Driehoek_C-Driehoek_A)/(Driehoek_B-Driehoek_A),Driehoek_A+SQRT(E4475*(Driehoek_B-Driehoek_A)*(Driehoek_C-Driehoek_A)),Driehoek_B-SQRT((1-E4475)*(Driehoek_B-Driehoek_A)*(Driehoek_B-Driehoek_C)))</f>
        <v>6.1157659496050671</v>
      </c>
      <c r="E4475" s="2">
        <f t="shared" ca="1" si="477"/>
        <v>0.76231982692978395</v>
      </c>
      <c r="F4475" s="2"/>
      <c r="G4475" s="15">
        <f ca="1">_xlfn.NORM.INV(H4475,Normaal_Mu,Normaal_Sigma)</f>
        <v>3.5708390406504389</v>
      </c>
      <c r="H4475" s="2">
        <f t="shared" ca="1" si="478"/>
        <v>0.23743415509542831</v>
      </c>
      <c r="I4475" s="2"/>
      <c r="J4475" s="15">
        <f ca="1">-LN(K4475) /NegExp_Labda</f>
        <v>1.6257056749153114</v>
      </c>
      <c r="K4475" s="2">
        <f t="shared" ca="1" si="479"/>
        <v>0.72242538695195668</v>
      </c>
      <c r="L4475" s="2"/>
      <c r="M4475" s="17">
        <f t="shared" ca="1" si="480"/>
        <v>2</v>
      </c>
      <c r="N4475" s="2">
        <f t="shared" ca="1" si="475"/>
        <v>8.2433732352509614E-2</v>
      </c>
      <c r="O4475" s="2"/>
      <c r="P4475" s="31">
        <f t="shared" ca="1" si="481"/>
        <v>3.054155256696379</v>
      </c>
    </row>
    <row r="4476" spans="1:16" x14ac:dyDescent="0.25">
      <c r="A4476" s="32">
        <f ca="1">Uniform_A+B4476*(Uniform_B-Uniform_A)</f>
        <v>8.7592606595240827</v>
      </c>
      <c r="B4476" s="2">
        <f t="shared" ca="1" si="476"/>
        <v>0.87592606595240829</v>
      </c>
      <c r="C4476" s="4"/>
      <c r="D4476" s="5">
        <f ca="1">IF(E4476&lt;(Driehoek_C-Driehoek_A)/(Driehoek_B-Driehoek_A),Driehoek_A+SQRT(E4476*(Driehoek_B-Driehoek_A)*(Driehoek_C-Driehoek_A)),Driehoek_B-SQRT((1-E4476)*(Driehoek_B-Driehoek_A)*(Driehoek_B-Driehoek_C)))</f>
        <v>5.3523450110932709</v>
      </c>
      <c r="E4476" s="2">
        <f t="shared" ca="1" si="477"/>
        <v>0.61984608805439567</v>
      </c>
      <c r="F4476" s="2"/>
      <c r="G4476" s="15">
        <f ca="1">_xlfn.NORM.INV(H4476,Normaal_Mu,Normaal_Sigma)</f>
        <v>7.2480556166502907</v>
      </c>
      <c r="H4476" s="2">
        <f t="shared" ca="1" si="478"/>
        <v>0.86949938549911887</v>
      </c>
      <c r="I4476" s="2"/>
      <c r="J4476" s="15">
        <f ca="1">-LN(K4476) /NegExp_Labda</f>
        <v>2.724954613388797</v>
      </c>
      <c r="K4476" s="2">
        <f t="shared" ca="1" si="479"/>
        <v>0.5798470467744512</v>
      </c>
      <c r="L4476" s="2"/>
      <c r="M4476" s="17">
        <f t="shared" ca="1" si="480"/>
        <v>5</v>
      </c>
      <c r="N4476" s="2">
        <f t="shared" ca="1" si="475"/>
        <v>0.46861439159765794</v>
      </c>
      <c r="O4476" s="2"/>
      <c r="P4476" s="31">
        <f t="shared" ca="1" si="481"/>
        <v>5.8169231801312886</v>
      </c>
    </row>
    <row r="4477" spans="1:16" x14ac:dyDescent="0.25">
      <c r="A4477" s="32">
        <f ca="1">Uniform_A+B4477*(Uniform_B-Uniform_A)</f>
        <v>2.4751154661718502</v>
      </c>
      <c r="B4477" s="2">
        <f t="shared" ca="1" si="476"/>
        <v>0.247511546617185</v>
      </c>
      <c r="C4477" s="4"/>
      <c r="D4477" s="5">
        <f ca="1">IF(E4477&lt;(Driehoek_C-Driehoek_A)/(Driehoek_B-Driehoek_A),Driehoek_A+SQRT(E4477*(Driehoek_B-Driehoek_A)*(Driehoek_C-Driehoek_A)),Driehoek_B-SQRT((1-E4477)*(Driehoek_B-Driehoek_A)*(Driehoek_B-Driehoek_C)))</f>
        <v>4.547305670238476</v>
      </c>
      <c r="E4477" s="2">
        <f t="shared" ca="1" si="477"/>
        <v>0.43352894873455927</v>
      </c>
      <c r="F4477" s="2"/>
      <c r="G4477" s="15">
        <f ca="1">_xlfn.NORM.INV(H4477,Normaal_Mu,Normaal_Sigma)</f>
        <v>9.2210349703025472</v>
      </c>
      <c r="H4477" s="2">
        <f t="shared" ca="1" si="478"/>
        <v>0.98259309664765748</v>
      </c>
      <c r="I4477" s="2"/>
      <c r="J4477" s="15">
        <f ca="1">-LN(K4477) /NegExp_Labda</f>
        <v>2.8467190864560976</v>
      </c>
      <c r="K4477" s="2">
        <f t="shared" ca="1" si="479"/>
        <v>0.56589664849119103</v>
      </c>
      <c r="L4477" s="2"/>
      <c r="M4477" s="17">
        <f t="shared" ca="1" si="480"/>
        <v>4</v>
      </c>
      <c r="N4477" s="2">
        <f t="shared" ca="1" si="475"/>
        <v>0.32284522073978461</v>
      </c>
      <c r="O4477" s="2"/>
      <c r="P4477" s="31">
        <f t="shared" ca="1" si="481"/>
        <v>4.6180350386337938</v>
      </c>
    </row>
    <row r="4478" spans="1:16" x14ac:dyDescent="0.25">
      <c r="A4478" s="32">
        <f ca="1">Uniform_A+B4478*(Uniform_B-Uniform_A)</f>
        <v>6.2339837659934645</v>
      </c>
      <c r="B4478" s="2">
        <f t="shared" ca="1" si="476"/>
        <v>0.62339837659934649</v>
      </c>
      <c r="C4478" s="4"/>
      <c r="D4478" s="5">
        <f ca="1">IF(E4478&lt;(Driehoek_C-Driehoek_A)/(Driehoek_B-Driehoek_A),Driehoek_A+SQRT(E4478*(Driehoek_B-Driehoek_A)*(Driehoek_C-Driehoek_A)),Driehoek_B-SQRT((1-E4478)*(Driehoek_B-Driehoek_A)*(Driehoek_B-Driehoek_C)))</f>
        <v>5.3824676748847278</v>
      </c>
      <c r="E4478" s="2">
        <f t="shared" ca="1" si="477"/>
        <v>0.62609885362131679</v>
      </c>
      <c r="F4478" s="2"/>
      <c r="G4478" s="15">
        <f ca="1">_xlfn.NORM.INV(H4478,Normaal_Mu,Normaal_Sigma)</f>
        <v>6.500711440520007</v>
      </c>
      <c r="H4478" s="2">
        <f t="shared" ca="1" si="478"/>
        <v>0.77347975401843239</v>
      </c>
      <c r="I4478" s="2"/>
      <c r="J4478" s="15">
        <f ca="1">-LN(K4478) /NegExp_Labda</f>
        <v>2.7527484078650275</v>
      </c>
      <c r="K4478" s="2">
        <f t="shared" ca="1" si="479"/>
        <v>0.57663275884784715</v>
      </c>
      <c r="L4478" s="2"/>
      <c r="M4478" s="17">
        <f t="shared" ca="1" si="480"/>
        <v>5</v>
      </c>
      <c r="N4478" s="2">
        <f t="shared" ca="1" si="475"/>
        <v>0.5037058758344185</v>
      </c>
      <c r="O4478" s="2"/>
      <c r="P4478" s="31">
        <f t="shared" ca="1" si="481"/>
        <v>5.1739822578526455</v>
      </c>
    </row>
    <row r="4479" spans="1:16" x14ac:dyDescent="0.25">
      <c r="A4479" s="32">
        <f ca="1">Uniform_A+B4479*(Uniform_B-Uniform_A)</f>
        <v>6.2657766312964638</v>
      </c>
      <c r="B4479" s="2">
        <f t="shared" ca="1" si="476"/>
        <v>0.62657766312964636</v>
      </c>
      <c r="C4479" s="4"/>
      <c r="D4479" s="5">
        <f ca="1">IF(E4479&lt;(Driehoek_C-Driehoek_A)/(Driehoek_B-Driehoek_A),Driehoek_A+SQRT(E4479*(Driehoek_B-Driehoek_A)*(Driehoek_C-Driehoek_A)),Driehoek_B-SQRT((1-E4479)*(Driehoek_B-Driehoek_A)*(Driehoek_B-Driehoek_C)))</f>
        <v>3.5058169667839363</v>
      </c>
      <c r="E4479" s="2">
        <f t="shared" ca="1" si="477"/>
        <v>0.16196319553245531</v>
      </c>
      <c r="F4479" s="2"/>
      <c r="G4479" s="15">
        <f ca="1">_xlfn.NORM.INV(H4479,Normaal_Mu,Normaal_Sigma)</f>
        <v>6.5588145749681344</v>
      </c>
      <c r="H4479" s="2">
        <f t="shared" ca="1" si="478"/>
        <v>0.78213008382082971</v>
      </c>
      <c r="I4479" s="2"/>
      <c r="J4479" s="15">
        <f ca="1">-LN(K4479) /NegExp_Labda</f>
        <v>1.4270731232796257</v>
      </c>
      <c r="K4479" s="2">
        <f t="shared" ca="1" si="479"/>
        <v>0.75170251529974252</v>
      </c>
      <c r="L4479" s="2"/>
      <c r="M4479" s="17">
        <f t="shared" ca="1" si="480"/>
        <v>5</v>
      </c>
      <c r="N4479" s="2">
        <f t="shared" ca="1" si="475"/>
        <v>0.60593673342189469</v>
      </c>
      <c r="O4479" s="2"/>
      <c r="P4479" s="31">
        <f t="shared" ca="1" si="481"/>
        <v>4.5514962592656323</v>
      </c>
    </row>
    <row r="4480" spans="1:16" x14ac:dyDescent="0.25">
      <c r="A4480" s="32">
        <f ca="1">Uniform_A+B4480*(Uniform_B-Uniform_A)</f>
        <v>7.614630256056973</v>
      </c>
      <c r="B4480" s="2">
        <f t="shared" ca="1" si="476"/>
        <v>0.76146302560569734</v>
      </c>
      <c r="C4480" s="4"/>
      <c r="D4480" s="5">
        <f ca="1">IF(E4480&lt;(Driehoek_C-Driehoek_A)/(Driehoek_B-Driehoek_A),Driehoek_A+SQRT(E4480*(Driehoek_B-Driehoek_A)*(Driehoek_C-Driehoek_A)),Driehoek_B-SQRT((1-E4480)*(Driehoek_B-Driehoek_A)*(Driehoek_B-Driehoek_C)))</f>
        <v>3.7032635632214861</v>
      </c>
      <c r="E4480" s="2">
        <f t="shared" ca="1" si="477"/>
        <v>0.20722191184271088</v>
      </c>
      <c r="F4480" s="2"/>
      <c r="G4480" s="15">
        <f ca="1">_xlfn.NORM.INV(H4480,Normaal_Mu,Normaal_Sigma)</f>
        <v>7.5807212718420116</v>
      </c>
      <c r="H4480" s="2">
        <f t="shared" ca="1" si="478"/>
        <v>0.90153726359432174</v>
      </c>
      <c r="I4480" s="2"/>
      <c r="J4480" s="15">
        <f ca="1">-LN(K4480) /NegExp_Labda</f>
        <v>3.7371621181541119</v>
      </c>
      <c r="K4480" s="2">
        <f t="shared" ca="1" si="479"/>
        <v>0.47358094829893782</v>
      </c>
      <c r="L4480" s="2"/>
      <c r="M4480" s="17">
        <f t="shared" ca="1" si="480"/>
        <v>4</v>
      </c>
      <c r="N4480" s="2">
        <f t="shared" ca="1" si="475"/>
        <v>0.42716524395688937</v>
      </c>
      <c r="O4480" s="2"/>
      <c r="P4480" s="31">
        <f t="shared" ca="1" si="481"/>
        <v>5.3271554418549174</v>
      </c>
    </row>
    <row r="4481" spans="1:16" x14ac:dyDescent="0.25">
      <c r="A4481" s="32">
        <f ca="1">Uniform_A+B4481*(Uniform_B-Uniform_A)</f>
        <v>8.542409296744724</v>
      </c>
      <c r="B4481" s="2">
        <f t="shared" ca="1" si="476"/>
        <v>0.8542409296744724</v>
      </c>
      <c r="C4481" s="4"/>
      <c r="D4481" s="5">
        <f ca="1">IF(E4481&lt;(Driehoek_C-Driehoek_A)/(Driehoek_B-Driehoek_A),Driehoek_A+SQRT(E4481*(Driehoek_B-Driehoek_A)*(Driehoek_C-Driehoek_A)),Driehoek_B-SQRT((1-E4481)*(Driehoek_B-Driehoek_A)*(Driehoek_B-Driehoek_C)))</f>
        <v>5.0877756269364216</v>
      </c>
      <c r="E4481" s="2">
        <f t="shared" ca="1" si="477"/>
        <v>0.5627000129944939</v>
      </c>
      <c r="F4481" s="2"/>
      <c r="G4481" s="15">
        <f ca="1">_xlfn.NORM.INV(H4481,Normaal_Mu,Normaal_Sigma)</f>
        <v>5.9240308766987866</v>
      </c>
      <c r="H4481" s="2">
        <f t="shared" ca="1" si="478"/>
        <v>0.6779648753235118</v>
      </c>
      <c r="I4481" s="2"/>
      <c r="J4481" s="15">
        <f ca="1">-LN(K4481) /NegExp_Labda</f>
        <v>4.6490432562859461</v>
      </c>
      <c r="K4481" s="2">
        <f t="shared" ca="1" si="479"/>
        <v>0.39462921495167491</v>
      </c>
      <c r="L4481" s="2"/>
      <c r="M4481" s="17">
        <f t="shared" ca="1" si="480"/>
        <v>4</v>
      </c>
      <c r="N4481" s="2">
        <f t="shared" ca="1" si="475"/>
        <v>0.32901092543651866</v>
      </c>
      <c r="O4481" s="2"/>
      <c r="P4481" s="31">
        <f t="shared" ca="1" si="481"/>
        <v>5.6406518113331758</v>
      </c>
    </row>
    <row r="4482" spans="1:16" x14ac:dyDescent="0.25">
      <c r="A4482" s="32">
        <f ca="1">Uniform_A+B4482*(Uniform_B-Uniform_A)</f>
        <v>1.4903184200452047</v>
      </c>
      <c r="B4482" s="2">
        <f t="shared" ca="1" si="476"/>
        <v>0.14903184200452047</v>
      </c>
      <c r="C4482" s="4"/>
      <c r="D4482" s="5">
        <f ca="1">IF(E4482&lt;(Driehoek_C-Driehoek_A)/(Driehoek_B-Driehoek_A),Driehoek_A+SQRT(E4482*(Driehoek_B-Driehoek_A)*(Driehoek_C-Driehoek_A)),Driehoek_B-SQRT((1-E4482)*(Driehoek_B-Driehoek_A)*(Driehoek_B-Driehoek_C)))</f>
        <v>3.455911306346847</v>
      </c>
      <c r="E4482" s="2">
        <f t="shared" ca="1" si="477"/>
        <v>0.15140555228204156</v>
      </c>
      <c r="F4482" s="2"/>
      <c r="G4482" s="15">
        <f ca="1">_xlfn.NORM.INV(H4482,Normaal_Mu,Normaal_Sigma)</f>
        <v>-0.18227267759129617</v>
      </c>
      <c r="H4482" s="2">
        <f t="shared" ca="1" si="478"/>
        <v>4.7829792565293738E-3</v>
      </c>
      <c r="I4482" s="2"/>
      <c r="J4482" s="15">
        <f ca="1">-LN(K4482) /NegExp_Labda</f>
        <v>11.006300653187822</v>
      </c>
      <c r="K4482" s="2">
        <f t="shared" ca="1" si="479"/>
        <v>0.11066361984458806</v>
      </c>
      <c r="L4482" s="2"/>
      <c r="M4482" s="17">
        <f t="shared" ca="1" si="480"/>
        <v>7</v>
      </c>
      <c r="N4482" s="2">
        <f t="shared" ca="1" si="475"/>
        <v>0.81200666192244308</v>
      </c>
      <c r="O4482" s="2"/>
      <c r="P4482" s="31">
        <f t="shared" ca="1" si="481"/>
        <v>4.5540515403977153</v>
      </c>
    </row>
    <row r="4483" spans="1:16" x14ac:dyDescent="0.25">
      <c r="A4483" s="32">
        <f ca="1">Uniform_A+B4483*(Uniform_B-Uniform_A)</f>
        <v>1.5897286989895187</v>
      </c>
      <c r="B4483" s="2">
        <f t="shared" ca="1" si="476"/>
        <v>0.15897286989895187</v>
      </c>
      <c r="C4483" s="4"/>
      <c r="D4483" s="5">
        <f ca="1">IF(E4483&lt;(Driehoek_C-Driehoek_A)/(Driehoek_B-Driehoek_A),Driehoek_A+SQRT(E4483*(Driehoek_B-Driehoek_A)*(Driehoek_C-Driehoek_A)),Driehoek_B-SQRT((1-E4483)*(Driehoek_B-Driehoek_A)*(Driehoek_B-Driehoek_C)))</f>
        <v>4.3140023299334258</v>
      </c>
      <c r="E4483" s="2">
        <f t="shared" ca="1" si="477"/>
        <v>0.37261216674658959</v>
      </c>
      <c r="F4483" s="2"/>
      <c r="G4483" s="15">
        <f ca="1">_xlfn.NORM.INV(H4483,Normaal_Mu,Normaal_Sigma)</f>
        <v>3.0212167133263264</v>
      </c>
      <c r="H4483" s="2">
        <f t="shared" ca="1" si="478"/>
        <v>0.1612357807809599</v>
      </c>
      <c r="I4483" s="2"/>
      <c r="J4483" s="15">
        <f ca="1">-LN(K4483) /NegExp_Labda</f>
        <v>10.900982778389032</v>
      </c>
      <c r="K4483" s="2">
        <f t="shared" ca="1" si="479"/>
        <v>0.11301931386926234</v>
      </c>
      <c r="L4483" s="2"/>
      <c r="M4483" s="17">
        <f t="shared" ca="1" si="480"/>
        <v>5</v>
      </c>
      <c r="N4483" s="2">
        <f t="shared" ca="1" si="475"/>
        <v>0.55014279950003464</v>
      </c>
      <c r="O4483" s="2"/>
      <c r="P4483" s="31">
        <f t="shared" ca="1" si="481"/>
        <v>4.9651861041276604</v>
      </c>
    </row>
    <row r="4484" spans="1:16" x14ac:dyDescent="0.25">
      <c r="A4484" s="32">
        <f ca="1">Uniform_A+B4484*(Uniform_B-Uniform_A)</f>
        <v>7.6993880991356098</v>
      </c>
      <c r="B4484" s="2">
        <f t="shared" ca="1" si="476"/>
        <v>0.76993880991356101</v>
      </c>
      <c r="C4484" s="4"/>
      <c r="D4484" s="5">
        <f ca="1">IF(E4484&lt;(Driehoek_C-Driehoek_A)/(Driehoek_B-Driehoek_A),Driehoek_A+SQRT(E4484*(Driehoek_B-Driehoek_A)*(Driehoek_C-Driehoek_A)),Driehoek_B-SQRT((1-E4484)*(Driehoek_B-Driehoek_A)*(Driehoek_B-Driehoek_C)))</f>
        <v>5.7166345207928275</v>
      </c>
      <c r="E4484" s="2">
        <f t="shared" ca="1" si="477"/>
        <v>0.69198603228430433</v>
      </c>
      <c r="F4484" s="2"/>
      <c r="G4484" s="15">
        <f ca="1">_xlfn.NORM.INV(H4484,Normaal_Mu,Normaal_Sigma)</f>
        <v>5.38584956945959</v>
      </c>
      <c r="H4484" s="2">
        <f t="shared" ca="1" si="478"/>
        <v>0.57649106287529783</v>
      </c>
      <c r="I4484" s="2"/>
      <c r="J4484" s="15">
        <f ca="1">-LN(K4484) /NegExp_Labda</f>
        <v>0.38543117312993164</v>
      </c>
      <c r="K4484" s="2">
        <f t="shared" ca="1" si="479"/>
        <v>0.92581001328381474</v>
      </c>
      <c r="L4484" s="2"/>
      <c r="M4484" s="17">
        <f t="shared" ca="1" si="480"/>
        <v>5</v>
      </c>
      <c r="N4484" s="2">
        <f t="shared" ca="1" si="475"/>
        <v>0.59270473394393197</v>
      </c>
      <c r="O4484" s="2"/>
      <c r="P4484" s="31">
        <f t="shared" ca="1" si="481"/>
        <v>4.8374606725035916</v>
      </c>
    </row>
    <row r="4485" spans="1:16" x14ac:dyDescent="0.25">
      <c r="A4485" s="32">
        <f ca="1">Uniform_A+B4485*(Uniform_B-Uniform_A)</f>
        <v>7.5826423980020818</v>
      </c>
      <c r="B4485" s="2">
        <f t="shared" ca="1" si="476"/>
        <v>0.75826423980020818</v>
      </c>
      <c r="C4485" s="4"/>
      <c r="D4485" s="5">
        <f ca="1">IF(E4485&lt;(Driehoek_C-Driehoek_A)/(Driehoek_B-Driehoek_A),Driehoek_A+SQRT(E4485*(Driehoek_B-Driehoek_A)*(Driehoek_C-Driehoek_A)),Driehoek_B-SQRT((1-E4485)*(Driehoek_B-Driehoek_A)*(Driehoek_B-Driehoek_C)))</f>
        <v>5.9403189881797021</v>
      </c>
      <c r="E4485" s="2">
        <f t="shared" ca="1" si="477"/>
        <v>0.73252434588303761</v>
      </c>
      <c r="F4485" s="2"/>
      <c r="G4485" s="15">
        <f ca="1">_xlfn.NORM.INV(H4485,Normaal_Mu,Normaal_Sigma)</f>
        <v>2.247302119221303</v>
      </c>
      <c r="H4485" s="2">
        <f t="shared" ca="1" si="478"/>
        <v>8.4356813909853057E-2</v>
      </c>
      <c r="I4485" s="2"/>
      <c r="J4485" s="15">
        <f ca="1">-LN(K4485) /NegExp_Labda</f>
        <v>4.8182525183891673</v>
      </c>
      <c r="K4485" s="2">
        <f t="shared" ca="1" si="479"/>
        <v>0.38149768223423131</v>
      </c>
      <c r="L4485" s="2"/>
      <c r="M4485" s="17">
        <f t="shared" ca="1" si="480"/>
        <v>7</v>
      </c>
      <c r="N4485" s="2">
        <f t="shared" ref="N4485:N4548" ca="1" si="482">RAND()</f>
        <v>0.77243533906952466</v>
      </c>
      <c r="O4485" s="2"/>
      <c r="P4485" s="31">
        <f t="shared" ca="1" si="481"/>
        <v>5.5177032047584502</v>
      </c>
    </row>
    <row r="4486" spans="1:16" x14ac:dyDescent="0.25">
      <c r="A4486" s="32">
        <f ca="1">Uniform_A+B4486*(Uniform_B-Uniform_A)</f>
        <v>4.6011325571620336</v>
      </c>
      <c r="B4486" s="2">
        <f t="shared" ref="B4486:B4549" ca="1" si="483">RAND()</f>
        <v>0.46011325571620332</v>
      </c>
      <c r="C4486" s="4"/>
      <c r="D4486" s="5">
        <f ca="1">IF(E4486&lt;(Driehoek_C-Driehoek_A)/(Driehoek_B-Driehoek_A),Driehoek_A+SQRT(E4486*(Driehoek_B-Driehoek_A)*(Driehoek_C-Driehoek_A)),Driehoek_B-SQRT((1-E4486)*(Driehoek_B-Driehoek_A)*(Driehoek_B-Driehoek_C)))</f>
        <v>3.5757145236065515</v>
      </c>
      <c r="E4486" s="2">
        <f t="shared" ref="E4486:E4549" ca="1" si="484">RAND()</f>
        <v>0.17734830427890158</v>
      </c>
      <c r="F4486" s="2"/>
      <c r="G4486" s="15">
        <f ca="1">_xlfn.NORM.INV(H4486,Normaal_Mu,Normaal_Sigma)</f>
        <v>6.5002044490592041</v>
      </c>
      <c r="H4486" s="2">
        <f t="shared" ref="H4486:H4549" ca="1" si="485">RAND()</f>
        <v>0.77340343007539014</v>
      </c>
      <c r="I4486" s="2"/>
      <c r="J4486" s="15">
        <f ca="1">-LN(K4486) /NegExp_Labda</f>
        <v>17.315530679967548</v>
      </c>
      <c r="K4486" s="2">
        <f t="shared" ref="K4486:K4549" ca="1" si="486">RAND()</f>
        <v>3.1332288364876226E-2</v>
      </c>
      <c r="L4486" s="2"/>
      <c r="M4486" s="17">
        <f t="shared" ca="1" si="480"/>
        <v>5</v>
      </c>
      <c r="N4486" s="2">
        <f t="shared" ca="1" si="482"/>
        <v>0.55704107429568395</v>
      </c>
      <c r="O4486" s="2"/>
      <c r="P4486" s="31">
        <f t="shared" ca="1" si="481"/>
        <v>7.3985164419590674</v>
      </c>
    </row>
    <row r="4487" spans="1:16" x14ac:dyDescent="0.25">
      <c r="A4487" s="32">
        <f ca="1">Uniform_A+B4487*(Uniform_B-Uniform_A)</f>
        <v>5.4538231437069848</v>
      </c>
      <c r="B4487" s="2">
        <f t="shared" ca="1" si="483"/>
        <v>0.54538231437069851</v>
      </c>
      <c r="C4487" s="4"/>
      <c r="D4487" s="5">
        <f ca="1">IF(E4487&lt;(Driehoek_C-Driehoek_A)/(Driehoek_B-Driehoek_A),Driehoek_A+SQRT(E4487*(Driehoek_B-Driehoek_A)*(Driehoek_C-Driehoek_A)),Driehoek_B-SQRT((1-E4487)*(Driehoek_B-Driehoek_A)*(Driehoek_B-Driehoek_C)))</f>
        <v>4.8481185007928964</v>
      </c>
      <c r="E4487" s="2">
        <f t="shared" ca="1" si="484"/>
        <v>0.50748228618690794</v>
      </c>
      <c r="F4487" s="2"/>
      <c r="G4487" s="15">
        <f ca="1">_xlfn.NORM.INV(H4487,Normaal_Mu,Normaal_Sigma)</f>
        <v>7.1780078505302978</v>
      </c>
      <c r="H4487" s="2">
        <f t="shared" ca="1" si="485"/>
        <v>0.86192392264096807</v>
      </c>
      <c r="I4487" s="2"/>
      <c r="J4487" s="15">
        <f ca="1">-LN(K4487) /NegExp_Labda</f>
        <v>4.7146011031682606</v>
      </c>
      <c r="K4487" s="2">
        <f t="shared" ca="1" si="486"/>
        <v>0.38948877984978714</v>
      </c>
      <c r="L4487" s="2"/>
      <c r="M4487" s="17">
        <f t="shared" ca="1" si="480"/>
        <v>7</v>
      </c>
      <c r="N4487" s="2">
        <f t="shared" ca="1" si="482"/>
        <v>0.81634439734259634</v>
      </c>
      <c r="O4487" s="2"/>
      <c r="P4487" s="31">
        <f t="shared" ca="1" si="481"/>
        <v>5.8389101196396869</v>
      </c>
    </row>
    <row r="4488" spans="1:16" x14ac:dyDescent="0.25">
      <c r="A4488" s="32">
        <f ca="1">Uniform_A+B4488*(Uniform_B-Uniform_A)</f>
        <v>0.34379378998538046</v>
      </c>
      <c r="B4488" s="2">
        <f t="shared" ca="1" si="483"/>
        <v>3.4379378998538046E-2</v>
      </c>
      <c r="C4488" s="4"/>
      <c r="D4488" s="5">
        <f ca="1">IF(E4488&lt;(Driehoek_C-Driehoek_A)/(Driehoek_B-Driehoek_A),Driehoek_A+SQRT(E4488*(Driehoek_B-Driehoek_A)*(Driehoek_C-Driehoek_A)),Driehoek_B-SQRT((1-E4488)*(Driehoek_B-Driehoek_A)*(Driehoek_B-Driehoek_C)))</f>
        <v>6.6771362804723537</v>
      </c>
      <c r="E4488" s="2">
        <f t="shared" ca="1" si="484"/>
        <v>0.84583726115720548</v>
      </c>
      <c r="F4488" s="2"/>
      <c r="G4488" s="15">
        <f ca="1">_xlfn.NORM.INV(H4488,Normaal_Mu,Normaal_Sigma)</f>
        <v>6.4992132926182506</v>
      </c>
      <c r="H4488" s="2">
        <f t="shared" ca="1" si="485"/>
        <v>0.77325417663127138</v>
      </c>
      <c r="I4488" s="2"/>
      <c r="J4488" s="15">
        <f ca="1">-LN(K4488) /NegExp_Labda</f>
        <v>2.5473484336208672</v>
      </c>
      <c r="K4488" s="2">
        <f t="shared" ca="1" si="486"/>
        <v>0.60081411404405116</v>
      </c>
      <c r="L4488" s="2"/>
      <c r="M4488" s="17">
        <f t="shared" ca="1" si="480"/>
        <v>4</v>
      </c>
      <c r="N4488" s="2">
        <f t="shared" ca="1" si="482"/>
        <v>0.34722504259123144</v>
      </c>
      <c r="O4488" s="2"/>
      <c r="P4488" s="31">
        <f t="shared" ca="1" si="481"/>
        <v>4.0134983593393709</v>
      </c>
    </row>
    <row r="4489" spans="1:16" x14ac:dyDescent="0.25">
      <c r="A4489" s="32">
        <f ca="1">Uniform_A+B4489*(Uniform_B-Uniform_A)</f>
        <v>2.57067370751491</v>
      </c>
      <c r="B4489" s="2">
        <f t="shared" ca="1" si="483"/>
        <v>0.257067370751491</v>
      </c>
      <c r="C4489" s="4"/>
      <c r="D4489" s="5">
        <f ca="1">IF(E4489&lt;(Driehoek_C-Driehoek_A)/(Driehoek_B-Driehoek_A),Driehoek_A+SQRT(E4489*(Driehoek_B-Driehoek_A)*(Driehoek_C-Driehoek_A)),Driehoek_B-SQRT((1-E4489)*(Driehoek_B-Driehoek_A)*(Driehoek_B-Driehoek_C)))</f>
        <v>4.4408830072155538</v>
      </c>
      <c r="E4489" s="2">
        <f t="shared" ca="1" si="484"/>
        <v>0.40612720703154581</v>
      </c>
      <c r="F4489" s="2"/>
      <c r="G4489" s="15">
        <f ca="1">_xlfn.NORM.INV(H4489,Normaal_Mu,Normaal_Sigma)</f>
        <v>3.0743459530413926</v>
      </c>
      <c r="H4489" s="2">
        <f t="shared" ca="1" si="485"/>
        <v>0.16781716843449024</v>
      </c>
      <c r="I4489" s="2"/>
      <c r="J4489" s="15">
        <f ca="1">-LN(K4489) /NegExp_Labda</f>
        <v>5.7742345671487767</v>
      </c>
      <c r="K4489" s="2">
        <f t="shared" ca="1" si="486"/>
        <v>0.31510577167312115</v>
      </c>
      <c r="L4489" s="2"/>
      <c r="M4489" s="17">
        <f t="shared" ca="1" si="480"/>
        <v>5</v>
      </c>
      <c r="N4489" s="2">
        <f t="shared" ca="1" si="482"/>
        <v>0.47287131854110187</v>
      </c>
      <c r="O4489" s="2"/>
      <c r="P4489" s="31">
        <f t="shared" ca="1" si="481"/>
        <v>4.1720274469841261</v>
      </c>
    </row>
    <row r="4490" spans="1:16" x14ac:dyDescent="0.25">
      <c r="A4490" s="32">
        <f ca="1">Uniform_A+B4490*(Uniform_B-Uniform_A)</f>
        <v>8.2656946235859081</v>
      </c>
      <c r="B4490" s="2">
        <f t="shared" ca="1" si="483"/>
        <v>0.82656946235859086</v>
      </c>
      <c r="C4490" s="4"/>
      <c r="D4490" s="5">
        <f ca="1">IF(E4490&lt;(Driehoek_C-Driehoek_A)/(Driehoek_B-Driehoek_A),Driehoek_A+SQRT(E4490*(Driehoek_B-Driehoek_A)*(Driehoek_C-Driehoek_A)),Driehoek_B-SQRT((1-E4490)*(Driehoek_B-Driehoek_A)*(Driehoek_B-Driehoek_C)))</f>
        <v>3.9066010918328562</v>
      </c>
      <c r="E4490" s="2">
        <f t="shared" ca="1" si="484"/>
        <v>0.25965198024130287</v>
      </c>
      <c r="F4490" s="2"/>
      <c r="G4490" s="15">
        <f ca="1">_xlfn.NORM.INV(H4490,Normaal_Mu,Normaal_Sigma)</f>
        <v>4.8182858760048886</v>
      </c>
      <c r="H4490" s="2">
        <f t="shared" ca="1" si="485"/>
        <v>0.46380308429076933</v>
      </c>
      <c r="I4490" s="2"/>
      <c r="J4490" s="15">
        <f ca="1">-LN(K4490) /NegExp_Labda</f>
        <v>0.30718276124728916</v>
      </c>
      <c r="K4490" s="2">
        <f t="shared" ca="1" si="486"/>
        <v>0.94041261091134198</v>
      </c>
      <c r="L4490" s="2"/>
      <c r="M4490" s="17">
        <f t="shared" ca="1" si="480"/>
        <v>8</v>
      </c>
      <c r="N4490" s="2">
        <f t="shared" ca="1" si="482"/>
        <v>0.9266058458938633</v>
      </c>
      <c r="O4490" s="2"/>
      <c r="P4490" s="31">
        <f t="shared" ca="1" si="481"/>
        <v>5.0595528705341888</v>
      </c>
    </row>
    <row r="4491" spans="1:16" x14ac:dyDescent="0.25">
      <c r="A4491" s="32">
        <f ca="1">Uniform_A+B4491*(Uniform_B-Uniform_A)</f>
        <v>2.1367962338270274</v>
      </c>
      <c r="B4491" s="2">
        <f t="shared" ca="1" si="483"/>
        <v>0.21367962338270274</v>
      </c>
      <c r="C4491" s="4"/>
      <c r="D4491" s="5">
        <f ca="1">IF(E4491&lt;(Driehoek_C-Driehoek_A)/(Driehoek_B-Driehoek_A),Driehoek_A+SQRT(E4491*(Driehoek_B-Driehoek_A)*(Driehoek_C-Driehoek_A)),Driehoek_B-SQRT((1-E4491)*(Driehoek_B-Driehoek_A)*(Driehoek_B-Driehoek_C)))</f>
        <v>5.0457599287763699</v>
      </c>
      <c r="E4491" s="2">
        <f t="shared" ca="1" si="484"/>
        <v>0.55325672740369536</v>
      </c>
      <c r="F4491" s="2"/>
      <c r="G4491" s="15">
        <f ca="1">_xlfn.NORM.INV(H4491,Normaal_Mu,Normaal_Sigma)</f>
        <v>5.3202439154799563</v>
      </c>
      <c r="H4491" s="2">
        <f t="shared" ca="1" si="485"/>
        <v>0.56360749771788043</v>
      </c>
      <c r="I4491" s="2"/>
      <c r="J4491" s="15">
        <f ca="1">-LN(K4491) /NegExp_Labda</f>
        <v>2.8899271472782067</v>
      </c>
      <c r="K4491" s="2">
        <f t="shared" ca="1" si="486"/>
        <v>0.56102745825808453</v>
      </c>
      <c r="L4491" s="2"/>
      <c r="M4491" s="17">
        <f t="shared" ca="1" si="480"/>
        <v>3</v>
      </c>
      <c r="N4491" s="2">
        <f t="shared" ca="1" si="482"/>
        <v>0.1408805719681876</v>
      </c>
      <c r="O4491" s="2"/>
      <c r="P4491" s="31">
        <f t="shared" ca="1" si="481"/>
        <v>3.6785454450723121</v>
      </c>
    </row>
    <row r="4492" spans="1:16" x14ac:dyDescent="0.25">
      <c r="A4492" s="32">
        <f ca="1">Uniform_A+B4492*(Uniform_B-Uniform_A)</f>
        <v>6.8310206154400621</v>
      </c>
      <c r="B4492" s="2">
        <f t="shared" ca="1" si="483"/>
        <v>0.68310206154400621</v>
      </c>
      <c r="C4492" s="4"/>
      <c r="D4492" s="5">
        <f ca="1">IF(E4492&lt;(Driehoek_C-Driehoek_A)/(Driehoek_B-Driehoek_A),Driehoek_A+SQRT(E4492*(Driehoek_B-Driehoek_A)*(Driehoek_C-Driehoek_A)),Driehoek_B-SQRT((1-E4492)*(Driehoek_B-Driehoek_A)*(Driehoek_B-Driehoek_C)))</f>
        <v>3.1475692622251419</v>
      </c>
      <c r="E4492" s="2">
        <f t="shared" ca="1" si="484"/>
        <v>9.4065372257425506E-2</v>
      </c>
      <c r="F4492" s="2"/>
      <c r="G4492" s="15">
        <f ca="1">_xlfn.NORM.INV(H4492,Normaal_Mu,Normaal_Sigma)</f>
        <v>4.4505234564932872</v>
      </c>
      <c r="H4492" s="2">
        <f t="shared" ca="1" si="485"/>
        <v>0.39175866277551152</v>
      </c>
      <c r="I4492" s="2"/>
      <c r="J4492" s="15">
        <f ca="1">-LN(K4492) /NegExp_Labda</f>
        <v>5.7321718472801937</v>
      </c>
      <c r="K4492" s="2">
        <f t="shared" ca="1" si="486"/>
        <v>0.31776779432554558</v>
      </c>
      <c r="L4492" s="2"/>
      <c r="M4492" s="17">
        <f t="shared" ca="1" si="480"/>
        <v>8</v>
      </c>
      <c r="N4492" s="2">
        <f t="shared" ca="1" si="482"/>
        <v>0.88943804132774473</v>
      </c>
      <c r="O4492" s="2"/>
      <c r="P4492" s="31">
        <f t="shared" ca="1" si="481"/>
        <v>5.6322570362877373</v>
      </c>
    </row>
    <row r="4493" spans="1:16" x14ac:dyDescent="0.25">
      <c r="A4493" s="32">
        <f ca="1">Uniform_A+B4493*(Uniform_B-Uniform_A)</f>
        <v>7.7935587929499448</v>
      </c>
      <c r="B4493" s="2">
        <f t="shared" ca="1" si="483"/>
        <v>0.7793558792949945</v>
      </c>
      <c r="C4493" s="4"/>
      <c r="D4493" s="5">
        <f ca="1">IF(E4493&lt;(Driehoek_C-Driehoek_A)/(Driehoek_B-Driehoek_A),Driehoek_A+SQRT(E4493*(Driehoek_B-Driehoek_A)*(Driehoek_C-Driehoek_A)),Driehoek_B-SQRT((1-E4493)*(Driehoek_B-Driehoek_A)*(Driehoek_B-Driehoek_C)))</f>
        <v>4.0629236353859524</v>
      </c>
      <c r="E4493" s="2">
        <f t="shared" ca="1" si="484"/>
        <v>0.30357934199912395</v>
      </c>
      <c r="F4493" s="2"/>
      <c r="G4493" s="15">
        <f ca="1">_xlfn.NORM.INV(H4493,Normaal_Mu,Normaal_Sigma)</f>
        <v>6.3435229537954143</v>
      </c>
      <c r="H4493" s="2">
        <f t="shared" ca="1" si="485"/>
        <v>0.74913222154318004</v>
      </c>
      <c r="I4493" s="2"/>
      <c r="J4493" s="15">
        <f ca="1">-LN(K4493) /NegExp_Labda</f>
        <v>11.558153539533983</v>
      </c>
      <c r="K4493" s="2">
        <f t="shared" ca="1" si="486"/>
        <v>9.9099517358349654E-2</v>
      </c>
      <c r="L4493" s="2"/>
      <c r="M4493" s="17">
        <f t="shared" ca="1" si="480"/>
        <v>7</v>
      </c>
      <c r="N4493" s="2">
        <f t="shared" ca="1" si="482"/>
        <v>0.80129982459603177</v>
      </c>
      <c r="O4493" s="2"/>
      <c r="P4493" s="31">
        <f t="shared" ca="1" si="481"/>
        <v>7.3516317843330601</v>
      </c>
    </row>
    <row r="4494" spans="1:16" x14ac:dyDescent="0.25">
      <c r="A4494" s="32">
        <f ca="1">Uniform_A+B4494*(Uniform_B-Uniform_A)</f>
        <v>3.4956522806786374</v>
      </c>
      <c r="B4494" s="2">
        <f t="shared" ca="1" si="483"/>
        <v>0.34956522806786372</v>
      </c>
      <c r="C4494" s="4"/>
      <c r="D4494" s="5">
        <f ca="1">IF(E4494&lt;(Driehoek_C-Driehoek_A)/(Driehoek_B-Driehoek_A),Driehoek_A+SQRT(E4494*(Driehoek_B-Driehoek_A)*(Driehoek_C-Driehoek_A)),Driehoek_B-SQRT((1-E4494)*(Driehoek_B-Driehoek_A)*(Driehoek_B-Driehoek_C)))</f>
        <v>5.7915612748566776</v>
      </c>
      <c r="E4494" s="2">
        <f t="shared" ca="1" si="484"/>
        <v>0.70588345562859112</v>
      </c>
      <c r="F4494" s="2"/>
      <c r="G4494" s="15">
        <f ca="1">_xlfn.NORM.INV(H4494,Normaal_Mu,Normaal_Sigma)</f>
        <v>6.0566804295183463</v>
      </c>
      <c r="H4494" s="2">
        <f t="shared" ca="1" si="485"/>
        <v>0.7013683877448571</v>
      </c>
      <c r="I4494" s="2"/>
      <c r="J4494" s="15">
        <f ca="1">-LN(K4494) /NegExp_Labda</f>
        <v>10.080573136470925</v>
      </c>
      <c r="K4494" s="2">
        <f t="shared" ca="1" si="486"/>
        <v>0.13317188359295895</v>
      </c>
      <c r="L4494" s="2"/>
      <c r="M4494" s="17">
        <f t="shared" ca="1" si="480"/>
        <v>11</v>
      </c>
      <c r="N4494" s="2">
        <f t="shared" ca="1" si="482"/>
        <v>0.99358361220740177</v>
      </c>
      <c r="O4494" s="2"/>
      <c r="P4494" s="31">
        <f t="shared" ca="1" si="481"/>
        <v>7.2848934243049168</v>
      </c>
    </row>
    <row r="4495" spans="1:16" x14ac:dyDescent="0.25">
      <c r="A4495" s="32">
        <f ca="1">Uniform_A+B4495*(Uniform_B-Uniform_A)</f>
        <v>8.4698532721345074</v>
      </c>
      <c r="B4495" s="2">
        <f t="shared" ca="1" si="483"/>
        <v>0.84698532721345066</v>
      </c>
      <c r="C4495" s="4"/>
      <c r="D4495" s="5">
        <f ca="1">IF(E4495&lt;(Driehoek_C-Driehoek_A)/(Driehoek_B-Driehoek_A),Driehoek_A+SQRT(E4495*(Driehoek_B-Driehoek_A)*(Driehoek_C-Driehoek_A)),Driehoek_B-SQRT((1-E4495)*(Driehoek_B-Driehoek_A)*(Driehoek_B-Driehoek_C)))</f>
        <v>3.9281010435433448</v>
      </c>
      <c r="E4495" s="2">
        <f t="shared" ca="1" si="484"/>
        <v>0.2655409738652097</v>
      </c>
      <c r="F4495" s="2"/>
      <c r="G4495" s="15">
        <f ca="1">_xlfn.NORM.INV(H4495,Normaal_Mu,Normaal_Sigma)</f>
        <v>6.8750563505460942</v>
      </c>
      <c r="H4495" s="2">
        <f t="shared" ca="1" si="485"/>
        <v>0.82575653115132897</v>
      </c>
      <c r="I4495" s="2"/>
      <c r="J4495" s="15">
        <f ca="1">-LN(K4495) /NegExp_Labda</f>
        <v>5.2540604544713041</v>
      </c>
      <c r="K4495" s="2">
        <f t="shared" ca="1" si="486"/>
        <v>0.34965368321082113</v>
      </c>
      <c r="L4495" s="2"/>
      <c r="M4495" s="17">
        <f t="shared" ca="1" si="480"/>
        <v>6</v>
      </c>
      <c r="N4495" s="2">
        <f t="shared" ca="1" si="482"/>
        <v>0.71488294951818832</v>
      </c>
      <c r="O4495" s="2"/>
      <c r="P4495" s="31">
        <f t="shared" ca="1" si="481"/>
        <v>6.1054142241390501</v>
      </c>
    </row>
    <row r="4496" spans="1:16" x14ac:dyDescent="0.25">
      <c r="A4496" s="32">
        <f ca="1">Uniform_A+B4496*(Uniform_B-Uniform_A)</f>
        <v>1.6460720564415243</v>
      </c>
      <c r="B4496" s="2">
        <f t="shared" ca="1" si="483"/>
        <v>0.16460720564415243</v>
      </c>
      <c r="C4496" s="4"/>
      <c r="D4496" s="5">
        <f ca="1">IF(E4496&lt;(Driehoek_C-Driehoek_A)/(Driehoek_B-Driehoek_A),Driehoek_A+SQRT(E4496*(Driehoek_B-Driehoek_A)*(Driehoek_C-Driehoek_A)),Driehoek_B-SQRT((1-E4496)*(Driehoek_B-Driehoek_A)*(Driehoek_B-Driehoek_C)))</f>
        <v>6.8050346708402305</v>
      </c>
      <c r="E4496" s="2">
        <f t="shared" ca="1" si="484"/>
        <v>0.86234649153675835</v>
      </c>
      <c r="F4496" s="2"/>
      <c r="G4496" s="15">
        <f ca="1">_xlfn.NORM.INV(H4496,Normaal_Mu,Normaal_Sigma)</f>
        <v>7.4204197037156803</v>
      </c>
      <c r="H4496" s="2">
        <f t="shared" ca="1" si="485"/>
        <v>0.88690081065436666</v>
      </c>
      <c r="I4496" s="2"/>
      <c r="J4496" s="15">
        <f ca="1">-LN(K4496) /NegExp_Labda</f>
        <v>1.5377954414840951</v>
      </c>
      <c r="K4496" s="2">
        <f t="shared" ca="1" si="486"/>
        <v>0.73523942221904492</v>
      </c>
      <c r="L4496" s="2"/>
      <c r="M4496" s="17">
        <f t="shared" ca="1" si="480"/>
        <v>5</v>
      </c>
      <c r="N4496" s="2">
        <f t="shared" ca="1" si="482"/>
        <v>0.52016045840161917</v>
      </c>
      <c r="O4496" s="2"/>
      <c r="P4496" s="31">
        <f t="shared" ca="1" si="481"/>
        <v>4.4818643744963058</v>
      </c>
    </row>
    <row r="4497" spans="1:16" x14ac:dyDescent="0.25">
      <c r="A4497" s="32">
        <f ca="1">Uniform_A+B4497*(Uniform_B-Uniform_A)</f>
        <v>2.0355219993411842</v>
      </c>
      <c r="B4497" s="2">
        <f t="shared" ca="1" si="483"/>
        <v>0.20355219993411844</v>
      </c>
      <c r="C4497" s="4"/>
      <c r="D4497" s="5">
        <f ca="1">IF(E4497&lt;(Driehoek_C-Driehoek_A)/(Driehoek_B-Driehoek_A),Driehoek_A+SQRT(E4497*(Driehoek_B-Driehoek_A)*(Driehoek_C-Driehoek_A)),Driehoek_B-SQRT((1-E4497)*(Driehoek_B-Driehoek_A)*(Driehoek_B-Driehoek_C)))</f>
        <v>4.430344551884783</v>
      </c>
      <c r="E4497" s="2">
        <f t="shared" ca="1" si="484"/>
        <v>0.40337854530031192</v>
      </c>
      <c r="F4497" s="2"/>
      <c r="G4497" s="15">
        <f ca="1">_xlfn.NORM.INV(H4497,Normaal_Mu,Normaal_Sigma)</f>
        <v>6.4373312065903123</v>
      </c>
      <c r="H4497" s="2">
        <f t="shared" ca="1" si="485"/>
        <v>0.76382650923278317</v>
      </c>
      <c r="I4497" s="2"/>
      <c r="J4497" s="15">
        <f ca="1">-LN(K4497) /NegExp_Labda</f>
        <v>0.73570190100250821</v>
      </c>
      <c r="K4497" s="2">
        <f t="shared" ca="1" si="486"/>
        <v>0.86317279654057466</v>
      </c>
      <c r="L4497" s="2"/>
      <c r="M4497" s="17">
        <f t="shared" ca="1" si="480"/>
        <v>5</v>
      </c>
      <c r="N4497" s="2">
        <f t="shared" ca="1" si="482"/>
        <v>0.53033859464484345</v>
      </c>
      <c r="O4497" s="2"/>
      <c r="P4497" s="31">
        <f t="shared" ca="1" si="481"/>
        <v>3.7277799317637572</v>
      </c>
    </row>
    <row r="4498" spans="1:16" x14ac:dyDescent="0.25">
      <c r="A4498" s="32">
        <f ca="1">Uniform_A+B4498*(Uniform_B-Uniform_A)</f>
        <v>3.800238853814645</v>
      </c>
      <c r="B4498" s="2">
        <f t="shared" ca="1" si="483"/>
        <v>0.38002388538146448</v>
      </c>
      <c r="C4498" s="4"/>
      <c r="D4498" s="5">
        <f ca="1">IF(E4498&lt;(Driehoek_C-Driehoek_A)/(Driehoek_B-Driehoek_A),Driehoek_A+SQRT(E4498*(Driehoek_B-Driehoek_A)*(Driehoek_C-Driehoek_A)),Driehoek_B-SQRT((1-E4498)*(Driehoek_B-Driehoek_A)*(Driehoek_B-Driehoek_C)))</f>
        <v>6.8038448464585457</v>
      </c>
      <c r="E4498" s="2">
        <f t="shared" ca="1" si="484"/>
        <v>0.86219721547352324</v>
      </c>
      <c r="F4498" s="2"/>
      <c r="G4498" s="15">
        <f ca="1">_xlfn.NORM.INV(H4498,Normaal_Mu,Normaal_Sigma)</f>
        <v>5.6816842539628452</v>
      </c>
      <c r="H4498" s="2">
        <f t="shared" ca="1" si="485"/>
        <v>0.63338878271096866</v>
      </c>
      <c r="I4498" s="2"/>
      <c r="J4498" s="15">
        <f ca="1">-LN(K4498) /NegExp_Labda</f>
        <v>3.9019483615074044</v>
      </c>
      <c r="K4498" s="2">
        <f t="shared" ca="1" si="486"/>
        <v>0.45822741797848177</v>
      </c>
      <c r="L4498" s="2"/>
      <c r="M4498" s="17">
        <f t="shared" ca="1" si="480"/>
        <v>3</v>
      </c>
      <c r="N4498" s="2">
        <f t="shared" ca="1" si="482"/>
        <v>0.17528229605219448</v>
      </c>
      <c r="O4498" s="2"/>
      <c r="P4498" s="31">
        <f t="shared" ca="1" si="481"/>
        <v>4.6375432631486877</v>
      </c>
    </row>
    <row r="4499" spans="1:16" x14ac:dyDescent="0.25">
      <c r="A4499" s="32">
        <f ca="1">Uniform_A+B4499*(Uniform_B-Uniform_A)</f>
        <v>4.9267771713190065</v>
      </c>
      <c r="B4499" s="2">
        <f t="shared" ca="1" si="483"/>
        <v>0.49267771713190067</v>
      </c>
      <c r="C4499" s="4"/>
      <c r="D4499" s="5">
        <f ca="1">IF(E4499&lt;(Driehoek_C-Driehoek_A)/(Driehoek_B-Driehoek_A),Driehoek_A+SQRT(E4499*(Driehoek_B-Driehoek_A)*(Driehoek_C-Driehoek_A)),Driehoek_B-SQRT((1-E4499)*(Driehoek_B-Driehoek_A)*(Driehoek_B-Driehoek_C)))</f>
        <v>4.4492288447601798</v>
      </c>
      <c r="E4499" s="2">
        <f t="shared" ca="1" si="484"/>
        <v>0.40829948264677807</v>
      </c>
      <c r="F4499" s="2"/>
      <c r="G4499" s="15">
        <f ca="1">_xlfn.NORM.INV(H4499,Normaal_Mu,Normaal_Sigma)</f>
        <v>7.5774067562501983</v>
      </c>
      <c r="H4499" s="2">
        <f t="shared" ca="1" si="485"/>
        <v>0.9012493861844586</v>
      </c>
      <c r="I4499" s="2"/>
      <c r="J4499" s="15">
        <f ca="1">-LN(K4499) /NegExp_Labda</f>
        <v>6.8564540874050479</v>
      </c>
      <c r="K4499" s="2">
        <f t="shared" ca="1" si="486"/>
        <v>0.25377916545405421</v>
      </c>
      <c r="L4499" s="2"/>
      <c r="M4499" s="17">
        <f t="shared" ca="1" si="480"/>
        <v>5</v>
      </c>
      <c r="N4499" s="2">
        <f t="shared" ca="1" si="482"/>
        <v>0.5562360180679996</v>
      </c>
      <c r="O4499" s="2"/>
      <c r="P4499" s="31">
        <f t="shared" ca="1" si="481"/>
        <v>5.7619733719468869</v>
      </c>
    </row>
    <row r="4500" spans="1:16" x14ac:dyDescent="0.25">
      <c r="A4500" s="32">
        <f ca="1">Uniform_A+B4500*(Uniform_B-Uniform_A)</f>
        <v>9.9297001262169218</v>
      </c>
      <c r="B4500" s="2">
        <f t="shared" ca="1" si="483"/>
        <v>0.99297001262169227</v>
      </c>
      <c r="C4500" s="4"/>
      <c r="D4500" s="5">
        <f ca="1">IF(E4500&lt;(Driehoek_C-Driehoek_A)/(Driehoek_B-Driehoek_A),Driehoek_A+SQRT(E4500*(Driehoek_B-Driehoek_A)*(Driehoek_C-Driehoek_A)),Driehoek_B-SQRT((1-E4500)*(Driehoek_B-Driehoek_A)*(Driehoek_B-Driehoek_C)))</f>
        <v>3.9316393789207673</v>
      </c>
      <c r="E4500" s="2">
        <f t="shared" ca="1" si="484"/>
        <v>0.26651647787124344</v>
      </c>
      <c r="F4500" s="2"/>
      <c r="G4500" s="15">
        <f ca="1">_xlfn.NORM.INV(H4500,Normaal_Mu,Normaal_Sigma)</f>
        <v>6.416877661295322</v>
      </c>
      <c r="H4500" s="2">
        <f t="shared" ca="1" si="485"/>
        <v>0.76066360712210301</v>
      </c>
      <c r="I4500" s="2"/>
      <c r="J4500" s="15">
        <f ca="1">-LN(K4500) /NegExp_Labda</f>
        <v>1.3089198306126772</v>
      </c>
      <c r="K4500" s="2">
        <f t="shared" ca="1" si="486"/>
        <v>0.76967728211585673</v>
      </c>
      <c r="L4500" s="2"/>
      <c r="M4500" s="17">
        <f t="shared" ca="1" si="480"/>
        <v>5</v>
      </c>
      <c r="N4500" s="2">
        <f t="shared" ca="1" si="482"/>
        <v>0.54855651159370677</v>
      </c>
      <c r="O4500" s="2"/>
      <c r="P4500" s="31">
        <f t="shared" ca="1" si="481"/>
        <v>5.3174273994091372</v>
      </c>
    </row>
    <row r="4501" spans="1:16" x14ac:dyDescent="0.25">
      <c r="A4501" s="32">
        <f ca="1">Uniform_A+B4501*(Uniform_B-Uniform_A)</f>
        <v>8.2785366054805571</v>
      </c>
      <c r="B4501" s="2">
        <f t="shared" ca="1" si="483"/>
        <v>0.82785366054805576</v>
      </c>
      <c r="C4501" s="4"/>
      <c r="D4501" s="5">
        <f ca="1">IF(E4501&lt;(Driehoek_C-Driehoek_A)/(Driehoek_B-Driehoek_A),Driehoek_A+SQRT(E4501*(Driehoek_B-Driehoek_A)*(Driehoek_C-Driehoek_A)),Driehoek_B-SQRT((1-E4501)*(Driehoek_B-Driehoek_A)*(Driehoek_B-Driehoek_C)))</f>
        <v>6.9836245134807342</v>
      </c>
      <c r="E4501" s="2">
        <f t="shared" ca="1" si="484"/>
        <v>0.88383513992469132</v>
      </c>
      <c r="F4501" s="2"/>
      <c r="G4501" s="15">
        <f ca="1">_xlfn.NORM.INV(H4501,Normaal_Mu,Normaal_Sigma)</f>
        <v>4.2683517055715035</v>
      </c>
      <c r="H4501" s="2">
        <f t="shared" ca="1" si="485"/>
        <v>0.35724815006385402</v>
      </c>
      <c r="I4501" s="2"/>
      <c r="J4501" s="15">
        <f ca="1">-LN(K4501) /NegExp_Labda</f>
        <v>0.44338276161012907</v>
      </c>
      <c r="K4501" s="2">
        <f t="shared" ca="1" si="486"/>
        <v>0.9151415261109298</v>
      </c>
      <c r="L4501" s="2"/>
      <c r="M4501" s="17">
        <f t="shared" ca="1" si="480"/>
        <v>4</v>
      </c>
      <c r="N4501" s="2">
        <f t="shared" ca="1" si="482"/>
        <v>0.3389002750458997</v>
      </c>
      <c r="O4501" s="2"/>
      <c r="P4501" s="31">
        <f t="shared" ca="1" si="481"/>
        <v>4.7947791172285843</v>
      </c>
    </row>
    <row r="4502" spans="1:16" x14ac:dyDescent="0.25">
      <c r="A4502" s="32">
        <f ca="1">Uniform_A+B4502*(Uniform_B-Uniform_A)</f>
        <v>4.8350739344163438</v>
      </c>
      <c r="B4502" s="2">
        <f t="shared" ca="1" si="483"/>
        <v>0.4835073934416344</v>
      </c>
      <c r="C4502" s="4"/>
      <c r="D4502" s="5">
        <f ca="1">IF(E4502&lt;(Driehoek_C-Driehoek_A)/(Driehoek_B-Driehoek_A),Driehoek_A+SQRT(E4502*(Driehoek_B-Driehoek_A)*(Driehoek_C-Driehoek_A)),Driehoek_B-SQRT((1-E4502)*(Driehoek_B-Driehoek_A)*(Driehoek_B-Driehoek_C)))</f>
        <v>5.3469346458441356</v>
      </c>
      <c r="E4502" s="2">
        <f t="shared" ca="1" si="484"/>
        <v>0.61871752909331679</v>
      </c>
      <c r="F4502" s="2"/>
      <c r="G4502" s="15">
        <f ca="1">_xlfn.NORM.INV(H4502,Normaal_Mu,Normaal_Sigma)</f>
        <v>6.8276577239183078</v>
      </c>
      <c r="H4502" s="2">
        <f t="shared" ca="1" si="485"/>
        <v>0.81959661090193237</v>
      </c>
      <c r="I4502" s="2"/>
      <c r="J4502" s="15">
        <f ca="1">-LN(K4502) /NegExp_Labda</f>
        <v>2.7368288459473846</v>
      </c>
      <c r="K4502" s="2">
        <f t="shared" ca="1" si="486"/>
        <v>0.57847163288296288</v>
      </c>
      <c r="L4502" s="2"/>
      <c r="M4502" s="17">
        <f t="shared" ca="1" si="480"/>
        <v>9</v>
      </c>
      <c r="N4502" s="2">
        <f t="shared" ca="1" si="482"/>
        <v>0.95928653348926141</v>
      </c>
      <c r="O4502" s="2"/>
      <c r="P4502" s="31">
        <f t="shared" ca="1" si="481"/>
        <v>5.7492990300252345</v>
      </c>
    </row>
    <row r="4503" spans="1:16" x14ac:dyDescent="0.25">
      <c r="A4503" s="32">
        <f ca="1">Uniform_A+B4503*(Uniform_B-Uniform_A)</f>
        <v>3.5752237859538027</v>
      </c>
      <c r="B4503" s="2">
        <f t="shared" ca="1" si="483"/>
        <v>0.35752237859538027</v>
      </c>
      <c r="C4503" s="4"/>
      <c r="D4503" s="5">
        <f ca="1">IF(E4503&lt;(Driehoek_C-Driehoek_A)/(Driehoek_B-Driehoek_A),Driehoek_A+SQRT(E4503*(Driehoek_B-Driehoek_A)*(Driehoek_C-Driehoek_A)),Driehoek_B-SQRT((1-E4503)*(Driehoek_B-Driehoek_A)*(Driehoek_B-Driehoek_C)))</f>
        <v>6.5135156302772117</v>
      </c>
      <c r="E4503" s="2">
        <f t="shared" ca="1" si="484"/>
        <v>0.82335415654640765</v>
      </c>
      <c r="F4503" s="2"/>
      <c r="G4503" s="15">
        <f ca="1">_xlfn.NORM.INV(H4503,Normaal_Mu,Normaal_Sigma)</f>
        <v>5.1467859270176017</v>
      </c>
      <c r="H4503" s="2">
        <f t="shared" ca="1" si="485"/>
        <v>0.52925329159861445</v>
      </c>
      <c r="I4503" s="2"/>
      <c r="J4503" s="15">
        <f ca="1">-LN(K4503) /NegExp_Labda</f>
        <v>4.3267000386725352</v>
      </c>
      <c r="K4503" s="2">
        <f t="shared" ca="1" si="486"/>
        <v>0.42090841617793051</v>
      </c>
      <c r="L4503" s="2"/>
      <c r="M4503" s="17">
        <f t="shared" ca="1" si="480"/>
        <v>5</v>
      </c>
      <c r="N4503" s="2">
        <f t="shared" ca="1" si="482"/>
        <v>0.48528122034564114</v>
      </c>
      <c r="O4503" s="2"/>
      <c r="P4503" s="31">
        <f t="shared" ca="1" si="481"/>
        <v>4.9124450763842304</v>
      </c>
    </row>
    <row r="4504" spans="1:16" x14ac:dyDescent="0.25">
      <c r="A4504" s="32">
        <f ca="1">Uniform_A+B4504*(Uniform_B-Uniform_A)</f>
        <v>0.26742804629378059</v>
      </c>
      <c r="B4504" s="2">
        <f t="shared" ca="1" si="483"/>
        <v>2.6742804629378059E-2</v>
      </c>
      <c r="C4504" s="4"/>
      <c r="D4504" s="5">
        <f ca="1">IF(E4504&lt;(Driehoek_C-Driehoek_A)/(Driehoek_B-Driehoek_A),Driehoek_A+SQRT(E4504*(Driehoek_B-Driehoek_A)*(Driehoek_C-Driehoek_A)),Driehoek_B-SQRT((1-E4504)*(Driehoek_B-Driehoek_A)*(Driehoek_B-Driehoek_C)))</f>
        <v>3.621326973550663</v>
      </c>
      <c r="E4504" s="2">
        <f t="shared" ca="1" si="484"/>
        <v>0.18776436822592524</v>
      </c>
      <c r="F4504" s="2"/>
      <c r="G4504" s="15">
        <f ca="1">_xlfn.NORM.INV(H4504,Normaal_Mu,Normaal_Sigma)</f>
        <v>5.3145975145427045</v>
      </c>
      <c r="H4504" s="2">
        <f t="shared" ca="1" si="485"/>
        <v>0.56249530018933402</v>
      </c>
      <c r="I4504" s="2"/>
      <c r="J4504" s="15">
        <f ca="1">-LN(K4504) /NegExp_Labda</f>
        <v>0.6484027130205452</v>
      </c>
      <c r="K4504" s="2">
        <f t="shared" ca="1" si="486"/>
        <v>0.87837598981118725</v>
      </c>
      <c r="L4504" s="2"/>
      <c r="M4504" s="17">
        <f t="shared" ca="1" si="480"/>
        <v>2</v>
      </c>
      <c r="N4504" s="2">
        <f t="shared" ca="1" si="482"/>
        <v>0.10646091111858269</v>
      </c>
      <c r="O4504" s="2"/>
      <c r="P4504" s="31">
        <f t="shared" ca="1" si="481"/>
        <v>2.3703510494815387</v>
      </c>
    </row>
    <row r="4505" spans="1:16" x14ac:dyDescent="0.25">
      <c r="A4505" s="32">
        <f ca="1">Uniform_A+B4505*(Uniform_B-Uniform_A)</f>
        <v>2.7161036173480877</v>
      </c>
      <c r="B4505" s="2">
        <f t="shared" ca="1" si="483"/>
        <v>0.27161036173480879</v>
      </c>
      <c r="C4505" s="4"/>
      <c r="D4505" s="5">
        <f ca="1">IF(E4505&lt;(Driehoek_C-Driehoek_A)/(Driehoek_B-Driehoek_A),Driehoek_A+SQRT(E4505*(Driehoek_B-Driehoek_A)*(Driehoek_C-Driehoek_A)),Driehoek_B-SQRT((1-E4505)*(Driehoek_B-Driehoek_A)*(Driehoek_B-Driehoek_C)))</f>
        <v>3.9105800881932091</v>
      </c>
      <c r="E4505" s="2">
        <f t="shared" ca="1" si="484"/>
        <v>0.26073687667145506</v>
      </c>
      <c r="F4505" s="2"/>
      <c r="G4505" s="15">
        <f ca="1">_xlfn.NORM.INV(H4505,Normaal_Mu,Normaal_Sigma)</f>
        <v>6.9380364631298974</v>
      </c>
      <c r="H4505" s="2">
        <f t="shared" ca="1" si="485"/>
        <v>0.83373195358836971</v>
      </c>
      <c r="I4505" s="2"/>
      <c r="J4505" s="15">
        <f ca="1">-LN(K4505) /NegExp_Labda</f>
        <v>2.3332295767444546</v>
      </c>
      <c r="K4505" s="2">
        <f t="shared" ca="1" si="486"/>
        <v>0.62710209833295694</v>
      </c>
      <c r="L4505" s="2"/>
      <c r="M4505" s="17">
        <f t="shared" ca="1" si="480"/>
        <v>6</v>
      </c>
      <c r="N4505" s="2">
        <f t="shared" ca="1" si="482"/>
        <v>0.67147063328639767</v>
      </c>
      <c r="O4505" s="2"/>
      <c r="P4505" s="31">
        <f t="shared" ca="1" si="481"/>
        <v>4.3795899490831296</v>
      </c>
    </row>
    <row r="4506" spans="1:16" x14ac:dyDescent="0.25">
      <c r="A4506" s="32">
        <f ca="1">Uniform_A+B4506*(Uniform_B-Uniform_A)</f>
        <v>8.5472027711474272</v>
      </c>
      <c r="B4506" s="2">
        <f t="shared" ca="1" si="483"/>
        <v>0.85472027711474274</v>
      </c>
      <c r="C4506" s="4"/>
      <c r="D4506" s="5">
        <f ca="1">IF(E4506&lt;(Driehoek_C-Driehoek_A)/(Driehoek_B-Driehoek_A),Driehoek_A+SQRT(E4506*(Driehoek_B-Driehoek_A)*(Driehoek_C-Driehoek_A)),Driehoek_B-SQRT((1-E4506)*(Driehoek_B-Driehoek_A)*(Driehoek_B-Driehoek_C)))</f>
        <v>4.3439584968334648</v>
      </c>
      <c r="E4506" s="2">
        <f t="shared" ca="1" si="484"/>
        <v>0.38060792916544894</v>
      </c>
      <c r="F4506" s="2"/>
      <c r="G4506" s="15">
        <f ca="1">_xlfn.NORM.INV(H4506,Normaal_Mu,Normaal_Sigma)</f>
        <v>4.0634610913534335</v>
      </c>
      <c r="H4506" s="2">
        <f t="shared" ca="1" si="485"/>
        <v>0.31979595469051147</v>
      </c>
      <c r="I4506" s="2"/>
      <c r="J4506" s="15">
        <f ca="1">-LN(K4506) /NegExp_Labda</f>
        <v>3.0616741285426401</v>
      </c>
      <c r="K4506" s="2">
        <f t="shared" ca="1" si="486"/>
        <v>0.54208371935914568</v>
      </c>
      <c r="L4506" s="2"/>
      <c r="M4506" s="17">
        <f t="shared" ca="1" si="480"/>
        <v>3</v>
      </c>
      <c r="N4506" s="2">
        <f t="shared" ca="1" si="482"/>
        <v>0.18885062009499864</v>
      </c>
      <c r="O4506" s="2"/>
      <c r="P4506" s="31">
        <f t="shared" ca="1" si="481"/>
        <v>4.6032592975753932</v>
      </c>
    </row>
    <row r="4507" spans="1:16" x14ac:dyDescent="0.25">
      <c r="A4507" s="32">
        <f ca="1">Uniform_A+B4507*(Uniform_B-Uniform_A)</f>
        <v>9.9574783003976464</v>
      </c>
      <c r="B4507" s="2">
        <f t="shared" ca="1" si="483"/>
        <v>0.99574783003976464</v>
      </c>
      <c r="C4507" s="4"/>
      <c r="D4507" s="5">
        <f ca="1">IF(E4507&lt;(Driehoek_C-Driehoek_A)/(Driehoek_B-Driehoek_A),Driehoek_A+SQRT(E4507*(Driehoek_B-Driehoek_A)*(Driehoek_C-Driehoek_A)),Driehoek_B-SQRT((1-E4507)*(Driehoek_B-Driehoek_A)*(Driehoek_B-Driehoek_C)))</f>
        <v>7.1683562306316357</v>
      </c>
      <c r="E4507" s="2">
        <f t="shared" ca="1" si="484"/>
        <v>0.90414517434668717</v>
      </c>
      <c r="F4507" s="2"/>
      <c r="G4507" s="15">
        <f ca="1">_xlfn.NORM.INV(H4507,Normaal_Mu,Normaal_Sigma)</f>
        <v>8.4660733212359638</v>
      </c>
      <c r="H4507" s="2">
        <f t="shared" ca="1" si="485"/>
        <v>0.95845542352140156</v>
      </c>
      <c r="I4507" s="2"/>
      <c r="J4507" s="15">
        <f ca="1">-LN(K4507) /NegExp_Labda</f>
        <v>1.3735062386247621</v>
      </c>
      <c r="K4507" s="2">
        <f t="shared" ca="1" si="486"/>
        <v>0.75979908102523619</v>
      </c>
      <c r="L4507" s="2"/>
      <c r="M4507" s="17">
        <f t="shared" ca="1" si="480"/>
        <v>4</v>
      </c>
      <c r="N4507" s="2">
        <f t="shared" ca="1" si="482"/>
        <v>0.35831516448951473</v>
      </c>
      <c r="O4507" s="2"/>
      <c r="P4507" s="31">
        <f t="shared" ca="1" si="481"/>
        <v>6.1930828181780022</v>
      </c>
    </row>
    <row r="4508" spans="1:16" x14ac:dyDescent="0.25">
      <c r="A4508" s="32">
        <f ca="1">Uniform_A+B4508*(Uniform_B-Uniform_A)</f>
        <v>7.3550062003382202</v>
      </c>
      <c r="B4508" s="2">
        <f t="shared" ca="1" si="483"/>
        <v>0.73550062003382199</v>
      </c>
      <c r="C4508" s="4"/>
      <c r="D4508" s="5">
        <f ca="1">IF(E4508&lt;(Driehoek_C-Driehoek_A)/(Driehoek_B-Driehoek_A),Driehoek_A+SQRT(E4508*(Driehoek_B-Driehoek_A)*(Driehoek_C-Driehoek_A)),Driehoek_B-SQRT((1-E4508)*(Driehoek_B-Driehoek_A)*(Driehoek_B-Driehoek_C)))</f>
        <v>4.3047519631414071</v>
      </c>
      <c r="E4508" s="2">
        <f t="shared" ca="1" si="484"/>
        <v>0.37013273921072953</v>
      </c>
      <c r="F4508" s="2"/>
      <c r="G4508" s="15">
        <f ca="1">_xlfn.NORM.INV(H4508,Normaal_Mu,Normaal_Sigma)</f>
        <v>6.7332810876320632</v>
      </c>
      <c r="H4508" s="2">
        <f t="shared" ca="1" si="485"/>
        <v>0.8069305041633521</v>
      </c>
      <c r="I4508" s="2"/>
      <c r="J4508" s="15">
        <f ca="1">-LN(K4508) /NegExp_Labda</f>
        <v>8.0973428801161962</v>
      </c>
      <c r="K4508" s="2">
        <f t="shared" ca="1" si="486"/>
        <v>0.19800389514665684</v>
      </c>
      <c r="L4508" s="2"/>
      <c r="M4508" s="17">
        <f t="shared" ca="1" si="480"/>
        <v>4</v>
      </c>
      <c r="N4508" s="2">
        <f t="shared" ca="1" si="482"/>
        <v>0.29417377534178835</v>
      </c>
      <c r="O4508" s="2"/>
      <c r="P4508" s="31">
        <f t="shared" ca="1" si="481"/>
        <v>6.0980764262455764</v>
      </c>
    </row>
    <row r="4509" spans="1:16" x14ac:dyDescent="0.25">
      <c r="A4509" s="32">
        <f ca="1">Uniform_A+B4509*(Uniform_B-Uniform_A)</f>
        <v>8.6482761176888552</v>
      </c>
      <c r="B4509" s="2">
        <f t="shared" ca="1" si="483"/>
        <v>0.86482761176888556</v>
      </c>
      <c r="C4509" s="4"/>
      <c r="D4509" s="5">
        <f ca="1">IF(E4509&lt;(Driehoek_C-Driehoek_A)/(Driehoek_B-Driehoek_A),Driehoek_A+SQRT(E4509*(Driehoek_B-Driehoek_A)*(Driehoek_C-Driehoek_A)),Driehoek_B-SQRT((1-E4509)*(Driehoek_B-Driehoek_A)*(Driehoek_B-Driehoek_C)))</f>
        <v>2.4509057540028527</v>
      </c>
      <c r="E4509" s="2">
        <f t="shared" ca="1" si="484"/>
        <v>1.4522571356634373E-2</v>
      </c>
      <c r="F4509" s="2"/>
      <c r="G4509" s="15">
        <f ca="1">_xlfn.NORM.INV(H4509,Normaal_Mu,Normaal_Sigma)</f>
        <v>8.9059232668625832</v>
      </c>
      <c r="H4509" s="2">
        <f t="shared" ca="1" si="485"/>
        <v>0.9745879292216032</v>
      </c>
      <c r="I4509" s="2"/>
      <c r="J4509" s="15">
        <f ca="1">-LN(K4509) /NegExp_Labda</f>
        <v>9.8147417612535932</v>
      </c>
      <c r="K4509" s="2">
        <f t="shared" ca="1" si="486"/>
        <v>0.14044373230314944</v>
      </c>
      <c r="L4509" s="2"/>
      <c r="M4509" s="17">
        <f t="shared" ca="1" si="480"/>
        <v>7</v>
      </c>
      <c r="N4509" s="2">
        <f t="shared" ca="1" si="482"/>
        <v>0.80451981904514425</v>
      </c>
      <c r="O4509" s="2"/>
      <c r="P4509" s="31">
        <f t="shared" ca="1" si="481"/>
        <v>7.3639693799615769</v>
      </c>
    </row>
    <row r="4510" spans="1:16" x14ac:dyDescent="0.25">
      <c r="A4510" s="32">
        <f ca="1">Uniform_A+B4510*(Uniform_B-Uniform_A)</f>
        <v>3.8923715419378278</v>
      </c>
      <c r="B4510" s="2">
        <f t="shared" ca="1" si="483"/>
        <v>0.3892371541937828</v>
      </c>
      <c r="C4510" s="4"/>
      <c r="D4510" s="5">
        <f ca="1">IF(E4510&lt;(Driehoek_C-Driehoek_A)/(Driehoek_B-Driehoek_A),Driehoek_A+SQRT(E4510*(Driehoek_B-Driehoek_A)*(Driehoek_C-Driehoek_A)),Driehoek_B-SQRT((1-E4510)*(Driehoek_B-Driehoek_A)*(Driehoek_B-Driehoek_C)))</f>
        <v>4.5458682705343287</v>
      </c>
      <c r="E4510" s="2">
        <f t="shared" ca="1" si="484"/>
        <v>0.43316315818763296</v>
      </c>
      <c r="F4510" s="2"/>
      <c r="G4510" s="15">
        <f ca="1">_xlfn.NORM.INV(H4510,Normaal_Mu,Normaal_Sigma)</f>
        <v>5.8255082585726639</v>
      </c>
      <c r="H4510" s="2">
        <f t="shared" ca="1" si="485"/>
        <v>0.66010661894939671</v>
      </c>
      <c r="I4510" s="2"/>
      <c r="J4510" s="15">
        <f ca="1">-LN(K4510) /NegExp_Labda</f>
        <v>4.5444821132309201</v>
      </c>
      <c r="K4510" s="2">
        <f t="shared" ca="1" si="486"/>
        <v>0.40296868585553391</v>
      </c>
      <c r="L4510" s="2"/>
      <c r="M4510" s="17">
        <f t="shared" ca="1" si="480"/>
        <v>8</v>
      </c>
      <c r="N4510" s="2">
        <f t="shared" ca="1" si="482"/>
        <v>0.92769955005479021</v>
      </c>
      <c r="O4510" s="2"/>
      <c r="P4510" s="31">
        <f t="shared" ca="1" si="481"/>
        <v>5.3616460368551477</v>
      </c>
    </row>
    <row r="4511" spans="1:16" x14ac:dyDescent="0.25">
      <c r="A4511" s="32">
        <f ca="1">Uniform_A+B4511*(Uniform_B-Uniform_A)</f>
        <v>1.3853612412325811</v>
      </c>
      <c r="B4511" s="2">
        <f t="shared" ca="1" si="483"/>
        <v>0.13853612412325811</v>
      </c>
      <c r="C4511" s="4"/>
      <c r="D4511" s="5">
        <f ca="1">IF(E4511&lt;(Driehoek_C-Driehoek_A)/(Driehoek_B-Driehoek_A),Driehoek_A+SQRT(E4511*(Driehoek_B-Driehoek_A)*(Driehoek_C-Driehoek_A)),Driehoek_B-SQRT((1-E4511)*(Driehoek_B-Driehoek_A)*(Driehoek_B-Driehoek_C)))</f>
        <v>7.3506343310897826</v>
      </c>
      <c r="E4511" s="2">
        <f t="shared" ca="1" si="484"/>
        <v>0.92227408257772436</v>
      </c>
      <c r="F4511" s="2"/>
      <c r="G4511" s="15">
        <f ca="1">_xlfn.NORM.INV(H4511,Normaal_Mu,Normaal_Sigma)</f>
        <v>6.0200368183248729</v>
      </c>
      <c r="H4511" s="2">
        <f t="shared" ca="1" si="485"/>
        <v>0.69498071765230174</v>
      </c>
      <c r="I4511" s="2"/>
      <c r="J4511" s="15">
        <f ca="1">-LN(K4511) /NegExp_Labda</f>
        <v>1.5673549911838283</v>
      </c>
      <c r="K4511" s="2">
        <f t="shared" ca="1" si="486"/>
        <v>0.73090557624669295</v>
      </c>
      <c r="L4511" s="2"/>
      <c r="M4511" s="17">
        <f t="shared" ca="1" si="480"/>
        <v>6</v>
      </c>
      <c r="N4511" s="2">
        <f t="shared" ca="1" si="482"/>
        <v>0.7379853238388534</v>
      </c>
      <c r="O4511" s="2"/>
      <c r="P4511" s="31">
        <f t="shared" ca="1" si="481"/>
        <v>4.4646774763662123</v>
      </c>
    </row>
    <row r="4512" spans="1:16" x14ac:dyDescent="0.25">
      <c r="A4512" s="32">
        <f ca="1">Uniform_A+B4512*(Uniform_B-Uniform_A)</f>
        <v>1.8222418037234978</v>
      </c>
      <c r="B4512" s="2">
        <f t="shared" ca="1" si="483"/>
        <v>0.18222418037234978</v>
      </c>
      <c r="C4512" s="4"/>
      <c r="D4512" s="5">
        <f ca="1">IF(E4512&lt;(Driehoek_C-Driehoek_A)/(Driehoek_B-Driehoek_A),Driehoek_A+SQRT(E4512*(Driehoek_B-Driehoek_A)*(Driehoek_C-Driehoek_A)),Driehoek_B-SQRT((1-E4512)*(Driehoek_B-Driehoek_A)*(Driehoek_B-Driehoek_C)))</f>
        <v>4.5156021062197098</v>
      </c>
      <c r="E4512" s="2">
        <f t="shared" ca="1" si="484"/>
        <v>0.42543358657882568</v>
      </c>
      <c r="F4512" s="2"/>
      <c r="G4512" s="15">
        <f ca="1">_xlfn.NORM.INV(H4512,Normaal_Mu,Normaal_Sigma)</f>
        <v>5.1955652641089065</v>
      </c>
      <c r="H4512" s="2">
        <f t="shared" ca="1" si="485"/>
        <v>0.53894755055129273</v>
      </c>
      <c r="I4512" s="2"/>
      <c r="J4512" s="15">
        <f ca="1">-LN(K4512) /NegExp_Labda</f>
        <v>2.6253719006194358</v>
      </c>
      <c r="K4512" s="2">
        <f t="shared" ca="1" si="486"/>
        <v>0.59151136604184806</v>
      </c>
      <c r="L4512" s="2"/>
      <c r="M4512" s="17">
        <f t="shared" ca="1" si="480"/>
        <v>5</v>
      </c>
      <c r="N4512" s="2">
        <f t="shared" ca="1" si="482"/>
        <v>0.57477059035874178</v>
      </c>
      <c r="O4512" s="2"/>
      <c r="P4512" s="31">
        <f t="shared" ca="1" si="481"/>
        <v>3.8317562149343103</v>
      </c>
    </row>
    <row r="4513" spans="1:16" x14ac:dyDescent="0.25">
      <c r="A4513" s="32">
        <f ca="1">Uniform_A+B4513*(Uniform_B-Uniform_A)</f>
        <v>7.9141246441890303</v>
      </c>
      <c r="B4513" s="2">
        <f t="shared" ca="1" si="483"/>
        <v>0.79141246441890301</v>
      </c>
      <c r="C4513" s="4"/>
      <c r="D4513" s="5">
        <f ca="1">IF(E4513&lt;(Driehoek_C-Driehoek_A)/(Driehoek_B-Driehoek_A),Driehoek_A+SQRT(E4513*(Driehoek_B-Driehoek_A)*(Driehoek_C-Driehoek_A)),Driehoek_B-SQRT((1-E4513)*(Driehoek_B-Driehoek_A)*(Driehoek_B-Driehoek_C)))</f>
        <v>4.8754776765691137</v>
      </c>
      <c r="E4513" s="2">
        <f t="shared" ca="1" si="484"/>
        <v>0.51395187438629375</v>
      </c>
      <c r="F4513" s="2"/>
      <c r="G4513" s="15">
        <f ca="1">_xlfn.NORM.INV(H4513,Normaal_Mu,Normaal_Sigma)</f>
        <v>4.1599376851341212</v>
      </c>
      <c r="H4513" s="2">
        <f t="shared" ca="1" si="485"/>
        <v>0.33723134627548779</v>
      </c>
      <c r="I4513" s="2"/>
      <c r="J4513" s="15">
        <f ca="1">-LN(K4513) /NegExp_Labda</f>
        <v>0.80751269473170906</v>
      </c>
      <c r="K4513" s="2">
        <f t="shared" ca="1" si="486"/>
        <v>0.85086437116364844</v>
      </c>
      <c r="L4513" s="2"/>
      <c r="M4513" s="17">
        <f t="shared" ca="1" si="480"/>
        <v>3</v>
      </c>
      <c r="N4513" s="2">
        <f t="shared" ca="1" si="482"/>
        <v>0.20422260939795167</v>
      </c>
      <c r="O4513" s="2"/>
      <c r="P4513" s="31">
        <f t="shared" ca="1" si="481"/>
        <v>4.1514105401247949</v>
      </c>
    </row>
    <row r="4514" spans="1:16" x14ac:dyDescent="0.25">
      <c r="A4514" s="32">
        <f ca="1">Uniform_A+B4514*(Uniform_B-Uniform_A)</f>
        <v>1.0839762515486318</v>
      </c>
      <c r="B4514" s="2">
        <f t="shared" ca="1" si="483"/>
        <v>0.10839762515486318</v>
      </c>
      <c r="C4514" s="4"/>
      <c r="D4514" s="5">
        <f ca="1">IF(E4514&lt;(Driehoek_C-Driehoek_A)/(Driehoek_B-Driehoek_A),Driehoek_A+SQRT(E4514*(Driehoek_B-Driehoek_A)*(Driehoek_C-Driehoek_A)),Driehoek_B-SQRT((1-E4514)*(Driehoek_B-Driehoek_A)*(Driehoek_B-Driehoek_C)))</f>
        <v>6.7625784197545524</v>
      </c>
      <c r="E4514" s="2">
        <f t="shared" ca="1" si="484"/>
        <v>0.85696984777862761</v>
      </c>
      <c r="F4514" s="2"/>
      <c r="G4514" s="15">
        <f ca="1">_xlfn.NORM.INV(H4514,Normaal_Mu,Normaal_Sigma)</f>
        <v>7.1376055047722566</v>
      </c>
      <c r="H4514" s="2">
        <f t="shared" ca="1" si="485"/>
        <v>0.8574207205725628</v>
      </c>
      <c r="I4514" s="2"/>
      <c r="J4514" s="15">
        <f ca="1">-LN(K4514) /NegExp_Labda</f>
        <v>5.0441448826983679</v>
      </c>
      <c r="K4514" s="2">
        <f t="shared" ca="1" si="486"/>
        <v>0.3646457383648094</v>
      </c>
      <c r="L4514" s="2"/>
      <c r="M4514" s="17">
        <f t="shared" ca="1" si="480"/>
        <v>5</v>
      </c>
      <c r="N4514" s="2">
        <f t="shared" ca="1" si="482"/>
        <v>0.55126396232511499</v>
      </c>
      <c r="O4514" s="2"/>
      <c r="P4514" s="31">
        <f t="shared" ca="1" si="481"/>
        <v>5.0056610117547624</v>
      </c>
    </row>
    <row r="4515" spans="1:16" x14ac:dyDescent="0.25">
      <c r="A4515" s="32">
        <f ca="1">Uniform_A+B4515*(Uniform_B-Uniform_A)</f>
        <v>2.1361574470535674</v>
      </c>
      <c r="B4515" s="2">
        <f t="shared" ca="1" si="483"/>
        <v>0.21361574470535671</v>
      </c>
      <c r="C4515" s="4"/>
      <c r="D4515" s="5">
        <f ca="1">IF(E4515&lt;(Driehoek_C-Driehoek_A)/(Driehoek_B-Driehoek_A),Driehoek_A+SQRT(E4515*(Driehoek_B-Driehoek_A)*(Driehoek_C-Driehoek_A)),Driehoek_B-SQRT((1-E4515)*(Driehoek_B-Driehoek_A)*(Driehoek_B-Driehoek_C)))</f>
        <v>3.6198798582268763</v>
      </c>
      <c r="E4515" s="2">
        <f t="shared" ca="1" si="484"/>
        <v>0.18742933964922315</v>
      </c>
      <c r="F4515" s="2"/>
      <c r="G4515" s="15">
        <f ca="1">_xlfn.NORM.INV(H4515,Normaal_Mu,Normaal_Sigma)</f>
        <v>8.5864470335581622</v>
      </c>
      <c r="H4515" s="2">
        <f t="shared" ca="1" si="485"/>
        <v>0.96353140438549723</v>
      </c>
      <c r="I4515" s="2"/>
      <c r="J4515" s="15">
        <f ca="1">-LN(K4515) /NegExp_Labda</f>
        <v>6.9146133835638173</v>
      </c>
      <c r="K4515" s="2">
        <f t="shared" ca="1" si="486"/>
        <v>0.250844343732187</v>
      </c>
      <c r="L4515" s="2"/>
      <c r="M4515" s="17">
        <f t="shared" ca="1" si="480"/>
        <v>4</v>
      </c>
      <c r="N4515" s="2">
        <f t="shared" ca="1" si="482"/>
        <v>0.35266235560572512</v>
      </c>
      <c r="O4515" s="2"/>
      <c r="P4515" s="31">
        <f t="shared" ca="1" si="481"/>
        <v>5.0514195444804848</v>
      </c>
    </row>
    <row r="4516" spans="1:16" x14ac:dyDescent="0.25">
      <c r="A4516" s="32">
        <f ca="1">Uniform_A+B4516*(Uniform_B-Uniform_A)</f>
        <v>7.7822505036397889</v>
      </c>
      <c r="B4516" s="2">
        <f t="shared" ca="1" si="483"/>
        <v>0.77822505036397893</v>
      </c>
      <c r="C4516" s="4"/>
      <c r="D4516" s="5">
        <f ca="1">IF(E4516&lt;(Driehoek_C-Driehoek_A)/(Driehoek_B-Driehoek_A),Driehoek_A+SQRT(E4516*(Driehoek_B-Driehoek_A)*(Driehoek_C-Driehoek_A)),Driehoek_B-SQRT((1-E4516)*(Driehoek_B-Driehoek_A)*(Driehoek_B-Driehoek_C)))</f>
        <v>5.5240268691679431</v>
      </c>
      <c r="E4516" s="2">
        <f t="shared" ca="1" si="484"/>
        <v>0.65478887982095968</v>
      </c>
      <c r="F4516" s="2"/>
      <c r="G4516" s="15">
        <f ca="1">_xlfn.NORM.INV(H4516,Normaal_Mu,Normaal_Sigma)</f>
        <v>5.6242030331575501</v>
      </c>
      <c r="H4516" s="2">
        <f t="shared" ca="1" si="485"/>
        <v>0.62251831299960936</v>
      </c>
      <c r="I4516" s="2"/>
      <c r="J4516" s="15">
        <f ca="1">-LN(K4516) /NegExp_Labda</f>
        <v>9.8823502814028927</v>
      </c>
      <c r="K4516" s="2">
        <f t="shared" ca="1" si="486"/>
        <v>0.13855747516708672</v>
      </c>
      <c r="L4516" s="2"/>
      <c r="M4516" s="17">
        <f t="shared" ca="1" si="480"/>
        <v>4</v>
      </c>
      <c r="N4516" s="2">
        <f t="shared" ca="1" si="482"/>
        <v>0.30372797592701006</v>
      </c>
      <c r="O4516" s="2"/>
      <c r="P4516" s="31">
        <f t="shared" ca="1" si="481"/>
        <v>6.5625661374736355</v>
      </c>
    </row>
    <row r="4517" spans="1:16" x14ac:dyDescent="0.25">
      <c r="A4517" s="32">
        <f ca="1">Uniform_A+B4517*(Uniform_B-Uniform_A)</f>
        <v>8.0539625399884187</v>
      </c>
      <c r="B4517" s="2">
        <f t="shared" ca="1" si="483"/>
        <v>0.80539625399884196</v>
      </c>
      <c r="C4517" s="4"/>
      <c r="D4517" s="5">
        <f ca="1">IF(E4517&lt;(Driehoek_C-Driehoek_A)/(Driehoek_B-Driehoek_A),Driehoek_A+SQRT(E4517*(Driehoek_B-Driehoek_A)*(Driehoek_C-Driehoek_A)),Driehoek_B-SQRT((1-E4517)*(Driehoek_B-Driehoek_A)*(Driehoek_B-Driehoek_C)))</f>
        <v>3.9712837697595726</v>
      </c>
      <c r="E4517" s="2">
        <f t="shared" ca="1" si="484"/>
        <v>0.2775685500655366</v>
      </c>
      <c r="F4517" s="2"/>
      <c r="G4517" s="15">
        <f ca="1">_xlfn.NORM.INV(H4517,Normaal_Mu,Normaal_Sigma)</f>
        <v>6.4455604213980839</v>
      </c>
      <c r="H4517" s="2">
        <f t="shared" ca="1" si="485"/>
        <v>0.7650925364181701</v>
      </c>
      <c r="I4517" s="2"/>
      <c r="J4517" s="15">
        <f ca="1">-LN(K4517) /NegExp_Labda</f>
        <v>11.745353278054546</v>
      </c>
      <c r="K4517" s="2">
        <f t="shared" ca="1" si="486"/>
        <v>9.5457834208374392E-2</v>
      </c>
      <c r="L4517" s="2"/>
      <c r="M4517" s="17">
        <f t="shared" ca="1" si="480"/>
        <v>6</v>
      </c>
      <c r="N4517" s="2">
        <f t="shared" ca="1" si="482"/>
        <v>0.68509975480224128</v>
      </c>
      <c r="O4517" s="2"/>
      <c r="P4517" s="31">
        <f t="shared" ca="1" si="481"/>
        <v>7.2432320018401244</v>
      </c>
    </row>
    <row r="4518" spans="1:16" x14ac:dyDescent="0.25">
      <c r="A4518" s="32">
        <f ca="1">Uniform_A+B4518*(Uniform_B-Uniform_A)</f>
        <v>3.8059355921712679</v>
      </c>
      <c r="B4518" s="2">
        <f t="shared" ca="1" si="483"/>
        <v>0.38059355921712679</v>
      </c>
      <c r="C4518" s="4"/>
      <c r="D4518" s="5">
        <f ca="1">IF(E4518&lt;(Driehoek_C-Driehoek_A)/(Driehoek_B-Driehoek_A),Driehoek_A+SQRT(E4518*(Driehoek_B-Driehoek_A)*(Driehoek_C-Driehoek_A)),Driehoek_B-SQRT((1-E4518)*(Driehoek_B-Driehoek_A)*(Driehoek_B-Driehoek_C)))</f>
        <v>3.9432763487344573</v>
      </c>
      <c r="E4518" s="2">
        <f t="shared" ca="1" si="484"/>
        <v>0.26973735482505179</v>
      </c>
      <c r="F4518" s="2"/>
      <c r="G4518" s="15">
        <f ca="1">_xlfn.NORM.INV(H4518,Normaal_Mu,Normaal_Sigma)</f>
        <v>5.1130583677466701</v>
      </c>
      <c r="H4518" s="2">
        <f t="shared" ca="1" si="485"/>
        <v>0.52253987633968613</v>
      </c>
      <c r="I4518" s="2"/>
      <c r="J4518" s="15">
        <f ca="1">-LN(K4518) /NegExp_Labda</f>
        <v>2.9524433761134037</v>
      </c>
      <c r="K4518" s="2">
        <f t="shared" ca="1" si="486"/>
        <v>0.55405646490206173</v>
      </c>
      <c r="L4518" s="2"/>
      <c r="M4518" s="17">
        <f t="shared" ca="1" si="480"/>
        <v>3</v>
      </c>
      <c r="N4518" s="2">
        <f t="shared" ca="1" si="482"/>
        <v>0.16912266688683009</v>
      </c>
      <c r="O4518" s="2"/>
      <c r="P4518" s="31">
        <f t="shared" ca="1" si="481"/>
        <v>3.7629427369531596</v>
      </c>
    </row>
    <row r="4519" spans="1:16" x14ac:dyDescent="0.25">
      <c r="A4519" s="32">
        <f ca="1">Uniform_A+B4519*(Uniform_B-Uniform_A)</f>
        <v>0.95985160445878015</v>
      </c>
      <c r="B4519" s="2">
        <f t="shared" ca="1" si="483"/>
        <v>9.5985160445878015E-2</v>
      </c>
      <c r="C4519" s="4"/>
      <c r="D4519" s="5">
        <f ca="1">IF(E4519&lt;(Driehoek_C-Driehoek_A)/(Driehoek_B-Driehoek_A),Driehoek_A+SQRT(E4519*(Driehoek_B-Driehoek_A)*(Driehoek_C-Driehoek_A)),Driehoek_B-SQRT((1-E4519)*(Driehoek_B-Driehoek_A)*(Driehoek_B-Driehoek_C)))</f>
        <v>4.6974214259741309</v>
      </c>
      <c r="E4519" s="2">
        <f t="shared" ca="1" si="484"/>
        <v>0.47108050326667195</v>
      </c>
      <c r="F4519" s="2"/>
      <c r="G4519" s="15">
        <f ca="1">_xlfn.NORM.INV(H4519,Normaal_Mu,Normaal_Sigma)</f>
        <v>6.779006284881298</v>
      </c>
      <c r="H4519" s="2">
        <f t="shared" ca="1" si="485"/>
        <v>0.81313363244351644</v>
      </c>
      <c r="I4519" s="2"/>
      <c r="J4519" s="15">
        <f ca="1">-LN(K4519) /NegExp_Labda</f>
        <v>5.7523437681489504</v>
      </c>
      <c r="K4519" s="2">
        <f t="shared" ca="1" si="486"/>
        <v>0.31648837952594</v>
      </c>
      <c r="L4519" s="2"/>
      <c r="M4519" s="17">
        <f t="shared" ca="1" si="480"/>
        <v>7</v>
      </c>
      <c r="N4519" s="2">
        <f t="shared" ca="1" si="482"/>
        <v>0.84587350531637895</v>
      </c>
      <c r="O4519" s="2"/>
      <c r="P4519" s="31">
        <f t="shared" ca="1" si="481"/>
        <v>5.0377246166926319</v>
      </c>
    </row>
    <row r="4520" spans="1:16" x14ac:dyDescent="0.25">
      <c r="A4520" s="32">
        <f ca="1">Uniform_A+B4520*(Uniform_B-Uniform_A)</f>
        <v>9.7324734206799679</v>
      </c>
      <c r="B4520" s="2">
        <f t="shared" ca="1" si="483"/>
        <v>0.97324734206799679</v>
      </c>
      <c r="C4520" s="4"/>
      <c r="D4520" s="5">
        <f ca="1">IF(E4520&lt;(Driehoek_C-Driehoek_A)/(Driehoek_B-Driehoek_A),Driehoek_A+SQRT(E4520*(Driehoek_B-Driehoek_A)*(Driehoek_C-Driehoek_A)),Driehoek_B-SQRT((1-E4520)*(Driehoek_B-Driehoek_A)*(Driehoek_B-Driehoek_C)))</f>
        <v>4.9214204474060761</v>
      </c>
      <c r="E4520" s="2">
        <f t="shared" ca="1" si="484"/>
        <v>0.52471968094750709</v>
      </c>
      <c r="F4520" s="2"/>
      <c r="G4520" s="15">
        <f ca="1">_xlfn.NORM.INV(H4520,Normaal_Mu,Normaal_Sigma)</f>
        <v>5.8930069934786351</v>
      </c>
      <c r="H4520" s="2">
        <f t="shared" ca="1" si="485"/>
        <v>0.67238320634563375</v>
      </c>
      <c r="I4520" s="2"/>
      <c r="J4520" s="15">
        <f ca="1">-LN(K4520) /NegExp_Labda</f>
        <v>5.0572890205083168E-2</v>
      </c>
      <c r="K4520" s="2">
        <f t="shared" ca="1" si="486"/>
        <v>0.98993640227721025</v>
      </c>
      <c r="L4520" s="2"/>
      <c r="M4520" s="17">
        <f t="shared" ca="1" si="480"/>
        <v>3</v>
      </c>
      <c r="N4520" s="2">
        <f t="shared" ca="1" si="482"/>
        <v>0.23998822740265624</v>
      </c>
      <c r="O4520" s="2"/>
      <c r="P4520" s="31">
        <f t="shared" ca="1" si="481"/>
        <v>4.7194947503539524</v>
      </c>
    </row>
    <row r="4521" spans="1:16" x14ac:dyDescent="0.25">
      <c r="A4521" s="32">
        <f ca="1">Uniform_A+B4521*(Uniform_B-Uniform_A)</f>
        <v>6.5002166850145429</v>
      </c>
      <c r="B4521" s="2">
        <f t="shared" ca="1" si="483"/>
        <v>0.65002166850145426</v>
      </c>
      <c r="C4521" s="4"/>
      <c r="D4521" s="5">
        <f ca="1">IF(E4521&lt;(Driehoek_C-Driehoek_A)/(Driehoek_B-Driehoek_A),Driehoek_A+SQRT(E4521*(Driehoek_B-Driehoek_A)*(Driehoek_C-Driehoek_A)),Driehoek_B-SQRT((1-E4521)*(Driehoek_B-Driehoek_A)*(Driehoek_B-Driehoek_C)))</f>
        <v>5.5022999287365391</v>
      </c>
      <c r="E4521" s="2">
        <f t="shared" ca="1" si="484"/>
        <v>0.65045983461381651</v>
      </c>
      <c r="F4521" s="2"/>
      <c r="G4521" s="15">
        <f ca="1">_xlfn.NORM.INV(H4521,Normaal_Mu,Normaal_Sigma)</f>
        <v>6.5776506711284455</v>
      </c>
      <c r="H4521" s="2">
        <f t="shared" ca="1" si="485"/>
        <v>0.78489295025872663</v>
      </c>
      <c r="I4521" s="2"/>
      <c r="J4521" s="15">
        <f ca="1">-LN(K4521) /NegExp_Labda</f>
        <v>2.9042677081959503</v>
      </c>
      <c r="K4521" s="2">
        <f t="shared" ca="1" si="486"/>
        <v>0.55942067389011974</v>
      </c>
      <c r="L4521" s="2"/>
      <c r="M4521" s="17">
        <f t="shared" ca="1" si="480"/>
        <v>12</v>
      </c>
      <c r="N4521" s="2">
        <f t="shared" ca="1" si="482"/>
        <v>0.99673925681175513</v>
      </c>
      <c r="O4521" s="2"/>
      <c r="P4521" s="31">
        <f t="shared" ca="1" si="481"/>
        <v>6.6968869986150965</v>
      </c>
    </row>
    <row r="4522" spans="1:16" x14ac:dyDescent="0.25">
      <c r="A4522" s="32">
        <f ca="1">Uniform_A+B4522*(Uniform_B-Uniform_A)</f>
        <v>4.9043490546116386</v>
      </c>
      <c r="B4522" s="2">
        <f t="shared" ca="1" si="483"/>
        <v>0.49043490546116386</v>
      </c>
      <c r="C4522" s="4"/>
      <c r="D4522" s="5">
        <f ca="1">IF(E4522&lt;(Driehoek_C-Driehoek_A)/(Driehoek_B-Driehoek_A),Driehoek_A+SQRT(E4522*(Driehoek_B-Driehoek_A)*(Driehoek_C-Driehoek_A)),Driehoek_B-SQRT((1-E4522)*(Driehoek_B-Driehoek_A)*(Driehoek_B-Driehoek_C)))</f>
        <v>4.9069356919469707</v>
      </c>
      <c r="E4522" s="2">
        <f t="shared" ca="1" si="484"/>
        <v>0.52133784486121093</v>
      </c>
      <c r="F4522" s="2"/>
      <c r="G4522" s="15">
        <f ca="1">_xlfn.NORM.INV(H4522,Normaal_Mu,Normaal_Sigma)</f>
        <v>3.097371877471915</v>
      </c>
      <c r="H4522" s="2">
        <f t="shared" ca="1" si="485"/>
        <v>0.1707224855345727</v>
      </c>
      <c r="I4522" s="2"/>
      <c r="J4522" s="15">
        <f ca="1">-LN(K4522) /NegExp_Labda</f>
        <v>2.650158344408645</v>
      </c>
      <c r="K4522" s="2">
        <f t="shared" ca="1" si="486"/>
        <v>0.58858632951234346</v>
      </c>
      <c r="L4522" s="2"/>
      <c r="M4522" s="17">
        <f t="shared" ca="1" si="480"/>
        <v>6</v>
      </c>
      <c r="N4522" s="2">
        <f t="shared" ca="1" si="482"/>
        <v>0.67762314100319887</v>
      </c>
      <c r="O4522" s="2"/>
      <c r="P4522" s="31">
        <f t="shared" ca="1" si="481"/>
        <v>4.3117629936878341</v>
      </c>
    </row>
    <row r="4523" spans="1:16" x14ac:dyDescent="0.25">
      <c r="A4523" s="32">
        <f ca="1">Uniform_A+B4523*(Uniform_B-Uniform_A)</f>
        <v>9.6919469478578506</v>
      </c>
      <c r="B4523" s="2">
        <f t="shared" ca="1" si="483"/>
        <v>0.96919469478578513</v>
      </c>
      <c r="C4523" s="4"/>
      <c r="D4523" s="5">
        <f ca="1">IF(E4523&lt;(Driehoek_C-Driehoek_A)/(Driehoek_B-Driehoek_A),Driehoek_A+SQRT(E4523*(Driehoek_B-Driehoek_A)*(Driehoek_C-Driehoek_A)),Driehoek_B-SQRT((1-E4523)*(Driehoek_B-Driehoek_A)*(Driehoek_B-Driehoek_C)))</f>
        <v>3.8205604019668931</v>
      </c>
      <c r="E4523" s="2">
        <f t="shared" ca="1" si="484"/>
        <v>0.23674572694356111</v>
      </c>
      <c r="F4523" s="2"/>
      <c r="G4523" s="15">
        <f ca="1">_xlfn.NORM.INV(H4523,Normaal_Mu,Normaal_Sigma)</f>
        <v>6.5459542630142291</v>
      </c>
      <c r="H4523" s="2">
        <f t="shared" ca="1" si="485"/>
        <v>0.78023204262550683</v>
      </c>
      <c r="I4523" s="2"/>
      <c r="J4523" s="15">
        <f ca="1">-LN(K4523) /NegExp_Labda</f>
        <v>3.2529339550578404</v>
      </c>
      <c r="K4523" s="2">
        <f t="shared" ca="1" si="486"/>
        <v>0.52173953485037305</v>
      </c>
      <c r="L4523" s="2"/>
      <c r="M4523" s="17">
        <f t="shared" ca="1" si="480"/>
        <v>8</v>
      </c>
      <c r="N4523" s="2">
        <f t="shared" ca="1" si="482"/>
        <v>0.87561128017407974</v>
      </c>
      <c r="O4523" s="2"/>
      <c r="P4523" s="31">
        <f t="shared" ca="1" si="481"/>
        <v>6.2622791135793632</v>
      </c>
    </row>
    <row r="4524" spans="1:16" x14ac:dyDescent="0.25">
      <c r="A4524" s="32">
        <f ca="1">Uniform_A+B4524*(Uniform_B-Uniform_A)</f>
        <v>9.8261357359081209</v>
      </c>
      <c r="B4524" s="2">
        <f t="shared" ca="1" si="483"/>
        <v>0.98261357359081214</v>
      </c>
      <c r="C4524" s="4"/>
      <c r="D4524" s="5">
        <f ca="1">IF(E4524&lt;(Driehoek_C-Driehoek_A)/(Driehoek_B-Driehoek_A),Driehoek_A+SQRT(E4524*(Driehoek_B-Driehoek_A)*(Driehoek_C-Driehoek_A)),Driehoek_B-SQRT((1-E4524)*(Driehoek_B-Driehoek_A)*(Driehoek_B-Driehoek_C)))</f>
        <v>3.9170769766479023</v>
      </c>
      <c r="E4524" s="2">
        <f t="shared" ca="1" si="484"/>
        <v>0.26251315245667584</v>
      </c>
      <c r="F4524" s="2"/>
      <c r="G4524" s="15">
        <f ca="1">_xlfn.NORM.INV(H4524,Normaal_Mu,Normaal_Sigma)</f>
        <v>5.7369518147870169</v>
      </c>
      <c r="H4524" s="2">
        <f t="shared" ca="1" si="485"/>
        <v>0.64374079675654727</v>
      </c>
      <c r="I4524" s="2"/>
      <c r="J4524" s="15">
        <f ca="1">-LN(K4524) /NegExp_Labda</f>
        <v>3.0714756423673744</v>
      </c>
      <c r="K4524" s="2">
        <f t="shared" ca="1" si="486"/>
        <v>0.54102211202111417</v>
      </c>
      <c r="L4524" s="2"/>
      <c r="M4524" s="17">
        <f t="shared" ca="1" si="480"/>
        <v>9</v>
      </c>
      <c r="N4524" s="2">
        <f t="shared" ca="1" si="482"/>
        <v>0.96099111266025194</v>
      </c>
      <c r="O4524" s="2"/>
      <c r="P4524" s="31">
        <f t="shared" ca="1" si="481"/>
        <v>6.3103280339420831</v>
      </c>
    </row>
    <row r="4525" spans="1:16" x14ac:dyDescent="0.25">
      <c r="A4525" s="32">
        <f ca="1">Uniform_A+B4525*(Uniform_B-Uniform_A)</f>
        <v>7.1646799231716853</v>
      </c>
      <c r="B4525" s="2">
        <f t="shared" ca="1" si="483"/>
        <v>0.71646799231716851</v>
      </c>
      <c r="C4525" s="4"/>
      <c r="D4525" s="5">
        <f ca="1">IF(E4525&lt;(Driehoek_C-Driehoek_A)/(Driehoek_B-Driehoek_A),Driehoek_A+SQRT(E4525*(Driehoek_B-Driehoek_A)*(Driehoek_C-Driehoek_A)),Driehoek_B-SQRT((1-E4525)*(Driehoek_B-Driehoek_A)*(Driehoek_B-Driehoek_C)))</f>
        <v>6.2917004161017207</v>
      </c>
      <c r="E4525" s="2">
        <f t="shared" ca="1" si="484"/>
        <v>0.79043181039589727</v>
      </c>
      <c r="F4525" s="2"/>
      <c r="G4525" s="15">
        <f ca="1">_xlfn.NORM.INV(H4525,Normaal_Mu,Normaal_Sigma)</f>
        <v>4.5316417158355531</v>
      </c>
      <c r="H4525" s="2">
        <f t="shared" ca="1" si="485"/>
        <v>0.40742295353015845</v>
      </c>
      <c r="I4525" s="2"/>
      <c r="J4525" s="15">
        <f ca="1">-LN(K4525) /NegExp_Labda</f>
        <v>20.361555687150336</v>
      </c>
      <c r="K4525" s="2">
        <f t="shared" ca="1" si="486"/>
        <v>1.7037965888789697E-2</v>
      </c>
      <c r="L4525" s="2"/>
      <c r="M4525" s="17">
        <f t="shared" ref="M4525:M4588" ca="1" si="487">VLOOKUP(N4525,$S$5:$T$105,2,TRUE)</f>
        <v>6</v>
      </c>
      <c r="N4525" s="2">
        <f t="shared" ca="1" si="482"/>
        <v>0.72270685340867369</v>
      </c>
      <c r="O4525" s="2"/>
      <c r="P4525" s="31">
        <f t="shared" ref="P4525:P4588" ca="1" si="488">SUM(A4525,D4525,G4525,J4525,M4525)/5</f>
        <v>8.8699155484518588</v>
      </c>
    </row>
    <row r="4526" spans="1:16" x14ac:dyDescent="0.25">
      <c r="A4526" s="32">
        <f ca="1">Uniform_A+B4526*(Uniform_B-Uniform_A)</f>
        <v>4.3290985362201866</v>
      </c>
      <c r="B4526" s="2">
        <f t="shared" ca="1" si="483"/>
        <v>0.43290985362201861</v>
      </c>
      <c r="C4526" s="4"/>
      <c r="D4526" s="5">
        <f ca="1">IF(E4526&lt;(Driehoek_C-Driehoek_A)/(Driehoek_B-Driehoek_A),Driehoek_A+SQRT(E4526*(Driehoek_B-Driehoek_A)*(Driehoek_C-Driehoek_A)),Driehoek_B-SQRT((1-E4526)*(Driehoek_B-Driehoek_A)*(Driehoek_B-Driehoek_C)))</f>
        <v>5.8277683629737496</v>
      </c>
      <c r="E4526" s="2">
        <f t="shared" ca="1" si="484"/>
        <v>0.71248418402999292</v>
      </c>
      <c r="F4526" s="2"/>
      <c r="G4526" s="15">
        <f ca="1">_xlfn.NORM.INV(H4526,Normaal_Mu,Normaal_Sigma)</f>
        <v>2.8927764103132687</v>
      </c>
      <c r="H4526" s="2">
        <f t="shared" ca="1" si="485"/>
        <v>0.14603034344137122</v>
      </c>
      <c r="I4526" s="2"/>
      <c r="J4526" s="15">
        <f ca="1">-LN(K4526) /NegExp_Labda</f>
        <v>4.623069571086873</v>
      </c>
      <c r="K4526" s="2">
        <f t="shared" ca="1" si="486"/>
        <v>0.39668454377599494</v>
      </c>
      <c r="L4526" s="2"/>
      <c r="M4526" s="17">
        <f t="shared" ca="1" si="487"/>
        <v>6</v>
      </c>
      <c r="N4526" s="2">
        <f t="shared" ca="1" si="482"/>
        <v>0.70134491653055953</v>
      </c>
      <c r="O4526" s="2"/>
      <c r="P4526" s="31">
        <f t="shared" ca="1" si="488"/>
        <v>4.7345425761188151</v>
      </c>
    </row>
    <row r="4527" spans="1:16" x14ac:dyDescent="0.25">
      <c r="A4527" s="32">
        <f ca="1">Uniform_A+B4527*(Uniform_B-Uniform_A)</f>
        <v>3.7397604019611741</v>
      </c>
      <c r="B4527" s="2">
        <f t="shared" ca="1" si="483"/>
        <v>0.37397604019611741</v>
      </c>
      <c r="C4527" s="4"/>
      <c r="D4527" s="5">
        <f ca="1">IF(E4527&lt;(Driehoek_C-Driehoek_A)/(Driehoek_B-Driehoek_A),Driehoek_A+SQRT(E4527*(Driehoek_B-Driehoek_A)*(Driehoek_C-Driehoek_A)),Driehoek_B-SQRT((1-E4527)*(Driehoek_B-Driehoek_A)*(Driehoek_B-Driehoek_C)))</f>
        <v>5.6523389516676144</v>
      </c>
      <c r="E4527" s="2">
        <f t="shared" ca="1" si="484"/>
        <v>0.67980472872794606</v>
      </c>
      <c r="F4527" s="2"/>
      <c r="G4527" s="15">
        <f ca="1">_xlfn.NORM.INV(H4527,Normaal_Mu,Normaal_Sigma)</f>
        <v>7.6210301799566249</v>
      </c>
      <c r="H4527" s="2">
        <f t="shared" ca="1" si="485"/>
        <v>0.90498917861407924</v>
      </c>
      <c r="I4527" s="2"/>
      <c r="J4527" s="15">
        <f ca="1">-LN(K4527) /NegExp_Labda</f>
        <v>12.901546109334058</v>
      </c>
      <c r="K4527" s="2">
        <f t="shared" ca="1" si="486"/>
        <v>7.5750576666177905E-2</v>
      </c>
      <c r="L4527" s="2"/>
      <c r="M4527" s="17">
        <f t="shared" ca="1" si="487"/>
        <v>4</v>
      </c>
      <c r="N4527" s="2">
        <f t="shared" ca="1" si="482"/>
        <v>0.34187829224189281</v>
      </c>
      <c r="O4527" s="2"/>
      <c r="P4527" s="31">
        <f t="shared" ca="1" si="488"/>
        <v>6.7829351285838939</v>
      </c>
    </row>
    <row r="4528" spans="1:16" x14ac:dyDescent="0.25">
      <c r="A4528" s="32">
        <f ca="1">Uniform_A+B4528*(Uniform_B-Uniform_A)</f>
        <v>5.4170059008885847</v>
      </c>
      <c r="B4528" s="2">
        <f t="shared" ca="1" si="483"/>
        <v>0.54170059008885851</v>
      </c>
      <c r="C4528" s="4"/>
      <c r="D4528" s="5">
        <f ca="1">IF(E4528&lt;(Driehoek_C-Driehoek_A)/(Driehoek_B-Driehoek_A),Driehoek_A+SQRT(E4528*(Driehoek_B-Driehoek_A)*(Driehoek_C-Driehoek_A)),Driehoek_B-SQRT((1-E4528)*(Driehoek_B-Driehoek_A)*(Driehoek_B-Driehoek_C)))</f>
        <v>3.7064120968971208</v>
      </c>
      <c r="E4528" s="2">
        <f t="shared" ca="1" si="484"/>
        <v>0.20798873174548782</v>
      </c>
      <c r="F4528" s="2"/>
      <c r="G4528" s="15">
        <f ca="1">_xlfn.NORM.INV(H4528,Normaal_Mu,Normaal_Sigma)</f>
        <v>8.5834686045628175</v>
      </c>
      <c r="H4528" s="2">
        <f t="shared" ca="1" si="485"/>
        <v>0.96341223147976462</v>
      </c>
      <c r="I4528" s="2"/>
      <c r="J4528" s="15">
        <f ca="1">-LN(K4528) /NegExp_Labda</f>
        <v>7.3791823385024102</v>
      </c>
      <c r="K4528" s="2">
        <f t="shared" ca="1" si="486"/>
        <v>0.22858744104292616</v>
      </c>
      <c r="L4528" s="2"/>
      <c r="M4528" s="17">
        <f t="shared" ca="1" si="487"/>
        <v>6</v>
      </c>
      <c r="N4528" s="2">
        <f t="shared" ca="1" si="482"/>
        <v>0.74112787667966085</v>
      </c>
      <c r="O4528" s="2"/>
      <c r="P4528" s="31">
        <f t="shared" ca="1" si="488"/>
        <v>6.2172137881701861</v>
      </c>
    </row>
    <row r="4529" spans="1:16" x14ac:dyDescent="0.25">
      <c r="A4529" s="32">
        <f ca="1">Uniform_A+B4529*(Uniform_B-Uniform_A)</f>
        <v>3.7917621476487717</v>
      </c>
      <c r="B4529" s="2">
        <f t="shared" ca="1" si="483"/>
        <v>0.37917621476487717</v>
      </c>
      <c r="C4529" s="4"/>
      <c r="D4529" s="5">
        <f ca="1">IF(E4529&lt;(Driehoek_C-Driehoek_A)/(Driehoek_B-Driehoek_A),Driehoek_A+SQRT(E4529*(Driehoek_B-Driehoek_A)*(Driehoek_C-Driehoek_A)),Driehoek_B-SQRT((1-E4529)*(Driehoek_B-Driehoek_A)*(Driehoek_B-Driehoek_C)))</f>
        <v>4.0160387109482523</v>
      </c>
      <c r="E4529" s="2">
        <f t="shared" ca="1" si="484"/>
        <v>0.29028942483524689</v>
      </c>
      <c r="F4529" s="2"/>
      <c r="G4529" s="15">
        <f ca="1">_xlfn.NORM.INV(H4529,Normaal_Mu,Normaal_Sigma)</f>
        <v>6.2319503659563678</v>
      </c>
      <c r="H4529" s="2">
        <f t="shared" ca="1" si="485"/>
        <v>0.73104455045494732</v>
      </c>
      <c r="I4529" s="2"/>
      <c r="J4529" s="15">
        <f ca="1">-LN(K4529) /NegExp_Labda</f>
        <v>2.9653459462695535</v>
      </c>
      <c r="K4529" s="2">
        <f t="shared" ca="1" si="486"/>
        <v>0.55262855758010387</v>
      </c>
      <c r="L4529" s="2"/>
      <c r="M4529" s="17">
        <f t="shared" ca="1" si="487"/>
        <v>2</v>
      </c>
      <c r="N4529" s="2">
        <f t="shared" ca="1" si="482"/>
        <v>6.9682689874422943E-2</v>
      </c>
      <c r="O4529" s="2"/>
      <c r="P4529" s="31">
        <f t="shared" ca="1" si="488"/>
        <v>3.8010194341645893</v>
      </c>
    </row>
    <row r="4530" spans="1:16" x14ac:dyDescent="0.25">
      <c r="A4530" s="32">
        <f ca="1">Uniform_A+B4530*(Uniform_B-Uniform_A)</f>
        <v>5.1946586877624732</v>
      </c>
      <c r="B4530" s="2">
        <f t="shared" ca="1" si="483"/>
        <v>0.51946586877624734</v>
      </c>
      <c r="C4530" s="4"/>
      <c r="D4530" s="5">
        <f ca="1">IF(E4530&lt;(Driehoek_C-Driehoek_A)/(Driehoek_B-Driehoek_A),Driehoek_A+SQRT(E4530*(Driehoek_B-Driehoek_A)*(Driehoek_C-Driehoek_A)),Driehoek_B-SQRT((1-E4530)*(Driehoek_B-Driehoek_A)*(Driehoek_B-Driehoek_C)))</f>
        <v>6.8223613362037554</v>
      </c>
      <c r="E4530" s="2">
        <f t="shared" ca="1" si="484"/>
        <v>0.86451113856970596</v>
      </c>
      <c r="F4530" s="2"/>
      <c r="G4530" s="15">
        <f ca="1">_xlfn.NORM.INV(H4530,Normaal_Mu,Normaal_Sigma)</f>
        <v>5.0164160863725975</v>
      </c>
      <c r="H4530" s="2">
        <f t="shared" ca="1" si="485"/>
        <v>0.5032744986980946</v>
      </c>
      <c r="I4530" s="2"/>
      <c r="J4530" s="15">
        <f ca="1">-LN(K4530) /NegExp_Labda</f>
        <v>3.5954998269988514</v>
      </c>
      <c r="K4530" s="2">
        <f t="shared" ca="1" si="486"/>
        <v>0.48719054704105758</v>
      </c>
      <c r="L4530" s="2"/>
      <c r="M4530" s="17">
        <f t="shared" ca="1" si="487"/>
        <v>2</v>
      </c>
      <c r="N4530" s="2">
        <f t="shared" ca="1" si="482"/>
        <v>7.8857095497475882E-2</v>
      </c>
      <c r="O4530" s="2"/>
      <c r="P4530" s="31">
        <f t="shared" ca="1" si="488"/>
        <v>4.5257871874675351</v>
      </c>
    </row>
    <row r="4531" spans="1:16" x14ac:dyDescent="0.25">
      <c r="A4531" s="32">
        <f ca="1">Uniform_A+B4531*(Uniform_B-Uniform_A)</f>
        <v>0.93063710236596542</v>
      </c>
      <c r="B4531" s="2">
        <f t="shared" ca="1" si="483"/>
        <v>9.3063710236596542E-2</v>
      </c>
      <c r="C4531" s="4"/>
      <c r="D4531" s="5">
        <f ca="1">IF(E4531&lt;(Driehoek_C-Driehoek_A)/(Driehoek_B-Driehoek_A),Driehoek_A+SQRT(E4531*(Driehoek_B-Driehoek_A)*(Driehoek_C-Driehoek_A)),Driehoek_B-SQRT((1-E4531)*(Driehoek_B-Driehoek_A)*(Driehoek_B-Driehoek_C)))</f>
        <v>4.5789559067082211</v>
      </c>
      <c r="E4531" s="2">
        <f t="shared" ca="1" si="484"/>
        <v>0.44155340357628203</v>
      </c>
      <c r="F4531" s="2"/>
      <c r="G4531" s="15">
        <f ca="1">_xlfn.NORM.INV(H4531,Normaal_Mu,Normaal_Sigma)</f>
        <v>5.1157464166716977</v>
      </c>
      <c r="H4531" s="2">
        <f t="shared" ca="1" si="485"/>
        <v>0.52307518800301001</v>
      </c>
      <c r="I4531" s="2"/>
      <c r="J4531" s="15">
        <f ca="1">-LN(K4531) /NegExp_Labda</f>
        <v>1.0341819655436473</v>
      </c>
      <c r="K4531" s="2">
        <f t="shared" ca="1" si="486"/>
        <v>0.81315267648677658</v>
      </c>
      <c r="L4531" s="2"/>
      <c r="M4531" s="17">
        <f t="shared" ca="1" si="487"/>
        <v>3</v>
      </c>
      <c r="N4531" s="2">
        <f t="shared" ca="1" si="482"/>
        <v>0.20983488501892</v>
      </c>
      <c r="O4531" s="2"/>
      <c r="P4531" s="31">
        <f t="shared" ca="1" si="488"/>
        <v>2.9319042782579063</v>
      </c>
    </row>
    <row r="4532" spans="1:16" x14ac:dyDescent="0.25">
      <c r="A4532" s="32">
        <f ca="1">Uniform_A+B4532*(Uniform_B-Uniform_A)</f>
        <v>8.0787647321091498</v>
      </c>
      <c r="B4532" s="2">
        <f t="shared" ca="1" si="483"/>
        <v>0.80787647321091494</v>
      </c>
      <c r="C4532" s="4"/>
      <c r="D4532" s="5">
        <f ca="1">IF(E4532&lt;(Driehoek_C-Driehoek_A)/(Driehoek_B-Driehoek_A),Driehoek_A+SQRT(E4532*(Driehoek_B-Driehoek_A)*(Driehoek_C-Driehoek_A)),Driehoek_B-SQRT((1-E4532)*(Driehoek_B-Driehoek_A)*(Driehoek_B-Driehoek_C)))</f>
        <v>7.814161660773153</v>
      </c>
      <c r="E4532" s="2">
        <f t="shared" ca="1" si="484"/>
        <v>0.95982249809199183</v>
      </c>
      <c r="F4532" s="2"/>
      <c r="G4532" s="15">
        <f ca="1">_xlfn.NORM.INV(H4532,Normaal_Mu,Normaal_Sigma)</f>
        <v>3.7736599088643068</v>
      </c>
      <c r="H4532" s="2">
        <f t="shared" ca="1" si="485"/>
        <v>0.26988195442987994</v>
      </c>
      <c r="I4532" s="2"/>
      <c r="J4532" s="15">
        <f ca="1">-LN(K4532) /NegExp_Labda</f>
        <v>8.1912724778980692</v>
      </c>
      <c r="K4532" s="2">
        <f t="shared" ca="1" si="486"/>
        <v>0.19431893099199682</v>
      </c>
      <c r="L4532" s="2"/>
      <c r="M4532" s="17">
        <f t="shared" ca="1" si="487"/>
        <v>8</v>
      </c>
      <c r="N4532" s="2">
        <f t="shared" ca="1" si="482"/>
        <v>0.91992936467959185</v>
      </c>
      <c r="O4532" s="2"/>
      <c r="P4532" s="31">
        <f t="shared" ca="1" si="488"/>
        <v>7.1715717559289356</v>
      </c>
    </row>
    <row r="4533" spans="1:16" x14ac:dyDescent="0.25">
      <c r="A4533" s="32">
        <f ca="1">Uniform_A+B4533*(Uniform_B-Uniform_A)</f>
        <v>4.0015422923536104</v>
      </c>
      <c r="B4533" s="2">
        <f t="shared" ca="1" si="483"/>
        <v>0.40015422923536104</v>
      </c>
      <c r="C4533" s="4"/>
      <c r="D4533" s="5">
        <f ca="1">IF(E4533&lt;(Driehoek_C-Driehoek_A)/(Driehoek_B-Driehoek_A),Driehoek_A+SQRT(E4533*(Driehoek_B-Driehoek_A)*(Driehoek_C-Driehoek_A)),Driehoek_B-SQRT((1-E4533)*(Driehoek_B-Driehoek_A)*(Driehoek_B-Driehoek_C)))</f>
        <v>8.9097906105871498</v>
      </c>
      <c r="E4533" s="2">
        <f t="shared" ca="1" si="484"/>
        <v>0.9997674933160503</v>
      </c>
      <c r="F4533" s="2"/>
      <c r="G4533" s="15">
        <f ca="1">_xlfn.NORM.INV(H4533,Normaal_Mu,Normaal_Sigma)</f>
        <v>2.9707922953249088</v>
      </c>
      <c r="H4533" s="2">
        <f t="shared" ca="1" si="485"/>
        <v>0.15514735113714229</v>
      </c>
      <c r="I4533" s="2"/>
      <c r="J4533" s="15">
        <f ca="1">-LN(K4533) /NegExp_Labda</f>
        <v>9.9604999990119492</v>
      </c>
      <c r="K4533" s="2">
        <f t="shared" ca="1" si="486"/>
        <v>0.13640866628157844</v>
      </c>
      <c r="L4533" s="2"/>
      <c r="M4533" s="17">
        <f t="shared" ca="1" si="487"/>
        <v>4</v>
      </c>
      <c r="N4533" s="2">
        <f t="shared" ca="1" si="482"/>
        <v>0.40158058194290036</v>
      </c>
      <c r="O4533" s="2"/>
      <c r="P4533" s="31">
        <f t="shared" ca="1" si="488"/>
        <v>5.9685250394555238</v>
      </c>
    </row>
    <row r="4534" spans="1:16" x14ac:dyDescent="0.25">
      <c r="A4534" s="32">
        <f ca="1">Uniform_A+B4534*(Uniform_B-Uniform_A)</f>
        <v>8.6343968081815738</v>
      </c>
      <c r="B4534" s="2">
        <f t="shared" ca="1" si="483"/>
        <v>0.86343968081815736</v>
      </c>
      <c r="C4534" s="4"/>
      <c r="D4534" s="5">
        <f ca="1">IF(E4534&lt;(Driehoek_C-Driehoek_A)/(Driehoek_B-Driehoek_A),Driehoek_A+SQRT(E4534*(Driehoek_B-Driehoek_A)*(Driehoek_C-Driehoek_A)),Driehoek_B-SQRT((1-E4534)*(Driehoek_B-Driehoek_A)*(Driehoek_B-Driehoek_C)))</f>
        <v>6.8379089106908379</v>
      </c>
      <c r="E4534" s="2">
        <f t="shared" ca="1" si="484"/>
        <v>0.86643891775799775</v>
      </c>
      <c r="F4534" s="2"/>
      <c r="G4534" s="15">
        <f ca="1">_xlfn.NORM.INV(H4534,Normaal_Mu,Normaal_Sigma)</f>
        <v>6.8147823461819357</v>
      </c>
      <c r="H4534" s="2">
        <f t="shared" ca="1" si="485"/>
        <v>0.81790001221547837</v>
      </c>
      <c r="I4534" s="2"/>
      <c r="J4534" s="15">
        <f ca="1">-LN(K4534) /NegExp_Labda</f>
        <v>13.148426227840728</v>
      </c>
      <c r="K4534" s="2">
        <f t="shared" ca="1" si="486"/>
        <v>7.2101152824990966E-2</v>
      </c>
      <c r="L4534" s="2"/>
      <c r="M4534" s="17">
        <f t="shared" ca="1" si="487"/>
        <v>1</v>
      </c>
      <c r="N4534" s="2">
        <f t="shared" ca="1" si="482"/>
        <v>4.0047270900892884E-2</v>
      </c>
      <c r="O4534" s="2"/>
      <c r="P4534" s="31">
        <f t="shared" ca="1" si="488"/>
        <v>7.2871028585790159</v>
      </c>
    </row>
    <row r="4535" spans="1:16" x14ac:dyDescent="0.25">
      <c r="A4535" s="32">
        <f ca="1">Uniform_A+B4535*(Uniform_B-Uniform_A)</f>
        <v>2.1964157015485042</v>
      </c>
      <c r="B4535" s="2">
        <f t="shared" ca="1" si="483"/>
        <v>0.21964157015485042</v>
      </c>
      <c r="C4535" s="4"/>
      <c r="D4535" s="5">
        <f ca="1">IF(E4535&lt;(Driehoek_C-Driehoek_A)/(Driehoek_B-Driehoek_A),Driehoek_A+SQRT(E4535*(Driehoek_B-Driehoek_A)*(Driehoek_C-Driehoek_A)),Driehoek_B-SQRT((1-E4535)*(Driehoek_B-Driehoek_A)*(Driehoek_B-Driehoek_C)))</f>
        <v>7.7250695504868752</v>
      </c>
      <c r="E4535" s="2">
        <f t="shared" ca="1" si="484"/>
        <v>0.95355863854012179</v>
      </c>
      <c r="F4535" s="2"/>
      <c r="G4535" s="15">
        <f ca="1">_xlfn.NORM.INV(H4535,Normaal_Mu,Normaal_Sigma)</f>
        <v>7.7686867776061561</v>
      </c>
      <c r="H4535" s="2">
        <f t="shared" ca="1" si="485"/>
        <v>0.91687333283024197</v>
      </c>
      <c r="I4535" s="2"/>
      <c r="J4535" s="15">
        <f ca="1">-LN(K4535) /NegExp_Labda</f>
        <v>2.5572581154700615</v>
      </c>
      <c r="K4535" s="2">
        <f t="shared" ca="1" si="486"/>
        <v>0.59962451794120708</v>
      </c>
      <c r="L4535" s="2"/>
      <c r="M4535" s="17">
        <f t="shared" ca="1" si="487"/>
        <v>6</v>
      </c>
      <c r="N4535" s="2">
        <f t="shared" ca="1" si="482"/>
        <v>0.73621904871570276</v>
      </c>
      <c r="O4535" s="2"/>
      <c r="P4535" s="31">
        <f t="shared" ca="1" si="488"/>
        <v>5.2494860290223198</v>
      </c>
    </row>
    <row r="4536" spans="1:16" x14ac:dyDescent="0.25">
      <c r="A4536" s="32">
        <f ca="1">Uniform_A+B4536*(Uniform_B-Uniform_A)</f>
        <v>5.4735861772879177</v>
      </c>
      <c r="B4536" s="2">
        <f t="shared" ca="1" si="483"/>
        <v>0.5473586177287918</v>
      </c>
      <c r="C4536" s="4"/>
      <c r="D4536" s="5">
        <f ca="1">IF(E4536&lt;(Driehoek_C-Driehoek_A)/(Driehoek_B-Driehoek_A),Driehoek_A+SQRT(E4536*(Driehoek_B-Driehoek_A)*(Driehoek_C-Driehoek_A)),Driehoek_B-SQRT((1-E4536)*(Driehoek_B-Driehoek_A)*(Driehoek_B-Driehoek_C)))</f>
        <v>5.398279842812796</v>
      </c>
      <c r="E4536" s="2">
        <f t="shared" ca="1" si="484"/>
        <v>0.62936034026603949</v>
      </c>
      <c r="F4536" s="2"/>
      <c r="G4536" s="15">
        <f ca="1">_xlfn.NORM.INV(H4536,Normaal_Mu,Normaal_Sigma)</f>
        <v>0.83231863516914206</v>
      </c>
      <c r="H4536" s="2">
        <f t="shared" ca="1" si="485"/>
        <v>1.8587330715509442E-2</v>
      </c>
      <c r="I4536" s="2"/>
      <c r="J4536" s="15">
        <f ca="1">-LN(K4536) /NegExp_Labda</f>
        <v>6.8515057303371405</v>
      </c>
      <c r="K4536" s="2">
        <f t="shared" ca="1" si="486"/>
        <v>0.25403044776241546</v>
      </c>
      <c r="L4536" s="2"/>
      <c r="M4536" s="17">
        <f t="shared" ca="1" si="487"/>
        <v>5</v>
      </c>
      <c r="N4536" s="2">
        <f t="shared" ca="1" si="482"/>
        <v>0.47923308758909233</v>
      </c>
      <c r="O4536" s="2"/>
      <c r="P4536" s="31">
        <f t="shared" ca="1" si="488"/>
        <v>4.7111380771213991</v>
      </c>
    </row>
    <row r="4537" spans="1:16" x14ac:dyDescent="0.25">
      <c r="A4537" s="32">
        <f ca="1">Uniform_A+B4537*(Uniform_B-Uniform_A)</f>
        <v>8.483653986168342</v>
      </c>
      <c r="B4537" s="2">
        <f t="shared" ca="1" si="483"/>
        <v>0.84836539861683413</v>
      </c>
      <c r="C4537" s="4"/>
      <c r="D4537" s="5">
        <f ca="1">IF(E4537&lt;(Driehoek_C-Driehoek_A)/(Driehoek_B-Driehoek_A),Driehoek_A+SQRT(E4537*(Driehoek_B-Driehoek_A)*(Driehoek_C-Driehoek_A)),Driehoek_B-SQRT((1-E4537)*(Driehoek_B-Driehoek_A)*(Driehoek_B-Driehoek_C)))</f>
        <v>6.3379729444002848</v>
      </c>
      <c r="E4537" s="2">
        <f t="shared" ca="1" si="484"/>
        <v>0.79753177015014609</v>
      </c>
      <c r="F4537" s="2"/>
      <c r="G4537" s="15">
        <f ca="1">_xlfn.NORM.INV(H4537,Normaal_Mu,Normaal_Sigma)</f>
        <v>7.3513991528779083</v>
      </c>
      <c r="H4537" s="2">
        <f t="shared" ca="1" si="485"/>
        <v>0.88014252602673848</v>
      </c>
      <c r="I4537" s="2"/>
      <c r="J4537" s="15">
        <f ca="1">-LN(K4537) /NegExp_Labda</f>
        <v>4.5887200231154681</v>
      </c>
      <c r="K4537" s="2">
        <f t="shared" ca="1" si="486"/>
        <v>0.39941911309621447</v>
      </c>
      <c r="L4537" s="2"/>
      <c r="M4537" s="17">
        <f t="shared" ca="1" si="487"/>
        <v>3</v>
      </c>
      <c r="N4537" s="2">
        <f t="shared" ca="1" si="482"/>
        <v>0.19041127332713026</v>
      </c>
      <c r="O4537" s="2"/>
      <c r="P4537" s="31">
        <f t="shared" ca="1" si="488"/>
        <v>5.9523492213124012</v>
      </c>
    </row>
    <row r="4538" spans="1:16" x14ac:dyDescent="0.25">
      <c r="A4538" s="32">
        <f ca="1">Uniform_A+B4538*(Uniform_B-Uniform_A)</f>
        <v>1.9883548159095787</v>
      </c>
      <c r="B4538" s="2">
        <f t="shared" ca="1" si="483"/>
        <v>0.19883548159095787</v>
      </c>
      <c r="C4538" s="4"/>
      <c r="D4538" s="5">
        <f ca="1">IF(E4538&lt;(Driehoek_C-Driehoek_A)/(Driehoek_B-Driehoek_A),Driehoek_A+SQRT(E4538*(Driehoek_B-Driehoek_A)*(Driehoek_C-Driehoek_A)),Driehoek_B-SQRT((1-E4538)*(Driehoek_B-Driehoek_A)*(Driehoek_B-Driehoek_C)))</f>
        <v>5.4039210627660488</v>
      </c>
      <c r="E4538" s="2">
        <f t="shared" ca="1" si="484"/>
        <v>0.6305204650623526</v>
      </c>
      <c r="F4538" s="2"/>
      <c r="G4538" s="15">
        <f ca="1">_xlfn.NORM.INV(H4538,Normaal_Mu,Normaal_Sigma)</f>
        <v>6.26632587979425</v>
      </c>
      <c r="H4538" s="2">
        <f t="shared" ca="1" si="485"/>
        <v>0.73668637789022806</v>
      </c>
      <c r="I4538" s="2"/>
      <c r="J4538" s="15">
        <f ca="1">-LN(K4538) /NegExp_Labda</f>
        <v>0.9678173713927738</v>
      </c>
      <c r="K4538" s="2">
        <f t="shared" ca="1" si="486"/>
        <v>0.82401753061682659</v>
      </c>
      <c r="L4538" s="2"/>
      <c r="M4538" s="17">
        <f t="shared" ca="1" si="487"/>
        <v>6</v>
      </c>
      <c r="N4538" s="2">
        <f t="shared" ca="1" si="482"/>
        <v>0.62214937598503639</v>
      </c>
      <c r="O4538" s="2"/>
      <c r="P4538" s="31">
        <f t="shared" ca="1" si="488"/>
        <v>4.1252838259725308</v>
      </c>
    </row>
    <row r="4539" spans="1:16" x14ac:dyDescent="0.25">
      <c r="A4539" s="32">
        <f ca="1">Uniform_A+B4539*(Uniform_B-Uniform_A)</f>
        <v>7.5270761650198184</v>
      </c>
      <c r="B4539" s="2">
        <f t="shared" ca="1" si="483"/>
        <v>0.75270761650198181</v>
      </c>
      <c r="C4539" s="4"/>
      <c r="D4539" s="5">
        <f ca="1">IF(E4539&lt;(Driehoek_C-Driehoek_A)/(Driehoek_B-Driehoek_A),Driehoek_A+SQRT(E4539*(Driehoek_B-Driehoek_A)*(Driehoek_C-Driehoek_A)),Driehoek_B-SQRT((1-E4539)*(Driehoek_B-Driehoek_A)*(Driehoek_B-Driehoek_C)))</f>
        <v>6.1801771240068604</v>
      </c>
      <c r="E4539" s="2">
        <f t="shared" ca="1" si="484"/>
        <v>0.77281711280073662</v>
      </c>
      <c r="F4539" s="2"/>
      <c r="G4539" s="15">
        <f ca="1">_xlfn.NORM.INV(H4539,Normaal_Mu,Normaal_Sigma)</f>
        <v>5.4477847546501907</v>
      </c>
      <c r="H4539" s="2">
        <f t="shared" ca="1" si="485"/>
        <v>0.58857947640264596</v>
      </c>
      <c r="I4539" s="2"/>
      <c r="J4539" s="15">
        <f ca="1">-LN(K4539) /NegExp_Labda</f>
        <v>0.13137347945427688</v>
      </c>
      <c r="K4539" s="2">
        <f t="shared" ca="1" si="486"/>
        <v>0.9740674805205588</v>
      </c>
      <c r="L4539" s="2"/>
      <c r="M4539" s="17">
        <f t="shared" ca="1" si="487"/>
        <v>9</v>
      </c>
      <c r="N4539" s="2">
        <f t="shared" ca="1" si="482"/>
        <v>0.94910785468014047</v>
      </c>
      <c r="O4539" s="2"/>
      <c r="P4539" s="31">
        <f t="shared" ca="1" si="488"/>
        <v>5.6572823046262286</v>
      </c>
    </row>
    <row r="4540" spans="1:16" x14ac:dyDescent="0.25">
      <c r="A4540" s="32">
        <f ca="1">Uniform_A+B4540*(Uniform_B-Uniform_A)</f>
        <v>4.6285544000964851</v>
      </c>
      <c r="B4540" s="2">
        <f t="shared" ca="1" si="483"/>
        <v>0.46285544000964851</v>
      </c>
      <c r="C4540" s="4"/>
      <c r="D4540" s="5">
        <f ca="1">IF(E4540&lt;(Driehoek_C-Driehoek_A)/(Driehoek_B-Driehoek_A),Driehoek_A+SQRT(E4540*(Driehoek_B-Driehoek_A)*(Driehoek_C-Driehoek_A)),Driehoek_B-SQRT((1-E4540)*(Driehoek_B-Driehoek_A)*(Driehoek_B-Driehoek_C)))</f>
        <v>5.6052609508040456</v>
      </c>
      <c r="E4540" s="2">
        <f t="shared" ca="1" si="484"/>
        <v>0.67073562251040419</v>
      </c>
      <c r="F4540" s="2"/>
      <c r="G4540" s="15">
        <f ca="1">_xlfn.NORM.INV(H4540,Normaal_Mu,Normaal_Sigma)</f>
        <v>2.7208346338805054</v>
      </c>
      <c r="H4540" s="2">
        <f t="shared" ca="1" si="485"/>
        <v>0.12723010161131099</v>
      </c>
      <c r="I4540" s="2"/>
      <c r="J4540" s="15">
        <f ca="1">-LN(K4540) /NegExp_Labda</f>
        <v>0.97382811754089538</v>
      </c>
      <c r="K4540" s="2">
        <f t="shared" ca="1" si="486"/>
        <v>0.82302753375840454</v>
      </c>
      <c r="L4540" s="2"/>
      <c r="M4540" s="17">
        <f t="shared" ca="1" si="487"/>
        <v>8</v>
      </c>
      <c r="N4540" s="2">
        <f t="shared" ca="1" si="482"/>
        <v>0.91873723164001619</v>
      </c>
      <c r="O4540" s="2"/>
      <c r="P4540" s="31">
        <f t="shared" ca="1" si="488"/>
        <v>4.3856956204643867</v>
      </c>
    </row>
    <row r="4541" spans="1:16" x14ac:dyDescent="0.25">
      <c r="A4541" s="32">
        <f ca="1">Uniform_A+B4541*(Uniform_B-Uniform_A)</f>
        <v>3.5927051584835556</v>
      </c>
      <c r="B4541" s="2">
        <f t="shared" ca="1" si="483"/>
        <v>0.35927051584835556</v>
      </c>
      <c r="C4541" s="4"/>
      <c r="D4541" s="5">
        <f ca="1">IF(E4541&lt;(Driehoek_C-Driehoek_A)/(Driehoek_B-Driehoek_A),Driehoek_A+SQRT(E4541*(Driehoek_B-Driehoek_A)*(Driehoek_C-Driehoek_A)),Driehoek_B-SQRT((1-E4541)*(Driehoek_B-Driehoek_A)*(Driehoek_B-Driehoek_C)))</f>
        <v>7.2397326907995332</v>
      </c>
      <c r="E4541" s="2">
        <f t="shared" ca="1" si="484"/>
        <v>0.91147025714743279</v>
      </c>
      <c r="F4541" s="2"/>
      <c r="G4541" s="15">
        <f ca="1">_xlfn.NORM.INV(H4541,Normaal_Mu,Normaal_Sigma)</f>
        <v>6.8602137786983981</v>
      </c>
      <c r="H4541" s="2">
        <f t="shared" ca="1" si="485"/>
        <v>0.8238421279525201</v>
      </c>
      <c r="I4541" s="2"/>
      <c r="J4541" s="15">
        <f ca="1">-LN(K4541) /NegExp_Labda</f>
        <v>1.8402360637197663</v>
      </c>
      <c r="K4541" s="2">
        <f t="shared" ca="1" si="486"/>
        <v>0.69208450570881308</v>
      </c>
      <c r="L4541" s="2"/>
      <c r="M4541" s="17">
        <f t="shared" ca="1" si="487"/>
        <v>3</v>
      </c>
      <c r="N4541" s="2">
        <f t="shared" ca="1" si="482"/>
        <v>0.23444949255913916</v>
      </c>
      <c r="O4541" s="2"/>
      <c r="P4541" s="31">
        <f t="shared" ca="1" si="488"/>
        <v>4.5065775383402507</v>
      </c>
    </row>
    <row r="4542" spans="1:16" x14ac:dyDescent="0.25">
      <c r="A4542" s="32">
        <f ca="1">Uniform_A+B4542*(Uniform_B-Uniform_A)</f>
        <v>4.5162702275023285</v>
      </c>
      <c r="B4542" s="2">
        <f t="shared" ca="1" si="483"/>
        <v>0.45162702275023281</v>
      </c>
      <c r="C4542" s="4"/>
      <c r="D4542" s="5">
        <f ca="1">IF(E4542&lt;(Driehoek_C-Driehoek_A)/(Driehoek_B-Driehoek_A),Driehoek_A+SQRT(E4542*(Driehoek_B-Driehoek_A)*(Driehoek_C-Driehoek_A)),Driehoek_B-SQRT((1-E4542)*(Driehoek_B-Driehoek_A)*(Driehoek_B-Driehoek_C)))</f>
        <v>3.208051633569093</v>
      </c>
      <c r="E4542" s="2">
        <f t="shared" ca="1" si="484"/>
        <v>0.10424205352635385</v>
      </c>
      <c r="F4542" s="2"/>
      <c r="G4542" s="15">
        <f ca="1">_xlfn.NORM.INV(H4542,Normaal_Mu,Normaal_Sigma)</f>
        <v>4.0947997398826974</v>
      </c>
      <c r="H4542" s="2">
        <f t="shared" ca="1" si="485"/>
        <v>0.32541835255374552</v>
      </c>
      <c r="I4542" s="2"/>
      <c r="J4542" s="15">
        <f ca="1">-LN(K4542) /NegExp_Labda</f>
        <v>0.82224423029603144</v>
      </c>
      <c r="K4542" s="2">
        <f t="shared" ca="1" si="486"/>
        <v>0.84836115285057878</v>
      </c>
      <c r="L4542" s="2"/>
      <c r="M4542" s="17">
        <f t="shared" ca="1" si="487"/>
        <v>4</v>
      </c>
      <c r="N4542" s="2">
        <f t="shared" ca="1" si="482"/>
        <v>0.33577444593450401</v>
      </c>
      <c r="O4542" s="2"/>
      <c r="P4542" s="31">
        <f t="shared" ca="1" si="488"/>
        <v>3.3282731662500296</v>
      </c>
    </row>
    <row r="4543" spans="1:16" x14ac:dyDescent="0.25">
      <c r="A4543" s="32">
        <f ca="1">Uniform_A+B4543*(Uniform_B-Uniform_A)</f>
        <v>7.086254166883565</v>
      </c>
      <c r="B4543" s="2">
        <f t="shared" ca="1" si="483"/>
        <v>0.70862541668835655</v>
      </c>
      <c r="C4543" s="4"/>
      <c r="D4543" s="5">
        <f ca="1">IF(E4543&lt;(Driehoek_C-Driehoek_A)/(Driehoek_B-Driehoek_A),Driehoek_A+SQRT(E4543*(Driehoek_B-Driehoek_A)*(Driehoek_C-Driehoek_A)),Driehoek_B-SQRT((1-E4543)*(Driehoek_B-Driehoek_A)*(Driehoek_B-Driehoek_C)))</f>
        <v>5.4040824352841312</v>
      </c>
      <c r="E4543" s="2">
        <f t="shared" ca="1" si="484"/>
        <v>0.63055362479336841</v>
      </c>
      <c r="F4543" s="2"/>
      <c r="G4543" s="15">
        <f ca="1">_xlfn.NORM.INV(H4543,Normaal_Mu,Normaal_Sigma)</f>
        <v>4.8765620091125514</v>
      </c>
      <c r="H4543" s="2">
        <f t="shared" ca="1" si="485"/>
        <v>0.47539330631508037</v>
      </c>
      <c r="I4543" s="2"/>
      <c r="J4543" s="15">
        <f ca="1">-LN(K4543) /NegExp_Labda</f>
        <v>17.722299056252194</v>
      </c>
      <c r="K4543" s="2">
        <f t="shared" ca="1" si="486"/>
        <v>2.8884221227526763E-2</v>
      </c>
      <c r="L4543" s="2"/>
      <c r="M4543" s="17">
        <f t="shared" ca="1" si="487"/>
        <v>5</v>
      </c>
      <c r="N4543" s="2">
        <f t="shared" ca="1" si="482"/>
        <v>0.52946675971636625</v>
      </c>
      <c r="O4543" s="2"/>
      <c r="P4543" s="31">
        <f t="shared" ca="1" si="488"/>
        <v>8.0178395335064891</v>
      </c>
    </row>
    <row r="4544" spans="1:16" x14ac:dyDescent="0.25">
      <c r="A4544" s="32">
        <f ca="1">Uniform_A+B4544*(Uniform_B-Uniform_A)</f>
        <v>6.6784499450462986</v>
      </c>
      <c r="B4544" s="2">
        <f t="shared" ca="1" si="483"/>
        <v>0.66784499450462986</v>
      </c>
      <c r="C4544" s="4"/>
      <c r="D4544" s="5">
        <f ca="1">IF(E4544&lt;(Driehoek_C-Driehoek_A)/(Driehoek_B-Driehoek_A),Driehoek_A+SQRT(E4544*(Driehoek_B-Driehoek_A)*(Driehoek_C-Driehoek_A)),Driehoek_B-SQRT((1-E4544)*(Driehoek_B-Driehoek_A)*(Driehoek_B-Driehoek_C)))</f>
        <v>3.3641983724452178</v>
      </c>
      <c r="E4544" s="2">
        <f t="shared" ca="1" si="484"/>
        <v>0.13293122852729866</v>
      </c>
      <c r="F4544" s="2"/>
      <c r="G4544" s="15">
        <f ca="1">_xlfn.NORM.INV(H4544,Normaal_Mu,Normaal_Sigma)</f>
        <v>2.7455093075339398</v>
      </c>
      <c r="H4544" s="2">
        <f t="shared" ca="1" si="485"/>
        <v>0.12981938146029104</v>
      </c>
      <c r="I4544" s="2"/>
      <c r="J4544" s="15">
        <f ca="1">-LN(K4544) /NegExp_Labda</f>
        <v>0.70601628193270793</v>
      </c>
      <c r="K4544" s="2">
        <f t="shared" ca="1" si="486"/>
        <v>0.86831280363722518</v>
      </c>
      <c r="L4544" s="2"/>
      <c r="M4544" s="17">
        <f t="shared" ca="1" si="487"/>
        <v>3</v>
      </c>
      <c r="N4544" s="2">
        <f t="shared" ca="1" si="482"/>
        <v>0.18887383198241325</v>
      </c>
      <c r="O4544" s="2"/>
      <c r="P4544" s="31">
        <f t="shared" ca="1" si="488"/>
        <v>3.2988347813916326</v>
      </c>
    </row>
    <row r="4545" spans="1:16" x14ac:dyDescent="0.25">
      <c r="A4545" s="32">
        <f ca="1">Uniform_A+B4545*(Uniform_B-Uniform_A)</f>
        <v>7.3295074451980158</v>
      </c>
      <c r="B4545" s="2">
        <f t="shared" ca="1" si="483"/>
        <v>0.73295074451980158</v>
      </c>
      <c r="C4545" s="4"/>
      <c r="D4545" s="5">
        <f ca="1">IF(E4545&lt;(Driehoek_C-Driehoek_A)/(Driehoek_B-Driehoek_A),Driehoek_A+SQRT(E4545*(Driehoek_B-Driehoek_A)*(Driehoek_C-Driehoek_A)),Driehoek_B-SQRT((1-E4545)*(Driehoek_B-Driehoek_A)*(Driehoek_B-Driehoek_C)))</f>
        <v>3.0551597111831397</v>
      </c>
      <c r="E4545" s="2">
        <f t="shared" ca="1" si="484"/>
        <v>7.9525858293149065E-2</v>
      </c>
      <c r="F4545" s="2"/>
      <c r="G4545" s="15">
        <f ca="1">_xlfn.NORM.INV(H4545,Normaal_Mu,Normaal_Sigma)</f>
        <v>2.1330368038473941</v>
      </c>
      <c r="H4545" s="2">
        <f t="shared" ca="1" si="485"/>
        <v>7.5860127051975312E-2</v>
      </c>
      <c r="I4545" s="2"/>
      <c r="J4545" s="15">
        <f ca="1">-LN(K4545) /NegExp_Labda</f>
        <v>1.6108346686430326</v>
      </c>
      <c r="K4545" s="2">
        <f t="shared" ca="1" si="486"/>
        <v>0.72457722385584988</v>
      </c>
      <c r="L4545" s="2"/>
      <c r="M4545" s="17">
        <f t="shared" ca="1" si="487"/>
        <v>6</v>
      </c>
      <c r="N4545" s="2">
        <f t="shared" ca="1" si="482"/>
        <v>0.6341928339320354</v>
      </c>
      <c r="O4545" s="2"/>
      <c r="P4545" s="31">
        <f t="shared" ca="1" si="488"/>
        <v>4.0257077257743159</v>
      </c>
    </row>
    <row r="4546" spans="1:16" x14ac:dyDescent="0.25">
      <c r="A4546" s="32">
        <f ca="1">Uniform_A+B4546*(Uniform_B-Uniform_A)</f>
        <v>0.21263630479073314</v>
      </c>
      <c r="B4546" s="2">
        <f t="shared" ca="1" si="483"/>
        <v>2.1263630479073314E-2</v>
      </c>
      <c r="C4546" s="4"/>
      <c r="D4546" s="5">
        <f ca="1">IF(E4546&lt;(Driehoek_C-Driehoek_A)/(Driehoek_B-Driehoek_A),Driehoek_A+SQRT(E4546*(Driehoek_B-Driehoek_A)*(Driehoek_C-Driehoek_A)),Driehoek_B-SQRT((1-E4546)*(Driehoek_B-Driehoek_A)*(Driehoek_B-Driehoek_C)))</f>
        <v>3.9278165117645907</v>
      </c>
      <c r="E4546" s="2">
        <f t="shared" ca="1" si="484"/>
        <v>0.26546260735944249</v>
      </c>
      <c r="F4546" s="2"/>
      <c r="G4546" s="15">
        <f ca="1">_xlfn.NORM.INV(H4546,Normaal_Mu,Normaal_Sigma)</f>
        <v>3.7445206888524982</v>
      </c>
      <c r="H4546" s="2">
        <f t="shared" ca="1" si="485"/>
        <v>0.26508725141931622</v>
      </c>
      <c r="I4546" s="2"/>
      <c r="J4546" s="15">
        <f ca="1">-LN(K4546) /NegExp_Labda</f>
        <v>2.1365533675860293</v>
      </c>
      <c r="K4546" s="2">
        <f t="shared" ca="1" si="486"/>
        <v>0.65226088056527043</v>
      </c>
      <c r="L4546" s="2"/>
      <c r="M4546" s="17">
        <f t="shared" ca="1" si="487"/>
        <v>5</v>
      </c>
      <c r="N4546" s="2">
        <f t="shared" ca="1" si="482"/>
        <v>0.4478748660210099</v>
      </c>
      <c r="O4546" s="2"/>
      <c r="P4546" s="31">
        <f t="shared" ca="1" si="488"/>
        <v>3.0043053745987702</v>
      </c>
    </row>
    <row r="4547" spans="1:16" x14ac:dyDescent="0.25">
      <c r="A4547" s="32">
        <f ca="1">Uniform_A+B4547*(Uniform_B-Uniform_A)</f>
        <v>3.7404256930880644</v>
      </c>
      <c r="B4547" s="2">
        <f t="shared" ca="1" si="483"/>
        <v>0.37404256930880642</v>
      </c>
      <c r="C4547" s="4"/>
      <c r="D4547" s="5">
        <f ca="1">IF(E4547&lt;(Driehoek_C-Driehoek_A)/(Driehoek_B-Driehoek_A),Driehoek_A+SQRT(E4547*(Driehoek_B-Driehoek_A)*(Driehoek_C-Driehoek_A)),Driehoek_B-SQRT((1-E4547)*(Driehoek_B-Driehoek_A)*(Driehoek_B-Driehoek_C)))</f>
        <v>2.8718090254566784</v>
      </c>
      <c r="E4547" s="2">
        <f t="shared" ca="1" si="484"/>
        <v>5.4289355490551694E-2</v>
      </c>
      <c r="F4547" s="2"/>
      <c r="G4547" s="15">
        <f ca="1">_xlfn.NORM.INV(H4547,Normaal_Mu,Normaal_Sigma)</f>
        <v>4.3236416270801872</v>
      </c>
      <c r="H4547" s="2">
        <f t="shared" ca="1" si="485"/>
        <v>0.36761407981205974</v>
      </c>
      <c r="I4547" s="2"/>
      <c r="J4547" s="15">
        <f ca="1">-LN(K4547) /NegExp_Labda</f>
        <v>8.6648760849948268</v>
      </c>
      <c r="K4547" s="2">
        <f t="shared" ca="1" si="486"/>
        <v>0.17675773425546049</v>
      </c>
      <c r="L4547" s="2"/>
      <c r="M4547" s="17">
        <f t="shared" ca="1" si="487"/>
        <v>4</v>
      </c>
      <c r="N4547" s="2">
        <f t="shared" ca="1" si="482"/>
        <v>0.39579809628648233</v>
      </c>
      <c r="O4547" s="2"/>
      <c r="P4547" s="31">
        <f t="shared" ca="1" si="488"/>
        <v>4.7201504861239512</v>
      </c>
    </row>
    <row r="4548" spans="1:16" x14ac:dyDescent="0.25">
      <c r="A4548" s="32">
        <f ca="1">Uniform_A+B4548*(Uniform_B-Uniform_A)</f>
        <v>6.8948653409542988</v>
      </c>
      <c r="B4548" s="2">
        <f t="shared" ca="1" si="483"/>
        <v>0.68948653409542993</v>
      </c>
      <c r="C4548" s="4"/>
      <c r="D4548" s="5">
        <f ca="1">IF(E4548&lt;(Driehoek_C-Driehoek_A)/(Driehoek_B-Driehoek_A),Driehoek_A+SQRT(E4548*(Driehoek_B-Driehoek_A)*(Driehoek_C-Driehoek_A)),Driehoek_B-SQRT((1-E4548)*(Driehoek_B-Driehoek_A)*(Driehoek_B-Driehoek_C)))</f>
        <v>8.494543539662919</v>
      </c>
      <c r="E4548" s="2">
        <f t="shared" ca="1" si="484"/>
        <v>0.99270039333438598</v>
      </c>
      <c r="F4548" s="2"/>
      <c r="G4548" s="15">
        <f ca="1">_xlfn.NORM.INV(H4548,Normaal_Mu,Normaal_Sigma)</f>
        <v>6.8827219222736238</v>
      </c>
      <c r="H4548" s="2">
        <f t="shared" ca="1" si="485"/>
        <v>0.82674004384451172</v>
      </c>
      <c r="I4548" s="2"/>
      <c r="J4548" s="15">
        <f ca="1">-LN(K4548) /NegExp_Labda</f>
        <v>5.7053982154532372</v>
      </c>
      <c r="K4548" s="2">
        <f t="shared" ca="1" si="486"/>
        <v>0.31947391774727607</v>
      </c>
      <c r="L4548" s="2"/>
      <c r="M4548" s="17">
        <f t="shared" ca="1" si="487"/>
        <v>3</v>
      </c>
      <c r="N4548" s="2">
        <f t="shared" ca="1" si="482"/>
        <v>0.23635437959232697</v>
      </c>
      <c r="O4548" s="2"/>
      <c r="P4548" s="31">
        <f t="shared" ca="1" si="488"/>
        <v>6.1955058036688158</v>
      </c>
    </row>
    <row r="4549" spans="1:16" x14ac:dyDescent="0.25">
      <c r="A4549" s="32">
        <f ca="1">Uniform_A+B4549*(Uniform_B-Uniform_A)</f>
        <v>2.2256664280603342</v>
      </c>
      <c r="B4549" s="2">
        <f t="shared" ca="1" si="483"/>
        <v>0.22256664280603344</v>
      </c>
      <c r="C4549" s="4"/>
      <c r="D4549" s="5">
        <f ca="1">IF(E4549&lt;(Driehoek_C-Driehoek_A)/(Driehoek_B-Driehoek_A),Driehoek_A+SQRT(E4549*(Driehoek_B-Driehoek_A)*(Driehoek_C-Driehoek_A)),Driehoek_B-SQRT((1-E4549)*(Driehoek_B-Driehoek_A)*(Driehoek_B-Driehoek_C)))</f>
        <v>5.3147561403014443</v>
      </c>
      <c r="E4549" s="2">
        <f t="shared" ca="1" si="484"/>
        <v>0.61197079127297394</v>
      </c>
      <c r="F4549" s="2"/>
      <c r="G4549" s="15">
        <f ca="1">_xlfn.NORM.INV(H4549,Normaal_Mu,Normaal_Sigma)</f>
        <v>5.0750480441433634</v>
      </c>
      <c r="H4549" s="2">
        <f t="shared" ca="1" si="485"/>
        <v>0.51496640660567816</v>
      </c>
      <c r="I4549" s="2"/>
      <c r="J4549" s="15">
        <f ca="1">-LN(K4549) /NegExp_Labda</f>
        <v>7.8860218643312017</v>
      </c>
      <c r="K4549" s="2">
        <f t="shared" ca="1" si="486"/>
        <v>0.2065517334312873</v>
      </c>
      <c r="L4549" s="2"/>
      <c r="M4549" s="17">
        <f t="shared" ca="1" si="487"/>
        <v>6</v>
      </c>
      <c r="N4549" s="2">
        <f t="shared" ref="N4549:N4612" ca="1" si="489">RAND()</f>
        <v>0.68637393235235933</v>
      </c>
      <c r="O4549" s="2"/>
      <c r="P4549" s="31">
        <f t="shared" ca="1" si="488"/>
        <v>5.3002984953672687</v>
      </c>
    </row>
    <row r="4550" spans="1:16" x14ac:dyDescent="0.25">
      <c r="A4550" s="32">
        <f ca="1">Uniform_A+B4550*(Uniform_B-Uniform_A)</f>
        <v>9.8991278894651558</v>
      </c>
      <c r="B4550" s="2">
        <f t="shared" ref="B4550:B4613" ca="1" si="490">RAND()</f>
        <v>0.98991278894651558</v>
      </c>
      <c r="C4550" s="4"/>
      <c r="D4550" s="5">
        <f ca="1">IF(E4550&lt;(Driehoek_C-Driehoek_A)/(Driehoek_B-Driehoek_A),Driehoek_A+SQRT(E4550*(Driehoek_B-Driehoek_A)*(Driehoek_C-Driehoek_A)),Driehoek_B-SQRT((1-E4550)*(Driehoek_B-Driehoek_A)*(Driehoek_B-Driehoek_C)))</f>
        <v>2.7834798888465566</v>
      </c>
      <c r="E4550" s="2">
        <f t="shared" ref="E4550:E4613" ca="1" si="491">RAND()</f>
        <v>4.3845766873358061E-2</v>
      </c>
      <c r="F4550" s="2"/>
      <c r="G4550" s="15">
        <f ca="1">_xlfn.NORM.INV(H4550,Normaal_Mu,Normaal_Sigma)</f>
        <v>4.7780575543530821</v>
      </c>
      <c r="H4550" s="2">
        <f t="shared" ref="H4550:H4613" ca="1" si="492">RAND()</f>
        <v>0.45581958330925498</v>
      </c>
      <c r="I4550" s="2"/>
      <c r="J4550" s="15">
        <f ca="1">-LN(K4550) /NegExp_Labda</f>
        <v>1.5118499651907482</v>
      </c>
      <c r="K4550" s="2">
        <f t="shared" ref="K4550:K4613" ca="1" si="493">RAND()</f>
        <v>0.7390645655522291</v>
      </c>
      <c r="L4550" s="2"/>
      <c r="M4550" s="17">
        <f t="shared" ca="1" si="487"/>
        <v>6</v>
      </c>
      <c r="N4550" s="2">
        <f t="shared" ca="1" si="489"/>
        <v>0.64713830770415026</v>
      </c>
      <c r="O4550" s="2"/>
      <c r="P4550" s="31">
        <f t="shared" ca="1" si="488"/>
        <v>4.9945030595711088</v>
      </c>
    </row>
    <row r="4551" spans="1:16" x14ac:dyDescent="0.25">
      <c r="A4551" s="32">
        <f ca="1">Uniform_A+B4551*(Uniform_B-Uniform_A)</f>
        <v>9.9033842077051553</v>
      </c>
      <c r="B4551" s="2">
        <f t="shared" ca="1" si="490"/>
        <v>0.99033842077051548</v>
      </c>
      <c r="C4551" s="4"/>
      <c r="D4551" s="5">
        <f ca="1">IF(E4551&lt;(Driehoek_C-Driehoek_A)/(Driehoek_B-Driehoek_A),Driehoek_A+SQRT(E4551*(Driehoek_B-Driehoek_A)*(Driehoek_C-Driehoek_A)),Driehoek_B-SQRT((1-E4551)*(Driehoek_B-Driehoek_A)*(Driehoek_B-Driehoek_C)))</f>
        <v>3.4590582914379855</v>
      </c>
      <c r="E4551" s="2">
        <f t="shared" ca="1" si="491"/>
        <v>0.15206079270099526</v>
      </c>
      <c r="F4551" s="2"/>
      <c r="G4551" s="15">
        <f ca="1">_xlfn.NORM.INV(H4551,Normaal_Mu,Normaal_Sigma)</f>
        <v>5.6236956559085574</v>
      </c>
      <c r="H4551" s="2">
        <f t="shared" ca="1" si="492"/>
        <v>0.62242191311607165</v>
      </c>
      <c r="I4551" s="2"/>
      <c r="J4551" s="15">
        <f ca="1">-LN(K4551) /NegExp_Labda</f>
        <v>1.8372960042072475</v>
      </c>
      <c r="K4551" s="2">
        <f t="shared" ca="1" si="493"/>
        <v>0.69249157930603944</v>
      </c>
      <c r="L4551" s="2"/>
      <c r="M4551" s="17">
        <f t="shared" ca="1" si="487"/>
        <v>3</v>
      </c>
      <c r="N4551" s="2">
        <f t="shared" ca="1" si="489"/>
        <v>0.14218760073729642</v>
      </c>
      <c r="O4551" s="2"/>
      <c r="P4551" s="31">
        <f t="shared" ca="1" si="488"/>
        <v>4.7646868318517885</v>
      </c>
    </row>
    <row r="4552" spans="1:16" x14ac:dyDescent="0.25">
      <c r="A4552" s="32">
        <f ca="1">Uniform_A+B4552*(Uniform_B-Uniform_A)</f>
        <v>1.0208446098712565</v>
      </c>
      <c r="B4552" s="2">
        <f t="shared" ca="1" si="490"/>
        <v>0.10208446098712565</v>
      </c>
      <c r="C4552" s="4"/>
      <c r="D4552" s="5">
        <f ca="1">IF(E4552&lt;(Driehoek_C-Driehoek_A)/(Driehoek_B-Driehoek_A),Driehoek_A+SQRT(E4552*(Driehoek_B-Driehoek_A)*(Driehoek_C-Driehoek_A)),Driehoek_B-SQRT((1-E4552)*(Driehoek_B-Driehoek_A)*(Driehoek_B-Driehoek_C)))</f>
        <v>5.5739946326121785</v>
      </c>
      <c r="E4552" s="2">
        <f t="shared" ca="1" si="491"/>
        <v>0.66464249207513837</v>
      </c>
      <c r="F4552" s="2"/>
      <c r="G4552" s="15">
        <f ca="1">_xlfn.NORM.INV(H4552,Normaal_Mu,Normaal_Sigma)</f>
        <v>3.4564709583645499</v>
      </c>
      <c r="H4552" s="2">
        <f t="shared" ca="1" si="492"/>
        <v>0.22012695436461305</v>
      </c>
      <c r="I4552" s="2"/>
      <c r="J4552" s="15">
        <f ca="1">-LN(K4552) /NegExp_Labda</f>
        <v>10.406480090966783</v>
      </c>
      <c r="K4552" s="2">
        <f t="shared" ca="1" si="493"/>
        <v>0.12476840524569899</v>
      </c>
      <c r="L4552" s="2"/>
      <c r="M4552" s="17">
        <f t="shared" ca="1" si="487"/>
        <v>7</v>
      </c>
      <c r="N4552" s="2">
        <f t="shared" ca="1" si="489"/>
        <v>0.82170536676661721</v>
      </c>
      <c r="O4552" s="2"/>
      <c r="P4552" s="31">
        <f t="shared" ca="1" si="488"/>
        <v>5.4915580583629531</v>
      </c>
    </row>
    <row r="4553" spans="1:16" x14ac:dyDescent="0.25">
      <c r="A4553" s="32">
        <f ca="1">Uniform_A+B4553*(Uniform_B-Uniform_A)</f>
        <v>2.4392639731487331</v>
      </c>
      <c r="B4553" s="2">
        <f t="shared" ca="1" si="490"/>
        <v>0.24392639731487331</v>
      </c>
      <c r="C4553" s="4"/>
      <c r="D4553" s="5">
        <f ca="1">IF(E4553&lt;(Driehoek_C-Driehoek_A)/(Driehoek_B-Driehoek_A),Driehoek_A+SQRT(E4553*(Driehoek_B-Driehoek_A)*(Driehoek_C-Driehoek_A)),Driehoek_B-SQRT((1-E4553)*(Driehoek_B-Driehoek_A)*(Driehoek_B-Driehoek_C)))</f>
        <v>4.2044621269286884</v>
      </c>
      <c r="E4553" s="2">
        <f t="shared" ca="1" si="491"/>
        <v>0.34293761451253379</v>
      </c>
      <c r="F4553" s="2"/>
      <c r="G4553" s="15">
        <f ca="1">_xlfn.NORM.INV(H4553,Normaal_Mu,Normaal_Sigma)</f>
        <v>3.2240367165183166</v>
      </c>
      <c r="H4553" s="2">
        <f t="shared" ca="1" si="492"/>
        <v>0.18727531324489677</v>
      </c>
      <c r="I4553" s="2"/>
      <c r="J4553" s="15">
        <f ca="1">-LN(K4553) /NegExp_Labda</f>
        <v>5.8039886657269424</v>
      </c>
      <c r="K4553" s="2">
        <f t="shared" ca="1" si="493"/>
        <v>0.31323620228685645</v>
      </c>
      <c r="L4553" s="2"/>
      <c r="M4553" s="17">
        <f t="shared" ca="1" si="487"/>
        <v>5</v>
      </c>
      <c r="N4553" s="2">
        <f t="shared" ca="1" si="489"/>
        <v>0.557119629619103</v>
      </c>
      <c r="O4553" s="2"/>
      <c r="P4553" s="31">
        <f t="shared" ca="1" si="488"/>
        <v>4.134350296464536</v>
      </c>
    </row>
    <row r="4554" spans="1:16" x14ac:dyDescent="0.25">
      <c r="A4554" s="32">
        <f ca="1">Uniform_A+B4554*(Uniform_B-Uniform_A)</f>
        <v>3.835905102069793</v>
      </c>
      <c r="B4554" s="2">
        <f t="shared" ca="1" si="490"/>
        <v>0.38359051020697932</v>
      </c>
      <c r="C4554" s="4"/>
      <c r="D4554" s="5">
        <f ca="1">IF(E4554&lt;(Driehoek_C-Driehoek_A)/(Driehoek_B-Driehoek_A),Driehoek_A+SQRT(E4554*(Driehoek_B-Driehoek_A)*(Driehoek_C-Driehoek_A)),Driehoek_B-SQRT((1-E4554)*(Driehoek_B-Driehoek_A)*(Driehoek_B-Driehoek_C)))</f>
        <v>2.9734286888988608</v>
      </c>
      <c r="E4554" s="2">
        <f t="shared" ca="1" si="491"/>
        <v>6.7683100883668246E-2</v>
      </c>
      <c r="F4554" s="2"/>
      <c r="G4554" s="15">
        <f ca="1">_xlfn.NORM.INV(H4554,Normaal_Mu,Normaal_Sigma)</f>
        <v>4.7253701306341478</v>
      </c>
      <c r="H4554" s="2">
        <f t="shared" ca="1" si="492"/>
        <v>0.44539093304278554</v>
      </c>
      <c r="I4554" s="2"/>
      <c r="J4554" s="15">
        <f ca="1">-LN(K4554) /NegExp_Labda</f>
        <v>18.544351890111681</v>
      </c>
      <c r="K4554" s="2">
        <f t="shared" ca="1" si="493"/>
        <v>2.4505189243001824E-2</v>
      </c>
      <c r="L4554" s="2"/>
      <c r="M4554" s="17">
        <f t="shared" ca="1" si="487"/>
        <v>7</v>
      </c>
      <c r="N4554" s="2">
        <f t="shared" ca="1" si="489"/>
        <v>0.78233469777142894</v>
      </c>
      <c r="O4554" s="2"/>
      <c r="P4554" s="31">
        <f t="shared" ca="1" si="488"/>
        <v>7.4158111623428962</v>
      </c>
    </row>
    <row r="4555" spans="1:16" x14ac:dyDescent="0.25">
      <c r="A4555" s="32">
        <f ca="1">Uniform_A+B4555*(Uniform_B-Uniform_A)</f>
        <v>7.7249521962252254</v>
      </c>
      <c r="B4555" s="2">
        <f t="shared" ca="1" si="490"/>
        <v>0.77249521962252254</v>
      </c>
      <c r="C4555" s="4"/>
      <c r="D4555" s="5">
        <f ca="1">IF(E4555&lt;(Driehoek_C-Driehoek_A)/(Driehoek_B-Driehoek_A),Driehoek_A+SQRT(E4555*(Driehoek_B-Driehoek_A)*(Driehoek_C-Driehoek_A)),Driehoek_B-SQRT((1-E4555)*(Driehoek_B-Driehoek_A)*(Driehoek_B-Driehoek_C)))</f>
        <v>6.716507661925859</v>
      </c>
      <c r="E4555" s="2">
        <f t="shared" ca="1" si="491"/>
        <v>0.85101893548447693</v>
      </c>
      <c r="F4555" s="2"/>
      <c r="G4555" s="15">
        <f ca="1">_xlfn.NORM.INV(H4555,Normaal_Mu,Normaal_Sigma)</f>
        <v>4.6741678364594428</v>
      </c>
      <c r="H4555" s="2">
        <f t="shared" ca="1" si="492"/>
        <v>0.43529225428686691</v>
      </c>
      <c r="I4555" s="2"/>
      <c r="J4555" s="15">
        <f ca="1">-LN(K4555) /NegExp_Labda</f>
        <v>1.5063336140682981</v>
      </c>
      <c r="K4555" s="2">
        <f t="shared" ca="1" si="493"/>
        <v>0.73988040344345174</v>
      </c>
      <c r="L4555" s="2"/>
      <c r="M4555" s="17">
        <f t="shared" ca="1" si="487"/>
        <v>6</v>
      </c>
      <c r="N4555" s="2">
        <f t="shared" ca="1" si="489"/>
        <v>0.73967886557763474</v>
      </c>
      <c r="O4555" s="2"/>
      <c r="P4555" s="31">
        <f t="shared" ca="1" si="488"/>
        <v>5.3243922617357651</v>
      </c>
    </row>
    <row r="4556" spans="1:16" x14ac:dyDescent="0.25">
      <c r="A4556" s="32">
        <f ca="1">Uniform_A+B4556*(Uniform_B-Uniform_A)</f>
        <v>6.2738343872008864</v>
      </c>
      <c r="B4556" s="2">
        <f t="shared" ca="1" si="490"/>
        <v>0.62738343872008862</v>
      </c>
      <c r="C4556" s="4"/>
      <c r="D4556" s="5">
        <f ca="1">IF(E4556&lt;(Driehoek_C-Driehoek_A)/(Driehoek_B-Driehoek_A),Driehoek_A+SQRT(E4556*(Driehoek_B-Driehoek_A)*(Driehoek_C-Driehoek_A)),Driehoek_B-SQRT((1-E4556)*(Driehoek_B-Driehoek_A)*(Driehoek_B-Driehoek_C)))</f>
        <v>7.6062169209466486</v>
      </c>
      <c r="E4556" s="2">
        <f t="shared" ca="1" si="491"/>
        <v>0.9444962493869874</v>
      </c>
      <c r="F4556" s="2"/>
      <c r="G4556" s="15">
        <f ca="1">_xlfn.NORM.INV(H4556,Normaal_Mu,Normaal_Sigma)</f>
        <v>6.4410228747247729</v>
      </c>
      <c r="H4556" s="2">
        <f t="shared" ca="1" si="492"/>
        <v>0.7643949198654334</v>
      </c>
      <c r="I4556" s="2"/>
      <c r="J4556" s="15">
        <f ca="1">-LN(K4556) /NegExp_Labda</f>
        <v>4.0533071023621856</v>
      </c>
      <c r="K4556" s="2">
        <f t="shared" ca="1" si="493"/>
        <v>0.44456392527675759</v>
      </c>
      <c r="L4556" s="2"/>
      <c r="M4556" s="17">
        <f t="shared" ca="1" si="487"/>
        <v>5</v>
      </c>
      <c r="N4556" s="2">
        <f t="shared" ca="1" si="489"/>
        <v>0.47782313502479212</v>
      </c>
      <c r="O4556" s="2"/>
      <c r="P4556" s="31">
        <f t="shared" ca="1" si="488"/>
        <v>5.8748762570468989</v>
      </c>
    </row>
    <row r="4557" spans="1:16" x14ac:dyDescent="0.25">
      <c r="A4557" s="32">
        <f ca="1">Uniform_A+B4557*(Uniform_B-Uniform_A)</f>
        <v>8.1371778301915079</v>
      </c>
      <c r="B4557" s="2">
        <f t="shared" ca="1" si="490"/>
        <v>0.81371778301915088</v>
      </c>
      <c r="C4557" s="4"/>
      <c r="D4557" s="5">
        <f ca="1">IF(E4557&lt;(Driehoek_C-Driehoek_A)/(Driehoek_B-Driehoek_A),Driehoek_A+SQRT(E4557*(Driehoek_B-Driehoek_A)*(Driehoek_C-Driehoek_A)),Driehoek_B-SQRT((1-E4557)*(Driehoek_B-Driehoek_A)*(Driehoek_B-Driehoek_C)))</f>
        <v>4.5071740552839374</v>
      </c>
      <c r="E4557" s="2">
        <f t="shared" ca="1" si="491"/>
        <v>0.42327185801389211</v>
      </c>
      <c r="F4557" s="2"/>
      <c r="G4557" s="15">
        <f ca="1">_xlfn.NORM.INV(H4557,Normaal_Mu,Normaal_Sigma)</f>
        <v>9.8908618187596318</v>
      </c>
      <c r="H4557" s="2">
        <f t="shared" ca="1" si="492"/>
        <v>0.99276604169759008</v>
      </c>
      <c r="I4557" s="2"/>
      <c r="J4557" s="15">
        <f ca="1">-LN(K4557) /NegExp_Labda</f>
        <v>5.5610904325371706</v>
      </c>
      <c r="K4557" s="2">
        <f t="shared" ca="1" si="493"/>
        <v>0.32882878089099965</v>
      </c>
      <c r="L4557" s="2"/>
      <c r="M4557" s="17">
        <f t="shared" ca="1" si="487"/>
        <v>5</v>
      </c>
      <c r="N4557" s="2">
        <f t="shared" ca="1" si="489"/>
        <v>0.47658492190393509</v>
      </c>
      <c r="O4557" s="2"/>
      <c r="P4557" s="31">
        <f t="shared" ca="1" si="488"/>
        <v>6.6192608273544495</v>
      </c>
    </row>
    <row r="4558" spans="1:16" x14ac:dyDescent="0.25">
      <c r="A4558" s="32">
        <f ca="1">Uniform_A+B4558*(Uniform_B-Uniform_A)</f>
        <v>6.798294157359579</v>
      </c>
      <c r="B4558" s="2">
        <f t="shared" ca="1" si="490"/>
        <v>0.6798294157359579</v>
      </c>
      <c r="C4558" s="4"/>
      <c r="D4558" s="5">
        <f ca="1">IF(E4558&lt;(Driehoek_C-Driehoek_A)/(Driehoek_B-Driehoek_A),Driehoek_A+SQRT(E4558*(Driehoek_B-Driehoek_A)*(Driehoek_C-Driehoek_A)),Driehoek_B-SQRT((1-E4558)*(Driehoek_B-Driehoek_A)*(Driehoek_B-Driehoek_C)))</f>
        <v>3.7273282233489349</v>
      </c>
      <c r="E4558" s="2">
        <f t="shared" ca="1" si="491"/>
        <v>0.21311877079841335</v>
      </c>
      <c r="F4558" s="2"/>
      <c r="G4558" s="15">
        <f ca="1">_xlfn.NORM.INV(H4558,Normaal_Mu,Normaal_Sigma)</f>
        <v>4.7628864585717023</v>
      </c>
      <c r="H4558" s="2">
        <f t="shared" ca="1" si="492"/>
        <v>0.45281325784499538</v>
      </c>
      <c r="I4558" s="2"/>
      <c r="J4558" s="15">
        <f ca="1">-LN(K4558) /NegExp_Labda</f>
        <v>13.197292008720996</v>
      </c>
      <c r="K4558" s="2">
        <f t="shared" ca="1" si="493"/>
        <v>7.1399929163552422E-2</v>
      </c>
      <c r="L4558" s="2"/>
      <c r="M4558" s="17">
        <f t="shared" ca="1" si="487"/>
        <v>4</v>
      </c>
      <c r="N4558" s="2">
        <f t="shared" ca="1" si="489"/>
        <v>0.39587418546302744</v>
      </c>
      <c r="O4558" s="2"/>
      <c r="P4558" s="31">
        <f t="shared" ca="1" si="488"/>
        <v>6.4971601696002423</v>
      </c>
    </row>
    <row r="4559" spans="1:16" x14ac:dyDescent="0.25">
      <c r="A4559" s="32">
        <f ca="1">Uniform_A+B4559*(Uniform_B-Uniform_A)</f>
        <v>2.4120476679315086</v>
      </c>
      <c r="B4559" s="2">
        <f t="shared" ca="1" si="490"/>
        <v>0.24120476679315084</v>
      </c>
      <c r="C4559" s="4"/>
      <c r="D4559" s="5">
        <f ca="1">IF(E4559&lt;(Driehoek_C-Driehoek_A)/(Driehoek_B-Driehoek_A),Driehoek_A+SQRT(E4559*(Driehoek_B-Driehoek_A)*(Driehoek_C-Driehoek_A)),Driehoek_B-SQRT((1-E4559)*(Driehoek_B-Driehoek_A)*(Driehoek_B-Driehoek_C)))</f>
        <v>7.0209831753355081</v>
      </c>
      <c r="E4559" s="2">
        <f t="shared" ca="1" si="491"/>
        <v>0.88809978307699633</v>
      </c>
      <c r="F4559" s="2"/>
      <c r="G4559" s="15">
        <f ca="1">_xlfn.NORM.INV(H4559,Normaal_Mu,Normaal_Sigma)</f>
        <v>2.7767664937833154</v>
      </c>
      <c r="H4559" s="2">
        <f t="shared" ca="1" si="492"/>
        <v>0.13315148312180181</v>
      </c>
      <c r="I4559" s="2"/>
      <c r="J4559" s="15">
        <f ca="1">-LN(K4559) /NegExp_Labda</f>
        <v>13.246872222701015</v>
      </c>
      <c r="K4559" s="2">
        <f t="shared" ca="1" si="493"/>
        <v>7.0695423138987135E-2</v>
      </c>
      <c r="L4559" s="2"/>
      <c r="M4559" s="17">
        <f t="shared" ca="1" si="487"/>
        <v>8</v>
      </c>
      <c r="N4559" s="2">
        <f t="shared" ca="1" si="489"/>
        <v>0.88948069387460826</v>
      </c>
      <c r="O4559" s="2"/>
      <c r="P4559" s="31">
        <f t="shared" ca="1" si="488"/>
        <v>6.6913339119502693</v>
      </c>
    </row>
    <row r="4560" spans="1:16" x14ac:dyDescent="0.25">
      <c r="A4560" s="32">
        <f ca="1">Uniform_A+B4560*(Uniform_B-Uniform_A)</f>
        <v>4.9275630619852606</v>
      </c>
      <c r="B4560" s="2">
        <f t="shared" ca="1" si="490"/>
        <v>0.49275630619852606</v>
      </c>
      <c r="C4560" s="4"/>
      <c r="D4560" s="5">
        <f ca="1">IF(E4560&lt;(Driehoek_C-Driehoek_A)/(Driehoek_B-Driehoek_A),Driehoek_A+SQRT(E4560*(Driehoek_B-Driehoek_A)*(Driehoek_C-Driehoek_A)),Driehoek_B-SQRT((1-E4560)*(Driehoek_B-Driehoek_A)*(Driehoek_B-Driehoek_C)))</f>
        <v>4.002910303617699</v>
      </c>
      <c r="E4560" s="2">
        <f t="shared" ca="1" si="491"/>
        <v>0.28654555903742407</v>
      </c>
      <c r="F4560" s="2"/>
      <c r="G4560" s="15">
        <f ca="1">_xlfn.NORM.INV(H4560,Normaal_Mu,Normaal_Sigma)</f>
        <v>5.5981383378987921</v>
      </c>
      <c r="H4560" s="2">
        <f t="shared" ca="1" si="492"/>
        <v>0.61755636504684475</v>
      </c>
      <c r="I4560" s="2"/>
      <c r="J4560" s="15">
        <f ca="1">-LN(K4560) /NegExp_Labda</f>
        <v>0.12482600323914597</v>
      </c>
      <c r="K4560" s="2">
        <f t="shared" ca="1" si="493"/>
        <v>0.97534385277199154</v>
      </c>
      <c r="L4560" s="2"/>
      <c r="M4560" s="17">
        <f t="shared" ca="1" si="487"/>
        <v>4</v>
      </c>
      <c r="N4560" s="2">
        <f t="shared" ca="1" si="489"/>
        <v>0.40650703778291231</v>
      </c>
      <c r="O4560" s="2"/>
      <c r="P4560" s="31">
        <f t="shared" ca="1" si="488"/>
        <v>3.7306875413481797</v>
      </c>
    </row>
    <row r="4561" spans="1:16" x14ac:dyDescent="0.25">
      <c r="A4561" s="32">
        <f ca="1">Uniform_A+B4561*(Uniform_B-Uniform_A)</f>
        <v>4.1757522587385365</v>
      </c>
      <c r="B4561" s="2">
        <f t="shared" ca="1" si="490"/>
        <v>0.41757522587385365</v>
      </c>
      <c r="C4561" s="4"/>
      <c r="D4561" s="5">
        <f ca="1">IF(E4561&lt;(Driehoek_C-Driehoek_A)/(Driehoek_B-Driehoek_A),Driehoek_A+SQRT(E4561*(Driehoek_B-Driehoek_A)*(Driehoek_C-Driehoek_A)),Driehoek_B-SQRT((1-E4561)*(Driehoek_B-Driehoek_A)*(Driehoek_B-Driehoek_C)))</f>
        <v>3.7678639331840746</v>
      </c>
      <c r="E4561" s="2">
        <f t="shared" ca="1" si="491"/>
        <v>0.22323877758950472</v>
      </c>
      <c r="F4561" s="2"/>
      <c r="G4561" s="15">
        <f ca="1">_xlfn.NORM.INV(H4561,Normaal_Mu,Normaal_Sigma)</f>
        <v>7.5493388251958855</v>
      </c>
      <c r="H4561" s="2">
        <f t="shared" ca="1" si="492"/>
        <v>0.89878686121598006</v>
      </c>
      <c r="I4561" s="2"/>
      <c r="J4561" s="15">
        <f ca="1">-LN(K4561) /NegExp_Labda</f>
        <v>2.8546553769247263</v>
      </c>
      <c r="K4561" s="2">
        <f t="shared" ca="1" si="493"/>
        <v>0.56499913693533343</v>
      </c>
      <c r="L4561" s="2"/>
      <c r="M4561" s="17">
        <f t="shared" ca="1" si="487"/>
        <v>7</v>
      </c>
      <c r="N4561" s="2">
        <f t="shared" ca="1" si="489"/>
        <v>0.79413751553561907</v>
      </c>
      <c r="O4561" s="2"/>
      <c r="P4561" s="31">
        <f t="shared" ca="1" si="488"/>
        <v>5.0695220788086441</v>
      </c>
    </row>
    <row r="4562" spans="1:16" x14ac:dyDescent="0.25">
      <c r="A4562" s="32">
        <f ca="1">Uniform_A+B4562*(Uniform_B-Uniform_A)</f>
        <v>5.7299393357798571</v>
      </c>
      <c r="B4562" s="2">
        <f t="shared" ca="1" si="490"/>
        <v>0.57299393357798567</v>
      </c>
      <c r="C4562" s="4"/>
      <c r="D4562" s="5">
        <f ca="1">IF(E4562&lt;(Driehoek_C-Driehoek_A)/(Driehoek_B-Driehoek_A),Driehoek_A+SQRT(E4562*(Driehoek_B-Driehoek_A)*(Driehoek_C-Driehoek_A)),Driehoek_B-SQRT((1-E4562)*(Driehoek_B-Driehoek_A)*(Driehoek_B-Driehoek_C)))</f>
        <v>4.335665368656124</v>
      </c>
      <c r="E4562" s="2">
        <f t="shared" ca="1" si="491"/>
        <v>0.3783994984813196</v>
      </c>
      <c r="F4562" s="2"/>
      <c r="G4562" s="15">
        <f ca="1">_xlfn.NORM.INV(H4562,Normaal_Mu,Normaal_Sigma)</f>
        <v>4.6425162681775207</v>
      </c>
      <c r="H4562" s="2">
        <f t="shared" ca="1" si="492"/>
        <v>0.42907019713331285</v>
      </c>
      <c r="I4562" s="2"/>
      <c r="J4562" s="15">
        <f ca="1">-LN(K4562) /NegExp_Labda</f>
        <v>27.902857379993218</v>
      </c>
      <c r="K4562" s="2">
        <f t="shared" ca="1" si="493"/>
        <v>3.7704102040588827E-3</v>
      </c>
      <c r="L4562" s="2"/>
      <c r="M4562" s="17">
        <f t="shared" ca="1" si="487"/>
        <v>5</v>
      </c>
      <c r="N4562" s="2">
        <f t="shared" ca="1" si="489"/>
        <v>0.57722774091252582</v>
      </c>
      <c r="O4562" s="2"/>
      <c r="P4562" s="31">
        <f t="shared" ca="1" si="488"/>
        <v>9.5221956705213451</v>
      </c>
    </row>
    <row r="4563" spans="1:16" x14ac:dyDescent="0.25">
      <c r="A4563" s="32">
        <f ca="1">Uniform_A+B4563*(Uniform_B-Uniform_A)</f>
        <v>9.3016388595608248</v>
      </c>
      <c r="B4563" s="2">
        <f t="shared" ca="1" si="490"/>
        <v>0.93016388595608246</v>
      </c>
      <c r="C4563" s="4"/>
      <c r="D4563" s="5">
        <f ca="1">IF(E4563&lt;(Driehoek_C-Driehoek_A)/(Driehoek_B-Driehoek_A),Driehoek_A+SQRT(E4563*(Driehoek_B-Driehoek_A)*(Driehoek_C-Driehoek_A)),Driehoek_B-SQRT((1-E4563)*(Driehoek_B-Driehoek_A)*(Driehoek_B-Driehoek_C)))</f>
        <v>3.9589740834921692</v>
      </c>
      <c r="E4563" s="2">
        <f t="shared" ca="1" si="491"/>
        <v>0.27411281855671321</v>
      </c>
      <c r="F4563" s="2"/>
      <c r="G4563" s="15">
        <f ca="1">_xlfn.NORM.INV(H4563,Normaal_Mu,Normaal_Sigma)</f>
        <v>5.3394463257940767</v>
      </c>
      <c r="H4563" s="2">
        <f t="shared" ca="1" si="492"/>
        <v>0.56738607150200371</v>
      </c>
      <c r="I4563" s="2"/>
      <c r="J4563" s="15">
        <f ca="1">-LN(K4563) /NegExp_Labda</f>
        <v>22.007582956548941</v>
      </c>
      <c r="K4563" s="2">
        <f t="shared" ca="1" si="493"/>
        <v>1.2258734308172037E-2</v>
      </c>
      <c r="L4563" s="2"/>
      <c r="M4563" s="17">
        <f t="shared" ca="1" si="487"/>
        <v>9</v>
      </c>
      <c r="N4563" s="2">
        <f t="shared" ca="1" si="489"/>
        <v>0.93679918331729806</v>
      </c>
      <c r="O4563" s="2"/>
      <c r="P4563" s="31">
        <f t="shared" ca="1" si="488"/>
        <v>9.9215284450792005</v>
      </c>
    </row>
    <row r="4564" spans="1:16" x14ac:dyDescent="0.25">
      <c r="A4564" s="32">
        <f ca="1">Uniform_A+B4564*(Uniform_B-Uniform_A)</f>
        <v>2.6329396552528364</v>
      </c>
      <c r="B4564" s="2">
        <f t="shared" ca="1" si="490"/>
        <v>0.26329396552528361</v>
      </c>
      <c r="C4564" s="4"/>
      <c r="D4564" s="5">
        <f ca="1">IF(E4564&lt;(Driehoek_C-Driehoek_A)/(Driehoek_B-Driehoek_A),Driehoek_A+SQRT(E4564*(Driehoek_B-Driehoek_A)*(Driehoek_C-Driehoek_A)),Driehoek_B-SQRT((1-E4564)*(Driehoek_B-Driehoek_A)*(Driehoek_B-Driehoek_C)))</f>
        <v>4.5889021751873171</v>
      </c>
      <c r="E4564" s="2">
        <f t="shared" ca="1" si="491"/>
        <v>0.44406331371236618</v>
      </c>
      <c r="F4564" s="2"/>
      <c r="G4564" s="15">
        <f ca="1">_xlfn.NORM.INV(H4564,Normaal_Mu,Normaal_Sigma)</f>
        <v>4.2603332551151958</v>
      </c>
      <c r="H4564" s="2">
        <f t="shared" ca="1" si="492"/>
        <v>0.35575332392933146</v>
      </c>
      <c r="I4564" s="2"/>
      <c r="J4564" s="15">
        <f ca="1">-LN(K4564) /NegExp_Labda</f>
        <v>4.654504809431752</v>
      </c>
      <c r="K4564" s="2">
        <f t="shared" ca="1" si="493"/>
        <v>0.3941983926043563</v>
      </c>
      <c r="L4564" s="2"/>
      <c r="M4564" s="17">
        <f t="shared" ca="1" si="487"/>
        <v>4</v>
      </c>
      <c r="N4564" s="2">
        <f t="shared" ca="1" si="489"/>
        <v>0.38465333356109022</v>
      </c>
      <c r="O4564" s="2"/>
      <c r="P4564" s="31">
        <f t="shared" ca="1" si="488"/>
        <v>4.0273359789974199</v>
      </c>
    </row>
    <row r="4565" spans="1:16" x14ac:dyDescent="0.25">
      <c r="A4565" s="32">
        <f ca="1">Uniform_A+B4565*(Uniform_B-Uniform_A)</f>
        <v>2.6488341528338664</v>
      </c>
      <c r="B4565" s="2">
        <f t="shared" ca="1" si="490"/>
        <v>0.26488341528338666</v>
      </c>
      <c r="C4565" s="4"/>
      <c r="D4565" s="5">
        <f ca="1">IF(E4565&lt;(Driehoek_C-Driehoek_A)/(Driehoek_B-Driehoek_A),Driehoek_A+SQRT(E4565*(Driehoek_B-Driehoek_A)*(Driehoek_C-Driehoek_A)),Driehoek_B-SQRT((1-E4565)*(Driehoek_B-Driehoek_A)*(Driehoek_B-Driehoek_C)))</f>
        <v>3.6257444464804598</v>
      </c>
      <c r="E4565" s="2">
        <f t="shared" ca="1" si="491"/>
        <v>0.18878892894728971</v>
      </c>
      <c r="F4565" s="2"/>
      <c r="G4565" s="15">
        <f ca="1">_xlfn.NORM.INV(H4565,Normaal_Mu,Normaal_Sigma)</f>
        <v>7.8571574151863564</v>
      </c>
      <c r="H4565" s="2">
        <f t="shared" ca="1" si="492"/>
        <v>0.92343732119249378</v>
      </c>
      <c r="I4565" s="2"/>
      <c r="J4565" s="15">
        <f ca="1">-LN(K4565) /NegExp_Labda</f>
        <v>0.50946398904343171</v>
      </c>
      <c r="K4565" s="2">
        <f t="shared" ca="1" si="493"/>
        <v>0.90312636360476983</v>
      </c>
      <c r="L4565" s="2"/>
      <c r="M4565" s="17">
        <f t="shared" ca="1" si="487"/>
        <v>5</v>
      </c>
      <c r="N4565" s="2">
        <f t="shared" ca="1" si="489"/>
        <v>0.44259870767525644</v>
      </c>
      <c r="O4565" s="2"/>
      <c r="P4565" s="31">
        <f t="shared" ca="1" si="488"/>
        <v>3.928240000708823</v>
      </c>
    </row>
    <row r="4566" spans="1:16" x14ac:dyDescent="0.25">
      <c r="A4566" s="32">
        <f ca="1">Uniform_A+B4566*(Uniform_B-Uniform_A)</f>
        <v>8.7302426884570572</v>
      </c>
      <c r="B4566" s="2">
        <f t="shared" ca="1" si="490"/>
        <v>0.87302426884570572</v>
      </c>
      <c r="C4566" s="4"/>
      <c r="D4566" s="5">
        <f ca="1">IF(E4566&lt;(Driehoek_C-Driehoek_A)/(Driehoek_B-Driehoek_A),Driehoek_A+SQRT(E4566*(Driehoek_B-Driehoek_A)*(Driehoek_C-Driehoek_A)),Driehoek_B-SQRT((1-E4566)*(Driehoek_B-Driehoek_A)*(Driehoek_B-Driehoek_C)))</f>
        <v>5.5216516390825587</v>
      </c>
      <c r="E4566" s="2">
        <f t="shared" ca="1" si="491"/>
        <v>0.6543169337172271</v>
      </c>
      <c r="F4566" s="2"/>
      <c r="G4566" s="15">
        <f ca="1">_xlfn.NORM.INV(H4566,Normaal_Mu,Normaal_Sigma)</f>
        <v>5.3787134541624528</v>
      </c>
      <c r="H4566" s="2">
        <f t="shared" ca="1" si="492"/>
        <v>0.57509338117859021</v>
      </c>
      <c r="I4566" s="2"/>
      <c r="J4566" s="15">
        <f ca="1">-LN(K4566) /NegExp_Labda</f>
        <v>0.42813079489818051</v>
      </c>
      <c r="K4566" s="2">
        <f t="shared" ca="1" si="493"/>
        <v>0.91793732971197961</v>
      </c>
      <c r="L4566" s="2"/>
      <c r="M4566" s="17">
        <f t="shared" ca="1" si="487"/>
        <v>4</v>
      </c>
      <c r="N4566" s="2">
        <f t="shared" ca="1" si="489"/>
        <v>0.39070607102721389</v>
      </c>
      <c r="O4566" s="2"/>
      <c r="P4566" s="31">
        <f t="shared" ca="1" si="488"/>
        <v>4.8117477153200499</v>
      </c>
    </row>
    <row r="4567" spans="1:16" x14ac:dyDescent="0.25">
      <c r="A4567" s="32">
        <f ca="1">Uniform_A+B4567*(Uniform_B-Uniform_A)</f>
        <v>4.8604599532062709</v>
      </c>
      <c r="B4567" s="2">
        <f t="shared" ca="1" si="490"/>
        <v>0.48604599532062709</v>
      </c>
      <c r="C4567" s="4"/>
      <c r="D4567" s="5">
        <f ca="1">IF(E4567&lt;(Driehoek_C-Driehoek_A)/(Driehoek_B-Driehoek_A),Driehoek_A+SQRT(E4567*(Driehoek_B-Driehoek_A)*(Driehoek_C-Driehoek_A)),Driehoek_B-SQRT((1-E4567)*(Driehoek_B-Driehoek_A)*(Driehoek_B-Driehoek_C)))</f>
        <v>5.5475011135821379</v>
      </c>
      <c r="E4567" s="2">
        <f t="shared" ca="1" si="491"/>
        <v>0.65943575540809785</v>
      </c>
      <c r="F4567" s="2"/>
      <c r="G4567" s="15">
        <f ca="1">_xlfn.NORM.INV(H4567,Normaal_Mu,Normaal_Sigma)</f>
        <v>9.4212313238620027</v>
      </c>
      <c r="H4567" s="2">
        <f t="shared" ca="1" si="492"/>
        <v>0.98646876837180653</v>
      </c>
      <c r="I4567" s="2"/>
      <c r="J4567" s="15">
        <f ca="1">-LN(K4567) /NegExp_Labda</f>
        <v>0.90495336701628959</v>
      </c>
      <c r="K4567" s="2">
        <f t="shared" ca="1" si="493"/>
        <v>0.83444314117417939</v>
      </c>
      <c r="L4567" s="2"/>
      <c r="M4567" s="17">
        <f t="shared" ca="1" si="487"/>
        <v>6</v>
      </c>
      <c r="N4567" s="2">
        <f t="shared" ca="1" si="489"/>
        <v>0.67187137997900237</v>
      </c>
      <c r="O4567" s="2"/>
      <c r="P4567" s="31">
        <f t="shared" ca="1" si="488"/>
        <v>5.3468291515333402</v>
      </c>
    </row>
    <row r="4568" spans="1:16" x14ac:dyDescent="0.25">
      <c r="A4568" s="32">
        <f ca="1">Uniform_A+B4568*(Uniform_B-Uniform_A)</f>
        <v>2.6515404741887005</v>
      </c>
      <c r="B4568" s="2">
        <f t="shared" ca="1" si="490"/>
        <v>0.26515404741887005</v>
      </c>
      <c r="C4568" s="4"/>
      <c r="D4568" s="5">
        <f ca="1">IF(E4568&lt;(Driehoek_C-Driehoek_A)/(Driehoek_B-Driehoek_A),Driehoek_A+SQRT(E4568*(Driehoek_B-Driehoek_A)*(Driehoek_C-Driehoek_A)),Driehoek_B-SQRT((1-E4568)*(Driehoek_B-Driehoek_A)*(Driehoek_B-Driehoek_C)))</f>
        <v>6.3139671740172076</v>
      </c>
      <c r="E4568" s="2">
        <f t="shared" ca="1" si="491"/>
        <v>0.79386364736408277</v>
      </c>
      <c r="F4568" s="2"/>
      <c r="G4568" s="15">
        <f ca="1">_xlfn.NORM.INV(H4568,Normaal_Mu,Normaal_Sigma)</f>
        <v>1.4681463501979102</v>
      </c>
      <c r="H4568" s="2">
        <f t="shared" ca="1" si="492"/>
        <v>3.8704063074093131E-2</v>
      </c>
      <c r="I4568" s="2"/>
      <c r="J4568" s="15">
        <f ca="1">-LN(K4568) /NegExp_Labda</f>
        <v>14.07143301531333</v>
      </c>
      <c r="K4568" s="2">
        <f t="shared" ca="1" si="493"/>
        <v>5.9947469830428535E-2</v>
      </c>
      <c r="L4568" s="2"/>
      <c r="M4568" s="17">
        <f t="shared" ca="1" si="487"/>
        <v>4</v>
      </c>
      <c r="N4568" s="2">
        <f t="shared" ca="1" si="489"/>
        <v>0.30285010804942858</v>
      </c>
      <c r="O4568" s="2"/>
      <c r="P4568" s="31">
        <f t="shared" ca="1" si="488"/>
        <v>5.7010174027434299</v>
      </c>
    </row>
    <row r="4569" spans="1:16" x14ac:dyDescent="0.25">
      <c r="A4569" s="32">
        <f ca="1">Uniform_A+B4569*(Uniform_B-Uniform_A)</f>
        <v>5.3961587018826958</v>
      </c>
      <c r="B4569" s="2">
        <f t="shared" ca="1" si="490"/>
        <v>0.53961587018826962</v>
      </c>
      <c r="C4569" s="4"/>
      <c r="D4569" s="5">
        <f ca="1">IF(E4569&lt;(Driehoek_C-Driehoek_A)/(Driehoek_B-Driehoek_A),Driehoek_A+SQRT(E4569*(Driehoek_B-Driehoek_A)*(Driehoek_C-Driehoek_A)),Driehoek_B-SQRT((1-E4569)*(Driehoek_B-Driehoek_A)*(Driehoek_B-Driehoek_C)))</f>
        <v>6.2518884487155137</v>
      </c>
      <c r="E4569" s="2">
        <f t="shared" ca="1" si="491"/>
        <v>0.78422522576276499</v>
      </c>
      <c r="F4569" s="2"/>
      <c r="G4569" s="15">
        <f ca="1">_xlfn.NORM.INV(H4569,Normaal_Mu,Normaal_Sigma)</f>
        <v>6.2793014321583991</v>
      </c>
      <c r="H4569" s="2">
        <f t="shared" ca="1" si="492"/>
        <v>0.7388001485960447</v>
      </c>
      <c r="I4569" s="2"/>
      <c r="J4569" s="15">
        <f ca="1">-LN(K4569) /NegExp_Labda</f>
        <v>2.2860573143727638</v>
      </c>
      <c r="K4569" s="2">
        <f t="shared" ca="1" si="493"/>
        <v>0.63304646008376131</v>
      </c>
      <c r="L4569" s="2"/>
      <c r="M4569" s="17">
        <f t="shared" ca="1" si="487"/>
        <v>4</v>
      </c>
      <c r="N4569" s="2">
        <f t="shared" ca="1" si="489"/>
        <v>0.38359640243085946</v>
      </c>
      <c r="O4569" s="2"/>
      <c r="P4569" s="31">
        <f t="shared" ca="1" si="488"/>
        <v>4.8426811794258739</v>
      </c>
    </row>
    <row r="4570" spans="1:16" x14ac:dyDescent="0.25">
      <c r="A4570" s="32">
        <f ca="1">Uniform_A+B4570*(Uniform_B-Uniform_A)</f>
        <v>3.6746878252726356</v>
      </c>
      <c r="B4570" s="2">
        <f t="shared" ca="1" si="490"/>
        <v>0.36746878252726356</v>
      </c>
      <c r="C4570" s="4"/>
      <c r="D4570" s="5">
        <f ca="1">IF(E4570&lt;(Driehoek_C-Driehoek_A)/(Driehoek_B-Driehoek_A),Driehoek_A+SQRT(E4570*(Driehoek_B-Driehoek_A)*(Driehoek_C-Driehoek_A)),Driehoek_B-SQRT((1-E4570)*(Driehoek_B-Driehoek_A)*(Driehoek_B-Driehoek_C)))</f>
        <v>5.2123277142027771</v>
      </c>
      <c r="E4570" s="2">
        <f t="shared" ca="1" si="491"/>
        <v>0.590101104440104</v>
      </c>
      <c r="F4570" s="2"/>
      <c r="G4570" s="15">
        <f ca="1">_xlfn.NORM.INV(H4570,Normaal_Mu,Normaal_Sigma)</f>
        <v>7.7044420611057269</v>
      </c>
      <c r="H4570" s="2">
        <f t="shared" ca="1" si="492"/>
        <v>0.911847691036063</v>
      </c>
      <c r="I4570" s="2"/>
      <c r="J4570" s="15">
        <f ca="1">-LN(K4570) /NegExp_Labda</f>
        <v>0.87379761217429663</v>
      </c>
      <c r="K4570" s="2">
        <f t="shared" ca="1" si="493"/>
        <v>0.83965891562422079</v>
      </c>
      <c r="L4570" s="2"/>
      <c r="M4570" s="17">
        <f t="shared" ca="1" si="487"/>
        <v>7</v>
      </c>
      <c r="N4570" s="2">
        <f t="shared" ca="1" si="489"/>
        <v>0.8561675977444585</v>
      </c>
      <c r="O4570" s="2"/>
      <c r="P4570" s="31">
        <f t="shared" ca="1" si="488"/>
        <v>4.8930510425510878</v>
      </c>
    </row>
    <row r="4571" spans="1:16" x14ac:dyDescent="0.25">
      <c r="A4571" s="32">
        <f ca="1">Uniform_A+B4571*(Uniform_B-Uniform_A)</f>
        <v>8.6698173053152061</v>
      </c>
      <c r="B4571" s="2">
        <f t="shared" ca="1" si="490"/>
        <v>0.86698173053152061</v>
      </c>
      <c r="C4571" s="4"/>
      <c r="D4571" s="5">
        <f ca="1">IF(E4571&lt;(Driehoek_C-Driehoek_A)/(Driehoek_B-Driehoek_A),Driehoek_A+SQRT(E4571*(Driehoek_B-Driehoek_A)*(Driehoek_C-Driehoek_A)),Driehoek_B-SQRT((1-E4571)*(Driehoek_B-Driehoek_A)*(Driehoek_B-Driehoek_C)))</f>
        <v>2.6454883360602279</v>
      </c>
      <c r="E4571" s="2">
        <f t="shared" ca="1" si="491"/>
        <v>2.9761085142128718E-2</v>
      </c>
      <c r="F4571" s="2"/>
      <c r="G4571" s="15">
        <f ca="1">_xlfn.NORM.INV(H4571,Normaal_Mu,Normaal_Sigma)</f>
        <v>4.0950050614917153</v>
      </c>
      <c r="H4571" s="2">
        <f t="shared" ca="1" si="492"/>
        <v>0.3254553219947337</v>
      </c>
      <c r="I4571" s="2"/>
      <c r="J4571" s="15">
        <f ca="1">-LN(K4571) /NegExp_Labda</f>
        <v>4.6067280523970622</v>
      </c>
      <c r="K4571" s="2">
        <f t="shared" ca="1" si="493"/>
        <v>0.39798315031756137</v>
      </c>
      <c r="L4571" s="2"/>
      <c r="M4571" s="17">
        <f t="shared" ca="1" si="487"/>
        <v>7</v>
      </c>
      <c r="N4571" s="2">
        <f t="shared" ca="1" si="489"/>
        <v>0.77057752424458792</v>
      </c>
      <c r="O4571" s="2"/>
      <c r="P4571" s="31">
        <f t="shared" ca="1" si="488"/>
        <v>5.4034077510528427</v>
      </c>
    </row>
    <row r="4572" spans="1:16" x14ac:dyDescent="0.25">
      <c r="A4572" s="32">
        <f ca="1">Uniform_A+B4572*(Uniform_B-Uniform_A)</f>
        <v>5.3210591258802129</v>
      </c>
      <c r="B4572" s="2">
        <f t="shared" ca="1" si="490"/>
        <v>0.53210591258802131</v>
      </c>
      <c r="C4572" s="4"/>
      <c r="D4572" s="5">
        <f ca="1">IF(E4572&lt;(Driehoek_C-Driehoek_A)/(Driehoek_B-Driehoek_A),Driehoek_A+SQRT(E4572*(Driehoek_B-Driehoek_A)*(Driehoek_C-Driehoek_A)),Driehoek_B-SQRT((1-E4572)*(Driehoek_B-Driehoek_A)*(Driehoek_B-Driehoek_C)))</f>
        <v>3.8609302442814588</v>
      </c>
      <c r="E4572" s="2">
        <f t="shared" ca="1" si="491"/>
        <v>0.24736152672010359</v>
      </c>
      <c r="F4572" s="2"/>
      <c r="G4572" s="15">
        <f ca="1">_xlfn.NORM.INV(H4572,Normaal_Mu,Normaal_Sigma)</f>
        <v>8.3308678981621149</v>
      </c>
      <c r="H4572" s="2">
        <f t="shared" ca="1" si="492"/>
        <v>0.95208689448301298</v>
      </c>
      <c r="I4572" s="2"/>
      <c r="J4572" s="15">
        <f ca="1">-LN(K4572) /NegExp_Labda</f>
        <v>4.8168018236781629</v>
      </c>
      <c r="K4572" s="2">
        <f t="shared" ca="1" si="493"/>
        <v>0.38160838562711286</v>
      </c>
      <c r="L4572" s="2"/>
      <c r="M4572" s="17">
        <f t="shared" ca="1" si="487"/>
        <v>6</v>
      </c>
      <c r="N4572" s="2">
        <f t="shared" ca="1" si="489"/>
        <v>0.62739715709904187</v>
      </c>
      <c r="O4572" s="2"/>
      <c r="P4572" s="31">
        <f t="shared" ca="1" si="488"/>
        <v>5.6659318184003897</v>
      </c>
    </row>
    <row r="4573" spans="1:16" x14ac:dyDescent="0.25">
      <c r="A4573" s="32">
        <f ca="1">Uniform_A+B4573*(Uniform_B-Uniform_A)</f>
        <v>1.416578977274553</v>
      </c>
      <c r="B4573" s="2">
        <f t="shared" ca="1" si="490"/>
        <v>0.1416578977274553</v>
      </c>
      <c r="C4573" s="4"/>
      <c r="D4573" s="5">
        <f ca="1">IF(E4573&lt;(Driehoek_C-Driehoek_A)/(Driehoek_B-Driehoek_A),Driehoek_A+SQRT(E4573*(Driehoek_B-Driehoek_A)*(Driehoek_C-Driehoek_A)),Driehoek_B-SQRT((1-E4573)*(Driehoek_B-Driehoek_A)*(Driehoek_B-Driehoek_C)))</f>
        <v>4.5251404383565985</v>
      </c>
      <c r="E4573" s="2">
        <f t="shared" ca="1" si="491"/>
        <v>0.42787519724481782</v>
      </c>
      <c r="F4573" s="2"/>
      <c r="G4573" s="15">
        <f ca="1">_xlfn.NORM.INV(H4573,Normaal_Mu,Normaal_Sigma)</f>
        <v>5.4842073639583413</v>
      </c>
      <c r="H4573" s="2">
        <f t="shared" ca="1" si="492"/>
        <v>0.59565008737263903</v>
      </c>
      <c r="I4573" s="2"/>
      <c r="J4573" s="15">
        <f ca="1">-LN(K4573) /NegExp_Labda</f>
        <v>5.04452319530645</v>
      </c>
      <c r="K4573" s="2">
        <f t="shared" ca="1" si="493"/>
        <v>0.36461814939248682</v>
      </c>
      <c r="L4573" s="2"/>
      <c r="M4573" s="17">
        <f t="shared" ca="1" si="487"/>
        <v>6</v>
      </c>
      <c r="N4573" s="2">
        <f t="shared" ca="1" si="489"/>
        <v>0.76096118124086432</v>
      </c>
      <c r="O4573" s="2"/>
      <c r="P4573" s="31">
        <f t="shared" ca="1" si="488"/>
        <v>4.4940899949791886</v>
      </c>
    </row>
    <row r="4574" spans="1:16" x14ac:dyDescent="0.25">
      <c r="A4574" s="32">
        <f ca="1">Uniform_A+B4574*(Uniform_B-Uniform_A)</f>
        <v>7.2137640761799258</v>
      </c>
      <c r="B4574" s="2">
        <f t="shared" ca="1" si="490"/>
        <v>0.7213764076179926</v>
      </c>
      <c r="C4574" s="4"/>
      <c r="D4574" s="5">
        <f ca="1">IF(E4574&lt;(Driehoek_C-Driehoek_A)/(Driehoek_B-Driehoek_A),Driehoek_A+SQRT(E4574*(Driehoek_B-Driehoek_A)*(Driehoek_C-Driehoek_A)),Driehoek_B-SQRT((1-E4574)*(Driehoek_B-Driehoek_A)*(Driehoek_B-Driehoek_C)))</f>
        <v>3.0998484122904246</v>
      </c>
      <c r="E4574" s="2">
        <f t="shared" ca="1" si="491"/>
        <v>8.640475214412624E-2</v>
      </c>
      <c r="F4574" s="2"/>
      <c r="G4574" s="15">
        <f ca="1">_xlfn.NORM.INV(H4574,Normaal_Mu,Normaal_Sigma)</f>
        <v>2.4396345714032384</v>
      </c>
      <c r="H4574" s="2">
        <f t="shared" ca="1" si="492"/>
        <v>0.10024044187165115</v>
      </c>
      <c r="I4574" s="2"/>
      <c r="J4574" s="15">
        <f ca="1">-LN(K4574) /NegExp_Labda</f>
        <v>1.3141013580073591</v>
      </c>
      <c r="K4574" s="2">
        <f t="shared" ca="1" si="493"/>
        <v>0.76888007447805407</v>
      </c>
      <c r="L4574" s="2"/>
      <c r="M4574" s="17">
        <f t="shared" ca="1" si="487"/>
        <v>9</v>
      </c>
      <c r="N4574" s="2">
        <f t="shared" ca="1" si="489"/>
        <v>0.93599534206388879</v>
      </c>
      <c r="O4574" s="2"/>
      <c r="P4574" s="31">
        <f t="shared" ca="1" si="488"/>
        <v>4.6134696835761897</v>
      </c>
    </row>
    <row r="4575" spans="1:16" x14ac:dyDescent="0.25">
      <c r="A4575" s="32">
        <f ca="1">Uniform_A+B4575*(Uniform_B-Uniform_A)</f>
        <v>2.8361080685243758</v>
      </c>
      <c r="B4575" s="2">
        <f t="shared" ca="1" si="490"/>
        <v>0.28361080685243756</v>
      </c>
      <c r="C4575" s="4"/>
      <c r="D4575" s="5">
        <f ca="1">IF(E4575&lt;(Driehoek_C-Driehoek_A)/(Driehoek_B-Driehoek_A),Driehoek_A+SQRT(E4575*(Driehoek_B-Driehoek_A)*(Driehoek_C-Driehoek_A)),Driehoek_B-SQRT((1-E4575)*(Driehoek_B-Driehoek_A)*(Driehoek_B-Driehoek_C)))</f>
        <v>4.7882127687068614</v>
      </c>
      <c r="E4575" s="2">
        <f t="shared" ca="1" si="491"/>
        <v>0.49316709480903076</v>
      </c>
      <c r="F4575" s="2"/>
      <c r="G4575" s="15">
        <f ca="1">_xlfn.NORM.INV(H4575,Normaal_Mu,Normaal_Sigma)</f>
        <v>2.2225715556684573</v>
      </c>
      <c r="H4575" s="2">
        <f t="shared" ca="1" si="492"/>
        <v>8.2459833857772669E-2</v>
      </c>
      <c r="I4575" s="2"/>
      <c r="J4575" s="15">
        <f ca="1">-LN(K4575) /NegExp_Labda</f>
        <v>1.3078909862133741</v>
      </c>
      <c r="K4575" s="2">
        <f t="shared" ca="1" si="493"/>
        <v>0.76983567404355779</v>
      </c>
      <c r="L4575" s="2"/>
      <c r="M4575" s="17">
        <f t="shared" ca="1" si="487"/>
        <v>4</v>
      </c>
      <c r="N4575" s="2">
        <f t="shared" ca="1" si="489"/>
        <v>0.29499750697524785</v>
      </c>
      <c r="O4575" s="2"/>
      <c r="P4575" s="31">
        <f t="shared" ca="1" si="488"/>
        <v>3.0309566758226136</v>
      </c>
    </row>
    <row r="4576" spans="1:16" x14ac:dyDescent="0.25">
      <c r="A4576" s="32">
        <f ca="1">Uniform_A+B4576*(Uniform_B-Uniform_A)</f>
        <v>7.8975031953606827</v>
      </c>
      <c r="B4576" s="2">
        <f t="shared" ca="1" si="490"/>
        <v>0.78975031953606822</v>
      </c>
      <c r="C4576" s="4"/>
      <c r="D4576" s="5">
        <f ca="1">IF(E4576&lt;(Driehoek_C-Driehoek_A)/(Driehoek_B-Driehoek_A),Driehoek_A+SQRT(E4576*(Driehoek_B-Driehoek_A)*(Driehoek_C-Driehoek_A)),Driehoek_B-SQRT((1-E4576)*(Driehoek_B-Driehoek_A)*(Driehoek_B-Driehoek_C)))</f>
        <v>5.5110924305586915</v>
      </c>
      <c r="E4576" s="2">
        <f t="shared" ca="1" si="491"/>
        <v>0.65221497062557543</v>
      </c>
      <c r="F4576" s="2"/>
      <c r="G4576" s="15">
        <f ca="1">_xlfn.NORM.INV(H4576,Normaal_Mu,Normaal_Sigma)</f>
        <v>9.1361413242891718</v>
      </c>
      <c r="H4576" s="2">
        <f t="shared" ca="1" si="492"/>
        <v>0.98068331051544921</v>
      </c>
      <c r="I4576" s="2"/>
      <c r="J4576" s="15">
        <f ca="1">-LN(K4576) /NegExp_Labda</f>
        <v>23.546843605036653</v>
      </c>
      <c r="K4576" s="2">
        <f t="shared" ca="1" si="493"/>
        <v>9.0104639039968459E-3</v>
      </c>
      <c r="L4576" s="2"/>
      <c r="M4576" s="17">
        <f t="shared" ca="1" si="487"/>
        <v>7</v>
      </c>
      <c r="N4576" s="2">
        <f t="shared" ca="1" si="489"/>
        <v>0.83671921302543484</v>
      </c>
      <c r="O4576" s="2"/>
      <c r="P4576" s="31">
        <f t="shared" ca="1" si="488"/>
        <v>10.61831611104904</v>
      </c>
    </row>
    <row r="4577" spans="1:16" x14ac:dyDescent="0.25">
      <c r="A4577" s="32">
        <f ca="1">Uniform_A+B4577*(Uniform_B-Uniform_A)</f>
        <v>0.17996063707225951</v>
      </c>
      <c r="B4577" s="2">
        <f t="shared" ca="1" si="490"/>
        <v>1.7996063707225951E-2</v>
      </c>
      <c r="C4577" s="4"/>
      <c r="D4577" s="5">
        <f ca="1">IF(E4577&lt;(Driehoek_C-Driehoek_A)/(Driehoek_B-Driehoek_A),Driehoek_A+SQRT(E4577*(Driehoek_B-Driehoek_A)*(Driehoek_C-Driehoek_A)),Driehoek_B-SQRT((1-E4577)*(Driehoek_B-Driehoek_A)*(Driehoek_B-Driehoek_C)))</f>
        <v>4.161841185445784</v>
      </c>
      <c r="E4577" s="2">
        <f t="shared" ca="1" si="491"/>
        <v>0.33120626529003849</v>
      </c>
      <c r="F4577" s="2"/>
      <c r="G4577" s="15">
        <f ca="1">_xlfn.NORM.INV(H4577,Normaal_Mu,Normaal_Sigma)</f>
        <v>5.0438723760072515</v>
      </c>
      <c r="H4577" s="2">
        <f t="shared" ca="1" si="492"/>
        <v>0.50875057106938537</v>
      </c>
      <c r="I4577" s="2"/>
      <c r="J4577" s="15">
        <f ca="1">-LN(K4577) /NegExp_Labda</f>
        <v>9.9039366526600698</v>
      </c>
      <c r="K4577" s="2">
        <f t="shared" ca="1" si="493"/>
        <v>0.13796057396742334</v>
      </c>
      <c r="L4577" s="2"/>
      <c r="M4577" s="17">
        <f t="shared" ca="1" si="487"/>
        <v>3</v>
      </c>
      <c r="N4577" s="2">
        <f t="shared" ca="1" si="489"/>
        <v>0.16907433781117032</v>
      </c>
      <c r="O4577" s="2"/>
      <c r="P4577" s="31">
        <f t="shared" ca="1" si="488"/>
        <v>4.4579221702370733</v>
      </c>
    </row>
    <row r="4578" spans="1:16" x14ac:dyDescent="0.25">
      <c r="A4578" s="32">
        <f ca="1">Uniform_A+B4578*(Uniform_B-Uniform_A)</f>
        <v>0.51983711907862773</v>
      </c>
      <c r="B4578" s="2">
        <f t="shared" ca="1" si="490"/>
        <v>5.1983711907862773E-2</v>
      </c>
      <c r="C4578" s="4"/>
      <c r="D4578" s="5">
        <f ca="1">IF(E4578&lt;(Driehoek_C-Driehoek_A)/(Driehoek_B-Driehoek_A),Driehoek_A+SQRT(E4578*(Driehoek_B-Driehoek_A)*(Driehoek_C-Driehoek_A)),Driehoek_B-SQRT((1-E4578)*(Driehoek_B-Driehoek_A)*(Driehoek_B-Driehoek_C)))</f>
        <v>6.5282679819262146</v>
      </c>
      <c r="E4578" s="2">
        <f t="shared" ca="1" si="491"/>
        <v>0.82544402373796832</v>
      </c>
      <c r="F4578" s="2"/>
      <c r="G4578" s="15">
        <f ca="1">_xlfn.NORM.INV(H4578,Normaal_Mu,Normaal_Sigma)</f>
        <v>7.1807787107309018</v>
      </c>
      <c r="H4578" s="2">
        <f t="shared" ca="1" si="492"/>
        <v>0.86222916558885432</v>
      </c>
      <c r="I4578" s="2"/>
      <c r="J4578" s="15">
        <f ca="1">-LN(K4578) /NegExp_Labda</f>
        <v>2.9252960513990098</v>
      </c>
      <c r="K4578" s="2">
        <f t="shared" ca="1" si="493"/>
        <v>0.55707287639476422</v>
      </c>
      <c r="L4578" s="2"/>
      <c r="M4578" s="17">
        <f t="shared" ca="1" si="487"/>
        <v>6</v>
      </c>
      <c r="N4578" s="2">
        <f t="shared" ca="1" si="489"/>
        <v>0.67050048079959168</v>
      </c>
      <c r="O4578" s="2"/>
      <c r="P4578" s="31">
        <f t="shared" ca="1" si="488"/>
        <v>4.6308359726269508</v>
      </c>
    </row>
    <row r="4579" spans="1:16" x14ac:dyDescent="0.25">
      <c r="A4579" s="32">
        <f ca="1">Uniform_A+B4579*(Uniform_B-Uniform_A)</f>
        <v>5.9512893666197204</v>
      </c>
      <c r="B4579" s="2">
        <f t="shared" ca="1" si="490"/>
        <v>0.59512893666197209</v>
      </c>
      <c r="C4579" s="4"/>
      <c r="D4579" s="5">
        <f ca="1">IF(E4579&lt;(Driehoek_C-Driehoek_A)/(Driehoek_B-Driehoek_A),Driehoek_A+SQRT(E4579*(Driehoek_B-Driehoek_A)*(Driehoek_C-Driehoek_A)),Driehoek_B-SQRT((1-E4579)*(Driehoek_B-Driehoek_A)*(Driehoek_B-Driehoek_C)))</f>
        <v>7.7641778869933358</v>
      </c>
      <c r="E4579" s="2">
        <f t="shared" ca="1" si="491"/>
        <v>0.95636410585724985</v>
      </c>
      <c r="F4579" s="2"/>
      <c r="G4579" s="15">
        <f ca="1">_xlfn.NORM.INV(H4579,Normaal_Mu,Normaal_Sigma)</f>
        <v>11.441365384449107</v>
      </c>
      <c r="H4579" s="2">
        <f t="shared" ca="1" si="492"/>
        <v>0.99936057172994297</v>
      </c>
      <c r="I4579" s="2"/>
      <c r="J4579" s="15">
        <f ca="1">-LN(K4579) /NegExp_Labda</f>
        <v>11.089213975019469</v>
      </c>
      <c r="K4579" s="2">
        <f t="shared" ca="1" si="493"/>
        <v>0.10884365382700767</v>
      </c>
      <c r="L4579" s="2"/>
      <c r="M4579" s="17">
        <f t="shared" ca="1" si="487"/>
        <v>4</v>
      </c>
      <c r="N4579" s="2">
        <f t="shared" ca="1" si="489"/>
        <v>0.42639267142015869</v>
      </c>
      <c r="O4579" s="2"/>
      <c r="P4579" s="31">
        <f t="shared" ca="1" si="488"/>
        <v>8.0492093226163259</v>
      </c>
    </row>
    <row r="4580" spans="1:16" x14ac:dyDescent="0.25">
      <c r="A4580" s="32">
        <f ca="1">Uniform_A+B4580*(Uniform_B-Uniform_A)</f>
        <v>2.0502058294160461</v>
      </c>
      <c r="B4580" s="2">
        <f t="shared" ca="1" si="490"/>
        <v>0.20502058294160463</v>
      </c>
      <c r="C4580" s="4"/>
      <c r="D4580" s="5">
        <f ca="1">IF(E4580&lt;(Driehoek_C-Driehoek_A)/(Driehoek_B-Driehoek_A),Driehoek_A+SQRT(E4580*(Driehoek_B-Driehoek_A)*(Driehoek_C-Driehoek_A)),Driehoek_B-SQRT((1-E4580)*(Driehoek_B-Driehoek_A)*(Driehoek_B-Driehoek_C)))</f>
        <v>7.2286315880388701</v>
      </c>
      <c r="E4580" s="2">
        <f t="shared" ca="1" si="491"/>
        <v>0.91035011283160872</v>
      </c>
      <c r="F4580" s="2"/>
      <c r="G4580" s="15">
        <f ca="1">_xlfn.NORM.INV(H4580,Normaal_Mu,Normaal_Sigma)</f>
        <v>10.39062450397315</v>
      </c>
      <c r="H4580" s="2">
        <f t="shared" ca="1" si="492"/>
        <v>0.99648386520287846</v>
      </c>
      <c r="I4580" s="2"/>
      <c r="J4580" s="15">
        <f ca="1">-LN(K4580) /NegExp_Labda</f>
        <v>0.10718358275455914</v>
      </c>
      <c r="K4580" s="2">
        <f t="shared" ca="1" si="493"/>
        <v>0.97879141680605286</v>
      </c>
      <c r="L4580" s="2"/>
      <c r="M4580" s="17">
        <f t="shared" ca="1" si="487"/>
        <v>4</v>
      </c>
      <c r="N4580" s="2">
        <f t="shared" ca="1" si="489"/>
        <v>0.30496109919594505</v>
      </c>
      <c r="O4580" s="2"/>
      <c r="P4580" s="31">
        <f t="shared" ca="1" si="488"/>
        <v>4.7553291008365246</v>
      </c>
    </row>
    <row r="4581" spans="1:16" x14ac:dyDescent="0.25">
      <c r="A4581" s="32">
        <f ca="1">Uniform_A+B4581*(Uniform_B-Uniform_A)</f>
        <v>1.4841276871491782</v>
      </c>
      <c r="B4581" s="2">
        <f t="shared" ca="1" si="490"/>
        <v>0.14841276871491782</v>
      </c>
      <c r="C4581" s="4"/>
      <c r="D4581" s="5">
        <f ca="1">IF(E4581&lt;(Driehoek_C-Driehoek_A)/(Driehoek_B-Driehoek_A),Driehoek_A+SQRT(E4581*(Driehoek_B-Driehoek_A)*(Driehoek_C-Driehoek_A)),Driehoek_B-SQRT((1-E4581)*(Driehoek_B-Driehoek_A)*(Driehoek_B-Driehoek_C)))</f>
        <v>5.5183820890347306</v>
      </c>
      <c r="E4581" s="2">
        <f t="shared" ca="1" si="491"/>
        <v>0.65366676348702379</v>
      </c>
      <c r="F4581" s="2"/>
      <c r="G4581" s="15">
        <f ca="1">_xlfn.NORM.INV(H4581,Normaal_Mu,Normaal_Sigma)</f>
        <v>7.6369575443925628</v>
      </c>
      <c r="H4581" s="2">
        <f t="shared" ca="1" si="492"/>
        <v>0.9063282866968122</v>
      </c>
      <c r="I4581" s="2"/>
      <c r="J4581" s="15">
        <f ca="1">-LN(K4581) /NegExp_Labda</f>
        <v>0.8562572078482914</v>
      </c>
      <c r="K4581" s="2">
        <f t="shared" ca="1" si="493"/>
        <v>0.84260967973280787</v>
      </c>
      <c r="L4581" s="2"/>
      <c r="M4581" s="17">
        <f t="shared" ca="1" si="487"/>
        <v>5</v>
      </c>
      <c r="N4581" s="2">
        <f t="shared" ca="1" si="489"/>
        <v>0.53893423607645752</v>
      </c>
      <c r="O4581" s="2"/>
      <c r="P4581" s="31">
        <f t="shared" ca="1" si="488"/>
        <v>4.0991449056849527</v>
      </c>
    </row>
    <row r="4582" spans="1:16" x14ac:dyDescent="0.25">
      <c r="A4582" s="32">
        <f ca="1">Uniform_A+B4582*(Uniform_B-Uniform_A)</f>
        <v>8.427832086948591</v>
      </c>
      <c r="B4582" s="2">
        <f t="shared" ca="1" si="490"/>
        <v>0.84278320869485912</v>
      </c>
      <c r="C4582" s="4"/>
      <c r="D4582" s="5">
        <f ca="1">IF(E4582&lt;(Driehoek_C-Driehoek_A)/(Driehoek_B-Driehoek_A),Driehoek_A+SQRT(E4582*(Driehoek_B-Driehoek_A)*(Driehoek_C-Driehoek_A)),Driehoek_B-SQRT((1-E4582)*(Driehoek_B-Driehoek_A)*(Driehoek_B-Driehoek_C)))</f>
        <v>4.8591695042235212</v>
      </c>
      <c r="E4582" s="2">
        <f t="shared" ca="1" si="491"/>
        <v>0.5101006515785006</v>
      </c>
      <c r="F4582" s="2"/>
      <c r="G4582" s="15">
        <f ca="1">_xlfn.NORM.INV(H4582,Normaal_Mu,Normaal_Sigma)</f>
        <v>7.0096915132604547</v>
      </c>
      <c r="H4582" s="2">
        <f t="shared" ca="1" si="492"/>
        <v>0.84251443642178825</v>
      </c>
      <c r="I4582" s="2"/>
      <c r="J4582" s="15">
        <f ca="1">-LN(K4582) /NegExp_Labda</f>
        <v>2.029548285917524</v>
      </c>
      <c r="K4582" s="2">
        <f t="shared" ca="1" si="493"/>
        <v>0.6663703664813061</v>
      </c>
      <c r="L4582" s="2"/>
      <c r="M4582" s="17">
        <f t="shared" ca="1" si="487"/>
        <v>3</v>
      </c>
      <c r="N4582" s="2">
        <f t="shared" ca="1" si="489"/>
        <v>0.1262228943720124</v>
      </c>
      <c r="O4582" s="2"/>
      <c r="P4582" s="31">
        <f t="shared" ca="1" si="488"/>
        <v>5.0652482780700181</v>
      </c>
    </row>
    <row r="4583" spans="1:16" x14ac:dyDescent="0.25">
      <c r="A4583" s="32">
        <f ca="1">Uniform_A+B4583*(Uniform_B-Uniform_A)</f>
        <v>0.47181580378304666</v>
      </c>
      <c r="B4583" s="2">
        <f t="shared" ca="1" si="490"/>
        <v>4.7181580378304666E-2</v>
      </c>
      <c r="C4583" s="4"/>
      <c r="D4583" s="5">
        <f ca="1">IF(E4583&lt;(Driehoek_C-Driehoek_A)/(Driehoek_B-Driehoek_A),Driehoek_A+SQRT(E4583*(Driehoek_B-Driehoek_A)*(Driehoek_C-Driehoek_A)),Driehoek_B-SQRT((1-E4583)*(Driehoek_B-Driehoek_A)*(Driehoek_B-Driehoek_C)))</f>
        <v>3.2240912771583785</v>
      </c>
      <c r="E4583" s="2">
        <f t="shared" ca="1" si="491"/>
        <v>0.10702853248680211</v>
      </c>
      <c r="F4583" s="2"/>
      <c r="G4583" s="15">
        <f ca="1">_xlfn.NORM.INV(H4583,Normaal_Mu,Normaal_Sigma)</f>
        <v>4.2521293195124343</v>
      </c>
      <c r="H4583" s="2">
        <f t="shared" ca="1" si="492"/>
        <v>0.35422621144742361</v>
      </c>
      <c r="I4583" s="2"/>
      <c r="J4583" s="15">
        <f ca="1">-LN(K4583) /NegExp_Labda</f>
        <v>6.5623737574612049</v>
      </c>
      <c r="K4583" s="2">
        <f t="shared" ca="1" si="493"/>
        <v>0.26915314435864746</v>
      </c>
      <c r="L4583" s="2"/>
      <c r="M4583" s="17">
        <f t="shared" ca="1" si="487"/>
        <v>5</v>
      </c>
      <c r="N4583" s="2">
        <f t="shared" ca="1" si="489"/>
        <v>0.52019970807115912</v>
      </c>
      <c r="O4583" s="2"/>
      <c r="P4583" s="31">
        <f t="shared" ca="1" si="488"/>
        <v>3.9020820315830127</v>
      </c>
    </row>
    <row r="4584" spans="1:16" x14ac:dyDescent="0.25">
      <c r="A4584" s="32">
        <f ca="1">Uniform_A+B4584*(Uniform_B-Uniform_A)</f>
        <v>9.8610705033702857</v>
      </c>
      <c r="B4584" s="2">
        <f t="shared" ca="1" si="490"/>
        <v>0.98610705033702861</v>
      </c>
      <c r="C4584" s="4"/>
      <c r="D4584" s="5">
        <f ca="1">IF(E4584&lt;(Driehoek_C-Driehoek_A)/(Driehoek_B-Driehoek_A),Driehoek_A+SQRT(E4584*(Driehoek_B-Driehoek_A)*(Driehoek_C-Driehoek_A)),Driehoek_B-SQRT((1-E4584)*(Driehoek_B-Driehoek_A)*(Driehoek_B-Driehoek_C)))</f>
        <v>7.7872409925665558</v>
      </c>
      <c r="E4584" s="2">
        <f t="shared" ca="1" si="491"/>
        <v>0.9579775882825442</v>
      </c>
      <c r="F4584" s="2"/>
      <c r="G4584" s="15">
        <f ca="1">_xlfn.NORM.INV(H4584,Normaal_Mu,Normaal_Sigma)</f>
        <v>3.9265008472030489</v>
      </c>
      <c r="H4584" s="2">
        <f t="shared" ca="1" si="492"/>
        <v>0.29572030301956576</v>
      </c>
      <c r="I4584" s="2"/>
      <c r="J4584" s="15">
        <f ca="1">-LN(K4584) /NegExp_Labda</f>
        <v>1.8304386426802355</v>
      </c>
      <c r="K4584" s="2">
        <f t="shared" ca="1" si="493"/>
        <v>0.69344196389288448</v>
      </c>
      <c r="L4584" s="2"/>
      <c r="M4584" s="17">
        <f t="shared" ca="1" si="487"/>
        <v>4</v>
      </c>
      <c r="N4584" s="2">
        <f t="shared" ca="1" si="489"/>
        <v>0.26875169865484438</v>
      </c>
      <c r="O4584" s="2"/>
      <c r="P4584" s="31">
        <f t="shared" ca="1" si="488"/>
        <v>5.4810501971640253</v>
      </c>
    </row>
    <row r="4585" spans="1:16" x14ac:dyDescent="0.25">
      <c r="A4585" s="32">
        <f ca="1">Uniform_A+B4585*(Uniform_B-Uniform_A)</f>
        <v>5.9999945952337876</v>
      </c>
      <c r="B4585" s="2">
        <f t="shared" ca="1" si="490"/>
        <v>0.59999945952337874</v>
      </c>
      <c r="C4585" s="4"/>
      <c r="D4585" s="5">
        <f ca="1">IF(E4585&lt;(Driehoek_C-Driehoek_A)/(Driehoek_B-Driehoek_A),Driehoek_A+SQRT(E4585*(Driehoek_B-Driehoek_A)*(Driehoek_C-Driehoek_A)),Driehoek_B-SQRT((1-E4585)*(Driehoek_B-Driehoek_A)*(Driehoek_B-Driehoek_C)))</f>
        <v>7.8474063825711289</v>
      </c>
      <c r="E4585" s="2">
        <f t="shared" ca="1" si="491"/>
        <v>0.96204365580177797</v>
      </c>
      <c r="F4585" s="2"/>
      <c r="G4585" s="15">
        <f ca="1">_xlfn.NORM.INV(H4585,Normaal_Mu,Normaal_Sigma)</f>
        <v>5.2921548286474644</v>
      </c>
      <c r="H4585" s="2">
        <f t="shared" ca="1" si="492"/>
        <v>0.55806986204836073</v>
      </c>
      <c r="I4585" s="2"/>
      <c r="J4585" s="15">
        <f ca="1">-LN(K4585) /NegExp_Labda</f>
        <v>0.1193865154512135</v>
      </c>
      <c r="K4585" s="2">
        <f t="shared" ca="1" si="493"/>
        <v>0.97640550434659945</v>
      </c>
      <c r="L4585" s="2"/>
      <c r="M4585" s="17">
        <f t="shared" ca="1" si="487"/>
        <v>9</v>
      </c>
      <c r="N4585" s="2">
        <f t="shared" ca="1" si="489"/>
        <v>0.96612815612178626</v>
      </c>
      <c r="O4585" s="2"/>
      <c r="P4585" s="31">
        <f t="shared" ca="1" si="488"/>
        <v>5.6517884643807195</v>
      </c>
    </row>
    <row r="4586" spans="1:16" x14ac:dyDescent="0.25">
      <c r="A4586" s="32">
        <f ca="1">Uniform_A+B4586*(Uniform_B-Uniform_A)</f>
        <v>1.7910489317487965</v>
      </c>
      <c r="B4586" s="2">
        <f t="shared" ca="1" si="490"/>
        <v>0.17910489317487965</v>
      </c>
      <c r="C4586" s="4"/>
      <c r="D4586" s="5">
        <f ca="1">IF(E4586&lt;(Driehoek_C-Driehoek_A)/(Driehoek_B-Driehoek_A),Driehoek_A+SQRT(E4586*(Driehoek_B-Driehoek_A)*(Driehoek_C-Driehoek_A)),Driehoek_B-SQRT((1-E4586)*(Driehoek_B-Driehoek_A)*(Driehoek_B-Driehoek_C)))</f>
        <v>5.636068781071577</v>
      </c>
      <c r="E4586" s="2">
        <f t="shared" ca="1" si="491"/>
        <v>0.67668476440910685</v>
      </c>
      <c r="F4586" s="2"/>
      <c r="G4586" s="15">
        <f ca="1">_xlfn.NORM.INV(H4586,Normaal_Mu,Normaal_Sigma)</f>
        <v>4.1262457941398667</v>
      </c>
      <c r="H4586" s="2">
        <f t="shared" ca="1" si="492"/>
        <v>0.33110023911709985</v>
      </c>
      <c r="I4586" s="2"/>
      <c r="J4586" s="15">
        <f ca="1">-LN(K4586) /NegExp_Labda</f>
        <v>5.5858577649790382</v>
      </c>
      <c r="K4586" s="2">
        <f t="shared" ca="1" si="493"/>
        <v>0.3272039660995687</v>
      </c>
      <c r="L4586" s="2"/>
      <c r="M4586" s="17">
        <f t="shared" ca="1" si="487"/>
        <v>5</v>
      </c>
      <c r="N4586" s="2">
        <f t="shared" ca="1" si="489"/>
        <v>0.47306867060785884</v>
      </c>
      <c r="O4586" s="2"/>
      <c r="P4586" s="31">
        <f t="shared" ca="1" si="488"/>
        <v>4.4278442543878551</v>
      </c>
    </row>
    <row r="4587" spans="1:16" x14ac:dyDescent="0.25">
      <c r="A4587" s="32">
        <f ca="1">Uniform_A+B4587*(Uniform_B-Uniform_A)</f>
        <v>7.167123885655112</v>
      </c>
      <c r="B4587" s="2">
        <f t="shared" ca="1" si="490"/>
        <v>0.71671238856551123</v>
      </c>
      <c r="C4587" s="4"/>
      <c r="D4587" s="5">
        <f ca="1">IF(E4587&lt;(Driehoek_C-Driehoek_A)/(Driehoek_B-Driehoek_A),Driehoek_A+SQRT(E4587*(Driehoek_B-Driehoek_A)*(Driehoek_C-Driehoek_A)),Driehoek_B-SQRT((1-E4587)*(Driehoek_B-Driehoek_A)*(Driehoek_B-Driehoek_C)))</f>
        <v>2.9023903874103216</v>
      </c>
      <c r="E4587" s="2">
        <f t="shared" ca="1" si="491"/>
        <v>5.8164886520753578E-2</v>
      </c>
      <c r="F4587" s="2"/>
      <c r="G4587" s="15">
        <f ca="1">_xlfn.NORM.INV(H4587,Normaal_Mu,Normaal_Sigma)</f>
        <v>5.9456396103248395</v>
      </c>
      <c r="H4587" s="2">
        <f t="shared" ca="1" si="492"/>
        <v>0.68182912849943045</v>
      </c>
      <c r="I4587" s="2"/>
      <c r="J4587" s="15">
        <f ca="1">-LN(K4587) /NegExp_Labda</f>
        <v>6.7627570451798187</v>
      </c>
      <c r="K4587" s="2">
        <f t="shared" ca="1" si="493"/>
        <v>0.25857967577185237</v>
      </c>
      <c r="L4587" s="2"/>
      <c r="M4587" s="17">
        <f t="shared" ca="1" si="487"/>
        <v>8</v>
      </c>
      <c r="N4587" s="2">
        <f t="shared" ca="1" si="489"/>
        <v>0.88580128274664127</v>
      </c>
      <c r="O4587" s="2"/>
      <c r="P4587" s="31">
        <f t="shared" ca="1" si="488"/>
        <v>6.1555821857140183</v>
      </c>
    </row>
    <row r="4588" spans="1:16" x14ac:dyDescent="0.25">
      <c r="A4588" s="32">
        <f ca="1">Uniform_A+B4588*(Uniform_B-Uniform_A)</f>
        <v>1.6885919371795632</v>
      </c>
      <c r="B4588" s="2">
        <f t="shared" ca="1" si="490"/>
        <v>0.16885919371795632</v>
      </c>
      <c r="C4588" s="4"/>
      <c r="D4588" s="5">
        <f ca="1">IF(E4588&lt;(Driehoek_C-Driehoek_A)/(Driehoek_B-Driehoek_A),Driehoek_A+SQRT(E4588*(Driehoek_B-Driehoek_A)*(Driehoek_C-Driehoek_A)),Driehoek_B-SQRT((1-E4588)*(Driehoek_B-Driehoek_A)*(Driehoek_B-Driehoek_C)))</f>
        <v>3.9925137500273102</v>
      </c>
      <c r="E4588" s="2">
        <f t="shared" ca="1" si="491"/>
        <v>0.28357936028913533</v>
      </c>
      <c r="F4588" s="2"/>
      <c r="G4588" s="15">
        <f ca="1">_xlfn.NORM.INV(H4588,Normaal_Mu,Normaal_Sigma)</f>
        <v>6.938226454611244</v>
      </c>
      <c r="H4588" s="2">
        <f t="shared" ca="1" si="492"/>
        <v>0.83375565060899826</v>
      </c>
      <c r="I4588" s="2"/>
      <c r="J4588" s="15">
        <f ca="1">-LN(K4588) /NegExp_Labda</f>
        <v>0.59631928214107544</v>
      </c>
      <c r="K4588" s="2">
        <f t="shared" ca="1" si="493"/>
        <v>0.88757357786866642</v>
      </c>
      <c r="L4588" s="2"/>
      <c r="M4588" s="17">
        <f t="shared" ca="1" si="487"/>
        <v>6</v>
      </c>
      <c r="N4588" s="2">
        <f t="shared" ca="1" si="489"/>
        <v>0.72903666658467559</v>
      </c>
      <c r="O4588" s="2"/>
      <c r="P4588" s="31">
        <f t="shared" ca="1" si="488"/>
        <v>3.8431302847918389</v>
      </c>
    </row>
    <row r="4589" spans="1:16" x14ac:dyDescent="0.25">
      <c r="A4589" s="32">
        <f ca="1">Uniform_A+B4589*(Uniform_B-Uniform_A)</f>
        <v>1.4554717776110682</v>
      </c>
      <c r="B4589" s="2">
        <f t="shared" ca="1" si="490"/>
        <v>0.14554717776110682</v>
      </c>
      <c r="C4589" s="4"/>
      <c r="D4589" s="5">
        <f ca="1">IF(E4589&lt;(Driehoek_C-Driehoek_A)/(Driehoek_B-Driehoek_A),Driehoek_A+SQRT(E4589*(Driehoek_B-Driehoek_A)*(Driehoek_C-Driehoek_A)),Driehoek_B-SQRT((1-E4589)*(Driehoek_B-Driehoek_A)*(Driehoek_B-Driehoek_C)))</f>
        <v>6.4075078930439098</v>
      </c>
      <c r="E4589" s="2">
        <f t="shared" ca="1" si="491"/>
        <v>0.80797099072486767</v>
      </c>
      <c r="F4589" s="2"/>
      <c r="G4589" s="15">
        <f ca="1">_xlfn.NORM.INV(H4589,Normaal_Mu,Normaal_Sigma)</f>
        <v>8.7188220472712814</v>
      </c>
      <c r="H4589" s="2">
        <f t="shared" ca="1" si="492"/>
        <v>0.96851554977196719</v>
      </c>
      <c r="I4589" s="2"/>
      <c r="J4589" s="15">
        <f ca="1">-LN(K4589) /NegExp_Labda</f>
        <v>2.3447312175453208</v>
      </c>
      <c r="K4589" s="2">
        <f t="shared" ca="1" si="493"/>
        <v>0.62566121560378696</v>
      </c>
      <c r="L4589" s="2"/>
      <c r="M4589" s="17">
        <f t="shared" ref="M4589:M4652" ca="1" si="494">VLOOKUP(N4589,$S$5:$T$105,2,TRUE)</f>
        <v>4</v>
      </c>
      <c r="N4589" s="2">
        <f t="shared" ca="1" si="489"/>
        <v>0.43881884117561365</v>
      </c>
      <c r="O4589" s="2"/>
      <c r="P4589" s="31">
        <f t="shared" ref="P4589:P4652" ca="1" si="495">SUM(A4589,D4589,G4589,J4589,M4589)/5</f>
        <v>4.5853065870943164</v>
      </c>
    </row>
    <row r="4590" spans="1:16" x14ac:dyDescent="0.25">
      <c r="A4590" s="32">
        <f ca="1">Uniform_A+B4590*(Uniform_B-Uniform_A)</f>
        <v>4.2260373006858849</v>
      </c>
      <c r="B4590" s="2">
        <f t="shared" ca="1" si="490"/>
        <v>0.42260373006858853</v>
      </c>
      <c r="C4590" s="4"/>
      <c r="D4590" s="5">
        <f ca="1">IF(E4590&lt;(Driehoek_C-Driehoek_A)/(Driehoek_B-Driehoek_A),Driehoek_A+SQRT(E4590*(Driehoek_B-Driehoek_A)*(Driehoek_C-Driehoek_A)),Driehoek_B-SQRT((1-E4590)*(Driehoek_B-Driehoek_A)*(Driehoek_B-Driehoek_C)))</f>
        <v>6.8103782122272953</v>
      </c>
      <c r="E4590" s="2">
        <f t="shared" ca="1" si="491"/>
        <v>0.86301589790031619</v>
      </c>
      <c r="F4590" s="2"/>
      <c r="G4590" s="15">
        <f ca="1">_xlfn.NORM.INV(H4590,Normaal_Mu,Normaal_Sigma)</f>
        <v>4.8824442287881764</v>
      </c>
      <c r="H4590" s="2">
        <f t="shared" ca="1" si="492"/>
        <v>0.47656451136546429</v>
      </c>
      <c r="I4590" s="2"/>
      <c r="J4590" s="15">
        <f ca="1">-LN(K4590) /NegExp_Labda</f>
        <v>0.37097407391302861</v>
      </c>
      <c r="K4590" s="2">
        <f t="shared" ca="1" si="493"/>
        <v>0.92849079248884037</v>
      </c>
      <c r="L4590" s="2"/>
      <c r="M4590" s="17">
        <f t="shared" ca="1" si="494"/>
        <v>7</v>
      </c>
      <c r="N4590" s="2">
        <f t="shared" ca="1" si="489"/>
        <v>0.80647986982808817</v>
      </c>
      <c r="O4590" s="2"/>
      <c r="P4590" s="31">
        <f t="shared" ca="1" si="495"/>
        <v>4.6579667631228769</v>
      </c>
    </row>
    <row r="4591" spans="1:16" x14ac:dyDescent="0.25">
      <c r="A4591" s="32">
        <f ca="1">Uniform_A+B4591*(Uniform_B-Uniform_A)</f>
        <v>2.1560556230549355</v>
      </c>
      <c r="B4591" s="2">
        <f t="shared" ca="1" si="490"/>
        <v>0.21560556230549355</v>
      </c>
      <c r="C4591" s="4"/>
      <c r="D4591" s="5">
        <f ca="1">IF(E4591&lt;(Driehoek_C-Driehoek_A)/(Driehoek_B-Driehoek_A),Driehoek_A+SQRT(E4591*(Driehoek_B-Driehoek_A)*(Driehoek_C-Driehoek_A)),Driehoek_B-SQRT((1-E4591)*(Driehoek_B-Driehoek_A)*(Driehoek_B-Driehoek_C)))</f>
        <v>6.4384253636584603</v>
      </c>
      <c r="E4591" s="2">
        <f t="shared" ca="1" si="491"/>
        <v>0.81252386807004884</v>
      </c>
      <c r="F4591" s="2"/>
      <c r="G4591" s="15">
        <f ca="1">_xlfn.NORM.INV(H4591,Normaal_Mu,Normaal_Sigma)</f>
        <v>6.2229481255217305</v>
      </c>
      <c r="H4591" s="2">
        <f t="shared" ca="1" si="492"/>
        <v>0.72955710782854355</v>
      </c>
      <c r="I4591" s="2"/>
      <c r="J4591" s="15">
        <f ca="1">-LN(K4591) /NegExp_Labda</f>
        <v>1.2901148540226215</v>
      </c>
      <c r="K4591" s="2">
        <f t="shared" ca="1" si="493"/>
        <v>0.77257748517670632</v>
      </c>
      <c r="L4591" s="2"/>
      <c r="M4591" s="17">
        <f t="shared" ca="1" si="494"/>
        <v>7</v>
      </c>
      <c r="N4591" s="2">
        <f t="shared" ca="1" si="489"/>
        <v>0.81083106512090675</v>
      </c>
      <c r="O4591" s="2"/>
      <c r="P4591" s="31">
        <f t="shared" ca="1" si="495"/>
        <v>4.6215087932515493</v>
      </c>
    </row>
    <row r="4592" spans="1:16" x14ac:dyDescent="0.25">
      <c r="A4592" s="32">
        <f ca="1">Uniform_A+B4592*(Uniform_B-Uniform_A)</f>
        <v>6.0321416446042475</v>
      </c>
      <c r="B4592" s="2">
        <f t="shared" ca="1" si="490"/>
        <v>0.60321416446042475</v>
      </c>
      <c r="C4592" s="4"/>
      <c r="D4592" s="5">
        <f ca="1">IF(E4592&lt;(Driehoek_C-Driehoek_A)/(Driehoek_B-Driehoek_A),Driehoek_A+SQRT(E4592*(Driehoek_B-Driehoek_A)*(Driehoek_C-Driehoek_A)),Driehoek_B-SQRT((1-E4592)*(Driehoek_B-Driehoek_A)*(Driehoek_B-Driehoek_C)))</f>
        <v>5.9521363843447883</v>
      </c>
      <c r="E4592" s="2">
        <f t="shared" ca="1" si="491"/>
        <v>0.73458649658186115</v>
      </c>
      <c r="F4592" s="2"/>
      <c r="G4592" s="15">
        <f ca="1">_xlfn.NORM.INV(H4592,Normaal_Mu,Normaal_Sigma)</f>
        <v>2.5577282588966055</v>
      </c>
      <c r="H4592" s="2">
        <f t="shared" ca="1" si="492"/>
        <v>0.1110172901085037</v>
      </c>
      <c r="I4592" s="2"/>
      <c r="J4592" s="15">
        <f ca="1">-LN(K4592) /NegExp_Labda</f>
        <v>2.1429276303110703</v>
      </c>
      <c r="K4592" s="2">
        <f t="shared" ca="1" si="493"/>
        <v>0.65142987393967766</v>
      </c>
      <c r="L4592" s="2"/>
      <c r="M4592" s="17">
        <f t="shared" ca="1" si="494"/>
        <v>3</v>
      </c>
      <c r="N4592" s="2">
        <f t="shared" ca="1" si="489"/>
        <v>0.21413815203778219</v>
      </c>
      <c r="O4592" s="2"/>
      <c r="P4592" s="31">
        <f t="shared" ca="1" si="495"/>
        <v>3.9369867836313426</v>
      </c>
    </row>
    <row r="4593" spans="1:16" x14ac:dyDescent="0.25">
      <c r="A4593" s="32">
        <f ca="1">Uniform_A+B4593*(Uniform_B-Uniform_A)</f>
        <v>4.6870563558381289</v>
      </c>
      <c r="B4593" s="2">
        <f t="shared" ca="1" si="490"/>
        <v>0.46870563558381284</v>
      </c>
      <c r="C4593" s="4"/>
      <c r="D4593" s="5">
        <f ca="1">IF(E4593&lt;(Driehoek_C-Driehoek_A)/(Driehoek_B-Driehoek_A),Driehoek_A+SQRT(E4593*(Driehoek_B-Driehoek_A)*(Driehoek_C-Driehoek_A)),Driehoek_B-SQRT((1-E4593)*(Driehoek_B-Driehoek_A)*(Driehoek_B-Driehoek_C)))</f>
        <v>6.9696030202949348</v>
      </c>
      <c r="E4593" s="2">
        <f t="shared" ca="1" si="491"/>
        <v>0.88221394585155855</v>
      </c>
      <c r="F4593" s="2"/>
      <c r="G4593" s="15">
        <f ca="1">_xlfn.NORM.INV(H4593,Normaal_Mu,Normaal_Sigma)</f>
        <v>4.7950821941193214</v>
      </c>
      <c r="H4593" s="2">
        <f t="shared" ca="1" si="492"/>
        <v>0.45919621591316873</v>
      </c>
      <c r="I4593" s="2"/>
      <c r="J4593" s="15">
        <f ca="1">-LN(K4593) /NegExp_Labda</f>
        <v>1.2238118813423862</v>
      </c>
      <c r="K4593" s="2">
        <f t="shared" ca="1" si="493"/>
        <v>0.78289054951439607</v>
      </c>
      <c r="L4593" s="2"/>
      <c r="M4593" s="17">
        <f t="shared" ca="1" si="494"/>
        <v>4</v>
      </c>
      <c r="N4593" s="2">
        <f t="shared" ca="1" si="489"/>
        <v>0.37818563868506283</v>
      </c>
      <c r="O4593" s="2"/>
      <c r="P4593" s="31">
        <f t="shared" ca="1" si="495"/>
        <v>4.3351106903189542</v>
      </c>
    </row>
    <row r="4594" spans="1:16" x14ac:dyDescent="0.25">
      <c r="A4594" s="32">
        <f ca="1">Uniform_A+B4594*(Uniform_B-Uniform_A)</f>
        <v>7.6928470094248684</v>
      </c>
      <c r="B4594" s="2">
        <f t="shared" ca="1" si="490"/>
        <v>0.7692847009424868</v>
      </c>
      <c r="C4594" s="4"/>
      <c r="D4594" s="5">
        <f ca="1">IF(E4594&lt;(Driehoek_C-Driehoek_A)/(Driehoek_B-Driehoek_A),Driehoek_A+SQRT(E4594*(Driehoek_B-Driehoek_A)*(Driehoek_C-Driehoek_A)),Driehoek_B-SQRT((1-E4594)*(Driehoek_B-Driehoek_A)*(Driehoek_B-Driehoek_C)))</f>
        <v>8.5494268671462628</v>
      </c>
      <c r="E4594" s="2">
        <f t="shared" ca="1" si="491"/>
        <v>0.99419953862715338</v>
      </c>
      <c r="F4594" s="2"/>
      <c r="G4594" s="15">
        <f ca="1">_xlfn.NORM.INV(H4594,Normaal_Mu,Normaal_Sigma)</f>
        <v>1.8684068806221945</v>
      </c>
      <c r="H4594" s="2">
        <f t="shared" ca="1" si="492"/>
        <v>5.8698125953870584E-2</v>
      </c>
      <c r="I4594" s="2"/>
      <c r="J4594" s="15">
        <f ca="1">-LN(K4594) /NegExp_Labda</f>
        <v>0.44687549627350731</v>
      </c>
      <c r="K4594" s="2">
        <f t="shared" ca="1" si="493"/>
        <v>0.91450248003272594</v>
      </c>
      <c r="L4594" s="2"/>
      <c r="M4594" s="17">
        <f t="shared" ca="1" si="494"/>
        <v>5</v>
      </c>
      <c r="N4594" s="2">
        <f t="shared" ca="1" si="489"/>
        <v>0.52127441069234148</v>
      </c>
      <c r="O4594" s="2"/>
      <c r="P4594" s="31">
        <f t="shared" ca="1" si="495"/>
        <v>4.7115112506933672</v>
      </c>
    </row>
    <row r="4595" spans="1:16" x14ac:dyDescent="0.25">
      <c r="A4595" s="32">
        <f ca="1">Uniform_A+B4595*(Uniform_B-Uniform_A)</f>
        <v>9.710700011550788</v>
      </c>
      <c r="B4595" s="2">
        <f t="shared" ca="1" si="490"/>
        <v>0.9710700011550788</v>
      </c>
      <c r="C4595" s="4"/>
      <c r="D4595" s="5">
        <f ca="1">IF(E4595&lt;(Driehoek_C-Driehoek_A)/(Driehoek_B-Driehoek_A),Driehoek_A+SQRT(E4595*(Driehoek_B-Driehoek_A)*(Driehoek_C-Driehoek_A)),Driehoek_B-SQRT((1-E4595)*(Driehoek_B-Driehoek_A)*(Driehoek_B-Driehoek_C)))</f>
        <v>2.9219832800300978</v>
      </c>
      <c r="E4595" s="2">
        <f t="shared" ca="1" si="491"/>
        <v>6.0718083475361229E-2</v>
      </c>
      <c r="F4595" s="2"/>
      <c r="G4595" s="15">
        <f ca="1">_xlfn.NORM.INV(H4595,Normaal_Mu,Normaal_Sigma)</f>
        <v>4.8146541203184592</v>
      </c>
      <c r="H4595" s="2">
        <f t="shared" ca="1" si="492"/>
        <v>0.46308169767669816</v>
      </c>
      <c r="I4595" s="2"/>
      <c r="J4595" s="15">
        <f ca="1">-LN(K4595) /NegExp_Labda</f>
        <v>7.9805260390960058</v>
      </c>
      <c r="K4595" s="2">
        <f t="shared" ca="1" si="493"/>
        <v>0.20268439628941215</v>
      </c>
      <c r="L4595" s="2"/>
      <c r="M4595" s="17">
        <f t="shared" ca="1" si="494"/>
        <v>11</v>
      </c>
      <c r="N4595" s="2">
        <f t="shared" ca="1" si="489"/>
        <v>0.99326389431277962</v>
      </c>
      <c r="O4595" s="2"/>
      <c r="P4595" s="31">
        <f t="shared" ca="1" si="495"/>
        <v>7.2855726901990696</v>
      </c>
    </row>
    <row r="4596" spans="1:16" x14ac:dyDescent="0.25">
      <c r="A4596" s="32">
        <f ca="1">Uniform_A+B4596*(Uniform_B-Uniform_A)</f>
        <v>4.4986292062929154</v>
      </c>
      <c r="B4596" s="2">
        <f t="shared" ca="1" si="490"/>
        <v>0.44986292062929156</v>
      </c>
      <c r="C4596" s="4"/>
      <c r="D4596" s="5">
        <f ca="1">IF(E4596&lt;(Driehoek_C-Driehoek_A)/(Driehoek_B-Driehoek_A),Driehoek_A+SQRT(E4596*(Driehoek_B-Driehoek_A)*(Driehoek_C-Driehoek_A)),Driehoek_B-SQRT((1-E4596)*(Driehoek_B-Driehoek_A)*(Driehoek_B-Driehoek_C)))</f>
        <v>4.5475813478522991</v>
      </c>
      <c r="E4596" s="2">
        <f t="shared" ca="1" si="491"/>
        <v>0.43359908988592144</v>
      </c>
      <c r="F4596" s="2"/>
      <c r="G4596" s="15">
        <f ca="1">_xlfn.NORM.INV(H4596,Normaal_Mu,Normaal_Sigma)</f>
        <v>6.7535696823004763</v>
      </c>
      <c r="H4596" s="2">
        <f t="shared" ca="1" si="492"/>
        <v>0.80969824287357695</v>
      </c>
      <c r="I4596" s="2"/>
      <c r="J4596" s="15">
        <f ca="1">-LN(K4596) /NegExp_Labda</f>
        <v>6.8701835971353802</v>
      </c>
      <c r="K4596" s="2">
        <f t="shared" ca="1" si="493"/>
        <v>0.25308326861925312</v>
      </c>
      <c r="L4596" s="2"/>
      <c r="M4596" s="17">
        <f t="shared" ca="1" si="494"/>
        <v>4</v>
      </c>
      <c r="N4596" s="2">
        <f t="shared" ca="1" si="489"/>
        <v>0.28220800374743726</v>
      </c>
      <c r="O4596" s="2"/>
      <c r="P4596" s="31">
        <f t="shared" ca="1" si="495"/>
        <v>5.3339927667162144</v>
      </c>
    </row>
    <row r="4597" spans="1:16" x14ac:dyDescent="0.25">
      <c r="A4597" s="32">
        <f ca="1">Uniform_A+B4597*(Uniform_B-Uniform_A)</f>
        <v>7.9301387290067726</v>
      </c>
      <c r="B4597" s="2">
        <f t="shared" ca="1" si="490"/>
        <v>0.79301387290067726</v>
      </c>
      <c r="C4597" s="4"/>
      <c r="D4597" s="5">
        <f ca="1">IF(E4597&lt;(Driehoek_C-Driehoek_A)/(Driehoek_B-Driehoek_A),Driehoek_A+SQRT(E4597*(Driehoek_B-Driehoek_A)*(Driehoek_C-Driehoek_A)),Driehoek_B-SQRT((1-E4597)*(Driehoek_B-Driehoek_A)*(Driehoek_B-Driehoek_C)))</f>
        <v>2.7820683114967939</v>
      </c>
      <c r="E4597" s="2">
        <f t="shared" ca="1" si="491"/>
        <v>4.3687917417674749E-2</v>
      </c>
      <c r="F4597" s="2"/>
      <c r="G4597" s="15">
        <f ca="1">_xlfn.NORM.INV(H4597,Normaal_Mu,Normaal_Sigma)</f>
        <v>2.8337067846418149</v>
      </c>
      <c r="H4597" s="2">
        <f t="shared" ca="1" si="492"/>
        <v>0.1393716771282969</v>
      </c>
      <c r="I4597" s="2"/>
      <c r="J4597" s="15">
        <f ca="1">-LN(K4597) /NegExp_Labda</f>
        <v>3.1887666060095787</v>
      </c>
      <c r="K4597" s="2">
        <f t="shared" ca="1" si="493"/>
        <v>0.52847841252125805</v>
      </c>
      <c r="L4597" s="2"/>
      <c r="M4597" s="17">
        <f t="shared" ca="1" si="494"/>
        <v>8</v>
      </c>
      <c r="N4597" s="2">
        <f t="shared" ca="1" si="489"/>
        <v>0.90082199851737466</v>
      </c>
      <c r="O4597" s="2"/>
      <c r="P4597" s="31">
        <f t="shared" ca="1" si="495"/>
        <v>4.9469360862309921</v>
      </c>
    </row>
    <row r="4598" spans="1:16" x14ac:dyDescent="0.25">
      <c r="A4598" s="32">
        <f ca="1">Uniform_A+B4598*(Uniform_B-Uniform_A)</f>
        <v>9.5000335218648697</v>
      </c>
      <c r="B4598" s="2">
        <f t="shared" ca="1" si="490"/>
        <v>0.9500033521864869</v>
      </c>
      <c r="C4598" s="4"/>
      <c r="D4598" s="5">
        <f ca="1">IF(E4598&lt;(Driehoek_C-Driehoek_A)/(Driehoek_B-Driehoek_A),Driehoek_A+SQRT(E4598*(Driehoek_B-Driehoek_A)*(Driehoek_C-Driehoek_A)),Driehoek_B-SQRT((1-E4598)*(Driehoek_B-Driehoek_A)*(Driehoek_B-Driehoek_C)))</f>
        <v>2.5039429575858665</v>
      </c>
      <c r="E4598" s="2">
        <f t="shared" ca="1" si="491"/>
        <v>1.813989317859932E-2</v>
      </c>
      <c r="F4598" s="2"/>
      <c r="G4598" s="15">
        <f ca="1">_xlfn.NORM.INV(H4598,Normaal_Mu,Normaal_Sigma)</f>
        <v>2.0884871182831155</v>
      </c>
      <c r="H4598" s="2">
        <f t="shared" ca="1" si="492"/>
        <v>7.2729980590681476E-2</v>
      </c>
      <c r="I4598" s="2"/>
      <c r="J4598" s="15">
        <f ca="1">-LN(K4598) /NegExp_Labda</f>
        <v>4.0097669047923352</v>
      </c>
      <c r="K4598" s="2">
        <f t="shared" ca="1" si="493"/>
        <v>0.44845211016834818</v>
      </c>
      <c r="L4598" s="2"/>
      <c r="M4598" s="17">
        <f t="shared" ca="1" si="494"/>
        <v>8</v>
      </c>
      <c r="N4598" s="2">
        <f t="shared" ca="1" si="489"/>
        <v>0.88263926585925201</v>
      </c>
      <c r="O4598" s="2"/>
      <c r="P4598" s="31">
        <f t="shared" ca="1" si="495"/>
        <v>5.2204461005052369</v>
      </c>
    </row>
    <row r="4599" spans="1:16" x14ac:dyDescent="0.25">
      <c r="A4599" s="32">
        <f ca="1">Uniform_A+B4599*(Uniform_B-Uniform_A)</f>
        <v>9.5977489338765487E-2</v>
      </c>
      <c r="B4599" s="2">
        <f t="shared" ca="1" si="490"/>
        <v>9.5977489338765487E-3</v>
      </c>
      <c r="C4599" s="4"/>
      <c r="D4599" s="5">
        <f ca="1">IF(E4599&lt;(Driehoek_C-Driehoek_A)/(Driehoek_B-Driehoek_A),Driehoek_A+SQRT(E4599*(Driehoek_B-Driehoek_A)*(Driehoek_C-Driehoek_A)),Driehoek_B-SQRT((1-E4599)*(Driehoek_B-Driehoek_A)*(Driehoek_B-Driehoek_C)))</f>
        <v>7.307792590216617</v>
      </c>
      <c r="E4599" s="2">
        <f t="shared" ca="1" si="491"/>
        <v>0.91818383092212041</v>
      </c>
      <c r="F4599" s="2"/>
      <c r="G4599" s="15">
        <f ca="1">_xlfn.NORM.INV(H4599,Normaal_Mu,Normaal_Sigma)</f>
        <v>7.4322819415569539</v>
      </c>
      <c r="H4599" s="2">
        <f t="shared" ca="1" si="492"/>
        <v>0.8880343872377946</v>
      </c>
      <c r="I4599" s="2"/>
      <c r="J4599" s="15">
        <f ca="1">-LN(K4599) /NegExp_Labda</f>
        <v>15.855096856500644</v>
      </c>
      <c r="K4599" s="2">
        <f t="shared" ca="1" si="493"/>
        <v>4.1960802457171265E-2</v>
      </c>
      <c r="L4599" s="2"/>
      <c r="M4599" s="17">
        <f t="shared" ca="1" si="494"/>
        <v>2</v>
      </c>
      <c r="N4599" s="2">
        <f t="shared" ca="1" si="489"/>
        <v>0.11623589636767884</v>
      </c>
      <c r="O4599" s="2"/>
      <c r="P4599" s="31">
        <f t="shared" ca="1" si="495"/>
        <v>6.5382297755225967</v>
      </c>
    </row>
    <row r="4600" spans="1:16" x14ac:dyDescent="0.25">
      <c r="A4600" s="32">
        <f ca="1">Uniform_A+B4600*(Uniform_B-Uniform_A)</f>
        <v>4.3863037981482762</v>
      </c>
      <c r="B4600" s="2">
        <f t="shared" ca="1" si="490"/>
        <v>0.43863037981482766</v>
      </c>
      <c r="C4600" s="4"/>
      <c r="D4600" s="5">
        <f ca="1">IF(E4600&lt;(Driehoek_C-Driehoek_A)/(Driehoek_B-Driehoek_A),Driehoek_A+SQRT(E4600*(Driehoek_B-Driehoek_A)*(Driehoek_C-Driehoek_A)),Driehoek_B-SQRT((1-E4600)*(Driehoek_B-Driehoek_A)*(Driehoek_B-Driehoek_C)))</f>
        <v>7.3894846056675352</v>
      </c>
      <c r="E4600" s="2">
        <f t="shared" ca="1" si="491"/>
        <v>0.92589257613194698</v>
      </c>
      <c r="F4600" s="2"/>
      <c r="G4600" s="15">
        <f ca="1">_xlfn.NORM.INV(H4600,Normaal_Mu,Normaal_Sigma)</f>
        <v>4.8733100421937658</v>
      </c>
      <c r="H4600" s="2">
        <f t="shared" ca="1" si="492"/>
        <v>0.47474589983564486</v>
      </c>
      <c r="I4600" s="2"/>
      <c r="J4600" s="15">
        <f ca="1">-LN(K4600) /NegExp_Labda</f>
        <v>4.0755167703507622</v>
      </c>
      <c r="K4600" s="2">
        <f t="shared" ca="1" si="493"/>
        <v>0.44259358114932812</v>
      </c>
      <c r="L4600" s="2"/>
      <c r="M4600" s="17">
        <f t="shared" ca="1" si="494"/>
        <v>5</v>
      </c>
      <c r="N4600" s="2">
        <f t="shared" ca="1" si="489"/>
        <v>0.57281024988654494</v>
      </c>
      <c r="O4600" s="2"/>
      <c r="P4600" s="31">
        <f t="shared" ca="1" si="495"/>
        <v>5.1449230432720681</v>
      </c>
    </row>
    <row r="4601" spans="1:16" x14ac:dyDescent="0.25">
      <c r="A4601" s="32">
        <f ca="1">Uniform_A+B4601*(Uniform_B-Uniform_A)</f>
        <v>9.6272281490234448</v>
      </c>
      <c r="B4601" s="2">
        <f t="shared" ca="1" si="490"/>
        <v>0.96272281490234457</v>
      </c>
      <c r="C4601" s="4"/>
      <c r="D4601" s="5">
        <f ca="1">IF(E4601&lt;(Driehoek_C-Driehoek_A)/(Driehoek_B-Driehoek_A),Driehoek_A+SQRT(E4601*(Driehoek_B-Driehoek_A)*(Driehoek_C-Driehoek_A)),Driehoek_B-SQRT((1-E4601)*(Driehoek_B-Driehoek_A)*(Driehoek_B-Driehoek_C)))</f>
        <v>3.184797457246288</v>
      </c>
      <c r="E4601" s="2">
        <f t="shared" ca="1" si="491"/>
        <v>0.10026750104980497</v>
      </c>
      <c r="F4601" s="2"/>
      <c r="G4601" s="15">
        <f ca="1">_xlfn.NORM.INV(H4601,Normaal_Mu,Normaal_Sigma)</f>
        <v>7.4042962852398428</v>
      </c>
      <c r="H4601" s="2">
        <f t="shared" ca="1" si="492"/>
        <v>0.8853469316157988</v>
      </c>
      <c r="I4601" s="2"/>
      <c r="J4601" s="15">
        <f ca="1">-LN(K4601) /NegExp_Labda</f>
        <v>2.2732788011736038</v>
      </c>
      <c r="K4601" s="2">
        <f t="shared" ca="1" si="493"/>
        <v>0.63466640776347483</v>
      </c>
      <c r="L4601" s="2"/>
      <c r="M4601" s="17">
        <f t="shared" ca="1" si="494"/>
        <v>5</v>
      </c>
      <c r="N4601" s="2">
        <f t="shared" ca="1" si="489"/>
        <v>0.51364172958186383</v>
      </c>
      <c r="O4601" s="2"/>
      <c r="P4601" s="31">
        <f t="shared" ca="1" si="495"/>
        <v>5.4979201385366361</v>
      </c>
    </row>
    <row r="4602" spans="1:16" x14ac:dyDescent="0.25">
      <c r="A4602" s="32">
        <f ca="1">Uniform_A+B4602*(Uniform_B-Uniform_A)</f>
        <v>5.7704563185664473</v>
      </c>
      <c r="B4602" s="2">
        <f t="shared" ca="1" si="490"/>
        <v>0.5770456318566447</v>
      </c>
      <c r="C4602" s="4"/>
      <c r="D4602" s="5">
        <f ca="1">IF(E4602&lt;(Driehoek_C-Driehoek_A)/(Driehoek_B-Driehoek_A),Driehoek_A+SQRT(E4602*(Driehoek_B-Driehoek_A)*(Driehoek_C-Driehoek_A)),Driehoek_B-SQRT((1-E4602)*(Driehoek_B-Driehoek_A)*(Driehoek_B-Driehoek_C)))</f>
        <v>6.3735151953226676</v>
      </c>
      <c r="E4602" s="2">
        <f t="shared" ca="1" si="491"/>
        <v>0.80290221630854497</v>
      </c>
      <c r="F4602" s="2"/>
      <c r="G4602" s="15">
        <f ca="1">_xlfn.NORM.INV(H4602,Normaal_Mu,Normaal_Sigma)</f>
        <v>5.0424683296095401</v>
      </c>
      <c r="H4602" s="2">
        <f t="shared" ca="1" si="492"/>
        <v>0.50847056957601167</v>
      </c>
      <c r="I4602" s="2"/>
      <c r="J4602" s="15">
        <f ca="1">-LN(K4602) /NegExp_Labda</f>
        <v>9.8481945472678376</v>
      </c>
      <c r="K4602" s="2">
        <f t="shared" ca="1" si="493"/>
        <v>0.13950722186019726</v>
      </c>
      <c r="L4602" s="2"/>
      <c r="M4602" s="17">
        <f t="shared" ca="1" si="494"/>
        <v>5</v>
      </c>
      <c r="N4602" s="2">
        <f t="shared" ca="1" si="489"/>
        <v>0.60422495493868744</v>
      </c>
      <c r="O4602" s="2"/>
      <c r="P4602" s="31">
        <f t="shared" ca="1" si="495"/>
        <v>6.406926878153298</v>
      </c>
    </row>
    <row r="4603" spans="1:16" x14ac:dyDescent="0.25">
      <c r="A4603" s="32">
        <f ca="1">Uniform_A+B4603*(Uniform_B-Uniform_A)</f>
        <v>9.525969097539182</v>
      </c>
      <c r="B4603" s="2">
        <f t="shared" ca="1" si="490"/>
        <v>0.9525969097539182</v>
      </c>
      <c r="C4603" s="4"/>
      <c r="D4603" s="5">
        <f ca="1">IF(E4603&lt;(Driehoek_C-Driehoek_A)/(Driehoek_B-Driehoek_A),Driehoek_A+SQRT(E4603*(Driehoek_B-Driehoek_A)*(Driehoek_C-Driehoek_A)),Driehoek_B-SQRT((1-E4603)*(Driehoek_B-Driehoek_A)*(Driehoek_B-Driehoek_C)))</f>
        <v>4.2251905629211688</v>
      </c>
      <c r="E4603" s="2">
        <f t="shared" ca="1" si="491"/>
        <v>0.3486055668452267</v>
      </c>
      <c r="F4603" s="2"/>
      <c r="G4603" s="15">
        <f ca="1">_xlfn.NORM.INV(H4603,Normaal_Mu,Normaal_Sigma)</f>
        <v>5.8800105555484956</v>
      </c>
      <c r="H4603" s="2">
        <f t="shared" ca="1" si="492"/>
        <v>0.6700333576033437</v>
      </c>
      <c r="I4603" s="2"/>
      <c r="J4603" s="15">
        <f ca="1">-LN(K4603) /NegExp_Labda</f>
        <v>5.6343660779820146</v>
      </c>
      <c r="K4603" s="2">
        <f t="shared" ca="1" si="493"/>
        <v>0.3240448925300673</v>
      </c>
      <c r="L4603" s="2"/>
      <c r="M4603" s="17">
        <f t="shared" ca="1" si="494"/>
        <v>3</v>
      </c>
      <c r="N4603" s="2">
        <f t="shared" ca="1" si="489"/>
        <v>0.25599769938005301</v>
      </c>
      <c r="O4603" s="2"/>
      <c r="P4603" s="31">
        <f t="shared" ca="1" si="495"/>
        <v>5.6531072587981726</v>
      </c>
    </row>
    <row r="4604" spans="1:16" x14ac:dyDescent="0.25">
      <c r="A4604" s="32">
        <f ca="1">Uniform_A+B4604*(Uniform_B-Uniform_A)</f>
        <v>5.1481684487366568</v>
      </c>
      <c r="B4604" s="2">
        <f t="shared" ca="1" si="490"/>
        <v>0.51481684487366564</v>
      </c>
      <c r="C4604" s="4"/>
      <c r="D4604" s="5">
        <f ca="1">IF(E4604&lt;(Driehoek_C-Driehoek_A)/(Driehoek_B-Driehoek_A),Driehoek_A+SQRT(E4604*(Driehoek_B-Driehoek_A)*(Driehoek_C-Driehoek_A)),Driehoek_B-SQRT((1-E4604)*(Driehoek_B-Driehoek_A)*(Driehoek_B-Driehoek_C)))</f>
        <v>4.5290846796249236</v>
      </c>
      <c r="E4604" s="2">
        <f t="shared" ca="1" si="491"/>
        <v>0.4288833199438693</v>
      </c>
      <c r="F4604" s="2"/>
      <c r="G4604" s="15">
        <f ca="1">_xlfn.NORM.INV(H4604,Normaal_Mu,Normaal_Sigma)</f>
        <v>8.0758060304445323</v>
      </c>
      <c r="H4604" s="2">
        <f t="shared" ca="1" si="492"/>
        <v>0.93796383501951608</v>
      </c>
      <c r="I4604" s="2"/>
      <c r="J4604" s="15">
        <f ca="1">-LN(K4604) /NegExp_Labda</f>
        <v>6.3337947183454517</v>
      </c>
      <c r="K4604" s="2">
        <f t="shared" ca="1" si="493"/>
        <v>0.28174328946918781</v>
      </c>
      <c r="L4604" s="2"/>
      <c r="M4604" s="17">
        <f t="shared" ca="1" si="494"/>
        <v>9</v>
      </c>
      <c r="N4604" s="2">
        <f t="shared" ca="1" si="489"/>
        <v>0.94177938074062939</v>
      </c>
      <c r="O4604" s="2"/>
      <c r="P4604" s="31">
        <f t="shared" ca="1" si="495"/>
        <v>6.6173707754303139</v>
      </c>
    </row>
    <row r="4605" spans="1:16" x14ac:dyDescent="0.25">
      <c r="A4605" s="32">
        <f ca="1">Uniform_A+B4605*(Uniform_B-Uniform_A)</f>
        <v>8.6932817360405465</v>
      </c>
      <c r="B4605" s="2">
        <f t="shared" ca="1" si="490"/>
        <v>0.86932817360405457</v>
      </c>
      <c r="C4605" s="4"/>
      <c r="D4605" s="5">
        <f ca="1">IF(E4605&lt;(Driehoek_C-Driehoek_A)/(Driehoek_B-Driehoek_A),Driehoek_A+SQRT(E4605*(Driehoek_B-Driehoek_A)*(Driehoek_C-Driehoek_A)),Driehoek_B-SQRT((1-E4605)*(Driehoek_B-Driehoek_A)*(Driehoek_B-Driehoek_C)))</f>
        <v>3.0477079017890678</v>
      </c>
      <c r="E4605" s="2">
        <f t="shared" ca="1" si="491"/>
        <v>7.8406560533660796E-2</v>
      </c>
      <c r="F4605" s="2"/>
      <c r="G4605" s="15">
        <f ca="1">_xlfn.NORM.INV(H4605,Normaal_Mu,Normaal_Sigma)</f>
        <v>4.7007100363009169</v>
      </c>
      <c r="H4605" s="2">
        <f t="shared" ca="1" si="492"/>
        <v>0.44052235867828538</v>
      </c>
      <c r="I4605" s="2"/>
      <c r="J4605" s="15">
        <f ca="1">-LN(K4605) /NegExp_Labda</f>
        <v>0.92038836138365143</v>
      </c>
      <c r="K4605" s="2">
        <f t="shared" ca="1" si="493"/>
        <v>0.83187118798815718</v>
      </c>
      <c r="L4605" s="2"/>
      <c r="M4605" s="17">
        <f t="shared" ca="1" si="494"/>
        <v>3</v>
      </c>
      <c r="N4605" s="2">
        <f t="shared" ca="1" si="489"/>
        <v>0.19358780818908083</v>
      </c>
      <c r="O4605" s="2"/>
      <c r="P4605" s="31">
        <f t="shared" ca="1" si="495"/>
        <v>4.0724176071028371</v>
      </c>
    </row>
    <row r="4606" spans="1:16" x14ac:dyDescent="0.25">
      <c r="A4606" s="32">
        <f ca="1">Uniform_A+B4606*(Uniform_B-Uniform_A)</f>
        <v>4.9687420104554105</v>
      </c>
      <c r="B4606" s="2">
        <f t="shared" ca="1" si="490"/>
        <v>0.49687420104554103</v>
      </c>
      <c r="C4606" s="4"/>
      <c r="D4606" s="5">
        <f ca="1">IF(E4606&lt;(Driehoek_C-Driehoek_A)/(Driehoek_B-Driehoek_A),Driehoek_A+SQRT(E4606*(Driehoek_B-Driehoek_A)*(Driehoek_C-Driehoek_A)),Driehoek_B-SQRT((1-E4606)*(Driehoek_B-Driehoek_A)*(Driehoek_B-Driehoek_C)))</f>
        <v>4.4900370068550899</v>
      </c>
      <c r="E4606" s="2">
        <f t="shared" ca="1" si="491"/>
        <v>0.41886382287038304</v>
      </c>
      <c r="F4606" s="2"/>
      <c r="G4606" s="15">
        <f ca="1">_xlfn.NORM.INV(H4606,Normaal_Mu,Normaal_Sigma)</f>
        <v>5.6605973058526633</v>
      </c>
      <c r="H4606" s="2">
        <f t="shared" ca="1" si="492"/>
        <v>0.62941284465670544</v>
      </c>
      <c r="I4606" s="2"/>
      <c r="J4606" s="15">
        <f ca="1">-LN(K4606) /NegExp_Labda</f>
        <v>2.3920956209309137</v>
      </c>
      <c r="K4606" s="2">
        <f t="shared" ca="1" si="493"/>
        <v>0.61976238513378668</v>
      </c>
      <c r="L4606" s="2"/>
      <c r="M4606" s="17">
        <f t="shared" ca="1" si="494"/>
        <v>3</v>
      </c>
      <c r="N4606" s="2">
        <f t="shared" ca="1" si="489"/>
        <v>0.23246610885309449</v>
      </c>
      <c r="O4606" s="2"/>
      <c r="P4606" s="31">
        <f t="shared" ca="1" si="495"/>
        <v>4.1022943888188159</v>
      </c>
    </row>
    <row r="4607" spans="1:16" x14ac:dyDescent="0.25">
      <c r="A4607" s="32">
        <f ca="1">Uniform_A+B4607*(Uniform_B-Uniform_A)</f>
        <v>5.0960091628065527</v>
      </c>
      <c r="B4607" s="2">
        <f t="shared" ca="1" si="490"/>
        <v>0.50960091628065529</v>
      </c>
      <c r="C4607" s="4"/>
      <c r="D4607" s="5">
        <f ca="1">IF(E4607&lt;(Driehoek_C-Driehoek_A)/(Driehoek_B-Driehoek_A),Driehoek_A+SQRT(E4607*(Driehoek_B-Driehoek_A)*(Driehoek_C-Driehoek_A)),Driehoek_B-SQRT((1-E4607)*(Driehoek_B-Driehoek_A)*(Driehoek_B-Driehoek_C)))</f>
        <v>5.5302246339641679</v>
      </c>
      <c r="E4607" s="2">
        <f t="shared" ca="1" si="491"/>
        <v>0.6560188259785974</v>
      </c>
      <c r="F4607" s="2"/>
      <c r="G4607" s="15">
        <f ca="1">_xlfn.NORM.INV(H4607,Normaal_Mu,Normaal_Sigma)</f>
        <v>4.2706450919919003</v>
      </c>
      <c r="H4607" s="2">
        <f t="shared" ca="1" si="492"/>
        <v>0.35767609518061994</v>
      </c>
      <c r="I4607" s="2"/>
      <c r="J4607" s="15">
        <f ca="1">-LN(K4607) /NegExp_Labda</f>
        <v>7.3917091416178842</v>
      </c>
      <c r="K4607" s="2">
        <f t="shared" ca="1" si="493"/>
        <v>0.22801546387292637</v>
      </c>
      <c r="L4607" s="2"/>
      <c r="M4607" s="17">
        <f t="shared" ca="1" si="494"/>
        <v>5</v>
      </c>
      <c r="N4607" s="2">
        <f t="shared" ca="1" si="489"/>
        <v>0.54409087243857768</v>
      </c>
      <c r="O4607" s="2"/>
      <c r="P4607" s="31">
        <f t="shared" ca="1" si="495"/>
        <v>5.4577176060761001</v>
      </c>
    </row>
    <row r="4608" spans="1:16" x14ac:dyDescent="0.25">
      <c r="A4608" s="32">
        <f ca="1">Uniform_A+B4608*(Uniform_B-Uniform_A)</f>
        <v>0.81666910151915517</v>
      </c>
      <c r="B4608" s="2">
        <f t="shared" ca="1" si="490"/>
        <v>8.1666910151915517E-2</v>
      </c>
      <c r="C4608" s="4"/>
      <c r="D4608" s="5">
        <f ca="1">IF(E4608&lt;(Driehoek_C-Driehoek_A)/(Driehoek_B-Driehoek_A),Driehoek_A+SQRT(E4608*(Driehoek_B-Driehoek_A)*(Driehoek_C-Driehoek_A)),Driehoek_B-SQRT((1-E4608)*(Driehoek_B-Driehoek_A)*(Driehoek_B-Driehoek_C)))</f>
        <v>3.26920184818225</v>
      </c>
      <c r="E4608" s="2">
        <f t="shared" ca="1" si="491"/>
        <v>0.11506238081637421</v>
      </c>
      <c r="F4608" s="2"/>
      <c r="G4608" s="15">
        <f ca="1">_xlfn.NORM.INV(H4608,Normaal_Mu,Normaal_Sigma)</f>
        <v>5.0833410153596246</v>
      </c>
      <c r="H4608" s="2">
        <f t="shared" ca="1" si="492"/>
        <v>0.516619317503203</v>
      </c>
      <c r="I4608" s="2"/>
      <c r="J4608" s="15">
        <f ca="1">-LN(K4608) /NegExp_Labda</f>
        <v>1.8878650157238019</v>
      </c>
      <c r="K4608" s="2">
        <f t="shared" ca="1" si="493"/>
        <v>0.68552315441143685</v>
      </c>
      <c r="L4608" s="2"/>
      <c r="M4608" s="17">
        <f t="shared" ca="1" si="494"/>
        <v>5</v>
      </c>
      <c r="N4608" s="2">
        <f t="shared" ca="1" si="489"/>
        <v>0.54458160362232755</v>
      </c>
      <c r="O4608" s="2"/>
      <c r="P4608" s="31">
        <f t="shared" ca="1" si="495"/>
        <v>3.2114153961569669</v>
      </c>
    </row>
    <row r="4609" spans="1:16" x14ac:dyDescent="0.25">
      <c r="A4609" s="32">
        <f ca="1">Uniform_A+B4609*(Uniform_B-Uniform_A)</f>
        <v>4.1890686485056561E-2</v>
      </c>
      <c r="B4609" s="2">
        <f t="shared" ca="1" si="490"/>
        <v>4.1890686485056561E-3</v>
      </c>
      <c r="C4609" s="4"/>
      <c r="D4609" s="5">
        <f ca="1">IF(E4609&lt;(Driehoek_C-Driehoek_A)/(Driehoek_B-Driehoek_A),Driehoek_A+SQRT(E4609*(Driehoek_B-Driehoek_A)*(Driehoek_C-Driehoek_A)),Driehoek_B-SQRT((1-E4609)*(Driehoek_B-Driehoek_A)*(Driehoek_B-Driehoek_C)))</f>
        <v>4.145050102377895</v>
      </c>
      <c r="E4609" s="2">
        <f t="shared" ca="1" si="491"/>
        <v>0.32655604261654603</v>
      </c>
      <c r="F4609" s="2"/>
      <c r="G4609" s="15">
        <f ca="1">_xlfn.NORM.INV(H4609,Normaal_Mu,Normaal_Sigma)</f>
        <v>1.6630107149174811</v>
      </c>
      <c r="H4609" s="2">
        <f t="shared" ca="1" si="492"/>
        <v>4.7608787285008725E-2</v>
      </c>
      <c r="I4609" s="2"/>
      <c r="J4609" s="15">
        <f ca="1">-LN(K4609) /NegExp_Labda</f>
        <v>1.115113159424284</v>
      </c>
      <c r="K4609" s="2">
        <f t="shared" ca="1" si="493"/>
        <v>0.80009674139232145</v>
      </c>
      <c r="L4609" s="2"/>
      <c r="M4609" s="17">
        <f t="shared" ca="1" si="494"/>
        <v>6</v>
      </c>
      <c r="N4609" s="2">
        <f t="shared" ca="1" si="489"/>
        <v>0.71006905505844753</v>
      </c>
      <c r="O4609" s="2"/>
      <c r="P4609" s="31">
        <f t="shared" ca="1" si="495"/>
        <v>2.5930129326409435</v>
      </c>
    </row>
    <row r="4610" spans="1:16" x14ac:dyDescent="0.25">
      <c r="A4610" s="32">
        <f ca="1">Uniform_A+B4610*(Uniform_B-Uniform_A)</f>
        <v>2.672165421771715</v>
      </c>
      <c r="B4610" s="2">
        <f t="shared" ca="1" si="490"/>
        <v>0.2672165421771715</v>
      </c>
      <c r="C4610" s="4"/>
      <c r="D4610" s="5">
        <f ca="1">IF(E4610&lt;(Driehoek_C-Driehoek_A)/(Driehoek_B-Driehoek_A),Driehoek_A+SQRT(E4610*(Driehoek_B-Driehoek_A)*(Driehoek_C-Driehoek_A)),Driehoek_B-SQRT((1-E4610)*(Driehoek_B-Driehoek_A)*(Driehoek_B-Driehoek_C)))</f>
        <v>3.2921838254185367</v>
      </c>
      <c r="E4610" s="2">
        <f t="shared" ca="1" si="491"/>
        <v>0.11926707419094884</v>
      </c>
      <c r="F4610" s="2"/>
      <c r="G4610" s="15">
        <f ca="1">_xlfn.NORM.INV(H4610,Normaal_Mu,Normaal_Sigma)</f>
        <v>6.8617983737775274</v>
      </c>
      <c r="H4610" s="2">
        <f t="shared" ca="1" si="492"/>
        <v>0.82404714241264443</v>
      </c>
      <c r="I4610" s="2"/>
      <c r="J4610" s="15">
        <f ca="1">-LN(K4610) /NegExp_Labda</f>
        <v>3.4890612777704435</v>
      </c>
      <c r="K4610" s="2">
        <f t="shared" ca="1" si="493"/>
        <v>0.49767289478348853</v>
      </c>
      <c r="L4610" s="2"/>
      <c r="M4610" s="17">
        <f t="shared" ca="1" si="494"/>
        <v>6</v>
      </c>
      <c r="N4610" s="2">
        <f t="shared" ca="1" si="489"/>
        <v>0.75328496116995025</v>
      </c>
      <c r="O4610" s="2"/>
      <c r="P4610" s="31">
        <f t="shared" ca="1" si="495"/>
        <v>4.4630417797476447</v>
      </c>
    </row>
    <row r="4611" spans="1:16" x14ac:dyDescent="0.25">
      <c r="A4611" s="32">
        <f ca="1">Uniform_A+B4611*(Uniform_B-Uniform_A)</f>
        <v>8.5527931673358442</v>
      </c>
      <c r="B4611" s="2">
        <f t="shared" ca="1" si="490"/>
        <v>0.85527931673358437</v>
      </c>
      <c r="C4611" s="4"/>
      <c r="D4611" s="5">
        <f ca="1">IF(E4611&lt;(Driehoek_C-Driehoek_A)/(Driehoek_B-Driehoek_A),Driehoek_A+SQRT(E4611*(Driehoek_B-Driehoek_A)*(Driehoek_C-Driehoek_A)),Driehoek_B-SQRT((1-E4611)*(Driehoek_B-Driehoek_A)*(Driehoek_B-Driehoek_C)))</f>
        <v>7.2211021565101339</v>
      </c>
      <c r="E4611" s="2">
        <f t="shared" ca="1" si="491"/>
        <v>0.90958635606934579</v>
      </c>
      <c r="F4611" s="2"/>
      <c r="G4611" s="15">
        <f ca="1">_xlfn.NORM.INV(H4611,Normaal_Mu,Normaal_Sigma)</f>
        <v>7.0282108314603358</v>
      </c>
      <c r="H4611" s="2">
        <f t="shared" ca="1" si="492"/>
        <v>0.84473377294763397</v>
      </c>
      <c r="I4611" s="2"/>
      <c r="J4611" s="15">
        <f ca="1">-LN(K4611) /NegExp_Labda</f>
        <v>9.7539121075453519</v>
      </c>
      <c r="K4611" s="2">
        <f t="shared" ca="1" si="493"/>
        <v>0.14216279683027933</v>
      </c>
      <c r="L4611" s="2"/>
      <c r="M4611" s="17">
        <f t="shared" ca="1" si="494"/>
        <v>1</v>
      </c>
      <c r="N4611" s="2">
        <f t="shared" ca="1" si="489"/>
        <v>2.5958981569339179E-2</v>
      </c>
      <c r="O4611" s="2"/>
      <c r="P4611" s="31">
        <f t="shared" ca="1" si="495"/>
        <v>6.7112036525703331</v>
      </c>
    </row>
    <row r="4612" spans="1:16" x14ac:dyDescent="0.25">
      <c r="A4612" s="32">
        <f ca="1">Uniform_A+B4612*(Uniform_B-Uniform_A)</f>
        <v>8.6176022721762138</v>
      </c>
      <c r="B4612" s="2">
        <f t="shared" ca="1" si="490"/>
        <v>0.86176022721762147</v>
      </c>
      <c r="C4612" s="4"/>
      <c r="D4612" s="5">
        <f ca="1">IF(E4612&lt;(Driehoek_C-Driehoek_A)/(Driehoek_B-Driehoek_A),Driehoek_A+SQRT(E4612*(Driehoek_B-Driehoek_A)*(Driehoek_C-Driehoek_A)),Driehoek_B-SQRT((1-E4612)*(Driehoek_B-Driehoek_A)*(Driehoek_B-Driehoek_C)))</f>
        <v>4.4054523187726957</v>
      </c>
      <c r="E4612" s="2">
        <f t="shared" ca="1" si="491"/>
        <v>0.39686090299796595</v>
      </c>
      <c r="F4612" s="2"/>
      <c r="G4612" s="15">
        <f ca="1">_xlfn.NORM.INV(H4612,Normaal_Mu,Normaal_Sigma)</f>
        <v>5.0936971452912392</v>
      </c>
      <c r="H4612" s="2">
        <f t="shared" ca="1" si="492"/>
        <v>0.51868304193320858</v>
      </c>
      <c r="I4612" s="2"/>
      <c r="J4612" s="15">
        <f ca="1">-LN(K4612) /NegExp_Labda</f>
        <v>8.3807339466212198</v>
      </c>
      <c r="K4612" s="2">
        <f t="shared" ca="1" si="493"/>
        <v>0.18709349958122024</v>
      </c>
      <c r="L4612" s="2"/>
      <c r="M4612" s="17">
        <f t="shared" ca="1" si="494"/>
        <v>2</v>
      </c>
      <c r="N4612" s="2">
        <f t="shared" ca="1" si="489"/>
        <v>6.5238026427099749E-2</v>
      </c>
      <c r="O4612" s="2"/>
      <c r="P4612" s="31">
        <f t="shared" ca="1" si="495"/>
        <v>5.6994971365722735</v>
      </c>
    </row>
    <row r="4613" spans="1:16" x14ac:dyDescent="0.25">
      <c r="A4613" s="32">
        <f ca="1">Uniform_A+B4613*(Uniform_B-Uniform_A)</f>
        <v>9.9618970558520026</v>
      </c>
      <c r="B4613" s="2">
        <f t="shared" ca="1" si="490"/>
        <v>0.99618970558520026</v>
      </c>
      <c r="C4613" s="4"/>
      <c r="D4613" s="5">
        <f ca="1">IF(E4613&lt;(Driehoek_C-Driehoek_A)/(Driehoek_B-Driehoek_A),Driehoek_A+SQRT(E4613*(Driehoek_B-Driehoek_A)*(Driehoek_C-Driehoek_A)),Driehoek_B-SQRT((1-E4613)*(Driehoek_B-Driehoek_A)*(Driehoek_B-Driehoek_C)))</f>
        <v>6.2444655587223075</v>
      </c>
      <c r="E4613" s="2">
        <f t="shared" ca="1" si="491"/>
        <v>0.78305799836949808</v>
      </c>
      <c r="F4613" s="2"/>
      <c r="G4613" s="15">
        <f ca="1">_xlfn.NORM.INV(H4613,Normaal_Mu,Normaal_Sigma)</f>
        <v>6.5952585056169593</v>
      </c>
      <c r="H4613" s="2">
        <f t="shared" ca="1" si="492"/>
        <v>0.78745716493595264</v>
      </c>
      <c r="I4613" s="2"/>
      <c r="J4613" s="15">
        <f ca="1">-LN(K4613) /NegExp_Labda</f>
        <v>11.36117381775755</v>
      </c>
      <c r="K4613" s="2">
        <f t="shared" ca="1" si="493"/>
        <v>0.10308155957575527</v>
      </c>
      <c r="L4613" s="2"/>
      <c r="M4613" s="17">
        <f t="shared" ca="1" si="494"/>
        <v>8</v>
      </c>
      <c r="N4613" s="2">
        <f t="shared" ref="N4613:N4676" ca="1" si="496">RAND()</f>
        <v>0.89031189489597085</v>
      </c>
      <c r="O4613" s="2"/>
      <c r="P4613" s="31">
        <f t="shared" ca="1" si="495"/>
        <v>8.4325589875897631</v>
      </c>
    </row>
    <row r="4614" spans="1:16" x14ac:dyDescent="0.25">
      <c r="A4614" s="32">
        <f ca="1">Uniform_A+B4614*(Uniform_B-Uniform_A)</f>
        <v>1.4260478478241057</v>
      </c>
      <c r="B4614" s="2">
        <f t="shared" ref="B4614:B4677" ca="1" si="497">RAND()</f>
        <v>0.14260478478241057</v>
      </c>
      <c r="C4614" s="4"/>
      <c r="D4614" s="5">
        <f ca="1">IF(E4614&lt;(Driehoek_C-Driehoek_A)/(Driehoek_B-Driehoek_A),Driehoek_A+SQRT(E4614*(Driehoek_B-Driehoek_A)*(Driehoek_C-Driehoek_A)),Driehoek_B-SQRT((1-E4614)*(Driehoek_B-Driehoek_A)*(Driehoek_B-Driehoek_C)))</f>
        <v>7.8799394486116867</v>
      </c>
      <c r="E4614" s="2">
        <f t="shared" ref="E4614:E4677" ca="1" si="498">RAND()</f>
        <v>0.96415612460639166</v>
      </c>
      <c r="F4614" s="2"/>
      <c r="G4614" s="15">
        <f ca="1">_xlfn.NORM.INV(H4614,Normaal_Mu,Normaal_Sigma)</f>
        <v>5.4292549250607633</v>
      </c>
      <c r="H4614" s="2">
        <f t="shared" ref="H4614:H4677" ca="1" si="499">RAND()</f>
        <v>0.58497110956976195</v>
      </c>
      <c r="I4614" s="2"/>
      <c r="J4614" s="15">
        <f ca="1">-LN(K4614) /NegExp_Labda</f>
        <v>9.5216165695967341</v>
      </c>
      <c r="K4614" s="2">
        <f t="shared" ref="K4614:K4677" ca="1" si="500">RAND()</f>
        <v>0.14892338291382123</v>
      </c>
      <c r="L4614" s="2"/>
      <c r="M4614" s="17">
        <f t="shared" ca="1" si="494"/>
        <v>6</v>
      </c>
      <c r="N4614" s="2">
        <f t="shared" ca="1" si="496"/>
        <v>0.63605075205561334</v>
      </c>
      <c r="O4614" s="2"/>
      <c r="P4614" s="31">
        <f t="shared" ca="1" si="495"/>
        <v>6.0513717582186581</v>
      </c>
    </row>
    <row r="4615" spans="1:16" x14ac:dyDescent="0.25">
      <c r="A4615" s="32">
        <f ca="1">Uniform_A+B4615*(Uniform_B-Uniform_A)</f>
        <v>8.5783986614399623</v>
      </c>
      <c r="B4615" s="2">
        <f t="shared" ca="1" si="497"/>
        <v>0.85783986614399621</v>
      </c>
      <c r="C4615" s="4"/>
      <c r="D4615" s="5">
        <f ca="1">IF(E4615&lt;(Driehoek_C-Driehoek_A)/(Driehoek_B-Driehoek_A),Driehoek_A+SQRT(E4615*(Driehoek_B-Driehoek_A)*(Driehoek_C-Driehoek_A)),Driehoek_B-SQRT((1-E4615)*(Driehoek_B-Driehoek_A)*(Driehoek_B-Driehoek_C)))</f>
        <v>2.4281517103509533</v>
      </c>
      <c r="E4615" s="2">
        <f t="shared" ca="1" si="498"/>
        <v>1.3093849076889041E-2</v>
      </c>
      <c r="F4615" s="2"/>
      <c r="G4615" s="15">
        <f ca="1">_xlfn.NORM.INV(H4615,Normaal_Mu,Normaal_Sigma)</f>
        <v>4.3260492487332627</v>
      </c>
      <c r="H4615" s="2">
        <f t="shared" ca="1" si="499"/>
        <v>0.36806773149966254</v>
      </c>
      <c r="I4615" s="2"/>
      <c r="J4615" s="15">
        <f ca="1">-LN(K4615) /NegExp_Labda</f>
        <v>4.2399364707893712</v>
      </c>
      <c r="K4615" s="2">
        <f t="shared" ca="1" si="500"/>
        <v>0.42827605878607888</v>
      </c>
      <c r="L4615" s="2"/>
      <c r="M4615" s="17">
        <f t="shared" ca="1" si="494"/>
        <v>9</v>
      </c>
      <c r="N4615" s="2">
        <f t="shared" ca="1" si="496"/>
        <v>0.95738504076074671</v>
      </c>
      <c r="O4615" s="2"/>
      <c r="P4615" s="31">
        <f t="shared" ca="1" si="495"/>
        <v>5.7145072182627095</v>
      </c>
    </row>
    <row r="4616" spans="1:16" x14ac:dyDescent="0.25">
      <c r="A4616" s="32">
        <f ca="1">Uniform_A+B4616*(Uniform_B-Uniform_A)</f>
        <v>5.1651863283227151</v>
      </c>
      <c r="B4616" s="2">
        <f t="shared" ca="1" si="497"/>
        <v>0.51651863283227151</v>
      </c>
      <c r="C4616" s="4"/>
      <c r="D4616" s="5">
        <f ca="1">IF(E4616&lt;(Driehoek_C-Driehoek_A)/(Driehoek_B-Driehoek_A),Driehoek_A+SQRT(E4616*(Driehoek_B-Driehoek_A)*(Driehoek_C-Driehoek_A)),Driehoek_B-SQRT((1-E4616)*(Driehoek_B-Driehoek_A)*(Driehoek_B-Driehoek_C)))</f>
        <v>5.7564116744013107</v>
      </c>
      <c r="E4616" s="2">
        <f t="shared" ca="1" si="498"/>
        <v>0.69940385068685407</v>
      </c>
      <c r="F4616" s="2"/>
      <c r="G4616" s="15">
        <f ca="1">_xlfn.NORM.INV(H4616,Normaal_Mu,Normaal_Sigma)</f>
        <v>2.9605690897514667</v>
      </c>
      <c r="H4616" s="2">
        <f t="shared" ca="1" si="499"/>
        <v>0.1539317148463738</v>
      </c>
      <c r="I4616" s="2"/>
      <c r="J4616" s="15">
        <f ca="1">-LN(K4616) /NegExp_Labda</f>
        <v>4.5255301709108409</v>
      </c>
      <c r="K4616" s="2">
        <f t="shared" ca="1" si="500"/>
        <v>0.40449899210918105</v>
      </c>
      <c r="L4616" s="2"/>
      <c r="M4616" s="17">
        <f t="shared" ca="1" si="494"/>
        <v>3</v>
      </c>
      <c r="N4616" s="2">
        <f t="shared" ca="1" si="496"/>
        <v>0.23569299525147813</v>
      </c>
      <c r="O4616" s="2"/>
      <c r="P4616" s="31">
        <f t="shared" ca="1" si="495"/>
        <v>4.2815394526772668</v>
      </c>
    </row>
    <row r="4617" spans="1:16" x14ac:dyDescent="0.25">
      <c r="A4617" s="32">
        <f ca="1">Uniform_A+B4617*(Uniform_B-Uniform_A)</f>
        <v>3.7531263968896611</v>
      </c>
      <c r="B4617" s="2">
        <f t="shared" ca="1" si="497"/>
        <v>0.37531263968896611</v>
      </c>
      <c r="C4617" s="4"/>
      <c r="D4617" s="5">
        <f ca="1">IF(E4617&lt;(Driehoek_C-Driehoek_A)/(Driehoek_B-Driehoek_A),Driehoek_A+SQRT(E4617*(Driehoek_B-Driehoek_A)*(Driehoek_C-Driehoek_A)),Driehoek_B-SQRT((1-E4617)*(Driehoek_B-Driehoek_A)*(Driehoek_B-Driehoek_C)))</f>
        <v>3.8239994134647732</v>
      </c>
      <c r="E4617" s="2">
        <f t="shared" ca="1" si="498"/>
        <v>0.23764099002284544</v>
      </c>
      <c r="F4617" s="2"/>
      <c r="G4617" s="15">
        <f ca="1">_xlfn.NORM.INV(H4617,Normaal_Mu,Normaal_Sigma)</f>
        <v>4.6684668114805277</v>
      </c>
      <c r="H4617" s="2">
        <f t="shared" ca="1" si="499"/>
        <v>0.4341703181363129</v>
      </c>
      <c r="I4617" s="2"/>
      <c r="J4617" s="15">
        <f ca="1">-LN(K4617) /NegExp_Labda</f>
        <v>2.9026531785001946</v>
      </c>
      <c r="K4617" s="2">
        <f t="shared" ca="1" si="500"/>
        <v>0.55960134331624833</v>
      </c>
      <c r="L4617" s="2"/>
      <c r="M4617" s="17">
        <f t="shared" ca="1" si="494"/>
        <v>6</v>
      </c>
      <c r="N4617" s="2">
        <f t="shared" ca="1" si="496"/>
        <v>0.70306005579537445</v>
      </c>
      <c r="O4617" s="2"/>
      <c r="P4617" s="31">
        <f t="shared" ca="1" si="495"/>
        <v>4.2296491600670318</v>
      </c>
    </row>
    <row r="4618" spans="1:16" x14ac:dyDescent="0.25">
      <c r="A4618" s="32">
        <f ca="1">Uniform_A+B4618*(Uniform_B-Uniform_A)</f>
        <v>9.9876988402426452</v>
      </c>
      <c r="B4618" s="2">
        <f t="shared" ca="1" si="497"/>
        <v>0.99876988402426448</v>
      </c>
      <c r="C4618" s="4"/>
      <c r="D4618" s="5">
        <f ca="1">IF(E4618&lt;(Driehoek_C-Driehoek_A)/(Driehoek_B-Driehoek_A),Driehoek_A+SQRT(E4618*(Driehoek_B-Driehoek_A)*(Driehoek_C-Driehoek_A)),Driehoek_B-SQRT((1-E4618)*(Driehoek_B-Driehoek_A)*(Driehoek_B-Driehoek_C)))</f>
        <v>3.7168266941678789</v>
      </c>
      <c r="E4618" s="2">
        <f t="shared" ca="1" si="498"/>
        <v>0.2105352784148149</v>
      </c>
      <c r="F4618" s="2"/>
      <c r="G4618" s="15">
        <f ca="1">_xlfn.NORM.INV(H4618,Normaal_Mu,Normaal_Sigma)</f>
        <v>5.0757195640401775</v>
      </c>
      <c r="H4618" s="2">
        <f t="shared" ca="1" si="499"/>
        <v>0.51510026032913758</v>
      </c>
      <c r="I4618" s="2"/>
      <c r="J4618" s="15">
        <f ca="1">-LN(K4618) /NegExp_Labda</f>
        <v>0.55450929962665718</v>
      </c>
      <c r="K4618" s="2">
        <f t="shared" ca="1" si="500"/>
        <v>0.89502658259460544</v>
      </c>
      <c r="L4618" s="2"/>
      <c r="M4618" s="17">
        <f t="shared" ca="1" si="494"/>
        <v>3</v>
      </c>
      <c r="N4618" s="2">
        <f t="shared" ca="1" si="496"/>
        <v>0.12516262586637938</v>
      </c>
      <c r="O4618" s="2"/>
      <c r="P4618" s="31">
        <f t="shared" ca="1" si="495"/>
        <v>4.4669508796154718</v>
      </c>
    </row>
    <row r="4619" spans="1:16" x14ac:dyDescent="0.25">
      <c r="A4619" s="32">
        <f ca="1">Uniform_A+B4619*(Uniform_B-Uniform_A)</f>
        <v>1.6925123598054204</v>
      </c>
      <c r="B4619" s="2">
        <f t="shared" ca="1" si="497"/>
        <v>0.16925123598054204</v>
      </c>
      <c r="C4619" s="4"/>
      <c r="D4619" s="5">
        <f ca="1">IF(E4619&lt;(Driehoek_C-Driehoek_A)/(Driehoek_B-Driehoek_A),Driehoek_A+SQRT(E4619*(Driehoek_B-Driehoek_A)*(Driehoek_C-Driehoek_A)),Driehoek_B-SQRT((1-E4619)*(Driehoek_B-Driehoek_A)*(Driehoek_B-Driehoek_C)))</f>
        <v>5.1447132472368189</v>
      </c>
      <c r="E4619" s="2">
        <f t="shared" ca="1" si="498"/>
        <v>0.57533611582767785</v>
      </c>
      <c r="F4619" s="2"/>
      <c r="G4619" s="15">
        <f ca="1">_xlfn.NORM.INV(H4619,Normaal_Mu,Normaal_Sigma)</f>
        <v>5.6648858323480766</v>
      </c>
      <c r="H4619" s="2">
        <f t="shared" ca="1" si="499"/>
        <v>0.63022258148855659</v>
      </c>
      <c r="I4619" s="2"/>
      <c r="J4619" s="15">
        <f ca="1">-LN(K4619) /NegExp_Labda</f>
        <v>4.9756858992857493</v>
      </c>
      <c r="K4619" s="2">
        <f t="shared" ca="1" si="500"/>
        <v>0.36967272941337814</v>
      </c>
      <c r="L4619" s="2"/>
      <c r="M4619" s="17">
        <f t="shared" ca="1" si="494"/>
        <v>3</v>
      </c>
      <c r="N4619" s="2">
        <f t="shared" ca="1" si="496"/>
        <v>0.24508629312701313</v>
      </c>
      <c r="O4619" s="2"/>
      <c r="P4619" s="31">
        <f t="shared" ca="1" si="495"/>
        <v>4.095559467735213</v>
      </c>
    </row>
    <row r="4620" spans="1:16" x14ac:dyDescent="0.25">
      <c r="A4620" s="32">
        <f ca="1">Uniform_A+B4620*(Uniform_B-Uniform_A)</f>
        <v>6.1318152000970247</v>
      </c>
      <c r="B4620" s="2">
        <f t="shared" ca="1" si="497"/>
        <v>0.6131815200097025</v>
      </c>
      <c r="C4620" s="4"/>
      <c r="D4620" s="5">
        <f ca="1">IF(E4620&lt;(Driehoek_C-Driehoek_A)/(Driehoek_B-Driehoek_A),Driehoek_A+SQRT(E4620*(Driehoek_B-Driehoek_A)*(Driehoek_C-Driehoek_A)),Driehoek_B-SQRT((1-E4620)*(Driehoek_B-Driehoek_A)*(Driehoek_B-Driehoek_C)))</f>
        <v>5.2967362387196051</v>
      </c>
      <c r="E4620" s="2">
        <f t="shared" ca="1" si="498"/>
        <v>0.60816678612535391</v>
      </c>
      <c r="F4620" s="2"/>
      <c r="G4620" s="15">
        <f ca="1">_xlfn.NORM.INV(H4620,Normaal_Mu,Normaal_Sigma)</f>
        <v>1.8314945567080687</v>
      </c>
      <c r="H4620" s="2">
        <f t="shared" ca="1" si="499"/>
        <v>5.6568110002719107E-2</v>
      </c>
      <c r="I4620" s="2"/>
      <c r="J4620" s="15">
        <f ca="1">-LN(K4620) /NegExp_Labda</f>
        <v>0.9925468985628868</v>
      </c>
      <c r="K4620" s="2">
        <f t="shared" ca="1" si="500"/>
        <v>0.8199520797894998</v>
      </c>
      <c r="L4620" s="2"/>
      <c r="M4620" s="17">
        <f t="shared" ca="1" si="494"/>
        <v>1</v>
      </c>
      <c r="N4620" s="2">
        <f t="shared" ca="1" si="496"/>
        <v>3.1115851368551328E-2</v>
      </c>
      <c r="O4620" s="2"/>
      <c r="P4620" s="31">
        <f t="shared" ca="1" si="495"/>
        <v>3.0505185788175173</v>
      </c>
    </row>
    <row r="4621" spans="1:16" x14ac:dyDescent="0.25">
      <c r="A4621" s="32">
        <f ca="1">Uniform_A+B4621*(Uniform_B-Uniform_A)</f>
        <v>7.0649509047564454</v>
      </c>
      <c r="B4621" s="2">
        <f t="shared" ca="1" si="497"/>
        <v>0.70649509047564452</v>
      </c>
      <c r="C4621" s="4"/>
      <c r="D4621" s="5">
        <f ca="1">IF(E4621&lt;(Driehoek_C-Driehoek_A)/(Driehoek_B-Driehoek_A),Driehoek_A+SQRT(E4621*(Driehoek_B-Driehoek_A)*(Driehoek_C-Driehoek_A)),Driehoek_B-SQRT((1-E4621)*(Driehoek_B-Driehoek_A)*(Driehoek_B-Driehoek_C)))</f>
        <v>4.6589594277796653</v>
      </c>
      <c r="E4621" s="2">
        <f t="shared" ca="1" si="498"/>
        <v>0.46158190715248437</v>
      </c>
      <c r="F4621" s="2"/>
      <c r="G4621" s="15">
        <f ca="1">_xlfn.NORM.INV(H4621,Normaal_Mu,Normaal_Sigma)</f>
        <v>9.015679942484276</v>
      </c>
      <c r="H4621" s="2">
        <f t="shared" ca="1" si="499"/>
        <v>0.97766985010546803</v>
      </c>
      <c r="I4621" s="2"/>
      <c r="J4621" s="15">
        <f ca="1">-LN(K4621) /NegExp_Labda</f>
        <v>1.145640598040879</v>
      </c>
      <c r="K4621" s="2">
        <f t="shared" ca="1" si="500"/>
        <v>0.79522664285224487</v>
      </c>
      <c r="L4621" s="2"/>
      <c r="M4621" s="17">
        <f t="shared" ca="1" si="494"/>
        <v>5</v>
      </c>
      <c r="N4621" s="2">
        <f t="shared" ca="1" si="496"/>
        <v>0.49599623530636339</v>
      </c>
      <c r="O4621" s="2"/>
      <c r="P4621" s="31">
        <f t="shared" ca="1" si="495"/>
        <v>5.3770461746122526</v>
      </c>
    </row>
    <row r="4622" spans="1:16" x14ac:dyDescent="0.25">
      <c r="A4622" s="32">
        <f ca="1">Uniform_A+B4622*(Uniform_B-Uniform_A)</f>
        <v>0.46237769252755134</v>
      </c>
      <c r="B4622" s="2">
        <f t="shared" ca="1" si="497"/>
        <v>4.6237769252755134E-2</v>
      </c>
      <c r="C4622" s="4"/>
      <c r="D4622" s="5">
        <f ca="1">IF(E4622&lt;(Driehoek_C-Driehoek_A)/(Driehoek_B-Driehoek_A),Driehoek_A+SQRT(E4622*(Driehoek_B-Driehoek_A)*(Driehoek_C-Driehoek_A)),Driehoek_B-SQRT((1-E4622)*(Driehoek_B-Driehoek_A)*(Driehoek_B-Driehoek_C)))</f>
        <v>5.8288044977909088</v>
      </c>
      <c r="E4622" s="2">
        <f t="shared" ca="1" si="498"/>
        <v>0.71267197390768089</v>
      </c>
      <c r="F4622" s="2"/>
      <c r="G4622" s="15">
        <f ca="1">_xlfn.NORM.INV(H4622,Normaal_Mu,Normaal_Sigma)</f>
        <v>4.1619115937207738</v>
      </c>
      <c r="H4622" s="2">
        <f t="shared" ca="1" si="499"/>
        <v>0.33759191379398301</v>
      </c>
      <c r="I4622" s="2"/>
      <c r="J4622" s="15">
        <f ca="1">-LN(K4622) /NegExp_Labda</f>
        <v>0.2050125399872211</v>
      </c>
      <c r="K4622" s="2">
        <f t="shared" ca="1" si="500"/>
        <v>0.9598267227018128</v>
      </c>
      <c r="L4622" s="2"/>
      <c r="M4622" s="17">
        <f t="shared" ca="1" si="494"/>
        <v>3</v>
      </c>
      <c r="N4622" s="2">
        <f t="shared" ca="1" si="496"/>
        <v>0.18535318086332353</v>
      </c>
      <c r="O4622" s="2"/>
      <c r="P4622" s="31">
        <f t="shared" ca="1" si="495"/>
        <v>2.7316212648052911</v>
      </c>
    </row>
    <row r="4623" spans="1:16" x14ac:dyDescent="0.25">
      <c r="A4623" s="32">
        <f ca="1">Uniform_A+B4623*(Uniform_B-Uniform_A)</f>
        <v>7.4991143647962009</v>
      </c>
      <c r="B4623" s="2">
        <f t="shared" ca="1" si="497"/>
        <v>0.74991143647962011</v>
      </c>
      <c r="C4623" s="4"/>
      <c r="D4623" s="5">
        <f ca="1">IF(E4623&lt;(Driehoek_C-Driehoek_A)/(Driehoek_B-Driehoek_A),Driehoek_A+SQRT(E4623*(Driehoek_B-Driehoek_A)*(Driehoek_C-Driehoek_A)),Driehoek_B-SQRT((1-E4623)*(Driehoek_B-Driehoek_A)*(Driehoek_B-Driehoek_C)))</f>
        <v>3.7044974850199832</v>
      </c>
      <c r="E4623" s="2">
        <f t="shared" ca="1" si="498"/>
        <v>0.2075222626028177</v>
      </c>
      <c r="F4623" s="2"/>
      <c r="G4623" s="15">
        <f ca="1">_xlfn.NORM.INV(H4623,Normaal_Mu,Normaal_Sigma)</f>
        <v>7.0292806946590396</v>
      </c>
      <c r="H4623" s="2">
        <f t="shared" ca="1" si="499"/>
        <v>0.84486135046801092</v>
      </c>
      <c r="I4623" s="2"/>
      <c r="J4623" s="15">
        <f ca="1">-LN(K4623) /NegExp_Labda</f>
        <v>0.10791601552090289</v>
      </c>
      <c r="K4623" s="2">
        <f t="shared" ca="1" si="500"/>
        <v>0.97864804752612811</v>
      </c>
      <c r="L4623" s="2"/>
      <c r="M4623" s="17">
        <f t="shared" ca="1" si="494"/>
        <v>2</v>
      </c>
      <c r="N4623" s="2">
        <f t="shared" ca="1" si="496"/>
        <v>9.8236808947999243E-2</v>
      </c>
      <c r="O4623" s="2"/>
      <c r="P4623" s="31">
        <f t="shared" ca="1" si="495"/>
        <v>4.0681617119992257</v>
      </c>
    </row>
    <row r="4624" spans="1:16" x14ac:dyDescent="0.25">
      <c r="A4624" s="32">
        <f ca="1">Uniform_A+B4624*(Uniform_B-Uniform_A)</f>
        <v>2.949376568102605</v>
      </c>
      <c r="B4624" s="2">
        <f t="shared" ca="1" si="497"/>
        <v>0.29493765681026052</v>
      </c>
      <c r="C4624" s="4"/>
      <c r="D4624" s="5">
        <f ca="1">IF(E4624&lt;(Driehoek_C-Driehoek_A)/(Driehoek_B-Driehoek_A),Driehoek_A+SQRT(E4624*(Driehoek_B-Driehoek_A)*(Driehoek_C-Driehoek_A)),Driehoek_B-SQRT((1-E4624)*(Driehoek_B-Driehoek_A)*(Driehoek_B-Driehoek_C)))</f>
        <v>2.6407226754234578</v>
      </c>
      <c r="E4624" s="2">
        <f t="shared" ca="1" si="498"/>
        <v>2.9323253342985245E-2</v>
      </c>
      <c r="F4624" s="2"/>
      <c r="G4624" s="15">
        <f ca="1">_xlfn.NORM.INV(H4624,Normaal_Mu,Normaal_Sigma)</f>
        <v>5.8130014801275696</v>
      </c>
      <c r="H4624" s="2">
        <f t="shared" ca="1" si="499"/>
        <v>0.65781264334165168</v>
      </c>
      <c r="I4624" s="2"/>
      <c r="J4624" s="15">
        <f ca="1">-LN(K4624) /NegExp_Labda</f>
        <v>18.197187107653235</v>
      </c>
      <c r="K4624" s="2">
        <f t="shared" ca="1" si="500"/>
        <v>2.6267117124313955E-2</v>
      </c>
      <c r="L4624" s="2"/>
      <c r="M4624" s="17">
        <f t="shared" ca="1" si="494"/>
        <v>6</v>
      </c>
      <c r="N4624" s="2">
        <f t="shared" ca="1" si="496"/>
        <v>0.75546549080486669</v>
      </c>
      <c r="O4624" s="2"/>
      <c r="P4624" s="31">
        <f t="shared" ca="1" si="495"/>
        <v>7.1200575662613748</v>
      </c>
    </row>
    <row r="4625" spans="1:16" x14ac:dyDescent="0.25">
      <c r="A4625" s="32">
        <f ca="1">Uniform_A+B4625*(Uniform_B-Uniform_A)</f>
        <v>5.1295214693626523</v>
      </c>
      <c r="B4625" s="2">
        <f t="shared" ca="1" si="497"/>
        <v>0.51295214693626523</v>
      </c>
      <c r="C4625" s="4"/>
      <c r="D4625" s="5">
        <f ca="1">IF(E4625&lt;(Driehoek_C-Driehoek_A)/(Driehoek_B-Driehoek_A),Driehoek_A+SQRT(E4625*(Driehoek_B-Driehoek_A)*(Driehoek_C-Driehoek_A)),Driehoek_B-SQRT((1-E4625)*(Driehoek_B-Driehoek_A)*(Driehoek_B-Driehoek_C)))</f>
        <v>7.1722751176076809</v>
      </c>
      <c r="E4625" s="2">
        <f t="shared" ca="1" si="498"/>
        <v>0.90455490726525667</v>
      </c>
      <c r="F4625" s="2"/>
      <c r="G4625" s="15">
        <f ca="1">_xlfn.NORM.INV(H4625,Normaal_Mu,Normaal_Sigma)</f>
        <v>-0.89496401305646867</v>
      </c>
      <c r="H4625" s="2">
        <f t="shared" ca="1" si="499"/>
        <v>1.6018669827941867E-3</v>
      </c>
      <c r="I4625" s="2"/>
      <c r="J4625" s="15">
        <f ca="1">-LN(K4625) /NegExp_Labda</f>
        <v>5.7701834675175432</v>
      </c>
      <c r="K4625" s="2">
        <f t="shared" ca="1" si="500"/>
        <v>0.31536118010273351</v>
      </c>
      <c r="L4625" s="2"/>
      <c r="M4625" s="17">
        <f t="shared" ca="1" si="494"/>
        <v>5</v>
      </c>
      <c r="N4625" s="2">
        <f t="shared" ca="1" si="496"/>
        <v>0.604188922368185</v>
      </c>
      <c r="O4625" s="2"/>
      <c r="P4625" s="31">
        <f t="shared" ca="1" si="495"/>
        <v>4.4354032082862815</v>
      </c>
    </row>
    <row r="4626" spans="1:16" x14ac:dyDescent="0.25">
      <c r="A4626" s="32">
        <f ca="1">Uniform_A+B4626*(Uniform_B-Uniform_A)</f>
        <v>6.125173884817511</v>
      </c>
      <c r="B4626" s="2">
        <f t="shared" ca="1" si="497"/>
        <v>0.61251738848175108</v>
      </c>
      <c r="C4626" s="4"/>
      <c r="D4626" s="5">
        <f ca="1">IF(E4626&lt;(Driehoek_C-Driehoek_A)/(Driehoek_B-Driehoek_A),Driehoek_A+SQRT(E4626*(Driehoek_B-Driehoek_A)*(Driehoek_C-Driehoek_A)),Driehoek_B-SQRT((1-E4626)*(Driehoek_B-Driehoek_A)*(Driehoek_B-Driehoek_C)))</f>
        <v>8.3169991867034128</v>
      </c>
      <c r="E4626" s="2">
        <f t="shared" ca="1" si="498"/>
        <v>0.98667171111532004</v>
      </c>
      <c r="F4626" s="2"/>
      <c r="G4626" s="15">
        <f ca="1">_xlfn.NORM.INV(H4626,Normaal_Mu,Normaal_Sigma)</f>
        <v>6.8958031103293305</v>
      </c>
      <c r="H4626" s="2">
        <f t="shared" ca="1" si="499"/>
        <v>0.82841021341289023</v>
      </c>
      <c r="I4626" s="2"/>
      <c r="J4626" s="15">
        <f ca="1">-LN(K4626) /NegExp_Labda</f>
        <v>4.651530490006297</v>
      </c>
      <c r="K4626" s="2">
        <f t="shared" ca="1" si="500"/>
        <v>0.39443295675163059</v>
      </c>
      <c r="L4626" s="2"/>
      <c r="M4626" s="17">
        <f t="shared" ca="1" si="494"/>
        <v>3</v>
      </c>
      <c r="N4626" s="2">
        <f t="shared" ca="1" si="496"/>
        <v>0.18090844566198083</v>
      </c>
      <c r="O4626" s="2"/>
      <c r="P4626" s="31">
        <f t="shared" ca="1" si="495"/>
        <v>5.7979013343713097</v>
      </c>
    </row>
    <row r="4627" spans="1:16" x14ac:dyDescent="0.25">
      <c r="A4627" s="32">
        <f ca="1">Uniform_A+B4627*(Uniform_B-Uniform_A)</f>
        <v>1.5865157370627714</v>
      </c>
      <c r="B4627" s="2">
        <f t="shared" ca="1" si="497"/>
        <v>0.15865157370627714</v>
      </c>
      <c r="C4627" s="4"/>
      <c r="D4627" s="5">
        <f ca="1">IF(E4627&lt;(Driehoek_C-Driehoek_A)/(Driehoek_B-Driehoek_A),Driehoek_A+SQRT(E4627*(Driehoek_B-Driehoek_A)*(Driehoek_C-Driehoek_A)),Driehoek_B-SQRT((1-E4627)*(Driehoek_B-Driehoek_A)*(Driehoek_B-Driehoek_C)))</f>
        <v>3.9190120937394264</v>
      </c>
      <c r="E4627" s="2">
        <f t="shared" ca="1" si="498"/>
        <v>0.26304338685129836</v>
      </c>
      <c r="F4627" s="2"/>
      <c r="G4627" s="15">
        <f ca="1">_xlfn.NORM.INV(H4627,Normaal_Mu,Normaal_Sigma)</f>
        <v>4.5285259962520676</v>
      </c>
      <c r="H4627" s="2">
        <f t="shared" ca="1" si="499"/>
        <v>0.40681837779164409</v>
      </c>
      <c r="I4627" s="2"/>
      <c r="J4627" s="15">
        <f ca="1">-LN(K4627) /NegExp_Labda</f>
        <v>7.2558593634244026</v>
      </c>
      <c r="K4627" s="2">
        <f t="shared" ca="1" si="500"/>
        <v>0.2342955625835963</v>
      </c>
      <c r="L4627" s="2"/>
      <c r="M4627" s="17">
        <f t="shared" ca="1" si="494"/>
        <v>1</v>
      </c>
      <c r="N4627" s="2">
        <f t="shared" ca="1" si="496"/>
        <v>1.8932191583339475E-2</v>
      </c>
      <c r="O4627" s="2"/>
      <c r="P4627" s="31">
        <f t="shared" ca="1" si="495"/>
        <v>3.6579826380957337</v>
      </c>
    </row>
    <row r="4628" spans="1:16" x14ac:dyDescent="0.25">
      <c r="A4628" s="32">
        <f ca="1">Uniform_A+B4628*(Uniform_B-Uniform_A)</f>
        <v>1.6876932094416652</v>
      </c>
      <c r="B4628" s="2">
        <f t="shared" ca="1" si="497"/>
        <v>0.16876932094416652</v>
      </c>
      <c r="C4628" s="4"/>
      <c r="D4628" s="5">
        <f ca="1">IF(E4628&lt;(Driehoek_C-Driehoek_A)/(Driehoek_B-Driehoek_A),Driehoek_A+SQRT(E4628*(Driehoek_B-Driehoek_A)*(Driehoek_C-Driehoek_A)),Driehoek_B-SQRT((1-E4628)*(Driehoek_B-Driehoek_A)*(Driehoek_B-Driehoek_C)))</f>
        <v>4.0566981498416634</v>
      </c>
      <c r="E4628" s="2">
        <f t="shared" ca="1" si="498"/>
        <v>0.30182190909203332</v>
      </c>
      <c r="F4628" s="2"/>
      <c r="G4628" s="15">
        <f ca="1">_xlfn.NORM.INV(H4628,Normaal_Mu,Normaal_Sigma)</f>
        <v>2.9678214969233228</v>
      </c>
      <c r="H4628" s="2">
        <f t="shared" ca="1" si="499"/>
        <v>0.15479344348955892</v>
      </c>
      <c r="I4628" s="2"/>
      <c r="J4628" s="15">
        <f ca="1">-LN(K4628) /NegExp_Labda</f>
        <v>5.0665060866296878</v>
      </c>
      <c r="K4628" s="2">
        <f t="shared" ca="1" si="500"/>
        <v>0.36301859601936826</v>
      </c>
      <c r="L4628" s="2"/>
      <c r="M4628" s="17">
        <f t="shared" ca="1" si="494"/>
        <v>2</v>
      </c>
      <c r="N4628" s="2">
        <f t="shared" ca="1" si="496"/>
        <v>0.10218615673156572</v>
      </c>
      <c r="O4628" s="2"/>
      <c r="P4628" s="31">
        <f t="shared" ca="1" si="495"/>
        <v>3.1557437885672677</v>
      </c>
    </row>
    <row r="4629" spans="1:16" x14ac:dyDescent="0.25">
      <c r="A4629" s="32">
        <f ca="1">Uniform_A+B4629*(Uniform_B-Uniform_A)</f>
        <v>7.803627854289906</v>
      </c>
      <c r="B4629" s="2">
        <f t="shared" ca="1" si="497"/>
        <v>0.78036278542899062</v>
      </c>
      <c r="C4629" s="4"/>
      <c r="D4629" s="5">
        <f ca="1">IF(E4629&lt;(Driehoek_C-Driehoek_A)/(Driehoek_B-Driehoek_A),Driehoek_A+SQRT(E4629*(Driehoek_B-Driehoek_A)*(Driehoek_C-Driehoek_A)),Driehoek_B-SQRT((1-E4629)*(Driehoek_B-Driehoek_A)*(Driehoek_B-Driehoek_C)))</f>
        <v>6.9256829621139957</v>
      </c>
      <c r="E4629" s="2">
        <f t="shared" ca="1" si="498"/>
        <v>0.87706310932388087</v>
      </c>
      <c r="F4629" s="2"/>
      <c r="G4629" s="15">
        <f ca="1">_xlfn.NORM.INV(H4629,Normaal_Mu,Normaal_Sigma)</f>
        <v>3.6758154328705528</v>
      </c>
      <c r="H4629" s="2">
        <f t="shared" ca="1" si="499"/>
        <v>0.25395604041197495</v>
      </c>
      <c r="I4629" s="2"/>
      <c r="J4629" s="15">
        <f ca="1">-LN(K4629) /NegExp_Labda</f>
        <v>0.24674863412659417</v>
      </c>
      <c r="K4629" s="2">
        <f t="shared" ca="1" si="500"/>
        <v>0.95184818463818988</v>
      </c>
      <c r="L4629" s="2"/>
      <c r="M4629" s="17">
        <f t="shared" ca="1" si="494"/>
        <v>9</v>
      </c>
      <c r="N4629" s="2">
        <f t="shared" ca="1" si="496"/>
        <v>0.93723242876090185</v>
      </c>
      <c r="O4629" s="2"/>
      <c r="P4629" s="31">
        <f t="shared" ca="1" si="495"/>
        <v>5.5303749766802097</v>
      </c>
    </row>
    <row r="4630" spans="1:16" x14ac:dyDescent="0.25">
      <c r="A4630" s="32">
        <f ca="1">Uniform_A+B4630*(Uniform_B-Uniform_A)</f>
        <v>4.1489258139626504</v>
      </c>
      <c r="B4630" s="2">
        <f t="shared" ca="1" si="497"/>
        <v>0.41489258139626506</v>
      </c>
      <c r="C4630" s="4"/>
      <c r="D4630" s="5">
        <f ca="1">IF(E4630&lt;(Driehoek_C-Driehoek_A)/(Driehoek_B-Driehoek_A),Driehoek_A+SQRT(E4630*(Driehoek_B-Driehoek_A)*(Driehoek_C-Driehoek_A)),Driehoek_B-SQRT((1-E4630)*(Driehoek_B-Driehoek_A)*(Driehoek_B-Driehoek_C)))</f>
        <v>2.5228242907720624</v>
      </c>
      <c r="E4630" s="2">
        <f t="shared" ca="1" si="498"/>
        <v>1.9524659930093557E-2</v>
      </c>
      <c r="F4630" s="2"/>
      <c r="G4630" s="15">
        <f ca="1">_xlfn.NORM.INV(H4630,Normaal_Mu,Normaal_Sigma)</f>
        <v>6.0195855153933806</v>
      </c>
      <c r="H4630" s="2">
        <f t="shared" ca="1" si="499"/>
        <v>0.69490166997068725</v>
      </c>
      <c r="I4630" s="2"/>
      <c r="J4630" s="15">
        <f ca="1">-LN(K4630) /NegExp_Labda</f>
        <v>1.6927652771241797</v>
      </c>
      <c r="K4630" s="2">
        <f t="shared" ca="1" si="500"/>
        <v>0.71280096042786711</v>
      </c>
      <c r="L4630" s="2"/>
      <c r="M4630" s="17">
        <f t="shared" ca="1" si="494"/>
        <v>4</v>
      </c>
      <c r="N4630" s="2">
        <f t="shared" ca="1" si="496"/>
        <v>0.34063421698930274</v>
      </c>
      <c r="O4630" s="2"/>
      <c r="P4630" s="31">
        <f t="shared" ca="1" si="495"/>
        <v>3.6768201794504547</v>
      </c>
    </row>
    <row r="4631" spans="1:16" x14ac:dyDescent="0.25">
      <c r="A4631" s="32">
        <f ca="1">Uniform_A+B4631*(Uniform_B-Uniform_A)</f>
        <v>8.3745187815854329</v>
      </c>
      <c r="B4631" s="2">
        <f t="shared" ca="1" si="497"/>
        <v>0.83745187815854338</v>
      </c>
      <c r="C4631" s="4"/>
      <c r="D4631" s="5">
        <f ca="1">IF(E4631&lt;(Driehoek_C-Driehoek_A)/(Driehoek_B-Driehoek_A),Driehoek_A+SQRT(E4631*(Driehoek_B-Driehoek_A)*(Driehoek_C-Driehoek_A)),Driehoek_B-SQRT((1-E4631)*(Driehoek_B-Driehoek_A)*(Driehoek_B-Driehoek_C)))</f>
        <v>6.5599791831349723</v>
      </c>
      <c r="E4631" s="2">
        <f t="shared" ca="1" si="498"/>
        <v>0.82989424037900916</v>
      </c>
      <c r="F4631" s="2"/>
      <c r="G4631" s="15">
        <f ca="1">_xlfn.NORM.INV(H4631,Normaal_Mu,Normaal_Sigma)</f>
        <v>3.6707449705766537</v>
      </c>
      <c r="H4631" s="2">
        <f t="shared" ca="1" si="499"/>
        <v>0.25314438309062937</v>
      </c>
      <c r="I4631" s="2"/>
      <c r="J4631" s="15">
        <f ca="1">-LN(K4631) /NegExp_Labda</f>
        <v>4.4919270063971721</v>
      </c>
      <c r="K4631" s="2">
        <f t="shared" ca="1" si="500"/>
        <v>0.4072266368274946</v>
      </c>
      <c r="L4631" s="2"/>
      <c r="M4631" s="17">
        <f t="shared" ca="1" si="494"/>
        <v>2</v>
      </c>
      <c r="N4631" s="2">
        <f t="shared" ca="1" si="496"/>
        <v>0.11379401545285139</v>
      </c>
      <c r="O4631" s="2"/>
      <c r="P4631" s="31">
        <f t="shared" ca="1" si="495"/>
        <v>5.0194339883388466</v>
      </c>
    </row>
    <row r="4632" spans="1:16" x14ac:dyDescent="0.25">
      <c r="A4632" s="32">
        <f ca="1">Uniform_A+B4632*(Uniform_B-Uniform_A)</f>
        <v>0.43549321874887248</v>
      </c>
      <c r="B4632" s="2">
        <f t="shared" ca="1" si="497"/>
        <v>4.3549321874887248E-2</v>
      </c>
      <c r="C4632" s="4"/>
      <c r="D4632" s="5">
        <f ca="1">IF(E4632&lt;(Driehoek_C-Driehoek_A)/(Driehoek_B-Driehoek_A),Driehoek_A+SQRT(E4632*(Driehoek_B-Driehoek_A)*(Driehoek_C-Driehoek_A)),Driehoek_B-SQRT((1-E4632)*(Driehoek_B-Driehoek_A)*(Driehoek_B-Driehoek_C)))</f>
        <v>5.5221279524914237</v>
      </c>
      <c r="E4632" s="2">
        <f t="shared" ca="1" si="498"/>
        <v>0.65441160060452874</v>
      </c>
      <c r="F4632" s="2"/>
      <c r="G4632" s="15">
        <f ca="1">_xlfn.NORM.INV(H4632,Normaal_Mu,Normaal_Sigma)</f>
        <v>6.3175801856533358</v>
      </c>
      <c r="H4632" s="2">
        <f t="shared" ca="1" si="499"/>
        <v>0.74498471496180074</v>
      </c>
      <c r="I4632" s="2"/>
      <c r="J4632" s="15">
        <f ca="1">-LN(K4632) /NegExp_Labda</f>
        <v>2.3128960784504846</v>
      </c>
      <c r="K4632" s="2">
        <f t="shared" ca="1" si="500"/>
        <v>0.62965752678045916</v>
      </c>
      <c r="L4632" s="2"/>
      <c r="M4632" s="17">
        <f t="shared" ca="1" si="494"/>
        <v>4</v>
      </c>
      <c r="N4632" s="2">
        <f t="shared" ca="1" si="496"/>
        <v>0.31199909107518287</v>
      </c>
      <c r="O4632" s="2"/>
      <c r="P4632" s="31">
        <f t="shared" ca="1" si="495"/>
        <v>3.7176194870688235</v>
      </c>
    </row>
    <row r="4633" spans="1:16" x14ac:dyDescent="0.25">
      <c r="A4633" s="32">
        <f ca="1">Uniform_A+B4633*(Uniform_B-Uniform_A)</f>
        <v>5.8792269702120468</v>
      </c>
      <c r="B4633" s="2">
        <f t="shared" ca="1" si="497"/>
        <v>0.5879226970212047</v>
      </c>
      <c r="C4633" s="4"/>
      <c r="D4633" s="5">
        <f ca="1">IF(E4633&lt;(Driehoek_C-Driehoek_A)/(Driehoek_B-Driehoek_A),Driehoek_A+SQRT(E4633*(Driehoek_B-Driehoek_A)*(Driehoek_C-Driehoek_A)),Driehoek_B-SQRT((1-E4633)*(Driehoek_B-Driehoek_A)*(Driehoek_B-Driehoek_C)))</f>
        <v>4.3316088417697802</v>
      </c>
      <c r="E4633" s="2">
        <f t="shared" ca="1" si="498"/>
        <v>0.37731782839308314</v>
      </c>
      <c r="F4633" s="2"/>
      <c r="G4633" s="15">
        <f ca="1">_xlfn.NORM.INV(H4633,Normaal_Mu,Normaal_Sigma)</f>
        <v>5.8738930359328219</v>
      </c>
      <c r="H4633" s="2">
        <f t="shared" ca="1" si="499"/>
        <v>0.66892493254917151</v>
      </c>
      <c r="I4633" s="2"/>
      <c r="J4633" s="15">
        <f ca="1">-LN(K4633) /NegExp_Labda</f>
        <v>2.1774574795440702</v>
      </c>
      <c r="K4633" s="2">
        <f t="shared" ca="1" si="500"/>
        <v>0.6469466173087286</v>
      </c>
      <c r="L4633" s="2"/>
      <c r="M4633" s="17">
        <f t="shared" ca="1" si="494"/>
        <v>9</v>
      </c>
      <c r="N4633" s="2">
        <f t="shared" ca="1" si="496"/>
        <v>0.94781582312580404</v>
      </c>
      <c r="O4633" s="2"/>
      <c r="P4633" s="31">
        <f t="shared" ca="1" si="495"/>
        <v>5.4524372654917439</v>
      </c>
    </row>
    <row r="4634" spans="1:16" x14ac:dyDescent="0.25">
      <c r="A4634" s="32">
        <f ca="1">Uniform_A+B4634*(Uniform_B-Uniform_A)</f>
        <v>5.973176721026964</v>
      </c>
      <c r="B4634" s="2">
        <f t="shared" ca="1" si="497"/>
        <v>0.59731767210269637</v>
      </c>
      <c r="C4634" s="4"/>
      <c r="D4634" s="5">
        <f ca="1">IF(E4634&lt;(Driehoek_C-Driehoek_A)/(Driehoek_B-Driehoek_A),Driehoek_A+SQRT(E4634*(Driehoek_B-Driehoek_A)*(Driehoek_C-Driehoek_A)),Driehoek_B-SQRT((1-E4634)*(Driehoek_B-Driehoek_A)*(Driehoek_B-Driehoek_C)))</f>
        <v>7.8300463193252732</v>
      </c>
      <c r="E4634" s="2">
        <f t="shared" ca="1" si="498"/>
        <v>0.96089166814501881</v>
      </c>
      <c r="F4634" s="2"/>
      <c r="G4634" s="15">
        <f ca="1">_xlfn.NORM.INV(H4634,Normaal_Mu,Normaal_Sigma)</f>
        <v>6.8677987190434502</v>
      </c>
      <c r="H4634" s="2">
        <f t="shared" ca="1" si="499"/>
        <v>0.82482209536880402</v>
      </c>
      <c r="I4634" s="2"/>
      <c r="J4634" s="15">
        <f ca="1">-LN(K4634) /NegExp_Labda</f>
        <v>7.2269245660820181</v>
      </c>
      <c r="K4634" s="2">
        <f t="shared" ca="1" si="500"/>
        <v>0.23565535223689671</v>
      </c>
      <c r="L4634" s="2"/>
      <c r="M4634" s="17">
        <f t="shared" ca="1" si="494"/>
        <v>7</v>
      </c>
      <c r="N4634" s="2">
        <f t="shared" ca="1" si="496"/>
        <v>0.84714573973469676</v>
      </c>
      <c r="O4634" s="2"/>
      <c r="P4634" s="31">
        <f t="shared" ca="1" si="495"/>
        <v>6.9795892650955409</v>
      </c>
    </row>
    <row r="4635" spans="1:16" x14ac:dyDescent="0.25">
      <c r="A4635" s="32">
        <f ca="1">Uniform_A+B4635*(Uniform_B-Uniform_A)</f>
        <v>2.0769239537743891</v>
      </c>
      <c r="B4635" s="2">
        <f t="shared" ca="1" si="497"/>
        <v>0.20769239537743889</v>
      </c>
      <c r="C4635" s="4"/>
      <c r="D4635" s="5">
        <f ca="1">IF(E4635&lt;(Driehoek_C-Driehoek_A)/(Driehoek_B-Driehoek_A),Driehoek_A+SQRT(E4635*(Driehoek_B-Driehoek_A)*(Driehoek_C-Driehoek_A)),Driehoek_B-SQRT((1-E4635)*(Driehoek_B-Driehoek_A)*(Driehoek_B-Driehoek_C)))</f>
        <v>4.5422164595266032</v>
      </c>
      <c r="E4635" s="2">
        <f t="shared" ca="1" si="498"/>
        <v>0.43223331160812761</v>
      </c>
      <c r="F4635" s="2"/>
      <c r="G4635" s="15">
        <f ca="1">_xlfn.NORM.INV(H4635,Normaal_Mu,Normaal_Sigma)</f>
        <v>3.9965245049871303</v>
      </c>
      <c r="H4635" s="2">
        <f t="shared" ca="1" si="499"/>
        <v>0.3079260041018137</v>
      </c>
      <c r="I4635" s="2"/>
      <c r="J4635" s="15">
        <f ca="1">-LN(K4635) /NegExp_Labda</f>
        <v>6.0012839240245768</v>
      </c>
      <c r="K4635" s="2">
        <f t="shared" ca="1" si="500"/>
        <v>0.30111687974454227</v>
      </c>
      <c r="L4635" s="2"/>
      <c r="M4635" s="17">
        <f t="shared" ca="1" si="494"/>
        <v>9</v>
      </c>
      <c r="N4635" s="2">
        <f t="shared" ca="1" si="496"/>
        <v>0.93395560813199485</v>
      </c>
      <c r="O4635" s="2"/>
      <c r="P4635" s="31">
        <f t="shared" ca="1" si="495"/>
        <v>5.1233897684625394</v>
      </c>
    </row>
    <row r="4636" spans="1:16" x14ac:dyDescent="0.25">
      <c r="A4636" s="32">
        <f ca="1">Uniform_A+B4636*(Uniform_B-Uniform_A)</f>
        <v>0.25188448301802446</v>
      </c>
      <c r="B4636" s="2">
        <f t="shared" ca="1" si="497"/>
        <v>2.5188448301802446E-2</v>
      </c>
      <c r="C4636" s="4"/>
      <c r="D4636" s="5">
        <f ca="1">IF(E4636&lt;(Driehoek_C-Driehoek_A)/(Driehoek_B-Driehoek_A),Driehoek_A+SQRT(E4636*(Driehoek_B-Driehoek_A)*(Driehoek_C-Driehoek_A)),Driehoek_B-SQRT((1-E4636)*(Driehoek_B-Driehoek_A)*(Driehoek_B-Driehoek_C)))</f>
        <v>4.7805378798286187</v>
      </c>
      <c r="E4636" s="2">
        <f t="shared" ca="1" si="498"/>
        <v>0.49131826904110953</v>
      </c>
      <c r="F4636" s="2"/>
      <c r="G4636" s="15">
        <f ca="1">_xlfn.NORM.INV(H4636,Normaal_Mu,Normaal_Sigma)</f>
        <v>3.9786182581156471</v>
      </c>
      <c r="H4636" s="2">
        <f t="shared" ca="1" si="499"/>
        <v>0.30478376706634858</v>
      </c>
      <c r="I4636" s="2"/>
      <c r="J4636" s="15">
        <f ca="1">-LN(K4636) /NegExp_Labda</f>
        <v>0.87705017003620933</v>
      </c>
      <c r="K4636" s="2">
        <f t="shared" ca="1" si="500"/>
        <v>0.83911288540149753</v>
      </c>
      <c r="L4636" s="2"/>
      <c r="M4636" s="17">
        <f t="shared" ca="1" si="494"/>
        <v>5</v>
      </c>
      <c r="N4636" s="2">
        <f t="shared" ca="1" si="496"/>
        <v>0.5847531468136381</v>
      </c>
      <c r="O4636" s="2"/>
      <c r="P4636" s="31">
        <f t="shared" ca="1" si="495"/>
        <v>2.9776181581997001</v>
      </c>
    </row>
    <row r="4637" spans="1:16" x14ac:dyDescent="0.25">
      <c r="A4637" s="32">
        <f ca="1">Uniform_A+B4637*(Uniform_B-Uniform_A)</f>
        <v>4.8774908505274608</v>
      </c>
      <c r="B4637" s="2">
        <f t="shared" ca="1" si="497"/>
        <v>0.48774908505274606</v>
      </c>
      <c r="C4637" s="4"/>
      <c r="D4637" s="5">
        <f ca="1">IF(E4637&lt;(Driehoek_C-Driehoek_A)/(Driehoek_B-Driehoek_A),Driehoek_A+SQRT(E4637*(Driehoek_B-Driehoek_A)*(Driehoek_C-Driehoek_A)),Driehoek_B-SQRT((1-E4637)*(Driehoek_B-Driehoek_A)*(Driehoek_B-Driehoek_C)))</f>
        <v>5.9367204436719216</v>
      </c>
      <c r="E4637" s="2">
        <f t="shared" ca="1" si="498"/>
        <v>0.73189481027949854</v>
      </c>
      <c r="F4637" s="2"/>
      <c r="G4637" s="15">
        <f ca="1">_xlfn.NORM.INV(H4637,Normaal_Mu,Normaal_Sigma)</f>
        <v>7.5378487826452183</v>
      </c>
      <c r="H4637" s="2">
        <f t="shared" ca="1" si="499"/>
        <v>0.89776598402323637</v>
      </c>
      <c r="I4637" s="2"/>
      <c r="J4637" s="15">
        <f ca="1">-LN(K4637) /NegExp_Labda</f>
        <v>1.2632498302482664</v>
      </c>
      <c r="K4637" s="2">
        <f t="shared" ca="1" si="500"/>
        <v>0.77673971951716525</v>
      </c>
      <c r="L4637" s="2"/>
      <c r="M4637" s="17">
        <f t="shared" ca="1" si="494"/>
        <v>3</v>
      </c>
      <c r="N4637" s="2">
        <f t="shared" ca="1" si="496"/>
        <v>0.15597633313690495</v>
      </c>
      <c r="O4637" s="2"/>
      <c r="P4637" s="31">
        <f t="shared" ca="1" si="495"/>
        <v>4.5230619814185733</v>
      </c>
    </row>
    <row r="4638" spans="1:16" x14ac:dyDescent="0.25">
      <c r="A4638" s="32">
        <f ca="1">Uniform_A+B4638*(Uniform_B-Uniform_A)</f>
        <v>1.1152740141003004</v>
      </c>
      <c r="B4638" s="2">
        <f t="shared" ca="1" si="497"/>
        <v>0.11152740141003004</v>
      </c>
      <c r="C4638" s="4"/>
      <c r="D4638" s="5">
        <f ca="1">IF(E4638&lt;(Driehoek_C-Driehoek_A)/(Driehoek_B-Driehoek_A),Driehoek_A+SQRT(E4638*(Driehoek_B-Driehoek_A)*(Driehoek_C-Driehoek_A)),Driehoek_B-SQRT((1-E4638)*(Driehoek_B-Driehoek_A)*(Driehoek_B-Driehoek_C)))</f>
        <v>5.1481141490529136</v>
      </c>
      <c r="E4638" s="2">
        <f t="shared" ca="1" si="498"/>
        <v>0.57608501117924693</v>
      </c>
      <c r="F4638" s="2"/>
      <c r="G4638" s="15">
        <f ca="1">_xlfn.NORM.INV(H4638,Normaal_Mu,Normaal_Sigma)</f>
        <v>6.3948022015285364</v>
      </c>
      <c r="H4638" s="2">
        <f t="shared" ca="1" si="499"/>
        <v>0.75722409356771925</v>
      </c>
      <c r="I4638" s="2"/>
      <c r="J4638" s="15">
        <f ca="1">-LN(K4638) /NegExp_Labda</f>
        <v>0.10916526806931889</v>
      </c>
      <c r="K4638" s="2">
        <f t="shared" ca="1" si="500"/>
        <v>0.97840356235629722</v>
      </c>
      <c r="L4638" s="2"/>
      <c r="M4638" s="17">
        <f t="shared" ca="1" si="494"/>
        <v>0</v>
      </c>
      <c r="N4638" s="2">
        <f t="shared" ca="1" si="496"/>
        <v>3.2900799208298581E-3</v>
      </c>
      <c r="O4638" s="2"/>
      <c r="P4638" s="31">
        <f t="shared" ca="1" si="495"/>
        <v>2.5534711265502139</v>
      </c>
    </row>
    <row r="4639" spans="1:16" x14ac:dyDescent="0.25">
      <c r="A4639" s="32">
        <f ca="1">Uniform_A+B4639*(Uniform_B-Uniform_A)</f>
        <v>6.9981536768220867</v>
      </c>
      <c r="B4639" s="2">
        <f t="shared" ca="1" si="497"/>
        <v>0.69981536768220864</v>
      </c>
      <c r="C4639" s="4"/>
      <c r="D4639" s="5">
        <f ca="1">IF(E4639&lt;(Driehoek_C-Driehoek_A)/(Driehoek_B-Driehoek_A),Driehoek_A+SQRT(E4639*(Driehoek_B-Driehoek_A)*(Driehoek_C-Driehoek_A)),Driehoek_B-SQRT((1-E4639)*(Driehoek_B-Driehoek_A)*(Driehoek_B-Driehoek_C)))</f>
        <v>8.4766435707828887</v>
      </c>
      <c r="E4639" s="2">
        <f t="shared" ca="1" si="498"/>
        <v>0.99217422994277471</v>
      </c>
      <c r="F4639" s="2"/>
      <c r="G4639" s="15">
        <f ca="1">_xlfn.NORM.INV(H4639,Normaal_Mu,Normaal_Sigma)</f>
        <v>5.4138499574405392</v>
      </c>
      <c r="H4639" s="2">
        <f t="shared" ca="1" si="499"/>
        <v>0.58196577575997477</v>
      </c>
      <c r="I4639" s="2"/>
      <c r="J4639" s="15">
        <f ca="1">-LN(K4639) /NegExp_Labda</f>
        <v>0.64963809825639285</v>
      </c>
      <c r="K4639" s="2">
        <f t="shared" ca="1" si="500"/>
        <v>0.87815899007425113</v>
      </c>
      <c r="L4639" s="2"/>
      <c r="M4639" s="17">
        <f t="shared" ca="1" si="494"/>
        <v>2</v>
      </c>
      <c r="N4639" s="2">
        <f t="shared" ca="1" si="496"/>
        <v>0.10137176866467601</v>
      </c>
      <c r="O4639" s="2"/>
      <c r="P4639" s="31">
        <f t="shared" ca="1" si="495"/>
        <v>4.7076570606603818</v>
      </c>
    </row>
    <row r="4640" spans="1:16" x14ac:dyDescent="0.25">
      <c r="A4640" s="32">
        <f ca="1">Uniform_A+B4640*(Uniform_B-Uniform_A)</f>
        <v>6.1093515280591779</v>
      </c>
      <c r="B4640" s="2">
        <f t="shared" ca="1" si="497"/>
        <v>0.61093515280591781</v>
      </c>
      <c r="C4640" s="4"/>
      <c r="D4640" s="5">
        <f ca="1">IF(E4640&lt;(Driehoek_C-Driehoek_A)/(Driehoek_B-Driehoek_A),Driehoek_A+SQRT(E4640*(Driehoek_B-Driehoek_A)*(Driehoek_C-Driehoek_A)),Driehoek_B-SQRT((1-E4640)*(Driehoek_B-Driehoek_A)*(Driehoek_B-Driehoek_C)))</f>
        <v>5.7173101245639266</v>
      </c>
      <c r="E4640" s="2">
        <f t="shared" ca="1" si="498"/>
        <v>0.69211277662027137</v>
      </c>
      <c r="F4640" s="2"/>
      <c r="G4640" s="15">
        <f ca="1">_xlfn.NORM.INV(H4640,Normaal_Mu,Normaal_Sigma)</f>
        <v>4.855894267459667</v>
      </c>
      <c r="H4640" s="2">
        <f t="shared" ca="1" si="499"/>
        <v>0.47127991797206026</v>
      </c>
      <c r="I4640" s="2"/>
      <c r="J4640" s="15">
        <f ca="1">-LN(K4640) /NegExp_Labda</f>
        <v>0.70008580753702421</v>
      </c>
      <c r="K4640" s="2">
        <f t="shared" ca="1" si="500"/>
        <v>0.86934331602903137</v>
      </c>
      <c r="L4640" s="2"/>
      <c r="M4640" s="17">
        <f t="shared" ca="1" si="494"/>
        <v>7</v>
      </c>
      <c r="N4640" s="2">
        <f t="shared" ca="1" si="496"/>
        <v>0.76825767755461705</v>
      </c>
      <c r="O4640" s="2"/>
      <c r="P4640" s="31">
        <f t="shared" ca="1" si="495"/>
        <v>4.8765283455239601</v>
      </c>
    </row>
    <row r="4641" spans="1:16" x14ac:dyDescent="0.25">
      <c r="A4641" s="32">
        <f ca="1">Uniform_A+B4641*(Uniform_B-Uniform_A)</f>
        <v>6.4870905832991221</v>
      </c>
      <c r="B4641" s="2">
        <f t="shared" ca="1" si="497"/>
        <v>0.64870905832991221</v>
      </c>
      <c r="C4641" s="4"/>
      <c r="D4641" s="5">
        <f ca="1">IF(E4641&lt;(Driehoek_C-Driehoek_A)/(Driehoek_B-Driehoek_A),Driehoek_A+SQRT(E4641*(Driehoek_B-Driehoek_A)*(Driehoek_C-Driehoek_A)),Driehoek_B-SQRT((1-E4641)*(Driehoek_B-Driehoek_A)*(Driehoek_B-Driehoek_C)))</f>
        <v>2.7718715988199936</v>
      </c>
      <c r="E4641" s="2">
        <f t="shared" ca="1" si="498"/>
        <v>4.2556126076066625E-2</v>
      </c>
      <c r="F4641" s="2"/>
      <c r="G4641" s="15">
        <f ca="1">_xlfn.NORM.INV(H4641,Normaal_Mu,Normaal_Sigma)</f>
        <v>9.3633722048404735</v>
      </c>
      <c r="H4641" s="2">
        <f t="shared" ca="1" si="499"/>
        <v>0.98543364634696973</v>
      </c>
      <c r="I4641" s="2"/>
      <c r="J4641" s="15">
        <f ca="1">-LN(K4641) /NegExp_Labda</f>
        <v>7.689985198789997</v>
      </c>
      <c r="K4641" s="2">
        <f t="shared" ca="1" si="500"/>
        <v>0.21481092856941097</v>
      </c>
      <c r="L4641" s="2"/>
      <c r="M4641" s="17">
        <f t="shared" ca="1" si="494"/>
        <v>3</v>
      </c>
      <c r="N4641" s="2">
        <f t="shared" ca="1" si="496"/>
        <v>0.19943759793875504</v>
      </c>
      <c r="O4641" s="2"/>
      <c r="P4641" s="31">
        <f t="shared" ca="1" si="495"/>
        <v>5.8624639171499178</v>
      </c>
    </row>
    <row r="4642" spans="1:16" x14ac:dyDescent="0.25">
      <c r="A4642" s="32">
        <f ca="1">Uniform_A+B4642*(Uniform_B-Uniform_A)</f>
        <v>3.1090821886540199</v>
      </c>
      <c r="B4642" s="2">
        <f t="shared" ca="1" si="497"/>
        <v>0.31090821886540199</v>
      </c>
      <c r="C4642" s="4"/>
      <c r="D4642" s="5">
        <f ca="1">IF(E4642&lt;(Driehoek_C-Driehoek_A)/(Driehoek_B-Driehoek_A),Driehoek_A+SQRT(E4642*(Driehoek_B-Driehoek_A)*(Driehoek_C-Driehoek_A)),Driehoek_B-SQRT((1-E4642)*(Driehoek_B-Driehoek_A)*(Driehoek_B-Driehoek_C)))</f>
        <v>3.4499530235314886</v>
      </c>
      <c r="E4642" s="2">
        <f t="shared" ca="1" si="498"/>
        <v>0.15016884074629322</v>
      </c>
      <c r="F4642" s="2"/>
      <c r="G4642" s="15">
        <f ca="1">_xlfn.NORM.INV(H4642,Normaal_Mu,Normaal_Sigma)</f>
        <v>4.0409180186438336</v>
      </c>
      <c r="H4642" s="2">
        <f t="shared" ca="1" si="499"/>
        <v>0.31577690723431828</v>
      </c>
      <c r="I4642" s="2"/>
      <c r="J4642" s="15">
        <f ca="1">-LN(K4642) /NegExp_Labda</f>
        <v>0.89692826519973812</v>
      </c>
      <c r="K4642" s="2">
        <f t="shared" ca="1" si="500"/>
        <v>0.83578351478351365</v>
      </c>
      <c r="L4642" s="2"/>
      <c r="M4642" s="17">
        <f t="shared" ca="1" si="494"/>
        <v>10</v>
      </c>
      <c r="N4642" s="2">
        <f t="shared" ca="1" si="496"/>
        <v>0.98431354931342485</v>
      </c>
      <c r="O4642" s="2"/>
      <c r="P4642" s="31">
        <f t="shared" ca="1" si="495"/>
        <v>4.2993762992058162</v>
      </c>
    </row>
    <row r="4643" spans="1:16" x14ac:dyDescent="0.25">
      <c r="A4643" s="32">
        <f ca="1">Uniform_A+B4643*(Uniform_B-Uniform_A)</f>
        <v>8.1773502968057556</v>
      </c>
      <c r="B4643" s="2">
        <f t="shared" ca="1" si="497"/>
        <v>0.81773502968057554</v>
      </c>
      <c r="C4643" s="4"/>
      <c r="D4643" s="5">
        <f ca="1">IF(E4643&lt;(Driehoek_C-Driehoek_A)/(Driehoek_B-Driehoek_A),Driehoek_A+SQRT(E4643*(Driehoek_B-Driehoek_A)*(Driehoek_C-Driehoek_A)),Driehoek_B-SQRT((1-E4643)*(Driehoek_B-Driehoek_A)*(Driehoek_B-Driehoek_C)))</f>
        <v>5.6320795364576401</v>
      </c>
      <c r="E4643" s="2">
        <f t="shared" ca="1" si="498"/>
        <v>0.67591747860721763</v>
      </c>
      <c r="F4643" s="2"/>
      <c r="G4643" s="15">
        <f ca="1">_xlfn.NORM.INV(H4643,Normaal_Mu,Normaal_Sigma)</f>
        <v>4.8940899289723578</v>
      </c>
      <c r="H4643" s="2">
        <f t="shared" ca="1" si="499"/>
        <v>0.47888386693696061</v>
      </c>
      <c r="I4643" s="2"/>
      <c r="J4643" s="15">
        <f ca="1">-LN(K4643) /NegExp_Labda</f>
        <v>4.7288387253592763</v>
      </c>
      <c r="K4643" s="2">
        <f t="shared" ca="1" si="500"/>
        <v>0.38838127859753757</v>
      </c>
      <c r="L4643" s="2"/>
      <c r="M4643" s="17">
        <f t="shared" ca="1" si="494"/>
        <v>5</v>
      </c>
      <c r="N4643" s="2">
        <f t="shared" ca="1" si="496"/>
        <v>0.49067924775897787</v>
      </c>
      <c r="O4643" s="2"/>
      <c r="P4643" s="31">
        <f t="shared" ca="1" si="495"/>
        <v>5.6864716975190062</v>
      </c>
    </row>
    <row r="4644" spans="1:16" x14ac:dyDescent="0.25">
      <c r="A4644" s="32">
        <f ca="1">Uniform_A+B4644*(Uniform_B-Uniform_A)</f>
        <v>7.4138337588839454</v>
      </c>
      <c r="B4644" s="2">
        <f t="shared" ca="1" si="497"/>
        <v>0.74138337588839454</v>
      </c>
      <c r="C4644" s="4"/>
      <c r="D4644" s="5">
        <f ca="1">IF(E4644&lt;(Driehoek_C-Driehoek_A)/(Driehoek_B-Driehoek_A),Driehoek_A+SQRT(E4644*(Driehoek_B-Driehoek_A)*(Driehoek_C-Driehoek_A)),Driehoek_B-SQRT((1-E4644)*(Driehoek_B-Driehoek_A)*(Driehoek_B-Driehoek_C)))</f>
        <v>3.1536066165488039</v>
      </c>
      <c r="E4644" s="2">
        <f t="shared" ca="1" si="498"/>
        <v>9.5057730410369912E-2</v>
      </c>
      <c r="F4644" s="2"/>
      <c r="G4644" s="15">
        <f ca="1">_xlfn.NORM.INV(H4644,Normaal_Mu,Normaal_Sigma)</f>
        <v>5.1494296622700979</v>
      </c>
      <c r="H4644" s="2">
        <f t="shared" ca="1" si="499"/>
        <v>0.52977919644107463</v>
      </c>
      <c r="I4644" s="2"/>
      <c r="J4644" s="15">
        <f ca="1">-LN(K4644) /NegExp_Labda</f>
        <v>0.30144229956169749</v>
      </c>
      <c r="K4644" s="2">
        <f t="shared" ca="1" si="500"/>
        <v>0.9414929114473789</v>
      </c>
      <c r="L4644" s="2"/>
      <c r="M4644" s="17">
        <f t="shared" ca="1" si="494"/>
        <v>3</v>
      </c>
      <c r="N4644" s="2">
        <f t="shared" ca="1" si="496"/>
        <v>0.23998055434857613</v>
      </c>
      <c r="O4644" s="2"/>
      <c r="P4644" s="31">
        <f t="shared" ca="1" si="495"/>
        <v>3.8036624674529085</v>
      </c>
    </row>
    <row r="4645" spans="1:16" x14ac:dyDescent="0.25">
      <c r="A4645" s="32">
        <f ca="1">Uniform_A+B4645*(Uniform_B-Uniform_A)</f>
        <v>9.6729522782074682</v>
      </c>
      <c r="B4645" s="2">
        <f t="shared" ca="1" si="497"/>
        <v>0.96729522782074673</v>
      </c>
      <c r="C4645" s="4"/>
      <c r="D4645" s="5">
        <f ca="1">IF(E4645&lt;(Driehoek_C-Driehoek_A)/(Driehoek_B-Driehoek_A),Driehoek_A+SQRT(E4645*(Driehoek_B-Driehoek_A)*(Driehoek_C-Driehoek_A)),Driehoek_B-SQRT((1-E4645)*(Driehoek_B-Driehoek_A)*(Driehoek_B-Driehoek_C)))</f>
        <v>6.9933579742634873</v>
      </c>
      <c r="E4645" s="2">
        <f t="shared" ca="1" si="498"/>
        <v>0.88495393658708754</v>
      </c>
      <c r="F4645" s="2"/>
      <c r="G4645" s="15">
        <f ca="1">_xlfn.NORM.INV(H4645,Normaal_Mu,Normaal_Sigma)</f>
        <v>4.4269874083459424</v>
      </c>
      <c r="H4645" s="2">
        <f t="shared" ca="1" si="499"/>
        <v>0.38724518606017955</v>
      </c>
      <c r="I4645" s="2"/>
      <c r="J4645" s="15">
        <f ca="1">-LN(K4645) /NegExp_Labda</f>
        <v>0.92599765727450734</v>
      </c>
      <c r="K4645" s="2">
        <f t="shared" ca="1" si="500"/>
        <v>0.83093846894838841</v>
      </c>
      <c r="L4645" s="2"/>
      <c r="M4645" s="17">
        <f t="shared" ca="1" si="494"/>
        <v>8</v>
      </c>
      <c r="N4645" s="2">
        <f t="shared" ca="1" si="496"/>
        <v>0.86825887264365487</v>
      </c>
      <c r="O4645" s="2"/>
      <c r="P4645" s="31">
        <f t="shared" ca="1" si="495"/>
        <v>6.0038590636182816</v>
      </c>
    </row>
    <row r="4646" spans="1:16" x14ac:dyDescent="0.25">
      <c r="A4646" s="32">
        <f ca="1">Uniform_A+B4646*(Uniform_B-Uniform_A)</f>
        <v>2.6643052664700804</v>
      </c>
      <c r="B4646" s="2">
        <f t="shared" ca="1" si="497"/>
        <v>0.26643052664700806</v>
      </c>
      <c r="C4646" s="4"/>
      <c r="D4646" s="5">
        <f ca="1">IF(E4646&lt;(Driehoek_C-Driehoek_A)/(Driehoek_B-Driehoek_A),Driehoek_A+SQRT(E4646*(Driehoek_B-Driehoek_A)*(Driehoek_C-Driehoek_A)),Driehoek_B-SQRT((1-E4646)*(Driehoek_B-Driehoek_A)*(Driehoek_B-Driehoek_C)))</f>
        <v>4.3582321257178984</v>
      </c>
      <c r="E4646" s="2">
        <f t="shared" ca="1" si="498"/>
        <v>0.3843997428937892</v>
      </c>
      <c r="F4646" s="2"/>
      <c r="G4646" s="15">
        <f ca="1">_xlfn.NORM.INV(H4646,Normaal_Mu,Normaal_Sigma)</f>
        <v>4.098823048355384</v>
      </c>
      <c r="H4646" s="2">
        <f t="shared" ca="1" si="499"/>
        <v>0.32614308698865202</v>
      </c>
      <c r="I4646" s="2"/>
      <c r="J4646" s="15">
        <f ca="1">-LN(K4646) /NegExp_Labda</f>
        <v>0.8478768235187486</v>
      </c>
      <c r="K4646" s="2">
        <f t="shared" ca="1" si="500"/>
        <v>0.84402314252925004</v>
      </c>
      <c r="L4646" s="2"/>
      <c r="M4646" s="17">
        <f t="shared" ca="1" si="494"/>
        <v>6</v>
      </c>
      <c r="N4646" s="2">
        <f t="shared" ca="1" si="496"/>
        <v>0.73981187572067919</v>
      </c>
      <c r="O4646" s="2"/>
      <c r="P4646" s="31">
        <f t="shared" ca="1" si="495"/>
        <v>3.5938474528124225</v>
      </c>
    </row>
    <row r="4647" spans="1:16" x14ac:dyDescent="0.25">
      <c r="A4647" s="32">
        <f ca="1">Uniform_A+B4647*(Uniform_B-Uniform_A)</f>
        <v>3.4091227836702211</v>
      </c>
      <c r="B4647" s="2">
        <f t="shared" ca="1" si="497"/>
        <v>0.34091227836702209</v>
      </c>
      <c r="C4647" s="4"/>
      <c r="D4647" s="5">
        <f ca="1">IF(E4647&lt;(Driehoek_C-Driehoek_A)/(Driehoek_B-Driehoek_A),Driehoek_A+SQRT(E4647*(Driehoek_B-Driehoek_A)*(Driehoek_C-Driehoek_A)),Driehoek_B-SQRT((1-E4647)*(Driehoek_B-Driehoek_A)*(Driehoek_B-Driehoek_C)))</f>
        <v>4.9260882339034984</v>
      </c>
      <c r="E4647" s="2">
        <f t="shared" ca="1" si="498"/>
        <v>0.52580694063029954</v>
      </c>
      <c r="F4647" s="2"/>
      <c r="G4647" s="15">
        <f ca="1">_xlfn.NORM.INV(H4647,Normaal_Mu,Normaal_Sigma)</f>
        <v>7.34763376202506</v>
      </c>
      <c r="H4647" s="2">
        <f t="shared" ca="1" si="499"/>
        <v>0.8797658095545261</v>
      </c>
      <c r="I4647" s="2"/>
      <c r="J4647" s="15">
        <f ca="1">-LN(K4647) /NegExp_Labda</f>
        <v>17.041687575441753</v>
      </c>
      <c r="K4647" s="2">
        <f t="shared" ca="1" si="500"/>
        <v>3.3096176558849777E-2</v>
      </c>
      <c r="L4647" s="2"/>
      <c r="M4647" s="17">
        <f t="shared" ca="1" si="494"/>
        <v>6</v>
      </c>
      <c r="N4647" s="2">
        <f t="shared" ca="1" si="496"/>
        <v>0.62654094376903857</v>
      </c>
      <c r="O4647" s="2"/>
      <c r="P4647" s="31">
        <f t="shared" ca="1" si="495"/>
        <v>7.7449064710081057</v>
      </c>
    </row>
    <row r="4648" spans="1:16" x14ac:dyDescent="0.25">
      <c r="A4648" s="32">
        <f ca="1">Uniform_A+B4648*(Uniform_B-Uniform_A)</f>
        <v>1.5448629462305341</v>
      </c>
      <c r="B4648" s="2">
        <f t="shared" ca="1" si="497"/>
        <v>0.15448629462305341</v>
      </c>
      <c r="C4648" s="4"/>
      <c r="D4648" s="5">
        <f ca="1">IF(E4648&lt;(Driehoek_C-Driehoek_A)/(Driehoek_B-Driehoek_A),Driehoek_A+SQRT(E4648*(Driehoek_B-Driehoek_A)*(Driehoek_C-Driehoek_A)),Driehoek_B-SQRT((1-E4648)*(Driehoek_B-Driehoek_A)*(Driehoek_B-Driehoek_C)))</f>
        <v>5.8188512027785055</v>
      </c>
      <c r="E4648" s="2">
        <f t="shared" ca="1" si="498"/>
        <v>0.71086549514103547</v>
      </c>
      <c r="F4648" s="2"/>
      <c r="G4648" s="15">
        <f ca="1">_xlfn.NORM.INV(H4648,Normaal_Mu,Normaal_Sigma)</f>
        <v>6.7226562761476183</v>
      </c>
      <c r="H4648" s="2">
        <f t="shared" ca="1" si="499"/>
        <v>0.80547132875200333</v>
      </c>
      <c r="I4648" s="2"/>
      <c r="J4648" s="15">
        <f ca="1">-LN(K4648) /NegExp_Labda</f>
        <v>0.70887573722429387</v>
      </c>
      <c r="K4648" s="2">
        <f t="shared" ca="1" si="500"/>
        <v>0.86781636527686279</v>
      </c>
      <c r="L4648" s="2"/>
      <c r="M4648" s="17">
        <f t="shared" ca="1" si="494"/>
        <v>4</v>
      </c>
      <c r="N4648" s="2">
        <f t="shared" ca="1" si="496"/>
        <v>0.32788403872075733</v>
      </c>
      <c r="O4648" s="2"/>
      <c r="P4648" s="31">
        <f t="shared" ca="1" si="495"/>
        <v>3.7590492324761904</v>
      </c>
    </row>
    <row r="4649" spans="1:16" x14ac:dyDescent="0.25">
      <c r="A4649" s="32">
        <f ca="1">Uniform_A+B4649*(Uniform_B-Uniform_A)</f>
        <v>5.3221270955661115</v>
      </c>
      <c r="B4649" s="2">
        <f t="shared" ca="1" si="497"/>
        <v>0.53221270955661115</v>
      </c>
      <c r="C4649" s="4"/>
      <c r="D4649" s="5">
        <f ca="1">IF(E4649&lt;(Driehoek_C-Driehoek_A)/(Driehoek_B-Driehoek_A),Driehoek_A+SQRT(E4649*(Driehoek_B-Driehoek_A)*(Driehoek_C-Driehoek_A)),Driehoek_B-SQRT((1-E4649)*(Driehoek_B-Driehoek_A)*(Driehoek_B-Driehoek_C)))</f>
        <v>3.5752386307206256</v>
      </c>
      <c r="E4649" s="2">
        <f t="shared" ca="1" si="498"/>
        <v>0.17724119597961363</v>
      </c>
      <c r="F4649" s="2"/>
      <c r="G4649" s="15">
        <f ca="1">_xlfn.NORM.INV(H4649,Normaal_Mu,Normaal_Sigma)</f>
        <v>3.2454133674523655</v>
      </c>
      <c r="H4649" s="2">
        <f t="shared" ca="1" si="499"/>
        <v>0.19016367080811181</v>
      </c>
      <c r="I4649" s="2"/>
      <c r="J4649" s="15">
        <f ca="1">-LN(K4649) /NegExp_Labda</f>
        <v>0.59062727289853978</v>
      </c>
      <c r="K4649" s="2">
        <f t="shared" ca="1" si="500"/>
        <v>0.88858456861808366</v>
      </c>
      <c r="L4649" s="2"/>
      <c r="M4649" s="17">
        <f t="shared" ca="1" si="494"/>
        <v>10</v>
      </c>
      <c r="N4649" s="2">
        <f t="shared" ca="1" si="496"/>
        <v>0.9728451292778526</v>
      </c>
      <c r="O4649" s="2"/>
      <c r="P4649" s="31">
        <f t="shared" ca="1" si="495"/>
        <v>4.5466812733275281</v>
      </c>
    </row>
    <row r="4650" spans="1:16" x14ac:dyDescent="0.25">
      <c r="A4650" s="32">
        <f ca="1">Uniform_A+B4650*(Uniform_B-Uniform_A)</f>
        <v>1.7523708397712234</v>
      </c>
      <c r="B4650" s="2">
        <f t="shared" ca="1" si="497"/>
        <v>0.17523708397712234</v>
      </c>
      <c r="C4650" s="4"/>
      <c r="D4650" s="5">
        <f ca="1">IF(E4650&lt;(Driehoek_C-Driehoek_A)/(Driehoek_B-Driehoek_A),Driehoek_A+SQRT(E4650*(Driehoek_B-Driehoek_A)*(Driehoek_C-Driehoek_A)),Driehoek_B-SQRT((1-E4650)*(Driehoek_B-Driehoek_A)*(Driehoek_B-Driehoek_C)))</f>
        <v>3.6020578767732214</v>
      </c>
      <c r="E4650" s="2">
        <f t="shared" ca="1" si="498"/>
        <v>0.18332781718079438</v>
      </c>
      <c r="F4650" s="2"/>
      <c r="G4650" s="15">
        <f ca="1">_xlfn.NORM.INV(H4650,Normaal_Mu,Normaal_Sigma)</f>
        <v>3.7914384911078818</v>
      </c>
      <c r="H4650" s="2">
        <f t="shared" ca="1" si="499"/>
        <v>0.27282849971865897</v>
      </c>
      <c r="I4650" s="2"/>
      <c r="J4650" s="15">
        <f ca="1">-LN(K4650) /NegExp_Labda</f>
        <v>15.060037344605776</v>
      </c>
      <c r="K4650" s="2">
        <f t="shared" ca="1" si="500"/>
        <v>4.9192826501894715E-2</v>
      </c>
      <c r="L4650" s="2"/>
      <c r="M4650" s="17">
        <f t="shared" ca="1" si="494"/>
        <v>3</v>
      </c>
      <c r="N4650" s="2">
        <f t="shared" ca="1" si="496"/>
        <v>0.1353631174538229</v>
      </c>
      <c r="O4650" s="2"/>
      <c r="P4650" s="31">
        <f t="shared" ca="1" si="495"/>
        <v>5.4411809104516209</v>
      </c>
    </row>
    <row r="4651" spans="1:16" x14ac:dyDescent="0.25">
      <c r="A4651" s="32">
        <f ca="1">Uniform_A+B4651*(Uniform_B-Uniform_A)</f>
        <v>2.696134219299462</v>
      </c>
      <c r="B4651" s="2">
        <f t="shared" ca="1" si="497"/>
        <v>0.2696134219299462</v>
      </c>
      <c r="C4651" s="4"/>
      <c r="D4651" s="5">
        <f ca="1">IF(E4651&lt;(Driehoek_C-Driehoek_A)/(Driehoek_B-Driehoek_A),Driehoek_A+SQRT(E4651*(Driehoek_B-Driehoek_A)*(Driehoek_C-Driehoek_A)),Driehoek_B-SQRT((1-E4651)*(Driehoek_B-Driehoek_A)*(Driehoek_B-Driehoek_C)))</f>
        <v>7.1476989572104035</v>
      </c>
      <c r="E4651" s="2">
        <f t="shared" ca="1" si="498"/>
        <v>0.90197088133944492</v>
      </c>
      <c r="F4651" s="2"/>
      <c r="G4651" s="15">
        <f ca="1">_xlfn.NORM.INV(H4651,Normaal_Mu,Normaal_Sigma)</f>
        <v>6.456892233122888</v>
      </c>
      <c r="H4651" s="2">
        <f t="shared" ca="1" si="499"/>
        <v>0.76682972906455249</v>
      </c>
      <c r="I4651" s="2"/>
      <c r="J4651" s="15">
        <f ca="1">-LN(K4651) /NegExp_Labda</f>
        <v>0.45770124320076583</v>
      </c>
      <c r="K4651" s="2">
        <f t="shared" ca="1" si="500"/>
        <v>0.91252458753912302</v>
      </c>
      <c r="L4651" s="2"/>
      <c r="M4651" s="17">
        <f t="shared" ca="1" si="494"/>
        <v>7</v>
      </c>
      <c r="N4651" s="2">
        <f t="shared" ca="1" si="496"/>
        <v>0.79551038972673149</v>
      </c>
      <c r="O4651" s="2"/>
      <c r="P4651" s="31">
        <f t="shared" ca="1" si="495"/>
        <v>4.7516853305667039</v>
      </c>
    </row>
    <row r="4652" spans="1:16" x14ac:dyDescent="0.25">
      <c r="A4652" s="32">
        <f ca="1">Uniform_A+B4652*(Uniform_B-Uniform_A)</f>
        <v>4.8554445587893538</v>
      </c>
      <c r="B4652" s="2">
        <f t="shared" ca="1" si="497"/>
        <v>0.48554445587893535</v>
      </c>
      <c r="C4652" s="4"/>
      <c r="D4652" s="5">
        <f ca="1">IF(E4652&lt;(Driehoek_C-Driehoek_A)/(Driehoek_B-Driehoek_A),Driehoek_A+SQRT(E4652*(Driehoek_B-Driehoek_A)*(Driehoek_C-Driehoek_A)),Driehoek_B-SQRT((1-E4652)*(Driehoek_B-Driehoek_A)*(Driehoek_B-Driehoek_C)))</f>
        <v>6.0822473757589481</v>
      </c>
      <c r="E4652" s="2">
        <f t="shared" ca="1" si="498"/>
        <v>0.75676341782098455</v>
      </c>
      <c r="F4652" s="2"/>
      <c r="G4652" s="15">
        <f ca="1">_xlfn.NORM.INV(H4652,Normaal_Mu,Normaal_Sigma)</f>
        <v>3.9225048454382483</v>
      </c>
      <c r="H4652" s="2">
        <f t="shared" ca="1" si="499"/>
        <v>0.29503052006916797</v>
      </c>
      <c r="I4652" s="2"/>
      <c r="J4652" s="15">
        <f ca="1">-LN(K4652) /NegExp_Labda</f>
        <v>7.4216388528549491</v>
      </c>
      <c r="K4652" s="2">
        <f t="shared" ca="1" si="500"/>
        <v>0.22665465340442448</v>
      </c>
      <c r="L4652" s="2"/>
      <c r="M4652" s="17">
        <f t="shared" ca="1" si="494"/>
        <v>3</v>
      </c>
      <c r="N4652" s="2">
        <f t="shared" ca="1" si="496"/>
        <v>0.16403153296328399</v>
      </c>
      <c r="O4652" s="2"/>
      <c r="P4652" s="31">
        <f t="shared" ca="1" si="495"/>
        <v>5.0563671265682997</v>
      </c>
    </row>
    <row r="4653" spans="1:16" x14ac:dyDescent="0.25">
      <c r="A4653" s="32">
        <f ca="1">Uniform_A+B4653*(Uniform_B-Uniform_A)</f>
        <v>7.9622838487539678</v>
      </c>
      <c r="B4653" s="2">
        <f t="shared" ca="1" si="497"/>
        <v>0.79622838487539682</v>
      </c>
      <c r="C4653" s="4"/>
      <c r="D4653" s="5">
        <f ca="1">IF(E4653&lt;(Driehoek_C-Driehoek_A)/(Driehoek_B-Driehoek_A),Driehoek_A+SQRT(E4653*(Driehoek_B-Driehoek_A)*(Driehoek_C-Driehoek_A)),Driehoek_B-SQRT((1-E4653)*(Driehoek_B-Driehoek_A)*(Driehoek_B-Driehoek_C)))</f>
        <v>3.4880191607501363</v>
      </c>
      <c r="E4653" s="2">
        <f t="shared" ca="1" si="498"/>
        <v>0.15815721591139564</v>
      </c>
      <c r="F4653" s="2"/>
      <c r="G4653" s="15">
        <f ca="1">_xlfn.NORM.INV(H4653,Normaal_Mu,Normaal_Sigma)</f>
        <v>2.6903407432274218</v>
      </c>
      <c r="H4653" s="2">
        <f t="shared" ca="1" si="499"/>
        <v>0.12408010076026588</v>
      </c>
      <c r="I4653" s="2"/>
      <c r="J4653" s="15">
        <f ca="1">-LN(K4653) /NegExp_Labda</f>
        <v>2.8436538653299883</v>
      </c>
      <c r="K4653" s="2">
        <f t="shared" ca="1" si="500"/>
        <v>0.56624367452390523</v>
      </c>
      <c r="L4653" s="2"/>
      <c r="M4653" s="17">
        <f t="shared" ref="M4653:M4716" ca="1" si="501">VLOOKUP(N4653,$S$5:$T$105,2,TRUE)</f>
        <v>1</v>
      </c>
      <c r="N4653" s="2">
        <f t="shared" ca="1" si="496"/>
        <v>2.4382045850359857E-2</v>
      </c>
      <c r="O4653" s="2"/>
      <c r="P4653" s="31">
        <f t="shared" ref="P4653:P4716" ca="1" si="502">SUM(A4653,D4653,G4653,J4653,M4653)/5</f>
        <v>3.5968595236123031</v>
      </c>
    </row>
    <row r="4654" spans="1:16" x14ac:dyDescent="0.25">
      <c r="A4654" s="32">
        <f ca="1">Uniform_A+B4654*(Uniform_B-Uniform_A)</f>
        <v>2.9950845118865987</v>
      </c>
      <c r="B4654" s="2">
        <f t="shared" ca="1" si="497"/>
        <v>0.29950845118865987</v>
      </c>
      <c r="C4654" s="4"/>
      <c r="D4654" s="5">
        <f ca="1">IF(E4654&lt;(Driehoek_C-Driehoek_A)/(Driehoek_B-Driehoek_A),Driehoek_A+SQRT(E4654*(Driehoek_B-Driehoek_A)*(Driehoek_C-Driehoek_A)),Driehoek_B-SQRT((1-E4654)*(Driehoek_B-Driehoek_A)*(Driehoek_B-Driehoek_C)))</f>
        <v>3.9714536002208116</v>
      </c>
      <c r="E4654" s="2">
        <f t="shared" ca="1" si="498"/>
        <v>0.27761637841597142</v>
      </c>
      <c r="F4654" s="2"/>
      <c r="G4654" s="15">
        <f ca="1">_xlfn.NORM.INV(H4654,Normaal_Mu,Normaal_Sigma)</f>
        <v>6.254947962578373</v>
      </c>
      <c r="H4654" s="2">
        <f t="shared" ca="1" si="499"/>
        <v>0.73482570687581539</v>
      </c>
      <c r="I4654" s="2"/>
      <c r="J4654" s="15">
        <f ca="1">-LN(K4654) /NegExp_Labda</f>
        <v>6.3535435974262988</v>
      </c>
      <c r="K4654" s="2">
        <f t="shared" ca="1" si="500"/>
        <v>0.28063266144780774</v>
      </c>
      <c r="L4654" s="2"/>
      <c r="M4654" s="17">
        <f t="shared" ca="1" si="501"/>
        <v>7</v>
      </c>
      <c r="N4654" s="2">
        <f t="shared" ca="1" si="496"/>
        <v>0.85790600405113848</v>
      </c>
      <c r="O4654" s="2"/>
      <c r="P4654" s="31">
        <f t="shared" ca="1" si="502"/>
        <v>5.3150059344224161</v>
      </c>
    </row>
    <row r="4655" spans="1:16" x14ac:dyDescent="0.25">
      <c r="A4655" s="32">
        <f ca="1">Uniform_A+B4655*(Uniform_B-Uniform_A)</f>
        <v>4.8186294017170983</v>
      </c>
      <c r="B4655" s="2">
        <f t="shared" ca="1" si="497"/>
        <v>0.48186294017170983</v>
      </c>
      <c r="C4655" s="4"/>
      <c r="D4655" s="5">
        <f ca="1">IF(E4655&lt;(Driehoek_C-Driehoek_A)/(Driehoek_B-Driehoek_A),Driehoek_A+SQRT(E4655*(Driehoek_B-Driehoek_A)*(Driehoek_C-Driehoek_A)),Driehoek_B-SQRT((1-E4655)*(Driehoek_B-Driehoek_A)*(Driehoek_B-Driehoek_C)))</f>
        <v>5.0739066128703865</v>
      </c>
      <c r="E4655" s="2">
        <f t="shared" ca="1" si="498"/>
        <v>0.55959402044391759</v>
      </c>
      <c r="F4655" s="2"/>
      <c r="G4655" s="15">
        <f ca="1">_xlfn.NORM.INV(H4655,Normaal_Mu,Normaal_Sigma)</f>
        <v>5.3740454528945056</v>
      </c>
      <c r="H4655" s="2">
        <f t="shared" ca="1" si="499"/>
        <v>0.57417859290300743</v>
      </c>
      <c r="I4655" s="2"/>
      <c r="J4655" s="15">
        <f ca="1">-LN(K4655) /NegExp_Labda</f>
        <v>0.34879633344907696</v>
      </c>
      <c r="K4655" s="2">
        <f t="shared" ca="1" si="500"/>
        <v>0.93261830517606681</v>
      </c>
      <c r="L4655" s="2"/>
      <c r="M4655" s="17">
        <f t="shared" ca="1" si="501"/>
        <v>5</v>
      </c>
      <c r="N4655" s="2">
        <f t="shared" ca="1" si="496"/>
        <v>0.44483394078952643</v>
      </c>
      <c r="O4655" s="2"/>
      <c r="P4655" s="31">
        <f t="shared" ca="1" si="502"/>
        <v>4.1230755601862139</v>
      </c>
    </row>
    <row r="4656" spans="1:16" x14ac:dyDescent="0.25">
      <c r="A4656" s="32">
        <f ca="1">Uniform_A+B4656*(Uniform_B-Uniform_A)</f>
        <v>3.0180518913170626</v>
      </c>
      <c r="B4656" s="2">
        <f t="shared" ca="1" si="497"/>
        <v>0.30180518913170629</v>
      </c>
      <c r="C4656" s="4"/>
      <c r="D4656" s="5">
        <f ca="1">IF(E4656&lt;(Driehoek_C-Driehoek_A)/(Driehoek_B-Driehoek_A),Driehoek_A+SQRT(E4656*(Driehoek_B-Driehoek_A)*(Driehoek_C-Driehoek_A)),Driehoek_B-SQRT((1-E4656)*(Driehoek_B-Driehoek_A)*(Driehoek_B-Driehoek_C)))</f>
        <v>4.763678415287937</v>
      </c>
      <c r="E4656" s="2">
        <f t="shared" ca="1" si="498"/>
        <v>0.48724512659721919</v>
      </c>
      <c r="F4656" s="2"/>
      <c r="G4656" s="15">
        <f ca="1">_xlfn.NORM.INV(H4656,Normaal_Mu,Normaal_Sigma)</f>
        <v>5.9405484460564111</v>
      </c>
      <c r="H4656" s="2">
        <f t="shared" ca="1" si="499"/>
        <v>0.6809204443141823</v>
      </c>
      <c r="I4656" s="2"/>
      <c r="J4656" s="15">
        <f ca="1">-LN(K4656) /NegExp_Labda</f>
        <v>5.930855619167402</v>
      </c>
      <c r="K4656" s="2">
        <f t="shared" ca="1" si="500"/>
        <v>0.30538832244926606</v>
      </c>
      <c r="L4656" s="2"/>
      <c r="M4656" s="17">
        <f t="shared" ca="1" si="501"/>
        <v>5</v>
      </c>
      <c r="N4656" s="2">
        <f t="shared" ca="1" si="496"/>
        <v>0.50108127227088917</v>
      </c>
      <c r="O4656" s="2"/>
      <c r="P4656" s="31">
        <f t="shared" ca="1" si="502"/>
        <v>4.9306268743657622</v>
      </c>
    </row>
    <row r="4657" spans="1:16" x14ac:dyDescent="0.25">
      <c r="A4657" s="32">
        <f ca="1">Uniform_A+B4657*(Uniform_B-Uniform_A)</f>
        <v>8.95022635422146</v>
      </c>
      <c r="B4657" s="2">
        <f t="shared" ca="1" si="497"/>
        <v>0.895022635422146</v>
      </c>
      <c r="C4657" s="4"/>
      <c r="D4657" s="5">
        <f ca="1">IF(E4657&lt;(Driehoek_C-Driehoek_A)/(Driehoek_B-Driehoek_A),Driehoek_A+SQRT(E4657*(Driehoek_B-Driehoek_A)*(Driehoek_C-Driehoek_A)),Driehoek_B-SQRT((1-E4657)*(Driehoek_B-Driehoek_A)*(Driehoek_B-Driehoek_C)))</f>
        <v>4.7515412887411603</v>
      </c>
      <c r="E4657" s="2">
        <f t="shared" ca="1" si="498"/>
        <v>0.48430281653511098</v>
      </c>
      <c r="F4657" s="2"/>
      <c r="G4657" s="15">
        <f ca="1">_xlfn.NORM.INV(H4657,Normaal_Mu,Normaal_Sigma)</f>
        <v>4.2565154038008419</v>
      </c>
      <c r="H4657" s="2">
        <f t="shared" ca="1" si="499"/>
        <v>0.35504236447204396</v>
      </c>
      <c r="I4657" s="2"/>
      <c r="J4657" s="15">
        <f ca="1">-LN(K4657) /NegExp_Labda</f>
        <v>11.047550224247557</v>
      </c>
      <c r="K4657" s="2">
        <f t="shared" ca="1" si="500"/>
        <v>0.10975441008256637</v>
      </c>
      <c r="L4657" s="2"/>
      <c r="M4657" s="17">
        <f t="shared" ca="1" si="501"/>
        <v>7</v>
      </c>
      <c r="N4657" s="2">
        <f t="shared" ca="1" si="496"/>
        <v>0.84028820731517895</v>
      </c>
      <c r="O4657" s="2"/>
      <c r="P4657" s="31">
        <f t="shared" ca="1" si="502"/>
        <v>7.2011666542022041</v>
      </c>
    </row>
    <row r="4658" spans="1:16" x14ac:dyDescent="0.25">
      <c r="A4658" s="32">
        <f ca="1">Uniform_A+B4658*(Uniform_B-Uniform_A)</f>
        <v>5.1020964426376336</v>
      </c>
      <c r="B4658" s="2">
        <f t="shared" ca="1" si="497"/>
        <v>0.51020964426376336</v>
      </c>
      <c r="C4658" s="4"/>
      <c r="D4658" s="5">
        <f ca="1">IF(E4658&lt;(Driehoek_C-Driehoek_A)/(Driehoek_B-Driehoek_A),Driehoek_A+SQRT(E4658*(Driehoek_B-Driehoek_A)*(Driehoek_C-Driehoek_A)),Driehoek_B-SQRT((1-E4658)*(Driehoek_B-Driehoek_A)*(Driehoek_B-Driehoek_C)))</f>
        <v>6.2725944634679989</v>
      </c>
      <c r="E4658" s="2">
        <f t="shared" ca="1" si="498"/>
        <v>0.78746454397984533</v>
      </c>
      <c r="F4658" s="2"/>
      <c r="G4658" s="15">
        <f ca="1">_xlfn.NORM.INV(H4658,Normaal_Mu,Normaal_Sigma)</f>
        <v>6.3137200797945194</v>
      </c>
      <c r="H4658" s="2">
        <f t="shared" ca="1" si="499"/>
        <v>0.74436454276523856</v>
      </c>
      <c r="I4658" s="2"/>
      <c r="J4658" s="15">
        <f ca="1">-LN(K4658) /NegExp_Labda</f>
        <v>0.31954291512982852</v>
      </c>
      <c r="K4658" s="2">
        <f t="shared" ca="1" si="500"/>
        <v>0.93809075302901856</v>
      </c>
      <c r="L4658" s="2"/>
      <c r="M4658" s="17">
        <f t="shared" ca="1" si="501"/>
        <v>7</v>
      </c>
      <c r="N4658" s="2">
        <f t="shared" ca="1" si="496"/>
        <v>0.76697117440470164</v>
      </c>
      <c r="O4658" s="2"/>
      <c r="P4658" s="31">
        <f t="shared" ca="1" si="502"/>
        <v>5.001590780205996</v>
      </c>
    </row>
    <row r="4659" spans="1:16" x14ac:dyDescent="0.25">
      <c r="A4659" s="32">
        <f ca="1">Uniform_A+B4659*(Uniform_B-Uniform_A)</f>
        <v>4.6104895815015992</v>
      </c>
      <c r="B4659" s="2">
        <f t="shared" ca="1" si="497"/>
        <v>0.46104895815015989</v>
      </c>
      <c r="C4659" s="4"/>
      <c r="D4659" s="5">
        <f ca="1">IF(E4659&lt;(Driehoek_C-Driehoek_A)/(Driehoek_B-Driehoek_A),Driehoek_A+SQRT(E4659*(Driehoek_B-Driehoek_A)*(Driehoek_C-Driehoek_A)),Driehoek_B-SQRT((1-E4659)*(Driehoek_B-Driehoek_A)*(Driehoek_B-Driehoek_C)))</f>
        <v>4.4113651660192295</v>
      </c>
      <c r="E4659" s="2">
        <f t="shared" ca="1" si="498"/>
        <v>0.39841229601080752</v>
      </c>
      <c r="F4659" s="2"/>
      <c r="G4659" s="15">
        <f ca="1">_xlfn.NORM.INV(H4659,Normaal_Mu,Normaal_Sigma)</f>
        <v>7.5863420595877145</v>
      </c>
      <c r="H4659" s="2">
        <f t="shared" ca="1" si="499"/>
        <v>0.9020240435205864</v>
      </c>
      <c r="I4659" s="2"/>
      <c r="J4659" s="15">
        <f ca="1">-LN(K4659) /NegExp_Labda</f>
        <v>12.950022536232408</v>
      </c>
      <c r="K4659" s="2">
        <f t="shared" ca="1" si="500"/>
        <v>7.5019701952277251E-2</v>
      </c>
      <c r="L4659" s="2"/>
      <c r="M4659" s="17">
        <f t="shared" ca="1" si="501"/>
        <v>9</v>
      </c>
      <c r="N4659" s="2">
        <f t="shared" ca="1" si="496"/>
        <v>0.95584355030421475</v>
      </c>
      <c r="O4659" s="2"/>
      <c r="P4659" s="31">
        <f t="shared" ca="1" si="502"/>
        <v>7.7116438686681903</v>
      </c>
    </row>
    <row r="4660" spans="1:16" x14ac:dyDescent="0.25">
      <c r="A4660" s="32">
        <f ca="1">Uniform_A+B4660*(Uniform_B-Uniform_A)</f>
        <v>6.4791549815137639</v>
      </c>
      <c r="B4660" s="2">
        <f t="shared" ca="1" si="497"/>
        <v>0.64791549815137639</v>
      </c>
      <c r="C4660" s="4"/>
      <c r="D4660" s="5">
        <f ca="1">IF(E4660&lt;(Driehoek_C-Driehoek_A)/(Driehoek_B-Driehoek_A),Driehoek_A+SQRT(E4660*(Driehoek_B-Driehoek_A)*(Driehoek_C-Driehoek_A)),Driehoek_B-SQRT((1-E4660)*(Driehoek_B-Driehoek_A)*(Driehoek_B-Driehoek_C)))</f>
        <v>4.8664635427685594</v>
      </c>
      <c r="E4660" s="2">
        <f t="shared" ca="1" si="498"/>
        <v>0.51182503876395857</v>
      </c>
      <c r="F4660" s="2"/>
      <c r="G4660" s="15">
        <f ca="1">_xlfn.NORM.INV(H4660,Normaal_Mu,Normaal_Sigma)</f>
        <v>8.8723986202490064</v>
      </c>
      <c r="H4660" s="2">
        <f t="shared" ca="1" si="499"/>
        <v>0.97357835252508651</v>
      </c>
      <c r="I4660" s="2"/>
      <c r="J4660" s="15">
        <f ca="1">-LN(K4660) /NegExp_Labda</f>
        <v>6.9397417211131947</v>
      </c>
      <c r="K4660" s="2">
        <f t="shared" ca="1" si="500"/>
        <v>0.24958684599337322</v>
      </c>
      <c r="L4660" s="2"/>
      <c r="M4660" s="17">
        <f t="shared" ca="1" si="501"/>
        <v>5</v>
      </c>
      <c r="N4660" s="2">
        <f t="shared" ca="1" si="496"/>
        <v>0.56178018056707135</v>
      </c>
      <c r="O4660" s="2"/>
      <c r="P4660" s="31">
        <f t="shared" ca="1" si="502"/>
        <v>6.4315517731289047</v>
      </c>
    </row>
    <row r="4661" spans="1:16" x14ac:dyDescent="0.25">
      <c r="A4661" s="32">
        <f ca="1">Uniform_A+B4661*(Uniform_B-Uniform_A)</f>
        <v>7.4520200275731554</v>
      </c>
      <c r="B4661" s="2">
        <f t="shared" ca="1" si="497"/>
        <v>0.74520200275731552</v>
      </c>
      <c r="C4661" s="4"/>
      <c r="D4661" s="5">
        <f ca="1">IF(E4661&lt;(Driehoek_C-Driehoek_A)/(Driehoek_B-Driehoek_A),Driehoek_A+SQRT(E4661*(Driehoek_B-Driehoek_A)*(Driehoek_C-Driehoek_A)),Driehoek_B-SQRT((1-E4661)*(Driehoek_B-Driehoek_A)*(Driehoek_B-Driehoek_C)))</f>
        <v>5.2909184500841135</v>
      </c>
      <c r="E4661" s="2">
        <f t="shared" ca="1" si="498"/>
        <v>0.60693468731638756</v>
      </c>
      <c r="F4661" s="2"/>
      <c r="G4661" s="15">
        <f ca="1">_xlfn.NORM.INV(H4661,Normaal_Mu,Normaal_Sigma)</f>
        <v>3.6046463798425314</v>
      </c>
      <c r="H4661" s="2">
        <f t="shared" ca="1" si="499"/>
        <v>0.24268966693565441</v>
      </c>
      <c r="I4661" s="2"/>
      <c r="J4661" s="15">
        <f ca="1">-LN(K4661) /NegExp_Labda</f>
        <v>3.7769043134119897</v>
      </c>
      <c r="K4661" s="2">
        <f t="shared" ca="1" si="500"/>
        <v>0.46983163931174865</v>
      </c>
      <c r="L4661" s="2"/>
      <c r="M4661" s="17">
        <f t="shared" ca="1" si="501"/>
        <v>4</v>
      </c>
      <c r="N4661" s="2">
        <f t="shared" ca="1" si="496"/>
        <v>0.42225863690214571</v>
      </c>
      <c r="O4661" s="2"/>
      <c r="P4661" s="31">
        <f t="shared" ca="1" si="502"/>
        <v>4.8248978341823578</v>
      </c>
    </row>
    <row r="4662" spans="1:16" x14ac:dyDescent="0.25">
      <c r="A4662" s="32">
        <f ca="1">Uniform_A+B4662*(Uniform_B-Uniform_A)</f>
        <v>4.8217339431144826</v>
      </c>
      <c r="B4662" s="2">
        <f t="shared" ca="1" si="497"/>
        <v>0.48217339431144823</v>
      </c>
      <c r="C4662" s="4"/>
      <c r="D4662" s="5">
        <f ca="1">IF(E4662&lt;(Driehoek_C-Driehoek_A)/(Driehoek_B-Driehoek_A),Driehoek_A+SQRT(E4662*(Driehoek_B-Driehoek_A)*(Driehoek_C-Driehoek_A)),Driehoek_B-SQRT((1-E4662)*(Driehoek_B-Driehoek_A)*(Driehoek_B-Driehoek_C)))</f>
        <v>4.9039433529319538</v>
      </c>
      <c r="E4662" s="2">
        <f t="shared" ca="1" si="498"/>
        <v>0.52063771268599068</v>
      </c>
      <c r="F4662" s="2"/>
      <c r="G4662" s="15">
        <f ca="1">_xlfn.NORM.INV(H4662,Normaal_Mu,Normaal_Sigma)</f>
        <v>11.018030074348474</v>
      </c>
      <c r="H4662" s="2">
        <f t="shared" ca="1" si="499"/>
        <v>0.99868951928361871</v>
      </c>
      <c r="I4662" s="2"/>
      <c r="J4662" s="15">
        <f ca="1">-LN(K4662) /NegExp_Labda</f>
        <v>7.9284742876486236</v>
      </c>
      <c r="K4662" s="2">
        <f t="shared" ca="1" si="500"/>
        <v>0.20480543306525445</v>
      </c>
      <c r="L4662" s="2"/>
      <c r="M4662" s="17">
        <f t="shared" ca="1" si="501"/>
        <v>10</v>
      </c>
      <c r="N4662" s="2">
        <f t="shared" ca="1" si="496"/>
        <v>0.98244370297853589</v>
      </c>
      <c r="O4662" s="2"/>
      <c r="P4662" s="31">
        <f t="shared" ca="1" si="502"/>
        <v>7.7344363316087055</v>
      </c>
    </row>
    <row r="4663" spans="1:16" x14ac:dyDescent="0.25">
      <c r="A4663" s="32">
        <f ca="1">Uniform_A+B4663*(Uniform_B-Uniform_A)</f>
        <v>3.5195478517537424</v>
      </c>
      <c r="B4663" s="2">
        <f t="shared" ca="1" si="497"/>
        <v>0.35195478517537426</v>
      </c>
      <c r="C4663" s="4"/>
      <c r="D4663" s="5">
        <f ca="1">IF(E4663&lt;(Driehoek_C-Driehoek_A)/(Driehoek_B-Driehoek_A),Driehoek_A+SQRT(E4663*(Driehoek_B-Driehoek_A)*(Driehoek_C-Driehoek_A)),Driehoek_B-SQRT((1-E4663)*(Driehoek_B-Driehoek_A)*(Driehoek_B-Driehoek_C)))</f>
        <v>5.192247141457984</v>
      </c>
      <c r="E4663" s="2">
        <f t="shared" ca="1" si="498"/>
        <v>0.58574337623614592</v>
      </c>
      <c r="F4663" s="2"/>
      <c r="G4663" s="15">
        <f ca="1">_xlfn.NORM.INV(H4663,Normaal_Mu,Normaal_Sigma)</f>
        <v>4.5625502243082527</v>
      </c>
      <c r="H4663" s="2">
        <f t="shared" ca="1" si="499"/>
        <v>0.41343218033441242</v>
      </c>
      <c r="I4663" s="2"/>
      <c r="J4663" s="15">
        <f ca="1">-LN(K4663) /NegExp_Labda</f>
        <v>0.96243583896885887</v>
      </c>
      <c r="K4663" s="2">
        <f t="shared" ca="1" si="500"/>
        <v>0.82490490348552714</v>
      </c>
      <c r="L4663" s="2"/>
      <c r="M4663" s="17">
        <f t="shared" ca="1" si="501"/>
        <v>4</v>
      </c>
      <c r="N4663" s="2">
        <f t="shared" ca="1" si="496"/>
        <v>0.38350163229215661</v>
      </c>
      <c r="O4663" s="2"/>
      <c r="P4663" s="31">
        <f t="shared" ca="1" si="502"/>
        <v>3.6473562112977675</v>
      </c>
    </row>
    <row r="4664" spans="1:16" x14ac:dyDescent="0.25">
      <c r="A4664" s="32">
        <f ca="1">Uniform_A+B4664*(Uniform_B-Uniform_A)</f>
        <v>8.517760948691663</v>
      </c>
      <c r="B4664" s="2">
        <f t="shared" ca="1" si="497"/>
        <v>0.85177609486916628</v>
      </c>
      <c r="C4664" s="4"/>
      <c r="D4664" s="5">
        <f ca="1">IF(E4664&lt;(Driehoek_C-Driehoek_A)/(Driehoek_B-Driehoek_A),Driehoek_A+SQRT(E4664*(Driehoek_B-Driehoek_A)*(Driehoek_C-Driehoek_A)),Driehoek_B-SQRT((1-E4664)*(Driehoek_B-Driehoek_A)*(Driehoek_B-Driehoek_C)))</f>
        <v>8.4730339916747894</v>
      </c>
      <c r="E4664" s="2">
        <f t="shared" ca="1" si="498"/>
        <v>0.9920659093162798</v>
      </c>
      <c r="F4664" s="2"/>
      <c r="G4664" s="15">
        <f ca="1">_xlfn.NORM.INV(H4664,Normaal_Mu,Normaal_Sigma)</f>
        <v>0.30101851317694717</v>
      </c>
      <c r="H4664" s="2">
        <f t="shared" ca="1" si="499"/>
        <v>9.3995557666676222E-3</v>
      </c>
      <c r="I4664" s="2"/>
      <c r="J4664" s="15">
        <f ca="1">-LN(K4664) /NegExp_Labda</f>
        <v>3.6265954961396774</v>
      </c>
      <c r="K4664" s="2">
        <f t="shared" ca="1" si="500"/>
        <v>0.48417004601472535</v>
      </c>
      <c r="L4664" s="2"/>
      <c r="M4664" s="17">
        <f t="shared" ca="1" si="501"/>
        <v>5</v>
      </c>
      <c r="N4664" s="2">
        <f t="shared" ca="1" si="496"/>
        <v>0.56782961682258726</v>
      </c>
      <c r="O4664" s="2"/>
      <c r="P4664" s="31">
        <f t="shared" ca="1" si="502"/>
        <v>5.1836817899366157</v>
      </c>
    </row>
    <row r="4665" spans="1:16" x14ac:dyDescent="0.25">
      <c r="A4665" s="32">
        <f ca="1">Uniform_A+B4665*(Uniform_B-Uniform_A)</f>
        <v>6.4513044514955364</v>
      </c>
      <c r="B4665" s="2">
        <f t="shared" ca="1" si="497"/>
        <v>0.64513044514955364</v>
      </c>
      <c r="C4665" s="4"/>
      <c r="D4665" s="5">
        <f ca="1">IF(E4665&lt;(Driehoek_C-Driehoek_A)/(Driehoek_B-Driehoek_A),Driehoek_A+SQRT(E4665*(Driehoek_B-Driehoek_A)*(Driehoek_C-Driehoek_A)),Driehoek_B-SQRT((1-E4665)*(Driehoek_B-Driehoek_A)*(Driehoek_B-Driehoek_C)))</f>
        <v>5.968251566383457</v>
      </c>
      <c r="E4665" s="2">
        <f t="shared" ca="1" si="498"/>
        <v>0.73738575529324679</v>
      </c>
      <c r="F4665" s="2"/>
      <c r="G4665" s="15">
        <f ca="1">_xlfn.NORM.INV(H4665,Normaal_Mu,Normaal_Sigma)</f>
        <v>4.6452576528079765</v>
      </c>
      <c r="H4665" s="2">
        <f t="shared" ca="1" si="499"/>
        <v>0.42960842421694567</v>
      </c>
      <c r="I4665" s="2"/>
      <c r="J4665" s="15">
        <f ca="1">-LN(K4665) /NegExp_Labda</f>
        <v>1.4699840605925518</v>
      </c>
      <c r="K4665" s="2">
        <f t="shared" ca="1" si="500"/>
        <v>0.74527886730020731</v>
      </c>
      <c r="L4665" s="2"/>
      <c r="M4665" s="17">
        <f t="shared" ca="1" si="501"/>
        <v>4</v>
      </c>
      <c r="N4665" s="2">
        <f t="shared" ca="1" si="496"/>
        <v>0.36482919054370921</v>
      </c>
      <c r="O4665" s="2"/>
      <c r="P4665" s="31">
        <f t="shared" ca="1" si="502"/>
        <v>4.5069595462559047</v>
      </c>
    </row>
    <row r="4666" spans="1:16" x14ac:dyDescent="0.25">
      <c r="A4666" s="32">
        <f ca="1">Uniform_A+B4666*(Uniform_B-Uniform_A)</f>
        <v>7.6882541460691964</v>
      </c>
      <c r="B4666" s="2">
        <f t="shared" ca="1" si="497"/>
        <v>0.76882541460691967</v>
      </c>
      <c r="C4666" s="4"/>
      <c r="D4666" s="5">
        <f ca="1">IF(E4666&lt;(Driehoek_C-Driehoek_A)/(Driehoek_B-Driehoek_A),Driehoek_A+SQRT(E4666*(Driehoek_B-Driehoek_A)*(Driehoek_C-Driehoek_A)),Driehoek_B-SQRT((1-E4666)*(Driehoek_B-Driehoek_A)*(Driehoek_B-Driehoek_C)))</f>
        <v>8.2917703193981733</v>
      </c>
      <c r="E4666" s="2">
        <f t="shared" ca="1" si="498"/>
        <v>0.98566887770041811</v>
      </c>
      <c r="F4666" s="2"/>
      <c r="G4666" s="15">
        <f ca="1">_xlfn.NORM.INV(H4666,Normaal_Mu,Normaal_Sigma)</f>
        <v>6.1086493800186155</v>
      </c>
      <c r="H4666" s="2">
        <f t="shared" ca="1" si="499"/>
        <v>0.71032167199160157</v>
      </c>
      <c r="I4666" s="2"/>
      <c r="J4666" s="15">
        <f ca="1">-LN(K4666) /NegExp_Labda</f>
        <v>21.2508891341271</v>
      </c>
      <c r="K4666" s="2">
        <f t="shared" ca="1" si="500"/>
        <v>1.4261697571087306E-2</v>
      </c>
      <c r="L4666" s="2"/>
      <c r="M4666" s="17">
        <f t="shared" ca="1" si="501"/>
        <v>4</v>
      </c>
      <c r="N4666" s="2">
        <f t="shared" ca="1" si="496"/>
        <v>0.43359077705640281</v>
      </c>
      <c r="O4666" s="2"/>
      <c r="P4666" s="31">
        <f t="shared" ca="1" si="502"/>
        <v>9.4679125959226162</v>
      </c>
    </row>
    <row r="4667" spans="1:16" x14ac:dyDescent="0.25">
      <c r="A4667" s="32">
        <f ca="1">Uniform_A+B4667*(Uniform_B-Uniform_A)</f>
        <v>0.51790604488875291</v>
      </c>
      <c r="B4667" s="2">
        <f t="shared" ca="1" si="497"/>
        <v>5.1790604488875291E-2</v>
      </c>
      <c r="C4667" s="4"/>
      <c r="D4667" s="5">
        <f ca="1">IF(E4667&lt;(Driehoek_C-Driehoek_A)/(Driehoek_B-Driehoek_A),Driehoek_A+SQRT(E4667*(Driehoek_B-Driehoek_A)*(Driehoek_C-Driehoek_A)),Driehoek_B-SQRT((1-E4667)*(Driehoek_B-Driehoek_A)*(Driehoek_B-Driehoek_C)))</f>
        <v>3.7918926933205688</v>
      </c>
      <c r="E4667" s="2">
        <f t="shared" ca="1" si="498"/>
        <v>0.22934853031254587</v>
      </c>
      <c r="F4667" s="2"/>
      <c r="G4667" s="15">
        <f ca="1">_xlfn.NORM.INV(H4667,Normaal_Mu,Normaal_Sigma)</f>
        <v>2.2460903860639996</v>
      </c>
      <c r="H4667" s="2">
        <f t="shared" ca="1" si="499"/>
        <v>8.4263110359007798E-2</v>
      </c>
      <c r="I4667" s="2"/>
      <c r="J4667" s="15">
        <f ca="1">-LN(K4667) /NegExp_Labda</f>
        <v>6.7754595796432264</v>
      </c>
      <c r="K4667" s="2">
        <f t="shared" ca="1" si="500"/>
        <v>0.25792358607631993</v>
      </c>
      <c r="L4667" s="2"/>
      <c r="M4667" s="17">
        <f t="shared" ca="1" si="501"/>
        <v>7</v>
      </c>
      <c r="N4667" s="2">
        <f t="shared" ca="1" si="496"/>
        <v>0.85290773648632179</v>
      </c>
      <c r="O4667" s="2"/>
      <c r="P4667" s="31">
        <f t="shared" ca="1" si="502"/>
        <v>4.0662697407833095</v>
      </c>
    </row>
    <row r="4668" spans="1:16" x14ac:dyDescent="0.25">
      <c r="A4668" s="32">
        <f ca="1">Uniform_A+B4668*(Uniform_B-Uniform_A)</f>
        <v>0.3402117162296292</v>
      </c>
      <c r="B4668" s="2">
        <f t="shared" ca="1" si="497"/>
        <v>3.402117162296292E-2</v>
      </c>
      <c r="C4668" s="4"/>
      <c r="D4668" s="5">
        <f ca="1">IF(E4668&lt;(Driehoek_C-Driehoek_A)/(Driehoek_B-Driehoek_A),Driehoek_A+SQRT(E4668*(Driehoek_B-Driehoek_A)*(Driehoek_C-Driehoek_A)),Driehoek_B-SQRT((1-E4668)*(Driehoek_B-Driehoek_A)*(Driehoek_B-Driehoek_C)))</f>
        <v>3.9303594304927696</v>
      </c>
      <c r="E4668" s="2">
        <f t="shared" ca="1" si="498"/>
        <v>0.26616339506374076</v>
      </c>
      <c r="F4668" s="2"/>
      <c r="G4668" s="15">
        <f ca="1">_xlfn.NORM.INV(H4668,Normaal_Mu,Normaal_Sigma)</f>
        <v>4.2187250367046776</v>
      </c>
      <c r="H4668" s="2">
        <f t="shared" ca="1" si="499"/>
        <v>0.34803260816324033</v>
      </c>
      <c r="I4668" s="2"/>
      <c r="J4668" s="15">
        <f ca="1">-LN(K4668) /NegExp_Labda</f>
        <v>0.9365939230626894</v>
      </c>
      <c r="K4668" s="2">
        <f t="shared" ca="1" si="500"/>
        <v>0.82917936462634156</v>
      </c>
      <c r="L4668" s="2"/>
      <c r="M4668" s="17">
        <f t="shared" ca="1" si="501"/>
        <v>4</v>
      </c>
      <c r="N4668" s="2">
        <f t="shared" ca="1" si="496"/>
        <v>0.28768989648384879</v>
      </c>
      <c r="O4668" s="2"/>
      <c r="P4668" s="31">
        <f t="shared" ca="1" si="502"/>
        <v>2.6851780212979532</v>
      </c>
    </row>
    <row r="4669" spans="1:16" x14ac:dyDescent="0.25">
      <c r="A4669" s="32">
        <f ca="1">Uniform_A+B4669*(Uniform_B-Uniform_A)</f>
        <v>9.5488175302278346</v>
      </c>
      <c r="B4669" s="2">
        <f t="shared" ca="1" si="497"/>
        <v>0.95488175302278344</v>
      </c>
      <c r="C4669" s="4"/>
      <c r="D4669" s="5">
        <f ca="1">IF(E4669&lt;(Driehoek_C-Driehoek_A)/(Driehoek_B-Driehoek_A),Driehoek_A+SQRT(E4669*(Driehoek_B-Driehoek_A)*(Driehoek_C-Driehoek_A)),Driehoek_B-SQRT((1-E4669)*(Driehoek_B-Driehoek_A)*(Driehoek_B-Driehoek_C)))</f>
        <v>2.1120550539767442</v>
      </c>
      <c r="E4669" s="2">
        <f t="shared" ca="1" si="498"/>
        <v>8.9688108012364598E-4</v>
      </c>
      <c r="F4669" s="2"/>
      <c r="G4669" s="15">
        <f ca="1">_xlfn.NORM.INV(H4669,Normaal_Mu,Normaal_Sigma)</f>
        <v>8.4600023497319832</v>
      </c>
      <c r="H4669" s="2">
        <f t="shared" ca="1" si="499"/>
        <v>0.95818496734015968</v>
      </c>
      <c r="I4669" s="2"/>
      <c r="J4669" s="15">
        <f ca="1">-LN(K4669) /NegExp_Labda</f>
        <v>2.7740320468666355</v>
      </c>
      <c r="K4669" s="2">
        <f t="shared" ca="1" si="500"/>
        <v>0.57418340696327874</v>
      </c>
      <c r="L4669" s="2"/>
      <c r="M4669" s="17">
        <f t="shared" ca="1" si="501"/>
        <v>6</v>
      </c>
      <c r="N4669" s="2">
        <f t="shared" ca="1" si="496"/>
        <v>0.62007454878561685</v>
      </c>
      <c r="O4669" s="2"/>
      <c r="P4669" s="31">
        <f t="shared" ca="1" si="502"/>
        <v>5.7789813961606402</v>
      </c>
    </row>
    <row r="4670" spans="1:16" x14ac:dyDescent="0.25">
      <c r="A4670" s="32">
        <f ca="1">Uniform_A+B4670*(Uniform_B-Uniform_A)</f>
        <v>6.9211659929197724</v>
      </c>
      <c r="B4670" s="2">
        <f t="shared" ca="1" si="497"/>
        <v>0.69211659929197722</v>
      </c>
      <c r="C4670" s="4"/>
      <c r="D4670" s="5">
        <f ca="1">IF(E4670&lt;(Driehoek_C-Driehoek_A)/(Driehoek_B-Driehoek_A),Driehoek_A+SQRT(E4670*(Driehoek_B-Driehoek_A)*(Driehoek_C-Driehoek_A)),Driehoek_B-SQRT((1-E4670)*(Driehoek_B-Driehoek_A)*(Driehoek_B-Driehoek_C)))</f>
        <v>4.5317323567604397</v>
      </c>
      <c r="E4670" s="2">
        <f t="shared" ca="1" si="498"/>
        <v>0.42955955052509687</v>
      </c>
      <c r="F4670" s="2"/>
      <c r="G4670" s="15">
        <f ca="1">_xlfn.NORM.INV(H4670,Normaal_Mu,Normaal_Sigma)</f>
        <v>6.2479491263418785</v>
      </c>
      <c r="H4670" s="2">
        <f t="shared" ca="1" si="499"/>
        <v>0.73367785481048464</v>
      </c>
      <c r="I4670" s="2"/>
      <c r="J4670" s="15">
        <f ca="1">-LN(K4670) /NegExp_Labda</f>
        <v>0.67305678667408342</v>
      </c>
      <c r="K4670" s="2">
        <f t="shared" ca="1" si="500"/>
        <v>0.87405554096150406</v>
      </c>
      <c r="L4670" s="2"/>
      <c r="M4670" s="17">
        <f t="shared" ca="1" si="501"/>
        <v>5</v>
      </c>
      <c r="N4670" s="2">
        <f t="shared" ca="1" si="496"/>
        <v>0.50946106764552712</v>
      </c>
      <c r="O4670" s="2"/>
      <c r="P4670" s="31">
        <f t="shared" ca="1" si="502"/>
        <v>4.6747808525392349</v>
      </c>
    </row>
    <row r="4671" spans="1:16" x14ac:dyDescent="0.25">
      <c r="A4671" s="32">
        <f ca="1">Uniform_A+B4671*(Uniform_B-Uniform_A)</f>
        <v>0.63007749626041054</v>
      </c>
      <c r="B4671" s="2">
        <f t="shared" ca="1" si="497"/>
        <v>6.3007749626041054E-2</v>
      </c>
      <c r="C4671" s="4"/>
      <c r="D4671" s="5">
        <f ca="1">IF(E4671&lt;(Driehoek_C-Driehoek_A)/(Driehoek_B-Driehoek_A),Driehoek_A+SQRT(E4671*(Driehoek_B-Driehoek_A)*(Driehoek_C-Driehoek_A)),Driehoek_B-SQRT((1-E4671)*(Driehoek_B-Driehoek_A)*(Driehoek_B-Driehoek_C)))</f>
        <v>5.5339288264358313</v>
      </c>
      <c r="E4671" s="2">
        <f t="shared" ca="1" si="498"/>
        <v>0.6567528748510717</v>
      </c>
      <c r="F4671" s="2"/>
      <c r="G4671" s="15">
        <f ca="1">_xlfn.NORM.INV(H4671,Normaal_Mu,Normaal_Sigma)</f>
        <v>3.3330354414056953</v>
      </c>
      <c r="H4671" s="2">
        <f t="shared" ca="1" si="499"/>
        <v>0.2022863939336067</v>
      </c>
      <c r="I4671" s="2"/>
      <c r="J4671" s="15">
        <f ca="1">-LN(K4671) /NegExp_Labda</f>
        <v>4.6020665709556434</v>
      </c>
      <c r="K4671" s="2">
        <f t="shared" ca="1" si="500"/>
        <v>0.39835436154393877</v>
      </c>
      <c r="L4671" s="2"/>
      <c r="M4671" s="17">
        <f t="shared" ca="1" si="501"/>
        <v>2</v>
      </c>
      <c r="N4671" s="2">
        <f t="shared" ca="1" si="496"/>
        <v>5.3343261999141967E-2</v>
      </c>
      <c r="O4671" s="2"/>
      <c r="P4671" s="31">
        <f t="shared" ca="1" si="502"/>
        <v>3.2198216670115158</v>
      </c>
    </row>
    <row r="4672" spans="1:16" x14ac:dyDescent="0.25">
      <c r="A4672" s="32">
        <f ca="1">Uniform_A+B4672*(Uniform_B-Uniform_A)</f>
        <v>7.4917900854674135</v>
      </c>
      <c r="B4672" s="2">
        <f t="shared" ca="1" si="497"/>
        <v>0.74917900854674135</v>
      </c>
      <c r="C4672" s="4"/>
      <c r="D4672" s="5">
        <f ca="1">IF(E4672&lt;(Driehoek_C-Driehoek_A)/(Driehoek_B-Driehoek_A),Driehoek_A+SQRT(E4672*(Driehoek_B-Driehoek_A)*(Driehoek_C-Driehoek_A)),Driehoek_B-SQRT((1-E4672)*(Driehoek_B-Driehoek_A)*(Driehoek_B-Driehoek_C)))</f>
        <v>6.3354902269105704</v>
      </c>
      <c r="E4672" s="2">
        <f t="shared" ca="1" si="498"/>
        <v>0.79715393340316898</v>
      </c>
      <c r="F4672" s="2"/>
      <c r="G4672" s="15">
        <f ca="1">_xlfn.NORM.INV(H4672,Normaal_Mu,Normaal_Sigma)</f>
        <v>6.9629253399014308</v>
      </c>
      <c r="H4672" s="2">
        <f t="shared" ca="1" si="499"/>
        <v>0.83681768276042934</v>
      </c>
      <c r="I4672" s="2"/>
      <c r="J4672" s="15">
        <f ca="1">-LN(K4672) /NegExp_Labda</f>
        <v>3.745245478144914</v>
      </c>
      <c r="K4672" s="2">
        <f t="shared" ca="1" si="500"/>
        <v>0.47281594178988173</v>
      </c>
      <c r="L4672" s="2"/>
      <c r="M4672" s="17">
        <f t="shared" ca="1" si="501"/>
        <v>8</v>
      </c>
      <c r="N4672" s="2">
        <f t="shared" ca="1" si="496"/>
        <v>0.88129978861675984</v>
      </c>
      <c r="O4672" s="2"/>
      <c r="P4672" s="31">
        <f t="shared" ca="1" si="502"/>
        <v>6.5070902260848653</v>
      </c>
    </row>
    <row r="4673" spans="1:16" x14ac:dyDescent="0.25">
      <c r="A4673" s="32">
        <f ca="1">Uniform_A+B4673*(Uniform_B-Uniform_A)</f>
        <v>1.8573228496761329</v>
      </c>
      <c r="B4673" s="2">
        <f t="shared" ca="1" si="497"/>
        <v>0.18573228496761329</v>
      </c>
      <c r="C4673" s="4"/>
      <c r="D4673" s="5">
        <f ca="1">IF(E4673&lt;(Driehoek_C-Driehoek_A)/(Driehoek_B-Driehoek_A),Driehoek_A+SQRT(E4673*(Driehoek_B-Driehoek_A)*(Driehoek_C-Driehoek_A)),Driehoek_B-SQRT((1-E4673)*(Driehoek_B-Driehoek_A)*(Driehoek_B-Driehoek_C)))</f>
        <v>6.9041591031637939</v>
      </c>
      <c r="E4673" s="2">
        <f t="shared" ca="1" si="498"/>
        <v>0.87449859814710884</v>
      </c>
      <c r="F4673" s="2"/>
      <c r="G4673" s="15">
        <f ca="1">_xlfn.NORM.INV(H4673,Normaal_Mu,Normaal_Sigma)</f>
        <v>7.410330242985359</v>
      </c>
      <c r="H4673" s="2">
        <f t="shared" ca="1" si="499"/>
        <v>0.88593021796422922</v>
      </c>
      <c r="I4673" s="2"/>
      <c r="J4673" s="15">
        <f ca="1">-LN(K4673) /NegExp_Labda</f>
        <v>7.114317298525525</v>
      </c>
      <c r="K4673" s="2">
        <f t="shared" ca="1" si="500"/>
        <v>0.24102286855945032</v>
      </c>
      <c r="L4673" s="2"/>
      <c r="M4673" s="17">
        <f t="shared" ca="1" si="501"/>
        <v>4</v>
      </c>
      <c r="N4673" s="2">
        <f t="shared" ca="1" si="496"/>
        <v>0.39887984847947189</v>
      </c>
      <c r="O4673" s="2"/>
      <c r="P4673" s="31">
        <f t="shared" ca="1" si="502"/>
        <v>5.4572258988701616</v>
      </c>
    </row>
    <row r="4674" spans="1:16" x14ac:dyDescent="0.25">
      <c r="A4674" s="32">
        <f ca="1">Uniform_A+B4674*(Uniform_B-Uniform_A)</f>
        <v>1.6005970999510688</v>
      </c>
      <c r="B4674" s="2">
        <f t="shared" ca="1" si="497"/>
        <v>0.16005970999510688</v>
      </c>
      <c r="C4674" s="4"/>
      <c r="D4674" s="5">
        <f ca="1">IF(E4674&lt;(Driehoek_C-Driehoek_A)/(Driehoek_B-Driehoek_A),Driehoek_A+SQRT(E4674*(Driehoek_B-Driehoek_A)*(Driehoek_C-Driehoek_A)),Driehoek_B-SQRT((1-E4674)*(Driehoek_B-Driehoek_A)*(Driehoek_B-Driehoek_C)))</f>
        <v>5.0878132648779619</v>
      </c>
      <c r="E4674" s="2">
        <f t="shared" ca="1" si="498"/>
        <v>0.56270842712957636</v>
      </c>
      <c r="F4674" s="2"/>
      <c r="G4674" s="15">
        <f ca="1">_xlfn.NORM.INV(H4674,Normaal_Mu,Normaal_Sigma)</f>
        <v>4.3035089495425609</v>
      </c>
      <c r="H4674" s="2">
        <f t="shared" ca="1" si="499"/>
        <v>0.36382790038483159</v>
      </c>
      <c r="I4674" s="2"/>
      <c r="J4674" s="15">
        <f ca="1">-LN(K4674) /NegExp_Labda</f>
        <v>4.684065904573643</v>
      </c>
      <c r="K4674" s="2">
        <f t="shared" ca="1" si="500"/>
        <v>0.39187468128044212</v>
      </c>
      <c r="L4674" s="2"/>
      <c r="M4674" s="17">
        <f t="shared" ca="1" si="501"/>
        <v>2</v>
      </c>
      <c r="N4674" s="2">
        <f t="shared" ca="1" si="496"/>
        <v>0.11367374708329958</v>
      </c>
      <c r="O4674" s="2"/>
      <c r="P4674" s="31">
        <f t="shared" ca="1" si="502"/>
        <v>3.5351970437890472</v>
      </c>
    </row>
    <row r="4675" spans="1:16" x14ac:dyDescent="0.25">
      <c r="A4675" s="32">
        <f ca="1">Uniform_A+B4675*(Uniform_B-Uniform_A)</f>
        <v>1.807593036803965</v>
      </c>
      <c r="B4675" s="2">
        <f t="shared" ca="1" si="497"/>
        <v>0.1807593036803965</v>
      </c>
      <c r="C4675" s="4"/>
      <c r="D4675" s="5">
        <f ca="1">IF(E4675&lt;(Driehoek_C-Driehoek_A)/(Driehoek_B-Driehoek_A),Driehoek_A+SQRT(E4675*(Driehoek_B-Driehoek_A)*(Driehoek_C-Driehoek_A)),Driehoek_B-SQRT((1-E4675)*(Driehoek_B-Driehoek_A)*(Driehoek_B-Driehoek_C)))</f>
        <v>4.2256963666464529</v>
      </c>
      <c r="E4675" s="2">
        <f t="shared" ca="1" si="498"/>
        <v>0.34874356618706048</v>
      </c>
      <c r="F4675" s="2"/>
      <c r="G4675" s="15">
        <f ca="1">_xlfn.NORM.INV(H4675,Normaal_Mu,Normaal_Sigma)</f>
        <v>6.9591278130486609</v>
      </c>
      <c r="H4675" s="2">
        <f t="shared" ca="1" si="499"/>
        <v>0.83634928566444144</v>
      </c>
      <c r="I4675" s="2"/>
      <c r="J4675" s="15">
        <f ca="1">-LN(K4675) /NegExp_Labda</f>
        <v>2.3787660336318939</v>
      </c>
      <c r="K4675" s="2">
        <f t="shared" ca="1" si="500"/>
        <v>0.62141682481720595</v>
      </c>
      <c r="L4675" s="2"/>
      <c r="M4675" s="17">
        <f t="shared" ca="1" si="501"/>
        <v>0</v>
      </c>
      <c r="N4675" s="2">
        <f t="shared" ca="1" si="496"/>
        <v>2.4900456113940983E-4</v>
      </c>
      <c r="O4675" s="2"/>
      <c r="P4675" s="31">
        <f t="shared" ca="1" si="502"/>
        <v>3.0742366500261946</v>
      </c>
    </row>
    <row r="4676" spans="1:16" x14ac:dyDescent="0.25">
      <c r="A4676" s="32">
        <f ca="1">Uniform_A+B4676*(Uniform_B-Uniform_A)</f>
        <v>8.1629576371864392</v>
      </c>
      <c r="B4676" s="2">
        <f t="shared" ca="1" si="497"/>
        <v>0.81629576371864399</v>
      </c>
      <c r="C4676" s="4"/>
      <c r="D4676" s="5">
        <f ca="1">IF(E4676&lt;(Driehoek_C-Driehoek_A)/(Driehoek_B-Driehoek_A),Driehoek_A+SQRT(E4676*(Driehoek_B-Driehoek_A)*(Driehoek_C-Driehoek_A)),Driehoek_B-SQRT((1-E4676)*(Driehoek_B-Driehoek_A)*(Driehoek_B-Driehoek_C)))</f>
        <v>4.882744366508847</v>
      </c>
      <c r="E4676" s="2">
        <f t="shared" ca="1" si="498"/>
        <v>0.51566302995672464</v>
      </c>
      <c r="F4676" s="2"/>
      <c r="G4676" s="15">
        <f ca="1">_xlfn.NORM.INV(H4676,Normaal_Mu,Normaal_Sigma)</f>
        <v>4.7619504968243671</v>
      </c>
      <c r="H4676" s="2">
        <f t="shared" ca="1" si="499"/>
        <v>0.45262787311964814</v>
      </c>
      <c r="I4676" s="2"/>
      <c r="J4676" s="15">
        <f ca="1">-LN(K4676) /NegExp_Labda</f>
        <v>7.4992270232174638</v>
      </c>
      <c r="K4676" s="2">
        <f t="shared" ca="1" si="500"/>
        <v>0.22316465770159755</v>
      </c>
      <c r="L4676" s="2"/>
      <c r="M4676" s="17">
        <f t="shared" ca="1" si="501"/>
        <v>5</v>
      </c>
      <c r="N4676" s="2">
        <f t="shared" ca="1" si="496"/>
        <v>0.49990448676227028</v>
      </c>
      <c r="O4676" s="2"/>
      <c r="P4676" s="31">
        <f t="shared" ca="1" si="502"/>
        <v>6.0613759047474236</v>
      </c>
    </row>
    <row r="4677" spans="1:16" x14ac:dyDescent="0.25">
      <c r="A4677" s="32">
        <f ca="1">Uniform_A+B4677*(Uniform_B-Uniform_A)</f>
        <v>4.1013218993429481</v>
      </c>
      <c r="B4677" s="2">
        <f t="shared" ca="1" si="497"/>
        <v>0.41013218993429479</v>
      </c>
      <c r="C4677" s="4"/>
      <c r="D4677" s="5">
        <f ca="1">IF(E4677&lt;(Driehoek_C-Driehoek_A)/(Driehoek_B-Driehoek_A),Driehoek_A+SQRT(E4677*(Driehoek_B-Driehoek_A)*(Driehoek_C-Driehoek_A)),Driehoek_B-SQRT((1-E4677)*(Driehoek_B-Driehoek_A)*(Driehoek_B-Driehoek_C)))</f>
        <v>6.9111108199543052</v>
      </c>
      <c r="E4677" s="2">
        <f t="shared" ca="1" si="498"/>
        <v>0.87532977124251499</v>
      </c>
      <c r="F4677" s="2"/>
      <c r="G4677" s="15">
        <f ca="1">_xlfn.NORM.INV(H4677,Normaal_Mu,Normaal_Sigma)</f>
        <v>5.4919184480944256</v>
      </c>
      <c r="H4677" s="2">
        <f t="shared" ca="1" si="499"/>
        <v>0.5971431012607662</v>
      </c>
      <c r="I4677" s="2"/>
      <c r="J4677" s="15">
        <f ca="1">-LN(K4677) /NegExp_Labda</f>
        <v>3.4803877259531188</v>
      </c>
      <c r="K4677" s="2">
        <f t="shared" ca="1" si="500"/>
        <v>0.4985369623484841</v>
      </c>
      <c r="L4677" s="2"/>
      <c r="M4677" s="17">
        <f t="shared" ca="1" si="501"/>
        <v>3</v>
      </c>
      <c r="N4677" s="2">
        <f t="shared" ref="N4677:N4740" ca="1" si="503">RAND()</f>
        <v>0.16153273758545506</v>
      </c>
      <c r="O4677" s="2"/>
      <c r="P4677" s="31">
        <f t="shared" ca="1" si="502"/>
        <v>4.5969477786689596</v>
      </c>
    </row>
    <row r="4678" spans="1:16" x14ac:dyDescent="0.25">
      <c r="A4678" s="32">
        <f ca="1">Uniform_A+B4678*(Uniform_B-Uniform_A)</f>
        <v>3.3994179626519614</v>
      </c>
      <c r="B4678" s="2">
        <f t="shared" ref="B4678:B4741" ca="1" si="504">RAND()</f>
        <v>0.33994179626519616</v>
      </c>
      <c r="C4678" s="4"/>
      <c r="D4678" s="5">
        <f ca="1">IF(E4678&lt;(Driehoek_C-Driehoek_A)/(Driehoek_B-Driehoek_A),Driehoek_A+SQRT(E4678*(Driehoek_B-Driehoek_A)*(Driehoek_C-Driehoek_A)),Driehoek_B-SQRT((1-E4678)*(Driehoek_B-Driehoek_A)*(Driehoek_B-Driehoek_C)))</f>
        <v>3.4546463340017333</v>
      </c>
      <c r="E4678" s="2">
        <f t="shared" ref="E4678:E4741" ca="1" si="505">RAND()</f>
        <v>0.15114256835890583</v>
      </c>
      <c r="F4678" s="2"/>
      <c r="G4678" s="15">
        <f ca="1">_xlfn.NORM.INV(H4678,Normaal_Mu,Normaal_Sigma)</f>
        <v>2.9578762384365977</v>
      </c>
      <c r="H4678" s="2">
        <f t="shared" ref="H4678:H4741" ca="1" si="506">RAND()</f>
        <v>0.15361256087600228</v>
      </c>
      <c r="I4678" s="2"/>
      <c r="J4678" s="15">
        <f ca="1">-LN(K4678) /NegExp_Labda</f>
        <v>5.1698107582480972</v>
      </c>
      <c r="K4678" s="2">
        <f t="shared" ref="K4678:K4741" ca="1" si="507">RAND()</f>
        <v>0.35559524341696114</v>
      </c>
      <c r="L4678" s="2"/>
      <c r="M4678" s="17">
        <f t="shared" ca="1" si="501"/>
        <v>8</v>
      </c>
      <c r="N4678" s="2">
        <f t="shared" ca="1" si="503"/>
        <v>0.8787905782557256</v>
      </c>
      <c r="O4678" s="2"/>
      <c r="P4678" s="31">
        <f t="shared" ca="1" si="502"/>
        <v>4.5963502586676785</v>
      </c>
    </row>
    <row r="4679" spans="1:16" x14ac:dyDescent="0.25">
      <c r="A4679" s="32">
        <f ca="1">Uniform_A+B4679*(Uniform_B-Uniform_A)</f>
        <v>4.779706815939214</v>
      </c>
      <c r="B4679" s="2">
        <f t="shared" ca="1" si="504"/>
        <v>0.47797068159392142</v>
      </c>
      <c r="C4679" s="4"/>
      <c r="D4679" s="5">
        <f ca="1">IF(E4679&lt;(Driehoek_C-Driehoek_A)/(Driehoek_B-Driehoek_A),Driehoek_A+SQRT(E4679*(Driehoek_B-Driehoek_A)*(Driehoek_C-Driehoek_A)),Driehoek_B-SQRT((1-E4679)*(Driehoek_B-Driehoek_A)*(Driehoek_B-Driehoek_C)))</f>
        <v>7.0851668998671968</v>
      </c>
      <c r="E4679" s="2">
        <f t="shared" ca="1" si="505"/>
        <v>0.89524040567530849</v>
      </c>
      <c r="F4679" s="2"/>
      <c r="G4679" s="15">
        <f ca="1">_xlfn.NORM.INV(H4679,Normaal_Mu,Normaal_Sigma)</f>
        <v>6.3920097115399148</v>
      </c>
      <c r="H4679" s="2">
        <f t="shared" ca="1" si="506"/>
        <v>0.75678710559588369</v>
      </c>
      <c r="I4679" s="2"/>
      <c r="J4679" s="15">
        <f ca="1">-LN(K4679) /NegExp_Labda</f>
        <v>2.7845993845140793</v>
      </c>
      <c r="K4679" s="2">
        <f t="shared" ca="1" si="507"/>
        <v>0.57297117043918577</v>
      </c>
      <c r="L4679" s="2"/>
      <c r="M4679" s="17">
        <f t="shared" ca="1" si="501"/>
        <v>2</v>
      </c>
      <c r="N4679" s="2">
        <f t="shared" ca="1" si="503"/>
        <v>9.9774659052189629E-2</v>
      </c>
      <c r="O4679" s="2"/>
      <c r="P4679" s="31">
        <f t="shared" ca="1" si="502"/>
        <v>4.6082965623720806</v>
      </c>
    </row>
    <row r="4680" spans="1:16" x14ac:dyDescent="0.25">
      <c r="A4680" s="32">
        <f ca="1">Uniform_A+B4680*(Uniform_B-Uniform_A)</f>
        <v>9.8268426771418138</v>
      </c>
      <c r="B4680" s="2">
        <f t="shared" ca="1" si="504"/>
        <v>0.98268426771418138</v>
      </c>
      <c r="C4680" s="4"/>
      <c r="D4680" s="5">
        <f ca="1">IF(E4680&lt;(Driehoek_C-Driehoek_A)/(Driehoek_B-Driehoek_A),Driehoek_A+SQRT(E4680*(Driehoek_B-Driehoek_A)*(Driehoek_C-Driehoek_A)),Driehoek_B-SQRT((1-E4680)*(Driehoek_B-Driehoek_A)*(Driehoek_B-Driehoek_C)))</f>
        <v>7.2355363562481232</v>
      </c>
      <c r="E4680" s="2">
        <f t="shared" ca="1" si="505"/>
        <v>0.91104765856793857</v>
      </c>
      <c r="F4680" s="2"/>
      <c r="G4680" s="15">
        <f ca="1">_xlfn.NORM.INV(H4680,Normaal_Mu,Normaal_Sigma)</f>
        <v>6.4162424125948938</v>
      </c>
      <c r="H4680" s="2">
        <f t="shared" ca="1" si="506"/>
        <v>0.7605650042324219</v>
      </c>
      <c r="I4680" s="2"/>
      <c r="J4680" s="15">
        <f ca="1">-LN(K4680) /NegExp_Labda</f>
        <v>6.6880006954436384</v>
      </c>
      <c r="K4680" s="2">
        <f t="shared" ca="1" si="507"/>
        <v>0.26247481639680803</v>
      </c>
      <c r="L4680" s="2"/>
      <c r="M4680" s="17">
        <f t="shared" ca="1" si="501"/>
        <v>5</v>
      </c>
      <c r="N4680" s="2">
        <f t="shared" ca="1" si="503"/>
        <v>0.51319875281099114</v>
      </c>
      <c r="O4680" s="2"/>
      <c r="P4680" s="31">
        <f t="shared" ca="1" si="502"/>
        <v>7.0333244282856935</v>
      </c>
    </row>
    <row r="4681" spans="1:16" x14ac:dyDescent="0.25">
      <c r="A4681" s="32">
        <f ca="1">Uniform_A+B4681*(Uniform_B-Uniform_A)</f>
        <v>0.44052854499909255</v>
      </c>
      <c r="B4681" s="2">
        <f t="shared" ca="1" si="504"/>
        <v>4.4052854499909255E-2</v>
      </c>
      <c r="C4681" s="4"/>
      <c r="D4681" s="5">
        <f ca="1">IF(E4681&lt;(Driehoek_C-Driehoek_A)/(Driehoek_B-Driehoek_A),Driehoek_A+SQRT(E4681*(Driehoek_B-Driehoek_A)*(Driehoek_C-Driehoek_A)),Driehoek_B-SQRT((1-E4681)*(Driehoek_B-Driehoek_A)*(Driehoek_B-Driehoek_C)))</f>
        <v>7.1216503999638547</v>
      </c>
      <c r="E4681" s="2">
        <f t="shared" ca="1" si="505"/>
        <v>0.89919436514411577</v>
      </c>
      <c r="F4681" s="2"/>
      <c r="G4681" s="15">
        <f ca="1">_xlfn.NORM.INV(H4681,Normaal_Mu,Normaal_Sigma)</f>
        <v>4.7122586069489394</v>
      </c>
      <c r="H4681" s="2">
        <f t="shared" ca="1" si="506"/>
        <v>0.44280128784997852</v>
      </c>
      <c r="I4681" s="2"/>
      <c r="J4681" s="15">
        <f ca="1">-LN(K4681) /NegExp_Labda</f>
        <v>4.5725098809171216</v>
      </c>
      <c r="K4681" s="2">
        <f t="shared" ca="1" si="507"/>
        <v>0.40071614258740629</v>
      </c>
      <c r="L4681" s="2"/>
      <c r="M4681" s="17">
        <f t="shared" ca="1" si="501"/>
        <v>7</v>
      </c>
      <c r="N4681" s="2">
        <f t="shared" ca="1" si="503"/>
        <v>0.77960042946679931</v>
      </c>
      <c r="O4681" s="2"/>
      <c r="P4681" s="31">
        <f t="shared" ca="1" si="502"/>
        <v>4.7693894865658013</v>
      </c>
    </row>
    <row r="4682" spans="1:16" x14ac:dyDescent="0.25">
      <c r="A4682" s="32">
        <f ca="1">Uniform_A+B4682*(Uniform_B-Uniform_A)</f>
        <v>9.4354010049883321</v>
      </c>
      <c r="B4682" s="2">
        <f t="shared" ca="1" si="504"/>
        <v>0.9435401004988333</v>
      </c>
      <c r="C4682" s="4"/>
      <c r="D4682" s="5">
        <f ca="1">IF(E4682&lt;(Driehoek_C-Driehoek_A)/(Driehoek_B-Driehoek_A),Driehoek_A+SQRT(E4682*(Driehoek_B-Driehoek_A)*(Driehoek_C-Driehoek_A)),Driehoek_B-SQRT((1-E4682)*(Driehoek_B-Driehoek_A)*(Driehoek_B-Driehoek_C)))</f>
        <v>6.2140008369514685</v>
      </c>
      <c r="E4682" s="2">
        <f t="shared" ca="1" si="505"/>
        <v>0.77823453324265368</v>
      </c>
      <c r="F4682" s="2"/>
      <c r="G4682" s="15">
        <f ca="1">_xlfn.NORM.INV(H4682,Normaal_Mu,Normaal_Sigma)</f>
        <v>5.741929288685931</v>
      </c>
      <c r="H4682" s="2">
        <f t="shared" ca="1" si="506"/>
        <v>0.644668067247129</v>
      </c>
      <c r="I4682" s="2"/>
      <c r="J4682" s="15">
        <f ca="1">-LN(K4682) /NegExp_Labda</f>
        <v>1.0663681138837726</v>
      </c>
      <c r="K4682" s="2">
        <f t="shared" ca="1" si="507"/>
        <v>0.80793503754050511</v>
      </c>
      <c r="L4682" s="2"/>
      <c r="M4682" s="17">
        <f t="shared" ca="1" si="501"/>
        <v>7</v>
      </c>
      <c r="N4682" s="2">
        <f t="shared" ca="1" si="503"/>
        <v>0.76922911091065416</v>
      </c>
      <c r="O4682" s="2"/>
      <c r="P4682" s="31">
        <f t="shared" ca="1" si="502"/>
        <v>5.8915398489019006</v>
      </c>
    </row>
    <row r="4683" spans="1:16" x14ac:dyDescent="0.25">
      <c r="A4683" s="32">
        <f ca="1">Uniform_A+B4683*(Uniform_B-Uniform_A)</f>
        <v>1.3581572651225204</v>
      </c>
      <c r="B4683" s="2">
        <f t="shared" ca="1" si="504"/>
        <v>0.13581572651225204</v>
      </c>
      <c r="C4683" s="4"/>
      <c r="D4683" s="5">
        <f ca="1">IF(E4683&lt;(Driehoek_C-Driehoek_A)/(Driehoek_B-Driehoek_A),Driehoek_A+SQRT(E4683*(Driehoek_B-Driehoek_A)*(Driehoek_C-Driehoek_A)),Driehoek_B-SQRT((1-E4683)*(Driehoek_B-Driehoek_A)*(Driehoek_B-Driehoek_C)))</f>
        <v>5.6424463039721182</v>
      </c>
      <c r="E4683" s="2">
        <f t="shared" ca="1" si="505"/>
        <v>0.67790951937970045</v>
      </c>
      <c r="F4683" s="2"/>
      <c r="G4683" s="15">
        <f ca="1">_xlfn.NORM.INV(H4683,Normaal_Mu,Normaal_Sigma)</f>
        <v>3.8896538813872086</v>
      </c>
      <c r="H4683" s="2">
        <f t="shared" ca="1" si="506"/>
        <v>0.2893881471663462</v>
      </c>
      <c r="I4683" s="2"/>
      <c r="J4683" s="15">
        <f ca="1">-LN(K4683) /NegExp_Labda</f>
        <v>0.52739759884026638</v>
      </c>
      <c r="K4683" s="2">
        <f t="shared" ca="1" si="507"/>
        <v>0.89989290267343314</v>
      </c>
      <c r="L4683" s="2"/>
      <c r="M4683" s="17">
        <f t="shared" ca="1" si="501"/>
        <v>3</v>
      </c>
      <c r="N4683" s="2">
        <f t="shared" ca="1" si="503"/>
        <v>0.19633105912377702</v>
      </c>
      <c r="O4683" s="2"/>
      <c r="P4683" s="31">
        <f t="shared" ca="1" si="502"/>
        <v>2.8835310098644227</v>
      </c>
    </row>
    <row r="4684" spans="1:16" x14ac:dyDescent="0.25">
      <c r="A4684" s="32">
        <f ca="1">Uniform_A+B4684*(Uniform_B-Uniform_A)</f>
        <v>4.112127348321911</v>
      </c>
      <c r="B4684" s="2">
        <f t="shared" ca="1" si="504"/>
        <v>0.41121273483219112</v>
      </c>
      <c r="C4684" s="4"/>
      <c r="D4684" s="5">
        <f ca="1">IF(E4684&lt;(Driehoek_C-Driehoek_A)/(Driehoek_B-Driehoek_A),Driehoek_A+SQRT(E4684*(Driehoek_B-Driehoek_A)*(Driehoek_C-Driehoek_A)),Driehoek_B-SQRT((1-E4684)*(Driehoek_B-Driehoek_A)*(Driehoek_B-Driehoek_C)))</f>
        <v>4.1929811898887754</v>
      </c>
      <c r="E4684" s="2">
        <f t="shared" ca="1" si="505"/>
        <v>0.33978771883533898</v>
      </c>
      <c r="F4684" s="2"/>
      <c r="G4684" s="15">
        <f ca="1">_xlfn.NORM.INV(H4684,Normaal_Mu,Normaal_Sigma)</f>
        <v>4.3534233739994619</v>
      </c>
      <c r="H4684" s="2">
        <f t="shared" ca="1" si="506"/>
        <v>0.37323845203775685</v>
      </c>
      <c r="I4684" s="2"/>
      <c r="J4684" s="15">
        <f ca="1">-LN(K4684) /NegExp_Labda</f>
        <v>3.981576752432332</v>
      </c>
      <c r="K4684" s="2">
        <f t="shared" ca="1" si="507"/>
        <v>0.4509876378052704</v>
      </c>
      <c r="L4684" s="2"/>
      <c r="M4684" s="17">
        <f t="shared" ca="1" si="501"/>
        <v>8</v>
      </c>
      <c r="N4684" s="2">
        <f t="shared" ca="1" si="503"/>
        <v>0.90544475755195331</v>
      </c>
      <c r="O4684" s="2"/>
      <c r="P4684" s="31">
        <f t="shared" ca="1" si="502"/>
        <v>4.9280217329284959</v>
      </c>
    </row>
    <row r="4685" spans="1:16" x14ac:dyDescent="0.25">
      <c r="A4685" s="32">
        <f ca="1">Uniform_A+B4685*(Uniform_B-Uniform_A)</f>
        <v>6.5684670669428824</v>
      </c>
      <c r="B4685" s="2">
        <f t="shared" ca="1" si="504"/>
        <v>0.65684670669428824</v>
      </c>
      <c r="C4685" s="4"/>
      <c r="D4685" s="5">
        <f ca="1">IF(E4685&lt;(Driehoek_C-Driehoek_A)/(Driehoek_B-Driehoek_A),Driehoek_A+SQRT(E4685*(Driehoek_B-Driehoek_A)*(Driehoek_C-Driehoek_A)),Driehoek_B-SQRT((1-E4685)*(Driehoek_B-Driehoek_A)*(Driehoek_B-Driehoek_C)))</f>
        <v>4.2809573510530612</v>
      </c>
      <c r="E4685" s="2">
        <f t="shared" ca="1" si="505"/>
        <v>0.36373247078342452</v>
      </c>
      <c r="F4685" s="2"/>
      <c r="G4685" s="15">
        <f ca="1">_xlfn.NORM.INV(H4685,Normaal_Mu,Normaal_Sigma)</f>
        <v>7.3605105844910259</v>
      </c>
      <c r="H4685" s="2">
        <f t="shared" ca="1" si="506"/>
        <v>0.88105065311048258</v>
      </c>
      <c r="I4685" s="2"/>
      <c r="J4685" s="15">
        <f ca="1">-LN(K4685) /NegExp_Labda</f>
        <v>7.2470227815052439</v>
      </c>
      <c r="K4685" s="2">
        <f t="shared" ca="1" si="507"/>
        <v>0.23471000308588208</v>
      </c>
      <c r="L4685" s="2"/>
      <c r="M4685" s="17">
        <f t="shared" ca="1" si="501"/>
        <v>3</v>
      </c>
      <c r="N4685" s="2">
        <f t="shared" ca="1" si="503"/>
        <v>0.24726333986824089</v>
      </c>
      <c r="O4685" s="2"/>
      <c r="P4685" s="31">
        <f t="shared" ca="1" si="502"/>
        <v>5.6913915567984432</v>
      </c>
    </row>
    <row r="4686" spans="1:16" x14ac:dyDescent="0.25">
      <c r="A4686" s="32">
        <f ca="1">Uniform_A+B4686*(Uniform_B-Uniform_A)</f>
        <v>0.30532902447619525</v>
      </c>
      <c r="B4686" s="2">
        <f t="shared" ca="1" si="504"/>
        <v>3.0532902447619525E-2</v>
      </c>
      <c r="C4686" s="4"/>
      <c r="D4686" s="5">
        <f ca="1">IF(E4686&lt;(Driehoek_C-Driehoek_A)/(Driehoek_B-Driehoek_A),Driehoek_A+SQRT(E4686*(Driehoek_B-Driehoek_A)*(Driehoek_C-Driehoek_A)),Driehoek_B-SQRT((1-E4686)*(Driehoek_B-Driehoek_A)*(Driehoek_B-Driehoek_C)))</f>
        <v>6.1974516839481648</v>
      </c>
      <c r="E4686" s="2">
        <f t="shared" ca="1" si="505"/>
        <v>0.77559208389128631</v>
      </c>
      <c r="F4686" s="2"/>
      <c r="G4686" s="15">
        <f ca="1">_xlfn.NORM.INV(H4686,Normaal_Mu,Normaal_Sigma)</f>
        <v>2.420735372063759</v>
      </c>
      <c r="H4686" s="2">
        <f t="shared" ca="1" si="506"/>
        <v>9.8589175310061616E-2</v>
      </c>
      <c r="I4686" s="2"/>
      <c r="J4686" s="15">
        <f ca="1">-LN(K4686) /NegExp_Labda</f>
        <v>3.595865101336412</v>
      </c>
      <c r="K4686" s="2">
        <f t="shared" ca="1" si="507"/>
        <v>0.4871549567002299</v>
      </c>
      <c r="L4686" s="2"/>
      <c r="M4686" s="17">
        <f t="shared" ca="1" si="501"/>
        <v>6</v>
      </c>
      <c r="N4686" s="2">
        <f t="shared" ca="1" si="503"/>
        <v>0.6539586288946958</v>
      </c>
      <c r="O4686" s="2"/>
      <c r="P4686" s="31">
        <f t="shared" ca="1" si="502"/>
        <v>3.7038762363649065</v>
      </c>
    </row>
    <row r="4687" spans="1:16" x14ac:dyDescent="0.25">
      <c r="A4687" s="32">
        <f ca="1">Uniform_A+B4687*(Uniform_B-Uniform_A)</f>
        <v>0.5651195997612346</v>
      </c>
      <c r="B4687" s="2">
        <f t="shared" ca="1" si="504"/>
        <v>5.651195997612346E-2</v>
      </c>
      <c r="C4687" s="4"/>
      <c r="D4687" s="5">
        <f ca="1">IF(E4687&lt;(Driehoek_C-Driehoek_A)/(Driehoek_B-Driehoek_A),Driehoek_A+SQRT(E4687*(Driehoek_B-Driehoek_A)*(Driehoek_C-Driehoek_A)),Driehoek_B-SQRT((1-E4687)*(Driehoek_B-Driehoek_A)*(Driehoek_B-Driehoek_C)))</f>
        <v>2.7343111932593787</v>
      </c>
      <c r="E4687" s="2">
        <f t="shared" ca="1" si="505"/>
        <v>3.8515209181858023E-2</v>
      </c>
      <c r="F4687" s="2"/>
      <c r="G4687" s="15">
        <f ca="1">_xlfn.NORM.INV(H4687,Normaal_Mu,Normaal_Sigma)</f>
        <v>4.9841943017941963</v>
      </c>
      <c r="H4687" s="2">
        <f t="shared" ca="1" si="506"/>
        <v>0.49684725217474424</v>
      </c>
      <c r="I4687" s="2"/>
      <c r="J4687" s="15">
        <f ca="1">-LN(K4687) /NegExp_Labda</f>
        <v>13.110987203560841</v>
      </c>
      <c r="K4687" s="2">
        <f t="shared" ca="1" si="507"/>
        <v>7.2643058497271262E-2</v>
      </c>
      <c r="L4687" s="2"/>
      <c r="M4687" s="17">
        <f t="shared" ca="1" si="501"/>
        <v>5</v>
      </c>
      <c r="N4687" s="2">
        <f t="shared" ca="1" si="503"/>
        <v>0.59076449882019155</v>
      </c>
      <c r="O4687" s="2"/>
      <c r="P4687" s="31">
        <f t="shared" ca="1" si="502"/>
        <v>5.2789224596751296</v>
      </c>
    </row>
    <row r="4688" spans="1:16" x14ac:dyDescent="0.25">
      <c r="A4688" s="32">
        <f ca="1">Uniform_A+B4688*(Uniform_B-Uniform_A)</f>
        <v>0.66097472707282057</v>
      </c>
      <c r="B4688" s="2">
        <f t="shared" ca="1" si="504"/>
        <v>6.6097472707282057E-2</v>
      </c>
      <c r="C4688" s="4"/>
      <c r="D4688" s="5">
        <f ca="1">IF(E4688&lt;(Driehoek_C-Driehoek_A)/(Driehoek_B-Driehoek_A),Driehoek_A+SQRT(E4688*(Driehoek_B-Driehoek_A)*(Driehoek_C-Driehoek_A)),Driehoek_B-SQRT((1-E4688)*(Driehoek_B-Driehoek_A)*(Driehoek_B-Driehoek_C)))</f>
        <v>5.1280068144323359</v>
      </c>
      <c r="E4688" s="2">
        <f t="shared" ca="1" si="505"/>
        <v>0.57164767916907355</v>
      </c>
      <c r="F4688" s="2"/>
      <c r="G4688" s="15">
        <f ca="1">_xlfn.NORM.INV(H4688,Normaal_Mu,Normaal_Sigma)</f>
        <v>2.3240679490421359</v>
      </c>
      <c r="H4688" s="2">
        <f t="shared" ca="1" si="506"/>
        <v>9.0453756060419388E-2</v>
      </c>
      <c r="I4688" s="2"/>
      <c r="J4688" s="15">
        <f ca="1">-LN(K4688) /NegExp_Labda</f>
        <v>8.8100592752972897</v>
      </c>
      <c r="K4688" s="2">
        <f t="shared" ca="1" si="507"/>
        <v>0.17169908244095677</v>
      </c>
      <c r="L4688" s="2"/>
      <c r="M4688" s="17">
        <f t="shared" ca="1" si="501"/>
        <v>1</v>
      </c>
      <c r="N4688" s="2">
        <f t="shared" ca="1" si="503"/>
        <v>1.4606010977695094E-2</v>
      </c>
      <c r="O4688" s="2"/>
      <c r="P4688" s="31">
        <f t="shared" ca="1" si="502"/>
        <v>3.5846217531689164</v>
      </c>
    </row>
    <row r="4689" spans="1:16" x14ac:dyDescent="0.25">
      <c r="A4689" s="32">
        <f ca="1">Uniform_A+B4689*(Uniform_B-Uniform_A)</f>
        <v>4.2552192629111127</v>
      </c>
      <c r="B4689" s="2">
        <f t="shared" ca="1" si="504"/>
        <v>0.4255219262911113</v>
      </c>
      <c r="C4689" s="4"/>
      <c r="D4689" s="5">
        <f ca="1">IF(E4689&lt;(Driehoek_C-Driehoek_A)/(Driehoek_B-Driehoek_A),Driehoek_A+SQRT(E4689*(Driehoek_B-Driehoek_A)*(Driehoek_C-Driehoek_A)),Driehoek_B-SQRT((1-E4689)*(Driehoek_B-Driehoek_A)*(Driehoek_B-Driehoek_C)))</f>
        <v>6.6425215025793607</v>
      </c>
      <c r="E4689" s="2">
        <f t="shared" ca="1" si="505"/>
        <v>0.84120843240569498</v>
      </c>
      <c r="F4689" s="2"/>
      <c r="G4689" s="15">
        <f ca="1">_xlfn.NORM.INV(H4689,Normaal_Mu,Normaal_Sigma)</f>
        <v>5.8049665019739525</v>
      </c>
      <c r="H4689" s="2">
        <f t="shared" ca="1" si="506"/>
        <v>0.65633579382068574</v>
      </c>
      <c r="I4689" s="2"/>
      <c r="J4689" s="15">
        <f ca="1">-LN(K4689) /NegExp_Labda</f>
        <v>6.1745617190549567</v>
      </c>
      <c r="K4689" s="2">
        <f t="shared" ca="1" si="507"/>
        <v>0.2908602569521147</v>
      </c>
      <c r="L4689" s="2"/>
      <c r="M4689" s="17">
        <f t="shared" ca="1" si="501"/>
        <v>6</v>
      </c>
      <c r="N4689" s="2">
        <f t="shared" ca="1" si="503"/>
        <v>0.62179270551328392</v>
      </c>
      <c r="O4689" s="2"/>
      <c r="P4689" s="31">
        <f t="shared" ca="1" si="502"/>
        <v>5.7754537973038769</v>
      </c>
    </row>
    <row r="4690" spans="1:16" x14ac:dyDescent="0.25">
      <c r="A4690" s="32">
        <f ca="1">Uniform_A+B4690*(Uniform_B-Uniform_A)</f>
        <v>9.0195303165287584</v>
      </c>
      <c r="B4690" s="2">
        <f t="shared" ca="1" si="504"/>
        <v>0.90195303165287577</v>
      </c>
      <c r="C4690" s="4"/>
      <c r="D4690" s="5">
        <f ca="1">IF(E4690&lt;(Driehoek_C-Driehoek_A)/(Driehoek_B-Driehoek_A),Driehoek_A+SQRT(E4690*(Driehoek_B-Driehoek_A)*(Driehoek_C-Driehoek_A)),Driehoek_B-SQRT((1-E4690)*(Driehoek_B-Driehoek_A)*(Driehoek_B-Driehoek_C)))</f>
        <v>8.404601519166734</v>
      </c>
      <c r="E4690" s="2">
        <f t="shared" ca="1" si="505"/>
        <v>0.98987144711489827</v>
      </c>
      <c r="F4690" s="2"/>
      <c r="G4690" s="15">
        <f ca="1">_xlfn.NORM.INV(H4690,Normaal_Mu,Normaal_Sigma)</f>
        <v>4.91440008240557</v>
      </c>
      <c r="H4690" s="2">
        <f t="shared" ca="1" si="506"/>
        <v>0.48293049841797897</v>
      </c>
      <c r="I4690" s="2"/>
      <c r="J4690" s="15">
        <f ca="1">-LN(K4690) /NegExp_Labda</f>
        <v>1.0869386865444968</v>
      </c>
      <c r="K4690" s="2">
        <f t="shared" ca="1" si="507"/>
        <v>0.80461792842370583</v>
      </c>
      <c r="L4690" s="2"/>
      <c r="M4690" s="17">
        <f t="shared" ca="1" si="501"/>
        <v>5</v>
      </c>
      <c r="N4690" s="2">
        <f t="shared" ca="1" si="503"/>
        <v>0.48763379415089536</v>
      </c>
      <c r="O4690" s="2"/>
      <c r="P4690" s="31">
        <f t="shared" ca="1" si="502"/>
        <v>5.6850941209291115</v>
      </c>
    </row>
    <row r="4691" spans="1:16" x14ac:dyDescent="0.25">
      <c r="A4691" s="32">
        <f ca="1">Uniform_A+B4691*(Uniform_B-Uniform_A)</f>
        <v>1.6998975632052926</v>
      </c>
      <c r="B4691" s="2">
        <f t="shared" ca="1" si="504"/>
        <v>0.16998975632052926</v>
      </c>
      <c r="C4691" s="4"/>
      <c r="D4691" s="5">
        <f ca="1">IF(E4691&lt;(Driehoek_C-Driehoek_A)/(Driehoek_B-Driehoek_A),Driehoek_A+SQRT(E4691*(Driehoek_B-Driehoek_A)*(Driehoek_C-Driehoek_A)),Driehoek_B-SQRT((1-E4691)*(Driehoek_B-Driehoek_A)*(Driehoek_B-Driehoek_C)))</f>
        <v>3.2174417627096372</v>
      </c>
      <c r="E4691" s="2">
        <f t="shared" ca="1" si="505"/>
        <v>0.10586888897068203</v>
      </c>
      <c r="F4691" s="2"/>
      <c r="G4691" s="15">
        <f ca="1">_xlfn.NORM.INV(H4691,Normaal_Mu,Normaal_Sigma)</f>
        <v>2.5144776422503008</v>
      </c>
      <c r="H4691" s="2">
        <f t="shared" ca="1" si="506"/>
        <v>0.10697792600038325</v>
      </c>
      <c r="I4691" s="2"/>
      <c r="J4691" s="15">
        <f ca="1">-LN(K4691) /NegExp_Labda</f>
        <v>3.0969743023560157</v>
      </c>
      <c r="K4691" s="2">
        <f t="shared" ca="1" si="507"/>
        <v>0.53827006755400253</v>
      </c>
      <c r="L4691" s="2"/>
      <c r="M4691" s="17">
        <f t="shared" ca="1" si="501"/>
        <v>2</v>
      </c>
      <c r="N4691" s="2">
        <f t="shared" ca="1" si="503"/>
        <v>7.6157865210352504E-2</v>
      </c>
      <c r="O4691" s="2"/>
      <c r="P4691" s="31">
        <f t="shared" ca="1" si="502"/>
        <v>2.5057582541042493</v>
      </c>
    </row>
    <row r="4692" spans="1:16" x14ac:dyDescent="0.25">
      <c r="A4692" s="32">
        <f ca="1">Uniform_A+B4692*(Uniform_B-Uniform_A)</f>
        <v>0.70460562687604589</v>
      </c>
      <c r="B4692" s="2">
        <f t="shared" ca="1" si="504"/>
        <v>7.0460562687604589E-2</v>
      </c>
      <c r="C4692" s="4"/>
      <c r="D4692" s="5">
        <f ca="1">IF(E4692&lt;(Driehoek_C-Driehoek_A)/(Driehoek_B-Driehoek_A),Driehoek_A+SQRT(E4692*(Driehoek_B-Driehoek_A)*(Driehoek_C-Driehoek_A)),Driehoek_B-SQRT((1-E4692)*(Driehoek_B-Driehoek_A)*(Driehoek_B-Driehoek_C)))</f>
        <v>3.6289675587493324</v>
      </c>
      <c r="E4692" s="2">
        <f t="shared" ca="1" si="505"/>
        <v>0.18953823624698285</v>
      </c>
      <c r="F4692" s="2"/>
      <c r="G4692" s="15">
        <f ca="1">_xlfn.NORM.INV(H4692,Normaal_Mu,Normaal_Sigma)</f>
        <v>6.9794709157730423</v>
      </c>
      <c r="H4692" s="2">
        <f t="shared" ca="1" si="506"/>
        <v>0.83884828048322913</v>
      </c>
      <c r="I4692" s="2"/>
      <c r="J4692" s="15">
        <f ca="1">-LN(K4692) /NegExp_Labda</f>
        <v>0.246636363089587</v>
      </c>
      <c r="K4692" s="2">
        <f t="shared" ca="1" si="507"/>
        <v>0.95186955787470107</v>
      </c>
      <c r="L4692" s="2"/>
      <c r="M4692" s="17">
        <f t="shared" ca="1" si="501"/>
        <v>6</v>
      </c>
      <c r="N4692" s="2">
        <f t="shared" ca="1" si="503"/>
        <v>0.7243059100182031</v>
      </c>
      <c r="O4692" s="2"/>
      <c r="P4692" s="31">
        <f t="shared" ca="1" si="502"/>
        <v>3.511936092897602</v>
      </c>
    </row>
    <row r="4693" spans="1:16" x14ac:dyDescent="0.25">
      <c r="A4693" s="32">
        <f ca="1">Uniform_A+B4693*(Uniform_B-Uniform_A)</f>
        <v>7.6784362575435221</v>
      </c>
      <c r="B4693" s="2">
        <f t="shared" ca="1" si="504"/>
        <v>0.76784362575435217</v>
      </c>
      <c r="C4693" s="4"/>
      <c r="D4693" s="5">
        <f ca="1">IF(E4693&lt;(Driehoek_C-Driehoek_A)/(Driehoek_B-Driehoek_A),Driehoek_A+SQRT(E4693*(Driehoek_B-Driehoek_A)*(Driehoek_C-Driehoek_A)),Driehoek_B-SQRT((1-E4693)*(Driehoek_B-Driehoek_A)*(Driehoek_B-Driehoek_C)))</f>
        <v>6.3341583894937799</v>
      </c>
      <c r="E4693" s="2">
        <f t="shared" ca="1" si="505"/>
        <v>0.7969511002198173</v>
      </c>
      <c r="F4693" s="2"/>
      <c r="G4693" s="15">
        <f ca="1">_xlfn.NORM.INV(H4693,Normaal_Mu,Normaal_Sigma)</f>
        <v>2.0918221945451556</v>
      </c>
      <c r="H4693" s="2">
        <f t="shared" ca="1" si="506"/>
        <v>7.2960829921562609E-2</v>
      </c>
      <c r="I4693" s="2"/>
      <c r="J4693" s="15">
        <f ca="1">-LN(K4693) /NegExp_Labda</f>
        <v>0.43579898761422442</v>
      </c>
      <c r="K4693" s="2">
        <f t="shared" ca="1" si="507"/>
        <v>0.91653062460718671</v>
      </c>
      <c r="L4693" s="2"/>
      <c r="M4693" s="17">
        <f t="shared" ca="1" si="501"/>
        <v>6</v>
      </c>
      <c r="N4693" s="2">
        <f t="shared" ca="1" si="503"/>
        <v>0.71782320029554159</v>
      </c>
      <c r="O4693" s="2"/>
      <c r="P4693" s="31">
        <f t="shared" ca="1" si="502"/>
        <v>4.5080431658393358</v>
      </c>
    </row>
    <row r="4694" spans="1:16" x14ac:dyDescent="0.25">
      <c r="A4694" s="32">
        <f ca="1">Uniform_A+B4694*(Uniform_B-Uniform_A)</f>
        <v>9.4212948021653418</v>
      </c>
      <c r="B4694" s="2">
        <f t="shared" ca="1" si="504"/>
        <v>0.94212948021653409</v>
      </c>
      <c r="C4694" s="4"/>
      <c r="D4694" s="5">
        <f ca="1">IF(E4694&lt;(Driehoek_C-Driehoek_A)/(Driehoek_B-Driehoek_A),Driehoek_A+SQRT(E4694*(Driehoek_B-Driehoek_A)*(Driehoek_C-Driehoek_A)),Driehoek_B-SQRT((1-E4694)*(Driehoek_B-Driehoek_A)*(Driehoek_B-Driehoek_C)))</f>
        <v>6.2084906108920093</v>
      </c>
      <c r="E4694" s="2">
        <f t="shared" ca="1" si="505"/>
        <v>0.77735643801491239</v>
      </c>
      <c r="F4694" s="2"/>
      <c r="G4694" s="15">
        <f ca="1">_xlfn.NORM.INV(H4694,Normaal_Mu,Normaal_Sigma)</f>
        <v>6.2771120699456455</v>
      </c>
      <c r="H4694" s="2">
        <f t="shared" ca="1" si="506"/>
        <v>0.73844410497736146</v>
      </c>
      <c r="I4694" s="2"/>
      <c r="J4694" s="15">
        <f ca="1">-LN(K4694) /NegExp_Labda</f>
        <v>1.6047549847583389</v>
      </c>
      <c r="K4694" s="2">
        <f t="shared" ca="1" si="507"/>
        <v>0.72545879981176398</v>
      </c>
      <c r="L4694" s="2"/>
      <c r="M4694" s="17">
        <f t="shared" ca="1" si="501"/>
        <v>7</v>
      </c>
      <c r="N4694" s="2">
        <f t="shared" ca="1" si="503"/>
        <v>0.79353264299384463</v>
      </c>
      <c r="O4694" s="2"/>
      <c r="P4694" s="31">
        <f t="shared" ca="1" si="502"/>
        <v>6.1023304935522678</v>
      </c>
    </row>
    <row r="4695" spans="1:16" x14ac:dyDescent="0.25">
      <c r="A4695" s="32">
        <f ca="1">Uniform_A+B4695*(Uniform_B-Uniform_A)</f>
        <v>6.7660067881168926</v>
      </c>
      <c r="B4695" s="2">
        <f t="shared" ca="1" si="504"/>
        <v>0.67660067881168928</v>
      </c>
      <c r="C4695" s="4"/>
      <c r="D4695" s="5">
        <f ca="1">IF(E4695&lt;(Driehoek_C-Driehoek_A)/(Driehoek_B-Driehoek_A),Driehoek_A+SQRT(E4695*(Driehoek_B-Driehoek_A)*(Driehoek_C-Driehoek_A)),Driehoek_B-SQRT((1-E4695)*(Driehoek_B-Driehoek_A)*(Driehoek_B-Driehoek_C)))</f>
        <v>6.8249176523461568</v>
      </c>
      <c r="E4695" s="2">
        <f t="shared" ca="1" si="505"/>
        <v>0.86482905088356132</v>
      </c>
      <c r="F4695" s="2"/>
      <c r="G4695" s="15">
        <f ca="1">_xlfn.NORM.INV(H4695,Normaal_Mu,Normaal_Sigma)</f>
        <v>3.3564407786127681</v>
      </c>
      <c r="H4695" s="2">
        <f t="shared" ca="1" si="506"/>
        <v>0.2056011700344853</v>
      </c>
      <c r="I4695" s="2"/>
      <c r="J4695" s="15">
        <f ca="1">-LN(K4695) /NegExp_Labda</f>
        <v>7.6172854397325837E-2</v>
      </c>
      <c r="K4695" s="2">
        <f t="shared" ca="1" si="507"/>
        <v>0.9848808881290515</v>
      </c>
      <c r="L4695" s="2"/>
      <c r="M4695" s="17">
        <f t="shared" ca="1" si="501"/>
        <v>2</v>
      </c>
      <c r="N4695" s="2">
        <f t="shared" ca="1" si="503"/>
        <v>8.4412701708050819E-2</v>
      </c>
      <c r="O4695" s="2"/>
      <c r="P4695" s="31">
        <f t="shared" ca="1" si="502"/>
        <v>3.8047076146946281</v>
      </c>
    </row>
    <row r="4696" spans="1:16" x14ac:dyDescent="0.25">
      <c r="A4696" s="32">
        <f ca="1">Uniform_A+B4696*(Uniform_B-Uniform_A)</f>
        <v>7.9714088579658693</v>
      </c>
      <c r="B4696" s="2">
        <f t="shared" ca="1" si="504"/>
        <v>0.79714088579658693</v>
      </c>
      <c r="C4696" s="4"/>
      <c r="D4696" s="5">
        <f ca="1">IF(E4696&lt;(Driehoek_C-Driehoek_A)/(Driehoek_B-Driehoek_A),Driehoek_A+SQRT(E4696*(Driehoek_B-Driehoek_A)*(Driehoek_C-Driehoek_A)),Driehoek_B-SQRT((1-E4696)*(Driehoek_B-Driehoek_A)*(Driehoek_B-Driehoek_C)))</f>
        <v>5.4673614806532385</v>
      </c>
      <c r="E4696" s="2">
        <f t="shared" ca="1" si="505"/>
        <v>0.64344185976078638</v>
      </c>
      <c r="F4696" s="2"/>
      <c r="G4696" s="15">
        <f ca="1">_xlfn.NORM.INV(H4696,Normaal_Mu,Normaal_Sigma)</f>
        <v>2.1614244500568769</v>
      </c>
      <c r="H4696" s="2">
        <f t="shared" ca="1" si="506"/>
        <v>7.7907567378163511E-2</v>
      </c>
      <c r="I4696" s="2"/>
      <c r="J4696" s="15">
        <f ca="1">-LN(K4696) /NegExp_Labda</f>
        <v>6.6227856985565499</v>
      </c>
      <c r="K4696" s="2">
        <f t="shared" ca="1" si="507"/>
        <v>0.26592069873330548</v>
      </c>
      <c r="L4696" s="2"/>
      <c r="M4696" s="17">
        <f t="shared" ca="1" si="501"/>
        <v>1</v>
      </c>
      <c r="N4696" s="2">
        <f t="shared" ca="1" si="503"/>
        <v>4.0003275901645874E-2</v>
      </c>
      <c r="O4696" s="2"/>
      <c r="P4696" s="31">
        <f t="shared" ca="1" si="502"/>
        <v>4.6445960974465068</v>
      </c>
    </row>
    <row r="4697" spans="1:16" x14ac:dyDescent="0.25">
      <c r="A4697" s="32">
        <f ca="1">Uniform_A+B4697*(Uniform_B-Uniform_A)</f>
        <v>4.4476762793471716</v>
      </c>
      <c r="B4697" s="2">
        <f t="shared" ca="1" si="504"/>
        <v>0.44476762793471714</v>
      </c>
      <c r="C4697" s="4"/>
      <c r="D4697" s="5">
        <f ca="1">IF(E4697&lt;(Driehoek_C-Driehoek_A)/(Driehoek_B-Driehoek_A),Driehoek_A+SQRT(E4697*(Driehoek_B-Driehoek_A)*(Driehoek_C-Driehoek_A)),Driehoek_B-SQRT((1-E4697)*(Driehoek_B-Driehoek_A)*(Driehoek_B-Driehoek_C)))</f>
        <v>8.0737764846970261</v>
      </c>
      <c r="E4697" s="2">
        <f t="shared" ca="1" si="505"/>
        <v>0.97548885713428002</v>
      </c>
      <c r="F4697" s="2"/>
      <c r="G4697" s="15">
        <f ca="1">_xlfn.NORM.INV(H4697,Normaal_Mu,Normaal_Sigma)</f>
        <v>4.8633427120152231</v>
      </c>
      <c r="H4697" s="2">
        <f t="shared" ca="1" si="506"/>
        <v>0.47276201139932184</v>
      </c>
      <c r="I4697" s="2"/>
      <c r="J4697" s="15">
        <f ca="1">-LN(K4697) /NegExp_Labda</f>
        <v>16.394733730355409</v>
      </c>
      <c r="K4697" s="2">
        <f t="shared" ca="1" si="507"/>
        <v>3.7667909795163657E-2</v>
      </c>
      <c r="L4697" s="2"/>
      <c r="M4697" s="17">
        <f t="shared" ca="1" si="501"/>
        <v>1</v>
      </c>
      <c r="N4697" s="2">
        <f t="shared" ca="1" si="503"/>
        <v>3.8912701486105816E-2</v>
      </c>
      <c r="O4697" s="2"/>
      <c r="P4697" s="31">
        <f t="shared" ca="1" si="502"/>
        <v>6.9559058412829673</v>
      </c>
    </row>
    <row r="4698" spans="1:16" x14ac:dyDescent="0.25">
      <c r="A4698" s="32">
        <f ca="1">Uniform_A+B4698*(Uniform_B-Uniform_A)</f>
        <v>0.99717075532736565</v>
      </c>
      <c r="B4698" s="2">
        <f t="shared" ca="1" si="504"/>
        <v>9.9717075532736565E-2</v>
      </c>
      <c r="C4698" s="4"/>
      <c r="D4698" s="5">
        <f ca="1">IF(E4698&lt;(Driehoek_C-Driehoek_A)/(Driehoek_B-Driehoek_A),Driehoek_A+SQRT(E4698*(Driehoek_B-Driehoek_A)*(Driehoek_C-Driehoek_A)),Driehoek_B-SQRT((1-E4698)*(Driehoek_B-Driehoek_A)*(Driehoek_B-Driehoek_C)))</f>
        <v>3.2298817344104673</v>
      </c>
      <c r="E4698" s="2">
        <f t="shared" ca="1" si="505"/>
        <v>0.10804350575974997</v>
      </c>
      <c r="F4698" s="2"/>
      <c r="G4698" s="15">
        <f ca="1">_xlfn.NORM.INV(H4698,Normaal_Mu,Normaal_Sigma)</f>
        <v>5.6424665625324373</v>
      </c>
      <c r="H4698" s="2">
        <f t="shared" ca="1" si="506"/>
        <v>0.62598319362440114</v>
      </c>
      <c r="I4698" s="2"/>
      <c r="J4698" s="15">
        <f ca="1">-LN(K4698) /NegExp_Labda</f>
        <v>1.9138820010871256</v>
      </c>
      <c r="K4698" s="2">
        <f t="shared" ca="1" si="507"/>
        <v>0.68196536954755105</v>
      </c>
      <c r="L4698" s="2"/>
      <c r="M4698" s="17">
        <f t="shared" ca="1" si="501"/>
        <v>4</v>
      </c>
      <c r="N4698" s="2">
        <f t="shared" ca="1" si="503"/>
        <v>0.43623350401711258</v>
      </c>
      <c r="O4698" s="2"/>
      <c r="P4698" s="31">
        <f t="shared" ca="1" si="502"/>
        <v>3.1566802106714791</v>
      </c>
    </row>
    <row r="4699" spans="1:16" x14ac:dyDescent="0.25">
      <c r="A4699" s="32">
        <f ca="1">Uniform_A+B4699*(Uniform_B-Uniform_A)</f>
        <v>1.7578222507128194</v>
      </c>
      <c r="B4699" s="2">
        <f t="shared" ca="1" si="504"/>
        <v>0.17578222507128194</v>
      </c>
      <c r="C4699" s="4"/>
      <c r="D4699" s="5">
        <f ca="1">IF(E4699&lt;(Driehoek_C-Driehoek_A)/(Driehoek_B-Driehoek_A),Driehoek_A+SQRT(E4699*(Driehoek_B-Driehoek_A)*(Driehoek_C-Driehoek_A)),Driehoek_B-SQRT((1-E4699)*(Driehoek_B-Driehoek_A)*(Driehoek_B-Driehoek_C)))</f>
        <v>6.1832263302046524</v>
      </c>
      <c r="E4699" s="2">
        <f t="shared" ca="1" si="505"/>
        <v>0.7733081740899328</v>
      </c>
      <c r="F4699" s="2"/>
      <c r="G4699" s="15">
        <f ca="1">_xlfn.NORM.INV(H4699,Normaal_Mu,Normaal_Sigma)</f>
        <v>8.0908702793011908</v>
      </c>
      <c r="H4699" s="2">
        <f t="shared" ca="1" si="506"/>
        <v>0.93887947692802132</v>
      </c>
      <c r="I4699" s="2"/>
      <c r="J4699" s="15">
        <f ca="1">-LN(K4699) /NegExp_Labda</f>
        <v>6.7273150467111638</v>
      </c>
      <c r="K4699" s="2">
        <f t="shared" ca="1" si="507"/>
        <v>0.26041910346384944</v>
      </c>
      <c r="L4699" s="2"/>
      <c r="M4699" s="17">
        <f t="shared" ca="1" si="501"/>
        <v>3</v>
      </c>
      <c r="N4699" s="2">
        <f t="shared" ca="1" si="503"/>
        <v>0.24557095777290538</v>
      </c>
      <c r="O4699" s="2"/>
      <c r="P4699" s="31">
        <f t="shared" ca="1" si="502"/>
        <v>5.1518467813859656</v>
      </c>
    </row>
    <row r="4700" spans="1:16" x14ac:dyDescent="0.25">
      <c r="A4700" s="32">
        <f ca="1">Uniform_A+B4700*(Uniform_B-Uniform_A)</f>
        <v>8.769930870878337</v>
      </c>
      <c r="B4700" s="2">
        <f t="shared" ca="1" si="504"/>
        <v>0.87699308708783374</v>
      </c>
      <c r="C4700" s="4"/>
      <c r="D4700" s="5">
        <f ca="1">IF(E4700&lt;(Driehoek_C-Driehoek_A)/(Driehoek_B-Driehoek_A),Driehoek_A+SQRT(E4700*(Driehoek_B-Driehoek_A)*(Driehoek_C-Driehoek_A)),Driehoek_B-SQRT((1-E4700)*(Driehoek_B-Driehoek_A)*(Driehoek_B-Driehoek_C)))</f>
        <v>4.7709434697240427</v>
      </c>
      <c r="E4700" s="2">
        <f t="shared" ca="1" si="505"/>
        <v>0.48900231039229369</v>
      </c>
      <c r="F4700" s="2"/>
      <c r="G4700" s="15">
        <f ca="1">_xlfn.NORM.INV(H4700,Normaal_Mu,Normaal_Sigma)</f>
        <v>3.5557950606604862</v>
      </c>
      <c r="H4700" s="2">
        <f t="shared" ca="1" si="506"/>
        <v>0.23511573996541535</v>
      </c>
      <c r="I4700" s="2"/>
      <c r="J4700" s="15">
        <f ca="1">-LN(K4700) /NegExp_Labda</f>
        <v>2.8765782312185944</v>
      </c>
      <c r="K4700" s="2">
        <f t="shared" ca="1" si="507"/>
        <v>0.56252728115770612</v>
      </c>
      <c r="L4700" s="2"/>
      <c r="M4700" s="17">
        <f t="shared" ca="1" si="501"/>
        <v>3</v>
      </c>
      <c r="N4700" s="2">
        <f t="shared" ca="1" si="503"/>
        <v>0.12645626400053722</v>
      </c>
      <c r="O4700" s="2"/>
      <c r="P4700" s="31">
        <f t="shared" ca="1" si="502"/>
        <v>4.5946495264962923</v>
      </c>
    </row>
    <row r="4701" spans="1:16" x14ac:dyDescent="0.25">
      <c r="A4701" s="32">
        <f ca="1">Uniform_A+B4701*(Uniform_B-Uniform_A)</f>
        <v>6.6629484837478206</v>
      </c>
      <c r="B4701" s="2">
        <f t="shared" ca="1" si="504"/>
        <v>0.66629484837478203</v>
      </c>
      <c r="C4701" s="4"/>
      <c r="D4701" s="5">
        <f ca="1">IF(E4701&lt;(Driehoek_C-Driehoek_A)/(Driehoek_B-Driehoek_A),Driehoek_A+SQRT(E4701*(Driehoek_B-Driehoek_A)*(Driehoek_C-Driehoek_A)),Driehoek_B-SQRT((1-E4701)*(Driehoek_B-Driehoek_A)*(Driehoek_B-Driehoek_C)))</f>
        <v>4.2036235878699397</v>
      </c>
      <c r="E4701" s="2">
        <f t="shared" ca="1" si="505"/>
        <v>0.34270780894749631</v>
      </c>
      <c r="F4701" s="2"/>
      <c r="G4701" s="15">
        <f ca="1">_xlfn.NORM.INV(H4701,Normaal_Mu,Normaal_Sigma)</f>
        <v>5.609111948924598</v>
      </c>
      <c r="H4701" s="2">
        <f t="shared" ca="1" si="506"/>
        <v>0.61964782240774474</v>
      </c>
      <c r="I4701" s="2"/>
      <c r="J4701" s="15">
        <f ca="1">-LN(K4701) /NegExp_Labda</f>
        <v>6.1508265255110448</v>
      </c>
      <c r="K4701" s="2">
        <f t="shared" ca="1" si="507"/>
        <v>0.29224426421977179</v>
      </c>
      <c r="L4701" s="2"/>
      <c r="M4701" s="17">
        <f t="shared" ca="1" si="501"/>
        <v>7</v>
      </c>
      <c r="N4701" s="2">
        <f t="shared" ca="1" si="503"/>
        <v>0.86393633342619736</v>
      </c>
      <c r="O4701" s="2"/>
      <c r="P4701" s="31">
        <f t="shared" ca="1" si="502"/>
        <v>5.9253021092106808</v>
      </c>
    </row>
    <row r="4702" spans="1:16" x14ac:dyDescent="0.25">
      <c r="A4702" s="32">
        <f ca="1">Uniform_A+B4702*(Uniform_B-Uniform_A)</f>
        <v>8.2035071290421726</v>
      </c>
      <c r="B4702" s="2">
        <f t="shared" ca="1" si="504"/>
        <v>0.82035071290421735</v>
      </c>
      <c r="C4702" s="4"/>
      <c r="D4702" s="5">
        <f ca="1">IF(E4702&lt;(Driehoek_C-Driehoek_A)/(Driehoek_B-Driehoek_A),Driehoek_A+SQRT(E4702*(Driehoek_B-Driehoek_A)*(Driehoek_C-Driehoek_A)),Driehoek_B-SQRT((1-E4702)*(Driehoek_B-Driehoek_A)*(Driehoek_B-Driehoek_C)))</f>
        <v>3.7211002135677278</v>
      </c>
      <c r="E4702" s="2">
        <f t="shared" ca="1" si="505"/>
        <v>0.21158471036734849</v>
      </c>
      <c r="F4702" s="2"/>
      <c r="G4702" s="15">
        <f ca="1">_xlfn.NORM.INV(H4702,Normaal_Mu,Normaal_Sigma)</f>
        <v>4.4960561038824318</v>
      </c>
      <c r="H4702" s="2">
        <f t="shared" ca="1" si="506"/>
        <v>0.40053137328655231</v>
      </c>
      <c r="I4702" s="2"/>
      <c r="J4702" s="15">
        <f ca="1">-LN(K4702) /NegExp_Labda</f>
        <v>2.4484163399208612</v>
      </c>
      <c r="K4702" s="2">
        <f t="shared" ca="1" si="507"/>
        <v>0.61282046330952555</v>
      </c>
      <c r="L4702" s="2"/>
      <c r="M4702" s="17">
        <f t="shared" ca="1" si="501"/>
        <v>12</v>
      </c>
      <c r="N4702" s="2">
        <f t="shared" ca="1" si="503"/>
        <v>0.99641948742453179</v>
      </c>
      <c r="O4702" s="2"/>
      <c r="P4702" s="31">
        <f t="shared" ca="1" si="502"/>
        <v>6.1738159572826383</v>
      </c>
    </row>
    <row r="4703" spans="1:16" x14ac:dyDescent="0.25">
      <c r="A4703" s="32">
        <f ca="1">Uniform_A+B4703*(Uniform_B-Uniform_A)</f>
        <v>4.9559877786557829</v>
      </c>
      <c r="B4703" s="2">
        <f t="shared" ca="1" si="504"/>
        <v>0.49559877786557827</v>
      </c>
      <c r="C4703" s="4"/>
      <c r="D4703" s="5">
        <f ca="1">IF(E4703&lt;(Driehoek_C-Driehoek_A)/(Driehoek_B-Driehoek_A),Driehoek_A+SQRT(E4703*(Driehoek_B-Driehoek_A)*(Driehoek_C-Driehoek_A)),Driehoek_B-SQRT((1-E4703)*(Driehoek_B-Driehoek_A)*(Driehoek_B-Driehoek_C)))</f>
        <v>4.2810231257694467</v>
      </c>
      <c r="E4703" s="2">
        <f t="shared" ca="1" si="505"/>
        <v>0.36375020744220687</v>
      </c>
      <c r="F4703" s="2"/>
      <c r="G4703" s="15">
        <f ca="1">_xlfn.NORM.INV(H4703,Normaal_Mu,Normaal_Sigma)</f>
        <v>2.4196525990730513</v>
      </c>
      <c r="H4703" s="2">
        <f t="shared" ca="1" si="506"/>
        <v>9.8495177637326736E-2</v>
      </c>
      <c r="I4703" s="2"/>
      <c r="J4703" s="15">
        <f ca="1">-LN(K4703) /NegExp_Labda</f>
        <v>5.0829668177447962</v>
      </c>
      <c r="K4703" s="2">
        <f t="shared" ca="1" si="507"/>
        <v>0.36182545080148909</v>
      </c>
      <c r="L4703" s="2"/>
      <c r="M4703" s="17">
        <f t="shared" ca="1" si="501"/>
        <v>4</v>
      </c>
      <c r="N4703" s="2">
        <f t="shared" ca="1" si="503"/>
        <v>0.26870445737642279</v>
      </c>
      <c r="O4703" s="2"/>
      <c r="P4703" s="31">
        <f t="shared" ca="1" si="502"/>
        <v>4.1479260642486153</v>
      </c>
    </row>
    <row r="4704" spans="1:16" x14ac:dyDescent="0.25">
      <c r="A4704" s="32">
        <f ca="1">Uniform_A+B4704*(Uniform_B-Uniform_A)</f>
        <v>6.9795144741844659</v>
      </c>
      <c r="B4704" s="2">
        <f t="shared" ca="1" si="504"/>
        <v>0.69795144741844661</v>
      </c>
      <c r="C4704" s="4"/>
      <c r="D4704" s="5">
        <f ca="1">IF(E4704&lt;(Driehoek_C-Driehoek_A)/(Driehoek_B-Driehoek_A),Driehoek_A+SQRT(E4704*(Driehoek_B-Driehoek_A)*(Driehoek_C-Driehoek_A)),Driehoek_B-SQRT((1-E4704)*(Driehoek_B-Driehoek_A)*(Driehoek_B-Driehoek_C)))</f>
        <v>3.0312402399330276</v>
      </c>
      <c r="E4704" s="2">
        <f t="shared" ca="1" si="505"/>
        <v>7.5961173746937782E-2</v>
      </c>
      <c r="F4704" s="2"/>
      <c r="G4704" s="15">
        <f ca="1">_xlfn.NORM.INV(H4704,Normaal_Mu,Normaal_Sigma)</f>
        <v>4.8073358740309073</v>
      </c>
      <c r="H4704" s="2">
        <f t="shared" ca="1" si="506"/>
        <v>0.4616284234574809</v>
      </c>
      <c r="I4704" s="2"/>
      <c r="J4704" s="15">
        <f ca="1">-LN(K4704) /NegExp_Labda</f>
        <v>10.888965916156597</v>
      </c>
      <c r="K4704" s="2">
        <f t="shared" ca="1" si="507"/>
        <v>0.11329126804681999</v>
      </c>
      <c r="L4704" s="2"/>
      <c r="M4704" s="17">
        <f t="shared" ca="1" si="501"/>
        <v>5</v>
      </c>
      <c r="N4704" s="2">
        <f t="shared" ca="1" si="503"/>
        <v>0.61314721999128008</v>
      </c>
      <c r="O4704" s="2"/>
      <c r="P4704" s="31">
        <f t="shared" ca="1" si="502"/>
        <v>6.1414113008609998</v>
      </c>
    </row>
    <row r="4705" spans="1:16" x14ac:dyDescent="0.25">
      <c r="A4705" s="32">
        <f ca="1">Uniform_A+B4705*(Uniform_B-Uniform_A)</f>
        <v>2.4679637260852738</v>
      </c>
      <c r="B4705" s="2">
        <f t="shared" ca="1" si="504"/>
        <v>0.24679637260852738</v>
      </c>
      <c r="C4705" s="4"/>
      <c r="D4705" s="5">
        <f ca="1">IF(E4705&lt;(Driehoek_C-Driehoek_A)/(Driehoek_B-Driehoek_A),Driehoek_A+SQRT(E4705*(Driehoek_B-Driehoek_A)*(Driehoek_C-Driehoek_A)),Driehoek_B-SQRT((1-E4705)*(Driehoek_B-Driehoek_A)*(Driehoek_B-Driehoek_C)))</f>
        <v>3.5108422640481307</v>
      </c>
      <c r="E4705" s="2">
        <f t="shared" ca="1" si="505"/>
        <v>0.16304602477386299</v>
      </c>
      <c r="F4705" s="2"/>
      <c r="G4705" s="15">
        <f ca="1">_xlfn.NORM.INV(H4705,Normaal_Mu,Normaal_Sigma)</f>
        <v>8.866474182523179</v>
      </c>
      <c r="H4705" s="2">
        <f t="shared" ca="1" si="506"/>
        <v>0.97339650126620925</v>
      </c>
      <c r="I4705" s="2"/>
      <c r="J4705" s="15">
        <f ca="1">-LN(K4705) /NegExp_Labda</f>
        <v>0.48541790750591129</v>
      </c>
      <c r="K4705" s="2">
        <f t="shared" ca="1" si="507"/>
        <v>0.90748015440981766</v>
      </c>
      <c r="L4705" s="2"/>
      <c r="M4705" s="17">
        <f t="shared" ca="1" si="501"/>
        <v>5</v>
      </c>
      <c r="N4705" s="2">
        <f t="shared" ca="1" si="503"/>
        <v>0.45600092776862378</v>
      </c>
      <c r="O4705" s="2"/>
      <c r="P4705" s="31">
        <f t="shared" ca="1" si="502"/>
        <v>4.0661396160324994</v>
      </c>
    </row>
    <row r="4706" spans="1:16" x14ac:dyDescent="0.25">
      <c r="A4706" s="32">
        <f ca="1">Uniform_A+B4706*(Uniform_B-Uniform_A)</f>
        <v>3.1288504060972331</v>
      </c>
      <c r="B4706" s="2">
        <f t="shared" ca="1" si="504"/>
        <v>0.31288504060972333</v>
      </c>
      <c r="C4706" s="4"/>
      <c r="D4706" s="5">
        <f ca="1">IF(E4706&lt;(Driehoek_C-Driehoek_A)/(Driehoek_B-Driehoek_A),Driehoek_A+SQRT(E4706*(Driehoek_B-Driehoek_A)*(Driehoek_C-Driehoek_A)),Driehoek_B-SQRT((1-E4706)*(Driehoek_B-Driehoek_A)*(Driehoek_B-Driehoek_C)))</f>
        <v>4.3245139772750401</v>
      </c>
      <c r="E4706" s="2">
        <f t="shared" ca="1" si="505"/>
        <v>0.37542372718010086</v>
      </c>
      <c r="F4706" s="2"/>
      <c r="G4706" s="15">
        <f ca="1">_xlfn.NORM.INV(H4706,Normaal_Mu,Normaal_Sigma)</f>
        <v>5.6002242560289366</v>
      </c>
      <c r="H4706" s="2">
        <f t="shared" ca="1" si="506"/>
        <v>0.61795418572810035</v>
      </c>
      <c r="I4706" s="2"/>
      <c r="J4706" s="15">
        <f ca="1">-LN(K4706) /NegExp_Labda</f>
        <v>3.0928372539084923</v>
      </c>
      <c r="K4706" s="2">
        <f t="shared" ca="1" si="507"/>
        <v>0.53871562172596743</v>
      </c>
      <c r="L4706" s="2"/>
      <c r="M4706" s="17">
        <f t="shared" ca="1" si="501"/>
        <v>6</v>
      </c>
      <c r="N4706" s="2">
        <f t="shared" ca="1" si="503"/>
        <v>0.61757648211449367</v>
      </c>
      <c r="O4706" s="2"/>
      <c r="P4706" s="31">
        <f t="shared" ca="1" si="502"/>
        <v>4.4292851786619405</v>
      </c>
    </row>
    <row r="4707" spans="1:16" x14ac:dyDescent="0.25">
      <c r="A4707" s="32">
        <f ca="1">Uniform_A+B4707*(Uniform_B-Uniform_A)</f>
        <v>4.8286083978148291</v>
      </c>
      <c r="B4707" s="2">
        <f t="shared" ca="1" si="504"/>
        <v>0.48286083978148286</v>
      </c>
      <c r="C4707" s="4"/>
      <c r="D4707" s="5">
        <f ca="1">IF(E4707&lt;(Driehoek_C-Driehoek_A)/(Driehoek_B-Driehoek_A),Driehoek_A+SQRT(E4707*(Driehoek_B-Driehoek_A)*(Driehoek_C-Driehoek_A)),Driehoek_B-SQRT((1-E4707)*(Driehoek_B-Driehoek_A)*(Driehoek_B-Driehoek_C)))</f>
        <v>5.931404283437824</v>
      </c>
      <c r="E4707" s="2">
        <f t="shared" ca="1" si="505"/>
        <v>0.7309634379513219</v>
      </c>
      <c r="F4707" s="2"/>
      <c r="G4707" s="15">
        <f ca="1">_xlfn.NORM.INV(H4707,Normaal_Mu,Normaal_Sigma)</f>
        <v>6.1230367467285429</v>
      </c>
      <c r="H4707" s="2">
        <f t="shared" ca="1" si="506"/>
        <v>0.71277789570130734</v>
      </c>
      <c r="I4707" s="2"/>
      <c r="J4707" s="15">
        <f ca="1">-LN(K4707) /NegExp_Labda</f>
        <v>5.7257062464772552</v>
      </c>
      <c r="K4707" s="2">
        <f t="shared" ca="1" si="507"/>
        <v>0.31817897206058654</v>
      </c>
      <c r="L4707" s="2"/>
      <c r="M4707" s="17">
        <f t="shared" ca="1" si="501"/>
        <v>8</v>
      </c>
      <c r="N4707" s="2">
        <f t="shared" ca="1" si="503"/>
        <v>0.88183463641811966</v>
      </c>
      <c r="O4707" s="2"/>
      <c r="P4707" s="31">
        <f t="shared" ca="1" si="502"/>
        <v>6.1217511348916904</v>
      </c>
    </row>
    <row r="4708" spans="1:16" x14ac:dyDescent="0.25">
      <c r="A4708" s="32">
        <f ca="1">Uniform_A+B4708*(Uniform_B-Uniform_A)</f>
        <v>6.3200219070264749</v>
      </c>
      <c r="B4708" s="2">
        <f t="shared" ca="1" si="504"/>
        <v>0.63200219070264751</v>
      </c>
      <c r="C4708" s="4"/>
      <c r="D4708" s="5">
        <f ca="1">IF(E4708&lt;(Driehoek_C-Driehoek_A)/(Driehoek_B-Driehoek_A),Driehoek_A+SQRT(E4708*(Driehoek_B-Driehoek_A)*(Driehoek_C-Driehoek_A)),Driehoek_B-SQRT((1-E4708)*(Driehoek_B-Driehoek_A)*(Driehoek_B-Driehoek_C)))</f>
        <v>4.3384911129758574</v>
      </c>
      <c r="E4708" s="2">
        <f t="shared" ca="1" si="505"/>
        <v>0.37915242560556972</v>
      </c>
      <c r="F4708" s="2"/>
      <c r="G4708" s="15">
        <f ca="1">_xlfn.NORM.INV(H4708,Normaal_Mu,Normaal_Sigma)</f>
        <v>6.1456609792233383</v>
      </c>
      <c r="H4708" s="2">
        <f t="shared" ca="1" si="506"/>
        <v>0.71662026360387676</v>
      </c>
      <c r="I4708" s="2"/>
      <c r="J4708" s="15">
        <f ca="1">-LN(K4708) /NegExp_Labda</f>
        <v>8.3424899035613223</v>
      </c>
      <c r="K4708" s="2">
        <f t="shared" ca="1" si="507"/>
        <v>0.18853002881707304</v>
      </c>
      <c r="L4708" s="2"/>
      <c r="M4708" s="17">
        <f t="shared" ca="1" si="501"/>
        <v>3</v>
      </c>
      <c r="N4708" s="2">
        <f t="shared" ca="1" si="503"/>
        <v>0.22037753732603804</v>
      </c>
      <c r="O4708" s="2"/>
      <c r="P4708" s="31">
        <f t="shared" ca="1" si="502"/>
        <v>5.6293327805573981</v>
      </c>
    </row>
    <row r="4709" spans="1:16" x14ac:dyDescent="0.25">
      <c r="A4709" s="32">
        <f ca="1">Uniform_A+B4709*(Uniform_B-Uniform_A)</f>
        <v>5.8357094457722685</v>
      </c>
      <c r="B4709" s="2">
        <f t="shared" ca="1" si="504"/>
        <v>0.5835709445772268</v>
      </c>
      <c r="C4709" s="4"/>
      <c r="D4709" s="5">
        <f ca="1">IF(E4709&lt;(Driehoek_C-Driehoek_A)/(Driehoek_B-Driehoek_A),Driehoek_A+SQRT(E4709*(Driehoek_B-Driehoek_A)*(Driehoek_C-Driehoek_A)),Driehoek_B-SQRT((1-E4709)*(Driehoek_B-Driehoek_A)*(Driehoek_B-Driehoek_C)))</f>
        <v>5.590011636462469</v>
      </c>
      <c r="E4709" s="2">
        <f t="shared" ca="1" si="505"/>
        <v>0.6677708388725323</v>
      </c>
      <c r="F4709" s="2"/>
      <c r="G4709" s="15">
        <f ca="1">_xlfn.NORM.INV(H4709,Normaal_Mu,Normaal_Sigma)</f>
        <v>3.9147973063322383</v>
      </c>
      <c r="H4709" s="2">
        <f t="shared" ca="1" si="506"/>
        <v>0.29370215572910452</v>
      </c>
      <c r="I4709" s="2"/>
      <c r="J4709" s="15">
        <f ca="1">-LN(K4709) /NegExp_Labda</f>
        <v>1.1951291696978044</v>
      </c>
      <c r="K4709" s="2">
        <f t="shared" ca="1" si="507"/>
        <v>0.78739454060696246</v>
      </c>
      <c r="L4709" s="2"/>
      <c r="M4709" s="17">
        <f t="shared" ca="1" si="501"/>
        <v>6</v>
      </c>
      <c r="N4709" s="2">
        <f t="shared" ca="1" si="503"/>
        <v>0.65740039713117515</v>
      </c>
      <c r="O4709" s="2"/>
      <c r="P4709" s="31">
        <f t="shared" ca="1" si="502"/>
        <v>4.5071295116529564</v>
      </c>
    </row>
    <row r="4710" spans="1:16" x14ac:dyDescent="0.25">
      <c r="A4710" s="32">
        <f ca="1">Uniform_A+B4710*(Uniform_B-Uniform_A)</f>
        <v>7.7257554064583287</v>
      </c>
      <c r="B4710" s="2">
        <f t="shared" ca="1" si="504"/>
        <v>0.77257554064583289</v>
      </c>
      <c r="C4710" s="4"/>
      <c r="D4710" s="5">
        <f ca="1">IF(E4710&lt;(Driehoek_C-Driehoek_A)/(Driehoek_B-Driehoek_A),Driehoek_A+SQRT(E4710*(Driehoek_B-Driehoek_A)*(Driehoek_C-Driehoek_A)),Driehoek_B-SQRT((1-E4710)*(Driehoek_B-Driehoek_A)*(Driehoek_B-Driehoek_C)))</f>
        <v>3.3698053512654802</v>
      </c>
      <c r="E4710" s="2">
        <f t="shared" ca="1" si="505"/>
        <v>0.13402619288253903</v>
      </c>
      <c r="F4710" s="2"/>
      <c r="G4710" s="15">
        <f ca="1">_xlfn.NORM.INV(H4710,Normaal_Mu,Normaal_Sigma)</f>
        <v>5.2625794106501012</v>
      </c>
      <c r="H4710" s="2">
        <f t="shared" ca="1" si="506"/>
        <v>0.55222693236975573</v>
      </c>
      <c r="I4710" s="2"/>
      <c r="J4710" s="15">
        <f ca="1">-LN(K4710) /NegExp_Labda</f>
        <v>5.2017692947707301</v>
      </c>
      <c r="K4710" s="2">
        <f t="shared" ca="1" si="507"/>
        <v>0.35332963098119308</v>
      </c>
      <c r="L4710" s="2"/>
      <c r="M4710" s="17">
        <f t="shared" ca="1" si="501"/>
        <v>6</v>
      </c>
      <c r="N4710" s="2">
        <f t="shared" ca="1" si="503"/>
        <v>0.70480134077564294</v>
      </c>
      <c r="O4710" s="2"/>
      <c r="P4710" s="31">
        <f t="shared" ca="1" si="502"/>
        <v>5.5119818926289286</v>
      </c>
    </row>
    <row r="4711" spans="1:16" x14ac:dyDescent="0.25">
      <c r="A4711" s="32">
        <f ca="1">Uniform_A+B4711*(Uniform_B-Uniform_A)</f>
        <v>4.6411918742139751</v>
      </c>
      <c r="B4711" s="2">
        <f t="shared" ca="1" si="504"/>
        <v>0.46411918742139746</v>
      </c>
      <c r="C4711" s="4"/>
      <c r="D4711" s="5">
        <f ca="1">IF(E4711&lt;(Driehoek_C-Driehoek_A)/(Driehoek_B-Driehoek_A),Driehoek_A+SQRT(E4711*(Driehoek_B-Driehoek_A)*(Driehoek_C-Driehoek_A)),Driehoek_B-SQRT((1-E4711)*(Driehoek_B-Driehoek_A)*(Driehoek_B-Driehoek_C)))</f>
        <v>3.2815595291117248</v>
      </c>
      <c r="E4711" s="2">
        <f t="shared" ca="1" si="505"/>
        <v>0.11731391618979037</v>
      </c>
      <c r="F4711" s="2"/>
      <c r="G4711" s="15">
        <f ca="1">_xlfn.NORM.INV(H4711,Normaal_Mu,Normaal_Sigma)</f>
        <v>5.0961371070305193</v>
      </c>
      <c r="H4711" s="2">
        <f t="shared" ca="1" si="506"/>
        <v>0.51916919605871492</v>
      </c>
      <c r="I4711" s="2"/>
      <c r="J4711" s="15">
        <f ca="1">-LN(K4711) /NegExp_Labda</f>
        <v>0.95411899555860458</v>
      </c>
      <c r="K4711" s="2">
        <f t="shared" ca="1" si="507"/>
        <v>0.82627816627218287</v>
      </c>
      <c r="L4711" s="2"/>
      <c r="M4711" s="17">
        <f t="shared" ca="1" si="501"/>
        <v>8</v>
      </c>
      <c r="N4711" s="2">
        <f t="shared" ca="1" si="503"/>
        <v>0.88825147674734373</v>
      </c>
      <c r="O4711" s="2"/>
      <c r="P4711" s="31">
        <f t="shared" ca="1" si="502"/>
        <v>4.3946015011829642</v>
      </c>
    </row>
    <row r="4712" spans="1:16" x14ac:dyDescent="0.25">
      <c r="A4712" s="32">
        <f ca="1">Uniform_A+B4712*(Uniform_B-Uniform_A)</f>
        <v>5.391992735564342</v>
      </c>
      <c r="B4712" s="2">
        <f t="shared" ca="1" si="504"/>
        <v>0.53919927355643416</v>
      </c>
      <c r="C4712" s="4"/>
      <c r="D4712" s="5">
        <f ca="1">IF(E4712&lt;(Driehoek_C-Driehoek_A)/(Driehoek_B-Driehoek_A),Driehoek_A+SQRT(E4712*(Driehoek_B-Driehoek_A)*(Driehoek_C-Driehoek_A)),Driehoek_B-SQRT((1-E4712)*(Driehoek_B-Driehoek_A)*(Driehoek_B-Driehoek_C)))</f>
        <v>6.0385885404387691</v>
      </c>
      <c r="E4712" s="2">
        <f t="shared" ca="1" si="505"/>
        <v>0.7494297762051263</v>
      </c>
      <c r="F4712" s="2"/>
      <c r="G4712" s="15">
        <f ca="1">_xlfn.NORM.INV(H4712,Normaal_Mu,Normaal_Sigma)</f>
        <v>1.7790741943794401</v>
      </c>
      <c r="H4712" s="2">
        <f t="shared" ca="1" si="506"/>
        <v>5.3648418925965724E-2</v>
      </c>
      <c r="I4712" s="2"/>
      <c r="J4712" s="15">
        <f ca="1">-LN(K4712) /NegExp_Labda</f>
        <v>4.2516056297275036</v>
      </c>
      <c r="K4712" s="2">
        <f t="shared" ca="1" si="507"/>
        <v>0.42727769996013887</v>
      </c>
      <c r="L4712" s="2"/>
      <c r="M4712" s="17">
        <f t="shared" ca="1" si="501"/>
        <v>11</v>
      </c>
      <c r="N4712" s="2">
        <f t="shared" ca="1" si="503"/>
        <v>0.99084105975262737</v>
      </c>
      <c r="O4712" s="2"/>
      <c r="P4712" s="31">
        <f t="shared" ca="1" si="502"/>
        <v>5.6922522200220111</v>
      </c>
    </row>
    <row r="4713" spans="1:16" x14ac:dyDescent="0.25">
      <c r="A4713" s="32">
        <f ca="1">Uniform_A+B4713*(Uniform_B-Uniform_A)</f>
        <v>1.6145924467531947</v>
      </c>
      <c r="B4713" s="2">
        <f t="shared" ca="1" si="504"/>
        <v>0.16145924467531947</v>
      </c>
      <c r="C4713" s="4"/>
      <c r="D4713" s="5">
        <f ca="1">IF(E4713&lt;(Driehoek_C-Driehoek_A)/(Driehoek_B-Driehoek_A),Driehoek_A+SQRT(E4713*(Driehoek_B-Driehoek_A)*(Driehoek_C-Driehoek_A)),Driehoek_B-SQRT((1-E4713)*(Driehoek_B-Driehoek_A)*(Driehoek_B-Driehoek_C)))</f>
        <v>8.1345611819411037</v>
      </c>
      <c r="E4713" s="2">
        <f t="shared" ca="1" si="505"/>
        <v>0.97860044720562345</v>
      </c>
      <c r="F4713" s="2"/>
      <c r="G4713" s="15">
        <f ca="1">_xlfn.NORM.INV(H4713,Normaal_Mu,Normaal_Sigma)</f>
        <v>4.8776288731776924</v>
      </c>
      <c r="H4713" s="2">
        <f t="shared" ca="1" si="506"/>
        <v>0.47560571345986935</v>
      </c>
      <c r="I4713" s="2"/>
      <c r="J4713" s="15">
        <f ca="1">-LN(K4713) /NegExp_Labda</f>
        <v>2.2235175218947378</v>
      </c>
      <c r="K4713" s="2">
        <f t="shared" ca="1" si="507"/>
        <v>0.64101430579413043</v>
      </c>
      <c r="L4713" s="2"/>
      <c r="M4713" s="17">
        <f t="shared" ca="1" si="501"/>
        <v>8</v>
      </c>
      <c r="N4713" s="2">
        <f t="shared" ca="1" si="503"/>
        <v>0.88840251542107973</v>
      </c>
      <c r="O4713" s="2"/>
      <c r="P4713" s="31">
        <f t="shared" ca="1" si="502"/>
        <v>4.9700600047533454</v>
      </c>
    </row>
    <row r="4714" spans="1:16" x14ac:dyDescent="0.25">
      <c r="A4714" s="32">
        <f ca="1">Uniform_A+B4714*(Uniform_B-Uniform_A)</f>
        <v>0.88826404667389114</v>
      </c>
      <c r="B4714" s="2">
        <f t="shared" ca="1" si="504"/>
        <v>8.8826404667389114E-2</v>
      </c>
      <c r="C4714" s="4"/>
      <c r="D4714" s="5">
        <f ca="1">IF(E4714&lt;(Driehoek_C-Driehoek_A)/(Driehoek_B-Driehoek_A),Driehoek_A+SQRT(E4714*(Driehoek_B-Driehoek_A)*(Driehoek_C-Driehoek_A)),Driehoek_B-SQRT((1-E4714)*(Driehoek_B-Driehoek_A)*(Driehoek_B-Driehoek_C)))</f>
        <v>6.5608669371533974</v>
      </c>
      <c r="E4714" s="2">
        <f t="shared" ca="1" si="505"/>
        <v>0.83001799719224423</v>
      </c>
      <c r="F4714" s="2"/>
      <c r="G4714" s="15">
        <f ca="1">_xlfn.NORM.INV(H4714,Normaal_Mu,Normaal_Sigma)</f>
        <v>6.5755521107059547</v>
      </c>
      <c r="H4714" s="2">
        <f t="shared" ca="1" si="506"/>
        <v>0.78458614532482607</v>
      </c>
      <c r="I4714" s="2"/>
      <c r="J4714" s="15">
        <f ca="1">-LN(K4714) /NegExp_Labda</f>
        <v>6.7989658517585134</v>
      </c>
      <c r="K4714" s="2">
        <f t="shared" ca="1" si="507"/>
        <v>0.25671386750194536</v>
      </c>
      <c r="L4714" s="2"/>
      <c r="M4714" s="17">
        <f t="shared" ca="1" si="501"/>
        <v>3</v>
      </c>
      <c r="N4714" s="2">
        <f t="shared" ca="1" si="503"/>
        <v>0.24865793141559045</v>
      </c>
      <c r="O4714" s="2"/>
      <c r="P4714" s="31">
        <f t="shared" ca="1" si="502"/>
        <v>4.7647297892583511</v>
      </c>
    </row>
    <row r="4715" spans="1:16" x14ac:dyDescent="0.25">
      <c r="A4715" s="32">
        <f ca="1">Uniform_A+B4715*(Uniform_B-Uniform_A)</f>
        <v>2.9882549938987388</v>
      </c>
      <c r="B4715" s="2">
        <f t="shared" ca="1" si="504"/>
        <v>0.29882549938987391</v>
      </c>
      <c r="C4715" s="4"/>
      <c r="D4715" s="5">
        <f ca="1">IF(E4715&lt;(Driehoek_C-Driehoek_A)/(Driehoek_B-Driehoek_A),Driehoek_A+SQRT(E4715*(Driehoek_B-Driehoek_A)*(Driehoek_C-Driehoek_A)),Driehoek_B-SQRT((1-E4715)*(Driehoek_B-Driehoek_A)*(Driehoek_B-Driehoek_C)))</f>
        <v>7.2046133695159806</v>
      </c>
      <c r="E4715" s="2">
        <f t="shared" ca="1" si="505"/>
        <v>0.90790248134512108</v>
      </c>
      <c r="F4715" s="2"/>
      <c r="G4715" s="15">
        <f ca="1">_xlfn.NORM.INV(H4715,Normaal_Mu,Normaal_Sigma)</f>
        <v>5.2052587965977049</v>
      </c>
      <c r="H4715" s="2">
        <f t="shared" ca="1" si="506"/>
        <v>0.54087144521841279</v>
      </c>
      <c r="I4715" s="2"/>
      <c r="J4715" s="15">
        <f ca="1">-LN(K4715) /NegExp_Labda</f>
        <v>3.3997473509423273</v>
      </c>
      <c r="K4715" s="2">
        <f t="shared" ca="1" si="507"/>
        <v>0.50664259227350783</v>
      </c>
      <c r="L4715" s="2"/>
      <c r="M4715" s="17">
        <f t="shared" ca="1" si="501"/>
        <v>7</v>
      </c>
      <c r="N4715" s="2">
        <f t="shared" ca="1" si="503"/>
        <v>0.81613019680152477</v>
      </c>
      <c r="O4715" s="2"/>
      <c r="P4715" s="31">
        <f t="shared" ca="1" si="502"/>
        <v>5.1595749021909505</v>
      </c>
    </row>
    <row r="4716" spans="1:16" x14ac:dyDescent="0.25">
      <c r="A4716" s="32">
        <f ca="1">Uniform_A+B4716*(Uniform_B-Uniform_A)</f>
        <v>3.5500194533054561</v>
      </c>
      <c r="B4716" s="2">
        <f t="shared" ca="1" si="504"/>
        <v>0.35500194533054563</v>
      </c>
      <c r="C4716" s="4"/>
      <c r="D4716" s="5">
        <f ca="1">IF(E4716&lt;(Driehoek_C-Driehoek_A)/(Driehoek_B-Driehoek_A),Driehoek_A+SQRT(E4716*(Driehoek_B-Driehoek_A)*(Driehoek_C-Driehoek_A)),Driehoek_B-SQRT((1-E4716)*(Driehoek_B-Driehoek_A)*(Driehoek_B-Driehoek_C)))</f>
        <v>5.2397960263433188</v>
      </c>
      <c r="E4716" s="2">
        <f t="shared" ca="1" si="505"/>
        <v>0.59602474504275726</v>
      </c>
      <c r="F4716" s="2"/>
      <c r="G4716" s="15">
        <f ca="1">_xlfn.NORM.INV(H4716,Normaal_Mu,Normaal_Sigma)</f>
        <v>3.9257682776799832</v>
      </c>
      <c r="H4716" s="2">
        <f t="shared" ca="1" si="506"/>
        <v>0.29559379266508368</v>
      </c>
      <c r="I4716" s="2"/>
      <c r="J4716" s="15">
        <f ca="1">-LN(K4716) /NegExp_Labda</f>
        <v>7.3449690575679858</v>
      </c>
      <c r="K4716" s="2">
        <f t="shared" ca="1" si="507"/>
        <v>0.23015694999173197</v>
      </c>
      <c r="L4716" s="2"/>
      <c r="M4716" s="17">
        <f t="shared" ca="1" si="501"/>
        <v>2</v>
      </c>
      <c r="N4716" s="2">
        <f t="shared" ca="1" si="503"/>
        <v>8.6788769548921452E-2</v>
      </c>
      <c r="O4716" s="2"/>
      <c r="P4716" s="31">
        <f t="shared" ca="1" si="502"/>
        <v>4.4121105629793487</v>
      </c>
    </row>
    <row r="4717" spans="1:16" x14ac:dyDescent="0.25">
      <c r="A4717" s="32">
        <f ca="1">Uniform_A+B4717*(Uniform_B-Uniform_A)</f>
        <v>4.1952951352051127E-2</v>
      </c>
      <c r="B4717" s="2">
        <f t="shared" ca="1" si="504"/>
        <v>4.1952951352051127E-3</v>
      </c>
      <c r="C4717" s="4"/>
      <c r="D4717" s="5">
        <f ca="1">IF(E4717&lt;(Driehoek_C-Driehoek_A)/(Driehoek_B-Driehoek_A),Driehoek_A+SQRT(E4717*(Driehoek_B-Driehoek_A)*(Driehoek_C-Driehoek_A)),Driehoek_B-SQRT((1-E4717)*(Driehoek_B-Driehoek_A)*(Driehoek_B-Driehoek_C)))</f>
        <v>5.1989383661853328</v>
      </c>
      <c r="E4717" s="2">
        <f t="shared" ca="1" si="505"/>
        <v>0.58719801302691921</v>
      </c>
      <c r="F4717" s="2"/>
      <c r="G4717" s="15">
        <f ca="1">_xlfn.NORM.INV(H4717,Normaal_Mu,Normaal_Sigma)</f>
        <v>5.2454064673512395</v>
      </c>
      <c r="H4717" s="2">
        <f t="shared" ca="1" si="506"/>
        <v>0.54882894844172003</v>
      </c>
      <c r="I4717" s="2"/>
      <c r="J4717" s="15">
        <f ca="1">-LN(K4717) /NegExp_Labda</f>
        <v>6.8396391277076338</v>
      </c>
      <c r="K4717" s="2">
        <f t="shared" ca="1" si="507"/>
        <v>0.25463405943695461</v>
      </c>
      <c r="L4717" s="2"/>
      <c r="M4717" s="17">
        <f t="shared" ref="M4717:M4780" ca="1" si="508">VLOOKUP(N4717,$S$5:$T$105,2,TRUE)</f>
        <v>3</v>
      </c>
      <c r="N4717" s="2">
        <f t="shared" ca="1" si="503"/>
        <v>0.16010393737177442</v>
      </c>
      <c r="O4717" s="2"/>
      <c r="P4717" s="31">
        <f t="shared" ref="P4717:P4780" ca="1" si="509">SUM(A4717,D4717,G4717,J4717,M4717)/5</f>
        <v>4.0651873825192517</v>
      </c>
    </row>
    <row r="4718" spans="1:16" x14ac:dyDescent="0.25">
      <c r="A4718" s="32">
        <f ca="1">Uniform_A+B4718*(Uniform_B-Uniform_A)</f>
        <v>9.4959815234970133</v>
      </c>
      <c r="B4718" s="2">
        <f t="shared" ca="1" si="504"/>
        <v>0.94959815234970135</v>
      </c>
      <c r="C4718" s="4"/>
      <c r="D4718" s="5">
        <f ca="1">IF(E4718&lt;(Driehoek_C-Driehoek_A)/(Driehoek_B-Driehoek_A),Driehoek_A+SQRT(E4718*(Driehoek_B-Driehoek_A)*(Driehoek_C-Driehoek_A)),Driehoek_B-SQRT((1-E4718)*(Driehoek_B-Driehoek_A)*(Driehoek_B-Driehoek_C)))</f>
        <v>5.7876156827885463</v>
      </c>
      <c r="E4718" s="2">
        <f t="shared" ca="1" si="505"/>
        <v>0.70515962852954006</v>
      </c>
      <c r="F4718" s="2"/>
      <c r="G4718" s="15">
        <f ca="1">_xlfn.NORM.INV(H4718,Normaal_Mu,Normaal_Sigma)</f>
        <v>6.0921252866163842</v>
      </c>
      <c r="H4718" s="2">
        <f t="shared" ca="1" si="506"/>
        <v>0.70748856130761684</v>
      </c>
      <c r="I4718" s="2"/>
      <c r="J4718" s="15">
        <f ca="1">-LN(K4718) /NegExp_Labda</f>
        <v>3.036719359713429</v>
      </c>
      <c r="K4718" s="2">
        <f t="shared" ca="1" si="507"/>
        <v>0.54479599693552705</v>
      </c>
      <c r="L4718" s="2"/>
      <c r="M4718" s="17">
        <f t="shared" ca="1" si="508"/>
        <v>7</v>
      </c>
      <c r="N4718" s="2">
        <f t="shared" ca="1" si="503"/>
        <v>0.80005696637810653</v>
      </c>
      <c r="O4718" s="2"/>
      <c r="P4718" s="31">
        <f t="shared" ca="1" si="509"/>
        <v>6.2824883705230743</v>
      </c>
    </row>
    <row r="4719" spans="1:16" x14ac:dyDescent="0.25">
      <c r="A4719" s="32">
        <f ca="1">Uniform_A+B4719*(Uniform_B-Uniform_A)</f>
        <v>1.5545372757673714</v>
      </c>
      <c r="B4719" s="2">
        <f t="shared" ca="1" si="504"/>
        <v>0.15545372757673714</v>
      </c>
      <c r="C4719" s="4"/>
      <c r="D4719" s="5">
        <f ca="1">IF(E4719&lt;(Driehoek_C-Driehoek_A)/(Driehoek_B-Driehoek_A),Driehoek_A+SQRT(E4719*(Driehoek_B-Driehoek_A)*(Driehoek_C-Driehoek_A)),Driehoek_B-SQRT((1-E4719)*(Driehoek_B-Driehoek_A)*(Driehoek_B-Driehoek_C)))</f>
        <v>5.2795367775454398</v>
      </c>
      <c r="E4719" s="2">
        <f t="shared" ca="1" si="505"/>
        <v>0.60451866886751526</v>
      </c>
      <c r="F4719" s="2"/>
      <c r="G4719" s="15">
        <f ca="1">_xlfn.NORM.INV(H4719,Normaal_Mu,Normaal_Sigma)</f>
        <v>6.5336471000686371</v>
      </c>
      <c r="H4719" s="2">
        <f t="shared" ca="1" si="506"/>
        <v>0.77840678375742733</v>
      </c>
      <c r="I4719" s="2"/>
      <c r="J4719" s="15">
        <f ca="1">-LN(K4719) /NegExp_Labda</f>
        <v>2.5368389504026387</v>
      </c>
      <c r="K4719" s="2">
        <f t="shared" ca="1" si="507"/>
        <v>0.6020782913333913</v>
      </c>
      <c r="L4719" s="2"/>
      <c r="M4719" s="17">
        <f t="shared" ca="1" si="508"/>
        <v>3</v>
      </c>
      <c r="N4719" s="2">
        <f t="shared" ca="1" si="503"/>
        <v>0.15721490660245308</v>
      </c>
      <c r="O4719" s="2"/>
      <c r="P4719" s="31">
        <f t="shared" ca="1" si="509"/>
        <v>3.7809120207568179</v>
      </c>
    </row>
    <row r="4720" spans="1:16" x14ac:dyDescent="0.25">
      <c r="A4720" s="32">
        <f ca="1">Uniform_A+B4720*(Uniform_B-Uniform_A)</f>
        <v>5.0663245121022396</v>
      </c>
      <c r="B4720" s="2">
        <f t="shared" ca="1" si="504"/>
        <v>0.50663245121022393</v>
      </c>
      <c r="C4720" s="4"/>
      <c r="D4720" s="5">
        <f ca="1">IF(E4720&lt;(Driehoek_C-Driehoek_A)/(Driehoek_B-Driehoek_A),Driehoek_A+SQRT(E4720*(Driehoek_B-Driehoek_A)*(Driehoek_C-Driehoek_A)),Driehoek_B-SQRT((1-E4720)*(Driehoek_B-Driehoek_A)*(Driehoek_B-Driehoek_C)))</f>
        <v>2.6158328358369922</v>
      </c>
      <c r="E4720" s="2">
        <f t="shared" ca="1" si="505"/>
        <v>2.7089291549645123E-2</v>
      </c>
      <c r="F4720" s="2"/>
      <c r="G4720" s="15">
        <f ca="1">_xlfn.NORM.INV(H4720,Normaal_Mu,Normaal_Sigma)</f>
        <v>4.4760582982999813</v>
      </c>
      <c r="H4720" s="2">
        <f t="shared" ca="1" si="506"/>
        <v>0.39667195761280472</v>
      </c>
      <c r="I4720" s="2"/>
      <c r="J4720" s="15">
        <f ca="1">-LN(K4720) /NegExp_Labda</f>
        <v>5.0845261511360373</v>
      </c>
      <c r="K4720" s="2">
        <f t="shared" ca="1" si="507"/>
        <v>0.36171262709393392</v>
      </c>
      <c r="L4720" s="2"/>
      <c r="M4720" s="17">
        <f t="shared" ca="1" si="508"/>
        <v>5</v>
      </c>
      <c r="N4720" s="2">
        <f t="shared" ca="1" si="503"/>
        <v>0.57375837273054953</v>
      </c>
      <c r="O4720" s="2"/>
      <c r="P4720" s="31">
        <f t="shared" ca="1" si="509"/>
        <v>4.4485483594750503</v>
      </c>
    </row>
    <row r="4721" spans="1:16" x14ac:dyDescent="0.25">
      <c r="A4721" s="32">
        <f ca="1">Uniform_A+B4721*(Uniform_B-Uniform_A)</f>
        <v>0.24175401504737071</v>
      </c>
      <c r="B4721" s="2">
        <f t="shared" ca="1" si="504"/>
        <v>2.4175401504737071E-2</v>
      </c>
      <c r="C4721" s="4"/>
      <c r="D4721" s="5">
        <f ca="1">IF(E4721&lt;(Driehoek_C-Driehoek_A)/(Driehoek_B-Driehoek_A),Driehoek_A+SQRT(E4721*(Driehoek_B-Driehoek_A)*(Driehoek_C-Driehoek_A)),Driehoek_B-SQRT((1-E4721)*(Driehoek_B-Driehoek_A)*(Driehoek_B-Driehoek_C)))</f>
        <v>5.2713779395585068</v>
      </c>
      <c r="E4721" s="2">
        <f t="shared" ca="1" si="505"/>
        <v>0.60278221515397223</v>
      </c>
      <c r="F4721" s="2"/>
      <c r="G4721" s="15">
        <f ca="1">_xlfn.NORM.INV(H4721,Normaal_Mu,Normaal_Sigma)</f>
        <v>4.3427890643289908</v>
      </c>
      <c r="H4721" s="2">
        <f t="shared" ca="1" si="506"/>
        <v>0.37122695733053723</v>
      </c>
      <c r="I4721" s="2"/>
      <c r="J4721" s="15">
        <f ca="1">-LN(K4721) /NegExp_Labda</f>
        <v>5.1635343010079158</v>
      </c>
      <c r="K4721" s="2">
        <f t="shared" ca="1" si="507"/>
        <v>0.35604189936803088</v>
      </c>
      <c r="L4721" s="2"/>
      <c r="M4721" s="17">
        <f t="shared" ca="1" si="508"/>
        <v>4</v>
      </c>
      <c r="N4721" s="2">
        <f t="shared" ca="1" si="503"/>
        <v>0.27734403093948745</v>
      </c>
      <c r="O4721" s="2"/>
      <c r="P4721" s="31">
        <f t="shared" ca="1" si="509"/>
        <v>3.8038910639885573</v>
      </c>
    </row>
    <row r="4722" spans="1:16" x14ac:dyDescent="0.25">
      <c r="A4722" s="32">
        <f ca="1">Uniform_A+B4722*(Uniform_B-Uniform_A)</f>
        <v>3.3301349362125832</v>
      </c>
      <c r="B4722" s="2">
        <f t="shared" ca="1" si="504"/>
        <v>0.33301349362125832</v>
      </c>
      <c r="C4722" s="4"/>
      <c r="D4722" s="5">
        <f ca="1">IF(E4722&lt;(Driehoek_C-Driehoek_A)/(Driehoek_B-Driehoek_A),Driehoek_A+SQRT(E4722*(Driehoek_B-Driehoek_A)*(Driehoek_C-Driehoek_A)),Driehoek_B-SQRT((1-E4722)*(Driehoek_B-Driehoek_A)*(Driehoek_B-Driehoek_C)))</f>
        <v>4.2274732544775881</v>
      </c>
      <c r="E4722" s="2">
        <f t="shared" ca="1" si="505"/>
        <v>0.34922824180780732</v>
      </c>
      <c r="F4722" s="2"/>
      <c r="G4722" s="15">
        <f ca="1">_xlfn.NORM.INV(H4722,Normaal_Mu,Normaal_Sigma)</f>
        <v>6.3357076815766984</v>
      </c>
      <c r="H4722" s="2">
        <f t="shared" ca="1" si="506"/>
        <v>0.74788655273421278</v>
      </c>
      <c r="I4722" s="2"/>
      <c r="J4722" s="15">
        <f ca="1">-LN(K4722) /NegExp_Labda</f>
        <v>3.2654074062641572</v>
      </c>
      <c r="K4722" s="2">
        <f t="shared" ca="1" si="507"/>
        <v>0.52043957849270783</v>
      </c>
      <c r="L4722" s="2"/>
      <c r="M4722" s="17">
        <f t="shared" ca="1" si="508"/>
        <v>5</v>
      </c>
      <c r="N4722" s="2">
        <f t="shared" ca="1" si="503"/>
        <v>0.49100923220251314</v>
      </c>
      <c r="O4722" s="2"/>
      <c r="P4722" s="31">
        <f t="shared" ca="1" si="509"/>
        <v>4.4317446557062059</v>
      </c>
    </row>
    <row r="4723" spans="1:16" x14ac:dyDescent="0.25">
      <c r="A4723" s="32">
        <f ca="1">Uniform_A+B4723*(Uniform_B-Uniform_A)</f>
        <v>9.6049248878497853</v>
      </c>
      <c r="B4723" s="2">
        <f t="shared" ca="1" si="504"/>
        <v>0.9604924887849785</v>
      </c>
      <c r="C4723" s="4"/>
      <c r="D4723" s="5">
        <f ca="1">IF(E4723&lt;(Driehoek_C-Driehoek_A)/(Driehoek_B-Driehoek_A),Driehoek_A+SQRT(E4723*(Driehoek_B-Driehoek_A)*(Driehoek_C-Driehoek_A)),Driehoek_B-SQRT((1-E4723)*(Driehoek_B-Driehoek_A)*(Driehoek_B-Driehoek_C)))</f>
        <v>5.8679757513717483</v>
      </c>
      <c r="E4723" s="2">
        <f t="shared" ca="1" si="505"/>
        <v>0.71972640302870383</v>
      </c>
      <c r="F4723" s="2"/>
      <c r="G4723" s="15">
        <f ca="1">_xlfn.NORM.INV(H4723,Normaal_Mu,Normaal_Sigma)</f>
        <v>6.7400095144068057</v>
      </c>
      <c r="H4723" s="2">
        <f t="shared" ca="1" si="506"/>
        <v>0.8078510977729505</v>
      </c>
      <c r="I4723" s="2"/>
      <c r="J4723" s="15">
        <f ca="1">-LN(K4723) /NegExp_Labda</f>
        <v>6.5208314315248739</v>
      </c>
      <c r="K4723" s="2">
        <f t="shared" ca="1" si="507"/>
        <v>0.27139870957108103</v>
      </c>
      <c r="L4723" s="2"/>
      <c r="M4723" s="17">
        <f t="shared" ca="1" si="508"/>
        <v>5</v>
      </c>
      <c r="N4723" s="2">
        <f t="shared" ca="1" si="503"/>
        <v>0.61239958451999155</v>
      </c>
      <c r="O4723" s="2"/>
      <c r="P4723" s="31">
        <f t="shared" ca="1" si="509"/>
        <v>6.7467483170306419</v>
      </c>
    </row>
    <row r="4724" spans="1:16" x14ac:dyDescent="0.25">
      <c r="A4724" s="32">
        <f ca="1">Uniform_A+B4724*(Uniform_B-Uniform_A)</f>
        <v>9.5602855605006809</v>
      </c>
      <c r="B4724" s="2">
        <f t="shared" ca="1" si="504"/>
        <v>0.95602855605006809</v>
      </c>
      <c r="C4724" s="4"/>
      <c r="D4724" s="5">
        <f ca="1">IF(E4724&lt;(Driehoek_C-Driehoek_A)/(Driehoek_B-Driehoek_A),Driehoek_A+SQRT(E4724*(Driehoek_B-Driehoek_A)*(Driehoek_C-Driehoek_A)),Driehoek_B-SQRT((1-E4724)*(Driehoek_B-Driehoek_A)*(Driehoek_B-Driehoek_C)))</f>
        <v>3.7496862247104055</v>
      </c>
      <c r="E4724" s="2">
        <f t="shared" ca="1" si="505"/>
        <v>0.21867156321009651</v>
      </c>
      <c r="F4724" s="2"/>
      <c r="G4724" s="15">
        <f ca="1">_xlfn.NORM.INV(H4724,Normaal_Mu,Normaal_Sigma)</f>
        <v>6.9550065091259512</v>
      </c>
      <c r="H4724" s="2">
        <f t="shared" ca="1" si="506"/>
        <v>0.83583996634170643</v>
      </c>
      <c r="I4724" s="2"/>
      <c r="J4724" s="15">
        <f ca="1">-LN(K4724) /NegExp_Labda</f>
        <v>0.72000921332551104</v>
      </c>
      <c r="K4724" s="2">
        <f t="shared" ca="1" si="507"/>
        <v>0.86588615251953926</v>
      </c>
      <c r="L4724" s="2"/>
      <c r="M4724" s="17">
        <f t="shared" ca="1" si="508"/>
        <v>5</v>
      </c>
      <c r="N4724" s="2">
        <f t="shared" ca="1" si="503"/>
        <v>0.58977426914838693</v>
      </c>
      <c r="O4724" s="2"/>
      <c r="P4724" s="31">
        <f t="shared" ca="1" si="509"/>
        <v>5.1969975015325094</v>
      </c>
    </row>
    <row r="4725" spans="1:16" x14ac:dyDescent="0.25">
      <c r="A4725" s="32">
        <f ca="1">Uniform_A+B4725*(Uniform_B-Uniform_A)</f>
        <v>3.4098663588090474</v>
      </c>
      <c r="B4725" s="2">
        <f t="shared" ca="1" si="504"/>
        <v>0.34098663588090472</v>
      </c>
      <c r="C4725" s="4"/>
      <c r="D4725" s="5">
        <f ca="1">IF(E4725&lt;(Driehoek_C-Driehoek_A)/(Driehoek_B-Driehoek_A),Driehoek_A+SQRT(E4725*(Driehoek_B-Driehoek_A)*(Driehoek_C-Driehoek_A)),Driehoek_B-SQRT((1-E4725)*(Driehoek_B-Driehoek_A)*(Driehoek_B-Driehoek_C)))</f>
        <v>4.9276959582104443</v>
      </c>
      <c r="E4725" s="2">
        <f t="shared" ca="1" si="505"/>
        <v>0.52618113689212709</v>
      </c>
      <c r="F4725" s="2"/>
      <c r="G4725" s="15">
        <f ca="1">_xlfn.NORM.INV(H4725,Normaal_Mu,Normaal_Sigma)</f>
        <v>2.1488508207090486</v>
      </c>
      <c r="H4725" s="2">
        <f t="shared" ca="1" si="506"/>
        <v>7.6995587680863675E-2</v>
      </c>
      <c r="I4725" s="2"/>
      <c r="J4725" s="15">
        <f ca="1">-LN(K4725) /NegExp_Labda</f>
        <v>0.54647873246847478</v>
      </c>
      <c r="K4725" s="2">
        <f t="shared" ca="1" si="507"/>
        <v>0.89646525183431114</v>
      </c>
      <c r="L4725" s="2"/>
      <c r="M4725" s="17">
        <f t="shared" ca="1" si="508"/>
        <v>7</v>
      </c>
      <c r="N4725" s="2">
        <f t="shared" ca="1" si="503"/>
        <v>0.836621921220844</v>
      </c>
      <c r="O4725" s="2"/>
      <c r="P4725" s="31">
        <f t="shared" ca="1" si="509"/>
        <v>3.6065783740394033</v>
      </c>
    </row>
    <row r="4726" spans="1:16" x14ac:dyDescent="0.25">
      <c r="A4726" s="32">
        <f ca="1">Uniform_A+B4726*(Uniform_B-Uniform_A)</f>
        <v>9.6039930760656631</v>
      </c>
      <c r="B4726" s="2">
        <f t="shared" ca="1" si="504"/>
        <v>0.96039930760656633</v>
      </c>
      <c r="C4726" s="4"/>
      <c r="D4726" s="5">
        <f ca="1">IF(E4726&lt;(Driehoek_C-Driehoek_A)/(Driehoek_B-Driehoek_A),Driehoek_A+SQRT(E4726*(Driehoek_B-Driehoek_A)*(Driehoek_C-Driehoek_A)),Driehoek_B-SQRT((1-E4726)*(Driehoek_B-Driehoek_A)*(Driehoek_B-Driehoek_C)))</f>
        <v>5.2778515191180801</v>
      </c>
      <c r="E4726" s="2">
        <f t="shared" ca="1" si="505"/>
        <v>0.60416030532195464</v>
      </c>
      <c r="F4726" s="2"/>
      <c r="G4726" s="15">
        <f ca="1">_xlfn.NORM.INV(H4726,Normaal_Mu,Normaal_Sigma)</f>
        <v>6.7732210815545111</v>
      </c>
      <c r="H4726" s="2">
        <f t="shared" ca="1" si="506"/>
        <v>0.81235569157109111</v>
      </c>
      <c r="I4726" s="2"/>
      <c r="J4726" s="15">
        <f ca="1">-LN(K4726) /NegExp_Labda</f>
        <v>3.752254124479744</v>
      </c>
      <c r="K4726" s="2">
        <f t="shared" ca="1" si="507"/>
        <v>0.47215364613443089</v>
      </c>
      <c r="L4726" s="2"/>
      <c r="M4726" s="17">
        <f t="shared" ca="1" si="508"/>
        <v>6</v>
      </c>
      <c r="N4726" s="2">
        <f t="shared" ca="1" si="503"/>
        <v>0.74586493687674493</v>
      </c>
      <c r="O4726" s="2"/>
      <c r="P4726" s="31">
        <f t="shared" ca="1" si="509"/>
        <v>6.2814639602435998</v>
      </c>
    </row>
    <row r="4727" spans="1:16" x14ac:dyDescent="0.25">
      <c r="A4727" s="32">
        <f ca="1">Uniform_A+B4727*(Uniform_B-Uniform_A)</f>
        <v>8.3875266851589902</v>
      </c>
      <c r="B4727" s="2">
        <f t="shared" ca="1" si="504"/>
        <v>0.83875266851589902</v>
      </c>
      <c r="C4727" s="4"/>
      <c r="D4727" s="5">
        <f ca="1">IF(E4727&lt;(Driehoek_C-Driehoek_A)/(Driehoek_B-Driehoek_A),Driehoek_A+SQRT(E4727*(Driehoek_B-Driehoek_A)*(Driehoek_C-Driehoek_A)),Driehoek_B-SQRT((1-E4727)*(Driehoek_B-Driehoek_A)*(Driehoek_B-Driehoek_C)))</f>
        <v>5.8797541568340286</v>
      </c>
      <c r="E4727" s="2">
        <f t="shared" ca="1" si="505"/>
        <v>0.72183045366301368</v>
      </c>
      <c r="F4727" s="2"/>
      <c r="G4727" s="15">
        <f ca="1">_xlfn.NORM.INV(H4727,Normaal_Mu,Normaal_Sigma)</f>
        <v>5.5713792186749949</v>
      </c>
      <c r="H4727" s="2">
        <f t="shared" ca="1" si="506"/>
        <v>0.61244206814309954</v>
      </c>
      <c r="I4727" s="2"/>
      <c r="J4727" s="15">
        <f ca="1">-LN(K4727) /NegExp_Labda</f>
        <v>17.660810181464051</v>
      </c>
      <c r="K4727" s="2">
        <f t="shared" ca="1" si="507"/>
        <v>2.9241626017507794E-2</v>
      </c>
      <c r="L4727" s="2"/>
      <c r="M4727" s="17">
        <f t="shared" ca="1" si="508"/>
        <v>8</v>
      </c>
      <c r="N4727" s="2">
        <f t="shared" ca="1" si="503"/>
        <v>0.93068523799868685</v>
      </c>
      <c r="O4727" s="2"/>
      <c r="P4727" s="31">
        <f t="shared" ca="1" si="509"/>
        <v>9.0998940484264121</v>
      </c>
    </row>
    <row r="4728" spans="1:16" x14ac:dyDescent="0.25">
      <c r="A4728" s="32">
        <f ca="1">Uniform_A+B4728*(Uniform_B-Uniform_A)</f>
        <v>8.499626433248558</v>
      </c>
      <c r="B4728" s="2">
        <f t="shared" ca="1" si="504"/>
        <v>0.84996264332485583</v>
      </c>
      <c r="C4728" s="4"/>
      <c r="D4728" s="5">
        <f ca="1">IF(E4728&lt;(Driehoek_C-Driehoek_A)/(Driehoek_B-Driehoek_A),Driehoek_A+SQRT(E4728*(Driehoek_B-Driehoek_A)*(Driehoek_C-Driehoek_A)),Driehoek_B-SQRT((1-E4728)*(Driehoek_B-Driehoek_A)*(Driehoek_B-Driehoek_C)))</f>
        <v>3.682394520457196</v>
      </c>
      <c r="E4728" s="2">
        <f t="shared" ca="1" si="505"/>
        <v>0.20217509446174275</v>
      </c>
      <c r="F4728" s="2"/>
      <c r="G4728" s="15">
        <f ca="1">_xlfn.NORM.INV(H4728,Normaal_Mu,Normaal_Sigma)</f>
        <v>7.2767934464940414</v>
      </c>
      <c r="H4728" s="2">
        <f t="shared" ca="1" si="506"/>
        <v>0.87252256914818338</v>
      </c>
      <c r="I4728" s="2"/>
      <c r="J4728" s="15">
        <f ca="1">-LN(K4728) /NegExp_Labda</f>
        <v>7.867614765733971</v>
      </c>
      <c r="K4728" s="2">
        <f t="shared" ca="1" si="507"/>
        <v>0.20731353845746425</v>
      </c>
      <c r="L4728" s="2"/>
      <c r="M4728" s="17">
        <f t="shared" ca="1" si="508"/>
        <v>3</v>
      </c>
      <c r="N4728" s="2">
        <f t="shared" ca="1" si="503"/>
        <v>0.20068522836637614</v>
      </c>
      <c r="O4728" s="2"/>
      <c r="P4728" s="31">
        <f t="shared" ca="1" si="509"/>
        <v>6.0652858331867536</v>
      </c>
    </row>
    <row r="4729" spans="1:16" x14ac:dyDescent="0.25">
      <c r="A4729" s="32">
        <f ca="1">Uniform_A+B4729*(Uniform_B-Uniform_A)</f>
        <v>1.0064828913633561</v>
      </c>
      <c r="B4729" s="2">
        <f t="shared" ca="1" si="504"/>
        <v>0.10064828913633561</v>
      </c>
      <c r="C4729" s="4"/>
      <c r="D4729" s="5">
        <f ca="1">IF(E4729&lt;(Driehoek_C-Driehoek_A)/(Driehoek_B-Driehoek_A),Driehoek_A+SQRT(E4729*(Driehoek_B-Driehoek_A)*(Driehoek_C-Driehoek_A)),Driehoek_B-SQRT((1-E4729)*(Driehoek_B-Driehoek_A)*(Driehoek_B-Driehoek_C)))</f>
        <v>4.5447341846502178</v>
      </c>
      <c r="E4729" s="2">
        <f t="shared" ca="1" si="505"/>
        <v>0.43287447184501837</v>
      </c>
      <c r="F4729" s="2"/>
      <c r="G4729" s="15">
        <f ca="1">_xlfn.NORM.INV(H4729,Normaal_Mu,Normaal_Sigma)</f>
        <v>6.8252310264475078</v>
      </c>
      <c r="H4729" s="2">
        <f t="shared" ca="1" si="506"/>
        <v>0.81927760377610614</v>
      </c>
      <c r="I4729" s="2"/>
      <c r="J4729" s="15">
        <f ca="1">-LN(K4729) /NegExp_Labda</f>
        <v>4.433991820620407</v>
      </c>
      <c r="K4729" s="2">
        <f t="shared" ca="1" si="507"/>
        <v>0.41197262989868344</v>
      </c>
      <c r="L4729" s="2"/>
      <c r="M4729" s="17">
        <f t="shared" ca="1" si="508"/>
        <v>3</v>
      </c>
      <c r="N4729" s="2">
        <f t="shared" ca="1" si="503"/>
        <v>0.17268061019033121</v>
      </c>
      <c r="O4729" s="2"/>
      <c r="P4729" s="31">
        <f t="shared" ca="1" si="509"/>
        <v>3.9620879846162977</v>
      </c>
    </row>
    <row r="4730" spans="1:16" x14ac:dyDescent="0.25">
      <c r="A4730" s="32">
        <f ca="1">Uniform_A+B4730*(Uniform_B-Uniform_A)</f>
        <v>1.4132393696418522</v>
      </c>
      <c r="B4730" s="2">
        <f t="shared" ca="1" si="504"/>
        <v>0.14132393696418522</v>
      </c>
      <c r="C4730" s="4"/>
      <c r="D4730" s="5">
        <f ca="1">IF(E4730&lt;(Driehoek_C-Driehoek_A)/(Driehoek_B-Driehoek_A),Driehoek_A+SQRT(E4730*(Driehoek_B-Driehoek_A)*(Driehoek_C-Driehoek_A)),Driehoek_B-SQRT((1-E4730)*(Driehoek_B-Driehoek_A)*(Driehoek_B-Driehoek_C)))</f>
        <v>2.2151330477153688</v>
      </c>
      <c r="E4730" s="2">
        <f t="shared" ca="1" si="505"/>
        <v>3.3058734442359405E-3</v>
      </c>
      <c r="F4730" s="2"/>
      <c r="G4730" s="15">
        <f ca="1">_xlfn.NORM.INV(H4730,Normaal_Mu,Normaal_Sigma)</f>
        <v>5.243126946445388</v>
      </c>
      <c r="H4730" s="2">
        <f t="shared" ca="1" si="506"/>
        <v>0.5483776284852776</v>
      </c>
      <c r="I4730" s="2"/>
      <c r="J4730" s="15">
        <f ca="1">-LN(K4730) /NegExp_Labda</f>
        <v>11.360970439788344</v>
      </c>
      <c r="K4730" s="2">
        <f t="shared" ca="1" si="507"/>
        <v>0.10308575256468067</v>
      </c>
      <c r="L4730" s="2"/>
      <c r="M4730" s="17">
        <f t="shared" ca="1" si="508"/>
        <v>7</v>
      </c>
      <c r="N4730" s="2">
        <f t="shared" ca="1" si="503"/>
        <v>0.77147308241462142</v>
      </c>
      <c r="O4730" s="2"/>
      <c r="P4730" s="31">
        <f t="shared" ca="1" si="509"/>
        <v>5.4464939607181906</v>
      </c>
    </row>
    <row r="4731" spans="1:16" x14ac:dyDescent="0.25">
      <c r="A4731" s="32">
        <f ca="1">Uniform_A+B4731*(Uniform_B-Uniform_A)</f>
        <v>4.3363474762891503</v>
      </c>
      <c r="B4731" s="2">
        <f t="shared" ca="1" si="504"/>
        <v>0.43363474762891507</v>
      </c>
      <c r="C4731" s="4"/>
      <c r="D4731" s="5">
        <f ca="1">IF(E4731&lt;(Driehoek_C-Driehoek_A)/(Driehoek_B-Driehoek_A),Driehoek_A+SQRT(E4731*(Driehoek_B-Driehoek_A)*(Driehoek_C-Driehoek_A)),Driehoek_B-SQRT((1-E4731)*(Driehoek_B-Driehoek_A)*(Driehoek_B-Driehoek_C)))</f>
        <v>2.6366042738686351</v>
      </c>
      <c r="E4731" s="2">
        <f t="shared" ca="1" si="505"/>
        <v>2.8947500107700863E-2</v>
      </c>
      <c r="F4731" s="2"/>
      <c r="G4731" s="15">
        <f ca="1">_xlfn.NORM.INV(H4731,Normaal_Mu,Normaal_Sigma)</f>
        <v>5.3384534954555383</v>
      </c>
      <c r="H4731" s="2">
        <f t="shared" ca="1" si="506"/>
        <v>0.56719085422330084</v>
      </c>
      <c r="I4731" s="2"/>
      <c r="J4731" s="15">
        <f ca="1">-LN(K4731) /NegExp_Labda</f>
        <v>11.415228122003477</v>
      </c>
      <c r="K4731" s="2">
        <f t="shared" ca="1" si="507"/>
        <v>0.10197316134387924</v>
      </c>
      <c r="L4731" s="2"/>
      <c r="M4731" s="17">
        <f t="shared" ca="1" si="508"/>
        <v>2</v>
      </c>
      <c r="N4731" s="2">
        <f t="shared" ca="1" si="503"/>
        <v>0.10804242202085856</v>
      </c>
      <c r="O4731" s="2"/>
      <c r="P4731" s="31">
        <f t="shared" ca="1" si="509"/>
        <v>5.1453266735233596</v>
      </c>
    </row>
    <row r="4732" spans="1:16" x14ac:dyDescent="0.25">
      <c r="A4732" s="32">
        <f ca="1">Uniform_A+B4732*(Uniform_B-Uniform_A)</f>
        <v>6.7760664598472147</v>
      </c>
      <c r="B4732" s="2">
        <f t="shared" ca="1" si="504"/>
        <v>0.67760664598472142</v>
      </c>
      <c r="C4732" s="4"/>
      <c r="D4732" s="5">
        <f ca="1">IF(E4732&lt;(Driehoek_C-Driehoek_A)/(Driehoek_B-Driehoek_A),Driehoek_A+SQRT(E4732*(Driehoek_B-Driehoek_A)*(Driehoek_C-Driehoek_A)),Driehoek_B-SQRT((1-E4732)*(Driehoek_B-Driehoek_A)*(Driehoek_B-Driehoek_C)))</f>
        <v>3.4923258803359314</v>
      </c>
      <c r="E4732" s="2">
        <f t="shared" ca="1" si="505"/>
        <v>0.15907403808002951</v>
      </c>
      <c r="F4732" s="2"/>
      <c r="G4732" s="15">
        <f ca="1">_xlfn.NORM.INV(H4732,Normaal_Mu,Normaal_Sigma)</f>
        <v>8.038136654967083</v>
      </c>
      <c r="H4732" s="2">
        <f t="shared" ca="1" si="506"/>
        <v>0.93562735097073224</v>
      </c>
      <c r="I4732" s="2"/>
      <c r="J4732" s="15">
        <f ca="1">-LN(K4732) /NegExp_Labda</f>
        <v>11.678437189045136</v>
      </c>
      <c r="K4732" s="2">
        <f t="shared" ca="1" si="507"/>
        <v>9.6743954210121275E-2</v>
      </c>
      <c r="L4732" s="2"/>
      <c r="M4732" s="17">
        <f t="shared" ca="1" si="508"/>
        <v>3</v>
      </c>
      <c r="N4732" s="2">
        <f t="shared" ca="1" si="503"/>
        <v>0.17176725037586715</v>
      </c>
      <c r="O4732" s="2"/>
      <c r="P4732" s="31">
        <f t="shared" ca="1" si="509"/>
        <v>6.5969932368390731</v>
      </c>
    </row>
    <row r="4733" spans="1:16" x14ac:dyDescent="0.25">
      <c r="A4733" s="32">
        <f ca="1">Uniform_A+B4733*(Uniform_B-Uniform_A)</f>
        <v>0.24311856320585301</v>
      </c>
      <c r="B4733" s="2">
        <f t="shared" ca="1" si="504"/>
        <v>2.4311856320585301E-2</v>
      </c>
      <c r="C4733" s="4"/>
      <c r="D4733" s="5">
        <f ca="1">IF(E4733&lt;(Driehoek_C-Driehoek_A)/(Driehoek_B-Driehoek_A),Driehoek_A+SQRT(E4733*(Driehoek_B-Driehoek_A)*(Driehoek_C-Driehoek_A)),Driehoek_B-SQRT((1-E4733)*(Driehoek_B-Driehoek_A)*(Driehoek_B-Driehoek_C)))</f>
        <v>5.2693292164005054</v>
      </c>
      <c r="E4733" s="2">
        <f t="shared" ca="1" si="505"/>
        <v>0.60234558583991826</v>
      </c>
      <c r="F4733" s="2"/>
      <c r="G4733" s="15">
        <f ca="1">_xlfn.NORM.INV(H4733,Normaal_Mu,Normaal_Sigma)</f>
        <v>7.1579028360684571</v>
      </c>
      <c r="H4733" s="2">
        <f t="shared" ca="1" si="506"/>
        <v>0.85969530726176258</v>
      </c>
      <c r="I4733" s="2"/>
      <c r="J4733" s="15">
        <f ca="1">-LN(K4733) /NegExp_Labda</f>
        <v>0.54975447389974708</v>
      </c>
      <c r="K4733" s="2">
        <f t="shared" ca="1" si="507"/>
        <v>0.89587812650896104</v>
      </c>
      <c r="L4733" s="2"/>
      <c r="M4733" s="17">
        <f t="shared" ca="1" si="508"/>
        <v>6</v>
      </c>
      <c r="N4733" s="2">
        <f t="shared" ca="1" si="503"/>
        <v>0.7194447516702096</v>
      </c>
      <c r="O4733" s="2"/>
      <c r="P4733" s="31">
        <f t="shared" ca="1" si="509"/>
        <v>3.8440210179149128</v>
      </c>
    </row>
    <row r="4734" spans="1:16" x14ac:dyDescent="0.25">
      <c r="A4734" s="32">
        <f ca="1">Uniform_A+B4734*(Uniform_B-Uniform_A)</f>
        <v>7.6183799394436527</v>
      </c>
      <c r="B4734" s="2">
        <f t="shared" ca="1" si="504"/>
        <v>0.76183799394436524</v>
      </c>
      <c r="C4734" s="4"/>
      <c r="D4734" s="5">
        <f ca="1">IF(E4734&lt;(Driehoek_C-Driehoek_A)/(Driehoek_B-Driehoek_A),Driehoek_A+SQRT(E4734*(Driehoek_B-Driehoek_A)*(Driehoek_C-Driehoek_A)),Driehoek_B-SQRT((1-E4734)*(Driehoek_B-Driehoek_A)*(Driehoek_B-Driehoek_C)))</f>
        <v>4.7709174246685935</v>
      </c>
      <c r="E4734" s="2">
        <f t="shared" ca="1" si="505"/>
        <v>0.48899601631509371</v>
      </c>
      <c r="F4734" s="2"/>
      <c r="G4734" s="15">
        <f ca="1">_xlfn.NORM.INV(H4734,Normaal_Mu,Normaal_Sigma)</f>
        <v>5.8155357090311002</v>
      </c>
      <c r="H4734" s="2">
        <f t="shared" ca="1" si="506"/>
        <v>0.6582779421287307</v>
      </c>
      <c r="I4734" s="2"/>
      <c r="J4734" s="15">
        <f ca="1">-LN(K4734) /NegExp_Labda</f>
        <v>14.022261418267945</v>
      </c>
      <c r="K4734" s="2">
        <f t="shared" ca="1" si="507"/>
        <v>6.0539920797687219E-2</v>
      </c>
      <c r="L4734" s="2"/>
      <c r="M4734" s="17">
        <f t="shared" ca="1" si="508"/>
        <v>4</v>
      </c>
      <c r="N4734" s="2">
        <f t="shared" ca="1" si="503"/>
        <v>0.42188109734358115</v>
      </c>
      <c r="O4734" s="2"/>
      <c r="P4734" s="31">
        <f t="shared" ca="1" si="509"/>
        <v>7.2454188982822583</v>
      </c>
    </row>
    <row r="4735" spans="1:16" x14ac:dyDescent="0.25">
      <c r="A4735" s="32">
        <f ca="1">Uniform_A+B4735*(Uniform_B-Uniform_A)</f>
        <v>3.8373534791075392</v>
      </c>
      <c r="B4735" s="2">
        <f t="shared" ca="1" si="504"/>
        <v>0.38373534791075392</v>
      </c>
      <c r="C4735" s="4"/>
      <c r="D4735" s="5">
        <f ca="1">IF(E4735&lt;(Driehoek_C-Driehoek_A)/(Driehoek_B-Driehoek_A),Driehoek_A+SQRT(E4735*(Driehoek_B-Driehoek_A)*(Driehoek_C-Driehoek_A)),Driehoek_B-SQRT((1-E4735)*(Driehoek_B-Driehoek_A)*(Driehoek_B-Driehoek_C)))</f>
        <v>5.0631611423105065</v>
      </c>
      <c r="E4735" s="2">
        <f t="shared" ca="1" si="505"/>
        <v>0.55717999453103095</v>
      </c>
      <c r="F4735" s="2"/>
      <c r="G4735" s="15">
        <f ca="1">_xlfn.NORM.INV(H4735,Normaal_Mu,Normaal_Sigma)</f>
        <v>3.3083104603431286</v>
      </c>
      <c r="H4735" s="2">
        <f t="shared" ca="1" si="506"/>
        <v>0.19881967323934091</v>
      </c>
      <c r="I4735" s="2"/>
      <c r="J4735" s="15">
        <f ca="1">-LN(K4735) /NegExp_Labda</f>
        <v>6.6167143818896408</v>
      </c>
      <c r="K4735" s="2">
        <f t="shared" ca="1" si="507"/>
        <v>0.26624379260818898</v>
      </c>
      <c r="L4735" s="2"/>
      <c r="M4735" s="17">
        <f t="shared" ca="1" si="508"/>
        <v>5</v>
      </c>
      <c r="N4735" s="2">
        <f t="shared" ca="1" si="503"/>
        <v>0.56348473203805394</v>
      </c>
      <c r="O4735" s="2"/>
      <c r="P4735" s="31">
        <f t="shared" ca="1" si="509"/>
        <v>4.7651078927301622</v>
      </c>
    </row>
    <row r="4736" spans="1:16" x14ac:dyDescent="0.25">
      <c r="A4736" s="32">
        <f ca="1">Uniform_A+B4736*(Uniform_B-Uniform_A)</f>
        <v>8.2095326887574132</v>
      </c>
      <c r="B4736" s="2">
        <f t="shared" ca="1" si="504"/>
        <v>0.82095326887574138</v>
      </c>
      <c r="C4736" s="4"/>
      <c r="D4736" s="5">
        <f ca="1">IF(E4736&lt;(Driehoek_C-Driehoek_A)/(Driehoek_B-Driehoek_A),Driehoek_A+SQRT(E4736*(Driehoek_B-Driehoek_A)*(Driehoek_C-Driehoek_A)),Driehoek_B-SQRT((1-E4736)*(Driehoek_B-Driehoek_A)*(Driehoek_B-Driehoek_C)))</f>
        <v>4.1558981922562577</v>
      </c>
      <c r="E4736" s="2">
        <f t="shared" ca="1" si="505"/>
        <v>0.32956221932039431</v>
      </c>
      <c r="F4736" s="2"/>
      <c r="G4736" s="15">
        <f ca="1">_xlfn.NORM.INV(H4736,Normaal_Mu,Normaal_Sigma)</f>
        <v>4.7923176148041469</v>
      </c>
      <c r="H4736" s="2">
        <f t="shared" ca="1" si="506"/>
        <v>0.45864768809388889</v>
      </c>
      <c r="I4736" s="2"/>
      <c r="J4736" s="15">
        <f ca="1">-LN(K4736) /NegExp_Labda</f>
        <v>6.9302537646725204</v>
      </c>
      <c r="K4736" s="2">
        <f t="shared" ca="1" si="507"/>
        <v>0.25006090946506754</v>
      </c>
      <c r="L4736" s="2"/>
      <c r="M4736" s="17">
        <f t="shared" ca="1" si="508"/>
        <v>4</v>
      </c>
      <c r="N4736" s="2">
        <f t="shared" ca="1" si="503"/>
        <v>0.35252547162852432</v>
      </c>
      <c r="O4736" s="2"/>
      <c r="P4736" s="31">
        <f t="shared" ca="1" si="509"/>
        <v>5.6176004520980678</v>
      </c>
    </row>
    <row r="4737" spans="1:16" x14ac:dyDescent="0.25">
      <c r="A4737" s="32">
        <f ca="1">Uniform_A+B4737*(Uniform_B-Uniform_A)</f>
        <v>8.9852324198460281</v>
      </c>
      <c r="B4737" s="2">
        <f t="shared" ca="1" si="504"/>
        <v>0.89852324198460276</v>
      </c>
      <c r="C4737" s="4"/>
      <c r="D4737" s="5">
        <f ca="1">IF(E4737&lt;(Driehoek_C-Driehoek_A)/(Driehoek_B-Driehoek_A),Driehoek_A+SQRT(E4737*(Driehoek_B-Driehoek_A)*(Driehoek_C-Driehoek_A)),Driehoek_B-SQRT((1-E4737)*(Driehoek_B-Driehoek_A)*(Driehoek_B-Driehoek_C)))</f>
        <v>4.7090099523020887</v>
      </c>
      <c r="E4737" s="2">
        <f t="shared" ca="1" si="505"/>
        <v>0.47392584030164209</v>
      </c>
      <c r="F4737" s="2"/>
      <c r="G4737" s="15">
        <f ca="1">_xlfn.NORM.INV(H4737,Normaal_Mu,Normaal_Sigma)</f>
        <v>7.1228010899028291</v>
      </c>
      <c r="H4737" s="2">
        <f t="shared" ca="1" si="506"/>
        <v>0.85574604531492782</v>
      </c>
      <c r="I4737" s="2"/>
      <c r="J4737" s="15">
        <f ca="1">-LN(K4737) /NegExp_Labda</f>
        <v>4.5957119272442251</v>
      </c>
      <c r="K4737" s="2">
        <f t="shared" ca="1" si="507"/>
        <v>0.39886096341088473</v>
      </c>
      <c r="L4737" s="2"/>
      <c r="M4737" s="17">
        <f t="shared" ca="1" si="508"/>
        <v>5</v>
      </c>
      <c r="N4737" s="2">
        <f t="shared" ca="1" si="503"/>
        <v>0.44913084373074674</v>
      </c>
      <c r="O4737" s="2"/>
      <c r="P4737" s="31">
        <f t="shared" ca="1" si="509"/>
        <v>6.0825510778590344</v>
      </c>
    </row>
    <row r="4738" spans="1:16" x14ac:dyDescent="0.25">
      <c r="A4738" s="32">
        <f ca="1">Uniform_A+B4738*(Uniform_B-Uniform_A)</f>
        <v>9.7688558552959801</v>
      </c>
      <c r="B4738" s="2">
        <f t="shared" ca="1" si="504"/>
        <v>0.97688558552959803</v>
      </c>
      <c r="C4738" s="4"/>
      <c r="D4738" s="5">
        <f ca="1">IF(E4738&lt;(Driehoek_C-Driehoek_A)/(Driehoek_B-Driehoek_A),Driehoek_A+SQRT(E4738*(Driehoek_B-Driehoek_A)*(Driehoek_C-Driehoek_A)),Driehoek_B-SQRT((1-E4738)*(Driehoek_B-Driehoek_A)*(Driehoek_B-Driehoek_C)))</f>
        <v>4.3592221092060877</v>
      </c>
      <c r="E4738" s="2">
        <f t="shared" ca="1" si="505"/>
        <v>0.38466230195195439</v>
      </c>
      <c r="F4738" s="2"/>
      <c r="G4738" s="15">
        <f ca="1">_xlfn.NORM.INV(H4738,Normaal_Mu,Normaal_Sigma)</f>
        <v>4.8656816584825018</v>
      </c>
      <c r="H4738" s="2">
        <f t="shared" ca="1" si="506"/>
        <v>0.4732274943593594</v>
      </c>
      <c r="I4738" s="2"/>
      <c r="J4738" s="15">
        <f ca="1">-LN(K4738) /NegExp_Labda</f>
        <v>8.3389079093141358</v>
      </c>
      <c r="K4738" s="2">
        <f t="shared" ca="1" si="507"/>
        <v>0.1886651399037369</v>
      </c>
      <c r="L4738" s="2"/>
      <c r="M4738" s="17">
        <f t="shared" ca="1" si="508"/>
        <v>5</v>
      </c>
      <c r="N4738" s="2">
        <f t="shared" ca="1" si="503"/>
        <v>0.5763818589362999</v>
      </c>
      <c r="O4738" s="2"/>
      <c r="P4738" s="31">
        <f t="shared" ca="1" si="509"/>
        <v>6.4665335064597418</v>
      </c>
    </row>
    <row r="4739" spans="1:16" x14ac:dyDescent="0.25">
      <c r="A4739" s="32">
        <f ca="1">Uniform_A+B4739*(Uniform_B-Uniform_A)</f>
        <v>7.9345054873511067</v>
      </c>
      <c r="B4739" s="2">
        <f t="shared" ca="1" si="504"/>
        <v>0.79345054873511067</v>
      </c>
      <c r="C4739" s="4"/>
      <c r="D4739" s="5">
        <f ca="1">IF(E4739&lt;(Driehoek_C-Driehoek_A)/(Driehoek_B-Driehoek_A),Driehoek_A+SQRT(E4739*(Driehoek_B-Driehoek_A)*(Driehoek_C-Driehoek_A)),Driehoek_B-SQRT((1-E4739)*(Driehoek_B-Driehoek_A)*(Driehoek_B-Driehoek_C)))</f>
        <v>3.0979341001432892</v>
      </c>
      <c r="E4739" s="2">
        <f t="shared" ca="1" si="505"/>
        <v>8.6104234875532426E-2</v>
      </c>
      <c r="F4739" s="2"/>
      <c r="G4739" s="15">
        <f ca="1">_xlfn.NORM.INV(H4739,Normaal_Mu,Normaal_Sigma)</f>
        <v>6.8288657704028131</v>
      </c>
      <c r="H4739" s="2">
        <f t="shared" ca="1" si="506"/>
        <v>0.81975528565278621</v>
      </c>
      <c r="I4739" s="2"/>
      <c r="J4739" s="15">
        <f ca="1">-LN(K4739) /NegExp_Labda</f>
        <v>4.0563600085422031</v>
      </c>
      <c r="K4739" s="2">
        <f t="shared" ca="1" si="507"/>
        <v>0.44429256573773135</v>
      </c>
      <c r="L4739" s="2"/>
      <c r="M4739" s="17">
        <f t="shared" ca="1" si="508"/>
        <v>4</v>
      </c>
      <c r="N4739" s="2">
        <f t="shared" ca="1" si="503"/>
        <v>0.28251281239133774</v>
      </c>
      <c r="O4739" s="2"/>
      <c r="P4739" s="31">
        <f t="shared" ca="1" si="509"/>
        <v>5.1835330732878822</v>
      </c>
    </row>
    <row r="4740" spans="1:16" x14ac:dyDescent="0.25">
      <c r="A4740" s="32">
        <f ca="1">Uniform_A+B4740*(Uniform_B-Uniform_A)</f>
        <v>5.311295730758979</v>
      </c>
      <c r="B4740" s="2">
        <f t="shared" ca="1" si="504"/>
        <v>0.53112957307589792</v>
      </c>
      <c r="C4740" s="4"/>
      <c r="D4740" s="5">
        <f ca="1">IF(E4740&lt;(Driehoek_C-Driehoek_A)/(Driehoek_B-Driehoek_A),Driehoek_A+SQRT(E4740*(Driehoek_B-Driehoek_A)*(Driehoek_C-Driehoek_A)),Driehoek_B-SQRT((1-E4740)*(Driehoek_B-Driehoek_A)*(Driehoek_B-Driehoek_C)))</f>
        <v>4.1207337464176552</v>
      </c>
      <c r="E4740" s="2">
        <f t="shared" ca="1" si="505"/>
        <v>0.31979316647578593</v>
      </c>
      <c r="F4740" s="2"/>
      <c r="G4740" s="15">
        <f ca="1">_xlfn.NORM.INV(H4740,Normaal_Mu,Normaal_Sigma)</f>
        <v>3.958688049408694</v>
      </c>
      <c r="H4740" s="2">
        <f t="shared" ca="1" si="506"/>
        <v>0.30130322406880461</v>
      </c>
      <c r="I4740" s="2"/>
      <c r="J4740" s="15">
        <f ca="1">-LN(K4740) /NegExp_Labda</f>
        <v>4.686773880869108</v>
      </c>
      <c r="K4740" s="2">
        <f t="shared" ca="1" si="507"/>
        <v>0.39166250127393132</v>
      </c>
      <c r="L4740" s="2"/>
      <c r="M4740" s="17">
        <f t="shared" ca="1" si="508"/>
        <v>6</v>
      </c>
      <c r="N4740" s="2">
        <f t="shared" ca="1" si="503"/>
        <v>0.69991156838482416</v>
      </c>
      <c r="O4740" s="2"/>
      <c r="P4740" s="31">
        <f t="shared" ca="1" si="509"/>
        <v>4.8154982814908873</v>
      </c>
    </row>
    <row r="4741" spans="1:16" x14ac:dyDescent="0.25">
      <c r="A4741" s="32">
        <f ca="1">Uniform_A+B4741*(Uniform_B-Uniform_A)</f>
        <v>3.5084603634616851</v>
      </c>
      <c r="B4741" s="2">
        <f t="shared" ca="1" si="504"/>
        <v>0.35084603634616851</v>
      </c>
      <c r="C4741" s="4"/>
      <c r="D4741" s="5">
        <f ca="1">IF(E4741&lt;(Driehoek_C-Driehoek_A)/(Driehoek_B-Driehoek_A),Driehoek_A+SQRT(E4741*(Driehoek_B-Driehoek_A)*(Driehoek_C-Driehoek_A)),Driehoek_B-SQRT((1-E4741)*(Driehoek_B-Driehoek_A)*(Driehoek_B-Driehoek_C)))</f>
        <v>7.316619083809389</v>
      </c>
      <c r="E4741" s="2">
        <f t="shared" ca="1" si="505"/>
        <v>0.91903510545729317</v>
      </c>
      <c r="F4741" s="2"/>
      <c r="G4741" s="15">
        <f ca="1">_xlfn.NORM.INV(H4741,Normaal_Mu,Normaal_Sigma)</f>
        <v>4.5592979722432885</v>
      </c>
      <c r="H4741" s="2">
        <f t="shared" ca="1" si="506"/>
        <v>0.41279889650848156</v>
      </c>
      <c r="I4741" s="2"/>
      <c r="J4741" s="15">
        <f ca="1">-LN(K4741) /NegExp_Labda</f>
        <v>8.6205988707719616E-2</v>
      </c>
      <c r="K4741" s="2">
        <f t="shared" ca="1" si="507"/>
        <v>0.98290658119411922</v>
      </c>
      <c r="L4741" s="2"/>
      <c r="M4741" s="17">
        <f t="shared" ca="1" si="508"/>
        <v>4</v>
      </c>
      <c r="N4741" s="2">
        <f t="shared" ref="N4741:N4804" ca="1" si="510">RAND()</f>
        <v>0.42502119912041503</v>
      </c>
      <c r="O4741" s="2"/>
      <c r="P4741" s="31">
        <f t="shared" ca="1" si="509"/>
        <v>3.8941166816444168</v>
      </c>
    </row>
    <row r="4742" spans="1:16" x14ac:dyDescent="0.25">
      <c r="A4742" s="32">
        <f ca="1">Uniform_A+B4742*(Uniform_B-Uniform_A)</f>
        <v>4.2719733253525582</v>
      </c>
      <c r="B4742" s="2">
        <f t="shared" ref="B4742:B4805" ca="1" si="511">RAND()</f>
        <v>0.42719733253525582</v>
      </c>
      <c r="C4742" s="4"/>
      <c r="D4742" s="5">
        <f ca="1">IF(E4742&lt;(Driehoek_C-Driehoek_A)/(Driehoek_B-Driehoek_A),Driehoek_A+SQRT(E4742*(Driehoek_B-Driehoek_A)*(Driehoek_C-Driehoek_A)),Driehoek_B-SQRT((1-E4742)*(Driehoek_B-Driehoek_A)*(Driehoek_B-Driehoek_C)))</f>
        <v>5.4610693709768174</v>
      </c>
      <c r="E4742" s="2">
        <f t="shared" ref="E4742:E4805" ca="1" si="512">RAND()</f>
        <v>0.64217057151318802</v>
      </c>
      <c r="F4742" s="2"/>
      <c r="G4742" s="15">
        <f ca="1">_xlfn.NORM.INV(H4742,Normaal_Mu,Normaal_Sigma)</f>
        <v>6.8236594426084496</v>
      </c>
      <c r="H4742" s="2">
        <f t="shared" ref="H4742:H4805" ca="1" si="513">RAND()</f>
        <v>0.81907081901834278</v>
      </c>
      <c r="I4742" s="2"/>
      <c r="J4742" s="15">
        <f ca="1">-LN(K4742) /NegExp_Labda</f>
        <v>1.2920011672796445</v>
      </c>
      <c r="K4742" s="2">
        <f t="shared" ref="K4742:K4805" ca="1" si="514">RAND()</f>
        <v>0.77228607551867945</v>
      </c>
      <c r="L4742" s="2"/>
      <c r="M4742" s="17">
        <f t="shared" ca="1" si="508"/>
        <v>2</v>
      </c>
      <c r="N4742" s="2">
        <f t="shared" ca="1" si="510"/>
        <v>5.2654881226120942E-2</v>
      </c>
      <c r="O4742" s="2"/>
      <c r="P4742" s="31">
        <f t="shared" ca="1" si="509"/>
        <v>3.969740661243494</v>
      </c>
    </row>
    <row r="4743" spans="1:16" x14ac:dyDescent="0.25">
      <c r="A4743" s="32">
        <f ca="1">Uniform_A+B4743*(Uniform_B-Uniform_A)</f>
        <v>1.6905801512421181</v>
      </c>
      <c r="B4743" s="2">
        <f t="shared" ca="1" si="511"/>
        <v>0.16905801512421181</v>
      </c>
      <c r="C4743" s="4"/>
      <c r="D4743" s="5">
        <f ca="1">IF(E4743&lt;(Driehoek_C-Driehoek_A)/(Driehoek_B-Driehoek_A),Driehoek_A+SQRT(E4743*(Driehoek_B-Driehoek_A)*(Driehoek_C-Driehoek_A)),Driehoek_B-SQRT((1-E4743)*(Driehoek_B-Driehoek_A)*(Driehoek_B-Driehoek_C)))</f>
        <v>5.1394955735720647</v>
      </c>
      <c r="E4743" s="2">
        <f t="shared" ca="1" si="512"/>
        <v>0.57418587352943784</v>
      </c>
      <c r="F4743" s="2"/>
      <c r="G4743" s="15">
        <f ca="1">_xlfn.NORM.INV(H4743,Normaal_Mu,Normaal_Sigma)</f>
        <v>9.1154598060553695</v>
      </c>
      <c r="H4743" s="2">
        <f t="shared" ca="1" si="513"/>
        <v>0.98019196590067525</v>
      </c>
      <c r="I4743" s="2"/>
      <c r="J4743" s="15">
        <f ca="1">-LN(K4743) /NegExp_Labda</f>
        <v>1.5035978392690699</v>
      </c>
      <c r="K4743" s="2">
        <f t="shared" ca="1" si="514"/>
        <v>0.74028534344825192</v>
      </c>
      <c r="L4743" s="2"/>
      <c r="M4743" s="17">
        <f t="shared" ca="1" si="508"/>
        <v>7</v>
      </c>
      <c r="N4743" s="2">
        <f t="shared" ca="1" si="510"/>
        <v>0.84089460691797557</v>
      </c>
      <c r="O4743" s="2"/>
      <c r="P4743" s="31">
        <f t="shared" ca="1" si="509"/>
        <v>4.8898266740277245</v>
      </c>
    </row>
    <row r="4744" spans="1:16" x14ac:dyDescent="0.25">
      <c r="A4744" s="32">
        <f ca="1">Uniform_A+B4744*(Uniform_B-Uniform_A)</f>
        <v>2.7400280005677082</v>
      </c>
      <c r="B4744" s="2">
        <f t="shared" ca="1" si="511"/>
        <v>0.2740028000567708</v>
      </c>
      <c r="C4744" s="4"/>
      <c r="D4744" s="5">
        <f ca="1">IF(E4744&lt;(Driehoek_C-Driehoek_A)/(Driehoek_B-Driehoek_A),Driehoek_A+SQRT(E4744*(Driehoek_B-Driehoek_A)*(Driehoek_C-Driehoek_A)),Driehoek_B-SQRT((1-E4744)*(Driehoek_B-Driehoek_A)*(Driehoek_B-Driehoek_C)))</f>
        <v>5.8546828200853174</v>
      </c>
      <c r="E4744" s="2">
        <f t="shared" ca="1" si="512"/>
        <v>0.71734228107810138</v>
      </c>
      <c r="F4744" s="2"/>
      <c r="G4744" s="15">
        <f ca="1">_xlfn.NORM.INV(H4744,Normaal_Mu,Normaal_Sigma)</f>
        <v>5.3289162688834546</v>
      </c>
      <c r="H4744" s="2">
        <f t="shared" ca="1" si="513"/>
        <v>0.56531474908566404</v>
      </c>
      <c r="I4744" s="2"/>
      <c r="J4744" s="15">
        <f ca="1">-LN(K4744) /NegExp_Labda</f>
        <v>0.48593206515670356</v>
      </c>
      <c r="K4744" s="2">
        <f t="shared" ca="1" si="514"/>
        <v>0.90738684163478123</v>
      </c>
      <c r="L4744" s="2"/>
      <c r="M4744" s="17">
        <f t="shared" ca="1" si="508"/>
        <v>5</v>
      </c>
      <c r="N4744" s="2">
        <f t="shared" ca="1" si="510"/>
        <v>0.61195607390355622</v>
      </c>
      <c r="O4744" s="2"/>
      <c r="P4744" s="31">
        <f t="shared" ca="1" si="509"/>
        <v>3.8819118309386367</v>
      </c>
    </row>
    <row r="4745" spans="1:16" x14ac:dyDescent="0.25">
      <c r="A4745" s="32">
        <f ca="1">Uniform_A+B4745*(Uniform_B-Uniform_A)</f>
        <v>2.8533000079367508</v>
      </c>
      <c r="B4745" s="2">
        <f t="shared" ca="1" si="511"/>
        <v>0.2853300007936751</v>
      </c>
      <c r="C4745" s="4"/>
      <c r="D4745" s="5">
        <f ca="1">IF(E4745&lt;(Driehoek_C-Driehoek_A)/(Driehoek_B-Driehoek_A),Driehoek_A+SQRT(E4745*(Driehoek_B-Driehoek_A)*(Driehoek_C-Driehoek_A)),Driehoek_B-SQRT((1-E4745)*(Driehoek_B-Driehoek_A)*(Driehoek_B-Driehoek_C)))</f>
        <v>2.7596290793362606</v>
      </c>
      <c r="E4745" s="2">
        <f t="shared" ca="1" si="512"/>
        <v>4.1216881298089647E-2</v>
      </c>
      <c r="F4745" s="2"/>
      <c r="G4745" s="15">
        <f ca="1">_xlfn.NORM.INV(H4745,Normaal_Mu,Normaal_Sigma)</f>
        <v>4.4140341042031954</v>
      </c>
      <c r="H4745" s="2">
        <f t="shared" ca="1" si="513"/>
        <v>0.38476759283812156</v>
      </c>
      <c r="I4745" s="2"/>
      <c r="J4745" s="15">
        <f ca="1">-LN(K4745) /NegExp_Labda</f>
        <v>0.24895818628084973</v>
      </c>
      <c r="K4745" s="2">
        <f t="shared" ca="1" si="514"/>
        <v>0.95142764592387752</v>
      </c>
      <c r="L4745" s="2"/>
      <c r="M4745" s="17">
        <f t="shared" ca="1" si="508"/>
        <v>6</v>
      </c>
      <c r="N4745" s="2">
        <f t="shared" ca="1" si="510"/>
        <v>0.62393723022655467</v>
      </c>
      <c r="O4745" s="2"/>
      <c r="P4745" s="31">
        <f t="shared" ca="1" si="509"/>
        <v>3.2551842755514118</v>
      </c>
    </row>
    <row r="4746" spans="1:16" x14ac:dyDescent="0.25">
      <c r="A4746" s="32">
        <f ca="1">Uniform_A+B4746*(Uniform_B-Uniform_A)</f>
        <v>7.5938023552139002</v>
      </c>
      <c r="B4746" s="2">
        <f t="shared" ca="1" si="511"/>
        <v>0.75938023552139</v>
      </c>
      <c r="C4746" s="4"/>
      <c r="D4746" s="5">
        <f ca="1">IF(E4746&lt;(Driehoek_C-Driehoek_A)/(Driehoek_B-Driehoek_A),Driehoek_A+SQRT(E4746*(Driehoek_B-Driehoek_A)*(Driehoek_C-Driehoek_A)),Driehoek_B-SQRT((1-E4746)*(Driehoek_B-Driehoek_A)*(Driehoek_B-Driehoek_C)))</f>
        <v>3.6089463085202356</v>
      </c>
      <c r="E4746" s="2">
        <f t="shared" ca="1" si="512"/>
        <v>0.18490773026434948</v>
      </c>
      <c r="F4746" s="2"/>
      <c r="G4746" s="15">
        <f ca="1">_xlfn.NORM.INV(H4746,Normaal_Mu,Normaal_Sigma)</f>
        <v>3.3401775838447172</v>
      </c>
      <c r="H4746" s="2">
        <f t="shared" ca="1" si="513"/>
        <v>0.20329449373949715</v>
      </c>
      <c r="I4746" s="2"/>
      <c r="J4746" s="15">
        <f ca="1">-LN(K4746) /NegExp_Labda</f>
        <v>5.6583228673362935</v>
      </c>
      <c r="K4746" s="2">
        <f t="shared" ca="1" si="514"/>
        <v>0.32249599111741067</v>
      </c>
      <c r="L4746" s="2"/>
      <c r="M4746" s="17">
        <f t="shared" ca="1" si="508"/>
        <v>5</v>
      </c>
      <c r="N4746" s="2">
        <f t="shared" ca="1" si="510"/>
        <v>0.57562139729794948</v>
      </c>
      <c r="O4746" s="2"/>
      <c r="P4746" s="31">
        <f t="shared" ca="1" si="509"/>
        <v>5.0402498229830295</v>
      </c>
    </row>
    <row r="4747" spans="1:16" x14ac:dyDescent="0.25">
      <c r="A4747" s="32">
        <f ca="1">Uniform_A+B4747*(Uniform_B-Uniform_A)</f>
        <v>5.5653196202282027</v>
      </c>
      <c r="B4747" s="2">
        <f t="shared" ca="1" si="511"/>
        <v>0.55653196202282029</v>
      </c>
      <c r="C4747" s="4"/>
      <c r="D4747" s="5">
        <f ca="1">IF(E4747&lt;(Driehoek_C-Driehoek_A)/(Driehoek_B-Driehoek_A),Driehoek_A+SQRT(E4747*(Driehoek_B-Driehoek_A)*(Driehoek_C-Driehoek_A)),Driehoek_B-SQRT((1-E4747)*(Driehoek_B-Driehoek_A)*(Driehoek_B-Driehoek_C)))</f>
        <v>6.734885968211989</v>
      </c>
      <c r="E4747" s="2">
        <f t="shared" ca="1" si="512"/>
        <v>0.85340738351420176</v>
      </c>
      <c r="F4747" s="2"/>
      <c r="G4747" s="15">
        <f ca="1">_xlfn.NORM.INV(H4747,Normaal_Mu,Normaal_Sigma)</f>
        <v>5.8329820808536885</v>
      </c>
      <c r="H4747" s="2">
        <f t="shared" ca="1" si="513"/>
        <v>0.66147463891380287</v>
      </c>
      <c r="I4747" s="2"/>
      <c r="J4747" s="15">
        <f ca="1">-LN(K4747) /NegExp_Labda</f>
        <v>4.0318268960519648</v>
      </c>
      <c r="K4747" s="2">
        <f t="shared" ca="1" si="514"/>
        <v>0.44647789855376374</v>
      </c>
      <c r="L4747" s="2"/>
      <c r="M4747" s="17">
        <f t="shared" ca="1" si="508"/>
        <v>4</v>
      </c>
      <c r="N4747" s="2">
        <f t="shared" ca="1" si="510"/>
        <v>0.37714147099756357</v>
      </c>
      <c r="O4747" s="2"/>
      <c r="P4747" s="31">
        <f t="shared" ca="1" si="509"/>
        <v>5.2330029130691695</v>
      </c>
    </row>
    <row r="4748" spans="1:16" x14ac:dyDescent="0.25">
      <c r="A4748" s="32">
        <f ca="1">Uniform_A+B4748*(Uniform_B-Uniform_A)</f>
        <v>4.8403497932869008</v>
      </c>
      <c r="B4748" s="2">
        <f t="shared" ca="1" si="511"/>
        <v>0.48403497932869011</v>
      </c>
      <c r="C4748" s="4"/>
      <c r="D4748" s="5">
        <f ca="1">IF(E4748&lt;(Driehoek_C-Driehoek_A)/(Driehoek_B-Driehoek_A),Driehoek_A+SQRT(E4748*(Driehoek_B-Driehoek_A)*(Driehoek_C-Driehoek_A)),Driehoek_B-SQRT((1-E4748)*(Driehoek_B-Driehoek_A)*(Driehoek_B-Driehoek_C)))</f>
        <v>3.9747739030473825</v>
      </c>
      <c r="E4748" s="2">
        <f t="shared" ca="1" si="512"/>
        <v>0.27855228343978522</v>
      </c>
      <c r="F4748" s="2"/>
      <c r="G4748" s="15">
        <f ca="1">_xlfn.NORM.INV(H4748,Normaal_Mu,Normaal_Sigma)</f>
        <v>5.1254227350229709</v>
      </c>
      <c r="H4748" s="2">
        <f t="shared" ca="1" si="513"/>
        <v>0.52500182737628498</v>
      </c>
      <c r="I4748" s="2"/>
      <c r="J4748" s="15">
        <f ca="1">-LN(K4748) /NegExp_Labda</f>
        <v>0.8140766216470986</v>
      </c>
      <c r="K4748" s="2">
        <f t="shared" ca="1" si="514"/>
        <v>0.84974810172561932</v>
      </c>
      <c r="L4748" s="2"/>
      <c r="M4748" s="17">
        <f t="shared" ca="1" si="508"/>
        <v>5</v>
      </c>
      <c r="N4748" s="2">
        <f t="shared" ca="1" si="510"/>
        <v>0.54197226358970185</v>
      </c>
      <c r="O4748" s="2"/>
      <c r="P4748" s="31">
        <f t="shared" ca="1" si="509"/>
        <v>3.9509246106008704</v>
      </c>
    </row>
    <row r="4749" spans="1:16" x14ac:dyDescent="0.25">
      <c r="A4749" s="32">
        <f ca="1">Uniform_A+B4749*(Uniform_B-Uniform_A)</f>
        <v>2.7489938975333539</v>
      </c>
      <c r="B4749" s="2">
        <f t="shared" ca="1" si="511"/>
        <v>0.27489938975333539</v>
      </c>
      <c r="C4749" s="4"/>
      <c r="D4749" s="5">
        <f ca="1">IF(E4749&lt;(Driehoek_C-Driehoek_A)/(Driehoek_B-Driehoek_A),Driehoek_A+SQRT(E4749*(Driehoek_B-Driehoek_A)*(Driehoek_C-Driehoek_A)),Driehoek_B-SQRT((1-E4749)*(Driehoek_B-Driehoek_A)*(Driehoek_B-Driehoek_C)))</f>
        <v>2.3294258677612025</v>
      </c>
      <c r="E4749" s="2">
        <f t="shared" ca="1" si="512"/>
        <v>7.7515287393015164E-3</v>
      </c>
      <c r="F4749" s="2"/>
      <c r="G4749" s="15">
        <f ca="1">_xlfn.NORM.INV(H4749,Normaal_Mu,Normaal_Sigma)</f>
        <v>7.321486820061331</v>
      </c>
      <c r="H4749" s="2">
        <f t="shared" ca="1" si="513"/>
        <v>0.87712686871232837</v>
      </c>
      <c r="I4749" s="2"/>
      <c r="J4749" s="15">
        <f ca="1">-LN(K4749) /NegExp_Labda</f>
        <v>2.5099149085313148</v>
      </c>
      <c r="K4749" s="2">
        <f t="shared" ca="1" si="514"/>
        <v>0.60532911222720576</v>
      </c>
      <c r="L4749" s="2"/>
      <c r="M4749" s="17">
        <f t="shared" ca="1" si="508"/>
        <v>4</v>
      </c>
      <c r="N4749" s="2">
        <f t="shared" ca="1" si="510"/>
        <v>0.30430747057375185</v>
      </c>
      <c r="O4749" s="2"/>
      <c r="P4749" s="31">
        <f t="shared" ca="1" si="509"/>
        <v>3.78196429877744</v>
      </c>
    </row>
    <row r="4750" spans="1:16" x14ac:dyDescent="0.25">
      <c r="A4750" s="32">
        <f ca="1">Uniform_A+B4750*(Uniform_B-Uniform_A)</f>
        <v>4.4980248143230304</v>
      </c>
      <c r="B4750" s="2">
        <f t="shared" ca="1" si="511"/>
        <v>0.44980248143230306</v>
      </c>
      <c r="C4750" s="4"/>
      <c r="D4750" s="5">
        <f ca="1">IF(E4750&lt;(Driehoek_C-Driehoek_A)/(Driehoek_B-Driehoek_A),Driehoek_A+SQRT(E4750*(Driehoek_B-Driehoek_A)*(Driehoek_C-Driehoek_A)),Driehoek_B-SQRT((1-E4750)*(Driehoek_B-Driehoek_A)*(Driehoek_B-Driehoek_C)))</f>
        <v>4.2235596126784678</v>
      </c>
      <c r="E4750" s="2">
        <f t="shared" ca="1" si="512"/>
        <v>0.34816049218182099</v>
      </c>
      <c r="F4750" s="2"/>
      <c r="G4750" s="15">
        <f ca="1">_xlfn.NORM.INV(H4750,Normaal_Mu,Normaal_Sigma)</f>
        <v>5.7905168396070881</v>
      </c>
      <c r="H4750" s="2">
        <f t="shared" ca="1" si="513"/>
        <v>0.65367390877834697</v>
      </c>
      <c r="I4750" s="2"/>
      <c r="J4750" s="15">
        <f ca="1">-LN(K4750) /NegExp_Labda</f>
        <v>10.074688407765709</v>
      </c>
      <c r="K4750" s="2">
        <f t="shared" ca="1" si="514"/>
        <v>0.13332871194530782</v>
      </c>
      <c r="L4750" s="2"/>
      <c r="M4750" s="17">
        <f t="shared" ca="1" si="508"/>
        <v>6</v>
      </c>
      <c r="N4750" s="2">
        <f t="shared" ca="1" si="510"/>
        <v>0.63413369810968367</v>
      </c>
      <c r="O4750" s="2"/>
      <c r="P4750" s="31">
        <f t="shared" ca="1" si="509"/>
        <v>6.1173579348748586</v>
      </c>
    </row>
    <row r="4751" spans="1:16" x14ac:dyDescent="0.25">
      <c r="A4751" s="32">
        <f ca="1">Uniform_A+B4751*(Uniform_B-Uniform_A)</f>
        <v>8.1875434402768335</v>
      </c>
      <c r="B4751" s="2">
        <f t="shared" ca="1" si="511"/>
        <v>0.81875434402768332</v>
      </c>
      <c r="C4751" s="4"/>
      <c r="D4751" s="5">
        <f ca="1">IF(E4751&lt;(Driehoek_C-Driehoek_A)/(Driehoek_B-Driehoek_A),Driehoek_A+SQRT(E4751*(Driehoek_B-Driehoek_A)*(Driehoek_C-Driehoek_A)),Driehoek_B-SQRT((1-E4751)*(Driehoek_B-Driehoek_A)*(Driehoek_B-Driehoek_C)))</f>
        <v>3.7786909530458024</v>
      </c>
      <c r="E4751" s="2">
        <f t="shared" ca="1" si="512"/>
        <v>0.22598153617478467</v>
      </c>
      <c r="F4751" s="2"/>
      <c r="G4751" s="15">
        <f ca="1">_xlfn.NORM.INV(H4751,Normaal_Mu,Normaal_Sigma)</f>
        <v>6.6896633662365224</v>
      </c>
      <c r="H4751" s="2">
        <f t="shared" ca="1" si="513"/>
        <v>0.8008975888963058</v>
      </c>
      <c r="I4751" s="2"/>
      <c r="J4751" s="15">
        <f ca="1">-LN(K4751) /NegExp_Labda</f>
        <v>1.6541094875316504</v>
      </c>
      <c r="K4751" s="2">
        <f t="shared" ca="1" si="514"/>
        <v>0.71833309456373218</v>
      </c>
      <c r="L4751" s="2"/>
      <c r="M4751" s="17">
        <f t="shared" ca="1" si="508"/>
        <v>6</v>
      </c>
      <c r="N4751" s="2">
        <f t="shared" ca="1" si="510"/>
        <v>0.62534197260936231</v>
      </c>
      <c r="O4751" s="2"/>
      <c r="P4751" s="31">
        <f t="shared" ca="1" si="509"/>
        <v>5.2620014494181619</v>
      </c>
    </row>
    <row r="4752" spans="1:16" x14ac:dyDescent="0.25">
      <c r="A4752" s="32">
        <f ca="1">Uniform_A+B4752*(Uniform_B-Uniform_A)</f>
        <v>8.4698934242287809</v>
      </c>
      <c r="B4752" s="2">
        <f t="shared" ca="1" si="511"/>
        <v>0.84698934242287816</v>
      </c>
      <c r="C4752" s="4"/>
      <c r="D4752" s="5">
        <f ca="1">IF(E4752&lt;(Driehoek_C-Driehoek_A)/(Driehoek_B-Driehoek_A),Driehoek_A+SQRT(E4752*(Driehoek_B-Driehoek_A)*(Driehoek_C-Driehoek_A)),Driehoek_B-SQRT((1-E4752)*(Driehoek_B-Driehoek_A)*(Driehoek_B-Driehoek_C)))</f>
        <v>3.6059966110355743</v>
      </c>
      <c r="E4752" s="2">
        <f t="shared" ca="1" si="512"/>
        <v>0.18423036533269643</v>
      </c>
      <c r="F4752" s="2"/>
      <c r="G4752" s="15">
        <f ca="1">_xlfn.NORM.INV(H4752,Normaal_Mu,Normaal_Sigma)</f>
        <v>3.3028439843566453</v>
      </c>
      <c r="H4752" s="2">
        <f t="shared" ca="1" si="513"/>
        <v>0.19805807431301081</v>
      </c>
      <c r="I4752" s="2"/>
      <c r="J4752" s="15">
        <f ca="1">-LN(K4752) /NegExp_Labda</f>
        <v>2.165536532920262</v>
      </c>
      <c r="K4752" s="2">
        <f t="shared" ca="1" si="514"/>
        <v>0.64849090072790627</v>
      </c>
      <c r="L4752" s="2"/>
      <c r="M4752" s="17">
        <f t="shared" ca="1" si="508"/>
        <v>5</v>
      </c>
      <c r="N4752" s="2">
        <f t="shared" ca="1" si="510"/>
        <v>0.48221259444167253</v>
      </c>
      <c r="O4752" s="2"/>
      <c r="P4752" s="31">
        <f t="shared" ca="1" si="509"/>
        <v>4.5088541105082527</v>
      </c>
    </row>
    <row r="4753" spans="1:16" x14ac:dyDescent="0.25">
      <c r="A4753" s="32">
        <f ca="1">Uniform_A+B4753*(Uniform_B-Uniform_A)</f>
        <v>7.9041832887659709</v>
      </c>
      <c r="B4753" s="2">
        <f t="shared" ca="1" si="511"/>
        <v>0.79041832887659713</v>
      </c>
      <c r="C4753" s="4"/>
      <c r="D4753" s="5">
        <f ca="1">IF(E4753&lt;(Driehoek_C-Driehoek_A)/(Driehoek_B-Driehoek_A),Driehoek_A+SQRT(E4753*(Driehoek_B-Driehoek_A)*(Driehoek_C-Driehoek_A)),Driehoek_B-SQRT((1-E4753)*(Driehoek_B-Driehoek_A)*(Driehoek_B-Driehoek_C)))</f>
        <v>3.8698540620475765</v>
      </c>
      <c r="E4753" s="2">
        <f t="shared" ca="1" si="512"/>
        <v>0.24973958666827301</v>
      </c>
      <c r="F4753" s="2"/>
      <c r="G4753" s="15">
        <f ca="1">_xlfn.NORM.INV(H4753,Normaal_Mu,Normaal_Sigma)</f>
        <v>7.1857897937131803</v>
      </c>
      <c r="H4753" s="2">
        <f t="shared" ca="1" si="513"/>
        <v>0.86278002543025445</v>
      </c>
      <c r="I4753" s="2"/>
      <c r="J4753" s="15">
        <f ca="1">-LN(K4753) /NegExp_Labda</f>
        <v>6.3236620619044137</v>
      </c>
      <c r="K4753" s="2">
        <f t="shared" ca="1" si="514"/>
        <v>0.28231482998730928</v>
      </c>
      <c r="L4753" s="2"/>
      <c r="M4753" s="17">
        <f t="shared" ca="1" si="508"/>
        <v>2</v>
      </c>
      <c r="N4753" s="2">
        <f t="shared" ca="1" si="510"/>
        <v>8.5900911958223691E-2</v>
      </c>
      <c r="O4753" s="2"/>
      <c r="P4753" s="31">
        <f t="shared" ca="1" si="509"/>
        <v>5.4566978412862284</v>
      </c>
    </row>
    <row r="4754" spans="1:16" x14ac:dyDescent="0.25">
      <c r="A4754" s="32">
        <f ca="1">Uniform_A+B4754*(Uniform_B-Uniform_A)</f>
        <v>1.7838215199708962</v>
      </c>
      <c r="B4754" s="2">
        <f t="shared" ca="1" si="511"/>
        <v>0.17838215199708962</v>
      </c>
      <c r="C4754" s="4"/>
      <c r="D4754" s="5">
        <f ca="1">IF(E4754&lt;(Driehoek_C-Driehoek_A)/(Driehoek_B-Driehoek_A),Driehoek_A+SQRT(E4754*(Driehoek_B-Driehoek_A)*(Driehoek_C-Driehoek_A)),Driehoek_B-SQRT((1-E4754)*(Driehoek_B-Driehoek_A)*(Driehoek_B-Driehoek_C)))</f>
        <v>4.2036953192841944</v>
      </c>
      <c r="E4754" s="2">
        <f t="shared" ca="1" si="512"/>
        <v>0.34272746884981864</v>
      </c>
      <c r="F4754" s="2"/>
      <c r="G4754" s="15">
        <f ca="1">_xlfn.NORM.INV(H4754,Normaal_Mu,Normaal_Sigma)</f>
        <v>3.8873240440967054</v>
      </c>
      <c r="H4754" s="2">
        <f t="shared" ca="1" si="513"/>
        <v>0.2889899147240681</v>
      </c>
      <c r="I4754" s="2"/>
      <c r="J4754" s="15">
        <f ca="1">-LN(K4754) /NegExp_Labda</f>
        <v>2.2489789861369434</v>
      </c>
      <c r="K4754" s="2">
        <f t="shared" ca="1" si="514"/>
        <v>0.63775837035328997</v>
      </c>
      <c r="L4754" s="2"/>
      <c r="M4754" s="17">
        <f t="shared" ca="1" si="508"/>
        <v>5</v>
      </c>
      <c r="N4754" s="2">
        <f t="shared" ca="1" si="510"/>
        <v>0.57394080939064418</v>
      </c>
      <c r="O4754" s="2"/>
      <c r="P4754" s="31">
        <f t="shared" ca="1" si="509"/>
        <v>3.4247639738977482</v>
      </c>
    </row>
    <row r="4755" spans="1:16" x14ac:dyDescent="0.25">
      <c r="A4755" s="32">
        <f ca="1">Uniform_A+B4755*(Uniform_B-Uniform_A)</f>
        <v>1.5492734543102271</v>
      </c>
      <c r="B4755" s="2">
        <f t="shared" ca="1" si="511"/>
        <v>0.15492734543102271</v>
      </c>
      <c r="C4755" s="4"/>
      <c r="D4755" s="5">
        <f ca="1">IF(E4755&lt;(Driehoek_C-Driehoek_A)/(Driehoek_B-Driehoek_A),Driehoek_A+SQRT(E4755*(Driehoek_B-Driehoek_A)*(Driehoek_C-Driehoek_A)),Driehoek_B-SQRT((1-E4755)*(Driehoek_B-Driehoek_A)*(Driehoek_B-Driehoek_C)))</f>
        <v>6.1519283159556464</v>
      </c>
      <c r="E4755" s="2">
        <f t="shared" ca="1" si="512"/>
        <v>0.76824250521556459</v>
      </c>
      <c r="F4755" s="2"/>
      <c r="G4755" s="15">
        <f ca="1">_xlfn.NORM.INV(H4755,Normaal_Mu,Normaal_Sigma)</f>
        <v>5.7560775933272286</v>
      </c>
      <c r="H4755" s="2">
        <f t="shared" ca="1" si="513"/>
        <v>0.64729911335769719</v>
      </c>
      <c r="I4755" s="2"/>
      <c r="J4755" s="15">
        <f ca="1">-LN(K4755) /NegExp_Labda</f>
        <v>8.5417017064988734</v>
      </c>
      <c r="K4755" s="2">
        <f t="shared" ca="1" si="514"/>
        <v>0.18116621733570204</v>
      </c>
      <c r="L4755" s="2"/>
      <c r="M4755" s="17">
        <f t="shared" ca="1" si="508"/>
        <v>3</v>
      </c>
      <c r="N4755" s="2">
        <f t="shared" ca="1" si="510"/>
        <v>0.16707831385517447</v>
      </c>
      <c r="O4755" s="2"/>
      <c r="P4755" s="31">
        <f t="shared" ca="1" si="509"/>
        <v>4.9997962140183949</v>
      </c>
    </row>
    <row r="4756" spans="1:16" x14ac:dyDescent="0.25">
      <c r="A4756" s="32">
        <f ca="1">Uniform_A+B4756*(Uniform_B-Uniform_A)</f>
        <v>4.1441484392781334</v>
      </c>
      <c r="B4756" s="2">
        <f t="shared" ca="1" si="511"/>
        <v>0.41441484392781336</v>
      </c>
      <c r="C4756" s="4"/>
      <c r="D4756" s="5">
        <f ca="1">IF(E4756&lt;(Driehoek_C-Driehoek_A)/(Driehoek_B-Driehoek_A),Driehoek_A+SQRT(E4756*(Driehoek_B-Driehoek_A)*(Driehoek_C-Driehoek_A)),Driehoek_B-SQRT((1-E4756)*(Driehoek_B-Driehoek_A)*(Driehoek_B-Driehoek_C)))</f>
        <v>3.756681878032655</v>
      </c>
      <c r="E4756" s="2">
        <f t="shared" ca="1" si="512"/>
        <v>0.22042365861488111</v>
      </c>
      <c r="F4756" s="2"/>
      <c r="G4756" s="15">
        <f ca="1">_xlfn.NORM.INV(H4756,Normaal_Mu,Normaal_Sigma)</f>
        <v>2.0910272513754933</v>
      </c>
      <c r="H4756" s="2">
        <f t="shared" ca="1" si="513"/>
        <v>7.29057542187731E-2</v>
      </c>
      <c r="I4756" s="2"/>
      <c r="J4756" s="15">
        <f ca="1">-LN(K4756) /NegExp_Labda</f>
        <v>6.4520458647148278</v>
      </c>
      <c r="K4756" s="2">
        <f t="shared" ca="1" si="514"/>
        <v>0.27515817277344146</v>
      </c>
      <c r="L4756" s="2"/>
      <c r="M4756" s="17">
        <f t="shared" ca="1" si="508"/>
        <v>4</v>
      </c>
      <c r="N4756" s="2">
        <f t="shared" ca="1" si="510"/>
        <v>0.34187407323174002</v>
      </c>
      <c r="O4756" s="2"/>
      <c r="P4756" s="31">
        <f t="shared" ca="1" si="509"/>
        <v>4.0887806866802219</v>
      </c>
    </row>
    <row r="4757" spans="1:16" x14ac:dyDescent="0.25">
      <c r="A4757" s="32">
        <f ca="1">Uniform_A+B4757*(Uniform_B-Uniform_A)</f>
        <v>0.9278315153092942</v>
      </c>
      <c r="B4757" s="2">
        <f t="shared" ca="1" si="511"/>
        <v>9.278315153092942E-2</v>
      </c>
      <c r="C4757" s="4"/>
      <c r="D4757" s="5">
        <f ca="1">IF(E4757&lt;(Driehoek_C-Driehoek_A)/(Driehoek_B-Driehoek_A),Driehoek_A+SQRT(E4757*(Driehoek_B-Driehoek_A)*(Driehoek_C-Driehoek_A)),Driehoek_B-SQRT((1-E4757)*(Driehoek_B-Driehoek_A)*(Driehoek_B-Driehoek_C)))</f>
        <v>5.5931042538155369</v>
      </c>
      <c r="E4757" s="2">
        <f t="shared" ca="1" si="512"/>
        <v>0.66837318213229169</v>
      </c>
      <c r="F4757" s="2"/>
      <c r="G4757" s="15">
        <f ca="1">_xlfn.NORM.INV(H4757,Normaal_Mu,Normaal_Sigma)</f>
        <v>4.157455531272908</v>
      </c>
      <c r="H4757" s="2">
        <f t="shared" ca="1" si="513"/>
        <v>0.33677815138107836</v>
      </c>
      <c r="I4757" s="2"/>
      <c r="J4757" s="15">
        <f ca="1">-LN(K4757) /NegExp_Labda</f>
        <v>2.5606950800952566</v>
      </c>
      <c r="K4757" s="2">
        <f t="shared" ca="1" si="514"/>
        <v>0.59921248192144105</v>
      </c>
      <c r="L4757" s="2"/>
      <c r="M4757" s="17">
        <f t="shared" ca="1" si="508"/>
        <v>4</v>
      </c>
      <c r="N4757" s="2">
        <f t="shared" ca="1" si="510"/>
        <v>0.30778722236436007</v>
      </c>
      <c r="O4757" s="2"/>
      <c r="P4757" s="31">
        <f t="shared" ca="1" si="509"/>
        <v>3.4478172760985992</v>
      </c>
    </row>
    <row r="4758" spans="1:16" x14ac:dyDescent="0.25">
      <c r="A4758" s="32">
        <f ca="1">Uniform_A+B4758*(Uniform_B-Uniform_A)</f>
        <v>3.4290610316175831</v>
      </c>
      <c r="B4758" s="2">
        <f t="shared" ca="1" si="511"/>
        <v>0.34290610316175829</v>
      </c>
      <c r="C4758" s="4"/>
      <c r="D4758" s="5">
        <f ca="1">IF(E4758&lt;(Driehoek_C-Driehoek_A)/(Driehoek_B-Driehoek_A),Driehoek_A+SQRT(E4758*(Driehoek_B-Driehoek_A)*(Driehoek_C-Driehoek_A)),Driehoek_B-SQRT((1-E4758)*(Driehoek_B-Driehoek_A)*(Driehoek_B-Driehoek_C)))</f>
        <v>5.8606007478150968</v>
      </c>
      <c r="E4758" s="2">
        <f t="shared" ca="1" si="512"/>
        <v>0.71840492386802479</v>
      </c>
      <c r="F4758" s="2"/>
      <c r="G4758" s="15">
        <f ca="1">_xlfn.NORM.INV(H4758,Normaal_Mu,Normaal_Sigma)</f>
        <v>3.4030306836730073</v>
      </c>
      <c r="H4758" s="2">
        <f t="shared" ca="1" si="513"/>
        <v>0.2122946463353288</v>
      </c>
      <c r="I4758" s="2"/>
      <c r="J4758" s="15">
        <f ca="1">-LN(K4758) /NegExp_Labda</f>
        <v>0.80208661472760767</v>
      </c>
      <c r="K4758" s="2">
        <f t="shared" ca="1" si="514"/>
        <v>0.85178824400388764</v>
      </c>
      <c r="L4758" s="2"/>
      <c r="M4758" s="17">
        <f t="shared" ca="1" si="508"/>
        <v>4</v>
      </c>
      <c r="N4758" s="2">
        <f t="shared" ca="1" si="510"/>
        <v>0.36986005043384695</v>
      </c>
      <c r="O4758" s="2"/>
      <c r="P4758" s="31">
        <f t="shared" ca="1" si="509"/>
        <v>3.4989558155666591</v>
      </c>
    </row>
    <row r="4759" spans="1:16" x14ac:dyDescent="0.25">
      <c r="A4759" s="32">
        <f ca="1">Uniform_A+B4759*(Uniform_B-Uniform_A)</f>
        <v>9.6245223750227762</v>
      </c>
      <c r="B4759" s="2">
        <f t="shared" ca="1" si="511"/>
        <v>0.9624522375022776</v>
      </c>
      <c r="C4759" s="4"/>
      <c r="D4759" s="5">
        <f ca="1">IF(E4759&lt;(Driehoek_C-Driehoek_A)/(Driehoek_B-Driehoek_A),Driehoek_A+SQRT(E4759*(Driehoek_B-Driehoek_A)*(Driehoek_C-Driehoek_A)),Driehoek_B-SQRT((1-E4759)*(Driehoek_B-Driehoek_A)*(Driehoek_B-Driehoek_C)))</f>
        <v>5.0549427134436087</v>
      </c>
      <c r="E4759" s="2">
        <f t="shared" ca="1" si="512"/>
        <v>0.55532922873680934</v>
      </c>
      <c r="F4759" s="2"/>
      <c r="G4759" s="15">
        <f ca="1">_xlfn.NORM.INV(H4759,Normaal_Mu,Normaal_Sigma)</f>
        <v>5.257328930723264</v>
      </c>
      <c r="H4759" s="2">
        <f t="shared" ca="1" si="513"/>
        <v>0.55118842291386394</v>
      </c>
      <c r="I4759" s="2"/>
      <c r="J4759" s="15">
        <f ca="1">-LN(K4759) /NegExp_Labda</f>
        <v>12.362786150051035</v>
      </c>
      <c r="K4759" s="2">
        <f t="shared" ca="1" si="514"/>
        <v>8.4368832394302484E-2</v>
      </c>
      <c r="L4759" s="2"/>
      <c r="M4759" s="17">
        <f t="shared" ca="1" si="508"/>
        <v>8</v>
      </c>
      <c r="N4759" s="2">
        <f t="shared" ca="1" si="510"/>
        <v>0.91365884126042174</v>
      </c>
      <c r="O4759" s="2"/>
      <c r="P4759" s="31">
        <f t="shared" ca="1" si="509"/>
        <v>8.0599160338481362</v>
      </c>
    </row>
    <row r="4760" spans="1:16" x14ac:dyDescent="0.25">
      <c r="A4760" s="32">
        <f ca="1">Uniform_A+B4760*(Uniform_B-Uniform_A)</f>
        <v>2.6218846487235057</v>
      </c>
      <c r="B4760" s="2">
        <f t="shared" ca="1" si="511"/>
        <v>0.26218846487235059</v>
      </c>
      <c r="C4760" s="4"/>
      <c r="D4760" s="5">
        <f ca="1">IF(E4760&lt;(Driehoek_C-Driehoek_A)/(Driehoek_B-Driehoek_A),Driehoek_A+SQRT(E4760*(Driehoek_B-Driehoek_A)*(Driehoek_C-Driehoek_A)),Driehoek_B-SQRT((1-E4760)*(Driehoek_B-Driehoek_A)*(Driehoek_B-Driehoek_C)))</f>
        <v>3.4905399655172338</v>
      </c>
      <c r="E4760" s="2">
        <f t="shared" ca="1" si="512"/>
        <v>0.15869352777172263</v>
      </c>
      <c r="F4760" s="2"/>
      <c r="G4760" s="15">
        <f ca="1">_xlfn.NORM.INV(H4760,Normaal_Mu,Normaal_Sigma)</f>
        <v>2.2859614309551719</v>
      </c>
      <c r="H4760" s="2">
        <f t="shared" ca="1" si="513"/>
        <v>8.7387541547667147E-2</v>
      </c>
      <c r="I4760" s="2"/>
      <c r="J4760" s="15">
        <f ca="1">-LN(K4760) /NegExp_Labda</f>
        <v>1.1689866940779543</v>
      </c>
      <c r="K4760" s="2">
        <f t="shared" ca="1" si="514"/>
        <v>0.79152221047081772</v>
      </c>
      <c r="L4760" s="2"/>
      <c r="M4760" s="17">
        <f t="shared" ca="1" si="508"/>
        <v>4</v>
      </c>
      <c r="N4760" s="2">
        <f t="shared" ca="1" si="510"/>
        <v>0.28917867015891408</v>
      </c>
      <c r="O4760" s="2"/>
      <c r="P4760" s="31">
        <f t="shared" ca="1" si="509"/>
        <v>2.7134745478547733</v>
      </c>
    </row>
    <row r="4761" spans="1:16" x14ac:dyDescent="0.25">
      <c r="A4761" s="32">
        <f ca="1">Uniform_A+B4761*(Uniform_B-Uniform_A)</f>
        <v>0.20547094111617814</v>
      </c>
      <c r="B4761" s="2">
        <f t="shared" ca="1" si="511"/>
        <v>2.0547094111617814E-2</v>
      </c>
      <c r="C4761" s="4"/>
      <c r="D4761" s="5">
        <f ca="1">IF(E4761&lt;(Driehoek_C-Driehoek_A)/(Driehoek_B-Driehoek_A),Driehoek_A+SQRT(E4761*(Driehoek_B-Driehoek_A)*(Driehoek_C-Driehoek_A)),Driehoek_B-SQRT((1-E4761)*(Driehoek_B-Driehoek_A)*(Driehoek_B-Driehoek_C)))</f>
        <v>4.9575043381601818</v>
      </c>
      <c r="E4761" s="2">
        <f t="shared" ca="1" si="512"/>
        <v>0.53309225211446432</v>
      </c>
      <c r="F4761" s="2"/>
      <c r="G4761" s="15">
        <f ca="1">_xlfn.NORM.INV(H4761,Normaal_Mu,Normaal_Sigma)</f>
        <v>6.5699828640689786</v>
      </c>
      <c r="H4761" s="2">
        <f t="shared" ca="1" si="513"/>
        <v>0.78377070394510018</v>
      </c>
      <c r="I4761" s="2"/>
      <c r="J4761" s="15">
        <f ca="1">-LN(K4761) /NegExp_Labda</f>
        <v>2.155048704812963</v>
      </c>
      <c r="K4761" s="2">
        <f t="shared" ca="1" si="514"/>
        <v>0.64985258055424044</v>
      </c>
      <c r="L4761" s="2"/>
      <c r="M4761" s="17">
        <f t="shared" ca="1" si="508"/>
        <v>5</v>
      </c>
      <c r="N4761" s="2">
        <f t="shared" ca="1" si="510"/>
        <v>0.59367715260333587</v>
      </c>
      <c r="O4761" s="2"/>
      <c r="P4761" s="31">
        <f t="shared" ca="1" si="509"/>
        <v>3.7776013696316602</v>
      </c>
    </row>
    <row r="4762" spans="1:16" x14ac:dyDescent="0.25">
      <c r="A4762" s="32">
        <f ca="1">Uniform_A+B4762*(Uniform_B-Uniform_A)</f>
        <v>0.51448623753500122</v>
      </c>
      <c r="B4762" s="2">
        <f t="shared" ca="1" si="511"/>
        <v>5.1448623753500122E-2</v>
      </c>
      <c r="C4762" s="4"/>
      <c r="D4762" s="5">
        <f ca="1">IF(E4762&lt;(Driehoek_C-Driehoek_A)/(Driehoek_B-Driehoek_A),Driehoek_A+SQRT(E4762*(Driehoek_B-Driehoek_A)*(Driehoek_C-Driehoek_A)),Driehoek_B-SQRT((1-E4762)*(Driehoek_B-Driehoek_A)*(Driehoek_B-Driehoek_C)))</f>
        <v>6.1555706864667776</v>
      </c>
      <c r="E4762" s="2">
        <f t="shared" ca="1" si="512"/>
        <v>0.76883491086608347</v>
      </c>
      <c r="F4762" s="2"/>
      <c r="G4762" s="15">
        <f ca="1">_xlfn.NORM.INV(H4762,Normaal_Mu,Normaal_Sigma)</f>
        <v>5.8661135511644176</v>
      </c>
      <c r="H4762" s="2">
        <f t="shared" ca="1" si="513"/>
        <v>0.66751323817096297</v>
      </c>
      <c r="I4762" s="2"/>
      <c r="J4762" s="15">
        <f ca="1">-LN(K4762) /NegExp_Labda</f>
        <v>1.892797404805276</v>
      </c>
      <c r="K4762" s="2">
        <f t="shared" ca="1" si="514"/>
        <v>0.68484723447188012</v>
      </c>
      <c r="L4762" s="2"/>
      <c r="M4762" s="17">
        <f t="shared" ca="1" si="508"/>
        <v>5</v>
      </c>
      <c r="N4762" s="2">
        <f t="shared" ca="1" si="510"/>
        <v>0.55501604310384123</v>
      </c>
      <c r="O4762" s="2"/>
      <c r="P4762" s="31">
        <f t="shared" ca="1" si="509"/>
        <v>3.8857935759942945</v>
      </c>
    </row>
    <row r="4763" spans="1:16" x14ac:dyDescent="0.25">
      <c r="A4763" s="32">
        <f ca="1">Uniform_A+B4763*(Uniform_B-Uniform_A)</f>
        <v>3.2056091895008763</v>
      </c>
      <c r="B4763" s="2">
        <f t="shared" ca="1" si="511"/>
        <v>0.32056091895008765</v>
      </c>
      <c r="C4763" s="4"/>
      <c r="D4763" s="5">
        <f ca="1">IF(E4763&lt;(Driehoek_C-Driehoek_A)/(Driehoek_B-Driehoek_A),Driehoek_A+SQRT(E4763*(Driehoek_B-Driehoek_A)*(Driehoek_C-Driehoek_A)),Driehoek_B-SQRT((1-E4763)*(Driehoek_B-Driehoek_A)*(Driehoek_B-Driehoek_C)))</f>
        <v>6.0726168782970102</v>
      </c>
      <c r="E4763" s="2">
        <f t="shared" ca="1" si="512"/>
        <v>0.75515508739338455</v>
      </c>
      <c r="F4763" s="2"/>
      <c r="G4763" s="15">
        <f ca="1">_xlfn.NORM.INV(H4763,Normaal_Mu,Normaal_Sigma)</f>
        <v>4.6346665067995341</v>
      </c>
      <c r="H4763" s="2">
        <f t="shared" ca="1" si="513"/>
        <v>0.42752975453627662</v>
      </c>
      <c r="I4763" s="2"/>
      <c r="J4763" s="15">
        <f ca="1">-LN(K4763) /NegExp_Labda</f>
        <v>2.3146377430735443</v>
      </c>
      <c r="K4763" s="2">
        <f t="shared" ca="1" si="514"/>
        <v>0.62943823452822489</v>
      </c>
      <c r="L4763" s="2"/>
      <c r="M4763" s="17">
        <f t="shared" ca="1" si="508"/>
        <v>4</v>
      </c>
      <c r="N4763" s="2">
        <f t="shared" ca="1" si="510"/>
        <v>0.3070103749032933</v>
      </c>
      <c r="O4763" s="2"/>
      <c r="P4763" s="31">
        <f t="shared" ca="1" si="509"/>
        <v>4.0455060635341926</v>
      </c>
    </row>
    <row r="4764" spans="1:16" x14ac:dyDescent="0.25">
      <c r="A4764" s="32">
        <f ca="1">Uniform_A+B4764*(Uniform_B-Uniform_A)</f>
        <v>7.5738194515544848</v>
      </c>
      <c r="B4764" s="2">
        <f t="shared" ca="1" si="511"/>
        <v>0.75738194515544843</v>
      </c>
      <c r="C4764" s="4"/>
      <c r="D4764" s="5">
        <f ca="1">IF(E4764&lt;(Driehoek_C-Driehoek_A)/(Driehoek_B-Driehoek_A),Driehoek_A+SQRT(E4764*(Driehoek_B-Driehoek_A)*(Driehoek_C-Driehoek_A)),Driehoek_B-SQRT((1-E4764)*(Driehoek_B-Driehoek_A)*(Driehoek_B-Driehoek_C)))</f>
        <v>4.9995533207420388</v>
      </c>
      <c r="E4764" s="2">
        <f t="shared" ca="1" si="512"/>
        <v>0.54275503904039868</v>
      </c>
      <c r="F4764" s="2"/>
      <c r="G4764" s="15">
        <f ca="1">_xlfn.NORM.INV(H4764,Normaal_Mu,Normaal_Sigma)</f>
        <v>5.1373589314210895</v>
      </c>
      <c r="H4764" s="2">
        <f t="shared" ca="1" si="513"/>
        <v>0.52737761820425788</v>
      </c>
      <c r="I4764" s="2"/>
      <c r="J4764" s="15">
        <f ca="1">-LN(K4764) /NegExp_Labda</f>
        <v>0.56670762265124031</v>
      </c>
      <c r="K4764" s="2">
        <f t="shared" ca="1" si="514"/>
        <v>0.89284567933855141</v>
      </c>
      <c r="L4764" s="2"/>
      <c r="M4764" s="17">
        <f t="shared" ca="1" si="508"/>
        <v>5</v>
      </c>
      <c r="N4764" s="2">
        <f t="shared" ca="1" si="510"/>
        <v>0.44244786449304963</v>
      </c>
      <c r="O4764" s="2"/>
      <c r="P4764" s="31">
        <f t="shared" ca="1" si="509"/>
        <v>4.6554878652737708</v>
      </c>
    </row>
    <row r="4765" spans="1:16" x14ac:dyDescent="0.25">
      <c r="A4765" s="32">
        <f ca="1">Uniform_A+B4765*(Uniform_B-Uniform_A)</f>
        <v>4.6355643269153459</v>
      </c>
      <c r="B4765" s="2">
        <f t="shared" ca="1" si="511"/>
        <v>0.46355643269153457</v>
      </c>
      <c r="C4765" s="4"/>
      <c r="D4765" s="5">
        <f ca="1">IF(E4765&lt;(Driehoek_C-Driehoek_A)/(Driehoek_B-Driehoek_A),Driehoek_A+SQRT(E4765*(Driehoek_B-Driehoek_A)*(Driehoek_C-Driehoek_A)),Driehoek_B-SQRT((1-E4765)*(Driehoek_B-Driehoek_A)*(Driehoek_B-Driehoek_C)))</f>
        <v>4.6039906115217981</v>
      </c>
      <c r="E4765" s="2">
        <f t="shared" ca="1" si="512"/>
        <v>0.4478600416117573</v>
      </c>
      <c r="F4765" s="2"/>
      <c r="G4765" s="15">
        <f ca="1">_xlfn.NORM.INV(H4765,Normaal_Mu,Normaal_Sigma)</f>
        <v>6.3449683931385108</v>
      </c>
      <c r="H4765" s="2">
        <f t="shared" ca="1" si="513"/>
        <v>0.74936225121729083</v>
      </c>
      <c r="I4765" s="2"/>
      <c r="J4765" s="15">
        <f ca="1">-LN(K4765) /NegExp_Labda</f>
        <v>3.6515261221496291</v>
      </c>
      <c r="K4765" s="2">
        <f t="shared" ca="1" si="514"/>
        <v>0.48176192213893354</v>
      </c>
      <c r="L4765" s="2"/>
      <c r="M4765" s="17">
        <f t="shared" ca="1" si="508"/>
        <v>6</v>
      </c>
      <c r="N4765" s="2">
        <f t="shared" ca="1" si="510"/>
        <v>0.70293538530431277</v>
      </c>
      <c r="O4765" s="2"/>
      <c r="P4765" s="31">
        <f t="shared" ca="1" si="509"/>
        <v>5.0472098907450569</v>
      </c>
    </row>
    <row r="4766" spans="1:16" x14ac:dyDescent="0.25">
      <c r="A4766" s="32">
        <f ca="1">Uniform_A+B4766*(Uniform_B-Uniform_A)</f>
        <v>1.4892921194130904</v>
      </c>
      <c r="B4766" s="2">
        <f t="shared" ca="1" si="511"/>
        <v>0.14892921194130904</v>
      </c>
      <c r="C4766" s="4"/>
      <c r="D4766" s="5">
        <f ca="1">IF(E4766&lt;(Driehoek_C-Driehoek_A)/(Driehoek_B-Driehoek_A),Driehoek_A+SQRT(E4766*(Driehoek_B-Driehoek_A)*(Driehoek_C-Driehoek_A)),Driehoek_B-SQRT((1-E4766)*(Driehoek_B-Driehoek_A)*(Driehoek_B-Driehoek_C)))</f>
        <v>3.4383438124052836</v>
      </c>
      <c r="E4766" s="2">
        <f t="shared" ca="1" si="512"/>
        <v>0.14777378019175469</v>
      </c>
      <c r="F4766" s="2"/>
      <c r="G4766" s="15">
        <f ca="1">_xlfn.NORM.INV(H4766,Normaal_Mu,Normaal_Sigma)</f>
        <v>3.5587179308989318</v>
      </c>
      <c r="H4766" s="2">
        <f t="shared" ca="1" si="513"/>
        <v>0.23556520003276293</v>
      </c>
      <c r="I4766" s="2"/>
      <c r="J4766" s="15">
        <f ca="1">-LN(K4766) /NegExp_Labda</f>
        <v>17.392346525691718</v>
      </c>
      <c r="K4766" s="2">
        <f t="shared" ca="1" si="514"/>
        <v>3.0854603888236021E-2</v>
      </c>
      <c r="L4766" s="2"/>
      <c r="M4766" s="17">
        <f t="shared" ca="1" si="508"/>
        <v>9</v>
      </c>
      <c r="N4766" s="2">
        <f t="shared" ca="1" si="510"/>
        <v>0.94068061997376196</v>
      </c>
      <c r="O4766" s="2"/>
      <c r="P4766" s="31">
        <f t="shared" ca="1" si="509"/>
        <v>6.9757400776818042</v>
      </c>
    </row>
    <row r="4767" spans="1:16" x14ac:dyDescent="0.25">
      <c r="A4767" s="32">
        <f ca="1">Uniform_A+B4767*(Uniform_B-Uniform_A)</f>
        <v>4.8516957013768947</v>
      </c>
      <c r="B4767" s="2">
        <f t="shared" ca="1" si="511"/>
        <v>0.48516957013768947</v>
      </c>
      <c r="C4767" s="4"/>
      <c r="D4767" s="5">
        <f ca="1">IF(E4767&lt;(Driehoek_C-Driehoek_A)/(Driehoek_B-Driehoek_A),Driehoek_A+SQRT(E4767*(Driehoek_B-Driehoek_A)*(Driehoek_C-Driehoek_A)),Driehoek_B-SQRT((1-E4767)*(Driehoek_B-Driehoek_A)*(Driehoek_B-Driehoek_C)))</f>
        <v>5.5999160313472123</v>
      </c>
      <c r="E4767" s="2">
        <f t="shared" ca="1" si="512"/>
        <v>0.6696979716031517</v>
      </c>
      <c r="F4767" s="2"/>
      <c r="G4767" s="15">
        <f ca="1">_xlfn.NORM.INV(H4767,Normaal_Mu,Normaal_Sigma)</f>
        <v>4.6495309274970085</v>
      </c>
      <c r="H4767" s="2">
        <f t="shared" ca="1" si="513"/>
        <v>0.43044767407942619</v>
      </c>
      <c r="I4767" s="2"/>
      <c r="J4767" s="15">
        <f ca="1">-LN(K4767) /NegExp_Labda</f>
        <v>8.5182717870635898</v>
      </c>
      <c r="K4767" s="2">
        <f t="shared" ca="1" si="514"/>
        <v>0.18201715148577557</v>
      </c>
      <c r="L4767" s="2"/>
      <c r="M4767" s="17">
        <f t="shared" ca="1" si="508"/>
        <v>12</v>
      </c>
      <c r="N4767" s="2">
        <f t="shared" ca="1" si="510"/>
        <v>0.99660179731340992</v>
      </c>
      <c r="O4767" s="2"/>
      <c r="P4767" s="31">
        <f t="shared" ca="1" si="509"/>
        <v>7.123882889456941</v>
      </c>
    </row>
    <row r="4768" spans="1:16" x14ac:dyDescent="0.25">
      <c r="A4768" s="32">
        <f ca="1">Uniform_A+B4768*(Uniform_B-Uniform_A)</f>
        <v>7.4173384404290346</v>
      </c>
      <c r="B4768" s="2">
        <f t="shared" ca="1" si="511"/>
        <v>0.74173384404290343</v>
      </c>
      <c r="C4768" s="4"/>
      <c r="D4768" s="5">
        <f ca="1">IF(E4768&lt;(Driehoek_C-Driehoek_A)/(Driehoek_B-Driehoek_A),Driehoek_A+SQRT(E4768*(Driehoek_B-Driehoek_A)*(Driehoek_C-Driehoek_A)),Driehoek_B-SQRT((1-E4768)*(Driehoek_B-Driehoek_A)*(Driehoek_B-Driehoek_C)))</f>
        <v>7.8692006184485077</v>
      </c>
      <c r="E4768" s="2">
        <f t="shared" ca="1" si="512"/>
        <v>0.96346550739093606</v>
      </c>
      <c r="F4768" s="2"/>
      <c r="G4768" s="15">
        <f ca="1">_xlfn.NORM.INV(H4768,Normaal_Mu,Normaal_Sigma)</f>
        <v>7.2789490816143374</v>
      </c>
      <c r="H4768" s="2">
        <f t="shared" ca="1" si="513"/>
        <v>0.87274735940874582</v>
      </c>
      <c r="I4768" s="2"/>
      <c r="J4768" s="15">
        <f ca="1">-LN(K4768) /NegExp_Labda</f>
        <v>7.3386007416122876</v>
      </c>
      <c r="K4768" s="2">
        <f t="shared" ca="1" si="514"/>
        <v>0.23045027918876837</v>
      </c>
      <c r="L4768" s="2"/>
      <c r="M4768" s="17">
        <f t="shared" ca="1" si="508"/>
        <v>5</v>
      </c>
      <c r="N4768" s="2">
        <f t="shared" ca="1" si="510"/>
        <v>0.54638069021901003</v>
      </c>
      <c r="O4768" s="2"/>
      <c r="P4768" s="31">
        <f t="shared" ca="1" si="509"/>
        <v>6.9808177764208335</v>
      </c>
    </row>
    <row r="4769" spans="1:16" x14ac:dyDescent="0.25">
      <c r="A4769" s="32">
        <f ca="1">Uniform_A+B4769*(Uniform_B-Uniform_A)</f>
        <v>1.7520344588245251</v>
      </c>
      <c r="B4769" s="2">
        <f t="shared" ca="1" si="511"/>
        <v>0.17520344588245251</v>
      </c>
      <c r="C4769" s="4"/>
      <c r="D4769" s="5">
        <f ca="1">IF(E4769&lt;(Driehoek_C-Driehoek_A)/(Driehoek_B-Driehoek_A),Driehoek_A+SQRT(E4769*(Driehoek_B-Driehoek_A)*(Driehoek_C-Driehoek_A)),Driehoek_B-SQRT((1-E4769)*(Driehoek_B-Driehoek_A)*(Driehoek_B-Driehoek_C)))</f>
        <v>5.0247262498825132</v>
      </c>
      <c r="E4769" s="2">
        <f t="shared" ca="1" si="512"/>
        <v>0.54849138890362437</v>
      </c>
      <c r="F4769" s="2"/>
      <c r="G4769" s="15">
        <f ca="1">_xlfn.NORM.INV(H4769,Normaal_Mu,Normaal_Sigma)</f>
        <v>3.9492091306020578</v>
      </c>
      <c r="H4769" s="2">
        <f t="shared" ca="1" si="513"/>
        <v>0.29965416325497329</v>
      </c>
      <c r="I4769" s="2"/>
      <c r="J4769" s="15">
        <f ca="1">-LN(K4769) /NegExp_Labda</f>
        <v>2.1066178057774794</v>
      </c>
      <c r="K4769" s="2">
        <f t="shared" ca="1" si="514"/>
        <v>0.65617775342513529</v>
      </c>
      <c r="L4769" s="2"/>
      <c r="M4769" s="17">
        <f t="shared" ca="1" si="508"/>
        <v>5</v>
      </c>
      <c r="N4769" s="2">
        <f t="shared" ca="1" si="510"/>
        <v>0.53010713746725213</v>
      </c>
      <c r="O4769" s="2"/>
      <c r="P4769" s="31">
        <f t="shared" ca="1" si="509"/>
        <v>3.5665175290173154</v>
      </c>
    </row>
    <row r="4770" spans="1:16" x14ac:dyDescent="0.25">
      <c r="A4770" s="32">
        <f ca="1">Uniform_A+B4770*(Uniform_B-Uniform_A)</f>
        <v>1.525892059865338</v>
      </c>
      <c r="B4770" s="2">
        <f t="shared" ca="1" si="511"/>
        <v>0.1525892059865338</v>
      </c>
      <c r="C4770" s="4"/>
      <c r="D4770" s="5">
        <f ca="1">IF(E4770&lt;(Driehoek_C-Driehoek_A)/(Driehoek_B-Driehoek_A),Driehoek_A+SQRT(E4770*(Driehoek_B-Driehoek_A)*(Driehoek_C-Driehoek_A)),Driehoek_B-SQRT((1-E4770)*(Driehoek_B-Driehoek_A)*(Driehoek_B-Driehoek_C)))</f>
        <v>5.0469517922237888</v>
      </c>
      <c r="E4770" s="2">
        <f t="shared" ca="1" si="512"/>
        <v>0.55352599619992227</v>
      </c>
      <c r="F4770" s="2"/>
      <c r="G4770" s="15">
        <f ca="1">_xlfn.NORM.INV(H4770,Normaal_Mu,Normaal_Sigma)</f>
        <v>6.0355100889216526</v>
      </c>
      <c r="H4770" s="2">
        <f t="shared" ca="1" si="513"/>
        <v>0.69768540608736973</v>
      </c>
      <c r="I4770" s="2"/>
      <c r="J4770" s="15">
        <f ca="1">-LN(K4770) /NegExp_Labda</f>
        <v>10.705507877378734</v>
      </c>
      <c r="K4770" s="2">
        <f t="shared" ca="1" si="514"/>
        <v>0.11752530869112332</v>
      </c>
      <c r="L4770" s="2"/>
      <c r="M4770" s="17">
        <f t="shared" ca="1" si="508"/>
        <v>6</v>
      </c>
      <c r="N4770" s="2">
        <f t="shared" ca="1" si="510"/>
        <v>0.64482031357752412</v>
      </c>
      <c r="O4770" s="2"/>
      <c r="P4770" s="31">
        <f t="shared" ca="1" si="509"/>
        <v>5.8627723636779026</v>
      </c>
    </row>
    <row r="4771" spans="1:16" x14ac:dyDescent="0.25">
      <c r="A4771" s="32">
        <f ca="1">Uniform_A+B4771*(Uniform_B-Uniform_A)</f>
        <v>6.7607793887078298</v>
      </c>
      <c r="B4771" s="2">
        <f t="shared" ca="1" si="511"/>
        <v>0.67607793887078294</v>
      </c>
      <c r="C4771" s="4"/>
      <c r="D4771" s="5">
        <f ca="1">IF(E4771&lt;(Driehoek_C-Driehoek_A)/(Driehoek_B-Driehoek_A),Driehoek_A+SQRT(E4771*(Driehoek_B-Driehoek_A)*(Driehoek_C-Driehoek_A)),Driehoek_B-SQRT((1-E4771)*(Driehoek_B-Driehoek_A)*(Driehoek_B-Driehoek_C)))</f>
        <v>4.8954990931559061</v>
      </c>
      <c r="E4771" s="2">
        <f t="shared" ca="1" si="512"/>
        <v>0.51865920873474314</v>
      </c>
      <c r="F4771" s="2"/>
      <c r="G4771" s="15">
        <f ca="1">_xlfn.NORM.INV(H4771,Normaal_Mu,Normaal_Sigma)</f>
        <v>0.85017622488512323</v>
      </c>
      <c r="H4771" s="2">
        <f t="shared" ca="1" si="513"/>
        <v>1.8997350884411235E-2</v>
      </c>
      <c r="I4771" s="2"/>
      <c r="J4771" s="15">
        <f ca="1">-LN(K4771) /NegExp_Labda</f>
        <v>2.5478018643839517</v>
      </c>
      <c r="K4771" s="2">
        <f t="shared" ca="1" si="514"/>
        <v>0.60075963099407703</v>
      </c>
      <c r="L4771" s="2"/>
      <c r="M4771" s="17">
        <f t="shared" ca="1" si="508"/>
        <v>4</v>
      </c>
      <c r="N4771" s="2">
        <f t="shared" ca="1" si="510"/>
        <v>0.28213740385645225</v>
      </c>
      <c r="O4771" s="2"/>
      <c r="P4771" s="31">
        <f t="shared" ca="1" si="509"/>
        <v>3.8108513142265621</v>
      </c>
    </row>
    <row r="4772" spans="1:16" x14ac:dyDescent="0.25">
      <c r="A4772" s="32">
        <f ca="1">Uniform_A+B4772*(Uniform_B-Uniform_A)</f>
        <v>7.5501410589748561</v>
      </c>
      <c r="B4772" s="2">
        <f t="shared" ca="1" si="511"/>
        <v>0.75501410589748563</v>
      </c>
      <c r="C4772" s="4"/>
      <c r="D4772" s="5">
        <f ca="1">IF(E4772&lt;(Driehoek_C-Driehoek_A)/(Driehoek_B-Driehoek_A),Driehoek_A+SQRT(E4772*(Driehoek_B-Driehoek_A)*(Driehoek_C-Driehoek_A)),Driehoek_B-SQRT((1-E4772)*(Driehoek_B-Driehoek_A)*(Driehoek_B-Driehoek_C)))</f>
        <v>4.3718248856167605</v>
      </c>
      <c r="E4772" s="2">
        <f t="shared" ca="1" si="512"/>
        <v>0.38799986030296241</v>
      </c>
      <c r="F4772" s="2"/>
      <c r="G4772" s="15">
        <f ca="1">_xlfn.NORM.INV(H4772,Normaal_Mu,Normaal_Sigma)</f>
        <v>4.0706549476831135</v>
      </c>
      <c r="H4772" s="2">
        <f t="shared" ca="1" si="513"/>
        <v>0.32108299293775455</v>
      </c>
      <c r="I4772" s="2"/>
      <c r="J4772" s="15">
        <f ca="1">-LN(K4772) /NegExp_Labda</f>
        <v>8.9145406085022962</v>
      </c>
      <c r="K4772" s="2">
        <f t="shared" ca="1" si="514"/>
        <v>0.16814843942313318</v>
      </c>
      <c r="L4772" s="2"/>
      <c r="M4772" s="17">
        <f t="shared" ca="1" si="508"/>
        <v>6</v>
      </c>
      <c r="N4772" s="2">
        <f t="shared" ca="1" si="510"/>
        <v>0.6821073678192906</v>
      </c>
      <c r="O4772" s="2"/>
      <c r="P4772" s="31">
        <f t="shared" ca="1" si="509"/>
        <v>6.1814323001554055</v>
      </c>
    </row>
    <row r="4773" spans="1:16" x14ac:dyDescent="0.25">
      <c r="A4773" s="32">
        <f ca="1">Uniform_A+B4773*(Uniform_B-Uniform_A)</f>
        <v>9.9095140690379289</v>
      </c>
      <c r="B4773" s="2">
        <f t="shared" ca="1" si="511"/>
        <v>0.9909514069037928</v>
      </c>
      <c r="C4773" s="4"/>
      <c r="D4773" s="5">
        <f ca="1">IF(E4773&lt;(Driehoek_C-Driehoek_A)/(Driehoek_B-Driehoek_A),Driehoek_A+SQRT(E4773*(Driehoek_B-Driehoek_A)*(Driehoek_C-Driehoek_A)),Driehoek_B-SQRT((1-E4773)*(Driehoek_B-Driehoek_A)*(Driehoek_B-Driehoek_C)))</f>
        <v>4.1564275759897189</v>
      </c>
      <c r="E4773" s="2">
        <f t="shared" ca="1" si="512"/>
        <v>0.32970874781049053</v>
      </c>
      <c r="F4773" s="2"/>
      <c r="G4773" s="15">
        <f ca="1">_xlfn.NORM.INV(H4773,Normaal_Mu,Normaal_Sigma)</f>
        <v>7.8412665032273399</v>
      </c>
      <c r="H4773" s="2">
        <f t="shared" ca="1" si="513"/>
        <v>0.92228829675560586</v>
      </c>
      <c r="I4773" s="2"/>
      <c r="J4773" s="15">
        <f ca="1">-LN(K4773) /NegExp_Labda</f>
        <v>2.9882551003691713</v>
      </c>
      <c r="K4773" s="2">
        <f t="shared" ca="1" si="514"/>
        <v>0.55010229888749596</v>
      </c>
      <c r="L4773" s="2"/>
      <c r="M4773" s="17">
        <f t="shared" ca="1" si="508"/>
        <v>4</v>
      </c>
      <c r="N4773" s="2">
        <f t="shared" ca="1" si="510"/>
        <v>0.37486755657564141</v>
      </c>
      <c r="O4773" s="2"/>
      <c r="P4773" s="31">
        <f t="shared" ca="1" si="509"/>
        <v>5.7790926497248325</v>
      </c>
    </row>
    <row r="4774" spans="1:16" x14ac:dyDescent="0.25">
      <c r="A4774" s="32">
        <f ca="1">Uniform_A+B4774*(Uniform_B-Uniform_A)</f>
        <v>1.0813905743373686</v>
      </c>
      <c r="B4774" s="2">
        <f t="shared" ca="1" si="511"/>
        <v>0.10813905743373686</v>
      </c>
      <c r="C4774" s="4"/>
      <c r="D4774" s="5">
        <f ca="1">IF(E4774&lt;(Driehoek_C-Driehoek_A)/(Driehoek_B-Driehoek_A),Driehoek_A+SQRT(E4774*(Driehoek_B-Driehoek_A)*(Driehoek_C-Driehoek_A)),Driehoek_B-SQRT((1-E4774)*(Driehoek_B-Driehoek_A)*(Driehoek_B-Driehoek_C)))</f>
        <v>4.8647223544098832</v>
      </c>
      <c r="E4774" s="2">
        <f t="shared" ca="1" si="512"/>
        <v>0.51141367982521879</v>
      </c>
      <c r="F4774" s="2"/>
      <c r="G4774" s="15">
        <f ca="1">_xlfn.NORM.INV(H4774,Normaal_Mu,Normaal_Sigma)</f>
        <v>6.9471618293796507</v>
      </c>
      <c r="H4774" s="2">
        <f t="shared" ca="1" si="513"/>
        <v>0.83486766680968338</v>
      </c>
      <c r="I4774" s="2"/>
      <c r="J4774" s="15">
        <f ca="1">-LN(K4774) /NegExp_Labda</f>
        <v>8.2329168798143504E-2</v>
      </c>
      <c r="K4774" s="2">
        <f t="shared" ca="1" si="514"/>
        <v>0.98366898708760342</v>
      </c>
      <c r="L4774" s="2"/>
      <c r="M4774" s="17">
        <f t="shared" ca="1" si="508"/>
        <v>6</v>
      </c>
      <c r="N4774" s="2">
        <f t="shared" ca="1" si="510"/>
        <v>0.68781860755501634</v>
      </c>
      <c r="O4774" s="2"/>
      <c r="P4774" s="31">
        <f t="shared" ca="1" si="509"/>
        <v>3.7951207853850093</v>
      </c>
    </row>
    <row r="4775" spans="1:16" x14ac:dyDescent="0.25">
      <c r="A4775" s="32">
        <f ca="1">Uniform_A+B4775*(Uniform_B-Uniform_A)</f>
        <v>4.6211300878316264</v>
      </c>
      <c r="B4775" s="2">
        <f t="shared" ca="1" si="511"/>
        <v>0.46211300878316264</v>
      </c>
      <c r="C4775" s="4"/>
      <c r="D4775" s="5">
        <f ca="1">IF(E4775&lt;(Driehoek_C-Driehoek_A)/(Driehoek_B-Driehoek_A),Driehoek_A+SQRT(E4775*(Driehoek_B-Driehoek_A)*(Driehoek_C-Driehoek_A)),Driehoek_B-SQRT((1-E4775)*(Driehoek_B-Driehoek_A)*(Driehoek_B-Driehoek_C)))</f>
        <v>6.6530510558130755</v>
      </c>
      <c r="E4775" s="2">
        <f t="shared" ca="1" si="512"/>
        <v>0.84262373295371085</v>
      </c>
      <c r="F4775" s="2"/>
      <c r="G4775" s="15">
        <f ca="1">_xlfn.NORM.INV(H4775,Normaal_Mu,Normaal_Sigma)</f>
        <v>3.7694728327359326</v>
      </c>
      <c r="H4775" s="2">
        <f t="shared" ca="1" si="513"/>
        <v>0.26919033145526028</v>
      </c>
      <c r="I4775" s="2"/>
      <c r="J4775" s="15">
        <f ca="1">-LN(K4775) /NegExp_Labda</f>
        <v>3.6819996742042682</v>
      </c>
      <c r="K4775" s="2">
        <f t="shared" ca="1" si="514"/>
        <v>0.47883465222891808</v>
      </c>
      <c r="L4775" s="2"/>
      <c r="M4775" s="17">
        <f t="shared" ca="1" si="508"/>
        <v>4</v>
      </c>
      <c r="N4775" s="2">
        <f t="shared" ca="1" si="510"/>
        <v>0.28186596547956144</v>
      </c>
      <c r="O4775" s="2"/>
      <c r="P4775" s="31">
        <f t="shared" ca="1" si="509"/>
        <v>4.5451307301169805</v>
      </c>
    </row>
    <row r="4776" spans="1:16" x14ac:dyDescent="0.25">
      <c r="A4776" s="32">
        <f ca="1">Uniform_A+B4776*(Uniform_B-Uniform_A)</f>
        <v>1.3249210744131357</v>
      </c>
      <c r="B4776" s="2">
        <f t="shared" ca="1" si="511"/>
        <v>0.13249210744131357</v>
      </c>
      <c r="C4776" s="4"/>
      <c r="D4776" s="5">
        <f ca="1">IF(E4776&lt;(Driehoek_C-Driehoek_A)/(Driehoek_B-Driehoek_A),Driehoek_A+SQRT(E4776*(Driehoek_B-Driehoek_A)*(Driehoek_C-Driehoek_A)),Driehoek_B-SQRT((1-E4776)*(Driehoek_B-Driehoek_A)*(Driehoek_B-Driehoek_C)))</f>
        <v>6.9403085073656223</v>
      </c>
      <c r="E4776" s="2">
        <f t="shared" ca="1" si="512"/>
        <v>0.87879059871913057</v>
      </c>
      <c r="F4776" s="2"/>
      <c r="G4776" s="15">
        <f ca="1">_xlfn.NORM.INV(H4776,Normaal_Mu,Normaal_Sigma)</f>
        <v>5.6412581980385772</v>
      </c>
      <c r="H4776" s="2">
        <f t="shared" ca="1" si="513"/>
        <v>0.62575425844033028</v>
      </c>
      <c r="I4776" s="2"/>
      <c r="J4776" s="15">
        <f ca="1">-LN(K4776) /NegExp_Labda</f>
        <v>1.6805612884949466</v>
      </c>
      <c r="K4776" s="2">
        <f t="shared" ca="1" si="514"/>
        <v>0.71454288837315083</v>
      </c>
      <c r="L4776" s="2"/>
      <c r="M4776" s="17">
        <f t="shared" ca="1" si="508"/>
        <v>4</v>
      </c>
      <c r="N4776" s="2">
        <f t="shared" ca="1" si="510"/>
        <v>0.27820025357876199</v>
      </c>
      <c r="O4776" s="2"/>
      <c r="P4776" s="31">
        <f t="shared" ca="1" si="509"/>
        <v>3.9174098136624567</v>
      </c>
    </row>
    <row r="4777" spans="1:16" x14ac:dyDescent="0.25">
      <c r="A4777" s="32">
        <f ca="1">Uniform_A+B4777*(Uniform_B-Uniform_A)</f>
        <v>6.324104421716271</v>
      </c>
      <c r="B4777" s="2">
        <f t="shared" ca="1" si="511"/>
        <v>0.63241044217162712</v>
      </c>
      <c r="C4777" s="4"/>
      <c r="D4777" s="5">
        <f ca="1">IF(E4777&lt;(Driehoek_C-Driehoek_A)/(Driehoek_B-Driehoek_A),Driehoek_A+SQRT(E4777*(Driehoek_B-Driehoek_A)*(Driehoek_C-Driehoek_A)),Driehoek_B-SQRT((1-E4777)*(Driehoek_B-Driehoek_A)*(Driehoek_B-Driehoek_C)))</f>
        <v>5.8964133664990612</v>
      </c>
      <c r="E4777" s="2">
        <f t="shared" ca="1" si="512"/>
        <v>0.72479285738155175</v>
      </c>
      <c r="F4777" s="2"/>
      <c r="G4777" s="15">
        <f ca="1">_xlfn.NORM.INV(H4777,Normaal_Mu,Normaal_Sigma)</f>
        <v>6.4711322560869133</v>
      </c>
      <c r="H4777" s="2">
        <f t="shared" ca="1" si="513"/>
        <v>0.76900260877406479</v>
      </c>
      <c r="I4777" s="2"/>
      <c r="J4777" s="15">
        <f ca="1">-LN(K4777) /NegExp_Labda</f>
        <v>2.0291443588282818</v>
      </c>
      <c r="K4777" s="2">
        <f t="shared" ca="1" si="514"/>
        <v>0.6664242016643237</v>
      </c>
      <c r="L4777" s="2"/>
      <c r="M4777" s="17">
        <f t="shared" ca="1" si="508"/>
        <v>6</v>
      </c>
      <c r="N4777" s="2">
        <f t="shared" ca="1" si="510"/>
        <v>0.62067102711854238</v>
      </c>
      <c r="O4777" s="2"/>
      <c r="P4777" s="31">
        <f t="shared" ca="1" si="509"/>
        <v>5.3441588806261056</v>
      </c>
    </row>
    <row r="4778" spans="1:16" x14ac:dyDescent="0.25">
      <c r="A4778" s="32">
        <f ca="1">Uniform_A+B4778*(Uniform_B-Uniform_A)</f>
        <v>8.7545571144310443</v>
      </c>
      <c r="B4778" s="2">
        <f t="shared" ca="1" si="511"/>
        <v>0.87545571144310441</v>
      </c>
      <c r="C4778" s="4"/>
      <c r="D4778" s="5">
        <f ca="1">IF(E4778&lt;(Driehoek_C-Driehoek_A)/(Driehoek_B-Driehoek_A),Driehoek_A+SQRT(E4778*(Driehoek_B-Driehoek_A)*(Driehoek_C-Driehoek_A)),Driehoek_B-SQRT((1-E4778)*(Driehoek_B-Driehoek_A)*(Driehoek_B-Driehoek_C)))</f>
        <v>5.3511297210380455</v>
      </c>
      <c r="E4778" s="2">
        <f t="shared" ca="1" si="512"/>
        <v>0.61959273392308878</v>
      </c>
      <c r="F4778" s="2"/>
      <c r="G4778" s="15">
        <f ca="1">_xlfn.NORM.INV(H4778,Normaal_Mu,Normaal_Sigma)</f>
        <v>3.8102300503375885</v>
      </c>
      <c r="H4778" s="2">
        <f t="shared" ca="1" si="513"/>
        <v>0.27596018070376238</v>
      </c>
      <c r="I4778" s="2"/>
      <c r="J4778" s="15">
        <f ca="1">-LN(K4778) /NegExp_Labda</f>
        <v>4.817485562178609</v>
      </c>
      <c r="K4778" s="2">
        <f t="shared" ca="1" si="514"/>
        <v>0.38155620512590671</v>
      </c>
      <c r="L4778" s="2"/>
      <c r="M4778" s="17">
        <f t="shared" ca="1" si="508"/>
        <v>1</v>
      </c>
      <c r="N4778" s="2">
        <f t="shared" ca="1" si="510"/>
        <v>1.7169470697624978E-2</v>
      </c>
      <c r="O4778" s="2"/>
      <c r="P4778" s="31">
        <f t="shared" ca="1" si="509"/>
        <v>4.7466804895970567</v>
      </c>
    </row>
    <row r="4779" spans="1:16" x14ac:dyDescent="0.25">
      <c r="A4779" s="32">
        <f ca="1">Uniform_A+B4779*(Uniform_B-Uniform_A)</f>
        <v>4.171753865090098</v>
      </c>
      <c r="B4779" s="2">
        <f t="shared" ca="1" si="511"/>
        <v>0.41717538650900976</v>
      </c>
      <c r="C4779" s="4"/>
      <c r="D4779" s="5">
        <f ca="1">IF(E4779&lt;(Driehoek_C-Driehoek_A)/(Driehoek_B-Driehoek_A),Driehoek_A+SQRT(E4779*(Driehoek_B-Driehoek_A)*(Driehoek_C-Driehoek_A)),Driehoek_B-SQRT((1-E4779)*(Driehoek_B-Driehoek_A)*(Driehoek_B-Driehoek_C)))</f>
        <v>4.923542122034851</v>
      </c>
      <c r="E4779" s="2">
        <f t="shared" ca="1" si="512"/>
        <v>0.52521403340502504</v>
      </c>
      <c r="F4779" s="2"/>
      <c r="G4779" s="15">
        <f ca="1">_xlfn.NORM.INV(H4779,Normaal_Mu,Normaal_Sigma)</f>
        <v>5.5270217837125335</v>
      </c>
      <c r="H4779" s="2">
        <f t="shared" ca="1" si="513"/>
        <v>0.60392158518038408</v>
      </c>
      <c r="I4779" s="2"/>
      <c r="J4779" s="15">
        <f ca="1">-LN(K4779) /NegExp_Labda</f>
        <v>1.5349370784694218</v>
      </c>
      <c r="K4779" s="2">
        <f t="shared" ca="1" si="514"/>
        <v>0.7356598586178601</v>
      </c>
      <c r="L4779" s="2"/>
      <c r="M4779" s="17">
        <f t="shared" ca="1" si="508"/>
        <v>6</v>
      </c>
      <c r="N4779" s="2">
        <f t="shared" ca="1" si="510"/>
        <v>0.75078526941003132</v>
      </c>
      <c r="O4779" s="2"/>
      <c r="P4779" s="31">
        <f t="shared" ca="1" si="509"/>
        <v>4.4314509698613813</v>
      </c>
    </row>
    <row r="4780" spans="1:16" x14ac:dyDescent="0.25">
      <c r="A4780" s="32">
        <f ca="1">Uniform_A+B4780*(Uniform_B-Uniform_A)</f>
        <v>2.4892930483900799</v>
      </c>
      <c r="B4780" s="2">
        <f t="shared" ca="1" si="511"/>
        <v>0.24892930483900799</v>
      </c>
      <c r="C4780" s="4"/>
      <c r="D4780" s="5">
        <f ca="1">IF(E4780&lt;(Driehoek_C-Driehoek_A)/(Driehoek_B-Driehoek_A),Driehoek_A+SQRT(E4780*(Driehoek_B-Driehoek_A)*(Driehoek_C-Driehoek_A)),Driehoek_B-SQRT((1-E4780)*(Driehoek_B-Driehoek_A)*(Driehoek_B-Driehoek_C)))</f>
        <v>4.047156183745332</v>
      </c>
      <c r="E4780" s="2">
        <f t="shared" ca="1" si="512"/>
        <v>0.29912394662251118</v>
      </c>
      <c r="F4780" s="2"/>
      <c r="G4780" s="15">
        <f ca="1">_xlfn.NORM.INV(H4780,Normaal_Mu,Normaal_Sigma)</f>
        <v>1.7904496690073497</v>
      </c>
      <c r="H4780" s="2">
        <f t="shared" ca="1" si="513"/>
        <v>5.4271646606869561E-2</v>
      </c>
      <c r="I4780" s="2"/>
      <c r="J4780" s="15">
        <f ca="1">-LN(K4780) /NegExp_Labda</f>
        <v>1.0314521043290947</v>
      </c>
      <c r="K4780" s="2">
        <f t="shared" ca="1" si="514"/>
        <v>0.8135967564940344</v>
      </c>
      <c r="L4780" s="2"/>
      <c r="M4780" s="17">
        <f t="shared" ca="1" si="508"/>
        <v>9</v>
      </c>
      <c r="N4780" s="2">
        <f t="shared" ca="1" si="510"/>
        <v>0.95308394371853689</v>
      </c>
      <c r="O4780" s="2"/>
      <c r="P4780" s="31">
        <f t="shared" ca="1" si="509"/>
        <v>3.6716702010943711</v>
      </c>
    </row>
    <row r="4781" spans="1:16" x14ac:dyDescent="0.25">
      <c r="A4781" s="32">
        <f ca="1">Uniform_A+B4781*(Uniform_B-Uniform_A)</f>
        <v>7.8303754266239087</v>
      </c>
      <c r="B4781" s="2">
        <f t="shared" ca="1" si="511"/>
        <v>0.7830375426623909</v>
      </c>
      <c r="C4781" s="4"/>
      <c r="D4781" s="5">
        <f ca="1">IF(E4781&lt;(Driehoek_C-Driehoek_A)/(Driehoek_B-Driehoek_A),Driehoek_A+SQRT(E4781*(Driehoek_B-Driehoek_A)*(Driehoek_C-Driehoek_A)),Driehoek_B-SQRT((1-E4781)*(Driehoek_B-Driehoek_A)*(Driehoek_B-Driehoek_C)))</f>
        <v>3.9907283663616964</v>
      </c>
      <c r="E4781" s="2">
        <f t="shared" ca="1" si="512"/>
        <v>0.28307138775979346</v>
      </c>
      <c r="F4781" s="2"/>
      <c r="G4781" s="15">
        <f ca="1">_xlfn.NORM.INV(H4781,Normaal_Mu,Normaal_Sigma)</f>
        <v>4.3268157441793074</v>
      </c>
      <c r="H4781" s="2">
        <f t="shared" ca="1" si="513"/>
        <v>0.36821219565114416</v>
      </c>
      <c r="I4781" s="2"/>
      <c r="J4781" s="15">
        <f ca="1">-LN(K4781) /NegExp_Labda</f>
        <v>9.0284276667458858</v>
      </c>
      <c r="K4781" s="2">
        <f t="shared" ca="1" si="514"/>
        <v>0.16436174249113011</v>
      </c>
      <c r="L4781" s="2"/>
      <c r="M4781" s="17">
        <f t="shared" ref="M4781:M4844" ca="1" si="515">VLOOKUP(N4781,$S$5:$T$105,2,TRUE)</f>
        <v>5</v>
      </c>
      <c r="N4781" s="2">
        <f t="shared" ca="1" si="510"/>
        <v>0.48657696795495586</v>
      </c>
      <c r="O4781" s="2"/>
      <c r="P4781" s="31">
        <f t="shared" ref="P4781:P4844" ca="1" si="516">SUM(A4781,D4781,G4781,J4781,M4781)/5</f>
        <v>6.0352694407821605</v>
      </c>
    </row>
    <row r="4782" spans="1:16" x14ac:dyDescent="0.25">
      <c r="A4782" s="32">
        <f ca="1">Uniform_A+B4782*(Uniform_B-Uniform_A)</f>
        <v>9.1350846182423204</v>
      </c>
      <c r="B4782" s="2">
        <f t="shared" ca="1" si="511"/>
        <v>0.91350846182423207</v>
      </c>
      <c r="C4782" s="4"/>
      <c r="D4782" s="5">
        <f ca="1">IF(E4782&lt;(Driehoek_C-Driehoek_A)/(Driehoek_B-Driehoek_A),Driehoek_A+SQRT(E4782*(Driehoek_B-Driehoek_A)*(Driehoek_C-Driehoek_A)),Driehoek_B-SQRT((1-E4782)*(Driehoek_B-Driehoek_A)*(Driehoek_B-Driehoek_C)))</f>
        <v>3.34617814396284</v>
      </c>
      <c r="E4782" s="2">
        <f t="shared" ca="1" si="512"/>
        <v>0.12944254252023113</v>
      </c>
      <c r="F4782" s="2"/>
      <c r="G4782" s="15">
        <f ca="1">_xlfn.NORM.INV(H4782,Normaal_Mu,Normaal_Sigma)</f>
        <v>4.2206455995641612</v>
      </c>
      <c r="H4782" s="2">
        <f t="shared" ca="1" si="513"/>
        <v>0.3483876289905955</v>
      </c>
      <c r="I4782" s="2"/>
      <c r="J4782" s="15">
        <f ca="1">-LN(K4782) /NegExp_Labda</f>
        <v>1.3187823404796357</v>
      </c>
      <c r="K4782" s="2">
        <f t="shared" ca="1" si="514"/>
        <v>0.76816058849035118</v>
      </c>
      <c r="L4782" s="2"/>
      <c r="M4782" s="17">
        <f t="shared" ca="1" si="515"/>
        <v>2</v>
      </c>
      <c r="N4782" s="2">
        <f t="shared" ca="1" si="510"/>
        <v>7.2300466016446463E-2</v>
      </c>
      <c r="O4782" s="2"/>
      <c r="P4782" s="31">
        <f t="shared" ca="1" si="516"/>
        <v>4.0041381404497915</v>
      </c>
    </row>
    <row r="4783" spans="1:16" x14ac:dyDescent="0.25">
      <c r="A4783" s="32">
        <f ca="1">Uniform_A+B4783*(Uniform_B-Uniform_A)</f>
        <v>3.1442669137748149</v>
      </c>
      <c r="B4783" s="2">
        <f t="shared" ca="1" si="511"/>
        <v>0.31442669137748147</v>
      </c>
      <c r="C4783" s="4"/>
      <c r="D4783" s="5">
        <f ca="1">IF(E4783&lt;(Driehoek_C-Driehoek_A)/(Driehoek_B-Driehoek_A),Driehoek_A+SQRT(E4783*(Driehoek_B-Driehoek_A)*(Driehoek_C-Driehoek_A)),Driehoek_B-SQRT((1-E4783)*(Driehoek_B-Driehoek_A)*(Driehoek_B-Driehoek_C)))</f>
        <v>3.8675610463182393</v>
      </c>
      <c r="E4783" s="2">
        <f t="shared" ca="1" si="512"/>
        <v>0.24912744726609115</v>
      </c>
      <c r="F4783" s="2"/>
      <c r="G4783" s="15">
        <f ca="1">_xlfn.NORM.INV(H4783,Normaal_Mu,Normaal_Sigma)</f>
        <v>4.3722640550275482</v>
      </c>
      <c r="H4783" s="2">
        <f t="shared" ca="1" si="513"/>
        <v>0.37681065815114823</v>
      </c>
      <c r="I4783" s="2"/>
      <c r="J4783" s="15">
        <f ca="1">-LN(K4783) /NegExp_Labda</f>
        <v>5.0674199116806973</v>
      </c>
      <c r="K4783" s="2">
        <f t="shared" ca="1" si="514"/>
        <v>0.36295225498455796</v>
      </c>
      <c r="L4783" s="2"/>
      <c r="M4783" s="17">
        <f t="shared" ca="1" si="515"/>
        <v>4</v>
      </c>
      <c r="N4783" s="2">
        <f t="shared" ca="1" si="510"/>
        <v>0.37407600327035961</v>
      </c>
      <c r="O4783" s="2"/>
      <c r="P4783" s="31">
        <f t="shared" ca="1" si="516"/>
        <v>4.0903023853602596</v>
      </c>
    </row>
    <row r="4784" spans="1:16" x14ac:dyDescent="0.25">
      <c r="A4784" s="32">
        <f ca="1">Uniform_A+B4784*(Uniform_B-Uniform_A)</f>
        <v>8.8426916601367864</v>
      </c>
      <c r="B4784" s="2">
        <f t="shared" ca="1" si="511"/>
        <v>0.88426916601367855</v>
      </c>
      <c r="C4784" s="4"/>
      <c r="D4784" s="5">
        <f ca="1">IF(E4784&lt;(Driehoek_C-Driehoek_A)/(Driehoek_B-Driehoek_A),Driehoek_A+SQRT(E4784*(Driehoek_B-Driehoek_A)*(Driehoek_C-Driehoek_A)),Driehoek_B-SQRT((1-E4784)*(Driehoek_B-Driehoek_A)*(Driehoek_B-Driehoek_C)))</f>
        <v>4.7273177562722983</v>
      </c>
      <c r="E4784" s="2">
        <f t="shared" ca="1" si="512"/>
        <v>0.47840532697525762</v>
      </c>
      <c r="F4784" s="2"/>
      <c r="G4784" s="15">
        <f ca="1">_xlfn.NORM.INV(H4784,Normaal_Mu,Normaal_Sigma)</f>
        <v>5.6855046153505713</v>
      </c>
      <c r="H4784" s="2">
        <f t="shared" ca="1" si="513"/>
        <v>0.63410759610191358</v>
      </c>
      <c r="I4784" s="2"/>
      <c r="J4784" s="15">
        <f ca="1">-LN(K4784) /NegExp_Labda</f>
        <v>6.5743824155594233</v>
      </c>
      <c r="K4784" s="2">
        <f t="shared" ca="1" si="514"/>
        <v>0.26850748640024502</v>
      </c>
      <c r="L4784" s="2"/>
      <c r="M4784" s="17">
        <f t="shared" ca="1" si="515"/>
        <v>6</v>
      </c>
      <c r="N4784" s="2">
        <f t="shared" ca="1" si="510"/>
        <v>0.71378869449540983</v>
      </c>
      <c r="O4784" s="2"/>
      <c r="P4784" s="31">
        <f t="shared" ca="1" si="516"/>
        <v>6.3659792894638159</v>
      </c>
    </row>
    <row r="4785" spans="1:16" x14ac:dyDescent="0.25">
      <c r="A4785" s="32">
        <f ca="1">Uniform_A+B4785*(Uniform_B-Uniform_A)</f>
        <v>7.907125308877565</v>
      </c>
      <c r="B4785" s="2">
        <f t="shared" ca="1" si="511"/>
        <v>0.7907125308877565</v>
      </c>
      <c r="C4785" s="4"/>
      <c r="D4785" s="5">
        <f ca="1">IF(E4785&lt;(Driehoek_C-Driehoek_A)/(Driehoek_B-Driehoek_A),Driehoek_A+SQRT(E4785*(Driehoek_B-Driehoek_A)*(Driehoek_C-Driehoek_A)),Driehoek_B-SQRT((1-E4785)*(Driehoek_B-Driehoek_A)*(Driehoek_B-Driehoek_C)))</f>
        <v>4.1022346708093975</v>
      </c>
      <c r="E4785" s="2">
        <f t="shared" ca="1" si="512"/>
        <v>0.31462556514795637</v>
      </c>
      <c r="F4785" s="2"/>
      <c r="G4785" s="15">
        <f ca="1">_xlfn.NORM.INV(H4785,Normaal_Mu,Normaal_Sigma)</f>
        <v>4.4832697668499941</v>
      </c>
      <c r="H4785" s="2">
        <f t="shared" ca="1" si="513"/>
        <v>0.39806256789711958</v>
      </c>
      <c r="I4785" s="2"/>
      <c r="J4785" s="15">
        <f ca="1">-LN(K4785) /NegExp_Labda</f>
        <v>2.3301963203144505</v>
      </c>
      <c r="K4785" s="2">
        <f t="shared" ca="1" si="514"/>
        <v>0.62748264604557313</v>
      </c>
      <c r="L4785" s="2"/>
      <c r="M4785" s="17">
        <f t="shared" ca="1" si="515"/>
        <v>7</v>
      </c>
      <c r="N4785" s="2">
        <f t="shared" ca="1" si="510"/>
        <v>0.80530755685974631</v>
      </c>
      <c r="O4785" s="2"/>
      <c r="P4785" s="31">
        <f t="shared" ca="1" si="516"/>
        <v>5.1645652133702811</v>
      </c>
    </row>
    <row r="4786" spans="1:16" x14ac:dyDescent="0.25">
      <c r="A4786" s="32">
        <f ca="1">Uniform_A+B4786*(Uniform_B-Uniform_A)</f>
        <v>9.1321577417993396</v>
      </c>
      <c r="B4786" s="2">
        <f t="shared" ca="1" si="511"/>
        <v>0.91321577417993405</v>
      </c>
      <c r="C4786" s="4"/>
      <c r="D4786" s="5">
        <f ca="1">IF(E4786&lt;(Driehoek_C-Driehoek_A)/(Driehoek_B-Driehoek_A),Driehoek_A+SQRT(E4786*(Driehoek_B-Driehoek_A)*(Driehoek_C-Driehoek_A)),Driehoek_B-SQRT((1-E4786)*(Driehoek_B-Driehoek_A)*(Driehoek_B-Driehoek_C)))</f>
        <v>6.4516121795422929</v>
      </c>
      <c r="E4786" s="2">
        <f t="shared" ca="1" si="512"/>
        <v>0.81444912904408051</v>
      </c>
      <c r="F4786" s="2"/>
      <c r="G4786" s="15">
        <f ca="1">_xlfn.NORM.INV(H4786,Normaal_Mu,Normaal_Sigma)</f>
        <v>6.0157762754242192</v>
      </c>
      <c r="H4786" s="2">
        <f t="shared" ca="1" si="513"/>
        <v>0.69423410291801357</v>
      </c>
      <c r="I4786" s="2"/>
      <c r="J4786" s="15">
        <f ca="1">-LN(K4786) /NegExp_Labda</f>
        <v>6.4821755315819845</v>
      </c>
      <c r="K4786" s="2">
        <f t="shared" ca="1" si="514"/>
        <v>0.27350507369187349</v>
      </c>
      <c r="L4786" s="2"/>
      <c r="M4786" s="17">
        <f t="shared" ca="1" si="515"/>
        <v>8</v>
      </c>
      <c r="N4786" s="2">
        <f t="shared" ca="1" si="510"/>
        <v>0.91823431639651398</v>
      </c>
      <c r="O4786" s="2"/>
      <c r="P4786" s="31">
        <f t="shared" ca="1" si="516"/>
        <v>7.2163443456695662</v>
      </c>
    </row>
    <row r="4787" spans="1:16" x14ac:dyDescent="0.25">
      <c r="A4787" s="32">
        <f ca="1">Uniform_A+B4787*(Uniform_B-Uniform_A)</f>
        <v>3.9168341103968785</v>
      </c>
      <c r="B4787" s="2">
        <f t="shared" ca="1" si="511"/>
        <v>0.39168341103968785</v>
      </c>
      <c r="C4787" s="4"/>
      <c r="D4787" s="5">
        <f ca="1">IF(E4787&lt;(Driehoek_C-Driehoek_A)/(Driehoek_B-Driehoek_A),Driehoek_A+SQRT(E4787*(Driehoek_B-Driehoek_A)*(Driehoek_C-Driehoek_A)),Driehoek_B-SQRT((1-E4787)*(Driehoek_B-Driehoek_A)*(Driehoek_B-Driehoek_C)))</f>
        <v>4.4366241928553842</v>
      </c>
      <c r="E4787" s="2">
        <f t="shared" ca="1" si="512"/>
        <v>0.40501717836477791</v>
      </c>
      <c r="F4787" s="2"/>
      <c r="G4787" s="15">
        <f ca="1">_xlfn.NORM.INV(H4787,Normaal_Mu,Normaal_Sigma)</f>
        <v>2.3063719668181357</v>
      </c>
      <c r="H4787" s="2">
        <f t="shared" ca="1" si="513"/>
        <v>8.9020069646664646E-2</v>
      </c>
      <c r="I4787" s="2"/>
      <c r="J4787" s="15">
        <f ca="1">-LN(K4787) /NegExp_Labda</f>
        <v>2.8772059260032878</v>
      </c>
      <c r="K4787" s="2">
        <f t="shared" ca="1" si="514"/>
        <v>0.5624566665021179</v>
      </c>
      <c r="L4787" s="2"/>
      <c r="M4787" s="17">
        <f t="shared" ca="1" si="515"/>
        <v>3</v>
      </c>
      <c r="N4787" s="2">
        <f t="shared" ca="1" si="510"/>
        <v>0.15023998366089419</v>
      </c>
      <c r="O4787" s="2"/>
      <c r="P4787" s="31">
        <f t="shared" ca="1" si="516"/>
        <v>3.3074072392147373</v>
      </c>
    </row>
    <row r="4788" spans="1:16" x14ac:dyDescent="0.25">
      <c r="A4788" s="32">
        <f ca="1">Uniform_A+B4788*(Uniform_B-Uniform_A)</f>
        <v>6.9540296721681916</v>
      </c>
      <c r="B4788" s="2">
        <f t="shared" ca="1" si="511"/>
        <v>0.69540296721681916</v>
      </c>
      <c r="C4788" s="4"/>
      <c r="D4788" s="5">
        <f ca="1">IF(E4788&lt;(Driehoek_C-Driehoek_A)/(Driehoek_B-Driehoek_A),Driehoek_A+SQRT(E4788*(Driehoek_B-Driehoek_A)*(Driehoek_C-Driehoek_A)),Driehoek_B-SQRT((1-E4788)*(Driehoek_B-Driehoek_A)*(Driehoek_B-Driehoek_C)))</f>
        <v>5.0697979003213893</v>
      </c>
      <c r="E4788" s="2">
        <f t="shared" ca="1" si="512"/>
        <v>0.55867175587662399</v>
      </c>
      <c r="F4788" s="2"/>
      <c r="G4788" s="15">
        <f ca="1">_xlfn.NORM.INV(H4788,Normaal_Mu,Normaal_Sigma)</f>
        <v>2.1448097252923475</v>
      </c>
      <c r="H4788" s="2">
        <f t="shared" ca="1" si="513"/>
        <v>7.6704212023656515E-2</v>
      </c>
      <c r="I4788" s="2"/>
      <c r="J4788" s="15">
        <f ca="1">-LN(K4788) /NegExp_Labda</f>
        <v>6.7248493302380448</v>
      </c>
      <c r="K4788" s="2">
        <f t="shared" ca="1" si="514"/>
        <v>0.26054755906942162</v>
      </c>
      <c r="L4788" s="2"/>
      <c r="M4788" s="17">
        <f t="shared" ca="1" si="515"/>
        <v>4</v>
      </c>
      <c r="N4788" s="2">
        <f t="shared" ca="1" si="510"/>
        <v>0.42621355282268369</v>
      </c>
      <c r="O4788" s="2"/>
      <c r="P4788" s="31">
        <f t="shared" ca="1" si="516"/>
        <v>4.9786973256039939</v>
      </c>
    </row>
    <row r="4789" spans="1:16" x14ac:dyDescent="0.25">
      <c r="A4789" s="32">
        <f ca="1">Uniform_A+B4789*(Uniform_B-Uniform_A)</f>
        <v>2.6241520429913767</v>
      </c>
      <c r="B4789" s="2">
        <f t="shared" ca="1" si="511"/>
        <v>0.26241520429913767</v>
      </c>
      <c r="C4789" s="4"/>
      <c r="D4789" s="5">
        <f ca="1">IF(E4789&lt;(Driehoek_C-Driehoek_A)/(Driehoek_B-Driehoek_A),Driehoek_A+SQRT(E4789*(Driehoek_B-Driehoek_A)*(Driehoek_C-Driehoek_A)),Driehoek_B-SQRT((1-E4789)*(Driehoek_B-Driehoek_A)*(Driehoek_B-Driehoek_C)))</f>
        <v>5.4678014717602892</v>
      </c>
      <c r="E4789" s="2">
        <f t="shared" ca="1" si="512"/>
        <v>0.64353067306003475</v>
      </c>
      <c r="F4789" s="2"/>
      <c r="G4789" s="15">
        <f ca="1">_xlfn.NORM.INV(H4789,Normaal_Mu,Normaal_Sigma)</f>
        <v>1.6549100977538806</v>
      </c>
      <c r="H4789" s="2">
        <f t="shared" ca="1" si="513"/>
        <v>4.7208455828518736E-2</v>
      </c>
      <c r="I4789" s="2"/>
      <c r="J4789" s="15">
        <f ca="1">-LN(K4789) /NegExp_Labda</f>
        <v>11.870051118088695</v>
      </c>
      <c r="K4789" s="2">
        <f t="shared" ca="1" si="514"/>
        <v>9.3106598331488821E-2</v>
      </c>
      <c r="L4789" s="2"/>
      <c r="M4789" s="17">
        <f t="shared" ca="1" si="515"/>
        <v>4</v>
      </c>
      <c r="N4789" s="2">
        <f t="shared" ca="1" si="510"/>
        <v>0.37187082848604713</v>
      </c>
      <c r="O4789" s="2"/>
      <c r="P4789" s="31">
        <f t="shared" ca="1" si="516"/>
        <v>5.1233829461188476</v>
      </c>
    </row>
    <row r="4790" spans="1:16" x14ac:dyDescent="0.25">
      <c r="A4790" s="32">
        <f ca="1">Uniform_A+B4790*(Uniform_B-Uniform_A)</f>
        <v>3.4535269201354057</v>
      </c>
      <c r="B4790" s="2">
        <f t="shared" ca="1" si="511"/>
        <v>0.34535269201354057</v>
      </c>
      <c r="C4790" s="4"/>
      <c r="D4790" s="5">
        <f ca="1">IF(E4790&lt;(Driehoek_C-Driehoek_A)/(Driehoek_B-Driehoek_A),Driehoek_A+SQRT(E4790*(Driehoek_B-Driehoek_A)*(Driehoek_C-Driehoek_A)),Driehoek_B-SQRT((1-E4790)*(Driehoek_B-Driehoek_A)*(Driehoek_B-Driehoek_C)))</f>
        <v>3.6915058455591012</v>
      </c>
      <c r="E4790" s="2">
        <f t="shared" ca="1" si="512"/>
        <v>0.20437085896861507</v>
      </c>
      <c r="F4790" s="2"/>
      <c r="G4790" s="15">
        <f ca="1">_xlfn.NORM.INV(H4790,Normaal_Mu,Normaal_Sigma)</f>
        <v>4.874311325258069</v>
      </c>
      <c r="H4790" s="2">
        <f t="shared" ca="1" si="513"/>
        <v>0.47494522975312581</v>
      </c>
      <c r="I4790" s="2"/>
      <c r="J4790" s="15">
        <f ca="1">-LN(K4790) /NegExp_Labda</f>
        <v>6.9167102259664199</v>
      </c>
      <c r="K4790" s="2">
        <f t="shared" ca="1" si="514"/>
        <v>0.25073916957581333</v>
      </c>
      <c r="L4790" s="2"/>
      <c r="M4790" s="17">
        <f t="shared" ca="1" si="515"/>
        <v>7</v>
      </c>
      <c r="N4790" s="2">
        <f t="shared" ca="1" si="510"/>
        <v>0.79834070988581374</v>
      </c>
      <c r="O4790" s="2"/>
      <c r="P4790" s="31">
        <f t="shared" ca="1" si="516"/>
        <v>5.1872108633837986</v>
      </c>
    </row>
    <row r="4791" spans="1:16" x14ac:dyDescent="0.25">
      <c r="A4791" s="32">
        <f ca="1">Uniform_A+B4791*(Uniform_B-Uniform_A)</f>
        <v>5.1585897554729376</v>
      </c>
      <c r="B4791" s="2">
        <f t="shared" ca="1" si="511"/>
        <v>0.51585897554729376</v>
      </c>
      <c r="C4791" s="4"/>
      <c r="D4791" s="5">
        <f ca="1">IF(E4791&lt;(Driehoek_C-Driehoek_A)/(Driehoek_B-Driehoek_A),Driehoek_A+SQRT(E4791*(Driehoek_B-Driehoek_A)*(Driehoek_C-Driehoek_A)),Driehoek_B-SQRT((1-E4791)*(Driehoek_B-Driehoek_A)*(Driehoek_B-Driehoek_C)))</f>
        <v>4.2754659575067553</v>
      </c>
      <c r="E4791" s="2">
        <f t="shared" ca="1" si="512"/>
        <v>0.36225080232349838</v>
      </c>
      <c r="F4791" s="2"/>
      <c r="G4791" s="15">
        <f ca="1">_xlfn.NORM.INV(H4791,Normaal_Mu,Normaal_Sigma)</f>
        <v>5.4834195260082303</v>
      </c>
      <c r="H4791" s="2">
        <f t="shared" ca="1" si="513"/>
        <v>0.59549746796804892</v>
      </c>
      <c r="I4791" s="2"/>
      <c r="J4791" s="15">
        <f ca="1">-LN(K4791) /NegExp_Labda</f>
        <v>7.5174772551855646</v>
      </c>
      <c r="K4791" s="2">
        <f t="shared" ca="1" si="514"/>
        <v>0.22235158113387432</v>
      </c>
      <c r="L4791" s="2"/>
      <c r="M4791" s="17">
        <f t="shared" ca="1" si="515"/>
        <v>8</v>
      </c>
      <c r="N4791" s="2">
        <f t="shared" ca="1" si="510"/>
        <v>0.90297117383712566</v>
      </c>
      <c r="O4791" s="2"/>
      <c r="P4791" s="31">
        <f t="shared" ca="1" si="516"/>
        <v>6.0869904988346972</v>
      </c>
    </row>
    <row r="4792" spans="1:16" x14ac:dyDescent="0.25">
      <c r="A4792" s="32">
        <f ca="1">Uniform_A+B4792*(Uniform_B-Uniform_A)</f>
        <v>3.812470112525943</v>
      </c>
      <c r="B4792" s="2">
        <f t="shared" ca="1" si="511"/>
        <v>0.3812470112525943</v>
      </c>
      <c r="C4792" s="4"/>
      <c r="D4792" s="5">
        <f ca="1">IF(E4792&lt;(Driehoek_C-Driehoek_A)/(Driehoek_B-Driehoek_A),Driehoek_A+SQRT(E4792*(Driehoek_B-Driehoek_A)*(Driehoek_C-Driehoek_A)),Driehoek_B-SQRT((1-E4792)*(Driehoek_B-Driehoek_A)*(Driehoek_B-Driehoek_C)))</f>
        <v>2.5533147165327299</v>
      </c>
      <c r="E4792" s="2">
        <f t="shared" ca="1" si="512"/>
        <v>2.1868369680835387E-2</v>
      </c>
      <c r="F4792" s="2"/>
      <c r="G4792" s="15">
        <f ca="1">_xlfn.NORM.INV(H4792,Normaal_Mu,Normaal_Sigma)</f>
        <v>7.0046841072980115</v>
      </c>
      <c r="H4792" s="2">
        <f t="shared" ca="1" si="513"/>
        <v>0.8419107908567024</v>
      </c>
      <c r="I4792" s="2"/>
      <c r="J4792" s="15">
        <f ca="1">-LN(K4792) /NegExp_Labda</f>
        <v>13.339326354851515</v>
      </c>
      <c r="K4792" s="2">
        <f t="shared" ca="1" si="514"/>
        <v>6.940021795097806E-2</v>
      </c>
      <c r="L4792" s="2"/>
      <c r="M4792" s="17">
        <f t="shared" ca="1" si="515"/>
        <v>4</v>
      </c>
      <c r="N4792" s="2">
        <f t="shared" ca="1" si="510"/>
        <v>0.30194950781240848</v>
      </c>
      <c r="O4792" s="2"/>
      <c r="P4792" s="31">
        <f t="shared" ca="1" si="516"/>
        <v>6.1419590582416399</v>
      </c>
    </row>
    <row r="4793" spans="1:16" x14ac:dyDescent="0.25">
      <c r="A4793" s="32">
        <f ca="1">Uniform_A+B4793*(Uniform_B-Uniform_A)</f>
        <v>2.0750694377699075</v>
      </c>
      <c r="B4793" s="2">
        <f t="shared" ca="1" si="511"/>
        <v>0.20750694377699075</v>
      </c>
      <c r="C4793" s="4"/>
      <c r="D4793" s="5">
        <f ca="1">IF(E4793&lt;(Driehoek_C-Driehoek_A)/(Driehoek_B-Driehoek_A),Driehoek_A+SQRT(E4793*(Driehoek_B-Driehoek_A)*(Driehoek_C-Driehoek_A)),Driehoek_B-SQRT((1-E4793)*(Driehoek_B-Driehoek_A)*(Driehoek_B-Driehoek_C)))</f>
        <v>4.2356703068210138</v>
      </c>
      <c r="E4793" s="2">
        <f t="shared" ca="1" si="512"/>
        <v>0.35146178784837223</v>
      </c>
      <c r="F4793" s="2"/>
      <c r="G4793" s="15">
        <f ca="1">_xlfn.NORM.INV(H4793,Normaal_Mu,Normaal_Sigma)</f>
        <v>9.2996789245301876</v>
      </c>
      <c r="H4793" s="2">
        <f t="shared" ca="1" si="513"/>
        <v>0.98421604223897308</v>
      </c>
      <c r="I4793" s="2"/>
      <c r="J4793" s="15">
        <f ca="1">-LN(K4793) /NegExp_Labda</f>
        <v>0.34799278491414237</v>
      </c>
      <c r="K4793" s="2">
        <f t="shared" ca="1" si="514"/>
        <v>0.93276819803491839</v>
      </c>
      <c r="L4793" s="2"/>
      <c r="M4793" s="17">
        <f t="shared" ca="1" si="515"/>
        <v>5</v>
      </c>
      <c r="N4793" s="2">
        <f t="shared" ca="1" si="510"/>
        <v>0.58604997348797105</v>
      </c>
      <c r="O4793" s="2"/>
      <c r="P4793" s="31">
        <f t="shared" ca="1" si="516"/>
        <v>4.1916822908070497</v>
      </c>
    </row>
    <row r="4794" spans="1:16" x14ac:dyDescent="0.25">
      <c r="A4794" s="32">
        <f ca="1">Uniform_A+B4794*(Uniform_B-Uniform_A)</f>
        <v>9.9920382452777421</v>
      </c>
      <c r="B4794" s="2">
        <f t="shared" ca="1" si="511"/>
        <v>0.99920382452777423</v>
      </c>
      <c r="C4794" s="4"/>
      <c r="D4794" s="5">
        <f ca="1">IF(E4794&lt;(Driehoek_C-Driehoek_A)/(Driehoek_B-Driehoek_A),Driehoek_A+SQRT(E4794*(Driehoek_B-Driehoek_A)*(Driehoek_C-Driehoek_A)),Driehoek_B-SQRT((1-E4794)*(Driehoek_B-Driehoek_A)*(Driehoek_B-Driehoek_C)))</f>
        <v>4.7802886922886749</v>
      </c>
      <c r="E4794" s="2">
        <f t="shared" ca="1" si="512"/>
        <v>0.49125818513066222</v>
      </c>
      <c r="F4794" s="2"/>
      <c r="G4794" s="15">
        <f ca="1">_xlfn.NORM.INV(H4794,Normaal_Mu,Normaal_Sigma)</f>
        <v>4.156561966828149</v>
      </c>
      <c r="H4794" s="2">
        <f t="shared" ca="1" si="513"/>
        <v>0.33661506117545803</v>
      </c>
      <c r="I4794" s="2"/>
      <c r="J4794" s="15">
        <f ca="1">-LN(K4794) /NegExp_Labda</f>
        <v>25.255799444577082</v>
      </c>
      <c r="K4794" s="2">
        <f t="shared" ca="1" si="514"/>
        <v>6.4019036411441244E-3</v>
      </c>
      <c r="L4794" s="2"/>
      <c r="M4794" s="17">
        <f t="shared" ca="1" si="515"/>
        <v>4</v>
      </c>
      <c r="N4794" s="2">
        <f t="shared" ca="1" si="510"/>
        <v>0.43833519379568875</v>
      </c>
      <c r="O4794" s="2"/>
      <c r="P4794" s="31">
        <f t="shared" ca="1" si="516"/>
        <v>9.6369376697943299</v>
      </c>
    </row>
    <row r="4795" spans="1:16" x14ac:dyDescent="0.25">
      <c r="A4795" s="32">
        <f ca="1">Uniform_A+B4795*(Uniform_B-Uniform_A)</f>
        <v>5.4101538362698856</v>
      </c>
      <c r="B4795" s="2">
        <f t="shared" ca="1" si="511"/>
        <v>0.54101538362698853</v>
      </c>
      <c r="C4795" s="4"/>
      <c r="D4795" s="5">
        <f ca="1">IF(E4795&lt;(Driehoek_C-Driehoek_A)/(Driehoek_B-Driehoek_A),Driehoek_A+SQRT(E4795*(Driehoek_B-Driehoek_A)*(Driehoek_C-Driehoek_A)),Driehoek_B-SQRT((1-E4795)*(Driehoek_B-Driehoek_A)*(Driehoek_B-Driehoek_C)))</f>
        <v>5.2520588767819181</v>
      </c>
      <c r="E4795" s="2">
        <f t="shared" ca="1" si="512"/>
        <v>0.59865535248259372</v>
      </c>
      <c r="F4795" s="2"/>
      <c r="G4795" s="15">
        <f ca="1">_xlfn.NORM.INV(H4795,Normaal_Mu,Normaal_Sigma)</f>
        <v>6.1416780492324001</v>
      </c>
      <c r="H4795" s="2">
        <f t="shared" ca="1" si="513"/>
        <v>0.71594561653962041</v>
      </c>
      <c r="I4795" s="2"/>
      <c r="J4795" s="15">
        <f ca="1">-LN(K4795) /NegExp_Labda</f>
        <v>4.4756411477735623E-3</v>
      </c>
      <c r="K4795" s="2">
        <f t="shared" ca="1" si="514"/>
        <v>0.99910527227820811</v>
      </c>
      <c r="L4795" s="2"/>
      <c r="M4795" s="17">
        <f t="shared" ca="1" si="515"/>
        <v>7</v>
      </c>
      <c r="N4795" s="2">
        <f t="shared" ca="1" si="510"/>
        <v>0.79014450872267883</v>
      </c>
      <c r="O4795" s="2"/>
      <c r="P4795" s="31">
        <f t="shared" ca="1" si="516"/>
        <v>4.7616732806863959</v>
      </c>
    </row>
    <row r="4796" spans="1:16" x14ac:dyDescent="0.25">
      <c r="A4796" s="32">
        <f ca="1">Uniform_A+B4796*(Uniform_B-Uniform_A)</f>
        <v>7.5951328986209541</v>
      </c>
      <c r="B4796" s="2">
        <f t="shared" ca="1" si="511"/>
        <v>0.75951328986209543</v>
      </c>
      <c r="C4796" s="4"/>
      <c r="D4796" s="5">
        <f ca="1">IF(E4796&lt;(Driehoek_C-Driehoek_A)/(Driehoek_B-Driehoek_A),Driehoek_A+SQRT(E4796*(Driehoek_B-Driehoek_A)*(Driehoek_C-Driehoek_A)),Driehoek_B-SQRT((1-E4796)*(Driehoek_B-Driehoek_A)*(Driehoek_B-Driehoek_C)))</f>
        <v>5.3698702491478043</v>
      </c>
      <c r="E4796" s="2">
        <f t="shared" ca="1" si="512"/>
        <v>0.62349022834222212</v>
      </c>
      <c r="F4796" s="2"/>
      <c r="G4796" s="15">
        <f ca="1">_xlfn.NORM.INV(H4796,Normaal_Mu,Normaal_Sigma)</f>
        <v>-0.73003181231063596</v>
      </c>
      <c r="H4796" s="2">
        <f t="shared" ca="1" si="513"/>
        <v>2.0849414808348232E-3</v>
      </c>
      <c r="I4796" s="2"/>
      <c r="J4796" s="15">
        <f ca="1">-LN(K4796) /NegExp_Labda</f>
        <v>0.61114916373880013</v>
      </c>
      <c r="K4796" s="2">
        <f t="shared" ca="1" si="514"/>
        <v>0.88494495579726473</v>
      </c>
      <c r="L4796" s="2"/>
      <c r="M4796" s="17">
        <f t="shared" ca="1" si="515"/>
        <v>3</v>
      </c>
      <c r="N4796" s="2">
        <f t="shared" ca="1" si="510"/>
        <v>0.17931882986509806</v>
      </c>
      <c r="O4796" s="2"/>
      <c r="P4796" s="31">
        <f t="shared" ca="1" si="516"/>
        <v>3.1692240998393846</v>
      </c>
    </row>
    <row r="4797" spans="1:16" x14ac:dyDescent="0.25">
      <c r="A4797" s="32">
        <f ca="1">Uniform_A+B4797*(Uniform_B-Uniform_A)</f>
        <v>5.3345193311124808</v>
      </c>
      <c r="B4797" s="2">
        <f t="shared" ca="1" si="511"/>
        <v>0.53345193311124806</v>
      </c>
      <c r="C4797" s="4"/>
      <c r="D4797" s="5">
        <f ca="1">IF(E4797&lt;(Driehoek_C-Driehoek_A)/(Driehoek_B-Driehoek_A),Driehoek_A+SQRT(E4797*(Driehoek_B-Driehoek_A)*(Driehoek_C-Driehoek_A)),Driehoek_B-SQRT((1-E4797)*(Driehoek_B-Driehoek_A)*(Driehoek_B-Driehoek_C)))</f>
        <v>4.0325235355167948</v>
      </c>
      <c r="E4797" s="2">
        <f t="shared" ca="1" si="512"/>
        <v>0.2949765021372982</v>
      </c>
      <c r="F4797" s="2"/>
      <c r="G4797" s="15">
        <f ca="1">_xlfn.NORM.INV(H4797,Normaal_Mu,Normaal_Sigma)</f>
        <v>3.9042965214248304</v>
      </c>
      <c r="H4797" s="2">
        <f t="shared" ca="1" si="513"/>
        <v>0.29189685444383462</v>
      </c>
      <c r="I4797" s="2"/>
      <c r="J4797" s="15">
        <f ca="1">-LN(K4797) /NegExp_Labda</f>
        <v>6.1497613762983798</v>
      </c>
      <c r="K4797" s="2">
        <f t="shared" ca="1" si="514"/>
        <v>0.29230652760110332</v>
      </c>
      <c r="L4797" s="2"/>
      <c r="M4797" s="17">
        <f t="shared" ca="1" si="515"/>
        <v>10</v>
      </c>
      <c r="N4797" s="2">
        <f t="shared" ca="1" si="510"/>
        <v>0.97879530902427303</v>
      </c>
      <c r="O4797" s="2"/>
      <c r="P4797" s="31">
        <f t="shared" ca="1" si="516"/>
        <v>5.8842201528704976</v>
      </c>
    </row>
    <row r="4798" spans="1:16" x14ac:dyDescent="0.25">
      <c r="A4798" s="32">
        <f ca="1">Uniform_A+B4798*(Uniform_B-Uniform_A)</f>
        <v>7.6132731731199961</v>
      </c>
      <c r="B4798" s="2">
        <f t="shared" ca="1" si="511"/>
        <v>0.76132731731199965</v>
      </c>
      <c r="C4798" s="4"/>
      <c r="D4798" s="5">
        <f ca="1">IF(E4798&lt;(Driehoek_C-Driehoek_A)/(Driehoek_B-Driehoek_A),Driehoek_A+SQRT(E4798*(Driehoek_B-Driehoek_A)*(Driehoek_C-Driehoek_A)),Driehoek_B-SQRT((1-E4798)*(Driehoek_B-Driehoek_A)*(Driehoek_B-Driehoek_C)))</f>
        <v>3.7723294671543828</v>
      </c>
      <c r="E4798" s="2">
        <f t="shared" ca="1" si="512"/>
        <v>0.22436798143883852</v>
      </c>
      <c r="F4798" s="2"/>
      <c r="G4798" s="15">
        <f ca="1">_xlfn.NORM.INV(H4798,Normaal_Mu,Normaal_Sigma)</f>
        <v>4.6655294672149772</v>
      </c>
      <c r="H4798" s="2">
        <f t="shared" ca="1" si="513"/>
        <v>0.43359246828621001</v>
      </c>
      <c r="I4798" s="2"/>
      <c r="J4798" s="15">
        <f ca="1">-LN(K4798) /NegExp_Labda</f>
        <v>0.56729979902484939</v>
      </c>
      <c r="K4798" s="2">
        <f t="shared" ca="1" si="514"/>
        <v>0.89273994117692246</v>
      </c>
      <c r="L4798" s="2"/>
      <c r="M4798" s="17">
        <f t="shared" ca="1" si="515"/>
        <v>1</v>
      </c>
      <c r="N4798" s="2">
        <f t="shared" ca="1" si="510"/>
        <v>3.6788878575931827E-2</v>
      </c>
      <c r="O4798" s="2"/>
      <c r="P4798" s="31">
        <f t="shared" ca="1" si="516"/>
        <v>3.5236863813028405</v>
      </c>
    </row>
    <row r="4799" spans="1:16" x14ac:dyDescent="0.25">
      <c r="A4799" s="32">
        <f ca="1">Uniform_A+B4799*(Uniform_B-Uniform_A)</f>
        <v>0.711313208351112</v>
      </c>
      <c r="B4799" s="2">
        <f t="shared" ca="1" si="511"/>
        <v>7.11313208351112E-2</v>
      </c>
      <c r="C4799" s="4"/>
      <c r="D4799" s="5">
        <f ca="1">IF(E4799&lt;(Driehoek_C-Driehoek_A)/(Driehoek_B-Driehoek_A),Driehoek_A+SQRT(E4799*(Driehoek_B-Driehoek_A)*(Driehoek_C-Driehoek_A)),Driehoek_B-SQRT((1-E4799)*(Driehoek_B-Driehoek_A)*(Driehoek_B-Driehoek_C)))</f>
        <v>4.2378737558172324</v>
      </c>
      <c r="E4799" s="2">
        <f t="shared" ca="1" si="512"/>
        <v>0.3520615324133064</v>
      </c>
      <c r="F4799" s="2"/>
      <c r="G4799" s="15">
        <f ca="1">_xlfn.NORM.INV(H4799,Normaal_Mu,Normaal_Sigma)</f>
        <v>4.9206638347010294</v>
      </c>
      <c r="H4799" s="2">
        <f t="shared" ca="1" si="513"/>
        <v>0.48417887399745241</v>
      </c>
      <c r="I4799" s="2"/>
      <c r="J4799" s="15">
        <f ca="1">-LN(K4799) /NegExp_Labda</f>
        <v>11.237376767689344</v>
      </c>
      <c r="K4799" s="2">
        <f t="shared" ca="1" si="514"/>
        <v>0.10566565652300364</v>
      </c>
      <c r="L4799" s="2"/>
      <c r="M4799" s="17">
        <f t="shared" ca="1" si="515"/>
        <v>7</v>
      </c>
      <c r="N4799" s="2">
        <f t="shared" ca="1" si="510"/>
        <v>0.83256629265751125</v>
      </c>
      <c r="O4799" s="2"/>
      <c r="P4799" s="31">
        <f t="shared" ca="1" si="516"/>
        <v>5.6214455133117438</v>
      </c>
    </row>
    <row r="4800" spans="1:16" x14ac:dyDescent="0.25">
      <c r="A4800" s="32">
        <f ca="1">Uniform_A+B4800*(Uniform_B-Uniform_A)</f>
        <v>7.9710195654935241</v>
      </c>
      <c r="B4800" s="2">
        <f t="shared" ca="1" si="511"/>
        <v>0.79710195654935245</v>
      </c>
      <c r="C4800" s="4"/>
      <c r="D4800" s="5">
        <f ca="1">IF(E4800&lt;(Driehoek_C-Driehoek_A)/(Driehoek_B-Driehoek_A),Driehoek_A+SQRT(E4800*(Driehoek_B-Driehoek_A)*(Driehoek_C-Driehoek_A)),Driehoek_B-SQRT((1-E4800)*(Driehoek_B-Driehoek_A)*(Driehoek_B-Driehoek_C)))</f>
        <v>5.5648342151861758</v>
      </c>
      <c r="E4800" s="2">
        <f t="shared" ca="1" si="512"/>
        <v>0.66284674373841201</v>
      </c>
      <c r="F4800" s="2"/>
      <c r="G4800" s="15">
        <f ca="1">_xlfn.NORM.INV(H4800,Normaal_Mu,Normaal_Sigma)</f>
        <v>7.4308993744493002</v>
      </c>
      <c r="H4800" s="2">
        <f t="shared" ca="1" si="513"/>
        <v>0.88790268647142834</v>
      </c>
      <c r="I4800" s="2"/>
      <c r="J4800" s="15">
        <f ca="1">-LN(K4800) /NegExp_Labda</f>
        <v>25.650460742832308</v>
      </c>
      <c r="K4800" s="2">
        <f t="shared" ca="1" si="514"/>
        <v>5.9160152962348667E-3</v>
      </c>
      <c r="L4800" s="2"/>
      <c r="M4800" s="17">
        <f t="shared" ca="1" si="515"/>
        <v>7</v>
      </c>
      <c r="N4800" s="2">
        <f t="shared" ca="1" si="510"/>
        <v>0.84364953095655759</v>
      </c>
      <c r="O4800" s="2"/>
      <c r="P4800" s="31">
        <f t="shared" ca="1" si="516"/>
        <v>10.723442779592261</v>
      </c>
    </row>
    <row r="4801" spans="1:16" x14ac:dyDescent="0.25">
      <c r="A4801" s="32">
        <f ca="1">Uniform_A+B4801*(Uniform_B-Uniform_A)</f>
        <v>9.7167474991894878</v>
      </c>
      <c r="B4801" s="2">
        <f t="shared" ca="1" si="511"/>
        <v>0.97167474991894887</v>
      </c>
      <c r="C4801" s="4"/>
      <c r="D4801" s="5">
        <f ca="1">IF(E4801&lt;(Driehoek_C-Driehoek_A)/(Driehoek_B-Driehoek_A),Driehoek_A+SQRT(E4801*(Driehoek_B-Driehoek_A)*(Driehoek_C-Driehoek_A)),Driehoek_B-SQRT((1-E4801)*(Driehoek_B-Driehoek_A)*(Driehoek_B-Driehoek_C)))</f>
        <v>3.5239723861127423</v>
      </c>
      <c r="E4801" s="2">
        <f t="shared" ca="1" si="512"/>
        <v>0.16589227383101179</v>
      </c>
      <c r="F4801" s="2"/>
      <c r="G4801" s="15">
        <f ca="1">_xlfn.NORM.INV(H4801,Normaal_Mu,Normaal_Sigma)</f>
        <v>7.1885763569698877</v>
      </c>
      <c r="H4801" s="2">
        <f t="shared" ca="1" si="513"/>
        <v>0.8630856958263059</v>
      </c>
      <c r="I4801" s="2"/>
      <c r="J4801" s="15">
        <f ca="1">-LN(K4801) /NegExp_Labda</f>
        <v>11.51669406056739</v>
      </c>
      <c r="K4801" s="2">
        <f t="shared" ca="1" si="514"/>
        <v>9.992465648554727E-2</v>
      </c>
      <c r="L4801" s="2"/>
      <c r="M4801" s="17">
        <f t="shared" ca="1" si="515"/>
        <v>7</v>
      </c>
      <c r="N4801" s="2">
        <f t="shared" ca="1" si="510"/>
        <v>0.86020367568260769</v>
      </c>
      <c r="O4801" s="2"/>
      <c r="P4801" s="31">
        <f t="shared" ca="1" si="516"/>
        <v>7.7891980605679008</v>
      </c>
    </row>
    <row r="4802" spans="1:16" x14ac:dyDescent="0.25">
      <c r="A4802" s="32">
        <f ca="1">Uniform_A+B4802*(Uniform_B-Uniform_A)</f>
        <v>5.6435092182634294</v>
      </c>
      <c r="B4802" s="2">
        <f t="shared" ca="1" si="511"/>
        <v>0.56435092182634294</v>
      </c>
      <c r="C4802" s="4"/>
      <c r="D4802" s="5">
        <f ca="1">IF(E4802&lt;(Driehoek_C-Driehoek_A)/(Driehoek_B-Driehoek_A),Driehoek_A+SQRT(E4802*(Driehoek_B-Driehoek_A)*(Driehoek_C-Driehoek_A)),Driehoek_B-SQRT((1-E4802)*(Driehoek_B-Driehoek_A)*(Driehoek_B-Driehoek_C)))</f>
        <v>6.9580762619708025</v>
      </c>
      <c r="E4802" s="2">
        <f t="shared" ca="1" si="512"/>
        <v>0.88087278423065341</v>
      </c>
      <c r="F4802" s="2"/>
      <c r="G4802" s="15">
        <f ca="1">_xlfn.NORM.INV(H4802,Normaal_Mu,Normaal_Sigma)</f>
        <v>7.4654565679701088</v>
      </c>
      <c r="H4802" s="2">
        <f t="shared" ca="1" si="513"/>
        <v>0.89116142217170746</v>
      </c>
      <c r="I4802" s="2"/>
      <c r="J4802" s="15">
        <f ca="1">-LN(K4802) /NegExp_Labda</f>
        <v>3.938468994510782</v>
      </c>
      <c r="K4802" s="2">
        <f t="shared" ca="1" si="514"/>
        <v>0.45489266047698962</v>
      </c>
      <c r="L4802" s="2"/>
      <c r="M4802" s="17">
        <f t="shared" ca="1" si="515"/>
        <v>8</v>
      </c>
      <c r="N4802" s="2">
        <f t="shared" ca="1" si="510"/>
        <v>0.89302036564945098</v>
      </c>
      <c r="O4802" s="2"/>
      <c r="P4802" s="31">
        <f t="shared" ca="1" si="516"/>
        <v>6.4011022085430245</v>
      </c>
    </row>
    <row r="4803" spans="1:16" x14ac:dyDescent="0.25">
      <c r="A4803" s="32">
        <f ca="1">Uniform_A+B4803*(Uniform_B-Uniform_A)</f>
        <v>8.0044491246100478</v>
      </c>
      <c r="B4803" s="2">
        <f t="shared" ca="1" si="511"/>
        <v>0.8004449124610048</v>
      </c>
      <c r="C4803" s="4"/>
      <c r="D4803" s="5">
        <f ca="1">IF(E4803&lt;(Driehoek_C-Driehoek_A)/(Driehoek_B-Driehoek_A),Driehoek_A+SQRT(E4803*(Driehoek_B-Driehoek_A)*(Driehoek_C-Driehoek_A)),Driehoek_B-SQRT((1-E4803)*(Driehoek_B-Driehoek_A)*(Driehoek_B-Driehoek_C)))</f>
        <v>7.8086958555872901</v>
      </c>
      <c r="E4803" s="2">
        <f t="shared" ca="1" si="512"/>
        <v>0.95945126958586002</v>
      </c>
      <c r="F4803" s="2"/>
      <c r="G4803" s="15">
        <f ca="1">_xlfn.NORM.INV(H4803,Normaal_Mu,Normaal_Sigma)</f>
        <v>4.3394404611274719</v>
      </c>
      <c r="H4803" s="2">
        <f t="shared" ca="1" si="513"/>
        <v>0.37059428885746604</v>
      </c>
      <c r="I4803" s="2"/>
      <c r="J4803" s="15">
        <f ca="1">-LN(K4803) /NegExp_Labda</f>
        <v>7.9848626655982651</v>
      </c>
      <c r="K4803" s="2">
        <f t="shared" ca="1" si="514"/>
        <v>0.20250867919745863</v>
      </c>
      <c r="L4803" s="2"/>
      <c r="M4803" s="17">
        <f t="shared" ca="1" si="515"/>
        <v>6</v>
      </c>
      <c r="N4803" s="2">
        <f t="shared" ca="1" si="510"/>
        <v>0.74705403514373636</v>
      </c>
      <c r="O4803" s="2"/>
      <c r="P4803" s="31">
        <f t="shared" ca="1" si="516"/>
        <v>6.8274896213846148</v>
      </c>
    </row>
    <row r="4804" spans="1:16" x14ac:dyDescent="0.25">
      <c r="A4804" s="32">
        <f ca="1">Uniform_A+B4804*(Uniform_B-Uniform_A)</f>
        <v>2.0885201373696196</v>
      </c>
      <c r="B4804" s="2">
        <f t="shared" ca="1" si="511"/>
        <v>0.20885201373696194</v>
      </c>
      <c r="C4804" s="4"/>
      <c r="D4804" s="5">
        <f ca="1">IF(E4804&lt;(Driehoek_C-Driehoek_A)/(Driehoek_B-Driehoek_A),Driehoek_A+SQRT(E4804*(Driehoek_B-Driehoek_A)*(Driehoek_C-Driehoek_A)),Driehoek_B-SQRT((1-E4804)*(Driehoek_B-Driehoek_A)*(Driehoek_B-Driehoek_C)))</f>
        <v>3.2019322467016096</v>
      </c>
      <c r="E4804" s="2">
        <f t="shared" ca="1" si="512"/>
        <v>0.10318865183294135</v>
      </c>
      <c r="F4804" s="2"/>
      <c r="G4804" s="15">
        <f ca="1">_xlfn.NORM.INV(H4804,Normaal_Mu,Normaal_Sigma)</f>
        <v>3.9277787006998963</v>
      </c>
      <c r="H4804" s="2">
        <f t="shared" ca="1" si="513"/>
        <v>0.29594104017123424</v>
      </c>
      <c r="I4804" s="2"/>
      <c r="J4804" s="15">
        <f ca="1">-LN(K4804) /NegExp_Labda</f>
        <v>2.1702964318942954</v>
      </c>
      <c r="K4804" s="2">
        <f t="shared" ca="1" si="514"/>
        <v>0.64787384425254713</v>
      </c>
      <c r="L4804" s="2"/>
      <c r="M4804" s="17">
        <f t="shared" ca="1" si="515"/>
        <v>3</v>
      </c>
      <c r="N4804" s="2">
        <f t="shared" ca="1" si="510"/>
        <v>0.18985858691501045</v>
      </c>
      <c r="O4804" s="2"/>
      <c r="P4804" s="31">
        <f t="shared" ca="1" si="516"/>
        <v>2.8777055033330843</v>
      </c>
    </row>
    <row r="4805" spans="1:16" x14ac:dyDescent="0.25">
      <c r="A4805" s="32">
        <f ca="1">Uniform_A+B4805*(Uniform_B-Uniform_A)</f>
        <v>1.5749763430100083</v>
      </c>
      <c r="B4805" s="2">
        <f t="shared" ca="1" si="511"/>
        <v>0.15749763430100083</v>
      </c>
      <c r="C4805" s="4"/>
      <c r="D4805" s="5">
        <f ca="1">IF(E4805&lt;(Driehoek_C-Driehoek_A)/(Driehoek_B-Driehoek_A),Driehoek_A+SQRT(E4805*(Driehoek_B-Driehoek_A)*(Driehoek_C-Driehoek_A)),Driehoek_B-SQRT((1-E4805)*(Driehoek_B-Driehoek_A)*(Driehoek_B-Driehoek_C)))</f>
        <v>4.939479207748807</v>
      </c>
      <c r="E4805" s="2">
        <f t="shared" ca="1" si="512"/>
        <v>0.52891916844844988</v>
      </c>
      <c r="F4805" s="2"/>
      <c r="G4805" s="15">
        <f ca="1">_xlfn.NORM.INV(H4805,Normaal_Mu,Normaal_Sigma)</f>
        <v>2.9979648749910761</v>
      </c>
      <c r="H4805" s="2">
        <f t="shared" ca="1" si="513"/>
        <v>0.15840915886727858</v>
      </c>
      <c r="I4805" s="2"/>
      <c r="J4805" s="15">
        <f ca="1">-LN(K4805) /NegExp_Labda</f>
        <v>0.23911340569753101</v>
      </c>
      <c r="K4805" s="2">
        <f t="shared" ca="1" si="514"/>
        <v>0.95330281065961908</v>
      </c>
      <c r="L4805" s="2"/>
      <c r="M4805" s="17">
        <f t="shared" ca="1" si="515"/>
        <v>7</v>
      </c>
      <c r="N4805" s="2">
        <f t="shared" ref="N4805:N4868" ca="1" si="517">RAND()</f>
        <v>0.83768573817984282</v>
      </c>
      <c r="O4805" s="2"/>
      <c r="P4805" s="31">
        <f t="shared" ca="1" si="516"/>
        <v>3.3503067662894841</v>
      </c>
    </row>
    <row r="4806" spans="1:16" x14ac:dyDescent="0.25">
      <c r="A4806" s="32">
        <f ca="1">Uniform_A+B4806*(Uniform_B-Uniform_A)</f>
        <v>1.2722306190336463</v>
      </c>
      <c r="B4806" s="2">
        <f t="shared" ref="B4806:B4869" ca="1" si="518">RAND()</f>
        <v>0.12722306190336463</v>
      </c>
      <c r="C4806" s="4"/>
      <c r="D4806" s="5">
        <f ca="1">IF(E4806&lt;(Driehoek_C-Driehoek_A)/(Driehoek_B-Driehoek_A),Driehoek_A+SQRT(E4806*(Driehoek_B-Driehoek_A)*(Driehoek_C-Driehoek_A)),Driehoek_B-SQRT((1-E4806)*(Driehoek_B-Driehoek_A)*(Driehoek_B-Driehoek_C)))</f>
        <v>4.3287487503562705</v>
      </c>
      <c r="E4806" s="2">
        <f t="shared" ref="E4806:E4869" ca="1" si="519">RAND()</f>
        <v>0.37655462179148269</v>
      </c>
      <c r="F4806" s="2"/>
      <c r="G4806" s="15">
        <f ca="1">_xlfn.NORM.INV(H4806,Normaal_Mu,Normaal_Sigma)</f>
        <v>3.817292826591197</v>
      </c>
      <c r="H4806" s="2">
        <f t="shared" ref="H4806:H4869" ca="1" si="520">RAND()</f>
        <v>0.27714176589585027</v>
      </c>
      <c r="I4806" s="2"/>
      <c r="J4806" s="15">
        <f ca="1">-LN(K4806) /NegExp_Labda</f>
        <v>9.1995323697528608</v>
      </c>
      <c r="K4806" s="2">
        <f t="shared" ref="K4806:K4869" ca="1" si="521">RAND()</f>
        <v>0.15883228036798414</v>
      </c>
      <c r="L4806" s="2"/>
      <c r="M4806" s="17">
        <f t="shared" ca="1" si="515"/>
        <v>7</v>
      </c>
      <c r="N4806" s="2">
        <f t="shared" ca="1" si="517"/>
        <v>0.85402922800221515</v>
      </c>
      <c r="O4806" s="2"/>
      <c r="P4806" s="31">
        <f t="shared" ca="1" si="516"/>
        <v>5.123560913146795</v>
      </c>
    </row>
    <row r="4807" spans="1:16" x14ac:dyDescent="0.25">
      <c r="A4807" s="32">
        <f ca="1">Uniform_A+B4807*(Uniform_B-Uniform_A)</f>
        <v>0.65724471909128446</v>
      </c>
      <c r="B4807" s="2">
        <f t="shared" ca="1" si="518"/>
        <v>6.5724471909128446E-2</v>
      </c>
      <c r="C4807" s="4"/>
      <c r="D4807" s="5">
        <f ca="1">IF(E4807&lt;(Driehoek_C-Driehoek_A)/(Driehoek_B-Driehoek_A),Driehoek_A+SQRT(E4807*(Driehoek_B-Driehoek_A)*(Driehoek_C-Driehoek_A)),Driehoek_B-SQRT((1-E4807)*(Driehoek_B-Driehoek_A)*(Driehoek_B-Driehoek_C)))</f>
        <v>7.265019903471944</v>
      </c>
      <c r="E4807" s="2">
        <f t="shared" ca="1" si="519"/>
        <v>0.91399554470432853</v>
      </c>
      <c r="F4807" s="2"/>
      <c r="G4807" s="15">
        <f ca="1">_xlfn.NORM.INV(H4807,Normaal_Mu,Normaal_Sigma)</f>
        <v>0.13078743340120536</v>
      </c>
      <c r="H4807" s="2">
        <f t="shared" ca="1" si="520"/>
        <v>7.4540004892170719E-3</v>
      </c>
      <c r="I4807" s="2"/>
      <c r="J4807" s="15">
        <f ca="1">-LN(K4807) /NegExp_Labda</f>
        <v>2.1504659140160274</v>
      </c>
      <c r="K4807" s="2">
        <f t="shared" ca="1" si="521"/>
        <v>0.65044848128646837</v>
      </c>
      <c r="L4807" s="2"/>
      <c r="M4807" s="17">
        <f t="shared" ca="1" si="515"/>
        <v>8</v>
      </c>
      <c r="N4807" s="2">
        <f t="shared" ca="1" si="517"/>
        <v>0.87302448350175998</v>
      </c>
      <c r="O4807" s="2"/>
      <c r="P4807" s="31">
        <f t="shared" ca="1" si="516"/>
        <v>3.6407035939960921</v>
      </c>
    </row>
    <row r="4808" spans="1:16" x14ac:dyDescent="0.25">
      <c r="A4808" s="32">
        <f ca="1">Uniform_A+B4808*(Uniform_B-Uniform_A)</f>
        <v>3.2284294452376239</v>
      </c>
      <c r="B4808" s="2">
        <f t="shared" ca="1" si="518"/>
        <v>0.32284294452376239</v>
      </c>
      <c r="C4808" s="4"/>
      <c r="D4808" s="5">
        <f ca="1">IF(E4808&lt;(Driehoek_C-Driehoek_A)/(Driehoek_B-Driehoek_A),Driehoek_A+SQRT(E4808*(Driehoek_B-Driehoek_A)*(Driehoek_C-Driehoek_A)),Driehoek_B-SQRT((1-E4808)*(Driehoek_B-Driehoek_A)*(Driehoek_B-Driehoek_C)))</f>
        <v>6.6425385790824771</v>
      </c>
      <c r="E4808" s="2">
        <f t="shared" ca="1" si="519"/>
        <v>0.84121073282530101</v>
      </c>
      <c r="F4808" s="2"/>
      <c r="G4808" s="15">
        <f ca="1">_xlfn.NORM.INV(H4808,Normaal_Mu,Normaal_Sigma)</f>
        <v>5.9426941341025268</v>
      </c>
      <c r="H4808" s="2">
        <f t="shared" ca="1" si="520"/>
        <v>0.68130354523852976</v>
      </c>
      <c r="I4808" s="2"/>
      <c r="J4808" s="15">
        <f ca="1">-LN(K4808) /NegExp_Labda</f>
        <v>16.89173500522401</v>
      </c>
      <c r="K4808" s="2">
        <f t="shared" ca="1" si="521"/>
        <v>3.41037816830706E-2</v>
      </c>
      <c r="L4808" s="2"/>
      <c r="M4808" s="17">
        <f t="shared" ca="1" si="515"/>
        <v>6</v>
      </c>
      <c r="N4808" s="2">
        <f t="shared" ca="1" si="517"/>
        <v>0.71596829774678761</v>
      </c>
      <c r="O4808" s="2"/>
      <c r="P4808" s="31">
        <f t="shared" ca="1" si="516"/>
        <v>7.7410794327293271</v>
      </c>
    </row>
    <row r="4809" spans="1:16" x14ac:dyDescent="0.25">
      <c r="A4809" s="32">
        <f ca="1">Uniform_A+B4809*(Uniform_B-Uniform_A)</f>
        <v>9.4716516207031773</v>
      </c>
      <c r="B4809" s="2">
        <f t="shared" ca="1" si="518"/>
        <v>0.94716516207031765</v>
      </c>
      <c r="C4809" s="4"/>
      <c r="D4809" s="5">
        <f ca="1">IF(E4809&lt;(Driehoek_C-Driehoek_A)/(Driehoek_B-Driehoek_A),Driehoek_A+SQRT(E4809*(Driehoek_B-Driehoek_A)*(Driehoek_C-Driehoek_A)),Driehoek_B-SQRT((1-E4809)*(Driehoek_B-Driehoek_A)*(Driehoek_B-Driehoek_C)))</f>
        <v>4.449973108901756</v>
      </c>
      <c r="E4809" s="2">
        <f t="shared" ca="1" si="519"/>
        <v>0.40849300829379576</v>
      </c>
      <c r="F4809" s="2"/>
      <c r="G4809" s="15">
        <f ca="1">_xlfn.NORM.INV(H4809,Normaal_Mu,Normaal_Sigma)</f>
        <v>5.8070419559371276</v>
      </c>
      <c r="H4809" s="2">
        <f t="shared" ca="1" si="520"/>
        <v>0.65671749730292606</v>
      </c>
      <c r="I4809" s="2"/>
      <c r="J4809" s="15">
        <f ca="1">-LN(K4809) /NegExp_Labda</f>
        <v>3.8881239437236341</v>
      </c>
      <c r="K4809" s="2">
        <f t="shared" ca="1" si="521"/>
        <v>0.45949611652535738</v>
      </c>
      <c r="L4809" s="2"/>
      <c r="M4809" s="17">
        <f t="shared" ca="1" si="515"/>
        <v>4</v>
      </c>
      <c r="N4809" s="2">
        <f t="shared" ca="1" si="517"/>
        <v>0.35260343218137002</v>
      </c>
      <c r="O4809" s="2"/>
      <c r="P4809" s="31">
        <f t="shared" ca="1" si="516"/>
        <v>5.5233581258531386</v>
      </c>
    </row>
    <row r="4810" spans="1:16" x14ac:dyDescent="0.25">
      <c r="A4810" s="32">
        <f ca="1">Uniform_A+B4810*(Uniform_B-Uniform_A)</f>
        <v>4.5967895843639761</v>
      </c>
      <c r="B4810" s="2">
        <f t="shared" ca="1" si="518"/>
        <v>0.45967895843639761</v>
      </c>
      <c r="C4810" s="4"/>
      <c r="D4810" s="5">
        <f ca="1">IF(E4810&lt;(Driehoek_C-Driehoek_A)/(Driehoek_B-Driehoek_A),Driehoek_A+SQRT(E4810*(Driehoek_B-Driehoek_A)*(Driehoek_C-Driehoek_A)),Driehoek_B-SQRT((1-E4810)*(Driehoek_B-Driehoek_A)*(Driehoek_B-Driehoek_C)))</f>
        <v>8.6150215462188928</v>
      </c>
      <c r="E4810" s="2">
        <f t="shared" ca="1" si="519"/>
        <v>0.99576547400355164</v>
      </c>
      <c r="F4810" s="2"/>
      <c r="G4810" s="15">
        <f ca="1">_xlfn.NORM.INV(H4810,Normaal_Mu,Normaal_Sigma)</f>
        <v>3.0113302369822925</v>
      </c>
      <c r="H4810" s="2">
        <f t="shared" ca="1" si="520"/>
        <v>0.16002992958834628</v>
      </c>
      <c r="I4810" s="2"/>
      <c r="J4810" s="15">
        <f ca="1">-LN(K4810) /NegExp_Labda</f>
        <v>2.8997202847664929</v>
      </c>
      <c r="K4810" s="2">
        <f t="shared" ca="1" si="521"/>
        <v>0.55992968986202296</v>
      </c>
      <c r="L4810" s="2"/>
      <c r="M4810" s="17">
        <f t="shared" ca="1" si="515"/>
        <v>5</v>
      </c>
      <c r="N4810" s="2">
        <f t="shared" ca="1" si="517"/>
        <v>0.61274906924625572</v>
      </c>
      <c r="O4810" s="2"/>
      <c r="P4810" s="31">
        <f t="shared" ca="1" si="516"/>
        <v>4.8245723304663306</v>
      </c>
    </row>
    <row r="4811" spans="1:16" x14ac:dyDescent="0.25">
      <c r="A4811" s="32">
        <f ca="1">Uniform_A+B4811*(Uniform_B-Uniform_A)</f>
        <v>3.8692379095668361</v>
      </c>
      <c r="B4811" s="2">
        <f t="shared" ca="1" si="518"/>
        <v>0.38692379095668361</v>
      </c>
      <c r="C4811" s="4"/>
      <c r="D4811" s="5">
        <f ca="1">IF(E4811&lt;(Driehoek_C-Driehoek_A)/(Driehoek_B-Driehoek_A),Driehoek_A+SQRT(E4811*(Driehoek_B-Driehoek_A)*(Driehoek_C-Driehoek_A)),Driehoek_B-SQRT((1-E4811)*(Driehoek_B-Driehoek_A)*(Driehoek_B-Driehoek_C)))</f>
        <v>5.5031139143305072</v>
      </c>
      <c r="E4811" s="2">
        <f t="shared" ca="1" si="519"/>
        <v>0.65062250582431702</v>
      </c>
      <c r="F4811" s="2"/>
      <c r="G4811" s="15">
        <f ca="1">_xlfn.NORM.INV(H4811,Normaal_Mu,Normaal_Sigma)</f>
        <v>3.2293094607435862</v>
      </c>
      <c r="H4811" s="2">
        <f t="shared" ca="1" si="520"/>
        <v>0.1879852205564102</v>
      </c>
      <c r="I4811" s="2"/>
      <c r="J4811" s="15">
        <f ca="1">-LN(K4811) /NegExp_Labda</f>
        <v>2.0518475788663406</v>
      </c>
      <c r="K4811" s="2">
        <f t="shared" ca="1" si="521"/>
        <v>0.66340506620341577</v>
      </c>
      <c r="L4811" s="2"/>
      <c r="M4811" s="17">
        <f t="shared" ca="1" si="515"/>
        <v>7</v>
      </c>
      <c r="N4811" s="2">
        <f t="shared" ca="1" si="517"/>
        <v>0.80084289751819304</v>
      </c>
      <c r="O4811" s="2"/>
      <c r="P4811" s="31">
        <f t="shared" ca="1" si="516"/>
        <v>4.3307017727014543</v>
      </c>
    </row>
    <row r="4812" spans="1:16" x14ac:dyDescent="0.25">
      <c r="A4812" s="32">
        <f ca="1">Uniform_A+B4812*(Uniform_B-Uniform_A)</f>
        <v>4.9702187262024777</v>
      </c>
      <c r="B4812" s="2">
        <f t="shared" ca="1" si="518"/>
        <v>0.49702187262024777</v>
      </c>
      <c r="C4812" s="4"/>
      <c r="D4812" s="5">
        <f ca="1">IF(E4812&lt;(Driehoek_C-Driehoek_A)/(Driehoek_B-Driehoek_A),Driehoek_A+SQRT(E4812*(Driehoek_B-Driehoek_A)*(Driehoek_C-Driehoek_A)),Driehoek_B-SQRT((1-E4812)*(Driehoek_B-Driehoek_A)*(Driehoek_B-Driehoek_C)))</f>
        <v>5.8635568908917381</v>
      </c>
      <c r="E4812" s="2">
        <f t="shared" ca="1" si="519"/>
        <v>0.71893498923792287</v>
      </c>
      <c r="F4812" s="2"/>
      <c r="G4812" s="15">
        <f ca="1">_xlfn.NORM.INV(H4812,Normaal_Mu,Normaal_Sigma)</f>
        <v>7.0445828310586247</v>
      </c>
      <c r="H4812" s="2">
        <f t="shared" ca="1" si="520"/>
        <v>0.84667850249280807</v>
      </c>
      <c r="I4812" s="2"/>
      <c r="J4812" s="15">
        <f ca="1">-LN(K4812) /NegExp_Labda</f>
        <v>0.71252000511663049</v>
      </c>
      <c r="K4812" s="2">
        <f t="shared" ca="1" si="521"/>
        <v>0.86718408466156316</v>
      </c>
      <c r="L4812" s="2"/>
      <c r="M4812" s="17">
        <f t="shared" ca="1" si="515"/>
        <v>5</v>
      </c>
      <c r="N4812" s="2">
        <f t="shared" ca="1" si="517"/>
        <v>0.523497952453293</v>
      </c>
      <c r="O4812" s="2"/>
      <c r="P4812" s="31">
        <f t="shared" ca="1" si="516"/>
        <v>4.7181756906538936</v>
      </c>
    </row>
    <row r="4813" spans="1:16" x14ac:dyDescent="0.25">
      <c r="A4813" s="32">
        <f ca="1">Uniform_A+B4813*(Uniform_B-Uniform_A)</f>
        <v>5.7291066902597798</v>
      </c>
      <c r="B4813" s="2">
        <f t="shared" ca="1" si="518"/>
        <v>0.57291066902597798</v>
      </c>
      <c r="C4813" s="4"/>
      <c r="D4813" s="5">
        <f ca="1">IF(E4813&lt;(Driehoek_C-Driehoek_A)/(Driehoek_B-Driehoek_A),Driehoek_A+SQRT(E4813*(Driehoek_B-Driehoek_A)*(Driehoek_C-Driehoek_A)),Driehoek_B-SQRT((1-E4813)*(Driehoek_B-Driehoek_A)*(Driehoek_B-Driehoek_C)))</f>
        <v>6.1283109016065351</v>
      </c>
      <c r="E4813" s="2">
        <f t="shared" ca="1" si="519"/>
        <v>0.76438290634766082</v>
      </c>
      <c r="F4813" s="2"/>
      <c r="G4813" s="15">
        <f ca="1">_xlfn.NORM.INV(H4813,Normaal_Mu,Normaal_Sigma)</f>
        <v>7.1138015541180177</v>
      </c>
      <c r="H4813" s="2">
        <f t="shared" ca="1" si="520"/>
        <v>0.85472156310472103</v>
      </c>
      <c r="I4813" s="2"/>
      <c r="J4813" s="15">
        <f ca="1">-LN(K4813) /NegExp_Labda</f>
        <v>1.8940646706672393</v>
      </c>
      <c r="K4813" s="2">
        <f t="shared" ca="1" si="521"/>
        <v>0.68467367976262383</v>
      </c>
      <c r="L4813" s="2"/>
      <c r="M4813" s="17">
        <f t="shared" ca="1" si="515"/>
        <v>3</v>
      </c>
      <c r="N4813" s="2">
        <f t="shared" ca="1" si="517"/>
        <v>0.25733681852045076</v>
      </c>
      <c r="O4813" s="2"/>
      <c r="P4813" s="31">
        <f t="shared" ca="1" si="516"/>
        <v>4.7730567633303149</v>
      </c>
    </row>
    <row r="4814" spans="1:16" x14ac:dyDescent="0.25">
      <c r="A4814" s="32">
        <f ca="1">Uniform_A+B4814*(Uniform_B-Uniform_A)</f>
        <v>3.7850726846025564</v>
      </c>
      <c r="B4814" s="2">
        <f t="shared" ca="1" si="518"/>
        <v>0.37850726846025562</v>
      </c>
      <c r="C4814" s="4"/>
      <c r="D4814" s="5">
        <f ca="1">IF(E4814&lt;(Driehoek_C-Driehoek_A)/(Driehoek_B-Driehoek_A),Driehoek_A+SQRT(E4814*(Driehoek_B-Driehoek_A)*(Driehoek_C-Driehoek_A)),Driehoek_B-SQRT((1-E4814)*(Driehoek_B-Driehoek_A)*(Driehoek_B-Driehoek_C)))</f>
        <v>5.2723335710496606</v>
      </c>
      <c r="E4814" s="2">
        <f t="shared" ca="1" si="519"/>
        <v>0.60298579984218925</v>
      </c>
      <c r="F4814" s="2"/>
      <c r="G4814" s="15">
        <f ca="1">_xlfn.NORM.INV(H4814,Normaal_Mu,Normaal_Sigma)</f>
        <v>4.7039325593852084</v>
      </c>
      <c r="H4814" s="2">
        <f t="shared" ca="1" si="520"/>
        <v>0.4411580782254465</v>
      </c>
      <c r="I4814" s="2"/>
      <c r="J4814" s="15">
        <f ca="1">-LN(K4814) /NegExp_Labda</f>
        <v>3.4490827147399377</v>
      </c>
      <c r="K4814" s="2">
        <f t="shared" ca="1" si="521"/>
        <v>0.50166809517420752</v>
      </c>
      <c r="L4814" s="2"/>
      <c r="M4814" s="17">
        <f t="shared" ca="1" si="515"/>
        <v>7</v>
      </c>
      <c r="N4814" s="2">
        <f t="shared" ca="1" si="517"/>
        <v>0.84659677252218224</v>
      </c>
      <c r="O4814" s="2"/>
      <c r="P4814" s="31">
        <f t="shared" ca="1" si="516"/>
        <v>4.8420843059554723</v>
      </c>
    </row>
    <row r="4815" spans="1:16" x14ac:dyDescent="0.25">
      <c r="A4815" s="32">
        <f ca="1">Uniform_A+B4815*(Uniform_B-Uniform_A)</f>
        <v>2.674658913399476</v>
      </c>
      <c r="B4815" s="2">
        <f t="shared" ca="1" si="518"/>
        <v>0.26746589133994758</v>
      </c>
      <c r="C4815" s="4"/>
      <c r="D4815" s="5">
        <f ca="1">IF(E4815&lt;(Driehoek_C-Driehoek_A)/(Driehoek_B-Driehoek_A),Driehoek_A+SQRT(E4815*(Driehoek_B-Driehoek_A)*(Driehoek_C-Driehoek_A)),Driehoek_B-SQRT((1-E4815)*(Driehoek_B-Driehoek_A)*(Driehoek_B-Driehoek_C)))</f>
        <v>7.1397249979721824</v>
      </c>
      <c r="E4815" s="2">
        <f t="shared" ca="1" si="519"/>
        <v>0.90112505476658289</v>
      </c>
      <c r="F4815" s="2"/>
      <c r="G4815" s="15">
        <f ca="1">_xlfn.NORM.INV(H4815,Normaal_Mu,Normaal_Sigma)</f>
        <v>5.1455616643355091</v>
      </c>
      <c r="H4815" s="2">
        <f t="shared" ca="1" si="520"/>
        <v>0.52900973789352446</v>
      </c>
      <c r="I4815" s="2"/>
      <c r="J4815" s="15">
        <f ca="1">-LN(K4815) /NegExp_Labda</f>
        <v>2.0581041527706203</v>
      </c>
      <c r="K4815" s="2">
        <f t="shared" ca="1" si="521"/>
        <v>0.66257545679788588</v>
      </c>
      <c r="L4815" s="2"/>
      <c r="M4815" s="17">
        <f t="shared" ca="1" si="515"/>
        <v>3</v>
      </c>
      <c r="N4815" s="2">
        <f t="shared" ca="1" si="517"/>
        <v>0.13567590817135344</v>
      </c>
      <c r="O4815" s="2"/>
      <c r="P4815" s="31">
        <f t="shared" ca="1" si="516"/>
        <v>4.0036099456955574</v>
      </c>
    </row>
    <row r="4816" spans="1:16" x14ac:dyDescent="0.25">
      <c r="A4816" s="32">
        <f ca="1">Uniform_A+B4816*(Uniform_B-Uniform_A)</f>
        <v>7.5267359854934179</v>
      </c>
      <c r="B4816" s="2">
        <f t="shared" ca="1" si="518"/>
        <v>0.75267359854934179</v>
      </c>
      <c r="C4816" s="4"/>
      <c r="D4816" s="5">
        <f ca="1">IF(E4816&lt;(Driehoek_C-Driehoek_A)/(Driehoek_B-Driehoek_A),Driehoek_A+SQRT(E4816*(Driehoek_B-Driehoek_A)*(Driehoek_C-Driehoek_A)),Driehoek_B-SQRT((1-E4816)*(Driehoek_B-Driehoek_A)*(Driehoek_B-Driehoek_C)))</f>
        <v>2.9193604099528936</v>
      </c>
      <c r="E4816" s="2">
        <f t="shared" ca="1" si="519"/>
        <v>6.0373111670625201E-2</v>
      </c>
      <c r="F4816" s="2"/>
      <c r="G4816" s="15">
        <f ca="1">_xlfn.NORM.INV(H4816,Normaal_Mu,Normaal_Sigma)</f>
        <v>4.4765271380625844</v>
      </c>
      <c r="H4816" s="2">
        <f t="shared" ca="1" si="520"/>
        <v>0.39676232574379766</v>
      </c>
      <c r="I4816" s="2"/>
      <c r="J4816" s="15">
        <f ca="1">-LN(K4816) /NegExp_Labda</f>
        <v>4.6870982043733687</v>
      </c>
      <c r="K4816" s="2">
        <f t="shared" ca="1" si="521"/>
        <v>0.39163709702687954</v>
      </c>
      <c r="L4816" s="2"/>
      <c r="M4816" s="17">
        <f t="shared" ca="1" si="515"/>
        <v>3</v>
      </c>
      <c r="N4816" s="2">
        <f t="shared" ca="1" si="517"/>
        <v>0.25348205471512708</v>
      </c>
      <c r="O4816" s="2"/>
      <c r="P4816" s="31">
        <f t="shared" ca="1" si="516"/>
        <v>4.5219443475764525</v>
      </c>
    </row>
    <row r="4817" spans="1:16" x14ac:dyDescent="0.25">
      <c r="A4817" s="32">
        <f ca="1">Uniform_A+B4817*(Uniform_B-Uniform_A)</f>
        <v>3.7884750043660329</v>
      </c>
      <c r="B4817" s="2">
        <f t="shared" ca="1" si="518"/>
        <v>0.37884750043660331</v>
      </c>
      <c r="C4817" s="4"/>
      <c r="D4817" s="5">
        <f ca="1">IF(E4817&lt;(Driehoek_C-Driehoek_A)/(Driehoek_B-Driehoek_A),Driehoek_A+SQRT(E4817*(Driehoek_B-Driehoek_A)*(Driehoek_C-Driehoek_A)),Driehoek_B-SQRT((1-E4817)*(Driehoek_B-Driehoek_A)*(Driehoek_B-Driehoek_C)))</f>
        <v>2.3561971642336754</v>
      </c>
      <c r="E4817" s="2">
        <f t="shared" ca="1" si="519"/>
        <v>9.0626014148651457E-3</v>
      </c>
      <c r="F4817" s="2"/>
      <c r="G4817" s="15">
        <f ca="1">_xlfn.NORM.INV(H4817,Normaal_Mu,Normaal_Sigma)</f>
        <v>2.416880034086482</v>
      </c>
      <c r="H4817" s="2">
        <f t="shared" ca="1" si="520"/>
        <v>9.8254784922762628E-2</v>
      </c>
      <c r="I4817" s="2"/>
      <c r="J4817" s="15">
        <f ca="1">-LN(K4817) /NegExp_Labda</f>
        <v>0.23555349055495728</v>
      </c>
      <c r="K4817" s="2">
        <f t="shared" ca="1" si="521"/>
        <v>0.95398178776324916</v>
      </c>
      <c r="L4817" s="2"/>
      <c r="M4817" s="17">
        <f t="shared" ca="1" si="515"/>
        <v>4</v>
      </c>
      <c r="N4817" s="2">
        <f t="shared" ca="1" si="517"/>
        <v>0.34245958144574451</v>
      </c>
      <c r="O4817" s="2"/>
      <c r="P4817" s="31">
        <f t="shared" ca="1" si="516"/>
        <v>2.5594211386482297</v>
      </c>
    </row>
    <row r="4818" spans="1:16" x14ac:dyDescent="0.25">
      <c r="A4818" s="32">
        <f ca="1">Uniform_A+B4818*(Uniform_B-Uniform_A)</f>
        <v>1.5187252215483538</v>
      </c>
      <c r="B4818" s="2">
        <f t="shared" ca="1" si="518"/>
        <v>0.15187252215483538</v>
      </c>
      <c r="C4818" s="4"/>
      <c r="D4818" s="5">
        <f ca="1">IF(E4818&lt;(Driehoek_C-Driehoek_A)/(Driehoek_B-Driehoek_A),Driehoek_A+SQRT(E4818*(Driehoek_B-Driehoek_A)*(Driehoek_C-Driehoek_A)),Driehoek_B-SQRT((1-E4818)*(Driehoek_B-Driehoek_A)*(Driehoek_B-Driehoek_C)))</f>
        <v>3.024851032481652</v>
      </c>
      <c r="E4818" s="2">
        <f t="shared" ca="1" si="519"/>
        <v>7.5022831341336249E-2</v>
      </c>
      <c r="F4818" s="2"/>
      <c r="G4818" s="15">
        <f ca="1">_xlfn.NORM.INV(H4818,Normaal_Mu,Normaal_Sigma)</f>
        <v>5.0821291888212734</v>
      </c>
      <c r="H4818" s="2">
        <f t="shared" ca="1" si="520"/>
        <v>0.51637779982549348</v>
      </c>
      <c r="I4818" s="2"/>
      <c r="J4818" s="15">
        <f ca="1">-LN(K4818) /NegExp_Labda</f>
        <v>2.2832033969689927</v>
      </c>
      <c r="K4818" s="2">
        <f t="shared" ca="1" si="521"/>
        <v>0.63340789568665001</v>
      </c>
      <c r="L4818" s="2"/>
      <c r="M4818" s="17">
        <f t="shared" ca="1" si="515"/>
        <v>11</v>
      </c>
      <c r="N4818" s="2">
        <f t="shared" ca="1" si="517"/>
        <v>0.99282167322594217</v>
      </c>
      <c r="O4818" s="2"/>
      <c r="P4818" s="31">
        <f t="shared" ca="1" si="516"/>
        <v>4.5817817679640545</v>
      </c>
    </row>
    <row r="4819" spans="1:16" x14ac:dyDescent="0.25">
      <c r="A4819" s="32">
        <f ca="1">Uniform_A+B4819*(Uniform_B-Uniform_A)</f>
        <v>7.1612493625607829</v>
      </c>
      <c r="B4819" s="2">
        <f t="shared" ca="1" si="518"/>
        <v>0.71612493625607831</v>
      </c>
      <c r="C4819" s="4"/>
      <c r="D4819" s="5">
        <f ca="1">IF(E4819&lt;(Driehoek_C-Driehoek_A)/(Driehoek_B-Driehoek_A),Driehoek_A+SQRT(E4819*(Driehoek_B-Driehoek_A)*(Driehoek_C-Driehoek_A)),Driehoek_B-SQRT((1-E4819)*(Driehoek_B-Driehoek_A)*(Driehoek_B-Driehoek_C)))</f>
        <v>4.3344765897453721</v>
      </c>
      <c r="E4819" s="2">
        <f t="shared" ca="1" si="519"/>
        <v>0.37808260881045797</v>
      </c>
      <c r="F4819" s="2"/>
      <c r="G4819" s="15">
        <f ca="1">_xlfn.NORM.INV(H4819,Normaal_Mu,Normaal_Sigma)</f>
        <v>2.3798314317458931</v>
      </c>
      <c r="H4819" s="2">
        <f t="shared" ca="1" si="520"/>
        <v>9.5083662195180052E-2</v>
      </c>
      <c r="I4819" s="2"/>
      <c r="J4819" s="15">
        <f ca="1">-LN(K4819) /NegExp_Labda</f>
        <v>7.1487791167254153</v>
      </c>
      <c r="K4819" s="2">
        <f t="shared" ca="1" si="521"/>
        <v>0.2393673630305273</v>
      </c>
      <c r="L4819" s="2"/>
      <c r="M4819" s="17">
        <f t="shared" ca="1" si="515"/>
        <v>3</v>
      </c>
      <c r="N4819" s="2">
        <f t="shared" ca="1" si="517"/>
        <v>0.23380024536241073</v>
      </c>
      <c r="O4819" s="2"/>
      <c r="P4819" s="31">
        <f t="shared" ca="1" si="516"/>
        <v>4.8048673001554931</v>
      </c>
    </row>
    <row r="4820" spans="1:16" x14ac:dyDescent="0.25">
      <c r="A4820" s="32">
        <f ca="1">Uniform_A+B4820*(Uniform_B-Uniform_A)</f>
        <v>9.8440722136413061</v>
      </c>
      <c r="B4820" s="2">
        <f t="shared" ca="1" si="518"/>
        <v>0.98440722136413061</v>
      </c>
      <c r="C4820" s="4"/>
      <c r="D4820" s="5">
        <f ca="1">IF(E4820&lt;(Driehoek_C-Driehoek_A)/(Driehoek_B-Driehoek_A),Driehoek_A+SQRT(E4820*(Driehoek_B-Driehoek_A)*(Driehoek_C-Driehoek_A)),Driehoek_B-SQRT((1-E4820)*(Driehoek_B-Driehoek_A)*(Driehoek_B-Driehoek_C)))</f>
        <v>2.9178197625134779</v>
      </c>
      <c r="E4820" s="2">
        <f t="shared" ca="1" si="519"/>
        <v>6.0170936890021176E-2</v>
      </c>
      <c r="F4820" s="2"/>
      <c r="G4820" s="15">
        <f ca="1">_xlfn.NORM.INV(H4820,Normaal_Mu,Normaal_Sigma)</f>
        <v>6.6245164605592102</v>
      </c>
      <c r="H4820" s="2">
        <f t="shared" ca="1" si="520"/>
        <v>0.79167826356954829</v>
      </c>
      <c r="I4820" s="2"/>
      <c r="J4820" s="15">
        <f ca="1">-LN(K4820) /NegExp_Labda</f>
        <v>1.267774919929006</v>
      </c>
      <c r="K4820" s="2">
        <f t="shared" ca="1" si="521"/>
        <v>0.77603707414057688</v>
      </c>
      <c r="L4820" s="2"/>
      <c r="M4820" s="17">
        <f t="shared" ca="1" si="515"/>
        <v>6</v>
      </c>
      <c r="N4820" s="2">
        <f t="shared" ca="1" si="517"/>
        <v>0.65153844904837066</v>
      </c>
      <c r="O4820" s="2"/>
      <c r="P4820" s="31">
        <f t="shared" ca="1" si="516"/>
        <v>5.3308366713285995</v>
      </c>
    </row>
    <row r="4821" spans="1:16" x14ac:dyDescent="0.25">
      <c r="A4821" s="32">
        <f ca="1">Uniform_A+B4821*(Uniform_B-Uniform_A)</f>
        <v>2.7474719474181262</v>
      </c>
      <c r="B4821" s="2">
        <f t="shared" ca="1" si="518"/>
        <v>0.27474719474181264</v>
      </c>
      <c r="C4821" s="4"/>
      <c r="D4821" s="5">
        <f ca="1">IF(E4821&lt;(Driehoek_C-Driehoek_A)/(Driehoek_B-Driehoek_A),Driehoek_A+SQRT(E4821*(Driehoek_B-Driehoek_A)*(Driehoek_C-Driehoek_A)),Driehoek_B-SQRT((1-E4821)*(Driehoek_B-Driehoek_A)*(Driehoek_B-Driehoek_C)))</f>
        <v>4.2840170760970064</v>
      </c>
      <c r="E4821" s="2">
        <f t="shared" ca="1" si="519"/>
        <v>0.36455728747015359</v>
      </c>
      <c r="F4821" s="2"/>
      <c r="G4821" s="15">
        <f ca="1">_xlfn.NORM.INV(H4821,Normaal_Mu,Normaal_Sigma)</f>
        <v>3.4758862499919307</v>
      </c>
      <c r="H4821" s="2">
        <f t="shared" ca="1" si="520"/>
        <v>0.22301302993040562</v>
      </c>
      <c r="I4821" s="2"/>
      <c r="J4821" s="15">
        <f ca="1">-LN(K4821) /NegExp_Labda</f>
        <v>17.337146899553435</v>
      </c>
      <c r="K4821" s="2">
        <f t="shared" ca="1" si="521"/>
        <v>3.1197123625384404E-2</v>
      </c>
      <c r="L4821" s="2"/>
      <c r="M4821" s="17">
        <f t="shared" ca="1" si="515"/>
        <v>4</v>
      </c>
      <c r="N4821" s="2">
        <f t="shared" ca="1" si="517"/>
        <v>0.30217686723881165</v>
      </c>
      <c r="O4821" s="2"/>
      <c r="P4821" s="31">
        <f t="shared" ca="1" si="516"/>
        <v>6.3689044346120998</v>
      </c>
    </row>
    <row r="4822" spans="1:16" x14ac:dyDescent="0.25">
      <c r="A4822" s="32">
        <f ca="1">Uniform_A+B4822*(Uniform_B-Uniform_A)</f>
        <v>2.7068479907788379</v>
      </c>
      <c r="B4822" s="2">
        <f t="shared" ca="1" si="518"/>
        <v>0.27068479907788379</v>
      </c>
      <c r="C4822" s="4"/>
      <c r="D4822" s="5">
        <f ca="1">IF(E4822&lt;(Driehoek_C-Driehoek_A)/(Driehoek_B-Driehoek_A),Driehoek_A+SQRT(E4822*(Driehoek_B-Driehoek_A)*(Driehoek_C-Driehoek_A)),Driehoek_B-SQRT((1-E4822)*(Driehoek_B-Driehoek_A)*(Driehoek_B-Driehoek_C)))</f>
        <v>4.8014805999950294</v>
      </c>
      <c r="E4822" s="2">
        <f t="shared" ca="1" si="519"/>
        <v>0.49635528136519713</v>
      </c>
      <c r="F4822" s="2"/>
      <c r="G4822" s="15">
        <f ca="1">_xlfn.NORM.INV(H4822,Normaal_Mu,Normaal_Sigma)</f>
        <v>1.9865196603888293</v>
      </c>
      <c r="H4822" s="2">
        <f t="shared" ca="1" si="520"/>
        <v>6.5938635384024336E-2</v>
      </c>
      <c r="I4822" s="2"/>
      <c r="J4822" s="15">
        <f ca="1">-LN(K4822) /NegExp_Labda</f>
        <v>4.2877083704991703</v>
      </c>
      <c r="K4822" s="2">
        <f t="shared" ca="1" si="521"/>
        <v>0.42420363233483138</v>
      </c>
      <c r="L4822" s="2"/>
      <c r="M4822" s="17">
        <f t="shared" ca="1" si="515"/>
        <v>2</v>
      </c>
      <c r="N4822" s="2">
        <f t="shared" ca="1" si="517"/>
        <v>0.10426200051130552</v>
      </c>
      <c r="O4822" s="2"/>
      <c r="P4822" s="31">
        <f t="shared" ca="1" si="516"/>
        <v>3.1565113243323735</v>
      </c>
    </row>
    <row r="4823" spans="1:16" x14ac:dyDescent="0.25">
      <c r="A4823" s="32">
        <f ca="1">Uniform_A+B4823*(Uniform_B-Uniform_A)</f>
        <v>1.207858094450277</v>
      </c>
      <c r="B4823" s="2">
        <f t="shared" ca="1" si="518"/>
        <v>0.1207858094450277</v>
      </c>
      <c r="C4823" s="4"/>
      <c r="D4823" s="5">
        <f ca="1">IF(E4823&lt;(Driehoek_C-Driehoek_A)/(Driehoek_B-Driehoek_A),Driehoek_A+SQRT(E4823*(Driehoek_B-Driehoek_A)*(Driehoek_C-Driehoek_A)),Driehoek_B-SQRT((1-E4823)*(Driehoek_B-Driehoek_A)*(Driehoek_B-Driehoek_C)))</f>
        <v>5.6557160937996827</v>
      </c>
      <c r="E4823" s="2">
        <f t="shared" ca="1" si="519"/>
        <v>0.68045043299227281</v>
      </c>
      <c r="F4823" s="2"/>
      <c r="G4823" s="15">
        <f ca="1">_xlfn.NORM.INV(H4823,Normaal_Mu,Normaal_Sigma)</f>
        <v>3.9751405587922397</v>
      </c>
      <c r="H4823" s="2">
        <f t="shared" ca="1" si="520"/>
        <v>0.304175147452178</v>
      </c>
      <c r="I4823" s="2"/>
      <c r="J4823" s="15">
        <f ca="1">-LN(K4823) /NegExp_Labda</f>
        <v>5.010837993998412</v>
      </c>
      <c r="K4823" s="2">
        <f t="shared" ca="1" si="521"/>
        <v>0.36708288975016556</v>
      </c>
      <c r="L4823" s="2"/>
      <c r="M4823" s="17">
        <f t="shared" ca="1" si="515"/>
        <v>7</v>
      </c>
      <c r="N4823" s="2">
        <f t="shared" ca="1" si="517"/>
        <v>0.78111859592747457</v>
      </c>
      <c r="O4823" s="2"/>
      <c r="P4823" s="31">
        <f t="shared" ca="1" si="516"/>
        <v>4.5699105482081226</v>
      </c>
    </row>
    <row r="4824" spans="1:16" x14ac:dyDescent="0.25">
      <c r="A4824" s="32">
        <f ca="1">Uniform_A+B4824*(Uniform_B-Uniform_A)</f>
        <v>6.0899219882547131</v>
      </c>
      <c r="B4824" s="2">
        <f t="shared" ca="1" si="518"/>
        <v>0.60899219882547129</v>
      </c>
      <c r="C4824" s="4"/>
      <c r="D4824" s="5">
        <f ca="1">IF(E4824&lt;(Driehoek_C-Driehoek_A)/(Driehoek_B-Driehoek_A),Driehoek_A+SQRT(E4824*(Driehoek_B-Driehoek_A)*(Driehoek_C-Driehoek_A)),Driehoek_B-SQRT((1-E4824)*(Driehoek_B-Driehoek_A)*(Driehoek_B-Driehoek_C)))</f>
        <v>5.4056685333613448</v>
      </c>
      <c r="E4824" s="2">
        <f t="shared" ca="1" si="519"/>
        <v>0.63087946594089184</v>
      </c>
      <c r="F4824" s="2"/>
      <c r="G4824" s="15">
        <f ca="1">_xlfn.NORM.INV(H4824,Normaal_Mu,Normaal_Sigma)</f>
        <v>7.4314750538213552</v>
      </c>
      <c r="H4824" s="2">
        <f t="shared" ca="1" si="520"/>
        <v>0.88795753806497379</v>
      </c>
      <c r="I4824" s="2"/>
      <c r="J4824" s="15">
        <f ca="1">-LN(K4824) /NegExp_Labda</f>
        <v>4.1868515098551775</v>
      </c>
      <c r="K4824" s="2">
        <f t="shared" ca="1" si="521"/>
        <v>0.43284728575736264</v>
      </c>
      <c r="L4824" s="2"/>
      <c r="M4824" s="17">
        <f t="shared" ca="1" si="515"/>
        <v>5</v>
      </c>
      <c r="N4824" s="2">
        <f t="shared" ca="1" si="517"/>
        <v>0.49885756082744348</v>
      </c>
      <c r="O4824" s="2"/>
      <c r="P4824" s="31">
        <f t="shared" ca="1" si="516"/>
        <v>5.6227834170585185</v>
      </c>
    </row>
    <row r="4825" spans="1:16" x14ac:dyDescent="0.25">
      <c r="A4825" s="32">
        <f ca="1">Uniform_A+B4825*(Uniform_B-Uniform_A)</f>
        <v>9.9352904202814383</v>
      </c>
      <c r="B4825" s="2">
        <f t="shared" ca="1" si="518"/>
        <v>0.99352904202814385</v>
      </c>
      <c r="C4825" s="4"/>
      <c r="D4825" s="5">
        <f ca="1">IF(E4825&lt;(Driehoek_C-Driehoek_A)/(Driehoek_B-Driehoek_A),Driehoek_A+SQRT(E4825*(Driehoek_B-Driehoek_A)*(Driehoek_C-Driehoek_A)),Driehoek_B-SQRT((1-E4825)*(Driehoek_B-Driehoek_A)*(Driehoek_B-Driehoek_C)))</f>
        <v>8.4015128808984016</v>
      </c>
      <c r="E4825" s="2">
        <f t="shared" ca="1" si="519"/>
        <v>0.98976609052198483</v>
      </c>
      <c r="F4825" s="2"/>
      <c r="G4825" s="15">
        <f ca="1">_xlfn.NORM.INV(H4825,Normaal_Mu,Normaal_Sigma)</f>
        <v>6.7715659521124394</v>
      </c>
      <c r="H4825" s="2">
        <f t="shared" ca="1" si="520"/>
        <v>0.81213275742244939</v>
      </c>
      <c r="I4825" s="2"/>
      <c r="J4825" s="15">
        <f ca="1">-LN(K4825) /NegExp_Labda</f>
        <v>0.48891253373605592</v>
      </c>
      <c r="K4825" s="2">
        <f t="shared" ca="1" si="521"/>
        <v>0.90684611521843983</v>
      </c>
      <c r="L4825" s="2"/>
      <c r="M4825" s="17">
        <f t="shared" ca="1" si="515"/>
        <v>11</v>
      </c>
      <c r="N4825" s="2">
        <f t="shared" ca="1" si="517"/>
        <v>0.98891843534662349</v>
      </c>
      <c r="O4825" s="2"/>
      <c r="P4825" s="31">
        <f t="shared" ca="1" si="516"/>
        <v>7.3194563574056675</v>
      </c>
    </row>
    <row r="4826" spans="1:16" x14ac:dyDescent="0.25">
      <c r="A4826" s="32">
        <f ca="1">Uniform_A+B4826*(Uniform_B-Uniform_A)</f>
        <v>5.5577300313794762</v>
      </c>
      <c r="B4826" s="2">
        <f t="shared" ca="1" si="518"/>
        <v>0.55577300313794764</v>
      </c>
      <c r="C4826" s="4"/>
      <c r="D4826" s="5">
        <f ca="1">IF(E4826&lt;(Driehoek_C-Driehoek_A)/(Driehoek_B-Driehoek_A),Driehoek_A+SQRT(E4826*(Driehoek_B-Driehoek_A)*(Driehoek_C-Driehoek_A)),Driehoek_B-SQRT((1-E4826)*(Driehoek_B-Driehoek_A)*(Driehoek_B-Driehoek_C)))</f>
        <v>3.1250240087939654</v>
      </c>
      <c r="E4826" s="2">
        <f t="shared" ca="1" si="519"/>
        <v>9.0405644311631783E-2</v>
      </c>
      <c r="F4826" s="2"/>
      <c r="G4826" s="15">
        <f ca="1">_xlfn.NORM.INV(H4826,Normaal_Mu,Normaal_Sigma)</f>
        <v>-5.8051017824093165E-2</v>
      </c>
      <c r="H4826" s="2">
        <f t="shared" ca="1" si="520"/>
        <v>5.718985689846634E-3</v>
      </c>
      <c r="I4826" s="2"/>
      <c r="J4826" s="15">
        <f ca="1">-LN(K4826) /NegExp_Labda</f>
        <v>8.8473214965442928</v>
      </c>
      <c r="K4826" s="2">
        <f t="shared" ca="1" si="521"/>
        <v>0.17042426077028661</v>
      </c>
      <c r="L4826" s="2"/>
      <c r="M4826" s="17">
        <f t="shared" ca="1" si="515"/>
        <v>1</v>
      </c>
      <c r="N4826" s="2">
        <f t="shared" ca="1" si="517"/>
        <v>1.0048738804027013E-2</v>
      </c>
      <c r="O4826" s="2"/>
      <c r="P4826" s="31">
        <f t="shared" ca="1" si="516"/>
        <v>3.6944049037787279</v>
      </c>
    </row>
    <row r="4827" spans="1:16" x14ac:dyDescent="0.25">
      <c r="A4827" s="32">
        <f ca="1">Uniform_A+B4827*(Uniform_B-Uniform_A)</f>
        <v>4.1115962088006057</v>
      </c>
      <c r="B4827" s="2">
        <f t="shared" ca="1" si="518"/>
        <v>0.41115962088006053</v>
      </c>
      <c r="C4827" s="4"/>
      <c r="D4827" s="5">
        <f ca="1">IF(E4827&lt;(Driehoek_C-Driehoek_A)/(Driehoek_B-Driehoek_A),Driehoek_A+SQRT(E4827*(Driehoek_B-Driehoek_A)*(Driehoek_C-Driehoek_A)),Driehoek_B-SQRT((1-E4827)*(Driehoek_B-Driehoek_A)*(Driehoek_B-Driehoek_C)))</f>
        <v>5.8536999066629045</v>
      </c>
      <c r="E4827" s="2">
        <f t="shared" ca="1" si="519"/>
        <v>0.71716559207619957</v>
      </c>
      <c r="F4827" s="2"/>
      <c r="G4827" s="15">
        <f ca="1">_xlfn.NORM.INV(H4827,Normaal_Mu,Normaal_Sigma)</f>
        <v>7.6150214523646138</v>
      </c>
      <c r="H4827" s="2">
        <f t="shared" ca="1" si="520"/>
        <v>0.90448034277509703</v>
      </c>
      <c r="I4827" s="2"/>
      <c r="J4827" s="15">
        <f ca="1">-LN(K4827) /NegExp_Labda</f>
        <v>7.643908554665706</v>
      </c>
      <c r="K4827" s="2">
        <f t="shared" ca="1" si="521"/>
        <v>0.21679963111153766</v>
      </c>
      <c r="L4827" s="2"/>
      <c r="M4827" s="17">
        <f t="shared" ca="1" si="515"/>
        <v>2</v>
      </c>
      <c r="N4827" s="2">
        <f t="shared" ca="1" si="517"/>
        <v>0.10713976428097582</v>
      </c>
      <c r="O4827" s="2"/>
      <c r="P4827" s="31">
        <f t="shared" ca="1" si="516"/>
        <v>5.4448452244987662</v>
      </c>
    </row>
    <row r="4828" spans="1:16" x14ac:dyDescent="0.25">
      <c r="A4828" s="32">
        <f ca="1">Uniform_A+B4828*(Uniform_B-Uniform_A)</f>
        <v>6.4565521190272364</v>
      </c>
      <c r="B4828" s="2">
        <f t="shared" ca="1" si="518"/>
        <v>0.64565521190272368</v>
      </c>
      <c r="C4828" s="4"/>
      <c r="D4828" s="5">
        <f ca="1">IF(E4828&lt;(Driehoek_C-Driehoek_A)/(Driehoek_B-Driehoek_A),Driehoek_A+SQRT(E4828*(Driehoek_B-Driehoek_A)*(Driehoek_C-Driehoek_A)),Driehoek_B-SQRT((1-E4828)*(Driehoek_B-Driehoek_A)*(Driehoek_B-Driehoek_C)))</f>
        <v>8.8586776737362687</v>
      </c>
      <c r="E4828" s="2">
        <f t="shared" ca="1" si="519"/>
        <v>0.99942937143141164</v>
      </c>
      <c r="F4828" s="2"/>
      <c r="G4828" s="15">
        <f ca="1">_xlfn.NORM.INV(H4828,Normaal_Mu,Normaal_Sigma)</f>
        <v>1.3001717297965998</v>
      </c>
      <c r="H4828" s="2">
        <f t="shared" ca="1" si="520"/>
        <v>3.2162963130207611E-2</v>
      </c>
      <c r="I4828" s="2"/>
      <c r="J4828" s="15">
        <f ca="1">-LN(K4828) /NegExp_Labda</f>
        <v>5.4818074214306928E-2</v>
      </c>
      <c r="K4828" s="2">
        <f t="shared" ca="1" si="521"/>
        <v>0.98909626654373783</v>
      </c>
      <c r="L4828" s="2"/>
      <c r="M4828" s="17">
        <f t="shared" ca="1" si="515"/>
        <v>7</v>
      </c>
      <c r="N4828" s="2">
        <f t="shared" ca="1" si="517"/>
        <v>0.76961304107458428</v>
      </c>
      <c r="O4828" s="2"/>
      <c r="P4828" s="31">
        <f t="shared" ca="1" si="516"/>
        <v>4.7340439193548827</v>
      </c>
    </row>
    <row r="4829" spans="1:16" x14ac:dyDescent="0.25">
      <c r="A4829" s="32">
        <f ca="1">Uniform_A+B4829*(Uniform_B-Uniform_A)</f>
        <v>0.78677859104979042</v>
      </c>
      <c r="B4829" s="2">
        <f t="shared" ca="1" si="518"/>
        <v>7.8677859104979042E-2</v>
      </c>
      <c r="C4829" s="4"/>
      <c r="D4829" s="5">
        <f ca="1">IF(E4829&lt;(Driehoek_C-Driehoek_A)/(Driehoek_B-Driehoek_A),Driehoek_A+SQRT(E4829*(Driehoek_B-Driehoek_A)*(Driehoek_C-Driehoek_A)),Driehoek_B-SQRT((1-E4829)*(Driehoek_B-Driehoek_A)*(Driehoek_B-Driehoek_C)))</f>
        <v>4.4704459008892341</v>
      </c>
      <c r="E4829" s="2">
        <f t="shared" ca="1" si="519"/>
        <v>0.41380399037796722</v>
      </c>
      <c r="F4829" s="2"/>
      <c r="G4829" s="15">
        <f ca="1">_xlfn.NORM.INV(H4829,Normaal_Mu,Normaal_Sigma)</f>
        <v>7.8575700625247444</v>
      </c>
      <c r="H4829" s="2">
        <f t="shared" ca="1" si="520"/>
        <v>0.92346698541446015</v>
      </c>
      <c r="I4829" s="2"/>
      <c r="J4829" s="15">
        <f ca="1">-LN(K4829) /NegExp_Labda</f>
        <v>0.32629149110203598</v>
      </c>
      <c r="K4829" s="2">
        <f t="shared" ca="1" si="521"/>
        <v>0.93682545177614007</v>
      </c>
      <c r="L4829" s="2"/>
      <c r="M4829" s="17">
        <f t="shared" ca="1" si="515"/>
        <v>6</v>
      </c>
      <c r="N4829" s="2">
        <f t="shared" ca="1" si="517"/>
        <v>0.75222742009528842</v>
      </c>
      <c r="O4829" s="2"/>
      <c r="P4829" s="31">
        <f t="shared" ca="1" si="516"/>
        <v>3.8882172091131606</v>
      </c>
    </row>
    <row r="4830" spans="1:16" x14ac:dyDescent="0.25">
      <c r="A4830" s="32">
        <f ca="1">Uniform_A+B4830*(Uniform_B-Uniform_A)</f>
        <v>0.93411028185018785</v>
      </c>
      <c r="B4830" s="2">
        <f t="shared" ca="1" si="518"/>
        <v>9.3411028185018785E-2</v>
      </c>
      <c r="C4830" s="4"/>
      <c r="D4830" s="5">
        <f ca="1">IF(E4830&lt;(Driehoek_C-Driehoek_A)/(Driehoek_B-Driehoek_A),Driehoek_A+SQRT(E4830*(Driehoek_B-Driehoek_A)*(Driehoek_C-Driehoek_A)),Driehoek_B-SQRT((1-E4830)*(Driehoek_B-Driehoek_A)*(Driehoek_B-Driehoek_C)))</f>
        <v>5.8387703360585199</v>
      </c>
      <c r="E4830" s="2">
        <f t="shared" ca="1" si="519"/>
        <v>0.71447505748046958</v>
      </c>
      <c r="F4830" s="2"/>
      <c r="G4830" s="15">
        <f ca="1">_xlfn.NORM.INV(H4830,Normaal_Mu,Normaal_Sigma)</f>
        <v>4.7227093686790527</v>
      </c>
      <c r="H4830" s="2">
        <f t="shared" ca="1" si="520"/>
        <v>0.44486521618928976</v>
      </c>
      <c r="I4830" s="2"/>
      <c r="J4830" s="15">
        <f ca="1">-LN(K4830) /NegExp_Labda</f>
        <v>3.2372442184382493</v>
      </c>
      <c r="K4830" s="2">
        <f t="shared" ca="1" si="521"/>
        <v>0.52337929742631017</v>
      </c>
      <c r="L4830" s="2"/>
      <c r="M4830" s="17">
        <f t="shared" ca="1" si="515"/>
        <v>4</v>
      </c>
      <c r="N4830" s="2">
        <f t="shared" ca="1" si="517"/>
        <v>0.37444067872244768</v>
      </c>
      <c r="O4830" s="2"/>
      <c r="P4830" s="31">
        <f t="shared" ca="1" si="516"/>
        <v>3.746566841005202</v>
      </c>
    </row>
    <row r="4831" spans="1:16" x14ac:dyDescent="0.25">
      <c r="A4831" s="32">
        <f ca="1">Uniform_A+B4831*(Uniform_B-Uniform_A)</f>
        <v>0.50767132426969397</v>
      </c>
      <c r="B4831" s="2">
        <f t="shared" ca="1" si="518"/>
        <v>5.0767132426969397E-2</v>
      </c>
      <c r="C4831" s="4"/>
      <c r="D4831" s="5">
        <f ca="1">IF(E4831&lt;(Driehoek_C-Driehoek_A)/(Driehoek_B-Driehoek_A),Driehoek_A+SQRT(E4831*(Driehoek_B-Driehoek_A)*(Driehoek_C-Driehoek_A)),Driehoek_B-SQRT((1-E4831)*(Driehoek_B-Driehoek_A)*(Driehoek_B-Driehoek_C)))</f>
        <v>4.682828726602712</v>
      </c>
      <c r="E4831" s="2">
        <f t="shared" ca="1" si="519"/>
        <v>0.46748663417580683</v>
      </c>
      <c r="F4831" s="2"/>
      <c r="G4831" s="15">
        <f ca="1">_xlfn.NORM.INV(H4831,Normaal_Mu,Normaal_Sigma)</f>
        <v>4.1363598893354894</v>
      </c>
      <c r="H4831" s="2">
        <f t="shared" ca="1" si="520"/>
        <v>0.33293610105559412</v>
      </c>
      <c r="I4831" s="2"/>
      <c r="J4831" s="15">
        <f ca="1">-LN(K4831) /NegExp_Labda</f>
        <v>2.8563865944727631</v>
      </c>
      <c r="K4831" s="2">
        <f t="shared" ca="1" si="521"/>
        <v>0.564803543514666</v>
      </c>
      <c r="L4831" s="2"/>
      <c r="M4831" s="17">
        <f t="shared" ca="1" si="515"/>
        <v>3</v>
      </c>
      <c r="N4831" s="2">
        <f t="shared" ca="1" si="517"/>
        <v>0.25693700153105059</v>
      </c>
      <c r="O4831" s="2"/>
      <c r="P4831" s="31">
        <f t="shared" ca="1" si="516"/>
        <v>3.0366493069361318</v>
      </c>
    </row>
    <row r="4832" spans="1:16" x14ac:dyDescent="0.25">
      <c r="A4832" s="32">
        <f ca="1">Uniform_A+B4832*(Uniform_B-Uniform_A)</f>
        <v>6.6634735442573048</v>
      </c>
      <c r="B4832" s="2">
        <f t="shared" ca="1" si="518"/>
        <v>0.66634735442573045</v>
      </c>
      <c r="C4832" s="4"/>
      <c r="D4832" s="5">
        <f ca="1">IF(E4832&lt;(Driehoek_C-Driehoek_A)/(Driehoek_B-Driehoek_A),Driehoek_A+SQRT(E4832*(Driehoek_B-Driehoek_A)*(Driehoek_C-Driehoek_A)),Driehoek_B-SQRT((1-E4832)*(Driehoek_B-Driehoek_A)*(Driehoek_B-Driehoek_C)))</f>
        <v>7.3674947210320356</v>
      </c>
      <c r="E4832" s="2">
        <f t="shared" ca="1" si="519"/>
        <v>0.92385504326119228</v>
      </c>
      <c r="F4832" s="2"/>
      <c r="G4832" s="15">
        <f ca="1">_xlfn.NORM.INV(H4832,Normaal_Mu,Normaal_Sigma)</f>
        <v>3.3838502087165256</v>
      </c>
      <c r="H4832" s="2">
        <f t="shared" ca="1" si="520"/>
        <v>0.20952373419352599</v>
      </c>
      <c r="I4832" s="2"/>
      <c r="J4832" s="15">
        <f ca="1">-LN(K4832) /NegExp_Labda</f>
        <v>2.7979798760386387</v>
      </c>
      <c r="K4832" s="2">
        <f t="shared" ca="1" si="521"/>
        <v>0.57143989309941046</v>
      </c>
      <c r="L4832" s="2"/>
      <c r="M4832" s="17">
        <f t="shared" ca="1" si="515"/>
        <v>9</v>
      </c>
      <c r="N4832" s="2">
        <f t="shared" ca="1" si="517"/>
        <v>0.96770461623494697</v>
      </c>
      <c r="O4832" s="2"/>
      <c r="P4832" s="31">
        <f t="shared" ca="1" si="516"/>
        <v>5.8425596700089013</v>
      </c>
    </row>
    <row r="4833" spans="1:16" x14ac:dyDescent="0.25">
      <c r="A4833" s="32">
        <f ca="1">Uniform_A+B4833*(Uniform_B-Uniform_A)</f>
        <v>1.0417819375316473</v>
      </c>
      <c r="B4833" s="2">
        <f t="shared" ca="1" si="518"/>
        <v>0.10417819375316473</v>
      </c>
      <c r="C4833" s="4"/>
      <c r="D4833" s="5">
        <f ca="1">IF(E4833&lt;(Driehoek_C-Driehoek_A)/(Driehoek_B-Driehoek_A),Driehoek_A+SQRT(E4833*(Driehoek_B-Driehoek_A)*(Driehoek_C-Driehoek_A)),Driehoek_B-SQRT((1-E4833)*(Driehoek_B-Driehoek_A)*(Driehoek_B-Driehoek_C)))</f>
        <v>5.3936828277990951</v>
      </c>
      <c r="E4833" s="2">
        <f t="shared" ca="1" si="519"/>
        <v>0.62841361295682496</v>
      </c>
      <c r="F4833" s="2"/>
      <c r="G4833" s="15">
        <f ca="1">_xlfn.NORM.INV(H4833,Normaal_Mu,Normaal_Sigma)</f>
        <v>4.1131728175770217</v>
      </c>
      <c r="H4833" s="2">
        <f t="shared" ca="1" si="520"/>
        <v>0.32873330350131669</v>
      </c>
      <c r="I4833" s="2"/>
      <c r="J4833" s="15">
        <f ca="1">-LN(K4833) /NegExp_Labda</f>
        <v>10.994294765108933</v>
      </c>
      <c r="K4833" s="2">
        <f t="shared" ca="1" si="521"/>
        <v>0.11092966213100564</v>
      </c>
      <c r="L4833" s="2"/>
      <c r="M4833" s="17">
        <f t="shared" ca="1" si="515"/>
        <v>8</v>
      </c>
      <c r="N4833" s="2">
        <f t="shared" ca="1" si="517"/>
        <v>0.86702430764380756</v>
      </c>
      <c r="O4833" s="2"/>
      <c r="P4833" s="31">
        <f t="shared" ca="1" si="516"/>
        <v>5.9085864696033399</v>
      </c>
    </row>
    <row r="4834" spans="1:16" x14ac:dyDescent="0.25">
      <c r="A4834" s="32">
        <f ca="1">Uniform_A+B4834*(Uniform_B-Uniform_A)</f>
        <v>9.5942437391458508</v>
      </c>
      <c r="B4834" s="2">
        <f t="shared" ca="1" si="518"/>
        <v>0.95942437391458502</v>
      </c>
      <c r="C4834" s="4"/>
      <c r="D4834" s="5">
        <f ca="1">IF(E4834&lt;(Driehoek_C-Driehoek_A)/(Driehoek_B-Driehoek_A),Driehoek_A+SQRT(E4834*(Driehoek_B-Driehoek_A)*(Driehoek_C-Driehoek_A)),Driehoek_B-SQRT((1-E4834)*(Driehoek_B-Driehoek_A)*(Driehoek_B-Driehoek_C)))</f>
        <v>7.4747540740089473</v>
      </c>
      <c r="E4834" s="2">
        <f t="shared" ca="1" si="519"/>
        <v>0.93353213900707699</v>
      </c>
      <c r="F4834" s="2"/>
      <c r="G4834" s="15">
        <f ca="1">_xlfn.NORM.INV(H4834,Normaal_Mu,Normaal_Sigma)</f>
        <v>1.9855397496401932</v>
      </c>
      <c r="H4834" s="2">
        <f t="shared" ca="1" si="520"/>
        <v>6.5875840495561166E-2</v>
      </c>
      <c r="I4834" s="2"/>
      <c r="J4834" s="15">
        <f ca="1">-LN(K4834) /NegExp_Labda</f>
        <v>2.3619439433011151</v>
      </c>
      <c r="K4834" s="2">
        <f t="shared" ca="1" si="521"/>
        <v>0.62351105176128363</v>
      </c>
      <c r="L4834" s="2"/>
      <c r="M4834" s="17">
        <f t="shared" ca="1" si="515"/>
        <v>6</v>
      </c>
      <c r="N4834" s="2">
        <f t="shared" ca="1" si="517"/>
        <v>0.71663008243120363</v>
      </c>
      <c r="O4834" s="2"/>
      <c r="P4834" s="31">
        <f t="shared" ca="1" si="516"/>
        <v>5.4832963012192213</v>
      </c>
    </row>
    <row r="4835" spans="1:16" x14ac:dyDescent="0.25">
      <c r="A4835" s="32">
        <f ca="1">Uniform_A+B4835*(Uniform_B-Uniform_A)</f>
        <v>6.0843093868208769</v>
      </c>
      <c r="B4835" s="2">
        <f t="shared" ca="1" si="518"/>
        <v>0.60843093868208764</v>
      </c>
      <c r="C4835" s="4"/>
      <c r="D4835" s="5">
        <f ca="1">IF(E4835&lt;(Driehoek_C-Driehoek_A)/(Driehoek_B-Driehoek_A),Driehoek_A+SQRT(E4835*(Driehoek_B-Driehoek_A)*(Driehoek_C-Driehoek_A)),Driehoek_B-SQRT((1-E4835)*(Driehoek_B-Driehoek_A)*(Driehoek_B-Driehoek_C)))</f>
        <v>5.8072927728622501</v>
      </c>
      <c r="E4835" s="2">
        <f t="shared" ca="1" si="519"/>
        <v>0.70876058747949655</v>
      </c>
      <c r="F4835" s="2"/>
      <c r="G4835" s="15">
        <f ca="1">_xlfn.NORM.INV(H4835,Normaal_Mu,Normaal_Sigma)</f>
        <v>4.8980856328950022</v>
      </c>
      <c r="H4835" s="2">
        <f t="shared" ca="1" si="520"/>
        <v>0.47967981938491377</v>
      </c>
      <c r="I4835" s="2"/>
      <c r="J4835" s="15">
        <f ca="1">-LN(K4835) /NegExp_Labda</f>
        <v>0.25060663373341691</v>
      </c>
      <c r="K4835" s="2">
        <f t="shared" ca="1" si="521"/>
        <v>0.95111402193014061</v>
      </c>
      <c r="L4835" s="2"/>
      <c r="M4835" s="17">
        <f t="shared" ca="1" si="515"/>
        <v>9</v>
      </c>
      <c r="N4835" s="2">
        <f t="shared" ca="1" si="517"/>
        <v>0.94912184705790259</v>
      </c>
      <c r="O4835" s="2"/>
      <c r="P4835" s="31">
        <f t="shared" ca="1" si="516"/>
        <v>5.2080588852623091</v>
      </c>
    </row>
    <row r="4836" spans="1:16" x14ac:dyDescent="0.25">
      <c r="A4836" s="32">
        <f ca="1">Uniform_A+B4836*(Uniform_B-Uniform_A)</f>
        <v>8.0469259874931769</v>
      </c>
      <c r="B4836" s="2">
        <f t="shared" ca="1" si="518"/>
        <v>0.80469259874931764</v>
      </c>
      <c r="C4836" s="4"/>
      <c r="D4836" s="5">
        <f ca="1">IF(E4836&lt;(Driehoek_C-Driehoek_A)/(Driehoek_B-Driehoek_A),Driehoek_A+SQRT(E4836*(Driehoek_B-Driehoek_A)*(Driehoek_C-Driehoek_A)),Driehoek_B-SQRT((1-E4836)*(Driehoek_B-Driehoek_A)*(Driehoek_B-Driehoek_C)))</f>
        <v>6.1674761431963434</v>
      </c>
      <c r="E4836" s="2">
        <f t="shared" ca="1" si="519"/>
        <v>0.7707659600182325</v>
      </c>
      <c r="F4836" s="2"/>
      <c r="G4836" s="15">
        <f ca="1">_xlfn.NORM.INV(H4836,Normaal_Mu,Normaal_Sigma)</f>
        <v>5.665459277127364</v>
      </c>
      <c r="H4836" s="2">
        <f t="shared" ca="1" si="520"/>
        <v>0.63033081262710555</v>
      </c>
      <c r="I4836" s="2"/>
      <c r="J4836" s="15">
        <f ca="1">-LN(K4836) /NegExp_Labda</f>
        <v>9.5813769909200524</v>
      </c>
      <c r="K4836" s="2">
        <f t="shared" ca="1" si="521"/>
        <v>0.1471540328656209</v>
      </c>
      <c r="L4836" s="2"/>
      <c r="M4836" s="17">
        <f t="shared" ca="1" si="515"/>
        <v>3</v>
      </c>
      <c r="N4836" s="2">
        <f t="shared" ca="1" si="517"/>
        <v>0.2184596201800435</v>
      </c>
      <c r="O4836" s="2"/>
      <c r="P4836" s="31">
        <f t="shared" ca="1" si="516"/>
        <v>6.492247679747388</v>
      </c>
    </row>
    <row r="4837" spans="1:16" x14ac:dyDescent="0.25">
      <c r="A4837" s="32">
        <f ca="1">Uniform_A+B4837*(Uniform_B-Uniform_A)</f>
        <v>8.1017482256337061</v>
      </c>
      <c r="B4837" s="2">
        <f t="shared" ca="1" si="518"/>
        <v>0.81017482256337059</v>
      </c>
      <c r="C4837" s="4"/>
      <c r="D4837" s="5">
        <f ca="1">IF(E4837&lt;(Driehoek_C-Driehoek_A)/(Driehoek_B-Driehoek_A),Driehoek_A+SQRT(E4837*(Driehoek_B-Driehoek_A)*(Driehoek_C-Driehoek_A)),Driehoek_B-SQRT((1-E4837)*(Driehoek_B-Driehoek_A)*(Driehoek_B-Driehoek_C)))</f>
        <v>2.720445915838642</v>
      </c>
      <c r="E4837" s="2">
        <f t="shared" ca="1" si="519"/>
        <v>3.7074451260612817E-2</v>
      </c>
      <c r="F4837" s="2"/>
      <c r="G4837" s="15">
        <f ca="1">_xlfn.NORM.INV(H4837,Normaal_Mu,Normaal_Sigma)</f>
        <v>5.041142772484438</v>
      </c>
      <c r="H4837" s="2">
        <f t="shared" ca="1" si="520"/>
        <v>0.50820621694728418</v>
      </c>
      <c r="I4837" s="2"/>
      <c r="J4837" s="15">
        <f ca="1">-LN(K4837) /NegExp_Labda</f>
        <v>7.5092812364984871</v>
      </c>
      <c r="K4837" s="2">
        <f t="shared" ca="1" si="521"/>
        <v>0.22271635956809599</v>
      </c>
      <c r="L4837" s="2"/>
      <c r="M4837" s="17">
        <f t="shared" ca="1" si="515"/>
        <v>4</v>
      </c>
      <c r="N4837" s="2">
        <f t="shared" ca="1" si="517"/>
        <v>0.36750351030744899</v>
      </c>
      <c r="O4837" s="2"/>
      <c r="P4837" s="31">
        <f t="shared" ca="1" si="516"/>
        <v>5.4745236300910545</v>
      </c>
    </row>
    <row r="4838" spans="1:16" x14ac:dyDescent="0.25">
      <c r="A4838" s="32">
        <f ca="1">Uniform_A+B4838*(Uniform_B-Uniform_A)</f>
        <v>5.4621425745258634</v>
      </c>
      <c r="B4838" s="2">
        <f t="shared" ca="1" si="518"/>
        <v>0.54621425745258634</v>
      </c>
      <c r="C4838" s="4"/>
      <c r="D4838" s="5">
        <f ca="1">IF(E4838&lt;(Driehoek_C-Driehoek_A)/(Driehoek_B-Driehoek_A),Driehoek_A+SQRT(E4838*(Driehoek_B-Driehoek_A)*(Driehoek_C-Driehoek_A)),Driehoek_B-SQRT((1-E4838)*(Driehoek_B-Driehoek_A)*(Driehoek_B-Driehoek_C)))</f>
        <v>5.1764693665317623</v>
      </c>
      <c r="E4838" s="2">
        <f t="shared" ca="1" si="519"/>
        <v>0.58230324271228495</v>
      </c>
      <c r="F4838" s="2"/>
      <c r="G4838" s="15">
        <f ca="1">_xlfn.NORM.INV(H4838,Normaal_Mu,Normaal_Sigma)</f>
        <v>3.5578831057603022</v>
      </c>
      <c r="H4838" s="2">
        <f t="shared" ca="1" si="520"/>
        <v>0.23543677768855553</v>
      </c>
      <c r="I4838" s="2"/>
      <c r="J4838" s="15">
        <f ca="1">-LN(K4838) /NegExp_Labda</f>
        <v>2.8698238357934116</v>
      </c>
      <c r="K4838" s="2">
        <f t="shared" ca="1" si="521"/>
        <v>0.56328770099857473</v>
      </c>
      <c r="L4838" s="2"/>
      <c r="M4838" s="17">
        <f t="shared" ca="1" si="515"/>
        <v>6</v>
      </c>
      <c r="N4838" s="2">
        <f t="shared" ca="1" si="517"/>
        <v>0.6245846285379596</v>
      </c>
      <c r="O4838" s="2"/>
      <c r="P4838" s="31">
        <f t="shared" ca="1" si="516"/>
        <v>4.6132637765222686</v>
      </c>
    </row>
    <row r="4839" spans="1:16" x14ac:dyDescent="0.25">
      <c r="A4839" s="32">
        <f ca="1">Uniform_A+B4839*(Uniform_B-Uniform_A)</f>
        <v>3.1561731696067339</v>
      </c>
      <c r="B4839" s="2">
        <f t="shared" ca="1" si="518"/>
        <v>0.31561731696067341</v>
      </c>
      <c r="C4839" s="4"/>
      <c r="D4839" s="5">
        <f ca="1">IF(E4839&lt;(Driehoek_C-Driehoek_A)/(Driehoek_B-Driehoek_A),Driehoek_A+SQRT(E4839*(Driehoek_B-Driehoek_A)*(Driehoek_C-Driehoek_A)),Driehoek_B-SQRT((1-E4839)*(Driehoek_B-Driehoek_A)*(Driehoek_B-Driehoek_C)))</f>
        <v>3.9698328029938708</v>
      </c>
      <c r="E4839" s="2">
        <f t="shared" ca="1" si="519"/>
        <v>0.2771600908393349</v>
      </c>
      <c r="F4839" s="2"/>
      <c r="G4839" s="15">
        <f ca="1">_xlfn.NORM.INV(H4839,Normaal_Mu,Normaal_Sigma)</f>
        <v>4.482242133147988</v>
      </c>
      <c r="H4839" s="2">
        <f t="shared" ca="1" si="520"/>
        <v>0.39786432646112457</v>
      </c>
      <c r="I4839" s="2"/>
      <c r="J4839" s="15">
        <f ca="1">-LN(K4839) /NegExp_Labda</f>
        <v>2.4419187216131801</v>
      </c>
      <c r="K4839" s="2">
        <f t="shared" ca="1" si="521"/>
        <v>0.61361735567996867</v>
      </c>
      <c r="L4839" s="2"/>
      <c r="M4839" s="17">
        <f t="shared" ca="1" si="515"/>
        <v>3</v>
      </c>
      <c r="N4839" s="2">
        <f t="shared" ca="1" si="517"/>
        <v>0.15639442063192366</v>
      </c>
      <c r="O4839" s="2"/>
      <c r="P4839" s="31">
        <f t="shared" ca="1" si="516"/>
        <v>3.4100333654723549</v>
      </c>
    </row>
    <row r="4840" spans="1:16" x14ac:dyDescent="0.25">
      <c r="A4840" s="32">
        <f ca="1">Uniform_A+B4840*(Uniform_B-Uniform_A)</f>
        <v>9.8929258100624793</v>
      </c>
      <c r="B4840" s="2">
        <f t="shared" ca="1" si="518"/>
        <v>0.98929258100624795</v>
      </c>
      <c r="C4840" s="4"/>
      <c r="D4840" s="5">
        <f ca="1">IF(E4840&lt;(Driehoek_C-Driehoek_A)/(Driehoek_B-Driehoek_A),Driehoek_A+SQRT(E4840*(Driehoek_B-Driehoek_A)*(Driehoek_C-Driehoek_A)),Driehoek_B-SQRT((1-E4840)*(Driehoek_B-Driehoek_A)*(Driehoek_B-Driehoek_C)))</f>
        <v>4.6325515318655839</v>
      </c>
      <c r="E4840" s="2">
        <f t="shared" ca="1" si="519"/>
        <v>0.45501125366258133</v>
      </c>
      <c r="F4840" s="2"/>
      <c r="G4840" s="15">
        <f ca="1">_xlfn.NORM.INV(H4840,Normaal_Mu,Normaal_Sigma)</f>
        <v>4.9734033209584094</v>
      </c>
      <c r="H4840" s="2">
        <f t="shared" ca="1" si="520"/>
        <v>0.49469488647102</v>
      </c>
      <c r="I4840" s="2"/>
      <c r="J4840" s="15">
        <f ca="1">-LN(K4840) /NegExp_Labda</f>
        <v>0.17529076260280013</v>
      </c>
      <c r="K4840" s="2">
        <f t="shared" ca="1" si="521"/>
        <v>0.96554926550141451</v>
      </c>
      <c r="L4840" s="2"/>
      <c r="M4840" s="17">
        <f t="shared" ca="1" si="515"/>
        <v>5</v>
      </c>
      <c r="N4840" s="2">
        <f t="shared" ca="1" si="517"/>
        <v>0.52862138511582157</v>
      </c>
      <c r="O4840" s="2"/>
      <c r="P4840" s="31">
        <f t="shared" ca="1" si="516"/>
        <v>4.9348342850978542</v>
      </c>
    </row>
    <row r="4841" spans="1:16" x14ac:dyDescent="0.25">
      <c r="A4841" s="32">
        <f ca="1">Uniform_A+B4841*(Uniform_B-Uniform_A)</f>
        <v>9.803790495693196</v>
      </c>
      <c r="B4841" s="2">
        <f t="shared" ca="1" si="518"/>
        <v>0.98037904956931965</v>
      </c>
      <c r="C4841" s="4"/>
      <c r="D4841" s="5">
        <f ca="1">IF(E4841&lt;(Driehoek_C-Driehoek_A)/(Driehoek_B-Driehoek_A),Driehoek_A+SQRT(E4841*(Driehoek_B-Driehoek_A)*(Driehoek_C-Driehoek_A)),Driehoek_B-SQRT((1-E4841)*(Driehoek_B-Driehoek_A)*(Driehoek_B-Driehoek_C)))</f>
        <v>4.1820316303778453</v>
      </c>
      <c r="E4841" s="2">
        <f t="shared" ca="1" si="519"/>
        <v>0.3367765939805839</v>
      </c>
      <c r="F4841" s="2"/>
      <c r="G4841" s="15">
        <f ca="1">_xlfn.NORM.INV(H4841,Normaal_Mu,Normaal_Sigma)</f>
        <v>3.1835260239745473</v>
      </c>
      <c r="H4841" s="2">
        <f t="shared" ca="1" si="520"/>
        <v>0.18187651294649243</v>
      </c>
      <c r="I4841" s="2"/>
      <c r="J4841" s="15">
        <f ca="1">-LN(K4841) /NegExp_Labda</f>
        <v>0.21893404593559515</v>
      </c>
      <c r="K4841" s="2">
        <f t="shared" ca="1" si="521"/>
        <v>0.9571579930136086</v>
      </c>
      <c r="L4841" s="2"/>
      <c r="M4841" s="17">
        <f t="shared" ca="1" si="515"/>
        <v>2</v>
      </c>
      <c r="N4841" s="2">
        <f t="shared" ca="1" si="517"/>
        <v>0.11348298916200827</v>
      </c>
      <c r="O4841" s="2"/>
      <c r="P4841" s="31">
        <f t="shared" ca="1" si="516"/>
        <v>3.8776564391962367</v>
      </c>
    </row>
    <row r="4842" spans="1:16" x14ac:dyDescent="0.25">
      <c r="A4842" s="32">
        <f ca="1">Uniform_A+B4842*(Uniform_B-Uniform_A)</f>
        <v>7.1697544068299663</v>
      </c>
      <c r="B4842" s="2">
        <f t="shared" ca="1" si="518"/>
        <v>0.71697544068299668</v>
      </c>
      <c r="C4842" s="4"/>
      <c r="D4842" s="5">
        <f ca="1">IF(E4842&lt;(Driehoek_C-Driehoek_A)/(Driehoek_B-Driehoek_A),Driehoek_A+SQRT(E4842*(Driehoek_B-Driehoek_A)*(Driehoek_C-Driehoek_A)),Driehoek_B-SQRT((1-E4842)*(Driehoek_B-Driehoek_A)*(Driehoek_B-Driehoek_C)))</f>
        <v>6.3429575160172025</v>
      </c>
      <c r="E4842" s="2">
        <f t="shared" ca="1" si="519"/>
        <v>0.79828929252315783</v>
      </c>
      <c r="F4842" s="2"/>
      <c r="G4842" s="15">
        <f ca="1">_xlfn.NORM.INV(H4842,Normaal_Mu,Normaal_Sigma)</f>
        <v>4.9267097464608929</v>
      </c>
      <c r="H4842" s="2">
        <f t="shared" ca="1" si="520"/>
        <v>0.48538398085833623</v>
      </c>
      <c r="I4842" s="2"/>
      <c r="J4842" s="15">
        <f ca="1">-LN(K4842) /NegExp_Labda</f>
        <v>0.89737796735561293</v>
      </c>
      <c r="K4842" s="2">
        <f t="shared" ca="1" si="521"/>
        <v>0.83570834743416766</v>
      </c>
      <c r="L4842" s="2"/>
      <c r="M4842" s="17">
        <f t="shared" ca="1" si="515"/>
        <v>11</v>
      </c>
      <c r="N4842" s="2">
        <f t="shared" ca="1" si="517"/>
        <v>0.99249301677154922</v>
      </c>
      <c r="O4842" s="2"/>
      <c r="P4842" s="31">
        <f t="shared" ca="1" si="516"/>
        <v>6.0673599273327348</v>
      </c>
    </row>
    <row r="4843" spans="1:16" x14ac:dyDescent="0.25">
      <c r="A4843" s="32">
        <f ca="1">Uniform_A+B4843*(Uniform_B-Uniform_A)</f>
        <v>9.8779349382082842</v>
      </c>
      <c r="B4843" s="2">
        <f t="shared" ca="1" si="518"/>
        <v>0.98779349382082837</v>
      </c>
      <c r="C4843" s="4"/>
      <c r="D4843" s="5">
        <f ca="1">IF(E4843&lt;(Driehoek_C-Driehoek_A)/(Driehoek_B-Driehoek_A),Driehoek_A+SQRT(E4843*(Driehoek_B-Driehoek_A)*(Driehoek_C-Driehoek_A)),Driehoek_B-SQRT((1-E4843)*(Driehoek_B-Driehoek_A)*(Driehoek_B-Driehoek_C)))</f>
        <v>6.1217337285715923</v>
      </c>
      <c r="E4843" s="2">
        <f t="shared" ca="1" si="519"/>
        <v>0.76330237916450316</v>
      </c>
      <c r="F4843" s="2"/>
      <c r="G4843" s="15">
        <f ca="1">_xlfn.NORM.INV(H4843,Normaal_Mu,Normaal_Sigma)</f>
        <v>6.2783594879606373</v>
      </c>
      <c r="H4843" s="2">
        <f t="shared" ca="1" si="520"/>
        <v>0.73864699605923578</v>
      </c>
      <c r="I4843" s="2"/>
      <c r="J4843" s="15">
        <f ca="1">-LN(K4843) /NegExp_Labda</f>
        <v>4.267636367590752</v>
      </c>
      <c r="K4843" s="2">
        <f t="shared" ca="1" si="521"/>
        <v>0.42590997832986766</v>
      </c>
      <c r="L4843" s="2"/>
      <c r="M4843" s="17">
        <f t="shared" ca="1" si="515"/>
        <v>8</v>
      </c>
      <c r="N4843" s="2">
        <f t="shared" ca="1" si="517"/>
        <v>0.8676995349601061</v>
      </c>
      <c r="O4843" s="2"/>
      <c r="P4843" s="31">
        <f t="shared" ca="1" si="516"/>
        <v>6.9091329044662526</v>
      </c>
    </row>
    <row r="4844" spans="1:16" x14ac:dyDescent="0.25">
      <c r="A4844" s="32">
        <f ca="1">Uniform_A+B4844*(Uniform_B-Uniform_A)</f>
        <v>3.9549992222352968</v>
      </c>
      <c r="B4844" s="2">
        <f t="shared" ca="1" si="518"/>
        <v>0.3954999222235297</v>
      </c>
      <c r="C4844" s="4"/>
      <c r="D4844" s="5">
        <f ca="1">IF(E4844&lt;(Driehoek_C-Driehoek_A)/(Driehoek_B-Driehoek_A),Driehoek_A+SQRT(E4844*(Driehoek_B-Driehoek_A)*(Driehoek_C-Driehoek_A)),Driehoek_B-SQRT((1-E4844)*(Driehoek_B-Driehoek_A)*(Driehoek_B-Driehoek_C)))</f>
        <v>3.8450890039475532</v>
      </c>
      <c r="E4844" s="2">
        <f t="shared" ca="1" si="519"/>
        <v>0.24316810232058383</v>
      </c>
      <c r="F4844" s="2"/>
      <c r="G4844" s="15">
        <f ca="1">_xlfn.NORM.INV(H4844,Normaal_Mu,Normaal_Sigma)</f>
        <v>3.8465914294702852</v>
      </c>
      <c r="H4844" s="2">
        <f t="shared" ca="1" si="520"/>
        <v>0.28206961855453005</v>
      </c>
      <c r="I4844" s="2"/>
      <c r="J4844" s="15">
        <f ca="1">-LN(K4844) /NegExp_Labda</f>
        <v>22.019783276877924</v>
      </c>
      <c r="K4844" s="2">
        <f t="shared" ca="1" si="521"/>
        <v>1.2228858675146892E-2</v>
      </c>
      <c r="L4844" s="2"/>
      <c r="M4844" s="17">
        <f t="shared" ca="1" si="515"/>
        <v>2</v>
      </c>
      <c r="N4844" s="2">
        <f t="shared" ca="1" si="517"/>
        <v>8.2881663456506383E-2</v>
      </c>
      <c r="O4844" s="2"/>
      <c r="P4844" s="31">
        <f t="shared" ca="1" si="516"/>
        <v>7.1332925865062125</v>
      </c>
    </row>
    <row r="4845" spans="1:16" x14ac:dyDescent="0.25">
      <c r="A4845" s="32">
        <f ca="1">Uniform_A+B4845*(Uniform_B-Uniform_A)</f>
        <v>5.3513955694392479</v>
      </c>
      <c r="B4845" s="2">
        <f t="shared" ca="1" si="518"/>
        <v>0.53513955694392479</v>
      </c>
      <c r="C4845" s="4"/>
      <c r="D4845" s="5">
        <f ca="1">IF(E4845&lt;(Driehoek_C-Driehoek_A)/(Driehoek_B-Driehoek_A),Driehoek_A+SQRT(E4845*(Driehoek_B-Driehoek_A)*(Driehoek_C-Driehoek_A)),Driehoek_B-SQRT((1-E4845)*(Driehoek_B-Driehoek_A)*(Driehoek_B-Driehoek_C)))</f>
        <v>4.6826464912880628</v>
      </c>
      <c r="E4845" s="2">
        <f t="shared" ca="1" si="519"/>
        <v>0.4674416765946493</v>
      </c>
      <c r="F4845" s="2"/>
      <c r="G4845" s="15">
        <f ca="1">_xlfn.NORM.INV(H4845,Normaal_Mu,Normaal_Sigma)</f>
        <v>4.2566788969289435</v>
      </c>
      <c r="H4845" s="2">
        <f t="shared" ca="1" si="520"/>
        <v>0.35507279980710282</v>
      </c>
      <c r="I4845" s="2"/>
      <c r="J4845" s="15">
        <f ca="1">-LN(K4845) /NegExp_Labda</f>
        <v>1.1534087009843585</v>
      </c>
      <c r="K4845" s="2">
        <f t="shared" ca="1" si="521"/>
        <v>0.7939921216043615</v>
      </c>
      <c r="L4845" s="2"/>
      <c r="M4845" s="17">
        <f t="shared" ref="M4845:M4908" ca="1" si="522">VLOOKUP(N4845,$S$5:$T$105,2,TRUE)</f>
        <v>2</v>
      </c>
      <c r="N4845" s="2">
        <f t="shared" ca="1" si="517"/>
        <v>8.1321394207330422E-2</v>
      </c>
      <c r="O4845" s="2"/>
      <c r="P4845" s="31">
        <f t="shared" ref="P4845:P4908" ca="1" si="523">SUM(A4845,D4845,G4845,J4845,M4845)/5</f>
        <v>3.4888259317281225</v>
      </c>
    </row>
    <row r="4846" spans="1:16" x14ac:dyDescent="0.25">
      <c r="A4846" s="32">
        <f ca="1">Uniform_A+B4846*(Uniform_B-Uniform_A)</f>
        <v>2.8830744777686745</v>
      </c>
      <c r="B4846" s="2">
        <f t="shared" ca="1" si="518"/>
        <v>0.28830744777686745</v>
      </c>
      <c r="C4846" s="4"/>
      <c r="D4846" s="5">
        <f ca="1">IF(E4846&lt;(Driehoek_C-Driehoek_A)/(Driehoek_B-Driehoek_A),Driehoek_A+SQRT(E4846*(Driehoek_B-Driehoek_A)*(Driehoek_C-Driehoek_A)),Driehoek_B-SQRT((1-E4846)*(Driehoek_B-Driehoek_A)*(Driehoek_B-Driehoek_C)))</f>
        <v>4.2990782334265942</v>
      </c>
      <c r="E4846" s="2">
        <f t="shared" ca="1" si="519"/>
        <v>0.36860955841589627</v>
      </c>
      <c r="F4846" s="2"/>
      <c r="G4846" s="15">
        <f ca="1">_xlfn.NORM.INV(H4846,Normaal_Mu,Normaal_Sigma)</f>
        <v>4.0992251487650897</v>
      </c>
      <c r="H4846" s="2">
        <f t="shared" ca="1" si="520"/>
        <v>0.32621555508544942</v>
      </c>
      <c r="I4846" s="2"/>
      <c r="J4846" s="15">
        <f ca="1">-LN(K4846) /NegExp_Labda</f>
        <v>2.4824558148162343</v>
      </c>
      <c r="K4846" s="2">
        <f t="shared" ca="1" si="521"/>
        <v>0.60866261511001429</v>
      </c>
      <c r="L4846" s="2"/>
      <c r="M4846" s="17">
        <f t="shared" ca="1" si="522"/>
        <v>5</v>
      </c>
      <c r="N4846" s="2">
        <f t="shared" ca="1" si="517"/>
        <v>0.47476339329393857</v>
      </c>
      <c r="O4846" s="2"/>
      <c r="P4846" s="31">
        <f t="shared" ca="1" si="523"/>
        <v>3.7527667349553182</v>
      </c>
    </row>
    <row r="4847" spans="1:16" x14ac:dyDescent="0.25">
      <c r="A4847" s="32">
        <f ca="1">Uniform_A+B4847*(Uniform_B-Uniform_A)</f>
        <v>7.4129165182698173</v>
      </c>
      <c r="B4847" s="2">
        <f t="shared" ca="1" si="518"/>
        <v>0.74129165182698176</v>
      </c>
      <c r="C4847" s="4"/>
      <c r="D4847" s="5">
        <f ca="1">IF(E4847&lt;(Driehoek_C-Driehoek_A)/(Driehoek_B-Driehoek_A),Driehoek_A+SQRT(E4847*(Driehoek_B-Driehoek_A)*(Driehoek_C-Driehoek_A)),Driehoek_B-SQRT((1-E4847)*(Driehoek_B-Driehoek_A)*(Driehoek_B-Driehoek_C)))</f>
        <v>4.2286487456910145</v>
      </c>
      <c r="E4847" s="2">
        <f t="shared" ca="1" si="519"/>
        <v>0.34954877737154499</v>
      </c>
      <c r="F4847" s="2"/>
      <c r="G4847" s="15">
        <f ca="1">_xlfn.NORM.INV(H4847,Normaal_Mu,Normaal_Sigma)</f>
        <v>4.2156630264049442</v>
      </c>
      <c r="H4847" s="2">
        <f t="shared" ca="1" si="520"/>
        <v>0.34746686341850819</v>
      </c>
      <c r="I4847" s="2"/>
      <c r="J4847" s="15">
        <f ca="1">-LN(K4847) /NegExp_Labda</f>
        <v>15.252480376223751</v>
      </c>
      <c r="K4847" s="2">
        <f t="shared" ca="1" si="521"/>
        <v>4.7335436627463201E-2</v>
      </c>
      <c r="L4847" s="2"/>
      <c r="M4847" s="17">
        <f t="shared" ca="1" si="522"/>
        <v>6</v>
      </c>
      <c r="N4847" s="2">
        <f t="shared" ca="1" si="517"/>
        <v>0.61937250938195765</v>
      </c>
      <c r="O4847" s="2"/>
      <c r="P4847" s="31">
        <f t="shared" ca="1" si="523"/>
        <v>7.4219417333179054</v>
      </c>
    </row>
    <row r="4848" spans="1:16" x14ac:dyDescent="0.25">
      <c r="A4848" s="32">
        <f ca="1">Uniform_A+B4848*(Uniform_B-Uniform_A)</f>
        <v>7.5971837502128885</v>
      </c>
      <c r="B4848" s="2">
        <f t="shared" ca="1" si="518"/>
        <v>0.75971837502128881</v>
      </c>
      <c r="C4848" s="4"/>
      <c r="D4848" s="5">
        <f ca="1">IF(E4848&lt;(Driehoek_C-Driehoek_A)/(Driehoek_B-Driehoek_A),Driehoek_A+SQRT(E4848*(Driehoek_B-Driehoek_A)*(Driehoek_C-Driehoek_A)),Driehoek_B-SQRT((1-E4848)*(Driehoek_B-Driehoek_A)*(Driehoek_B-Driehoek_C)))</f>
        <v>4.6850865528446377</v>
      </c>
      <c r="E4848" s="2">
        <f t="shared" ca="1" si="519"/>
        <v>0.46804348410165209</v>
      </c>
      <c r="F4848" s="2"/>
      <c r="G4848" s="15">
        <f ca="1">_xlfn.NORM.INV(H4848,Normaal_Mu,Normaal_Sigma)</f>
        <v>-0.25951742334111572</v>
      </c>
      <c r="H4848" s="2">
        <f t="shared" ca="1" si="520"/>
        <v>4.2722744963108461E-3</v>
      </c>
      <c r="I4848" s="2"/>
      <c r="J4848" s="15">
        <f ca="1">-LN(K4848) /NegExp_Labda</f>
        <v>7.3475571404366518</v>
      </c>
      <c r="K4848" s="2">
        <f t="shared" ca="1" si="521"/>
        <v>0.2300378477671583</v>
      </c>
      <c r="L4848" s="2"/>
      <c r="M4848" s="17">
        <f t="shared" ca="1" si="522"/>
        <v>3</v>
      </c>
      <c r="N4848" s="2">
        <f t="shared" ca="1" si="517"/>
        <v>0.12550862206784963</v>
      </c>
      <c r="O4848" s="2"/>
      <c r="P4848" s="31">
        <f t="shared" ca="1" si="523"/>
        <v>4.4740620040306123</v>
      </c>
    </row>
    <row r="4849" spans="1:16" x14ac:dyDescent="0.25">
      <c r="A4849" s="32">
        <f ca="1">Uniform_A+B4849*(Uniform_B-Uniform_A)</f>
        <v>1.288126689730833</v>
      </c>
      <c r="B4849" s="2">
        <f t="shared" ca="1" si="518"/>
        <v>0.1288126689730833</v>
      </c>
      <c r="C4849" s="4"/>
      <c r="D4849" s="5">
        <f ca="1">IF(E4849&lt;(Driehoek_C-Driehoek_A)/(Driehoek_B-Driehoek_A),Driehoek_A+SQRT(E4849*(Driehoek_B-Driehoek_A)*(Driehoek_C-Driehoek_A)),Driehoek_B-SQRT((1-E4849)*(Driehoek_B-Driehoek_A)*(Driehoek_B-Driehoek_C)))</f>
        <v>5.0154837517361166</v>
      </c>
      <c r="E4849" s="2">
        <f t="shared" ca="1" si="519"/>
        <v>0.54638943620917435</v>
      </c>
      <c r="F4849" s="2"/>
      <c r="G4849" s="15">
        <f ca="1">_xlfn.NORM.INV(H4849,Normaal_Mu,Normaal_Sigma)</f>
        <v>5.1445030446183688</v>
      </c>
      <c r="H4849" s="2">
        <f t="shared" ca="1" si="520"/>
        <v>0.52879912829797626</v>
      </c>
      <c r="I4849" s="2"/>
      <c r="J4849" s="15">
        <f ca="1">-LN(K4849) /NegExp_Labda</f>
        <v>8.3731072088940142</v>
      </c>
      <c r="K4849" s="2">
        <f t="shared" ca="1" si="521"/>
        <v>0.18737909995611468</v>
      </c>
      <c r="L4849" s="2"/>
      <c r="M4849" s="17">
        <f t="shared" ca="1" si="522"/>
        <v>7</v>
      </c>
      <c r="N4849" s="2">
        <f t="shared" ca="1" si="517"/>
        <v>0.82504710571510664</v>
      </c>
      <c r="O4849" s="2"/>
      <c r="P4849" s="31">
        <f t="shared" ca="1" si="523"/>
        <v>5.3642441389958666</v>
      </c>
    </row>
    <row r="4850" spans="1:16" x14ac:dyDescent="0.25">
      <c r="A4850" s="32">
        <f ca="1">Uniform_A+B4850*(Uniform_B-Uniform_A)</f>
        <v>2.6725397362752568</v>
      </c>
      <c r="B4850" s="2">
        <f t="shared" ca="1" si="518"/>
        <v>0.26725397362752568</v>
      </c>
      <c r="C4850" s="4"/>
      <c r="D4850" s="5">
        <f ca="1">IF(E4850&lt;(Driehoek_C-Driehoek_A)/(Driehoek_B-Driehoek_A),Driehoek_A+SQRT(E4850*(Driehoek_B-Driehoek_A)*(Driehoek_C-Driehoek_A)),Driehoek_B-SQRT((1-E4850)*(Driehoek_B-Driehoek_A)*(Driehoek_B-Driehoek_C)))</f>
        <v>5.206107402794304</v>
      </c>
      <c r="E4850" s="2">
        <f t="shared" ca="1" si="519"/>
        <v>0.58875368459622335</v>
      </c>
      <c r="F4850" s="2"/>
      <c r="G4850" s="15">
        <f ca="1">_xlfn.NORM.INV(H4850,Normaal_Mu,Normaal_Sigma)</f>
        <v>2.8341926779111377</v>
      </c>
      <c r="H4850" s="2">
        <f t="shared" ca="1" si="520"/>
        <v>0.13942559335880389</v>
      </c>
      <c r="I4850" s="2"/>
      <c r="J4850" s="15">
        <f ca="1">-LN(K4850) /NegExp_Labda</f>
        <v>3.4384247519110356</v>
      </c>
      <c r="K4850" s="2">
        <f t="shared" ca="1" si="521"/>
        <v>0.50273858767796964</v>
      </c>
      <c r="L4850" s="2"/>
      <c r="M4850" s="17">
        <f t="shared" ca="1" si="522"/>
        <v>4</v>
      </c>
      <c r="N4850" s="2">
        <f t="shared" ca="1" si="517"/>
        <v>0.31128267962910572</v>
      </c>
      <c r="O4850" s="2"/>
      <c r="P4850" s="31">
        <f t="shared" ca="1" si="523"/>
        <v>3.6302529137783468</v>
      </c>
    </row>
    <row r="4851" spans="1:16" x14ac:dyDescent="0.25">
      <c r="A4851" s="32">
        <f ca="1">Uniform_A+B4851*(Uniform_B-Uniform_A)</f>
        <v>9.2800776194406467</v>
      </c>
      <c r="B4851" s="2">
        <f t="shared" ca="1" si="518"/>
        <v>0.92800776194406476</v>
      </c>
      <c r="C4851" s="4"/>
      <c r="D4851" s="5">
        <f ca="1">IF(E4851&lt;(Driehoek_C-Driehoek_A)/(Driehoek_B-Driehoek_A),Driehoek_A+SQRT(E4851*(Driehoek_B-Driehoek_A)*(Driehoek_C-Driehoek_A)),Driehoek_B-SQRT((1-E4851)*(Driehoek_B-Driehoek_A)*(Driehoek_B-Driehoek_C)))</f>
        <v>3.9040320044832004</v>
      </c>
      <c r="E4851" s="2">
        <f t="shared" ca="1" si="519"/>
        <v>0.25895270529259395</v>
      </c>
      <c r="F4851" s="2"/>
      <c r="G4851" s="15">
        <f ca="1">_xlfn.NORM.INV(H4851,Normaal_Mu,Normaal_Sigma)</f>
        <v>5.5273438863337434</v>
      </c>
      <c r="H4851" s="2">
        <f t="shared" ca="1" si="520"/>
        <v>0.60398364161840978</v>
      </c>
      <c r="I4851" s="2"/>
      <c r="J4851" s="15">
        <f ca="1">-LN(K4851) /NegExp_Labda</f>
        <v>1.8335896206162796</v>
      </c>
      <c r="K4851" s="2">
        <f t="shared" ca="1" si="521"/>
        <v>0.6930050974973494</v>
      </c>
      <c r="L4851" s="2"/>
      <c r="M4851" s="17">
        <f t="shared" ca="1" si="522"/>
        <v>3</v>
      </c>
      <c r="N4851" s="2">
        <f t="shared" ca="1" si="517"/>
        <v>0.23265655033990362</v>
      </c>
      <c r="O4851" s="2"/>
      <c r="P4851" s="31">
        <f t="shared" ca="1" si="523"/>
        <v>4.7090086261747741</v>
      </c>
    </row>
    <row r="4852" spans="1:16" x14ac:dyDescent="0.25">
      <c r="A4852" s="32">
        <f ca="1">Uniform_A+B4852*(Uniform_B-Uniform_A)</f>
        <v>1.1971909653152524</v>
      </c>
      <c r="B4852" s="2">
        <f t="shared" ca="1" si="518"/>
        <v>0.11971909653152524</v>
      </c>
      <c r="C4852" s="4"/>
      <c r="D4852" s="5">
        <f ca="1">IF(E4852&lt;(Driehoek_C-Driehoek_A)/(Driehoek_B-Driehoek_A),Driehoek_A+SQRT(E4852*(Driehoek_B-Driehoek_A)*(Driehoek_C-Driehoek_A)),Driehoek_B-SQRT((1-E4852)*(Driehoek_B-Driehoek_A)*(Driehoek_B-Driehoek_C)))</f>
        <v>8.3258015868246087</v>
      </c>
      <c r="E4852" s="2">
        <f t="shared" ca="1" si="519"/>
        <v>0.98701304284776525</v>
      </c>
      <c r="F4852" s="2"/>
      <c r="G4852" s="15">
        <f ca="1">_xlfn.NORM.INV(H4852,Normaal_Mu,Normaal_Sigma)</f>
        <v>4.2143114780060627</v>
      </c>
      <c r="H4852" s="2">
        <f t="shared" ca="1" si="520"/>
        <v>0.34721725588467345</v>
      </c>
      <c r="I4852" s="2"/>
      <c r="J4852" s="15">
        <f ca="1">-LN(K4852) /NegExp_Labda</f>
        <v>2.5869231035000748</v>
      </c>
      <c r="K4852" s="2">
        <f t="shared" ca="1" si="521"/>
        <v>0.59607747980093395</v>
      </c>
      <c r="L4852" s="2"/>
      <c r="M4852" s="17">
        <f t="shared" ca="1" si="522"/>
        <v>4</v>
      </c>
      <c r="N4852" s="2">
        <f t="shared" ca="1" si="517"/>
        <v>0.39969029253915278</v>
      </c>
      <c r="O4852" s="2"/>
      <c r="P4852" s="31">
        <f t="shared" ca="1" si="523"/>
        <v>4.0648454267291996</v>
      </c>
    </row>
    <row r="4853" spans="1:16" x14ac:dyDescent="0.25">
      <c r="A4853" s="32">
        <f ca="1">Uniform_A+B4853*(Uniform_B-Uniform_A)</f>
        <v>2.3026232956110606</v>
      </c>
      <c r="B4853" s="2">
        <f t="shared" ca="1" si="518"/>
        <v>0.23026232956110604</v>
      </c>
      <c r="C4853" s="4"/>
      <c r="D4853" s="5">
        <f ca="1">IF(E4853&lt;(Driehoek_C-Driehoek_A)/(Driehoek_B-Driehoek_A),Driehoek_A+SQRT(E4853*(Driehoek_B-Driehoek_A)*(Driehoek_C-Driehoek_A)),Driehoek_B-SQRT((1-E4853)*(Driehoek_B-Driehoek_A)*(Driehoek_B-Driehoek_C)))</f>
        <v>5.9461181044169376</v>
      </c>
      <c r="E4853" s="2">
        <f t="shared" ca="1" si="519"/>
        <v>0.73353729622371444</v>
      </c>
      <c r="F4853" s="2"/>
      <c r="G4853" s="15">
        <f ca="1">_xlfn.NORM.INV(H4853,Normaal_Mu,Normaal_Sigma)</f>
        <v>4.8435004393358216</v>
      </c>
      <c r="H4853" s="2">
        <f t="shared" ca="1" si="520"/>
        <v>0.46881468219891131</v>
      </c>
      <c r="I4853" s="2"/>
      <c r="J4853" s="15">
        <f ca="1">-LN(K4853) /NegExp_Labda</f>
        <v>4.7436111659875131</v>
      </c>
      <c r="K4853" s="2">
        <f t="shared" ca="1" si="521"/>
        <v>0.38723550414366203</v>
      </c>
      <c r="L4853" s="2"/>
      <c r="M4853" s="17">
        <f t="shared" ca="1" si="522"/>
        <v>5</v>
      </c>
      <c r="N4853" s="2">
        <f t="shared" ca="1" si="517"/>
        <v>0.53023881045698296</v>
      </c>
      <c r="O4853" s="2"/>
      <c r="P4853" s="31">
        <f t="shared" ca="1" si="523"/>
        <v>4.5671706010702664</v>
      </c>
    </row>
    <row r="4854" spans="1:16" x14ac:dyDescent="0.25">
      <c r="A4854" s="32">
        <f ca="1">Uniform_A+B4854*(Uniform_B-Uniform_A)</f>
        <v>3.375601436425204</v>
      </c>
      <c r="B4854" s="2">
        <f t="shared" ca="1" si="518"/>
        <v>0.3375601436425204</v>
      </c>
      <c r="C4854" s="4"/>
      <c r="D4854" s="5">
        <f ca="1">IF(E4854&lt;(Driehoek_C-Driehoek_A)/(Driehoek_B-Driehoek_A),Driehoek_A+SQRT(E4854*(Driehoek_B-Driehoek_A)*(Driehoek_C-Driehoek_A)),Driehoek_B-SQRT((1-E4854)*(Driehoek_B-Driehoek_A)*(Driehoek_B-Driehoek_C)))</f>
        <v>3.9160978853155006</v>
      </c>
      <c r="E4854" s="2">
        <f t="shared" ca="1" si="519"/>
        <v>0.26224507900789529</v>
      </c>
      <c r="F4854" s="2"/>
      <c r="G4854" s="15">
        <f ca="1">_xlfn.NORM.INV(H4854,Normaal_Mu,Normaal_Sigma)</f>
        <v>5.2239126719891997</v>
      </c>
      <c r="H4854" s="2">
        <f t="shared" ca="1" si="520"/>
        <v>0.5445709861667396</v>
      </c>
      <c r="I4854" s="2"/>
      <c r="J4854" s="15">
        <f ca="1">-LN(K4854) /NegExp_Labda</f>
        <v>4.461167252437213</v>
      </c>
      <c r="K4854" s="2">
        <f t="shared" ca="1" si="521"/>
        <v>0.40973959693635487</v>
      </c>
      <c r="L4854" s="2"/>
      <c r="M4854" s="17">
        <f t="shared" ca="1" si="522"/>
        <v>6</v>
      </c>
      <c r="N4854" s="2">
        <f t="shared" ca="1" si="517"/>
        <v>0.70128668470443012</v>
      </c>
      <c r="O4854" s="2"/>
      <c r="P4854" s="31">
        <f t="shared" ca="1" si="523"/>
        <v>4.5953558492334237</v>
      </c>
    </row>
    <row r="4855" spans="1:16" x14ac:dyDescent="0.25">
      <c r="A4855" s="32">
        <f ca="1">Uniform_A+B4855*(Uniform_B-Uniform_A)</f>
        <v>2.5067112845992199</v>
      </c>
      <c r="B4855" s="2">
        <f t="shared" ca="1" si="518"/>
        <v>0.25067112845992201</v>
      </c>
      <c r="C4855" s="4"/>
      <c r="D4855" s="5">
        <f ca="1">IF(E4855&lt;(Driehoek_C-Driehoek_A)/(Driehoek_B-Driehoek_A),Driehoek_A+SQRT(E4855*(Driehoek_B-Driehoek_A)*(Driehoek_C-Driehoek_A)),Driehoek_B-SQRT((1-E4855)*(Driehoek_B-Driehoek_A)*(Driehoek_B-Driehoek_C)))</f>
        <v>5.0116165177102667</v>
      </c>
      <c r="E4855" s="2">
        <f t="shared" ca="1" si="519"/>
        <v>0.54550849137709778</v>
      </c>
      <c r="F4855" s="2"/>
      <c r="G4855" s="15">
        <f ca="1">_xlfn.NORM.INV(H4855,Normaal_Mu,Normaal_Sigma)</f>
        <v>3.1404850145895447</v>
      </c>
      <c r="H4855" s="2">
        <f t="shared" ca="1" si="520"/>
        <v>0.17624832974572169</v>
      </c>
      <c r="I4855" s="2"/>
      <c r="J4855" s="15">
        <f ca="1">-LN(K4855) /NegExp_Labda</f>
        <v>1.6112260699497383</v>
      </c>
      <c r="K4855" s="2">
        <f t="shared" ca="1" si="521"/>
        <v>0.72452050598137863</v>
      </c>
      <c r="L4855" s="2"/>
      <c r="M4855" s="17">
        <f t="shared" ca="1" si="522"/>
        <v>2</v>
      </c>
      <c r="N4855" s="2">
        <f t="shared" ca="1" si="517"/>
        <v>6.1143512883744644E-2</v>
      </c>
      <c r="O4855" s="2"/>
      <c r="P4855" s="31">
        <f t="shared" ca="1" si="523"/>
        <v>2.8540077773697541</v>
      </c>
    </row>
    <row r="4856" spans="1:16" x14ac:dyDescent="0.25">
      <c r="A4856" s="32">
        <f ca="1">Uniform_A+B4856*(Uniform_B-Uniform_A)</f>
        <v>7.7338517871115817</v>
      </c>
      <c r="B4856" s="2">
        <f t="shared" ca="1" si="518"/>
        <v>0.77338517871115819</v>
      </c>
      <c r="C4856" s="4"/>
      <c r="D4856" s="5">
        <f ca="1">IF(E4856&lt;(Driehoek_C-Driehoek_A)/(Driehoek_B-Driehoek_A),Driehoek_A+SQRT(E4856*(Driehoek_B-Driehoek_A)*(Driehoek_C-Driehoek_A)),Driehoek_B-SQRT((1-E4856)*(Driehoek_B-Driehoek_A)*(Driehoek_B-Driehoek_C)))</f>
        <v>6.0066079667609227</v>
      </c>
      <c r="E4856" s="2">
        <f t="shared" ca="1" si="519"/>
        <v>0.74398868958116626</v>
      </c>
      <c r="F4856" s="2"/>
      <c r="G4856" s="15">
        <f ca="1">_xlfn.NORM.INV(H4856,Normaal_Mu,Normaal_Sigma)</f>
        <v>4.0073321162083557</v>
      </c>
      <c r="H4856" s="2">
        <f t="shared" ca="1" si="520"/>
        <v>0.30982941143628684</v>
      </c>
      <c r="I4856" s="2"/>
      <c r="J4856" s="15">
        <f ca="1">-LN(K4856) /NegExp_Labda</f>
        <v>4.4034562107710133</v>
      </c>
      <c r="K4856" s="2">
        <f t="shared" ca="1" si="521"/>
        <v>0.41449629532025212</v>
      </c>
      <c r="L4856" s="2"/>
      <c r="M4856" s="17">
        <f t="shared" ca="1" si="522"/>
        <v>8</v>
      </c>
      <c r="N4856" s="2">
        <f t="shared" ca="1" si="517"/>
        <v>0.9050993957811645</v>
      </c>
      <c r="O4856" s="2"/>
      <c r="P4856" s="31">
        <f t="shared" ca="1" si="523"/>
        <v>6.0302496161703747</v>
      </c>
    </row>
    <row r="4857" spans="1:16" x14ac:dyDescent="0.25">
      <c r="A4857" s="32">
        <f ca="1">Uniform_A+B4857*(Uniform_B-Uniform_A)</f>
        <v>5.9478553358841548</v>
      </c>
      <c r="B4857" s="2">
        <f t="shared" ca="1" si="518"/>
        <v>0.59478553358841546</v>
      </c>
      <c r="C4857" s="4"/>
      <c r="D4857" s="5">
        <f ca="1">IF(E4857&lt;(Driehoek_C-Driehoek_A)/(Driehoek_B-Driehoek_A),Driehoek_A+SQRT(E4857*(Driehoek_B-Driehoek_A)*(Driehoek_C-Driehoek_A)),Driehoek_B-SQRT((1-E4857)*(Driehoek_B-Driehoek_A)*(Driehoek_B-Driehoek_C)))</f>
        <v>3.9699717857108698</v>
      </c>
      <c r="E4857" s="2">
        <f t="shared" ca="1" si="519"/>
        <v>0.27719920260691944</v>
      </c>
      <c r="F4857" s="2"/>
      <c r="G4857" s="15">
        <f ca="1">_xlfn.NORM.INV(H4857,Normaal_Mu,Normaal_Sigma)</f>
        <v>7.2852427445072383</v>
      </c>
      <c r="H4857" s="2">
        <f t="shared" ca="1" si="520"/>
        <v>0.8734020859848397</v>
      </c>
      <c r="I4857" s="2"/>
      <c r="J4857" s="15">
        <f ca="1">-LN(K4857) /NegExp_Labda</f>
        <v>6.7503256198006767</v>
      </c>
      <c r="K4857" s="2">
        <f t="shared" ca="1" si="521"/>
        <v>0.25922337844321564</v>
      </c>
      <c r="L4857" s="2"/>
      <c r="M4857" s="17">
        <f t="shared" ca="1" si="522"/>
        <v>6</v>
      </c>
      <c r="N4857" s="2">
        <f t="shared" ca="1" si="517"/>
        <v>0.63088171727100162</v>
      </c>
      <c r="O4857" s="2"/>
      <c r="P4857" s="31">
        <f t="shared" ca="1" si="523"/>
        <v>5.9906790971805872</v>
      </c>
    </row>
    <row r="4858" spans="1:16" x14ac:dyDescent="0.25">
      <c r="A4858" s="32">
        <f ca="1">Uniform_A+B4858*(Uniform_B-Uniform_A)</f>
        <v>4.5016484080857371</v>
      </c>
      <c r="B4858" s="2">
        <f t="shared" ca="1" si="518"/>
        <v>0.45016484080857366</v>
      </c>
      <c r="C4858" s="4"/>
      <c r="D4858" s="5">
        <f ca="1">IF(E4858&lt;(Driehoek_C-Driehoek_A)/(Driehoek_B-Driehoek_A),Driehoek_A+SQRT(E4858*(Driehoek_B-Driehoek_A)*(Driehoek_C-Driehoek_A)),Driehoek_B-SQRT((1-E4858)*(Driehoek_B-Driehoek_A)*(Driehoek_B-Driehoek_C)))</f>
        <v>6.5672331311303278</v>
      </c>
      <c r="E4858" s="2">
        <f t="shared" ca="1" si="519"/>
        <v>0.83090415319228716</v>
      </c>
      <c r="F4858" s="2"/>
      <c r="G4858" s="15">
        <f ca="1">_xlfn.NORM.INV(H4858,Normaal_Mu,Normaal_Sigma)</f>
        <v>3.5160178029562257</v>
      </c>
      <c r="H4858" s="2">
        <f t="shared" ca="1" si="520"/>
        <v>0.22904636441868553</v>
      </c>
      <c r="I4858" s="2"/>
      <c r="J4858" s="15">
        <f ca="1">-LN(K4858) /NegExp_Labda</f>
        <v>8.307611916411787</v>
      </c>
      <c r="K4858" s="2">
        <f t="shared" ca="1" si="521"/>
        <v>0.18984973592300436</v>
      </c>
      <c r="L4858" s="2"/>
      <c r="M4858" s="17">
        <f t="shared" ca="1" si="522"/>
        <v>3</v>
      </c>
      <c r="N4858" s="2">
        <f t="shared" ca="1" si="517"/>
        <v>0.1794639477868063</v>
      </c>
      <c r="O4858" s="2"/>
      <c r="P4858" s="31">
        <f t="shared" ca="1" si="523"/>
        <v>5.1785022517168162</v>
      </c>
    </row>
    <row r="4859" spans="1:16" x14ac:dyDescent="0.25">
      <c r="A4859" s="32">
        <f ca="1">Uniform_A+B4859*(Uniform_B-Uniform_A)</f>
        <v>9.9478622260684197</v>
      </c>
      <c r="B4859" s="2">
        <f t="shared" ca="1" si="518"/>
        <v>0.99478622260684202</v>
      </c>
      <c r="C4859" s="4"/>
      <c r="D4859" s="5">
        <f ca="1">IF(E4859&lt;(Driehoek_C-Driehoek_A)/(Driehoek_B-Driehoek_A),Driehoek_A+SQRT(E4859*(Driehoek_B-Driehoek_A)*(Driehoek_C-Driehoek_A)),Driehoek_B-SQRT((1-E4859)*(Driehoek_B-Driehoek_A)*(Driehoek_B-Driehoek_C)))</f>
        <v>5.2585807856342175</v>
      </c>
      <c r="E4859" s="2">
        <f t="shared" ca="1" si="519"/>
        <v>0.60005092178212938</v>
      </c>
      <c r="F4859" s="2"/>
      <c r="G4859" s="15">
        <f ca="1">_xlfn.NORM.INV(H4859,Normaal_Mu,Normaal_Sigma)</f>
        <v>6.4726031068041987</v>
      </c>
      <c r="H4859" s="2">
        <f t="shared" ca="1" si="520"/>
        <v>0.76922639946478</v>
      </c>
      <c r="I4859" s="2"/>
      <c r="J4859" s="15">
        <f ca="1">-LN(K4859) /NegExp_Labda</f>
        <v>4.2890817228247968</v>
      </c>
      <c r="K4859" s="2">
        <f t="shared" ca="1" si="521"/>
        <v>0.42408713212614579</v>
      </c>
      <c r="L4859" s="2"/>
      <c r="M4859" s="17">
        <f t="shared" ca="1" si="522"/>
        <v>5</v>
      </c>
      <c r="N4859" s="2">
        <f t="shared" ca="1" si="517"/>
        <v>0.51582911291607891</v>
      </c>
      <c r="O4859" s="2"/>
      <c r="P4859" s="31">
        <f t="shared" ca="1" si="523"/>
        <v>6.1936255682663264</v>
      </c>
    </row>
    <row r="4860" spans="1:16" x14ac:dyDescent="0.25">
      <c r="A4860" s="32">
        <f ca="1">Uniform_A+B4860*(Uniform_B-Uniform_A)</f>
        <v>3.4038281006450264</v>
      </c>
      <c r="B4860" s="2">
        <f t="shared" ca="1" si="518"/>
        <v>0.34038281006450266</v>
      </c>
      <c r="C4860" s="4"/>
      <c r="D4860" s="5">
        <f ca="1">IF(E4860&lt;(Driehoek_C-Driehoek_A)/(Driehoek_B-Driehoek_A),Driehoek_A+SQRT(E4860*(Driehoek_B-Driehoek_A)*(Driehoek_C-Driehoek_A)),Driehoek_B-SQRT((1-E4860)*(Driehoek_B-Driehoek_A)*(Driehoek_B-Driehoek_C)))</f>
        <v>3.9865196609409357</v>
      </c>
      <c r="E4860" s="2">
        <f t="shared" ca="1" si="519"/>
        <v>0.28187574023606354</v>
      </c>
      <c r="F4860" s="2"/>
      <c r="G4860" s="15">
        <f ca="1">_xlfn.NORM.INV(H4860,Normaal_Mu,Normaal_Sigma)</f>
        <v>3.3549451574176974</v>
      </c>
      <c r="H4860" s="2">
        <f t="shared" ca="1" si="520"/>
        <v>0.205388393391428</v>
      </c>
      <c r="I4860" s="2"/>
      <c r="J4860" s="15">
        <f ca="1">-LN(K4860) /NegExp_Labda</f>
        <v>3.9928177827602518</v>
      </c>
      <c r="K4860" s="2">
        <f t="shared" ca="1" si="521"/>
        <v>0.44997486355164629</v>
      </c>
      <c r="L4860" s="2"/>
      <c r="M4860" s="17">
        <f t="shared" ca="1" si="522"/>
        <v>3</v>
      </c>
      <c r="N4860" s="2">
        <f t="shared" ca="1" si="517"/>
        <v>0.14220051153551805</v>
      </c>
      <c r="O4860" s="2"/>
      <c r="P4860" s="31">
        <f t="shared" ca="1" si="523"/>
        <v>3.5476221403527823</v>
      </c>
    </row>
    <row r="4861" spans="1:16" x14ac:dyDescent="0.25">
      <c r="A4861" s="32">
        <f ca="1">Uniform_A+B4861*(Uniform_B-Uniform_A)</f>
        <v>6.4905484553903179</v>
      </c>
      <c r="B4861" s="2">
        <f t="shared" ca="1" si="518"/>
        <v>0.64905484553903181</v>
      </c>
      <c r="C4861" s="4"/>
      <c r="D4861" s="5">
        <f ca="1">IF(E4861&lt;(Driehoek_C-Driehoek_A)/(Driehoek_B-Driehoek_A),Driehoek_A+SQRT(E4861*(Driehoek_B-Driehoek_A)*(Driehoek_C-Driehoek_A)),Driehoek_B-SQRT((1-E4861)*(Driehoek_B-Driehoek_A)*(Driehoek_B-Driehoek_C)))</f>
        <v>4.4824165705348573</v>
      </c>
      <c r="E4861" s="2">
        <f t="shared" ca="1" si="519"/>
        <v>0.41689828450919886</v>
      </c>
      <c r="F4861" s="2"/>
      <c r="G4861" s="15">
        <f ca="1">_xlfn.NORM.INV(H4861,Normaal_Mu,Normaal_Sigma)</f>
        <v>3.9399624854811464</v>
      </c>
      <c r="H4861" s="2">
        <f t="shared" ca="1" si="520"/>
        <v>0.29804946289081469</v>
      </c>
      <c r="I4861" s="2"/>
      <c r="J4861" s="15">
        <f ca="1">-LN(K4861) /NegExp_Labda</f>
        <v>1.6385800433531055</v>
      </c>
      <c r="K4861" s="2">
        <f t="shared" ca="1" si="521"/>
        <v>0.72056762560867893</v>
      </c>
      <c r="L4861" s="2"/>
      <c r="M4861" s="17">
        <f t="shared" ca="1" si="522"/>
        <v>5</v>
      </c>
      <c r="N4861" s="2">
        <f t="shared" ca="1" si="517"/>
        <v>0.61291520923724629</v>
      </c>
      <c r="O4861" s="2"/>
      <c r="P4861" s="31">
        <f t="shared" ca="1" si="523"/>
        <v>4.3103015109518861</v>
      </c>
    </row>
    <row r="4862" spans="1:16" x14ac:dyDescent="0.25">
      <c r="A4862" s="32">
        <f ca="1">Uniform_A+B4862*(Uniform_B-Uniform_A)</f>
        <v>7.3519763496349633</v>
      </c>
      <c r="B4862" s="2">
        <f t="shared" ca="1" si="518"/>
        <v>0.73519763496349633</v>
      </c>
      <c r="C4862" s="4"/>
      <c r="D4862" s="5">
        <f ca="1">IF(E4862&lt;(Driehoek_C-Driehoek_A)/(Driehoek_B-Driehoek_A),Driehoek_A+SQRT(E4862*(Driehoek_B-Driehoek_A)*(Driehoek_C-Driehoek_A)),Driehoek_B-SQRT((1-E4862)*(Driehoek_B-Driehoek_A)*(Driehoek_B-Driehoek_C)))</f>
        <v>3.1000220537335106</v>
      </c>
      <c r="E4862" s="2">
        <f t="shared" ca="1" si="519"/>
        <v>8.6432037050006461E-2</v>
      </c>
      <c r="F4862" s="2"/>
      <c r="G4862" s="15">
        <f ca="1">_xlfn.NORM.INV(H4862,Normaal_Mu,Normaal_Sigma)</f>
        <v>3.8679814361427818</v>
      </c>
      <c r="H4862" s="2">
        <f t="shared" ca="1" si="520"/>
        <v>0.28569373537929477</v>
      </c>
      <c r="I4862" s="2"/>
      <c r="J4862" s="15">
        <f ca="1">-LN(K4862) /NegExp_Labda</f>
        <v>7.0702955705948956</v>
      </c>
      <c r="K4862" s="2">
        <f t="shared" ca="1" si="521"/>
        <v>0.24315428628922853</v>
      </c>
      <c r="L4862" s="2"/>
      <c r="M4862" s="17">
        <f t="shared" ca="1" si="522"/>
        <v>5</v>
      </c>
      <c r="N4862" s="2">
        <f t="shared" ca="1" si="517"/>
        <v>0.60720218153502248</v>
      </c>
      <c r="O4862" s="2"/>
      <c r="P4862" s="31">
        <f t="shared" ca="1" si="523"/>
        <v>5.27805508202123</v>
      </c>
    </row>
    <row r="4863" spans="1:16" x14ac:dyDescent="0.25">
      <c r="A4863" s="32">
        <f ca="1">Uniform_A+B4863*(Uniform_B-Uniform_A)</f>
        <v>5.4659258869627774</v>
      </c>
      <c r="B4863" s="2">
        <f t="shared" ca="1" si="518"/>
        <v>0.54659258869627769</v>
      </c>
      <c r="C4863" s="4"/>
      <c r="D4863" s="5">
        <f ca="1">IF(E4863&lt;(Driehoek_C-Driehoek_A)/(Driehoek_B-Driehoek_A),Driehoek_A+SQRT(E4863*(Driehoek_B-Driehoek_A)*(Driehoek_C-Driehoek_A)),Driehoek_B-SQRT((1-E4863)*(Driehoek_B-Driehoek_A)*(Driehoek_B-Driehoek_C)))</f>
        <v>5.4129855771719537</v>
      </c>
      <c r="E4863" s="2">
        <f t="shared" ca="1" si="519"/>
        <v>0.63238078658353092</v>
      </c>
      <c r="F4863" s="2"/>
      <c r="G4863" s="15">
        <f ca="1">_xlfn.NORM.INV(H4863,Normaal_Mu,Normaal_Sigma)</f>
        <v>5.0928033764493694</v>
      </c>
      <c r="H4863" s="2">
        <f t="shared" ca="1" si="520"/>
        <v>0.5185049545223247</v>
      </c>
      <c r="I4863" s="2"/>
      <c r="J4863" s="15">
        <f ca="1">-LN(K4863) /NegExp_Labda</f>
        <v>6.6135040243157146</v>
      </c>
      <c r="K4863" s="2">
        <f t="shared" ca="1" si="521"/>
        <v>0.26641479505543653</v>
      </c>
      <c r="L4863" s="2"/>
      <c r="M4863" s="17">
        <f t="shared" ca="1" si="522"/>
        <v>7</v>
      </c>
      <c r="N4863" s="2">
        <f t="shared" ca="1" si="517"/>
        <v>0.81473567600648533</v>
      </c>
      <c r="O4863" s="2"/>
      <c r="P4863" s="31">
        <f t="shared" ca="1" si="523"/>
        <v>5.9170437729799632</v>
      </c>
    </row>
    <row r="4864" spans="1:16" x14ac:dyDescent="0.25">
      <c r="A4864" s="32">
        <f ca="1">Uniform_A+B4864*(Uniform_B-Uniform_A)</f>
        <v>9.7966378664447831</v>
      </c>
      <c r="B4864" s="2">
        <f t="shared" ca="1" si="518"/>
        <v>0.97966378664447828</v>
      </c>
      <c r="C4864" s="4"/>
      <c r="D4864" s="5">
        <f ca="1">IF(E4864&lt;(Driehoek_C-Driehoek_A)/(Driehoek_B-Driehoek_A),Driehoek_A+SQRT(E4864*(Driehoek_B-Driehoek_A)*(Driehoek_C-Driehoek_A)),Driehoek_B-SQRT((1-E4864)*(Driehoek_B-Driehoek_A)*(Driehoek_B-Driehoek_C)))</f>
        <v>5.5907614339004112</v>
      </c>
      <c r="E4864" s="2">
        <f t="shared" ca="1" si="519"/>
        <v>0.66791692569769201</v>
      </c>
      <c r="F4864" s="2"/>
      <c r="G4864" s="15">
        <f ca="1">_xlfn.NORM.INV(H4864,Normaal_Mu,Normaal_Sigma)</f>
        <v>4.3290376247611757</v>
      </c>
      <c r="H4864" s="2">
        <f t="shared" ca="1" si="520"/>
        <v>0.36863106671461776</v>
      </c>
      <c r="I4864" s="2"/>
      <c r="J4864" s="15">
        <f ca="1">-LN(K4864) /NegExp_Labda</f>
        <v>20.661927237247422</v>
      </c>
      <c r="K4864" s="2">
        <f t="shared" ca="1" si="521"/>
        <v>1.6044559682638848E-2</v>
      </c>
      <c r="L4864" s="2"/>
      <c r="M4864" s="17">
        <f t="shared" ca="1" si="522"/>
        <v>8</v>
      </c>
      <c r="N4864" s="2">
        <f t="shared" ca="1" si="517"/>
        <v>0.87700895190290096</v>
      </c>
      <c r="O4864" s="2"/>
      <c r="P4864" s="31">
        <f t="shared" ca="1" si="523"/>
        <v>9.6756728324707577</v>
      </c>
    </row>
    <row r="4865" spans="1:16" x14ac:dyDescent="0.25">
      <c r="A4865" s="32">
        <f ca="1">Uniform_A+B4865*(Uniform_B-Uniform_A)</f>
        <v>9.6387502684269428</v>
      </c>
      <c r="B4865" s="2">
        <f t="shared" ca="1" si="518"/>
        <v>0.96387502684269433</v>
      </c>
      <c r="C4865" s="4"/>
      <c r="D4865" s="5">
        <f ca="1">IF(E4865&lt;(Driehoek_C-Driehoek_A)/(Driehoek_B-Driehoek_A),Driehoek_A+SQRT(E4865*(Driehoek_B-Driehoek_A)*(Driehoek_C-Driehoek_A)),Driehoek_B-SQRT((1-E4865)*(Driehoek_B-Driehoek_A)*(Driehoek_B-Driehoek_C)))</f>
        <v>3.7664981298372329</v>
      </c>
      <c r="E4865" s="2">
        <f t="shared" ca="1" si="519"/>
        <v>0.22289397447988868</v>
      </c>
      <c r="F4865" s="2"/>
      <c r="G4865" s="15">
        <f ca="1">_xlfn.NORM.INV(H4865,Normaal_Mu,Normaal_Sigma)</f>
        <v>7.1208330625192673</v>
      </c>
      <c r="H4865" s="2">
        <f t="shared" ca="1" si="520"/>
        <v>0.85552242763220165</v>
      </c>
      <c r="I4865" s="2"/>
      <c r="J4865" s="15">
        <f ca="1">-LN(K4865) /NegExp_Labda</f>
        <v>10.165951204289691</v>
      </c>
      <c r="K4865" s="2">
        <f t="shared" ca="1" si="521"/>
        <v>0.13091719683528047</v>
      </c>
      <c r="L4865" s="2"/>
      <c r="M4865" s="17">
        <f t="shared" ca="1" si="522"/>
        <v>1</v>
      </c>
      <c r="N4865" s="2">
        <f t="shared" ca="1" si="517"/>
        <v>1.1932188427013379E-2</v>
      </c>
      <c r="O4865" s="2"/>
      <c r="P4865" s="31">
        <f t="shared" ca="1" si="523"/>
        <v>6.3384065330146271</v>
      </c>
    </row>
    <row r="4866" spans="1:16" x14ac:dyDescent="0.25">
      <c r="A4866" s="32">
        <f ca="1">Uniform_A+B4866*(Uniform_B-Uniform_A)</f>
        <v>9.910025325914269</v>
      </c>
      <c r="B4866" s="2">
        <f t="shared" ca="1" si="518"/>
        <v>0.9910025325914269</v>
      </c>
      <c r="C4866" s="4"/>
      <c r="D4866" s="5">
        <f ca="1">IF(E4866&lt;(Driehoek_C-Driehoek_A)/(Driehoek_B-Driehoek_A),Driehoek_A+SQRT(E4866*(Driehoek_B-Driehoek_A)*(Driehoek_C-Driehoek_A)),Driehoek_B-SQRT((1-E4866)*(Driehoek_B-Driehoek_A)*(Driehoek_B-Driehoek_C)))</f>
        <v>2.8515390752708112</v>
      </c>
      <c r="E4866" s="2">
        <f t="shared" ca="1" si="519"/>
        <v>5.1794199765219151E-2</v>
      </c>
      <c r="F4866" s="2"/>
      <c r="G4866" s="15">
        <f ca="1">_xlfn.NORM.INV(H4866,Normaal_Mu,Normaal_Sigma)</f>
        <v>3.9085844245506598</v>
      </c>
      <c r="H4866" s="2">
        <f t="shared" ca="1" si="520"/>
        <v>0.29263340892604428</v>
      </c>
      <c r="I4866" s="2"/>
      <c r="J4866" s="15">
        <f ca="1">-LN(K4866) /NegExp_Labda</f>
        <v>6.8477605712085055</v>
      </c>
      <c r="K4866" s="2">
        <f t="shared" ca="1" si="521"/>
        <v>0.25422079593201219</v>
      </c>
      <c r="L4866" s="2"/>
      <c r="M4866" s="17">
        <f t="shared" ca="1" si="522"/>
        <v>5</v>
      </c>
      <c r="N4866" s="2">
        <f t="shared" ca="1" si="517"/>
        <v>0.4596890265255561</v>
      </c>
      <c r="O4866" s="2"/>
      <c r="P4866" s="31">
        <f t="shared" ca="1" si="523"/>
        <v>5.7035818793888495</v>
      </c>
    </row>
    <row r="4867" spans="1:16" x14ac:dyDescent="0.25">
      <c r="A4867" s="32">
        <f ca="1">Uniform_A+B4867*(Uniform_B-Uniform_A)</f>
        <v>6.2054100628029785</v>
      </c>
      <c r="B4867" s="2">
        <f t="shared" ca="1" si="518"/>
        <v>0.62054100628029785</v>
      </c>
      <c r="C4867" s="4"/>
      <c r="D4867" s="5">
        <f ca="1">IF(E4867&lt;(Driehoek_C-Driehoek_A)/(Driehoek_B-Driehoek_A),Driehoek_A+SQRT(E4867*(Driehoek_B-Driehoek_A)*(Driehoek_C-Driehoek_A)),Driehoek_B-SQRT((1-E4867)*(Driehoek_B-Driehoek_A)*(Driehoek_B-Driehoek_C)))</f>
        <v>4.5484626827060177</v>
      </c>
      <c r="E4867" s="2">
        <f t="shared" ca="1" si="519"/>
        <v>0.43382330036397421</v>
      </c>
      <c r="F4867" s="2"/>
      <c r="G4867" s="15">
        <f ca="1">_xlfn.NORM.INV(H4867,Normaal_Mu,Normaal_Sigma)</f>
        <v>2.1562823836853391</v>
      </c>
      <c r="H4867" s="2">
        <f t="shared" ca="1" si="520"/>
        <v>7.7533621669175545E-2</v>
      </c>
      <c r="I4867" s="2"/>
      <c r="J4867" s="15">
        <f ca="1">-LN(K4867) /NegExp_Labda</f>
        <v>1.098950463339055</v>
      </c>
      <c r="K4867" s="2">
        <f t="shared" ca="1" si="521"/>
        <v>0.80268727022355313</v>
      </c>
      <c r="L4867" s="2"/>
      <c r="M4867" s="17">
        <f t="shared" ca="1" si="522"/>
        <v>9</v>
      </c>
      <c r="N4867" s="2">
        <f t="shared" ca="1" si="517"/>
        <v>0.967610082274452</v>
      </c>
      <c r="O4867" s="2"/>
      <c r="P4867" s="31">
        <f t="shared" ca="1" si="523"/>
        <v>4.6018211185066775</v>
      </c>
    </row>
    <row r="4868" spans="1:16" x14ac:dyDescent="0.25">
      <c r="A4868" s="32">
        <f ca="1">Uniform_A+B4868*(Uniform_B-Uniform_A)</f>
        <v>7.6562628226594329</v>
      </c>
      <c r="B4868" s="2">
        <f t="shared" ca="1" si="518"/>
        <v>0.76562628226594331</v>
      </c>
      <c r="C4868" s="4"/>
      <c r="D4868" s="5">
        <f ca="1">IF(E4868&lt;(Driehoek_C-Driehoek_A)/(Driehoek_B-Driehoek_A),Driehoek_A+SQRT(E4868*(Driehoek_B-Driehoek_A)*(Driehoek_C-Driehoek_A)),Driehoek_B-SQRT((1-E4868)*(Driehoek_B-Driehoek_A)*(Driehoek_B-Driehoek_C)))</f>
        <v>2.7597860501934131</v>
      </c>
      <c r="E4868" s="2">
        <f t="shared" ca="1" si="519"/>
        <v>4.1233917290607658E-2</v>
      </c>
      <c r="F4868" s="2"/>
      <c r="G4868" s="15">
        <f ca="1">_xlfn.NORM.INV(H4868,Normaal_Mu,Normaal_Sigma)</f>
        <v>3.3237457958144829</v>
      </c>
      <c r="H4868" s="2">
        <f t="shared" ca="1" si="520"/>
        <v>0.20097966152395041</v>
      </c>
      <c r="I4868" s="2"/>
      <c r="J4868" s="15">
        <f ca="1">-LN(K4868) /NegExp_Labda</f>
        <v>0.17567070922723196</v>
      </c>
      <c r="K4868" s="2">
        <f t="shared" ca="1" si="521"/>
        <v>0.96547589685223689</v>
      </c>
      <c r="L4868" s="2"/>
      <c r="M4868" s="17">
        <f t="shared" ca="1" si="522"/>
        <v>6</v>
      </c>
      <c r="N4868" s="2">
        <f t="shared" ca="1" si="517"/>
        <v>0.66007738615322242</v>
      </c>
      <c r="O4868" s="2"/>
      <c r="P4868" s="31">
        <f t="shared" ca="1" si="523"/>
        <v>3.9830930755789127</v>
      </c>
    </row>
    <row r="4869" spans="1:16" x14ac:dyDescent="0.25">
      <c r="A4869" s="32">
        <f ca="1">Uniform_A+B4869*(Uniform_B-Uniform_A)</f>
        <v>2.6602646626124171</v>
      </c>
      <c r="B4869" s="2">
        <f t="shared" ca="1" si="518"/>
        <v>0.26602646626124171</v>
      </c>
      <c r="C4869" s="4"/>
      <c r="D4869" s="5">
        <f ca="1">IF(E4869&lt;(Driehoek_C-Driehoek_A)/(Driehoek_B-Driehoek_A),Driehoek_A+SQRT(E4869*(Driehoek_B-Driehoek_A)*(Driehoek_C-Driehoek_A)),Driehoek_B-SQRT((1-E4869)*(Driehoek_B-Driehoek_A)*(Driehoek_B-Driehoek_C)))</f>
        <v>2.4887419019643833</v>
      </c>
      <c r="E4869" s="2">
        <f t="shared" ca="1" si="519"/>
        <v>1.7062046195411629E-2</v>
      </c>
      <c r="F4869" s="2"/>
      <c r="G4869" s="15">
        <f ca="1">_xlfn.NORM.INV(H4869,Normaal_Mu,Normaal_Sigma)</f>
        <v>5.0327033489223041</v>
      </c>
      <c r="H4869" s="2">
        <f t="shared" ca="1" si="520"/>
        <v>0.50652308360925069</v>
      </c>
      <c r="I4869" s="2"/>
      <c r="J4869" s="15">
        <f ca="1">-LN(K4869) /NegExp_Labda</f>
        <v>1.7293403213130134</v>
      </c>
      <c r="K4869" s="2">
        <f t="shared" ca="1" si="521"/>
        <v>0.70760583944632538</v>
      </c>
      <c r="L4869" s="2"/>
      <c r="M4869" s="17">
        <f t="shared" ca="1" si="522"/>
        <v>6</v>
      </c>
      <c r="N4869" s="2">
        <f t="shared" ref="N4869:N4932" ca="1" si="524">RAND()</f>
        <v>0.6219553881763582</v>
      </c>
      <c r="O4869" s="2"/>
      <c r="P4869" s="31">
        <f t="shared" ca="1" si="523"/>
        <v>3.5822100469624241</v>
      </c>
    </row>
    <row r="4870" spans="1:16" x14ac:dyDescent="0.25">
      <c r="A4870" s="32">
        <f ca="1">Uniform_A+B4870*(Uniform_B-Uniform_A)</f>
        <v>3.7072041488924281</v>
      </c>
      <c r="B4870" s="2">
        <f t="shared" ref="B4870:B4933" ca="1" si="525">RAND()</f>
        <v>0.37072041488924279</v>
      </c>
      <c r="C4870" s="4"/>
      <c r="D4870" s="5">
        <f ca="1">IF(E4870&lt;(Driehoek_C-Driehoek_A)/(Driehoek_B-Driehoek_A),Driehoek_A+SQRT(E4870*(Driehoek_B-Driehoek_A)*(Driehoek_C-Driehoek_A)),Driehoek_B-SQRT((1-E4870)*(Driehoek_B-Driehoek_A)*(Driehoek_B-Driehoek_C)))</f>
        <v>5.6421226271521725</v>
      </c>
      <c r="E4870" s="2">
        <f t="shared" ref="E4870:E4933" ca="1" si="526">RAND()</f>
        <v>0.67784741568333062</v>
      </c>
      <c r="F4870" s="2"/>
      <c r="G4870" s="15">
        <f ca="1">_xlfn.NORM.INV(H4870,Normaal_Mu,Normaal_Sigma)</f>
        <v>4.1889814082297638</v>
      </c>
      <c r="H4870" s="2">
        <f t="shared" ref="H4870:H4933" ca="1" si="527">RAND()</f>
        <v>0.34255159339868668</v>
      </c>
      <c r="I4870" s="2"/>
      <c r="J4870" s="15">
        <f ca="1">-LN(K4870) /NegExp_Labda</f>
        <v>0.81176831858499809</v>
      </c>
      <c r="K4870" s="2">
        <f t="shared" ref="K4870:K4933" ca="1" si="528">RAND()</f>
        <v>0.85014048752222926</v>
      </c>
      <c r="L4870" s="2"/>
      <c r="M4870" s="17">
        <f t="shared" ca="1" si="522"/>
        <v>5</v>
      </c>
      <c r="N4870" s="2">
        <f t="shared" ca="1" si="524"/>
        <v>0.50147756152448109</v>
      </c>
      <c r="O4870" s="2"/>
      <c r="P4870" s="31">
        <f t="shared" ca="1" si="523"/>
        <v>3.8700153005718718</v>
      </c>
    </row>
    <row r="4871" spans="1:16" x14ac:dyDescent="0.25">
      <c r="A4871" s="32">
        <f ca="1">Uniform_A+B4871*(Uniform_B-Uniform_A)</f>
        <v>1.4184364013865314</v>
      </c>
      <c r="B4871" s="2">
        <f t="shared" ca="1" si="525"/>
        <v>0.14184364013865314</v>
      </c>
      <c r="C4871" s="4"/>
      <c r="D4871" s="5">
        <f ca="1">IF(E4871&lt;(Driehoek_C-Driehoek_A)/(Driehoek_B-Driehoek_A),Driehoek_A+SQRT(E4871*(Driehoek_B-Driehoek_A)*(Driehoek_C-Driehoek_A)),Driehoek_B-SQRT((1-E4871)*(Driehoek_B-Driehoek_A)*(Driehoek_B-Driehoek_C)))</f>
        <v>3.5212568233758965</v>
      </c>
      <c r="E4871" s="2">
        <f t="shared" ca="1" si="526"/>
        <v>0.16530159447626602</v>
      </c>
      <c r="F4871" s="2"/>
      <c r="G4871" s="15">
        <f ca="1">_xlfn.NORM.INV(H4871,Normaal_Mu,Normaal_Sigma)</f>
        <v>5.833305679920687</v>
      </c>
      <c r="H4871" s="2">
        <f t="shared" ca="1" si="527"/>
        <v>0.66153382304765074</v>
      </c>
      <c r="I4871" s="2"/>
      <c r="J4871" s="15">
        <f ca="1">-LN(K4871) /NegExp_Labda</f>
        <v>2.0174953434970933</v>
      </c>
      <c r="K4871" s="2">
        <f t="shared" ca="1" si="528"/>
        <v>0.66797864888760383</v>
      </c>
      <c r="L4871" s="2"/>
      <c r="M4871" s="17">
        <f t="shared" ca="1" si="522"/>
        <v>4</v>
      </c>
      <c r="N4871" s="2">
        <f t="shared" ca="1" si="524"/>
        <v>0.41509212833238496</v>
      </c>
      <c r="O4871" s="2"/>
      <c r="P4871" s="31">
        <f t="shared" ca="1" si="523"/>
        <v>3.3580988496360411</v>
      </c>
    </row>
    <row r="4872" spans="1:16" x14ac:dyDescent="0.25">
      <c r="A4872" s="32">
        <f ca="1">Uniform_A+B4872*(Uniform_B-Uniform_A)</f>
        <v>8.2318012630577613</v>
      </c>
      <c r="B4872" s="2">
        <f t="shared" ca="1" si="525"/>
        <v>0.82318012630577608</v>
      </c>
      <c r="C4872" s="4"/>
      <c r="D4872" s="5">
        <f ca="1">IF(E4872&lt;(Driehoek_C-Driehoek_A)/(Driehoek_B-Driehoek_A),Driehoek_A+SQRT(E4872*(Driehoek_B-Driehoek_A)*(Driehoek_C-Driehoek_A)),Driehoek_B-SQRT((1-E4872)*(Driehoek_B-Driehoek_A)*(Driehoek_B-Driehoek_C)))</f>
        <v>6.5747122173771277</v>
      </c>
      <c r="E4872" s="2">
        <f t="shared" ca="1" si="526"/>
        <v>0.83194226204172084</v>
      </c>
      <c r="F4872" s="2"/>
      <c r="G4872" s="15">
        <f ca="1">_xlfn.NORM.INV(H4872,Normaal_Mu,Normaal_Sigma)</f>
        <v>2.9965693158520321</v>
      </c>
      <c r="H4872" s="2">
        <f t="shared" ca="1" si="527"/>
        <v>0.15824054735398252</v>
      </c>
      <c r="I4872" s="2"/>
      <c r="J4872" s="15">
        <f ca="1">-LN(K4872) /NegExp_Labda</f>
        <v>4.7644016575042807</v>
      </c>
      <c r="K4872" s="2">
        <f t="shared" ca="1" si="528"/>
        <v>0.38562868382443594</v>
      </c>
      <c r="L4872" s="2"/>
      <c r="M4872" s="17">
        <f t="shared" ca="1" si="522"/>
        <v>5</v>
      </c>
      <c r="N4872" s="2">
        <f t="shared" ca="1" si="524"/>
        <v>0.48017342586447453</v>
      </c>
      <c r="O4872" s="2"/>
      <c r="P4872" s="31">
        <f t="shared" ca="1" si="523"/>
        <v>5.5134968907582405</v>
      </c>
    </row>
    <row r="4873" spans="1:16" x14ac:dyDescent="0.25">
      <c r="A4873" s="32">
        <f ca="1">Uniform_A+B4873*(Uniform_B-Uniform_A)</f>
        <v>4.2299139455242694</v>
      </c>
      <c r="B4873" s="2">
        <f t="shared" ca="1" si="525"/>
        <v>0.42299139455242696</v>
      </c>
      <c r="C4873" s="4"/>
      <c r="D4873" s="5">
        <f ca="1">IF(E4873&lt;(Driehoek_C-Driehoek_A)/(Driehoek_B-Driehoek_A),Driehoek_A+SQRT(E4873*(Driehoek_B-Driehoek_A)*(Driehoek_C-Driehoek_A)),Driehoek_B-SQRT((1-E4873)*(Driehoek_B-Driehoek_A)*(Driehoek_B-Driehoek_C)))</f>
        <v>3.7810229149097472</v>
      </c>
      <c r="E4873" s="2">
        <f t="shared" ca="1" si="526"/>
        <v>0.22657447310240098</v>
      </c>
      <c r="F4873" s="2"/>
      <c r="G4873" s="15">
        <f ca="1">_xlfn.NORM.INV(H4873,Normaal_Mu,Normaal_Sigma)</f>
        <v>6.6278115601456085</v>
      </c>
      <c r="H4873" s="2">
        <f t="shared" ca="1" si="527"/>
        <v>0.79215053540591229</v>
      </c>
      <c r="I4873" s="2"/>
      <c r="J4873" s="15">
        <f ca="1">-LN(K4873) /NegExp_Labda</f>
        <v>3.0455578940036729</v>
      </c>
      <c r="K4873" s="2">
        <f t="shared" ca="1" si="528"/>
        <v>0.54383380800004955</v>
      </c>
      <c r="L4873" s="2"/>
      <c r="M4873" s="17">
        <f t="shared" ca="1" si="522"/>
        <v>6</v>
      </c>
      <c r="N4873" s="2">
        <f t="shared" ca="1" si="524"/>
        <v>0.6224546647170297</v>
      </c>
      <c r="O4873" s="2"/>
      <c r="P4873" s="31">
        <f t="shared" ca="1" si="523"/>
        <v>4.7368612629166593</v>
      </c>
    </row>
    <row r="4874" spans="1:16" x14ac:dyDescent="0.25">
      <c r="A4874" s="32">
        <f ca="1">Uniform_A+B4874*(Uniform_B-Uniform_A)</f>
        <v>2.4273805862652988</v>
      </c>
      <c r="B4874" s="2">
        <f t="shared" ca="1" si="525"/>
        <v>0.24273805862652986</v>
      </c>
      <c r="C4874" s="4"/>
      <c r="D4874" s="5">
        <f ca="1">IF(E4874&lt;(Driehoek_C-Driehoek_A)/(Driehoek_B-Driehoek_A),Driehoek_A+SQRT(E4874*(Driehoek_B-Driehoek_A)*(Driehoek_C-Driehoek_A)),Driehoek_B-SQRT((1-E4874)*(Driehoek_B-Driehoek_A)*(Driehoek_B-Driehoek_C)))</f>
        <v>4.2138680722009321</v>
      </c>
      <c r="E4874" s="2">
        <f t="shared" ca="1" si="526"/>
        <v>0.34551260484863955</v>
      </c>
      <c r="F4874" s="2"/>
      <c r="G4874" s="15">
        <f ca="1">_xlfn.NORM.INV(H4874,Normaal_Mu,Normaal_Sigma)</f>
        <v>0.71400763651939414</v>
      </c>
      <c r="H4874" s="2">
        <f t="shared" ca="1" si="527"/>
        <v>1.6056702483835283E-2</v>
      </c>
      <c r="I4874" s="2"/>
      <c r="J4874" s="15">
        <f ca="1">-LN(K4874) /NegExp_Labda</f>
        <v>1.2818709430752808</v>
      </c>
      <c r="K4874" s="2">
        <f t="shared" ca="1" si="528"/>
        <v>0.77385234787089419</v>
      </c>
      <c r="L4874" s="2"/>
      <c r="M4874" s="17">
        <f t="shared" ca="1" si="522"/>
        <v>3</v>
      </c>
      <c r="N4874" s="2">
        <f t="shared" ca="1" si="524"/>
        <v>0.15024140867221947</v>
      </c>
      <c r="O4874" s="2"/>
      <c r="P4874" s="31">
        <f t="shared" ca="1" si="523"/>
        <v>2.327425447612181</v>
      </c>
    </row>
    <row r="4875" spans="1:16" x14ac:dyDescent="0.25">
      <c r="A4875" s="32">
        <f ca="1">Uniform_A+B4875*(Uniform_B-Uniform_A)</f>
        <v>2.9531774047664316</v>
      </c>
      <c r="B4875" s="2">
        <f t="shared" ca="1" si="525"/>
        <v>0.29531774047664316</v>
      </c>
      <c r="C4875" s="4"/>
      <c r="D4875" s="5">
        <f ca="1">IF(E4875&lt;(Driehoek_C-Driehoek_A)/(Driehoek_B-Driehoek_A),Driehoek_A+SQRT(E4875*(Driehoek_B-Driehoek_A)*(Driehoek_C-Driehoek_A)),Driehoek_B-SQRT((1-E4875)*(Driehoek_B-Driehoek_A)*(Driehoek_B-Driehoek_C)))</f>
        <v>4.0066639125642958</v>
      </c>
      <c r="E4875" s="2">
        <f t="shared" ca="1" si="526"/>
        <v>0.28761699194035129</v>
      </c>
      <c r="F4875" s="2"/>
      <c r="G4875" s="15">
        <f ca="1">_xlfn.NORM.INV(H4875,Normaal_Mu,Normaal_Sigma)</f>
        <v>3.4730855217697445</v>
      </c>
      <c r="H4875" s="2">
        <f t="shared" ca="1" si="527"/>
        <v>0.22259537739588198</v>
      </c>
      <c r="I4875" s="2"/>
      <c r="J4875" s="15">
        <f ca="1">-LN(K4875) /NegExp_Labda</f>
        <v>4.2995393850626717</v>
      </c>
      <c r="K4875" s="2">
        <f t="shared" ca="1" si="528"/>
        <v>0.42320106706862237</v>
      </c>
      <c r="L4875" s="2"/>
      <c r="M4875" s="17">
        <f t="shared" ca="1" si="522"/>
        <v>3</v>
      </c>
      <c r="N4875" s="2">
        <f t="shared" ca="1" si="524"/>
        <v>0.24378933438043715</v>
      </c>
      <c r="O4875" s="2"/>
      <c r="P4875" s="31">
        <f t="shared" ca="1" si="523"/>
        <v>3.5464932448326287</v>
      </c>
    </row>
    <row r="4876" spans="1:16" x14ac:dyDescent="0.25">
      <c r="A4876" s="32">
        <f ca="1">Uniform_A+B4876*(Uniform_B-Uniform_A)</f>
        <v>7.9837185037586158</v>
      </c>
      <c r="B4876" s="2">
        <f t="shared" ca="1" si="525"/>
        <v>0.79837185037586156</v>
      </c>
      <c r="C4876" s="4"/>
      <c r="D4876" s="5">
        <f ca="1">IF(E4876&lt;(Driehoek_C-Driehoek_A)/(Driehoek_B-Driehoek_A),Driehoek_A+SQRT(E4876*(Driehoek_B-Driehoek_A)*(Driehoek_C-Driehoek_A)),Driehoek_B-SQRT((1-E4876)*(Driehoek_B-Driehoek_A)*(Driehoek_B-Driehoek_C)))</f>
        <v>3.9545385077523232</v>
      </c>
      <c r="E4876" s="2">
        <f t="shared" ca="1" si="526"/>
        <v>0.27287291273476266</v>
      </c>
      <c r="F4876" s="2"/>
      <c r="G4876" s="15">
        <f ca="1">_xlfn.NORM.INV(H4876,Normaal_Mu,Normaal_Sigma)</f>
        <v>2.9568631234633873</v>
      </c>
      <c r="H4876" s="2">
        <f t="shared" ca="1" si="527"/>
        <v>0.15349260104384777</v>
      </c>
      <c r="I4876" s="2"/>
      <c r="J4876" s="15">
        <f ca="1">-LN(K4876) /NegExp_Labda</f>
        <v>3.3398491848930565</v>
      </c>
      <c r="K4876" s="2">
        <f t="shared" ca="1" si="528"/>
        <v>0.51274848485215718</v>
      </c>
      <c r="L4876" s="2"/>
      <c r="M4876" s="17">
        <f t="shared" ca="1" si="522"/>
        <v>9</v>
      </c>
      <c r="N4876" s="2">
        <f t="shared" ca="1" si="524"/>
        <v>0.95148794812121196</v>
      </c>
      <c r="O4876" s="2"/>
      <c r="P4876" s="31">
        <f t="shared" ca="1" si="523"/>
        <v>5.4469938639734767</v>
      </c>
    </row>
    <row r="4877" spans="1:16" x14ac:dyDescent="0.25">
      <c r="A4877" s="32">
        <f ca="1">Uniform_A+B4877*(Uniform_B-Uniform_A)</f>
        <v>1.7687368433797057</v>
      </c>
      <c r="B4877" s="2">
        <f t="shared" ca="1" si="525"/>
        <v>0.17687368433797057</v>
      </c>
      <c r="C4877" s="4"/>
      <c r="D4877" s="5">
        <f ca="1">IF(E4877&lt;(Driehoek_C-Driehoek_A)/(Driehoek_B-Driehoek_A),Driehoek_A+SQRT(E4877*(Driehoek_B-Driehoek_A)*(Driehoek_C-Driehoek_A)),Driehoek_B-SQRT((1-E4877)*(Driehoek_B-Driehoek_A)*(Driehoek_B-Driehoek_C)))</f>
        <v>2.9931807711961329</v>
      </c>
      <c r="E4877" s="2">
        <f t="shared" ca="1" si="526"/>
        <v>7.0457717448124679E-2</v>
      </c>
      <c r="F4877" s="2"/>
      <c r="G4877" s="15">
        <f ca="1">_xlfn.NORM.INV(H4877,Normaal_Mu,Normaal_Sigma)</f>
        <v>5.9538064666788957</v>
      </c>
      <c r="H4877" s="2">
        <f t="shared" ca="1" si="527"/>
        <v>0.6832844852683051</v>
      </c>
      <c r="I4877" s="2"/>
      <c r="J4877" s="15">
        <f ca="1">-LN(K4877) /NegExp_Labda</f>
        <v>6.2877233853887331</v>
      </c>
      <c r="K4877" s="2">
        <f t="shared" ca="1" si="528"/>
        <v>0.28435134445308063</v>
      </c>
      <c r="L4877" s="2"/>
      <c r="M4877" s="17">
        <f t="shared" ca="1" si="522"/>
        <v>6</v>
      </c>
      <c r="N4877" s="2">
        <f t="shared" ca="1" si="524"/>
        <v>0.65406207256181148</v>
      </c>
      <c r="O4877" s="2"/>
      <c r="P4877" s="31">
        <f t="shared" ca="1" si="523"/>
        <v>4.6006894933286935</v>
      </c>
    </row>
    <row r="4878" spans="1:16" x14ac:dyDescent="0.25">
      <c r="A4878" s="32">
        <f ca="1">Uniform_A+B4878*(Uniform_B-Uniform_A)</f>
        <v>8.0746671124825049</v>
      </c>
      <c r="B4878" s="2">
        <f t="shared" ca="1" si="525"/>
        <v>0.80746671124825042</v>
      </c>
      <c r="C4878" s="4"/>
      <c r="D4878" s="5">
        <f ca="1">IF(E4878&lt;(Driehoek_C-Driehoek_A)/(Driehoek_B-Driehoek_A),Driehoek_A+SQRT(E4878*(Driehoek_B-Driehoek_A)*(Driehoek_C-Driehoek_A)),Driehoek_B-SQRT((1-E4878)*(Driehoek_B-Driehoek_A)*(Driehoek_B-Driehoek_C)))</f>
        <v>4.3591484666252551</v>
      </c>
      <c r="E4878" s="2">
        <f t="shared" ca="1" si="526"/>
        <v>0.38464277271923664</v>
      </c>
      <c r="F4878" s="2"/>
      <c r="G4878" s="15">
        <f ca="1">_xlfn.NORM.INV(H4878,Normaal_Mu,Normaal_Sigma)</f>
        <v>9.0621802322986564</v>
      </c>
      <c r="H4878" s="2">
        <f t="shared" ca="1" si="527"/>
        <v>0.97887707304465932</v>
      </c>
      <c r="I4878" s="2"/>
      <c r="J4878" s="15">
        <f ca="1">-LN(K4878) /NegExp_Labda</f>
        <v>12.286160955905755</v>
      </c>
      <c r="K4878" s="2">
        <f t="shared" ca="1" si="528"/>
        <v>8.5671746128745174E-2</v>
      </c>
      <c r="L4878" s="2"/>
      <c r="M4878" s="17">
        <f t="shared" ca="1" si="522"/>
        <v>4</v>
      </c>
      <c r="N4878" s="2">
        <f t="shared" ca="1" si="524"/>
        <v>0.30079824802107302</v>
      </c>
      <c r="O4878" s="2"/>
      <c r="P4878" s="31">
        <f t="shared" ca="1" si="523"/>
        <v>7.5564313534624343</v>
      </c>
    </row>
    <row r="4879" spans="1:16" x14ac:dyDescent="0.25">
      <c r="A4879" s="32">
        <f ca="1">Uniform_A+B4879*(Uniform_B-Uniform_A)</f>
        <v>0.13262422302955934</v>
      </c>
      <c r="B4879" s="2">
        <f t="shared" ca="1" si="525"/>
        <v>1.3262422302955934E-2</v>
      </c>
      <c r="C4879" s="4"/>
      <c r="D4879" s="5">
        <f ca="1">IF(E4879&lt;(Driehoek_C-Driehoek_A)/(Driehoek_B-Driehoek_A),Driehoek_A+SQRT(E4879*(Driehoek_B-Driehoek_A)*(Driehoek_C-Driehoek_A)),Driehoek_B-SQRT((1-E4879)*(Driehoek_B-Driehoek_A)*(Driehoek_B-Driehoek_C)))</f>
        <v>3.888776521056128</v>
      </c>
      <c r="E4879" s="2">
        <f t="shared" ca="1" si="526"/>
        <v>0.25481976760663494</v>
      </c>
      <c r="F4879" s="2"/>
      <c r="G4879" s="15">
        <f ca="1">_xlfn.NORM.INV(H4879,Normaal_Mu,Normaal_Sigma)</f>
        <v>5.0023162268963972</v>
      </c>
      <c r="H4879" s="2">
        <f t="shared" ca="1" si="527"/>
        <v>0.50046202031670883</v>
      </c>
      <c r="I4879" s="2"/>
      <c r="J4879" s="15">
        <f ca="1">-LN(K4879) /NegExp_Labda</f>
        <v>5.5593712852929489</v>
      </c>
      <c r="K4879" s="2">
        <f t="shared" ca="1" si="528"/>
        <v>0.32894186134857928</v>
      </c>
      <c r="L4879" s="2"/>
      <c r="M4879" s="17">
        <f t="shared" ca="1" si="522"/>
        <v>2</v>
      </c>
      <c r="N4879" s="2">
        <f t="shared" ca="1" si="524"/>
        <v>7.8232504600512454E-2</v>
      </c>
      <c r="O4879" s="2"/>
      <c r="P4879" s="31">
        <f t="shared" ca="1" si="523"/>
        <v>3.3166176512550067</v>
      </c>
    </row>
    <row r="4880" spans="1:16" x14ac:dyDescent="0.25">
      <c r="A4880" s="32">
        <f ca="1">Uniform_A+B4880*(Uniform_B-Uniform_A)</f>
        <v>0.85127441526159919</v>
      </c>
      <c r="B4880" s="2">
        <f t="shared" ca="1" si="525"/>
        <v>8.5127441526159919E-2</v>
      </c>
      <c r="C4880" s="4"/>
      <c r="D4880" s="5">
        <f ca="1">IF(E4880&lt;(Driehoek_C-Driehoek_A)/(Driehoek_B-Driehoek_A),Driehoek_A+SQRT(E4880*(Driehoek_B-Driehoek_A)*(Driehoek_C-Driehoek_A)),Driehoek_B-SQRT((1-E4880)*(Driehoek_B-Driehoek_A)*(Driehoek_B-Driehoek_C)))</f>
        <v>4.817228310140993</v>
      </c>
      <c r="E4880" s="2">
        <f t="shared" ca="1" si="526"/>
        <v>0.50012631401468655</v>
      </c>
      <c r="F4880" s="2"/>
      <c r="G4880" s="15">
        <f ca="1">_xlfn.NORM.INV(H4880,Normaal_Mu,Normaal_Sigma)</f>
        <v>3.5414628957476246</v>
      </c>
      <c r="H4880" s="2">
        <f t="shared" ca="1" si="527"/>
        <v>0.23291870249400159</v>
      </c>
      <c r="I4880" s="2"/>
      <c r="J4880" s="15">
        <f ca="1">-LN(K4880) /NegExp_Labda</f>
        <v>2.4224965344336544</v>
      </c>
      <c r="K4880" s="2">
        <f t="shared" ca="1" si="528"/>
        <v>0.61600554929911755</v>
      </c>
      <c r="L4880" s="2"/>
      <c r="M4880" s="17">
        <f t="shared" ca="1" si="522"/>
        <v>4</v>
      </c>
      <c r="N4880" s="2">
        <f t="shared" ca="1" si="524"/>
        <v>0.27332924564223138</v>
      </c>
      <c r="O4880" s="2"/>
      <c r="P4880" s="31">
        <f t="shared" ca="1" si="523"/>
        <v>3.1264924311167746</v>
      </c>
    </row>
    <row r="4881" spans="1:16" x14ac:dyDescent="0.25">
      <c r="A4881" s="32">
        <f ca="1">Uniform_A+B4881*(Uniform_B-Uniform_A)</f>
        <v>9.3798472106853339</v>
      </c>
      <c r="B4881" s="2">
        <f t="shared" ca="1" si="525"/>
        <v>0.93798472106853337</v>
      </c>
      <c r="C4881" s="4"/>
      <c r="D4881" s="5">
        <f ca="1">IF(E4881&lt;(Driehoek_C-Driehoek_A)/(Driehoek_B-Driehoek_A),Driehoek_A+SQRT(E4881*(Driehoek_B-Driehoek_A)*(Driehoek_C-Driehoek_A)),Driehoek_B-SQRT((1-E4881)*(Driehoek_B-Driehoek_A)*(Driehoek_B-Driehoek_C)))</f>
        <v>3.1018282403095454</v>
      </c>
      <c r="E4881" s="2">
        <f t="shared" ca="1" si="526"/>
        <v>8.6716105081687811E-2</v>
      </c>
      <c r="F4881" s="2"/>
      <c r="G4881" s="15">
        <f ca="1">_xlfn.NORM.INV(H4881,Normaal_Mu,Normaal_Sigma)</f>
        <v>5.4523381338559957</v>
      </c>
      <c r="H4881" s="2">
        <f t="shared" ca="1" si="527"/>
        <v>0.58946503584818044</v>
      </c>
      <c r="I4881" s="2"/>
      <c r="J4881" s="15">
        <f ca="1">-LN(K4881) /NegExp_Labda</f>
        <v>4.3696957656328745</v>
      </c>
      <c r="K4881" s="2">
        <f t="shared" ca="1" si="528"/>
        <v>0.41730448109914597</v>
      </c>
      <c r="L4881" s="2"/>
      <c r="M4881" s="17">
        <f t="shared" ca="1" si="522"/>
        <v>9</v>
      </c>
      <c r="N4881" s="2">
        <f t="shared" ca="1" si="524"/>
        <v>0.96548714039811956</v>
      </c>
      <c r="O4881" s="2"/>
      <c r="P4881" s="31">
        <f t="shared" ca="1" si="523"/>
        <v>6.2607418700967497</v>
      </c>
    </row>
    <row r="4882" spans="1:16" x14ac:dyDescent="0.25">
      <c r="A4882" s="32">
        <f ca="1">Uniform_A+B4882*(Uniform_B-Uniform_A)</f>
        <v>6.065807073706841</v>
      </c>
      <c r="B4882" s="2">
        <f t="shared" ca="1" si="525"/>
        <v>0.60658070737068415</v>
      </c>
      <c r="C4882" s="4"/>
      <c r="D4882" s="5">
        <f ca="1">IF(E4882&lt;(Driehoek_C-Driehoek_A)/(Driehoek_B-Driehoek_A),Driehoek_A+SQRT(E4882*(Driehoek_B-Driehoek_A)*(Driehoek_C-Driehoek_A)),Driehoek_B-SQRT((1-E4882)*(Driehoek_B-Driehoek_A)*(Driehoek_B-Driehoek_C)))</f>
        <v>2.6159257193717718</v>
      </c>
      <c r="E4882" s="2">
        <f t="shared" ca="1" si="526"/>
        <v>2.7097463698831037E-2</v>
      </c>
      <c r="F4882" s="2"/>
      <c r="G4882" s="15">
        <f ca="1">_xlfn.NORM.INV(H4882,Normaal_Mu,Normaal_Sigma)</f>
        <v>6.7164248494321832</v>
      </c>
      <c r="H4882" s="2">
        <f t="shared" ca="1" si="527"/>
        <v>0.80461241174179565</v>
      </c>
      <c r="I4882" s="2"/>
      <c r="J4882" s="15">
        <f ca="1">-LN(K4882) /NegExp_Labda</f>
        <v>0.24041994930028796</v>
      </c>
      <c r="K4882" s="2">
        <f t="shared" ca="1" si="528"/>
        <v>0.95305373686586203</v>
      </c>
      <c r="L4882" s="2"/>
      <c r="M4882" s="17">
        <f t="shared" ca="1" si="522"/>
        <v>5</v>
      </c>
      <c r="N4882" s="2">
        <f t="shared" ca="1" si="524"/>
        <v>0.50751802268308466</v>
      </c>
      <c r="O4882" s="2"/>
      <c r="P4882" s="31">
        <f t="shared" ca="1" si="523"/>
        <v>4.1277155183622174</v>
      </c>
    </row>
    <row r="4883" spans="1:16" x14ac:dyDescent="0.25">
      <c r="A4883" s="32">
        <f ca="1">Uniform_A+B4883*(Uniform_B-Uniform_A)</f>
        <v>4.8983135739331072</v>
      </c>
      <c r="B4883" s="2">
        <f t="shared" ca="1" si="525"/>
        <v>0.48983135739331074</v>
      </c>
      <c r="C4883" s="4"/>
      <c r="D4883" s="5">
        <f ca="1">IF(E4883&lt;(Driehoek_C-Driehoek_A)/(Driehoek_B-Driehoek_A),Driehoek_A+SQRT(E4883*(Driehoek_B-Driehoek_A)*(Driehoek_C-Driehoek_A)),Driehoek_B-SQRT((1-E4883)*(Driehoek_B-Driehoek_A)*(Driehoek_B-Driehoek_C)))</f>
        <v>7.4305030822538232</v>
      </c>
      <c r="E4883" s="2">
        <f t="shared" ca="1" si="526"/>
        <v>0.92961941214815003</v>
      </c>
      <c r="F4883" s="2"/>
      <c r="G4883" s="15">
        <f ca="1">_xlfn.NORM.INV(H4883,Normaal_Mu,Normaal_Sigma)</f>
        <v>5.1911052383485696</v>
      </c>
      <c r="H4883" s="2">
        <f t="shared" ca="1" si="527"/>
        <v>0.53806205132196172</v>
      </c>
      <c r="I4883" s="2"/>
      <c r="J4883" s="15">
        <f ca="1">-LN(K4883) /NegExp_Labda</f>
        <v>2.1432575215823135</v>
      </c>
      <c r="K4883" s="2">
        <f t="shared" ca="1" si="528"/>
        <v>0.65138689515167802</v>
      </c>
      <c r="L4883" s="2"/>
      <c r="M4883" s="17">
        <f t="shared" ca="1" si="522"/>
        <v>3</v>
      </c>
      <c r="N4883" s="2">
        <f t="shared" ca="1" si="524"/>
        <v>0.19535221220296806</v>
      </c>
      <c r="O4883" s="2"/>
      <c r="P4883" s="31">
        <f t="shared" ca="1" si="523"/>
        <v>4.5326358832235627</v>
      </c>
    </row>
    <row r="4884" spans="1:16" x14ac:dyDescent="0.25">
      <c r="A4884" s="32">
        <f ca="1">Uniform_A+B4884*(Uniform_B-Uniform_A)</f>
        <v>0.18518579775371191</v>
      </c>
      <c r="B4884" s="2">
        <f t="shared" ca="1" si="525"/>
        <v>1.8518579775371191E-2</v>
      </c>
      <c r="C4884" s="4"/>
      <c r="D4884" s="5">
        <f ca="1">IF(E4884&lt;(Driehoek_C-Driehoek_A)/(Driehoek_B-Driehoek_A),Driehoek_A+SQRT(E4884*(Driehoek_B-Driehoek_A)*(Driehoek_C-Driehoek_A)),Driehoek_B-SQRT((1-E4884)*(Driehoek_B-Driehoek_A)*(Driehoek_B-Driehoek_C)))</f>
        <v>5.0377150907558974</v>
      </c>
      <c r="E4884" s="2">
        <f t="shared" ca="1" si="526"/>
        <v>0.55143709422789855</v>
      </c>
      <c r="F4884" s="2"/>
      <c r="G4884" s="15">
        <f ca="1">_xlfn.NORM.INV(H4884,Normaal_Mu,Normaal_Sigma)</f>
        <v>2.2306190382101985</v>
      </c>
      <c r="H4884" s="2">
        <f t="shared" ca="1" si="527"/>
        <v>8.3073565517751802E-2</v>
      </c>
      <c r="I4884" s="2"/>
      <c r="J4884" s="15">
        <f ca="1">-LN(K4884) /NegExp_Labda</f>
        <v>3.5753207893118191</v>
      </c>
      <c r="K4884" s="2">
        <f t="shared" ca="1" si="528"/>
        <v>0.4891607272829458</v>
      </c>
      <c r="L4884" s="2"/>
      <c r="M4884" s="17">
        <f t="shared" ca="1" si="522"/>
        <v>6</v>
      </c>
      <c r="N4884" s="2">
        <f t="shared" ca="1" si="524"/>
        <v>0.71309764080998772</v>
      </c>
      <c r="O4884" s="2"/>
      <c r="P4884" s="31">
        <f t="shared" ca="1" si="523"/>
        <v>3.4057681432063256</v>
      </c>
    </row>
    <row r="4885" spans="1:16" x14ac:dyDescent="0.25">
      <c r="A4885" s="32">
        <f ca="1">Uniform_A+B4885*(Uniform_B-Uniform_A)</f>
        <v>5.9968660821731854</v>
      </c>
      <c r="B4885" s="2">
        <f t="shared" ca="1" si="525"/>
        <v>0.59968660821731856</v>
      </c>
      <c r="C4885" s="4"/>
      <c r="D4885" s="5">
        <f ca="1">IF(E4885&lt;(Driehoek_C-Driehoek_A)/(Driehoek_B-Driehoek_A),Driehoek_A+SQRT(E4885*(Driehoek_B-Driehoek_A)*(Driehoek_C-Driehoek_A)),Driehoek_B-SQRT((1-E4885)*(Driehoek_B-Driehoek_A)*(Driehoek_B-Driehoek_C)))</f>
        <v>5.7949359881066087</v>
      </c>
      <c r="E4885" s="2">
        <f t="shared" ca="1" si="526"/>
        <v>0.70650184799045257</v>
      </c>
      <c r="F4885" s="2"/>
      <c r="G4885" s="15">
        <f ca="1">_xlfn.NORM.INV(H4885,Normaal_Mu,Normaal_Sigma)</f>
        <v>7.5529289310360941</v>
      </c>
      <c r="H4885" s="2">
        <f t="shared" ca="1" si="527"/>
        <v>0.89910430978739486</v>
      </c>
      <c r="I4885" s="2"/>
      <c r="J4885" s="15">
        <f ca="1">-LN(K4885) /NegExp_Labda</f>
        <v>4.6913336327073223</v>
      </c>
      <c r="K4885" s="2">
        <f t="shared" ca="1" si="528"/>
        <v>0.39130548732614578</v>
      </c>
      <c r="L4885" s="2"/>
      <c r="M4885" s="17">
        <f t="shared" ca="1" si="522"/>
        <v>2</v>
      </c>
      <c r="N4885" s="2">
        <f t="shared" ca="1" si="524"/>
        <v>9.2185468162063411E-2</v>
      </c>
      <c r="O4885" s="2"/>
      <c r="P4885" s="31">
        <f t="shared" ca="1" si="523"/>
        <v>5.2072129268046421</v>
      </c>
    </row>
    <row r="4886" spans="1:16" x14ac:dyDescent="0.25">
      <c r="A4886" s="32">
        <f ca="1">Uniform_A+B4886*(Uniform_B-Uniform_A)</f>
        <v>1.7990282892757059</v>
      </c>
      <c r="B4886" s="2">
        <f t="shared" ca="1" si="525"/>
        <v>0.17990282892757059</v>
      </c>
      <c r="C4886" s="4"/>
      <c r="D4886" s="5">
        <f ca="1">IF(E4886&lt;(Driehoek_C-Driehoek_A)/(Driehoek_B-Driehoek_A),Driehoek_A+SQRT(E4886*(Driehoek_B-Driehoek_A)*(Driehoek_C-Driehoek_A)),Driehoek_B-SQRT((1-E4886)*(Driehoek_B-Driehoek_A)*(Driehoek_B-Driehoek_C)))</f>
        <v>4.3582816033446035</v>
      </c>
      <c r="E4886" s="2">
        <f t="shared" ca="1" si="526"/>
        <v>0.38441286646145301</v>
      </c>
      <c r="F4886" s="2"/>
      <c r="G4886" s="15">
        <f ca="1">_xlfn.NORM.INV(H4886,Normaal_Mu,Normaal_Sigma)</f>
        <v>6.2049074377812206</v>
      </c>
      <c r="H4886" s="2">
        <f t="shared" ca="1" si="527"/>
        <v>0.72656391935130948</v>
      </c>
      <c r="I4886" s="2"/>
      <c r="J4886" s="15">
        <f ca="1">-LN(K4886) /NegExp_Labda</f>
        <v>6.7289956669828106</v>
      </c>
      <c r="K4886" s="2">
        <f t="shared" ca="1" si="528"/>
        <v>0.26033158504831466</v>
      </c>
      <c r="L4886" s="2"/>
      <c r="M4886" s="17">
        <f t="shared" ca="1" si="522"/>
        <v>5</v>
      </c>
      <c r="N4886" s="2">
        <f t="shared" ca="1" si="524"/>
        <v>0.60005070442583608</v>
      </c>
      <c r="O4886" s="2"/>
      <c r="P4886" s="31">
        <f t="shared" ca="1" si="523"/>
        <v>4.8182425994768687</v>
      </c>
    </row>
    <row r="4887" spans="1:16" x14ac:dyDescent="0.25">
      <c r="A4887" s="32">
        <f ca="1">Uniform_A+B4887*(Uniform_B-Uniform_A)</f>
        <v>9.8992662562605211</v>
      </c>
      <c r="B4887" s="2">
        <f t="shared" ca="1" si="525"/>
        <v>0.98992662562605205</v>
      </c>
      <c r="C4887" s="4"/>
      <c r="D4887" s="5">
        <f ca="1">IF(E4887&lt;(Driehoek_C-Driehoek_A)/(Driehoek_B-Driehoek_A),Driehoek_A+SQRT(E4887*(Driehoek_B-Driehoek_A)*(Driehoek_C-Driehoek_A)),Driehoek_B-SQRT((1-E4887)*(Driehoek_B-Driehoek_A)*(Driehoek_B-Driehoek_C)))</f>
        <v>4.4948840943241555</v>
      </c>
      <c r="E4887" s="2">
        <f t="shared" ca="1" si="526"/>
        <v>0.42011230504075758</v>
      </c>
      <c r="F4887" s="2"/>
      <c r="G4887" s="15">
        <f ca="1">_xlfn.NORM.INV(H4887,Normaal_Mu,Normaal_Sigma)</f>
        <v>5.3341916299177576</v>
      </c>
      <c r="H4887" s="2">
        <f t="shared" ca="1" si="527"/>
        <v>0.56635267054985994</v>
      </c>
      <c r="I4887" s="2"/>
      <c r="J4887" s="15">
        <f ca="1">-LN(K4887) /NegExp_Labda</f>
        <v>6.8549134752510321</v>
      </c>
      <c r="K4887" s="2">
        <f t="shared" ca="1" si="528"/>
        <v>0.25385737255546348</v>
      </c>
      <c r="L4887" s="2"/>
      <c r="M4887" s="17">
        <f t="shared" ca="1" si="522"/>
        <v>2</v>
      </c>
      <c r="N4887" s="2">
        <f t="shared" ca="1" si="524"/>
        <v>0.10199396407213113</v>
      </c>
      <c r="O4887" s="2"/>
      <c r="P4887" s="31">
        <f t="shared" ca="1" si="523"/>
        <v>5.7166510911506929</v>
      </c>
    </row>
    <row r="4888" spans="1:16" x14ac:dyDescent="0.25">
      <c r="A4888" s="32">
        <f ca="1">Uniform_A+B4888*(Uniform_B-Uniform_A)</f>
        <v>3.0640009362247653</v>
      </c>
      <c r="B4888" s="2">
        <f t="shared" ca="1" si="525"/>
        <v>0.30640009362247655</v>
      </c>
      <c r="C4888" s="4"/>
      <c r="D4888" s="5">
        <f ca="1">IF(E4888&lt;(Driehoek_C-Driehoek_A)/(Driehoek_B-Driehoek_A),Driehoek_A+SQRT(E4888*(Driehoek_B-Driehoek_A)*(Driehoek_C-Driehoek_A)),Driehoek_B-SQRT((1-E4888)*(Driehoek_B-Driehoek_A)*(Driehoek_B-Driehoek_C)))</f>
        <v>5.3594351437122025</v>
      </c>
      <c r="E4888" s="2">
        <f t="shared" ca="1" si="526"/>
        <v>0.6213225007760631</v>
      </c>
      <c r="F4888" s="2"/>
      <c r="G4888" s="15">
        <f ca="1">_xlfn.NORM.INV(H4888,Normaal_Mu,Normaal_Sigma)</f>
        <v>3.9588366255664096</v>
      </c>
      <c r="H4888" s="2">
        <f t="shared" ca="1" si="527"/>
        <v>0.30132910457362627</v>
      </c>
      <c r="I4888" s="2"/>
      <c r="J4888" s="15">
        <f ca="1">-LN(K4888) /NegExp_Labda</f>
        <v>0.14324058151645999</v>
      </c>
      <c r="K4888" s="2">
        <f t="shared" ca="1" si="528"/>
        <v>0.97175835023165003</v>
      </c>
      <c r="L4888" s="2"/>
      <c r="M4888" s="17">
        <f t="shared" ca="1" si="522"/>
        <v>7</v>
      </c>
      <c r="N4888" s="2">
        <f t="shared" ca="1" si="524"/>
        <v>0.78674314978228055</v>
      </c>
      <c r="O4888" s="2"/>
      <c r="P4888" s="31">
        <f t="shared" ca="1" si="523"/>
        <v>3.9051026574039676</v>
      </c>
    </row>
    <row r="4889" spans="1:16" x14ac:dyDescent="0.25">
      <c r="A4889" s="32">
        <f ca="1">Uniform_A+B4889*(Uniform_B-Uniform_A)</f>
        <v>8.9364833878401182</v>
      </c>
      <c r="B4889" s="2">
        <f t="shared" ca="1" si="525"/>
        <v>0.89364833878401184</v>
      </c>
      <c r="C4889" s="4"/>
      <c r="D4889" s="5">
        <f ca="1">IF(E4889&lt;(Driehoek_C-Driehoek_A)/(Driehoek_B-Driehoek_A),Driehoek_A+SQRT(E4889*(Driehoek_B-Driehoek_A)*(Driehoek_C-Driehoek_A)),Driehoek_B-SQRT((1-E4889)*(Driehoek_B-Driehoek_A)*(Driehoek_B-Driehoek_C)))</f>
        <v>3.7287409106802789</v>
      </c>
      <c r="E4889" s="2">
        <f t="shared" ca="1" si="526"/>
        <v>0.21346750973283424</v>
      </c>
      <c r="F4889" s="2"/>
      <c r="G4889" s="15">
        <f ca="1">_xlfn.NORM.INV(H4889,Normaal_Mu,Normaal_Sigma)</f>
        <v>4.0358981667969607</v>
      </c>
      <c r="H4889" s="2">
        <f t="shared" ca="1" si="527"/>
        <v>0.3148848882550308</v>
      </c>
      <c r="I4889" s="2"/>
      <c r="J4889" s="15">
        <f ca="1">-LN(K4889) /NegExp_Labda</f>
        <v>4.6642176940143747</v>
      </c>
      <c r="K4889" s="2">
        <f t="shared" ca="1" si="528"/>
        <v>0.3934333751995005</v>
      </c>
      <c r="L4889" s="2"/>
      <c r="M4889" s="17">
        <f t="shared" ca="1" si="522"/>
        <v>8</v>
      </c>
      <c r="N4889" s="2">
        <f t="shared" ca="1" si="524"/>
        <v>0.87240920167308555</v>
      </c>
      <c r="O4889" s="2"/>
      <c r="P4889" s="31">
        <f t="shared" ca="1" si="523"/>
        <v>5.8730680318663468</v>
      </c>
    </row>
    <row r="4890" spans="1:16" x14ac:dyDescent="0.25">
      <c r="A4890" s="32">
        <f ca="1">Uniform_A+B4890*(Uniform_B-Uniform_A)</f>
        <v>1.0338317768341765</v>
      </c>
      <c r="B4890" s="2">
        <f t="shared" ca="1" si="525"/>
        <v>0.10338317768341765</v>
      </c>
      <c r="C4890" s="4"/>
      <c r="D4890" s="5">
        <f ca="1">IF(E4890&lt;(Driehoek_C-Driehoek_A)/(Driehoek_B-Driehoek_A),Driehoek_A+SQRT(E4890*(Driehoek_B-Driehoek_A)*(Driehoek_C-Driehoek_A)),Driehoek_B-SQRT((1-E4890)*(Driehoek_B-Driehoek_A)*(Driehoek_B-Driehoek_C)))</f>
        <v>4.4757246333945702</v>
      </c>
      <c r="E4890" s="2">
        <f t="shared" ca="1" si="526"/>
        <v>0.41516949734649433</v>
      </c>
      <c r="F4890" s="2"/>
      <c r="G4890" s="15">
        <f ca="1">_xlfn.NORM.INV(H4890,Normaal_Mu,Normaal_Sigma)</f>
        <v>5.9920489715247092</v>
      </c>
      <c r="H4890" s="2">
        <f t="shared" ca="1" si="527"/>
        <v>0.69006143225212757</v>
      </c>
      <c r="I4890" s="2"/>
      <c r="J4890" s="15">
        <f ca="1">-LN(K4890) /NegExp_Labda</f>
        <v>0.17013070923205781</v>
      </c>
      <c r="K4890" s="2">
        <f t="shared" ca="1" si="528"/>
        <v>0.96654623700395936</v>
      </c>
      <c r="L4890" s="2"/>
      <c r="M4890" s="17">
        <f t="shared" ca="1" si="522"/>
        <v>2</v>
      </c>
      <c r="N4890" s="2">
        <f t="shared" ca="1" si="524"/>
        <v>4.8779813310344866E-2</v>
      </c>
      <c r="O4890" s="2"/>
      <c r="P4890" s="31">
        <f t="shared" ca="1" si="523"/>
        <v>2.7343472181971031</v>
      </c>
    </row>
    <row r="4891" spans="1:16" x14ac:dyDescent="0.25">
      <c r="A4891" s="32">
        <f ca="1">Uniform_A+B4891*(Uniform_B-Uniform_A)</f>
        <v>2.0567468369661155</v>
      </c>
      <c r="B4891" s="2">
        <f t="shared" ca="1" si="525"/>
        <v>0.20567468369661157</v>
      </c>
      <c r="C4891" s="4"/>
      <c r="D4891" s="5">
        <f ca="1">IF(E4891&lt;(Driehoek_C-Driehoek_A)/(Driehoek_B-Driehoek_A),Driehoek_A+SQRT(E4891*(Driehoek_B-Driehoek_A)*(Driehoek_C-Driehoek_A)),Driehoek_B-SQRT((1-E4891)*(Driehoek_B-Driehoek_A)*(Driehoek_B-Driehoek_C)))</f>
        <v>3.6362463998454517</v>
      </c>
      <c r="E4891" s="2">
        <f t="shared" ca="1" si="526"/>
        <v>0.19123587721480018</v>
      </c>
      <c r="F4891" s="2"/>
      <c r="G4891" s="15">
        <f ca="1">_xlfn.NORM.INV(H4891,Normaal_Mu,Normaal_Sigma)</f>
        <v>6.8921033354259045</v>
      </c>
      <c r="H4891" s="2">
        <f t="shared" ca="1" si="527"/>
        <v>0.82793888308557417</v>
      </c>
      <c r="I4891" s="2"/>
      <c r="J4891" s="15">
        <f ca="1">-LN(K4891) /NegExp_Labda</f>
        <v>8.104165942972319</v>
      </c>
      <c r="K4891" s="2">
        <f t="shared" ca="1" si="528"/>
        <v>0.19773388081656385</v>
      </c>
      <c r="L4891" s="2"/>
      <c r="M4891" s="17">
        <f t="shared" ca="1" si="522"/>
        <v>6</v>
      </c>
      <c r="N4891" s="2">
        <f t="shared" ca="1" si="524"/>
        <v>0.72451793175777068</v>
      </c>
      <c r="O4891" s="2"/>
      <c r="P4891" s="31">
        <f t="shared" ca="1" si="523"/>
        <v>5.3378525030419581</v>
      </c>
    </row>
    <row r="4892" spans="1:16" x14ac:dyDescent="0.25">
      <c r="A4892" s="32">
        <f ca="1">Uniform_A+B4892*(Uniform_B-Uniform_A)</f>
        <v>9.5115295987959296</v>
      </c>
      <c r="B4892" s="2">
        <f t="shared" ca="1" si="525"/>
        <v>0.95115295987959303</v>
      </c>
      <c r="C4892" s="4"/>
      <c r="D4892" s="5">
        <f ca="1">IF(E4892&lt;(Driehoek_C-Driehoek_A)/(Driehoek_B-Driehoek_A),Driehoek_A+SQRT(E4892*(Driehoek_B-Driehoek_A)*(Driehoek_C-Driehoek_A)),Driehoek_B-SQRT((1-E4892)*(Driehoek_B-Driehoek_A)*(Driehoek_B-Driehoek_C)))</f>
        <v>4.0378185964377025</v>
      </c>
      <c r="E4892" s="2">
        <f t="shared" ca="1" si="526"/>
        <v>0.29647873480401454</v>
      </c>
      <c r="F4892" s="2"/>
      <c r="G4892" s="15">
        <f ca="1">_xlfn.NORM.INV(H4892,Normaal_Mu,Normaal_Sigma)</f>
        <v>5.8458021148571628</v>
      </c>
      <c r="H4892" s="2">
        <f t="shared" ca="1" si="527"/>
        <v>0.66381627435772961</v>
      </c>
      <c r="I4892" s="2"/>
      <c r="J4892" s="15">
        <f ca="1">-LN(K4892) /NegExp_Labda</f>
        <v>5.717960639545618</v>
      </c>
      <c r="K4892" s="2">
        <f t="shared" ca="1" si="528"/>
        <v>0.31867225188740311</v>
      </c>
      <c r="L4892" s="2"/>
      <c r="M4892" s="17">
        <f t="shared" ca="1" si="522"/>
        <v>5</v>
      </c>
      <c r="N4892" s="2">
        <f t="shared" ca="1" si="524"/>
        <v>0.49106778593399614</v>
      </c>
      <c r="O4892" s="2"/>
      <c r="P4892" s="31">
        <f t="shared" ca="1" si="523"/>
        <v>6.0226221899272829</v>
      </c>
    </row>
    <row r="4893" spans="1:16" x14ac:dyDescent="0.25">
      <c r="A4893" s="32">
        <f ca="1">Uniform_A+B4893*(Uniform_B-Uniform_A)</f>
        <v>8.3580367487342784</v>
      </c>
      <c r="B4893" s="2">
        <f t="shared" ca="1" si="525"/>
        <v>0.83580367487342788</v>
      </c>
      <c r="C4893" s="4"/>
      <c r="D4893" s="5">
        <f ca="1">IF(E4893&lt;(Driehoek_C-Driehoek_A)/(Driehoek_B-Driehoek_A),Driehoek_A+SQRT(E4893*(Driehoek_B-Driehoek_A)*(Driehoek_C-Driehoek_A)),Driehoek_B-SQRT((1-E4893)*(Driehoek_B-Driehoek_A)*(Driehoek_B-Driehoek_C)))</f>
        <v>7.3219719103353054</v>
      </c>
      <c r="E4893" s="2">
        <f t="shared" ca="1" si="526"/>
        <v>0.91954919229417875</v>
      </c>
      <c r="F4893" s="2"/>
      <c r="G4893" s="15">
        <f ca="1">_xlfn.NORM.INV(H4893,Normaal_Mu,Normaal_Sigma)</f>
        <v>3.551191512877713</v>
      </c>
      <c r="H4893" s="2">
        <f t="shared" ca="1" si="527"/>
        <v>0.23440879769069267</v>
      </c>
      <c r="I4893" s="2"/>
      <c r="J4893" s="15">
        <f ca="1">-LN(K4893) /NegExp_Labda</f>
        <v>3.1109088500297015</v>
      </c>
      <c r="K4893" s="2">
        <f t="shared" ca="1" si="528"/>
        <v>0.53677204596537442</v>
      </c>
      <c r="L4893" s="2"/>
      <c r="M4893" s="17">
        <f t="shared" ca="1" si="522"/>
        <v>3</v>
      </c>
      <c r="N4893" s="2">
        <f t="shared" ca="1" si="524"/>
        <v>0.22544609081285905</v>
      </c>
      <c r="O4893" s="2"/>
      <c r="P4893" s="31">
        <f t="shared" ca="1" si="523"/>
        <v>5.0684218043953999</v>
      </c>
    </row>
    <row r="4894" spans="1:16" x14ac:dyDescent="0.25">
      <c r="A4894" s="32">
        <f ca="1">Uniform_A+B4894*(Uniform_B-Uniform_A)</f>
        <v>1.2443992372856161</v>
      </c>
      <c r="B4894" s="2">
        <f t="shared" ca="1" si="525"/>
        <v>0.12443992372856161</v>
      </c>
      <c r="C4894" s="4"/>
      <c r="D4894" s="5">
        <f ca="1">IF(E4894&lt;(Driehoek_C-Driehoek_A)/(Driehoek_B-Driehoek_A),Driehoek_A+SQRT(E4894*(Driehoek_B-Driehoek_A)*(Driehoek_C-Driehoek_A)),Driehoek_B-SQRT((1-E4894)*(Driehoek_B-Driehoek_A)*(Driehoek_B-Driehoek_C)))</f>
        <v>5.222606245519156</v>
      </c>
      <c r="E4894" s="2">
        <f t="shared" ca="1" si="526"/>
        <v>0.59232275496026043</v>
      </c>
      <c r="F4894" s="2"/>
      <c r="G4894" s="15">
        <f ca="1">_xlfn.NORM.INV(H4894,Normaal_Mu,Normaal_Sigma)</f>
        <v>6.036371478596493</v>
      </c>
      <c r="H4894" s="2">
        <f t="shared" ca="1" si="527"/>
        <v>0.6978356581953612</v>
      </c>
      <c r="I4894" s="2"/>
      <c r="J4894" s="15">
        <f ca="1">-LN(K4894) /NegExp_Labda</f>
        <v>5.8585150581818555</v>
      </c>
      <c r="K4894" s="2">
        <f t="shared" ca="1" si="528"/>
        <v>0.30983883256823053</v>
      </c>
      <c r="L4894" s="2"/>
      <c r="M4894" s="17">
        <f t="shared" ca="1" si="522"/>
        <v>5</v>
      </c>
      <c r="N4894" s="2">
        <f t="shared" ca="1" si="524"/>
        <v>0.57341497054411639</v>
      </c>
      <c r="O4894" s="2"/>
      <c r="P4894" s="31">
        <f t="shared" ca="1" si="523"/>
        <v>4.6723784039166238</v>
      </c>
    </row>
    <row r="4895" spans="1:16" x14ac:dyDescent="0.25">
      <c r="A4895" s="32">
        <f ca="1">Uniform_A+B4895*(Uniform_B-Uniform_A)</f>
        <v>5.0491616768448431</v>
      </c>
      <c r="B4895" s="2">
        <f t="shared" ca="1" si="525"/>
        <v>0.50491616768448433</v>
      </c>
      <c r="C4895" s="4"/>
      <c r="D4895" s="5">
        <f ca="1">IF(E4895&lt;(Driehoek_C-Driehoek_A)/(Driehoek_B-Driehoek_A),Driehoek_A+SQRT(E4895*(Driehoek_B-Driehoek_A)*(Driehoek_C-Driehoek_A)),Driehoek_B-SQRT((1-E4895)*(Driehoek_B-Driehoek_A)*(Driehoek_B-Driehoek_C)))</f>
        <v>4.9605291418911595</v>
      </c>
      <c r="E4895" s="2">
        <f t="shared" ca="1" si="526"/>
        <v>0.53379071961398361</v>
      </c>
      <c r="F4895" s="2"/>
      <c r="G4895" s="15">
        <f ca="1">_xlfn.NORM.INV(H4895,Normaal_Mu,Normaal_Sigma)</f>
        <v>2.2801144020566535</v>
      </c>
      <c r="H4895" s="2">
        <f t="shared" ca="1" si="527"/>
        <v>8.6924012919844307E-2</v>
      </c>
      <c r="I4895" s="2"/>
      <c r="J4895" s="15">
        <f ca="1">-LN(K4895) /NegExp_Labda</f>
        <v>8.0981335462146404</v>
      </c>
      <c r="K4895" s="2">
        <f t="shared" ca="1" si="528"/>
        <v>0.19797258662872996</v>
      </c>
      <c r="L4895" s="2"/>
      <c r="M4895" s="17">
        <f t="shared" ca="1" si="522"/>
        <v>2</v>
      </c>
      <c r="N4895" s="2">
        <f t="shared" ca="1" si="524"/>
        <v>6.8454116812867061E-2</v>
      </c>
      <c r="O4895" s="2"/>
      <c r="P4895" s="31">
        <f t="shared" ca="1" si="523"/>
        <v>4.4775877534014601</v>
      </c>
    </row>
    <row r="4896" spans="1:16" x14ac:dyDescent="0.25">
      <c r="A4896" s="32">
        <f ca="1">Uniform_A+B4896*(Uniform_B-Uniform_A)</f>
        <v>5.3890692665515498</v>
      </c>
      <c r="B4896" s="2">
        <f t="shared" ca="1" si="525"/>
        <v>0.53890692665515494</v>
      </c>
      <c r="C4896" s="4"/>
      <c r="D4896" s="5">
        <f ca="1">IF(E4896&lt;(Driehoek_C-Driehoek_A)/(Driehoek_B-Driehoek_A),Driehoek_A+SQRT(E4896*(Driehoek_B-Driehoek_A)*(Driehoek_C-Driehoek_A)),Driehoek_B-SQRT((1-E4896)*(Driehoek_B-Driehoek_A)*(Driehoek_B-Driehoek_C)))</f>
        <v>6.4106231208612598</v>
      </c>
      <c r="E4896" s="2">
        <f t="shared" ca="1" si="526"/>
        <v>0.80843221079376348</v>
      </c>
      <c r="F4896" s="2"/>
      <c r="G4896" s="15">
        <f ca="1">_xlfn.NORM.INV(H4896,Normaal_Mu,Normaal_Sigma)</f>
        <v>2.0067083344068597</v>
      </c>
      <c r="H4896" s="2">
        <f t="shared" ca="1" si="527"/>
        <v>6.7242718805180735E-2</v>
      </c>
      <c r="I4896" s="2"/>
      <c r="J4896" s="15">
        <f ca="1">-LN(K4896) /NegExp_Labda</f>
        <v>9.5635146460186462</v>
      </c>
      <c r="K4896" s="2">
        <f t="shared" ca="1" si="528"/>
        <v>0.14768067623179271</v>
      </c>
      <c r="L4896" s="2"/>
      <c r="M4896" s="17">
        <f t="shared" ca="1" si="522"/>
        <v>3</v>
      </c>
      <c r="N4896" s="2">
        <f t="shared" ca="1" si="524"/>
        <v>0.26098230690137958</v>
      </c>
      <c r="O4896" s="2"/>
      <c r="P4896" s="31">
        <f t="shared" ca="1" si="523"/>
        <v>5.2739830735676634</v>
      </c>
    </row>
    <row r="4897" spans="1:16" x14ac:dyDescent="0.25">
      <c r="A4897" s="32">
        <f ca="1">Uniform_A+B4897*(Uniform_B-Uniform_A)</f>
        <v>1.7288997248750326</v>
      </c>
      <c r="B4897" s="2">
        <f t="shared" ca="1" si="525"/>
        <v>0.17288997248750326</v>
      </c>
      <c r="C4897" s="4"/>
      <c r="D4897" s="5">
        <f ca="1">IF(E4897&lt;(Driehoek_C-Driehoek_A)/(Driehoek_B-Driehoek_A),Driehoek_A+SQRT(E4897*(Driehoek_B-Driehoek_A)*(Driehoek_C-Driehoek_A)),Driehoek_B-SQRT((1-E4897)*(Driehoek_B-Driehoek_A)*(Driehoek_B-Driehoek_C)))</f>
        <v>3.3872967438519845</v>
      </c>
      <c r="E4897" s="2">
        <f t="shared" ca="1" si="526"/>
        <v>0.13747087539302283</v>
      </c>
      <c r="F4897" s="2"/>
      <c r="G4897" s="15">
        <f ca="1">_xlfn.NORM.INV(H4897,Normaal_Mu,Normaal_Sigma)</f>
        <v>3.9255170908322068</v>
      </c>
      <c r="H4897" s="2">
        <f t="shared" ca="1" si="527"/>
        <v>0.2955504199349287</v>
      </c>
      <c r="I4897" s="2"/>
      <c r="J4897" s="15">
        <f ca="1">-LN(K4897) /NegExp_Labda</f>
        <v>2.3512963486315068</v>
      </c>
      <c r="K4897" s="2">
        <f t="shared" ca="1" si="528"/>
        <v>0.62484024512042347</v>
      </c>
      <c r="L4897" s="2"/>
      <c r="M4897" s="17">
        <f t="shared" ca="1" si="522"/>
        <v>5</v>
      </c>
      <c r="N4897" s="2">
        <f t="shared" ca="1" si="524"/>
        <v>0.60067396348064683</v>
      </c>
      <c r="O4897" s="2"/>
      <c r="P4897" s="31">
        <f t="shared" ca="1" si="523"/>
        <v>3.278601981638146</v>
      </c>
    </row>
    <row r="4898" spans="1:16" x14ac:dyDescent="0.25">
      <c r="A4898" s="32">
        <f ca="1">Uniform_A+B4898*(Uniform_B-Uniform_A)</f>
        <v>5.4834548443302609</v>
      </c>
      <c r="B4898" s="2">
        <f t="shared" ca="1" si="525"/>
        <v>0.54834548443302611</v>
      </c>
      <c r="C4898" s="4"/>
      <c r="D4898" s="5">
        <f ca="1">IF(E4898&lt;(Driehoek_C-Driehoek_A)/(Driehoek_B-Driehoek_A),Driehoek_A+SQRT(E4898*(Driehoek_B-Driehoek_A)*(Driehoek_C-Driehoek_A)),Driehoek_B-SQRT((1-E4898)*(Driehoek_B-Driehoek_A)*(Driehoek_B-Driehoek_C)))</f>
        <v>5.3245642256122458</v>
      </c>
      <c r="E4898" s="2">
        <f t="shared" ca="1" si="526"/>
        <v>0.61403348195287677</v>
      </c>
      <c r="F4898" s="2"/>
      <c r="G4898" s="15">
        <f ca="1">_xlfn.NORM.INV(H4898,Normaal_Mu,Normaal_Sigma)</f>
        <v>5.5938406443412072</v>
      </c>
      <c r="H4898" s="2">
        <f t="shared" ca="1" si="527"/>
        <v>0.61673632969400138</v>
      </c>
      <c r="I4898" s="2"/>
      <c r="J4898" s="15">
        <f ca="1">-LN(K4898) /NegExp_Labda</f>
        <v>0.8003257130517184</v>
      </c>
      <c r="K4898" s="2">
        <f t="shared" ca="1" si="528"/>
        <v>0.85208827990343217</v>
      </c>
      <c r="L4898" s="2"/>
      <c r="M4898" s="17">
        <f t="shared" ca="1" si="522"/>
        <v>7</v>
      </c>
      <c r="N4898" s="2">
        <f t="shared" ca="1" si="524"/>
        <v>0.86037567317513952</v>
      </c>
      <c r="O4898" s="2"/>
      <c r="P4898" s="31">
        <f t="shared" ca="1" si="523"/>
        <v>4.8404370854670864</v>
      </c>
    </row>
    <row r="4899" spans="1:16" x14ac:dyDescent="0.25">
      <c r="A4899" s="32">
        <f ca="1">Uniform_A+B4899*(Uniform_B-Uniform_A)</f>
        <v>2.7776457604551097</v>
      </c>
      <c r="B4899" s="2">
        <f t="shared" ca="1" si="525"/>
        <v>0.27776457604551097</v>
      </c>
      <c r="C4899" s="4"/>
      <c r="D4899" s="5">
        <f ca="1">IF(E4899&lt;(Driehoek_C-Driehoek_A)/(Driehoek_B-Driehoek_A),Driehoek_A+SQRT(E4899*(Driehoek_B-Driehoek_A)*(Driehoek_C-Driehoek_A)),Driehoek_B-SQRT((1-E4899)*(Driehoek_B-Driehoek_A)*(Driehoek_B-Driehoek_C)))</f>
        <v>4.956057700266582</v>
      </c>
      <c r="E4899" s="2">
        <f t="shared" ca="1" si="526"/>
        <v>0.53275801932647981</v>
      </c>
      <c r="F4899" s="2"/>
      <c r="G4899" s="15">
        <f ca="1">_xlfn.NORM.INV(H4899,Normaal_Mu,Normaal_Sigma)</f>
        <v>4.8296879631895315</v>
      </c>
      <c r="H4899" s="2">
        <f t="shared" ca="1" si="527"/>
        <v>0.46606867787327888</v>
      </c>
      <c r="I4899" s="2"/>
      <c r="J4899" s="15">
        <f ca="1">-LN(K4899) /NegExp_Labda</f>
        <v>5.0793277217413912</v>
      </c>
      <c r="K4899" s="2">
        <f t="shared" ca="1" si="528"/>
        <v>0.3620888901683631</v>
      </c>
      <c r="L4899" s="2"/>
      <c r="M4899" s="17">
        <f t="shared" ca="1" si="522"/>
        <v>12</v>
      </c>
      <c r="N4899" s="2">
        <f t="shared" ca="1" si="524"/>
        <v>0.99683117250376063</v>
      </c>
      <c r="O4899" s="2"/>
      <c r="P4899" s="31">
        <f t="shared" ca="1" si="523"/>
        <v>5.9285438291305228</v>
      </c>
    </row>
    <row r="4900" spans="1:16" x14ac:dyDescent="0.25">
      <c r="A4900" s="32">
        <f ca="1">Uniform_A+B4900*(Uniform_B-Uniform_A)</f>
        <v>2.3629622352641491</v>
      </c>
      <c r="B4900" s="2">
        <f t="shared" ca="1" si="525"/>
        <v>0.23629622352641488</v>
      </c>
      <c r="C4900" s="4"/>
      <c r="D4900" s="5">
        <f ca="1">IF(E4900&lt;(Driehoek_C-Driehoek_A)/(Driehoek_B-Driehoek_A),Driehoek_A+SQRT(E4900*(Driehoek_B-Driehoek_A)*(Driehoek_C-Driehoek_A)),Driehoek_B-SQRT((1-E4900)*(Driehoek_B-Driehoek_A)*(Driehoek_B-Driehoek_C)))</f>
        <v>3.5545173767513054</v>
      </c>
      <c r="E4900" s="2">
        <f t="shared" ca="1" si="526"/>
        <v>0.17260887675869718</v>
      </c>
      <c r="F4900" s="2"/>
      <c r="G4900" s="15">
        <f ca="1">_xlfn.NORM.INV(H4900,Normaal_Mu,Normaal_Sigma)</f>
        <v>2.3541993109241224</v>
      </c>
      <c r="H4900" s="2">
        <f t="shared" ca="1" si="527"/>
        <v>9.2934260372438571E-2</v>
      </c>
      <c r="I4900" s="2"/>
      <c r="J4900" s="15">
        <f ca="1">-LN(K4900) /NegExp_Labda</f>
        <v>5.641344410750988</v>
      </c>
      <c r="K4900" s="2">
        <f t="shared" ca="1" si="528"/>
        <v>0.32359294936597538</v>
      </c>
      <c r="L4900" s="2"/>
      <c r="M4900" s="17">
        <f t="shared" ca="1" si="522"/>
        <v>5</v>
      </c>
      <c r="N4900" s="2">
        <f t="shared" ca="1" si="524"/>
        <v>0.5754191305315679</v>
      </c>
      <c r="O4900" s="2"/>
      <c r="P4900" s="31">
        <f t="shared" ca="1" si="523"/>
        <v>3.7826046667381128</v>
      </c>
    </row>
    <row r="4901" spans="1:16" x14ac:dyDescent="0.25">
      <c r="A4901" s="32">
        <f ca="1">Uniform_A+B4901*(Uniform_B-Uniform_A)</f>
        <v>3.5842649147403471</v>
      </c>
      <c r="B4901" s="2">
        <f t="shared" ca="1" si="525"/>
        <v>0.35842649147403471</v>
      </c>
      <c r="C4901" s="4"/>
      <c r="D4901" s="5">
        <f ca="1">IF(E4901&lt;(Driehoek_C-Driehoek_A)/(Driehoek_B-Driehoek_A),Driehoek_A+SQRT(E4901*(Driehoek_B-Driehoek_A)*(Driehoek_C-Driehoek_A)),Driehoek_B-SQRT((1-E4901)*(Driehoek_B-Driehoek_A)*(Driehoek_B-Driehoek_C)))</f>
        <v>7.1548089325854241</v>
      </c>
      <c r="E4901" s="2">
        <f t="shared" ca="1" si="526"/>
        <v>0.90272199784952734</v>
      </c>
      <c r="F4901" s="2"/>
      <c r="G4901" s="15">
        <f ca="1">_xlfn.NORM.INV(H4901,Normaal_Mu,Normaal_Sigma)</f>
        <v>7.592982317610252</v>
      </c>
      <c r="H4901" s="2">
        <f t="shared" ca="1" si="527"/>
        <v>0.90259683796473733</v>
      </c>
      <c r="I4901" s="2"/>
      <c r="J4901" s="15">
        <f ca="1">-LN(K4901) /NegExp_Labda</f>
        <v>9.2653342461726336</v>
      </c>
      <c r="K4901" s="2">
        <f t="shared" ca="1" si="528"/>
        <v>0.15675568232726267</v>
      </c>
      <c r="L4901" s="2"/>
      <c r="M4901" s="17">
        <f t="shared" ca="1" si="522"/>
        <v>3</v>
      </c>
      <c r="N4901" s="2">
        <f t="shared" ca="1" si="524"/>
        <v>0.12854657615971476</v>
      </c>
      <c r="O4901" s="2"/>
      <c r="P4901" s="31">
        <f t="shared" ca="1" si="523"/>
        <v>6.1194780822217307</v>
      </c>
    </row>
    <row r="4902" spans="1:16" x14ac:dyDescent="0.25">
      <c r="A4902" s="32">
        <f ca="1">Uniform_A+B4902*(Uniform_B-Uniform_A)</f>
        <v>3.541782407791576</v>
      </c>
      <c r="B4902" s="2">
        <f t="shared" ca="1" si="525"/>
        <v>0.3541782407791576</v>
      </c>
      <c r="C4902" s="4"/>
      <c r="D4902" s="5">
        <f ca="1">IF(E4902&lt;(Driehoek_C-Driehoek_A)/(Driehoek_B-Driehoek_A),Driehoek_A+SQRT(E4902*(Driehoek_B-Driehoek_A)*(Driehoek_C-Driehoek_A)),Driehoek_B-SQRT((1-E4902)*(Driehoek_B-Driehoek_A)*(Driehoek_B-Driehoek_C)))</f>
        <v>4.2275200540835645</v>
      </c>
      <c r="E4902" s="2">
        <f t="shared" ca="1" si="526"/>
        <v>0.34924100473787012</v>
      </c>
      <c r="F4902" s="2"/>
      <c r="G4902" s="15">
        <f ca="1">_xlfn.NORM.INV(H4902,Normaal_Mu,Normaal_Sigma)</f>
        <v>4.3507619607945482</v>
      </c>
      <c r="H4902" s="2">
        <f t="shared" ca="1" si="527"/>
        <v>0.37273471530700208</v>
      </c>
      <c r="I4902" s="2"/>
      <c r="J4902" s="15">
        <f ca="1">-LN(K4902) /NegExp_Labda</f>
        <v>0.3523282493059447</v>
      </c>
      <c r="K4902" s="2">
        <f t="shared" ca="1" si="528"/>
        <v>0.93195975192282687</v>
      </c>
      <c r="L4902" s="2"/>
      <c r="M4902" s="17">
        <f t="shared" ca="1" si="522"/>
        <v>2</v>
      </c>
      <c r="N4902" s="2">
        <f t="shared" ca="1" si="524"/>
        <v>9.9567512982387085E-2</v>
      </c>
      <c r="O4902" s="2"/>
      <c r="P4902" s="31">
        <f t="shared" ca="1" si="523"/>
        <v>2.8944785343951267</v>
      </c>
    </row>
    <row r="4903" spans="1:16" x14ac:dyDescent="0.25">
      <c r="A4903" s="32">
        <f ca="1">Uniform_A+B4903*(Uniform_B-Uniform_A)</f>
        <v>1.8627090415753678</v>
      </c>
      <c r="B4903" s="2">
        <f t="shared" ca="1" si="525"/>
        <v>0.18627090415753678</v>
      </c>
      <c r="C4903" s="4"/>
      <c r="D4903" s="5">
        <f ca="1">IF(E4903&lt;(Driehoek_C-Driehoek_A)/(Driehoek_B-Driehoek_A),Driehoek_A+SQRT(E4903*(Driehoek_B-Driehoek_A)*(Driehoek_C-Driehoek_A)),Driehoek_B-SQRT((1-E4903)*(Driehoek_B-Driehoek_A)*(Driehoek_B-Driehoek_C)))</f>
        <v>5.8154269342096825</v>
      </c>
      <c r="E4903" s="2">
        <f t="shared" ca="1" si="526"/>
        <v>0.71024269681836738</v>
      </c>
      <c r="F4903" s="2"/>
      <c r="G4903" s="15">
        <f ca="1">_xlfn.NORM.INV(H4903,Normaal_Mu,Normaal_Sigma)</f>
        <v>4.6239207632547599</v>
      </c>
      <c r="H4903" s="2">
        <f t="shared" ca="1" si="527"/>
        <v>0.42542279706431996</v>
      </c>
      <c r="I4903" s="2"/>
      <c r="J4903" s="15">
        <f ca="1">-LN(K4903) /NegExp_Labda</f>
        <v>0.57246639090515994</v>
      </c>
      <c r="K4903" s="2">
        <f t="shared" ca="1" si="528"/>
        <v>0.89181793303667611</v>
      </c>
      <c r="L4903" s="2"/>
      <c r="M4903" s="17">
        <f t="shared" ca="1" si="522"/>
        <v>8</v>
      </c>
      <c r="N4903" s="2">
        <f t="shared" ca="1" si="524"/>
        <v>0.91498503982727808</v>
      </c>
      <c r="O4903" s="2"/>
      <c r="P4903" s="31">
        <f t="shared" ca="1" si="523"/>
        <v>4.1749046259889937</v>
      </c>
    </row>
    <row r="4904" spans="1:16" x14ac:dyDescent="0.25">
      <c r="A4904" s="32">
        <f ca="1">Uniform_A+B4904*(Uniform_B-Uniform_A)</f>
        <v>9.7776439951747065</v>
      </c>
      <c r="B4904" s="2">
        <f t="shared" ca="1" si="525"/>
        <v>0.97776439951747063</v>
      </c>
      <c r="C4904" s="4"/>
      <c r="D4904" s="5">
        <f ca="1">IF(E4904&lt;(Driehoek_C-Driehoek_A)/(Driehoek_B-Driehoek_A),Driehoek_A+SQRT(E4904*(Driehoek_B-Driehoek_A)*(Driehoek_C-Driehoek_A)),Driehoek_B-SQRT((1-E4904)*(Driehoek_B-Driehoek_A)*(Driehoek_B-Driehoek_C)))</f>
        <v>5.5940682735172036</v>
      </c>
      <c r="E4904" s="2">
        <f t="shared" ca="1" si="526"/>
        <v>0.66856083070108341</v>
      </c>
      <c r="F4904" s="2"/>
      <c r="G4904" s="15">
        <f ca="1">_xlfn.NORM.INV(H4904,Normaal_Mu,Normaal_Sigma)</f>
        <v>10.154619217291549</v>
      </c>
      <c r="H4904" s="2">
        <f t="shared" ca="1" si="527"/>
        <v>0.9950213640668728</v>
      </c>
      <c r="I4904" s="2"/>
      <c r="J4904" s="15">
        <f ca="1">-LN(K4904) /NegExp_Labda</f>
        <v>12.226262666840936</v>
      </c>
      <c r="K4904" s="2">
        <f t="shared" ca="1" si="528"/>
        <v>8.6704236423939096E-2</v>
      </c>
      <c r="L4904" s="2"/>
      <c r="M4904" s="17">
        <f t="shared" ca="1" si="522"/>
        <v>4</v>
      </c>
      <c r="N4904" s="2">
        <f t="shared" ca="1" si="524"/>
        <v>0.39187847168486178</v>
      </c>
      <c r="O4904" s="2"/>
      <c r="P4904" s="31">
        <f t="shared" ca="1" si="523"/>
        <v>8.3505188305648783</v>
      </c>
    </row>
    <row r="4905" spans="1:16" x14ac:dyDescent="0.25">
      <c r="A4905" s="32">
        <f ca="1">Uniform_A+B4905*(Uniform_B-Uniform_A)</f>
        <v>4.7729396012706324</v>
      </c>
      <c r="B4905" s="2">
        <f t="shared" ca="1" si="525"/>
        <v>0.47729396012706327</v>
      </c>
      <c r="C4905" s="4"/>
      <c r="D4905" s="5">
        <f ca="1">IF(E4905&lt;(Driehoek_C-Driehoek_A)/(Driehoek_B-Driehoek_A),Driehoek_A+SQRT(E4905*(Driehoek_B-Driehoek_A)*(Driehoek_C-Driehoek_A)),Driehoek_B-SQRT((1-E4905)*(Driehoek_B-Driehoek_A)*(Driehoek_B-Driehoek_C)))</f>
        <v>3.8857733541164796</v>
      </c>
      <c r="E4905" s="2">
        <f t="shared" ca="1" si="526"/>
        <v>0.25401008164969419</v>
      </c>
      <c r="F4905" s="2"/>
      <c r="G4905" s="15">
        <f ca="1">_xlfn.NORM.INV(H4905,Normaal_Mu,Normaal_Sigma)</f>
        <v>4.321563364522218</v>
      </c>
      <c r="H4905" s="2">
        <f t="shared" ca="1" si="527"/>
        <v>0.36722263547016387</v>
      </c>
      <c r="I4905" s="2"/>
      <c r="J4905" s="15">
        <f ca="1">-LN(K4905) /NegExp_Labda</f>
        <v>3.9712449532682186</v>
      </c>
      <c r="K4905" s="2">
        <f t="shared" ca="1" si="528"/>
        <v>0.45192050403184814</v>
      </c>
      <c r="L4905" s="2"/>
      <c r="M4905" s="17">
        <f t="shared" ca="1" si="522"/>
        <v>4</v>
      </c>
      <c r="N4905" s="2">
        <f t="shared" ca="1" si="524"/>
        <v>0.38039727579031923</v>
      </c>
      <c r="O4905" s="2"/>
      <c r="P4905" s="31">
        <f t="shared" ca="1" si="523"/>
        <v>4.1903042546355094</v>
      </c>
    </row>
    <row r="4906" spans="1:16" x14ac:dyDescent="0.25">
      <c r="A4906" s="32">
        <f ca="1">Uniform_A+B4906*(Uniform_B-Uniform_A)</f>
        <v>1.7778358072353095</v>
      </c>
      <c r="B4906" s="2">
        <f t="shared" ca="1" si="525"/>
        <v>0.17778358072353095</v>
      </c>
      <c r="C4906" s="4"/>
      <c r="D4906" s="5">
        <f ca="1">IF(E4906&lt;(Driehoek_C-Driehoek_A)/(Driehoek_B-Driehoek_A),Driehoek_A+SQRT(E4906*(Driehoek_B-Driehoek_A)*(Driehoek_C-Driehoek_A)),Driehoek_B-SQRT((1-E4906)*(Driehoek_B-Driehoek_A)*(Driehoek_B-Driehoek_C)))</f>
        <v>5.3939314631095474</v>
      </c>
      <c r="E4906" s="2">
        <f t="shared" ca="1" si="526"/>
        <v>0.62846484877853581</v>
      </c>
      <c r="F4906" s="2"/>
      <c r="G4906" s="15">
        <f ca="1">_xlfn.NORM.INV(H4906,Normaal_Mu,Normaal_Sigma)</f>
        <v>3.5259184721515182</v>
      </c>
      <c r="H4906" s="2">
        <f t="shared" ca="1" si="527"/>
        <v>0.23054878010107616</v>
      </c>
      <c r="I4906" s="2"/>
      <c r="J4906" s="15">
        <f ca="1">-LN(K4906) /NegExp_Labda</f>
        <v>4.9894943754572791</v>
      </c>
      <c r="K4906" s="2">
        <f t="shared" ca="1" si="528"/>
        <v>0.36865321444110777</v>
      </c>
      <c r="L4906" s="2"/>
      <c r="M4906" s="17">
        <f t="shared" ca="1" si="522"/>
        <v>7</v>
      </c>
      <c r="N4906" s="2">
        <f t="shared" ca="1" si="524"/>
        <v>0.8541573824691101</v>
      </c>
      <c r="O4906" s="2"/>
      <c r="P4906" s="31">
        <f t="shared" ca="1" si="523"/>
        <v>4.5374360235907307</v>
      </c>
    </row>
    <row r="4907" spans="1:16" x14ac:dyDescent="0.25">
      <c r="A4907" s="32">
        <f ca="1">Uniform_A+B4907*(Uniform_B-Uniform_A)</f>
        <v>1.6156741862181778</v>
      </c>
      <c r="B4907" s="2">
        <f t="shared" ca="1" si="525"/>
        <v>0.16156741862181778</v>
      </c>
      <c r="C4907" s="4"/>
      <c r="D4907" s="5">
        <f ca="1">IF(E4907&lt;(Driehoek_C-Driehoek_A)/(Driehoek_B-Driehoek_A),Driehoek_A+SQRT(E4907*(Driehoek_B-Driehoek_A)*(Driehoek_C-Driehoek_A)),Driehoek_B-SQRT((1-E4907)*(Driehoek_B-Driehoek_A)*(Driehoek_B-Driehoek_C)))</f>
        <v>4.8704304951190949</v>
      </c>
      <c r="E4907" s="2">
        <f t="shared" ca="1" si="526"/>
        <v>0.51276159155307655</v>
      </c>
      <c r="F4907" s="2"/>
      <c r="G4907" s="15">
        <f ca="1">_xlfn.NORM.INV(H4907,Normaal_Mu,Normaal_Sigma)</f>
        <v>3.9127439271901139</v>
      </c>
      <c r="H4907" s="2">
        <f t="shared" ca="1" si="527"/>
        <v>0.29334873134778239</v>
      </c>
      <c r="I4907" s="2"/>
      <c r="J4907" s="15">
        <f ca="1">-LN(K4907) /NegExp_Labda</f>
        <v>9.5733325123259583</v>
      </c>
      <c r="K4907" s="2">
        <f t="shared" ca="1" si="528"/>
        <v>0.14739097891873842</v>
      </c>
      <c r="L4907" s="2"/>
      <c r="M4907" s="17">
        <f t="shared" ca="1" si="522"/>
        <v>4</v>
      </c>
      <c r="N4907" s="2">
        <f t="shared" ca="1" si="524"/>
        <v>0.40375677875835736</v>
      </c>
      <c r="O4907" s="2"/>
      <c r="P4907" s="31">
        <f t="shared" ca="1" si="523"/>
        <v>4.7944362241706688</v>
      </c>
    </row>
    <row r="4908" spans="1:16" x14ac:dyDescent="0.25">
      <c r="A4908" s="32">
        <f ca="1">Uniform_A+B4908*(Uniform_B-Uniform_A)</f>
        <v>9.1256436979183153</v>
      </c>
      <c r="B4908" s="2">
        <f t="shared" ca="1" si="525"/>
        <v>0.91256436979183153</v>
      </c>
      <c r="C4908" s="4"/>
      <c r="D4908" s="5">
        <f ca="1">IF(E4908&lt;(Driehoek_C-Driehoek_A)/(Driehoek_B-Driehoek_A),Driehoek_A+SQRT(E4908*(Driehoek_B-Driehoek_A)*(Driehoek_C-Driehoek_A)),Driehoek_B-SQRT((1-E4908)*(Driehoek_B-Driehoek_A)*(Driehoek_B-Driehoek_C)))</f>
        <v>2.3317976570038668</v>
      </c>
      <c r="E4908" s="2">
        <f t="shared" ca="1" si="526"/>
        <v>7.8635489423753979E-3</v>
      </c>
      <c r="F4908" s="2"/>
      <c r="G4908" s="15">
        <f ca="1">_xlfn.NORM.INV(H4908,Normaal_Mu,Normaal_Sigma)</f>
        <v>3.145567509777913</v>
      </c>
      <c r="H4908" s="2">
        <f t="shared" ca="1" si="527"/>
        <v>0.17690713496129828</v>
      </c>
      <c r="I4908" s="2"/>
      <c r="J4908" s="15">
        <f ca="1">-LN(K4908) /NegExp_Labda</f>
        <v>11.610757397989007</v>
      </c>
      <c r="K4908" s="2">
        <f t="shared" ca="1" si="528"/>
        <v>9.8062379274456268E-2</v>
      </c>
      <c r="L4908" s="2"/>
      <c r="M4908" s="17">
        <f t="shared" ca="1" si="522"/>
        <v>7</v>
      </c>
      <c r="N4908" s="2">
        <f t="shared" ca="1" si="524"/>
        <v>0.81177913284532732</v>
      </c>
      <c r="O4908" s="2"/>
      <c r="P4908" s="31">
        <f t="shared" ca="1" si="523"/>
        <v>6.6427532525378199</v>
      </c>
    </row>
    <row r="4909" spans="1:16" x14ac:dyDescent="0.25">
      <c r="A4909" s="32">
        <f ca="1">Uniform_A+B4909*(Uniform_B-Uniform_A)</f>
        <v>1.5720441318917044</v>
      </c>
      <c r="B4909" s="2">
        <f t="shared" ca="1" si="525"/>
        <v>0.15720441318917044</v>
      </c>
      <c r="C4909" s="4"/>
      <c r="D4909" s="5">
        <f ca="1">IF(E4909&lt;(Driehoek_C-Driehoek_A)/(Driehoek_B-Driehoek_A),Driehoek_A+SQRT(E4909*(Driehoek_B-Driehoek_A)*(Driehoek_C-Driehoek_A)),Driehoek_B-SQRT((1-E4909)*(Driehoek_B-Driehoek_A)*(Driehoek_B-Driehoek_C)))</f>
        <v>2.5815750138537972</v>
      </c>
      <c r="E4909" s="2">
        <f t="shared" ca="1" si="526"/>
        <v>2.415924976707462E-2</v>
      </c>
      <c r="F4909" s="2"/>
      <c r="G4909" s="15">
        <f ca="1">_xlfn.NORM.INV(H4909,Normaal_Mu,Normaal_Sigma)</f>
        <v>6.9288528905493685</v>
      </c>
      <c r="H4909" s="2">
        <f t="shared" ca="1" si="527"/>
        <v>0.83258391548566546</v>
      </c>
      <c r="I4909" s="2"/>
      <c r="J4909" s="15">
        <f ca="1">-LN(K4909) /NegExp_Labda</f>
        <v>1.6087691865059812</v>
      </c>
      <c r="K4909" s="2">
        <f t="shared" ca="1" si="528"/>
        <v>0.72487660595098713</v>
      </c>
      <c r="L4909" s="2"/>
      <c r="M4909" s="17">
        <f t="shared" ref="M4909:M4972" ca="1" si="529">VLOOKUP(N4909,$S$5:$T$105,2,TRUE)</f>
        <v>2</v>
      </c>
      <c r="N4909" s="2">
        <f t="shared" ca="1" si="524"/>
        <v>8.7429740175809956E-2</v>
      </c>
      <c r="O4909" s="2"/>
      <c r="P4909" s="31">
        <f t="shared" ref="P4909:P4972" ca="1" si="530">SUM(A4909,D4909,G4909,J4909,M4909)/5</f>
        <v>2.9382482445601701</v>
      </c>
    </row>
    <row r="4910" spans="1:16" x14ac:dyDescent="0.25">
      <c r="A4910" s="32">
        <f ca="1">Uniform_A+B4910*(Uniform_B-Uniform_A)</f>
        <v>1.9802311842310816</v>
      </c>
      <c r="B4910" s="2">
        <f t="shared" ca="1" si="525"/>
        <v>0.19802311842310816</v>
      </c>
      <c r="C4910" s="4"/>
      <c r="D4910" s="5">
        <f ca="1">IF(E4910&lt;(Driehoek_C-Driehoek_A)/(Driehoek_B-Driehoek_A),Driehoek_A+SQRT(E4910*(Driehoek_B-Driehoek_A)*(Driehoek_C-Driehoek_A)),Driehoek_B-SQRT((1-E4910)*(Driehoek_B-Driehoek_A)*(Driehoek_B-Driehoek_C)))</f>
        <v>7.7115130274462924</v>
      </c>
      <c r="E4910" s="2">
        <f t="shared" ca="1" si="526"/>
        <v>0.95256575204455374</v>
      </c>
      <c r="F4910" s="2"/>
      <c r="G4910" s="15">
        <f ca="1">_xlfn.NORM.INV(H4910,Normaal_Mu,Normaal_Sigma)</f>
        <v>4.5031072328412751</v>
      </c>
      <c r="H4910" s="2">
        <f t="shared" ca="1" si="527"/>
        <v>0.40189452468980935</v>
      </c>
      <c r="I4910" s="2"/>
      <c r="J4910" s="15">
        <f ca="1">-LN(K4910) /NegExp_Labda</f>
        <v>3.6040267861798081</v>
      </c>
      <c r="K4910" s="2">
        <f t="shared" ca="1" si="528"/>
        <v>0.48636040431997007</v>
      </c>
      <c r="L4910" s="2"/>
      <c r="M4910" s="17">
        <f t="shared" ca="1" si="529"/>
        <v>6</v>
      </c>
      <c r="N4910" s="2">
        <f t="shared" ca="1" si="524"/>
        <v>0.68517354611257697</v>
      </c>
      <c r="O4910" s="2"/>
      <c r="P4910" s="31">
        <f t="shared" ca="1" si="530"/>
        <v>4.7597756461396914</v>
      </c>
    </row>
    <row r="4911" spans="1:16" x14ac:dyDescent="0.25">
      <c r="A4911" s="32">
        <f ca="1">Uniform_A+B4911*(Uniform_B-Uniform_A)</f>
        <v>1.089188987256825</v>
      </c>
      <c r="B4911" s="2">
        <f t="shared" ca="1" si="525"/>
        <v>0.1089188987256825</v>
      </c>
      <c r="C4911" s="4"/>
      <c r="D4911" s="5">
        <f ca="1">IF(E4911&lt;(Driehoek_C-Driehoek_A)/(Driehoek_B-Driehoek_A),Driehoek_A+SQRT(E4911*(Driehoek_B-Driehoek_A)*(Driehoek_C-Driehoek_A)),Driehoek_B-SQRT((1-E4911)*(Driehoek_B-Driehoek_A)*(Driehoek_B-Driehoek_C)))</f>
        <v>5.1702163823382179</v>
      </c>
      <c r="E4911" s="2">
        <f t="shared" ca="1" si="526"/>
        <v>0.58093592691112661</v>
      </c>
      <c r="F4911" s="2"/>
      <c r="G4911" s="15">
        <f ca="1">_xlfn.NORM.INV(H4911,Normaal_Mu,Normaal_Sigma)</f>
        <v>5.0099752054432019</v>
      </c>
      <c r="H4911" s="2">
        <f t="shared" ca="1" si="527"/>
        <v>0.50198975735389451</v>
      </c>
      <c r="I4911" s="2"/>
      <c r="J4911" s="15">
        <f ca="1">-LN(K4911) /NegExp_Labda</f>
        <v>13.304538053031678</v>
      </c>
      <c r="K4911" s="2">
        <f t="shared" ca="1" si="528"/>
        <v>6.9884764798160526E-2</v>
      </c>
      <c r="L4911" s="2"/>
      <c r="M4911" s="17">
        <f t="shared" ca="1" si="529"/>
        <v>4</v>
      </c>
      <c r="N4911" s="2">
        <f t="shared" ca="1" si="524"/>
        <v>0.35682847646323379</v>
      </c>
      <c r="O4911" s="2"/>
      <c r="P4911" s="31">
        <f t="shared" ca="1" si="530"/>
        <v>5.7147837256139846</v>
      </c>
    </row>
    <row r="4912" spans="1:16" x14ac:dyDescent="0.25">
      <c r="A4912" s="32">
        <f ca="1">Uniform_A+B4912*(Uniform_B-Uniform_A)</f>
        <v>8.2174182291470732</v>
      </c>
      <c r="B4912" s="2">
        <f t="shared" ca="1" si="525"/>
        <v>0.82174182291470732</v>
      </c>
      <c r="C4912" s="4"/>
      <c r="D4912" s="5">
        <f ca="1">IF(E4912&lt;(Driehoek_C-Driehoek_A)/(Driehoek_B-Driehoek_A),Driehoek_A+SQRT(E4912*(Driehoek_B-Driehoek_A)*(Driehoek_C-Driehoek_A)),Driehoek_B-SQRT((1-E4912)*(Driehoek_B-Driehoek_A)*(Driehoek_B-Driehoek_C)))</f>
        <v>5.5040326844675986</v>
      </c>
      <c r="E4912" s="2">
        <f t="shared" ca="1" si="526"/>
        <v>0.65080607224940501</v>
      </c>
      <c r="F4912" s="2"/>
      <c r="G4912" s="15">
        <f ca="1">_xlfn.NORM.INV(H4912,Normaal_Mu,Normaal_Sigma)</f>
        <v>1.5555685773254484</v>
      </c>
      <c r="H4912" s="2">
        <f t="shared" ca="1" si="527"/>
        <v>4.2515224889452252E-2</v>
      </c>
      <c r="I4912" s="2"/>
      <c r="J4912" s="15">
        <f ca="1">-LN(K4912) /NegExp_Labda</f>
        <v>2.9683957226051385</v>
      </c>
      <c r="K4912" s="2">
        <f t="shared" ca="1" si="528"/>
        <v>0.55229158166121439</v>
      </c>
      <c r="L4912" s="2"/>
      <c r="M4912" s="17">
        <f t="shared" ca="1" si="529"/>
        <v>2</v>
      </c>
      <c r="N4912" s="2">
        <f t="shared" ca="1" si="524"/>
        <v>4.7017528220246518E-2</v>
      </c>
      <c r="O4912" s="2"/>
      <c r="P4912" s="31">
        <f t="shared" ca="1" si="530"/>
        <v>4.0490830427090518</v>
      </c>
    </row>
    <row r="4913" spans="1:16" x14ac:dyDescent="0.25">
      <c r="A4913" s="32">
        <f ca="1">Uniform_A+B4913*(Uniform_B-Uniform_A)</f>
        <v>4.1652007642866238</v>
      </c>
      <c r="B4913" s="2">
        <f t="shared" ca="1" si="525"/>
        <v>0.4165200764286624</v>
      </c>
      <c r="C4913" s="4"/>
      <c r="D4913" s="5">
        <f ca="1">IF(E4913&lt;(Driehoek_C-Driehoek_A)/(Driehoek_B-Driehoek_A),Driehoek_A+SQRT(E4913*(Driehoek_B-Driehoek_A)*(Driehoek_C-Driehoek_A)),Driehoek_B-SQRT((1-E4913)*(Driehoek_B-Driehoek_A)*(Driehoek_B-Driehoek_C)))</f>
        <v>8.0450170368025304</v>
      </c>
      <c r="E4913" s="2">
        <f t="shared" ca="1" si="526"/>
        <v>0.97394307257150226</v>
      </c>
      <c r="F4913" s="2"/>
      <c r="G4913" s="15">
        <f ca="1">_xlfn.NORM.INV(H4913,Normaal_Mu,Normaal_Sigma)</f>
        <v>4.2154577300562703</v>
      </c>
      <c r="H4913" s="2">
        <f t="shared" ca="1" si="527"/>
        <v>0.34742894448188377</v>
      </c>
      <c r="I4913" s="2"/>
      <c r="J4913" s="15">
        <f ca="1">-LN(K4913) /NegExp_Labda</f>
        <v>4.4069791293664151</v>
      </c>
      <c r="K4913" s="2">
        <f t="shared" ca="1" si="528"/>
        <v>0.41420435084069163</v>
      </c>
      <c r="L4913" s="2"/>
      <c r="M4913" s="17">
        <f t="shared" ca="1" si="529"/>
        <v>3</v>
      </c>
      <c r="N4913" s="2">
        <f t="shared" ca="1" si="524"/>
        <v>0.17765205583992227</v>
      </c>
      <c r="O4913" s="2"/>
      <c r="P4913" s="31">
        <f t="shared" ca="1" si="530"/>
        <v>4.7665309321023681</v>
      </c>
    </row>
    <row r="4914" spans="1:16" x14ac:dyDescent="0.25">
      <c r="A4914" s="32">
        <f ca="1">Uniform_A+B4914*(Uniform_B-Uniform_A)</f>
        <v>6.2349110923640971</v>
      </c>
      <c r="B4914" s="2">
        <f t="shared" ca="1" si="525"/>
        <v>0.62349110923640971</v>
      </c>
      <c r="C4914" s="4"/>
      <c r="D4914" s="5">
        <f ca="1">IF(E4914&lt;(Driehoek_C-Driehoek_A)/(Driehoek_B-Driehoek_A),Driehoek_A+SQRT(E4914*(Driehoek_B-Driehoek_A)*(Driehoek_C-Driehoek_A)),Driehoek_B-SQRT((1-E4914)*(Driehoek_B-Driehoek_A)*(Driehoek_B-Driehoek_C)))</f>
        <v>4.7724211468637936</v>
      </c>
      <c r="E4914" s="2">
        <f t="shared" ca="1" si="526"/>
        <v>0.48935934401473014</v>
      </c>
      <c r="F4914" s="2"/>
      <c r="G4914" s="15">
        <f ca="1">_xlfn.NORM.INV(H4914,Normaal_Mu,Normaal_Sigma)</f>
        <v>4.6345988769983739</v>
      </c>
      <c r="H4914" s="2">
        <f t="shared" ca="1" si="527"/>
        <v>0.4275164875812516</v>
      </c>
      <c r="I4914" s="2"/>
      <c r="J4914" s="15">
        <f ca="1">-LN(K4914) /NegExp_Labda</f>
        <v>10.242248078980065</v>
      </c>
      <c r="K4914" s="2">
        <f t="shared" ca="1" si="528"/>
        <v>0.12893464694829393</v>
      </c>
      <c r="L4914" s="2"/>
      <c r="M4914" s="17">
        <f t="shared" ca="1" si="529"/>
        <v>2</v>
      </c>
      <c r="N4914" s="2">
        <f t="shared" ca="1" si="524"/>
        <v>6.5126708014119794E-2</v>
      </c>
      <c r="O4914" s="2"/>
      <c r="P4914" s="31">
        <f t="shared" ca="1" si="530"/>
        <v>5.5768358390412658</v>
      </c>
    </row>
    <row r="4915" spans="1:16" x14ac:dyDescent="0.25">
      <c r="A4915" s="32">
        <f ca="1">Uniform_A+B4915*(Uniform_B-Uniform_A)</f>
        <v>8.9203655231464385</v>
      </c>
      <c r="B4915" s="2">
        <f t="shared" ca="1" si="525"/>
        <v>0.89203655231464385</v>
      </c>
      <c r="C4915" s="4"/>
      <c r="D4915" s="5">
        <f ca="1">IF(E4915&lt;(Driehoek_C-Driehoek_A)/(Driehoek_B-Driehoek_A),Driehoek_A+SQRT(E4915*(Driehoek_B-Driehoek_A)*(Driehoek_C-Driehoek_A)),Driehoek_B-SQRT((1-E4915)*(Driehoek_B-Driehoek_A)*(Driehoek_B-Driehoek_C)))</f>
        <v>6.3537133185981087</v>
      </c>
      <c r="E4915" s="2">
        <f t="shared" ca="1" si="526"/>
        <v>0.79991905142385622</v>
      </c>
      <c r="F4915" s="2"/>
      <c r="G4915" s="15">
        <f ca="1">_xlfn.NORM.INV(H4915,Normaal_Mu,Normaal_Sigma)</f>
        <v>4.2899902474554006</v>
      </c>
      <c r="H4915" s="2">
        <f t="shared" ca="1" si="527"/>
        <v>0.3612929690659209</v>
      </c>
      <c r="I4915" s="2"/>
      <c r="J4915" s="15">
        <f ca="1">-LN(K4915) /NegExp_Labda</f>
        <v>14.231176652763109</v>
      </c>
      <c r="K4915" s="2">
        <f t="shared" ca="1" si="528"/>
        <v>5.806249604335767E-2</v>
      </c>
      <c r="L4915" s="2"/>
      <c r="M4915" s="17">
        <f t="shared" ca="1" si="529"/>
        <v>5</v>
      </c>
      <c r="N4915" s="2">
        <f t="shared" ca="1" si="524"/>
        <v>0.51244667880372563</v>
      </c>
      <c r="O4915" s="2"/>
      <c r="P4915" s="31">
        <f t="shared" ca="1" si="530"/>
        <v>7.7590491483926112</v>
      </c>
    </row>
    <row r="4916" spans="1:16" x14ac:dyDescent="0.25">
      <c r="A4916" s="32">
        <f ca="1">Uniform_A+B4916*(Uniform_B-Uniform_A)</f>
        <v>3.2006316545209188</v>
      </c>
      <c r="B4916" s="2">
        <f t="shared" ca="1" si="525"/>
        <v>0.3200631654520919</v>
      </c>
      <c r="C4916" s="4"/>
      <c r="D4916" s="5">
        <f ca="1">IF(E4916&lt;(Driehoek_C-Driehoek_A)/(Driehoek_B-Driehoek_A),Driehoek_A+SQRT(E4916*(Driehoek_B-Driehoek_A)*(Driehoek_C-Driehoek_A)),Driehoek_B-SQRT((1-E4916)*(Driehoek_B-Driehoek_A)*(Driehoek_B-Driehoek_C)))</f>
        <v>6.9311291420257364</v>
      </c>
      <c r="E4916" s="2">
        <f t="shared" ca="1" si="526"/>
        <v>0.87770781065785242</v>
      </c>
      <c r="F4916" s="2"/>
      <c r="G4916" s="15">
        <f ca="1">_xlfn.NORM.INV(H4916,Normaal_Mu,Normaal_Sigma)</f>
        <v>7.9119140233681495</v>
      </c>
      <c r="H4916" s="2">
        <f t="shared" ca="1" si="527"/>
        <v>0.92729774815136856</v>
      </c>
      <c r="I4916" s="2"/>
      <c r="J4916" s="15">
        <f ca="1">-LN(K4916) /NegExp_Labda</f>
        <v>9.0578084089949673</v>
      </c>
      <c r="K4916" s="2">
        <f t="shared" ca="1" si="528"/>
        <v>0.16339876057603386</v>
      </c>
      <c r="L4916" s="2"/>
      <c r="M4916" s="17">
        <f t="shared" ca="1" si="529"/>
        <v>4</v>
      </c>
      <c r="N4916" s="2">
        <f t="shared" ca="1" si="524"/>
        <v>0.37796973151032864</v>
      </c>
      <c r="O4916" s="2"/>
      <c r="P4916" s="31">
        <f t="shared" ca="1" si="530"/>
        <v>6.2202966457819544</v>
      </c>
    </row>
    <row r="4917" spans="1:16" x14ac:dyDescent="0.25">
      <c r="A4917" s="32">
        <f ca="1">Uniform_A+B4917*(Uniform_B-Uniform_A)</f>
        <v>1.1729846805284028</v>
      </c>
      <c r="B4917" s="2">
        <f t="shared" ca="1" si="525"/>
        <v>0.11729846805284028</v>
      </c>
      <c r="C4917" s="4"/>
      <c r="D4917" s="5">
        <f ca="1">IF(E4917&lt;(Driehoek_C-Driehoek_A)/(Driehoek_B-Driehoek_A),Driehoek_A+SQRT(E4917*(Driehoek_B-Driehoek_A)*(Driehoek_C-Driehoek_A)),Driehoek_B-SQRT((1-E4917)*(Driehoek_B-Driehoek_A)*(Driehoek_B-Driehoek_C)))</f>
        <v>4.1390847719286707</v>
      </c>
      <c r="E4917" s="2">
        <f t="shared" ca="1" si="526"/>
        <v>0.32490008987155017</v>
      </c>
      <c r="F4917" s="2"/>
      <c r="G4917" s="15">
        <f ca="1">_xlfn.NORM.INV(H4917,Normaal_Mu,Normaal_Sigma)</f>
        <v>5.3578334700245858</v>
      </c>
      <c r="H4917" s="2">
        <f t="shared" ca="1" si="527"/>
        <v>0.57099845891323697</v>
      </c>
      <c r="I4917" s="2"/>
      <c r="J4917" s="15">
        <f ca="1">-LN(K4917) /NegExp_Labda</f>
        <v>4.6969869406907483</v>
      </c>
      <c r="K4917" s="2">
        <f t="shared" ca="1" si="528"/>
        <v>0.3908633032664286</v>
      </c>
      <c r="L4917" s="2"/>
      <c r="M4917" s="17">
        <f t="shared" ca="1" si="529"/>
        <v>4</v>
      </c>
      <c r="N4917" s="2">
        <f t="shared" ca="1" si="524"/>
        <v>0.36262448649169265</v>
      </c>
      <c r="O4917" s="2"/>
      <c r="P4917" s="31">
        <f t="shared" ca="1" si="530"/>
        <v>3.8733779726344815</v>
      </c>
    </row>
    <row r="4918" spans="1:16" x14ac:dyDescent="0.25">
      <c r="A4918" s="32">
        <f ca="1">Uniform_A+B4918*(Uniform_B-Uniform_A)</f>
        <v>9.7650121900766091</v>
      </c>
      <c r="B4918" s="2">
        <f t="shared" ca="1" si="525"/>
        <v>0.97650121900766096</v>
      </c>
      <c r="C4918" s="4"/>
      <c r="D4918" s="5">
        <f ca="1">IF(E4918&lt;(Driehoek_C-Driehoek_A)/(Driehoek_B-Driehoek_A),Driehoek_A+SQRT(E4918*(Driehoek_B-Driehoek_A)*(Driehoek_C-Driehoek_A)),Driehoek_B-SQRT((1-E4918)*(Driehoek_B-Driehoek_A)*(Driehoek_B-Driehoek_C)))</f>
        <v>6.0977249926514556</v>
      </c>
      <c r="E4918" s="2">
        <f t="shared" ca="1" si="526"/>
        <v>0.75933713662057156</v>
      </c>
      <c r="F4918" s="2"/>
      <c r="G4918" s="15">
        <f ca="1">_xlfn.NORM.INV(H4918,Normaal_Mu,Normaal_Sigma)</f>
        <v>2.6232909186397944</v>
      </c>
      <c r="H4918" s="2">
        <f t="shared" ca="1" si="527"/>
        <v>0.1173468791615242</v>
      </c>
      <c r="I4918" s="2"/>
      <c r="J4918" s="15">
        <f ca="1">-LN(K4918) /NegExp_Labda</f>
        <v>0.10686310357026632</v>
      </c>
      <c r="K4918" s="2">
        <f t="shared" ca="1" si="528"/>
        <v>0.97885415527163877</v>
      </c>
      <c r="L4918" s="2"/>
      <c r="M4918" s="17">
        <f t="shared" ca="1" si="529"/>
        <v>4</v>
      </c>
      <c r="N4918" s="2">
        <f t="shared" ca="1" si="524"/>
        <v>0.39651391754774057</v>
      </c>
      <c r="O4918" s="2"/>
      <c r="P4918" s="31">
        <f t="shared" ca="1" si="530"/>
        <v>4.5185782409876243</v>
      </c>
    </row>
    <row r="4919" spans="1:16" x14ac:dyDescent="0.25">
      <c r="A4919" s="32">
        <f ca="1">Uniform_A+B4919*(Uniform_B-Uniform_A)</f>
        <v>2.7319261526030614</v>
      </c>
      <c r="B4919" s="2">
        <f t="shared" ca="1" si="525"/>
        <v>0.27319261526030614</v>
      </c>
      <c r="C4919" s="4"/>
      <c r="D4919" s="5">
        <f ca="1">IF(E4919&lt;(Driehoek_C-Driehoek_A)/(Driehoek_B-Driehoek_A),Driehoek_A+SQRT(E4919*(Driehoek_B-Driehoek_A)*(Driehoek_C-Driehoek_A)),Driehoek_B-SQRT((1-E4919)*(Driehoek_B-Driehoek_A)*(Driehoek_B-Driehoek_C)))</f>
        <v>7.7368359393445854</v>
      </c>
      <c r="E4919" s="2">
        <f t="shared" ca="1" si="526"/>
        <v>0.95441190159624356</v>
      </c>
      <c r="F4919" s="2"/>
      <c r="G4919" s="15">
        <f ca="1">_xlfn.NORM.INV(H4919,Normaal_Mu,Normaal_Sigma)</f>
        <v>6.1798284164231525</v>
      </c>
      <c r="H4919" s="2">
        <f t="shared" ca="1" si="527"/>
        <v>0.72237591597883322</v>
      </c>
      <c r="I4919" s="2"/>
      <c r="J4919" s="15">
        <f ca="1">-LN(K4919) /NegExp_Labda</f>
        <v>2.2290867670222614</v>
      </c>
      <c r="K4919" s="2">
        <f t="shared" ca="1" si="528"/>
        <v>0.64030071012698375</v>
      </c>
      <c r="L4919" s="2"/>
      <c r="M4919" s="17">
        <f t="shared" ca="1" si="529"/>
        <v>5</v>
      </c>
      <c r="N4919" s="2">
        <f t="shared" ca="1" si="524"/>
        <v>0.47316394880366752</v>
      </c>
      <c r="O4919" s="2"/>
      <c r="P4919" s="31">
        <f t="shared" ca="1" si="530"/>
        <v>4.7755354550786127</v>
      </c>
    </row>
    <row r="4920" spans="1:16" x14ac:dyDescent="0.25">
      <c r="A4920" s="32">
        <f ca="1">Uniform_A+B4920*(Uniform_B-Uniform_A)</f>
        <v>6.0930200438765194</v>
      </c>
      <c r="B4920" s="2">
        <f t="shared" ca="1" si="525"/>
        <v>0.60930200438765192</v>
      </c>
      <c r="C4920" s="4"/>
      <c r="D4920" s="5">
        <f ca="1">IF(E4920&lt;(Driehoek_C-Driehoek_A)/(Driehoek_B-Driehoek_A),Driehoek_A+SQRT(E4920*(Driehoek_B-Driehoek_A)*(Driehoek_C-Driehoek_A)),Driehoek_B-SQRT((1-E4920)*(Driehoek_B-Driehoek_A)*(Driehoek_B-Driehoek_C)))</f>
        <v>7.8521165234771422</v>
      </c>
      <c r="E4920" s="2">
        <f t="shared" ca="1" si="526"/>
        <v>0.96235324355216567</v>
      </c>
      <c r="F4920" s="2"/>
      <c r="G4920" s="15">
        <f ca="1">_xlfn.NORM.INV(H4920,Normaal_Mu,Normaal_Sigma)</f>
        <v>2.1456032675345194</v>
      </c>
      <c r="H4920" s="2">
        <f t="shared" ca="1" si="527"/>
        <v>7.6761362648485876E-2</v>
      </c>
      <c r="I4920" s="2"/>
      <c r="J4920" s="15">
        <f ca="1">-LN(K4920) /NegExp_Labda</f>
        <v>12.997701540428755</v>
      </c>
      <c r="K4920" s="2">
        <f t="shared" ca="1" si="528"/>
        <v>7.4307729026506064E-2</v>
      </c>
      <c r="L4920" s="2"/>
      <c r="M4920" s="17">
        <f t="shared" ca="1" si="529"/>
        <v>4</v>
      </c>
      <c r="N4920" s="2">
        <f t="shared" ca="1" si="524"/>
        <v>0.43105673812825718</v>
      </c>
      <c r="O4920" s="2"/>
      <c r="P4920" s="31">
        <f t="shared" ca="1" si="530"/>
        <v>6.6176882750633865</v>
      </c>
    </row>
    <row r="4921" spans="1:16" x14ac:dyDescent="0.25">
      <c r="A4921" s="32">
        <f ca="1">Uniform_A+B4921*(Uniform_B-Uniform_A)</f>
        <v>5.5427824508642631</v>
      </c>
      <c r="B4921" s="2">
        <f t="shared" ca="1" si="525"/>
        <v>0.55427824508642631</v>
      </c>
      <c r="C4921" s="4"/>
      <c r="D4921" s="5">
        <f ca="1">IF(E4921&lt;(Driehoek_C-Driehoek_A)/(Driehoek_B-Driehoek_A),Driehoek_A+SQRT(E4921*(Driehoek_B-Driehoek_A)*(Driehoek_C-Driehoek_A)),Driehoek_B-SQRT((1-E4921)*(Driehoek_B-Driehoek_A)*(Driehoek_B-Driehoek_C)))</f>
        <v>7.2108996648990198</v>
      </c>
      <c r="E4921" s="2">
        <f t="shared" ca="1" si="526"/>
        <v>0.90854628545547311</v>
      </c>
      <c r="F4921" s="2"/>
      <c r="G4921" s="15">
        <f ca="1">_xlfn.NORM.INV(H4921,Normaal_Mu,Normaal_Sigma)</f>
        <v>5.8182910950621824</v>
      </c>
      <c r="H4921" s="2">
        <f t="shared" ca="1" si="527"/>
        <v>0.65878357386682163</v>
      </c>
      <c r="I4921" s="2"/>
      <c r="J4921" s="15">
        <f ca="1">-LN(K4921) /NegExp_Labda</f>
        <v>9.8200080677438546</v>
      </c>
      <c r="K4921" s="2">
        <f t="shared" ca="1" si="528"/>
        <v>0.14029588622930222</v>
      </c>
      <c r="L4921" s="2"/>
      <c r="M4921" s="17">
        <f t="shared" ca="1" si="529"/>
        <v>4</v>
      </c>
      <c r="N4921" s="2">
        <f t="shared" ca="1" si="524"/>
        <v>0.37471423875400101</v>
      </c>
      <c r="O4921" s="2"/>
      <c r="P4921" s="31">
        <f t="shared" ca="1" si="530"/>
        <v>6.4783962557138635</v>
      </c>
    </row>
    <row r="4922" spans="1:16" x14ac:dyDescent="0.25">
      <c r="A4922" s="32">
        <f ca="1">Uniform_A+B4922*(Uniform_B-Uniform_A)</f>
        <v>5.4197209971293194</v>
      </c>
      <c r="B4922" s="2">
        <f t="shared" ca="1" si="525"/>
        <v>0.54197209971293192</v>
      </c>
      <c r="C4922" s="4"/>
      <c r="D4922" s="5">
        <f ca="1">IF(E4922&lt;(Driehoek_C-Driehoek_A)/(Driehoek_B-Driehoek_A),Driehoek_A+SQRT(E4922*(Driehoek_B-Driehoek_A)*(Driehoek_C-Driehoek_A)),Driehoek_B-SQRT((1-E4922)*(Driehoek_B-Driehoek_A)*(Driehoek_B-Driehoek_C)))</f>
        <v>4.7962568306269349</v>
      </c>
      <c r="E4922" s="2">
        <f t="shared" ca="1" si="526"/>
        <v>0.49510123902712266</v>
      </c>
      <c r="F4922" s="2"/>
      <c r="G4922" s="15">
        <f ca="1">_xlfn.NORM.INV(H4922,Normaal_Mu,Normaal_Sigma)</f>
        <v>3.3424278285665805</v>
      </c>
      <c r="H4922" s="2">
        <f t="shared" ca="1" si="527"/>
        <v>0.20361273155006632</v>
      </c>
      <c r="I4922" s="2"/>
      <c r="J4922" s="15">
        <f ca="1">-LN(K4922) /NegExp_Labda</f>
        <v>1.4094332081432099</v>
      </c>
      <c r="K4922" s="2">
        <f t="shared" ca="1" si="528"/>
        <v>0.75435919261596274</v>
      </c>
      <c r="L4922" s="2"/>
      <c r="M4922" s="17">
        <f t="shared" ca="1" si="529"/>
        <v>5</v>
      </c>
      <c r="N4922" s="2">
        <f t="shared" ca="1" si="524"/>
        <v>0.58907428381263782</v>
      </c>
      <c r="O4922" s="2"/>
      <c r="P4922" s="31">
        <f t="shared" ca="1" si="530"/>
        <v>3.9935677728932091</v>
      </c>
    </row>
    <row r="4923" spans="1:16" x14ac:dyDescent="0.25">
      <c r="A4923" s="32">
        <f ca="1">Uniform_A+B4923*(Uniform_B-Uniform_A)</f>
        <v>1.2228999005446406</v>
      </c>
      <c r="B4923" s="2">
        <f t="shared" ca="1" si="525"/>
        <v>0.12228999005446406</v>
      </c>
      <c r="C4923" s="4"/>
      <c r="D4923" s="5">
        <f ca="1">IF(E4923&lt;(Driehoek_C-Driehoek_A)/(Driehoek_B-Driehoek_A),Driehoek_A+SQRT(E4923*(Driehoek_B-Driehoek_A)*(Driehoek_C-Driehoek_A)),Driehoek_B-SQRT((1-E4923)*(Driehoek_B-Driehoek_A)*(Driehoek_B-Driehoek_C)))</f>
        <v>8.2272446896169988</v>
      </c>
      <c r="E4923" s="2">
        <f t="shared" ca="1" si="526"/>
        <v>0.98293854943642489</v>
      </c>
      <c r="F4923" s="2"/>
      <c r="G4923" s="15">
        <f ca="1">_xlfn.NORM.INV(H4923,Normaal_Mu,Normaal_Sigma)</f>
        <v>4.2526397472968842</v>
      </c>
      <c r="H4923" s="2">
        <f t="shared" ca="1" si="527"/>
        <v>0.35432115640600426</v>
      </c>
      <c r="I4923" s="2"/>
      <c r="J4923" s="15">
        <f ca="1">-LN(K4923) /NegExp_Labda</f>
        <v>6.7841038854947167</v>
      </c>
      <c r="K4923" s="2">
        <f t="shared" ca="1" si="528"/>
        <v>0.25747805724317085</v>
      </c>
      <c r="L4923" s="2"/>
      <c r="M4923" s="17">
        <f t="shared" ca="1" si="529"/>
        <v>3</v>
      </c>
      <c r="N4923" s="2">
        <f t="shared" ca="1" si="524"/>
        <v>0.21935703861250755</v>
      </c>
      <c r="O4923" s="2"/>
      <c r="P4923" s="31">
        <f t="shared" ca="1" si="530"/>
        <v>4.6973776445906479</v>
      </c>
    </row>
    <row r="4924" spans="1:16" x14ac:dyDescent="0.25">
      <c r="A4924" s="32">
        <f ca="1">Uniform_A+B4924*(Uniform_B-Uniform_A)</f>
        <v>2.8733689129560949</v>
      </c>
      <c r="B4924" s="2">
        <f t="shared" ca="1" si="525"/>
        <v>0.28733689129560946</v>
      </c>
      <c r="C4924" s="4"/>
      <c r="D4924" s="5">
        <f ca="1">IF(E4924&lt;(Driehoek_C-Driehoek_A)/(Driehoek_B-Driehoek_A),Driehoek_A+SQRT(E4924*(Driehoek_B-Driehoek_A)*(Driehoek_C-Driehoek_A)),Driehoek_B-SQRT((1-E4924)*(Driehoek_B-Driehoek_A)*(Driehoek_B-Driehoek_C)))</f>
        <v>3.6186957087062162</v>
      </c>
      <c r="E4924" s="2">
        <f t="shared" ca="1" si="526"/>
        <v>0.18715541409885139</v>
      </c>
      <c r="F4924" s="2"/>
      <c r="G4924" s="15">
        <f ca="1">_xlfn.NORM.INV(H4924,Normaal_Mu,Normaal_Sigma)</f>
        <v>4.7340473154769409</v>
      </c>
      <c r="H4924" s="2">
        <f t="shared" ca="1" si="527"/>
        <v>0.4471060452298109</v>
      </c>
      <c r="I4924" s="2"/>
      <c r="J4924" s="15">
        <f ca="1">-LN(K4924) /NegExp_Labda</f>
        <v>5.2607148723578741</v>
      </c>
      <c r="K4924" s="2">
        <f t="shared" ca="1" si="528"/>
        <v>0.34918864439099428</v>
      </c>
      <c r="L4924" s="2"/>
      <c r="M4924" s="17">
        <f t="shared" ca="1" si="529"/>
        <v>4</v>
      </c>
      <c r="N4924" s="2">
        <f t="shared" ca="1" si="524"/>
        <v>0.37288046593588797</v>
      </c>
      <c r="O4924" s="2"/>
      <c r="P4924" s="31">
        <f t="shared" ca="1" si="530"/>
        <v>4.097365361899425</v>
      </c>
    </row>
    <row r="4925" spans="1:16" x14ac:dyDescent="0.25">
      <c r="A4925" s="32">
        <f ca="1">Uniform_A+B4925*(Uniform_B-Uniform_A)</f>
        <v>4.8676606140591065</v>
      </c>
      <c r="B4925" s="2">
        <f t="shared" ca="1" si="525"/>
        <v>0.48676606140591061</v>
      </c>
      <c r="C4925" s="4"/>
      <c r="D4925" s="5">
        <f ca="1">IF(E4925&lt;(Driehoek_C-Driehoek_A)/(Driehoek_B-Driehoek_A),Driehoek_A+SQRT(E4925*(Driehoek_B-Driehoek_A)*(Driehoek_C-Driehoek_A)),Driehoek_B-SQRT((1-E4925)*(Driehoek_B-Driehoek_A)*(Driehoek_B-Driehoek_C)))</f>
        <v>5.4132880710949243</v>
      </c>
      <c r="E4925" s="2">
        <f t="shared" ca="1" si="526"/>
        <v>0.63244278683000088</v>
      </c>
      <c r="F4925" s="2"/>
      <c r="G4925" s="15">
        <f ca="1">_xlfn.NORM.INV(H4925,Normaal_Mu,Normaal_Sigma)</f>
        <v>8.2974958259738703</v>
      </c>
      <c r="H4925" s="2">
        <f t="shared" ca="1" si="527"/>
        <v>0.95040035505834697</v>
      </c>
      <c r="I4925" s="2"/>
      <c r="J4925" s="15">
        <f ca="1">-LN(K4925) /NegExp_Labda</f>
        <v>2.3379138659352869</v>
      </c>
      <c r="K4925" s="2">
        <f t="shared" ca="1" si="528"/>
        <v>0.62651486793545452</v>
      </c>
      <c r="L4925" s="2"/>
      <c r="M4925" s="17">
        <f t="shared" ca="1" si="529"/>
        <v>7</v>
      </c>
      <c r="N4925" s="2">
        <f t="shared" ca="1" si="524"/>
        <v>0.77135680213955615</v>
      </c>
      <c r="O4925" s="2"/>
      <c r="P4925" s="31">
        <f t="shared" ca="1" si="530"/>
        <v>5.5832716754126377</v>
      </c>
    </row>
    <row r="4926" spans="1:16" x14ac:dyDescent="0.25">
      <c r="A4926" s="32">
        <f ca="1">Uniform_A+B4926*(Uniform_B-Uniform_A)</f>
        <v>3.7387419215122595</v>
      </c>
      <c r="B4926" s="2">
        <f t="shared" ca="1" si="525"/>
        <v>0.37387419215122597</v>
      </c>
      <c r="C4926" s="4"/>
      <c r="D4926" s="5">
        <f ca="1">IF(E4926&lt;(Driehoek_C-Driehoek_A)/(Driehoek_B-Driehoek_A),Driehoek_A+SQRT(E4926*(Driehoek_B-Driehoek_A)*(Driehoek_C-Driehoek_A)),Driehoek_B-SQRT((1-E4926)*(Driehoek_B-Driehoek_A)*(Driehoek_B-Driehoek_C)))</f>
        <v>3.2203025948455384</v>
      </c>
      <c r="E4926" s="2">
        <f t="shared" ca="1" si="526"/>
        <v>0.1063670302133396</v>
      </c>
      <c r="F4926" s="2"/>
      <c r="G4926" s="15">
        <f ca="1">_xlfn.NORM.INV(H4926,Normaal_Mu,Normaal_Sigma)</f>
        <v>5.748848017071019</v>
      </c>
      <c r="H4926" s="2">
        <f t="shared" ca="1" si="527"/>
        <v>0.64595555819113104</v>
      </c>
      <c r="I4926" s="2"/>
      <c r="J4926" s="15">
        <f ca="1">-LN(K4926) /NegExp_Labda</f>
        <v>12.345165567893394</v>
      </c>
      <c r="K4926" s="2">
        <f t="shared" ca="1" si="528"/>
        <v>8.4666682503824808E-2</v>
      </c>
      <c r="L4926" s="2"/>
      <c r="M4926" s="17">
        <f t="shared" ca="1" si="529"/>
        <v>0</v>
      </c>
      <c r="N4926" s="2">
        <f t="shared" ca="1" si="524"/>
        <v>4.5382038769006261E-3</v>
      </c>
      <c r="O4926" s="2"/>
      <c r="P4926" s="31">
        <f t="shared" ca="1" si="530"/>
        <v>5.0106116202644424</v>
      </c>
    </row>
    <row r="4927" spans="1:16" x14ac:dyDescent="0.25">
      <c r="A4927" s="32">
        <f ca="1">Uniform_A+B4927*(Uniform_B-Uniform_A)</f>
        <v>0.90098261793636003</v>
      </c>
      <c r="B4927" s="2">
        <f t="shared" ca="1" si="525"/>
        <v>9.0098261793636003E-2</v>
      </c>
      <c r="C4927" s="4"/>
      <c r="D4927" s="5">
        <f ca="1">IF(E4927&lt;(Driehoek_C-Driehoek_A)/(Driehoek_B-Driehoek_A),Driehoek_A+SQRT(E4927*(Driehoek_B-Driehoek_A)*(Driehoek_C-Driehoek_A)),Driehoek_B-SQRT((1-E4927)*(Driehoek_B-Driehoek_A)*(Driehoek_B-Driehoek_C)))</f>
        <v>3.6431407737149701</v>
      </c>
      <c r="E4927" s="2">
        <f t="shared" ca="1" si="526"/>
        <v>0.19285082873175929</v>
      </c>
      <c r="F4927" s="2"/>
      <c r="G4927" s="15">
        <f ca="1">_xlfn.NORM.INV(H4927,Normaal_Mu,Normaal_Sigma)</f>
        <v>2.7054530574697346</v>
      </c>
      <c r="H4927" s="2">
        <f t="shared" ca="1" si="527"/>
        <v>0.12563430729482461</v>
      </c>
      <c r="I4927" s="2"/>
      <c r="J4927" s="15">
        <f ca="1">-LN(K4927) /NegExp_Labda</f>
        <v>1.3588292509244455</v>
      </c>
      <c r="K4927" s="2">
        <f t="shared" ca="1" si="528"/>
        <v>0.76203267001060593</v>
      </c>
      <c r="L4927" s="2"/>
      <c r="M4927" s="17">
        <f t="shared" ca="1" si="529"/>
        <v>3</v>
      </c>
      <c r="N4927" s="2">
        <f t="shared" ca="1" si="524"/>
        <v>0.24821562188857604</v>
      </c>
      <c r="O4927" s="2"/>
      <c r="P4927" s="31">
        <f t="shared" ca="1" si="530"/>
        <v>2.321681140009102</v>
      </c>
    </row>
    <row r="4928" spans="1:16" x14ac:dyDescent="0.25">
      <c r="A4928" s="32">
        <f ca="1">Uniform_A+B4928*(Uniform_B-Uniform_A)</f>
        <v>4.3138862830317839</v>
      </c>
      <c r="B4928" s="2">
        <f t="shared" ca="1" si="525"/>
        <v>0.43138862830317837</v>
      </c>
      <c r="C4928" s="4"/>
      <c r="D4928" s="5">
        <f ca="1">IF(E4928&lt;(Driehoek_C-Driehoek_A)/(Driehoek_B-Driehoek_A),Driehoek_A+SQRT(E4928*(Driehoek_B-Driehoek_A)*(Driehoek_C-Driehoek_A)),Driehoek_B-SQRT((1-E4928)*(Driehoek_B-Driehoek_A)*(Driehoek_B-Driehoek_C)))</f>
        <v>5.503146220012745</v>
      </c>
      <c r="E4928" s="2">
        <f t="shared" ca="1" si="526"/>
        <v>0.65062896118253832</v>
      </c>
      <c r="F4928" s="2"/>
      <c r="G4928" s="15">
        <f ca="1">_xlfn.NORM.INV(H4928,Normaal_Mu,Normaal_Sigma)</f>
        <v>5.4538873935277294</v>
      </c>
      <c r="H4928" s="2">
        <f t="shared" ca="1" si="527"/>
        <v>0.58976623835844733</v>
      </c>
      <c r="I4928" s="2"/>
      <c r="J4928" s="15">
        <f ca="1">-LN(K4928) /NegExp_Labda</f>
        <v>1.7946652810775245</v>
      </c>
      <c r="K4928" s="2">
        <f t="shared" ca="1" si="528"/>
        <v>0.69842110473855423</v>
      </c>
      <c r="L4928" s="2"/>
      <c r="M4928" s="17">
        <f t="shared" ca="1" si="529"/>
        <v>6</v>
      </c>
      <c r="N4928" s="2">
        <f t="shared" ca="1" si="524"/>
        <v>0.75969149015662651</v>
      </c>
      <c r="O4928" s="2"/>
      <c r="P4928" s="31">
        <f t="shared" ca="1" si="530"/>
        <v>4.6131170355299567</v>
      </c>
    </row>
    <row r="4929" spans="1:16" x14ac:dyDescent="0.25">
      <c r="A4929" s="32">
        <f ca="1">Uniform_A+B4929*(Uniform_B-Uniform_A)</f>
        <v>0.95570341400621484</v>
      </c>
      <c r="B4929" s="2">
        <f t="shared" ca="1" si="525"/>
        <v>9.5570341400621484E-2</v>
      </c>
      <c r="C4929" s="4"/>
      <c r="D4929" s="5">
        <f ca="1">IF(E4929&lt;(Driehoek_C-Driehoek_A)/(Driehoek_B-Driehoek_A),Driehoek_A+SQRT(E4929*(Driehoek_B-Driehoek_A)*(Driehoek_C-Driehoek_A)),Driehoek_B-SQRT((1-E4929)*(Driehoek_B-Driehoek_A)*(Driehoek_B-Driehoek_C)))</f>
        <v>7.5255845957577367</v>
      </c>
      <c r="E4929" s="2">
        <f t="shared" ca="1" si="526"/>
        <v>0.93788854902094643</v>
      </c>
      <c r="F4929" s="2"/>
      <c r="G4929" s="15">
        <f ca="1">_xlfn.NORM.INV(H4929,Normaal_Mu,Normaal_Sigma)</f>
        <v>4.2936575724039034</v>
      </c>
      <c r="H4929" s="2">
        <f t="shared" ca="1" si="527"/>
        <v>0.36198004359439828</v>
      </c>
      <c r="I4929" s="2"/>
      <c r="J4929" s="15">
        <f ca="1">-LN(K4929) /NegExp_Labda</f>
        <v>2.9673687021621156</v>
      </c>
      <c r="K4929" s="2">
        <f t="shared" ca="1" si="528"/>
        <v>0.55240503626181003</v>
      </c>
      <c r="L4929" s="2"/>
      <c r="M4929" s="17">
        <f t="shared" ca="1" si="529"/>
        <v>9</v>
      </c>
      <c r="N4929" s="2">
        <f t="shared" ca="1" si="524"/>
        <v>0.94277379979507081</v>
      </c>
      <c r="O4929" s="2"/>
      <c r="P4929" s="31">
        <f t="shared" ca="1" si="530"/>
        <v>4.9484628568659943</v>
      </c>
    </row>
    <row r="4930" spans="1:16" x14ac:dyDescent="0.25">
      <c r="A4930" s="32">
        <f ca="1">Uniform_A+B4930*(Uniform_B-Uniform_A)</f>
        <v>8.4708870049632612</v>
      </c>
      <c r="B4930" s="2">
        <f t="shared" ca="1" si="525"/>
        <v>0.84708870049632612</v>
      </c>
      <c r="C4930" s="4"/>
      <c r="D4930" s="5">
        <f ca="1">IF(E4930&lt;(Driehoek_C-Driehoek_A)/(Driehoek_B-Driehoek_A),Driehoek_A+SQRT(E4930*(Driehoek_B-Driehoek_A)*(Driehoek_C-Driehoek_A)),Driehoek_B-SQRT((1-E4930)*(Driehoek_B-Driehoek_A)*(Driehoek_B-Driehoek_C)))</f>
        <v>5.7567053081519273</v>
      </c>
      <c r="E4930" s="2">
        <f t="shared" ca="1" si="526"/>
        <v>0.69945827262371751</v>
      </c>
      <c r="F4930" s="2"/>
      <c r="G4930" s="15">
        <f ca="1">_xlfn.NORM.INV(H4930,Normaal_Mu,Normaal_Sigma)</f>
        <v>7.202624397023766</v>
      </c>
      <c r="H4930" s="2">
        <f t="shared" ca="1" si="527"/>
        <v>0.86461959806179711</v>
      </c>
      <c r="I4930" s="2"/>
      <c r="J4930" s="15">
        <f ca="1">-LN(K4930) /NegExp_Labda</f>
        <v>5.883006575364039</v>
      </c>
      <c r="K4930" s="2">
        <f t="shared" ca="1" si="528"/>
        <v>0.3083248589281723</v>
      </c>
      <c r="L4930" s="2"/>
      <c r="M4930" s="17">
        <f t="shared" ca="1" si="529"/>
        <v>5</v>
      </c>
      <c r="N4930" s="2">
        <f t="shared" ca="1" si="524"/>
        <v>0.47253791498885001</v>
      </c>
      <c r="O4930" s="2"/>
      <c r="P4930" s="31">
        <f t="shared" ca="1" si="530"/>
        <v>6.4626446571005989</v>
      </c>
    </row>
    <row r="4931" spans="1:16" x14ac:dyDescent="0.25">
      <c r="A4931" s="32">
        <f ca="1">Uniform_A+B4931*(Uniform_B-Uniform_A)</f>
        <v>8.4386493068439936</v>
      </c>
      <c r="B4931" s="2">
        <f t="shared" ca="1" si="525"/>
        <v>0.84386493068439938</v>
      </c>
      <c r="C4931" s="4"/>
      <c r="D4931" s="5">
        <f ca="1">IF(E4931&lt;(Driehoek_C-Driehoek_A)/(Driehoek_B-Driehoek_A),Driehoek_A+SQRT(E4931*(Driehoek_B-Driehoek_A)*(Driehoek_C-Driehoek_A)),Driehoek_B-SQRT((1-E4931)*(Driehoek_B-Driehoek_A)*(Driehoek_B-Driehoek_C)))</f>
        <v>5.8873774955497709</v>
      </c>
      <c r="E4931" s="2">
        <f t="shared" ca="1" si="526"/>
        <v>0.72318803270828513</v>
      </c>
      <c r="F4931" s="2"/>
      <c r="G4931" s="15">
        <f ca="1">_xlfn.NORM.INV(H4931,Normaal_Mu,Normaal_Sigma)</f>
        <v>5.1260878511123593</v>
      </c>
      <c r="H4931" s="2">
        <f t="shared" ca="1" si="527"/>
        <v>0.5251342368345977</v>
      </c>
      <c r="I4931" s="2"/>
      <c r="J4931" s="15">
        <f ca="1">-LN(K4931) /NegExp_Labda</f>
        <v>1.9459248482388551</v>
      </c>
      <c r="K4931" s="2">
        <f t="shared" ca="1" si="528"/>
        <v>0.6776089213379719</v>
      </c>
      <c r="L4931" s="2"/>
      <c r="M4931" s="17">
        <f t="shared" ca="1" si="529"/>
        <v>10</v>
      </c>
      <c r="N4931" s="2">
        <f t="shared" ca="1" si="524"/>
        <v>0.98014365711611762</v>
      </c>
      <c r="O4931" s="2"/>
      <c r="P4931" s="31">
        <f t="shared" ca="1" si="530"/>
        <v>6.2796079003489957</v>
      </c>
    </row>
    <row r="4932" spans="1:16" x14ac:dyDescent="0.25">
      <c r="A4932" s="32">
        <f ca="1">Uniform_A+B4932*(Uniform_B-Uniform_A)</f>
        <v>5.8333506474836643</v>
      </c>
      <c r="B4932" s="2">
        <f t="shared" ca="1" si="525"/>
        <v>0.58333506474836638</v>
      </c>
      <c r="C4932" s="4"/>
      <c r="D4932" s="5">
        <f ca="1">IF(E4932&lt;(Driehoek_C-Driehoek_A)/(Driehoek_B-Driehoek_A),Driehoek_A+SQRT(E4932*(Driehoek_B-Driehoek_A)*(Driehoek_C-Driehoek_A)),Driehoek_B-SQRT((1-E4932)*(Driehoek_B-Driehoek_A)*(Driehoek_B-Driehoek_C)))</f>
        <v>3.6535332806153731</v>
      </c>
      <c r="E4932" s="2">
        <f t="shared" ca="1" si="526"/>
        <v>0.19529802215018843</v>
      </c>
      <c r="F4932" s="2"/>
      <c r="G4932" s="15">
        <f ca="1">_xlfn.NORM.INV(H4932,Normaal_Mu,Normaal_Sigma)</f>
        <v>3.5051695679844972</v>
      </c>
      <c r="H4932" s="2">
        <f t="shared" ca="1" si="527"/>
        <v>0.22740648168517086</v>
      </c>
      <c r="I4932" s="2"/>
      <c r="J4932" s="15">
        <f ca="1">-LN(K4932) /NegExp_Labda</f>
        <v>2.7432513130209646</v>
      </c>
      <c r="K4932" s="2">
        <f t="shared" ca="1" si="528"/>
        <v>0.57772906689258519</v>
      </c>
      <c r="L4932" s="2"/>
      <c r="M4932" s="17">
        <f t="shared" ca="1" si="529"/>
        <v>3</v>
      </c>
      <c r="N4932" s="2">
        <f t="shared" ca="1" si="524"/>
        <v>0.24290749086971375</v>
      </c>
      <c r="O4932" s="2"/>
      <c r="P4932" s="31">
        <f t="shared" ca="1" si="530"/>
        <v>3.7470609618208996</v>
      </c>
    </row>
    <row r="4933" spans="1:16" x14ac:dyDescent="0.25">
      <c r="A4933" s="32">
        <f ca="1">Uniform_A+B4933*(Uniform_B-Uniform_A)</f>
        <v>7.3105647767880484</v>
      </c>
      <c r="B4933" s="2">
        <f t="shared" ca="1" si="525"/>
        <v>0.73105647767880488</v>
      </c>
      <c r="C4933" s="4"/>
      <c r="D4933" s="5">
        <f ca="1">IF(E4933&lt;(Driehoek_C-Driehoek_A)/(Driehoek_B-Driehoek_A),Driehoek_A+SQRT(E4933*(Driehoek_B-Driehoek_A)*(Driehoek_C-Driehoek_A)),Driehoek_B-SQRT((1-E4933)*(Driehoek_B-Driehoek_A)*(Driehoek_B-Driehoek_C)))</f>
        <v>5.6889647423350915</v>
      </c>
      <c r="E4933" s="2">
        <f t="shared" ca="1" si="526"/>
        <v>0.68677272921428201</v>
      </c>
      <c r="F4933" s="2"/>
      <c r="G4933" s="15">
        <f ca="1">_xlfn.NORM.INV(H4933,Normaal_Mu,Normaal_Sigma)</f>
        <v>5.5080710575387153</v>
      </c>
      <c r="H4933" s="2">
        <f t="shared" ca="1" si="527"/>
        <v>0.60026594488990204</v>
      </c>
      <c r="I4933" s="2"/>
      <c r="J4933" s="15">
        <f ca="1">-LN(K4933) /NegExp_Labda</f>
        <v>20.124999679107287</v>
      </c>
      <c r="K4933" s="2">
        <f t="shared" ca="1" si="528"/>
        <v>1.7863425299762592E-2</v>
      </c>
      <c r="L4933" s="2"/>
      <c r="M4933" s="17">
        <f t="shared" ca="1" si="529"/>
        <v>9</v>
      </c>
      <c r="N4933" s="2">
        <f t="shared" ref="N4933:N4996" ca="1" si="531">RAND()</f>
        <v>0.93505151618037541</v>
      </c>
      <c r="O4933" s="2"/>
      <c r="P4933" s="31">
        <f t="shared" ca="1" si="530"/>
        <v>9.5265200511538275</v>
      </c>
    </row>
    <row r="4934" spans="1:16" x14ac:dyDescent="0.25">
      <c r="A4934" s="32">
        <f ca="1">Uniform_A+B4934*(Uniform_B-Uniform_A)</f>
        <v>0.81413276569478943</v>
      </c>
      <c r="B4934" s="2">
        <f t="shared" ref="B4934:B4997" ca="1" si="532">RAND()</f>
        <v>8.1413276569478943E-2</v>
      </c>
      <c r="C4934" s="4"/>
      <c r="D4934" s="5">
        <f ca="1">IF(E4934&lt;(Driehoek_C-Driehoek_A)/(Driehoek_B-Driehoek_A),Driehoek_A+SQRT(E4934*(Driehoek_B-Driehoek_A)*(Driehoek_C-Driehoek_A)),Driehoek_B-SQRT((1-E4934)*(Driehoek_B-Driehoek_A)*(Driehoek_B-Driehoek_C)))</f>
        <v>5.419572488320191</v>
      </c>
      <c r="E4934" s="2">
        <f t="shared" ref="E4934:E4997" ca="1" si="533">RAND()</f>
        <v>0.6337296809601809</v>
      </c>
      <c r="F4934" s="2"/>
      <c r="G4934" s="15">
        <f ca="1">_xlfn.NORM.INV(H4934,Normaal_Mu,Normaal_Sigma)</f>
        <v>5.181996669092797</v>
      </c>
      <c r="H4934" s="2">
        <f t="shared" ref="H4934:H4997" ca="1" si="534">RAND()</f>
        <v>0.53625304279666275</v>
      </c>
      <c r="I4934" s="2"/>
      <c r="J4934" s="15">
        <f ca="1">-LN(K4934) /NegExp_Labda</f>
        <v>6.9392112526092991</v>
      </c>
      <c r="K4934" s="2">
        <f t="shared" ref="K4934:K4997" ca="1" si="535">RAND()</f>
        <v>0.24961332699023908</v>
      </c>
      <c r="L4934" s="2"/>
      <c r="M4934" s="17">
        <f t="shared" ca="1" si="529"/>
        <v>3</v>
      </c>
      <c r="N4934" s="2">
        <f t="shared" ca="1" si="531"/>
        <v>0.18562366714474454</v>
      </c>
      <c r="O4934" s="2"/>
      <c r="P4934" s="31">
        <f t="shared" ca="1" si="530"/>
        <v>4.2709826351434153</v>
      </c>
    </row>
    <row r="4935" spans="1:16" x14ac:dyDescent="0.25">
      <c r="A4935" s="32">
        <f ca="1">Uniform_A+B4935*(Uniform_B-Uniform_A)</f>
        <v>7.2290306250714167</v>
      </c>
      <c r="B4935" s="2">
        <f t="shared" ca="1" si="532"/>
        <v>0.72290306250714165</v>
      </c>
      <c r="C4935" s="4"/>
      <c r="D4935" s="5">
        <f ca="1">IF(E4935&lt;(Driehoek_C-Driehoek_A)/(Driehoek_B-Driehoek_A),Driehoek_A+SQRT(E4935*(Driehoek_B-Driehoek_A)*(Driehoek_C-Driehoek_A)),Driehoek_B-SQRT((1-E4935)*(Driehoek_B-Driehoek_A)*(Driehoek_B-Driehoek_C)))</f>
        <v>8.5783888340141559</v>
      </c>
      <c r="E4935" s="2">
        <f t="shared" ca="1" si="533"/>
        <v>0.99492125784903018</v>
      </c>
      <c r="F4935" s="2"/>
      <c r="G4935" s="15">
        <f ca="1">_xlfn.NORM.INV(H4935,Normaal_Mu,Normaal_Sigma)</f>
        <v>3.6752592105110011</v>
      </c>
      <c r="H4935" s="2">
        <f t="shared" ca="1" si="534"/>
        <v>0.25386693614235911</v>
      </c>
      <c r="I4935" s="2"/>
      <c r="J4935" s="15">
        <f ca="1">-LN(K4935) /NegExp_Labda</f>
        <v>1.9705688003857704</v>
      </c>
      <c r="K4935" s="2">
        <f t="shared" ca="1" si="535"/>
        <v>0.67427734603433931</v>
      </c>
      <c r="L4935" s="2"/>
      <c r="M4935" s="17">
        <f t="shared" ca="1" si="529"/>
        <v>5</v>
      </c>
      <c r="N4935" s="2">
        <f t="shared" ca="1" si="531"/>
        <v>0.46951869568090687</v>
      </c>
      <c r="O4935" s="2"/>
      <c r="P4935" s="31">
        <f t="shared" ca="1" si="530"/>
        <v>5.2906494939964688</v>
      </c>
    </row>
    <row r="4936" spans="1:16" x14ac:dyDescent="0.25">
      <c r="A4936" s="32">
        <f ca="1">Uniform_A+B4936*(Uniform_B-Uniform_A)</f>
        <v>0.19925182748523507</v>
      </c>
      <c r="B4936" s="2">
        <f t="shared" ca="1" si="532"/>
        <v>1.9925182748523507E-2</v>
      </c>
      <c r="C4936" s="4"/>
      <c r="D4936" s="5">
        <f ca="1">IF(E4936&lt;(Driehoek_C-Driehoek_A)/(Driehoek_B-Driehoek_A),Driehoek_A+SQRT(E4936*(Driehoek_B-Driehoek_A)*(Driehoek_C-Driehoek_A)),Driehoek_B-SQRT((1-E4936)*(Driehoek_B-Driehoek_A)*(Driehoek_B-Driehoek_C)))</f>
        <v>6.8233083247465833</v>
      </c>
      <c r="E4936" s="2">
        <f t="shared" ca="1" si="533"/>
        <v>0.86462895288235642</v>
      </c>
      <c r="F4936" s="2"/>
      <c r="G4936" s="15">
        <f ca="1">_xlfn.NORM.INV(H4936,Normaal_Mu,Normaal_Sigma)</f>
        <v>6.7470503153999015</v>
      </c>
      <c r="H4936" s="2">
        <f t="shared" ca="1" si="534"/>
        <v>0.8088115500657822</v>
      </c>
      <c r="I4936" s="2"/>
      <c r="J4936" s="15">
        <f ca="1">-LN(K4936) /NegExp_Labda</f>
        <v>0.48447840363740741</v>
      </c>
      <c r="K4936" s="2">
        <f t="shared" ca="1" si="535"/>
        <v>0.90765068665401794</v>
      </c>
      <c r="L4936" s="2"/>
      <c r="M4936" s="17">
        <f t="shared" ca="1" si="529"/>
        <v>7</v>
      </c>
      <c r="N4936" s="2">
        <f t="shared" ca="1" si="531"/>
        <v>0.78057690436664384</v>
      </c>
      <c r="O4936" s="2"/>
      <c r="P4936" s="31">
        <f t="shared" ca="1" si="530"/>
        <v>4.2508177742538251</v>
      </c>
    </row>
    <row r="4937" spans="1:16" x14ac:dyDescent="0.25">
      <c r="A4937" s="32">
        <f ca="1">Uniform_A+B4937*(Uniform_B-Uniform_A)</f>
        <v>5.9049172528038127</v>
      </c>
      <c r="B4937" s="2">
        <f t="shared" ca="1" si="532"/>
        <v>0.5904917252803813</v>
      </c>
      <c r="C4937" s="4"/>
      <c r="D4937" s="5">
        <f ca="1">IF(E4937&lt;(Driehoek_C-Driehoek_A)/(Driehoek_B-Driehoek_A),Driehoek_A+SQRT(E4937*(Driehoek_B-Driehoek_A)*(Driehoek_C-Driehoek_A)),Driehoek_B-SQRT((1-E4937)*(Driehoek_B-Driehoek_A)*(Driehoek_B-Driehoek_C)))</f>
        <v>2.4079976539936103</v>
      </c>
      <c r="E4937" s="2">
        <f t="shared" ca="1" si="533"/>
        <v>1.1890148976020698E-2</v>
      </c>
      <c r="F4937" s="2"/>
      <c r="G4937" s="15">
        <f ca="1">_xlfn.NORM.INV(H4937,Normaal_Mu,Normaal_Sigma)</f>
        <v>4.0438121135989231</v>
      </c>
      <c r="H4937" s="2">
        <f t="shared" ca="1" si="534"/>
        <v>0.31629167139396364</v>
      </c>
      <c r="I4937" s="2"/>
      <c r="J4937" s="15">
        <f ca="1">-LN(K4937) /NegExp_Labda</f>
        <v>3.054540725765976</v>
      </c>
      <c r="K4937" s="2">
        <f t="shared" ca="1" si="535"/>
        <v>0.54285765160668931</v>
      </c>
      <c r="L4937" s="2"/>
      <c r="M4937" s="17">
        <f t="shared" ca="1" si="529"/>
        <v>4</v>
      </c>
      <c r="N4937" s="2">
        <f t="shared" ca="1" si="531"/>
        <v>0.42432085812469023</v>
      </c>
      <c r="O4937" s="2"/>
      <c r="P4937" s="31">
        <f t="shared" ca="1" si="530"/>
        <v>3.8822535492324648</v>
      </c>
    </row>
    <row r="4938" spans="1:16" x14ac:dyDescent="0.25">
      <c r="A4938" s="32">
        <f ca="1">Uniform_A+B4938*(Uniform_B-Uniform_A)</f>
        <v>8.6821315678728848</v>
      </c>
      <c r="B4938" s="2">
        <f t="shared" ca="1" si="532"/>
        <v>0.8682131567872885</v>
      </c>
      <c r="C4938" s="4"/>
      <c r="D4938" s="5">
        <f ca="1">IF(E4938&lt;(Driehoek_C-Driehoek_A)/(Driehoek_B-Driehoek_A),Driehoek_A+SQRT(E4938*(Driehoek_B-Driehoek_A)*(Driehoek_C-Driehoek_A)),Driehoek_B-SQRT((1-E4938)*(Driehoek_B-Driehoek_A)*(Driehoek_B-Driehoek_C)))</f>
        <v>3.7829168535601063</v>
      </c>
      <c r="E4938" s="2">
        <f t="shared" ca="1" si="533"/>
        <v>0.22705660762204782</v>
      </c>
      <c r="F4938" s="2"/>
      <c r="G4938" s="15">
        <f ca="1">_xlfn.NORM.INV(H4938,Normaal_Mu,Normaal_Sigma)</f>
        <v>5.3339899279565008</v>
      </c>
      <c r="H4938" s="2">
        <f t="shared" ca="1" si="534"/>
        <v>0.56631299427599879</v>
      </c>
      <c r="I4938" s="2"/>
      <c r="J4938" s="15">
        <f ca="1">-LN(K4938) /NegExp_Labda</f>
        <v>0.26861120319420234</v>
      </c>
      <c r="K4938" s="2">
        <f t="shared" ca="1" si="535"/>
        <v>0.94769530118914425</v>
      </c>
      <c r="L4938" s="2"/>
      <c r="M4938" s="17">
        <f t="shared" ca="1" si="529"/>
        <v>4</v>
      </c>
      <c r="N4938" s="2">
        <f t="shared" ca="1" si="531"/>
        <v>0.3238085907443764</v>
      </c>
      <c r="O4938" s="2"/>
      <c r="P4938" s="31">
        <f t="shared" ca="1" si="530"/>
        <v>4.413529910516738</v>
      </c>
    </row>
    <row r="4939" spans="1:16" x14ac:dyDescent="0.25">
      <c r="A4939" s="32">
        <f ca="1">Uniform_A+B4939*(Uniform_B-Uniform_A)</f>
        <v>9.2624044946720936</v>
      </c>
      <c r="B4939" s="2">
        <f t="shared" ca="1" si="532"/>
        <v>0.92624044946720929</v>
      </c>
      <c r="C4939" s="4"/>
      <c r="D4939" s="5">
        <f ca="1">IF(E4939&lt;(Driehoek_C-Driehoek_A)/(Driehoek_B-Driehoek_A),Driehoek_A+SQRT(E4939*(Driehoek_B-Driehoek_A)*(Driehoek_C-Driehoek_A)),Driehoek_B-SQRT((1-E4939)*(Driehoek_B-Driehoek_A)*(Driehoek_B-Driehoek_C)))</f>
        <v>4.6945428094182846</v>
      </c>
      <c r="E4939" s="2">
        <f t="shared" ca="1" si="533"/>
        <v>0.47037252514480588</v>
      </c>
      <c r="F4939" s="2"/>
      <c r="G4939" s="15">
        <f ca="1">_xlfn.NORM.INV(H4939,Normaal_Mu,Normaal_Sigma)</f>
        <v>7.0228792824978523</v>
      </c>
      <c r="H4939" s="2">
        <f t="shared" ca="1" si="534"/>
        <v>0.84409697189747135</v>
      </c>
      <c r="I4939" s="2"/>
      <c r="J4939" s="15">
        <f ca="1">-LN(K4939) /NegExp_Labda</f>
        <v>2.1598698893962367</v>
      </c>
      <c r="K4939" s="2">
        <f t="shared" ca="1" si="535"/>
        <v>0.64922627070974948</v>
      </c>
      <c r="L4939" s="2"/>
      <c r="M4939" s="17">
        <f t="shared" ca="1" si="529"/>
        <v>3</v>
      </c>
      <c r="N4939" s="2">
        <f t="shared" ca="1" si="531"/>
        <v>0.22714386150561638</v>
      </c>
      <c r="O4939" s="2"/>
      <c r="P4939" s="31">
        <f t="shared" ca="1" si="530"/>
        <v>5.2279392951968937</v>
      </c>
    </row>
    <row r="4940" spans="1:16" x14ac:dyDescent="0.25">
      <c r="A4940" s="32">
        <f ca="1">Uniform_A+B4940*(Uniform_B-Uniform_A)</f>
        <v>0.54672307301746992</v>
      </c>
      <c r="B4940" s="2">
        <f t="shared" ca="1" si="532"/>
        <v>5.4672307301746992E-2</v>
      </c>
      <c r="C4940" s="4"/>
      <c r="D4940" s="5">
        <f ca="1">IF(E4940&lt;(Driehoek_C-Driehoek_A)/(Driehoek_B-Driehoek_A),Driehoek_A+SQRT(E4940*(Driehoek_B-Driehoek_A)*(Driehoek_C-Driehoek_A)),Driehoek_B-SQRT((1-E4940)*(Driehoek_B-Driehoek_A)*(Driehoek_B-Driehoek_C)))</f>
        <v>3.8721759139719945</v>
      </c>
      <c r="E4940" s="2">
        <f t="shared" ca="1" si="533"/>
        <v>0.25036018948977667</v>
      </c>
      <c r="F4940" s="2"/>
      <c r="G4940" s="15">
        <f ca="1">_xlfn.NORM.INV(H4940,Normaal_Mu,Normaal_Sigma)</f>
        <v>1.5952417321705359</v>
      </c>
      <c r="H4940" s="2">
        <f t="shared" ca="1" si="534"/>
        <v>4.4342159502280043E-2</v>
      </c>
      <c r="I4940" s="2"/>
      <c r="J4940" s="15">
        <f ca="1">-LN(K4940) /NegExp_Labda</f>
        <v>0.31822373246612801</v>
      </c>
      <c r="K4940" s="2">
        <f t="shared" ca="1" si="535"/>
        <v>0.93833828829368038</v>
      </c>
      <c r="L4940" s="2"/>
      <c r="M4940" s="17">
        <f t="shared" ca="1" si="529"/>
        <v>4</v>
      </c>
      <c r="N4940" s="2">
        <f t="shared" ca="1" si="531"/>
        <v>0.40922313077111139</v>
      </c>
      <c r="O4940" s="2"/>
      <c r="P4940" s="31">
        <f t="shared" ca="1" si="530"/>
        <v>2.0664728903252256</v>
      </c>
    </row>
    <row r="4941" spans="1:16" x14ac:dyDescent="0.25">
      <c r="A4941" s="32">
        <f ca="1">Uniform_A+B4941*(Uniform_B-Uniform_A)</f>
        <v>8.0341238957141119</v>
      </c>
      <c r="B4941" s="2">
        <f t="shared" ca="1" si="532"/>
        <v>0.80341238957141126</v>
      </c>
      <c r="C4941" s="4"/>
      <c r="D4941" s="5">
        <f ca="1">IF(E4941&lt;(Driehoek_C-Driehoek_A)/(Driehoek_B-Driehoek_A),Driehoek_A+SQRT(E4941*(Driehoek_B-Driehoek_A)*(Driehoek_C-Driehoek_A)),Driehoek_B-SQRT((1-E4941)*(Driehoek_B-Driehoek_A)*(Driehoek_B-Driehoek_C)))</f>
        <v>4.3616877535317418</v>
      </c>
      <c r="E4941" s="2">
        <f t="shared" ca="1" si="533"/>
        <v>0.38531598583607374</v>
      </c>
      <c r="F4941" s="2"/>
      <c r="G4941" s="15">
        <f ca="1">_xlfn.NORM.INV(H4941,Normaal_Mu,Normaal_Sigma)</f>
        <v>2.5240137321420306</v>
      </c>
      <c r="H4941" s="2">
        <f t="shared" ca="1" si="534"/>
        <v>0.10785930336167182</v>
      </c>
      <c r="I4941" s="2"/>
      <c r="J4941" s="15">
        <f ca="1">-LN(K4941) /NegExp_Labda</f>
        <v>4.5895133723027453</v>
      </c>
      <c r="K4941" s="2">
        <f t="shared" ca="1" si="535"/>
        <v>0.39935574235810822</v>
      </c>
      <c r="L4941" s="2"/>
      <c r="M4941" s="17">
        <f t="shared" ca="1" si="529"/>
        <v>5</v>
      </c>
      <c r="N4941" s="2">
        <f t="shared" ca="1" si="531"/>
        <v>0.49505772466907094</v>
      </c>
      <c r="O4941" s="2"/>
      <c r="P4941" s="31">
        <f t="shared" ca="1" si="530"/>
        <v>4.9018677507381252</v>
      </c>
    </row>
    <row r="4942" spans="1:16" x14ac:dyDescent="0.25">
      <c r="A4942" s="32">
        <f ca="1">Uniform_A+B4942*(Uniform_B-Uniform_A)</f>
        <v>3.0396450175602272</v>
      </c>
      <c r="B4942" s="2">
        <f t="shared" ca="1" si="532"/>
        <v>0.30396450175602274</v>
      </c>
      <c r="C4942" s="4"/>
      <c r="D4942" s="5">
        <f ca="1">IF(E4942&lt;(Driehoek_C-Driehoek_A)/(Driehoek_B-Driehoek_A),Driehoek_A+SQRT(E4942*(Driehoek_B-Driehoek_A)*(Driehoek_C-Driehoek_A)),Driehoek_B-SQRT((1-E4942)*(Driehoek_B-Driehoek_A)*(Driehoek_B-Driehoek_C)))</f>
        <v>2.4335819660371447</v>
      </c>
      <c r="E4942" s="2">
        <f t="shared" ca="1" si="533"/>
        <v>1.342809437661685E-2</v>
      </c>
      <c r="F4942" s="2"/>
      <c r="G4942" s="15">
        <f ca="1">_xlfn.NORM.INV(H4942,Normaal_Mu,Normaal_Sigma)</f>
        <v>3.6945205434216377</v>
      </c>
      <c r="H4942" s="2">
        <f t="shared" ca="1" si="534"/>
        <v>0.25696204282004909</v>
      </c>
      <c r="I4942" s="2"/>
      <c r="J4942" s="15">
        <f ca="1">-LN(K4942) /NegExp_Labda</f>
        <v>0.82718044878932784</v>
      </c>
      <c r="K4942" s="2">
        <f t="shared" ca="1" si="535"/>
        <v>0.84752402693987194</v>
      </c>
      <c r="L4942" s="2"/>
      <c r="M4942" s="17">
        <f t="shared" ca="1" si="529"/>
        <v>9</v>
      </c>
      <c r="N4942" s="2">
        <f t="shared" ca="1" si="531"/>
        <v>0.96747606475394365</v>
      </c>
      <c r="O4942" s="2"/>
      <c r="P4942" s="31">
        <f t="shared" ca="1" si="530"/>
        <v>3.7989855951616676</v>
      </c>
    </row>
    <row r="4943" spans="1:16" x14ac:dyDescent="0.25">
      <c r="A4943" s="32">
        <f ca="1">Uniform_A+B4943*(Uniform_B-Uniform_A)</f>
        <v>5.377656970610504</v>
      </c>
      <c r="B4943" s="2">
        <f t="shared" ca="1" si="532"/>
        <v>0.53776569706105037</v>
      </c>
      <c r="C4943" s="4"/>
      <c r="D4943" s="5">
        <f ca="1">IF(E4943&lt;(Driehoek_C-Driehoek_A)/(Driehoek_B-Driehoek_A),Driehoek_A+SQRT(E4943*(Driehoek_B-Driehoek_A)*(Driehoek_C-Driehoek_A)),Driehoek_B-SQRT((1-E4943)*(Driehoek_B-Driehoek_A)*(Driehoek_B-Driehoek_C)))</f>
        <v>5.2294032939222017</v>
      </c>
      <c r="E4943" s="2">
        <f t="shared" ca="1" si="533"/>
        <v>0.59378858514615029</v>
      </c>
      <c r="F4943" s="2"/>
      <c r="G4943" s="15">
        <f ca="1">_xlfn.NORM.INV(H4943,Normaal_Mu,Normaal_Sigma)</f>
        <v>3.6075462866319694</v>
      </c>
      <c r="H4943" s="2">
        <f t="shared" ca="1" si="534"/>
        <v>0.24314338553745218</v>
      </c>
      <c r="I4943" s="2"/>
      <c r="J4943" s="15">
        <f ca="1">-LN(K4943) /NegExp_Labda</f>
        <v>4.9740786987936332</v>
      </c>
      <c r="K4943" s="2">
        <f t="shared" ca="1" si="535"/>
        <v>0.36979157615193559</v>
      </c>
      <c r="L4943" s="2"/>
      <c r="M4943" s="17">
        <f t="shared" ca="1" si="529"/>
        <v>7</v>
      </c>
      <c r="N4943" s="2">
        <f t="shared" ca="1" si="531"/>
        <v>0.81503759976758272</v>
      </c>
      <c r="O4943" s="2"/>
      <c r="P4943" s="31">
        <f t="shared" ca="1" si="530"/>
        <v>5.2377370499916616</v>
      </c>
    </row>
    <row r="4944" spans="1:16" x14ac:dyDescent="0.25">
      <c r="A4944" s="32">
        <f ca="1">Uniform_A+B4944*(Uniform_B-Uniform_A)</f>
        <v>2.5239406085184757</v>
      </c>
      <c r="B4944" s="2">
        <f t="shared" ca="1" si="532"/>
        <v>0.25239406085184757</v>
      </c>
      <c r="C4944" s="4"/>
      <c r="D4944" s="5">
        <f ca="1">IF(E4944&lt;(Driehoek_C-Driehoek_A)/(Driehoek_B-Driehoek_A),Driehoek_A+SQRT(E4944*(Driehoek_B-Driehoek_A)*(Driehoek_C-Driehoek_A)),Driehoek_B-SQRT((1-E4944)*(Driehoek_B-Driehoek_A)*(Driehoek_B-Driehoek_C)))</f>
        <v>3.1614423583163589</v>
      </c>
      <c r="E4944" s="2">
        <f t="shared" ca="1" si="533"/>
        <v>9.635345369224757E-2</v>
      </c>
      <c r="F4944" s="2"/>
      <c r="G4944" s="15">
        <f ca="1">_xlfn.NORM.INV(H4944,Normaal_Mu,Normaal_Sigma)</f>
        <v>5.2384311434122344</v>
      </c>
      <c r="H4944" s="2">
        <f t="shared" ca="1" si="534"/>
        <v>0.54744771490406396</v>
      </c>
      <c r="I4944" s="2"/>
      <c r="J4944" s="15">
        <f ca="1">-LN(K4944) /NegExp_Labda</f>
        <v>7.2967974847593879</v>
      </c>
      <c r="K4944" s="2">
        <f t="shared" ca="1" si="535"/>
        <v>0.23238507041856704</v>
      </c>
      <c r="L4944" s="2"/>
      <c r="M4944" s="17">
        <f t="shared" ca="1" si="529"/>
        <v>3</v>
      </c>
      <c r="N4944" s="2">
        <f t="shared" ca="1" si="531"/>
        <v>0.1343599774920563</v>
      </c>
      <c r="O4944" s="2"/>
      <c r="P4944" s="31">
        <f t="shared" ca="1" si="530"/>
        <v>4.2441223190012911</v>
      </c>
    </row>
    <row r="4945" spans="1:16" x14ac:dyDescent="0.25">
      <c r="A4945" s="32">
        <f ca="1">Uniform_A+B4945*(Uniform_B-Uniform_A)</f>
        <v>8.9491801813392122</v>
      </c>
      <c r="B4945" s="2">
        <f t="shared" ca="1" si="532"/>
        <v>0.89491801813392113</v>
      </c>
      <c r="C4945" s="4"/>
      <c r="D4945" s="5">
        <f ca="1">IF(E4945&lt;(Driehoek_C-Driehoek_A)/(Driehoek_B-Driehoek_A),Driehoek_A+SQRT(E4945*(Driehoek_B-Driehoek_A)*(Driehoek_C-Driehoek_A)),Driehoek_B-SQRT((1-E4945)*(Driehoek_B-Driehoek_A)*(Driehoek_B-Driehoek_C)))</f>
        <v>5.4131852636864064</v>
      </c>
      <c r="E4945" s="2">
        <f t="shared" ca="1" si="533"/>
        <v>0.63242171563896132</v>
      </c>
      <c r="F4945" s="2"/>
      <c r="G4945" s="15">
        <f ca="1">_xlfn.NORM.INV(H4945,Normaal_Mu,Normaal_Sigma)</f>
        <v>4.8976746086670673</v>
      </c>
      <c r="H4945" s="2">
        <f t="shared" ca="1" si="534"/>
        <v>0.47959793871951528</v>
      </c>
      <c r="I4945" s="2"/>
      <c r="J4945" s="15">
        <f ca="1">-LN(K4945) /NegExp_Labda</f>
        <v>12.100439739872941</v>
      </c>
      <c r="K4945" s="2">
        <f t="shared" ca="1" si="535"/>
        <v>8.8913797327121125E-2</v>
      </c>
      <c r="L4945" s="2"/>
      <c r="M4945" s="17">
        <f t="shared" ca="1" si="529"/>
        <v>2</v>
      </c>
      <c r="N4945" s="2">
        <f t="shared" ca="1" si="531"/>
        <v>7.9865509887964037E-2</v>
      </c>
      <c r="O4945" s="2"/>
      <c r="P4945" s="31">
        <f t="shared" ca="1" si="530"/>
        <v>6.6720959587131246</v>
      </c>
    </row>
    <row r="4946" spans="1:16" x14ac:dyDescent="0.25">
      <c r="A4946" s="32">
        <f ca="1">Uniform_A+B4946*(Uniform_B-Uniform_A)</f>
        <v>5.7283693604548658</v>
      </c>
      <c r="B4946" s="2">
        <f t="shared" ca="1" si="532"/>
        <v>0.57283693604548658</v>
      </c>
      <c r="C4946" s="4"/>
      <c r="D4946" s="5">
        <f ca="1">IF(E4946&lt;(Driehoek_C-Driehoek_A)/(Driehoek_B-Driehoek_A),Driehoek_A+SQRT(E4946*(Driehoek_B-Driehoek_A)*(Driehoek_C-Driehoek_A)),Driehoek_B-SQRT((1-E4946)*(Driehoek_B-Driehoek_A)*(Driehoek_B-Driehoek_C)))</f>
        <v>4.3445924132789546</v>
      </c>
      <c r="E4946" s="2">
        <f t="shared" ca="1" si="533"/>
        <v>0.38077657718571811</v>
      </c>
      <c r="F4946" s="2"/>
      <c r="G4946" s="15">
        <f ca="1">_xlfn.NORM.INV(H4946,Normaal_Mu,Normaal_Sigma)</f>
        <v>6.226714031150272</v>
      </c>
      <c r="H4946" s="2">
        <f t="shared" ca="1" si="534"/>
        <v>0.73017984929291724</v>
      </c>
      <c r="I4946" s="2"/>
      <c r="J4946" s="15">
        <f ca="1">-LN(K4946) /NegExp_Labda</f>
        <v>7.2342669173369867</v>
      </c>
      <c r="K4946" s="2">
        <f t="shared" ca="1" si="535"/>
        <v>0.23530955332249892</v>
      </c>
      <c r="L4946" s="2"/>
      <c r="M4946" s="17">
        <f t="shared" ca="1" si="529"/>
        <v>7</v>
      </c>
      <c r="N4946" s="2">
        <f t="shared" ca="1" si="531"/>
        <v>0.77536597578163524</v>
      </c>
      <c r="O4946" s="2"/>
      <c r="P4946" s="31">
        <f t="shared" ca="1" si="530"/>
        <v>6.1067885444442158</v>
      </c>
    </row>
    <row r="4947" spans="1:16" x14ac:dyDescent="0.25">
      <c r="A4947" s="32">
        <f ca="1">Uniform_A+B4947*(Uniform_B-Uniform_A)</f>
        <v>5.3578270118450195</v>
      </c>
      <c r="B4947" s="2">
        <f t="shared" ca="1" si="532"/>
        <v>0.535782701184502</v>
      </c>
      <c r="C4947" s="4"/>
      <c r="D4947" s="5">
        <f ca="1">IF(E4947&lt;(Driehoek_C-Driehoek_A)/(Driehoek_B-Driehoek_A),Driehoek_A+SQRT(E4947*(Driehoek_B-Driehoek_A)*(Driehoek_C-Driehoek_A)),Driehoek_B-SQRT((1-E4947)*(Driehoek_B-Driehoek_A)*(Driehoek_B-Driehoek_C)))</f>
        <v>5.1035764549596152</v>
      </c>
      <c r="E4947" s="2">
        <f t="shared" ca="1" si="533"/>
        <v>0.56622524450442624</v>
      </c>
      <c r="F4947" s="2"/>
      <c r="G4947" s="15">
        <f ca="1">_xlfn.NORM.INV(H4947,Normaal_Mu,Normaal_Sigma)</f>
        <v>3.6141665174176807</v>
      </c>
      <c r="H4947" s="2">
        <f t="shared" ca="1" si="534"/>
        <v>0.24418090142800708</v>
      </c>
      <c r="I4947" s="2"/>
      <c r="J4947" s="15">
        <f ca="1">-LN(K4947) /NegExp_Labda</f>
        <v>7.2237819708296636</v>
      </c>
      <c r="K4947" s="2">
        <f t="shared" ca="1" si="535"/>
        <v>0.23580351267107336</v>
      </c>
      <c r="L4947" s="2"/>
      <c r="M4947" s="17">
        <f t="shared" ca="1" si="529"/>
        <v>8</v>
      </c>
      <c r="N4947" s="2">
        <f t="shared" ca="1" si="531"/>
        <v>0.91834856096309758</v>
      </c>
      <c r="O4947" s="2"/>
      <c r="P4947" s="31">
        <f t="shared" ca="1" si="530"/>
        <v>5.8598703910103955</v>
      </c>
    </row>
    <row r="4948" spans="1:16" x14ac:dyDescent="0.25">
      <c r="A4948" s="32">
        <f ca="1">Uniform_A+B4948*(Uniform_B-Uniform_A)</f>
        <v>0.60004221914115918</v>
      </c>
      <c r="B4948" s="2">
        <f t="shared" ca="1" si="532"/>
        <v>6.0004221914115918E-2</v>
      </c>
      <c r="C4948" s="4"/>
      <c r="D4948" s="5">
        <f ca="1">IF(E4948&lt;(Driehoek_C-Driehoek_A)/(Driehoek_B-Driehoek_A),Driehoek_A+SQRT(E4948*(Driehoek_B-Driehoek_A)*(Driehoek_C-Driehoek_A)),Driehoek_B-SQRT((1-E4948)*(Driehoek_B-Driehoek_A)*(Driehoek_B-Driehoek_C)))</f>
        <v>3.6668057917253423</v>
      </c>
      <c r="E4948" s="2">
        <f t="shared" ca="1" si="533"/>
        <v>0.19844582480922457</v>
      </c>
      <c r="F4948" s="2"/>
      <c r="G4948" s="15">
        <f ca="1">_xlfn.NORM.INV(H4948,Normaal_Mu,Normaal_Sigma)</f>
        <v>4.7298014096252228</v>
      </c>
      <c r="H4948" s="2">
        <f t="shared" ca="1" si="534"/>
        <v>0.44626668371448841</v>
      </c>
      <c r="I4948" s="2"/>
      <c r="J4948" s="15">
        <f ca="1">-LN(K4948) /NegExp_Labda</f>
        <v>0.12236520515107008</v>
      </c>
      <c r="K4948" s="2">
        <f t="shared" ca="1" si="535"/>
        <v>0.97582399577342138</v>
      </c>
      <c r="L4948" s="2"/>
      <c r="M4948" s="17">
        <f t="shared" ca="1" si="529"/>
        <v>5</v>
      </c>
      <c r="N4948" s="2">
        <f t="shared" ca="1" si="531"/>
        <v>0.45861506912311834</v>
      </c>
      <c r="O4948" s="2"/>
      <c r="P4948" s="31">
        <f t="shared" ca="1" si="530"/>
        <v>2.8238029251285588</v>
      </c>
    </row>
    <row r="4949" spans="1:16" x14ac:dyDescent="0.25">
      <c r="A4949" s="32">
        <f ca="1">Uniform_A+B4949*(Uniform_B-Uniform_A)</f>
        <v>5.5209642739806073</v>
      </c>
      <c r="B4949" s="2">
        <f t="shared" ca="1" si="532"/>
        <v>0.55209642739806075</v>
      </c>
      <c r="C4949" s="4"/>
      <c r="D4949" s="5">
        <f ca="1">IF(E4949&lt;(Driehoek_C-Driehoek_A)/(Driehoek_B-Driehoek_A),Driehoek_A+SQRT(E4949*(Driehoek_B-Driehoek_A)*(Driehoek_C-Driehoek_A)),Driehoek_B-SQRT((1-E4949)*(Driehoek_B-Driehoek_A)*(Driehoek_B-Driehoek_C)))</f>
        <v>4.6687220686442092</v>
      </c>
      <c r="E4949" s="2">
        <f t="shared" ca="1" si="533"/>
        <v>0.4640008994671514</v>
      </c>
      <c r="F4949" s="2"/>
      <c r="G4949" s="15">
        <f ca="1">_xlfn.NORM.INV(H4949,Normaal_Mu,Normaal_Sigma)</f>
        <v>5.0717924875518623</v>
      </c>
      <c r="H4949" s="2">
        <f t="shared" ca="1" si="534"/>
        <v>0.51431745451424171</v>
      </c>
      <c r="I4949" s="2"/>
      <c r="J4949" s="15">
        <f ca="1">-LN(K4949) /NegExp_Labda</f>
        <v>12.360773719992022</v>
      </c>
      <c r="K4949" s="2">
        <f t="shared" ca="1" si="535"/>
        <v>8.4402796503754263E-2</v>
      </c>
      <c r="L4949" s="2"/>
      <c r="M4949" s="17">
        <f t="shared" ca="1" si="529"/>
        <v>7</v>
      </c>
      <c r="N4949" s="2">
        <f t="shared" ca="1" si="531"/>
        <v>0.85458673313014322</v>
      </c>
      <c r="O4949" s="2"/>
      <c r="P4949" s="31">
        <f t="shared" ca="1" si="530"/>
        <v>6.9244505100337408</v>
      </c>
    </row>
    <row r="4950" spans="1:16" x14ac:dyDescent="0.25">
      <c r="A4950" s="32">
        <f ca="1">Uniform_A+B4950*(Uniform_B-Uniform_A)</f>
        <v>2.125646696461799</v>
      </c>
      <c r="B4950" s="2">
        <f t="shared" ca="1" si="532"/>
        <v>0.21256466964617993</v>
      </c>
      <c r="C4950" s="4"/>
      <c r="D4950" s="5">
        <f ca="1">IF(E4950&lt;(Driehoek_C-Driehoek_A)/(Driehoek_B-Driehoek_A),Driehoek_A+SQRT(E4950*(Driehoek_B-Driehoek_A)*(Driehoek_C-Driehoek_A)),Driehoek_B-SQRT((1-E4950)*(Driehoek_B-Driehoek_A)*(Driehoek_B-Driehoek_C)))</f>
        <v>4.0705154141125224</v>
      </c>
      <c r="E4950" s="2">
        <f t="shared" ca="1" si="533"/>
        <v>0.30571947764279306</v>
      </c>
      <c r="F4950" s="2"/>
      <c r="G4950" s="15">
        <f ca="1">_xlfn.NORM.INV(H4950,Normaal_Mu,Normaal_Sigma)</f>
        <v>6.8197869446620176</v>
      </c>
      <c r="H4950" s="2">
        <f t="shared" ca="1" si="534"/>
        <v>0.81856065367421627</v>
      </c>
      <c r="I4950" s="2"/>
      <c r="J4950" s="15">
        <f ca="1">-LN(K4950) /NegExp_Labda</f>
        <v>1.5991804656431952</v>
      </c>
      <c r="K4950" s="2">
        <f t="shared" ca="1" si="535"/>
        <v>0.72626806764519725</v>
      </c>
      <c r="L4950" s="2"/>
      <c r="M4950" s="17">
        <f t="shared" ca="1" si="529"/>
        <v>6</v>
      </c>
      <c r="N4950" s="2">
        <f t="shared" ca="1" si="531"/>
        <v>0.68482007154406843</v>
      </c>
      <c r="O4950" s="2"/>
      <c r="P4950" s="31">
        <f t="shared" ca="1" si="530"/>
        <v>4.1230259041759068</v>
      </c>
    </row>
    <row r="4951" spans="1:16" x14ac:dyDescent="0.25">
      <c r="A4951" s="32">
        <f ca="1">Uniform_A+B4951*(Uniform_B-Uniform_A)</f>
        <v>7.0577165407080811</v>
      </c>
      <c r="B4951" s="2">
        <f t="shared" ca="1" si="532"/>
        <v>0.70577165407080811</v>
      </c>
      <c r="C4951" s="4"/>
      <c r="D4951" s="5">
        <f ca="1">IF(E4951&lt;(Driehoek_C-Driehoek_A)/(Driehoek_B-Driehoek_A),Driehoek_A+SQRT(E4951*(Driehoek_B-Driehoek_A)*(Driehoek_C-Driehoek_A)),Driehoek_B-SQRT((1-E4951)*(Driehoek_B-Driehoek_A)*(Driehoek_B-Driehoek_C)))</f>
        <v>5.858432643219512</v>
      </c>
      <c r="E4951" s="2">
        <f t="shared" ca="1" si="533"/>
        <v>0.7180158440803216</v>
      </c>
      <c r="F4951" s="2"/>
      <c r="G4951" s="15">
        <f ca="1">_xlfn.NORM.INV(H4951,Normaal_Mu,Normaal_Sigma)</f>
        <v>3.3097536401739025</v>
      </c>
      <c r="H4951" s="2">
        <f t="shared" ca="1" si="534"/>
        <v>0.19902103374821889</v>
      </c>
      <c r="I4951" s="2"/>
      <c r="J4951" s="15">
        <f ca="1">-LN(K4951) /NegExp_Labda</f>
        <v>23.338843391446044</v>
      </c>
      <c r="K4951" s="2">
        <f t="shared" ca="1" si="535"/>
        <v>9.3932054241556706E-3</v>
      </c>
      <c r="L4951" s="2"/>
      <c r="M4951" s="17">
        <f t="shared" ca="1" si="529"/>
        <v>3</v>
      </c>
      <c r="N4951" s="2">
        <f t="shared" ca="1" si="531"/>
        <v>0.20063396805742229</v>
      </c>
      <c r="O4951" s="2"/>
      <c r="P4951" s="31">
        <f t="shared" ca="1" si="530"/>
        <v>8.5129492431095084</v>
      </c>
    </row>
    <row r="4952" spans="1:16" x14ac:dyDescent="0.25">
      <c r="A4952" s="32">
        <f ca="1">Uniform_A+B4952*(Uniform_B-Uniform_A)</f>
        <v>2.1514680909648423</v>
      </c>
      <c r="B4952" s="2">
        <f t="shared" ca="1" si="532"/>
        <v>0.2151468090964842</v>
      </c>
      <c r="C4952" s="4"/>
      <c r="D4952" s="5">
        <f ca="1">IF(E4952&lt;(Driehoek_C-Driehoek_A)/(Driehoek_B-Driehoek_A),Driehoek_A+SQRT(E4952*(Driehoek_B-Driehoek_A)*(Driehoek_C-Driehoek_A)),Driehoek_B-SQRT((1-E4952)*(Driehoek_B-Driehoek_A)*(Driehoek_B-Driehoek_C)))</f>
        <v>4.241789612788379</v>
      </c>
      <c r="E4952" s="2">
        <f t="shared" ca="1" si="533"/>
        <v>0.35312668317232687</v>
      </c>
      <c r="F4952" s="2"/>
      <c r="G4952" s="15">
        <f ca="1">_xlfn.NORM.INV(H4952,Normaal_Mu,Normaal_Sigma)</f>
        <v>4.8025595522454809</v>
      </c>
      <c r="H4952" s="2">
        <f t="shared" ca="1" si="534"/>
        <v>0.46068020548477284</v>
      </c>
      <c r="I4952" s="2"/>
      <c r="J4952" s="15">
        <f ca="1">-LN(K4952) /NegExp_Labda</f>
        <v>3.3264664972895979</v>
      </c>
      <c r="K4952" s="2">
        <f t="shared" ca="1" si="535"/>
        <v>0.51412271367765083</v>
      </c>
      <c r="L4952" s="2"/>
      <c r="M4952" s="17">
        <f t="shared" ca="1" si="529"/>
        <v>8</v>
      </c>
      <c r="N4952" s="2">
        <f t="shared" ca="1" si="531"/>
        <v>0.92876605013083258</v>
      </c>
      <c r="O4952" s="2"/>
      <c r="P4952" s="31">
        <f t="shared" ca="1" si="530"/>
        <v>4.5044567506576598</v>
      </c>
    </row>
    <row r="4953" spans="1:16" x14ac:dyDescent="0.25">
      <c r="A4953" s="32">
        <f ca="1">Uniform_A+B4953*(Uniform_B-Uniform_A)</f>
        <v>4.6185464800997424</v>
      </c>
      <c r="B4953" s="2">
        <f t="shared" ca="1" si="532"/>
        <v>0.46185464800997422</v>
      </c>
      <c r="C4953" s="4"/>
      <c r="D4953" s="5">
        <f ca="1">IF(E4953&lt;(Driehoek_C-Driehoek_A)/(Driehoek_B-Driehoek_A),Driehoek_A+SQRT(E4953*(Driehoek_B-Driehoek_A)*(Driehoek_C-Driehoek_A)),Driehoek_B-SQRT((1-E4953)*(Driehoek_B-Driehoek_A)*(Driehoek_B-Driehoek_C)))</f>
        <v>6.0334099399187009</v>
      </c>
      <c r="E4953" s="2">
        <f t="shared" ca="1" si="533"/>
        <v>0.7485526690121953</v>
      </c>
      <c r="F4953" s="2"/>
      <c r="G4953" s="15">
        <f ca="1">_xlfn.NORM.INV(H4953,Normaal_Mu,Normaal_Sigma)</f>
        <v>4.8363515916643092</v>
      </c>
      <c r="H4953" s="2">
        <f t="shared" ca="1" si="534"/>
        <v>0.46739325423300282</v>
      </c>
      <c r="I4953" s="2"/>
      <c r="J4953" s="15">
        <f ca="1">-LN(K4953) /NegExp_Labda</f>
        <v>0.26448284313724424</v>
      </c>
      <c r="K4953" s="2">
        <f t="shared" ca="1" si="535"/>
        <v>0.94847810980177205</v>
      </c>
      <c r="L4953" s="2"/>
      <c r="M4953" s="17">
        <f t="shared" ca="1" si="529"/>
        <v>6</v>
      </c>
      <c r="N4953" s="2">
        <f t="shared" ca="1" si="531"/>
        <v>0.73308685250479233</v>
      </c>
      <c r="O4953" s="2"/>
      <c r="P4953" s="31">
        <f t="shared" ca="1" si="530"/>
        <v>4.3505581709639998</v>
      </c>
    </row>
    <row r="4954" spans="1:16" x14ac:dyDescent="0.25">
      <c r="A4954" s="32">
        <f ca="1">Uniform_A+B4954*(Uniform_B-Uniform_A)</f>
        <v>1.3170379955954947</v>
      </c>
      <c r="B4954" s="2">
        <f t="shared" ca="1" si="532"/>
        <v>0.13170379955954947</v>
      </c>
      <c r="C4954" s="4"/>
      <c r="D4954" s="5">
        <f ca="1">IF(E4954&lt;(Driehoek_C-Driehoek_A)/(Driehoek_B-Driehoek_A),Driehoek_A+SQRT(E4954*(Driehoek_B-Driehoek_A)*(Driehoek_C-Driehoek_A)),Driehoek_B-SQRT((1-E4954)*(Driehoek_B-Driehoek_A)*(Driehoek_B-Driehoek_C)))</f>
        <v>4.5260278626770383</v>
      </c>
      <c r="E4954" s="2">
        <f t="shared" ca="1" si="533"/>
        <v>0.42810209469879446</v>
      </c>
      <c r="F4954" s="2"/>
      <c r="G4954" s="15">
        <f ca="1">_xlfn.NORM.INV(H4954,Normaal_Mu,Normaal_Sigma)</f>
        <v>3.6840446604949633</v>
      </c>
      <c r="H4954" s="2">
        <f t="shared" ca="1" si="534"/>
        <v>0.25527624004778449</v>
      </c>
      <c r="I4954" s="2"/>
      <c r="J4954" s="15">
        <f ca="1">-LN(K4954) /NegExp_Labda</f>
        <v>1.2032733973363392</v>
      </c>
      <c r="K4954" s="2">
        <f t="shared" ca="1" si="535"/>
        <v>0.78611304049714825</v>
      </c>
      <c r="L4954" s="2"/>
      <c r="M4954" s="17">
        <f t="shared" ca="1" si="529"/>
        <v>8</v>
      </c>
      <c r="N4954" s="2">
        <f t="shared" ca="1" si="531"/>
        <v>0.9058584593720026</v>
      </c>
      <c r="O4954" s="2"/>
      <c r="P4954" s="31">
        <f t="shared" ca="1" si="530"/>
        <v>3.7460767832207673</v>
      </c>
    </row>
    <row r="4955" spans="1:16" x14ac:dyDescent="0.25">
      <c r="A4955" s="32">
        <f ca="1">Uniform_A+B4955*(Uniform_B-Uniform_A)</f>
        <v>5.5307267864581267</v>
      </c>
      <c r="B4955" s="2">
        <f t="shared" ca="1" si="532"/>
        <v>0.55307267864581267</v>
      </c>
      <c r="C4955" s="4"/>
      <c r="D4955" s="5">
        <f ca="1">IF(E4955&lt;(Driehoek_C-Driehoek_A)/(Driehoek_B-Driehoek_A),Driehoek_A+SQRT(E4955*(Driehoek_B-Driehoek_A)*(Driehoek_C-Driehoek_A)),Driehoek_B-SQRT((1-E4955)*(Driehoek_B-Driehoek_A)*(Driehoek_B-Driehoek_C)))</f>
        <v>5.479987035255979</v>
      </c>
      <c r="E4955" s="2">
        <f t="shared" ca="1" si="533"/>
        <v>0.64598596365811456</v>
      </c>
      <c r="F4955" s="2"/>
      <c r="G4955" s="15">
        <f ca="1">_xlfn.NORM.INV(H4955,Normaal_Mu,Normaal_Sigma)</f>
        <v>9.3201004890902261</v>
      </c>
      <c r="H4955" s="2">
        <f t="shared" ca="1" si="534"/>
        <v>0.98461560991892416</v>
      </c>
      <c r="I4955" s="2"/>
      <c r="J4955" s="15">
        <f ca="1">-LN(K4955) /NegExp_Labda</f>
        <v>15.532942021397611</v>
      </c>
      <c r="K4955" s="2">
        <f t="shared" ca="1" si="535"/>
        <v>4.4753375618993174E-2</v>
      </c>
      <c r="L4955" s="2"/>
      <c r="M4955" s="17">
        <f t="shared" ca="1" si="529"/>
        <v>1</v>
      </c>
      <c r="N4955" s="2">
        <f t="shared" ca="1" si="531"/>
        <v>3.6367932017458804E-2</v>
      </c>
      <c r="O4955" s="2"/>
      <c r="P4955" s="31">
        <f t="shared" ca="1" si="530"/>
        <v>7.3727512664403889</v>
      </c>
    </row>
    <row r="4956" spans="1:16" x14ac:dyDescent="0.25">
      <c r="A4956" s="32">
        <f ca="1">Uniform_A+B4956*(Uniform_B-Uniform_A)</f>
        <v>6.3657656714891386</v>
      </c>
      <c r="B4956" s="2">
        <f t="shared" ca="1" si="532"/>
        <v>0.63657656714891386</v>
      </c>
      <c r="C4956" s="4"/>
      <c r="D4956" s="5">
        <f ca="1">IF(E4956&lt;(Driehoek_C-Driehoek_A)/(Driehoek_B-Driehoek_A),Driehoek_A+SQRT(E4956*(Driehoek_B-Driehoek_A)*(Driehoek_C-Driehoek_A)),Driehoek_B-SQRT((1-E4956)*(Driehoek_B-Driehoek_A)*(Driehoek_B-Driehoek_C)))</f>
        <v>6.7415825034045245</v>
      </c>
      <c r="E4956" s="2">
        <f t="shared" ca="1" si="533"/>
        <v>0.854272868887755</v>
      </c>
      <c r="F4956" s="2"/>
      <c r="G4956" s="15">
        <f ca="1">_xlfn.NORM.INV(H4956,Normaal_Mu,Normaal_Sigma)</f>
        <v>6.0280434463329868</v>
      </c>
      <c r="H4956" s="2">
        <f t="shared" ca="1" si="534"/>
        <v>0.69638159850480363</v>
      </c>
      <c r="I4956" s="2"/>
      <c r="J4956" s="15">
        <f ca="1">-LN(K4956) /NegExp_Labda</f>
        <v>1.2773460534658367</v>
      </c>
      <c r="K4956" s="2">
        <f t="shared" ca="1" si="535"/>
        <v>0.77455298414288032</v>
      </c>
      <c r="L4956" s="2"/>
      <c r="M4956" s="17">
        <f t="shared" ca="1" si="529"/>
        <v>1</v>
      </c>
      <c r="N4956" s="2">
        <f t="shared" ca="1" si="531"/>
        <v>3.7413314566188238E-2</v>
      </c>
      <c r="O4956" s="2"/>
      <c r="P4956" s="31">
        <f t="shared" ca="1" si="530"/>
        <v>4.2825475349384972</v>
      </c>
    </row>
    <row r="4957" spans="1:16" x14ac:dyDescent="0.25">
      <c r="A4957" s="32">
        <f ca="1">Uniform_A+B4957*(Uniform_B-Uniform_A)</f>
        <v>9.4999743789919684</v>
      </c>
      <c r="B4957" s="2">
        <f t="shared" ca="1" si="532"/>
        <v>0.94999743789919677</v>
      </c>
      <c r="C4957" s="4"/>
      <c r="D4957" s="5">
        <f ca="1">IF(E4957&lt;(Driehoek_C-Driehoek_A)/(Driehoek_B-Driehoek_A),Driehoek_A+SQRT(E4957*(Driehoek_B-Driehoek_A)*(Driehoek_C-Driehoek_A)),Driehoek_B-SQRT((1-E4957)*(Driehoek_B-Driehoek_A)*(Driehoek_B-Driehoek_C)))</f>
        <v>3.6752776624082006</v>
      </c>
      <c r="E4957" s="2">
        <f t="shared" ca="1" si="533"/>
        <v>0.20046823186884899</v>
      </c>
      <c r="F4957" s="2"/>
      <c r="G4957" s="15">
        <f ca="1">_xlfn.NORM.INV(H4957,Normaal_Mu,Normaal_Sigma)</f>
        <v>7.4797169751324013</v>
      </c>
      <c r="H4957" s="2">
        <f t="shared" ca="1" si="534"/>
        <v>0.89248612970445973</v>
      </c>
      <c r="I4957" s="2"/>
      <c r="J4957" s="15">
        <f ca="1">-LN(K4957) /NegExp_Labda</f>
        <v>2.8518915785077774</v>
      </c>
      <c r="K4957" s="2">
        <f t="shared" ca="1" si="535"/>
        <v>0.56531153201112871</v>
      </c>
      <c r="L4957" s="2"/>
      <c r="M4957" s="17">
        <f t="shared" ca="1" si="529"/>
        <v>1</v>
      </c>
      <c r="N4957" s="2">
        <f t="shared" ca="1" si="531"/>
        <v>1.7885002023480756E-2</v>
      </c>
      <c r="O4957" s="2"/>
      <c r="P4957" s="31">
        <f t="shared" ca="1" si="530"/>
        <v>4.9013721190080695</v>
      </c>
    </row>
    <row r="4958" spans="1:16" x14ac:dyDescent="0.25">
      <c r="A4958" s="32">
        <f ca="1">Uniform_A+B4958*(Uniform_B-Uniform_A)</f>
        <v>2.7991652542817382</v>
      </c>
      <c r="B4958" s="2">
        <f t="shared" ca="1" si="532"/>
        <v>0.2799165254281738</v>
      </c>
      <c r="C4958" s="4"/>
      <c r="D4958" s="5">
        <f ca="1">IF(E4958&lt;(Driehoek_C-Driehoek_A)/(Driehoek_B-Driehoek_A),Driehoek_A+SQRT(E4958*(Driehoek_B-Driehoek_A)*(Driehoek_C-Driehoek_A)),Driehoek_B-SQRT((1-E4958)*(Driehoek_B-Driehoek_A)*(Driehoek_B-Driehoek_C)))</f>
        <v>4.55674673718873</v>
      </c>
      <c r="E4958" s="2">
        <f t="shared" ca="1" si="533"/>
        <v>0.43592858407191437</v>
      </c>
      <c r="F4958" s="2"/>
      <c r="G4958" s="15">
        <f ca="1">_xlfn.NORM.INV(H4958,Normaal_Mu,Normaal_Sigma)</f>
        <v>7.0880790837066989</v>
      </c>
      <c r="H4958" s="2">
        <f t="shared" ca="1" si="534"/>
        <v>0.85176645224403436</v>
      </c>
      <c r="I4958" s="2"/>
      <c r="J4958" s="15">
        <f ca="1">-LN(K4958) /NegExp_Labda</f>
        <v>2.0512556385738292</v>
      </c>
      <c r="K4958" s="2">
        <f t="shared" ca="1" si="535"/>
        <v>0.66348361009044154</v>
      </c>
      <c r="L4958" s="2"/>
      <c r="M4958" s="17">
        <f t="shared" ca="1" si="529"/>
        <v>3</v>
      </c>
      <c r="N4958" s="2">
        <f t="shared" ca="1" si="531"/>
        <v>0.24953678444463756</v>
      </c>
      <c r="O4958" s="2"/>
      <c r="P4958" s="31">
        <f t="shared" ca="1" si="530"/>
        <v>3.8990493427501987</v>
      </c>
    </row>
    <row r="4959" spans="1:16" x14ac:dyDescent="0.25">
      <c r="A4959" s="32">
        <f ca="1">Uniform_A+B4959*(Uniform_B-Uniform_A)</f>
        <v>8.2729146156139208</v>
      </c>
      <c r="B4959" s="2">
        <f t="shared" ca="1" si="532"/>
        <v>0.82729146156139199</v>
      </c>
      <c r="C4959" s="4"/>
      <c r="D4959" s="5">
        <f ca="1">IF(E4959&lt;(Driehoek_C-Driehoek_A)/(Driehoek_B-Driehoek_A),Driehoek_A+SQRT(E4959*(Driehoek_B-Driehoek_A)*(Driehoek_C-Driehoek_A)),Driehoek_B-SQRT((1-E4959)*(Driehoek_B-Driehoek_A)*(Driehoek_B-Driehoek_C)))</f>
        <v>4.1657283423387916</v>
      </c>
      <c r="E4959" s="2">
        <f t="shared" ca="1" si="533"/>
        <v>0.33228050114095875</v>
      </c>
      <c r="F4959" s="2"/>
      <c r="G4959" s="15">
        <f ca="1">_xlfn.NORM.INV(H4959,Normaal_Mu,Normaal_Sigma)</f>
        <v>3.2965388314826516</v>
      </c>
      <c r="H4959" s="2">
        <f t="shared" ca="1" si="534"/>
        <v>0.19718182075182189</v>
      </c>
      <c r="I4959" s="2"/>
      <c r="J4959" s="15">
        <f ca="1">-LN(K4959) /NegExp_Labda</f>
        <v>5.3066896384904192</v>
      </c>
      <c r="K4959" s="2">
        <f t="shared" ca="1" si="535"/>
        <v>0.34599258745371242</v>
      </c>
      <c r="L4959" s="2"/>
      <c r="M4959" s="17">
        <f t="shared" ca="1" si="529"/>
        <v>12</v>
      </c>
      <c r="N4959" s="2">
        <f t="shared" ca="1" si="531"/>
        <v>0.99727439825693087</v>
      </c>
      <c r="O4959" s="2"/>
      <c r="P4959" s="31">
        <f t="shared" ca="1" si="530"/>
        <v>6.6083742855851568</v>
      </c>
    </row>
    <row r="4960" spans="1:16" x14ac:dyDescent="0.25">
      <c r="A4960" s="32">
        <f ca="1">Uniform_A+B4960*(Uniform_B-Uniform_A)</f>
        <v>1.7500709581438467</v>
      </c>
      <c r="B4960" s="2">
        <f t="shared" ca="1" si="532"/>
        <v>0.17500709581438467</v>
      </c>
      <c r="C4960" s="4"/>
      <c r="D4960" s="5">
        <f ca="1">IF(E4960&lt;(Driehoek_C-Driehoek_A)/(Driehoek_B-Driehoek_A),Driehoek_A+SQRT(E4960*(Driehoek_B-Driehoek_A)*(Driehoek_C-Driehoek_A)),Driehoek_B-SQRT((1-E4960)*(Driehoek_B-Driehoek_A)*(Driehoek_B-Driehoek_C)))</f>
        <v>5.0339445998273717</v>
      </c>
      <c r="E4960" s="2">
        <f t="shared" ca="1" si="533"/>
        <v>0.55058298750747248</v>
      </c>
      <c r="F4960" s="2"/>
      <c r="G4960" s="15">
        <f ca="1">_xlfn.NORM.INV(H4960,Normaal_Mu,Normaal_Sigma)</f>
        <v>6.3360745555120692</v>
      </c>
      <c r="H4960" s="2">
        <f t="shared" ca="1" si="534"/>
        <v>0.74794510132019065</v>
      </c>
      <c r="I4960" s="2"/>
      <c r="J4960" s="15">
        <f ca="1">-LN(K4960) /NegExp_Labda</f>
        <v>2.7571876032643372</v>
      </c>
      <c r="K4960" s="2">
        <f t="shared" ca="1" si="535"/>
        <v>0.5761210289503288</v>
      </c>
      <c r="L4960" s="2"/>
      <c r="M4960" s="17">
        <f t="shared" ca="1" si="529"/>
        <v>4</v>
      </c>
      <c r="N4960" s="2">
        <f t="shared" ca="1" si="531"/>
        <v>0.42114689998879884</v>
      </c>
      <c r="O4960" s="2"/>
      <c r="P4960" s="31">
        <f t="shared" ca="1" si="530"/>
        <v>3.9754555433495247</v>
      </c>
    </row>
    <row r="4961" spans="1:16" x14ac:dyDescent="0.25">
      <c r="A4961" s="32">
        <f ca="1">Uniform_A+B4961*(Uniform_B-Uniform_A)</f>
        <v>8.7618031445332694</v>
      </c>
      <c r="B4961" s="2">
        <f t="shared" ca="1" si="532"/>
        <v>0.87618031445332689</v>
      </c>
      <c r="C4961" s="4"/>
      <c r="D4961" s="5">
        <f ca="1">IF(E4961&lt;(Driehoek_C-Driehoek_A)/(Driehoek_B-Driehoek_A),Driehoek_A+SQRT(E4961*(Driehoek_B-Driehoek_A)*(Driehoek_C-Driehoek_A)),Driehoek_B-SQRT((1-E4961)*(Driehoek_B-Driehoek_A)*(Driehoek_B-Driehoek_C)))</f>
        <v>5.8844011820554609</v>
      </c>
      <c r="E4961" s="2">
        <f t="shared" ca="1" si="533"/>
        <v>0.72265840016064542</v>
      </c>
      <c r="F4961" s="2"/>
      <c r="G4961" s="15">
        <f ca="1">_xlfn.NORM.INV(H4961,Normaal_Mu,Normaal_Sigma)</f>
        <v>3.2225173804655842</v>
      </c>
      <c r="H4961" s="2">
        <f t="shared" ca="1" si="534"/>
        <v>0.18707106218225811</v>
      </c>
      <c r="I4961" s="2"/>
      <c r="J4961" s="15">
        <f ca="1">-LN(K4961) /NegExp_Labda</f>
        <v>0.6787032668228552</v>
      </c>
      <c r="K4961" s="2">
        <f t="shared" ca="1" si="535"/>
        <v>0.87306903064524533</v>
      </c>
      <c r="L4961" s="2"/>
      <c r="M4961" s="17">
        <f t="shared" ca="1" si="529"/>
        <v>6</v>
      </c>
      <c r="N4961" s="2">
        <f t="shared" ca="1" si="531"/>
        <v>0.63956448216729711</v>
      </c>
      <c r="O4961" s="2"/>
      <c r="P4961" s="31">
        <f t="shared" ca="1" si="530"/>
        <v>4.9094849947754335</v>
      </c>
    </row>
    <row r="4962" spans="1:16" x14ac:dyDescent="0.25">
      <c r="A4962" s="32">
        <f ca="1">Uniform_A+B4962*(Uniform_B-Uniform_A)</f>
        <v>5.5825492767087699</v>
      </c>
      <c r="B4962" s="2">
        <f t="shared" ca="1" si="532"/>
        <v>0.55825492767087703</v>
      </c>
      <c r="C4962" s="4"/>
      <c r="D4962" s="5">
        <f ca="1">IF(E4962&lt;(Driehoek_C-Driehoek_A)/(Driehoek_B-Driehoek_A),Driehoek_A+SQRT(E4962*(Driehoek_B-Driehoek_A)*(Driehoek_C-Driehoek_A)),Driehoek_B-SQRT((1-E4962)*(Driehoek_B-Driehoek_A)*(Driehoek_B-Driehoek_C)))</f>
        <v>5.9715846130665664</v>
      </c>
      <c r="E4962" s="2">
        <f t="shared" ca="1" si="533"/>
        <v>0.73796286411956635</v>
      </c>
      <c r="F4962" s="2"/>
      <c r="G4962" s="15">
        <f ca="1">_xlfn.NORM.INV(H4962,Normaal_Mu,Normaal_Sigma)</f>
        <v>3.8324512593463083</v>
      </c>
      <c r="H4962" s="2">
        <f t="shared" ca="1" si="534"/>
        <v>0.27968606191696355</v>
      </c>
      <c r="I4962" s="2"/>
      <c r="J4962" s="15">
        <f ca="1">-LN(K4962) /NegExp_Labda</f>
        <v>5.6358997850202286</v>
      </c>
      <c r="K4962" s="2">
        <f t="shared" ca="1" si="535"/>
        <v>0.32394550978677372</v>
      </c>
      <c r="L4962" s="2"/>
      <c r="M4962" s="17">
        <f t="shared" ca="1" si="529"/>
        <v>8</v>
      </c>
      <c r="N4962" s="2">
        <f t="shared" ca="1" si="531"/>
        <v>0.87426142615165714</v>
      </c>
      <c r="O4962" s="2"/>
      <c r="P4962" s="31">
        <f t="shared" ca="1" si="530"/>
        <v>5.804496986828374</v>
      </c>
    </row>
    <row r="4963" spans="1:16" x14ac:dyDescent="0.25">
      <c r="A4963" s="32">
        <f ca="1">Uniform_A+B4963*(Uniform_B-Uniform_A)</f>
        <v>8.3837785083311331</v>
      </c>
      <c r="B4963" s="2">
        <f t="shared" ca="1" si="532"/>
        <v>0.83837785083311334</v>
      </c>
      <c r="C4963" s="4"/>
      <c r="D4963" s="5">
        <f ca="1">IF(E4963&lt;(Driehoek_C-Driehoek_A)/(Driehoek_B-Driehoek_A),Driehoek_A+SQRT(E4963*(Driehoek_B-Driehoek_A)*(Driehoek_C-Driehoek_A)),Driehoek_B-SQRT((1-E4963)*(Driehoek_B-Driehoek_A)*(Driehoek_B-Driehoek_C)))</f>
        <v>4.596949224707493</v>
      </c>
      <c r="E4963" s="2">
        <f t="shared" ca="1" si="533"/>
        <v>0.44608982486274429</v>
      </c>
      <c r="F4963" s="2"/>
      <c r="G4963" s="15">
        <f ca="1">_xlfn.NORM.INV(H4963,Normaal_Mu,Normaal_Sigma)</f>
        <v>7.604008825247865</v>
      </c>
      <c r="H4963" s="2">
        <f t="shared" ca="1" si="534"/>
        <v>0.90354256141594713</v>
      </c>
      <c r="I4963" s="2"/>
      <c r="J4963" s="15">
        <f ca="1">-LN(K4963) /NegExp_Labda</f>
        <v>1.0967597911487601</v>
      </c>
      <c r="K4963" s="2">
        <f t="shared" ca="1" si="535"/>
        <v>0.80303903221352346</v>
      </c>
      <c r="L4963" s="2"/>
      <c r="M4963" s="17">
        <f t="shared" ca="1" si="529"/>
        <v>6</v>
      </c>
      <c r="N4963" s="2">
        <f t="shared" ca="1" si="531"/>
        <v>0.64847182063109698</v>
      </c>
      <c r="O4963" s="2"/>
      <c r="P4963" s="31">
        <f t="shared" ca="1" si="530"/>
        <v>5.536299269887051</v>
      </c>
    </row>
    <row r="4964" spans="1:16" x14ac:dyDescent="0.25">
      <c r="A4964" s="32">
        <f ca="1">Uniform_A+B4964*(Uniform_B-Uniform_A)</f>
        <v>9.5648046681676604</v>
      </c>
      <c r="B4964" s="2">
        <f t="shared" ca="1" si="532"/>
        <v>0.95648046681676613</v>
      </c>
      <c r="C4964" s="4"/>
      <c r="D4964" s="5">
        <f ca="1">IF(E4964&lt;(Driehoek_C-Driehoek_A)/(Driehoek_B-Driehoek_A),Driehoek_A+SQRT(E4964*(Driehoek_B-Driehoek_A)*(Driehoek_C-Driehoek_A)),Driehoek_B-SQRT((1-E4964)*(Driehoek_B-Driehoek_A)*(Driehoek_B-Driehoek_C)))</f>
        <v>6.3701628998734012</v>
      </c>
      <c r="E4964" s="2">
        <f t="shared" ca="1" si="533"/>
        <v>0.80239876647993491</v>
      </c>
      <c r="F4964" s="2"/>
      <c r="G4964" s="15">
        <f ca="1">_xlfn.NORM.INV(H4964,Normaal_Mu,Normaal_Sigma)</f>
        <v>4.0500487664515674</v>
      </c>
      <c r="H4964" s="2">
        <f t="shared" ca="1" si="534"/>
        <v>0.31740217644353297</v>
      </c>
      <c r="I4964" s="2"/>
      <c r="J4964" s="15">
        <f ca="1">-LN(K4964) /NegExp_Labda</f>
        <v>0.81343512719260558</v>
      </c>
      <c r="K4964" s="2">
        <f t="shared" ca="1" si="535"/>
        <v>0.84985713045859712</v>
      </c>
      <c r="L4964" s="2"/>
      <c r="M4964" s="17">
        <f t="shared" ca="1" si="529"/>
        <v>6</v>
      </c>
      <c r="N4964" s="2">
        <f t="shared" ca="1" si="531"/>
        <v>0.74929425377647374</v>
      </c>
      <c r="O4964" s="2"/>
      <c r="P4964" s="31">
        <f t="shared" ca="1" si="530"/>
        <v>5.3596902923370466</v>
      </c>
    </row>
    <row r="4965" spans="1:16" x14ac:dyDescent="0.25">
      <c r="A4965" s="32">
        <f ca="1">Uniform_A+B4965*(Uniform_B-Uniform_A)</f>
        <v>8.4999552022700939</v>
      </c>
      <c r="B4965" s="2">
        <f t="shared" ca="1" si="532"/>
        <v>0.84999552022700942</v>
      </c>
      <c r="C4965" s="4"/>
      <c r="D4965" s="5">
        <f ca="1">IF(E4965&lt;(Driehoek_C-Driehoek_A)/(Driehoek_B-Driehoek_A),Driehoek_A+SQRT(E4965*(Driehoek_B-Driehoek_A)*(Driehoek_C-Driehoek_A)),Driehoek_B-SQRT((1-E4965)*(Driehoek_B-Driehoek_A)*(Driehoek_B-Driehoek_C)))</f>
        <v>2.6367513392509734</v>
      </c>
      <c r="E4965" s="2">
        <f t="shared" ca="1" si="533"/>
        <v>2.8960876288422033E-2</v>
      </c>
      <c r="F4965" s="2"/>
      <c r="G4965" s="15">
        <f ca="1">_xlfn.NORM.INV(H4965,Normaal_Mu,Normaal_Sigma)</f>
        <v>7.9036662912631179</v>
      </c>
      <c r="H4965" s="2">
        <f t="shared" ca="1" si="534"/>
        <v>0.92672599738643691</v>
      </c>
      <c r="I4965" s="2"/>
      <c r="J4965" s="15">
        <f ca="1">-LN(K4965) /NegExp_Labda</f>
        <v>11.780246501748049</v>
      </c>
      <c r="K4965" s="2">
        <f t="shared" ca="1" si="535"/>
        <v>9.4793986967130262E-2</v>
      </c>
      <c r="L4965" s="2"/>
      <c r="M4965" s="17">
        <f t="shared" ca="1" si="529"/>
        <v>4</v>
      </c>
      <c r="N4965" s="2">
        <f t="shared" ca="1" si="531"/>
        <v>0.31458569524759505</v>
      </c>
      <c r="O4965" s="2"/>
      <c r="P4965" s="31">
        <f t="shared" ca="1" si="530"/>
        <v>6.9641238669064478</v>
      </c>
    </row>
    <row r="4966" spans="1:16" x14ac:dyDescent="0.25">
      <c r="A4966" s="32">
        <f ca="1">Uniform_A+B4966*(Uniform_B-Uniform_A)</f>
        <v>4.9731086074446225</v>
      </c>
      <c r="B4966" s="2">
        <f t="shared" ca="1" si="532"/>
        <v>0.49731086074446229</v>
      </c>
      <c r="C4966" s="4"/>
      <c r="D4966" s="5">
        <f ca="1">IF(E4966&lt;(Driehoek_C-Driehoek_A)/(Driehoek_B-Driehoek_A),Driehoek_A+SQRT(E4966*(Driehoek_B-Driehoek_A)*(Driehoek_C-Driehoek_A)),Driehoek_B-SQRT((1-E4966)*(Driehoek_B-Driehoek_A)*(Driehoek_B-Driehoek_C)))</f>
        <v>3.7926460174962924</v>
      </c>
      <c r="E4966" s="2">
        <f t="shared" ca="1" si="533"/>
        <v>0.22954141028895125</v>
      </c>
      <c r="F4966" s="2"/>
      <c r="G4966" s="15">
        <f ca="1">_xlfn.NORM.INV(H4966,Normaal_Mu,Normaal_Sigma)</f>
        <v>1.6198395784075639</v>
      </c>
      <c r="H4966" s="2">
        <f t="shared" ca="1" si="534"/>
        <v>4.550630513379228E-2</v>
      </c>
      <c r="I4966" s="2"/>
      <c r="J4966" s="15">
        <f ca="1">-LN(K4966) /NegExp_Labda</f>
        <v>5.901950716606664</v>
      </c>
      <c r="K4966" s="2">
        <f t="shared" ca="1" si="535"/>
        <v>0.30715887923616414</v>
      </c>
      <c r="L4966" s="2"/>
      <c r="M4966" s="17">
        <f t="shared" ca="1" si="529"/>
        <v>3</v>
      </c>
      <c r="N4966" s="2">
        <f t="shared" ca="1" si="531"/>
        <v>0.26193911068938935</v>
      </c>
      <c r="O4966" s="2"/>
      <c r="P4966" s="31">
        <f t="shared" ca="1" si="530"/>
        <v>3.8575089839910284</v>
      </c>
    </row>
    <row r="4967" spans="1:16" x14ac:dyDescent="0.25">
      <c r="A4967" s="32">
        <f ca="1">Uniform_A+B4967*(Uniform_B-Uniform_A)</f>
        <v>8.7013153965558327</v>
      </c>
      <c r="B4967" s="2">
        <f t="shared" ca="1" si="532"/>
        <v>0.87013153965558332</v>
      </c>
      <c r="C4967" s="4"/>
      <c r="D4967" s="5">
        <f ca="1">IF(E4967&lt;(Driehoek_C-Driehoek_A)/(Driehoek_B-Driehoek_A),Driehoek_A+SQRT(E4967*(Driehoek_B-Driehoek_A)*(Driehoek_C-Driehoek_A)),Driehoek_B-SQRT((1-E4967)*(Driehoek_B-Driehoek_A)*(Driehoek_B-Driehoek_C)))</f>
        <v>5.0319843048221919</v>
      </c>
      <c r="E4967" s="2">
        <f t="shared" ca="1" si="533"/>
        <v>0.55013861265207353</v>
      </c>
      <c r="F4967" s="2"/>
      <c r="G4967" s="15">
        <f ca="1">_xlfn.NORM.INV(H4967,Normaal_Mu,Normaal_Sigma)</f>
        <v>5.9908796482006457</v>
      </c>
      <c r="H4967" s="2">
        <f t="shared" ca="1" si="534"/>
        <v>0.68985515532019548</v>
      </c>
      <c r="I4967" s="2"/>
      <c r="J4967" s="15">
        <f ca="1">-LN(K4967) /NegExp_Labda</f>
        <v>16.303017673427814</v>
      </c>
      <c r="K4967" s="2">
        <f t="shared" ca="1" si="535"/>
        <v>3.8365236277984938E-2</v>
      </c>
      <c r="L4967" s="2"/>
      <c r="M4967" s="17">
        <f t="shared" ca="1" si="529"/>
        <v>6</v>
      </c>
      <c r="N4967" s="2">
        <f t="shared" ca="1" si="531"/>
        <v>0.67421811295052247</v>
      </c>
      <c r="O4967" s="2"/>
      <c r="P4967" s="31">
        <f t="shared" ca="1" si="530"/>
        <v>8.4054394046012959</v>
      </c>
    </row>
    <row r="4968" spans="1:16" x14ac:dyDescent="0.25">
      <c r="A4968" s="32">
        <f ca="1">Uniform_A+B4968*(Uniform_B-Uniform_A)</f>
        <v>0.69806750209701729</v>
      </c>
      <c r="B4968" s="2">
        <f t="shared" ca="1" si="532"/>
        <v>6.9806750209701729E-2</v>
      </c>
      <c r="C4968" s="4"/>
      <c r="D4968" s="5">
        <f ca="1">IF(E4968&lt;(Driehoek_C-Driehoek_A)/(Driehoek_B-Driehoek_A),Driehoek_A+SQRT(E4968*(Driehoek_B-Driehoek_A)*(Driehoek_C-Driehoek_A)),Driehoek_B-SQRT((1-E4968)*(Driehoek_B-Driehoek_A)*(Driehoek_B-Driehoek_C)))</f>
        <v>3.0650716149558743</v>
      </c>
      <c r="E4968" s="2">
        <f t="shared" ca="1" si="533"/>
        <v>8.1026967498908142E-2</v>
      </c>
      <c r="F4968" s="2"/>
      <c r="G4968" s="15">
        <f ca="1">_xlfn.NORM.INV(H4968,Normaal_Mu,Normaal_Sigma)</f>
        <v>4.5659945483740474</v>
      </c>
      <c r="H4968" s="2">
        <f t="shared" ca="1" si="534"/>
        <v>0.41410311033214409</v>
      </c>
      <c r="I4968" s="2"/>
      <c r="J4968" s="15">
        <f ca="1">-LN(K4968) /NegExp_Labda</f>
        <v>19.238585897538034</v>
      </c>
      <c r="K4968" s="2">
        <f t="shared" ca="1" si="535"/>
        <v>2.1328369746227205E-2</v>
      </c>
      <c r="L4968" s="2"/>
      <c r="M4968" s="17">
        <f t="shared" ca="1" si="529"/>
        <v>4</v>
      </c>
      <c r="N4968" s="2">
        <f t="shared" ca="1" si="531"/>
        <v>0.40528137026046973</v>
      </c>
      <c r="O4968" s="2"/>
      <c r="P4968" s="31">
        <f t="shared" ca="1" si="530"/>
        <v>6.3135439125929951</v>
      </c>
    </row>
    <row r="4969" spans="1:16" x14ac:dyDescent="0.25">
      <c r="A4969" s="32">
        <f ca="1">Uniform_A+B4969*(Uniform_B-Uniform_A)</f>
        <v>8.2274099830066145</v>
      </c>
      <c r="B4969" s="2">
        <f t="shared" ca="1" si="532"/>
        <v>0.82274099830066139</v>
      </c>
      <c r="C4969" s="4"/>
      <c r="D4969" s="5">
        <f ca="1">IF(E4969&lt;(Driehoek_C-Driehoek_A)/(Driehoek_B-Driehoek_A),Driehoek_A+SQRT(E4969*(Driehoek_B-Driehoek_A)*(Driehoek_C-Driehoek_A)),Driehoek_B-SQRT((1-E4969)*(Driehoek_B-Driehoek_A)*(Driehoek_B-Driehoek_C)))</f>
        <v>5.6143019254306097</v>
      </c>
      <c r="E4969" s="2">
        <f t="shared" ca="1" si="533"/>
        <v>0.67248710136734646</v>
      </c>
      <c r="F4969" s="2"/>
      <c r="G4969" s="15">
        <f ca="1">_xlfn.NORM.INV(H4969,Normaal_Mu,Normaal_Sigma)</f>
        <v>3.9430359496886931</v>
      </c>
      <c r="H4969" s="2">
        <f t="shared" ca="1" si="534"/>
        <v>0.29858240981396678</v>
      </c>
      <c r="I4969" s="2"/>
      <c r="J4969" s="15">
        <f ca="1">-LN(K4969) /NegExp_Labda</f>
        <v>6.0797893634139264</v>
      </c>
      <c r="K4969" s="2">
        <f t="shared" ca="1" si="535"/>
        <v>0.29642593995189059</v>
      </c>
      <c r="L4969" s="2"/>
      <c r="M4969" s="17">
        <f t="shared" ca="1" si="529"/>
        <v>4</v>
      </c>
      <c r="N4969" s="2">
        <f t="shared" ca="1" si="531"/>
        <v>0.38567990235701455</v>
      </c>
      <c r="O4969" s="2"/>
      <c r="P4969" s="31">
        <f t="shared" ca="1" si="530"/>
        <v>5.5729074443079689</v>
      </c>
    </row>
    <row r="4970" spans="1:16" x14ac:dyDescent="0.25">
      <c r="A4970" s="32">
        <f ca="1">Uniform_A+B4970*(Uniform_B-Uniform_A)</f>
        <v>7.0134812403669162</v>
      </c>
      <c r="B4970" s="2">
        <f t="shared" ca="1" si="532"/>
        <v>0.70134812403669167</v>
      </c>
      <c r="C4970" s="4"/>
      <c r="D4970" s="5">
        <f ca="1">IF(E4970&lt;(Driehoek_C-Driehoek_A)/(Driehoek_B-Driehoek_A),Driehoek_A+SQRT(E4970*(Driehoek_B-Driehoek_A)*(Driehoek_C-Driehoek_A)),Driehoek_B-SQRT((1-E4970)*(Driehoek_B-Driehoek_A)*(Driehoek_B-Driehoek_C)))</f>
        <v>7.3024018765769618</v>
      </c>
      <c r="E4970" s="2">
        <f t="shared" ca="1" si="533"/>
        <v>0.91766173175287369</v>
      </c>
      <c r="F4970" s="2"/>
      <c r="G4970" s="15">
        <f ca="1">_xlfn.NORM.INV(H4970,Normaal_Mu,Normaal_Sigma)</f>
        <v>5.2813852507439867</v>
      </c>
      <c r="H4970" s="2">
        <f t="shared" ca="1" si="534"/>
        <v>0.55594361437714213</v>
      </c>
      <c r="I4970" s="2"/>
      <c r="J4970" s="15">
        <f ca="1">-LN(K4970) /NegExp_Labda</f>
        <v>4.845819320402553</v>
      </c>
      <c r="K4970" s="2">
        <f t="shared" ca="1" si="535"/>
        <v>0.37940013559785457</v>
      </c>
      <c r="L4970" s="2"/>
      <c r="M4970" s="17">
        <f t="shared" ca="1" si="529"/>
        <v>8</v>
      </c>
      <c r="N4970" s="2">
        <f t="shared" ca="1" si="531"/>
        <v>0.91822832651751962</v>
      </c>
      <c r="O4970" s="2"/>
      <c r="P4970" s="31">
        <f t="shared" ca="1" si="530"/>
        <v>6.488617537618083</v>
      </c>
    </row>
    <row r="4971" spans="1:16" x14ac:dyDescent="0.25">
      <c r="A4971" s="32">
        <f ca="1">Uniform_A+B4971*(Uniform_B-Uniform_A)</f>
        <v>1.3941837458602002E-2</v>
      </c>
      <c r="B4971" s="2">
        <f t="shared" ca="1" si="532"/>
        <v>1.3941837458602002E-3</v>
      </c>
      <c r="C4971" s="4"/>
      <c r="D4971" s="5">
        <f ca="1">IF(E4971&lt;(Driehoek_C-Driehoek_A)/(Driehoek_B-Driehoek_A),Driehoek_A+SQRT(E4971*(Driehoek_B-Driehoek_A)*(Driehoek_C-Driehoek_A)),Driehoek_B-SQRT((1-E4971)*(Driehoek_B-Driehoek_A)*(Driehoek_B-Driehoek_C)))</f>
        <v>4.2119601720255249</v>
      </c>
      <c r="E4971" s="2">
        <f t="shared" ca="1" si="533"/>
        <v>0.34499070302086177</v>
      </c>
      <c r="F4971" s="2"/>
      <c r="G4971" s="15">
        <f ca="1">_xlfn.NORM.INV(H4971,Normaal_Mu,Normaal_Sigma)</f>
        <v>6.2264627268970703</v>
      </c>
      <c r="H4971" s="2">
        <f t="shared" ca="1" si="534"/>
        <v>0.73013831523457584</v>
      </c>
      <c r="I4971" s="2"/>
      <c r="J4971" s="15">
        <f ca="1">-LN(K4971) /NegExp_Labda</f>
        <v>13.401546395929985</v>
      </c>
      <c r="K4971" s="2">
        <f t="shared" ca="1" si="535"/>
        <v>6.8541952276590434E-2</v>
      </c>
      <c r="L4971" s="2"/>
      <c r="M4971" s="17">
        <f t="shared" ca="1" si="529"/>
        <v>10</v>
      </c>
      <c r="N4971" s="2">
        <f t="shared" ca="1" si="531"/>
        <v>0.97338574738718475</v>
      </c>
      <c r="O4971" s="2"/>
      <c r="P4971" s="31">
        <f t="shared" ca="1" si="530"/>
        <v>6.7707822264622362</v>
      </c>
    </row>
    <row r="4972" spans="1:16" x14ac:dyDescent="0.25">
      <c r="A4972" s="32">
        <f ca="1">Uniform_A+B4972*(Uniform_B-Uniform_A)</f>
        <v>3.8338894014089195</v>
      </c>
      <c r="B4972" s="2">
        <f t="shared" ca="1" si="532"/>
        <v>0.38338894014089198</v>
      </c>
      <c r="C4972" s="4"/>
      <c r="D4972" s="5">
        <f ca="1">IF(E4972&lt;(Driehoek_C-Driehoek_A)/(Driehoek_B-Driehoek_A),Driehoek_A+SQRT(E4972*(Driehoek_B-Driehoek_A)*(Driehoek_C-Driehoek_A)),Driehoek_B-SQRT((1-E4972)*(Driehoek_B-Driehoek_A)*(Driehoek_B-Driehoek_C)))</f>
        <v>4.2510101616870219</v>
      </c>
      <c r="E4972" s="2">
        <f t="shared" ca="1" si="533"/>
        <v>0.35563130044571645</v>
      </c>
      <c r="F4972" s="2"/>
      <c r="G4972" s="15">
        <f ca="1">_xlfn.NORM.INV(H4972,Normaal_Mu,Normaal_Sigma)</f>
        <v>4.4354007105860305</v>
      </c>
      <c r="H4972" s="2">
        <f t="shared" ca="1" si="534"/>
        <v>0.38885687899214505</v>
      </c>
      <c r="I4972" s="2"/>
      <c r="J4972" s="15">
        <f ca="1">-LN(K4972) /NegExp_Labda</f>
        <v>1.4018880897361286</v>
      </c>
      <c r="K4972" s="2">
        <f t="shared" ca="1" si="535"/>
        <v>0.7554983978295583</v>
      </c>
      <c r="L4972" s="2"/>
      <c r="M4972" s="17">
        <f t="shared" ca="1" si="529"/>
        <v>4</v>
      </c>
      <c r="N4972" s="2">
        <f t="shared" ca="1" si="531"/>
        <v>0.42037399199863712</v>
      </c>
      <c r="O4972" s="2"/>
      <c r="P4972" s="31">
        <f t="shared" ca="1" si="530"/>
        <v>3.5844376726836202</v>
      </c>
    </row>
    <row r="4973" spans="1:16" x14ac:dyDescent="0.25">
      <c r="A4973" s="32">
        <f ca="1">Uniform_A+B4973*(Uniform_B-Uniform_A)</f>
        <v>8.880469405165206</v>
      </c>
      <c r="B4973" s="2">
        <f t="shared" ca="1" si="532"/>
        <v>0.88804694051652067</v>
      </c>
      <c r="C4973" s="4"/>
      <c r="D4973" s="5">
        <f ca="1">IF(E4973&lt;(Driehoek_C-Driehoek_A)/(Driehoek_B-Driehoek_A),Driehoek_A+SQRT(E4973*(Driehoek_B-Driehoek_A)*(Driehoek_C-Driehoek_A)),Driehoek_B-SQRT((1-E4973)*(Driehoek_B-Driehoek_A)*(Driehoek_B-Driehoek_C)))</f>
        <v>5.0901624500162006</v>
      </c>
      <c r="E4973" s="2">
        <f t="shared" ca="1" si="533"/>
        <v>0.56323343807819093</v>
      </c>
      <c r="F4973" s="2"/>
      <c r="G4973" s="15">
        <f ca="1">_xlfn.NORM.INV(H4973,Normaal_Mu,Normaal_Sigma)</f>
        <v>4.8172751098429627</v>
      </c>
      <c r="H4973" s="2">
        <f t="shared" ca="1" si="534"/>
        <v>0.46360230069692598</v>
      </c>
      <c r="I4973" s="2"/>
      <c r="J4973" s="15">
        <f ca="1">-LN(K4973) /NegExp_Labda</f>
        <v>0.31839498047764192</v>
      </c>
      <c r="K4973" s="2">
        <f t="shared" ca="1" si="535"/>
        <v>0.93830615113082649</v>
      </c>
      <c r="L4973" s="2"/>
      <c r="M4973" s="17">
        <f t="shared" ref="M4973:M5036" ca="1" si="536">VLOOKUP(N4973,$S$5:$T$105,2,TRUE)</f>
        <v>2</v>
      </c>
      <c r="N4973" s="2">
        <f t="shared" ca="1" si="531"/>
        <v>8.4533597960069873E-2</v>
      </c>
      <c r="O4973" s="2"/>
      <c r="P4973" s="31">
        <f t="shared" ref="P4973:P5004" ca="1" si="537">SUM(A4973,D4973,G4973,J4973,M4973)/5</f>
        <v>4.2212603891004026</v>
      </c>
    </row>
    <row r="4974" spans="1:16" x14ac:dyDescent="0.25">
      <c r="A4974" s="32">
        <f ca="1">Uniform_A+B4974*(Uniform_B-Uniform_A)</f>
        <v>0.51242147761635715</v>
      </c>
      <c r="B4974" s="2">
        <f t="shared" ca="1" si="532"/>
        <v>5.1242147761635715E-2</v>
      </c>
      <c r="C4974" s="4"/>
      <c r="D4974" s="5">
        <f ca="1">IF(E4974&lt;(Driehoek_C-Driehoek_A)/(Driehoek_B-Driehoek_A),Driehoek_A+SQRT(E4974*(Driehoek_B-Driehoek_A)*(Driehoek_C-Driehoek_A)),Driehoek_B-SQRT((1-E4974)*(Driehoek_B-Driehoek_A)*(Driehoek_B-Driehoek_C)))</f>
        <v>3.9456220927584171</v>
      </c>
      <c r="E4974" s="2">
        <f t="shared" ca="1" si="533"/>
        <v>0.27038895198783164</v>
      </c>
      <c r="F4974" s="2"/>
      <c r="G4974" s="15">
        <f ca="1">_xlfn.NORM.INV(H4974,Normaal_Mu,Normaal_Sigma)</f>
        <v>4.4080996938489649</v>
      </c>
      <c r="H4974" s="2">
        <f t="shared" ca="1" si="534"/>
        <v>0.38363407452278031</v>
      </c>
      <c r="I4974" s="2"/>
      <c r="J4974" s="15">
        <f ca="1">-LN(K4974) /NegExp_Labda</f>
        <v>0.2281975854254075</v>
      </c>
      <c r="K4974" s="2">
        <f t="shared" ca="1" si="535"/>
        <v>0.95538630056143559</v>
      </c>
      <c r="L4974" s="2"/>
      <c r="M4974" s="17">
        <f t="shared" ca="1" si="536"/>
        <v>3</v>
      </c>
      <c r="N4974" s="2">
        <f t="shared" ca="1" si="531"/>
        <v>0.12476415814615982</v>
      </c>
      <c r="O4974" s="2"/>
      <c r="P4974" s="31">
        <f t="shared" ca="1" si="537"/>
        <v>2.4188681699298291</v>
      </c>
    </row>
    <row r="4975" spans="1:16" x14ac:dyDescent="0.25">
      <c r="A4975" s="32">
        <f ca="1">Uniform_A+B4975*(Uniform_B-Uniform_A)</f>
        <v>1.4128004495291147</v>
      </c>
      <c r="B4975" s="2">
        <f t="shared" ca="1" si="532"/>
        <v>0.14128004495291147</v>
      </c>
      <c r="C4975" s="4"/>
      <c r="D4975" s="5">
        <f ca="1">IF(E4975&lt;(Driehoek_C-Driehoek_A)/(Driehoek_B-Driehoek_A),Driehoek_A+SQRT(E4975*(Driehoek_B-Driehoek_A)*(Driehoek_C-Driehoek_A)),Driehoek_B-SQRT((1-E4975)*(Driehoek_B-Driehoek_A)*(Driehoek_B-Driehoek_C)))</f>
        <v>6.5607619725678799</v>
      </c>
      <c r="E4975" s="2">
        <f t="shared" ca="1" si="533"/>
        <v>0.8300033670151159</v>
      </c>
      <c r="F4975" s="2"/>
      <c r="G4975" s="15">
        <f ca="1">_xlfn.NORM.INV(H4975,Normaal_Mu,Normaal_Sigma)</f>
        <v>5.8570862197667459</v>
      </c>
      <c r="H4975" s="2">
        <f t="shared" ca="1" si="534"/>
        <v>0.66587212282934105</v>
      </c>
      <c r="I4975" s="2"/>
      <c r="J4975" s="15">
        <f ca="1">-LN(K4975) /NegExp_Labda</f>
        <v>10.993655722685821</v>
      </c>
      <c r="K4975" s="2">
        <f t="shared" ca="1" si="535"/>
        <v>0.11094384078907937</v>
      </c>
      <c r="L4975" s="2"/>
      <c r="M4975" s="17">
        <f t="shared" ca="1" si="536"/>
        <v>4</v>
      </c>
      <c r="N4975" s="2">
        <f t="shared" ca="1" si="531"/>
        <v>0.3627442987354923</v>
      </c>
      <c r="O4975" s="2"/>
      <c r="P4975" s="31">
        <f t="shared" ca="1" si="537"/>
        <v>5.764860872909912</v>
      </c>
    </row>
    <row r="4976" spans="1:16" x14ac:dyDescent="0.25">
      <c r="A4976" s="32">
        <f ca="1">Uniform_A+B4976*(Uniform_B-Uniform_A)</f>
        <v>0.46304146889830089</v>
      </c>
      <c r="B4976" s="2">
        <f t="shared" ca="1" si="532"/>
        <v>4.6304146889830089E-2</v>
      </c>
      <c r="C4976" s="4"/>
      <c r="D4976" s="5">
        <f ca="1">IF(E4976&lt;(Driehoek_C-Driehoek_A)/(Driehoek_B-Driehoek_A),Driehoek_A+SQRT(E4976*(Driehoek_B-Driehoek_A)*(Driehoek_C-Driehoek_A)),Driehoek_B-SQRT((1-E4976)*(Driehoek_B-Driehoek_A)*(Driehoek_B-Driehoek_C)))</f>
        <v>5.5950040535859618</v>
      </c>
      <c r="E4976" s="2">
        <f t="shared" ca="1" si="533"/>
        <v>0.66874293156868481</v>
      </c>
      <c r="F4976" s="2"/>
      <c r="G4976" s="15">
        <f ca="1">_xlfn.NORM.INV(H4976,Normaal_Mu,Normaal_Sigma)</f>
        <v>6.6410167276374619</v>
      </c>
      <c r="H4976" s="2">
        <f t="shared" ca="1" si="534"/>
        <v>0.7940368183819837</v>
      </c>
      <c r="I4976" s="2"/>
      <c r="J4976" s="15">
        <f ca="1">-LN(K4976) /NegExp_Labda</f>
        <v>1.9622684052551694E-2</v>
      </c>
      <c r="K4976" s="2">
        <f t="shared" ca="1" si="535"/>
        <v>0.99608315411967574</v>
      </c>
      <c r="L4976" s="2"/>
      <c r="M4976" s="17">
        <f t="shared" ca="1" si="536"/>
        <v>6</v>
      </c>
      <c r="N4976" s="2">
        <f t="shared" ca="1" si="531"/>
        <v>0.6416865326055744</v>
      </c>
      <c r="O4976" s="2"/>
      <c r="P4976" s="31">
        <f t="shared" ca="1" si="537"/>
        <v>3.7437369868348553</v>
      </c>
    </row>
    <row r="4977" spans="1:16" x14ac:dyDescent="0.25">
      <c r="A4977" s="32">
        <f ca="1">Uniform_A+B4977*(Uniform_B-Uniform_A)</f>
        <v>7.7291903554355788</v>
      </c>
      <c r="B4977" s="2">
        <f t="shared" ca="1" si="532"/>
        <v>0.7729190355435579</v>
      </c>
      <c r="C4977" s="4"/>
      <c r="D4977" s="5">
        <f ca="1">IF(E4977&lt;(Driehoek_C-Driehoek_A)/(Driehoek_B-Driehoek_A),Driehoek_A+SQRT(E4977*(Driehoek_B-Driehoek_A)*(Driehoek_C-Driehoek_A)),Driehoek_B-SQRT((1-E4977)*(Driehoek_B-Driehoek_A)*(Driehoek_B-Driehoek_C)))</f>
        <v>2.2599173500010576</v>
      </c>
      <c r="E4977" s="2">
        <f t="shared" ca="1" si="533"/>
        <v>4.8255020593980236E-3</v>
      </c>
      <c r="F4977" s="2"/>
      <c r="G4977" s="15">
        <f ca="1">_xlfn.NORM.INV(H4977,Normaal_Mu,Normaal_Sigma)</f>
        <v>4.2937320371836503</v>
      </c>
      <c r="H4977" s="2">
        <f t="shared" ca="1" si="534"/>
        <v>0.36199399921260633</v>
      </c>
      <c r="I4977" s="2"/>
      <c r="J4977" s="15">
        <f ca="1">-LN(K4977) /NegExp_Labda</f>
        <v>6.0124100957852544</v>
      </c>
      <c r="K4977" s="2">
        <f t="shared" ca="1" si="535"/>
        <v>0.3004475690824493</v>
      </c>
      <c r="L4977" s="2"/>
      <c r="M4977" s="17">
        <f t="shared" ca="1" si="536"/>
        <v>7</v>
      </c>
      <c r="N4977" s="2">
        <f t="shared" ca="1" si="531"/>
        <v>0.78387309399753857</v>
      </c>
      <c r="O4977" s="2"/>
      <c r="P4977" s="31">
        <f t="shared" ca="1" si="537"/>
        <v>5.459049967681108</v>
      </c>
    </row>
    <row r="4978" spans="1:16" x14ac:dyDescent="0.25">
      <c r="A4978" s="32">
        <f ca="1">Uniform_A+B4978*(Uniform_B-Uniform_A)</f>
        <v>1.8755154510413674</v>
      </c>
      <c r="B4978" s="2">
        <f t="shared" ca="1" si="532"/>
        <v>0.18755154510413674</v>
      </c>
      <c r="C4978" s="4"/>
      <c r="D4978" s="5">
        <f ca="1">IF(E4978&lt;(Driehoek_C-Driehoek_A)/(Driehoek_B-Driehoek_A),Driehoek_A+SQRT(E4978*(Driehoek_B-Driehoek_A)*(Driehoek_C-Driehoek_A)),Driehoek_B-SQRT((1-E4978)*(Driehoek_B-Driehoek_A)*(Driehoek_B-Driehoek_C)))</f>
        <v>4.5915177256447217</v>
      </c>
      <c r="E4978" s="2">
        <f t="shared" ca="1" si="533"/>
        <v>0.44472240104843741</v>
      </c>
      <c r="F4978" s="2"/>
      <c r="G4978" s="15">
        <f ca="1">_xlfn.NORM.INV(H4978,Normaal_Mu,Normaal_Sigma)</f>
        <v>8.2971720950310512</v>
      </c>
      <c r="H4978" s="2">
        <f t="shared" ca="1" si="534"/>
        <v>0.9503837654643752</v>
      </c>
      <c r="I4978" s="2"/>
      <c r="J4978" s="15">
        <f ca="1">-LN(K4978) /NegExp_Labda</f>
        <v>3.4628366345589714</v>
      </c>
      <c r="K4978" s="2">
        <f t="shared" ca="1" si="535"/>
        <v>0.50029001089788816</v>
      </c>
      <c r="L4978" s="2"/>
      <c r="M4978" s="17">
        <f t="shared" ca="1" si="536"/>
        <v>8</v>
      </c>
      <c r="N4978" s="2">
        <f t="shared" ca="1" si="531"/>
        <v>0.931877952178777</v>
      </c>
      <c r="O4978" s="2"/>
      <c r="P4978" s="31">
        <f t="shared" ca="1" si="537"/>
        <v>5.2454083812552224</v>
      </c>
    </row>
    <row r="4979" spans="1:16" x14ac:dyDescent="0.25">
      <c r="A4979" s="32">
        <f ca="1">Uniform_A+B4979*(Uniform_B-Uniform_A)</f>
        <v>2.948098170510872</v>
      </c>
      <c r="B4979" s="2">
        <f t="shared" ca="1" si="532"/>
        <v>0.29480981705108722</v>
      </c>
      <c r="C4979" s="4"/>
      <c r="D4979" s="5">
        <f ca="1">IF(E4979&lt;(Driehoek_C-Driehoek_A)/(Driehoek_B-Driehoek_A),Driehoek_A+SQRT(E4979*(Driehoek_B-Driehoek_A)*(Driehoek_C-Driehoek_A)),Driehoek_B-SQRT((1-E4979)*(Driehoek_B-Driehoek_A)*(Driehoek_B-Driehoek_C)))</f>
        <v>5.6478199521149879</v>
      </c>
      <c r="E4979" s="2">
        <f t="shared" ca="1" si="533"/>
        <v>0.67893968361604673</v>
      </c>
      <c r="F4979" s="2"/>
      <c r="G4979" s="15">
        <f ca="1">_xlfn.NORM.INV(H4979,Normaal_Mu,Normaal_Sigma)</f>
        <v>6.1340823842211245</v>
      </c>
      <c r="H4979" s="2">
        <f t="shared" ca="1" si="534"/>
        <v>0.71465690211985466</v>
      </c>
      <c r="I4979" s="2"/>
      <c r="J4979" s="15">
        <f ca="1">-LN(K4979) /NegExp_Labda</f>
        <v>3.0770230865320181</v>
      </c>
      <c r="K4979" s="2">
        <f t="shared" ca="1" si="535"/>
        <v>0.54042218689611321</v>
      </c>
      <c r="L4979" s="2"/>
      <c r="M4979" s="17">
        <f t="shared" ca="1" si="536"/>
        <v>9</v>
      </c>
      <c r="N4979" s="2">
        <f t="shared" ca="1" si="531"/>
        <v>0.94605491856846213</v>
      </c>
      <c r="O4979" s="2"/>
      <c r="P4979" s="31">
        <f t="shared" ca="1" si="537"/>
        <v>5.3614047186758009</v>
      </c>
    </row>
    <row r="4980" spans="1:16" x14ac:dyDescent="0.25">
      <c r="A4980" s="32">
        <f ca="1">Uniform_A+B4980*(Uniform_B-Uniform_A)</f>
        <v>8.7512205230303248</v>
      </c>
      <c r="B4980" s="2">
        <f t="shared" ca="1" si="532"/>
        <v>0.87512205230303253</v>
      </c>
      <c r="C4980" s="4"/>
      <c r="D4980" s="5">
        <f ca="1">IF(E4980&lt;(Driehoek_C-Driehoek_A)/(Driehoek_B-Driehoek_A),Driehoek_A+SQRT(E4980*(Driehoek_B-Driehoek_A)*(Driehoek_C-Driehoek_A)),Driehoek_B-SQRT((1-E4980)*(Driehoek_B-Driehoek_A)*(Driehoek_B-Driehoek_C)))</f>
        <v>4.1002872006311222</v>
      </c>
      <c r="E4980" s="2">
        <f t="shared" ca="1" si="533"/>
        <v>0.31408041382002272</v>
      </c>
      <c r="F4980" s="2"/>
      <c r="G4980" s="15">
        <f ca="1">_xlfn.NORM.INV(H4980,Normaal_Mu,Normaal_Sigma)</f>
        <v>5.748594382163013</v>
      </c>
      <c r="H4980" s="2">
        <f t="shared" ca="1" si="534"/>
        <v>0.64590838917593718</v>
      </c>
      <c r="I4980" s="2"/>
      <c r="J4980" s="15">
        <f ca="1">-LN(K4980) /NegExp_Labda</f>
        <v>7.4276636598258277</v>
      </c>
      <c r="K4980" s="2">
        <f t="shared" ca="1" si="535"/>
        <v>0.22638170777475997</v>
      </c>
      <c r="L4980" s="2"/>
      <c r="M4980" s="17">
        <f t="shared" ca="1" si="536"/>
        <v>4</v>
      </c>
      <c r="N4980" s="2">
        <f t="shared" ca="1" si="531"/>
        <v>0.36311062787799553</v>
      </c>
      <c r="O4980" s="2"/>
      <c r="P4980" s="31">
        <f t="shared" ca="1" si="537"/>
        <v>6.0055531531300579</v>
      </c>
    </row>
    <row r="4981" spans="1:16" x14ac:dyDescent="0.25">
      <c r="A4981" s="32">
        <f ca="1">Uniform_A+B4981*(Uniform_B-Uniform_A)</f>
        <v>7.2837901711366646</v>
      </c>
      <c r="B4981" s="2">
        <f t="shared" ca="1" si="532"/>
        <v>0.72837901711366648</v>
      </c>
      <c r="C4981" s="4"/>
      <c r="D4981" s="5">
        <f ca="1">IF(E4981&lt;(Driehoek_C-Driehoek_A)/(Driehoek_B-Driehoek_A),Driehoek_A+SQRT(E4981*(Driehoek_B-Driehoek_A)*(Driehoek_C-Driehoek_A)),Driehoek_B-SQRT((1-E4981)*(Driehoek_B-Driehoek_A)*(Driehoek_B-Driehoek_C)))</f>
        <v>3.5509988260896193</v>
      </c>
      <c r="E4981" s="2">
        <f t="shared" ca="1" si="533"/>
        <v>0.17182838275224122</v>
      </c>
      <c r="F4981" s="2"/>
      <c r="G4981" s="15">
        <f ca="1">_xlfn.NORM.INV(H4981,Normaal_Mu,Normaal_Sigma)</f>
        <v>3.4322944601082153</v>
      </c>
      <c r="H4981" s="2">
        <f t="shared" ca="1" si="534"/>
        <v>0.21656325286563283</v>
      </c>
      <c r="I4981" s="2"/>
      <c r="J4981" s="15">
        <f ca="1">-LN(K4981) /NegExp_Labda</f>
        <v>3.4331956661222804</v>
      </c>
      <c r="K4981" s="2">
        <f t="shared" ca="1" si="535"/>
        <v>0.50326463534571875</v>
      </c>
      <c r="L4981" s="2"/>
      <c r="M4981" s="17">
        <f t="shared" ca="1" si="536"/>
        <v>5</v>
      </c>
      <c r="N4981" s="2">
        <f t="shared" ca="1" si="531"/>
        <v>0.61258545292173039</v>
      </c>
      <c r="O4981" s="2"/>
      <c r="P4981" s="31">
        <f t="shared" ca="1" si="537"/>
        <v>4.5400558246913558</v>
      </c>
    </row>
    <row r="4982" spans="1:16" x14ac:dyDescent="0.25">
      <c r="A4982" s="32">
        <f ca="1">Uniform_A+B4982*(Uniform_B-Uniform_A)</f>
        <v>4.4439981715675234</v>
      </c>
      <c r="B4982" s="2">
        <f t="shared" ca="1" si="532"/>
        <v>0.44439981715675236</v>
      </c>
      <c r="C4982" s="4"/>
      <c r="D4982" s="5">
        <f ca="1">IF(E4982&lt;(Driehoek_C-Driehoek_A)/(Driehoek_B-Driehoek_A),Driehoek_A+SQRT(E4982*(Driehoek_B-Driehoek_A)*(Driehoek_C-Driehoek_A)),Driehoek_B-SQRT((1-E4982)*(Driehoek_B-Driehoek_A)*(Driehoek_B-Driehoek_C)))</f>
        <v>5.654200791809405</v>
      </c>
      <c r="E4982" s="2">
        <f t="shared" ca="1" si="533"/>
        <v>0.68016079024203402</v>
      </c>
      <c r="F4982" s="2"/>
      <c r="G4982" s="15">
        <f ca="1">_xlfn.NORM.INV(H4982,Normaal_Mu,Normaal_Sigma)</f>
        <v>8.2566708091118564</v>
      </c>
      <c r="H4982" s="2">
        <f t="shared" ca="1" si="534"/>
        <v>0.94827310689151501</v>
      </c>
      <c r="I4982" s="2"/>
      <c r="J4982" s="15">
        <f ca="1">-LN(K4982) /NegExp_Labda</f>
        <v>9.254841098414115</v>
      </c>
      <c r="K4982" s="2">
        <f t="shared" ca="1" si="535"/>
        <v>0.15708499987149094</v>
      </c>
      <c r="L4982" s="2"/>
      <c r="M4982" s="17">
        <f t="shared" ca="1" si="536"/>
        <v>7</v>
      </c>
      <c r="N4982" s="2">
        <f t="shared" ca="1" si="531"/>
        <v>0.77712361752725567</v>
      </c>
      <c r="O4982" s="2"/>
      <c r="P4982" s="31">
        <f t="shared" ca="1" si="537"/>
        <v>6.9219421741805807</v>
      </c>
    </row>
    <row r="4983" spans="1:16" x14ac:dyDescent="0.25">
      <c r="A4983" s="32">
        <f ca="1">Uniform_A+B4983*(Uniform_B-Uniform_A)</f>
        <v>5.3224487312216473</v>
      </c>
      <c r="B4983" s="2">
        <f t="shared" ca="1" si="532"/>
        <v>0.53224487312216473</v>
      </c>
      <c r="C4983" s="4"/>
      <c r="D4983" s="5">
        <f ca="1">IF(E4983&lt;(Driehoek_C-Driehoek_A)/(Driehoek_B-Driehoek_A),Driehoek_A+SQRT(E4983*(Driehoek_B-Driehoek_A)*(Driehoek_C-Driehoek_A)),Driehoek_B-SQRT((1-E4983)*(Driehoek_B-Driehoek_A)*(Driehoek_B-Driehoek_C)))</f>
        <v>2.9511501454451925</v>
      </c>
      <c r="E4983" s="2">
        <f t="shared" ca="1" si="533"/>
        <v>6.4620471370029353E-2</v>
      </c>
      <c r="F4983" s="2"/>
      <c r="G4983" s="15">
        <f ca="1">_xlfn.NORM.INV(H4983,Normaal_Mu,Normaal_Sigma)</f>
        <v>7.9418446502604967</v>
      </c>
      <c r="H4983" s="2">
        <f t="shared" ca="1" si="534"/>
        <v>0.92934393783967761</v>
      </c>
      <c r="I4983" s="2"/>
      <c r="J4983" s="15">
        <f ca="1">-LN(K4983) /NegExp_Labda</f>
        <v>5.4797532284238564</v>
      </c>
      <c r="K4983" s="2">
        <f t="shared" ca="1" si="535"/>
        <v>0.33422172943326045</v>
      </c>
      <c r="L4983" s="2"/>
      <c r="M4983" s="17">
        <f t="shared" ca="1" si="536"/>
        <v>4</v>
      </c>
      <c r="N4983" s="2">
        <f t="shared" ca="1" si="531"/>
        <v>0.33486426289914295</v>
      </c>
      <c r="O4983" s="2"/>
      <c r="P4983" s="31">
        <f t="shared" ca="1" si="537"/>
        <v>5.139039351070239</v>
      </c>
    </row>
    <row r="4984" spans="1:16" x14ac:dyDescent="0.25">
      <c r="A4984" s="32">
        <f ca="1">Uniform_A+B4984*(Uniform_B-Uniform_A)</f>
        <v>6.7220597135869191</v>
      </c>
      <c r="B4984" s="2">
        <f t="shared" ca="1" si="532"/>
        <v>0.67220597135869187</v>
      </c>
      <c r="C4984" s="4"/>
      <c r="D4984" s="5">
        <f ca="1">IF(E4984&lt;(Driehoek_C-Driehoek_A)/(Driehoek_B-Driehoek_A),Driehoek_A+SQRT(E4984*(Driehoek_B-Driehoek_A)*(Driehoek_C-Driehoek_A)),Driehoek_B-SQRT((1-E4984)*(Driehoek_B-Driehoek_A)*(Driehoek_B-Driehoek_C)))</f>
        <v>3.9480376142919971</v>
      </c>
      <c r="E4984" s="2">
        <f t="shared" ca="1" si="533"/>
        <v>0.2710607533354612</v>
      </c>
      <c r="F4984" s="2"/>
      <c r="G4984" s="15">
        <f ca="1">_xlfn.NORM.INV(H4984,Normaal_Mu,Normaal_Sigma)</f>
        <v>5.038401316169959</v>
      </c>
      <c r="H4984" s="2">
        <f t="shared" ca="1" si="534"/>
        <v>0.50765948368780034</v>
      </c>
      <c r="I4984" s="2"/>
      <c r="J4984" s="15">
        <f ca="1">-LN(K4984) /NegExp_Labda</f>
        <v>2.2044812701692007</v>
      </c>
      <c r="K4984" s="2">
        <f t="shared" ca="1" si="535"/>
        <v>0.64345945943352989</v>
      </c>
      <c r="L4984" s="2"/>
      <c r="M4984" s="17">
        <f t="shared" ca="1" si="536"/>
        <v>3</v>
      </c>
      <c r="N4984" s="2">
        <f t="shared" ca="1" si="531"/>
        <v>0.23751819247701644</v>
      </c>
      <c r="O4984" s="2"/>
      <c r="P4984" s="31">
        <f t="shared" ca="1" si="537"/>
        <v>4.1825959828436154</v>
      </c>
    </row>
    <row r="4985" spans="1:16" x14ac:dyDescent="0.25">
      <c r="A4985" s="32">
        <f ca="1">Uniform_A+B4985*(Uniform_B-Uniform_A)</f>
        <v>4.4958242277699494</v>
      </c>
      <c r="B4985" s="2">
        <f t="shared" ca="1" si="532"/>
        <v>0.44958242277699489</v>
      </c>
      <c r="C4985" s="4"/>
      <c r="D4985" s="5">
        <f ca="1">IF(E4985&lt;(Driehoek_C-Driehoek_A)/(Driehoek_B-Driehoek_A),Driehoek_A+SQRT(E4985*(Driehoek_B-Driehoek_A)*(Driehoek_C-Driehoek_A)),Driehoek_B-SQRT((1-E4985)*(Driehoek_B-Driehoek_A)*(Driehoek_B-Driehoek_C)))</f>
        <v>5.0719769328193633</v>
      </c>
      <c r="E4985" s="2">
        <f t="shared" ca="1" si="533"/>
        <v>0.55916099381990925</v>
      </c>
      <c r="F4985" s="2"/>
      <c r="G4985" s="15">
        <f ca="1">_xlfn.NORM.INV(H4985,Normaal_Mu,Normaal_Sigma)</f>
        <v>6.2377260647425539</v>
      </c>
      <c r="H4985" s="2">
        <f t="shared" ca="1" si="534"/>
        <v>0.73199670315768028</v>
      </c>
      <c r="I4985" s="2"/>
      <c r="J4985" s="15">
        <f ca="1">-LN(K4985) /NegExp_Labda</f>
        <v>6.7591178547469983</v>
      </c>
      <c r="K4985" s="2">
        <f t="shared" ca="1" si="535"/>
        <v>0.25876794841597961</v>
      </c>
      <c r="L4985" s="2"/>
      <c r="M4985" s="17">
        <f t="shared" ca="1" si="536"/>
        <v>7</v>
      </c>
      <c r="N4985" s="2">
        <f t="shared" ca="1" si="531"/>
        <v>0.82587922958416971</v>
      </c>
      <c r="O4985" s="2"/>
      <c r="P4985" s="31">
        <f t="shared" ca="1" si="537"/>
        <v>5.9129290160157719</v>
      </c>
    </row>
    <row r="4986" spans="1:16" x14ac:dyDescent="0.25">
      <c r="A4986" s="32">
        <f ca="1">Uniform_A+B4986*(Uniform_B-Uniform_A)</f>
        <v>8.0431485028436001</v>
      </c>
      <c r="B4986" s="2">
        <f t="shared" ca="1" si="532"/>
        <v>0.80431485028436001</v>
      </c>
      <c r="C4986" s="4"/>
      <c r="D4986" s="5">
        <f ca="1">IF(E4986&lt;(Driehoek_C-Driehoek_A)/(Driehoek_B-Driehoek_A),Driehoek_A+SQRT(E4986*(Driehoek_B-Driehoek_A)*(Driehoek_C-Driehoek_A)),Driehoek_B-SQRT((1-E4986)*(Driehoek_B-Driehoek_A)*(Driehoek_B-Driehoek_C)))</f>
        <v>3.8602838203402703</v>
      </c>
      <c r="E4986" s="2">
        <f t="shared" ca="1" si="533"/>
        <v>0.24718970658712791</v>
      </c>
      <c r="F4986" s="2"/>
      <c r="G4986" s="15">
        <f ca="1">_xlfn.NORM.INV(H4986,Normaal_Mu,Normaal_Sigma)</f>
        <v>8.2079364871630389</v>
      </c>
      <c r="H4986" s="2">
        <f t="shared" ca="1" si="534"/>
        <v>0.94563947366112555</v>
      </c>
      <c r="I4986" s="2"/>
      <c r="J4986" s="15">
        <f ca="1">-LN(K4986) /NegExp_Labda</f>
        <v>8.8773363636450586</v>
      </c>
      <c r="K4986" s="2">
        <f t="shared" ca="1" si="535"/>
        <v>0.16940427300544902</v>
      </c>
      <c r="L4986" s="2"/>
      <c r="M4986" s="17">
        <f t="shared" ca="1" si="536"/>
        <v>3</v>
      </c>
      <c r="N4986" s="2">
        <f t="shared" ca="1" si="531"/>
        <v>0.16461764486325325</v>
      </c>
      <c r="O4986" s="2"/>
      <c r="P4986" s="31">
        <f t="shared" ca="1" si="537"/>
        <v>6.3977410347983934</v>
      </c>
    </row>
    <row r="4987" spans="1:16" x14ac:dyDescent="0.25">
      <c r="A4987" s="32">
        <f ca="1">Uniform_A+B4987*(Uniform_B-Uniform_A)</f>
        <v>5.7006560706231104</v>
      </c>
      <c r="B4987" s="2">
        <f t="shared" ca="1" si="532"/>
        <v>0.57006560706231102</v>
      </c>
      <c r="C4987" s="4"/>
      <c r="D4987" s="5">
        <f ca="1">IF(E4987&lt;(Driehoek_C-Driehoek_A)/(Driehoek_B-Driehoek_A),Driehoek_A+SQRT(E4987*(Driehoek_B-Driehoek_A)*(Driehoek_C-Driehoek_A)),Driehoek_B-SQRT((1-E4987)*(Driehoek_B-Driehoek_A)*(Driehoek_B-Driehoek_C)))</f>
        <v>3.8671860647203085</v>
      </c>
      <c r="E4987" s="2">
        <f t="shared" ca="1" si="533"/>
        <v>0.2490274143061223</v>
      </c>
      <c r="F4987" s="2"/>
      <c r="G4987" s="15">
        <f ca="1">_xlfn.NORM.INV(H4987,Normaal_Mu,Normaal_Sigma)</f>
        <v>7.2935340957902062</v>
      </c>
      <c r="H4987" s="2">
        <f t="shared" ca="1" si="534"/>
        <v>0.87426104424326312</v>
      </c>
      <c r="I4987" s="2"/>
      <c r="J4987" s="15">
        <f ca="1">-LN(K4987) /NegExp_Labda</f>
        <v>2.19428314438967</v>
      </c>
      <c r="K4987" s="2">
        <f t="shared" ca="1" si="535"/>
        <v>0.64477321486266437</v>
      </c>
      <c r="L4987" s="2"/>
      <c r="M4987" s="17">
        <f t="shared" ca="1" si="536"/>
        <v>9</v>
      </c>
      <c r="N4987" s="2">
        <f t="shared" ca="1" si="531"/>
        <v>0.9668880474104804</v>
      </c>
      <c r="O4987" s="2"/>
      <c r="P4987" s="31">
        <f t="shared" ca="1" si="537"/>
        <v>5.6111318751046593</v>
      </c>
    </row>
    <row r="4988" spans="1:16" x14ac:dyDescent="0.25">
      <c r="A4988" s="32">
        <f ca="1">Uniform_A+B4988*(Uniform_B-Uniform_A)</f>
        <v>6.0466810170908349</v>
      </c>
      <c r="B4988" s="2">
        <f t="shared" ca="1" si="532"/>
        <v>0.60466810170908347</v>
      </c>
      <c r="C4988" s="4"/>
      <c r="D4988" s="5">
        <f ca="1">IF(E4988&lt;(Driehoek_C-Driehoek_A)/(Driehoek_B-Driehoek_A),Driehoek_A+SQRT(E4988*(Driehoek_B-Driehoek_A)*(Driehoek_C-Driehoek_A)),Driehoek_B-SQRT((1-E4988)*(Driehoek_B-Driehoek_A)*(Driehoek_B-Driehoek_C)))</f>
        <v>4.0124000342326065</v>
      </c>
      <c r="E4988" s="2">
        <f t="shared" ca="1" si="533"/>
        <v>0.28925275947077422</v>
      </c>
      <c r="F4988" s="2"/>
      <c r="G4988" s="15">
        <f ca="1">_xlfn.NORM.INV(H4988,Normaal_Mu,Normaal_Sigma)</f>
        <v>4.5497234905840749</v>
      </c>
      <c r="H4988" s="2">
        <f t="shared" ca="1" si="534"/>
        <v>0.41093586092515655</v>
      </c>
      <c r="I4988" s="2"/>
      <c r="J4988" s="15">
        <f ca="1">-LN(K4988) /NegExp_Labda</f>
        <v>3.7834176206825063</v>
      </c>
      <c r="K4988" s="2">
        <f t="shared" ca="1" si="535"/>
        <v>0.46922000620722515</v>
      </c>
      <c r="L4988" s="2"/>
      <c r="M4988" s="17">
        <f t="shared" ca="1" si="536"/>
        <v>4</v>
      </c>
      <c r="N4988" s="2">
        <f t="shared" ca="1" si="531"/>
        <v>0.28719164868116231</v>
      </c>
      <c r="O4988" s="2"/>
      <c r="P4988" s="31">
        <f t="shared" ca="1" si="537"/>
        <v>4.4784444325180051</v>
      </c>
    </row>
    <row r="4989" spans="1:16" x14ac:dyDescent="0.25">
      <c r="A4989" s="32">
        <f ca="1">Uniform_A+B4989*(Uniform_B-Uniform_A)</f>
        <v>5.0582068129704618</v>
      </c>
      <c r="B4989" s="2">
        <f t="shared" ca="1" si="532"/>
        <v>0.50582068129704616</v>
      </c>
      <c r="C4989" s="4"/>
      <c r="D4989" s="5">
        <f ca="1">IF(E4989&lt;(Driehoek_C-Driehoek_A)/(Driehoek_B-Driehoek_A),Driehoek_A+SQRT(E4989*(Driehoek_B-Driehoek_A)*(Driehoek_C-Driehoek_A)),Driehoek_B-SQRT((1-E4989)*(Driehoek_B-Driehoek_A)*(Driehoek_B-Driehoek_C)))</f>
        <v>3.6154077851125148</v>
      </c>
      <c r="E4989" s="2">
        <f t="shared" ca="1" si="533"/>
        <v>0.18639587944300862</v>
      </c>
      <c r="F4989" s="2"/>
      <c r="G4989" s="15">
        <f ca="1">_xlfn.NORM.INV(H4989,Normaal_Mu,Normaal_Sigma)</f>
        <v>4.5284132239211115</v>
      </c>
      <c r="H4989" s="2">
        <f t="shared" ca="1" si="534"/>
        <v>0.40679649954829655</v>
      </c>
      <c r="I4989" s="2"/>
      <c r="J4989" s="15">
        <f ca="1">-LN(K4989) /NegExp_Labda</f>
        <v>5.6622525203303349</v>
      </c>
      <c r="K4989" s="2">
        <f t="shared" ca="1" si="535"/>
        <v>0.32224263122468599</v>
      </c>
      <c r="L4989" s="2"/>
      <c r="M4989" s="17">
        <f t="shared" ca="1" si="536"/>
        <v>5</v>
      </c>
      <c r="N4989" s="2">
        <f t="shared" ca="1" si="531"/>
        <v>0.57658219544630818</v>
      </c>
      <c r="O4989" s="2"/>
      <c r="P4989" s="31">
        <f t="shared" ca="1" si="537"/>
        <v>4.7728560684668846</v>
      </c>
    </row>
    <row r="4990" spans="1:16" x14ac:dyDescent="0.25">
      <c r="A4990" s="32">
        <f ca="1">Uniform_A+B4990*(Uniform_B-Uniform_A)</f>
        <v>8.1195722525077301</v>
      </c>
      <c r="B4990" s="2">
        <f t="shared" ca="1" si="532"/>
        <v>0.81195722525077307</v>
      </c>
      <c r="C4990" s="4"/>
      <c r="D4990" s="5">
        <f ca="1">IF(E4990&lt;(Driehoek_C-Driehoek_A)/(Driehoek_B-Driehoek_A),Driehoek_A+SQRT(E4990*(Driehoek_B-Driehoek_A)*(Driehoek_C-Driehoek_A)),Driehoek_B-SQRT((1-E4990)*(Driehoek_B-Driehoek_A)*(Driehoek_B-Driehoek_C)))</f>
        <v>2.2080764603799015</v>
      </c>
      <c r="E4990" s="2">
        <f t="shared" ca="1" si="533"/>
        <v>3.0925580974449085E-3</v>
      </c>
      <c r="F4990" s="2"/>
      <c r="G4990" s="15">
        <f ca="1">_xlfn.NORM.INV(H4990,Normaal_Mu,Normaal_Sigma)</f>
        <v>4.4494243520616319</v>
      </c>
      <c r="H4990" s="2">
        <f t="shared" ca="1" si="534"/>
        <v>0.39154755914336847</v>
      </c>
      <c r="I4990" s="2"/>
      <c r="J4990" s="15">
        <f ca="1">-LN(K4990) /NegExp_Labda</f>
        <v>4.0440753439835824</v>
      </c>
      <c r="K4990" s="2">
        <f t="shared" ca="1" si="535"/>
        <v>0.44538550485417394</v>
      </c>
      <c r="L4990" s="2"/>
      <c r="M4990" s="17">
        <f t="shared" ca="1" si="536"/>
        <v>9</v>
      </c>
      <c r="N4990" s="2">
        <f t="shared" ca="1" si="531"/>
        <v>0.93414780032923161</v>
      </c>
      <c r="O4990" s="2"/>
      <c r="P4990" s="31">
        <f t="shared" ca="1" si="537"/>
        <v>5.5642296817865695</v>
      </c>
    </row>
    <row r="4991" spans="1:16" x14ac:dyDescent="0.25">
      <c r="A4991" s="32">
        <f ca="1">Uniform_A+B4991*(Uniform_B-Uniform_A)</f>
        <v>3.9033559414641958</v>
      </c>
      <c r="B4991" s="2">
        <f t="shared" ca="1" si="532"/>
        <v>0.39033559414641961</v>
      </c>
      <c r="C4991" s="4"/>
      <c r="D4991" s="5">
        <f ca="1">IF(E4991&lt;(Driehoek_C-Driehoek_A)/(Driehoek_B-Driehoek_A),Driehoek_A+SQRT(E4991*(Driehoek_B-Driehoek_A)*(Driehoek_C-Driehoek_A)),Driehoek_B-SQRT((1-E4991)*(Driehoek_B-Driehoek_A)*(Driehoek_B-Driehoek_C)))</f>
        <v>3.2100794625664695</v>
      </c>
      <c r="E4991" s="2">
        <f t="shared" ca="1" si="533"/>
        <v>0.10459230755179683</v>
      </c>
      <c r="F4991" s="2"/>
      <c r="G4991" s="15">
        <f ca="1">_xlfn.NORM.INV(H4991,Normaal_Mu,Normaal_Sigma)</f>
        <v>3.3444319675504159</v>
      </c>
      <c r="H4991" s="2">
        <f t="shared" ca="1" si="534"/>
        <v>0.20389641415453141</v>
      </c>
      <c r="I4991" s="2"/>
      <c r="J4991" s="15">
        <f ca="1">-LN(K4991) /NegExp_Labda</f>
        <v>2.8032649070945612</v>
      </c>
      <c r="K4991" s="2">
        <f t="shared" ca="1" si="535"/>
        <v>0.57083619669471775</v>
      </c>
      <c r="L4991" s="2"/>
      <c r="M4991" s="17">
        <f t="shared" ca="1" si="536"/>
        <v>6</v>
      </c>
      <c r="N4991" s="2">
        <f t="shared" ca="1" si="531"/>
        <v>0.73707638690422828</v>
      </c>
      <c r="O4991" s="2"/>
      <c r="P4991" s="31">
        <f t="shared" ca="1" si="537"/>
        <v>3.8522264557351287</v>
      </c>
    </row>
    <row r="4992" spans="1:16" x14ac:dyDescent="0.25">
      <c r="A4992" s="32">
        <f ca="1">Uniform_A+B4992*(Uniform_B-Uniform_A)</f>
        <v>2.7997332275322417</v>
      </c>
      <c r="B4992" s="2">
        <f t="shared" ca="1" si="532"/>
        <v>0.27997332275322417</v>
      </c>
      <c r="C4992" s="4"/>
      <c r="D4992" s="5">
        <f ca="1">IF(E4992&lt;(Driehoek_C-Driehoek_A)/(Driehoek_B-Driehoek_A),Driehoek_A+SQRT(E4992*(Driehoek_B-Driehoek_A)*(Driehoek_C-Driehoek_A)),Driehoek_B-SQRT((1-E4992)*(Driehoek_B-Driehoek_A)*(Driehoek_B-Driehoek_C)))</f>
        <v>4.9717141840905628</v>
      </c>
      <c r="E4992" s="2">
        <f t="shared" ca="1" si="533"/>
        <v>0.53636895386693828</v>
      </c>
      <c r="F4992" s="2"/>
      <c r="G4992" s="15">
        <f ca="1">_xlfn.NORM.INV(H4992,Normaal_Mu,Normaal_Sigma)</f>
        <v>1.2120635168244722</v>
      </c>
      <c r="H4992" s="2">
        <f t="shared" ca="1" si="534"/>
        <v>2.9114612706267695E-2</v>
      </c>
      <c r="I4992" s="2"/>
      <c r="J4992" s="15">
        <f ca="1">-LN(K4992) /NegExp_Labda</f>
        <v>1.6504199306931318</v>
      </c>
      <c r="K4992" s="2">
        <f t="shared" ca="1" si="535"/>
        <v>0.7188633563390433</v>
      </c>
      <c r="L4992" s="2"/>
      <c r="M4992" s="17">
        <f t="shared" ca="1" si="536"/>
        <v>3</v>
      </c>
      <c r="N4992" s="2">
        <f t="shared" ca="1" si="531"/>
        <v>0.2084131989887763</v>
      </c>
      <c r="O4992" s="2"/>
      <c r="P4992" s="31">
        <f t="shared" ca="1" si="537"/>
        <v>2.7267861718280821</v>
      </c>
    </row>
    <row r="4993" spans="1:16" x14ac:dyDescent="0.25">
      <c r="A4993" s="32">
        <f ca="1">Uniform_A+B4993*(Uniform_B-Uniform_A)</f>
        <v>3.4453752404446791</v>
      </c>
      <c r="B4993" s="2">
        <f t="shared" ca="1" si="532"/>
        <v>0.34453752404446791</v>
      </c>
      <c r="C4993" s="4"/>
      <c r="D4993" s="5">
        <f ca="1">IF(E4993&lt;(Driehoek_C-Driehoek_A)/(Driehoek_B-Driehoek_A),Driehoek_A+SQRT(E4993*(Driehoek_B-Driehoek_A)*(Driehoek_C-Driehoek_A)),Driehoek_B-SQRT((1-E4993)*(Driehoek_B-Driehoek_A)*(Driehoek_B-Driehoek_C)))</f>
        <v>4.8486154776956498</v>
      </c>
      <c r="E4993" s="2">
        <f t="shared" ca="1" si="533"/>
        <v>0.50760018708491084</v>
      </c>
      <c r="F4993" s="2"/>
      <c r="G4993" s="15">
        <f ca="1">_xlfn.NORM.INV(H4993,Normaal_Mu,Normaal_Sigma)</f>
        <v>4.9579669347830437</v>
      </c>
      <c r="H4993" s="2">
        <f t="shared" ca="1" si="534"/>
        <v>0.49161623373702645</v>
      </c>
      <c r="I4993" s="2"/>
      <c r="J4993" s="15">
        <f ca="1">-LN(K4993) /NegExp_Labda</f>
        <v>2.6513668621903088</v>
      </c>
      <c r="K4993" s="2">
        <f t="shared" ca="1" si="535"/>
        <v>0.58844408329469233</v>
      </c>
      <c r="L4993" s="2"/>
      <c r="M4993" s="17">
        <f t="shared" ca="1" si="536"/>
        <v>8</v>
      </c>
      <c r="N4993" s="2">
        <f t="shared" ca="1" si="531"/>
        <v>0.88710975055122121</v>
      </c>
      <c r="O4993" s="2"/>
      <c r="P4993" s="31">
        <f t="shared" ca="1" si="537"/>
        <v>4.7806649030227364</v>
      </c>
    </row>
    <row r="4994" spans="1:16" x14ac:dyDescent="0.25">
      <c r="A4994" s="32">
        <f ca="1">Uniform_A+B4994*(Uniform_B-Uniform_A)</f>
        <v>2.1979653547840994</v>
      </c>
      <c r="B4994" s="2">
        <f t="shared" ca="1" si="532"/>
        <v>0.21979653547840994</v>
      </c>
      <c r="C4994" s="4"/>
      <c r="D4994" s="5">
        <f ca="1">IF(E4994&lt;(Driehoek_C-Driehoek_A)/(Driehoek_B-Driehoek_A),Driehoek_A+SQRT(E4994*(Driehoek_B-Driehoek_A)*(Driehoek_C-Driehoek_A)),Driehoek_B-SQRT((1-E4994)*(Driehoek_B-Driehoek_A)*(Driehoek_B-Driehoek_C)))</f>
        <v>4.2858888015105858</v>
      </c>
      <c r="E4994" s="2">
        <f t="shared" ca="1" si="533"/>
        <v>0.36506158880790573</v>
      </c>
      <c r="F4994" s="2"/>
      <c r="G4994" s="15">
        <f ca="1">_xlfn.NORM.INV(H4994,Normaal_Mu,Normaal_Sigma)</f>
        <v>5.2800846485332311</v>
      </c>
      <c r="H4994" s="2">
        <f t="shared" ca="1" si="534"/>
        <v>0.55568672503157035</v>
      </c>
      <c r="I4994" s="2"/>
      <c r="J4994" s="15">
        <f ca="1">-LN(K4994) /NegExp_Labda</f>
        <v>1.1927074083785409</v>
      </c>
      <c r="K4994" s="2">
        <f t="shared" ca="1" si="535"/>
        <v>0.78777600931040814</v>
      </c>
      <c r="L4994" s="2"/>
      <c r="M4994" s="17">
        <f t="shared" ca="1" si="536"/>
        <v>5</v>
      </c>
      <c r="N4994" s="2">
        <f t="shared" ca="1" si="531"/>
        <v>0.56253175748167372</v>
      </c>
      <c r="O4994" s="2"/>
      <c r="P4994" s="31">
        <f t="shared" ca="1" si="537"/>
        <v>3.5913292426412911</v>
      </c>
    </row>
    <row r="4995" spans="1:16" x14ac:dyDescent="0.25">
      <c r="A4995" s="32">
        <f ca="1">Uniform_A+B4995*(Uniform_B-Uniform_A)</f>
        <v>6.2071778326651037</v>
      </c>
      <c r="B4995" s="2">
        <f t="shared" ca="1" si="532"/>
        <v>0.62071778326651039</v>
      </c>
      <c r="C4995" s="4"/>
      <c r="D4995" s="5">
        <f ca="1">IF(E4995&lt;(Driehoek_C-Driehoek_A)/(Driehoek_B-Driehoek_A),Driehoek_A+SQRT(E4995*(Driehoek_B-Driehoek_A)*(Driehoek_C-Driehoek_A)),Driehoek_B-SQRT((1-E4995)*(Driehoek_B-Driehoek_A)*(Driehoek_B-Driehoek_C)))</f>
        <v>4.6358281761864815</v>
      </c>
      <c r="E4995" s="2">
        <f t="shared" ca="1" si="533"/>
        <v>0.45582869406377668</v>
      </c>
      <c r="F4995" s="2"/>
      <c r="G4995" s="15">
        <f ca="1">_xlfn.NORM.INV(H4995,Normaal_Mu,Normaal_Sigma)</f>
        <v>6.4248792151087724</v>
      </c>
      <c r="H4995" s="2">
        <f t="shared" ca="1" si="534"/>
        <v>0.76190370184161915</v>
      </c>
      <c r="I4995" s="2"/>
      <c r="J4995" s="15">
        <f ca="1">-LN(K4995) /NegExp_Labda</f>
        <v>4.6008942108933475</v>
      </c>
      <c r="K4995" s="2">
        <f t="shared" ca="1" si="535"/>
        <v>0.3984477754438065</v>
      </c>
      <c r="L4995" s="2"/>
      <c r="M4995" s="17">
        <f t="shared" ca="1" si="536"/>
        <v>5</v>
      </c>
      <c r="N4995" s="2">
        <f t="shared" ca="1" si="531"/>
        <v>0.49483561087639505</v>
      </c>
      <c r="O4995" s="2"/>
      <c r="P4995" s="31">
        <f t="shared" ca="1" si="537"/>
        <v>5.3737558869707405</v>
      </c>
    </row>
    <row r="4996" spans="1:16" x14ac:dyDescent="0.25">
      <c r="A4996" s="32">
        <f ca="1">Uniform_A+B4996*(Uniform_B-Uniform_A)</f>
        <v>3.1254461403984068</v>
      </c>
      <c r="B4996" s="2">
        <f t="shared" ca="1" si="532"/>
        <v>0.31254461403984068</v>
      </c>
      <c r="C4996" s="4"/>
      <c r="D4996" s="5">
        <f ca="1">IF(E4996&lt;(Driehoek_C-Driehoek_A)/(Driehoek_B-Driehoek_A),Driehoek_A+SQRT(E4996*(Driehoek_B-Driehoek_A)*(Driehoek_C-Driehoek_A)),Driehoek_B-SQRT((1-E4996)*(Driehoek_B-Driehoek_A)*(Driehoek_B-Driehoek_C)))</f>
        <v>7.0192848473620142</v>
      </c>
      <c r="E4996" s="2">
        <f t="shared" ca="1" si="533"/>
        <v>0.8879076424031509</v>
      </c>
      <c r="F4996" s="2"/>
      <c r="G4996" s="15">
        <f ca="1">_xlfn.NORM.INV(H4996,Normaal_Mu,Normaal_Sigma)</f>
        <v>7.8613773654202923</v>
      </c>
      <c r="H4996" s="2">
        <f t="shared" ca="1" si="534"/>
        <v>0.92374027090995536</v>
      </c>
      <c r="I4996" s="2"/>
      <c r="J4996" s="15">
        <f ca="1">-LN(K4996) /NegExp_Labda</f>
        <v>2.8367308449668087</v>
      </c>
      <c r="K4996" s="2">
        <f t="shared" ca="1" si="535"/>
        <v>0.56702824085327996</v>
      </c>
      <c r="L4996" s="2"/>
      <c r="M4996" s="17">
        <f t="shared" ca="1" si="536"/>
        <v>3</v>
      </c>
      <c r="N4996" s="2">
        <f t="shared" ca="1" si="531"/>
        <v>0.17993784918508027</v>
      </c>
      <c r="O4996" s="2"/>
      <c r="P4996" s="31">
        <f t="shared" ca="1" si="537"/>
        <v>4.7685678396295046</v>
      </c>
    </row>
    <row r="4997" spans="1:16" x14ac:dyDescent="0.25">
      <c r="A4997" s="32">
        <f ca="1">Uniform_A+B4997*(Uniform_B-Uniform_A)</f>
        <v>2.5256747182691006</v>
      </c>
      <c r="B4997" s="2">
        <f t="shared" ca="1" si="532"/>
        <v>0.25256747182691008</v>
      </c>
      <c r="C4997" s="4"/>
      <c r="D4997" s="5">
        <f ca="1">IF(E4997&lt;(Driehoek_C-Driehoek_A)/(Driehoek_B-Driehoek_A),Driehoek_A+SQRT(E4997*(Driehoek_B-Driehoek_A)*(Driehoek_C-Driehoek_A)),Driehoek_B-SQRT((1-E4997)*(Driehoek_B-Driehoek_A)*(Driehoek_B-Driehoek_C)))</f>
        <v>5.6789705370051102</v>
      </c>
      <c r="E4997" s="2">
        <f t="shared" ca="1" si="533"/>
        <v>0.68487895159771073</v>
      </c>
      <c r="F4997" s="2"/>
      <c r="G4997" s="15">
        <f ca="1">_xlfn.NORM.INV(H4997,Normaal_Mu,Normaal_Sigma)</f>
        <v>1.9468907819924905</v>
      </c>
      <c r="H4997" s="2">
        <f t="shared" ca="1" si="534"/>
        <v>6.3435900697443426E-2</v>
      </c>
      <c r="I4997" s="2"/>
      <c r="J4997" s="15">
        <f ca="1">-LN(K4997) /NegExp_Labda</f>
        <v>18.61280844209497</v>
      </c>
      <c r="K4997" s="2">
        <f t="shared" ca="1" si="535"/>
        <v>2.4171967417708884E-2</v>
      </c>
      <c r="L4997" s="2"/>
      <c r="M4997" s="17">
        <f t="shared" ca="1" si="536"/>
        <v>3</v>
      </c>
      <c r="N4997" s="2">
        <f t="shared" ref="N4997:N5060" ca="1" si="538">RAND()</f>
        <v>0.17944464265786497</v>
      </c>
      <c r="O4997" s="2"/>
      <c r="P4997" s="31">
        <f t="shared" ca="1" si="537"/>
        <v>6.3528688958723345</v>
      </c>
    </row>
    <row r="4998" spans="1:16" x14ac:dyDescent="0.25">
      <c r="A4998" s="32">
        <f ca="1">Uniform_A+B4998*(Uniform_B-Uniform_A)</f>
        <v>5.3055166174644208</v>
      </c>
      <c r="B4998" s="2">
        <f t="shared" ref="B4998:B5061" ca="1" si="539">RAND()</f>
        <v>0.53055166174644208</v>
      </c>
      <c r="C4998" s="4"/>
      <c r="D4998" s="5">
        <f ca="1">IF(E4998&lt;(Driehoek_C-Driehoek_A)/(Driehoek_B-Driehoek_A),Driehoek_A+SQRT(E4998*(Driehoek_B-Driehoek_A)*(Driehoek_C-Driehoek_A)),Driehoek_B-SQRT((1-E4998)*(Driehoek_B-Driehoek_A)*(Driehoek_B-Driehoek_C)))</f>
        <v>7.0620054793016953</v>
      </c>
      <c r="E4998" s="2">
        <f t="shared" ref="E4998:E5061" ca="1" si="540">RAND()</f>
        <v>0.89269077822123855</v>
      </c>
      <c r="F4998" s="2"/>
      <c r="G4998" s="15">
        <f ca="1">_xlfn.NORM.INV(H4998,Normaal_Mu,Normaal_Sigma)</f>
        <v>5.5547749088614182</v>
      </c>
      <c r="H4998" s="2">
        <f t="shared" ref="H4998:H5061" ca="1" si="541">RAND()</f>
        <v>0.60925869313117231</v>
      </c>
      <c r="I4998" s="2"/>
      <c r="J4998" s="15">
        <f ca="1">-LN(K4998) /NegExp_Labda</f>
        <v>3.852273296641838</v>
      </c>
      <c r="K4998" s="2">
        <f t="shared" ref="K4998:K5061" ca="1" si="542">RAND()</f>
        <v>0.46280260294920983</v>
      </c>
      <c r="L4998" s="2"/>
      <c r="M4998" s="17">
        <f t="shared" ca="1" si="536"/>
        <v>7</v>
      </c>
      <c r="N4998" s="2">
        <f t="shared" ca="1" si="538"/>
        <v>0.80171063028428746</v>
      </c>
      <c r="O4998" s="2"/>
      <c r="P4998" s="31">
        <f t="shared" ca="1" si="537"/>
        <v>5.7549140604538742</v>
      </c>
    </row>
    <row r="4999" spans="1:16" x14ac:dyDescent="0.25">
      <c r="A4999" s="32">
        <f ca="1">Uniform_A+B4999*(Uniform_B-Uniform_A)</f>
        <v>9.1750100292987042</v>
      </c>
      <c r="B4999" s="2">
        <f t="shared" ca="1" si="539"/>
        <v>0.91750100292987036</v>
      </c>
      <c r="C4999" s="4"/>
      <c r="D4999" s="5">
        <f ca="1">IF(E4999&lt;(Driehoek_C-Driehoek_A)/(Driehoek_B-Driehoek_A),Driehoek_A+SQRT(E4999*(Driehoek_B-Driehoek_A)*(Driehoek_C-Driehoek_A)),Driehoek_B-SQRT((1-E4999)*(Driehoek_B-Driehoek_A)*(Driehoek_B-Driehoek_C)))</f>
        <v>6.6760822368288659</v>
      </c>
      <c r="E4999" s="2">
        <f t="shared" ca="1" si="540"/>
        <v>0.84569732085764782</v>
      </c>
      <c r="F4999" s="2"/>
      <c r="G4999" s="15">
        <f ca="1">_xlfn.NORM.INV(H4999,Normaal_Mu,Normaal_Sigma)</f>
        <v>1.3735181910245089</v>
      </c>
      <c r="H4999" s="2">
        <f t="shared" ca="1" si="541"/>
        <v>3.4897336727569783E-2</v>
      </c>
      <c r="I4999" s="2"/>
      <c r="J4999" s="15">
        <f ca="1">-LN(K4999) /NegExp_Labda</f>
        <v>0.79531357444431272</v>
      </c>
      <c r="K4999" s="2">
        <f t="shared" ca="1" si="542"/>
        <v>0.85294286507472794</v>
      </c>
      <c r="L4999" s="2"/>
      <c r="M4999" s="17">
        <f t="shared" ca="1" si="536"/>
        <v>2</v>
      </c>
      <c r="N4999" s="2">
        <f t="shared" ca="1" si="538"/>
        <v>6.1410879177706823E-2</v>
      </c>
      <c r="O4999" s="2"/>
      <c r="P4999" s="31">
        <f t="shared" ca="1" si="537"/>
        <v>4.003984806319278</v>
      </c>
    </row>
    <row r="5000" spans="1:16" x14ac:dyDescent="0.25">
      <c r="A5000" s="32">
        <f ca="1">Uniform_A+B5000*(Uniform_B-Uniform_A)</f>
        <v>5.6996987419824849</v>
      </c>
      <c r="B5000" s="2">
        <f t="shared" ca="1" si="539"/>
        <v>0.56996987419824852</v>
      </c>
      <c r="C5000" s="4"/>
      <c r="D5000" s="5">
        <f ca="1">IF(E5000&lt;(Driehoek_C-Driehoek_A)/(Driehoek_B-Driehoek_A),Driehoek_A+SQRT(E5000*(Driehoek_B-Driehoek_A)*(Driehoek_C-Driehoek_A)),Driehoek_B-SQRT((1-E5000)*(Driehoek_B-Driehoek_A)*(Driehoek_B-Driehoek_C)))</f>
        <v>8.6634733596266997</v>
      </c>
      <c r="E5000" s="2">
        <f t="shared" ca="1" si="540"/>
        <v>0.99676428058054456</v>
      </c>
      <c r="F5000" s="2"/>
      <c r="G5000" s="15">
        <f ca="1">_xlfn.NORM.INV(H5000,Normaal_Mu,Normaal_Sigma)</f>
        <v>7.4206827109416835</v>
      </c>
      <c r="H5000" s="2">
        <f t="shared" ca="1" si="541"/>
        <v>0.88692603254454339</v>
      </c>
      <c r="I5000" s="2"/>
      <c r="J5000" s="15">
        <f ca="1">-LN(K5000) /NegExp_Labda</f>
        <v>8.4307235847490247</v>
      </c>
      <c r="K5000" s="2">
        <f t="shared" ca="1" si="542"/>
        <v>0.18523227202616521</v>
      </c>
      <c r="L5000" s="2"/>
      <c r="M5000" s="17">
        <f t="shared" ca="1" si="536"/>
        <v>4</v>
      </c>
      <c r="N5000" s="2">
        <f t="shared" ca="1" si="538"/>
        <v>0.3543504111834298</v>
      </c>
      <c r="O5000" s="2"/>
      <c r="P5000" s="31">
        <f t="shared" ca="1" si="537"/>
        <v>6.8429156794599777</v>
      </c>
    </row>
    <row r="5001" spans="1:16" x14ac:dyDescent="0.25">
      <c r="A5001" s="32">
        <f ca="1">Uniform_A+B5001*(Uniform_B-Uniform_A)</f>
        <v>3.0147697745181681</v>
      </c>
      <c r="B5001" s="2">
        <f t="shared" ca="1" si="539"/>
        <v>0.30147697745181679</v>
      </c>
      <c r="C5001" s="4"/>
      <c r="D5001" s="5">
        <f ca="1">IF(E5001&lt;(Driehoek_C-Driehoek_A)/(Driehoek_B-Driehoek_A),Driehoek_A+SQRT(E5001*(Driehoek_B-Driehoek_A)*(Driehoek_C-Driehoek_A)),Driehoek_B-SQRT((1-E5001)*(Driehoek_B-Driehoek_A)*(Driehoek_B-Driehoek_C)))</f>
        <v>4.591825927266556</v>
      </c>
      <c r="E5001" s="2">
        <f t="shared" ca="1" si="540"/>
        <v>0.44480003841373261</v>
      </c>
      <c r="F5001" s="2"/>
      <c r="G5001" s="15">
        <f ca="1">_xlfn.NORM.INV(H5001,Normaal_Mu,Normaal_Sigma)</f>
        <v>2.6365524733429218</v>
      </c>
      <c r="H5001" s="2">
        <f t="shared" ca="1" si="541"/>
        <v>0.11865766306326286</v>
      </c>
      <c r="I5001" s="2"/>
      <c r="J5001" s="15">
        <f ca="1">-LN(K5001) /NegExp_Labda</f>
        <v>5.5397949842176137</v>
      </c>
      <c r="K5001" s="2">
        <f t="shared" ca="1" si="542"/>
        <v>0.33023227884309736</v>
      </c>
      <c r="L5001" s="2"/>
      <c r="M5001" s="17">
        <f t="shared" ca="1" si="536"/>
        <v>7</v>
      </c>
      <c r="N5001" s="2">
        <f t="shared" ca="1" si="538"/>
        <v>0.82085244353097098</v>
      </c>
      <c r="O5001" s="2"/>
      <c r="P5001" s="31">
        <f t="shared" ca="1" si="537"/>
        <v>4.5565886318690518</v>
      </c>
    </row>
    <row r="5002" spans="1:16" x14ac:dyDescent="0.25">
      <c r="A5002" s="32">
        <f ca="1">Uniform_A+B5002*(Uniform_B-Uniform_A)</f>
        <v>9.1343199115987126</v>
      </c>
      <c r="B5002" s="2">
        <f t="shared" ca="1" si="539"/>
        <v>0.91343199115987117</v>
      </c>
      <c r="C5002" s="4"/>
      <c r="D5002" s="5">
        <f ca="1">IF(E5002&lt;(Driehoek_C-Driehoek_A)/(Driehoek_B-Driehoek_A),Driehoek_A+SQRT(E5002*(Driehoek_B-Driehoek_A)*(Driehoek_C-Driehoek_A)),Driehoek_B-SQRT((1-E5002)*(Driehoek_B-Driehoek_A)*(Driehoek_B-Driehoek_C)))</f>
        <v>3.570240000156752</v>
      </c>
      <c r="E5002" s="2">
        <f t="shared" ca="1" si="540"/>
        <v>0.17611811843516256</v>
      </c>
      <c r="F5002" s="2"/>
      <c r="G5002" s="15">
        <f ca="1">_xlfn.NORM.INV(H5002,Normaal_Mu,Normaal_Sigma)</f>
        <v>3.6475650124050532</v>
      </c>
      <c r="H5002" s="2">
        <f t="shared" ca="1" si="541"/>
        <v>0.24945128361708824</v>
      </c>
      <c r="I5002" s="2"/>
      <c r="J5002" s="15">
        <f ca="1">-LN(K5002) /NegExp_Labda</f>
        <v>3.3853139833977033</v>
      </c>
      <c r="K5002" s="2">
        <f t="shared" ca="1" si="542"/>
        <v>0.50810721695270222</v>
      </c>
      <c r="L5002" s="2"/>
      <c r="M5002" s="17">
        <f t="shared" ca="1" si="536"/>
        <v>8</v>
      </c>
      <c r="N5002" s="2">
        <f t="shared" ca="1" si="538"/>
        <v>0.91869676445828741</v>
      </c>
      <c r="O5002" s="2"/>
      <c r="P5002" s="31">
        <f t="shared" ca="1" si="537"/>
        <v>5.5474877815116441</v>
      </c>
    </row>
    <row r="5003" spans="1:16" x14ac:dyDescent="0.25">
      <c r="A5003" s="32">
        <f ca="1">Uniform_A+B5003*(Uniform_B-Uniform_A)</f>
        <v>0.90041215253459095</v>
      </c>
      <c r="B5003" s="2">
        <f t="shared" ca="1" si="539"/>
        <v>9.0041215253459095E-2</v>
      </c>
      <c r="C5003" s="4"/>
      <c r="D5003" s="5">
        <f ca="1">IF(E5003&lt;(Driehoek_C-Driehoek_A)/(Driehoek_B-Driehoek_A),Driehoek_A+SQRT(E5003*(Driehoek_B-Driehoek_A)*(Driehoek_C-Driehoek_A)),Driehoek_B-SQRT((1-E5003)*(Driehoek_B-Driehoek_A)*(Driehoek_B-Driehoek_C)))</f>
        <v>2.3719625187407716</v>
      </c>
      <c r="E5003" s="2">
        <f t="shared" ca="1" si="540"/>
        <v>9.8825796677127764E-3</v>
      </c>
      <c r="F5003" s="2"/>
      <c r="G5003" s="15">
        <f ca="1">_xlfn.NORM.INV(H5003,Normaal_Mu,Normaal_Sigma)</f>
        <v>5.0046025697281857</v>
      </c>
      <c r="H5003" s="2">
        <f t="shared" ca="1" si="541"/>
        <v>0.50091807902119012</v>
      </c>
      <c r="I5003" s="2"/>
      <c r="J5003" s="15">
        <f ca="1">-LN(K5003) /NegExp_Labda</f>
        <v>2.955915603756587</v>
      </c>
      <c r="K5003" s="2">
        <f t="shared" ca="1" si="542"/>
        <v>0.55367183643461537</v>
      </c>
      <c r="L5003" s="2"/>
      <c r="M5003" s="17">
        <f t="shared" ca="1" si="536"/>
        <v>6</v>
      </c>
      <c r="N5003" s="2">
        <f t="shared" ca="1" si="538"/>
        <v>0.71813437650039125</v>
      </c>
      <c r="O5003" s="2"/>
      <c r="P5003" s="31">
        <f t="shared" ca="1" si="537"/>
        <v>3.4465785689520274</v>
      </c>
    </row>
    <row r="5004" spans="1:16" x14ac:dyDescent="0.25">
      <c r="A5004" s="32">
        <f ca="1">Uniform_A+B5004*(Uniform_B-Uniform_A)</f>
        <v>6.3816222363935857</v>
      </c>
      <c r="B5004" s="2">
        <f t="shared" ca="1" si="539"/>
        <v>0.63816222363935859</v>
      </c>
      <c r="C5004" s="4"/>
      <c r="D5004" s="5">
        <f ca="1">IF(E5004&lt;(Driehoek_C-Driehoek_A)/(Driehoek_B-Driehoek_A),Driehoek_A+SQRT(E5004*(Driehoek_B-Driehoek_A)*(Driehoek_C-Driehoek_A)),Driehoek_B-SQRT((1-E5004)*(Driehoek_B-Driehoek_A)*(Driehoek_B-Driehoek_C)))</f>
        <v>3.9102064583990916</v>
      </c>
      <c r="E5004" s="2">
        <f t="shared" ca="1" si="540"/>
        <v>0.26063490812211432</v>
      </c>
      <c r="F5004" s="2"/>
      <c r="G5004" s="15">
        <f ca="1">_xlfn.NORM.INV(H5004,Normaal_Mu,Normaal_Sigma)</f>
        <v>7.664613772241772</v>
      </c>
      <c r="H5004" s="2">
        <f t="shared" ca="1" si="541"/>
        <v>0.90862031736718041</v>
      </c>
      <c r="I5004" s="2"/>
      <c r="J5004" s="15">
        <f ca="1">-LN(K5004) /NegExp_Labda</f>
        <v>2.368960759257527</v>
      </c>
      <c r="K5004" s="2">
        <f t="shared" ca="1" si="542"/>
        <v>0.62263665299491111</v>
      </c>
      <c r="L5004" s="2"/>
      <c r="M5004" s="17">
        <f t="shared" ca="1" si="536"/>
        <v>7</v>
      </c>
      <c r="N5004" s="2">
        <f t="shared" ca="1" si="538"/>
        <v>0.85560129733350299</v>
      </c>
      <c r="O5004" s="2"/>
      <c r="P5004" s="31">
        <f t="shared" ca="1" si="537"/>
        <v>5.4650806452583947</v>
      </c>
    </row>
    <row r="5005" spans="1:16" x14ac:dyDescent="0.25">
      <c r="A5005" s="32">
        <f ca="1">Uniform_A+B5005*(Uniform_B-Uniform_A)</f>
        <v>1.3263305569116168</v>
      </c>
      <c r="B5005" s="2">
        <f t="shared" ca="1" si="539"/>
        <v>0.13263305569116168</v>
      </c>
      <c r="C5005" s="4"/>
      <c r="D5005" s="5">
        <f ca="1">IF(E5005&lt;(Driehoek_C-Driehoek_A)/(Driehoek_B-Driehoek_A),Driehoek_A+SQRT(E5005*(Driehoek_B-Driehoek_A)*(Driehoek_C-Driehoek_A)),Driehoek_B-SQRT((1-E5005)*(Driehoek_B-Driehoek_A)*(Driehoek_B-Driehoek_C)))</f>
        <v>4.3570918929152649</v>
      </c>
      <c r="E5005" s="2">
        <f t="shared" ca="1" si="540"/>
        <v>0.38409726597619553</v>
      </c>
      <c r="F5005" s="2"/>
      <c r="G5005" s="15">
        <f ca="1">_xlfn.NORM.INV(H5005,Normaal_Mu,Normaal_Sigma)</f>
        <v>6.1768638940158782</v>
      </c>
      <c r="H5005" s="2">
        <f t="shared" ca="1" si="541"/>
        <v>0.72187880018207151</v>
      </c>
      <c r="I5005" s="2"/>
      <c r="J5005" s="15">
        <f ca="1">-LN(K5005) /NegExp_Labda</f>
        <v>3.329931422236823</v>
      </c>
      <c r="K5005" s="2">
        <f t="shared" ca="1" si="542"/>
        <v>0.51376655777394009</v>
      </c>
      <c r="L5005" s="2"/>
      <c r="M5005" s="17">
        <f t="shared" ca="1" si="536"/>
        <v>3</v>
      </c>
      <c r="N5005" s="2">
        <f t="shared" ca="1" si="538"/>
        <v>0.25784508267256157</v>
      </c>
      <c r="O5005" s="2"/>
      <c r="P5005" s="31">
        <f t="shared" ref="P5005:P5068" ca="1" si="543">SUM(A5005,D5005,G5005,J5005,M5005)/5</f>
        <v>3.6380435532159168</v>
      </c>
    </row>
    <row r="5006" spans="1:16" x14ac:dyDescent="0.25">
      <c r="A5006" s="32">
        <f ca="1">Uniform_A+B5006*(Uniform_B-Uniform_A)</f>
        <v>5.8084000564191127</v>
      </c>
      <c r="B5006" s="2">
        <f t="shared" ca="1" si="539"/>
        <v>0.58084000564191129</v>
      </c>
      <c r="C5006" s="4"/>
      <c r="D5006" s="5">
        <f ca="1">IF(E5006&lt;(Driehoek_C-Driehoek_A)/(Driehoek_B-Driehoek_A),Driehoek_A+SQRT(E5006*(Driehoek_B-Driehoek_A)*(Driehoek_C-Driehoek_A)),Driehoek_B-SQRT((1-E5006)*(Driehoek_B-Driehoek_A)*(Driehoek_B-Driehoek_C)))</f>
        <v>5.3939759505493061</v>
      </c>
      <c r="E5006" s="2">
        <f t="shared" ca="1" si="540"/>
        <v>0.62847401585094909</v>
      </c>
      <c r="F5006" s="2"/>
      <c r="G5006" s="15">
        <f ca="1">_xlfn.NORM.INV(H5006,Normaal_Mu,Normaal_Sigma)</f>
        <v>4.4989674724706044</v>
      </c>
      <c r="H5006" s="2">
        <f t="shared" ca="1" si="541"/>
        <v>0.40109406446996776</v>
      </c>
      <c r="I5006" s="2"/>
      <c r="J5006" s="15">
        <f ca="1">-LN(K5006) /NegExp_Labda</f>
        <v>7.6770986403592865</v>
      </c>
      <c r="K5006" s="2">
        <f t="shared" ca="1" si="542"/>
        <v>0.21536527734385447</v>
      </c>
      <c r="L5006" s="2"/>
      <c r="M5006" s="17">
        <f t="shared" ca="1" si="536"/>
        <v>3</v>
      </c>
      <c r="N5006" s="2">
        <f t="shared" ca="1" si="538"/>
        <v>0.18274089135530847</v>
      </c>
      <c r="O5006" s="2"/>
      <c r="P5006" s="31">
        <f t="shared" ca="1" si="543"/>
        <v>5.2756884239596618</v>
      </c>
    </row>
    <row r="5007" spans="1:16" x14ac:dyDescent="0.25">
      <c r="A5007" s="32">
        <f ca="1">Uniform_A+B5007*(Uniform_B-Uniform_A)</f>
        <v>1.9499892641473049</v>
      </c>
      <c r="B5007" s="2">
        <f t="shared" ca="1" si="539"/>
        <v>0.19499892641473049</v>
      </c>
      <c r="C5007" s="4"/>
      <c r="D5007" s="5">
        <f ca="1">IF(E5007&lt;(Driehoek_C-Driehoek_A)/(Driehoek_B-Driehoek_A),Driehoek_A+SQRT(E5007*(Driehoek_B-Driehoek_A)*(Driehoek_C-Driehoek_A)),Driehoek_B-SQRT((1-E5007)*(Driehoek_B-Driehoek_A)*(Driehoek_B-Driehoek_C)))</f>
        <v>5.9281630674026182</v>
      </c>
      <c r="E5007" s="2">
        <f t="shared" ca="1" si="540"/>
        <v>0.73039479598659174</v>
      </c>
      <c r="F5007" s="2"/>
      <c r="G5007" s="15">
        <f ca="1">_xlfn.NORM.INV(H5007,Normaal_Mu,Normaal_Sigma)</f>
        <v>5.865435765197585</v>
      </c>
      <c r="H5007" s="2">
        <f t="shared" ca="1" si="541"/>
        <v>0.66739013163611494</v>
      </c>
      <c r="I5007" s="2"/>
      <c r="J5007" s="15">
        <f ca="1">-LN(K5007) /NegExp_Labda</f>
        <v>4.8067754482488585</v>
      </c>
      <c r="K5007" s="2">
        <f t="shared" ca="1" si="542"/>
        <v>0.38237438317658623</v>
      </c>
      <c r="L5007" s="2"/>
      <c r="M5007" s="17">
        <f t="shared" ca="1" si="536"/>
        <v>4</v>
      </c>
      <c r="N5007" s="2">
        <f t="shared" ca="1" si="538"/>
        <v>0.39723954220704427</v>
      </c>
      <c r="O5007" s="2"/>
      <c r="P5007" s="31">
        <f t="shared" ca="1" si="543"/>
        <v>4.5100727089992727</v>
      </c>
    </row>
    <row r="5008" spans="1:16" x14ac:dyDescent="0.25">
      <c r="A5008" s="32">
        <f ca="1">Uniform_A+B5008*(Uniform_B-Uniform_A)</f>
        <v>7.6812884540864772</v>
      </c>
      <c r="B5008" s="2">
        <f t="shared" ca="1" si="539"/>
        <v>0.76812884540864768</v>
      </c>
      <c r="C5008" s="4"/>
      <c r="D5008" s="5">
        <f ca="1">IF(E5008&lt;(Driehoek_C-Driehoek_A)/(Driehoek_B-Driehoek_A),Driehoek_A+SQRT(E5008*(Driehoek_B-Driehoek_A)*(Driehoek_C-Driehoek_A)),Driehoek_B-SQRT((1-E5008)*(Driehoek_B-Driehoek_A)*(Driehoek_B-Driehoek_C)))</f>
        <v>8.0473144915921893</v>
      </c>
      <c r="E5008" s="2">
        <f t="shared" ca="1" si="540"/>
        <v>0.97406829491627855</v>
      </c>
      <c r="F5008" s="2"/>
      <c r="G5008" s="15">
        <f ca="1">_xlfn.NORM.INV(H5008,Normaal_Mu,Normaal_Sigma)</f>
        <v>5.7652751458026437</v>
      </c>
      <c r="H5008" s="2">
        <f t="shared" ca="1" si="541"/>
        <v>0.64900574628066299</v>
      </c>
      <c r="I5008" s="2"/>
      <c r="J5008" s="15">
        <f ca="1">-LN(K5008) /NegExp_Labda</f>
        <v>0.45095232154980308</v>
      </c>
      <c r="K5008" s="2">
        <f t="shared" ca="1" si="542"/>
        <v>0.91375713057480401</v>
      </c>
      <c r="L5008" s="2"/>
      <c r="M5008" s="17">
        <f t="shared" ca="1" si="536"/>
        <v>5</v>
      </c>
      <c r="N5008" s="2">
        <f t="shared" ca="1" si="538"/>
        <v>0.53820223913528964</v>
      </c>
      <c r="O5008" s="2"/>
      <c r="P5008" s="31">
        <f t="shared" ca="1" si="543"/>
        <v>5.3889660826062222</v>
      </c>
    </row>
    <row r="5009" spans="1:16" x14ac:dyDescent="0.25">
      <c r="A5009" s="32">
        <f ca="1">Uniform_A+B5009*(Uniform_B-Uniform_A)</f>
        <v>3.445189880192403</v>
      </c>
      <c r="B5009" s="2">
        <f t="shared" ca="1" si="539"/>
        <v>0.3445189880192403</v>
      </c>
      <c r="C5009" s="4"/>
      <c r="D5009" s="5">
        <f ca="1">IF(E5009&lt;(Driehoek_C-Driehoek_A)/(Driehoek_B-Driehoek_A),Driehoek_A+SQRT(E5009*(Driehoek_B-Driehoek_A)*(Driehoek_C-Driehoek_A)),Driehoek_B-SQRT((1-E5009)*(Driehoek_B-Driehoek_A)*(Driehoek_B-Driehoek_C)))</f>
        <v>3.9443873384244723</v>
      </c>
      <c r="E5009" s="2">
        <f t="shared" ca="1" si="540"/>
        <v>0.27004586584467161</v>
      </c>
      <c r="F5009" s="2"/>
      <c r="G5009" s="15">
        <f ca="1">_xlfn.NORM.INV(H5009,Normaal_Mu,Normaal_Sigma)</f>
        <v>4.2176533494750439</v>
      </c>
      <c r="H5009" s="2">
        <f t="shared" ca="1" si="541"/>
        <v>0.347834561971613</v>
      </c>
      <c r="I5009" s="2"/>
      <c r="J5009" s="15">
        <f ca="1">-LN(K5009) /NegExp_Labda</f>
        <v>1.5852456125104615</v>
      </c>
      <c r="K5009" s="2">
        <f t="shared" ca="1" si="542"/>
        <v>0.72829497857538317</v>
      </c>
      <c r="L5009" s="2"/>
      <c r="M5009" s="17">
        <f t="shared" ca="1" si="536"/>
        <v>5</v>
      </c>
      <c r="N5009" s="2">
        <f t="shared" ca="1" si="538"/>
        <v>0.59107577513866105</v>
      </c>
      <c r="O5009" s="2"/>
      <c r="P5009" s="31">
        <f t="shared" ca="1" si="543"/>
        <v>3.6384952361204759</v>
      </c>
    </row>
    <row r="5010" spans="1:16" x14ac:dyDescent="0.25">
      <c r="A5010" s="32">
        <f ca="1">Uniform_A+B5010*(Uniform_B-Uniform_A)</f>
        <v>2.6929926104277015</v>
      </c>
      <c r="B5010" s="2">
        <f t="shared" ca="1" si="539"/>
        <v>0.26929926104277013</v>
      </c>
      <c r="C5010" s="4"/>
      <c r="D5010" s="5">
        <f ca="1">IF(E5010&lt;(Driehoek_C-Driehoek_A)/(Driehoek_B-Driehoek_A),Driehoek_A+SQRT(E5010*(Driehoek_B-Driehoek_A)*(Driehoek_C-Driehoek_A)),Driehoek_B-SQRT((1-E5010)*(Driehoek_B-Driehoek_A)*(Driehoek_B-Driehoek_C)))</f>
        <v>7.6876734721690401</v>
      </c>
      <c r="E5010" s="2">
        <f t="shared" ca="1" si="540"/>
        <v>0.95079425955288965</v>
      </c>
      <c r="F5010" s="2"/>
      <c r="G5010" s="15">
        <f ca="1">_xlfn.NORM.INV(H5010,Normaal_Mu,Normaal_Sigma)</f>
        <v>4.1400075833903731</v>
      </c>
      <c r="H5010" s="2">
        <f t="shared" ca="1" si="541"/>
        <v>0.3335991996876897</v>
      </c>
      <c r="I5010" s="2"/>
      <c r="J5010" s="15">
        <f ca="1">-LN(K5010) /NegExp_Labda</f>
        <v>10.476407758177166</v>
      </c>
      <c r="K5010" s="2">
        <f t="shared" ca="1" si="542"/>
        <v>0.12303559790310659</v>
      </c>
      <c r="L5010" s="2"/>
      <c r="M5010" s="17">
        <f t="shared" ca="1" si="536"/>
        <v>5</v>
      </c>
      <c r="N5010" s="2">
        <f t="shared" ca="1" si="538"/>
        <v>0.5396065926293202</v>
      </c>
      <c r="O5010" s="2"/>
      <c r="P5010" s="31">
        <f t="shared" ca="1" si="543"/>
        <v>5.9994162848328561</v>
      </c>
    </row>
    <row r="5011" spans="1:16" x14ac:dyDescent="0.25">
      <c r="A5011" s="32">
        <f ca="1">Uniform_A+B5011*(Uniform_B-Uniform_A)</f>
        <v>0.94111818499827526</v>
      </c>
      <c r="B5011" s="2">
        <f t="shared" ca="1" si="539"/>
        <v>9.4111818499827526E-2</v>
      </c>
      <c r="C5011" s="4"/>
      <c r="D5011" s="5">
        <f ca="1">IF(E5011&lt;(Driehoek_C-Driehoek_A)/(Driehoek_B-Driehoek_A),Driehoek_A+SQRT(E5011*(Driehoek_B-Driehoek_A)*(Driehoek_C-Driehoek_A)),Driehoek_B-SQRT((1-E5011)*(Driehoek_B-Driehoek_A)*(Driehoek_B-Driehoek_C)))</f>
        <v>5.199516782907839</v>
      </c>
      <c r="E5011" s="2">
        <f t="shared" ca="1" si="540"/>
        <v>0.58732363761716633</v>
      </c>
      <c r="F5011" s="2"/>
      <c r="G5011" s="15">
        <f ca="1">_xlfn.NORM.INV(H5011,Normaal_Mu,Normaal_Sigma)</f>
        <v>4.2571204539646006</v>
      </c>
      <c r="H5011" s="2">
        <f t="shared" ca="1" si="541"/>
        <v>0.3551550032117875</v>
      </c>
      <c r="I5011" s="2"/>
      <c r="J5011" s="15">
        <f ca="1">-LN(K5011) /NegExp_Labda</f>
        <v>4.9274597021469146</v>
      </c>
      <c r="K5011" s="2">
        <f t="shared" ca="1" si="542"/>
        <v>0.37325556226275647</v>
      </c>
      <c r="L5011" s="2"/>
      <c r="M5011" s="17">
        <f t="shared" ca="1" si="536"/>
        <v>6</v>
      </c>
      <c r="N5011" s="2">
        <f t="shared" ca="1" si="538"/>
        <v>0.67993936833185642</v>
      </c>
      <c r="O5011" s="2"/>
      <c r="P5011" s="31">
        <f t="shared" ca="1" si="543"/>
        <v>4.2650430248035267</v>
      </c>
    </row>
    <row r="5012" spans="1:16" x14ac:dyDescent="0.25">
      <c r="A5012" s="32">
        <f ca="1">Uniform_A+B5012*(Uniform_B-Uniform_A)</f>
        <v>4.7314868563715038</v>
      </c>
      <c r="B5012" s="2">
        <f t="shared" ca="1" si="539"/>
        <v>0.4731486856371504</v>
      </c>
      <c r="C5012" s="4"/>
      <c r="D5012" s="5">
        <f ca="1">IF(E5012&lt;(Driehoek_C-Driehoek_A)/(Driehoek_B-Driehoek_A),Driehoek_A+SQRT(E5012*(Driehoek_B-Driehoek_A)*(Driehoek_C-Driehoek_A)),Driehoek_B-SQRT((1-E5012)*(Driehoek_B-Driehoek_A)*(Driehoek_B-Driehoek_C)))</f>
        <v>4.1972619700913798</v>
      </c>
      <c r="E5012" s="2">
        <f t="shared" ca="1" si="540"/>
        <v>0.34096306903055618</v>
      </c>
      <c r="F5012" s="2"/>
      <c r="G5012" s="15">
        <f ca="1">_xlfn.NORM.INV(H5012,Normaal_Mu,Normaal_Sigma)</f>
        <v>6.5976108130749642</v>
      </c>
      <c r="H5012" s="2">
        <f t="shared" ca="1" si="541"/>
        <v>0.78779837244906292</v>
      </c>
      <c r="I5012" s="2"/>
      <c r="J5012" s="15">
        <f ca="1">-LN(K5012) /NegExp_Labda</f>
        <v>4.6530963956324403</v>
      </c>
      <c r="K5012" s="2">
        <f t="shared" ca="1" si="542"/>
        <v>0.39430944713585758</v>
      </c>
      <c r="L5012" s="2"/>
      <c r="M5012" s="17">
        <f t="shared" ca="1" si="536"/>
        <v>3</v>
      </c>
      <c r="N5012" s="2">
        <f t="shared" ca="1" si="538"/>
        <v>0.17191913368496781</v>
      </c>
      <c r="O5012" s="2"/>
      <c r="P5012" s="31">
        <f t="shared" ca="1" si="543"/>
        <v>4.6358912070340583</v>
      </c>
    </row>
    <row r="5013" spans="1:16" x14ac:dyDescent="0.25">
      <c r="A5013" s="32">
        <f ca="1">Uniform_A+B5013*(Uniform_B-Uniform_A)</f>
        <v>7.4895611878131341</v>
      </c>
      <c r="B5013" s="2">
        <f t="shared" ca="1" si="539"/>
        <v>0.74895611878131341</v>
      </c>
      <c r="C5013" s="4"/>
      <c r="D5013" s="5">
        <f ca="1">IF(E5013&lt;(Driehoek_C-Driehoek_A)/(Driehoek_B-Driehoek_A),Driehoek_A+SQRT(E5013*(Driehoek_B-Driehoek_A)*(Driehoek_C-Driehoek_A)),Driehoek_B-SQRT((1-E5013)*(Driehoek_B-Driehoek_A)*(Driehoek_B-Driehoek_C)))</f>
        <v>4.0505088734680896</v>
      </c>
      <c r="E5013" s="2">
        <f t="shared" ca="1" si="540"/>
        <v>0.30007250252519657</v>
      </c>
      <c r="F5013" s="2"/>
      <c r="G5013" s="15">
        <f ca="1">_xlfn.NORM.INV(H5013,Normaal_Mu,Normaal_Sigma)</f>
        <v>4.0775544498406724</v>
      </c>
      <c r="H5013" s="2">
        <f t="shared" ca="1" si="541"/>
        <v>0.32231939165150691</v>
      </c>
      <c r="I5013" s="2"/>
      <c r="J5013" s="15">
        <f ca="1">-LN(K5013) /NegExp_Labda</f>
        <v>10.240771402010848</v>
      </c>
      <c r="K5013" s="2">
        <f t="shared" ca="1" si="542"/>
        <v>0.12897273153661704</v>
      </c>
      <c r="L5013" s="2"/>
      <c r="M5013" s="17">
        <f t="shared" ca="1" si="536"/>
        <v>9</v>
      </c>
      <c r="N5013" s="2">
        <f t="shared" ca="1" si="538"/>
        <v>0.93234281942554853</v>
      </c>
      <c r="O5013" s="2"/>
      <c r="P5013" s="31">
        <f t="shared" ca="1" si="543"/>
        <v>6.9716791826265494</v>
      </c>
    </row>
    <row r="5014" spans="1:16" x14ac:dyDescent="0.25">
      <c r="A5014" s="32">
        <f ca="1">Uniform_A+B5014*(Uniform_B-Uniform_A)</f>
        <v>4.0313392603760922</v>
      </c>
      <c r="B5014" s="2">
        <f t="shared" ca="1" si="539"/>
        <v>0.40313392603760922</v>
      </c>
      <c r="C5014" s="4"/>
      <c r="D5014" s="5">
        <f ca="1">IF(E5014&lt;(Driehoek_C-Driehoek_A)/(Driehoek_B-Driehoek_A),Driehoek_A+SQRT(E5014*(Driehoek_B-Driehoek_A)*(Driehoek_C-Driehoek_A)),Driehoek_B-SQRT((1-E5014)*(Driehoek_B-Driehoek_A)*(Driehoek_B-Driehoek_C)))</f>
        <v>4.1300594987001524</v>
      </c>
      <c r="E5014" s="2">
        <f t="shared" ca="1" si="540"/>
        <v>0.3223908432514111</v>
      </c>
      <c r="F5014" s="2"/>
      <c r="G5014" s="15">
        <f ca="1">_xlfn.NORM.INV(H5014,Normaal_Mu,Normaal_Sigma)</f>
        <v>5.7326598896349701</v>
      </c>
      <c r="H5014" s="2">
        <f t="shared" ca="1" si="541"/>
        <v>0.64294055623865098</v>
      </c>
      <c r="I5014" s="2"/>
      <c r="J5014" s="15">
        <f ca="1">-LN(K5014) /NegExp_Labda</f>
        <v>11.649718407544572</v>
      </c>
      <c r="K5014" s="2">
        <f t="shared" ca="1" si="542"/>
        <v>9.7301226793500728E-2</v>
      </c>
      <c r="L5014" s="2"/>
      <c r="M5014" s="17">
        <f t="shared" ca="1" si="536"/>
        <v>3</v>
      </c>
      <c r="N5014" s="2">
        <f t="shared" ca="1" si="538"/>
        <v>0.15835850317963629</v>
      </c>
      <c r="O5014" s="2"/>
      <c r="P5014" s="31">
        <f t="shared" ca="1" si="543"/>
        <v>5.7087554112511576</v>
      </c>
    </row>
    <row r="5015" spans="1:16" x14ac:dyDescent="0.25">
      <c r="A5015" s="32">
        <f ca="1">Uniform_A+B5015*(Uniform_B-Uniform_A)</f>
        <v>6.503508973512572</v>
      </c>
      <c r="B5015" s="2">
        <f t="shared" ca="1" si="539"/>
        <v>0.65035089735125717</v>
      </c>
      <c r="C5015" s="4"/>
      <c r="D5015" s="5">
        <f ca="1">IF(E5015&lt;(Driehoek_C-Driehoek_A)/(Driehoek_B-Driehoek_A),Driehoek_A+SQRT(E5015*(Driehoek_B-Driehoek_A)*(Driehoek_C-Driehoek_A)),Driehoek_B-SQRT((1-E5015)*(Driehoek_B-Driehoek_A)*(Driehoek_B-Driehoek_C)))</f>
        <v>7.3669601040858499</v>
      </c>
      <c r="E5015" s="2">
        <f t="shared" ca="1" si="540"/>
        <v>0.92380516281007719</v>
      </c>
      <c r="F5015" s="2"/>
      <c r="G5015" s="15">
        <f ca="1">_xlfn.NORM.INV(H5015,Normaal_Mu,Normaal_Sigma)</f>
        <v>5.7416692453081657</v>
      </c>
      <c r="H5015" s="2">
        <f t="shared" ca="1" si="541"/>
        <v>0.64461964402613736</v>
      </c>
      <c r="I5015" s="2"/>
      <c r="J5015" s="15">
        <f ca="1">-LN(K5015) /NegExp_Labda</f>
        <v>2.2640160685000201</v>
      </c>
      <c r="K5015" s="2">
        <f t="shared" ca="1" si="542"/>
        <v>0.63584324655562241</v>
      </c>
      <c r="L5015" s="2"/>
      <c r="M5015" s="17">
        <f t="shared" ca="1" si="536"/>
        <v>7</v>
      </c>
      <c r="N5015" s="2">
        <f t="shared" ca="1" si="538"/>
        <v>0.82059827816176856</v>
      </c>
      <c r="O5015" s="2"/>
      <c r="P5015" s="31">
        <f t="shared" ca="1" si="543"/>
        <v>5.775230878281322</v>
      </c>
    </row>
    <row r="5016" spans="1:16" x14ac:dyDescent="0.25">
      <c r="A5016" s="32">
        <f ca="1">Uniform_A+B5016*(Uniform_B-Uniform_A)</f>
        <v>4.5940089193095792</v>
      </c>
      <c r="B5016" s="2">
        <f t="shared" ca="1" si="539"/>
        <v>0.4594008919309579</v>
      </c>
      <c r="C5016" s="4"/>
      <c r="D5016" s="5">
        <f ca="1">IF(E5016&lt;(Driehoek_C-Driehoek_A)/(Driehoek_B-Driehoek_A),Driehoek_A+SQRT(E5016*(Driehoek_B-Driehoek_A)*(Driehoek_C-Driehoek_A)),Driehoek_B-SQRT((1-E5016)*(Driehoek_B-Driehoek_A)*(Driehoek_B-Driehoek_C)))</f>
        <v>3.5988473327917507</v>
      </c>
      <c r="E5016" s="2">
        <f t="shared" ca="1" si="540"/>
        <v>0.182593770969664</v>
      </c>
      <c r="F5016" s="2"/>
      <c r="G5016" s="15">
        <f ca="1">_xlfn.NORM.INV(H5016,Normaal_Mu,Normaal_Sigma)</f>
        <v>5.7351546271695542</v>
      </c>
      <c r="H5016" s="2">
        <f t="shared" ca="1" si="541"/>
        <v>0.64340578328271847</v>
      </c>
      <c r="I5016" s="2"/>
      <c r="J5016" s="15">
        <f ca="1">-LN(K5016) /NegExp_Labda</f>
        <v>0.48297288563755042</v>
      </c>
      <c r="K5016" s="2">
        <f t="shared" ca="1" si="542"/>
        <v>0.90792402469275457</v>
      </c>
      <c r="L5016" s="2"/>
      <c r="M5016" s="17">
        <f t="shared" ca="1" si="536"/>
        <v>3</v>
      </c>
      <c r="N5016" s="2">
        <f t="shared" ca="1" si="538"/>
        <v>0.22877114472882065</v>
      </c>
      <c r="O5016" s="2"/>
      <c r="P5016" s="31">
        <f t="shared" ca="1" si="543"/>
        <v>3.4821967529816868</v>
      </c>
    </row>
    <row r="5017" spans="1:16" x14ac:dyDescent="0.25">
      <c r="A5017" s="32">
        <f ca="1">Uniform_A+B5017*(Uniform_B-Uniform_A)</f>
        <v>4.2568574830570469</v>
      </c>
      <c r="B5017" s="2">
        <f t="shared" ca="1" si="539"/>
        <v>0.42568574830570471</v>
      </c>
      <c r="C5017" s="4"/>
      <c r="D5017" s="5">
        <f ca="1">IF(E5017&lt;(Driehoek_C-Driehoek_A)/(Driehoek_B-Driehoek_A),Driehoek_A+SQRT(E5017*(Driehoek_B-Driehoek_A)*(Driehoek_C-Driehoek_A)),Driehoek_B-SQRT((1-E5017)*(Driehoek_B-Driehoek_A)*(Driehoek_B-Driehoek_C)))</f>
        <v>6.2211675762399956</v>
      </c>
      <c r="E5017" s="2">
        <f t="shared" ca="1" si="540"/>
        <v>0.77937401030457421</v>
      </c>
      <c r="F5017" s="2"/>
      <c r="G5017" s="15">
        <f ca="1">_xlfn.NORM.INV(H5017,Normaal_Mu,Normaal_Sigma)</f>
        <v>5.0341968858719515</v>
      </c>
      <c r="H5017" s="2">
        <f t="shared" ca="1" si="541"/>
        <v>0.50682095945564865</v>
      </c>
      <c r="I5017" s="2"/>
      <c r="J5017" s="15">
        <f ca="1">-LN(K5017) /NegExp_Labda</f>
        <v>1.501886435722676</v>
      </c>
      <c r="K5017" s="2">
        <f t="shared" ca="1" si="542"/>
        <v>0.74053877221009001</v>
      </c>
      <c r="L5017" s="2"/>
      <c r="M5017" s="17">
        <f t="shared" ca="1" si="536"/>
        <v>6</v>
      </c>
      <c r="N5017" s="2">
        <f t="shared" ca="1" si="538"/>
        <v>0.66244825815698793</v>
      </c>
      <c r="O5017" s="2"/>
      <c r="P5017" s="31">
        <f t="shared" ca="1" si="543"/>
        <v>4.6028216761783343</v>
      </c>
    </row>
    <row r="5018" spans="1:16" x14ac:dyDescent="0.25">
      <c r="A5018" s="32">
        <f ca="1">Uniform_A+B5018*(Uniform_B-Uniform_A)</f>
        <v>8.4594776098292517</v>
      </c>
      <c r="B5018" s="2">
        <f t="shared" ca="1" si="539"/>
        <v>0.84594776098292512</v>
      </c>
      <c r="C5018" s="4"/>
      <c r="D5018" s="5">
        <f ca="1">IF(E5018&lt;(Driehoek_C-Driehoek_A)/(Driehoek_B-Driehoek_A),Driehoek_A+SQRT(E5018*(Driehoek_B-Driehoek_A)*(Driehoek_C-Driehoek_A)),Driehoek_B-SQRT((1-E5018)*(Driehoek_B-Driehoek_A)*(Driehoek_B-Driehoek_C)))</f>
        <v>6.746830088757175</v>
      </c>
      <c r="E5018" s="2">
        <f t="shared" ca="1" si="540"/>
        <v>0.85494929574485723</v>
      </c>
      <c r="F5018" s="2"/>
      <c r="G5018" s="15">
        <f ca="1">_xlfn.NORM.INV(H5018,Normaal_Mu,Normaal_Sigma)</f>
        <v>6.6329240547776109</v>
      </c>
      <c r="H5018" s="2">
        <f t="shared" ca="1" si="541"/>
        <v>0.79288203345014818</v>
      </c>
      <c r="I5018" s="2"/>
      <c r="J5018" s="15">
        <f ca="1">-LN(K5018) /NegExp_Labda</f>
        <v>3.0375850329183809</v>
      </c>
      <c r="K5018" s="2">
        <f t="shared" ca="1" si="542"/>
        <v>0.54470168204100788</v>
      </c>
      <c r="L5018" s="2"/>
      <c r="M5018" s="17">
        <f t="shared" ca="1" si="536"/>
        <v>8</v>
      </c>
      <c r="N5018" s="2">
        <f t="shared" ca="1" si="538"/>
        <v>0.89929684633996332</v>
      </c>
      <c r="O5018" s="2"/>
      <c r="P5018" s="31">
        <f t="shared" ca="1" si="543"/>
        <v>6.5753633572564834</v>
      </c>
    </row>
    <row r="5019" spans="1:16" x14ac:dyDescent="0.25">
      <c r="A5019" s="32">
        <f ca="1">Uniform_A+B5019*(Uniform_B-Uniform_A)</f>
        <v>0.91533704603703914</v>
      </c>
      <c r="B5019" s="2">
        <f t="shared" ca="1" si="539"/>
        <v>9.1533704603703914E-2</v>
      </c>
      <c r="C5019" s="4"/>
      <c r="D5019" s="5">
        <f ca="1">IF(E5019&lt;(Driehoek_C-Driehoek_A)/(Driehoek_B-Driehoek_A),Driehoek_A+SQRT(E5019*(Driehoek_B-Driehoek_A)*(Driehoek_C-Driehoek_A)),Driehoek_B-SQRT((1-E5019)*(Driehoek_B-Driehoek_A)*(Driehoek_B-Driehoek_C)))</f>
        <v>6.9037126096081867</v>
      </c>
      <c r="E5019" s="2">
        <f t="shared" ca="1" si="540"/>
        <v>0.87444511933955094</v>
      </c>
      <c r="F5019" s="2"/>
      <c r="G5019" s="15">
        <f ca="1">_xlfn.NORM.INV(H5019,Normaal_Mu,Normaal_Sigma)</f>
        <v>5.3730154773709895</v>
      </c>
      <c r="H5019" s="2">
        <f t="shared" ca="1" si="541"/>
        <v>0.57397669463094736</v>
      </c>
      <c r="I5019" s="2"/>
      <c r="J5019" s="15">
        <f ca="1">-LN(K5019) /NegExp_Labda</f>
        <v>7.5530935556714933</v>
      </c>
      <c r="K5019" s="2">
        <f t="shared" ca="1" si="542"/>
        <v>0.22077334077017097</v>
      </c>
      <c r="L5019" s="2"/>
      <c r="M5019" s="17">
        <f t="shared" ca="1" si="536"/>
        <v>6</v>
      </c>
      <c r="N5019" s="2">
        <f t="shared" ca="1" si="538"/>
        <v>0.66284174879793445</v>
      </c>
      <c r="O5019" s="2"/>
      <c r="P5019" s="31">
        <f t="shared" ca="1" si="543"/>
        <v>5.3490317377375423</v>
      </c>
    </row>
    <row r="5020" spans="1:16" x14ac:dyDescent="0.25">
      <c r="A5020" s="32">
        <f ca="1">Uniform_A+B5020*(Uniform_B-Uniform_A)</f>
        <v>4.5579764564639991</v>
      </c>
      <c r="B5020" s="2">
        <f t="shared" ca="1" si="539"/>
        <v>0.45579764564639991</v>
      </c>
      <c r="C5020" s="4"/>
      <c r="D5020" s="5">
        <f ca="1">IF(E5020&lt;(Driehoek_C-Driehoek_A)/(Driehoek_B-Driehoek_A),Driehoek_A+SQRT(E5020*(Driehoek_B-Driehoek_A)*(Driehoek_C-Driehoek_A)),Driehoek_B-SQRT((1-E5020)*(Driehoek_B-Driehoek_A)*(Driehoek_B-Driehoek_C)))</f>
        <v>3.3288435339673099</v>
      </c>
      <c r="E5020" s="2">
        <f t="shared" ca="1" si="540"/>
        <v>0.12613036698333779</v>
      </c>
      <c r="F5020" s="2"/>
      <c r="G5020" s="15">
        <f ca="1">_xlfn.NORM.INV(H5020,Normaal_Mu,Normaal_Sigma)</f>
        <v>8.1835437498854358</v>
      </c>
      <c r="H5020" s="2">
        <f t="shared" ca="1" si="541"/>
        <v>0.94428201409744406</v>
      </c>
      <c r="I5020" s="2"/>
      <c r="J5020" s="15">
        <f ca="1">-LN(K5020) /NegExp_Labda</f>
        <v>10.095065228751535</v>
      </c>
      <c r="K5020" s="2">
        <f t="shared" ca="1" si="542"/>
        <v>0.13278645458481886</v>
      </c>
      <c r="L5020" s="2"/>
      <c r="M5020" s="17">
        <f t="shared" ca="1" si="536"/>
        <v>2</v>
      </c>
      <c r="N5020" s="2">
        <f t="shared" ca="1" si="538"/>
        <v>6.5921924818853617E-2</v>
      </c>
      <c r="O5020" s="2"/>
      <c r="P5020" s="31">
        <f t="shared" ca="1" si="543"/>
        <v>5.633085793813656</v>
      </c>
    </row>
    <row r="5021" spans="1:16" x14ac:dyDescent="0.25">
      <c r="A5021" s="32">
        <f ca="1">Uniform_A+B5021*(Uniform_B-Uniform_A)</f>
        <v>7.9189139087807607</v>
      </c>
      <c r="B5021" s="2">
        <f t="shared" ca="1" si="539"/>
        <v>0.79189139087807603</v>
      </c>
      <c r="C5021" s="4"/>
      <c r="D5021" s="5">
        <f ca="1">IF(E5021&lt;(Driehoek_C-Driehoek_A)/(Driehoek_B-Driehoek_A),Driehoek_A+SQRT(E5021*(Driehoek_B-Driehoek_A)*(Driehoek_C-Driehoek_A)),Driehoek_B-SQRT((1-E5021)*(Driehoek_B-Driehoek_A)*(Driehoek_B-Driehoek_C)))</f>
        <v>4.5487517032428171</v>
      </c>
      <c r="E5021" s="2">
        <f t="shared" ca="1" si="540"/>
        <v>0.43389681716046502</v>
      </c>
      <c r="F5021" s="2"/>
      <c r="G5021" s="15">
        <f ca="1">_xlfn.NORM.INV(H5021,Normaal_Mu,Normaal_Sigma)</f>
        <v>5.8829007122656662</v>
      </c>
      <c r="H5021" s="2">
        <f t="shared" ca="1" si="541"/>
        <v>0.67055650315083903</v>
      </c>
      <c r="I5021" s="2"/>
      <c r="J5021" s="15">
        <f ca="1">-LN(K5021) /NegExp_Labda</f>
        <v>27.340023986115476</v>
      </c>
      <c r="K5021" s="2">
        <f t="shared" ca="1" si="542"/>
        <v>4.2196428077786452E-3</v>
      </c>
      <c r="L5021" s="2"/>
      <c r="M5021" s="17">
        <f t="shared" ca="1" si="536"/>
        <v>0</v>
      </c>
      <c r="N5021" s="2">
        <f t="shared" ca="1" si="538"/>
        <v>2.8424590980277165E-3</v>
      </c>
      <c r="O5021" s="2"/>
      <c r="P5021" s="31">
        <f t="shared" ca="1" si="543"/>
        <v>9.1381180620809435</v>
      </c>
    </row>
    <row r="5022" spans="1:16" x14ac:dyDescent="0.25">
      <c r="A5022" s="32">
        <f ca="1">Uniform_A+B5022*(Uniform_B-Uniform_A)</f>
        <v>0.40579274976955682</v>
      </c>
      <c r="B5022" s="2">
        <f t="shared" ca="1" si="539"/>
        <v>4.0579274976955682E-2</v>
      </c>
      <c r="C5022" s="4"/>
      <c r="D5022" s="5">
        <f ca="1">IF(E5022&lt;(Driehoek_C-Driehoek_A)/(Driehoek_B-Driehoek_A),Driehoek_A+SQRT(E5022*(Driehoek_B-Driehoek_A)*(Driehoek_C-Driehoek_A)),Driehoek_B-SQRT((1-E5022)*(Driehoek_B-Driehoek_A)*(Driehoek_B-Driehoek_C)))</f>
        <v>5.372113362516445</v>
      </c>
      <c r="E5022" s="2">
        <f t="shared" ca="1" si="540"/>
        <v>0.62395538701623621</v>
      </c>
      <c r="F5022" s="2"/>
      <c r="G5022" s="15">
        <f ca="1">_xlfn.NORM.INV(H5022,Normaal_Mu,Normaal_Sigma)</f>
        <v>6.4059605026813564</v>
      </c>
      <c r="H5022" s="2">
        <f t="shared" ca="1" si="541"/>
        <v>0.75896597158705426</v>
      </c>
      <c r="I5022" s="2"/>
      <c r="J5022" s="15">
        <f ca="1">-LN(K5022) /NegExp_Labda</f>
        <v>1.9754909751387291</v>
      </c>
      <c r="K5022" s="2">
        <f t="shared" ca="1" si="542"/>
        <v>0.67361389046651565</v>
      </c>
      <c r="L5022" s="2"/>
      <c r="M5022" s="17">
        <f t="shared" ca="1" si="536"/>
        <v>5</v>
      </c>
      <c r="N5022" s="2">
        <f t="shared" ca="1" si="538"/>
        <v>0.49962589875652952</v>
      </c>
      <c r="O5022" s="2"/>
      <c r="P5022" s="31">
        <f t="shared" ca="1" si="543"/>
        <v>3.8318715180212175</v>
      </c>
    </row>
    <row r="5023" spans="1:16" x14ac:dyDescent="0.25">
      <c r="A5023" s="32">
        <f ca="1">Uniform_A+B5023*(Uniform_B-Uniform_A)</f>
        <v>6.271040140310066</v>
      </c>
      <c r="B5023" s="2">
        <f t="shared" ca="1" si="539"/>
        <v>0.62710401403100657</v>
      </c>
      <c r="C5023" s="4"/>
      <c r="D5023" s="5">
        <f ca="1">IF(E5023&lt;(Driehoek_C-Driehoek_A)/(Driehoek_B-Driehoek_A),Driehoek_A+SQRT(E5023*(Driehoek_B-Driehoek_A)*(Driehoek_C-Driehoek_A)),Driehoek_B-SQRT((1-E5023)*(Driehoek_B-Driehoek_A)*(Driehoek_B-Driehoek_C)))</f>
        <v>5.2706894514490568</v>
      </c>
      <c r="E5023" s="2">
        <f t="shared" ca="1" si="540"/>
        <v>0.60263550949904754</v>
      </c>
      <c r="F5023" s="2"/>
      <c r="G5023" s="15">
        <f ca="1">_xlfn.NORM.INV(H5023,Normaal_Mu,Normaal_Sigma)</f>
        <v>3.9835653248572704</v>
      </c>
      <c r="H5023" s="2">
        <f t="shared" ca="1" si="541"/>
        <v>0.30565046668641038</v>
      </c>
      <c r="I5023" s="2"/>
      <c r="J5023" s="15">
        <f ca="1">-LN(K5023) /NegExp_Labda</f>
        <v>2.2373032601702003</v>
      </c>
      <c r="K5023" s="2">
        <f t="shared" ca="1" si="542"/>
        <v>0.63924936891788153</v>
      </c>
      <c r="L5023" s="2"/>
      <c r="M5023" s="17">
        <f t="shared" ca="1" si="536"/>
        <v>4</v>
      </c>
      <c r="N5023" s="2">
        <f t="shared" ca="1" si="538"/>
        <v>0.34800094357493883</v>
      </c>
      <c r="O5023" s="2"/>
      <c r="P5023" s="31">
        <f t="shared" ca="1" si="543"/>
        <v>4.3525196353573188</v>
      </c>
    </row>
    <row r="5024" spans="1:16" x14ac:dyDescent="0.25">
      <c r="A5024" s="32">
        <f ca="1">Uniform_A+B5024*(Uniform_B-Uniform_A)</f>
        <v>0.93323724729991842</v>
      </c>
      <c r="B5024" s="2">
        <f t="shared" ca="1" si="539"/>
        <v>9.3323724729991842E-2</v>
      </c>
      <c r="C5024" s="4"/>
      <c r="D5024" s="5">
        <f ca="1">IF(E5024&lt;(Driehoek_C-Driehoek_A)/(Driehoek_B-Driehoek_A),Driehoek_A+SQRT(E5024*(Driehoek_B-Driehoek_A)*(Driehoek_C-Driehoek_A)),Driehoek_B-SQRT((1-E5024)*(Driehoek_B-Driehoek_A)*(Driehoek_B-Driehoek_C)))</f>
        <v>3.3536022662006904</v>
      </c>
      <c r="E5024" s="2">
        <f t="shared" ca="1" si="540"/>
        <v>0.13087422107597457</v>
      </c>
      <c r="F5024" s="2"/>
      <c r="G5024" s="15">
        <f ca="1">_xlfn.NORM.INV(H5024,Normaal_Mu,Normaal_Sigma)</f>
        <v>4.9972913329586151</v>
      </c>
      <c r="H5024" s="2">
        <f t="shared" ca="1" si="541"/>
        <v>0.49945969926200251</v>
      </c>
      <c r="I5024" s="2"/>
      <c r="J5024" s="15">
        <f ca="1">-LN(K5024) /NegExp_Labda</f>
        <v>1.663710476677869</v>
      </c>
      <c r="K5024" s="2">
        <f t="shared" ca="1" si="542"/>
        <v>0.71695507637206157</v>
      </c>
      <c r="L5024" s="2"/>
      <c r="M5024" s="17">
        <f t="shared" ca="1" si="536"/>
        <v>4</v>
      </c>
      <c r="N5024" s="2">
        <f t="shared" ca="1" si="538"/>
        <v>0.31548368565070706</v>
      </c>
      <c r="O5024" s="2"/>
      <c r="P5024" s="31">
        <f t="shared" ca="1" si="543"/>
        <v>2.9895682646274184</v>
      </c>
    </row>
    <row r="5025" spans="1:16" x14ac:dyDescent="0.25">
      <c r="A5025" s="32">
        <f ca="1">Uniform_A+B5025*(Uniform_B-Uniform_A)</f>
        <v>7.4740299980212397</v>
      </c>
      <c r="B5025" s="2">
        <f t="shared" ca="1" si="539"/>
        <v>0.74740299980212399</v>
      </c>
      <c r="C5025" s="4"/>
      <c r="D5025" s="5">
        <f ca="1">IF(E5025&lt;(Driehoek_C-Driehoek_A)/(Driehoek_B-Driehoek_A),Driehoek_A+SQRT(E5025*(Driehoek_B-Driehoek_A)*(Driehoek_C-Driehoek_A)),Driehoek_B-SQRT((1-E5025)*(Driehoek_B-Driehoek_A)*(Driehoek_B-Driehoek_C)))</f>
        <v>6.6031799554074651</v>
      </c>
      <c r="E5025" s="2">
        <f t="shared" ca="1" si="540"/>
        <v>0.83586439068112683</v>
      </c>
      <c r="F5025" s="2"/>
      <c r="G5025" s="15">
        <f ca="1">_xlfn.NORM.INV(H5025,Normaal_Mu,Normaal_Sigma)</f>
        <v>4.1017987174430619</v>
      </c>
      <c r="H5025" s="2">
        <f t="shared" ca="1" si="541"/>
        <v>0.32667952893352248</v>
      </c>
      <c r="I5025" s="2"/>
      <c r="J5025" s="15">
        <f ca="1">-LN(K5025) /NegExp_Labda</f>
        <v>0.15799498084748614</v>
      </c>
      <c r="K5025" s="2">
        <f t="shared" ca="1" si="542"/>
        <v>0.96889503480878936</v>
      </c>
      <c r="L5025" s="2"/>
      <c r="M5025" s="17">
        <f t="shared" ca="1" si="536"/>
        <v>1</v>
      </c>
      <c r="N5025" s="2">
        <f t="shared" ca="1" si="538"/>
        <v>1.7476108563245996E-2</v>
      </c>
      <c r="O5025" s="2"/>
      <c r="P5025" s="31">
        <f t="shared" ca="1" si="543"/>
        <v>3.8674007303438507</v>
      </c>
    </row>
    <row r="5026" spans="1:16" x14ac:dyDescent="0.25">
      <c r="A5026" s="32">
        <f ca="1">Uniform_A+B5026*(Uniform_B-Uniform_A)</f>
        <v>3.7613549084573226</v>
      </c>
      <c r="B5026" s="2">
        <f t="shared" ca="1" si="539"/>
        <v>0.37613549084573228</v>
      </c>
      <c r="C5026" s="4"/>
      <c r="D5026" s="5">
        <f ca="1">IF(E5026&lt;(Driehoek_C-Driehoek_A)/(Driehoek_B-Driehoek_A),Driehoek_A+SQRT(E5026*(Driehoek_B-Driehoek_A)*(Driehoek_C-Driehoek_A)),Driehoek_B-SQRT((1-E5026)*(Driehoek_B-Driehoek_A)*(Driehoek_B-Driehoek_C)))</f>
        <v>4.5030354666542847</v>
      </c>
      <c r="E5026" s="2">
        <f t="shared" ca="1" si="540"/>
        <v>0.42220885673802155</v>
      </c>
      <c r="F5026" s="2"/>
      <c r="G5026" s="15">
        <f ca="1">_xlfn.NORM.INV(H5026,Normaal_Mu,Normaal_Sigma)</f>
        <v>3.8268555804264408</v>
      </c>
      <c r="H5026" s="2">
        <f t="shared" ca="1" si="541"/>
        <v>0.27874552571572708</v>
      </c>
      <c r="I5026" s="2"/>
      <c r="J5026" s="15">
        <f ca="1">-LN(K5026) /NegExp_Labda</f>
        <v>1.9878833775241926</v>
      </c>
      <c r="K5026" s="2">
        <f t="shared" ca="1" si="542"/>
        <v>0.67194641884141815</v>
      </c>
      <c r="L5026" s="2"/>
      <c r="M5026" s="17">
        <f t="shared" ca="1" si="536"/>
        <v>5</v>
      </c>
      <c r="N5026" s="2">
        <f t="shared" ca="1" si="538"/>
        <v>0.56668006261787651</v>
      </c>
      <c r="O5026" s="2"/>
      <c r="P5026" s="31">
        <f t="shared" ca="1" si="543"/>
        <v>3.8158258666124483</v>
      </c>
    </row>
    <row r="5027" spans="1:16" x14ac:dyDescent="0.25">
      <c r="A5027" s="32">
        <f ca="1">Uniform_A+B5027*(Uniform_B-Uniform_A)</f>
        <v>9.0468072489739679</v>
      </c>
      <c r="B5027" s="2">
        <f t="shared" ca="1" si="539"/>
        <v>0.90468072489739682</v>
      </c>
      <c r="C5027" s="4"/>
      <c r="D5027" s="5">
        <f ca="1">IF(E5027&lt;(Driehoek_C-Driehoek_A)/(Driehoek_B-Driehoek_A),Driehoek_A+SQRT(E5027*(Driehoek_B-Driehoek_A)*(Driehoek_C-Driehoek_A)),Driehoek_B-SQRT((1-E5027)*(Driehoek_B-Driehoek_A)*(Driehoek_B-Driehoek_C)))</f>
        <v>5.8071422412436426</v>
      </c>
      <c r="E5027" s="2">
        <f t="shared" ca="1" si="540"/>
        <v>0.70873312378140951</v>
      </c>
      <c r="F5027" s="2"/>
      <c r="G5027" s="15">
        <f ca="1">_xlfn.NORM.INV(H5027,Normaal_Mu,Normaal_Sigma)</f>
        <v>1.926398298146565</v>
      </c>
      <c r="H5027" s="2">
        <f t="shared" ca="1" si="541"/>
        <v>6.2171042502168983E-2</v>
      </c>
      <c r="I5027" s="2"/>
      <c r="J5027" s="15">
        <f ca="1">-LN(K5027) /NegExp_Labda</f>
        <v>4.0764836873098647</v>
      </c>
      <c r="K5027" s="2">
        <f t="shared" ca="1" si="542"/>
        <v>0.44250799917674022</v>
      </c>
      <c r="L5027" s="2"/>
      <c r="M5027" s="17">
        <f t="shared" ca="1" si="536"/>
        <v>7</v>
      </c>
      <c r="N5027" s="2">
        <f t="shared" ca="1" si="538"/>
        <v>0.80054995736014356</v>
      </c>
      <c r="O5027" s="2"/>
      <c r="P5027" s="31">
        <f t="shared" ca="1" si="543"/>
        <v>5.5713662951348075</v>
      </c>
    </row>
    <row r="5028" spans="1:16" x14ac:dyDescent="0.25">
      <c r="A5028" s="32">
        <f ca="1">Uniform_A+B5028*(Uniform_B-Uniform_A)</f>
        <v>9.2676330119616708</v>
      </c>
      <c r="B5028" s="2">
        <f t="shared" ca="1" si="539"/>
        <v>0.92676330119616701</v>
      </c>
      <c r="C5028" s="4"/>
      <c r="D5028" s="5">
        <f ca="1">IF(E5028&lt;(Driehoek_C-Driehoek_A)/(Driehoek_B-Driehoek_A),Driehoek_A+SQRT(E5028*(Driehoek_B-Driehoek_A)*(Driehoek_C-Driehoek_A)),Driehoek_B-SQRT((1-E5028)*(Driehoek_B-Driehoek_A)*(Driehoek_B-Driehoek_C)))</f>
        <v>5.2475098934132589</v>
      </c>
      <c r="E5028" s="2">
        <f t="shared" ca="1" si="540"/>
        <v>0.59768051428481805</v>
      </c>
      <c r="F5028" s="2"/>
      <c r="G5028" s="15">
        <f ca="1">_xlfn.NORM.INV(H5028,Normaal_Mu,Normaal_Sigma)</f>
        <v>6.5024852884443094</v>
      </c>
      <c r="H5028" s="2">
        <f t="shared" ca="1" si="541"/>
        <v>0.77374667989402623</v>
      </c>
      <c r="I5028" s="2"/>
      <c r="J5028" s="15">
        <f ca="1">-LN(K5028) /NegExp_Labda</f>
        <v>2.6770197416814945</v>
      </c>
      <c r="K5028" s="2">
        <f t="shared" ca="1" si="542"/>
        <v>0.58543275778606119</v>
      </c>
      <c r="L5028" s="2"/>
      <c r="M5028" s="17">
        <f t="shared" ca="1" si="536"/>
        <v>8</v>
      </c>
      <c r="N5028" s="2">
        <f t="shared" ca="1" si="538"/>
        <v>0.91666161568567417</v>
      </c>
      <c r="O5028" s="2"/>
      <c r="P5028" s="31">
        <f t="shared" ca="1" si="543"/>
        <v>6.3389295871001465</v>
      </c>
    </row>
    <row r="5029" spans="1:16" x14ac:dyDescent="0.25">
      <c r="A5029" s="32">
        <f ca="1">Uniform_A+B5029*(Uniform_B-Uniform_A)</f>
        <v>9.7669018208794114</v>
      </c>
      <c r="B5029" s="2">
        <f t="shared" ca="1" si="539"/>
        <v>0.97669018208794123</v>
      </c>
      <c r="C5029" s="4"/>
      <c r="D5029" s="5">
        <f ca="1">IF(E5029&lt;(Driehoek_C-Driehoek_A)/(Driehoek_B-Driehoek_A),Driehoek_A+SQRT(E5029*(Driehoek_B-Driehoek_A)*(Driehoek_C-Driehoek_A)),Driehoek_B-SQRT((1-E5029)*(Driehoek_B-Driehoek_A)*(Driehoek_B-Driehoek_C)))</f>
        <v>5.1571357212071636</v>
      </c>
      <c r="E5029" s="2">
        <f t="shared" ca="1" si="540"/>
        <v>0.57806840385080049</v>
      </c>
      <c r="F5029" s="2"/>
      <c r="G5029" s="15">
        <f ca="1">_xlfn.NORM.INV(H5029,Normaal_Mu,Normaal_Sigma)</f>
        <v>2.5357011462248811</v>
      </c>
      <c r="H5029" s="2">
        <f t="shared" ca="1" si="541"/>
        <v>0.10894663542045924</v>
      </c>
      <c r="I5029" s="2"/>
      <c r="J5029" s="15">
        <f ca="1">-LN(K5029) /NegExp_Labda</f>
        <v>1.441611883490781</v>
      </c>
      <c r="K5029" s="2">
        <f t="shared" ca="1" si="542"/>
        <v>0.74951992552848201</v>
      </c>
      <c r="L5029" s="2"/>
      <c r="M5029" s="17">
        <f t="shared" ca="1" si="536"/>
        <v>3</v>
      </c>
      <c r="N5029" s="2">
        <f t="shared" ca="1" si="538"/>
        <v>0.16487404536439942</v>
      </c>
      <c r="O5029" s="2"/>
      <c r="P5029" s="31">
        <f t="shared" ca="1" si="543"/>
        <v>4.3802701143604477</v>
      </c>
    </row>
    <row r="5030" spans="1:16" x14ac:dyDescent="0.25">
      <c r="A5030" s="32">
        <f ca="1">Uniform_A+B5030*(Uniform_B-Uniform_A)</f>
        <v>8.8925842264481787</v>
      </c>
      <c r="B5030" s="2">
        <f t="shared" ca="1" si="539"/>
        <v>0.88925842264481791</v>
      </c>
      <c r="C5030" s="4"/>
      <c r="D5030" s="5">
        <f ca="1">IF(E5030&lt;(Driehoek_C-Driehoek_A)/(Driehoek_B-Driehoek_A),Driehoek_A+SQRT(E5030*(Driehoek_B-Driehoek_A)*(Driehoek_C-Driehoek_A)),Driehoek_B-SQRT((1-E5030)*(Driehoek_B-Driehoek_A)*(Driehoek_B-Driehoek_C)))</f>
        <v>5.7583244219637795</v>
      </c>
      <c r="E5030" s="2">
        <f t="shared" ca="1" si="540"/>
        <v>0.69975826990752954</v>
      </c>
      <c r="F5030" s="2"/>
      <c r="G5030" s="15">
        <f ca="1">_xlfn.NORM.INV(H5030,Normaal_Mu,Normaal_Sigma)</f>
        <v>6.0589514064250167</v>
      </c>
      <c r="H5030" s="2">
        <f t="shared" ca="1" si="541"/>
        <v>0.70176225258544933</v>
      </c>
      <c r="I5030" s="2"/>
      <c r="J5030" s="15">
        <f ca="1">-LN(K5030) /NegExp_Labda</f>
        <v>5.0142033438872895</v>
      </c>
      <c r="K5030" s="2">
        <f t="shared" ca="1" si="542"/>
        <v>0.36683590040759961</v>
      </c>
      <c r="L5030" s="2"/>
      <c r="M5030" s="17">
        <f t="shared" ca="1" si="536"/>
        <v>4</v>
      </c>
      <c r="N5030" s="2">
        <f t="shared" ca="1" si="538"/>
        <v>0.38523810602836839</v>
      </c>
      <c r="O5030" s="2"/>
      <c r="P5030" s="31">
        <f t="shared" ca="1" si="543"/>
        <v>5.9448126797448522</v>
      </c>
    </row>
    <row r="5031" spans="1:16" x14ac:dyDescent="0.25">
      <c r="A5031" s="32">
        <f ca="1">Uniform_A+B5031*(Uniform_B-Uniform_A)</f>
        <v>6.0609294280252577</v>
      </c>
      <c r="B5031" s="2">
        <f t="shared" ca="1" si="539"/>
        <v>0.60609294280252579</v>
      </c>
      <c r="C5031" s="4"/>
      <c r="D5031" s="5">
        <f ca="1">IF(E5031&lt;(Driehoek_C-Driehoek_A)/(Driehoek_B-Driehoek_A),Driehoek_A+SQRT(E5031*(Driehoek_B-Driehoek_A)*(Driehoek_C-Driehoek_A)),Driehoek_B-SQRT((1-E5031)*(Driehoek_B-Driehoek_A)*(Driehoek_B-Driehoek_C)))</f>
        <v>3.7085083343397724</v>
      </c>
      <c r="E5031" s="2">
        <f t="shared" ca="1" si="540"/>
        <v>0.20850005203631883</v>
      </c>
      <c r="F5031" s="2"/>
      <c r="G5031" s="15">
        <f ca="1">_xlfn.NORM.INV(H5031,Normaal_Mu,Normaal_Sigma)</f>
        <v>6.2775007796202118</v>
      </c>
      <c r="H5031" s="2">
        <f t="shared" ca="1" si="541"/>
        <v>0.7385073368222802</v>
      </c>
      <c r="I5031" s="2"/>
      <c r="J5031" s="15">
        <f ca="1">-LN(K5031) /NegExp_Labda</f>
        <v>2.2694690388904353</v>
      </c>
      <c r="K5031" s="2">
        <f t="shared" ca="1" si="542"/>
        <v>0.63515017767344351</v>
      </c>
      <c r="L5031" s="2"/>
      <c r="M5031" s="17">
        <f t="shared" ca="1" si="536"/>
        <v>4</v>
      </c>
      <c r="N5031" s="2">
        <f t="shared" ca="1" si="538"/>
        <v>0.43987397501877712</v>
      </c>
      <c r="O5031" s="2"/>
      <c r="P5031" s="31">
        <f t="shared" ca="1" si="543"/>
        <v>4.4632815161751349</v>
      </c>
    </row>
    <row r="5032" spans="1:16" x14ac:dyDescent="0.25">
      <c r="A5032" s="32">
        <f ca="1">Uniform_A+B5032*(Uniform_B-Uniform_A)</f>
        <v>8.5885382632051197</v>
      </c>
      <c r="B5032" s="2">
        <f t="shared" ca="1" si="539"/>
        <v>0.85885382632051188</v>
      </c>
      <c r="C5032" s="4"/>
      <c r="D5032" s="5">
        <f ca="1">IF(E5032&lt;(Driehoek_C-Driehoek_A)/(Driehoek_B-Driehoek_A),Driehoek_A+SQRT(E5032*(Driehoek_B-Driehoek_A)*(Driehoek_C-Driehoek_A)),Driehoek_B-SQRT((1-E5032)*(Driehoek_B-Driehoek_A)*(Driehoek_B-Driehoek_C)))</f>
        <v>6.1646536546731898</v>
      </c>
      <c r="E5032" s="2">
        <f t="shared" ca="1" si="540"/>
        <v>0.77030888862976854</v>
      </c>
      <c r="F5032" s="2"/>
      <c r="G5032" s="15">
        <f ca="1">_xlfn.NORM.INV(H5032,Normaal_Mu,Normaal_Sigma)</f>
        <v>5.0572155500050977</v>
      </c>
      <c r="H5032" s="2">
        <f t="shared" ca="1" si="541"/>
        <v>0.51141129446582534</v>
      </c>
      <c r="I5032" s="2"/>
      <c r="J5032" s="15">
        <f ca="1">-LN(K5032) /NegExp_Labda</f>
        <v>1.6707813374558484</v>
      </c>
      <c r="K5032" s="2">
        <f t="shared" ca="1" si="542"/>
        <v>0.71594189504150985</v>
      </c>
      <c r="L5032" s="2"/>
      <c r="M5032" s="17">
        <f t="shared" ca="1" si="536"/>
        <v>8</v>
      </c>
      <c r="N5032" s="2">
        <f t="shared" ca="1" si="538"/>
        <v>0.92827945072525964</v>
      </c>
      <c r="O5032" s="2"/>
      <c r="P5032" s="31">
        <f t="shared" ca="1" si="543"/>
        <v>5.8962377610678516</v>
      </c>
    </row>
    <row r="5033" spans="1:16" x14ac:dyDescent="0.25">
      <c r="A5033" s="32">
        <f ca="1">Uniform_A+B5033*(Uniform_B-Uniform_A)</f>
        <v>7.7265381621260438</v>
      </c>
      <c r="B5033" s="2">
        <f t="shared" ca="1" si="539"/>
        <v>0.77265381621260443</v>
      </c>
      <c r="C5033" s="4"/>
      <c r="D5033" s="5">
        <f ca="1">IF(E5033&lt;(Driehoek_C-Driehoek_A)/(Driehoek_B-Driehoek_A),Driehoek_A+SQRT(E5033*(Driehoek_B-Driehoek_A)*(Driehoek_C-Driehoek_A)),Driehoek_B-SQRT((1-E5033)*(Driehoek_B-Driehoek_A)*(Driehoek_B-Driehoek_C)))</f>
        <v>5.1543590547602953</v>
      </c>
      <c r="E5033" s="2">
        <f t="shared" ca="1" si="540"/>
        <v>0.57745844915131073</v>
      </c>
      <c r="F5033" s="2"/>
      <c r="G5033" s="15">
        <f ca="1">_xlfn.NORM.INV(H5033,Normaal_Mu,Normaal_Sigma)</f>
        <v>7.1058074950199259</v>
      </c>
      <c r="H5033" s="2">
        <f t="shared" ca="1" si="541"/>
        <v>0.85380744580316748</v>
      </c>
      <c r="I5033" s="2"/>
      <c r="J5033" s="15">
        <f ca="1">-LN(K5033) /NegExp_Labda</f>
        <v>5.5666135038103697</v>
      </c>
      <c r="K5033" s="2">
        <f t="shared" ca="1" si="542"/>
        <v>0.32846575247238774</v>
      </c>
      <c r="L5033" s="2"/>
      <c r="M5033" s="17">
        <f t="shared" ca="1" si="536"/>
        <v>2</v>
      </c>
      <c r="N5033" s="2">
        <f t="shared" ca="1" si="538"/>
        <v>6.9385130275930407E-2</v>
      </c>
      <c r="O5033" s="2"/>
      <c r="P5033" s="31">
        <f t="shared" ca="1" si="543"/>
        <v>5.5106636431433262</v>
      </c>
    </row>
    <row r="5034" spans="1:16" x14ac:dyDescent="0.25">
      <c r="A5034" s="32">
        <f ca="1">Uniform_A+B5034*(Uniform_B-Uniform_A)</f>
        <v>1.8185004696145968</v>
      </c>
      <c r="B5034" s="2">
        <f t="shared" ca="1" si="539"/>
        <v>0.18185004696145968</v>
      </c>
      <c r="C5034" s="4"/>
      <c r="D5034" s="5">
        <f ca="1">IF(E5034&lt;(Driehoek_C-Driehoek_A)/(Driehoek_B-Driehoek_A),Driehoek_A+SQRT(E5034*(Driehoek_B-Driehoek_A)*(Driehoek_C-Driehoek_A)),Driehoek_B-SQRT((1-E5034)*(Driehoek_B-Driehoek_A)*(Driehoek_B-Driehoek_C)))</f>
        <v>3.5895142857980726</v>
      </c>
      <c r="E5034" s="2">
        <f t="shared" ca="1" si="540"/>
        <v>0.180468261768297</v>
      </c>
      <c r="F5034" s="2"/>
      <c r="G5034" s="15">
        <f ca="1">_xlfn.NORM.INV(H5034,Normaal_Mu,Normaal_Sigma)</f>
        <v>4.8526843952997147</v>
      </c>
      <c r="H5034" s="2">
        <f t="shared" ca="1" si="541"/>
        <v>0.47064133819039045</v>
      </c>
      <c r="I5034" s="2"/>
      <c r="J5034" s="15">
        <f ca="1">-LN(K5034) /NegExp_Labda</f>
        <v>5.4894752708574233</v>
      </c>
      <c r="K5034" s="2">
        <f t="shared" ca="1" si="542"/>
        <v>0.3335724972569305</v>
      </c>
      <c r="L5034" s="2"/>
      <c r="M5034" s="17">
        <f t="shared" ca="1" si="536"/>
        <v>5</v>
      </c>
      <c r="N5034" s="2">
        <f t="shared" ca="1" si="538"/>
        <v>0.48733201089710487</v>
      </c>
      <c r="O5034" s="2"/>
      <c r="P5034" s="31">
        <f t="shared" ca="1" si="543"/>
        <v>4.1500348843139614</v>
      </c>
    </row>
    <row r="5035" spans="1:16" x14ac:dyDescent="0.25">
      <c r="A5035" s="32">
        <f ca="1">Uniform_A+B5035*(Uniform_B-Uniform_A)</f>
        <v>2.8493673815529608</v>
      </c>
      <c r="B5035" s="2">
        <f t="shared" ca="1" si="539"/>
        <v>0.28493673815529608</v>
      </c>
      <c r="C5035" s="4"/>
      <c r="D5035" s="5">
        <f ca="1">IF(E5035&lt;(Driehoek_C-Driehoek_A)/(Driehoek_B-Driehoek_A),Driehoek_A+SQRT(E5035*(Driehoek_B-Driehoek_A)*(Driehoek_C-Driehoek_A)),Driehoek_B-SQRT((1-E5035)*(Driehoek_B-Driehoek_A)*(Driehoek_B-Driehoek_C)))</f>
        <v>3.5850745076537871</v>
      </c>
      <c r="E5035" s="2">
        <f t="shared" ca="1" si="540"/>
        <v>0.1794615139152782</v>
      </c>
      <c r="F5035" s="2"/>
      <c r="G5035" s="15">
        <f ca="1">_xlfn.NORM.INV(H5035,Normaal_Mu,Normaal_Sigma)</f>
        <v>6.9553049448568984</v>
      </c>
      <c r="H5035" s="2">
        <f t="shared" ca="1" si="541"/>
        <v>0.83587688214192246</v>
      </c>
      <c r="I5035" s="2"/>
      <c r="J5035" s="15">
        <f ca="1">-LN(K5035) /NegExp_Labda</f>
        <v>6.6040820031906415</v>
      </c>
      <c r="K5035" s="2">
        <f t="shared" ca="1" si="542"/>
        <v>0.26691730153481263</v>
      </c>
      <c r="L5035" s="2"/>
      <c r="M5035" s="17">
        <f t="shared" ca="1" si="536"/>
        <v>4</v>
      </c>
      <c r="N5035" s="2">
        <f t="shared" ca="1" si="538"/>
        <v>0.2863219480159972</v>
      </c>
      <c r="O5035" s="2"/>
      <c r="P5035" s="31">
        <f t="shared" ca="1" si="543"/>
        <v>4.7987657674508579</v>
      </c>
    </row>
    <row r="5036" spans="1:16" x14ac:dyDescent="0.25">
      <c r="A5036" s="32">
        <f ca="1">Uniform_A+B5036*(Uniform_B-Uniform_A)</f>
        <v>2.0803911222417257</v>
      </c>
      <c r="B5036" s="2">
        <f t="shared" ca="1" si="539"/>
        <v>0.2080391122241726</v>
      </c>
      <c r="C5036" s="4"/>
      <c r="D5036" s="5">
        <f ca="1">IF(E5036&lt;(Driehoek_C-Driehoek_A)/(Driehoek_B-Driehoek_A),Driehoek_A+SQRT(E5036*(Driehoek_B-Driehoek_A)*(Driehoek_C-Driehoek_A)),Driehoek_B-SQRT((1-E5036)*(Driehoek_B-Driehoek_A)*(Driehoek_B-Driehoek_C)))</f>
        <v>5.9058482008131072</v>
      </c>
      <c r="E5036" s="2">
        <f t="shared" ca="1" si="540"/>
        <v>0.72646356124538614</v>
      </c>
      <c r="F5036" s="2"/>
      <c r="G5036" s="15">
        <f ca="1">_xlfn.NORM.INV(H5036,Normaal_Mu,Normaal_Sigma)</f>
        <v>6.8905084321743626</v>
      </c>
      <c r="H5036" s="2">
        <f t="shared" ca="1" si="541"/>
        <v>0.82773544679321476</v>
      </c>
      <c r="I5036" s="2"/>
      <c r="J5036" s="15">
        <f ca="1">-LN(K5036) /NegExp_Labda</f>
        <v>9.8960465030617097</v>
      </c>
      <c r="K5036" s="2">
        <f t="shared" ca="1" si="542"/>
        <v>0.13817845174449173</v>
      </c>
      <c r="L5036" s="2"/>
      <c r="M5036" s="17">
        <f t="shared" ca="1" si="536"/>
        <v>4</v>
      </c>
      <c r="N5036" s="2">
        <f t="shared" ca="1" si="538"/>
        <v>0.33511177331287001</v>
      </c>
      <c r="O5036" s="2"/>
      <c r="P5036" s="31">
        <f t="shared" ca="1" si="543"/>
        <v>5.7545588516581816</v>
      </c>
    </row>
    <row r="5037" spans="1:16" x14ac:dyDescent="0.25">
      <c r="A5037" s="32">
        <f ca="1">Uniform_A+B5037*(Uniform_B-Uniform_A)</f>
        <v>5.5919459565935625</v>
      </c>
      <c r="B5037" s="2">
        <f t="shared" ca="1" si="539"/>
        <v>0.55919459565935625</v>
      </c>
      <c r="C5037" s="4"/>
      <c r="D5037" s="5">
        <f ca="1">IF(E5037&lt;(Driehoek_C-Driehoek_A)/(Driehoek_B-Driehoek_A),Driehoek_A+SQRT(E5037*(Driehoek_B-Driehoek_A)*(Driehoek_C-Driehoek_A)),Driehoek_B-SQRT((1-E5037)*(Driehoek_B-Driehoek_A)*(Driehoek_B-Driehoek_C)))</f>
        <v>4.8827793251393414</v>
      </c>
      <c r="E5037" s="2">
        <f t="shared" ca="1" si="540"/>
        <v>0.51567125469999842</v>
      </c>
      <c r="F5037" s="2"/>
      <c r="G5037" s="15">
        <f ca="1">_xlfn.NORM.INV(H5037,Normaal_Mu,Normaal_Sigma)</f>
        <v>4.0768494144482377</v>
      </c>
      <c r="H5037" s="2">
        <f t="shared" ca="1" si="541"/>
        <v>0.32219295799052561</v>
      </c>
      <c r="I5037" s="2"/>
      <c r="J5037" s="15">
        <f ca="1">-LN(K5037) /NegExp_Labda</f>
        <v>8.2385152956869749</v>
      </c>
      <c r="K5037" s="2">
        <f t="shared" ca="1" si="542"/>
        <v>0.19249154291328152</v>
      </c>
      <c r="L5037" s="2"/>
      <c r="M5037" s="17">
        <f t="shared" ref="M5037:M5100" ca="1" si="544">VLOOKUP(N5037,$S$5:$T$105,2,TRUE)</f>
        <v>6</v>
      </c>
      <c r="N5037" s="2">
        <f t="shared" ca="1" si="538"/>
        <v>0.66124310850259926</v>
      </c>
      <c r="O5037" s="2"/>
      <c r="P5037" s="31">
        <f t="shared" ca="1" si="543"/>
        <v>5.7580179983736226</v>
      </c>
    </row>
    <row r="5038" spans="1:16" x14ac:dyDescent="0.25">
      <c r="A5038" s="32">
        <f ca="1">Uniform_A+B5038*(Uniform_B-Uniform_A)</f>
        <v>0.67655321293701109</v>
      </c>
      <c r="B5038" s="2">
        <f t="shared" ca="1" si="539"/>
        <v>6.7655321293701109E-2</v>
      </c>
      <c r="C5038" s="4"/>
      <c r="D5038" s="5">
        <f ca="1">IF(E5038&lt;(Driehoek_C-Driehoek_A)/(Driehoek_B-Driehoek_A),Driehoek_A+SQRT(E5038*(Driehoek_B-Driehoek_A)*(Driehoek_C-Driehoek_A)),Driehoek_B-SQRT((1-E5038)*(Driehoek_B-Driehoek_A)*(Driehoek_B-Driehoek_C)))</f>
        <v>4.4343940983717687</v>
      </c>
      <c r="E5038" s="2">
        <f t="shared" ca="1" si="540"/>
        <v>0.40443550717192767</v>
      </c>
      <c r="F5038" s="2"/>
      <c r="G5038" s="15">
        <f ca="1">_xlfn.NORM.INV(H5038,Normaal_Mu,Normaal_Sigma)</f>
        <v>4.3830116222056201</v>
      </c>
      <c r="H5038" s="2">
        <f t="shared" ca="1" si="541"/>
        <v>0.37885316068225861</v>
      </c>
      <c r="I5038" s="2"/>
      <c r="J5038" s="15">
        <f ca="1">-LN(K5038) /NegExp_Labda</f>
        <v>7.2270846245623392</v>
      </c>
      <c r="K5038" s="2">
        <f t="shared" ca="1" si="542"/>
        <v>0.23564780863012746</v>
      </c>
      <c r="L5038" s="2"/>
      <c r="M5038" s="17">
        <f t="shared" ca="1" si="544"/>
        <v>5</v>
      </c>
      <c r="N5038" s="2">
        <f t="shared" ca="1" si="538"/>
        <v>0.48216722187435834</v>
      </c>
      <c r="O5038" s="2"/>
      <c r="P5038" s="31">
        <f t="shared" ca="1" si="543"/>
        <v>4.3442087116153472</v>
      </c>
    </row>
    <row r="5039" spans="1:16" x14ac:dyDescent="0.25">
      <c r="A5039" s="32">
        <f ca="1">Uniform_A+B5039*(Uniform_B-Uniform_A)</f>
        <v>2.9856291187768802</v>
      </c>
      <c r="B5039" s="2">
        <f t="shared" ca="1" si="539"/>
        <v>0.29856291187768802</v>
      </c>
      <c r="C5039" s="4"/>
      <c r="D5039" s="5">
        <f ca="1">IF(E5039&lt;(Driehoek_C-Driehoek_A)/(Driehoek_B-Driehoek_A),Driehoek_A+SQRT(E5039*(Driehoek_B-Driehoek_A)*(Driehoek_C-Driehoek_A)),Driehoek_B-SQRT((1-E5039)*(Driehoek_B-Driehoek_A)*(Driehoek_B-Driehoek_C)))</f>
        <v>2.6605481991617612</v>
      </c>
      <c r="E5039" s="2">
        <f t="shared" ca="1" si="540"/>
        <v>3.1165994529703256E-2</v>
      </c>
      <c r="F5039" s="2"/>
      <c r="G5039" s="15">
        <f ca="1">_xlfn.NORM.INV(H5039,Normaal_Mu,Normaal_Sigma)</f>
        <v>2.0743367178400027</v>
      </c>
      <c r="H5039" s="2">
        <f t="shared" ca="1" si="541"/>
        <v>7.1756726396717818E-2</v>
      </c>
      <c r="I5039" s="2"/>
      <c r="J5039" s="15">
        <f ca="1">-LN(K5039) /NegExp_Labda</f>
        <v>21.379442328426936</v>
      </c>
      <c r="K5039" s="2">
        <f t="shared" ca="1" si="542"/>
        <v>1.3899693830297433E-2</v>
      </c>
      <c r="L5039" s="2"/>
      <c r="M5039" s="17">
        <f t="shared" ca="1" si="544"/>
        <v>4</v>
      </c>
      <c r="N5039" s="2">
        <f t="shared" ca="1" si="538"/>
        <v>0.28505070067409288</v>
      </c>
      <c r="O5039" s="2"/>
      <c r="P5039" s="31">
        <f t="shared" ca="1" si="543"/>
        <v>6.6199912728411165</v>
      </c>
    </row>
    <row r="5040" spans="1:16" x14ac:dyDescent="0.25">
      <c r="A5040" s="32">
        <f ca="1">Uniform_A+B5040*(Uniform_B-Uniform_A)</f>
        <v>4.8182561876255905</v>
      </c>
      <c r="B5040" s="2">
        <f t="shared" ca="1" si="539"/>
        <v>0.48182561876255903</v>
      </c>
      <c r="C5040" s="4"/>
      <c r="D5040" s="5">
        <f ca="1">IF(E5040&lt;(Driehoek_C-Driehoek_A)/(Driehoek_B-Driehoek_A),Driehoek_A+SQRT(E5040*(Driehoek_B-Driehoek_A)*(Driehoek_C-Driehoek_A)),Driehoek_B-SQRT((1-E5040)*(Driehoek_B-Driehoek_A)*(Driehoek_B-Driehoek_C)))</f>
        <v>5.5437137481821068</v>
      </c>
      <c r="E5040" s="2">
        <f t="shared" ca="1" si="540"/>
        <v>0.65868815272841763</v>
      </c>
      <c r="F5040" s="2"/>
      <c r="G5040" s="15">
        <f ca="1">_xlfn.NORM.INV(H5040,Normaal_Mu,Normaal_Sigma)</f>
        <v>1.243251322797803</v>
      </c>
      <c r="H5040" s="2">
        <f t="shared" ca="1" si="541"/>
        <v>3.0164986732701515E-2</v>
      </c>
      <c r="I5040" s="2"/>
      <c r="J5040" s="15">
        <f ca="1">-LN(K5040) /NegExp_Labda</f>
        <v>4.2932377013592999</v>
      </c>
      <c r="K5040" s="2">
        <f t="shared" ca="1" si="542"/>
        <v>0.42373477917998514</v>
      </c>
      <c r="L5040" s="2"/>
      <c r="M5040" s="17">
        <f t="shared" ca="1" si="544"/>
        <v>6</v>
      </c>
      <c r="N5040" s="2">
        <f t="shared" ca="1" si="538"/>
        <v>0.61891065558279157</v>
      </c>
      <c r="O5040" s="2"/>
      <c r="P5040" s="31">
        <f t="shared" ca="1" si="543"/>
        <v>4.3796917919929594</v>
      </c>
    </row>
    <row r="5041" spans="1:16" x14ac:dyDescent="0.25">
      <c r="A5041" s="32">
        <f ca="1">Uniform_A+B5041*(Uniform_B-Uniform_A)</f>
        <v>6.0946697559388117</v>
      </c>
      <c r="B5041" s="2">
        <f t="shared" ca="1" si="539"/>
        <v>0.60946697559388119</v>
      </c>
      <c r="C5041" s="4"/>
      <c r="D5041" s="5">
        <f ca="1">IF(E5041&lt;(Driehoek_C-Driehoek_A)/(Driehoek_B-Driehoek_A),Driehoek_A+SQRT(E5041*(Driehoek_B-Driehoek_A)*(Driehoek_C-Driehoek_A)),Driehoek_B-SQRT((1-E5041)*(Driehoek_B-Driehoek_A)*(Driehoek_B-Driehoek_C)))</f>
        <v>3.5609947699342541</v>
      </c>
      <c r="E5041" s="2">
        <f t="shared" ca="1" si="540"/>
        <v>0.1740503336972925</v>
      </c>
      <c r="F5041" s="2"/>
      <c r="G5041" s="15">
        <f ca="1">_xlfn.NORM.INV(H5041,Normaal_Mu,Normaal_Sigma)</f>
        <v>3.6901688552787366</v>
      </c>
      <c r="H5041" s="2">
        <f t="shared" ca="1" si="541"/>
        <v>0.25626105675878441</v>
      </c>
      <c r="I5041" s="2"/>
      <c r="J5041" s="15">
        <f ca="1">-LN(K5041) /NegExp_Labda</f>
        <v>10.492028057095974</v>
      </c>
      <c r="K5041" s="2">
        <f t="shared" ca="1" si="542"/>
        <v>0.12265182711329725</v>
      </c>
      <c r="L5041" s="2"/>
      <c r="M5041" s="17">
        <f t="shared" ca="1" si="544"/>
        <v>4</v>
      </c>
      <c r="N5041" s="2">
        <f t="shared" ca="1" si="538"/>
        <v>0.33827909468714223</v>
      </c>
      <c r="O5041" s="2"/>
      <c r="P5041" s="31">
        <f t="shared" ca="1" si="543"/>
        <v>5.5675722876495559</v>
      </c>
    </row>
    <row r="5042" spans="1:16" x14ac:dyDescent="0.25">
      <c r="A5042" s="32">
        <f ca="1">Uniform_A+B5042*(Uniform_B-Uniform_A)</f>
        <v>8.5422023507029383</v>
      </c>
      <c r="B5042" s="2">
        <f t="shared" ca="1" si="539"/>
        <v>0.85422023507029377</v>
      </c>
      <c r="C5042" s="4"/>
      <c r="D5042" s="5">
        <f ca="1">IF(E5042&lt;(Driehoek_C-Driehoek_A)/(Driehoek_B-Driehoek_A),Driehoek_A+SQRT(E5042*(Driehoek_B-Driehoek_A)*(Driehoek_C-Driehoek_A)),Driehoek_B-SQRT((1-E5042)*(Driehoek_B-Driehoek_A)*(Driehoek_B-Driehoek_C)))</f>
        <v>8.0582639827166034</v>
      </c>
      <c r="E5042" s="2">
        <f t="shared" ca="1" si="540"/>
        <v>0.97466095067860592</v>
      </c>
      <c r="F5042" s="2"/>
      <c r="G5042" s="15">
        <f ca="1">_xlfn.NORM.INV(H5042,Normaal_Mu,Normaal_Sigma)</f>
        <v>5.6636861889779695</v>
      </c>
      <c r="H5042" s="2">
        <f t="shared" ca="1" si="541"/>
        <v>0.62999612917537395</v>
      </c>
      <c r="I5042" s="2"/>
      <c r="J5042" s="15">
        <f ca="1">-LN(K5042) /NegExp_Labda</f>
        <v>6.8918103548175544</v>
      </c>
      <c r="K5042" s="2">
        <f t="shared" ca="1" si="542"/>
        <v>0.25199095853001774</v>
      </c>
      <c r="L5042" s="2"/>
      <c r="M5042" s="17">
        <f t="shared" ca="1" si="544"/>
        <v>6</v>
      </c>
      <c r="N5042" s="2">
        <f t="shared" ca="1" si="538"/>
        <v>0.6282884504584777</v>
      </c>
      <c r="O5042" s="2"/>
      <c r="P5042" s="31">
        <f t="shared" ca="1" si="543"/>
        <v>7.0311925754430122</v>
      </c>
    </row>
    <row r="5043" spans="1:16" x14ac:dyDescent="0.25">
      <c r="A5043" s="32">
        <f ca="1">Uniform_A+B5043*(Uniform_B-Uniform_A)</f>
        <v>6.1763441693657075</v>
      </c>
      <c r="B5043" s="2">
        <f t="shared" ca="1" si="539"/>
        <v>0.61763441693657073</v>
      </c>
      <c r="C5043" s="4"/>
      <c r="D5043" s="5">
        <f ca="1">IF(E5043&lt;(Driehoek_C-Driehoek_A)/(Driehoek_B-Driehoek_A),Driehoek_A+SQRT(E5043*(Driehoek_B-Driehoek_A)*(Driehoek_C-Driehoek_A)),Driehoek_B-SQRT((1-E5043)*(Driehoek_B-Driehoek_A)*(Driehoek_B-Driehoek_C)))</f>
        <v>4.3545364972745251</v>
      </c>
      <c r="E5043" s="2">
        <f t="shared" ca="1" si="540"/>
        <v>0.38341910985273031</v>
      </c>
      <c r="F5043" s="2"/>
      <c r="G5043" s="15">
        <f ca="1">_xlfn.NORM.INV(H5043,Normaal_Mu,Normaal_Sigma)</f>
        <v>3.410095725278568</v>
      </c>
      <c r="H5043" s="2">
        <f t="shared" ca="1" si="541"/>
        <v>0.2133206721416081</v>
      </c>
      <c r="I5043" s="2"/>
      <c r="J5043" s="15">
        <f ca="1">-LN(K5043) /NegExp_Labda</f>
        <v>3.1609678761351176</v>
      </c>
      <c r="K5043" s="2">
        <f t="shared" ca="1" si="542"/>
        <v>0.5314248012449212</v>
      </c>
      <c r="L5043" s="2"/>
      <c r="M5043" s="17">
        <f t="shared" ca="1" si="544"/>
        <v>6</v>
      </c>
      <c r="N5043" s="2">
        <f t="shared" ca="1" si="538"/>
        <v>0.68723354995001118</v>
      </c>
      <c r="O5043" s="2"/>
      <c r="P5043" s="31">
        <f t="shared" ca="1" si="543"/>
        <v>4.620388853610784</v>
      </c>
    </row>
    <row r="5044" spans="1:16" x14ac:dyDescent="0.25">
      <c r="A5044" s="32">
        <f ca="1">Uniform_A+B5044*(Uniform_B-Uniform_A)</f>
        <v>5.9277966452245181</v>
      </c>
      <c r="B5044" s="2">
        <f t="shared" ca="1" si="539"/>
        <v>0.59277966452245179</v>
      </c>
      <c r="C5044" s="4"/>
      <c r="D5044" s="5">
        <f ca="1">IF(E5044&lt;(Driehoek_C-Driehoek_A)/(Driehoek_B-Driehoek_A),Driehoek_A+SQRT(E5044*(Driehoek_B-Driehoek_A)*(Driehoek_C-Driehoek_A)),Driehoek_B-SQRT((1-E5044)*(Driehoek_B-Driehoek_A)*(Driehoek_B-Driehoek_C)))</f>
        <v>4.953935015017338</v>
      </c>
      <c r="E5044" s="2">
        <f t="shared" ca="1" si="540"/>
        <v>0.53226737535135005</v>
      </c>
      <c r="F5044" s="2"/>
      <c r="G5044" s="15">
        <f ca="1">_xlfn.NORM.INV(H5044,Normaal_Mu,Normaal_Sigma)</f>
        <v>1.4104226225002829</v>
      </c>
      <c r="H5044" s="2">
        <f t="shared" ca="1" si="541"/>
        <v>3.6343686832456368E-2</v>
      </c>
      <c r="I5044" s="2"/>
      <c r="J5044" s="15">
        <f ca="1">-LN(K5044) /NegExp_Labda</f>
        <v>7.64024427807575</v>
      </c>
      <c r="K5044" s="2">
        <f t="shared" ca="1" si="542"/>
        <v>0.21695857210739966</v>
      </c>
      <c r="L5044" s="2"/>
      <c r="M5044" s="17">
        <f t="shared" ca="1" si="544"/>
        <v>7</v>
      </c>
      <c r="N5044" s="2">
        <f t="shared" ca="1" si="538"/>
        <v>0.79035616897271677</v>
      </c>
      <c r="O5044" s="2"/>
      <c r="P5044" s="31">
        <f t="shared" ca="1" si="543"/>
        <v>5.3864797121635775</v>
      </c>
    </row>
    <row r="5045" spans="1:16" x14ac:dyDescent="0.25">
      <c r="A5045" s="32">
        <f ca="1">Uniform_A+B5045*(Uniform_B-Uniform_A)</f>
        <v>1.1229484278310664</v>
      </c>
      <c r="B5045" s="2">
        <f t="shared" ca="1" si="539"/>
        <v>0.11229484278310664</v>
      </c>
      <c r="C5045" s="4"/>
      <c r="D5045" s="5">
        <f ca="1">IF(E5045&lt;(Driehoek_C-Driehoek_A)/(Driehoek_B-Driehoek_A),Driehoek_A+SQRT(E5045*(Driehoek_B-Driehoek_A)*(Driehoek_C-Driehoek_A)),Driehoek_B-SQRT((1-E5045)*(Driehoek_B-Driehoek_A)*(Driehoek_B-Driehoek_C)))</f>
        <v>5.1308430866612786</v>
      </c>
      <c r="E5045" s="2">
        <f t="shared" ca="1" si="540"/>
        <v>0.57227499371323365</v>
      </c>
      <c r="F5045" s="2"/>
      <c r="G5045" s="15">
        <f ca="1">_xlfn.NORM.INV(H5045,Normaal_Mu,Normaal_Sigma)</f>
        <v>4.5574101606089448</v>
      </c>
      <c r="H5045" s="2">
        <f t="shared" ca="1" si="541"/>
        <v>0.41243140271450385</v>
      </c>
      <c r="I5045" s="2"/>
      <c r="J5045" s="15">
        <f ca="1">-LN(K5045) /NegExp_Labda</f>
        <v>3.0762576384165179</v>
      </c>
      <c r="K5045" s="2">
        <f t="shared" ca="1" si="542"/>
        <v>0.54050492625812729</v>
      </c>
      <c r="L5045" s="2"/>
      <c r="M5045" s="17">
        <f t="shared" ca="1" si="544"/>
        <v>3</v>
      </c>
      <c r="N5045" s="2">
        <f t="shared" ca="1" si="538"/>
        <v>0.12638187705564907</v>
      </c>
      <c r="O5045" s="2"/>
      <c r="P5045" s="31">
        <f t="shared" ca="1" si="543"/>
        <v>3.3774918627035619</v>
      </c>
    </row>
    <row r="5046" spans="1:16" x14ac:dyDescent="0.25">
      <c r="A5046" s="32">
        <f ca="1">Uniform_A+B5046*(Uniform_B-Uniform_A)</f>
        <v>5.497921065632049</v>
      </c>
      <c r="B5046" s="2">
        <f t="shared" ca="1" si="539"/>
        <v>0.54979210656320487</v>
      </c>
      <c r="C5046" s="4"/>
      <c r="D5046" s="5">
        <f ca="1">IF(E5046&lt;(Driehoek_C-Driehoek_A)/(Driehoek_B-Driehoek_A),Driehoek_A+SQRT(E5046*(Driehoek_B-Driehoek_A)*(Driehoek_C-Driehoek_A)),Driehoek_B-SQRT((1-E5046)*(Driehoek_B-Driehoek_A)*(Driehoek_B-Driehoek_C)))</f>
        <v>8.6147965706192462</v>
      </c>
      <c r="E5046" s="2">
        <f t="shared" ca="1" si="540"/>
        <v>0.99576052337123733</v>
      </c>
      <c r="F5046" s="2"/>
      <c r="G5046" s="15">
        <f ca="1">_xlfn.NORM.INV(H5046,Normaal_Mu,Normaal_Sigma)</f>
        <v>3.6084237825535066</v>
      </c>
      <c r="H5046" s="2">
        <f t="shared" ca="1" si="541"/>
        <v>0.2432807686385432</v>
      </c>
      <c r="I5046" s="2"/>
      <c r="J5046" s="15">
        <f ca="1">-LN(K5046) /NegExp_Labda</f>
        <v>3.3732780528027626</v>
      </c>
      <c r="K5046" s="2">
        <f t="shared" ca="1" si="542"/>
        <v>0.50933179889931568</v>
      </c>
      <c r="L5046" s="2"/>
      <c r="M5046" s="17">
        <f t="shared" ca="1" si="544"/>
        <v>1</v>
      </c>
      <c r="N5046" s="2">
        <f t="shared" ca="1" si="538"/>
        <v>1.0733566834754016E-2</v>
      </c>
      <c r="O5046" s="2"/>
      <c r="P5046" s="31">
        <f t="shared" ca="1" si="543"/>
        <v>4.418883894321513</v>
      </c>
    </row>
    <row r="5047" spans="1:16" x14ac:dyDescent="0.25">
      <c r="A5047" s="32">
        <f ca="1">Uniform_A+B5047*(Uniform_B-Uniform_A)</f>
        <v>7.6485715493902973</v>
      </c>
      <c r="B5047" s="2">
        <f t="shared" ca="1" si="539"/>
        <v>0.76485715493902973</v>
      </c>
      <c r="C5047" s="4"/>
      <c r="D5047" s="5">
        <f ca="1">IF(E5047&lt;(Driehoek_C-Driehoek_A)/(Driehoek_B-Driehoek_A),Driehoek_A+SQRT(E5047*(Driehoek_B-Driehoek_A)*(Driehoek_C-Driehoek_A)),Driehoek_B-SQRT((1-E5047)*(Driehoek_B-Driehoek_A)*(Driehoek_B-Driehoek_C)))</f>
        <v>6.0226052014744074</v>
      </c>
      <c r="E5047" s="2">
        <f t="shared" ca="1" si="540"/>
        <v>0.74671772039179285</v>
      </c>
      <c r="F5047" s="2"/>
      <c r="G5047" s="15">
        <f ca="1">_xlfn.NORM.INV(H5047,Normaal_Mu,Normaal_Sigma)</f>
        <v>4.598246049852297</v>
      </c>
      <c r="H5047" s="2">
        <f t="shared" ca="1" si="541"/>
        <v>0.42039738598218035</v>
      </c>
      <c r="I5047" s="2"/>
      <c r="J5047" s="15">
        <f ca="1">-LN(K5047) /NegExp_Labda</f>
        <v>1.7606164280557028</v>
      </c>
      <c r="K5047" s="2">
        <f t="shared" ca="1" si="542"/>
        <v>0.70319342300117793</v>
      </c>
      <c r="L5047" s="2"/>
      <c r="M5047" s="17">
        <f t="shared" ca="1" si="544"/>
        <v>4</v>
      </c>
      <c r="N5047" s="2">
        <f t="shared" ca="1" si="538"/>
        <v>0.41130544107688494</v>
      </c>
      <c r="O5047" s="2"/>
      <c r="P5047" s="31">
        <f t="shared" ca="1" si="543"/>
        <v>4.8060078457545412</v>
      </c>
    </row>
    <row r="5048" spans="1:16" x14ac:dyDescent="0.25">
      <c r="A5048" s="32">
        <f ca="1">Uniform_A+B5048*(Uniform_B-Uniform_A)</f>
        <v>8.5971737502578875</v>
      </c>
      <c r="B5048" s="2">
        <f t="shared" ca="1" si="539"/>
        <v>0.85971737502578882</v>
      </c>
      <c r="C5048" s="4"/>
      <c r="D5048" s="5">
        <f ca="1">IF(E5048&lt;(Driehoek_C-Driehoek_A)/(Driehoek_B-Driehoek_A),Driehoek_A+SQRT(E5048*(Driehoek_B-Driehoek_A)*(Driehoek_C-Driehoek_A)),Driehoek_B-SQRT((1-E5048)*(Driehoek_B-Driehoek_A)*(Driehoek_B-Driehoek_C)))</f>
        <v>7.8501755404971911</v>
      </c>
      <c r="E5048" s="2">
        <f t="shared" ca="1" si="540"/>
        <v>0.96222582035225923</v>
      </c>
      <c r="F5048" s="2"/>
      <c r="G5048" s="15">
        <f ca="1">_xlfn.NORM.INV(H5048,Normaal_Mu,Normaal_Sigma)</f>
        <v>3.5316279675018842</v>
      </c>
      <c r="H5048" s="2">
        <f t="shared" ca="1" si="541"/>
        <v>0.23141768746547653</v>
      </c>
      <c r="I5048" s="2"/>
      <c r="J5048" s="15">
        <f ca="1">-LN(K5048) /NegExp_Labda</f>
        <v>0.49591241772449779</v>
      </c>
      <c r="K5048" s="2">
        <f t="shared" ca="1" si="542"/>
        <v>0.90557743996323081</v>
      </c>
      <c r="L5048" s="2"/>
      <c r="M5048" s="17">
        <f t="shared" ca="1" si="544"/>
        <v>10</v>
      </c>
      <c r="N5048" s="2">
        <f t="shared" ca="1" si="538"/>
        <v>0.97079833478652722</v>
      </c>
      <c r="O5048" s="2"/>
      <c r="P5048" s="31">
        <f t="shared" ca="1" si="543"/>
        <v>6.0949779351962921</v>
      </c>
    </row>
    <row r="5049" spans="1:16" x14ac:dyDescent="0.25">
      <c r="A5049" s="32">
        <f ca="1">Uniform_A+B5049*(Uniform_B-Uniform_A)</f>
        <v>2.7946919843272253</v>
      </c>
      <c r="B5049" s="2">
        <f t="shared" ca="1" si="539"/>
        <v>0.27946919843272255</v>
      </c>
      <c r="C5049" s="4"/>
      <c r="D5049" s="5">
        <f ca="1">IF(E5049&lt;(Driehoek_C-Driehoek_A)/(Driehoek_B-Driehoek_A),Driehoek_A+SQRT(E5049*(Driehoek_B-Driehoek_A)*(Driehoek_C-Driehoek_A)),Driehoek_B-SQRT((1-E5049)*(Driehoek_B-Driehoek_A)*(Driehoek_B-Driehoek_C)))</f>
        <v>6.6203961950556947</v>
      </c>
      <c r="E5049" s="2">
        <f t="shared" ca="1" si="540"/>
        <v>0.83821387804270242</v>
      </c>
      <c r="F5049" s="2"/>
      <c r="G5049" s="15">
        <f ca="1">_xlfn.NORM.INV(H5049,Normaal_Mu,Normaal_Sigma)</f>
        <v>-0.44377015133355879</v>
      </c>
      <c r="H5049" s="2">
        <f t="shared" ca="1" si="541"/>
        <v>3.245535578673131E-3</v>
      </c>
      <c r="I5049" s="2"/>
      <c r="J5049" s="15">
        <f ca="1">-LN(K5049) /NegExp_Labda</f>
        <v>4.0197265271522875</v>
      </c>
      <c r="K5049" s="2">
        <f t="shared" ca="1" si="542"/>
        <v>0.44755971652102766</v>
      </c>
      <c r="L5049" s="2"/>
      <c r="M5049" s="17">
        <f t="shared" ca="1" si="544"/>
        <v>4</v>
      </c>
      <c r="N5049" s="2">
        <f t="shared" ca="1" si="538"/>
        <v>0.33232627222911426</v>
      </c>
      <c r="O5049" s="2"/>
      <c r="P5049" s="31">
        <f t="shared" ca="1" si="543"/>
        <v>3.3982089110403293</v>
      </c>
    </row>
    <row r="5050" spans="1:16" x14ac:dyDescent="0.25">
      <c r="A5050" s="32">
        <f ca="1">Uniform_A+B5050*(Uniform_B-Uniform_A)</f>
        <v>5.177665929591063</v>
      </c>
      <c r="B5050" s="2">
        <f t="shared" ca="1" si="539"/>
        <v>0.51776659295910632</v>
      </c>
      <c r="C5050" s="4"/>
      <c r="D5050" s="5">
        <f ca="1">IF(E5050&lt;(Driehoek_C-Driehoek_A)/(Driehoek_B-Driehoek_A),Driehoek_A+SQRT(E5050*(Driehoek_B-Driehoek_A)*(Driehoek_C-Driehoek_A)),Driehoek_B-SQRT((1-E5050)*(Driehoek_B-Driehoek_A)*(Driehoek_B-Driehoek_C)))</f>
        <v>3.0775956989419484</v>
      </c>
      <c r="E5050" s="2">
        <f t="shared" ca="1" si="540"/>
        <v>8.2943749312727633E-2</v>
      </c>
      <c r="F5050" s="2"/>
      <c r="G5050" s="15">
        <f ca="1">_xlfn.NORM.INV(H5050,Normaal_Mu,Normaal_Sigma)</f>
        <v>5.7890642698929842</v>
      </c>
      <c r="H5050" s="2">
        <f t="shared" ca="1" si="541"/>
        <v>0.65340589654905579</v>
      </c>
      <c r="I5050" s="2"/>
      <c r="J5050" s="15">
        <f ca="1">-LN(K5050) /NegExp_Labda</f>
        <v>8.116687941509289</v>
      </c>
      <c r="K5050" s="2">
        <f t="shared" ca="1" si="542"/>
        <v>0.19723929572119292</v>
      </c>
      <c r="L5050" s="2"/>
      <c r="M5050" s="17">
        <f t="shared" ca="1" si="544"/>
        <v>8</v>
      </c>
      <c r="N5050" s="2">
        <f t="shared" ca="1" si="538"/>
        <v>0.90642258838821133</v>
      </c>
      <c r="O5050" s="2"/>
      <c r="P5050" s="31">
        <f t="shared" ca="1" si="543"/>
        <v>6.0322027679870569</v>
      </c>
    </row>
    <row r="5051" spans="1:16" x14ac:dyDescent="0.25">
      <c r="A5051" s="32">
        <f ca="1">Uniform_A+B5051*(Uniform_B-Uniform_A)</f>
        <v>3.9778275240826231</v>
      </c>
      <c r="B5051" s="2">
        <f t="shared" ca="1" si="539"/>
        <v>0.39778275240826233</v>
      </c>
      <c r="C5051" s="4"/>
      <c r="D5051" s="5">
        <f ca="1">IF(E5051&lt;(Driehoek_C-Driehoek_A)/(Driehoek_B-Driehoek_A),Driehoek_A+SQRT(E5051*(Driehoek_B-Driehoek_A)*(Driehoek_C-Driehoek_A)),Driehoek_B-SQRT((1-E5051)*(Driehoek_B-Driehoek_A)*(Driehoek_B-Driehoek_C)))</f>
        <v>4.9313738955273774</v>
      </c>
      <c r="E5051" s="2">
        <f t="shared" ca="1" si="540"/>
        <v>0.52703661777154098</v>
      </c>
      <c r="F5051" s="2"/>
      <c r="G5051" s="15">
        <f ca="1">_xlfn.NORM.INV(H5051,Normaal_Mu,Normaal_Sigma)</f>
        <v>2.3038704794672671</v>
      </c>
      <c r="H5051" s="2">
        <f t="shared" ca="1" si="541"/>
        <v>8.8818777229834445E-2</v>
      </c>
      <c r="I5051" s="2"/>
      <c r="J5051" s="15">
        <f ca="1">-LN(K5051) /NegExp_Labda</f>
        <v>0.45723304532104303</v>
      </c>
      <c r="K5051" s="2">
        <f t="shared" ca="1" si="542"/>
        <v>0.91261003995534073</v>
      </c>
      <c r="L5051" s="2"/>
      <c r="M5051" s="17">
        <f t="shared" ca="1" si="544"/>
        <v>4</v>
      </c>
      <c r="N5051" s="2">
        <f t="shared" ca="1" si="538"/>
        <v>0.4007884379620078</v>
      </c>
      <c r="O5051" s="2"/>
      <c r="P5051" s="31">
        <f t="shared" ca="1" si="543"/>
        <v>3.134060988879662</v>
      </c>
    </row>
    <row r="5052" spans="1:16" x14ac:dyDescent="0.25">
      <c r="A5052" s="32">
        <f ca="1">Uniform_A+B5052*(Uniform_B-Uniform_A)</f>
        <v>0.38490383571545328</v>
      </c>
      <c r="B5052" s="2">
        <f t="shared" ca="1" si="539"/>
        <v>3.8490383571545328E-2</v>
      </c>
      <c r="C5052" s="4"/>
      <c r="D5052" s="5">
        <f ca="1">IF(E5052&lt;(Driehoek_C-Driehoek_A)/(Driehoek_B-Driehoek_A),Driehoek_A+SQRT(E5052*(Driehoek_B-Driehoek_A)*(Driehoek_C-Driehoek_A)),Driehoek_B-SQRT((1-E5052)*(Driehoek_B-Driehoek_A)*(Driehoek_B-Driehoek_C)))</f>
        <v>2.2594852420823162</v>
      </c>
      <c r="E5052" s="2">
        <f t="shared" ca="1" si="540"/>
        <v>4.8094707756084487E-3</v>
      </c>
      <c r="F5052" s="2"/>
      <c r="G5052" s="15">
        <f ca="1">_xlfn.NORM.INV(H5052,Normaal_Mu,Normaal_Sigma)</f>
        <v>6.5615043201401262</v>
      </c>
      <c r="H5052" s="2">
        <f t="shared" ca="1" si="541"/>
        <v>0.78252586196232865</v>
      </c>
      <c r="I5052" s="2"/>
      <c r="J5052" s="15">
        <f ca="1">-LN(K5052) /NegExp_Labda</f>
        <v>9.3747781597475335</v>
      </c>
      <c r="K5052" s="2">
        <f t="shared" ca="1" si="542"/>
        <v>0.1533617710567845</v>
      </c>
      <c r="L5052" s="2"/>
      <c r="M5052" s="17">
        <f t="shared" ca="1" si="544"/>
        <v>4</v>
      </c>
      <c r="N5052" s="2">
        <f t="shared" ca="1" si="538"/>
        <v>0.33513883409648015</v>
      </c>
      <c r="O5052" s="2"/>
      <c r="P5052" s="31">
        <f t="shared" ca="1" si="543"/>
        <v>4.5161343115370851</v>
      </c>
    </row>
    <row r="5053" spans="1:16" x14ac:dyDescent="0.25">
      <c r="A5053" s="32">
        <f ca="1">Uniform_A+B5053*(Uniform_B-Uniform_A)</f>
        <v>5.9456258840072369</v>
      </c>
      <c r="B5053" s="2">
        <f t="shared" ca="1" si="539"/>
        <v>0.59456258840072373</v>
      </c>
      <c r="C5053" s="4"/>
      <c r="D5053" s="5">
        <f ca="1">IF(E5053&lt;(Driehoek_C-Driehoek_A)/(Driehoek_B-Driehoek_A),Driehoek_A+SQRT(E5053*(Driehoek_B-Driehoek_A)*(Driehoek_C-Driehoek_A)),Driehoek_B-SQRT((1-E5053)*(Driehoek_B-Driehoek_A)*(Driehoek_B-Driehoek_C)))</f>
        <v>3.8763797398413065</v>
      </c>
      <c r="E5053" s="2">
        <f t="shared" ca="1" si="540"/>
        <v>0.25148578057763782</v>
      </c>
      <c r="F5053" s="2"/>
      <c r="G5053" s="15">
        <f ca="1">_xlfn.NORM.INV(H5053,Normaal_Mu,Normaal_Sigma)</f>
        <v>2.0449434922569174</v>
      </c>
      <c r="H5053" s="2">
        <f t="shared" ca="1" si="541"/>
        <v>6.9767045196673982E-2</v>
      </c>
      <c r="I5053" s="2"/>
      <c r="J5053" s="15">
        <f ca="1">-LN(K5053) /NegExp_Labda</f>
        <v>1.3389719516804037</v>
      </c>
      <c r="K5053" s="2">
        <f t="shared" ca="1" si="542"/>
        <v>0.7650650697041399</v>
      </c>
      <c r="L5053" s="2"/>
      <c r="M5053" s="17">
        <f t="shared" ca="1" si="544"/>
        <v>8</v>
      </c>
      <c r="N5053" s="2">
        <f t="shared" ca="1" si="538"/>
        <v>0.9151457935542463</v>
      </c>
      <c r="O5053" s="2"/>
      <c r="P5053" s="31">
        <f t="shared" ca="1" si="543"/>
        <v>4.2411842135571733</v>
      </c>
    </row>
    <row r="5054" spans="1:16" x14ac:dyDescent="0.25">
      <c r="A5054" s="32">
        <f ca="1">Uniform_A+B5054*(Uniform_B-Uniform_A)</f>
        <v>9.9128602431185158</v>
      </c>
      <c r="B5054" s="2">
        <f t="shared" ca="1" si="539"/>
        <v>0.99128602431185153</v>
      </c>
      <c r="C5054" s="4"/>
      <c r="D5054" s="5">
        <f ca="1">IF(E5054&lt;(Driehoek_C-Driehoek_A)/(Driehoek_B-Driehoek_A),Driehoek_A+SQRT(E5054*(Driehoek_B-Driehoek_A)*(Driehoek_C-Driehoek_A)),Driehoek_B-SQRT((1-E5054)*(Driehoek_B-Driehoek_A)*(Driehoek_B-Driehoek_C)))</f>
        <v>2.7743762435945563</v>
      </c>
      <c r="E5054" s="2">
        <f t="shared" ca="1" si="540"/>
        <v>4.2832754760258274E-2</v>
      </c>
      <c r="F5054" s="2"/>
      <c r="G5054" s="15">
        <f ca="1">_xlfn.NORM.INV(H5054,Normaal_Mu,Normaal_Sigma)</f>
        <v>5.2983762271736055</v>
      </c>
      <c r="H5054" s="2">
        <f t="shared" ca="1" si="541"/>
        <v>0.55929740049372656</v>
      </c>
      <c r="I5054" s="2"/>
      <c r="J5054" s="15">
        <f ca="1">-LN(K5054) /NegExp_Labda</f>
        <v>2.3150472155874797</v>
      </c>
      <c r="K5054" s="2">
        <f t="shared" ca="1" si="542"/>
        <v>0.62938668910764517</v>
      </c>
      <c r="L5054" s="2"/>
      <c r="M5054" s="17">
        <f t="shared" ca="1" si="544"/>
        <v>5</v>
      </c>
      <c r="N5054" s="2">
        <f t="shared" ca="1" si="538"/>
        <v>0.60879246397135345</v>
      </c>
      <c r="O5054" s="2"/>
      <c r="P5054" s="31">
        <f t="shared" ca="1" si="543"/>
        <v>5.0601319858948317</v>
      </c>
    </row>
    <row r="5055" spans="1:16" x14ac:dyDescent="0.25">
      <c r="A5055" s="32">
        <f ca="1">Uniform_A+B5055*(Uniform_B-Uniform_A)</f>
        <v>2.5183765986457249</v>
      </c>
      <c r="B5055" s="2">
        <f t="shared" ca="1" si="539"/>
        <v>0.25183765986457252</v>
      </c>
      <c r="C5055" s="4"/>
      <c r="D5055" s="5">
        <f ca="1">IF(E5055&lt;(Driehoek_C-Driehoek_A)/(Driehoek_B-Driehoek_A),Driehoek_A+SQRT(E5055*(Driehoek_B-Driehoek_A)*(Driehoek_C-Driehoek_A)),Driehoek_B-SQRT((1-E5055)*(Driehoek_B-Driehoek_A)*(Driehoek_B-Driehoek_C)))</f>
        <v>2.8593929366250297</v>
      </c>
      <c r="E5055" s="2">
        <f t="shared" ca="1" si="540"/>
        <v>5.2754015680070876E-2</v>
      </c>
      <c r="F5055" s="2"/>
      <c r="G5055" s="15">
        <f ca="1">_xlfn.NORM.INV(H5055,Normaal_Mu,Normaal_Sigma)</f>
        <v>10.546325021541964</v>
      </c>
      <c r="H5055" s="2">
        <f t="shared" ca="1" si="541"/>
        <v>0.99722428050957845</v>
      </c>
      <c r="I5055" s="2"/>
      <c r="J5055" s="15">
        <f ca="1">-LN(K5055) /NegExp_Labda</f>
        <v>4.4356201142097564</v>
      </c>
      <c r="K5055" s="2">
        <f t="shared" ca="1" si="542"/>
        <v>0.41183848926345235</v>
      </c>
      <c r="L5055" s="2"/>
      <c r="M5055" s="17">
        <f t="shared" ca="1" si="544"/>
        <v>8</v>
      </c>
      <c r="N5055" s="2">
        <f t="shared" ca="1" si="538"/>
        <v>0.88616586721787127</v>
      </c>
      <c r="O5055" s="2"/>
      <c r="P5055" s="31">
        <f t="shared" ca="1" si="543"/>
        <v>5.6719429342044947</v>
      </c>
    </row>
    <row r="5056" spans="1:16" x14ac:dyDescent="0.25">
      <c r="A5056" s="32">
        <f ca="1">Uniform_A+B5056*(Uniform_B-Uniform_A)</f>
        <v>0.93347744613523465</v>
      </c>
      <c r="B5056" s="2">
        <f t="shared" ca="1" si="539"/>
        <v>9.3347744613523465E-2</v>
      </c>
      <c r="C5056" s="4"/>
      <c r="D5056" s="5">
        <f ca="1">IF(E5056&lt;(Driehoek_C-Driehoek_A)/(Driehoek_B-Driehoek_A),Driehoek_A+SQRT(E5056*(Driehoek_B-Driehoek_A)*(Driehoek_C-Driehoek_A)),Driehoek_B-SQRT((1-E5056)*(Driehoek_B-Driehoek_A)*(Driehoek_B-Driehoek_C)))</f>
        <v>7.9579955013110775</v>
      </c>
      <c r="E5056" s="2">
        <f t="shared" ca="1" si="540"/>
        <v>0.96897790356320135</v>
      </c>
      <c r="F5056" s="2"/>
      <c r="G5056" s="15">
        <f ca="1">_xlfn.NORM.INV(H5056,Normaal_Mu,Normaal_Sigma)</f>
        <v>6.010354819170824</v>
      </c>
      <c r="H5056" s="2">
        <f t="shared" ca="1" si="541"/>
        <v>0.69328288225045887</v>
      </c>
      <c r="I5056" s="2"/>
      <c r="J5056" s="15">
        <f ca="1">-LN(K5056) /NegExp_Labda</f>
        <v>3.3683453959800769</v>
      </c>
      <c r="K5056" s="2">
        <f t="shared" ca="1" si="542"/>
        <v>0.50983451862750329</v>
      </c>
      <c r="L5056" s="2"/>
      <c r="M5056" s="17">
        <f t="shared" ca="1" si="544"/>
        <v>1</v>
      </c>
      <c r="N5056" s="2">
        <f t="shared" ca="1" si="538"/>
        <v>2.969719751728761E-2</v>
      </c>
      <c r="O5056" s="2"/>
      <c r="P5056" s="31">
        <f t="shared" ca="1" si="543"/>
        <v>3.8540346325194421</v>
      </c>
    </row>
    <row r="5057" spans="1:16" x14ac:dyDescent="0.25">
      <c r="A5057" s="32">
        <f ca="1">Uniform_A+B5057*(Uniform_B-Uniform_A)</f>
        <v>0.3866828612930473</v>
      </c>
      <c r="B5057" s="2">
        <f t="shared" ca="1" si="539"/>
        <v>3.866828612930473E-2</v>
      </c>
      <c r="C5057" s="4"/>
      <c r="D5057" s="5">
        <f ca="1">IF(E5057&lt;(Driehoek_C-Driehoek_A)/(Driehoek_B-Driehoek_A),Driehoek_A+SQRT(E5057*(Driehoek_B-Driehoek_A)*(Driehoek_C-Driehoek_A)),Driehoek_B-SQRT((1-E5057)*(Driehoek_B-Driehoek_A)*(Driehoek_B-Driehoek_C)))</f>
        <v>5.9078254901399356</v>
      </c>
      <c r="E5057" s="2">
        <f t="shared" ca="1" si="540"/>
        <v>0.72681305144490482</v>
      </c>
      <c r="F5057" s="2"/>
      <c r="G5057" s="15">
        <f ca="1">_xlfn.NORM.INV(H5057,Normaal_Mu,Normaal_Sigma)</f>
        <v>4.6982528613808325</v>
      </c>
      <c r="H5057" s="2">
        <f t="shared" ca="1" si="541"/>
        <v>0.44003772521357898</v>
      </c>
      <c r="I5057" s="2"/>
      <c r="J5057" s="15">
        <f ca="1">-LN(K5057) /NegExp_Labda</f>
        <v>7.9720642034607474</v>
      </c>
      <c r="K5057" s="2">
        <f t="shared" ca="1" si="542"/>
        <v>0.20302770311751495</v>
      </c>
      <c r="L5057" s="2"/>
      <c r="M5057" s="17">
        <f t="shared" ca="1" si="544"/>
        <v>5</v>
      </c>
      <c r="N5057" s="2">
        <f t="shared" ca="1" si="538"/>
        <v>0.56732741214820537</v>
      </c>
      <c r="O5057" s="2"/>
      <c r="P5057" s="31">
        <f t="shared" ca="1" si="543"/>
        <v>4.792965083254912</v>
      </c>
    </row>
    <row r="5058" spans="1:16" x14ac:dyDescent="0.25">
      <c r="A5058" s="32">
        <f ca="1">Uniform_A+B5058*(Uniform_B-Uniform_A)</f>
        <v>3.4489135187962692</v>
      </c>
      <c r="B5058" s="2">
        <f t="shared" ca="1" si="539"/>
        <v>0.34489135187962694</v>
      </c>
      <c r="C5058" s="4"/>
      <c r="D5058" s="5">
        <f ca="1">IF(E5058&lt;(Driehoek_C-Driehoek_A)/(Driehoek_B-Driehoek_A),Driehoek_A+SQRT(E5058*(Driehoek_B-Driehoek_A)*(Driehoek_C-Driehoek_A)),Driehoek_B-SQRT((1-E5058)*(Driehoek_B-Driehoek_A)*(Driehoek_B-Driehoek_C)))</f>
        <v>3.7831575316772756</v>
      </c>
      <c r="E5058" s="2">
        <f t="shared" ca="1" si="540"/>
        <v>0.2271179130555282</v>
      </c>
      <c r="F5058" s="2"/>
      <c r="G5058" s="15">
        <f ca="1">_xlfn.NORM.INV(H5058,Normaal_Mu,Normaal_Sigma)</f>
        <v>4.3756173330639054</v>
      </c>
      <c r="H5058" s="2">
        <f t="shared" ca="1" si="541"/>
        <v>0.37744755904668226</v>
      </c>
      <c r="I5058" s="2"/>
      <c r="J5058" s="15">
        <f ca="1">-LN(K5058) /NegExp_Labda</f>
        <v>4.402632901535946</v>
      </c>
      <c r="K5058" s="2">
        <f t="shared" ca="1" si="542"/>
        <v>0.41456455266535586</v>
      </c>
      <c r="L5058" s="2"/>
      <c r="M5058" s="17">
        <f t="shared" ca="1" si="544"/>
        <v>5</v>
      </c>
      <c r="N5058" s="2">
        <f t="shared" ca="1" si="538"/>
        <v>0.55054394189732503</v>
      </c>
      <c r="O5058" s="2"/>
      <c r="P5058" s="31">
        <f t="shared" ca="1" si="543"/>
        <v>4.2020642570146789</v>
      </c>
    </row>
    <row r="5059" spans="1:16" x14ac:dyDescent="0.25">
      <c r="A5059" s="32">
        <f ca="1">Uniform_A+B5059*(Uniform_B-Uniform_A)</f>
        <v>4.6153752662388561</v>
      </c>
      <c r="B5059" s="2">
        <f t="shared" ca="1" si="539"/>
        <v>0.46153752662388559</v>
      </c>
      <c r="C5059" s="4"/>
      <c r="D5059" s="5">
        <f ca="1">IF(E5059&lt;(Driehoek_C-Driehoek_A)/(Driehoek_B-Driehoek_A),Driehoek_A+SQRT(E5059*(Driehoek_B-Driehoek_A)*(Driehoek_C-Driehoek_A)),Driehoek_B-SQRT((1-E5059)*(Driehoek_B-Driehoek_A)*(Driehoek_B-Driehoek_C)))</f>
        <v>4.2481836829742274</v>
      </c>
      <c r="E5059" s="2">
        <f t="shared" ca="1" si="540"/>
        <v>0.3548640482642178</v>
      </c>
      <c r="F5059" s="2"/>
      <c r="G5059" s="15">
        <f ca="1">_xlfn.NORM.INV(H5059,Normaal_Mu,Normaal_Sigma)</f>
        <v>5.7892133696240116</v>
      </c>
      <c r="H5059" s="2">
        <f t="shared" ca="1" si="541"/>
        <v>0.65343341033522317</v>
      </c>
      <c r="I5059" s="2"/>
      <c r="J5059" s="15">
        <f ca="1">-LN(K5059) /NegExp_Labda</f>
        <v>26.901536950750053</v>
      </c>
      <c r="K5059" s="2">
        <f t="shared" ca="1" si="542"/>
        <v>4.6064057485897258E-3</v>
      </c>
      <c r="L5059" s="2"/>
      <c r="M5059" s="17">
        <f t="shared" ca="1" si="544"/>
        <v>5</v>
      </c>
      <c r="N5059" s="2">
        <f t="shared" ca="1" si="538"/>
        <v>0.57823068761053753</v>
      </c>
      <c r="O5059" s="2"/>
      <c r="P5059" s="31">
        <f t="shared" ca="1" si="543"/>
        <v>9.3108618539174302</v>
      </c>
    </row>
    <row r="5060" spans="1:16" x14ac:dyDescent="0.25">
      <c r="A5060" s="32">
        <f ca="1">Uniform_A+B5060*(Uniform_B-Uniform_A)</f>
        <v>0.75954348559187146</v>
      </c>
      <c r="B5060" s="2">
        <f t="shared" ca="1" si="539"/>
        <v>7.5954348559187146E-2</v>
      </c>
      <c r="C5060" s="4"/>
      <c r="D5060" s="5">
        <f ca="1">IF(E5060&lt;(Driehoek_C-Driehoek_A)/(Driehoek_B-Driehoek_A),Driehoek_A+SQRT(E5060*(Driehoek_B-Driehoek_A)*(Driehoek_C-Driehoek_A)),Driehoek_B-SQRT((1-E5060)*(Driehoek_B-Driehoek_A)*(Driehoek_B-Driehoek_C)))</f>
        <v>5.558491593261957</v>
      </c>
      <c r="E5060" s="2">
        <f t="shared" ca="1" si="540"/>
        <v>0.66160056818146795</v>
      </c>
      <c r="F5060" s="2"/>
      <c r="G5060" s="15">
        <f ca="1">_xlfn.NORM.INV(H5060,Normaal_Mu,Normaal_Sigma)</f>
        <v>5.8862610502610346</v>
      </c>
      <c r="H5060" s="2">
        <f t="shared" ca="1" si="541"/>
        <v>0.67116433642026563</v>
      </c>
      <c r="I5060" s="2"/>
      <c r="J5060" s="15">
        <f ca="1">-LN(K5060) /NegExp_Labda</f>
        <v>5.0750883499048687</v>
      </c>
      <c r="K5060" s="2">
        <f t="shared" ca="1" si="542"/>
        <v>0.36239602624502609</v>
      </c>
      <c r="L5060" s="2"/>
      <c r="M5060" s="17">
        <f t="shared" ca="1" si="544"/>
        <v>5</v>
      </c>
      <c r="N5060" s="2">
        <f t="shared" ca="1" si="538"/>
        <v>0.48350986189953526</v>
      </c>
      <c r="O5060" s="2"/>
      <c r="P5060" s="31">
        <f t="shared" ca="1" si="543"/>
        <v>4.4558768958039465</v>
      </c>
    </row>
    <row r="5061" spans="1:16" x14ac:dyDescent="0.25">
      <c r="A5061" s="32">
        <f ca="1">Uniform_A+B5061*(Uniform_B-Uniform_A)</f>
        <v>2.3679097341693112</v>
      </c>
      <c r="B5061" s="2">
        <f t="shared" ca="1" si="539"/>
        <v>0.23679097341693112</v>
      </c>
      <c r="C5061" s="4"/>
      <c r="D5061" s="5">
        <f ca="1">IF(E5061&lt;(Driehoek_C-Driehoek_A)/(Driehoek_B-Driehoek_A),Driehoek_A+SQRT(E5061*(Driehoek_B-Driehoek_A)*(Driehoek_C-Driehoek_A)),Driehoek_B-SQRT((1-E5061)*(Driehoek_B-Driehoek_A)*(Driehoek_B-Driehoek_C)))</f>
        <v>4.8285646457619888</v>
      </c>
      <c r="E5061" s="2">
        <f t="shared" ca="1" si="540"/>
        <v>0.50283220244037707</v>
      </c>
      <c r="F5061" s="2"/>
      <c r="G5061" s="15">
        <f ca="1">_xlfn.NORM.INV(H5061,Normaal_Mu,Normaal_Sigma)</f>
        <v>8.8240297082266679</v>
      </c>
      <c r="H5061" s="2">
        <f t="shared" ca="1" si="541"/>
        <v>0.97206285558515526</v>
      </c>
      <c r="I5061" s="2"/>
      <c r="J5061" s="15">
        <f ca="1">-LN(K5061) /NegExp_Labda</f>
        <v>4.4724184749460703</v>
      </c>
      <c r="K5061" s="2">
        <f t="shared" ca="1" si="542"/>
        <v>0.40881861926228635</v>
      </c>
      <c r="L5061" s="2"/>
      <c r="M5061" s="17">
        <f t="shared" ca="1" si="544"/>
        <v>5</v>
      </c>
      <c r="N5061" s="2">
        <f t="shared" ref="N5061:N5124" ca="1" si="545">RAND()</f>
        <v>0.54497363992041536</v>
      </c>
      <c r="O5061" s="2"/>
      <c r="P5061" s="31">
        <f t="shared" ca="1" si="543"/>
        <v>5.0985845126208078</v>
      </c>
    </row>
    <row r="5062" spans="1:16" x14ac:dyDescent="0.25">
      <c r="A5062" s="32">
        <f ca="1">Uniform_A+B5062*(Uniform_B-Uniform_A)</f>
        <v>6.7427412452667621</v>
      </c>
      <c r="B5062" s="2">
        <f t="shared" ref="B5062:B5125" ca="1" si="546">RAND()</f>
        <v>0.67427412452667623</v>
      </c>
      <c r="C5062" s="4"/>
      <c r="D5062" s="5">
        <f ca="1">IF(E5062&lt;(Driehoek_C-Driehoek_A)/(Driehoek_B-Driehoek_A),Driehoek_A+SQRT(E5062*(Driehoek_B-Driehoek_A)*(Driehoek_C-Driehoek_A)),Driehoek_B-SQRT((1-E5062)*(Driehoek_B-Driehoek_A)*(Driehoek_B-Driehoek_C)))</f>
        <v>2.3693154148059086</v>
      </c>
      <c r="E5062" s="2">
        <f t="shared" ref="E5062:E5125" ca="1" si="547">RAND()</f>
        <v>9.7424196866614521E-3</v>
      </c>
      <c r="F5062" s="2"/>
      <c r="G5062" s="15">
        <f ca="1">_xlfn.NORM.INV(H5062,Normaal_Mu,Normaal_Sigma)</f>
        <v>8.4190629740664384</v>
      </c>
      <c r="H5062" s="2">
        <f t="shared" ref="H5062:H5125" ca="1" si="548">RAND()</f>
        <v>0.95632372781764075</v>
      </c>
      <c r="I5062" s="2"/>
      <c r="J5062" s="15">
        <f ca="1">-LN(K5062) /NegExp_Labda</f>
        <v>3.28114154857266</v>
      </c>
      <c r="K5062" s="2">
        <f t="shared" ref="K5062:K5125" ca="1" si="549">RAND()</f>
        <v>0.51880441854779002</v>
      </c>
      <c r="L5062" s="2"/>
      <c r="M5062" s="17">
        <f t="shared" ca="1" si="544"/>
        <v>4</v>
      </c>
      <c r="N5062" s="2">
        <f t="shared" ca="1" si="545"/>
        <v>0.32994781911075155</v>
      </c>
      <c r="O5062" s="2"/>
      <c r="P5062" s="31">
        <f t="shared" ca="1" si="543"/>
        <v>4.9624522365423536</v>
      </c>
    </row>
    <row r="5063" spans="1:16" x14ac:dyDescent="0.25">
      <c r="A5063" s="32">
        <f ca="1">Uniform_A+B5063*(Uniform_B-Uniform_A)</f>
        <v>4.4693519417994887</v>
      </c>
      <c r="B5063" s="2">
        <f t="shared" ca="1" si="546"/>
        <v>0.44693519417994887</v>
      </c>
      <c r="C5063" s="4"/>
      <c r="D5063" s="5">
        <f ca="1">IF(E5063&lt;(Driehoek_C-Driehoek_A)/(Driehoek_B-Driehoek_A),Driehoek_A+SQRT(E5063*(Driehoek_B-Driehoek_A)*(Driehoek_C-Driehoek_A)),Driehoek_B-SQRT((1-E5063)*(Driehoek_B-Driehoek_A)*(Driehoek_B-Driehoek_C)))</f>
        <v>5.4760047925054929</v>
      </c>
      <c r="E5063" s="2">
        <f t="shared" ca="1" si="547"/>
        <v>0.64518450793016413</v>
      </c>
      <c r="F5063" s="2"/>
      <c r="G5063" s="15">
        <f ca="1">_xlfn.NORM.INV(H5063,Normaal_Mu,Normaal_Sigma)</f>
        <v>1.6672106991231819</v>
      </c>
      <c r="H5063" s="2">
        <f t="shared" ca="1" si="548"/>
        <v>4.7817417803329265E-2</v>
      </c>
      <c r="I5063" s="2"/>
      <c r="J5063" s="15">
        <f ca="1">-LN(K5063) /NegExp_Labda</f>
        <v>13.006088436686666</v>
      </c>
      <c r="K5063" s="2">
        <f t="shared" ca="1" si="549"/>
        <v>7.4183191261336434E-2</v>
      </c>
      <c r="L5063" s="2"/>
      <c r="M5063" s="17">
        <f t="shared" ca="1" si="544"/>
        <v>6</v>
      </c>
      <c r="N5063" s="2">
        <f t="shared" ca="1" si="545"/>
        <v>0.71620780787212956</v>
      </c>
      <c r="O5063" s="2"/>
      <c r="P5063" s="31">
        <f t="shared" ca="1" si="543"/>
        <v>6.1237311740229661</v>
      </c>
    </row>
    <row r="5064" spans="1:16" x14ac:dyDescent="0.25">
      <c r="A5064" s="32">
        <f ca="1">Uniform_A+B5064*(Uniform_B-Uniform_A)</f>
        <v>3.1845753113905362</v>
      </c>
      <c r="B5064" s="2">
        <f t="shared" ca="1" si="546"/>
        <v>0.31845753113905362</v>
      </c>
      <c r="C5064" s="4"/>
      <c r="D5064" s="5">
        <f ca="1">IF(E5064&lt;(Driehoek_C-Driehoek_A)/(Driehoek_B-Driehoek_A),Driehoek_A+SQRT(E5064*(Driehoek_B-Driehoek_A)*(Driehoek_C-Driehoek_A)),Driehoek_B-SQRT((1-E5064)*(Driehoek_B-Driehoek_A)*(Driehoek_B-Driehoek_C)))</f>
        <v>4.4494302291275982</v>
      </c>
      <c r="E5064" s="2">
        <f t="shared" ca="1" si="547"/>
        <v>0.40835185029777976</v>
      </c>
      <c r="F5064" s="2"/>
      <c r="G5064" s="15">
        <f ca="1">_xlfn.NORM.INV(H5064,Normaal_Mu,Normaal_Sigma)</f>
        <v>3.2167132258238773</v>
      </c>
      <c r="H5064" s="2">
        <f t="shared" ca="1" si="548"/>
        <v>0.18629205344450361</v>
      </c>
      <c r="I5064" s="2"/>
      <c r="J5064" s="15">
        <f ca="1">-LN(K5064) /NegExp_Labda</f>
        <v>0.91721103147532679</v>
      </c>
      <c r="K5064" s="2">
        <f t="shared" ca="1" si="549"/>
        <v>0.83239998182670405</v>
      </c>
      <c r="L5064" s="2"/>
      <c r="M5064" s="17">
        <f t="shared" ca="1" si="544"/>
        <v>6</v>
      </c>
      <c r="N5064" s="2">
        <f t="shared" ca="1" si="545"/>
        <v>0.67118040377663013</v>
      </c>
      <c r="O5064" s="2"/>
      <c r="P5064" s="31">
        <f t="shared" ca="1" si="543"/>
        <v>3.5535859595634678</v>
      </c>
    </row>
    <row r="5065" spans="1:16" x14ac:dyDescent="0.25">
      <c r="A5065" s="32">
        <f ca="1">Uniform_A+B5065*(Uniform_B-Uniform_A)</f>
        <v>3.7499109598968969</v>
      </c>
      <c r="B5065" s="2">
        <f t="shared" ca="1" si="546"/>
        <v>0.37499109598968972</v>
      </c>
      <c r="C5065" s="4"/>
      <c r="D5065" s="5">
        <f ca="1">IF(E5065&lt;(Driehoek_C-Driehoek_A)/(Driehoek_B-Driehoek_A),Driehoek_A+SQRT(E5065*(Driehoek_B-Driehoek_A)*(Driehoek_C-Driehoek_A)),Driehoek_B-SQRT((1-E5065)*(Driehoek_B-Driehoek_A)*(Driehoek_B-Driehoek_C)))</f>
        <v>3.5076590833360282</v>
      </c>
      <c r="E5065" s="2">
        <f t="shared" ca="1" si="547"/>
        <v>0.1623597079689737</v>
      </c>
      <c r="F5065" s="2"/>
      <c r="G5065" s="15">
        <f ca="1">_xlfn.NORM.INV(H5065,Normaal_Mu,Normaal_Sigma)</f>
        <v>6.3956043969983316</v>
      </c>
      <c r="H5065" s="2">
        <f t="shared" ca="1" si="548"/>
        <v>0.75734954799433707</v>
      </c>
      <c r="I5065" s="2"/>
      <c r="J5065" s="15">
        <f ca="1">-LN(K5065) /NegExp_Labda</f>
        <v>0.31694693579898653</v>
      </c>
      <c r="K5065" s="2">
        <f t="shared" ca="1" si="549"/>
        <v>0.93857793232987774</v>
      </c>
      <c r="L5065" s="2"/>
      <c r="M5065" s="17">
        <f t="shared" ca="1" si="544"/>
        <v>9</v>
      </c>
      <c r="N5065" s="2">
        <f t="shared" ca="1" si="545"/>
        <v>0.94167421968319009</v>
      </c>
      <c r="O5065" s="2"/>
      <c r="P5065" s="31">
        <f t="shared" ca="1" si="543"/>
        <v>4.5940242752060483</v>
      </c>
    </row>
    <row r="5066" spans="1:16" x14ac:dyDescent="0.25">
      <c r="A5066" s="32">
        <f ca="1">Uniform_A+B5066*(Uniform_B-Uniform_A)</f>
        <v>1.7173953525735186</v>
      </c>
      <c r="B5066" s="2">
        <f t="shared" ca="1" si="546"/>
        <v>0.17173953525735186</v>
      </c>
      <c r="C5066" s="4"/>
      <c r="D5066" s="5">
        <f ca="1">IF(E5066&lt;(Driehoek_C-Driehoek_A)/(Driehoek_B-Driehoek_A),Driehoek_A+SQRT(E5066*(Driehoek_B-Driehoek_A)*(Driehoek_C-Driehoek_A)),Driehoek_B-SQRT((1-E5066)*(Driehoek_B-Driehoek_A)*(Driehoek_B-Driehoek_C)))</f>
        <v>3.21569042931245</v>
      </c>
      <c r="E5066" s="2">
        <f t="shared" ca="1" si="547"/>
        <v>0.1055645157087064</v>
      </c>
      <c r="F5066" s="2"/>
      <c r="G5066" s="15">
        <f ca="1">_xlfn.NORM.INV(H5066,Normaal_Mu,Normaal_Sigma)</f>
        <v>6.3360070673891018</v>
      </c>
      <c r="H5066" s="2">
        <f t="shared" ca="1" si="548"/>
        <v>0.74793433158092737</v>
      </c>
      <c r="I5066" s="2"/>
      <c r="J5066" s="15">
        <f ca="1">-LN(K5066) /NegExp_Labda</f>
        <v>0.80771605653802236</v>
      </c>
      <c r="K5066" s="2">
        <f t="shared" ca="1" si="549"/>
        <v>0.85082976520431675</v>
      </c>
      <c r="L5066" s="2"/>
      <c r="M5066" s="17">
        <f t="shared" ca="1" si="544"/>
        <v>1</v>
      </c>
      <c r="N5066" s="2">
        <f t="shared" ca="1" si="545"/>
        <v>2.1511641458218045E-2</v>
      </c>
      <c r="O5066" s="2"/>
      <c r="P5066" s="31">
        <f t="shared" ca="1" si="543"/>
        <v>2.6153617811626182</v>
      </c>
    </row>
    <row r="5067" spans="1:16" x14ac:dyDescent="0.25">
      <c r="A5067" s="32">
        <f ca="1">Uniform_A+B5067*(Uniform_B-Uniform_A)</f>
        <v>0.63390827068741773</v>
      </c>
      <c r="B5067" s="2">
        <f t="shared" ca="1" si="546"/>
        <v>6.3390827068741773E-2</v>
      </c>
      <c r="C5067" s="4"/>
      <c r="D5067" s="5">
        <f ca="1">IF(E5067&lt;(Driehoek_C-Driehoek_A)/(Driehoek_B-Driehoek_A),Driehoek_A+SQRT(E5067*(Driehoek_B-Driehoek_A)*(Driehoek_C-Driehoek_A)),Driehoek_B-SQRT((1-E5067)*(Driehoek_B-Driehoek_A)*(Driehoek_B-Driehoek_C)))</f>
        <v>6.3535233812623684</v>
      </c>
      <c r="E5067" s="2">
        <f t="shared" ca="1" si="547"/>
        <v>0.79989032875642951</v>
      </c>
      <c r="F5067" s="2"/>
      <c r="G5067" s="15">
        <f ca="1">_xlfn.NORM.INV(H5067,Normaal_Mu,Normaal_Sigma)</f>
        <v>2.8757417159218317</v>
      </c>
      <c r="H5067" s="2">
        <f t="shared" ca="1" si="548"/>
        <v>0.14408853098436802</v>
      </c>
      <c r="I5067" s="2"/>
      <c r="J5067" s="15">
        <f ca="1">-LN(K5067) /NegExp_Labda</f>
        <v>0.25622291486659782</v>
      </c>
      <c r="K5067" s="2">
        <f t="shared" ca="1" si="549"/>
        <v>0.95004627697061861</v>
      </c>
      <c r="L5067" s="2"/>
      <c r="M5067" s="17">
        <f t="shared" ca="1" si="544"/>
        <v>4</v>
      </c>
      <c r="N5067" s="2">
        <f t="shared" ca="1" si="545"/>
        <v>0.31590076562676483</v>
      </c>
      <c r="O5067" s="2"/>
      <c r="P5067" s="31">
        <f t="shared" ca="1" si="543"/>
        <v>2.8238792565476429</v>
      </c>
    </row>
    <row r="5068" spans="1:16" x14ac:dyDescent="0.25">
      <c r="A5068" s="32">
        <f ca="1">Uniform_A+B5068*(Uniform_B-Uniform_A)</f>
        <v>4.83903519537823</v>
      </c>
      <c r="B5068" s="2">
        <f t="shared" ca="1" si="546"/>
        <v>0.48390351953782296</v>
      </c>
      <c r="C5068" s="4"/>
      <c r="D5068" s="5">
        <f ca="1">IF(E5068&lt;(Driehoek_C-Driehoek_A)/(Driehoek_B-Driehoek_A),Driehoek_A+SQRT(E5068*(Driehoek_B-Driehoek_A)*(Driehoek_C-Driehoek_A)),Driehoek_B-SQRT((1-E5068)*(Driehoek_B-Driehoek_A)*(Driehoek_B-Driehoek_C)))</f>
        <v>6.3969928087717101</v>
      </c>
      <c r="E5068" s="2">
        <f t="shared" ca="1" si="547"/>
        <v>0.80641010178325168</v>
      </c>
      <c r="F5068" s="2"/>
      <c r="G5068" s="15">
        <f ca="1">_xlfn.NORM.INV(H5068,Normaal_Mu,Normaal_Sigma)</f>
        <v>3.9270018821219264</v>
      </c>
      <c r="H5068" s="2">
        <f t="shared" ca="1" si="548"/>
        <v>0.29580684306434457</v>
      </c>
      <c r="I5068" s="2"/>
      <c r="J5068" s="15">
        <f ca="1">-LN(K5068) /NegExp_Labda</f>
        <v>3.3564602275272128</v>
      </c>
      <c r="K5068" s="2">
        <f t="shared" ca="1" si="549"/>
        <v>0.51104785395306329</v>
      </c>
      <c r="L5068" s="2"/>
      <c r="M5068" s="17">
        <f t="shared" ca="1" si="544"/>
        <v>2</v>
      </c>
      <c r="N5068" s="2">
        <f t="shared" ca="1" si="545"/>
        <v>0.11106523404864133</v>
      </c>
      <c r="O5068" s="2"/>
      <c r="P5068" s="31">
        <f t="shared" ca="1" si="543"/>
        <v>4.1038980227598163</v>
      </c>
    </row>
    <row r="5069" spans="1:16" x14ac:dyDescent="0.25">
      <c r="A5069" s="32">
        <f ca="1">Uniform_A+B5069*(Uniform_B-Uniform_A)</f>
        <v>1.1306708012663325</v>
      </c>
      <c r="B5069" s="2">
        <f t="shared" ca="1" si="546"/>
        <v>0.11306708012663325</v>
      </c>
      <c r="C5069" s="4"/>
      <c r="D5069" s="5">
        <f ca="1">IF(E5069&lt;(Driehoek_C-Driehoek_A)/(Driehoek_B-Driehoek_A),Driehoek_A+SQRT(E5069*(Driehoek_B-Driehoek_A)*(Driehoek_C-Driehoek_A)),Driehoek_B-SQRT((1-E5069)*(Driehoek_B-Driehoek_A)*(Driehoek_B-Driehoek_C)))</f>
        <v>5.5611602504274273</v>
      </c>
      <c r="E5069" s="2">
        <f t="shared" ca="1" si="547"/>
        <v>0.66212517647884694</v>
      </c>
      <c r="F5069" s="2"/>
      <c r="G5069" s="15">
        <f ca="1">_xlfn.NORM.INV(H5069,Normaal_Mu,Normaal_Sigma)</f>
        <v>5.9853295493183127</v>
      </c>
      <c r="H5069" s="2">
        <f t="shared" ca="1" si="548"/>
        <v>0.68887526442930291</v>
      </c>
      <c r="I5069" s="2"/>
      <c r="J5069" s="15">
        <f ca="1">-LN(K5069) /NegExp_Labda</f>
        <v>10.628107499457098</v>
      </c>
      <c r="K5069" s="2">
        <f t="shared" ca="1" si="549"/>
        <v>0.11935876375134757</v>
      </c>
      <c r="L5069" s="2"/>
      <c r="M5069" s="17">
        <f t="shared" ca="1" si="544"/>
        <v>5</v>
      </c>
      <c r="N5069" s="2">
        <f t="shared" ca="1" si="545"/>
        <v>0.52766988396191794</v>
      </c>
      <c r="O5069" s="2"/>
      <c r="P5069" s="31">
        <f t="shared" ref="P5069:P5132" ca="1" si="550">SUM(A5069,D5069,G5069,J5069,M5069)/5</f>
        <v>5.6610536200938339</v>
      </c>
    </row>
    <row r="5070" spans="1:16" x14ac:dyDescent="0.25">
      <c r="A5070" s="32">
        <f ca="1">Uniform_A+B5070*(Uniform_B-Uniform_A)</f>
        <v>9.2218900356812945</v>
      </c>
      <c r="B5070" s="2">
        <f t="shared" ca="1" si="546"/>
        <v>0.92218900356812938</v>
      </c>
      <c r="C5070" s="4"/>
      <c r="D5070" s="5">
        <f ca="1">IF(E5070&lt;(Driehoek_C-Driehoek_A)/(Driehoek_B-Driehoek_A),Driehoek_A+SQRT(E5070*(Driehoek_B-Driehoek_A)*(Driehoek_C-Driehoek_A)),Driehoek_B-SQRT((1-E5070)*(Driehoek_B-Driehoek_A)*(Driehoek_B-Driehoek_C)))</f>
        <v>4.6463405953726573</v>
      </c>
      <c r="E5070" s="2">
        <f t="shared" ca="1" si="547"/>
        <v>0.45844713681428262</v>
      </c>
      <c r="F5070" s="2"/>
      <c r="G5070" s="15">
        <f ca="1">_xlfn.NORM.INV(H5070,Normaal_Mu,Normaal_Sigma)</f>
        <v>3.8127640705714168</v>
      </c>
      <c r="H5070" s="2">
        <f t="shared" ca="1" si="548"/>
        <v>0.27638383135679612</v>
      </c>
      <c r="I5070" s="2"/>
      <c r="J5070" s="15">
        <f ca="1">-LN(K5070) /NegExp_Labda</f>
        <v>3.8377720133514006</v>
      </c>
      <c r="K5070" s="2">
        <f t="shared" ca="1" si="549"/>
        <v>0.46414679759230215</v>
      </c>
      <c r="L5070" s="2"/>
      <c r="M5070" s="17">
        <f t="shared" ca="1" si="544"/>
        <v>3</v>
      </c>
      <c r="N5070" s="2">
        <f t="shared" ca="1" si="545"/>
        <v>0.15401870931895478</v>
      </c>
      <c r="O5070" s="2"/>
      <c r="P5070" s="31">
        <f t="shared" ca="1" si="550"/>
        <v>4.903753342995353</v>
      </c>
    </row>
    <row r="5071" spans="1:16" x14ac:dyDescent="0.25">
      <c r="A5071" s="32">
        <f ca="1">Uniform_A+B5071*(Uniform_B-Uniform_A)</f>
        <v>8.4512636074775145</v>
      </c>
      <c r="B5071" s="2">
        <f t="shared" ca="1" si="546"/>
        <v>0.84512636074775138</v>
      </c>
      <c r="C5071" s="4"/>
      <c r="D5071" s="5">
        <f ca="1">IF(E5071&lt;(Driehoek_C-Driehoek_A)/(Driehoek_B-Driehoek_A),Driehoek_A+SQRT(E5071*(Driehoek_B-Driehoek_A)*(Driehoek_C-Driehoek_A)),Driehoek_B-SQRT((1-E5071)*(Driehoek_B-Driehoek_A)*(Driehoek_B-Driehoek_C)))</f>
        <v>2.6360386502904936</v>
      </c>
      <c r="E5071" s="2">
        <f t="shared" ca="1" si="547"/>
        <v>2.8896083190239508E-2</v>
      </c>
      <c r="F5071" s="2"/>
      <c r="G5071" s="15">
        <f ca="1">_xlfn.NORM.INV(H5071,Normaal_Mu,Normaal_Sigma)</f>
        <v>7.1099749596812067</v>
      </c>
      <c r="H5071" s="2">
        <f t="shared" ca="1" si="548"/>
        <v>0.85428447455382195</v>
      </c>
      <c r="I5071" s="2"/>
      <c r="J5071" s="15">
        <f ca="1">-LN(K5071) /NegExp_Labda</f>
        <v>2.3266261663624328</v>
      </c>
      <c r="K5071" s="2">
        <f t="shared" ca="1" si="549"/>
        <v>0.62793084797123855</v>
      </c>
      <c r="L5071" s="2"/>
      <c r="M5071" s="17">
        <f t="shared" ca="1" si="544"/>
        <v>5</v>
      </c>
      <c r="N5071" s="2">
        <f t="shared" ca="1" si="545"/>
        <v>0.50989238695056915</v>
      </c>
      <c r="O5071" s="2"/>
      <c r="P5071" s="31">
        <f t="shared" ca="1" si="550"/>
        <v>5.1047806767623296</v>
      </c>
    </row>
    <row r="5072" spans="1:16" x14ac:dyDescent="0.25">
      <c r="A5072" s="32">
        <f ca="1">Uniform_A+B5072*(Uniform_B-Uniform_A)</f>
        <v>4.1685820074827316</v>
      </c>
      <c r="B5072" s="2">
        <f t="shared" ca="1" si="546"/>
        <v>0.41685820074827318</v>
      </c>
      <c r="C5072" s="4"/>
      <c r="D5072" s="5">
        <f ca="1">IF(E5072&lt;(Driehoek_C-Driehoek_A)/(Driehoek_B-Driehoek_A),Driehoek_A+SQRT(E5072*(Driehoek_B-Driehoek_A)*(Driehoek_C-Driehoek_A)),Driehoek_B-SQRT((1-E5072)*(Driehoek_B-Driehoek_A)*(Driehoek_B-Driehoek_C)))</f>
        <v>3.3776396236453827</v>
      </c>
      <c r="E5072" s="2">
        <f t="shared" ca="1" si="547"/>
        <v>0.1355636380455566</v>
      </c>
      <c r="F5072" s="2"/>
      <c r="G5072" s="15">
        <f ca="1">_xlfn.NORM.INV(H5072,Normaal_Mu,Normaal_Sigma)</f>
        <v>2.6372038148467953</v>
      </c>
      <c r="H5072" s="2">
        <f t="shared" ca="1" si="548"/>
        <v>0.11872230770773129</v>
      </c>
      <c r="I5072" s="2"/>
      <c r="J5072" s="15">
        <f ca="1">-LN(K5072) /NegExp_Labda</f>
        <v>9.0818862693024666E-2</v>
      </c>
      <c r="K5072" s="2">
        <f t="shared" ca="1" si="549"/>
        <v>0.98200019452348231</v>
      </c>
      <c r="L5072" s="2"/>
      <c r="M5072" s="17">
        <f t="shared" ca="1" si="544"/>
        <v>0</v>
      </c>
      <c r="N5072" s="2">
        <f t="shared" ca="1" si="545"/>
        <v>4.6123164748890222E-4</v>
      </c>
      <c r="O5072" s="2"/>
      <c r="P5072" s="31">
        <f t="shared" ca="1" si="550"/>
        <v>2.0548488617335869</v>
      </c>
    </row>
    <row r="5073" spans="1:16" x14ac:dyDescent="0.25">
      <c r="A5073" s="32">
        <f ca="1">Uniform_A+B5073*(Uniform_B-Uniform_A)</f>
        <v>5.2028510579885667E-2</v>
      </c>
      <c r="B5073" s="2">
        <f t="shared" ca="1" si="546"/>
        <v>5.2028510579885667E-3</v>
      </c>
      <c r="C5073" s="4"/>
      <c r="D5073" s="5">
        <f ca="1">IF(E5073&lt;(Driehoek_C-Driehoek_A)/(Driehoek_B-Driehoek_A),Driehoek_A+SQRT(E5073*(Driehoek_B-Driehoek_A)*(Driehoek_C-Driehoek_A)),Driehoek_B-SQRT((1-E5073)*(Driehoek_B-Driehoek_A)*(Driehoek_B-Driehoek_C)))</f>
        <v>5.8747781542017652</v>
      </c>
      <c r="E5073" s="2">
        <f t="shared" ca="1" si="547"/>
        <v>0.72094252612987064</v>
      </c>
      <c r="F5073" s="2"/>
      <c r="G5073" s="15">
        <f ca="1">_xlfn.NORM.INV(H5073,Normaal_Mu,Normaal_Sigma)</f>
        <v>3.9644945246037877</v>
      </c>
      <c r="H5073" s="2">
        <f t="shared" ca="1" si="548"/>
        <v>0.30231539873960944</v>
      </c>
      <c r="I5073" s="2"/>
      <c r="J5073" s="15">
        <f ca="1">-LN(K5073) /NegExp_Labda</f>
        <v>0.93576288946320163</v>
      </c>
      <c r="K5073" s="2">
        <f t="shared" ca="1" si="549"/>
        <v>0.82931719126228209</v>
      </c>
      <c r="L5073" s="2"/>
      <c r="M5073" s="17">
        <f t="shared" ca="1" si="544"/>
        <v>4</v>
      </c>
      <c r="N5073" s="2">
        <f t="shared" ca="1" si="545"/>
        <v>0.34792161663454335</v>
      </c>
      <c r="O5073" s="2"/>
      <c r="P5073" s="31">
        <f t="shared" ca="1" si="550"/>
        <v>2.9654128157697284</v>
      </c>
    </row>
    <row r="5074" spans="1:16" x14ac:dyDescent="0.25">
      <c r="A5074" s="32">
        <f ca="1">Uniform_A+B5074*(Uniform_B-Uniform_A)</f>
        <v>2.8646181177570975</v>
      </c>
      <c r="B5074" s="2">
        <f t="shared" ca="1" si="546"/>
        <v>0.28646181177570973</v>
      </c>
      <c r="C5074" s="4"/>
      <c r="D5074" s="5">
        <f ca="1">IF(E5074&lt;(Driehoek_C-Driehoek_A)/(Driehoek_B-Driehoek_A),Driehoek_A+SQRT(E5074*(Driehoek_B-Driehoek_A)*(Driehoek_C-Driehoek_A)),Driehoek_B-SQRT((1-E5074)*(Driehoek_B-Driehoek_A)*(Driehoek_B-Driehoek_C)))</f>
        <v>4.3423963694062122</v>
      </c>
      <c r="E5074" s="2">
        <f t="shared" ca="1" si="547"/>
        <v>0.38019224057941614</v>
      </c>
      <c r="F5074" s="2"/>
      <c r="G5074" s="15">
        <f ca="1">_xlfn.NORM.INV(H5074,Normaal_Mu,Normaal_Sigma)</f>
        <v>2.2906548295835423</v>
      </c>
      <c r="H5074" s="2">
        <f t="shared" ca="1" si="548"/>
        <v>8.7760948045325526E-2</v>
      </c>
      <c r="I5074" s="2"/>
      <c r="J5074" s="15">
        <f ca="1">-LN(K5074) /NegExp_Labda</f>
        <v>0.22851739834283738</v>
      </c>
      <c r="K5074" s="2">
        <f t="shared" ca="1" si="549"/>
        <v>0.95532519353972689</v>
      </c>
      <c r="L5074" s="2"/>
      <c r="M5074" s="17">
        <f t="shared" ca="1" si="544"/>
        <v>3</v>
      </c>
      <c r="N5074" s="2">
        <f t="shared" ca="1" si="545"/>
        <v>0.26028305133845253</v>
      </c>
      <c r="O5074" s="2"/>
      <c r="P5074" s="31">
        <f t="shared" ca="1" si="550"/>
        <v>2.5452373430179378</v>
      </c>
    </row>
    <row r="5075" spans="1:16" x14ac:dyDescent="0.25">
      <c r="A5075" s="32">
        <f ca="1">Uniform_A+B5075*(Uniform_B-Uniform_A)</f>
        <v>6.3151088192552471</v>
      </c>
      <c r="B5075" s="2">
        <f t="shared" ca="1" si="546"/>
        <v>0.63151088192552474</v>
      </c>
      <c r="C5075" s="4"/>
      <c r="D5075" s="5">
        <f ca="1">IF(E5075&lt;(Driehoek_C-Driehoek_A)/(Driehoek_B-Driehoek_A),Driehoek_A+SQRT(E5075*(Driehoek_B-Driehoek_A)*(Driehoek_C-Driehoek_A)),Driehoek_B-SQRT((1-E5075)*(Driehoek_B-Driehoek_A)*(Driehoek_B-Driehoek_C)))</f>
        <v>3.9644423988242168</v>
      </c>
      <c r="E5075" s="2">
        <f t="shared" ca="1" si="547"/>
        <v>0.27564528130701738</v>
      </c>
      <c r="F5075" s="2"/>
      <c r="G5075" s="15">
        <f ca="1">_xlfn.NORM.INV(H5075,Normaal_Mu,Normaal_Sigma)</f>
        <v>2.7101748523599705</v>
      </c>
      <c r="H5075" s="2">
        <f t="shared" ca="1" si="548"/>
        <v>0.12612268741163635</v>
      </c>
      <c r="I5075" s="2"/>
      <c r="J5075" s="15">
        <f ca="1">-LN(K5075) /NegExp_Labda</f>
        <v>14.648201025322093</v>
      </c>
      <c r="K5075" s="2">
        <f t="shared" ca="1" si="549"/>
        <v>5.341625358569857E-2</v>
      </c>
      <c r="L5075" s="2"/>
      <c r="M5075" s="17">
        <f t="shared" ca="1" si="544"/>
        <v>5</v>
      </c>
      <c r="N5075" s="2">
        <f t="shared" ca="1" si="545"/>
        <v>0.45545185765690155</v>
      </c>
      <c r="O5075" s="2"/>
      <c r="P5075" s="31">
        <f t="shared" ca="1" si="550"/>
        <v>6.5275854191523051</v>
      </c>
    </row>
    <row r="5076" spans="1:16" x14ac:dyDescent="0.25">
      <c r="A5076" s="32">
        <f ca="1">Uniform_A+B5076*(Uniform_B-Uniform_A)</f>
        <v>3.7356760242303135</v>
      </c>
      <c r="B5076" s="2">
        <f t="shared" ca="1" si="546"/>
        <v>0.37356760242303133</v>
      </c>
      <c r="C5076" s="4"/>
      <c r="D5076" s="5">
        <f ca="1">IF(E5076&lt;(Driehoek_C-Driehoek_A)/(Driehoek_B-Driehoek_A),Driehoek_A+SQRT(E5076*(Driehoek_B-Driehoek_A)*(Driehoek_C-Driehoek_A)),Driehoek_B-SQRT((1-E5076)*(Driehoek_B-Driehoek_A)*(Driehoek_B-Driehoek_C)))</f>
        <v>4.7515824461078395</v>
      </c>
      <c r="E5076" s="2">
        <f t="shared" ca="1" si="547"/>
        <v>0.48431280822231293</v>
      </c>
      <c r="F5076" s="2"/>
      <c r="G5076" s="15">
        <f ca="1">_xlfn.NORM.INV(H5076,Normaal_Mu,Normaal_Sigma)</f>
        <v>5.3611386512276944</v>
      </c>
      <c r="H5076" s="2">
        <f t="shared" ca="1" si="548"/>
        <v>0.57164718266593284</v>
      </c>
      <c r="I5076" s="2"/>
      <c r="J5076" s="15">
        <f ca="1">-LN(K5076) /NegExp_Labda</f>
        <v>2.9850708973738649</v>
      </c>
      <c r="K5076" s="2">
        <f t="shared" ca="1" si="549"/>
        <v>0.55045273794012872</v>
      </c>
      <c r="L5076" s="2"/>
      <c r="M5076" s="17">
        <f t="shared" ca="1" si="544"/>
        <v>7</v>
      </c>
      <c r="N5076" s="2">
        <f t="shared" ca="1" si="545"/>
        <v>0.81209018733283878</v>
      </c>
      <c r="O5076" s="2"/>
      <c r="P5076" s="31">
        <f t="shared" ca="1" si="550"/>
        <v>4.7666936037879424</v>
      </c>
    </row>
    <row r="5077" spans="1:16" x14ac:dyDescent="0.25">
      <c r="A5077" s="32">
        <f ca="1">Uniform_A+B5077*(Uniform_B-Uniform_A)</f>
        <v>1.2455396800203744</v>
      </c>
      <c r="B5077" s="2">
        <f t="shared" ca="1" si="546"/>
        <v>0.12455396800203744</v>
      </c>
      <c r="C5077" s="4"/>
      <c r="D5077" s="5">
        <f ca="1">IF(E5077&lt;(Driehoek_C-Driehoek_A)/(Driehoek_B-Driehoek_A),Driehoek_A+SQRT(E5077*(Driehoek_B-Driehoek_A)*(Driehoek_C-Driehoek_A)),Driehoek_B-SQRT((1-E5077)*(Driehoek_B-Driehoek_A)*(Driehoek_B-Driehoek_C)))</f>
        <v>2.4825527846402089</v>
      </c>
      <c r="E5077" s="2">
        <f t="shared" ca="1" si="547"/>
        <v>1.6632656426001424E-2</v>
      </c>
      <c r="F5077" s="2"/>
      <c r="G5077" s="15">
        <f ca="1">_xlfn.NORM.INV(H5077,Normaal_Mu,Normaal_Sigma)</f>
        <v>9.017819720600972</v>
      </c>
      <c r="H5077" s="2">
        <f t="shared" ca="1" si="548"/>
        <v>0.97772665298092132</v>
      </c>
      <c r="I5077" s="2"/>
      <c r="J5077" s="15">
        <f ca="1">-LN(K5077) /NegExp_Labda</f>
        <v>5.9402581867561972</v>
      </c>
      <c r="K5077" s="2">
        <f t="shared" ca="1" si="549"/>
        <v>0.30481457521952504</v>
      </c>
      <c r="L5077" s="2"/>
      <c r="M5077" s="17">
        <f t="shared" ca="1" si="544"/>
        <v>11</v>
      </c>
      <c r="N5077" s="2">
        <f t="shared" ca="1" si="545"/>
        <v>0.98974992297761399</v>
      </c>
      <c r="O5077" s="2"/>
      <c r="P5077" s="31">
        <f t="shared" ca="1" si="550"/>
        <v>5.9372340744035501</v>
      </c>
    </row>
    <row r="5078" spans="1:16" x14ac:dyDescent="0.25">
      <c r="A5078" s="32">
        <f ca="1">Uniform_A+B5078*(Uniform_B-Uniform_A)</f>
        <v>6.9539662040380463</v>
      </c>
      <c r="B5078" s="2">
        <f t="shared" ca="1" si="546"/>
        <v>0.69539662040380468</v>
      </c>
      <c r="C5078" s="4"/>
      <c r="D5078" s="5">
        <f ca="1">IF(E5078&lt;(Driehoek_C-Driehoek_A)/(Driehoek_B-Driehoek_A),Driehoek_A+SQRT(E5078*(Driehoek_B-Driehoek_A)*(Driehoek_C-Driehoek_A)),Driehoek_B-SQRT((1-E5078)*(Driehoek_B-Driehoek_A)*(Driehoek_B-Driehoek_C)))</f>
        <v>4.1024939658905133</v>
      </c>
      <c r="E5078" s="2">
        <f t="shared" ca="1" si="547"/>
        <v>0.31469813273889058</v>
      </c>
      <c r="F5078" s="2"/>
      <c r="G5078" s="15">
        <f ca="1">_xlfn.NORM.INV(H5078,Normaal_Mu,Normaal_Sigma)</f>
        <v>3.3877215558566429</v>
      </c>
      <c r="H5078" s="2">
        <f t="shared" ca="1" si="548"/>
        <v>0.21008128919357294</v>
      </c>
      <c r="I5078" s="2"/>
      <c r="J5078" s="15">
        <f ca="1">-LN(K5078) /NegExp_Labda</f>
        <v>7.9569735529135164</v>
      </c>
      <c r="K5078" s="2">
        <f t="shared" ca="1" si="549"/>
        <v>0.20364139277311222</v>
      </c>
      <c r="L5078" s="2"/>
      <c r="M5078" s="17">
        <f t="shared" ca="1" si="544"/>
        <v>5</v>
      </c>
      <c r="N5078" s="2">
        <f t="shared" ca="1" si="545"/>
        <v>0.52280489224709525</v>
      </c>
      <c r="O5078" s="2"/>
      <c r="P5078" s="31">
        <f t="shared" ca="1" si="550"/>
        <v>5.4802310557397442</v>
      </c>
    </row>
    <row r="5079" spans="1:16" x14ac:dyDescent="0.25">
      <c r="A5079" s="32">
        <f ca="1">Uniform_A+B5079*(Uniform_B-Uniform_A)</f>
        <v>8.0349397952091941</v>
      </c>
      <c r="B5079" s="2">
        <f t="shared" ca="1" si="546"/>
        <v>0.8034939795209195</v>
      </c>
      <c r="C5079" s="4"/>
      <c r="D5079" s="5">
        <f ca="1">IF(E5079&lt;(Driehoek_C-Driehoek_A)/(Driehoek_B-Driehoek_A),Driehoek_A+SQRT(E5079*(Driehoek_B-Driehoek_A)*(Driehoek_C-Driehoek_A)),Driehoek_B-SQRT((1-E5079)*(Driehoek_B-Driehoek_A)*(Driehoek_B-Driehoek_C)))</f>
        <v>4.4400258422570023</v>
      </c>
      <c r="E5079" s="2">
        <f t="shared" ca="1" si="547"/>
        <v>0.40590387659188698</v>
      </c>
      <c r="F5079" s="2"/>
      <c r="G5079" s="15">
        <f ca="1">_xlfn.NORM.INV(H5079,Normaal_Mu,Normaal_Sigma)</f>
        <v>4.3310722338168075</v>
      </c>
      <c r="H5079" s="2">
        <f t="shared" ca="1" si="548"/>
        <v>0.36901477013729278</v>
      </c>
      <c r="I5079" s="2"/>
      <c r="J5079" s="15">
        <f ca="1">-LN(K5079) /NegExp_Labda</f>
        <v>9.6294412487137215</v>
      </c>
      <c r="K5079" s="2">
        <f t="shared" ca="1" si="549"/>
        <v>0.14574624028277428</v>
      </c>
      <c r="L5079" s="2"/>
      <c r="M5079" s="17">
        <f t="shared" ca="1" si="544"/>
        <v>4</v>
      </c>
      <c r="N5079" s="2">
        <f t="shared" ca="1" si="545"/>
        <v>0.29511844025439937</v>
      </c>
      <c r="O5079" s="2"/>
      <c r="P5079" s="31">
        <f t="shared" ca="1" si="550"/>
        <v>6.0870958239993449</v>
      </c>
    </row>
    <row r="5080" spans="1:16" x14ac:dyDescent="0.25">
      <c r="A5080" s="32">
        <f ca="1">Uniform_A+B5080*(Uniform_B-Uniform_A)</f>
        <v>7.116060701404864</v>
      </c>
      <c r="B5080" s="2">
        <f t="shared" ca="1" si="546"/>
        <v>0.71160607014048638</v>
      </c>
      <c r="C5080" s="4"/>
      <c r="D5080" s="5">
        <f ca="1">IF(E5080&lt;(Driehoek_C-Driehoek_A)/(Driehoek_B-Driehoek_A),Driehoek_A+SQRT(E5080*(Driehoek_B-Driehoek_A)*(Driehoek_C-Driehoek_A)),Driehoek_B-SQRT((1-E5080)*(Driehoek_B-Driehoek_A)*(Driehoek_B-Driehoek_C)))</f>
        <v>7.4254575371161957</v>
      </c>
      <c r="E5080" s="2">
        <f t="shared" ca="1" si="547"/>
        <v>0.92916617235930865</v>
      </c>
      <c r="F5080" s="2"/>
      <c r="G5080" s="15">
        <f ca="1">_xlfn.NORM.INV(H5080,Normaal_Mu,Normaal_Sigma)</f>
        <v>3.7159702395870817</v>
      </c>
      <c r="H5080" s="2">
        <f t="shared" ca="1" si="548"/>
        <v>0.2604317607264468</v>
      </c>
      <c r="I5080" s="2"/>
      <c r="J5080" s="15">
        <f ca="1">-LN(K5080) /NegExp_Labda</f>
        <v>6.7807260493423245</v>
      </c>
      <c r="K5080" s="2">
        <f t="shared" ca="1" si="549"/>
        <v>0.25765205974978955</v>
      </c>
      <c r="L5080" s="2"/>
      <c r="M5080" s="17">
        <f t="shared" ca="1" si="544"/>
        <v>3</v>
      </c>
      <c r="N5080" s="2">
        <f t="shared" ca="1" si="545"/>
        <v>0.18065506990799429</v>
      </c>
      <c r="O5080" s="2"/>
      <c r="P5080" s="31">
        <f t="shared" ca="1" si="550"/>
        <v>5.6076429054900938</v>
      </c>
    </row>
    <row r="5081" spans="1:16" x14ac:dyDescent="0.25">
      <c r="A5081" s="32">
        <f ca="1">Uniform_A+B5081*(Uniform_B-Uniform_A)</f>
        <v>5.0090247096220706</v>
      </c>
      <c r="B5081" s="2">
        <f t="shared" ca="1" si="546"/>
        <v>0.50090247096220708</v>
      </c>
      <c r="C5081" s="4"/>
      <c r="D5081" s="5">
        <f ca="1">IF(E5081&lt;(Driehoek_C-Driehoek_A)/(Driehoek_B-Driehoek_A),Driehoek_A+SQRT(E5081*(Driehoek_B-Driehoek_A)*(Driehoek_C-Driehoek_A)),Driehoek_B-SQRT((1-E5081)*(Driehoek_B-Driehoek_A)*(Driehoek_B-Driehoek_C)))</f>
        <v>3.9714618779401674</v>
      </c>
      <c r="E5081" s="2">
        <f t="shared" ca="1" si="547"/>
        <v>0.27761870972652658</v>
      </c>
      <c r="F5081" s="2"/>
      <c r="G5081" s="15">
        <f ca="1">_xlfn.NORM.INV(H5081,Normaal_Mu,Normaal_Sigma)</f>
        <v>4.1651543853175781</v>
      </c>
      <c r="H5081" s="2">
        <f t="shared" ca="1" si="548"/>
        <v>0.33818458773731908</v>
      </c>
      <c r="I5081" s="2"/>
      <c r="J5081" s="15">
        <f ca="1">-LN(K5081) /NegExp_Labda</f>
        <v>0.55466434052934255</v>
      </c>
      <c r="K5081" s="2">
        <f t="shared" ca="1" si="549"/>
        <v>0.89499882987902968</v>
      </c>
      <c r="L5081" s="2"/>
      <c r="M5081" s="17">
        <f t="shared" ca="1" si="544"/>
        <v>4</v>
      </c>
      <c r="N5081" s="2">
        <f t="shared" ca="1" si="545"/>
        <v>0.3772861497105876</v>
      </c>
      <c r="O5081" s="2"/>
      <c r="P5081" s="31">
        <f t="shared" ca="1" si="550"/>
        <v>3.5400610626818318</v>
      </c>
    </row>
    <row r="5082" spans="1:16" x14ac:dyDescent="0.25">
      <c r="A5082" s="32">
        <f ca="1">Uniform_A+B5082*(Uniform_B-Uniform_A)</f>
        <v>5.9487138541470603</v>
      </c>
      <c r="B5082" s="2">
        <f t="shared" ca="1" si="546"/>
        <v>0.59487138541470608</v>
      </c>
      <c r="C5082" s="4"/>
      <c r="D5082" s="5">
        <f ca="1">IF(E5082&lt;(Driehoek_C-Driehoek_A)/(Driehoek_B-Driehoek_A),Driehoek_A+SQRT(E5082*(Driehoek_B-Driehoek_A)*(Driehoek_C-Driehoek_A)),Driehoek_B-SQRT((1-E5082)*(Driehoek_B-Driehoek_A)*(Driehoek_B-Driehoek_C)))</f>
        <v>5.1242666803131378</v>
      </c>
      <c r="E5082" s="2">
        <f t="shared" ca="1" si="547"/>
        <v>0.57081974956197312</v>
      </c>
      <c r="F5082" s="2"/>
      <c r="G5082" s="15">
        <f ca="1">_xlfn.NORM.INV(H5082,Normaal_Mu,Normaal_Sigma)</f>
        <v>2.5863452153027047</v>
      </c>
      <c r="H5082" s="2">
        <f t="shared" ca="1" si="548"/>
        <v>0.11374931226104212</v>
      </c>
      <c r="I5082" s="2"/>
      <c r="J5082" s="15">
        <f ca="1">-LN(K5082) /NegExp_Labda</f>
        <v>10.517404320181971</v>
      </c>
      <c r="K5082" s="2">
        <f t="shared" ca="1" si="549"/>
        <v>0.1220309150822384</v>
      </c>
      <c r="L5082" s="2"/>
      <c r="M5082" s="17">
        <f t="shared" ca="1" si="544"/>
        <v>2</v>
      </c>
      <c r="N5082" s="2">
        <f t="shared" ca="1" si="545"/>
        <v>6.2364777974260655E-2</v>
      </c>
      <c r="O5082" s="2"/>
      <c r="P5082" s="31">
        <f t="shared" ca="1" si="550"/>
        <v>5.2353460139889751</v>
      </c>
    </row>
    <row r="5083" spans="1:16" x14ac:dyDescent="0.25">
      <c r="A5083" s="32">
        <f ca="1">Uniform_A+B5083*(Uniform_B-Uniform_A)</f>
        <v>4.3693284070902871</v>
      </c>
      <c r="B5083" s="2">
        <f t="shared" ca="1" si="546"/>
        <v>0.43693284070902871</v>
      </c>
      <c r="C5083" s="4"/>
      <c r="D5083" s="5">
        <f ca="1">IF(E5083&lt;(Driehoek_C-Driehoek_A)/(Driehoek_B-Driehoek_A),Driehoek_A+SQRT(E5083*(Driehoek_B-Driehoek_A)*(Driehoek_C-Driehoek_A)),Driehoek_B-SQRT((1-E5083)*(Driehoek_B-Driehoek_A)*(Driehoek_B-Driehoek_C)))</f>
        <v>4.7216914550008893</v>
      </c>
      <c r="E5083" s="2">
        <f t="shared" ca="1" si="547"/>
        <v>0.47703074267964551</v>
      </c>
      <c r="F5083" s="2"/>
      <c r="G5083" s="15">
        <f ca="1">_xlfn.NORM.INV(H5083,Normaal_Mu,Normaal_Sigma)</f>
        <v>5.1058296404029679</v>
      </c>
      <c r="H5083" s="2">
        <f t="shared" ca="1" si="548"/>
        <v>0.52110011193681294</v>
      </c>
      <c r="I5083" s="2"/>
      <c r="J5083" s="15">
        <f ca="1">-LN(K5083) /NegExp_Labda</f>
        <v>0.54155752426754822</v>
      </c>
      <c r="K5083" s="2">
        <f t="shared" ca="1" si="549"/>
        <v>0.89734802462375063</v>
      </c>
      <c r="L5083" s="2"/>
      <c r="M5083" s="17">
        <f t="shared" ca="1" si="544"/>
        <v>3</v>
      </c>
      <c r="N5083" s="2">
        <f t="shared" ca="1" si="545"/>
        <v>0.21776155030489164</v>
      </c>
      <c r="O5083" s="2"/>
      <c r="P5083" s="31">
        <f t="shared" ca="1" si="550"/>
        <v>3.5476814053523382</v>
      </c>
    </row>
    <row r="5084" spans="1:16" x14ac:dyDescent="0.25">
      <c r="A5084" s="32">
        <f ca="1">Uniform_A+B5084*(Uniform_B-Uniform_A)</f>
        <v>1.4197858240098149</v>
      </c>
      <c r="B5084" s="2">
        <f t="shared" ca="1" si="546"/>
        <v>0.14197858240098149</v>
      </c>
      <c r="C5084" s="4"/>
      <c r="D5084" s="5">
        <f ca="1">IF(E5084&lt;(Driehoek_C-Driehoek_A)/(Driehoek_B-Driehoek_A),Driehoek_A+SQRT(E5084*(Driehoek_B-Driehoek_A)*(Driehoek_C-Driehoek_A)),Driehoek_B-SQRT((1-E5084)*(Driehoek_B-Driehoek_A)*(Driehoek_B-Driehoek_C)))</f>
        <v>4.3838898343354646</v>
      </c>
      <c r="E5084" s="2">
        <f t="shared" ca="1" si="547"/>
        <v>0.39118648395567268</v>
      </c>
      <c r="F5084" s="2"/>
      <c r="G5084" s="15">
        <f ca="1">_xlfn.NORM.INV(H5084,Normaal_Mu,Normaal_Sigma)</f>
        <v>-0.99396491122565322</v>
      </c>
      <c r="H5084" s="2">
        <f t="shared" ca="1" si="548"/>
        <v>1.3633320253546577E-3</v>
      </c>
      <c r="I5084" s="2"/>
      <c r="J5084" s="15">
        <f ca="1">-LN(K5084) /NegExp_Labda</f>
        <v>11.431971269311935</v>
      </c>
      <c r="K5084" s="2">
        <f t="shared" ca="1" si="549"/>
        <v>0.10163226210267351</v>
      </c>
      <c r="L5084" s="2"/>
      <c r="M5084" s="17">
        <f t="shared" ca="1" si="544"/>
        <v>7</v>
      </c>
      <c r="N5084" s="2">
        <f t="shared" ca="1" si="545"/>
        <v>0.8135781922347376</v>
      </c>
      <c r="O5084" s="2"/>
      <c r="P5084" s="31">
        <f t="shared" ca="1" si="550"/>
        <v>4.6483364032863124</v>
      </c>
    </row>
    <row r="5085" spans="1:16" x14ac:dyDescent="0.25">
      <c r="A5085" s="32">
        <f ca="1">Uniform_A+B5085*(Uniform_B-Uniform_A)</f>
        <v>5.2449457470917356</v>
      </c>
      <c r="B5085" s="2">
        <f t="shared" ca="1" si="546"/>
        <v>0.5244945747091736</v>
      </c>
      <c r="C5085" s="4"/>
      <c r="D5085" s="5">
        <f ca="1">IF(E5085&lt;(Driehoek_C-Driehoek_A)/(Driehoek_B-Driehoek_A),Driehoek_A+SQRT(E5085*(Driehoek_B-Driehoek_A)*(Driehoek_C-Driehoek_A)),Driehoek_B-SQRT((1-E5085)*(Driehoek_B-Driehoek_A)*(Driehoek_B-Driehoek_C)))</f>
        <v>2.8254923051577157</v>
      </c>
      <c r="E5085" s="2">
        <f t="shared" ca="1" si="547"/>
        <v>4.8674110419614225E-2</v>
      </c>
      <c r="F5085" s="2"/>
      <c r="G5085" s="15">
        <f ca="1">_xlfn.NORM.INV(H5085,Normaal_Mu,Normaal_Sigma)</f>
        <v>5.8206372339537591</v>
      </c>
      <c r="H5085" s="2">
        <f t="shared" ca="1" si="548"/>
        <v>0.65921388145742232</v>
      </c>
      <c r="I5085" s="2"/>
      <c r="J5085" s="15">
        <f ca="1">-LN(K5085) /NegExp_Labda</f>
        <v>1.6287751436611067</v>
      </c>
      <c r="K5085" s="2">
        <f t="shared" ca="1" si="549"/>
        <v>0.72198203062343624</v>
      </c>
      <c r="L5085" s="2"/>
      <c r="M5085" s="17">
        <f t="shared" ca="1" si="544"/>
        <v>4</v>
      </c>
      <c r="N5085" s="2">
        <f t="shared" ca="1" si="545"/>
        <v>0.28800555857756049</v>
      </c>
      <c r="O5085" s="2"/>
      <c r="P5085" s="31">
        <f t="shared" ca="1" si="550"/>
        <v>3.9039700859728632</v>
      </c>
    </row>
    <row r="5086" spans="1:16" x14ac:dyDescent="0.25">
      <c r="A5086" s="32">
        <f ca="1">Uniform_A+B5086*(Uniform_B-Uniform_A)</f>
        <v>7.7340767303120153</v>
      </c>
      <c r="B5086" s="2">
        <f t="shared" ca="1" si="546"/>
        <v>0.7734076730312015</v>
      </c>
      <c r="C5086" s="4"/>
      <c r="D5086" s="5">
        <f ca="1">IF(E5086&lt;(Driehoek_C-Driehoek_A)/(Driehoek_B-Driehoek_A),Driehoek_A+SQRT(E5086*(Driehoek_B-Driehoek_A)*(Driehoek_C-Driehoek_A)),Driehoek_B-SQRT((1-E5086)*(Driehoek_B-Driehoek_A)*(Driehoek_B-Driehoek_C)))</f>
        <v>8.2114089044005301</v>
      </c>
      <c r="E5086" s="2">
        <f t="shared" ca="1" si="547"/>
        <v>0.98223211668403509</v>
      </c>
      <c r="F5086" s="2"/>
      <c r="G5086" s="15">
        <f ca="1">_xlfn.NORM.INV(H5086,Normaal_Mu,Normaal_Sigma)</f>
        <v>3.2169351094099099</v>
      </c>
      <c r="H5086" s="2">
        <f t="shared" ca="1" si="548"/>
        <v>0.18632179670704341</v>
      </c>
      <c r="I5086" s="2"/>
      <c r="J5086" s="15">
        <f ca="1">-LN(K5086) /NegExp_Labda</f>
        <v>1.3718222293940978E-2</v>
      </c>
      <c r="K5086" s="2">
        <f t="shared" ca="1" si="549"/>
        <v>0.99726011589386021</v>
      </c>
      <c r="L5086" s="2"/>
      <c r="M5086" s="17">
        <f t="shared" ca="1" si="544"/>
        <v>2</v>
      </c>
      <c r="N5086" s="2">
        <f t="shared" ca="1" si="545"/>
        <v>7.2737384163261254E-2</v>
      </c>
      <c r="O5086" s="2"/>
      <c r="P5086" s="31">
        <f t="shared" ca="1" si="550"/>
        <v>4.23522779328328</v>
      </c>
    </row>
    <row r="5087" spans="1:16" x14ac:dyDescent="0.25">
      <c r="A5087" s="32">
        <f ca="1">Uniform_A+B5087*(Uniform_B-Uniform_A)</f>
        <v>5.4866141935502917</v>
      </c>
      <c r="B5087" s="2">
        <f t="shared" ca="1" si="546"/>
        <v>0.54866141935502921</v>
      </c>
      <c r="C5087" s="4"/>
      <c r="D5087" s="5">
        <f ca="1">IF(E5087&lt;(Driehoek_C-Driehoek_A)/(Driehoek_B-Driehoek_A),Driehoek_A+SQRT(E5087*(Driehoek_B-Driehoek_A)*(Driehoek_C-Driehoek_A)),Driehoek_B-SQRT((1-E5087)*(Driehoek_B-Driehoek_A)*(Driehoek_B-Driehoek_C)))</f>
        <v>4.6537889830086234</v>
      </c>
      <c r="E5087" s="2">
        <f t="shared" ca="1" si="547"/>
        <v>0.46029856559379378</v>
      </c>
      <c r="F5087" s="2"/>
      <c r="G5087" s="15">
        <f ca="1">_xlfn.NORM.INV(H5087,Normaal_Mu,Normaal_Sigma)</f>
        <v>3.2543060945764539</v>
      </c>
      <c r="H5087" s="2">
        <f t="shared" ca="1" si="548"/>
        <v>0.19137325177191911</v>
      </c>
      <c r="I5087" s="2"/>
      <c r="J5087" s="15">
        <f ca="1">-LN(K5087) /NegExp_Labda</f>
        <v>2.2068157428017043</v>
      </c>
      <c r="K5087" s="2">
        <f t="shared" ca="1" si="549"/>
        <v>0.64315910185700575</v>
      </c>
      <c r="L5087" s="2"/>
      <c r="M5087" s="17">
        <f t="shared" ca="1" si="544"/>
        <v>6</v>
      </c>
      <c r="N5087" s="2">
        <f t="shared" ca="1" si="545"/>
        <v>0.6757526416815447</v>
      </c>
      <c r="O5087" s="2"/>
      <c r="P5087" s="31">
        <f t="shared" ca="1" si="550"/>
        <v>4.320305002787415</v>
      </c>
    </row>
    <row r="5088" spans="1:16" x14ac:dyDescent="0.25">
      <c r="A5088" s="32">
        <f ca="1">Uniform_A+B5088*(Uniform_B-Uniform_A)</f>
        <v>1.5187597233510974</v>
      </c>
      <c r="B5088" s="2">
        <f t="shared" ca="1" si="546"/>
        <v>0.15187597233510974</v>
      </c>
      <c r="C5088" s="4"/>
      <c r="D5088" s="5">
        <f ca="1">IF(E5088&lt;(Driehoek_C-Driehoek_A)/(Driehoek_B-Driehoek_A),Driehoek_A+SQRT(E5088*(Driehoek_B-Driehoek_A)*(Driehoek_C-Driehoek_A)),Driehoek_B-SQRT((1-E5088)*(Driehoek_B-Driehoek_A)*(Driehoek_B-Driehoek_C)))</f>
        <v>6.9024400548121445</v>
      </c>
      <c r="E5088" s="2">
        <f t="shared" ca="1" si="547"/>
        <v>0.87429263646695776</v>
      </c>
      <c r="F5088" s="2"/>
      <c r="G5088" s="15">
        <f ca="1">_xlfn.NORM.INV(H5088,Normaal_Mu,Normaal_Sigma)</f>
        <v>8.6084837949564648</v>
      </c>
      <c r="H5088" s="2">
        <f t="shared" ca="1" si="548"/>
        <v>0.96440330306923461</v>
      </c>
      <c r="I5088" s="2"/>
      <c r="J5088" s="15">
        <f ca="1">-LN(K5088) /NegExp_Labda</f>
        <v>5.4323114984260332</v>
      </c>
      <c r="K5088" s="2">
        <f t="shared" ca="1" si="549"/>
        <v>0.33740803331467306</v>
      </c>
      <c r="L5088" s="2"/>
      <c r="M5088" s="17">
        <f t="shared" ca="1" si="544"/>
        <v>4</v>
      </c>
      <c r="N5088" s="2">
        <f t="shared" ca="1" si="545"/>
        <v>0.29749400359682632</v>
      </c>
      <c r="O5088" s="2"/>
      <c r="P5088" s="31">
        <f t="shared" ca="1" si="550"/>
        <v>5.2923990143091473</v>
      </c>
    </row>
    <row r="5089" spans="1:16" x14ac:dyDescent="0.25">
      <c r="A5089" s="32">
        <f ca="1">Uniform_A+B5089*(Uniform_B-Uniform_A)</f>
        <v>9.7299496631237297</v>
      </c>
      <c r="B5089" s="2">
        <f t="shared" ca="1" si="546"/>
        <v>0.97299496631237292</v>
      </c>
      <c r="C5089" s="4"/>
      <c r="D5089" s="5">
        <f ca="1">IF(E5089&lt;(Driehoek_C-Driehoek_A)/(Driehoek_B-Driehoek_A),Driehoek_A+SQRT(E5089*(Driehoek_B-Driehoek_A)*(Driehoek_C-Driehoek_A)),Driehoek_B-SQRT((1-E5089)*(Driehoek_B-Driehoek_A)*(Driehoek_B-Driehoek_C)))</f>
        <v>4.2033201730178504</v>
      </c>
      <c r="E5089" s="2">
        <f t="shared" ca="1" si="547"/>
        <v>0.3426246467834998</v>
      </c>
      <c r="F5089" s="2"/>
      <c r="G5089" s="15">
        <f ca="1">_xlfn.NORM.INV(H5089,Normaal_Mu,Normaal_Sigma)</f>
        <v>4.08762035222788</v>
      </c>
      <c r="H5089" s="2">
        <f t="shared" ca="1" si="548"/>
        <v>0.32412674119109031</v>
      </c>
      <c r="I5089" s="2"/>
      <c r="J5089" s="15">
        <f ca="1">-LN(K5089) /NegExp_Labda</f>
        <v>2.9240961459097856</v>
      </c>
      <c r="K5089" s="2">
        <f t="shared" ca="1" si="549"/>
        <v>0.55720657939767604</v>
      </c>
      <c r="L5089" s="2"/>
      <c r="M5089" s="17">
        <f t="shared" ca="1" si="544"/>
        <v>5</v>
      </c>
      <c r="N5089" s="2">
        <f t="shared" ca="1" si="545"/>
        <v>0.44955968514932876</v>
      </c>
      <c r="O5089" s="2"/>
      <c r="P5089" s="31">
        <f t="shared" ca="1" si="550"/>
        <v>5.1889972668558491</v>
      </c>
    </row>
    <row r="5090" spans="1:16" x14ac:dyDescent="0.25">
      <c r="A5090" s="32">
        <f ca="1">Uniform_A+B5090*(Uniform_B-Uniform_A)</f>
        <v>1.2575155497335377</v>
      </c>
      <c r="B5090" s="2">
        <f t="shared" ca="1" si="546"/>
        <v>0.12575155497335377</v>
      </c>
      <c r="C5090" s="4"/>
      <c r="D5090" s="5">
        <f ca="1">IF(E5090&lt;(Driehoek_C-Driehoek_A)/(Driehoek_B-Driehoek_A),Driehoek_A+SQRT(E5090*(Driehoek_B-Driehoek_A)*(Driehoek_C-Driehoek_A)),Driehoek_B-SQRT((1-E5090)*(Driehoek_B-Driehoek_A)*(Driehoek_B-Driehoek_C)))</f>
        <v>8.2202864004117426</v>
      </c>
      <c r="E5090" s="2">
        <f t="shared" ca="1" si="547"/>
        <v>0.98262990578906062</v>
      </c>
      <c r="F5090" s="2"/>
      <c r="G5090" s="15">
        <f ca="1">_xlfn.NORM.INV(H5090,Normaal_Mu,Normaal_Sigma)</f>
        <v>4.3932464087407048</v>
      </c>
      <c r="H5090" s="2">
        <f t="shared" ca="1" si="548"/>
        <v>0.38080136365846795</v>
      </c>
      <c r="I5090" s="2"/>
      <c r="J5090" s="15">
        <f ca="1">-LN(K5090) /NegExp_Labda</f>
        <v>0.40632290406674365</v>
      </c>
      <c r="K5090" s="2">
        <f t="shared" ca="1" si="549"/>
        <v>0.92194972896297966</v>
      </c>
      <c r="L5090" s="2"/>
      <c r="M5090" s="17">
        <f t="shared" ca="1" si="544"/>
        <v>6</v>
      </c>
      <c r="N5090" s="2">
        <f t="shared" ca="1" si="545"/>
        <v>0.6436044296572635</v>
      </c>
      <c r="O5090" s="2"/>
      <c r="P5090" s="31">
        <f t="shared" ca="1" si="550"/>
        <v>4.0554742525905461</v>
      </c>
    </row>
    <row r="5091" spans="1:16" x14ac:dyDescent="0.25">
      <c r="A5091" s="32">
        <f ca="1">Uniform_A+B5091*(Uniform_B-Uniform_A)</f>
        <v>4.5222572551445612</v>
      </c>
      <c r="B5091" s="2">
        <f t="shared" ca="1" si="546"/>
        <v>0.45222572551445617</v>
      </c>
      <c r="C5091" s="4"/>
      <c r="D5091" s="5">
        <f ca="1">IF(E5091&lt;(Driehoek_C-Driehoek_A)/(Driehoek_B-Driehoek_A),Driehoek_A+SQRT(E5091*(Driehoek_B-Driehoek_A)*(Driehoek_C-Driehoek_A)),Driehoek_B-SQRT((1-E5091)*(Driehoek_B-Driehoek_A)*(Driehoek_B-Driehoek_C)))</f>
        <v>5.0761924529378684</v>
      </c>
      <c r="E5091" s="2">
        <f t="shared" ca="1" si="547"/>
        <v>0.56010669524623591</v>
      </c>
      <c r="F5091" s="2"/>
      <c r="G5091" s="15">
        <f ca="1">_xlfn.NORM.INV(H5091,Normaal_Mu,Normaal_Sigma)</f>
        <v>3.9114115643205816</v>
      </c>
      <c r="H5091" s="2">
        <f t="shared" ca="1" si="548"/>
        <v>0.29311951262755764</v>
      </c>
      <c r="I5091" s="2"/>
      <c r="J5091" s="15">
        <f ca="1">-LN(K5091) /NegExp_Labda</f>
        <v>13.152211398751616</v>
      </c>
      <c r="K5091" s="2">
        <f t="shared" ca="1" si="549"/>
        <v>7.2046590443127889E-2</v>
      </c>
      <c r="L5091" s="2"/>
      <c r="M5091" s="17">
        <f t="shared" ca="1" si="544"/>
        <v>4</v>
      </c>
      <c r="N5091" s="2">
        <f t="shared" ca="1" si="545"/>
        <v>0.40548866633324332</v>
      </c>
      <c r="O5091" s="2"/>
      <c r="P5091" s="31">
        <f t="shared" ca="1" si="550"/>
        <v>6.1324145342309251</v>
      </c>
    </row>
    <row r="5092" spans="1:16" x14ac:dyDescent="0.25">
      <c r="A5092" s="32">
        <f ca="1">Uniform_A+B5092*(Uniform_B-Uniform_A)</f>
        <v>3.3655489489254267</v>
      </c>
      <c r="B5092" s="2">
        <f t="shared" ca="1" si="546"/>
        <v>0.33655489489254264</v>
      </c>
      <c r="C5092" s="4"/>
      <c r="D5092" s="5">
        <f ca="1">IF(E5092&lt;(Driehoek_C-Driehoek_A)/(Driehoek_B-Driehoek_A),Driehoek_A+SQRT(E5092*(Driehoek_B-Driehoek_A)*(Driehoek_C-Driehoek_A)),Driehoek_B-SQRT((1-E5092)*(Driehoek_B-Driehoek_A)*(Driehoek_B-Driehoek_C)))</f>
        <v>5.0170925993121154</v>
      </c>
      <c r="E5092" s="2">
        <f t="shared" ca="1" si="547"/>
        <v>0.54675567535844793</v>
      </c>
      <c r="F5092" s="2"/>
      <c r="G5092" s="15">
        <f ca="1">_xlfn.NORM.INV(H5092,Normaal_Mu,Normaal_Sigma)</f>
        <v>4.5718610207927197</v>
      </c>
      <c r="H5092" s="2">
        <f t="shared" ca="1" si="548"/>
        <v>0.41524643402424122</v>
      </c>
      <c r="I5092" s="2"/>
      <c r="J5092" s="15">
        <f ca="1">-LN(K5092) /NegExp_Labda</f>
        <v>12.500514680638805</v>
      </c>
      <c r="K5092" s="2">
        <f t="shared" ca="1" si="549"/>
        <v>8.207654954685828E-2</v>
      </c>
      <c r="L5092" s="2"/>
      <c r="M5092" s="17">
        <f t="shared" ca="1" si="544"/>
        <v>5</v>
      </c>
      <c r="N5092" s="2">
        <f t="shared" ca="1" si="545"/>
        <v>0.54765029509511109</v>
      </c>
      <c r="O5092" s="2"/>
      <c r="P5092" s="31">
        <f t="shared" ca="1" si="550"/>
        <v>6.0910034499338135</v>
      </c>
    </row>
    <row r="5093" spans="1:16" x14ac:dyDescent="0.25">
      <c r="A5093" s="32">
        <f ca="1">Uniform_A+B5093*(Uniform_B-Uniform_A)</f>
        <v>5.4608868407969826</v>
      </c>
      <c r="B5093" s="2">
        <f t="shared" ca="1" si="546"/>
        <v>0.54608868407969824</v>
      </c>
      <c r="C5093" s="4"/>
      <c r="D5093" s="5">
        <f ca="1">IF(E5093&lt;(Driehoek_C-Driehoek_A)/(Driehoek_B-Driehoek_A),Driehoek_A+SQRT(E5093*(Driehoek_B-Driehoek_A)*(Driehoek_C-Driehoek_A)),Driehoek_B-SQRT((1-E5093)*(Driehoek_B-Driehoek_A)*(Driehoek_B-Driehoek_C)))</f>
        <v>6.1620620707489655</v>
      </c>
      <c r="E5093" s="2">
        <f t="shared" ca="1" si="547"/>
        <v>0.76988880884909572</v>
      </c>
      <c r="F5093" s="2"/>
      <c r="G5093" s="15">
        <f ca="1">_xlfn.NORM.INV(H5093,Normaal_Mu,Normaal_Sigma)</f>
        <v>5.3649216313412573</v>
      </c>
      <c r="H5093" s="2">
        <f t="shared" ca="1" si="548"/>
        <v>0.572389448651071</v>
      </c>
      <c r="I5093" s="2"/>
      <c r="J5093" s="15">
        <f ca="1">-LN(K5093) /NegExp_Labda</f>
        <v>5.0955903840613566</v>
      </c>
      <c r="K5093" s="2">
        <f t="shared" ca="1" si="549"/>
        <v>0.36091309748672906</v>
      </c>
      <c r="L5093" s="2"/>
      <c r="M5093" s="17">
        <f t="shared" ca="1" si="544"/>
        <v>3</v>
      </c>
      <c r="N5093" s="2">
        <f t="shared" ca="1" si="545"/>
        <v>0.13586296905884854</v>
      </c>
      <c r="O5093" s="2"/>
      <c r="P5093" s="31">
        <f t="shared" ca="1" si="550"/>
        <v>5.0166921853897124</v>
      </c>
    </row>
    <row r="5094" spans="1:16" x14ac:dyDescent="0.25">
      <c r="A5094" s="32">
        <f ca="1">Uniform_A+B5094*(Uniform_B-Uniform_A)</f>
        <v>5.1651999066741254</v>
      </c>
      <c r="B5094" s="2">
        <f t="shared" ca="1" si="546"/>
        <v>0.5165199906674125</v>
      </c>
      <c r="C5094" s="4"/>
      <c r="D5094" s="5">
        <f ca="1">IF(E5094&lt;(Driehoek_C-Driehoek_A)/(Driehoek_B-Driehoek_A),Driehoek_A+SQRT(E5094*(Driehoek_B-Driehoek_A)*(Driehoek_C-Driehoek_A)),Driehoek_B-SQRT((1-E5094)*(Driehoek_B-Driehoek_A)*(Driehoek_B-Driehoek_C)))</f>
        <v>4.0398325162307085</v>
      </c>
      <c r="E5094" s="2">
        <f t="shared" ca="1" si="547"/>
        <v>0.29704967237022351</v>
      </c>
      <c r="F5094" s="2"/>
      <c r="G5094" s="15">
        <f ca="1">_xlfn.NORM.INV(H5094,Normaal_Mu,Normaal_Sigma)</f>
        <v>3.1341233159477557</v>
      </c>
      <c r="H5094" s="2">
        <f t="shared" ca="1" si="548"/>
        <v>0.17542590213995246</v>
      </c>
      <c r="I5094" s="2"/>
      <c r="J5094" s="15">
        <f ca="1">-LN(K5094) /NegExp_Labda</f>
        <v>2.2393635024914058</v>
      </c>
      <c r="K5094" s="2">
        <f t="shared" ca="1" si="549"/>
        <v>0.63898602145683625</v>
      </c>
      <c r="L5094" s="2"/>
      <c r="M5094" s="17">
        <f t="shared" ca="1" si="544"/>
        <v>4</v>
      </c>
      <c r="N5094" s="2">
        <f t="shared" ca="1" si="545"/>
        <v>0.33013363079082403</v>
      </c>
      <c r="O5094" s="2"/>
      <c r="P5094" s="31">
        <f t="shared" ca="1" si="550"/>
        <v>3.7157038482687996</v>
      </c>
    </row>
    <row r="5095" spans="1:16" x14ac:dyDescent="0.25">
      <c r="A5095" s="32">
        <f ca="1">Uniform_A+B5095*(Uniform_B-Uniform_A)</f>
        <v>1.9424012631909549</v>
      </c>
      <c r="B5095" s="2">
        <f t="shared" ca="1" si="546"/>
        <v>0.19424012631909549</v>
      </c>
      <c r="C5095" s="4"/>
      <c r="D5095" s="5">
        <f ca="1">IF(E5095&lt;(Driehoek_C-Driehoek_A)/(Driehoek_B-Driehoek_A),Driehoek_A+SQRT(E5095*(Driehoek_B-Driehoek_A)*(Driehoek_C-Driehoek_A)),Driehoek_B-SQRT((1-E5095)*(Driehoek_B-Driehoek_A)*(Driehoek_B-Driehoek_C)))</f>
        <v>7.9855255754190342</v>
      </c>
      <c r="E5095" s="2">
        <f t="shared" ca="1" si="547"/>
        <v>0.97059547548203196</v>
      </c>
      <c r="F5095" s="2"/>
      <c r="G5095" s="15">
        <f ca="1">_xlfn.NORM.INV(H5095,Normaal_Mu,Normaal_Sigma)</f>
        <v>4.2548938584119949</v>
      </c>
      <c r="H5095" s="2">
        <f t="shared" ca="1" si="548"/>
        <v>0.35474055309878938</v>
      </c>
      <c r="I5095" s="2"/>
      <c r="J5095" s="15">
        <f ca="1">-LN(K5095) /NegExp_Labda</f>
        <v>6.7746714498631828</v>
      </c>
      <c r="K5095" s="2">
        <f t="shared" ca="1" si="549"/>
        <v>0.25796424473249802</v>
      </c>
      <c r="L5095" s="2"/>
      <c r="M5095" s="17">
        <f t="shared" ca="1" si="544"/>
        <v>7</v>
      </c>
      <c r="N5095" s="2">
        <f t="shared" ca="1" si="545"/>
        <v>0.76495105840250777</v>
      </c>
      <c r="O5095" s="2"/>
      <c r="P5095" s="31">
        <f t="shared" ca="1" si="550"/>
        <v>5.5914984293770331</v>
      </c>
    </row>
    <row r="5096" spans="1:16" x14ac:dyDescent="0.25">
      <c r="A5096" s="32">
        <f ca="1">Uniform_A+B5096*(Uniform_B-Uniform_A)</f>
        <v>9.7435422747636018</v>
      </c>
      <c r="B5096" s="2">
        <f t="shared" ca="1" si="546"/>
        <v>0.97435422747636014</v>
      </c>
      <c r="C5096" s="4"/>
      <c r="D5096" s="5">
        <f ca="1">IF(E5096&lt;(Driehoek_C-Driehoek_A)/(Driehoek_B-Driehoek_A),Driehoek_A+SQRT(E5096*(Driehoek_B-Driehoek_A)*(Driehoek_C-Driehoek_A)),Driehoek_B-SQRT((1-E5096)*(Driehoek_B-Driehoek_A)*(Driehoek_B-Driehoek_C)))</f>
        <v>3.3217058574423763</v>
      </c>
      <c r="E5096" s="2">
        <f t="shared" ca="1" si="547"/>
        <v>0.12477902668553476</v>
      </c>
      <c r="F5096" s="2"/>
      <c r="G5096" s="15">
        <f ca="1">_xlfn.NORM.INV(H5096,Normaal_Mu,Normaal_Sigma)</f>
        <v>3.8560566228450459</v>
      </c>
      <c r="H5096" s="2">
        <f t="shared" ca="1" si="548"/>
        <v>0.28367057753772673</v>
      </c>
      <c r="I5096" s="2"/>
      <c r="J5096" s="15">
        <f ca="1">-LN(K5096) /NegExp_Labda</f>
        <v>5.2187023034265243</v>
      </c>
      <c r="K5096" s="2">
        <f t="shared" ca="1" si="549"/>
        <v>0.35213506813725048</v>
      </c>
      <c r="L5096" s="2"/>
      <c r="M5096" s="17">
        <f t="shared" ca="1" si="544"/>
        <v>4</v>
      </c>
      <c r="N5096" s="2">
        <f t="shared" ca="1" si="545"/>
        <v>0.30452167923301288</v>
      </c>
      <c r="O5096" s="2"/>
      <c r="P5096" s="31">
        <f t="shared" ca="1" si="550"/>
        <v>5.2280014116955105</v>
      </c>
    </row>
    <row r="5097" spans="1:16" x14ac:dyDescent="0.25">
      <c r="A5097" s="32">
        <f ca="1">Uniform_A+B5097*(Uniform_B-Uniform_A)</f>
        <v>2.3246618419098706</v>
      </c>
      <c r="B5097" s="2">
        <f t="shared" ca="1" si="546"/>
        <v>0.23246618419098708</v>
      </c>
      <c r="C5097" s="4"/>
      <c r="D5097" s="5">
        <f ca="1">IF(E5097&lt;(Driehoek_C-Driehoek_A)/(Driehoek_B-Driehoek_A),Driehoek_A+SQRT(E5097*(Driehoek_B-Driehoek_A)*(Driehoek_C-Driehoek_A)),Driehoek_B-SQRT((1-E5097)*(Driehoek_B-Driehoek_A)*(Driehoek_B-Driehoek_C)))</f>
        <v>5.6689579229360003</v>
      </c>
      <c r="E5097" s="2">
        <f t="shared" ca="1" si="547"/>
        <v>0.68297596230940438</v>
      </c>
      <c r="F5097" s="2"/>
      <c r="G5097" s="15">
        <f ca="1">_xlfn.NORM.INV(H5097,Normaal_Mu,Normaal_Sigma)</f>
        <v>8.4851968832317812</v>
      </c>
      <c r="H5097" s="2">
        <f t="shared" ca="1" si="548"/>
        <v>0.95929810877783794</v>
      </c>
      <c r="I5097" s="2"/>
      <c r="J5097" s="15">
        <f ca="1">-LN(K5097) /NegExp_Labda</f>
        <v>8.129126996099572</v>
      </c>
      <c r="K5097" s="2">
        <f t="shared" ca="1" si="549"/>
        <v>0.19674921151901159</v>
      </c>
      <c r="L5097" s="2"/>
      <c r="M5097" s="17">
        <f t="shared" ca="1" si="544"/>
        <v>5</v>
      </c>
      <c r="N5097" s="2">
        <f t="shared" ca="1" si="545"/>
        <v>0.61566737438216856</v>
      </c>
      <c r="O5097" s="2"/>
      <c r="P5097" s="31">
        <f t="shared" ca="1" si="550"/>
        <v>5.9215887288354452</v>
      </c>
    </row>
    <row r="5098" spans="1:16" x14ac:dyDescent="0.25">
      <c r="A5098" s="32">
        <f ca="1">Uniform_A+B5098*(Uniform_B-Uniform_A)</f>
        <v>2.6003783085984589</v>
      </c>
      <c r="B5098" s="2">
        <f t="shared" ca="1" si="546"/>
        <v>0.26003783085984589</v>
      </c>
      <c r="C5098" s="4"/>
      <c r="D5098" s="5">
        <f ca="1">IF(E5098&lt;(Driehoek_C-Driehoek_A)/(Driehoek_B-Driehoek_A),Driehoek_A+SQRT(E5098*(Driehoek_B-Driehoek_A)*(Driehoek_C-Driehoek_A)),Driehoek_B-SQRT((1-E5098)*(Driehoek_B-Driehoek_A)*(Driehoek_B-Driehoek_C)))</f>
        <v>5.3253067928968347</v>
      </c>
      <c r="E5098" s="2">
        <f t="shared" ca="1" si="547"/>
        <v>0.61418942381913866</v>
      </c>
      <c r="F5098" s="2"/>
      <c r="G5098" s="15">
        <f ca="1">_xlfn.NORM.INV(H5098,Normaal_Mu,Normaal_Sigma)</f>
        <v>3.5018970128377918</v>
      </c>
      <c r="H5098" s="2">
        <f t="shared" ca="1" si="548"/>
        <v>0.22691308474146921</v>
      </c>
      <c r="I5098" s="2"/>
      <c r="J5098" s="15">
        <f ca="1">-LN(K5098) /NegExp_Labda</f>
        <v>4.6260125508449397</v>
      </c>
      <c r="K5098" s="2">
        <f t="shared" ca="1" si="549"/>
        <v>0.39645112556070794</v>
      </c>
      <c r="L5098" s="2"/>
      <c r="M5098" s="17">
        <f t="shared" ca="1" si="544"/>
        <v>5</v>
      </c>
      <c r="N5098" s="2">
        <f t="shared" ca="1" si="545"/>
        <v>0.4649901524486445</v>
      </c>
      <c r="O5098" s="2"/>
      <c r="P5098" s="31">
        <f t="shared" ca="1" si="550"/>
        <v>4.2107189330356052</v>
      </c>
    </row>
    <row r="5099" spans="1:16" x14ac:dyDescent="0.25">
      <c r="A5099" s="32">
        <f ca="1">Uniform_A+B5099*(Uniform_B-Uniform_A)</f>
        <v>4.4881208492680846</v>
      </c>
      <c r="B5099" s="2">
        <f t="shared" ca="1" si="546"/>
        <v>0.44881208492680846</v>
      </c>
      <c r="C5099" s="4"/>
      <c r="D5099" s="5">
        <f ca="1">IF(E5099&lt;(Driehoek_C-Driehoek_A)/(Driehoek_B-Driehoek_A),Driehoek_A+SQRT(E5099*(Driehoek_B-Driehoek_A)*(Driehoek_C-Driehoek_A)),Driehoek_B-SQRT((1-E5099)*(Driehoek_B-Driehoek_A)*(Driehoek_B-Driehoek_C)))</f>
        <v>7.3190214460047462</v>
      </c>
      <c r="E5099" s="2">
        <f t="shared" ca="1" si="547"/>
        <v>0.91926603145737218</v>
      </c>
      <c r="F5099" s="2"/>
      <c r="G5099" s="15">
        <f ca="1">_xlfn.NORM.INV(H5099,Normaal_Mu,Normaal_Sigma)</f>
        <v>2.7816462179832859</v>
      </c>
      <c r="H5099" s="2">
        <f t="shared" ca="1" si="548"/>
        <v>0.13367693981363105</v>
      </c>
      <c r="I5099" s="2"/>
      <c r="J5099" s="15">
        <f ca="1">-LN(K5099) /NegExp_Labda</f>
        <v>1.8440419363001264</v>
      </c>
      <c r="K5099" s="2">
        <f t="shared" ca="1" si="549"/>
        <v>0.69155790906149861</v>
      </c>
      <c r="L5099" s="2"/>
      <c r="M5099" s="17">
        <f t="shared" ca="1" si="544"/>
        <v>5</v>
      </c>
      <c r="N5099" s="2">
        <f t="shared" ca="1" si="545"/>
        <v>0.44534796494496942</v>
      </c>
      <c r="O5099" s="2"/>
      <c r="P5099" s="31">
        <f t="shared" ca="1" si="550"/>
        <v>4.2865660899112488</v>
      </c>
    </row>
    <row r="5100" spans="1:16" x14ac:dyDescent="0.25">
      <c r="A5100" s="32">
        <f ca="1">Uniform_A+B5100*(Uniform_B-Uniform_A)</f>
        <v>1.6157474856684029</v>
      </c>
      <c r="B5100" s="2">
        <f t="shared" ca="1" si="546"/>
        <v>0.16157474856684029</v>
      </c>
      <c r="C5100" s="4"/>
      <c r="D5100" s="5">
        <f ca="1">IF(E5100&lt;(Driehoek_C-Driehoek_A)/(Driehoek_B-Driehoek_A),Driehoek_A+SQRT(E5100*(Driehoek_B-Driehoek_A)*(Driehoek_C-Driehoek_A)),Driehoek_B-SQRT((1-E5100)*(Driehoek_B-Driehoek_A)*(Driehoek_B-Driehoek_C)))</f>
        <v>6.036127856972934</v>
      </c>
      <c r="E5100" s="2">
        <f t="shared" ca="1" si="547"/>
        <v>0.74901319770823283</v>
      </c>
      <c r="F5100" s="2"/>
      <c r="G5100" s="15">
        <f ca="1">_xlfn.NORM.INV(H5100,Normaal_Mu,Normaal_Sigma)</f>
        <v>6.0620753992205616</v>
      </c>
      <c r="H5100" s="2">
        <f t="shared" ca="1" si="548"/>
        <v>0.70230367259383908</v>
      </c>
      <c r="I5100" s="2"/>
      <c r="J5100" s="15">
        <f ca="1">-LN(K5100) /NegExp_Labda</f>
        <v>5.1253025182425853</v>
      </c>
      <c r="K5100" s="2">
        <f t="shared" ca="1" si="549"/>
        <v>0.35877475756742783</v>
      </c>
      <c r="L5100" s="2"/>
      <c r="M5100" s="17">
        <f t="shared" ca="1" si="544"/>
        <v>6</v>
      </c>
      <c r="N5100" s="2">
        <f t="shared" ca="1" si="545"/>
        <v>0.70826358266570466</v>
      </c>
      <c r="O5100" s="2"/>
      <c r="P5100" s="31">
        <f t="shared" ca="1" si="550"/>
        <v>4.9678506520208972</v>
      </c>
    </row>
    <row r="5101" spans="1:16" x14ac:dyDescent="0.25">
      <c r="A5101" s="32">
        <f ca="1">Uniform_A+B5101*(Uniform_B-Uniform_A)</f>
        <v>8.2491643593023447</v>
      </c>
      <c r="B5101" s="2">
        <f t="shared" ca="1" si="546"/>
        <v>0.82491643593023445</v>
      </c>
      <c r="C5101" s="4"/>
      <c r="D5101" s="5">
        <f ca="1">IF(E5101&lt;(Driehoek_C-Driehoek_A)/(Driehoek_B-Driehoek_A),Driehoek_A+SQRT(E5101*(Driehoek_B-Driehoek_A)*(Driehoek_C-Driehoek_A)),Driehoek_B-SQRT((1-E5101)*(Driehoek_B-Driehoek_A)*(Driehoek_B-Driehoek_C)))</f>
        <v>3.7938933258399219</v>
      </c>
      <c r="E5101" s="2">
        <f t="shared" ca="1" si="547"/>
        <v>0.22986094746378682</v>
      </c>
      <c r="F5101" s="2"/>
      <c r="G5101" s="15">
        <f ca="1">_xlfn.NORM.INV(H5101,Normaal_Mu,Normaal_Sigma)</f>
        <v>5.7539441551027073</v>
      </c>
      <c r="H5101" s="2">
        <f t="shared" ca="1" si="548"/>
        <v>0.6469028221891141</v>
      </c>
      <c r="I5101" s="2"/>
      <c r="J5101" s="15">
        <f ca="1">-LN(K5101) /NegExp_Labda</f>
        <v>1.6534552806090401</v>
      </c>
      <c r="K5101" s="2">
        <f t="shared" ca="1" si="549"/>
        <v>0.7184270884093813</v>
      </c>
      <c r="L5101" s="2"/>
      <c r="M5101" s="17">
        <f t="shared" ref="M5101:M5164" ca="1" si="551">VLOOKUP(N5101,$S$5:$T$105,2,TRUE)</f>
        <v>4</v>
      </c>
      <c r="N5101" s="2">
        <f t="shared" ca="1" si="545"/>
        <v>0.43689606801604663</v>
      </c>
      <c r="O5101" s="2"/>
      <c r="P5101" s="31">
        <f t="shared" ca="1" si="550"/>
        <v>4.6900914241708032</v>
      </c>
    </row>
    <row r="5102" spans="1:16" x14ac:dyDescent="0.25">
      <c r="A5102" s="32">
        <f ca="1">Uniform_A+B5102*(Uniform_B-Uniform_A)</f>
        <v>5.9635764795663047</v>
      </c>
      <c r="B5102" s="2">
        <f t="shared" ca="1" si="546"/>
        <v>0.59635764795663049</v>
      </c>
      <c r="C5102" s="4"/>
      <c r="D5102" s="5">
        <f ca="1">IF(E5102&lt;(Driehoek_C-Driehoek_A)/(Driehoek_B-Driehoek_A),Driehoek_A+SQRT(E5102*(Driehoek_B-Driehoek_A)*(Driehoek_C-Driehoek_A)),Driehoek_B-SQRT((1-E5102)*(Driehoek_B-Driehoek_A)*(Driehoek_B-Driehoek_C)))</f>
        <v>3.978107889241512</v>
      </c>
      <c r="E5102" s="2">
        <f t="shared" ca="1" si="547"/>
        <v>0.27949363010567929</v>
      </c>
      <c r="F5102" s="2"/>
      <c r="G5102" s="15">
        <f ca="1">_xlfn.NORM.INV(H5102,Normaal_Mu,Normaal_Sigma)</f>
        <v>4.715634982517046</v>
      </c>
      <c r="H5102" s="2">
        <f t="shared" ca="1" si="548"/>
        <v>0.44346792371103461</v>
      </c>
      <c r="I5102" s="2"/>
      <c r="J5102" s="15">
        <f ca="1">-LN(K5102) /NegExp_Labda</f>
        <v>3.3228771316791965</v>
      </c>
      <c r="K5102" s="2">
        <f t="shared" ca="1" si="549"/>
        <v>0.51449192106142394</v>
      </c>
      <c r="L5102" s="2"/>
      <c r="M5102" s="17">
        <f t="shared" ca="1" si="551"/>
        <v>4</v>
      </c>
      <c r="N5102" s="2">
        <f t="shared" ca="1" si="545"/>
        <v>0.32667916399616204</v>
      </c>
      <c r="O5102" s="2"/>
      <c r="P5102" s="31">
        <f t="shared" ca="1" si="550"/>
        <v>4.3960392966008115</v>
      </c>
    </row>
    <row r="5103" spans="1:16" x14ac:dyDescent="0.25">
      <c r="A5103" s="32">
        <f ca="1">Uniform_A+B5103*(Uniform_B-Uniform_A)</f>
        <v>3.15216225256881</v>
      </c>
      <c r="B5103" s="2">
        <f t="shared" ca="1" si="546"/>
        <v>0.31521622525688098</v>
      </c>
      <c r="C5103" s="4"/>
      <c r="D5103" s="5">
        <f ca="1">IF(E5103&lt;(Driehoek_C-Driehoek_A)/(Driehoek_B-Driehoek_A),Driehoek_A+SQRT(E5103*(Driehoek_B-Driehoek_A)*(Driehoek_C-Driehoek_A)),Driehoek_B-SQRT((1-E5103)*(Driehoek_B-Driehoek_A)*(Driehoek_B-Driehoek_C)))</f>
        <v>5.2646321196838883</v>
      </c>
      <c r="E5103" s="2">
        <f t="shared" ca="1" si="547"/>
        <v>0.60134362282007758</v>
      </c>
      <c r="F5103" s="2"/>
      <c r="G5103" s="15">
        <f ca="1">_xlfn.NORM.INV(H5103,Normaal_Mu,Normaal_Sigma)</f>
        <v>4.2458796685607849</v>
      </c>
      <c r="H5103" s="2">
        <f t="shared" ca="1" si="548"/>
        <v>0.35306444659903857</v>
      </c>
      <c r="I5103" s="2"/>
      <c r="J5103" s="15">
        <f ca="1">-LN(K5103) /NegExp_Labda</f>
        <v>0.53242887366406777</v>
      </c>
      <c r="K5103" s="2">
        <f t="shared" ca="1" si="549"/>
        <v>0.8989878364124434</v>
      </c>
      <c r="L5103" s="2"/>
      <c r="M5103" s="17">
        <f t="shared" ca="1" si="551"/>
        <v>3</v>
      </c>
      <c r="N5103" s="2">
        <f t="shared" ca="1" si="545"/>
        <v>0.18794788301118404</v>
      </c>
      <c r="O5103" s="2"/>
      <c r="P5103" s="31">
        <f t="shared" ca="1" si="550"/>
        <v>3.2390205828955105</v>
      </c>
    </row>
    <row r="5104" spans="1:16" x14ac:dyDescent="0.25">
      <c r="A5104" s="32">
        <f ca="1">Uniform_A+B5104*(Uniform_B-Uniform_A)</f>
        <v>5.2557934379035238</v>
      </c>
      <c r="B5104" s="2">
        <f t="shared" ca="1" si="546"/>
        <v>0.52557934379035243</v>
      </c>
      <c r="C5104" s="4"/>
      <c r="D5104" s="5">
        <f ca="1">IF(E5104&lt;(Driehoek_C-Driehoek_A)/(Driehoek_B-Driehoek_A),Driehoek_A+SQRT(E5104*(Driehoek_B-Driehoek_A)*(Driehoek_C-Driehoek_A)),Driehoek_B-SQRT((1-E5104)*(Driehoek_B-Driehoek_A)*(Driehoek_B-Driehoek_C)))</f>
        <v>4.0236227873971488</v>
      </c>
      <c r="E5104" s="2">
        <f t="shared" ca="1" si="547"/>
        <v>0.29244770965391631</v>
      </c>
      <c r="F5104" s="2"/>
      <c r="G5104" s="15">
        <f ca="1">_xlfn.NORM.INV(H5104,Normaal_Mu,Normaal_Sigma)</f>
        <v>4.6352827390486429</v>
      </c>
      <c r="H5104" s="2">
        <f t="shared" ca="1" si="548"/>
        <v>0.42765064474429337</v>
      </c>
      <c r="I5104" s="2"/>
      <c r="J5104" s="15">
        <f ca="1">-LN(K5104) /NegExp_Labda</f>
        <v>0.97371889240187159</v>
      </c>
      <c r="K5104" s="2">
        <f t="shared" ca="1" si="549"/>
        <v>0.82304551301414153</v>
      </c>
      <c r="L5104" s="2"/>
      <c r="M5104" s="17">
        <f t="shared" ca="1" si="551"/>
        <v>3</v>
      </c>
      <c r="N5104" s="2">
        <f t="shared" ca="1" si="545"/>
        <v>0.15001321889045571</v>
      </c>
      <c r="O5104" s="2"/>
      <c r="P5104" s="31">
        <f t="shared" ca="1" si="550"/>
        <v>3.5776835713502373</v>
      </c>
    </row>
    <row r="5105" spans="1:16" x14ac:dyDescent="0.25">
      <c r="A5105" s="32">
        <f ca="1">Uniform_A+B5105*(Uniform_B-Uniform_A)</f>
        <v>4.1597925027692551</v>
      </c>
      <c r="B5105" s="2">
        <f t="shared" ca="1" si="546"/>
        <v>0.41597925027692551</v>
      </c>
      <c r="C5105" s="4"/>
      <c r="D5105" s="5">
        <f ca="1">IF(E5105&lt;(Driehoek_C-Driehoek_A)/(Driehoek_B-Driehoek_A),Driehoek_A+SQRT(E5105*(Driehoek_B-Driehoek_A)*(Driehoek_C-Driehoek_A)),Driehoek_B-SQRT((1-E5105)*(Driehoek_B-Driehoek_A)*(Driehoek_B-Driehoek_C)))</f>
        <v>5.6850101559389588</v>
      </c>
      <c r="E5105" s="2">
        <f t="shared" ca="1" si="547"/>
        <v>0.68602406667920435</v>
      </c>
      <c r="F5105" s="2"/>
      <c r="G5105" s="15">
        <f ca="1">_xlfn.NORM.INV(H5105,Normaal_Mu,Normaal_Sigma)</f>
        <v>4.2844215356367714</v>
      </c>
      <c r="H5105" s="2">
        <f t="shared" ca="1" si="548"/>
        <v>0.36025052467632057</v>
      </c>
      <c r="I5105" s="2"/>
      <c r="J5105" s="15">
        <f ca="1">-LN(K5105) /NegExp_Labda</f>
        <v>4.5961069297242618</v>
      </c>
      <c r="K5105" s="2">
        <f t="shared" ca="1" si="549"/>
        <v>0.39882945444156581</v>
      </c>
      <c r="L5105" s="2"/>
      <c r="M5105" s="17">
        <f t="shared" ca="1" si="551"/>
        <v>2</v>
      </c>
      <c r="N5105" s="2">
        <f t="shared" ca="1" si="545"/>
        <v>0.11301082459394185</v>
      </c>
      <c r="O5105" s="2"/>
      <c r="P5105" s="31">
        <f t="shared" ca="1" si="550"/>
        <v>4.1450662248138492</v>
      </c>
    </row>
    <row r="5106" spans="1:16" x14ac:dyDescent="0.25">
      <c r="A5106" s="32">
        <f ca="1">Uniform_A+B5106*(Uniform_B-Uniform_A)</f>
        <v>5.5763808148048479</v>
      </c>
      <c r="B5106" s="2">
        <f t="shared" ca="1" si="546"/>
        <v>0.55763808148048477</v>
      </c>
      <c r="C5106" s="4"/>
      <c r="D5106" s="5">
        <f ca="1">IF(E5106&lt;(Driehoek_C-Driehoek_A)/(Driehoek_B-Driehoek_A),Driehoek_A+SQRT(E5106*(Driehoek_B-Driehoek_A)*(Driehoek_C-Driehoek_A)),Driehoek_B-SQRT((1-E5106)*(Driehoek_B-Driehoek_A)*(Driehoek_B-Driehoek_C)))</f>
        <v>3.0137333396925752</v>
      </c>
      <c r="E5106" s="2">
        <f t="shared" ca="1" si="547"/>
        <v>7.3403948857447276E-2</v>
      </c>
      <c r="F5106" s="2"/>
      <c r="G5106" s="15">
        <f ca="1">_xlfn.NORM.INV(H5106,Normaal_Mu,Normaal_Sigma)</f>
        <v>3.5076730397342448</v>
      </c>
      <c r="H5106" s="2">
        <f t="shared" ca="1" si="548"/>
        <v>0.22778433302582313</v>
      </c>
      <c r="I5106" s="2"/>
      <c r="J5106" s="15">
        <f ca="1">-LN(K5106) /NegExp_Labda</f>
        <v>0.74222559203638483</v>
      </c>
      <c r="K5106" s="2">
        <f t="shared" ca="1" si="549"/>
        <v>0.8620473164020106</v>
      </c>
      <c r="L5106" s="2"/>
      <c r="M5106" s="17">
        <f t="shared" ca="1" si="551"/>
        <v>7</v>
      </c>
      <c r="N5106" s="2">
        <f t="shared" ca="1" si="545"/>
        <v>0.77641512708527571</v>
      </c>
      <c r="O5106" s="2"/>
      <c r="P5106" s="31">
        <f t="shared" ca="1" si="550"/>
        <v>3.9680025572536111</v>
      </c>
    </row>
    <row r="5107" spans="1:16" x14ac:dyDescent="0.25">
      <c r="A5107" s="32">
        <f ca="1">Uniform_A+B5107*(Uniform_B-Uniform_A)</f>
        <v>7.6061920278755153</v>
      </c>
      <c r="B5107" s="2">
        <f t="shared" ca="1" si="546"/>
        <v>0.76061920278755157</v>
      </c>
      <c r="C5107" s="4"/>
      <c r="D5107" s="5">
        <f ca="1">IF(E5107&lt;(Driehoek_C-Driehoek_A)/(Driehoek_B-Driehoek_A),Driehoek_A+SQRT(E5107*(Driehoek_B-Driehoek_A)*(Driehoek_C-Driehoek_A)),Driehoek_B-SQRT((1-E5107)*(Driehoek_B-Driehoek_A)*(Driehoek_B-Driehoek_C)))</f>
        <v>4.4682067025769028</v>
      </c>
      <c r="E5107" s="2">
        <f t="shared" ca="1" si="547"/>
        <v>0.413224271698031</v>
      </c>
      <c r="F5107" s="2"/>
      <c r="G5107" s="15">
        <f ca="1">_xlfn.NORM.INV(H5107,Normaal_Mu,Normaal_Sigma)</f>
        <v>5.0680769667843046</v>
      </c>
      <c r="H5107" s="2">
        <f t="shared" ca="1" si="548"/>
        <v>0.51357676841975286</v>
      </c>
      <c r="I5107" s="2"/>
      <c r="J5107" s="15">
        <f ca="1">-LN(K5107) /NegExp_Labda</f>
        <v>1.7212993460832462</v>
      </c>
      <c r="K5107" s="2">
        <f t="shared" ca="1" si="549"/>
        <v>0.70874472317994275</v>
      </c>
      <c r="L5107" s="2"/>
      <c r="M5107" s="17">
        <f t="shared" ca="1" si="551"/>
        <v>2</v>
      </c>
      <c r="N5107" s="2">
        <f t="shared" ca="1" si="545"/>
        <v>5.7860988433050098E-2</v>
      </c>
      <c r="O5107" s="2"/>
      <c r="P5107" s="31">
        <f t="shared" ca="1" si="550"/>
        <v>4.1727550086639935</v>
      </c>
    </row>
    <row r="5108" spans="1:16" x14ac:dyDescent="0.25">
      <c r="A5108" s="32">
        <f ca="1">Uniform_A+B5108*(Uniform_B-Uniform_A)</f>
        <v>8.1676914281221933</v>
      </c>
      <c r="B5108" s="2">
        <f t="shared" ca="1" si="546"/>
        <v>0.81676914281221924</v>
      </c>
      <c r="C5108" s="4"/>
      <c r="D5108" s="5">
        <f ca="1">IF(E5108&lt;(Driehoek_C-Driehoek_A)/(Driehoek_B-Driehoek_A),Driehoek_A+SQRT(E5108*(Driehoek_B-Driehoek_A)*(Driehoek_C-Driehoek_A)),Driehoek_B-SQRT((1-E5108)*(Driehoek_B-Driehoek_A)*(Driehoek_B-Driehoek_C)))</f>
        <v>5.2946487464185683</v>
      </c>
      <c r="E5108" s="2">
        <f t="shared" ca="1" si="547"/>
        <v>0.60772491678807161</v>
      </c>
      <c r="F5108" s="2"/>
      <c r="G5108" s="15">
        <f ca="1">_xlfn.NORM.INV(H5108,Normaal_Mu,Normaal_Sigma)</f>
        <v>8.5292215692964319</v>
      </c>
      <c r="H5108" s="2">
        <f t="shared" ca="1" si="548"/>
        <v>0.96118539914826662</v>
      </c>
      <c r="I5108" s="2"/>
      <c r="J5108" s="15">
        <f ca="1">-LN(K5108) /NegExp_Labda</f>
        <v>5.8627862598926246</v>
      </c>
      <c r="K5108" s="2">
        <f t="shared" ca="1" si="549"/>
        <v>0.30957426875451455</v>
      </c>
      <c r="L5108" s="2"/>
      <c r="M5108" s="17">
        <f t="shared" ca="1" si="551"/>
        <v>3</v>
      </c>
      <c r="N5108" s="2">
        <f t="shared" ca="1" si="545"/>
        <v>0.17428490257145701</v>
      </c>
      <c r="O5108" s="2"/>
      <c r="P5108" s="31">
        <f t="shared" ca="1" si="550"/>
        <v>6.1708696007459638</v>
      </c>
    </row>
    <row r="5109" spans="1:16" x14ac:dyDescent="0.25">
      <c r="A5109" s="32">
        <f ca="1">Uniform_A+B5109*(Uniform_B-Uniform_A)</f>
        <v>7.3846033680118364</v>
      </c>
      <c r="B5109" s="2">
        <f t="shared" ca="1" si="546"/>
        <v>0.73846033680118361</v>
      </c>
      <c r="C5109" s="4"/>
      <c r="D5109" s="5">
        <f ca="1">IF(E5109&lt;(Driehoek_C-Driehoek_A)/(Driehoek_B-Driehoek_A),Driehoek_A+SQRT(E5109*(Driehoek_B-Driehoek_A)*(Driehoek_C-Driehoek_A)),Driehoek_B-SQRT((1-E5109)*(Driehoek_B-Driehoek_A)*(Driehoek_B-Driehoek_C)))</f>
        <v>3.7138462889788668</v>
      </c>
      <c r="E5109" s="2">
        <f t="shared" ca="1" si="547"/>
        <v>0.20980493587475957</v>
      </c>
      <c r="F5109" s="2"/>
      <c r="G5109" s="15">
        <f ca="1">_xlfn.NORM.INV(H5109,Normaal_Mu,Normaal_Sigma)</f>
        <v>4.027645365808362</v>
      </c>
      <c r="H5109" s="2">
        <f t="shared" ca="1" si="548"/>
        <v>0.31342072611546978</v>
      </c>
      <c r="I5109" s="2"/>
      <c r="J5109" s="15">
        <f ca="1">-LN(K5109) /NegExp_Labda</f>
        <v>1.4037389599200618</v>
      </c>
      <c r="K5109" s="2">
        <f t="shared" ca="1" si="549"/>
        <v>0.75521878369398743</v>
      </c>
      <c r="L5109" s="2"/>
      <c r="M5109" s="17">
        <f t="shared" ca="1" si="551"/>
        <v>7</v>
      </c>
      <c r="N5109" s="2">
        <f t="shared" ca="1" si="545"/>
        <v>0.84711951269805397</v>
      </c>
      <c r="O5109" s="2"/>
      <c r="P5109" s="31">
        <f t="shared" ca="1" si="550"/>
        <v>4.7059667965438248</v>
      </c>
    </row>
    <row r="5110" spans="1:16" x14ac:dyDescent="0.25">
      <c r="A5110" s="32">
        <f ca="1">Uniform_A+B5110*(Uniform_B-Uniform_A)</f>
        <v>4.541166898344561</v>
      </c>
      <c r="B5110" s="2">
        <f t="shared" ca="1" si="546"/>
        <v>0.45411668983445608</v>
      </c>
      <c r="C5110" s="4"/>
      <c r="D5110" s="5">
        <f ca="1">IF(E5110&lt;(Driehoek_C-Driehoek_A)/(Driehoek_B-Driehoek_A),Driehoek_A+SQRT(E5110*(Driehoek_B-Driehoek_A)*(Driehoek_C-Driehoek_A)),Driehoek_B-SQRT((1-E5110)*(Driehoek_B-Driehoek_A)*(Driehoek_B-Driehoek_C)))</f>
        <v>5.5403270088064724</v>
      </c>
      <c r="E5110" s="2">
        <f t="shared" ca="1" si="547"/>
        <v>0.65801893697160085</v>
      </c>
      <c r="F5110" s="2"/>
      <c r="G5110" s="15">
        <f ca="1">_xlfn.NORM.INV(H5110,Normaal_Mu,Normaal_Sigma)</f>
        <v>5.9230199174849671</v>
      </c>
      <c r="H5110" s="2">
        <f t="shared" ca="1" si="548"/>
        <v>0.67778361091990214</v>
      </c>
      <c r="I5110" s="2"/>
      <c r="J5110" s="15">
        <f ca="1">-LN(K5110) /NegExp_Labda</f>
        <v>14.617946470020934</v>
      </c>
      <c r="K5110" s="2">
        <f t="shared" ca="1" si="549"/>
        <v>5.3740450439314857E-2</v>
      </c>
      <c r="L5110" s="2"/>
      <c r="M5110" s="17">
        <f t="shared" ca="1" si="551"/>
        <v>9</v>
      </c>
      <c r="N5110" s="2">
        <f t="shared" ca="1" si="545"/>
        <v>0.93289686474262012</v>
      </c>
      <c r="O5110" s="2"/>
      <c r="P5110" s="31">
        <f t="shared" ca="1" si="550"/>
        <v>7.9244920589313868</v>
      </c>
    </row>
    <row r="5111" spans="1:16" x14ac:dyDescent="0.25">
      <c r="A5111" s="32">
        <f ca="1">Uniform_A+B5111*(Uniform_B-Uniform_A)</f>
        <v>5.8660623721531522</v>
      </c>
      <c r="B5111" s="2">
        <f t="shared" ca="1" si="546"/>
        <v>0.58660623721531524</v>
      </c>
      <c r="C5111" s="4"/>
      <c r="D5111" s="5">
        <f ca="1">IF(E5111&lt;(Driehoek_C-Driehoek_A)/(Driehoek_B-Driehoek_A),Driehoek_A+SQRT(E5111*(Driehoek_B-Driehoek_A)*(Driehoek_C-Driehoek_A)),Driehoek_B-SQRT((1-E5111)*(Driehoek_B-Driehoek_A)*(Driehoek_B-Driehoek_C)))</f>
        <v>8.0694869199200738</v>
      </c>
      <c r="E5111" s="2">
        <f t="shared" ca="1" si="547"/>
        <v>0.97526129736571909</v>
      </c>
      <c r="F5111" s="2"/>
      <c r="G5111" s="15">
        <f ca="1">_xlfn.NORM.INV(H5111,Normaal_Mu,Normaal_Sigma)</f>
        <v>4.4509051616144752</v>
      </c>
      <c r="H5111" s="2">
        <f t="shared" ca="1" si="548"/>
        <v>0.39183198386740292</v>
      </c>
      <c r="I5111" s="2"/>
      <c r="J5111" s="15">
        <f ca="1">-LN(K5111) /NegExp_Labda</f>
        <v>0.91023819742561851</v>
      </c>
      <c r="K5111" s="2">
        <f t="shared" ca="1" si="549"/>
        <v>0.83356162902300213</v>
      </c>
      <c r="L5111" s="2"/>
      <c r="M5111" s="17">
        <f t="shared" ca="1" si="551"/>
        <v>6</v>
      </c>
      <c r="N5111" s="2">
        <f t="shared" ca="1" si="545"/>
        <v>0.62357274379602079</v>
      </c>
      <c r="O5111" s="2"/>
      <c r="P5111" s="31">
        <f t="shared" ca="1" si="550"/>
        <v>5.0593385302226634</v>
      </c>
    </row>
    <row r="5112" spans="1:16" x14ac:dyDescent="0.25">
      <c r="A5112" s="32">
        <f ca="1">Uniform_A+B5112*(Uniform_B-Uniform_A)</f>
        <v>3.6201509311922884</v>
      </c>
      <c r="B5112" s="2">
        <f t="shared" ca="1" si="546"/>
        <v>0.36201509311922886</v>
      </c>
      <c r="C5112" s="4"/>
      <c r="D5112" s="5">
        <f ca="1">IF(E5112&lt;(Driehoek_C-Driehoek_A)/(Driehoek_B-Driehoek_A),Driehoek_A+SQRT(E5112*(Driehoek_B-Driehoek_A)*(Driehoek_C-Driehoek_A)),Driehoek_B-SQRT((1-E5112)*(Driehoek_B-Driehoek_A)*(Driehoek_B-Driehoek_C)))</f>
        <v>5.6152483500098933</v>
      </c>
      <c r="E5112" s="2">
        <f t="shared" ca="1" si="547"/>
        <v>0.67267017908255</v>
      </c>
      <c r="F5112" s="2"/>
      <c r="G5112" s="15">
        <f ca="1">_xlfn.NORM.INV(H5112,Normaal_Mu,Normaal_Sigma)</f>
        <v>3.0563468807719989</v>
      </c>
      <c r="H5112" s="2">
        <f t="shared" ca="1" si="548"/>
        <v>0.16556842019259688</v>
      </c>
      <c r="I5112" s="2"/>
      <c r="J5112" s="15">
        <f ca="1">-LN(K5112) /NegExp_Labda</f>
        <v>1.5095835067169063</v>
      </c>
      <c r="K5112" s="2">
        <f t="shared" ca="1" si="549"/>
        <v>0.73939965332220547</v>
      </c>
      <c r="L5112" s="2"/>
      <c r="M5112" s="17">
        <f t="shared" ca="1" si="551"/>
        <v>7</v>
      </c>
      <c r="N5112" s="2">
        <f t="shared" ca="1" si="545"/>
        <v>0.79349137781153323</v>
      </c>
      <c r="O5112" s="2"/>
      <c r="P5112" s="31">
        <f t="shared" ca="1" si="550"/>
        <v>4.1602659337382173</v>
      </c>
    </row>
    <row r="5113" spans="1:16" x14ac:dyDescent="0.25">
      <c r="A5113" s="32">
        <f ca="1">Uniform_A+B5113*(Uniform_B-Uniform_A)</f>
        <v>5.8406489149734249</v>
      </c>
      <c r="B5113" s="2">
        <f t="shared" ca="1" si="546"/>
        <v>0.58406489149734253</v>
      </c>
      <c r="C5113" s="4"/>
      <c r="D5113" s="5">
        <f ca="1">IF(E5113&lt;(Driehoek_C-Driehoek_A)/(Driehoek_B-Driehoek_A),Driehoek_A+SQRT(E5113*(Driehoek_B-Driehoek_A)*(Driehoek_C-Driehoek_A)),Driehoek_B-SQRT((1-E5113)*(Driehoek_B-Driehoek_A)*(Driehoek_B-Driehoek_C)))</f>
        <v>5.2242326134658725</v>
      </c>
      <c r="E5113" s="2">
        <f t="shared" ca="1" si="547"/>
        <v>0.59267373265100687</v>
      </c>
      <c r="F5113" s="2"/>
      <c r="G5113" s="15">
        <f ca="1">_xlfn.NORM.INV(H5113,Normaal_Mu,Normaal_Sigma)</f>
        <v>2.7590434765081566</v>
      </c>
      <c r="H5113" s="2">
        <f t="shared" ca="1" si="548"/>
        <v>0.13125500551188674</v>
      </c>
      <c r="I5113" s="2"/>
      <c r="J5113" s="15">
        <f ca="1">-LN(K5113) /NegExp_Labda</f>
        <v>4.5838823335918253</v>
      </c>
      <c r="K5113" s="2">
        <f t="shared" ca="1" si="549"/>
        <v>0.39980575324234446</v>
      </c>
      <c r="L5113" s="2"/>
      <c r="M5113" s="17">
        <f t="shared" ca="1" si="551"/>
        <v>3</v>
      </c>
      <c r="N5113" s="2">
        <f t="shared" ca="1" si="545"/>
        <v>0.2592895181174516</v>
      </c>
      <c r="O5113" s="2"/>
      <c r="P5113" s="31">
        <f t="shared" ca="1" si="550"/>
        <v>4.2815614677078555</v>
      </c>
    </row>
    <row r="5114" spans="1:16" x14ac:dyDescent="0.25">
      <c r="A5114" s="32">
        <f ca="1">Uniform_A+B5114*(Uniform_B-Uniform_A)</f>
        <v>9.114724068955546</v>
      </c>
      <c r="B5114" s="2">
        <f t="shared" ca="1" si="546"/>
        <v>0.91147240689555464</v>
      </c>
      <c r="C5114" s="4"/>
      <c r="D5114" s="5">
        <f ca="1">IF(E5114&lt;(Driehoek_C-Driehoek_A)/(Driehoek_B-Driehoek_A),Driehoek_A+SQRT(E5114*(Driehoek_B-Driehoek_A)*(Driehoek_C-Driehoek_A)),Driehoek_B-SQRT((1-E5114)*(Driehoek_B-Driehoek_A)*(Driehoek_B-Driehoek_C)))</f>
        <v>2.8102667009001085</v>
      </c>
      <c r="E5114" s="2">
        <f t="shared" ca="1" si="547"/>
        <v>4.6895151899110421E-2</v>
      </c>
      <c r="F5114" s="2"/>
      <c r="G5114" s="15">
        <f ca="1">_xlfn.NORM.INV(H5114,Normaal_Mu,Normaal_Sigma)</f>
        <v>6.4868467908599676</v>
      </c>
      <c r="H5114" s="2">
        <f t="shared" ca="1" si="548"/>
        <v>0.7713873078316289</v>
      </c>
      <c r="I5114" s="2"/>
      <c r="J5114" s="15">
        <f ca="1">-LN(K5114) /NegExp_Labda</f>
        <v>2.361954921588941</v>
      </c>
      <c r="K5114" s="2">
        <f t="shared" ca="1" si="549"/>
        <v>0.6235096827460288</v>
      </c>
      <c r="L5114" s="2"/>
      <c r="M5114" s="17">
        <f t="shared" ca="1" si="551"/>
        <v>10</v>
      </c>
      <c r="N5114" s="2">
        <f t="shared" ca="1" si="545"/>
        <v>0.97772278248843381</v>
      </c>
      <c r="O5114" s="2"/>
      <c r="P5114" s="31">
        <f t="shared" ca="1" si="550"/>
        <v>6.1547584964609126</v>
      </c>
    </row>
    <row r="5115" spans="1:16" x14ac:dyDescent="0.25">
      <c r="A5115" s="32">
        <f ca="1">Uniform_A+B5115*(Uniform_B-Uniform_A)</f>
        <v>2.8433384760372515</v>
      </c>
      <c r="B5115" s="2">
        <f t="shared" ca="1" si="546"/>
        <v>0.28433384760372515</v>
      </c>
      <c r="C5115" s="4"/>
      <c r="D5115" s="5">
        <f ca="1">IF(E5115&lt;(Driehoek_C-Driehoek_A)/(Driehoek_B-Driehoek_A),Driehoek_A+SQRT(E5115*(Driehoek_B-Driehoek_A)*(Driehoek_C-Driehoek_A)),Driehoek_B-SQRT((1-E5115)*(Driehoek_B-Driehoek_A)*(Driehoek_B-Driehoek_C)))</f>
        <v>8.031109707887083</v>
      </c>
      <c r="E5115" s="2">
        <f t="shared" ca="1" si="547"/>
        <v>0.97317861719569565</v>
      </c>
      <c r="F5115" s="2"/>
      <c r="G5115" s="15">
        <f ca="1">_xlfn.NORM.INV(H5115,Normaal_Mu,Normaal_Sigma)</f>
        <v>4.4731696385937996</v>
      </c>
      <c r="H5115" s="2">
        <f t="shared" ca="1" si="548"/>
        <v>0.39611529557627922</v>
      </c>
      <c r="I5115" s="2"/>
      <c r="J5115" s="15">
        <f ca="1">-LN(K5115) /NegExp_Labda</f>
        <v>15.047714536426675</v>
      </c>
      <c r="K5115" s="2">
        <f t="shared" ca="1" si="549"/>
        <v>4.9314214777849474E-2</v>
      </c>
      <c r="L5115" s="2"/>
      <c r="M5115" s="17">
        <f t="shared" ca="1" si="551"/>
        <v>5</v>
      </c>
      <c r="N5115" s="2">
        <f t="shared" ca="1" si="545"/>
        <v>0.46256182395220424</v>
      </c>
      <c r="O5115" s="2"/>
      <c r="P5115" s="31">
        <f t="shared" ca="1" si="550"/>
        <v>7.0790664717889626</v>
      </c>
    </row>
    <row r="5116" spans="1:16" x14ac:dyDescent="0.25">
      <c r="A5116" s="32">
        <f ca="1">Uniform_A+B5116*(Uniform_B-Uniform_A)</f>
        <v>9.8857679711153903</v>
      </c>
      <c r="B5116" s="2">
        <f t="shared" ca="1" si="546"/>
        <v>0.98857679711153901</v>
      </c>
      <c r="C5116" s="4"/>
      <c r="D5116" s="5">
        <f ca="1">IF(E5116&lt;(Driehoek_C-Driehoek_A)/(Driehoek_B-Driehoek_A),Driehoek_A+SQRT(E5116*(Driehoek_B-Driehoek_A)*(Driehoek_C-Driehoek_A)),Driehoek_B-SQRT((1-E5116)*(Driehoek_B-Driehoek_A)*(Driehoek_B-Driehoek_C)))</f>
        <v>4.0251960893650578</v>
      </c>
      <c r="E5116" s="2">
        <f t="shared" ca="1" si="547"/>
        <v>0.29289503002089401</v>
      </c>
      <c r="F5116" s="2"/>
      <c r="G5116" s="15">
        <f ca="1">_xlfn.NORM.INV(H5116,Normaal_Mu,Normaal_Sigma)</f>
        <v>7.2226534279253558</v>
      </c>
      <c r="H5116" s="2">
        <f t="shared" ca="1" si="548"/>
        <v>0.8667861276485106</v>
      </c>
      <c r="I5116" s="2"/>
      <c r="J5116" s="15">
        <f ca="1">-LN(K5116) /NegExp_Labda</f>
        <v>2.3789621033176558</v>
      </c>
      <c r="K5116" s="2">
        <f t="shared" ca="1" si="549"/>
        <v>0.62139245709467239</v>
      </c>
      <c r="L5116" s="2"/>
      <c r="M5116" s="17">
        <f t="shared" ca="1" si="551"/>
        <v>7</v>
      </c>
      <c r="N5116" s="2">
        <f t="shared" ca="1" si="545"/>
        <v>0.8455956051003104</v>
      </c>
      <c r="O5116" s="2"/>
      <c r="P5116" s="31">
        <f t="shared" ca="1" si="550"/>
        <v>6.1025159183446913</v>
      </c>
    </row>
    <row r="5117" spans="1:16" x14ac:dyDescent="0.25">
      <c r="A5117" s="32">
        <f ca="1">Uniform_A+B5117*(Uniform_B-Uniform_A)</f>
        <v>2.8346670386906982</v>
      </c>
      <c r="B5117" s="2">
        <f t="shared" ca="1" si="546"/>
        <v>0.2834667038690698</v>
      </c>
      <c r="C5117" s="4"/>
      <c r="D5117" s="5">
        <f ca="1">IF(E5117&lt;(Driehoek_C-Driehoek_A)/(Driehoek_B-Driehoek_A),Driehoek_A+SQRT(E5117*(Driehoek_B-Driehoek_A)*(Driehoek_C-Driehoek_A)),Driehoek_B-SQRT((1-E5117)*(Driehoek_B-Driehoek_A)*(Driehoek_B-Driehoek_C)))</f>
        <v>3.1144176874040723</v>
      </c>
      <c r="E5117" s="2">
        <f t="shared" ca="1" si="547"/>
        <v>8.8709055857074337E-2</v>
      </c>
      <c r="F5117" s="2"/>
      <c r="G5117" s="15">
        <f ca="1">_xlfn.NORM.INV(H5117,Normaal_Mu,Normaal_Sigma)</f>
        <v>3.1104141460967649</v>
      </c>
      <c r="H5117" s="2">
        <f t="shared" ca="1" si="548"/>
        <v>0.17238230179333414</v>
      </c>
      <c r="I5117" s="2"/>
      <c r="J5117" s="15">
        <f ca="1">-LN(K5117) /NegExp_Labda</f>
        <v>5.8639460112829642</v>
      </c>
      <c r="K5117" s="2">
        <f t="shared" ca="1" si="549"/>
        <v>0.30950247124384245</v>
      </c>
      <c r="L5117" s="2"/>
      <c r="M5117" s="17">
        <f t="shared" ca="1" si="551"/>
        <v>9</v>
      </c>
      <c r="N5117" s="2">
        <f t="shared" ca="1" si="545"/>
        <v>0.95594916748785441</v>
      </c>
      <c r="O5117" s="2"/>
      <c r="P5117" s="31">
        <f t="shared" ca="1" si="550"/>
        <v>4.7846889766949001</v>
      </c>
    </row>
    <row r="5118" spans="1:16" x14ac:dyDescent="0.25">
      <c r="A5118" s="32">
        <f ca="1">Uniform_A+B5118*(Uniform_B-Uniform_A)</f>
        <v>8.1765159867393251</v>
      </c>
      <c r="B5118" s="2">
        <f t="shared" ca="1" si="546"/>
        <v>0.81765159867393244</v>
      </c>
      <c r="C5118" s="4"/>
      <c r="D5118" s="5">
        <f ca="1">IF(E5118&lt;(Driehoek_C-Driehoek_A)/(Driehoek_B-Driehoek_A),Driehoek_A+SQRT(E5118*(Driehoek_B-Driehoek_A)*(Driehoek_C-Driehoek_A)),Driehoek_B-SQRT((1-E5118)*(Driehoek_B-Driehoek_A)*(Driehoek_B-Driehoek_C)))</f>
        <v>4.6139655713051608</v>
      </c>
      <c r="E5118" s="2">
        <f t="shared" ca="1" si="547"/>
        <v>0.45036291400867234</v>
      </c>
      <c r="F5118" s="2"/>
      <c r="G5118" s="15">
        <f ca="1">_xlfn.NORM.INV(H5118,Normaal_Mu,Normaal_Sigma)</f>
        <v>5.7294187968883961</v>
      </c>
      <c r="H5118" s="2">
        <f t="shared" ca="1" si="548"/>
        <v>0.64233582888844143</v>
      </c>
      <c r="I5118" s="2"/>
      <c r="J5118" s="15">
        <f ca="1">-LN(K5118) /NegExp_Labda</f>
        <v>4.3962920169036082</v>
      </c>
      <c r="K5118" s="2">
        <f t="shared" ca="1" si="549"/>
        <v>0.41509062737297431</v>
      </c>
      <c r="L5118" s="2"/>
      <c r="M5118" s="17">
        <f t="shared" ca="1" si="551"/>
        <v>2</v>
      </c>
      <c r="N5118" s="2">
        <f t="shared" ca="1" si="545"/>
        <v>5.4720532343788375E-2</v>
      </c>
      <c r="O5118" s="2"/>
      <c r="P5118" s="31">
        <f t="shared" ca="1" si="550"/>
        <v>4.9832384743672984</v>
      </c>
    </row>
    <row r="5119" spans="1:16" x14ac:dyDescent="0.25">
      <c r="A5119" s="32">
        <f ca="1">Uniform_A+B5119*(Uniform_B-Uniform_A)</f>
        <v>1.8751119714374065</v>
      </c>
      <c r="B5119" s="2">
        <f t="shared" ca="1" si="546"/>
        <v>0.18751119714374065</v>
      </c>
      <c r="C5119" s="4"/>
      <c r="D5119" s="5">
        <f ca="1">IF(E5119&lt;(Driehoek_C-Driehoek_A)/(Driehoek_B-Driehoek_A),Driehoek_A+SQRT(E5119*(Driehoek_B-Driehoek_A)*(Driehoek_C-Driehoek_A)),Driehoek_B-SQRT((1-E5119)*(Driehoek_B-Driehoek_A)*(Driehoek_B-Driehoek_C)))</f>
        <v>3.955682907150508</v>
      </c>
      <c r="E5119" s="2">
        <f t="shared" ca="1" si="547"/>
        <v>0.27319254523719028</v>
      </c>
      <c r="F5119" s="2"/>
      <c r="G5119" s="15">
        <f ca="1">_xlfn.NORM.INV(H5119,Normaal_Mu,Normaal_Sigma)</f>
        <v>7.5390212192684132</v>
      </c>
      <c r="H5119" s="2">
        <f t="shared" ca="1" si="548"/>
        <v>0.89787049553328779</v>
      </c>
      <c r="I5119" s="2"/>
      <c r="J5119" s="15">
        <f ca="1">-LN(K5119) /NegExp_Labda</f>
        <v>3.6658308911494206</v>
      </c>
      <c r="K5119" s="2">
        <f t="shared" ca="1" si="549"/>
        <v>0.48038559328252817</v>
      </c>
      <c r="L5119" s="2"/>
      <c r="M5119" s="17">
        <f t="shared" ca="1" si="551"/>
        <v>7</v>
      </c>
      <c r="N5119" s="2">
        <f t="shared" ca="1" si="545"/>
        <v>0.84424232775063635</v>
      </c>
      <c r="O5119" s="2"/>
      <c r="P5119" s="31">
        <f t="shared" ca="1" si="550"/>
        <v>4.80712939780115</v>
      </c>
    </row>
    <row r="5120" spans="1:16" x14ac:dyDescent="0.25">
      <c r="A5120" s="32">
        <f ca="1">Uniform_A+B5120*(Uniform_B-Uniform_A)</f>
        <v>4.4872653237452251</v>
      </c>
      <c r="B5120" s="2">
        <f t="shared" ca="1" si="546"/>
        <v>0.44872653237452254</v>
      </c>
      <c r="C5120" s="4"/>
      <c r="D5120" s="5">
        <f ca="1">IF(E5120&lt;(Driehoek_C-Driehoek_A)/(Driehoek_B-Driehoek_A),Driehoek_A+SQRT(E5120*(Driehoek_B-Driehoek_A)*(Driehoek_C-Driehoek_A)),Driehoek_B-SQRT((1-E5120)*(Driehoek_B-Driehoek_A)*(Driehoek_B-Driehoek_C)))</f>
        <v>8.4165530233304491</v>
      </c>
      <c r="E5120" s="2">
        <f t="shared" ca="1" si="547"/>
        <v>0.99027398929757604</v>
      </c>
      <c r="F5120" s="2"/>
      <c r="G5120" s="15">
        <f ca="1">_xlfn.NORM.INV(H5120,Normaal_Mu,Normaal_Sigma)</f>
        <v>5.9120875209466819</v>
      </c>
      <c r="H5120" s="2">
        <f t="shared" ca="1" si="548"/>
        <v>0.67582074474261455</v>
      </c>
      <c r="I5120" s="2"/>
      <c r="J5120" s="15">
        <f ca="1">-LN(K5120) /NegExp_Labda</f>
        <v>0.56937124750250301</v>
      </c>
      <c r="K5120" s="2">
        <f t="shared" ca="1" si="549"/>
        <v>0.89237016482106002</v>
      </c>
      <c r="L5120" s="2"/>
      <c r="M5120" s="17">
        <f t="shared" ca="1" si="551"/>
        <v>4</v>
      </c>
      <c r="N5120" s="2">
        <f t="shared" ca="1" si="545"/>
        <v>0.34104159418089552</v>
      </c>
      <c r="O5120" s="2"/>
      <c r="P5120" s="31">
        <f t="shared" ca="1" si="550"/>
        <v>4.6770554231049717</v>
      </c>
    </row>
    <row r="5121" spans="1:16" x14ac:dyDescent="0.25">
      <c r="A5121" s="32">
        <f ca="1">Uniform_A+B5121*(Uniform_B-Uniform_A)</f>
        <v>5.2805854145142197</v>
      </c>
      <c r="B5121" s="2">
        <f t="shared" ca="1" si="546"/>
        <v>0.52805854145142195</v>
      </c>
      <c r="C5121" s="4"/>
      <c r="D5121" s="5">
        <f ca="1">IF(E5121&lt;(Driehoek_C-Driehoek_A)/(Driehoek_B-Driehoek_A),Driehoek_A+SQRT(E5121*(Driehoek_B-Driehoek_A)*(Driehoek_C-Driehoek_A)),Driehoek_B-SQRT((1-E5121)*(Driehoek_B-Driehoek_A)*(Driehoek_B-Driehoek_C)))</f>
        <v>3.8413106767475904</v>
      </c>
      <c r="E5121" s="2">
        <f t="shared" ca="1" si="547"/>
        <v>0.24217321487890497</v>
      </c>
      <c r="F5121" s="2"/>
      <c r="G5121" s="15">
        <f ca="1">_xlfn.NORM.INV(H5121,Normaal_Mu,Normaal_Sigma)</f>
        <v>8.9574640731925133</v>
      </c>
      <c r="H5121" s="2">
        <f t="shared" ca="1" si="548"/>
        <v>0.97607690801077673</v>
      </c>
      <c r="I5121" s="2"/>
      <c r="J5121" s="15">
        <f ca="1">-LN(K5121) /NegExp_Labda</f>
        <v>7.4347878823655664</v>
      </c>
      <c r="K5121" s="2">
        <f t="shared" ca="1" si="549"/>
        <v>0.22605937873065363</v>
      </c>
      <c r="L5121" s="2"/>
      <c r="M5121" s="17">
        <f t="shared" ca="1" si="551"/>
        <v>5</v>
      </c>
      <c r="N5121" s="2">
        <f t="shared" ca="1" si="545"/>
        <v>0.56013693497397643</v>
      </c>
      <c r="O5121" s="2"/>
      <c r="P5121" s="31">
        <f t="shared" ca="1" si="550"/>
        <v>6.1028296093639778</v>
      </c>
    </row>
    <row r="5122" spans="1:16" x14ac:dyDescent="0.25">
      <c r="A5122" s="32">
        <f ca="1">Uniform_A+B5122*(Uniform_B-Uniform_A)</f>
        <v>3.0913833466937533</v>
      </c>
      <c r="B5122" s="2">
        <f t="shared" ca="1" si="546"/>
        <v>0.30913833466937535</v>
      </c>
      <c r="C5122" s="4"/>
      <c r="D5122" s="5">
        <f ca="1">IF(E5122&lt;(Driehoek_C-Driehoek_A)/(Driehoek_B-Driehoek_A),Driehoek_A+SQRT(E5122*(Driehoek_B-Driehoek_A)*(Driehoek_C-Driehoek_A)),Driehoek_B-SQRT((1-E5122)*(Driehoek_B-Driehoek_A)*(Driehoek_B-Driehoek_C)))</f>
        <v>4.8543591162761839</v>
      </c>
      <c r="E5122" s="2">
        <f t="shared" ca="1" si="547"/>
        <v>0.50896176180564623</v>
      </c>
      <c r="F5122" s="2"/>
      <c r="G5122" s="15">
        <f ca="1">_xlfn.NORM.INV(H5122,Normaal_Mu,Normaal_Sigma)</f>
        <v>2.8597684705942843</v>
      </c>
      <c r="H5122" s="2">
        <f t="shared" ca="1" si="548"/>
        <v>0.14228360197302858</v>
      </c>
      <c r="I5122" s="2"/>
      <c r="J5122" s="15">
        <f ca="1">-LN(K5122) /NegExp_Labda</f>
        <v>4.0034941030856288</v>
      </c>
      <c r="K5122" s="2">
        <f t="shared" ca="1" si="549"/>
        <v>0.44901507346262926</v>
      </c>
      <c r="L5122" s="2"/>
      <c r="M5122" s="17">
        <f t="shared" ca="1" si="551"/>
        <v>2</v>
      </c>
      <c r="N5122" s="2">
        <f t="shared" ca="1" si="545"/>
        <v>0.12341184928003168</v>
      </c>
      <c r="O5122" s="2"/>
      <c r="P5122" s="31">
        <f t="shared" ca="1" si="550"/>
        <v>3.3618010073299702</v>
      </c>
    </row>
    <row r="5123" spans="1:16" x14ac:dyDescent="0.25">
      <c r="A5123" s="32">
        <f ca="1">Uniform_A+B5123*(Uniform_B-Uniform_A)</f>
        <v>7.2361992393992747</v>
      </c>
      <c r="B5123" s="2">
        <f t="shared" ca="1" si="546"/>
        <v>0.72361992393992747</v>
      </c>
      <c r="C5123" s="4"/>
      <c r="D5123" s="5">
        <f ca="1">IF(E5123&lt;(Driehoek_C-Driehoek_A)/(Driehoek_B-Driehoek_A),Driehoek_A+SQRT(E5123*(Driehoek_B-Driehoek_A)*(Driehoek_C-Driehoek_A)),Driehoek_B-SQRT((1-E5123)*(Driehoek_B-Driehoek_A)*(Driehoek_B-Driehoek_C)))</f>
        <v>4.8972385628769635</v>
      </c>
      <c r="E5123" s="2">
        <f t="shared" ca="1" si="547"/>
        <v>0.51906710257303179</v>
      </c>
      <c r="F5123" s="2"/>
      <c r="G5123" s="15">
        <f ca="1">_xlfn.NORM.INV(H5123,Normaal_Mu,Normaal_Sigma)</f>
        <v>5.8690412344558727</v>
      </c>
      <c r="H5123" s="2">
        <f t="shared" ca="1" si="548"/>
        <v>0.66804478675395718</v>
      </c>
      <c r="I5123" s="2"/>
      <c r="J5123" s="15">
        <f ca="1">-LN(K5123) /NegExp_Labda</f>
        <v>0.78893435305620785</v>
      </c>
      <c r="K5123" s="2">
        <f t="shared" ca="1" si="549"/>
        <v>0.85403178184467643</v>
      </c>
      <c r="L5123" s="2"/>
      <c r="M5123" s="17">
        <f t="shared" ca="1" si="551"/>
        <v>4</v>
      </c>
      <c r="N5123" s="2">
        <f t="shared" ca="1" si="545"/>
        <v>0.30427200310104097</v>
      </c>
      <c r="O5123" s="2"/>
      <c r="P5123" s="31">
        <f t="shared" ca="1" si="550"/>
        <v>4.5582826779576644</v>
      </c>
    </row>
    <row r="5124" spans="1:16" x14ac:dyDescent="0.25">
      <c r="A5124" s="32">
        <f ca="1">Uniform_A+B5124*(Uniform_B-Uniform_A)</f>
        <v>7.9769735576816805</v>
      </c>
      <c r="B5124" s="2">
        <f t="shared" ca="1" si="546"/>
        <v>0.79769735576816803</v>
      </c>
      <c r="C5124" s="4"/>
      <c r="D5124" s="5">
        <f ca="1">IF(E5124&lt;(Driehoek_C-Driehoek_A)/(Driehoek_B-Driehoek_A),Driehoek_A+SQRT(E5124*(Driehoek_B-Driehoek_A)*(Driehoek_C-Driehoek_A)),Driehoek_B-SQRT((1-E5124)*(Driehoek_B-Driehoek_A)*(Driehoek_B-Driehoek_C)))</f>
        <v>3.565053142807201</v>
      </c>
      <c r="E5124" s="2">
        <f t="shared" ca="1" si="547"/>
        <v>0.17495652427219266</v>
      </c>
      <c r="F5124" s="2"/>
      <c r="G5124" s="15">
        <f ca="1">_xlfn.NORM.INV(H5124,Normaal_Mu,Normaal_Sigma)</f>
        <v>5.5736037492568844</v>
      </c>
      <c r="H5124" s="2">
        <f t="shared" ca="1" si="548"/>
        <v>0.61286798626446159</v>
      </c>
      <c r="I5124" s="2"/>
      <c r="J5124" s="15">
        <f ca="1">-LN(K5124) /NegExp_Labda</f>
        <v>4.0919640539165343</v>
      </c>
      <c r="K5124" s="2">
        <f t="shared" ca="1" si="549"/>
        <v>0.44114008064674659</v>
      </c>
      <c r="L5124" s="2"/>
      <c r="M5124" s="17">
        <f t="shared" ca="1" si="551"/>
        <v>5</v>
      </c>
      <c r="N5124" s="2">
        <f t="shared" ca="1" si="545"/>
        <v>0.52018659697479286</v>
      </c>
      <c r="O5124" s="2"/>
      <c r="P5124" s="31">
        <f t="shared" ca="1" si="550"/>
        <v>5.2415189007324603</v>
      </c>
    </row>
    <row r="5125" spans="1:16" x14ac:dyDescent="0.25">
      <c r="A5125" s="32">
        <f ca="1">Uniform_A+B5125*(Uniform_B-Uniform_A)</f>
        <v>5.5389696866717166</v>
      </c>
      <c r="B5125" s="2">
        <f t="shared" ca="1" si="546"/>
        <v>0.55389696866717164</v>
      </c>
      <c r="C5125" s="4"/>
      <c r="D5125" s="5">
        <f ca="1">IF(E5125&lt;(Driehoek_C-Driehoek_A)/(Driehoek_B-Driehoek_A),Driehoek_A+SQRT(E5125*(Driehoek_B-Driehoek_A)*(Driehoek_C-Driehoek_A)),Driehoek_B-SQRT((1-E5125)*(Driehoek_B-Driehoek_A)*(Driehoek_B-Driehoek_C)))</f>
        <v>3.59547770295858</v>
      </c>
      <c r="E5125" s="2">
        <f t="shared" ca="1" si="547"/>
        <v>0.18182493575985625</v>
      </c>
      <c r="F5125" s="2"/>
      <c r="G5125" s="15">
        <f ca="1">_xlfn.NORM.INV(H5125,Normaal_Mu,Normaal_Sigma)</f>
        <v>4.4467472324469517</v>
      </c>
      <c r="H5125" s="2">
        <f t="shared" ca="1" si="548"/>
        <v>0.39103350182140917</v>
      </c>
      <c r="I5125" s="2"/>
      <c r="J5125" s="15">
        <f ca="1">-LN(K5125) /NegExp_Labda</f>
        <v>3.4232731919828705</v>
      </c>
      <c r="K5125" s="2">
        <f t="shared" ca="1" si="549"/>
        <v>0.5042643530508335</v>
      </c>
      <c r="L5125" s="2"/>
      <c r="M5125" s="17">
        <f t="shared" ca="1" si="551"/>
        <v>4</v>
      </c>
      <c r="N5125" s="2">
        <f t="shared" ref="N5125:N5188" ca="1" si="552">RAND()</f>
        <v>0.29732201843654116</v>
      </c>
      <c r="O5125" s="2"/>
      <c r="P5125" s="31">
        <f t="shared" ca="1" si="550"/>
        <v>4.2008935628120243</v>
      </c>
    </row>
    <row r="5126" spans="1:16" x14ac:dyDescent="0.25">
      <c r="A5126" s="32">
        <f ca="1">Uniform_A+B5126*(Uniform_B-Uniform_A)</f>
        <v>9.8901770056770886</v>
      </c>
      <c r="B5126" s="2">
        <f t="shared" ref="B5126:B5189" ca="1" si="553">RAND()</f>
        <v>0.98901770056770888</v>
      </c>
      <c r="C5126" s="4"/>
      <c r="D5126" s="5">
        <f ca="1">IF(E5126&lt;(Driehoek_C-Driehoek_A)/(Driehoek_B-Driehoek_A),Driehoek_A+SQRT(E5126*(Driehoek_B-Driehoek_A)*(Driehoek_C-Driehoek_A)),Driehoek_B-SQRT((1-E5126)*(Driehoek_B-Driehoek_A)*(Driehoek_B-Driehoek_C)))</f>
        <v>2.6635734157182736</v>
      </c>
      <c r="E5126" s="2">
        <f t="shared" ref="E5126:E5189" ca="1" si="554">RAND()</f>
        <v>3.1452119860572614E-2</v>
      </c>
      <c r="F5126" s="2"/>
      <c r="G5126" s="15">
        <f ca="1">_xlfn.NORM.INV(H5126,Normaal_Mu,Normaal_Sigma)</f>
        <v>4.4155244265090383</v>
      </c>
      <c r="H5126" s="2">
        <f t="shared" ref="H5126:H5189" ca="1" si="555">RAND()</f>
        <v>0.38505241116849753</v>
      </c>
      <c r="I5126" s="2"/>
      <c r="J5126" s="15">
        <f ca="1">-LN(K5126) /NegExp_Labda</f>
        <v>6.2627293102747483</v>
      </c>
      <c r="K5126" s="2">
        <f t="shared" ref="K5126:K5189" ca="1" si="556">RAND()</f>
        <v>0.28577632285992205</v>
      </c>
      <c r="L5126" s="2"/>
      <c r="M5126" s="17">
        <f t="shared" ca="1" si="551"/>
        <v>3</v>
      </c>
      <c r="N5126" s="2">
        <f t="shared" ca="1" si="552"/>
        <v>0.20316460371779366</v>
      </c>
      <c r="O5126" s="2"/>
      <c r="P5126" s="31">
        <f t="shared" ca="1" si="550"/>
        <v>5.2464008316358299</v>
      </c>
    </row>
    <row r="5127" spans="1:16" x14ac:dyDescent="0.25">
      <c r="A5127" s="32">
        <f ca="1">Uniform_A+B5127*(Uniform_B-Uniform_A)</f>
        <v>6.3196323111953721</v>
      </c>
      <c r="B5127" s="2">
        <f t="shared" ca="1" si="553"/>
        <v>0.63196323111953723</v>
      </c>
      <c r="C5127" s="4"/>
      <c r="D5127" s="5">
        <f ca="1">IF(E5127&lt;(Driehoek_C-Driehoek_A)/(Driehoek_B-Driehoek_A),Driehoek_A+SQRT(E5127*(Driehoek_B-Driehoek_A)*(Driehoek_C-Driehoek_A)),Driehoek_B-SQRT((1-E5127)*(Driehoek_B-Driehoek_A)*(Driehoek_B-Driehoek_C)))</f>
        <v>3.3091280676527806</v>
      </c>
      <c r="E5127" s="2">
        <f t="shared" ca="1" si="554"/>
        <v>0.12241544982259311</v>
      </c>
      <c r="F5127" s="2"/>
      <c r="G5127" s="15">
        <f ca="1">_xlfn.NORM.INV(H5127,Normaal_Mu,Normaal_Sigma)</f>
        <v>6.6366606615409767</v>
      </c>
      <c r="H5127" s="2">
        <f t="shared" ca="1" si="555"/>
        <v>0.79341570425430041</v>
      </c>
      <c r="I5127" s="2"/>
      <c r="J5127" s="15">
        <f ca="1">-LN(K5127) /NegExp_Labda</f>
        <v>1.2954276863755803</v>
      </c>
      <c r="K5127" s="2">
        <f t="shared" ca="1" si="556"/>
        <v>0.77175700622892995</v>
      </c>
      <c r="L5127" s="2"/>
      <c r="M5127" s="17">
        <f t="shared" ca="1" si="551"/>
        <v>2</v>
      </c>
      <c r="N5127" s="2">
        <f t="shared" ca="1" si="552"/>
        <v>8.6732399000026272E-2</v>
      </c>
      <c r="O5127" s="2"/>
      <c r="P5127" s="31">
        <f t="shared" ca="1" si="550"/>
        <v>3.9121697453529416</v>
      </c>
    </row>
    <row r="5128" spans="1:16" x14ac:dyDescent="0.25">
      <c r="A5128" s="32">
        <f ca="1">Uniform_A+B5128*(Uniform_B-Uniform_A)</f>
        <v>7.8820256143350855</v>
      </c>
      <c r="B5128" s="2">
        <f t="shared" ca="1" si="553"/>
        <v>0.78820256143350853</v>
      </c>
      <c r="C5128" s="4"/>
      <c r="D5128" s="5">
        <f ca="1">IF(E5128&lt;(Driehoek_C-Driehoek_A)/(Driehoek_B-Driehoek_A),Driehoek_A+SQRT(E5128*(Driehoek_B-Driehoek_A)*(Driehoek_C-Driehoek_A)),Driehoek_B-SQRT((1-E5128)*(Driehoek_B-Driehoek_A)*(Driehoek_B-Driehoek_C)))</f>
        <v>5.2499952311441369</v>
      </c>
      <c r="E5128" s="2">
        <f t="shared" ca="1" si="554"/>
        <v>0.59821326381595108</v>
      </c>
      <c r="F5128" s="2"/>
      <c r="G5128" s="15">
        <f ca="1">_xlfn.NORM.INV(H5128,Normaal_Mu,Normaal_Sigma)</f>
        <v>5.3832241348515426</v>
      </c>
      <c r="H5128" s="2">
        <f t="shared" ca="1" si="555"/>
        <v>0.57597695538455662</v>
      </c>
      <c r="I5128" s="2"/>
      <c r="J5128" s="15">
        <f ca="1">-LN(K5128) /NegExp_Labda</f>
        <v>1.4833209383096424</v>
      </c>
      <c r="K5128" s="2">
        <f t="shared" ca="1" si="556"/>
        <v>0.74329357761022063</v>
      </c>
      <c r="L5128" s="2"/>
      <c r="M5128" s="17">
        <f t="shared" ca="1" si="551"/>
        <v>6</v>
      </c>
      <c r="N5128" s="2">
        <f t="shared" ca="1" si="552"/>
        <v>0.61717190106191044</v>
      </c>
      <c r="O5128" s="2"/>
      <c r="P5128" s="31">
        <f t="shared" ca="1" si="550"/>
        <v>5.1997131837280808</v>
      </c>
    </row>
    <row r="5129" spans="1:16" x14ac:dyDescent="0.25">
      <c r="A5129" s="32">
        <f ca="1">Uniform_A+B5129*(Uniform_B-Uniform_A)</f>
        <v>1.5996540078049293</v>
      </c>
      <c r="B5129" s="2">
        <f t="shared" ca="1" si="553"/>
        <v>0.15996540078049293</v>
      </c>
      <c r="C5129" s="4"/>
      <c r="D5129" s="5">
        <f ca="1">IF(E5129&lt;(Driehoek_C-Driehoek_A)/(Driehoek_B-Driehoek_A),Driehoek_A+SQRT(E5129*(Driehoek_B-Driehoek_A)*(Driehoek_C-Driehoek_A)),Driehoek_B-SQRT((1-E5129)*(Driehoek_B-Driehoek_A)*(Driehoek_B-Driehoek_C)))</f>
        <v>7.3769225002253949</v>
      </c>
      <c r="E5129" s="2">
        <f t="shared" ca="1" si="554"/>
        <v>0.9247319837064405</v>
      </c>
      <c r="F5129" s="2"/>
      <c r="G5129" s="15">
        <f ca="1">_xlfn.NORM.INV(H5129,Normaal_Mu,Normaal_Sigma)</f>
        <v>3.8078585084680814</v>
      </c>
      <c r="H5129" s="2">
        <f t="shared" ca="1" si="555"/>
        <v>0.27556398317067299</v>
      </c>
      <c r="I5129" s="2"/>
      <c r="J5129" s="15">
        <f ca="1">-LN(K5129) /NegExp_Labda</f>
        <v>1.6106099182778544</v>
      </c>
      <c r="K5129" s="2">
        <f t="shared" ca="1" si="556"/>
        <v>0.72460979438700057</v>
      </c>
      <c r="L5129" s="2"/>
      <c r="M5129" s="17">
        <f t="shared" ca="1" si="551"/>
        <v>2</v>
      </c>
      <c r="N5129" s="2">
        <f t="shared" ca="1" si="552"/>
        <v>4.387083945668846E-2</v>
      </c>
      <c r="O5129" s="2"/>
      <c r="P5129" s="31">
        <f t="shared" ca="1" si="550"/>
        <v>3.2790089869552519</v>
      </c>
    </row>
    <row r="5130" spans="1:16" x14ac:dyDescent="0.25">
      <c r="A5130" s="32">
        <f ca="1">Uniform_A+B5130*(Uniform_B-Uniform_A)</f>
        <v>8.5718951685698208E-2</v>
      </c>
      <c r="B5130" s="2">
        <f t="shared" ca="1" si="553"/>
        <v>8.5718951685698208E-3</v>
      </c>
      <c r="C5130" s="4"/>
      <c r="D5130" s="5">
        <f ca="1">IF(E5130&lt;(Driehoek_C-Driehoek_A)/(Driehoek_B-Driehoek_A),Driehoek_A+SQRT(E5130*(Driehoek_B-Driehoek_A)*(Driehoek_C-Driehoek_A)),Driehoek_B-SQRT((1-E5130)*(Driehoek_B-Driehoek_A)*(Driehoek_B-Driehoek_C)))</f>
        <v>8.4874171161204064</v>
      </c>
      <c r="E5130" s="2">
        <f t="shared" ca="1" si="554"/>
        <v>0.99249310820439085</v>
      </c>
      <c r="F5130" s="2"/>
      <c r="G5130" s="15">
        <f ca="1">_xlfn.NORM.INV(H5130,Normaal_Mu,Normaal_Sigma)</f>
        <v>3.610816034414007</v>
      </c>
      <c r="H5130" s="2">
        <f t="shared" ca="1" si="555"/>
        <v>0.24365551898367621</v>
      </c>
      <c r="I5130" s="2"/>
      <c r="J5130" s="15">
        <f ca="1">-LN(K5130) /NegExp_Labda</f>
        <v>12.062190859145733</v>
      </c>
      <c r="K5130" s="2">
        <f t="shared" ca="1" si="556"/>
        <v>8.9596576196037669E-2</v>
      </c>
      <c r="L5130" s="2"/>
      <c r="M5130" s="17">
        <f t="shared" ca="1" si="551"/>
        <v>2</v>
      </c>
      <c r="N5130" s="2">
        <f t="shared" ca="1" si="552"/>
        <v>6.4344370647676952E-2</v>
      </c>
      <c r="O5130" s="2"/>
      <c r="P5130" s="31">
        <f t="shared" ca="1" si="550"/>
        <v>5.2492285922731687</v>
      </c>
    </row>
    <row r="5131" spans="1:16" x14ac:dyDescent="0.25">
      <c r="A5131" s="32">
        <f ca="1">Uniform_A+B5131*(Uniform_B-Uniform_A)</f>
        <v>1.0700292698480318</v>
      </c>
      <c r="B5131" s="2">
        <f t="shared" ca="1" si="553"/>
        <v>0.10700292698480318</v>
      </c>
      <c r="C5131" s="4"/>
      <c r="D5131" s="5">
        <f ca="1">IF(E5131&lt;(Driehoek_C-Driehoek_A)/(Driehoek_B-Driehoek_A),Driehoek_A+SQRT(E5131*(Driehoek_B-Driehoek_A)*(Driehoek_C-Driehoek_A)),Driehoek_B-SQRT((1-E5131)*(Driehoek_B-Driehoek_A)*(Driehoek_B-Driehoek_C)))</f>
        <v>3.7547407383404052</v>
      </c>
      <c r="E5131" s="2">
        <f t="shared" ca="1" si="554"/>
        <v>0.2199367899136736</v>
      </c>
      <c r="F5131" s="2"/>
      <c r="G5131" s="15">
        <f ca="1">_xlfn.NORM.INV(H5131,Normaal_Mu,Normaal_Sigma)</f>
        <v>6.276602434530222</v>
      </c>
      <c r="H5131" s="2">
        <f t="shared" ca="1" si="555"/>
        <v>0.73836119011491741</v>
      </c>
      <c r="I5131" s="2"/>
      <c r="J5131" s="15">
        <f ca="1">-LN(K5131) /NegExp_Labda</f>
        <v>3.5192281616405232</v>
      </c>
      <c r="K5131" s="2">
        <f t="shared" ca="1" si="556"/>
        <v>0.49467928656321192</v>
      </c>
      <c r="L5131" s="2"/>
      <c r="M5131" s="17">
        <f t="shared" ca="1" si="551"/>
        <v>6</v>
      </c>
      <c r="N5131" s="2">
        <f t="shared" ca="1" si="552"/>
        <v>0.67738508907587147</v>
      </c>
      <c r="O5131" s="2"/>
      <c r="P5131" s="31">
        <f t="shared" ca="1" si="550"/>
        <v>4.1241201208718365</v>
      </c>
    </row>
    <row r="5132" spans="1:16" x14ac:dyDescent="0.25">
      <c r="A5132" s="32">
        <f ca="1">Uniform_A+B5132*(Uniform_B-Uniform_A)</f>
        <v>7.7982322911340853</v>
      </c>
      <c r="B5132" s="2">
        <f t="shared" ca="1" si="553"/>
        <v>0.77982322911340851</v>
      </c>
      <c r="C5132" s="4"/>
      <c r="D5132" s="5">
        <f ca="1">IF(E5132&lt;(Driehoek_C-Driehoek_A)/(Driehoek_B-Driehoek_A),Driehoek_A+SQRT(E5132*(Driehoek_B-Driehoek_A)*(Driehoek_C-Driehoek_A)),Driehoek_B-SQRT((1-E5132)*(Driehoek_B-Driehoek_A)*(Driehoek_B-Driehoek_C)))</f>
        <v>7.0539320899288462</v>
      </c>
      <c r="E5132" s="2">
        <f t="shared" ca="1" si="554"/>
        <v>0.89179484826832267</v>
      </c>
      <c r="F5132" s="2"/>
      <c r="G5132" s="15">
        <f ca="1">_xlfn.NORM.INV(H5132,Normaal_Mu,Normaal_Sigma)</f>
        <v>4.7614166420531321</v>
      </c>
      <c r="H5132" s="2">
        <f t="shared" ca="1" si="555"/>
        <v>0.45252213782176332</v>
      </c>
      <c r="I5132" s="2"/>
      <c r="J5132" s="15">
        <f ca="1">-LN(K5132) /NegExp_Labda</f>
        <v>3.2811077988110902</v>
      </c>
      <c r="K5132" s="2">
        <f t="shared" ca="1" si="556"/>
        <v>0.51880792046469437</v>
      </c>
      <c r="L5132" s="2"/>
      <c r="M5132" s="17">
        <f t="shared" ca="1" si="551"/>
        <v>4</v>
      </c>
      <c r="N5132" s="2">
        <f t="shared" ca="1" si="552"/>
        <v>0.43225242426994304</v>
      </c>
      <c r="O5132" s="2"/>
      <c r="P5132" s="31">
        <f t="shared" ca="1" si="550"/>
        <v>5.3789377643854301</v>
      </c>
    </row>
    <row r="5133" spans="1:16" x14ac:dyDescent="0.25">
      <c r="A5133" s="32">
        <f ca="1">Uniform_A+B5133*(Uniform_B-Uniform_A)</f>
        <v>8.2226365813866895</v>
      </c>
      <c r="B5133" s="2">
        <f t="shared" ca="1" si="553"/>
        <v>0.82226365813866897</v>
      </c>
      <c r="C5133" s="4"/>
      <c r="D5133" s="5">
        <f ca="1">IF(E5133&lt;(Driehoek_C-Driehoek_A)/(Driehoek_B-Driehoek_A),Driehoek_A+SQRT(E5133*(Driehoek_B-Driehoek_A)*(Driehoek_C-Driehoek_A)),Driehoek_B-SQRT((1-E5133)*(Driehoek_B-Driehoek_A)*(Driehoek_B-Driehoek_C)))</f>
        <v>3.0328107027559326</v>
      </c>
      <c r="E5133" s="2">
        <f t="shared" ca="1" si="554"/>
        <v>7.6192710551943099E-2</v>
      </c>
      <c r="F5133" s="2"/>
      <c r="G5133" s="15">
        <f ca="1">_xlfn.NORM.INV(H5133,Normaal_Mu,Normaal_Sigma)</f>
        <v>4.6747895226524729</v>
      </c>
      <c r="H5133" s="2">
        <f t="shared" ca="1" si="555"/>
        <v>0.4354146310145478</v>
      </c>
      <c r="I5133" s="2"/>
      <c r="J5133" s="15">
        <f ca="1">-LN(K5133) /NegExp_Labda</f>
        <v>4.9489318799882556</v>
      </c>
      <c r="K5133" s="2">
        <f t="shared" ca="1" si="556"/>
        <v>0.37165607720105609</v>
      </c>
      <c r="L5133" s="2"/>
      <c r="M5133" s="17">
        <f t="shared" ca="1" si="551"/>
        <v>4</v>
      </c>
      <c r="N5133" s="2">
        <f t="shared" ca="1" si="552"/>
        <v>0.42807887479275819</v>
      </c>
      <c r="O5133" s="2"/>
      <c r="P5133" s="31">
        <f t="shared" ref="P5133:P5196" ca="1" si="557">SUM(A5133,D5133,G5133,J5133,M5133)/5</f>
        <v>4.9758337373566706</v>
      </c>
    </row>
    <row r="5134" spans="1:16" x14ac:dyDescent="0.25">
      <c r="A5134" s="32">
        <f ca="1">Uniform_A+B5134*(Uniform_B-Uniform_A)</f>
        <v>9.3174999585387823</v>
      </c>
      <c r="B5134" s="2">
        <f t="shared" ca="1" si="553"/>
        <v>0.93174999585387819</v>
      </c>
      <c r="C5134" s="4"/>
      <c r="D5134" s="5">
        <f ca="1">IF(E5134&lt;(Driehoek_C-Driehoek_A)/(Driehoek_B-Driehoek_A),Driehoek_A+SQRT(E5134*(Driehoek_B-Driehoek_A)*(Driehoek_C-Driehoek_A)),Driehoek_B-SQRT((1-E5134)*(Driehoek_B-Driehoek_A)*(Driehoek_B-Driehoek_C)))</f>
        <v>4.0055838525572742</v>
      </c>
      <c r="E5134" s="2">
        <f t="shared" ca="1" si="554"/>
        <v>0.28730878131895321</v>
      </c>
      <c r="F5134" s="2"/>
      <c r="G5134" s="15">
        <f ca="1">_xlfn.NORM.INV(H5134,Normaal_Mu,Normaal_Sigma)</f>
        <v>3.0049448319957346</v>
      </c>
      <c r="H5134" s="2">
        <f t="shared" ca="1" si="555"/>
        <v>0.15925424578528624</v>
      </c>
      <c r="I5134" s="2"/>
      <c r="J5134" s="15">
        <f ca="1">-LN(K5134) /NegExp_Labda</f>
        <v>5.8420165029415694</v>
      </c>
      <c r="K5134" s="2">
        <f t="shared" ca="1" si="556"/>
        <v>0.3108628998210089</v>
      </c>
      <c r="L5134" s="2"/>
      <c r="M5134" s="17">
        <f t="shared" ca="1" si="551"/>
        <v>2</v>
      </c>
      <c r="N5134" s="2">
        <f t="shared" ca="1" si="552"/>
        <v>5.2034972423260162E-2</v>
      </c>
      <c r="O5134" s="2"/>
      <c r="P5134" s="31">
        <f t="shared" ca="1" si="557"/>
        <v>4.8340090292066717</v>
      </c>
    </row>
    <row r="5135" spans="1:16" x14ac:dyDescent="0.25">
      <c r="A5135" s="32">
        <f ca="1">Uniform_A+B5135*(Uniform_B-Uniform_A)</f>
        <v>9.9110184319065873</v>
      </c>
      <c r="B5135" s="2">
        <f t="shared" ca="1" si="553"/>
        <v>0.99110184319065864</v>
      </c>
      <c r="C5135" s="4"/>
      <c r="D5135" s="5">
        <f ca="1">IF(E5135&lt;(Driehoek_C-Driehoek_A)/(Driehoek_B-Driehoek_A),Driehoek_A+SQRT(E5135*(Driehoek_B-Driehoek_A)*(Driehoek_C-Driehoek_A)),Driehoek_B-SQRT((1-E5135)*(Driehoek_B-Driehoek_A)*(Driehoek_B-Driehoek_C)))</f>
        <v>4.9460874653602875</v>
      </c>
      <c r="E5135" s="2">
        <f t="shared" ca="1" si="554"/>
        <v>0.53045123318545773</v>
      </c>
      <c r="F5135" s="2"/>
      <c r="G5135" s="15">
        <f ca="1">_xlfn.NORM.INV(H5135,Normaal_Mu,Normaal_Sigma)</f>
        <v>7.2367134729650431</v>
      </c>
      <c r="H5135" s="2">
        <f t="shared" ca="1" si="555"/>
        <v>0.86829266796357774</v>
      </c>
      <c r="I5135" s="2"/>
      <c r="J5135" s="15">
        <f ca="1">-LN(K5135) /NegExp_Labda</f>
        <v>8.52423790389971</v>
      </c>
      <c r="K5135" s="2">
        <f t="shared" ca="1" si="556"/>
        <v>0.18180009389223706</v>
      </c>
      <c r="L5135" s="2"/>
      <c r="M5135" s="17">
        <f t="shared" ca="1" si="551"/>
        <v>7</v>
      </c>
      <c r="N5135" s="2">
        <f t="shared" ca="1" si="552"/>
        <v>0.76949251997307699</v>
      </c>
      <c r="O5135" s="2"/>
      <c r="P5135" s="31">
        <f t="shared" ca="1" si="557"/>
        <v>7.5236114548263258</v>
      </c>
    </row>
    <row r="5136" spans="1:16" x14ac:dyDescent="0.25">
      <c r="A5136" s="32">
        <f ca="1">Uniform_A+B5136*(Uniform_B-Uniform_A)</f>
        <v>1.4435421577478424</v>
      </c>
      <c r="B5136" s="2">
        <f t="shared" ca="1" si="553"/>
        <v>0.14435421577478424</v>
      </c>
      <c r="C5136" s="4"/>
      <c r="D5136" s="5">
        <f ca="1">IF(E5136&lt;(Driehoek_C-Driehoek_A)/(Driehoek_B-Driehoek_A),Driehoek_A+SQRT(E5136*(Driehoek_B-Driehoek_A)*(Driehoek_C-Driehoek_A)),Driehoek_B-SQRT((1-E5136)*(Driehoek_B-Driehoek_A)*(Driehoek_B-Driehoek_C)))</f>
        <v>4.9995217415420665</v>
      </c>
      <c r="E5136" s="2">
        <f t="shared" ca="1" si="554"/>
        <v>0.54274782010301081</v>
      </c>
      <c r="F5136" s="2"/>
      <c r="G5136" s="15">
        <f ca="1">_xlfn.NORM.INV(H5136,Normaal_Mu,Normaal_Sigma)</f>
        <v>7.7142807006234566</v>
      </c>
      <c r="H5136" s="2">
        <f t="shared" ca="1" si="555"/>
        <v>0.91263169020625556</v>
      </c>
      <c r="I5136" s="2"/>
      <c r="J5136" s="15">
        <f ca="1">-LN(K5136) /NegExp_Labda</f>
        <v>1.8941054135940596</v>
      </c>
      <c r="K5136" s="2">
        <f t="shared" ca="1" si="556"/>
        <v>0.68466810066342865</v>
      </c>
      <c r="L5136" s="2"/>
      <c r="M5136" s="17">
        <f t="shared" ca="1" si="551"/>
        <v>4</v>
      </c>
      <c r="N5136" s="2">
        <f t="shared" ca="1" si="552"/>
        <v>0.33246455646294071</v>
      </c>
      <c r="O5136" s="2"/>
      <c r="P5136" s="31">
        <f t="shared" ca="1" si="557"/>
        <v>4.0102900027014847</v>
      </c>
    </row>
    <row r="5137" spans="1:16" x14ac:dyDescent="0.25">
      <c r="A5137" s="32">
        <f ca="1">Uniform_A+B5137*(Uniform_B-Uniform_A)</f>
        <v>2.028902319462913</v>
      </c>
      <c r="B5137" s="2">
        <f t="shared" ca="1" si="553"/>
        <v>0.2028902319462913</v>
      </c>
      <c r="C5137" s="4"/>
      <c r="D5137" s="5">
        <f ca="1">IF(E5137&lt;(Driehoek_C-Driehoek_A)/(Driehoek_B-Driehoek_A),Driehoek_A+SQRT(E5137*(Driehoek_B-Driehoek_A)*(Driehoek_C-Driehoek_A)),Driehoek_B-SQRT((1-E5137)*(Driehoek_B-Driehoek_A)*(Driehoek_B-Driehoek_C)))</f>
        <v>3.5856383683192705</v>
      </c>
      <c r="E5137" s="2">
        <f t="shared" ca="1" si="554"/>
        <v>0.17958921679187134</v>
      </c>
      <c r="F5137" s="2"/>
      <c r="G5137" s="15">
        <f ca="1">_xlfn.NORM.INV(H5137,Normaal_Mu,Normaal_Sigma)</f>
        <v>7.66510838270524</v>
      </c>
      <c r="H5137" s="2">
        <f t="shared" ca="1" si="555"/>
        <v>0.90866092675342625</v>
      </c>
      <c r="I5137" s="2"/>
      <c r="J5137" s="15">
        <f ca="1">-LN(K5137) /NegExp_Labda</f>
        <v>5.2731851311947562</v>
      </c>
      <c r="K5137" s="2">
        <f t="shared" ca="1" si="556"/>
        <v>0.34831883496104865</v>
      </c>
      <c r="L5137" s="2"/>
      <c r="M5137" s="17">
        <f t="shared" ca="1" si="551"/>
        <v>4</v>
      </c>
      <c r="N5137" s="2">
        <f t="shared" ca="1" si="552"/>
        <v>0.31404203635377947</v>
      </c>
      <c r="O5137" s="2"/>
      <c r="P5137" s="31">
        <f t="shared" ca="1" si="557"/>
        <v>4.5105668403364358</v>
      </c>
    </row>
    <row r="5138" spans="1:16" x14ac:dyDescent="0.25">
      <c r="A5138" s="32">
        <f ca="1">Uniform_A+B5138*(Uniform_B-Uniform_A)</f>
        <v>1.6832402554256276</v>
      </c>
      <c r="B5138" s="2">
        <f t="shared" ca="1" si="553"/>
        <v>0.16832402554256276</v>
      </c>
      <c r="C5138" s="4"/>
      <c r="D5138" s="5">
        <f ca="1">IF(E5138&lt;(Driehoek_C-Driehoek_A)/(Driehoek_B-Driehoek_A),Driehoek_A+SQRT(E5138*(Driehoek_B-Driehoek_A)*(Driehoek_C-Driehoek_A)),Driehoek_B-SQRT((1-E5138)*(Driehoek_B-Driehoek_A)*(Driehoek_B-Driehoek_C)))</f>
        <v>7.6181446364391894</v>
      </c>
      <c r="E5138" s="2">
        <f t="shared" ca="1" si="554"/>
        <v>0.94544216440566342</v>
      </c>
      <c r="F5138" s="2"/>
      <c r="G5138" s="15">
        <f ca="1">_xlfn.NORM.INV(H5138,Normaal_Mu,Normaal_Sigma)</f>
        <v>9.9180398931144182</v>
      </c>
      <c r="H5138" s="2">
        <f t="shared" ca="1" si="555"/>
        <v>0.99303415614246993</v>
      </c>
      <c r="I5138" s="2"/>
      <c r="J5138" s="15">
        <f ca="1">-LN(K5138) /NegExp_Labda</f>
        <v>6.6096380092692462</v>
      </c>
      <c r="K5138" s="2">
        <f t="shared" ca="1" si="556"/>
        <v>0.2666208674343189</v>
      </c>
      <c r="L5138" s="2"/>
      <c r="M5138" s="17">
        <f t="shared" ca="1" si="551"/>
        <v>1</v>
      </c>
      <c r="N5138" s="2">
        <f t="shared" ca="1" si="552"/>
        <v>9.4446519980025956E-3</v>
      </c>
      <c r="O5138" s="2"/>
      <c r="P5138" s="31">
        <f t="shared" ca="1" si="557"/>
        <v>5.3658125588496963</v>
      </c>
    </row>
    <row r="5139" spans="1:16" x14ac:dyDescent="0.25">
      <c r="A5139" s="32">
        <f ca="1">Uniform_A+B5139*(Uniform_B-Uniform_A)</f>
        <v>6.689964634026218</v>
      </c>
      <c r="B5139" s="2">
        <f t="shared" ca="1" si="553"/>
        <v>0.66899646340262175</v>
      </c>
      <c r="C5139" s="4"/>
      <c r="D5139" s="5">
        <f ca="1">IF(E5139&lt;(Driehoek_C-Driehoek_A)/(Driehoek_B-Driehoek_A),Driehoek_A+SQRT(E5139*(Driehoek_B-Driehoek_A)*(Driehoek_C-Driehoek_A)),Driehoek_B-SQRT((1-E5139)*(Driehoek_B-Driehoek_A)*(Driehoek_B-Driehoek_C)))</f>
        <v>6.7818369020303564</v>
      </c>
      <c r="E5139" s="2">
        <f t="shared" ca="1" si="554"/>
        <v>0.85942149916587751</v>
      </c>
      <c r="F5139" s="2"/>
      <c r="G5139" s="15">
        <f ca="1">_xlfn.NORM.INV(H5139,Normaal_Mu,Normaal_Sigma)</f>
        <v>6.8659845869859772</v>
      </c>
      <c r="H5139" s="2">
        <f t="shared" ca="1" si="555"/>
        <v>0.82458802631972028</v>
      </c>
      <c r="I5139" s="2"/>
      <c r="J5139" s="15">
        <f ca="1">-LN(K5139) /NegExp_Labda</f>
        <v>0.23235301531503497</v>
      </c>
      <c r="K5139" s="2">
        <f t="shared" ca="1" si="556"/>
        <v>0.95459262225667496</v>
      </c>
      <c r="L5139" s="2"/>
      <c r="M5139" s="17">
        <f t="shared" ca="1" si="551"/>
        <v>7</v>
      </c>
      <c r="N5139" s="2">
        <f t="shared" ca="1" si="552"/>
        <v>0.79909388467266596</v>
      </c>
      <c r="O5139" s="2"/>
      <c r="P5139" s="31">
        <f t="shared" ca="1" si="557"/>
        <v>5.5140278276715176</v>
      </c>
    </row>
    <row r="5140" spans="1:16" x14ac:dyDescent="0.25">
      <c r="A5140" s="32">
        <f ca="1">Uniform_A+B5140*(Uniform_B-Uniform_A)</f>
        <v>5.8744744419790784</v>
      </c>
      <c r="B5140" s="2">
        <f t="shared" ca="1" si="553"/>
        <v>0.58744744419790784</v>
      </c>
      <c r="C5140" s="4"/>
      <c r="D5140" s="5">
        <f ca="1">IF(E5140&lt;(Driehoek_C-Driehoek_A)/(Driehoek_B-Driehoek_A),Driehoek_A+SQRT(E5140*(Driehoek_B-Driehoek_A)*(Driehoek_C-Driehoek_A)),Driehoek_B-SQRT((1-E5140)*(Driehoek_B-Driehoek_A)*(Driehoek_B-Driehoek_C)))</f>
        <v>4.8926155558036157</v>
      </c>
      <c r="E5140" s="2">
        <f t="shared" ca="1" si="554"/>
        <v>0.517982657930673</v>
      </c>
      <c r="F5140" s="2"/>
      <c r="G5140" s="15">
        <f ca="1">_xlfn.NORM.INV(H5140,Normaal_Mu,Normaal_Sigma)</f>
        <v>4.3052842283373662</v>
      </c>
      <c r="H5140" s="2">
        <f t="shared" ca="1" si="555"/>
        <v>0.36416123405514855</v>
      </c>
      <c r="I5140" s="2"/>
      <c r="J5140" s="15">
        <f ca="1">-LN(K5140) /NegExp_Labda</f>
        <v>10.258201351461457</v>
      </c>
      <c r="K5140" s="2">
        <f t="shared" ca="1" si="556"/>
        <v>0.1285239166349883</v>
      </c>
      <c r="L5140" s="2"/>
      <c r="M5140" s="17">
        <f t="shared" ca="1" si="551"/>
        <v>2</v>
      </c>
      <c r="N5140" s="2">
        <f t="shared" ca="1" si="552"/>
        <v>6.1012998045302913E-2</v>
      </c>
      <c r="O5140" s="2"/>
      <c r="P5140" s="31">
        <f t="shared" ca="1" si="557"/>
        <v>5.4661151155163044</v>
      </c>
    </row>
    <row r="5141" spans="1:16" x14ac:dyDescent="0.25">
      <c r="A5141" s="32">
        <f ca="1">Uniform_A+B5141*(Uniform_B-Uniform_A)</f>
        <v>6.9150475600292882</v>
      </c>
      <c r="B5141" s="2">
        <f t="shared" ca="1" si="553"/>
        <v>0.69150475600292882</v>
      </c>
      <c r="C5141" s="4"/>
      <c r="D5141" s="5">
        <f ca="1">IF(E5141&lt;(Driehoek_C-Driehoek_A)/(Driehoek_B-Driehoek_A),Driehoek_A+SQRT(E5141*(Driehoek_B-Driehoek_A)*(Driehoek_C-Driehoek_A)),Driehoek_B-SQRT((1-E5141)*(Driehoek_B-Driehoek_A)*(Driehoek_B-Driehoek_C)))</f>
        <v>5.146040710170328</v>
      </c>
      <c r="E5141" s="2">
        <f t="shared" ca="1" si="554"/>
        <v>0.57562850835244495</v>
      </c>
      <c r="F5141" s="2"/>
      <c r="G5141" s="15">
        <f ca="1">_xlfn.NORM.INV(H5141,Normaal_Mu,Normaal_Sigma)</f>
        <v>2.761746077448449</v>
      </c>
      <c r="H5141" s="2">
        <f t="shared" ca="1" si="555"/>
        <v>0.13154298960913091</v>
      </c>
      <c r="I5141" s="2"/>
      <c r="J5141" s="15">
        <f ca="1">-LN(K5141) /NegExp_Labda</f>
        <v>0.14308797318226429</v>
      </c>
      <c r="K5141" s="2">
        <f t="shared" ca="1" si="556"/>
        <v>0.97178801036890006</v>
      </c>
      <c r="L5141" s="2"/>
      <c r="M5141" s="17">
        <f t="shared" ca="1" si="551"/>
        <v>7</v>
      </c>
      <c r="N5141" s="2">
        <f t="shared" ca="1" si="552"/>
        <v>0.85204815581088678</v>
      </c>
      <c r="O5141" s="2"/>
      <c r="P5141" s="31">
        <f t="shared" ca="1" si="557"/>
        <v>4.3931844641660662</v>
      </c>
    </row>
    <row r="5142" spans="1:16" x14ac:dyDescent="0.25">
      <c r="A5142" s="32">
        <f ca="1">Uniform_A+B5142*(Uniform_B-Uniform_A)</f>
        <v>7.7925879946208472</v>
      </c>
      <c r="B5142" s="2">
        <f t="shared" ca="1" si="553"/>
        <v>0.77925879946208476</v>
      </c>
      <c r="C5142" s="4"/>
      <c r="D5142" s="5">
        <f ca="1">IF(E5142&lt;(Driehoek_C-Driehoek_A)/(Driehoek_B-Driehoek_A),Driehoek_A+SQRT(E5142*(Driehoek_B-Driehoek_A)*(Driehoek_C-Driehoek_A)),Driehoek_B-SQRT((1-E5142)*(Driehoek_B-Driehoek_A)*(Driehoek_B-Driehoek_C)))</f>
        <v>4.7763405819285136</v>
      </c>
      <c r="E5142" s="2">
        <f t="shared" ca="1" si="554"/>
        <v>0.49030574628960089</v>
      </c>
      <c r="F5142" s="2"/>
      <c r="G5142" s="15">
        <f ca="1">_xlfn.NORM.INV(H5142,Normaal_Mu,Normaal_Sigma)</f>
        <v>6.9988357868694298</v>
      </c>
      <c r="H5142" s="2">
        <f t="shared" ca="1" si="555"/>
        <v>0.84120385232554096</v>
      </c>
      <c r="I5142" s="2"/>
      <c r="J5142" s="15">
        <f ca="1">-LN(K5142) /NegExp_Labda</f>
        <v>7.6441013375023985</v>
      </c>
      <c r="K5142" s="2">
        <f t="shared" ca="1" si="556"/>
        <v>0.21679127222310779</v>
      </c>
      <c r="L5142" s="2"/>
      <c r="M5142" s="17">
        <f t="shared" ca="1" si="551"/>
        <v>3</v>
      </c>
      <c r="N5142" s="2">
        <f t="shared" ca="1" si="552"/>
        <v>0.24827431920774012</v>
      </c>
      <c r="O5142" s="2"/>
      <c r="P5142" s="31">
        <f t="shared" ca="1" si="557"/>
        <v>6.0423731401842371</v>
      </c>
    </row>
    <row r="5143" spans="1:16" x14ac:dyDescent="0.25">
      <c r="A5143" s="32">
        <f ca="1">Uniform_A+B5143*(Uniform_B-Uniform_A)</f>
        <v>2.3439043580207022</v>
      </c>
      <c r="B5143" s="2">
        <f t="shared" ca="1" si="553"/>
        <v>0.2343904358020702</v>
      </c>
      <c r="C5143" s="4"/>
      <c r="D5143" s="5">
        <f ca="1">IF(E5143&lt;(Driehoek_C-Driehoek_A)/(Driehoek_B-Driehoek_A),Driehoek_A+SQRT(E5143*(Driehoek_B-Driehoek_A)*(Driehoek_C-Driehoek_A)),Driehoek_B-SQRT((1-E5143)*(Driehoek_B-Driehoek_A)*(Driehoek_B-Driehoek_C)))</f>
        <v>6.5437092369639256</v>
      </c>
      <c r="E5143" s="2">
        <f t="shared" ca="1" si="554"/>
        <v>0.82761816249781883</v>
      </c>
      <c r="F5143" s="2"/>
      <c r="G5143" s="15">
        <f ca="1">_xlfn.NORM.INV(H5143,Normaal_Mu,Normaal_Sigma)</f>
        <v>8.8348248037823041</v>
      </c>
      <c r="H5143" s="2">
        <f t="shared" ca="1" si="555"/>
        <v>0.97240722004704483</v>
      </c>
      <c r="I5143" s="2"/>
      <c r="J5143" s="15">
        <f ca="1">-LN(K5143) /NegExp_Labda</f>
        <v>4.9789671472304127</v>
      </c>
      <c r="K5143" s="2">
        <f t="shared" ca="1" si="556"/>
        <v>0.36943021142153087</v>
      </c>
      <c r="L5143" s="2"/>
      <c r="M5143" s="17">
        <f t="shared" ca="1" si="551"/>
        <v>8</v>
      </c>
      <c r="N5143" s="2">
        <f t="shared" ca="1" si="552"/>
        <v>0.9275838200992923</v>
      </c>
      <c r="O5143" s="2"/>
      <c r="P5143" s="31">
        <f t="shared" ca="1" si="557"/>
        <v>6.1402811091994689</v>
      </c>
    </row>
    <row r="5144" spans="1:16" x14ac:dyDescent="0.25">
      <c r="A5144" s="32">
        <f ca="1">Uniform_A+B5144*(Uniform_B-Uniform_A)</f>
        <v>2.6115032675972936</v>
      </c>
      <c r="B5144" s="2">
        <f t="shared" ca="1" si="553"/>
        <v>0.26115032675972938</v>
      </c>
      <c r="C5144" s="4"/>
      <c r="D5144" s="5">
        <f ca="1">IF(E5144&lt;(Driehoek_C-Driehoek_A)/(Driehoek_B-Driehoek_A),Driehoek_A+SQRT(E5144*(Driehoek_B-Driehoek_A)*(Driehoek_C-Driehoek_A)),Driehoek_B-SQRT((1-E5144)*(Driehoek_B-Driehoek_A)*(Driehoek_B-Driehoek_C)))</f>
        <v>3.9899123009075224</v>
      </c>
      <c r="E5144" s="2">
        <f t="shared" ca="1" si="554"/>
        <v>0.28283935466450494</v>
      </c>
      <c r="F5144" s="2"/>
      <c r="G5144" s="15">
        <f ca="1">_xlfn.NORM.INV(H5144,Normaal_Mu,Normaal_Sigma)</f>
        <v>6.5643139180727177</v>
      </c>
      <c r="H5144" s="2">
        <f t="shared" ca="1" si="555"/>
        <v>0.78293883210951298</v>
      </c>
      <c r="I5144" s="2"/>
      <c r="J5144" s="15">
        <f ca="1">-LN(K5144) /NegExp_Labda</f>
        <v>2.712578003527101</v>
      </c>
      <c r="K5144" s="2">
        <f t="shared" ca="1" si="556"/>
        <v>0.58128413280145907</v>
      </c>
      <c r="L5144" s="2"/>
      <c r="M5144" s="17">
        <f t="shared" ca="1" si="551"/>
        <v>5</v>
      </c>
      <c r="N5144" s="2">
        <f t="shared" ca="1" si="552"/>
        <v>0.51522912818185174</v>
      </c>
      <c r="O5144" s="2"/>
      <c r="P5144" s="31">
        <f t="shared" ca="1" si="557"/>
        <v>4.1756614980209266</v>
      </c>
    </row>
    <row r="5145" spans="1:16" x14ac:dyDescent="0.25">
      <c r="A5145" s="32">
        <f ca="1">Uniform_A+B5145*(Uniform_B-Uniform_A)</f>
        <v>3.5499619961566475E-2</v>
      </c>
      <c r="B5145" s="2">
        <f t="shared" ca="1" si="553"/>
        <v>3.5499619961566475E-3</v>
      </c>
      <c r="C5145" s="4"/>
      <c r="D5145" s="5">
        <f ca="1">IF(E5145&lt;(Driehoek_C-Driehoek_A)/(Driehoek_B-Driehoek_A),Driehoek_A+SQRT(E5145*(Driehoek_B-Driehoek_A)*(Driehoek_C-Driehoek_A)),Driehoek_B-SQRT((1-E5145)*(Driehoek_B-Driehoek_A)*(Driehoek_B-Driehoek_C)))</f>
        <v>4.5960309370655601</v>
      </c>
      <c r="E5145" s="2">
        <f t="shared" ca="1" si="554"/>
        <v>0.44585875693475296</v>
      </c>
      <c r="F5145" s="2"/>
      <c r="G5145" s="15">
        <f ca="1">_xlfn.NORM.INV(H5145,Normaal_Mu,Normaal_Sigma)</f>
        <v>4.464447287803619</v>
      </c>
      <c r="H5145" s="2">
        <f t="shared" ca="1" si="555"/>
        <v>0.3944357356991931</v>
      </c>
      <c r="I5145" s="2"/>
      <c r="J5145" s="15">
        <f ca="1">-LN(K5145) /NegExp_Labda</f>
        <v>10.211355853899272</v>
      </c>
      <c r="K5145" s="2">
        <f t="shared" ca="1" si="556"/>
        <v>0.12973372857413024</v>
      </c>
      <c r="L5145" s="2"/>
      <c r="M5145" s="17">
        <f t="shared" ca="1" si="551"/>
        <v>5</v>
      </c>
      <c r="N5145" s="2">
        <f t="shared" ca="1" si="552"/>
        <v>0.61583379793339776</v>
      </c>
      <c r="O5145" s="2"/>
      <c r="P5145" s="31">
        <f t="shared" ca="1" si="557"/>
        <v>4.8614667397460041</v>
      </c>
    </row>
    <row r="5146" spans="1:16" x14ac:dyDescent="0.25">
      <c r="A5146" s="32">
        <f ca="1">Uniform_A+B5146*(Uniform_B-Uniform_A)</f>
        <v>6.7106263202154928</v>
      </c>
      <c r="B5146" s="2">
        <f t="shared" ca="1" si="553"/>
        <v>0.67106263202154925</v>
      </c>
      <c r="C5146" s="4"/>
      <c r="D5146" s="5">
        <f ca="1">IF(E5146&lt;(Driehoek_C-Driehoek_A)/(Driehoek_B-Driehoek_A),Driehoek_A+SQRT(E5146*(Driehoek_B-Driehoek_A)*(Driehoek_C-Driehoek_A)),Driehoek_B-SQRT((1-E5146)*(Driehoek_B-Driehoek_A)*(Driehoek_B-Driehoek_C)))</f>
        <v>3.3576173902036412</v>
      </c>
      <c r="E5146" s="2">
        <f t="shared" ca="1" si="554"/>
        <v>0.13165178415595324</v>
      </c>
      <c r="F5146" s="2"/>
      <c r="G5146" s="15">
        <f ca="1">_xlfn.NORM.INV(H5146,Normaal_Mu,Normaal_Sigma)</f>
        <v>4.3357421123120501</v>
      </c>
      <c r="H5146" s="2">
        <f t="shared" ca="1" si="555"/>
        <v>0.36989594771274559</v>
      </c>
      <c r="I5146" s="2"/>
      <c r="J5146" s="15">
        <f ca="1">-LN(K5146) /NegExp_Labda</f>
        <v>4.7761411793327797</v>
      </c>
      <c r="K5146" s="2">
        <f t="shared" ca="1" si="556"/>
        <v>0.38472432664168499</v>
      </c>
      <c r="L5146" s="2"/>
      <c r="M5146" s="17">
        <f t="shared" ca="1" si="551"/>
        <v>5</v>
      </c>
      <c r="N5146" s="2">
        <f t="shared" ca="1" si="552"/>
        <v>0.51183289462399928</v>
      </c>
      <c r="O5146" s="2"/>
      <c r="P5146" s="31">
        <f t="shared" ca="1" si="557"/>
        <v>4.8360254004127921</v>
      </c>
    </row>
    <row r="5147" spans="1:16" x14ac:dyDescent="0.25">
      <c r="A5147" s="32">
        <f ca="1">Uniform_A+B5147*(Uniform_B-Uniform_A)</f>
        <v>1.5968462753220225</v>
      </c>
      <c r="B5147" s="2">
        <f t="shared" ca="1" si="553"/>
        <v>0.15968462753220225</v>
      </c>
      <c r="C5147" s="4"/>
      <c r="D5147" s="5">
        <f ca="1">IF(E5147&lt;(Driehoek_C-Driehoek_A)/(Driehoek_B-Driehoek_A),Driehoek_A+SQRT(E5147*(Driehoek_B-Driehoek_A)*(Driehoek_C-Driehoek_A)),Driehoek_B-SQRT((1-E5147)*(Driehoek_B-Driehoek_A)*(Driehoek_B-Driehoek_C)))</f>
        <v>6.2511059094899206</v>
      </c>
      <c r="E5147" s="2">
        <f t="shared" ca="1" si="554"/>
        <v>0.78410232226167897</v>
      </c>
      <c r="F5147" s="2"/>
      <c r="G5147" s="15">
        <f ca="1">_xlfn.NORM.INV(H5147,Normaal_Mu,Normaal_Sigma)</f>
        <v>1.3644663416141962</v>
      </c>
      <c r="H5147" s="2">
        <f t="shared" ca="1" si="555"/>
        <v>3.4549889263443601E-2</v>
      </c>
      <c r="I5147" s="2"/>
      <c r="J5147" s="15">
        <f ca="1">-LN(K5147) /NegExp_Labda</f>
        <v>6.794260998960695</v>
      </c>
      <c r="K5147" s="2">
        <f t="shared" ca="1" si="556"/>
        <v>0.25695554137966636</v>
      </c>
      <c r="L5147" s="2"/>
      <c r="M5147" s="17">
        <f t="shared" ca="1" si="551"/>
        <v>8</v>
      </c>
      <c r="N5147" s="2">
        <f t="shared" ca="1" si="552"/>
        <v>0.90678776547881668</v>
      </c>
      <c r="O5147" s="2"/>
      <c r="P5147" s="31">
        <f t="shared" ca="1" si="557"/>
        <v>4.8013359050773676</v>
      </c>
    </row>
    <row r="5148" spans="1:16" x14ac:dyDescent="0.25">
      <c r="A5148" s="32">
        <f ca="1">Uniform_A+B5148*(Uniform_B-Uniform_A)</f>
        <v>9.0188252426141204</v>
      </c>
      <c r="B5148" s="2">
        <f t="shared" ca="1" si="553"/>
        <v>0.90188252426141213</v>
      </c>
      <c r="C5148" s="4"/>
      <c r="D5148" s="5">
        <f ca="1">IF(E5148&lt;(Driehoek_C-Driehoek_A)/(Driehoek_B-Driehoek_A),Driehoek_A+SQRT(E5148*(Driehoek_B-Driehoek_A)*(Driehoek_C-Driehoek_A)),Driehoek_B-SQRT((1-E5148)*(Driehoek_B-Driehoek_A)*(Driehoek_B-Driehoek_C)))</f>
        <v>3.9155141169089132</v>
      </c>
      <c r="E5148" s="2">
        <f t="shared" ca="1" si="554"/>
        <v>0.26208530943409525</v>
      </c>
      <c r="F5148" s="2"/>
      <c r="G5148" s="15">
        <f ca="1">_xlfn.NORM.INV(H5148,Normaal_Mu,Normaal_Sigma)</f>
        <v>7.0283133615755453</v>
      </c>
      <c r="H5148" s="2">
        <f t="shared" ca="1" si="555"/>
        <v>0.84474600231178132</v>
      </c>
      <c r="I5148" s="2"/>
      <c r="J5148" s="15">
        <f ca="1">-LN(K5148) /NegExp_Labda</f>
        <v>4.8255718529948455</v>
      </c>
      <c r="K5148" s="2">
        <f t="shared" ca="1" si="556"/>
        <v>0.38093962895424172</v>
      </c>
      <c r="L5148" s="2"/>
      <c r="M5148" s="17">
        <f t="shared" ca="1" si="551"/>
        <v>3</v>
      </c>
      <c r="N5148" s="2">
        <f t="shared" ca="1" si="552"/>
        <v>0.21708146079289925</v>
      </c>
      <c r="O5148" s="2"/>
      <c r="P5148" s="31">
        <f t="shared" ca="1" si="557"/>
        <v>5.5576449148186846</v>
      </c>
    </row>
    <row r="5149" spans="1:16" x14ac:dyDescent="0.25">
      <c r="A5149" s="32">
        <f ca="1">Uniform_A+B5149*(Uniform_B-Uniform_A)</f>
        <v>9.8024224229491157</v>
      </c>
      <c r="B5149" s="2">
        <f t="shared" ca="1" si="553"/>
        <v>0.98024224229491164</v>
      </c>
      <c r="C5149" s="4"/>
      <c r="D5149" s="5">
        <f ca="1">IF(E5149&lt;(Driehoek_C-Driehoek_A)/(Driehoek_B-Driehoek_A),Driehoek_A+SQRT(E5149*(Driehoek_B-Driehoek_A)*(Driehoek_C-Driehoek_A)),Driehoek_B-SQRT((1-E5149)*(Driehoek_B-Driehoek_A)*(Driehoek_B-Driehoek_C)))</f>
        <v>4.6363191356477245</v>
      </c>
      <c r="E5149" s="2">
        <f t="shared" ca="1" si="554"/>
        <v>0.45595112325959364</v>
      </c>
      <c r="F5149" s="2"/>
      <c r="G5149" s="15">
        <f ca="1">_xlfn.NORM.INV(H5149,Normaal_Mu,Normaal_Sigma)</f>
        <v>4.9581554500595679</v>
      </c>
      <c r="H5149" s="2">
        <f t="shared" ca="1" si="555"/>
        <v>0.49165382882767783</v>
      </c>
      <c r="I5149" s="2"/>
      <c r="J5149" s="15">
        <f ca="1">-LN(K5149) /NegExp_Labda</f>
        <v>26.166250461411469</v>
      </c>
      <c r="K5149" s="2">
        <f t="shared" ca="1" si="556"/>
        <v>5.3361540956946563E-3</v>
      </c>
      <c r="L5149" s="2"/>
      <c r="M5149" s="17">
        <f t="shared" ca="1" si="551"/>
        <v>7</v>
      </c>
      <c r="N5149" s="2">
        <f t="shared" ca="1" si="552"/>
        <v>0.82455914792588747</v>
      </c>
      <c r="O5149" s="2"/>
      <c r="P5149" s="31">
        <f t="shared" ca="1" si="557"/>
        <v>10.512629494013575</v>
      </c>
    </row>
    <row r="5150" spans="1:16" x14ac:dyDescent="0.25">
      <c r="A5150" s="32">
        <f ca="1">Uniform_A+B5150*(Uniform_B-Uniform_A)</f>
        <v>2.3644569436876308</v>
      </c>
      <c r="B5150" s="2">
        <f t="shared" ca="1" si="553"/>
        <v>0.23644569436876306</v>
      </c>
      <c r="C5150" s="4"/>
      <c r="D5150" s="5">
        <f ca="1">IF(E5150&lt;(Driehoek_C-Driehoek_A)/(Driehoek_B-Driehoek_A),Driehoek_A+SQRT(E5150*(Driehoek_B-Driehoek_A)*(Driehoek_C-Driehoek_A)),Driehoek_B-SQRT((1-E5150)*(Driehoek_B-Driehoek_A)*(Driehoek_B-Driehoek_C)))</f>
        <v>7.9281479108375024</v>
      </c>
      <c r="E5150" s="2">
        <f t="shared" ca="1" si="554"/>
        <v>0.96717523139879968</v>
      </c>
      <c r="F5150" s="2"/>
      <c r="G5150" s="15">
        <f ca="1">_xlfn.NORM.INV(H5150,Normaal_Mu,Normaal_Sigma)</f>
        <v>5.0232440056428969</v>
      </c>
      <c r="H5150" s="2">
        <f t="shared" ca="1" si="555"/>
        <v>0.50463640393427189</v>
      </c>
      <c r="I5150" s="2"/>
      <c r="J5150" s="15">
        <f ca="1">-LN(K5150) /NegExp_Labda</f>
        <v>23.461459149036649</v>
      </c>
      <c r="K5150" s="2">
        <f t="shared" ca="1" si="556"/>
        <v>9.1656559431209095E-3</v>
      </c>
      <c r="L5150" s="2"/>
      <c r="M5150" s="17">
        <f t="shared" ca="1" si="551"/>
        <v>3</v>
      </c>
      <c r="N5150" s="2">
        <f t="shared" ca="1" si="552"/>
        <v>0.13662810789543844</v>
      </c>
      <c r="O5150" s="2"/>
      <c r="P5150" s="31">
        <f t="shared" ca="1" si="557"/>
        <v>8.3554616018409362</v>
      </c>
    </row>
    <row r="5151" spans="1:16" x14ac:dyDescent="0.25">
      <c r="A5151" s="32">
        <f ca="1">Uniform_A+B5151*(Uniform_B-Uniform_A)</f>
        <v>0.66905086972507299</v>
      </c>
      <c r="B5151" s="2">
        <f t="shared" ca="1" si="553"/>
        <v>6.6905086972507299E-2</v>
      </c>
      <c r="C5151" s="4"/>
      <c r="D5151" s="5">
        <f ca="1">IF(E5151&lt;(Driehoek_C-Driehoek_A)/(Driehoek_B-Driehoek_A),Driehoek_A+SQRT(E5151*(Driehoek_B-Driehoek_A)*(Driehoek_C-Driehoek_A)),Driehoek_B-SQRT((1-E5151)*(Driehoek_B-Driehoek_A)*(Driehoek_B-Driehoek_C)))</f>
        <v>8.4179868262335198</v>
      </c>
      <c r="E5151" s="2">
        <f t="shared" ca="1" si="554"/>
        <v>0.99032173330177908</v>
      </c>
      <c r="F5151" s="2"/>
      <c r="G5151" s="15">
        <f ca="1">_xlfn.NORM.INV(H5151,Normaal_Mu,Normaal_Sigma)</f>
        <v>7.9942477749334309</v>
      </c>
      <c r="H5151" s="2">
        <f t="shared" ca="1" si="555"/>
        <v>0.93281948737999987</v>
      </c>
      <c r="I5151" s="2"/>
      <c r="J5151" s="15">
        <f ca="1">-LN(K5151) /NegExp_Labda</f>
        <v>9.1054833199965337</v>
      </c>
      <c r="K5151" s="2">
        <f t="shared" ca="1" si="556"/>
        <v>0.1618481605221751</v>
      </c>
      <c r="L5151" s="2"/>
      <c r="M5151" s="17">
        <f t="shared" ca="1" si="551"/>
        <v>7</v>
      </c>
      <c r="N5151" s="2">
        <f t="shared" ca="1" si="552"/>
        <v>0.81919024854003686</v>
      </c>
      <c r="O5151" s="2"/>
      <c r="P5151" s="31">
        <f t="shared" ca="1" si="557"/>
        <v>6.6373537581777118</v>
      </c>
    </row>
    <row r="5152" spans="1:16" x14ac:dyDescent="0.25">
      <c r="A5152" s="32">
        <f ca="1">Uniform_A+B5152*(Uniform_B-Uniform_A)</f>
        <v>7.136767701691574</v>
      </c>
      <c r="B5152" s="2">
        <f t="shared" ca="1" si="553"/>
        <v>0.71367677016915743</v>
      </c>
      <c r="C5152" s="4"/>
      <c r="D5152" s="5">
        <f ca="1">IF(E5152&lt;(Driehoek_C-Driehoek_A)/(Driehoek_B-Driehoek_A),Driehoek_A+SQRT(E5152*(Driehoek_B-Driehoek_A)*(Driehoek_C-Driehoek_A)),Driehoek_B-SQRT((1-E5152)*(Driehoek_B-Driehoek_A)*(Driehoek_B-Driehoek_C)))</f>
        <v>7.4616918776130969</v>
      </c>
      <c r="E5152" s="2">
        <f t="shared" ca="1" si="554"/>
        <v>0.93238880344567088</v>
      </c>
      <c r="F5152" s="2"/>
      <c r="G5152" s="15">
        <f ca="1">_xlfn.NORM.INV(H5152,Normaal_Mu,Normaal_Sigma)</f>
        <v>5.7459623672754407</v>
      </c>
      <c r="H5152" s="2">
        <f t="shared" ca="1" si="555"/>
        <v>0.6454187757995955</v>
      </c>
      <c r="I5152" s="2"/>
      <c r="J5152" s="15">
        <f ca="1">-LN(K5152) /NegExp_Labda</f>
        <v>1.3154332585890356</v>
      </c>
      <c r="K5152" s="2">
        <f t="shared" ca="1" si="556"/>
        <v>0.76867528739118163</v>
      </c>
      <c r="L5152" s="2"/>
      <c r="M5152" s="17">
        <f t="shared" ca="1" si="551"/>
        <v>4</v>
      </c>
      <c r="N5152" s="2">
        <f t="shared" ca="1" si="552"/>
        <v>0.40018335104551295</v>
      </c>
      <c r="O5152" s="2"/>
      <c r="P5152" s="31">
        <f t="shared" ca="1" si="557"/>
        <v>5.1319710410338297</v>
      </c>
    </row>
    <row r="5153" spans="1:16" x14ac:dyDescent="0.25">
      <c r="A5153" s="32">
        <f ca="1">Uniform_A+B5153*(Uniform_B-Uniform_A)</f>
        <v>7.7550610251276408</v>
      </c>
      <c r="B5153" s="2">
        <f t="shared" ca="1" si="553"/>
        <v>0.77550610251276408</v>
      </c>
      <c r="C5153" s="4"/>
      <c r="D5153" s="5">
        <f ca="1">IF(E5153&lt;(Driehoek_C-Driehoek_A)/(Driehoek_B-Driehoek_A),Driehoek_A+SQRT(E5153*(Driehoek_B-Driehoek_A)*(Driehoek_C-Driehoek_A)),Driehoek_B-SQRT((1-E5153)*(Driehoek_B-Driehoek_A)*(Driehoek_B-Driehoek_C)))</f>
        <v>4.6308892962553694</v>
      </c>
      <c r="E5153" s="2">
        <f t="shared" ca="1" si="554"/>
        <v>0.45459633309783143</v>
      </c>
      <c r="F5153" s="2"/>
      <c r="G5153" s="15">
        <f ca="1">_xlfn.NORM.INV(H5153,Normaal_Mu,Normaal_Sigma)</f>
        <v>4.4818231048400774</v>
      </c>
      <c r="H5153" s="2">
        <f t="shared" ca="1" si="555"/>
        <v>0.39778349902314469</v>
      </c>
      <c r="I5153" s="2"/>
      <c r="J5153" s="15">
        <f ca="1">-LN(K5153) /NegExp_Labda</f>
        <v>14.123487354759282</v>
      </c>
      <c r="K5153" s="2">
        <f t="shared" ca="1" si="556"/>
        <v>5.9326602135287287E-2</v>
      </c>
      <c r="L5153" s="2"/>
      <c r="M5153" s="17">
        <f t="shared" ca="1" si="551"/>
        <v>9</v>
      </c>
      <c r="N5153" s="2">
        <f t="shared" ca="1" si="552"/>
        <v>0.93200006198885277</v>
      </c>
      <c r="O5153" s="2"/>
      <c r="P5153" s="31">
        <f t="shared" ca="1" si="557"/>
        <v>7.9982521561964743</v>
      </c>
    </row>
    <row r="5154" spans="1:16" x14ac:dyDescent="0.25">
      <c r="A5154" s="32">
        <f ca="1">Uniform_A+B5154*(Uniform_B-Uniform_A)</f>
        <v>6.8648942566245461</v>
      </c>
      <c r="B5154" s="2">
        <f t="shared" ca="1" si="553"/>
        <v>0.68648942566245463</v>
      </c>
      <c r="C5154" s="4"/>
      <c r="D5154" s="5">
        <f ca="1">IF(E5154&lt;(Driehoek_C-Driehoek_A)/(Driehoek_B-Driehoek_A),Driehoek_A+SQRT(E5154*(Driehoek_B-Driehoek_A)*(Driehoek_C-Driehoek_A)),Driehoek_B-SQRT((1-E5154)*(Driehoek_B-Driehoek_A)*(Driehoek_B-Driehoek_C)))</f>
        <v>4.7606316808931339</v>
      </c>
      <c r="E5154" s="2">
        <f t="shared" ca="1" si="554"/>
        <v>0.48650732157008636</v>
      </c>
      <c r="F5154" s="2"/>
      <c r="G5154" s="15">
        <f ca="1">_xlfn.NORM.INV(H5154,Normaal_Mu,Normaal_Sigma)</f>
        <v>4.4715363147047267</v>
      </c>
      <c r="H5154" s="2">
        <f t="shared" ca="1" si="555"/>
        <v>0.39580063791730136</v>
      </c>
      <c r="I5154" s="2"/>
      <c r="J5154" s="15">
        <f ca="1">-LN(K5154) /NegExp_Labda</f>
        <v>22.240153018598434</v>
      </c>
      <c r="K5154" s="2">
        <f t="shared" ca="1" si="556"/>
        <v>1.1701589359408904E-2</v>
      </c>
      <c r="L5154" s="2"/>
      <c r="M5154" s="17">
        <f t="shared" ca="1" si="551"/>
        <v>8</v>
      </c>
      <c r="N5154" s="2">
        <f t="shared" ca="1" si="552"/>
        <v>0.91492800087611781</v>
      </c>
      <c r="O5154" s="2"/>
      <c r="P5154" s="31">
        <f t="shared" ca="1" si="557"/>
        <v>9.2674430541641684</v>
      </c>
    </row>
    <row r="5155" spans="1:16" x14ac:dyDescent="0.25">
      <c r="A5155" s="32">
        <f ca="1">Uniform_A+B5155*(Uniform_B-Uniform_A)</f>
        <v>2.4394136676121834</v>
      </c>
      <c r="B5155" s="2">
        <f t="shared" ca="1" si="553"/>
        <v>0.24394136676121836</v>
      </c>
      <c r="C5155" s="4"/>
      <c r="D5155" s="5">
        <f ca="1">IF(E5155&lt;(Driehoek_C-Driehoek_A)/(Driehoek_B-Driehoek_A),Driehoek_A+SQRT(E5155*(Driehoek_B-Driehoek_A)*(Driehoek_C-Driehoek_A)),Driehoek_B-SQRT((1-E5155)*(Driehoek_B-Driehoek_A)*(Driehoek_B-Driehoek_C)))</f>
        <v>4.0271956165339642</v>
      </c>
      <c r="E5155" s="2">
        <f t="shared" ca="1" si="554"/>
        <v>0.29346333039374228</v>
      </c>
      <c r="F5155" s="2"/>
      <c r="G5155" s="15">
        <f ca="1">_xlfn.NORM.INV(H5155,Normaal_Mu,Normaal_Sigma)</f>
        <v>7.4581402034364697</v>
      </c>
      <c r="H5155" s="2">
        <f t="shared" ca="1" si="555"/>
        <v>0.89047723809654422</v>
      </c>
      <c r="I5155" s="2"/>
      <c r="J5155" s="15">
        <f ca="1">-LN(K5155) /NegExp_Labda</f>
        <v>3.201560554364582</v>
      </c>
      <c r="K5155" s="2">
        <f t="shared" ca="1" si="556"/>
        <v>0.52712787602424693</v>
      </c>
      <c r="L5155" s="2"/>
      <c r="M5155" s="17">
        <f t="shared" ca="1" si="551"/>
        <v>7</v>
      </c>
      <c r="N5155" s="2">
        <f t="shared" ca="1" si="552"/>
        <v>0.85134760044361768</v>
      </c>
      <c r="O5155" s="2"/>
      <c r="P5155" s="31">
        <f t="shared" ca="1" si="557"/>
        <v>4.8252620083894397</v>
      </c>
    </row>
    <row r="5156" spans="1:16" x14ac:dyDescent="0.25">
      <c r="A5156" s="32">
        <f ca="1">Uniform_A+B5156*(Uniform_B-Uniform_A)</f>
        <v>2.616460638164988</v>
      </c>
      <c r="B5156" s="2">
        <f t="shared" ca="1" si="553"/>
        <v>0.2616460638164988</v>
      </c>
      <c r="C5156" s="4"/>
      <c r="D5156" s="5">
        <f ca="1">IF(E5156&lt;(Driehoek_C-Driehoek_A)/(Driehoek_B-Driehoek_A),Driehoek_A+SQRT(E5156*(Driehoek_B-Driehoek_A)*(Driehoek_C-Driehoek_A)),Driehoek_B-SQRT((1-E5156)*(Driehoek_B-Driehoek_A)*(Driehoek_B-Driehoek_C)))</f>
        <v>5.1335122309668204</v>
      </c>
      <c r="E5156" s="2">
        <f t="shared" ca="1" si="554"/>
        <v>0.57286492376905218</v>
      </c>
      <c r="F5156" s="2"/>
      <c r="G5156" s="15">
        <f ca="1">_xlfn.NORM.INV(H5156,Normaal_Mu,Normaal_Sigma)</f>
        <v>5.034540075606043</v>
      </c>
      <c r="H5156" s="2">
        <f t="shared" ca="1" si="555"/>
        <v>0.50688940579634512</v>
      </c>
      <c r="I5156" s="2"/>
      <c r="J5156" s="15">
        <f ca="1">-LN(K5156) /NegExp_Labda</f>
        <v>1.7050282372181065</v>
      </c>
      <c r="K5156" s="2">
        <f t="shared" ca="1" si="556"/>
        <v>0.71105489255265331</v>
      </c>
      <c r="L5156" s="2"/>
      <c r="M5156" s="17">
        <f t="shared" ca="1" si="551"/>
        <v>7</v>
      </c>
      <c r="N5156" s="2">
        <f t="shared" ca="1" si="552"/>
        <v>0.83622938843131078</v>
      </c>
      <c r="O5156" s="2"/>
      <c r="P5156" s="31">
        <f t="shared" ca="1" si="557"/>
        <v>4.2979082363911916</v>
      </c>
    </row>
    <row r="5157" spans="1:16" x14ac:dyDescent="0.25">
      <c r="A5157" s="32">
        <f ca="1">Uniform_A+B5157*(Uniform_B-Uniform_A)</f>
        <v>0.25452550649201267</v>
      </c>
      <c r="B5157" s="2">
        <f t="shared" ca="1" si="553"/>
        <v>2.5452550649201267E-2</v>
      </c>
      <c r="C5157" s="4"/>
      <c r="D5157" s="5">
        <f ca="1">IF(E5157&lt;(Driehoek_C-Driehoek_A)/(Driehoek_B-Driehoek_A),Driehoek_A+SQRT(E5157*(Driehoek_B-Driehoek_A)*(Driehoek_C-Driehoek_A)),Driehoek_B-SQRT((1-E5157)*(Driehoek_B-Driehoek_A)*(Driehoek_B-Driehoek_C)))</f>
        <v>5.0681753918548367</v>
      </c>
      <c r="E5157" s="2">
        <f t="shared" ca="1" si="554"/>
        <v>0.55830729287954672</v>
      </c>
      <c r="F5157" s="2"/>
      <c r="G5157" s="15">
        <f ca="1">_xlfn.NORM.INV(H5157,Normaal_Mu,Normaal_Sigma)</f>
        <v>1.7587573818618405</v>
      </c>
      <c r="H5157" s="2">
        <f t="shared" ca="1" si="555"/>
        <v>5.2549439662490038E-2</v>
      </c>
      <c r="I5157" s="2"/>
      <c r="J5157" s="15">
        <f ca="1">-LN(K5157) /NegExp_Labda</f>
        <v>3.546227822583444</v>
      </c>
      <c r="K5157" s="2">
        <f t="shared" ca="1" si="556"/>
        <v>0.49201525123916245</v>
      </c>
      <c r="L5157" s="2"/>
      <c r="M5157" s="17">
        <f t="shared" ca="1" si="551"/>
        <v>3</v>
      </c>
      <c r="N5157" s="2">
        <f t="shared" ca="1" si="552"/>
        <v>0.17202112620925158</v>
      </c>
      <c r="O5157" s="2"/>
      <c r="P5157" s="31">
        <f t="shared" ca="1" si="557"/>
        <v>2.7255372205584267</v>
      </c>
    </row>
    <row r="5158" spans="1:16" x14ac:dyDescent="0.25">
      <c r="A5158" s="32">
        <f ca="1">Uniform_A+B5158*(Uniform_B-Uniform_A)</f>
        <v>3.9414209095789587</v>
      </c>
      <c r="B5158" s="2">
        <f t="shared" ca="1" si="553"/>
        <v>0.39414209095789587</v>
      </c>
      <c r="C5158" s="4"/>
      <c r="D5158" s="5">
        <f ca="1">IF(E5158&lt;(Driehoek_C-Driehoek_A)/(Driehoek_B-Driehoek_A),Driehoek_A+SQRT(E5158*(Driehoek_B-Driehoek_A)*(Driehoek_C-Driehoek_A)),Driehoek_B-SQRT((1-E5158)*(Driehoek_B-Driehoek_A)*(Driehoek_B-Driehoek_C)))</f>
        <v>3.5332346936956323</v>
      </c>
      <c r="E5158" s="2">
        <f t="shared" ca="1" si="554"/>
        <v>0.16791490185370994</v>
      </c>
      <c r="F5158" s="2"/>
      <c r="G5158" s="15">
        <f ca="1">_xlfn.NORM.INV(H5158,Normaal_Mu,Normaal_Sigma)</f>
        <v>4.0682457421003519</v>
      </c>
      <c r="H5158" s="2">
        <f t="shared" ca="1" si="555"/>
        <v>0.32065172643075213</v>
      </c>
      <c r="I5158" s="2"/>
      <c r="J5158" s="15">
        <f ca="1">-LN(K5158) /NegExp_Labda</f>
        <v>5.362864502562485</v>
      </c>
      <c r="K5158" s="2">
        <f t="shared" ca="1" si="556"/>
        <v>0.34212712498219633</v>
      </c>
      <c r="L5158" s="2"/>
      <c r="M5158" s="17">
        <f t="shared" ca="1" si="551"/>
        <v>4</v>
      </c>
      <c r="N5158" s="2">
        <f t="shared" ca="1" si="552"/>
        <v>0.34766851752131744</v>
      </c>
      <c r="O5158" s="2"/>
      <c r="P5158" s="31">
        <f t="shared" ca="1" si="557"/>
        <v>4.1811531695874855</v>
      </c>
    </row>
    <row r="5159" spans="1:16" x14ac:dyDescent="0.25">
      <c r="A5159" s="32">
        <f ca="1">Uniform_A+B5159*(Uniform_B-Uniform_A)</f>
        <v>5.0483182171998475</v>
      </c>
      <c r="B5159" s="2">
        <f t="shared" ca="1" si="553"/>
        <v>0.50483182171998475</v>
      </c>
      <c r="C5159" s="4"/>
      <c r="D5159" s="5">
        <f ca="1">IF(E5159&lt;(Driehoek_C-Driehoek_A)/(Driehoek_B-Driehoek_A),Driehoek_A+SQRT(E5159*(Driehoek_B-Driehoek_A)*(Driehoek_C-Driehoek_A)),Driehoek_B-SQRT((1-E5159)*(Driehoek_B-Driehoek_A)*(Driehoek_B-Driehoek_C)))</f>
        <v>6.5879745572009343</v>
      </c>
      <c r="E5159" s="2">
        <f t="shared" ca="1" si="554"/>
        <v>0.83377523609399917</v>
      </c>
      <c r="F5159" s="2"/>
      <c r="G5159" s="15">
        <f ca="1">_xlfn.NORM.INV(H5159,Normaal_Mu,Normaal_Sigma)</f>
        <v>2.0017776801621672</v>
      </c>
      <c r="H5159" s="2">
        <f t="shared" ca="1" si="555"/>
        <v>6.6922398460774857E-2</v>
      </c>
      <c r="I5159" s="2"/>
      <c r="J5159" s="15">
        <f ca="1">-LN(K5159) /NegExp_Labda</f>
        <v>1.8191858413599229</v>
      </c>
      <c r="K5159" s="2">
        <f t="shared" ca="1" si="556"/>
        <v>0.69500435428966556</v>
      </c>
      <c r="L5159" s="2"/>
      <c r="M5159" s="17">
        <f t="shared" ca="1" si="551"/>
        <v>4</v>
      </c>
      <c r="N5159" s="2">
        <f t="shared" ca="1" si="552"/>
        <v>0.39725261721061222</v>
      </c>
      <c r="O5159" s="2"/>
      <c r="P5159" s="31">
        <f t="shared" ca="1" si="557"/>
        <v>3.8914512591845751</v>
      </c>
    </row>
    <row r="5160" spans="1:16" x14ac:dyDescent="0.25">
      <c r="A5160" s="32">
        <f ca="1">Uniform_A+B5160*(Uniform_B-Uniform_A)</f>
        <v>0.37788847595943809</v>
      </c>
      <c r="B5160" s="2">
        <f t="shared" ca="1" si="553"/>
        <v>3.7788847595943809E-2</v>
      </c>
      <c r="C5160" s="4"/>
      <c r="D5160" s="5">
        <f ca="1">IF(E5160&lt;(Driehoek_C-Driehoek_A)/(Driehoek_B-Driehoek_A),Driehoek_A+SQRT(E5160*(Driehoek_B-Driehoek_A)*(Driehoek_C-Driehoek_A)),Driehoek_B-SQRT((1-E5160)*(Driehoek_B-Driehoek_A)*(Driehoek_B-Driehoek_C)))</f>
        <v>3.9036410129815584</v>
      </c>
      <c r="E5160" s="2">
        <f t="shared" ca="1" si="554"/>
        <v>0.2588463647361039</v>
      </c>
      <c r="F5160" s="2"/>
      <c r="G5160" s="15">
        <f ca="1">_xlfn.NORM.INV(H5160,Normaal_Mu,Normaal_Sigma)</f>
        <v>11.649556782538124</v>
      </c>
      <c r="H5160" s="2">
        <f t="shared" ca="1" si="555"/>
        <v>0.99955755579801497</v>
      </c>
      <c r="I5160" s="2"/>
      <c r="J5160" s="15">
        <f ca="1">-LN(K5160) /NegExp_Labda</f>
        <v>8.9597027605893267</v>
      </c>
      <c r="K5160" s="2">
        <f t="shared" ca="1" si="556"/>
        <v>0.16663648891745109</v>
      </c>
      <c r="L5160" s="2"/>
      <c r="M5160" s="17">
        <f t="shared" ca="1" si="551"/>
        <v>6</v>
      </c>
      <c r="N5160" s="2">
        <f t="shared" ca="1" si="552"/>
        <v>0.74507709416069245</v>
      </c>
      <c r="O5160" s="2"/>
      <c r="P5160" s="31">
        <f t="shared" ca="1" si="557"/>
        <v>6.1781578064136893</v>
      </c>
    </row>
    <row r="5161" spans="1:16" x14ac:dyDescent="0.25">
      <c r="A5161" s="32">
        <f ca="1">Uniform_A+B5161*(Uniform_B-Uniform_A)</f>
        <v>2.928906823933124</v>
      </c>
      <c r="B5161" s="2">
        <f t="shared" ca="1" si="553"/>
        <v>0.2928906823933124</v>
      </c>
      <c r="C5161" s="4"/>
      <c r="D5161" s="5">
        <f ca="1">IF(E5161&lt;(Driehoek_C-Driehoek_A)/(Driehoek_B-Driehoek_A),Driehoek_A+SQRT(E5161*(Driehoek_B-Driehoek_A)*(Driehoek_C-Driehoek_A)),Driehoek_B-SQRT((1-E5161)*(Driehoek_B-Driehoek_A)*(Driehoek_B-Driehoek_C)))</f>
        <v>5.2301021592912971</v>
      </c>
      <c r="E5161" s="2">
        <f t="shared" ca="1" si="554"/>
        <v>0.59393915058913871</v>
      </c>
      <c r="F5161" s="2"/>
      <c r="G5161" s="15">
        <f ca="1">_xlfn.NORM.INV(H5161,Normaal_Mu,Normaal_Sigma)</f>
        <v>7.7726299670655292</v>
      </c>
      <c r="H5161" s="2">
        <f t="shared" ca="1" si="555"/>
        <v>0.91717462821864448</v>
      </c>
      <c r="I5161" s="2"/>
      <c r="J5161" s="15">
        <f ca="1">-LN(K5161) /NegExp_Labda</f>
        <v>2.6148816801929473</v>
      </c>
      <c r="K5161" s="2">
        <f t="shared" ca="1" si="556"/>
        <v>0.59275368572979281</v>
      </c>
      <c r="L5161" s="2"/>
      <c r="M5161" s="17">
        <f t="shared" ca="1" si="551"/>
        <v>4</v>
      </c>
      <c r="N5161" s="2">
        <f t="shared" ca="1" si="552"/>
        <v>0.36337466949810615</v>
      </c>
      <c r="O5161" s="2"/>
      <c r="P5161" s="31">
        <f t="shared" ca="1" si="557"/>
        <v>4.5093041260965796</v>
      </c>
    </row>
    <row r="5162" spans="1:16" x14ac:dyDescent="0.25">
      <c r="A5162" s="32">
        <f ca="1">Uniform_A+B5162*(Uniform_B-Uniform_A)</f>
        <v>8.1938862633144591</v>
      </c>
      <c r="B5162" s="2">
        <f t="shared" ca="1" si="553"/>
        <v>0.81938862633144594</v>
      </c>
      <c r="C5162" s="4"/>
      <c r="D5162" s="5">
        <f ca="1">IF(E5162&lt;(Driehoek_C-Driehoek_A)/(Driehoek_B-Driehoek_A),Driehoek_A+SQRT(E5162*(Driehoek_B-Driehoek_A)*(Driehoek_C-Driehoek_A)),Driehoek_B-SQRT((1-E5162)*(Driehoek_B-Driehoek_A)*(Driehoek_B-Driehoek_C)))</f>
        <v>5.4140667665948117</v>
      </c>
      <c r="E5162" s="2">
        <f t="shared" ca="1" si="554"/>
        <v>0.63260236701600603</v>
      </c>
      <c r="F5162" s="2"/>
      <c r="G5162" s="15">
        <f ca="1">_xlfn.NORM.INV(H5162,Normaal_Mu,Normaal_Sigma)</f>
        <v>5.1312403317044826</v>
      </c>
      <c r="H5162" s="2">
        <f t="shared" ca="1" si="555"/>
        <v>0.52615988315654494</v>
      </c>
      <c r="I5162" s="2"/>
      <c r="J5162" s="15">
        <f ca="1">-LN(K5162) /NegExp_Labda</f>
        <v>2.8946519754935305</v>
      </c>
      <c r="K5162" s="2">
        <f t="shared" ca="1" si="556"/>
        <v>0.56049755699389081</v>
      </c>
      <c r="L5162" s="2"/>
      <c r="M5162" s="17">
        <f t="shared" ca="1" si="551"/>
        <v>10</v>
      </c>
      <c r="N5162" s="2">
        <f t="shared" ca="1" si="552"/>
        <v>0.9859625110301895</v>
      </c>
      <c r="O5162" s="2"/>
      <c r="P5162" s="31">
        <f t="shared" ca="1" si="557"/>
        <v>6.3267690674214574</v>
      </c>
    </row>
    <row r="5163" spans="1:16" x14ac:dyDescent="0.25">
      <c r="A5163" s="32">
        <f ca="1">Uniform_A+B5163*(Uniform_B-Uniform_A)</f>
        <v>8.0501128022537358</v>
      </c>
      <c r="B5163" s="2">
        <f t="shared" ca="1" si="553"/>
        <v>0.80501128022537349</v>
      </c>
      <c r="C5163" s="4"/>
      <c r="D5163" s="5">
        <f ca="1">IF(E5163&lt;(Driehoek_C-Driehoek_A)/(Driehoek_B-Driehoek_A),Driehoek_A+SQRT(E5163*(Driehoek_B-Driehoek_A)*(Driehoek_C-Driehoek_A)),Driehoek_B-SQRT((1-E5163)*(Driehoek_B-Driehoek_A)*(Driehoek_B-Driehoek_C)))</f>
        <v>5.9143720868914711</v>
      </c>
      <c r="E5163" s="2">
        <f t="shared" ca="1" si="554"/>
        <v>0.72796858233844297</v>
      </c>
      <c r="F5163" s="2"/>
      <c r="G5163" s="15">
        <f ca="1">_xlfn.NORM.INV(H5163,Normaal_Mu,Normaal_Sigma)</f>
        <v>5.6709718182692237</v>
      </c>
      <c r="H5163" s="2">
        <f t="shared" ca="1" si="555"/>
        <v>0.6313707138252701</v>
      </c>
      <c r="I5163" s="2"/>
      <c r="J5163" s="15">
        <f ca="1">-LN(K5163) /NegExp_Labda</f>
        <v>4.2849566677566937</v>
      </c>
      <c r="K5163" s="2">
        <f t="shared" ca="1" si="556"/>
        <v>0.42443715304658858</v>
      </c>
      <c r="L5163" s="2"/>
      <c r="M5163" s="17">
        <f t="shared" ca="1" si="551"/>
        <v>4</v>
      </c>
      <c r="N5163" s="2">
        <f t="shared" ca="1" si="552"/>
        <v>0.28776037855686687</v>
      </c>
      <c r="O5163" s="2"/>
      <c r="P5163" s="31">
        <f t="shared" ca="1" si="557"/>
        <v>5.5840826750342245</v>
      </c>
    </row>
    <row r="5164" spans="1:16" x14ac:dyDescent="0.25">
      <c r="A5164" s="32">
        <f ca="1">Uniform_A+B5164*(Uniform_B-Uniform_A)</f>
        <v>5.7078017012871012</v>
      </c>
      <c r="B5164" s="2">
        <f t="shared" ca="1" si="553"/>
        <v>0.57078017012871007</v>
      </c>
      <c r="C5164" s="4"/>
      <c r="D5164" s="5">
        <f ca="1">IF(E5164&lt;(Driehoek_C-Driehoek_A)/(Driehoek_B-Driehoek_A),Driehoek_A+SQRT(E5164*(Driehoek_B-Driehoek_A)*(Driehoek_C-Driehoek_A)),Driehoek_B-SQRT((1-E5164)*(Driehoek_B-Driehoek_A)*(Driehoek_B-Driehoek_C)))</f>
        <v>7.838727367803294</v>
      </c>
      <c r="E5164" s="2">
        <f t="shared" ca="1" si="554"/>
        <v>0.96146988210602669</v>
      </c>
      <c r="F5164" s="2"/>
      <c r="G5164" s="15">
        <f ca="1">_xlfn.NORM.INV(H5164,Normaal_Mu,Normaal_Sigma)</f>
        <v>7.2580980596072546</v>
      </c>
      <c r="H5164" s="2">
        <f t="shared" ca="1" si="555"/>
        <v>0.8705614244203882</v>
      </c>
      <c r="I5164" s="2"/>
      <c r="J5164" s="15">
        <f ca="1">-LN(K5164) /NegExp_Labda</f>
        <v>3.2557717428246171</v>
      </c>
      <c r="K5164" s="2">
        <f t="shared" ca="1" si="556"/>
        <v>0.52144350165236997</v>
      </c>
      <c r="L5164" s="2"/>
      <c r="M5164" s="17">
        <f t="shared" ca="1" si="551"/>
        <v>4</v>
      </c>
      <c r="N5164" s="2">
        <f t="shared" ca="1" si="552"/>
        <v>0.43716956865842982</v>
      </c>
      <c r="O5164" s="2"/>
      <c r="P5164" s="31">
        <f t="shared" ca="1" si="557"/>
        <v>5.612079774304453</v>
      </c>
    </row>
    <row r="5165" spans="1:16" x14ac:dyDescent="0.25">
      <c r="A5165" s="32">
        <f ca="1">Uniform_A+B5165*(Uniform_B-Uniform_A)</f>
        <v>4.3616445497631506</v>
      </c>
      <c r="B5165" s="2">
        <f t="shared" ca="1" si="553"/>
        <v>0.43616445497631506</v>
      </c>
      <c r="C5165" s="4"/>
      <c r="D5165" s="5">
        <f ca="1">IF(E5165&lt;(Driehoek_C-Driehoek_A)/(Driehoek_B-Driehoek_A),Driehoek_A+SQRT(E5165*(Driehoek_B-Driehoek_A)*(Driehoek_C-Driehoek_A)),Driehoek_B-SQRT((1-E5165)*(Driehoek_B-Driehoek_A)*(Driehoek_B-Driehoek_C)))</f>
        <v>6.742398090815966</v>
      </c>
      <c r="E5165" s="2">
        <f t="shared" ca="1" si="554"/>
        <v>0.8543781034185316</v>
      </c>
      <c r="F5165" s="2"/>
      <c r="G5165" s="15">
        <f ca="1">_xlfn.NORM.INV(H5165,Normaal_Mu,Normaal_Sigma)</f>
        <v>4.6452236075940307</v>
      </c>
      <c r="H5165" s="2">
        <f t="shared" ca="1" si="555"/>
        <v>0.42960173917842326</v>
      </c>
      <c r="I5165" s="2"/>
      <c r="J5165" s="15">
        <f ca="1">-LN(K5165) /NegExp_Labda</f>
        <v>2.3740216438477741</v>
      </c>
      <c r="K5165" s="2">
        <f t="shared" ca="1" si="556"/>
        <v>0.62200675338511879</v>
      </c>
      <c r="L5165" s="2"/>
      <c r="M5165" s="17">
        <f t="shared" ref="M5165:M5228" ca="1" si="558">VLOOKUP(N5165,$S$5:$T$105,2,TRUE)</f>
        <v>7</v>
      </c>
      <c r="N5165" s="2">
        <f t="shared" ca="1" si="552"/>
        <v>0.83462036633567449</v>
      </c>
      <c r="O5165" s="2"/>
      <c r="P5165" s="31">
        <f t="shared" ca="1" si="557"/>
        <v>5.0246575784041836</v>
      </c>
    </row>
    <row r="5166" spans="1:16" x14ac:dyDescent="0.25">
      <c r="A5166" s="32">
        <f ca="1">Uniform_A+B5166*(Uniform_B-Uniform_A)</f>
        <v>2.3124231930296455</v>
      </c>
      <c r="B5166" s="2">
        <f t="shared" ca="1" si="553"/>
        <v>0.23124231930296457</v>
      </c>
      <c r="C5166" s="4"/>
      <c r="D5166" s="5">
        <f ca="1">IF(E5166&lt;(Driehoek_C-Driehoek_A)/(Driehoek_B-Driehoek_A),Driehoek_A+SQRT(E5166*(Driehoek_B-Driehoek_A)*(Driehoek_C-Driehoek_A)),Driehoek_B-SQRT((1-E5166)*(Driehoek_B-Driehoek_A)*(Driehoek_B-Driehoek_C)))</f>
        <v>5.8803005039923999</v>
      </c>
      <c r="E5166" s="2">
        <f t="shared" ca="1" si="554"/>
        <v>0.7219278587031408</v>
      </c>
      <c r="F5166" s="2"/>
      <c r="G5166" s="15">
        <f ca="1">_xlfn.NORM.INV(H5166,Normaal_Mu,Normaal_Sigma)</f>
        <v>3.4428576892535059</v>
      </c>
      <c r="H5166" s="2">
        <f t="shared" ca="1" si="555"/>
        <v>0.21811618802242416</v>
      </c>
      <c r="I5166" s="2"/>
      <c r="J5166" s="15">
        <f ca="1">-LN(K5166) /NegExp_Labda</f>
        <v>4.601773593999086</v>
      </c>
      <c r="K5166" s="2">
        <f t="shared" ca="1" si="556"/>
        <v>0.39837770395750638</v>
      </c>
      <c r="L5166" s="2"/>
      <c r="M5166" s="17">
        <f t="shared" ca="1" si="558"/>
        <v>5</v>
      </c>
      <c r="N5166" s="2">
        <f t="shared" ca="1" si="552"/>
        <v>0.57460103476042179</v>
      </c>
      <c r="O5166" s="2"/>
      <c r="P5166" s="31">
        <f t="shared" ca="1" si="557"/>
        <v>4.2474709960549273</v>
      </c>
    </row>
    <row r="5167" spans="1:16" x14ac:dyDescent="0.25">
      <c r="A5167" s="32">
        <f ca="1">Uniform_A+B5167*(Uniform_B-Uniform_A)</f>
        <v>0.72293863132033676</v>
      </c>
      <c r="B5167" s="2">
        <f t="shared" ca="1" si="553"/>
        <v>7.2293863132033676E-2</v>
      </c>
      <c r="C5167" s="4"/>
      <c r="D5167" s="5">
        <f ca="1">IF(E5167&lt;(Driehoek_C-Driehoek_A)/(Driehoek_B-Driehoek_A),Driehoek_A+SQRT(E5167*(Driehoek_B-Driehoek_A)*(Driehoek_C-Driehoek_A)),Driehoek_B-SQRT((1-E5167)*(Driehoek_B-Driehoek_A)*(Driehoek_B-Driehoek_C)))</f>
        <v>7.6565393600422667</v>
      </c>
      <c r="E5167" s="2">
        <f t="shared" ca="1" si="554"/>
        <v>0.94843181453955305</v>
      </c>
      <c r="F5167" s="2"/>
      <c r="G5167" s="15">
        <f ca="1">_xlfn.NORM.INV(H5167,Normaal_Mu,Normaal_Sigma)</f>
        <v>4.2338134061231321</v>
      </c>
      <c r="H5167" s="2">
        <f t="shared" ca="1" si="555"/>
        <v>0.35082529474444624</v>
      </c>
      <c r="I5167" s="2"/>
      <c r="J5167" s="15">
        <f ca="1">-LN(K5167) /NegExp_Labda</f>
        <v>2.0837161824273878</v>
      </c>
      <c r="K5167" s="2">
        <f t="shared" ca="1" si="556"/>
        <v>0.6591901541973304</v>
      </c>
      <c r="L5167" s="2"/>
      <c r="M5167" s="17">
        <f t="shared" ca="1" si="558"/>
        <v>3</v>
      </c>
      <c r="N5167" s="2">
        <f t="shared" ca="1" si="552"/>
        <v>0.16854610645715462</v>
      </c>
      <c r="O5167" s="2"/>
      <c r="P5167" s="31">
        <f t="shared" ca="1" si="557"/>
        <v>3.5394015159826244</v>
      </c>
    </row>
    <row r="5168" spans="1:16" x14ac:dyDescent="0.25">
      <c r="A5168" s="32">
        <f ca="1">Uniform_A+B5168*(Uniform_B-Uniform_A)</f>
        <v>1.339231355366276</v>
      </c>
      <c r="B5168" s="2">
        <f t="shared" ca="1" si="553"/>
        <v>0.1339231355366276</v>
      </c>
      <c r="C5168" s="4"/>
      <c r="D5168" s="5">
        <f ca="1">IF(E5168&lt;(Driehoek_C-Driehoek_A)/(Driehoek_B-Driehoek_A),Driehoek_A+SQRT(E5168*(Driehoek_B-Driehoek_A)*(Driehoek_C-Driehoek_A)),Driehoek_B-SQRT((1-E5168)*(Driehoek_B-Driehoek_A)*(Driehoek_B-Driehoek_C)))</f>
        <v>3.4623575671719968</v>
      </c>
      <c r="E5168" s="2">
        <f t="shared" ca="1" si="554"/>
        <v>0.15274926101894293</v>
      </c>
      <c r="F5168" s="2"/>
      <c r="G5168" s="15">
        <f ca="1">_xlfn.NORM.INV(H5168,Normaal_Mu,Normaal_Sigma)</f>
        <v>2.6952568200947513</v>
      </c>
      <c r="H5168" s="2">
        <f t="shared" ca="1" si="555"/>
        <v>0.12458420511187884</v>
      </c>
      <c r="I5168" s="2"/>
      <c r="J5168" s="15">
        <f ca="1">-LN(K5168) /NegExp_Labda</f>
        <v>1.2792819612762008E-2</v>
      </c>
      <c r="K5168" s="2">
        <f t="shared" ca="1" si="556"/>
        <v>0.99744470641240557</v>
      </c>
      <c r="L5168" s="2"/>
      <c r="M5168" s="17">
        <f t="shared" ca="1" si="558"/>
        <v>4</v>
      </c>
      <c r="N5168" s="2">
        <f t="shared" ca="1" si="552"/>
        <v>0.30244879183881479</v>
      </c>
      <c r="O5168" s="2"/>
      <c r="P5168" s="31">
        <f t="shared" ca="1" si="557"/>
        <v>2.3019277124491575</v>
      </c>
    </row>
    <row r="5169" spans="1:16" x14ac:dyDescent="0.25">
      <c r="A5169" s="32">
        <f ca="1">Uniform_A+B5169*(Uniform_B-Uniform_A)</f>
        <v>1.6378486460197494</v>
      </c>
      <c r="B5169" s="2">
        <f t="shared" ca="1" si="553"/>
        <v>0.16378486460197494</v>
      </c>
      <c r="C5169" s="4"/>
      <c r="D5169" s="5">
        <f ca="1">IF(E5169&lt;(Driehoek_C-Driehoek_A)/(Driehoek_B-Driehoek_A),Driehoek_A+SQRT(E5169*(Driehoek_B-Driehoek_A)*(Driehoek_C-Driehoek_A)),Driehoek_B-SQRT((1-E5169)*(Driehoek_B-Driehoek_A)*(Driehoek_B-Driehoek_C)))</f>
        <v>3.9342002907018285</v>
      </c>
      <c r="E5169" s="2">
        <f t="shared" ca="1" si="554"/>
        <v>0.2672236260393599</v>
      </c>
      <c r="F5169" s="2"/>
      <c r="G5169" s="15">
        <f ca="1">_xlfn.NORM.INV(H5169,Normaal_Mu,Normaal_Sigma)</f>
        <v>5.9754198017531213</v>
      </c>
      <c r="H5169" s="2">
        <f t="shared" ca="1" si="555"/>
        <v>0.68712233110273535</v>
      </c>
      <c r="I5169" s="2"/>
      <c r="J5169" s="15">
        <f ca="1">-LN(K5169) /NegExp_Labda</f>
        <v>6.4025020768953427</v>
      </c>
      <c r="K5169" s="2">
        <f t="shared" ca="1" si="556"/>
        <v>0.27789820111871844</v>
      </c>
      <c r="L5169" s="2"/>
      <c r="M5169" s="17">
        <f t="shared" ca="1" si="558"/>
        <v>6</v>
      </c>
      <c r="N5169" s="2">
        <f t="shared" ca="1" si="552"/>
        <v>0.69570882465408768</v>
      </c>
      <c r="O5169" s="2"/>
      <c r="P5169" s="31">
        <f t="shared" ca="1" si="557"/>
        <v>4.7899941630740077</v>
      </c>
    </row>
    <row r="5170" spans="1:16" x14ac:dyDescent="0.25">
      <c r="A5170" s="32">
        <f ca="1">Uniform_A+B5170*(Uniform_B-Uniform_A)</f>
        <v>4.830617930353017</v>
      </c>
      <c r="B5170" s="2">
        <f t="shared" ca="1" si="553"/>
        <v>0.48306179303530172</v>
      </c>
      <c r="C5170" s="4"/>
      <c r="D5170" s="5">
        <f ca="1">IF(E5170&lt;(Driehoek_C-Driehoek_A)/(Driehoek_B-Driehoek_A),Driehoek_A+SQRT(E5170*(Driehoek_B-Driehoek_A)*(Driehoek_C-Driehoek_A)),Driehoek_B-SQRT((1-E5170)*(Driehoek_B-Driehoek_A)*(Driehoek_B-Driehoek_C)))</f>
        <v>2.8103877375244002</v>
      </c>
      <c r="E5170" s="2">
        <f t="shared" ca="1" si="554"/>
        <v>4.690916322356542E-2</v>
      </c>
      <c r="F5170" s="2"/>
      <c r="G5170" s="15">
        <f ca="1">_xlfn.NORM.INV(H5170,Normaal_Mu,Normaal_Sigma)</f>
        <v>3.8970966007460186</v>
      </c>
      <c r="H5170" s="2">
        <f t="shared" ca="1" si="555"/>
        <v>0.29066203419477665</v>
      </c>
      <c r="I5170" s="2"/>
      <c r="J5170" s="15">
        <f ca="1">-LN(K5170) /NegExp_Labda</f>
        <v>1.7454029565782607</v>
      </c>
      <c r="K5170" s="2">
        <f t="shared" ca="1" si="556"/>
        <v>0.70533628400022252</v>
      </c>
      <c r="L5170" s="2"/>
      <c r="M5170" s="17">
        <f t="shared" ca="1" si="558"/>
        <v>4</v>
      </c>
      <c r="N5170" s="2">
        <f t="shared" ca="1" si="552"/>
        <v>0.39217798562767292</v>
      </c>
      <c r="O5170" s="2"/>
      <c r="P5170" s="31">
        <f t="shared" ca="1" si="557"/>
        <v>3.4567010450403393</v>
      </c>
    </row>
    <row r="5171" spans="1:16" x14ac:dyDescent="0.25">
      <c r="A5171" s="32">
        <f ca="1">Uniform_A+B5171*(Uniform_B-Uniform_A)</f>
        <v>5.4296457994692435</v>
      </c>
      <c r="B5171" s="2">
        <f t="shared" ca="1" si="553"/>
        <v>0.54296457994692437</v>
      </c>
      <c r="C5171" s="4"/>
      <c r="D5171" s="5">
        <f ca="1">IF(E5171&lt;(Driehoek_C-Driehoek_A)/(Driehoek_B-Driehoek_A),Driehoek_A+SQRT(E5171*(Driehoek_B-Driehoek_A)*(Driehoek_C-Driehoek_A)),Driehoek_B-SQRT((1-E5171)*(Driehoek_B-Driehoek_A)*(Driehoek_B-Driehoek_C)))</f>
        <v>7.1103795527201381</v>
      </c>
      <c r="E5171" s="2">
        <f t="shared" ca="1" si="554"/>
        <v>0.89798098757776723</v>
      </c>
      <c r="F5171" s="2"/>
      <c r="G5171" s="15">
        <f ca="1">_xlfn.NORM.INV(H5171,Normaal_Mu,Normaal_Sigma)</f>
        <v>2.1750032406899593</v>
      </c>
      <c r="H5171" s="2">
        <f t="shared" ca="1" si="555"/>
        <v>7.8901633728204912E-2</v>
      </c>
      <c r="I5171" s="2"/>
      <c r="J5171" s="15">
        <f ca="1">-LN(K5171) /NegExp_Labda</f>
        <v>0.41902465859747995</v>
      </c>
      <c r="K5171" s="2">
        <f t="shared" ca="1" si="556"/>
        <v>0.91961062546336114</v>
      </c>
      <c r="L5171" s="2"/>
      <c r="M5171" s="17">
        <f t="shared" ca="1" si="558"/>
        <v>7</v>
      </c>
      <c r="N5171" s="2">
        <f t="shared" ca="1" si="552"/>
        <v>0.85242919050844435</v>
      </c>
      <c r="O5171" s="2"/>
      <c r="P5171" s="31">
        <f t="shared" ca="1" si="557"/>
        <v>4.4268106502953639</v>
      </c>
    </row>
    <row r="5172" spans="1:16" x14ac:dyDescent="0.25">
      <c r="A5172" s="32">
        <f ca="1">Uniform_A+B5172*(Uniform_B-Uniform_A)</f>
        <v>6.5074229894949678</v>
      </c>
      <c r="B5172" s="2">
        <f t="shared" ca="1" si="553"/>
        <v>0.65074229894949676</v>
      </c>
      <c r="C5172" s="4"/>
      <c r="D5172" s="5">
        <f ca="1">IF(E5172&lt;(Driehoek_C-Driehoek_A)/(Driehoek_B-Driehoek_A),Driehoek_A+SQRT(E5172*(Driehoek_B-Driehoek_A)*(Driehoek_C-Driehoek_A)),Driehoek_B-SQRT((1-E5172)*(Driehoek_B-Driehoek_A)*(Driehoek_B-Driehoek_C)))</f>
        <v>4.0061441875277577</v>
      </c>
      <c r="E5172" s="2">
        <f t="shared" ca="1" si="554"/>
        <v>0.28746868926392011</v>
      </c>
      <c r="F5172" s="2"/>
      <c r="G5172" s="15">
        <f ca="1">_xlfn.NORM.INV(H5172,Normaal_Mu,Normaal_Sigma)</f>
        <v>4.4810561109697371</v>
      </c>
      <c r="H5172" s="2">
        <f t="shared" ca="1" si="555"/>
        <v>0.39763556298878144</v>
      </c>
      <c r="I5172" s="2"/>
      <c r="J5172" s="15">
        <f ca="1">-LN(K5172) /NegExp_Labda</f>
        <v>17.595390071722363</v>
      </c>
      <c r="K5172" s="2">
        <f t="shared" ca="1" si="556"/>
        <v>2.9626738007007436E-2</v>
      </c>
      <c r="L5172" s="2"/>
      <c r="M5172" s="17">
        <f t="shared" ca="1" si="558"/>
        <v>4</v>
      </c>
      <c r="N5172" s="2">
        <f t="shared" ca="1" si="552"/>
        <v>0.37605163070894487</v>
      </c>
      <c r="O5172" s="2"/>
      <c r="P5172" s="31">
        <f t="shared" ca="1" si="557"/>
        <v>7.3180026719429652</v>
      </c>
    </row>
    <row r="5173" spans="1:16" x14ac:dyDescent="0.25">
      <c r="A5173" s="32">
        <f ca="1">Uniform_A+B5173*(Uniform_B-Uniform_A)</f>
        <v>8.2606292872135043</v>
      </c>
      <c r="B5173" s="2">
        <f t="shared" ca="1" si="553"/>
        <v>0.82606292872135034</v>
      </c>
      <c r="C5173" s="4"/>
      <c r="D5173" s="5">
        <f ca="1">IF(E5173&lt;(Driehoek_C-Driehoek_A)/(Driehoek_B-Driehoek_A),Driehoek_A+SQRT(E5173*(Driehoek_B-Driehoek_A)*(Driehoek_C-Driehoek_A)),Driehoek_B-SQRT((1-E5173)*(Driehoek_B-Driehoek_A)*(Driehoek_B-Driehoek_C)))</f>
        <v>4.6931239295194809</v>
      </c>
      <c r="E5173" s="2">
        <f t="shared" ca="1" si="554"/>
        <v>0.47002338610063665</v>
      </c>
      <c r="F5173" s="2"/>
      <c r="G5173" s="15">
        <f ca="1">_xlfn.NORM.INV(H5173,Normaal_Mu,Normaal_Sigma)</f>
        <v>3.4684269662535323</v>
      </c>
      <c r="H5173" s="2">
        <f t="shared" ca="1" si="555"/>
        <v>0.2219016690729585</v>
      </c>
      <c r="I5173" s="2"/>
      <c r="J5173" s="15">
        <f ca="1">-LN(K5173) /NegExp_Labda</f>
        <v>3.4617385714614604</v>
      </c>
      <c r="K5173" s="2">
        <f t="shared" ca="1" si="556"/>
        <v>0.5003998929629947</v>
      </c>
      <c r="L5173" s="2"/>
      <c r="M5173" s="17">
        <f t="shared" ca="1" si="558"/>
        <v>3</v>
      </c>
      <c r="N5173" s="2">
        <f t="shared" ca="1" si="552"/>
        <v>0.2595892434463245</v>
      </c>
      <c r="O5173" s="2"/>
      <c r="P5173" s="31">
        <f t="shared" ca="1" si="557"/>
        <v>4.5767837508895948</v>
      </c>
    </row>
    <row r="5174" spans="1:16" x14ac:dyDescent="0.25">
      <c r="A5174" s="32">
        <f ca="1">Uniform_A+B5174*(Uniform_B-Uniform_A)</f>
        <v>2.7192544470673861</v>
      </c>
      <c r="B5174" s="2">
        <f t="shared" ca="1" si="553"/>
        <v>0.27192544470673863</v>
      </c>
      <c r="C5174" s="4"/>
      <c r="D5174" s="5">
        <f ca="1">IF(E5174&lt;(Driehoek_C-Driehoek_A)/(Driehoek_B-Driehoek_A),Driehoek_A+SQRT(E5174*(Driehoek_B-Driehoek_A)*(Driehoek_C-Driehoek_A)),Driehoek_B-SQRT((1-E5174)*(Driehoek_B-Driehoek_A)*(Driehoek_B-Driehoek_C)))</f>
        <v>4.9701216571583284</v>
      </c>
      <c r="E5174" s="2">
        <f t="shared" ca="1" si="554"/>
        <v>0.53600230119701886</v>
      </c>
      <c r="F5174" s="2"/>
      <c r="G5174" s="15">
        <f ca="1">_xlfn.NORM.INV(H5174,Normaal_Mu,Normaal_Sigma)</f>
        <v>2.7243703325393294</v>
      </c>
      <c r="H5174" s="2">
        <f t="shared" ca="1" si="555"/>
        <v>0.1275989047834476</v>
      </c>
      <c r="I5174" s="2"/>
      <c r="J5174" s="15">
        <f ca="1">-LN(K5174) /NegExp_Labda</f>
        <v>2.551963611377225</v>
      </c>
      <c r="K5174" s="2">
        <f t="shared" ca="1" si="556"/>
        <v>0.60025979712355115</v>
      </c>
      <c r="L5174" s="2"/>
      <c r="M5174" s="17">
        <f t="shared" ca="1" si="558"/>
        <v>5</v>
      </c>
      <c r="N5174" s="2">
        <f t="shared" ca="1" si="552"/>
        <v>0.61181806699726793</v>
      </c>
      <c r="O5174" s="2"/>
      <c r="P5174" s="31">
        <f t="shared" ca="1" si="557"/>
        <v>3.5931420096284539</v>
      </c>
    </row>
    <row r="5175" spans="1:16" x14ac:dyDescent="0.25">
      <c r="A5175" s="32">
        <f ca="1">Uniform_A+B5175*(Uniform_B-Uniform_A)</f>
        <v>8.1380937477778978</v>
      </c>
      <c r="B5175" s="2">
        <f t="shared" ca="1" si="553"/>
        <v>0.8138093747777897</v>
      </c>
      <c r="C5175" s="4"/>
      <c r="D5175" s="5">
        <f ca="1">IF(E5175&lt;(Driehoek_C-Driehoek_A)/(Driehoek_B-Driehoek_A),Driehoek_A+SQRT(E5175*(Driehoek_B-Driehoek_A)*(Driehoek_C-Driehoek_A)),Driehoek_B-SQRT((1-E5175)*(Driehoek_B-Driehoek_A)*(Driehoek_B-Driehoek_C)))</f>
        <v>6.3073002402101448</v>
      </c>
      <c r="E5175" s="2">
        <f t="shared" ca="1" si="554"/>
        <v>0.79283908581793305</v>
      </c>
      <c r="F5175" s="2"/>
      <c r="G5175" s="15">
        <f ca="1">_xlfn.NORM.INV(H5175,Normaal_Mu,Normaal_Sigma)</f>
        <v>3.7552071199836057</v>
      </c>
      <c r="H5175" s="2">
        <f t="shared" ca="1" si="555"/>
        <v>0.26684061036782036</v>
      </c>
      <c r="I5175" s="2"/>
      <c r="J5175" s="15">
        <f ca="1">-LN(K5175) /NegExp_Labda</f>
        <v>1.8286003393383492</v>
      </c>
      <c r="K5175" s="2">
        <f t="shared" ca="1" si="556"/>
        <v>0.69369696210234377</v>
      </c>
      <c r="L5175" s="2"/>
      <c r="M5175" s="17">
        <f t="shared" ca="1" si="558"/>
        <v>5</v>
      </c>
      <c r="N5175" s="2">
        <f t="shared" ca="1" si="552"/>
        <v>0.51480850497339936</v>
      </c>
      <c r="O5175" s="2"/>
      <c r="P5175" s="31">
        <f t="shared" ca="1" si="557"/>
        <v>5.0058402894620002</v>
      </c>
    </row>
    <row r="5176" spans="1:16" x14ac:dyDescent="0.25">
      <c r="A5176" s="32">
        <f ca="1">Uniform_A+B5176*(Uniform_B-Uniform_A)</f>
        <v>7.1901303534311296</v>
      </c>
      <c r="B5176" s="2">
        <f t="shared" ca="1" si="553"/>
        <v>0.71901303534311301</v>
      </c>
      <c r="C5176" s="4"/>
      <c r="D5176" s="5">
        <f ca="1">IF(E5176&lt;(Driehoek_C-Driehoek_A)/(Driehoek_B-Driehoek_A),Driehoek_A+SQRT(E5176*(Driehoek_B-Driehoek_A)*(Driehoek_C-Driehoek_A)),Driehoek_B-SQRT((1-E5176)*(Driehoek_B-Driehoek_A)*(Driehoek_B-Driehoek_C)))</f>
        <v>4.1345006897959795</v>
      </c>
      <c r="E5176" s="2">
        <f t="shared" ca="1" si="554"/>
        <v>0.32362618464012005</v>
      </c>
      <c r="F5176" s="2"/>
      <c r="G5176" s="15">
        <f ca="1">_xlfn.NORM.INV(H5176,Normaal_Mu,Normaal_Sigma)</f>
        <v>3.1439886763161748</v>
      </c>
      <c r="H5176" s="2">
        <f t="shared" ca="1" si="555"/>
        <v>0.17670231634681155</v>
      </c>
      <c r="I5176" s="2"/>
      <c r="J5176" s="15">
        <f ca="1">-LN(K5176) /NegExp_Labda</f>
        <v>13.346896286867013</v>
      </c>
      <c r="K5176" s="2">
        <f t="shared" ca="1" si="556"/>
        <v>6.9295226462525839E-2</v>
      </c>
      <c r="L5176" s="2"/>
      <c r="M5176" s="17">
        <f t="shared" ca="1" si="558"/>
        <v>4</v>
      </c>
      <c r="N5176" s="2">
        <f t="shared" ca="1" si="552"/>
        <v>0.29466206478926482</v>
      </c>
      <c r="O5176" s="2"/>
      <c r="P5176" s="31">
        <f t="shared" ca="1" si="557"/>
        <v>6.3631032012820601</v>
      </c>
    </row>
    <row r="5177" spans="1:16" x14ac:dyDescent="0.25">
      <c r="A5177" s="32">
        <f ca="1">Uniform_A+B5177*(Uniform_B-Uniform_A)</f>
        <v>3.1803113548812156</v>
      </c>
      <c r="B5177" s="2">
        <f t="shared" ca="1" si="553"/>
        <v>0.31803113548812156</v>
      </c>
      <c r="C5177" s="4"/>
      <c r="D5177" s="5">
        <f ca="1">IF(E5177&lt;(Driehoek_C-Driehoek_A)/(Driehoek_B-Driehoek_A),Driehoek_A+SQRT(E5177*(Driehoek_B-Driehoek_A)*(Driehoek_C-Driehoek_A)),Driehoek_B-SQRT((1-E5177)*(Driehoek_B-Driehoek_A)*(Driehoek_B-Driehoek_C)))</f>
        <v>5.2012973622452758</v>
      </c>
      <c r="E5177" s="2">
        <f t="shared" ca="1" si="554"/>
        <v>0.58771023628329444</v>
      </c>
      <c r="F5177" s="2"/>
      <c r="G5177" s="15">
        <f ca="1">_xlfn.NORM.INV(H5177,Normaal_Mu,Normaal_Sigma)</f>
        <v>6.4111878093664814</v>
      </c>
      <c r="H5177" s="2">
        <f t="shared" ca="1" si="555"/>
        <v>0.75977964205126258</v>
      </c>
      <c r="I5177" s="2"/>
      <c r="J5177" s="15">
        <f ca="1">-LN(K5177) /NegExp_Labda</f>
        <v>3.106690681403828</v>
      </c>
      <c r="K5177" s="2">
        <f t="shared" ca="1" si="556"/>
        <v>0.5372250760349353</v>
      </c>
      <c r="L5177" s="2"/>
      <c r="M5177" s="17">
        <f t="shared" ca="1" si="558"/>
        <v>11</v>
      </c>
      <c r="N5177" s="2">
        <f t="shared" ca="1" si="552"/>
        <v>0.9924409203072011</v>
      </c>
      <c r="O5177" s="2"/>
      <c r="P5177" s="31">
        <f t="shared" ca="1" si="557"/>
        <v>5.7798974415793598</v>
      </c>
    </row>
    <row r="5178" spans="1:16" x14ac:dyDescent="0.25">
      <c r="A5178" s="32">
        <f ca="1">Uniform_A+B5178*(Uniform_B-Uniform_A)</f>
        <v>3.6378125851111554</v>
      </c>
      <c r="B5178" s="2">
        <f t="shared" ca="1" si="553"/>
        <v>0.36378125851111554</v>
      </c>
      <c r="C5178" s="4"/>
      <c r="D5178" s="5">
        <f ca="1">IF(E5178&lt;(Driehoek_C-Driehoek_A)/(Driehoek_B-Driehoek_A),Driehoek_A+SQRT(E5178*(Driehoek_B-Driehoek_A)*(Driehoek_C-Driehoek_A)),Driehoek_B-SQRT((1-E5178)*(Driehoek_B-Driehoek_A)*(Driehoek_B-Driehoek_C)))</f>
        <v>3.7138202849270381</v>
      </c>
      <c r="E5178" s="2">
        <f t="shared" ca="1" si="554"/>
        <v>0.2097985692162424</v>
      </c>
      <c r="F5178" s="2"/>
      <c r="G5178" s="15">
        <f ca="1">_xlfn.NORM.INV(H5178,Normaal_Mu,Normaal_Sigma)</f>
        <v>3.4708561008377559</v>
      </c>
      <c r="H5178" s="2">
        <f t="shared" ca="1" si="555"/>
        <v>0.22226323882185728</v>
      </c>
      <c r="I5178" s="2"/>
      <c r="J5178" s="15">
        <f ca="1">-LN(K5178) /NegExp_Labda</f>
        <v>1.183048883739668</v>
      </c>
      <c r="K5178" s="2">
        <f t="shared" ca="1" si="556"/>
        <v>0.78929923084318976</v>
      </c>
      <c r="L5178" s="2"/>
      <c r="M5178" s="17">
        <f t="shared" ca="1" si="558"/>
        <v>4</v>
      </c>
      <c r="N5178" s="2">
        <f t="shared" ca="1" si="552"/>
        <v>0.42596849786675151</v>
      </c>
      <c r="O5178" s="2"/>
      <c r="P5178" s="31">
        <f t="shared" ca="1" si="557"/>
        <v>3.2011075709231234</v>
      </c>
    </row>
    <row r="5179" spans="1:16" x14ac:dyDescent="0.25">
      <c r="A5179" s="32">
        <f ca="1">Uniform_A+B5179*(Uniform_B-Uniform_A)</f>
        <v>2.9367566631774134</v>
      </c>
      <c r="B5179" s="2">
        <f t="shared" ca="1" si="553"/>
        <v>0.29367566631774134</v>
      </c>
      <c r="C5179" s="4"/>
      <c r="D5179" s="5">
        <f ca="1">IF(E5179&lt;(Driehoek_C-Driehoek_A)/(Driehoek_B-Driehoek_A),Driehoek_A+SQRT(E5179*(Driehoek_B-Driehoek_A)*(Driehoek_C-Driehoek_A)),Driehoek_B-SQRT((1-E5179)*(Driehoek_B-Driehoek_A)*(Driehoek_B-Driehoek_C)))</f>
        <v>2.5437345629737651</v>
      </c>
      <c r="E5179" s="2">
        <f t="shared" ca="1" si="554"/>
        <v>2.1117662498019385E-2</v>
      </c>
      <c r="F5179" s="2"/>
      <c r="G5179" s="15">
        <f ca="1">_xlfn.NORM.INV(H5179,Normaal_Mu,Normaal_Sigma)</f>
        <v>7.089908612234872</v>
      </c>
      <c r="H5179" s="2">
        <f t="shared" ca="1" si="555"/>
        <v>0.85197795561887746</v>
      </c>
      <c r="I5179" s="2"/>
      <c r="J5179" s="15">
        <f ca="1">-LN(K5179) /NegExp_Labda</f>
        <v>2.5396744018490138</v>
      </c>
      <c r="K5179" s="2">
        <f t="shared" ca="1" si="556"/>
        <v>0.60173695537429428</v>
      </c>
      <c r="L5179" s="2"/>
      <c r="M5179" s="17">
        <f t="shared" ca="1" si="558"/>
        <v>10</v>
      </c>
      <c r="N5179" s="2">
        <f t="shared" ca="1" si="552"/>
        <v>0.97029725164203351</v>
      </c>
      <c r="O5179" s="2"/>
      <c r="P5179" s="31">
        <f t="shared" ca="1" si="557"/>
        <v>5.0220148480470126</v>
      </c>
    </row>
    <row r="5180" spans="1:16" x14ac:dyDescent="0.25">
      <c r="A5180" s="32">
        <f ca="1">Uniform_A+B5180*(Uniform_B-Uniform_A)</f>
        <v>0.43836615030459769</v>
      </c>
      <c r="B5180" s="2">
        <f t="shared" ca="1" si="553"/>
        <v>4.3836615030459769E-2</v>
      </c>
      <c r="C5180" s="4"/>
      <c r="D5180" s="5">
        <f ca="1">IF(E5180&lt;(Driehoek_C-Driehoek_A)/(Driehoek_B-Driehoek_A),Driehoek_A+SQRT(E5180*(Driehoek_B-Driehoek_A)*(Driehoek_C-Driehoek_A)),Driehoek_B-SQRT((1-E5180)*(Driehoek_B-Driehoek_A)*(Driehoek_B-Driehoek_C)))</f>
        <v>4.81478218779759</v>
      </c>
      <c r="E5180" s="2">
        <f t="shared" ca="1" si="554"/>
        <v>0.49954148184067637</v>
      </c>
      <c r="F5180" s="2"/>
      <c r="G5180" s="15">
        <f ca="1">_xlfn.NORM.INV(H5180,Normaal_Mu,Normaal_Sigma)</f>
        <v>4.4912054508268664</v>
      </c>
      <c r="H5180" s="2">
        <f t="shared" ca="1" si="555"/>
        <v>0.39959432814416906</v>
      </c>
      <c r="I5180" s="2"/>
      <c r="J5180" s="15">
        <f ca="1">-LN(K5180) /NegExp_Labda</f>
        <v>0.66959244048400957</v>
      </c>
      <c r="K5180" s="2">
        <f t="shared" ca="1" si="556"/>
        <v>0.87466135700956837</v>
      </c>
      <c r="L5180" s="2"/>
      <c r="M5180" s="17">
        <f t="shared" ca="1" si="558"/>
        <v>2</v>
      </c>
      <c r="N5180" s="2">
        <f t="shared" ca="1" si="552"/>
        <v>0.1189002405163373</v>
      </c>
      <c r="O5180" s="2"/>
      <c r="P5180" s="31">
        <f t="shared" ca="1" si="557"/>
        <v>2.4827892458826128</v>
      </c>
    </row>
    <row r="5181" spans="1:16" x14ac:dyDescent="0.25">
      <c r="A5181" s="32">
        <f ca="1">Uniform_A+B5181*(Uniform_B-Uniform_A)</f>
        <v>8.9342863944485167</v>
      </c>
      <c r="B5181" s="2">
        <f t="shared" ca="1" si="553"/>
        <v>0.89342863944485174</v>
      </c>
      <c r="C5181" s="4"/>
      <c r="D5181" s="5">
        <f ca="1">IF(E5181&lt;(Driehoek_C-Driehoek_A)/(Driehoek_B-Driehoek_A),Driehoek_A+SQRT(E5181*(Driehoek_B-Driehoek_A)*(Driehoek_C-Driehoek_A)),Driehoek_B-SQRT((1-E5181)*(Driehoek_B-Driehoek_A)*(Driehoek_B-Driehoek_C)))</f>
        <v>5.4431809759856389</v>
      </c>
      <c r="E5181" s="2">
        <f t="shared" ca="1" si="554"/>
        <v>0.63854395515455786</v>
      </c>
      <c r="F5181" s="2"/>
      <c r="G5181" s="15">
        <f ca="1">_xlfn.NORM.INV(H5181,Normaal_Mu,Normaal_Sigma)</f>
        <v>5.9810015162759003</v>
      </c>
      <c r="H5181" s="2">
        <f t="shared" ca="1" si="555"/>
        <v>0.68811020326404204</v>
      </c>
      <c r="I5181" s="2"/>
      <c r="J5181" s="15">
        <f ca="1">-LN(K5181) /NegExp_Labda</f>
        <v>9.333897530783176</v>
      </c>
      <c r="K5181" s="2">
        <f t="shared" ca="1" si="556"/>
        <v>0.15462081623080159</v>
      </c>
      <c r="L5181" s="2"/>
      <c r="M5181" s="17">
        <f t="shared" ca="1" si="558"/>
        <v>3</v>
      </c>
      <c r="N5181" s="2">
        <f t="shared" ca="1" si="552"/>
        <v>0.16663645881054578</v>
      </c>
      <c r="O5181" s="2"/>
      <c r="P5181" s="31">
        <f t="shared" ca="1" si="557"/>
        <v>6.5384732834986465</v>
      </c>
    </row>
    <row r="5182" spans="1:16" x14ac:dyDescent="0.25">
      <c r="A5182" s="32">
        <f ca="1">Uniform_A+B5182*(Uniform_B-Uniform_A)</f>
        <v>6.4243423192090745</v>
      </c>
      <c r="B5182" s="2">
        <f t="shared" ca="1" si="553"/>
        <v>0.64243423192090743</v>
      </c>
      <c r="C5182" s="4"/>
      <c r="D5182" s="5">
        <f ca="1">IF(E5182&lt;(Driehoek_C-Driehoek_A)/(Driehoek_B-Driehoek_A),Driehoek_A+SQRT(E5182*(Driehoek_B-Driehoek_A)*(Driehoek_C-Driehoek_A)),Driehoek_B-SQRT((1-E5182)*(Driehoek_B-Driehoek_A)*(Driehoek_B-Driehoek_C)))</f>
        <v>3.5659158889544078</v>
      </c>
      <c r="E5182" s="2">
        <f t="shared" ca="1" si="554"/>
        <v>0.17514946937713383</v>
      </c>
      <c r="F5182" s="2"/>
      <c r="G5182" s="15">
        <f ca="1">_xlfn.NORM.INV(H5182,Normaal_Mu,Normaal_Sigma)</f>
        <v>6.4607800385663454</v>
      </c>
      <c r="H5182" s="2">
        <f t="shared" ca="1" si="555"/>
        <v>0.76742409131202749</v>
      </c>
      <c r="I5182" s="2"/>
      <c r="J5182" s="15">
        <f ca="1">-LN(K5182) /NegExp_Labda</f>
        <v>7.844316316867193</v>
      </c>
      <c r="K5182" s="2">
        <f t="shared" ca="1" si="556"/>
        <v>0.20828180940161933</v>
      </c>
      <c r="L5182" s="2"/>
      <c r="M5182" s="17">
        <f t="shared" ca="1" si="558"/>
        <v>7</v>
      </c>
      <c r="N5182" s="2">
        <f t="shared" ca="1" si="552"/>
        <v>0.83193540736124827</v>
      </c>
      <c r="O5182" s="2"/>
      <c r="P5182" s="31">
        <f t="shared" ca="1" si="557"/>
        <v>6.2590709127194035</v>
      </c>
    </row>
    <row r="5183" spans="1:16" x14ac:dyDescent="0.25">
      <c r="A5183" s="32">
        <f ca="1">Uniform_A+B5183*(Uniform_B-Uniform_A)</f>
        <v>1.4983120838229336</v>
      </c>
      <c r="B5183" s="2">
        <f t="shared" ca="1" si="553"/>
        <v>0.14983120838229336</v>
      </c>
      <c r="C5183" s="4"/>
      <c r="D5183" s="5">
        <f ca="1">IF(E5183&lt;(Driehoek_C-Driehoek_A)/(Driehoek_B-Driehoek_A),Driehoek_A+SQRT(E5183*(Driehoek_B-Driehoek_A)*(Driehoek_C-Driehoek_A)),Driehoek_B-SQRT((1-E5183)*(Driehoek_B-Driehoek_A)*(Driehoek_B-Driehoek_C)))</f>
        <v>4.8924281207562039</v>
      </c>
      <c r="E5183" s="2">
        <f t="shared" ca="1" si="554"/>
        <v>0.51793866448130244</v>
      </c>
      <c r="F5183" s="2"/>
      <c r="G5183" s="15">
        <f ca="1">_xlfn.NORM.INV(H5183,Normaal_Mu,Normaal_Sigma)</f>
        <v>5.0674975265731028</v>
      </c>
      <c r="H5183" s="2">
        <f t="shared" ca="1" si="555"/>
        <v>0.51346125319026925</v>
      </c>
      <c r="I5183" s="2"/>
      <c r="J5183" s="15">
        <f ca="1">-LN(K5183) /NegExp_Labda</f>
        <v>0.25641856388977102</v>
      </c>
      <c r="K5183" s="2">
        <f t="shared" ca="1" si="556"/>
        <v>0.95000910257272508</v>
      </c>
      <c r="L5183" s="2"/>
      <c r="M5183" s="17">
        <f t="shared" ca="1" si="558"/>
        <v>4</v>
      </c>
      <c r="N5183" s="2">
        <f t="shared" ca="1" si="552"/>
        <v>0.42060245357375858</v>
      </c>
      <c r="O5183" s="2"/>
      <c r="P5183" s="31">
        <f t="shared" ca="1" si="557"/>
        <v>3.1429312590084022</v>
      </c>
    </row>
    <row r="5184" spans="1:16" x14ac:dyDescent="0.25">
      <c r="A5184" s="32">
        <f ca="1">Uniform_A+B5184*(Uniform_B-Uniform_A)</f>
        <v>4.2504702667389402</v>
      </c>
      <c r="B5184" s="2">
        <f t="shared" ca="1" si="553"/>
        <v>0.42504702667389405</v>
      </c>
      <c r="C5184" s="4"/>
      <c r="D5184" s="5">
        <f ca="1">IF(E5184&lt;(Driehoek_C-Driehoek_A)/(Driehoek_B-Driehoek_A),Driehoek_A+SQRT(E5184*(Driehoek_B-Driehoek_A)*(Driehoek_C-Driehoek_A)),Driehoek_B-SQRT((1-E5184)*(Driehoek_B-Driehoek_A)*(Driehoek_B-Driehoek_C)))</f>
        <v>4.9131704725918972</v>
      </c>
      <c r="E5184" s="2">
        <f t="shared" ca="1" si="554"/>
        <v>0.52279498325443607</v>
      </c>
      <c r="F5184" s="2"/>
      <c r="G5184" s="15">
        <f ca="1">_xlfn.NORM.INV(H5184,Normaal_Mu,Normaal_Sigma)</f>
        <v>7.8156627056938834</v>
      </c>
      <c r="H5184" s="2">
        <f t="shared" ca="1" si="555"/>
        <v>0.92040949296169516</v>
      </c>
      <c r="I5184" s="2"/>
      <c r="J5184" s="15">
        <f ca="1">-LN(K5184) /NegExp_Labda</f>
        <v>2.0171890092958256</v>
      </c>
      <c r="K5184" s="2">
        <f t="shared" ca="1" si="556"/>
        <v>0.66801957508247456</v>
      </c>
      <c r="L5184" s="2"/>
      <c r="M5184" s="17">
        <f t="shared" ca="1" si="558"/>
        <v>10</v>
      </c>
      <c r="N5184" s="2">
        <f t="shared" ca="1" si="552"/>
        <v>0.97602632642810949</v>
      </c>
      <c r="O5184" s="2"/>
      <c r="P5184" s="31">
        <f t="shared" ca="1" si="557"/>
        <v>5.7992984908641088</v>
      </c>
    </row>
    <row r="5185" spans="1:16" x14ac:dyDescent="0.25">
      <c r="A5185" s="32">
        <f ca="1">Uniform_A+B5185*(Uniform_B-Uniform_A)</f>
        <v>6.17556705008659</v>
      </c>
      <c r="B5185" s="2">
        <f t="shared" ca="1" si="553"/>
        <v>0.617556705008659</v>
      </c>
      <c r="C5185" s="4"/>
      <c r="D5185" s="5">
        <f ca="1">IF(E5185&lt;(Driehoek_C-Driehoek_A)/(Driehoek_B-Driehoek_A),Driehoek_A+SQRT(E5185*(Driehoek_B-Driehoek_A)*(Driehoek_C-Driehoek_A)),Driehoek_B-SQRT((1-E5185)*(Driehoek_B-Driehoek_A)*(Driehoek_B-Driehoek_C)))</f>
        <v>7.5762292552826676</v>
      </c>
      <c r="E5185" s="2">
        <f t="shared" ca="1" si="554"/>
        <v>0.94208219618534439</v>
      </c>
      <c r="F5185" s="2"/>
      <c r="G5185" s="15">
        <f ca="1">_xlfn.NORM.INV(H5185,Normaal_Mu,Normaal_Sigma)</f>
        <v>5.0933759094846254</v>
      </c>
      <c r="H5185" s="2">
        <f t="shared" ca="1" si="555"/>
        <v>0.51861903469951687</v>
      </c>
      <c r="I5185" s="2"/>
      <c r="J5185" s="15">
        <f ca="1">-LN(K5185) /NegExp_Labda</f>
        <v>0.61060507750342097</v>
      </c>
      <c r="K5185" s="2">
        <f t="shared" ca="1" si="556"/>
        <v>0.88504125831076041</v>
      </c>
      <c r="L5185" s="2"/>
      <c r="M5185" s="17">
        <f t="shared" ca="1" si="558"/>
        <v>9</v>
      </c>
      <c r="N5185" s="2">
        <f t="shared" ca="1" si="552"/>
        <v>0.95200750056068661</v>
      </c>
      <c r="O5185" s="2"/>
      <c r="P5185" s="31">
        <f t="shared" ca="1" si="557"/>
        <v>5.691155458471461</v>
      </c>
    </row>
    <row r="5186" spans="1:16" x14ac:dyDescent="0.25">
      <c r="A5186" s="32">
        <f ca="1">Uniform_A+B5186*(Uniform_B-Uniform_A)</f>
        <v>5.8337493292500122</v>
      </c>
      <c r="B5186" s="2">
        <f t="shared" ca="1" si="553"/>
        <v>0.5833749329250012</v>
      </c>
      <c r="C5186" s="4"/>
      <c r="D5186" s="5">
        <f ca="1">IF(E5186&lt;(Driehoek_C-Driehoek_A)/(Driehoek_B-Driehoek_A),Driehoek_A+SQRT(E5186*(Driehoek_B-Driehoek_A)*(Driehoek_C-Driehoek_A)),Driehoek_B-SQRT((1-E5186)*(Driehoek_B-Driehoek_A)*(Driehoek_B-Driehoek_C)))</f>
        <v>5.4010316427645044</v>
      </c>
      <c r="E5186" s="2">
        <f t="shared" ca="1" si="554"/>
        <v>0.62992647896050402</v>
      </c>
      <c r="F5186" s="2"/>
      <c r="G5186" s="15">
        <f ca="1">_xlfn.NORM.INV(H5186,Normaal_Mu,Normaal_Sigma)</f>
        <v>2.6840856045867052</v>
      </c>
      <c r="H5186" s="2">
        <f t="shared" ca="1" si="555"/>
        <v>0.12344075196671878</v>
      </c>
      <c r="I5186" s="2"/>
      <c r="J5186" s="15">
        <f ca="1">-LN(K5186) /NegExp_Labda</f>
        <v>8.0820267613066452</v>
      </c>
      <c r="K5186" s="2">
        <f t="shared" ca="1" si="556"/>
        <v>0.19861135530141072</v>
      </c>
      <c r="L5186" s="2"/>
      <c r="M5186" s="17">
        <f t="shared" ca="1" si="558"/>
        <v>10</v>
      </c>
      <c r="N5186" s="2">
        <f t="shared" ca="1" si="552"/>
        <v>0.97526074722423806</v>
      </c>
      <c r="O5186" s="2"/>
      <c r="P5186" s="31">
        <f t="shared" ca="1" si="557"/>
        <v>6.4001786675815735</v>
      </c>
    </row>
    <row r="5187" spans="1:16" x14ac:dyDescent="0.25">
      <c r="A5187" s="32">
        <f ca="1">Uniform_A+B5187*(Uniform_B-Uniform_A)</f>
        <v>6.054955946486416</v>
      </c>
      <c r="B5187" s="2">
        <f t="shared" ca="1" si="553"/>
        <v>0.60549559464864156</v>
      </c>
      <c r="C5187" s="4"/>
      <c r="D5187" s="5">
        <f ca="1">IF(E5187&lt;(Driehoek_C-Driehoek_A)/(Driehoek_B-Driehoek_A),Driehoek_A+SQRT(E5187*(Driehoek_B-Driehoek_A)*(Driehoek_C-Driehoek_A)),Driehoek_B-SQRT((1-E5187)*(Driehoek_B-Driehoek_A)*(Driehoek_B-Driehoek_C)))</f>
        <v>4.6368979894791424</v>
      </c>
      <c r="E5187" s="2">
        <f t="shared" ca="1" si="554"/>
        <v>0.45609545273682428</v>
      </c>
      <c r="F5187" s="2"/>
      <c r="G5187" s="15">
        <f ca="1">_xlfn.NORM.INV(H5187,Normaal_Mu,Normaal_Sigma)</f>
        <v>0.79475531229137086</v>
      </c>
      <c r="H5187" s="2">
        <f t="shared" ca="1" si="555"/>
        <v>1.7749397584192583E-2</v>
      </c>
      <c r="I5187" s="2"/>
      <c r="J5187" s="15">
        <f ca="1">-LN(K5187) /NegExp_Labda</f>
        <v>10.27733246932557</v>
      </c>
      <c r="K5187" s="2">
        <f t="shared" ca="1" si="556"/>
        <v>0.12803309499096194</v>
      </c>
      <c r="L5187" s="2"/>
      <c r="M5187" s="17">
        <f t="shared" ca="1" si="558"/>
        <v>3</v>
      </c>
      <c r="N5187" s="2">
        <f t="shared" ca="1" si="552"/>
        <v>0.24507412212776691</v>
      </c>
      <c r="O5187" s="2"/>
      <c r="P5187" s="31">
        <f t="shared" ca="1" si="557"/>
        <v>4.9527883435164997</v>
      </c>
    </row>
    <row r="5188" spans="1:16" x14ac:dyDescent="0.25">
      <c r="A5188" s="32">
        <f ca="1">Uniform_A+B5188*(Uniform_B-Uniform_A)</f>
        <v>8.0210234766149195</v>
      </c>
      <c r="B5188" s="2">
        <f t="shared" ca="1" si="553"/>
        <v>0.80210234766149202</v>
      </c>
      <c r="C5188" s="4"/>
      <c r="D5188" s="5">
        <f ca="1">IF(E5188&lt;(Driehoek_C-Driehoek_A)/(Driehoek_B-Driehoek_A),Driehoek_A+SQRT(E5188*(Driehoek_B-Driehoek_A)*(Driehoek_C-Driehoek_A)),Driehoek_B-SQRT((1-E5188)*(Driehoek_B-Driehoek_A)*(Driehoek_B-Driehoek_C)))</f>
        <v>7.4665730140273805</v>
      </c>
      <c r="E5188" s="2">
        <f t="shared" ca="1" si="554"/>
        <v>0.93281719081974079</v>
      </c>
      <c r="F5188" s="2"/>
      <c r="G5188" s="15">
        <f ca="1">_xlfn.NORM.INV(H5188,Normaal_Mu,Normaal_Sigma)</f>
        <v>8.6597427091881745</v>
      </c>
      <c r="H5188" s="2">
        <f t="shared" ca="1" si="555"/>
        <v>0.96636541111195495</v>
      </c>
      <c r="I5188" s="2"/>
      <c r="J5188" s="15">
        <f ca="1">-LN(K5188) /NegExp_Labda</f>
        <v>2.8717880554150175</v>
      </c>
      <c r="K5188" s="2">
        <f t="shared" ca="1" si="556"/>
        <v>0.56306646030696861</v>
      </c>
      <c r="L5188" s="2"/>
      <c r="M5188" s="17">
        <f t="shared" ca="1" si="558"/>
        <v>3</v>
      </c>
      <c r="N5188" s="2">
        <f t="shared" ca="1" si="552"/>
        <v>0.13133804073919275</v>
      </c>
      <c r="O5188" s="2"/>
      <c r="P5188" s="31">
        <f t="shared" ca="1" si="557"/>
        <v>6.0038254510490985</v>
      </c>
    </row>
    <row r="5189" spans="1:16" x14ac:dyDescent="0.25">
      <c r="A5189" s="32">
        <f ca="1">Uniform_A+B5189*(Uniform_B-Uniform_A)</f>
        <v>5.6291425804258992</v>
      </c>
      <c r="B5189" s="2">
        <f t="shared" ca="1" si="553"/>
        <v>0.56291425804258988</v>
      </c>
      <c r="C5189" s="4"/>
      <c r="D5189" s="5">
        <f ca="1">IF(E5189&lt;(Driehoek_C-Driehoek_A)/(Driehoek_B-Driehoek_A),Driehoek_A+SQRT(E5189*(Driehoek_B-Driehoek_A)*(Driehoek_C-Driehoek_A)),Driehoek_B-SQRT((1-E5189)*(Driehoek_B-Driehoek_A)*(Driehoek_B-Driehoek_C)))</f>
        <v>2.7082064116779145</v>
      </c>
      <c r="E5189" s="2">
        <f t="shared" ca="1" si="554"/>
        <v>3.5825451538693431E-2</v>
      </c>
      <c r="F5189" s="2"/>
      <c r="G5189" s="15">
        <f ca="1">_xlfn.NORM.INV(H5189,Normaal_Mu,Normaal_Sigma)</f>
        <v>3.183084297267694</v>
      </c>
      <c r="H5189" s="2">
        <f t="shared" ca="1" si="555"/>
        <v>0.18181818635238367</v>
      </c>
      <c r="I5189" s="2"/>
      <c r="J5189" s="15">
        <f ca="1">-LN(K5189) /NegExp_Labda</f>
        <v>7.6550674328399175</v>
      </c>
      <c r="K5189" s="2">
        <f t="shared" ca="1" si="556"/>
        <v>0.21631632249598243</v>
      </c>
      <c r="L5189" s="2"/>
      <c r="M5189" s="17">
        <f t="shared" ca="1" si="558"/>
        <v>2</v>
      </c>
      <c r="N5189" s="2">
        <f t="shared" ref="N5189:N5252" ca="1" si="559">RAND()</f>
        <v>0.12369362603399936</v>
      </c>
      <c r="O5189" s="2"/>
      <c r="P5189" s="31">
        <f t="shared" ca="1" si="557"/>
        <v>4.2351001444422849</v>
      </c>
    </row>
    <row r="5190" spans="1:16" x14ac:dyDescent="0.25">
      <c r="A5190" s="32">
        <f ca="1">Uniform_A+B5190*(Uniform_B-Uniform_A)</f>
        <v>0.37887813882587884</v>
      </c>
      <c r="B5190" s="2">
        <f t="shared" ref="B5190:B5253" ca="1" si="560">RAND()</f>
        <v>3.7887813882587884E-2</v>
      </c>
      <c r="C5190" s="4"/>
      <c r="D5190" s="5">
        <f ca="1">IF(E5190&lt;(Driehoek_C-Driehoek_A)/(Driehoek_B-Driehoek_A),Driehoek_A+SQRT(E5190*(Driehoek_B-Driehoek_A)*(Driehoek_C-Driehoek_A)),Driehoek_B-SQRT((1-E5190)*(Driehoek_B-Driehoek_A)*(Driehoek_B-Driehoek_C)))</f>
        <v>2.3884741227613708</v>
      </c>
      <c r="E5190" s="2">
        <f t="shared" ref="E5190:E5253" ca="1" si="561">RAND()</f>
        <v>1.0779438861086899E-2</v>
      </c>
      <c r="F5190" s="2"/>
      <c r="G5190" s="15">
        <f ca="1">_xlfn.NORM.INV(H5190,Normaal_Mu,Normaal_Sigma)</f>
        <v>3.3430359557005742</v>
      </c>
      <c r="H5190" s="2">
        <f t="shared" ref="H5190:H5253" ca="1" si="562">RAND()</f>
        <v>0.2036987860701136</v>
      </c>
      <c r="I5190" s="2"/>
      <c r="J5190" s="15">
        <f ca="1">-LN(K5190) /NegExp_Labda</f>
        <v>1.2614575269435975</v>
      </c>
      <c r="K5190" s="2">
        <f t="shared" ref="K5190:K5253" ca="1" si="563">RAND()</f>
        <v>0.77701820005957456</v>
      </c>
      <c r="L5190" s="2"/>
      <c r="M5190" s="17">
        <f t="shared" ca="1" si="558"/>
        <v>5</v>
      </c>
      <c r="N5190" s="2">
        <f t="shared" ca="1" si="559"/>
        <v>0.5713454344785085</v>
      </c>
      <c r="O5190" s="2"/>
      <c r="P5190" s="31">
        <f t="shared" ca="1" si="557"/>
        <v>2.4743691488462844</v>
      </c>
    </row>
    <row r="5191" spans="1:16" x14ac:dyDescent="0.25">
      <c r="A5191" s="32">
        <f ca="1">Uniform_A+B5191*(Uniform_B-Uniform_A)</f>
        <v>1.597855230268016</v>
      </c>
      <c r="B5191" s="2">
        <f t="shared" ca="1" si="560"/>
        <v>0.1597855230268016</v>
      </c>
      <c r="C5191" s="4"/>
      <c r="D5191" s="5">
        <f ca="1">IF(E5191&lt;(Driehoek_C-Driehoek_A)/(Driehoek_B-Driehoek_A),Driehoek_A+SQRT(E5191*(Driehoek_B-Driehoek_A)*(Driehoek_C-Driehoek_A)),Driehoek_B-SQRT((1-E5191)*(Driehoek_B-Driehoek_A)*(Driehoek_B-Driehoek_C)))</f>
        <v>5.3415683375536229</v>
      </c>
      <c r="E5191" s="2">
        <f t="shared" ca="1" si="561"/>
        <v>0.61759650774885255</v>
      </c>
      <c r="F5191" s="2"/>
      <c r="G5191" s="15">
        <f ca="1">_xlfn.NORM.INV(H5191,Normaal_Mu,Normaal_Sigma)</f>
        <v>3.3035427136503115</v>
      </c>
      <c r="H5191" s="2">
        <f t="shared" ca="1" si="562"/>
        <v>0.19815532417604298</v>
      </c>
      <c r="I5191" s="2"/>
      <c r="J5191" s="15">
        <f ca="1">-LN(K5191) /NegExp_Labda</f>
        <v>14.909299416473084</v>
      </c>
      <c r="K5191" s="2">
        <f t="shared" ca="1" si="563"/>
        <v>5.0698452917687042E-2</v>
      </c>
      <c r="L5191" s="2"/>
      <c r="M5191" s="17">
        <f t="shared" ca="1" si="558"/>
        <v>2</v>
      </c>
      <c r="N5191" s="2">
        <f t="shared" ca="1" si="559"/>
        <v>9.1820033470799145E-2</v>
      </c>
      <c r="O5191" s="2"/>
      <c r="P5191" s="31">
        <f t="shared" ca="1" si="557"/>
        <v>5.430453139589007</v>
      </c>
    </row>
    <row r="5192" spans="1:16" x14ac:dyDescent="0.25">
      <c r="A5192" s="32">
        <f ca="1">Uniform_A+B5192*(Uniform_B-Uniform_A)</f>
        <v>9.7053005662130065</v>
      </c>
      <c r="B5192" s="2">
        <f t="shared" ca="1" si="560"/>
        <v>0.97053005662130065</v>
      </c>
      <c r="C5192" s="4"/>
      <c r="D5192" s="5">
        <f ca="1">IF(E5192&lt;(Driehoek_C-Driehoek_A)/(Driehoek_B-Driehoek_A),Driehoek_A+SQRT(E5192*(Driehoek_B-Driehoek_A)*(Driehoek_C-Driehoek_A)),Driehoek_B-SQRT((1-E5192)*(Driehoek_B-Driehoek_A)*(Driehoek_B-Driehoek_C)))</f>
        <v>5.8123121298790004</v>
      </c>
      <c r="E5192" s="2">
        <f t="shared" ca="1" si="561"/>
        <v>0.70967560121952689</v>
      </c>
      <c r="F5192" s="2"/>
      <c r="G5192" s="15">
        <f ca="1">_xlfn.NORM.INV(H5192,Normaal_Mu,Normaal_Sigma)</f>
        <v>8.5103971645614269</v>
      </c>
      <c r="H5192" s="2">
        <f t="shared" ca="1" si="562"/>
        <v>0.96038732683504613</v>
      </c>
      <c r="I5192" s="2"/>
      <c r="J5192" s="15">
        <f ca="1">-LN(K5192) /NegExp_Labda</f>
        <v>0.59993423767271514</v>
      </c>
      <c r="K5192" s="2">
        <f t="shared" ca="1" si="563"/>
        <v>0.88693210198427785</v>
      </c>
      <c r="L5192" s="2"/>
      <c r="M5192" s="17">
        <f t="shared" ca="1" si="558"/>
        <v>3</v>
      </c>
      <c r="N5192" s="2">
        <f t="shared" ca="1" si="559"/>
        <v>0.15678763354599989</v>
      </c>
      <c r="O5192" s="2"/>
      <c r="P5192" s="31">
        <f t="shared" ca="1" si="557"/>
        <v>5.5255888196652299</v>
      </c>
    </row>
    <row r="5193" spans="1:16" x14ac:dyDescent="0.25">
      <c r="A5193" s="32">
        <f ca="1">Uniform_A+B5193*(Uniform_B-Uniform_A)</f>
        <v>5.9223405964232123</v>
      </c>
      <c r="B5193" s="2">
        <f t="shared" ca="1" si="560"/>
        <v>0.59223405964232123</v>
      </c>
      <c r="C5193" s="4"/>
      <c r="D5193" s="5">
        <f ca="1">IF(E5193&lt;(Driehoek_C-Driehoek_A)/(Driehoek_B-Driehoek_A),Driehoek_A+SQRT(E5193*(Driehoek_B-Driehoek_A)*(Driehoek_C-Driehoek_A)),Driehoek_B-SQRT((1-E5193)*(Driehoek_B-Driehoek_A)*(Driehoek_B-Driehoek_C)))</f>
        <v>4.5491942654565154</v>
      </c>
      <c r="E5193" s="2">
        <f t="shared" ca="1" si="561"/>
        <v>0.43400938038156656</v>
      </c>
      <c r="F5193" s="2"/>
      <c r="G5193" s="15">
        <f ca="1">_xlfn.NORM.INV(H5193,Normaal_Mu,Normaal_Sigma)</f>
        <v>6.4096121334022866</v>
      </c>
      <c r="H5193" s="2">
        <f t="shared" ca="1" si="562"/>
        <v>0.75953453368938828</v>
      </c>
      <c r="I5193" s="2"/>
      <c r="J5193" s="15">
        <f ca="1">-LN(K5193) /NegExp_Labda</f>
        <v>0.24867583254831394</v>
      </c>
      <c r="K5193" s="2">
        <f t="shared" ca="1" si="563"/>
        <v>0.95148137527034427</v>
      </c>
      <c r="L5193" s="2"/>
      <c r="M5193" s="17">
        <f t="shared" ca="1" si="558"/>
        <v>7</v>
      </c>
      <c r="N5193" s="2">
        <f t="shared" ca="1" si="559"/>
        <v>0.82910484374048099</v>
      </c>
      <c r="O5193" s="2"/>
      <c r="P5193" s="31">
        <f t="shared" ca="1" si="557"/>
        <v>4.8259645655660659</v>
      </c>
    </row>
    <row r="5194" spans="1:16" x14ac:dyDescent="0.25">
      <c r="A5194" s="32">
        <f ca="1">Uniform_A+B5194*(Uniform_B-Uniform_A)</f>
        <v>8.7548815013314059</v>
      </c>
      <c r="B5194" s="2">
        <f t="shared" ca="1" si="560"/>
        <v>0.87548815013314063</v>
      </c>
      <c r="C5194" s="4"/>
      <c r="D5194" s="5">
        <f ca="1">IF(E5194&lt;(Driehoek_C-Driehoek_A)/(Driehoek_B-Driehoek_A),Driehoek_A+SQRT(E5194*(Driehoek_B-Driehoek_A)*(Driehoek_C-Driehoek_A)),Driehoek_B-SQRT((1-E5194)*(Driehoek_B-Driehoek_A)*(Driehoek_B-Driehoek_C)))</f>
        <v>4.3223573075682467</v>
      </c>
      <c r="E5194" s="2">
        <f t="shared" ca="1" si="561"/>
        <v>0.37484739548399482</v>
      </c>
      <c r="F5194" s="2"/>
      <c r="G5194" s="15">
        <f ca="1">_xlfn.NORM.INV(H5194,Normaal_Mu,Normaal_Sigma)</f>
        <v>6.42251201453462</v>
      </c>
      <c r="H5194" s="2">
        <f t="shared" ca="1" si="562"/>
        <v>0.76153719618674109</v>
      </c>
      <c r="I5194" s="2"/>
      <c r="J5194" s="15">
        <f ca="1">-LN(K5194) /NegExp_Labda</f>
        <v>2.1508416014852583E-2</v>
      </c>
      <c r="K5194" s="2">
        <f t="shared" ca="1" si="563"/>
        <v>0.99570755578373993</v>
      </c>
      <c r="L5194" s="2"/>
      <c r="M5194" s="17">
        <f t="shared" ca="1" si="558"/>
        <v>3</v>
      </c>
      <c r="N5194" s="2">
        <f t="shared" ca="1" si="559"/>
        <v>0.14819862977021703</v>
      </c>
      <c r="O5194" s="2"/>
      <c r="P5194" s="31">
        <f t="shared" ca="1" si="557"/>
        <v>4.504251847889825</v>
      </c>
    </row>
    <row r="5195" spans="1:16" x14ac:dyDescent="0.25">
      <c r="A5195" s="32">
        <f ca="1">Uniform_A+B5195*(Uniform_B-Uniform_A)</f>
        <v>2.3397208775387623</v>
      </c>
      <c r="B5195" s="2">
        <f t="shared" ca="1" si="560"/>
        <v>0.23397208775387623</v>
      </c>
      <c r="C5195" s="4"/>
      <c r="D5195" s="5">
        <f ca="1">IF(E5195&lt;(Driehoek_C-Driehoek_A)/(Driehoek_B-Driehoek_A),Driehoek_A+SQRT(E5195*(Driehoek_B-Driehoek_A)*(Driehoek_C-Driehoek_A)),Driehoek_B-SQRT((1-E5195)*(Driehoek_B-Driehoek_A)*(Driehoek_B-Driehoek_C)))</f>
        <v>7.6598922175173563</v>
      </c>
      <c r="E5195" s="2">
        <f t="shared" ca="1" si="561"/>
        <v>0.94868888946655572</v>
      </c>
      <c r="F5195" s="2"/>
      <c r="G5195" s="15">
        <f ca="1">_xlfn.NORM.INV(H5195,Normaal_Mu,Normaal_Sigma)</f>
        <v>3.3544524186228264</v>
      </c>
      <c r="H5195" s="2">
        <f t="shared" ca="1" si="562"/>
        <v>0.20531832186815624</v>
      </c>
      <c r="I5195" s="2"/>
      <c r="J5195" s="15">
        <f ca="1">-LN(K5195) /NegExp_Labda</f>
        <v>2.7855383963561646</v>
      </c>
      <c r="K5195" s="2">
        <f t="shared" ca="1" si="563"/>
        <v>0.57286357519997921</v>
      </c>
      <c r="L5195" s="2"/>
      <c r="M5195" s="17">
        <f t="shared" ca="1" si="558"/>
        <v>5</v>
      </c>
      <c r="N5195" s="2">
        <f t="shared" ca="1" si="559"/>
        <v>0.57627596184040908</v>
      </c>
      <c r="O5195" s="2"/>
      <c r="P5195" s="31">
        <f t="shared" ca="1" si="557"/>
        <v>4.2279207820070228</v>
      </c>
    </row>
    <row r="5196" spans="1:16" x14ac:dyDescent="0.25">
      <c r="A5196" s="32">
        <f ca="1">Uniform_A+B5196*(Uniform_B-Uniform_A)</f>
        <v>5.3360802776340837</v>
      </c>
      <c r="B5196" s="2">
        <f t="shared" ca="1" si="560"/>
        <v>0.53360802776340832</v>
      </c>
      <c r="C5196" s="4"/>
      <c r="D5196" s="5">
        <f ca="1">IF(E5196&lt;(Driehoek_C-Driehoek_A)/(Driehoek_B-Driehoek_A),Driehoek_A+SQRT(E5196*(Driehoek_B-Driehoek_A)*(Driehoek_C-Driehoek_A)),Driehoek_B-SQRT((1-E5196)*(Driehoek_B-Driehoek_A)*(Driehoek_B-Driehoek_C)))</f>
        <v>4.6543076109933965</v>
      </c>
      <c r="E5196" s="2">
        <f t="shared" ca="1" si="561"/>
        <v>0.46042736171800225</v>
      </c>
      <c r="F5196" s="2"/>
      <c r="G5196" s="15">
        <f ca="1">_xlfn.NORM.INV(H5196,Normaal_Mu,Normaal_Sigma)</f>
        <v>4.5974330877488887</v>
      </c>
      <c r="H5196" s="2">
        <f t="shared" ca="1" si="562"/>
        <v>0.42023846896709627</v>
      </c>
      <c r="I5196" s="2"/>
      <c r="J5196" s="15">
        <f ca="1">-LN(K5196) /NegExp_Labda</f>
        <v>0.16685053002162933</v>
      </c>
      <c r="K5196" s="2">
        <f t="shared" ca="1" si="563"/>
        <v>0.96718053401650517</v>
      </c>
      <c r="L5196" s="2"/>
      <c r="M5196" s="17">
        <f t="shared" ca="1" si="558"/>
        <v>1</v>
      </c>
      <c r="N5196" s="2">
        <f t="shared" ca="1" si="559"/>
        <v>3.6283160702159312E-2</v>
      </c>
      <c r="O5196" s="2"/>
      <c r="P5196" s="31">
        <f t="shared" ca="1" si="557"/>
        <v>3.1509343012795998</v>
      </c>
    </row>
    <row r="5197" spans="1:16" x14ac:dyDescent="0.25">
      <c r="A5197" s="32">
        <f ca="1">Uniform_A+B5197*(Uniform_B-Uniform_A)</f>
        <v>0.92949494046197345</v>
      </c>
      <c r="B5197" s="2">
        <f t="shared" ca="1" si="560"/>
        <v>9.2949494046197345E-2</v>
      </c>
      <c r="C5197" s="4"/>
      <c r="D5197" s="5">
        <f ca="1">IF(E5197&lt;(Driehoek_C-Driehoek_A)/(Driehoek_B-Driehoek_A),Driehoek_A+SQRT(E5197*(Driehoek_B-Driehoek_A)*(Driehoek_C-Driehoek_A)),Driehoek_B-SQRT((1-E5197)*(Driehoek_B-Driehoek_A)*(Driehoek_B-Driehoek_C)))</f>
        <v>4.7561485284111322</v>
      </c>
      <c r="E5197" s="2">
        <f t="shared" ca="1" si="561"/>
        <v>0.48542070534551418</v>
      </c>
      <c r="F5197" s="2"/>
      <c r="G5197" s="15">
        <f ca="1">_xlfn.NORM.INV(H5197,Normaal_Mu,Normaal_Sigma)</f>
        <v>2.8039831727890481</v>
      </c>
      <c r="H5197" s="2">
        <f t="shared" ca="1" si="562"/>
        <v>0.13610040768897103</v>
      </c>
      <c r="I5197" s="2"/>
      <c r="J5197" s="15">
        <f ca="1">-LN(K5197) /NegExp_Labda</f>
        <v>20.95327219767265</v>
      </c>
      <c r="K5197" s="2">
        <f t="shared" ca="1" si="563"/>
        <v>1.5136375788226908E-2</v>
      </c>
      <c r="L5197" s="2"/>
      <c r="M5197" s="17">
        <f t="shared" ca="1" si="558"/>
        <v>3</v>
      </c>
      <c r="N5197" s="2">
        <f t="shared" ca="1" si="559"/>
        <v>0.17047921489622664</v>
      </c>
      <c r="O5197" s="2"/>
      <c r="P5197" s="31">
        <f t="shared" ref="P5197:P5260" ca="1" si="564">SUM(A5197,D5197,G5197,J5197,M5197)/5</f>
        <v>6.4885797678669608</v>
      </c>
    </row>
    <row r="5198" spans="1:16" x14ac:dyDescent="0.25">
      <c r="A5198" s="32">
        <f ca="1">Uniform_A+B5198*(Uniform_B-Uniform_A)</f>
        <v>7.3281413682662864</v>
      </c>
      <c r="B5198" s="2">
        <f t="shared" ca="1" si="560"/>
        <v>0.73281413682662866</v>
      </c>
      <c r="C5198" s="4"/>
      <c r="D5198" s="5">
        <f ca="1">IF(E5198&lt;(Driehoek_C-Driehoek_A)/(Driehoek_B-Driehoek_A),Driehoek_A+SQRT(E5198*(Driehoek_B-Driehoek_A)*(Driehoek_C-Driehoek_A)),Driehoek_B-SQRT((1-E5198)*(Driehoek_B-Driehoek_A)*(Driehoek_B-Driehoek_C)))</f>
        <v>3.2850163938248684</v>
      </c>
      <c r="E5198" s="2">
        <f t="shared" ca="1" si="561"/>
        <v>0.11794765231419069</v>
      </c>
      <c r="F5198" s="2"/>
      <c r="G5198" s="15">
        <f ca="1">_xlfn.NORM.INV(H5198,Normaal_Mu,Normaal_Sigma)</f>
        <v>4.96555821577331</v>
      </c>
      <c r="H5198" s="2">
        <f t="shared" ca="1" si="562"/>
        <v>0.49313019758186583</v>
      </c>
      <c r="I5198" s="2"/>
      <c r="J5198" s="15">
        <f ca="1">-LN(K5198) /NegExp_Labda</f>
        <v>25.694052999033989</v>
      </c>
      <c r="K5198" s="2">
        <f t="shared" ca="1" si="563"/>
        <v>5.8646609956127804E-3</v>
      </c>
      <c r="L5198" s="2"/>
      <c r="M5198" s="17">
        <f t="shared" ca="1" si="558"/>
        <v>6</v>
      </c>
      <c r="N5198" s="2">
        <f t="shared" ca="1" si="559"/>
        <v>0.7600602462077114</v>
      </c>
      <c r="O5198" s="2"/>
      <c r="P5198" s="31">
        <f t="shared" ca="1" si="564"/>
        <v>9.4545537953796916</v>
      </c>
    </row>
    <row r="5199" spans="1:16" x14ac:dyDescent="0.25">
      <c r="A5199" s="32">
        <f ca="1">Uniform_A+B5199*(Uniform_B-Uniform_A)</f>
        <v>2.96878049221041</v>
      </c>
      <c r="B5199" s="2">
        <f t="shared" ca="1" si="560"/>
        <v>0.296878049221041</v>
      </c>
      <c r="C5199" s="4"/>
      <c r="D5199" s="5">
        <f ca="1">IF(E5199&lt;(Driehoek_C-Driehoek_A)/(Driehoek_B-Driehoek_A),Driehoek_A+SQRT(E5199*(Driehoek_B-Driehoek_A)*(Driehoek_C-Driehoek_A)),Driehoek_B-SQRT((1-E5199)*(Driehoek_B-Driehoek_A)*(Driehoek_B-Driehoek_C)))</f>
        <v>5.3521309242182191</v>
      </c>
      <c r="E5199" s="2">
        <f t="shared" ca="1" si="561"/>
        <v>0.61980146302728489</v>
      </c>
      <c r="F5199" s="2"/>
      <c r="G5199" s="15">
        <f ca="1">_xlfn.NORM.INV(H5199,Normaal_Mu,Normaal_Sigma)</f>
        <v>3.3185230072962799</v>
      </c>
      <c r="H5199" s="2">
        <f t="shared" ca="1" si="562"/>
        <v>0.20024722459948308</v>
      </c>
      <c r="I5199" s="2"/>
      <c r="J5199" s="15">
        <f ca="1">-LN(K5199) /NegExp_Labda</f>
        <v>5.2836065023476415</v>
      </c>
      <c r="K5199" s="2">
        <f t="shared" ca="1" si="563"/>
        <v>0.34759359904712539</v>
      </c>
      <c r="L5199" s="2"/>
      <c r="M5199" s="17">
        <f t="shared" ca="1" si="558"/>
        <v>4</v>
      </c>
      <c r="N5199" s="2">
        <f t="shared" ca="1" si="559"/>
        <v>0.38328001677373191</v>
      </c>
      <c r="O5199" s="2"/>
      <c r="P5199" s="31">
        <f t="shared" ca="1" si="564"/>
        <v>4.1846081852145103</v>
      </c>
    </row>
    <row r="5200" spans="1:16" x14ac:dyDescent="0.25">
      <c r="A5200" s="32">
        <f ca="1">Uniform_A+B5200*(Uniform_B-Uniform_A)</f>
        <v>7.5732789774460629</v>
      </c>
      <c r="B5200" s="2">
        <f t="shared" ca="1" si="560"/>
        <v>0.75732789774460629</v>
      </c>
      <c r="C5200" s="4"/>
      <c r="D5200" s="5">
        <f ca="1">IF(E5200&lt;(Driehoek_C-Driehoek_A)/(Driehoek_B-Driehoek_A),Driehoek_A+SQRT(E5200*(Driehoek_B-Driehoek_A)*(Driehoek_C-Driehoek_A)),Driehoek_B-SQRT((1-E5200)*(Driehoek_B-Driehoek_A)*(Driehoek_B-Driehoek_C)))</f>
        <v>5.3996354198020455</v>
      </c>
      <c r="E5200" s="2">
        <f t="shared" ca="1" si="561"/>
        <v>0.62963928256160007</v>
      </c>
      <c r="F5200" s="2"/>
      <c r="G5200" s="15">
        <f ca="1">_xlfn.NORM.INV(H5200,Normaal_Mu,Normaal_Sigma)</f>
        <v>6.6244867904565865</v>
      </c>
      <c r="H5200" s="2">
        <f t="shared" ca="1" si="562"/>
        <v>0.79167400821327982</v>
      </c>
      <c r="I5200" s="2"/>
      <c r="J5200" s="15">
        <f ca="1">-LN(K5200) /NegExp_Labda</f>
        <v>9.4155412223934576</v>
      </c>
      <c r="K5200" s="2">
        <f t="shared" ca="1" si="563"/>
        <v>0.15211655474058317</v>
      </c>
      <c r="L5200" s="2"/>
      <c r="M5200" s="17">
        <f t="shared" ca="1" si="558"/>
        <v>4</v>
      </c>
      <c r="N5200" s="2">
        <f t="shared" ca="1" si="559"/>
        <v>0.38662397277986005</v>
      </c>
      <c r="O5200" s="2"/>
      <c r="P5200" s="31">
        <f t="shared" ca="1" si="564"/>
        <v>6.6025884820196294</v>
      </c>
    </row>
    <row r="5201" spans="1:16" x14ac:dyDescent="0.25">
      <c r="A5201" s="32">
        <f ca="1">Uniform_A+B5201*(Uniform_B-Uniform_A)</f>
        <v>7.1719835394311264</v>
      </c>
      <c r="B5201" s="2">
        <f t="shared" ca="1" si="560"/>
        <v>0.7171983539431126</v>
      </c>
      <c r="C5201" s="4"/>
      <c r="D5201" s="5">
        <f ca="1">IF(E5201&lt;(Driehoek_C-Driehoek_A)/(Driehoek_B-Driehoek_A),Driehoek_A+SQRT(E5201*(Driehoek_B-Driehoek_A)*(Driehoek_C-Driehoek_A)),Driehoek_B-SQRT((1-E5201)*(Driehoek_B-Driehoek_A)*(Driehoek_B-Driehoek_C)))</f>
        <v>7.8366780204038893</v>
      </c>
      <c r="E5201" s="2">
        <f t="shared" ca="1" si="561"/>
        <v>0.961333770622531</v>
      </c>
      <c r="F5201" s="2"/>
      <c r="G5201" s="15">
        <f ca="1">_xlfn.NORM.INV(H5201,Normaal_Mu,Normaal_Sigma)</f>
        <v>2.454405055820382</v>
      </c>
      <c r="H5201" s="2">
        <f t="shared" ca="1" si="562"/>
        <v>0.10154495922868256</v>
      </c>
      <c r="I5201" s="2"/>
      <c r="J5201" s="15">
        <f ca="1">-LN(K5201) /NegExp_Labda</f>
        <v>1.940701177623662</v>
      </c>
      <c r="K5201" s="2">
        <f t="shared" ca="1" si="563"/>
        <v>0.67831721242367904</v>
      </c>
      <c r="L5201" s="2"/>
      <c r="M5201" s="17">
        <f t="shared" ca="1" si="558"/>
        <v>4</v>
      </c>
      <c r="N5201" s="2">
        <f t="shared" ca="1" si="559"/>
        <v>0.36612704085118086</v>
      </c>
      <c r="O5201" s="2"/>
      <c r="P5201" s="31">
        <f t="shared" ca="1" si="564"/>
        <v>4.6807535586558116</v>
      </c>
    </row>
    <row r="5202" spans="1:16" x14ac:dyDescent="0.25">
      <c r="A5202" s="32">
        <f ca="1">Uniform_A+B5202*(Uniform_B-Uniform_A)</f>
        <v>9.6724923265667915</v>
      </c>
      <c r="B5202" s="2">
        <f t="shared" ca="1" si="560"/>
        <v>0.96724923265667917</v>
      </c>
      <c r="C5202" s="4"/>
      <c r="D5202" s="5">
        <f ca="1">IF(E5202&lt;(Driehoek_C-Driehoek_A)/(Driehoek_B-Driehoek_A),Driehoek_A+SQRT(E5202*(Driehoek_B-Driehoek_A)*(Driehoek_C-Driehoek_A)),Driehoek_B-SQRT((1-E5202)*(Driehoek_B-Driehoek_A)*(Driehoek_B-Driehoek_C)))</f>
        <v>4.8078173871292185</v>
      </c>
      <c r="E5202" s="2">
        <f t="shared" ca="1" si="561"/>
        <v>0.49787442686696881</v>
      </c>
      <c r="F5202" s="2"/>
      <c r="G5202" s="15">
        <f ca="1">_xlfn.NORM.INV(H5202,Normaal_Mu,Normaal_Sigma)</f>
        <v>3.6523927044712541</v>
      </c>
      <c r="H5202" s="2">
        <f t="shared" ca="1" si="562"/>
        <v>0.25021807771806925</v>
      </c>
      <c r="I5202" s="2"/>
      <c r="J5202" s="15">
        <f ca="1">-LN(K5202) /NegExp_Labda</f>
        <v>0.53166284577691558</v>
      </c>
      <c r="K5202" s="2">
        <f t="shared" ca="1" si="563"/>
        <v>0.89912557691406103</v>
      </c>
      <c r="L5202" s="2"/>
      <c r="M5202" s="17">
        <f t="shared" ca="1" si="558"/>
        <v>5</v>
      </c>
      <c r="N5202" s="2">
        <f t="shared" ca="1" si="559"/>
        <v>0.59156443918713453</v>
      </c>
      <c r="O5202" s="2"/>
      <c r="P5202" s="31">
        <f t="shared" ca="1" si="564"/>
        <v>4.7328730527888352</v>
      </c>
    </row>
    <row r="5203" spans="1:16" x14ac:dyDescent="0.25">
      <c r="A5203" s="32">
        <f ca="1">Uniform_A+B5203*(Uniform_B-Uniform_A)</f>
        <v>4.6219008427484534</v>
      </c>
      <c r="B5203" s="2">
        <f t="shared" ca="1" si="560"/>
        <v>0.46219008427484531</v>
      </c>
      <c r="C5203" s="4"/>
      <c r="D5203" s="5">
        <f ca="1">IF(E5203&lt;(Driehoek_C-Driehoek_A)/(Driehoek_B-Driehoek_A),Driehoek_A+SQRT(E5203*(Driehoek_B-Driehoek_A)*(Driehoek_C-Driehoek_A)),Driehoek_B-SQRT((1-E5203)*(Driehoek_B-Driehoek_A)*(Driehoek_B-Driehoek_C)))</f>
        <v>4.6067730533581939</v>
      </c>
      <c r="E5203" s="2">
        <f t="shared" ca="1" si="561"/>
        <v>0.44855877129429467</v>
      </c>
      <c r="F5203" s="2"/>
      <c r="G5203" s="15">
        <f ca="1">_xlfn.NORM.INV(H5203,Normaal_Mu,Normaal_Sigma)</f>
        <v>5.2436716937827628</v>
      </c>
      <c r="H5203" s="2">
        <f t="shared" ca="1" si="562"/>
        <v>0.54848548814828801</v>
      </c>
      <c r="I5203" s="2"/>
      <c r="J5203" s="15">
        <f ca="1">-LN(K5203) /NegExp_Labda</f>
        <v>5.9876871443715327</v>
      </c>
      <c r="K5203" s="2">
        <f t="shared" ca="1" si="563"/>
        <v>0.30193683809128635</v>
      </c>
      <c r="L5203" s="2"/>
      <c r="M5203" s="17">
        <f t="shared" ca="1" si="558"/>
        <v>5</v>
      </c>
      <c r="N5203" s="2">
        <f t="shared" ca="1" si="559"/>
        <v>0.4411531160143094</v>
      </c>
      <c r="O5203" s="2"/>
      <c r="P5203" s="31">
        <f t="shared" ca="1" si="564"/>
        <v>5.092006546852188</v>
      </c>
    </row>
    <row r="5204" spans="1:16" x14ac:dyDescent="0.25">
      <c r="A5204" s="32">
        <f ca="1">Uniform_A+B5204*(Uniform_B-Uniform_A)</f>
        <v>8.7471010731084817</v>
      </c>
      <c r="B5204" s="2">
        <f t="shared" ca="1" si="560"/>
        <v>0.87471010731084808</v>
      </c>
      <c r="C5204" s="4"/>
      <c r="D5204" s="5">
        <f ca="1">IF(E5204&lt;(Driehoek_C-Driehoek_A)/(Driehoek_B-Driehoek_A),Driehoek_A+SQRT(E5204*(Driehoek_B-Driehoek_A)*(Driehoek_C-Driehoek_A)),Driehoek_B-SQRT((1-E5204)*(Driehoek_B-Driehoek_A)*(Driehoek_B-Driehoek_C)))</f>
        <v>4.0607677677512903</v>
      </c>
      <c r="E5204" s="2">
        <f t="shared" ca="1" si="561"/>
        <v>0.30297099874044076</v>
      </c>
      <c r="F5204" s="2"/>
      <c r="G5204" s="15">
        <f ca="1">_xlfn.NORM.INV(H5204,Normaal_Mu,Normaal_Sigma)</f>
        <v>3.2672710056856031</v>
      </c>
      <c r="H5204" s="2">
        <f t="shared" ca="1" si="562"/>
        <v>0.19314515344908012</v>
      </c>
      <c r="I5204" s="2"/>
      <c r="J5204" s="15">
        <f ca="1">-LN(K5204) /NegExp_Labda</f>
        <v>3.7689109271206447</v>
      </c>
      <c r="K5204" s="2">
        <f t="shared" ca="1" si="563"/>
        <v>0.47058334917936695</v>
      </c>
      <c r="L5204" s="2"/>
      <c r="M5204" s="17">
        <f t="shared" ca="1" si="558"/>
        <v>4</v>
      </c>
      <c r="N5204" s="2">
        <f t="shared" ca="1" si="559"/>
        <v>0.43338362320244539</v>
      </c>
      <c r="O5204" s="2"/>
      <c r="P5204" s="31">
        <f t="shared" ca="1" si="564"/>
        <v>4.7688101547332042</v>
      </c>
    </row>
    <row r="5205" spans="1:16" x14ac:dyDescent="0.25">
      <c r="A5205" s="32">
        <f ca="1">Uniform_A+B5205*(Uniform_B-Uniform_A)</f>
        <v>2.5693080909362189</v>
      </c>
      <c r="B5205" s="2">
        <f t="shared" ca="1" si="560"/>
        <v>0.25693080909362187</v>
      </c>
      <c r="C5205" s="4"/>
      <c r="D5205" s="5">
        <f ca="1">IF(E5205&lt;(Driehoek_C-Driehoek_A)/(Driehoek_B-Driehoek_A),Driehoek_A+SQRT(E5205*(Driehoek_B-Driehoek_A)*(Driehoek_C-Driehoek_A)),Driehoek_B-SQRT((1-E5205)*(Driehoek_B-Driehoek_A)*(Driehoek_B-Driehoek_C)))</f>
        <v>5.5453028740062589</v>
      </c>
      <c r="E5205" s="2">
        <f t="shared" ca="1" si="561"/>
        <v>0.65900193621858805</v>
      </c>
      <c r="F5205" s="2"/>
      <c r="G5205" s="15">
        <f ca="1">_xlfn.NORM.INV(H5205,Normaal_Mu,Normaal_Sigma)</f>
        <v>6.2101975992246992</v>
      </c>
      <c r="H5205" s="2">
        <f t="shared" ca="1" si="562"/>
        <v>0.7274433241015128</v>
      </c>
      <c r="I5205" s="2"/>
      <c r="J5205" s="15">
        <f ca="1">-LN(K5205) /NegExp_Labda</f>
        <v>21.561051429194816</v>
      </c>
      <c r="K5205" s="2">
        <f t="shared" ca="1" si="563"/>
        <v>1.3403890399533824E-2</v>
      </c>
      <c r="L5205" s="2"/>
      <c r="M5205" s="17">
        <f t="shared" ca="1" si="558"/>
        <v>6</v>
      </c>
      <c r="N5205" s="2">
        <f t="shared" ca="1" si="559"/>
        <v>0.65688081775787688</v>
      </c>
      <c r="O5205" s="2"/>
      <c r="P5205" s="31">
        <f t="shared" ca="1" si="564"/>
        <v>8.3771719986723987</v>
      </c>
    </row>
    <row r="5206" spans="1:16" x14ac:dyDescent="0.25">
      <c r="A5206" s="32">
        <f ca="1">Uniform_A+B5206*(Uniform_B-Uniform_A)</f>
        <v>4.14517829904878</v>
      </c>
      <c r="B5206" s="2">
        <f t="shared" ca="1" si="560"/>
        <v>0.41451782990487795</v>
      </c>
      <c r="C5206" s="4"/>
      <c r="D5206" s="5">
        <f ca="1">IF(E5206&lt;(Driehoek_C-Driehoek_A)/(Driehoek_B-Driehoek_A),Driehoek_A+SQRT(E5206*(Driehoek_B-Driehoek_A)*(Driehoek_C-Driehoek_A)),Driehoek_B-SQRT((1-E5206)*(Driehoek_B-Driehoek_A)*(Driehoek_B-Driehoek_C)))</f>
        <v>4.3915644975298278</v>
      </c>
      <c r="E5206" s="2">
        <f t="shared" ca="1" si="561"/>
        <v>0.39320920627349987</v>
      </c>
      <c r="F5206" s="2"/>
      <c r="G5206" s="15">
        <f ca="1">_xlfn.NORM.INV(H5206,Normaal_Mu,Normaal_Sigma)</f>
        <v>4.9802152421707877</v>
      </c>
      <c r="H5206" s="2">
        <f t="shared" ca="1" si="562"/>
        <v>0.49605357616293766</v>
      </c>
      <c r="I5206" s="2"/>
      <c r="J5206" s="15">
        <f ca="1">-LN(K5206) /NegExp_Labda</f>
        <v>8.1141087545386537</v>
      </c>
      <c r="K5206" s="2">
        <f t="shared" ca="1" si="563"/>
        <v>0.19734106537155616</v>
      </c>
      <c r="L5206" s="2"/>
      <c r="M5206" s="17">
        <f t="shared" ca="1" si="558"/>
        <v>8</v>
      </c>
      <c r="N5206" s="2">
        <f t="shared" ca="1" si="559"/>
        <v>0.92944745382047589</v>
      </c>
      <c r="O5206" s="2"/>
      <c r="P5206" s="31">
        <f t="shared" ca="1" si="564"/>
        <v>5.92621335865761</v>
      </c>
    </row>
    <row r="5207" spans="1:16" x14ac:dyDescent="0.25">
      <c r="A5207" s="32">
        <f ca="1">Uniform_A+B5207*(Uniform_B-Uniform_A)</f>
        <v>4.7576468154848852</v>
      </c>
      <c r="B5207" s="2">
        <f t="shared" ca="1" si="560"/>
        <v>0.4757646815484885</v>
      </c>
      <c r="C5207" s="4"/>
      <c r="D5207" s="5">
        <f ca="1">IF(E5207&lt;(Driehoek_C-Driehoek_A)/(Driehoek_B-Driehoek_A),Driehoek_A+SQRT(E5207*(Driehoek_B-Driehoek_A)*(Driehoek_C-Driehoek_A)),Driehoek_B-SQRT((1-E5207)*(Driehoek_B-Driehoek_A)*(Driehoek_B-Driehoek_C)))</f>
        <v>3.3027445732788618</v>
      </c>
      <c r="E5207" s="2">
        <f t="shared" ca="1" si="561"/>
        <v>0.12122453022910884</v>
      </c>
      <c r="F5207" s="2"/>
      <c r="G5207" s="15">
        <f ca="1">_xlfn.NORM.INV(H5207,Normaal_Mu,Normaal_Sigma)</f>
        <v>3.9176315707974512</v>
      </c>
      <c r="H5207" s="2">
        <f t="shared" ca="1" si="562"/>
        <v>0.29419030833249527</v>
      </c>
      <c r="I5207" s="2"/>
      <c r="J5207" s="15">
        <f ca="1">-LN(K5207) /NegExp_Labda</f>
        <v>2.9853438510075989</v>
      </c>
      <c r="K5207" s="2">
        <f t="shared" ca="1" si="563"/>
        <v>0.55042268914532499</v>
      </c>
      <c r="L5207" s="2"/>
      <c r="M5207" s="17">
        <f t="shared" ca="1" si="558"/>
        <v>1</v>
      </c>
      <c r="N5207" s="2">
        <f t="shared" ca="1" si="559"/>
        <v>3.8137411978760971E-2</v>
      </c>
      <c r="O5207" s="2"/>
      <c r="P5207" s="31">
        <f t="shared" ca="1" si="564"/>
        <v>3.1926733621137595</v>
      </c>
    </row>
    <row r="5208" spans="1:16" x14ac:dyDescent="0.25">
      <c r="A5208" s="32">
        <f ca="1">Uniform_A+B5208*(Uniform_B-Uniform_A)</f>
        <v>9.496737260367226</v>
      </c>
      <c r="B5208" s="2">
        <f t="shared" ca="1" si="560"/>
        <v>0.94967372603672262</v>
      </c>
      <c r="C5208" s="4"/>
      <c r="D5208" s="5">
        <f ca="1">IF(E5208&lt;(Driehoek_C-Driehoek_A)/(Driehoek_B-Driehoek_A),Driehoek_A+SQRT(E5208*(Driehoek_B-Driehoek_A)*(Driehoek_C-Driehoek_A)),Driehoek_B-SQRT((1-E5208)*(Driehoek_B-Driehoek_A)*(Driehoek_B-Driehoek_C)))</f>
        <v>4.597544658372037</v>
      </c>
      <c r="E5208" s="2">
        <f t="shared" ca="1" si="561"/>
        <v>0.44623962757061186</v>
      </c>
      <c r="F5208" s="2"/>
      <c r="G5208" s="15">
        <f ca="1">_xlfn.NORM.INV(H5208,Normaal_Mu,Normaal_Sigma)</f>
        <v>2.401319950346426</v>
      </c>
      <c r="H5208" s="2">
        <f t="shared" ca="1" si="562"/>
        <v>9.6913632125146143E-2</v>
      </c>
      <c r="I5208" s="2"/>
      <c r="J5208" s="15">
        <f ca="1">-LN(K5208) /NegExp_Labda</f>
        <v>6.5863168215028232</v>
      </c>
      <c r="K5208" s="2">
        <f t="shared" ca="1" si="563"/>
        <v>0.26786735519441629</v>
      </c>
      <c r="L5208" s="2"/>
      <c r="M5208" s="17">
        <f t="shared" ca="1" si="558"/>
        <v>6</v>
      </c>
      <c r="N5208" s="2">
        <f t="shared" ca="1" si="559"/>
        <v>0.65975616517074842</v>
      </c>
      <c r="O5208" s="2"/>
      <c r="P5208" s="31">
        <f t="shared" ca="1" si="564"/>
        <v>5.8163837381177022</v>
      </c>
    </row>
    <row r="5209" spans="1:16" x14ac:dyDescent="0.25">
      <c r="A5209" s="32">
        <f ca="1">Uniform_A+B5209*(Uniform_B-Uniform_A)</f>
        <v>7.7814394809892837</v>
      </c>
      <c r="B5209" s="2">
        <f t="shared" ca="1" si="560"/>
        <v>0.7781439480989284</v>
      </c>
      <c r="C5209" s="4"/>
      <c r="D5209" s="5">
        <f ca="1">IF(E5209&lt;(Driehoek_C-Driehoek_A)/(Driehoek_B-Driehoek_A),Driehoek_A+SQRT(E5209*(Driehoek_B-Driehoek_A)*(Driehoek_C-Driehoek_A)),Driehoek_B-SQRT((1-E5209)*(Driehoek_B-Driehoek_A)*(Driehoek_B-Driehoek_C)))</f>
        <v>6.689140326491656</v>
      </c>
      <c r="E5209" s="2">
        <f t="shared" ca="1" si="561"/>
        <v>0.8474265019815117</v>
      </c>
      <c r="F5209" s="2"/>
      <c r="G5209" s="15">
        <f ca="1">_xlfn.NORM.INV(H5209,Normaal_Mu,Normaal_Sigma)</f>
        <v>4.6035078237744402</v>
      </c>
      <c r="H5209" s="2">
        <f t="shared" ca="1" si="562"/>
        <v>0.42142626494543078</v>
      </c>
      <c r="I5209" s="2"/>
      <c r="J5209" s="15">
        <f ca="1">-LN(K5209) /NegExp_Labda</f>
        <v>0.95055641842769745</v>
      </c>
      <c r="K5209" s="2">
        <f t="shared" ca="1" si="563"/>
        <v>0.82686711200351182</v>
      </c>
      <c r="L5209" s="2"/>
      <c r="M5209" s="17">
        <f t="shared" ca="1" si="558"/>
        <v>3</v>
      </c>
      <c r="N5209" s="2">
        <f t="shared" ca="1" si="559"/>
        <v>0.18313382936628975</v>
      </c>
      <c r="O5209" s="2"/>
      <c r="P5209" s="31">
        <f t="shared" ca="1" si="564"/>
        <v>4.6049288099366157</v>
      </c>
    </row>
    <row r="5210" spans="1:16" x14ac:dyDescent="0.25">
      <c r="A5210" s="32">
        <f ca="1">Uniform_A+B5210*(Uniform_B-Uniform_A)</f>
        <v>5.1782759664619125</v>
      </c>
      <c r="B5210" s="2">
        <f t="shared" ca="1" si="560"/>
        <v>0.51782759664619127</v>
      </c>
      <c r="C5210" s="4"/>
      <c r="D5210" s="5">
        <f ca="1">IF(E5210&lt;(Driehoek_C-Driehoek_A)/(Driehoek_B-Driehoek_A),Driehoek_A+SQRT(E5210*(Driehoek_B-Driehoek_A)*(Driehoek_C-Driehoek_A)),Driehoek_B-SQRT((1-E5210)*(Driehoek_B-Driehoek_A)*(Driehoek_B-Driehoek_C)))</f>
        <v>2.6168080375546001</v>
      </c>
      <c r="E5210" s="2">
        <f t="shared" ca="1" si="561"/>
        <v>2.7175153942282648E-2</v>
      </c>
      <c r="F5210" s="2"/>
      <c r="G5210" s="15">
        <f ca="1">_xlfn.NORM.INV(H5210,Normaal_Mu,Normaal_Sigma)</f>
        <v>9.0892449418477739E-2</v>
      </c>
      <c r="H5210" s="2">
        <f t="shared" ca="1" si="562"/>
        <v>7.0529782434577415E-3</v>
      </c>
      <c r="I5210" s="2"/>
      <c r="J5210" s="15">
        <f ca="1">-LN(K5210) /NegExp_Labda</f>
        <v>7.3627010495697336</v>
      </c>
      <c r="K5210" s="2">
        <f t="shared" ca="1" si="563"/>
        <v>0.22934216737828639</v>
      </c>
      <c r="L5210" s="2"/>
      <c r="M5210" s="17">
        <f t="shared" ca="1" si="558"/>
        <v>5</v>
      </c>
      <c r="N5210" s="2">
        <f t="shared" ca="1" si="559"/>
        <v>0.45497729827572009</v>
      </c>
      <c r="O5210" s="2"/>
      <c r="P5210" s="31">
        <f t="shared" ca="1" si="564"/>
        <v>4.0497355006009448</v>
      </c>
    </row>
    <row r="5211" spans="1:16" x14ac:dyDescent="0.25">
      <c r="A5211" s="32">
        <f ca="1">Uniform_A+B5211*(Uniform_B-Uniform_A)</f>
        <v>0.95186360605978182</v>
      </c>
      <c r="B5211" s="2">
        <f t="shared" ca="1" si="560"/>
        <v>9.5186360605978182E-2</v>
      </c>
      <c r="C5211" s="4"/>
      <c r="D5211" s="5">
        <f ca="1">IF(E5211&lt;(Driehoek_C-Driehoek_A)/(Driehoek_B-Driehoek_A),Driehoek_A+SQRT(E5211*(Driehoek_B-Driehoek_A)*(Driehoek_C-Driehoek_A)),Driehoek_B-SQRT((1-E5211)*(Driehoek_B-Driehoek_A)*(Driehoek_B-Driehoek_C)))</f>
        <v>5.4165958572730446</v>
      </c>
      <c r="E5211" s="2">
        <f t="shared" ca="1" si="561"/>
        <v>0.6331204214253513</v>
      </c>
      <c r="F5211" s="2"/>
      <c r="G5211" s="15">
        <f ca="1">_xlfn.NORM.INV(H5211,Normaal_Mu,Normaal_Sigma)</f>
        <v>5.9399881921943329</v>
      </c>
      <c r="H5211" s="2">
        <f t="shared" ca="1" si="562"/>
        <v>0.68082038219090824</v>
      </c>
      <c r="I5211" s="2"/>
      <c r="J5211" s="15">
        <f ca="1">-LN(K5211) /NegExp_Labda</f>
        <v>1.788571972558425</v>
      </c>
      <c r="K5211" s="2">
        <f t="shared" ca="1" si="563"/>
        <v>0.6992727626280637</v>
      </c>
      <c r="L5211" s="2"/>
      <c r="M5211" s="17">
        <f t="shared" ca="1" si="558"/>
        <v>9</v>
      </c>
      <c r="N5211" s="2">
        <f t="shared" ca="1" si="559"/>
        <v>0.95274715389629594</v>
      </c>
      <c r="O5211" s="2"/>
      <c r="P5211" s="31">
        <f t="shared" ca="1" si="564"/>
        <v>4.6194039256171164</v>
      </c>
    </row>
    <row r="5212" spans="1:16" x14ac:dyDescent="0.25">
      <c r="A5212" s="32">
        <f ca="1">Uniform_A+B5212*(Uniform_B-Uniform_A)</f>
        <v>5.2314694943261388</v>
      </c>
      <c r="B5212" s="2">
        <f t="shared" ca="1" si="560"/>
        <v>0.52314694943261386</v>
      </c>
      <c r="C5212" s="4"/>
      <c r="D5212" s="5">
        <f ca="1">IF(E5212&lt;(Driehoek_C-Driehoek_A)/(Driehoek_B-Driehoek_A),Driehoek_A+SQRT(E5212*(Driehoek_B-Driehoek_A)*(Driehoek_C-Driehoek_A)),Driehoek_B-SQRT((1-E5212)*(Driehoek_B-Driehoek_A)*(Driehoek_B-Driehoek_C)))</f>
        <v>5.4855579802940593</v>
      </c>
      <c r="E5212" s="2">
        <f t="shared" ca="1" si="561"/>
        <v>0.64710563686072065</v>
      </c>
      <c r="F5212" s="2"/>
      <c r="G5212" s="15">
        <f ca="1">_xlfn.NORM.INV(H5212,Normaal_Mu,Normaal_Sigma)</f>
        <v>4.6635505549082454</v>
      </c>
      <c r="H5212" s="2">
        <f t="shared" ca="1" si="562"/>
        <v>0.43320324615821126</v>
      </c>
      <c r="I5212" s="2"/>
      <c r="J5212" s="15">
        <f ca="1">-LN(K5212) /NegExp_Labda</f>
        <v>1.5819138396988188</v>
      </c>
      <c r="K5212" s="2">
        <f t="shared" ca="1" si="563"/>
        <v>0.72878044298482658</v>
      </c>
      <c r="L5212" s="2"/>
      <c r="M5212" s="17">
        <f t="shared" ca="1" si="558"/>
        <v>4</v>
      </c>
      <c r="N5212" s="2">
        <f t="shared" ca="1" si="559"/>
        <v>0.31268388384735402</v>
      </c>
      <c r="O5212" s="2"/>
      <c r="P5212" s="31">
        <f t="shared" ca="1" si="564"/>
        <v>4.192498373845452</v>
      </c>
    </row>
    <row r="5213" spans="1:16" x14ac:dyDescent="0.25">
      <c r="A5213" s="32">
        <f ca="1">Uniform_A+B5213*(Uniform_B-Uniform_A)</f>
        <v>5.9777660525427816</v>
      </c>
      <c r="B5213" s="2">
        <f t="shared" ca="1" si="560"/>
        <v>0.59777660525427811</v>
      </c>
      <c r="C5213" s="4"/>
      <c r="D5213" s="5">
        <f ca="1">IF(E5213&lt;(Driehoek_C-Driehoek_A)/(Driehoek_B-Driehoek_A),Driehoek_A+SQRT(E5213*(Driehoek_B-Driehoek_A)*(Driehoek_C-Driehoek_A)),Driehoek_B-SQRT((1-E5213)*(Driehoek_B-Driehoek_A)*(Driehoek_B-Driehoek_C)))</f>
        <v>6.2332913959252503</v>
      </c>
      <c r="E5213" s="2">
        <f t="shared" ca="1" si="561"/>
        <v>0.7812949571468214</v>
      </c>
      <c r="F5213" s="2"/>
      <c r="G5213" s="15">
        <f ca="1">_xlfn.NORM.INV(H5213,Normaal_Mu,Normaal_Sigma)</f>
        <v>8.45319462196289</v>
      </c>
      <c r="H5213" s="2">
        <f t="shared" ca="1" si="562"/>
        <v>0.95787999539433122</v>
      </c>
      <c r="I5213" s="2"/>
      <c r="J5213" s="15">
        <f ca="1">-LN(K5213) /NegExp_Labda</f>
        <v>1.5161795494747949</v>
      </c>
      <c r="K5213" s="2">
        <f t="shared" ca="1" si="563"/>
        <v>0.73842487408642932</v>
      </c>
      <c r="L5213" s="2"/>
      <c r="M5213" s="17">
        <f t="shared" ca="1" si="558"/>
        <v>7</v>
      </c>
      <c r="N5213" s="2">
        <f t="shared" ca="1" si="559"/>
        <v>0.80860825806059033</v>
      </c>
      <c r="O5213" s="2"/>
      <c r="P5213" s="31">
        <f t="shared" ca="1" si="564"/>
        <v>5.836086323981144</v>
      </c>
    </row>
    <row r="5214" spans="1:16" x14ac:dyDescent="0.25">
      <c r="A5214" s="32">
        <f ca="1">Uniform_A+B5214*(Uniform_B-Uniform_A)</f>
        <v>4.097742847807698</v>
      </c>
      <c r="B5214" s="2">
        <f t="shared" ca="1" si="560"/>
        <v>0.40977428478076983</v>
      </c>
      <c r="C5214" s="4"/>
      <c r="D5214" s="5">
        <f ca="1">IF(E5214&lt;(Driehoek_C-Driehoek_A)/(Driehoek_B-Driehoek_A),Driehoek_A+SQRT(E5214*(Driehoek_B-Driehoek_A)*(Driehoek_C-Driehoek_A)),Driehoek_B-SQRT((1-E5214)*(Driehoek_B-Driehoek_A)*(Driehoek_B-Driehoek_C)))</f>
        <v>5.1407000528301268</v>
      </c>
      <c r="E5214" s="2">
        <f t="shared" ca="1" si="561"/>
        <v>0.57445154050784597</v>
      </c>
      <c r="F5214" s="2"/>
      <c r="G5214" s="15">
        <f ca="1">_xlfn.NORM.INV(H5214,Normaal_Mu,Normaal_Sigma)</f>
        <v>6.5301519910060604</v>
      </c>
      <c r="H5214" s="2">
        <f t="shared" ca="1" si="562"/>
        <v>0.77788685356047471</v>
      </c>
      <c r="I5214" s="2"/>
      <c r="J5214" s="15">
        <f ca="1">-LN(K5214) /NegExp_Labda</f>
        <v>1.1934745990219269</v>
      </c>
      <c r="K5214" s="2">
        <f t="shared" ca="1" si="563"/>
        <v>0.7876551437066559</v>
      </c>
      <c r="L5214" s="2"/>
      <c r="M5214" s="17">
        <f t="shared" ca="1" si="558"/>
        <v>7</v>
      </c>
      <c r="N5214" s="2">
        <f t="shared" ca="1" si="559"/>
        <v>0.80671892807943324</v>
      </c>
      <c r="O5214" s="2"/>
      <c r="P5214" s="31">
        <f t="shared" ca="1" si="564"/>
        <v>4.7924138981331623</v>
      </c>
    </row>
    <row r="5215" spans="1:16" x14ac:dyDescent="0.25">
      <c r="A5215" s="32">
        <f ca="1">Uniform_A+B5215*(Uniform_B-Uniform_A)</f>
        <v>3.7711575927378305</v>
      </c>
      <c r="B5215" s="2">
        <f t="shared" ca="1" si="560"/>
        <v>0.37711575927378305</v>
      </c>
      <c r="C5215" s="4"/>
      <c r="D5215" s="5">
        <f ca="1">IF(E5215&lt;(Driehoek_C-Driehoek_A)/(Driehoek_B-Driehoek_A),Driehoek_A+SQRT(E5215*(Driehoek_B-Driehoek_A)*(Driehoek_C-Driehoek_A)),Driehoek_B-SQRT((1-E5215)*(Driehoek_B-Driehoek_A)*(Driehoek_B-Driehoek_C)))</f>
        <v>4.0542937829078989</v>
      </c>
      <c r="E5215" s="2">
        <f t="shared" ca="1" si="561"/>
        <v>0.30114257183475834</v>
      </c>
      <c r="F5215" s="2"/>
      <c r="G5215" s="15">
        <f ca="1">_xlfn.NORM.INV(H5215,Normaal_Mu,Normaal_Sigma)</f>
        <v>5.3273108696451761</v>
      </c>
      <c r="H5215" s="2">
        <f t="shared" ca="1" si="562"/>
        <v>0.56499879885697213</v>
      </c>
      <c r="I5215" s="2"/>
      <c r="J5215" s="15">
        <f ca="1">-LN(K5215) /NegExp_Labda</f>
        <v>18.657469769375105</v>
      </c>
      <c r="K5215" s="2">
        <f t="shared" ca="1" si="563"/>
        <v>2.3957018408093056E-2</v>
      </c>
      <c r="L5215" s="2"/>
      <c r="M5215" s="17">
        <f t="shared" ca="1" si="558"/>
        <v>8</v>
      </c>
      <c r="N5215" s="2">
        <f t="shared" ca="1" si="559"/>
        <v>0.91793509499111747</v>
      </c>
      <c r="O5215" s="2"/>
      <c r="P5215" s="31">
        <f t="shared" ca="1" si="564"/>
        <v>7.9620464029332023</v>
      </c>
    </row>
    <row r="5216" spans="1:16" x14ac:dyDescent="0.25">
      <c r="A5216" s="32">
        <f ca="1">Uniform_A+B5216*(Uniform_B-Uniform_A)</f>
        <v>1.9319198926770909</v>
      </c>
      <c r="B5216" s="2">
        <f t="shared" ca="1" si="560"/>
        <v>0.19319198926770909</v>
      </c>
      <c r="C5216" s="4"/>
      <c r="D5216" s="5">
        <f ca="1">IF(E5216&lt;(Driehoek_C-Driehoek_A)/(Driehoek_B-Driehoek_A),Driehoek_A+SQRT(E5216*(Driehoek_B-Driehoek_A)*(Driehoek_C-Driehoek_A)),Driehoek_B-SQRT((1-E5216)*(Driehoek_B-Driehoek_A)*(Driehoek_B-Driehoek_C)))</f>
        <v>6.3777478633748466</v>
      </c>
      <c r="E5216" s="2">
        <f t="shared" ca="1" si="561"/>
        <v>0.80353696377042338</v>
      </c>
      <c r="F5216" s="2"/>
      <c r="G5216" s="15">
        <f ca="1">_xlfn.NORM.INV(H5216,Normaal_Mu,Normaal_Sigma)</f>
        <v>6.6990816122817538</v>
      </c>
      <c r="H5216" s="2">
        <f t="shared" ca="1" si="562"/>
        <v>0.80220978301427681</v>
      </c>
      <c r="I5216" s="2"/>
      <c r="J5216" s="15">
        <f ca="1">-LN(K5216) /NegExp_Labda</f>
        <v>1.3861918160274411</v>
      </c>
      <c r="K5216" s="2">
        <f t="shared" ca="1" si="563"/>
        <v>0.75787382634412925</v>
      </c>
      <c r="L5216" s="2"/>
      <c r="M5216" s="17">
        <f t="shared" ca="1" si="558"/>
        <v>3</v>
      </c>
      <c r="N5216" s="2">
        <f t="shared" ca="1" si="559"/>
        <v>0.13664280295673203</v>
      </c>
      <c r="O5216" s="2"/>
      <c r="P5216" s="31">
        <f t="shared" ca="1" si="564"/>
        <v>3.8789882368722259</v>
      </c>
    </row>
    <row r="5217" spans="1:16" x14ac:dyDescent="0.25">
      <c r="A5217" s="32">
        <f ca="1">Uniform_A+B5217*(Uniform_B-Uniform_A)</f>
        <v>6.0879612135757704</v>
      </c>
      <c r="B5217" s="2">
        <f t="shared" ca="1" si="560"/>
        <v>0.60879612135757699</v>
      </c>
      <c r="C5217" s="4"/>
      <c r="D5217" s="5">
        <f ca="1">IF(E5217&lt;(Driehoek_C-Driehoek_A)/(Driehoek_B-Driehoek_A),Driehoek_A+SQRT(E5217*(Driehoek_B-Driehoek_A)*(Driehoek_C-Driehoek_A)),Driehoek_B-SQRT((1-E5217)*(Driehoek_B-Driehoek_A)*(Driehoek_B-Driehoek_C)))</f>
        <v>5.5991306514444688</v>
      </c>
      <c r="E5217" s="2">
        <f t="shared" ca="1" si="561"/>
        <v>0.66954536211587079</v>
      </c>
      <c r="F5217" s="2"/>
      <c r="G5217" s="15">
        <f ca="1">_xlfn.NORM.INV(H5217,Normaal_Mu,Normaal_Sigma)</f>
        <v>3.4651659661593075</v>
      </c>
      <c r="H5217" s="2">
        <f t="shared" ca="1" si="562"/>
        <v>0.22141680707471678</v>
      </c>
      <c r="I5217" s="2"/>
      <c r="J5217" s="15">
        <f ca="1">-LN(K5217) /NegExp_Labda</f>
        <v>0.38751613410097835</v>
      </c>
      <c r="K5217" s="2">
        <f t="shared" ca="1" si="563"/>
        <v>0.92542403821484287</v>
      </c>
      <c r="L5217" s="2"/>
      <c r="M5217" s="17">
        <f t="shared" ca="1" si="558"/>
        <v>3</v>
      </c>
      <c r="N5217" s="2">
        <f t="shared" ca="1" si="559"/>
        <v>0.17010948758568711</v>
      </c>
      <c r="O5217" s="2"/>
      <c r="P5217" s="31">
        <f t="shared" ca="1" si="564"/>
        <v>3.7079547930561048</v>
      </c>
    </row>
    <row r="5218" spans="1:16" x14ac:dyDescent="0.25">
      <c r="A5218" s="32">
        <f ca="1">Uniform_A+B5218*(Uniform_B-Uniform_A)</f>
        <v>6.2459753869516064</v>
      </c>
      <c r="B5218" s="2">
        <f t="shared" ca="1" si="560"/>
        <v>0.62459753869516066</v>
      </c>
      <c r="C5218" s="4"/>
      <c r="D5218" s="5">
        <f ca="1">IF(E5218&lt;(Driehoek_C-Driehoek_A)/(Driehoek_B-Driehoek_A),Driehoek_A+SQRT(E5218*(Driehoek_B-Driehoek_A)*(Driehoek_C-Driehoek_A)),Driehoek_B-SQRT((1-E5218)*(Driehoek_B-Driehoek_A)*(Driehoek_B-Driehoek_C)))</f>
        <v>4.5592925381846499</v>
      </c>
      <c r="E5218" s="2">
        <f t="shared" ca="1" si="561"/>
        <v>0.43657477824507052</v>
      </c>
      <c r="F5218" s="2"/>
      <c r="G5218" s="15">
        <f ca="1">_xlfn.NORM.INV(H5218,Normaal_Mu,Normaal_Sigma)</f>
        <v>6.6592024483082639</v>
      </c>
      <c r="H5218" s="2">
        <f t="shared" ca="1" si="562"/>
        <v>0.79661785778546135</v>
      </c>
      <c r="I5218" s="2"/>
      <c r="J5218" s="15">
        <f ca="1">-LN(K5218) /NegExp_Labda</f>
        <v>1.638776154283609</v>
      </c>
      <c r="K5218" s="2">
        <f t="shared" ca="1" si="563"/>
        <v>0.72053936392541529</v>
      </c>
      <c r="L5218" s="2"/>
      <c r="M5218" s="17">
        <f t="shared" ca="1" si="558"/>
        <v>1</v>
      </c>
      <c r="N5218" s="2">
        <f t="shared" ca="1" si="559"/>
        <v>2.2974439116075107E-2</v>
      </c>
      <c r="O5218" s="2"/>
      <c r="P5218" s="31">
        <f t="shared" ca="1" si="564"/>
        <v>4.0206493055456258</v>
      </c>
    </row>
    <row r="5219" spans="1:16" x14ac:dyDescent="0.25">
      <c r="A5219" s="32">
        <f ca="1">Uniform_A+B5219*(Uniform_B-Uniform_A)</f>
        <v>1.8041961575008481</v>
      </c>
      <c r="B5219" s="2">
        <f t="shared" ca="1" si="560"/>
        <v>0.18041961575008481</v>
      </c>
      <c r="C5219" s="4"/>
      <c r="D5219" s="5">
        <f ca="1">IF(E5219&lt;(Driehoek_C-Driehoek_A)/(Driehoek_B-Driehoek_A),Driehoek_A+SQRT(E5219*(Driehoek_B-Driehoek_A)*(Driehoek_C-Driehoek_A)),Driehoek_B-SQRT((1-E5219)*(Driehoek_B-Driehoek_A)*(Driehoek_B-Driehoek_C)))</f>
        <v>4.9640783105519866</v>
      </c>
      <c r="E5219" s="2">
        <f t="shared" ca="1" si="561"/>
        <v>0.53460960333265983</v>
      </c>
      <c r="F5219" s="2"/>
      <c r="G5219" s="15">
        <f ca="1">_xlfn.NORM.INV(H5219,Normaal_Mu,Normaal_Sigma)</f>
        <v>8.9993535584479201</v>
      </c>
      <c r="H5219" s="2">
        <f t="shared" ca="1" si="562"/>
        <v>0.9772324114082872</v>
      </c>
      <c r="I5219" s="2"/>
      <c r="J5219" s="15">
        <f ca="1">-LN(K5219) /NegExp_Labda</f>
        <v>5.7904488054246332</v>
      </c>
      <c r="K5219" s="2">
        <f t="shared" ca="1" si="563"/>
        <v>0.31408558670656039</v>
      </c>
      <c r="L5219" s="2"/>
      <c r="M5219" s="17">
        <f t="shared" ca="1" si="558"/>
        <v>6</v>
      </c>
      <c r="N5219" s="2">
        <f t="shared" ca="1" si="559"/>
        <v>0.68433128280699562</v>
      </c>
      <c r="O5219" s="2"/>
      <c r="P5219" s="31">
        <f t="shared" ca="1" si="564"/>
        <v>5.5116153663850778</v>
      </c>
    </row>
    <row r="5220" spans="1:16" x14ac:dyDescent="0.25">
      <c r="A5220" s="32">
        <f ca="1">Uniform_A+B5220*(Uniform_B-Uniform_A)</f>
        <v>8.5321484783554595</v>
      </c>
      <c r="B5220" s="2">
        <f t="shared" ca="1" si="560"/>
        <v>0.85321484783554591</v>
      </c>
      <c r="C5220" s="4"/>
      <c r="D5220" s="5">
        <f ca="1">IF(E5220&lt;(Driehoek_C-Driehoek_A)/(Driehoek_B-Driehoek_A),Driehoek_A+SQRT(E5220*(Driehoek_B-Driehoek_A)*(Driehoek_C-Driehoek_A)),Driehoek_B-SQRT((1-E5220)*(Driehoek_B-Driehoek_A)*(Driehoek_B-Driehoek_C)))</f>
        <v>8.7103335428513162</v>
      </c>
      <c r="E5220" s="2">
        <f t="shared" ca="1" si="561"/>
        <v>0.99760266696008371</v>
      </c>
      <c r="F5220" s="2"/>
      <c r="G5220" s="15">
        <f ca="1">_xlfn.NORM.INV(H5220,Normaal_Mu,Normaal_Sigma)</f>
        <v>3.7275975294207018</v>
      </c>
      <c r="H5220" s="2">
        <f t="shared" ca="1" si="562"/>
        <v>0.26232263406353351</v>
      </c>
      <c r="I5220" s="2"/>
      <c r="J5220" s="15">
        <f ca="1">-LN(K5220) /NegExp_Labda</f>
        <v>11.092769319430104</v>
      </c>
      <c r="K5220" s="2">
        <f t="shared" ca="1" si="563"/>
        <v>0.1087662860019406</v>
      </c>
      <c r="L5220" s="2"/>
      <c r="M5220" s="17">
        <f t="shared" ca="1" si="558"/>
        <v>5</v>
      </c>
      <c r="N5220" s="2">
        <f t="shared" ca="1" si="559"/>
        <v>0.57306560579836896</v>
      </c>
      <c r="O5220" s="2"/>
      <c r="P5220" s="31">
        <f t="shared" ca="1" si="564"/>
        <v>7.4125697740115157</v>
      </c>
    </row>
    <row r="5221" spans="1:16" x14ac:dyDescent="0.25">
      <c r="A5221" s="32">
        <f ca="1">Uniform_A+B5221*(Uniform_B-Uniform_A)</f>
        <v>8.0729720898240451</v>
      </c>
      <c r="B5221" s="2">
        <f t="shared" ca="1" si="560"/>
        <v>0.80729720898240442</v>
      </c>
      <c r="C5221" s="4"/>
      <c r="D5221" s="5">
        <f ca="1">IF(E5221&lt;(Driehoek_C-Driehoek_A)/(Driehoek_B-Driehoek_A),Driehoek_A+SQRT(E5221*(Driehoek_B-Driehoek_A)*(Driehoek_C-Driehoek_A)),Driehoek_B-SQRT((1-E5221)*(Driehoek_B-Driehoek_A)*(Driehoek_B-Driehoek_C)))</f>
        <v>3.4571197894476033</v>
      </c>
      <c r="E5221" s="2">
        <f t="shared" ca="1" si="561"/>
        <v>0.15165700577141628</v>
      </c>
      <c r="F5221" s="2"/>
      <c r="G5221" s="15">
        <f ca="1">_xlfn.NORM.INV(H5221,Normaal_Mu,Normaal_Sigma)</f>
        <v>2.461630383185538</v>
      </c>
      <c r="H5221" s="2">
        <f t="shared" ca="1" si="562"/>
        <v>0.10218757899339392</v>
      </c>
      <c r="I5221" s="2"/>
      <c r="J5221" s="15">
        <f ca="1">-LN(K5221) /NegExp_Labda</f>
        <v>7.528845364852006</v>
      </c>
      <c r="K5221" s="2">
        <f t="shared" ca="1" si="563"/>
        <v>0.22184661197411615</v>
      </c>
      <c r="L5221" s="2"/>
      <c r="M5221" s="17">
        <f t="shared" ca="1" si="558"/>
        <v>9</v>
      </c>
      <c r="N5221" s="2">
        <f t="shared" ca="1" si="559"/>
        <v>0.95843430129835216</v>
      </c>
      <c r="O5221" s="2"/>
      <c r="P5221" s="31">
        <f t="shared" ca="1" si="564"/>
        <v>6.1041135254618384</v>
      </c>
    </row>
    <row r="5222" spans="1:16" x14ac:dyDescent="0.25">
      <c r="A5222" s="32">
        <f ca="1">Uniform_A+B5222*(Uniform_B-Uniform_A)</f>
        <v>2.1558358344163042</v>
      </c>
      <c r="B5222" s="2">
        <f t="shared" ca="1" si="560"/>
        <v>0.21558358344163042</v>
      </c>
      <c r="C5222" s="4"/>
      <c r="D5222" s="5">
        <f ca="1">IF(E5222&lt;(Driehoek_C-Driehoek_A)/(Driehoek_B-Driehoek_A),Driehoek_A+SQRT(E5222*(Driehoek_B-Driehoek_A)*(Driehoek_C-Driehoek_A)),Driehoek_B-SQRT((1-E5222)*(Driehoek_B-Driehoek_A)*(Driehoek_B-Driehoek_C)))</f>
        <v>6.0587274499486643</v>
      </c>
      <c r="E5222" s="2">
        <f t="shared" ca="1" si="561"/>
        <v>0.75282616532327185</v>
      </c>
      <c r="F5222" s="2"/>
      <c r="G5222" s="15">
        <f ca="1">_xlfn.NORM.INV(H5222,Normaal_Mu,Normaal_Sigma)</f>
        <v>2.0072074655337593</v>
      </c>
      <c r="H5222" s="2">
        <f t="shared" ca="1" si="562"/>
        <v>6.7275210857112189E-2</v>
      </c>
      <c r="I5222" s="2"/>
      <c r="J5222" s="15">
        <f ca="1">-LN(K5222) /NegExp_Labda</f>
        <v>0.8935437047400433</v>
      </c>
      <c r="K5222" s="2">
        <f t="shared" ca="1" si="563"/>
        <v>0.83634945827630058</v>
      </c>
      <c r="L5222" s="2"/>
      <c r="M5222" s="17">
        <f t="shared" ca="1" si="558"/>
        <v>5</v>
      </c>
      <c r="N5222" s="2">
        <f t="shared" ca="1" si="559"/>
        <v>0.52919888049417974</v>
      </c>
      <c r="O5222" s="2"/>
      <c r="P5222" s="31">
        <f t="shared" ca="1" si="564"/>
        <v>3.2230628909277543</v>
      </c>
    </row>
    <row r="5223" spans="1:16" x14ac:dyDescent="0.25">
      <c r="A5223" s="32">
        <f ca="1">Uniform_A+B5223*(Uniform_B-Uniform_A)</f>
        <v>5.3467466815891207</v>
      </c>
      <c r="B5223" s="2">
        <f t="shared" ca="1" si="560"/>
        <v>0.53467466815891207</v>
      </c>
      <c r="C5223" s="4"/>
      <c r="D5223" s="5">
        <f ca="1">IF(E5223&lt;(Driehoek_C-Driehoek_A)/(Driehoek_B-Driehoek_A),Driehoek_A+SQRT(E5223*(Driehoek_B-Driehoek_A)*(Driehoek_C-Driehoek_A)),Driehoek_B-SQRT((1-E5223)*(Driehoek_B-Driehoek_A)*(Driehoek_B-Driehoek_C)))</f>
        <v>4.7503386060785369</v>
      </c>
      <c r="E5223" s="2">
        <f t="shared" ca="1" si="561"/>
        <v>0.48401080105752825</v>
      </c>
      <c r="F5223" s="2"/>
      <c r="G5223" s="15">
        <f ca="1">_xlfn.NORM.INV(H5223,Normaal_Mu,Normaal_Sigma)</f>
        <v>6.1978015980300967</v>
      </c>
      <c r="H5223" s="2">
        <f t="shared" ca="1" si="562"/>
        <v>0.72538048070058692</v>
      </c>
      <c r="I5223" s="2"/>
      <c r="J5223" s="15">
        <f ca="1">-LN(K5223) /NegExp_Labda</f>
        <v>3.6401941389588113</v>
      </c>
      <c r="K5223" s="2">
        <f t="shared" ca="1" si="563"/>
        <v>0.48285502397292734</v>
      </c>
      <c r="L5223" s="2"/>
      <c r="M5223" s="17">
        <f t="shared" ca="1" si="558"/>
        <v>9</v>
      </c>
      <c r="N5223" s="2">
        <f t="shared" ca="1" si="559"/>
        <v>0.94685415185336697</v>
      </c>
      <c r="O5223" s="2"/>
      <c r="P5223" s="31">
        <f t="shared" ca="1" si="564"/>
        <v>5.7870162049313132</v>
      </c>
    </row>
    <row r="5224" spans="1:16" x14ac:dyDescent="0.25">
      <c r="A5224" s="32">
        <f ca="1">Uniform_A+B5224*(Uniform_B-Uniform_A)</f>
        <v>5.7431489172549792</v>
      </c>
      <c r="B5224" s="2">
        <f t="shared" ca="1" si="560"/>
        <v>0.57431489172549788</v>
      </c>
      <c r="C5224" s="4"/>
      <c r="D5224" s="5">
        <f ca="1">IF(E5224&lt;(Driehoek_C-Driehoek_A)/(Driehoek_B-Driehoek_A),Driehoek_A+SQRT(E5224*(Driehoek_B-Driehoek_A)*(Driehoek_C-Driehoek_A)),Driehoek_B-SQRT((1-E5224)*(Driehoek_B-Driehoek_A)*(Driehoek_B-Driehoek_C)))</f>
        <v>3.6649073787442052</v>
      </c>
      <c r="E5224" s="2">
        <f t="shared" ca="1" si="561"/>
        <v>0.19799404141406429</v>
      </c>
      <c r="F5224" s="2"/>
      <c r="G5224" s="15">
        <f ca="1">_xlfn.NORM.INV(H5224,Normaal_Mu,Normaal_Sigma)</f>
        <v>4.9476304123082118</v>
      </c>
      <c r="H5224" s="2">
        <f t="shared" ca="1" si="562"/>
        <v>0.48955497223902267</v>
      </c>
      <c r="I5224" s="2"/>
      <c r="J5224" s="15">
        <f ca="1">-LN(K5224) /NegExp_Labda</f>
        <v>1.7491401023316668</v>
      </c>
      <c r="K5224" s="2">
        <f t="shared" ca="1" si="563"/>
        <v>0.70480929206962684</v>
      </c>
      <c r="L5224" s="2"/>
      <c r="M5224" s="17">
        <f t="shared" ca="1" si="558"/>
        <v>1</v>
      </c>
      <c r="N5224" s="2">
        <f t="shared" ca="1" si="559"/>
        <v>2.647522181998252E-2</v>
      </c>
      <c r="O5224" s="2"/>
      <c r="P5224" s="31">
        <f t="shared" ca="1" si="564"/>
        <v>3.420965362127812</v>
      </c>
    </row>
    <row r="5225" spans="1:16" x14ac:dyDescent="0.25">
      <c r="A5225" s="32">
        <f ca="1">Uniform_A+B5225*(Uniform_B-Uniform_A)</f>
        <v>0.72918725126100647</v>
      </c>
      <c r="B5225" s="2">
        <f t="shared" ca="1" si="560"/>
        <v>7.2918725126100647E-2</v>
      </c>
      <c r="C5225" s="4"/>
      <c r="D5225" s="5">
        <f ca="1">IF(E5225&lt;(Driehoek_C-Driehoek_A)/(Driehoek_B-Driehoek_A),Driehoek_A+SQRT(E5225*(Driehoek_B-Driehoek_A)*(Driehoek_C-Driehoek_A)),Driehoek_B-SQRT((1-E5225)*(Driehoek_B-Driehoek_A)*(Driehoek_B-Driehoek_C)))</f>
        <v>6.0669285579780414</v>
      </c>
      <c r="E5225" s="2">
        <f t="shared" ca="1" si="561"/>
        <v>0.75420262617129219</v>
      </c>
      <c r="F5225" s="2"/>
      <c r="G5225" s="15">
        <f ca="1">_xlfn.NORM.INV(H5225,Normaal_Mu,Normaal_Sigma)</f>
        <v>7.6553935271499478</v>
      </c>
      <c r="H5225" s="2">
        <f t="shared" ca="1" si="562"/>
        <v>0.90786084841727654</v>
      </c>
      <c r="I5225" s="2"/>
      <c r="J5225" s="15">
        <f ca="1">-LN(K5225) /NegExp_Labda</f>
        <v>2.5779116506932631</v>
      </c>
      <c r="K5225" s="2">
        <f t="shared" ca="1" si="563"/>
        <v>0.59715275330319872</v>
      </c>
      <c r="L5225" s="2"/>
      <c r="M5225" s="17">
        <f t="shared" ca="1" si="558"/>
        <v>4</v>
      </c>
      <c r="N5225" s="2">
        <f t="shared" ca="1" si="559"/>
        <v>0.38607188632908329</v>
      </c>
      <c r="O5225" s="2"/>
      <c r="P5225" s="31">
        <f t="shared" ca="1" si="564"/>
        <v>4.2058841974164514</v>
      </c>
    </row>
    <row r="5226" spans="1:16" x14ac:dyDescent="0.25">
      <c r="A5226" s="32">
        <f ca="1">Uniform_A+B5226*(Uniform_B-Uniform_A)</f>
        <v>5.5321204460956572</v>
      </c>
      <c r="B5226" s="2">
        <f t="shared" ca="1" si="560"/>
        <v>0.55321204460956575</v>
      </c>
      <c r="C5226" s="4"/>
      <c r="D5226" s="5">
        <f ca="1">IF(E5226&lt;(Driehoek_C-Driehoek_A)/(Driehoek_B-Driehoek_A),Driehoek_A+SQRT(E5226*(Driehoek_B-Driehoek_A)*(Driehoek_C-Driehoek_A)),Driehoek_B-SQRT((1-E5226)*(Driehoek_B-Driehoek_A)*(Driehoek_B-Driehoek_C)))</f>
        <v>4.6182567316797636</v>
      </c>
      <c r="E5226" s="2">
        <f t="shared" ca="1" si="561"/>
        <v>0.45143788372943694</v>
      </c>
      <c r="F5226" s="2"/>
      <c r="G5226" s="15">
        <f ca="1">_xlfn.NORM.INV(H5226,Normaal_Mu,Normaal_Sigma)</f>
        <v>4.6492334967390399</v>
      </c>
      <c r="H5226" s="2">
        <f t="shared" ca="1" si="562"/>
        <v>0.43038924994105177</v>
      </c>
      <c r="I5226" s="2"/>
      <c r="J5226" s="15">
        <f ca="1">-LN(K5226) /NegExp_Labda</f>
        <v>4.4756072200931545</v>
      </c>
      <c r="K5226" s="2">
        <f t="shared" ca="1" si="563"/>
        <v>0.40855797870510957</v>
      </c>
      <c r="L5226" s="2"/>
      <c r="M5226" s="17">
        <f t="shared" ca="1" si="558"/>
        <v>5</v>
      </c>
      <c r="N5226" s="2">
        <f t="shared" ca="1" si="559"/>
        <v>0.4608576154788393</v>
      </c>
      <c r="O5226" s="2"/>
      <c r="P5226" s="31">
        <f t="shared" ca="1" si="564"/>
        <v>4.8550435789215225</v>
      </c>
    </row>
    <row r="5227" spans="1:16" x14ac:dyDescent="0.25">
      <c r="A5227" s="32">
        <f ca="1">Uniform_A+B5227*(Uniform_B-Uniform_A)</f>
        <v>0.96675989855388944</v>
      </c>
      <c r="B5227" s="2">
        <f t="shared" ca="1" si="560"/>
        <v>9.6675989855388944E-2</v>
      </c>
      <c r="C5227" s="4"/>
      <c r="D5227" s="5">
        <f ca="1">IF(E5227&lt;(Driehoek_C-Driehoek_A)/(Driehoek_B-Driehoek_A),Driehoek_A+SQRT(E5227*(Driehoek_B-Driehoek_A)*(Driehoek_C-Driehoek_A)),Driehoek_B-SQRT((1-E5227)*(Driehoek_B-Driehoek_A)*(Driehoek_B-Driehoek_C)))</f>
        <v>3.8343868995509638</v>
      </c>
      <c r="E5227" s="2">
        <f t="shared" ca="1" si="561"/>
        <v>0.24035537837458554</v>
      </c>
      <c r="F5227" s="2"/>
      <c r="G5227" s="15">
        <f ca="1">_xlfn.NORM.INV(H5227,Normaal_Mu,Normaal_Sigma)</f>
        <v>1.9340261970622188</v>
      </c>
      <c r="H5227" s="2">
        <f t="shared" ca="1" si="562"/>
        <v>6.263954115085002E-2</v>
      </c>
      <c r="I5227" s="2"/>
      <c r="J5227" s="15">
        <f ca="1">-LN(K5227) /NegExp_Labda</f>
        <v>7.699934806952041</v>
      </c>
      <c r="K5227" s="2">
        <f t="shared" ca="1" si="563"/>
        <v>0.21438389667668634</v>
      </c>
      <c r="L5227" s="2"/>
      <c r="M5227" s="17">
        <f t="shared" ca="1" si="558"/>
        <v>5</v>
      </c>
      <c r="N5227" s="2">
        <f t="shared" ca="1" si="559"/>
        <v>0.47962294857080956</v>
      </c>
      <c r="O5227" s="2"/>
      <c r="P5227" s="31">
        <f t="shared" ca="1" si="564"/>
        <v>3.8870215604238227</v>
      </c>
    </row>
    <row r="5228" spans="1:16" x14ac:dyDescent="0.25">
      <c r="A5228" s="32">
        <f ca="1">Uniform_A+B5228*(Uniform_B-Uniform_A)</f>
        <v>9.6976751267087575</v>
      </c>
      <c r="B5228" s="2">
        <f t="shared" ca="1" si="560"/>
        <v>0.96976751267087569</v>
      </c>
      <c r="C5228" s="4"/>
      <c r="D5228" s="5">
        <f ca="1">IF(E5228&lt;(Driehoek_C-Driehoek_A)/(Driehoek_B-Driehoek_A),Driehoek_A+SQRT(E5228*(Driehoek_B-Driehoek_A)*(Driehoek_C-Driehoek_A)),Driehoek_B-SQRT((1-E5228)*(Driehoek_B-Driehoek_A)*(Driehoek_B-Driehoek_C)))</f>
        <v>7.5710927896957649</v>
      </c>
      <c r="E5228" s="2">
        <f t="shared" ca="1" si="561"/>
        <v>0.9416635481240162</v>
      </c>
      <c r="F5228" s="2"/>
      <c r="G5228" s="15">
        <f ca="1">_xlfn.NORM.INV(H5228,Normaal_Mu,Normaal_Sigma)</f>
        <v>6.207414974573247</v>
      </c>
      <c r="H5228" s="2">
        <f t="shared" ca="1" si="562"/>
        <v>0.72698093232370198</v>
      </c>
      <c r="I5228" s="2"/>
      <c r="J5228" s="15">
        <f ca="1">-LN(K5228) /NegExp_Labda</f>
        <v>9.3679452720779519</v>
      </c>
      <c r="K5228" s="2">
        <f t="shared" ca="1" si="563"/>
        <v>0.15357149507710066</v>
      </c>
      <c r="L5228" s="2"/>
      <c r="M5228" s="17">
        <f t="shared" ca="1" si="558"/>
        <v>7</v>
      </c>
      <c r="N5228" s="2">
        <f t="shared" ca="1" si="559"/>
        <v>0.76825333861923206</v>
      </c>
      <c r="O5228" s="2"/>
      <c r="P5228" s="31">
        <f t="shared" ca="1" si="564"/>
        <v>7.9688256326111446</v>
      </c>
    </row>
    <row r="5229" spans="1:16" x14ac:dyDescent="0.25">
      <c r="A5229" s="32">
        <f ca="1">Uniform_A+B5229*(Uniform_B-Uniform_A)</f>
        <v>2.6169453551120991</v>
      </c>
      <c r="B5229" s="2">
        <f t="shared" ca="1" si="560"/>
        <v>0.26169453551120991</v>
      </c>
      <c r="C5229" s="4"/>
      <c r="D5229" s="5">
        <f ca="1">IF(E5229&lt;(Driehoek_C-Driehoek_A)/(Driehoek_B-Driehoek_A),Driehoek_A+SQRT(E5229*(Driehoek_B-Driehoek_A)*(Driehoek_C-Driehoek_A)),Driehoek_B-SQRT((1-E5229)*(Driehoek_B-Driehoek_A)*(Driehoek_B-Driehoek_C)))</f>
        <v>7.398047773338563</v>
      </c>
      <c r="E5229" s="2">
        <f t="shared" ca="1" si="561"/>
        <v>0.92667854467127042</v>
      </c>
      <c r="F5229" s="2"/>
      <c r="G5229" s="15">
        <f ca="1">_xlfn.NORM.INV(H5229,Normaal_Mu,Normaal_Sigma)</f>
        <v>4.1983588937261569</v>
      </c>
      <c r="H5229" s="2">
        <f t="shared" ca="1" si="562"/>
        <v>0.34427612279109832</v>
      </c>
      <c r="I5229" s="2"/>
      <c r="J5229" s="15">
        <f ca="1">-LN(K5229) /NegExp_Labda</f>
        <v>8.4682972962863765</v>
      </c>
      <c r="K5229" s="2">
        <f t="shared" ca="1" si="563"/>
        <v>0.1838455163167525</v>
      </c>
      <c r="L5229" s="2"/>
      <c r="M5229" s="17">
        <f t="shared" ref="M5229:M5292" ca="1" si="565">VLOOKUP(N5229,$S$5:$T$105,2,TRUE)</f>
        <v>6</v>
      </c>
      <c r="N5229" s="2">
        <f t="shared" ca="1" si="559"/>
        <v>0.68971022422418848</v>
      </c>
      <c r="O5229" s="2"/>
      <c r="P5229" s="31">
        <f t="shared" ca="1" si="564"/>
        <v>5.7363298636926388</v>
      </c>
    </row>
    <row r="5230" spans="1:16" x14ac:dyDescent="0.25">
      <c r="A5230" s="32">
        <f ca="1">Uniform_A+B5230*(Uniform_B-Uniform_A)</f>
        <v>8.151359714821016</v>
      </c>
      <c r="B5230" s="2">
        <f t="shared" ca="1" si="560"/>
        <v>0.8151359714821016</v>
      </c>
      <c r="C5230" s="4"/>
      <c r="D5230" s="5">
        <f ca="1">IF(E5230&lt;(Driehoek_C-Driehoek_A)/(Driehoek_B-Driehoek_A),Driehoek_A+SQRT(E5230*(Driehoek_B-Driehoek_A)*(Driehoek_C-Driehoek_A)),Driehoek_B-SQRT((1-E5230)*(Driehoek_B-Driehoek_A)*(Driehoek_B-Driehoek_C)))</f>
        <v>6.852278060132841</v>
      </c>
      <c r="E5230" s="2">
        <f t="shared" ca="1" si="561"/>
        <v>0.86820829911466424</v>
      </c>
      <c r="F5230" s="2"/>
      <c r="G5230" s="15">
        <f ca="1">_xlfn.NORM.INV(H5230,Normaal_Mu,Normaal_Sigma)</f>
        <v>6.9056406016872725</v>
      </c>
      <c r="H5230" s="2">
        <f t="shared" ca="1" si="562"/>
        <v>0.82965943668662023</v>
      </c>
      <c r="I5230" s="2"/>
      <c r="J5230" s="15">
        <f ca="1">-LN(K5230) /NegExp_Labda</f>
        <v>3.8837888889869765</v>
      </c>
      <c r="K5230" s="2">
        <f t="shared" ca="1" si="563"/>
        <v>0.4598946774420134</v>
      </c>
      <c r="L5230" s="2"/>
      <c r="M5230" s="17">
        <f t="shared" ca="1" si="565"/>
        <v>1</v>
      </c>
      <c r="N5230" s="2">
        <f t="shared" ca="1" si="559"/>
        <v>4.0402829588469746E-2</v>
      </c>
      <c r="O5230" s="2"/>
      <c r="P5230" s="31">
        <f t="shared" ca="1" si="564"/>
        <v>5.3586134531256215</v>
      </c>
    </row>
    <row r="5231" spans="1:16" x14ac:dyDescent="0.25">
      <c r="A5231" s="32">
        <f ca="1">Uniform_A+B5231*(Uniform_B-Uniform_A)</f>
        <v>2.4260514374228848</v>
      </c>
      <c r="B5231" s="2">
        <f t="shared" ca="1" si="560"/>
        <v>0.24260514374228848</v>
      </c>
      <c r="C5231" s="4"/>
      <c r="D5231" s="5">
        <f ca="1">IF(E5231&lt;(Driehoek_C-Driehoek_A)/(Driehoek_B-Driehoek_A),Driehoek_A+SQRT(E5231*(Driehoek_B-Driehoek_A)*(Driehoek_C-Driehoek_A)),Driehoek_B-SQRT((1-E5231)*(Driehoek_B-Driehoek_A)*(Driehoek_B-Driehoek_C)))</f>
        <v>5.1359717393041961</v>
      </c>
      <c r="E5231" s="2">
        <f t="shared" ca="1" si="561"/>
        <v>0.5734081600155474</v>
      </c>
      <c r="F5231" s="2"/>
      <c r="G5231" s="15">
        <f ca="1">_xlfn.NORM.INV(H5231,Normaal_Mu,Normaal_Sigma)</f>
        <v>4.6212575968657159</v>
      </c>
      <c r="H5231" s="2">
        <f t="shared" ca="1" si="562"/>
        <v>0.42490094694715919</v>
      </c>
      <c r="I5231" s="2"/>
      <c r="J5231" s="15">
        <f ca="1">-LN(K5231) /NegExp_Labda</f>
        <v>5.8511558022404131</v>
      </c>
      <c r="K5231" s="2">
        <f t="shared" ca="1" si="563"/>
        <v>0.31029520499588559</v>
      </c>
      <c r="L5231" s="2"/>
      <c r="M5231" s="17">
        <f t="shared" ca="1" si="565"/>
        <v>4</v>
      </c>
      <c r="N5231" s="2">
        <f t="shared" ca="1" si="559"/>
        <v>0.34228809874573596</v>
      </c>
      <c r="O5231" s="2"/>
      <c r="P5231" s="31">
        <f t="shared" ca="1" si="564"/>
        <v>4.4068873151666423</v>
      </c>
    </row>
    <row r="5232" spans="1:16" x14ac:dyDescent="0.25">
      <c r="A5232" s="32">
        <f ca="1">Uniform_A+B5232*(Uniform_B-Uniform_A)</f>
        <v>8.704667155585657</v>
      </c>
      <c r="B5232" s="2">
        <f t="shared" ca="1" si="560"/>
        <v>0.8704667155585657</v>
      </c>
      <c r="C5232" s="4"/>
      <c r="D5232" s="5">
        <f ca="1">IF(E5232&lt;(Driehoek_C-Driehoek_A)/(Driehoek_B-Driehoek_A),Driehoek_A+SQRT(E5232*(Driehoek_B-Driehoek_A)*(Driehoek_C-Driehoek_A)),Driehoek_B-SQRT((1-E5232)*(Driehoek_B-Driehoek_A)*(Driehoek_B-Driehoek_C)))</f>
        <v>4.9750863332749136</v>
      </c>
      <c r="E5232" s="2">
        <f t="shared" ca="1" si="561"/>
        <v>0.53714485644027476</v>
      </c>
      <c r="F5232" s="2"/>
      <c r="G5232" s="15">
        <f ca="1">_xlfn.NORM.INV(H5232,Normaal_Mu,Normaal_Sigma)</f>
        <v>8.3023384824341289</v>
      </c>
      <c r="H5232" s="2">
        <f t="shared" ca="1" si="562"/>
        <v>0.95064798903577197</v>
      </c>
      <c r="I5232" s="2"/>
      <c r="J5232" s="15">
        <f ca="1">-LN(K5232) /NegExp_Labda</f>
        <v>12.950195569484549</v>
      </c>
      <c r="K5232" s="2">
        <f t="shared" ca="1" si="563"/>
        <v>7.5017105816598595E-2</v>
      </c>
      <c r="L5232" s="2"/>
      <c r="M5232" s="17">
        <f t="shared" ca="1" si="565"/>
        <v>8</v>
      </c>
      <c r="N5232" s="2">
        <f t="shared" ca="1" si="559"/>
        <v>0.87965443366726559</v>
      </c>
      <c r="O5232" s="2"/>
      <c r="P5232" s="31">
        <f t="shared" ca="1" si="564"/>
        <v>8.5864575081558492</v>
      </c>
    </row>
    <row r="5233" spans="1:16" x14ac:dyDescent="0.25">
      <c r="A5233" s="32">
        <f ca="1">Uniform_A+B5233*(Uniform_B-Uniform_A)</f>
        <v>2.8667435358088267</v>
      </c>
      <c r="B5233" s="2">
        <f t="shared" ca="1" si="560"/>
        <v>0.28667435358088267</v>
      </c>
      <c r="C5233" s="4"/>
      <c r="D5233" s="5">
        <f ca="1">IF(E5233&lt;(Driehoek_C-Driehoek_A)/(Driehoek_B-Driehoek_A),Driehoek_A+SQRT(E5233*(Driehoek_B-Driehoek_A)*(Driehoek_C-Driehoek_A)),Driehoek_B-SQRT((1-E5233)*(Driehoek_B-Driehoek_A)*(Driehoek_B-Driehoek_C)))</f>
        <v>2.8486930015090373</v>
      </c>
      <c r="E5233" s="2">
        <f t="shared" ca="1" si="561"/>
        <v>5.1448557915029891E-2</v>
      </c>
      <c r="F5233" s="2"/>
      <c r="G5233" s="15">
        <f ca="1">_xlfn.NORM.INV(H5233,Normaal_Mu,Normaal_Sigma)</f>
        <v>1.9497005380093961</v>
      </c>
      <c r="H5233" s="2">
        <f t="shared" ca="1" si="562"/>
        <v>6.3610877761876572E-2</v>
      </c>
      <c r="I5233" s="2"/>
      <c r="J5233" s="15">
        <f ca="1">-LN(K5233) /NegExp_Labda</f>
        <v>1.1138334279221762</v>
      </c>
      <c r="K5233" s="2">
        <f t="shared" ca="1" si="563"/>
        <v>0.80030154940206832</v>
      </c>
      <c r="L5233" s="2"/>
      <c r="M5233" s="17">
        <f t="shared" ca="1" si="565"/>
        <v>1</v>
      </c>
      <c r="N5233" s="2">
        <f t="shared" ca="1" si="559"/>
        <v>8.5528611399132703E-3</v>
      </c>
      <c r="O5233" s="2"/>
      <c r="P5233" s="31">
        <f t="shared" ca="1" si="564"/>
        <v>1.9557941006498871</v>
      </c>
    </row>
    <row r="5234" spans="1:16" x14ac:dyDescent="0.25">
      <c r="A5234" s="32">
        <f ca="1">Uniform_A+B5234*(Uniform_B-Uniform_A)</f>
        <v>3.2681389140709252</v>
      </c>
      <c r="B5234" s="2">
        <f t="shared" ca="1" si="560"/>
        <v>0.32681389140709249</v>
      </c>
      <c r="C5234" s="4"/>
      <c r="D5234" s="5">
        <f ca="1">IF(E5234&lt;(Driehoek_C-Driehoek_A)/(Driehoek_B-Driehoek_A),Driehoek_A+SQRT(E5234*(Driehoek_B-Driehoek_A)*(Driehoek_C-Driehoek_A)),Driehoek_B-SQRT((1-E5234)*(Driehoek_B-Driehoek_A)*(Driehoek_B-Driehoek_C)))</f>
        <v>5.4909515726938469</v>
      </c>
      <c r="E5234" s="2">
        <f t="shared" ca="1" si="561"/>
        <v>0.64818797528057759</v>
      </c>
      <c r="F5234" s="2"/>
      <c r="G5234" s="15">
        <f ca="1">_xlfn.NORM.INV(H5234,Normaal_Mu,Normaal_Sigma)</f>
        <v>6.6418985585332866</v>
      </c>
      <c r="H5234" s="2">
        <f t="shared" ca="1" si="562"/>
        <v>0.7941624201956401</v>
      </c>
      <c r="I5234" s="2"/>
      <c r="J5234" s="15">
        <f ca="1">-LN(K5234) /NegExp_Labda</f>
        <v>6.2097404829694467</v>
      </c>
      <c r="K5234" s="2">
        <f t="shared" ca="1" si="563"/>
        <v>0.2888210182915314</v>
      </c>
      <c r="L5234" s="2"/>
      <c r="M5234" s="17">
        <f t="shared" ca="1" si="565"/>
        <v>4</v>
      </c>
      <c r="N5234" s="2">
        <f t="shared" ca="1" si="559"/>
        <v>0.37328847063108861</v>
      </c>
      <c r="O5234" s="2"/>
      <c r="P5234" s="31">
        <f t="shared" ca="1" si="564"/>
        <v>5.1221459056535013</v>
      </c>
    </row>
    <row r="5235" spans="1:16" x14ac:dyDescent="0.25">
      <c r="A5235" s="32">
        <f ca="1">Uniform_A+B5235*(Uniform_B-Uniform_A)</f>
        <v>5.7734747095902268</v>
      </c>
      <c r="B5235" s="2">
        <f t="shared" ca="1" si="560"/>
        <v>0.57734747095902272</v>
      </c>
      <c r="C5235" s="4"/>
      <c r="D5235" s="5">
        <f ca="1">IF(E5235&lt;(Driehoek_C-Driehoek_A)/(Driehoek_B-Driehoek_A),Driehoek_A+SQRT(E5235*(Driehoek_B-Driehoek_A)*(Driehoek_C-Driehoek_A)),Driehoek_B-SQRT((1-E5235)*(Driehoek_B-Driehoek_A)*(Driehoek_B-Driehoek_C)))</f>
        <v>6.5596387290587632</v>
      </c>
      <c r="E5235" s="2">
        <f t="shared" ca="1" si="561"/>
        <v>0.82984676763685916</v>
      </c>
      <c r="F5235" s="2"/>
      <c r="G5235" s="15">
        <f ca="1">_xlfn.NORM.INV(H5235,Normaal_Mu,Normaal_Sigma)</f>
        <v>3.9431663043487561</v>
      </c>
      <c r="H5235" s="2">
        <f t="shared" ca="1" si="562"/>
        <v>0.29860502323933558</v>
      </c>
      <c r="I5235" s="2"/>
      <c r="J5235" s="15">
        <f ca="1">-LN(K5235) /NegExp_Labda</f>
        <v>17.49792685779072</v>
      </c>
      <c r="K5235" s="2">
        <f t="shared" ca="1" si="563"/>
        <v>3.0209906712431733E-2</v>
      </c>
      <c r="L5235" s="2"/>
      <c r="M5235" s="17">
        <f t="shared" ca="1" si="565"/>
        <v>13</v>
      </c>
      <c r="N5235" s="2">
        <f t="shared" ca="1" si="559"/>
        <v>0.99894620754544128</v>
      </c>
      <c r="O5235" s="2"/>
      <c r="P5235" s="31">
        <f t="shared" ca="1" si="564"/>
        <v>9.3548413201576928</v>
      </c>
    </row>
    <row r="5236" spans="1:16" x14ac:dyDescent="0.25">
      <c r="A5236" s="32">
        <f ca="1">Uniform_A+B5236*(Uniform_B-Uniform_A)</f>
        <v>2.9645217846471503</v>
      </c>
      <c r="B5236" s="2">
        <f t="shared" ca="1" si="560"/>
        <v>0.29645217846471505</v>
      </c>
      <c r="C5236" s="4"/>
      <c r="D5236" s="5">
        <f ca="1">IF(E5236&lt;(Driehoek_C-Driehoek_A)/(Driehoek_B-Driehoek_A),Driehoek_A+SQRT(E5236*(Driehoek_B-Driehoek_A)*(Driehoek_C-Driehoek_A)),Driehoek_B-SQRT((1-E5236)*(Driehoek_B-Driehoek_A)*(Driehoek_B-Driehoek_C)))</f>
        <v>6.3779575447916681</v>
      </c>
      <c r="E5236" s="2">
        <f t="shared" ca="1" si="561"/>
        <v>0.8035683818024304</v>
      </c>
      <c r="F5236" s="2"/>
      <c r="G5236" s="15">
        <f ca="1">_xlfn.NORM.INV(H5236,Normaal_Mu,Normaal_Sigma)</f>
        <v>1.5125353917194007</v>
      </c>
      <c r="H5236" s="2">
        <f t="shared" ca="1" si="562"/>
        <v>4.0602889815013032E-2</v>
      </c>
      <c r="I5236" s="2"/>
      <c r="J5236" s="15">
        <f ca="1">-LN(K5236) /NegExp_Labda</f>
        <v>0.60405634914130879</v>
      </c>
      <c r="K5236" s="2">
        <f t="shared" ca="1" si="563"/>
        <v>0.88620119671508446</v>
      </c>
      <c r="L5236" s="2"/>
      <c r="M5236" s="17">
        <f t="shared" ca="1" si="565"/>
        <v>6</v>
      </c>
      <c r="N5236" s="2">
        <f t="shared" ca="1" si="559"/>
        <v>0.64412223841157945</v>
      </c>
      <c r="O5236" s="2"/>
      <c r="P5236" s="31">
        <f t="shared" ca="1" si="564"/>
        <v>3.491814214059906</v>
      </c>
    </row>
    <row r="5237" spans="1:16" x14ac:dyDescent="0.25">
      <c r="A5237" s="32">
        <f ca="1">Uniform_A+B5237*(Uniform_B-Uniform_A)</f>
        <v>0.29385400263681527</v>
      </c>
      <c r="B5237" s="2">
        <f t="shared" ca="1" si="560"/>
        <v>2.9385400263681527E-2</v>
      </c>
      <c r="C5237" s="4"/>
      <c r="D5237" s="5">
        <f ca="1">IF(E5237&lt;(Driehoek_C-Driehoek_A)/(Driehoek_B-Driehoek_A),Driehoek_A+SQRT(E5237*(Driehoek_B-Driehoek_A)*(Driehoek_C-Driehoek_A)),Driehoek_B-SQRT((1-E5237)*(Driehoek_B-Driehoek_A)*(Driehoek_B-Driehoek_C)))</f>
        <v>6.2155096308854709</v>
      </c>
      <c r="E5237" s="2">
        <f t="shared" ca="1" si="561"/>
        <v>0.77847466812309807</v>
      </c>
      <c r="F5237" s="2"/>
      <c r="G5237" s="15">
        <f ca="1">_xlfn.NORM.INV(H5237,Normaal_Mu,Normaal_Sigma)</f>
        <v>6.4261314459547876</v>
      </c>
      <c r="H5237" s="2">
        <f t="shared" ca="1" si="562"/>
        <v>0.76209745558984776</v>
      </c>
      <c r="I5237" s="2"/>
      <c r="J5237" s="15">
        <f ca="1">-LN(K5237) /NegExp_Labda</f>
        <v>2.2919736608971748</v>
      </c>
      <c r="K5237" s="2">
        <f t="shared" ca="1" si="563"/>
        <v>0.63229783863671651</v>
      </c>
      <c r="L5237" s="2"/>
      <c r="M5237" s="17">
        <f t="shared" ca="1" si="565"/>
        <v>3</v>
      </c>
      <c r="N5237" s="2">
        <f t="shared" ca="1" si="559"/>
        <v>0.22055581730124962</v>
      </c>
      <c r="O5237" s="2"/>
      <c r="P5237" s="31">
        <f t="shared" ca="1" si="564"/>
        <v>3.6454937480748497</v>
      </c>
    </row>
    <row r="5238" spans="1:16" x14ac:dyDescent="0.25">
      <c r="A5238" s="32">
        <f ca="1">Uniform_A+B5238*(Uniform_B-Uniform_A)</f>
        <v>9.9014122415586368</v>
      </c>
      <c r="B5238" s="2">
        <f t="shared" ca="1" si="560"/>
        <v>0.9901412241558637</v>
      </c>
      <c r="C5238" s="4"/>
      <c r="D5238" s="5">
        <f ca="1">IF(E5238&lt;(Driehoek_C-Driehoek_A)/(Driehoek_B-Driehoek_A),Driehoek_A+SQRT(E5238*(Driehoek_B-Driehoek_A)*(Driehoek_C-Driehoek_A)),Driehoek_B-SQRT((1-E5238)*(Driehoek_B-Driehoek_A)*(Driehoek_B-Driehoek_C)))</f>
        <v>7.2152486639453892</v>
      </c>
      <c r="E5238" s="2">
        <f t="shared" ca="1" si="561"/>
        <v>0.90899036195575089</v>
      </c>
      <c r="F5238" s="2"/>
      <c r="G5238" s="15">
        <f ca="1">_xlfn.NORM.INV(H5238,Normaal_Mu,Normaal_Sigma)</f>
        <v>4.3455525124753649</v>
      </c>
      <c r="H5238" s="2">
        <f t="shared" ca="1" si="562"/>
        <v>0.37174933181206504</v>
      </c>
      <c r="I5238" s="2"/>
      <c r="J5238" s="15">
        <f ca="1">-LN(K5238) /NegExp_Labda</f>
        <v>7.4265601237787591</v>
      </c>
      <c r="K5238" s="2">
        <f t="shared" ca="1" si="563"/>
        <v>0.22643167736386671</v>
      </c>
      <c r="L5238" s="2"/>
      <c r="M5238" s="17">
        <f t="shared" ca="1" si="565"/>
        <v>7</v>
      </c>
      <c r="N5238" s="2">
        <f t="shared" ca="1" si="559"/>
        <v>0.81006936202513047</v>
      </c>
      <c r="O5238" s="2"/>
      <c r="P5238" s="31">
        <f t="shared" ca="1" si="564"/>
        <v>7.1777547083516309</v>
      </c>
    </row>
    <row r="5239" spans="1:16" x14ac:dyDescent="0.25">
      <c r="A5239" s="32">
        <f ca="1">Uniform_A+B5239*(Uniform_B-Uniform_A)</f>
        <v>8.9671548148384126</v>
      </c>
      <c r="B5239" s="2">
        <f t="shared" ca="1" si="560"/>
        <v>0.89671548148384117</v>
      </c>
      <c r="C5239" s="4"/>
      <c r="D5239" s="5">
        <f ca="1">IF(E5239&lt;(Driehoek_C-Driehoek_A)/(Driehoek_B-Driehoek_A),Driehoek_A+SQRT(E5239*(Driehoek_B-Driehoek_A)*(Driehoek_C-Driehoek_A)),Driehoek_B-SQRT((1-E5239)*(Driehoek_B-Driehoek_A)*(Driehoek_B-Driehoek_C)))</f>
        <v>6.3807175118229651</v>
      </c>
      <c r="E5239" s="2">
        <f t="shared" ca="1" si="561"/>
        <v>0.80398169277511766</v>
      </c>
      <c r="F5239" s="2"/>
      <c r="G5239" s="15">
        <f ca="1">_xlfn.NORM.INV(H5239,Normaal_Mu,Normaal_Sigma)</f>
        <v>3.5662624362161406</v>
      </c>
      <c r="H5239" s="2">
        <f t="shared" ca="1" si="562"/>
        <v>0.23672753306075844</v>
      </c>
      <c r="I5239" s="2"/>
      <c r="J5239" s="15">
        <f ca="1">-LN(K5239) /NegExp_Labda</f>
        <v>2.575572181316983</v>
      </c>
      <c r="K5239" s="2">
        <f t="shared" ca="1" si="563"/>
        <v>0.59743222279499475</v>
      </c>
      <c r="L5239" s="2"/>
      <c r="M5239" s="17">
        <f t="shared" ca="1" si="565"/>
        <v>3</v>
      </c>
      <c r="N5239" s="2">
        <f t="shared" ca="1" si="559"/>
        <v>0.22958379979017529</v>
      </c>
      <c r="O5239" s="2"/>
      <c r="P5239" s="31">
        <f t="shared" ca="1" si="564"/>
        <v>4.8979413888389001</v>
      </c>
    </row>
    <row r="5240" spans="1:16" x14ac:dyDescent="0.25">
      <c r="A5240" s="32">
        <f ca="1">Uniform_A+B5240*(Uniform_B-Uniform_A)</f>
        <v>6.7074936537626133</v>
      </c>
      <c r="B5240" s="2">
        <f t="shared" ca="1" si="560"/>
        <v>0.67074936537626129</v>
      </c>
      <c r="C5240" s="4"/>
      <c r="D5240" s="5">
        <f ca="1">IF(E5240&lt;(Driehoek_C-Driehoek_A)/(Driehoek_B-Driehoek_A),Driehoek_A+SQRT(E5240*(Driehoek_B-Driehoek_A)*(Driehoek_C-Driehoek_A)),Driehoek_B-SQRT((1-E5240)*(Driehoek_B-Driehoek_A)*(Driehoek_B-Driehoek_C)))</f>
        <v>6.8462641462514942</v>
      </c>
      <c r="E5240" s="2">
        <f t="shared" ca="1" si="561"/>
        <v>0.86746919635080555</v>
      </c>
      <c r="F5240" s="2"/>
      <c r="G5240" s="15">
        <f ca="1">_xlfn.NORM.INV(H5240,Normaal_Mu,Normaal_Sigma)</f>
        <v>6.7373979929047465</v>
      </c>
      <c r="H5240" s="2">
        <f t="shared" ca="1" si="562"/>
        <v>0.80749410476091388</v>
      </c>
      <c r="I5240" s="2"/>
      <c r="J5240" s="15">
        <f ca="1">-LN(K5240) /NegExp_Labda</f>
        <v>17.248082237464143</v>
      </c>
      <c r="K5240" s="2">
        <f t="shared" ca="1" si="563"/>
        <v>3.1757814831881448E-2</v>
      </c>
      <c r="L5240" s="2"/>
      <c r="M5240" s="17">
        <f t="shared" ca="1" si="565"/>
        <v>9</v>
      </c>
      <c r="N5240" s="2">
        <f t="shared" ca="1" si="559"/>
        <v>0.93830440349960198</v>
      </c>
      <c r="O5240" s="2"/>
      <c r="P5240" s="31">
        <f t="shared" ca="1" si="564"/>
        <v>9.3078476060765993</v>
      </c>
    </row>
    <row r="5241" spans="1:16" x14ac:dyDescent="0.25">
      <c r="A5241" s="32">
        <f ca="1">Uniform_A+B5241*(Uniform_B-Uniform_A)</f>
        <v>9.4359497015494149</v>
      </c>
      <c r="B5241" s="2">
        <f t="shared" ca="1" si="560"/>
        <v>0.94359497015494154</v>
      </c>
      <c r="C5241" s="4"/>
      <c r="D5241" s="5">
        <f ca="1">IF(E5241&lt;(Driehoek_C-Driehoek_A)/(Driehoek_B-Driehoek_A),Driehoek_A+SQRT(E5241*(Driehoek_B-Driehoek_A)*(Driehoek_C-Driehoek_A)),Driehoek_B-SQRT((1-E5241)*(Driehoek_B-Driehoek_A)*(Driehoek_B-Driehoek_C)))</f>
        <v>6.0003978961386348</v>
      </c>
      <c r="E5241" s="2">
        <f t="shared" ca="1" si="561"/>
        <v>0.74292534910029917</v>
      </c>
      <c r="F5241" s="2"/>
      <c r="G5241" s="15">
        <f ca="1">_xlfn.NORM.INV(H5241,Normaal_Mu,Normaal_Sigma)</f>
        <v>3.0706200482630353</v>
      </c>
      <c r="H5241" s="2">
        <f t="shared" ca="1" si="562"/>
        <v>0.16735005877456233</v>
      </c>
      <c r="I5241" s="2"/>
      <c r="J5241" s="15">
        <f ca="1">-LN(K5241) /NegExp_Labda</f>
        <v>1.9542811246042708</v>
      </c>
      <c r="K5241" s="2">
        <f t="shared" ca="1" si="563"/>
        <v>0.67647740964091096</v>
      </c>
      <c r="L5241" s="2"/>
      <c r="M5241" s="17">
        <f t="shared" ca="1" si="565"/>
        <v>5</v>
      </c>
      <c r="N5241" s="2">
        <f t="shared" ca="1" si="559"/>
        <v>0.59674839544696778</v>
      </c>
      <c r="O5241" s="2"/>
      <c r="P5241" s="31">
        <f t="shared" ca="1" si="564"/>
        <v>5.0922497541110712</v>
      </c>
    </row>
    <row r="5242" spans="1:16" x14ac:dyDescent="0.25">
      <c r="A5242" s="32">
        <f ca="1">Uniform_A+B5242*(Uniform_B-Uniform_A)</f>
        <v>0.69158038295427882</v>
      </c>
      <c r="B5242" s="2">
        <f t="shared" ca="1" si="560"/>
        <v>6.9158038295427882E-2</v>
      </c>
      <c r="C5242" s="4"/>
      <c r="D5242" s="5">
        <f ca="1">IF(E5242&lt;(Driehoek_C-Driehoek_A)/(Driehoek_B-Driehoek_A),Driehoek_A+SQRT(E5242*(Driehoek_B-Driehoek_A)*(Driehoek_C-Driehoek_A)),Driehoek_B-SQRT((1-E5242)*(Driehoek_B-Driehoek_A)*(Driehoek_B-Driehoek_C)))</f>
        <v>7.7156755602212801</v>
      </c>
      <c r="E5242" s="2">
        <f t="shared" ca="1" si="561"/>
        <v>0.95287173523963076</v>
      </c>
      <c r="F5242" s="2"/>
      <c r="G5242" s="15">
        <f ca="1">_xlfn.NORM.INV(H5242,Normaal_Mu,Normaal_Sigma)</f>
        <v>4.2898039412804128</v>
      </c>
      <c r="H5242" s="2">
        <f t="shared" ca="1" si="562"/>
        <v>0.3612580764600255</v>
      </c>
      <c r="I5242" s="2"/>
      <c r="J5242" s="15">
        <f ca="1">-LN(K5242) /NegExp_Labda</f>
        <v>2.0221490546143857</v>
      </c>
      <c r="K5242" s="2">
        <f t="shared" ca="1" si="563"/>
        <v>0.66735722219360771</v>
      </c>
      <c r="L5242" s="2"/>
      <c r="M5242" s="17">
        <f t="shared" ca="1" si="565"/>
        <v>5</v>
      </c>
      <c r="N5242" s="2">
        <f t="shared" ca="1" si="559"/>
        <v>0.56617346097301202</v>
      </c>
      <c r="O5242" s="2"/>
      <c r="P5242" s="31">
        <f t="shared" ca="1" si="564"/>
        <v>3.9438417878140712</v>
      </c>
    </row>
    <row r="5243" spans="1:16" x14ac:dyDescent="0.25">
      <c r="A5243" s="32">
        <f ca="1">Uniform_A+B5243*(Uniform_B-Uniform_A)</f>
        <v>6.2403920293541137</v>
      </c>
      <c r="B5243" s="2">
        <f t="shared" ca="1" si="560"/>
        <v>0.62403920293541137</v>
      </c>
      <c r="C5243" s="4"/>
      <c r="D5243" s="5">
        <f ca="1">IF(E5243&lt;(Driehoek_C-Driehoek_A)/(Driehoek_B-Driehoek_A),Driehoek_A+SQRT(E5243*(Driehoek_B-Driehoek_A)*(Driehoek_C-Driehoek_A)),Driehoek_B-SQRT((1-E5243)*(Driehoek_B-Driehoek_A)*(Driehoek_B-Driehoek_C)))</f>
        <v>3.5864619688690667</v>
      </c>
      <c r="E5243" s="2">
        <f t="shared" ca="1" si="561"/>
        <v>0.17977582704770823</v>
      </c>
      <c r="F5243" s="2"/>
      <c r="G5243" s="15">
        <f ca="1">_xlfn.NORM.INV(H5243,Normaal_Mu,Normaal_Sigma)</f>
        <v>9.3036085845464278</v>
      </c>
      <c r="H5243" s="2">
        <f t="shared" ca="1" si="562"/>
        <v>0.98429361417300287</v>
      </c>
      <c r="I5243" s="2"/>
      <c r="J5243" s="15">
        <f ca="1">-LN(K5243) /NegExp_Labda</f>
        <v>2.568515946735062</v>
      </c>
      <c r="K5243" s="2">
        <f t="shared" ca="1" si="563"/>
        <v>0.59827594238546733</v>
      </c>
      <c r="L5243" s="2"/>
      <c r="M5243" s="17">
        <f t="shared" ca="1" si="565"/>
        <v>5</v>
      </c>
      <c r="N5243" s="2">
        <f t="shared" ca="1" si="559"/>
        <v>0.48058879525185982</v>
      </c>
      <c r="O5243" s="2"/>
      <c r="P5243" s="31">
        <f t="shared" ca="1" si="564"/>
        <v>5.3397957059009347</v>
      </c>
    </row>
    <row r="5244" spans="1:16" x14ac:dyDescent="0.25">
      <c r="A5244" s="32">
        <f ca="1">Uniform_A+B5244*(Uniform_B-Uniform_A)</f>
        <v>8.3916240493599137</v>
      </c>
      <c r="B5244" s="2">
        <f t="shared" ca="1" si="560"/>
        <v>0.83916240493599137</v>
      </c>
      <c r="C5244" s="4"/>
      <c r="D5244" s="5">
        <f ca="1">IF(E5244&lt;(Driehoek_C-Driehoek_A)/(Driehoek_B-Driehoek_A),Driehoek_A+SQRT(E5244*(Driehoek_B-Driehoek_A)*(Driehoek_C-Driehoek_A)),Driehoek_B-SQRT((1-E5244)*(Driehoek_B-Driehoek_A)*(Driehoek_B-Driehoek_C)))</f>
        <v>7.4567782253944994</v>
      </c>
      <c r="E5244" s="2">
        <f t="shared" ca="1" si="561"/>
        <v>0.93195618726809859</v>
      </c>
      <c r="F5244" s="2"/>
      <c r="G5244" s="15">
        <f ca="1">_xlfn.NORM.INV(H5244,Normaal_Mu,Normaal_Sigma)</f>
        <v>8.49283097790887</v>
      </c>
      <c r="H5244" s="2">
        <f t="shared" ca="1" si="562"/>
        <v>0.95963060978394277</v>
      </c>
      <c r="I5244" s="2"/>
      <c r="J5244" s="15">
        <f ca="1">-LN(K5244) /NegExp_Labda</f>
        <v>0.23592318552804276</v>
      </c>
      <c r="K5244" s="2">
        <f t="shared" ca="1" si="563"/>
        <v>0.95391125391661191</v>
      </c>
      <c r="L5244" s="2"/>
      <c r="M5244" s="17">
        <f t="shared" ca="1" si="565"/>
        <v>4</v>
      </c>
      <c r="N5244" s="2">
        <f t="shared" ca="1" si="559"/>
        <v>0.40906445009058923</v>
      </c>
      <c r="O5244" s="2"/>
      <c r="P5244" s="31">
        <f t="shared" ca="1" si="564"/>
        <v>5.7154312876382658</v>
      </c>
    </row>
    <row r="5245" spans="1:16" x14ac:dyDescent="0.25">
      <c r="A5245" s="32">
        <f ca="1">Uniform_A+B5245*(Uniform_B-Uniform_A)</f>
        <v>9.6058346302934048</v>
      </c>
      <c r="B5245" s="2">
        <f t="shared" ca="1" si="560"/>
        <v>0.9605834630293405</v>
      </c>
      <c r="C5245" s="4"/>
      <c r="D5245" s="5">
        <f ca="1">IF(E5245&lt;(Driehoek_C-Driehoek_A)/(Driehoek_B-Driehoek_A),Driehoek_A+SQRT(E5245*(Driehoek_B-Driehoek_A)*(Driehoek_C-Driehoek_A)),Driehoek_B-SQRT((1-E5245)*(Driehoek_B-Driehoek_A)*(Driehoek_B-Driehoek_C)))</f>
        <v>8.7323392137209055</v>
      </c>
      <c r="E5245" s="2">
        <f t="shared" ca="1" si="561"/>
        <v>0.99795307724252735</v>
      </c>
      <c r="F5245" s="2"/>
      <c r="G5245" s="15">
        <f ca="1">_xlfn.NORM.INV(H5245,Normaal_Mu,Normaal_Sigma)</f>
        <v>2.2323555478954202</v>
      </c>
      <c r="H5245" s="2">
        <f t="shared" ca="1" si="562"/>
        <v>8.3206447839617614E-2</v>
      </c>
      <c r="I5245" s="2"/>
      <c r="J5245" s="15">
        <f ca="1">-LN(K5245) /NegExp_Labda</f>
        <v>24.759561080169739</v>
      </c>
      <c r="K5245" s="2">
        <f t="shared" ca="1" si="563"/>
        <v>7.0698768631630715E-3</v>
      </c>
      <c r="L5245" s="2"/>
      <c r="M5245" s="17">
        <f t="shared" ca="1" si="565"/>
        <v>5</v>
      </c>
      <c r="N5245" s="2">
        <f t="shared" ca="1" si="559"/>
        <v>0.47354993264583345</v>
      </c>
      <c r="O5245" s="2"/>
      <c r="P5245" s="31">
        <f t="shared" ca="1" si="564"/>
        <v>10.066018094415893</v>
      </c>
    </row>
    <row r="5246" spans="1:16" x14ac:dyDescent="0.25">
      <c r="A5246" s="32">
        <f ca="1">Uniform_A+B5246*(Uniform_B-Uniform_A)</f>
        <v>7.8476957638507505</v>
      </c>
      <c r="B5246" s="2">
        <f t="shared" ca="1" si="560"/>
        <v>0.78476957638507505</v>
      </c>
      <c r="C5246" s="4"/>
      <c r="D5246" s="5">
        <f ca="1">IF(E5246&lt;(Driehoek_C-Driehoek_A)/(Driehoek_B-Driehoek_A),Driehoek_A+SQRT(E5246*(Driehoek_B-Driehoek_A)*(Driehoek_C-Driehoek_A)),Driehoek_B-SQRT((1-E5246)*(Driehoek_B-Driehoek_A)*(Driehoek_B-Driehoek_C)))</f>
        <v>2.6892684369674686</v>
      </c>
      <c r="E5246" s="2">
        <f t="shared" ca="1" si="561"/>
        <v>3.3935069871398382E-2</v>
      </c>
      <c r="F5246" s="2"/>
      <c r="G5246" s="15">
        <f ca="1">_xlfn.NORM.INV(H5246,Normaal_Mu,Normaal_Sigma)</f>
        <v>2.4531909285819622</v>
      </c>
      <c r="H5246" s="2">
        <f t="shared" ca="1" si="562"/>
        <v>0.1014372643546595</v>
      </c>
      <c r="I5246" s="2"/>
      <c r="J5246" s="15">
        <f ca="1">-LN(K5246) /NegExp_Labda</f>
        <v>0.50494652302522403</v>
      </c>
      <c r="K5246" s="2">
        <f t="shared" ca="1" si="563"/>
        <v>0.90394270085836514</v>
      </c>
      <c r="L5246" s="2"/>
      <c r="M5246" s="17">
        <f t="shared" ca="1" si="565"/>
        <v>6</v>
      </c>
      <c r="N5246" s="2">
        <f t="shared" ca="1" si="559"/>
        <v>0.75109168568772555</v>
      </c>
      <c r="O5246" s="2"/>
      <c r="P5246" s="31">
        <f t="shared" ca="1" si="564"/>
        <v>3.8990203304850808</v>
      </c>
    </row>
    <row r="5247" spans="1:16" x14ac:dyDescent="0.25">
      <c r="A5247" s="32">
        <f ca="1">Uniform_A+B5247*(Uniform_B-Uniform_A)</f>
        <v>5.9179054970754521</v>
      </c>
      <c r="B5247" s="2">
        <f t="shared" ca="1" si="560"/>
        <v>0.59179054970754519</v>
      </c>
      <c r="C5247" s="4"/>
      <c r="D5247" s="5">
        <f ca="1">IF(E5247&lt;(Driehoek_C-Driehoek_A)/(Driehoek_B-Driehoek_A),Driehoek_A+SQRT(E5247*(Driehoek_B-Driehoek_A)*(Driehoek_C-Driehoek_A)),Driehoek_B-SQRT((1-E5247)*(Driehoek_B-Driehoek_A)*(Driehoek_B-Driehoek_C)))</f>
        <v>3.0275802147192734</v>
      </c>
      <c r="E5247" s="2">
        <f t="shared" ca="1" si="561"/>
        <v>7.5422935548750569E-2</v>
      </c>
      <c r="F5247" s="2"/>
      <c r="G5247" s="15">
        <f ca="1">_xlfn.NORM.INV(H5247,Normaal_Mu,Normaal_Sigma)</f>
        <v>8.487851903672583</v>
      </c>
      <c r="H5247" s="2">
        <f t="shared" ca="1" si="562"/>
        <v>0.95941399866889798</v>
      </c>
      <c r="I5247" s="2"/>
      <c r="J5247" s="15">
        <f ca="1">-LN(K5247) /NegExp_Labda</f>
        <v>8.4253965076343498</v>
      </c>
      <c r="K5247" s="2">
        <f t="shared" ca="1" si="563"/>
        <v>0.18542972651245704</v>
      </c>
      <c r="L5247" s="2"/>
      <c r="M5247" s="17">
        <f t="shared" ca="1" si="565"/>
        <v>6</v>
      </c>
      <c r="N5247" s="2">
        <f t="shared" ca="1" si="559"/>
        <v>0.65334467525647333</v>
      </c>
      <c r="O5247" s="2"/>
      <c r="P5247" s="31">
        <f t="shared" ca="1" si="564"/>
        <v>6.3717468246203319</v>
      </c>
    </row>
    <row r="5248" spans="1:16" x14ac:dyDescent="0.25">
      <c r="A5248" s="32">
        <f ca="1">Uniform_A+B5248*(Uniform_B-Uniform_A)</f>
        <v>3.3640431913208868</v>
      </c>
      <c r="B5248" s="2">
        <f t="shared" ca="1" si="560"/>
        <v>0.33640431913208868</v>
      </c>
      <c r="C5248" s="4"/>
      <c r="D5248" s="5">
        <f ca="1">IF(E5248&lt;(Driehoek_C-Driehoek_A)/(Driehoek_B-Driehoek_A),Driehoek_A+SQRT(E5248*(Driehoek_B-Driehoek_A)*(Driehoek_C-Driehoek_A)),Driehoek_B-SQRT((1-E5248)*(Driehoek_B-Driehoek_A)*(Driehoek_B-Driehoek_C)))</f>
        <v>4.1566992626179085</v>
      </c>
      <c r="E5248" s="2">
        <f t="shared" ca="1" si="561"/>
        <v>0.3297839419221168</v>
      </c>
      <c r="F5248" s="2"/>
      <c r="G5248" s="15">
        <f ca="1">_xlfn.NORM.INV(H5248,Normaal_Mu,Normaal_Sigma)</f>
        <v>10.083162703623199</v>
      </c>
      <c r="H5248" s="2">
        <f t="shared" ca="1" si="562"/>
        <v>0.9944823868820033</v>
      </c>
      <c r="I5248" s="2"/>
      <c r="J5248" s="15">
        <f ca="1">-LN(K5248) /NegExp_Labda</f>
        <v>10.27289337145894</v>
      </c>
      <c r="K5248" s="2">
        <f t="shared" ca="1" si="563"/>
        <v>0.1281468157530179</v>
      </c>
      <c r="L5248" s="2"/>
      <c r="M5248" s="17">
        <f t="shared" ca="1" si="565"/>
        <v>3</v>
      </c>
      <c r="N5248" s="2">
        <f t="shared" ca="1" si="559"/>
        <v>0.21844125732290387</v>
      </c>
      <c r="O5248" s="2"/>
      <c r="P5248" s="31">
        <f t="shared" ca="1" si="564"/>
        <v>6.175359705804186</v>
      </c>
    </row>
    <row r="5249" spans="1:16" x14ac:dyDescent="0.25">
      <c r="A5249" s="32">
        <f ca="1">Uniform_A+B5249*(Uniform_B-Uniform_A)</f>
        <v>1.3511636878073685</v>
      </c>
      <c r="B5249" s="2">
        <f t="shared" ca="1" si="560"/>
        <v>0.13511636878073685</v>
      </c>
      <c r="C5249" s="4"/>
      <c r="D5249" s="5">
        <f ca="1">IF(E5249&lt;(Driehoek_C-Driehoek_A)/(Driehoek_B-Driehoek_A),Driehoek_A+SQRT(E5249*(Driehoek_B-Driehoek_A)*(Driehoek_C-Driehoek_A)),Driehoek_B-SQRT((1-E5249)*(Driehoek_B-Driehoek_A)*(Driehoek_B-Driehoek_C)))</f>
        <v>6.779157836613841</v>
      </c>
      <c r="E5249" s="2">
        <f t="shared" ca="1" si="561"/>
        <v>0.85908171672360822</v>
      </c>
      <c r="F5249" s="2"/>
      <c r="G5249" s="15">
        <f ca="1">_xlfn.NORM.INV(H5249,Normaal_Mu,Normaal_Sigma)</f>
        <v>5.52088126646772</v>
      </c>
      <c r="H5249" s="2">
        <f t="shared" ca="1" si="562"/>
        <v>0.60273804837200762</v>
      </c>
      <c r="I5249" s="2"/>
      <c r="J5249" s="15">
        <f ca="1">-LN(K5249) /NegExp_Labda</f>
        <v>0.82685068919461935</v>
      </c>
      <c r="K5249" s="2">
        <f t="shared" ca="1" si="563"/>
        <v>0.84757992461905718</v>
      </c>
      <c r="L5249" s="2"/>
      <c r="M5249" s="17">
        <f t="shared" ca="1" si="565"/>
        <v>3</v>
      </c>
      <c r="N5249" s="2">
        <f t="shared" ca="1" si="559"/>
        <v>0.12739470267303687</v>
      </c>
      <c r="O5249" s="2"/>
      <c r="P5249" s="31">
        <f t="shared" ca="1" si="564"/>
        <v>3.4956106960167097</v>
      </c>
    </row>
    <row r="5250" spans="1:16" x14ac:dyDescent="0.25">
      <c r="A5250" s="32">
        <f ca="1">Uniform_A+B5250*(Uniform_B-Uniform_A)</f>
        <v>3.7031005740712484</v>
      </c>
      <c r="B5250" s="2">
        <f t="shared" ca="1" si="560"/>
        <v>0.37031005740712486</v>
      </c>
      <c r="C5250" s="4"/>
      <c r="D5250" s="5">
        <f ca="1">IF(E5250&lt;(Driehoek_C-Driehoek_A)/(Driehoek_B-Driehoek_A),Driehoek_A+SQRT(E5250*(Driehoek_B-Driehoek_A)*(Driehoek_C-Driehoek_A)),Driehoek_B-SQRT((1-E5250)*(Driehoek_B-Driehoek_A)*(Driehoek_B-Driehoek_C)))</f>
        <v>5.3788820388207466</v>
      </c>
      <c r="E5250" s="2">
        <f t="shared" ca="1" si="561"/>
        <v>0.62535727746357173</v>
      </c>
      <c r="F5250" s="2"/>
      <c r="G5250" s="15">
        <f ca="1">_xlfn.NORM.INV(H5250,Normaal_Mu,Normaal_Sigma)</f>
        <v>6.0002494634109693</v>
      </c>
      <c r="H5250" s="2">
        <f t="shared" ca="1" si="562"/>
        <v>0.69150637361321909</v>
      </c>
      <c r="I5250" s="2"/>
      <c r="J5250" s="15">
        <f ca="1">-LN(K5250) /NegExp_Labda</f>
        <v>0.51278244611638302</v>
      </c>
      <c r="K5250" s="2">
        <f t="shared" ca="1" si="563"/>
        <v>0.90252716525435051</v>
      </c>
      <c r="L5250" s="2"/>
      <c r="M5250" s="17">
        <f t="shared" ca="1" si="565"/>
        <v>3</v>
      </c>
      <c r="N5250" s="2">
        <f t="shared" ca="1" si="559"/>
        <v>0.14336917640753821</v>
      </c>
      <c r="O5250" s="2"/>
      <c r="P5250" s="31">
        <f t="shared" ca="1" si="564"/>
        <v>3.7190029044838697</v>
      </c>
    </row>
    <row r="5251" spans="1:16" x14ac:dyDescent="0.25">
      <c r="A5251" s="32">
        <f ca="1">Uniform_A+B5251*(Uniform_B-Uniform_A)</f>
        <v>0.1148735323691441</v>
      </c>
      <c r="B5251" s="2">
        <f t="shared" ca="1" si="560"/>
        <v>1.148735323691441E-2</v>
      </c>
      <c r="C5251" s="4"/>
      <c r="D5251" s="5">
        <f ca="1">IF(E5251&lt;(Driehoek_C-Driehoek_A)/(Driehoek_B-Driehoek_A),Driehoek_A+SQRT(E5251*(Driehoek_B-Driehoek_A)*(Driehoek_C-Driehoek_A)),Driehoek_B-SQRT((1-E5251)*(Driehoek_B-Driehoek_A)*(Driehoek_B-Driehoek_C)))</f>
        <v>4.359570630105476</v>
      </c>
      <c r="E5251" s="2">
        <f t="shared" ca="1" si="561"/>
        <v>0.38475472180058023</v>
      </c>
      <c r="F5251" s="2"/>
      <c r="G5251" s="15">
        <f ca="1">_xlfn.NORM.INV(H5251,Normaal_Mu,Normaal_Sigma)</f>
        <v>4.8127742034805401</v>
      </c>
      <c r="H5251" s="2">
        <f t="shared" ca="1" si="562"/>
        <v>0.46270833164086989</v>
      </c>
      <c r="I5251" s="2"/>
      <c r="J5251" s="15">
        <f ca="1">-LN(K5251) /NegExp_Labda</f>
        <v>0.69075135764788143</v>
      </c>
      <c r="K5251" s="2">
        <f t="shared" ca="1" si="563"/>
        <v>0.87096780024785692</v>
      </c>
      <c r="L5251" s="2"/>
      <c r="M5251" s="17">
        <f t="shared" ca="1" si="565"/>
        <v>2</v>
      </c>
      <c r="N5251" s="2">
        <f t="shared" ca="1" si="559"/>
        <v>4.3047966748124278E-2</v>
      </c>
      <c r="O5251" s="2"/>
      <c r="P5251" s="31">
        <f t="shared" ca="1" si="564"/>
        <v>2.3955939447206083</v>
      </c>
    </row>
    <row r="5252" spans="1:16" x14ac:dyDescent="0.25">
      <c r="A5252" s="32">
        <f ca="1">Uniform_A+B5252*(Uniform_B-Uniform_A)</f>
        <v>8.692873037521041</v>
      </c>
      <c r="B5252" s="2">
        <f t="shared" ca="1" si="560"/>
        <v>0.86928730375210417</v>
      </c>
      <c r="C5252" s="4"/>
      <c r="D5252" s="5">
        <f ca="1">IF(E5252&lt;(Driehoek_C-Driehoek_A)/(Driehoek_B-Driehoek_A),Driehoek_A+SQRT(E5252*(Driehoek_B-Driehoek_A)*(Driehoek_C-Driehoek_A)),Driehoek_B-SQRT((1-E5252)*(Driehoek_B-Driehoek_A)*(Driehoek_B-Driehoek_C)))</f>
        <v>2.8137574422921054</v>
      </c>
      <c r="E5252" s="2">
        <f t="shared" ca="1" si="561"/>
        <v>4.7300083920413516E-2</v>
      </c>
      <c r="F5252" s="2"/>
      <c r="G5252" s="15">
        <f ca="1">_xlfn.NORM.INV(H5252,Normaal_Mu,Normaal_Sigma)</f>
        <v>4.5464268032676189</v>
      </c>
      <c r="H5252" s="2">
        <f t="shared" ca="1" si="562"/>
        <v>0.41029484258424964</v>
      </c>
      <c r="I5252" s="2"/>
      <c r="J5252" s="15">
        <f ca="1">-LN(K5252) /NegExp_Labda</f>
        <v>5.6960674766756973</v>
      </c>
      <c r="K5252" s="2">
        <f t="shared" ca="1" si="563"/>
        <v>0.3200706599131703</v>
      </c>
      <c r="L5252" s="2"/>
      <c r="M5252" s="17">
        <f t="shared" ca="1" si="565"/>
        <v>5</v>
      </c>
      <c r="N5252" s="2">
        <f t="shared" ca="1" si="559"/>
        <v>0.44874378009947535</v>
      </c>
      <c r="O5252" s="2"/>
      <c r="P5252" s="31">
        <f t="shared" ca="1" si="564"/>
        <v>5.3498249519512928</v>
      </c>
    </row>
    <row r="5253" spans="1:16" x14ac:dyDescent="0.25">
      <c r="A5253" s="32">
        <f ca="1">Uniform_A+B5253*(Uniform_B-Uniform_A)</f>
        <v>7.2455758428792896</v>
      </c>
      <c r="B5253" s="2">
        <f t="shared" ca="1" si="560"/>
        <v>0.72455758428792894</v>
      </c>
      <c r="C5253" s="4"/>
      <c r="D5253" s="5">
        <f ca="1">IF(E5253&lt;(Driehoek_C-Driehoek_A)/(Driehoek_B-Driehoek_A),Driehoek_A+SQRT(E5253*(Driehoek_B-Driehoek_A)*(Driehoek_C-Driehoek_A)),Driehoek_B-SQRT((1-E5253)*(Driehoek_B-Driehoek_A)*(Driehoek_B-Driehoek_C)))</f>
        <v>4.2817587295542276</v>
      </c>
      <c r="E5253" s="2">
        <f t="shared" ca="1" si="561"/>
        <v>0.36394855182463604</v>
      </c>
      <c r="F5253" s="2"/>
      <c r="G5253" s="15">
        <f ca="1">_xlfn.NORM.INV(H5253,Normaal_Mu,Normaal_Sigma)</f>
        <v>6.6567487117398354</v>
      </c>
      <c r="H5253" s="2">
        <f t="shared" ca="1" si="562"/>
        <v>0.79627073757065858</v>
      </c>
      <c r="I5253" s="2"/>
      <c r="J5253" s="15">
        <f ca="1">-LN(K5253) /NegExp_Labda</f>
        <v>11.191105534543865</v>
      </c>
      <c r="K5253" s="2">
        <f t="shared" ca="1" si="563"/>
        <v>0.10664805121899279</v>
      </c>
      <c r="L5253" s="2"/>
      <c r="M5253" s="17">
        <f t="shared" ca="1" si="565"/>
        <v>4</v>
      </c>
      <c r="N5253" s="2">
        <f t="shared" ref="N5253:N5316" ca="1" si="566">RAND()</f>
        <v>0.32039199791831074</v>
      </c>
      <c r="O5253" s="2"/>
      <c r="P5253" s="31">
        <f t="shared" ca="1" si="564"/>
        <v>6.6750377637434442</v>
      </c>
    </row>
    <row r="5254" spans="1:16" x14ac:dyDescent="0.25">
      <c r="A5254" s="32">
        <f ca="1">Uniform_A+B5254*(Uniform_B-Uniform_A)</f>
        <v>1.1655141124015433</v>
      </c>
      <c r="B5254" s="2">
        <f t="shared" ref="B5254:B5317" ca="1" si="567">RAND()</f>
        <v>0.11655141124015433</v>
      </c>
      <c r="C5254" s="4"/>
      <c r="D5254" s="5">
        <f ca="1">IF(E5254&lt;(Driehoek_C-Driehoek_A)/(Driehoek_B-Driehoek_A),Driehoek_A+SQRT(E5254*(Driehoek_B-Driehoek_A)*(Driehoek_C-Driehoek_A)),Driehoek_B-SQRT((1-E5254)*(Driehoek_B-Driehoek_A)*(Driehoek_B-Driehoek_C)))</f>
        <v>3.6721692608097567</v>
      </c>
      <c r="E5254" s="2">
        <f t="shared" ref="E5254:E5317" ca="1" si="568">RAND()</f>
        <v>0.19972500262836057</v>
      </c>
      <c r="F5254" s="2"/>
      <c r="G5254" s="15">
        <f ca="1">_xlfn.NORM.INV(H5254,Normaal_Mu,Normaal_Sigma)</f>
        <v>5.097675806034939</v>
      </c>
      <c r="H5254" s="2">
        <f t="shared" ref="H5254:H5317" ca="1" si="569">RAND()</f>
        <v>0.51947576201989953</v>
      </c>
      <c r="I5254" s="2"/>
      <c r="J5254" s="15">
        <f ca="1">-LN(K5254) /NegExp_Labda</f>
        <v>5.5451485279092321</v>
      </c>
      <c r="K5254" s="2">
        <f t="shared" ref="K5254:K5317" ca="1" si="570">RAND()</f>
        <v>0.32987888548090538</v>
      </c>
      <c r="L5254" s="2"/>
      <c r="M5254" s="17">
        <f t="shared" ca="1" si="565"/>
        <v>6</v>
      </c>
      <c r="N5254" s="2">
        <f t="shared" ca="1" si="566"/>
        <v>0.62748044286446336</v>
      </c>
      <c r="O5254" s="2"/>
      <c r="P5254" s="31">
        <f t="shared" ca="1" si="564"/>
        <v>4.2961015414310939</v>
      </c>
    </row>
    <row r="5255" spans="1:16" x14ac:dyDescent="0.25">
      <c r="A5255" s="32">
        <f ca="1">Uniform_A+B5255*(Uniform_B-Uniform_A)</f>
        <v>5.44198723829905</v>
      </c>
      <c r="B5255" s="2">
        <f t="shared" ca="1" si="567"/>
        <v>0.54419872382990497</v>
      </c>
      <c r="C5255" s="4"/>
      <c r="D5255" s="5">
        <f ca="1">IF(E5255&lt;(Driehoek_C-Driehoek_A)/(Driehoek_B-Driehoek_A),Driehoek_A+SQRT(E5255*(Driehoek_B-Driehoek_A)*(Driehoek_C-Driehoek_A)),Driehoek_B-SQRT((1-E5255)*(Driehoek_B-Driehoek_A)*(Driehoek_B-Driehoek_C)))</f>
        <v>4.0038294047756615</v>
      </c>
      <c r="E5255" s="2">
        <f t="shared" ca="1" si="568"/>
        <v>0.28680798238330507</v>
      </c>
      <c r="F5255" s="2"/>
      <c r="G5255" s="15">
        <f ca="1">_xlfn.NORM.INV(H5255,Normaal_Mu,Normaal_Sigma)</f>
        <v>5.5643096253656505</v>
      </c>
      <c r="H5255" s="2">
        <f t="shared" ca="1" si="569"/>
        <v>0.61108759730664042</v>
      </c>
      <c r="I5255" s="2"/>
      <c r="J5255" s="15">
        <f ca="1">-LN(K5255) /NegExp_Labda</f>
        <v>8.2418488428775927</v>
      </c>
      <c r="K5255" s="2">
        <f t="shared" ca="1" si="570"/>
        <v>0.19236324975674368</v>
      </c>
      <c r="L5255" s="2"/>
      <c r="M5255" s="17">
        <f t="shared" ca="1" si="565"/>
        <v>3</v>
      </c>
      <c r="N5255" s="2">
        <f t="shared" ca="1" si="566"/>
        <v>0.15926209398788393</v>
      </c>
      <c r="O5255" s="2"/>
      <c r="P5255" s="31">
        <f t="shared" ca="1" si="564"/>
        <v>5.2503950222635911</v>
      </c>
    </row>
    <row r="5256" spans="1:16" x14ac:dyDescent="0.25">
      <c r="A5256" s="32">
        <f ca="1">Uniform_A+B5256*(Uniform_B-Uniform_A)</f>
        <v>5.625687141854284</v>
      </c>
      <c r="B5256" s="2">
        <f t="shared" ca="1" si="567"/>
        <v>0.56256871418542842</v>
      </c>
      <c r="C5256" s="4"/>
      <c r="D5256" s="5">
        <f ca="1">IF(E5256&lt;(Driehoek_C-Driehoek_A)/(Driehoek_B-Driehoek_A),Driehoek_A+SQRT(E5256*(Driehoek_B-Driehoek_A)*(Driehoek_C-Driehoek_A)),Driehoek_B-SQRT((1-E5256)*(Driehoek_B-Driehoek_A)*(Driehoek_B-Driehoek_C)))</f>
        <v>5.187976003133965</v>
      </c>
      <c r="E5256" s="2">
        <f t="shared" ca="1" si="568"/>
        <v>0.58481351563764294</v>
      </c>
      <c r="F5256" s="2"/>
      <c r="G5256" s="15">
        <f ca="1">_xlfn.NORM.INV(H5256,Normaal_Mu,Normaal_Sigma)</f>
        <v>6.4952024827166923</v>
      </c>
      <c r="H5256" s="2">
        <f t="shared" ca="1" si="569"/>
        <v>0.772649642125108</v>
      </c>
      <c r="I5256" s="2"/>
      <c r="J5256" s="15">
        <f ca="1">-LN(K5256) /NegExp_Labda</f>
        <v>14.578427558544513</v>
      </c>
      <c r="K5256" s="2">
        <f t="shared" ca="1" si="570"/>
        <v>5.4166886268070868E-2</v>
      </c>
      <c r="L5256" s="2"/>
      <c r="M5256" s="17">
        <f t="shared" ca="1" si="565"/>
        <v>7</v>
      </c>
      <c r="N5256" s="2">
        <f t="shared" ca="1" si="566"/>
        <v>0.79889080906405918</v>
      </c>
      <c r="O5256" s="2"/>
      <c r="P5256" s="31">
        <f t="shared" ca="1" si="564"/>
        <v>7.7774586372498904</v>
      </c>
    </row>
    <row r="5257" spans="1:16" x14ac:dyDescent="0.25">
      <c r="A5257" s="32">
        <f ca="1">Uniform_A+B5257*(Uniform_B-Uniform_A)</f>
        <v>9.9666016079460178</v>
      </c>
      <c r="B5257" s="2">
        <f t="shared" ca="1" si="567"/>
        <v>0.99666016079460185</v>
      </c>
      <c r="C5257" s="4"/>
      <c r="D5257" s="5">
        <f ca="1">IF(E5257&lt;(Driehoek_C-Driehoek_A)/(Driehoek_B-Driehoek_A),Driehoek_A+SQRT(E5257*(Driehoek_B-Driehoek_A)*(Driehoek_C-Driehoek_A)),Driehoek_B-SQRT((1-E5257)*(Driehoek_B-Driehoek_A)*(Driehoek_B-Driehoek_C)))</f>
        <v>3.9005247290836293</v>
      </c>
      <c r="E5257" s="2">
        <f t="shared" ca="1" si="568"/>
        <v>0.25799958898988595</v>
      </c>
      <c r="F5257" s="2"/>
      <c r="G5257" s="15">
        <f ca="1">_xlfn.NORM.INV(H5257,Normaal_Mu,Normaal_Sigma)</f>
        <v>2.6747551389585165</v>
      </c>
      <c r="H5257" s="2">
        <f t="shared" ca="1" si="569"/>
        <v>0.12249136301109986</v>
      </c>
      <c r="I5257" s="2"/>
      <c r="J5257" s="15">
        <f ca="1">-LN(K5257) /NegExp_Labda</f>
        <v>0.14992507596550037</v>
      </c>
      <c r="K5257" s="2">
        <f t="shared" ca="1" si="570"/>
        <v>0.97046007559638992</v>
      </c>
      <c r="L5257" s="2"/>
      <c r="M5257" s="17">
        <f t="shared" ca="1" si="565"/>
        <v>4</v>
      </c>
      <c r="N5257" s="2">
        <f t="shared" ca="1" si="566"/>
        <v>0.3156020343767304</v>
      </c>
      <c r="O5257" s="2"/>
      <c r="P5257" s="31">
        <f t="shared" ca="1" si="564"/>
        <v>4.1383613103907333</v>
      </c>
    </row>
    <row r="5258" spans="1:16" x14ac:dyDescent="0.25">
      <c r="A5258" s="32">
        <f ca="1">Uniform_A+B5258*(Uniform_B-Uniform_A)</f>
        <v>1.5441746435282178</v>
      </c>
      <c r="B5258" s="2">
        <f t="shared" ca="1" si="567"/>
        <v>0.15441746435282178</v>
      </c>
      <c r="C5258" s="4"/>
      <c r="D5258" s="5">
        <f ca="1">IF(E5258&lt;(Driehoek_C-Driehoek_A)/(Driehoek_B-Driehoek_A),Driehoek_A+SQRT(E5258*(Driehoek_B-Driehoek_A)*(Driehoek_C-Driehoek_A)),Driehoek_B-SQRT((1-E5258)*(Driehoek_B-Driehoek_A)*(Driehoek_B-Driehoek_C)))</f>
        <v>2.3534675253333384</v>
      </c>
      <c r="E5258" s="2">
        <f t="shared" ca="1" si="568"/>
        <v>8.924235104662448E-3</v>
      </c>
      <c r="F5258" s="2"/>
      <c r="G5258" s="15">
        <f ca="1">_xlfn.NORM.INV(H5258,Normaal_Mu,Normaal_Sigma)</f>
        <v>4.2739230668157191</v>
      </c>
      <c r="H5258" s="2">
        <f t="shared" ca="1" si="569"/>
        <v>0.35828807478783653</v>
      </c>
      <c r="I5258" s="2"/>
      <c r="J5258" s="15">
        <f ca="1">-LN(K5258) /NegExp_Labda</f>
        <v>10.710972593824376</v>
      </c>
      <c r="K5258" s="2">
        <f t="shared" ca="1" si="570"/>
        <v>0.11739693036158272</v>
      </c>
      <c r="L5258" s="2"/>
      <c r="M5258" s="17">
        <f t="shared" ca="1" si="565"/>
        <v>3</v>
      </c>
      <c r="N5258" s="2">
        <f t="shared" ca="1" si="566"/>
        <v>0.12479359313181959</v>
      </c>
      <c r="O5258" s="2"/>
      <c r="P5258" s="31">
        <f t="shared" ca="1" si="564"/>
        <v>4.3765075659003303</v>
      </c>
    </row>
    <row r="5259" spans="1:16" x14ac:dyDescent="0.25">
      <c r="A5259" s="32">
        <f ca="1">Uniform_A+B5259*(Uniform_B-Uniform_A)</f>
        <v>4.9458703656191583</v>
      </c>
      <c r="B5259" s="2">
        <f t="shared" ca="1" si="567"/>
        <v>0.49458703656191583</v>
      </c>
      <c r="C5259" s="4"/>
      <c r="D5259" s="5">
        <f ca="1">IF(E5259&lt;(Driehoek_C-Driehoek_A)/(Driehoek_B-Driehoek_A),Driehoek_A+SQRT(E5259*(Driehoek_B-Driehoek_A)*(Driehoek_C-Driehoek_A)),Driehoek_B-SQRT((1-E5259)*(Driehoek_B-Driehoek_A)*(Driehoek_B-Driehoek_C)))</f>
        <v>5.2421586865058174</v>
      </c>
      <c r="E5259" s="2">
        <f t="shared" ca="1" si="568"/>
        <v>0.5965322475027518</v>
      </c>
      <c r="F5259" s="2"/>
      <c r="G5259" s="15">
        <f ca="1">_xlfn.NORM.INV(H5259,Normaal_Mu,Normaal_Sigma)</f>
        <v>4.2469461526310148</v>
      </c>
      <c r="H5259" s="2">
        <f t="shared" ca="1" si="569"/>
        <v>0.35326260172526025</v>
      </c>
      <c r="I5259" s="2"/>
      <c r="J5259" s="15">
        <f ca="1">-LN(K5259) /NegExp_Labda</f>
        <v>1.6540446588837545</v>
      </c>
      <c r="K5259" s="2">
        <f t="shared" ca="1" si="570"/>
        <v>0.71834240833676388</v>
      </c>
      <c r="L5259" s="2"/>
      <c r="M5259" s="17">
        <f t="shared" ca="1" si="565"/>
        <v>2</v>
      </c>
      <c r="N5259" s="2">
        <f t="shared" ca="1" si="566"/>
        <v>0.11730451493024263</v>
      </c>
      <c r="O5259" s="2"/>
      <c r="P5259" s="31">
        <f t="shared" ca="1" si="564"/>
        <v>3.6178039727279492</v>
      </c>
    </row>
    <row r="5260" spans="1:16" x14ac:dyDescent="0.25">
      <c r="A5260" s="32">
        <f ca="1">Uniform_A+B5260*(Uniform_B-Uniform_A)</f>
        <v>6.8878066389099484</v>
      </c>
      <c r="B5260" s="2">
        <f t="shared" ca="1" si="567"/>
        <v>0.68878066389099479</v>
      </c>
      <c r="C5260" s="4"/>
      <c r="D5260" s="5">
        <f ca="1">IF(E5260&lt;(Driehoek_C-Driehoek_A)/(Driehoek_B-Driehoek_A),Driehoek_A+SQRT(E5260*(Driehoek_B-Driehoek_A)*(Driehoek_C-Driehoek_A)),Driehoek_B-SQRT((1-E5260)*(Driehoek_B-Driehoek_A)*(Driehoek_B-Driehoek_C)))</f>
        <v>6.0894666812956011</v>
      </c>
      <c r="E5260" s="2">
        <f t="shared" ca="1" si="568"/>
        <v>0.75796559430604449</v>
      </c>
      <c r="F5260" s="2"/>
      <c r="G5260" s="15">
        <f ca="1">_xlfn.NORM.INV(H5260,Normaal_Mu,Normaal_Sigma)</f>
        <v>8.228324080161558</v>
      </c>
      <c r="H5260" s="2">
        <f t="shared" ca="1" si="569"/>
        <v>0.94675385832394598</v>
      </c>
      <c r="I5260" s="2"/>
      <c r="J5260" s="15">
        <f ca="1">-LN(K5260) /NegExp_Labda</f>
        <v>7.8090911586984628</v>
      </c>
      <c r="K5260" s="2">
        <f t="shared" ca="1" si="570"/>
        <v>0.20975434226744971</v>
      </c>
      <c r="L5260" s="2"/>
      <c r="M5260" s="17">
        <f t="shared" ca="1" si="565"/>
        <v>7</v>
      </c>
      <c r="N5260" s="2">
        <f t="shared" ca="1" si="566"/>
        <v>0.83389582471263346</v>
      </c>
      <c r="O5260" s="2"/>
      <c r="P5260" s="31">
        <f t="shared" ca="1" si="564"/>
        <v>7.2029377118131137</v>
      </c>
    </row>
    <row r="5261" spans="1:16" x14ac:dyDescent="0.25">
      <c r="A5261" s="32">
        <f ca="1">Uniform_A+B5261*(Uniform_B-Uniform_A)</f>
        <v>8.2260838419537681</v>
      </c>
      <c r="B5261" s="2">
        <f t="shared" ca="1" si="567"/>
        <v>0.82260838419537674</v>
      </c>
      <c r="C5261" s="4"/>
      <c r="D5261" s="5">
        <f ca="1">IF(E5261&lt;(Driehoek_C-Driehoek_A)/(Driehoek_B-Driehoek_A),Driehoek_A+SQRT(E5261*(Driehoek_B-Driehoek_A)*(Driehoek_C-Driehoek_A)),Driehoek_B-SQRT((1-E5261)*(Driehoek_B-Driehoek_A)*(Driehoek_B-Driehoek_C)))</f>
        <v>3.4677682417477573</v>
      </c>
      <c r="E5261" s="2">
        <f t="shared" ca="1" si="568"/>
        <v>0.15388168653452161</v>
      </c>
      <c r="F5261" s="2"/>
      <c r="G5261" s="15">
        <f ca="1">_xlfn.NORM.INV(H5261,Normaal_Mu,Normaal_Sigma)</f>
        <v>8.6282794815335375</v>
      </c>
      <c r="H5261" s="2">
        <f t="shared" ca="1" si="569"/>
        <v>0.96517189270885329</v>
      </c>
      <c r="I5261" s="2"/>
      <c r="J5261" s="15">
        <f ca="1">-LN(K5261) /NegExp_Labda</f>
        <v>4.8480930919795107</v>
      </c>
      <c r="K5261" s="2">
        <f t="shared" ca="1" si="570"/>
        <v>0.37922764097324146</v>
      </c>
      <c r="L5261" s="2"/>
      <c r="M5261" s="17">
        <f t="shared" ca="1" si="565"/>
        <v>5</v>
      </c>
      <c r="N5261" s="2">
        <f t="shared" ca="1" si="566"/>
        <v>0.55291823932441309</v>
      </c>
      <c r="O5261" s="2"/>
      <c r="P5261" s="31">
        <f t="shared" ref="P5261:P5324" ca="1" si="571">SUM(A5261,D5261,G5261,J5261,M5261)/5</f>
        <v>6.0340449314429145</v>
      </c>
    </row>
    <row r="5262" spans="1:16" x14ac:dyDescent="0.25">
      <c r="A5262" s="32">
        <f ca="1">Uniform_A+B5262*(Uniform_B-Uniform_A)</f>
        <v>9.1251605777141922</v>
      </c>
      <c r="B5262" s="2">
        <f t="shared" ca="1" si="567"/>
        <v>0.9125160577714192</v>
      </c>
      <c r="C5262" s="4"/>
      <c r="D5262" s="5">
        <f ca="1">IF(E5262&lt;(Driehoek_C-Driehoek_A)/(Driehoek_B-Driehoek_A),Driehoek_A+SQRT(E5262*(Driehoek_B-Driehoek_A)*(Driehoek_C-Driehoek_A)),Driehoek_B-SQRT((1-E5262)*(Driehoek_B-Driehoek_A)*(Driehoek_B-Driehoek_C)))</f>
        <v>3.0523877534854895</v>
      </c>
      <c r="E5262" s="2">
        <f t="shared" ca="1" si="568"/>
        <v>7.9108570263302536E-2</v>
      </c>
      <c r="F5262" s="2"/>
      <c r="G5262" s="15">
        <f ca="1">_xlfn.NORM.INV(H5262,Normaal_Mu,Normaal_Sigma)</f>
        <v>4.5255952003953652</v>
      </c>
      <c r="H5262" s="2">
        <f t="shared" ca="1" si="569"/>
        <v>0.40624988733244816</v>
      </c>
      <c r="I5262" s="2"/>
      <c r="J5262" s="15">
        <f ca="1">-LN(K5262) /NegExp_Labda</f>
        <v>1.961232395879531</v>
      </c>
      <c r="K5262" s="2">
        <f t="shared" ca="1" si="570"/>
        <v>0.67553758749095716</v>
      </c>
      <c r="L5262" s="2"/>
      <c r="M5262" s="17">
        <f t="shared" ca="1" si="565"/>
        <v>1</v>
      </c>
      <c r="N5262" s="2">
        <f t="shared" ca="1" si="566"/>
        <v>2.3576357462036013E-2</v>
      </c>
      <c r="O5262" s="2"/>
      <c r="P5262" s="31">
        <f t="shared" ca="1" si="571"/>
        <v>3.9328751854949155</v>
      </c>
    </row>
    <row r="5263" spans="1:16" x14ac:dyDescent="0.25">
      <c r="A5263" s="32">
        <f ca="1">Uniform_A+B5263*(Uniform_B-Uniform_A)</f>
        <v>9.5193025542878722</v>
      </c>
      <c r="B5263" s="2">
        <f t="shared" ca="1" si="567"/>
        <v>0.95193025542878729</v>
      </c>
      <c r="C5263" s="4"/>
      <c r="D5263" s="5">
        <f ca="1">IF(E5263&lt;(Driehoek_C-Driehoek_A)/(Driehoek_B-Driehoek_A),Driehoek_A+SQRT(E5263*(Driehoek_B-Driehoek_A)*(Driehoek_C-Driehoek_A)),Driehoek_B-SQRT((1-E5263)*(Driehoek_B-Driehoek_A)*(Driehoek_B-Driehoek_C)))</f>
        <v>4.4868491915641933</v>
      </c>
      <c r="E5263" s="2">
        <f t="shared" ca="1" si="568"/>
        <v>0.41804199372329198</v>
      </c>
      <c r="F5263" s="2"/>
      <c r="G5263" s="15">
        <f ca="1">_xlfn.NORM.INV(H5263,Normaal_Mu,Normaal_Sigma)</f>
        <v>6.7728932844468108</v>
      </c>
      <c r="H5263" s="2">
        <f t="shared" ca="1" si="569"/>
        <v>0.8123115526191258</v>
      </c>
      <c r="I5263" s="2"/>
      <c r="J5263" s="15">
        <f ca="1">-LN(K5263) /NegExp_Labda</f>
        <v>3.7509841705514368</v>
      </c>
      <c r="K5263" s="2">
        <f t="shared" ca="1" si="570"/>
        <v>0.47227358404088227</v>
      </c>
      <c r="L5263" s="2"/>
      <c r="M5263" s="17">
        <f t="shared" ca="1" si="565"/>
        <v>6</v>
      </c>
      <c r="N5263" s="2">
        <f t="shared" ca="1" si="566"/>
        <v>0.76109152322680551</v>
      </c>
      <c r="O5263" s="2"/>
      <c r="P5263" s="31">
        <f t="shared" ca="1" si="571"/>
        <v>6.1060058401700621</v>
      </c>
    </row>
    <row r="5264" spans="1:16" x14ac:dyDescent="0.25">
      <c r="A5264" s="32">
        <f ca="1">Uniform_A+B5264*(Uniform_B-Uniform_A)</f>
        <v>9.9059952876178574</v>
      </c>
      <c r="B5264" s="2">
        <f t="shared" ca="1" si="567"/>
        <v>0.9905995287617857</v>
      </c>
      <c r="C5264" s="4"/>
      <c r="D5264" s="5">
        <f ca="1">IF(E5264&lt;(Driehoek_C-Driehoek_A)/(Driehoek_B-Driehoek_A),Driehoek_A+SQRT(E5264*(Driehoek_B-Driehoek_A)*(Driehoek_C-Driehoek_A)),Driehoek_B-SQRT((1-E5264)*(Driehoek_B-Driehoek_A)*(Driehoek_B-Driehoek_C)))</f>
        <v>4.2967794684937104</v>
      </c>
      <c r="E5264" s="2">
        <f t="shared" ca="1" si="568"/>
        <v>0.36799190377193425</v>
      </c>
      <c r="F5264" s="2"/>
      <c r="G5264" s="15">
        <f ca="1">_xlfn.NORM.INV(H5264,Normaal_Mu,Normaal_Sigma)</f>
        <v>2.9132292236026975</v>
      </c>
      <c r="H5264" s="2">
        <f t="shared" ca="1" si="569"/>
        <v>0.148384919074809</v>
      </c>
      <c r="I5264" s="2"/>
      <c r="J5264" s="15">
        <f ca="1">-LN(K5264) /NegExp_Labda</f>
        <v>9.6096370679805005</v>
      </c>
      <c r="K5264" s="2">
        <f t="shared" ca="1" si="570"/>
        <v>0.14632466202018601</v>
      </c>
      <c r="L5264" s="2"/>
      <c r="M5264" s="17">
        <f t="shared" ca="1" si="565"/>
        <v>11</v>
      </c>
      <c r="N5264" s="2">
        <f t="shared" ca="1" si="566"/>
        <v>0.98750292713053622</v>
      </c>
      <c r="O5264" s="2"/>
      <c r="P5264" s="31">
        <f t="shared" ca="1" si="571"/>
        <v>7.5451282095389534</v>
      </c>
    </row>
    <row r="5265" spans="1:16" x14ac:dyDescent="0.25">
      <c r="A5265" s="32">
        <f ca="1">Uniform_A+B5265*(Uniform_B-Uniform_A)</f>
        <v>8.9246561181412716</v>
      </c>
      <c r="B5265" s="2">
        <f t="shared" ca="1" si="567"/>
        <v>0.8924656118141272</v>
      </c>
      <c r="C5265" s="4"/>
      <c r="D5265" s="5">
        <f ca="1">IF(E5265&lt;(Driehoek_C-Driehoek_A)/(Driehoek_B-Driehoek_A),Driehoek_A+SQRT(E5265*(Driehoek_B-Driehoek_A)*(Driehoek_C-Driehoek_A)),Driehoek_B-SQRT((1-E5265)*(Driehoek_B-Driehoek_A)*(Driehoek_B-Driehoek_C)))</f>
        <v>4.9691407710694291</v>
      </c>
      <c r="E5265" s="2">
        <f t="shared" ca="1" si="568"/>
        <v>0.53577639647272135</v>
      </c>
      <c r="F5265" s="2"/>
      <c r="G5265" s="15">
        <f ca="1">_xlfn.NORM.INV(H5265,Normaal_Mu,Normaal_Sigma)</f>
        <v>6.5735369384001592</v>
      </c>
      <c r="H5265" s="2">
        <f t="shared" ca="1" si="569"/>
        <v>0.78429129276182608</v>
      </c>
      <c r="I5265" s="2"/>
      <c r="J5265" s="15">
        <f ca="1">-LN(K5265) /NegExp_Labda</f>
        <v>5.3835452386128022</v>
      </c>
      <c r="K5265" s="2">
        <f t="shared" ca="1" si="570"/>
        <v>0.34071495930452145</v>
      </c>
      <c r="L5265" s="2"/>
      <c r="M5265" s="17">
        <f t="shared" ca="1" si="565"/>
        <v>3</v>
      </c>
      <c r="N5265" s="2">
        <f t="shared" ca="1" si="566"/>
        <v>0.18680694937133491</v>
      </c>
      <c r="O5265" s="2"/>
      <c r="P5265" s="31">
        <f t="shared" ca="1" si="571"/>
        <v>5.7701758132447321</v>
      </c>
    </row>
    <row r="5266" spans="1:16" x14ac:dyDescent="0.25">
      <c r="A5266" s="32">
        <f ca="1">Uniform_A+B5266*(Uniform_B-Uniform_A)</f>
        <v>8.5161832206527333</v>
      </c>
      <c r="B5266" s="2">
        <f t="shared" ca="1" si="567"/>
        <v>0.85161832206527333</v>
      </c>
      <c r="C5266" s="4"/>
      <c r="D5266" s="5">
        <f ca="1">IF(E5266&lt;(Driehoek_C-Driehoek_A)/(Driehoek_B-Driehoek_A),Driehoek_A+SQRT(E5266*(Driehoek_B-Driehoek_A)*(Driehoek_C-Driehoek_A)),Driehoek_B-SQRT((1-E5266)*(Driehoek_B-Driehoek_A)*(Driehoek_B-Driehoek_C)))</f>
        <v>6.0184304450230162</v>
      </c>
      <c r="E5266" s="2">
        <f t="shared" ca="1" si="568"/>
        <v>0.74600694253812438</v>
      </c>
      <c r="F5266" s="2"/>
      <c r="G5266" s="15">
        <f ca="1">_xlfn.NORM.INV(H5266,Normaal_Mu,Normaal_Sigma)</f>
        <v>3.2471118177678533</v>
      </c>
      <c r="H5266" s="2">
        <f t="shared" ca="1" si="569"/>
        <v>0.19039432889085384</v>
      </c>
      <c r="I5266" s="2"/>
      <c r="J5266" s="15">
        <f ca="1">-LN(K5266) /NegExp_Labda</f>
        <v>8.5492918905597524</v>
      </c>
      <c r="K5266" s="2">
        <f t="shared" ca="1" si="570"/>
        <v>0.18089140898603251</v>
      </c>
      <c r="L5266" s="2"/>
      <c r="M5266" s="17">
        <f t="shared" ca="1" si="565"/>
        <v>8</v>
      </c>
      <c r="N5266" s="2">
        <f t="shared" ca="1" si="566"/>
        <v>0.87302055232092124</v>
      </c>
      <c r="O5266" s="2"/>
      <c r="P5266" s="31">
        <f t="shared" ca="1" si="571"/>
        <v>6.8662034748006704</v>
      </c>
    </row>
    <row r="5267" spans="1:16" x14ac:dyDescent="0.25">
      <c r="A5267" s="32">
        <f ca="1">Uniform_A+B5267*(Uniform_B-Uniform_A)</f>
        <v>8.2933936012633644</v>
      </c>
      <c r="B5267" s="2">
        <f t="shared" ca="1" si="567"/>
        <v>0.82933936012633636</v>
      </c>
      <c r="C5267" s="4"/>
      <c r="D5267" s="5">
        <f ca="1">IF(E5267&lt;(Driehoek_C-Driehoek_A)/(Driehoek_B-Driehoek_A),Driehoek_A+SQRT(E5267*(Driehoek_B-Driehoek_A)*(Driehoek_C-Driehoek_A)),Driehoek_B-SQRT((1-E5267)*(Driehoek_B-Driehoek_A)*(Driehoek_B-Driehoek_C)))</f>
        <v>3.6930381515165065</v>
      </c>
      <c r="E5267" s="2">
        <f t="shared" ca="1" si="568"/>
        <v>0.20474129874931635</v>
      </c>
      <c r="F5267" s="2"/>
      <c r="G5267" s="15">
        <f ca="1">_xlfn.NORM.INV(H5267,Normaal_Mu,Normaal_Sigma)</f>
        <v>3.1231871883260496</v>
      </c>
      <c r="H5267" s="2">
        <f t="shared" ca="1" si="569"/>
        <v>0.17401779759639735</v>
      </c>
      <c r="I5267" s="2"/>
      <c r="J5267" s="15">
        <f ca="1">-LN(K5267) /NegExp_Labda</f>
        <v>0.52066537077284281</v>
      </c>
      <c r="K5267" s="2">
        <f t="shared" ca="1" si="570"/>
        <v>0.90110537560609871</v>
      </c>
      <c r="L5267" s="2"/>
      <c r="M5267" s="17">
        <f t="shared" ca="1" si="565"/>
        <v>7</v>
      </c>
      <c r="N5267" s="2">
        <f t="shared" ca="1" si="566"/>
        <v>0.84728342706315585</v>
      </c>
      <c r="O5267" s="2"/>
      <c r="P5267" s="31">
        <f t="shared" ca="1" si="571"/>
        <v>4.5260568623757527</v>
      </c>
    </row>
    <row r="5268" spans="1:16" x14ac:dyDescent="0.25">
      <c r="A5268" s="32">
        <f ca="1">Uniform_A+B5268*(Uniform_B-Uniform_A)</f>
        <v>0.1146869043717258</v>
      </c>
      <c r="B5268" s="2">
        <f t="shared" ca="1" si="567"/>
        <v>1.146869043717258E-2</v>
      </c>
      <c r="C5268" s="4"/>
      <c r="D5268" s="5">
        <f ca="1">IF(E5268&lt;(Driehoek_C-Driehoek_A)/(Driehoek_B-Driehoek_A),Driehoek_A+SQRT(E5268*(Driehoek_B-Driehoek_A)*(Driehoek_C-Driehoek_A)),Driehoek_B-SQRT((1-E5268)*(Driehoek_B-Driehoek_A)*(Driehoek_B-Driehoek_C)))</f>
        <v>4.4853846568844222</v>
      </c>
      <c r="E5268" s="2">
        <f t="shared" ca="1" si="568"/>
        <v>0.41766423724872603</v>
      </c>
      <c r="F5268" s="2"/>
      <c r="G5268" s="15">
        <f ca="1">_xlfn.NORM.INV(H5268,Normaal_Mu,Normaal_Sigma)</f>
        <v>6.8937857617914702</v>
      </c>
      <c r="H5268" s="2">
        <f t="shared" ca="1" si="569"/>
        <v>0.82815331702062234</v>
      </c>
      <c r="I5268" s="2"/>
      <c r="J5268" s="15">
        <f ca="1">-LN(K5268) /NegExp_Labda</f>
        <v>12.89103059681076</v>
      </c>
      <c r="K5268" s="2">
        <f t="shared" ca="1" si="570"/>
        <v>7.5910055535116538E-2</v>
      </c>
      <c r="L5268" s="2"/>
      <c r="M5268" s="17">
        <f t="shared" ca="1" si="565"/>
        <v>8</v>
      </c>
      <c r="N5268" s="2">
        <f t="shared" ca="1" si="566"/>
        <v>0.88852039212835521</v>
      </c>
      <c r="O5268" s="2"/>
      <c r="P5268" s="31">
        <f t="shared" ca="1" si="571"/>
        <v>6.4769775839716761</v>
      </c>
    </row>
    <row r="5269" spans="1:16" x14ac:dyDescent="0.25">
      <c r="A5269" s="32">
        <f ca="1">Uniform_A+B5269*(Uniform_B-Uniform_A)</f>
        <v>4.1438983951782982</v>
      </c>
      <c r="B5269" s="2">
        <f t="shared" ca="1" si="567"/>
        <v>0.41438983951782982</v>
      </c>
      <c r="C5269" s="4"/>
      <c r="D5269" s="5">
        <f ca="1">IF(E5269&lt;(Driehoek_C-Driehoek_A)/(Driehoek_B-Driehoek_A),Driehoek_A+SQRT(E5269*(Driehoek_B-Driehoek_A)*(Driehoek_C-Driehoek_A)),Driehoek_B-SQRT((1-E5269)*(Driehoek_B-Driehoek_A)*(Driehoek_B-Driehoek_C)))</f>
        <v>6.6224828398906945</v>
      </c>
      <c r="E5269" s="2">
        <f t="shared" ca="1" si="568"/>
        <v>0.83849749009673669</v>
      </c>
      <c r="F5269" s="2"/>
      <c r="G5269" s="15">
        <f ca="1">_xlfn.NORM.INV(H5269,Normaal_Mu,Normaal_Sigma)</f>
        <v>2.6724022859229981</v>
      </c>
      <c r="H5269" s="2">
        <f t="shared" ca="1" si="569"/>
        <v>0.12225276772949634</v>
      </c>
      <c r="I5269" s="2"/>
      <c r="J5269" s="15">
        <f ca="1">-LN(K5269) /NegExp_Labda</f>
        <v>3.9708389470514498</v>
      </c>
      <c r="K5269" s="2">
        <f t="shared" ca="1" si="570"/>
        <v>0.45195720202861389</v>
      </c>
      <c r="L5269" s="2"/>
      <c r="M5269" s="17">
        <f t="shared" ca="1" si="565"/>
        <v>2</v>
      </c>
      <c r="N5269" s="2">
        <f t="shared" ca="1" si="566"/>
        <v>6.2790210411315384E-2</v>
      </c>
      <c r="O5269" s="2"/>
      <c r="P5269" s="31">
        <f t="shared" ca="1" si="571"/>
        <v>3.8819244936086883</v>
      </c>
    </row>
    <row r="5270" spans="1:16" x14ac:dyDescent="0.25">
      <c r="A5270" s="32">
        <f ca="1">Uniform_A+B5270*(Uniform_B-Uniform_A)</f>
        <v>0.35021468114220911</v>
      </c>
      <c r="B5270" s="2">
        <f t="shared" ca="1" si="567"/>
        <v>3.5021468114220911E-2</v>
      </c>
      <c r="C5270" s="4"/>
      <c r="D5270" s="5">
        <f ca="1">IF(E5270&lt;(Driehoek_C-Driehoek_A)/(Driehoek_B-Driehoek_A),Driehoek_A+SQRT(E5270*(Driehoek_B-Driehoek_A)*(Driehoek_C-Driehoek_A)),Driehoek_B-SQRT((1-E5270)*(Driehoek_B-Driehoek_A)*(Driehoek_B-Driehoek_C)))</f>
        <v>4.138760113073614</v>
      </c>
      <c r="E5270" s="2">
        <f t="shared" ca="1" si="568"/>
        <v>0.32480990747874117</v>
      </c>
      <c r="F5270" s="2"/>
      <c r="G5270" s="15">
        <f ca="1">_xlfn.NORM.INV(H5270,Normaal_Mu,Normaal_Sigma)</f>
        <v>2.9032836531158592</v>
      </c>
      <c r="H5270" s="2">
        <f t="shared" ca="1" si="569"/>
        <v>0.14723680832314245</v>
      </c>
      <c r="I5270" s="2"/>
      <c r="J5270" s="15">
        <f ca="1">-LN(K5270) /NegExp_Labda</f>
        <v>3.8314673627013671</v>
      </c>
      <c r="K5270" s="2">
        <f t="shared" ca="1" si="570"/>
        <v>0.4647324234131609</v>
      </c>
      <c r="L5270" s="2"/>
      <c r="M5270" s="17">
        <f t="shared" ca="1" si="565"/>
        <v>3</v>
      </c>
      <c r="N5270" s="2">
        <f t="shared" ca="1" si="566"/>
        <v>0.25270141057296591</v>
      </c>
      <c r="O5270" s="2"/>
      <c r="P5270" s="31">
        <f t="shared" ca="1" si="571"/>
        <v>2.8447451620066095</v>
      </c>
    </row>
    <row r="5271" spans="1:16" x14ac:dyDescent="0.25">
      <c r="A5271" s="32">
        <f ca="1">Uniform_A+B5271*(Uniform_B-Uniform_A)</f>
        <v>0.18261143699775717</v>
      </c>
      <c r="B5271" s="2">
        <f t="shared" ca="1" si="567"/>
        <v>1.8261143699775717E-2</v>
      </c>
      <c r="C5271" s="4"/>
      <c r="D5271" s="5">
        <f ca="1">IF(E5271&lt;(Driehoek_C-Driehoek_A)/(Driehoek_B-Driehoek_A),Driehoek_A+SQRT(E5271*(Driehoek_B-Driehoek_A)*(Driehoek_C-Driehoek_A)),Driehoek_B-SQRT((1-E5271)*(Driehoek_B-Driehoek_A)*(Driehoek_B-Driehoek_C)))</f>
        <v>2.5763585073070585</v>
      </c>
      <c r="E5271" s="2">
        <f t="shared" ca="1" si="568"/>
        <v>2.3727794924658596E-2</v>
      </c>
      <c r="F5271" s="2"/>
      <c r="G5271" s="15">
        <f ca="1">_xlfn.NORM.INV(H5271,Normaal_Mu,Normaal_Sigma)</f>
        <v>5.9801352234208771</v>
      </c>
      <c r="H5271" s="2">
        <f t="shared" ca="1" si="569"/>
        <v>0.68795697204587669</v>
      </c>
      <c r="I5271" s="2"/>
      <c r="J5271" s="15">
        <f ca="1">-LN(K5271) /NegExp_Labda</f>
        <v>7.7037297859931249</v>
      </c>
      <c r="K5271" s="2">
        <f t="shared" ca="1" si="570"/>
        <v>0.21422124193270242</v>
      </c>
      <c r="L5271" s="2"/>
      <c r="M5271" s="17">
        <f t="shared" ca="1" si="565"/>
        <v>8</v>
      </c>
      <c r="N5271" s="2">
        <f t="shared" ca="1" si="566"/>
        <v>0.92867097500818241</v>
      </c>
      <c r="O5271" s="2"/>
      <c r="P5271" s="31">
        <f t="shared" ca="1" si="571"/>
        <v>4.8885669907437634</v>
      </c>
    </row>
    <row r="5272" spans="1:16" x14ac:dyDescent="0.25">
      <c r="A5272" s="32">
        <f ca="1">Uniform_A+B5272*(Uniform_B-Uniform_A)</f>
        <v>3.3220522795901353</v>
      </c>
      <c r="B5272" s="2">
        <f t="shared" ca="1" si="567"/>
        <v>0.33220522795901353</v>
      </c>
      <c r="C5272" s="4"/>
      <c r="D5272" s="5">
        <f ca="1">IF(E5272&lt;(Driehoek_C-Driehoek_A)/(Driehoek_B-Driehoek_A),Driehoek_A+SQRT(E5272*(Driehoek_B-Driehoek_A)*(Driehoek_C-Driehoek_A)),Driehoek_B-SQRT((1-E5272)*(Driehoek_B-Driehoek_A)*(Driehoek_B-Driehoek_C)))</f>
        <v>3.3623461307958018</v>
      </c>
      <c r="E5272" s="2">
        <f t="shared" ca="1" si="568"/>
        <v>0.13257049857816372</v>
      </c>
      <c r="F5272" s="2"/>
      <c r="G5272" s="15">
        <f ca="1">_xlfn.NORM.INV(H5272,Normaal_Mu,Normaal_Sigma)</f>
        <v>4.6494082071367195</v>
      </c>
      <c r="H5272" s="2">
        <f t="shared" ca="1" si="569"/>
        <v>0.43042356801098036</v>
      </c>
      <c r="I5272" s="2"/>
      <c r="J5272" s="15">
        <f ca="1">-LN(K5272) /NegExp_Labda</f>
        <v>2.7975019233571916</v>
      </c>
      <c r="K5272" s="2">
        <f t="shared" ca="1" si="570"/>
        <v>0.57149451995611267</v>
      </c>
      <c r="L5272" s="2"/>
      <c r="M5272" s="17">
        <f t="shared" ca="1" si="565"/>
        <v>8</v>
      </c>
      <c r="N5272" s="2">
        <f t="shared" ca="1" si="566"/>
        <v>0.90034574663218936</v>
      </c>
      <c r="O5272" s="2"/>
      <c r="P5272" s="31">
        <f t="shared" ca="1" si="571"/>
        <v>4.4262617081759696</v>
      </c>
    </row>
    <row r="5273" spans="1:16" x14ac:dyDescent="0.25">
      <c r="A5273" s="32">
        <f ca="1">Uniform_A+B5273*(Uniform_B-Uniform_A)</f>
        <v>2.0664659336011604</v>
      </c>
      <c r="B5273" s="2">
        <f t="shared" ca="1" si="567"/>
        <v>0.20664659336011604</v>
      </c>
      <c r="C5273" s="4"/>
      <c r="D5273" s="5">
        <f ca="1">IF(E5273&lt;(Driehoek_C-Driehoek_A)/(Driehoek_B-Driehoek_A),Driehoek_A+SQRT(E5273*(Driehoek_B-Driehoek_A)*(Driehoek_C-Driehoek_A)),Driehoek_B-SQRT((1-E5273)*(Driehoek_B-Driehoek_A)*(Driehoek_B-Driehoek_C)))</f>
        <v>2.6538873987000788</v>
      </c>
      <c r="E5273" s="2">
        <f t="shared" ca="1" si="568"/>
        <v>3.0540623584196847E-2</v>
      </c>
      <c r="F5273" s="2"/>
      <c r="G5273" s="15">
        <f ca="1">_xlfn.NORM.INV(H5273,Normaal_Mu,Normaal_Sigma)</f>
        <v>4.0511772634838294</v>
      </c>
      <c r="H5273" s="2">
        <f t="shared" ca="1" si="569"/>
        <v>0.31760329393792408</v>
      </c>
      <c r="I5273" s="2"/>
      <c r="J5273" s="15">
        <f ca="1">-LN(K5273) /NegExp_Labda</f>
        <v>9.4493634439520999</v>
      </c>
      <c r="K5273" s="2">
        <f t="shared" ca="1" si="570"/>
        <v>0.15109104319543598</v>
      </c>
      <c r="L5273" s="2"/>
      <c r="M5273" s="17">
        <f t="shared" ca="1" si="565"/>
        <v>2</v>
      </c>
      <c r="N5273" s="2">
        <f t="shared" ca="1" si="566"/>
        <v>6.9664714670459205E-2</v>
      </c>
      <c r="O5273" s="2"/>
      <c r="P5273" s="31">
        <f t="shared" ca="1" si="571"/>
        <v>4.0441788079474339</v>
      </c>
    </row>
    <row r="5274" spans="1:16" x14ac:dyDescent="0.25">
      <c r="A5274" s="32">
        <f ca="1">Uniform_A+B5274*(Uniform_B-Uniform_A)</f>
        <v>7.1076043524440502</v>
      </c>
      <c r="B5274" s="2">
        <f t="shared" ca="1" si="567"/>
        <v>0.71076043524440502</v>
      </c>
      <c r="C5274" s="4"/>
      <c r="D5274" s="5">
        <f ca="1">IF(E5274&lt;(Driehoek_C-Driehoek_A)/(Driehoek_B-Driehoek_A),Driehoek_A+SQRT(E5274*(Driehoek_B-Driehoek_A)*(Driehoek_C-Driehoek_A)),Driehoek_B-SQRT((1-E5274)*(Driehoek_B-Driehoek_A)*(Driehoek_B-Driehoek_C)))</f>
        <v>5.702792764566369</v>
      </c>
      <c r="E5274" s="2">
        <f t="shared" ca="1" si="568"/>
        <v>0.68938355561726028</v>
      </c>
      <c r="F5274" s="2"/>
      <c r="G5274" s="15">
        <f ca="1">_xlfn.NORM.INV(H5274,Normaal_Mu,Normaal_Sigma)</f>
        <v>9.8176008056534378</v>
      </c>
      <c r="H5274" s="2">
        <f t="shared" ca="1" si="569"/>
        <v>0.99199747576553243</v>
      </c>
      <c r="I5274" s="2"/>
      <c r="J5274" s="15">
        <f ca="1">-LN(K5274) /NegExp_Labda</f>
        <v>3.5655078668867533</v>
      </c>
      <c r="K5274" s="2">
        <f t="shared" ca="1" si="570"/>
        <v>0.49012168921302868</v>
      </c>
      <c r="L5274" s="2"/>
      <c r="M5274" s="17">
        <f t="shared" ca="1" si="565"/>
        <v>4</v>
      </c>
      <c r="N5274" s="2">
        <f t="shared" ca="1" si="566"/>
        <v>0.36540330551315658</v>
      </c>
      <c r="O5274" s="2"/>
      <c r="P5274" s="31">
        <f t="shared" ca="1" si="571"/>
        <v>6.0387011579101229</v>
      </c>
    </row>
    <row r="5275" spans="1:16" x14ac:dyDescent="0.25">
      <c r="A5275" s="32">
        <f ca="1">Uniform_A+B5275*(Uniform_B-Uniform_A)</f>
        <v>0.95371891353074889</v>
      </c>
      <c r="B5275" s="2">
        <f t="shared" ca="1" si="567"/>
        <v>9.5371891353074889E-2</v>
      </c>
      <c r="C5275" s="4"/>
      <c r="D5275" s="5">
        <f ca="1">IF(E5275&lt;(Driehoek_C-Driehoek_A)/(Driehoek_B-Driehoek_A),Driehoek_A+SQRT(E5275*(Driehoek_B-Driehoek_A)*(Driehoek_C-Driehoek_A)),Driehoek_B-SQRT((1-E5275)*(Driehoek_B-Driehoek_A)*(Driehoek_B-Driehoek_C)))</f>
        <v>5.6932808612243937</v>
      </c>
      <c r="E5275" s="2">
        <f t="shared" ca="1" si="568"/>
        <v>0.68758881535014604</v>
      </c>
      <c r="F5275" s="2"/>
      <c r="G5275" s="15">
        <f ca="1">_xlfn.NORM.INV(H5275,Normaal_Mu,Normaal_Sigma)</f>
        <v>4.2245110668020693</v>
      </c>
      <c r="H5275" s="2">
        <f t="shared" ca="1" si="569"/>
        <v>0.3491025727928192</v>
      </c>
      <c r="I5275" s="2"/>
      <c r="J5275" s="15">
        <f ca="1">-LN(K5275) /NegExp_Labda</f>
        <v>4.565936914269666</v>
      </c>
      <c r="K5275" s="2">
        <f t="shared" ca="1" si="570"/>
        <v>0.40124326775717423</v>
      </c>
      <c r="L5275" s="2"/>
      <c r="M5275" s="17">
        <f t="shared" ca="1" si="565"/>
        <v>5</v>
      </c>
      <c r="N5275" s="2">
        <f t="shared" ca="1" si="566"/>
        <v>0.45135032409893283</v>
      </c>
      <c r="O5275" s="2"/>
      <c r="P5275" s="31">
        <f t="shared" ca="1" si="571"/>
        <v>4.0874895511653753</v>
      </c>
    </row>
    <row r="5276" spans="1:16" x14ac:dyDescent="0.25">
      <c r="A5276" s="32">
        <f ca="1">Uniform_A+B5276*(Uniform_B-Uniform_A)</f>
        <v>7.6683224314776224</v>
      </c>
      <c r="B5276" s="2">
        <f t="shared" ca="1" si="567"/>
        <v>0.76683224314776222</v>
      </c>
      <c r="C5276" s="4"/>
      <c r="D5276" s="5">
        <f ca="1">IF(E5276&lt;(Driehoek_C-Driehoek_A)/(Driehoek_B-Driehoek_A),Driehoek_A+SQRT(E5276*(Driehoek_B-Driehoek_A)*(Driehoek_C-Driehoek_A)),Driehoek_B-SQRT((1-E5276)*(Driehoek_B-Driehoek_A)*(Driehoek_B-Driehoek_C)))</f>
        <v>5.5740507749752641</v>
      </c>
      <c r="E5276" s="2">
        <f t="shared" ca="1" si="568"/>
        <v>0.66465348307292615</v>
      </c>
      <c r="F5276" s="2"/>
      <c r="G5276" s="15">
        <f ca="1">_xlfn.NORM.INV(H5276,Normaal_Mu,Normaal_Sigma)</f>
        <v>5.2889710710127558</v>
      </c>
      <c r="H5276" s="2">
        <f t="shared" ca="1" si="569"/>
        <v>0.55744146120169547</v>
      </c>
      <c r="I5276" s="2"/>
      <c r="J5276" s="15">
        <f ca="1">-LN(K5276) /NegExp_Labda</f>
        <v>7.7690164098042596</v>
      </c>
      <c r="K5276" s="2">
        <f t="shared" ca="1" si="570"/>
        <v>0.21144226807095157</v>
      </c>
      <c r="L5276" s="2"/>
      <c r="M5276" s="17">
        <f t="shared" ca="1" si="565"/>
        <v>7</v>
      </c>
      <c r="N5276" s="2">
        <f t="shared" ca="1" si="566"/>
        <v>0.83461036303007163</v>
      </c>
      <c r="O5276" s="2"/>
      <c r="P5276" s="31">
        <f t="shared" ca="1" si="571"/>
        <v>6.6600721374539802</v>
      </c>
    </row>
    <row r="5277" spans="1:16" x14ac:dyDescent="0.25">
      <c r="A5277" s="32">
        <f ca="1">Uniform_A+B5277*(Uniform_B-Uniform_A)</f>
        <v>5.9999734267865215</v>
      </c>
      <c r="B5277" s="2">
        <f t="shared" ca="1" si="567"/>
        <v>0.59999734267865212</v>
      </c>
      <c r="C5277" s="4"/>
      <c r="D5277" s="5">
        <f ca="1">IF(E5277&lt;(Driehoek_C-Driehoek_A)/(Driehoek_B-Driehoek_A),Driehoek_A+SQRT(E5277*(Driehoek_B-Driehoek_A)*(Driehoek_C-Driehoek_A)),Driehoek_B-SQRT((1-E5277)*(Driehoek_B-Driehoek_A)*(Driehoek_B-Driehoek_C)))</f>
        <v>4.6197957134576466</v>
      </c>
      <c r="E5277" s="2">
        <f t="shared" ca="1" si="568"/>
        <v>0.45182315451874266</v>
      </c>
      <c r="F5277" s="2"/>
      <c r="G5277" s="15">
        <f ca="1">_xlfn.NORM.INV(H5277,Normaal_Mu,Normaal_Sigma)</f>
        <v>5.1780041499008629</v>
      </c>
      <c r="H5277" s="2">
        <f t="shared" ca="1" si="569"/>
        <v>0.53545986945286073</v>
      </c>
      <c r="I5277" s="2"/>
      <c r="J5277" s="15">
        <f ca="1">-LN(K5277) /NegExp_Labda</f>
        <v>1.2249865193422291</v>
      </c>
      <c r="K5277" s="2">
        <f t="shared" ca="1" si="570"/>
        <v>0.78270664851911609</v>
      </c>
      <c r="L5277" s="2"/>
      <c r="M5277" s="17">
        <f t="shared" ca="1" si="565"/>
        <v>3</v>
      </c>
      <c r="N5277" s="2">
        <f t="shared" ca="1" si="566"/>
        <v>0.1879213256976775</v>
      </c>
      <c r="O5277" s="2"/>
      <c r="P5277" s="31">
        <f t="shared" ca="1" si="571"/>
        <v>4.0045519618974525</v>
      </c>
    </row>
    <row r="5278" spans="1:16" x14ac:dyDescent="0.25">
      <c r="A5278" s="32">
        <f ca="1">Uniform_A+B5278*(Uniform_B-Uniform_A)</f>
        <v>1.1018364169261996</v>
      </c>
      <c r="B5278" s="2">
        <f t="shared" ca="1" si="567"/>
        <v>0.11018364169261996</v>
      </c>
      <c r="C5278" s="4"/>
      <c r="D5278" s="5">
        <f ca="1">IF(E5278&lt;(Driehoek_C-Driehoek_A)/(Driehoek_B-Driehoek_A),Driehoek_A+SQRT(E5278*(Driehoek_B-Driehoek_A)*(Driehoek_C-Driehoek_A)),Driehoek_B-SQRT((1-E5278)*(Driehoek_B-Driehoek_A)*(Driehoek_B-Driehoek_C)))</f>
        <v>3.6695387505092079</v>
      </c>
      <c r="E5278" s="2">
        <f t="shared" ca="1" si="568"/>
        <v>0.19909711710370337</v>
      </c>
      <c r="F5278" s="2"/>
      <c r="G5278" s="15">
        <f ca="1">_xlfn.NORM.INV(H5278,Normaal_Mu,Normaal_Sigma)</f>
        <v>4.8954418226332104</v>
      </c>
      <c r="H5278" s="2">
        <f t="shared" ca="1" si="569"/>
        <v>0.47915315767053801</v>
      </c>
      <c r="I5278" s="2"/>
      <c r="J5278" s="15">
        <f ca="1">-LN(K5278) /NegExp_Labda</f>
        <v>4.8203081762782123</v>
      </c>
      <c r="K5278" s="2">
        <f t="shared" ca="1" si="570"/>
        <v>0.38134086872790485</v>
      </c>
      <c r="L5278" s="2"/>
      <c r="M5278" s="17">
        <f t="shared" ca="1" si="565"/>
        <v>5</v>
      </c>
      <c r="N5278" s="2">
        <f t="shared" ca="1" si="566"/>
        <v>0.52500065698359522</v>
      </c>
      <c r="O5278" s="2"/>
      <c r="P5278" s="31">
        <f t="shared" ca="1" si="571"/>
        <v>3.8974250332693656</v>
      </c>
    </row>
    <row r="5279" spans="1:16" x14ac:dyDescent="0.25">
      <c r="A5279" s="32">
        <f ca="1">Uniform_A+B5279*(Uniform_B-Uniform_A)</f>
        <v>1.3717196265570597</v>
      </c>
      <c r="B5279" s="2">
        <f t="shared" ca="1" si="567"/>
        <v>0.13717196265570597</v>
      </c>
      <c r="C5279" s="4"/>
      <c r="D5279" s="5">
        <f ca="1">IF(E5279&lt;(Driehoek_C-Driehoek_A)/(Driehoek_B-Driehoek_A),Driehoek_A+SQRT(E5279*(Driehoek_B-Driehoek_A)*(Driehoek_C-Driehoek_A)),Driehoek_B-SQRT((1-E5279)*(Driehoek_B-Driehoek_A)*(Driehoek_B-Driehoek_C)))</f>
        <v>6.2437680546329872</v>
      </c>
      <c r="E5279" s="2">
        <f t="shared" ca="1" si="568"/>
        <v>0.78294815609538215</v>
      </c>
      <c r="F5279" s="2"/>
      <c r="G5279" s="15">
        <f ca="1">_xlfn.NORM.INV(H5279,Normaal_Mu,Normaal_Sigma)</f>
        <v>4.1135801428595471</v>
      </c>
      <c r="H5279" s="2">
        <f t="shared" ca="1" si="569"/>
        <v>0.32880694905077512</v>
      </c>
      <c r="I5279" s="2"/>
      <c r="J5279" s="15">
        <f ca="1">-LN(K5279) /NegExp_Labda</f>
        <v>13.613124643643374</v>
      </c>
      <c r="K5279" s="2">
        <f t="shared" ca="1" si="570"/>
        <v>6.5702064639362567E-2</v>
      </c>
      <c r="L5279" s="2"/>
      <c r="M5279" s="17">
        <f t="shared" ca="1" si="565"/>
        <v>5</v>
      </c>
      <c r="N5279" s="2">
        <f t="shared" ca="1" si="566"/>
        <v>0.54256138349942884</v>
      </c>
      <c r="O5279" s="2"/>
      <c r="P5279" s="31">
        <f t="shared" ca="1" si="571"/>
        <v>6.0684384935385935</v>
      </c>
    </row>
    <row r="5280" spans="1:16" x14ac:dyDescent="0.25">
      <c r="A5280" s="32">
        <f ca="1">Uniform_A+B5280*(Uniform_B-Uniform_A)</f>
        <v>4.9558977424270969</v>
      </c>
      <c r="B5280" s="2">
        <f t="shared" ca="1" si="567"/>
        <v>0.49558977424270967</v>
      </c>
      <c r="C5280" s="4"/>
      <c r="D5280" s="5">
        <f ca="1">IF(E5280&lt;(Driehoek_C-Driehoek_A)/(Driehoek_B-Driehoek_A),Driehoek_A+SQRT(E5280*(Driehoek_B-Driehoek_A)*(Driehoek_C-Driehoek_A)),Driehoek_B-SQRT((1-E5280)*(Driehoek_B-Driehoek_A)*(Driehoek_B-Driehoek_C)))</f>
        <v>7.8946590575509132</v>
      </c>
      <c r="E5280" s="2">
        <f t="shared" ca="1" si="568"/>
        <v>0.96509204002702187</v>
      </c>
      <c r="F5280" s="2"/>
      <c r="G5280" s="15">
        <f ca="1">_xlfn.NORM.INV(H5280,Normaal_Mu,Normaal_Sigma)</f>
        <v>6.4726665484744235</v>
      </c>
      <c r="H5280" s="2">
        <f t="shared" ca="1" si="569"/>
        <v>0.76923604942240253</v>
      </c>
      <c r="I5280" s="2"/>
      <c r="J5280" s="15">
        <f ca="1">-LN(K5280) /NegExp_Labda</f>
        <v>1.3427590810650047</v>
      </c>
      <c r="K5280" s="2">
        <f t="shared" ca="1" si="570"/>
        <v>0.76448580902402574</v>
      </c>
      <c r="L5280" s="2"/>
      <c r="M5280" s="17">
        <f t="shared" ca="1" si="565"/>
        <v>4</v>
      </c>
      <c r="N5280" s="2">
        <f t="shared" ca="1" si="566"/>
        <v>0.33271560240213072</v>
      </c>
      <c r="O5280" s="2"/>
      <c r="P5280" s="31">
        <f t="shared" ca="1" si="571"/>
        <v>4.9331964859034878</v>
      </c>
    </row>
    <row r="5281" spans="1:16" x14ac:dyDescent="0.25">
      <c r="A5281" s="32">
        <f ca="1">Uniform_A+B5281*(Uniform_B-Uniform_A)</f>
        <v>4.2803351730121451</v>
      </c>
      <c r="B5281" s="2">
        <f t="shared" ca="1" si="567"/>
        <v>0.42803351730121453</v>
      </c>
      <c r="C5281" s="4"/>
      <c r="D5281" s="5">
        <f ca="1">IF(E5281&lt;(Driehoek_C-Driehoek_A)/(Driehoek_B-Driehoek_A),Driehoek_A+SQRT(E5281*(Driehoek_B-Driehoek_A)*(Driehoek_C-Driehoek_A)),Driehoek_B-SQRT((1-E5281)*(Driehoek_B-Driehoek_A)*(Driehoek_B-Driehoek_C)))</f>
        <v>3.7619773819683027</v>
      </c>
      <c r="E5281" s="2">
        <f t="shared" ca="1" si="568"/>
        <v>0.22175459246913387</v>
      </c>
      <c r="F5281" s="2"/>
      <c r="G5281" s="15">
        <f ca="1">_xlfn.NORM.INV(H5281,Normaal_Mu,Normaal_Sigma)</f>
        <v>4.8774552781951215</v>
      </c>
      <c r="H5281" s="2">
        <f t="shared" ca="1" si="569"/>
        <v>0.47557115111839654</v>
      </c>
      <c r="I5281" s="2"/>
      <c r="J5281" s="15">
        <f ca="1">-LN(K5281) /NegExp_Labda</f>
        <v>0.60866603049153023</v>
      </c>
      <c r="K5281" s="2">
        <f t="shared" ca="1" si="570"/>
        <v>0.8853845521942213</v>
      </c>
      <c r="L5281" s="2"/>
      <c r="M5281" s="17">
        <f t="shared" ca="1" si="565"/>
        <v>2</v>
      </c>
      <c r="N5281" s="2">
        <f t="shared" ca="1" si="566"/>
        <v>8.9375801506383801E-2</v>
      </c>
      <c r="O5281" s="2"/>
      <c r="P5281" s="31">
        <f t="shared" ca="1" si="571"/>
        <v>3.1056867727334199</v>
      </c>
    </row>
    <row r="5282" spans="1:16" x14ac:dyDescent="0.25">
      <c r="A5282" s="32">
        <f ca="1">Uniform_A+B5282*(Uniform_B-Uniform_A)</f>
        <v>0.62643351708948969</v>
      </c>
      <c r="B5282" s="2">
        <f t="shared" ca="1" si="567"/>
        <v>6.2643351708948969E-2</v>
      </c>
      <c r="C5282" s="4"/>
      <c r="D5282" s="5">
        <f ca="1">IF(E5282&lt;(Driehoek_C-Driehoek_A)/(Driehoek_B-Driehoek_A),Driehoek_A+SQRT(E5282*(Driehoek_B-Driehoek_A)*(Driehoek_C-Driehoek_A)),Driehoek_B-SQRT((1-E5282)*(Driehoek_B-Driehoek_A)*(Driehoek_B-Driehoek_C)))</f>
        <v>3.6474871478027637</v>
      </c>
      <c r="E5282" s="2">
        <f t="shared" ca="1" si="568"/>
        <v>0.19387242158394902</v>
      </c>
      <c r="F5282" s="2"/>
      <c r="G5282" s="15">
        <f ca="1">_xlfn.NORM.INV(H5282,Normaal_Mu,Normaal_Sigma)</f>
        <v>5.7910179286489916</v>
      </c>
      <c r="H5282" s="2">
        <f t="shared" ca="1" si="569"/>
        <v>0.65376634639160369</v>
      </c>
      <c r="I5282" s="2"/>
      <c r="J5282" s="15">
        <f ca="1">-LN(K5282) /NegExp_Labda</f>
        <v>6.7856184126491614</v>
      </c>
      <c r="K5282" s="2">
        <f t="shared" ca="1" si="570"/>
        <v>0.25740007755212935</v>
      </c>
      <c r="L5282" s="2"/>
      <c r="M5282" s="17">
        <f t="shared" ca="1" si="565"/>
        <v>5</v>
      </c>
      <c r="N5282" s="2">
        <f t="shared" ca="1" si="566"/>
        <v>0.56173212811548534</v>
      </c>
      <c r="O5282" s="2"/>
      <c r="P5282" s="31">
        <f t="shared" ca="1" si="571"/>
        <v>4.3701114012380815</v>
      </c>
    </row>
    <row r="5283" spans="1:16" x14ac:dyDescent="0.25">
      <c r="A5283" s="32">
        <f ca="1">Uniform_A+B5283*(Uniform_B-Uniform_A)</f>
        <v>8.8556227330855108</v>
      </c>
      <c r="B5283" s="2">
        <f t="shared" ca="1" si="567"/>
        <v>0.88556227330855108</v>
      </c>
      <c r="C5283" s="4"/>
      <c r="D5283" s="5">
        <f ca="1">IF(E5283&lt;(Driehoek_C-Driehoek_A)/(Driehoek_B-Driehoek_A),Driehoek_A+SQRT(E5283*(Driehoek_B-Driehoek_A)*(Driehoek_C-Driehoek_A)),Driehoek_B-SQRT((1-E5283)*(Driehoek_B-Driehoek_A)*(Driehoek_B-Driehoek_C)))</f>
        <v>4.6445975559144648</v>
      </c>
      <c r="E5283" s="2">
        <f t="shared" ca="1" si="568"/>
        <v>0.45801341571582144</v>
      </c>
      <c r="F5283" s="2"/>
      <c r="G5283" s="15">
        <f ca="1">_xlfn.NORM.INV(H5283,Normaal_Mu,Normaal_Sigma)</f>
        <v>3.9304628133398785</v>
      </c>
      <c r="H5283" s="2">
        <f t="shared" ca="1" si="569"/>
        <v>0.29640494151247931</v>
      </c>
      <c r="I5283" s="2"/>
      <c r="J5283" s="15">
        <f ca="1">-LN(K5283) /NegExp_Labda</f>
        <v>0.54720376509347479</v>
      </c>
      <c r="K5283" s="2">
        <f t="shared" ca="1" si="570"/>
        <v>0.89633526794784302</v>
      </c>
      <c r="L5283" s="2"/>
      <c r="M5283" s="17">
        <f t="shared" ca="1" si="565"/>
        <v>6</v>
      </c>
      <c r="N5283" s="2">
        <f t="shared" ca="1" si="566"/>
        <v>0.67228893721630101</v>
      </c>
      <c r="O5283" s="2"/>
      <c r="P5283" s="31">
        <f t="shared" ca="1" si="571"/>
        <v>4.7955773734866662</v>
      </c>
    </row>
    <row r="5284" spans="1:16" x14ac:dyDescent="0.25">
      <c r="A5284" s="32">
        <f ca="1">Uniform_A+B5284*(Uniform_B-Uniform_A)</f>
        <v>1.2457843254366274</v>
      </c>
      <c r="B5284" s="2">
        <f t="shared" ca="1" si="567"/>
        <v>0.12457843254366274</v>
      </c>
      <c r="C5284" s="4"/>
      <c r="D5284" s="5">
        <f ca="1">IF(E5284&lt;(Driehoek_C-Driehoek_A)/(Driehoek_B-Driehoek_A),Driehoek_A+SQRT(E5284*(Driehoek_B-Driehoek_A)*(Driehoek_C-Driehoek_A)),Driehoek_B-SQRT((1-E5284)*(Driehoek_B-Driehoek_A)*(Driehoek_B-Driehoek_C)))</f>
        <v>2.966053657419911</v>
      </c>
      <c r="E5284" s="2">
        <f t="shared" ca="1" si="568"/>
        <v>6.6661404929599044E-2</v>
      </c>
      <c r="F5284" s="2"/>
      <c r="G5284" s="15">
        <f ca="1">_xlfn.NORM.INV(H5284,Normaal_Mu,Normaal_Sigma)</f>
        <v>1.4172635694045659</v>
      </c>
      <c r="H5284" s="2">
        <f t="shared" ca="1" si="569"/>
        <v>3.661711300125059E-2</v>
      </c>
      <c r="I5284" s="2"/>
      <c r="J5284" s="15">
        <f ca="1">-LN(K5284) /NegExp_Labda</f>
        <v>7.5908446538841901</v>
      </c>
      <c r="K5284" s="2">
        <f t="shared" ca="1" si="570"/>
        <v>0.21911273043123536</v>
      </c>
      <c r="L5284" s="2"/>
      <c r="M5284" s="17">
        <f t="shared" ca="1" si="565"/>
        <v>4</v>
      </c>
      <c r="N5284" s="2">
        <f t="shared" ca="1" si="566"/>
        <v>0.27640705030702584</v>
      </c>
      <c r="O5284" s="2"/>
      <c r="P5284" s="31">
        <f t="shared" ca="1" si="571"/>
        <v>3.4439892412290591</v>
      </c>
    </row>
    <row r="5285" spans="1:16" x14ac:dyDescent="0.25">
      <c r="A5285" s="32">
        <f ca="1">Uniform_A+B5285*(Uniform_B-Uniform_A)</f>
        <v>0.55152812075468072</v>
      </c>
      <c r="B5285" s="2">
        <f t="shared" ca="1" si="567"/>
        <v>5.5152812075468072E-2</v>
      </c>
      <c r="C5285" s="4"/>
      <c r="D5285" s="5">
        <f ca="1">IF(E5285&lt;(Driehoek_C-Driehoek_A)/(Driehoek_B-Driehoek_A),Driehoek_A+SQRT(E5285*(Driehoek_B-Driehoek_A)*(Driehoek_C-Driehoek_A)),Driehoek_B-SQRT((1-E5285)*(Driehoek_B-Driehoek_A)*(Driehoek_B-Driehoek_C)))</f>
        <v>3.3953384695121951</v>
      </c>
      <c r="E5285" s="2">
        <f t="shared" ca="1" si="568"/>
        <v>0.13906924603575965</v>
      </c>
      <c r="F5285" s="2"/>
      <c r="G5285" s="15">
        <f ca="1">_xlfn.NORM.INV(H5285,Normaal_Mu,Normaal_Sigma)</f>
        <v>6.5367953790557847</v>
      </c>
      <c r="H5285" s="2">
        <f t="shared" ca="1" si="569"/>
        <v>0.77887452368973031</v>
      </c>
      <c r="I5285" s="2"/>
      <c r="J5285" s="15">
        <f ca="1">-LN(K5285) /NegExp_Labda</f>
        <v>9.3030273000417818</v>
      </c>
      <c r="K5285" s="2">
        <f t="shared" ca="1" si="570"/>
        <v>0.15557840534353429</v>
      </c>
      <c r="L5285" s="2"/>
      <c r="M5285" s="17">
        <f t="shared" ca="1" si="565"/>
        <v>4</v>
      </c>
      <c r="N5285" s="2">
        <f t="shared" ca="1" si="566"/>
        <v>0.39504535998801171</v>
      </c>
      <c r="O5285" s="2"/>
      <c r="P5285" s="31">
        <f t="shared" ca="1" si="571"/>
        <v>4.7573378538728885</v>
      </c>
    </row>
    <row r="5286" spans="1:16" x14ac:dyDescent="0.25">
      <c r="A5286" s="32">
        <f ca="1">Uniform_A+B5286*(Uniform_B-Uniform_A)</f>
        <v>6.562976867708004</v>
      </c>
      <c r="B5286" s="2">
        <f t="shared" ca="1" si="567"/>
        <v>0.65629768677080036</v>
      </c>
      <c r="C5286" s="4"/>
      <c r="D5286" s="5">
        <f ca="1">IF(E5286&lt;(Driehoek_C-Driehoek_A)/(Driehoek_B-Driehoek_A),Driehoek_A+SQRT(E5286*(Driehoek_B-Driehoek_A)*(Driehoek_C-Driehoek_A)),Driehoek_B-SQRT((1-E5286)*(Driehoek_B-Driehoek_A)*(Driehoek_B-Driehoek_C)))</f>
        <v>6.3643722903665472</v>
      </c>
      <c r="E5286" s="2">
        <f t="shared" ca="1" si="568"/>
        <v>0.80152761646320914</v>
      </c>
      <c r="F5286" s="2"/>
      <c r="G5286" s="15">
        <f ca="1">_xlfn.NORM.INV(H5286,Normaal_Mu,Normaal_Sigma)</f>
        <v>7.8239706232673072</v>
      </c>
      <c r="H5286" s="2">
        <f t="shared" ca="1" si="569"/>
        <v>0.92102285692901409</v>
      </c>
      <c r="I5286" s="2"/>
      <c r="J5286" s="15">
        <f ca="1">-LN(K5286) /NegExp_Labda</f>
        <v>1.9230503066320883</v>
      </c>
      <c r="K5286" s="2">
        <f t="shared" ca="1" si="570"/>
        <v>0.6807160219618299</v>
      </c>
      <c r="L5286" s="2"/>
      <c r="M5286" s="17">
        <f t="shared" ca="1" si="565"/>
        <v>2</v>
      </c>
      <c r="N5286" s="2">
        <f t="shared" ca="1" si="566"/>
        <v>9.8243092110176233E-2</v>
      </c>
      <c r="O5286" s="2"/>
      <c r="P5286" s="31">
        <f t="shared" ca="1" si="571"/>
        <v>4.9348740175947894</v>
      </c>
    </row>
    <row r="5287" spans="1:16" x14ac:dyDescent="0.25">
      <c r="A5287" s="32">
        <f ca="1">Uniform_A+B5287*(Uniform_B-Uniform_A)</f>
        <v>0.57663954127819328</v>
      </c>
      <c r="B5287" s="2">
        <f t="shared" ca="1" si="567"/>
        <v>5.7663954127819328E-2</v>
      </c>
      <c r="C5287" s="4"/>
      <c r="D5287" s="5">
        <f ca="1">IF(E5287&lt;(Driehoek_C-Driehoek_A)/(Driehoek_B-Driehoek_A),Driehoek_A+SQRT(E5287*(Driehoek_B-Driehoek_A)*(Driehoek_C-Driehoek_A)),Driehoek_B-SQRT((1-E5287)*(Driehoek_B-Driehoek_A)*(Driehoek_B-Driehoek_C)))</f>
        <v>4.9155111480645166</v>
      </c>
      <c r="E5287" s="2">
        <f t="shared" ca="1" si="568"/>
        <v>0.52334145195470738</v>
      </c>
      <c r="F5287" s="2"/>
      <c r="G5287" s="15">
        <f ca="1">_xlfn.NORM.INV(H5287,Normaal_Mu,Normaal_Sigma)</f>
        <v>7.9481410258344347</v>
      </c>
      <c r="H5287" s="2">
        <f t="shared" ca="1" si="569"/>
        <v>0.92976869658843209</v>
      </c>
      <c r="I5287" s="2"/>
      <c r="J5287" s="15">
        <f ca="1">-LN(K5287) /NegExp_Labda</f>
        <v>17.421177682521542</v>
      </c>
      <c r="K5287" s="2">
        <f t="shared" ca="1" si="570"/>
        <v>3.067720106790961E-2</v>
      </c>
      <c r="L5287" s="2"/>
      <c r="M5287" s="17">
        <f t="shared" ca="1" si="565"/>
        <v>4</v>
      </c>
      <c r="N5287" s="2">
        <f t="shared" ca="1" si="566"/>
        <v>0.3765561230057376</v>
      </c>
      <c r="O5287" s="2"/>
      <c r="P5287" s="31">
        <f t="shared" ca="1" si="571"/>
        <v>6.9722938795397367</v>
      </c>
    </row>
    <row r="5288" spans="1:16" x14ac:dyDescent="0.25">
      <c r="A5288" s="32">
        <f ca="1">Uniform_A+B5288*(Uniform_B-Uniform_A)</f>
        <v>8.4143213608410541</v>
      </c>
      <c r="B5288" s="2">
        <f t="shared" ca="1" si="567"/>
        <v>0.8414321360841055</v>
      </c>
      <c r="C5288" s="4"/>
      <c r="D5288" s="5">
        <f ca="1">IF(E5288&lt;(Driehoek_C-Driehoek_A)/(Driehoek_B-Driehoek_A),Driehoek_A+SQRT(E5288*(Driehoek_B-Driehoek_A)*(Driehoek_C-Driehoek_A)),Driehoek_B-SQRT((1-E5288)*(Driehoek_B-Driehoek_A)*(Driehoek_B-Driehoek_C)))</f>
        <v>6.9874875965690446</v>
      </c>
      <c r="E5288" s="2">
        <f t="shared" ca="1" si="568"/>
        <v>0.88427982360104451</v>
      </c>
      <c r="F5288" s="2"/>
      <c r="G5288" s="15">
        <f ca="1">_xlfn.NORM.INV(H5288,Normaal_Mu,Normaal_Sigma)</f>
        <v>9.2493431829543429</v>
      </c>
      <c r="H5288" s="2">
        <f t="shared" ca="1" si="569"/>
        <v>0.98319298724261683</v>
      </c>
      <c r="I5288" s="2"/>
      <c r="J5288" s="15">
        <f ca="1">-LN(K5288) /NegExp_Labda</f>
        <v>1.03025848563373</v>
      </c>
      <c r="K5288" s="2">
        <f t="shared" ca="1" si="570"/>
        <v>0.81379100453872955</v>
      </c>
      <c r="L5288" s="2"/>
      <c r="M5288" s="17">
        <f t="shared" ca="1" si="565"/>
        <v>3</v>
      </c>
      <c r="N5288" s="2">
        <f t="shared" ca="1" si="566"/>
        <v>0.1344601718685341</v>
      </c>
      <c r="O5288" s="2"/>
      <c r="P5288" s="31">
        <f t="shared" ca="1" si="571"/>
        <v>5.7362821251996348</v>
      </c>
    </row>
    <row r="5289" spans="1:16" x14ac:dyDescent="0.25">
      <c r="A5289" s="32">
        <f ca="1">Uniform_A+B5289*(Uniform_B-Uniform_A)</f>
        <v>7.0920355620289612</v>
      </c>
      <c r="B5289" s="2">
        <f t="shared" ca="1" si="567"/>
        <v>0.7092035562028961</v>
      </c>
      <c r="C5289" s="4"/>
      <c r="D5289" s="5">
        <f ca="1">IF(E5289&lt;(Driehoek_C-Driehoek_A)/(Driehoek_B-Driehoek_A),Driehoek_A+SQRT(E5289*(Driehoek_B-Driehoek_A)*(Driehoek_C-Driehoek_A)),Driehoek_B-SQRT((1-E5289)*(Driehoek_B-Driehoek_A)*(Driehoek_B-Driehoek_C)))</f>
        <v>4.8189638539068396</v>
      </c>
      <c r="E5289" s="2">
        <f t="shared" ca="1" si="568"/>
        <v>0.50054104985892711</v>
      </c>
      <c r="F5289" s="2"/>
      <c r="G5289" s="15">
        <f ca="1">_xlfn.NORM.INV(H5289,Normaal_Mu,Normaal_Sigma)</f>
        <v>9.2989177590244569</v>
      </c>
      <c r="H5289" s="2">
        <f t="shared" ca="1" si="569"/>
        <v>0.98420097881807433</v>
      </c>
      <c r="I5289" s="2"/>
      <c r="J5289" s="15">
        <f ca="1">-LN(K5289) /NegExp_Labda</f>
        <v>5.7839562838563903E-2</v>
      </c>
      <c r="K5289" s="2">
        <f t="shared" ca="1" si="570"/>
        <v>0.98849873848081449</v>
      </c>
      <c r="L5289" s="2"/>
      <c r="M5289" s="17">
        <f t="shared" ca="1" si="565"/>
        <v>4</v>
      </c>
      <c r="N5289" s="2">
        <f t="shared" ca="1" si="566"/>
        <v>0.28034953825728581</v>
      </c>
      <c r="O5289" s="2"/>
      <c r="P5289" s="31">
        <f t="shared" ca="1" si="571"/>
        <v>5.0535513475597647</v>
      </c>
    </row>
    <row r="5290" spans="1:16" x14ac:dyDescent="0.25">
      <c r="A5290" s="32">
        <f ca="1">Uniform_A+B5290*(Uniform_B-Uniform_A)</f>
        <v>4.4521967846361985</v>
      </c>
      <c r="B5290" s="2">
        <f t="shared" ca="1" si="567"/>
        <v>0.44521967846361987</v>
      </c>
      <c r="C5290" s="4"/>
      <c r="D5290" s="5">
        <f ca="1">IF(E5290&lt;(Driehoek_C-Driehoek_A)/(Driehoek_B-Driehoek_A),Driehoek_A+SQRT(E5290*(Driehoek_B-Driehoek_A)*(Driehoek_C-Driehoek_A)),Driehoek_B-SQRT((1-E5290)*(Driehoek_B-Driehoek_A)*(Driehoek_B-Driehoek_C)))</f>
        <v>6.291314895481559</v>
      </c>
      <c r="E5290" s="2">
        <f t="shared" ca="1" si="568"/>
        <v>0.79037214298742642</v>
      </c>
      <c r="F5290" s="2"/>
      <c r="G5290" s="15">
        <f ca="1">_xlfn.NORM.INV(H5290,Normaal_Mu,Normaal_Sigma)</f>
        <v>3.8691355723126342</v>
      </c>
      <c r="H5290" s="2">
        <f t="shared" ca="1" si="569"/>
        <v>0.28588990932284397</v>
      </c>
      <c r="I5290" s="2"/>
      <c r="J5290" s="15">
        <f ca="1">-LN(K5290) /NegExp_Labda</f>
        <v>4.9140820561121235E-2</v>
      </c>
      <c r="K5290" s="2">
        <f t="shared" ca="1" si="570"/>
        <v>0.99021997445901389</v>
      </c>
      <c r="L5290" s="2"/>
      <c r="M5290" s="17">
        <f t="shared" ca="1" si="565"/>
        <v>10</v>
      </c>
      <c r="N5290" s="2">
        <f t="shared" ca="1" si="566"/>
        <v>0.97378378393756704</v>
      </c>
      <c r="O5290" s="2"/>
      <c r="P5290" s="31">
        <f t="shared" ca="1" si="571"/>
        <v>4.9323576145983026</v>
      </c>
    </row>
    <row r="5291" spans="1:16" x14ac:dyDescent="0.25">
      <c r="A5291" s="32">
        <f ca="1">Uniform_A+B5291*(Uniform_B-Uniform_A)</f>
        <v>2.8070843852880345</v>
      </c>
      <c r="B5291" s="2">
        <f t="shared" ca="1" si="567"/>
        <v>0.28070843852880345</v>
      </c>
      <c r="C5291" s="4"/>
      <c r="D5291" s="5">
        <f ca="1">IF(E5291&lt;(Driehoek_C-Driehoek_A)/(Driehoek_B-Driehoek_A),Driehoek_A+SQRT(E5291*(Driehoek_B-Driehoek_A)*(Driehoek_C-Driehoek_A)),Driehoek_B-SQRT((1-E5291)*(Driehoek_B-Driehoek_A)*(Driehoek_B-Driehoek_C)))</f>
        <v>7.19654144540287</v>
      </c>
      <c r="E5291" s="2">
        <f t="shared" ca="1" si="568"/>
        <v>0.90707249262429801</v>
      </c>
      <c r="F5291" s="2"/>
      <c r="G5291" s="15">
        <f ca="1">_xlfn.NORM.INV(H5291,Normaal_Mu,Normaal_Sigma)</f>
        <v>5.8911039002211929</v>
      </c>
      <c r="H5291" s="2">
        <f t="shared" ca="1" si="569"/>
        <v>0.67203953707835729</v>
      </c>
      <c r="I5291" s="2"/>
      <c r="J5291" s="15">
        <f ca="1">-LN(K5291) /NegExp_Labda</f>
        <v>4.7670463448939131</v>
      </c>
      <c r="K5291" s="2">
        <f t="shared" ca="1" si="570"/>
        <v>0.38542476429609251</v>
      </c>
      <c r="L5291" s="2"/>
      <c r="M5291" s="17">
        <f t="shared" ca="1" si="565"/>
        <v>6</v>
      </c>
      <c r="N5291" s="2">
        <f t="shared" ca="1" si="566"/>
        <v>0.62589193487279526</v>
      </c>
      <c r="O5291" s="2"/>
      <c r="P5291" s="31">
        <f t="shared" ca="1" si="571"/>
        <v>5.3323552151612024</v>
      </c>
    </row>
    <row r="5292" spans="1:16" x14ac:dyDescent="0.25">
      <c r="A5292" s="32">
        <f ca="1">Uniform_A+B5292*(Uniform_B-Uniform_A)</f>
        <v>1.6332602420992992</v>
      </c>
      <c r="B5292" s="2">
        <f t="shared" ca="1" si="567"/>
        <v>0.16332602420992992</v>
      </c>
      <c r="C5292" s="4"/>
      <c r="D5292" s="5">
        <f ca="1">IF(E5292&lt;(Driehoek_C-Driehoek_A)/(Driehoek_B-Driehoek_A),Driehoek_A+SQRT(E5292*(Driehoek_B-Driehoek_A)*(Driehoek_C-Driehoek_A)),Driehoek_B-SQRT((1-E5292)*(Driehoek_B-Driehoek_A)*(Driehoek_B-Driehoek_C)))</f>
        <v>3.3651924458176676</v>
      </c>
      <c r="E5292" s="2">
        <f t="shared" ca="1" si="568"/>
        <v>0.13312502957983041</v>
      </c>
      <c r="F5292" s="2"/>
      <c r="G5292" s="15">
        <f ca="1">_xlfn.NORM.INV(H5292,Normaal_Mu,Normaal_Sigma)</f>
        <v>4.5956967006511578</v>
      </c>
      <c r="H5292" s="2">
        <f t="shared" ca="1" si="569"/>
        <v>0.41989908533573961</v>
      </c>
      <c r="I5292" s="2"/>
      <c r="J5292" s="15">
        <f ca="1">-LN(K5292) /NegExp_Labda</f>
        <v>2.2552481537169355</v>
      </c>
      <c r="K5292" s="2">
        <f t="shared" ca="1" si="570"/>
        <v>0.63695922863346277</v>
      </c>
      <c r="L5292" s="2"/>
      <c r="M5292" s="17">
        <f t="shared" ca="1" si="565"/>
        <v>4</v>
      </c>
      <c r="N5292" s="2">
        <f t="shared" ca="1" si="566"/>
        <v>0.32130517799230851</v>
      </c>
      <c r="O5292" s="2"/>
      <c r="P5292" s="31">
        <f t="shared" ca="1" si="571"/>
        <v>3.1698795084570119</v>
      </c>
    </row>
    <row r="5293" spans="1:16" x14ac:dyDescent="0.25">
      <c r="A5293" s="32">
        <f ca="1">Uniform_A+B5293*(Uniform_B-Uniform_A)</f>
        <v>1.9247619536999694</v>
      </c>
      <c r="B5293" s="2">
        <f t="shared" ca="1" si="567"/>
        <v>0.19247619536999694</v>
      </c>
      <c r="C5293" s="4"/>
      <c r="D5293" s="5">
        <f ca="1">IF(E5293&lt;(Driehoek_C-Driehoek_A)/(Driehoek_B-Driehoek_A),Driehoek_A+SQRT(E5293*(Driehoek_B-Driehoek_A)*(Driehoek_C-Driehoek_A)),Driehoek_B-SQRT((1-E5293)*(Driehoek_B-Driehoek_A)*(Driehoek_B-Driehoek_C)))</f>
        <v>7.2395578425673621</v>
      </c>
      <c r="E5293" s="2">
        <f t="shared" ca="1" si="568"/>
        <v>0.91145266886668341</v>
      </c>
      <c r="F5293" s="2"/>
      <c r="G5293" s="15">
        <f ca="1">_xlfn.NORM.INV(H5293,Normaal_Mu,Normaal_Sigma)</f>
        <v>6.2769076857748995</v>
      </c>
      <c r="H5293" s="2">
        <f t="shared" ca="1" si="569"/>
        <v>0.73841085442363952</v>
      </c>
      <c r="I5293" s="2"/>
      <c r="J5293" s="15">
        <f ca="1">-LN(K5293) /NegExp_Labda</f>
        <v>3.6540841803174229</v>
      </c>
      <c r="K5293" s="2">
        <f t="shared" ca="1" si="570"/>
        <v>0.48151551017395045</v>
      </c>
      <c r="L5293" s="2"/>
      <c r="M5293" s="17">
        <f t="shared" ref="M5293:M5356" ca="1" si="572">VLOOKUP(N5293,$S$5:$T$105,2,TRUE)</f>
        <v>5</v>
      </c>
      <c r="N5293" s="2">
        <f t="shared" ca="1" si="566"/>
        <v>0.46095255644721111</v>
      </c>
      <c r="O5293" s="2"/>
      <c r="P5293" s="31">
        <f t="shared" ca="1" si="571"/>
        <v>4.8190623324719315</v>
      </c>
    </row>
    <row r="5294" spans="1:16" x14ac:dyDescent="0.25">
      <c r="A5294" s="32">
        <f ca="1">Uniform_A+B5294*(Uniform_B-Uniform_A)</f>
        <v>3.3236371181874613</v>
      </c>
      <c r="B5294" s="2">
        <f t="shared" ca="1" si="567"/>
        <v>0.33236371181874613</v>
      </c>
      <c r="C5294" s="4"/>
      <c r="D5294" s="5">
        <f ca="1">IF(E5294&lt;(Driehoek_C-Driehoek_A)/(Driehoek_B-Driehoek_A),Driehoek_A+SQRT(E5294*(Driehoek_B-Driehoek_A)*(Driehoek_C-Driehoek_A)),Driehoek_B-SQRT((1-E5294)*(Driehoek_B-Driehoek_A)*(Driehoek_B-Driehoek_C)))</f>
        <v>4.1256769214607365</v>
      </c>
      <c r="E5294" s="2">
        <f t="shared" ca="1" si="568"/>
        <v>0.32117070074341481</v>
      </c>
      <c r="F5294" s="2"/>
      <c r="G5294" s="15">
        <f ca="1">_xlfn.NORM.INV(H5294,Normaal_Mu,Normaal_Sigma)</f>
        <v>6.3836045320894002</v>
      </c>
      <c r="H5294" s="2">
        <f t="shared" ca="1" si="569"/>
        <v>0.75546924330683873</v>
      </c>
      <c r="I5294" s="2"/>
      <c r="J5294" s="15">
        <f ca="1">-LN(K5294) /NegExp_Labda</f>
        <v>4.7120808294818088</v>
      </c>
      <c r="K5294" s="2">
        <f t="shared" ca="1" si="570"/>
        <v>0.38968515300164286</v>
      </c>
      <c r="L5294" s="2"/>
      <c r="M5294" s="17">
        <f t="shared" ca="1" si="572"/>
        <v>9</v>
      </c>
      <c r="N5294" s="2">
        <f t="shared" ca="1" si="566"/>
        <v>0.96517813045525735</v>
      </c>
      <c r="O5294" s="2"/>
      <c r="P5294" s="31">
        <f t="shared" ca="1" si="571"/>
        <v>5.5089998802438815</v>
      </c>
    </row>
    <row r="5295" spans="1:16" x14ac:dyDescent="0.25">
      <c r="A5295" s="32">
        <f ca="1">Uniform_A+B5295*(Uniform_B-Uniform_A)</f>
        <v>7.2362141585264039</v>
      </c>
      <c r="B5295" s="2">
        <f t="shared" ca="1" si="567"/>
        <v>0.72362141585264039</v>
      </c>
      <c r="C5295" s="4"/>
      <c r="D5295" s="5">
        <f ca="1">IF(E5295&lt;(Driehoek_C-Driehoek_A)/(Driehoek_B-Driehoek_A),Driehoek_A+SQRT(E5295*(Driehoek_B-Driehoek_A)*(Driehoek_C-Driehoek_A)),Driehoek_B-SQRT((1-E5295)*(Driehoek_B-Driehoek_A)*(Driehoek_B-Driehoek_C)))</f>
        <v>3.2063633551755952</v>
      </c>
      <c r="E5295" s="2">
        <f t="shared" ca="1" si="568"/>
        <v>0.10395089605075136</v>
      </c>
      <c r="F5295" s="2"/>
      <c r="G5295" s="15">
        <f ca="1">_xlfn.NORM.INV(H5295,Normaal_Mu,Normaal_Sigma)</f>
        <v>3.7882050459857206</v>
      </c>
      <c r="H5295" s="2">
        <f t="shared" ca="1" si="569"/>
        <v>0.27229141746930829</v>
      </c>
      <c r="I5295" s="2"/>
      <c r="J5295" s="15">
        <f ca="1">-LN(K5295) /NegExp_Labda</f>
        <v>8.0942984696158451</v>
      </c>
      <c r="K5295" s="2">
        <f t="shared" ca="1" si="570"/>
        <v>0.19812449288533218</v>
      </c>
      <c r="L5295" s="2"/>
      <c r="M5295" s="17">
        <f t="shared" ca="1" si="572"/>
        <v>3</v>
      </c>
      <c r="N5295" s="2">
        <f t="shared" ca="1" si="566"/>
        <v>0.22343028222619565</v>
      </c>
      <c r="O5295" s="2"/>
      <c r="P5295" s="31">
        <f t="shared" ca="1" si="571"/>
        <v>5.0650162058607124</v>
      </c>
    </row>
    <row r="5296" spans="1:16" x14ac:dyDescent="0.25">
      <c r="A5296" s="32">
        <f ca="1">Uniform_A+B5296*(Uniform_B-Uniform_A)</f>
        <v>9.3390234304434721</v>
      </c>
      <c r="B5296" s="2">
        <f t="shared" ca="1" si="567"/>
        <v>0.93390234304434716</v>
      </c>
      <c r="C5296" s="4"/>
      <c r="D5296" s="5">
        <f ca="1">IF(E5296&lt;(Driehoek_C-Driehoek_A)/(Driehoek_B-Driehoek_A),Driehoek_A+SQRT(E5296*(Driehoek_B-Driehoek_A)*(Driehoek_C-Driehoek_A)),Driehoek_B-SQRT((1-E5296)*(Driehoek_B-Driehoek_A)*(Driehoek_B-Driehoek_C)))</f>
        <v>5.5465447652872193</v>
      </c>
      <c r="E5296" s="2">
        <f t="shared" ca="1" si="568"/>
        <v>0.65924705548099682</v>
      </c>
      <c r="F5296" s="2"/>
      <c r="G5296" s="15">
        <f ca="1">_xlfn.NORM.INV(H5296,Normaal_Mu,Normaal_Sigma)</f>
        <v>7.3535125184042318</v>
      </c>
      <c r="H5296" s="2">
        <f t="shared" ca="1" si="569"/>
        <v>0.88035359716792505</v>
      </c>
      <c r="I5296" s="2"/>
      <c r="J5296" s="15">
        <f ca="1">-LN(K5296) /NegExp_Labda</f>
        <v>3.7651247324566515</v>
      </c>
      <c r="K5296" s="2">
        <f t="shared" ca="1" si="570"/>
        <v>0.47093982816534175</v>
      </c>
      <c r="L5296" s="2"/>
      <c r="M5296" s="17">
        <f t="shared" ca="1" si="572"/>
        <v>7</v>
      </c>
      <c r="N5296" s="2">
        <f t="shared" ca="1" si="566"/>
        <v>0.77679797549989382</v>
      </c>
      <c r="O5296" s="2"/>
      <c r="P5296" s="31">
        <f t="shared" ca="1" si="571"/>
        <v>6.6008410893183136</v>
      </c>
    </row>
    <row r="5297" spans="1:16" x14ac:dyDescent="0.25">
      <c r="A5297" s="32">
        <f ca="1">Uniform_A+B5297*(Uniform_B-Uniform_A)</f>
        <v>7.7796017131891828</v>
      </c>
      <c r="B5297" s="2">
        <f t="shared" ca="1" si="567"/>
        <v>0.77796017131891826</v>
      </c>
      <c r="C5297" s="4"/>
      <c r="D5297" s="5">
        <f ca="1">IF(E5297&lt;(Driehoek_C-Driehoek_A)/(Driehoek_B-Driehoek_A),Driehoek_A+SQRT(E5297*(Driehoek_B-Driehoek_A)*(Driehoek_C-Driehoek_A)),Driehoek_B-SQRT((1-E5297)*(Driehoek_B-Driehoek_A)*(Driehoek_B-Driehoek_C)))</f>
        <v>4.1568993734837454</v>
      </c>
      <c r="E5297" s="2">
        <f t="shared" ca="1" si="568"/>
        <v>0.32983932346965306</v>
      </c>
      <c r="F5297" s="2"/>
      <c r="G5297" s="15">
        <f ca="1">_xlfn.NORM.INV(H5297,Normaal_Mu,Normaal_Sigma)</f>
        <v>2.9231348155536625</v>
      </c>
      <c r="H5297" s="2">
        <f t="shared" ca="1" si="569"/>
        <v>0.14953435123861702</v>
      </c>
      <c r="I5297" s="2"/>
      <c r="J5297" s="15">
        <f ca="1">-LN(K5297) /NegExp_Labda</f>
        <v>2.5733638099027956</v>
      </c>
      <c r="K5297" s="2">
        <f t="shared" ca="1" si="570"/>
        <v>0.59769615152451738</v>
      </c>
      <c r="L5297" s="2"/>
      <c r="M5297" s="17">
        <f t="shared" ca="1" si="572"/>
        <v>2</v>
      </c>
      <c r="N5297" s="2">
        <f t="shared" ca="1" si="566"/>
        <v>7.0076795956802163E-2</v>
      </c>
      <c r="O5297" s="2"/>
      <c r="P5297" s="31">
        <f t="shared" ca="1" si="571"/>
        <v>3.8865999424258773</v>
      </c>
    </row>
    <row r="5298" spans="1:16" x14ac:dyDescent="0.25">
      <c r="A5298" s="32">
        <f ca="1">Uniform_A+B5298*(Uniform_B-Uniform_A)</f>
        <v>3.4161237946569267</v>
      </c>
      <c r="B5298" s="2">
        <f t="shared" ca="1" si="567"/>
        <v>0.34161237946569267</v>
      </c>
      <c r="C5298" s="4"/>
      <c r="D5298" s="5">
        <f ca="1">IF(E5298&lt;(Driehoek_C-Driehoek_A)/(Driehoek_B-Driehoek_A),Driehoek_A+SQRT(E5298*(Driehoek_B-Driehoek_A)*(Driehoek_C-Driehoek_A)),Driehoek_B-SQRT((1-E5298)*(Driehoek_B-Driehoek_A)*(Driehoek_B-Driehoek_C)))</f>
        <v>5.4266685866612558</v>
      </c>
      <c r="E5298" s="2">
        <f t="shared" ca="1" si="568"/>
        <v>0.63518007458418679</v>
      </c>
      <c r="F5298" s="2"/>
      <c r="G5298" s="15">
        <f ca="1">_xlfn.NORM.INV(H5298,Normaal_Mu,Normaal_Sigma)</f>
        <v>3.416392490380963</v>
      </c>
      <c r="H5298" s="2">
        <f t="shared" ca="1" si="569"/>
        <v>0.21423755631620234</v>
      </c>
      <c r="I5298" s="2"/>
      <c r="J5298" s="15">
        <f ca="1">-LN(K5298) /NegExp_Labda</f>
        <v>2.5413628394581798</v>
      </c>
      <c r="K5298" s="2">
        <f t="shared" ca="1" si="570"/>
        <v>0.60153379061807066</v>
      </c>
      <c r="L5298" s="2"/>
      <c r="M5298" s="17">
        <f t="shared" ca="1" si="572"/>
        <v>4</v>
      </c>
      <c r="N5298" s="2">
        <f t="shared" ca="1" si="566"/>
        <v>0.32279212959900416</v>
      </c>
      <c r="O5298" s="2"/>
      <c r="P5298" s="31">
        <f t="shared" ca="1" si="571"/>
        <v>3.760109542231465</v>
      </c>
    </row>
    <row r="5299" spans="1:16" x14ac:dyDescent="0.25">
      <c r="A5299" s="32">
        <f ca="1">Uniform_A+B5299*(Uniform_B-Uniform_A)</f>
        <v>0.21271242934612911</v>
      </c>
      <c r="B5299" s="2">
        <f t="shared" ca="1" si="567"/>
        <v>2.1271242934612911E-2</v>
      </c>
      <c r="C5299" s="4"/>
      <c r="D5299" s="5">
        <f ca="1">IF(E5299&lt;(Driehoek_C-Driehoek_A)/(Driehoek_B-Driehoek_A),Driehoek_A+SQRT(E5299*(Driehoek_B-Driehoek_A)*(Driehoek_C-Driehoek_A)),Driehoek_B-SQRT((1-E5299)*(Driehoek_B-Driehoek_A)*(Driehoek_B-Driehoek_C)))</f>
        <v>3.3445983900986631</v>
      </c>
      <c r="E5299" s="2">
        <f t="shared" ca="1" si="568"/>
        <v>0.12913891647542264</v>
      </c>
      <c r="F5299" s="2"/>
      <c r="G5299" s="15">
        <f ca="1">_xlfn.NORM.INV(H5299,Normaal_Mu,Normaal_Sigma)</f>
        <v>5.8764601619580796</v>
      </c>
      <c r="H5299" s="2">
        <f t="shared" ca="1" si="569"/>
        <v>0.66939024761862342</v>
      </c>
      <c r="I5299" s="2"/>
      <c r="J5299" s="15">
        <f ca="1">-LN(K5299) /NegExp_Labda</f>
        <v>4.4394458087157176</v>
      </c>
      <c r="K5299" s="2">
        <f t="shared" ca="1" si="570"/>
        <v>0.41152349613642358</v>
      </c>
      <c r="L5299" s="2"/>
      <c r="M5299" s="17">
        <f t="shared" ca="1" si="572"/>
        <v>4</v>
      </c>
      <c r="N5299" s="2">
        <f t="shared" ca="1" si="566"/>
        <v>0.27636536880237184</v>
      </c>
      <c r="O5299" s="2"/>
      <c r="P5299" s="31">
        <f t="shared" ca="1" si="571"/>
        <v>3.5746433580237182</v>
      </c>
    </row>
    <row r="5300" spans="1:16" x14ac:dyDescent="0.25">
      <c r="A5300" s="32">
        <f ca="1">Uniform_A+B5300*(Uniform_B-Uniform_A)</f>
        <v>6.5245189275853113</v>
      </c>
      <c r="B5300" s="2">
        <f t="shared" ca="1" si="567"/>
        <v>0.6524518927585311</v>
      </c>
      <c r="C5300" s="4"/>
      <c r="D5300" s="5">
        <f ca="1">IF(E5300&lt;(Driehoek_C-Driehoek_A)/(Driehoek_B-Driehoek_A),Driehoek_A+SQRT(E5300*(Driehoek_B-Driehoek_A)*(Driehoek_C-Driehoek_A)),Driehoek_B-SQRT((1-E5300)*(Driehoek_B-Driehoek_A)*(Driehoek_B-Driehoek_C)))</f>
        <v>3.8076417571523899</v>
      </c>
      <c r="E5300" s="2">
        <f t="shared" ca="1" si="568"/>
        <v>0.23339776587149852</v>
      </c>
      <c r="F5300" s="2"/>
      <c r="G5300" s="15">
        <f ca="1">_xlfn.NORM.INV(H5300,Normaal_Mu,Normaal_Sigma)</f>
        <v>1.9116984722406358</v>
      </c>
      <c r="H5300" s="2">
        <f t="shared" ca="1" si="569"/>
        <v>6.1275906692151438E-2</v>
      </c>
      <c r="I5300" s="2"/>
      <c r="J5300" s="15">
        <f ca="1">-LN(K5300) /NegExp_Labda</f>
        <v>7.0399745018706437</v>
      </c>
      <c r="K5300" s="2">
        <f t="shared" ca="1" si="570"/>
        <v>0.24463330586715204</v>
      </c>
      <c r="L5300" s="2"/>
      <c r="M5300" s="17">
        <f t="shared" ca="1" si="572"/>
        <v>5</v>
      </c>
      <c r="N5300" s="2">
        <f t="shared" ca="1" si="566"/>
        <v>0.5371049359462341</v>
      </c>
      <c r="O5300" s="2"/>
      <c r="P5300" s="31">
        <f t="shared" ca="1" si="571"/>
        <v>4.8567667317697962</v>
      </c>
    </row>
    <row r="5301" spans="1:16" x14ac:dyDescent="0.25">
      <c r="A5301" s="32">
        <f ca="1">Uniform_A+B5301*(Uniform_B-Uniform_A)</f>
        <v>6.8936867024918485</v>
      </c>
      <c r="B5301" s="2">
        <f t="shared" ca="1" si="567"/>
        <v>0.6893686702491848</v>
      </c>
      <c r="C5301" s="4"/>
      <c r="D5301" s="5">
        <f ca="1">IF(E5301&lt;(Driehoek_C-Driehoek_A)/(Driehoek_B-Driehoek_A),Driehoek_A+SQRT(E5301*(Driehoek_B-Driehoek_A)*(Driehoek_C-Driehoek_A)),Driehoek_B-SQRT((1-E5301)*(Driehoek_B-Driehoek_A)*(Driehoek_B-Driehoek_C)))</f>
        <v>4.5182501671527024</v>
      </c>
      <c r="E5301" s="2">
        <f t="shared" ca="1" si="568"/>
        <v>0.42611195530780621</v>
      </c>
      <c r="F5301" s="2"/>
      <c r="G5301" s="15">
        <f ca="1">_xlfn.NORM.INV(H5301,Normaal_Mu,Normaal_Sigma)</f>
        <v>7.6735050320972213</v>
      </c>
      <c r="H5301" s="2">
        <f t="shared" ca="1" si="569"/>
        <v>0.90934828326416828</v>
      </c>
      <c r="I5301" s="2"/>
      <c r="J5301" s="15">
        <f ca="1">-LN(K5301) /NegExp_Labda</f>
        <v>0.64575021412488309</v>
      </c>
      <c r="K5301" s="2">
        <f t="shared" ca="1" si="570"/>
        <v>0.87884209170232119</v>
      </c>
      <c r="L5301" s="2"/>
      <c r="M5301" s="17">
        <f t="shared" ca="1" si="572"/>
        <v>2</v>
      </c>
      <c r="N5301" s="2">
        <f t="shared" ca="1" si="566"/>
        <v>5.2917290595812072E-2</v>
      </c>
      <c r="O5301" s="2"/>
      <c r="P5301" s="31">
        <f t="shared" ca="1" si="571"/>
        <v>4.3462384231733315</v>
      </c>
    </row>
    <row r="5302" spans="1:16" x14ac:dyDescent="0.25">
      <c r="A5302" s="32">
        <f ca="1">Uniform_A+B5302*(Uniform_B-Uniform_A)</f>
        <v>9.4874976707106562</v>
      </c>
      <c r="B5302" s="2">
        <f t="shared" ca="1" si="567"/>
        <v>0.94874976707106562</v>
      </c>
      <c r="C5302" s="4"/>
      <c r="D5302" s="5">
        <f ca="1">IF(E5302&lt;(Driehoek_C-Driehoek_A)/(Driehoek_B-Driehoek_A),Driehoek_A+SQRT(E5302*(Driehoek_B-Driehoek_A)*(Driehoek_C-Driehoek_A)),Driehoek_B-SQRT((1-E5302)*(Driehoek_B-Driehoek_A)*(Driehoek_B-Driehoek_C)))</f>
        <v>3.9112196728525594</v>
      </c>
      <c r="E5302" s="2">
        <f t="shared" ca="1" si="568"/>
        <v>0.26091147413561744</v>
      </c>
      <c r="F5302" s="2"/>
      <c r="G5302" s="15">
        <f ca="1">_xlfn.NORM.INV(H5302,Normaal_Mu,Normaal_Sigma)</f>
        <v>1.6187549828844778</v>
      </c>
      <c r="H5302" s="2">
        <f t="shared" ca="1" si="569"/>
        <v>4.5454461463179996E-2</v>
      </c>
      <c r="I5302" s="2"/>
      <c r="J5302" s="15">
        <f ca="1">-LN(K5302) /NegExp_Labda</f>
        <v>3.9737074732706734</v>
      </c>
      <c r="K5302" s="2">
        <f t="shared" ca="1" si="570"/>
        <v>0.45169798617567358</v>
      </c>
      <c r="L5302" s="2"/>
      <c r="M5302" s="17">
        <f t="shared" ca="1" si="572"/>
        <v>7</v>
      </c>
      <c r="N5302" s="2">
        <f t="shared" ca="1" si="566"/>
        <v>0.80480440256537034</v>
      </c>
      <c r="O5302" s="2"/>
      <c r="P5302" s="31">
        <f t="shared" ca="1" si="571"/>
        <v>5.1982359599436734</v>
      </c>
    </row>
    <row r="5303" spans="1:16" x14ac:dyDescent="0.25">
      <c r="A5303" s="32">
        <f ca="1">Uniform_A+B5303*(Uniform_B-Uniform_A)</f>
        <v>5.2184686804825748</v>
      </c>
      <c r="B5303" s="2">
        <f t="shared" ca="1" si="567"/>
        <v>0.52184686804825753</v>
      </c>
      <c r="C5303" s="4"/>
      <c r="D5303" s="5">
        <f ca="1">IF(E5303&lt;(Driehoek_C-Driehoek_A)/(Driehoek_B-Driehoek_A),Driehoek_A+SQRT(E5303*(Driehoek_B-Driehoek_A)*(Driehoek_C-Driehoek_A)),Driehoek_B-SQRT((1-E5303)*(Driehoek_B-Driehoek_A)*(Driehoek_B-Driehoek_C)))</f>
        <v>3.8275580982598072</v>
      </c>
      <c r="E5303" s="2">
        <f t="shared" ca="1" si="568"/>
        <v>0.23856918589392873</v>
      </c>
      <c r="F5303" s="2"/>
      <c r="G5303" s="15">
        <f ca="1">_xlfn.NORM.INV(H5303,Normaal_Mu,Normaal_Sigma)</f>
        <v>6.014204692953288</v>
      </c>
      <c r="H5303" s="2">
        <f t="shared" ca="1" si="569"/>
        <v>0.69395849565541767</v>
      </c>
      <c r="I5303" s="2"/>
      <c r="J5303" s="15">
        <f ca="1">-LN(K5303) /NegExp_Labda</f>
        <v>1.2982379754810471</v>
      </c>
      <c r="K5303" s="2">
        <f t="shared" ca="1" si="570"/>
        <v>0.77132335604724966</v>
      </c>
      <c r="L5303" s="2"/>
      <c r="M5303" s="17">
        <f t="shared" ca="1" si="572"/>
        <v>7</v>
      </c>
      <c r="N5303" s="2">
        <f t="shared" ca="1" si="566"/>
        <v>0.80870833649749363</v>
      </c>
      <c r="O5303" s="2"/>
      <c r="P5303" s="31">
        <f t="shared" ca="1" si="571"/>
        <v>4.6716938894353435</v>
      </c>
    </row>
    <row r="5304" spans="1:16" x14ac:dyDescent="0.25">
      <c r="A5304" s="32">
        <f ca="1">Uniform_A+B5304*(Uniform_B-Uniform_A)</f>
        <v>2.7371820299234759</v>
      </c>
      <c r="B5304" s="2">
        <f t="shared" ca="1" si="567"/>
        <v>0.27371820299234761</v>
      </c>
      <c r="C5304" s="4"/>
      <c r="D5304" s="5">
        <f ca="1">IF(E5304&lt;(Driehoek_C-Driehoek_A)/(Driehoek_B-Driehoek_A),Driehoek_A+SQRT(E5304*(Driehoek_B-Driehoek_A)*(Driehoek_C-Driehoek_A)),Driehoek_B-SQRT((1-E5304)*(Driehoek_B-Driehoek_A)*(Driehoek_B-Driehoek_C)))</f>
        <v>8.0064900881176833</v>
      </c>
      <c r="E5304" s="2">
        <f t="shared" ca="1" si="568"/>
        <v>0.9717982301426169</v>
      </c>
      <c r="F5304" s="2"/>
      <c r="G5304" s="15">
        <f ca="1">_xlfn.NORM.INV(H5304,Normaal_Mu,Normaal_Sigma)</f>
        <v>5.082555244004844</v>
      </c>
      <c r="H5304" s="2">
        <f t="shared" ca="1" si="569"/>
        <v>0.51646271354115481</v>
      </c>
      <c r="I5304" s="2"/>
      <c r="J5304" s="15">
        <f ca="1">-LN(K5304) /NegExp_Labda</f>
        <v>1.666829393451013E-2</v>
      </c>
      <c r="K5304" s="2">
        <f t="shared" ca="1" si="570"/>
        <v>0.99667189168404657</v>
      </c>
      <c r="L5304" s="2"/>
      <c r="M5304" s="17">
        <f t="shared" ca="1" si="572"/>
        <v>4</v>
      </c>
      <c r="N5304" s="2">
        <f t="shared" ca="1" si="566"/>
        <v>0.28504077781133852</v>
      </c>
      <c r="O5304" s="2"/>
      <c r="P5304" s="31">
        <f t="shared" ca="1" si="571"/>
        <v>3.9685791311961025</v>
      </c>
    </row>
    <row r="5305" spans="1:16" x14ac:dyDescent="0.25">
      <c r="A5305" s="32">
        <f ca="1">Uniform_A+B5305*(Uniform_B-Uniform_A)</f>
        <v>2.2864866839481071</v>
      </c>
      <c r="B5305" s="2">
        <f t="shared" ca="1" si="567"/>
        <v>0.22864866839481068</v>
      </c>
      <c r="C5305" s="4"/>
      <c r="D5305" s="5">
        <f ca="1">IF(E5305&lt;(Driehoek_C-Driehoek_A)/(Driehoek_B-Driehoek_A),Driehoek_A+SQRT(E5305*(Driehoek_B-Driehoek_A)*(Driehoek_C-Driehoek_A)),Driehoek_B-SQRT((1-E5305)*(Driehoek_B-Driehoek_A)*(Driehoek_B-Driehoek_C)))</f>
        <v>4.7750943492593443</v>
      </c>
      <c r="E5305" s="2">
        <f t="shared" ca="1" si="568"/>
        <v>0.49000492120970496</v>
      </c>
      <c r="F5305" s="2"/>
      <c r="G5305" s="15">
        <f ca="1">_xlfn.NORM.INV(H5305,Normaal_Mu,Normaal_Sigma)</f>
        <v>4.1212927254132978</v>
      </c>
      <c r="H5305" s="2">
        <f t="shared" ca="1" si="569"/>
        <v>0.33020265741499066</v>
      </c>
      <c r="I5305" s="2"/>
      <c r="J5305" s="15">
        <f ca="1">-LN(K5305) /NegExp_Labda</f>
        <v>1.5709975527403535</v>
      </c>
      <c r="K5305" s="2">
        <f t="shared" ca="1" si="570"/>
        <v>0.73037329644573112</v>
      </c>
      <c r="L5305" s="2"/>
      <c r="M5305" s="17">
        <f t="shared" ca="1" si="572"/>
        <v>6</v>
      </c>
      <c r="N5305" s="2">
        <f t="shared" ca="1" si="566"/>
        <v>0.64680365586052391</v>
      </c>
      <c r="O5305" s="2"/>
      <c r="P5305" s="31">
        <f t="shared" ca="1" si="571"/>
        <v>3.7507742622722207</v>
      </c>
    </row>
    <row r="5306" spans="1:16" x14ac:dyDescent="0.25">
      <c r="A5306" s="32">
        <f ca="1">Uniform_A+B5306*(Uniform_B-Uniform_A)</f>
        <v>2.9326693608298191</v>
      </c>
      <c r="B5306" s="2">
        <f t="shared" ca="1" si="567"/>
        <v>0.29326693608298193</v>
      </c>
      <c r="C5306" s="4"/>
      <c r="D5306" s="5">
        <f ca="1">IF(E5306&lt;(Driehoek_C-Driehoek_A)/(Driehoek_B-Driehoek_A),Driehoek_A+SQRT(E5306*(Driehoek_B-Driehoek_A)*(Driehoek_C-Driehoek_A)),Driehoek_B-SQRT((1-E5306)*(Driehoek_B-Driehoek_A)*(Driehoek_B-Driehoek_C)))</f>
        <v>3.5993948530294997</v>
      </c>
      <c r="E5306" s="2">
        <f t="shared" ca="1" si="568"/>
        <v>0.18271884970694674</v>
      </c>
      <c r="F5306" s="2"/>
      <c r="G5306" s="15">
        <f ca="1">_xlfn.NORM.INV(H5306,Normaal_Mu,Normaal_Sigma)</f>
        <v>5.4404634708019275</v>
      </c>
      <c r="H5306" s="2">
        <f t="shared" ca="1" si="569"/>
        <v>0.58715465898337271</v>
      </c>
      <c r="I5306" s="2"/>
      <c r="J5306" s="15">
        <f ca="1">-LN(K5306) /NegExp_Labda</f>
        <v>22.316192614851154</v>
      </c>
      <c r="K5306" s="2">
        <f t="shared" ca="1" si="570"/>
        <v>1.1524978876183312E-2</v>
      </c>
      <c r="L5306" s="2"/>
      <c r="M5306" s="17">
        <f t="shared" ca="1" si="572"/>
        <v>3</v>
      </c>
      <c r="N5306" s="2">
        <f t="shared" ca="1" si="566"/>
        <v>0.20085667839880761</v>
      </c>
      <c r="O5306" s="2"/>
      <c r="P5306" s="31">
        <f t="shared" ca="1" si="571"/>
        <v>7.4577440599024793</v>
      </c>
    </row>
    <row r="5307" spans="1:16" x14ac:dyDescent="0.25">
      <c r="A5307" s="32">
        <f ca="1">Uniform_A+B5307*(Uniform_B-Uniform_A)</f>
        <v>1.575201776856916</v>
      </c>
      <c r="B5307" s="2">
        <f t="shared" ca="1" si="567"/>
        <v>0.1575201776856916</v>
      </c>
      <c r="C5307" s="4"/>
      <c r="D5307" s="5">
        <f ca="1">IF(E5307&lt;(Driehoek_C-Driehoek_A)/(Driehoek_B-Driehoek_A),Driehoek_A+SQRT(E5307*(Driehoek_B-Driehoek_A)*(Driehoek_C-Driehoek_A)),Driehoek_B-SQRT((1-E5307)*(Driehoek_B-Driehoek_A)*(Driehoek_B-Driehoek_C)))</f>
        <v>7.2044619630723128</v>
      </c>
      <c r="E5307" s="2">
        <f t="shared" ca="1" si="568"/>
        <v>0.90788694736988196</v>
      </c>
      <c r="F5307" s="2"/>
      <c r="G5307" s="15">
        <f ca="1">_xlfn.NORM.INV(H5307,Normaal_Mu,Normaal_Sigma)</f>
        <v>6.2754466376091305</v>
      </c>
      <c r="H5307" s="2">
        <f t="shared" ca="1" si="569"/>
        <v>0.73817309837710365</v>
      </c>
      <c r="I5307" s="2"/>
      <c r="J5307" s="15">
        <f ca="1">-LN(K5307) /NegExp_Labda</f>
        <v>3.3644911913628137</v>
      </c>
      <c r="K5307" s="2">
        <f t="shared" ca="1" si="570"/>
        <v>0.51022767144832437</v>
      </c>
      <c r="L5307" s="2"/>
      <c r="M5307" s="17">
        <f t="shared" ca="1" si="572"/>
        <v>4</v>
      </c>
      <c r="N5307" s="2">
        <f t="shared" ca="1" si="566"/>
        <v>0.35255083659062803</v>
      </c>
      <c r="O5307" s="2"/>
      <c r="P5307" s="31">
        <f t="shared" ca="1" si="571"/>
        <v>4.4839203137802341</v>
      </c>
    </row>
    <row r="5308" spans="1:16" x14ac:dyDescent="0.25">
      <c r="A5308" s="32">
        <f ca="1">Uniform_A+B5308*(Uniform_B-Uniform_A)</f>
        <v>0.76674548274114795</v>
      </c>
      <c r="B5308" s="2">
        <f t="shared" ca="1" si="567"/>
        <v>7.6674548274114795E-2</v>
      </c>
      <c r="C5308" s="4"/>
      <c r="D5308" s="5">
        <f ca="1">IF(E5308&lt;(Driehoek_C-Driehoek_A)/(Driehoek_B-Driehoek_A),Driehoek_A+SQRT(E5308*(Driehoek_B-Driehoek_A)*(Driehoek_C-Driehoek_A)),Driehoek_B-SQRT((1-E5308)*(Driehoek_B-Driehoek_A)*(Driehoek_B-Driehoek_C)))</f>
        <v>4.9558698926558833</v>
      </c>
      <c r="E5308" s="2">
        <f t="shared" ca="1" si="568"/>
        <v>0.53271461928208186</v>
      </c>
      <c r="F5308" s="2"/>
      <c r="G5308" s="15">
        <f ca="1">_xlfn.NORM.INV(H5308,Normaal_Mu,Normaal_Sigma)</f>
        <v>4.2583395767439782</v>
      </c>
      <c r="H5308" s="2">
        <f t="shared" ca="1" si="569"/>
        <v>0.35538199878758769</v>
      </c>
      <c r="I5308" s="2"/>
      <c r="J5308" s="15">
        <f ca="1">-LN(K5308) /NegExp_Labda</f>
        <v>15.58998198670337</v>
      </c>
      <c r="K5308" s="2">
        <f t="shared" ca="1" si="570"/>
        <v>4.424573053178138E-2</v>
      </c>
      <c r="L5308" s="2"/>
      <c r="M5308" s="17">
        <f t="shared" ca="1" si="572"/>
        <v>4</v>
      </c>
      <c r="N5308" s="2">
        <f t="shared" ca="1" si="566"/>
        <v>0.42633162528779667</v>
      </c>
      <c r="O5308" s="2"/>
      <c r="P5308" s="31">
        <f t="shared" ca="1" si="571"/>
        <v>5.9141873877688749</v>
      </c>
    </row>
    <row r="5309" spans="1:16" x14ac:dyDescent="0.25">
      <c r="A5309" s="32">
        <f ca="1">Uniform_A+B5309*(Uniform_B-Uniform_A)</f>
        <v>6.3169857506996845</v>
      </c>
      <c r="B5309" s="2">
        <f t="shared" ca="1" si="567"/>
        <v>0.6316985750699684</v>
      </c>
      <c r="C5309" s="4"/>
      <c r="D5309" s="5">
        <f ca="1">IF(E5309&lt;(Driehoek_C-Driehoek_A)/(Driehoek_B-Driehoek_A),Driehoek_A+SQRT(E5309*(Driehoek_B-Driehoek_A)*(Driehoek_C-Driehoek_A)),Driehoek_B-SQRT((1-E5309)*(Driehoek_B-Driehoek_A)*(Driehoek_B-Driehoek_C)))</f>
        <v>7.8311987019499876</v>
      </c>
      <c r="E5309" s="2">
        <f t="shared" ca="1" si="568"/>
        <v>0.96096867216218873</v>
      </c>
      <c r="F5309" s="2"/>
      <c r="G5309" s="15">
        <f ca="1">_xlfn.NORM.INV(H5309,Normaal_Mu,Normaal_Sigma)</f>
        <v>4.7668962368256711</v>
      </c>
      <c r="H5309" s="2">
        <f t="shared" ca="1" si="569"/>
        <v>0.45360758533471612</v>
      </c>
      <c r="I5309" s="2"/>
      <c r="J5309" s="15">
        <f ca="1">-LN(K5309) /NegExp_Labda</f>
        <v>0.91587379815812109</v>
      </c>
      <c r="K5309" s="2">
        <f t="shared" ca="1" si="570"/>
        <v>0.83262263419698168</v>
      </c>
      <c r="L5309" s="2"/>
      <c r="M5309" s="17">
        <f t="shared" ca="1" si="572"/>
        <v>4</v>
      </c>
      <c r="N5309" s="2">
        <f t="shared" ca="1" si="566"/>
        <v>0.41127154129555221</v>
      </c>
      <c r="O5309" s="2"/>
      <c r="P5309" s="31">
        <f t="shared" ca="1" si="571"/>
        <v>4.7661908975266929</v>
      </c>
    </row>
    <row r="5310" spans="1:16" x14ac:dyDescent="0.25">
      <c r="A5310" s="32">
        <f ca="1">Uniform_A+B5310*(Uniform_B-Uniform_A)</f>
        <v>2.201921791555689</v>
      </c>
      <c r="B5310" s="2">
        <f t="shared" ca="1" si="567"/>
        <v>0.22019217915556888</v>
      </c>
      <c r="C5310" s="4"/>
      <c r="D5310" s="5">
        <f ca="1">IF(E5310&lt;(Driehoek_C-Driehoek_A)/(Driehoek_B-Driehoek_A),Driehoek_A+SQRT(E5310*(Driehoek_B-Driehoek_A)*(Driehoek_C-Driehoek_A)),Driehoek_B-SQRT((1-E5310)*(Driehoek_B-Driehoek_A)*(Driehoek_B-Driehoek_C)))</f>
        <v>7.1578729685988476</v>
      </c>
      <c r="E5310" s="2">
        <f t="shared" ca="1" si="568"/>
        <v>0.90304480000517651</v>
      </c>
      <c r="F5310" s="2"/>
      <c r="G5310" s="15">
        <f ca="1">_xlfn.NORM.INV(H5310,Normaal_Mu,Normaal_Sigma)</f>
        <v>3.6300810108836816</v>
      </c>
      <c r="H5310" s="2">
        <f t="shared" ca="1" si="569"/>
        <v>0.24668474071283419</v>
      </c>
      <c r="I5310" s="2"/>
      <c r="J5310" s="15">
        <f ca="1">-LN(K5310) /NegExp_Labda</f>
        <v>0.16732734499846225</v>
      </c>
      <c r="K5310" s="2">
        <f t="shared" ca="1" si="570"/>
        <v>0.96708830518139999</v>
      </c>
      <c r="L5310" s="2"/>
      <c r="M5310" s="17">
        <f t="shared" ca="1" si="572"/>
        <v>6</v>
      </c>
      <c r="N5310" s="2">
        <f t="shared" ca="1" si="566"/>
        <v>0.71581325143692331</v>
      </c>
      <c r="O5310" s="2"/>
      <c r="P5310" s="31">
        <f t="shared" ca="1" si="571"/>
        <v>3.8314406232073361</v>
      </c>
    </row>
    <row r="5311" spans="1:16" x14ac:dyDescent="0.25">
      <c r="A5311" s="32">
        <f ca="1">Uniform_A+B5311*(Uniform_B-Uniform_A)</f>
        <v>6.9116127107336434</v>
      </c>
      <c r="B5311" s="2">
        <f t="shared" ca="1" si="567"/>
        <v>0.69116127107336434</v>
      </c>
      <c r="C5311" s="4"/>
      <c r="D5311" s="5">
        <f ca="1">IF(E5311&lt;(Driehoek_C-Driehoek_A)/(Driehoek_B-Driehoek_A),Driehoek_A+SQRT(E5311*(Driehoek_B-Driehoek_A)*(Driehoek_C-Driehoek_A)),Driehoek_B-SQRT((1-E5311)*(Driehoek_B-Driehoek_A)*(Driehoek_B-Driehoek_C)))</f>
        <v>7.9416046949651307</v>
      </c>
      <c r="E5311" s="2">
        <f t="shared" ca="1" si="568"/>
        <v>0.9679942679508613</v>
      </c>
      <c r="F5311" s="2"/>
      <c r="G5311" s="15">
        <f ca="1">_xlfn.NORM.INV(H5311,Normaal_Mu,Normaal_Sigma)</f>
        <v>5.3170151687917073</v>
      </c>
      <c r="H5311" s="2">
        <f t="shared" ca="1" si="569"/>
        <v>0.56297157763413153</v>
      </c>
      <c r="I5311" s="2"/>
      <c r="J5311" s="15">
        <f ca="1">-LN(K5311) /NegExp_Labda</f>
        <v>0.18543629431728992</v>
      </c>
      <c r="K5311" s="2">
        <f t="shared" ca="1" si="570"/>
        <v>0.96359204973340229</v>
      </c>
      <c r="L5311" s="2"/>
      <c r="M5311" s="17">
        <f t="shared" ca="1" si="572"/>
        <v>5</v>
      </c>
      <c r="N5311" s="2">
        <f t="shared" ca="1" si="566"/>
        <v>0.59141389669102884</v>
      </c>
      <c r="O5311" s="2"/>
      <c r="P5311" s="31">
        <f t="shared" ca="1" si="571"/>
        <v>5.0711337737615549</v>
      </c>
    </row>
    <row r="5312" spans="1:16" x14ac:dyDescent="0.25">
      <c r="A5312" s="32">
        <f ca="1">Uniform_A+B5312*(Uniform_B-Uniform_A)</f>
        <v>5.0052313681837344</v>
      </c>
      <c r="B5312" s="2">
        <f t="shared" ca="1" si="567"/>
        <v>0.50052313681837346</v>
      </c>
      <c r="C5312" s="4"/>
      <c r="D5312" s="5">
        <f ca="1">IF(E5312&lt;(Driehoek_C-Driehoek_A)/(Driehoek_B-Driehoek_A),Driehoek_A+SQRT(E5312*(Driehoek_B-Driehoek_A)*(Driehoek_C-Driehoek_A)),Driehoek_B-SQRT((1-E5312)*(Driehoek_B-Driehoek_A)*(Driehoek_B-Driehoek_C)))</f>
        <v>5.7863349890726408</v>
      </c>
      <c r="E5312" s="2">
        <f t="shared" ca="1" si="568"/>
        <v>0.70492449135832169</v>
      </c>
      <c r="F5312" s="2"/>
      <c r="G5312" s="15">
        <f ca="1">_xlfn.NORM.INV(H5312,Normaal_Mu,Normaal_Sigma)</f>
        <v>3.6453998789293429</v>
      </c>
      <c r="H5312" s="2">
        <f t="shared" ca="1" si="569"/>
        <v>0.24910779625181467</v>
      </c>
      <c r="I5312" s="2"/>
      <c r="J5312" s="15">
        <f ca="1">-LN(K5312) /NegExp_Labda</f>
        <v>9.4380050052050226</v>
      </c>
      <c r="K5312" s="2">
        <f t="shared" ca="1" si="570"/>
        <v>0.15143466502028091</v>
      </c>
      <c r="L5312" s="2"/>
      <c r="M5312" s="17">
        <f t="shared" ca="1" si="572"/>
        <v>10</v>
      </c>
      <c r="N5312" s="2">
        <f t="shared" ca="1" si="566"/>
        <v>0.96836758643729526</v>
      </c>
      <c r="O5312" s="2"/>
      <c r="P5312" s="31">
        <f t="shared" ca="1" si="571"/>
        <v>6.7749942482781478</v>
      </c>
    </row>
    <row r="5313" spans="1:16" x14ac:dyDescent="0.25">
      <c r="A5313" s="32">
        <f ca="1">Uniform_A+B5313*(Uniform_B-Uniform_A)</f>
        <v>0.46692268148292304</v>
      </c>
      <c r="B5313" s="2">
        <f t="shared" ca="1" si="567"/>
        <v>4.6692268148292304E-2</v>
      </c>
      <c r="C5313" s="4"/>
      <c r="D5313" s="5">
        <f ca="1">IF(E5313&lt;(Driehoek_C-Driehoek_A)/(Driehoek_B-Driehoek_A),Driehoek_A+SQRT(E5313*(Driehoek_B-Driehoek_A)*(Driehoek_C-Driehoek_A)),Driehoek_B-SQRT((1-E5313)*(Driehoek_B-Driehoek_A)*(Driehoek_B-Driehoek_C)))</f>
        <v>5.704881177024804</v>
      </c>
      <c r="E5313" s="2">
        <f t="shared" ca="1" si="568"/>
        <v>0.68977691264213026</v>
      </c>
      <c r="F5313" s="2"/>
      <c r="G5313" s="15">
        <f ca="1">_xlfn.NORM.INV(H5313,Normaal_Mu,Normaal_Sigma)</f>
        <v>5.6222417709355623</v>
      </c>
      <c r="H5313" s="2">
        <f t="shared" ca="1" si="569"/>
        <v>0.62214563789177157</v>
      </c>
      <c r="I5313" s="2"/>
      <c r="J5313" s="15">
        <f ca="1">-LN(K5313) /NegExp_Labda</f>
        <v>9.2302126027972502</v>
      </c>
      <c r="K5313" s="2">
        <f t="shared" ca="1" si="570"/>
        <v>0.15786066208871252</v>
      </c>
      <c r="L5313" s="2"/>
      <c r="M5313" s="17">
        <f t="shared" ca="1" si="572"/>
        <v>4</v>
      </c>
      <c r="N5313" s="2">
        <f t="shared" ca="1" si="566"/>
        <v>0.27230605812609576</v>
      </c>
      <c r="O5313" s="2"/>
      <c r="P5313" s="31">
        <f t="shared" ca="1" si="571"/>
        <v>5.0048516464481079</v>
      </c>
    </row>
    <row r="5314" spans="1:16" x14ac:dyDescent="0.25">
      <c r="A5314" s="32">
        <f ca="1">Uniform_A+B5314*(Uniform_B-Uniform_A)</f>
        <v>5.0908930072895986</v>
      </c>
      <c r="B5314" s="2">
        <f t="shared" ca="1" si="567"/>
        <v>0.50908930072895986</v>
      </c>
      <c r="C5314" s="4"/>
      <c r="D5314" s="5">
        <f ca="1">IF(E5314&lt;(Driehoek_C-Driehoek_A)/(Driehoek_B-Driehoek_A),Driehoek_A+SQRT(E5314*(Driehoek_B-Driehoek_A)*(Driehoek_C-Driehoek_A)),Driehoek_B-SQRT((1-E5314)*(Driehoek_B-Driehoek_A)*(Driehoek_B-Driehoek_C)))</f>
        <v>8.732938194575274</v>
      </c>
      <c r="E5314" s="2">
        <f t="shared" ca="1" si="568"/>
        <v>0.99796222834523673</v>
      </c>
      <c r="F5314" s="2"/>
      <c r="G5314" s="15">
        <f ca="1">_xlfn.NORM.INV(H5314,Normaal_Mu,Normaal_Sigma)</f>
        <v>4.4193934855138153</v>
      </c>
      <c r="H5314" s="2">
        <f t="shared" ca="1" si="569"/>
        <v>0.38579212358940973</v>
      </c>
      <c r="I5314" s="2"/>
      <c r="J5314" s="15">
        <f ca="1">-LN(K5314) /NegExp_Labda</f>
        <v>6.7651416322715061</v>
      </c>
      <c r="K5314" s="2">
        <f t="shared" ca="1" si="570"/>
        <v>0.25845638402277693</v>
      </c>
      <c r="L5314" s="2"/>
      <c r="M5314" s="17">
        <f t="shared" ca="1" si="572"/>
        <v>4</v>
      </c>
      <c r="N5314" s="2">
        <f t="shared" ca="1" si="566"/>
        <v>0.31391041075873727</v>
      </c>
      <c r="O5314" s="2"/>
      <c r="P5314" s="31">
        <f t="shared" ca="1" si="571"/>
        <v>5.8016732639300388</v>
      </c>
    </row>
    <row r="5315" spans="1:16" x14ac:dyDescent="0.25">
      <c r="A5315" s="32">
        <f ca="1">Uniform_A+B5315*(Uniform_B-Uniform_A)</f>
        <v>7.9626785624353289</v>
      </c>
      <c r="B5315" s="2">
        <f t="shared" ca="1" si="567"/>
        <v>0.79626785624353291</v>
      </c>
      <c r="C5315" s="4"/>
      <c r="D5315" s="5">
        <f ca="1">IF(E5315&lt;(Driehoek_C-Driehoek_A)/(Driehoek_B-Driehoek_A),Driehoek_A+SQRT(E5315*(Driehoek_B-Driehoek_A)*(Driehoek_C-Driehoek_A)),Driehoek_B-SQRT((1-E5315)*(Driehoek_B-Driehoek_A)*(Driehoek_B-Driehoek_C)))</f>
        <v>3.8412523465833428</v>
      </c>
      <c r="E5315" s="2">
        <f t="shared" ca="1" si="568"/>
        <v>0.24215787169990477</v>
      </c>
      <c r="F5315" s="2"/>
      <c r="G5315" s="15">
        <f ca="1">_xlfn.NORM.INV(H5315,Normaal_Mu,Normaal_Sigma)</f>
        <v>9.0531162185852416</v>
      </c>
      <c r="H5315" s="2">
        <f t="shared" ca="1" si="569"/>
        <v>0.97864618784207691</v>
      </c>
      <c r="I5315" s="2"/>
      <c r="J5315" s="15">
        <f ca="1">-LN(K5315) /NegExp_Labda</f>
        <v>13.19060089581135</v>
      </c>
      <c r="K5315" s="2">
        <f t="shared" ca="1" si="570"/>
        <v>7.1495542122548716E-2</v>
      </c>
      <c r="L5315" s="2"/>
      <c r="M5315" s="17">
        <f t="shared" ca="1" si="572"/>
        <v>7</v>
      </c>
      <c r="N5315" s="2">
        <f t="shared" ca="1" si="566"/>
        <v>0.83978630504439333</v>
      </c>
      <c r="O5315" s="2"/>
      <c r="P5315" s="31">
        <f t="shared" ca="1" si="571"/>
        <v>8.2095296046830519</v>
      </c>
    </row>
    <row r="5316" spans="1:16" x14ac:dyDescent="0.25">
      <c r="A5316" s="32">
        <f ca="1">Uniform_A+B5316*(Uniform_B-Uniform_A)</f>
        <v>1.9619380956263532</v>
      </c>
      <c r="B5316" s="2">
        <f t="shared" ca="1" si="567"/>
        <v>0.19619380956263532</v>
      </c>
      <c r="C5316" s="4"/>
      <c r="D5316" s="5">
        <f ca="1">IF(E5316&lt;(Driehoek_C-Driehoek_A)/(Driehoek_B-Driehoek_A),Driehoek_A+SQRT(E5316*(Driehoek_B-Driehoek_A)*(Driehoek_C-Driehoek_A)),Driehoek_B-SQRT((1-E5316)*(Driehoek_B-Driehoek_A)*(Driehoek_B-Driehoek_C)))</f>
        <v>5.0888339315677023</v>
      </c>
      <c r="E5316" s="2">
        <f t="shared" ca="1" si="568"/>
        <v>0.56293657100410988</v>
      </c>
      <c r="F5316" s="2"/>
      <c r="G5316" s="15">
        <f ca="1">_xlfn.NORM.INV(H5316,Normaal_Mu,Normaal_Sigma)</f>
        <v>3.4772479280749877</v>
      </c>
      <c r="H5316" s="2">
        <f t="shared" ca="1" si="569"/>
        <v>0.22321624835860931</v>
      </c>
      <c r="I5316" s="2"/>
      <c r="J5316" s="15">
        <f ca="1">-LN(K5316) /NegExp_Labda</f>
        <v>11.745849473626865</v>
      </c>
      <c r="K5316" s="2">
        <f t="shared" ca="1" si="570"/>
        <v>9.5448361527476933E-2</v>
      </c>
      <c r="L5316" s="2"/>
      <c r="M5316" s="17">
        <f t="shared" ca="1" si="572"/>
        <v>3</v>
      </c>
      <c r="N5316" s="2">
        <f t="shared" ca="1" si="566"/>
        <v>0.18265547225661161</v>
      </c>
      <c r="O5316" s="2"/>
      <c r="P5316" s="31">
        <f t="shared" ca="1" si="571"/>
        <v>5.0547738857791815</v>
      </c>
    </row>
    <row r="5317" spans="1:16" x14ac:dyDescent="0.25">
      <c r="A5317" s="32">
        <f ca="1">Uniform_A+B5317*(Uniform_B-Uniform_A)</f>
        <v>3.5902365129231226</v>
      </c>
      <c r="B5317" s="2">
        <f t="shared" ca="1" si="567"/>
        <v>0.35902365129231228</v>
      </c>
      <c r="C5317" s="4"/>
      <c r="D5317" s="5">
        <f ca="1">IF(E5317&lt;(Driehoek_C-Driehoek_A)/(Driehoek_B-Driehoek_A),Driehoek_A+SQRT(E5317*(Driehoek_B-Driehoek_A)*(Driehoek_C-Driehoek_A)),Driehoek_B-SQRT((1-E5317)*(Driehoek_B-Driehoek_A)*(Driehoek_B-Driehoek_C)))</f>
        <v>6.9837931335976489</v>
      </c>
      <c r="E5317" s="2">
        <f t="shared" ca="1" si="568"/>
        <v>0.88385456776777171</v>
      </c>
      <c r="F5317" s="2"/>
      <c r="G5317" s="15">
        <f ca="1">_xlfn.NORM.INV(H5317,Normaal_Mu,Normaal_Sigma)</f>
        <v>6.0109245586942581</v>
      </c>
      <c r="H5317" s="2">
        <f t="shared" ca="1" si="569"/>
        <v>0.69338290718407425</v>
      </c>
      <c r="I5317" s="2"/>
      <c r="J5317" s="15">
        <f ca="1">-LN(K5317) /NegExp_Labda</f>
        <v>0.65348991658133349</v>
      </c>
      <c r="K5317" s="2">
        <f t="shared" ca="1" si="570"/>
        <v>0.87748274880550992</v>
      </c>
      <c r="L5317" s="2"/>
      <c r="M5317" s="17">
        <f t="shared" ca="1" si="572"/>
        <v>5</v>
      </c>
      <c r="N5317" s="2">
        <f t="shared" ref="N5317:N5380" ca="1" si="573">RAND()</f>
        <v>0.48343055798559853</v>
      </c>
      <c r="O5317" s="2"/>
      <c r="P5317" s="31">
        <f t="shared" ca="1" si="571"/>
        <v>4.4476888243592718</v>
      </c>
    </row>
    <row r="5318" spans="1:16" x14ac:dyDescent="0.25">
      <c r="A5318" s="32">
        <f ca="1">Uniform_A+B5318*(Uniform_B-Uniform_A)</f>
        <v>1.4280119141907588</v>
      </c>
      <c r="B5318" s="2">
        <f t="shared" ref="B5318:B5381" ca="1" si="574">RAND()</f>
        <v>0.14280119141907588</v>
      </c>
      <c r="C5318" s="4"/>
      <c r="D5318" s="5">
        <f ca="1">IF(E5318&lt;(Driehoek_C-Driehoek_A)/(Driehoek_B-Driehoek_A),Driehoek_A+SQRT(E5318*(Driehoek_B-Driehoek_A)*(Driehoek_C-Driehoek_A)),Driehoek_B-SQRT((1-E5318)*(Driehoek_B-Driehoek_A)*(Driehoek_B-Driehoek_C)))</f>
        <v>3.6279013430380633</v>
      </c>
      <c r="E5318" s="2">
        <f t="shared" ref="E5318:E5381" ca="1" si="575">RAND()</f>
        <v>0.18929019876179509</v>
      </c>
      <c r="F5318" s="2"/>
      <c r="G5318" s="15">
        <f ca="1">_xlfn.NORM.INV(H5318,Normaal_Mu,Normaal_Sigma)</f>
        <v>6.2403966981366192</v>
      </c>
      <c r="H5318" s="2">
        <f t="shared" ref="H5318:H5381" ca="1" si="576">RAND()</f>
        <v>0.73243639584790454</v>
      </c>
      <c r="I5318" s="2"/>
      <c r="J5318" s="15">
        <f ca="1">-LN(K5318) /NegExp_Labda</f>
        <v>6.895948654089989</v>
      </c>
      <c r="K5318" s="2">
        <f t="shared" ref="K5318:K5381" ca="1" si="577">RAND()</f>
        <v>0.25178248201567044</v>
      </c>
      <c r="L5318" s="2"/>
      <c r="M5318" s="17">
        <f t="shared" ca="1" si="572"/>
        <v>4</v>
      </c>
      <c r="N5318" s="2">
        <f t="shared" ca="1" si="573"/>
        <v>0.32574610021072958</v>
      </c>
      <c r="O5318" s="2"/>
      <c r="P5318" s="31">
        <f t="shared" ca="1" si="571"/>
        <v>4.4384517218910862</v>
      </c>
    </row>
    <row r="5319" spans="1:16" x14ac:dyDescent="0.25">
      <c r="A5319" s="32">
        <f ca="1">Uniform_A+B5319*(Uniform_B-Uniform_A)</f>
        <v>5.1419756512047883</v>
      </c>
      <c r="B5319" s="2">
        <f t="shared" ca="1" si="574"/>
        <v>0.51419756512047887</v>
      </c>
      <c r="C5319" s="4"/>
      <c r="D5319" s="5">
        <f ca="1">IF(E5319&lt;(Driehoek_C-Driehoek_A)/(Driehoek_B-Driehoek_A),Driehoek_A+SQRT(E5319*(Driehoek_B-Driehoek_A)*(Driehoek_C-Driehoek_A)),Driehoek_B-SQRT((1-E5319)*(Driehoek_B-Driehoek_A)*(Driehoek_B-Driehoek_C)))</f>
        <v>3.4205492018849215</v>
      </c>
      <c r="E5319" s="2">
        <f t="shared" ca="1" si="575"/>
        <v>0.14414000249827774</v>
      </c>
      <c r="F5319" s="2"/>
      <c r="G5319" s="15">
        <f ca="1">_xlfn.NORM.INV(H5319,Normaal_Mu,Normaal_Sigma)</f>
        <v>5.1111399045295522</v>
      </c>
      <c r="H5319" s="2">
        <f t="shared" ca="1" si="576"/>
        <v>0.52215779893897285</v>
      </c>
      <c r="I5319" s="2"/>
      <c r="J5319" s="15">
        <f ca="1">-LN(K5319) /NegExp_Labda</f>
        <v>3.8915227259690037</v>
      </c>
      <c r="K5319" s="2">
        <f t="shared" ca="1" si="577"/>
        <v>0.45918387721219123</v>
      </c>
      <c r="L5319" s="2"/>
      <c r="M5319" s="17">
        <f t="shared" ca="1" si="572"/>
        <v>2</v>
      </c>
      <c r="N5319" s="2">
        <f t="shared" ca="1" si="573"/>
        <v>6.597447339909368E-2</v>
      </c>
      <c r="O5319" s="2"/>
      <c r="P5319" s="31">
        <f t="shared" ca="1" si="571"/>
        <v>3.9130374967176529</v>
      </c>
    </row>
    <row r="5320" spans="1:16" x14ac:dyDescent="0.25">
      <c r="A5320" s="32">
        <f ca="1">Uniform_A+B5320*(Uniform_B-Uniform_A)</f>
        <v>1.2080110154653589</v>
      </c>
      <c r="B5320" s="2">
        <f t="shared" ca="1" si="574"/>
        <v>0.12080110154653589</v>
      </c>
      <c r="C5320" s="4"/>
      <c r="D5320" s="5">
        <f ca="1">IF(E5320&lt;(Driehoek_C-Driehoek_A)/(Driehoek_B-Driehoek_A),Driehoek_A+SQRT(E5320*(Driehoek_B-Driehoek_A)*(Driehoek_C-Driehoek_A)),Driehoek_B-SQRT((1-E5320)*(Driehoek_B-Driehoek_A)*(Driehoek_B-Driehoek_C)))</f>
        <v>6.3885764658261701</v>
      </c>
      <c r="E5320" s="2">
        <f t="shared" ca="1" si="575"/>
        <v>0.80515620357608753</v>
      </c>
      <c r="F5320" s="2"/>
      <c r="G5320" s="15">
        <f ca="1">_xlfn.NORM.INV(H5320,Normaal_Mu,Normaal_Sigma)</f>
        <v>4.1645817550823505</v>
      </c>
      <c r="H5320" s="2">
        <f t="shared" ca="1" si="576"/>
        <v>0.33807990085617257</v>
      </c>
      <c r="I5320" s="2"/>
      <c r="J5320" s="15">
        <f ca="1">-LN(K5320) /NegExp_Labda</f>
        <v>1.2831167201077154</v>
      </c>
      <c r="K5320" s="2">
        <f t="shared" ca="1" si="577"/>
        <v>0.77365956239236899</v>
      </c>
      <c r="L5320" s="2"/>
      <c r="M5320" s="17">
        <f t="shared" ca="1" si="572"/>
        <v>4</v>
      </c>
      <c r="N5320" s="2">
        <f t="shared" ca="1" si="573"/>
        <v>0.31312288100099306</v>
      </c>
      <c r="O5320" s="2"/>
      <c r="P5320" s="31">
        <f t="shared" ca="1" si="571"/>
        <v>3.408857191296319</v>
      </c>
    </row>
    <row r="5321" spans="1:16" x14ac:dyDescent="0.25">
      <c r="A5321" s="32">
        <f ca="1">Uniform_A+B5321*(Uniform_B-Uniform_A)</f>
        <v>7.958533005017447</v>
      </c>
      <c r="B5321" s="2">
        <f t="shared" ca="1" si="574"/>
        <v>0.79585330050174474</v>
      </c>
      <c r="C5321" s="4"/>
      <c r="D5321" s="5">
        <f ca="1">IF(E5321&lt;(Driehoek_C-Driehoek_A)/(Driehoek_B-Driehoek_A),Driehoek_A+SQRT(E5321*(Driehoek_B-Driehoek_A)*(Driehoek_C-Driehoek_A)),Driehoek_B-SQRT((1-E5321)*(Driehoek_B-Driehoek_A)*(Driehoek_B-Driehoek_C)))</f>
        <v>4.5355818576465818</v>
      </c>
      <c r="E5321" s="2">
        <f t="shared" ca="1" si="575"/>
        <v>0.430542018577876</v>
      </c>
      <c r="F5321" s="2"/>
      <c r="G5321" s="15">
        <f ca="1">_xlfn.NORM.INV(H5321,Normaal_Mu,Normaal_Sigma)</f>
        <v>4.8977337987200649</v>
      </c>
      <c r="H5321" s="2">
        <f t="shared" ca="1" si="576"/>
        <v>0.4796097299931632</v>
      </c>
      <c r="I5321" s="2"/>
      <c r="J5321" s="15">
        <f ca="1">-LN(K5321) /NegExp_Labda</f>
        <v>2.9102839742279349</v>
      </c>
      <c r="K5321" s="2">
        <f t="shared" ca="1" si="577"/>
        <v>0.55874795397789712</v>
      </c>
      <c r="L5321" s="2"/>
      <c r="M5321" s="17">
        <f t="shared" ca="1" si="572"/>
        <v>6</v>
      </c>
      <c r="N5321" s="2">
        <f t="shared" ca="1" si="573"/>
        <v>0.61837302475356937</v>
      </c>
      <c r="O5321" s="2"/>
      <c r="P5321" s="31">
        <f t="shared" ca="1" si="571"/>
        <v>5.260426527122406</v>
      </c>
    </row>
    <row r="5322" spans="1:16" x14ac:dyDescent="0.25">
      <c r="A5322" s="32">
        <f ca="1">Uniform_A+B5322*(Uniform_B-Uniform_A)</f>
        <v>1.3892560560609168</v>
      </c>
      <c r="B5322" s="2">
        <f t="shared" ca="1" si="574"/>
        <v>0.13892560560609168</v>
      </c>
      <c r="C5322" s="4"/>
      <c r="D5322" s="5">
        <f ca="1">IF(E5322&lt;(Driehoek_C-Driehoek_A)/(Driehoek_B-Driehoek_A),Driehoek_A+SQRT(E5322*(Driehoek_B-Driehoek_A)*(Driehoek_C-Driehoek_A)),Driehoek_B-SQRT((1-E5322)*(Driehoek_B-Driehoek_A)*(Driehoek_B-Driehoek_C)))</f>
        <v>4.8509694692722043</v>
      </c>
      <c r="E5322" s="2">
        <f t="shared" ca="1" si="575"/>
        <v>0.50815844728824655</v>
      </c>
      <c r="F5322" s="2"/>
      <c r="G5322" s="15">
        <f ca="1">_xlfn.NORM.INV(H5322,Normaal_Mu,Normaal_Sigma)</f>
        <v>5.826925458908466</v>
      </c>
      <c r="H5322" s="2">
        <f t="shared" ca="1" si="576"/>
        <v>0.66036618821633741</v>
      </c>
      <c r="I5322" s="2"/>
      <c r="J5322" s="15">
        <f ca="1">-LN(K5322) /NegExp_Labda</f>
        <v>0.49819850040716407</v>
      </c>
      <c r="K5322" s="2">
        <f t="shared" ca="1" si="577"/>
        <v>0.90516348962225002</v>
      </c>
      <c r="L5322" s="2"/>
      <c r="M5322" s="17">
        <f t="shared" ca="1" si="572"/>
        <v>5</v>
      </c>
      <c r="N5322" s="2">
        <f t="shared" ca="1" si="573"/>
        <v>0.614990992588622</v>
      </c>
      <c r="O5322" s="2"/>
      <c r="P5322" s="31">
        <f t="shared" ca="1" si="571"/>
        <v>3.5130698969297507</v>
      </c>
    </row>
    <row r="5323" spans="1:16" x14ac:dyDescent="0.25">
      <c r="A5323" s="32">
        <f ca="1">Uniform_A+B5323*(Uniform_B-Uniform_A)</f>
        <v>7.3908252311327862</v>
      </c>
      <c r="B5323" s="2">
        <f t="shared" ca="1" si="574"/>
        <v>0.7390825231132786</v>
      </c>
      <c r="C5323" s="4"/>
      <c r="D5323" s="5">
        <f ca="1">IF(E5323&lt;(Driehoek_C-Driehoek_A)/(Driehoek_B-Driehoek_A),Driehoek_A+SQRT(E5323*(Driehoek_B-Driehoek_A)*(Driehoek_C-Driehoek_A)),Driehoek_B-SQRT((1-E5323)*(Driehoek_B-Driehoek_A)*(Driehoek_B-Driehoek_C)))</f>
        <v>3.2242080251549652</v>
      </c>
      <c r="E5323" s="2">
        <f t="shared" ca="1" si="575"/>
        <v>0.10704894920384433</v>
      </c>
      <c r="F5323" s="2"/>
      <c r="G5323" s="15">
        <f ca="1">_xlfn.NORM.INV(H5323,Normaal_Mu,Normaal_Sigma)</f>
        <v>2.6675453748701798</v>
      </c>
      <c r="H5323" s="2">
        <f t="shared" ca="1" si="576"/>
        <v>0.12176127627191846</v>
      </c>
      <c r="I5323" s="2"/>
      <c r="J5323" s="15">
        <f ca="1">-LN(K5323) /NegExp_Labda</f>
        <v>1.6215263596384124</v>
      </c>
      <c r="K5323" s="2">
        <f t="shared" ca="1" si="577"/>
        <v>0.72302948808091383</v>
      </c>
      <c r="L5323" s="2"/>
      <c r="M5323" s="17">
        <f t="shared" ca="1" si="572"/>
        <v>5</v>
      </c>
      <c r="N5323" s="2">
        <f t="shared" ca="1" si="573"/>
        <v>0.55149026090169673</v>
      </c>
      <c r="O5323" s="2"/>
      <c r="P5323" s="31">
        <f t="shared" ca="1" si="571"/>
        <v>3.980820998159269</v>
      </c>
    </row>
    <row r="5324" spans="1:16" x14ac:dyDescent="0.25">
      <c r="A5324" s="32">
        <f ca="1">Uniform_A+B5324*(Uniform_B-Uniform_A)</f>
        <v>8.2987187382060901E-2</v>
      </c>
      <c r="B5324" s="2">
        <f t="shared" ca="1" si="574"/>
        <v>8.2987187382060901E-3</v>
      </c>
      <c r="C5324" s="4"/>
      <c r="D5324" s="5">
        <f ca="1">IF(E5324&lt;(Driehoek_C-Driehoek_A)/(Driehoek_B-Driehoek_A),Driehoek_A+SQRT(E5324*(Driehoek_B-Driehoek_A)*(Driehoek_C-Driehoek_A)),Driehoek_B-SQRT((1-E5324)*(Driehoek_B-Driehoek_A)*(Driehoek_B-Driehoek_C)))</f>
        <v>5.2620045775346114</v>
      </c>
      <c r="E5324" s="2">
        <f t="shared" ca="1" si="575"/>
        <v>0.60078257776079436</v>
      </c>
      <c r="F5324" s="2"/>
      <c r="G5324" s="15">
        <f ca="1">_xlfn.NORM.INV(H5324,Normaal_Mu,Normaal_Sigma)</f>
        <v>9.2881652653533138</v>
      </c>
      <c r="H5324" s="2">
        <f t="shared" ca="1" si="576"/>
        <v>0.98398686681249281</v>
      </c>
      <c r="I5324" s="2"/>
      <c r="J5324" s="15">
        <f ca="1">-LN(K5324) /NegExp_Labda</f>
        <v>4.3945020585000281</v>
      </c>
      <c r="K5324" s="2">
        <f t="shared" ca="1" si="577"/>
        <v>0.41523925296609265</v>
      </c>
      <c r="L5324" s="2"/>
      <c r="M5324" s="17">
        <f t="shared" ca="1" si="572"/>
        <v>5</v>
      </c>
      <c r="N5324" s="2">
        <f t="shared" ca="1" si="573"/>
        <v>0.45146205543246753</v>
      </c>
      <c r="O5324" s="2"/>
      <c r="P5324" s="31">
        <f t="shared" ca="1" si="571"/>
        <v>4.8055318177540034</v>
      </c>
    </row>
    <row r="5325" spans="1:16" x14ac:dyDescent="0.25">
      <c r="A5325" s="32">
        <f ca="1">Uniform_A+B5325*(Uniform_B-Uniform_A)</f>
        <v>3.6995443410521602</v>
      </c>
      <c r="B5325" s="2">
        <f t="shared" ca="1" si="574"/>
        <v>0.369954434105216</v>
      </c>
      <c r="C5325" s="4"/>
      <c r="D5325" s="5">
        <f ca="1">IF(E5325&lt;(Driehoek_C-Driehoek_A)/(Driehoek_B-Driehoek_A),Driehoek_A+SQRT(E5325*(Driehoek_B-Driehoek_A)*(Driehoek_C-Driehoek_A)),Driehoek_B-SQRT((1-E5325)*(Driehoek_B-Driehoek_A)*(Driehoek_B-Driehoek_C)))</f>
        <v>4.234897696596521</v>
      </c>
      <c r="E5325" s="2">
        <f t="shared" ca="1" si="575"/>
        <v>0.35125142965996736</v>
      </c>
      <c r="F5325" s="2"/>
      <c r="G5325" s="15">
        <f ca="1">_xlfn.NORM.INV(H5325,Normaal_Mu,Normaal_Sigma)</f>
        <v>4.4850688873922495</v>
      </c>
      <c r="H5325" s="2">
        <f t="shared" ca="1" si="576"/>
        <v>0.3984097006678079</v>
      </c>
      <c r="I5325" s="2"/>
      <c r="J5325" s="15">
        <f ca="1">-LN(K5325) /NegExp_Labda</f>
        <v>4.5297560951217859</v>
      </c>
      <c r="K5325" s="2">
        <f t="shared" ca="1" si="577"/>
        <v>0.40415726012605846</v>
      </c>
      <c r="L5325" s="2"/>
      <c r="M5325" s="17">
        <f t="shared" ca="1" si="572"/>
        <v>4</v>
      </c>
      <c r="N5325" s="2">
        <f t="shared" ca="1" si="573"/>
        <v>0.40275938103018805</v>
      </c>
      <c r="O5325" s="2"/>
      <c r="P5325" s="31">
        <f t="shared" ref="P5325:P5388" ca="1" si="578">SUM(A5325,D5325,G5325,J5325,M5325)/5</f>
        <v>4.1898534040325437</v>
      </c>
    </row>
    <row r="5326" spans="1:16" x14ac:dyDescent="0.25">
      <c r="A5326" s="32">
        <f ca="1">Uniform_A+B5326*(Uniform_B-Uniform_A)</f>
        <v>5.9494029137633531</v>
      </c>
      <c r="B5326" s="2">
        <f t="shared" ca="1" si="574"/>
        <v>0.59494029137633531</v>
      </c>
      <c r="C5326" s="4"/>
      <c r="D5326" s="5">
        <f ca="1">IF(E5326&lt;(Driehoek_C-Driehoek_A)/(Driehoek_B-Driehoek_A),Driehoek_A+SQRT(E5326*(Driehoek_B-Driehoek_A)*(Driehoek_C-Driehoek_A)),Driehoek_B-SQRT((1-E5326)*(Driehoek_B-Driehoek_A)*(Driehoek_B-Driehoek_C)))</f>
        <v>4.5309925703191167</v>
      </c>
      <c r="E5326" s="2">
        <f t="shared" ca="1" si="575"/>
        <v>0.42937064552734483</v>
      </c>
      <c r="F5326" s="2"/>
      <c r="G5326" s="15">
        <f ca="1">_xlfn.NORM.INV(H5326,Normaal_Mu,Normaal_Sigma)</f>
        <v>4.8113865766334811</v>
      </c>
      <c r="H5326" s="2">
        <f t="shared" ca="1" si="576"/>
        <v>0.46243275926356642</v>
      </c>
      <c r="I5326" s="2"/>
      <c r="J5326" s="15">
        <f ca="1">-LN(K5326) /NegExp_Labda</f>
        <v>1.3830666662090676</v>
      </c>
      <c r="K5326" s="2">
        <f t="shared" ca="1" si="577"/>
        <v>0.75834766826155131</v>
      </c>
      <c r="L5326" s="2"/>
      <c r="M5326" s="17">
        <f t="shared" ca="1" si="572"/>
        <v>3</v>
      </c>
      <c r="N5326" s="2">
        <f t="shared" ca="1" si="573"/>
        <v>0.26398731880572734</v>
      </c>
      <c r="O5326" s="2"/>
      <c r="P5326" s="31">
        <f t="shared" ca="1" si="578"/>
        <v>3.9349697453850032</v>
      </c>
    </row>
    <row r="5327" spans="1:16" x14ac:dyDescent="0.25">
      <c r="A5327" s="32">
        <f ca="1">Uniform_A+B5327*(Uniform_B-Uniform_A)</f>
        <v>3.4362068323163597</v>
      </c>
      <c r="B5327" s="2">
        <f t="shared" ca="1" si="574"/>
        <v>0.34362068323163597</v>
      </c>
      <c r="C5327" s="4"/>
      <c r="D5327" s="5">
        <f ca="1">IF(E5327&lt;(Driehoek_C-Driehoek_A)/(Driehoek_B-Driehoek_A),Driehoek_A+SQRT(E5327*(Driehoek_B-Driehoek_A)*(Driehoek_C-Driehoek_A)),Driehoek_B-SQRT((1-E5327)*(Driehoek_B-Driehoek_A)*(Driehoek_B-Driehoek_C)))</f>
        <v>3.704987553313952</v>
      </c>
      <c r="E5327" s="2">
        <f t="shared" ca="1" si="575"/>
        <v>0.20764161121110691</v>
      </c>
      <c r="F5327" s="2"/>
      <c r="G5327" s="15">
        <f ca="1">_xlfn.NORM.INV(H5327,Normaal_Mu,Normaal_Sigma)</f>
        <v>5.7612306173058254</v>
      </c>
      <c r="H5327" s="2">
        <f t="shared" ca="1" si="576"/>
        <v>0.64825563990645008</v>
      </c>
      <c r="I5327" s="2"/>
      <c r="J5327" s="15">
        <f ca="1">-LN(K5327) /NegExp_Labda</f>
        <v>1.0289989051393322</v>
      </c>
      <c r="K5327" s="2">
        <f t="shared" ca="1" si="577"/>
        <v>0.81399603741835347</v>
      </c>
      <c r="L5327" s="2"/>
      <c r="M5327" s="17">
        <f t="shared" ca="1" si="572"/>
        <v>3</v>
      </c>
      <c r="N5327" s="2">
        <f t="shared" ca="1" si="573"/>
        <v>0.21996111374191585</v>
      </c>
      <c r="O5327" s="2"/>
      <c r="P5327" s="31">
        <f t="shared" ca="1" si="578"/>
        <v>3.3862847816150938</v>
      </c>
    </row>
    <row r="5328" spans="1:16" x14ac:dyDescent="0.25">
      <c r="A5328" s="32">
        <f ca="1">Uniform_A+B5328*(Uniform_B-Uniform_A)</f>
        <v>6.0236007814016421</v>
      </c>
      <c r="B5328" s="2">
        <f t="shared" ca="1" si="574"/>
        <v>0.60236007814016423</v>
      </c>
      <c r="C5328" s="4"/>
      <c r="D5328" s="5">
        <f ca="1">IF(E5328&lt;(Driehoek_C-Driehoek_A)/(Driehoek_B-Driehoek_A),Driehoek_A+SQRT(E5328*(Driehoek_B-Driehoek_A)*(Driehoek_C-Driehoek_A)),Driehoek_B-SQRT((1-E5328)*(Driehoek_B-Driehoek_A)*(Driehoek_B-Driehoek_C)))</f>
        <v>3.3596472365086307</v>
      </c>
      <c r="E5328" s="2">
        <f t="shared" ca="1" si="575"/>
        <v>0.13204575769611115</v>
      </c>
      <c r="F5328" s="2"/>
      <c r="G5328" s="15">
        <f ca="1">_xlfn.NORM.INV(H5328,Normaal_Mu,Normaal_Sigma)</f>
        <v>7.2510601716767127</v>
      </c>
      <c r="H5328" s="2">
        <f t="shared" ca="1" si="576"/>
        <v>0.86981776218531448</v>
      </c>
      <c r="I5328" s="2"/>
      <c r="J5328" s="15">
        <f ca="1">-LN(K5328) /NegExp_Labda</f>
        <v>2.5613715303176998</v>
      </c>
      <c r="K5328" s="2">
        <f t="shared" ca="1" si="577"/>
        <v>0.59913141992166818</v>
      </c>
      <c r="L5328" s="2"/>
      <c r="M5328" s="17">
        <f t="shared" ca="1" si="572"/>
        <v>6</v>
      </c>
      <c r="N5328" s="2">
        <f t="shared" ca="1" si="573"/>
        <v>0.64268077203983076</v>
      </c>
      <c r="O5328" s="2"/>
      <c r="P5328" s="31">
        <f t="shared" ca="1" si="578"/>
        <v>5.0391359439809369</v>
      </c>
    </row>
    <row r="5329" spans="1:16" x14ac:dyDescent="0.25">
      <c r="A5329" s="32">
        <f ca="1">Uniform_A+B5329*(Uniform_B-Uniform_A)</f>
        <v>4.0793944400345783E-2</v>
      </c>
      <c r="B5329" s="2">
        <f t="shared" ca="1" si="574"/>
        <v>4.0793944400345783E-3</v>
      </c>
      <c r="C5329" s="4"/>
      <c r="D5329" s="5">
        <f ca="1">IF(E5329&lt;(Driehoek_C-Driehoek_A)/(Driehoek_B-Driehoek_A),Driehoek_A+SQRT(E5329*(Driehoek_B-Driehoek_A)*(Driehoek_C-Driehoek_A)),Driehoek_B-SQRT((1-E5329)*(Driehoek_B-Driehoek_A)*(Driehoek_B-Driehoek_C)))</f>
        <v>4.0166232477147501</v>
      </c>
      <c r="E5329" s="2">
        <f t="shared" ca="1" si="575"/>
        <v>0.29045588985094051</v>
      </c>
      <c r="F5329" s="2"/>
      <c r="G5329" s="15">
        <f ca="1">_xlfn.NORM.INV(H5329,Normaal_Mu,Normaal_Sigma)</f>
        <v>1.5598048783134884</v>
      </c>
      <c r="H5329" s="2">
        <f t="shared" ca="1" si="576"/>
        <v>4.2707354524950336E-2</v>
      </c>
      <c r="I5329" s="2"/>
      <c r="J5329" s="15">
        <f ca="1">-LN(K5329) /NegExp_Labda</f>
        <v>7.5228236286922705</v>
      </c>
      <c r="K5329" s="2">
        <f t="shared" ca="1" si="577"/>
        <v>0.22211395328073147</v>
      </c>
      <c r="L5329" s="2"/>
      <c r="M5329" s="17">
        <f t="shared" ca="1" si="572"/>
        <v>7</v>
      </c>
      <c r="N5329" s="2">
        <f t="shared" ca="1" si="573"/>
        <v>0.80273931651929531</v>
      </c>
      <c r="O5329" s="2"/>
      <c r="P5329" s="31">
        <f t="shared" ca="1" si="578"/>
        <v>4.0280091398241709</v>
      </c>
    </row>
    <row r="5330" spans="1:16" x14ac:dyDescent="0.25">
      <c r="A5330" s="32">
        <f ca="1">Uniform_A+B5330*(Uniform_B-Uniform_A)</f>
        <v>3.3096766964264535</v>
      </c>
      <c r="B5330" s="2">
        <f t="shared" ca="1" si="574"/>
        <v>0.33096766964264535</v>
      </c>
      <c r="C5330" s="4"/>
      <c r="D5330" s="5">
        <f ca="1">IF(E5330&lt;(Driehoek_C-Driehoek_A)/(Driehoek_B-Driehoek_A),Driehoek_A+SQRT(E5330*(Driehoek_B-Driehoek_A)*(Driehoek_C-Driehoek_A)),Driehoek_B-SQRT((1-E5330)*(Driehoek_B-Driehoek_A)*(Driehoek_B-Driehoek_C)))</f>
        <v>2.7748680755017805</v>
      </c>
      <c r="E5330" s="2">
        <f t="shared" ca="1" si="575"/>
        <v>4.2887181030845212E-2</v>
      </c>
      <c r="F5330" s="2"/>
      <c r="G5330" s="15">
        <f ca="1">_xlfn.NORM.INV(H5330,Normaal_Mu,Normaal_Sigma)</f>
        <v>7.9936306223524998</v>
      </c>
      <c r="H5330" s="2">
        <f t="shared" ca="1" si="576"/>
        <v>0.93277933942164304</v>
      </c>
      <c r="I5330" s="2"/>
      <c r="J5330" s="15">
        <f ca="1">-LN(K5330) /NegExp_Labda</f>
        <v>2.1222659759383249</v>
      </c>
      <c r="K5330" s="2">
        <f t="shared" ca="1" si="577"/>
        <v>0.6541273673494451</v>
      </c>
      <c r="L5330" s="2"/>
      <c r="M5330" s="17">
        <f t="shared" ca="1" si="572"/>
        <v>4</v>
      </c>
      <c r="N5330" s="2">
        <f t="shared" ca="1" si="573"/>
        <v>0.35933766538019429</v>
      </c>
      <c r="O5330" s="2"/>
      <c r="P5330" s="31">
        <f t="shared" ca="1" si="578"/>
        <v>4.0400882740438124</v>
      </c>
    </row>
    <row r="5331" spans="1:16" x14ac:dyDescent="0.25">
      <c r="A5331" s="32">
        <f ca="1">Uniform_A+B5331*(Uniform_B-Uniform_A)</f>
        <v>6.849015902227336</v>
      </c>
      <c r="B5331" s="2">
        <f t="shared" ca="1" si="574"/>
        <v>0.68490159022273356</v>
      </c>
      <c r="C5331" s="4"/>
      <c r="D5331" s="5">
        <f ca="1">IF(E5331&lt;(Driehoek_C-Driehoek_A)/(Driehoek_B-Driehoek_A),Driehoek_A+SQRT(E5331*(Driehoek_B-Driehoek_A)*(Driehoek_C-Driehoek_A)),Driehoek_B-SQRT((1-E5331)*(Driehoek_B-Driehoek_A)*(Driehoek_B-Driehoek_C)))</f>
        <v>4.3475691576200308</v>
      </c>
      <c r="E5331" s="2">
        <f t="shared" ca="1" si="575"/>
        <v>0.38156820733918895</v>
      </c>
      <c r="F5331" s="2"/>
      <c r="G5331" s="15">
        <f ca="1">_xlfn.NORM.INV(H5331,Normaal_Mu,Normaal_Sigma)</f>
        <v>4.4353693983575013</v>
      </c>
      <c r="H5331" s="2">
        <f t="shared" ca="1" si="576"/>
        <v>0.38885087710321875</v>
      </c>
      <c r="I5331" s="2"/>
      <c r="J5331" s="15">
        <f ca="1">-LN(K5331) /NegExp_Labda</f>
        <v>2.239887790940307</v>
      </c>
      <c r="K5331" s="2">
        <f t="shared" ca="1" si="577"/>
        <v>0.6389190223715705</v>
      </c>
      <c r="L5331" s="2"/>
      <c r="M5331" s="17">
        <f t="shared" ca="1" si="572"/>
        <v>4</v>
      </c>
      <c r="N5331" s="2">
        <f t="shared" ca="1" si="573"/>
        <v>0.35974734125419927</v>
      </c>
      <c r="O5331" s="2"/>
      <c r="P5331" s="31">
        <f t="shared" ca="1" si="578"/>
        <v>4.3743684498290349</v>
      </c>
    </row>
    <row r="5332" spans="1:16" x14ac:dyDescent="0.25">
      <c r="A5332" s="32">
        <f ca="1">Uniform_A+B5332*(Uniform_B-Uniform_A)</f>
        <v>9.8733327032320339</v>
      </c>
      <c r="B5332" s="2">
        <f t="shared" ca="1" si="574"/>
        <v>0.98733327032320339</v>
      </c>
      <c r="C5332" s="4"/>
      <c r="D5332" s="5">
        <f ca="1">IF(E5332&lt;(Driehoek_C-Driehoek_A)/(Driehoek_B-Driehoek_A),Driehoek_A+SQRT(E5332*(Driehoek_B-Driehoek_A)*(Driehoek_C-Driehoek_A)),Driehoek_B-SQRT((1-E5332)*(Driehoek_B-Driehoek_A)*(Driehoek_B-Driehoek_C)))</f>
        <v>5.9426081629844596</v>
      </c>
      <c r="E5332" s="2">
        <f t="shared" ca="1" si="575"/>
        <v>0.73292443299859256</v>
      </c>
      <c r="F5332" s="2"/>
      <c r="G5332" s="15">
        <f ca="1">_xlfn.NORM.INV(H5332,Normaal_Mu,Normaal_Sigma)</f>
        <v>-0.21592790596336986</v>
      </c>
      <c r="H5332" s="2">
        <f t="shared" ca="1" si="576"/>
        <v>4.5541272729311411E-3</v>
      </c>
      <c r="I5332" s="2"/>
      <c r="J5332" s="15">
        <f ca="1">-LN(K5332) /NegExp_Labda</f>
        <v>9.8683545722453818</v>
      </c>
      <c r="K5332" s="2">
        <f t="shared" ca="1" si="577"/>
        <v>0.13894586051113633</v>
      </c>
      <c r="L5332" s="2"/>
      <c r="M5332" s="17">
        <f t="shared" ca="1" si="572"/>
        <v>4</v>
      </c>
      <c r="N5332" s="2">
        <f t="shared" ca="1" si="573"/>
        <v>0.27421089348444871</v>
      </c>
      <c r="O5332" s="2"/>
      <c r="P5332" s="31">
        <f t="shared" ca="1" si="578"/>
        <v>5.8936735064997006</v>
      </c>
    </row>
    <row r="5333" spans="1:16" x14ac:dyDescent="0.25">
      <c r="A5333" s="32">
        <f ca="1">Uniform_A+B5333*(Uniform_B-Uniform_A)</f>
        <v>6.4364513758965227</v>
      </c>
      <c r="B5333" s="2">
        <f t="shared" ca="1" si="574"/>
        <v>0.64364513758965225</v>
      </c>
      <c r="C5333" s="4"/>
      <c r="D5333" s="5">
        <f ca="1">IF(E5333&lt;(Driehoek_C-Driehoek_A)/(Driehoek_B-Driehoek_A),Driehoek_A+SQRT(E5333*(Driehoek_B-Driehoek_A)*(Driehoek_C-Driehoek_A)),Driehoek_B-SQRT((1-E5333)*(Driehoek_B-Driehoek_A)*(Driehoek_B-Driehoek_C)))</f>
        <v>4.4539461768322672</v>
      </c>
      <c r="E5333" s="2">
        <f t="shared" ca="1" si="575"/>
        <v>0.40952556105320115</v>
      </c>
      <c r="F5333" s="2"/>
      <c r="G5333" s="15">
        <f ca="1">_xlfn.NORM.INV(H5333,Normaal_Mu,Normaal_Sigma)</f>
        <v>3.9104954076033192</v>
      </c>
      <c r="H5333" s="2">
        <f t="shared" ca="1" si="576"/>
        <v>0.29296194591661617</v>
      </c>
      <c r="I5333" s="2"/>
      <c r="J5333" s="15">
        <f ca="1">-LN(K5333) /NegExp_Labda</f>
        <v>2.4022626980881645</v>
      </c>
      <c r="K5333" s="2">
        <f t="shared" ca="1" si="577"/>
        <v>0.61850343115803541</v>
      </c>
      <c r="L5333" s="2"/>
      <c r="M5333" s="17">
        <f t="shared" ca="1" si="572"/>
        <v>8</v>
      </c>
      <c r="N5333" s="2">
        <f t="shared" ca="1" si="573"/>
        <v>0.92910878455885337</v>
      </c>
      <c r="O5333" s="2"/>
      <c r="P5333" s="31">
        <f t="shared" ca="1" si="578"/>
        <v>5.0406311316840542</v>
      </c>
    </row>
    <row r="5334" spans="1:16" x14ac:dyDescent="0.25">
      <c r="A5334" s="32">
        <f ca="1">Uniform_A+B5334*(Uniform_B-Uniform_A)</f>
        <v>4.2834703109192693</v>
      </c>
      <c r="B5334" s="2">
        <f t="shared" ca="1" si="574"/>
        <v>0.42834703109192696</v>
      </c>
      <c r="C5334" s="4"/>
      <c r="D5334" s="5">
        <f ca="1">IF(E5334&lt;(Driehoek_C-Driehoek_A)/(Driehoek_B-Driehoek_A),Driehoek_A+SQRT(E5334*(Driehoek_B-Driehoek_A)*(Driehoek_C-Driehoek_A)),Driehoek_B-SQRT((1-E5334)*(Driehoek_B-Driehoek_A)*(Driehoek_B-Driehoek_C)))</f>
        <v>5.0909582300037499</v>
      </c>
      <c r="E5334" s="2">
        <f t="shared" ca="1" si="575"/>
        <v>0.56341121258355953</v>
      </c>
      <c r="F5334" s="2"/>
      <c r="G5334" s="15">
        <f ca="1">_xlfn.NORM.INV(H5334,Normaal_Mu,Normaal_Sigma)</f>
        <v>6.9190611930739729</v>
      </c>
      <c r="H5334" s="2">
        <f t="shared" ca="1" si="576"/>
        <v>0.83135424319368079</v>
      </c>
      <c r="I5334" s="2"/>
      <c r="J5334" s="15">
        <f ca="1">-LN(K5334) /NegExp_Labda</f>
        <v>6.3531090139578259</v>
      </c>
      <c r="K5334" s="2">
        <f t="shared" ca="1" si="577"/>
        <v>0.28065705417093556</v>
      </c>
      <c r="L5334" s="2"/>
      <c r="M5334" s="17">
        <f t="shared" ca="1" si="572"/>
        <v>5</v>
      </c>
      <c r="N5334" s="2">
        <f t="shared" ca="1" si="573"/>
        <v>0.55115306326113056</v>
      </c>
      <c r="O5334" s="2"/>
      <c r="P5334" s="31">
        <f t="shared" ca="1" si="578"/>
        <v>5.5293197495909636</v>
      </c>
    </row>
    <row r="5335" spans="1:16" x14ac:dyDescent="0.25">
      <c r="A5335" s="32">
        <f ca="1">Uniform_A+B5335*(Uniform_B-Uniform_A)</f>
        <v>1.8632391622146571</v>
      </c>
      <c r="B5335" s="2">
        <f t="shared" ca="1" si="574"/>
        <v>0.18632391622146571</v>
      </c>
      <c r="C5335" s="4"/>
      <c r="D5335" s="5">
        <f ca="1">IF(E5335&lt;(Driehoek_C-Driehoek_A)/(Driehoek_B-Driehoek_A),Driehoek_A+SQRT(E5335*(Driehoek_B-Driehoek_A)*(Driehoek_C-Driehoek_A)),Driehoek_B-SQRT((1-E5335)*(Driehoek_B-Driehoek_A)*(Driehoek_B-Driehoek_C)))</f>
        <v>2.882214653160323</v>
      </c>
      <c r="E5335" s="2">
        <f t="shared" ca="1" si="575"/>
        <v>5.5593049589342081E-2</v>
      </c>
      <c r="F5335" s="2"/>
      <c r="G5335" s="15">
        <f ca="1">_xlfn.NORM.INV(H5335,Normaal_Mu,Normaal_Sigma)</f>
        <v>3.2693901740500362</v>
      </c>
      <c r="H5335" s="2">
        <f t="shared" ca="1" si="576"/>
        <v>0.19343572748946458</v>
      </c>
      <c r="I5335" s="2"/>
      <c r="J5335" s="15">
        <f ca="1">-LN(K5335) /NegExp_Labda</f>
        <v>7.4201187015056522</v>
      </c>
      <c r="K5335" s="2">
        <f t="shared" ca="1" si="577"/>
        <v>0.22672357375626961</v>
      </c>
      <c r="L5335" s="2"/>
      <c r="M5335" s="17">
        <f t="shared" ca="1" si="572"/>
        <v>3</v>
      </c>
      <c r="N5335" s="2">
        <f t="shared" ca="1" si="573"/>
        <v>0.14923693660438586</v>
      </c>
      <c r="O5335" s="2"/>
      <c r="P5335" s="31">
        <f t="shared" ca="1" si="578"/>
        <v>3.6869925381861335</v>
      </c>
    </row>
    <row r="5336" spans="1:16" x14ac:dyDescent="0.25">
      <c r="A5336" s="32">
        <f ca="1">Uniform_A+B5336*(Uniform_B-Uniform_A)</f>
        <v>4.6352226381581483</v>
      </c>
      <c r="B5336" s="2">
        <f t="shared" ca="1" si="574"/>
        <v>0.46352226381581485</v>
      </c>
      <c r="C5336" s="4"/>
      <c r="D5336" s="5">
        <f ca="1">IF(E5336&lt;(Driehoek_C-Driehoek_A)/(Driehoek_B-Driehoek_A),Driehoek_A+SQRT(E5336*(Driehoek_B-Driehoek_A)*(Driehoek_C-Driehoek_A)),Driehoek_B-SQRT((1-E5336)*(Driehoek_B-Driehoek_A)*(Driehoek_B-Driehoek_C)))</f>
        <v>4.4376540237253765</v>
      </c>
      <c r="E5336" s="2">
        <f t="shared" ca="1" si="575"/>
        <v>0.40528569122202163</v>
      </c>
      <c r="F5336" s="2"/>
      <c r="G5336" s="15">
        <f ca="1">_xlfn.NORM.INV(H5336,Normaal_Mu,Normaal_Sigma)</f>
        <v>7.5155075733563361</v>
      </c>
      <c r="H5336" s="2">
        <f t="shared" ca="1" si="576"/>
        <v>0.89575959323255006</v>
      </c>
      <c r="I5336" s="2"/>
      <c r="J5336" s="15">
        <f ca="1">-LN(K5336) /NegExp_Labda</f>
        <v>13.259663153428466</v>
      </c>
      <c r="K5336" s="2">
        <f t="shared" ca="1" si="577"/>
        <v>7.0514802216437578E-2</v>
      </c>
      <c r="L5336" s="2"/>
      <c r="M5336" s="17">
        <f t="shared" ca="1" si="572"/>
        <v>4</v>
      </c>
      <c r="N5336" s="2">
        <f t="shared" ca="1" si="573"/>
        <v>0.42524336752701219</v>
      </c>
      <c r="O5336" s="2"/>
      <c r="P5336" s="31">
        <f t="shared" ca="1" si="578"/>
        <v>6.7696094777336651</v>
      </c>
    </row>
    <row r="5337" spans="1:16" x14ac:dyDescent="0.25">
      <c r="A5337" s="32">
        <f ca="1">Uniform_A+B5337*(Uniform_B-Uniform_A)</f>
        <v>9.5783456500454189</v>
      </c>
      <c r="B5337" s="2">
        <f t="shared" ca="1" si="574"/>
        <v>0.95783456500454189</v>
      </c>
      <c r="C5337" s="4"/>
      <c r="D5337" s="5">
        <f ca="1">IF(E5337&lt;(Driehoek_C-Driehoek_A)/(Driehoek_B-Driehoek_A),Driehoek_A+SQRT(E5337*(Driehoek_B-Driehoek_A)*(Driehoek_C-Driehoek_A)),Driehoek_B-SQRT((1-E5337)*(Driehoek_B-Driehoek_A)*(Driehoek_B-Driehoek_C)))</f>
        <v>4.0895027316124981</v>
      </c>
      <c r="E5337" s="2">
        <f t="shared" ca="1" si="575"/>
        <v>0.31105761649025365</v>
      </c>
      <c r="F5337" s="2"/>
      <c r="G5337" s="15">
        <f ca="1">_xlfn.NORM.INV(H5337,Normaal_Mu,Normaal_Sigma)</f>
        <v>4.3581673302568333</v>
      </c>
      <c r="H5337" s="2">
        <f t="shared" ca="1" si="576"/>
        <v>0.37413689735345512</v>
      </c>
      <c r="I5337" s="2"/>
      <c r="J5337" s="15">
        <f ca="1">-LN(K5337) /NegExp_Labda</f>
        <v>3.1044069187970535</v>
      </c>
      <c r="K5337" s="2">
        <f t="shared" ca="1" si="577"/>
        <v>0.53747051099019971</v>
      </c>
      <c r="L5337" s="2"/>
      <c r="M5337" s="17">
        <f t="shared" ca="1" si="572"/>
        <v>6</v>
      </c>
      <c r="N5337" s="2">
        <f t="shared" ca="1" si="573"/>
        <v>0.74609865053933422</v>
      </c>
      <c r="O5337" s="2"/>
      <c r="P5337" s="31">
        <f t="shared" ca="1" si="578"/>
        <v>5.4260845261423611</v>
      </c>
    </row>
    <row r="5338" spans="1:16" x14ac:dyDescent="0.25">
      <c r="A5338" s="32">
        <f ca="1">Uniform_A+B5338*(Uniform_B-Uniform_A)</f>
        <v>5.8092793229277619</v>
      </c>
      <c r="B5338" s="2">
        <f t="shared" ca="1" si="574"/>
        <v>0.58092793229277617</v>
      </c>
      <c r="C5338" s="4"/>
      <c r="D5338" s="5">
        <f ca="1">IF(E5338&lt;(Driehoek_C-Driehoek_A)/(Driehoek_B-Driehoek_A),Driehoek_A+SQRT(E5338*(Driehoek_B-Driehoek_A)*(Driehoek_C-Driehoek_A)),Driehoek_B-SQRT((1-E5338)*(Driehoek_B-Driehoek_A)*(Driehoek_B-Driehoek_C)))</f>
        <v>4.8695852322096185</v>
      </c>
      <c r="E5338" s="2">
        <f t="shared" ca="1" si="575"/>
        <v>0.51256210988626072</v>
      </c>
      <c r="F5338" s="2"/>
      <c r="G5338" s="15">
        <f ca="1">_xlfn.NORM.INV(H5338,Normaal_Mu,Normaal_Sigma)</f>
        <v>3.8314347724567126</v>
      </c>
      <c r="H5338" s="2">
        <f t="shared" ca="1" si="576"/>
        <v>0.27951509375107597</v>
      </c>
      <c r="I5338" s="2"/>
      <c r="J5338" s="15">
        <f ca="1">-LN(K5338) /NegExp_Labda</f>
        <v>28.762708891041822</v>
      </c>
      <c r="K5338" s="2">
        <f t="shared" ca="1" si="577"/>
        <v>3.1747011463284514E-3</v>
      </c>
      <c r="L5338" s="2"/>
      <c r="M5338" s="17">
        <f t="shared" ca="1" si="572"/>
        <v>5</v>
      </c>
      <c r="N5338" s="2">
        <f t="shared" ca="1" si="573"/>
        <v>0.57373918061786855</v>
      </c>
      <c r="O5338" s="2"/>
      <c r="P5338" s="31">
        <f t="shared" ca="1" si="578"/>
        <v>9.6546016437271831</v>
      </c>
    </row>
    <row r="5339" spans="1:16" x14ac:dyDescent="0.25">
      <c r="A5339" s="32">
        <f ca="1">Uniform_A+B5339*(Uniform_B-Uniform_A)</f>
        <v>8.6216262343331156</v>
      </c>
      <c r="B5339" s="2">
        <f t="shared" ca="1" si="574"/>
        <v>0.86216262343331151</v>
      </c>
      <c r="C5339" s="4"/>
      <c r="D5339" s="5">
        <f ca="1">IF(E5339&lt;(Driehoek_C-Driehoek_A)/(Driehoek_B-Driehoek_A),Driehoek_A+SQRT(E5339*(Driehoek_B-Driehoek_A)*(Driehoek_C-Driehoek_A)),Driehoek_B-SQRT((1-E5339)*(Driehoek_B-Driehoek_A)*(Driehoek_B-Driehoek_C)))</f>
        <v>4.4442128341625882</v>
      </c>
      <c r="E5339" s="2">
        <f t="shared" ca="1" si="575"/>
        <v>0.40699437998831767</v>
      </c>
      <c r="F5339" s="2"/>
      <c r="G5339" s="15">
        <f ca="1">_xlfn.NORM.INV(H5339,Normaal_Mu,Normaal_Sigma)</f>
        <v>5.4818089732870039</v>
      </c>
      <c r="H5339" s="2">
        <f t="shared" ca="1" si="576"/>
        <v>0.59518542765101734</v>
      </c>
      <c r="I5339" s="2"/>
      <c r="J5339" s="15">
        <f ca="1">-LN(K5339) /NegExp_Labda</f>
        <v>6.2062703701919153</v>
      </c>
      <c r="K5339" s="2">
        <f t="shared" ca="1" si="577"/>
        <v>0.2890215361666455</v>
      </c>
      <c r="L5339" s="2"/>
      <c r="M5339" s="17">
        <f t="shared" ca="1" si="572"/>
        <v>8</v>
      </c>
      <c r="N5339" s="2">
        <f t="shared" ca="1" si="573"/>
        <v>0.92603613513563365</v>
      </c>
      <c r="O5339" s="2"/>
      <c r="P5339" s="31">
        <f t="shared" ca="1" si="578"/>
        <v>6.5507836823949246</v>
      </c>
    </row>
    <row r="5340" spans="1:16" x14ac:dyDescent="0.25">
      <c r="A5340" s="32">
        <f ca="1">Uniform_A+B5340*(Uniform_B-Uniform_A)</f>
        <v>5.738679922237071</v>
      </c>
      <c r="B5340" s="2">
        <f t="shared" ca="1" si="574"/>
        <v>0.5738679922237071</v>
      </c>
      <c r="C5340" s="4"/>
      <c r="D5340" s="5">
        <f ca="1">IF(E5340&lt;(Driehoek_C-Driehoek_A)/(Driehoek_B-Driehoek_A),Driehoek_A+SQRT(E5340*(Driehoek_B-Driehoek_A)*(Driehoek_C-Driehoek_A)),Driehoek_B-SQRT((1-E5340)*(Driehoek_B-Driehoek_A)*(Driehoek_B-Driehoek_C)))</f>
        <v>5.4210036953536083</v>
      </c>
      <c r="E5340" s="2">
        <f t="shared" ca="1" si="575"/>
        <v>0.63402244146649911</v>
      </c>
      <c r="F5340" s="2"/>
      <c r="G5340" s="15">
        <f ca="1">_xlfn.NORM.INV(H5340,Normaal_Mu,Normaal_Sigma)</f>
        <v>3.7484751687413231</v>
      </c>
      <c r="H5340" s="2">
        <f t="shared" ca="1" si="576"/>
        <v>0.26573539362229481</v>
      </c>
      <c r="I5340" s="2"/>
      <c r="J5340" s="15">
        <f ca="1">-LN(K5340) /NegExp_Labda</f>
        <v>0.98060424034353288</v>
      </c>
      <c r="K5340" s="2">
        <f t="shared" ca="1" si="577"/>
        <v>0.82191290208936918</v>
      </c>
      <c r="L5340" s="2"/>
      <c r="M5340" s="17">
        <f t="shared" ca="1" si="572"/>
        <v>4</v>
      </c>
      <c r="N5340" s="2">
        <f t="shared" ca="1" si="573"/>
        <v>0.34567192954708548</v>
      </c>
      <c r="O5340" s="2"/>
      <c r="P5340" s="31">
        <f t="shared" ca="1" si="578"/>
        <v>3.9777526053351067</v>
      </c>
    </row>
    <row r="5341" spans="1:16" x14ac:dyDescent="0.25">
      <c r="A5341" s="32">
        <f ca="1">Uniform_A+B5341*(Uniform_B-Uniform_A)</f>
        <v>7.0174732586356336</v>
      </c>
      <c r="B5341" s="2">
        <f t="shared" ca="1" si="574"/>
        <v>0.70174732586356336</v>
      </c>
      <c r="C5341" s="4"/>
      <c r="D5341" s="5">
        <f ca="1">IF(E5341&lt;(Driehoek_C-Driehoek_A)/(Driehoek_B-Driehoek_A),Driehoek_A+SQRT(E5341*(Driehoek_B-Driehoek_A)*(Driehoek_C-Driehoek_A)),Driehoek_B-SQRT((1-E5341)*(Driehoek_B-Driehoek_A)*(Driehoek_B-Driehoek_C)))</f>
        <v>2.4671093399096562</v>
      </c>
      <c r="E5341" s="2">
        <f t="shared" ca="1" si="575"/>
        <v>1.5585081102202469E-2</v>
      </c>
      <c r="F5341" s="2"/>
      <c r="G5341" s="15">
        <f ca="1">_xlfn.NORM.INV(H5341,Normaal_Mu,Normaal_Sigma)</f>
        <v>5.5069088920608023</v>
      </c>
      <c r="H5341" s="2">
        <f t="shared" ca="1" si="576"/>
        <v>0.60004147056187473</v>
      </c>
      <c r="I5341" s="2"/>
      <c r="J5341" s="15">
        <f ca="1">-LN(K5341) /NegExp_Labda</f>
        <v>0.7941498551769095</v>
      </c>
      <c r="K5341" s="2">
        <f t="shared" ca="1" si="577"/>
        <v>0.85314140538756678</v>
      </c>
      <c r="L5341" s="2"/>
      <c r="M5341" s="17">
        <f t="shared" ca="1" si="572"/>
        <v>1</v>
      </c>
      <c r="N5341" s="2">
        <f t="shared" ca="1" si="573"/>
        <v>3.7560798997620992E-2</v>
      </c>
      <c r="O5341" s="2"/>
      <c r="P5341" s="31">
        <f t="shared" ca="1" si="578"/>
        <v>3.3571282691565996</v>
      </c>
    </row>
    <row r="5342" spans="1:16" x14ac:dyDescent="0.25">
      <c r="A5342" s="32">
        <f ca="1">Uniform_A+B5342*(Uniform_B-Uniform_A)</f>
        <v>5.9497088748510061</v>
      </c>
      <c r="B5342" s="2">
        <f t="shared" ca="1" si="574"/>
        <v>0.59497088748510063</v>
      </c>
      <c r="C5342" s="4"/>
      <c r="D5342" s="5">
        <f ca="1">IF(E5342&lt;(Driehoek_C-Driehoek_A)/(Driehoek_B-Driehoek_A),Driehoek_A+SQRT(E5342*(Driehoek_B-Driehoek_A)*(Driehoek_C-Driehoek_A)),Driehoek_B-SQRT((1-E5342)*(Driehoek_B-Driehoek_A)*(Driehoek_B-Driehoek_C)))</f>
        <v>3.2977953558910835</v>
      </c>
      <c r="E5342" s="2">
        <f t="shared" ca="1" si="575"/>
        <v>0.12030519898374747</v>
      </c>
      <c r="F5342" s="2"/>
      <c r="G5342" s="15">
        <f ca="1">_xlfn.NORM.INV(H5342,Normaal_Mu,Normaal_Sigma)</f>
        <v>5.3606677874971309</v>
      </c>
      <c r="H5342" s="2">
        <f t="shared" ca="1" si="576"/>
        <v>0.57155477576834879</v>
      </c>
      <c r="I5342" s="2"/>
      <c r="J5342" s="15">
        <f ca="1">-LN(K5342) /NegExp_Labda</f>
        <v>8.8130581054925319</v>
      </c>
      <c r="K5342" s="2">
        <f t="shared" ca="1" si="577"/>
        <v>0.17159613403793694</v>
      </c>
      <c r="L5342" s="2"/>
      <c r="M5342" s="17">
        <f t="shared" ca="1" si="572"/>
        <v>5</v>
      </c>
      <c r="N5342" s="2">
        <f t="shared" ca="1" si="573"/>
        <v>0.4877681959044351</v>
      </c>
      <c r="O5342" s="2"/>
      <c r="P5342" s="31">
        <f t="shared" ca="1" si="578"/>
        <v>5.6842460247463507</v>
      </c>
    </row>
    <row r="5343" spans="1:16" x14ac:dyDescent="0.25">
      <c r="A5343" s="32">
        <f ca="1">Uniform_A+B5343*(Uniform_B-Uniform_A)</f>
        <v>0.97146211079659928</v>
      </c>
      <c r="B5343" s="2">
        <f t="shared" ca="1" si="574"/>
        <v>9.7146211079659928E-2</v>
      </c>
      <c r="C5343" s="4"/>
      <c r="D5343" s="5">
        <f ca="1">IF(E5343&lt;(Driehoek_C-Driehoek_A)/(Driehoek_B-Driehoek_A),Driehoek_A+SQRT(E5343*(Driehoek_B-Driehoek_A)*(Driehoek_C-Driehoek_A)),Driehoek_B-SQRT((1-E5343)*(Driehoek_B-Driehoek_A)*(Driehoek_B-Driehoek_C)))</f>
        <v>6.1572700332916295</v>
      </c>
      <c r="E5343" s="2">
        <f t="shared" ca="1" si="575"/>
        <v>0.76911103818223503</v>
      </c>
      <c r="F5343" s="2"/>
      <c r="G5343" s="15">
        <f ca="1">_xlfn.NORM.INV(H5343,Normaal_Mu,Normaal_Sigma)</f>
        <v>2.3362617082236516</v>
      </c>
      <c r="H5343" s="2">
        <f t="shared" ca="1" si="576"/>
        <v>9.1451595692878862E-2</v>
      </c>
      <c r="I5343" s="2"/>
      <c r="J5343" s="15">
        <f ca="1">-LN(K5343) /NegExp_Labda</f>
        <v>15.017039835209562</v>
      </c>
      <c r="K5343" s="2">
        <f t="shared" ca="1" si="577"/>
        <v>4.9617684471060408E-2</v>
      </c>
      <c r="L5343" s="2"/>
      <c r="M5343" s="17">
        <f t="shared" ca="1" si="572"/>
        <v>5</v>
      </c>
      <c r="N5343" s="2">
        <f t="shared" ca="1" si="573"/>
        <v>0.44249526078222612</v>
      </c>
      <c r="O5343" s="2"/>
      <c r="P5343" s="31">
        <f t="shared" ca="1" si="578"/>
        <v>5.8964067375042886</v>
      </c>
    </row>
    <row r="5344" spans="1:16" x14ac:dyDescent="0.25">
      <c r="A5344" s="32">
        <f ca="1">Uniform_A+B5344*(Uniform_B-Uniform_A)</f>
        <v>9.5759571937574268</v>
      </c>
      <c r="B5344" s="2">
        <f t="shared" ca="1" si="574"/>
        <v>0.95759571937574273</v>
      </c>
      <c r="C5344" s="4"/>
      <c r="D5344" s="5">
        <f ca="1">IF(E5344&lt;(Driehoek_C-Driehoek_A)/(Driehoek_B-Driehoek_A),Driehoek_A+SQRT(E5344*(Driehoek_B-Driehoek_A)*(Driehoek_C-Driehoek_A)),Driehoek_B-SQRT((1-E5344)*(Driehoek_B-Driehoek_A)*(Driehoek_B-Driehoek_C)))</f>
        <v>3.3983820360317929</v>
      </c>
      <c r="E5344" s="2">
        <f t="shared" ca="1" si="575"/>
        <v>0.13967659419260159</v>
      </c>
      <c r="F5344" s="2"/>
      <c r="G5344" s="15">
        <f ca="1">_xlfn.NORM.INV(H5344,Normaal_Mu,Normaal_Sigma)</f>
        <v>3.3963561380601157</v>
      </c>
      <c r="H5344" s="2">
        <f t="shared" ca="1" si="576"/>
        <v>0.21132798532117547</v>
      </c>
      <c r="I5344" s="2"/>
      <c r="J5344" s="15">
        <f ca="1">-LN(K5344) /NegExp_Labda</f>
        <v>8.7044086334590798</v>
      </c>
      <c r="K5344" s="2">
        <f t="shared" ca="1" si="577"/>
        <v>0.17536570780322813</v>
      </c>
      <c r="L5344" s="2"/>
      <c r="M5344" s="17">
        <f t="shared" ca="1" si="572"/>
        <v>6</v>
      </c>
      <c r="N5344" s="2">
        <f t="shared" ca="1" si="573"/>
        <v>0.69768814277309732</v>
      </c>
      <c r="O5344" s="2"/>
      <c r="P5344" s="31">
        <f t="shared" ca="1" si="578"/>
        <v>6.2150208002616836</v>
      </c>
    </row>
    <row r="5345" spans="1:16" x14ac:dyDescent="0.25">
      <c r="A5345" s="32">
        <f ca="1">Uniform_A+B5345*(Uniform_B-Uniform_A)</f>
        <v>1.8563389015601439</v>
      </c>
      <c r="B5345" s="2">
        <f t="shared" ca="1" si="574"/>
        <v>0.18563389015601439</v>
      </c>
      <c r="C5345" s="4"/>
      <c r="D5345" s="5">
        <f ca="1">IF(E5345&lt;(Driehoek_C-Driehoek_A)/(Driehoek_B-Driehoek_A),Driehoek_A+SQRT(E5345*(Driehoek_B-Driehoek_A)*(Driehoek_C-Driehoek_A)),Driehoek_B-SQRT((1-E5345)*(Driehoek_B-Driehoek_A)*(Driehoek_B-Driehoek_C)))</f>
        <v>3.8994982354380125</v>
      </c>
      <c r="E5345" s="2">
        <f t="shared" ca="1" si="575"/>
        <v>0.25772096760229457</v>
      </c>
      <c r="F5345" s="2"/>
      <c r="G5345" s="15">
        <f ca="1">_xlfn.NORM.INV(H5345,Normaal_Mu,Normaal_Sigma)</f>
        <v>8.4167526833448605</v>
      </c>
      <c r="H5345" s="2">
        <f t="shared" ca="1" si="576"/>
        <v>0.9562167329035558</v>
      </c>
      <c r="I5345" s="2"/>
      <c r="J5345" s="15">
        <f ca="1">-LN(K5345) /NegExp_Labda</f>
        <v>5.3870828560387638</v>
      </c>
      <c r="K5345" s="2">
        <f t="shared" ca="1" si="577"/>
        <v>0.34047398072811086</v>
      </c>
      <c r="L5345" s="2"/>
      <c r="M5345" s="17">
        <f t="shared" ca="1" si="572"/>
        <v>7</v>
      </c>
      <c r="N5345" s="2">
        <f t="shared" ca="1" si="573"/>
        <v>0.85980163190475223</v>
      </c>
      <c r="O5345" s="2"/>
      <c r="P5345" s="31">
        <f t="shared" ca="1" si="578"/>
        <v>5.3119345352763556</v>
      </c>
    </row>
    <row r="5346" spans="1:16" x14ac:dyDescent="0.25">
      <c r="A5346" s="32">
        <f ca="1">Uniform_A+B5346*(Uniform_B-Uniform_A)</f>
        <v>3.5685400518114898</v>
      </c>
      <c r="B5346" s="2">
        <f t="shared" ca="1" si="574"/>
        <v>0.35685400518114896</v>
      </c>
      <c r="C5346" s="4"/>
      <c r="D5346" s="5">
        <f ca="1">IF(E5346&lt;(Driehoek_C-Driehoek_A)/(Driehoek_B-Driehoek_A),Driehoek_A+SQRT(E5346*(Driehoek_B-Driehoek_A)*(Driehoek_C-Driehoek_A)),Driehoek_B-SQRT((1-E5346)*(Driehoek_B-Driehoek_A)*(Driehoek_B-Driehoek_C)))</f>
        <v>3.9095386700007739</v>
      </c>
      <c r="E5346" s="2">
        <f t="shared" ca="1" si="575"/>
        <v>0.2604527094448803</v>
      </c>
      <c r="F5346" s="2"/>
      <c r="G5346" s="15">
        <f ca="1">_xlfn.NORM.INV(H5346,Normaal_Mu,Normaal_Sigma)</f>
        <v>7.2300665906741344</v>
      </c>
      <c r="H5346" s="2">
        <f t="shared" ca="1" si="576"/>
        <v>0.86758192296341385</v>
      </c>
      <c r="I5346" s="2"/>
      <c r="J5346" s="15">
        <f ca="1">-LN(K5346) /NegExp_Labda</f>
        <v>0.27313492252990007</v>
      </c>
      <c r="K5346" s="2">
        <f t="shared" ca="1" si="577"/>
        <v>0.94683826743395461</v>
      </c>
      <c r="L5346" s="2"/>
      <c r="M5346" s="17">
        <f t="shared" ca="1" si="572"/>
        <v>4</v>
      </c>
      <c r="N5346" s="2">
        <f t="shared" ca="1" si="573"/>
        <v>0.40519133662406115</v>
      </c>
      <c r="O5346" s="2"/>
      <c r="P5346" s="31">
        <f t="shared" ca="1" si="578"/>
        <v>3.79625604700326</v>
      </c>
    </row>
    <row r="5347" spans="1:16" x14ac:dyDescent="0.25">
      <c r="A5347" s="32">
        <f ca="1">Uniform_A+B5347*(Uniform_B-Uniform_A)</f>
        <v>6.639453174199998</v>
      </c>
      <c r="B5347" s="2">
        <f t="shared" ca="1" si="574"/>
        <v>0.66394531741999985</v>
      </c>
      <c r="C5347" s="4"/>
      <c r="D5347" s="5">
        <f ca="1">IF(E5347&lt;(Driehoek_C-Driehoek_A)/(Driehoek_B-Driehoek_A),Driehoek_A+SQRT(E5347*(Driehoek_B-Driehoek_A)*(Driehoek_C-Driehoek_A)),Driehoek_B-SQRT((1-E5347)*(Driehoek_B-Driehoek_A)*(Driehoek_B-Driehoek_C)))</f>
        <v>3.8683620306058764</v>
      </c>
      <c r="E5347" s="2">
        <f t="shared" ca="1" si="575"/>
        <v>0.24934119124355103</v>
      </c>
      <c r="F5347" s="2"/>
      <c r="G5347" s="15">
        <f ca="1">_xlfn.NORM.INV(H5347,Normaal_Mu,Normaal_Sigma)</f>
        <v>4.4842536251395195</v>
      </c>
      <c r="H5347" s="2">
        <f t="shared" ca="1" si="576"/>
        <v>0.3982523892535359</v>
      </c>
      <c r="I5347" s="2"/>
      <c r="J5347" s="15">
        <f ca="1">-LN(K5347) /NegExp_Labda</f>
        <v>4.7227233732699885</v>
      </c>
      <c r="K5347" s="2">
        <f t="shared" ca="1" si="577"/>
        <v>0.38885658685872548</v>
      </c>
      <c r="L5347" s="2"/>
      <c r="M5347" s="17">
        <f t="shared" ca="1" si="572"/>
        <v>4</v>
      </c>
      <c r="N5347" s="2">
        <f t="shared" ca="1" si="573"/>
        <v>0.34291667733523001</v>
      </c>
      <c r="O5347" s="2"/>
      <c r="P5347" s="31">
        <f t="shared" ca="1" si="578"/>
        <v>4.7429584406430765</v>
      </c>
    </row>
    <row r="5348" spans="1:16" x14ac:dyDescent="0.25">
      <c r="A5348" s="32">
        <f ca="1">Uniform_A+B5348*(Uniform_B-Uniform_A)</f>
        <v>1.420748539867267</v>
      </c>
      <c r="B5348" s="2">
        <f t="shared" ca="1" si="574"/>
        <v>0.1420748539867267</v>
      </c>
      <c r="C5348" s="4"/>
      <c r="D5348" s="5">
        <f ca="1">IF(E5348&lt;(Driehoek_C-Driehoek_A)/(Driehoek_B-Driehoek_A),Driehoek_A+SQRT(E5348*(Driehoek_B-Driehoek_A)*(Driehoek_C-Driehoek_A)),Driehoek_B-SQRT((1-E5348)*(Driehoek_B-Driehoek_A)*(Driehoek_B-Driehoek_C)))</f>
        <v>5.8840386494957029</v>
      </c>
      <c r="E5348" s="2">
        <f t="shared" ca="1" si="575"/>
        <v>0.72259385320466962</v>
      </c>
      <c r="F5348" s="2"/>
      <c r="G5348" s="15">
        <f ca="1">_xlfn.NORM.INV(H5348,Normaal_Mu,Normaal_Sigma)</f>
        <v>5.5578152071942943</v>
      </c>
      <c r="H5348" s="2">
        <f t="shared" ca="1" si="576"/>
        <v>0.60984213341132543</v>
      </c>
      <c r="I5348" s="2"/>
      <c r="J5348" s="15">
        <f ca="1">-LN(K5348) /NegExp_Labda</f>
        <v>3.5875086116896848</v>
      </c>
      <c r="K5348" s="2">
        <f t="shared" ca="1" si="577"/>
        <v>0.48796981851939381</v>
      </c>
      <c r="L5348" s="2"/>
      <c r="M5348" s="17">
        <f t="shared" ca="1" si="572"/>
        <v>5</v>
      </c>
      <c r="N5348" s="2">
        <f t="shared" ca="1" si="573"/>
        <v>0.53037891367376655</v>
      </c>
      <c r="O5348" s="2"/>
      <c r="P5348" s="31">
        <f t="shared" ca="1" si="578"/>
        <v>4.2900222016493901</v>
      </c>
    </row>
    <row r="5349" spans="1:16" x14ac:dyDescent="0.25">
      <c r="A5349" s="32">
        <f ca="1">Uniform_A+B5349*(Uniform_B-Uniform_A)</f>
        <v>2.1476781331014818</v>
      </c>
      <c r="B5349" s="2">
        <f t="shared" ca="1" si="574"/>
        <v>0.21476781331014816</v>
      </c>
      <c r="C5349" s="4"/>
      <c r="D5349" s="5">
        <f ca="1">IF(E5349&lt;(Driehoek_C-Driehoek_A)/(Driehoek_B-Driehoek_A),Driehoek_A+SQRT(E5349*(Driehoek_B-Driehoek_A)*(Driehoek_C-Driehoek_A)),Driehoek_B-SQRT((1-E5349)*(Driehoek_B-Driehoek_A)*(Driehoek_B-Driehoek_C)))</f>
        <v>3.478361909706801</v>
      </c>
      <c r="E5349" s="2">
        <f t="shared" ca="1" si="575"/>
        <v>0.15611099543370999</v>
      </c>
      <c r="F5349" s="2"/>
      <c r="G5349" s="15">
        <f ca="1">_xlfn.NORM.INV(H5349,Normaal_Mu,Normaal_Sigma)</f>
        <v>7.2710939903263387</v>
      </c>
      <c r="H5349" s="2">
        <f t="shared" ca="1" si="576"/>
        <v>0.87192689849377059</v>
      </c>
      <c r="I5349" s="2"/>
      <c r="J5349" s="15">
        <f ca="1">-LN(K5349) /NegExp_Labda</f>
        <v>5.1311797075139252</v>
      </c>
      <c r="K5349" s="2">
        <f t="shared" ca="1" si="577"/>
        <v>0.35835328789046073</v>
      </c>
      <c r="L5349" s="2"/>
      <c r="M5349" s="17">
        <f t="shared" ca="1" si="572"/>
        <v>7</v>
      </c>
      <c r="N5349" s="2">
        <f t="shared" ca="1" si="573"/>
        <v>0.8044321246339079</v>
      </c>
      <c r="O5349" s="2"/>
      <c r="P5349" s="31">
        <f t="shared" ca="1" si="578"/>
        <v>5.0056627481297093</v>
      </c>
    </row>
    <row r="5350" spans="1:16" x14ac:dyDescent="0.25">
      <c r="A5350" s="32">
        <f ca="1">Uniform_A+B5350*(Uniform_B-Uniform_A)</f>
        <v>3.7988763496900591</v>
      </c>
      <c r="B5350" s="2">
        <f t="shared" ca="1" si="574"/>
        <v>0.37988763496900591</v>
      </c>
      <c r="C5350" s="4"/>
      <c r="D5350" s="5">
        <f ca="1">IF(E5350&lt;(Driehoek_C-Driehoek_A)/(Driehoek_B-Driehoek_A),Driehoek_A+SQRT(E5350*(Driehoek_B-Driehoek_A)*(Driehoek_C-Driehoek_A)),Driehoek_B-SQRT((1-E5350)*(Driehoek_B-Driehoek_A)*(Driehoek_B-Driehoek_C)))</f>
        <v>6.7630576618577258</v>
      </c>
      <c r="E5350" s="2">
        <f t="shared" ca="1" si="575"/>
        <v>0.85703111359504502</v>
      </c>
      <c r="F5350" s="2"/>
      <c r="G5350" s="15">
        <f ca="1">_xlfn.NORM.INV(H5350,Normaal_Mu,Normaal_Sigma)</f>
        <v>1.5149879849682293</v>
      </c>
      <c r="H5350" s="2">
        <f t="shared" ca="1" si="576"/>
        <v>4.0709970587305522E-2</v>
      </c>
      <c r="I5350" s="2"/>
      <c r="J5350" s="15">
        <f ca="1">-LN(K5350) /NegExp_Labda</f>
        <v>3.6817507581437652</v>
      </c>
      <c r="K5350" s="2">
        <f t="shared" ca="1" si="577"/>
        <v>0.47885849074934528</v>
      </c>
      <c r="L5350" s="2"/>
      <c r="M5350" s="17">
        <f t="shared" ca="1" si="572"/>
        <v>4</v>
      </c>
      <c r="N5350" s="2">
        <f t="shared" ca="1" si="573"/>
        <v>0.35173067719618378</v>
      </c>
      <c r="O5350" s="2"/>
      <c r="P5350" s="31">
        <f t="shared" ca="1" si="578"/>
        <v>3.9517345509319552</v>
      </c>
    </row>
    <row r="5351" spans="1:16" x14ac:dyDescent="0.25">
      <c r="A5351" s="32">
        <f ca="1">Uniform_A+B5351*(Uniform_B-Uniform_A)</f>
        <v>3.6474669107639213</v>
      </c>
      <c r="B5351" s="2">
        <f t="shared" ca="1" si="574"/>
        <v>0.36474669107639213</v>
      </c>
      <c r="C5351" s="4"/>
      <c r="D5351" s="5">
        <f ca="1">IF(E5351&lt;(Driehoek_C-Driehoek_A)/(Driehoek_B-Driehoek_A),Driehoek_A+SQRT(E5351*(Driehoek_B-Driehoek_A)*(Driehoek_C-Driehoek_A)),Driehoek_B-SQRT((1-E5351)*(Driehoek_B-Driehoek_A)*(Driehoek_B-Driehoek_C)))</f>
        <v>5.8545463436966187</v>
      </c>
      <c r="E5351" s="2">
        <f t="shared" ca="1" si="575"/>
        <v>0.71731775131564823</v>
      </c>
      <c r="F5351" s="2"/>
      <c r="G5351" s="15">
        <f ca="1">_xlfn.NORM.INV(H5351,Normaal_Mu,Normaal_Sigma)</f>
        <v>6.8816843903256633</v>
      </c>
      <c r="H5351" s="2">
        <f t="shared" ca="1" si="576"/>
        <v>0.82660713304277333</v>
      </c>
      <c r="I5351" s="2"/>
      <c r="J5351" s="15">
        <f ca="1">-LN(K5351) /NegExp_Labda</f>
        <v>12.647728621486113</v>
      </c>
      <c r="K5351" s="2">
        <f t="shared" ca="1" si="577"/>
        <v>7.9695215664038921E-2</v>
      </c>
      <c r="L5351" s="2"/>
      <c r="M5351" s="17">
        <f t="shared" ca="1" si="572"/>
        <v>5</v>
      </c>
      <c r="N5351" s="2">
        <f t="shared" ca="1" si="573"/>
        <v>0.5029950038129577</v>
      </c>
      <c r="O5351" s="2"/>
      <c r="P5351" s="31">
        <f t="shared" ca="1" si="578"/>
        <v>6.8062852532544635</v>
      </c>
    </row>
    <row r="5352" spans="1:16" x14ac:dyDescent="0.25">
      <c r="A5352" s="32">
        <f ca="1">Uniform_A+B5352*(Uniform_B-Uniform_A)</f>
        <v>4.1388775485488241</v>
      </c>
      <c r="B5352" s="2">
        <f t="shared" ca="1" si="574"/>
        <v>0.41388775485488238</v>
      </c>
      <c r="C5352" s="4"/>
      <c r="D5352" s="5">
        <f ca="1">IF(E5352&lt;(Driehoek_C-Driehoek_A)/(Driehoek_B-Driehoek_A),Driehoek_A+SQRT(E5352*(Driehoek_B-Driehoek_A)*(Driehoek_C-Driehoek_A)),Driehoek_B-SQRT((1-E5352)*(Driehoek_B-Driehoek_A)*(Driehoek_B-Driehoek_C)))</f>
        <v>5.9490466280134111</v>
      </c>
      <c r="E5352" s="2">
        <f t="shared" ca="1" si="575"/>
        <v>0.73404810062753323</v>
      </c>
      <c r="F5352" s="2"/>
      <c r="G5352" s="15">
        <f ca="1">_xlfn.NORM.INV(H5352,Normaal_Mu,Normaal_Sigma)</f>
        <v>9.2837224639704452</v>
      </c>
      <c r="H5352" s="2">
        <f t="shared" ca="1" si="576"/>
        <v>0.98389767483723822</v>
      </c>
      <c r="I5352" s="2"/>
      <c r="J5352" s="15">
        <f ca="1">-LN(K5352) /NegExp_Labda</f>
        <v>14.794240997597464</v>
      </c>
      <c r="K5352" s="2">
        <f t="shared" ca="1" si="577"/>
        <v>5.1878636612262108E-2</v>
      </c>
      <c r="L5352" s="2"/>
      <c r="M5352" s="17">
        <f t="shared" ca="1" si="572"/>
        <v>4</v>
      </c>
      <c r="N5352" s="2">
        <f t="shared" ca="1" si="573"/>
        <v>0.30337757325865344</v>
      </c>
      <c r="O5352" s="2"/>
      <c r="P5352" s="31">
        <f t="shared" ca="1" si="578"/>
        <v>7.633177527626029</v>
      </c>
    </row>
    <row r="5353" spans="1:16" x14ac:dyDescent="0.25">
      <c r="A5353" s="32">
        <f ca="1">Uniform_A+B5353*(Uniform_B-Uniform_A)</f>
        <v>6.4781427018566182</v>
      </c>
      <c r="B5353" s="2">
        <f t="shared" ca="1" si="574"/>
        <v>0.64781427018566184</v>
      </c>
      <c r="C5353" s="4"/>
      <c r="D5353" s="5">
        <f ca="1">IF(E5353&lt;(Driehoek_C-Driehoek_A)/(Driehoek_B-Driehoek_A),Driehoek_A+SQRT(E5353*(Driehoek_B-Driehoek_A)*(Driehoek_C-Driehoek_A)),Driehoek_B-SQRT((1-E5353)*(Driehoek_B-Driehoek_A)*(Driehoek_B-Driehoek_C)))</f>
        <v>3.2085745093000839</v>
      </c>
      <c r="E5353" s="2">
        <f t="shared" ca="1" si="575"/>
        <v>0.10433231032356705</v>
      </c>
      <c r="F5353" s="2"/>
      <c r="G5353" s="15">
        <f ca="1">_xlfn.NORM.INV(H5353,Normaal_Mu,Normaal_Sigma)</f>
        <v>5.2955145883266432</v>
      </c>
      <c r="H5353" s="2">
        <f t="shared" ca="1" si="576"/>
        <v>0.55873284318817562</v>
      </c>
      <c r="I5353" s="2"/>
      <c r="J5353" s="15">
        <f ca="1">-LN(K5353) /NegExp_Labda</f>
        <v>16.747041855601122</v>
      </c>
      <c r="K5353" s="2">
        <f t="shared" ca="1" si="577"/>
        <v>3.5105117159366261E-2</v>
      </c>
      <c r="L5353" s="2"/>
      <c r="M5353" s="17">
        <f t="shared" ca="1" si="572"/>
        <v>4</v>
      </c>
      <c r="N5353" s="2">
        <f t="shared" ca="1" si="573"/>
        <v>0.32307641163946421</v>
      </c>
      <c r="O5353" s="2"/>
      <c r="P5353" s="31">
        <f t="shared" ca="1" si="578"/>
        <v>7.1458547310168941</v>
      </c>
    </row>
    <row r="5354" spans="1:16" x14ac:dyDescent="0.25">
      <c r="A5354" s="32">
        <f ca="1">Uniform_A+B5354*(Uniform_B-Uniform_A)</f>
        <v>1.2620531060250018</v>
      </c>
      <c r="B5354" s="2">
        <f t="shared" ca="1" si="574"/>
        <v>0.12620531060250018</v>
      </c>
      <c r="C5354" s="4"/>
      <c r="D5354" s="5">
        <f ca="1">IF(E5354&lt;(Driehoek_C-Driehoek_A)/(Driehoek_B-Driehoek_A),Driehoek_A+SQRT(E5354*(Driehoek_B-Driehoek_A)*(Driehoek_C-Driehoek_A)),Driehoek_B-SQRT((1-E5354)*(Driehoek_B-Driehoek_A)*(Driehoek_B-Driehoek_C)))</f>
        <v>4.971320791824196</v>
      </c>
      <c r="E5354" s="2">
        <f t="shared" ca="1" si="575"/>
        <v>0.53627839536034227</v>
      </c>
      <c r="F5354" s="2"/>
      <c r="G5354" s="15">
        <f ca="1">_xlfn.NORM.INV(H5354,Normaal_Mu,Normaal_Sigma)</f>
        <v>4.8690206784277024</v>
      </c>
      <c r="H5354" s="2">
        <f t="shared" ca="1" si="576"/>
        <v>0.47389206908108616</v>
      </c>
      <c r="I5354" s="2"/>
      <c r="J5354" s="15">
        <f ca="1">-LN(K5354) /NegExp_Labda</f>
        <v>10.366163538961146</v>
      </c>
      <c r="K5354" s="2">
        <f t="shared" ca="1" si="577"/>
        <v>0.12577851858126099</v>
      </c>
      <c r="L5354" s="2"/>
      <c r="M5354" s="17">
        <f t="shared" ca="1" si="572"/>
        <v>4</v>
      </c>
      <c r="N5354" s="2">
        <f t="shared" ca="1" si="573"/>
        <v>0.35505964453130001</v>
      </c>
      <c r="O5354" s="2"/>
      <c r="P5354" s="31">
        <f t="shared" ca="1" si="578"/>
        <v>5.0937116230476089</v>
      </c>
    </row>
    <row r="5355" spans="1:16" x14ac:dyDescent="0.25">
      <c r="A5355" s="32">
        <f ca="1">Uniform_A+B5355*(Uniform_B-Uniform_A)</f>
        <v>9.8389178681211771</v>
      </c>
      <c r="B5355" s="2">
        <f t="shared" ca="1" si="574"/>
        <v>0.98389178681211764</v>
      </c>
      <c r="C5355" s="4"/>
      <c r="D5355" s="5">
        <f ca="1">IF(E5355&lt;(Driehoek_C-Driehoek_A)/(Driehoek_B-Driehoek_A),Driehoek_A+SQRT(E5355*(Driehoek_B-Driehoek_A)*(Driehoek_C-Driehoek_A)),Driehoek_B-SQRT((1-E5355)*(Driehoek_B-Driehoek_A)*(Driehoek_B-Driehoek_C)))</f>
        <v>3.139882593214379</v>
      </c>
      <c r="E5355" s="2">
        <f t="shared" ca="1" si="575"/>
        <v>9.2809451879509841E-2</v>
      </c>
      <c r="F5355" s="2"/>
      <c r="G5355" s="15">
        <f ca="1">_xlfn.NORM.INV(H5355,Normaal_Mu,Normaal_Sigma)</f>
        <v>6.7976289445132752</v>
      </c>
      <c r="H5355" s="2">
        <f t="shared" ca="1" si="576"/>
        <v>0.81562425493207047</v>
      </c>
      <c r="I5355" s="2"/>
      <c r="J5355" s="15">
        <f ca="1">-LN(K5355) /NegExp_Labda</f>
        <v>4.1456066068736552</v>
      </c>
      <c r="K5355" s="2">
        <f t="shared" ca="1" si="577"/>
        <v>0.43643260188992605</v>
      </c>
      <c r="L5355" s="2"/>
      <c r="M5355" s="17">
        <f t="shared" ca="1" si="572"/>
        <v>2</v>
      </c>
      <c r="N5355" s="2">
        <f t="shared" ca="1" si="573"/>
        <v>4.9622363772794942E-2</v>
      </c>
      <c r="O5355" s="2"/>
      <c r="P5355" s="31">
        <f t="shared" ca="1" si="578"/>
        <v>5.1844072025444969</v>
      </c>
    </row>
    <row r="5356" spans="1:16" x14ac:dyDescent="0.25">
      <c r="A5356" s="32">
        <f ca="1">Uniform_A+B5356*(Uniform_B-Uniform_A)</f>
        <v>0.47539214399300533</v>
      </c>
      <c r="B5356" s="2">
        <f t="shared" ca="1" si="574"/>
        <v>4.7539214399300533E-2</v>
      </c>
      <c r="C5356" s="4"/>
      <c r="D5356" s="5">
        <f ca="1">IF(E5356&lt;(Driehoek_C-Driehoek_A)/(Driehoek_B-Driehoek_A),Driehoek_A+SQRT(E5356*(Driehoek_B-Driehoek_A)*(Driehoek_C-Driehoek_A)),Driehoek_B-SQRT((1-E5356)*(Driehoek_B-Driehoek_A)*(Driehoek_B-Driehoek_C)))</f>
        <v>4.0717324523262883</v>
      </c>
      <c r="E5356" s="2">
        <f t="shared" ca="1" si="575"/>
        <v>0.30606225652988972</v>
      </c>
      <c r="F5356" s="2"/>
      <c r="G5356" s="15">
        <f ca="1">_xlfn.NORM.INV(H5356,Normaal_Mu,Normaal_Sigma)</f>
        <v>3.424572553984091</v>
      </c>
      <c r="H5356" s="2">
        <f t="shared" ca="1" si="576"/>
        <v>0.21543208836430827</v>
      </c>
      <c r="I5356" s="2"/>
      <c r="J5356" s="15">
        <f ca="1">-LN(K5356) /NegExp_Labda</f>
        <v>0.63086234502318383</v>
      </c>
      <c r="K5356" s="2">
        <f t="shared" ca="1" si="577"/>
        <v>0.88146280865962712</v>
      </c>
      <c r="L5356" s="2"/>
      <c r="M5356" s="17">
        <f t="shared" ca="1" si="572"/>
        <v>2</v>
      </c>
      <c r="N5356" s="2">
        <f t="shared" ca="1" si="573"/>
        <v>7.584077751341578E-2</v>
      </c>
      <c r="O5356" s="2"/>
      <c r="P5356" s="31">
        <f t="shared" ca="1" si="578"/>
        <v>2.1205118990653138</v>
      </c>
    </row>
    <row r="5357" spans="1:16" x14ac:dyDescent="0.25">
      <c r="A5357" s="32">
        <f ca="1">Uniform_A+B5357*(Uniform_B-Uniform_A)</f>
        <v>2.7969833802880881</v>
      </c>
      <c r="B5357" s="2">
        <f t="shared" ca="1" si="574"/>
        <v>0.27969833802880883</v>
      </c>
      <c r="C5357" s="4"/>
      <c r="D5357" s="5">
        <f ca="1">IF(E5357&lt;(Driehoek_C-Driehoek_A)/(Driehoek_B-Driehoek_A),Driehoek_A+SQRT(E5357*(Driehoek_B-Driehoek_A)*(Driehoek_C-Driehoek_A)),Driehoek_B-SQRT((1-E5357)*(Driehoek_B-Driehoek_A)*(Driehoek_B-Driehoek_C)))</f>
        <v>6.2262318131570833</v>
      </c>
      <c r="E5357" s="2">
        <f t="shared" ca="1" si="575"/>
        <v>0.78017742987594729</v>
      </c>
      <c r="F5357" s="2"/>
      <c r="G5357" s="15">
        <f ca="1">_xlfn.NORM.INV(H5357,Normaal_Mu,Normaal_Sigma)</f>
        <v>3.7459768421123112</v>
      </c>
      <c r="H5357" s="2">
        <f t="shared" ca="1" si="576"/>
        <v>0.26532582258975301</v>
      </c>
      <c r="I5357" s="2"/>
      <c r="J5357" s="15">
        <f ca="1">-LN(K5357) /NegExp_Labda</f>
        <v>4.8364053960436566</v>
      </c>
      <c r="K5357" s="2">
        <f t="shared" ca="1" si="577"/>
        <v>0.38011513731950541</v>
      </c>
      <c r="L5357" s="2"/>
      <c r="M5357" s="17">
        <f t="shared" ref="M5357:M5420" ca="1" si="579">VLOOKUP(N5357,$S$5:$T$105,2,TRUE)</f>
        <v>4</v>
      </c>
      <c r="N5357" s="2">
        <f t="shared" ca="1" si="573"/>
        <v>0.40515111675981974</v>
      </c>
      <c r="O5357" s="2"/>
      <c r="P5357" s="31">
        <f t="shared" ca="1" si="578"/>
        <v>4.321119486320228</v>
      </c>
    </row>
    <row r="5358" spans="1:16" x14ac:dyDescent="0.25">
      <c r="A5358" s="32">
        <f ca="1">Uniform_A+B5358*(Uniform_B-Uniform_A)</f>
        <v>2.3786683337614969</v>
      </c>
      <c r="B5358" s="2">
        <f t="shared" ca="1" si="574"/>
        <v>0.23786683337614967</v>
      </c>
      <c r="C5358" s="4"/>
      <c r="D5358" s="5">
        <f ca="1">IF(E5358&lt;(Driehoek_C-Driehoek_A)/(Driehoek_B-Driehoek_A),Driehoek_A+SQRT(E5358*(Driehoek_B-Driehoek_A)*(Driehoek_C-Driehoek_A)),Driehoek_B-SQRT((1-E5358)*(Driehoek_B-Driehoek_A)*(Driehoek_B-Driehoek_C)))</f>
        <v>6.0494361878689809</v>
      </c>
      <c r="E5358" s="2">
        <f t="shared" ca="1" si="575"/>
        <v>0.75126209115836773</v>
      </c>
      <c r="F5358" s="2"/>
      <c r="G5358" s="15">
        <f ca="1">_xlfn.NORM.INV(H5358,Normaal_Mu,Normaal_Sigma)</f>
        <v>6.8742732682747114</v>
      </c>
      <c r="H5358" s="2">
        <f t="shared" ca="1" si="576"/>
        <v>0.82565586032696503</v>
      </c>
      <c r="I5358" s="2"/>
      <c r="J5358" s="15">
        <f ca="1">-LN(K5358) /NegExp_Labda</f>
        <v>2.9931745209912406</v>
      </c>
      <c r="K5358" s="2">
        <f t="shared" ca="1" si="577"/>
        <v>0.54956132813872227</v>
      </c>
      <c r="L5358" s="2"/>
      <c r="M5358" s="17">
        <f t="shared" ca="1" si="579"/>
        <v>0</v>
      </c>
      <c r="N5358" s="2">
        <f t="shared" ca="1" si="573"/>
        <v>2.1197503553137542E-3</v>
      </c>
      <c r="O5358" s="2"/>
      <c r="P5358" s="31">
        <f t="shared" ca="1" si="578"/>
        <v>3.659110462179286</v>
      </c>
    </row>
    <row r="5359" spans="1:16" x14ac:dyDescent="0.25">
      <c r="A5359" s="32">
        <f ca="1">Uniform_A+B5359*(Uniform_B-Uniform_A)</f>
        <v>9.2081391936333947</v>
      </c>
      <c r="B5359" s="2">
        <f t="shared" ca="1" si="574"/>
        <v>0.92081391936333945</v>
      </c>
      <c r="C5359" s="4"/>
      <c r="D5359" s="5">
        <f ca="1">IF(E5359&lt;(Driehoek_C-Driehoek_A)/(Driehoek_B-Driehoek_A),Driehoek_A+SQRT(E5359*(Driehoek_B-Driehoek_A)*(Driehoek_C-Driehoek_A)),Driehoek_B-SQRT((1-E5359)*(Driehoek_B-Driehoek_A)*(Driehoek_B-Driehoek_C)))</f>
        <v>5.7976116181683963</v>
      </c>
      <c r="E5359" s="2">
        <f t="shared" ca="1" si="575"/>
        <v>0.70699167576885624</v>
      </c>
      <c r="F5359" s="2"/>
      <c r="G5359" s="15">
        <f ca="1">_xlfn.NORM.INV(H5359,Normaal_Mu,Normaal_Sigma)</f>
        <v>5.1830174480240574</v>
      </c>
      <c r="H5359" s="2">
        <f t="shared" ca="1" si="576"/>
        <v>0.53645581271825704</v>
      </c>
      <c r="I5359" s="2"/>
      <c r="J5359" s="15">
        <f ca="1">-LN(K5359) /NegExp_Labda</f>
        <v>9.2475281976255062</v>
      </c>
      <c r="K5359" s="2">
        <f t="shared" ca="1" si="577"/>
        <v>0.15731491737077941</v>
      </c>
      <c r="L5359" s="2"/>
      <c r="M5359" s="17">
        <f t="shared" ca="1" si="579"/>
        <v>8</v>
      </c>
      <c r="N5359" s="2">
        <f t="shared" ca="1" si="573"/>
        <v>0.9029689607911463</v>
      </c>
      <c r="O5359" s="2"/>
      <c r="P5359" s="31">
        <f t="shared" ca="1" si="578"/>
        <v>7.4872592914902709</v>
      </c>
    </row>
    <row r="5360" spans="1:16" x14ac:dyDescent="0.25">
      <c r="A5360" s="32">
        <f ca="1">Uniform_A+B5360*(Uniform_B-Uniform_A)</f>
        <v>7.3834780348187667</v>
      </c>
      <c r="B5360" s="2">
        <f t="shared" ca="1" si="574"/>
        <v>0.73834780348187667</v>
      </c>
      <c r="C5360" s="4"/>
      <c r="D5360" s="5">
        <f ca="1">IF(E5360&lt;(Driehoek_C-Driehoek_A)/(Driehoek_B-Driehoek_A),Driehoek_A+SQRT(E5360*(Driehoek_B-Driehoek_A)*(Driehoek_C-Driehoek_A)),Driehoek_B-SQRT((1-E5360)*(Driehoek_B-Driehoek_A)*(Driehoek_B-Driehoek_C)))</f>
        <v>8.4400794726500976</v>
      </c>
      <c r="E5360" s="2">
        <f t="shared" ca="1" si="575"/>
        <v>0.99104254294434879</v>
      </c>
      <c r="F5360" s="2"/>
      <c r="G5360" s="15">
        <f ca="1">_xlfn.NORM.INV(H5360,Normaal_Mu,Normaal_Sigma)</f>
        <v>2.5547078759581505</v>
      </c>
      <c r="H5360" s="2">
        <f t="shared" ca="1" si="576"/>
        <v>0.11073170374871444</v>
      </c>
      <c r="I5360" s="2"/>
      <c r="J5360" s="15">
        <f ca="1">-LN(K5360) /NegExp_Labda</f>
        <v>2.591679507719058</v>
      </c>
      <c r="K5360" s="2">
        <f t="shared" ca="1" si="577"/>
        <v>0.59551071233323893</v>
      </c>
      <c r="L5360" s="2"/>
      <c r="M5360" s="17">
        <f t="shared" ca="1" si="579"/>
        <v>3</v>
      </c>
      <c r="N5360" s="2">
        <f t="shared" ca="1" si="573"/>
        <v>0.23716263852856723</v>
      </c>
      <c r="O5360" s="2"/>
      <c r="P5360" s="31">
        <f t="shared" ca="1" si="578"/>
        <v>4.7939889782292138</v>
      </c>
    </row>
    <row r="5361" spans="1:16" x14ac:dyDescent="0.25">
      <c r="A5361" s="32">
        <f ca="1">Uniform_A+B5361*(Uniform_B-Uniform_A)</f>
        <v>9.3373414498816789</v>
      </c>
      <c r="B5361" s="2">
        <f t="shared" ca="1" si="574"/>
        <v>0.93373414498816787</v>
      </c>
      <c r="C5361" s="4"/>
      <c r="D5361" s="5">
        <f ca="1">IF(E5361&lt;(Driehoek_C-Driehoek_A)/(Driehoek_B-Driehoek_A),Driehoek_A+SQRT(E5361*(Driehoek_B-Driehoek_A)*(Driehoek_C-Driehoek_A)),Driehoek_B-SQRT((1-E5361)*(Driehoek_B-Driehoek_A)*(Driehoek_B-Driehoek_C)))</f>
        <v>4.2335915234037991</v>
      </c>
      <c r="E5361" s="2">
        <f t="shared" ca="1" si="575"/>
        <v>0.35089572097805377</v>
      </c>
      <c r="F5361" s="2"/>
      <c r="G5361" s="15">
        <f ca="1">_xlfn.NORM.INV(H5361,Normaal_Mu,Normaal_Sigma)</f>
        <v>3.7448436495486894</v>
      </c>
      <c r="H5361" s="2">
        <f t="shared" ca="1" si="576"/>
        <v>0.26514015479031061</v>
      </c>
      <c r="I5361" s="2"/>
      <c r="J5361" s="15">
        <f ca="1">-LN(K5361) /NegExp_Labda</f>
        <v>2.2698716232757539</v>
      </c>
      <c r="K5361" s="2">
        <f t="shared" ca="1" si="577"/>
        <v>0.63509903942344448</v>
      </c>
      <c r="L5361" s="2"/>
      <c r="M5361" s="17">
        <f t="shared" ca="1" si="579"/>
        <v>7</v>
      </c>
      <c r="N5361" s="2">
        <f t="shared" ca="1" si="573"/>
        <v>0.78558370419087364</v>
      </c>
      <c r="O5361" s="2"/>
      <c r="P5361" s="31">
        <f t="shared" ca="1" si="578"/>
        <v>5.3171296492219842</v>
      </c>
    </row>
    <row r="5362" spans="1:16" x14ac:dyDescent="0.25">
      <c r="A5362" s="32">
        <f ca="1">Uniform_A+B5362*(Uniform_B-Uniform_A)</f>
        <v>8.233110751018156</v>
      </c>
      <c r="B5362" s="2">
        <f t="shared" ca="1" si="574"/>
        <v>0.82331107510181567</v>
      </c>
      <c r="C5362" s="4"/>
      <c r="D5362" s="5">
        <f ca="1">IF(E5362&lt;(Driehoek_C-Driehoek_A)/(Driehoek_B-Driehoek_A),Driehoek_A+SQRT(E5362*(Driehoek_B-Driehoek_A)*(Driehoek_C-Driehoek_A)),Driehoek_B-SQRT((1-E5362)*(Driehoek_B-Driehoek_A)*(Driehoek_B-Driehoek_C)))</f>
        <v>5.9364203654833112</v>
      </c>
      <c r="E5362" s="2">
        <f t="shared" ca="1" si="575"/>
        <v>0.73184228065641688</v>
      </c>
      <c r="F5362" s="2"/>
      <c r="G5362" s="15">
        <f ca="1">_xlfn.NORM.INV(H5362,Normaal_Mu,Normaal_Sigma)</f>
        <v>5.6487196415803762</v>
      </c>
      <c r="H5362" s="2">
        <f t="shared" ca="1" si="576"/>
        <v>0.62716718245736969</v>
      </c>
      <c r="I5362" s="2"/>
      <c r="J5362" s="15">
        <f ca="1">-LN(K5362) /NegExp_Labda</f>
        <v>13.319076588500575</v>
      </c>
      <c r="K5362" s="2">
        <f t="shared" ca="1" si="577"/>
        <v>6.9681855515153046E-2</v>
      </c>
      <c r="L5362" s="2"/>
      <c r="M5362" s="17">
        <f t="shared" ca="1" si="579"/>
        <v>5</v>
      </c>
      <c r="N5362" s="2">
        <f t="shared" ca="1" si="573"/>
        <v>0.52081219009432911</v>
      </c>
      <c r="O5362" s="2"/>
      <c r="P5362" s="31">
        <f t="shared" ca="1" si="578"/>
        <v>7.6274654693164852</v>
      </c>
    </row>
    <row r="5363" spans="1:16" x14ac:dyDescent="0.25">
      <c r="A5363" s="32">
        <f ca="1">Uniform_A+B5363*(Uniform_B-Uniform_A)</f>
        <v>2.867636978855419</v>
      </c>
      <c r="B5363" s="2">
        <f t="shared" ca="1" si="574"/>
        <v>0.2867636978855419</v>
      </c>
      <c r="C5363" s="4"/>
      <c r="D5363" s="5">
        <f ca="1">IF(E5363&lt;(Driehoek_C-Driehoek_A)/(Driehoek_B-Driehoek_A),Driehoek_A+SQRT(E5363*(Driehoek_B-Driehoek_A)*(Driehoek_C-Driehoek_A)),Driehoek_B-SQRT((1-E5363)*(Driehoek_B-Driehoek_A)*(Driehoek_B-Driehoek_C)))</f>
        <v>4.89988098990918</v>
      </c>
      <c r="E5363" s="2">
        <f t="shared" ca="1" si="575"/>
        <v>0.51968640294548218</v>
      </c>
      <c r="F5363" s="2"/>
      <c r="G5363" s="15">
        <f ca="1">_xlfn.NORM.INV(H5363,Normaal_Mu,Normaal_Sigma)</f>
        <v>5.193056176080904</v>
      </c>
      <c r="H5363" s="2">
        <f t="shared" ca="1" si="576"/>
        <v>0.53844941647518085</v>
      </c>
      <c r="I5363" s="2"/>
      <c r="J5363" s="15">
        <f ca="1">-LN(K5363) /NegExp_Labda</f>
        <v>0.65525708455550402</v>
      </c>
      <c r="K5363" s="2">
        <f t="shared" ca="1" si="577"/>
        <v>0.87717267172225155</v>
      </c>
      <c r="L5363" s="2"/>
      <c r="M5363" s="17">
        <f t="shared" ca="1" si="579"/>
        <v>4</v>
      </c>
      <c r="N5363" s="2">
        <f t="shared" ca="1" si="573"/>
        <v>0.28726346126817648</v>
      </c>
      <c r="O5363" s="2"/>
      <c r="P5363" s="31">
        <f t="shared" ca="1" si="578"/>
        <v>3.5231662458802013</v>
      </c>
    </row>
    <row r="5364" spans="1:16" x14ac:dyDescent="0.25">
      <c r="A5364" s="32">
        <f ca="1">Uniform_A+B5364*(Uniform_B-Uniform_A)</f>
        <v>1.7657427755522559</v>
      </c>
      <c r="B5364" s="2">
        <f t="shared" ca="1" si="574"/>
        <v>0.17657427755522559</v>
      </c>
      <c r="C5364" s="4"/>
      <c r="D5364" s="5">
        <f ca="1">IF(E5364&lt;(Driehoek_C-Driehoek_A)/(Driehoek_B-Driehoek_A),Driehoek_A+SQRT(E5364*(Driehoek_B-Driehoek_A)*(Driehoek_C-Driehoek_A)),Driehoek_B-SQRT((1-E5364)*(Driehoek_B-Driehoek_A)*(Driehoek_B-Driehoek_C)))</f>
        <v>3.0092983132150462</v>
      </c>
      <c r="E5364" s="2">
        <f t="shared" ca="1" si="575"/>
        <v>7.2763077504195528E-2</v>
      </c>
      <c r="F5364" s="2"/>
      <c r="G5364" s="15">
        <f ca="1">_xlfn.NORM.INV(H5364,Normaal_Mu,Normaal_Sigma)</f>
        <v>2.034078782232736</v>
      </c>
      <c r="H5364" s="2">
        <f t="shared" ca="1" si="576"/>
        <v>6.9042438394518957E-2</v>
      </c>
      <c r="I5364" s="2"/>
      <c r="J5364" s="15">
        <f ca="1">-LN(K5364) /NegExp_Labda</f>
        <v>0.89219874440794078</v>
      </c>
      <c r="K5364" s="2">
        <f t="shared" ca="1" si="577"/>
        <v>0.83657445990580193</v>
      </c>
      <c r="L5364" s="2"/>
      <c r="M5364" s="17">
        <f t="shared" ca="1" si="579"/>
        <v>7</v>
      </c>
      <c r="N5364" s="2">
        <f t="shared" ca="1" si="573"/>
        <v>0.79207903315124462</v>
      </c>
      <c r="O5364" s="2"/>
      <c r="P5364" s="31">
        <f t="shared" ca="1" si="578"/>
        <v>2.9402637230815953</v>
      </c>
    </row>
    <row r="5365" spans="1:16" x14ac:dyDescent="0.25">
      <c r="A5365" s="32">
        <f ca="1">Uniform_A+B5365*(Uniform_B-Uniform_A)</f>
        <v>4.1597916875746952</v>
      </c>
      <c r="B5365" s="2">
        <f t="shared" ca="1" si="574"/>
        <v>0.41597916875746954</v>
      </c>
      <c r="C5365" s="4"/>
      <c r="D5365" s="5">
        <f ca="1">IF(E5365&lt;(Driehoek_C-Driehoek_A)/(Driehoek_B-Driehoek_A),Driehoek_A+SQRT(E5365*(Driehoek_B-Driehoek_A)*(Driehoek_C-Driehoek_A)),Driehoek_B-SQRT((1-E5365)*(Driehoek_B-Driehoek_A)*(Driehoek_B-Driehoek_C)))</f>
        <v>4.7400008989455324</v>
      </c>
      <c r="E5365" s="2">
        <f t="shared" ca="1" si="575"/>
        <v>0.48149736168614654</v>
      </c>
      <c r="F5365" s="2"/>
      <c r="G5365" s="15">
        <f ca="1">_xlfn.NORM.INV(H5365,Normaal_Mu,Normaal_Sigma)</f>
        <v>3.7034044744295151</v>
      </c>
      <c r="H5365" s="2">
        <f t="shared" ca="1" si="576"/>
        <v>0.25839619037305195</v>
      </c>
      <c r="I5365" s="2"/>
      <c r="J5365" s="15">
        <f ca="1">-LN(K5365) /NegExp_Labda</f>
        <v>0.67329510215661614</v>
      </c>
      <c r="K5365" s="2">
        <f t="shared" ca="1" si="577"/>
        <v>0.87401388176071426</v>
      </c>
      <c r="L5365" s="2"/>
      <c r="M5365" s="17">
        <f t="shared" ca="1" si="579"/>
        <v>5</v>
      </c>
      <c r="N5365" s="2">
        <f t="shared" ca="1" si="573"/>
        <v>0.56041319176623672</v>
      </c>
      <c r="O5365" s="2"/>
      <c r="P5365" s="31">
        <f t="shared" ca="1" si="578"/>
        <v>3.6552984326212723</v>
      </c>
    </row>
    <row r="5366" spans="1:16" x14ac:dyDescent="0.25">
      <c r="A5366" s="32">
        <f ca="1">Uniform_A+B5366*(Uniform_B-Uniform_A)</f>
        <v>0.21003942774591056</v>
      </c>
      <c r="B5366" s="2">
        <f t="shared" ca="1" si="574"/>
        <v>2.1003942774591056E-2</v>
      </c>
      <c r="C5366" s="4"/>
      <c r="D5366" s="5">
        <f ca="1">IF(E5366&lt;(Driehoek_C-Driehoek_A)/(Driehoek_B-Driehoek_A),Driehoek_A+SQRT(E5366*(Driehoek_B-Driehoek_A)*(Driehoek_C-Driehoek_A)),Driehoek_B-SQRT((1-E5366)*(Driehoek_B-Driehoek_A)*(Driehoek_B-Driehoek_C)))</f>
        <v>5.3315316322959099</v>
      </c>
      <c r="E5366" s="2">
        <f t="shared" ca="1" si="575"/>
        <v>0.61549542386155676</v>
      </c>
      <c r="F5366" s="2"/>
      <c r="G5366" s="15">
        <f ca="1">_xlfn.NORM.INV(H5366,Normaal_Mu,Normaal_Sigma)</f>
        <v>6.2194850718014312</v>
      </c>
      <c r="H5366" s="2">
        <f t="shared" ca="1" si="576"/>
        <v>0.72898381363185927</v>
      </c>
      <c r="I5366" s="2"/>
      <c r="J5366" s="15">
        <f ca="1">-LN(K5366) /NegExp_Labda</f>
        <v>10.398426723782949</v>
      </c>
      <c r="K5366" s="2">
        <f t="shared" ca="1" si="577"/>
        <v>0.12496952833010011</v>
      </c>
      <c r="L5366" s="2"/>
      <c r="M5366" s="17">
        <f t="shared" ca="1" si="579"/>
        <v>1</v>
      </c>
      <c r="N5366" s="2">
        <f t="shared" ca="1" si="573"/>
        <v>2.3137060306546497E-2</v>
      </c>
      <c r="O5366" s="2"/>
      <c r="P5366" s="31">
        <f t="shared" ca="1" si="578"/>
        <v>4.6318965711252407</v>
      </c>
    </row>
    <row r="5367" spans="1:16" x14ac:dyDescent="0.25">
      <c r="A5367" s="32">
        <f ca="1">Uniform_A+B5367*(Uniform_B-Uniform_A)</f>
        <v>9.1720607875122049</v>
      </c>
      <c r="B5367" s="2">
        <f t="shared" ca="1" si="574"/>
        <v>0.91720607875122051</v>
      </c>
      <c r="C5367" s="4"/>
      <c r="D5367" s="5">
        <f ca="1">IF(E5367&lt;(Driehoek_C-Driehoek_A)/(Driehoek_B-Driehoek_A),Driehoek_A+SQRT(E5367*(Driehoek_B-Driehoek_A)*(Driehoek_C-Driehoek_A)),Driehoek_B-SQRT((1-E5367)*(Driehoek_B-Driehoek_A)*(Driehoek_B-Driehoek_C)))</f>
        <v>6.3335457421764989</v>
      </c>
      <c r="E5367" s="2">
        <f t="shared" ca="1" si="575"/>
        <v>0.79685776259814056</v>
      </c>
      <c r="F5367" s="2"/>
      <c r="G5367" s="15">
        <f ca="1">_xlfn.NORM.INV(H5367,Normaal_Mu,Normaal_Sigma)</f>
        <v>5.481195103017364</v>
      </c>
      <c r="H5367" s="2">
        <f t="shared" ca="1" si="576"/>
        <v>0.59506647596931572</v>
      </c>
      <c r="I5367" s="2"/>
      <c r="J5367" s="15">
        <f ca="1">-LN(K5367) /NegExp_Labda</f>
        <v>1.2895027140363173</v>
      </c>
      <c r="K5367" s="2">
        <f t="shared" ca="1" si="577"/>
        <v>0.77267207608111466</v>
      </c>
      <c r="L5367" s="2"/>
      <c r="M5367" s="17">
        <f t="shared" ca="1" si="579"/>
        <v>3</v>
      </c>
      <c r="N5367" s="2">
        <f t="shared" ca="1" si="573"/>
        <v>0.17050100809913771</v>
      </c>
      <c r="O5367" s="2"/>
      <c r="P5367" s="31">
        <f t="shared" ca="1" si="578"/>
        <v>5.0552608693484773</v>
      </c>
    </row>
    <row r="5368" spans="1:16" x14ac:dyDescent="0.25">
      <c r="A5368" s="32">
        <f ca="1">Uniform_A+B5368*(Uniform_B-Uniform_A)</f>
        <v>0.64239318715581639</v>
      </c>
      <c r="B5368" s="2">
        <f t="shared" ca="1" si="574"/>
        <v>6.4239318715581639E-2</v>
      </c>
      <c r="C5368" s="4"/>
      <c r="D5368" s="5">
        <f ca="1">IF(E5368&lt;(Driehoek_C-Driehoek_A)/(Driehoek_B-Driehoek_A),Driehoek_A+SQRT(E5368*(Driehoek_B-Driehoek_A)*(Driehoek_C-Driehoek_A)),Driehoek_B-SQRT((1-E5368)*(Driehoek_B-Driehoek_A)*(Driehoek_B-Driehoek_C)))</f>
        <v>3.4230591799166055</v>
      </c>
      <c r="E5368" s="2">
        <f t="shared" ca="1" si="575"/>
        <v>0.14464981639606578</v>
      </c>
      <c r="F5368" s="2"/>
      <c r="G5368" s="15">
        <f ca="1">_xlfn.NORM.INV(H5368,Normaal_Mu,Normaal_Sigma)</f>
        <v>4.516502675097616</v>
      </c>
      <c r="H5368" s="2">
        <f t="shared" ca="1" si="576"/>
        <v>0.40448746023874782</v>
      </c>
      <c r="I5368" s="2"/>
      <c r="J5368" s="15">
        <f ca="1">-LN(K5368) /NegExp_Labda</f>
        <v>3.1036642807407921</v>
      </c>
      <c r="K5368" s="2">
        <f t="shared" ca="1" si="577"/>
        <v>0.53755034613003017</v>
      </c>
      <c r="L5368" s="2"/>
      <c r="M5368" s="17">
        <f t="shared" ca="1" si="579"/>
        <v>0</v>
      </c>
      <c r="N5368" s="2">
        <f t="shared" ca="1" si="573"/>
        <v>1.6058302138359792E-3</v>
      </c>
      <c r="O5368" s="2"/>
      <c r="P5368" s="31">
        <f t="shared" ca="1" si="578"/>
        <v>2.3371238645821659</v>
      </c>
    </row>
    <row r="5369" spans="1:16" x14ac:dyDescent="0.25">
      <c r="A5369" s="32">
        <f ca="1">Uniform_A+B5369*(Uniform_B-Uniform_A)</f>
        <v>5.1771307984966661</v>
      </c>
      <c r="B5369" s="2">
        <f t="shared" ca="1" si="574"/>
        <v>0.51771307984966664</v>
      </c>
      <c r="C5369" s="4"/>
      <c r="D5369" s="5">
        <f ca="1">IF(E5369&lt;(Driehoek_C-Driehoek_A)/(Driehoek_B-Driehoek_A),Driehoek_A+SQRT(E5369*(Driehoek_B-Driehoek_A)*(Driehoek_C-Driehoek_A)),Driehoek_B-SQRT((1-E5369)*(Driehoek_B-Driehoek_A)*(Driehoek_B-Driehoek_C)))</f>
        <v>3.0038329534055341</v>
      </c>
      <c r="E5369" s="2">
        <f t="shared" ca="1" si="575"/>
        <v>7.1977185595919813E-2</v>
      </c>
      <c r="F5369" s="2"/>
      <c r="G5369" s="15">
        <f ca="1">_xlfn.NORM.INV(H5369,Normaal_Mu,Normaal_Sigma)</f>
        <v>8.3501368695808402</v>
      </c>
      <c r="H5369" s="2">
        <f t="shared" ca="1" si="576"/>
        <v>0.9530395973507404</v>
      </c>
      <c r="I5369" s="2"/>
      <c r="J5369" s="15">
        <f ca="1">-LN(K5369) /NegExp_Labda</f>
        <v>7.5844146130262144</v>
      </c>
      <c r="K5369" s="2">
        <f t="shared" ca="1" si="577"/>
        <v>0.21939469245694554</v>
      </c>
      <c r="L5369" s="2"/>
      <c r="M5369" s="17">
        <f t="shared" ca="1" si="579"/>
        <v>6</v>
      </c>
      <c r="N5369" s="2">
        <f t="shared" ca="1" si="573"/>
        <v>0.65218118618488496</v>
      </c>
      <c r="O5369" s="2"/>
      <c r="P5369" s="31">
        <f t="shared" ca="1" si="578"/>
        <v>6.0231030469018512</v>
      </c>
    </row>
    <row r="5370" spans="1:16" x14ac:dyDescent="0.25">
      <c r="A5370" s="32">
        <f ca="1">Uniform_A+B5370*(Uniform_B-Uniform_A)</f>
        <v>4.0406742972478913</v>
      </c>
      <c r="B5370" s="2">
        <f t="shared" ca="1" si="574"/>
        <v>0.40406742972478915</v>
      </c>
      <c r="C5370" s="4"/>
      <c r="D5370" s="5">
        <f ca="1">IF(E5370&lt;(Driehoek_C-Driehoek_A)/(Driehoek_B-Driehoek_A),Driehoek_A+SQRT(E5370*(Driehoek_B-Driehoek_A)*(Driehoek_C-Driehoek_A)),Driehoek_B-SQRT((1-E5370)*(Driehoek_B-Driehoek_A)*(Driehoek_B-Driehoek_C)))</f>
        <v>5.5734999978625659</v>
      </c>
      <c r="E5370" s="2">
        <f t="shared" ca="1" si="575"/>
        <v>0.66454564958149043</v>
      </c>
      <c r="F5370" s="2"/>
      <c r="G5370" s="15">
        <f ca="1">_xlfn.NORM.INV(H5370,Normaal_Mu,Normaal_Sigma)</f>
        <v>4.6097084079459973</v>
      </c>
      <c r="H5370" s="2">
        <f t="shared" ca="1" si="576"/>
        <v>0.42263940582329673</v>
      </c>
      <c r="I5370" s="2"/>
      <c r="J5370" s="15">
        <f ca="1">-LN(K5370) /NegExp_Labda</f>
        <v>3.6207050758098616</v>
      </c>
      <c r="K5370" s="2">
        <f t="shared" ca="1" si="577"/>
        <v>0.48474077514859248</v>
      </c>
      <c r="L5370" s="2"/>
      <c r="M5370" s="17">
        <f t="shared" ca="1" si="579"/>
        <v>3</v>
      </c>
      <c r="N5370" s="2">
        <f t="shared" ca="1" si="573"/>
        <v>0.14620778922382516</v>
      </c>
      <c r="O5370" s="2"/>
      <c r="P5370" s="31">
        <f t="shared" ca="1" si="578"/>
        <v>4.1689175557732634</v>
      </c>
    </row>
    <row r="5371" spans="1:16" x14ac:dyDescent="0.25">
      <c r="A5371" s="32">
        <f ca="1">Uniform_A+B5371*(Uniform_B-Uniform_A)</f>
        <v>8.6515400055728513</v>
      </c>
      <c r="B5371" s="2">
        <f t="shared" ca="1" si="574"/>
        <v>0.8651540005572852</v>
      </c>
      <c r="C5371" s="4"/>
      <c r="D5371" s="5">
        <f ca="1">IF(E5371&lt;(Driehoek_C-Driehoek_A)/(Driehoek_B-Driehoek_A),Driehoek_A+SQRT(E5371*(Driehoek_B-Driehoek_A)*(Driehoek_C-Driehoek_A)),Driehoek_B-SQRT((1-E5371)*(Driehoek_B-Driehoek_A)*(Driehoek_B-Driehoek_C)))</f>
        <v>2.6507300984741322</v>
      </c>
      <c r="E5371" s="2">
        <f t="shared" ca="1" si="575"/>
        <v>3.0246404361439549E-2</v>
      </c>
      <c r="F5371" s="2"/>
      <c r="G5371" s="15">
        <f ca="1">_xlfn.NORM.INV(H5371,Normaal_Mu,Normaal_Sigma)</f>
        <v>4.5806733471461811</v>
      </c>
      <c r="H5371" s="2">
        <f t="shared" ca="1" si="576"/>
        <v>0.41696522528700031</v>
      </c>
      <c r="I5371" s="2"/>
      <c r="J5371" s="15">
        <f ca="1">-LN(K5371) /NegExp_Labda</f>
        <v>0.77155569984014016</v>
      </c>
      <c r="K5371" s="2">
        <f t="shared" ca="1" si="577"/>
        <v>0.85700533091337439</v>
      </c>
      <c r="L5371" s="2"/>
      <c r="M5371" s="17">
        <f t="shared" ca="1" si="579"/>
        <v>4</v>
      </c>
      <c r="N5371" s="2">
        <f t="shared" ca="1" si="573"/>
        <v>0.38172949931078393</v>
      </c>
      <c r="O5371" s="2"/>
      <c r="P5371" s="31">
        <f t="shared" ca="1" si="578"/>
        <v>4.1308998302066602</v>
      </c>
    </row>
    <row r="5372" spans="1:16" x14ac:dyDescent="0.25">
      <c r="A5372" s="32">
        <f ca="1">Uniform_A+B5372*(Uniform_B-Uniform_A)</f>
        <v>3.9063356820035389</v>
      </c>
      <c r="B5372" s="2">
        <f t="shared" ca="1" si="574"/>
        <v>0.39063356820035389</v>
      </c>
      <c r="C5372" s="4"/>
      <c r="D5372" s="5">
        <f ca="1">IF(E5372&lt;(Driehoek_C-Driehoek_A)/(Driehoek_B-Driehoek_A),Driehoek_A+SQRT(E5372*(Driehoek_B-Driehoek_A)*(Driehoek_C-Driehoek_A)),Driehoek_B-SQRT((1-E5372)*(Driehoek_B-Driehoek_A)*(Driehoek_B-Driehoek_C)))</f>
        <v>7.1808924226559476</v>
      </c>
      <c r="E5372" s="2">
        <f t="shared" ca="1" si="575"/>
        <v>0.90545278920141292</v>
      </c>
      <c r="F5372" s="2"/>
      <c r="G5372" s="15">
        <f ca="1">_xlfn.NORM.INV(H5372,Normaal_Mu,Normaal_Sigma)</f>
        <v>6.0548410008042453</v>
      </c>
      <c r="H5372" s="2">
        <f t="shared" ca="1" si="576"/>
        <v>0.70104919480541816</v>
      </c>
      <c r="I5372" s="2"/>
      <c r="J5372" s="15">
        <f ca="1">-LN(K5372) /NegExp_Labda</f>
        <v>2.7499461483144731</v>
      </c>
      <c r="K5372" s="2">
        <f t="shared" ca="1" si="577"/>
        <v>0.57695602435790061</v>
      </c>
      <c r="L5372" s="2"/>
      <c r="M5372" s="17">
        <f t="shared" ca="1" si="579"/>
        <v>3</v>
      </c>
      <c r="N5372" s="2">
        <f t="shared" ca="1" si="573"/>
        <v>0.20107620275521021</v>
      </c>
      <c r="O5372" s="2"/>
      <c r="P5372" s="31">
        <f t="shared" ca="1" si="578"/>
        <v>4.5784030507556412</v>
      </c>
    </row>
    <row r="5373" spans="1:16" x14ac:dyDescent="0.25">
      <c r="A5373" s="32">
        <f ca="1">Uniform_A+B5373*(Uniform_B-Uniform_A)</f>
        <v>1.575998086054452</v>
      </c>
      <c r="B5373" s="2">
        <f t="shared" ca="1" si="574"/>
        <v>0.1575998086054452</v>
      </c>
      <c r="C5373" s="4"/>
      <c r="D5373" s="5">
        <f ca="1">IF(E5373&lt;(Driehoek_C-Driehoek_A)/(Driehoek_B-Driehoek_A),Driehoek_A+SQRT(E5373*(Driehoek_B-Driehoek_A)*(Driehoek_C-Driehoek_A)),Driehoek_B-SQRT((1-E5373)*(Driehoek_B-Driehoek_A)*(Driehoek_B-Driehoek_C)))</f>
        <v>4.0672306603903881</v>
      </c>
      <c r="E5373" s="2">
        <f t="shared" ca="1" si="575"/>
        <v>0.30479390406306717</v>
      </c>
      <c r="F5373" s="2"/>
      <c r="G5373" s="15">
        <f ca="1">_xlfn.NORM.INV(H5373,Normaal_Mu,Normaal_Sigma)</f>
        <v>3.9824307047952661</v>
      </c>
      <c r="H5373" s="2">
        <f t="shared" ca="1" si="576"/>
        <v>0.30545159083390172</v>
      </c>
      <c r="I5373" s="2"/>
      <c r="J5373" s="15">
        <f ca="1">-LN(K5373) /NegExp_Labda</f>
        <v>0.21345067441578022</v>
      </c>
      <c r="K5373" s="2">
        <f t="shared" ca="1" si="577"/>
        <v>0.95820825938418741</v>
      </c>
      <c r="L5373" s="2"/>
      <c r="M5373" s="17">
        <f t="shared" ca="1" si="579"/>
        <v>5</v>
      </c>
      <c r="N5373" s="2">
        <f t="shared" ca="1" si="573"/>
        <v>0.48914828363929508</v>
      </c>
      <c r="O5373" s="2"/>
      <c r="P5373" s="31">
        <f t="shared" ca="1" si="578"/>
        <v>2.9678220251311771</v>
      </c>
    </row>
    <row r="5374" spans="1:16" x14ac:dyDescent="0.25">
      <c r="A5374" s="32">
        <f ca="1">Uniform_A+B5374*(Uniform_B-Uniform_A)</f>
        <v>9.5767314258776466</v>
      </c>
      <c r="B5374" s="2">
        <f t="shared" ca="1" si="574"/>
        <v>0.95767314258776459</v>
      </c>
      <c r="C5374" s="4"/>
      <c r="D5374" s="5">
        <f ca="1">IF(E5374&lt;(Driehoek_C-Driehoek_A)/(Driehoek_B-Driehoek_A),Driehoek_A+SQRT(E5374*(Driehoek_B-Driehoek_A)*(Driehoek_C-Driehoek_A)),Driehoek_B-SQRT((1-E5374)*(Driehoek_B-Driehoek_A)*(Driehoek_B-Driehoek_C)))</f>
        <v>3.1465021114114258</v>
      </c>
      <c r="E5374" s="2">
        <f t="shared" ca="1" si="575"/>
        <v>9.3890506533632623E-2</v>
      </c>
      <c r="F5374" s="2"/>
      <c r="G5374" s="15">
        <f ca="1">_xlfn.NORM.INV(H5374,Normaal_Mu,Normaal_Sigma)</f>
        <v>6.3770305096549844</v>
      </c>
      <c r="H5374" s="2">
        <f t="shared" ca="1" si="576"/>
        <v>0.75443581639247259</v>
      </c>
      <c r="I5374" s="2"/>
      <c r="J5374" s="15">
        <f ca="1">-LN(K5374) /NegExp_Labda</f>
        <v>1.3114923866338724</v>
      </c>
      <c r="K5374" s="2">
        <f t="shared" ca="1" si="577"/>
        <v>0.76928137638826</v>
      </c>
      <c r="L5374" s="2"/>
      <c r="M5374" s="17">
        <f t="shared" ca="1" si="579"/>
        <v>1</v>
      </c>
      <c r="N5374" s="2">
        <f t="shared" ca="1" si="573"/>
        <v>3.7160154375359133E-2</v>
      </c>
      <c r="O5374" s="2"/>
      <c r="P5374" s="31">
        <f t="shared" ca="1" si="578"/>
        <v>4.2823512867155857</v>
      </c>
    </row>
    <row r="5375" spans="1:16" x14ac:dyDescent="0.25">
      <c r="A5375" s="32">
        <f ca="1">Uniform_A+B5375*(Uniform_B-Uniform_A)</f>
        <v>8.4642273756613911</v>
      </c>
      <c r="B5375" s="2">
        <f t="shared" ca="1" si="574"/>
        <v>0.84642273756613917</v>
      </c>
      <c r="C5375" s="4"/>
      <c r="D5375" s="5">
        <f ca="1">IF(E5375&lt;(Driehoek_C-Driehoek_A)/(Driehoek_B-Driehoek_A),Driehoek_A+SQRT(E5375*(Driehoek_B-Driehoek_A)*(Driehoek_C-Driehoek_A)),Driehoek_B-SQRT((1-E5375)*(Driehoek_B-Driehoek_A)*(Driehoek_B-Driehoek_C)))</f>
        <v>4.6503537762673544</v>
      </c>
      <c r="E5375" s="2">
        <f t="shared" ca="1" si="575"/>
        <v>0.45944507795338096</v>
      </c>
      <c r="F5375" s="2"/>
      <c r="G5375" s="15">
        <f ca="1">_xlfn.NORM.INV(H5375,Normaal_Mu,Normaal_Sigma)</f>
        <v>4.2527949326759433</v>
      </c>
      <c r="H5375" s="2">
        <f t="shared" ca="1" si="576"/>
        <v>0.3543500243207075</v>
      </c>
      <c r="I5375" s="2"/>
      <c r="J5375" s="15">
        <f ca="1">-LN(K5375) /NegExp_Labda</f>
        <v>2.8715037505520802</v>
      </c>
      <c r="K5375" s="2">
        <f t="shared" ca="1" si="577"/>
        <v>0.56309847772379518</v>
      </c>
      <c r="L5375" s="2"/>
      <c r="M5375" s="17">
        <f t="shared" ca="1" si="579"/>
        <v>6</v>
      </c>
      <c r="N5375" s="2">
        <f t="shared" ca="1" si="573"/>
        <v>0.73436888296604719</v>
      </c>
      <c r="O5375" s="2"/>
      <c r="P5375" s="31">
        <f t="shared" ca="1" si="578"/>
        <v>5.2477759670313535</v>
      </c>
    </row>
    <row r="5376" spans="1:16" x14ac:dyDescent="0.25">
      <c r="A5376" s="32">
        <f ca="1">Uniform_A+B5376*(Uniform_B-Uniform_A)</f>
        <v>3.9823130086826874</v>
      </c>
      <c r="B5376" s="2">
        <f t="shared" ca="1" si="574"/>
        <v>0.39823130086826874</v>
      </c>
      <c r="C5376" s="4"/>
      <c r="D5376" s="5">
        <f ca="1">IF(E5376&lt;(Driehoek_C-Driehoek_A)/(Driehoek_B-Driehoek_A),Driehoek_A+SQRT(E5376*(Driehoek_B-Driehoek_A)*(Driehoek_C-Driehoek_A)),Driehoek_B-SQRT((1-E5376)*(Driehoek_B-Driehoek_A)*(Driehoek_B-Driehoek_C)))</f>
        <v>4.9275492026160519</v>
      </c>
      <c r="E5376" s="2">
        <f t="shared" ca="1" si="575"/>
        <v>0.526146985796767</v>
      </c>
      <c r="F5376" s="2"/>
      <c r="G5376" s="15">
        <f ca="1">_xlfn.NORM.INV(H5376,Normaal_Mu,Normaal_Sigma)</f>
        <v>3.298750594907673</v>
      </c>
      <c r="H5376" s="2">
        <f t="shared" ca="1" si="576"/>
        <v>0.19748893136557977</v>
      </c>
      <c r="I5376" s="2"/>
      <c r="J5376" s="15">
        <f ca="1">-LN(K5376) /NegExp_Labda</f>
        <v>0.99276349028842859</v>
      </c>
      <c r="K5376" s="2">
        <f t="shared" ca="1" si="577"/>
        <v>0.81991656159163551</v>
      </c>
      <c r="L5376" s="2"/>
      <c r="M5376" s="17">
        <f t="shared" ca="1" si="579"/>
        <v>4</v>
      </c>
      <c r="N5376" s="2">
        <f t="shared" ca="1" si="573"/>
        <v>0.31952274354220256</v>
      </c>
      <c r="O5376" s="2"/>
      <c r="P5376" s="31">
        <f t="shared" ca="1" si="578"/>
        <v>3.4402752592989687</v>
      </c>
    </row>
    <row r="5377" spans="1:16" x14ac:dyDescent="0.25">
      <c r="A5377" s="32">
        <f ca="1">Uniform_A+B5377*(Uniform_B-Uniform_A)</f>
        <v>5.055992404614841</v>
      </c>
      <c r="B5377" s="2">
        <f t="shared" ca="1" si="574"/>
        <v>0.50559924046148408</v>
      </c>
      <c r="C5377" s="4"/>
      <c r="D5377" s="5">
        <f ca="1">IF(E5377&lt;(Driehoek_C-Driehoek_A)/(Driehoek_B-Driehoek_A),Driehoek_A+SQRT(E5377*(Driehoek_B-Driehoek_A)*(Driehoek_C-Driehoek_A)),Driehoek_B-SQRT((1-E5377)*(Driehoek_B-Driehoek_A)*(Driehoek_B-Driehoek_C)))</f>
        <v>2.5597761165886141</v>
      </c>
      <c r="E5377" s="2">
        <f t="shared" ca="1" si="575"/>
        <v>2.2382092907359263E-2</v>
      </c>
      <c r="F5377" s="2"/>
      <c r="G5377" s="15">
        <f ca="1">_xlfn.NORM.INV(H5377,Normaal_Mu,Normaal_Sigma)</f>
        <v>4.5381507402098915</v>
      </c>
      <c r="H5377" s="2">
        <f t="shared" ca="1" si="576"/>
        <v>0.40868667796081304</v>
      </c>
      <c r="I5377" s="2"/>
      <c r="J5377" s="15">
        <f ca="1">-LN(K5377) /NegExp_Labda</f>
        <v>6.7831154192516783</v>
      </c>
      <c r="K5377" s="2">
        <f t="shared" ca="1" si="577"/>
        <v>0.25752896394854263</v>
      </c>
      <c r="L5377" s="2"/>
      <c r="M5377" s="17">
        <f t="shared" ca="1" si="579"/>
        <v>6</v>
      </c>
      <c r="N5377" s="2">
        <f t="shared" ca="1" si="573"/>
        <v>0.66497037058121988</v>
      </c>
      <c r="O5377" s="2"/>
      <c r="P5377" s="31">
        <f t="shared" ca="1" si="578"/>
        <v>4.9874069361330049</v>
      </c>
    </row>
    <row r="5378" spans="1:16" x14ac:dyDescent="0.25">
      <c r="A5378" s="32">
        <f ca="1">Uniform_A+B5378*(Uniform_B-Uniform_A)</f>
        <v>2.0298538330502325</v>
      </c>
      <c r="B5378" s="2">
        <f t="shared" ca="1" si="574"/>
        <v>0.20298538330502325</v>
      </c>
      <c r="C5378" s="4"/>
      <c r="D5378" s="5">
        <f ca="1">IF(E5378&lt;(Driehoek_C-Driehoek_A)/(Driehoek_B-Driehoek_A),Driehoek_A+SQRT(E5378*(Driehoek_B-Driehoek_A)*(Driehoek_C-Driehoek_A)),Driehoek_B-SQRT((1-E5378)*(Driehoek_B-Driehoek_A)*(Driehoek_B-Driehoek_C)))</f>
        <v>5.4682825523523535</v>
      </c>
      <c r="E5378" s="2">
        <f t="shared" ca="1" si="575"/>
        <v>0.6436277677137483</v>
      </c>
      <c r="F5378" s="2"/>
      <c r="G5378" s="15">
        <f ca="1">_xlfn.NORM.INV(H5378,Normaal_Mu,Normaal_Sigma)</f>
        <v>7.2420168990795277</v>
      </c>
      <c r="H5378" s="2">
        <f t="shared" ca="1" si="576"/>
        <v>0.8688578671059386</v>
      </c>
      <c r="I5378" s="2"/>
      <c r="J5378" s="15">
        <f ca="1">-LN(K5378) /NegExp_Labda</f>
        <v>0.6858277776709012</v>
      </c>
      <c r="K5378" s="2">
        <f t="shared" ca="1" si="577"/>
        <v>0.87182587858463023</v>
      </c>
      <c r="L5378" s="2"/>
      <c r="M5378" s="17">
        <f t="shared" ca="1" si="579"/>
        <v>9</v>
      </c>
      <c r="N5378" s="2">
        <f t="shared" ca="1" si="573"/>
        <v>0.95271207856472861</v>
      </c>
      <c r="O5378" s="2"/>
      <c r="P5378" s="31">
        <f t="shared" ca="1" si="578"/>
        <v>4.8851962124306025</v>
      </c>
    </row>
    <row r="5379" spans="1:16" x14ac:dyDescent="0.25">
      <c r="A5379" s="32">
        <f ca="1">Uniform_A+B5379*(Uniform_B-Uniform_A)</f>
        <v>2.3250919390179114</v>
      </c>
      <c r="B5379" s="2">
        <f t="shared" ca="1" si="574"/>
        <v>0.23250919390179114</v>
      </c>
      <c r="C5379" s="4"/>
      <c r="D5379" s="5">
        <f ca="1">IF(E5379&lt;(Driehoek_C-Driehoek_A)/(Driehoek_B-Driehoek_A),Driehoek_A+SQRT(E5379*(Driehoek_B-Driehoek_A)*(Driehoek_C-Driehoek_A)),Driehoek_B-SQRT((1-E5379)*(Driehoek_B-Driehoek_A)*(Driehoek_B-Driehoek_C)))</f>
        <v>4.8564721458405007</v>
      </c>
      <c r="E5379" s="2">
        <f t="shared" ca="1" si="575"/>
        <v>0.50946219776583934</v>
      </c>
      <c r="F5379" s="2"/>
      <c r="G5379" s="15">
        <f ca="1">_xlfn.NORM.INV(H5379,Normaal_Mu,Normaal_Sigma)</f>
        <v>4.5672942553836942</v>
      </c>
      <c r="H5379" s="2">
        <f t="shared" ca="1" si="576"/>
        <v>0.41435634934966092</v>
      </c>
      <c r="I5379" s="2"/>
      <c r="J5379" s="15">
        <f ca="1">-LN(K5379) /NegExp_Labda</f>
        <v>2.7901872473806559</v>
      </c>
      <c r="K5379" s="2">
        <f t="shared" ca="1" si="577"/>
        <v>0.5723311912520056</v>
      </c>
      <c r="L5379" s="2"/>
      <c r="M5379" s="17">
        <f t="shared" ca="1" si="579"/>
        <v>6</v>
      </c>
      <c r="N5379" s="2">
        <f t="shared" ca="1" si="573"/>
        <v>0.73558272688128767</v>
      </c>
      <c r="O5379" s="2"/>
      <c r="P5379" s="31">
        <f t="shared" ca="1" si="578"/>
        <v>4.1078091175245515</v>
      </c>
    </row>
    <row r="5380" spans="1:16" x14ac:dyDescent="0.25">
      <c r="A5380" s="32">
        <f ca="1">Uniform_A+B5380*(Uniform_B-Uniform_A)</f>
        <v>9.8433988323864394</v>
      </c>
      <c r="B5380" s="2">
        <f t="shared" ca="1" si="574"/>
        <v>0.98433988323864396</v>
      </c>
      <c r="C5380" s="4"/>
      <c r="D5380" s="5">
        <f ca="1">IF(E5380&lt;(Driehoek_C-Driehoek_A)/(Driehoek_B-Driehoek_A),Driehoek_A+SQRT(E5380*(Driehoek_B-Driehoek_A)*(Driehoek_C-Driehoek_A)),Driehoek_B-SQRT((1-E5380)*(Driehoek_B-Driehoek_A)*(Driehoek_B-Driehoek_C)))</f>
        <v>2.2480380938412354</v>
      </c>
      <c r="E5380" s="2">
        <f t="shared" ca="1" si="575"/>
        <v>4.3944925711709715E-3</v>
      </c>
      <c r="F5380" s="2"/>
      <c r="G5380" s="15">
        <f ca="1">_xlfn.NORM.INV(H5380,Normaal_Mu,Normaal_Sigma)</f>
        <v>8.5024271214887204</v>
      </c>
      <c r="H5380" s="2">
        <f t="shared" ca="1" si="576"/>
        <v>0.96004543477617232</v>
      </c>
      <c r="I5380" s="2"/>
      <c r="J5380" s="15">
        <f ca="1">-LN(K5380) /NegExp_Labda</f>
        <v>8.2017076798155966</v>
      </c>
      <c r="K5380" s="2">
        <f t="shared" ca="1" si="577"/>
        <v>0.19391380244261125</v>
      </c>
      <c r="L5380" s="2"/>
      <c r="M5380" s="17">
        <f t="shared" ca="1" si="579"/>
        <v>4</v>
      </c>
      <c r="N5380" s="2">
        <f t="shared" ca="1" si="573"/>
        <v>0.40776586833584549</v>
      </c>
      <c r="O5380" s="2"/>
      <c r="P5380" s="31">
        <f t="shared" ca="1" si="578"/>
        <v>6.5591143455063987</v>
      </c>
    </row>
    <row r="5381" spans="1:16" x14ac:dyDescent="0.25">
      <c r="A5381" s="32">
        <f ca="1">Uniform_A+B5381*(Uniform_B-Uniform_A)</f>
        <v>5.1771369757512833</v>
      </c>
      <c r="B5381" s="2">
        <f t="shared" ca="1" si="574"/>
        <v>0.51771369757512831</v>
      </c>
      <c r="C5381" s="4"/>
      <c r="D5381" s="5">
        <f ca="1">IF(E5381&lt;(Driehoek_C-Driehoek_A)/(Driehoek_B-Driehoek_A),Driehoek_A+SQRT(E5381*(Driehoek_B-Driehoek_A)*(Driehoek_C-Driehoek_A)),Driehoek_B-SQRT((1-E5381)*(Driehoek_B-Driehoek_A)*(Driehoek_B-Driehoek_C)))</f>
        <v>4.6120944562325725</v>
      </c>
      <c r="E5381" s="2">
        <f t="shared" ca="1" si="575"/>
        <v>0.44989385539928806</v>
      </c>
      <c r="F5381" s="2"/>
      <c r="G5381" s="15">
        <f ca="1">_xlfn.NORM.INV(H5381,Normaal_Mu,Normaal_Sigma)</f>
        <v>4.3909250621898472</v>
      </c>
      <c r="H5381" s="2">
        <f t="shared" ca="1" si="576"/>
        <v>0.38035922569306135</v>
      </c>
      <c r="I5381" s="2"/>
      <c r="J5381" s="15">
        <f ca="1">-LN(K5381) /NegExp_Labda</f>
        <v>2.0348763387438904</v>
      </c>
      <c r="K5381" s="2">
        <f t="shared" ca="1" si="577"/>
        <v>0.66566065338444391</v>
      </c>
      <c r="L5381" s="2"/>
      <c r="M5381" s="17">
        <f t="shared" ca="1" si="579"/>
        <v>6</v>
      </c>
      <c r="N5381" s="2">
        <f t="shared" ref="N5381:N5444" ca="1" si="580">RAND()</f>
        <v>0.65968732982418588</v>
      </c>
      <c r="O5381" s="2"/>
      <c r="P5381" s="31">
        <f t="shared" ca="1" si="578"/>
        <v>4.4430065665835183</v>
      </c>
    </row>
    <row r="5382" spans="1:16" x14ac:dyDescent="0.25">
      <c r="A5382" s="32">
        <f ca="1">Uniform_A+B5382*(Uniform_B-Uniform_A)</f>
        <v>7.5330533804121194</v>
      </c>
      <c r="B5382" s="2">
        <f t="shared" ref="B5382:B5445" ca="1" si="581">RAND()</f>
        <v>0.75330533804121191</v>
      </c>
      <c r="C5382" s="4"/>
      <c r="D5382" s="5">
        <f ca="1">IF(E5382&lt;(Driehoek_C-Driehoek_A)/(Driehoek_B-Driehoek_A),Driehoek_A+SQRT(E5382*(Driehoek_B-Driehoek_A)*(Driehoek_C-Driehoek_A)),Driehoek_B-SQRT((1-E5382)*(Driehoek_B-Driehoek_A)*(Driehoek_B-Driehoek_C)))</f>
        <v>4.7419967374315979</v>
      </c>
      <c r="E5382" s="2">
        <f t="shared" ref="E5382:E5445" ca="1" si="582">RAND()</f>
        <v>0.4819830918844813</v>
      </c>
      <c r="F5382" s="2"/>
      <c r="G5382" s="15">
        <f ca="1">_xlfn.NORM.INV(H5382,Normaal_Mu,Normaal_Sigma)</f>
        <v>5.5607895509065104</v>
      </c>
      <c r="H5382" s="2">
        <f t="shared" ref="H5382:H5445" ca="1" si="583">RAND()</f>
        <v>0.61041267753024886</v>
      </c>
      <c r="I5382" s="2"/>
      <c r="J5382" s="15">
        <f ca="1">-LN(K5382) /NegExp_Labda</f>
        <v>1.9791647900869271</v>
      </c>
      <c r="K5382" s="2">
        <f t="shared" ref="K5382:K5445" ca="1" si="584">RAND()</f>
        <v>0.67311912570017252</v>
      </c>
      <c r="L5382" s="2"/>
      <c r="M5382" s="17">
        <f t="shared" ca="1" si="579"/>
        <v>4</v>
      </c>
      <c r="N5382" s="2">
        <f t="shared" ca="1" si="580"/>
        <v>0.28869049342231701</v>
      </c>
      <c r="O5382" s="2"/>
      <c r="P5382" s="31">
        <f t="shared" ca="1" si="578"/>
        <v>4.7630008917674314</v>
      </c>
    </row>
    <row r="5383" spans="1:16" x14ac:dyDescent="0.25">
      <c r="A5383" s="32">
        <f ca="1">Uniform_A+B5383*(Uniform_B-Uniform_A)</f>
        <v>2.7698421240225999</v>
      </c>
      <c r="B5383" s="2">
        <f t="shared" ca="1" si="581"/>
        <v>0.27698421240226001</v>
      </c>
      <c r="C5383" s="4"/>
      <c r="D5383" s="5">
        <f ca="1">IF(E5383&lt;(Driehoek_C-Driehoek_A)/(Driehoek_B-Driehoek_A),Driehoek_A+SQRT(E5383*(Driehoek_B-Driehoek_A)*(Driehoek_C-Driehoek_A)),Driehoek_B-SQRT((1-E5383)*(Driehoek_B-Driehoek_A)*(Driehoek_B-Driehoek_C)))</f>
        <v>4.5352603965961169</v>
      </c>
      <c r="E5383" s="2">
        <f t="shared" ca="1" si="582"/>
        <v>0.43046000782276961</v>
      </c>
      <c r="F5383" s="2"/>
      <c r="G5383" s="15">
        <f ca="1">_xlfn.NORM.INV(H5383,Normaal_Mu,Normaal_Sigma)</f>
        <v>7.0850376707508822</v>
      </c>
      <c r="H5383" s="2">
        <f t="shared" ca="1" si="583"/>
        <v>0.85141440124927648</v>
      </c>
      <c r="I5383" s="2"/>
      <c r="J5383" s="15">
        <f ca="1">-LN(K5383) /NegExp_Labda</f>
        <v>4.1701119437579282</v>
      </c>
      <c r="K5383" s="2">
        <f t="shared" ca="1" si="584"/>
        <v>0.43429884940609353</v>
      </c>
      <c r="L5383" s="2"/>
      <c r="M5383" s="17">
        <f t="shared" ca="1" si="579"/>
        <v>1</v>
      </c>
      <c r="N5383" s="2">
        <f t="shared" ca="1" si="580"/>
        <v>1.0997394573800001E-2</v>
      </c>
      <c r="O5383" s="2"/>
      <c r="P5383" s="31">
        <f t="shared" ca="1" si="578"/>
        <v>3.9120504270255054</v>
      </c>
    </row>
    <row r="5384" spans="1:16" x14ac:dyDescent="0.25">
      <c r="A5384" s="32">
        <f ca="1">Uniform_A+B5384*(Uniform_B-Uniform_A)</f>
        <v>5.2941122972526014</v>
      </c>
      <c r="B5384" s="2">
        <f t="shared" ca="1" si="581"/>
        <v>0.52941122972526011</v>
      </c>
      <c r="C5384" s="4"/>
      <c r="D5384" s="5">
        <f ca="1">IF(E5384&lt;(Driehoek_C-Driehoek_A)/(Driehoek_B-Driehoek_A),Driehoek_A+SQRT(E5384*(Driehoek_B-Driehoek_A)*(Driehoek_C-Driehoek_A)),Driehoek_B-SQRT((1-E5384)*(Driehoek_B-Driehoek_A)*(Driehoek_B-Driehoek_C)))</f>
        <v>6.2878018748014108</v>
      </c>
      <c r="E5384" s="2">
        <f t="shared" ca="1" si="582"/>
        <v>0.78982803799055024</v>
      </c>
      <c r="F5384" s="2"/>
      <c r="G5384" s="15">
        <f ca="1">_xlfn.NORM.INV(H5384,Normaal_Mu,Normaal_Sigma)</f>
        <v>4.3154227560968579</v>
      </c>
      <c r="H5384" s="2">
        <f t="shared" ca="1" si="583"/>
        <v>0.36606684869257755</v>
      </c>
      <c r="I5384" s="2"/>
      <c r="J5384" s="15">
        <f ca="1">-LN(K5384) /NegExp_Labda</f>
        <v>5.8497332042949663</v>
      </c>
      <c r="K5384" s="2">
        <f t="shared" ca="1" si="584"/>
        <v>0.31038350262071368</v>
      </c>
      <c r="L5384" s="2"/>
      <c r="M5384" s="17">
        <f t="shared" ca="1" si="579"/>
        <v>6</v>
      </c>
      <c r="N5384" s="2">
        <f t="shared" ca="1" si="580"/>
        <v>0.64474410314484243</v>
      </c>
      <c r="O5384" s="2"/>
      <c r="P5384" s="31">
        <f t="shared" ca="1" si="578"/>
        <v>5.5494140264891678</v>
      </c>
    </row>
    <row r="5385" spans="1:16" x14ac:dyDescent="0.25">
      <c r="A5385" s="32">
        <f ca="1">Uniform_A+B5385*(Uniform_B-Uniform_A)</f>
        <v>2.9372000221903969</v>
      </c>
      <c r="B5385" s="2">
        <f t="shared" ca="1" si="581"/>
        <v>0.29372000221903971</v>
      </c>
      <c r="C5385" s="4"/>
      <c r="D5385" s="5">
        <f ca="1">IF(E5385&lt;(Driehoek_C-Driehoek_A)/(Driehoek_B-Driehoek_A),Driehoek_A+SQRT(E5385*(Driehoek_B-Driehoek_A)*(Driehoek_C-Driehoek_A)),Driehoek_B-SQRT((1-E5385)*(Driehoek_B-Driehoek_A)*(Driehoek_B-Driehoek_C)))</f>
        <v>4.3022162794292038</v>
      </c>
      <c r="E5385" s="2">
        <f t="shared" ca="1" si="582"/>
        <v>0.36945223184971454</v>
      </c>
      <c r="F5385" s="2"/>
      <c r="G5385" s="15">
        <f ca="1">_xlfn.NORM.INV(H5385,Normaal_Mu,Normaal_Sigma)</f>
        <v>2.5470873874039945</v>
      </c>
      <c r="H5385" s="2">
        <f t="shared" ca="1" si="583"/>
        <v>0.11001350413177025</v>
      </c>
      <c r="I5385" s="2"/>
      <c r="J5385" s="15">
        <f ca="1">-LN(K5385) /NegExp_Labda</f>
        <v>1.5635074830078168</v>
      </c>
      <c r="K5385" s="2">
        <f t="shared" ca="1" si="584"/>
        <v>0.73146822573488024</v>
      </c>
      <c r="L5385" s="2"/>
      <c r="M5385" s="17">
        <f t="shared" ca="1" si="579"/>
        <v>6</v>
      </c>
      <c r="N5385" s="2">
        <f t="shared" ca="1" si="580"/>
        <v>0.61658644574060484</v>
      </c>
      <c r="O5385" s="2"/>
      <c r="P5385" s="31">
        <f t="shared" ca="1" si="578"/>
        <v>3.4700022344062824</v>
      </c>
    </row>
    <row r="5386" spans="1:16" x14ac:dyDescent="0.25">
      <c r="A5386" s="32">
        <f ca="1">Uniform_A+B5386*(Uniform_B-Uniform_A)</f>
        <v>2.9921402815743257</v>
      </c>
      <c r="B5386" s="2">
        <f t="shared" ca="1" si="581"/>
        <v>0.29921402815743259</v>
      </c>
      <c r="C5386" s="4"/>
      <c r="D5386" s="5">
        <f ca="1">IF(E5386&lt;(Driehoek_C-Driehoek_A)/(Driehoek_B-Driehoek_A),Driehoek_A+SQRT(E5386*(Driehoek_B-Driehoek_A)*(Driehoek_C-Driehoek_A)),Driehoek_B-SQRT((1-E5386)*(Driehoek_B-Driehoek_A)*(Driehoek_B-Driehoek_C)))</f>
        <v>5.5492432571599739</v>
      </c>
      <c r="E5386" s="2">
        <f t="shared" ca="1" si="582"/>
        <v>0.65977936862125997</v>
      </c>
      <c r="F5386" s="2"/>
      <c r="G5386" s="15">
        <f ca="1">_xlfn.NORM.INV(H5386,Normaal_Mu,Normaal_Sigma)</f>
        <v>4.3510966440218386</v>
      </c>
      <c r="H5386" s="2">
        <f t="shared" ca="1" si="583"/>
        <v>0.3727980502490027</v>
      </c>
      <c r="I5386" s="2"/>
      <c r="J5386" s="15">
        <f ca="1">-LN(K5386) /NegExp_Labda</f>
        <v>7.6586784471625462</v>
      </c>
      <c r="K5386" s="2">
        <f t="shared" ca="1" si="584"/>
        <v>0.21616015462746097</v>
      </c>
      <c r="L5386" s="2"/>
      <c r="M5386" s="17">
        <f t="shared" ca="1" si="579"/>
        <v>1</v>
      </c>
      <c r="N5386" s="2">
        <f t="shared" ca="1" si="580"/>
        <v>3.8856978313655421E-2</v>
      </c>
      <c r="O5386" s="2"/>
      <c r="P5386" s="31">
        <f t="shared" ca="1" si="578"/>
        <v>4.3102317259837371</v>
      </c>
    </row>
    <row r="5387" spans="1:16" x14ac:dyDescent="0.25">
      <c r="A5387" s="32">
        <f ca="1">Uniform_A+B5387*(Uniform_B-Uniform_A)</f>
        <v>7.6615760951800187</v>
      </c>
      <c r="B5387" s="2">
        <f t="shared" ca="1" si="581"/>
        <v>0.76615760951800183</v>
      </c>
      <c r="C5387" s="4"/>
      <c r="D5387" s="5">
        <f ca="1">IF(E5387&lt;(Driehoek_C-Driehoek_A)/(Driehoek_B-Driehoek_A),Driehoek_A+SQRT(E5387*(Driehoek_B-Driehoek_A)*(Driehoek_C-Driehoek_A)),Driehoek_B-SQRT((1-E5387)*(Driehoek_B-Driehoek_A)*(Driehoek_B-Driehoek_C)))</f>
        <v>6.7915302551089383</v>
      </c>
      <c r="E5387" s="2">
        <f t="shared" ca="1" si="582"/>
        <v>0.8606474681685945</v>
      </c>
      <c r="F5387" s="2"/>
      <c r="G5387" s="15">
        <f ca="1">_xlfn.NORM.INV(H5387,Normaal_Mu,Normaal_Sigma)</f>
        <v>2.5787772488964231</v>
      </c>
      <c r="H5387" s="2">
        <f t="shared" ca="1" si="583"/>
        <v>0.1130221912192978</v>
      </c>
      <c r="I5387" s="2"/>
      <c r="J5387" s="15">
        <f ca="1">-LN(K5387) /NegExp_Labda</f>
        <v>9.4972359878988399</v>
      </c>
      <c r="K5387" s="2">
        <f t="shared" ca="1" si="584"/>
        <v>0.14965132397491954</v>
      </c>
      <c r="L5387" s="2"/>
      <c r="M5387" s="17">
        <f t="shared" ca="1" si="579"/>
        <v>2</v>
      </c>
      <c r="N5387" s="2">
        <f t="shared" ca="1" si="580"/>
        <v>0.11130900113468534</v>
      </c>
      <c r="O5387" s="2"/>
      <c r="P5387" s="31">
        <f t="shared" ca="1" si="578"/>
        <v>5.7058239174168444</v>
      </c>
    </row>
    <row r="5388" spans="1:16" x14ac:dyDescent="0.25">
      <c r="A5388" s="32">
        <f ca="1">Uniform_A+B5388*(Uniform_B-Uniform_A)</f>
        <v>7.2646308884229978</v>
      </c>
      <c r="B5388" s="2">
        <f t="shared" ca="1" si="581"/>
        <v>0.72646308884229982</v>
      </c>
      <c r="C5388" s="4"/>
      <c r="D5388" s="5">
        <f ca="1">IF(E5388&lt;(Driehoek_C-Driehoek_A)/(Driehoek_B-Driehoek_A),Driehoek_A+SQRT(E5388*(Driehoek_B-Driehoek_A)*(Driehoek_C-Driehoek_A)),Driehoek_B-SQRT((1-E5388)*(Driehoek_B-Driehoek_A)*(Driehoek_B-Driehoek_C)))</f>
        <v>6.225630228137887</v>
      </c>
      <c r="E5388" s="2">
        <f t="shared" ca="1" si="582"/>
        <v>0.78008206768507904</v>
      </c>
      <c r="F5388" s="2"/>
      <c r="G5388" s="15">
        <f ca="1">_xlfn.NORM.INV(H5388,Normaal_Mu,Normaal_Sigma)</f>
        <v>6.0899142087620373</v>
      </c>
      <c r="H5388" s="2">
        <f t="shared" ca="1" si="583"/>
        <v>0.70710848990687891</v>
      </c>
      <c r="I5388" s="2"/>
      <c r="J5388" s="15">
        <f ca="1">-LN(K5388) /NegExp_Labda</f>
        <v>1.1387734509959107</v>
      </c>
      <c r="K5388" s="2">
        <f t="shared" ca="1" si="584"/>
        <v>0.79631958087516341</v>
      </c>
      <c r="L5388" s="2"/>
      <c r="M5388" s="17">
        <f t="shared" ca="1" si="579"/>
        <v>5</v>
      </c>
      <c r="N5388" s="2">
        <f t="shared" ca="1" si="580"/>
        <v>0.55951143056406327</v>
      </c>
      <c r="O5388" s="2"/>
      <c r="P5388" s="31">
        <f t="shared" ca="1" si="578"/>
        <v>5.1437897552637661</v>
      </c>
    </row>
    <row r="5389" spans="1:16" x14ac:dyDescent="0.25">
      <c r="A5389" s="32">
        <f ca="1">Uniform_A+B5389*(Uniform_B-Uniform_A)</f>
        <v>2.6464128052938083</v>
      </c>
      <c r="B5389" s="2">
        <f t="shared" ca="1" si="581"/>
        <v>0.26464128052938085</v>
      </c>
      <c r="C5389" s="4"/>
      <c r="D5389" s="5">
        <f ca="1">IF(E5389&lt;(Driehoek_C-Driehoek_A)/(Driehoek_B-Driehoek_A),Driehoek_A+SQRT(E5389*(Driehoek_B-Driehoek_A)*(Driehoek_C-Driehoek_A)),Driehoek_B-SQRT((1-E5389)*(Driehoek_B-Driehoek_A)*(Driehoek_B-Driehoek_C)))</f>
        <v>7.2685454011288098</v>
      </c>
      <c r="E5389" s="2">
        <f t="shared" ca="1" si="582"/>
        <v>0.91434471348708013</v>
      </c>
      <c r="F5389" s="2"/>
      <c r="G5389" s="15">
        <f ca="1">_xlfn.NORM.INV(H5389,Normaal_Mu,Normaal_Sigma)</f>
        <v>5.7394026082576035</v>
      </c>
      <c r="H5389" s="2">
        <f t="shared" ca="1" si="583"/>
        <v>0.64419747000804661</v>
      </c>
      <c r="I5389" s="2"/>
      <c r="J5389" s="15">
        <f ca="1">-LN(K5389) /NegExp_Labda</f>
        <v>10.323831035502595</v>
      </c>
      <c r="K5389" s="2">
        <f t="shared" ca="1" si="584"/>
        <v>0.12684794325001236</v>
      </c>
      <c r="L5389" s="2"/>
      <c r="M5389" s="17">
        <f t="shared" ca="1" si="579"/>
        <v>2</v>
      </c>
      <c r="N5389" s="2">
        <f t="shared" ca="1" si="580"/>
        <v>5.3316110816617135E-2</v>
      </c>
      <c r="O5389" s="2"/>
      <c r="P5389" s="31">
        <f t="shared" ref="P5389:P5452" ca="1" si="585">SUM(A5389,D5389,G5389,J5389,M5389)/5</f>
        <v>5.5956383700365633</v>
      </c>
    </row>
    <row r="5390" spans="1:16" x14ac:dyDescent="0.25">
      <c r="A5390" s="32">
        <f ca="1">Uniform_A+B5390*(Uniform_B-Uniform_A)</f>
        <v>5.6326884140984257</v>
      </c>
      <c r="B5390" s="2">
        <f t="shared" ca="1" si="581"/>
        <v>0.56326884140984257</v>
      </c>
      <c r="C5390" s="4"/>
      <c r="D5390" s="5">
        <f ca="1">IF(E5390&lt;(Driehoek_C-Driehoek_A)/(Driehoek_B-Driehoek_A),Driehoek_A+SQRT(E5390*(Driehoek_B-Driehoek_A)*(Driehoek_C-Driehoek_A)),Driehoek_B-SQRT((1-E5390)*(Driehoek_B-Driehoek_A)*(Driehoek_B-Driehoek_C)))</f>
        <v>3.736650246077132</v>
      </c>
      <c r="E5390" s="2">
        <f t="shared" ca="1" si="582"/>
        <v>0.21542529122855458</v>
      </c>
      <c r="F5390" s="2"/>
      <c r="G5390" s="15">
        <f ca="1">_xlfn.NORM.INV(H5390,Normaal_Mu,Normaal_Sigma)</f>
        <v>6.3019020341111389</v>
      </c>
      <c r="H5390" s="2">
        <f t="shared" ca="1" si="583"/>
        <v>0.74246094645516147</v>
      </c>
      <c r="I5390" s="2"/>
      <c r="J5390" s="15">
        <f ca="1">-LN(K5390) /NegExp_Labda</f>
        <v>8.5005790470047629</v>
      </c>
      <c r="K5390" s="2">
        <f t="shared" ca="1" si="584"/>
        <v>0.18266236880826192</v>
      </c>
      <c r="L5390" s="2"/>
      <c r="M5390" s="17">
        <f t="shared" ca="1" si="579"/>
        <v>3</v>
      </c>
      <c r="N5390" s="2">
        <f t="shared" ca="1" si="580"/>
        <v>0.20514923693256848</v>
      </c>
      <c r="O5390" s="2"/>
      <c r="P5390" s="31">
        <f t="shared" ca="1" si="585"/>
        <v>5.4343639482582917</v>
      </c>
    </row>
    <row r="5391" spans="1:16" x14ac:dyDescent="0.25">
      <c r="A5391" s="32">
        <f ca="1">Uniform_A+B5391*(Uniform_B-Uniform_A)</f>
        <v>0.77165100195438763</v>
      </c>
      <c r="B5391" s="2">
        <f t="shared" ca="1" si="581"/>
        <v>7.7165100195438763E-2</v>
      </c>
      <c r="C5391" s="4"/>
      <c r="D5391" s="5">
        <f ca="1">IF(E5391&lt;(Driehoek_C-Driehoek_A)/(Driehoek_B-Driehoek_A),Driehoek_A+SQRT(E5391*(Driehoek_B-Driehoek_A)*(Driehoek_C-Driehoek_A)),Driehoek_B-SQRT((1-E5391)*(Driehoek_B-Driehoek_A)*(Driehoek_B-Driehoek_C)))</f>
        <v>5.9307001573337708</v>
      </c>
      <c r="E5391" s="2">
        <f t="shared" ca="1" si="582"/>
        <v>0.73083995645168731</v>
      </c>
      <c r="F5391" s="2"/>
      <c r="G5391" s="15">
        <f ca="1">_xlfn.NORM.INV(H5391,Normaal_Mu,Normaal_Sigma)</f>
        <v>5.4819501351449302</v>
      </c>
      <c r="H5391" s="2">
        <f t="shared" ca="1" si="583"/>
        <v>0.59521277980982823</v>
      </c>
      <c r="I5391" s="2"/>
      <c r="J5391" s="15">
        <f ca="1">-LN(K5391) /NegExp_Labda</f>
        <v>3.0916968350002594</v>
      </c>
      <c r="K5391" s="2">
        <f t="shared" ca="1" si="584"/>
        <v>0.5388385080358572</v>
      </c>
      <c r="L5391" s="2"/>
      <c r="M5391" s="17">
        <f t="shared" ca="1" si="579"/>
        <v>3</v>
      </c>
      <c r="N5391" s="2">
        <f t="shared" ca="1" si="580"/>
        <v>0.19669750653831974</v>
      </c>
      <c r="O5391" s="2"/>
      <c r="P5391" s="31">
        <f t="shared" ca="1" si="585"/>
        <v>3.6551996258866692</v>
      </c>
    </row>
    <row r="5392" spans="1:16" x14ac:dyDescent="0.25">
      <c r="A5392" s="32">
        <f ca="1">Uniform_A+B5392*(Uniform_B-Uniform_A)</f>
        <v>0.97566232401809394</v>
      </c>
      <c r="B5392" s="2">
        <f t="shared" ca="1" si="581"/>
        <v>9.7566232401809394E-2</v>
      </c>
      <c r="C5392" s="4"/>
      <c r="D5392" s="5">
        <f ca="1">IF(E5392&lt;(Driehoek_C-Driehoek_A)/(Driehoek_B-Driehoek_A),Driehoek_A+SQRT(E5392*(Driehoek_B-Driehoek_A)*(Driehoek_C-Driehoek_A)),Driehoek_B-SQRT((1-E5392)*(Driehoek_B-Driehoek_A)*(Driehoek_B-Driehoek_C)))</f>
        <v>6.1893190752574387</v>
      </c>
      <c r="E5392" s="2">
        <f t="shared" ca="1" si="582"/>
        <v>0.77428779255109426</v>
      </c>
      <c r="F5392" s="2"/>
      <c r="G5392" s="15">
        <f ca="1">_xlfn.NORM.INV(H5392,Normaal_Mu,Normaal_Sigma)</f>
        <v>6.2116541334129538</v>
      </c>
      <c r="H5392" s="2">
        <f t="shared" ca="1" si="583"/>
        <v>0.7276852028689258</v>
      </c>
      <c r="I5392" s="2"/>
      <c r="J5392" s="15">
        <f ca="1">-LN(K5392) /NegExp_Labda</f>
        <v>1.3748135630287206</v>
      </c>
      <c r="K5392" s="2">
        <f t="shared" ca="1" si="584"/>
        <v>0.75960044621823497</v>
      </c>
      <c r="L5392" s="2"/>
      <c r="M5392" s="17">
        <f t="shared" ca="1" si="579"/>
        <v>4</v>
      </c>
      <c r="N5392" s="2">
        <f t="shared" ca="1" si="580"/>
        <v>0.34874074248692899</v>
      </c>
      <c r="O5392" s="2"/>
      <c r="P5392" s="31">
        <f t="shared" ca="1" si="585"/>
        <v>3.7502898191434411</v>
      </c>
    </row>
    <row r="5393" spans="1:16" x14ac:dyDescent="0.25">
      <c r="A5393" s="32">
        <f ca="1">Uniform_A+B5393*(Uniform_B-Uniform_A)</f>
        <v>7.6157140336059044</v>
      </c>
      <c r="B5393" s="2">
        <f t="shared" ca="1" si="581"/>
        <v>0.76157140336059048</v>
      </c>
      <c r="C5393" s="4"/>
      <c r="D5393" s="5">
        <f ca="1">IF(E5393&lt;(Driehoek_C-Driehoek_A)/(Driehoek_B-Driehoek_A),Driehoek_A+SQRT(E5393*(Driehoek_B-Driehoek_A)*(Driehoek_C-Driehoek_A)),Driehoek_B-SQRT((1-E5393)*(Driehoek_B-Driehoek_A)*(Driehoek_B-Driehoek_C)))</f>
        <v>4.7462368014855221</v>
      </c>
      <c r="E5393" s="2">
        <f t="shared" ca="1" si="582"/>
        <v>0.48301424717039643</v>
      </c>
      <c r="F5393" s="2"/>
      <c r="G5393" s="15">
        <f ca="1">_xlfn.NORM.INV(H5393,Normaal_Mu,Normaal_Sigma)</f>
        <v>5.6863885872331865</v>
      </c>
      <c r="H5393" s="2">
        <f t="shared" ca="1" si="583"/>
        <v>0.63427385134089509</v>
      </c>
      <c r="I5393" s="2"/>
      <c r="J5393" s="15">
        <f ca="1">-LN(K5393) /NegExp_Labda</f>
        <v>1.0608812630767832</v>
      </c>
      <c r="K5393" s="2">
        <f t="shared" ca="1" si="584"/>
        <v>0.80882212798732223</v>
      </c>
      <c r="L5393" s="2"/>
      <c r="M5393" s="17">
        <f t="shared" ca="1" si="579"/>
        <v>7</v>
      </c>
      <c r="N5393" s="2">
        <f t="shared" ca="1" si="580"/>
        <v>0.84990160711156426</v>
      </c>
      <c r="O5393" s="2"/>
      <c r="P5393" s="31">
        <f t="shared" ca="1" si="585"/>
        <v>5.2218441370802795</v>
      </c>
    </row>
    <row r="5394" spans="1:16" x14ac:dyDescent="0.25">
      <c r="A5394" s="32">
        <f ca="1">Uniform_A+B5394*(Uniform_B-Uniform_A)</f>
        <v>2.9265415755114157</v>
      </c>
      <c r="B5394" s="2">
        <f t="shared" ca="1" si="581"/>
        <v>0.29265415755114155</v>
      </c>
      <c r="C5394" s="4"/>
      <c r="D5394" s="5">
        <f ca="1">IF(E5394&lt;(Driehoek_C-Driehoek_A)/(Driehoek_B-Driehoek_A),Driehoek_A+SQRT(E5394*(Driehoek_B-Driehoek_A)*(Driehoek_C-Driehoek_A)),Driehoek_B-SQRT((1-E5394)*(Driehoek_B-Driehoek_A)*(Driehoek_B-Driehoek_C)))</f>
        <v>5.6022339121109459</v>
      </c>
      <c r="E5394" s="2">
        <f t="shared" ca="1" si="582"/>
        <v>0.67014816034260327</v>
      </c>
      <c r="F5394" s="2"/>
      <c r="G5394" s="15">
        <f ca="1">_xlfn.NORM.INV(H5394,Normaal_Mu,Normaal_Sigma)</f>
        <v>2.5679083904838285</v>
      </c>
      <c r="H5394" s="2">
        <f t="shared" ca="1" si="583"/>
        <v>0.11198373686779073</v>
      </c>
      <c r="I5394" s="2"/>
      <c r="J5394" s="15">
        <f ca="1">-LN(K5394) /NegExp_Labda</f>
        <v>5.3464336122768117</v>
      </c>
      <c r="K5394" s="2">
        <f t="shared" ca="1" si="584"/>
        <v>0.34325326496788977</v>
      </c>
      <c r="L5394" s="2"/>
      <c r="M5394" s="17">
        <f t="shared" ca="1" si="579"/>
        <v>7</v>
      </c>
      <c r="N5394" s="2">
        <f t="shared" ca="1" si="580"/>
        <v>0.81584019905010452</v>
      </c>
      <c r="O5394" s="2"/>
      <c r="P5394" s="31">
        <f t="shared" ca="1" si="585"/>
        <v>4.6886234980766002</v>
      </c>
    </row>
    <row r="5395" spans="1:16" x14ac:dyDescent="0.25">
      <c r="A5395" s="32">
        <f ca="1">Uniform_A+B5395*(Uniform_B-Uniform_A)</f>
        <v>3.964848117543486</v>
      </c>
      <c r="B5395" s="2">
        <f t="shared" ca="1" si="581"/>
        <v>0.39648481175434858</v>
      </c>
      <c r="C5395" s="4"/>
      <c r="D5395" s="5">
        <f ca="1">IF(E5395&lt;(Driehoek_C-Driehoek_A)/(Driehoek_B-Driehoek_A),Driehoek_A+SQRT(E5395*(Driehoek_B-Driehoek_A)*(Driehoek_C-Driehoek_A)),Driehoek_B-SQRT((1-E5395)*(Driehoek_B-Driehoek_A)*(Driehoek_B-Driehoek_C)))</f>
        <v>7.1215812037198543</v>
      </c>
      <c r="E5395" s="2">
        <f t="shared" ca="1" si="582"/>
        <v>0.89918693787946991</v>
      </c>
      <c r="F5395" s="2"/>
      <c r="G5395" s="15">
        <f ca="1">_xlfn.NORM.INV(H5395,Normaal_Mu,Normaal_Sigma)</f>
        <v>10.553888554096329</v>
      </c>
      <c r="H5395" s="2">
        <f t="shared" ca="1" si="583"/>
        <v>0.99725637072727258</v>
      </c>
      <c r="I5395" s="2"/>
      <c r="J5395" s="15">
        <f ca="1">-LN(K5395) /NegExp_Labda</f>
        <v>14.290459792638678</v>
      </c>
      <c r="K5395" s="2">
        <f t="shared" ca="1" si="584"/>
        <v>5.7378135748414882E-2</v>
      </c>
      <c r="L5395" s="2"/>
      <c r="M5395" s="17">
        <f t="shared" ca="1" si="579"/>
        <v>3</v>
      </c>
      <c r="N5395" s="2">
        <f t="shared" ca="1" si="580"/>
        <v>0.24644044873290849</v>
      </c>
      <c r="O5395" s="2"/>
      <c r="P5395" s="31">
        <f t="shared" ca="1" si="585"/>
        <v>7.7861555335996702</v>
      </c>
    </row>
    <row r="5396" spans="1:16" x14ac:dyDescent="0.25">
      <c r="A5396" s="32">
        <f ca="1">Uniform_A+B5396*(Uniform_B-Uniform_A)</f>
        <v>2.5497840122688329</v>
      </c>
      <c r="B5396" s="2">
        <f t="shared" ca="1" si="581"/>
        <v>0.25497840122688331</v>
      </c>
      <c r="C5396" s="4"/>
      <c r="D5396" s="5">
        <f ca="1">IF(E5396&lt;(Driehoek_C-Driehoek_A)/(Driehoek_B-Driehoek_A),Driehoek_A+SQRT(E5396*(Driehoek_B-Driehoek_A)*(Driehoek_C-Driehoek_A)),Driehoek_B-SQRT((1-E5396)*(Driehoek_B-Driehoek_A)*(Driehoek_B-Driehoek_C)))</f>
        <v>2.3811652419410043</v>
      </c>
      <c r="E5396" s="2">
        <f t="shared" ca="1" si="582"/>
        <v>1.0377638690281743E-2</v>
      </c>
      <c r="F5396" s="2"/>
      <c r="G5396" s="15">
        <f ca="1">_xlfn.NORM.INV(H5396,Normaal_Mu,Normaal_Sigma)</f>
        <v>3.726076061477801</v>
      </c>
      <c r="H5396" s="2">
        <f t="shared" ca="1" si="583"/>
        <v>0.26207480800990146</v>
      </c>
      <c r="I5396" s="2"/>
      <c r="J5396" s="15">
        <f ca="1">-LN(K5396) /NegExp_Labda</f>
        <v>0.31661087582910563</v>
      </c>
      <c r="K5396" s="2">
        <f t="shared" ca="1" si="584"/>
        <v>0.93864101814424961</v>
      </c>
      <c r="L5396" s="2"/>
      <c r="M5396" s="17">
        <f t="shared" ca="1" si="579"/>
        <v>6</v>
      </c>
      <c r="N5396" s="2">
        <f t="shared" ca="1" si="580"/>
        <v>0.7517119237720723</v>
      </c>
      <c r="O5396" s="2"/>
      <c r="P5396" s="31">
        <f t="shared" ca="1" si="585"/>
        <v>2.9947272383033487</v>
      </c>
    </row>
    <row r="5397" spans="1:16" x14ac:dyDescent="0.25">
      <c r="A5397" s="32">
        <f ca="1">Uniform_A+B5397*(Uniform_B-Uniform_A)</f>
        <v>6.334173925303431</v>
      </c>
      <c r="B5397" s="2">
        <f t="shared" ca="1" si="581"/>
        <v>0.63341739253034313</v>
      </c>
      <c r="C5397" s="4"/>
      <c r="D5397" s="5">
        <f ca="1">IF(E5397&lt;(Driehoek_C-Driehoek_A)/(Driehoek_B-Driehoek_A),Driehoek_A+SQRT(E5397*(Driehoek_B-Driehoek_A)*(Driehoek_C-Driehoek_A)),Driehoek_B-SQRT((1-E5397)*(Driehoek_B-Driehoek_A)*(Driehoek_B-Driehoek_C)))</f>
        <v>8.3385588992458821</v>
      </c>
      <c r="E5397" s="2">
        <f t="shared" ca="1" si="582"/>
        <v>0.98749987629237657</v>
      </c>
      <c r="F5397" s="2"/>
      <c r="G5397" s="15">
        <f ca="1">_xlfn.NORM.INV(H5397,Normaal_Mu,Normaal_Sigma)</f>
        <v>6.1012540098784465</v>
      </c>
      <c r="H5397" s="2">
        <f t="shared" ca="1" si="583"/>
        <v>0.7090553036163959</v>
      </c>
      <c r="I5397" s="2"/>
      <c r="J5397" s="15">
        <f ca="1">-LN(K5397) /NegExp_Labda</f>
        <v>9.7702642310597501</v>
      </c>
      <c r="K5397" s="2">
        <f t="shared" ca="1" si="584"/>
        <v>0.14169862354330776</v>
      </c>
      <c r="L5397" s="2"/>
      <c r="M5397" s="17">
        <f t="shared" ca="1" si="579"/>
        <v>3</v>
      </c>
      <c r="N5397" s="2">
        <f t="shared" ca="1" si="580"/>
        <v>0.23178026029230359</v>
      </c>
      <c r="O5397" s="2"/>
      <c r="P5397" s="31">
        <f t="shared" ca="1" si="585"/>
        <v>6.7088502130975014</v>
      </c>
    </row>
    <row r="5398" spans="1:16" x14ac:dyDescent="0.25">
      <c r="A5398" s="32">
        <f ca="1">Uniform_A+B5398*(Uniform_B-Uniform_A)</f>
        <v>2.664757756359216</v>
      </c>
      <c r="B5398" s="2">
        <f t="shared" ca="1" si="581"/>
        <v>0.26647577563592162</v>
      </c>
      <c r="C5398" s="4"/>
      <c r="D5398" s="5">
        <f ca="1">IF(E5398&lt;(Driehoek_C-Driehoek_A)/(Driehoek_B-Driehoek_A),Driehoek_A+SQRT(E5398*(Driehoek_B-Driehoek_A)*(Driehoek_C-Driehoek_A)),Driehoek_B-SQRT((1-E5398)*(Driehoek_B-Driehoek_A)*(Driehoek_B-Driehoek_C)))</f>
        <v>3.1355781723004004</v>
      </c>
      <c r="E5398" s="2">
        <f t="shared" ca="1" si="582"/>
        <v>9.2109841814651316E-2</v>
      </c>
      <c r="F5398" s="2"/>
      <c r="G5398" s="15">
        <f ca="1">_xlfn.NORM.INV(H5398,Normaal_Mu,Normaal_Sigma)</f>
        <v>9.0511930830066856</v>
      </c>
      <c r="H5398" s="2">
        <f t="shared" ca="1" si="583"/>
        <v>0.97859692687678368</v>
      </c>
      <c r="I5398" s="2"/>
      <c r="J5398" s="15">
        <f ca="1">-LN(K5398) /NegExp_Labda</f>
        <v>6.5097395825266062</v>
      </c>
      <c r="K5398" s="2">
        <f t="shared" ca="1" si="584"/>
        <v>0.27200144056499731</v>
      </c>
      <c r="L5398" s="2"/>
      <c r="M5398" s="17">
        <f t="shared" ca="1" si="579"/>
        <v>4</v>
      </c>
      <c r="N5398" s="2">
        <f t="shared" ca="1" si="580"/>
        <v>0.32017966024945366</v>
      </c>
      <c r="O5398" s="2"/>
      <c r="P5398" s="31">
        <f t="shared" ca="1" si="585"/>
        <v>5.0722537188385814</v>
      </c>
    </row>
    <row r="5399" spans="1:16" x14ac:dyDescent="0.25">
      <c r="A5399" s="32">
        <f ca="1">Uniform_A+B5399*(Uniform_B-Uniform_A)</f>
        <v>2.2187020936271598</v>
      </c>
      <c r="B5399" s="2">
        <f t="shared" ca="1" si="581"/>
        <v>0.22187020936271595</v>
      </c>
      <c r="C5399" s="4"/>
      <c r="D5399" s="5">
        <f ca="1">IF(E5399&lt;(Driehoek_C-Driehoek_A)/(Driehoek_B-Driehoek_A),Driehoek_A+SQRT(E5399*(Driehoek_B-Driehoek_A)*(Driehoek_C-Driehoek_A)),Driehoek_B-SQRT((1-E5399)*(Driehoek_B-Driehoek_A)*(Driehoek_B-Driehoek_C)))</f>
        <v>5.5341045234334718</v>
      </c>
      <c r="E5399" s="2">
        <f t="shared" ca="1" si="582"/>
        <v>0.6567876727290195</v>
      </c>
      <c r="F5399" s="2"/>
      <c r="G5399" s="15">
        <f ca="1">_xlfn.NORM.INV(H5399,Normaal_Mu,Normaal_Sigma)</f>
        <v>6.7113938713739438</v>
      </c>
      <c r="H5399" s="2">
        <f t="shared" ca="1" si="583"/>
        <v>0.80391728218321801</v>
      </c>
      <c r="I5399" s="2"/>
      <c r="J5399" s="15">
        <f ca="1">-LN(K5399) /NegExp_Labda</f>
        <v>2.0188477874338484</v>
      </c>
      <c r="K5399" s="2">
        <f t="shared" ca="1" si="584"/>
        <v>0.66779799258674322</v>
      </c>
      <c r="L5399" s="2"/>
      <c r="M5399" s="17">
        <f t="shared" ca="1" si="579"/>
        <v>3</v>
      </c>
      <c r="N5399" s="2">
        <f t="shared" ca="1" si="580"/>
        <v>0.24231876177444622</v>
      </c>
      <c r="O5399" s="2"/>
      <c r="P5399" s="31">
        <f t="shared" ca="1" si="585"/>
        <v>3.8966096551736848</v>
      </c>
    </row>
    <row r="5400" spans="1:16" x14ac:dyDescent="0.25">
      <c r="A5400" s="32">
        <f ca="1">Uniform_A+B5400*(Uniform_B-Uniform_A)</f>
        <v>9.8842167788292663</v>
      </c>
      <c r="B5400" s="2">
        <f t="shared" ca="1" si="581"/>
        <v>0.98842167788292667</v>
      </c>
      <c r="C5400" s="4"/>
      <c r="D5400" s="5">
        <f ca="1">IF(E5400&lt;(Driehoek_C-Driehoek_A)/(Driehoek_B-Driehoek_A),Driehoek_A+SQRT(E5400*(Driehoek_B-Driehoek_A)*(Driehoek_C-Driehoek_A)),Driehoek_B-SQRT((1-E5400)*(Driehoek_B-Driehoek_A)*(Driehoek_B-Driehoek_C)))</f>
        <v>6.9732349456253271</v>
      </c>
      <c r="E5400" s="2">
        <f t="shared" ca="1" si="582"/>
        <v>0.88263495469616082</v>
      </c>
      <c r="F5400" s="2"/>
      <c r="G5400" s="15">
        <f ca="1">_xlfn.NORM.INV(H5400,Normaal_Mu,Normaal_Sigma)</f>
        <v>0.3941483768683085</v>
      </c>
      <c r="H5400" s="2">
        <f t="shared" ca="1" si="583"/>
        <v>1.0641508803723387E-2</v>
      </c>
      <c r="I5400" s="2"/>
      <c r="J5400" s="15">
        <f ca="1">-LN(K5400) /NegExp_Labda</f>
        <v>0.99695757812674035</v>
      </c>
      <c r="K5400" s="2">
        <f t="shared" ca="1" si="584"/>
        <v>0.81922908954787854</v>
      </c>
      <c r="L5400" s="2"/>
      <c r="M5400" s="17">
        <f t="shared" ca="1" si="579"/>
        <v>6</v>
      </c>
      <c r="N5400" s="2">
        <f t="shared" ca="1" si="580"/>
        <v>0.71603765879079018</v>
      </c>
      <c r="O5400" s="2"/>
      <c r="P5400" s="31">
        <f t="shared" ca="1" si="585"/>
        <v>4.8497115358899281</v>
      </c>
    </row>
    <row r="5401" spans="1:16" x14ac:dyDescent="0.25">
      <c r="A5401" s="32">
        <f ca="1">Uniform_A+B5401*(Uniform_B-Uniform_A)</f>
        <v>7.5275445753862327</v>
      </c>
      <c r="B5401" s="2">
        <f t="shared" ca="1" si="581"/>
        <v>0.75275445753862325</v>
      </c>
      <c r="C5401" s="4"/>
      <c r="D5401" s="5">
        <f ca="1">IF(E5401&lt;(Driehoek_C-Driehoek_A)/(Driehoek_B-Driehoek_A),Driehoek_A+SQRT(E5401*(Driehoek_B-Driehoek_A)*(Driehoek_C-Driehoek_A)),Driehoek_B-SQRT((1-E5401)*(Driehoek_B-Driehoek_A)*(Driehoek_B-Driehoek_C)))</f>
        <v>3.6859408211342344</v>
      </c>
      <c r="E5401" s="2">
        <f t="shared" ca="1" si="582"/>
        <v>0.20302831802619836</v>
      </c>
      <c r="F5401" s="2"/>
      <c r="G5401" s="15">
        <f ca="1">_xlfn.NORM.INV(H5401,Normaal_Mu,Normaal_Sigma)</f>
        <v>6.4083761389796443</v>
      </c>
      <c r="H5401" s="2">
        <f t="shared" ca="1" si="583"/>
        <v>0.75934217008685256</v>
      </c>
      <c r="I5401" s="2"/>
      <c r="J5401" s="15">
        <f ca="1">-LN(K5401) /NegExp_Labda</f>
        <v>1.8930267026297489</v>
      </c>
      <c r="K5401" s="2">
        <f t="shared" ca="1" si="584"/>
        <v>0.684815828395828</v>
      </c>
      <c r="L5401" s="2"/>
      <c r="M5401" s="17">
        <f t="shared" ca="1" si="579"/>
        <v>2</v>
      </c>
      <c r="N5401" s="2">
        <f t="shared" ca="1" si="580"/>
        <v>7.2890100907710198E-2</v>
      </c>
      <c r="O5401" s="2"/>
      <c r="P5401" s="31">
        <f t="shared" ca="1" si="585"/>
        <v>4.3029776476259709</v>
      </c>
    </row>
    <row r="5402" spans="1:16" x14ac:dyDescent="0.25">
      <c r="A5402" s="32">
        <f ca="1">Uniform_A+B5402*(Uniform_B-Uniform_A)</f>
        <v>6.2966408553438242</v>
      </c>
      <c r="B5402" s="2">
        <f t="shared" ca="1" si="581"/>
        <v>0.62966408553438247</v>
      </c>
      <c r="C5402" s="4"/>
      <c r="D5402" s="5">
        <f ca="1">IF(E5402&lt;(Driehoek_C-Driehoek_A)/(Driehoek_B-Driehoek_A),Driehoek_A+SQRT(E5402*(Driehoek_B-Driehoek_A)*(Driehoek_C-Driehoek_A)),Driehoek_B-SQRT((1-E5402)*(Driehoek_B-Driehoek_A)*(Driehoek_B-Driehoek_C)))</f>
        <v>5.3852523869396132</v>
      </c>
      <c r="E5402" s="2">
        <f t="shared" ca="1" si="582"/>
        <v>0.62667427696783529</v>
      </c>
      <c r="F5402" s="2"/>
      <c r="G5402" s="15">
        <f ca="1">_xlfn.NORM.INV(H5402,Normaal_Mu,Normaal_Sigma)</f>
        <v>3.4544209303651585</v>
      </c>
      <c r="H5402" s="2">
        <f t="shared" ca="1" si="583"/>
        <v>0.21982347394443602</v>
      </c>
      <c r="I5402" s="2"/>
      <c r="J5402" s="15">
        <f ca="1">-LN(K5402) /NegExp_Labda</f>
        <v>11.785488455018211</v>
      </c>
      <c r="K5402" s="2">
        <f t="shared" ca="1" si="584"/>
        <v>9.4694657914058844E-2</v>
      </c>
      <c r="L5402" s="2"/>
      <c r="M5402" s="17">
        <f t="shared" ca="1" si="579"/>
        <v>6</v>
      </c>
      <c r="N5402" s="2">
        <f t="shared" ca="1" si="580"/>
        <v>0.64079328079749609</v>
      </c>
      <c r="O5402" s="2"/>
      <c r="P5402" s="31">
        <f t="shared" ca="1" si="585"/>
        <v>6.584360525533361</v>
      </c>
    </row>
    <row r="5403" spans="1:16" x14ac:dyDescent="0.25">
      <c r="A5403" s="32">
        <f ca="1">Uniform_A+B5403*(Uniform_B-Uniform_A)</f>
        <v>3.1259330852804346</v>
      </c>
      <c r="B5403" s="2">
        <f t="shared" ca="1" si="581"/>
        <v>0.31259330852804346</v>
      </c>
      <c r="C5403" s="4"/>
      <c r="D5403" s="5">
        <f ca="1">IF(E5403&lt;(Driehoek_C-Driehoek_A)/(Driehoek_B-Driehoek_A),Driehoek_A+SQRT(E5403*(Driehoek_B-Driehoek_A)*(Driehoek_C-Driehoek_A)),Driehoek_B-SQRT((1-E5403)*(Driehoek_B-Driehoek_A)*(Driehoek_B-Driehoek_C)))</f>
        <v>6.6282291262686135</v>
      </c>
      <c r="E5403" s="2">
        <f t="shared" ca="1" si="582"/>
        <v>0.83927722635769875</v>
      </c>
      <c r="F5403" s="2"/>
      <c r="G5403" s="15">
        <f ca="1">_xlfn.NORM.INV(H5403,Normaal_Mu,Normaal_Sigma)</f>
        <v>8.4453785191482744</v>
      </c>
      <c r="H5403" s="2">
        <f t="shared" ca="1" si="583"/>
        <v>0.95752763318160106</v>
      </c>
      <c r="I5403" s="2"/>
      <c r="J5403" s="15">
        <f ca="1">-LN(K5403) /NegExp_Labda</f>
        <v>0.78232090220032258</v>
      </c>
      <c r="K5403" s="2">
        <f t="shared" ca="1" si="584"/>
        <v>0.85516214868615181</v>
      </c>
      <c r="L5403" s="2"/>
      <c r="M5403" s="17">
        <f t="shared" ca="1" si="579"/>
        <v>5</v>
      </c>
      <c r="N5403" s="2">
        <f t="shared" ca="1" si="580"/>
        <v>0.59999902112658365</v>
      </c>
      <c r="O5403" s="2"/>
      <c r="P5403" s="31">
        <f t="shared" ca="1" si="585"/>
        <v>4.7963723265795286</v>
      </c>
    </row>
    <row r="5404" spans="1:16" x14ac:dyDescent="0.25">
      <c r="A5404" s="32">
        <f ca="1">Uniform_A+B5404*(Uniform_B-Uniform_A)</f>
        <v>3.1761851304506941</v>
      </c>
      <c r="B5404" s="2">
        <f t="shared" ca="1" si="581"/>
        <v>0.31761851304506938</v>
      </c>
      <c r="C5404" s="4"/>
      <c r="D5404" s="5">
        <f ca="1">IF(E5404&lt;(Driehoek_C-Driehoek_A)/(Driehoek_B-Driehoek_A),Driehoek_A+SQRT(E5404*(Driehoek_B-Driehoek_A)*(Driehoek_C-Driehoek_A)),Driehoek_B-SQRT((1-E5404)*(Driehoek_B-Driehoek_A)*(Driehoek_B-Driehoek_C)))</f>
        <v>2.2909353178346792</v>
      </c>
      <c r="E5404" s="2">
        <f t="shared" ca="1" si="582"/>
        <v>6.0459542259689858E-3</v>
      </c>
      <c r="F5404" s="2"/>
      <c r="G5404" s="15">
        <f ca="1">_xlfn.NORM.INV(H5404,Normaal_Mu,Normaal_Sigma)</f>
        <v>-0.41827117862242869</v>
      </c>
      <c r="H5404" s="2">
        <f t="shared" ca="1" si="583"/>
        <v>3.3729382508274064E-3</v>
      </c>
      <c r="I5404" s="2"/>
      <c r="J5404" s="15">
        <f ca="1">-LN(K5404) /NegExp_Labda</f>
        <v>0.2684271621460374</v>
      </c>
      <c r="K5404" s="2">
        <f t="shared" ca="1" si="584"/>
        <v>0.94773018479845628</v>
      </c>
      <c r="L5404" s="2"/>
      <c r="M5404" s="17">
        <f t="shared" ca="1" si="579"/>
        <v>6</v>
      </c>
      <c r="N5404" s="2">
        <f t="shared" ca="1" si="580"/>
        <v>0.74961853007385026</v>
      </c>
      <c r="O5404" s="2"/>
      <c r="P5404" s="31">
        <f t="shared" ca="1" si="585"/>
        <v>2.263455286361796</v>
      </c>
    </row>
    <row r="5405" spans="1:16" x14ac:dyDescent="0.25">
      <c r="A5405" s="32">
        <f ca="1">Uniform_A+B5405*(Uniform_B-Uniform_A)</f>
        <v>9.9439271076955986</v>
      </c>
      <c r="B5405" s="2">
        <f t="shared" ca="1" si="581"/>
        <v>0.99439271076955993</v>
      </c>
      <c r="C5405" s="4"/>
      <c r="D5405" s="5">
        <f ca="1">IF(E5405&lt;(Driehoek_C-Driehoek_A)/(Driehoek_B-Driehoek_A),Driehoek_A+SQRT(E5405*(Driehoek_B-Driehoek_A)*(Driehoek_C-Driehoek_A)),Driehoek_B-SQRT((1-E5405)*(Driehoek_B-Driehoek_A)*(Driehoek_B-Driehoek_C)))</f>
        <v>7.0573281105708574</v>
      </c>
      <c r="E5405" s="2">
        <f t="shared" ca="1" si="582"/>
        <v>0.89217216942919442</v>
      </c>
      <c r="F5405" s="2"/>
      <c r="G5405" s="15">
        <f ca="1">_xlfn.NORM.INV(H5405,Normaal_Mu,Normaal_Sigma)</f>
        <v>4.1747012156351868</v>
      </c>
      <c r="H5405" s="2">
        <f t="shared" ca="1" si="583"/>
        <v>0.3399317540293374</v>
      </c>
      <c r="I5405" s="2"/>
      <c r="J5405" s="15">
        <f ca="1">-LN(K5405) /NegExp_Labda</f>
        <v>9.6728021346156559E-2</v>
      </c>
      <c r="K5405" s="2">
        <f t="shared" ca="1" si="584"/>
        <v>0.98084032105674857</v>
      </c>
      <c r="L5405" s="2"/>
      <c r="M5405" s="17">
        <f t="shared" ca="1" si="579"/>
        <v>3</v>
      </c>
      <c r="N5405" s="2">
        <f t="shared" ca="1" si="580"/>
        <v>0.26216794052875814</v>
      </c>
      <c r="O5405" s="2"/>
      <c r="P5405" s="31">
        <f t="shared" ca="1" si="585"/>
        <v>4.8545368910495608</v>
      </c>
    </row>
    <row r="5406" spans="1:16" x14ac:dyDescent="0.25">
      <c r="A5406" s="32">
        <f ca="1">Uniform_A+B5406*(Uniform_B-Uniform_A)</f>
        <v>1.1235474374136278</v>
      </c>
      <c r="B5406" s="2">
        <f t="shared" ca="1" si="581"/>
        <v>0.11235474374136278</v>
      </c>
      <c r="C5406" s="4"/>
      <c r="D5406" s="5">
        <f ca="1">IF(E5406&lt;(Driehoek_C-Driehoek_A)/(Driehoek_B-Driehoek_A),Driehoek_A+SQRT(E5406*(Driehoek_B-Driehoek_A)*(Driehoek_C-Driehoek_A)),Driehoek_B-SQRT((1-E5406)*(Driehoek_B-Driehoek_A)*(Driehoek_B-Driehoek_C)))</f>
        <v>6.2104320363869343</v>
      </c>
      <c r="E5406" s="2">
        <f t="shared" ca="1" si="582"/>
        <v>0.7776660164681044</v>
      </c>
      <c r="F5406" s="2"/>
      <c r="G5406" s="15">
        <f ca="1">_xlfn.NORM.INV(H5406,Normaal_Mu,Normaal_Sigma)</f>
        <v>3.7965083893214011</v>
      </c>
      <c r="H5406" s="2">
        <f t="shared" ca="1" si="583"/>
        <v>0.27367167733229214</v>
      </c>
      <c r="I5406" s="2"/>
      <c r="J5406" s="15">
        <f ca="1">-LN(K5406) /NegExp_Labda</f>
        <v>5.6386595766369858</v>
      </c>
      <c r="K5406" s="2">
        <f t="shared" ca="1" si="584"/>
        <v>0.32376675470355087</v>
      </c>
      <c r="L5406" s="2"/>
      <c r="M5406" s="17">
        <f t="shared" ca="1" si="579"/>
        <v>2</v>
      </c>
      <c r="N5406" s="2">
        <f t="shared" ca="1" si="580"/>
        <v>0.10584153078286751</v>
      </c>
      <c r="O5406" s="2"/>
      <c r="P5406" s="31">
        <f t="shared" ca="1" si="585"/>
        <v>3.7538294879517897</v>
      </c>
    </row>
    <row r="5407" spans="1:16" x14ac:dyDescent="0.25">
      <c r="A5407" s="32">
        <f ca="1">Uniform_A+B5407*(Uniform_B-Uniform_A)</f>
        <v>3.6194211598985349</v>
      </c>
      <c r="B5407" s="2">
        <f t="shared" ca="1" si="581"/>
        <v>0.36194211598985349</v>
      </c>
      <c r="C5407" s="4"/>
      <c r="D5407" s="5">
        <f ca="1">IF(E5407&lt;(Driehoek_C-Driehoek_A)/(Driehoek_B-Driehoek_A),Driehoek_A+SQRT(E5407*(Driehoek_B-Driehoek_A)*(Driehoek_C-Driehoek_A)),Driehoek_B-SQRT((1-E5407)*(Driehoek_B-Driehoek_A)*(Driehoek_B-Driehoek_C)))</f>
        <v>5.3325595321298742</v>
      </c>
      <c r="E5407" s="2">
        <f t="shared" ca="1" si="582"/>
        <v>0.61571086898938732</v>
      </c>
      <c r="F5407" s="2"/>
      <c r="G5407" s="15">
        <f ca="1">_xlfn.NORM.INV(H5407,Normaal_Mu,Normaal_Sigma)</f>
        <v>5.2174656499147583</v>
      </c>
      <c r="H5407" s="2">
        <f t="shared" ca="1" si="583"/>
        <v>0.54329279717531409</v>
      </c>
      <c r="I5407" s="2"/>
      <c r="J5407" s="15">
        <f ca="1">-LN(K5407) /NegExp_Labda</f>
        <v>7.6187701523207627</v>
      </c>
      <c r="K5407" s="2">
        <f t="shared" ca="1" si="584"/>
        <v>0.21789237506445081</v>
      </c>
      <c r="L5407" s="2"/>
      <c r="M5407" s="17">
        <f t="shared" ca="1" si="579"/>
        <v>3</v>
      </c>
      <c r="N5407" s="2">
        <f t="shared" ca="1" si="580"/>
        <v>0.1481873664489004</v>
      </c>
      <c r="O5407" s="2"/>
      <c r="P5407" s="31">
        <f t="shared" ca="1" si="585"/>
        <v>4.9576432988527861</v>
      </c>
    </row>
    <row r="5408" spans="1:16" x14ac:dyDescent="0.25">
      <c r="A5408" s="32">
        <f ca="1">Uniform_A+B5408*(Uniform_B-Uniform_A)</f>
        <v>0.43645749229991426</v>
      </c>
      <c r="B5408" s="2">
        <f t="shared" ca="1" si="581"/>
        <v>4.3645749229991426E-2</v>
      </c>
      <c r="C5408" s="4"/>
      <c r="D5408" s="5">
        <f ca="1">IF(E5408&lt;(Driehoek_C-Driehoek_A)/(Driehoek_B-Driehoek_A),Driehoek_A+SQRT(E5408*(Driehoek_B-Driehoek_A)*(Driehoek_C-Driehoek_A)),Driehoek_B-SQRT((1-E5408)*(Driehoek_B-Driehoek_A)*(Driehoek_B-Driehoek_C)))</f>
        <v>5.4949609681489147</v>
      </c>
      <c r="E5408" s="2">
        <f t="shared" ca="1" si="582"/>
        <v>0.648991468148583</v>
      </c>
      <c r="F5408" s="2"/>
      <c r="G5408" s="15">
        <f ca="1">_xlfn.NORM.INV(H5408,Normaal_Mu,Normaal_Sigma)</f>
        <v>3.5739197053823779</v>
      </c>
      <c r="H5408" s="2">
        <f t="shared" ca="1" si="583"/>
        <v>0.23791045720203952</v>
      </c>
      <c r="I5408" s="2"/>
      <c r="J5408" s="15">
        <f ca="1">-LN(K5408) /NegExp_Labda</f>
        <v>2.2358044911729262</v>
      </c>
      <c r="K5408" s="2">
        <f t="shared" ca="1" si="584"/>
        <v>0.63944101506690942</v>
      </c>
      <c r="L5408" s="2"/>
      <c r="M5408" s="17">
        <f t="shared" ca="1" si="579"/>
        <v>4</v>
      </c>
      <c r="N5408" s="2">
        <f t="shared" ca="1" si="580"/>
        <v>0.30709869760996045</v>
      </c>
      <c r="O5408" s="2"/>
      <c r="P5408" s="31">
        <f t="shared" ca="1" si="585"/>
        <v>3.1482285314008265</v>
      </c>
    </row>
    <row r="5409" spans="1:16" x14ac:dyDescent="0.25">
      <c r="A5409" s="32">
        <f ca="1">Uniform_A+B5409*(Uniform_B-Uniform_A)</f>
        <v>4.205309724378715</v>
      </c>
      <c r="B5409" s="2">
        <f t="shared" ca="1" si="581"/>
        <v>0.42053097243787152</v>
      </c>
      <c r="C5409" s="4"/>
      <c r="D5409" s="5">
        <f ca="1">IF(E5409&lt;(Driehoek_C-Driehoek_A)/(Driehoek_B-Driehoek_A),Driehoek_A+SQRT(E5409*(Driehoek_B-Driehoek_A)*(Driehoek_C-Driehoek_A)),Driehoek_B-SQRT((1-E5409)*(Driehoek_B-Driehoek_A)*(Driehoek_B-Driehoek_C)))</f>
        <v>5.6408276829772106</v>
      </c>
      <c r="E5409" s="2">
        <f t="shared" ca="1" si="582"/>
        <v>0.67759889555850705</v>
      </c>
      <c r="F5409" s="2"/>
      <c r="G5409" s="15">
        <f ca="1">_xlfn.NORM.INV(H5409,Normaal_Mu,Normaal_Sigma)</f>
        <v>4.308499280124086</v>
      </c>
      <c r="H5409" s="2">
        <f t="shared" ca="1" si="583"/>
        <v>0.36476516692905159</v>
      </c>
      <c r="I5409" s="2"/>
      <c r="J5409" s="15">
        <f ca="1">-LN(K5409) /NegExp_Labda</f>
        <v>2.6320707891795441</v>
      </c>
      <c r="K5409" s="2">
        <f t="shared" ca="1" si="584"/>
        <v>0.59071940294293679</v>
      </c>
      <c r="L5409" s="2"/>
      <c r="M5409" s="17">
        <f t="shared" ca="1" si="579"/>
        <v>8</v>
      </c>
      <c r="N5409" s="2">
        <f t="shared" ca="1" si="580"/>
        <v>0.88158284339833726</v>
      </c>
      <c r="O5409" s="2"/>
      <c r="P5409" s="31">
        <f t="shared" ca="1" si="585"/>
        <v>4.957341495331911</v>
      </c>
    </row>
    <row r="5410" spans="1:16" x14ac:dyDescent="0.25">
      <c r="A5410" s="32">
        <f ca="1">Uniform_A+B5410*(Uniform_B-Uniform_A)</f>
        <v>8.9903296654442535</v>
      </c>
      <c r="B5410" s="2">
        <f t="shared" ca="1" si="581"/>
        <v>0.89903296654442544</v>
      </c>
      <c r="C5410" s="4"/>
      <c r="D5410" s="5">
        <f ca="1">IF(E5410&lt;(Driehoek_C-Driehoek_A)/(Driehoek_B-Driehoek_A),Driehoek_A+SQRT(E5410*(Driehoek_B-Driehoek_A)*(Driehoek_C-Driehoek_A)),Driehoek_B-SQRT((1-E5410)*(Driehoek_B-Driehoek_A)*(Driehoek_B-Driehoek_C)))</f>
        <v>3.9100883202383789</v>
      </c>
      <c r="E5410" s="2">
        <f t="shared" ca="1" si="582"/>
        <v>0.26060267079364807</v>
      </c>
      <c r="F5410" s="2"/>
      <c r="G5410" s="15">
        <f ca="1">_xlfn.NORM.INV(H5410,Normaal_Mu,Normaal_Sigma)</f>
        <v>6.3584545558698151</v>
      </c>
      <c r="H5410" s="2">
        <f t="shared" ca="1" si="583"/>
        <v>0.75150306696135893</v>
      </c>
      <c r="I5410" s="2"/>
      <c r="J5410" s="15">
        <f ca="1">-LN(K5410) /NegExp_Labda</f>
        <v>6.0887273967082045</v>
      </c>
      <c r="K5410" s="2">
        <f t="shared" ca="1" si="584"/>
        <v>0.29589652030579916</v>
      </c>
      <c r="L5410" s="2"/>
      <c r="M5410" s="17">
        <f t="shared" ca="1" si="579"/>
        <v>4</v>
      </c>
      <c r="N5410" s="2">
        <f t="shared" ca="1" si="580"/>
        <v>0.28112261178539277</v>
      </c>
      <c r="O5410" s="2"/>
      <c r="P5410" s="31">
        <f t="shared" ca="1" si="585"/>
        <v>5.8695199876521311</v>
      </c>
    </row>
    <row r="5411" spans="1:16" x14ac:dyDescent="0.25">
      <c r="A5411" s="32">
        <f ca="1">Uniform_A+B5411*(Uniform_B-Uniform_A)</f>
        <v>1.8470977780124276</v>
      </c>
      <c r="B5411" s="2">
        <f t="shared" ca="1" si="581"/>
        <v>0.18470977780124276</v>
      </c>
      <c r="C5411" s="4"/>
      <c r="D5411" s="5">
        <f ca="1">IF(E5411&lt;(Driehoek_C-Driehoek_A)/(Driehoek_B-Driehoek_A),Driehoek_A+SQRT(E5411*(Driehoek_B-Driehoek_A)*(Driehoek_C-Driehoek_A)),Driehoek_B-SQRT((1-E5411)*(Driehoek_B-Driehoek_A)*(Driehoek_B-Driehoek_C)))</f>
        <v>4.4210337127866088</v>
      </c>
      <c r="E5411" s="2">
        <f t="shared" ca="1" si="582"/>
        <v>0.40094479258752036</v>
      </c>
      <c r="F5411" s="2"/>
      <c r="G5411" s="15">
        <f ca="1">_xlfn.NORM.INV(H5411,Normaal_Mu,Normaal_Sigma)</f>
        <v>3.0585025486617603</v>
      </c>
      <c r="H5411" s="2">
        <f t="shared" ca="1" si="583"/>
        <v>0.16583671068524708</v>
      </c>
      <c r="I5411" s="2"/>
      <c r="J5411" s="15">
        <f ca="1">-LN(K5411) /NegExp_Labda</f>
        <v>1.2384352414940465</v>
      </c>
      <c r="K5411" s="2">
        <f t="shared" ca="1" si="584"/>
        <v>0.7806041964675563</v>
      </c>
      <c r="L5411" s="2"/>
      <c r="M5411" s="17">
        <f t="shared" ca="1" si="579"/>
        <v>2</v>
      </c>
      <c r="N5411" s="2">
        <f t="shared" ca="1" si="580"/>
        <v>0.12454930203203463</v>
      </c>
      <c r="O5411" s="2"/>
      <c r="P5411" s="31">
        <f t="shared" ca="1" si="585"/>
        <v>2.5130138561909687</v>
      </c>
    </row>
    <row r="5412" spans="1:16" x14ac:dyDescent="0.25">
      <c r="A5412" s="32">
        <f ca="1">Uniform_A+B5412*(Uniform_B-Uniform_A)</f>
        <v>5.3258246403175393</v>
      </c>
      <c r="B5412" s="2">
        <f t="shared" ca="1" si="581"/>
        <v>0.53258246403175391</v>
      </c>
      <c r="C5412" s="4"/>
      <c r="D5412" s="5">
        <f ca="1">IF(E5412&lt;(Driehoek_C-Driehoek_A)/(Driehoek_B-Driehoek_A),Driehoek_A+SQRT(E5412*(Driehoek_B-Driehoek_A)*(Driehoek_C-Driehoek_A)),Driehoek_B-SQRT((1-E5412)*(Driehoek_B-Driehoek_A)*(Driehoek_B-Driehoek_C)))</f>
        <v>3.5608172673407461</v>
      </c>
      <c r="E5412" s="2">
        <f t="shared" ca="1" si="582"/>
        <v>0.1740107530020738</v>
      </c>
      <c r="F5412" s="2"/>
      <c r="G5412" s="15">
        <f ca="1">_xlfn.NORM.INV(H5412,Normaal_Mu,Normaal_Sigma)</f>
        <v>4.3364005292960597</v>
      </c>
      <c r="H5412" s="2">
        <f t="shared" ca="1" si="583"/>
        <v>0.37002024206558082</v>
      </c>
      <c r="I5412" s="2"/>
      <c r="J5412" s="15">
        <f ca="1">-LN(K5412) /NegExp_Labda</f>
        <v>11.685486581201776</v>
      </c>
      <c r="K5412" s="2">
        <f t="shared" ca="1" si="584"/>
        <v>9.6607653102292912E-2</v>
      </c>
      <c r="L5412" s="2"/>
      <c r="M5412" s="17">
        <f t="shared" ca="1" si="579"/>
        <v>3</v>
      </c>
      <c r="N5412" s="2">
        <f t="shared" ca="1" si="580"/>
        <v>0.13008877112609507</v>
      </c>
      <c r="O5412" s="2"/>
      <c r="P5412" s="31">
        <f t="shared" ca="1" si="585"/>
        <v>5.5817058036312241</v>
      </c>
    </row>
    <row r="5413" spans="1:16" x14ac:dyDescent="0.25">
      <c r="A5413" s="32">
        <f ca="1">Uniform_A+B5413*(Uniform_B-Uniform_A)</f>
        <v>7.5696065229218359</v>
      </c>
      <c r="B5413" s="2">
        <f t="shared" ca="1" si="581"/>
        <v>0.75696065229218357</v>
      </c>
      <c r="C5413" s="4"/>
      <c r="D5413" s="5">
        <f ca="1">IF(E5413&lt;(Driehoek_C-Driehoek_A)/(Driehoek_B-Driehoek_A),Driehoek_A+SQRT(E5413*(Driehoek_B-Driehoek_A)*(Driehoek_C-Driehoek_A)),Driehoek_B-SQRT((1-E5413)*(Driehoek_B-Driehoek_A)*(Driehoek_B-Driehoek_C)))</f>
        <v>3.2269235545087636</v>
      </c>
      <c r="E5413" s="2">
        <f t="shared" ca="1" si="582"/>
        <v>0.10752438632917283</v>
      </c>
      <c r="F5413" s="2"/>
      <c r="G5413" s="15">
        <f ca="1">_xlfn.NORM.INV(H5413,Normaal_Mu,Normaal_Sigma)</f>
        <v>6.5801448361409616</v>
      </c>
      <c r="H5413" s="2">
        <f t="shared" ca="1" si="583"/>
        <v>0.78525726158174836</v>
      </c>
      <c r="I5413" s="2"/>
      <c r="J5413" s="15">
        <f ca="1">-LN(K5413) /NegExp_Labda</f>
        <v>8.4841170008526134</v>
      </c>
      <c r="K5413" s="2">
        <f t="shared" ca="1" si="584"/>
        <v>0.18326475919104956</v>
      </c>
      <c r="L5413" s="2"/>
      <c r="M5413" s="17">
        <f t="shared" ca="1" si="579"/>
        <v>6</v>
      </c>
      <c r="N5413" s="2">
        <f t="shared" ca="1" si="580"/>
        <v>0.76194046015966921</v>
      </c>
      <c r="O5413" s="2"/>
      <c r="P5413" s="31">
        <f t="shared" ca="1" si="585"/>
        <v>6.3721583828848356</v>
      </c>
    </row>
    <row r="5414" spans="1:16" x14ac:dyDescent="0.25">
      <c r="A5414" s="32">
        <f ca="1">Uniform_A+B5414*(Uniform_B-Uniform_A)</f>
        <v>0.35432471753071515</v>
      </c>
      <c r="B5414" s="2">
        <f t="shared" ca="1" si="581"/>
        <v>3.5432471753071515E-2</v>
      </c>
      <c r="C5414" s="4"/>
      <c r="D5414" s="5">
        <f ca="1">IF(E5414&lt;(Driehoek_C-Driehoek_A)/(Driehoek_B-Driehoek_A),Driehoek_A+SQRT(E5414*(Driehoek_B-Driehoek_A)*(Driehoek_C-Driehoek_A)),Driehoek_B-SQRT((1-E5414)*(Driehoek_B-Driehoek_A)*(Driehoek_B-Driehoek_C)))</f>
        <v>4.4934045380663123</v>
      </c>
      <c r="E5414" s="2">
        <f t="shared" ca="1" si="582"/>
        <v>0.41973135264224826</v>
      </c>
      <c r="F5414" s="2"/>
      <c r="G5414" s="15">
        <f ca="1">_xlfn.NORM.INV(H5414,Normaal_Mu,Normaal_Sigma)</f>
        <v>6.5243568507094558</v>
      </c>
      <c r="H5414" s="2">
        <f t="shared" ca="1" si="583"/>
        <v>0.77702323961414821</v>
      </c>
      <c r="I5414" s="2"/>
      <c r="J5414" s="15">
        <f ca="1">-LN(K5414) /NegExp_Labda</f>
        <v>5.1593948887696091E-2</v>
      </c>
      <c r="K5414" s="2">
        <f t="shared" ca="1" si="584"/>
        <v>0.98973426628542771</v>
      </c>
      <c r="L5414" s="2"/>
      <c r="M5414" s="17">
        <f t="shared" ca="1" si="579"/>
        <v>7</v>
      </c>
      <c r="N5414" s="2">
        <f t="shared" ca="1" si="580"/>
        <v>0.86317842729032523</v>
      </c>
      <c r="O5414" s="2"/>
      <c r="P5414" s="31">
        <f t="shared" ca="1" si="585"/>
        <v>3.6847360110388356</v>
      </c>
    </row>
    <row r="5415" spans="1:16" x14ac:dyDescent="0.25">
      <c r="A5415" s="32">
        <f ca="1">Uniform_A+B5415*(Uniform_B-Uniform_A)</f>
        <v>9.197838987340667</v>
      </c>
      <c r="B5415" s="2">
        <f t="shared" ca="1" si="581"/>
        <v>0.91978389873406674</v>
      </c>
      <c r="C5415" s="4"/>
      <c r="D5415" s="5">
        <f ca="1">IF(E5415&lt;(Driehoek_C-Driehoek_A)/(Driehoek_B-Driehoek_A),Driehoek_A+SQRT(E5415*(Driehoek_B-Driehoek_A)*(Driehoek_C-Driehoek_A)),Driehoek_B-SQRT((1-E5415)*(Driehoek_B-Driehoek_A)*(Driehoek_B-Driehoek_C)))</f>
        <v>3.9955865861801501</v>
      </c>
      <c r="E5415" s="2">
        <f t="shared" ca="1" si="582"/>
        <v>0.28445470163872466</v>
      </c>
      <c r="F5415" s="2"/>
      <c r="G5415" s="15">
        <f ca="1">_xlfn.NORM.INV(H5415,Normaal_Mu,Normaal_Sigma)</f>
        <v>5.1635808524015001</v>
      </c>
      <c r="H5415" s="2">
        <f t="shared" ca="1" si="583"/>
        <v>0.5325933153242477</v>
      </c>
      <c r="I5415" s="2"/>
      <c r="J5415" s="15">
        <f ca="1">-LN(K5415) /NegExp_Labda</f>
        <v>8.452178174757897</v>
      </c>
      <c r="K5415" s="2">
        <f t="shared" ca="1" si="584"/>
        <v>0.18443915834540259</v>
      </c>
      <c r="L5415" s="2"/>
      <c r="M5415" s="17">
        <f t="shared" ca="1" si="579"/>
        <v>3</v>
      </c>
      <c r="N5415" s="2">
        <f t="shared" ca="1" si="580"/>
        <v>0.17474938550690122</v>
      </c>
      <c r="O5415" s="2"/>
      <c r="P5415" s="31">
        <f t="shared" ca="1" si="585"/>
        <v>5.9618369201360419</v>
      </c>
    </row>
    <row r="5416" spans="1:16" x14ac:dyDescent="0.25">
      <c r="A5416" s="32">
        <f ca="1">Uniform_A+B5416*(Uniform_B-Uniform_A)</f>
        <v>7.7721824563704658</v>
      </c>
      <c r="B5416" s="2">
        <f t="shared" ca="1" si="581"/>
        <v>0.77721824563704656</v>
      </c>
      <c r="C5416" s="4"/>
      <c r="D5416" s="5">
        <f ca="1">IF(E5416&lt;(Driehoek_C-Driehoek_A)/(Driehoek_B-Driehoek_A),Driehoek_A+SQRT(E5416*(Driehoek_B-Driehoek_A)*(Driehoek_C-Driehoek_A)),Driehoek_B-SQRT((1-E5416)*(Driehoek_B-Driehoek_A)*(Driehoek_B-Driehoek_C)))</f>
        <v>4.8367473579486511</v>
      </c>
      <c r="E5416" s="2">
        <f t="shared" ca="1" si="582"/>
        <v>0.50478078395578463</v>
      </c>
      <c r="F5416" s="2"/>
      <c r="G5416" s="15">
        <f ca="1">_xlfn.NORM.INV(H5416,Normaal_Mu,Normaal_Sigma)</f>
        <v>7.4831633381795406</v>
      </c>
      <c r="H5416" s="2">
        <f t="shared" ca="1" si="583"/>
        <v>0.89280452572682767</v>
      </c>
      <c r="I5416" s="2"/>
      <c r="J5416" s="15">
        <f ca="1">-LN(K5416) /NegExp_Labda</f>
        <v>3.1273295349843431</v>
      </c>
      <c r="K5416" s="2">
        <f t="shared" ca="1" si="584"/>
        <v>0.53501210455968795</v>
      </c>
      <c r="L5416" s="2"/>
      <c r="M5416" s="17">
        <f t="shared" ca="1" si="579"/>
        <v>5</v>
      </c>
      <c r="N5416" s="2">
        <f t="shared" ca="1" si="580"/>
        <v>0.5368697093788739</v>
      </c>
      <c r="O5416" s="2"/>
      <c r="P5416" s="31">
        <f t="shared" ca="1" si="585"/>
        <v>5.6438845374966</v>
      </c>
    </row>
    <row r="5417" spans="1:16" x14ac:dyDescent="0.25">
      <c r="A5417" s="32">
        <f ca="1">Uniform_A+B5417*(Uniform_B-Uniform_A)</f>
        <v>9.1120051165944531</v>
      </c>
      <c r="B5417" s="2">
        <f t="shared" ca="1" si="581"/>
        <v>0.91120051165944538</v>
      </c>
      <c r="C5417" s="4"/>
      <c r="D5417" s="5">
        <f ca="1">IF(E5417&lt;(Driehoek_C-Driehoek_A)/(Driehoek_B-Driehoek_A),Driehoek_A+SQRT(E5417*(Driehoek_B-Driehoek_A)*(Driehoek_C-Driehoek_A)),Driehoek_B-SQRT((1-E5417)*(Driehoek_B-Driehoek_A)*(Driehoek_B-Driehoek_C)))</f>
        <v>3.614893916965582</v>
      </c>
      <c r="E5417" s="2">
        <f t="shared" ca="1" si="582"/>
        <v>0.18627731164660288</v>
      </c>
      <c r="F5417" s="2"/>
      <c r="G5417" s="15">
        <f ca="1">_xlfn.NORM.INV(H5417,Normaal_Mu,Normaal_Sigma)</f>
        <v>8.6284318967777178</v>
      </c>
      <c r="H5417" s="2">
        <f t="shared" ca="1" si="583"/>
        <v>0.96517775712147058</v>
      </c>
      <c r="I5417" s="2"/>
      <c r="J5417" s="15">
        <f ca="1">-LN(K5417) /NegExp_Labda</f>
        <v>2.5971676426335097</v>
      </c>
      <c r="K5417" s="2">
        <f t="shared" ca="1" si="584"/>
        <v>0.59485742230675154</v>
      </c>
      <c r="L5417" s="2"/>
      <c r="M5417" s="17">
        <f t="shared" ca="1" si="579"/>
        <v>6</v>
      </c>
      <c r="N5417" s="2">
        <f t="shared" ca="1" si="580"/>
        <v>0.74094973708498546</v>
      </c>
      <c r="O5417" s="2"/>
      <c r="P5417" s="31">
        <f t="shared" ca="1" si="585"/>
        <v>5.990499714594252</v>
      </c>
    </row>
    <row r="5418" spans="1:16" x14ac:dyDescent="0.25">
      <c r="A5418" s="32">
        <f ca="1">Uniform_A+B5418*(Uniform_B-Uniform_A)</f>
        <v>9.4187488919229452</v>
      </c>
      <c r="B5418" s="2">
        <f t="shared" ca="1" si="581"/>
        <v>0.94187488919229456</v>
      </c>
      <c r="C5418" s="4"/>
      <c r="D5418" s="5">
        <f ca="1">IF(E5418&lt;(Driehoek_C-Driehoek_A)/(Driehoek_B-Driehoek_A),Driehoek_A+SQRT(E5418*(Driehoek_B-Driehoek_A)*(Driehoek_C-Driehoek_A)),Driehoek_B-SQRT((1-E5418)*(Driehoek_B-Driehoek_A)*(Driehoek_B-Driehoek_C)))</f>
        <v>4.7978997500183693</v>
      </c>
      <c r="E5418" s="2">
        <f t="shared" ca="1" si="582"/>
        <v>0.49549581397440912</v>
      </c>
      <c r="F5418" s="2"/>
      <c r="G5418" s="15">
        <f ca="1">_xlfn.NORM.INV(H5418,Normaal_Mu,Normaal_Sigma)</f>
        <v>6.2223558610911027</v>
      </c>
      <c r="H5418" s="2">
        <f t="shared" ca="1" si="583"/>
        <v>0.72945910388134771</v>
      </c>
      <c r="I5418" s="2"/>
      <c r="J5418" s="15">
        <f ca="1">-LN(K5418) /NegExp_Labda</f>
        <v>1.8527323196679335</v>
      </c>
      <c r="K5418" s="2">
        <f t="shared" ca="1" si="584"/>
        <v>0.69035697235370785</v>
      </c>
      <c r="L5418" s="2"/>
      <c r="M5418" s="17">
        <f t="shared" ca="1" si="579"/>
        <v>5</v>
      </c>
      <c r="N5418" s="2">
        <f t="shared" ca="1" si="580"/>
        <v>0.45626516467082712</v>
      </c>
      <c r="O5418" s="2"/>
      <c r="P5418" s="31">
        <f t="shared" ca="1" si="585"/>
        <v>5.45834736454007</v>
      </c>
    </row>
    <row r="5419" spans="1:16" x14ac:dyDescent="0.25">
      <c r="A5419" s="32">
        <f ca="1">Uniform_A+B5419*(Uniform_B-Uniform_A)</f>
        <v>7.8219681265337169</v>
      </c>
      <c r="B5419" s="2">
        <f t="shared" ca="1" si="581"/>
        <v>0.78219681265337171</v>
      </c>
      <c r="C5419" s="4"/>
      <c r="D5419" s="5">
        <f ca="1">IF(E5419&lt;(Driehoek_C-Driehoek_A)/(Driehoek_B-Driehoek_A),Driehoek_A+SQRT(E5419*(Driehoek_B-Driehoek_A)*(Driehoek_C-Driehoek_A)),Driehoek_B-SQRT((1-E5419)*(Driehoek_B-Driehoek_A)*(Driehoek_B-Driehoek_C)))</f>
        <v>6.3368326202585878</v>
      </c>
      <c r="E5419" s="2">
        <f t="shared" ca="1" si="582"/>
        <v>0.79735827164232176</v>
      </c>
      <c r="F5419" s="2"/>
      <c r="G5419" s="15">
        <f ca="1">_xlfn.NORM.INV(H5419,Normaal_Mu,Normaal_Sigma)</f>
        <v>7.3779253717012718</v>
      </c>
      <c r="H5419" s="2">
        <f t="shared" ca="1" si="583"/>
        <v>0.88277282464881968</v>
      </c>
      <c r="I5419" s="2"/>
      <c r="J5419" s="15">
        <f ca="1">-LN(K5419) /NegExp_Labda</f>
        <v>8.7191301379194606</v>
      </c>
      <c r="K5419" s="2">
        <f t="shared" ca="1" si="584"/>
        <v>0.17485013776242142</v>
      </c>
      <c r="L5419" s="2"/>
      <c r="M5419" s="17">
        <f t="shared" ca="1" si="579"/>
        <v>6</v>
      </c>
      <c r="N5419" s="2">
        <f t="shared" ca="1" si="580"/>
        <v>0.73149288461031925</v>
      </c>
      <c r="O5419" s="2"/>
      <c r="P5419" s="31">
        <f t="shared" ca="1" si="585"/>
        <v>7.2511712512826083</v>
      </c>
    </row>
    <row r="5420" spans="1:16" x14ac:dyDescent="0.25">
      <c r="A5420" s="32">
        <f ca="1">Uniform_A+B5420*(Uniform_B-Uniform_A)</f>
        <v>0.68165213930944879</v>
      </c>
      <c r="B5420" s="2">
        <f t="shared" ca="1" si="581"/>
        <v>6.8165213930944879E-2</v>
      </c>
      <c r="C5420" s="4"/>
      <c r="D5420" s="5">
        <f ca="1">IF(E5420&lt;(Driehoek_C-Driehoek_A)/(Driehoek_B-Driehoek_A),Driehoek_A+SQRT(E5420*(Driehoek_B-Driehoek_A)*(Driehoek_C-Driehoek_A)),Driehoek_B-SQRT((1-E5420)*(Driehoek_B-Driehoek_A)*(Driehoek_B-Driehoek_C)))</f>
        <v>5.8492150768060753</v>
      </c>
      <c r="E5420" s="2">
        <f t="shared" ca="1" si="582"/>
        <v>0.71635869622211024</v>
      </c>
      <c r="F5420" s="2"/>
      <c r="G5420" s="15">
        <f ca="1">_xlfn.NORM.INV(H5420,Normaal_Mu,Normaal_Sigma)</f>
        <v>6.0816233545696328</v>
      </c>
      <c r="H5420" s="2">
        <f t="shared" ca="1" si="583"/>
        <v>0.70568130336499457</v>
      </c>
      <c r="I5420" s="2"/>
      <c r="J5420" s="15">
        <f ca="1">-LN(K5420) /NegExp_Labda</f>
        <v>16.041475819946363</v>
      </c>
      <c r="K5420" s="2">
        <f t="shared" ca="1" si="584"/>
        <v>4.0425473360509279E-2</v>
      </c>
      <c r="L5420" s="2"/>
      <c r="M5420" s="17">
        <f t="shared" ca="1" si="579"/>
        <v>5</v>
      </c>
      <c r="N5420" s="2">
        <f t="shared" ca="1" si="580"/>
        <v>0.49477659334917756</v>
      </c>
      <c r="O5420" s="2"/>
      <c r="P5420" s="31">
        <f t="shared" ca="1" si="585"/>
        <v>6.7307932781263045</v>
      </c>
    </row>
    <row r="5421" spans="1:16" x14ac:dyDescent="0.25">
      <c r="A5421" s="32">
        <f ca="1">Uniform_A+B5421*(Uniform_B-Uniform_A)</f>
        <v>8.507996371596322</v>
      </c>
      <c r="B5421" s="2">
        <f t="shared" ca="1" si="581"/>
        <v>0.85079963715963225</v>
      </c>
      <c r="C5421" s="4"/>
      <c r="D5421" s="5">
        <f ca="1">IF(E5421&lt;(Driehoek_C-Driehoek_A)/(Driehoek_B-Driehoek_A),Driehoek_A+SQRT(E5421*(Driehoek_B-Driehoek_A)*(Driehoek_C-Driehoek_A)),Driehoek_B-SQRT((1-E5421)*(Driehoek_B-Driehoek_A)*(Driehoek_B-Driehoek_C)))</f>
        <v>4.1154495661093602</v>
      </c>
      <c r="E5421" s="2">
        <f t="shared" ca="1" si="582"/>
        <v>0.3183190588222502</v>
      </c>
      <c r="F5421" s="2"/>
      <c r="G5421" s="15">
        <f ca="1">_xlfn.NORM.INV(H5421,Normaal_Mu,Normaal_Sigma)</f>
        <v>4.2021395560447878</v>
      </c>
      <c r="H5421" s="2">
        <f t="shared" ca="1" si="583"/>
        <v>0.34497230992044459</v>
      </c>
      <c r="I5421" s="2"/>
      <c r="J5421" s="15">
        <f ca="1">-LN(K5421) /NegExp_Labda</f>
        <v>17.532689253582898</v>
      </c>
      <c r="K5421" s="2">
        <f t="shared" ca="1" si="584"/>
        <v>3.0000601404130078E-2</v>
      </c>
      <c r="L5421" s="2"/>
      <c r="M5421" s="17">
        <f t="shared" ref="M5421:M5484" ca="1" si="586">VLOOKUP(N5421,$S$5:$T$105,2,TRUE)</f>
        <v>3</v>
      </c>
      <c r="N5421" s="2">
        <f t="shared" ca="1" si="580"/>
        <v>0.20186183740965391</v>
      </c>
      <c r="O5421" s="2"/>
      <c r="P5421" s="31">
        <f t="shared" ca="1" si="585"/>
        <v>7.4716549494666733</v>
      </c>
    </row>
    <row r="5422" spans="1:16" x14ac:dyDescent="0.25">
      <c r="A5422" s="32">
        <f ca="1">Uniform_A+B5422*(Uniform_B-Uniform_A)</f>
        <v>8.4330565828561248</v>
      </c>
      <c r="B5422" s="2">
        <f t="shared" ca="1" si="581"/>
        <v>0.84330565828561244</v>
      </c>
      <c r="C5422" s="4"/>
      <c r="D5422" s="5">
        <f ca="1">IF(E5422&lt;(Driehoek_C-Driehoek_A)/(Driehoek_B-Driehoek_A),Driehoek_A+SQRT(E5422*(Driehoek_B-Driehoek_A)*(Driehoek_C-Driehoek_A)),Driehoek_B-SQRT((1-E5422)*(Driehoek_B-Driehoek_A)*(Driehoek_B-Driehoek_C)))</f>
        <v>7.5855042531132355</v>
      </c>
      <c r="E5422" s="2">
        <f t="shared" ca="1" si="582"/>
        <v>0.94283433662969296</v>
      </c>
      <c r="F5422" s="2"/>
      <c r="G5422" s="15">
        <f ca="1">_xlfn.NORM.INV(H5422,Normaal_Mu,Normaal_Sigma)</f>
        <v>3.4255233729639505</v>
      </c>
      <c r="H5422" s="2">
        <f t="shared" ca="1" si="583"/>
        <v>0.21557118636703232</v>
      </c>
      <c r="I5422" s="2"/>
      <c r="J5422" s="15">
        <f ca="1">-LN(K5422) /NegExp_Labda</f>
        <v>0.3388560317970975</v>
      </c>
      <c r="K5422" s="2">
        <f t="shared" ca="1" si="584"/>
        <v>0.93447425088672564</v>
      </c>
      <c r="L5422" s="2"/>
      <c r="M5422" s="17">
        <f t="shared" ca="1" si="586"/>
        <v>6</v>
      </c>
      <c r="N5422" s="2">
        <f t="shared" ca="1" si="580"/>
        <v>0.69473762955237695</v>
      </c>
      <c r="O5422" s="2"/>
      <c r="P5422" s="31">
        <f t="shared" ca="1" si="585"/>
        <v>5.156588048146082</v>
      </c>
    </row>
    <row r="5423" spans="1:16" x14ac:dyDescent="0.25">
      <c r="A5423" s="32">
        <f ca="1">Uniform_A+B5423*(Uniform_B-Uniform_A)</f>
        <v>5.3853313983993134</v>
      </c>
      <c r="B5423" s="2">
        <f t="shared" ca="1" si="581"/>
        <v>0.53853313983993134</v>
      </c>
      <c r="C5423" s="4"/>
      <c r="D5423" s="5">
        <f ca="1">IF(E5423&lt;(Driehoek_C-Driehoek_A)/(Driehoek_B-Driehoek_A),Driehoek_A+SQRT(E5423*(Driehoek_B-Driehoek_A)*(Driehoek_C-Driehoek_A)),Driehoek_B-SQRT((1-E5423)*(Driehoek_B-Driehoek_A)*(Driehoek_B-Driehoek_C)))</f>
        <v>3.9404521584896637</v>
      </c>
      <c r="E5423" s="2">
        <f t="shared" ca="1" si="582"/>
        <v>0.26895389852765683</v>
      </c>
      <c r="F5423" s="2"/>
      <c r="G5423" s="15">
        <f ca="1">_xlfn.NORM.INV(H5423,Normaal_Mu,Normaal_Sigma)</f>
        <v>6.3626485042655654</v>
      </c>
      <c r="H5423" s="2">
        <f t="shared" ca="1" si="583"/>
        <v>0.75216682954888936</v>
      </c>
      <c r="I5423" s="2"/>
      <c r="J5423" s="15">
        <f ca="1">-LN(K5423) /NegExp_Labda</f>
        <v>10.472021511392191</v>
      </c>
      <c r="K5423" s="2">
        <f t="shared" ca="1" si="584"/>
        <v>0.12314357815813437</v>
      </c>
      <c r="L5423" s="2"/>
      <c r="M5423" s="17">
        <f t="shared" ca="1" si="586"/>
        <v>3</v>
      </c>
      <c r="N5423" s="2">
        <f t="shared" ca="1" si="580"/>
        <v>0.13849508011954237</v>
      </c>
      <c r="O5423" s="2"/>
      <c r="P5423" s="31">
        <f t="shared" ca="1" si="585"/>
        <v>5.8320907145093468</v>
      </c>
    </row>
    <row r="5424" spans="1:16" x14ac:dyDescent="0.25">
      <c r="A5424" s="32">
        <f ca="1">Uniform_A+B5424*(Uniform_B-Uniform_A)</f>
        <v>4.1369250139720872</v>
      </c>
      <c r="B5424" s="2">
        <f t="shared" ca="1" si="581"/>
        <v>0.4136925013972087</v>
      </c>
      <c r="C5424" s="4"/>
      <c r="D5424" s="5">
        <f ca="1">IF(E5424&lt;(Driehoek_C-Driehoek_A)/(Driehoek_B-Driehoek_A),Driehoek_A+SQRT(E5424*(Driehoek_B-Driehoek_A)*(Driehoek_C-Driehoek_A)),Driehoek_B-SQRT((1-E5424)*(Driehoek_B-Driehoek_A)*(Driehoek_B-Driehoek_C)))</f>
        <v>5.8423062163963593</v>
      </c>
      <c r="E5424" s="2">
        <f t="shared" ca="1" si="582"/>
        <v>0.71511342768545505</v>
      </c>
      <c r="F5424" s="2"/>
      <c r="G5424" s="15">
        <f ca="1">_xlfn.NORM.INV(H5424,Normaal_Mu,Normaal_Sigma)</f>
        <v>2.5424909091198407</v>
      </c>
      <c r="H5424" s="2">
        <f t="shared" ca="1" si="583"/>
        <v>0.1095819242773155</v>
      </c>
      <c r="I5424" s="2"/>
      <c r="J5424" s="15">
        <f ca="1">-LN(K5424) /NegExp_Labda</f>
        <v>2.5899628805152544</v>
      </c>
      <c r="K5424" s="2">
        <f t="shared" ca="1" si="584"/>
        <v>0.59571520141217138</v>
      </c>
      <c r="L5424" s="2"/>
      <c r="M5424" s="17">
        <f t="shared" ca="1" si="586"/>
        <v>4</v>
      </c>
      <c r="N5424" s="2">
        <f t="shared" ca="1" si="580"/>
        <v>0.31359654566233242</v>
      </c>
      <c r="O5424" s="2"/>
      <c r="P5424" s="31">
        <f t="shared" ca="1" si="585"/>
        <v>3.8223370040007083</v>
      </c>
    </row>
    <row r="5425" spans="1:16" x14ac:dyDescent="0.25">
      <c r="A5425" s="32">
        <f ca="1">Uniform_A+B5425*(Uniform_B-Uniform_A)</f>
        <v>2.3158837222326145</v>
      </c>
      <c r="B5425" s="2">
        <f t="shared" ca="1" si="581"/>
        <v>0.23158837222326145</v>
      </c>
      <c r="C5425" s="4"/>
      <c r="D5425" s="5">
        <f ca="1">IF(E5425&lt;(Driehoek_C-Driehoek_A)/(Driehoek_B-Driehoek_A),Driehoek_A+SQRT(E5425*(Driehoek_B-Driehoek_A)*(Driehoek_C-Driehoek_A)),Driehoek_B-SQRT((1-E5425)*(Driehoek_B-Driehoek_A)*(Driehoek_B-Driehoek_C)))</f>
        <v>4.2389592620407077</v>
      </c>
      <c r="E5425" s="2">
        <f t="shared" ca="1" si="582"/>
        <v>0.35235688832834389</v>
      </c>
      <c r="F5425" s="2"/>
      <c r="G5425" s="15">
        <f ca="1">_xlfn.NORM.INV(H5425,Normaal_Mu,Normaal_Sigma)</f>
        <v>4.2610678521214052</v>
      </c>
      <c r="H5425" s="2">
        <f t="shared" ca="1" si="583"/>
        <v>0.35589017809578527</v>
      </c>
      <c r="I5425" s="2"/>
      <c r="J5425" s="15">
        <f ca="1">-LN(K5425) /NegExp_Labda</f>
        <v>1.0008676616202488</v>
      </c>
      <c r="K5425" s="2">
        <f t="shared" ca="1" si="584"/>
        <v>0.81858868915432714</v>
      </c>
      <c r="L5425" s="2"/>
      <c r="M5425" s="17">
        <f t="shared" ca="1" si="586"/>
        <v>4</v>
      </c>
      <c r="N5425" s="2">
        <f t="shared" ca="1" si="580"/>
        <v>0.43821099129246233</v>
      </c>
      <c r="O5425" s="2"/>
      <c r="P5425" s="31">
        <f t="shared" ca="1" si="585"/>
        <v>3.1633556996029952</v>
      </c>
    </row>
    <row r="5426" spans="1:16" x14ac:dyDescent="0.25">
      <c r="A5426" s="32">
        <f ca="1">Uniform_A+B5426*(Uniform_B-Uniform_A)</f>
        <v>6.4066759417518329</v>
      </c>
      <c r="B5426" s="2">
        <f t="shared" ca="1" si="581"/>
        <v>0.64066759417518326</v>
      </c>
      <c r="C5426" s="4"/>
      <c r="D5426" s="5">
        <f ca="1">IF(E5426&lt;(Driehoek_C-Driehoek_A)/(Driehoek_B-Driehoek_A),Driehoek_A+SQRT(E5426*(Driehoek_B-Driehoek_A)*(Driehoek_C-Driehoek_A)),Driehoek_B-SQRT((1-E5426)*(Driehoek_B-Driehoek_A)*(Driehoek_B-Driehoek_C)))</f>
        <v>2.8860251075443339</v>
      </c>
      <c r="E5426" s="2">
        <f t="shared" ca="1" si="582"/>
        <v>5.6074320799924915E-2</v>
      </c>
      <c r="F5426" s="2"/>
      <c r="G5426" s="15">
        <f ca="1">_xlfn.NORM.INV(H5426,Normaal_Mu,Normaal_Sigma)</f>
        <v>3.8088503929657778</v>
      </c>
      <c r="H5426" s="2">
        <f t="shared" ca="1" si="583"/>
        <v>0.27572965659991455</v>
      </c>
      <c r="I5426" s="2"/>
      <c r="J5426" s="15">
        <f ca="1">-LN(K5426) /NegExp_Labda</f>
        <v>1.35355439923071</v>
      </c>
      <c r="K5426" s="2">
        <f t="shared" ca="1" si="584"/>
        <v>0.7628370160806458</v>
      </c>
      <c r="L5426" s="2"/>
      <c r="M5426" s="17">
        <f t="shared" ca="1" si="586"/>
        <v>5</v>
      </c>
      <c r="N5426" s="2">
        <f t="shared" ca="1" si="580"/>
        <v>0.49002260810687936</v>
      </c>
      <c r="O5426" s="2"/>
      <c r="P5426" s="31">
        <f t="shared" ca="1" si="585"/>
        <v>3.8910211682985305</v>
      </c>
    </row>
    <row r="5427" spans="1:16" x14ac:dyDescent="0.25">
      <c r="A5427" s="32">
        <f ca="1">Uniform_A+B5427*(Uniform_B-Uniform_A)</f>
        <v>1.516117979134517</v>
      </c>
      <c r="B5427" s="2">
        <f t="shared" ca="1" si="581"/>
        <v>0.1516117979134517</v>
      </c>
      <c r="C5427" s="4"/>
      <c r="D5427" s="5">
        <f ca="1">IF(E5427&lt;(Driehoek_C-Driehoek_A)/(Driehoek_B-Driehoek_A),Driehoek_A+SQRT(E5427*(Driehoek_B-Driehoek_A)*(Driehoek_C-Driehoek_A)),Driehoek_B-SQRT((1-E5427)*(Driehoek_B-Driehoek_A)*(Driehoek_B-Driehoek_C)))</f>
        <v>5.6861620138222602</v>
      </c>
      <c r="E5427" s="2">
        <f t="shared" ca="1" si="582"/>
        <v>0.68624222289615611</v>
      </c>
      <c r="F5427" s="2"/>
      <c r="G5427" s="15">
        <f ca="1">_xlfn.NORM.INV(H5427,Normaal_Mu,Normaal_Sigma)</f>
        <v>7.2608605320638064</v>
      </c>
      <c r="H5427" s="2">
        <f t="shared" ca="1" si="583"/>
        <v>0.87085251655983575</v>
      </c>
      <c r="I5427" s="2"/>
      <c r="J5427" s="15">
        <f ca="1">-LN(K5427) /NegExp_Labda</f>
        <v>4.5108652103643365</v>
      </c>
      <c r="K5427" s="2">
        <f t="shared" ca="1" si="584"/>
        <v>0.40568712600318768</v>
      </c>
      <c r="L5427" s="2"/>
      <c r="M5427" s="17">
        <f t="shared" ca="1" si="586"/>
        <v>2</v>
      </c>
      <c r="N5427" s="2">
        <f t="shared" ca="1" si="580"/>
        <v>7.3461903000873519E-2</v>
      </c>
      <c r="O5427" s="2"/>
      <c r="P5427" s="31">
        <f t="shared" ca="1" si="585"/>
        <v>4.1948011470769844</v>
      </c>
    </row>
    <row r="5428" spans="1:16" x14ac:dyDescent="0.25">
      <c r="A5428" s="32">
        <f ca="1">Uniform_A+B5428*(Uniform_B-Uniform_A)</f>
        <v>3.9263380057657971</v>
      </c>
      <c r="B5428" s="2">
        <f t="shared" ca="1" si="581"/>
        <v>0.39263380057657971</v>
      </c>
      <c r="C5428" s="4"/>
      <c r="D5428" s="5">
        <f ca="1">IF(E5428&lt;(Driehoek_C-Driehoek_A)/(Driehoek_B-Driehoek_A),Driehoek_A+SQRT(E5428*(Driehoek_B-Driehoek_A)*(Driehoek_C-Driehoek_A)),Driehoek_B-SQRT((1-E5428)*(Driehoek_B-Driehoek_A)*(Driehoek_B-Driehoek_C)))</f>
        <v>7.5485045601551723</v>
      </c>
      <c r="E5428" s="2">
        <f t="shared" ca="1" si="582"/>
        <v>0.9398045996602763</v>
      </c>
      <c r="F5428" s="2"/>
      <c r="G5428" s="15">
        <f ca="1">_xlfn.NORM.INV(H5428,Normaal_Mu,Normaal_Sigma)</f>
        <v>8.4320840827477284</v>
      </c>
      <c r="H5428" s="2">
        <f t="shared" ca="1" si="583"/>
        <v>0.95692282601237644</v>
      </c>
      <c r="I5428" s="2"/>
      <c r="J5428" s="15">
        <f ca="1">-LN(K5428) /NegExp_Labda</f>
        <v>1.8400907827761903</v>
      </c>
      <c r="K5428" s="2">
        <f t="shared" ca="1" si="584"/>
        <v>0.69210461533897105</v>
      </c>
      <c r="L5428" s="2"/>
      <c r="M5428" s="17">
        <f t="shared" ca="1" si="586"/>
        <v>5</v>
      </c>
      <c r="N5428" s="2">
        <f t="shared" ca="1" si="580"/>
        <v>0.50458336113932833</v>
      </c>
      <c r="O5428" s="2"/>
      <c r="P5428" s="31">
        <f t="shared" ca="1" si="585"/>
        <v>5.3494034862889777</v>
      </c>
    </row>
    <row r="5429" spans="1:16" x14ac:dyDescent="0.25">
      <c r="A5429" s="32">
        <f ca="1">Uniform_A+B5429*(Uniform_B-Uniform_A)</f>
        <v>6.0082730349343123</v>
      </c>
      <c r="B5429" s="2">
        <f t="shared" ca="1" si="581"/>
        <v>0.60082730349343128</v>
      </c>
      <c r="C5429" s="4"/>
      <c r="D5429" s="5">
        <f ca="1">IF(E5429&lt;(Driehoek_C-Driehoek_A)/(Driehoek_B-Driehoek_A),Driehoek_A+SQRT(E5429*(Driehoek_B-Driehoek_A)*(Driehoek_C-Driehoek_A)),Driehoek_B-SQRT((1-E5429)*(Driehoek_B-Driehoek_A)*(Driehoek_B-Driehoek_C)))</f>
        <v>4.0906482090190917</v>
      </c>
      <c r="E5429" s="2">
        <f t="shared" ca="1" si="582"/>
        <v>0.31137899978264405</v>
      </c>
      <c r="F5429" s="2"/>
      <c r="G5429" s="15">
        <f ca="1">_xlfn.NORM.INV(H5429,Normaal_Mu,Normaal_Sigma)</f>
        <v>4.9658886559895983</v>
      </c>
      <c r="H5429" s="2">
        <f t="shared" ca="1" si="583"/>
        <v>0.49319610118916402</v>
      </c>
      <c r="I5429" s="2"/>
      <c r="J5429" s="15">
        <f ca="1">-LN(K5429) /NegExp_Labda</f>
        <v>5.1480882980072566</v>
      </c>
      <c r="K5429" s="2">
        <f t="shared" ca="1" si="584"/>
        <v>0.35714348485044689</v>
      </c>
      <c r="L5429" s="2"/>
      <c r="M5429" s="17">
        <f t="shared" ca="1" si="586"/>
        <v>3</v>
      </c>
      <c r="N5429" s="2">
        <f t="shared" ca="1" si="580"/>
        <v>0.13698077752571369</v>
      </c>
      <c r="O5429" s="2"/>
      <c r="P5429" s="31">
        <f t="shared" ca="1" si="585"/>
        <v>4.6425796395900516</v>
      </c>
    </row>
    <row r="5430" spans="1:16" x14ac:dyDescent="0.25">
      <c r="A5430" s="32">
        <f ca="1">Uniform_A+B5430*(Uniform_B-Uniform_A)</f>
        <v>7.7042291795295395</v>
      </c>
      <c r="B5430" s="2">
        <f t="shared" ca="1" si="581"/>
        <v>0.77042291795295392</v>
      </c>
      <c r="C5430" s="4"/>
      <c r="D5430" s="5">
        <f ca="1">IF(E5430&lt;(Driehoek_C-Driehoek_A)/(Driehoek_B-Driehoek_A),Driehoek_A+SQRT(E5430*(Driehoek_B-Driehoek_A)*(Driehoek_C-Driehoek_A)),Driehoek_B-SQRT((1-E5430)*(Driehoek_B-Driehoek_A)*(Driehoek_B-Driehoek_C)))</f>
        <v>5.2033937970090527</v>
      </c>
      <c r="E5430" s="2">
        <f t="shared" ca="1" si="582"/>
        <v>0.5881651811260189</v>
      </c>
      <c r="F5430" s="2"/>
      <c r="G5430" s="15">
        <f ca="1">_xlfn.NORM.INV(H5430,Normaal_Mu,Normaal_Sigma)</f>
        <v>2.9967397210235092</v>
      </c>
      <c r="H5430" s="2">
        <f t="shared" ca="1" si="583"/>
        <v>0.15826112939930348</v>
      </c>
      <c r="I5430" s="2"/>
      <c r="J5430" s="15">
        <f ca="1">-LN(K5430) /NegExp_Labda</f>
        <v>3.1020288835542642</v>
      </c>
      <c r="K5430" s="2">
        <f t="shared" ca="1" si="584"/>
        <v>0.5377261965517266</v>
      </c>
      <c r="L5430" s="2"/>
      <c r="M5430" s="17">
        <f t="shared" ca="1" si="586"/>
        <v>3</v>
      </c>
      <c r="N5430" s="2">
        <f t="shared" ca="1" si="580"/>
        <v>0.25727351517614894</v>
      </c>
      <c r="O5430" s="2"/>
      <c r="P5430" s="31">
        <f t="shared" ca="1" si="585"/>
        <v>4.4012783162232729</v>
      </c>
    </row>
    <row r="5431" spans="1:16" x14ac:dyDescent="0.25">
      <c r="A5431" s="32">
        <f ca="1">Uniform_A+B5431*(Uniform_B-Uniform_A)</f>
        <v>2.1135449549924221</v>
      </c>
      <c r="B5431" s="2">
        <f t="shared" ca="1" si="581"/>
        <v>0.21135449549924223</v>
      </c>
      <c r="C5431" s="4"/>
      <c r="D5431" s="5">
        <f ca="1">IF(E5431&lt;(Driehoek_C-Driehoek_A)/(Driehoek_B-Driehoek_A),Driehoek_A+SQRT(E5431*(Driehoek_B-Driehoek_A)*(Driehoek_C-Driehoek_A)),Driehoek_B-SQRT((1-E5431)*(Driehoek_B-Driehoek_A)*(Driehoek_B-Driehoek_C)))</f>
        <v>6.5250037968336745</v>
      </c>
      <c r="E5431" s="2">
        <f t="shared" ca="1" si="582"/>
        <v>0.82498267983749352</v>
      </c>
      <c r="F5431" s="2"/>
      <c r="G5431" s="15">
        <f ca="1">_xlfn.NORM.INV(H5431,Normaal_Mu,Normaal_Sigma)</f>
        <v>8.8524499688220963</v>
      </c>
      <c r="H5431" s="2">
        <f t="shared" ca="1" si="583"/>
        <v>0.97296185627217913</v>
      </c>
      <c r="I5431" s="2"/>
      <c r="J5431" s="15">
        <f ca="1">-LN(K5431) /NegExp_Labda</f>
        <v>4.662041589761226</v>
      </c>
      <c r="K5431" s="2">
        <f t="shared" ca="1" si="584"/>
        <v>0.39360464287464914</v>
      </c>
      <c r="L5431" s="2"/>
      <c r="M5431" s="17">
        <f t="shared" ca="1" si="586"/>
        <v>4</v>
      </c>
      <c r="N5431" s="2">
        <f t="shared" ca="1" si="580"/>
        <v>0.35221816034092546</v>
      </c>
      <c r="O5431" s="2"/>
      <c r="P5431" s="31">
        <f t="shared" ca="1" si="585"/>
        <v>5.2306080620818838</v>
      </c>
    </row>
    <row r="5432" spans="1:16" x14ac:dyDescent="0.25">
      <c r="A5432" s="32">
        <f ca="1">Uniform_A+B5432*(Uniform_B-Uniform_A)</f>
        <v>8.9256850956479852</v>
      </c>
      <c r="B5432" s="2">
        <f t="shared" ca="1" si="581"/>
        <v>0.89256850956479861</v>
      </c>
      <c r="C5432" s="4"/>
      <c r="D5432" s="5">
        <f ca="1">IF(E5432&lt;(Driehoek_C-Driehoek_A)/(Driehoek_B-Driehoek_A),Driehoek_A+SQRT(E5432*(Driehoek_B-Driehoek_A)*(Driehoek_C-Driehoek_A)),Driehoek_B-SQRT((1-E5432)*(Driehoek_B-Driehoek_A)*(Driehoek_B-Driehoek_C)))</f>
        <v>4.6517951967472806</v>
      </c>
      <c r="E5432" s="2">
        <f t="shared" ca="1" si="582"/>
        <v>0.45980328539914239</v>
      </c>
      <c r="F5432" s="2"/>
      <c r="G5432" s="15">
        <f ca="1">_xlfn.NORM.INV(H5432,Normaal_Mu,Normaal_Sigma)</f>
        <v>5.1735651011941286</v>
      </c>
      <c r="H5432" s="2">
        <f t="shared" ca="1" si="583"/>
        <v>0.53457782105225882</v>
      </c>
      <c r="I5432" s="2"/>
      <c r="J5432" s="15">
        <f ca="1">-LN(K5432) /NegExp_Labda</f>
        <v>1.3335225133856223</v>
      </c>
      <c r="K5432" s="2">
        <f t="shared" ca="1" si="584"/>
        <v>0.76589935924025909</v>
      </c>
      <c r="L5432" s="2"/>
      <c r="M5432" s="17">
        <f t="shared" ca="1" si="586"/>
        <v>3</v>
      </c>
      <c r="N5432" s="2">
        <f t="shared" ca="1" si="580"/>
        <v>0.21722608722231473</v>
      </c>
      <c r="O5432" s="2"/>
      <c r="P5432" s="31">
        <f t="shared" ca="1" si="585"/>
        <v>4.6169135813950035</v>
      </c>
    </row>
    <row r="5433" spans="1:16" x14ac:dyDescent="0.25">
      <c r="A5433" s="32">
        <f ca="1">Uniform_A+B5433*(Uniform_B-Uniform_A)</f>
        <v>0.2321606223146655</v>
      </c>
      <c r="B5433" s="2">
        <f t="shared" ca="1" si="581"/>
        <v>2.321606223146655E-2</v>
      </c>
      <c r="C5433" s="4"/>
      <c r="D5433" s="5">
        <f ca="1">IF(E5433&lt;(Driehoek_C-Driehoek_A)/(Driehoek_B-Driehoek_A),Driehoek_A+SQRT(E5433*(Driehoek_B-Driehoek_A)*(Driehoek_C-Driehoek_A)),Driehoek_B-SQRT((1-E5433)*(Driehoek_B-Driehoek_A)*(Driehoek_B-Driehoek_C)))</f>
        <v>3.9348673858153358</v>
      </c>
      <c r="E5433" s="2">
        <f t="shared" ca="1" si="582"/>
        <v>0.26740798576370517</v>
      </c>
      <c r="F5433" s="2"/>
      <c r="G5433" s="15">
        <f ca="1">_xlfn.NORM.INV(H5433,Normaal_Mu,Normaal_Sigma)</f>
        <v>5.8985528557130058</v>
      </c>
      <c r="H5433" s="2">
        <f t="shared" ca="1" si="583"/>
        <v>0.6733838699930571</v>
      </c>
      <c r="I5433" s="2"/>
      <c r="J5433" s="15">
        <f ca="1">-LN(K5433) /NegExp_Labda</f>
        <v>3.7117748215864808</v>
      </c>
      <c r="K5433" s="2">
        <f t="shared" ca="1" si="584"/>
        <v>0.47599165123952536</v>
      </c>
      <c r="L5433" s="2"/>
      <c r="M5433" s="17">
        <f t="shared" ca="1" si="586"/>
        <v>5</v>
      </c>
      <c r="N5433" s="2">
        <f t="shared" ca="1" si="580"/>
        <v>0.57425173574735333</v>
      </c>
      <c r="O5433" s="2"/>
      <c r="P5433" s="31">
        <f t="shared" ca="1" si="585"/>
        <v>3.7554711370858973</v>
      </c>
    </row>
    <row r="5434" spans="1:16" x14ac:dyDescent="0.25">
      <c r="A5434" s="32">
        <f ca="1">Uniform_A+B5434*(Uniform_B-Uniform_A)</f>
        <v>1.4391765402424961</v>
      </c>
      <c r="B5434" s="2">
        <f t="shared" ca="1" si="581"/>
        <v>0.14391765402424961</v>
      </c>
      <c r="C5434" s="4"/>
      <c r="D5434" s="5">
        <f ca="1">IF(E5434&lt;(Driehoek_C-Driehoek_A)/(Driehoek_B-Driehoek_A),Driehoek_A+SQRT(E5434*(Driehoek_B-Driehoek_A)*(Driehoek_C-Driehoek_A)),Driehoek_B-SQRT((1-E5434)*(Driehoek_B-Driehoek_A)*(Driehoek_B-Driehoek_C)))</f>
        <v>4.4291371196622462</v>
      </c>
      <c r="E5434" s="2">
        <f t="shared" ca="1" si="582"/>
        <v>0.40306321511858423</v>
      </c>
      <c r="F5434" s="2"/>
      <c r="G5434" s="15">
        <f ca="1">_xlfn.NORM.INV(H5434,Normaal_Mu,Normaal_Sigma)</f>
        <v>1.9870952091423537</v>
      </c>
      <c r="H5434" s="2">
        <f t="shared" ca="1" si="583"/>
        <v>6.5975539461692989E-2</v>
      </c>
      <c r="I5434" s="2"/>
      <c r="J5434" s="15">
        <f ca="1">-LN(K5434) /NegExp_Labda</f>
        <v>12.449157577466112</v>
      </c>
      <c r="K5434" s="2">
        <f t="shared" ca="1" si="584"/>
        <v>8.2923936796847952E-2</v>
      </c>
      <c r="L5434" s="2"/>
      <c r="M5434" s="17">
        <f t="shared" ca="1" si="586"/>
        <v>9</v>
      </c>
      <c r="N5434" s="2">
        <f t="shared" ca="1" si="580"/>
        <v>0.95788147537870216</v>
      </c>
      <c r="O5434" s="2"/>
      <c r="P5434" s="31">
        <f t="shared" ca="1" si="585"/>
        <v>5.8609132893026414</v>
      </c>
    </row>
    <row r="5435" spans="1:16" x14ac:dyDescent="0.25">
      <c r="A5435" s="32">
        <f ca="1">Uniform_A+B5435*(Uniform_B-Uniform_A)</f>
        <v>0.58450171461106981</v>
      </c>
      <c r="B5435" s="2">
        <f t="shared" ca="1" si="581"/>
        <v>5.8450171461106981E-2</v>
      </c>
      <c r="C5435" s="4"/>
      <c r="D5435" s="5">
        <f ca="1">IF(E5435&lt;(Driehoek_C-Driehoek_A)/(Driehoek_B-Driehoek_A),Driehoek_A+SQRT(E5435*(Driehoek_B-Driehoek_A)*(Driehoek_C-Driehoek_A)),Driehoek_B-SQRT((1-E5435)*(Driehoek_B-Driehoek_A)*(Driehoek_B-Driehoek_C)))</f>
        <v>5.8965059652296041</v>
      </c>
      <c r="E5435" s="2">
        <f t="shared" ca="1" si="582"/>
        <v>0.72480927931841632</v>
      </c>
      <c r="F5435" s="2"/>
      <c r="G5435" s="15">
        <f ca="1">_xlfn.NORM.INV(H5435,Normaal_Mu,Normaal_Sigma)</f>
        <v>6.7709929574709884</v>
      </c>
      <c r="H5435" s="2">
        <f t="shared" ca="1" si="583"/>
        <v>0.81205554102883093</v>
      </c>
      <c r="I5435" s="2"/>
      <c r="J5435" s="15">
        <f ca="1">-LN(K5435) /NegExp_Labda</f>
        <v>22.998578608266779</v>
      </c>
      <c r="K5435" s="2">
        <f t="shared" ca="1" si="584"/>
        <v>1.0054693670083714E-2</v>
      </c>
      <c r="L5435" s="2"/>
      <c r="M5435" s="17">
        <f t="shared" ca="1" si="586"/>
        <v>7</v>
      </c>
      <c r="N5435" s="2">
        <f t="shared" ca="1" si="580"/>
        <v>0.84326809735723929</v>
      </c>
      <c r="O5435" s="2"/>
      <c r="P5435" s="31">
        <f t="shared" ca="1" si="585"/>
        <v>8.6501158491156893</v>
      </c>
    </row>
    <row r="5436" spans="1:16" x14ac:dyDescent="0.25">
      <c r="A5436" s="32">
        <f ca="1">Uniform_A+B5436*(Uniform_B-Uniform_A)</f>
        <v>1.0411038865164335</v>
      </c>
      <c r="B5436" s="2">
        <f t="shared" ca="1" si="581"/>
        <v>0.10411038865164335</v>
      </c>
      <c r="C5436" s="4"/>
      <c r="D5436" s="5">
        <f ca="1">IF(E5436&lt;(Driehoek_C-Driehoek_A)/(Driehoek_B-Driehoek_A),Driehoek_A+SQRT(E5436*(Driehoek_B-Driehoek_A)*(Driehoek_C-Driehoek_A)),Driehoek_B-SQRT((1-E5436)*(Driehoek_B-Driehoek_A)*(Driehoek_B-Driehoek_C)))</f>
        <v>5.9242782629970172</v>
      </c>
      <c r="E5436" s="2">
        <f t="shared" ca="1" si="582"/>
        <v>0.72971245132935292</v>
      </c>
      <c r="F5436" s="2"/>
      <c r="G5436" s="15">
        <f ca="1">_xlfn.NORM.INV(H5436,Normaal_Mu,Normaal_Sigma)</f>
        <v>1.6331488333847521</v>
      </c>
      <c r="H5436" s="2">
        <f t="shared" ca="1" si="583"/>
        <v>4.6146367077113948E-2</v>
      </c>
      <c r="I5436" s="2"/>
      <c r="J5436" s="15">
        <f ca="1">-LN(K5436) /NegExp_Labda</f>
        <v>2.0995069976439704</v>
      </c>
      <c r="K5436" s="2">
        <f t="shared" ca="1" si="584"/>
        <v>0.65711160813512182</v>
      </c>
      <c r="L5436" s="2"/>
      <c r="M5436" s="17">
        <f t="shared" ca="1" si="586"/>
        <v>5</v>
      </c>
      <c r="N5436" s="2">
        <f t="shared" ca="1" si="580"/>
        <v>0.56514444075114334</v>
      </c>
      <c r="O5436" s="2"/>
      <c r="P5436" s="31">
        <f t="shared" ca="1" si="585"/>
        <v>3.1396075961084344</v>
      </c>
    </row>
    <row r="5437" spans="1:16" x14ac:dyDescent="0.25">
      <c r="A5437" s="32">
        <f ca="1">Uniform_A+B5437*(Uniform_B-Uniform_A)</f>
        <v>1.0569312269688025</v>
      </c>
      <c r="B5437" s="2">
        <f t="shared" ca="1" si="581"/>
        <v>0.10569312269688025</v>
      </c>
      <c r="C5437" s="4"/>
      <c r="D5437" s="5">
        <f ca="1">IF(E5437&lt;(Driehoek_C-Driehoek_A)/(Driehoek_B-Driehoek_A),Driehoek_A+SQRT(E5437*(Driehoek_B-Driehoek_A)*(Driehoek_C-Driehoek_A)),Driehoek_B-SQRT((1-E5437)*(Driehoek_B-Driehoek_A)*(Driehoek_B-Driehoek_C)))</f>
        <v>3.5518088750186259</v>
      </c>
      <c r="E5437" s="2">
        <f t="shared" ca="1" si="582"/>
        <v>0.17200791318475528</v>
      </c>
      <c r="F5437" s="2"/>
      <c r="G5437" s="15">
        <f ca="1">_xlfn.NORM.INV(H5437,Normaal_Mu,Normaal_Sigma)</f>
        <v>5.4555907456417065</v>
      </c>
      <c r="H5437" s="2">
        <f t="shared" ca="1" si="583"/>
        <v>0.5900973379547152</v>
      </c>
      <c r="I5437" s="2"/>
      <c r="J5437" s="15">
        <f ca="1">-LN(K5437) /NegExp_Labda</f>
        <v>1.2203737217446626</v>
      </c>
      <c r="K5437" s="2">
        <f t="shared" ca="1" si="584"/>
        <v>0.78342907517825044</v>
      </c>
      <c r="L5437" s="2"/>
      <c r="M5437" s="17">
        <f t="shared" ca="1" si="586"/>
        <v>6</v>
      </c>
      <c r="N5437" s="2">
        <f t="shared" ca="1" si="580"/>
        <v>0.72593116104118993</v>
      </c>
      <c r="O5437" s="2"/>
      <c r="P5437" s="31">
        <f t="shared" ca="1" si="585"/>
        <v>3.4569409138747593</v>
      </c>
    </row>
    <row r="5438" spans="1:16" x14ac:dyDescent="0.25">
      <c r="A5438" s="32">
        <f ca="1">Uniform_A+B5438*(Uniform_B-Uniform_A)</f>
        <v>0.40897841521965517</v>
      </c>
      <c r="B5438" s="2">
        <f t="shared" ca="1" si="581"/>
        <v>4.0897841521965517E-2</v>
      </c>
      <c r="C5438" s="4"/>
      <c r="D5438" s="5">
        <f ca="1">IF(E5438&lt;(Driehoek_C-Driehoek_A)/(Driehoek_B-Driehoek_A),Driehoek_A+SQRT(E5438*(Driehoek_B-Driehoek_A)*(Driehoek_C-Driehoek_A)),Driehoek_B-SQRT((1-E5438)*(Driehoek_B-Driehoek_A)*(Driehoek_B-Driehoek_C)))</f>
        <v>5.2885489712490905</v>
      </c>
      <c r="E5438" s="2">
        <f t="shared" ca="1" si="582"/>
        <v>0.6064323217481089</v>
      </c>
      <c r="F5438" s="2"/>
      <c r="G5438" s="15">
        <f ca="1">_xlfn.NORM.INV(H5438,Normaal_Mu,Normaal_Sigma)</f>
        <v>5.5828710590440309</v>
      </c>
      <c r="H5438" s="2">
        <f t="shared" ca="1" si="583"/>
        <v>0.61464087768656306</v>
      </c>
      <c r="I5438" s="2"/>
      <c r="J5438" s="15">
        <f ca="1">-LN(K5438) /NegExp_Labda</f>
        <v>2.2016519062641137E-2</v>
      </c>
      <c r="K5438" s="2">
        <f t="shared" ca="1" si="584"/>
        <v>0.99560637651601647</v>
      </c>
      <c r="L5438" s="2"/>
      <c r="M5438" s="17">
        <f t="shared" ca="1" si="586"/>
        <v>4</v>
      </c>
      <c r="N5438" s="2">
        <f t="shared" ca="1" si="580"/>
        <v>0.40506867551225834</v>
      </c>
      <c r="O5438" s="2"/>
      <c r="P5438" s="31">
        <f t="shared" ca="1" si="585"/>
        <v>3.0604829929150834</v>
      </c>
    </row>
    <row r="5439" spans="1:16" x14ac:dyDescent="0.25">
      <c r="A5439" s="32">
        <f ca="1">Uniform_A+B5439*(Uniform_B-Uniform_A)</f>
        <v>2.5452573917167207</v>
      </c>
      <c r="B5439" s="2">
        <f t="shared" ca="1" si="581"/>
        <v>0.25452573917167209</v>
      </c>
      <c r="C5439" s="4"/>
      <c r="D5439" s="5">
        <f ca="1">IF(E5439&lt;(Driehoek_C-Driehoek_A)/(Driehoek_B-Driehoek_A),Driehoek_A+SQRT(E5439*(Driehoek_B-Driehoek_A)*(Driehoek_C-Driehoek_A)),Driehoek_B-SQRT((1-E5439)*(Driehoek_B-Driehoek_A)*(Driehoek_B-Driehoek_C)))</f>
        <v>5.3077735798508732</v>
      </c>
      <c r="E5439" s="2">
        <f t="shared" ca="1" si="582"/>
        <v>0.61049897321007895</v>
      </c>
      <c r="F5439" s="2"/>
      <c r="G5439" s="15">
        <f ca="1">_xlfn.NORM.INV(H5439,Normaal_Mu,Normaal_Sigma)</f>
        <v>2.7365362424995925</v>
      </c>
      <c r="H5439" s="2">
        <f t="shared" ca="1" si="583"/>
        <v>0.12887358740039434</v>
      </c>
      <c r="I5439" s="2"/>
      <c r="J5439" s="15">
        <f ca="1">-LN(K5439) /NegExp_Labda</f>
        <v>7.850741868259456E-2</v>
      </c>
      <c r="K5439" s="2">
        <f t="shared" ca="1" si="584"/>
        <v>0.98442114191877816</v>
      </c>
      <c r="L5439" s="2"/>
      <c r="M5439" s="17">
        <f t="shared" ca="1" si="586"/>
        <v>3</v>
      </c>
      <c r="N5439" s="2">
        <f t="shared" ca="1" si="580"/>
        <v>0.16419544909710759</v>
      </c>
      <c r="O5439" s="2"/>
      <c r="P5439" s="31">
        <f t="shared" ca="1" si="585"/>
        <v>2.7336149265499561</v>
      </c>
    </row>
    <row r="5440" spans="1:16" x14ac:dyDescent="0.25">
      <c r="A5440" s="32">
        <f ca="1">Uniform_A+B5440*(Uniform_B-Uniform_A)</f>
        <v>8.9033157333633479</v>
      </c>
      <c r="B5440" s="2">
        <f t="shared" ca="1" si="581"/>
        <v>0.89033157333633473</v>
      </c>
      <c r="C5440" s="4"/>
      <c r="D5440" s="5">
        <f ca="1">IF(E5440&lt;(Driehoek_C-Driehoek_A)/(Driehoek_B-Driehoek_A),Driehoek_A+SQRT(E5440*(Driehoek_B-Driehoek_A)*(Driehoek_C-Driehoek_A)),Driehoek_B-SQRT((1-E5440)*(Driehoek_B-Driehoek_A)*(Driehoek_B-Driehoek_C)))</f>
        <v>5.4956166441492877</v>
      </c>
      <c r="E5440" s="2">
        <f t="shared" ca="1" si="582"/>
        <v>0.64912277986389999</v>
      </c>
      <c r="F5440" s="2"/>
      <c r="G5440" s="15">
        <f ca="1">_xlfn.NORM.INV(H5440,Normaal_Mu,Normaal_Sigma)</f>
        <v>2.2178190205557624</v>
      </c>
      <c r="H5440" s="2">
        <f t="shared" ca="1" si="583"/>
        <v>8.2098994203547715E-2</v>
      </c>
      <c r="I5440" s="2"/>
      <c r="J5440" s="15">
        <f ca="1">-LN(K5440) /NegExp_Labda</f>
        <v>0.63855260889046328</v>
      </c>
      <c r="K5440" s="2">
        <f t="shared" ca="1" si="584"/>
        <v>0.88010811440475401</v>
      </c>
      <c r="L5440" s="2"/>
      <c r="M5440" s="17">
        <f t="shared" ca="1" si="586"/>
        <v>0</v>
      </c>
      <c r="N5440" s="2">
        <f t="shared" ca="1" si="580"/>
        <v>9.4170085242673007E-4</v>
      </c>
      <c r="O5440" s="2"/>
      <c r="P5440" s="31">
        <f t="shared" ca="1" si="585"/>
        <v>3.4510608013917725</v>
      </c>
    </row>
    <row r="5441" spans="1:16" x14ac:dyDescent="0.25">
      <c r="A5441" s="32">
        <f ca="1">Uniform_A+B5441*(Uniform_B-Uniform_A)</f>
        <v>1.6893405648167859</v>
      </c>
      <c r="B5441" s="2">
        <f t="shared" ca="1" si="581"/>
        <v>0.16893405648167859</v>
      </c>
      <c r="C5441" s="4"/>
      <c r="D5441" s="5">
        <f ca="1">IF(E5441&lt;(Driehoek_C-Driehoek_A)/(Driehoek_B-Driehoek_A),Driehoek_A+SQRT(E5441*(Driehoek_B-Driehoek_A)*(Driehoek_C-Driehoek_A)),Driehoek_B-SQRT((1-E5441)*(Driehoek_B-Driehoek_A)*(Driehoek_B-Driehoek_C)))</f>
        <v>2.8475391750620043</v>
      </c>
      <c r="E5441" s="2">
        <f t="shared" ca="1" si="582"/>
        <v>5.1308760947484489E-2</v>
      </c>
      <c r="F5441" s="2"/>
      <c r="G5441" s="15">
        <f ca="1">_xlfn.NORM.INV(H5441,Normaal_Mu,Normaal_Sigma)</f>
        <v>3.6101466322749447</v>
      </c>
      <c r="H5441" s="2">
        <f t="shared" ca="1" si="583"/>
        <v>0.24355062459703336</v>
      </c>
      <c r="I5441" s="2"/>
      <c r="J5441" s="15">
        <f ca="1">-LN(K5441) /NegExp_Labda</f>
        <v>0.42438827297414833</v>
      </c>
      <c r="K5441" s="2">
        <f t="shared" ca="1" si="584"/>
        <v>0.91862466703365553</v>
      </c>
      <c r="L5441" s="2"/>
      <c r="M5441" s="17">
        <f t="shared" ca="1" si="586"/>
        <v>7</v>
      </c>
      <c r="N5441" s="2">
        <f t="shared" ca="1" si="580"/>
        <v>0.80259864603544151</v>
      </c>
      <c r="O5441" s="2"/>
      <c r="P5441" s="31">
        <f t="shared" ca="1" si="585"/>
        <v>3.1142829290255767</v>
      </c>
    </row>
    <row r="5442" spans="1:16" x14ac:dyDescent="0.25">
      <c r="A5442" s="32">
        <f ca="1">Uniform_A+B5442*(Uniform_B-Uniform_A)</f>
        <v>3.8013835249731365</v>
      </c>
      <c r="B5442" s="2">
        <f t="shared" ca="1" si="581"/>
        <v>0.38013835249731365</v>
      </c>
      <c r="C5442" s="4"/>
      <c r="D5442" s="5">
        <f ca="1">IF(E5442&lt;(Driehoek_C-Driehoek_A)/(Driehoek_B-Driehoek_A),Driehoek_A+SQRT(E5442*(Driehoek_B-Driehoek_A)*(Driehoek_C-Driehoek_A)),Driehoek_B-SQRT((1-E5442)*(Driehoek_B-Driehoek_A)*(Driehoek_B-Driehoek_C)))</f>
        <v>3.6448375720131345</v>
      </c>
      <c r="E5442" s="2">
        <f t="shared" ca="1" si="582"/>
        <v>0.19324933130757593</v>
      </c>
      <c r="F5442" s="2"/>
      <c r="G5442" s="15">
        <f ca="1">_xlfn.NORM.INV(H5442,Normaal_Mu,Normaal_Sigma)</f>
        <v>2.7072619434596707</v>
      </c>
      <c r="H5442" s="2">
        <f t="shared" ca="1" si="583"/>
        <v>0.1258212460904431</v>
      </c>
      <c r="I5442" s="2"/>
      <c r="J5442" s="15">
        <f ca="1">-LN(K5442) /NegExp_Labda</f>
        <v>1.2347066729642537</v>
      </c>
      <c r="K5442" s="2">
        <f t="shared" ca="1" si="584"/>
        <v>0.78118652081242823</v>
      </c>
      <c r="L5442" s="2"/>
      <c r="M5442" s="17">
        <f t="shared" ca="1" si="586"/>
        <v>7</v>
      </c>
      <c r="N5442" s="2">
        <f t="shared" ca="1" si="580"/>
        <v>0.81598801780545926</v>
      </c>
      <c r="O5442" s="2"/>
      <c r="P5442" s="31">
        <f t="shared" ca="1" si="585"/>
        <v>3.6776379426820389</v>
      </c>
    </row>
    <row r="5443" spans="1:16" x14ac:dyDescent="0.25">
      <c r="A5443" s="32">
        <f ca="1">Uniform_A+B5443*(Uniform_B-Uniform_A)</f>
        <v>1.6540013364727912</v>
      </c>
      <c r="B5443" s="2">
        <f t="shared" ca="1" si="581"/>
        <v>0.16540013364727912</v>
      </c>
      <c r="C5443" s="4"/>
      <c r="D5443" s="5">
        <f ca="1">IF(E5443&lt;(Driehoek_C-Driehoek_A)/(Driehoek_B-Driehoek_A),Driehoek_A+SQRT(E5443*(Driehoek_B-Driehoek_A)*(Driehoek_C-Driehoek_A)),Driehoek_B-SQRT((1-E5443)*(Driehoek_B-Driehoek_A)*(Driehoek_B-Driehoek_C)))</f>
        <v>2.4129102990447655</v>
      </c>
      <c r="E5443" s="2">
        <f t="shared" ca="1" si="582"/>
        <v>1.217820821837412E-2</v>
      </c>
      <c r="F5443" s="2"/>
      <c r="G5443" s="15">
        <f ca="1">_xlfn.NORM.INV(H5443,Normaal_Mu,Normaal_Sigma)</f>
        <v>2.8296550309490147</v>
      </c>
      <c r="H5443" s="2">
        <f t="shared" ca="1" si="583"/>
        <v>0.13892263422666262</v>
      </c>
      <c r="I5443" s="2"/>
      <c r="J5443" s="15">
        <f ca="1">-LN(K5443) /NegExp_Labda</f>
        <v>12.76853378250058</v>
      </c>
      <c r="K5443" s="2">
        <f t="shared" ca="1" si="584"/>
        <v>7.7792772038734581E-2</v>
      </c>
      <c r="L5443" s="2"/>
      <c r="M5443" s="17">
        <f t="shared" ca="1" si="586"/>
        <v>15</v>
      </c>
      <c r="N5443" s="2">
        <f t="shared" ca="1" si="580"/>
        <v>0.99985606500356738</v>
      </c>
      <c r="O5443" s="2"/>
      <c r="P5443" s="31">
        <f t="shared" ca="1" si="585"/>
        <v>6.9330200897934304</v>
      </c>
    </row>
    <row r="5444" spans="1:16" x14ac:dyDescent="0.25">
      <c r="A5444" s="32">
        <f ca="1">Uniform_A+B5444*(Uniform_B-Uniform_A)</f>
        <v>6.8501147004606766</v>
      </c>
      <c r="B5444" s="2">
        <f t="shared" ca="1" si="581"/>
        <v>0.68501147004606766</v>
      </c>
      <c r="C5444" s="4"/>
      <c r="D5444" s="5">
        <f ca="1">IF(E5444&lt;(Driehoek_C-Driehoek_A)/(Driehoek_B-Driehoek_A),Driehoek_A+SQRT(E5444*(Driehoek_B-Driehoek_A)*(Driehoek_C-Driehoek_A)),Driehoek_B-SQRT((1-E5444)*(Driehoek_B-Driehoek_A)*(Driehoek_B-Driehoek_C)))</f>
        <v>5.7826831533904386</v>
      </c>
      <c r="E5444" s="2">
        <f t="shared" ca="1" si="582"/>
        <v>0.70425349452920882</v>
      </c>
      <c r="F5444" s="2"/>
      <c r="G5444" s="15">
        <f ca="1">_xlfn.NORM.INV(H5444,Normaal_Mu,Normaal_Sigma)</f>
        <v>3.7443682367992537</v>
      </c>
      <c r="H5444" s="2">
        <f t="shared" ca="1" si="583"/>
        <v>0.26506228049890279</v>
      </c>
      <c r="I5444" s="2"/>
      <c r="J5444" s="15">
        <f ca="1">-LN(K5444) /NegExp_Labda</f>
        <v>8.2467852413799871</v>
      </c>
      <c r="K5444" s="2">
        <f t="shared" ca="1" si="584"/>
        <v>0.1921734271445652</v>
      </c>
      <c r="L5444" s="2"/>
      <c r="M5444" s="17">
        <f t="shared" ca="1" si="586"/>
        <v>7</v>
      </c>
      <c r="N5444" s="2">
        <f t="shared" ca="1" si="580"/>
        <v>0.8190877840029015</v>
      </c>
      <c r="O5444" s="2"/>
      <c r="P5444" s="31">
        <f t="shared" ca="1" si="585"/>
        <v>6.3247902664060716</v>
      </c>
    </row>
    <row r="5445" spans="1:16" x14ac:dyDescent="0.25">
      <c r="A5445" s="32">
        <f ca="1">Uniform_A+B5445*(Uniform_B-Uniform_A)</f>
        <v>6.7143214127636721</v>
      </c>
      <c r="B5445" s="2">
        <f t="shared" ca="1" si="581"/>
        <v>0.67143214127636719</v>
      </c>
      <c r="C5445" s="4"/>
      <c r="D5445" s="5">
        <f ca="1">IF(E5445&lt;(Driehoek_C-Driehoek_A)/(Driehoek_B-Driehoek_A),Driehoek_A+SQRT(E5445*(Driehoek_B-Driehoek_A)*(Driehoek_C-Driehoek_A)),Driehoek_B-SQRT((1-E5445)*(Driehoek_B-Driehoek_A)*(Driehoek_B-Driehoek_C)))</f>
        <v>7.2090164403652164</v>
      </c>
      <c r="E5445" s="2">
        <f t="shared" ca="1" si="582"/>
        <v>0.90835365397479773</v>
      </c>
      <c r="F5445" s="2"/>
      <c r="G5445" s="15">
        <f ca="1">_xlfn.NORM.INV(H5445,Normaal_Mu,Normaal_Sigma)</f>
        <v>7.2838395146709232</v>
      </c>
      <c r="H5445" s="2">
        <f t="shared" ca="1" si="583"/>
        <v>0.8732563123233068</v>
      </c>
      <c r="I5445" s="2"/>
      <c r="J5445" s="15">
        <f ca="1">-LN(K5445) /NegExp_Labda</f>
        <v>3.569489185960351</v>
      </c>
      <c r="K5445" s="2">
        <f t="shared" ca="1" si="584"/>
        <v>0.48973157838327985</v>
      </c>
      <c r="L5445" s="2"/>
      <c r="M5445" s="17">
        <f t="shared" ca="1" si="586"/>
        <v>1</v>
      </c>
      <c r="N5445" s="2">
        <f t="shared" ref="N5445:N5508" ca="1" si="587">RAND()</f>
        <v>3.4591436844445211E-2</v>
      </c>
      <c r="O5445" s="2"/>
      <c r="P5445" s="31">
        <f t="shared" ca="1" si="585"/>
        <v>5.1553333107520327</v>
      </c>
    </row>
    <row r="5446" spans="1:16" x14ac:dyDescent="0.25">
      <c r="A5446" s="32">
        <f ca="1">Uniform_A+B5446*(Uniform_B-Uniform_A)</f>
        <v>1.4430035670598385</v>
      </c>
      <c r="B5446" s="2">
        <f t="shared" ref="B5446:B5509" ca="1" si="588">RAND()</f>
        <v>0.14430035670598385</v>
      </c>
      <c r="C5446" s="4"/>
      <c r="D5446" s="5">
        <f ca="1">IF(E5446&lt;(Driehoek_C-Driehoek_A)/(Driehoek_B-Driehoek_A),Driehoek_A+SQRT(E5446*(Driehoek_B-Driehoek_A)*(Driehoek_C-Driehoek_A)),Driehoek_B-SQRT((1-E5446)*(Driehoek_B-Driehoek_A)*(Driehoek_B-Driehoek_C)))</f>
        <v>5.3809285910054632</v>
      </c>
      <c r="E5446" s="2">
        <f t="shared" ref="E5446:E5509" ca="1" si="589">RAND()</f>
        <v>0.6257806324742371</v>
      </c>
      <c r="F5446" s="2"/>
      <c r="G5446" s="15">
        <f ca="1">_xlfn.NORM.INV(H5446,Normaal_Mu,Normaal_Sigma)</f>
        <v>5.6532971100605778</v>
      </c>
      <c r="H5446" s="2">
        <f t="shared" ref="H5446:H5509" ca="1" si="590">RAND()</f>
        <v>0.62803314269595867</v>
      </c>
      <c r="I5446" s="2"/>
      <c r="J5446" s="15">
        <f ca="1">-LN(K5446) /NegExp_Labda</f>
        <v>8.1441779033424737</v>
      </c>
      <c r="K5446" s="2">
        <f t="shared" ref="K5446:K5509" ca="1" si="591">RAND()</f>
        <v>0.19615785118995599</v>
      </c>
      <c r="L5446" s="2"/>
      <c r="M5446" s="17">
        <f t="shared" ca="1" si="586"/>
        <v>2</v>
      </c>
      <c r="N5446" s="2">
        <f t="shared" ca="1" si="587"/>
        <v>4.3331110031539777E-2</v>
      </c>
      <c r="O5446" s="2"/>
      <c r="P5446" s="31">
        <f t="shared" ca="1" si="585"/>
        <v>4.5242814342936706</v>
      </c>
    </row>
    <row r="5447" spans="1:16" x14ac:dyDescent="0.25">
      <c r="A5447" s="32">
        <f ca="1">Uniform_A+B5447*(Uniform_B-Uniform_A)</f>
        <v>4.557272845073542</v>
      </c>
      <c r="B5447" s="2">
        <f t="shared" ca="1" si="588"/>
        <v>0.45572728450735422</v>
      </c>
      <c r="C5447" s="4"/>
      <c r="D5447" s="5">
        <f ca="1">IF(E5447&lt;(Driehoek_C-Driehoek_A)/(Driehoek_B-Driehoek_A),Driehoek_A+SQRT(E5447*(Driehoek_B-Driehoek_A)*(Driehoek_C-Driehoek_A)),Driehoek_B-SQRT((1-E5447)*(Driehoek_B-Driehoek_A)*(Driehoek_B-Driehoek_C)))</f>
        <v>5.4140650696081831</v>
      </c>
      <c r="E5447" s="2">
        <f t="shared" ca="1" si="589"/>
        <v>0.63260201928559545</v>
      </c>
      <c r="F5447" s="2"/>
      <c r="G5447" s="15">
        <f ca="1">_xlfn.NORM.INV(H5447,Normaal_Mu,Normaal_Sigma)</f>
        <v>7.2970439392755537</v>
      </c>
      <c r="H5447" s="2">
        <f t="shared" ca="1" si="590"/>
        <v>0.87462342558663109</v>
      </c>
      <c r="I5447" s="2"/>
      <c r="J5447" s="15">
        <f ca="1">-LN(K5447) /NegExp_Labda</f>
        <v>2.4764118936074242</v>
      </c>
      <c r="K5447" s="2">
        <f t="shared" ca="1" si="591"/>
        <v>0.60939880174346917</v>
      </c>
      <c r="L5447" s="2"/>
      <c r="M5447" s="17">
        <f t="shared" ca="1" si="586"/>
        <v>9</v>
      </c>
      <c r="N5447" s="2">
        <f t="shared" ca="1" si="587"/>
        <v>0.96587233537957196</v>
      </c>
      <c r="O5447" s="2"/>
      <c r="P5447" s="31">
        <f t="shared" ca="1" si="585"/>
        <v>5.7489587495129406</v>
      </c>
    </row>
    <row r="5448" spans="1:16" x14ac:dyDescent="0.25">
      <c r="A5448" s="32">
        <f ca="1">Uniform_A+B5448*(Uniform_B-Uniform_A)</f>
        <v>1.1026388561077871</v>
      </c>
      <c r="B5448" s="2">
        <f t="shared" ca="1" si="588"/>
        <v>0.11026388561077871</v>
      </c>
      <c r="C5448" s="4"/>
      <c r="D5448" s="5">
        <f ca="1">IF(E5448&lt;(Driehoek_C-Driehoek_A)/(Driehoek_B-Driehoek_A),Driehoek_A+SQRT(E5448*(Driehoek_B-Driehoek_A)*(Driehoek_C-Driehoek_A)),Driehoek_B-SQRT((1-E5448)*(Driehoek_B-Driehoek_A)*(Driehoek_B-Driehoek_C)))</f>
        <v>4.762276862659621</v>
      </c>
      <c r="E5448" s="2">
        <f t="shared" ca="1" si="589"/>
        <v>0.48690578889285763</v>
      </c>
      <c r="F5448" s="2"/>
      <c r="G5448" s="15">
        <f ca="1">_xlfn.NORM.INV(H5448,Normaal_Mu,Normaal_Sigma)</f>
        <v>6.1875895444926812</v>
      </c>
      <c r="H5448" s="2">
        <f t="shared" ca="1" si="590"/>
        <v>0.72367530699185612</v>
      </c>
      <c r="I5448" s="2"/>
      <c r="J5448" s="15">
        <f ca="1">-LN(K5448) /NegExp_Labda</f>
        <v>2.4303056086614916</v>
      </c>
      <c r="K5448" s="2">
        <f t="shared" ca="1" si="591"/>
        <v>0.61504421359686867</v>
      </c>
      <c r="L5448" s="2"/>
      <c r="M5448" s="17">
        <f t="shared" ca="1" si="586"/>
        <v>4</v>
      </c>
      <c r="N5448" s="2">
        <f t="shared" ca="1" si="587"/>
        <v>0.27831965185170604</v>
      </c>
      <c r="O5448" s="2"/>
      <c r="P5448" s="31">
        <f t="shared" ca="1" si="585"/>
        <v>3.696562174384316</v>
      </c>
    </row>
    <row r="5449" spans="1:16" x14ac:dyDescent="0.25">
      <c r="A5449" s="32">
        <f ca="1">Uniform_A+B5449*(Uniform_B-Uniform_A)</f>
        <v>2.712960255084921</v>
      </c>
      <c r="B5449" s="2">
        <f t="shared" ca="1" si="588"/>
        <v>0.27129602550849208</v>
      </c>
      <c r="C5449" s="4"/>
      <c r="D5449" s="5">
        <f ca="1">IF(E5449&lt;(Driehoek_C-Driehoek_A)/(Driehoek_B-Driehoek_A),Driehoek_A+SQRT(E5449*(Driehoek_B-Driehoek_A)*(Driehoek_C-Driehoek_A)),Driehoek_B-SQRT((1-E5449)*(Driehoek_B-Driehoek_A)*(Driehoek_B-Driehoek_C)))</f>
        <v>5.8631190253376229</v>
      </c>
      <c r="E5449" s="2">
        <f t="shared" ca="1" si="589"/>
        <v>0.71885650716574889</v>
      </c>
      <c r="F5449" s="2"/>
      <c r="G5449" s="15">
        <f ca="1">_xlfn.NORM.INV(H5449,Normaal_Mu,Normaal_Sigma)</f>
        <v>2.2631213255666558</v>
      </c>
      <c r="H5449" s="2">
        <f t="shared" ca="1" si="590"/>
        <v>8.5587299089196267E-2</v>
      </c>
      <c r="I5449" s="2"/>
      <c r="J5449" s="15">
        <f ca="1">-LN(K5449) /NegExp_Labda</f>
        <v>10.621493018675642</v>
      </c>
      <c r="K5449" s="2">
        <f t="shared" ca="1" si="591"/>
        <v>0.1195167674893598</v>
      </c>
      <c r="L5449" s="2"/>
      <c r="M5449" s="17">
        <f t="shared" ca="1" si="586"/>
        <v>3</v>
      </c>
      <c r="N5449" s="2">
        <f t="shared" ca="1" si="587"/>
        <v>0.20909144505812804</v>
      </c>
      <c r="O5449" s="2"/>
      <c r="P5449" s="31">
        <f t="shared" ca="1" si="585"/>
        <v>4.892138724932968</v>
      </c>
    </row>
    <row r="5450" spans="1:16" x14ac:dyDescent="0.25">
      <c r="A5450" s="32">
        <f ca="1">Uniform_A+B5450*(Uniform_B-Uniform_A)</f>
        <v>9.147863309142636</v>
      </c>
      <c r="B5450" s="2">
        <f t="shared" ca="1" si="588"/>
        <v>0.91478633091426353</v>
      </c>
      <c r="C5450" s="4"/>
      <c r="D5450" s="5">
        <f ca="1">IF(E5450&lt;(Driehoek_C-Driehoek_A)/(Driehoek_B-Driehoek_A),Driehoek_A+SQRT(E5450*(Driehoek_B-Driehoek_A)*(Driehoek_C-Driehoek_A)),Driehoek_B-SQRT((1-E5450)*(Driehoek_B-Driehoek_A)*(Driehoek_B-Driehoek_C)))</f>
        <v>4.3682310549929744</v>
      </c>
      <c r="E5450" s="2">
        <f t="shared" ca="1" si="589"/>
        <v>0.38704904114481453</v>
      </c>
      <c r="F5450" s="2"/>
      <c r="G5450" s="15">
        <f ca="1">_xlfn.NORM.INV(H5450,Normaal_Mu,Normaal_Sigma)</f>
        <v>7.3900201721871746</v>
      </c>
      <c r="H5450" s="2">
        <f t="shared" ca="1" si="590"/>
        <v>0.88395845527101435</v>
      </c>
      <c r="I5450" s="2"/>
      <c r="J5450" s="15">
        <f ca="1">-LN(K5450) /NegExp_Labda</f>
        <v>3.453026777579288</v>
      </c>
      <c r="K5450" s="2">
        <f t="shared" ca="1" si="591"/>
        <v>0.50127252911008702</v>
      </c>
      <c r="L5450" s="2"/>
      <c r="M5450" s="17">
        <f t="shared" ca="1" si="586"/>
        <v>3</v>
      </c>
      <c r="N5450" s="2">
        <f t="shared" ca="1" si="587"/>
        <v>0.23337295777926381</v>
      </c>
      <c r="O5450" s="2"/>
      <c r="P5450" s="31">
        <f t="shared" ca="1" si="585"/>
        <v>5.4718282627804147</v>
      </c>
    </row>
    <row r="5451" spans="1:16" x14ac:dyDescent="0.25">
      <c r="A5451" s="32">
        <f ca="1">Uniform_A+B5451*(Uniform_B-Uniform_A)</f>
        <v>8.8966257778001641</v>
      </c>
      <c r="B5451" s="2">
        <f t="shared" ca="1" si="588"/>
        <v>0.88966257778001634</v>
      </c>
      <c r="C5451" s="4"/>
      <c r="D5451" s="5">
        <f ca="1">IF(E5451&lt;(Driehoek_C-Driehoek_A)/(Driehoek_B-Driehoek_A),Driehoek_A+SQRT(E5451*(Driehoek_B-Driehoek_A)*(Driehoek_C-Driehoek_A)),Driehoek_B-SQRT((1-E5451)*(Driehoek_B-Driehoek_A)*(Driehoek_B-Driehoek_C)))</f>
        <v>2.6840103957872823</v>
      </c>
      <c r="E5451" s="2">
        <f t="shared" ca="1" si="589"/>
        <v>3.341930153893391E-2</v>
      </c>
      <c r="F5451" s="2"/>
      <c r="G5451" s="15">
        <f ca="1">_xlfn.NORM.INV(H5451,Normaal_Mu,Normaal_Sigma)</f>
        <v>5.117167597497942</v>
      </c>
      <c r="H5451" s="2">
        <f t="shared" ca="1" si="590"/>
        <v>0.52335819237854186</v>
      </c>
      <c r="I5451" s="2"/>
      <c r="J5451" s="15">
        <f ca="1">-LN(K5451) /NegExp_Labda</f>
        <v>0.31433604059334824</v>
      </c>
      <c r="K5451" s="2">
        <f t="shared" ca="1" si="591"/>
        <v>0.93906816603834986</v>
      </c>
      <c r="L5451" s="2"/>
      <c r="M5451" s="17">
        <f t="shared" ca="1" si="586"/>
        <v>5</v>
      </c>
      <c r="N5451" s="2">
        <f t="shared" ca="1" si="587"/>
        <v>0.54090053931903637</v>
      </c>
      <c r="O5451" s="2"/>
      <c r="P5451" s="31">
        <f t="shared" ca="1" si="585"/>
        <v>4.4024279623357483</v>
      </c>
    </row>
    <row r="5452" spans="1:16" x14ac:dyDescent="0.25">
      <c r="A5452" s="32">
        <f ca="1">Uniform_A+B5452*(Uniform_B-Uniform_A)</f>
        <v>4.4361414635517455</v>
      </c>
      <c r="B5452" s="2">
        <f t="shared" ca="1" si="588"/>
        <v>0.4436141463551746</v>
      </c>
      <c r="C5452" s="4"/>
      <c r="D5452" s="5">
        <f ca="1">IF(E5452&lt;(Driehoek_C-Driehoek_A)/(Driehoek_B-Driehoek_A),Driehoek_A+SQRT(E5452*(Driehoek_B-Driehoek_A)*(Driehoek_C-Driehoek_A)),Driehoek_B-SQRT((1-E5452)*(Driehoek_B-Driehoek_A)*(Driehoek_B-Driehoek_C)))</f>
        <v>4.6109713240216168</v>
      </c>
      <c r="E5452" s="2">
        <f t="shared" ca="1" si="589"/>
        <v>0.44961220804112678</v>
      </c>
      <c r="F5452" s="2"/>
      <c r="G5452" s="15">
        <f ca="1">_xlfn.NORM.INV(H5452,Normaal_Mu,Normaal_Sigma)</f>
        <v>5.361548458774771</v>
      </c>
      <c r="H5452" s="2">
        <f t="shared" ca="1" si="590"/>
        <v>0.57172760410462764</v>
      </c>
      <c r="I5452" s="2"/>
      <c r="J5452" s="15">
        <f ca="1">-LN(K5452) /NegExp_Labda</f>
        <v>8.7608860953049508</v>
      </c>
      <c r="K5452" s="2">
        <f t="shared" ca="1" si="591"/>
        <v>0.17339601107853553</v>
      </c>
      <c r="L5452" s="2"/>
      <c r="M5452" s="17">
        <f t="shared" ca="1" si="586"/>
        <v>4</v>
      </c>
      <c r="N5452" s="2">
        <f t="shared" ca="1" si="587"/>
        <v>0.4330972884073484</v>
      </c>
      <c r="O5452" s="2"/>
      <c r="P5452" s="31">
        <f t="shared" ca="1" si="585"/>
        <v>5.4339094683306168</v>
      </c>
    </row>
    <row r="5453" spans="1:16" x14ac:dyDescent="0.25">
      <c r="A5453" s="32">
        <f ca="1">Uniform_A+B5453*(Uniform_B-Uniform_A)</f>
        <v>5.0302923734752909</v>
      </c>
      <c r="B5453" s="2">
        <f t="shared" ca="1" si="588"/>
        <v>0.50302923734752913</v>
      </c>
      <c r="C5453" s="4"/>
      <c r="D5453" s="5">
        <f ca="1">IF(E5453&lt;(Driehoek_C-Driehoek_A)/(Driehoek_B-Driehoek_A),Driehoek_A+SQRT(E5453*(Driehoek_B-Driehoek_A)*(Driehoek_C-Driehoek_A)),Driehoek_B-SQRT((1-E5453)*(Driehoek_B-Driehoek_A)*(Driehoek_B-Driehoek_C)))</f>
        <v>2.3820802052211012</v>
      </c>
      <c r="E5453" s="2">
        <f t="shared" ca="1" si="589"/>
        <v>1.0427520230128495E-2</v>
      </c>
      <c r="F5453" s="2"/>
      <c r="G5453" s="15">
        <f ca="1">_xlfn.NORM.INV(H5453,Normaal_Mu,Normaal_Sigma)</f>
        <v>2.8063953382183784</v>
      </c>
      <c r="H5453" s="2">
        <f t="shared" ca="1" si="590"/>
        <v>0.13636390552737621</v>
      </c>
      <c r="I5453" s="2"/>
      <c r="J5453" s="15">
        <f ca="1">-LN(K5453) /NegExp_Labda</f>
        <v>2.3352829720069672</v>
      </c>
      <c r="K5453" s="2">
        <f t="shared" ca="1" si="591"/>
        <v>0.62684461351282106</v>
      </c>
      <c r="L5453" s="2"/>
      <c r="M5453" s="17">
        <f t="shared" ca="1" si="586"/>
        <v>5</v>
      </c>
      <c r="N5453" s="2">
        <f t="shared" ca="1" si="587"/>
        <v>0.58956122036985481</v>
      </c>
      <c r="O5453" s="2"/>
      <c r="P5453" s="31">
        <f t="shared" ref="P5453:P5516" ca="1" si="592">SUM(A5453,D5453,G5453,J5453,M5453)/5</f>
        <v>3.5108101777843475</v>
      </c>
    </row>
    <row r="5454" spans="1:16" x14ac:dyDescent="0.25">
      <c r="A5454" s="32">
        <f ca="1">Uniform_A+B5454*(Uniform_B-Uniform_A)</f>
        <v>9.0961924642904464</v>
      </c>
      <c r="B5454" s="2">
        <f t="shared" ca="1" si="588"/>
        <v>0.90961924642904457</v>
      </c>
      <c r="C5454" s="4"/>
      <c r="D5454" s="5">
        <f ca="1">IF(E5454&lt;(Driehoek_C-Driehoek_A)/(Driehoek_B-Driehoek_A),Driehoek_A+SQRT(E5454*(Driehoek_B-Driehoek_A)*(Driehoek_C-Driehoek_A)),Driehoek_B-SQRT((1-E5454)*(Driehoek_B-Driehoek_A)*(Driehoek_B-Driehoek_C)))</f>
        <v>2.6476791893818845</v>
      </c>
      <c r="E5454" s="2">
        <f t="shared" ca="1" si="589"/>
        <v>2.9963452311312477E-2</v>
      </c>
      <c r="F5454" s="2"/>
      <c r="G5454" s="15">
        <f ca="1">_xlfn.NORM.INV(H5454,Normaal_Mu,Normaal_Sigma)</f>
        <v>6.1350988799012747</v>
      </c>
      <c r="H5454" s="2">
        <f t="shared" ca="1" si="590"/>
        <v>0.71482952661281129</v>
      </c>
      <c r="I5454" s="2"/>
      <c r="J5454" s="15">
        <f ca="1">-LN(K5454) /NegExp_Labda</f>
        <v>4.5260548848042932</v>
      </c>
      <c r="K5454" s="2">
        <f t="shared" ca="1" si="591"/>
        <v>0.40445654508826479</v>
      </c>
      <c r="L5454" s="2"/>
      <c r="M5454" s="17">
        <f t="shared" ca="1" si="586"/>
        <v>8</v>
      </c>
      <c r="N5454" s="2">
        <f t="shared" ca="1" si="587"/>
        <v>0.88842889229985211</v>
      </c>
      <c r="O5454" s="2"/>
      <c r="P5454" s="31">
        <f t="shared" ca="1" si="592"/>
        <v>6.0810050836755796</v>
      </c>
    </row>
    <row r="5455" spans="1:16" x14ac:dyDescent="0.25">
      <c r="A5455" s="32">
        <f ca="1">Uniform_A+B5455*(Uniform_B-Uniform_A)</f>
        <v>6.6866601566308637</v>
      </c>
      <c r="B5455" s="2">
        <f t="shared" ca="1" si="588"/>
        <v>0.66866601566308637</v>
      </c>
      <c r="C5455" s="4"/>
      <c r="D5455" s="5">
        <f ca="1">IF(E5455&lt;(Driehoek_C-Driehoek_A)/(Driehoek_B-Driehoek_A),Driehoek_A+SQRT(E5455*(Driehoek_B-Driehoek_A)*(Driehoek_C-Driehoek_A)),Driehoek_B-SQRT((1-E5455)*(Driehoek_B-Driehoek_A)*(Driehoek_B-Driehoek_C)))</f>
        <v>6.2733390538816742</v>
      </c>
      <c r="E5455" s="2">
        <f t="shared" ca="1" si="589"/>
        <v>0.7875805738546604</v>
      </c>
      <c r="F5455" s="2"/>
      <c r="G5455" s="15">
        <f ca="1">_xlfn.NORM.INV(H5455,Normaal_Mu,Normaal_Sigma)</f>
        <v>8.0548560882280551</v>
      </c>
      <c r="H5455" s="2">
        <f t="shared" ca="1" si="590"/>
        <v>0.93667269633626515</v>
      </c>
      <c r="I5455" s="2"/>
      <c r="J5455" s="15">
        <f ca="1">-LN(K5455) /NegExp_Labda</f>
        <v>6.722983281801441</v>
      </c>
      <c r="K5455" s="2">
        <f t="shared" ca="1" si="591"/>
        <v>0.26064481608997636</v>
      </c>
      <c r="L5455" s="2"/>
      <c r="M5455" s="17">
        <f t="shared" ca="1" si="586"/>
        <v>7</v>
      </c>
      <c r="N5455" s="2">
        <f t="shared" ca="1" si="587"/>
        <v>0.85163859584359003</v>
      </c>
      <c r="O5455" s="2"/>
      <c r="P5455" s="31">
        <f t="shared" ca="1" si="592"/>
        <v>6.9475677161084066</v>
      </c>
    </row>
    <row r="5456" spans="1:16" x14ac:dyDescent="0.25">
      <c r="A5456" s="32">
        <f ca="1">Uniform_A+B5456*(Uniform_B-Uniform_A)</f>
        <v>8.2195583060932407</v>
      </c>
      <c r="B5456" s="2">
        <f t="shared" ca="1" si="588"/>
        <v>0.82195583060932398</v>
      </c>
      <c r="C5456" s="4"/>
      <c r="D5456" s="5">
        <f ca="1">IF(E5456&lt;(Driehoek_C-Driehoek_A)/(Driehoek_B-Driehoek_A),Driehoek_A+SQRT(E5456*(Driehoek_B-Driehoek_A)*(Driehoek_C-Driehoek_A)),Driehoek_B-SQRT((1-E5456)*(Driehoek_B-Driehoek_A)*(Driehoek_B-Driehoek_C)))</f>
        <v>4.9759242986200194</v>
      </c>
      <c r="E5456" s="2">
        <f t="shared" ca="1" si="589"/>
        <v>0.53733756427323487</v>
      </c>
      <c r="F5456" s="2"/>
      <c r="G5456" s="15">
        <f ca="1">_xlfn.NORM.INV(H5456,Normaal_Mu,Normaal_Sigma)</f>
        <v>7.715924977868025</v>
      </c>
      <c r="H5456" s="2">
        <f t="shared" ca="1" si="590"/>
        <v>0.91276220643577466</v>
      </c>
      <c r="I5456" s="2"/>
      <c r="J5456" s="15">
        <f ca="1">-LN(K5456) /NegExp_Labda</f>
        <v>7.0529402059660846</v>
      </c>
      <c r="K5456" s="2">
        <f t="shared" ca="1" si="591"/>
        <v>0.24399975904907423</v>
      </c>
      <c r="L5456" s="2"/>
      <c r="M5456" s="17">
        <f t="shared" ca="1" si="586"/>
        <v>11</v>
      </c>
      <c r="N5456" s="2">
        <f t="shared" ca="1" si="587"/>
        <v>0.98974352391060283</v>
      </c>
      <c r="O5456" s="2"/>
      <c r="P5456" s="31">
        <f t="shared" ca="1" si="592"/>
        <v>7.7928695577094746</v>
      </c>
    </row>
    <row r="5457" spans="1:16" x14ac:dyDescent="0.25">
      <c r="A5457" s="32">
        <f ca="1">Uniform_A+B5457*(Uniform_B-Uniform_A)</f>
        <v>2.2117865354397881</v>
      </c>
      <c r="B5457" s="2">
        <f t="shared" ca="1" si="588"/>
        <v>0.22117865354397881</v>
      </c>
      <c r="C5457" s="4"/>
      <c r="D5457" s="5">
        <f ca="1">IF(E5457&lt;(Driehoek_C-Driehoek_A)/(Driehoek_B-Driehoek_A),Driehoek_A+SQRT(E5457*(Driehoek_B-Driehoek_A)*(Driehoek_C-Driehoek_A)),Driehoek_B-SQRT((1-E5457)*(Driehoek_B-Driehoek_A)*(Driehoek_B-Driehoek_C)))</f>
        <v>6.0284159106907733</v>
      </c>
      <c r="E5457" s="2">
        <f t="shared" ca="1" si="589"/>
        <v>0.74770537143326443</v>
      </c>
      <c r="F5457" s="2"/>
      <c r="G5457" s="15">
        <f ca="1">_xlfn.NORM.INV(H5457,Normaal_Mu,Normaal_Sigma)</f>
        <v>5.0286771662656573</v>
      </c>
      <c r="H5457" s="2">
        <f t="shared" ca="1" si="590"/>
        <v>0.50572007104909555</v>
      </c>
      <c r="I5457" s="2"/>
      <c r="J5457" s="15">
        <f ca="1">-LN(K5457) /NegExp_Labda</f>
        <v>0.64848321790278884</v>
      </c>
      <c r="K5457" s="2">
        <f t="shared" ca="1" si="591"/>
        <v>0.8783618472139173</v>
      </c>
      <c r="L5457" s="2"/>
      <c r="M5457" s="17">
        <f t="shared" ca="1" si="586"/>
        <v>10</v>
      </c>
      <c r="N5457" s="2">
        <f t="shared" ca="1" si="587"/>
        <v>0.97902685517981758</v>
      </c>
      <c r="O5457" s="2"/>
      <c r="P5457" s="31">
        <f t="shared" ca="1" si="592"/>
        <v>4.7834725660598014</v>
      </c>
    </row>
    <row r="5458" spans="1:16" x14ac:dyDescent="0.25">
      <c r="A5458" s="32">
        <f ca="1">Uniform_A+B5458*(Uniform_B-Uniform_A)</f>
        <v>4.8454030519324593</v>
      </c>
      <c r="B5458" s="2">
        <f t="shared" ca="1" si="588"/>
        <v>0.48454030519324598</v>
      </c>
      <c r="C5458" s="4"/>
      <c r="D5458" s="5">
        <f ca="1">IF(E5458&lt;(Driehoek_C-Driehoek_A)/(Driehoek_B-Driehoek_A),Driehoek_A+SQRT(E5458*(Driehoek_B-Driehoek_A)*(Driehoek_C-Driehoek_A)),Driehoek_B-SQRT((1-E5458)*(Driehoek_B-Driehoek_A)*(Driehoek_B-Driehoek_C)))</f>
        <v>5.9111505717441464</v>
      </c>
      <c r="E5458" s="2">
        <f t="shared" ca="1" si="589"/>
        <v>0.72740026313038542</v>
      </c>
      <c r="F5458" s="2"/>
      <c r="G5458" s="15">
        <f ca="1">_xlfn.NORM.INV(H5458,Normaal_Mu,Normaal_Sigma)</f>
        <v>7.3066455645584414</v>
      </c>
      <c r="H5458" s="2">
        <f t="shared" ca="1" si="590"/>
        <v>0.87561103876741864</v>
      </c>
      <c r="I5458" s="2"/>
      <c r="J5458" s="15">
        <f ca="1">-LN(K5458) /NegExp_Labda</f>
        <v>24.835312424236541</v>
      </c>
      <c r="K5458" s="2">
        <f t="shared" ca="1" si="591"/>
        <v>6.963573622855157E-3</v>
      </c>
      <c r="L5458" s="2"/>
      <c r="M5458" s="17">
        <f t="shared" ca="1" si="586"/>
        <v>6</v>
      </c>
      <c r="N5458" s="2">
        <f t="shared" ca="1" si="587"/>
        <v>0.7208107866521577</v>
      </c>
      <c r="O5458" s="2"/>
      <c r="P5458" s="31">
        <f t="shared" ca="1" si="592"/>
        <v>9.7797023224943178</v>
      </c>
    </row>
    <row r="5459" spans="1:16" x14ac:dyDescent="0.25">
      <c r="A5459" s="32">
        <f ca="1">Uniform_A+B5459*(Uniform_B-Uniform_A)</f>
        <v>1.2700826343126348</v>
      </c>
      <c r="B5459" s="2">
        <f t="shared" ca="1" si="588"/>
        <v>0.12700826343126348</v>
      </c>
      <c r="C5459" s="4"/>
      <c r="D5459" s="5">
        <f ca="1">IF(E5459&lt;(Driehoek_C-Driehoek_A)/(Driehoek_B-Driehoek_A),Driehoek_A+SQRT(E5459*(Driehoek_B-Driehoek_A)*(Driehoek_C-Driehoek_A)),Driehoek_B-SQRT((1-E5459)*(Driehoek_B-Driehoek_A)*(Driehoek_B-Driehoek_C)))</f>
        <v>3.7178466573771281</v>
      </c>
      <c r="E5459" s="2">
        <f t="shared" ca="1" si="589"/>
        <v>0.21078550987584088</v>
      </c>
      <c r="F5459" s="2"/>
      <c r="G5459" s="15">
        <f ca="1">_xlfn.NORM.INV(H5459,Normaal_Mu,Normaal_Sigma)</f>
        <v>3.4286865795940775</v>
      </c>
      <c r="H5459" s="2">
        <f t="shared" ca="1" si="590"/>
        <v>0.21603431551405705</v>
      </c>
      <c r="I5459" s="2"/>
      <c r="J5459" s="15">
        <f ca="1">-LN(K5459) /NegExp_Labda</f>
        <v>1.6636543057531372</v>
      </c>
      <c r="K5459" s="2">
        <f t="shared" ca="1" si="591"/>
        <v>0.71696313082323027</v>
      </c>
      <c r="L5459" s="2"/>
      <c r="M5459" s="17">
        <f t="shared" ca="1" si="586"/>
        <v>5</v>
      </c>
      <c r="N5459" s="2">
        <f t="shared" ca="1" si="587"/>
        <v>0.52821372909265574</v>
      </c>
      <c r="O5459" s="2"/>
      <c r="P5459" s="31">
        <f t="shared" ca="1" si="592"/>
        <v>3.0160540354073957</v>
      </c>
    </row>
    <row r="5460" spans="1:16" x14ac:dyDescent="0.25">
      <c r="A5460" s="32">
        <f ca="1">Uniform_A+B5460*(Uniform_B-Uniform_A)</f>
        <v>7.1362064860910799</v>
      </c>
      <c r="B5460" s="2">
        <f t="shared" ca="1" si="588"/>
        <v>0.71362064860910801</v>
      </c>
      <c r="C5460" s="4"/>
      <c r="D5460" s="5">
        <f ca="1">IF(E5460&lt;(Driehoek_C-Driehoek_A)/(Driehoek_B-Driehoek_A),Driehoek_A+SQRT(E5460*(Driehoek_B-Driehoek_A)*(Driehoek_C-Driehoek_A)),Driehoek_B-SQRT((1-E5460)*(Driehoek_B-Driehoek_A)*(Driehoek_B-Driehoek_C)))</f>
        <v>3.4234118449949484</v>
      </c>
      <c r="E5460" s="2">
        <f t="shared" ca="1" si="589"/>
        <v>0.14472152003370875</v>
      </c>
      <c r="F5460" s="2"/>
      <c r="G5460" s="15">
        <f ca="1">_xlfn.NORM.INV(H5460,Normaal_Mu,Normaal_Sigma)</f>
        <v>7.0196900969297076</v>
      </c>
      <c r="H5460" s="2">
        <f t="shared" ca="1" si="590"/>
        <v>0.84371523326383713</v>
      </c>
      <c r="I5460" s="2"/>
      <c r="J5460" s="15">
        <f ca="1">-LN(K5460) /NegExp_Labda</f>
        <v>0.42194672559623286</v>
      </c>
      <c r="K5460" s="2">
        <f t="shared" ca="1" si="591"/>
        <v>0.91907334970215615</v>
      </c>
      <c r="L5460" s="2"/>
      <c r="M5460" s="17">
        <f t="shared" ca="1" si="586"/>
        <v>5</v>
      </c>
      <c r="N5460" s="2">
        <f t="shared" ca="1" si="587"/>
        <v>0.47969704196052387</v>
      </c>
      <c r="O5460" s="2"/>
      <c r="P5460" s="31">
        <f t="shared" ca="1" si="592"/>
        <v>4.6002510307223936</v>
      </c>
    </row>
    <row r="5461" spans="1:16" x14ac:dyDescent="0.25">
      <c r="A5461" s="32">
        <f ca="1">Uniform_A+B5461*(Uniform_B-Uniform_A)</f>
        <v>6.1284934253537973</v>
      </c>
      <c r="B5461" s="2">
        <f t="shared" ca="1" si="588"/>
        <v>0.6128493425353797</v>
      </c>
      <c r="C5461" s="4"/>
      <c r="D5461" s="5">
        <f ca="1">IF(E5461&lt;(Driehoek_C-Driehoek_A)/(Driehoek_B-Driehoek_A),Driehoek_A+SQRT(E5461*(Driehoek_B-Driehoek_A)*(Driehoek_C-Driehoek_A)),Driehoek_B-SQRT((1-E5461)*(Driehoek_B-Driehoek_A)*(Driehoek_B-Driehoek_C)))</f>
        <v>2.4772326127155204</v>
      </c>
      <c r="E5461" s="2">
        <f t="shared" ca="1" si="589"/>
        <v>1.6267926188520132E-2</v>
      </c>
      <c r="F5461" s="2"/>
      <c r="G5461" s="15">
        <f ca="1">_xlfn.NORM.INV(H5461,Normaal_Mu,Normaal_Sigma)</f>
        <v>4.7225940131749704</v>
      </c>
      <c r="H5461" s="2">
        <f t="shared" ca="1" si="590"/>
        <v>0.44484242628313608</v>
      </c>
      <c r="I5461" s="2"/>
      <c r="J5461" s="15">
        <f ca="1">-LN(K5461) /NegExp_Labda</f>
        <v>0.926189949179827</v>
      </c>
      <c r="K5461" s="2">
        <f t="shared" ca="1" si="591"/>
        <v>0.83090651301459961</v>
      </c>
      <c r="L5461" s="2"/>
      <c r="M5461" s="17">
        <f t="shared" ca="1" si="586"/>
        <v>2</v>
      </c>
      <c r="N5461" s="2">
        <f t="shared" ca="1" si="587"/>
        <v>7.5372364325876684E-2</v>
      </c>
      <c r="O5461" s="2"/>
      <c r="P5461" s="31">
        <f t="shared" ca="1" si="592"/>
        <v>3.2509020000848223</v>
      </c>
    </row>
    <row r="5462" spans="1:16" x14ac:dyDescent="0.25">
      <c r="A5462" s="32">
        <f ca="1">Uniform_A+B5462*(Uniform_B-Uniform_A)</f>
        <v>3.9666505161920185</v>
      </c>
      <c r="B5462" s="2">
        <f t="shared" ca="1" si="588"/>
        <v>0.39666505161920185</v>
      </c>
      <c r="C5462" s="4"/>
      <c r="D5462" s="5">
        <f ca="1">IF(E5462&lt;(Driehoek_C-Driehoek_A)/(Driehoek_B-Driehoek_A),Driehoek_A+SQRT(E5462*(Driehoek_B-Driehoek_A)*(Driehoek_C-Driehoek_A)),Driehoek_B-SQRT((1-E5462)*(Driehoek_B-Driehoek_A)*(Driehoek_B-Driehoek_C)))</f>
        <v>6.9332651954941777</v>
      </c>
      <c r="E5462" s="2">
        <f t="shared" ca="1" si="589"/>
        <v>0.8779602070812651</v>
      </c>
      <c r="F5462" s="2"/>
      <c r="G5462" s="15">
        <f ca="1">_xlfn.NORM.INV(H5462,Normaal_Mu,Normaal_Sigma)</f>
        <v>8.9524347629100571</v>
      </c>
      <c r="H5462" s="2">
        <f t="shared" ca="1" si="590"/>
        <v>0.9759349189420905</v>
      </c>
      <c r="I5462" s="2"/>
      <c r="J5462" s="15">
        <f ca="1">-LN(K5462) /NegExp_Labda</f>
        <v>2.6261285158901764</v>
      </c>
      <c r="K5462" s="2">
        <f t="shared" ca="1" si="591"/>
        <v>0.59142186350744452</v>
      </c>
      <c r="L5462" s="2"/>
      <c r="M5462" s="17">
        <f t="shared" ca="1" si="586"/>
        <v>4</v>
      </c>
      <c r="N5462" s="2">
        <f t="shared" ca="1" si="587"/>
        <v>0.29734481648825795</v>
      </c>
      <c r="O5462" s="2"/>
      <c r="P5462" s="31">
        <f t="shared" ca="1" si="592"/>
        <v>5.2956957980972863</v>
      </c>
    </row>
    <row r="5463" spans="1:16" x14ac:dyDescent="0.25">
      <c r="A5463" s="32">
        <f ca="1">Uniform_A+B5463*(Uniform_B-Uniform_A)</f>
        <v>5.9798989849434374</v>
      </c>
      <c r="B5463" s="2">
        <f t="shared" ca="1" si="588"/>
        <v>0.5979898984943437</v>
      </c>
      <c r="C5463" s="4"/>
      <c r="D5463" s="5">
        <f ca="1">IF(E5463&lt;(Driehoek_C-Driehoek_A)/(Driehoek_B-Driehoek_A),Driehoek_A+SQRT(E5463*(Driehoek_B-Driehoek_A)*(Driehoek_C-Driehoek_A)),Driehoek_B-SQRT((1-E5463)*(Driehoek_B-Driehoek_A)*(Driehoek_B-Driehoek_C)))</f>
        <v>3.0536897554339872</v>
      </c>
      <c r="E5463" s="2">
        <f t="shared" ca="1" si="589"/>
        <v>7.9304435764752546E-2</v>
      </c>
      <c r="F5463" s="2"/>
      <c r="G5463" s="15">
        <f ca="1">_xlfn.NORM.INV(H5463,Normaal_Mu,Normaal_Sigma)</f>
        <v>5.3329475914696642</v>
      </c>
      <c r="H5463" s="2">
        <f t="shared" ca="1" si="590"/>
        <v>0.56610794830705891</v>
      </c>
      <c r="I5463" s="2"/>
      <c r="J5463" s="15">
        <f ca="1">-LN(K5463) /NegExp_Labda</f>
        <v>1.8431996757738891</v>
      </c>
      <c r="K5463" s="2">
        <f t="shared" ca="1" si="591"/>
        <v>0.69167441325959378</v>
      </c>
      <c r="L5463" s="2"/>
      <c r="M5463" s="17">
        <f t="shared" ca="1" si="586"/>
        <v>6</v>
      </c>
      <c r="N5463" s="2">
        <f t="shared" ca="1" si="587"/>
        <v>0.65894469369920661</v>
      </c>
      <c r="O5463" s="2"/>
      <c r="P5463" s="31">
        <f t="shared" ca="1" si="592"/>
        <v>4.4419472015241954</v>
      </c>
    </row>
    <row r="5464" spans="1:16" x14ac:dyDescent="0.25">
      <c r="A5464" s="32">
        <f ca="1">Uniform_A+B5464*(Uniform_B-Uniform_A)</f>
        <v>4.4612462649242</v>
      </c>
      <c r="B5464" s="2">
        <f t="shared" ca="1" si="588"/>
        <v>0.44612462649242002</v>
      </c>
      <c r="C5464" s="4"/>
      <c r="D5464" s="5">
        <f ca="1">IF(E5464&lt;(Driehoek_C-Driehoek_A)/(Driehoek_B-Driehoek_A),Driehoek_A+SQRT(E5464*(Driehoek_B-Driehoek_A)*(Driehoek_C-Driehoek_A)),Driehoek_B-SQRT((1-E5464)*(Driehoek_B-Driehoek_A)*(Driehoek_B-Driehoek_C)))</f>
        <v>5.7640546549480067</v>
      </c>
      <c r="E5464" s="2">
        <f t="shared" ca="1" si="589"/>
        <v>0.70081879210960951</v>
      </c>
      <c r="F5464" s="2"/>
      <c r="G5464" s="15">
        <f ca="1">_xlfn.NORM.INV(H5464,Normaal_Mu,Normaal_Sigma)</f>
        <v>5.9704882069931529</v>
      </c>
      <c r="H5464" s="2">
        <f t="shared" ca="1" si="590"/>
        <v>0.68624839973017504</v>
      </c>
      <c r="I5464" s="2"/>
      <c r="J5464" s="15">
        <f ca="1">-LN(K5464) /NegExp_Labda</f>
        <v>6.1932993435826331</v>
      </c>
      <c r="K5464" s="2">
        <f t="shared" ca="1" si="591"/>
        <v>0.28977229075863709</v>
      </c>
      <c r="L5464" s="2"/>
      <c r="M5464" s="17">
        <f t="shared" ca="1" si="586"/>
        <v>7</v>
      </c>
      <c r="N5464" s="2">
        <f t="shared" ca="1" si="587"/>
        <v>0.85279002937897408</v>
      </c>
      <c r="O5464" s="2"/>
      <c r="P5464" s="31">
        <f t="shared" ca="1" si="592"/>
        <v>5.8778176940895985</v>
      </c>
    </row>
    <row r="5465" spans="1:16" x14ac:dyDescent="0.25">
      <c r="A5465" s="32">
        <f ca="1">Uniform_A+B5465*(Uniform_B-Uniform_A)</f>
        <v>4.8737264334450439</v>
      </c>
      <c r="B5465" s="2">
        <f t="shared" ca="1" si="588"/>
        <v>0.48737264334450436</v>
      </c>
      <c r="C5465" s="4"/>
      <c r="D5465" s="5">
        <f ca="1">IF(E5465&lt;(Driehoek_C-Driehoek_A)/(Driehoek_B-Driehoek_A),Driehoek_A+SQRT(E5465*(Driehoek_B-Driehoek_A)*(Driehoek_C-Driehoek_A)),Driehoek_B-SQRT((1-E5465)*(Driehoek_B-Driehoek_A)*(Driehoek_B-Driehoek_C)))</f>
        <v>3.4096160315832025</v>
      </c>
      <c r="E5465" s="2">
        <f t="shared" ca="1" si="589"/>
        <v>0.1419298111783126</v>
      </c>
      <c r="F5465" s="2"/>
      <c r="G5465" s="15">
        <f ca="1">_xlfn.NORM.INV(H5465,Normaal_Mu,Normaal_Sigma)</f>
        <v>2.3884402695282536</v>
      </c>
      <c r="H5465" s="2">
        <f t="shared" ca="1" si="590"/>
        <v>9.581371457341703E-2</v>
      </c>
      <c r="I5465" s="2"/>
      <c r="J5465" s="15">
        <f ca="1">-LN(K5465) /NegExp_Labda</f>
        <v>6.221973027492691</v>
      </c>
      <c r="K5465" s="2">
        <f t="shared" ca="1" si="591"/>
        <v>0.28811527874947984</v>
      </c>
      <c r="L5465" s="2"/>
      <c r="M5465" s="17">
        <f t="shared" ca="1" si="586"/>
        <v>6</v>
      </c>
      <c r="N5465" s="2">
        <f t="shared" ca="1" si="587"/>
        <v>0.6634047297212351</v>
      </c>
      <c r="O5465" s="2"/>
      <c r="P5465" s="31">
        <f t="shared" ca="1" si="592"/>
        <v>4.5787511524098381</v>
      </c>
    </row>
    <row r="5466" spans="1:16" x14ac:dyDescent="0.25">
      <c r="A5466" s="32">
        <f ca="1">Uniform_A+B5466*(Uniform_B-Uniform_A)</f>
        <v>7.8523450913118946</v>
      </c>
      <c r="B5466" s="2">
        <f t="shared" ca="1" si="588"/>
        <v>0.78523450913118942</v>
      </c>
      <c r="C5466" s="4"/>
      <c r="D5466" s="5">
        <f ca="1">IF(E5466&lt;(Driehoek_C-Driehoek_A)/(Driehoek_B-Driehoek_A),Driehoek_A+SQRT(E5466*(Driehoek_B-Driehoek_A)*(Driehoek_C-Driehoek_A)),Driehoek_B-SQRT((1-E5466)*(Driehoek_B-Driehoek_A)*(Driehoek_B-Driehoek_C)))</f>
        <v>4.2360742390510602</v>
      </c>
      <c r="E5466" s="2">
        <f t="shared" ca="1" si="589"/>
        <v>0.35157175269048757</v>
      </c>
      <c r="F5466" s="2"/>
      <c r="G5466" s="15">
        <f ca="1">_xlfn.NORM.INV(H5466,Normaal_Mu,Normaal_Sigma)</f>
        <v>2.9068639936227498</v>
      </c>
      <c r="H5466" s="2">
        <f t="shared" ca="1" si="590"/>
        <v>0.14764943284320908</v>
      </c>
      <c r="I5466" s="2"/>
      <c r="J5466" s="15">
        <f ca="1">-LN(K5466) /NegExp_Labda</f>
        <v>3.0701248280405724</v>
      </c>
      <c r="K5466" s="2">
        <f t="shared" ca="1" si="591"/>
        <v>0.54116829585095316</v>
      </c>
      <c r="L5466" s="2"/>
      <c r="M5466" s="17">
        <f t="shared" ca="1" si="586"/>
        <v>1</v>
      </c>
      <c r="N5466" s="2">
        <f t="shared" ca="1" si="587"/>
        <v>3.1689625920021447E-2</v>
      </c>
      <c r="O5466" s="2"/>
      <c r="P5466" s="31">
        <f t="shared" ca="1" si="592"/>
        <v>3.8130816304052551</v>
      </c>
    </row>
    <row r="5467" spans="1:16" x14ac:dyDescent="0.25">
      <c r="A5467" s="32">
        <f ca="1">Uniform_A+B5467*(Uniform_B-Uniform_A)</f>
        <v>5.6994115912734191</v>
      </c>
      <c r="B5467" s="2">
        <f t="shared" ca="1" si="588"/>
        <v>0.56994115912734189</v>
      </c>
      <c r="C5467" s="4"/>
      <c r="D5467" s="5">
        <f ca="1">IF(E5467&lt;(Driehoek_C-Driehoek_A)/(Driehoek_B-Driehoek_A),Driehoek_A+SQRT(E5467*(Driehoek_B-Driehoek_A)*(Driehoek_C-Driehoek_A)),Driehoek_B-SQRT((1-E5467)*(Driehoek_B-Driehoek_A)*(Driehoek_B-Driehoek_C)))</f>
        <v>6.6213347043697803</v>
      </c>
      <c r="E5467" s="2">
        <f t="shared" ca="1" si="589"/>
        <v>0.83834146889612571</v>
      </c>
      <c r="F5467" s="2"/>
      <c r="G5467" s="15">
        <f ca="1">_xlfn.NORM.INV(H5467,Normaal_Mu,Normaal_Sigma)</f>
        <v>7.3007589831222699</v>
      </c>
      <c r="H5467" s="2">
        <f t="shared" ca="1" si="590"/>
        <v>0.87500619838640337</v>
      </c>
      <c r="I5467" s="2"/>
      <c r="J5467" s="15">
        <f ca="1">-LN(K5467) /NegExp_Labda</f>
        <v>21.387366172530882</v>
      </c>
      <c r="K5467" s="2">
        <f t="shared" ca="1" si="591"/>
        <v>1.3877683474166291E-2</v>
      </c>
      <c r="L5467" s="2"/>
      <c r="M5467" s="17">
        <f t="shared" ca="1" si="586"/>
        <v>5</v>
      </c>
      <c r="N5467" s="2">
        <f t="shared" ca="1" si="587"/>
        <v>0.59015466218520218</v>
      </c>
      <c r="O5467" s="2"/>
      <c r="P5467" s="31">
        <f t="shared" ca="1" si="592"/>
        <v>9.2017742902592694</v>
      </c>
    </row>
    <row r="5468" spans="1:16" x14ac:dyDescent="0.25">
      <c r="A5468" s="32">
        <f ca="1">Uniform_A+B5468*(Uniform_B-Uniform_A)</f>
        <v>9.2359699646847915</v>
      </c>
      <c r="B5468" s="2">
        <f t="shared" ca="1" si="588"/>
        <v>0.92359699646847915</v>
      </c>
      <c r="C5468" s="4"/>
      <c r="D5468" s="5">
        <f ca="1">IF(E5468&lt;(Driehoek_C-Driehoek_A)/(Driehoek_B-Driehoek_A),Driehoek_A+SQRT(E5468*(Driehoek_B-Driehoek_A)*(Driehoek_C-Driehoek_A)),Driehoek_B-SQRT((1-E5468)*(Driehoek_B-Driehoek_A)*(Driehoek_B-Driehoek_C)))</f>
        <v>7.852884533379612</v>
      </c>
      <c r="E5468" s="2">
        <f t="shared" ca="1" si="589"/>
        <v>0.96240360303543682</v>
      </c>
      <c r="F5468" s="2"/>
      <c r="G5468" s="15">
        <f ca="1">_xlfn.NORM.INV(H5468,Normaal_Mu,Normaal_Sigma)</f>
        <v>3.878198663097213</v>
      </c>
      <c r="H5468" s="2">
        <f t="shared" ca="1" si="590"/>
        <v>0.28743262715934459</v>
      </c>
      <c r="I5468" s="2"/>
      <c r="J5468" s="15">
        <f ca="1">-LN(K5468) /NegExp_Labda</f>
        <v>1.3741327137847166</v>
      </c>
      <c r="K5468" s="2">
        <f t="shared" ca="1" si="591"/>
        <v>0.75970388793880739</v>
      </c>
      <c r="L5468" s="2"/>
      <c r="M5468" s="17">
        <f t="shared" ca="1" si="586"/>
        <v>5</v>
      </c>
      <c r="N5468" s="2">
        <f t="shared" ca="1" si="587"/>
        <v>0.50854992117571129</v>
      </c>
      <c r="O5468" s="2"/>
      <c r="P5468" s="31">
        <f t="shared" ca="1" si="592"/>
        <v>5.4682371749892669</v>
      </c>
    </row>
    <row r="5469" spans="1:16" x14ac:dyDescent="0.25">
      <c r="A5469" s="32">
        <f ca="1">Uniform_A+B5469*(Uniform_B-Uniform_A)</f>
        <v>8.0788131397796228</v>
      </c>
      <c r="B5469" s="2">
        <f t="shared" ca="1" si="588"/>
        <v>0.80788131397796226</v>
      </c>
      <c r="C5469" s="4"/>
      <c r="D5469" s="5">
        <f ca="1">IF(E5469&lt;(Driehoek_C-Driehoek_A)/(Driehoek_B-Driehoek_A),Driehoek_A+SQRT(E5469*(Driehoek_B-Driehoek_A)*(Driehoek_C-Driehoek_A)),Driehoek_B-SQRT((1-E5469)*(Driehoek_B-Driehoek_A)*(Driehoek_B-Driehoek_C)))</f>
        <v>5.2311874673268077</v>
      </c>
      <c r="E5469" s="2">
        <f t="shared" ca="1" si="589"/>
        <v>0.59417291695901364</v>
      </c>
      <c r="F5469" s="2"/>
      <c r="G5469" s="15">
        <f ca="1">_xlfn.NORM.INV(H5469,Normaal_Mu,Normaal_Sigma)</f>
        <v>6.4524981132090158</v>
      </c>
      <c r="H5469" s="2">
        <f t="shared" ca="1" si="590"/>
        <v>0.76615694832658288</v>
      </c>
      <c r="I5469" s="2"/>
      <c r="J5469" s="15">
        <f ca="1">-LN(K5469) /NegExp_Labda</f>
        <v>0.41641320557445466</v>
      </c>
      <c r="K5469" s="2">
        <f t="shared" ca="1" si="591"/>
        <v>0.92009105490390586</v>
      </c>
      <c r="L5469" s="2"/>
      <c r="M5469" s="17">
        <f t="shared" ca="1" si="586"/>
        <v>1</v>
      </c>
      <c r="N5469" s="2">
        <f t="shared" ca="1" si="587"/>
        <v>2.4211398414576535E-2</v>
      </c>
      <c r="O5469" s="2"/>
      <c r="P5469" s="31">
        <f t="shared" ca="1" si="592"/>
        <v>4.2357823851779806</v>
      </c>
    </row>
    <row r="5470" spans="1:16" x14ac:dyDescent="0.25">
      <c r="A5470" s="32">
        <f ca="1">Uniform_A+B5470*(Uniform_B-Uniform_A)</f>
        <v>6.4529000921507782</v>
      </c>
      <c r="B5470" s="2">
        <f t="shared" ca="1" si="588"/>
        <v>0.64529000921507784</v>
      </c>
      <c r="C5470" s="4"/>
      <c r="D5470" s="5">
        <f ca="1">IF(E5470&lt;(Driehoek_C-Driehoek_A)/(Driehoek_B-Driehoek_A),Driehoek_A+SQRT(E5470*(Driehoek_B-Driehoek_A)*(Driehoek_C-Driehoek_A)),Driehoek_B-SQRT((1-E5470)*(Driehoek_B-Driehoek_A)*(Driehoek_B-Driehoek_C)))</f>
        <v>4.5394724493556255</v>
      </c>
      <c r="E5470" s="2">
        <f t="shared" ca="1" si="589"/>
        <v>0.43153411342692849</v>
      </c>
      <c r="F5470" s="2"/>
      <c r="G5470" s="15">
        <f ca="1">_xlfn.NORM.INV(H5470,Normaal_Mu,Normaal_Sigma)</f>
        <v>1.791078855574646</v>
      </c>
      <c r="H5470" s="2">
        <f t="shared" ca="1" si="590"/>
        <v>5.4306284313036413E-2</v>
      </c>
      <c r="I5470" s="2"/>
      <c r="J5470" s="15">
        <f ca="1">-LN(K5470) /NegExp_Labda</f>
        <v>2.5701615451507864</v>
      </c>
      <c r="K5470" s="2">
        <f t="shared" ca="1" si="591"/>
        <v>0.59807907039587671</v>
      </c>
      <c r="L5470" s="2"/>
      <c r="M5470" s="17">
        <f t="shared" ca="1" si="586"/>
        <v>7</v>
      </c>
      <c r="N5470" s="2">
        <f t="shared" ca="1" si="587"/>
        <v>0.8409250027368842</v>
      </c>
      <c r="O5470" s="2"/>
      <c r="P5470" s="31">
        <f t="shared" ca="1" si="592"/>
        <v>4.4707225884463675</v>
      </c>
    </row>
    <row r="5471" spans="1:16" x14ac:dyDescent="0.25">
      <c r="A5471" s="32">
        <f ca="1">Uniform_A+B5471*(Uniform_B-Uniform_A)</f>
        <v>0.3162668886243436</v>
      </c>
      <c r="B5471" s="2">
        <f t="shared" ca="1" si="588"/>
        <v>3.162668886243436E-2</v>
      </c>
      <c r="C5471" s="4"/>
      <c r="D5471" s="5">
        <f ca="1">IF(E5471&lt;(Driehoek_C-Driehoek_A)/(Driehoek_B-Driehoek_A),Driehoek_A+SQRT(E5471*(Driehoek_B-Driehoek_A)*(Driehoek_C-Driehoek_A)),Driehoek_B-SQRT((1-E5471)*(Driehoek_B-Driehoek_A)*(Driehoek_B-Driehoek_C)))</f>
        <v>3.6118672112182599</v>
      </c>
      <c r="E5471" s="2">
        <f t="shared" ca="1" si="589"/>
        <v>0.18557970761432363</v>
      </c>
      <c r="F5471" s="2"/>
      <c r="G5471" s="15">
        <f ca="1">_xlfn.NORM.INV(H5471,Normaal_Mu,Normaal_Sigma)</f>
        <v>3.8028345706139053</v>
      </c>
      <c r="H5471" s="2">
        <f t="shared" ca="1" si="590"/>
        <v>0.27472559278663067</v>
      </c>
      <c r="I5471" s="2"/>
      <c r="J5471" s="15">
        <f ca="1">-LN(K5471) /NegExp_Labda</f>
        <v>1.640611456332205</v>
      </c>
      <c r="K5471" s="2">
        <f t="shared" ca="1" si="591"/>
        <v>0.72027493098567463</v>
      </c>
      <c r="L5471" s="2"/>
      <c r="M5471" s="17">
        <f t="shared" ca="1" si="586"/>
        <v>4</v>
      </c>
      <c r="N5471" s="2">
        <f t="shared" ca="1" si="587"/>
        <v>0.30389695166350961</v>
      </c>
      <c r="O5471" s="2"/>
      <c r="P5471" s="31">
        <f t="shared" ca="1" si="592"/>
        <v>2.6743160253577427</v>
      </c>
    </row>
    <row r="5472" spans="1:16" x14ac:dyDescent="0.25">
      <c r="A5472" s="32">
        <f ca="1">Uniform_A+B5472*(Uniform_B-Uniform_A)</f>
        <v>6.5897522512640681</v>
      </c>
      <c r="B5472" s="2">
        <f t="shared" ca="1" si="588"/>
        <v>0.65897522512640683</v>
      </c>
      <c r="C5472" s="4"/>
      <c r="D5472" s="5">
        <f ca="1">IF(E5472&lt;(Driehoek_C-Driehoek_A)/(Driehoek_B-Driehoek_A),Driehoek_A+SQRT(E5472*(Driehoek_B-Driehoek_A)*(Driehoek_C-Driehoek_A)),Driehoek_B-SQRT((1-E5472)*(Driehoek_B-Driehoek_A)*(Driehoek_B-Driehoek_C)))</f>
        <v>3.311070596229726</v>
      </c>
      <c r="E5472" s="2">
        <f t="shared" ca="1" si="589"/>
        <v>0.12277900773558348</v>
      </c>
      <c r="F5472" s="2"/>
      <c r="G5472" s="15">
        <f ca="1">_xlfn.NORM.INV(H5472,Normaal_Mu,Normaal_Sigma)</f>
        <v>9.9369317693707355</v>
      </c>
      <c r="H5472" s="2">
        <f t="shared" ca="1" si="590"/>
        <v>0.99321532071142471</v>
      </c>
      <c r="I5472" s="2"/>
      <c r="J5472" s="15">
        <f ca="1">-LN(K5472) /NegExp_Labda</f>
        <v>0.65738614878957613</v>
      </c>
      <c r="K5472" s="2">
        <f t="shared" ca="1" si="591"/>
        <v>0.87679923984144625</v>
      </c>
      <c r="L5472" s="2"/>
      <c r="M5472" s="17">
        <f t="shared" ca="1" si="586"/>
        <v>6</v>
      </c>
      <c r="N5472" s="2">
        <f t="shared" ca="1" si="587"/>
        <v>0.72469831010345354</v>
      </c>
      <c r="O5472" s="2"/>
      <c r="P5472" s="31">
        <f t="shared" ca="1" si="592"/>
        <v>5.2990281531308217</v>
      </c>
    </row>
    <row r="5473" spans="1:16" x14ac:dyDescent="0.25">
      <c r="A5473" s="32">
        <f ca="1">Uniform_A+B5473*(Uniform_B-Uniform_A)</f>
        <v>4.0449926001046936</v>
      </c>
      <c r="B5473" s="2">
        <f t="shared" ca="1" si="588"/>
        <v>0.40449926001046932</v>
      </c>
      <c r="C5473" s="4"/>
      <c r="D5473" s="5">
        <f ca="1">IF(E5473&lt;(Driehoek_C-Driehoek_A)/(Driehoek_B-Driehoek_A),Driehoek_A+SQRT(E5473*(Driehoek_B-Driehoek_A)*(Driehoek_C-Driehoek_A)),Driehoek_B-SQRT((1-E5473)*(Driehoek_B-Driehoek_A)*(Driehoek_B-Driehoek_C)))</f>
        <v>6.2166249367159629</v>
      </c>
      <c r="E5473" s="2">
        <f t="shared" ca="1" si="589"/>
        <v>0.77865209305967376</v>
      </c>
      <c r="F5473" s="2"/>
      <c r="G5473" s="15">
        <f ca="1">_xlfn.NORM.INV(H5473,Normaal_Mu,Normaal_Sigma)</f>
        <v>6.8033307821012965</v>
      </c>
      <c r="H5473" s="2">
        <f t="shared" ca="1" si="590"/>
        <v>0.81638267851075619</v>
      </c>
      <c r="I5473" s="2"/>
      <c r="J5473" s="15">
        <f ca="1">-LN(K5473) /NegExp_Labda</f>
        <v>4.2830121225605362</v>
      </c>
      <c r="K5473" s="2">
        <f t="shared" ca="1" si="591"/>
        <v>0.42460225259426632</v>
      </c>
      <c r="L5473" s="2"/>
      <c r="M5473" s="17">
        <f t="shared" ca="1" si="586"/>
        <v>9</v>
      </c>
      <c r="N5473" s="2">
        <f t="shared" ca="1" si="587"/>
        <v>0.94571928087740864</v>
      </c>
      <c r="O5473" s="2"/>
      <c r="P5473" s="31">
        <f t="shared" ca="1" si="592"/>
        <v>6.0695920882964973</v>
      </c>
    </row>
    <row r="5474" spans="1:16" x14ac:dyDescent="0.25">
      <c r="A5474" s="32">
        <f ca="1">Uniform_A+B5474*(Uniform_B-Uniform_A)</f>
        <v>8.2616953541634803</v>
      </c>
      <c r="B5474" s="2">
        <f t="shared" ca="1" si="588"/>
        <v>0.82616953541634808</v>
      </c>
      <c r="C5474" s="4"/>
      <c r="D5474" s="5">
        <f ca="1">IF(E5474&lt;(Driehoek_C-Driehoek_A)/(Driehoek_B-Driehoek_A),Driehoek_A+SQRT(E5474*(Driehoek_B-Driehoek_A)*(Driehoek_C-Driehoek_A)),Driehoek_B-SQRT((1-E5474)*(Driehoek_B-Driehoek_A)*(Driehoek_B-Driehoek_C)))</f>
        <v>5.5934302088201822</v>
      </c>
      <c r="E5474" s="2">
        <f t="shared" ca="1" si="589"/>
        <v>0.66843663593774549</v>
      </c>
      <c r="F5474" s="2"/>
      <c r="G5474" s="15">
        <f ca="1">_xlfn.NORM.INV(H5474,Normaal_Mu,Normaal_Sigma)</f>
        <v>3.4669666637887087</v>
      </c>
      <c r="H5474" s="2">
        <f t="shared" ca="1" si="590"/>
        <v>0.2216844689820392</v>
      </c>
      <c r="I5474" s="2"/>
      <c r="J5474" s="15">
        <f ca="1">-LN(K5474) /NegExp_Labda</f>
        <v>7.2580633395990732E-2</v>
      </c>
      <c r="K5474" s="2">
        <f t="shared" ca="1" si="591"/>
        <v>0.98558872433104217</v>
      </c>
      <c r="L5474" s="2"/>
      <c r="M5474" s="17">
        <f t="shared" ca="1" si="586"/>
        <v>4</v>
      </c>
      <c r="N5474" s="2">
        <f t="shared" ca="1" si="587"/>
        <v>0.31542689117693423</v>
      </c>
      <c r="O5474" s="2"/>
      <c r="P5474" s="31">
        <f t="shared" ca="1" si="592"/>
        <v>4.2789345720336716</v>
      </c>
    </row>
    <row r="5475" spans="1:16" x14ac:dyDescent="0.25">
      <c r="A5475" s="32">
        <f ca="1">Uniform_A+B5475*(Uniform_B-Uniform_A)</f>
        <v>9.5762117666559821</v>
      </c>
      <c r="B5475" s="2">
        <f t="shared" ca="1" si="588"/>
        <v>0.95762117666559821</v>
      </c>
      <c r="C5475" s="4"/>
      <c r="D5475" s="5">
        <f ca="1">IF(E5475&lt;(Driehoek_C-Driehoek_A)/(Driehoek_B-Driehoek_A),Driehoek_A+SQRT(E5475*(Driehoek_B-Driehoek_A)*(Driehoek_C-Driehoek_A)),Driehoek_B-SQRT((1-E5475)*(Driehoek_B-Driehoek_A)*(Driehoek_B-Driehoek_C)))</f>
        <v>2.9078620539981932</v>
      </c>
      <c r="E5475" s="2">
        <f t="shared" ca="1" si="589"/>
        <v>5.8872393506415599E-2</v>
      </c>
      <c r="F5475" s="2"/>
      <c r="G5475" s="15">
        <f ca="1">_xlfn.NORM.INV(H5475,Normaal_Mu,Normaal_Sigma)</f>
        <v>5.1216731509858926</v>
      </c>
      <c r="H5475" s="2">
        <f t="shared" ca="1" si="590"/>
        <v>0.52425531938798176</v>
      </c>
      <c r="I5475" s="2"/>
      <c r="J5475" s="15">
        <f ca="1">-LN(K5475) /NegExp_Labda</f>
        <v>8.5868283162938255</v>
      </c>
      <c r="K5475" s="2">
        <f t="shared" ca="1" si="591"/>
        <v>0.17953849032537483</v>
      </c>
      <c r="L5475" s="2"/>
      <c r="M5475" s="17">
        <f t="shared" ca="1" si="586"/>
        <v>6</v>
      </c>
      <c r="N5475" s="2">
        <f t="shared" ca="1" si="587"/>
        <v>0.629951895477046</v>
      </c>
      <c r="O5475" s="2"/>
      <c r="P5475" s="31">
        <f t="shared" ca="1" si="592"/>
        <v>6.4385150575867787</v>
      </c>
    </row>
    <row r="5476" spans="1:16" x14ac:dyDescent="0.25">
      <c r="A5476" s="32">
        <f ca="1">Uniform_A+B5476*(Uniform_B-Uniform_A)</f>
        <v>5.5519930258035224</v>
      </c>
      <c r="B5476" s="2">
        <f t="shared" ca="1" si="588"/>
        <v>0.55519930258035222</v>
      </c>
      <c r="C5476" s="4"/>
      <c r="D5476" s="5">
        <f ca="1">IF(E5476&lt;(Driehoek_C-Driehoek_A)/(Driehoek_B-Driehoek_A),Driehoek_A+SQRT(E5476*(Driehoek_B-Driehoek_A)*(Driehoek_C-Driehoek_A)),Driehoek_B-SQRT((1-E5476)*(Driehoek_B-Driehoek_A)*(Driehoek_B-Driehoek_C)))</f>
        <v>5.5504339057872416</v>
      </c>
      <c r="E5476" s="2">
        <f t="shared" ca="1" si="589"/>
        <v>0.66001410747593525</v>
      </c>
      <c r="F5476" s="2"/>
      <c r="G5476" s="15">
        <f ca="1">_xlfn.NORM.INV(H5476,Normaal_Mu,Normaal_Sigma)</f>
        <v>8.4151077415877182</v>
      </c>
      <c r="H5476" s="2">
        <f t="shared" ca="1" si="590"/>
        <v>0.95614042304064695</v>
      </c>
      <c r="I5476" s="2"/>
      <c r="J5476" s="15">
        <f ca="1">-LN(K5476) /NegExp_Labda</f>
        <v>18.536584171321685</v>
      </c>
      <c r="K5476" s="2">
        <f t="shared" ca="1" si="591"/>
        <v>2.4543288713723577E-2</v>
      </c>
      <c r="L5476" s="2"/>
      <c r="M5476" s="17">
        <f t="shared" ca="1" si="586"/>
        <v>2</v>
      </c>
      <c r="N5476" s="2">
        <f t="shared" ca="1" si="587"/>
        <v>0.1110003294566414</v>
      </c>
      <c r="O5476" s="2"/>
      <c r="P5476" s="31">
        <f t="shared" ca="1" si="592"/>
        <v>8.0108237689000337</v>
      </c>
    </row>
    <row r="5477" spans="1:16" x14ac:dyDescent="0.25">
      <c r="A5477" s="32">
        <f ca="1">Uniform_A+B5477*(Uniform_B-Uniform_A)</f>
        <v>0.23798857332036016</v>
      </c>
      <c r="B5477" s="2">
        <f t="shared" ca="1" si="588"/>
        <v>2.3798857332036016E-2</v>
      </c>
      <c r="C5477" s="4"/>
      <c r="D5477" s="5">
        <f ca="1">IF(E5477&lt;(Driehoek_C-Driehoek_A)/(Driehoek_B-Driehoek_A),Driehoek_A+SQRT(E5477*(Driehoek_B-Driehoek_A)*(Driehoek_C-Driehoek_A)),Driehoek_B-SQRT((1-E5477)*(Driehoek_B-Driehoek_A)*(Driehoek_B-Driehoek_C)))</f>
        <v>3.1331076263261428</v>
      </c>
      <c r="E5477" s="2">
        <f t="shared" ca="1" si="589"/>
        <v>9.170949234560466E-2</v>
      </c>
      <c r="F5477" s="2"/>
      <c r="G5477" s="15">
        <f ca="1">_xlfn.NORM.INV(H5477,Normaal_Mu,Normaal_Sigma)</f>
        <v>2.4360043496124515</v>
      </c>
      <c r="H5477" s="2">
        <f t="shared" ca="1" si="590"/>
        <v>9.9921704569458814E-2</v>
      </c>
      <c r="I5477" s="2"/>
      <c r="J5477" s="15">
        <f ca="1">-LN(K5477) /NegExp_Labda</f>
        <v>9.9751687277195611</v>
      </c>
      <c r="K5477" s="2">
        <f t="shared" ca="1" si="591"/>
        <v>0.13600906438955251</v>
      </c>
      <c r="L5477" s="2"/>
      <c r="M5477" s="17">
        <f t="shared" ca="1" si="586"/>
        <v>6</v>
      </c>
      <c r="N5477" s="2">
        <f t="shared" ca="1" si="587"/>
        <v>0.6807075261990797</v>
      </c>
      <c r="O5477" s="2"/>
      <c r="P5477" s="31">
        <f t="shared" ca="1" si="592"/>
        <v>4.3564538553957037</v>
      </c>
    </row>
    <row r="5478" spans="1:16" x14ac:dyDescent="0.25">
      <c r="A5478" s="32">
        <f ca="1">Uniform_A+B5478*(Uniform_B-Uniform_A)</f>
        <v>0.61681249941303085</v>
      </c>
      <c r="B5478" s="2">
        <f t="shared" ca="1" si="588"/>
        <v>6.1681249941303085E-2</v>
      </c>
      <c r="C5478" s="4"/>
      <c r="D5478" s="5">
        <f ca="1">IF(E5478&lt;(Driehoek_C-Driehoek_A)/(Driehoek_B-Driehoek_A),Driehoek_A+SQRT(E5478*(Driehoek_B-Driehoek_A)*(Driehoek_C-Driehoek_A)),Driehoek_B-SQRT((1-E5478)*(Driehoek_B-Driehoek_A)*(Driehoek_B-Driehoek_C)))</f>
        <v>5.4806346441072371</v>
      </c>
      <c r="E5478" s="2">
        <f t="shared" ca="1" si="589"/>
        <v>0.64611621404976582</v>
      </c>
      <c r="F5478" s="2"/>
      <c r="G5478" s="15">
        <f ca="1">_xlfn.NORM.INV(H5478,Normaal_Mu,Normaal_Sigma)</f>
        <v>3.1337111651338851</v>
      </c>
      <c r="H5478" s="2">
        <f t="shared" ca="1" si="590"/>
        <v>0.17537270415529194</v>
      </c>
      <c r="I5478" s="2"/>
      <c r="J5478" s="15">
        <f ca="1">-LN(K5478) /NegExp_Labda</f>
        <v>4.2120265033743438</v>
      </c>
      <c r="K5478" s="2">
        <f t="shared" ca="1" si="591"/>
        <v>0.43067337763949298</v>
      </c>
      <c r="L5478" s="2"/>
      <c r="M5478" s="17">
        <f t="shared" ca="1" si="586"/>
        <v>5</v>
      </c>
      <c r="N5478" s="2">
        <f t="shared" ca="1" si="587"/>
        <v>0.48364458981888814</v>
      </c>
      <c r="O5478" s="2"/>
      <c r="P5478" s="31">
        <f t="shared" ca="1" si="592"/>
        <v>3.6886369624056998</v>
      </c>
    </row>
    <row r="5479" spans="1:16" x14ac:dyDescent="0.25">
      <c r="A5479" s="32">
        <f ca="1">Uniform_A+B5479*(Uniform_B-Uniform_A)</f>
        <v>6.8918164346081534</v>
      </c>
      <c r="B5479" s="2">
        <f t="shared" ca="1" si="588"/>
        <v>0.68918164346081534</v>
      </c>
      <c r="C5479" s="4"/>
      <c r="D5479" s="5">
        <f ca="1">IF(E5479&lt;(Driehoek_C-Driehoek_A)/(Driehoek_B-Driehoek_A),Driehoek_A+SQRT(E5479*(Driehoek_B-Driehoek_A)*(Driehoek_C-Driehoek_A)),Driehoek_B-SQRT((1-E5479)*(Driehoek_B-Driehoek_A)*(Driehoek_B-Driehoek_C)))</f>
        <v>2.757499222423125</v>
      </c>
      <c r="E5479" s="2">
        <f t="shared" ca="1" si="589"/>
        <v>4.0986076569402785E-2</v>
      </c>
      <c r="F5479" s="2"/>
      <c r="G5479" s="15">
        <f ca="1">_xlfn.NORM.INV(H5479,Normaal_Mu,Normaal_Sigma)</f>
        <v>3.0797069268614488</v>
      </c>
      <c r="H5479" s="2">
        <f t="shared" ca="1" si="590"/>
        <v>0.16849073496213018</v>
      </c>
      <c r="I5479" s="2"/>
      <c r="J5479" s="15">
        <f ca="1">-LN(K5479) /NegExp_Labda</f>
        <v>4.0740138117469566</v>
      </c>
      <c r="K5479" s="2">
        <f t="shared" ca="1" si="591"/>
        <v>0.44272664111284343</v>
      </c>
      <c r="L5479" s="2"/>
      <c r="M5479" s="17">
        <f t="shared" ca="1" si="586"/>
        <v>4</v>
      </c>
      <c r="N5479" s="2">
        <f t="shared" ca="1" si="587"/>
        <v>0.3046167839134597</v>
      </c>
      <c r="O5479" s="2"/>
      <c r="P5479" s="31">
        <f t="shared" ca="1" si="592"/>
        <v>4.1606072791279374</v>
      </c>
    </row>
    <row r="5480" spans="1:16" x14ac:dyDescent="0.25">
      <c r="A5480" s="32">
        <f ca="1">Uniform_A+B5480*(Uniform_B-Uniform_A)</f>
        <v>7.3278040500077637</v>
      </c>
      <c r="B5480" s="2">
        <f t="shared" ca="1" si="588"/>
        <v>0.73278040500077635</v>
      </c>
      <c r="C5480" s="4"/>
      <c r="D5480" s="5">
        <f ca="1">IF(E5480&lt;(Driehoek_C-Driehoek_A)/(Driehoek_B-Driehoek_A),Driehoek_A+SQRT(E5480*(Driehoek_B-Driehoek_A)*(Driehoek_C-Driehoek_A)),Driehoek_B-SQRT((1-E5480)*(Driehoek_B-Driehoek_A)*(Driehoek_B-Driehoek_C)))</f>
        <v>6.6428344289834715</v>
      </c>
      <c r="E5480" s="2">
        <f t="shared" ca="1" si="589"/>
        <v>0.84125058488040927</v>
      </c>
      <c r="F5480" s="2"/>
      <c r="G5480" s="15">
        <f ca="1">_xlfn.NORM.INV(H5480,Normaal_Mu,Normaal_Sigma)</f>
        <v>5.9718894047098807</v>
      </c>
      <c r="H5480" s="2">
        <f t="shared" ca="1" si="590"/>
        <v>0.68649681354663694</v>
      </c>
      <c r="I5480" s="2"/>
      <c r="J5480" s="15">
        <f ca="1">-LN(K5480) /NegExp_Labda</f>
        <v>8.4954324613512071</v>
      </c>
      <c r="K5480" s="2">
        <f t="shared" ca="1" si="591"/>
        <v>0.1828504831116412</v>
      </c>
      <c r="L5480" s="2"/>
      <c r="M5480" s="17">
        <f t="shared" ca="1" si="586"/>
        <v>5</v>
      </c>
      <c r="N5480" s="2">
        <f t="shared" ca="1" si="587"/>
        <v>0.58888649960475137</v>
      </c>
      <c r="O5480" s="2"/>
      <c r="P5480" s="31">
        <f t="shared" ca="1" si="592"/>
        <v>6.6875920690104653</v>
      </c>
    </row>
    <row r="5481" spans="1:16" x14ac:dyDescent="0.25">
      <c r="A5481" s="32">
        <f ca="1">Uniform_A+B5481*(Uniform_B-Uniform_A)</f>
        <v>8.3351182205161205</v>
      </c>
      <c r="B5481" s="2">
        <f t="shared" ca="1" si="588"/>
        <v>0.83351182205161201</v>
      </c>
      <c r="C5481" s="4"/>
      <c r="D5481" s="5">
        <f ca="1">IF(E5481&lt;(Driehoek_C-Driehoek_A)/(Driehoek_B-Driehoek_A),Driehoek_A+SQRT(E5481*(Driehoek_B-Driehoek_A)*(Driehoek_C-Driehoek_A)),Driehoek_B-SQRT((1-E5481)*(Driehoek_B-Driehoek_A)*(Driehoek_B-Driehoek_C)))</f>
        <v>3.2081650834852367</v>
      </c>
      <c r="E5481" s="2">
        <f t="shared" ca="1" si="589"/>
        <v>0.10426163349663486</v>
      </c>
      <c r="F5481" s="2"/>
      <c r="G5481" s="15">
        <f ca="1">_xlfn.NORM.INV(H5481,Normaal_Mu,Normaal_Sigma)</f>
        <v>8.1788751655084742</v>
      </c>
      <c r="H5481" s="2">
        <f t="shared" ca="1" si="590"/>
        <v>0.94401918234436655</v>
      </c>
      <c r="I5481" s="2"/>
      <c r="J5481" s="15">
        <f ca="1">-LN(K5481) /NegExp_Labda</f>
        <v>11.706803786487887</v>
      </c>
      <c r="K5481" s="2">
        <f t="shared" ca="1" si="591"/>
        <v>9.6196648836411769E-2</v>
      </c>
      <c r="L5481" s="2"/>
      <c r="M5481" s="17">
        <f t="shared" ca="1" si="586"/>
        <v>4</v>
      </c>
      <c r="N5481" s="2">
        <f t="shared" ca="1" si="587"/>
        <v>0.31357510578685732</v>
      </c>
      <c r="O5481" s="2"/>
      <c r="P5481" s="31">
        <f t="shared" ca="1" si="592"/>
        <v>7.0857924511995432</v>
      </c>
    </row>
    <row r="5482" spans="1:16" x14ac:dyDescent="0.25">
      <c r="A5482" s="32">
        <f ca="1">Uniform_A+B5482*(Uniform_B-Uniform_A)</f>
        <v>8.8447579513117578</v>
      </c>
      <c r="B5482" s="2">
        <f t="shared" ca="1" si="588"/>
        <v>0.8844757951311758</v>
      </c>
      <c r="C5482" s="4"/>
      <c r="D5482" s="5">
        <f ca="1">IF(E5482&lt;(Driehoek_C-Driehoek_A)/(Driehoek_B-Driehoek_A),Driehoek_A+SQRT(E5482*(Driehoek_B-Driehoek_A)*(Driehoek_C-Driehoek_A)),Driehoek_B-SQRT((1-E5482)*(Driehoek_B-Driehoek_A)*(Driehoek_B-Driehoek_C)))</f>
        <v>3.9506249223820484</v>
      </c>
      <c r="E5482" s="2">
        <f t="shared" ca="1" si="589"/>
        <v>0.27178125627271232</v>
      </c>
      <c r="F5482" s="2"/>
      <c r="G5482" s="15">
        <f ca="1">_xlfn.NORM.INV(H5482,Normaal_Mu,Normaal_Sigma)</f>
        <v>6.1016901518639761</v>
      </c>
      <c r="H5482" s="2">
        <f t="shared" ca="1" si="590"/>
        <v>0.70913005943401763</v>
      </c>
      <c r="I5482" s="2"/>
      <c r="J5482" s="15">
        <f ca="1">-LN(K5482) /NegExp_Labda</f>
        <v>9.3588807427941614</v>
      </c>
      <c r="K5482" s="2">
        <f t="shared" ca="1" si="591"/>
        <v>0.15385015825869219</v>
      </c>
      <c r="L5482" s="2"/>
      <c r="M5482" s="17">
        <f t="shared" ca="1" si="586"/>
        <v>4</v>
      </c>
      <c r="N5482" s="2">
        <f t="shared" ca="1" si="587"/>
        <v>0.29759984456588873</v>
      </c>
      <c r="O5482" s="2"/>
      <c r="P5482" s="31">
        <f t="shared" ca="1" si="592"/>
        <v>6.4511907536703887</v>
      </c>
    </row>
    <row r="5483" spans="1:16" x14ac:dyDescent="0.25">
      <c r="A5483" s="32">
        <f ca="1">Uniform_A+B5483*(Uniform_B-Uniform_A)</f>
        <v>3.9119173721188929</v>
      </c>
      <c r="B5483" s="2">
        <f t="shared" ca="1" si="588"/>
        <v>0.39119173721188927</v>
      </c>
      <c r="C5483" s="4"/>
      <c r="D5483" s="5">
        <f ca="1">IF(E5483&lt;(Driehoek_C-Driehoek_A)/(Driehoek_B-Driehoek_A),Driehoek_A+SQRT(E5483*(Driehoek_B-Driehoek_A)*(Driehoek_C-Driehoek_A)),Driehoek_B-SQRT((1-E5483)*(Driehoek_B-Driehoek_A)*(Driehoek_B-Driehoek_C)))</f>
        <v>3.719134777259141</v>
      </c>
      <c r="E5483" s="2">
        <f t="shared" ca="1" si="589"/>
        <v>0.21110174159870254</v>
      </c>
      <c r="F5483" s="2"/>
      <c r="G5483" s="15">
        <f ca="1">_xlfn.NORM.INV(H5483,Normaal_Mu,Normaal_Sigma)</f>
        <v>4.7305570115689006</v>
      </c>
      <c r="H5483" s="2">
        <f t="shared" ca="1" si="590"/>
        <v>0.44641603909662508</v>
      </c>
      <c r="I5483" s="2"/>
      <c r="J5483" s="15">
        <f ca="1">-LN(K5483) /NegExp_Labda</f>
        <v>4.9406261213998466</v>
      </c>
      <c r="K5483" s="2">
        <f t="shared" ca="1" si="591"/>
        <v>0.37227396739467866</v>
      </c>
      <c r="L5483" s="2"/>
      <c r="M5483" s="17">
        <f t="shared" ca="1" si="586"/>
        <v>5</v>
      </c>
      <c r="N5483" s="2">
        <f t="shared" ca="1" si="587"/>
        <v>0.61271547390571468</v>
      </c>
      <c r="O5483" s="2"/>
      <c r="P5483" s="31">
        <f t="shared" ca="1" si="592"/>
        <v>4.4604470564693557</v>
      </c>
    </row>
    <row r="5484" spans="1:16" x14ac:dyDescent="0.25">
      <c r="A5484" s="32">
        <f ca="1">Uniform_A+B5484*(Uniform_B-Uniform_A)</f>
        <v>9.4774156735783794</v>
      </c>
      <c r="B5484" s="2">
        <f t="shared" ca="1" si="588"/>
        <v>0.94774156735783799</v>
      </c>
      <c r="C5484" s="4"/>
      <c r="D5484" s="5">
        <f ca="1">IF(E5484&lt;(Driehoek_C-Driehoek_A)/(Driehoek_B-Driehoek_A),Driehoek_A+SQRT(E5484*(Driehoek_B-Driehoek_A)*(Driehoek_C-Driehoek_A)),Driehoek_B-SQRT((1-E5484)*(Driehoek_B-Driehoek_A)*(Driehoek_B-Driehoek_C)))</f>
        <v>4.9356343996581051</v>
      </c>
      <c r="E5484" s="2">
        <f t="shared" ca="1" si="589"/>
        <v>0.52802663619307044</v>
      </c>
      <c r="F5484" s="2"/>
      <c r="G5484" s="15">
        <f ca="1">_xlfn.NORM.INV(H5484,Normaal_Mu,Normaal_Sigma)</f>
        <v>7.093206918805679</v>
      </c>
      <c r="H5484" s="2">
        <f t="shared" ca="1" si="590"/>
        <v>0.852358747132272</v>
      </c>
      <c r="I5484" s="2"/>
      <c r="J5484" s="15">
        <f ca="1">-LN(K5484) /NegExp_Labda</f>
        <v>20.007144175027889</v>
      </c>
      <c r="K5484" s="2">
        <f t="shared" ca="1" si="591"/>
        <v>1.8289487550163575E-2</v>
      </c>
      <c r="L5484" s="2"/>
      <c r="M5484" s="17">
        <f t="shared" ca="1" si="586"/>
        <v>3</v>
      </c>
      <c r="N5484" s="2">
        <f t="shared" ca="1" si="587"/>
        <v>0.21034725326313974</v>
      </c>
      <c r="O5484" s="2"/>
      <c r="P5484" s="31">
        <f t="shared" ca="1" si="592"/>
        <v>8.90268023341401</v>
      </c>
    </row>
    <row r="5485" spans="1:16" x14ac:dyDescent="0.25">
      <c r="A5485" s="32">
        <f ca="1">Uniform_A+B5485*(Uniform_B-Uniform_A)</f>
        <v>6.1253326213883286</v>
      </c>
      <c r="B5485" s="2">
        <f t="shared" ca="1" si="588"/>
        <v>0.61253326213883286</v>
      </c>
      <c r="C5485" s="4"/>
      <c r="D5485" s="5">
        <f ca="1">IF(E5485&lt;(Driehoek_C-Driehoek_A)/(Driehoek_B-Driehoek_A),Driehoek_A+SQRT(E5485*(Driehoek_B-Driehoek_A)*(Driehoek_C-Driehoek_A)),Driehoek_B-SQRT((1-E5485)*(Driehoek_B-Driehoek_A)*(Driehoek_B-Driehoek_C)))</f>
        <v>6.0820979945076967</v>
      </c>
      <c r="E5485" s="2">
        <f t="shared" ca="1" si="589"/>
        <v>0.75673851103839984</v>
      </c>
      <c r="F5485" s="2"/>
      <c r="G5485" s="15">
        <f ca="1">_xlfn.NORM.INV(H5485,Normaal_Mu,Normaal_Sigma)</f>
        <v>4.0163191186140983</v>
      </c>
      <c r="H5485" s="2">
        <f t="shared" ca="1" si="590"/>
        <v>0.31141607263022619</v>
      </c>
      <c r="I5485" s="2"/>
      <c r="J5485" s="15">
        <f ca="1">-LN(K5485) /NegExp_Labda</f>
        <v>4.1651728083856314</v>
      </c>
      <c r="K5485" s="2">
        <f t="shared" ca="1" si="591"/>
        <v>0.43472807353264686</v>
      </c>
      <c r="L5485" s="2"/>
      <c r="M5485" s="17">
        <f t="shared" ref="M5485:M5548" ca="1" si="593">VLOOKUP(N5485,$S$5:$T$105,2,TRUE)</f>
        <v>5</v>
      </c>
      <c r="N5485" s="2">
        <f t="shared" ca="1" si="587"/>
        <v>0.54854085352868409</v>
      </c>
      <c r="O5485" s="2"/>
      <c r="P5485" s="31">
        <f t="shared" ca="1" si="592"/>
        <v>5.0777845085791515</v>
      </c>
    </row>
    <row r="5486" spans="1:16" x14ac:dyDescent="0.25">
      <c r="A5486" s="32">
        <f ca="1">Uniform_A+B5486*(Uniform_B-Uniform_A)</f>
        <v>0.57747249663322453</v>
      </c>
      <c r="B5486" s="2">
        <f t="shared" ca="1" si="588"/>
        <v>5.7747249663322453E-2</v>
      </c>
      <c r="C5486" s="4"/>
      <c r="D5486" s="5">
        <f ca="1">IF(E5486&lt;(Driehoek_C-Driehoek_A)/(Driehoek_B-Driehoek_A),Driehoek_A+SQRT(E5486*(Driehoek_B-Driehoek_A)*(Driehoek_C-Driehoek_A)),Driehoek_B-SQRT((1-E5486)*(Driehoek_B-Driehoek_A)*(Driehoek_B-Driehoek_C)))</f>
        <v>4.9224360499353574</v>
      </c>
      <c r="E5486" s="2">
        <f t="shared" ca="1" si="589"/>
        <v>0.52495634951809222</v>
      </c>
      <c r="F5486" s="2"/>
      <c r="G5486" s="15">
        <f ca="1">_xlfn.NORM.INV(H5486,Normaal_Mu,Normaal_Sigma)</f>
        <v>8.2855491801250079</v>
      </c>
      <c r="H5486" s="2">
        <f t="shared" ca="1" si="590"/>
        <v>0.94978521030363117</v>
      </c>
      <c r="I5486" s="2"/>
      <c r="J5486" s="15">
        <f ca="1">-LN(K5486) /NegExp_Labda</f>
        <v>1.779716808733564</v>
      </c>
      <c r="K5486" s="2">
        <f t="shared" ca="1" si="591"/>
        <v>0.70051229490447942</v>
      </c>
      <c r="L5486" s="2"/>
      <c r="M5486" s="17">
        <f t="shared" ca="1" si="593"/>
        <v>9</v>
      </c>
      <c r="N5486" s="2">
        <f t="shared" ca="1" si="587"/>
        <v>0.94192376260584976</v>
      </c>
      <c r="O5486" s="2"/>
      <c r="P5486" s="31">
        <f t="shared" ca="1" si="592"/>
        <v>4.9130349070854304</v>
      </c>
    </row>
    <row r="5487" spans="1:16" x14ac:dyDescent="0.25">
      <c r="A5487" s="32">
        <f ca="1">Uniform_A+B5487*(Uniform_B-Uniform_A)</f>
        <v>5.9891352650760137</v>
      </c>
      <c r="B5487" s="2">
        <f t="shared" ca="1" si="588"/>
        <v>0.59891352650760132</v>
      </c>
      <c r="C5487" s="4"/>
      <c r="D5487" s="5">
        <f ca="1">IF(E5487&lt;(Driehoek_C-Driehoek_A)/(Driehoek_B-Driehoek_A),Driehoek_A+SQRT(E5487*(Driehoek_B-Driehoek_A)*(Driehoek_C-Driehoek_A)),Driehoek_B-SQRT((1-E5487)*(Driehoek_B-Driehoek_A)*(Driehoek_B-Driehoek_C)))</f>
        <v>8.4407307796646212</v>
      </c>
      <c r="E5487" s="2">
        <f t="shared" ca="1" si="589"/>
        <v>0.99106336969101305</v>
      </c>
      <c r="F5487" s="2"/>
      <c r="G5487" s="15">
        <f ca="1">_xlfn.NORM.INV(H5487,Normaal_Mu,Normaal_Sigma)</f>
        <v>8.0129510190821733</v>
      </c>
      <c r="H5487" s="2">
        <f t="shared" ca="1" si="590"/>
        <v>0.93402742527433236</v>
      </c>
      <c r="I5487" s="2"/>
      <c r="J5487" s="15">
        <f ca="1">-LN(K5487) /NegExp_Labda</f>
        <v>9.0758915711488974</v>
      </c>
      <c r="K5487" s="2">
        <f t="shared" ca="1" si="591"/>
        <v>0.16280887466262373</v>
      </c>
      <c r="L5487" s="2"/>
      <c r="M5487" s="17">
        <f t="shared" ca="1" si="593"/>
        <v>8</v>
      </c>
      <c r="N5487" s="2">
        <f t="shared" ca="1" si="587"/>
        <v>0.88182060880330626</v>
      </c>
      <c r="O5487" s="2"/>
      <c r="P5487" s="31">
        <f t="shared" ca="1" si="592"/>
        <v>7.9037417269943404</v>
      </c>
    </row>
    <row r="5488" spans="1:16" x14ac:dyDescent="0.25">
      <c r="A5488" s="32">
        <f ca="1">Uniform_A+B5488*(Uniform_B-Uniform_A)</f>
        <v>1.6294774684724911</v>
      </c>
      <c r="B5488" s="2">
        <f t="shared" ca="1" si="588"/>
        <v>0.16294774684724911</v>
      </c>
      <c r="C5488" s="4"/>
      <c r="D5488" s="5">
        <f ca="1">IF(E5488&lt;(Driehoek_C-Driehoek_A)/(Driehoek_B-Driehoek_A),Driehoek_A+SQRT(E5488*(Driehoek_B-Driehoek_A)*(Driehoek_C-Driehoek_A)),Driehoek_B-SQRT((1-E5488)*(Driehoek_B-Driehoek_A)*(Driehoek_B-Driehoek_C)))</f>
        <v>3.2934685048644226</v>
      </c>
      <c r="E5488" s="2">
        <f t="shared" ca="1" si="589"/>
        <v>0.11950434093401463</v>
      </c>
      <c r="F5488" s="2"/>
      <c r="G5488" s="15">
        <f ca="1">_xlfn.NORM.INV(H5488,Normaal_Mu,Normaal_Sigma)</f>
        <v>2.4623903127287377</v>
      </c>
      <c r="H5488" s="2">
        <f t="shared" ca="1" si="590"/>
        <v>0.10225533858873204</v>
      </c>
      <c r="I5488" s="2"/>
      <c r="J5488" s="15">
        <f ca="1">-LN(K5488) /NegExp_Labda</f>
        <v>7.4658536238868844</v>
      </c>
      <c r="K5488" s="2">
        <f t="shared" ca="1" si="591"/>
        <v>0.22465919257146472</v>
      </c>
      <c r="L5488" s="2"/>
      <c r="M5488" s="17">
        <f t="shared" ca="1" si="593"/>
        <v>3</v>
      </c>
      <c r="N5488" s="2">
        <f t="shared" ca="1" si="587"/>
        <v>0.12487324544114564</v>
      </c>
      <c r="O5488" s="2"/>
      <c r="P5488" s="31">
        <f t="shared" ca="1" si="592"/>
        <v>3.5702379819905077</v>
      </c>
    </row>
    <row r="5489" spans="1:16" x14ac:dyDescent="0.25">
      <c r="A5489" s="32">
        <f ca="1">Uniform_A+B5489*(Uniform_B-Uniform_A)</f>
        <v>5.022000463671886</v>
      </c>
      <c r="B5489" s="2">
        <f t="shared" ca="1" si="588"/>
        <v>0.50220004636718862</v>
      </c>
      <c r="C5489" s="4"/>
      <c r="D5489" s="5">
        <f ca="1">IF(E5489&lt;(Driehoek_C-Driehoek_A)/(Driehoek_B-Driehoek_A),Driehoek_A+SQRT(E5489*(Driehoek_B-Driehoek_A)*(Driehoek_C-Driehoek_A)),Driehoek_B-SQRT((1-E5489)*(Driehoek_B-Driehoek_A)*(Driehoek_B-Driehoek_C)))</f>
        <v>2.9198433805415034</v>
      </c>
      <c r="E5489" s="2">
        <f t="shared" ca="1" si="589"/>
        <v>6.0436560337572942E-2</v>
      </c>
      <c r="F5489" s="2"/>
      <c r="G5489" s="15">
        <f ca="1">_xlfn.NORM.INV(H5489,Normaal_Mu,Normaal_Sigma)</f>
        <v>3.1883275170749754</v>
      </c>
      <c r="H5489" s="2">
        <f t="shared" ca="1" si="590"/>
        <v>0.18251126772233983</v>
      </c>
      <c r="I5489" s="2"/>
      <c r="J5489" s="15">
        <f ca="1">-LN(K5489) /NegExp_Labda</f>
        <v>0.57904378834747983</v>
      </c>
      <c r="K5489" s="2">
        <f t="shared" ca="1" si="591"/>
        <v>0.89064553613942543</v>
      </c>
      <c r="L5489" s="2"/>
      <c r="M5489" s="17">
        <f t="shared" ca="1" si="593"/>
        <v>10</v>
      </c>
      <c r="N5489" s="2">
        <f t="shared" ca="1" si="587"/>
        <v>0.98157423641050834</v>
      </c>
      <c r="O5489" s="2"/>
      <c r="P5489" s="31">
        <f t="shared" ca="1" si="592"/>
        <v>4.3418430299271691</v>
      </c>
    </row>
    <row r="5490" spans="1:16" x14ac:dyDescent="0.25">
      <c r="A5490" s="32">
        <f ca="1">Uniform_A+B5490*(Uniform_B-Uniform_A)</f>
        <v>9.9333419568580936</v>
      </c>
      <c r="B5490" s="2">
        <f t="shared" ca="1" si="588"/>
        <v>0.99333419568580927</v>
      </c>
      <c r="C5490" s="4"/>
      <c r="D5490" s="5">
        <f ca="1">IF(E5490&lt;(Driehoek_C-Driehoek_A)/(Driehoek_B-Driehoek_A),Driehoek_A+SQRT(E5490*(Driehoek_B-Driehoek_A)*(Driehoek_C-Driehoek_A)),Driehoek_B-SQRT((1-E5490)*(Driehoek_B-Driehoek_A)*(Driehoek_B-Driehoek_C)))</f>
        <v>3.5624629948728455</v>
      </c>
      <c r="E5490" s="2">
        <f t="shared" ca="1" si="589"/>
        <v>0.174377900739073</v>
      </c>
      <c r="F5490" s="2"/>
      <c r="G5490" s="15">
        <f ca="1">_xlfn.NORM.INV(H5490,Normaal_Mu,Normaal_Sigma)</f>
        <v>1.8027655862967209</v>
      </c>
      <c r="H5490" s="2">
        <f t="shared" ca="1" si="590"/>
        <v>5.4952842020885684E-2</v>
      </c>
      <c r="I5490" s="2"/>
      <c r="J5490" s="15">
        <f ca="1">-LN(K5490) /NegExp_Labda</f>
        <v>1.6661160549497867</v>
      </c>
      <c r="K5490" s="2">
        <f t="shared" ca="1" si="591"/>
        <v>0.7166102210256341</v>
      </c>
      <c r="L5490" s="2"/>
      <c r="M5490" s="17">
        <f t="shared" ca="1" si="593"/>
        <v>7</v>
      </c>
      <c r="N5490" s="2">
        <f t="shared" ca="1" si="587"/>
        <v>0.77306938571787531</v>
      </c>
      <c r="O5490" s="2"/>
      <c r="P5490" s="31">
        <f t="shared" ca="1" si="592"/>
        <v>4.7929373185954898</v>
      </c>
    </row>
    <row r="5491" spans="1:16" x14ac:dyDescent="0.25">
      <c r="A5491" s="32">
        <f ca="1">Uniform_A+B5491*(Uniform_B-Uniform_A)</f>
        <v>1.8396509836104891</v>
      </c>
      <c r="B5491" s="2">
        <f t="shared" ca="1" si="588"/>
        <v>0.18396509836104891</v>
      </c>
      <c r="C5491" s="4"/>
      <c r="D5491" s="5">
        <f ca="1">IF(E5491&lt;(Driehoek_C-Driehoek_A)/(Driehoek_B-Driehoek_A),Driehoek_A+SQRT(E5491*(Driehoek_B-Driehoek_A)*(Driehoek_C-Driehoek_A)),Driehoek_B-SQRT((1-E5491)*(Driehoek_B-Driehoek_A)*(Driehoek_B-Driehoek_C)))</f>
        <v>3.4927594790362595</v>
      </c>
      <c r="E5491" s="2">
        <f t="shared" ca="1" si="589"/>
        <v>0.15916649016090034</v>
      </c>
      <c r="F5491" s="2"/>
      <c r="G5491" s="15">
        <f ca="1">_xlfn.NORM.INV(H5491,Normaal_Mu,Normaal_Sigma)</f>
        <v>7.3259594555154113</v>
      </c>
      <c r="H5491" s="2">
        <f t="shared" ca="1" si="590"/>
        <v>0.87758113624678558</v>
      </c>
      <c r="I5491" s="2"/>
      <c r="J5491" s="15">
        <f ca="1">-LN(K5491) /NegExp_Labda</f>
        <v>10.63722824737231</v>
      </c>
      <c r="K5491" s="2">
        <f t="shared" ca="1" si="591"/>
        <v>0.11914123397596221</v>
      </c>
      <c r="L5491" s="2"/>
      <c r="M5491" s="17">
        <f t="shared" ca="1" si="593"/>
        <v>3</v>
      </c>
      <c r="N5491" s="2">
        <f t="shared" ca="1" si="587"/>
        <v>0.25445674490274195</v>
      </c>
      <c r="O5491" s="2"/>
      <c r="P5491" s="31">
        <f t="shared" ca="1" si="592"/>
        <v>5.2591196331068941</v>
      </c>
    </row>
    <row r="5492" spans="1:16" x14ac:dyDescent="0.25">
      <c r="A5492" s="32">
        <f ca="1">Uniform_A+B5492*(Uniform_B-Uniform_A)</f>
        <v>8.7961062362610818</v>
      </c>
      <c r="B5492" s="2">
        <f t="shared" ca="1" si="588"/>
        <v>0.87961062362610809</v>
      </c>
      <c r="C5492" s="4"/>
      <c r="D5492" s="5">
        <f ca="1">IF(E5492&lt;(Driehoek_C-Driehoek_A)/(Driehoek_B-Driehoek_A),Driehoek_A+SQRT(E5492*(Driehoek_B-Driehoek_A)*(Driehoek_C-Driehoek_A)),Driehoek_B-SQRT((1-E5492)*(Driehoek_B-Driehoek_A)*(Driehoek_B-Driehoek_C)))</f>
        <v>5.6182358711976885</v>
      </c>
      <c r="E5492" s="2">
        <f t="shared" ca="1" si="589"/>
        <v>0.67324775363274114</v>
      </c>
      <c r="F5492" s="2"/>
      <c r="G5492" s="15">
        <f ca="1">_xlfn.NORM.INV(H5492,Normaal_Mu,Normaal_Sigma)</f>
        <v>4.4801267819579609</v>
      </c>
      <c r="H5492" s="2">
        <f t="shared" ca="1" si="590"/>
        <v>0.39745633584605244</v>
      </c>
      <c r="I5492" s="2"/>
      <c r="J5492" s="15">
        <f ca="1">-LN(K5492) /NegExp_Labda</f>
        <v>10.060646632573805</v>
      </c>
      <c r="K5492" s="2">
        <f t="shared" ca="1" si="591"/>
        <v>0.13370367257010174</v>
      </c>
      <c r="L5492" s="2"/>
      <c r="M5492" s="17">
        <f t="shared" ca="1" si="593"/>
        <v>4</v>
      </c>
      <c r="N5492" s="2">
        <f t="shared" ca="1" si="587"/>
        <v>0.37499843889160744</v>
      </c>
      <c r="O5492" s="2"/>
      <c r="P5492" s="31">
        <f t="shared" ca="1" si="592"/>
        <v>6.5910231043981069</v>
      </c>
    </row>
    <row r="5493" spans="1:16" x14ac:dyDescent="0.25">
      <c r="A5493" s="32">
        <f ca="1">Uniform_A+B5493*(Uniform_B-Uniform_A)</f>
        <v>7.6437855881266064</v>
      </c>
      <c r="B5493" s="2">
        <f t="shared" ca="1" si="588"/>
        <v>0.76437855881266059</v>
      </c>
      <c r="C5493" s="4"/>
      <c r="D5493" s="5">
        <f ca="1">IF(E5493&lt;(Driehoek_C-Driehoek_A)/(Driehoek_B-Driehoek_A),Driehoek_A+SQRT(E5493*(Driehoek_B-Driehoek_A)*(Driehoek_C-Driehoek_A)),Driehoek_B-SQRT((1-E5493)*(Driehoek_B-Driehoek_A)*(Driehoek_B-Driehoek_C)))</f>
        <v>6.3502455157604167</v>
      </c>
      <c r="E5493" s="2">
        <f t="shared" ca="1" si="589"/>
        <v>0.79939431923577764</v>
      </c>
      <c r="F5493" s="2"/>
      <c r="G5493" s="15">
        <f ca="1">_xlfn.NORM.INV(H5493,Normaal_Mu,Normaal_Sigma)</f>
        <v>6.4790152924868529</v>
      </c>
      <c r="H5493" s="2">
        <f t="shared" ca="1" si="590"/>
        <v>0.77020060077262931</v>
      </c>
      <c r="I5493" s="2"/>
      <c r="J5493" s="15">
        <f ca="1">-LN(K5493) /NegExp_Labda</f>
        <v>1.949210837508905</v>
      </c>
      <c r="K5493" s="2">
        <f t="shared" ca="1" si="591"/>
        <v>0.67716374450966166</v>
      </c>
      <c r="L5493" s="2"/>
      <c r="M5493" s="17">
        <f t="shared" ca="1" si="593"/>
        <v>5</v>
      </c>
      <c r="N5493" s="2">
        <f t="shared" ca="1" si="587"/>
        <v>0.57701671277862276</v>
      </c>
      <c r="O5493" s="2"/>
      <c r="P5493" s="31">
        <f t="shared" ca="1" si="592"/>
        <v>5.4844514467765553</v>
      </c>
    </row>
    <row r="5494" spans="1:16" x14ac:dyDescent="0.25">
      <c r="A5494" s="32">
        <f ca="1">Uniform_A+B5494*(Uniform_B-Uniform_A)</f>
        <v>5.3707675429991211</v>
      </c>
      <c r="B5494" s="2">
        <f t="shared" ca="1" si="588"/>
        <v>0.53707675429991208</v>
      </c>
      <c r="C5494" s="4"/>
      <c r="D5494" s="5">
        <f ca="1">IF(E5494&lt;(Driehoek_C-Driehoek_A)/(Driehoek_B-Driehoek_A),Driehoek_A+SQRT(E5494*(Driehoek_B-Driehoek_A)*(Driehoek_C-Driehoek_A)),Driehoek_B-SQRT((1-E5494)*(Driehoek_B-Driehoek_A)*(Driehoek_B-Driehoek_C)))</f>
        <v>3.4658319003510627</v>
      </c>
      <c r="E5494" s="2">
        <f t="shared" ca="1" si="589"/>
        <v>0.15347594000620057</v>
      </c>
      <c r="F5494" s="2"/>
      <c r="G5494" s="15">
        <f ca="1">_xlfn.NORM.INV(H5494,Normaal_Mu,Normaal_Sigma)</f>
        <v>4.6876239220472007</v>
      </c>
      <c r="H5494" s="2">
        <f t="shared" ca="1" si="590"/>
        <v>0.43794240227213088</v>
      </c>
      <c r="I5494" s="2"/>
      <c r="J5494" s="15">
        <f ca="1">-LN(K5494) /NegExp_Labda</f>
        <v>3.3652895451976907</v>
      </c>
      <c r="K5494" s="2">
        <f t="shared" ca="1" si="591"/>
        <v>0.51014620950841039</v>
      </c>
      <c r="L5494" s="2"/>
      <c r="M5494" s="17">
        <f t="shared" ca="1" si="593"/>
        <v>9</v>
      </c>
      <c r="N5494" s="2">
        <f t="shared" ca="1" si="587"/>
        <v>0.94260929769188961</v>
      </c>
      <c r="O5494" s="2"/>
      <c r="P5494" s="31">
        <f t="shared" ca="1" si="592"/>
        <v>5.1779025821190157</v>
      </c>
    </row>
    <row r="5495" spans="1:16" x14ac:dyDescent="0.25">
      <c r="A5495" s="32">
        <f ca="1">Uniform_A+B5495*(Uniform_B-Uniform_A)</f>
        <v>3.7723007262491572</v>
      </c>
      <c r="B5495" s="2">
        <f t="shared" ca="1" si="588"/>
        <v>0.3772300726249157</v>
      </c>
      <c r="C5495" s="4"/>
      <c r="D5495" s="5">
        <f ca="1">IF(E5495&lt;(Driehoek_C-Driehoek_A)/(Driehoek_B-Driehoek_A),Driehoek_A+SQRT(E5495*(Driehoek_B-Driehoek_A)*(Driehoek_C-Driehoek_A)),Driehoek_B-SQRT((1-E5495)*(Driehoek_B-Driehoek_A)*(Driehoek_B-Driehoek_C)))</f>
        <v>6.7206976277263646</v>
      </c>
      <c r="E5495" s="2">
        <f t="shared" ca="1" si="589"/>
        <v>0.85156516273565086</v>
      </c>
      <c r="F5495" s="2"/>
      <c r="G5495" s="15">
        <f ca="1">_xlfn.NORM.INV(H5495,Normaal_Mu,Normaal_Sigma)</f>
        <v>4.7653830038111593</v>
      </c>
      <c r="H5495" s="2">
        <f t="shared" ca="1" si="590"/>
        <v>0.4533077955119762</v>
      </c>
      <c r="I5495" s="2"/>
      <c r="J5495" s="15">
        <f ca="1">-LN(K5495) /NegExp_Labda</f>
        <v>2.6869385265077232</v>
      </c>
      <c r="K5495" s="2">
        <f t="shared" ca="1" si="591"/>
        <v>0.5842725526381205</v>
      </c>
      <c r="L5495" s="2"/>
      <c r="M5495" s="17">
        <f t="shared" ca="1" si="593"/>
        <v>4</v>
      </c>
      <c r="N5495" s="2">
        <f t="shared" ca="1" si="587"/>
        <v>0.277635092979445</v>
      </c>
      <c r="O5495" s="2"/>
      <c r="P5495" s="31">
        <f t="shared" ca="1" si="592"/>
        <v>4.3890639768588811</v>
      </c>
    </row>
    <row r="5496" spans="1:16" x14ac:dyDescent="0.25">
      <c r="A5496" s="32">
        <f ca="1">Uniform_A+B5496*(Uniform_B-Uniform_A)</f>
        <v>7.5441682473686864</v>
      </c>
      <c r="B5496" s="2">
        <f t="shared" ca="1" si="588"/>
        <v>0.75441682473686866</v>
      </c>
      <c r="C5496" s="4"/>
      <c r="D5496" s="5">
        <f ca="1">IF(E5496&lt;(Driehoek_C-Driehoek_A)/(Driehoek_B-Driehoek_A),Driehoek_A+SQRT(E5496*(Driehoek_B-Driehoek_A)*(Driehoek_C-Driehoek_A)),Driehoek_B-SQRT((1-E5496)*(Driehoek_B-Driehoek_A)*(Driehoek_B-Driehoek_C)))</f>
        <v>6.8677638546304136</v>
      </c>
      <c r="E5496" s="2">
        <f t="shared" ca="1" si="589"/>
        <v>0.87010197201084138</v>
      </c>
      <c r="F5496" s="2"/>
      <c r="G5496" s="15">
        <f ca="1">_xlfn.NORM.INV(H5496,Normaal_Mu,Normaal_Sigma)</f>
        <v>5.7344171324428466</v>
      </c>
      <c r="H5496" s="2">
        <f t="shared" ca="1" si="590"/>
        <v>0.64326827496151051</v>
      </c>
      <c r="I5496" s="2"/>
      <c r="J5496" s="15">
        <f ca="1">-LN(K5496) /NegExp_Labda</f>
        <v>1.5514134432792617</v>
      </c>
      <c r="K5496" s="2">
        <f t="shared" ca="1" si="591"/>
        <v>0.73323964839326183</v>
      </c>
      <c r="L5496" s="2"/>
      <c r="M5496" s="17">
        <f t="shared" ca="1" si="593"/>
        <v>3</v>
      </c>
      <c r="N5496" s="2">
        <f t="shared" ca="1" si="587"/>
        <v>0.12606564150415622</v>
      </c>
      <c r="O5496" s="2"/>
      <c r="P5496" s="31">
        <f t="shared" ca="1" si="592"/>
        <v>4.9395525355442418</v>
      </c>
    </row>
    <row r="5497" spans="1:16" x14ac:dyDescent="0.25">
      <c r="A5497" s="32">
        <f ca="1">Uniform_A+B5497*(Uniform_B-Uniform_A)</f>
        <v>3.3447623148627725</v>
      </c>
      <c r="B5497" s="2">
        <f t="shared" ca="1" si="588"/>
        <v>0.33447623148627725</v>
      </c>
      <c r="C5497" s="4"/>
      <c r="D5497" s="5">
        <f ca="1">IF(E5497&lt;(Driehoek_C-Driehoek_A)/(Driehoek_B-Driehoek_A),Driehoek_A+SQRT(E5497*(Driehoek_B-Driehoek_A)*(Driehoek_C-Driehoek_A)),Driehoek_B-SQRT((1-E5497)*(Driehoek_B-Driehoek_A)*(Driehoek_B-Driehoek_C)))</f>
        <v>4.5449168504896775</v>
      </c>
      <c r="E5497" s="2">
        <f t="shared" ca="1" si="589"/>
        <v>0.43292097516997663</v>
      </c>
      <c r="F5497" s="2"/>
      <c r="G5497" s="15">
        <f ca="1">_xlfn.NORM.INV(H5497,Normaal_Mu,Normaal_Sigma)</f>
        <v>5.8561615749992706</v>
      </c>
      <c r="H5497" s="2">
        <f t="shared" ca="1" si="590"/>
        <v>0.66570384803144589</v>
      </c>
      <c r="I5497" s="2"/>
      <c r="J5497" s="15">
        <f ca="1">-LN(K5497) /NegExp_Labda</f>
        <v>10.122032474796345</v>
      </c>
      <c r="K5497" s="2">
        <f t="shared" ca="1" si="591"/>
        <v>0.13207220545100651</v>
      </c>
      <c r="L5497" s="2"/>
      <c r="M5497" s="17">
        <f t="shared" ca="1" si="593"/>
        <v>4</v>
      </c>
      <c r="N5497" s="2">
        <f t="shared" ca="1" si="587"/>
        <v>0.37538786705503635</v>
      </c>
      <c r="O5497" s="2"/>
      <c r="P5497" s="31">
        <f t="shared" ca="1" si="592"/>
        <v>5.5735746430296134</v>
      </c>
    </row>
    <row r="5498" spans="1:16" x14ac:dyDescent="0.25">
      <c r="A5498" s="32">
        <f ca="1">Uniform_A+B5498*(Uniform_B-Uniform_A)</f>
        <v>6.9168388797462121</v>
      </c>
      <c r="B5498" s="2">
        <f t="shared" ca="1" si="588"/>
        <v>0.69168388797462121</v>
      </c>
      <c r="C5498" s="4"/>
      <c r="D5498" s="5">
        <f ca="1">IF(E5498&lt;(Driehoek_C-Driehoek_A)/(Driehoek_B-Driehoek_A),Driehoek_A+SQRT(E5498*(Driehoek_B-Driehoek_A)*(Driehoek_C-Driehoek_A)),Driehoek_B-SQRT((1-E5498)*(Driehoek_B-Driehoek_A)*(Driehoek_B-Driehoek_C)))</f>
        <v>2.7514619958144682</v>
      </c>
      <c r="E5498" s="2">
        <f t="shared" ca="1" si="589"/>
        <v>4.0335366510961701E-2</v>
      </c>
      <c r="F5498" s="2"/>
      <c r="G5498" s="15">
        <f ca="1">_xlfn.NORM.INV(H5498,Normaal_Mu,Normaal_Sigma)</f>
        <v>3.5789613621452014</v>
      </c>
      <c r="H5498" s="2">
        <f t="shared" ca="1" si="590"/>
        <v>0.2386910776044181</v>
      </c>
      <c r="I5498" s="2"/>
      <c r="J5498" s="15">
        <f ca="1">-LN(K5498) /NegExp_Labda</f>
        <v>6.0980560457770245</v>
      </c>
      <c r="K5498" s="2">
        <f t="shared" ca="1" si="591"/>
        <v>0.29534497202610266</v>
      </c>
      <c r="L5498" s="2"/>
      <c r="M5498" s="17">
        <f t="shared" ca="1" si="593"/>
        <v>3</v>
      </c>
      <c r="N5498" s="2">
        <f t="shared" ca="1" si="587"/>
        <v>0.14676657982591135</v>
      </c>
      <c r="O5498" s="2"/>
      <c r="P5498" s="31">
        <f t="shared" ca="1" si="592"/>
        <v>4.4690636566965818</v>
      </c>
    </row>
    <row r="5499" spans="1:16" x14ac:dyDescent="0.25">
      <c r="A5499" s="32">
        <f ca="1">Uniform_A+B5499*(Uniform_B-Uniform_A)</f>
        <v>4.3875830298767005</v>
      </c>
      <c r="B5499" s="2">
        <f t="shared" ca="1" si="588"/>
        <v>0.43875830298767005</v>
      </c>
      <c r="C5499" s="4"/>
      <c r="D5499" s="5">
        <f ca="1">IF(E5499&lt;(Driehoek_C-Driehoek_A)/(Driehoek_B-Driehoek_A),Driehoek_A+SQRT(E5499*(Driehoek_B-Driehoek_A)*(Driehoek_C-Driehoek_A)),Driehoek_B-SQRT((1-E5499)*(Driehoek_B-Driehoek_A)*(Driehoek_B-Driehoek_C)))</f>
        <v>5.4911888938383511</v>
      </c>
      <c r="E5499" s="2">
        <f t="shared" ca="1" si="589"/>
        <v>0.64823556060790477</v>
      </c>
      <c r="F5499" s="2"/>
      <c r="G5499" s="15">
        <f ca="1">_xlfn.NORM.INV(H5499,Normaal_Mu,Normaal_Sigma)</f>
        <v>3.2106364269890717</v>
      </c>
      <c r="H5499" s="2">
        <f t="shared" ca="1" si="590"/>
        <v>0.18547860883593115</v>
      </c>
      <c r="I5499" s="2"/>
      <c r="J5499" s="15">
        <f ca="1">-LN(K5499) /NegExp_Labda</f>
        <v>17.937893382133268</v>
      </c>
      <c r="K5499" s="2">
        <f t="shared" ca="1" si="591"/>
        <v>2.7665235878478245E-2</v>
      </c>
      <c r="L5499" s="2"/>
      <c r="M5499" s="17">
        <f t="shared" ca="1" si="593"/>
        <v>4</v>
      </c>
      <c r="N5499" s="2">
        <f t="shared" ca="1" si="587"/>
        <v>0.31832356308521814</v>
      </c>
      <c r="O5499" s="2"/>
      <c r="P5499" s="31">
        <f t="shared" ca="1" si="592"/>
        <v>7.0054603465674772</v>
      </c>
    </row>
    <row r="5500" spans="1:16" x14ac:dyDescent="0.25">
      <c r="A5500" s="32">
        <f ca="1">Uniform_A+B5500*(Uniform_B-Uniform_A)</f>
        <v>5.6279531719412024</v>
      </c>
      <c r="B5500" s="2">
        <f t="shared" ca="1" si="588"/>
        <v>0.56279531719412024</v>
      </c>
      <c r="C5500" s="4"/>
      <c r="D5500" s="5">
        <f ca="1">IF(E5500&lt;(Driehoek_C-Driehoek_A)/(Driehoek_B-Driehoek_A),Driehoek_A+SQRT(E5500*(Driehoek_B-Driehoek_A)*(Driehoek_C-Driehoek_A)),Driehoek_B-SQRT((1-E5500)*(Driehoek_B-Driehoek_A)*(Driehoek_B-Driehoek_C)))</f>
        <v>6.3116679007534593</v>
      </c>
      <c r="E5500" s="2">
        <f t="shared" ca="1" si="589"/>
        <v>0.79351058640459105</v>
      </c>
      <c r="F5500" s="2"/>
      <c r="G5500" s="15">
        <f ca="1">_xlfn.NORM.INV(H5500,Normaal_Mu,Normaal_Sigma)</f>
        <v>3.3944346594957109</v>
      </c>
      <c r="H5500" s="2">
        <f t="shared" ca="1" si="590"/>
        <v>0.21105018015246002</v>
      </c>
      <c r="I5500" s="2"/>
      <c r="J5500" s="15">
        <f ca="1">-LN(K5500) /NegExp_Labda</f>
        <v>1.4696360673502731</v>
      </c>
      <c r="K5500" s="2">
        <f t="shared" ca="1" si="591"/>
        <v>0.74533073950719086</v>
      </c>
      <c r="L5500" s="2"/>
      <c r="M5500" s="17">
        <f t="shared" ca="1" si="593"/>
        <v>8</v>
      </c>
      <c r="N5500" s="2">
        <f t="shared" ca="1" si="587"/>
        <v>0.92842574144589241</v>
      </c>
      <c r="O5500" s="2"/>
      <c r="P5500" s="31">
        <f t="shared" ca="1" si="592"/>
        <v>4.9607383599081292</v>
      </c>
    </row>
    <row r="5501" spans="1:16" x14ac:dyDescent="0.25">
      <c r="A5501" s="32">
        <f ca="1">Uniform_A+B5501*(Uniform_B-Uniform_A)</f>
        <v>3.0468774242931196</v>
      </c>
      <c r="B5501" s="2">
        <f t="shared" ca="1" si="588"/>
        <v>0.30468774242931196</v>
      </c>
      <c r="C5501" s="4"/>
      <c r="D5501" s="5">
        <f ca="1">IF(E5501&lt;(Driehoek_C-Driehoek_A)/(Driehoek_B-Driehoek_A),Driehoek_A+SQRT(E5501*(Driehoek_B-Driehoek_A)*(Driehoek_C-Driehoek_A)),Driehoek_B-SQRT((1-E5501)*(Driehoek_B-Driehoek_A)*(Driehoek_B-Driehoek_C)))</f>
        <v>4.7337390540093436</v>
      </c>
      <c r="E5501" s="2">
        <f t="shared" ca="1" si="589"/>
        <v>0.4799719297347117</v>
      </c>
      <c r="F5501" s="2"/>
      <c r="G5501" s="15">
        <f ca="1">_xlfn.NORM.INV(H5501,Normaal_Mu,Normaal_Sigma)</f>
        <v>3.4858099885659621</v>
      </c>
      <c r="H5501" s="2">
        <f t="shared" ca="1" si="590"/>
        <v>0.2244964729793465</v>
      </c>
      <c r="I5501" s="2"/>
      <c r="J5501" s="15">
        <f ca="1">-LN(K5501) /NegExp_Labda</f>
        <v>0.91606197717211346</v>
      </c>
      <c r="K5501" s="2">
        <f t="shared" ca="1" si="591"/>
        <v>0.83259129836539381</v>
      </c>
      <c r="L5501" s="2"/>
      <c r="M5501" s="17">
        <f t="shared" ca="1" si="593"/>
        <v>7</v>
      </c>
      <c r="N5501" s="2">
        <f t="shared" ca="1" si="587"/>
        <v>0.78164464344281959</v>
      </c>
      <c r="O5501" s="2"/>
      <c r="P5501" s="31">
        <f t="shared" ca="1" si="592"/>
        <v>3.8364976888081075</v>
      </c>
    </row>
    <row r="5502" spans="1:16" x14ac:dyDescent="0.25">
      <c r="A5502" s="32">
        <f ca="1">Uniform_A+B5502*(Uniform_B-Uniform_A)</f>
        <v>3.226610994925545</v>
      </c>
      <c r="B5502" s="2">
        <f t="shared" ca="1" si="588"/>
        <v>0.3226610994925545</v>
      </c>
      <c r="C5502" s="4"/>
      <c r="D5502" s="5">
        <f ca="1">IF(E5502&lt;(Driehoek_C-Driehoek_A)/(Driehoek_B-Driehoek_A),Driehoek_A+SQRT(E5502*(Driehoek_B-Driehoek_A)*(Driehoek_C-Driehoek_A)),Driehoek_B-SQRT((1-E5502)*(Driehoek_B-Driehoek_A)*(Driehoek_B-Driehoek_C)))</f>
        <v>5.6453652459328758</v>
      </c>
      <c r="E5502" s="2">
        <f t="shared" ca="1" si="589"/>
        <v>0.67846930476585721</v>
      </c>
      <c r="F5502" s="2"/>
      <c r="G5502" s="15">
        <f ca="1">_xlfn.NORM.INV(H5502,Normaal_Mu,Normaal_Sigma)</f>
        <v>9.1026060477352928</v>
      </c>
      <c r="H5502" s="2">
        <f t="shared" ca="1" si="590"/>
        <v>0.9798812769030294</v>
      </c>
      <c r="I5502" s="2"/>
      <c r="J5502" s="15">
        <f ca="1">-LN(K5502) /NegExp_Labda</f>
        <v>0.45316071799985647</v>
      </c>
      <c r="K5502" s="2">
        <f t="shared" ca="1" si="591"/>
        <v>0.91335363208915143</v>
      </c>
      <c r="L5502" s="2"/>
      <c r="M5502" s="17">
        <f t="shared" ca="1" si="593"/>
        <v>4</v>
      </c>
      <c r="N5502" s="2">
        <f t="shared" ca="1" si="587"/>
        <v>0.33965925644166139</v>
      </c>
      <c r="O5502" s="2"/>
      <c r="P5502" s="31">
        <f t="shared" ca="1" si="592"/>
        <v>4.4855486013187145</v>
      </c>
    </row>
    <row r="5503" spans="1:16" x14ac:dyDescent="0.25">
      <c r="A5503" s="32">
        <f ca="1">Uniform_A+B5503*(Uniform_B-Uniform_A)</f>
        <v>8.7949164411607068</v>
      </c>
      <c r="B5503" s="2">
        <f t="shared" ca="1" si="588"/>
        <v>0.87949164411607073</v>
      </c>
      <c r="C5503" s="4"/>
      <c r="D5503" s="5">
        <f ca="1">IF(E5503&lt;(Driehoek_C-Driehoek_A)/(Driehoek_B-Driehoek_A),Driehoek_A+SQRT(E5503*(Driehoek_B-Driehoek_A)*(Driehoek_C-Driehoek_A)),Driehoek_B-SQRT((1-E5503)*(Driehoek_B-Driehoek_A)*(Driehoek_B-Driehoek_C)))</f>
        <v>3.0287315720111683</v>
      </c>
      <c r="E5503" s="2">
        <f t="shared" ca="1" si="589"/>
        <v>7.5592046232326404E-2</v>
      </c>
      <c r="F5503" s="2"/>
      <c r="G5503" s="15">
        <f ca="1">_xlfn.NORM.INV(H5503,Normaal_Mu,Normaal_Sigma)</f>
        <v>3.9121465322542299</v>
      </c>
      <c r="H5503" s="2">
        <f t="shared" ca="1" si="590"/>
        <v>0.2932459456938451</v>
      </c>
      <c r="I5503" s="2"/>
      <c r="J5503" s="15">
        <f ca="1">-LN(K5503) /NegExp_Labda</f>
        <v>4.1350464473060562</v>
      </c>
      <c r="K5503" s="2">
        <f t="shared" ca="1" si="591"/>
        <v>0.43735533555168715</v>
      </c>
      <c r="L5503" s="2"/>
      <c r="M5503" s="17">
        <f t="shared" ca="1" si="593"/>
        <v>4</v>
      </c>
      <c r="N5503" s="2">
        <f t="shared" ca="1" si="587"/>
        <v>0.33835789320772347</v>
      </c>
      <c r="O5503" s="2"/>
      <c r="P5503" s="31">
        <f t="shared" ca="1" si="592"/>
        <v>4.7741681985464322</v>
      </c>
    </row>
    <row r="5504" spans="1:16" x14ac:dyDescent="0.25">
      <c r="A5504" s="32">
        <f ca="1">Uniform_A+B5504*(Uniform_B-Uniform_A)</f>
        <v>4.8813528074997183</v>
      </c>
      <c r="B5504" s="2">
        <f t="shared" ca="1" si="588"/>
        <v>0.48813528074997181</v>
      </c>
      <c r="C5504" s="4"/>
      <c r="D5504" s="5">
        <f ca="1">IF(E5504&lt;(Driehoek_C-Driehoek_A)/(Driehoek_B-Driehoek_A),Driehoek_A+SQRT(E5504*(Driehoek_B-Driehoek_A)*(Driehoek_C-Driehoek_A)),Driehoek_B-SQRT((1-E5504)*(Driehoek_B-Driehoek_A)*(Driehoek_B-Driehoek_C)))</f>
        <v>4.9372912460089182</v>
      </c>
      <c r="E5504" s="2">
        <f t="shared" ca="1" si="589"/>
        <v>0.52841135943554951</v>
      </c>
      <c r="F5504" s="2"/>
      <c r="G5504" s="15">
        <f ca="1">_xlfn.NORM.INV(H5504,Normaal_Mu,Normaal_Sigma)</f>
        <v>6.5205216965079478</v>
      </c>
      <c r="H5504" s="2">
        <f t="shared" ca="1" si="590"/>
        <v>0.77645066017962328</v>
      </c>
      <c r="I5504" s="2"/>
      <c r="J5504" s="15">
        <f ca="1">-LN(K5504) /NegExp_Labda</f>
        <v>0.18179392640861536</v>
      </c>
      <c r="K5504" s="2">
        <f t="shared" ca="1" si="591"/>
        <v>0.96429425682380643</v>
      </c>
      <c r="L5504" s="2"/>
      <c r="M5504" s="17">
        <f t="shared" ca="1" si="593"/>
        <v>4</v>
      </c>
      <c r="N5504" s="2">
        <f t="shared" ca="1" si="587"/>
        <v>0.42798502568928198</v>
      </c>
      <c r="O5504" s="2"/>
      <c r="P5504" s="31">
        <f t="shared" ca="1" si="592"/>
        <v>4.1041919352850398</v>
      </c>
    </row>
    <row r="5505" spans="1:16" x14ac:dyDescent="0.25">
      <c r="A5505" s="32">
        <f ca="1">Uniform_A+B5505*(Uniform_B-Uniform_A)</f>
        <v>4.7188472795484095</v>
      </c>
      <c r="B5505" s="2">
        <f t="shared" ca="1" si="588"/>
        <v>0.47188472795484093</v>
      </c>
      <c r="C5505" s="4"/>
      <c r="D5505" s="5">
        <f ca="1">IF(E5505&lt;(Driehoek_C-Driehoek_A)/(Driehoek_B-Driehoek_A),Driehoek_A+SQRT(E5505*(Driehoek_B-Driehoek_A)*(Driehoek_C-Driehoek_A)),Driehoek_B-SQRT((1-E5505)*(Driehoek_B-Driehoek_A)*(Driehoek_B-Driehoek_C)))</f>
        <v>3.5951173802962151</v>
      </c>
      <c r="E5505" s="2">
        <f t="shared" ca="1" si="589"/>
        <v>0.18174281835164718</v>
      </c>
      <c r="F5505" s="2"/>
      <c r="G5505" s="15">
        <f ca="1">_xlfn.NORM.INV(H5505,Normaal_Mu,Normaal_Sigma)</f>
        <v>2.3860403835765469</v>
      </c>
      <c r="H5505" s="2">
        <f t="shared" ca="1" si="590"/>
        <v>9.5609784596438652E-2</v>
      </c>
      <c r="I5505" s="2"/>
      <c r="J5505" s="15">
        <f ca="1">-LN(K5505) /NegExp_Labda</f>
        <v>13.261217833473976</v>
      </c>
      <c r="K5505" s="2">
        <f t="shared" ca="1" si="591"/>
        <v>7.0492880033628413E-2</v>
      </c>
      <c r="L5505" s="2"/>
      <c r="M5505" s="17">
        <f t="shared" ca="1" si="593"/>
        <v>4</v>
      </c>
      <c r="N5505" s="2">
        <f t="shared" ca="1" si="587"/>
        <v>0.27755834920597766</v>
      </c>
      <c r="O5505" s="2"/>
      <c r="P5505" s="31">
        <f t="shared" ca="1" si="592"/>
        <v>5.5922445753790297</v>
      </c>
    </row>
    <row r="5506" spans="1:16" x14ac:dyDescent="0.25">
      <c r="A5506" s="32">
        <f ca="1">Uniform_A+B5506*(Uniform_B-Uniform_A)</f>
        <v>7.5438799355952231</v>
      </c>
      <c r="B5506" s="2">
        <f t="shared" ca="1" si="588"/>
        <v>0.75438799355952235</v>
      </c>
      <c r="C5506" s="4"/>
      <c r="D5506" s="5">
        <f ca="1">IF(E5506&lt;(Driehoek_C-Driehoek_A)/(Driehoek_B-Driehoek_A),Driehoek_A+SQRT(E5506*(Driehoek_B-Driehoek_A)*(Driehoek_C-Driehoek_A)),Driehoek_B-SQRT((1-E5506)*(Driehoek_B-Driehoek_A)*(Driehoek_B-Driehoek_C)))</f>
        <v>4.9350158202742049</v>
      </c>
      <c r="E5506" s="2">
        <f t="shared" ca="1" si="589"/>
        <v>0.52788296053082884</v>
      </c>
      <c r="F5506" s="2"/>
      <c r="G5506" s="15">
        <f ca="1">_xlfn.NORM.INV(H5506,Normaal_Mu,Normaal_Sigma)</f>
        <v>5.823819929176377</v>
      </c>
      <c r="H5506" s="2">
        <f t="shared" ca="1" si="590"/>
        <v>0.65979729156909328</v>
      </c>
      <c r="I5506" s="2"/>
      <c r="J5506" s="15">
        <f ca="1">-LN(K5506) /NegExp_Labda</f>
        <v>6.3609050624622041</v>
      </c>
      <c r="K5506" s="2">
        <f t="shared" ca="1" si="591"/>
        <v>0.28021979194978852</v>
      </c>
      <c r="L5506" s="2"/>
      <c r="M5506" s="17">
        <f t="shared" ca="1" si="593"/>
        <v>5</v>
      </c>
      <c r="N5506" s="2">
        <f t="shared" ca="1" si="587"/>
        <v>0.56725665461563646</v>
      </c>
      <c r="O5506" s="2"/>
      <c r="P5506" s="31">
        <f t="shared" ca="1" si="592"/>
        <v>5.9327241495016017</v>
      </c>
    </row>
    <row r="5507" spans="1:16" x14ac:dyDescent="0.25">
      <c r="A5507" s="32">
        <f ca="1">Uniform_A+B5507*(Uniform_B-Uniform_A)</f>
        <v>8.7378462079800698</v>
      </c>
      <c r="B5507" s="2">
        <f t="shared" ca="1" si="588"/>
        <v>0.87378462079800689</v>
      </c>
      <c r="C5507" s="4"/>
      <c r="D5507" s="5">
        <f ca="1">IF(E5507&lt;(Driehoek_C-Driehoek_A)/(Driehoek_B-Driehoek_A),Driehoek_A+SQRT(E5507*(Driehoek_B-Driehoek_A)*(Driehoek_C-Driehoek_A)),Driehoek_B-SQRT((1-E5507)*(Driehoek_B-Driehoek_A)*(Driehoek_B-Driehoek_C)))</f>
        <v>3.6999332572588246</v>
      </c>
      <c r="E5507" s="2">
        <f t="shared" ca="1" si="589"/>
        <v>0.20641236279532837</v>
      </c>
      <c r="F5507" s="2"/>
      <c r="G5507" s="15">
        <f ca="1">_xlfn.NORM.INV(H5507,Normaal_Mu,Normaal_Sigma)</f>
        <v>5.6184677977037882</v>
      </c>
      <c r="H5507" s="2">
        <f t="shared" ca="1" si="590"/>
        <v>0.62142819541121674</v>
      </c>
      <c r="I5507" s="2"/>
      <c r="J5507" s="15">
        <f ca="1">-LN(K5507) /NegExp_Labda</f>
        <v>5.1119075951050963</v>
      </c>
      <c r="K5507" s="2">
        <f t="shared" ca="1" si="591"/>
        <v>0.35973719823394412</v>
      </c>
      <c r="L5507" s="2"/>
      <c r="M5507" s="17">
        <f t="shared" ca="1" si="593"/>
        <v>6</v>
      </c>
      <c r="N5507" s="2">
        <f t="shared" ca="1" si="587"/>
        <v>0.70632307278440509</v>
      </c>
      <c r="O5507" s="2"/>
      <c r="P5507" s="31">
        <f t="shared" ca="1" si="592"/>
        <v>5.8336309716095558</v>
      </c>
    </row>
    <row r="5508" spans="1:16" x14ac:dyDescent="0.25">
      <c r="A5508" s="32">
        <f ca="1">Uniform_A+B5508*(Uniform_B-Uniform_A)</f>
        <v>0.47886061457617646</v>
      </c>
      <c r="B5508" s="2">
        <f t="shared" ca="1" si="588"/>
        <v>4.7886061457617646E-2</v>
      </c>
      <c r="C5508" s="4"/>
      <c r="D5508" s="5">
        <f ca="1">IF(E5508&lt;(Driehoek_C-Driehoek_A)/(Driehoek_B-Driehoek_A),Driehoek_A+SQRT(E5508*(Driehoek_B-Driehoek_A)*(Driehoek_C-Driehoek_A)),Driehoek_B-SQRT((1-E5508)*(Driehoek_B-Driehoek_A)*(Driehoek_B-Driehoek_C)))</f>
        <v>3.8594817506064807</v>
      </c>
      <c r="E5508" s="2">
        <f t="shared" ca="1" si="589"/>
        <v>0.24697659863132437</v>
      </c>
      <c r="F5508" s="2"/>
      <c r="G5508" s="15">
        <f ca="1">_xlfn.NORM.INV(H5508,Normaal_Mu,Normaal_Sigma)</f>
        <v>9.2309321178332695</v>
      </c>
      <c r="H5508" s="2">
        <f t="shared" ca="1" si="590"/>
        <v>0.98280487761623958</v>
      </c>
      <c r="I5508" s="2"/>
      <c r="J5508" s="15">
        <f ca="1">-LN(K5508) /NegExp_Labda</f>
        <v>6.1349732475565162</v>
      </c>
      <c r="K5508" s="2">
        <f t="shared" ca="1" si="591"/>
        <v>0.29317234065790365</v>
      </c>
      <c r="L5508" s="2"/>
      <c r="M5508" s="17">
        <f t="shared" ca="1" si="593"/>
        <v>8</v>
      </c>
      <c r="N5508" s="2">
        <f t="shared" ca="1" si="587"/>
        <v>0.92426076546163627</v>
      </c>
      <c r="O5508" s="2"/>
      <c r="P5508" s="31">
        <f t="shared" ca="1" si="592"/>
        <v>5.5408495461144884</v>
      </c>
    </row>
    <row r="5509" spans="1:16" x14ac:dyDescent="0.25">
      <c r="A5509" s="32">
        <f ca="1">Uniform_A+B5509*(Uniform_B-Uniform_A)</f>
        <v>9.9021846592509917</v>
      </c>
      <c r="B5509" s="2">
        <f t="shared" ca="1" si="588"/>
        <v>0.99021846592509921</v>
      </c>
      <c r="C5509" s="4"/>
      <c r="D5509" s="5">
        <f ca="1">IF(E5509&lt;(Driehoek_C-Driehoek_A)/(Driehoek_B-Driehoek_A),Driehoek_A+SQRT(E5509*(Driehoek_B-Driehoek_A)*(Driehoek_C-Driehoek_A)),Driehoek_B-SQRT((1-E5509)*(Driehoek_B-Driehoek_A)*(Driehoek_B-Driehoek_C)))</f>
        <v>3.3483460060779207</v>
      </c>
      <c r="E5509" s="2">
        <f t="shared" ca="1" si="589"/>
        <v>0.12985978229330575</v>
      </c>
      <c r="F5509" s="2"/>
      <c r="G5509" s="15">
        <f ca="1">_xlfn.NORM.INV(H5509,Normaal_Mu,Normaal_Sigma)</f>
        <v>4.4912681170874382</v>
      </c>
      <c r="H5509" s="2">
        <f t="shared" ca="1" si="590"/>
        <v>0.39960643028637632</v>
      </c>
      <c r="I5509" s="2"/>
      <c r="J5509" s="15">
        <f ca="1">-LN(K5509) /NegExp_Labda</f>
        <v>6.7383900860398409</v>
      </c>
      <c r="K5509" s="2">
        <f t="shared" ca="1" si="591"/>
        <v>0.25984291147176553</v>
      </c>
      <c r="L5509" s="2"/>
      <c r="M5509" s="17">
        <f t="shared" ca="1" si="593"/>
        <v>3</v>
      </c>
      <c r="N5509" s="2">
        <f t="shared" ref="N5509:N5572" ca="1" si="594">RAND()</f>
        <v>0.16601287141808896</v>
      </c>
      <c r="O5509" s="2"/>
      <c r="P5509" s="31">
        <f t="shared" ca="1" si="592"/>
        <v>5.4960377736912394</v>
      </c>
    </row>
    <row r="5510" spans="1:16" x14ac:dyDescent="0.25">
      <c r="A5510" s="32">
        <f ca="1">Uniform_A+B5510*(Uniform_B-Uniform_A)</f>
        <v>3.0502409866317679</v>
      </c>
      <c r="B5510" s="2">
        <f t="shared" ref="B5510:B5573" ca="1" si="595">RAND()</f>
        <v>0.30502409866317681</v>
      </c>
      <c r="C5510" s="4"/>
      <c r="D5510" s="5">
        <f ca="1">IF(E5510&lt;(Driehoek_C-Driehoek_A)/(Driehoek_B-Driehoek_A),Driehoek_A+SQRT(E5510*(Driehoek_B-Driehoek_A)*(Driehoek_C-Driehoek_A)),Driehoek_B-SQRT((1-E5510)*(Driehoek_B-Driehoek_A)*(Driehoek_B-Driehoek_C)))</f>
        <v>5.116823188679275</v>
      </c>
      <c r="E5510" s="2">
        <f t="shared" ref="E5510:E5573" ca="1" si="596">RAND()</f>
        <v>0.56916965291488575</v>
      </c>
      <c r="F5510" s="2"/>
      <c r="G5510" s="15">
        <f ca="1">_xlfn.NORM.INV(H5510,Normaal_Mu,Normaal_Sigma)</f>
        <v>8.29793304936703</v>
      </c>
      <c r="H5510" s="2">
        <f t="shared" ref="H5510:H5573" ca="1" si="597">RAND()</f>
        <v>0.95042275354703376</v>
      </c>
      <c r="I5510" s="2"/>
      <c r="J5510" s="15">
        <f ca="1">-LN(K5510) /NegExp_Labda</f>
        <v>3.1658537885040472</v>
      </c>
      <c r="K5510" s="2">
        <f t="shared" ref="K5510:K5573" ca="1" si="598">RAND()</f>
        <v>0.53090575588532618</v>
      </c>
      <c r="L5510" s="2"/>
      <c r="M5510" s="17">
        <f t="shared" ca="1" si="593"/>
        <v>2</v>
      </c>
      <c r="N5510" s="2">
        <f t="shared" ca="1" si="594"/>
        <v>0.11281468922865157</v>
      </c>
      <c r="O5510" s="2"/>
      <c r="P5510" s="31">
        <f t="shared" ca="1" si="592"/>
        <v>4.3261702026364244</v>
      </c>
    </row>
    <row r="5511" spans="1:16" x14ac:dyDescent="0.25">
      <c r="A5511" s="32">
        <f ca="1">Uniform_A+B5511*(Uniform_B-Uniform_A)</f>
        <v>4.6829149932513445</v>
      </c>
      <c r="B5511" s="2">
        <f t="shared" ca="1" si="595"/>
        <v>0.46829149932513447</v>
      </c>
      <c r="C5511" s="4"/>
      <c r="D5511" s="5">
        <f ca="1">IF(E5511&lt;(Driehoek_C-Driehoek_A)/(Driehoek_B-Driehoek_A),Driehoek_A+SQRT(E5511*(Driehoek_B-Driehoek_A)*(Driehoek_C-Driehoek_A)),Driehoek_B-SQRT((1-E5511)*(Driehoek_B-Driehoek_A)*(Driehoek_B-Driehoek_C)))</f>
        <v>3.7616845303736088</v>
      </c>
      <c r="E5511" s="2">
        <f t="shared" ca="1" si="596"/>
        <v>0.22168088461126312</v>
      </c>
      <c r="F5511" s="2"/>
      <c r="G5511" s="15">
        <f ca="1">_xlfn.NORM.INV(H5511,Normaal_Mu,Normaal_Sigma)</f>
        <v>2.967756106607613</v>
      </c>
      <c r="H5511" s="2">
        <f t="shared" ca="1" si="597"/>
        <v>0.15478565962331203</v>
      </c>
      <c r="I5511" s="2"/>
      <c r="J5511" s="15">
        <f ca="1">-LN(K5511) /NegExp_Labda</f>
        <v>5.9627273702848891</v>
      </c>
      <c r="K5511" s="2">
        <f t="shared" ca="1" si="598"/>
        <v>0.30344786148714331</v>
      </c>
      <c r="L5511" s="2"/>
      <c r="M5511" s="17">
        <f t="shared" ca="1" si="593"/>
        <v>4</v>
      </c>
      <c r="N5511" s="2">
        <f t="shared" ca="1" si="594"/>
        <v>0.40755781199131969</v>
      </c>
      <c r="O5511" s="2"/>
      <c r="P5511" s="31">
        <f t="shared" ca="1" si="592"/>
        <v>4.2750166001034913</v>
      </c>
    </row>
    <row r="5512" spans="1:16" x14ac:dyDescent="0.25">
      <c r="A5512" s="32">
        <f ca="1">Uniform_A+B5512*(Uniform_B-Uniform_A)</f>
        <v>2.7226047770215889</v>
      </c>
      <c r="B5512" s="2">
        <f t="shared" ca="1" si="595"/>
        <v>0.27226047770215889</v>
      </c>
      <c r="C5512" s="4"/>
      <c r="D5512" s="5">
        <f ca="1">IF(E5512&lt;(Driehoek_C-Driehoek_A)/(Driehoek_B-Driehoek_A),Driehoek_A+SQRT(E5512*(Driehoek_B-Driehoek_A)*(Driehoek_C-Driehoek_A)),Driehoek_B-SQRT((1-E5512)*(Driehoek_B-Driehoek_A)*(Driehoek_B-Driehoek_C)))</f>
        <v>5.3341786441407191</v>
      </c>
      <c r="E5512" s="2">
        <f t="shared" ca="1" si="596"/>
        <v>0.61605010819788641</v>
      </c>
      <c r="F5512" s="2"/>
      <c r="G5512" s="15">
        <f ca="1">_xlfn.NORM.INV(H5512,Normaal_Mu,Normaal_Sigma)</f>
        <v>2.3296275074823765</v>
      </c>
      <c r="H5512" s="2">
        <f t="shared" ca="1" si="597"/>
        <v>9.0907698598906128E-2</v>
      </c>
      <c r="I5512" s="2"/>
      <c r="J5512" s="15">
        <f ca="1">-LN(K5512) /NegExp_Labda</f>
        <v>1.7605809390168965</v>
      </c>
      <c r="K5512" s="2">
        <f t="shared" ca="1" si="598"/>
        <v>0.70319841415062645</v>
      </c>
      <c r="L5512" s="2"/>
      <c r="M5512" s="17">
        <f t="shared" ca="1" si="593"/>
        <v>6</v>
      </c>
      <c r="N5512" s="2">
        <f t="shared" ca="1" si="594"/>
        <v>0.72730345970520716</v>
      </c>
      <c r="O5512" s="2"/>
      <c r="P5512" s="31">
        <f t="shared" ca="1" si="592"/>
        <v>3.6293983735323168</v>
      </c>
    </row>
    <row r="5513" spans="1:16" x14ac:dyDescent="0.25">
      <c r="A5513" s="32">
        <f ca="1">Uniform_A+B5513*(Uniform_B-Uniform_A)</f>
        <v>2.5542506493322756</v>
      </c>
      <c r="B5513" s="2">
        <f t="shared" ca="1" si="595"/>
        <v>0.25542506493322759</v>
      </c>
      <c r="C5513" s="4"/>
      <c r="D5513" s="5">
        <f ca="1">IF(E5513&lt;(Driehoek_C-Driehoek_A)/(Driehoek_B-Driehoek_A),Driehoek_A+SQRT(E5513*(Driehoek_B-Driehoek_A)*(Driehoek_C-Driehoek_A)),Driehoek_B-SQRT((1-E5513)*(Driehoek_B-Driehoek_A)*(Driehoek_B-Driehoek_C)))</f>
        <v>7.7796623066646973</v>
      </c>
      <c r="E5513" s="2">
        <f t="shared" ca="1" si="596"/>
        <v>0.95745074040643063</v>
      </c>
      <c r="F5513" s="2"/>
      <c r="G5513" s="15">
        <f ca="1">_xlfn.NORM.INV(H5513,Normaal_Mu,Normaal_Sigma)</f>
        <v>6.8477197588308059</v>
      </c>
      <c r="H5513" s="2">
        <f t="shared" ca="1" si="597"/>
        <v>0.8222203629251269</v>
      </c>
      <c r="I5513" s="2"/>
      <c r="J5513" s="15">
        <f ca="1">-LN(K5513) /NegExp_Labda</f>
        <v>2.5343352300563984</v>
      </c>
      <c r="K5513" s="2">
        <f t="shared" ca="1" si="598"/>
        <v>0.60237985396354754</v>
      </c>
      <c r="L5513" s="2"/>
      <c r="M5513" s="17">
        <f t="shared" ca="1" si="593"/>
        <v>4</v>
      </c>
      <c r="N5513" s="2">
        <f t="shared" ca="1" si="594"/>
        <v>0.4276934011765543</v>
      </c>
      <c r="O5513" s="2"/>
      <c r="P5513" s="31">
        <f t="shared" ca="1" si="592"/>
        <v>4.7431935889768351</v>
      </c>
    </row>
    <row r="5514" spans="1:16" x14ac:dyDescent="0.25">
      <c r="A5514" s="32">
        <f ca="1">Uniform_A+B5514*(Uniform_B-Uniform_A)</f>
        <v>8.0101916669729842</v>
      </c>
      <c r="B5514" s="2">
        <f t="shared" ca="1" si="595"/>
        <v>0.80101916669729845</v>
      </c>
      <c r="C5514" s="4"/>
      <c r="D5514" s="5">
        <f ca="1">IF(E5514&lt;(Driehoek_C-Driehoek_A)/(Driehoek_B-Driehoek_A),Driehoek_A+SQRT(E5514*(Driehoek_B-Driehoek_A)*(Driehoek_C-Driehoek_A)),Driehoek_B-SQRT((1-E5514)*(Driehoek_B-Driehoek_A)*(Driehoek_B-Driehoek_C)))</f>
        <v>4.6339017512995637</v>
      </c>
      <c r="E5514" s="2">
        <f t="shared" ca="1" si="596"/>
        <v>0.45534817379128523</v>
      </c>
      <c r="F5514" s="2"/>
      <c r="G5514" s="15">
        <f ca="1">_xlfn.NORM.INV(H5514,Normaal_Mu,Normaal_Sigma)</f>
        <v>4.8859978621552989</v>
      </c>
      <c r="H5514" s="2">
        <f t="shared" ca="1" si="597"/>
        <v>0.47727217182526394</v>
      </c>
      <c r="I5514" s="2"/>
      <c r="J5514" s="15">
        <f ca="1">-LN(K5514) /NegExp_Labda</f>
        <v>2.5107013834279632</v>
      </c>
      <c r="K5514" s="2">
        <f t="shared" ca="1" si="598"/>
        <v>0.60523390448505654</v>
      </c>
      <c r="L5514" s="2"/>
      <c r="M5514" s="17">
        <f t="shared" ca="1" si="593"/>
        <v>3</v>
      </c>
      <c r="N5514" s="2">
        <f t="shared" ca="1" si="594"/>
        <v>0.26129971936059504</v>
      </c>
      <c r="O5514" s="2"/>
      <c r="P5514" s="31">
        <f t="shared" ca="1" si="592"/>
        <v>4.6081585327711618</v>
      </c>
    </row>
    <row r="5515" spans="1:16" x14ac:dyDescent="0.25">
      <c r="A5515" s="32">
        <f ca="1">Uniform_A+B5515*(Uniform_B-Uniform_A)</f>
        <v>1.0721158102399209</v>
      </c>
      <c r="B5515" s="2">
        <f t="shared" ca="1" si="595"/>
        <v>0.10721158102399209</v>
      </c>
      <c r="C5515" s="4"/>
      <c r="D5515" s="5">
        <f ca="1">IF(E5515&lt;(Driehoek_C-Driehoek_A)/(Driehoek_B-Driehoek_A),Driehoek_A+SQRT(E5515*(Driehoek_B-Driehoek_A)*(Driehoek_C-Driehoek_A)),Driehoek_B-SQRT((1-E5515)*(Driehoek_B-Driehoek_A)*(Driehoek_B-Driehoek_C)))</f>
        <v>3.2961594104242709</v>
      </c>
      <c r="E5515" s="2">
        <f t="shared" ca="1" si="596"/>
        <v>0.12000208694509951</v>
      </c>
      <c r="F5515" s="2"/>
      <c r="G5515" s="15">
        <f ca="1">_xlfn.NORM.INV(H5515,Normaal_Mu,Normaal_Sigma)</f>
        <v>5.3298704282644058</v>
      </c>
      <c r="H5515" s="2">
        <f t="shared" ca="1" si="597"/>
        <v>0.5655025124563029</v>
      </c>
      <c r="I5515" s="2"/>
      <c r="J5515" s="15">
        <f ca="1">-LN(K5515) /NegExp_Labda</f>
        <v>23.212305786338348</v>
      </c>
      <c r="K5515" s="2">
        <f t="shared" ca="1" si="598"/>
        <v>9.6339577406137078E-3</v>
      </c>
      <c r="L5515" s="2"/>
      <c r="M5515" s="17">
        <f t="shared" ca="1" si="593"/>
        <v>4</v>
      </c>
      <c r="N5515" s="2">
        <f t="shared" ca="1" si="594"/>
        <v>0.40442067829843953</v>
      </c>
      <c r="O5515" s="2"/>
      <c r="P5515" s="31">
        <f t="shared" ca="1" si="592"/>
        <v>7.3820902870533898</v>
      </c>
    </row>
    <row r="5516" spans="1:16" x14ac:dyDescent="0.25">
      <c r="A5516" s="32">
        <f ca="1">Uniform_A+B5516*(Uniform_B-Uniform_A)</f>
        <v>8.9818597791612831</v>
      </c>
      <c r="B5516" s="2">
        <f t="shared" ca="1" si="595"/>
        <v>0.89818597791612831</v>
      </c>
      <c r="C5516" s="4"/>
      <c r="D5516" s="5">
        <f ca="1">IF(E5516&lt;(Driehoek_C-Driehoek_A)/(Driehoek_B-Driehoek_A),Driehoek_A+SQRT(E5516*(Driehoek_B-Driehoek_A)*(Driehoek_C-Driehoek_A)),Driehoek_B-SQRT((1-E5516)*(Driehoek_B-Driehoek_A)*(Driehoek_B-Driehoek_C)))</f>
        <v>5.9968363774028104</v>
      </c>
      <c r="E5516" s="2">
        <f t="shared" ca="1" si="596"/>
        <v>0.74231452159739786</v>
      </c>
      <c r="F5516" s="2"/>
      <c r="G5516" s="15">
        <f ca="1">_xlfn.NORM.INV(H5516,Normaal_Mu,Normaal_Sigma)</f>
        <v>6.9850486941829324</v>
      </c>
      <c r="H5516" s="2">
        <f t="shared" ca="1" si="597"/>
        <v>0.83952909566736167</v>
      </c>
      <c r="I5516" s="2"/>
      <c r="J5516" s="15">
        <f ca="1">-LN(K5516) /NegExp_Labda</f>
        <v>18.848357604822759</v>
      </c>
      <c r="K5516" s="2">
        <f t="shared" ca="1" si="598"/>
        <v>2.3059636650516691E-2</v>
      </c>
      <c r="L5516" s="2"/>
      <c r="M5516" s="17">
        <f t="shared" ca="1" si="593"/>
        <v>7</v>
      </c>
      <c r="N5516" s="2">
        <f t="shared" ca="1" si="594"/>
        <v>0.77510845873917111</v>
      </c>
      <c r="O5516" s="2"/>
      <c r="P5516" s="31">
        <f t="shared" ca="1" si="592"/>
        <v>9.5624204911139579</v>
      </c>
    </row>
    <row r="5517" spans="1:16" x14ac:dyDescent="0.25">
      <c r="A5517" s="32">
        <f ca="1">Uniform_A+B5517*(Uniform_B-Uniform_A)</f>
        <v>6.131332399497146</v>
      </c>
      <c r="B5517" s="2">
        <f t="shared" ca="1" si="595"/>
        <v>0.61313323994971458</v>
      </c>
      <c r="C5517" s="4"/>
      <c r="D5517" s="5">
        <f ca="1">IF(E5517&lt;(Driehoek_C-Driehoek_A)/(Driehoek_B-Driehoek_A),Driehoek_A+SQRT(E5517*(Driehoek_B-Driehoek_A)*(Driehoek_C-Driehoek_A)),Driehoek_B-SQRT((1-E5517)*(Driehoek_B-Driehoek_A)*(Driehoek_B-Driehoek_C)))</f>
        <v>2.6976332760491184</v>
      </c>
      <c r="E5517" s="2">
        <f t="shared" ca="1" si="596"/>
        <v>3.4763727703644665E-2</v>
      </c>
      <c r="F5517" s="2"/>
      <c r="G5517" s="15">
        <f ca="1">_xlfn.NORM.INV(H5517,Normaal_Mu,Normaal_Sigma)</f>
        <v>4.5781173640920727</v>
      </c>
      <c r="H5517" s="2">
        <f t="shared" ca="1" si="597"/>
        <v>0.4164665311911202</v>
      </c>
      <c r="I5517" s="2"/>
      <c r="J5517" s="15">
        <f ca="1">-LN(K5517) /NegExp_Labda</f>
        <v>1.0927319711251586</v>
      </c>
      <c r="K5517" s="2">
        <f t="shared" ca="1" si="598"/>
        <v>0.80368619218165094</v>
      </c>
      <c r="L5517" s="2"/>
      <c r="M5517" s="17">
        <f t="shared" ca="1" si="593"/>
        <v>2</v>
      </c>
      <c r="N5517" s="2">
        <f t="shared" ca="1" si="594"/>
        <v>6.0610361216010267E-2</v>
      </c>
      <c r="O5517" s="2"/>
      <c r="P5517" s="31">
        <f t="shared" ref="P5517:P5580" ca="1" si="599">SUM(A5517,D5517,G5517,J5517,M5517)/5</f>
        <v>3.2999630021526989</v>
      </c>
    </row>
    <row r="5518" spans="1:16" x14ac:dyDescent="0.25">
      <c r="A5518" s="32">
        <f ca="1">Uniform_A+B5518*(Uniform_B-Uniform_A)</f>
        <v>7.9215855758199165</v>
      </c>
      <c r="B5518" s="2">
        <f t="shared" ca="1" si="595"/>
        <v>0.79215855758199161</v>
      </c>
      <c r="C5518" s="4"/>
      <c r="D5518" s="5">
        <f ca="1">IF(E5518&lt;(Driehoek_C-Driehoek_A)/(Driehoek_B-Driehoek_A),Driehoek_A+SQRT(E5518*(Driehoek_B-Driehoek_A)*(Driehoek_C-Driehoek_A)),Driehoek_B-SQRT((1-E5518)*(Driehoek_B-Driehoek_A)*(Driehoek_B-Driehoek_C)))</f>
        <v>2.9967051837158389</v>
      </c>
      <c r="E5518" s="2">
        <f t="shared" ca="1" si="596"/>
        <v>7.0958658803287444E-2</v>
      </c>
      <c r="F5518" s="2"/>
      <c r="G5518" s="15">
        <f ca="1">_xlfn.NORM.INV(H5518,Normaal_Mu,Normaal_Sigma)</f>
        <v>3.1157038377327577</v>
      </c>
      <c r="H5518" s="2">
        <f t="shared" ca="1" si="597"/>
        <v>0.17305841544758094</v>
      </c>
      <c r="I5518" s="2"/>
      <c r="J5518" s="15">
        <f ca="1">-LN(K5518) /NegExp_Labda</f>
        <v>6.9371330154674489</v>
      </c>
      <c r="K5518" s="2">
        <f t="shared" ca="1" si="598"/>
        <v>0.2497170996926239</v>
      </c>
      <c r="L5518" s="2"/>
      <c r="M5518" s="17">
        <f t="shared" ca="1" si="593"/>
        <v>4</v>
      </c>
      <c r="N5518" s="2">
        <f t="shared" ca="1" si="594"/>
        <v>0.30808377198154024</v>
      </c>
      <c r="O5518" s="2"/>
      <c r="P5518" s="31">
        <f t="shared" ca="1" si="599"/>
        <v>4.9942255225471923</v>
      </c>
    </row>
    <row r="5519" spans="1:16" x14ac:dyDescent="0.25">
      <c r="A5519" s="32">
        <f ca="1">Uniform_A+B5519*(Uniform_B-Uniform_A)</f>
        <v>2.5524722981676851</v>
      </c>
      <c r="B5519" s="2">
        <f t="shared" ca="1" si="595"/>
        <v>0.25524722981676851</v>
      </c>
      <c r="C5519" s="4"/>
      <c r="D5519" s="5">
        <f ca="1">IF(E5519&lt;(Driehoek_C-Driehoek_A)/(Driehoek_B-Driehoek_A),Driehoek_A+SQRT(E5519*(Driehoek_B-Driehoek_A)*(Driehoek_C-Driehoek_A)),Driehoek_B-SQRT((1-E5519)*(Driehoek_B-Driehoek_A)*(Driehoek_B-Driehoek_C)))</f>
        <v>6.7549075594723647</v>
      </c>
      <c r="E5519" s="2">
        <f t="shared" ca="1" si="596"/>
        <v>0.85598742667101912</v>
      </c>
      <c r="F5519" s="2"/>
      <c r="G5519" s="15">
        <f ca="1">_xlfn.NORM.INV(H5519,Normaal_Mu,Normaal_Sigma)</f>
        <v>0.90564490964372801</v>
      </c>
      <c r="H5519" s="2">
        <f t="shared" ca="1" si="597"/>
        <v>2.0320327666398907E-2</v>
      </c>
      <c r="I5519" s="2"/>
      <c r="J5519" s="15">
        <f ca="1">-LN(K5519) /NegExp_Labda</f>
        <v>2.4236940479706663</v>
      </c>
      <c r="K5519" s="2">
        <f t="shared" ca="1" si="598"/>
        <v>0.61585803196839073</v>
      </c>
      <c r="L5519" s="2"/>
      <c r="M5519" s="17">
        <f t="shared" ca="1" si="593"/>
        <v>5</v>
      </c>
      <c r="N5519" s="2">
        <f t="shared" ca="1" si="594"/>
        <v>0.46143201760753483</v>
      </c>
      <c r="O5519" s="2"/>
      <c r="P5519" s="31">
        <f t="shared" ca="1" si="599"/>
        <v>3.5273437630508893</v>
      </c>
    </row>
    <row r="5520" spans="1:16" x14ac:dyDescent="0.25">
      <c r="A5520" s="32">
        <f ca="1">Uniform_A+B5520*(Uniform_B-Uniform_A)</f>
        <v>4.5006880601050963</v>
      </c>
      <c r="B5520" s="2">
        <f t="shared" ca="1" si="595"/>
        <v>0.45006880601050958</v>
      </c>
      <c r="C5520" s="4"/>
      <c r="D5520" s="5">
        <f ca="1">IF(E5520&lt;(Driehoek_C-Driehoek_A)/(Driehoek_B-Driehoek_A),Driehoek_A+SQRT(E5520*(Driehoek_B-Driehoek_A)*(Driehoek_C-Driehoek_A)),Driehoek_B-SQRT((1-E5520)*(Driehoek_B-Driehoek_A)*(Driehoek_B-Driehoek_C)))</f>
        <v>4.527505563696832</v>
      </c>
      <c r="E5520" s="2">
        <f t="shared" ca="1" si="596"/>
        <v>0.42847981477820585</v>
      </c>
      <c r="F5520" s="2"/>
      <c r="G5520" s="15">
        <f ca="1">_xlfn.NORM.INV(H5520,Normaal_Mu,Normaal_Sigma)</f>
        <v>7.1583235562209353</v>
      </c>
      <c r="H5520" s="2">
        <f t="shared" ca="1" si="597"/>
        <v>0.85974219239362448</v>
      </c>
      <c r="I5520" s="2"/>
      <c r="J5520" s="15">
        <f ca="1">-LN(K5520) /NegExp_Labda</f>
        <v>11.941122387469012</v>
      </c>
      <c r="K5520" s="2">
        <f t="shared" ca="1" si="598"/>
        <v>9.1792518959363578E-2</v>
      </c>
      <c r="L5520" s="2"/>
      <c r="M5520" s="17">
        <f t="shared" ca="1" si="593"/>
        <v>8</v>
      </c>
      <c r="N5520" s="2">
        <f t="shared" ca="1" si="594"/>
        <v>0.90650458190509386</v>
      </c>
      <c r="O5520" s="2"/>
      <c r="P5520" s="31">
        <f t="shared" ca="1" si="599"/>
        <v>7.2255279134983752</v>
      </c>
    </row>
    <row r="5521" spans="1:16" x14ac:dyDescent="0.25">
      <c r="A5521" s="32">
        <f ca="1">Uniform_A+B5521*(Uniform_B-Uniform_A)</f>
        <v>7.4834817440920185</v>
      </c>
      <c r="B5521" s="2">
        <f t="shared" ca="1" si="595"/>
        <v>0.74834817440920187</v>
      </c>
      <c r="C5521" s="4"/>
      <c r="D5521" s="5">
        <f ca="1">IF(E5521&lt;(Driehoek_C-Driehoek_A)/(Driehoek_B-Driehoek_A),Driehoek_A+SQRT(E5521*(Driehoek_B-Driehoek_A)*(Driehoek_C-Driehoek_A)),Driehoek_B-SQRT((1-E5521)*(Driehoek_B-Driehoek_A)*(Driehoek_B-Driehoek_C)))</f>
        <v>8.3154087165288662</v>
      </c>
      <c r="E5521" s="2">
        <f t="shared" ca="1" si="596"/>
        <v>0.98660956498843844</v>
      </c>
      <c r="F5521" s="2"/>
      <c r="G5521" s="15">
        <f ca="1">_xlfn.NORM.INV(H5521,Normaal_Mu,Normaal_Sigma)</f>
        <v>7.2452986415905798</v>
      </c>
      <c r="H5521" s="2">
        <f t="shared" ca="1" si="597"/>
        <v>0.86920677016124392</v>
      </c>
      <c r="I5521" s="2"/>
      <c r="J5521" s="15">
        <f ca="1">-LN(K5521) /NegExp_Labda</f>
        <v>1.5940505071170181</v>
      </c>
      <c r="K5521" s="2">
        <f t="shared" ca="1" si="598"/>
        <v>0.72701359504544405</v>
      </c>
      <c r="L5521" s="2"/>
      <c r="M5521" s="17">
        <f t="shared" ca="1" si="593"/>
        <v>3</v>
      </c>
      <c r="N5521" s="2">
        <f t="shared" ca="1" si="594"/>
        <v>0.16541663657876227</v>
      </c>
      <c r="O5521" s="2"/>
      <c r="P5521" s="31">
        <f t="shared" ca="1" si="599"/>
        <v>5.5276479218656966</v>
      </c>
    </row>
    <row r="5522" spans="1:16" x14ac:dyDescent="0.25">
      <c r="A5522" s="32">
        <f ca="1">Uniform_A+B5522*(Uniform_B-Uniform_A)</f>
        <v>8.3578257620997114</v>
      </c>
      <c r="B5522" s="2">
        <f t="shared" ca="1" si="595"/>
        <v>0.83578257620997121</v>
      </c>
      <c r="C5522" s="4"/>
      <c r="D5522" s="5">
        <f ca="1">IF(E5522&lt;(Driehoek_C-Driehoek_A)/(Driehoek_B-Driehoek_A),Driehoek_A+SQRT(E5522*(Driehoek_B-Driehoek_A)*(Driehoek_C-Driehoek_A)),Driehoek_B-SQRT((1-E5522)*(Driehoek_B-Driehoek_A)*(Driehoek_B-Driehoek_C)))</f>
        <v>3.7434301408170643</v>
      </c>
      <c r="E5522" s="2">
        <f t="shared" ca="1" si="596"/>
        <v>0.21711061827924349</v>
      </c>
      <c r="F5522" s="2"/>
      <c r="G5522" s="15">
        <f ca="1">_xlfn.NORM.INV(H5522,Normaal_Mu,Normaal_Sigma)</f>
        <v>6.0871948536713463</v>
      </c>
      <c r="H5522" s="2">
        <f t="shared" ca="1" si="597"/>
        <v>0.70664073456135068</v>
      </c>
      <c r="I5522" s="2"/>
      <c r="J5522" s="15">
        <f ca="1">-LN(K5522) /NegExp_Labda</f>
        <v>11.567449946911262</v>
      </c>
      <c r="K5522" s="2">
        <f t="shared" ca="1" si="598"/>
        <v>9.8915434645317823E-2</v>
      </c>
      <c r="L5522" s="2"/>
      <c r="M5522" s="17">
        <f t="shared" ca="1" si="593"/>
        <v>4</v>
      </c>
      <c r="N5522" s="2">
        <f t="shared" ca="1" si="594"/>
        <v>0.37617427127265279</v>
      </c>
      <c r="O5522" s="2"/>
      <c r="P5522" s="31">
        <f t="shared" ca="1" si="599"/>
        <v>6.7511801406998773</v>
      </c>
    </row>
    <row r="5523" spans="1:16" x14ac:dyDescent="0.25">
      <c r="A5523" s="32">
        <f ca="1">Uniform_A+B5523*(Uniform_B-Uniform_A)</f>
        <v>7.461992418433347</v>
      </c>
      <c r="B5523" s="2">
        <f t="shared" ca="1" si="595"/>
        <v>0.74619924184333475</v>
      </c>
      <c r="C5523" s="4"/>
      <c r="D5523" s="5">
        <f ca="1">IF(E5523&lt;(Driehoek_C-Driehoek_A)/(Driehoek_B-Driehoek_A),Driehoek_A+SQRT(E5523*(Driehoek_B-Driehoek_A)*(Driehoek_C-Driehoek_A)),Driehoek_B-SQRT((1-E5523)*(Driehoek_B-Driehoek_A)*(Driehoek_B-Driehoek_C)))</f>
        <v>5.2015593571858822</v>
      </c>
      <c r="E5523" s="2">
        <f t="shared" ca="1" si="596"/>
        <v>0.58776710522908204</v>
      </c>
      <c r="F5523" s="2"/>
      <c r="G5523" s="15">
        <f ca="1">_xlfn.NORM.INV(H5523,Normaal_Mu,Normaal_Sigma)</f>
        <v>4.6650270097795721</v>
      </c>
      <c r="H5523" s="2">
        <f t="shared" ca="1" si="597"/>
        <v>0.43349363639065486</v>
      </c>
      <c r="I5523" s="2"/>
      <c r="J5523" s="15">
        <f ca="1">-LN(K5523) /NegExp_Labda</f>
        <v>9.9913562601020889</v>
      </c>
      <c r="K5523" s="2">
        <f t="shared" ca="1" si="598"/>
        <v>0.13556944618011424</v>
      </c>
      <c r="L5523" s="2"/>
      <c r="M5523" s="17">
        <f t="shared" ca="1" si="593"/>
        <v>5</v>
      </c>
      <c r="N5523" s="2">
        <f t="shared" ca="1" si="594"/>
        <v>0.59750212321473828</v>
      </c>
      <c r="O5523" s="2"/>
      <c r="P5523" s="31">
        <f t="shared" ca="1" si="599"/>
        <v>6.4639870091001779</v>
      </c>
    </row>
    <row r="5524" spans="1:16" x14ac:dyDescent="0.25">
      <c r="A5524" s="32">
        <f ca="1">Uniform_A+B5524*(Uniform_B-Uniform_A)</f>
        <v>9.608266538572618</v>
      </c>
      <c r="B5524" s="2">
        <f t="shared" ca="1" si="595"/>
        <v>0.96082665385726174</v>
      </c>
      <c r="C5524" s="4"/>
      <c r="D5524" s="5">
        <f ca="1">IF(E5524&lt;(Driehoek_C-Driehoek_A)/(Driehoek_B-Driehoek_A),Driehoek_A+SQRT(E5524*(Driehoek_B-Driehoek_A)*(Driehoek_C-Driehoek_A)),Driehoek_B-SQRT((1-E5524)*(Driehoek_B-Driehoek_A)*(Driehoek_B-Driehoek_C)))</f>
        <v>8.2736419952758169</v>
      </c>
      <c r="E5524" s="2">
        <f t="shared" ca="1" si="596"/>
        <v>0.98492582997066014</v>
      </c>
      <c r="F5524" s="2"/>
      <c r="G5524" s="15">
        <f ca="1">_xlfn.NORM.INV(H5524,Normaal_Mu,Normaal_Sigma)</f>
        <v>5.8088244275577035</v>
      </c>
      <c r="H5524" s="2">
        <f t="shared" ca="1" si="597"/>
        <v>0.65704518990635219</v>
      </c>
      <c r="I5524" s="2"/>
      <c r="J5524" s="15">
        <f ca="1">-LN(K5524) /NegExp_Labda</f>
        <v>1.3246002627726861</v>
      </c>
      <c r="K5524" s="2">
        <f t="shared" ca="1" si="598"/>
        <v>0.76726728858359994</v>
      </c>
      <c r="L5524" s="2"/>
      <c r="M5524" s="17">
        <f t="shared" ca="1" si="593"/>
        <v>3</v>
      </c>
      <c r="N5524" s="2">
        <f t="shared" ca="1" si="594"/>
        <v>0.22918874677861367</v>
      </c>
      <c r="O5524" s="2"/>
      <c r="P5524" s="31">
        <f t="shared" ca="1" si="599"/>
        <v>5.6030666448357653</v>
      </c>
    </row>
    <row r="5525" spans="1:16" x14ac:dyDescent="0.25">
      <c r="A5525" s="32">
        <f ca="1">Uniform_A+B5525*(Uniform_B-Uniform_A)</f>
        <v>2.5916199716673516</v>
      </c>
      <c r="B5525" s="2">
        <f t="shared" ca="1" si="595"/>
        <v>0.25916199716673516</v>
      </c>
      <c r="C5525" s="4"/>
      <c r="D5525" s="5">
        <f ca="1">IF(E5525&lt;(Driehoek_C-Driehoek_A)/(Driehoek_B-Driehoek_A),Driehoek_A+SQRT(E5525*(Driehoek_B-Driehoek_A)*(Driehoek_C-Driehoek_A)),Driehoek_B-SQRT((1-E5525)*(Driehoek_B-Driehoek_A)*(Driehoek_B-Driehoek_C)))</f>
        <v>5.8645797588075954</v>
      </c>
      <c r="E5525" s="2">
        <f t="shared" ca="1" si="596"/>
        <v>0.71911828317488469</v>
      </c>
      <c r="F5525" s="2"/>
      <c r="G5525" s="15">
        <f ca="1">_xlfn.NORM.INV(H5525,Normaal_Mu,Normaal_Sigma)</f>
        <v>3.915404290957774</v>
      </c>
      <c r="H5525" s="2">
        <f t="shared" ca="1" si="597"/>
        <v>0.29380666669064426</v>
      </c>
      <c r="I5525" s="2"/>
      <c r="J5525" s="15">
        <f ca="1">-LN(K5525) /NegExp_Labda</f>
        <v>0.62541505672216235</v>
      </c>
      <c r="K5525" s="2">
        <f t="shared" ca="1" si="598"/>
        <v>0.88242364837076182</v>
      </c>
      <c r="L5525" s="2"/>
      <c r="M5525" s="17">
        <f t="shared" ca="1" si="593"/>
        <v>3</v>
      </c>
      <c r="N5525" s="2">
        <f t="shared" ca="1" si="594"/>
        <v>0.24942805517893518</v>
      </c>
      <c r="O5525" s="2"/>
      <c r="P5525" s="31">
        <f t="shared" ca="1" si="599"/>
        <v>3.1994038156309763</v>
      </c>
    </row>
    <row r="5526" spans="1:16" x14ac:dyDescent="0.25">
      <c r="A5526" s="32">
        <f ca="1">Uniform_A+B5526*(Uniform_B-Uniform_A)</f>
        <v>1.652738693818101E-2</v>
      </c>
      <c r="B5526" s="2">
        <f t="shared" ca="1" si="595"/>
        <v>1.652738693818101E-3</v>
      </c>
      <c r="C5526" s="4"/>
      <c r="D5526" s="5">
        <f ca="1">IF(E5526&lt;(Driehoek_C-Driehoek_A)/(Driehoek_B-Driehoek_A),Driehoek_A+SQRT(E5526*(Driehoek_B-Driehoek_A)*(Driehoek_C-Driehoek_A)),Driehoek_B-SQRT((1-E5526)*(Driehoek_B-Driehoek_A)*(Driehoek_B-Driehoek_C)))</f>
        <v>4.3943984711236324</v>
      </c>
      <c r="E5526" s="2">
        <f t="shared" ca="1" si="596"/>
        <v>0.39395527306319034</v>
      </c>
      <c r="F5526" s="2"/>
      <c r="G5526" s="15">
        <f ca="1">_xlfn.NORM.INV(H5526,Normaal_Mu,Normaal_Sigma)</f>
        <v>3.9228687576160448</v>
      </c>
      <c r="H5526" s="2">
        <f t="shared" ca="1" si="597"/>
        <v>0.2950933072790255</v>
      </c>
      <c r="I5526" s="2"/>
      <c r="J5526" s="15">
        <f ca="1">-LN(K5526) /NegExp_Labda</f>
        <v>6.0672045414300957</v>
      </c>
      <c r="K5526" s="2">
        <f t="shared" ca="1" si="598"/>
        <v>0.29717297322272229</v>
      </c>
      <c r="L5526" s="2"/>
      <c r="M5526" s="17">
        <f t="shared" ca="1" si="593"/>
        <v>3</v>
      </c>
      <c r="N5526" s="2">
        <f t="shared" ca="1" si="594"/>
        <v>0.12788519853864622</v>
      </c>
      <c r="O5526" s="2"/>
      <c r="P5526" s="31">
        <f t="shared" ca="1" si="599"/>
        <v>3.480199831421591</v>
      </c>
    </row>
    <row r="5527" spans="1:16" x14ac:dyDescent="0.25">
      <c r="A5527" s="32">
        <f ca="1">Uniform_A+B5527*(Uniform_B-Uniform_A)</f>
        <v>9.5478661490878221</v>
      </c>
      <c r="B5527" s="2">
        <f t="shared" ca="1" si="595"/>
        <v>0.95478661490878225</v>
      </c>
      <c r="C5527" s="4"/>
      <c r="D5527" s="5">
        <f ca="1">IF(E5527&lt;(Driehoek_C-Driehoek_A)/(Driehoek_B-Driehoek_A),Driehoek_A+SQRT(E5527*(Driehoek_B-Driehoek_A)*(Driehoek_C-Driehoek_A)),Driehoek_B-SQRT((1-E5527)*(Driehoek_B-Driehoek_A)*(Driehoek_B-Driehoek_C)))</f>
        <v>4.9312705201497318</v>
      </c>
      <c r="E5527" s="2">
        <f t="shared" ca="1" si="596"/>
        <v>0.52701258342278179</v>
      </c>
      <c r="F5527" s="2"/>
      <c r="G5527" s="15">
        <f ca="1">_xlfn.NORM.INV(H5527,Normaal_Mu,Normaal_Sigma)</f>
        <v>4.2187479654177951</v>
      </c>
      <c r="H5527" s="2">
        <f t="shared" ca="1" si="597"/>
        <v>0.34803684580818528</v>
      </c>
      <c r="I5527" s="2"/>
      <c r="J5527" s="15">
        <f ca="1">-LN(K5527) /NegExp_Labda</f>
        <v>1.1587693428615142</v>
      </c>
      <c r="K5527" s="2">
        <f t="shared" ca="1" si="598"/>
        <v>0.79314131628867834</v>
      </c>
      <c r="L5527" s="2"/>
      <c r="M5527" s="17">
        <f t="shared" ca="1" si="593"/>
        <v>3</v>
      </c>
      <c r="N5527" s="2">
        <f t="shared" ca="1" si="594"/>
        <v>0.16563365284218701</v>
      </c>
      <c r="O5527" s="2"/>
      <c r="P5527" s="31">
        <f t="shared" ca="1" si="599"/>
        <v>4.5713307955033731</v>
      </c>
    </row>
    <row r="5528" spans="1:16" x14ac:dyDescent="0.25">
      <c r="A5528" s="32">
        <f ca="1">Uniform_A+B5528*(Uniform_B-Uniform_A)</f>
        <v>5.2035768991016855</v>
      </c>
      <c r="B5528" s="2">
        <f t="shared" ca="1" si="595"/>
        <v>0.52035768991016851</v>
      </c>
      <c r="C5528" s="4"/>
      <c r="D5528" s="5">
        <f ca="1">IF(E5528&lt;(Driehoek_C-Driehoek_A)/(Driehoek_B-Driehoek_A),Driehoek_A+SQRT(E5528*(Driehoek_B-Driehoek_A)*(Driehoek_C-Driehoek_A)),Driehoek_B-SQRT((1-E5528)*(Driehoek_B-Driehoek_A)*(Driehoek_B-Driehoek_C)))</f>
        <v>4.156311681360501</v>
      </c>
      <c r="E5528" s="2">
        <f t="shared" ca="1" si="596"/>
        <v>0.32967667062500738</v>
      </c>
      <c r="F5528" s="2"/>
      <c r="G5528" s="15">
        <f ca="1">_xlfn.NORM.INV(H5528,Normaal_Mu,Normaal_Sigma)</f>
        <v>6.938717542106378</v>
      </c>
      <c r="H5528" s="2">
        <f t="shared" ca="1" si="597"/>
        <v>0.833816892251109</v>
      </c>
      <c r="I5528" s="2"/>
      <c r="J5528" s="15">
        <f ca="1">-LN(K5528) /NegExp_Labda</f>
        <v>10.172951706207543</v>
      </c>
      <c r="K5528" s="2">
        <f t="shared" ca="1" si="598"/>
        <v>0.13073402787516297</v>
      </c>
      <c r="L5528" s="2"/>
      <c r="M5528" s="17">
        <f t="shared" ca="1" si="593"/>
        <v>8</v>
      </c>
      <c r="N5528" s="2">
        <f t="shared" ca="1" si="594"/>
        <v>0.87931106954862326</v>
      </c>
      <c r="O5528" s="2"/>
      <c r="P5528" s="31">
        <f t="shared" ca="1" si="599"/>
        <v>6.8943115657552214</v>
      </c>
    </row>
    <row r="5529" spans="1:16" x14ac:dyDescent="0.25">
      <c r="A5529" s="32">
        <f ca="1">Uniform_A+B5529*(Uniform_B-Uniform_A)</f>
        <v>9.0730424050249638</v>
      </c>
      <c r="B5529" s="2">
        <f t="shared" ca="1" si="595"/>
        <v>0.90730424050249636</v>
      </c>
      <c r="C5529" s="4"/>
      <c r="D5529" s="5">
        <f ca="1">IF(E5529&lt;(Driehoek_C-Driehoek_A)/(Driehoek_B-Driehoek_A),Driehoek_A+SQRT(E5529*(Driehoek_B-Driehoek_A)*(Driehoek_C-Driehoek_A)),Driehoek_B-SQRT((1-E5529)*(Driehoek_B-Driehoek_A)*(Driehoek_B-Driehoek_C)))</f>
        <v>5.3131455909721979</v>
      </c>
      <c r="E5529" s="2">
        <f t="shared" ca="1" si="596"/>
        <v>0.61163155904663591</v>
      </c>
      <c r="F5529" s="2"/>
      <c r="G5529" s="15">
        <f ca="1">_xlfn.NORM.INV(H5529,Normaal_Mu,Normaal_Sigma)</f>
        <v>6.3555788162939697</v>
      </c>
      <c r="H5529" s="2">
        <f t="shared" ca="1" si="597"/>
        <v>0.7510473861369874</v>
      </c>
      <c r="I5529" s="2"/>
      <c r="J5529" s="15">
        <f ca="1">-LN(K5529) /NegExp_Labda</f>
        <v>10.756104289755221</v>
      </c>
      <c r="K5529" s="2">
        <f t="shared" ca="1" si="598"/>
        <v>0.116342033937469</v>
      </c>
      <c r="L5529" s="2"/>
      <c r="M5529" s="17">
        <f t="shared" ca="1" si="593"/>
        <v>5</v>
      </c>
      <c r="N5529" s="2">
        <f t="shared" ca="1" si="594"/>
        <v>0.48524320121436282</v>
      </c>
      <c r="O5529" s="2"/>
      <c r="P5529" s="31">
        <f t="shared" ca="1" si="599"/>
        <v>7.2995742204092711</v>
      </c>
    </row>
    <row r="5530" spans="1:16" x14ac:dyDescent="0.25">
      <c r="A5530" s="32">
        <f ca="1">Uniform_A+B5530*(Uniform_B-Uniform_A)</f>
        <v>5.7129570343413514</v>
      </c>
      <c r="B5530" s="2">
        <f t="shared" ca="1" si="595"/>
        <v>0.57129570343413516</v>
      </c>
      <c r="C5530" s="4"/>
      <c r="D5530" s="5">
        <f ca="1">IF(E5530&lt;(Driehoek_C-Driehoek_A)/(Driehoek_B-Driehoek_A),Driehoek_A+SQRT(E5530*(Driehoek_B-Driehoek_A)*(Driehoek_C-Driehoek_A)),Driehoek_B-SQRT((1-E5530)*(Driehoek_B-Driehoek_A)*(Driehoek_B-Driehoek_C)))</f>
        <v>4.5019646512223961</v>
      </c>
      <c r="E5530" s="2">
        <f t="shared" ca="1" si="596"/>
        <v>0.42193365717563258</v>
      </c>
      <c r="F5530" s="2"/>
      <c r="G5530" s="15">
        <f ca="1">_xlfn.NORM.INV(H5530,Normaal_Mu,Normaal_Sigma)</f>
        <v>7.7948528155425461</v>
      </c>
      <c r="H5530" s="2">
        <f t="shared" ca="1" si="597"/>
        <v>0.91885730872527127</v>
      </c>
      <c r="I5530" s="2"/>
      <c r="J5530" s="15">
        <f ca="1">-LN(K5530) /NegExp_Labda</f>
        <v>0.5963607011298081</v>
      </c>
      <c r="K5530" s="2">
        <f t="shared" ca="1" si="598"/>
        <v>0.88756622541911534</v>
      </c>
      <c r="L5530" s="2"/>
      <c r="M5530" s="17">
        <f t="shared" ca="1" si="593"/>
        <v>3</v>
      </c>
      <c r="N5530" s="2">
        <f t="shared" ca="1" si="594"/>
        <v>0.14349512990839841</v>
      </c>
      <c r="O5530" s="2"/>
      <c r="P5530" s="31">
        <f t="shared" ca="1" si="599"/>
        <v>4.3212270404472202</v>
      </c>
    </row>
    <row r="5531" spans="1:16" x14ac:dyDescent="0.25">
      <c r="A5531" s="32">
        <f ca="1">Uniform_A+B5531*(Uniform_B-Uniform_A)</f>
        <v>3.5217692034687618</v>
      </c>
      <c r="B5531" s="2">
        <f t="shared" ca="1" si="595"/>
        <v>0.3521769203468762</v>
      </c>
      <c r="C5531" s="4"/>
      <c r="D5531" s="5">
        <f ca="1">IF(E5531&lt;(Driehoek_C-Driehoek_A)/(Driehoek_B-Driehoek_A),Driehoek_A+SQRT(E5531*(Driehoek_B-Driehoek_A)*(Driehoek_C-Driehoek_A)),Driehoek_B-SQRT((1-E5531)*(Driehoek_B-Driehoek_A)*(Driehoek_B-Driehoek_C)))</f>
        <v>3.9529820191513081</v>
      </c>
      <c r="E5531" s="2">
        <f t="shared" ca="1" si="596"/>
        <v>0.2724384833663086</v>
      </c>
      <c r="F5531" s="2"/>
      <c r="G5531" s="15">
        <f ca="1">_xlfn.NORM.INV(H5531,Normaal_Mu,Normaal_Sigma)</f>
        <v>3.4675887329433142</v>
      </c>
      <c r="H5531" s="2">
        <f t="shared" ca="1" si="597"/>
        <v>0.22177697843610644</v>
      </c>
      <c r="I5531" s="2"/>
      <c r="J5531" s="15">
        <f ca="1">-LN(K5531) /NegExp_Labda</f>
        <v>3.4159054947752132</v>
      </c>
      <c r="K5531" s="2">
        <f t="shared" ca="1" si="598"/>
        <v>0.50500795419226807</v>
      </c>
      <c r="L5531" s="2"/>
      <c r="M5531" s="17">
        <f t="shared" ca="1" si="593"/>
        <v>4</v>
      </c>
      <c r="N5531" s="2">
        <f t="shared" ca="1" si="594"/>
        <v>0.40915009458897178</v>
      </c>
      <c r="O5531" s="2"/>
      <c r="P5531" s="31">
        <f t="shared" ca="1" si="599"/>
        <v>3.6716490900677194</v>
      </c>
    </row>
    <row r="5532" spans="1:16" x14ac:dyDescent="0.25">
      <c r="A5532" s="32">
        <f ca="1">Uniform_A+B5532*(Uniform_B-Uniform_A)</f>
        <v>1.3615042502050523</v>
      </c>
      <c r="B5532" s="2">
        <f t="shared" ca="1" si="595"/>
        <v>0.13615042502050523</v>
      </c>
      <c r="C5532" s="4"/>
      <c r="D5532" s="5">
        <f ca="1">IF(E5532&lt;(Driehoek_C-Driehoek_A)/(Driehoek_B-Driehoek_A),Driehoek_A+SQRT(E5532*(Driehoek_B-Driehoek_A)*(Driehoek_C-Driehoek_A)),Driehoek_B-SQRT((1-E5532)*(Driehoek_B-Driehoek_A)*(Driehoek_B-Driehoek_C)))</f>
        <v>3.4032279500462757</v>
      </c>
      <c r="E5532" s="2">
        <f t="shared" ca="1" si="596"/>
        <v>0.14064633427079098</v>
      </c>
      <c r="F5532" s="2"/>
      <c r="G5532" s="15">
        <f ca="1">_xlfn.NORM.INV(H5532,Normaal_Mu,Normaal_Sigma)</f>
        <v>4.9549012007517357</v>
      </c>
      <c r="H5532" s="2">
        <f t="shared" ca="1" si="597"/>
        <v>0.49100485340055422</v>
      </c>
      <c r="I5532" s="2"/>
      <c r="J5532" s="15">
        <f ca="1">-LN(K5532) /NegExp_Labda</f>
        <v>8.4419608032387217</v>
      </c>
      <c r="K5532" s="2">
        <f t="shared" ca="1" si="598"/>
        <v>0.18481644037788425</v>
      </c>
      <c r="L5532" s="2"/>
      <c r="M5532" s="17">
        <f t="shared" ca="1" si="593"/>
        <v>2</v>
      </c>
      <c r="N5532" s="2">
        <f t="shared" ca="1" si="594"/>
        <v>4.4594460486182874E-2</v>
      </c>
      <c r="O5532" s="2"/>
      <c r="P5532" s="31">
        <f t="shared" ca="1" si="599"/>
        <v>4.0323188408483572</v>
      </c>
    </row>
    <row r="5533" spans="1:16" x14ac:dyDescent="0.25">
      <c r="A5533" s="32">
        <f ca="1">Uniform_A+B5533*(Uniform_B-Uniform_A)</f>
        <v>1.779607478503521</v>
      </c>
      <c r="B5533" s="2">
        <f t="shared" ca="1" si="595"/>
        <v>0.1779607478503521</v>
      </c>
      <c r="C5533" s="4"/>
      <c r="D5533" s="5">
        <f ca="1">IF(E5533&lt;(Driehoek_C-Driehoek_A)/(Driehoek_B-Driehoek_A),Driehoek_A+SQRT(E5533*(Driehoek_B-Driehoek_A)*(Driehoek_C-Driehoek_A)),Driehoek_B-SQRT((1-E5533)*(Driehoek_B-Driehoek_A)*(Driehoek_B-Driehoek_C)))</f>
        <v>7.3580772927217488</v>
      </c>
      <c r="E5533" s="2">
        <f t="shared" ca="1" si="596"/>
        <v>0.92297399495211596</v>
      </c>
      <c r="F5533" s="2"/>
      <c r="G5533" s="15">
        <f ca="1">_xlfn.NORM.INV(H5533,Normaal_Mu,Normaal_Sigma)</f>
        <v>1.2446615793894913</v>
      </c>
      <c r="H5533" s="2">
        <f t="shared" ca="1" si="597"/>
        <v>3.0213215631072488E-2</v>
      </c>
      <c r="I5533" s="2"/>
      <c r="J5533" s="15">
        <f ca="1">-LN(K5533) /NegExp_Labda</f>
        <v>0.57499254152487134</v>
      </c>
      <c r="K5533" s="2">
        <f t="shared" ca="1" si="598"/>
        <v>0.89136747355426604</v>
      </c>
      <c r="L5533" s="2"/>
      <c r="M5533" s="17">
        <f t="shared" ca="1" si="593"/>
        <v>7</v>
      </c>
      <c r="N5533" s="2">
        <f t="shared" ca="1" si="594"/>
        <v>0.86118389704784215</v>
      </c>
      <c r="O5533" s="2"/>
      <c r="P5533" s="31">
        <f t="shared" ca="1" si="599"/>
        <v>3.5914677784279263</v>
      </c>
    </row>
    <row r="5534" spans="1:16" x14ac:dyDescent="0.25">
      <c r="A5534" s="32">
        <f ca="1">Uniform_A+B5534*(Uniform_B-Uniform_A)</f>
        <v>8.5330921100032224</v>
      </c>
      <c r="B5534" s="2">
        <f t="shared" ca="1" si="595"/>
        <v>0.85330921100032231</v>
      </c>
      <c r="C5534" s="4"/>
      <c r="D5534" s="5">
        <f ca="1">IF(E5534&lt;(Driehoek_C-Driehoek_A)/(Driehoek_B-Driehoek_A),Driehoek_A+SQRT(E5534*(Driehoek_B-Driehoek_A)*(Driehoek_C-Driehoek_A)),Driehoek_B-SQRT((1-E5534)*(Driehoek_B-Driehoek_A)*(Driehoek_B-Driehoek_C)))</f>
        <v>4.3442663449783634</v>
      </c>
      <c r="E5534" s="2">
        <f t="shared" ca="1" si="596"/>
        <v>0.38068983238568199</v>
      </c>
      <c r="F5534" s="2"/>
      <c r="G5534" s="15">
        <f ca="1">_xlfn.NORM.INV(H5534,Normaal_Mu,Normaal_Sigma)</f>
        <v>2.9686580584201647</v>
      </c>
      <c r="H5534" s="2">
        <f t="shared" ca="1" si="597"/>
        <v>0.15489304806691362</v>
      </c>
      <c r="I5534" s="2"/>
      <c r="J5534" s="15">
        <f ca="1">-LN(K5534) /NegExp_Labda</f>
        <v>0.76754452864899936</v>
      </c>
      <c r="K5534" s="2">
        <f t="shared" ca="1" si="598"/>
        <v>0.85769312578158563</v>
      </c>
      <c r="L5534" s="2"/>
      <c r="M5534" s="17">
        <f t="shared" ca="1" si="593"/>
        <v>9</v>
      </c>
      <c r="N5534" s="2">
        <f t="shared" ca="1" si="594"/>
        <v>0.93847099659397926</v>
      </c>
      <c r="O5534" s="2"/>
      <c r="P5534" s="31">
        <f t="shared" ca="1" si="599"/>
        <v>5.1227122084101504</v>
      </c>
    </row>
    <row r="5535" spans="1:16" x14ac:dyDescent="0.25">
      <c r="A5535" s="32">
        <f ca="1">Uniform_A+B5535*(Uniform_B-Uniform_A)</f>
        <v>6.4457286874684119</v>
      </c>
      <c r="B5535" s="2">
        <f t="shared" ca="1" si="595"/>
        <v>0.64457286874684117</v>
      </c>
      <c r="C5535" s="4"/>
      <c r="D5535" s="5">
        <f ca="1">IF(E5535&lt;(Driehoek_C-Driehoek_A)/(Driehoek_B-Driehoek_A),Driehoek_A+SQRT(E5535*(Driehoek_B-Driehoek_A)*(Driehoek_C-Driehoek_A)),Driehoek_B-SQRT((1-E5535)*(Driehoek_B-Driehoek_A)*(Driehoek_B-Driehoek_C)))</f>
        <v>3.1443920188665251</v>
      </c>
      <c r="E5535" s="2">
        <f t="shared" ca="1" si="596"/>
        <v>9.3545220917528704E-2</v>
      </c>
      <c r="F5535" s="2"/>
      <c r="G5535" s="15">
        <f ca="1">_xlfn.NORM.INV(H5535,Normaal_Mu,Normaal_Sigma)</f>
        <v>4.0404143626294795</v>
      </c>
      <c r="H5535" s="2">
        <f t="shared" ca="1" si="597"/>
        <v>0.31568735987512464</v>
      </c>
      <c r="I5535" s="2"/>
      <c r="J5535" s="15">
        <f ca="1">-LN(K5535) /NegExp_Labda</f>
        <v>2.8542618284305377</v>
      </c>
      <c r="K5535" s="2">
        <f t="shared" ca="1" si="598"/>
        <v>0.56504360959743716</v>
      </c>
      <c r="L5535" s="2"/>
      <c r="M5535" s="17">
        <f t="shared" ca="1" si="593"/>
        <v>3</v>
      </c>
      <c r="N5535" s="2">
        <f t="shared" ca="1" si="594"/>
        <v>0.14502251805590882</v>
      </c>
      <c r="O5535" s="2"/>
      <c r="P5535" s="31">
        <f t="shared" ca="1" si="599"/>
        <v>3.8969593794789907</v>
      </c>
    </row>
    <row r="5536" spans="1:16" x14ac:dyDescent="0.25">
      <c r="A5536" s="32">
        <f ca="1">Uniform_A+B5536*(Uniform_B-Uniform_A)</f>
        <v>1.9935914163091872</v>
      </c>
      <c r="B5536" s="2">
        <f t="shared" ca="1" si="595"/>
        <v>0.19935914163091872</v>
      </c>
      <c r="C5536" s="4"/>
      <c r="D5536" s="5">
        <f ca="1">IF(E5536&lt;(Driehoek_C-Driehoek_A)/(Driehoek_B-Driehoek_A),Driehoek_A+SQRT(E5536*(Driehoek_B-Driehoek_A)*(Driehoek_C-Driehoek_A)),Driehoek_B-SQRT((1-E5536)*(Driehoek_B-Driehoek_A)*(Driehoek_B-Driehoek_C)))</f>
        <v>5.7395375380899312</v>
      </c>
      <c r="E5536" s="2">
        <f t="shared" ca="1" si="596"/>
        <v>0.69626812955643813</v>
      </c>
      <c r="F5536" s="2"/>
      <c r="G5536" s="15">
        <f ca="1">_xlfn.NORM.INV(H5536,Normaal_Mu,Normaal_Sigma)</f>
        <v>2.2742931850275863</v>
      </c>
      <c r="H5536" s="2">
        <f t="shared" ca="1" si="597"/>
        <v>8.646435763852045E-2</v>
      </c>
      <c r="I5536" s="2"/>
      <c r="J5536" s="15">
        <f ca="1">-LN(K5536) /NegExp_Labda</f>
        <v>6.9858365098417901</v>
      </c>
      <c r="K5536" s="2">
        <f t="shared" ca="1" si="598"/>
        <v>0.24729648897981271</v>
      </c>
      <c r="L5536" s="2"/>
      <c r="M5536" s="17">
        <f t="shared" ca="1" si="593"/>
        <v>6</v>
      </c>
      <c r="N5536" s="2">
        <f t="shared" ca="1" si="594"/>
        <v>0.70044020505010485</v>
      </c>
      <c r="O5536" s="2"/>
      <c r="P5536" s="31">
        <f t="shared" ca="1" si="599"/>
        <v>4.5986517298536986</v>
      </c>
    </row>
    <row r="5537" spans="1:16" x14ac:dyDescent="0.25">
      <c r="A5537" s="32">
        <f ca="1">Uniform_A+B5537*(Uniform_B-Uniform_A)</f>
        <v>5.1238122389532625</v>
      </c>
      <c r="B5537" s="2">
        <f t="shared" ca="1" si="595"/>
        <v>0.51238122389532625</v>
      </c>
      <c r="C5537" s="4"/>
      <c r="D5537" s="5">
        <f ca="1">IF(E5537&lt;(Driehoek_C-Driehoek_A)/(Driehoek_B-Driehoek_A),Driehoek_A+SQRT(E5537*(Driehoek_B-Driehoek_A)*(Driehoek_C-Driehoek_A)),Driehoek_B-SQRT((1-E5537)*(Driehoek_B-Driehoek_A)*(Driehoek_B-Driehoek_C)))</f>
        <v>4.3670282899913211</v>
      </c>
      <c r="E5537" s="2">
        <f t="shared" ca="1" si="596"/>
        <v>0.38673066097883591</v>
      </c>
      <c r="F5537" s="2"/>
      <c r="G5537" s="15">
        <f ca="1">_xlfn.NORM.INV(H5537,Normaal_Mu,Normaal_Sigma)</f>
        <v>2.3655388122567156</v>
      </c>
      <c r="H5537" s="2">
        <f t="shared" ca="1" si="597"/>
        <v>9.388067092372987E-2</v>
      </c>
      <c r="I5537" s="2"/>
      <c r="J5537" s="15">
        <f ca="1">-LN(K5537) /NegExp_Labda</f>
        <v>7.1349602128171341</v>
      </c>
      <c r="K5537" s="2">
        <f t="shared" ca="1" si="598"/>
        <v>0.24002983699293834</v>
      </c>
      <c r="L5537" s="2"/>
      <c r="M5537" s="17">
        <f t="shared" ca="1" si="593"/>
        <v>9</v>
      </c>
      <c r="N5537" s="2">
        <f t="shared" ca="1" si="594"/>
        <v>0.95629687622009263</v>
      </c>
      <c r="O5537" s="2"/>
      <c r="P5537" s="31">
        <f t="shared" ca="1" si="599"/>
        <v>5.5982679108036866</v>
      </c>
    </row>
    <row r="5538" spans="1:16" x14ac:dyDescent="0.25">
      <c r="A5538" s="32">
        <f ca="1">Uniform_A+B5538*(Uniform_B-Uniform_A)</f>
        <v>8.8080916421469038</v>
      </c>
      <c r="B5538" s="2">
        <f t="shared" ca="1" si="595"/>
        <v>0.88080916421469035</v>
      </c>
      <c r="C5538" s="4"/>
      <c r="D5538" s="5">
        <f ca="1">IF(E5538&lt;(Driehoek_C-Driehoek_A)/(Driehoek_B-Driehoek_A),Driehoek_A+SQRT(E5538*(Driehoek_B-Driehoek_A)*(Driehoek_C-Driehoek_A)),Driehoek_B-SQRT((1-E5538)*(Driehoek_B-Driehoek_A)*(Driehoek_B-Driehoek_C)))</f>
        <v>5.6483830673128095</v>
      </c>
      <c r="E5538" s="2">
        <f t="shared" ca="1" si="596"/>
        <v>0.67904754104355736</v>
      </c>
      <c r="F5538" s="2"/>
      <c r="G5538" s="15">
        <f ca="1">_xlfn.NORM.INV(H5538,Normaal_Mu,Normaal_Sigma)</f>
        <v>2.8416131099191975</v>
      </c>
      <c r="H5538" s="2">
        <f t="shared" ca="1" si="597"/>
        <v>0.14025075059090153</v>
      </c>
      <c r="I5538" s="2"/>
      <c r="J5538" s="15">
        <f ca="1">-LN(K5538) /NegExp_Labda</f>
        <v>1.8789439719667733</v>
      </c>
      <c r="K5538" s="2">
        <f t="shared" ca="1" si="598"/>
        <v>0.68674736261956615</v>
      </c>
      <c r="L5538" s="2"/>
      <c r="M5538" s="17">
        <f t="shared" ca="1" si="593"/>
        <v>4</v>
      </c>
      <c r="N5538" s="2">
        <f t="shared" ca="1" si="594"/>
        <v>0.26808569221215228</v>
      </c>
      <c r="O5538" s="2"/>
      <c r="P5538" s="31">
        <f t="shared" ca="1" si="599"/>
        <v>4.6354063582691367</v>
      </c>
    </row>
    <row r="5539" spans="1:16" x14ac:dyDescent="0.25">
      <c r="A5539" s="32">
        <f ca="1">Uniform_A+B5539*(Uniform_B-Uniform_A)</f>
        <v>7.1474338999783527</v>
      </c>
      <c r="B5539" s="2">
        <f t="shared" ca="1" si="595"/>
        <v>0.71474338999783527</v>
      </c>
      <c r="C5539" s="4"/>
      <c r="D5539" s="5">
        <f ca="1">IF(E5539&lt;(Driehoek_C-Driehoek_A)/(Driehoek_B-Driehoek_A),Driehoek_A+SQRT(E5539*(Driehoek_B-Driehoek_A)*(Driehoek_C-Driehoek_A)),Driehoek_B-SQRT((1-E5539)*(Driehoek_B-Driehoek_A)*(Driehoek_B-Driehoek_C)))</f>
        <v>6.594716665911581</v>
      </c>
      <c r="E5539" s="2">
        <f t="shared" ca="1" si="596"/>
        <v>0.83470320236447137</v>
      </c>
      <c r="F5539" s="2"/>
      <c r="G5539" s="15">
        <f ca="1">_xlfn.NORM.INV(H5539,Normaal_Mu,Normaal_Sigma)</f>
        <v>6.8977648362271715</v>
      </c>
      <c r="H5539" s="2">
        <f t="shared" ca="1" si="597"/>
        <v>0.82865979117213218</v>
      </c>
      <c r="I5539" s="2"/>
      <c r="J5539" s="15">
        <f ca="1">-LN(K5539) /NegExp_Labda</f>
        <v>0.32248874483000634</v>
      </c>
      <c r="K5539" s="2">
        <f t="shared" ca="1" si="598"/>
        <v>0.93753822469009329</v>
      </c>
      <c r="L5539" s="2"/>
      <c r="M5539" s="17">
        <f t="shared" ca="1" si="593"/>
        <v>3</v>
      </c>
      <c r="N5539" s="2">
        <f t="shared" ca="1" si="594"/>
        <v>0.25975650557898167</v>
      </c>
      <c r="O5539" s="2"/>
      <c r="P5539" s="31">
        <f t="shared" ca="1" si="599"/>
        <v>4.7924808293894223</v>
      </c>
    </row>
    <row r="5540" spans="1:16" x14ac:dyDescent="0.25">
      <c r="A5540" s="32">
        <f ca="1">Uniform_A+B5540*(Uniform_B-Uniform_A)</f>
        <v>6.6240470975573693</v>
      </c>
      <c r="B5540" s="2">
        <f t="shared" ca="1" si="595"/>
        <v>0.66240470975573695</v>
      </c>
      <c r="C5540" s="4"/>
      <c r="D5540" s="5">
        <f ca="1">IF(E5540&lt;(Driehoek_C-Driehoek_A)/(Driehoek_B-Driehoek_A),Driehoek_A+SQRT(E5540*(Driehoek_B-Driehoek_A)*(Driehoek_C-Driehoek_A)),Driehoek_B-SQRT((1-E5540)*(Driehoek_B-Driehoek_A)*(Driehoek_B-Driehoek_C)))</f>
        <v>6.3456631706490096</v>
      </c>
      <c r="E5540" s="2">
        <f t="shared" ca="1" si="596"/>
        <v>0.79869988561002669</v>
      </c>
      <c r="F5540" s="2"/>
      <c r="G5540" s="15">
        <f ca="1">_xlfn.NORM.INV(H5540,Normaal_Mu,Normaal_Sigma)</f>
        <v>3.8484676105688589</v>
      </c>
      <c r="H5540" s="2">
        <f t="shared" ca="1" si="597"/>
        <v>0.28238661304552704</v>
      </c>
      <c r="I5540" s="2"/>
      <c r="J5540" s="15">
        <f ca="1">-LN(K5540) /NegExp_Labda</f>
        <v>0.6376514977926091</v>
      </c>
      <c r="K5540" s="2">
        <f t="shared" ca="1" si="598"/>
        <v>0.8802667437364301</v>
      </c>
      <c r="L5540" s="2"/>
      <c r="M5540" s="17">
        <f t="shared" ca="1" si="593"/>
        <v>7</v>
      </c>
      <c r="N5540" s="2">
        <f t="shared" ca="1" si="594"/>
        <v>0.77923210680661903</v>
      </c>
      <c r="O5540" s="2"/>
      <c r="P5540" s="31">
        <f t="shared" ca="1" si="599"/>
        <v>4.8911658753135701</v>
      </c>
    </row>
    <row r="5541" spans="1:16" x14ac:dyDescent="0.25">
      <c r="A5541" s="32">
        <f ca="1">Uniform_A+B5541*(Uniform_B-Uniform_A)</f>
        <v>9.0621880263632892</v>
      </c>
      <c r="B5541" s="2">
        <f t="shared" ca="1" si="595"/>
        <v>0.90621880263632892</v>
      </c>
      <c r="C5541" s="4"/>
      <c r="D5541" s="5">
        <f ca="1">IF(E5541&lt;(Driehoek_C-Driehoek_A)/(Driehoek_B-Driehoek_A),Driehoek_A+SQRT(E5541*(Driehoek_B-Driehoek_A)*(Driehoek_C-Driehoek_A)),Driehoek_B-SQRT((1-E5541)*(Driehoek_B-Driehoek_A)*(Driehoek_B-Driehoek_C)))</f>
        <v>2.8617469151637764</v>
      </c>
      <c r="E5541" s="2">
        <f t="shared" ca="1" si="596"/>
        <v>5.3043410413877501E-2</v>
      </c>
      <c r="F5541" s="2"/>
      <c r="G5541" s="15">
        <f ca="1">_xlfn.NORM.INV(H5541,Normaal_Mu,Normaal_Sigma)</f>
        <v>1.8903096089620348</v>
      </c>
      <c r="H5541" s="2">
        <f t="shared" ca="1" si="597"/>
        <v>5.9991471160590448E-2</v>
      </c>
      <c r="I5541" s="2"/>
      <c r="J5541" s="15">
        <f ca="1">-LN(K5541) /NegExp_Labda</f>
        <v>1.2208158619217517</v>
      </c>
      <c r="K5541" s="2">
        <f t="shared" ca="1" si="598"/>
        <v>0.78335980114717163</v>
      </c>
      <c r="L5541" s="2"/>
      <c r="M5541" s="17">
        <f t="shared" ca="1" si="593"/>
        <v>3</v>
      </c>
      <c r="N5541" s="2">
        <f t="shared" ca="1" si="594"/>
        <v>0.24468699287734785</v>
      </c>
      <c r="O5541" s="2"/>
      <c r="P5541" s="31">
        <f t="shared" ca="1" si="599"/>
        <v>3.6070120824821701</v>
      </c>
    </row>
    <row r="5542" spans="1:16" x14ac:dyDescent="0.25">
      <c r="A5542" s="32">
        <f ca="1">Uniform_A+B5542*(Uniform_B-Uniform_A)</f>
        <v>5.2646308571069502</v>
      </c>
      <c r="B5542" s="2">
        <f t="shared" ca="1" si="595"/>
        <v>0.526463085710695</v>
      </c>
      <c r="C5542" s="4"/>
      <c r="D5542" s="5">
        <f ca="1">IF(E5542&lt;(Driehoek_C-Driehoek_A)/(Driehoek_B-Driehoek_A),Driehoek_A+SQRT(E5542*(Driehoek_B-Driehoek_A)*(Driehoek_C-Driehoek_A)),Driehoek_B-SQRT((1-E5542)*(Driehoek_B-Driehoek_A)*(Driehoek_B-Driehoek_C)))</f>
        <v>4.7483979059818777</v>
      </c>
      <c r="E5542" s="2">
        <f t="shared" ca="1" si="596"/>
        <v>0.48353941811830614</v>
      </c>
      <c r="F5542" s="2"/>
      <c r="G5542" s="15">
        <f ca="1">_xlfn.NORM.INV(H5542,Normaal_Mu,Normaal_Sigma)</f>
        <v>3.935879550877261</v>
      </c>
      <c r="H5542" s="2">
        <f t="shared" ca="1" si="597"/>
        <v>0.29734214233526812</v>
      </c>
      <c r="I5542" s="2"/>
      <c r="J5542" s="15">
        <f ca="1">-LN(K5542) /NegExp_Labda</f>
        <v>0.89044434439779641</v>
      </c>
      <c r="K5542" s="2">
        <f t="shared" ca="1" si="598"/>
        <v>0.83686804865818987</v>
      </c>
      <c r="L5542" s="2"/>
      <c r="M5542" s="17">
        <f t="shared" ca="1" si="593"/>
        <v>9</v>
      </c>
      <c r="N5542" s="2">
        <f t="shared" ca="1" si="594"/>
        <v>0.94246297733538098</v>
      </c>
      <c r="O5542" s="2"/>
      <c r="P5542" s="31">
        <f t="shared" ca="1" si="599"/>
        <v>4.7678705316727772</v>
      </c>
    </row>
    <row r="5543" spans="1:16" x14ac:dyDescent="0.25">
      <c r="A5543" s="32">
        <f ca="1">Uniform_A+B5543*(Uniform_B-Uniform_A)</f>
        <v>0.32786170462399511</v>
      </c>
      <c r="B5543" s="2">
        <f t="shared" ca="1" si="595"/>
        <v>3.2786170462399511E-2</v>
      </c>
      <c r="C5543" s="4"/>
      <c r="D5543" s="5">
        <f ca="1">IF(E5543&lt;(Driehoek_C-Driehoek_A)/(Driehoek_B-Driehoek_A),Driehoek_A+SQRT(E5543*(Driehoek_B-Driehoek_A)*(Driehoek_C-Driehoek_A)),Driehoek_B-SQRT((1-E5543)*(Driehoek_B-Driehoek_A)*(Driehoek_B-Driehoek_C)))</f>
        <v>6.9197034286822809</v>
      </c>
      <c r="E5543" s="2">
        <f t="shared" ca="1" si="596"/>
        <v>0.87635331929610694</v>
      </c>
      <c r="F5543" s="2"/>
      <c r="G5543" s="15">
        <f ca="1">_xlfn.NORM.INV(H5543,Normaal_Mu,Normaal_Sigma)</f>
        <v>3.2202984304605984</v>
      </c>
      <c r="H5543" s="2">
        <f t="shared" ca="1" si="597"/>
        <v>0.18677300661455742</v>
      </c>
      <c r="I5543" s="2"/>
      <c r="J5543" s="15">
        <f ca="1">-LN(K5543) /NegExp_Labda</f>
        <v>3.3438227401613974</v>
      </c>
      <c r="K5543" s="2">
        <f t="shared" ca="1" si="598"/>
        <v>0.51234115983777695</v>
      </c>
      <c r="L5543" s="2"/>
      <c r="M5543" s="17">
        <f t="shared" ca="1" si="593"/>
        <v>6</v>
      </c>
      <c r="N5543" s="2">
        <f t="shared" ca="1" si="594"/>
        <v>0.73385740011972356</v>
      </c>
      <c r="O5543" s="2"/>
      <c r="P5543" s="31">
        <f t="shared" ca="1" si="599"/>
        <v>3.9623372607856546</v>
      </c>
    </row>
    <row r="5544" spans="1:16" x14ac:dyDescent="0.25">
      <c r="A5544" s="32">
        <f ca="1">Uniform_A+B5544*(Uniform_B-Uniform_A)</f>
        <v>4.1054697286809567</v>
      </c>
      <c r="B5544" s="2">
        <f t="shared" ca="1" si="595"/>
        <v>0.41054697286809572</v>
      </c>
      <c r="C5544" s="4"/>
      <c r="D5544" s="5">
        <f ca="1">IF(E5544&lt;(Driehoek_C-Driehoek_A)/(Driehoek_B-Driehoek_A),Driehoek_A+SQRT(E5544*(Driehoek_B-Driehoek_A)*(Driehoek_C-Driehoek_A)),Driehoek_B-SQRT((1-E5544)*(Driehoek_B-Driehoek_A)*(Driehoek_B-Driehoek_C)))</f>
        <v>5.610552451012043</v>
      </c>
      <c r="E5544" s="2">
        <f t="shared" ca="1" si="596"/>
        <v>0.67176129464741519</v>
      </c>
      <c r="F5544" s="2"/>
      <c r="G5544" s="15">
        <f ca="1">_xlfn.NORM.INV(H5544,Normaal_Mu,Normaal_Sigma)</f>
        <v>5.6026653319178399</v>
      </c>
      <c r="H5544" s="2">
        <f t="shared" ca="1" si="597"/>
        <v>0.61841958300927047</v>
      </c>
      <c r="I5544" s="2"/>
      <c r="J5544" s="15">
        <f ca="1">-LN(K5544) /NegExp_Labda</f>
        <v>12.049671162883001</v>
      </c>
      <c r="K5544" s="2">
        <f t="shared" ca="1" si="598"/>
        <v>8.9821201686999252E-2</v>
      </c>
      <c r="L5544" s="2"/>
      <c r="M5544" s="17">
        <f t="shared" ca="1" si="593"/>
        <v>3</v>
      </c>
      <c r="N5544" s="2">
        <f t="shared" ca="1" si="594"/>
        <v>0.22643859657087595</v>
      </c>
      <c r="O5544" s="2"/>
      <c r="P5544" s="31">
        <f t="shared" ca="1" si="599"/>
        <v>6.0736717348987685</v>
      </c>
    </row>
    <row r="5545" spans="1:16" x14ac:dyDescent="0.25">
      <c r="A5545" s="32">
        <f ca="1">Uniform_A+B5545*(Uniform_B-Uniform_A)</f>
        <v>6.5926116361633094</v>
      </c>
      <c r="B5545" s="2">
        <f t="shared" ca="1" si="595"/>
        <v>0.65926116361633091</v>
      </c>
      <c r="C5545" s="4"/>
      <c r="D5545" s="5">
        <f ca="1">IF(E5545&lt;(Driehoek_C-Driehoek_A)/(Driehoek_B-Driehoek_A),Driehoek_A+SQRT(E5545*(Driehoek_B-Driehoek_A)*(Driehoek_C-Driehoek_A)),Driehoek_B-SQRT((1-E5545)*(Driehoek_B-Driehoek_A)*(Driehoek_B-Driehoek_C)))</f>
        <v>3.8438683693267706</v>
      </c>
      <c r="E5545" s="2">
        <f t="shared" ca="1" si="596"/>
        <v>0.24284646881455463</v>
      </c>
      <c r="F5545" s="2"/>
      <c r="G5545" s="15">
        <f ca="1">_xlfn.NORM.INV(H5545,Normaal_Mu,Normaal_Sigma)</f>
        <v>4.6396003572076294</v>
      </c>
      <c r="H5545" s="2">
        <f t="shared" ca="1" si="597"/>
        <v>0.42849784932119106</v>
      </c>
      <c r="I5545" s="2"/>
      <c r="J5545" s="15">
        <f ca="1">-LN(K5545) /NegExp_Labda</f>
        <v>6.5683231133060636</v>
      </c>
      <c r="K5545" s="2">
        <f t="shared" ca="1" si="598"/>
        <v>0.26883307724921224</v>
      </c>
      <c r="L5545" s="2"/>
      <c r="M5545" s="17">
        <f t="shared" ca="1" si="593"/>
        <v>7</v>
      </c>
      <c r="N5545" s="2">
        <f t="shared" ca="1" si="594"/>
        <v>0.83749011472140578</v>
      </c>
      <c r="O5545" s="2"/>
      <c r="P5545" s="31">
        <f t="shared" ca="1" si="599"/>
        <v>5.7288806952007549</v>
      </c>
    </row>
    <row r="5546" spans="1:16" x14ac:dyDescent="0.25">
      <c r="A5546" s="32">
        <f ca="1">Uniform_A+B5546*(Uniform_B-Uniform_A)</f>
        <v>1.3743374237040851</v>
      </c>
      <c r="B5546" s="2">
        <f t="shared" ca="1" si="595"/>
        <v>0.13743374237040851</v>
      </c>
      <c r="C5546" s="4"/>
      <c r="D5546" s="5">
        <f ca="1">IF(E5546&lt;(Driehoek_C-Driehoek_A)/(Driehoek_B-Driehoek_A),Driehoek_A+SQRT(E5546*(Driehoek_B-Driehoek_A)*(Driehoek_C-Driehoek_A)),Driehoek_B-SQRT((1-E5546)*(Driehoek_B-Driehoek_A)*(Driehoek_B-Driehoek_C)))</f>
        <v>4.7674837744963821</v>
      </c>
      <c r="E5546" s="2">
        <f t="shared" ca="1" si="596"/>
        <v>0.4881658971671029</v>
      </c>
      <c r="F5546" s="2"/>
      <c r="G5546" s="15">
        <f ca="1">_xlfn.NORM.INV(H5546,Normaal_Mu,Normaal_Sigma)</f>
        <v>2.6967049318740788</v>
      </c>
      <c r="H5546" s="2">
        <f t="shared" ca="1" si="597"/>
        <v>0.12473296998749028</v>
      </c>
      <c r="I5546" s="2"/>
      <c r="J5546" s="15">
        <f ca="1">-LN(K5546) /NegExp_Labda</f>
        <v>7.7530137559775048</v>
      </c>
      <c r="K5546" s="2">
        <f t="shared" ca="1" si="598"/>
        <v>0.21212007965483093</v>
      </c>
      <c r="L5546" s="2"/>
      <c r="M5546" s="17">
        <f t="shared" ca="1" si="593"/>
        <v>3</v>
      </c>
      <c r="N5546" s="2">
        <f t="shared" ca="1" si="594"/>
        <v>0.25850223402569705</v>
      </c>
      <c r="O5546" s="2"/>
      <c r="P5546" s="31">
        <f t="shared" ca="1" si="599"/>
        <v>3.9183079772104099</v>
      </c>
    </row>
    <row r="5547" spans="1:16" x14ac:dyDescent="0.25">
      <c r="A5547" s="32">
        <f ca="1">Uniform_A+B5547*(Uniform_B-Uniform_A)</f>
        <v>1.0810768957766548</v>
      </c>
      <c r="B5547" s="2">
        <f t="shared" ca="1" si="595"/>
        <v>0.10810768957766548</v>
      </c>
      <c r="C5547" s="4"/>
      <c r="D5547" s="5">
        <f ca="1">IF(E5547&lt;(Driehoek_C-Driehoek_A)/(Driehoek_B-Driehoek_A),Driehoek_A+SQRT(E5547*(Driehoek_B-Driehoek_A)*(Driehoek_C-Driehoek_A)),Driehoek_B-SQRT((1-E5547)*(Driehoek_B-Driehoek_A)*(Driehoek_B-Driehoek_C)))</f>
        <v>6.1626164239150132</v>
      </c>
      <c r="E5547" s="2">
        <f t="shared" ca="1" si="596"/>
        <v>0.76997869834751931</v>
      </c>
      <c r="F5547" s="2"/>
      <c r="G5547" s="15">
        <f ca="1">_xlfn.NORM.INV(H5547,Normaal_Mu,Normaal_Sigma)</f>
        <v>3.5038574955817703</v>
      </c>
      <c r="H5547" s="2">
        <f t="shared" ca="1" si="597"/>
        <v>0.22720859047042385</v>
      </c>
      <c r="I5547" s="2"/>
      <c r="J5547" s="15">
        <f ca="1">-LN(K5547) /NegExp_Labda</f>
        <v>0.3352773260625741</v>
      </c>
      <c r="K5547" s="2">
        <f t="shared" ca="1" si="598"/>
        <v>0.93514333197467747</v>
      </c>
      <c r="L5547" s="2"/>
      <c r="M5547" s="17">
        <f t="shared" ca="1" si="593"/>
        <v>4</v>
      </c>
      <c r="N5547" s="2">
        <f t="shared" ca="1" si="594"/>
        <v>0.27685934166852999</v>
      </c>
      <c r="O5547" s="2"/>
      <c r="P5547" s="31">
        <f t="shared" ca="1" si="599"/>
        <v>3.0165656282672026</v>
      </c>
    </row>
    <row r="5548" spans="1:16" x14ac:dyDescent="0.25">
      <c r="A5548" s="32">
        <f ca="1">Uniform_A+B5548*(Uniform_B-Uniform_A)</f>
        <v>2.8952621983309488</v>
      </c>
      <c r="B5548" s="2">
        <f t="shared" ca="1" si="595"/>
        <v>0.2895262198330949</v>
      </c>
      <c r="C5548" s="4"/>
      <c r="D5548" s="5">
        <f ca="1">IF(E5548&lt;(Driehoek_C-Driehoek_A)/(Driehoek_B-Driehoek_A),Driehoek_A+SQRT(E5548*(Driehoek_B-Driehoek_A)*(Driehoek_C-Driehoek_A)),Driehoek_B-SQRT((1-E5548)*(Driehoek_B-Driehoek_A)*(Driehoek_B-Driehoek_C)))</f>
        <v>3.7380009507950409</v>
      </c>
      <c r="E5548" s="2">
        <f t="shared" ca="1" si="596"/>
        <v>0.21576052178317617</v>
      </c>
      <c r="F5548" s="2"/>
      <c r="G5548" s="15">
        <f ca="1">_xlfn.NORM.INV(H5548,Normaal_Mu,Normaal_Sigma)</f>
        <v>5.0373717169877334</v>
      </c>
      <c r="H5548" s="2">
        <f t="shared" ca="1" si="597"/>
        <v>0.50745414521309595</v>
      </c>
      <c r="I5548" s="2"/>
      <c r="J5548" s="15">
        <f ca="1">-LN(K5548) /NegExp_Labda</f>
        <v>10.306096950631508</v>
      </c>
      <c r="K5548" s="2">
        <f t="shared" ca="1" si="598"/>
        <v>0.12729864850030626</v>
      </c>
      <c r="L5548" s="2"/>
      <c r="M5548" s="17">
        <f t="shared" ca="1" si="593"/>
        <v>10</v>
      </c>
      <c r="N5548" s="2">
        <f t="shared" ca="1" si="594"/>
        <v>0.98081843032158855</v>
      </c>
      <c r="O5548" s="2"/>
      <c r="P5548" s="31">
        <f t="shared" ca="1" si="599"/>
        <v>6.3953463633490459</v>
      </c>
    </row>
    <row r="5549" spans="1:16" x14ac:dyDescent="0.25">
      <c r="A5549" s="32">
        <f ca="1">Uniform_A+B5549*(Uniform_B-Uniform_A)</f>
        <v>8.8668328366252531</v>
      </c>
      <c r="B5549" s="2">
        <f t="shared" ca="1" si="595"/>
        <v>0.88668328366252536</v>
      </c>
      <c r="C5549" s="4"/>
      <c r="D5549" s="5">
        <f ca="1">IF(E5549&lt;(Driehoek_C-Driehoek_A)/(Driehoek_B-Driehoek_A),Driehoek_A+SQRT(E5549*(Driehoek_B-Driehoek_A)*(Driehoek_C-Driehoek_A)),Driehoek_B-SQRT((1-E5549)*(Driehoek_B-Driehoek_A)*(Driehoek_B-Driehoek_C)))</f>
        <v>4.8054680964539287</v>
      </c>
      <c r="E5549" s="2">
        <f t="shared" ca="1" si="596"/>
        <v>0.49731148886097643</v>
      </c>
      <c r="F5549" s="2"/>
      <c r="G5549" s="15">
        <f ca="1">_xlfn.NORM.INV(H5549,Normaal_Mu,Normaal_Sigma)</f>
        <v>12.146737578781856</v>
      </c>
      <c r="H5549" s="2">
        <f t="shared" ca="1" si="597"/>
        <v>0.99982379106388752</v>
      </c>
      <c r="I5549" s="2"/>
      <c r="J5549" s="15">
        <f ca="1">-LN(K5549) /NegExp_Labda</f>
        <v>0.66174054792613324</v>
      </c>
      <c r="K5549" s="2">
        <f t="shared" ca="1" si="598"/>
        <v>0.87603598547052342</v>
      </c>
      <c r="L5549" s="2"/>
      <c r="M5549" s="17">
        <f t="shared" ref="M5549:M5612" ca="1" si="600">VLOOKUP(N5549,$S$5:$T$105,2,TRUE)</f>
        <v>6</v>
      </c>
      <c r="N5549" s="2">
        <f t="shared" ca="1" si="594"/>
        <v>0.74530793550767649</v>
      </c>
      <c r="O5549" s="2"/>
      <c r="P5549" s="31">
        <f t="shared" ca="1" si="599"/>
        <v>6.4961558119574336</v>
      </c>
    </row>
    <row r="5550" spans="1:16" x14ac:dyDescent="0.25">
      <c r="A5550" s="32">
        <f ca="1">Uniform_A+B5550*(Uniform_B-Uniform_A)</f>
        <v>1.363824142751997</v>
      </c>
      <c r="B5550" s="2">
        <f t="shared" ca="1" si="595"/>
        <v>0.1363824142751997</v>
      </c>
      <c r="C5550" s="4"/>
      <c r="D5550" s="5">
        <f ca="1">IF(E5550&lt;(Driehoek_C-Driehoek_A)/(Driehoek_B-Driehoek_A),Driehoek_A+SQRT(E5550*(Driehoek_B-Driehoek_A)*(Driehoek_C-Driehoek_A)),Driehoek_B-SQRT((1-E5550)*(Driehoek_B-Driehoek_A)*(Driehoek_B-Driehoek_C)))</f>
        <v>6.2120975610571803</v>
      </c>
      <c r="E5550" s="2">
        <f t="shared" ca="1" si="596"/>
        <v>0.77793142831247653</v>
      </c>
      <c r="F5550" s="2"/>
      <c r="G5550" s="15">
        <f ca="1">_xlfn.NORM.INV(H5550,Normaal_Mu,Normaal_Sigma)</f>
        <v>5.3311235526255709</v>
      </c>
      <c r="H5550" s="2">
        <f t="shared" ca="1" si="597"/>
        <v>0.56574908492438503</v>
      </c>
      <c r="I5550" s="2"/>
      <c r="J5550" s="15">
        <f ca="1">-LN(K5550) /NegExp_Labda</f>
        <v>6.910211871127748</v>
      </c>
      <c r="K5550" s="2">
        <f t="shared" ca="1" si="598"/>
        <v>0.25106525985411754</v>
      </c>
      <c r="L5550" s="2"/>
      <c r="M5550" s="17">
        <f t="shared" ca="1" si="600"/>
        <v>5</v>
      </c>
      <c r="N5550" s="2">
        <f t="shared" ca="1" si="594"/>
        <v>0.50233984912691387</v>
      </c>
      <c r="O5550" s="2"/>
      <c r="P5550" s="31">
        <f t="shared" ca="1" si="599"/>
        <v>4.9634514255125</v>
      </c>
    </row>
    <row r="5551" spans="1:16" x14ac:dyDescent="0.25">
      <c r="A5551" s="32">
        <f ca="1">Uniform_A+B5551*(Uniform_B-Uniform_A)</f>
        <v>4.1351745461453291</v>
      </c>
      <c r="B5551" s="2">
        <f t="shared" ca="1" si="595"/>
        <v>0.41351745461453293</v>
      </c>
      <c r="C5551" s="4"/>
      <c r="D5551" s="5">
        <f ca="1">IF(E5551&lt;(Driehoek_C-Driehoek_A)/(Driehoek_B-Driehoek_A),Driehoek_A+SQRT(E5551*(Driehoek_B-Driehoek_A)*(Driehoek_C-Driehoek_A)),Driehoek_B-SQRT((1-E5551)*(Driehoek_B-Driehoek_A)*(Driehoek_B-Driehoek_C)))</f>
        <v>3.3663791592041719</v>
      </c>
      <c r="E5551" s="2">
        <f t="shared" ca="1" si="596"/>
        <v>0.13335657190767858</v>
      </c>
      <c r="F5551" s="2"/>
      <c r="G5551" s="15">
        <f ca="1">_xlfn.NORM.INV(H5551,Normaal_Mu,Normaal_Sigma)</f>
        <v>10.69436336708581</v>
      </c>
      <c r="H5551" s="2">
        <f t="shared" ca="1" si="597"/>
        <v>0.9977945909403233</v>
      </c>
      <c r="I5551" s="2"/>
      <c r="J5551" s="15">
        <f ca="1">-LN(K5551) /NegExp_Labda</f>
        <v>0.53787337405881097</v>
      </c>
      <c r="K5551" s="2">
        <f t="shared" ca="1" si="598"/>
        <v>0.89800946125946257</v>
      </c>
      <c r="L5551" s="2"/>
      <c r="M5551" s="17">
        <f t="shared" ca="1" si="600"/>
        <v>4</v>
      </c>
      <c r="N5551" s="2">
        <f t="shared" ca="1" si="594"/>
        <v>0.36382129714745615</v>
      </c>
      <c r="O5551" s="2"/>
      <c r="P5551" s="31">
        <f t="shared" ca="1" si="599"/>
        <v>4.5467580892988249</v>
      </c>
    </row>
    <row r="5552" spans="1:16" x14ac:dyDescent="0.25">
      <c r="A5552" s="32">
        <f ca="1">Uniform_A+B5552*(Uniform_B-Uniform_A)</f>
        <v>1.3392654596090503</v>
      </c>
      <c r="B5552" s="2">
        <f t="shared" ca="1" si="595"/>
        <v>0.13392654596090503</v>
      </c>
      <c r="C5552" s="4"/>
      <c r="D5552" s="5">
        <f ca="1">IF(E5552&lt;(Driehoek_C-Driehoek_A)/(Driehoek_B-Driehoek_A),Driehoek_A+SQRT(E5552*(Driehoek_B-Driehoek_A)*(Driehoek_C-Driehoek_A)),Driehoek_B-SQRT((1-E5552)*(Driehoek_B-Driehoek_A)*(Driehoek_B-Driehoek_C)))</f>
        <v>5.457848972958951</v>
      </c>
      <c r="E5552" s="2">
        <f t="shared" ca="1" si="596"/>
        <v>0.64151903147520106</v>
      </c>
      <c r="F5552" s="2"/>
      <c r="G5552" s="15">
        <f ca="1">_xlfn.NORM.INV(H5552,Normaal_Mu,Normaal_Sigma)</f>
        <v>2.9335551137070355</v>
      </c>
      <c r="H5552" s="2">
        <f t="shared" ca="1" si="597"/>
        <v>0.15074990615644601</v>
      </c>
      <c r="I5552" s="2"/>
      <c r="J5552" s="15">
        <f ca="1">-LN(K5552) /NegExp_Labda</f>
        <v>4.8130801141526911</v>
      </c>
      <c r="K5552" s="2">
        <f t="shared" ca="1" si="598"/>
        <v>0.38189253848018911</v>
      </c>
      <c r="L5552" s="2"/>
      <c r="M5552" s="17">
        <f t="shared" ca="1" si="600"/>
        <v>6</v>
      </c>
      <c r="N5552" s="2">
        <f t="shared" ca="1" si="594"/>
        <v>0.67999855959313582</v>
      </c>
      <c r="O5552" s="2"/>
      <c r="P5552" s="31">
        <f t="shared" ca="1" si="599"/>
        <v>4.1087499320855461</v>
      </c>
    </row>
    <row r="5553" spans="1:16" x14ac:dyDescent="0.25">
      <c r="A5553" s="32">
        <f ca="1">Uniform_A+B5553*(Uniform_B-Uniform_A)</f>
        <v>4.8758576192078866</v>
      </c>
      <c r="B5553" s="2">
        <f t="shared" ca="1" si="595"/>
        <v>0.48758576192078862</v>
      </c>
      <c r="C5553" s="4"/>
      <c r="D5553" s="5">
        <f ca="1">IF(E5553&lt;(Driehoek_C-Driehoek_A)/(Driehoek_B-Driehoek_A),Driehoek_A+SQRT(E5553*(Driehoek_B-Driehoek_A)*(Driehoek_C-Driehoek_A)),Driehoek_B-SQRT((1-E5553)*(Driehoek_B-Driehoek_A)*(Driehoek_B-Driehoek_C)))</f>
        <v>5.0683932114924293</v>
      </c>
      <c r="E5553" s="2">
        <f t="shared" ca="1" si="596"/>
        <v>0.5583562303017483</v>
      </c>
      <c r="F5553" s="2"/>
      <c r="G5553" s="15">
        <f ca="1">_xlfn.NORM.INV(H5553,Normaal_Mu,Normaal_Sigma)</f>
        <v>9.6120890543508501</v>
      </c>
      <c r="H5553" s="2">
        <f t="shared" ca="1" si="597"/>
        <v>0.98944592778219709</v>
      </c>
      <c r="I5553" s="2"/>
      <c r="J5553" s="15">
        <f ca="1">-LN(K5553) /NegExp_Labda</f>
        <v>8.3021778584468624</v>
      </c>
      <c r="K5553" s="2">
        <f t="shared" ca="1" si="598"/>
        <v>0.19005617897896365</v>
      </c>
      <c r="L5553" s="2"/>
      <c r="M5553" s="17">
        <f t="shared" ca="1" si="600"/>
        <v>6</v>
      </c>
      <c r="N5553" s="2">
        <f t="shared" ca="1" si="594"/>
        <v>0.62794475878477907</v>
      </c>
      <c r="O5553" s="2"/>
      <c r="P5553" s="31">
        <f t="shared" ca="1" si="599"/>
        <v>6.7717035486996053</v>
      </c>
    </row>
    <row r="5554" spans="1:16" x14ac:dyDescent="0.25">
      <c r="A5554" s="32">
        <f ca="1">Uniform_A+B5554*(Uniform_B-Uniform_A)</f>
        <v>4.2551332580999421</v>
      </c>
      <c r="B5554" s="2">
        <f t="shared" ca="1" si="595"/>
        <v>0.42551332580999424</v>
      </c>
      <c r="C5554" s="4"/>
      <c r="D5554" s="5">
        <f ca="1">IF(E5554&lt;(Driehoek_C-Driehoek_A)/(Driehoek_B-Driehoek_A),Driehoek_A+SQRT(E5554*(Driehoek_B-Driehoek_A)*(Driehoek_C-Driehoek_A)),Driehoek_B-SQRT((1-E5554)*(Driehoek_B-Driehoek_A)*(Driehoek_B-Driehoek_C)))</f>
        <v>3.9190538895141036</v>
      </c>
      <c r="E5554" s="2">
        <f t="shared" ca="1" si="596"/>
        <v>0.26305484506137211</v>
      </c>
      <c r="F5554" s="2"/>
      <c r="G5554" s="15">
        <f ca="1">_xlfn.NORM.INV(H5554,Normaal_Mu,Normaal_Sigma)</f>
        <v>7.275685364080732</v>
      </c>
      <c r="H5554" s="2">
        <f t="shared" ca="1" si="597"/>
        <v>0.87240691059932651</v>
      </c>
      <c r="I5554" s="2"/>
      <c r="J5554" s="15">
        <f ca="1">-LN(K5554) /NegExp_Labda</f>
        <v>11.308709452138922</v>
      </c>
      <c r="K5554" s="2">
        <f t="shared" ca="1" si="598"/>
        <v>0.10416887586155188</v>
      </c>
      <c r="L5554" s="2"/>
      <c r="M5554" s="17">
        <f t="shared" ca="1" si="600"/>
        <v>4</v>
      </c>
      <c r="N5554" s="2">
        <f t="shared" ca="1" si="594"/>
        <v>0.339967445260839</v>
      </c>
      <c r="O5554" s="2"/>
      <c r="P5554" s="31">
        <f t="shared" ca="1" si="599"/>
        <v>6.1517163927667395</v>
      </c>
    </row>
    <row r="5555" spans="1:16" x14ac:dyDescent="0.25">
      <c r="A5555" s="32">
        <f ca="1">Uniform_A+B5555*(Uniform_B-Uniform_A)</f>
        <v>3.9715097123897545</v>
      </c>
      <c r="B5555" s="2">
        <f t="shared" ca="1" si="595"/>
        <v>0.39715097123897547</v>
      </c>
      <c r="C5555" s="4"/>
      <c r="D5555" s="5">
        <f ca="1">IF(E5555&lt;(Driehoek_C-Driehoek_A)/(Driehoek_B-Driehoek_A),Driehoek_A+SQRT(E5555*(Driehoek_B-Driehoek_A)*(Driehoek_C-Driehoek_A)),Driehoek_B-SQRT((1-E5555)*(Driehoek_B-Driehoek_A)*(Driehoek_B-Driehoek_C)))</f>
        <v>5.1643791411722919</v>
      </c>
      <c r="E5555" s="2">
        <f t="shared" ca="1" si="596"/>
        <v>0.57965750363787993</v>
      </c>
      <c r="F5555" s="2"/>
      <c r="G5555" s="15">
        <f ca="1">_xlfn.NORM.INV(H5555,Normaal_Mu,Normaal_Sigma)</f>
        <v>5.7197482085713807</v>
      </c>
      <c r="H5555" s="2">
        <f t="shared" ca="1" si="597"/>
        <v>0.64052935840859915</v>
      </c>
      <c r="I5555" s="2"/>
      <c r="J5555" s="15">
        <f ca="1">-LN(K5555) /NegExp_Labda</f>
        <v>1.0276779758203973</v>
      </c>
      <c r="K5555" s="2">
        <f t="shared" ca="1" si="598"/>
        <v>0.81421111207320884</v>
      </c>
      <c r="L5555" s="2"/>
      <c r="M5555" s="17">
        <f t="shared" ca="1" si="600"/>
        <v>8</v>
      </c>
      <c r="N5555" s="2">
        <f t="shared" ca="1" si="594"/>
        <v>0.90321086473295797</v>
      </c>
      <c r="O5555" s="2"/>
      <c r="P5555" s="31">
        <f t="shared" ca="1" si="599"/>
        <v>4.7766630075907655</v>
      </c>
    </row>
    <row r="5556" spans="1:16" x14ac:dyDescent="0.25">
      <c r="A5556" s="32">
        <f ca="1">Uniform_A+B5556*(Uniform_B-Uniform_A)</f>
        <v>5.5743623889084244</v>
      </c>
      <c r="B5556" s="2">
        <f t="shared" ca="1" si="595"/>
        <v>0.55743623889084248</v>
      </c>
      <c r="C5556" s="4"/>
      <c r="D5556" s="5">
        <f ca="1">IF(E5556&lt;(Driehoek_C-Driehoek_A)/(Driehoek_B-Driehoek_A),Driehoek_A+SQRT(E5556*(Driehoek_B-Driehoek_A)*(Driehoek_C-Driehoek_A)),Driehoek_B-SQRT((1-E5556)*(Driehoek_B-Driehoek_A)*(Driehoek_B-Driehoek_C)))</f>
        <v>6.5405821963048947</v>
      </c>
      <c r="E5556" s="2">
        <f t="shared" ca="1" si="596"/>
        <v>0.82717897333907264</v>
      </c>
      <c r="F5556" s="2"/>
      <c r="G5556" s="15">
        <f ca="1">_xlfn.NORM.INV(H5556,Normaal_Mu,Normaal_Sigma)</f>
        <v>7.0171104447892887</v>
      </c>
      <c r="H5556" s="2">
        <f t="shared" ca="1" si="597"/>
        <v>0.84340600439753866</v>
      </c>
      <c r="I5556" s="2"/>
      <c r="J5556" s="15">
        <f ca="1">-LN(K5556) /NegExp_Labda</f>
        <v>3.7382092010444046</v>
      </c>
      <c r="K5556" s="2">
        <f t="shared" ca="1" si="598"/>
        <v>0.47348178298110455</v>
      </c>
      <c r="L5556" s="2"/>
      <c r="M5556" s="17">
        <f t="shared" ca="1" si="600"/>
        <v>6</v>
      </c>
      <c r="N5556" s="2">
        <f t="shared" ca="1" si="594"/>
        <v>0.65780671581759442</v>
      </c>
      <c r="O5556" s="2"/>
      <c r="P5556" s="31">
        <f t="shared" ca="1" si="599"/>
        <v>5.7740528462094023</v>
      </c>
    </row>
    <row r="5557" spans="1:16" x14ac:dyDescent="0.25">
      <c r="A5557" s="32">
        <f ca="1">Uniform_A+B5557*(Uniform_B-Uniform_A)</f>
        <v>0.78608385835561068</v>
      </c>
      <c r="B5557" s="2">
        <f t="shared" ca="1" si="595"/>
        <v>7.8608385835561068E-2</v>
      </c>
      <c r="C5557" s="4"/>
      <c r="D5557" s="5">
        <f ca="1">IF(E5557&lt;(Driehoek_C-Driehoek_A)/(Driehoek_B-Driehoek_A),Driehoek_A+SQRT(E5557*(Driehoek_B-Driehoek_A)*(Driehoek_C-Driehoek_A)),Driehoek_B-SQRT((1-E5557)*(Driehoek_B-Driehoek_A)*(Driehoek_B-Driehoek_C)))</f>
        <v>3.9885360620559656</v>
      </c>
      <c r="E5557" s="2">
        <f t="shared" ca="1" si="596"/>
        <v>0.28244826214978902</v>
      </c>
      <c r="F5557" s="2"/>
      <c r="G5557" s="15">
        <f ca="1">_xlfn.NORM.INV(H5557,Normaal_Mu,Normaal_Sigma)</f>
        <v>2.2310045400294323</v>
      </c>
      <c r="H5557" s="2">
        <f t="shared" ca="1" si="597"/>
        <v>8.3103051346939072E-2</v>
      </c>
      <c r="I5557" s="2"/>
      <c r="J5557" s="15">
        <f ca="1">-LN(K5557) /NegExp_Labda</f>
        <v>3.9186625164866955</v>
      </c>
      <c r="K5557" s="2">
        <f t="shared" ca="1" si="598"/>
        <v>0.45669819854759175</v>
      </c>
      <c r="L5557" s="2"/>
      <c r="M5557" s="17">
        <f t="shared" ca="1" si="600"/>
        <v>4</v>
      </c>
      <c r="N5557" s="2">
        <f t="shared" ca="1" si="594"/>
        <v>0.32436058024211545</v>
      </c>
      <c r="O5557" s="2"/>
      <c r="P5557" s="31">
        <f t="shared" ca="1" si="599"/>
        <v>2.9848573953855406</v>
      </c>
    </row>
    <row r="5558" spans="1:16" x14ac:dyDescent="0.25">
      <c r="A5558" s="32">
        <f ca="1">Uniform_A+B5558*(Uniform_B-Uniform_A)</f>
        <v>8.1947144744763172</v>
      </c>
      <c r="B5558" s="2">
        <f t="shared" ca="1" si="595"/>
        <v>0.81947144744763167</v>
      </c>
      <c r="C5558" s="4"/>
      <c r="D5558" s="5">
        <f ca="1">IF(E5558&lt;(Driehoek_C-Driehoek_A)/(Driehoek_B-Driehoek_A),Driehoek_A+SQRT(E5558*(Driehoek_B-Driehoek_A)*(Driehoek_C-Driehoek_A)),Driehoek_B-SQRT((1-E5558)*(Driehoek_B-Driehoek_A)*(Driehoek_B-Driehoek_C)))</f>
        <v>6.4497392277841339</v>
      </c>
      <c r="E5558" s="2">
        <f t="shared" ca="1" si="596"/>
        <v>0.81417628553419807</v>
      </c>
      <c r="F5558" s="2"/>
      <c r="G5558" s="15">
        <f ca="1">_xlfn.NORM.INV(H5558,Normaal_Mu,Normaal_Sigma)</f>
        <v>4.6678975088283812</v>
      </c>
      <c r="H5558" s="2">
        <f t="shared" ca="1" si="597"/>
        <v>0.43405831088728608</v>
      </c>
      <c r="I5558" s="2"/>
      <c r="J5558" s="15">
        <f ca="1">-LN(K5558) /NegExp_Labda</f>
        <v>9.6022132558497706</v>
      </c>
      <c r="K5558" s="2">
        <f t="shared" ca="1" si="598"/>
        <v>0.14654208074800901</v>
      </c>
      <c r="L5558" s="2"/>
      <c r="M5558" s="17">
        <f t="shared" ca="1" si="600"/>
        <v>8</v>
      </c>
      <c r="N5558" s="2">
        <f t="shared" ca="1" si="594"/>
        <v>0.91780451026299492</v>
      </c>
      <c r="O5558" s="2"/>
      <c r="P5558" s="31">
        <f t="shared" ca="1" si="599"/>
        <v>7.3829128933877204</v>
      </c>
    </row>
    <row r="5559" spans="1:16" x14ac:dyDescent="0.25">
      <c r="A5559" s="32">
        <f ca="1">Uniform_A+B5559*(Uniform_B-Uniform_A)</f>
        <v>9.2652612151155402</v>
      </c>
      <c r="B5559" s="2">
        <f t="shared" ca="1" si="595"/>
        <v>0.92652612151155411</v>
      </c>
      <c r="C5559" s="4"/>
      <c r="D5559" s="5">
        <f ca="1">IF(E5559&lt;(Driehoek_C-Driehoek_A)/(Driehoek_B-Driehoek_A),Driehoek_A+SQRT(E5559*(Driehoek_B-Driehoek_A)*(Driehoek_C-Driehoek_A)),Driehoek_B-SQRT((1-E5559)*(Driehoek_B-Driehoek_A)*(Driehoek_B-Driehoek_C)))</f>
        <v>6.9445206362907133</v>
      </c>
      <c r="E5559" s="2">
        <f t="shared" ca="1" si="596"/>
        <v>0.87928584529615039</v>
      </c>
      <c r="F5559" s="2"/>
      <c r="G5559" s="15">
        <f ca="1">_xlfn.NORM.INV(H5559,Normaal_Mu,Normaal_Sigma)</f>
        <v>2.2279603670489365</v>
      </c>
      <c r="H5559" s="2">
        <f t="shared" ca="1" si="597"/>
        <v>8.2870426284212151E-2</v>
      </c>
      <c r="I5559" s="2"/>
      <c r="J5559" s="15">
        <f ca="1">-LN(K5559) /NegExp_Labda</f>
        <v>1.1759628665849859</v>
      </c>
      <c r="K5559" s="2">
        <f t="shared" ca="1" si="598"/>
        <v>0.79041862143591568</v>
      </c>
      <c r="L5559" s="2"/>
      <c r="M5559" s="17">
        <f t="shared" ca="1" si="600"/>
        <v>3</v>
      </c>
      <c r="N5559" s="2">
        <f t="shared" ca="1" si="594"/>
        <v>0.22365112509754415</v>
      </c>
      <c r="O5559" s="2"/>
      <c r="P5559" s="31">
        <f t="shared" ca="1" si="599"/>
        <v>4.5227410170080358</v>
      </c>
    </row>
    <row r="5560" spans="1:16" x14ac:dyDescent="0.25">
      <c r="A5560" s="32">
        <f ca="1">Uniform_A+B5560*(Uniform_B-Uniform_A)</f>
        <v>8.7530154550723633</v>
      </c>
      <c r="B5560" s="2">
        <f t="shared" ca="1" si="595"/>
        <v>0.87530154550723627</v>
      </c>
      <c r="C5560" s="4"/>
      <c r="D5560" s="5">
        <f ca="1">IF(E5560&lt;(Driehoek_C-Driehoek_A)/(Driehoek_B-Driehoek_A),Driehoek_A+SQRT(E5560*(Driehoek_B-Driehoek_A)*(Driehoek_C-Driehoek_A)),Driehoek_B-SQRT((1-E5560)*(Driehoek_B-Driehoek_A)*(Driehoek_B-Driehoek_C)))</f>
        <v>3.0334620827105674</v>
      </c>
      <c r="E5560" s="2">
        <f t="shared" ca="1" si="596"/>
        <v>7.6288848314318813E-2</v>
      </c>
      <c r="F5560" s="2"/>
      <c r="G5560" s="15">
        <f ca="1">_xlfn.NORM.INV(H5560,Normaal_Mu,Normaal_Sigma)</f>
        <v>6.0421599038321894</v>
      </c>
      <c r="H5560" s="2">
        <f t="shared" ca="1" si="597"/>
        <v>0.69884446188076221</v>
      </c>
      <c r="I5560" s="2"/>
      <c r="J5560" s="15">
        <f ca="1">-LN(K5560) /NegExp_Labda</f>
        <v>6.7827913455519573</v>
      </c>
      <c r="K5560" s="2">
        <f t="shared" ca="1" si="598"/>
        <v>0.25754565616231395</v>
      </c>
      <c r="L5560" s="2"/>
      <c r="M5560" s="17">
        <f t="shared" ca="1" si="600"/>
        <v>9</v>
      </c>
      <c r="N5560" s="2">
        <f t="shared" ca="1" si="594"/>
        <v>0.96506386839246328</v>
      </c>
      <c r="O5560" s="2"/>
      <c r="P5560" s="31">
        <f t="shared" ca="1" si="599"/>
        <v>6.7222857574334158</v>
      </c>
    </row>
    <row r="5561" spans="1:16" x14ac:dyDescent="0.25">
      <c r="A5561" s="32">
        <f ca="1">Uniform_A+B5561*(Uniform_B-Uniform_A)</f>
        <v>6.2544884547397501</v>
      </c>
      <c r="B5561" s="2">
        <f t="shared" ca="1" si="595"/>
        <v>0.62544884547397506</v>
      </c>
      <c r="C5561" s="4"/>
      <c r="D5561" s="5">
        <f ca="1">IF(E5561&lt;(Driehoek_C-Driehoek_A)/(Driehoek_B-Driehoek_A),Driehoek_A+SQRT(E5561*(Driehoek_B-Driehoek_A)*(Driehoek_C-Driehoek_A)),Driehoek_B-SQRT((1-E5561)*(Driehoek_B-Driehoek_A)*(Driehoek_B-Driehoek_C)))</f>
        <v>4.4508379113128642</v>
      </c>
      <c r="E5561" s="2">
        <f t="shared" ca="1" si="596"/>
        <v>0.408717836881477</v>
      </c>
      <c r="F5561" s="2"/>
      <c r="G5561" s="15">
        <f ca="1">_xlfn.NORM.INV(H5561,Normaal_Mu,Normaal_Sigma)</f>
        <v>3.1570295564292312</v>
      </c>
      <c r="H5561" s="2">
        <f t="shared" ca="1" si="597"/>
        <v>0.17839857665825809</v>
      </c>
      <c r="I5561" s="2"/>
      <c r="J5561" s="15">
        <f ca="1">-LN(K5561) /NegExp_Labda</f>
        <v>0.6871601862717045</v>
      </c>
      <c r="K5561" s="2">
        <f t="shared" ca="1" si="598"/>
        <v>0.87159358387734565</v>
      </c>
      <c r="L5561" s="2"/>
      <c r="M5561" s="17">
        <f t="shared" ca="1" si="600"/>
        <v>7</v>
      </c>
      <c r="N5561" s="2">
        <f t="shared" ca="1" si="594"/>
        <v>0.83958615770012335</v>
      </c>
      <c r="O5561" s="2"/>
      <c r="P5561" s="31">
        <f t="shared" ca="1" si="599"/>
        <v>4.3099032217507105</v>
      </c>
    </row>
    <row r="5562" spans="1:16" x14ac:dyDescent="0.25">
      <c r="A5562" s="32">
        <f ca="1">Uniform_A+B5562*(Uniform_B-Uniform_A)</f>
        <v>5.7531591556360793</v>
      </c>
      <c r="B5562" s="2">
        <f t="shared" ca="1" si="595"/>
        <v>0.57531591556360795</v>
      </c>
      <c r="C5562" s="4"/>
      <c r="D5562" s="5">
        <f ca="1">IF(E5562&lt;(Driehoek_C-Driehoek_A)/(Driehoek_B-Driehoek_A),Driehoek_A+SQRT(E5562*(Driehoek_B-Driehoek_A)*(Driehoek_C-Driehoek_A)),Driehoek_B-SQRT((1-E5562)*(Driehoek_B-Driehoek_A)*(Driehoek_B-Driehoek_C)))</f>
        <v>4.0041148177807582</v>
      </c>
      <c r="E5562" s="2">
        <f t="shared" ca="1" si="596"/>
        <v>0.28688946417377736</v>
      </c>
      <c r="F5562" s="2"/>
      <c r="G5562" s="15">
        <f ca="1">_xlfn.NORM.INV(H5562,Normaal_Mu,Normaal_Sigma)</f>
        <v>8.0675483075248042</v>
      </c>
      <c r="H5562" s="2">
        <f t="shared" ca="1" si="597"/>
        <v>0.93745738819829105</v>
      </c>
      <c r="I5562" s="2"/>
      <c r="J5562" s="15">
        <f ca="1">-LN(K5562) /NegExp_Labda</f>
        <v>0.3878171785307859</v>
      </c>
      <c r="K5562" s="2">
        <f t="shared" ca="1" si="598"/>
        <v>0.92536832114180823</v>
      </c>
      <c r="L5562" s="2"/>
      <c r="M5562" s="17">
        <f t="shared" ca="1" si="600"/>
        <v>3</v>
      </c>
      <c r="N5562" s="2">
        <f t="shared" ca="1" si="594"/>
        <v>0.18995481926211444</v>
      </c>
      <c r="O5562" s="2"/>
      <c r="P5562" s="31">
        <f t="shared" ca="1" si="599"/>
        <v>4.2425278918944844</v>
      </c>
    </row>
    <row r="5563" spans="1:16" x14ac:dyDescent="0.25">
      <c r="A5563" s="32">
        <f ca="1">Uniform_A+B5563*(Uniform_B-Uniform_A)</f>
        <v>1.2882936209186047</v>
      </c>
      <c r="B5563" s="2">
        <f t="shared" ca="1" si="595"/>
        <v>0.12882936209186047</v>
      </c>
      <c r="C5563" s="4"/>
      <c r="D5563" s="5">
        <f ca="1">IF(E5563&lt;(Driehoek_C-Driehoek_A)/(Driehoek_B-Driehoek_A),Driehoek_A+SQRT(E5563*(Driehoek_B-Driehoek_A)*(Driehoek_C-Driehoek_A)),Driehoek_B-SQRT((1-E5563)*(Driehoek_B-Driehoek_A)*(Driehoek_B-Driehoek_C)))</f>
        <v>4.12935944751713</v>
      </c>
      <c r="E5563" s="2">
        <f t="shared" ca="1" si="596"/>
        <v>0.3221960173859818</v>
      </c>
      <c r="F5563" s="2"/>
      <c r="G5563" s="15">
        <f ca="1">_xlfn.NORM.INV(H5563,Normaal_Mu,Normaal_Sigma)</f>
        <v>6.8469369554930566</v>
      </c>
      <c r="H5563" s="2">
        <f t="shared" ca="1" si="597"/>
        <v>0.82211843988425304</v>
      </c>
      <c r="I5563" s="2"/>
      <c r="J5563" s="15">
        <f ca="1">-LN(K5563) /NegExp_Labda</f>
        <v>0.36337116209750953</v>
      </c>
      <c r="K5563" s="2">
        <f t="shared" ca="1" si="598"/>
        <v>0.92990371317109533</v>
      </c>
      <c r="L5563" s="2"/>
      <c r="M5563" s="17">
        <f t="shared" ca="1" si="600"/>
        <v>2</v>
      </c>
      <c r="N5563" s="2">
        <f t="shared" ca="1" si="594"/>
        <v>8.4144714374019269E-2</v>
      </c>
      <c r="O5563" s="2"/>
      <c r="P5563" s="31">
        <f t="shared" ca="1" si="599"/>
        <v>2.9255922372052603</v>
      </c>
    </row>
    <row r="5564" spans="1:16" x14ac:dyDescent="0.25">
      <c r="A5564" s="32">
        <f ca="1">Uniform_A+B5564*(Uniform_B-Uniform_A)</f>
        <v>4.4238624502431625</v>
      </c>
      <c r="B5564" s="2">
        <f t="shared" ca="1" si="595"/>
        <v>0.44238624502431623</v>
      </c>
      <c r="C5564" s="4"/>
      <c r="D5564" s="5">
        <f ca="1">IF(E5564&lt;(Driehoek_C-Driehoek_A)/(Driehoek_B-Driehoek_A),Driehoek_A+SQRT(E5564*(Driehoek_B-Driehoek_A)*(Driehoek_C-Driehoek_A)),Driehoek_B-SQRT((1-E5564)*(Driehoek_B-Driehoek_A)*(Driehoek_B-Driehoek_C)))</f>
        <v>4.0252718085786361</v>
      </c>
      <c r="E5564" s="2">
        <f t="shared" ca="1" si="596"/>
        <v>0.29291655489935797</v>
      </c>
      <c r="F5564" s="2"/>
      <c r="G5564" s="15">
        <f ca="1">_xlfn.NORM.INV(H5564,Normaal_Mu,Normaal_Sigma)</f>
        <v>4.8300776492038819</v>
      </c>
      <c r="H5564" s="2">
        <f t="shared" ca="1" si="597"/>
        <v>0.4661461283038093</v>
      </c>
      <c r="I5564" s="2"/>
      <c r="J5564" s="15">
        <f ca="1">-LN(K5564) /NegExp_Labda</f>
        <v>2.5518562361434038</v>
      </c>
      <c r="K5564" s="2">
        <f t="shared" ca="1" si="598"/>
        <v>0.60027268786917931</v>
      </c>
      <c r="L5564" s="2"/>
      <c r="M5564" s="17">
        <f t="shared" ca="1" si="600"/>
        <v>9</v>
      </c>
      <c r="N5564" s="2">
        <f t="shared" ca="1" si="594"/>
        <v>0.93706351873532823</v>
      </c>
      <c r="O5564" s="2"/>
      <c r="P5564" s="31">
        <f t="shared" ca="1" si="599"/>
        <v>4.9662136288338168</v>
      </c>
    </row>
    <row r="5565" spans="1:16" x14ac:dyDescent="0.25">
      <c r="A5565" s="32">
        <f ca="1">Uniform_A+B5565*(Uniform_B-Uniform_A)</f>
        <v>6.2367691884554377</v>
      </c>
      <c r="B5565" s="2">
        <f t="shared" ca="1" si="595"/>
        <v>0.62367691884554377</v>
      </c>
      <c r="C5565" s="4"/>
      <c r="D5565" s="5">
        <f ca="1">IF(E5565&lt;(Driehoek_C-Driehoek_A)/(Driehoek_B-Driehoek_A),Driehoek_A+SQRT(E5565*(Driehoek_B-Driehoek_A)*(Driehoek_C-Driehoek_A)),Driehoek_B-SQRT((1-E5565)*(Driehoek_B-Driehoek_A)*(Driehoek_B-Driehoek_C)))</f>
        <v>6.1852066909374841</v>
      </c>
      <c r="E5565" s="2">
        <f t="shared" ca="1" si="596"/>
        <v>0.77362681792162558</v>
      </c>
      <c r="F5565" s="2"/>
      <c r="G5565" s="15">
        <f ca="1">_xlfn.NORM.INV(H5565,Normaal_Mu,Normaal_Sigma)</f>
        <v>6.1295985065440108</v>
      </c>
      <c r="H5565" s="2">
        <f t="shared" ca="1" si="597"/>
        <v>0.71389484249641055</v>
      </c>
      <c r="I5565" s="2"/>
      <c r="J5565" s="15">
        <f ca="1">-LN(K5565) /NegExp_Labda</f>
        <v>10.436628112441731</v>
      </c>
      <c r="K5565" s="2">
        <f t="shared" ca="1" si="598"/>
        <v>0.12401836462998905</v>
      </c>
      <c r="L5565" s="2"/>
      <c r="M5565" s="17">
        <f t="shared" ca="1" si="600"/>
        <v>2</v>
      </c>
      <c r="N5565" s="2">
        <f t="shared" ca="1" si="594"/>
        <v>8.6080898119897054E-2</v>
      </c>
      <c r="O5565" s="2"/>
      <c r="P5565" s="31">
        <f t="shared" ca="1" si="599"/>
        <v>6.1976404996757326</v>
      </c>
    </row>
    <row r="5566" spans="1:16" x14ac:dyDescent="0.25">
      <c r="A5566" s="32">
        <f ca="1">Uniform_A+B5566*(Uniform_B-Uniform_A)</f>
        <v>0.60795690903721833</v>
      </c>
      <c r="B5566" s="2">
        <f t="shared" ca="1" si="595"/>
        <v>6.0795690903721833E-2</v>
      </c>
      <c r="C5566" s="4"/>
      <c r="D5566" s="5">
        <f ca="1">IF(E5566&lt;(Driehoek_C-Driehoek_A)/(Driehoek_B-Driehoek_A),Driehoek_A+SQRT(E5566*(Driehoek_B-Driehoek_A)*(Driehoek_C-Driehoek_A)),Driehoek_B-SQRT((1-E5566)*(Driehoek_B-Driehoek_A)*(Driehoek_B-Driehoek_C)))</f>
        <v>3.0143766493433741</v>
      </c>
      <c r="E5566" s="2">
        <f t="shared" ca="1" si="596"/>
        <v>7.3497141909506514E-2</v>
      </c>
      <c r="F5566" s="2"/>
      <c r="G5566" s="15">
        <f ca="1">_xlfn.NORM.INV(H5566,Normaal_Mu,Normaal_Sigma)</f>
        <v>6.5668155904719452</v>
      </c>
      <c r="H5566" s="2">
        <f t="shared" ca="1" si="597"/>
        <v>0.78330615999969022</v>
      </c>
      <c r="I5566" s="2"/>
      <c r="J5566" s="15">
        <f ca="1">-LN(K5566) /NegExp_Labda</f>
        <v>1.305486656063392</v>
      </c>
      <c r="K5566" s="2">
        <f t="shared" ca="1" si="598"/>
        <v>0.77020595088752775</v>
      </c>
      <c r="L5566" s="2"/>
      <c r="M5566" s="17">
        <f t="shared" ca="1" si="600"/>
        <v>6</v>
      </c>
      <c r="N5566" s="2">
        <f t="shared" ca="1" si="594"/>
        <v>0.76100096490240021</v>
      </c>
      <c r="O5566" s="2"/>
      <c r="P5566" s="31">
        <f t="shared" ca="1" si="599"/>
        <v>3.498927160983186</v>
      </c>
    </row>
    <row r="5567" spans="1:16" x14ac:dyDescent="0.25">
      <c r="A5567" s="32">
        <f ca="1">Uniform_A+B5567*(Uniform_B-Uniform_A)</f>
        <v>3.4927677534668167</v>
      </c>
      <c r="B5567" s="2">
        <f t="shared" ca="1" si="595"/>
        <v>0.34927677534668167</v>
      </c>
      <c r="C5567" s="4"/>
      <c r="D5567" s="5">
        <f ca="1">IF(E5567&lt;(Driehoek_C-Driehoek_A)/(Driehoek_B-Driehoek_A),Driehoek_A+SQRT(E5567*(Driehoek_B-Driehoek_A)*(Driehoek_C-Driehoek_A)),Driehoek_B-SQRT((1-E5567)*(Driehoek_B-Driehoek_A)*(Driehoek_B-Driehoek_C)))</f>
        <v>6.4093159876946739</v>
      </c>
      <c r="E5567" s="2">
        <f t="shared" ca="1" si="596"/>
        <v>0.80823875281101643</v>
      </c>
      <c r="F5567" s="2"/>
      <c r="G5567" s="15">
        <f ca="1">_xlfn.NORM.INV(H5567,Normaal_Mu,Normaal_Sigma)</f>
        <v>3.3192231644476502</v>
      </c>
      <c r="H5567" s="2">
        <f t="shared" ca="1" si="597"/>
        <v>0.20034532050559029</v>
      </c>
      <c r="I5567" s="2"/>
      <c r="J5567" s="15">
        <f ca="1">-LN(K5567) /NegExp_Labda</f>
        <v>1.2961846610726346</v>
      </c>
      <c r="K5567" s="2">
        <f t="shared" ca="1" si="598"/>
        <v>0.77164017496778603</v>
      </c>
      <c r="L5567" s="2"/>
      <c r="M5567" s="17">
        <f t="shared" ca="1" si="600"/>
        <v>5</v>
      </c>
      <c r="N5567" s="2">
        <f t="shared" ca="1" si="594"/>
        <v>0.49714902059081501</v>
      </c>
      <c r="O5567" s="2"/>
      <c r="P5567" s="31">
        <f t="shared" ca="1" si="599"/>
        <v>3.9034983133363554</v>
      </c>
    </row>
    <row r="5568" spans="1:16" x14ac:dyDescent="0.25">
      <c r="A5568" s="32">
        <f ca="1">Uniform_A+B5568*(Uniform_B-Uniform_A)</f>
        <v>6.7640157937581709</v>
      </c>
      <c r="B5568" s="2">
        <f t="shared" ca="1" si="595"/>
        <v>0.67640157937581713</v>
      </c>
      <c r="C5568" s="4"/>
      <c r="D5568" s="5">
        <f ca="1">IF(E5568&lt;(Driehoek_C-Driehoek_A)/(Driehoek_B-Driehoek_A),Driehoek_A+SQRT(E5568*(Driehoek_B-Driehoek_A)*(Driehoek_C-Driehoek_A)),Driehoek_B-SQRT((1-E5568)*(Driehoek_B-Driehoek_A)*(Driehoek_B-Driehoek_C)))</f>
        <v>5.81352389779871</v>
      </c>
      <c r="E5568" s="2">
        <f t="shared" ca="1" si="596"/>
        <v>0.70989628714571651</v>
      </c>
      <c r="F5568" s="2"/>
      <c r="G5568" s="15">
        <f ca="1">_xlfn.NORM.INV(H5568,Normaal_Mu,Normaal_Sigma)</f>
        <v>1.5993622590586742</v>
      </c>
      <c r="H5568" s="2">
        <f t="shared" ca="1" si="597"/>
        <v>4.4535481412357858E-2</v>
      </c>
      <c r="I5568" s="2"/>
      <c r="J5568" s="15">
        <f ca="1">-LN(K5568) /NegExp_Labda</f>
        <v>3.5093625144495837</v>
      </c>
      <c r="K5568" s="2">
        <f t="shared" ca="1" si="598"/>
        <v>0.49565631641218588</v>
      </c>
      <c r="L5568" s="2"/>
      <c r="M5568" s="17">
        <f t="shared" ca="1" si="600"/>
        <v>4</v>
      </c>
      <c r="N5568" s="2">
        <f t="shared" ca="1" si="594"/>
        <v>0.42605766574122217</v>
      </c>
      <c r="O5568" s="2"/>
      <c r="P5568" s="31">
        <f t="shared" ca="1" si="599"/>
        <v>4.3372528930130283</v>
      </c>
    </row>
    <row r="5569" spans="1:16" x14ac:dyDescent="0.25">
      <c r="A5569" s="32">
        <f ca="1">Uniform_A+B5569*(Uniform_B-Uniform_A)</f>
        <v>3.9221065632520768</v>
      </c>
      <c r="B5569" s="2">
        <f t="shared" ca="1" si="595"/>
        <v>0.39221065632520768</v>
      </c>
      <c r="C5569" s="4"/>
      <c r="D5569" s="5">
        <f ca="1">IF(E5569&lt;(Driehoek_C-Driehoek_A)/(Driehoek_B-Driehoek_A),Driehoek_A+SQRT(E5569*(Driehoek_B-Driehoek_A)*(Driehoek_C-Driehoek_A)),Driehoek_B-SQRT((1-E5569)*(Driehoek_B-Driehoek_A)*(Driehoek_B-Driehoek_C)))</f>
        <v>2.4238370304063372</v>
      </c>
      <c r="E5569" s="2">
        <f t="shared" ca="1" si="596"/>
        <v>1.2831273453118741E-2</v>
      </c>
      <c r="F5569" s="2"/>
      <c r="G5569" s="15">
        <f ca="1">_xlfn.NORM.INV(H5569,Normaal_Mu,Normaal_Sigma)</f>
        <v>-0.86792351429618719</v>
      </c>
      <c r="H5569" s="2">
        <f t="shared" ca="1" si="597"/>
        <v>1.6733272017961376E-3</v>
      </c>
      <c r="I5569" s="2"/>
      <c r="J5569" s="15">
        <f ca="1">-LN(K5569) /NegExp_Labda</f>
        <v>2.7869512242169492</v>
      </c>
      <c r="K5569" s="2">
        <f t="shared" ca="1" si="598"/>
        <v>0.57270172654359097</v>
      </c>
      <c r="L5569" s="2"/>
      <c r="M5569" s="17">
        <f t="shared" ca="1" si="600"/>
        <v>6</v>
      </c>
      <c r="N5569" s="2">
        <f t="shared" ca="1" si="594"/>
        <v>0.73859751782294869</v>
      </c>
      <c r="O5569" s="2"/>
      <c r="P5569" s="31">
        <f t="shared" ca="1" si="599"/>
        <v>2.8529942607158354</v>
      </c>
    </row>
    <row r="5570" spans="1:16" x14ac:dyDescent="0.25">
      <c r="A5570" s="32">
        <f ca="1">Uniform_A+B5570*(Uniform_B-Uniform_A)</f>
        <v>4.8461899972630089</v>
      </c>
      <c r="B5570" s="2">
        <f t="shared" ca="1" si="595"/>
        <v>0.48461899972630085</v>
      </c>
      <c r="C5570" s="4"/>
      <c r="D5570" s="5">
        <f ca="1">IF(E5570&lt;(Driehoek_C-Driehoek_A)/(Driehoek_B-Driehoek_A),Driehoek_A+SQRT(E5570*(Driehoek_B-Driehoek_A)*(Driehoek_C-Driehoek_A)),Driehoek_B-SQRT((1-E5570)*(Driehoek_B-Driehoek_A)*(Driehoek_B-Driehoek_C)))</f>
        <v>7.2512694792872328</v>
      </c>
      <c r="E5570" s="2">
        <f t="shared" ca="1" si="596"/>
        <v>0.91262690188364726</v>
      </c>
      <c r="F5570" s="2"/>
      <c r="G5570" s="15">
        <f ca="1">_xlfn.NORM.INV(H5570,Normaal_Mu,Normaal_Sigma)</f>
        <v>3.4202578931329382</v>
      </c>
      <c r="H5570" s="2">
        <f t="shared" ca="1" si="597"/>
        <v>0.21480153896617216</v>
      </c>
      <c r="I5570" s="2"/>
      <c r="J5570" s="15">
        <f ca="1">-LN(K5570) /NegExp_Labda</f>
        <v>4.5508244585960451</v>
      </c>
      <c r="K5570" s="2">
        <f t="shared" ca="1" si="598"/>
        <v>0.40245785659418276</v>
      </c>
      <c r="L5570" s="2"/>
      <c r="M5570" s="17">
        <f t="shared" ca="1" si="600"/>
        <v>2</v>
      </c>
      <c r="N5570" s="2">
        <f t="shared" ca="1" si="594"/>
        <v>6.5653499006022686E-2</v>
      </c>
      <c r="O5570" s="2"/>
      <c r="P5570" s="31">
        <f t="shared" ca="1" si="599"/>
        <v>4.4137083656558449</v>
      </c>
    </row>
    <row r="5571" spans="1:16" x14ac:dyDescent="0.25">
      <c r="A5571" s="32">
        <f ca="1">Uniform_A+B5571*(Uniform_B-Uniform_A)</f>
        <v>6.2108436008033854</v>
      </c>
      <c r="B5571" s="2">
        <f t="shared" ca="1" si="595"/>
        <v>0.62108436008033852</v>
      </c>
      <c r="C5571" s="4"/>
      <c r="D5571" s="5">
        <f ca="1">IF(E5571&lt;(Driehoek_C-Driehoek_A)/(Driehoek_B-Driehoek_A),Driehoek_A+SQRT(E5571*(Driehoek_B-Driehoek_A)*(Driehoek_C-Driehoek_A)),Driehoek_B-SQRT((1-E5571)*(Driehoek_B-Driehoek_A)*(Driehoek_B-Driehoek_C)))</f>
        <v>6.8688550903965417</v>
      </c>
      <c r="E5571" s="2">
        <f t="shared" ca="1" si="596"/>
        <v>0.87023489640775054</v>
      </c>
      <c r="F5571" s="2"/>
      <c r="G5571" s="15">
        <f ca="1">_xlfn.NORM.INV(H5571,Normaal_Mu,Normaal_Sigma)</f>
        <v>2.507941329155837</v>
      </c>
      <c r="H5571" s="2">
        <f t="shared" ca="1" si="597"/>
        <v>0.10637681278760547</v>
      </c>
      <c r="I5571" s="2"/>
      <c r="J5571" s="15">
        <f ca="1">-LN(K5571) /NegExp_Labda</f>
        <v>4.0158092100727929</v>
      </c>
      <c r="K5571" s="2">
        <f t="shared" ca="1" si="598"/>
        <v>0.44791050058064774</v>
      </c>
      <c r="L5571" s="2"/>
      <c r="M5571" s="17">
        <f t="shared" ca="1" si="600"/>
        <v>8</v>
      </c>
      <c r="N5571" s="2">
        <f t="shared" ca="1" si="594"/>
        <v>0.92708359687770214</v>
      </c>
      <c r="O5571" s="2"/>
      <c r="P5571" s="31">
        <f t="shared" ca="1" si="599"/>
        <v>5.5206898460857108</v>
      </c>
    </row>
    <row r="5572" spans="1:16" x14ac:dyDescent="0.25">
      <c r="A5572" s="32">
        <f ca="1">Uniform_A+B5572*(Uniform_B-Uniform_A)</f>
        <v>3.476490381389592</v>
      </c>
      <c r="B5572" s="2">
        <f t="shared" ca="1" si="595"/>
        <v>0.3476490381389592</v>
      </c>
      <c r="C5572" s="4"/>
      <c r="D5572" s="5">
        <f ca="1">IF(E5572&lt;(Driehoek_C-Driehoek_A)/(Driehoek_B-Driehoek_A),Driehoek_A+SQRT(E5572*(Driehoek_B-Driehoek_A)*(Driehoek_C-Driehoek_A)),Driehoek_B-SQRT((1-E5572)*(Driehoek_B-Driehoek_A)*(Driehoek_B-Driehoek_C)))</f>
        <v>3.1969241226051279</v>
      </c>
      <c r="E5572" s="2">
        <f t="shared" ca="1" si="596"/>
        <v>0.10233052537671827</v>
      </c>
      <c r="F5572" s="2"/>
      <c r="G5572" s="15">
        <f ca="1">_xlfn.NORM.INV(H5572,Normaal_Mu,Normaal_Sigma)</f>
        <v>6.3495865768324276</v>
      </c>
      <c r="H5572" s="2">
        <f t="shared" ca="1" si="597"/>
        <v>0.75009644746044501</v>
      </c>
      <c r="I5572" s="2"/>
      <c r="J5572" s="15">
        <f ca="1">-LN(K5572) /NegExp_Labda</f>
        <v>2.597598446541634</v>
      </c>
      <c r="K5572" s="2">
        <f t="shared" ca="1" si="598"/>
        <v>0.5948061711342425</v>
      </c>
      <c r="L5572" s="2"/>
      <c r="M5572" s="17">
        <f t="shared" ca="1" si="600"/>
        <v>3</v>
      </c>
      <c r="N5572" s="2">
        <f t="shared" ca="1" si="594"/>
        <v>0.26467580940129487</v>
      </c>
      <c r="O5572" s="2"/>
      <c r="P5572" s="31">
        <f t="shared" ca="1" si="599"/>
        <v>3.7241199054737564</v>
      </c>
    </row>
    <row r="5573" spans="1:16" x14ac:dyDescent="0.25">
      <c r="A5573" s="32">
        <f ca="1">Uniform_A+B5573*(Uniform_B-Uniform_A)</f>
        <v>5.5859129047369791</v>
      </c>
      <c r="B5573" s="2">
        <f t="shared" ca="1" si="595"/>
        <v>0.55859129047369793</v>
      </c>
      <c r="C5573" s="4"/>
      <c r="D5573" s="5">
        <f ca="1">IF(E5573&lt;(Driehoek_C-Driehoek_A)/(Driehoek_B-Driehoek_A),Driehoek_A+SQRT(E5573*(Driehoek_B-Driehoek_A)*(Driehoek_C-Driehoek_A)),Driehoek_B-SQRT((1-E5573)*(Driehoek_B-Driehoek_A)*(Driehoek_B-Driehoek_C)))</f>
        <v>4.0500437951492669</v>
      </c>
      <c r="E5573" s="2">
        <f t="shared" ca="1" si="596"/>
        <v>0.29994095914456376</v>
      </c>
      <c r="F5573" s="2"/>
      <c r="G5573" s="15">
        <f ca="1">_xlfn.NORM.INV(H5573,Normaal_Mu,Normaal_Sigma)</f>
        <v>7.8167972835115602</v>
      </c>
      <c r="H5573" s="2">
        <f t="shared" ca="1" si="597"/>
        <v>0.92049346940062049</v>
      </c>
      <c r="I5573" s="2"/>
      <c r="J5573" s="15">
        <f ca="1">-LN(K5573) /NegExp_Labda</f>
        <v>1.3250956690932161</v>
      </c>
      <c r="K5573" s="2">
        <f t="shared" ca="1" si="598"/>
        <v>0.76719127053678415</v>
      </c>
      <c r="L5573" s="2"/>
      <c r="M5573" s="17">
        <f t="shared" ca="1" si="600"/>
        <v>4</v>
      </c>
      <c r="N5573" s="2">
        <f t="shared" ref="N5573:N5636" ca="1" si="601">RAND()</f>
        <v>0.41504229712366825</v>
      </c>
      <c r="O5573" s="2"/>
      <c r="P5573" s="31">
        <f t="shared" ca="1" si="599"/>
        <v>4.555569930498204</v>
      </c>
    </row>
    <row r="5574" spans="1:16" x14ac:dyDescent="0.25">
      <c r="A5574" s="32">
        <f ca="1">Uniform_A+B5574*(Uniform_B-Uniform_A)</f>
        <v>7.0028355850467516</v>
      </c>
      <c r="B5574" s="2">
        <f t="shared" ref="B5574:B5637" ca="1" si="602">RAND()</f>
        <v>0.70028355850467516</v>
      </c>
      <c r="C5574" s="4"/>
      <c r="D5574" s="5">
        <f ca="1">IF(E5574&lt;(Driehoek_C-Driehoek_A)/(Driehoek_B-Driehoek_A),Driehoek_A+SQRT(E5574*(Driehoek_B-Driehoek_A)*(Driehoek_C-Driehoek_A)),Driehoek_B-SQRT((1-E5574)*(Driehoek_B-Driehoek_A)*(Driehoek_B-Driehoek_C)))</f>
        <v>5.3434433508278394</v>
      </c>
      <c r="E5574" s="2">
        <f t="shared" ref="E5574:E5637" ca="1" si="603">RAND()</f>
        <v>0.61798838489699603</v>
      </c>
      <c r="F5574" s="2"/>
      <c r="G5574" s="15">
        <f ca="1">_xlfn.NORM.INV(H5574,Normaal_Mu,Normaal_Sigma)</f>
        <v>1.9801387428729198</v>
      </c>
      <c r="H5574" s="2">
        <f t="shared" ref="H5574:H5637" ca="1" si="604">RAND()</f>
        <v>6.5530563165029254E-2</v>
      </c>
      <c r="I5574" s="2"/>
      <c r="J5574" s="15">
        <f ca="1">-LN(K5574) /NegExp_Labda</f>
        <v>11.074817525846703</v>
      </c>
      <c r="K5574" s="2">
        <f t="shared" ref="K5574:K5637" ca="1" si="605">RAND()</f>
        <v>0.10915749786017259</v>
      </c>
      <c r="L5574" s="2"/>
      <c r="M5574" s="17">
        <f t="shared" ca="1" si="600"/>
        <v>5</v>
      </c>
      <c r="N5574" s="2">
        <f t="shared" ca="1" si="601"/>
        <v>0.44714838656579203</v>
      </c>
      <c r="O5574" s="2"/>
      <c r="P5574" s="31">
        <f t="shared" ca="1" si="599"/>
        <v>6.0802470409188434</v>
      </c>
    </row>
    <row r="5575" spans="1:16" x14ac:dyDescent="0.25">
      <c r="A5575" s="32">
        <f ca="1">Uniform_A+B5575*(Uniform_B-Uniform_A)</f>
        <v>0.25589453853044564</v>
      </c>
      <c r="B5575" s="2">
        <f t="shared" ca="1" si="602"/>
        <v>2.5589453853044564E-2</v>
      </c>
      <c r="C5575" s="4"/>
      <c r="D5575" s="5">
        <f ca="1">IF(E5575&lt;(Driehoek_C-Driehoek_A)/(Driehoek_B-Driehoek_A),Driehoek_A+SQRT(E5575*(Driehoek_B-Driehoek_A)*(Driehoek_C-Driehoek_A)),Driehoek_B-SQRT((1-E5575)*(Driehoek_B-Driehoek_A)*(Driehoek_B-Driehoek_C)))</f>
        <v>3.9641784438410728</v>
      </c>
      <c r="E5575" s="2">
        <f t="shared" ca="1" si="603"/>
        <v>0.27557121137499563</v>
      </c>
      <c r="F5575" s="2"/>
      <c r="G5575" s="15">
        <f ca="1">_xlfn.NORM.INV(H5575,Normaal_Mu,Normaal_Sigma)</f>
        <v>4.789141288851658</v>
      </c>
      <c r="H5575" s="2">
        <f t="shared" ca="1" si="604"/>
        <v>0.45801756174127684</v>
      </c>
      <c r="I5575" s="2"/>
      <c r="J5575" s="15">
        <f ca="1">-LN(K5575) /NegExp_Labda</f>
        <v>5.7703323063733896</v>
      </c>
      <c r="K5575" s="2">
        <f t="shared" ca="1" si="605"/>
        <v>0.31535179264301105</v>
      </c>
      <c r="L5575" s="2"/>
      <c r="M5575" s="17">
        <f t="shared" ca="1" si="600"/>
        <v>3</v>
      </c>
      <c r="N5575" s="2">
        <f t="shared" ca="1" si="601"/>
        <v>0.2372641598542562</v>
      </c>
      <c r="O5575" s="2"/>
      <c r="P5575" s="31">
        <f t="shared" ca="1" si="599"/>
        <v>3.5559093155193131</v>
      </c>
    </row>
    <row r="5576" spans="1:16" x14ac:dyDescent="0.25">
      <c r="A5576" s="32">
        <f ca="1">Uniform_A+B5576*(Uniform_B-Uniform_A)</f>
        <v>3.941721392250368</v>
      </c>
      <c r="B5576" s="2">
        <f t="shared" ca="1" si="602"/>
        <v>0.3941721392250368</v>
      </c>
      <c r="C5576" s="4"/>
      <c r="D5576" s="5">
        <f ca="1">IF(E5576&lt;(Driehoek_C-Driehoek_A)/(Driehoek_B-Driehoek_A),Driehoek_A+SQRT(E5576*(Driehoek_B-Driehoek_A)*(Driehoek_C-Driehoek_A)),Driehoek_B-SQRT((1-E5576)*(Driehoek_B-Driehoek_A)*(Driehoek_B-Driehoek_C)))</f>
        <v>3.9065188425343766</v>
      </c>
      <c r="E5576" s="2">
        <f t="shared" ca="1" si="603"/>
        <v>0.25962957835275846</v>
      </c>
      <c r="F5576" s="2"/>
      <c r="G5576" s="15">
        <f ca="1">_xlfn.NORM.INV(H5576,Normaal_Mu,Normaal_Sigma)</f>
        <v>4.3214986841867296</v>
      </c>
      <c r="H5576" s="2">
        <f t="shared" ca="1" si="604"/>
        <v>0.36721045502891525</v>
      </c>
      <c r="I5576" s="2"/>
      <c r="J5576" s="15">
        <f ca="1">-LN(K5576) /NegExp_Labda</f>
        <v>2.1052815624762617</v>
      </c>
      <c r="K5576" s="2">
        <f t="shared" ca="1" si="605"/>
        <v>0.65635313948542073</v>
      </c>
      <c r="L5576" s="2"/>
      <c r="M5576" s="17">
        <f t="shared" ca="1" si="600"/>
        <v>0</v>
      </c>
      <c r="N5576" s="2">
        <f t="shared" ca="1" si="601"/>
        <v>2.0384330925768968E-3</v>
      </c>
      <c r="O5576" s="2"/>
      <c r="P5576" s="31">
        <f t="shared" ca="1" si="599"/>
        <v>2.8550040962895471</v>
      </c>
    </row>
    <row r="5577" spans="1:16" x14ac:dyDescent="0.25">
      <c r="A5577" s="32">
        <f ca="1">Uniform_A+B5577*(Uniform_B-Uniform_A)</f>
        <v>3.4971845444439156</v>
      </c>
      <c r="B5577" s="2">
        <f t="shared" ca="1" si="602"/>
        <v>0.34971845444439154</v>
      </c>
      <c r="C5577" s="4"/>
      <c r="D5577" s="5">
        <f ca="1">IF(E5577&lt;(Driehoek_C-Driehoek_A)/(Driehoek_B-Driehoek_A),Driehoek_A+SQRT(E5577*(Driehoek_B-Driehoek_A)*(Driehoek_C-Driehoek_A)),Driehoek_B-SQRT((1-E5577)*(Driehoek_B-Driehoek_A)*(Driehoek_B-Driehoek_C)))</f>
        <v>7.577063718877433</v>
      </c>
      <c r="E5577" s="2">
        <f t="shared" ca="1" si="603"/>
        <v>0.94215006685328795</v>
      </c>
      <c r="F5577" s="2"/>
      <c r="G5577" s="15">
        <f ca="1">_xlfn.NORM.INV(H5577,Normaal_Mu,Normaal_Sigma)</f>
        <v>6.189980978915516</v>
      </c>
      <c r="H5577" s="2">
        <f t="shared" ca="1" si="604"/>
        <v>0.72407508587003966</v>
      </c>
      <c r="I5577" s="2"/>
      <c r="J5577" s="15">
        <f ca="1">-LN(K5577) /NegExp_Labda</f>
        <v>18.058240615769432</v>
      </c>
      <c r="K5577" s="2">
        <f t="shared" ca="1" si="605"/>
        <v>2.700729881159869E-2</v>
      </c>
      <c r="L5577" s="2"/>
      <c r="M5577" s="17">
        <f t="shared" ca="1" si="600"/>
        <v>9</v>
      </c>
      <c r="N5577" s="2">
        <f t="shared" ca="1" si="601"/>
        <v>0.94947959574550977</v>
      </c>
      <c r="O5577" s="2"/>
      <c r="P5577" s="31">
        <f t="shared" ca="1" si="599"/>
        <v>8.8644939716012594</v>
      </c>
    </row>
    <row r="5578" spans="1:16" x14ac:dyDescent="0.25">
      <c r="A5578" s="32">
        <f ca="1">Uniform_A+B5578*(Uniform_B-Uniform_A)</f>
        <v>4.9020618040404154</v>
      </c>
      <c r="B5578" s="2">
        <f t="shared" ca="1" si="602"/>
        <v>0.49020618040404151</v>
      </c>
      <c r="C5578" s="4"/>
      <c r="D5578" s="5">
        <f ca="1">IF(E5578&lt;(Driehoek_C-Driehoek_A)/(Driehoek_B-Driehoek_A),Driehoek_A+SQRT(E5578*(Driehoek_B-Driehoek_A)*(Driehoek_C-Driehoek_A)),Driehoek_B-SQRT((1-E5578)*(Driehoek_B-Driehoek_A)*(Driehoek_B-Driehoek_C)))</f>
        <v>6.8583595097499535</v>
      </c>
      <c r="E5578" s="2">
        <f t="shared" ca="1" si="603"/>
        <v>0.86895360030061541</v>
      </c>
      <c r="F5578" s="2"/>
      <c r="G5578" s="15">
        <f ca="1">_xlfn.NORM.INV(H5578,Normaal_Mu,Normaal_Sigma)</f>
        <v>6.9314135981006659</v>
      </c>
      <c r="H5578" s="2">
        <f t="shared" ca="1" si="604"/>
        <v>0.83290454181931683</v>
      </c>
      <c r="I5578" s="2"/>
      <c r="J5578" s="15">
        <f ca="1">-LN(K5578) /NegExp_Labda</f>
        <v>3.1974073034566666</v>
      </c>
      <c r="K5578" s="2">
        <f t="shared" ca="1" si="605"/>
        <v>0.52756591679431997</v>
      </c>
      <c r="L5578" s="2"/>
      <c r="M5578" s="17">
        <f t="shared" ca="1" si="600"/>
        <v>4</v>
      </c>
      <c r="N5578" s="2">
        <f t="shared" ca="1" si="601"/>
        <v>0.4348294501111496</v>
      </c>
      <c r="O5578" s="2"/>
      <c r="P5578" s="31">
        <f t="shared" ca="1" si="599"/>
        <v>5.1778484430695411</v>
      </c>
    </row>
    <row r="5579" spans="1:16" x14ac:dyDescent="0.25">
      <c r="A5579" s="32">
        <f ca="1">Uniform_A+B5579*(Uniform_B-Uniform_A)</f>
        <v>8.941312853226238</v>
      </c>
      <c r="B5579" s="2">
        <f t="shared" ca="1" si="602"/>
        <v>0.89413128532262376</v>
      </c>
      <c r="C5579" s="4"/>
      <c r="D5579" s="5">
        <f ca="1">IF(E5579&lt;(Driehoek_C-Driehoek_A)/(Driehoek_B-Driehoek_A),Driehoek_A+SQRT(E5579*(Driehoek_B-Driehoek_A)*(Driehoek_C-Driehoek_A)),Driehoek_B-SQRT((1-E5579)*(Driehoek_B-Driehoek_A)*(Driehoek_B-Driehoek_C)))</f>
        <v>7.0527492471441207</v>
      </c>
      <c r="E5579" s="2">
        <f t="shared" ca="1" si="603"/>
        <v>0.89166327158577741</v>
      </c>
      <c r="F5579" s="2"/>
      <c r="G5579" s="15">
        <f ca="1">_xlfn.NORM.INV(H5579,Normaal_Mu,Normaal_Sigma)</f>
        <v>4.51435667933485</v>
      </c>
      <c r="H5579" s="2">
        <f t="shared" ca="1" si="604"/>
        <v>0.40407177757564772</v>
      </c>
      <c r="I5579" s="2"/>
      <c r="J5579" s="15">
        <f ca="1">-LN(K5579) /NegExp_Labda</f>
        <v>3.8026656265584595</v>
      </c>
      <c r="K5579" s="2">
        <f t="shared" ca="1" si="605"/>
        <v>0.46741716864911609</v>
      </c>
      <c r="L5579" s="2"/>
      <c r="M5579" s="17">
        <f t="shared" ca="1" si="600"/>
        <v>5</v>
      </c>
      <c r="N5579" s="2">
        <f t="shared" ca="1" si="601"/>
        <v>0.46015159504133907</v>
      </c>
      <c r="O5579" s="2"/>
      <c r="P5579" s="31">
        <f t="shared" ca="1" si="599"/>
        <v>5.8622168812527331</v>
      </c>
    </row>
    <row r="5580" spans="1:16" x14ac:dyDescent="0.25">
      <c r="A5580" s="32">
        <f ca="1">Uniform_A+B5580*(Uniform_B-Uniform_A)</f>
        <v>9.1645028751077451</v>
      </c>
      <c r="B5580" s="2">
        <f t="shared" ca="1" si="602"/>
        <v>0.91645028751077451</v>
      </c>
      <c r="C5580" s="4"/>
      <c r="D5580" s="5">
        <f ca="1">IF(E5580&lt;(Driehoek_C-Driehoek_A)/(Driehoek_B-Driehoek_A),Driehoek_A+SQRT(E5580*(Driehoek_B-Driehoek_A)*(Driehoek_C-Driehoek_A)),Driehoek_B-SQRT((1-E5580)*(Driehoek_B-Driehoek_A)*(Driehoek_B-Driehoek_C)))</f>
        <v>4.9198973962670873</v>
      </c>
      <c r="E5580" s="2">
        <f t="shared" ca="1" si="603"/>
        <v>0.52436464980034014</v>
      </c>
      <c r="F5580" s="2"/>
      <c r="G5580" s="15">
        <f ca="1">_xlfn.NORM.INV(H5580,Normaal_Mu,Normaal_Sigma)</f>
        <v>4.8963719058648802</v>
      </c>
      <c r="H5580" s="2">
        <f t="shared" ca="1" si="604"/>
        <v>0.4793384313227339</v>
      </c>
      <c r="I5580" s="2"/>
      <c r="J5580" s="15">
        <f ca="1">-LN(K5580) /NegExp_Labda</f>
        <v>6.7732713103693696</v>
      </c>
      <c r="K5580" s="2">
        <f t="shared" ca="1" si="605"/>
        <v>0.25803649203306411</v>
      </c>
      <c r="L5580" s="2"/>
      <c r="M5580" s="17">
        <f t="shared" ca="1" si="600"/>
        <v>4</v>
      </c>
      <c r="N5580" s="2">
        <f t="shared" ca="1" si="601"/>
        <v>0.41220348402602736</v>
      </c>
      <c r="O5580" s="2"/>
      <c r="P5580" s="31">
        <f t="shared" ca="1" si="599"/>
        <v>5.9508086975218166</v>
      </c>
    </row>
    <row r="5581" spans="1:16" x14ac:dyDescent="0.25">
      <c r="A5581" s="32">
        <f ca="1">Uniform_A+B5581*(Uniform_B-Uniform_A)</f>
        <v>9.4795259769546867</v>
      </c>
      <c r="B5581" s="2">
        <f t="shared" ca="1" si="602"/>
        <v>0.94795259769546869</v>
      </c>
      <c r="C5581" s="4"/>
      <c r="D5581" s="5">
        <f ca="1">IF(E5581&lt;(Driehoek_C-Driehoek_A)/(Driehoek_B-Driehoek_A),Driehoek_A+SQRT(E5581*(Driehoek_B-Driehoek_A)*(Driehoek_C-Driehoek_A)),Driehoek_B-SQRT((1-E5581)*(Driehoek_B-Driehoek_A)*(Driehoek_B-Driehoek_C)))</f>
        <v>6.5622329492051374</v>
      </c>
      <c r="E5581" s="2">
        <f t="shared" ca="1" si="603"/>
        <v>0.83020833731596899</v>
      </c>
      <c r="F5581" s="2"/>
      <c r="G5581" s="15">
        <f ca="1">_xlfn.NORM.INV(H5581,Normaal_Mu,Normaal_Sigma)</f>
        <v>9.154096746211291</v>
      </c>
      <c r="H5581" s="2">
        <f t="shared" ca="1" si="604"/>
        <v>0.98110145259652937</v>
      </c>
      <c r="I5581" s="2"/>
      <c r="J5581" s="15">
        <f ca="1">-LN(K5581) /NegExp_Labda</f>
        <v>2.3502842844862131</v>
      </c>
      <c r="K5581" s="2">
        <f t="shared" ca="1" si="605"/>
        <v>0.62496673360316202</v>
      </c>
      <c r="L5581" s="2"/>
      <c r="M5581" s="17">
        <f t="shared" ca="1" si="600"/>
        <v>9</v>
      </c>
      <c r="N5581" s="2">
        <f t="shared" ca="1" si="601"/>
        <v>0.93438584072784736</v>
      </c>
      <c r="O5581" s="2"/>
      <c r="P5581" s="31">
        <f t="shared" ref="P5581:P5644" ca="1" si="606">SUM(A5581,D5581,G5581,J5581,M5581)/5</f>
        <v>7.3092279913714666</v>
      </c>
    </row>
    <row r="5582" spans="1:16" x14ac:dyDescent="0.25">
      <c r="A5582" s="32">
        <f ca="1">Uniform_A+B5582*(Uniform_B-Uniform_A)</f>
        <v>2.8770205617187838</v>
      </c>
      <c r="B5582" s="2">
        <f t="shared" ca="1" si="602"/>
        <v>0.28770205617187838</v>
      </c>
      <c r="C5582" s="4"/>
      <c r="D5582" s="5">
        <f ca="1">IF(E5582&lt;(Driehoek_C-Driehoek_A)/(Driehoek_B-Driehoek_A),Driehoek_A+SQRT(E5582*(Driehoek_B-Driehoek_A)*(Driehoek_C-Driehoek_A)),Driehoek_B-SQRT((1-E5582)*(Driehoek_B-Driehoek_A)*(Driehoek_B-Driehoek_C)))</f>
        <v>5.1607973764855801</v>
      </c>
      <c r="E5582" s="2">
        <f t="shared" ca="1" si="603"/>
        <v>0.57887209187428557</v>
      </c>
      <c r="F5582" s="2"/>
      <c r="G5582" s="15">
        <f ca="1">_xlfn.NORM.INV(H5582,Normaal_Mu,Normaal_Sigma)</f>
        <v>7.1098150486254514</v>
      </c>
      <c r="H5582" s="2">
        <f t="shared" ca="1" si="604"/>
        <v>0.85426618966576739</v>
      </c>
      <c r="I5582" s="2"/>
      <c r="J5582" s="15">
        <f ca="1">-LN(K5582) /NegExp_Labda</f>
        <v>0.61036542207183486</v>
      </c>
      <c r="K5582" s="2">
        <f t="shared" ca="1" si="605"/>
        <v>0.88508368031636508</v>
      </c>
      <c r="L5582" s="2"/>
      <c r="M5582" s="17">
        <f t="shared" ca="1" si="600"/>
        <v>3</v>
      </c>
      <c r="N5582" s="2">
        <f t="shared" ca="1" si="601"/>
        <v>0.25533695162517434</v>
      </c>
      <c r="O5582" s="2"/>
      <c r="P5582" s="31">
        <f t="shared" ca="1" si="606"/>
        <v>3.7515996817803297</v>
      </c>
    </row>
    <row r="5583" spans="1:16" x14ac:dyDescent="0.25">
      <c r="A5583" s="32">
        <f ca="1">Uniform_A+B5583*(Uniform_B-Uniform_A)</f>
        <v>5.0710002309035298</v>
      </c>
      <c r="B5583" s="2">
        <f t="shared" ca="1" si="602"/>
        <v>0.50710002309035296</v>
      </c>
      <c r="C5583" s="4"/>
      <c r="D5583" s="5">
        <f ca="1">IF(E5583&lt;(Driehoek_C-Driehoek_A)/(Driehoek_B-Driehoek_A),Driehoek_A+SQRT(E5583*(Driehoek_B-Driehoek_A)*(Driehoek_C-Driehoek_A)),Driehoek_B-SQRT((1-E5583)*(Driehoek_B-Driehoek_A)*(Driehoek_B-Driehoek_C)))</f>
        <v>5.5784141217527008</v>
      </c>
      <c r="E5583" s="2">
        <f t="shared" ca="1" si="603"/>
        <v>0.66550714507939024</v>
      </c>
      <c r="F5583" s="2"/>
      <c r="G5583" s="15">
        <f ca="1">_xlfn.NORM.INV(H5583,Normaal_Mu,Normaal_Sigma)</f>
        <v>3.6146474807093592</v>
      </c>
      <c r="H5583" s="2">
        <f t="shared" ca="1" si="604"/>
        <v>0.24425637041020065</v>
      </c>
      <c r="I5583" s="2"/>
      <c r="J5583" s="15">
        <f ca="1">-LN(K5583) /NegExp_Labda</f>
        <v>0.59196920754179561</v>
      </c>
      <c r="K5583" s="2">
        <f t="shared" ca="1" si="605"/>
        <v>0.88834611613506154</v>
      </c>
      <c r="L5583" s="2"/>
      <c r="M5583" s="17">
        <f t="shared" ca="1" si="600"/>
        <v>5</v>
      </c>
      <c r="N5583" s="2">
        <f t="shared" ca="1" si="601"/>
        <v>0.4819577878720025</v>
      </c>
      <c r="O5583" s="2"/>
      <c r="P5583" s="31">
        <f t="shared" ca="1" si="606"/>
        <v>3.9712062081814765</v>
      </c>
    </row>
    <row r="5584" spans="1:16" x14ac:dyDescent="0.25">
      <c r="A5584" s="32">
        <f ca="1">Uniform_A+B5584*(Uniform_B-Uniform_A)</f>
        <v>8.542358489559799</v>
      </c>
      <c r="B5584" s="2">
        <f t="shared" ca="1" si="602"/>
        <v>0.85423584895597993</v>
      </c>
      <c r="C5584" s="4"/>
      <c r="D5584" s="5">
        <f ca="1">IF(E5584&lt;(Driehoek_C-Driehoek_A)/(Driehoek_B-Driehoek_A),Driehoek_A+SQRT(E5584*(Driehoek_B-Driehoek_A)*(Driehoek_C-Driehoek_A)),Driehoek_B-SQRT((1-E5584)*(Driehoek_B-Driehoek_A)*(Driehoek_B-Driehoek_C)))</f>
        <v>4.6766268311746062</v>
      </c>
      <c r="E5584" s="2">
        <f t="shared" ca="1" si="603"/>
        <v>0.46595555551659062</v>
      </c>
      <c r="F5584" s="2"/>
      <c r="G5584" s="15">
        <f ca="1">_xlfn.NORM.INV(H5584,Normaal_Mu,Normaal_Sigma)</f>
        <v>5.1419879300101785</v>
      </c>
      <c r="H5584" s="2">
        <f t="shared" ca="1" si="604"/>
        <v>0.52829872069947736</v>
      </c>
      <c r="I5584" s="2"/>
      <c r="J5584" s="15">
        <f ca="1">-LN(K5584) /NegExp_Labda</f>
        <v>5.6486980162381117</v>
      </c>
      <c r="K5584" s="2">
        <f t="shared" ca="1" si="605"/>
        <v>0.32311738418595815</v>
      </c>
      <c r="L5584" s="2"/>
      <c r="M5584" s="17">
        <f t="shared" ca="1" si="600"/>
        <v>2</v>
      </c>
      <c r="N5584" s="2">
        <f t="shared" ca="1" si="601"/>
        <v>0.11226053242578804</v>
      </c>
      <c r="O5584" s="2"/>
      <c r="P5584" s="31">
        <f t="shared" ca="1" si="606"/>
        <v>5.2019342533965389</v>
      </c>
    </row>
    <row r="5585" spans="1:16" x14ac:dyDescent="0.25">
      <c r="A5585" s="32">
        <f ca="1">Uniform_A+B5585*(Uniform_B-Uniform_A)</f>
        <v>7.6844099113761599</v>
      </c>
      <c r="B5585" s="2">
        <f t="shared" ca="1" si="602"/>
        <v>0.76844099113761599</v>
      </c>
      <c r="C5585" s="4"/>
      <c r="D5585" s="5">
        <f ca="1">IF(E5585&lt;(Driehoek_C-Driehoek_A)/(Driehoek_B-Driehoek_A),Driehoek_A+SQRT(E5585*(Driehoek_B-Driehoek_A)*(Driehoek_C-Driehoek_A)),Driehoek_B-SQRT((1-E5585)*(Driehoek_B-Driehoek_A)*(Driehoek_B-Driehoek_C)))</f>
        <v>4.0378529773569145</v>
      </c>
      <c r="E5585" s="2">
        <f t="shared" ca="1" si="603"/>
        <v>0.29648848359069591</v>
      </c>
      <c r="F5585" s="2"/>
      <c r="G5585" s="15">
        <f ca="1">_xlfn.NORM.INV(H5585,Normaal_Mu,Normaal_Sigma)</f>
        <v>4.422690130573268</v>
      </c>
      <c r="H5585" s="2">
        <f t="shared" ca="1" si="604"/>
        <v>0.38642272607622741</v>
      </c>
      <c r="I5585" s="2"/>
      <c r="J5585" s="15">
        <f ca="1">-LN(K5585) /NegExp_Labda</f>
        <v>16.026836147951293</v>
      </c>
      <c r="K5585" s="2">
        <f t="shared" ca="1" si="605"/>
        <v>4.0544009943544901E-2</v>
      </c>
      <c r="L5585" s="2"/>
      <c r="M5585" s="17">
        <f t="shared" ca="1" si="600"/>
        <v>6</v>
      </c>
      <c r="N5585" s="2">
        <f t="shared" ca="1" si="601"/>
        <v>0.63338094776210263</v>
      </c>
      <c r="O5585" s="2"/>
      <c r="P5585" s="31">
        <f t="shared" ca="1" si="606"/>
        <v>7.634357833451527</v>
      </c>
    </row>
    <row r="5586" spans="1:16" x14ac:dyDescent="0.25">
      <c r="A5586" s="32">
        <f ca="1">Uniform_A+B5586*(Uniform_B-Uniform_A)</f>
        <v>3.7115379772922963</v>
      </c>
      <c r="B5586" s="2">
        <f t="shared" ca="1" si="602"/>
        <v>0.37115379772922963</v>
      </c>
      <c r="C5586" s="4"/>
      <c r="D5586" s="5">
        <f ca="1">IF(E5586&lt;(Driehoek_C-Driehoek_A)/(Driehoek_B-Driehoek_A),Driehoek_A+SQRT(E5586*(Driehoek_B-Driehoek_A)*(Driehoek_C-Driehoek_A)),Driehoek_B-SQRT((1-E5586)*(Driehoek_B-Driehoek_A)*(Driehoek_B-Driehoek_C)))</f>
        <v>7.1117433780451513</v>
      </c>
      <c r="E5586" s="2">
        <f t="shared" ca="1" si="603"/>
        <v>0.89812819798981902</v>
      </c>
      <c r="F5586" s="2"/>
      <c r="G5586" s="15">
        <f ca="1">_xlfn.NORM.INV(H5586,Normaal_Mu,Normaal_Sigma)</f>
        <v>0.58801554497049846</v>
      </c>
      <c r="H5586" s="2">
        <f t="shared" ca="1" si="604"/>
        <v>1.3692271961571079E-2</v>
      </c>
      <c r="I5586" s="2"/>
      <c r="J5586" s="15">
        <f ca="1">-LN(K5586) /NegExp_Labda</f>
        <v>3.2381583554233728</v>
      </c>
      <c r="K5586" s="2">
        <f t="shared" ca="1" si="605"/>
        <v>0.52328361809837287</v>
      </c>
      <c r="L5586" s="2"/>
      <c r="M5586" s="17">
        <f t="shared" ca="1" si="600"/>
        <v>11</v>
      </c>
      <c r="N5586" s="2">
        <f t="shared" ca="1" si="601"/>
        <v>0.99031939189766538</v>
      </c>
      <c r="O5586" s="2"/>
      <c r="P5586" s="31">
        <f t="shared" ca="1" si="606"/>
        <v>5.1298910511462639</v>
      </c>
    </row>
    <row r="5587" spans="1:16" x14ac:dyDescent="0.25">
      <c r="A5587" s="32">
        <f ca="1">Uniform_A+B5587*(Uniform_B-Uniform_A)</f>
        <v>6.2996997073133585</v>
      </c>
      <c r="B5587" s="2">
        <f t="shared" ca="1" si="602"/>
        <v>0.62996997073133587</v>
      </c>
      <c r="C5587" s="4"/>
      <c r="D5587" s="5">
        <f ca="1">IF(E5587&lt;(Driehoek_C-Driehoek_A)/(Driehoek_B-Driehoek_A),Driehoek_A+SQRT(E5587*(Driehoek_B-Driehoek_A)*(Driehoek_C-Driehoek_A)),Driehoek_B-SQRT((1-E5587)*(Driehoek_B-Driehoek_A)*(Driehoek_B-Driehoek_C)))</f>
        <v>5.9647033183351894</v>
      </c>
      <c r="E5587" s="2">
        <f t="shared" ca="1" si="603"/>
        <v>0.73677068726498829</v>
      </c>
      <c r="F5587" s="2"/>
      <c r="G5587" s="15">
        <f ca="1">_xlfn.NORM.INV(H5587,Normaal_Mu,Normaal_Sigma)</f>
        <v>3.6228674790174713</v>
      </c>
      <c r="H5587" s="2">
        <f t="shared" ca="1" si="604"/>
        <v>0.24554812967302031</v>
      </c>
      <c r="I5587" s="2"/>
      <c r="J5587" s="15">
        <f ca="1">-LN(K5587) /NegExp_Labda</f>
        <v>0.17033133670036346</v>
      </c>
      <c r="K5587" s="2">
        <f t="shared" ca="1" si="605"/>
        <v>0.96650745463713927</v>
      </c>
      <c r="L5587" s="2"/>
      <c r="M5587" s="17">
        <f t="shared" ca="1" si="600"/>
        <v>3</v>
      </c>
      <c r="N5587" s="2">
        <f t="shared" ca="1" si="601"/>
        <v>0.14650729001987661</v>
      </c>
      <c r="O5587" s="2"/>
      <c r="P5587" s="31">
        <f t="shared" ca="1" si="606"/>
        <v>3.811520368273277</v>
      </c>
    </row>
    <row r="5588" spans="1:16" x14ac:dyDescent="0.25">
      <c r="A5588" s="32">
        <f ca="1">Uniform_A+B5588*(Uniform_B-Uniform_A)</f>
        <v>0.51627413139486267</v>
      </c>
      <c r="B5588" s="2">
        <f t="shared" ca="1" si="602"/>
        <v>5.1627413139486267E-2</v>
      </c>
      <c r="C5588" s="4"/>
      <c r="D5588" s="5">
        <f ca="1">IF(E5588&lt;(Driehoek_C-Driehoek_A)/(Driehoek_B-Driehoek_A),Driehoek_A+SQRT(E5588*(Driehoek_B-Driehoek_A)*(Driehoek_C-Driehoek_A)),Driehoek_B-SQRT((1-E5588)*(Driehoek_B-Driehoek_A)*(Driehoek_B-Driehoek_C)))</f>
        <v>4.9183211090441965</v>
      </c>
      <c r="E5588" s="2">
        <f t="shared" ca="1" si="603"/>
        <v>0.52399706946073721</v>
      </c>
      <c r="F5588" s="2"/>
      <c r="G5588" s="15">
        <f ca="1">_xlfn.NORM.INV(H5588,Normaal_Mu,Normaal_Sigma)</f>
        <v>4.1228905474072857</v>
      </c>
      <c r="H5588" s="2">
        <f t="shared" ca="1" si="604"/>
        <v>0.330492103951599</v>
      </c>
      <c r="I5588" s="2"/>
      <c r="J5588" s="15">
        <f ca="1">-LN(K5588) /NegExp_Labda</f>
        <v>11.545430909345518</v>
      </c>
      <c r="K5588" s="2">
        <f t="shared" ca="1" si="605"/>
        <v>9.9351999748371389E-2</v>
      </c>
      <c r="L5588" s="2"/>
      <c r="M5588" s="17">
        <f t="shared" ca="1" si="600"/>
        <v>1</v>
      </c>
      <c r="N5588" s="2">
        <f t="shared" ca="1" si="601"/>
        <v>8.6722728234852609E-3</v>
      </c>
      <c r="O5588" s="2"/>
      <c r="P5588" s="31">
        <f t="shared" ca="1" si="606"/>
        <v>4.4205833394383722</v>
      </c>
    </row>
    <row r="5589" spans="1:16" x14ac:dyDescent="0.25">
      <c r="A5589" s="32">
        <f ca="1">Uniform_A+B5589*(Uniform_B-Uniform_A)</f>
        <v>2.4242083212152457</v>
      </c>
      <c r="B5589" s="2">
        <f t="shared" ca="1" si="602"/>
        <v>0.24242083212152454</v>
      </c>
      <c r="C5589" s="4"/>
      <c r="D5589" s="5">
        <f ca="1">IF(E5589&lt;(Driehoek_C-Driehoek_A)/(Driehoek_B-Driehoek_A),Driehoek_A+SQRT(E5589*(Driehoek_B-Driehoek_A)*(Driehoek_C-Driehoek_A)),Driehoek_B-SQRT((1-E5589)*(Driehoek_B-Driehoek_A)*(Driehoek_B-Driehoek_C)))</f>
        <v>3.5719657355733077</v>
      </c>
      <c r="E5589" s="2">
        <f t="shared" ca="1" si="603"/>
        <v>0.17650544812975211</v>
      </c>
      <c r="F5589" s="2"/>
      <c r="G5589" s="15">
        <f ca="1">_xlfn.NORM.INV(H5589,Normaal_Mu,Normaal_Sigma)</f>
        <v>6.7969058483681692</v>
      </c>
      <c r="H5589" s="2">
        <f t="shared" ca="1" si="604"/>
        <v>0.81552793404246104</v>
      </c>
      <c r="I5589" s="2"/>
      <c r="J5589" s="15">
        <f ca="1">-LN(K5589) /NegExp_Labda</f>
        <v>7.1715609178651203</v>
      </c>
      <c r="K5589" s="2">
        <f t="shared" ca="1" si="605"/>
        <v>0.23827920001165759</v>
      </c>
      <c r="L5589" s="2"/>
      <c r="M5589" s="17">
        <f t="shared" ca="1" si="600"/>
        <v>4</v>
      </c>
      <c r="N5589" s="2">
        <f t="shared" ca="1" si="601"/>
        <v>0.38544143402964159</v>
      </c>
      <c r="O5589" s="2"/>
      <c r="P5589" s="31">
        <f t="shared" ca="1" si="606"/>
        <v>4.7929281646043691</v>
      </c>
    </row>
    <row r="5590" spans="1:16" x14ac:dyDescent="0.25">
      <c r="A5590" s="32">
        <f ca="1">Uniform_A+B5590*(Uniform_B-Uniform_A)</f>
        <v>2.6967005805354871</v>
      </c>
      <c r="B5590" s="2">
        <f t="shared" ca="1" si="602"/>
        <v>0.26967005805354871</v>
      </c>
      <c r="C5590" s="4"/>
      <c r="D5590" s="5">
        <f ca="1">IF(E5590&lt;(Driehoek_C-Driehoek_A)/(Driehoek_B-Driehoek_A),Driehoek_A+SQRT(E5590*(Driehoek_B-Driehoek_A)*(Driehoek_C-Driehoek_A)),Driehoek_B-SQRT((1-E5590)*(Driehoek_B-Driehoek_A)*(Driehoek_B-Driehoek_C)))</f>
        <v>6.0689105077034826</v>
      </c>
      <c r="E5590" s="2">
        <f t="shared" ca="1" si="603"/>
        <v>0.75453469680425556</v>
      </c>
      <c r="F5590" s="2"/>
      <c r="G5590" s="15">
        <f ca="1">_xlfn.NORM.INV(H5590,Normaal_Mu,Normaal_Sigma)</f>
        <v>5.1375317677286034</v>
      </c>
      <c r="H5590" s="2">
        <f t="shared" ca="1" si="604"/>
        <v>0.52741201274423333</v>
      </c>
      <c r="I5590" s="2"/>
      <c r="J5590" s="15">
        <f ca="1">-LN(K5590) /NegExp_Labda</f>
        <v>5.2324088460149598</v>
      </c>
      <c r="K5590" s="2">
        <f t="shared" ca="1" si="605"/>
        <v>0.35117107917484602</v>
      </c>
      <c r="L5590" s="2"/>
      <c r="M5590" s="17">
        <f t="shared" ca="1" si="600"/>
        <v>6</v>
      </c>
      <c r="N5590" s="2">
        <f t="shared" ca="1" si="601"/>
        <v>0.75700528397382849</v>
      </c>
      <c r="O5590" s="2"/>
      <c r="P5590" s="31">
        <f t="shared" ca="1" si="606"/>
        <v>5.0271103403965061</v>
      </c>
    </row>
    <row r="5591" spans="1:16" x14ac:dyDescent="0.25">
      <c r="A5591" s="32">
        <f ca="1">Uniform_A+B5591*(Uniform_B-Uniform_A)</f>
        <v>8.7996183772710328</v>
      </c>
      <c r="B5591" s="2">
        <f t="shared" ca="1" si="602"/>
        <v>0.87996183772710335</v>
      </c>
      <c r="C5591" s="4"/>
      <c r="D5591" s="5">
        <f ca="1">IF(E5591&lt;(Driehoek_C-Driehoek_A)/(Driehoek_B-Driehoek_A),Driehoek_A+SQRT(E5591*(Driehoek_B-Driehoek_A)*(Driehoek_C-Driehoek_A)),Driehoek_B-SQRT((1-E5591)*(Driehoek_B-Driehoek_A)*(Driehoek_B-Driehoek_C)))</f>
        <v>3.6773331906656628</v>
      </c>
      <c r="E5591" s="2">
        <f t="shared" ca="1" si="603"/>
        <v>0.20096047375061799</v>
      </c>
      <c r="F5591" s="2"/>
      <c r="G5591" s="15">
        <f ca="1">_xlfn.NORM.INV(H5591,Normaal_Mu,Normaal_Sigma)</f>
        <v>5.0001783481900866</v>
      </c>
      <c r="H5591" s="2">
        <f t="shared" ca="1" si="604"/>
        <v>0.50003557531678222</v>
      </c>
      <c r="I5591" s="2"/>
      <c r="J5591" s="15">
        <f ca="1">-LN(K5591) /NegExp_Labda</f>
        <v>0.37126484003116861</v>
      </c>
      <c r="K5591" s="2">
        <f t="shared" ca="1" si="605"/>
        <v>0.92843679932610168</v>
      </c>
      <c r="L5591" s="2"/>
      <c r="M5591" s="17">
        <f t="shared" ca="1" si="600"/>
        <v>2</v>
      </c>
      <c r="N5591" s="2">
        <f t="shared" ca="1" si="601"/>
        <v>0.10815873860335878</v>
      </c>
      <c r="O5591" s="2"/>
      <c r="P5591" s="31">
        <f t="shared" ca="1" si="606"/>
        <v>3.9696789512315904</v>
      </c>
    </row>
    <row r="5592" spans="1:16" x14ac:dyDescent="0.25">
      <c r="A5592" s="32">
        <f ca="1">Uniform_A+B5592*(Uniform_B-Uniform_A)</f>
        <v>0.14357580987613638</v>
      </c>
      <c r="B5592" s="2">
        <f t="shared" ca="1" si="602"/>
        <v>1.4357580987613638E-2</v>
      </c>
      <c r="C5592" s="4"/>
      <c r="D5592" s="5">
        <f ca="1">IF(E5592&lt;(Driehoek_C-Driehoek_A)/(Driehoek_B-Driehoek_A),Driehoek_A+SQRT(E5592*(Driehoek_B-Driehoek_A)*(Driehoek_C-Driehoek_A)),Driehoek_B-SQRT((1-E5592)*(Driehoek_B-Driehoek_A)*(Driehoek_B-Driehoek_C)))</f>
        <v>3.9295811918137149</v>
      </c>
      <c r="E5592" s="2">
        <f t="shared" ca="1" si="603"/>
        <v>0.26594882684294552</v>
      </c>
      <c r="F5592" s="2"/>
      <c r="G5592" s="15">
        <f ca="1">_xlfn.NORM.INV(H5592,Normaal_Mu,Normaal_Sigma)</f>
        <v>3.0334728705993732</v>
      </c>
      <c r="H5592" s="2">
        <f t="shared" ca="1" si="604"/>
        <v>0.16273886871953902</v>
      </c>
      <c r="I5592" s="2"/>
      <c r="J5592" s="15">
        <f ca="1">-LN(K5592) /NegExp_Labda</f>
        <v>4.1828182735884516</v>
      </c>
      <c r="K5592" s="2">
        <f t="shared" ca="1" si="605"/>
        <v>0.4331965816918999</v>
      </c>
      <c r="L5592" s="2"/>
      <c r="M5592" s="17">
        <f t="shared" ca="1" si="600"/>
        <v>4</v>
      </c>
      <c r="N5592" s="2">
        <f t="shared" ca="1" si="601"/>
        <v>0.28425873544812574</v>
      </c>
      <c r="O5592" s="2"/>
      <c r="P5592" s="31">
        <f t="shared" ca="1" si="606"/>
        <v>3.0578896291755351</v>
      </c>
    </row>
    <row r="5593" spans="1:16" x14ac:dyDescent="0.25">
      <c r="A5593" s="32">
        <f ca="1">Uniform_A+B5593*(Uniform_B-Uniform_A)</f>
        <v>8.4937756450652113</v>
      </c>
      <c r="B5593" s="2">
        <f t="shared" ca="1" si="602"/>
        <v>0.84937756450652113</v>
      </c>
      <c r="C5593" s="4"/>
      <c r="D5593" s="5">
        <f ca="1">IF(E5593&lt;(Driehoek_C-Driehoek_A)/(Driehoek_B-Driehoek_A),Driehoek_A+SQRT(E5593*(Driehoek_B-Driehoek_A)*(Driehoek_C-Driehoek_A)),Driehoek_B-SQRT((1-E5593)*(Driehoek_B-Driehoek_A)*(Driehoek_B-Driehoek_C)))</f>
        <v>5.5625674537096383</v>
      </c>
      <c r="E5593" s="2">
        <f t="shared" ca="1" si="603"/>
        <v>0.66240164256296463</v>
      </c>
      <c r="F5593" s="2"/>
      <c r="G5593" s="15">
        <f ca="1">_xlfn.NORM.INV(H5593,Normaal_Mu,Normaal_Sigma)</f>
        <v>5.0264892468696578</v>
      </c>
      <c r="H5593" s="2">
        <f t="shared" ca="1" si="604"/>
        <v>0.50528368579829286</v>
      </c>
      <c r="I5593" s="2"/>
      <c r="J5593" s="15">
        <f ca="1">-LN(K5593) /NegExp_Labda</f>
        <v>1.4099340599979808</v>
      </c>
      <c r="K5593" s="2">
        <f t="shared" ca="1" si="605"/>
        <v>0.75428363196033832</v>
      </c>
      <c r="L5593" s="2"/>
      <c r="M5593" s="17">
        <f t="shared" ca="1" si="600"/>
        <v>8</v>
      </c>
      <c r="N5593" s="2">
        <f t="shared" ca="1" si="601"/>
        <v>0.90100534000462584</v>
      </c>
      <c r="O5593" s="2"/>
      <c r="P5593" s="31">
        <f t="shared" ca="1" si="606"/>
        <v>5.6985532811284978</v>
      </c>
    </row>
    <row r="5594" spans="1:16" x14ac:dyDescent="0.25">
      <c r="A5594" s="32">
        <f ca="1">Uniform_A+B5594*(Uniform_B-Uniform_A)</f>
        <v>4.3420031858697774</v>
      </c>
      <c r="B5594" s="2">
        <f t="shared" ca="1" si="602"/>
        <v>0.43420031858697772</v>
      </c>
      <c r="C5594" s="4"/>
      <c r="D5594" s="5">
        <f ca="1">IF(E5594&lt;(Driehoek_C-Driehoek_A)/(Driehoek_B-Driehoek_A),Driehoek_A+SQRT(E5594*(Driehoek_B-Driehoek_A)*(Driehoek_C-Driehoek_A)),Driehoek_B-SQRT((1-E5594)*(Driehoek_B-Driehoek_A)*(Driehoek_B-Driehoek_C)))</f>
        <v>4.3278921716389043</v>
      </c>
      <c r="E5594" s="2">
        <f t="shared" ca="1" si="603"/>
        <v>0.3763259554333418</v>
      </c>
      <c r="F5594" s="2"/>
      <c r="G5594" s="15">
        <f ca="1">_xlfn.NORM.INV(H5594,Normaal_Mu,Normaal_Sigma)</f>
        <v>4.2510231026989667</v>
      </c>
      <c r="H5594" s="2">
        <f t="shared" ca="1" si="604"/>
        <v>0.35402047454063035</v>
      </c>
      <c r="I5594" s="2"/>
      <c r="J5594" s="15">
        <f ca="1">-LN(K5594) /NegExp_Labda</f>
        <v>2.8732286022625768</v>
      </c>
      <c r="K5594" s="2">
        <f t="shared" ca="1" si="605"/>
        <v>0.56290425895108354</v>
      </c>
      <c r="L5594" s="2"/>
      <c r="M5594" s="17">
        <f t="shared" ca="1" si="600"/>
        <v>3</v>
      </c>
      <c r="N5594" s="2">
        <f t="shared" ca="1" si="601"/>
        <v>0.21086550746709565</v>
      </c>
      <c r="O5594" s="2"/>
      <c r="P5594" s="31">
        <f t="shared" ca="1" si="606"/>
        <v>3.7588294124940447</v>
      </c>
    </row>
    <row r="5595" spans="1:16" x14ac:dyDescent="0.25">
      <c r="A5595" s="32">
        <f ca="1">Uniform_A+B5595*(Uniform_B-Uniform_A)</f>
        <v>1.9460871918458589</v>
      </c>
      <c r="B5595" s="2">
        <f t="shared" ca="1" si="602"/>
        <v>0.19460871918458589</v>
      </c>
      <c r="C5595" s="4"/>
      <c r="D5595" s="5">
        <f ca="1">IF(E5595&lt;(Driehoek_C-Driehoek_A)/(Driehoek_B-Driehoek_A),Driehoek_A+SQRT(E5595*(Driehoek_B-Driehoek_A)*(Driehoek_C-Driehoek_A)),Driehoek_B-SQRT((1-E5595)*(Driehoek_B-Driehoek_A)*(Driehoek_B-Driehoek_C)))</f>
        <v>3.7885294911722966</v>
      </c>
      <c r="E5595" s="2">
        <f t="shared" ca="1" si="603"/>
        <v>0.22848841005664533</v>
      </c>
      <c r="F5595" s="2"/>
      <c r="G5595" s="15">
        <f ca="1">_xlfn.NORM.INV(H5595,Normaal_Mu,Normaal_Sigma)</f>
        <v>5.0120280352065176</v>
      </c>
      <c r="H5595" s="2">
        <f t="shared" ca="1" si="604"/>
        <v>0.50239923143427956</v>
      </c>
      <c r="I5595" s="2"/>
      <c r="J5595" s="15">
        <f ca="1">-LN(K5595) /NegExp_Labda</f>
        <v>2.6995454413536546</v>
      </c>
      <c r="K5595" s="2">
        <f t="shared" ca="1" si="605"/>
        <v>0.5828012334336049</v>
      </c>
      <c r="L5595" s="2"/>
      <c r="M5595" s="17">
        <f t="shared" ca="1" si="600"/>
        <v>12</v>
      </c>
      <c r="N5595" s="2">
        <f t="shared" ca="1" si="601"/>
        <v>0.99752856972038628</v>
      </c>
      <c r="O5595" s="2"/>
      <c r="P5595" s="31">
        <f t="shared" ca="1" si="606"/>
        <v>5.0892380319156656</v>
      </c>
    </row>
    <row r="5596" spans="1:16" x14ac:dyDescent="0.25">
      <c r="A5596" s="32">
        <f ca="1">Uniform_A+B5596*(Uniform_B-Uniform_A)</f>
        <v>0.19392791718014557</v>
      </c>
      <c r="B5596" s="2">
        <f t="shared" ca="1" si="602"/>
        <v>1.9392791718014557E-2</v>
      </c>
      <c r="C5596" s="4"/>
      <c r="D5596" s="5">
        <f ca="1">IF(E5596&lt;(Driehoek_C-Driehoek_A)/(Driehoek_B-Driehoek_A),Driehoek_A+SQRT(E5596*(Driehoek_B-Driehoek_A)*(Driehoek_C-Driehoek_A)),Driehoek_B-SQRT((1-E5596)*(Driehoek_B-Driehoek_A)*(Driehoek_B-Driehoek_C)))</f>
        <v>3.4598422017447081</v>
      </c>
      <c r="E5596" s="2">
        <f t="shared" ca="1" si="603"/>
        <v>0.1522242324282026</v>
      </c>
      <c r="F5596" s="2"/>
      <c r="G5596" s="15">
        <f ca="1">_xlfn.NORM.INV(H5596,Normaal_Mu,Normaal_Sigma)</f>
        <v>3.7428114573237679</v>
      </c>
      <c r="H5596" s="2">
        <f t="shared" ca="1" si="604"/>
        <v>0.26480735585446868</v>
      </c>
      <c r="I5596" s="2"/>
      <c r="J5596" s="15">
        <f ca="1">-LN(K5596) /NegExp_Labda</f>
        <v>6.3791765512170224</v>
      </c>
      <c r="K5596" s="2">
        <f t="shared" ca="1" si="605"/>
        <v>0.27919765412971898</v>
      </c>
      <c r="L5596" s="2"/>
      <c r="M5596" s="17">
        <f t="shared" ca="1" si="600"/>
        <v>7</v>
      </c>
      <c r="N5596" s="2">
        <f t="shared" ca="1" si="601"/>
        <v>0.81392005704393167</v>
      </c>
      <c r="O5596" s="2"/>
      <c r="P5596" s="31">
        <f t="shared" ca="1" si="606"/>
        <v>4.1551516254931284</v>
      </c>
    </row>
    <row r="5597" spans="1:16" x14ac:dyDescent="0.25">
      <c r="A5597" s="32">
        <f ca="1">Uniform_A+B5597*(Uniform_B-Uniform_A)</f>
        <v>1.9809562438434292</v>
      </c>
      <c r="B5597" s="2">
        <f t="shared" ca="1" si="602"/>
        <v>0.19809562438434292</v>
      </c>
      <c r="C5597" s="4"/>
      <c r="D5597" s="5">
        <f ca="1">IF(E5597&lt;(Driehoek_C-Driehoek_A)/(Driehoek_B-Driehoek_A),Driehoek_A+SQRT(E5597*(Driehoek_B-Driehoek_A)*(Driehoek_C-Driehoek_A)),Driehoek_B-SQRT((1-E5597)*(Driehoek_B-Driehoek_A)*(Driehoek_B-Driehoek_C)))</f>
        <v>6.612173183596159</v>
      </c>
      <c r="E5597" s="2">
        <f t="shared" ca="1" si="603"/>
        <v>0.83709380271036271</v>
      </c>
      <c r="F5597" s="2"/>
      <c r="G5597" s="15">
        <f ca="1">_xlfn.NORM.INV(H5597,Normaal_Mu,Normaal_Sigma)</f>
        <v>3.2594871182599401</v>
      </c>
      <c r="H5597" s="2">
        <f t="shared" ca="1" si="604"/>
        <v>0.19208013888084841</v>
      </c>
      <c r="I5597" s="2"/>
      <c r="J5597" s="15">
        <f ca="1">-LN(K5597) /NegExp_Labda</f>
        <v>1.5975596909341123</v>
      </c>
      <c r="K5597" s="2">
        <f t="shared" ca="1" si="605"/>
        <v>0.72650352918935779</v>
      </c>
      <c r="L5597" s="2"/>
      <c r="M5597" s="17">
        <f t="shared" ca="1" si="600"/>
        <v>6</v>
      </c>
      <c r="N5597" s="2">
        <f t="shared" ca="1" si="601"/>
        <v>0.68219624576852134</v>
      </c>
      <c r="O5597" s="2"/>
      <c r="P5597" s="31">
        <f t="shared" ca="1" si="606"/>
        <v>3.8900352473267281</v>
      </c>
    </row>
    <row r="5598" spans="1:16" x14ac:dyDescent="0.25">
      <c r="A5598" s="32">
        <f ca="1">Uniform_A+B5598*(Uniform_B-Uniform_A)</f>
        <v>7.5258047674364681</v>
      </c>
      <c r="B5598" s="2">
        <f t="shared" ca="1" si="602"/>
        <v>0.75258047674364681</v>
      </c>
      <c r="C5598" s="4"/>
      <c r="D5598" s="5">
        <f ca="1">IF(E5598&lt;(Driehoek_C-Driehoek_A)/(Driehoek_B-Driehoek_A),Driehoek_A+SQRT(E5598*(Driehoek_B-Driehoek_A)*(Driehoek_C-Driehoek_A)),Driehoek_B-SQRT((1-E5598)*(Driehoek_B-Driehoek_A)*(Driehoek_B-Driehoek_C)))</f>
        <v>4.7415138800560275</v>
      </c>
      <c r="E5598" s="2">
        <f t="shared" ca="1" si="603"/>
        <v>0.48186559903555792</v>
      </c>
      <c r="F5598" s="2"/>
      <c r="G5598" s="15">
        <f ca="1">_xlfn.NORM.INV(H5598,Normaal_Mu,Normaal_Sigma)</f>
        <v>5.5018240014037243</v>
      </c>
      <c r="H5598" s="2">
        <f t="shared" ca="1" si="604"/>
        <v>0.59905892702984176</v>
      </c>
      <c r="I5598" s="2"/>
      <c r="J5598" s="15">
        <f ca="1">-LN(K5598) /NegExp_Labda</f>
        <v>3.4092518274898587</v>
      </c>
      <c r="K5598" s="2">
        <f t="shared" ca="1" si="605"/>
        <v>0.50568043251846428</v>
      </c>
      <c r="L5598" s="2"/>
      <c r="M5598" s="17">
        <f t="shared" ca="1" si="600"/>
        <v>8</v>
      </c>
      <c r="N5598" s="2">
        <f t="shared" ca="1" si="601"/>
        <v>0.92344950590009445</v>
      </c>
      <c r="O5598" s="2"/>
      <c r="P5598" s="31">
        <f t="shared" ca="1" si="606"/>
        <v>5.8356788952772156</v>
      </c>
    </row>
    <row r="5599" spans="1:16" x14ac:dyDescent="0.25">
      <c r="A5599" s="32">
        <f ca="1">Uniform_A+B5599*(Uniform_B-Uniform_A)</f>
        <v>9.2887385553213342</v>
      </c>
      <c r="B5599" s="2">
        <f t="shared" ca="1" si="602"/>
        <v>0.92887385553213342</v>
      </c>
      <c r="C5599" s="4"/>
      <c r="D5599" s="5">
        <f ca="1">IF(E5599&lt;(Driehoek_C-Driehoek_A)/(Driehoek_B-Driehoek_A),Driehoek_A+SQRT(E5599*(Driehoek_B-Driehoek_A)*(Driehoek_C-Driehoek_A)),Driehoek_B-SQRT((1-E5599)*(Driehoek_B-Driehoek_A)*(Driehoek_B-Driehoek_C)))</f>
        <v>6.660531496595862</v>
      </c>
      <c r="E5599" s="2">
        <f t="shared" ca="1" si="603"/>
        <v>0.84362534633085728</v>
      </c>
      <c r="F5599" s="2"/>
      <c r="G5599" s="15">
        <f ca="1">_xlfn.NORM.INV(H5599,Normaal_Mu,Normaal_Sigma)</f>
        <v>3.6648915530926049</v>
      </c>
      <c r="H5599" s="2">
        <f t="shared" ca="1" si="604"/>
        <v>0.25220909320465756</v>
      </c>
      <c r="I5599" s="2"/>
      <c r="J5599" s="15">
        <f ca="1">-LN(K5599) /NegExp_Labda</f>
        <v>26.438451708129282</v>
      </c>
      <c r="K5599" s="2">
        <f t="shared" ca="1" si="605"/>
        <v>5.05341846154439E-3</v>
      </c>
      <c r="L5599" s="2"/>
      <c r="M5599" s="17">
        <f t="shared" ca="1" si="600"/>
        <v>9</v>
      </c>
      <c r="N5599" s="2">
        <f t="shared" ca="1" si="601"/>
        <v>0.96364230520575878</v>
      </c>
      <c r="O5599" s="2"/>
      <c r="P5599" s="31">
        <f t="shared" ca="1" si="606"/>
        <v>11.010522662627817</v>
      </c>
    </row>
    <row r="5600" spans="1:16" x14ac:dyDescent="0.25">
      <c r="A5600" s="32">
        <f ca="1">Uniform_A+B5600*(Uniform_B-Uniform_A)</f>
        <v>1.3116406780062717</v>
      </c>
      <c r="B5600" s="2">
        <f t="shared" ca="1" si="602"/>
        <v>0.13116406780062717</v>
      </c>
      <c r="C5600" s="4"/>
      <c r="D5600" s="5">
        <f ca="1">IF(E5600&lt;(Driehoek_C-Driehoek_A)/(Driehoek_B-Driehoek_A),Driehoek_A+SQRT(E5600*(Driehoek_B-Driehoek_A)*(Driehoek_C-Driehoek_A)),Driehoek_B-SQRT((1-E5600)*(Driehoek_B-Driehoek_A)*(Driehoek_B-Driehoek_C)))</f>
        <v>5.7470125703623349</v>
      </c>
      <c r="E5600" s="2">
        <f t="shared" ca="1" si="603"/>
        <v>0.69765922236055256</v>
      </c>
      <c r="F5600" s="2"/>
      <c r="G5600" s="15">
        <f ca="1">_xlfn.NORM.INV(H5600,Normaal_Mu,Normaal_Sigma)</f>
        <v>5.3931769493134398</v>
      </c>
      <c r="H5600" s="2">
        <f t="shared" ca="1" si="604"/>
        <v>0.57792520474858167</v>
      </c>
      <c r="I5600" s="2"/>
      <c r="J5600" s="15">
        <f ca="1">-LN(K5600) /NegExp_Labda</f>
        <v>1.3543087501914437</v>
      </c>
      <c r="K5600" s="2">
        <f t="shared" ca="1" si="605"/>
        <v>0.76272193539479394</v>
      </c>
      <c r="L5600" s="2"/>
      <c r="M5600" s="17">
        <f t="shared" ca="1" si="600"/>
        <v>6</v>
      </c>
      <c r="N5600" s="2">
        <f t="shared" ca="1" si="601"/>
        <v>0.72222972960244725</v>
      </c>
      <c r="O5600" s="2"/>
      <c r="P5600" s="31">
        <f t="shared" ca="1" si="606"/>
        <v>3.9612277895746977</v>
      </c>
    </row>
    <row r="5601" spans="1:16" x14ac:dyDescent="0.25">
      <c r="A5601" s="32">
        <f ca="1">Uniform_A+B5601*(Uniform_B-Uniform_A)</f>
        <v>9.8118596476637272</v>
      </c>
      <c r="B5601" s="2">
        <f t="shared" ca="1" si="602"/>
        <v>0.98118596476637276</v>
      </c>
      <c r="C5601" s="4"/>
      <c r="D5601" s="5">
        <f ca="1">IF(E5601&lt;(Driehoek_C-Driehoek_A)/(Driehoek_B-Driehoek_A),Driehoek_A+SQRT(E5601*(Driehoek_B-Driehoek_A)*(Driehoek_C-Driehoek_A)),Driehoek_B-SQRT((1-E5601)*(Driehoek_B-Driehoek_A)*(Driehoek_B-Driehoek_C)))</f>
        <v>7.6854528053895725</v>
      </c>
      <c r="E5601" s="2">
        <f t="shared" ca="1" si="603"/>
        <v>0.95062759066119584</v>
      </c>
      <c r="F5601" s="2"/>
      <c r="G5601" s="15">
        <f ca="1">_xlfn.NORM.INV(H5601,Normaal_Mu,Normaal_Sigma)</f>
        <v>6.2745520320831254</v>
      </c>
      <c r="H5601" s="2">
        <f t="shared" ca="1" si="604"/>
        <v>0.7380274647249695</v>
      </c>
      <c r="I5601" s="2"/>
      <c r="J5601" s="15">
        <f ca="1">-LN(K5601) /NegExp_Labda</f>
        <v>1.0747682336257205</v>
      </c>
      <c r="K5601" s="2">
        <f t="shared" ca="1" si="605"/>
        <v>0.80657882688087745</v>
      </c>
      <c r="L5601" s="2"/>
      <c r="M5601" s="17">
        <f t="shared" ca="1" si="600"/>
        <v>6</v>
      </c>
      <c r="N5601" s="2">
        <f t="shared" ca="1" si="601"/>
        <v>0.70189226168079977</v>
      </c>
      <c r="O5601" s="2"/>
      <c r="P5601" s="31">
        <f t="shared" ca="1" si="606"/>
        <v>6.1693265437524296</v>
      </c>
    </row>
    <row r="5602" spans="1:16" x14ac:dyDescent="0.25">
      <c r="A5602" s="32">
        <f ca="1">Uniform_A+B5602*(Uniform_B-Uniform_A)</f>
        <v>1.2494147468502759</v>
      </c>
      <c r="B5602" s="2">
        <f t="shared" ca="1" si="602"/>
        <v>0.12494147468502759</v>
      </c>
      <c r="C5602" s="4"/>
      <c r="D5602" s="5">
        <f ca="1">IF(E5602&lt;(Driehoek_C-Driehoek_A)/(Driehoek_B-Driehoek_A),Driehoek_A+SQRT(E5602*(Driehoek_B-Driehoek_A)*(Driehoek_C-Driehoek_A)),Driehoek_B-SQRT((1-E5602)*(Driehoek_B-Driehoek_A)*(Driehoek_B-Driehoek_C)))</f>
        <v>3.979431373177968</v>
      </c>
      <c r="E5602" s="2">
        <f t="shared" ca="1" si="603"/>
        <v>0.27986775436580114</v>
      </c>
      <c r="F5602" s="2"/>
      <c r="G5602" s="15">
        <f ca="1">_xlfn.NORM.INV(H5602,Normaal_Mu,Normaal_Sigma)</f>
        <v>5.609829688298702</v>
      </c>
      <c r="H5602" s="2">
        <f t="shared" ca="1" si="604"/>
        <v>0.61978449510016853</v>
      </c>
      <c r="I5602" s="2"/>
      <c r="J5602" s="15">
        <f ca="1">-LN(K5602) /NegExp_Labda</f>
        <v>0.77330366069720291</v>
      </c>
      <c r="K5602" s="2">
        <f t="shared" ca="1" si="605"/>
        <v>0.85670578092204497</v>
      </c>
      <c r="L5602" s="2"/>
      <c r="M5602" s="17">
        <f t="shared" ca="1" si="600"/>
        <v>8</v>
      </c>
      <c r="N5602" s="2">
        <f t="shared" ca="1" si="601"/>
        <v>0.90111177673434006</v>
      </c>
      <c r="O5602" s="2"/>
      <c r="P5602" s="31">
        <f t="shared" ca="1" si="606"/>
        <v>3.92239589380483</v>
      </c>
    </row>
    <row r="5603" spans="1:16" x14ac:dyDescent="0.25">
      <c r="A5603" s="32">
        <f ca="1">Uniform_A+B5603*(Uniform_B-Uniform_A)</f>
        <v>9.5871633980035238</v>
      </c>
      <c r="B5603" s="2">
        <f t="shared" ca="1" si="602"/>
        <v>0.95871633980035242</v>
      </c>
      <c r="C5603" s="4"/>
      <c r="D5603" s="5">
        <f ca="1">IF(E5603&lt;(Driehoek_C-Driehoek_A)/(Driehoek_B-Driehoek_A),Driehoek_A+SQRT(E5603*(Driehoek_B-Driehoek_A)*(Driehoek_C-Driehoek_A)),Driehoek_B-SQRT((1-E5603)*(Driehoek_B-Driehoek_A)*(Driehoek_B-Driehoek_C)))</f>
        <v>3.2379483261302822</v>
      </c>
      <c r="E5603" s="2">
        <f t="shared" ca="1" si="603"/>
        <v>0.10946543272634057</v>
      </c>
      <c r="F5603" s="2"/>
      <c r="G5603" s="15">
        <f ca="1">_xlfn.NORM.INV(H5603,Normaal_Mu,Normaal_Sigma)</f>
        <v>7.2444196428352363</v>
      </c>
      <c r="H5603" s="2">
        <f t="shared" ca="1" si="604"/>
        <v>0.86911338114875847</v>
      </c>
      <c r="I5603" s="2"/>
      <c r="J5603" s="15">
        <f ca="1">-LN(K5603) /NegExp_Labda</f>
        <v>8.9670865739887606</v>
      </c>
      <c r="K5603" s="2">
        <f t="shared" ca="1" si="605"/>
        <v>0.16639058798286099</v>
      </c>
      <c r="L5603" s="2"/>
      <c r="M5603" s="17">
        <f t="shared" ca="1" si="600"/>
        <v>2</v>
      </c>
      <c r="N5603" s="2">
        <f t="shared" ca="1" si="601"/>
        <v>9.8792008453693403E-2</v>
      </c>
      <c r="O5603" s="2"/>
      <c r="P5603" s="31">
        <f t="shared" ca="1" si="606"/>
        <v>6.2073235881915609</v>
      </c>
    </row>
    <row r="5604" spans="1:16" x14ac:dyDescent="0.25">
      <c r="A5604" s="32">
        <f ca="1">Uniform_A+B5604*(Uniform_B-Uniform_A)</f>
        <v>6.6284304147186859</v>
      </c>
      <c r="B5604" s="2">
        <f t="shared" ca="1" si="602"/>
        <v>0.66284304147186857</v>
      </c>
      <c r="C5604" s="4"/>
      <c r="D5604" s="5">
        <f ca="1">IF(E5604&lt;(Driehoek_C-Driehoek_A)/(Driehoek_B-Driehoek_A),Driehoek_A+SQRT(E5604*(Driehoek_B-Driehoek_A)*(Driehoek_C-Driehoek_A)),Driehoek_B-SQRT((1-E5604)*(Driehoek_B-Driehoek_A)*(Driehoek_B-Driehoek_C)))</f>
        <v>4.486314808181044</v>
      </c>
      <c r="E5604" s="2">
        <f t="shared" ca="1" si="603"/>
        <v>0.4179041711186936</v>
      </c>
      <c r="F5604" s="2"/>
      <c r="G5604" s="15">
        <f ca="1">_xlfn.NORM.INV(H5604,Normaal_Mu,Normaal_Sigma)</f>
        <v>6.4767397995012006</v>
      </c>
      <c r="H5604" s="2">
        <f t="shared" ca="1" si="604"/>
        <v>0.7698551497029088</v>
      </c>
      <c r="I5604" s="2"/>
      <c r="J5604" s="15">
        <f ca="1">-LN(K5604) /NegExp_Labda</f>
        <v>3.5438084010392394</v>
      </c>
      <c r="K5604" s="2">
        <f t="shared" ca="1" si="605"/>
        <v>0.49225338730945489</v>
      </c>
      <c r="L5604" s="2"/>
      <c r="M5604" s="17">
        <f t="shared" ca="1" si="600"/>
        <v>6</v>
      </c>
      <c r="N5604" s="2">
        <f t="shared" ca="1" si="601"/>
        <v>0.66181164188040642</v>
      </c>
      <c r="O5604" s="2"/>
      <c r="P5604" s="31">
        <f t="shared" ca="1" si="606"/>
        <v>5.427058684688034</v>
      </c>
    </row>
    <row r="5605" spans="1:16" x14ac:dyDescent="0.25">
      <c r="A5605" s="32">
        <f ca="1">Uniform_A+B5605*(Uniform_B-Uniform_A)</f>
        <v>0.37963262830326805</v>
      </c>
      <c r="B5605" s="2">
        <f t="shared" ca="1" si="602"/>
        <v>3.7963262830326805E-2</v>
      </c>
      <c r="C5605" s="4"/>
      <c r="D5605" s="5">
        <f ca="1">IF(E5605&lt;(Driehoek_C-Driehoek_A)/(Driehoek_B-Driehoek_A),Driehoek_A+SQRT(E5605*(Driehoek_B-Driehoek_A)*(Driehoek_C-Driehoek_A)),Driehoek_B-SQRT((1-E5605)*(Driehoek_B-Driehoek_A)*(Driehoek_B-Driehoek_C)))</f>
        <v>5.5436149308068901</v>
      </c>
      <c r="E5605" s="2">
        <f t="shared" ca="1" si="603"/>
        <v>0.65866863581311252</v>
      </c>
      <c r="F5605" s="2"/>
      <c r="G5605" s="15">
        <f ca="1">_xlfn.NORM.INV(H5605,Normaal_Mu,Normaal_Sigma)</f>
        <v>3.0957898492822622</v>
      </c>
      <c r="H5605" s="2">
        <f t="shared" ca="1" si="604"/>
        <v>0.17052184765286016</v>
      </c>
      <c r="I5605" s="2"/>
      <c r="J5605" s="15">
        <f ca="1">-LN(K5605) /NegExp_Labda</f>
        <v>1.4190183323727146</v>
      </c>
      <c r="K5605" s="2">
        <f t="shared" ca="1" si="605"/>
        <v>0.7529144525447401</v>
      </c>
      <c r="L5605" s="2"/>
      <c r="M5605" s="17">
        <f t="shared" ca="1" si="600"/>
        <v>2</v>
      </c>
      <c r="N5605" s="2">
        <f t="shared" ca="1" si="601"/>
        <v>0.10414372653874726</v>
      </c>
      <c r="O5605" s="2"/>
      <c r="P5605" s="31">
        <f t="shared" ca="1" si="606"/>
        <v>2.4876111481530274</v>
      </c>
    </row>
    <row r="5606" spans="1:16" x14ac:dyDescent="0.25">
      <c r="A5606" s="32">
        <f ca="1">Uniform_A+B5606*(Uniform_B-Uniform_A)</f>
        <v>8.3104403746736342</v>
      </c>
      <c r="B5606" s="2">
        <f t="shared" ca="1" si="602"/>
        <v>0.83104403746736344</v>
      </c>
      <c r="C5606" s="4"/>
      <c r="D5606" s="5">
        <f ca="1">IF(E5606&lt;(Driehoek_C-Driehoek_A)/(Driehoek_B-Driehoek_A),Driehoek_A+SQRT(E5606*(Driehoek_B-Driehoek_A)*(Driehoek_C-Driehoek_A)),Driehoek_B-SQRT((1-E5606)*(Driehoek_B-Driehoek_A)*(Driehoek_B-Driehoek_C)))</f>
        <v>4.4128735591942982</v>
      </c>
      <c r="E5606" s="2">
        <f t="shared" ca="1" si="603"/>
        <v>0.39880774331603452</v>
      </c>
      <c r="F5606" s="2"/>
      <c r="G5606" s="15">
        <f ca="1">_xlfn.NORM.INV(H5606,Normaal_Mu,Normaal_Sigma)</f>
        <v>6.9737017197265185</v>
      </c>
      <c r="H5606" s="2">
        <f t="shared" ca="1" si="604"/>
        <v>0.83814212135184085</v>
      </c>
      <c r="I5606" s="2"/>
      <c r="J5606" s="15">
        <f ca="1">-LN(K5606) /NegExp_Labda</f>
        <v>5.9970580780965896</v>
      </c>
      <c r="K5606" s="2">
        <f t="shared" ca="1" si="605"/>
        <v>0.30137148202841268</v>
      </c>
      <c r="L5606" s="2"/>
      <c r="M5606" s="17">
        <f t="shared" ca="1" si="600"/>
        <v>6</v>
      </c>
      <c r="N5606" s="2">
        <f t="shared" ca="1" si="601"/>
        <v>0.65825989960428044</v>
      </c>
      <c r="O5606" s="2"/>
      <c r="P5606" s="31">
        <f t="shared" ca="1" si="606"/>
        <v>6.3388147463382074</v>
      </c>
    </row>
    <row r="5607" spans="1:16" x14ac:dyDescent="0.25">
      <c r="A5607" s="32">
        <f ca="1">Uniform_A+B5607*(Uniform_B-Uniform_A)</f>
        <v>4.6783845731699536</v>
      </c>
      <c r="B5607" s="2">
        <f t="shared" ca="1" si="602"/>
        <v>0.46783845731699536</v>
      </c>
      <c r="C5607" s="4"/>
      <c r="D5607" s="5">
        <f ca="1">IF(E5607&lt;(Driehoek_C-Driehoek_A)/(Driehoek_B-Driehoek_A),Driehoek_A+SQRT(E5607*(Driehoek_B-Driehoek_A)*(Driehoek_C-Driehoek_A)),Driehoek_B-SQRT((1-E5607)*(Driehoek_B-Driehoek_A)*(Driehoek_B-Driehoek_C)))</f>
        <v>7.0126981382044793</v>
      </c>
      <c r="E5607" s="2">
        <f t="shared" ca="1" si="603"/>
        <v>0.88716089457440162</v>
      </c>
      <c r="F5607" s="2"/>
      <c r="G5607" s="15">
        <f ca="1">_xlfn.NORM.INV(H5607,Normaal_Mu,Normaal_Sigma)</f>
        <v>2.9949517142183333</v>
      </c>
      <c r="H5607" s="2">
        <f t="shared" ca="1" si="604"/>
        <v>0.15804525608027031</v>
      </c>
      <c r="I5607" s="2"/>
      <c r="J5607" s="15">
        <f ca="1">-LN(K5607) /NegExp_Labda</f>
        <v>9.6786989503814578</v>
      </c>
      <c r="K5607" s="2">
        <f t="shared" ca="1" si="605"/>
        <v>0.14431746469387929</v>
      </c>
      <c r="L5607" s="2"/>
      <c r="M5607" s="17">
        <f t="shared" ca="1" si="600"/>
        <v>1</v>
      </c>
      <c r="N5607" s="2">
        <f t="shared" ca="1" si="601"/>
        <v>2.2107480380631261E-2</v>
      </c>
      <c r="O5607" s="2"/>
      <c r="P5607" s="31">
        <f t="shared" ca="1" si="606"/>
        <v>5.0729466751948449</v>
      </c>
    </row>
    <row r="5608" spans="1:16" x14ac:dyDescent="0.25">
      <c r="A5608" s="32">
        <f ca="1">Uniform_A+B5608*(Uniform_B-Uniform_A)</f>
        <v>0.88381317534130255</v>
      </c>
      <c r="B5608" s="2">
        <f t="shared" ca="1" si="602"/>
        <v>8.8381317534130255E-2</v>
      </c>
      <c r="C5608" s="4"/>
      <c r="D5608" s="5">
        <f ca="1">IF(E5608&lt;(Driehoek_C-Driehoek_A)/(Driehoek_B-Driehoek_A),Driehoek_A+SQRT(E5608*(Driehoek_B-Driehoek_A)*(Driehoek_C-Driehoek_A)),Driehoek_B-SQRT((1-E5608)*(Driehoek_B-Driehoek_A)*(Driehoek_B-Driehoek_C)))</f>
        <v>3.0095667529278707</v>
      </c>
      <c r="E5608" s="2">
        <f t="shared" ca="1" si="603"/>
        <v>7.280178775838031E-2</v>
      </c>
      <c r="F5608" s="2"/>
      <c r="G5608" s="15">
        <f ca="1">_xlfn.NORM.INV(H5608,Normaal_Mu,Normaal_Sigma)</f>
        <v>5.8350587579151796</v>
      </c>
      <c r="H5608" s="2">
        <f t="shared" ca="1" si="604"/>
        <v>0.66185438005767627</v>
      </c>
      <c r="I5608" s="2"/>
      <c r="J5608" s="15">
        <f ca="1">-LN(K5608) /NegExp_Labda</f>
        <v>2.7729566071845366</v>
      </c>
      <c r="K5608" s="2">
        <f t="shared" ca="1" si="605"/>
        <v>0.57430692017003315</v>
      </c>
      <c r="L5608" s="2"/>
      <c r="M5608" s="17">
        <f t="shared" ca="1" si="600"/>
        <v>5</v>
      </c>
      <c r="N5608" s="2">
        <f t="shared" ca="1" si="601"/>
        <v>0.59895551839900529</v>
      </c>
      <c r="O5608" s="2"/>
      <c r="P5608" s="31">
        <f t="shared" ca="1" si="606"/>
        <v>3.5002790586737773</v>
      </c>
    </row>
    <row r="5609" spans="1:16" x14ac:dyDescent="0.25">
      <c r="A5609" s="32">
        <f ca="1">Uniform_A+B5609*(Uniform_B-Uniform_A)</f>
        <v>8.6010563681314487</v>
      </c>
      <c r="B5609" s="2">
        <f t="shared" ca="1" si="602"/>
        <v>0.86010563681314489</v>
      </c>
      <c r="C5609" s="4"/>
      <c r="D5609" s="5">
        <f ca="1">IF(E5609&lt;(Driehoek_C-Driehoek_A)/(Driehoek_B-Driehoek_A),Driehoek_A+SQRT(E5609*(Driehoek_B-Driehoek_A)*(Driehoek_C-Driehoek_A)),Driehoek_B-SQRT((1-E5609)*(Driehoek_B-Driehoek_A)*(Driehoek_B-Driehoek_C)))</f>
        <v>5.6305342710847004</v>
      </c>
      <c r="E5609" s="2">
        <f t="shared" ca="1" si="603"/>
        <v>0.67562002004757971</v>
      </c>
      <c r="F5609" s="2"/>
      <c r="G5609" s="15">
        <f ca="1">_xlfn.NORM.INV(H5609,Normaal_Mu,Normaal_Sigma)</f>
        <v>6.2712763849931754</v>
      </c>
      <c r="H5609" s="2">
        <f t="shared" ca="1" si="604"/>
        <v>0.73749386493007352</v>
      </c>
      <c r="I5609" s="2"/>
      <c r="J5609" s="15">
        <f ca="1">-LN(K5609) /NegExp_Labda</f>
        <v>16.378838782727243</v>
      </c>
      <c r="K5609" s="2">
        <f t="shared" ca="1" si="605"/>
        <v>3.7787846223172994E-2</v>
      </c>
      <c r="L5609" s="2"/>
      <c r="M5609" s="17">
        <f t="shared" ca="1" si="600"/>
        <v>5</v>
      </c>
      <c r="N5609" s="2">
        <f t="shared" ca="1" si="601"/>
        <v>0.51046012380950534</v>
      </c>
      <c r="O5609" s="2"/>
      <c r="P5609" s="31">
        <f t="shared" ca="1" si="606"/>
        <v>8.3763411613873124</v>
      </c>
    </row>
    <row r="5610" spans="1:16" x14ac:dyDescent="0.25">
      <c r="A5610" s="32">
        <f ca="1">Uniform_A+B5610*(Uniform_B-Uniform_A)</f>
        <v>2.7033262195442695</v>
      </c>
      <c r="B5610" s="2">
        <f t="shared" ca="1" si="602"/>
        <v>0.27033262195442698</v>
      </c>
      <c r="C5610" s="4"/>
      <c r="D5610" s="5">
        <f ca="1">IF(E5610&lt;(Driehoek_C-Driehoek_A)/(Driehoek_B-Driehoek_A),Driehoek_A+SQRT(E5610*(Driehoek_B-Driehoek_A)*(Driehoek_C-Driehoek_A)),Driehoek_B-SQRT((1-E5610)*(Driehoek_B-Driehoek_A)*(Driehoek_B-Driehoek_C)))</f>
        <v>5.255780849937997</v>
      </c>
      <c r="E5610" s="2">
        <f t="shared" ca="1" si="603"/>
        <v>0.59945208446597054</v>
      </c>
      <c r="F5610" s="2"/>
      <c r="G5610" s="15">
        <f ca="1">_xlfn.NORM.INV(H5610,Normaal_Mu,Normaal_Sigma)</f>
        <v>3.4686284290113205</v>
      </c>
      <c r="H5610" s="2">
        <f t="shared" ca="1" si="604"/>
        <v>0.22193164344942395</v>
      </c>
      <c r="I5610" s="2"/>
      <c r="J5610" s="15">
        <f ca="1">-LN(K5610) /NegExp_Labda</f>
        <v>5.8378345413924331</v>
      </c>
      <c r="K5610" s="2">
        <f t="shared" ca="1" si="605"/>
        <v>0.31112301192254699</v>
      </c>
      <c r="L5610" s="2"/>
      <c r="M5610" s="17">
        <f t="shared" ca="1" si="600"/>
        <v>6</v>
      </c>
      <c r="N5610" s="2">
        <f t="shared" ca="1" si="601"/>
        <v>0.6255738805935539</v>
      </c>
      <c r="O5610" s="2"/>
      <c r="P5610" s="31">
        <f t="shared" ca="1" si="606"/>
        <v>4.6531140079772033</v>
      </c>
    </row>
    <row r="5611" spans="1:16" x14ac:dyDescent="0.25">
      <c r="A5611" s="32">
        <f ca="1">Uniform_A+B5611*(Uniform_B-Uniform_A)</f>
        <v>0.12705424783789332</v>
      </c>
      <c r="B5611" s="2">
        <f t="shared" ca="1" si="602"/>
        <v>1.2705424783789332E-2</v>
      </c>
      <c r="C5611" s="4"/>
      <c r="D5611" s="5">
        <f ca="1">IF(E5611&lt;(Driehoek_C-Driehoek_A)/(Driehoek_B-Driehoek_A),Driehoek_A+SQRT(E5611*(Driehoek_B-Driehoek_A)*(Driehoek_C-Driehoek_A)),Driehoek_B-SQRT((1-E5611)*(Driehoek_B-Driehoek_A)*(Driehoek_B-Driehoek_C)))</f>
        <v>5.822131935502922</v>
      </c>
      <c r="E5611" s="2">
        <f t="shared" ca="1" si="603"/>
        <v>0.71146155898998831</v>
      </c>
      <c r="F5611" s="2"/>
      <c r="G5611" s="15">
        <f ca="1">_xlfn.NORM.INV(H5611,Normaal_Mu,Normaal_Sigma)</f>
        <v>1.3080803054432923</v>
      </c>
      <c r="H5611" s="2">
        <f t="shared" ca="1" si="604"/>
        <v>3.2449017893477317E-2</v>
      </c>
      <c r="I5611" s="2"/>
      <c r="J5611" s="15">
        <f ca="1">-LN(K5611) /NegExp_Labda</f>
        <v>1.7217533498207029</v>
      </c>
      <c r="K5611" s="2">
        <f t="shared" ca="1" si="605"/>
        <v>0.70868037155092967</v>
      </c>
      <c r="L5611" s="2"/>
      <c r="M5611" s="17">
        <f t="shared" ca="1" si="600"/>
        <v>4</v>
      </c>
      <c r="N5611" s="2">
        <f t="shared" ca="1" si="601"/>
        <v>0.37641748001459818</v>
      </c>
      <c r="O5611" s="2"/>
      <c r="P5611" s="31">
        <f t="shared" ca="1" si="606"/>
        <v>2.5958039677209621</v>
      </c>
    </row>
    <row r="5612" spans="1:16" x14ac:dyDescent="0.25">
      <c r="A5612" s="32">
        <f ca="1">Uniform_A+B5612*(Uniform_B-Uniform_A)</f>
        <v>3.1213229162382881</v>
      </c>
      <c r="B5612" s="2">
        <f t="shared" ca="1" si="602"/>
        <v>0.31213229162382883</v>
      </c>
      <c r="C5612" s="4"/>
      <c r="D5612" s="5">
        <f ca="1">IF(E5612&lt;(Driehoek_C-Driehoek_A)/(Driehoek_B-Driehoek_A),Driehoek_A+SQRT(E5612*(Driehoek_B-Driehoek_A)*(Driehoek_C-Driehoek_A)),Driehoek_B-SQRT((1-E5612)*(Driehoek_B-Driehoek_A)*(Driehoek_B-Driehoek_C)))</f>
        <v>4.6705559186692076</v>
      </c>
      <c r="E5612" s="2">
        <f t="shared" ca="1" si="603"/>
        <v>0.46445468418942204</v>
      </c>
      <c r="F5612" s="2"/>
      <c r="G5612" s="15">
        <f ca="1">_xlfn.NORM.INV(H5612,Normaal_Mu,Normaal_Sigma)</f>
        <v>5.0294633777586171</v>
      </c>
      <c r="H5612" s="2">
        <f t="shared" ca="1" si="604"/>
        <v>0.50587688098551897</v>
      </c>
      <c r="I5612" s="2"/>
      <c r="J5612" s="15">
        <f ca="1">-LN(K5612) /NegExp_Labda</f>
        <v>11.376649270357264</v>
      </c>
      <c r="K5612" s="2">
        <f t="shared" ca="1" si="605"/>
        <v>0.10276300604823385</v>
      </c>
      <c r="L5612" s="2"/>
      <c r="M5612" s="17">
        <f t="shared" ca="1" si="600"/>
        <v>3</v>
      </c>
      <c r="N5612" s="2">
        <f t="shared" ca="1" si="601"/>
        <v>0.12943782556372319</v>
      </c>
      <c r="O5612" s="2"/>
      <c r="P5612" s="31">
        <f t="shared" ca="1" si="606"/>
        <v>5.4395982966046761</v>
      </c>
    </row>
    <row r="5613" spans="1:16" x14ac:dyDescent="0.25">
      <c r="A5613" s="32">
        <f ca="1">Uniform_A+B5613*(Uniform_B-Uniform_A)</f>
        <v>8.094637582790817</v>
      </c>
      <c r="B5613" s="2">
        <f t="shared" ca="1" si="602"/>
        <v>0.80946375827908179</v>
      </c>
      <c r="C5613" s="4"/>
      <c r="D5613" s="5">
        <f ca="1">IF(E5613&lt;(Driehoek_C-Driehoek_A)/(Driehoek_B-Driehoek_A),Driehoek_A+SQRT(E5613*(Driehoek_B-Driehoek_A)*(Driehoek_C-Driehoek_A)),Driehoek_B-SQRT((1-E5613)*(Driehoek_B-Driehoek_A)*(Driehoek_B-Driehoek_C)))</f>
        <v>3.6173057643532118</v>
      </c>
      <c r="E5613" s="2">
        <f t="shared" ca="1" si="603"/>
        <v>0.18683413824358042</v>
      </c>
      <c r="F5613" s="2"/>
      <c r="G5613" s="15">
        <f ca="1">_xlfn.NORM.INV(H5613,Normaal_Mu,Normaal_Sigma)</f>
        <v>6.8229271761777497</v>
      </c>
      <c r="H5613" s="2">
        <f t="shared" ca="1" si="604"/>
        <v>0.81897441875842181</v>
      </c>
      <c r="I5613" s="2"/>
      <c r="J5613" s="15">
        <f ca="1">-LN(K5613) /NegExp_Labda</f>
        <v>7.0402743819085929</v>
      </c>
      <c r="K5613" s="2">
        <f t="shared" ca="1" si="605"/>
        <v>0.24461863417812169</v>
      </c>
      <c r="L5613" s="2"/>
      <c r="M5613" s="17">
        <f t="shared" ref="M5613:M5676" ca="1" si="607">VLOOKUP(N5613,$S$5:$T$105,2,TRUE)</f>
        <v>4</v>
      </c>
      <c r="N5613" s="2">
        <f t="shared" ca="1" si="601"/>
        <v>0.2759582465220316</v>
      </c>
      <c r="O5613" s="2"/>
      <c r="P5613" s="31">
        <f t="shared" ca="1" si="606"/>
        <v>5.9150289810460741</v>
      </c>
    </row>
    <row r="5614" spans="1:16" x14ac:dyDescent="0.25">
      <c r="A5614" s="32">
        <f ca="1">Uniform_A+B5614*(Uniform_B-Uniform_A)</f>
        <v>4.1685528756717556</v>
      </c>
      <c r="B5614" s="2">
        <f t="shared" ca="1" si="602"/>
        <v>0.4168552875671756</v>
      </c>
      <c r="C5614" s="4"/>
      <c r="D5614" s="5">
        <f ca="1">IF(E5614&lt;(Driehoek_C-Driehoek_A)/(Driehoek_B-Driehoek_A),Driehoek_A+SQRT(E5614*(Driehoek_B-Driehoek_A)*(Driehoek_C-Driehoek_A)),Driehoek_B-SQRT((1-E5614)*(Driehoek_B-Driehoek_A)*(Driehoek_B-Driehoek_C)))</f>
        <v>3.5265874372581574</v>
      </c>
      <c r="E5614" s="2">
        <f t="shared" ca="1" si="603"/>
        <v>0.16646208597103063</v>
      </c>
      <c r="F5614" s="2"/>
      <c r="G5614" s="15">
        <f ca="1">_xlfn.NORM.INV(H5614,Normaal_Mu,Normaal_Sigma)</f>
        <v>4.7730704534745767</v>
      </c>
      <c r="H5614" s="2">
        <f t="shared" ca="1" si="604"/>
        <v>0.45483104477488956</v>
      </c>
      <c r="I5614" s="2"/>
      <c r="J5614" s="15">
        <f ca="1">-LN(K5614) /NegExp_Labda</f>
        <v>4.3976398733796183</v>
      </c>
      <c r="K5614" s="2">
        <f t="shared" ca="1" si="605"/>
        <v>0.41497874593561668</v>
      </c>
      <c r="L5614" s="2"/>
      <c r="M5614" s="17">
        <f t="shared" ca="1" si="607"/>
        <v>9</v>
      </c>
      <c r="N5614" s="2">
        <f t="shared" ca="1" si="601"/>
        <v>0.9586869958837726</v>
      </c>
      <c r="O5614" s="2"/>
      <c r="P5614" s="31">
        <f t="shared" ca="1" si="606"/>
        <v>5.173170127956821</v>
      </c>
    </row>
    <row r="5615" spans="1:16" x14ac:dyDescent="0.25">
      <c r="A5615" s="32">
        <f ca="1">Uniform_A+B5615*(Uniform_B-Uniform_A)</f>
        <v>7.3005579971477408</v>
      </c>
      <c r="B5615" s="2">
        <f t="shared" ca="1" si="602"/>
        <v>0.73005579971477408</v>
      </c>
      <c r="C5615" s="4"/>
      <c r="D5615" s="5">
        <f ca="1">IF(E5615&lt;(Driehoek_C-Driehoek_A)/(Driehoek_B-Driehoek_A),Driehoek_A+SQRT(E5615*(Driehoek_B-Driehoek_A)*(Driehoek_C-Driehoek_A)),Driehoek_B-SQRT((1-E5615)*(Driehoek_B-Driehoek_A)*(Driehoek_B-Driehoek_C)))</f>
        <v>6.9704538784494146</v>
      </c>
      <c r="E5615" s="2">
        <f t="shared" ca="1" si="603"/>
        <v>0.88231264401425646</v>
      </c>
      <c r="F5615" s="2"/>
      <c r="G5615" s="15">
        <f ca="1">_xlfn.NORM.INV(H5615,Normaal_Mu,Normaal_Sigma)</f>
        <v>6.4563444935087286</v>
      </c>
      <c r="H5615" s="2">
        <f t="shared" ca="1" si="604"/>
        <v>0.76674592368755246</v>
      </c>
      <c r="I5615" s="2"/>
      <c r="J5615" s="15">
        <f ca="1">-LN(K5615) /NegExp_Labda</f>
        <v>6.196454966988911E-2</v>
      </c>
      <c r="K5615" s="2">
        <f t="shared" ca="1" si="605"/>
        <v>0.98768356592885098</v>
      </c>
      <c r="L5615" s="2"/>
      <c r="M5615" s="17">
        <f t="shared" ca="1" si="607"/>
        <v>2</v>
      </c>
      <c r="N5615" s="2">
        <f t="shared" ca="1" si="601"/>
        <v>6.9559159191249664E-2</v>
      </c>
      <c r="O5615" s="2"/>
      <c r="P5615" s="31">
        <f t="shared" ca="1" si="606"/>
        <v>4.5578641837551546</v>
      </c>
    </row>
    <row r="5616" spans="1:16" x14ac:dyDescent="0.25">
      <c r="A5616" s="32">
        <f ca="1">Uniform_A+B5616*(Uniform_B-Uniform_A)</f>
        <v>4.8312130473368597</v>
      </c>
      <c r="B5616" s="2">
        <f t="shared" ca="1" si="602"/>
        <v>0.48312130473368597</v>
      </c>
      <c r="C5616" s="4"/>
      <c r="D5616" s="5">
        <f ca="1">IF(E5616&lt;(Driehoek_C-Driehoek_A)/(Driehoek_B-Driehoek_A),Driehoek_A+SQRT(E5616*(Driehoek_B-Driehoek_A)*(Driehoek_C-Driehoek_A)),Driehoek_B-SQRT((1-E5616)*(Driehoek_B-Driehoek_A)*(Driehoek_B-Driehoek_C)))</f>
        <v>2.2634446908456649</v>
      </c>
      <c r="E5616" s="2">
        <f t="shared" ca="1" si="603"/>
        <v>4.9573646524834203E-3</v>
      </c>
      <c r="F5616" s="2"/>
      <c r="G5616" s="15">
        <f ca="1">_xlfn.NORM.INV(H5616,Normaal_Mu,Normaal_Sigma)</f>
        <v>4.6417474768664642</v>
      </c>
      <c r="H5616" s="2">
        <f t="shared" ca="1" si="604"/>
        <v>0.42891928086985975</v>
      </c>
      <c r="I5616" s="2"/>
      <c r="J5616" s="15">
        <f ca="1">-LN(K5616) /NegExp_Labda</f>
        <v>18.11008195230362</v>
      </c>
      <c r="K5616" s="2">
        <f t="shared" ca="1" si="605"/>
        <v>2.6728726569580141E-2</v>
      </c>
      <c r="L5616" s="2"/>
      <c r="M5616" s="17">
        <f t="shared" ca="1" si="607"/>
        <v>8</v>
      </c>
      <c r="N5616" s="2">
        <f t="shared" ca="1" si="601"/>
        <v>0.91446440290276798</v>
      </c>
      <c r="O5616" s="2"/>
      <c r="P5616" s="31">
        <f t="shared" ca="1" si="606"/>
        <v>7.5692974334705214</v>
      </c>
    </row>
    <row r="5617" spans="1:16" x14ac:dyDescent="0.25">
      <c r="A5617" s="32">
        <f ca="1">Uniform_A+B5617*(Uniform_B-Uniform_A)</f>
        <v>6.3039344938595114</v>
      </c>
      <c r="B5617" s="2">
        <f t="shared" ca="1" si="602"/>
        <v>0.6303934493859511</v>
      </c>
      <c r="C5617" s="4"/>
      <c r="D5617" s="5">
        <f ca="1">IF(E5617&lt;(Driehoek_C-Driehoek_A)/(Driehoek_B-Driehoek_A),Driehoek_A+SQRT(E5617*(Driehoek_B-Driehoek_A)*(Driehoek_C-Driehoek_A)),Driehoek_B-SQRT((1-E5617)*(Driehoek_B-Driehoek_A)*(Driehoek_B-Driehoek_C)))</f>
        <v>7.8421803096977385</v>
      </c>
      <c r="E5617" s="2">
        <f t="shared" ca="1" si="603"/>
        <v>0.96169867327852498</v>
      </c>
      <c r="F5617" s="2"/>
      <c r="G5617" s="15">
        <f ca="1">_xlfn.NORM.INV(H5617,Normaal_Mu,Normaal_Sigma)</f>
        <v>2.6970083965111087</v>
      </c>
      <c r="H5617" s="2">
        <f t="shared" ca="1" si="604"/>
        <v>0.12476416071077234</v>
      </c>
      <c r="I5617" s="2"/>
      <c r="J5617" s="15">
        <f ca="1">-LN(K5617) /NegExp_Labda</f>
        <v>10.900317468163999</v>
      </c>
      <c r="K5617" s="2">
        <f t="shared" ca="1" si="605"/>
        <v>0.11303435345086754</v>
      </c>
      <c r="L5617" s="2"/>
      <c r="M5617" s="17">
        <f t="shared" ca="1" si="607"/>
        <v>3</v>
      </c>
      <c r="N5617" s="2">
        <f t="shared" ca="1" si="601"/>
        <v>0.2143461719689308</v>
      </c>
      <c r="O5617" s="2"/>
      <c r="P5617" s="31">
        <f t="shared" ca="1" si="606"/>
        <v>6.1486881336464716</v>
      </c>
    </row>
    <row r="5618" spans="1:16" x14ac:dyDescent="0.25">
      <c r="A5618" s="32">
        <f ca="1">Uniform_A+B5618*(Uniform_B-Uniform_A)</f>
        <v>5.1756753978328014</v>
      </c>
      <c r="B5618" s="2">
        <f t="shared" ca="1" si="602"/>
        <v>0.51756753978328018</v>
      </c>
      <c r="C5618" s="4"/>
      <c r="D5618" s="5">
        <f ca="1">IF(E5618&lt;(Driehoek_C-Driehoek_A)/(Driehoek_B-Driehoek_A),Driehoek_A+SQRT(E5618*(Driehoek_B-Driehoek_A)*(Driehoek_C-Driehoek_A)),Driehoek_B-SQRT((1-E5618)*(Driehoek_B-Driehoek_A)*(Driehoek_B-Driehoek_C)))</f>
        <v>4.8237782737750399</v>
      </c>
      <c r="E5618" s="2">
        <f t="shared" ca="1" si="603"/>
        <v>0.50169063124018898</v>
      </c>
      <c r="F5618" s="2"/>
      <c r="G5618" s="15">
        <f ca="1">_xlfn.NORM.INV(H5618,Normaal_Mu,Normaal_Sigma)</f>
        <v>3.3115115362522385</v>
      </c>
      <c r="H5618" s="2">
        <f t="shared" ca="1" si="604"/>
        <v>0.19926647115644869</v>
      </c>
      <c r="I5618" s="2"/>
      <c r="J5618" s="15">
        <f ca="1">-LN(K5618) /NegExp_Labda</f>
        <v>0.66131826836155949</v>
      </c>
      <c r="K5618" s="2">
        <f t="shared" ca="1" si="605"/>
        <v>0.87610997501380572</v>
      </c>
      <c r="L5618" s="2"/>
      <c r="M5618" s="17">
        <f t="shared" ca="1" si="607"/>
        <v>2</v>
      </c>
      <c r="N5618" s="2">
        <f t="shared" ca="1" si="601"/>
        <v>6.6965135848861324E-2</v>
      </c>
      <c r="O5618" s="2"/>
      <c r="P5618" s="31">
        <f t="shared" ca="1" si="606"/>
        <v>3.1944566952443281</v>
      </c>
    </row>
    <row r="5619" spans="1:16" x14ac:dyDescent="0.25">
      <c r="A5619" s="32">
        <f ca="1">Uniform_A+B5619*(Uniform_B-Uniform_A)</f>
        <v>9.0995992938122736</v>
      </c>
      <c r="B5619" s="2">
        <f t="shared" ca="1" si="602"/>
        <v>0.90995992938122738</v>
      </c>
      <c r="C5619" s="4"/>
      <c r="D5619" s="5">
        <f ca="1">IF(E5619&lt;(Driehoek_C-Driehoek_A)/(Driehoek_B-Driehoek_A),Driehoek_A+SQRT(E5619*(Driehoek_B-Driehoek_A)*(Driehoek_C-Driehoek_A)),Driehoek_B-SQRT((1-E5619)*(Driehoek_B-Driehoek_A)*(Driehoek_B-Driehoek_C)))</f>
        <v>5.0353582000055042</v>
      </c>
      <c r="E5619" s="2">
        <f t="shared" ca="1" si="603"/>
        <v>0.55090329707818297</v>
      </c>
      <c r="F5619" s="2"/>
      <c r="G5619" s="15">
        <f ca="1">_xlfn.NORM.INV(H5619,Normaal_Mu,Normaal_Sigma)</f>
        <v>3.0173407067103089</v>
      </c>
      <c r="H5619" s="2">
        <f t="shared" ca="1" si="604"/>
        <v>0.16076232057840123</v>
      </c>
      <c r="I5619" s="2"/>
      <c r="J5619" s="15">
        <f ca="1">-LN(K5619) /NegExp_Labda</f>
        <v>2.5355680147563864</v>
      </c>
      <c r="K5619" s="2">
        <f t="shared" ca="1" si="605"/>
        <v>0.6022313513379669</v>
      </c>
      <c r="L5619" s="2"/>
      <c r="M5619" s="17">
        <f t="shared" ca="1" si="607"/>
        <v>4</v>
      </c>
      <c r="N5619" s="2">
        <f t="shared" ca="1" si="601"/>
        <v>0.36467872965270309</v>
      </c>
      <c r="O5619" s="2"/>
      <c r="P5619" s="31">
        <f t="shared" ca="1" si="606"/>
        <v>4.7375732430568949</v>
      </c>
    </row>
    <row r="5620" spans="1:16" x14ac:dyDescent="0.25">
      <c r="A5620" s="32">
        <f ca="1">Uniform_A+B5620*(Uniform_B-Uniform_A)</f>
        <v>5.4133157661005447</v>
      </c>
      <c r="B5620" s="2">
        <f t="shared" ca="1" si="602"/>
        <v>0.54133157661005449</v>
      </c>
      <c r="C5620" s="4"/>
      <c r="D5620" s="5">
        <f ca="1">IF(E5620&lt;(Driehoek_C-Driehoek_A)/(Driehoek_B-Driehoek_A),Driehoek_A+SQRT(E5620*(Driehoek_B-Driehoek_A)*(Driehoek_C-Driehoek_A)),Driehoek_B-SQRT((1-E5620)*(Driehoek_B-Driehoek_A)*(Driehoek_B-Driehoek_C)))</f>
        <v>3.7830541702355416</v>
      </c>
      <c r="E5620" s="2">
        <f t="shared" ca="1" si="603"/>
        <v>0.22709158385673966</v>
      </c>
      <c r="F5620" s="2"/>
      <c r="G5620" s="15">
        <f ca="1">_xlfn.NORM.INV(H5620,Normaal_Mu,Normaal_Sigma)</f>
        <v>8.2064395874865035</v>
      </c>
      <c r="H5620" s="2">
        <f t="shared" ca="1" si="604"/>
        <v>0.9455569315335407</v>
      </c>
      <c r="I5620" s="2"/>
      <c r="J5620" s="15">
        <f ca="1">-LN(K5620) /NegExp_Labda</f>
        <v>4.2569078374567297</v>
      </c>
      <c r="K5620" s="2">
        <f t="shared" ca="1" si="605"/>
        <v>0.42682483709522456</v>
      </c>
      <c r="L5620" s="2"/>
      <c r="M5620" s="17">
        <f t="shared" ca="1" si="607"/>
        <v>4</v>
      </c>
      <c r="N5620" s="2">
        <f t="shared" ca="1" si="601"/>
        <v>0.27917005253733207</v>
      </c>
      <c r="O5620" s="2"/>
      <c r="P5620" s="31">
        <f t="shared" ca="1" si="606"/>
        <v>5.1319434722558643</v>
      </c>
    </row>
    <row r="5621" spans="1:16" x14ac:dyDescent="0.25">
      <c r="A5621" s="32">
        <f ca="1">Uniform_A+B5621*(Uniform_B-Uniform_A)</f>
        <v>1.3990500585548959E-2</v>
      </c>
      <c r="B5621" s="2">
        <f t="shared" ca="1" si="602"/>
        <v>1.3990500585548959E-3</v>
      </c>
      <c r="C5621" s="4"/>
      <c r="D5621" s="5">
        <f ca="1">IF(E5621&lt;(Driehoek_C-Driehoek_A)/(Driehoek_B-Driehoek_A),Driehoek_A+SQRT(E5621*(Driehoek_B-Driehoek_A)*(Driehoek_C-Driehoek_A)),Driehoek_B-SQRT((1-E5621)*(Driehoek_B-Driehoek_A)*(Driehoek_B-Driehoek_C)))</f>
        <v>4.6212246729760809</v>
      </c>
      <c r="E5621" s="2">
        <f t="shared" ca="1" si="603"/>
        <v>0.45218076101275906</v>
      </c>
      <c r="F5621" s="2"/>
      <c r="G5621" s="15">
        <f ca="1">_xlfn.NORM.INV(H5621,Normaal_Mu,Normaal_Sigma)</f>
        <v>2.1234902344904563</v>
      </c>
      <c r="H5621" s="2">
        <f t="shared" ca="1" si="604"/>
        <v>7.518087407465246E-2</v>
      </c>
      <c r="I5621" s="2"/>
      <c r="J5621" s="15">
        <f ca="1">-LN(K5621) /NegExp_Labda</f>
        <v>6.614688765900191E-2</v>
      </c>
      <c r="K5621" s="2">
        <f t="shared" ca="1" si="605"/>
        <v>0.98685774606298005</v>
      </c>
      <c r="L5621" s="2"/>
      <c r="M5621" s="17">
        <f t="shared" ca="1" si="607"/>
        <v>7</v>
      </c>
      <c r="N5621" s="2">
        <f t="shared" ca="1" si="601"/>
        <v>0.82189440581272333</v>
      </c>
      <c r="O5621" s="2"/>
      <c r="P5621" s="31">
        <f t="shared" ca="1" si="606"/>
        <v>2.7649704591422175</v>
      </c>
    </row>
    <row r="5622" spans="1:16" x14ac:dyDescent="0.25">
      <c r="A5622" s="32">
        <f ca="1">Uniform_A+B5622*(Uniform_B-Uniform_A)</f>
        <v>1.2051680555950073E-2</v>
      </c>
      <c r="B5622" s="2">
        <f t="shared" ca="1" si="602"/>
        <v>1.2051680555950073E-3</v>
      </c>
      <c r="C5622" s="4"/>
      <c r="D5622" s="5">
        <f ca="1">IF(E5622&lt;(Driehoek_C-Driehoek_A)/(Driehoek_B-Driehoek_A),Driehoek_A+SQRT(E5622*(Driehoek_B-Driehoek_A)*(Driehoek_C-Driehoek_A)),Driehoek_B-SQRT((1-E5622)*(Driehoek_B-Driehoek_A)*(Driehoek_B-Driehoek_C)))</f>
        <v>3.524387715471109</v>
      </c>
      <c r="E5622" s="2">
        <f t="shared" ca="1" si="603"/>
        <v>0.16598270764851619</v>
      </c>
      <c r="F5622" s="2"/>
      <c r="G5622" s="15">
        <f ca="1">_xlfn.NORM.INV(H5622,Normaal_Mu,Normaal_Sigma)</f>
        <v>9.1724828741290274</v>
      </c>
      <c r="H5622" s="2">
        <f t="shared" ca="1" si="604"/>
        <v>0.98152162075564298</v>
      </c>
      <c r="I5622" s="2"/>
      <c r="J5622" s="15">
        <f ca="1">-LN(K5622) /NegExp_Labda</f>
        <v>7.3196379716443412</v>
      </c>
      <c r="K5622" s="2">
        <f t="shared" ca="1" si="605"/>
        <v>0.23132593374945132</v>
      </c>
      <c r="L5622" s="2"/>
      <c r="M5622" s="17">
        <f t="shared" ca="1" si="607"/>
        <v>3</v>
      </c>
      <c r="N5622" s="2">
        <f t="shared" ca="1" si="601"/>
        <v>0.23249291695737662</v>
      </c>
      <c r="O5622" s="2"/>
      <c r="P5622" s="31">
        <f t="shared" ca="1" si="606"/>
        <v>4.6057120483600853</v>
      </c>
    </row>
    <row r="5623" spans="1:16" x14ac:dyDescent="0.25">
      <c r="A5623" s="32">
        <f ca="1">Uniform_A+B5623*(Uniform_B-Uniform_A)</f>
        <v>7.3305682567463037</v>
      </c>
      <c r="B5623" s="2">
        <f t="shared" ca="1" si="602"/>
        <v>0.73305682567463037</v>
      </c>
      <c r="C5623" s="4"/>
      <c r="D5623" s="5">
        <f ca="1">IF(E5623&lt;(Driehoek_C-Driehoek_A)/(Driehoek_B-Driehoek_A),Driehoek_A+SQRT(E5623*(Driehoek_B-Driehoek_A)*(Driehoek_C-Driehoek_A)),Driehoek_B-SQRT((1-E5623)*(Driehoek_B-Driehoek_A)*(Driehoek_B-Driehoek_C)))</f>
        <v>3.8506342457810945</v>
      </c>
      <c r="E5623" s="2">
        <f t="shared" ca="1" si="603"/>
        <v>0.24463193654698279</v>
      </c>
      <c r="F5623" s="2"/>
      <c r="G5623" s="15">
        <f ca="1">_xlfn.NORM.INV(H5623,Normaal_Mu,Normaal_Sigma)</f>
        <v>5.8183302865816193</v>
      </c>
      <c r="H5623" s="2">
        <f t="shared" ca="1" si="604"/>
        <v>0.65879076371905887</v>
      </c>
      <c r="I5623" s="2"/>
      <c r="J5623" s="15">
        <f ca="1">-LN(K5623) /NegExp_Labda</f>
        <v>0.50645703833733824</v>
      </c>
      <c r="K5623" s="2">
        <f t="shared" ca="1" si="605"/>
        <v>0.9036696582457624</v>
      </c>
      <c r="L5623" s="2"/>
      <c r="M5623" s="17">
        <f t="shared" ca="1" si="607"/>
        <v>7</v>
      </c>
      <c r="N5623" s="2">
        <f t="shared" ca="1" si="601"/>
        <v>0.83097921601812264</v>
      </c>
      <c r="O5623" s="2"/>
      <c r="P5623" s="31">
        <f t="shared" ca="1" si="606"/>
        <v>4.9011979654892714</v>
      </c>
    </row>
    <row r="5624" spans="1:16" x14ac:dyDescent="0.25">
      <c r="A5624" s="32">
        <f ca="1">Uniform_A+B5624*(Uniform_B-Uniform_A)</f>
        <v>9.5670283065797292</v>
      </c>
      <c r="B5624" s="2">
        <f t="shared" ca="1" si="602"/>
        <v>0.95670283065797301</v>
      </c>
      <c r="C5624" s="4"/>
      <c r="D5624" s="5">
        <f ca="1">IF(E5624&lt;(Driehoek_C-Driehoek_A)/(Driehoek_B-Driehoek_A),Driehoek_A+SQRT(E5624*(Driehoek_B-Driehoek_A)*(Driehoek_C-Driehoek_A)),Driehoek_B-SQRT((1-E5624)*(Driehoek_B-Driehoek_A)*(Driehoek_B-Driehoek_C)))</f>
        <v>4.6799157682517079</v>
      </c>
      <c r="E5624" s="2">
        <f t="shared" ca="1" si="603"/>
        <v>0.46676777801713631</v>
      </c>
      <c r="F5624" s="2"/>
      <c r="G5624" s="15">
        <f ca="1">_xlfn.NORM.INV(H5624,Normaal_Mu,Normaal_Sigma)</f>
        <v>5.2843153088660442</v>
      </c>
      <c r="H5624" s="2">
        <f t="shared" ca="1" si="604"/>
        <v>0.55652226055684728</v>
      </c>
      <c r="I5624" s="2"/>
      <c r="J5624" s="15">
        <f ca="1">-LN(K5624) /NegExp_Labda</f>
        <v>11.240293153494081</v>
      </c>
      <c r="K5624" s="2">
        <f t="shared" ca="1" si="605"/>
        <v>0.10560404212973828</v>
      </c>
      <c r="L5624" s="2"/>
      <c r="M5624" s="17">
        <f t="shared" ca="1" si="607"/>
        <v>4</v>
      </c>
      <c r="N5624" s="2">
        <f t="shared" ca="1" si="601"/>
        <v>0.39986139274514731</v>
      </c>
      <c r="O5624" s="2"/>
      <c r="P5624" s="31">
        <f t="shared" ca="1" si="606"/>
        <v>6.9543105074383122</v>
      </c>
    </row>
    <row r="5625" spans="1:16" x14ac:dyDescent="0.25">
      <c r="A5625" s="32">
        <f ca="1">Uniform_A+B5625*(Uniform_B-Uniform_A)</f>
        <v>8.5018681523094912</v>
      </c>
      <c r="B5625" s="2">
        <f t="shared" ca="1" si="602"/>
        <v>0.85018681523094919</v>
      </c>
      <c r="C5625" s="4"/>
      <c r="D5625" s="5">
        <f ca="1">IF(E5625&lt;(Driehoek_C-Driehoek_A)/(Driehoek_B-Driehoek_A),Driehoek_A+SQRT(E5625*(Driehoek_B-Driehoek_A)*(Driehoek_C-Driehoek_A)),Driehoek_B-SQRT((1-E5625)*(Driehoek_B-Driehoek_A)*(Driehoek_B-Driehoek_C)))</f>
        <v>4.7337303122023116</v>
      </c>
      <c r="E5625" s="2">
        <f t="shared" ca="1" si="603"/>
        <v>0.47996979859938904</v>
      </c>
      <c r="F5625" s="2"/>
      <c r="G5625" s="15">
        <f ca="1">_xlfn.NORM.INV(H5625,Normaal_Mu,Normaal_Sigma)</f>
        <v>4.2386334130956973</v>
      </c>
      <c r="H5625" s="2">
        <f t="shared" ca="1" si="604"/>
        <v>0.35171913350193384</v>
      </c>
      <c r="I5625" s="2"/>
      <c r="J5625" s="15">
        <f ca="1">-LN(K5625) /NegExp_Labda</f>
        <v>2.3905463148129553</v>
      </c>
      <c r="K5625" s="2">
        <f t="shared" ca="1" si="605"/>
        <v>0.61995445522077963</v>
      </c>
      <c r="L5625" s="2"/>
      <c r="M5625" s="17">
        <f t="shared" ca="1" si="607"/>
        <v>8</v>
      </c>
      <c r="N5625" s="2">
        <f t="shared" ca="1" si="601"/>
        <v>0.87204455454689123</v>
      </c>
      <c r="O5625" s="2"/>
      <c r="P5625" s="31">
        <f t="shared" ca="1" si="606"/>
        <v>5.5729556384840908</v>
      </c>
    </row>
    <row r="5626" spans="1:16" x14ac:dyDescent="0.25">
      <c r="A5626" s="32">
        <f ca="1">Uniform_A+B5626*(Uniform_B-Uniform_A)</f>
        <v>2.18663287045052</v>
      </c>
      <c r="B5626" s="2">
        <f t="shared" ca="1" si="602"/>
        <v>0.218663287045052</v>
      </c>
      <c r="C5626" s="4"/>
      <c r="D5626" s="5">
        <f ca="1">IF(E5626&lt;(Driehoek_C-Driehoek_A)/(Driehoek_B-Driehoek_A),Driehoek_A+SQRT(E5626*(Driehoek_B-Driehoek_A)*(Driehoek_C-Driehoek_A)),Driehoek_B-SQRT((1-E5626)*(Driehoek_B-Driehoek_A)*(Driehoek_B-Driehoek_C)))</f>
        <v>5.3505620772431044</v>
      </c>
      <c r="E5626" s="2">
        <f t="shared" ca="1" si="603"/>
        <v>0.61947436708410952</v>
      </c>
      <c r="F5626" s="2"/>
      <c r="G5626" s="15">
        <f ca="1">_xlfn.NORM.INV(H5626,Normaal_Mu,Normaal_Sigma)</f>
        <v>5.322061180654857</v>
      </c>
      <c r="H5626" s="2">
        <f t="shared" ca="1" si="604"/>
        <v>0.56396534627841421</v>
      </c>
      <c r="I5626" s="2"/>
      <c r="J5626" s="15">
        <f ca="1">-LN(K5626) /NegExp_Labda</f>
        <v>1.8126738061356558</v>
      </c>
      <c r="K5626" s="2">
        <f t="shared" ca="1" si="605"/>
        <v>0.69591012256835461</v>
      </c>
      <c r="L5626" s="2"/>
      <c r="M5626" s="17">
        <f t="shared" ca="1" si="607"/>
        <v>5</v>
      </c>
      <c r="N5626" s="2">
        <f t="shared" ca="1" si="601"/>
        <v>0.58290545943373362</v>
      </c>
      <c r="O5626" s="2"/>
      <c r="P5626" s="31">
        <f t="shared" ca="1" si="606"/>
        <v>3.9343859868968272</v>
      </c>
    </row>
    <row r="5627" spans="1:16" x14ac:dyDescent="0.25">
      <c r="A5627" s="32">
        <f ca="1">Uniform_A+B5627*(Uniform_B-Uniform_A)</f>
        <v>9.587111941566727</v>
      </c>
      <c r="B5627" s="2">
        <f t="shared" ca="1" si="602"/>
        <v>0.95871119415667272</v>
      </c>
      <c r="C5627" s="4"/>
      <c r="D5627" s="5">
        <f ca="1">IF(E5627&lt;(Driehoek_C-Driehoek_A)/(Driehoek_B-Driehoek_A),Driehoek_A+SQRT(E5627*(Driehoek_B-Driehoek_A)*(Driehoek_C-Driehoek_A)),Driehoek_B-SQRT((1-E5627)*(Driehoek_B-Driehoek_A)*(Driehoek_B-Driehoek_C)))</f>
        <v>4.995999125143797</v>
      </c>
      <c r="E5627" s="2">
        <f t="shared" ca="1" si="603"/>
        <v>0.54194219983287883</v>
      </c>
      <c r="F5627" s="2"/>
      <c r="G5627" s="15">
        <f ca="1">_xlfn.NORM.INV(H5627,Normaal_Mu,Normaal_Sigma)</f>
        <v>4.3335047037927463</v>
      </c>
      <c r="H5627" s="2">
        <f t="shared" ca="1" si="604"/>
        <v>0.36947367681206933</v>
      </c>
      <c r="I5627" s="2"/>
      <c r="J5627" s="15">
        <f ca="1">-LN(K5627) /NegExp_Labda</f>
        <v>6.4402605765597736</v>
      </c>
      <c r="K5627" s="2">
        <f t="shared" ca="1" si="605"/>
        <v>0.27580750139618071</v>
      </c>
      <c r="L5627" s="2"/>
      <c r="M5627" s="17">
        <f t="shared" ca="1" si="607"/>
        <v>5</v>
      </c>
      <c r="N5627" s="2">
        <f t="shared" ca="1" si="601"/>
        <v>0.46837751384438242</v>
      </c>
      <c r="O5627" s="2"/>
      <c r="P5627" s="31">
        <f t="shared" ca="1" si="606"/>
        <v>6.0713752694126084</v>
      </c>
    </row>
    <row r="5628" spans="1:16" x14ac:dyDescent="0.25">
      <c r="A5628" s="32">
        <f ca="1">Uniform_A+B5628*(Uniform_B-Uniform_A)</f>
        <v>7.512469028759857</v>
      </c>
      <c r="B5628" s="2">
        <f t="shared" ca="1" si="602"/>
        <v>0.75124690287598572</v>
      </c>
      <c r="C5628" s="4"/>
      <c r="D5628" s="5">
        <f ca="1">IF(E5628&lt;(Driehoek_C-Driehoek_A)/(Driehoek_B-Driehoek_A),Driehoek_A+SQRT(E5628*(Driehoek_B-Driehoek_A)*(Driehoek_C-Driehoek_A)),Driehoek_B-SQRT((1-E5628)*(Driehoek_B-Driehoek_A)*(Driehoek_B-Driehoek_C)))</f>
        <v>4.0722746242900252</v>
      </c>
      <c r="E5628" s="2">
        <f t="shared" ca="1" si="603"/>
        <v>0.30621493204525674</v>
      </c>
      <c r="F5628" s="2"/>
      <c r="G5628" s="15">
        <f ca="1">_xlfn.NORM.INV(H5628,Normaal_Mu,Normaal_Sigma)</f>
        <v>6.3685927617682498</v>
      </c>
      <c r="H5628" s="2">
        <f t="shared" ca="1" si="604"/>
        <v>0.75310598407715845</v>
      </c>
      <c r="I5628" s="2"/>
      <c r="J5628" s="15">
        <f ca="1">-LN(K5628) /NegExp_Labda</f>
        <v>8.6461311901283402</v>
      </c>
      <c r="K5628" s="2">
        <f t="shared" ca="1" si="605"/>
        <v>0.17742163898940622</v>
      </c>
      <c r="L5628" s="2"/>
      <c r="M5628" s="17">
        <f t="shared" ca="1" si="607"/>
        <v>7</v>
      </c>
      <c r="N5628" s="2">
        <f t="shared" ca="1" si="601"/>
        <v>0.80573974058479103</v>
      </c>
      <c r="O5628" s="2"/>
      <c r="P5628" s="31">
        <f t="shared" ca="1" si="606"/>
        <v>6.7198935209892934</v>
      </c>
    </row>
    <row r="5629" spans="1:16" x14ac:dyDescent="0.25">
      <c r="A5629" s="32">
        <f ca="1">Uniform_A+B5629*(Uniform_B-Uniform_A)</f>
        <v>3.5175663104557344</v>
      </c>
      <c r="B5629" s="2">
        <f t="shared" ca="1" si="602"/>
        <v>0.35175663104557342</v>
      </c>
      <c r="C5629" s="4"/>
      <c r="D5629" s="5">
        <f ca="1">IF(E5629&lt;(Driehoek_C-Driehoek_A)/(Driehoek_B-Driehoek_A),Driehoek_A+SQRT(E5629*(Driehoek_B-Driehoek_A)*(Driehoek_C-Driehoek_A)),Driehoek_B-SQRT((1-E5629)*(Driehoek_B-Driehoek_A)*(Driehoek_B-Driehoek_C)))</f>
        <v>7.4910061969943182</v>
      </c>
      <c r="E5629" s="2">
        <f t="shared" ca="1" si="603"/>
        <v>0.93494107721401287</v>
      </c>
      <c r="F5629" s="2"/>
      <c r="G5629" s="15">
        <f ca="1">_xlfn.NORM.INV(H5629,Normaal_Mu,Normaal_Sigma)</f>
        <v>6.2036553306313706</v>
      </c>
      <c r="H5629" s="2">
        <f t="shared" ca="1" si="604"/>
        <v>0.72635557115512117</v>
      </c>
      <c r="I5629" s="2"/>
      <c r="J5629" s="15">
        <f ca="1">-LN(K5629) /NegExp_Labda</f>
        <v>1.7586716729075493</v>
      </c>
      <c r="K5629" s="2">
        <f t="shared" ca="1" si="605"/>
        <v>0.70346698400455199</v>
      </c>
      <c r="L5629" s="2"/>
      <c r="M5629" s="17">
        <f t="shared" ca="1" si="607"/>
        <v>6</v>
      </c>
      <c r="N5629" s="2">
        <f t="shared" ca="1" si="601"/>
        <v>0.61667844966759067</v>
      </c>
      <c r="O5629" s="2"/>
      <c r="P5629" s="31">
        <f t="shared" ca="1" si="606"/>
        <v>4.9941799021977946</v>
      </c>
    </row>
    <row r="5630" spans="1:16" x14ac:dyDescent="0.25">
      <c r="A5630" s="32">
        <f ca="1">Uniform_A+B5630*(Uniform_B-Uniform_A)</f>
        <v>3.6063690709517049</v>
      </c>
      <c r="B5630" s="2">
        <f t="shared" ca="1" si="602"/>
        <v>0.36063690709517049</v>
      </c>
      <c r="C5630" s="4"/>
      <c r="D5630" s="5">
        <f ca="1">IF(E5630&lt;(Driehoek_C-Driehoek_A)/(Driehoek_B-Driehoek_A),Driehoek_A+SQRT(E5630*(Driehoek_B-Driehoek_A)*(Driehoek_C-Driehoek_A)),Driehoek_B-SQRT((1-E5630)*(Driehoek_B-Driehoek_A)*(Driehoek_B-Driehoek_C)))</f>
        <v>5.9317263188138565</v>
      </c>
      <c r="E5630" s="2">
        <f t="shared" ca="1" si="603"/>
        <v>0.73101990335258382</v>
      </c>
      <c r="F5630" s="2"/>
      <c r="G5630" s="15">
        <f ca="1">_xlfn.NORM.INV(H5630,Normaal_Mu,Normaal_Sigma)</f>
        <v>4.3499806619383001</v>
      </c>
      <c r="H5630" s="2">
        <f t="shared" ca="1" si="604"/>
        <v>0.37258687689943581</v>
      </c>
      <c r="I5630" s="2"/>
      <c r="J5630" s="15">
        <f ca="1">-LN(K5630) /NegExp_Labda</f>
        <v>0.43586191773224758</v>
      </c>
      <c r="K5630" s="2">
        <f t="shared" ca="1" si="605"/>
        <v>0.91651908920370362</v>
      </c>
      <c r="L5630" s="2"/>
      <c r="M5630" s="17">
        <f t="shared" ca="1" si="607"/>
        <v>5</v>
      </c>
      <c r="N5630" s="2">
        <f t="shared" ca="1" si="601"/>
        <v>0.50855628232321848</v>
      </c>
      <c r="O5630" s="2"/>
      <c r="P5630" s="31">
        <f t="shared" ca="1" si="606"/>
        <v>3.8647875938872218</v>
      </c>
    </row>
    <row r="5631" spans="1:16" x14ac:dyDescent="0.25">
      <c r="A5631" s="32">
        <f ca="1">Uniform_A+B5631*(Uniform_B-Uniform_A)</f>
        <v>0.73514286626485736</v>
      </c>
      <c r="B5631" s="2">
        <f t="shared" ca="1" si="602"/>
        <v>7.3514286626485736E-2</v>
      </c>
      <c r="C5631" s="4"/>
      <c r="D5631" s="5">
        <f ca="1">IF(E5631&lt;(Driehoek_C-Driehoek_A)/(Driehoek_B-Driehoek_A),Driehoek_A+SQRT(E5631*(Driehoek_B-Driehoek_A)*(Driehoek_C-Driehoek_A)),Driehoek_B-SQRT((1-E5631)*(Driehoek_B-Driehoek_A)*(Driehoek_B-Driehoek_C)))</f>
        <v>4.0265657971170183</v>
      </c>
      <c r="E5631" s="2">
        <f t="shared" ca="1" si="603"/>
        <v>0.29328434941696346</v>
      </c>
      <c r="F5631" s="2"/>
      <c r="G5631" s="15">
        <f ca="1">_xlfn.NORM.INV(H5631,Normaal_Mu,Normaal_Sigma)</f>
        <v>6.1120742078913963</v>
      </c>
      <c r="H5631" s="2">
        <f t="shared" ca="1" si="604"/>
        <v>0.71090725490298468</v>
      </c>
      <c r="I5631" s="2"/>
      <c r="J5631" s="15">
        <f ca="1">-LN(K5631) /NegExp_Labda</f>
        <v>5.4324894406116391</v>
      </c>
      <c r="K5631" s="2">
        <f t="shared" ca="1" si="605"/>
        <v>0.33739602570376248</v>
      </c>
      <c r="L5631" s="2"/>
      <c r="M5631" s="17">
        <f t="shared" ca="1" si="607"/>
        <v>1</v>
      </c>
      <c r="N5631" s="2">
        <f t="shared" ca="1" si="601"/>
        <v>3.2351071969666134E-2</v>
      </c>
      <c r="O5631" s="2"/>
      <c r="P5631" s="31">
        <f t="shared" ca="1" si="606"/>
        <v>3.4612544623769823</v>
      </c>
    </row>
    <row r="5632" spans="1:16" x14ac:dyDescent="0.25">
      <c r="A5632" s="32">
        <f ca="1">Uniform_A+B5632*(Uniform_B-Uniform_A)</f>
        <v>5.2262218493260306</v>
      </c>
      <c r="B5632" s="2">
        <f t="shared" ca="1" si="602"/>
        <v>0.52262218493260304</v>
      </c>
      <c r="C5632" s="4"/>
      <c r="D5632" s="5">
        <f ca="1">IF(E5632&lt;(Driehoek_C-Driehoek_A)/(Driehoek_B-Driehoek_A),Driehoek_A+SQRT(E5632*(Driehoek_B-Driehoek_A)*(Driehoek_C-Driehoek_A)),Driehoek_B-SQRT((1-E5632)*(Driehoek_B-Driehoek_A)*(Driehoek_B-Driehoek_C)))</f>
        <v>5.3750830068658804</v>
      </c>
      <c r="E5632" s="2">
        <f t="shared" ca="1" si="603"/>
        <v>0.62457076551107127</v>
      </c>
      <c r="F5632" s="2"/>
      <c r="G5632" s="15">
        <f ca="1">_xlfn.NORM.INV(H5632,Normaal_Mu,Normaal_Sigma)</f>
        <v>4.7225347029229248</v>
      </c>
      <c r="H5632" s="2">
        <f t="shared" ca="1" si="604"/>
        <v>0.44483070888046217</v>
      </c>
      <c r="I5632" s="2"/>
      <c r="J5632" s="15">
        <f ca="1">-LN(K5632) /NegExp_Labda</f>
        <v>5.6102335599501201</v>
      </c>
      <c r="K5632" s="2">
        <f t="shared" ca="1" si="605"/>
        <v>0.32561267678719996</v>
      </c>
      <c r="L5632" s="2"/>
      <c r="M5632" s="17">
        <f t="shared" ca="1" si="607"/>
        <v>4</v>
      </c>
      <c r="N5632" s="2">
        <f t="shared" ca="1" si="601"/>
        <v>0.37781742514029915</v>
      </c>
      <c r="O5632" s="2"/>
      <c r="P5632" s="31">
        <f t="shared" ca="1" si="606"/>
        <v>4.9868146238129913</v>
      </c>
    </row>
    <row r="5633" spans="1:16" x14ac:dyDescent="0.25">
      <c r="A5633" s="32">
        <f ca="1">Uniform_A+B5633*(Uniform_B-Uniform_A)</f>
        <v>0.24697555641702174</v>
      </c>
      <c r="B5633" s="2">
        <f t="shared" ca="1" si="602"/>
        <v>2.4697555641702174E-2</v>
      </c>
      <c r="C5633" s="4"/>
      <c r="D5633" s="5">
        <f ca="1">IF(E5633&lt;(Driehoek_C-Driehoek_A)/(Driehoek_B-Driehoek_A),Driehoek_A+SQRT(E5633*(Driehoek_B-Driehoek_A)*(Driehoek_C-Driehoek_A)),Driehoek_B-SQRT((1-E5633)*(Driehoek_B-Driehoek_A)*(Driehoek_B-Driehoek_C)))</f>
        <v>7.4698886049263784</v>
      </c>
      <c r="E5633" s="2">
        <f t="shared" ca="1" si="603"/>
        <v>0.93310740339045306</v>
      </c>
      <c r="F5633" s="2"/>
      <c r="G5633" s="15">
        <f ca="1">_xlfn.NORM.INV(H5633,Normaal_Mu,Normaal_Sigma)</f>
        <v>7.5969687060072451</v>
      </c>
      <c r="H5633" s="2">
        <f t="shared" ca="1" si="604"/>
        <v>0.90293952517145293</v>
      </c>
      <c r="I5633" s="2"/>
      <c r="J5633" s="15">
        <f ca="1">-LN(K5633) /NegExp_Labda</f>
        <v>6.6205055101460397</v>
      </c>
      <c r="K5633" s="2">
        <f t="shared" ca="1" si="605"/>
        <v>0.26604199624839542</v>
      </c>
      <c r="L5633" s="2"/>
      <c r="M5633" s="17">
        <f t="shared" ca="1" si="607"/>
        <v>2</v>
      </c>
      <c r="N5633" s="2">
        <f t="shared" ca="1" si="601"/>
        <v>4.830540590124377E-2</v>
      </c>
      <c r="O5633" s="2"/>
      <c r="P5633" s="31">
        <f t="shared" ca="1" si="606"/>
        <v>4.7868676754993364</v>
      </c>
    </row>
    <row r="5634" spans="1:16" x14ac:dyDescent="0.25">
      <c r="A5634" s="32">
        <f ca="1">Uniform_A+B5634*(Uniform_B-Uniform_A)</f>
        <v>4.1202756547309081</v>
      </c>
      <c r="B5634" s="2">
        <f t="shared" ca="1" si="602"/>
        <v>0.41202756547309083</v>
      </c>
      <c r="C5634" s="4"/>
      <c r="D5634" s="5">
        <f ca="1">IF(E5634&lt;(Driehoek_C-Driehoek_A)/(Driehoek_B-Driehoek_A),Driehoek_A+SQRT(E5634*(Driehoek_B-Driehoek_A)*(Driehoek_C-Driehoek_A)),Driehoek_B-SQRT((1-E5634)*(Driehoek_B-Driehoek_A)*(Driehoek_B-Driehoek_C)))</f>
        <v>4.6902045139997144</v>
      </c>
      <c r="E5634" s="2">
        <f t="shared" ca="1" si="603"/>
        <v>0.469304653395759</v>
      </c>
      <c r="F5634" s="2"/>
      <c r="G5634" s="15">
        <f ca="1">_xlfn.NORM.INV(H5634,Normaal_Mu,Normaal_Sigma)</f>
        <v>7.748551192924646</v>
      </c>
      <c r="H5634" s="2">
        <f t="shared" ca="1" si="604"/>
        <v>0.91532193028222453</v>
      </c>
      <c r="I5634" s="2"/>
      <c r="J5634" s="15">
        <f ca="1">-LN(K5634) /NegExp_Labda</f>
        <v>3.915471698452571</v>
      </c>
      <c r="K5634" s="2">
        <f t="shared" ca="1" si="605"/>
        <v>0.45698973973280022</v>
      </c>
      <c r="L5634" s="2"/>
      <c r="M5634" s="17">
        <f t="shared" ca="1" si="607"/>
        <v>1</v>
      </c>
      <c r="N5634" s="2">
        <f t="shared" ca="1" si="601"/>
        <v>1.6046296052618647E-2</v>
      </c>
      <c r="O5634" s="2"/>
      <c r="P5634" s="31">
        <f t="shared" ca="1" si="606"/>
        <v>4.2949006120215678</v>
      </c>
    </row>
    <row r="5635" spans="1:16" x14ac:dyDescent="0.25">
      <c r="A5635" s="32">
        <f ca="1">Uniform_A+B5635*(Uniform_B-Uniform_A)</f>
        <v>6.7751134533943045</v>
      </c>
      <c r="B5635" s="2">
        <f t="shared" ca="1" si="602"/>
        <v>0.67751134533943047</v>
      </c>
      <c r="C5635" s="4"/>
      <c r="D5635" s="5">
        <f ca="1">IF(E5635&lt;(Driehoek_C-Driehoek_A)/(Driehoek_B-Driehoek_A),Driehoek_A+SQRT(E5635*(Driehoek_B-Driehoek_A)*(Driehoek_C-Driehoek_A)),Driehoek_B-SQRT((1-E5635)*(Driehoek_B-Driehoek_A)*(Driehoek_B-Driehoek_C)))</f>
        <v>6.8412848376397317</v>
      </c>
      <c r="E5635" s="2">
        <f t="shared" ca="1" si="603"/>
        <v>0.86685568136559665</v>
      </c>
      <c r="F5635" s="2"/>
      <c r="G5635" s="15">
        <f ca="1">_xlfn.NORM.INV(H5635,Normaal_Mu,Normaal_Sigma)</f>
        <v>1.2888650509241799</v>
      </c>
      <c r="H5635" s="2">
        <f t="shared" ca="1" si="604"/>
        <v>3.1757616668845579E-2</v>
      </c>
      <c r="I5635" s="2"/>
      <c r="J5635" s="15">
        <f ca="1">-LN(K5635) /NegExp_Labda</f>
        <v>5.6766329125970527</v>
      </c>
      <c r="K5635" s="2">
        <f t="shared" ca="1" si="605"/>
        <v>0.32131716762716755</v>
      </c>
      <c r="L5635" s="2"/>
      <c r="M5635" s="17">
        <f t="shared" ca="1" si="607"/>
        <v>4</v>
      </c>
      <c r="N5635" s="2">
        <f t="shared" ca="1" si="601"/>
        <v>0.3827454809022276</v>
      </c>
      <c r="O5635" s="2"/>
      <c r="P5635" s="31">
        <f t="shared" ca="1" si="606"/>
        <v>4.9163792509110538</v>
      </c>
    </row>
    <row r="5636" spans="1:16" x14ac:dyDescent="0.25">
      <c r="A5636" s="32">
        <f ca="1">Uniform_A+B5636*(Uniform_B-Uniform_A)</f>
        <v>1.7479772769547408</v>
      </c>
      <c r="B5636" s="2">
        <f t="shared" ca="1" si="602"/>
        <v>0.17479772769547408</v>
      </c>
      <c r="C5636" s="4"/>
      <c r="D5636" s="5">
        <f ca="1">IF(E5636&lt;(Driehoek_C-Driehoek_A)/(Driehoek_B-Driehoek_A),Driehoek_A+SQRT(E5636*(Driehoek_B-Driehoek_A)*(Driehoek_C-Driehoek_A)),Driehoek_B-SQRT((1-E5636)*(Driehoek_B-Driehoek_A)*(Driehoek_B-Driehoek_C)))</f>
        <v>5.2363025507272116</v>
      </c>
      <c r="E5636" s="2">
        <f t="shared" ca="1" si="603"/>
        <v>0.59527375743821453</v>
      </c>
      <c r="F5636" s="2"/>
      <c r="G5636" s="15">
        <f ca="1">_xlfn.NORM.INV(H5636,Normaal_Mu,Normaal_Sigma)</f>
        <v>3.8847825199532027</v>
      </c>
      <c r="H5636" s="2">
        <f t="shared" ca="1" si="604"/>
        <v>0.28855579349920424</v>
      </c>
      <c r="I5636" s="2"/>
      <c r="J5636" s="15">
        <f ca="1">-LN(K5636) /NegExp_Labda</f>
        <v>7.4595544829400602</v>
      </c>
      <c r="K5636" s="2">
        <f t="shared" ca="1" si="605"/>
        <v>0.22494240291599543</v>
      </c>
      <c r="L5636" s="2"/>
      <c r="M5636" s="17">
        <f t="shared" ca="1" si="607"/>
        <v>6</v>
      </c>
      <c r="N5636" s="2">
        <f t="shared" ca="1" si="601"/>
        <v>0.62810298629262906</v>
      </c>
      <c r="O5636" s="2"/>
      <c r="P5636" s="31">
        <f t="shared" ca="1" si="606"/>
        <v>4.8657233661150432</v>
      </c>
    </row>
    <row r="5637" spans="1:16" x14ac:dyDescent="0.25">
      <c r="A5637" s="32">
        <f ca="1">Uniform_A+B5637*(Uniform_B-Uniform_A)</f>
        <v>0.31977338330477889</v>
      </c>
      <c r="B5637" s="2">
        <f t="shared" ca="1" si="602"/>
        <v>3.1977338330477889E-2</v>
      </c>
      <c r="C5637" s="4"/>
      <c r="D5637" s="5">
        <f ca="1">IF(E5637&lt;(Driehoek_C-Driehoek_A)/(Driehoek_B-Driehoek_A),Driehoek_A+SQRT(E5637*(Driehoek_B-Driehoek_A)*(Driehoek_C-Driehoek_A)),Driehoek_B-SQRT((1-E5637)*(Driehoek_B-Driehoek_A)*(Driehoek_B-Driehoek_C)))</f>
        <v>5.5478001820551359</v>
      </c>
      <c r="E5637" s="2">
        <f t="shared" ca="1" si="603"/>
        <v>0.65949475477089858</v>
      </c>
      <c r="F5637" s="2"/>
      <c r="G5637" s="15">
        <f ca="1">_xlfn.NORM.INV(H5637,Normaal_Mu,Normaal_Sigma)</f>
        <v>6.4685271548032413</v>
      </c>
      <c r="H5637" s="2">
        <f t="shared" ca="1" si="604"/>
        <v>0.7686059441423605</v>
      </c>
      <c r="I5637" s="2"/>
      <c r="J5637" s="15">
        <f ca="1">-LN(K5637) /NegExp_Labda</f>
        <v>6.2808459804429839</v>
      </c>
      <c r="K5637" s="2">
        <f t="shared" ca="1" si="605"/>
        <v>0.28474273343395906</v>
      </c>
      <c r="L5637" s="2"/>
      <c r="M5637" s="17">
        <f t="shared" ca="1" si="607"/>
        <v>9</v>
      </c>
      <c r="N5637" s="2">
        <f t="shared" ref="N5637:N5700" ca="1" si="608">RAND()</f>
        <v>0.94019057221037006</v>
      </c>
      <c r="O5637" s="2"/>
      <c r="P5637" s="31">
        <f t="shared" ca="1" si="606"/>
        <v>5.523389340121228</v>
      </c>
    </row>
    <row r="5638" spans="1:16" x14ac:dyDescent="0.25">
      <c r="A5638" s="32">
        <f ca="1">Uniform_A+B5638*(Uniform_B-Uniform_A)</f>
        <v>7.0934786328706965</v>
      </c>
      <c r="B5638" s="2">
        <f t="shared" ref="B5638:B5701" ca="1" si="609">RAND()</f>
        <v>0.70934786328706967</v>
      </c>
      <c r="C5638" s="4"/>
      <c r="D5638" s="5">
        <f ca="1">IF(E5638&lt;(Driehoek_C-Driehoek_A)/(Driehoek_B-Driehoek_A),Driehoek_A+SQRT(E5638*(Driehoek_B-Driehoek_A)*(Driehoek_C-Driehoek_A)),Driehoek_B-SQRT((1-E5638)*(Driehoek_B-Driehoek_A)*(Driehoek_B-Driehoek_C)))</f>
        <v>5.3687744066255441</v>
      </c>
      <c r="E5638" s="2">
        <f t="shared" ref="E5638:E5701" ca="1" si="610">RAND()</f>
        <v>0.62326287685778081</v>
      </c>
      <c r="F5638" s="2"/>
      <c r="G5638" s="15">
        <f ca="1">_xlfn.NORM.INV(H5638,Normaal_Mu,Normaal_Sigma)</f>
        <v>2.4451717700287459</v>
      </c>
      <c r="H5638" s="2">
        <f t="shared" ref="H5638:H5701" ca="1" si="611">RAND()</f>
        <v>0.10072804206058528</v>
      </c>
      <c r="I5638" s="2"/>
      <c r="J5638" s="15">
        <f ca="1">-LN(K5638) /NegExp_Labda</f>
        <v>2.4873100310773135</v>
      </c>
      <c r="K5638" s="2">
        <f t="shared" ref="K5638:K5701" ca="1" si="612">RAND()</f>
        <v>0.6080719858678566</v>
      </c>
      <c r="L5638" s="2"/>
      <c r="M5638" s="17">
        <f t="shared" ca="1" si="607"/>
        <v>6</v>
      </c>
      <c r="N5638" s="2">
        <f t="shared" ca="1" si="608"/>
        <v>0.75637073247835063</v>
      </c>
      <c r="O5638" s="2"/>
      <c r="P5638" s="31">
        <f t="shared" ca="1" si="606"/>
        <v>4.6789469681204601</v>
      </c>
    </row>
    <row r="5639" spans="1:16" x14ac:dyDescent="0.25">
      <c r="A5639" s="32">
        <f ca="1">Uniform_A+B5639*(Uniform_B-Uniform_A)</f>
        <v>4.1287084992701839</v>
      </c>
      <c r="B5639" s="2">
        <f t="shared" ca="1" si="609"/>
        <v>0.41287084992701839</v>
      </c>
      <c r="C5639" s="4"/>
      <c r="D5639" s="5">
        <f ca="1">IF(E5639&lt;(Driehoek_C-Driehoek_A)/(Driehoek_B-Driehoek_A),Driehoek_A+SQRT(E5639*(Driehoek_B-Driehoek_A)*(Driehoek_C-Driehoek_A)),Driehoek_B-SQRT((1-E5639)*(Driehoek_B-Driehoek_A)*(Driehoek_B-Driehoek_C)))</f>
        <v>2.850056153235808</v>
      </c>
      <c r="E5639" s="2">
        <f t="shared" ca="1" si="610"/>
        <v>5.161396168957566E-2</v>
      </c>
      <c r="F5639" s="2"/>
      <c r="G5639" s="15">
        <f ca="1">_xlfn.NORM.INV(H5639,Normaal_Mu,Normaal_Sigma)</f>
        <v>5.9558970336424233</v>
      </c>
      <c r="H5639" s="2">
        <f t="shared" ca="1" si="611"/>
        <v>0.68365657576693539</v>
      </c>
      <c r="I5639" s="2"/>
      <c r="J5639" s="15">
        <f ca="1">-LN(K5639) /NegExp_Labda</f>
        <v>14.40958758745642</v>
      </c>
      <c r="K5639" s="2">
        <f t="shared" ca="1" si="612"/>
        <v>5.6027226578805212E-2</v>
      </c>
      <c r="L5639" s="2"/>
      <c r="M5639" s="17">
        <f t="shared" ca="1" si="607"/>
        <v>3</v>
      </c>
      <c r="N5639" s="2">
        <f t="shared" ca="1" si="608"/>
        <v>0.16781901420240475</v>
      </c>
      <c r="O5639" s="2"/>
      <c r="P5639" s="31">
        <f t="shared" ca="1" si="606"/>
        <v>6.0688498547209679</v>
      </c>
    </row>
    <row r="5640" spans="1:16" x14ac:dyDescent="0.25">
      <c r="A5640" s="32">
        <f ca="1">Uniform_A+B5640*(Uniform_B-Uniform_A)</f>
        <v>5.4281377989558299</v>
      </c>
      <c r="B5640" s="2">
        <f t="shared" ca="1" si="609"/>
        <v>0.54281377989558299</v>
      </c>
      <c r="C5640" s="4"/>
      <c r="D5640" s="5">
        <f ca="1">IF(E5640&lt;(Driehoek_C-Driehoek_A)/(Driehoek_B-Driehoek_A),Driehoek_A+SQRT(E5640*(Driehoek_B-Driehoek_A)*(Driehoek_C-Driehoek_A)),Driehoek_B-SQRT((1-E5640)*(Driehoek_B-Driehoek_A)*(Driehoek_B-Driehoek_C)))</f>
        <v>3.4550830924394358</v>
      </c>
      <c r="E5640" s="2">
        <f t="shared" ca="1" si="610"/>
        <v>0.15123334327879367</v>
      </c>
      <c r="F5640" s="2"/>
      <c r="G5640" s="15">
        <f ca="1">_xlfn.NORM.INV(H5640,Normaal_Mu,Normaal_Sigma)</f>
        <v>5.6864861886763638</v>
      </c>
      <c r="H5640" s="2">
        <f t="shared" ca="1" si="611"/>
        <v>0.63429220643291295</v>
      </c>
      <c r="I5640" s="2"/>
      <c r="J5640" s="15">
        <f ca="1">-LN(K5640) /NegExp_Labda</f>
        <v>16.856463813594132</v>
      </c>
      <c r="K5640" s="2">
        <f t="shared" ca="1" si="612"/>
        <v>3.4345208426612372E-2</v>
      </c>
      <c r="L5640" s="2"/>
      <c r="M5640" s="17">
        <f t="shared" ca="1" si="607"/>
        <v>3</v>
      </c>
      <c r="N5640" s="2">
        <f t="shared" ca="1" si="608"/>
        <v>0.13561077619231954</v>
      </c>
      <c r="O5640" s="2"/>
      <c r="P5640" s="31">
        <f t="shared" ca="1" si="606"/>
        <v>6.8852341787331524</v>
      </c>
    </row>
    <row r="5641" spans="1:16" x14ac:dyDescent="0.25">
      <c r="A5641" s="32">
        <f ca="1">Uniform_A+B5641*(Uniform_B-Uniform_A)</f>
        <v>4.250763251282196</v>
      </c>
      <c r="B5641" s="2">
        <f t="shared" ca="1" si="609"/>
        <v>0.42507632512821958</v>
      </c>
      <c r="C5641" s="4"/>
      <c r="D5641" s="5">
        <f ca="1">IF(E5641&lt;(Driehoek_C-Driehoek_A)/(Driehoek_B-Driehoek_A),Driehoek_A+SQRT(E5641*(Driehoek_B-Driehoek_A)*(Driehoek_C-Driehoek_A)),Driehoek_B-SQRT((1-E5641)*(Driehoek_B-Driehoek_A)*(Driehoek_B-Driehoek_C)))</f>
        <v>5.4268264108082276</v>
      </c>
      <c r="E5641" s="2">
        <f t="shared" ca="1" si="610"/>
        <v>0.63521230004292528</v>
      </c>
      <c r="F5641" s="2"/>
      <c r="G5641" s="15">
        <f ca="1">_xlfn.NORM.INV(H5641,Normaal_Mu,Normaal_Sigma)</f>
        <v>5.1087069195608246</v>
      </c>
      <c r="H5641" s="2">
        <f t="shared" ca="1" si="611"/>
        <v>0.52167322113968784</v>
      </c>
      <c r="I5641" s="2"/>
      <c r="J5641" s="15">
        <f ca="1">-LN(K5641) /NegExp_Labda</f>
        <v>0.28415904692343585</v>
      </c>
      <c r="K5641" s="2">
        <f t="shared" ca="1" si="612"/>
        <v>0.94475295458539776</v>
      </c>
      <c r="L5641" s="2"/>
      <c r="M5641" s="17">
        <f t="shared" ca="1" si="607"/>
        <v>7</v>
      </c>
      <c r="N5641" s="2">
        <f t="shared" ca="1" si="608"/>
        <v>0.85425515106054606</v>
      </c>
      <c r="O5641" s="2"/>
      <c r="P5641" s="31">
        <f t="shared" ca="1" si="606"/>
        <v>4.4140911257149371</v>
      </c>
    </row>
    <row r="5642" spans="1:16" x14ac:dyDescent="0.25">
      <c r="A5642" s="32">
        <f ca="1">Uniform_A+B5642*(Uniform_B-Uniform_A)</f>
        <v>0.64190166939750437</v>
      </c>
      <c r="B5642" s="2">
        <f t="shared" ca="1" si="609"/>
        <v>6.4190166939750437E-2</v>
      </c>
      <c r="C5642" s="4"/>
      <c r="D5642" s="5">
        <f ca="1">IF(E5642&lt;(Driehoek_C-Driehoek_A)/(Driehoek_B-Driehoek_A),Driehoek_A+SQRT(E5642*(Driehoek_B-Driehoek_A)*(Driehoek_C-Driehoek_A)),Driehoek_B-SQRT((1-E5642)*(Driehoek_B-Driehoek_A)*(Driehoek_B-Driehoek_C)))</f>
        <v>8.6477448752449231</v>
      </c>
      <c r="E5642" s="2">
        <f t="shared" ca="1" si="610"/>
        <v>0.99645475220239388</v>
      </c>
      <c r="F5642" s="2"/>
      <c r="G5642" s="15">
        <f ca="1">_xlfn.NORM.INV(H5642,Normaal_Mu,Normaal_Sigma)</f>
        <v>4.0379925692810588</v>
      </c>
      <c r="H5642" s="2">
        <f t="shared" ca="1" si="611"/>
        <v>0.31525692906569447</v>
      </c>
      <c r="I5642" s="2"/>
      <c r="J5642" s="15">
        <f ca="1">-LN(K5642) /NegExp_Labda</f>
        <v>0.87275120642495385</v>
      </c>
      <c r="K5642" s="2">
        <f t="shared" ca="1" si="612"/>
        <v>0.83983465879680519</v>
      </c>
      <c r="L5642" s="2"/>
      <c r="M5642" s="17">
        <f t="shared" ca="1" si="607"/>
        <v>5</v>
      </c>
      <c r="N5642" s="2">
        <f t="shared" ca="1" si="608"/>
        <v>0.49934001465638256</v>
      </c>
      <c r="O5642" s="2"/>
      <c r="P5642" s="31">
        <f t="shared" ca="1" si="606"/>
        <v>3.8400780640696879</v>
      </c>
    </row>
    <row r="5643" spans="1:16" x14ac:dyDescent="0.25">
      <c r="A5643" s="32">
        <f ca="1">Uniform_A+B5643*(Uniform_B-Uniform_A)</f>
        <v>8.2760148365432666</v>
      </c>
      <c r="B5643" s="2">
        <f t="shared" ca="1" si="609"/>
        <v>0.82760148365432662</v>
      </c>
      <c r="C5643" s="4"/>
      <c r="D5643" s="5">
        <f ca="1">IF(E5643&lt;(Driehoek_C-Driehoek_A)/(Driehoek_B-Driehoek_A),Driehoek_A+SQRT(E5643*(Driehoek_B-Driehoek_A)*(Driehoek_C-Driehoek_A)),Driehoek_B-SQRT((1-E5643)*(Driehoek_B-Driehoek_A)*(Driehoek_B-Driehoek_C)))</f>
        <v>2.5388806036503029</v>
      </c>
      <c r="E5643" s="2">
        <f t="shared" ca="1" si="610"/>
        <v>2.0742307499322488E-2</v>
      </c>
      <c r="F5643" s="2"/>
      <c r="G5643" s="15">
        <f ca="1">_xlfn.NORM.INV(H5643,Normaal_Mu,Normaal_Sigma)</f>
        <v>5.9544391358423026</v>
      </c>
      <c r="H5643" s="2">
        <f t="shared" ca="1" si="611"/>
        <v>0.68339711076542964</v>
      </c>
      <c r="I5643" s="2"/>
      <c r="J5643" s="15">
        <f ca="1">-LN(K5643) /NegExp_Labda</f>
        <v>8.4203673408202917</v>
      </c>
      <c r="K5643" s="2">
        <f t="shared" ca="1" si="612"/>
        <v>0.18561633174899417</v>
      </c>
      <c r="L5643" s="2"/>
      <c r="M5643" s="17">
        <f t="shared" ca="1" si="607"/>
        <v>10</v>
      </c>
      <c r="N5643" s="2">
        <f t="shared" ca="1" si="608"/>
        <v>0.98145163815781544</v>
      </c>
      <c r="O5643" s="2"/>
      <c r="P5643" s="31">
        <f t="shared" ca="1" si="606"/>
        <v>7.0379403833712333</v>
      </c>
    </row>
    <row r="5644" spans="1:16" x14ac:dyDescent="0.25">
      <c r="A5644" s="32">
        <f ca="1">Uniform_A+B5644*(Uniform_B-Uniform_A)</f>
        <v>5.113319587053013</v>
      </c>
      <c r="B5644" s="2">
        <f t="shared" ca="1" si="609"/>
        <v>0.51133195870530135</v>
      </c>
      <c r="C5644" s="4"/>
      <c r="D5644" s="5">
        <f ca="1">IF(E5644&lt;(Driehoek_C-Driehoek_A)/(Driehoek_B-Driehoek_A),Driehoek_A+SQRT(E5644*(Driehoek_B-Driehoek_A)*(Driehoek_C-Driehoek_A)),Driehoek_B-SQRT((1-E5644)*(Driehoek_B-Driehoek_A)*(Driehoek_B-Driehoek_C)))</f>
        <v>3.946077070699646</v>
      </c>
      <c r="E5644" s="2">
        <f t="shared" ca="1" si="610"/>
        <v>0.27051542607877954</v>
      </c>
      <c r="F5644" s="2"/>
      <c r="G5644" s="15">
        <f ca="1">_xlfn.NORM.INV(H5644,Normaal_Mu,Normaal_Sigma)</f>
        <v>6.5452706253444841</v>
      </c>
      <c r="H5644" s="2">
        <f t="shared" ca="1" si="611"/>
        <v>0.78013088017854881</v>
      </c>
      <c r="I5644" s="2"/>
      <c r="J5644" s="15">
        <f ca="1">-LN(K5644) /NegExp_Labda</f>
        <v>2.4505011887335209</v>
      </c>
      <c r="K5644" s="2">
        <f t="shared" ca="1" si="612"/>
        <v>0.61256498897270295</v>
      </c>
      <c r="L5644" s="2"/>
      <c r="M5644" s="17">
        <f t="shared" ca="1" si="607"/>
        <v>8</v>
      </c>
      <c r="N5644" s="2">
        <f t="shared" ca="1" si="608"/>
        <v>0.88453105118883035</v>
      </c>
      <c r="O5644" s="2"/>
      <c r="P5644" s="31">
        <f t="shared" ca="1" si="606"/>
        <v>5.2110336943661331</v>
      </c>
    </row>
    <row r="5645" spans="1:16" x14ac:dyDescent="0.25">
      <c r="A5645" s="32">
        <f ca="1">Uniform_A+B5645*(Uniform_B-Uniform_A)</f>
        <v>6.8826935642732217</v>
      </c>
      <c r="B5645" s="2">
        <f t="shared" ca="1" si="609"/>
        <v>0.68826935642732212</v>
      </c>
      <c r="C5645" s="4"/>
      <c r="D5645" s="5">
        <f ca="1">IF(E5645&lt;(Driehoek_C-Driehoek_A)/(Driehoek_B-Driehoek_A),Driehoek_A+SQRT(E5645*(Driehoek_B-Driehoek_A)*(Driehoek_C-Driehoek_A)),Driehoek_B-SQRT((1-E5645)*(Driehoek_B-Driehoek_A)*(Driehoek_B-Driehoek_C)))</f>
        <v>5.2089326536560634</v>
      </c>
      <c r="E5645" s="2">
        <f t="shared" ca="1" si="610"/>
        <v>0.58936595358527832</v>
      </c>
      <c r="F5645" s="2"/>
      <c r="G5645" s="15">
        <f ca="1">_xlfn.NORM.INV(H5645,Normaal_Mu,Normaal_Sigma)</f>
        <v>9.9965158794983289</v>
      </c>
      <c r="H5645" s="2">
        <f t="shared" ca="1" si="611"/>
        <v>0.99375973274449381</v>
      </c>
      <c r="I5645" s="2"/>
      <c r="J5645" s="15">
        <f ca="1">-LN(K5645) /NegExp_Labda</f>
        <v>14.039464256940253</v>
      </c>
      <c r="K5645" s="2">
        <f t="shared" ca="1" si="612"/>
        <v>6.033198700980269E-2</v>
      </c>
      <c r="L5645" s="2"/>
      <c r="M5645" s="17">
        <f t="shared" ca="1" si="607"/>
        <v>1</v>
      </c>
      <c r="N5645" s="2">
        <f t="shared" ca="1" si="608"/>
        <v>2.8818883490423719E-2</v>
      </c>
      <c r="O5645" s="2"/>
      <c r="P5645" s="31">
        <f t="shared" ref="P5645:P5708" ca="1" si="613">SUM(A5645,D5645,G5645,J5645,M5645)/5</f>
        <v>7.4255212708735741</v>
      </c>
    </row>
    <row r="5646" spans="1:16" x14ac:dyDescent="0.25">
      <c r="A5646" s="32">
        <f ca="1">Uniform_A+B5646*(Uniform_B-Uniform_A)</f>
        <v>5.1151173589911814</v>
      </c>
      <c r="B5646" s="2">
        <f t="shared" ca="1" si="609"/>
        <v>0.51151173589911814</v>
      </c>
      <c r="C5646" s="4"/>
      <c r="D5646" s="5">
        <f ca="1">IF(E5646&lt;(Driehoek_C-Driehoek_A)/(Driehoek_B-Driehoek_A),Driehoek_A+SQRT(E5646*(Driehoek_B-Driehoek_A)*(Driehoek_C-Driehoek_A)),Driehoek_B-SQRT((1-E5646)*(Driehoek_B-Driehoek_A)*(Driehoek_B-Driehoek_C)))</f>
        <v>7.2442534005474304</v>
      </c>
      <c r="E5646" s="2">
        <f t="shared" ca="1" si="610"/>
        <v>0.91192439652887824</v>
      </c>
      <c r="F5646" s="2"/>
      <c r="G5646" s="15">
        <f ca="1">_xlfn.NORM.INV(H5646,Normaal_Mu,Normaal_Sigma)</f>
        <v>4.2378024555089997</v>
      </c>
      <c r="H5646" s="2">
        <f t="shared" ca="1" si="611"/>
        <v>0.35156497920247898</v>
      </c>
      <c r="I5646" s="2"/>
      <c r="J5646" s="15">
        <f ca="1">-LN(K5646) /NegExp_Labda</f>
        <v>0.57297901522310246</v>
      </c>
      <c r="K5646" s="2">
        <f t="shared" ca="1" si="612"/>
        <v>0.89172650421168975</v>
      </c>
      <c r="L5646" s="2"/>
      <c r="M5646" s="17">
        <f t="shared" ca="1" si="607"/>
        <v>7</v>
      </c>
      <c r="N5646" s="2">
        <f t="shared" ca="1" si="608"/>
        <v>0.8265134642190316</v>
      </c>
      <c r="O5646" s="2"/>
      <c r="P5646" s="31">
        <f t="shared" ca="1" si="613"/>
        <v>4.8340304460541423</v>
      </c>
    </row>
    <row r="5647" spans="1:16" x14ac:dyDescent="0.25">
      <c r="A5647" s="32">
        <f ca="1">Uniform_A+B5647*(Uniform_B-Uniform_A)</f>
        <v>5.0166678079109044</v>
      </c>
      <c r="B5647" s="2">
        <f t="shared" ca="1" si="609"/>
        <v>0.50166678079109039</v>
      </c>
      <c r="C5647" s="4"/>
      <c r="D5647" s="5">
        <f ca="1">IF(E5647&lt;(Driehoek_C-Driehoek_A)/(Driehoek_B-Driehoek_A),Driehoek_A+SQRT(E5647*(Driehoek_B-Driehoek_A)*(Driehoek_C-Driehoek_A)),Driehoek_B-SQRT((1-E5647)*(Driehoek_B-Driehoek_A)*(Driehoek_B-Driehoek_C)))</f>
        <v>5.290665267928242</v>
      </c>
      <c r="E5647" s="2">
        <f t="shared" ca="1" si="610"/>
        <v>0.60688102415560408</v>
      </c>
      <c r="F5647" s="2"/>
      <c r="G5647" s="15">
        <f ca="1">_xlfn.NORM.INV(H5647,Normaal_Mu,Normaal_Sigma)</f>
        <v>3.8992612836446625</v>
      </c>
      <c r="H5647" s="2">
        <f t="shared" ca="1" si="611"/>
        <v>0.29103303053924778</v>
      </c>
      <c r="I5647" s="2"/>
      <c r="J5647" s="15">
        <f ca="1">-LN(K5647) /NegExp_Labda</f>
        <v>3.4583401857433187</v>
      </c>
      <c r="K5647" s="2">
        <f t="shared" ca="1" si="612"/>
        <v>0.50074011894172887</v>
      </c>
      <c r="L5647" s="2"/>
      <c r="M5647" s="17">
        <f t="shared" ca="1" si="607"/>
        <v>4</v>
      </c>
      <c r="N5647" s="2">
        <f t="shared" ca="1" si="608"/>
        <v>0.36217604168595652</v>
      </c>
      <c r="O5647" s="2"/>
      <c r="P5647" s="31">
        <f t="shared" ca="1" si="613"/>
        <v>4.3329869090454256</v>
      </c>
    </row>
    <row r="5648" spans="1:16" x14ac:dyDescent="0.25">
      <c r="A5648" s="32">
        <f ca="1">Uniform_A+B5648*(Uniform_B-Uniform_A)</f>
        <v>5.7633829334915196</v>
      </c>
      <c r="B5648" s="2">
        <f t="shared" ca="1" si="609"/>
        <v>0.57633829334915199</v>
      </c>
      <c r="C5648" s="4"/>
      <c r="D5648" s="5">
        <f ca="1">IF(E5648&lt;(Driehoek_C-Driehoek_A)/(Driehoek_B-Driehoek_A),Driehoek_A+SQRT(E5648*(Driehoek_B-Driehoek_A)*(Driehoek_C-Driehoek_A)),Driehoek_B-SQRT((1-E5648)*(Driehoek_B-Driehoek_A)*(Driehoek_B-Driehoek_C)))</f>
        <v>3.1680737385599054</v>
      </c>
      <c r="E5648" s="2">
        <f t="shared" ca="1" si="610"/>
        <v>9.7456875622379591E-2</v>
      </c>
      <c r="F5648" s="2"/>
      <c r="G5648" s="15">
        <f ca="1">_xlfn.NORM.INV(H5648,Normaal_Mu,Normaal_Sigma)</f>
        <v>3.3023283027441703</v>
      </c>
      <c r="H5648" s="2">
        <f t="shared" ca="1" si="611"/>
        <v>0.19798631970287051</v>
      </c>
      <c r="I5648" s="2"/>
      <c r="J5648" s="15">
        <f ca="1">-LN(K5648) /NegExp_Labda</f>
        <v>10.490578910333038</v>
      </c>
      <c r="K5648" s="2">
        <f t="shared" ca="1" si="612"/>
        <v>0.12268738036488214</v>
      </c>
      <c r="L5648" s="2"/>
      <c r="M5648" s="17">
        <f t="shared" ca="1" si="607"/>
        <v>4</v>
      </c>
      <c r="N5648" s="2">
        <f t="shared" ca="1" si="608"/>
        <v>0.33906779685347099</v>
      </c>
      <c r="O5648" s="2"/>
      <c r="P5648" s="31">
        <f t="shared" ca="1" si="613"/>
        <v>5.3448727770257261</v>
      </c>
    </row>
    <row r="5649" spans="1:16" x14ac:dyDescent="0.25">
      <c r="A5649" s="32">
        <f ca="1">Uniform_A+B5649*(Uniform_B-Uniform_A)</f>
        <v>4.8391100064151029</v>
      </c>
      <c r="B5649" s="2">
        <f t="shared" ca="1" si="609"/>
        <v>0.48391100064151027</v>
      </c>
      <c r="C5649" s="4"/>
      <c r="D5649" s="5">
        <f ca="1">IF(E5649&lt;(Driehoek_C-Driehoek_A)/(Driehoek_B-Driehoek_A),Driehoek_A+SQRT(E5649*(Driehoek_B-Driehoek_A)*(Driehoek_C-Driehoek_A)),Driehoek_B-SQRT((1-E5649)*(Driehoek_B-Driehoek_A)*(Driehoek_B-Driehoek_C)))</f>
        <v>8.1185618479243278</v>
      </c>
      <c r="E5649" s="2">
        <f t="shared" ca="1" si="610"/>
        <v>0.97780190811615497</v>
      </c>
      <c r="F5649" s="2"/>
      <c r="G5649" s="15">
        <f ca="1">_xlfn.NORM.INV(H5649,Normaal_Mu,Normaal_Sigma)</f>
        <v>6.0986863456586891</v>
      </c>
      <c r="H5649" s="2">
        <f t="shared" ca="1" si="611"/>
        <v>0.70861501769375601</v>
      </c>
      <c r="I5649" s="2"/>
      <c r="J5649" s="15">
        <f ca="1">-LN(K5649) /NegExp_Labda</f>
        <v>3.0538203788352893</v>
      </c>
      <c r="K5649" s="2">
        <f t="shared" ca="1" si="612"/>
        <v>0.5429358664093602</v>
      </c>
      <c r="L5649" s="2"/>
      <c r="M5649" s="17">
        <f t="shared" ca="1" si="607"/>
        <v>2</v>
      </c>
      <c r="N5649" s="2">
        <f t="shared" ca="1" si="608"/>
        <v>6.4551986012556406E-2</v>
      </c>
      <c r="O5649" s="2"/>
      <c r="P5649" s="31">
        <f t="shared" ca="1" si="613"/>
        <v>4.822035715766682</v>
      </c>
    </row>
    <row r="5650" spans="1:16" x14ac:dyDescent="0.25">
      <c r="A5650" s="32">
        <f ca="1">Uniform_A+B5650*(Uniform_B-Uniform_A)</f>
        <v>1.7378768246619003</v>
      </c>
      <c r="B5650" s="2">
        <f t="shared" ca="1" si="609"/>
        <v>0.17378768246619003</v>
      </c>
      <c r="C5650" s="4"/>
      <c r="D5650" s="5">
        <f ca="1">IF(E5650&lt;(Driehoek_C-Driehoek_A)/(Driehoek_B-Driehoek_A),Driehoek_A+SQRT(E5650*(Driehoek_B-Driehoek_A)*(Driehoek_C-Driehoek_A)),Driehoek_B-SQRT((1-E5650)*(Driehoek_B-Driehoek_A)*(Driehoek_B-Driehoek_C)))</f>
        <v>5.2547062148512849</v>
      </c>
      <c r="E5650" s="2">
        <f t="shared" ca="1" si="610"/>
        <v>0.59922212751218318</v>
      </c>
      <c r="F5650" s="2"/>
      <c r="G5650" s="15">
        <f ca="1">_xlfn.NORM.INV(H5650,Normaal_Mu,Normaal_Sigma)</f>
        <v>2.653439543679013</v>
      </c>
      <c r="H5650" s="2">
        <f t="shared" ca="1" si="611"/>
        <v>0.12034172419998868</v>
      </c>
      <c r="I5650" s="2"/>
      <c r="J5650" s="15">
        <f ca="1">-LN(K5650) /NegExp_Labda</f>
        <v>3.6292212025246271</v>
      </c>
      <c r="K5650" s="2">
        <f t="shared" ca="1" si="612"/>
        <v>0.48391585508739654</v>
      </c>
      <c r="L5650" s="2"/>
      <c r="M5650" s="17">
        <f t="shared" ca="1" si="607"/>
        <v>6</v>
      </c>
      <c r="N5650" s="2">
        <f t="shared" ca="1" si="608"/>
        <v>0.70319094477904298</v>
      </c>
      <c r="O5650" s="2"/>
      <c r="P5650" s="31">
        <f t="shared" ca="1" si="613"/>
        <v>3.8550487571433649</v>
      </c>
    </row>
    <row r="5651" spans="1:16" x14ac:dyDescent="0.25">
      <c r="A5651" s="32">
        <f ca="1">Uniform_A+B5651*(Uniform_B-Uniform_A)</f>
        <v>7.7342404651376109</v>
      </c>
      <c r="B5651" s="2">
        <f t="shared" ca="1" si="609"/>
        <v>0.77342404651376107</v>
      </c>
      <c r="C5651" s="4"/>
      <c r="D5651" s="5">
        <f ca="1">IF(E5651&lt;(Driehoek_C-Driehoek_A)/(Driehoek_B-Driehoek_A),Driehoek_A+SQRT(E5651*(Driehoek_B-Driehoek_A)*(Driehoek_C-Driehoek_A)),Driehoek_B-SQRT((1-E5651)*(Driehoek_B-Driehoek_A)*(Driehoek_B-Driehoek_C)))</f>
        <v>5.5563817808554479</v>
      </c>
      <c r="E5651" s="2">
        <f t="shared" ca="1" si="610"/>
        <v>0.66118553030787719</v>
      </c>
      <c r="F5651" s="2"/>
      <c r="G5651" s="15">
        <f ca="1">_xlfn.NORM.INV(H5651,Normaal_Mu,Normaal_Sigma)</f>
        <v>6.1550009695500218</v>
      </c>
      <c r="H5651" s="2">
        <f t="shared" ca="1" si="611"/>
        <v>0.71819929437982832</v>
      </c>
      <c r="I5651" s="2"/>
      <c r="J5651" s="15">
        <f ca="1">-LN(K5651) /NegExp_Labda</f>
        <v>4.4635571199572279</v>
      </c>
      <c r="K5651" s="2">
        <f t="shared" ca="1" si="612"/>
        <v>0.40954379906230409</v>
      </c>
      <c r="L5651" s="2"/>
      <c r="M5651" s="17">
        <f t="shared" ca="1" si="607"/>
        <v>6</v>
      </c>
      <c r="N5651" s="2">
        <f t="shared" ca="1" si="608"/>
        <v>0.66368506652498638</v>
      </c>
      <c r="O5651" s="2"/>
      <c r="P5651" s="31">
        <f t="shared" ca="1" si="613"/>
        <v>5.9818360671000619</v>
      </c>
    </row>
    <row r="5652" spans="1:16" x14ac:dyDescent="0.25">
      <c r="A5652" s="32">
        <f ca="1">Uniform_A+B5652*(Uniform_B-Uniform_A)</f>
        <v>7.6391326189792519</v>
      </c>
      <c r="B5652" s="2">
        <f t="shared" ca="1" si="609"/>
        <v>0.76391326189792519</v>
      </c>
      <c r="C5652" s="4"/>
      <c r="D5652" s="5">
        <f ca="1">IF(E5652&lt;(Driehoek_C-Driehoek_A)/(Driehoek_B-Driehoek_A),Driehoek_A+SQRT(E5652*(Driehoek_B-Driehoek_A)*(Driehoek_C-Driehoek_A)),Driehoek_B-SQRT((1-E5652)*(Driehoek_B-Driehoek_A)*(Driehoek_B-Driehoek_C)))</f>
        <v>4.0068907963542735</v>
      </c>
      <c r="E5652" s="2">
        <f t="shared" ca="1" si="610"/>
        <v>0.28768172801338121</v>
      </c>
      <c r="F5652" s="2"/>
      <c r="G5652" s="15">
        <f ca="1">_xlfn.NORM.INV(H5652,Normaal_Mu,Normaal_Sigma)</f>
        <v>7.2358386534026975</v>
      </c>
      <c r="H5652" s="2">
        <f t="shared" ca="1" si="611"/>
        <v>0.86819927503697947</v>
      </c>
      <c r="I5652" s="2"/>
      <c r="J5652" s="15">
        <f ca="1">-LN(K5652) /NegExp_Labda</f>
        <v>3.6059422922701088</v>
      </c>
      <c r="K5652" s="2">
        <f t="shared" ca="1" si="612"/>
        <v>0.48617411474281924</v>
      </c>
      <c r="L5652" s="2"/>
      <c r="M5652" s="17">
        <f t="shared" ca="1" si="607"/>
        <v>7</v>
      </c>
      <c r="N5652" s="2">
        <f t="shared" ca="1" si="608"/>
        <v>0.83489899097337839</v>
      </c>
      <c r="O5652" s="2"/>
      <c r="P5652" s="31">
        <f t="shared" ca="1" si="613"/>
        <v>5.8975608722012662</v>
      </c>
    </row>
    <row r="5653" spans="1:16" x14ac:dyDescent="0.25">
      <c r="A5653" s="32">
        <f ca="1">Uniform_A+B5653*(Uniform_B-Uniform_A)</f>
        <v>6.275924181177496</v>
      </c>
      <c r="B5653" s="2">
        <f t="shared" ca="1" si="609"/>
        <v>0.62759241811774957</v>
      </c>
      <c r="C5653" s="4"/>
      <c r="D5653" s="5">
        <f ca="1">IF(E5653&lt;(Driehoek_C-Driehoek_A)/(Driehoek_B-Driehoek_A),Driehoek_A+SQRT(E5653*(Driehoek_B-Driehoek_A)*(Driehoek_C-Driehoek_A)),Driehoek_B-SQRT((1-E5653)*(Driehoek_B-Driehoek_A)*(Driehoek_B-Driehoek_C)))</f>
        <v>5.2853748092681521</v>
      </c>
      <c r="E5653" s="2">
        <f t="shared" ca="1" si="610"/>
        <v>0.60575884835372518</v>
      </c>
      <c r="F5653" s="2"/>
      <c r="G5653" s="15">
        <f ca="1">_xlfn.NORM.INV(H5653,Normaal_Mu,Normaal_Sigma)</f>
        <v>4.155776946534381</v>
      </c>
      <c r="H5653" s="2">
        <f t="shared" ca="1" si="611"/>
        <v>0.33647180741559524</v>
      </c>
      <c r="I5653" s="2"/>
      <c r="J5653" s="15">
        <f ca="1">-LN(K5653) /NegExp_Labda</f>
        <v>18.318163561351497</v>
      </c>
      <c r="K5653" s="2">
        <f t="shared" ca="1" si="612"/>
        <v>2.5639203497038077E-2</v>
      </c>
      <c r="L5653" s="2"/>
      <c r="M5653" s="17">
        <f t="shared" ca="1" si="607"/>
        <v>4</v>
      </c>
      <c r="N5653" s="2">
        <f t="shared" ca="1" si="608"/>
        <v>0.27236529159493827</v>
      </c>
      <c r="O5653" s="2"/>
      <c r="P5653" s="31">
        <f t="shared" ca="1" si="613"/>
        <v>7.6070478996663056</v>
      </c>
    </row>
    <row r="5654" spans="1:16" x14ac:dyDescent="0.25">
      <c r="A5654" s="32">
        <f ca="1">Uniform_A+B5654*(Uniform_B-Uniform_A)</f>
        <v>0.8174085547388954</v>
      </c>
      <c r="B5654" s="2">
        <f t="shared" ca="1" si="609"/>
        <v>8.174085547388954E-2</v>
      </c>
      <c r="C5654" s="4"/>
      <c r="D5654" s="5">
        <f ca="1">IF(E5654&lt;(Driehoek_C-Driehoek_A)/(Driehoek_B-Driehoek_A),Driehoek_A+SQRT(E5654*(Driehoek_B-Driehoek_A)*(Driehoek_C-Driehoek_A)),Driehoek_B-SQRT((1-E5654)*(Driehoek_B-Driehoek_A)*(Driehoek_B-Driehoek_C)))</f>
        <v>4.8341957017926136</v>
      </c>
      <c r="E5654" s="2">
        <f t="shared" ca="1" si="610"/>
        <v>0.50417355854391055</v>
      </c>
      <c r="F5654" s="2"/>
      <c r="G5654" s="15">
        <f ca="1">_xlfn.NORM.INV(H5654,Normaal_Mu,Normaal_Sigma)</f>
        <v>3.9369612818524717</v>
      </c>
      <c r="H5654" s="2">
        <f t="shared" ca="1" si="611"/>
        <v>0.29752946486293252</v>
      </c>
      <c r="I5654" s="2"/>
      <c r="J5654" s="15">
        <f ca="1">-LN(K5654) /NegExp_Labda</f>
        <v>3.0426234499085396</v>
      </c>
      <c r="K5654" s="2">
        <f t="shared" ca="1" si="612"/>
        <v>0.54415307165834526</v>
      </c>
      <c r="L5654" s="2"/>
      <c r="M5654" s="17">
        <f t="shared" ca="1" si="607"/>
        <v>4</v>
      </c>
      <c r="N5654" s="2">
        <f t="shared" ca="1" si="608"/>
        <v>0.34722470497600866</v>
      </c>
      <c r="O5654" s="2"/>
      <c r="P5654" s="31">
        <f t="shared" ca="1" si="613"/>
        <v>3.3262377976585045</v>
      </c>
    </row>
    <row r="5655" spans="1:16" x14ac:dyDescent="0.25">
      <c r="A5655" s="32">
        <f ca="1">Uniform_A+B5655*(Uniform_B-Uniform_A)</f>
        <v>9.1855241429551135</v>
      </c>
      <c r="B5655" s="2">
        <f t="shared" ca="1" si="609"/>
        <v>0.91855241429551138</v>
      </c>
      <c r="C5655" s="4"/>
      <c r="D5655" s="5">
        <f ca="1">IF(E5655&lt;(Driehoek_C-Driehoek_A)/(Driehoek_B-Driehoek_A),Driehoek_A+SQRT(E5655*(Driehoek_B-Driehoek_A)*(Driehoek_C-Driehoek_A)),Driehoek_B-SQRT((1-E5655)*(Driehoek_B-Driehoek_A)*(Driehoek_B-Driehoek_C)))</f>
        <v>2.5514122416597043</v>
      </c>
      <c r="E5655" s="2">
        <f t="shared" ca="1" si="610"/>
        <v>2.1718247160870008E-2</v>
      </c>
      <c r="F5655" s="2"/>
      <c r="G5655" s="15">
        <f ca="1">_xlfn.NORM.INV(H5655,Normaal_Mu,Normaal_Sigma)</f>
        <v>2.4455968064589593</v>
      </c>
      <c r="H5655" s="2">
        <f t="shared" ca="1" si="611"/>
        <v>0.10076554170653107</v>
      </c>
      <c r="I5655" s="2"/>
      <c r="J5655" s="15">
        <f ca="1">-LN(K5655) /NegExp_Labda</f>
        <v>4.6629190053975051</v>
      </c>
      <c r="K5655" s="2">
        <f t="shared" ca="1" si="612"/>
        <v>0.39353557796105587</v>
      </c>
      <c r="L5655" s="2"/>
      <c r="M5655" s="17">
        <f t="shared" ca="1" si="607"/>
        <v>6</v>
      </c>
      <c r="N5655" s="2">
        <f t="shared" ca="1" si="608"/>
        <v>0.73511506220947653</v>
      </c>
      <c r="O5655" s="2"/>
      <c r="P5655" s="31">
        <f t="shared" ca="1" si="613"/>
        <v>4.9690904392942565</v>
      </c>
    </row>
    <row r="5656" spans="1:16" x14ac:dyDescent="0.25">
      <c r="A5656" s="32">
        <f ca="1">Uniform_A+B5656*(Uniform_B-Uniform_A)</f>
        <v>1.8729570385892158</v>
      </c>
      <c r="B5656" s="2">
        <f t="shared" ca="1" si="609"/>
        <v>0.18729570385892158</v>
      </c>
      <c r="C5656" s="4"/>
      <c r="D5656" s="5">
        <f ca="1">IF(E5656&lt;(Driehoek_C-Driehoek_A)/(Driehoek_B-Driehoek_A),Driehoek_A+SQRT(E5656*(Driehoek_B-Driehoek_A)*(Driehoek_C-Driehoek_A)),Driehoek_B-SQRT((1-E5656)*(Driehoek_B-Driehoek_A)*(Driehoek_B-Driehoek_C)))</f>
        <v>4.1841331622593163</v>
      </c>
      <c r="E5656" s="2">
        <f t="shared" ca="1" si="610"/>
        <v>0.33735504574712993</v>
      </c>
      <c r="F5656" s="2"/>
      <c r="G5656" s="15">
        <f ca="1">_xlfn.NORM.INV(H5656,Normaal_Mu,Normaal_Sigma)</f>
        <v>2.9916621761664763</v>
      </c>
      <c r="H5656" s="2">
        <f t="shared" ca="1" si="611"/>
        <v>0.1576486019930291</v>
      </c>
      <c r="I5656" s="2"/>
      <c r="J5656" s="15">
        <f ca="1">-LN(K5656) /NegExp_Labda</f>
        <v>4.8762948156320434</v>
      </c>
      <c r="K5656" s="2">
        <f t="shared" ca="1" si="612"/>
        <v>0.37709468729854712</v>
      </c>
      <c r="L5656" s="2"/>
      <c r="M5656" s="17">
        <f t="shared" ca="1" si="607"/>
        <v>11</v>
      </c>
      <c r="N5656" s="2">
        <f t="shared" ca="1" si="608"/>
        <v>0.98948207561895818</v>
      </c>
      <c r="O5656" s="2"/>
      <c r="P5656" s="31">
        <f t="shared" ca="1" si="613"/>
        <v>4.9850094385294099</v>
      </c>
    </row>
    <row r="5657" spans="1:16" x14ac:dyDescent="0.25">
      <c r="A5657" s="32">
        <f ca="1">Uniform_A+B5657*(Uniform_B-Uniform_A)</f>
        <v>5.9480895022057121</v>
      </c>
      <c r="B5657" s="2">
        <f t="shared" ca="1" si="609"/>
        <v>0.59480895022057123</v>
      </c>
      <c r="C5657" s="4"/>
      <c r="D5657" s="5">
        <f ca="1">IF(E5657&lt;(Driehoek_C-Driehoek_A)/(Driehoek_B-Driehoek_A),Driehoek_A+SQRT(E5657*(Driehoek_B-Driehoek_A)*(Driehoek_C-Driehoek_A)),Driehoek_B-SQRT((1-E5657)*(Driehoek_B-Driehoek_A)*(Driehoek_B-Driehoek_C)))</f>
        <v>5.714748512769515</v>
      </c>
      <c r="E5657" s="2">
        <f t="shared" ca="1" si="610"/>
        <v>0.6916320761614253</v>
      </c>
      <c r="F5657" s="2"/>
      <c r="G5657" s="15">
        <f ca="1">_xlfn.NORM.INV(H5657,Normaal_Mu,Normaal_Sigma)</f>
        <v>4.9092579839585522</v>
      </c>
      <c r="H5657" s="2">
        <f t="shared" ca="1" si="611"/>
        <v>0.48190579471478689</v>
      </c>
      <c r="I5657" s="2"/>
      <c r="J5657" s="15">
        <f ca="1">-LN(K5657) /NegExp_Labda</f>
        <v>0.98911846928686264</v>
      </c>
      <c r="K5657" s="2">
        <f t="shared" ca="1" si="612"/>
        <v>0.82051450213304411</v>
      </c>
      <c r="L5657" s="2"/>
      <c r="M5657" s="17">
        <f t="shared" ca="1" si="607"/>
        <v>8</v>
      </c>
      <c r="N5657" s="2">
        <f t="shared" ca="1" si="608"/>
        <v>0.86823026144626425</v>
      </c>
      <c r="O5657" s="2"/>
      <c r="P5657" s="31">
        <f t="shared" ca="1" si="613"/>
        <v>5.1122428936441278</v>
      </c>
    </row>
    <row r="5658" spans="1:16" x14ac:dyDescent="0.25">
      <c r="A5658" s="32">
        <f ca="1">Uniform_A+B5658*(Uniform_B-Uniform_A)</f>
        <v>3.9994780727134147</v>
      </c>
      <c r="B5658" s="2">
        <f t="shared" ca="1" si="609"/>
        <v>0.39994780727134149</v>
      </c>
      <c r="C5658" s="4"/>
      <c r="D5658" s="5">
        <f ca="1">IF(E5658&lt;(Driehoek_C-Driehoek_A)/(Driehoek_B-Driehoek_A),Driehoek_A+SQRT(E5658*(Driehoek_B-Driehoek_A)*(Driehoek_C-Driehoek_A)),Driehoek_B-SQRT((1-E5658)*(Driehoek_B-Driehoek_A)*(Driehoek_B-Driehoek_C)))</f>
        <v>3.8850115250905786</v>
      </c>
      <c r="E5658" s="2">
        <f t="shared" ca="1" si="610"/>
        <v>0.25380488926602207</v>
      </c>
      <c r="F5658" s="2"/>
      <c r="G5658" s="15">
        <f ca="1">_xlfn.NORM.INV(H5658,Normaal_Mu,Normaal_Sigma)</f>
        <v>6.1709621334873779</v>
      </c>
      <c r="H5658" s="2">
        <f t="shared" ca="1" si="611"/>
        <v>0.72088785317572224</v>
      </c>
      <c r="I5658" s="2"/>
      <c r="J5658" s="15">
        <f ca="1">-LN(K5658) /NegExp_Labda</f>
        <v>15.051264535923716</v>
      </c>
      <c r="K5658" s="2">
        <f t="shared" ca="1" si="612"/>
        <v>4.9279214117020964E-2</v>
      </c>
      <c r="L5658" s="2"/>
      <c r="M5658" s="17">
        <f t="shared" ca="1" si="607"/>
        <v>6</v>
      </c>
      <c r="N5658" s="2">
        <f t="shared" ca="1" si="608"/>
        <v>0.70037240281224011</v>
      </c>
      <c r="O5658" s="2"/>
      <c r="P5658" s="31">
        <f t="shared" ca="1" si="613"/>
        <v>7.0213432534430167</v>
      </c>
    </row>
    <row r="5659" spans="1:16" x14ac:dyDescent="0.25">
      <c r="A5659" s="32">
        <f ca="1">Uniform_A+B5659*(Uniform_B-Uniform_A)</f>
        <v>1.2450699345690375</v>
      </c>
      <c r="B5659" s="2">
        <f t="shared" ca="1" si="609"/>
        <v>0.12450699345690375</v>
      </c>
      <c r="C5659" s="4"/>
      <c r="D5659" s="5">
        <f ca="1">IF(E5659&lt;(Driehoek_C-Driehoek_A)/(Driehoek_B-Driehoek_A),Driehoek_A+SQRT(E5659*(Driehoek_B-Driehoek_A)*(Driehoek_C-Driehoek_A)),Driehoek_B-SQRT((1-E5659)*(Driehoek_B-Driehoek_A)*(Driehoek_B-Driehoek_C)))</f>
        <v>5.8575386673925731</v>
      </c>
      <c r="E5659" s="2">
        <f t="shared" ca="1" si="610"/>
        <v>0.71785533637334742</v>
      </c>
      <c r="F5659" s="2"/>
      <c r="G5659" s="15">
        <f ca="1">_xlfn.NORM.INV(H5659,Normaal_Mu,Normaal_Sigma)</f>
        <v>5.5088662299204039</v>
      </c>
      <c r="H5659" s="2">
        <f t="shared" ca="1" si="611"/>
        <v>0.60041951476231492</v>
      </c>
      <c r="I5659" s="2"/>
      <c r="J5659" s="15">
        <f ca="1">-LN(K5659) /NegExp_Labda</f>
        <v>5.8645943536438025</v>
      </c>
      <c r="K5659" s="2">
        <f t="shared" ca="1" si="612"/>
        <v>0.30946234113312543</v>
      </c>
      <c r="L5659" s="2"/>
      <c r="M5659" s="17">
        <f t="shared" ca="1" si="607"/>
        <v>5</v>
      </c>
      <c r="N5659" s="2">
        <f t="shared" ca="1" si="608"/>
        <v>0.47141901064897007</v>
      </c>
      <c r="O5659" s="2"/>
      <c r="P5659" s="31">
        <f t="shared" ca="1" si="613"/>
        <v>4.6952138371051628</v>
      </c>
    </row>
    <row r="5660" spans="1:16" x14ac:dyDescent="0.25">
      <c r="A5660" s="32">
        <f ca="1">Uniform_A+B5660*(Uniform_B-Uniform_A)</f>
        <v>8.1158363429646005</v>
      </c>
      <c r="B5660" s="2">
        <f t="shared" ca="1" si="609"/>
        <v>0.81158363429646008</v>
      </c>
      <c r="C5660" s="4"/>
      <c r="D5660" s="5">
        <f ca="1">IF(E5660&lt;(Driehoek_C-Driehoek_A)/(Driehoek_B-Driehoek_A),Driehoek_A+SQRT(E5660*(Driehoek_B-Driehoek_A)*(Driehoek_C-Driehoek_A)),Driehoek_B-SQRT((1-E5660)*(Driehoek_B-Driehoek_A)*(Driehoek_B-Driehoek_C)))</f>
        <v>2.63307799244205</v>
      </c>
      <c r="E5660" s="2">
        <f t="shared" ca="1" si="610"/>
        <v>2.8627696036746864E-2</v>
      </c>
      <c r="F5660" s="2"/>
      <c r="G5660" s="15">
        <f ca="1">_xlfn.NORM.INV(H5660,Normaal_Mu,Normaal_Sigma)</f>
        <v>6.9554875102095615</v>
      </c>
      <c r="H5660" s="2">
        <f t="shared" ca="1" si="611"/>
        <v>0.83589946239329238</v>
      </c>
      <c r="I5660" s="2"/>
      <c r="J5660" s="15">
        <f ca="1">-LN(K5660) /NegExp_Labda</f>
        <v>4.2944772882639874</v>
      </c>
      <c r="K5660" s="2">
        <f t="shared" ca="1" si="612"/>
        <v>0.42362974098425388</v>
      </c>
      <c r="L5660" s="2"/>
      <c r="M5660" s="17">
        <f t="shared" ca="1" si="607"/>
        <v>6</v>
      </c>
      <c r="N5660" s="2">
        <f t="shared" ca="1" si="608"/>
        <v>0.75825225887933434</v>
      </c>
      <c r="O5660" s="2"/>
      <c r="P5660" s="31">
        <f t="shared" ca="1" si="613"/>
        <v>5.5997758267760398</v>
      </c>
    </row>
    <row r="5661" spans="1:16" x14ac:dyDescent="0.25">
      <c r="A5661" s="32">
        <f ca="1">Uniform_A+B5661*(Uniform_B-Uniform_A)</f>
        <v>4.7410845550401586</v>
      </c>
      <c r="B5661" s="2">
        <f t="shared" ca="1" si="609"/>
        <v>0.47410845550401581</v>
      </c>
      <c r="C5661" s="4"/>
      <c r="D5661" s="5">
        <f ca="1">IF(E5661&lt;(Driehoek_C-Driehoek_A)/(Driehoek_B-Driehoek_A),Driehoek_A+SQRT(E5661*(Driehoek_B-Driehoek_A)*(Driehoek_C-Driehoek_A)),Driehoek_B-SQRT((1-E5661)*(Driehoek_B-Driehoek_A)*(Driehoek_B-Driehoek_C)))</f>
        <v>5.8589707503787762</v>
      </c>
      <c r="E5661" s="2">
        <f t="shared" ca="1" si="610"/>
        <v>0.71811243580068373</v>
      </c>
      <c r="F5661" s="2"/>
      <c r="G5661" s="15">
        <f ca="1">_xlfn.NORM.INV(H5661,Normaal_Mu,Normaal_Sigma)</f>
        <v>4.0742182546051051</v>
      </c>
      <c r="H5661" s="2">
        <f t="shared" ca="1" si="611"/>
        <v>0.32172129508317704</v>
      </c>
      <c r="I5661" s="2"/>
      <c r="J5661" s="15">
        <f ca="1">-LN(K5661) /NegExp_Labda</f>
        <v>1.8438533936607784</v>
      </c>
      <c r="K5661" s="2">
        <f t="shared" ca="1" si="612"/>
        <v>0.6915839871838666</v>
      </c>
      <c r="L5661" s="2"/>
      <c r="M5661" s="17">
        <f t="shared" ca="1" si="607"/>
        <v>3</v>
      </c>
      <c r="N5661" s="2">
        <f t="shared" ca="1" si="608"/>
        <v>0.2172544627597951</v>
      </c>
      <c r="O5661" s="2"/>
      <c r="P5661" s="31">
        <f t="shared" ca="1" si="613"/>
        <v>3.9036253907369636</v>
      </c>
    </row>
    <row r="5662" spans="1:16" x14ac:dyDescent="0.25">
      <c r="A5662" s="32">
        <f ca="1">Uniform_A+B5662*(Uniform_B-Uniform_A)</f>
        <v>5.9302190596254611</v>
      </c>
      <c r="B5662" s="2">
        <f t="shared" ca="1" si="609"/>
        <v>0.59302190596254611</v>
      </c>
      <c r="C5662" s="4"/>
      <c r="D5662" s="5">
        <f ca="1">IF(E5662&lt;(Driehoek_C-Driehoek_A)/(Driehoek_B-Driehoek_A),Driehoek_A+SQRT(E5662*(Driehoek_B-Driehoek_A)*(Driehoek_C-Driehoek_A)),Driehoek_B-SQRT((1-E5662)*(Driehoek_B-Driehoek_A)*(Driehoek_B-Driehoek_C)))</f>
        <v>5.7132807525453542</v>
      </c>
      <c r="E5662" s="2">
        <f t="shared" ca="1" si="610"/>
        <v>0.69135647395460476</v>
      </c>
      <c r="F5662" s="2"/>
      <c r="G5662" s="15">
        <f ca="1">_xlfn.NORM.INV(H5662,Normaal_Mu,Normaal_Sigma)</f>
        <v>2.6893233097514466</v>
      </c>
      <c r="H5662" s="2">
        <f t="shared" ca="1" si="611"/>
        <v>0.12397594959906966</v>
      </c>
      <c r="I5662" s="2"/>
      <c r="J5662" s="15">
        <f ca="1">-LN(K5662) /NegExp_Labda</f>
        <v>6.8232159478728214</v>
      </c>
      <c r="K5662" s="2">
        <f t="shared" ca="1" si="612"/>
        <v>0.25547181473438552</v>
      </c>
      <c r="L5662" s="2"/>
      <c r="M5662" s="17">
        <f t="shared" ca="1" si="607"/>
        <v>3</v>
      </c>
      <c r="N5662" s="2">
        <f t="shared" ca="1" si="608"/>
        <v>0.1789125660105445</v>
      </c>
      <c r="O5662" s="2"/>
      <c r="P5662" s="31">
        <f t="shared" ca="1" si="613"/>
        <v>4.8312078139590167</v>
      </c>
    </row>
    <row r="5663" spans="1:16" x14ac:dyDescent="0.25">
      <c r="A5663" s="32">
        <f ca="1">Uniform_A+B5663*(Uniform_B-Uniform_A)</f>
        <v>0.10846190172132397</v>
      </c>
      <c r="B5663" s="2">
        <f t="shared" ca="1" si="609"/>
        <v>1.0846190172132397E-2</v>
      </c>
      <c r="C5663" s="4"/>
      <c r="D5663" s="5">
        <f ca="1">IF(E5663&lt;(Driehoek_C-Driehoek_A)/(Driehoek_B-Driehoek_A),Driehoek_A+SQRT(E5663*(Driehoek_B-Driehoek_A)*(Driehoek_C-Driehoek_A)),Driehoek_B-SQRT((1-E5663)*(Driehoek_B-Driehoek_A)*(Driehoek_B-Driehoek_C)))</f>
        <v>7.2695175795592757</v>
      </c>
      <c r="E5663" s="2">
        <f t="shared" ca="1" si="610"/>
        <v>0.91444087407273178</v>
      </c>
      <c r="F5663" s="2"/>
      <c r="G5663" s="15">
        <f ca="1">_xlfn.NORM.INV(H5663,Normaal_Mu,Normaal_Sigma)</f>
        <v>4.2280933856016309</v>
      </c>
      <c r="H5663" s="2">
        <f t="shared" ca="1" si="611"/>
        <v>0.34976562499341179</v>
      </c>
      <c r="I5663" s="2"/>
      <c r="J5663" s="15">
        <f ca="1">-LN(K5663) /NegExp_Labda</f>
        <v>2.6299787917379822</v>
      </c>
      <c r="K5663" s="2">
        <f t="shared" ca="1" si="612"/>
        <v>0.59096661135119377</v>
      </c>
      <c r="L5663" s="2"/>
      <c r="M5663" s="17">
        <f t="shared" ca="1" si="607"/>
        <v>3</v>
      </c>
      <c r="N5663" s="2">
        <f t="shared" ca="1" si="608"/>
        <v>0.21550644894624338</v>
      </c>
      <c r="O5663" s="2"/>
      <c r="P5663" s="31">
        <f t="shared" ca="1" si="613"/>
        <v>3.4472103317240426</v>
      </c>
    </row>
    <row r="5664" spans="1:16" x14ac:dyDescent="0.25">
      <c r="A5664" s="32">
        <f ca="1">Uniform_A+B5664*(Uniform_B-Uniform_A)</f>
        <v>2.3363904398869764</v>
      </c>
      <c r="B5664" s="2">
        <f t="shared" ca="1" si="609"/>
        <v>0.23363904398869761</v>
      </c>
      <c r="C5664" s="4"/>
      <c r="D5664" s="5">
        <f ca="1">IF(E5664&lt;(Driehoek_C-Driehoek_A)/(Driehoek_B-Driehoek_A),Driehoek_A+SQRT(E5664*(Driehoek_B-Driehoek_A)*(Driehoek_C-Driehoek_A)),Driehoek_B-SQRT((1-E5664)*(Driehoek_B-Driehoek_A)*(Driehoek_B-Driehoek_C)))</f>
        <v>3.3670647949914643</v>
      </c>
      <c r="E5664" s="2">
        <f t="shared" ca="1" si="610"/>
        <v>0.133490439550361</v>
      </c>
      <c r="F5664" s="2"/>
      <c r="G5664" s="15">
        <f ca="1">_xlfn.NORM.INV(H5664,Normaal_Mu,Normaal_Sigma)</f>
        <v>2.4107711277872821</v>
      </c>
      <c r="H5664" s="2">
        <f t="shared" ca="1" si="611"/>
        <v>9.7726634932335688E-2</v>
      </c>
      <c r="I5664" s="2"/>
      <c r="J5664" s="15">
        <f ca="1">-LN(K5664) /NegExp_Labda</f>
        <v>2.9023390150132187</v>
      </c>
      <c r="K5664" s="2">
        <f t="shared" ca="1" si="612"/>
        <v>0.55963650568277645</v>
      </c>
      <c r="L5664" s="2"/>
      <c r="M5664" s="17">
        <f t="shared" ca="1" si="607"/>
        <v>1</v>
      </c>
      <c r="N5664" s="2">
        <f t="shared" ca="1" si="608"/>
        <v>3.8146204125909189E-2</v>
      </c>
      <c r="O5664" s="2"/>
      <c r="P5664" s="31">
        <f t="shared" ca="1" si="613"/>
        <v>2.4033130755357881</v>
      </c>
    </row>
    <row r="5665" spans="1:16" x14ac:dyDescent="0.25">
      <c r="A5665" s="32">
        <f ca="1">Uniform_A+B5665*(Uniform_B-Uniform_A)</f>
        <v>3.3919778692425018E-2</v>
      </c>
      <c r="B5665" s="2">
        <f t="shared" ca="1" si="609"/>
        <v>3.3919778692425018E-3</v>
      </c>
      <c r="C5665" s="4"/>
      <c r="D5665" s="5">
        <f ca="1">IF(E5665&lt;(Driehoek_C-Driehoek_A)/(Driehoek_B-Driehoek_A),Driehoek_A+SQRT(E5665*(Driehoek_B-Driehoek_A)*(Driehoek_C-Driehoek_A)),Driehoek_B-SQRT((1-E5665)*(Driehoek_B-Driehoek_A)*(Driehoek_B-Driehoek_C)))</f>
        <v>2.8335809571187935</v>
      </c>
      <c r="E5665" s="2">
        <f t="shared" ca="1" si="610"/>
        <v>4.9632658005077435E-2</v>
      </c>
      <c r="F5665" s="2"/>
      <c r="G5665" s="15">
        <f ca="1">_xlfn.NORM.INV(H5665,Normaal_Mu,Normaal_Sigma)</f>
        <v>2.5062234688969154</v>
      </c>
      <c r="H5665" s="2">
        <f t="shared" ca="1" si="611"/>
        <v>0.10621923498951469</v>
      </c>
      <c r="I5665" s="2"/>
      <c r="J5665" s="15">
        <f ca="1">-LN(K5665) /NegExp_Labda</f>
        <v>4.086533341192216</v>
      </c>
      <c r="K5665" s="2">
        <f t="shared" ca="1" si="612"/>
        <v>0.44161948195853262</v>
      </c>
      <c r="L5665" s="2"/>
      <c r="M5665" s="17">
        <f t="shared" ca="1" si="607"/>
        <v>7</v>
      </c>
      <c r="N5665" s="2">
        <f t="shared" ca="1" si="608"/>
        <v>0.82880993842574047</v>
      </c>
      <c r="O5665" s="2"/>
      <c r="P5665" s="31">
        <f t="shared" ca="1" si="613"/>
        <v>3.2920515091800704</v>
      </c>
    </row>
    <row r="5666" spans="1:16" x14ac:dyDescent="0.25">
      <c r="A5666" s="32">
        <f ca="1">Uniform_A+B5666*(Uniform_B-Uniform_A)</f>
        <v>5.4796850849566177</v>
      </c>
      <c r="B5666" s="2">
        <f t="shared" ca="1" si="609"/>
        <v>0.54796850849566181</v>
      </c>
      <c r="C5666" s="4"/>
      <c r="D5666" s="5">
        <f ca="1">IF(E5666&lt;(Driehoek_C-Driehoek_A)/(Driehoek_B-Driehoek_A),Driehoek_A+SQRT(E5666*(Driehoek_B-Driehoek_A)*(Driehoek_C-Driehoek_A)),Driehoek_B-SQRT((1-E5666)*(Driehoek_B-Driehoek_A)*(Driehoek_B-Driehoek_C)))</f>
        <v>4.8223781377366679</v>
      </c>
      <c r="E5666" s="2">
        <f t="shared" ca="1" si="610"/>
        <v>0.5013564450268414</v>
      </c>
      <c r="F5666" s="2"/>
      <c r="G5666" s="15">
        <f ca="1">_xlfn.NORM.INV(H5666,Normaal_Mu,Normaal_Sigma)</f>
        <v>2.4082200165111565</v>
      </c>
      <c r="H5666" s="2">
        <f t="shared" ca="1" si="611"/>
        <v>9.7506693889985563E-2</v>
      </c>
      <c r="I5666" s="2"/>
      <c r="J5666" s="15">
        <f ca="1">-LN(K5666) /NegExp_Labda</f>
        <v>16.882225126311244</v>
      </c>
      <c r="K5666" s="2">
        <f t="shared" ca="1" si="612"/>
        <v>3.4168707974469581E-2</v>
      </c>
      <c r="L5666" s="2"/>
      <c r="M5666" s="17">
        <f t="shared" ca="1" si="607"/>
        <v>5</v>
      </c>
      <c r="N5666" s="2">
        <f t="shared" ca="1" si="608"/>
        <v>0.59545674008611682</v>
      </c>
      <c r="O5666" s="2"/>
      <c r="P5666" s="31">
        <f t="shared" ca="1" si="613"/>
        <v>6.9185016731031368</v>
      </c>
    </row>
    <row r="5667" spans="1:16" x14ac:dyDescent="0.25">
      <c r="A5667" s="32">
        <f ca="1">Uniform_A+B5667*(Uniform_B-Uniform_A)</f>
        <v>1.2792284885177974</v>
      </c>
      <c r="B5667" s="2">
        <f t="shared" ca="1" si="609"/>
        <v>0.12792284885177974</v>
      </c>
      <c r="C5667" s="4"/>
      <c r="D5667" s="5">
        <f ca="1">IF(E5667&lt;(Driehoek_C-Driehoek_A)/(Driehoek_B-Driehoek_A),Driehoek_A+SQRT(E5667*(Driehoek_B-Driehoek_A)*(Driehoek_C-Driehoek_A)),Driehoek_B-SQRT((1-E5667)*(Driehoek_B-Driehoek_A)*(Driehoek_B-Driehoek_C)))</f>
        <v>5.5083006835657695</v>
      </c>
      <c r="E5667" s="2">
        <f t="shared" ca="1" si="610"/>
        <v>0.65165816810322075</v>
      </c>
      <c r="F5667" s="2"/>
      <c r="G5667" s="15">
        <f ca="1">_xlfn.NORM.INV(H5667,Normaal_Mu,Normaal_Sigma)</f>
        <v>5.2637079942146023</v>
      </c>
      <c r="H5667" s="2">
        <f t="shared" ca="1" si="611"/>
        <v>0.55245011208388928</v>
      </c>
      <c r="I5667" s="2"/>
      <c r="J5667" s="15">
        <f ca="1">-LN(K5667) /NegExp_Labda</f>
        <v>1.1507698309790626</v>
      </c>
      <c r="K5667" s="2">
        <f t="shared" ca="1" si="612"/>
        <v>0.79441128060407173</v>
      </c>
      <c r="L5667" s="2"/>
      <c r="M5667" s="17">
        <f t="shared" ca="1" si="607"/>
        <v>3</v>
      </c>
      <c r="N5667" s="2">
        <f t="shared" ca="1" si="608"/>
        <v>0.17258830675018866</v>
      </c>
      <c r="O5667" s="2"/>
      <c r="P5667" s="31">
        <f t="shared" ca="1" si="613"/>
        <v>3.2404013994554459</v>
      </c>
    </row>
    <row r="5668" spans="1:16" x14ac:dyDescent="0.25">
      <c r="A5668" s="32">
        <f ca="1">Uniform_A+B5668*(Uniform_B-Uniform_A)</f>
        <v>3.9837512630438896</v>
      </c>
      <c r="B5668" s="2">
        <f t="shared" ca="1" si="609"/>
        <v>0.39837512630438898</v>
      </c>
      <c r="C5668" s="4"/>
      <c r="D5668" s="5">
        <f ca="1">IF(E5668&lt;(Driehoek_C-Driehoek_A)/(Driehoek_B-Driehoek_A),Driehoek_A+SQRT(E5668*(Driehoek_B-Driehoek_A)*(Driehoek_C-Driehoek_A)),Driehoek_B-SQRT((1-E5668)*(Driehoek_B-Driehoek_A)*(Driehoek_B-Driehoek_C)))</f>
        <v>4.5135884789989751</v>
      </c>
      <c r="E5668" s="2">
        <f t="shared" ca="1" si="610"/>
        <v>0.4249174761208363</v>
      </c>
      <c r="F5668" s="2"/>
      <c r="G5668" s="15">
        <f ca="1">_xlfn.NORM.INV(H5668,Normaal_Mu,Normaal_Sigma)</f>
        <v>3.1664291459442091</v>
      </c>
      <c r="H5668" s="2">
        <f t="shared" ca="1" si="611"/>
        <v>0.17962754527029501</v>
      </c>
      <c r="I5668" s="2"/>
      <c r="J5668" s="15">
        <f ca="1">-LN(K5668) /NegExp_Labda</f>
        <v>0.3162007584289484</v>
      </c>
      <c r="K5668" s="2">
        <f t="shared" ca="1" si="612"/>
        <v>0.93871801190466297</v>
      </c>
      <c r="L5668" s="2"/>
      <c r="M5668" s="17">
        <f t="shared" ca="1" si="607"/>
        <v>6</v>
      </c>
      <c r="N5668" s="2">
        <f t="shared" ca="1" si="608"/>
        <v>0.69097651535394433</v>
      </c>
      <c r="O5668" s="2"/>
      <c r="P5668" s="31">
        <f t="shared" ca="1" si="613"/>
        <v>3.5959939292832046</v>
      </c>
    </row>
    <row r="5669" spans="1:16" x14ac:dyDescent="0.25">
      <c r="A5669" s="32">
        <f ca="1">Uniform_A+B5669*(Uniform_B-Uniform_A)</f>
        <v>6.6967466023996058</v>
      </c>
      <c r="B5669" s="2">
        <f t="shared" ca="1" si="609"/>
        <v>0.66967466023996058</v>
      </c>
      <c r="C5669" s="4"/>
      <c r="D5669" s="5">
        <f ca="1">IF(E5669&lt;(Driehoek_C-Driehoek_A)/(Driehoek_B-Driehoek_A),Driehoek_A+SQRT(E5669*(Driehoek_B-Driehoek_A)*(Driehoek_C-Driehoek_A)),Driehoek_B-SQRT((1-E5669)*(Driehoek_B-Driehoek_A)*(Driehoek_B-Driehoek_C)))</f>
        <v>7.3141911360299652</v>
      </c>
      <c r="E5669" s="2">
        <f t="shared" ca="1" si="610"/>
        <v>0.91880138497600172</v>
      </c>
      <c r="F5669" s="2"/>
      <c r="G5669" s="15">
        <f ca="1">_xlfn.NORM.INV(H5669,Normaal_Mu,Normaal_Sigma)</f>
        <v>6.613720463433749</v>
      </c>
      <c r="H5669" s="2">
        <f t="shared" ca="1" si="611"/>
        <v>0.79012649355777698</v>
      </c>
      <c r="I5669" s="2"/>
      <c r="J5669" s="15">
        <f ca="1">-LN(K5669) /NegExp_Labda</f>
        <v>16.729533211823551</v>
      </c>
      <c r="K5669" s="2">
        <f t="shared" ca="1" si="612"/>
        <v>3.5228261240339842E-2</v>
      </c>
      <c r="L5669" s="2"/>
      <c r="M5669" s="17">
        <f t="shared" ca="1" si="607"/>
        <v>10</v>
      </c>
      <c r="N5669" s="2">
        <f t="shared" ca="1" si="608"/>
        <v>0.973228051012762</v>
      </c>
      <c r="O5669" s="2"/>
      <c r="P5669" s="31">
        <f t="shared" ca="1" si="613"/>
        <v>9.4708382827373736</v>
      </c>
    </row>
    <row r="5670" spans="1:16" x14ac:dyDescent="0.25">
      <c r="A5670" s="32">
        <f ca="1">Uniform_A+B5670*(Uniform_B-Uniform_A)</f>
        <v>9.8388594714868667</v>
      </c>
      <c r="B5670" s="2">
        <f t="shared" ca="1" si="609"/>
        <v>0.9838859471486866</v>
      </c>
      <c r="C5670" s="4"/>
      <c r="D5670" s="5">
        <f ca="1">IF(E5670&lt;(Driehoek_C-Driehoek_A)/(Driehoek_B-Driehoek_A),Driehoek_A+SQRT(E5670*(Driehoek_B-Driehoek_A)*(Driehoek_C-Driehoek_A)),Driehoek_B-SQRT((1-E5670)*(Driehoek_B-Driehoek_A)*(Driehoek_B-Driehoek_C)))</f>
        <v>3.2236219734697364</v>
      </c>
      <c r="E5670" s="2">
        <f t="shared" ca="1" si="610"/>
        <v>0.10694648099699799</v>
      </c>
      <c r="F5670" s="2"/>
      <c r="G5670" s="15">
        <f ca="1">_xlfn.NORM.INV(H5670,Normaal_Mu,Normaal_Sigma)</f>
        <v>5.2071274462261004</v>
      </c>
      <c r="H5670" s="2">
        <f t="shared" ca="1" si="611"/>
        <v>0.5412422112143791</v>
      </c>
      <c r="I5670" s="2"/>
      <c r="J5670" s="15">
        <f ca="1">-LN(K5670) /NegExp_Labda</f>
        <v>9.0982442475858853</v>
      </c>
      <c r="K5670" s="2">
        <f t="shared" ca="1" si="612"/>
        <v>0.16208265634514751</v>
      </c>
      <c r="L5670" s="2"/>
      <c r="M5670" s="17">
        <f t="shared" ca="1" si="607"/>
        <v>2</v>
      </c>
      <c r="N5670" s="2">
        <f t="shared" ca="1" si="608"/>
        <v>4.8208910377468883E-2</v>
      </c>
      <c r="O5670" s="2"/>
      <c r="P5670" s="31">
        <f t="shared" ca="1" si="613"/>
        <v>5.8735706277537174</v>
      </c>
    </row>
    <row r="5671" spans="1:16" x14ac:dyDescent="0.25">
      <c r="A5671" s="32">
        <f ca="1">Uniform_A+B5671*(Uniform_B-Uniform_A)</f>
        <v>0.49532907393889825</v>
      </c>
      <c r="B5671" s="2">
        <f t="shared" ca="1" si="609"/>
        <v>4.9532907393889825E-2</v>
      </c>
      <c r="C5671" s="4"/>
      <c r="D5671" s="5">
        <f ca="1">IF(E5671&lt;(Driehoek_C-Driehoek_A)/(Driehoek_B-Driehoek_A),Driehoek_A+SQRT(E5671*(Driehoek_B-Driehoek_A)*(Driehoek_C-Driehoek_A)),Driehoek_B-SQRT((1-E5671)*(Driehoek_B-Driehoek_A)*(Driehoek_B-Driehoek_C)))</f>
        <v>3.6794099335820438</v>
      </c>
      <c r="E5671" s="2">
        <f t="shared" ca="1" si="610"/>
        <v>0.20145840892957467</v>
      </c>
      <c r="F5671" s="2"/>
      <c r="G5671" s="15">
        <f ca="1">_xlfn.NORM.INV(H5671,Normaal_Mu,Normaal_Sigma)</f>
        <v>1.4545188555972923</v>
      </c>
      <c r="H5671" s="2">
        <f t="shared" ca="1" si="611"/>
        <v>3.8135852413101134E-2</v>
      </c>
      <c r="I5671" s="2"/>
      <c r="J5671" s="15">
        <f ca="1">-LN(K5671) /NegExp_Labda</f>
        <v>0.21670193964012624</v>
      </c>
      <c r="K5671" s="2">
        <f t="shared" ca="1" si="612"/>
        <v>0.9575853840811327</v>
      </c>
      <c r="L5671" s="2"/>
      <c r="M5671" s="17">
        <f t="shared" ca="1" si="607"/>
        <v>8</v>
      </c>
      <c r="N5671" s="2">
        <f t="shared" ca="1" si="608"/>
        <v>0.9134001858894516</v>
      </c>
      <c r="O5671" s="2"/>
      <c r="P5671" s="31">
        <f t="shared" ca="1" si="613"/>
        <v>2.7691919605516722</v>
      </c>
    </row>
    <row r="5672" spans="1:16" x14ac:dyDescent="0.25">
      <c r="A5672" s="32">
        <f ca="1">Uniform_A+B5672*(Uniform_B-Uniform_A)</f>
        <v>6.8287267724072906</v>
      </c>
      <c r="B5672" s="2">
        <f t="shared" ca="1" si="609"/>
        <v>0.68287267724072909</v>
      </c>
      <c r="C5672" s="4"/>
      <c r="D5672" s="5">
        <f ca="1">IF(E5672&lt;(Driehoek_C-Driehoek_A)/(Driehoek_B-Driehoek_A),Driehoek_A+SQRT(E5672*(Driehoek_B-Driehoek_A)*(Driehoek_C-Driehoek_A)),Driehoek_B-SQRT((1-E5672)*(Driehoek_B-Driehoek_A)*(Driehoek_B-Driehoek_C)))</f>
        <v>4.7872316603244567</v>
      </c>
      <c r="E5672" s="2">
        <f t="shared" ca="1" si="610"/>
        <v>0.49293094046363894</v>
      </c>
      <c r="F5672" s="2"/>
      <c r="G5672" s="15">
        <f ca="1">_xlfn.NORM.INV(H5672,Normaal_Mu,Normaal_Sigma)</f>
        <v>3.7013588010027711</v>
      </c>
      <c r="H5672" s="2">
        <f t="shared" ca="1" si="611"/>
        <v>0.25806558682994662</v>
      </c>
      <c r="I5672" s="2"/>
      <c r="J5672" s="15">
        <f ca="1">-LN(K5672) /NegExp_Labda</f>
        <v>2.5658172668508969</v>
      </c>
      <c r="K5672" s="2">
        <f t="shared" ca="1" si="612"/>
        <v>0.59859894059468222</v>
      </c>
      <c r="L5672" s="2"/>
      <c r="M5672" s="17">
        <f t="shared" ca="1" si="607"/>
        <v>2</v>
      </c>
      <c r="N5672" s="2">
        <f t="shared" ca="1" si="608"/>
        <v>7.6968593425193021E-2</v>
      </c>
      <c r="O5672" s="2"/>
      <c r="P5672" s="31">
        <f t="shared" ca="1" si="613"/>
        <v>3.9766269001170835</v>
      </c>
    </row>
    <row r="5673" spans="1:16" x14ac:dyDescent="0.25">
      <c r="A5673" s="32">
        <f ca="1">Uniform_A+B5673*(Uniform_B-Uniform_A)</f>
        <v>7.8525860680367376E-2</v>
      </c>
      <c r="B5673" s="2">
        <f t="shared" ca="1" si="609"/>
        <v>7.8525860680367376E-3</v>
      </c>
      <c r="C5673" s="4"/>
      <c r="D5673" s="5">
        <f ca="1">IF(E5673&lt;(Driehoek_C-Driehoek_A)/(Driehoek_B-Driehoek_A),Driehoek_A+SQRT(E5673*(Driehoek_B-Driehoek_A)*(Driehoek_C-Driehoek_A)),Driehoek_B-SQRT((1-E5673)*(Driehoek_B-Driehoek_A)*(Driehoek_B-Driehoek_C)))</f>
        <v>4.0646846852884968</v>
      </c>
      <c r="E5673" s="2">
        <f t="shared" ca="1" si="610"/>
        <v>0.30407607841068829</v>
      </c>
      <c r="F5673" s="2"/>
      <c r="G5673" s="15">
        <f ca="1">_xlfn.NORM.INV(H5673,Normaal_Mu,Normaal_Sigma)</f>
        <v>2.6755905929553672</v>
      </c>
      <c r="H5673" s="2">
        <f t="shared" ca="1" si="611"/>
        <v>0.12257616228025359</v>
      </c>
      <c r="I5673" s="2"/>
      <c r="J5673" s="15">
        <f ca="1">-LN(K5673) /NegExp_Labda</f>
        <v>0.65839667238188682</v>
      </c>
      <c r="K5673" s="2">
        <f t="shared" ca="1" si="612"/>
        <v>0.87662205248373393</v>
      </c>
      <c r="L5673" s="2"/>
      <c r="M5673" s="17">
        <f t="shared" ca="1" si="607"/>
        <v>8</v>
      </c>
      <c r="N5673" s="2">
        <f t="shared" ca="1" si="608"/>
        <v>0.87945424754371981</v>
      </c>
      <c r="O5673" s="2"/>
      <c r="P5673" s="31">
        <f t="shared" ca="1" si="613"/>
        <v>3.0954395622612241</v>
      </c>
    </row>
    <row r="5674" spans="1:16" x14ac:dyDescent="0.25">
      <c r="A5674" s="32">
        <f ca="1">Uniform_A+B5674*(Uniform_B-Uniform_A)</f>
        <v>5.6397657553355547</v>
      </c>
      <c r="B5674" s="2">
        <f t="shared" ca="1" si="609"/>
        <v>0.56397657553355551</v>
      </c>
      <c r="C5674" s="4"/>
      <c r="D5674" s="5">
        <f ca="1">IF(E5674&lt;(Driehoek_C-Driehoek_A)/(Driehoek_B-Driehoek_A),Driehoek_A+SQRT(E5674*(Driehoek_B-Driehoek_A)*(Driehoek_C-Driehoek_A)),Driehoek_B-SQRT((1-E5674)*(Driehoek_B-Driehoek_A)*(Driehoek_B-Driehoek_C)))</f>
        <v>3.1981017237151232</v>
      </c>
      <c r="E5674" s="2">
        <f t="shared" ca="1" si="610"/>
        <v>0.10253198145493925</v>
      </c>
      <c r="F5674" s="2"/>
      <c r="G5674" s="15">
        <f ca="1">_xlfn.NORM.INV(H5674,Normaal_Mu,Normaal_Sigma)</f>
        <v>3.662439087881773</v>
      </c>
      <c r="H5674" s="2">
        <f t="shared" ca="1" si="611"/>
        <v>0.25181776779612397</v>
      </c>
      <c r="I5674" s="2"/>
      <c r="J5674" s="15">
        <f ca="1">-LN(K5674) /NegExp_Labda</f>
        <v>2.6678971431683411</v>
      </c>
      <c r="K5674" s="2">
        <f t="shared" ca="1" si="612"/>
        <v>0.58650186639549118</v>
      </c>
      <c r="L5674" s="2"/>
      <c r="M5674" s="17">
        <f t="shared" ca="1" si="607"/>
        <v>8</v>
      </c>
      <c r="N5674" s="2">
        <f t="shared" ca="1" si="608"/>
        <v>0.90938992788114104</v>
      </c>
      <c r="O5674" s="2"/>
      <c r="P5674" s="31">
        <f t="shared" ca="1" si="613"/>
        <v>4.633640742020158</v>
      </c>
    </row>
    <row r="5675" spans="1:16" x14ac:dyDescent="0.25">
      <c r="A5675" s="32">
        <f ca="1">Uniform_A+B5675*(Uniform_B-Uniform_A)</f>
        <v>7.27124973963197</v>
      </c>
      <c r="B5675" s="2">
        <f t="shared" ca="1" si="609"/>
        <v>0.72712497396319697</v>
      </c>
      <c r="C5675" s="4"/>
      <c r="D5675" s="5">
        <f ca="1">IF(E5675&lt;(Driehoek_C-Driehoek_A)/(Driehoek_B-Driehoek_A),Driehoek_A+SQRT(E5675*(Driehoek_B-Driehoek_A)*(Driehoek_C-Driehoek_A)),Driehoek_B-SQRT((1-E5675)*(Driehoek_B-Driehoek_A)*(Driehoek_B-Driehoek_C)))</f>
        <v>5.4666815910870046</v>
      </c>
      <c r="E5675" s="2">
        <f t="shared" ca="1" si="610"/>
        <v>0.6433046006067582</v>
      </c>
      <c r="F5675" s="2"/>
      <c r="G5675" s="15">
        <f ca="1">_xlfn.NORM.INV(H5675,Normaal_Mu,Normaal_Sigma)</f>
        <v>7.0393658403645887</v>
      </c>
      <c r="H5675" s="2">
        <f t="shared" ca="1" si="611"/>
        <v>0.84606056771210791</v>
      </c>
      <c r="I5675" s="2"/>
      <c r="J5675" s="15">
        <f ca="1">-LN(K5675) /NegExp_Labda</f>
        <v>2.6905873974365595</v>
      </c>
      <c r="K5675" s="2">
        <f t="shared" ca="1" si="612"/>
        <v>0.58384632115703539</v>
      </c>
      <c r="L5675" s="2"/>
      <c r="M5675" s="17">
        <f t="shared" ca="1" si="607"/>
        <v>2</v>
      </c>
      <c r="N5675" s="2">
        <f t="shared" ca="1" si="608"/>
        <v>9.4175028370918845E-2</v>
      </c>
      <c r="O5675" s="2"/>
      <c r="P5675" s="31">
        <f t="shared" ca="1" si="613"/>
        <v>4.8935769137040248</v>
      </c>
    </row>
    <row r="5676" spans="1:16" x14ac:dyDescent="0.25">
      <c r="A5676" s="32">
        <f ca="1">Uniform_A+B5676*(Uniform_B-Uniform_A)</f>
        <v>7.5463509871406949</v>
      </c>
      <c r="B5676" s="2">
        <f t="shared" ca="1" si="609"/>
        <v>0.75463509871406953</v>
      </c>
      <c r="C5676" s="4"/>
      <c r="D5676" s="5">
        <f ca="1">IF(E5676&lt;(Driehoek_C-Driehoek_A)/(Driehoek_B-Driehoek_A),Driehoek_A+SQRT(E5676*(Driehoek_B-Driehoek_A)*(Driehoek_C-Driehoek_A)),Driehoek_B-SQRT((1-E5676)*(Driehoek_B-Driehoek_A)*(Driehoek_B-Driehoek_C)))</f>
        <v>7.0564125952907224</v>
      </c>
      <c r="E5676" s="2">
        <f t="shared" ca="1" si="610"/>
        <v>0.89207051429301298</v>
      </c>
      <c r="F5676" s="2"/>
      <c r="G5676" s="15">
        <f ca="1">_xlfn.NORM.INV(H5676,Normaal_Mu,Normaal_Sigma)</f>
        <v>2.7078355226154609</v>
      </c>
      <c r="H5676" s="2">
        <f t="shared" ca="1" si="611"/>
        <v>0.12588056295356365</v>
      </c>
      <c r="I5676" s="2"/>
      <c r="J5676" s="15">
        <f ca="1">-LN(K5676) /NegExp_Labda</f>
        <v>9.9972144489187063</v>
      </c>
      <c r="K5676" s="2">
        <f t="shared" ca="1" si="612"/>
        <v>0.13541070091155205</v>
      </c>
      <c r="L5676" s="2"/>
      <c r="M5676" s="17">
        <f t="shared" ca="1" si="607"/>
        <v>1</v>
      </c>
      <c r="N5676" s="2">
        <f t="shared" ca="1" si="608"/>
        <v>2.1303541517561086E-2</v>
      </c>
      <c r="O5676" s="2"/>
      <c r="P5676" s="31">
        <f t="shared" ca="1" si="613"/>
        <v>5.6615627107931177</v>
      </c>
    </row>
    <row r="5677" spans="1:16" x14ac:dyDescent="0.25">
      <c r="A5677" s="32">
        <f ca="1">Uniform_A+B5677*(Uniform_B-Uniform_A)</f>
        <v>4.3580315630151114</v>
      </c>
      <c r="B5677" s="2">
        <f t="shared" ca="1" si="609"/>
        <v>0.43580315630151112</v>
      </c>
      <c r="C5677" s="4"/>
      <c r="D5677" s="5">
        <f ca="1">IF(E5677&lt;(Driehoek_C-Driehoek_A)/(Driehoek_B-Driehoek_A),Driehoek_A+SQRT(E5677*(Driehoek_B-Driehoek_A)*(Driehoek_C-Driehoek_A)),Driehoek_B-SQRT((1-E5677)*(Driehoek_B-Driehoek_A)*(Driehoek_B-Driehoek_C)))</f>
        <v>6.537336426758662</v>
      </c>
      <c r="E5677" s="2">
        <f t="shared" ca="1" si="610"/>
        <v>0.82672251785800577</v>
      </c>
      <c r="F5677" s="2"/>
      <c r="G5677" s="15">
        <f ca="1">_xlfn.NORM.INV(H5677,Normaal_Mu,Normaal_Sigma)</f>
        <v>4.026386900404038</v>
      </c>
      <c r="H5677" s="2">
        <f t="shared" ca="1" si="611"/>
        <v>0.31319771415652564</v>
      </c>
      <c r="I5677" s="2"/>
      <c r="J5677" s="15">
        <f ca="1">-LN(K5677) /NegExp_Labda</f>
        <v>3.1619901726277297</v>
      </c>
      <c r="K5677" s="2">
        <f t="shared" ca="1" si="612"/>
        <v>0.53131615760982043</v>
      </c>
      <c r="L5677" s="2"/>
      <c r="M5677" s="17">
        <f t="shared" ref="M5677:M5740" ca="1" si="614">VLOOKUP(N5677,$S$5:$T$105,2,TRUE)</f>
        <v>5</v>
      </c>
      <c r="N5677" s="2">
        <f t="shared" ca="1" si="608"/>
        <v>0.55694202192033693</v>
      </c>
      <c r="O5677" s="2"/>
      <c r="P5677" s="31">
        <f t="shared" ca="1" si="613"/>
        <v>4.6167490125611081</v>
      </c>
    </row>
    <row r="5678" spans="1:16" x14ac:dyDescent="0.25">
      <c r="A5678" s="32">
        <f ca="1">Uniform_A+B5678*(Uniform_B-Uniform_A)</f>
        <v>2.252415451842682</v>
      </c>
      <c r="B5678" s="2">
        <f t="shared" ca="1" si="609"/>
        <v>0.2252415451842682</v>
      </c>
      <c r="C5678" s="4"/>
      <c r="D5678" s="5">
        <f ca="1">IF(E5678&lt;(Driehoek_C-Driehoek_A)/(Driehoek_B-Driehoek_A),Driehoek_A+SQRT(E5678*(Driehoek_B-Driehoek_A)*(Driehoek_C-Driehoek_A)),Driehoek_B-SQRT((1-E5678)*(Driehoek_B-Driehoek_A)*(Driehoek_B-Driehoek_C)))</f>
        <v>2.8474727895323926</v>
      </c>
      <c r="E5678" s="2">
        <f t="shared" ca="1" si="610"/>
        <v>5.1300723499843937E-2</v>
      </c>
      <c r="F5678" s="2"/>
      <c r="G5678" s="15">
        <f ca="1">_xlfn.NORM.INV(H5678,Normaal_Mu,Normaal_Sigma)</f>
        <v>8.9826122325994131</v>
      </c>
      <c r="H5678" s="2">
        <f t="shared" ca="1" si="611"/>
        <v>0.97677637827099506</v>
      </c>
      <c r="I5678" s="2"/>
      <c r="J5678" s="15">
        <f ca="1">-LN(K5678) /NegExp_Labda</f>
        <v>1.3569562174063938</v>
      </c>
      <c r="K5678" s="2">
        <f t="shared" ca="1" si="612"/>
        <v>0.76231818603193091</v>
      </c>
      <c r="L5678" s="2"/>
      <c r="M5678" s="17">
        <f t="shared" ca="1" si="614"/>
        <v>6</v>
      </c>
      <c r="N5678" s="2">
        <f t="shared" ca="1" si="608"/>
        <v>0.63426333543685909</v>
      </c>
      <c r="O5678" s="2"/>
      <c r="P5678" s="31">
        <f t="shared" ca="1" si="613"/>
        <v>4.287891338276177</v>
      </c>
    </row>
    <row r="5679" spans="1:16" x14ac:dyDescent="0.25">
      <c r="A5679" s="32">
        <f ca="1">Uniform_A+B5679*(Uniform_B-Uniform_A)</f>
        <v>3.7427172366469321</v>
      </c>
      <c r="B5679" s="2">
        <f t="shared" ca="1" si="609"/>
        <v>0.37427172366469319</v>
      </c>
      <c r="C5679" s="4"/>
      <c r="D5679" s="5">
        <f ca="1">IF(E5679&lt;(Driehoek_C-Driehoek_A)/(Driehoek_B-Driehoek_A),Driehoek_A+SQRT(E5679*(Driehoek_B-Driehoek_A)*(Driehoek_C-Driehoek_A)),Driehoek_B-SQRT((1-E5679)*(Driehoek_B-Driehoek_A)*(Driehoek_B-Driehoek_C)))</f>
        <v>2.3159102038899784</v>
      </c>
      <c r="E5679" s="2">
        <f t="shared" ca="1" si="610"/>
        <v>7.1285183515577E-3</v>
      </c>
      <c r="F5679" s="2"/>
      <c r="G5679" s="15">
        <f ca="1">_xlfn.NORM.INV(H5679,Normaal_Mu,Normaal_Sigma)</f>
        <v>2.6606928177670328</v>
      </c>
      <c r="H5679" s="2">
        <f t="shared" ca="1" si="611"/>
        <v>0.12107020070530605</v>
      </c>
      <c r="I5679" s="2"/>
      <c r="J5679" s="15">
        <f ca="1">-LN(K5679) /NegExp_Labda</f>
        <v>12.973385497226793</v>
      </c>
      <c r="K5679" s="2">
        <f t="shared" ca="1" si="612"/>
        <v>7.4669983161108067E-2</v>
      </c>
      <c r="L5679" s="2"/>
      <c r="M5679" s="17">
        <f t="shared" ca="1" si="614"/>
        <v>4</v>
      </c>
      <c r="N5679" s="2">
        <f t="shared" ca="1" si="608"/>
        <v>0.35956968289709945</v>
      </c>
      <c r="O5679" s="2"/>
      <c r="P5679" s="31">
        <f t="shared" ca="1" si="613"/>
        <v>5.1385411511061481</v>
      </c>
    </row>
    <row r="5680" spans="1:16" x14ac:dyDescent="0.25">
      <c r="A5680" s="32">
        <f ca="1">Uniform_A+B5680*(Uniform_B-Uniform_A)</f>
        <v>2.5350079093592317</v>
      </c>
      <c r="B5680" s="2">
        <f t="shared" ca="1" si="609"/>
        <v>0.25350079093592315</v>
      </c>
      <c r="C5680" s="4"/>
      <c r="D5680" s="5">
        <f ca="1">IF(E5680&lt;(Driehoek_C-Driehoek_A)/(Driehoek_B-Driehoek_A),Driehoek_A+SQRT(E5680*(Driehoek_B-Driehoek_A)*(Driehoek_C-Driehoek_A)),Driehoek_B-SQRT((1-E5680)*(Driehoek_B-Driehoek_A)*(Driehoek_B-Driehoek_C)))</f>
        <v>6.9043763463140451</v>
      </c>
      <c r="E5680" s="2">
        <f t="shared" ca="1" si="610"/>
        <v>0.87452461434605511</v>
      </c>
      <c r="F5680" s="2"/>
      <c r="G5680" s="15">
        <f ca="1">_xlfn.NORM.INV(H5680,Normaal_Mu,Normaal_Sigma)</f>
        <v>4.2048289982045528</v>
      </c>
      <c r="H5680" s="2">
        <f t="shared" ca="1" si="611"/>
        <v>0.34546787497519893</v>
      </c>
      <c r="I5680" s="2"/>
      <c r="J5680" s="15">
        <f ca="1">-LN(K5680) /NegExp_Labda</f>
        <v>4.0030472250122937</v>
      </c>
      <c r="K5680" s="2">
        <f t="shared" ca="1" si="612"/>
        <v>0.44905520625423445</v>
      </c>
      <c r="L5680" s="2"/>
      <c r="M5680" s="17">
        <f t="shared" ca="1" si="614"/>
        <v>10</v>
      </c>
      <c r="N5680" s="2">
        <f t="shared" ca="1" si="608"/>
        <v>0.96863167869453526</v>
      </c>
      <c r="O5680" s="2"/>
      <c r="P5680" s="31">
        <f t="shared" ca="1" si="613"/>
        <v>5.5294520957780247</v>
      </c>
    </row>
    <row r="5681" spans="1:16" x14ac:dyDescent="0.25">
      <c r="A5681" s="32">
        <f ca="1">Uniform_A+B5681*(Uniform_B-Uniform_A)</f>
        <v>9.916979158530328</v>
      </c>
      <c r="B5681" s="2">
        <f t="shared" ca="1" si="609"/>
        <v>0.9916979158530328</v>
      </c>
      <c r="C5681" s="4"/>
      <c r="D5681" s="5">
        <f ca="1">IF(E5681&lt;(Driehoek_C-Driehoek_A)/(Driehoek_B-Driehoek_A),Driehoek_A+SQRT(E5681*(Driehoek_B-Driehoek_A)*(Driehoek_C-Driehoek_A)),Driehoek_B-SQRT((1-E5681)*(Driehoek_B-Driehoek_A)*(Driehoek_B-Driehoek_C)))</f>
        <v>4.7898592279177121</v>
      </c>
      <c r="E5681" s="2">
        <f t="shared" ca="1" si="610"/>
        <v>0.49356327655001031</v>
      </c>
      <c r="F5681" s="2"/>
      <c r="G5681" s="15">
        <f ca="1">_xlfn.NORM.INV(H5681,Normaal_Mu,Normaal_Sigma)</f>
        <v>6.1962608674030415</v>
      </c>
      <c r="H5681" s="2">
        <f t="shared" ca="1" si="611"/>
        <v>0.7251235475812704</v>
      </c>
      <c r="I5681" s="2"/>
      <c r="J5681" s="15">
        <f ca="1">-LN(K5681) /NegExp_Labda</f>
        <v>2.4199423816093164</v>
      </c>
      <c r="K5681" s="2">
        <f t="shared" ca="1" si="612"/>
        <v>0.61632030414818173</v>
      </c>
      <c r="L5681" s="2"/>
      <c r="M5681" s="17">
        <f t="shared" ca="1" si="614"/>
        <v>2</v>
      </c>
      <c r="N5681" s="2">
        <f t="shared" ca="1" si="608"/>
        <v>9.5881088072958032E-2</v>
      </c>
      <c r="O5681" s="2"/>
      <c r="P5681" s="31">
        <f t="shared" ca="1" si="613"/>
        <v>5.0646083270920794</v>
      </c>
    </row>
    <row r="5682" spans="1:16" x14ac:dyDescent="0.25">
      <c r="A5682" s="32">
        <f ca="1">Uniform_A+B5682*(Uniform_B-Uniform_A)</f>
        <v>9.5170150346563354</v>
      </c>
      <c r="B5682" s="2">
        <f t="shared" ca="1" si="609"/>
        <v>0.95170150346563354</v>
      </c>
      <c r="C5682" s="4"/>
      <c r="D5682" s="5">
        <f ca="1">IF(E5682&lt;(Driehoek_C-Driehoek_A)/(Driehoek_B-Driehoek_A),Driehoek_A+SQRT(E5682*(Driehoek_B-Driehoek_A)*(Driehoek_C-Driehoek_A)),Driehoek_B-SQRT((1-E5682)*(Driehoek_B-Driehoek_A)*(Driehoek_B-Driehoek_C)))</f>
        <v>6.663644238521039</v>
      </c>
      <c r="E5682" s="2">
        <f t="shared" ca="1" si="610"/>
        <v>0.8440411930229732</v>
      </c>
      <c r="F5682" s="2"/>
      <c r="G5682" s="15">
        <f ca="1">_xlfn.NORM.INV(H5682,Normaal_Mu,Normaal_Sigma)</f>
        <v>3.3459321245624452</v>
      </c>
      <c r="H5682" s="2">
        <f t="shared" ca="1" si="611"/>
        <v>0.20410891299411227</v>
      </c>
      <c r="I5682" s="2"/>
      <c r="J5682" s="15">
        <f ca="1">-LN(K5682) /NegExp_Labda</f>
        <v>0.58602222217607658</v>
      </c>
      <c r="K5682" s="2">
        <f t="shared" ca="1" si="612"/>
        <v>0.88940334101098284</v>
      </c>
      <c r="L5682" s="2"/>
      <c r="M5682" s="17">
        <f t="shared" ca="1" si="614"/>
        <v>4</v>
      </c>
      <c r="N5682" s="2">
        <f t="shared" ca="1" si="608"/>
        <v>0.29672213335390663</v>
      </c>
      <c r="O5682" s="2"/>
      <c r="P5682" s="31">
        <f t="shared" ca="1" si="613"/>
        <v>4.8225227239831794</v>
      </c>
    </row>
    <row r="5683" spans="1:16" x14ac:dyDescent="0.25">
      <c r="A5683" s="32">
        <f ca="1">Uniform_A+B5683*(Uniform_B-Uniform_A)</f>
        <v>7.4009329508347301</v>
      </c>
      <c r="B5683" s="2">
        <f t="shared" ca="1" si="609"/>
        <v>0.74009329508347299</v>
      </c>
      <c r="C5683" s="4"/>
      <c r="D5683" s="5">
        <f ca="1">IF(E5683&lt;(Driehoek_C-Driehoek_A)/(Driehoek_B-Driehoek_A),Driehoek_A+SQRT(E5683*(Driehoek_B-Driehoek_A)*(Driehoek_C-Driehoek_A)),Driehoek_B-SQRT((1-E5683)*(Driehoek_B-Driehoek_A)*(Driehoek_B-Driehoek_C)))</f>
        <v>5.0244314255885127</v>
      </c>
      <c r="E5683" s="2">
        <f t="shared" ca="1" si="610"/>
        <v>0.54842441457576607</v>
      </c>
      <c r="F5683" s="2"/>
      <c r="G5683" s="15">
        <f ca="1">_xlfn.NORM.INV(H5683,Normaal_Mu,Normaal_Sigma)</f>
        <v>7.8530669937054345</v>
      </c>
      <c r="H5683" s="2">
        <f t="shared" ca="1" si="611"/>
        <v>0.92314279747049399</v>
      </c>
      <c r="I5683" s="2"/>
      <c r="J5683" s="15">
        <f ca="1">-LN(K5683) /NegExp_Labda</f>
        <v>2.5933573813456912</v>
      </c>
      <c r="K5683" s="2">
        <f t="shared" ca="1" si="612"/>
        <v>0.59531090751611693</v>
      </c>
      <c r="L5683" s="2"/>
      <c r="M5683" s="17">
        <f t="shared" ca="1" si="614"/>
        <v>5</v>
      </c>
      <c r="N5683" s="2">
        <f t="shared" ca="1" si="608"/>
        <v>0.60439314460815552</v>
      </c>
      <c r="O5683" s="2"/>
      <c r="P5683" s="31">
        <f t="shared" ca="1" si="613"/>
        <v>5.5743577502948742</v>
      </c>
    </row>
    <row r="5684" spans="1:16" x14ac:dyDescent="0.25">
      <c r="A5684" s="32">
        <f ca="1">Uniform_A+B5684*(Uniform_B-Uniform_A)</f>
        <v>9.6656690277411386</v>
      </c>
      <c r="B5684" s="2">
        <f t="shared" ca="1" si="609"/>
        <v>0.96656690277411395</v>
      </c>
      <c r="C5684" s="4"/>
      <c r="D5684" s="5">
        <f ca="1">IF(E5684&lt;(Driehoek_C-Driehoek_A)/(Driehoek_B-Driehoek_A),Driehoek_A+SQRT(E5684*(Driehoek_B-Driehoek_A)*(Driehoek_C-Driehoek_A)),Driehoek_B-SQRT((1-E5684)*(Driehoek_B-Driehoek_A)*(Driehoek_B-Driehoek_C)))</f>
        <v>3.9520854796549507</v>
      </c>
      <c r="E5684" s="2">
        <f t="shared" ca="1" si="610"/>
        <v>0.27218840856283566</v>
      </c>
      <c r="F5684" s="2"/>
      <c r="G5684" s="15">
        <f ca="1">_xlfn.NORM.INV(H5684,Normaal_Mu,Normaal_Sigma)</f>
        <v>5.64485608784193</v>
      </c>
      <c r="H5684" s="2">
        <f t="shared" ca="1" si="611"/>
        <v>0.62643577915136717</v>
      </c>
      <c r="I5684" s="2"/>
      <c r="J5684" s="15">
        <f ca="1">-LN(K5684) /NegExp_Labda</f>
        <v>5.6154784213893709</v>
      </c>
      <c r="K5684" s="2">
        <f t="shared" ca="1" si="612"/>
        <v>0.32527129719284742</v>
      </c>
      <c r="L5684" s="2"/>
      <c r="M5684" s="17">
        <f t="shared" ca="1" si="614"/>
        <v>7</v>
      </c>
      <c r="N5684" s="2">
        <f t="shared" ca="1" si="608"/>
        <v>0.84347381223418583</v>
      </c>
      <c r="O5684" s="2"/>
      <c r="P5684" s="31">
        <f t="shared" ca="1" si="613"/>
        <v>6.3756178033254782</v>
      </c>
    </row>
    <row r="5685" spans="1:16" x14ac:dyDescent="0.25">
      <c r="A5685" s="32">
        <f ca="1">Uniform_A+B5685*(Uniform_B-Uniform_A)</f>
        <v>9.0118121636014124</v>
      </c>
      <c r="B5685" s="2">
        <f t="shared" ca="1" si="609"/>
        <v>0.90118121636014115</v>
      </c>
      <c r="C5685" s="4"/>
      <c r="D5685" s="5">
        <f ca="1">IF(E5685&lt;(Driehoek_C-Driehoek_A)/(Driehoek_B-Driehoek_A),Driehoek_A+SQRT(E5685*(Driehoek_B-Driehoek_A)*(Driehoek_C-Driehoek_A)),Driehoek_B-SQRT((1-E5685)*(Driehoek_B-Driehoek_A)*(Driehoek_B-Driehoek_C)))</f>
        <v>7.1579798817536417</v>
      </c>
      <c r="E5685" s="2">
        <f t="shared" ca="1" si="610"/>
        <v>0.90305605382787635</v>
      </c>
      <c r="F5685" s="2"/>
      <c r="G5685" s="15">
        <f ca="1">_xlfn.NORM.INV(H5685,Normaal_Mu,Normaal_Sigma)</f>
        <v>6.5095461580188081</v>
      </c>
      <c r="H5685" s="2">
        <f t="shared" ca="1" si="611"/>
        <v>0.77480742527930746</v>
      </c>
      <c r="I5685" s="2"/>
      <c r="J5685" s="15">
        <f ca="1">-LN(K5685) /NegExp_Labda</f>
        <v>8.9403617777420212</v>
      </c>
      <c r="K5685" s="2">
        <f t="shared" ca="1" si="612"/>
        <v>0.1672823199075445</v>
      </c>
      <c r="L5685" s="2"/>
      <c r="M5685" s="17">
        <f t="shared" ca="1" si="614"/>
        <v>3</v>
      </c>
      <c r="N5685" s="2">
        <f t="shared" ca="1" si="608"/>
        <v>0.17203786315769776</v>
      </c>
      <c r="O5685" s="2"/>
      <c r="P5685" s="31">
        <f t="shared" ca="1" si="613"/>
        <v>6.9239399962231758</v>
      </c>
    </row>
    <row r="5686" spans="1:16" x14ac:dyDescent="0.25">
      <c r="A5686" s="32">
        <f ca="1">Uniform_A+B5686*(Uniform_B-Uniform_A)</f>
        <v>5.3704759367528148</v>
      </c>
      <c r="B5686" s="2">
        <f t="shared" ca="1" si="609"/>
        <v>0.53704759367528143</v>
      </c>
      <c r="C5686" s="4"/>
      <c r="D5686" s="5">
        <f ca="1">IF(E5686&lt;(Driehoek_C-Driehoek_A)/(Driehoek_B-Driehoek_A),Driehoek_A+SQRT(E5686*(Driehoek_B-Driehoek_A)*(Driehoek_C-Driehoek_A)),Driehoek_B-SQRT((1-E5686)*(Driehoek_B-Driehoek_A)*(Driehoek_B-Driehoek_C)))</f>
        <v>3.2673043354756457</v>
      </c>
      <c r="E5686" s="2">
        <f t="shared" ca="1" si="610"/>
        <v>0.11471859133681195</v>
      </c>
      <c r="F5686" s="2"/>
      <c r="G5686" s="15">
        <f ca="1">_xlfn.NORM.INV(H5686,Normaal_Mu,Normaal_Sigma)</f>
        <v>7.3139448570570673</v>
      </c>
      <c r="H5686" s="2">
        <f t="shared" ca="1" si="611"/>
        <v>0.87635818743220872</v>
      </c>
      <c r="I5686" s="2"/>
      <c r="J5686" s="15">
        <f ca="1">-LN(K5686) /NegExp_Labda</f>
        <v>5.3634050833488249</v>
      </c>
      <c r="K5686" s="2">
        <f t="shared" ca="1" si="612"/>
        <v>0.34209013751165374</v>
      </c>
      <c r="L5686" s="2"/>
      <c r="M5686" s="17">
        <f t="shared" ca="1" si="614"/>
        <v>4</v>
      </c>
      <c r="N5686" s="2">
        <f t="shared" ca="1" si="608"/>
        <v>0.37056697060492194</v>
      </c>
      <c r="O5686" s="2"/>
      <c r="P5686" s="31">
        <f t="shared" ca="1" si="613"/>
        <v>5.0630260425268698</v>
      </c>
    </row>
    <row r="5687" spans="1:16" x14ac:dyDescent="0.25">
      <c r="A5687" s="32">
        <f ca="1">Uniform_A+B5687*(Uniform_B-Uniform_A)</f>
        <v>0.4244143864985106</v>
      </c>
      <c r="B5687" s="2">
        <f t="shared" ca="1" si="609"/>
        <v>4.244143864985106E-2</v>
      </c>
      <c r="C5687" s="4"/>
      <c r="D5687" s="5">
        <f ca="1">IF(E5687&lt;(Driehoek_C-Driehoek_A)/(Driehoek_B-Driehoek_A),Driehoek_A+SQRT(E5687*(Driehoek_B-Driehoek_A)*(Driehoek_C-Driehoek_A)),Driehoek_B-SQRT((1-E5687)*(Driehoek_B-Driehoek_A)*(Driehoek_B-Driehoek_C)))</f>
        <v>4.9470787534016836</v>
      </c>
      <c r="E5687" s="2">
        <f t="shared" ca="1" si="610"/>
        <v>0.53068083911062724</v>
      </c>
      <c r="F5687" s="2"/>
      <c r="G5687" s="15">
        <f ca="1">_xlfn.NORM.INV(H5687,Normaal_Mu,Normaal_Sigma)</f>
        <v>1.4617544327763592</v>
      </c>
      <c r="H5687" s="2">
        <f t="shared" ca="1" si="611"/>
        <v>3.8436693254608412E-2</v>
      </c>
      <c r="I5687" s="2"/>
      <c r="J5687" s="15">
        <f ca="1">-LN(K5687) /NegExp_Labda</f>
        <v>2.0620487784302379</v>
      </c>
      <c r="K5687" s="2">
        <f t="shared" ca="1" si="612"/>
        <v>0.66205294050843988</v>
      </c>
      <c r="L5687" s="2"/>
      <c r="M5687" s="17">
        <f t="shared" ca="1" si="614"/>
        <v>4</v>
      </c>
      <c r="N5687" s="2">
        <f t="shared" ca="1" si="608"/>
        <v>0.39557428411114415</v>
      </c>
      <c r="O5687" s="2"/>
      <c r="P5687" s="31">
        <f t="shared" ca="1" si="613"/>
        <v>2.5790592702213582</v>
      </c>
    </row>
    <row r="5688" spans="1:16" x14ac:dyDescent="0.25">
      <c r="A5688" s="32">
        <f ca="1">Uniform_A+B5688*(Uniform_B-Uniform_A)</f>
        <v>4.161349368594907</v>
      </c>
      <c r="B5688" s="2">
        <f t="shared" ca="1" si="609"/>
        <v>0.41613493685949066</v>
      </c>
      <c r="C5688" s="4"/>
      <c r="D5688" s="5">
        <f ca="1">IF(E5688&lt;(Driehoek_C-Driehoek_A)/(Driehoek_B-Driehoek_A),Driehoek_A+SQRT(E5688*(Driehoek_B-Driehoek_A)*(Driehoek_C-Driehoek_A)),Driehoek_B-SQRT((1-E5688)*(Driehoek_B-Driehoek_A)*(Driehoek_B-Driehoek_C)))</f>
        <v>3.7767272699439269</v>
      </c>
      <c r="E5688" s="2">
        <f t="shared" ca="1" si="610"/>
        <v>0.22548284226874282</v>
      </c>
      <c r="F5688" s="2"/>
      <c r="G5688" s="15">
        <f ca="1">_xlfn.NORM.INV(H5688,Normaal_Mu,Normaal_Sigma)</f>
        <v>5.4164095539808423</v>
      </c>
      <c r="H5688" s="2">
        <f t="shared" ca="1" si="611"/>
        <v>0.58246546058777904</v>
      </c>
      <c r="I5688" s="2"/>
      <c r="J5688" s="15">
        <f ca="1">-LN(K5688) /NegExp_Labda</f>
        <v>12.863800363285049</v>
      </c>
      <c r="K5688" s="2">
        <f t="shared" ca="1" si="612"/>
        <v>7.6324593013607056E-2</v>
      </c>
      <c r="L5688" s="2"/>
      <c r="M5688" s="17">
        <f t="shared" ca="1" si="614"/>
        <v>6</v>
      </c>
      <c r="N5688" s="2">
        <f t="shared" ca="1" si="608"/>
        <v>0.69200308599845384</v>
      </c>
      <c r="O5688" s="2"/>
      <c r="P5688" s="31">
        <f t="shared" ca="1" si="613"/>
        <v>6.443657311160945</v>
      </c>
    </row>
    <row r="5689" spans="1:16" x14ac:dyDescent="0.25">
      <c r="A5689" s="32">
        <f ca="1">Uniform_A+B5689*(Uniform_B-Uniform_A)</f>
        <v>1.9222362609049171</v>
      </c>
      <c r="B5689" s="2">
        <f t="shared" ca="1" si="609"/>
        <v>0.19222362609049171</v>
      </c>
      <c r="C5689" s="4"/>
      <c r="D5689" s="5">
        <f ca="1">IF(E5689&lt;(Driehoek_C-Driehoek_A)/(Driehoek_B-Driehoek_A),Driehoek_A+SQRT(E5689*(Driehoek_B-Driehoek_A)*(Driehoek_C-Driehoek_A)),Driehoek_B-SQRT((1-E5689)*(Driehoek_B-Driehoek_A)*(Driehoek_B-Driehoek_C)))</f>
        <v>4.8491257314432294</v>
      </c>
      <c r="E5689" s="2">
        <f t="shared" ca="1" si="610"/>
        <v>0.50772122304666567</v>
      </c>
      <c r="F5689" s="2"/>
      <c r="G5689" s="15">
        <f ca="1">_xlfn.NORM.INV(H5689,Normaal_Mu,Normaal_Sigma)</f>
        <v>3.8060655708026521</v>
      </c>
      <c r="H5689" s="2">
        <f t="shared" ca="1" si="611"/>
        <v>0.27526463494643616</v>
      </c>
      <c r="I5689" s="2"/>
      <c r="J5689" s="15">
        <f ca="1">-LN(K5689) /NegExp_Labda</f>
        <v>1.2483180723222813</v>
      </c>
      <c r="K5689" s="2">
        <f t="shared" ca="1" si="612"/>
        <v>0.77906280445753162</v>
      </c>
      <c r="L5689" s="2"/>
      <c r="M5689" s="17">
        <f t="shared" ca="1" si="614"/>
        <v>4</v>
      </c>
      <c r="N5689" s="2">
        <f t="shared" ca="1" si="608"/>
        <v>0.42946750917871823</v>
      </c>
      <c r="O5689" s="2"/>
      <c r="P5689" s="31">
        <f t="shared" ca="1" si="613"/>
        <v>3.1651491270946162</v>
      </c>
    </row>
    <row r="5690" spans="1:16" x14ac:dyDescent="0.25">
      <c r="A5690" s="32">
        <f ca="1">Uniform_A+B5690*(Uniform_B-Uniform_A)</f>
        <v>8.5787490305958034</v>
      </c>
      <c r="B5690" s="2">
        <f t="shared" ca="1" si="609"/>
        <v>0.85787490305958036</v>
      </c>
      <c r="C5690" s="4"/>
      <c r="D5690" s="5">
        <f ca="1">IF(E5690&lt;(Driehoek_C-Driehoek_A)/(Driehoek_B-Driehoek_A),Driehoek_A+SQRT(E5690*(Driehoek_B-Driehoek_A)*(Driehoek_C-Driehoek_A)),Driehoek_B-SQRT((1-E5690)*(Driehoek_B-Driehoek_A)*(Driehoek_B-Driehoek_C)))</f>
        <v>3.8693176043019788</v>
      </c>
      <c r="E5690" s="2">
        <f t="shared" ca="1" si="610"/>
        <v>0.24959630755380635</v>
      </c>
      <c r="F5690" s="2"/>
      <c r="G5690" s="15">
        <f ca="1">_xlfn.NORM.INV(H5690,Normaal_Mu,Normaal_Sigma)</f>
        <v>6.594202831391538</v>
      </c>
      <c r="H5690" s="2">
        <f t="shared" ca="1" si="611"/>
        <v>0.78730393288245737</v>
      </c>
      <c r="I5690" s="2"/>
      <c r="J5690" s="15">
        <f ca="1">-LN(K5690) /NegExp_Labda</f>
        <v>1.9402059347266067</v>
      </c>
      <c r="K5690" s="2">
        <f t="shared" ca="1" si="612"/>
        <v>0.67838440210742612</v>
      </c>
      <c r="L5690" s="2"/>
      <c r="M5690" s="17">
        <f t="shared" ca="1" si="614"/>
        <v>4</v>
      </c>
      <c r="N5690" s="2">
        <f t="shared" ca="1" si="608"/>
        <v>0.42342696144880287</v>
      </c>
      <c r="O5690" s="2"/>
      <c r="P5690" s="31">
        <f t="shared" ca="1" si="613"/>
        <v>4.9964950802031849</v>
      </c>
    </row>
    <row r="5691" spans="1:16" x14ac:dyDescent="0.25">
      <c r="A5691" s="32">
        <f ca="1">Uniform_A+B5691*(Uniform_B-Uniform_A)</f>
        <v>2.0463670896028741</v>
      </c>
      <c r="B5691" s="2">
        <f t="shared" ca="1" si="609"/>
        <v>0.20463670896028741</v>
      </c>
      <c r="C5691" s="4"/>
      <c r="D5691" s="5">
        <f ca="1">IF(E5691&lt;(Driehoek_C-Driehoek_A)/(Driehoek_B-Driehoek_A),Driehoek_A+SQRT(E5691*(Driehoek_B-Driehoek_A)*(Driehoek_C-Driehoek_A)),Driehoek_B-SQRT((1-E5691)*(Driehoek_B-Driehoek_A)*(Driehoek_B-Driehoek_C)))</f>
        <v>2.9696366543069477</v>
      </c>
      <c r="E5691" s="2">
        <f t="shared" ca="1" si="610"/>
        <v>6.7156802955397943E-2</v>
      </c>
      <c r="F5691" s="2"/>
      <c r="G5691" s="15">
        <f ca="1">_xlfn.NORM.INV(H5691,Normaal_Mu,Normaal_Sigma)</f>
        <v>5.308951641602949</v>
      </c>
      <c r="H5691" s="2">
        <f t="shared" ca="1" si="611"/>
        <v>0.56138271271127604</v>
      </c>
      <c r="I5691" s="2"/>
      <c r="J5691" s="15">
        <f ca="1">-LN(K5691) /NegExp_Labda</f>
        <v>1.3639976008399384</v>
      </c>
      <c r="K5691" s="2">
        <f t="shared" ca="1" si="612"/>
        <v>0.76124538667914876</v>
      </c>
      <c r="L5691" s="2"/>
      <c r="M5691" s="17">
        <f t="shared" ca="1" si="614"/>
        <v>6</v>
      </c>
      <c r="N5691" s="2">
        <f t="shared" ca="1" si="608"/>
        <v>0.6175457612369003</v>
      </c>
      <c r="O5691" s="2"/>
      <c r="P5691" s="31">
        <f t="shared" ca="1" si="613"/>
        <v>3.5377905972705421</v>
      </c>
    </row>
    <row r="5692" spans="1:16" x14ac:dyDescent="0.25">
      <c r="A5692" s="32">
        <f ca="1">Uniform_A+B5692*(Uniform_B-Uniform_A)</f>
        <v>6.9163745121819264</v>
      </c>
      <c r="B5692" s="2">
        <f t="shared" ca="1" si="609"/>
        <v>0.69163745121819264</v>
      </c>
      <c r="C5692" s="4"/>
      <c r="D5692" s="5">
        <f ca="1">IF(E5692&lt;(Driehoek_C-Driehoek_A)/(Driehoek_B-Driehoek_A),Driehoek_A+SQRT(E5692*(Driehoek_B-Driehoek_A)*(Driehoek_C-Driehoek_A)),Driehoek_B-SQRT((1-E5692)*(Driehoek_B-Driehoek_A)*(Driehoek_B-Driehoek_C)))</f>
        <v>6.9723981961838906</v>
      </c>
      <c r="E5692" s="2">
        <f t="shared" ca="1" si="610"/>
        <v>0.88253802643319024</v>
      </c>
      <c r="F5692" s="2"/>
      <c r="G5692" s="15">
        <f ca="1">_xlfn.NORM.INV(H5692,Normaal_Mu,Normaal_Sigma)</f>
        <v>5.9359575567614336</v>
      </c>
      <c r="H5692" s="2">
        <f t="shared" ca="1" si="611"/>
        <v>0.68010011709483253</v>
      </c>
      <c r="I5692" s="2"/>
      <c r="J5692" s="15">
        <f ca="1">-LN(K5692) /NegExp_Labda</f>
        <v>8.7958970751245129</v>
      </c>
      <c r="K5692" s="2">
        <f t="shared" ca="1" si="612"/>
        <v>0.17218609919323258</v>
      </c>
      <c r="L5692" s="2"/>
      <c r="M5692" s="17">
        <f t="shared" ca="1" si="614"/>
        <v>6</v>
      </c>
      <c r="N5692" s="2">
        <f t="shared" ca="1" si="608"/>
        <v>0.74074084051375677</v>
      </c>
      <c r="O5692" s="2"/>
      <c r="P5692" s="31">
        <f t="shared" ca="1" si="613"/>
        <v>6.9241254680503532</v>
      </c>
    </row>
    <row r="5693" spans="1:16" x14ac:dyDescent="0.25">
      <c r="A5693" s="32">
        <f ca="1">Uniform_A+B5693*(Uniform_B-Uniform_A)</f>
        <v>4.9600628346473785</v>
      </c>
      <c r="B5693" s="2">
        <f t="shared" ca="1" si="609"/>
        <v>0.49600628346473785</v>
      </c>
      <c r="C5693" s="4"/>
      <c r="D5693" s="5">
        <f ca="1">IF(E5693&lt;(Driehoek_C-Driehoek_A)/(Driehoek_B-Driehoek_A),Driehoek_A+SQRT(E5693*(Driehoek_B-Driehoek_A)*(Driehoek_C-Driehoek_A)),Driehoek_B-SQRT((1-E5693)*(Driehoek_B-Driehoek_A)*(Driehoek_B-Driehoek_C)))</f>
        <v>7.4464864165614184</v>
      </c>
      <c r="E5693" s="2">
        <f t="shared" ca="1" si="610"/>
        <v>0.93104558703062335</v>
      </c>
      <c r="F5693" s="2"/>
      <c r="G5693" s="15">
        <f ca="1">_xlfn.NORM.INV(H5693,Normaal_Mu,Normaal_Sigma)</f>
        <v>7.5369806672194981</v>
      </c>
      <c r="H5693" s="2">
        <f t="shared" ca="1" si="611"/>
        <v>0.89768854972671275</v>
      </c>
      <c r="I5693" s="2"/>
      <c r="J5693" s="15">
        <f ca="1">-LN(K5693) /NegExp_Labda</f>
        <v>8.0583857264797203</v>
      </c>
      <c r="K5693" s="2">
        <f t="shared" ca="1" si="612"/>
        <v>0.19955265446995896</v>
      </c>
      <c r="L5693" s="2"/>
      <c r="M5693" s="17">
        <f t="shared" ca="1" si="614"/>
        <v>6</v>
      </c>
      <c r="N5693" s="2">
        <f t="shared" ca="1" si="608"/>
        <v>0.73571603374075423</v>
      </c>
      <c r="O5693" s="2"/>
      <c r="P5693" s="31">
        <f t="shared" ca="1" si="613"/>
        <v>6.8003831289816032</v>
      </c>
    </row>
    <row r="5694" spans="1:16" x14ac:dyDescent="0.25">
      <c r="A5694" s="32">
        <f ca="1">Uniform_A+B5694*(Uniform_B-Uniform_A)</f>
        <v>1.073355568184543</v>
      </c>
      <c r="B5694" s="2">
        <f t="shared" ca="1" si="609"/>
        <v>0.1073355568184543</v>
      </c>
      <c r="C5694" s="4"/>
      <c r="D5694" s="5">
        <f ca="1">IF(E5694&lt;(Driehoek_C-Driehoek_A)/(Driehoek_B-Driehoek_A),Driehoek_A+SQRT(E5694*(Driehoek_B-Driehoek_A)*(Driehoek_C-Driehoek_A)),Driehoek_B-SQRT((1-E5694)*(Driehoek_B-Driehoek_A)*(Driehoek_B-Driehoek_C)))</f>
        <v>4.9192349080328803</v>
      </c>
      <c r="E5694" s="2">
        <f t="shared" ca="1" si="610"/>
        <v>0.52421017897664524</v>
      </c>
      <c r="F5694" s="2"/>
      <c r="G5694" s="15">
        <f ca="1">_xlfn.NORM.INV(H5694,Normaal_Mu,Normaal_Sigma)</f>
        <v>5.4688994994466817</v>
      </c>
      <c r="H5694" s="2">
        <f t="shared" ca="1" si="611"/>
        <v>0.59268208001608391</v>
      </c>
      <c r="I5694" s="2"/>
      <c r="J5694" s="15">
        <f ca="1">-LN(K5694) /NegExp_Labda</f>
        <v>15.073271394042807</v>
      </c>
      <c r="K5694" s="2">
        <f t="shared" ca="1" si="612"/>
        <v>4.9062794603090376E-2</v>
      </c>
      <c r="L5694" s="2"/>
      <c r="M5694" s="17">
        <f t="shared" ca="1" si="614"/>
        <v>6</v>
      </c>
      <c r="N5694" s="2">
        <f t="shared" ca="1" si="608"/>
        <v>0.63837234018919786</v>
      </c>
      <c r="O5694" s="2"/>
      <c r="P5694" s="31">
        <f t="shared" ca="1" si="613"/>
        <v>6.5069522739413825</v>
      </c>
    </row>
    <row r="5695" spans="1:16" x14ac:dyDescent="0.25">
      <c r="A5695" s="32">
        <f ca="1">Uniform_A+B5695*(Uniform_B-Uniform_A)</f>
        <v>1.2968120251902671</v>
      </c>
      <c r="B5695" s="2">
        <f t="shared" ca="1" si="609"/>
        <v>0.12968120251902671</v>
      </c>
      <c r="C5695" s="4"/>
      <c r="D5695" s="5">
        <f ca="1">IF(E5695&lt;(Driehoek_C-Driehoek_A)/(Driehoek_B-Driehoek_A),Driehoek_A+SQRT(E5695*(Driehoek_B-Driehoek_A)*(Driehoek_C-Driehoek_A)),Driehoek_B-SQRT((1-E5695)*(Driehoek_B-Driehoek_A)*(Driehoek_B-Driehoek_C)))</f>
        <v>4.3621641838360672</v>
      </c>
      <c r="E5695" s="2">
        <f t="shared" ca="1" si="610"/>
        <v>0.38544225549448641</v>
      </c>
      <c r="F5695" s="2"/>
      <c r="G5695" s="15">
        <f ca="1">_xlfn.NORM.INV(H5695,Normaal_Mu,Normaal_Sigma)</f>
        <v>4.2506786377242367</v>
      </c>
      <c r="H5695" s="2">
        <f t="shared" ca="1" si="611"/>
        <v>0.35395641880021766</v>
      </c>
      <c r="I5695" s="2"/>
      <c r="J5695" s="15">
        <f ca="1">-LN(K5695) /NegExp_Labda</f>
        <v>3.7215623949347223</v>
      </c>
      <c r="K5695" s="2">
        <f t="shared" ca="1" si="612"/>
        <v>0.47506080197238232</v>
      </c>
      <c r="L5695" s="2"/>
      <c r="M5695" s="17">
        <f t="shared" ca="1" si="614"/>
        <v>4</v>
      </c>
      <c r="N5695" s="2">
        <f t="shared" ca="1" si="608"/>
        <v>0.26774810809295535</v>
      </c>
      <c r="O5695" s="2"/>
      <c r="P5695" s="31">
        <f t="shared" ca="1" si="613"/>
        <v>3.5262434483370582</v>
      </c>
    </row>
    <row r="5696" spans="1:16" x14ac:dyDescent="0.25">
      <c r="A5696" s="32">
        <f ca="1">Uniform_A+B5696*(Uniform_B-Uniform_A)</f>
        <v>8.207526946488894</v>
      </c>
      <c r="B5696" s="2">
        <f t="shared" ca="1" si="609"/>
        <v>0.82075269464888934</v>
      </c>
      <c r="C5696" s="4"/>
      <c r="D5696" s="5">
        <f ca="1">IF(E5696&lt;(Driehoek_C-Driehoek_A)/(Driehoek_B-Driehoek_A),Driehoek_A+SQRT(E5696*(Driehoek_B-Driehoek_A)*(Driehoek_C-Driehoek_A)),Driehoek_B-SQRT((1-E5696)*(Driehoek_B-Driehoek_A)*(Driehoek_B-Driehoek_C)))</f>
        <v>5.0963352973302474</v>
      </c>
      <c r="E5696" s="2">
        <f t="shared" ca="1" si="610"/>
        <v>0.56461148254657922</v>
      </c>
      <c r="F5696" s="2"/>
      <c r="G5696" s="15">
        <f ca="1">_xlfn.NORM.INV(H5696,Normaal_Mu,Normaal_Sigma)</f>
        <v>10.148155721442588</v>
      </c>
      <c r="H5696" s="2">
        <f t="shared" ca="1" si="611"/>
        <v>0.9949746173870142</v>
      </c>
      <c r="I5696" s="2"/>
      <c r="J5696" s="15">
        <f ca="1">-LN(K5696) /NegExp_Labda</f>
        <v>12.462480221466828</v>
      </c>
      <c r="K5696" s="2">
        <f t="shared" ca="1" si="612"/>
        <v>8.2703277685860943E-2</v>
      </c>
      <c r="L5696" s="2"/>
      <c r="M5696" s="17">
        <f t="shared" ca="1" si="614"/>
        <v>4</v>
      </c>
      <c r="N5696" s="2">
        <f t="shared" ca="1" si="608"/>
        <v>0.41636887030967418</v>
      </c>
      <c r="O5696" s="2"/>
      <c r="P5696" s="31">
        <f t="shared" ca="1" si="613"/>
        <v>7.982899637345712</v>
      </c>
    </row>
    <row r="5697" spans="1:16" x14ac:dyDescent="0.25">
      <c r="A5697" s="32">
        <f ca="1">Uniform_A+B5697*(Uniform_B-Uniform_A)</f>
        <v>0.62833998467510366</v>
      </c>
      <c r="B5697" s="2">
        <f t="shared" ca="1" si="609"/>
        <v>6.2833998467510366E-2</v>
      </c>
      <c r="C5697" s="4"/>
      <c r="D5697" s="5">
        <f ca="1">IF(E5697&lt;(Driehoek_C-Driehoek_A)/(Driehoek_B-Driehoek_A),Driehoek_A+SQRT(E5697*(Driehoek_B-Driehoek_A)*(Driehoek_C-Driehoek_A)),Driehoek_B-SQRT((1-E5697)*(Driehoek_B-Driehoek_A)*(Driehoek_B-Driehoek_C)))</f>
        <v>4.2230824994075125</v>
      </c>
      <c r="E5697" s="2">
        <f t="shared" ca="1" si="610"/>
        <v>0.34803026264380643</v>
      </c>
      <c r="F5697" s="2"/>
      <c r="G5697" s="15">
        <f ca="1">_xlfn.NORM.INV(H5697,Normaal_Mu,Normaal_Sigma)</f>
        <v>1.2247267521231322</v>
      </c>
      <c r="H5697" s="2">
        <f t="shared" ca="1" si="611"/>
        <v>2.953737492219366E-2</v>
      </c>
      <c r="I5697" s="2"/>
      <c r="J5697" s="15">
        <f ca="1">-LN(K5697) /NegExp_Labda</f>
        <v>1.0876760418696734</v>
      </c>
      <c r="K5697" s="2">
        <f t="shared" ca="1" si="612"/>
        <v>0.80449927930972531</v>
      </c>
      <c r="L5697" s="2"/>
      <c r="M5697" s="17">
        <f t="shared" ca="1" si="614"/>
        <v>7</v>
      </c>
      <c r="N5697" s="2">
        <f t="shared" ca="1" si="608"/>
        <v>0.82817411551948239</v>
      </c>
      <c r="O5697" s="2"/>
      <c r="P5697" s="31">
        <f t="shared" ca="1" si="613"/>
        <v>2.8327650556150843</v>
      </c>
    </row>
    <row r="5698" spans="1:16" x14ac:dyDescent="0.25">
      <c r="A5698" s="32">
        <f ca="1">Uniform_A+B5698*(Uniform_B-Uniform_A)</f>
        <v>8.796833321688192</v>
      </c>
      <c r="B5698" s="2">
        <f t="shared" ca="1" si="609"/>
        <v>0.87968333216881922</v>
      </c>
      <c r="C5698" s="4"/>
      <c r="D5698" s="5">
        <f ca="1">IF(E5698&lt;(Driehoek_C-Driehoek_A)/(Driehoek_B-Driehoek_A),Driehoek_A+SQRT(E5698*(Driehoek_B-Driehoek_A)*(Driehoek_C-Driehoek_A)),Driehoek_B-SQRT((1-E5698)*(Driehoek_B-Driehoek_A)*(Driehoek_B-Driehoek_C)))</f>
        <v>3.3556817723335199</v>
      </c>
      <c r="E5698" s="2">
        <f t="shared" ca="1" si="610"/>
        <v>0.13127664770266811</v>
      </c>
      <c r="F5698" s="2"/>
      <c r="G5698" s="15">
        <f ca="1">_xlfn.NORM.INV(H5698,Normaal_Mu,Normaal_Sigma)</f>
        <v>6.6471895515489816</v>
      </c>
      <c r="H5698" s="2">
        <f t="shared" ca="1" si="611"/>
        <v>0.79491507731478872</v>
      </c>
      <c r="I5698" s="2"/>
      <c r="J5698" s="15">
        <f ca="1">-LN(K5698) /NegExp_Labda</f>
        <v>1.4446488511213591</v>
      </c>
      <c r="K5698" s="2">
        <f t="shared" ca="1" si="612"/>
        <v>0.74906481020906268</v>
      </c>
      <c r="L5698" s="2"/>
      <c r="M5698" s="17">
        <f t="shared" ca="1" si="614"/>
        <v>1</v>
      </c>
      <c r="N5698" s="2">
        <f t="shared" ca="1" si="608"/>
        <v>1.1024254277231416E-2</v>
      </c>
      <c r="O5698" s="2"/>
      <c r="P5698" s="31">
        <f t="shared" ca="1" si="613"/>
        <v>4.2488706993384096</v>
      </c>
    </row>
    <row r="5699" spans="1:16" x14ac:dyDescent="0.25">
      <c r="A5699" s="32">
        <f ca="1">Uniform_A+B5699*(Uniform_B-Uniform_A)</f>
        <v>6.7177919543029088</v>
      </c>
      <c r="B5699" s="2">
        <f t="shared" ca="1" si="609"/>
        <v>0.67177919543029085</v>
      </c>
      <c r="C5699" s="4"/>
      <c r="D5699" s="5">
        <f ca="1">IF(E5699&lt;(Driehoek_C-Driehoek_A)/(Driehoek_B-Driehoek_A),Driehoek_A+SQRT(E5699*(Driehoek_B-Driehoek_A)*(Driehoek_C-Driehoek_A)),Driehoek_B-SQRT((1-E5699)*(Driehoek_B-Driehoek_A)*(Driehoek_B-Driehoek_C)))</f>
        <v>3.7285601240936614</v>
      </c>
      <c r="E5699" s="2">
        <f t="shared" ca="1" si="610"/>
        <v>0.21342286447190673</v>
      </c>
      <c r="F5699" s="2"/>
      <c r="G5699" s="15">
        <f ca="1">_xlfn.NORM.INV(H5699,Normaal_Mu,Normaal_Sigma)</f>
        <v>3.3281016089840247</v>
      </c>
      <c r="H5699" s="2">
        <f t="shared" ca="1" si="611"/>
        <v>0.20159174237819066</v>
      </c>
      <c r="I5699" s="2"/>
      <c r="J5699" s="15">
        <f ca="1">-LN(K5699) /NegExp_Labda</f>
        <v>4.1031851083563931</v>
      </c>
      <c r="K5699" s="2">
        <f t="shared" ca="1" si="612"/>
        <v>0.44015117934122561</v>
      </c>
      <c r="L5699" s="2"/>
      <c r="M5699" s="17">
        <f t="shared" ca="1" si="614"/>
        <v>2</v>
      </c>
      <c r="N5699" s="2">
        <f t="shared" ca="1" si="608"/>
        <v>0.10170686950108598</v>
      </c>
      <c r="O5699" s="2"/>
      <c r="P5699" s="31">
        <f t="shared" ca="1" si="613"/>
        <v>3.9755277591473979</v>
      </c>
    </row>
    <row r="5700" spans="1:16" x14ac:dyDescent="0.25">
      <c r="A5700" s="32">
        <f ca="1">Uniform_A+B5700*(Uniform_B-Uniform_A)</f>
        <v>3.8841274707966269</v>
      </c>
      <c r="B5700" s="2">
        <f t="shared" ca="1" si="609"/>
        <v>0.38841274707966267</v>
      </c>
      <c r="C5700" s="4"/>
      <c r="D5700" s="5">
        <f ca="1">IF(E5700&lt;(Driehoek_C-Driehoek_A)/(Driehoek_B-Driehoek_A),Driehoek_A+SQRT(E5700*(Driehoek_B-Driehoek_A)*(Driehoek_C-Driehoek_A)),Driehoek_B-SQRT((1-E5700)*(Driehoek_B-Driehoek_A)*(Driehoek_B-Driehoek_C)))</f>
        <v>4.5273286149082033</v>
      </c>
      <c r="E5700" s="2">
        <f t="shared" ca="1" si="610"/>
        <v>0.42843459088517222</v>
      </c>
      <c r="F5700" s="2"/>
      <c r="G5700" s="15">
        <f ca="1">_xlfn.NORM.INV(H5700,Normaal_Mu,Normaal_Sigma)</f>
        <v>5.5090058537014492</v>
      </c>
      <c r="H5700" s="2">
        <f t="shared" ca="1" si="611"/>
        <v>0.60044647838976595</v>
      </c>
      <c r="I5700" s="2"/>
      <c r="J5700" s="15">
        <f ca="1">-LN(K5700) /NegExp_Labda</f>
        <v>0.8859574123120324</v>
      </c>
      <c r="K5700" s="2">
        <f t="shared" ca="1" si="612"/>
        <v>0.8376193797447401</v>
      </c>
      <c r="L5700" s="2"/>
      <c r="M5700" s="17">
        <f t="shared" ca="1" si="614"/>
        <v>5</v>
      </c>
      <c r="N5700" s="2">
        <f t="shared" ca="1" si="608"/>
        <v>0.47132863367041089</v>
      </c>
      <c r="O5700" s="2"/>
      <c r="P5700" s="31">
        <f t="shared" ca="1" si="613"/>
        <v>3.9612838703436624</v>
      </c>
    </row>
    <row r="5701" spans="1:16" x14ac:dyDescent="0.25">
      <c r="A5701" s="32">
        <f ca="1">Uniform_A+B5701*(Uniform_B-Uniform_A)</f>
        <v>4.1772129093435195</v>
      </c>
      <c r="B5701" s="2">
        <f t="shared" ca="1" si="609"/>
        <v>0.41772129093435195</v>
      </c>
      <c r="C5701" s="4"/>
      <c r="D5701" s="5">
        <f ca="1">IF(E5701&lt;(Driehoek_C-Driehoek_A)/(Driehoek_B-Driehoek_A),Driehoek_A+SQRT(E5701*(Driehoek_B-Driehoek_A)*(Driehoek_C-Driehoek_A)),Driehoek_B-SQRT((1-E5701)*(Driehoek_B-Driehoek_A)*(Driehoek_B-Driehoek_C)))</f>
        <v>3.3370063701845831</v>
      </c>
      <c r="E5701" s="2">
        <f t="shared" ca="1" si="610"/>
        <v>0.12768471670815384</v>
      </c>
      <c r="F5701" s="2"/>
      <c r="G5701" s="15">
        <f ca="1">_xlfn.NORM.INV(H5701,Normaal_Mu,Normaal_Sigma)</f>
        <v>5.4637599539858854</v>
      </c>
      <c r="H5701" s="2">
        <f t="shared" ca="1" si="611"/>
        <v>0.59168438162023029</v>
      </c>
      <c r="I5701" s="2"/>
      <c r="J5701" s="15">
        <f ca="1">-LN(K5701) /NegExp_Labda</f>
        <v>6.8366977422899442</v>
      </c>
      <c r="K5701" s="2">
        <f t="shared" ca="1" si="612"/>
        <v>0.25478389888804598</v>
      </c>
      <c r="L5701" s="2"/>
      <c r="M5701" s="17">
        <f t="shared" ca="1" si="614"/>
        <v>6</v>
      </c>
      <c r="N5701" s="2">
        <f t="shared" ref="N5701:N5764" ca="1" si="615">RAND()</f>
        <v>0.64088774157244499</v>
      </c>
      <c r="O5701" s="2"/>
      <c r="P5701" s="31">
        <f t="shared" ca="1" si="613"/>
        <v>5.1629353951607868</v>
      </c>
    </row>
    <row r="5702" spans="1:16" x14ac:dyDescent="0.25">
      <c r="A5702" s="32">
        <f ca="1">Uniform_A+B5702*(Uniform_B-Uniform_A)</f>
        <v>5.9833075413394665E-2</v>
      </c>
      <c r="B5702" s="2">
        <f t="shared" ref="B5702:B5765" ca="1" si="616">RAND()</f>
        <v>5.9833075413394665E-3</v>
      </c>
      <c r="C5702" s="4"/>
      <c r="D5702" s="5">
        <f ca="1">IF(E5702&lt;(Driehoek_C-Driehoek_A)/(Driehoek_B-Driehoek_A),Driehoek_A+SQRT(E5702*(Driehoek_B-Driehoek_A)*(Driehoek_C-Driehoek_A)),Driehoek_B-SQRT((1-E5702)*(Driehoek_B-Driehoek_A)*(Driehoek_B-Driehoek_C)))</f>
        <v>3.7888446499353696</v>
      </c>
      <c r="E5702" s="2">
        <f t="shared" ref="E5702:E5765" ca="1" si="617">RAND()</f>
        <v>0.2285689415430282</v>
      </c>
      <c r="F5702" s="2"/>
      <c r="G5702" s="15">
        <f ca="1">_xlfn.NORM.INV(H5702,Normaal_Mu,Normaal_Sigma)</f>
        <v>2.4457519142530577</v>
      </c>
      <c r="H5702" s="2">
        <f t="shared" ref="H5702:H5765" ca="1" si="618">RAND()</f>
        <v>0.10077922892136371</v>
      </c>
      <c r="I5702" s="2"/>
      <c r="J5702" s="15">
        <f ca="1">-LN(K5702) /NegExp_Labda</f>
        <v>0.30192501502361274</v>
      </c>
      <c r="K5702" s="2">
        <f t="shared" ref="K5702:K5765" ca="1" si="619">RAND()</f>
        <v>0.94140202119773453</v>
      </c>
      <c r="L5702" s="2"/>
      <c r="M5702" s="17">
        <f t="shared" ca="1" si="614"/>
        <v>6</v>
      </c>
      <c r="N5702" s="2">
        <f t="shared" ca="1" si="615"/>
        <v>0.74494556801951928</v>
      </c>
      <c r="O5702" s="2"/>
      <c r="P5702" s="31">
        <f t="shared" ca="1" si="613"/>
        <v>2.5192709309250869</v>
      </c>
    </row>
    <row r="5703" spans="1:16" x14ac:dyDescent="0.25">
      <c r="A5703" s="32">
        <f ca="1">Uniform_A+B5703*(Uniform_B-Uniform_A)</f>
        <v>6.9846657809508441</v>
      </c>
      <c r="B5703" s="2">
        <f t="shared" ca="1" si="616"/>
        <v>0.69846657809508439</v>
      </c>
      <c r="C5703" s="4"/>
      <c r="D5703" s="5">
        <f ca="1">IF(E5703&lt;(Driehoek_C-Driehoek_A)/(Driehoek_B-Driehoek_A),Driehoek_A+SQRT(E5703*(Driehoek_B-Driehoek_A)*(Driehoek_C-Driehoek_A)),Driehoek_B-SQRT((1-E5703)*(Driehoek_B-Driehoek_A)*(Driehoek_B-Driehoek_C)))</f>
        <v>5.7860471991662887</v>
      </c>
      <c r="E5703" s="2">
        <f t="shared" ca="1" si="617"/>
        <v>0.70487163982894696</v>
      </c>
      <c r="F5703" s="2"/>
      <c r="G5703" s="15">
        <f ca="1">_xlfn.NORM.INV(H5703,Normaal_Mu,Normaal_Sigma)</f>
        <v>4.4417816592986226</v>
      </c>
      <c r="H5703" s="2">
        <f t="shared" ca="1" si="618"/>
        <v>0.39008052288023609</v>
      </c>
      <c r="I5703" s="2"/>
      <c r="J5703" s="15">
        <f ca="1">-LN(K5703) /NegExp_Labda</f>
        <v>3.0765769552081559</v>
      </c>
      <c r="K5703" s="2">
        <f t="shared" ca="1" si="619"/>
        <v>0.54047040890055276</v>
      </c>
      <c r="L5703" s="2"/>
      <c r="M5703" s="17">
        <f t="shared" ca="1" si="614"/>
        <v>1</v>
      </c>
      <c r="N5703" s="2">
        <f t="shared" ca="1" si="615"/>
        <v>1.678016206672428E-2</v>
      </c>
      <c r="O5703" s="2"/>
      <c r="P5703" s="31">
        <f t="shared" ca="1" si="613"/>
        <v>4.2578143189247823</v>
      </c>
    </row>
    <row r="5704" spans="1:16" x14ac:dyDescent="0.25">
      <c r="A5704" s="32">
        <f ca="1">Uniform_A+B5704*(Uniform_B-Uniform_A)</f>
        <v>9.4282424778433533</v>
      </c>
      <c r="B5704" s="2">
        <f t="shared" ca="1" si="616"/>
        <v>0.94282424778433527</v>
      </c>
      <c r="C5704" s="4"/>
      <c r="D5704" s="5">
        <f ca="1">IF(E5704&lt;(Driehoek_C-Driehoek_A)/(Driehoek_B-Driehoek_A),Driehoek_A+SQRT(E5704*(Driehoek_B-Driehoek_A)*(Driehoek_C-Driehoek_A)),Driehoek_B-SQRT((1-E5704)*(Driehoek_B-Driehoek_A)*(Driehoek_B-Driehoek_C)))</f>
        <v>5.3173533021683195</v>
      </c>
      <c r="E5704" s="2">
        <f t="shared" ca="1" si="617"/>
        <v>0.61251752282712624</v>
      </c>
      <c r="F5704" s="2"/>
      <c r="G5704" s="15">
        <f ca="1">_xlfn.NORM.INV(H5704,Normaal_Mu,Normaal_Sigma)</f>
        <v>2.5974884904082942</v>
      </c>
      <c r="H5704" s="2">
        <f t="shared" ca="1" si="618"/>
        <v>0.11482600385317565</v>
      </c>
      <c r="I5704" s="2"/>
      <c r="J5704" s="15">
        <f ca="1">-LN(K5704) /NegExp_Labda</f>
        <v>3.5411733508976106</v>
      </c>
      <c r="K5704" s="2">
        <f t="shared" ca="1" si="619"/>
        <v>0.49251287815217659</v>
      </c>
      <c r="L5704" s="2"/>
      <c r="M5704" s="17">
        <f t="shared" ca="1" si="614"/>
        <v>9</v>
      </c>
      <c r="N5704" s="2">
        <f t="shared" ca="1" si="615"/>
        <v>0.95666391689561359</v>
      </c>
      <c r="O5704" s="2"/>
      <c r="P5704" s="31">
        <f t="shared" ca="1" si="613"/>
        <v>5.9768515242635161</v>
      </c>
    </row>
    <row r="5705" spans="1:16" x14ac:dyDescent="0.25">
      <c r="A5705" s="32">
        <f ca="1">Uniform_A+B5705*(Uniform_B-Uniform_A)</f>
        <v>7.9026435965648689</v>
      </c>
      <c r="B5705" s="2">
        <f t="shared" ca="1" si="616"/>
        <v>0.79026435965648689</v>
      </c>
      <c r="C5705" s="4"/>
      <c r="D5705" s="5">
        <f ca="1">IF(E5705&lt;(Driehoek_C-Driehoek_A)/(Driehoek_B-Driehoek_A),Driehoek_A+SQRT(E5705*(Driehoek_B-Driehoek_A)*(Driehoek_C-Driehoek_A)),Driehoek_B-SQRT((1-E5705)*(Driehoek_B-Driehoek_A)*(Driehoek_B-Driehoek_C)))</f>
        <v>5.8139732816777929</v>
      </c>
      <c r="E5705" s="2">
        <f t="shared" ca="1" si="617"/>
        <v>0.70997810714677223</v>
      </c>
      <c r="F5705" s="2"/>
      <c r="G5705" s="15">
        <f ca="1">_xlfn.NORM.INV(H5705,Normaal_Mu,Normaal_Sigma)</f>
        <v>2.906636191994266</v>
      </c>
      <c r="H5705" s="2">
        <f t="shared" ca="1" si="618"/>
        <v>0.14762315627526712</v>
      </c>
      <c r="I5705" s="2"/>
      <c r="J5705" s="15">
        <f ca="1">-LN(K5705) /NegExp_Labda</f>
        <v>2.128826363109416</v>
      </c>
      <c r="K5705" s="2">
        <f t="shared" ca="1" si="619"/>
        <v>0.65326966440103129</v>
      </c>
      <c r="L5705" s="2"/>
      <c r="M5705" s="17">
        <f t="shared" ca="1" si="614"/>
        <v>6</v>
      </c>
      <c r="N5705" s="2">
        <f t="shared" ca="1" si="615"/>
        <v>0.75262811609831093</v>
      </c>
      <c r="O5705" s="2"/>
      <c r="P5705" s="31">
        <f t="shared" ca="1" si="613"/>
        <v>4.9504158866692682</v>
      </c>
    </row>
    <row r="5706" spans="1:16" x14ac:dyDescent="0.25">
      <c r="A5706" s="32">
        <f ca="1">Uniform_A+B5706*(Uniform_B-Uniform_A)</f>
        <v>4.2142709736469204</v>
      </c>
      <c r="B5706" s="2">
        <f t="shared" ca="1" si="616"/>
        <v>0.42142709736469208</v>
      </c>
      <c r="C5706" s="4"/>
      <c r="D5706" s="5">
        <f ca="1">IF(E5706&lt;(Driehoek_C-Driehoek_A)/(Driehoek_B-Driehoek_A),Driehoek_A+SQRT(E5706*(Driehoek_B-Driehoek_A)*(Driehoek_C-Driehoek_A)),Driehoek_B-SQRT((1-E5706)*(Driehoek_B-Driehoek_A)*(Driehoek_B-Driehoek_C)))</f>
        <v>8.3577549463742695</v>
      </c>
      <c r="E5706" s="2">
        <f t="shared" ca="1" si="617"/>
        <v>0.98821489403123663</v>
      </c>
      <c r="F5706" s="2"/>
      <c r="G5706" s="15">
        <f ca="1">_xlfn.NORM.INV(H5706,Normaal_Mu,Normaal_Sigma)</f>
        <v>4.2876355489751345</v>
      </c>
      <c r="H5706" s="2">
        <f t="shared" ca="1" si="618"/>
        <v>0.36085205111162399</v>
      </c>
      <c r="I5706" s="2"/>
      <c r="J5706" s="15">
        <f ca="1">-LN(K5706) /NegExp_Labda</f>
        <v>8.2438661040689052</v>
      </c>
      <c r="K5706" s="2">
        <f t="shared" ca="1" si="619"/>
        <v>0.19228565602680436</v>
      </c>
      <c r="L5706" s="2"/>
      <c r="M5706" s="17">
        <f t="shared" ca="1" si="614"/>
        <v>5</v>
      </c>
      <c r="N5706" s="2">
        <f t="shared" ca="1" si="615"/>
        <v>0.50168076644799309</v>
      </c>
      <c r="O5706" s="2"/>
      <c r="P5706" s="31">
        <f t="shared" ca="1" si="613"/>
        <v>6.0207055146130459</v>
      </c>
    </row>
    <row r="5707" spans="1:16" x14ac:dyDescent="0.25">
      <c r="A5707" s="32">
        <f ca="1">Uniform_A+B5707*(Uniform_B-Uniform_A)</f>
        <v>7.8758540322460906</v>
      </c>
      <c r="B5707" s="2">
        <f t="shared" ca="1" si="616"/>
        <v>0.78758540322460902</v>
      </c>
      <c r="C5707" s="4"/>
      <c r="D5707" s="5">
        <f ca="1">IF(E5707&lt;(Driehoek_C-Driehoek_A)/(Driehoek_B-Driehoek_A),Driehoek_A+SQRT(E5707*(Driehoek_B-Driehoek_A)*(Driehoek_C-Driehoek_A)),Driehoek_B-SQRT((1-E5707)*(Driehoek_B-Driehoek_A)*(Driehoek_B-Driehoek_C)))</f>
        <v>6.3428197091533063</v>
      </c>
      <c r="E5707" s="2">
        <f t="shared" ca="1" si="617"/>
        <v>0.79826836862673944</v>
      </c>
      <c r="F5707" s="2"/>
      <c r="G5707" s="15">
        <f ca="1">_xlfn.NORM.INV(H5707,Normaal_Mu,Normaal_Sigma)</f>
        <v>2.6927347437700688</v>
      </c>
      <c r="H5707" s="2">
        <f t="shared" ca="1" si="618"/>
        <v>0.12432540780510892</v>
      </c>
      <c r="I5707" s="2"/>
      <c r="J5707" s="15">
        <f ca="1">-LN(K5707) /NegExp_Labda</f>
        <v>3.044502596481323</v>
      </c>
      <c r="K5707" s="2">
        <f t="shared" ca="1" si="619"/>
        <v>0.54394860140777379</v>
      </c>
      <c r="L5707" s="2"/>
      <c r="M5707" s="17">
        <f t="shared" ca="1" si="614"/>
        <v>6</v>
      </c>
      <c r="N5707" s="2">
        <f t="shared" ca="1" si="615"/>
        <v>0.73673210535488132</v>
      </c>
      <c r="O5707" s="2"/>
      <c r="P5707" s="31">
        <f t="shared" ca="1" si="613"/>
        <v>5.1911822163301569</v>
      </c>
    </row>
    <row r="5708" spans="1:16" x14ac:dyDescent="0.25">
      <c r="A5708" s="32">
        <f ca="1">Uniform_A+B5708*(Uniform_B-Uniform_A)</f>
        <v>5.3157177417263926</v>
      </c>
      <c r="B5708" s="2">
        <f t="shared" ca="1" si="616"/>
        <v>0.53157177417263923</v>
      </c>
      <c r="C5708" s="4"/>
      <c r="D5708" s="5">
        <f ca="1">IF(E5708&lt;(Driehoek_C-Driehoek_A)/(Driehoek_B-Driehoek_A),Driehoek_A+SQRT(E5708*(Driehoek_B-Driehoek_A)*(Driehoek_C-Driehoek_A)),Driehoek_B-SQRT((1-E5708)*(Driehoek_B-Driehoek_A)*(Driehoek_B-Driehoek_C)))</f>
        <v>6.2388914907007118</v>
      </c>
      <c r="E5708" s="2">
        <f t="shared" ca="1" si="617"/>
        <v>0.78217942285357323</v>
      </c>
      <c r="F5708" s="2"/>
      <c r="G5708" s="15">
        <f ca="1">_xlfn.NORM.INV(H5708,Normaal_Mu,Normaal_Sigma)</f>
        <v>6.5227457216197635</v>
      </c>
      <c r="H5708" s="2">
        <f t="shared" ca="1" si="618"/>
        <v>0.77678280366753605</v>
      </c>
      <c r="I5708" s="2"/>
      <c r="J5708" s="15">
        <f ca="1">-LN(K5708) /NegExp_Labda</f>
        <v>2.0856278717502073</v>
      </c>
      <c r="K5708" s="2">
        <f t="shared" ca="1" si="619"/>
        <v>0.65893816901624069</v>
      </c>
      <c r="L5708" s="2"/>
      <c r="M5708" s="17">
        <f t="shared" ca="1" si="614"/>
        <v>2</v>
      </c>
      <c r="N5708" s="2">
        <f t="shared" ca="1" si="615"/>
        <v>5.39504630508989E-2</v>
      </c>
      <c r="O5708" s="2"/>
      <c r="P5708" s="31">
        <f t="shared" ca="1" si="613"/>
        <v>4.4325965651594155</v>
      </c>
    </row>
    <row r="5709" spans="1:16" x14ac:dyDescent="0.25">
      <c r="A5709" s="32">
        <f ca="1">Uniform_A+B5709*(Uniform_B-Uniform_A)</f>
        <v>2.2931580526031734</v>
      </c>
      <c r="B5709" s="2">
        <f t="shared" ca="1" si="616"/>
        <v>0.22931580526031736</v>
      </c>
      <c r="C5709" s="4"/>
      <c r="D5709" s="5">
        <f ca="1">IF(E5709&lt;(Driehoek_C-Driehoek_A)/(Driehoek_B-Driehoek_A),Driehoek_A+SQRT(E5709*(Driehoek_B-Driehoek_A)*(Driehoek_C-Driehoek_A)),Driehoek_B-SQRT((1-E5709)*(Driehoek_B-Driehoek_A)*(Driehoek_B-Driehoek_C)))</f>
        <v>4.787225934444149</v>
      </c>
      <c r="E5709" s="2">
        <f t="shared" ca="1" si="617"/>
        <v>0.49292956207371519</v>
      </c>
      <c r="F5709" s="2"/>
      <c r="G5709" s="15">
        <f ca="1">_xlfn.NORM.INV(H5709,Normaal_Mu,Normaal_Sigma)</f>
        <v>0.86049049261554789</v>
      </c>
      <c r="H5709" s="2">
        <f t="shared" ca="1" si="618"/>
        <v>1.9237658221066489E-2</v>
      </c>
      <c r="I5709" s="2"/>
      <c r="J5709" s="15">
        <f ca="1">-LN(K5709) /NegExp_Labda</f>
        <v>2.3501538138076015</v>
      </c>
      <c r="K5709" s="2">
        <f t="shared" ca="1" si="619"/>
        <v>0.62498304178270359</v>
      </c>
      <c r="L5709" s="2"/>
      <c r="M5709" s="17">
        <f t="shared" ca="1" si="614"/>
        <v>5</v>
      </c>
      <c r="N5709" s="2">
        <f t="shared" ca="1" si="615"/>
        <v>0.50583158313250864</v>
      </c>
      <c r="O5709" s="2"/>
      <c r="P5709" s="31">
        <f t="shared" ref="P5709:P5772" ca="1" si="620">SUM(A5709,D5709,G5709,J5709,M5709)/5</f>
        <v>3.0582056586940944</v>
      </c>
    </row>
    <row r="5710" spans="1:16" x14ac:dyDescent="0.25">
      <c r="A5710" s="32">
        <f ca="1">Uniform_A+B5710*(Uniform_B-Uniform_A)</f>
        <v>7.4840386182267693</v>
      </c>
      <c r="B5710" s="2">
        <f t="shared" ca="1" si="616"/>
        <v>0.74840386182267693</v>
      </c>
      <c r="C5710" s="4"/>
      <c r="D5710" s="5">
        <f ca="1">IF(E5710&lt;(Driehoek_C-Driehoek_A)/(Driehoek_B-Driehoek_A),Driehoek_A+SQRT(E5710*(Driehoek_B-Driehoek_A)*(Driehoek_C-Driehoek_A)),Driehoek_B-SQRT((1-E5710)*(Driehoek_B-Driehoek_A)*(Driehoek_B-Driehoek_C)))</f>
        <v>6.1533493829998385</v>
      </c>
      <c r="E5710" s="2">
        <f t="shared" ca="1" si="617"/>
        <v>0.76847372184950291</v>
      </c>
      <c r="F5710" s="2"/>
      <c r="G5710" s="15">
        <f ca="1">_xlfn.NORM.INV(H5710,Normaal_Mu,Normaal_Sigma)</f>
        <v>5.9835561747384372</v>
      </c>
      <c r="H5710" s="2">
        <f t="shared" ca="1" si="618"/>
        <v>0.68856188557818709</v>
      </c>
      <c r="I5710" s="2"/>
      <c r="J5710" s="15">
        <f ca="1">-LN(K5710) /NegExp_Labda</f>
        <v>6.2882440235149426</v>
      </c>
      <c r="K5710" s="2">
        <f t="shared" ca="1" si="619"/>
        <v>0.2843217371643435</v>
      </c>
      <c r="L5710" s="2"/>
      <c r="M5710" s="17">
        <f t="shared" ca="1" si="614"/>
        <v>6</v>
      </c>
      <c r="N5710" s="2">
        <f t="shared" ca="1" si="615"/>
        <v>0.62101731026949447</v>
      </c>
      <c r="O5710" s="2"/>
      <c r="P5710" s="31">
        <f t="shared" ca="1" si="620"/>
        <v>6.3818376398959966</v>
      </c>
    </row>
    <row r="5711" spans="1:16" x14ac:dyDescent="0.25">
      <c r="A5711" s="32">
        <f ca="1">Uniform_A+B5711*(Uniform_B-Uniform_A)</f>
        <v>2.1957018751616242</v>
      </c>
      <c r="B5711" s="2">
        <f t="shared" ca="1" si="616"/>
        <v>0.21957018751616242</v>
      </c>
      <c r="C5711" s="4"/>
      <c r="D5711" s="5">
        <f ca="1">IF(E5711&lt;(Driehoek_C-Driehoek_A)/(Driehoek_B-Driehoek_A),Driehoek_A+SQRT(E5711*(Driehoek_B-Driehoek_A)*(Driehoek_C-Driehoek_A)),Driehoek_B-SQRT((1-E5711)*(Driehoek_B-Driehoek_A)*(Driehoek_B-Driehoek_C)))</f>
        <v>2.7223485543026236</v>
      </c>
      <c r="E5711" s="2">
        <f t="shared" ca="1" si="617"/>
        <v>3.7270530993077866E-2</v>
      </c>
      <c r="F5711" s="2"/>
      <c r="G5711" s="15">
        <f ca="1">_xlfn.NORM.INV(H5711,Normaal_Mu,Normaal_Sigma)</f>
        <v>6.2794451694103177</v>
      </c>
      <c r="H5711" s="2">
        <f t="shared" ca="1" si="618"/>
        <v>0.73882351505869392</v>
      </c>
      <c r="I5711" s="2"/>
      <c r="J5711" s="15">
        <f ca="1">-LN(K5711) /NegExp_Labda</f>
        <v>1.3715739669072358</v>
      </c>
      <c r="K5711" s="2">
        <f t="shared" ca="1" si="619"/>
        <v>0.76009276542444049</v>
      </c>
      <c r="L5711" s="2"/>
      <c r="M5711" s="17">
        <f t="shared" ca="1" si="614"/>
        <v>7</v>
      </c>
      <c r="N5711" s="2">
        <f t="shared" ca="1" si="615"/>
        <v>0.78007345245413195</v>
      </c>
      <c r="O5711" s="2"/>
      <c r="P5711" s="31">
        <f t="shared" ca="1" si="620"/>
        <v>3.9138139131563605</v>
      </c>
    </row>
    <row r="5712" spans="1:16" x14ac:dyDescent="0.25">
      <c r="A5712" s="32">
        <f ca="1">Uniform_A+B5712*(Uniform_B-Uniform_A)</f>
        <v>4.0515041048385791</v>
      </c>
      <c r="B5712" s="2">
        <f t="shared" ca="1" si="616"/>
        <v>0.40515041048385791</v>
      </c>
      <c r="C5712" s="4"/>
      <c r="D5712" s="5">
        <f ca="1">IF(E5712&lt;(Driehoek_C-Driehoek_A)/(Driehoek_B-Driehoek_A),Driehoek_A+SQRT(E5712*(Driehoek_B-Driehoek_A)*(Driehoek_C-Driehoek_A)),Driehoek_B-SQRT((1-E5712)*(Driehoek_B-Driehoek_A)*(Driehoek_B-Driehoek_C)))</f>
        <v>3.0746631668161539</v>
      </c>
      <c r="E5712" s="2">
        <f t="shared" ca="1" si="617"/>
        <v>8.2492923007951746E-2</v>
      </c>
      <c r="F5712" s="2"/>
      <c r="G5712" s="15">
        <f ca="1">_xlfn.NORM.INV(H5712,Normaal_Mu,Normaal_Sigma)</f>
        <v>4.0083298619013421</v>
      </c>
      <c r="H5712" s="2">
        <f t="shared" ca="1" si="618"/>
        <v>0.31000539010502237</v>
      </c>
      <c r="I5712" s="2"/>
      <c r="J5712" s="15">
        <f ca="1">-LN(K5712) /NegExp_Labda</f>
        <v>0.5252141172984206</v>
      </c>
      <c r="K5712" s="2">
        <f t="shared" ca="1" si="619"/>
        <v>0.9002859684008877</v>
      </c>
      <c r="L5712" s="2"/>
      <c r="M5712" s="17">
        <f t="shared" ca="1" si="614"/>
        <v>7</v>
      </c>
      <c r="N5712" s="2">
        <f t="shared" ca="1" si="615"/>
        <v>0.81090569800753587</v>
      </c>
      <c r="O5712" s="2"/>
      <c r="P5712" s="31">
        <f t="shared" ca="1" si="620"/>
        <v>3.7319422501708983</v>
      </c>
    </row>
    <row r="5713" spans="1:16" x14ac:dyDescent="0.25">
      <c r="A5713" s="32">
        <f ca="1">Uniform_A+B5713*(Uniform_B-Uniform_A)</f>
        <v>9.9845170491166773</v>
      </c>
      <c r="B5713" s="2">
        <f t="shared" ca="1" si="616"/>
        <v>0.99845170491166779</v>
      </c>
      <c r="C5713" s="4"/>
      <c r="D5713" s="5">
        <f ca="1">IF(E5713&lt;(Driehoek_C-Driehoek_A)/(Driehoek_B-Driehoek_A),Driehoek_A+SQRT(E5713*(Driehoek_B-Driehoek_A)*(Driehoek_C-Driehoek_A)),Driehoek_B-SQRT((1-E5713)*(Driehoek_B-Driehoek_A)*(Driehoek_B-Driehoek_C)))</f>
        <v>2.6642560100785611</v>
      </c>
      <c r="E5713" s="2">
        <f t="shared" ca="1" si="617"/>
        <v>3.1516860494677834E-2</v>
      </c>
      <c r="F5713" s="2"/>
      <c r="G5713" s="15">
        <f ca="1">_xlfn.NORM.INV(H5713,Normaal_Mu,Normaal_Sigma)</f>
        <v>5.6314520763657701</v>
      </c>
      <c r="H5713" s="2">
        <f t="shared" ca="1" si="618"/>
        <v>0.62389476937386246</v>
      </c>
      <c r="I5713" s="2"/>
      <c r="J5713" s="15">
        <f ca="1">-LN(K5713) /NegExp_Labda</f>
        <v>0.65285885382611819</v>
      </c>
      <c r="K5713" s="2">
        <f t="shared" ca="1" si="619"/>
        <v>0.87759350513100509</v>
      </c>
      <c r="L5713" s="2"/>
      <c r="M5713" s="17">
        <f t="shared" ca="1" si="614"/>
        <v>4</v>
      </c>
      <c r="N5713" s="2">
        <f t="shared" ca="1" si="615"/>
        <v>0.3028170151997035</v>
      </c>
      <c r="O5713" s="2"/>
      <c r="P5713" s="31">
        <f t="shared" ca="1" si="620"/>
        <v>4.5866167978774257</v>
      </c>
    </row>
    <row r="5714" spans="1:16" x14ac:dyDescent="0.25">
      <c r="A5714" s="32">
        <f ca="1">Uniform_A+B5714*(Uniform_B-Uniform_A)</f>
        <v>2.4990790465830703</v>
      </c>
      <c r="B5714" s="2">
        <f t="shared" ca="1" si="616"/>
        <v>0.24990790465830703</v>
      </c>
      <c r="C5714" s="4"/>
      <c r="D5714" s="5">
        <f ca="1">IF(E5714&lt;(Driehoek_C-Driehoek_A)/(Driehoek_B-Driehoek_A),Driehoek_A+SQRT(E5714*(Driehoek_B-Driehoek_A)*(Driehoek_C-Driehoek_A)),Driehoek_B-SQRT((1-E5714)*(Driehoek_B-Driehoek_A)*(Driehoek_B-Driehoek_C)))</f>
        <v>5.6294032056601644</v>
      </c>
      <c r="E5714" s="2">
        <f t="shared" ca="1" si="617"/>
        <v>0.67540220714245791</v>
      </c>
      <c r="F5714" s="2"/>
      <c r="G5714" s="15">
        <f ca="1">_xlfn.NORM.INV(H5714,Normaal_Mu,Normaal_Sigma)</f>
        <v>3.373796930759239</v>
      </c>
      <c r="H5714" s="2">
        <f t="shared" ca="1" si="618"/>
        <v>0.20807992333981429</v>
      </c>
      <c r="I5714" s="2"/>
      <c r="J5714" s="15">
        <f ca="1">-LN(K5714) /NegExp_Labda</f>
        <v>3.8090986732531453</v>
      </c>
      <c r="K5714" s="2">
        <f t="shared" ca="1" si="619"/>
        <v>0.46681617206156933</v>
      </c>
      <c r="L5714" s="2"/>
      <c r="M5714" s="17">
        <f t="shared" ca="1" si="614"/>
        <v>3</v>
      </c>
      <c r="N5714" s="2">
        <f t="shared" ca="1" si="615"/>
        <v>0.13813816848343552</v>
      </c>
      <c r="O5714" s="2"/>
      <c r="P5714" s="31">
        <f t="shared" ca="1" si="620"/>
        <v>3.6622755712511235</v>
      </c>
    </row>
    <row r="5715" spans="1:16" x14ac:dyDescent="0.25">
      <c r="A5715" s="32">
        <f ca="1">Uniform_A+B5715*(Uniform_B-Uniform_A)</f>
        <v>3.9961150055616268</v>
      </c>
      <c r="B5715" s="2">
        <f t="shared" ca="1" si="616"/>
        <v>0.39961150055616268</v>
      </c>
      <c r="C5715" s="4"/>
      <c r="D5715" s="5">
        <f ca="1">IF(E5715&lt;(Driehoek_C-Driehoek_A)/(Driehoek_B-Driehoek_A),Driehoek_A+SQRT(E5715*(Driehoek_B-Driehoek_A)*(Driehoek_C-Driehoek_A)),Driehoek_B-SQRT((1-E5715)*(Driehoek_B-Driehoek_A)*(Driehoek_B-Driehoek_C)))</f>
        <v>3.6789246765054981</v>
      </c>
      <c r="E5715" s="2">
        <f t="shared" ca="1" si="617"/>
        <v>0.20134200495564947</v>
      </c>
      <c r="F5715" s="2"/>
      <c r="G5715" s="15">
        <f ca="1">_xlfn.NORM.INV(H5715,Normaal_Mu,Normaal_Sigma)</f>
        <v>1.0748667827182534</v>
      </c>
      <c r="H5715" s="2">
        <f t="shared" ca="1" si="618"/>
        <v>2.4848276926704993E-2</v>
      </c>
      <c r="I5715" s="2"/>
      <c r="J5715" s="15">
        <f ca="1">-LN(K5715) /NegExp_Labda</f>
        <v>4.1775821528158072</v>
      </c>
      <c r="K5715" s="2">
        <f t="shared" ca="1" si="619"/>
        <v>0.43365047323752093</v>
      </c>
      <c r="L5715" s="2"/>
      <c r="M5715" s="17">
        <f t="shared" ca="1" si="614"/>
        <v>2</v>
      </c>
      <c r="N5715" s="2">
        <f t="shared" ca="1" si="615"/>
        <v>0.10710582881661612</v>
      </c>
      <c r="O5715" s="2"/>
      <c r="P5715" s="31">
        <f t="shared" ca="1" si="620"/>
        <v>2.9854977235202371</v>
      </c>
    </row>
    <row r="5716" spans="1:16" x14ac:dyDescent="0.25">
      <c r="A5716" s="32">
        <f ca="1">Uniform_A+B5716*(Uniform_B-Uniform_A)</f>
        <v>2.2927554026536132</v>
      </c>
      <c r="B5716" s="2">
        <f t="shared" ca="1" si="616"/>
        <v>0.22927554026536134</v>
      </c>
      <c r="C5716" s="4"/>
      <c r="D5716" s="5">
        <f ca="1">IF(E5716&lt;(Driehoek_C-Driehoek_A)/(Driehoek_B-Driehoek_A),Driehoek_A+SQRT(E5716*(Driehoek_B-Driehoek_A)*(Driehoek_C-Driehoek_A)),Driehoek_B-SQRT((1-E5716)*(Driehoek_B-Driehoek_A)*(Driehoek_B-Driehoek_C)))</f>
        <v>6.6274837827696658</v>
      </c>
      <c r="E5716" s="2">
        <f t="shared" ca="1" si="617"/>
        <v>0.83917619425654477</v>
      </c>
      <c r="F5716" s="2"/>
      <c r="G5716" s="15">
        <f ca="1">_xlfn.NORM.INV(H5716,Normaal_Mu,Normaal_Sigma)</f>
        <v>6.8373288231215401</v>
      </c>
      <c r="H5716" s="2">
        <f t="shared" ca="1" si="618"/>
        <v>0.82086443504082607</v>
      </c>
      <c r="I5716" s="2"/>
      <c r="J5716" s="15">
        <f ca="1">-LN(K5716) /NegExp_Labda</f>
        <v>1.5916183275113251</v>
      </c>
      <c r="K5716" s="2">
        <f t="shared" ca="1" si="619"/>
        <v>0.7273673266001226</v>
      </c>
      <c r="L5716" s="2"/>
      <c r="M5716" s="17">
        <f t="shared" ca="1" si="614"/>
        <v>11</v>
      </c>
      <c r="N5716" s="2">
        <f t="shared" ca="1" si="615"/>
        <v>0.99192879785206944</v>
      </c>
      <c r="O5716" s="2"/>
      <c r="P5716" s="31">
        <f t="shared" ca="1" si="620"/>
        <v>5.6698372672112285</v>
      </c>
    </row>
    <row r="5717" spans="1:16" x14ac:dyDescent="0.25">
      <c r="A5717" s="32">
        <f ca="1">Uniform_A+B5717*(Uniform_B-Uniform_A)</f>
        <v>6.2685432819292597</v>
      </c>
      <c r="B5717" s="2">
        <f t="shared" ca="1" si="616"/>
        <v>0.62685432819292597</v>
      </c>
      <c r="C5717" s="4"/>
      <c r="D5717" s="5">
        <f ca="1">IF(E5717&lt;(Driehoek_C-Driehoek_A)/(Driehoek_B-Driehoek_A),Driehoek_A+SQRT(E5717*(Driehoek_B-Driehoek_A)*(Driehoek_C-Driehoek_A)),Driehoek_B-SQRT((1-E5717)*(Driehoek_B-Driehoek_A)*(Driehoek_B-Driehoek_C)))</f>
        <v>3.6290694176514799</v>
      </c>
      <c r="E5717" s="2">
        <f t="shared" ca="1" si="617"/>
        <v>0.18956194053766651</v>
      </c>
      <c r="F5717" s="2"/>
      <c r="G5717" s="15">
        <f ca="1">_xlfn.NORM.INV(H5717,Normaal_Mu,Normaal_Sigma)</f>
        <v>7.515149156507583</v>
      </c>
      <c r="H5717" s="2">
        <f t="shared" ca="1" si="618"/>
        <v>0.89572717401503588</v>
      </c>
      <c r="I5717" s="2"/>
      <c r="J5717" s="15">
        <f ca="1">-LN(K5717) /NegExp_Labda</f>
        <v>2.1345038201096616</v>
      </c>
      <c r="K5717" s="2">
        <f t="shared" ca="1" si="619"/>
        <v>0.65252830329942413</v>
      </c>
      <c r="L5717" s="2"/>
      <c r="M5717" s="17">
        <f t="shared" ca="1" si="614"/>
        <v>6</v>
      </c>
      <c r="N5717" s="2">
        <f t="shared" ca="1" si="615"/>
        <v>0.6694296268847354</v>
      </c>
      <c r="O5717" s="2"/>
      <c r="P5717" s="31">
        <f t="shared" ca="1" si="620"/>
        <v>5.1094531352395967</v>
      </c>
    </row>
    <row r="5718" spans="1:16" x14ac:dyDescent="0.25">
      <c r="A5718" s="32">
        <f ca="1">Uniform_A+B5718*(Uniform_B-Uniform_A)</f>
        <v>0.64260627450859698</v>
      </c>
      <c r="B5718" s="2">
        <f t="shared" ca="1" si="616"/>
        <v>6.4260627450859698E-2</v>
      </c>
      <c r="C5718" s="4"/>
      <c r="D5718" s="5">
        <f ca="1">IF(E5718&lt;(Driehoek_C-Driehoek_A)/(Driehoek_B-Driehoek_A),Driehoek_A+SQRT(E5718*(Driehoek_B-Driehoek_A)*(Driehoek_C-Driehoek_A)),Driehoek_B-SQRT((1-E5718)*(Driehoek_B-Driehoek_A)*(Driehoek_B-Driehoek_C)))</f>
        <v>4.351224241411642</v>
      </c>
      <c r="E5718" s="2">
        <f t="shared" ca="1" si="617"/>
        <v>0.38253954132460666</v>
      </c>
      <c r="F5718" s="2"/>
      <c r="G5718" s="15">
        <f ca="1">_xlfn.NORM.INV(H5718,Normaal_Mu,Normaal_Sigma)</f>
        <v>3.6899191227378996</v>
      </c>
      <c r="H5718" s="2">
        <f t="shared" ca="1" si="618"/>
        <v>0.25622085918257342</v>
      </c>
      <c r="I5718" s="2"/>
      <c r="J5718" s="15">
        <f ca="1">-LN(K5718) /NegExp_Labda</f>
        <v>5.9870841253993401</v>
      </c>
      <c r="K5718" s="2">
        <f t="shared" ca="1" si="619"/>
        <v>0.30197325501560646</v>
      </c>
      <c r="L5718" s="2"/>
      <c r="M5718" s="17">
        <f t="shared" ca="1" si="614"/>
        <v>7</v>
      </c>
      <c r="N5718" s="2">
        <f t="shared" ca="1" si="615"/>
        <v>0.82359013959495886</v>
      </c>
      <c r="O5718" s="2"/>
      <c r="P5718" s="31">
        <f t="shared" ca="1" si="620"/>
        <v>4.3341667528114955</v>
      </c>
    </row>
    <row r="5719" spans="1:16" x14ac:dyDescent="0.25">
      <c r="A5719" s="32">
        <f ca="1">Uniform_A+B5719*(Uniform_B-Uniform_A)</f>
        <v>8.1730817485200529</v>
      </c>
      <c r="B5719" s="2">
        <f t="shared" ca="1" si="616"/>
        <v>0.81730817485200524</v>
      </c>
      <c r="C5719" s="4"/>
      <c r="D5719" s="5">
        <f ca="1">IF(E5719&lt;(Driehoek_C-Driehoek_A)/(Driehoek_B-Driehoek_A),Driehoek_A+SQRT(E5719*(Driehoek_B-Driehoek_A)*(Driehoek_C-Driehoek_A)),Driehoek_B-SQRT((1-E5719)*(Driehoek_B-Driehoek_A)*(Driehoek_B-Driehoek_C)))</f>
        <v>5.542182018055243</v>
      </c>
      <c r="E5719" s="2">
        <f t="shared" ca="1" si="617"/>
        <v>0.65838556582112817</v>
      </c>
      <c r="F5719" s="2"/>
      <c r="G5719" s="15">
        <f ca="1">_xlfn.NORM.INV(H5719,Normaal_Mu,Normaal_Sigma)</f>
        <v>6.7890642877573981</v>
      </c>
      <c r="H5719" s="2">
        <f t="shared" ca="1" si="618"/>
        <v>0.81448138031601292</v>
      </c>
      <c r="I5719" s="2"/>
      <c r="J5719" s="15">
        <f ca="1">-LN(K5719) /NegExp_Labda</f>
        <v>3.0692677700817583</v>
      </c>
      <c r="K5719" s="2">
        <f t="shared" ca="1" si="619"/>
        <v>0.54126106632069637</v>
      </c>
      <c r="L5719" s="2"/>
      <c r="M5719" s="17">
        <f t="shared" ca="1" si="614"/>
        <v>5</v>
      </c>
      <c r="N5719" s="2">
        <f t="shared" ca="1" si="615"/>
        <v>0.52355151506612374</v>
      </c>
      <c r="O5719" s="2"/>
      <c r="P5719" s="31">
        <f t="shared" ca="1" si="620"/>
        <v>5.714719164882891</v>
      </c>
    </row>
    <row r="5720" spans="1:16" x14ac:dyDescent="0.25">
      <c r="A5720" s="32">
        <f ca="1">Uniform_A+B5720*(Uniform_B-Uniform_A)</f>
        <v>2.575533342657943</v>
      </c>
      <c r="B5720" s="2">
        <f t="shared" ca="1" si="616"/>
        <v>0.2575533342657943</v>
      </c>
      <c r="C5720" s="4"/>
      <c r="D5720" s="5">
        <f ca="1">IF(E5720&lt;(Driehoek_C-Driehoek_A)/(Driehoek_B-Driehoek_A),Driehoek_A+SQRT(E5720*(Driehoek_B-Driehoek_A)*(Driehoek_C-Driehoek_A)),Driehoek_B-SQRT((1-E5720)*(Driehoek_B-Driehoek_A)*(Driehoek_B-Driehoek_C)))</f>
        <v>2.6674453818773149</v>
      </c>
      <c r="E5720" s="2">
        <f t="shared" ca="1" si="617"/>
        <v>3.1820238413525326E-2</v>
      </c>
      <c r="F5720" s="2"/>
      <c r="G5720" s="15">
        <f ca="1">_xlfn.NORM.INV(H5720,Normaal_Mu,Normaal_Sigma)</f>
        <v>5.0708162748110244</v>
      </c>
      <c r="H5720" s="2">
        <f t="shared" ca="1" si="618"/>
        <v>0.51412285196456553</v>
      </c>
      <c r="I5720" s="2"/>
      <c r="J5720" s="15">
        <f ca="1">-LN(K5720) /NegExp_Labda</f>
        <v>10.406564293308053</v>
      </c>
      <c r="K5720" s="2">
        <f t="shared" ca="1" si="619"/>
        <v>0.12476630410502343</v>
      </c>
      <c r="L5720" s="2"/>
      <c r="M5720" s="17">
        <f t="shared" ca="1" si="614"/>
        <v>6</v>
      </c>
      <c r="N5720" s="2">
        <f t="shared" ca="1" si="615"/>
        <v>0.7146518480202394</v>
      </c>
      <c r="O5720" s="2"/>
      <c r="P5720" s="31">
        <f t="shared" ca="1" si="620"/>
        <v>5.3440718585308673</v>
      </c>
    </row>
    <row r="5721" spans="1:16" x14ac:dyDescent="0.25">
      <c r="A5721" s="32">
        <f ca="1">Uniform_A+B5721*(Uniform_B-Uniform_A)</f>
        <v>4.9615621999632378</v>
      </c>
      <c r="B5721" s="2">
        <f t="shared" ca="1" si="616"/>
        <v>0.49615621999632376</v>
      </c>
      <c r="C5721" s="4"/>
      <c r="D5721" s="5">
        <f ca="1">IF(E5721&lt;(Driehoek_C-Driehoek_A)/(Driehoek_B-Driehoek_A),Driehoek_A+SQRT(E5721*(Driehoek_B-Driehoek_A)*(Driehoek_C-Driehoek_A)),Driehoek_B-SQRT((1-E5721)*(Driehoek_B-Driehoek_A)*(Driehoek_B-Driehoek_C)))</f>
        <v>3.9062416569875911</v>
      </c>
      <c r="E5721" s="2">
        <f t="shared" ca="1" si="617"/>
        <v>0.25955408963105686</v>
      </c>
      <c r="F5721" s="2"/>
      <c r="G5721" s="15">
        <f ca="1">_xlfn.NORM.INV(H5721,Normaal_Mu,Normaal_Sigma)</f>
        <v>11.047152487037597</v>
      </c>
      <c r="H5721" s="2">
        <f t="shared" ca="1" si="618"/>
        <v>0.9987509696306891</v>
      </c>
      <c r="I5721" s="2"/>
      <c r="J5721" s="15">
        <f ca="1">-LN(K5721) /NegExp_Labda</f>
        <v>5.7036395834678872</v>
      </c>
      <c r="K5721" s="2">
        <f t="shared" ca="1" si="619"/>
        <v>0.31958630492093232</v>
      </c>
      <c r="L5721" s="2"/>
      <c r="M5721" s="17">
        <f t="shared" ca="1" si="614"/>
        <v>7</v>
      </c>
      <c r="N5721" s="2">
        <f t="shared" ca="1" si="615"/>
        <v>0.7666736741838176</v>
      </c>
      <c r="O5721" s="2"/>
      <c r="P5721" s="31">
        <f t="shared" ca="1" si="620"/>
        <v>6.5237191854912622</v>
      </c>
    </row>
    <row r="5722" spans="1:16" x14ac:dyDescent="0.25">
      <c r="A5722" s="32">
        <f ca="1">Uniform_A+B5722*(Uniform_B-Uniform_A)</f>
        <v>3.1173313792685264</v>
      </c>
      <c r="B5722" s="2">
        <f t="shared" ca="1" si="616"/>
        <v>0.31173313792685264</v>
      </c>
      <c r="C5722" s="4"/>
      <c r="D5722" s="5">
        <f ca="1">IF(E5722&lt;(Driehoek_C-Driehoek_A)/(Driehoek_B-Driehoek_A),Driehoek_A+SQRT(E5722*(Driehoek_B-Driehoek_A)*(Driehoek_C-Driehoek_A)),Driehoek_B-SQRT((1-E5722)*(Driehoek_B-Driehoek_A)*(Driehoek_B-Driehoek_C)))</f>
        <v>3.5092689168412821</v>
      </c>
      <c r="E5722" s="2">
        <f t="shared" ca="1" si="617"/>
        <v>0.16270661881023263</v>
      </c>
      <c r="F5722" s="2"/>
      <c r="G5722" s="15">
        <f ca="1">_xlfn.NORM.INV(H5722,Normaal_Mu,Normaal_Sigma)</f>
        <v>5.4547492239077657</v>
      </c>
      <c r="H5722" s="2">
        <f t="shared" ca="1" si="618"/>
        <v>0.58993376997928926</v>
      </c>
      <c r="I5722" s="2"/>
      <c r="J5722" s="15">
        <f ca="1">-LN(K5722) /NegExp_Labda</f>
        <v>10.701069299934233</v>
      </c>
      <c r="K5722" s="2">
        <f t="shared" ca="1" si="619"/>
        <v>0.11762968404894281</v>
      </c>
      <c r="L5722" s="2"/>
      <c r="M5722" s="17">
        <f t="shared" ca="1" si="614"/>
        <v>6</v>
      </c>
      <c r="N5722" s="2">
        <f t="shared" ca="1" si="615"/>
        <v>0.68365073203373827</v>
      </c>
      <c r="O5722" s="2"/>
      <c r="P5722" s="31">
        <f t="shared" ca="1" si="620"/>
        <v>5.7564837639903619</v>
      </c>
    </row>
    <row r="5723" spans="1:16" x14ac:dyDescent="0.25">
      <c r="A5723" s="32">
        <f ca="1">Uniform_A+B5723*(Uniform_B-Uniform_A)</f>
        <v>6.1944413858674032</v>
      </c>
      <c r="B5723" s="2">
        <f t="shared" ca="1" si="616"/>
        <v>0.6194441385867403</v>
      </c>
      <c r="C5723" s="4"/>
      <c r="D5723" s="5">
        <f ca="1">IF(E5723&lt;(Driehoek_C-Driehoek_A)/(Driehoek_B-Driehoek_A),Driehoek_A+SQRT(E5723*(Driehoek_B-Driehoek_A)*(Driehoek_C-Driehoek_A)),Driehoek_B-SQRT((1-E5723)*(Driehoek_B-Driehoek_A)*(Driehoek_B-Driehoek_C)))</f>
        <v>3.4719672405111255</v>
      </c>
      <c r="E5723" s="2">
        <f t="shared" ca="1" si="617"/>
        <v>0.15476339693842411</v>
      </c>
      <c r="F5723" s="2"/>
      <c r="G5723" s="15">
        <f ca="1">_xlfn.NORM.INV(H5723,Normaal_Mu,Normaal_Sigma)</f>
        <v>3.1825610481782385</v>
      </c>
      <c r="H5723" s="2">
        <f t="shared" ca="1" si="618"/>
        <v>0.18174911049887155</v>
      </c>
      <c r="I5723" s="2"/>
      <c r="J5723" s="15">
        <f ca="1">-LN(K5723) /NegExp_Labda</f>
        <v>1.8923197305175778</v>
      </c>
      <c r="K5723" s="2">
        <f t="shared" ca="1" si="619"/>
        <v>0.68491266438023057</v>
      </c>
      <c r="L5723" s="2"/>
      <c r="M5723" s="17">
        <f t="shared" ca="1" si="614"/>
        <v>7</v>
      </c>
      <c r="N5723" s="2">
        <f t="shared" ca="1" si="615"/>
        <v>0.82969468571000005</v>
      </c>
      <c r="O5723" s="2"/>
      <c r="P5723" s="31">
        <f t="shared" ca="1" si="620"/>
        <v>4.3482578810148684</v>
      </c>
    </row>
    <row r="5724" spans="1:16" x14ac:dyDescent="0.25">
      <c r="A5724" s="32">
        <f ca="1">Uniform_A+B5724*(Uniform_B-Uniform_A)</f>
        <v>1.7466547318072867</v>
      </c>
      <c r="B5724" s="2">
        <f t="shared" ca="1" si="616"/>
        <v>0.17466547318072867</v>
      </c>
      <c r="C5724" s="4"/>
      <c r="D5724" s="5">
        <f ca="1">IF(E5724&lt;(Driehoek_C-Driehoek_A)/(Driehoek_B-Driehoek_A),Driehoek_A+SQRT(E5724*(Driehoek_B-Driehoek_A)*(Driehoek_C-Driehoek_A)),Driehoek_B-SQRT((1-E5724)*(Driehoek_B-Driehoek_A)*(Driehoek_B-Driehoek_C)))</f>
        <v>2.9405581515144519</v>
      </c>
      <c r="E5724" s="2">
        <f t="shared" ca="1" si="617"/>
        <v>6.3189259741448733E-2</v>
      </c>
      <c r="F5724" s="2"/>
      <c r="G5724" s="15">
        <f ca="1">_xlfn.NORM.INV(H5724,Normaal_Mu,Normaal_Sigma)</f>
        <v>6.4026544785432726</v>
      </c>
      <c r="H5724" s="2">
        <f t="shared" ca="1" si="618"/>
        <v>0.75845059087867051</v>
      </c>
      <c r="I5724" s="2"/>
      <c r="J5724" s="15">
        <f ca="1">-LN(K5724) /NegExp_Labda</f>
        <v>7.5545243029359925</v>
      </c>
      <c r="K5724" s="2">
        <f t="shared" ca="1" si="619"/>
        <v>0.22071017563725981</v>
      </c>
      <c r="L5724" s="2"/>
      <c r="M5724" s="17">
        <f t="shared" ca="1" si="614"/>
        <v>6</v>
      </c>
      <c r="N5724" s="2">
        <f t="shared" ca="1" si="615"/>
        <v>0.68010594732462115</v>
      </c>
      <c r="O5724" s="2"/>
      <c r="P5724" s="31">
        <f t="shared" ca="1" si="620"/>
        <v>4.9288783329602008</v>
      </c>
    </row>
    <row r="5725" spans="1:16" x14ac:dyDescent="0.25">
      <c r="A5725" s="32">
        <f ca="1">Uniform_A+B5725*(Uniform_B-Uniform_A)</f>
        <v>1.6565290619730455</v>
      </c>
      <c r="B5725" s="2">
        <f t="shared" ca="1" si="616"/>
        <v>0.16565290619730455</v>
      </c>
      <c r="C5725" s="4"/>
      <c r="D5725" s="5">
        <f ca="1">IF(E5725&lt;(Driehoek_C-Driehoek_A)/(Driehoek_B-Driehoek_A),Driehoek_A+SQRT(E5725*(Driehoek_B-Driehoek_A)*(Driehoek_C-Driehoek_A)),Driehoek_B-SQRT((1-E5725)*(Driehoek_B-Driehoek_A)*(Driehoek_B-Driehoek_C)))</f>
        <v>3.682985064600266</v>
      </c>
      <c r="E5725" s="2">
        <f t="shared" ca="1" si="617"/>
        <v>0.20231705197625438</v>
      </c>
      <c r="F5725" s="2"/>
      <c r="G5725" s="15">
        <f ca="1">_xlfn.NORM.INV(H5725,Normaal_Mu,Normaal_Sigma)</f>
        <v>4.115958496227317</v>
      </c>
      <c r="H5725" s="2">
        <f t="shared" ca="1" si="618"/>
        <v>0.32923709464133999</v>
      </c>
      <c r="I5725" s="2"/>
      <c r="J5725" s="15">
        <f ca="1">-LN(K5725) /NegExp_Labda</f>
        <v>3.08253973853052</v>
      </c>
      <c r="K5725" s="2">
        <f t="shared" ca="1" si="619"/>
        <v>0.53982625148591989</v>
      </c>
      <c r="L5725" s="2"/>
      <c r="M5725" s="17">
        <f t="shared" ca="1" si="614"/>
        <v>6</v>
      </c>
      <c r="N5725" s="2">
        <f t="shared" ca="1" si="615"/>
        <v>0.68578624188502602</v>
      </c>
      <c r="O5725" s="2"/>
      <c r="P5725" s="31">
        <f t="shared" ca="1" si="620"/>
        <v>3.7076024722662297</v>
      </c>
    </row>
    <row r="5726" spans="1:16" x14ac:dyDescent="0.25">
      <c r="A5726" s="32">
        <f ca="1">Uniform_A+B5726*(Uniform_B-Uniform_A)</f>
        <v>2.3203835787589377</v>
      </c>
      <c r="B5726" s="2">
        <f t="shared" ca="1" si="616"/>
        <v>0.23203835787589377</v>
      </c>
      <c r="C5726" s="4"/>
      <c r="D5726" s="5">
        <f ca="1">IF(E5726&lt;(Driehoek_C-Driehoek_A)/(Driehoek_B-Driehoek_A),Driehoek_A+SQRT(E5726*(Driehoek_B-Driehoek_A)*(Driehoek_C-Driehoek_A)),Driehoek_B-SQRT((1-E5726)*(Driehoek_B-Driehoek_A)*(Driehoek_B-Driehoek_C)))</f>
        <v>3.1103981941691119</v>
      </c>
      <c r="E5726" s="2">
        <f t="shared" ca="1" si="617"/>
        <v>8.8070296401001724E-2</v>
      </c>
      <c r="F5726" s="2"/>
      <c r="G5726" s="15">
        <f ca="1">_xlfn.NORM.INV(H5726,Normaal_Mu,Normaal_Sigma)</f>
        <v>6.8414986130109314</v>
      </c>
      <c r="H5726" s="2">
        <f t="shared" ca="1" si="618"/>
        <v>0.8214093364252768</v>
      </c>
      <c r="I5726" s="2"/>
      <c r="J5726" s="15">
        <f ca="1">-LN(K5726) /NegExp_Labda</f>
        <v>4.043596899290125</v>
      </c>
      <c r="K5726" s="2">
        <f t="shared" ca="1" si="619"/>
        <v>0.445428125359565</v>
      </c>
      <c r="L5726" s="2"/>
      <c r="M5726" s="17">
        <f t="shared" ca="1" si="614"/>
        <v>3</v>
      </c>
      <c r="N5726" s="2">
        <f t="shared" ca="1" si="615"/>
        <v>0.18585851142416454</v>
      </c>
      <c r="O5726" s="2"/>
      <c r="P5726" s="31">
        <f t="shared" ca="1" si="620"/>
        <v>3.8631754570458212</v>
      </c>
    </row>
    <row r="5727" spans="1:16" x14ac:dyDescent="0.25">
      <c r="A5727" s="32">
        <f ca="1">Uniform_A+B5727*(Uniform_B-Uniform_A)</f>
        <v>6.6551842223816626</v>
      </c>
      <c r="B5727" s="2">
        <f t="shared" ca="1" si="616"/>
        <v>0.66551842223816626</v>
      </c>
      <c r="C5727" s="4"/>
      <c r="D5727" s="5">
        <f ca="1">IF(E5727&lt;(Driehoek_C-Driehoek_A)/(Driehoek_B-Driehoek_A),Driehoek_A+SQRT(E5727*(Driehoek_B-Driehoek_A)*(Driehoek_C-Driehoek_A)),Driehoek_B-SQRT((1-E5727)*(Driehoek_B-Driehoek_A)*(Driehoek_B-Driehoek_C)))</f>
        <v>5.8175327953481855</v>
      </c>
      <c r="E5727" s="2">
        <f t="shared" ca="1" si="617"/>
        <v>0.71062578546616184</v>
      </c>
      <c r="F5727" s="2"/>
      <c r="G5727" s="15">
        <f ca="1">_xlfn.NORM.INV(H5727,Normaal_Mu,Normaal_Sigma)</f>
        <v>4.1932956320003827</v>
      </c>
      <c r="H5727" s="2">
        <f t="shared" ca="1" si="618"/>
        <v>0.34334457871811475</v>
      </c>
      <c r="I5727" s="2"/>
      <c r="J5727" s="15">
        <f ca="1">-LN(K5727) /NegExp_Labda</f>
        <v>2.8491874978470086</v>
      </c>
      <c r="K5727" s="2">
        <f t="shared" ca="1" si="619"/>
        <v>0.56561734429398713</v>
      </c>
      <c r="L5727" s="2"/>
      <c r="M5727" s="17">
        <f t="shared" ca="1" si="614"/>
        <v>2</v>
      </c>
      <c r="N5727" s="2">
        <f t="shared" ca="1" si="615"/>
        <v>5.946301402849663E-2</v>
      </c>
      <c r="O5727" s="2"/>
      <c r="P5727" s="31">
        <f t="shared" ca="1" si="620"/>
        <v>4.3030400295154481</v>
      </c>
    </row>
    <row r="5728" spans="1:16" x14ac:dyDescent="0.25">
      <c r="A5728" s="32">
        <f ca="1">Uniform_A+B5728*(Uniform_B-Uniform_A)</f>
        <v>5.3642023211798131</v>
      </c>
      <c r="B5728" s="2">
        <f t="shared" ca="1" si="616"/>
        <v>0.53642023211798129</v>
      </c>
      <c r="C5728" s="4"/>
      <c r="D5728" s="5">
        <f ca="1">IF(E5728&lt;(Driehoek_C-Driehoek_A)/(Driehoek_B-Driehoek_A),Driehoek_A+SQRT(E5728*(Driehoek_B-Driehoek_A)*(Driehoek_C-Driehoek_A)),Driehoek_B-SQRT((1-E5728)*(Driehoek_B-Driehoek_A)*(Driehoek_B-Driehoek_C)))</f>
        <v>3.463674090952094</v>
      </c>
      <c r="E5728" s="2">
        <f t="shared" ca="1" si="617"/>
        <v>0.15302441746603135</v>
      </c>
      <c r="F5728" s="2"/>
      <c r="G5728" s="15">
        <f ca="1">_xlfn.NORM.INV(H5728,Normaal_Mu,Normaal_Sigma)</f>
        <v>6.1345308150265092</v>
      </c>
      <c r="H5728" s="2">
        <f t="shared" ca="1" si="618"/>
        <v>0.71473306218467492</v>
      </c>
      <c r="I5728" s="2"/>
      <c r="J5728" s="15">
        <f ca="1">-LN(K5728) /NegExp_Labda</f>
        <v>8.4414091541856937</v>
      </c>
      <c r="K5728" s="2">
        <f t="shared" ca="1" si="619"/>
        <v>0.18483683226564385</v>
      </c>
      <c r="L5728" s="2"/>
      <c r="M5728" s="17">
        <f t="shared" ca="1" si="614"/>
        <v>5</v>
      </c>
      <c r="N5728" s="2">
        <f t="shared" ca="1" si="615"/>
        <v>0.57973607602223654</v>
      </c>
      <c r="O5728" s="2"/>
      <c r="P5728" s="31">
        <f t="shared" ca="1" si="620"/>
        <v>5.6807632762688218</v>
      </c>
    </row>
    <row r="5729" spans="1:16" x14ac:dyDescent="0.25">
      <c r="A5729" s="32">
        <f ca="1">Uniform_A+B5729*(Uniform_B-Uniform_A)</f>
        <v>7.4267726055250378</v>
      </c>
      <c r="B5729" s="2">
        <f t="shared" ca="1" si="616"/>
        <v>0.74267726055250383</v>
      </c>
      <c r="C5729" s="4"/>
      <c r="D5729" s="5">
        <f ca="1">IF(E5729&lt;(Driehoek_C-Driehoek_A)/(Driehoek_B-Driehoek_A),Driehoek_A+SQRT(E5729*(Driehoek_B-Driehoek_A)*(Driehoek_C-Driehoek_A)),Driehoek_B-SQRT((1-E5729)*(Driehoek_B-Driehoek_A)*(Driehoek_B-Driehoek_C)))</f>
        <v>4.9320387404764041</v>
      </c>
      <c r="E5729" s="2">
        <f t="shared" ca="1" si="617"/>
        <v>0.52719117688614847</v>
      </c>
      <c r="F5729" s="2"/>
      <c r="G5729" s="15">
        <f ca="1">_xlfn.NORM.INV(H5729,Normaal_Mu,Normaal_Sigma)</f>
        <v>2.7901511212523338</v>
      </c>
      <c r="H5729" s="2">
        <f t="shared" ca="1" si="618"/>
        <v>0.13459616580285982</v>
      </c>
      <c r="I5729" s="2"/>
      <c r="J5729" s="15">
        <f ca="1">-LN(K5729) /NegExp_Labda</f>
        <v>2.6682604619432215</v>
      </c>
      <c r="K5729" s="2">
        <f t="shared" ca="1" si="619"/>
        <v>0.58645925051591208</v>
      </c>
      <c r="L5729" s="2"/>
      <c r="M5729" s="17">
        <f t="shared" ca="1" si="614"/>
        <v>5</v>
      </c>
      <c r="N5729" s="2">
        <f t="shared" ca="1" si="615"/>
        <v>0.5812967557704769</v>
      </c>
      <c r="O5729" s="2"/>
      <c r="P5729" s="31">
        <f t="shared" ca="1" si="620"/>
        <v>4.5634445858393997</v>
      </c>
    </row>
    <row r="5730" spans="1:16" x14ac:dyDescent="0.25">
      <c r="A5730" s="32">
        <f ca="1">Uniform_A+B5730*(Uniform_B-Uniform_A)</f>
        <v>7.0151324947165303</v>
      </c>
      <c r="B5730" s="2">
        <f t="shared" ca="1" si="616"/>
        <v>0.70151324947165306</v>
      </c>
      <c r="C5730" s="4"/>
      <c r="D5730" s="5">
        <f ca="1">IF(E5730&lt;(Driehoek_C-Driehoek_A)/(Driehoek_B-Driehoek_A),Driehoek_A+SQRT(E5730*(Driehoek_B-Driehoek_A)*(Driehoek_C-Driehoek_A)),Driehoek_B-SQRT((1-E5730)*(Driehoek_B-Driehoek_A)*(Driehoek_B-Driehoek_C)))</f>
        <v>3.1900782408695472</v>
      </c>
      <c r="E5730" s="2">
        <f t="shared" ca="1" si="617"/>
        <v>0.10116330138508256</v>
      </c>
      <c r="F5730" s="2"/>
      <c r="G5730" s="15">
        <f ca="1">_xlfn.NORM.INV(H5730,Normaal_Mu,Normaal_Sigma)</f>
        <v>6.1371001299300953</v>
      </c>
      <c r="H5730" s="2">
        <f t="shared" ca="1" si="618"/>
        <v>0.71516923965784407</v>
      </c>
      <c r="I5730" s="2"/>
      <c r="J5730" s="15">
        <f ca="1">-LN(K5730) /NegExp_Labda</f>
        <v>1.8700305574252774</v>
      </c>
      <c r="K5730" s="2">
        <f t="shared" ca="1" si="619"/>
        <v>0.68797270728121229</v>
      </c>
      <c r="L5730" s="2"/>
      <c r="M5730" s="17">
        <f t="shared" ca="1" si="614"/>
        <v>4</v>
      </c>
      <c r="N5730" s="2">
        <f t="shared" ca="1" si="615"/>
        <v>0.29352391323533911</v>
      </c>
      <c r="O5730" s="2"/>
      <c r="P5730" s="31">
        <f t="shared" ca="1" si="620"/>
        <v>4.4424682845882906</v>
      </c>
    </row>
    <row r="5731" spans="1:16" x14ac:dyDescent="0.25">
      <c r="A5731" s="32">
        <f ca="1">Uniform_A+B5731*(Uniform_B-Uniform_A)</f>
        <v>7.8311135525209501</v>
      </c>
      <c r="B5731" s="2">
        <f t="shared" ca="1" si="616"/>
        <v>0.78311135525209496</v>
      </c>
      <c r="C5731" s="4"/>
      <c r="D5731" s="5">
        <f ca="1">IF(E5731&lt;(Driehoek_C-Driehoek_A)/(Driehoek_B-Driehoek_A),Driehoek_A+SQRT(E5731*(Driehoek_B-Driehoek_A)*(Driehoek_C-Driehoek_A)),Driehoek_B-SQRT((1-E5731)*(Driehoek_B-Driehoek_A)*(Driehoek_B-Driehoek_C)))</f>
        <v>2.6879026081259134</v>
      </c>
      <c r="E5731" s="2">
        <f t="shared" ca="1" si="617"/>
        <v>3.3800714161888123E-2</v>
      </c>
      <c r="F5731" s="2"/>
      <c r="G5731" s="15">
        <f ca="1">_xlfn.NORM.INV(H5731,Normaal_Mu,Normaal_Sigma)</f>
        <v>5.7591481168626384</v>
      </c>
      <c r="H5731" s="2">
        <f t="shared" ca="1" si="618"/>
        <v>0.64786918976861829</v>
      </c>
      <c r="I5731" s="2"/>
      <c r="J5731" s="15">
        <f ca="1">-LN(K5731) /NegExp_Labda</f>
        <v>12.506139641117691</v>
      </c>
      <c r="K5731" s="2">
        <f t="shared" ca="1" si="619"/>
        <v>8.1984265996234762E-2</v>
      </c>
      <c r="L5731" s="2"/>
      <c r="M5731" s="17">
        <f t="shared" ca="1" si="614"/>
        <v>4</v>
      </c>
      <c r="N5731" s="2">
        <f t="shared" ca="1" si="615"/>
        <v>0.37477676649209424</v>
      </c>
      <c r="O5731" s="2"/>
      <c r="P5731" s="31">
        <f t="shared" ca="1" si="620"/>
        <v>6.5568607837254387</v>
      </c>
    </row>
    <row r="5732" spans="1:16" x14ac:dyDescent="0.25">
      <c r="A5732" s="32">
        <f ca="1">Uniform_A+B5732*(Uniform_B-Uniform_A)</f>
        <v>6.2873261660413817</v>
      </c>
      <c r="B5732" s="2">
        <f t="shared" ca="1" si="616"/>
        <v>0.62873261660413815</v>
      </c>
      <c r="C5732" s="4"/>
      <c r="D5732" s="5">
        <f ca="1">IF(E5732&lt;(Driehoek_C-Driehoek_A)/(Driehoek_B-Driehoek_A),Driehoek_A+SQRT(E5732*(Driehoek_B-Driehoek_A)*(Driehoek_C-Driehoek_A)),Driehoek_B-SQRT((1-E5732)*(Driehoek_B-Driehoek_A)*(Driehoek_B-Driehoek_C)))</f>
        <v>5.269780975751952</v>
      </c>
      <c r="E5732" s="2">
        <f t="shared" ca="1" si="617"/>
        <v>0.60244188660394116</v>
      </c>
      <c r="F5732" s="2"/>
      <c r="G5732" s="15">
        <f ca="1">_xlfn.NORM.INV(H5732,Normaal_Mu,Normaal_Sigma)</f>
        <v>9.509477050399461</v>
      </c>
      <c r="H5732" s="2">
        <f t="shared" ca="1" si="618"/>
        <v>0.98792512701454849</v>
      </c>
      <c r="I5732" s="2"/>
      <c r="J5732" s="15">
        <f ca="1">-LN(K5732) /NegExp_Labda</f>
        <v>0.58384649781012676</v>
      </c>
      <c r="K5732" s="2">
        <f t="shared" ca="1" si="619"/>
        <v>0.88979044453196987</v>
      </c>
      <c r="L5732" s="2"/>
      <c r="M5732" s="17">
        <f t="shared" ca="1" si="614"/>
        <v>3</v>
      </c>
      <c r="N5732" s="2">
        <f t="shared" ca="1" si="615"/>
        <v>0.20423985609739881</v>
      </c>
      <c r="O5732" s="2"/>
      <c r="P5732" s="31">
        <f t="shared" ca="1" si="620"/>
        <v>4.9300861380005845</v>
      </c>
    </row>
    <row r="5733" spans="1:16" x14ac:dyDescent="0.25">
      <c r="A5733" s="32">
        <f ca="1">Uniform_A+B5733*(Uniform_B-Uniform_A)</f>
        <v>4.2418972190056872</v>
      </c>
      <c r="B5733" s="2">
        <f t="shared" ca="1" si="616"/>
        <v>0.42418972190056869</v>
      </c>
      <c r="C5733" s="4"/>
      <c r="D5733" s="5">
        <f ca="1">IF(E5733&lt;(Driehoek_C-Driehoek_A)/(Driehoek_B-Driehoek_A),Driehoek_A+SQRT(E5733*(Driehoek_B-Driehoek_A)*(Driehoek_C-Driehoek_A)),Driehoek_B-SQRT((1-E5733)*(Driehoek_B-Driehoek_A)*(Driehoek_B-Driehoek_C)))</f>
        <v>4.0507413304907693</v>
      </c>
      <c r="E5733" s="2">
        <f t="shared" ca="1" si="617"/>
        <v>0.30013824635107778</v>
      </c>
      <c r="F5733" s="2"/>
      <c r="G5733" s="15">
        <f ca="1">_xlfn.NORM.INV(H5733,Normaal_Mu,Normaal_Sigma)</f>
        <v>5.425138032544039</v>
      </c>
      <c r="H5733" s="2">
        <f t="shared" ca="1" si="618"/>
        <v>0.58416842973099647</v>
      </c>
      <c r="I5733" s="2"/>
      <c r="J5733" s="15">
        <f ca="1">-LN(K5733) /NegExp_Labda</f>
        <v>9.9833601770921021</v>
      </c>
      <c r="K5733" s="2">
        <f t="shared" ca="1" si="619"/>
        <v>0.13578642454062384</v>
      </c>
      <c r="L5733" s="2"/>
      <c r="M5733" s="17">
        <f t="shared" ca="1" si="614"/>
        <v>6</v>
      </c>
      <c r="N5733" s="2">
        <f t="shared" ca="1" si="615"/>
        <v>0.65275555920216766</v>
      </c>
      <c r="O5733" s="2"/>
      <c r="P5733" s="31">
        <f t="shared" ca="1" si="620"/>
        <v>5.9402273518265192</v>
      </c>
    </row>
    <row r="5734" spans="1:16" x14ac:dyDescent="0.25">
      <c r="A5734" s="32">
        <f ca="1">Uniform_A+B5734*(Uniform_B-Uniform_A)</f>
        <v>4.2156941096490872</v>
      </c>
      <c r="B5734" s="2">
        <f t="shared" ca="1" si="616"/>
        <v>0.42156941096490874</v>
      </c>
      <c r="C5734" s="4"/>
      <c r="D5734" s="5">
        <f ca="1">IF(E5734&lt;(Driehoek_C-Driehoek_A)/(Driehoek_B-Driehoek_A),Driehoek_A+SQRT(E5734*(Driehoek_B-Driehoek_A)*(Driehoek_C-Driehoek_A)),Driehoek_B-SQRT((1-E5734)*(Driehoek_B-Driehoek_A)*(Driehoek_B-Driehoek_C)))</f>
        <v>7.2275832617294293</v>
      </c>
      <c r="E5734" s="2">
        <f t="shared" ca="1" si="617"/>
        <v>0.91024396873995173</v>
      </c>
      <c r="F5734" s="2"/>
      <c r="G5734" s="15">
        <f ca="1">_xlfn.NORM.INV(H5734,Normaal_Mu,Normaal_Sigma)</f>
        <v>3.9992891446998771</v>
      </c>
      <c r="H5734" s="2">
        <f t="shared" ca="1" si="618"/>
        <v>0.30841241609520154</v>
      </c>
      <c r="I5734" s="2"/>
      <c r="J5734" s="15">
        <f ca="1">-LN(K5734) /NegExp_Labda</f>
        <v>33.286122647083985</v>
      </c>
      <c r="K5734" s="2">
        <f t="shared" ca="1" si="619"/>
        <v>1.2847070935033678E-3</v>
      </c>
      <c r="L5734" s="2"/>
      <c r="M5734" s="17">
        <f t="shared" ca="1" si="614"/>
        <v>8</v>
      </c>
      <c r="N5734" s="2">
        <f t="shared" ca="1" si="615"/>
        <v>0.88437316135567012</v>
      </c>
      <c r="O5734" s="2"/>
      <c r="P5734" s="31">
        <f t="shared" ca="1" si="620"/>
        <v>11.345737832632476</v>
      </c>
    </row>
    <row r="5735" spans="1:16" x14ac:dyDescent="0.25">
      <c r="A5735" s="32">
        <f ca="1">Uniform_A+B5735*(Uniform_B-Uniform_A)</f>
        <v>1.3500439380424611</v>
      </c>
      <c r="B5735" s="2">
        <f t="shared" ca="1" si="616"/>
        <v>0.13500439380424611</v>
      </c>
      <c r="C5735" s="4"/>
      <c r="D5735" s="5">
        <f ca="1">IF(E5735&lt;(Driehoek_C-Driehoek_A)/(Driehoek_B-Driehoek_A),Driehoek_A+SQRT(E5735*(Driehoek_B-Driehoek_A)*(Driehoek_C-Driehoek_A)),Driehoek_B-SQRT((1-E5735)*(Driehoek_B-Driehoek_A)*(Driehoek_B-Driehoek_C)))</f>
        <v>2.7044960951084809</v>
      </c>
      <c r="E5735" s="2">
        <f t="shared" ca="1" si="617"/>
        <v>3.5451053430221258E-2</v>
      </c>
      <c r="F5735" s="2"/>
      <c r="G5735" s="15">
        <f ca="1">_xlfn.NORM.INV(H5735,Normaal_Mu,Normaal_Sigma)</f>
        <v>7.7067216502939226</v>
      </c>
      <c r="H5735" s="2">
        <f t="shared" ca="1" si="618"/>
        <v>0.91202980691993529</v>
      </c>
      <c r="I5735" s="2"/>
      <c r="J5735" s="15">
        <f ca="1">-LN(K5735) /NegExp_Labda</f>
        <v>15.278997545312496</v>
      </c>
      <c r="K5735" s="2">
        <f t="shared" ca="1" si="619"/>
        <v>4.7085060784778365E-2</v>
      </c>
      <c r="L5735" s="2"/>
      <c r="M5735" s="17">
        <f t="shared" ca="1" si="614"/>
        <v>2</v>
      </c>
      <c r="N5735" s="2">
        <f t="shared" ca="1" si="615"/>
        <v>6.3502734490709756E-2</v>
      </c>
      <c r="O5735" s="2"/>
      <c r="P5735" s="31">
        <f t="shared" ca="1" si="620"/>
        <v>5.8080518457514723</v>
      </c>
    </row>
    <row r="5736" spans="1:16" x14ac:dyDescent="0.25">
      <c r="A5736" s="32">
        <f ca="1">Uniform_A+B5736*(Uniform_B-Uniform_A)</f>
        <v>1.1468337744071067</v>
      </c>
      <c r="B5736" s="2">
        <f t="shared" ca="1" si="616"/>
        <v>0.11468337744071067</v>
      </c>
      <c r="C5736" s="4"/>
      <c r="D5736" s="5">
        <f ca="1">IF(E5736&lt;(Driehoek_C-Driehoek_A)/(Driehoek_B-Driehoek_A),Driehoek_A+SQRT(E5736*(Driehoek_B-Driehoek_A)*(Driehoek_C-Driehoek_A)),Driehoek_B-SQRT((1-E5736)*(Driehoek_B-Driehoek_A)*(Driehoek_B-Driehoek_C)))</f>
        <v>3.8169911166205557</v>
      </c>
      <c r="E5736" s="2">
        <f t="shared" ca="1" si="617"/>
        <v>0.23581833699128674</v>
      </c>
      <c r="F5736" s="2"/>
      <c r="G5736" s="15">
        <f ca="1">_xlfn.NORM.INV(H5736,Normaal_Mu,Normaal_Sigma)</f>
        <v>6.1102426309766145</v>
      </c>
      <c r="H5736" s="2">
        <f t="shared" ca="1" si="618"/>
        <v>0.71059415800846415</v>
      </c>
      <c r="I5736" s="2"/>
      <c r="J5736" s="15">
        <f ca="1">-LN(K5736) /NegExp_Labda</f>
        <v>7.5596045986789751</v>
      </c>
      <c r="K5736" s="2">
        <f t="shared" ca="1" si="619"/>
        <v>0.22048603493350472</v>
      </c>
      <c r="L5736" s="2"/>
      <c r="M5736" s="17">
        <f t="shared" ca="1" si="614"/>
        <v>6</v>
      </c>
      <c r="N5736" s="2">
        <f t="shared" ca="1" si="615"/>
        <v>0.66652296504420383</v>
      </c>
      <c r="O5736" s="2"/>
      <c r="P5736" s="31">
        <f t="shared" ca="1" si="620"/>
        <v>4.92673442413665</v>
      </c>
    </row>
    <row r="5737" spans="1:16" x14ac:dyDescent="0.25">
      <c r="A5737" s="32">
        <f ca="1">Uniform_A+B5737*(Uniform_B-Uniform_A)</f>
        <v>3.315532977307428</v>
      </c>
      <c r="B5737" s="2">
        <f t="shared" ca="1" si="616"/>
        <v>0.33155329773074282</v>
      </c>
      <c r="C5737" s="4"/>
      <c r="D5737" s="5">
        <f ca="1">IF(E5737&lt;(Driehoek_C-Driehoek_A)/(Driehoek_B-Driehoek_A),Driehoek_A+SQRT(E5737*(Driehoek_B-Driehoek_A)*(Driehoek_C-Driehoek_A)),Driehoek_B-SQRT((1-E5737)*(Driehoek_B-Driehoek_A)*(Driehoek_B-Driehoek_C)))</f>
        <v>3.7282048777518595</v>
      </c>
      <c r="E5737" s="2">
        <f t="shared" ca="1" si="617"/>
        <v>0.2133351499632371</v>
      </c>
      <c r="F5737" s="2"/>
      <c r="G5737" s="15">
        <f ca="1">_xlfn.NORM.INV(H5737,Normaal_Mu,Normaal_Sigma)</f>
        <v>5.966454312994931</v>
      </c>
      <c r="H5737" s="2">
        <f t="shared" ca="1" si="618"/>
        <v>0.68553277241288024</v>
      </c>
      <c r="I5737" s="2"/>
      <c r="J5737" s="15">
        <f ca="1">-LN(K5737) /NegExp_Labda</f>
        <v>4.5005374119380113</v>
      </c>
      <c r="K5737" s="2">
        <f t="shared" ca="1" si="619"/>
        <v>0.40652596301120003</v>
      </c>
      <c r="L5737" s="2"/>
      <c r="M5737" s="17">
        <f t="shared" ca="1" si="614"/>
        <v>2</v>
      </c>
      <c r="N5737" s="2">
        <f t="shared" ca="1" si="615"/>
        <v>6.1815798451562487E-2</v>
      </c>
      <c r="O5737" s="2"/>
      <c r="P5737" s="31">
        <f t="shared" ca="1" si="620"/>
        <v>3.902145915998446</v>
      </c>
    </row>
    <row r="5738" spans="1:16" x14ac:dyDescent="0.25">
      <c r="A5738" s="32">
        <f ca="1">Uniform_A+B5738*(Uniform_B-Uniform_A)</f>
        <v>8.3212156394595755</v>
      </c>
      <c r="B5738" s="2">
        <f t="shared" ca="1" si="616"/>
        <v>0.8321215639459576</v>
      </c>
      <c r="C5738" s="4"/>
      <c r="D5738" s="5">
        <f ca="1">IF(E5738&lt;(Driehoek_C-Driehoek_A)/(Driehoek_B-Driehoek_A),Driehoek_A+SQRT(E5738*(Driehoek_B-Driehoek_A)*(Driehoek_C-Driehoek_A)),Driehoek_B-SQRT((1-E5738)*(Driehoek_B-Driehoek_A)*(Driehoek_B-Driehoek_C)))</f>
        <v>4.6391079117092779</v>
      </c>
      <c r="E5738" s="2">
        <f t="shared" ca="1" si="617"/>
        <v>0.45664629126523959</v>
      </c>
      <c r="F5738" s="2"/>
      <c r="G5738" s="15">
        <f ca="1">_xlfn.NORM.INV(H5738,Normaal_Mu,Normaal_Sigma)</f>
        <v>5.5443164419958757</v>
      </c>
      <c r="H5738" s="2">
        <f t="shared" ca="1" si="618"/>
        <v>0.60724981775038855</v>
      </c>
      <c r="I5738" s="2"/>
      <c r="J5738" s="15">
        <f ca="1">-LN(K5738) /NegExp_Labda</f>
        <v>9.4157659527533699</v>
      </c>
      <c r="K5738" s="2">
        <f t="shared" ca="1" si="619"/>
        <v>0.15210971785261085</v>
      </c>
      <c r="L5738" s="2"/>
      <c r="M5738" s="17">
        <f t="shared" ca="1" si="614"/>
        <v>4</v>
      </c>
      <c r="N5738" s="2">
        <f t="shared" ca="1" si="615"/>
        <v>0.30401226151454275</v>
      </c>
      <c r="O5738" s="2"/>
      <c r="P5738" s="31">
        <f t="shared" ca="1" si="620"/>
        <v>6.38408118918362</v>
      </c>
    </row>
    <row r="5739" spans="1:16" x14ac:dyDescent="0.25">
      <c r="A5739" s="32">
        <f ca="1">Uniform_A+B5739*(Uniform_B-Uniform_A)</f>
        <v>2.239305657225652</v>
      </c>
      <c r="B5739" s="2">
        <f t="shared" ca="1" si="616"/>
        <v>0.2239305657225652</v>
      </c>
      <c r="C5739" s="4"/>
      <c r="D5739" s="5">
        <f ca="1">IF(E5739&lt;(Driehoek_C-Driehoek_A)/(Driehoek_B-Driehoek_A),Driehoek_A+SQRT(E5739*(Driehoek_B-Driehoek_A)*(Driehoek_C-Driehoek_A)),Driehoek_B-SQRT((1-E5739)*(Driehoek_B-Driehoek_A)*(Driehoek_B-Driehoek_C)))</f>
        <v>5.1254415920491496</v>
      </c>
      <c r="E5739" s="2">
        <f t="shared" ca="1" si="617"/>
        <v>0.57107991838221051</v>
      </c>
      <c r="F5739" s="2"/>
      <c r="G5739" s="15">
        <f ca="1">_xlfn.NORM.INV(H5739,Normaal_Mu,Normaal_Sigma)</f>
        <v>4.6924742798787982</v>
      </c>
      <c r="H5739" s="2">
        <f t="shared" ca="1" si="618"/>
        <v>0.43889835944424382</v>
      </c>
      <c r="I5739" s="2"/>
      <c r="J5739" s="15">
        <f ca="1">-LN(K5739) /NegExp_Labda</f>
        <v>9.2400413903903491</v>
      </c>
      <c r="K5739" s="2">
        <f t="shared" ca="1" si="619"/>
        <v>0.15755065110835387</v>
      </c>
      <c r="L5739" s="2"/>
      <c r="M5739" s="17">
        <f t="shared" ca="1" si="614"/>
        <v>4</v>
      </c>
      <c r="N5739" s="2">
        <f t="shared" ca="1" si="615"/>
        <v>0.29292097786243854</v>
      </c>
      <c r="O5739" s="2"/>
      <c r="P5739" s="31">
        <f t="shared" ca="1" si="620"/>
        <v>5.0594525839087892</v>
      </c>
    </row>
    <row r="5740" spans="1:16" x14ac:dyDescent="0.25">
      <c r="A5740" s="32">
        <f ca="1">Uniform_A+B5740*(Uniform_B-Uniform_A)</f>
        <v>8.2892071425964371</v>
      </c>
      <c r="B5740" s="2">
        <f t="shared" ca="1" si="616"/>
        <v>0.82892071425964364</v>
      </c>
      <c r="C5740" s="4"/>
      <c r="D5740" s="5">
        <f ca="1">IF(E5740&lt;(Driehoek_C-Driehoek_A)/(Driehoek_B-Driehoek_A),Driehoek_A+SQRT(E5740*(Driehoek_B-Driehoek_A)*(Driehoek_C-Driehoek_A)),Driehoek_B-SQRT((1-E5740)*(Driehoek_B-Driehoek_A)*(Driehoek_B-Driehoek_C)))</f>
        <v>6.7656187696715602</v>
      </c>
      <c r="E5740" s="2">
        <f t="shared" ca="1" si="617"/>
        <v>0.85735830050159911</v>
      </c>
      <c r="F5740" s="2"/>
      <c r="G5740" s="15">
        <f ca="1">_xlfn.NORM.INV(H5740,Normaal_Mu,Normaal_Sigma)</f>
        <v>7.9961002238597718</v>
      </c>
      <c r="H5740" s="2">
        <f t="shared" ca="1" si="618"/>
        <v>0.93293988439094022</v>
      </c>
      <c r="I5740" s="2"/>
      <c r="J5740" s="15">
        <f ca="1">-LN(K5740) /NegExp_Labda</f>
        <v>3.925109221014639</v>
      </c>
      <c r="K5740" s="2">
        <f t="shared" ca="1" si="619"/>
        <v>0.45610973832313639</v>
      </c>
      <c r="L5740" s="2"/>
      <c r="M5740" s="17">
        <f t="shared" ca="1" si="614"/>
        <v>6</v>
      </c>
      <c r="N5740" s="2">
        <f t="shared" ca="1" si="615"/>
        <v>0.74002172862507531</v>
      </c>
      <c r="O5740" s="2"/>
      <c r="P5740" s="31">
        <f t="shared" ca="1" si="620"/>
        <v>6.5952070714284812</v>
      </c>
    </row>
    <row r="5741" spans="1:16" x14ac:dyDescent="0.25">
      <c r="A5741" s="32">
        <f ca="1">Uniform_A+B5741*(Uniform_B-Uniform_A)</f>
        <v>3.6702434723173418</v>
      </c>
      <c r="B5741" s="2">
        <f t="shared" ca="1" si="616"/>
        <v>0.36702434723173416</v>
      </c>
      <c r="C5741" s="4"/>
      <c r="D5741" s="5">
        <f ca="1">IF(E5741&lt;(Driehoek_C-Driehoek_A)/(Driehoek_B-Driehoek_A),Driehoek_A+SQRT(E5741*(Driehoek_B-Driehoek_A)*(Driehoek_C-Driehoek_A)),Driehoek_B-SQRT((1-E5741)*(Driehoek_B-Driehoek_A)*(Driehoek_B-Driehoek_C)))</f>
        <v>5.2345951806905742</v>
      </c>
      <c r="E5741" s="2">
        <f t="shared" ca="1" si="617"/>
        <v>0.5949064727634672</v>
      </c>
      <c r="F5741" s="2"/>
      <c r="G5741" s="15">
        <f ca="1">_xlfn.NORM.INV(H5741,Normaal_Mu,Normaal_Sigma)</f>
        <v>3.7018377818944201</v>
      </c>
      <c r="H5741" s="2">
        <f t="shared" ca="1" si="618"/>
        <v>0.25814297578839385</v>
      </c>
      <c r="I5741" s="2"/>
      <c r="J5741" s="15">
        <f ca="1">-LN(K5741) /NegExp_Labda</f>
        <v>5.1956170063885709</v>
      </c>
      <c r="K5741" s="2">
        <f t="shared" ca="1" si="619"/>
        <v>0.35376465572282456</v>
      </c>
      <c r="L5741" s="2"/>
      <c r="M5741" s="17">
        <f t="shared" ref="M5741:M5804" ca="1" si="621">VLOOKUP(N5741,$S$5:$T$105,2,TRUE)</f>
        <v>4</v>
      </c>
      <c r="N5741" s="2">
        <f t="shared" ca="1" si="615"/>
        <v>0.31557871053704978</v>
      </c>
      <c r="O5741" s="2"/>
      <c r="P5741" s="31">
        <f t="shared" ca="1" si="620"/>
        <v>4.3604586882581815</v>
      </c>
    </row>
    <row r="5742" spans="1:16" x14ac:dyDescent="0.25">
      <c r="A5742" s="32">
        <f ca="1">Uniform_A+B5742*(Uniform_B-Uniform_A)</f>
        <v>1.4812129418512865</v>
      </c>
      <c r="B5742" s="2">
        <f t="shared" ca="1" si="616"/>
        <v>0.14812129418512865</v>
      </c>
      <c r="C5742" s="4"/>
      <c r="D5742" s="5">
        <f ca="1">IF(E5742&lt;(Driehoek_C-Driehoek_A)/(Driehoek_B-Driehoek_A),Driehoek_A+SQRT(E5742*(Driehoek_B-Driehoek_A)*(Driehoek_C-Driehoek_A)),Driehoek_B-SQRT((1-E5742)*(Driehoek_B-Driehoek_A)*(Driehoek_B-Driehoek_C)))</f>
        <v>2.1131380708819649</v>
      </c>
      <c r="E5742" s="2">
        <f t="shared" ca="1" si="617"/>
        <v>9.1430164877803755E-4</v>
      </c>
      <c r="F5742" s="2"/>
      <c r="G5742" s="15">
        <f ca="1">_xlfn.NORM.INV(H5742,Normaal_Mu,Normaal_Sigma)</f>
        <v>7.9050120377475528</v>
      </c>
      <c r="H5742" s="2">
        <f t="shared" ca="1" si="618"/>
        <v>0.92681952158438852</v>
      </c>
      <c r="I5742" s="2"/>
      <c r="J5742" s="15">
        <f ca="1">-LN(K5742) /NegExp_Labda</f>
        <v>1.7303839591810759</v>
      </c>
      <c r="K5742" s="2">
        <f t="shared" ca="1" si="619"/>
        <v>0.70745815800951384</v>
      </c>
      <c r="L5742" s="2"/>
      <c r="M5742" s="17">
        <f t="shared" ca="1" si="621"/>
        <v>4</v>
      </c>
      <c r="N5742" s="2">
        <f t="shared" ca="1" si="615"/>
        <v>0.2662691846464349</v>
      </c>
      <c r="O5742" s="2"/>
      <c r="P5742" s="31">
        <f t="shared" ca="1" si="620"/>
        <v>3.4459494019323755</v>
      </c>
    </row>
    <row r="5743" spans="1:16" x14ac:dyDescent="0.25">
      <c r="A5743" s="32">
        <f ca="1">Uniform_A+B5743*(Uniform_B-Uniform_A)</f>
        <v>6.3974810052927733</v>
      </c>
      <c r="B5743" s="2">
        <f t="shared" ca="1" si="616"/>
        <v>0.63974810052927733</v>
      </c>
      <c r="C5743" s="4"/>
      <c r="D5743" s="5">
        <f ca="1">IF(E5743&lt;(Driehoek_C-Driehoek_A)/(Driehoek_B-Driehoek_A),Driehoek_A+SQRT(E5743*(Driehoek_B-Driehoek_A)*(Driehoek_C-Driehoek_A)),Driehoek_B-SQRT((1-E5743)*(Driehoek_B-Driehoek_A)*(Driehoek_B-Driehoek_C)))</f>
        <v>6.2018604939245847</v>
      </c>
      <c r="E5743" s="2">
        <f t="shared" ca="1" si="617"/>
        <v>0.77629758012971528</v>
      </c>
      <c r="F5743" s="2"/>
      <c r="G5743" s="15">
        <f ca="1">_xlfn.NORM.INV(H5743,Normaal_Mu,Normaal_Sigma)</f>
        <v>5.4235937049675691</v>
      </c>
      <c r="H5743" s="2">
        <f t="shared" ca="1" si="618"/>
        <v>0.58386723791244954</v>
      </c>
      <c r="I5743" s="2"/>
      <c r="J5743" s="15">
        <f ca="1">-LN(K5743) /NegExp_Labda</f>
        <v>1.6438510449324244</v>
      </c>
      <c r="K5743" s="2">
        <f t="shared" ca="1" si="619"/>
        <v>0.7198084032467007</v>
      </c>
      <c r="L5743" s="2"/>
      <c r="M5743" s="17">
        <f t="shared" ca="1" si="621"/>
        <v>5</v>
      </c>
      <c r="N5743" s="2">
        <f t="shared" ca="1" si="615"/>
        <v>0.45104476865241705</v>
      </c>
      <c r="O5743" s="2"/>
      <c r="P5743" s="31">
        <f t="shared" ca="1" si="620"/>
        <v>4.9333572498234703</v>
      </c>
    </row>
    <row r="5744" spans="1:16" x14ac:dyDescent="0.25">
      <c r="A5744" s="32">
        <f ca="1">Uniform_A+B5744*(Uniform_B-Uniform_A)</f>
        <v>2.3520050774577506</v>
      </c>
      <c r="B5744" s="2">
        <f t="shared" ca="1" si="616"/>
        <v>0.23520050774577506</v>
      </c>
      <c r="C5744" s="4"/>
      <c r="D5744" s="5">
        <f ca="1">IF(E5744&lt;(Driehoek_C-Driehoek_A)/(Driehoek_B-Driehoek_A),Driehoek_A+SQRT(E5744*(Driehoek_B-Driehoek_A)*(Driehoek_C-Driehoek_A)),Driehoek_B-SQRT((1-E5744)*(Driehoek_B-Driehoek_A)*(Driehoek_B-Driehoek_C)))</f>
        <v>6.359897978935054</v>
      </c>
      <c r="E5744" s="2">
        <f t="shared" ca="1" si="617"/>
        <v>0.80085318052482246</v>
      </c>
      <c r="F5744" s="2"/>
      <c r="G5744" s="15">
        <f ca="1">_xlfn.NORM.INV(H5744,Normaal_Mu,Normaal_Sigma)</f>
        <v>7.1667841062432824</v>
      </c>
      <c r="H5744" s="2">
        <f t="shared" ca="1" si="618"/>
        <v>0.86068277924759162</v>
      </c>
      <c r="I5744" s="2"/>
      <c r="J5744" s="15">
        <f ca="1">-LN(K5744) /NegExp_Labda</f>
        <v>2.1523917561393415</v>
      </c>
      <c r="K5744" s="2">
        <f t="shared" ca="1" si="619"/>
        <v>0.65019799731196259</v>
      </c>
      <c r="L5744" s="2"/>
      <c r="M5744" s="17">
        <f t="shared" ca="1" si="621"/>
        <v>6</v>
      </c>
      <c r="N5744" s="2">
        <f t="shared" ca="1" si="615"/>
        <v>0.70612935799540366</v>
      </c>
      <c r="O5744" s="2"/>
      <c r="P5744" s="31">
        <f t="shared" ca="1" si="620"/>
        <v>4.8062157837550856</v>
      </c>
    </row>
    <row r="5745" spans="1:16" x14ac:dyDescent="0.25">
      <c r="A5745" s="32">
        <f ca="1">Uniform_A+B5745*(Uniform_B-Uniform_A)</f>
        <v>0.33772687518730748</v>
      </c>
      <c r="B5745" s="2">
        <f t="shared" ca="1" si="616"/>
        <v>3.3772687518730748E-2</v>
      </c>
      <c r="C5745" s="4"/>
      <c r="D5745" s="5">
        <f ca="1">IF(E5745&lt;(Driehoek_C-Driehoek_A)/(Driehoek_B-Driehoek_A),Driehoek_A+SQRT(E5745*(Driehoek_B-Driehoek_A)*(Driehoek_C-Driehoek_A)),Driehoek_B-SQRT((1-E5745)*(Driehoek_B-Driehoek_A)*(Driehoek_B-Driehoek_C)))</f>
        <v>5.5230365852702956</v>
      </c>
      <c r="E5745" s="2">
        <f t="shared" ca="1" si="617"/>
        <v>0.65459215464660447</v>
      </c>
      <c r="F5745" s="2"/>
      <c r="G5745" s="15">
        <f ca="1">_xlfn.NORM.INV(H5745,Normaal_Mu,Normaal_Sigma)</f>
        <v>2.0120530454291528</v>
      </c>
      <c r="H5745" s="2">
        <f t="shared" ca="1" si="618"/>
        <v>6.7591275858785216E-2</v>
      </c>
      <c r="I5745" s="2"/>
      <c r="J5745" s="15">
        <f ca="1">-LN(K5745) /NegExp_Labda</f>
        <v>2.9670692971460353</v>
      </c>
      <c r="K5745" s="2">
        <f t="shared" ca="1" si="619"/>
        <v>0.55243811581997171</v>
      </c>
      <c r="L5745" s="2"/>
      <c r="M5745" s="17">
        <f t="shared" ca="1" si="621"/>
        <v>3</v>
      </c>
      <c r="N5745" s="2">
        <f t="shared" ca="1" si="615"/>
        <v>0.19646811804290287</v>
      </c>
      <c r="O5745" s="2"/>
      <c r="P5745" s="31">
        <f t="shared" ca="1" si="620"/>
        <v>2.7679771606065584</v>
      </c>
    </row>
    <row r="5746" spans="1:16" x14ac:dyDescent="0.25">
      <c r="A5746" s="32">
        <f ca="1">Uniform_A+B5746*(Uniform_B-Uniform_A)</f>
        <v>0.4733666396438152</v>
      </c>
      <c r="B5746" s="2">
        <f t="shared" ca="1" si="616"/>
        <v>4.733666396438152E-2</v>
      </c>
      <c r="C5746" s="4"/>
      <c r="D5746" s="5">
        <f ca="1">IF(E5746&lt;(Driehoek_C-Driehoek_A)/(Driehoek_B-Driehoek_A),Driehoek_A+SQRT(E5746*(Driehoek_B-Driehoek_A)*(Driehoek_C-Driehoek_A)),Driehoek_B-SQRT((1-E5746)*(Driehoek_B-Driehoek_A)*(Driehoek_B-Driehoek_C)))</f>
        <v>5.0709897988761581</v>
      </c>
      <c r="E5746" s="2">
        <f t="shared" ca="1" si="617"/>
        <v>0.55893939541327964</v>
      </c>
      <c r="F5746" s="2"/>
      <c r="G5746" s="15">
        <f ca="1">_xlfn.NORM.INV(H5746,Normaal_Mu,Normaal_Sigma)</f>
        <v>4.081181613205457</v>
      </c>
      <c r="H5746" s="2">
        <f t="shared" ca="1" si="618"/>
        <v>0.32297017380667048</v>
      </c>
      <c r="I5746" s="2"/>
      <c r="J5746" s="15">
        <f ca="1">-LN(K5746) /NegExp_Labda</f>
        <v>8.6127877484054327</v>
      </c>
      <c r="K5746" s="2">
        <f t="shared" ca="1" si="619"/>
        <v>0.17860876248430091</v>
      </c>
      <c r="L5746" s="2"/>
      <c r="M5746" s="17">
        <f t="shared" ca="1" si="621"/>
        <v>6</v>
      </c>
      <c r="N5746" s="2">
        <f t="shared" ca="1" si="615"/>
        <v>0.62324262493131011</v>
      </c>
      <c r="O5746" s="2"/>
      <c r="P5746" s="31">
        <f t="shared" ca="1" si="620"/>
        <v>4.8476651600261729</v>
      </c>
    </row>
    <row r="5747" spans="1:16" x14ac:dyDescent="0.25">
      <c r="A5747" s="32">
        <f ca="1">Uniform_A+B5747*(Uniform_B-Uniform_A)</f>
        <v>3.8884321502529904</v>
      </c>
      <c r="B5747" s="2">
        <f t="shared" ca="1" si="616"/>
        <v>0.38884321502529906</v>
      </c>
      <c r="C5747" s="4"/>
      <c r="D5747" s="5">
        <f ca="1">IF(E5747&lt;(Driehoek_C-Driehoek_A)/(Driehoek_B-Driehoek_A),Driehoek_A+SQRT(E5747*(Driehoek_B-Driehoek_A)*(Driehoek_C-Driehoek_A)),Driehoek_B-SQRT((1-E5747)*(Driehoek_B-Driehoek_A)*(Driehoek_B-Driehoek_C)))</f>
        <v>8.6550037459628566</v>
      </c>
      <c r="E5747" s="2">
        <f t="shared" ca="1" si="617"/>
        <v>0.99659935956286683</v>
      </c>
      <c r="F5747" s="2"/>
      <c r="G5747" s="15">
        <f ca="1">_xlfn.NORM.INV(H5747,Normaal_Mu,Normaal_Sigma)</f>
        <v>9.2888063473710503</v>
      </c>
      <c r="H5747" s="2">
        <f t="shared" ca="1" si="618"/>
        <v>0.98399970190329966</v>
      </c>
      <c r="I5747" s="2"/>
      <c r="J5747" s="15">
        <f ca="1">-LN(K5747) /NegExp_Labda</f>
        <v>4.8534556210816264</v>
      </c>
      <c r="K5747" s="2">
        <f t="shared" ca="1" si="619"/>
        <v>0.37882113514992899</v>
      </c>
      <c r="L5747" s="2"/>
      <c r="M5747" s="17">
        <f t="shared" ca="1" si="621"/>
        <v>3</v>
      </c>
      <c r="N5747" s="2">
        <f t="shared" ca="1" si="615"/>
        <v>0.20285318616076597</v>
      </c>
      <c r="O5747" s="2"/>
      <c r="P5747" s="31">
        <f t="shared" ca="1" si="620"/>
        <v>5.9371395729337042</v>
      </c>
    </row>
    <row r="5748" spans="1:16" x14ac:dyDescent="0.25">
      <c r="A5748" s="32">
        <f ca="1">Uniform_A+B5748*(Uniform_B-Uniform_A)</f>
        <v>6.2337205774043625</v>
      </c>
      <c r="B5748" s="2">
        <f t="shared" ca="1" si="616"/>
        <v>0.62337205774043625</v>
      </c>
      <c r="C5748" s="4"/>
      <c r="D5748" s="5">
        <f ca="1">IF(E5748&lt;(Driehoek_C-Driehoek_A)/(Driehoek_B-Driehoek_A),Driehoek_A+SQRT(E5748*(Driehoek_B-Driehoek_A)*(Driehoek_C-Driehoek_A)),Driehoek_B-SQRT((1-E5748)*(Driehoek_B-Driehoek_A)*(Driehoek_B-Driehoek_C)))</f>
        <v>4.404421180859976</v>
      </c>
      <c r="E5748" s="2">
        <f t="shared" ca="1" si="617"/>
        <v>0.39659015191633096</v>
      </c>
      <c r="F5748" s="2"/>
      <c r="G5748" s="15">
        <f ca="1">_xlfn.NORM.INV(H5748,Normaal_Mu,Normaal_Sigma)</f>
        <v>3.0624603396687169</v>
      </c>
      <c r="H5748" s="2">
        <f t="shared" ca="1" si="618"/>
        <v>0.1663300213217983</v>
      </c>
      <c r="I5748" s="2"/>
      <c r="J5748" s="15">
        <f ca="1">-LN(K5748) /NegExp_Labda</f>
        <v>10.433694365037351</v>
      </c>
      <c r="K5748" s="2">
        <f t="shared" ca="1" si="619"/>
        <v>0.12409115369343915</v>
      </c>
      <c r="L5748" s="2"/>
      <c r="M5748" s="17">
        <f t="shared" ca="1" si="621"/>
        <v>4</v>
      </c>
      <c r="N5748" s="2">
        <f t="shared" ca="1" si="615"/>
        <v>0.27514165668039403</v>
      </c>
      <c r="O5748" s="2"/>
      <c r="P5748" s="31">
        <f t="shared" ca="1" si="620"/>
        <v>5.6268592925940819</v>
      </c>
    </row>
    <row r="5749" spans="1:16" x14ac:dyDescent="0.25">
      <c r="A5749" s="32">
        <f ca="1">Uniform_A+B5749*(Uniform_B-Uniform_A)</f>
        <v>4.0608483187264639</v>
      </c>
      <c r="B5749" s="2">
        <f t="shared" ca="1" si="616"/>
        <v>0.40608483187264643</v>
      </c>
      <c r="C5749" s="4"/>
      <c r="D5749" s="5">
        <f ca="1">IF(E5749&lt;(Driehoek_C-Driehoek_A)/(Driehoek_B-Driehoek_A),Driehoek_A+SQRT(E5749*(Driehoek_B-Driehoek_A)*(Driehoek_C-Driehoek_A)),Driehoek_B-SQRT((1-E5749)*(Driehoek_B-Driehoek_A)*(Driehoek_B-Driehoek_C)))</f>
        <v>5.2321370358616885</v>
      </c>
      <c r="E5749" s="2">
        <f t="shared" ca="1" si="617"/>
        <v>0.59437739095642439</v>
      </c>
      <c r="F5749" s="2"/>
      <c r="G5749" s="15">
        <f ca="1">_xlfn.NORM.INV(H5749,Normaal_Mu,Normaal_Sigma)</f>
        <v>3.6451151175233147</v>
      </c>
      <c r="H5749" s="2">
        <f t="shared" ca="1" si="618"/>
        <v>0.24906263903816628</v>
      </c>
      <c r="I5749" s="2"/>
      <c r="J5749" s="15">
        <f ca="1">-LN(K5749) /NegExp_Labda</f>
        <v>11.204818520103071</v>
      </c>
      <c r="K5749" s="2">
        <f t="shared" ca="1" si="619"/>
        <v>0.10635595931003805</v>
      </c>
      <c r="L5749" s="2"/>
      <c r="M5749" s="17">
        <f t="shared" ca="1" si="621"/>
        <v>7</v>
      </c>
      <c r="N5749" s="2">
        <f t="shared" ca="1" si="615"/>
        <v>0.81538642375136838</v>
      </c>
      <c r="O5749" s="2"/>
      <c r="P5749" s="31">
        <f t="shared" ca="1" si="620"/>
        <v>6.2285837984429078</v>
      </c>
    </row>
    <row r="5750" spans="1:16" x14ac:dyDescent="0.25">
      <c r="A5750" s="32">
        <f ca="1">Uniform_A+B5750*(Uniform_B-Uniform_A)</f>
        <v>1.0077633385293994</v>
      </c>
      <c r="B5750" s="2">
        <f t="shared" ca="1" si="616"/>
        <v>0.10077633385293994</v>
      </c>
      <c r="C5750" s="4"/>
      <c r="D5750" s="5">
        <f ca="1">IF(E5750&lt;(Driehoek_C-Driehoek_A)/(Driehoek_B-Driehoek_A),Driehoek_A+SQRT(E5750*(Driehoek_B-Driehoek_A)*(Driehoek_C-Driehoek_A)),Driehoek_B-SQRT((1-E5750)*(Driehoek_B-Driehoek_A)*(Driehoek_B-Driehoek_C)))</f>
        <v>4.5593521382211435</v>
      </c>
      <c r="E5750" s="2">
        <f t="shared" ca="1" si="617"/>
        <v>0.43658990193368197</v>
      </c>
      <c r="F5750" s="2"/>
      <c r="G5750" s="15">
        <f ca="1">_xlfn.NORM.INV(H5750,Normaal_Mu,Normaal_Sigma)</f>
        <v>4.2847583726308294</v>
      </c>
      <c r="H5750" s="2">
        <f t="shared" ca="1" si="618"/>
        <v>0.36031355002211385</v>
      </c>
      <c r="I5750" s="2"/>
      <c r="J5750" s="15">
        <f ca="1">-LN(K5750) /NegExp_Labda</f>
        <v>5.1311246519424856</v>
      </c>
      <c r="K5750" s="2">
        <f t="shared" ca="1" si="619"/>
        <v>0.35835723378119344</v>
      </c>
      <c r="L5750" s="2"/>
      <c r="M5750" s="17">
        <f t="shared" ca="1" si="621"/>
        <v>8</v>
      </c>
      <c r="N5750" s="2">
        <f t="shared" ca="1" si="615"/>
        <v>0.92765850658358939</v>
      </c>
      <c r="O5750" s="2"/>
      <c r="P5750" s="31">
        <f t="shared" ca="1" si="620"/>
        <v>4.5965997002647709</v>
      </c>
    </row>
    <row r="5751" spans="1:16" x14ac:dyDescent="0.25">
      <c r="A5751" s="32">
        <f ca="1">Uniform_A+B5751*(Uniform_B-Uniform_A)</f>
        <v>8.0674505405847885</v>
      </c>
      <c r="B5751" s="2">
        <f t="shared" ca="1" si="616"/>
        <v>0.80674505405847885</v>
      </c>
      <c r="C5751" s="4"/>
      <c r="D5751" s="5">
        <f ca="1">IF(E5751&lt;(Driehoek_C-Driehoek_A)/(Driehoek_B-Driehoek_A),Driehoek_A+SQRT(E5751*(Driehoek_B-Driehoek_A)*(Driehoek_C-Driehoek_A)),Driehoek_B-SQRT((1-E5751)*(Driehoek_B-Driehoek_A)*(Driehoek_B-Driehoek_C)))</f>
        <v>3.8791827258573965</v>
      </c>
      <c r="E5751" s="2">
        <f t="shared" ca="1" si="617"/>
        <v>0.25223769408291685</v>
      </c>
      <c r="F5751" s="2"/>
      <c r="G5751" s="15">
        <f ca="1">_xlfn.NORM.INV(H5751,Normaal_Mu,Normaal_Sigma)</f>
        <v>4.230148571905552</v>
      </c>
      <c r="H5751" s="2">
        <f t="shared" ca="1" si="618"/>
        <v>0.35014622699818976</v>
      </c>
      <c r="I5751" s="2"/>
      <c r="J5751" s="15">
        <f ca="1">-LN(K5751) /NegExp_Labda</f>
        <v>6.4193222390053579</v>
      </c>
      <c r="K5751" s="2">
        <f t="shared" ca="1" si="619"/>
        <v>0.27696491324561667</v>
      </c>
      <c r="L5751" s="2"/>
      <c r="M5751" s="17">
        <f t="shared" ca="1" si="621"/>
        <v>6</v>
      </c>
      <c r="N5751" s="2">
        <f t="shared" ca="1" si="615"/>
        <v>0.67296398526516565</v>
      </c>
      <c r="O5751" s="2"/>
      <c r="P5751" s="31">
        <f t="shared" ca="1" si="620"/>
        <v>5.719220815470619</v>
      </c>
    </row>
    <row r="5752" spans="1:16" x14ac:dyDescent="0.25">
      <c r="A5752" s="32">
        <f ca="1">Uniform_A+B5752*(Uniform_B-Uniform_A)</f>
        <v>6.9149760149448678</v>
      </c>
      <c r="B5752" s="2">
        <f t="shared" ca="1" si="616"/>
        <v>0.6914976014944868</v>
      </c>
      <c r="C5752" s="4"/>
      <c r="D5752" s="5">
        <f ca="1">IF(E5752&lt;(Driehoek_C-Driehoek_A)/(Driehoek_B-Driehoek_A),Driehoek_A+SQRT(E5752*(Driehoek_B-Driehoek_A)*(Driehoek_C-Driehoek_A)),Driehoek_B-SQRT((1-E5752)*(Driehoek_B-Driehoek_A)*(Driehoek_B-Driehoek_C)))</f>
        <v>5.1316099974952945</v>
      </c>
      <c r="E5752" s="2">
        <f t="shared" ca="1" si="617"/>
        <v>0.57244453681490426</v>
      </c>
      <c r="F5752" s="2"/>
      <c r="G5752" s="15">
        <f ca="1">_xlfn.NORM.INV(H5752,Normaal_Mu,Normaal_Sigma)</f>
        <v>5.87476831843572</v>
      </c>
      <c r="H5752" s="2">
        <f t="shared" ca="1" si="618"/>
        <v>0.66908361486785317</v>
      </c>
      <c r="I5752" s="2"/>
      <c r="J5752" s="15">
        <f ca="1">-LN(K5752) /NegExp_Labda</f>
        <v>5.8091361128316406</v>
      </c>
      <c r="K5752" s="2">
        <f t="shared" ca="1" si="619"/>
        <v>0.31291389486485388</v>
      </c>
      <c r="L5752" s="2"/>
      <c r="M5752" s="17">
        <f t="shared" ca="1" si="621"/>
        <v>6</v>
      </c>
      <c r="N5752" s="2">
        <f t="shared" ca="1" si="615"/>
        <v>0.63744009630553788</v>
      </c>
      <c r="O5752" s="2"/>
      <c r="P5752" s="31">
        <f t="shared" ca="1" si="620"/>
        <v>5.9460980887415049</v>
      </c>
    </row>
    <row r="5753" spans="1:16" x14ac:dyDescent="0.25">
      <c r="A5753" s="32">
        <f ca="1">Uniform_A+B5753*(Uniform_B-Uniform_A)</f>
        <v>4.705312591182178</v>
      </c>
      <c r="B5753" s="2">
        <f t="shared" ca="1" si="616"/>
        <v>0.4705312591182178</v>
      </c>
      <c r="C5753" s="4"/>
      <c r="D5753" s="5">
        <f ca="1">IF(E5753&lt;(Driehoek_C-Driehoek_A)/(Driehoek_B-Driehoek_A),Driehoek_A+SQRT(E5753*(Driehoek_B-Driehoek_A)*(Driehoek_C-Driehoek_A)),Driehoek_B-SQRT((1-E5753)*(Driehoek_B-Driehoek_A)*(Driehoek_B-Driehoek_C)))</f>
        <v>5.6114448419893961</v>
      </c>
      <c r="E5753" s="2">
        <f t="shared" ca="1" si="617"/>
        <v>0.67193411260342095</v>
      </c>
      <c r="F5753" s="2"/>
      <c r="G5753" s="15">
        <f ca="1">_xlfn.NORM.INV(H5753,Normaal_Mu,Normaal_Sigma)</f>
        <v>6.5048510648810893</v>
      </c>
      <c r="H5753" s="2">
        <f t="shared" ca="1" si="618"/>
        <v>0.77410240155107835</v>
      </c>
      <c r="I5753" s="2"/>
      <c r="J5753" s="15">
        <f ca="1">-LN(K5753) /NegExp_Labda</f>
        <v>3.1815456156579383</v>
      </c>
      <c r="K5753" s="2">
        <f t="shared" ca="1" si="619"/>
        <v>0.52924219141608264</v>
      </c>
      <c r="L5753" s="2"/>
      <c r="M5753" s="17">
        <f t="shared" ca="1" si="621"/>
        <v>7</v>
      </c>
      <c r="N5753" s="2">
        <f t="shared" ca="1" si="615"/>
        <v>0.83097408439950926</v>
      </c>
      <c r="O5753" s="2"/>
      <c r="P5753" s="31">
        <f t="shared" ca="1" si="620"/>
        <v>5.4006308227421203</v>
      </c>
    </row>
    <row r="5754" spans="1:16" x14ac:dyDescent="0.25">
      <c r="A5754" s="32">
        <f ca="1">Uniform_A+B5754*(Uniform_B-Uniform_A)</f>
        <v>1.390195248231284</v>
      </c>
      <c r="B5754" s="2">
        <f t="shared" ca="1" si="616"/>
        <v>0.1390195248231284</v>
      </c>
      <c r="C5754" s="4"/>
      <c r="D5754" s="5">
        <f ca="1">IF(E5754&lt;(Driehoek_C-Driehoek_A)/(Driehoek_B-Driehoek_A),Driehoek_A+SQRT(E5754*(Driehoek_B-Driehoek_A)*(Driehoek_C-Driehoek_A)),Driehoek_B-SQRT((1-E5754)*(Driehoek_B-Driehoek_A)*(Driehoek_B-Driehoek_C)))</f>
        <v>4.0041204138335562</v>
      </c>
      <c r="E5754" s="2">
        <f t="shared" ca="1" si="617"/>
        <v>0.28689106172929724</v>
      </c>
      <c r="F5754" s="2"/>
      <c r="G5754" s="15">
        <f ca="1">_xlfn.NORM.INV(H5754,Normaal_Mu,Normaal_Sigma)</f>
        <v>3.9137592895178122</v>
      </c>
      <c r="H5754" s="2">
        <f t="shared" ca="1" si="618"/>
        <v>0.29352346927997941</v>
      </c>
      <c r="I5754" s="2"/>
      <c r="J5754" s="15">
        <f ca="1">-LN(K5754) /NegExp_Labda</f>
        <v>3.8728715433212928</v>
      </c>
      <c r="K5754" s="2">
        <f t="shared" ca="1" si="619"/>
        <v>0.46089994035558746</v>
      </c>
      <c r="L5754" s="2"/>
      <c r="M5754" s="17">
        <f t="shared" ca="1" si="621"/>
        <v>6</v>
      </c>
      <c r="N5754" s="2">
        <f t="shared" ca="1" si="615"/>
        <v>0.70943032182975418</v>
      </c>
      <c r="O5754" s="2"/>
      <c r="P5754" s="31">
        <f t="shared" ca="1" si="620"/>
        <v>3.8361892989807891</v>
      </c>
    </row>
    <row r="5755" spans="1:16" x14ac:dyDescent="0.25">
      <c r="A5755" s="32">
        <f ca="1">Uniform_A+B5755*(Uniform_B-Uniform_A)</f>
        <v>4.4382448006916055</v>
      </c>
      <c r="B5755" s="2">
        <f t="shared" ca="1" si="616"/>
        <v>0.44382448006916053</v>
      </c>
      <c r="C5755" s="4"/>
      <c r="D5755" s="5">
        <f ca="1">IF(E5755&lt;(Driehoek_C-Driehoek_A)/(Driehoek_B-Driehoek_A),Driehoek_A+SQRT(E5755*(Driehoek_B-Driehoek_A)*(Driehoek_C-Driehoek_A)),Driehoek_B-SQRT((1-E5755)*(Driehoek_B-Driehoek_A)*(Driehoek_B-Driehoek_C)))</f>
        <v>3.7578802868114258</v>
      </c>
      <c r="E5755" s="2">
        <f t="shared" ca="1" si="617"/>
        <v>0.22072450734001581</v>
      </c>
      <c r="F5755" s="2"/>
      <c r="G5755" s="15">
        <f ca="1">_xlfn.NORM.INV(H5755,Normaal_Mu,Normaal_Sigma)</f>
        <v>8.5500617688035305</v>
      </c>
      <c r="H5755" s="2">
        <f t="shared" ca="1" si="618"/>
        <v>0.96205360609894452</v>
      </c>
      <c r="I5755" s="2"/>
      <c r="J5755" s="15">
        <f ca="1">-LN(K5755) /NegExp_Labda</f>
        <v>4.8665274166841748</v>
      </c>
      <c r="K5755" s="2">
        <f t="shared" ca="1" si="619"/>
        <v>0.37783205413005416</v>
      </c>
      <c r="L5755" s="2"/>
      <c r="M5755" s="17">
        <f t="shared" ca="1" si="621"/>
        <v>4</v>
      </c>
      <c r="N5755" s="2">
        <f t="shared" ca="1" si="615"/>
        <v>0.36630473826278731</v>
      </c>
      <c r="O5755" s="2"/>
      <c r="P5755" s="31">
        <f t="shared" ca="1" si="620"/>
        <v>5.1225428545981471</v>
      </c>
    </row>
    <row r="5756" spans="1:16" x14ac:dyDescent="0.25">
      <c r="A5756" s="32">
        <f ca="1">Uniform_A+B5756*(Uniform_B-Uniform_A)</f>
        <v>8.5607757387584495</v>
      </c>
      <c r="B5756" s="2">
        <f t="shared" ca="1" si="616"/>
        <v>0.85607757387584493</v>
      </c>
      <c r="C5756" s="4"/>
      <c r="D5756" s="5">
        <f ca="1">IF(E5756&lt;(Driehoek_C-Driehoek_A)/(Driehoek_B-Driehoek_A),Driehoek_A+SQRT(E5756*(Driehoek_B-Driehoek_A)*(Driehoek_C-Driehoek_A)),Driehoek_B-SQRT((1-E5756)*(Driehoek_B-Driehoek_A)*(Driehoek_B-Driehoek_C)))</f>
        <v>6.7262962002533699</v>
      </c>
      <c r="E5756" s="2">
        <f t="shared" ca="1" si="617"/>
        <v>0.85229345802907819</v>
      </c>
      <c r="F5756" s="2"/>
      <c r="G5756" s="15">
        <f ca="1">_xlfn.NORM.INV(H5756,Normaal_Mu,Normaal_Sigma)</f>
        <v>3.0519555108500507</v>
      </c>
      <c r="H5756" s="2">
        <f t="shared" ca="1" si="618"/>
        <v>0.16502274722169186</v>
      </c>
      <c r="I5756" s="2"/>
      <c r="J5756" s="15">
        <f ca="1">-LN(K5756) /NegExp_Labda</f>
        <v>7.0301711229418773</v>
      </c>
      <c r="K5756" s="2">
        <f t="shared" ca="1" si="619"/>
        <v>0.24511342298955519</v>
      </c>
      <c r="L5756" s="2"/>
      <c r="M5756" s="17">
        <f t="shared" ca="1" si="621"/>
        <v>4</v>
      </c>
      <c r="N5756" s="2">
        <f t="shared" ca="1" si="615"/>
        <v>0.40972984440780202</v>
      </c>
      <c r="O5756" s="2"/>
      <c r="P5756" s="31">
        <f t="shared" ca="1" si="620"/>
        <v>5.8738397145607495</v>
      </c>
    </row>
    <row r="5757" spans="1:16" x14ac:dyDescent="0.25">
      <c r="A5757" s="32">
        <f ca="1">Uniform_A+B5757*(Uniform_B-Uniform_A)</f>
        <v>9.1096225545867195</v>
      </c>
      <c r="B5757" s="2">
        <f t="shared" ca="1" si="616"/>
        <v>0.91096225545867193</v>
      </c>
      <c r="C5757" s="4"/>
      <c r="D5757" s="5">
        <f ca="1">IF(E5757&lt;(Driehoek_C-Driehoek_A)/(Driehoek_B-Driehoek_A),Driehoek_A+SQRT(E5757*(Driehoek_B-Driehoek_A)*(Driehoek_C-Driehoek_A)),Driehoek_B-SQRT((1-E5757)*(Driehoek_B-Driehoek_A)*(Driehoek_B-Driehoek_C)))</f>
        <v>4.5635726323264327</v>
      </c>
      <c r="E5757" s="2">
        <f t="shared" ca="1" si="617"/>
        <v>0.43766034889591388</v>
      </c>
      <c r="F5757" s="2"/>
      <c r="G5757" s="15">
        <f ca="1">_xlfn.NORM.INV(H5757,Normaal_Mu,Normaal_Sigma)</f>
        <v>1.2526894785069316</v>
      </c>
      <c r="H5757" s="2">
        <f t="shared" ca="1" si="618"/>
        <v>3.0488978054214799E-2</v>
      </c>
      <c r="I5757" s="2"/>
      <c r="J5757" s="15">
        <f ca="1">-LN(K5757) /NegExp_Labda</f>
        <v>3.3432795497030474</v>
      </c>
      <c r="K5757" s="2">
        <f t="shared" ca="1" si="619"/>
        <v>0.51239682262716058</v>
      </c>
      <c r="L5757" s="2"/>
      <c r="M5757" s="17">
        <f t="shared" ca="1" si="621"/>
        <v>3</v>
      </c>
      <c r="N5757" s="2">
        <f t="shared" ca="1" si="615"/>
        <v>0.23263206164527739</v>
      </c>
      <c r="O5757" s="2"/>
      <c r="P5757" s="31">
        <f t="shared" ca="1" si="620"/>
        <v>4.2538328430246262</v>
      </c>
    </row>
    <row r="5758" spans="1:16" x14ac:dyDescent="0.25">
      <c r="A5758" s="32">
        <f ca="1">Uniform_A+B5758*(Uniform_B-Uniform_A)</f>
        <v>2.3397590012143334</v>
      </c>
      <c r="B5758" s="2">
        <f t="shared" ca="1" si="616"/>
        <v>0.23397590012143332</v>
      </c>
      <c r="C5758" s="4"/>
      <c r="D5758" s="5">
        <f ca="1">IF(E5758&lt;(Driehoek_C-Driehoek_A)/(Driehoek_B-Driehoek_A),Driehoek_A+SQRT(E5758*(Driehoek_B-Driehoek_A)*(Driehoek_C-Driehoek_A)),Driehoek_B-SQRT((1-E5758)*(Driehoek_B-Driehoek_A)*(Driehoek_B-Driehoek_C)))</f>
        <v>5.0712341928272311</v>
      </c>
      <c r="E5758" s="2">
        <f t="shared" ca="1" si="617"/>
        <v>0.55899426378257433</v>
      </c>
      <c r="F5758" s="2"/>
      <c r="G5758" s="15">
        <f ca="1">_xlfn.NORM.INV(H5758,Normaal_Mu,Normaal_Sigma)</f>
        <v>5.3531999898532243</v>
      </c>
      <c r="H5758" s="2">
        <f t="shared" ca="1" si="618"/>
        <v>0.57008870096505893</v>
      </c>
      <c r="I5758" s="2"/>
      <c r="J5758" s="15">
        <f ca="1">-LN(K5758) /NegExp_Labda</f>
        <v>13.879141877868097</v>
      </c>
      <c r="K5758" s="2">
        <f t="shared" ca="1" si="619"/>
        <v>6.2297849292545338E-2</v>
      </c>
      <c r="L5758" s="2"/>
      <c r="M5758" s="17">
        <f t="shared" ca="1" si="621"/>
        <v>8</v>
      </c>
      <c r="N5758" s="2">
        <f t="shared" ca="1" si="615"/>
        <v>0.92774093426741944</v>
      </c>
      <c r="O5758" s="2"/>
      <c r="P5758" s="31">
        <f t="shared" ca="1" si="620"/>
        <v>6.9286670123525766</v>
      </c>
    </row>
    <row r="5759" spans="1:16" x14ac:dyDescent="0.25">
      <c r="A5759" s="32">
        <f ca="1">Uniform_A+B5759*(Uniform_B-Uniform_A)</f>
        <v>7.9793632571781572</v>
      </c>
      <c r="B5759" s="2">
        <f t="shared" ca="1" si="616"/>
        <v>0.7979363257178157</v>
      </c>
      <c r="C5759" s="4"/>
      <c r="D5759" s="5">
        <f ca="1">IF(E5759&lt;(Driehoek_C-Driehoek_A)/(Driehoek_B-Driehoek_A),Driehoek_A+SQRT(E5759*(Driehoek_B-Driehoek_A)*(Driehoek_C-Driehoek_A)),Driehoek_B-SQRT((1-E5759)*(Driehoek_B-Driehoek_A)*(Driehoek_B-Driehoek_C)))</f>
        <v>2.9436118491156087</v>
      </c>
      <c r="E5759" s="2">
        <f t="shared" ca="1" si="617"/>
        <v>6.3600237270812765E-2</v>
      </c>
      <c r="F5759" s="2"/>
      <c r="G5759" s="15">
        <f ca="1">_xlfn.NORM.INV(H5759,Normaal_Mu,Normaal_Sigma)</f>
        <v>3.8575736317791391</v>
      </c>
      <c r="H5759" s="2">
        <f t="shared" ca="1" si="618"/>
        <v>0.2839275711377881</v>
      </c>
      <c r="I5759" s="2"/>
      <c r="J5759" s="15">
        <f ca="1">-LN(K5759) /NegExp_Labda</f>
        <v>3.7142269786240192</v>
      </c>
      <c r="K5759" s="2">
        <f t="shared" ca="1" si="619"/>
        <v>0.47575826721815095</v>
      </c>
      <c r="L5759" s="2"/>
      <c r="M5759" s="17">
        <f t="shared" ca="1" si="621"/>
        <v>6</v>
      </c>
      <c r="N5759" s="2">
        <f t="shared" ca="1" si="615"/>
        <v>0.71720873225692305</v>
      </c>
      <c r="O5759" s="2"/>
      <c r="P5759" s="31">
        <f t="shared" ca="1" si="620"/>
        <v>4.8989551433393848</v>
      </c>
    </row>
    <row r="5760" spans="1:16" x14ac:dyDescent="0.25">
      <c r="A5760" s="32">
        <f ca="1">Uniform_A+B5760*(Uniform_B-Uniform_A)</f>
        <v>8.9219065638812776</v>
      </c>
      <c r="B5760" s="2">
        <f t="shared" ca="1" si="616"/>
        <v>0.89219065638812778</v>
      </c>
      <c r="C5760" s="4"/>
      <c r="D5760" s="5">
        <f ca="1">IF(E5760&lt;(Driehoek_C-Driehoek_A)/(Driehoek_B-Driehoek_A),Driehoek_A+SQRT(E5760*(Driehoek_B-Driehoek_A)*(Driehoek_C-Driehoek_A)),Driehoek_B-SQRT((1-E5760)*(Driehoek_B-Driehoek_A)*(Driehoek_B-Driehoek_C)))</f>
        <v>8.2776925813335236</v>
      </c>
      <c r="E5760" s="2">
        <f t="shared" ca="1" si="617"/>
        <v>0.98509348551255349</v>
      </c>
      <c r="F5760" s="2"/>
      <c r="G5760" s="15">
        <f ca="1">_xlfn.NORM.INV(H5760,Normaal_Mu,Normaal_Sigma)</f>
        <v>5.7124661949581013</v>
      </c>
      <c r="H5760" s="2">
        <f t="shared" ca="1" si="618"/>
        <v>0.6391669963060157</v>
      </c>
      <c r="I5760" s="2"/>
      <c r="J5760" s="15">
        <f ca="1">-LN(K5760) /NegExp_Labda</f>
        <v>14.575997069189123</v>
      </c>
      <c r="K5760" s="2">
        <f t="shared" ca="1" si="619"/>
        <v>5.4193223076783426E-2</v>
      </c>
      <c r="L5760" s="2"/>
      <c r="M5760" s="17">
        <f t="shared" ca="1" si="621"/>
        <v>10</v>
      </c>
      <c r="N5760" s="2">
        <f t="shared" ca="1" si="615"/>
        <v>0.97571836209031926</v>
      </c>
      <c r="O5760" s="2"/>
      <c r="P5760" s="31">
        <f t="shared" ca="1" si="620"/>
        <v>9.4976124818724053</v>
      </c>
    </row>
    <row r="5761" spans="1:16" x14ac:dyDescent="0.25">
      <c r="A5761" s="32">
        <f ca="1">Uniform_A+B5761*(Uniform_B-Uniform_A)</f>
        <v>6.9632582255166895</v>
      </c>
      <c r="B5761" s="2">
        <f t="shared" ca="1" si="616"/>
        <v>0.69632582255166897</v>
      </c>
      <c r="C5761" s="4"/>
      <c r="D5761" s="5">
        <f ca="1">IF(E5761&lt;(Driehoek_C-Driehoek_A)/(Driehoek_B-Driehoek_A),Driehoek_A+SQRT(E5761*(Driehoek_B-Driehoek_A)*(Driehoek_C-Driehoek_A)),Driehoek_B-SQRT((1-E5761)*(Driehoek_B-Driehoek_A)*(Driehoek_B-Driehoek_C)))</f>
        <v>5.4654436244390343</v>
      </c>
      <c r="E5761" s="2">
        <f t="shared" ca="1" si="617"/>
        <v>0.64305460651375224</v>
      </c>
      <c r="F5761" s="2"/>
      <c r="G5761" s="15">
        <f ca="1">_xlfn.NORM.INV(H5761,Normaal_Mu,Normaal_Sigma)</f>
        <v>4.5239398917473324</v>
      </c>
      <c r="H5761" s="2">
        <f t="shared" ca="1" si="618"/>
        <v>0.40592889209437732</v>
      </c>
      <c r="I5761" s="2"/>
      <c r="J5761" s="15">
        <f ca="1">-LN(K5761) /NegExp_Labda</f>
        <v>14.100051526163403</v>
      </c>
      <c r="K5761" s="2">
        <f t="shared" ca="1" si="619"/>
        <v>5.9605328458995577E-2</v>
      </c>
      <c r="L5761" s="2"/>
      <c r="M5761" s="17">
        <f t="shared" ca="1" si="621"/>
        <v>6</v>
      </c>
      <c r="N5761" s="2">
        <f t="shared" ca="1" si="615"/>
        <v>0.74010051318912407</v>
      </c>
      <c r="O5761" s="2"/>
      <c r="P5761" s="31">
        <f t="shared" ca="1" si="620"/>
        <v>7.4105386535732922</v>
      </c>
    </row>
    <row r="5762" spans="1:16" x14ac:dyDescent="0.25">
      <c r="A5762" s="32">
        <f ca="1">Uniform_A+B5762*(Uniform_B-Uniform_A)</f>
        <v>5.9913245298467928</v>
      </c>
      <c r="B5762" s="2">
        <f t="shared" ca="1" si="616"/>
        <v>0.59913245298467932</v>
      </c>
      <c r="C5762" s="4"/>
      <c r="D5762" s="5">
        <f ca="1">IF(E5762&lt;(Driehoek_C-Driehoek_A)/(Driehoek_B-Driehoek_A),Driehoek_A+SQRT(E5762*(Driehoek_B-Driehoek_A)*(Driehoek_C-Driehoek_A)),Driehoek_B-SQRT((1-E5762)*(Driehoek_B-Driehoek_A)*(Driehoek_B-Driehoek_C)))</f>
        <v>7.702478263260323</v>
      </c>
      <c r="E5762" s="2">
        <f t="shared" ca="1" si="617"/>
        <v>0.95189820979108719</v>
      </c>
      <c r="F5762" s="2"/>
      <c r="G5762" s="15">
        <f ca="1">_xlfn.NORM.INV(H5762,Normaal_Mu,Normaal_Sigma)</f>
        <v>4.324490617395476</v>
      </c>
      <c r="H5762" s="2">
        <f t="shared" ca="1" si="618"/>
        <v>0.3677740282071853</v>
      </c>
      <c r="I5762" s="2"/>
      <c r="J5762" s="15">
        <f ca="1">-LN(K5762) /NegExp_Labda</f>
        <v>0.57036025786300781</v>
      </c>
      <c r="K5762" s="2">
        <f t="shared" ca="1" si="619"/>
        <v>0.89219366960951207</v>
      </c>
      <c r="L5762" s="2"/>
      <c r="M5762" s="17">
        <f t="shared" ca="1" si="621"/>
        <v>7</v>
      </c>
      <c r="N5762" s="2">
        <f t="shared" ca="1" si="615"/>
        <v>0.85913042803780193</v>
      </c>
      <c r="O5762" s="2"/>
      <c r="P5762" s="31">
        <f t="shared" ca="1" si="620"/>
        <v>5.1177307336731204</v>
      </c>
    </row>
    <row r="5763" spans="1:16" x14ac:dyDescent="0.25">
      <c r="A5763" s="32">
        <f ca="1">Uniform_A+B5763*(Uniform_B-Uniform_A)</f>
        <v>4.3495917036028651</v>
      </c>
      <c r="B5763" s="2">
        <f t="shared" ca="1" si="616"/>
        <v>0.43495917036028653</v>
      </c>
      <c r="C5763" s="4"/>
      <c r="D5763" s="5">
        <f ca="1">IF(E5763&lt;(Driehoek_C-Driehoek_A)/(Driehoek_B-Driehoek_A),Driehoek_A+SQRT(E5763*(Driehoek_B-Driehoek_A)*(Driehoek_C-Driehoek_A)),Driehoek_B-SQRT((1-E5763)*(Driehoek_B-Driehoek_A)*(Driehoek_B-Driehoek_C)))</f>
        <v>4.5044999607365792</v>
      </c>
      <c r="E5763" s="2">
        <f t="shared" ca="1" si="617"/>
        <v>0.42258512562807382</v>
      </c>
      <c r="F5763" s="2"/>
      <c r="G5763" s="15">
        <f ca="1">_xlfn.NORM.INV(H5763,Normaal_Mu,Normaal_Sigma)</f>
        <v>2.9000082961903249</v>
      </c>
      <c r="H5763" s="2">
        <f t="shared" ca="1" si="618"/>
        <v>0.14686000995096815</v>
      </c>
      <c r="I5763" s="2"/>
      <c r="J5763" s="15">
        <f ca="1">-LN(K5763) /NegExp_Labda</f>
        <v>10.820106335624615</v>
      </c>
      <c r="K5763" s="2">
        <f t="shared" ca="1" si="619"/>
        <v>0.11486229910913326</v>
      </c>
      <c r="L5763" s="2"/>
      <c r="M5763" s="17">
        <f t="shared" ca="1" si="621"/>
        <v>3</v>
      </c>
      <c r="N5763" s="2">
        <f t="shared" ca="1" si="615"/>
        <v>0.19868938257437241</v>
      </c>
      <c r="O5763" s="2"/>
      <c r="P5763" s="31">
        <f t="shared" ca="1" si="620"/>
        <v>5.114841259230877</v>
      </c>
    </row>
    <row r="5764" spans="1:16" x14ac:dyDescent="0.25">
      <c r="A5764" s="32">
        <f ca="1">Uniform_A+B5764*(Uniform_B-Uniform_A)</f>
        <v>9.805110356813989</v>
      </c>
      <c r="B5764" s="2">
        <f t="shared" ca="1" si="616"/>
        <v>0.98051103568139897</v>
      </c>
      <c r="C5764" s="4"/>
      <c r="D5764" s="5">
        <f ca="1">IF(E5764&lt;(Driehoek_C-Driehoek_A)/(Driehoek_B-Driehoek_A),Driehoek_A+SQRT(E5764*(Driehoek_B-Driehoek_A)*(Driehoek_C-Driehoek_A)),Driehoek_B-SQRT((1-E5764)*(Driehoek_B-Driehoek_A)*(Driehoek_B-Driehoek_C)))</f>
        <v>8.1413981488935487</v>
      </c>
      <c r="E5764" s="2">
        <f t="shared" ca="1" si="617"/>
        <v>0.97893722460790211</v>
      </c>
      <c r="F5764" s="2"/>
      <c r="G5764" s="15">
        <f ca="1">_xlfn.NORM.INV(H5764,Normaal_Mu,Normaal_Sigma)</f>
        <v>6.6618626134135219</v>
      </c>
      <c r="H5764" s="2">
        <f t="shared" ca="1" si="618"/>
        <v>0.79699378167335133</v>
      </c>
      <c r="I5764" s="2"/>
      <c r="J5764" s="15">
        <f ca="1">-LN(K5764) /NegExp_Labda</f>
        <v>7.9984242940762869</v>
      </c>
      <c r="K5764" s="2">
        <f t="shared" ca="1" si="619"/>
        <v>0.20196015392915689</v>
      </c>
      <c r="L5764" s="2"/>
      <c r="M5764" s="17">
        <f t="shared" ca="1" si="621"/>
        <v>4</v>
      </c>
      <c r="N5764" s="2">
        <f t="shared" ca="1" si="615"/>
        <v>0.27388973920703741</v>
      </c>
      <c r="O5764" s="2"/>
      <c r="P5764" s="31">
        <f t="shared" ca="1" si="620"/>
        <v>7.3213590826394697</v>
      </c>
    </row>
    <row r="5765" spans="1:16" x14ac:dyDescent="0.25">
      <c r="A5765" s="32">
        <f ca="1">Uniform_A+B5765*(Uniform_B-Uniform_A)</f>
        <v>2.989673634000737</v>
      </c>
      <c r="B5765" s="2">
        <f t="shared" ca="1" si="616"/>
        <v>0.29896736340007368</v>
      </c>
      <c r="C5765" s="4"/>
      <c r="D5765" s="5">
        <f ca="1">IF(E5765&lt;(Driehoek_C-Driehoek_A)/(Driehoek_B-Driehoek_A),Driehoek_A+SQRT(E5765*(Driehoek_B-Driehoek_A)*(Driehoek_C-Driehoek_A)),Driehoek_B-SQRT((1-E5765)*(Driehoek_B-Driehoek_A)*(Driehoek_B-Driehoek_C)))</f>
        <v>7.7134447259535461</v>
      </c>
      <c r="E5765" s="2">
        <f t="shared" ca="1" si="617"/>
        <v>0.95270787219495012</v>
      </c>
      <c r="F5765" s="2"/>
      <c r="G5765" s="15">
        <f ca="1">_xlfn.NORM.INV(H5765,Normaal_Mu,Normaal_Sigma)</f>
        <v>7.9957822978182316</v>
      </c>
      <c r="H5765" s="2">
        <f t="shared" ca="1" si="618"/>
        <v>0.93291923315716296</v>
      </c>
      <c r="I5765" s="2"/>
      <c r="J5765" s="15">
        <f ca="1">-LN(K5765) /NegExp_Labda</f>
        <v>4.1739741973982296</v>
      </c>
      <c r="K5765" s="2">
        <f t="shared" ca="1" si="619"/>
        <v>0.43396350447906495</v>
      </c>
      <c r="L5765" s="2"/>
      <c r="M5765" s="17">
        <f t="shared" ca="1" si="621"/>
        <v>1</v>
      </c>
      <c r="N5765" s="2">
        <f t="shared" ref="N5765:N5828" ca="1" si="622">RAND()</f>
        <v>3.3863721414130188E-2</v>
      </c>
      <c r="O5765" s="2"/>
      <c r="P5765" s="31">
        <f t="shared" ca="1" si="620"/>
        <v>4.7745749710341494</v>
      </c>
    </row>
    <row r="5766" spans="1:16" x14ac:dyDescent="0.25">
      <c r="A5766" s="32">
        <f ca="1">Uniform_A+B5766*(Uniform_B-Uniform_A)</f>
        <v>9.6327774549554537</v>
      </c>
      <c r="B5766" s="2">
        <f t="shared" ref="B5766:B5829" ca="1" si="623">RAND()</f>
        <v>0.96327774549554535</v>
      </c>
      <c r="C5766" s="4"/>
      <c r="D5766" s="5">
        <f ca="1">IF(E5766&lt;(Driehoek_C-Driehoek_A)/(Driehoek_B-Driehoek_A),Driehoek_A+SQRT(E5766*(Driehoek_B-Driehoek_A)*(Driehoek_C-Driehoek_A)),Driehoek_B-SQRT((1-E5766)*(Driehoek_B-Driehoek_A)*(Driehoek_B-Driehoek_C)))</f>
        <v>4.8269974868675227</v>
      </c>
      <c r="E5766" s="2">
        <f t="shared" ref="E5766:E5829" ca="1" si="624">RAND()</f>
        <v>0.5024585721540008</v>
      </c>
      <c r="F5766" s="2"/>
      <c r="G5766" s="15">
        <f ca="1">_xlfn.NORM.INV(H5766,Normaal_Mu,Normaal_Sigma)</f>
        <v>5.5232802700352286</v>
      </c>
      <c r="H5766" s="2">
        <f t="shared" ref="H5766:H5829" ca="1" si="625">RAND()</f>
        <v>0.60320055086131219</v>
      </c>
      <c r="I5766" s="2"/>
      <c r="J5766" s="15">
        <f ca="1">-LN(K5766) /NegExp_Labda</f>
        <v>4.5411789234102233</v>
      </c>
      <c r="K5766" s="2">
        <f t="shared" ref="K5766:K5829" ca="1" si="626">RAND()</f>
        <v>0.40323499022347165</v>
      </c>
      <c r="L5766" s="2"/>
      <c r="M5766" s="17">
        <f t="shared" ca="1" si="621"/>
        <v>2</v>
      </c>
      <c r="N5766" s="2">
        <f t="shared" ca="1" si="622"/>
        <v>8.2781786927132561E-2</v>
      </c>
      <c r="O5766" s="2"/>
      <c r="P5766" s="31">
        <f t="shared" ca="1" si="620"/>
        <v>5.3048468270536855</v>
      </c>
    </row>
    <row r="5767" spans="1:16" x14ac:dyDescent="0.25">
      <c r="A5767" s="32">
        <f ca="1">Uniform_A+B5767*(Uniform_B-Uniform_A)</f>
        <v>0.25753099368187149</v>
      </c>
      <c r="B5767" s="2">
        <f t="shared" ca="1" si="623"/>
        <v>2.5753099368187149E-2</v>
      </c>
      <c r="C5767" s="4"/>
      <c r="D5767" s="5">
        <f ca="1">IF(E5767&lt;(Driehoek_C-Driehoek_A)/(Driehoek_B-Driehoek_A),Driehoek_A+SQRT(E5767*(Driehoek_B-Driehoek_A)*(Driehoek_C-Driehoek_A)),Driehoek_B-SQRT((1-E5767)*(Driehoek_B-Driehoek_A)*(Driehoek_B-Driehoek_C)))</f>
        <v>4.9662511391889765</v>
      </c>
      <c r="E5767" s="2">
        <f t="shared" ca="1" si="624"/>
        <v>0.53511057508302196</v>
      </c>
      <c r="F5767" s="2"/>
      <c r="G5767" s="15">
        <f ca="1">_xlfn.NORM.INV(H5767,Normaal_Mu,Normaal_Sigma)</f>
        <v>10.776250057067715</v>
      </c>
      <c r="H5767" s="2">
        <f t="shared" ca="1" si="625"/>
        <v>0.99806227103482525</v>
      </c>
      <c r="I5767" s="2"/>
      <c r="J5767" s="15">
        <f ca="1">-LN(K5767) /NegExp_Labda</f>
        <v>18.600779754626526</v>
      </c>
      <c r="K5767" s="2">
        <f t="shared" ca="1" si="626"/>
        <v>2.423018883065986E-2</v>
      </c>
      <c r="L5767" s="2"/>
      <c r="M5767" s="17">
        <f t="shared" ca="1" si="621"/>
        <v>6</v>
      </c>
      <c r="N5767" s="2">
        <f t="shared" ca="1" si="622"/>
        <v>0.64176956879466074</v>
      </c>
      <c r="O5767" s="2"/>
      <c r="P5767" s="31">
        <f t="shared" ca="1" si="620"/>
        <v>8.1201623889130197</v>
      </c>
    </row>
    <row r="5768" spans="1:16" x14ac:dyDescent="0.25">
      <c r="A5768" s="32">
        <f ca="1">Uniform_A+B5768*(Uniform_B-Uniform_A)</f>
        <v>2.6958512985145209</v>
      </c>
      <c r="B5768" s="2">
        <f t="shared" ca="1" si="623"/>
        <v>0.26958512985145211</v>
      </c>
      <c r="C5768" s="4"/>
      <c r="D5768" s="5">
        <f ca="1">IF(E5768&lt;(Driehoek_C-Driehoek_A)/(Driehoek_B-Driehoek_A),Driehoek_A+SQRT(E5768*(Driehoek_B-Driehoek_A)*(Driehoek_C-Driehoek_A)),Driehoek_B-SQRT((1-E5768)*(Driehoek_B-Driehoek_A)*(Driehoek_B-Driehoek_C)))</f>
        <v>5.1447844798442466</v>
      </c>
      <c r="E5768" s="2">
        <f t="shared" ca="1" si="624"/>
        <v>0.57535180837572009</v>
      </c>
      <c r="F5768" s="2"/>
      <c r="G5768" s="15">
        <f ca="1">_xlfn.NORM.INV(H5768,Normaal_Mu,Normaal_Sigma)</f>
        <v>7.2071157268447337</v>
      </c>
      <c r="H5768" s="2">
        <f t="shared" ca="1" si="625"/>
        <v>0.86510751097996741</v>
      </c>
      <c r="I5768" s="2"/>
      <c r="J5768" s="15">
        <f ca="1">-LN(K5768) /NegExp_Labda</f>
        <v>9.2472223732563883</v>
      </c>
      <c r="K5768" s="2">
        <f t="shared" ca="1" si="626"/>
        <v>0.15732453981212569</v>
      </c>
      <c r="L5768" s="2"/>
      <c r="M5768" s="17">
        <f t="shared" ca="1" si="621"/>
        <v>4</v>
      </c>
      <c r="N5768" s="2">
        <f t="shared" ca="1" si="622"/>
        <v>0.30336730363550679</v>
      </c>
      <c r="O5768" s="2"/>
      <c r="P5768" s="31">
        <f t="shared" ca="1" si="620"/>
        <v>5.6589947756919781</v>
      </c>
    </row>
    <row r="5769" spans="1:16" x14ac:dyDescent="0.25">
      <c r="A5769" s="32">
        <f ca="1">Uniform_A+B5769*(Uniform_B-Uniform_A)</f>
        <v>2.2384182822818377</v>
      </c>
      <c r="B5769" s="2">
        <f t="shared" ca="1" si="623"/>
        <v>0.22384182822818377</v>
      </c>
      <c r="C5769" s="4"/>
      <c r="D5769" s="5">
        <f ca="1">IF(E5769&lt;(Driehoek_C-Driehoek_A)/(Driehoek_B-Driehoek_A),Driehoek_A+SQRT(E5769*(Driehoek_B-Driehoek_A)*(Driehoek_C-Driehoek_A)),Driehoek_B-SQRT((1-E5769)*(Driehoek_B-Driehoek_A)*(Driehoek_B-Driehoek_C)))</f>
        <v>3.5522930803002168</v>
      </c>
      <c r="E5769" s="2">
        <f t="shared" ca="1" si="624"/>
        <v>0.17211527193913823</v>
      </c>
      <c r="F5769" s="2"/>
      <c r="G5769" s="15">
        <f ca="1">_xlfn.NORM.INV(H5769,Normaal_Mu,Normaal_Sigma)</f>
        <v>7.5117424192222604</v>
      </c>
      <c r="H5769" s="2">
        <f t="shared" ca="1" si="625"/>
        <v>0.89541866580843044</v>
      </c>
      <c r="I5769" s="2"/>
      <c r="J5769" s="15">
        <f ca="1">-LN(K5769) /NegExp_Labda</f>
        <v>6.738094284008878</v>
      </c>
      <c r="K5769" s="2">
        <f t="shared" ca="1" si="626"/>
        <v>0.25985828433868252</v>
      </c>
      <c r="L5769" s="2"/>
      <c r="M5769" s="17">
        <f t="shared" ca="1" si="621"/>
        <v>7</v>
      </c>
      <c r="N5769" s="2">
        <f t="shared" ca="1" si="622"/>
        <v>0.80642741318640565</v>
      </c>
      <c r="O5769" s="2"/>
      <c r="P5769" s="31">
        <f t="shared" ca="1" si="620"/>
        <v>5.4081096131626385</v>
      </c>
    </row>
    <row r="5770" spans="1:16" x14ac:dyDescent="0.25">
      <c r="A5770" s="32">
        <f ca="1">Uniform_A+B5770*(Uniform_B-Uniform_A)</f>
        <v>3.6627583657411278</v>
      </c>
      <c r="B5770" s="2">
        <f t="shared" ca="1" si="623"/>
        <v>0.36627583657411278</v>
      </c>
      <c r="C5770" s="4"/>
      <c r="D5770" s="5">
        <f ca="1">IF(E5770&lt;(Driehoek_C-Driehoek_A)/(Driehoek_B-Driehoek_A),Driehoek_A+SQRT(E5770*(Driehoek_B-Driehoek_A)*(Driehoek_C-Driehoek_A)),Driehoek_B-SQRT((1-E5770)*(Driehoek_B-Driehoek_A)*(Driehoek_B-Driehoek_C)))</f>
        <v>5.9544919858962277</v>
      </c>
      <c r="E5770" s="2">
        <f t="shared" ca="1" si="624"/>
        <v>0.73499659817227703</v>
      </c>
      <c r="F5770" s="2"/>
      <c r="G5770" s="15">
        <f ca="1">_xlfn.NORM.INV(H5770,Normaal_Mu,Normaal_Sigma)</f>
        <v>7.5842342010121033</v>
      </c>
      <c r="H5770" s="2">
        <f t="shared" ca="1" si="625"/>
        <v>0.90184170266001429</v>
      </c>
      <c r="I5770" s="2"/>
      <c r="J5770" s="15">
        <f ca="1">-LN(K5770) /NegExp_Labda</f>
        <v>2.5365644869135293</v>
      </c>
      <c r="K5770" s="2">
        <f t="shared" ca="1" si="626"/>
        <v>0.60211134194221283</v>
      </c>
      <c r="L5770" s="2"/>
      <c r="M5770" s="17">
        <f t="shared" ca="1" si="621"/>
        <v>9</v>
      </c>
      <c r="N5770" s="2">
        <f t="shared" ca="1" si="622"/>
        <v>0.95627264163789927</v>
      </c>
      <c r="O5770" s="2"/>
      <c r="P5770" s="31">
        <f t="shared" ca="1" si="620"/>
        <v>5.7476098079125979</v>
      </c>
    </row>
    <row r="5771" spans="1:16" x14ac:dyDescent="0.25">
      <c r="A5771" s="32">
        <f ca="1">Uniform_A+B5771*(Uniform_B-Uniform_A)</f>
        <v>3.86564674923601</v>
      </c>
      <c r="B5771" s="2">
        <f t="shared" ca="1" si="623"/>
        <v>0.38656467492360103</v>
      </c>
      <c r="C5771" s="4"/>
      <c r="D5771" s="5">
        <f ca="1">IF(E5771&lt;(Driehoek_C-Driehoek_A)/(Driehoek_B-Driehoek_A),Driehoek_A+SQRT(E5771*(Driehoek_B-Driehoek_A)*(Driehoek_C-Driehoek_A)),Driehoek_B-SQRT((1-E5771)*(Driehoek_B-Driehoek_A)*(Driehoek_B-Driehoek_C)))</f>
        <v>5.9673399148129533</v>
      </c>
      <c r="E5771" s="2">
        <f t="shared" ca="1" si="624"/>
        <v>0.73722779450609421</v>
      </c>
      <c r="F5771" s="2"/>
      <c r="G5771" s="15">
        <f ca="1">_xlfn.NORM.INV(H5771,Normaal_Mu,Normaal_Sigma)</f>
        <v>4.6443107480125025</v>
      </c>
      <c r="H5771" s="2">
        <f t="shared" ca="1" si="625"/>
        <v>0.42942249974070756</v>
      </c>
      <c r="I5771" s="2"/>
      <c r="J5771" s="15">
        <f ca="1">-LN(K5771) /NegExp_Labda</f>
        <v>1.0325629119153774</v>
      </c>
      <c r="K5771" s="2">
        <f t="shared" ca="1" si="626"/>
        <v>0.81341602668052482</v>
      </c>
      <c r="L5771" s="2"/>
      <c r="M5771" s="17">
        <f t="shared" ca="1" si="621"/>
        <v>3</v>
      </c>
      <c r="N5771" s="2">
        <f t="shared" ca="1" si="622"/>
        <v>0.21373637054495509</v>
      </c>
      <c r="O5771" s="2"/>
      <c r="P5771" s="31">
        <f t="shared" ca="1" si="620"/>
        <v>3.7019720647953691</v>
      </c>
    </row>
    <row r="5772" spans="1:16" x14ac:dyDescent="0.25">
      <c r="A5772" s="32">
        <f ca="1">Uniform_A+B5772*(Uniform_B-Uniform_A)</f>
        <v>5.2325235179131449</v>
      </c>
      <c r="B5772" s="2">
        <f t="shared" ca="1" si="623"/>
        <v>0.52325235179131446</v>
      </c>
      <c r="C5772" s="4"/>
      <c r="D5772" s="5">
        <f ca="1">IF(E5772&lt;(Driehoek_C-Driehoek_A)/(Driehoek_B-Driehoek_A),Driehoek_A+SQRT(E5772*(Driehoek_B-Driehoek_A)*(Driehoek_C-Driehoek_A)),Driehoek_B-SQRT((1-E5772)*(Driehoek_B-Driehoek_A)*(Driehoek_B-Driehoek_C)))</f>
        <v>8.0300298417100251</v>
      </c>
      <c r="E5772" s="2">
        <f t="shared" ca="1" si="624"/>
        <v>0.97311879691505487</v>
      </c>
      <c r="F5772" s="2"/>
      <c r="G5772" s="15">
        <f ca="1">_xlfn.NORM.INV(H5772,Normaal_Mu,Normaal_Sigma)</f>
        <v>7.0427334350651707</v>
      </c>
      <c r="H5772" s="2">
        <f t="shared" ca="1" si="625"/>
        <v>0.8464596361269634</v>
      </c>
      <c r="I5772" s="2"/>
      <c r="J5772" s="15">
        <f ca="1">-LN(K5772) /NegExp_Labda</f>
        <v>4.5603595964159203</v>
      </c>
      <c r="K5772" s="2">
        <f t="shared" ca="1" si="626"/>
        <v>0.40169108972347667</v>
      </c>
      <c r="L5772" s="2"/>
      <c r="M5772" s="17">
        <f t="shared" ca="1" si="621"/>
        <v>4</v>
      </c>
      <c r="N5772" s="2">
        <f t="shared" ca="1" si="622"/>
        <v>0.26755964866001369</v>
      </c>
      <c r="O5772" s="2"/>
      <c r="P5772" s="31">
        <f t="shared" ca="1" si="620"/>
        <v>5.7731292782208516</v>
      </c>
    </row>
    <row r="5773" spans="1:16" x14ac:dyDescent="0.25">
      <c r="A5773" s="32">
        <f ca="1">Uniform_A+B5773*(Uniform_B-Uniform_A)</f>
        <v>3.9216828277236115</v>
      </c>
      <c r="B5773" s="2">
        <f t="shared" ca="1" si="623"/>
        <v>0.39216828277236115</v>
      </c>
      <c r="C5773" s="4"/>
      <c r="D5773" s="5">
        <f ca="1">IF(E5773&lt;(Driehoek_C-Driehoek_A)/(Driehoek_B-Driehoek_A),Driehoek_A+SQRT(E5773*(Driehoek_B-Driehoek_A)*(Driehoek_C-Driehoek_A)),Driehoek_B-SQRT((1-E5773)*(Driehoek_B-Driehoek_A)*(Driehoek_B-Driehoek_C)))</f>
        <v>7.1480912238221332</v>
      </c>
      <c r="E5773" s="2">
        <f t="shared" ca="1" si="624"/>
        <v>0.90201239670615418</v>
      </c>
      <c r="F5773" s="2"/>
      <c r="G5773" s="15">
        <f ca="1">_xlfn.NORM.INV(H5773,Normaal_Mu,Normaal_Sigma)</f>
        <v>-0.51664157322401927</v>
      </c>
      <c r="H5773" s="2">
        <f t="shared" ca="1" si="625"/>
        <v>2.9049576310273828E-3</v>
      </c>
      <c r="I5773" s="2"/>
      <c r="J5773" s="15">
        <f ca="1">-LN(K5773) /NegExp_Labda</f>
        <v>7.5374141014824696</v>
      </c>
      <c r="K5773" s="2">
        <f t="shared" ca="1" si="626"/>
        <v>0.22146674852399806</v>
      </c>
      <c r="L5773" s="2"/>
      <c r="M5773" s="17">
        <f t="shared" ca="1" si="621"/>
        <v>2</v>
      </c>
      <c r="N5773" s="2">
        <f t="shared" ca="1" si="622"/>
        <v>6.7561186769995119E-2</v>
      </c>
      <c r="O5773" s="2"/>
      <c r="P5773" s="31">
        <f t="shared" ref="P5773:P5836" ca="1" si="627">SUM(A5773,D5773,G5773,J5773,M5773)/5</f>
        <v>4.0181093159608388</v>
      </c>
    </row>
    <row r="5774" spans="1:16" x14ac:dyDescent="0.25">
      <c r="A5774" s="32">
        <f ca="1">Uniform_A+B5774*(Uniform_B-Uniform_A)</f>
        <v>8.2851621812909091</v>
      </c>
      <c r="B5774" s="2">
        <f t="shared" ca="1" si="623"/>
        <v>0.82851621812909093</v>
      </c>
      <c r="C5774" s="4"/>
      <c r="D5774" s="5">
        <f ca="1">IF(E5774&lt;(Driehoek_C-Driehoek_A)/(Driehoek_B-Driehoek_A),Driehoek_A+SQRT(E5774*(Driehoek_B-Driehoek_A)*(Driehoek_C-Driehoek_A)),Driehoek_B-SQRT((1-E5774)*(Driehoek_B-Driehoek_A)*(Driehoek_B-Driehoek_C)))</f>
        <v>2.7315111829486982</v>
      </c>
      <c r="E5774" s="2">
        <f t="shared" ca="1" si="624"/>
        <v>3.8222043627071711E-2</v>
      </c>
      <c r="F5774" s="2"/>
      <c r="G5774" s="15">
        <f ca="1">_xlfn.NORM.INV(H5774,Normaal_Mu,Normaal_Sigma)</f>
        <v>2.5188633650645986</v>
      </c>
      <c r="H5774" s="2">
        <f t="shared" ca="1" si="625"/>
        <v>0.10738263101813394</v>
      </c>
      <c r="I5774" s="2"/>
      <c r="J5774" s="15">
        <f ca="1">-LN(K5774) /NegExp_Labda</f>
        <v>6.7521240021830193</v>
      </c>
      <c r="K5774" s="2">
        <f t="shared" ca="1" si="626"/>
        <v>0.25913015865732592</v>
      </c>
      <c r="L5774" s="2"/>
      <c r="M5774" s="17">
        <f t="shared" ca="1" si="621"/>
        <v>5</v>
      </c>
      <c r="N5774" s="2">
        <f t="shared" ca="1" si="622"/>
        <v>0.48102765457648311</v>
      </c>
      <c r="O5774" s="2"/>
      <c r="P5774" s="31">
        <f t="shared" ca="1" si="627"/>
        <v>5.0575321462974454</v>
      </c>
    </row>
    <row r="5775" spans="1:16" x14ac:dyDescent="0.25">
      <c r="A5775" s="32">
        <f ca="1">Uniform_A+B5775*(Uniform_B-Uniform_A)</f>
        <v>1.648980831450132</v>
      </c>
      <c r="B5775" s="2">
        <f t="shared" ca="1" si="623"/>
        <v>0.1648980831450132</v>
      </c>
      <c r="C5775" s="4"/>
      <c r="D5775" s="5">
        <f ca="1">IF(E5775&lt;(Driehoek_C-Driehoek_A)/(Driehoek_B-Driehoek_A),Driehoek_A+SQRT(E5775*(Driehoek_B-Driehoek_A)*(Driehoek_C-Driehoek_A)),Driehoek_B-SQRT((1-E5775)*(Driehoek_B-Driehoek_A)*(Driehoek_B-Driehoek_C)))</f>
        <v>5.5088230864633232</v>
      </c>
      <c r="E5775" s="2">
        <f t="shared" ca="1" si="624"/>
        <v>0.65176239309681494</v>
      </c>
      <c r="F5775" s="2"/>
      <c r="G5775" s="15">
        <f ca="1">_xlfn.NORM.INV(H5775,Normaal_Mu,Normaal_Sigma)</f>
        <v>5.2373471476369904</v>
      </c>
      <c r="H5775" s="2">
        <f t="shared" ca="1" si="625"/>
        <v>0.54723301319757767</v>
      </c>
      <c r="I5775" s="2"/>
      <c r="J5775" s="15">
        <f ca="1">-LN(K5775) /NegExp_Labda</f>
        <v>21.838546463798178</v>
      </c>
      <c r="K5775" s="2">
        <f t="shared" ca="1" si="626"/>
        <v>1.2680254074411645E-2</v>
      </c>
      <c r="L5775" s="2"/>
      <c r="M5775" s="17">
        <f t="shared" ca="1" si="621"/>
        <v>4</v>
      </c>
      <c r="N5775" s="2">
        <f t="shared" ca="1" si="622"/>
        <v>0.35164067834525636</v>
      </c>
      <c r="O5775" s="2"/>
      <c r="P5775" s="31">
        <f t="shared" ca="1" si="627"/>
        <v>7.646739505869725</v>
      </c>
    </row>
    <row r="5776" spans="1:16" x14ac:dyDescent="0.25">
      <c r="A5776" s="32">
        <f ca="1">Uniform_A+B5776*(Uniform_B-Uniform_A)</f>
        <v>4.7831850783114405</v>
      </c>
      <c r="B5776" s="2">
        <f t="shared" ca="1" si="623"/>
        <v>0.47831850783114405</v>
      </c>
      <c r="C5776" s="4"/>
      <c r="D5776" s="5">
        <f ca="1">IF(E5776&lt;(Driehoek_C-Driehoek_A)/(Driehoek_B-Driehoek_A),Driehoek_A+SQRT(E5776*(Driehoek_B-Driehoek_A)*(Driehoek_C-Driehoek_A)),Driehoek_B-SQRT((1-E5776)*(Driehoek_B-Driehoek_A)*(Driehoek_B-Driehoek_C)))</f>
        <v>6.6725418606480282</v>
      </c>
      <c r="E5776" s="2">
        <f t="shared" ca="1" si="624"/>
        <v>0.8452268174161216</v>
      </c>
      <c r="F5776" s="2"/>
      <c r="G5776" s="15">
        <f ca="1">_xlfn.NORM.INV(H5776,Normaal_Mu,Normaal_Sigma)</f>
        <v>5.9115458215081915</v>
      </c>
      <c r="H5776" s="2">
        <f t="shared" ca="1" si="625"/>
        <v>0.67572335709468201</v>
      </c>
      <c r="I5776" s="2"/>
      <c r="J5776" s="15">
        <f ca="1">-LN(K5776) /NegExp_Labda</f>
        <v>8.8934505456480153</v>
      </c>
      <c r="K5776" s="2">
        <f t="shared" ca="1" si="626"/>
        <v>0.16885918957714863</v>
      </c>
      <c r="L5776" s="2"/>
      <c r="M5776" s="17">
        <f t="shared" ca="1" si="621"/>
        <v>4</v>
      </c>
      <c r="N5776" s="2">
        <f t="shared" ca="1" si="622"/>
        <v>0.3832149744396014</v>
      </c>
      <c r="O5776" s="2"/>
      <c r="P5776" s="31">
        <f t="shared" ca="1" si="627"/>
        <v>6.0521446612231351</v>
      </c>
    </row>
    <row r="5777" spans="1:16" x14ac:dyDescent="0.25">
      <c r="A5777" s="32">
        <f ca="1">Uniform_A+B5777*(Uniform_B-Uniform_A)</f>
        <v>8.4474193994932563</v>
      </c>
      <c r="B5777" s="2">
        <f t="shared" ca="1" si="623"/>
        <v>0.84474193994932567</v>
      </c>
      <c r="C5777" s="4"/>
      <c r="D5777" s="5">
        <f ca="1">IF(E5777&lt;(Driehoek_C-Driehoek_A)/(Driehoek_B-Driehoek_A),Driehoek_A+SQRT(E5777*(Driehoek_B-Driehoek_A)*(Driehoek_C-Driehoek_A)),Driehoek_B-SQRT((1-E5777)*(Driehoek_B-Driehoek_A)*(Driehoek_B-Driehoek_C)))</f>
        <v>4.2578174888120754</v>
      </c>
      <c r="E5777" s="2">
        <f t="shared" ca="1" si="624"/>
        <v>0.35747728658809674</v>
      </c>
      <c r="F5777" s="2"/>
      <c r="G5777" s="15">
        <f ca="1">_xlfn.NORM.INV(H5777,Normaal_Mu,Normaal_Sigma)</f>
        <v>3.9064592536088139</v>
      </c>
      <c r="H5777" s="2">
        <f t="shared" ca="1" si="625"/>
        <v>0.29226824980448518</v>
      </c>
      <c r="I5777" s="2"/>
      <c r="J5777" s="15">
        <f ca="1">-LN(K5777) /NegExp_Labda</f>
        <v>14.703209165052337</v>
      </c>
      <c r="K5777" s="2">
        <f t="shared" ca="1" si="626"/>
        <v>5.283180865520265E-2</v>
      </c>
      <c r="L5777" s="2"/>
      <c r="M5777" s="17">
        <f t="shared" ca="1" si="621"/>
        <v>8</v>
      </c>
      <c r="N5777" s="2">
        <f t="shared" ca="1" si="622"/>
        <v>0.87840912273473992</v>
      </c>
      <c r="O5777" s="2"/>
      <c r="P5777" s="31">
        <f t="shared" ca="1" si="627"/>
        <v>7.8629810613932962</v>
      </c>
    </row>
    <row r="5778" spans="1:16" x14ac:dyDescent="0.25">
      <c r="A5778" s="32">
        <f ca="1">Uniform_A+B5778*(Uniform_B-Uniform_A)</f>
        <v>7.7839515534127965</v>
      </c>
      <c r="B5778" s="2">
        <f t="shared" ca="1" si="623"/>
        <v>0.77839515534127968</v>
      </c>
      <c r="C5778" s="4"/>
      <c r="D5778" s="5">
        <f ca="1">IF(E5778&lt;(Driehoek_C-Driehoek_A)/(Driehoek_B-Driehoek_A),Driehoek_A+SQRT(E5778*(Driehoek_B-Driehoek_A)*(Driehoek_C-Driehoek_A)),Driehoek_B-SQRT((1-E5778)*(Driehoek_B-Driehoek_A)*(Driehoek_B-Driehoek_C)))</f>
        <v>4.0664661233920922</v>
      </c>
      <c r="E5778" s="2">
        <f t="shared" ca="1" si="624"/>
        <v>0.30457838538177562</v>
      </c>
      <c r="F5778" s="2"/>
      <c r="G5778" s="15">
        <f ca="1">_xlfn.NORM.INV(H5778,Normaal_Mu,Normaal_Sigma)</f>
        <v>2.5999618245037275</v>
      </c>
      <c r="H5778" s="2">
        <f t="shared" ca="1" si="625"/>
        <v>0.11506596368964916</v>
      </c>
      <c r="I5778" s="2"/>
      <c r="J5778" s="15">
        <f ca="1">-LN(K5778) /NegExp_Labda</f>
        <v>0.30386602870285923</v>
      </c>
      <c r="K5778" s="2">
        <f t="shared" ca="1" si="626"/>
        <v>0.9410366372836777</v>
      </c>
      <c r="L5778" s="2"/>
      <c r="M5778" s="17">
        <f t="shared" ca="1" si="621"/>
        <v>2</v>
      </c>
      <c r="N5778" s="2">
        <f t="shared" ca="1" si="622"/>
        <v>8.2027114954769664E-2</v>
      </c>
      <c r="O5778" s="2"/>
      <c r="P5778" s="31">
        <f t="shared" ca="1" si="627"/>
        <v>3.3508491060022947</v>
      </c>
    </row>
    <row r="5779" spans="1:16" x14ac:dyDescent="0.25">
      <c r="A5779" s="32">
        <f ca="1">Uniform_A+B5779*(Uniform_B-Uniform_A)</f>
        <v>6.5035020700132726</v>
      </c>
      <c r="B5779" s="2">
        <f t="shared" ca="1" si="623"/>
        <v>0.65035020700132729</v>
      </c>
      <c r="C5779" s="4"/>
      <c r="D5779" s="5">
        <f ca="1">IF(E5779&lt;(Driehoek_C-Driehoek_A)/(Driehoek_B-Driehoek_A),Driehoek_A+SQRT(E5779*(Driehoek_B-Driehoek_A)*(Driehoek_C-Driehoek_A)),Driehoek_B-SQRT((1-E5779)*(Driehoek_B-Driehoek_A)*(Driehoek_B-Driehoek_C)))</f>
        <v>3.9555911738212157</v>
      </c>
      <c r="E5779" s="2">
        <f t="shared" ca="1" si="624"/>
        <v>0.27316691708053142</v>
      </c>
      <c r="F5779" s="2"/>
      <c r="G5779" s="15">
        <f ca="1">_xlfn.NORM.INV(H5779,Normaal_Mu,Normaal_Sigma)</f>
        <v>6.9899621513380721</v>
      </c>
      <c r="H5779" s="2">
        <f t="shared" ca="1" si="625"/>
        <v>0.84012726575162533</v>
      </c>
      <c r="I5779" s="2"/>
      <c r="J5779" s="15">
        <f ca="1">-LN(K5779) /NegExp_Labda</f>
        <v>4.7809649343150049</v>
      </c>
      <c r="K5779" s="2">
        <f t="shared" ca="1" si="626"/>
        <v>0.38435334244666097</v>
      </c>
      <c r="L5779" s="2"/>
      <c r="M5779" s="17">
        <f t="shared" ca="1" si="621"/>
        <v>4</v>
      </c>
      <c r="N5779" s="2">
        <f t="shared" ca="1" si="622"/>
        <v>0.43887506554087574</v>
      </c>
      <c r="O5779" s="2"/>
      <c r="P5779" s="31">
        <f t="shared" ca="1" si="627"/>
        <v>5.2460040658975133</v>
      </c>
    </row>
    <row r="5780" spans="1:16" x14ac:dyDescent="0.25">
      <c r="A5780" s="32">
        <f ca="1">Uniform_A+B5780*(Uniform_B-Uniform_A)</f>
        <v>4.7986128686541543</v>
      </c>
      <c r="B5780" s="2">
        <f t="shared" ca="1" si="623"/>
        <v>0.4798612868654154</v>
      </c>
      <c r="C5780" s="4"/>
      <c r="D5780" s="5">
        <f ca="1">IF(E5780&lt;(Driehoek_C-Driehoek_A)/(Driehoek_B-Driehoek_A),Driehoek_A+SQRT(E5780*(Driehoek_B-Driehoek_A)*(Driehoek_C-Driehoek_A)),Driehoek_B-SQRT((1-E5780)*(Driehoek_B-Driehoek_A)*(Driehoek_B-Driehoek_C)))</f>
        <v>5.9288752320766029</v>
      </c>
      <c r="E5780" s="2">
        <f t="shared" ca="1" si="624"/>
        <v>0.73051979028135594</v>
      </c>
      <c r="F5780" s="2"/>
      <c r="G5780" s="15">
        <f ca="1">_xlfn.NORM.INV(H5780,Normaal_Mu,Normaal_Sigma)</f>
        <v>2.7599062763716846</v>
      </c>
      <c r="H5780" s="2">
        <f t="shared" ca="1" si="625"/>
        <v>0.13134689649799836</v>
      </c>
      <c r="I5780" s="2"/>
      <c r="J5780" s="15">
        <f ca="1">-LN(K5780) /NegExp_Labda</f>
        <v>6.7131992416897628</v>
      </c>
      <c r="K5780" s="2">
        <f t="shared" ca="1" si="626"/>
        <v>0.26115534729995893</v>
      </c>
      <c r="L5780" s="2"/>
      <c r="M5780" s="17">
        <f t="shared" ca="1" si="621"/>
        <v>9</v>
      </c>
      <c r="N5780" s="2">
        <f t="shared" ca="1" si="622"/>
        <v>0.96405066503900083</v>
      </c>
      <c r="O5780" s="2"/>
      <c r="P5780" s="31">
        <f t="shared" ca="1" si="627"/>
        <v>5.8401187237584411</v>
      </c>
    </row>
    <row r="5781" spans="1:16" x14ac:dyDescent="0.25">
      <c r="A5781" s="32">
        <f ca="1">Uniform_A+B5781*(Uniform_B-Uniform_A)</f>
        <v>1.3522170697081248</v>
      </c>
      <c r="B5781" s="2">
        <f t="shared" ca="1" si="623"/>
        <v>0.13522170697081248</v>
      </c>
      <c r="C5781" s="4"/>
      <c r="D5781" s="5">
        <f ca="1">IF(E5781&lt;(Driehoek_C-Driehoek_A)/(Driehoek_B-Driehoek_A),Driehoek_A+SQRT(E5781*(Driehoek_B-Driehoek_A)*(Driehoek_C-Driehoek_A)),Driehoek_B-SQRT((1-E5781)*(Driehoek_B-Driehoek_A)*(Driehoek_B-Driehoek_C)))</f>
        <v>3.093047261294898</v>
      </c>
      <c r="E5781" s="2">
        <f t="shared" ca="1" si="624"/>
        <v>8.5339451101734132E-2</v>
      </c>
      <c r="F5781" s="2"/>
      <c r="G5781" s="15">
        <f ca="1">_xlfn.NORM.INV(H5781,Normaal_Mu,Normaal_Sigma)</f>
        <v>5.3652403519686205</v>
      </c>
      <c r="H5781" s="2">
        <f t="shared" ca="1" si="625"/>
        <v>0.57245197379080925</v>
      </c>
      <c r="I5781" s="2"/>
      <c r="J5781" s="15">
        <f ca="1">-LN(K5781) /NegExp_Labda</f>
        <v>3.210690477699139</v>
      </c>
      <c r="K5781" s="2">
        <f t="shared" ca="1" si="626"/>
        <v>0.52616622685064385</v>
      </c>
      <c r="L5781" s="2"/>
      <c r="M5781" s="17">
        <f t="shared" ca="1" si="621"/>
        <v>3</v>
      </c>
      <c r="N5781" s="2">
        <f t="shared" ca="1" si="622"/>
        <v>0.23034481021206421</v>
      </c>
      <c r="O5781" s="2"/>
      <c r="P5781" s="31">
        <f t="shared" ca="1" si="627"/>
        <v>3.2042390321341565</v>
      </c>
    </row>
    <row r="5782" spans="1:16" x14ac:dyDescent="0.25">
      <c r="A5782" s="32">
        <f ca="1">Uniform_A+B5782*(Uniform_B-Uniform_A)</f>
        <v>1.9788219232462301</v>
      </c>
      <c r="B5782" s="2">
        <f t="shared" ca="1" si="623"/>
        <v>0.19788219232462301</v>
      </c>
      <c r="C5782" s="4"/>
      <c r="D5782" s="5">
        <f ca="1">IF(E5782&lt;(Driehoek_C-Driehoek_A)/(Driehoek_B-Driehoek_A),Driehoek_A+SQRT(E5782*(Driehoek_B-Driehoek_A)*(Driehoek_C-Driehoek_A)),Driehoek_B-SQRT((1-E5782)*(Driehoek_B-Driehoek_A)*(Driehoek_B-Driehoek_C)))</f>
        <v>2.5932930802205059</v>
      </c>
      <c r="E5782" s="2">
        <f t="shared" ca="1" si="624"/>
        <v>2.5142619931252552E-2</v>
      </c>
      <c r="F5782" s="2"/>
      <c r="G5782" s="15">
        <f ca="1">_xlfn.NORM.INV(H5782,Normaal_Mu,Normaal_Sigma)</f>
        <v>4.0700488139205753</v>
      </c>
      <c r="H5782" s="2">
        <f t="shared" ca="1" si="625"/>
        <v>0.32097446753503567</v>
      </c>
      <c r="I5782" s="2"/>
      <c r="J5782" s="15">
        <f ca="1">-LN(K5782) /NegExp_Labda</f>
        <v>0.65775803372804786</v>
      </c>
      <c r="K5782" s="2">
        <f t="shared" ca="1" si="626"/>
        <v>0.8767340285803128</v>
      </c>
      <c r="L5782" s="2"/>
      <c r="M5782" s="17">
        <f t="shared" ca="1" si="621"/>
        <v>6</v>
      </c>
      <c r="N5782" s="2">
        <f t="shared" ca="1" si="622"/>
        <v>0.63846850664667509</v>
      </c>
      <c r="O5782" s="2"/>
      <c r="P5782" s="31">
        <f t="shared" ca="1" si="627"/>
        <v>3.0599843702230718</v>
      </c>
    </row>
    <row r="5783" spans="1:16" x14ac:dyDescent="0.25">
      <c r="A5783" s="32">
        <f ca="1">Uniform_A+B5783*(Uniform_B-Uniform_A)</f>
        <v>2.7499857138753194</v>
      </c>
      <c r="B5783" s="2">
        <f t="shared" ca="1" si="623"/>
        <v>0.27499857138753192</v>
      </c>
      <c r="C5783" s="4"/>
      <c r="D5783" s="5">
        <f ca="1">IF(E5783&lt;(Driehoek_C-Driehoek_A)/(Driehoek_B-Driehoek_A),Driehoek_A+SQRT(E5783*(Driehoek_B-Driehoek_A)*(Driehoek_C-Driehoek_A)),Driehoek_B-SQRT((1-E5783)*(Driehoek_B-Driehoek_A)*(Driehoek_B-Driehoek_C)))</f>
        <v>3.0341671101262029</v>
      </c>
      <c r="E5783" s="2">
        <f t="shared" ca="1" si="624"/>
        <v>7.6392972261912995E-2</v>
      </c>
      <c r="F5783" s="2"/>
      <c r="G5783" s="15">
        <f ca="1">_xlfn.NORM.INV(H5783,Normaal_Mu,Normaal_Sigma)</f>
        <v>3.473393000018159</v>
      </c>
      <c r="H5783" s="2">
        <f t="shared" ca="1" si="625"/>
        <v>0.22264120762232298</v>
      </c>
      <c r="I5783" s="2"/>
      <c r="J5783" s="15">
        <f ca="1">-LN(K5783) /NegExp_Labda</f>
        <v>0.36068240911876343</v>
      </c>
      <c r="K5783" s="2">
        <f t="shared" ca="1" si="626"/>
        <v>0.93040390392372652</v>
      </c>
      <c r="L5783" s="2"/>
      <c r="M5783" s="17">
        <f t="shared" ca="1" si="621"/>
        <v>5</v>
      </c>
      <c r="N5783" s="2">
        <f t="shared" ca="1" si="622"/>
        <v>0.47561782963225485</v>
      </c>
      <c r="O5783" s="2"/>
      <c r="P5783" s="31">
        <f t="shared" ca="1" si="627"/>
        <v>2.9236456466276888</v>
      </c>
    </row>
    <row r="5784" spans="1:16" x14ac:dyDescent="0.25">
      <c r="A5784" s="32">
        <f ca="1">Uniform_A+B5784*(Uniform_B-Uniform_A)</f>
        <v>6.6376572998971808</v>
      </c>
      <c r="B5784" s="2">
        <f t="shared" ca="1" si="623"/>
        <v>0.66376572998971806</v>
      </c>
      <c r="C5784" s="4"/>
      <c r="D5784" s="5">
        <f ca="1">IF(E5784&lt;(Driehoek_C-Driehoek_A)/(Driehoek_B-Driehoek_A),Driehoek_A+SQRT(E5784*(Driehoek_B-Driehoek_A)*(Driehoek_C-Driehoek_A)),Driehoek_B-SQRT((1-E5784)*(Driehoek_B-Driehoek_A)*(Driehoek_B-Driehoek_C)))</f>
        <v>3.8257277584574672</v>
      </c>
      <c r="E5784" s="2">
        <f t="shared" ca="1" si="624"/>
        <v>0.23809156057158054</v>
      </c>
      <c r="F5784" s="2"/>
      <c r="G5784" s="15">
        <f ca="1">_xlfn.NORM.INV(H5784,Normaal_Mu,Normaal_Sigma)</f>
        <v>7.6544075236682598</v>
      </c>
      <c r="H5784" s="2">
        <f t="shared" ca="1" si="625"/>
        <v>0.90777935582859459</v>
      </c>
      <c r="I5784" s="2"/>
      <c r="J5784" s="15">
        <f ca="1">-LN(K5784) /NegExp_Labda</f>
        <v>1.7370965892660386</v>
      </c>
      <c r="K5784" s="2">
        <f t="shared" ca="1" si="626"/>
        <v>0.70650901429407786</v>
      </c>
      <c r="L5784" s="2"/>
      <c r="M5784" s="17">
        <f t="shared" ca="1" si="621"/>
        <v>1</v>
      </c>
      <c r="N5784" s="2">
        <f t="shared" ca="1" si="622"/>
        <v>2.7648825324622539E-2</v>
      </c>
      <c r="O5784" s="2"/>
      <c r="P5784" s="31">
        <f t="shared" ca="1" si="627"/>
        <v>4.1709778342577888</v>
      </c>
    </row>
    <row r="5785" spans="1:16" x14ac:dyDescent="0.25">
      <c r="A5785" s="32">
        <f ca="1">Uniform_A+B5785*(Uniform_B-Uniform_A)</f>
        <v>6.1197553995844158</v>
      </c>
      <c r="B5785" s="2">
        <f t="shared" ca="1" si="623"/>
        <v>0.61197553995844156</v>
      </c>
      <c r="C5785" s="4"/>
      <c r="D5785" s="5">
        <f ca="1">IF(E5785&lt;(Driehoek_C-Driehoek_A)/(Driehoek_B-Driehoek_A),Driehoek_A+SQRT(E5785*(Driehoek_B-Driehoek_A)*(Driehoek_C-Driehoek_A)),Driehoek_B-SQRT((1-E5785)*(Driehoek_B-Driehoek_A)*(Driehoek_B-Driehoek_C)))</f>
        <v>4.252141836299292</v>
      </c>
      <c r="E5785" s="2">
        <f t="shared" ca="1" si="624"/>
        <v>0.35593836735372975</v>
      </c>
      <c r="F5785" s="2"/>
      <c r="G5785" s="15">
        <f ca="1">_xlfn.NORM.INV(H5785,Normaal_Mu,Normaal_Sigma)</f>
        <v>4.8356080067827651</v>
      </c>
      <c r="H5785" s="2">
        <f t="shared" ca="1" si="625"/>
        <v>0.46724542845917683</v>
      </c>
      <c r="I5785" s="2"/>
      <c r="J5785" s="15">
        <f ca="1">-LN(K5785) /NegExp_Labda</f>
        <v>6.9718663607072573</v>
      </c>
      <c r="K5785" s="2">
        <f t="shared" ca="1" si="626"/>
        <v>0.24798840891845619</v>
      </c>
      <c r="L5785" s="2"/>
      <c r="M5785" s="17">
        <f t="shared" ca="1" si="621"/>
        <v>3</v>
      </c>
      <c r="N5785" s="2">
        <f t="shared" ca="1" si="622"/>
        <v>0.19569413622242904</v>
      </c>
      <c r="O5785" s="2"/>
      <c r="P5785" s="31">
        <f t="shared" ca="1" si="627"/>
        <v>5.0358743206747461</v>
      </c>
    </row>
    <row r="5786" spans="1:16" x14ac:dyDescent="0.25">
      <c r="A5786" s="32">
        <f ca="1">Uniform_A+B5786*(Uniform_B-Uniform_A)</f>
        <v>1.7546474454456695</v>
      </c>
      <c r="B5786" s="2">
        <f t="shared" ca="1" si="623"/>
        <v>0.17546474454456695</v>
      </c>
      <c r="C5786" s="4"/>
      <c r="D5786" s="5">
        <f ca="1">IF(E5786&lt;(Driehoek_C-Driehoek_A)/(Driehoek_B-Driehoek_A),Driehoek_A+SQRT(E5786*(Driehoek_B-Driehoek_A)*(Driehoek_C-Driehoek_A)),Driehoek_B-SQRT((1-E5786)*(Driehoek_B-Driehoek_A)*(Driehoek_B-Driehoek_C)))</f>
        <v>7.7554792732516145</v>
      </c>
      <c r="E5786" s="2">
        <f t="shared" ca="1" si="624"/>
        <v>0.95574766173410486</v>
      </c>
      <c r="F5786" s="2"/>
      <c r="G5786" s="15">
        <f ca="1">_xlfn.NORM.INV(H5786,Normaal_Mu,Normaal_Sigma)</f>
        <v>6.5937402502763369</v>
      </c>
      <c r="H5786" s="2">
        <f t="shared" ca="1" si="625"/>
        <v>0.78723676850214741</v>
      </c>
      <c r="I5786" s="2"/>
      <c r="J5786" s="15">
        <f ca="1">-LN(K5786) /NegExp_Labda</f>
        <v>16.419275933218429</v>
      </c>
      <c r="K5786" s="2">
        <f t="shared" ca="1" si="626"/>
        <v>3.7483472119426597E-2</v>
      </c>
      <c r="L5786" s="2"/>
      <c r="M5786" s="17">
        <f t="shared" ca="1" si="621"/>
        <v>4</v>
      </c>
      <c r="N5786" s="2">
        <f t="shared" ca="1" si="622"/>
        <v>0.3091007138858185</v>
      </c>
      <c r="O5786" s="2"/>
      <c r="P5786" s="31">
        <f t="shared" ca="1" si="627"/>
        <v>7.3046285804384095</v>
      </c>
    </row>
    <row r="5787" spans="1:16" x14ac:dyDescent="0.25">
      <c r="A5787" s="32">
        <f ca="1">Uniform_A+B5787*(Uniform_B-Uniform_A)</f>
        <v>0.2298729757066742</v>
      </c>
      <c r="B5787" s="2">
        <f t="shared" ca="1" si="623"/>
        <v>2.298729757066742E-2</v>
      </c>
      <c r="C5787" s="4"/>
      <c r="D5787" s="5">
        <f ca="1">IF(E5787&lt;(Driehoek_C-Driehoek_A)/(Driehoek_B-Driehoek_A),Driehoek_A+SQRT(E5787*(Driehoek_B-Driehoek_A)*(Driehoek_C-Driehoek_A)),Driehoek_B-SQRT((1-E5787)*(Driehoek_B-Driehoek_A)*(Driehoek_B-Driehoek_C)))</f>
        <v>3.9035168003501717</v>
      </c>
      <c r="E5787" s="2">
        <f t="shared" ca="1" si="624"/>
        <v>0.25881258637252536</v>
      </c>
      <c r="F5787" s="2"/>
      <c r="G5787" s="15">
        <f ca="1">_xlfn.NORM.INV(H5787,Normaal_Mu,Normaal_Sigma)</f>
        <v>3.871140112976057</v>
      </c>
      <c r="H5787" s="2">
        <f t="shared" ca="1" si="625"/>
        <v>0.28623078264325075</v>
      </c>
      <c r="I5787" s="2"/>
      <c r="J5787" s="15">
        <f ca="1">-LN(K5787) /NegExp_Labda</f>
        <v>5.3935195898641481</v>
      </c>
      <c r="K5787" s="2">
        <f t="shared" ca="1" si="626"/>
        <v>0.34003595465664438</v>
      </c>
      <c r="L5787" s="2"/>
      <c r="M5787" s="17">
        <f t="shared" ca="1" si="621"/>
        <v>3</v>
      </c>
      <c r="N5787" s="2">
        <f t="shared" ca="1" si="622"/>
        <v>0.22714731559138857</v>
      </c>
      <c r="O5787" s="2"/>
      <c r="P5787" s="31">
        <f t="shared" ca="1" si="627"/>
        <v>3.27960989577941</v>
      </c>
    </row>
    <row r="5788" spans="1:16" x14ac:dyDescent="0.25">
      <c r="A5788" s="32">
        <f ca="1">Uniform_A+B5788*(Uniform_B-Uniform_A)</f>
        <v>7.7449202677449636</v>
      </c>
      <c r="B5788" s="2">
        <f t="shared" ca="1" si="623"/>
        <v>0.77449202677449636</v>
      </c>
      <c r="C5788" s="4"/>
      <c r="D5788" s="5">
        <f ca="1">IF(E5788&lt;(Driehoek_C-Driehoek_A)/(Driehoek_B-Driehoek_A),Driehoek_A+SQRT(E5788*(Driehoek_B-Driehoek_A)*(Driehoek_C-Driehoek_A)),Driehoek_B-SQRT((1-E5788)*(Driehoek_B-Driehoek_A)*(Driehoek_B-Driehoek_C)))</f>
        <v>2.2580519273231636</v>
      </c>
      <c r="E5788" s="2">
        <f t="shared" ca="1" si="624"/>
        <v>4.7564855139428097E-3</v>
      </c>
      <c r="F5788" s="2"/>
      <c r="G5788" s="15">
        <f ca="1">_xlfn.NORM.INV(H5788,Normaal_Mu,Normaal_Sigma)</f>
        <v>1.9442548515825879</v>
      </c>
      <c r="H5788" s="2">
        <f t="shared" ca="1" si="625"/>
        <v>6.3272089390030151E-2</v>
      </c>
      <c r="I5788" s="2"/>
      <c r="J5788" s="15">
        <f ca="1">-LN(K5788) /NegExp_Labda</f>
        <v>3.4638090098678553</v>
      </c>
      <c r="K5788" s="2">
        <f t="shared" ca="1" si="626"/>
        <v>0.50019272642712087</v>
      </c>
      <c r="L5788" s="2"/>
      <c r="M5788" s="17">
        <f t="shared" ca="1" si="621"/>
        <v>4</v>
      </c>
      <c r="N5788" s="2">
        <f t="shared" ca="1" si="622"/>
        <v>0.3056059849076368</v>
      </c>
      <c r="O5788" s="2"/>
      <c r="P5788" s="31">
        <f t="shared" ca="1" si="627"/>
        <v>3.8822072113037138</v>
      </c>
    </row>
    <row r="5789" spans="1:16" x14ac:dyDescent="0.25">
      <c r="A5789" s="32">
        <f ca="1">Uniform_A+B5789*(Uniform_B-Uniform_A)</f>
        <v>9.7577239036551031</v>
      </c>
      <c r="B5789" s="2">
        <f t="shared" ca="1" si="623"/>
        <v>0.97577239036551033</v>
      </c>
      <c r="C5789" s="4"/>
      <c r="D5789" s="5">
        <f ca="1">IF(E5789&lt;(Driehoek_C-Driehoek_A)/(Driehoek_B-Driehoek_A),Driehoek_A+SQRT(E5789*(Driehoek_B-Driehoek_A)*(Driehoek_C-Driehoek_A)),Driehoek_B-SQRT((1-E5789)*(Driehoek_B-Driehoek_A)*(Driehoek_B-Driehoek_C)))</f>
        <v>6.9606352883755163</v>
      </c>
      <c r="E5789" s="2">
        <f t="shared" ca="1" si="624"/>
        <v>0.88117118779945103</v>
      </c>
      <c r="F5789" s="2"/>
      <c r="G5789" s="15">
        <f ca="1">_xlfn.NORM.INV(H5789,Normaal_Mu,Normaal_Sigma)</f>
        <v>8.5574497740038726</v>
      </c>
      <c r="H5789" s="2">
        <f t="shared" ca="1" si="625"/>
        <v>0.96235756151947649</v>
      </c>
      <c r="I5789" s="2"/>
      <c r="J5789" s="15">
        <f ca="1">-LN(K5789) /NegExp_Labda</f>
        <v>7.8391274815193119</v>
      </c>
      <c r="K5789" s="2">
        <f t="shared" ca="1" si="626"/>
        <v>0.20849806959905515</v>
      </c>
      <c r="L5789" s="2"/>
      <c r="M5789" s="17">
        <f t="shared" ca="1" si="621"/>
        <v>5</v>
      </c>
      <c r="N5789" s="2">
        <f t="shared" ca="1" si="622"/>
        <v>0.57339349247982141</v>
      </c>
      <c r="O5789" s="2"/>
      <c r="P5789" s="31">
        <f t="shared" ca="1" si="627"/>
        <v>7.6229872895107604</v>
      </c>
    </row>
    <row r="5790" spans="1:16" x14ac:dyDescent="0.25">
      <c r="A5790" s="32">
        <f ca="1">Uniform_A+B5790*(Uniform_B-Uniform_A)</f>
        <v>8.3253041784043358</v>
      </c>
      <c r="B5790" s="2">
        <f t="shared" ca="1" si="623"/>
        <v>0.83253041784043358</v>
      </c>
      <c r="C5790" s="4"/>
      <c r="D5790" s="5">
        <f ca="1">IF(E5790&lt;(Driehoek_C-Driehoek_A)/(Driehoek_B-Driehoek_A),Driehoek_A+SQRT(E5790*(Driehoek_B-Driehoek_A)*(Driehoek_C-Driehoek_A)),Driehoek_B-SQRT((1-E5790)*(Driehoek_B-Driehoek_A)*(Driehoek_B-Driehoek_C)))</f>
        <v>8.7401276713919565</v>
      </c>
      <c r="E5790" s="2">
        <f t="shared" ca="1" si="624"/>
        <v>0.99807046779496666</v>
      </c>
      <c r="F5790" s="2"/>
      <c r="G5790" s="15">
        <f ca="1">_xlfn.NORM.INV(H5790,Normaal_Mu,Normaal_Sigma)</f>
        <v>6.8416528540940584</v>
      </c>
      <c r="H5790" s="2">
        <f t="shared" ca="1" si="625"/>
        <v>0.82142947235950781</v>
      </c>
      <c r="I5790" s="2"/>
      <c r="J5790" s="15">
        <f ca="1">-LN(K5790) /NegExp_Labda</f>
        <v>1.942489221433662</v>
      </c>
      <c r="K5790" s="2">
        <f t="shared" ca="1" si="626"/>
        <v>0.67807468361289946</v>
      </c>
      <c r="L5790" s="2"/>
      <c r="M5790" s="17">
        <f t="shared" ca="1" si="621"/>
        <v>6</v>
      </c>
      <c r="N5790" s="2">
        <f t="shared" ca="1" si="622"/>
        <v>0.75383000755716345</v>
      </c>
      <c r="O5790" s="2"/>
      <c r="P5790" s="31">
        <f t="shared" ca="1" si="627"/>
        <v>6.3699147850648021</v>
      </c>
    </row>
    <row r="5791" spans="1:16" x14ac:dyDescent="0.25">
      <c r="A5791" s="32">
        <f ca="1">Uniform_A+B5791*(Uniform_B-Uniform_A)</f>
        <v>5.8846972263096617</v>
      </c>
      <c r="B5791" s="2">
        <f t="shared" ca="1" si="623"/>
        <v>0.5884697226309662</v>
      </c>
      <c r="C5791" s="4"/>
      <c r="D5791" s="5">
        <f ca="1">IF(E5791&lt;(Driehoek_C-Driehoek_A)/(Driehoek_B-Driehoek_A),Driehoek_A+SQRT(E5791*(Driehoek_B-Driehoek_A)*(Driehoek_C-Driehoek_A)),Driehoek_B-SQRT((1-E5791)*(Driehoek_B-Driehoek_A)*(Driehoek_B-Driehoek_C)))</f>
        <v>5.8975507569300394</v>
      </c>
      <c r="E5791" s="2">
        <f t="shared" ca="1" si="624"/>
        <v>0.72499453411927506</v>
      </c>
      <c r="F5791" s="2"/>
      <c r="G5791" s="15">
        <f ca="1">_xlfn.NORM.INV(H5791,Normaal_Mu,Normaal_Sigma)</f>
        <v>8.8406803451155724</v>
      </c>
      <c r="H5791" s="2">
        <f t="shared" ca="1" si="625"/>
        <v>0.97259252741034197</v>
      </c>
      <c r="I5791" s="2"/>
      <c r="J5791" s="15">
        <f ca="1">-LN(K5791) /NegExp_Labda</f>
        <v>8.3218733589333933</v>
      </c>
      <c r="K5791" s="2">
        <f t="shared" ca="1" si="626"/>
        <v>0.18930900123594641</v>
      </c>
      <c r="L5791" s="2"/>
      <c r="M5791" s="17">
        <f t="shared" ca="1" si="621"/>
        <v>1</v>
      </c>
      <c r="N5791" s="2">
        <f t="shared" ca="1" si="622"/>
        <v>2.2344593206481966E-2</v>
      </c>
      <c r="O5791" s="2"/>
      <c r="P5791" s="31">
        <f t="shared" ca="1" si="627"/>
        <v>5.9889603374577334</v>
      </c>
    </row>
    <row r="5792" spans="1:16" x14ac:dyDescent="0.25">
      <c r="A5792" s="32">
        <f ca="1">Uniform_A+B5792*(Uniform_B-Uniform_A)</f>
        <v>0.39296569883297106</v>
      </c>
      <c r="B5792" s="2">
        <f t="shared" ca="1" si="623"/>
        <v>3.9296569883297106E-2</v>
      </c>
      <c r="C5792" s="4"/>
      <c r="D5792" s="5">
        <f ca="1">IF(E5792&lt;(Driehoek_C-Driehoek_A)/(Driehoek_B-Driehoek_A),Driehoek_A+SQRT(E5792*(Driehoek_B-Driehoek_A)*(Driehoek_C-Driehoek_A)),Driehoek_B-SQRT((1-E5792)*(Driehoek_B-Driehoek_A)*(Driehoek_B-Driehoek_C)))</f>
        <v>6.8606710046797756</v>
      </c>
      <c r="E5792" s="2">
        <f t="shared" ca="1" si="624"/>
        <v>0.86923632713663312</v>
      </c>
      <c r="F5792" s="2"/>
      <c r="G5792" s="15">
        <f ca="1">_xlfn.NORM.INV(H5792,Normaal_Mu,Normaal_Sigma)</f>
        <v>2.4953460853658331</v>
      </c>
      <c r="H5792" s="2">
        <f t="shared" ca="1" si="625"/>
        <v>0.1052253749472154</v>
      </c>
      <c r="I5792" s="2"/>
      <c r="J5792" s="15">
        <f ca="1">-LN(K5792) /NegExp_Labda</f>
        <v>12.427511702239503</v>
      </c>
      <c r="K5792" s="2">
        <f t="shared" ca="1" si="626"/>
        <v>8.3283707227379655E-2</v>
      </c>
      <c r="L5792" s="2"/>
      <c r="M5792" s="17">
        <f t="shared" ca="1" si="621"/>
        <v>4</v>
      </c>
      <c r="N5792" s="2">
        <f t="shared" ca="1" si="622"/>
        <v>0.33784949273184095</v>
      </c>
      <c r="O5792" s="2"/>
      <c r="P5792" s="31">
        <f t="shared" ca="1" si="627"/>
        <v>5.2352988982236166</v>
      </c>
    </row>
    <row r="5793" spans="1:16" x14ac:dyDescent="0.25">
      <c r="A5793" s="32">
        <f ca="1">Uniform_A+B5793*(Uniform_B-Uniform_A)</f>
        <v>6.7637456722391534</v>
      </c>
      <c r="B5793" s="2">
        <f t="shared" ca="1" si="623"/>
        <v>0.67637456722391531</v>
      </c>
      <c r="C5793" s="4"/>
      <c r="D5793" s="5">
        <f ca="1">IF(E5793&lt;(Driehoek_C-Driehoek_A)/(Driehoek_B-Driehoek_A),Driehoek_A+SQRT(E5793*(Driehoek_B-Driehoek_A)*(Driehoek_C-Driehoek_A)),Driehoek_B-SQRT((1-E5793)*(Driehoek_B-Driehoek_A)*(Driehoek_B-Driehoek_C)))</f>
        <v>4.9395892872435576</v>
      </c>
      <c r="E5793" s="2">
        <f t="shared" ca="1" si="624"/>
        <v>0.52894470982093478</v>
      </c>
      <c r="F5793" s="2"/>
      <c r="G5793" s="15">
        <f ca="1">_xlfn.NORM.INV(H5793,Normaal_Mu,Normaal_Sigma)</f>
        <v>2.7169579741595875</v>
      </c>
      <c r="H5793" s="2">
        <f t="shared" ca="1" si="625"/>
        <v>0.12682658637816835</v>
      </c>
      <c r="I5793" s="2"/>
      <c r="J5793" s="15">
        <f ca="1">-LN(K5793) /NegExp_Labda</f>
        <v>0.56163676127205264</v>
      </c>
      <c r="K5793" s="2">
        <f t="shared" ca="1" si="626"/>
        <v>0.89375163799456225</v>
      </c>
      <c r="L5793" s="2"/>
      <c r="M5793" s="17">
        <f t="shared" ca="1" si="621"/>
        <v>9</v>
      </c>
      <c r="N5793" s="2">
        <f t="shared" ca="1" si="622"/>
        <v>0.95762028646975361</v>
      </c>
      <c r="O5793" s="2"/>
      <c r="P5793" s="31">
        <f t="shared" ca="1" si="627"/>
        <v>4.79638593898287</v>
      </c>
    </row>
    <row r="5794" spans="1:16" x14ac:dyDescent="0.25">
      <c r="A5794" s="32">
        <f ca="1">Uniform_A+B5794*(Uniform_B-Uniform_A)</f>
        <v>4.6432444252516536</v>
      </c>
      <c r="B5794" s="2">
        <f t="shared" ca="1" si="623"/>
        <v>0.46432444252516536</v>
      </c>
      <c r="C5794" s="4"/>
      <c r="D5794" s="5">
        <f ca="1">IF(E5794&lt;(Driehoek_C-Driehoek_A)/(Driehoek_B-Driehoek_A),Driehoek_A+SQRT(E5794*(Driehoek_B-Driehoek_A)*(Driehoek_C-Driehoek_A)),Driehoek_B-SQRT((1-E5794)*(Driehoek_B-Driehoek_A)*(Driehoek_B-Driehoek_C)))</f>
        <v>5.2870214987001498</v>
      </c>
      <c r="E5794" s="2">
        <f t="shared" ca="1" si="624"/>
        <v>0.60610830425386053</v>
      </c>
      <c r="F5794" s="2"/>
      <c r="G5794" s="15">
        <f ca="1">_xlfn.NORM.INV(H5794,Normaal_Mu,Normaal_Sigma)</f>
        <v>6.1120233954603114</v>
      </c>
      <c r="H5794" s="2">
        <f t="shared" ca="1" si="625"/>
        <v>0.71089857097681497</v>
      </c>
      <c r="I5794" s="2"/>
      <c r="J5794" s="15">
        <f ca="1">-LN(K5794) /NegExp_Labda</f>
        <v>1.5199114017894817</v>
      </c>
      <c r="K5794" s="2">
        <f t="shared" ca="1" si="626"/>
        <v>0.73787394119690652</v>
      </c>
      <c r="L5794" s="2"/>
      <c r="M5794" s="17">
        <f t="shared" ca="1" si="621"/>
        <v>3</v>
      </c>
      <c r="N5794" s="2">
        <f t="shared" ca="1" si="622"/>
        <v>0.2003381715527055</v>
      </c>
      <c r="O5794" s="2"/>
      <c r="P5794" s="31">
        <f t="shared" ca="1" si="627"/>
        <v>4.1124401442403196</v>
      </c>
    </row>
    <row r="5795" spans="1:16" x14ac:dyDescent="0.25">
      <c r="A5795" s="32">
        <f ca="1">Uniform_A+B5795*(Uniform_B-Uniform_A)</f>
        <v>7.7349122509035508</v>
      </c>
      <c r="B5795" s="2">
        <f t="shared" ca="1" si="623"/>
        <v>0.77349122509035506</v>
      </c>
      <c r="C5795" s="4"/>
      <c r="D5795" s="5">
        <f ca="1">IF(E5795&lt;(Driehoek_C-Driehoek_A)/(Driehoek_B-Driehoek_A),Driehoek_A+SQRT(E5795*(Driehoek_B-Driehoek_A)*(Driehoek_C-Driehoek_A)),Driehoek_B-SQRT((1-E5795)*(Driehoek_B-Driehoek_A)*(Driehoek_B-Driehoek_C)))</f>
        <v>7.7964869006636413</v>
      </c>
      <c r="E5795" s="2">
        <f t="shared" ca="1" si="624"/>
        <v>0.95861589199216546</v>
      </c>
      <c r="F5795" s="2"/>
      <c r="G5795" s="15">
        <f ca="1">_xlfn.NORM.INV(H5795,Normaal_Mu,Normaal_Sigma)</f>
        <v>4.8174438049044417</v>
      </c>
      <c r="H5795" s="2">
        <f t="shared" ca="1" si="625"/>
        <v>0.4636358104758731</v>
      </c>
      <c r="I5795" s="2"/>
      <c r="J5795" s="15">
        <f ca="1">-LN(K5795) /NegExp_Labda</f>
        <v>9.1411668126053112</v>
      </c>
      <c r="K5795" s="2">
        <f t="shared" ca="1" si="626"/>
        <v>0.16069721086962407</v>
      </c>
      <c r="L5795" s="2"/>
      <c r="M5795" s="17">
        <f t="shared" ca="1" si="621"/>
        <v>8</v>
      </c>
      <c r="N5795" s="2">
        <f t="shared" ca="1" si="622"/>
        <v>0.91846906954405605</v>
      </c>
      <c r="O5795" s="2"/>
      <c r="P5795" s="31">
        <f t="shared" ca="1" si="627"/>
        <v>7.4980019538153897</v>
      </c>
    </row>
    <row r="5796" spans="1:16" x14ac:dyDescent="0.25">
      <c r="A5796" s="32">
        <f ca="1">Uniform_A+B5796*(Uniform_B-Uniform_A)</f>
        <v>5.3692829157933986</v>
      </c>
      <c r="B5796" s="2">
        <f t="shared" ca="1" si="623"/>
        <v>0.53692829157933986</v>
      </c>
      <c r="C5796" s="4"/>
      <c r="D5796" s="5">
        <f ca="1">IF(E5796&lt;(Driehoek_C-Driehoek_A)/(Driehoek_B-Driehoek_A),Driehoek_A+SQRT(E5796*(Driehoek_B-Driehoek_A)*(Driehoek_C-Driehoek_A)),Driehoek_B-SQRT((1-E5796)*(Driehoek_B-Driehoek_A)*(Driehoek_B-Driehoek_C)))</f>
        <v>4.191165953738027</v>
      </c>
      <c r="E5796" s="2">
        <f t="shared" ca="1" si="624"/>
        <v>0.3392890033003344</v>
      </c>
      <c r="F5796" s="2"/>
      <c r="G5796" s="15">
        <f ca="1">_xlfn.NORM.INV(H5796,Normaal_Mu,Normaal_Sigma)</f>
        <v>7.750444266369894</v>
      </c>
      <c r="H5796" s="2">
        <f t="shared" ca="1" si="625"/>
        <v>0.91546870575860306</v>
      </c>
      <c r="I5796" s="2"/>
      <c r="J5796" s="15">
        <f ca="1">-LN(K5796) /NegExp_Labda</f>
        <v>1.3652900484034129</v>
      </c>
      <c r="K5796" s="2">
        <f t="shared" ca="1" si="626"/>
        <v>0.76104863815991475</v>
      </c>
      <c r="L5796" s="2"/>
      <c r="M5796" s="17">
        <f t="shared" ca="1" si="621"/>
        <v>5</v>
      </c>
      <c r="N5796" s="2">
        <f t="shared" ca="1" si="622"/>
        <v>0.46295051675511867</v>
      </c>
      <c r="O5796" s="2"/>
      <c r="P5796" s="31">
        <f t="shared" ca="1" si="627"/>
        <v>4.7352366368609466</v>
      </c>
    </row>
    <row r="5797" spans="1:16" x14ac:dyDescent="0.25">
      <c r="A5797" s="32">
        <f ca="1">Uniform_A+B5797*(Uniform_B-Uniform_A)</f>
        <v>8.6767706420239872</v>
      </c>
      <c r="B5797" s="2">
        <f t="shared" ca="1" si="623"/>
        <v>0.86767706420239865</v>
      </c>
      <c r="C5797" s="4"/>
      <c r="D5797" s="5">
        <f ca="1">IF(E5797&lt;(Driehoek_C-Driehoek_A)/(Driehoek_B-Driehoek_A),Driehoek_A+SQRT(E5797*(Driehoek_B-Driehoek_A)*(Driehoek_C-Driehoek_A)),Driehoek_B-SQRT((1-E5797)*(Driehoek_B-Driehoek_A)*(Driehoek_B-Driehoek_C)))</f>
        <v>5.2758056795331587</v>
      </c>
      <c r="E5797" s="2">
        <f t="shared" ca="1" si="624"/>
        <v>0.60372504752578626</v>
      </c>
      <c r="F5797" s="2"/>
      <c r="G5797" s="15">
        <f ca="1">_xlfn.NORM.INV(H5797,Normaal_Mu,Normaal_Sigma)</f>
        <v>6.4096448972769391</v>
      </c>
      <c r="H5797" s="2">
        <f t="shared" ca="1" si="625"/>
        <v>0.7595396317451466</v>
      </c>
      <c r="I5797" s="2"/>
      <c r="J5797" s="15">
        <f ca="1">-LN(K5797) /NegExp_Labda</f>
        <v>2.3523675990127639</v>
      </c>
      <c r="K5797" s="2">
        <f t="shared" ca="1" si="626"/>
        <v>0.62470638739028794</v>
      </c>
      <c r="L5797" s="2"/>
      <c r="M5797" s="17">
        <f t="shared" ca="1" si="621"/>
        <v>3</v>
      </c>
      <c r="N5797" s="2">
        <f t="shared" ca="1" si="622"/>
        <v>0.20498566586043199</v>
      </c>
      <c r="O5797" s="2"/>
      <c r="P5797" s="31">
        <f t="shared" ca="1" si="627"/>
        <v>5.1429177635693701</v>
      </c>
    </row>
    <row r="5798" spans="1:16" x14ac:dyDescent="0.25">
      <c r="A5798" s="32">
        <f ca="1">Uniform_A+B5798*(Uniform_B-Uniform_A)</f>
        <v>5.5453156860381236</v>
      </c>
      <c r="B5798" s="2">
        <f t="shared" ca="1" si="623"/>
        <v>0.55453156860381236</v>
      </c>
      <c r="C5798" s="4"/>
      <c r="D5798" s="5">
        <f ca="1">IF(E5798&lt;(Driehoek_C-Driehoek_A)/(Driehoek_B-Driehoek_A),Driehoek_A+SQRT(E5798*(Driehoek_B-Driehoek_A)*(Driehoek_C-Driehoek_A)),Driehoek_B-SQRT((1-E5798)*(Driehoek_B-Driehoek_A)*(Driehoek_B-Driehoek_C)))</f>
        <v>2.5448331349459679</v>
      </c>
      <c r="E5798" s="2">
        <f t="shared" ca="1" si="624"/>
        <v>2.1203081781075106E-2</v>
      </c>
      <c r="F5798" s="2"/>
      <c r="G5798" s="15">
        <f ca="1">_xlfn.NORM.INV(H5798,Normaal_Mu,Normaal_Sigma)</f>
        <v>1.396507565781052</v>
      </c>
      <c r="H5798" s="2">
        <f t="shared" ca="1" si="625"/>
        <v>3.5792671505386675E-2</v>
      </c>
      <c r="I5798" s="2"/>
      <c r="J5798" s="15">
        <f ca="1">-LN(K5798) /NegExp_Labda</f>
        <v>4.4773511388514757</v>
      </c>
      <c r="K5798" s="2">
        <f t="shared" ca="1" si="626"/>
        <v>0.40841550516819614</v>
      </c>
      <c r="L5798" s="2"/>
      <c r="M5798" s="17">
        <f t="shared" ca="1" si="621"/>
        <v>4</v>
      </c>
      <c r="N5798" s="2">
        <f t="shared" ca="1" si="622"/>
        <v>0.2715618369910876</v>
      </c>
      <c r="O5798" s="2"/>
      <c r="P5798" s="31">
        <f t="shared" ca="1" si="627"/>
        <v>3.5928015051233237</v>
      </c>
    </row>
    <row r="5799" spans="1:16" x14ac:dyDescent="0.25">
      <c r="A5799" s="32">
        <f ca="1">Uniform_A+B5799*(Uniform_B-Uniform_A)</f>
        <v>3.56700940712944</v>
      </c>
      <c r="B5799" s="2">
        <f t="shared" ca="1" si="623"/>
        <v>0.356700940712944</v>
      </c>
      <c r="C5799" s="4"/>
      <c r="D5799" s="5">
        <f ca="1">IF(E5799&lt;(Driehoek_C-Driehoek_A)/(Driehoek_B-Driehoek_A),Driehoek_A+SQRT(E5799*(Driehoek_B-Driehoek_A)*(Driehoek_C-Driehoek_A)),Driehoek_B-SQRT((1-E5799)*(Driehoek_B-Driehoek_A)*(Driehoek_B-Driehoek_C)))</f>
        <v>3.6569361428180596</v>
      </c>
      <c r="E5799" s="2">
        <f t="shared" ca="1" si="624"/>
        <v>0.19610267009834215</v>
      </c>
      <c r="F5799" s="2"/>
      <c r="G5799" s="15">
        <f ca="1">_xlfn.NORM.INV(H5799,Normaal_Mu,Normaal_Sigma)</f>
        <v>4.7481371051323942</v>
      </c>
      <c r="H5799" s="2">
        <f t="shared" ca="1" si="625"/>
        <v>0.44989309468881433</v>
      </c>
      <c r="I5799" s="2"/>
      <c r="J5799" s="15">
        <f ca="1">-LN(K5799) /NegExp_Labda</f>
        <v>5.7727155294083916</v>
      </c>
      <c r="K5799" s="2">
        <f t="shared" ca="1" si="626"/>
        <v>0.31520151772844873</v>
      </c>
      <c r="L5799" s="2"/>
      <c r="M5799" s="17">
        <f t="shared" ca="1" si="621"/>
        <v>4</v>
      </c>
      <c r="N5799" s="2">
        <f t="shared" ca="1" si="622"/>
        <v>0.4097773938880902</v>
      </c>
      <c r="O5799" s="2"/>
      <c r="P5799" s="31">
        <f t="shared" ca="1" si="627"/>
        <v>4.3489596368976571</v>
      </c>
    </row>
    <row r="5800" spans="1:16" x14ac:dyDescent="0.25">
      <c r="A5800" s="32">
        <f ca="1">Uniform_A+B5800*(Uniform_B-Uniform_A)</f>
        <v>9.1515010646806498</v>
      </c>
      <c r="B5800" s="2">
        <f t="shared" ca="1" si="623"/>
        <v>0.91515010646806505</v>
      </c>
      <c r="C5800" s="4"/>
      <c r="D5800" s="5">
        <f ca="1">IF(E5800&lt;(Driehoek_C-Driehoek_A)/(Driehoek_B-Driehoek_A),Driehoek_A+SQRT(E5800*(Driehoek_B-Driehoek_A)*(Driehoek_C-Driehoek_A)),Driehoek_B-SQRT((1-E5800)*(Driehoek_B-Driehoek_A)*(Driehoek_B-Driehoek_C)))</f>
        <v>4.088730525819396</v>
      </c>
      <c r="E5800" s="2">
        <f t="shared" ca="1" si="624"/>
        <v>0.31084091862805074</v>
      </c>
      <c r="F5800" s="2"/>
      <c r="G5800" s="15">
        <f ca="1">_xlfn.NORM.INV(H5800,Normaal_Mu,Normaal_Sigma)</f>
        <v>2.6871277989881213</v>
      </c>
      <c r="H5800" s="2">
        <f t="shared" ca="1" si="625"/>
        <v>0.12375141121696787</v>
      </c>
      <c r="I5800" s="2"/>
      <c r="J5800" s="15">
        <f ca="1">-LN(K5800) /NegExp_Labda</f>
        <v>0.51325820211714202</v>
      </c>
      <c r="K5800" s="2">
        <f t="shared" ca="1" si="626"/>
        <v>0.90244129279690544</v>
      </c>
      <c r="L5800" s="2"/>
      <c r="M5800" s="17">
        <f t="shared" ca="1" si="621"/>
        <v>2</v>
      </c>
      <c r="N5800" s="2">
        <f t="shared" ca="1" si="622"/>
        <v>8.8270006085643726E-2</v>
      </c>
      <c r="O5800" s="2"/>
      <c r="P5800" s="31">
        <f t="shared" ca="1" si="627"/>
        <v>3.6881235183210621</v>
      </c>
    </row>
    <row r="5801" spans="1:16" x14ac:dyDescent="0.25">
      <c r="A5801" s="32">
        <f ca="1">Uniform_A+B5801*(Uniform_B-Uniform_A)</f>
        <v>7.1766319603547268</v>
      </c>
      <c r="B5801" s="2">
        <f t="shared" ca="1" si="623"/>
        <v>0.71766319603547268</v>
      </c>
      <c r="C5801" s="4"/>
      <c r="D5801" s="5">
        <f ca="1">IF(E5801&lt;(Driehoek_C-Driehoek_A)/(Driehoek_B-Driehoek_A),Driehoek_A+SQRT(E5801*(Driehoek_B-Driehoek_A)*(Driehoek_C-Driehoek_A)),Driehoek_B-SQRT((1-E5801)*(Driehoek_B-Driehoek_A)*(Driehoek_B-Driehoek_C)))</f>
        <v>4.0146282105220479</v>
      </c>
      <c r="E5801" s="2">
        <f t="shared" ca="1" si="624"/>
        <v>0.28988766059078308</v>
      </c>
      <c r="F5801" s="2"/>
      <c r="G5801" s="15">
        <f ca="1">_xlfn.NORM.INV(H5801,Normaal_Mu,Normaal_Sigma)</f>
        <v>4.3994668354970141</v>
      </c>
      <c r="H5801" s="2">
        <f t="shared" ca="1" si="625"/>
        <v>0.38198691065516732</v>
      </c>
      <c r="I5801" s="2"/>
      <c r="J5801" s="15">
        <f ca="1">-LN(K5801) /NegExp_Labda</f>
        <v>1.0054026362120643</v>
      </c>
      <c r="K5801" s="2">
        <f t="shared" ca="1" si="626"/>
        <v>0.81784656997307248</v>
      </c>
      <c r="L5801" s="2"/>
      <c r="M5801" s="17">
        <f t="shared" ca="1" si="621"/>
        <v>3</v>
      </c>
      <c r="N5801" s="2">
        <f t="shared" ca="1" si="622"/>
        <v>0.25618070534065251</v>
      </c>
      <c r="O5801" s="2"/>
      <c r="P5801" s="31">
        <f t="shared" ca="1" si="627"/>
        <v>3.9192259285171702</v>
      </c>
    </row>
    <row r="5802" spans="1:16" x14ac:dyDescent="0.25">
      <c r="A5802" s="32">
        <f ca="1">Uniform_A+B5802*(Uniform_B-Uniform_A)</f>
        <v>3.3199010070436143</v>
      </c>
      <c r="B5802" s="2">
        <f t="shared" ca="1" si="623"/>
        <v>0.33199010070436141</v>
      </c>
      <c r="C5802" s="4"/>
      <c r="D5802" s="5">
        <f ca="1">IF(E5802&lt;(Driehoek_C-Driehoek_A)/(Driehoek_B-Driehoek_A),Driehoek_A+SQRT(E5802*(Driehoek_B-Driehoek_A)*(Driehoek_C-Driehoek_A)),Driehoek_B-SQRT((1-E5802)*(Driehoek_B-Driehoek_A)*(Driehoek_B-Driehoek_C)))</f>
        <v>7.6738954064580946</v>
      </c>
      <c r="E5802" s="2">
        <f t="shared" ca="1" si="624"/>
        <v>0.94975561734248737</v>
      </c>
      <c r="F5802" s="2"/>
      <c r="G5802" s="15">
        <f ca="1">_xlfn.NORM.INV(H5802,Normaal_Mu,Normaal_Sigma)</f>
        <v>4.3230108020643092</v>
      </c>
      <c r="H5802" s="2">
        <f t="shared" ca="1" si="625"/>
        <v>0.36749524827112601</v>
      </c>
      <c r="I5802" s="2"/>
      <c r="J5802" s="15">
        <f ca="1">-LN(K5802) /NegExp_Labda</f>
        <v>4.7997212824122482</v>
      </c>
      <c r="K5802" s="2">
        <f t="shared" ca="1" si="626"/>
        <v>0.38291423036632144</v>
      </c>
      <c r="L5802" s="2"/>
      <c r="M5802" s="17">
        <f t="shared" ca="1" si="621"/>
        <v>7</v>
      </c>
      <c r="N5802" s="2">
        <f t="shared" ca="1" si="622"/>
        <v>0.77548000669766104</v>
      </c>
      <c r="O5802" s="2"/>
      <c r="P5802" s="31">
        <f t="shared" ca="1" si="627"/>
        <v>5.4233056995956535</v>
      </c>
    </row>
    <row r="5803" spans="1:16" x14ac:dyDescent="0.25">
      <c r="A5803" s="32">
        <f ca="1">Uniform_A+B5803*(Uniform_B-Uniform_A)</f>
        <v>5.0036347100288348</v>
      </c>
      <c r="B5803" s="2">
        <f t="shared" ca="1" si="623"/>
        <v>0.50036347100288348</v>
      </c>
      <c r="C5803" s="4"/>
      <c r="D5803" s="5">
        <f ca="1">IF(E5803&lt;(Driehoek_C-Driehoek_A)/(Driehoek_B-Driehoek_A),Driehoek_A+SQRT(E5803*(Driehoek_B-Driehoek_A)*(Driehoek_C-Driehoek_A)),Driehoek_B-SQRT((1-E5803)*(Driehoek_B-Driehoek_A)*(Driehoek_B-Driehoek_C)))</f>
        <v>2.6161176989558355</v>
      </c>
      <c r="E5803" s="2">
        <f t="shared" ca="1" si="624"/>
        <v>2.7114358497616675E-2</v>
      </c>
      <c r="F5803" s="2"/>
      <c r="G5803" s="15">
        <f ca="1">_xlfn.NORM.INV(H5803,Normaal_Mu,Normaal_Sigma)</f>
        <v>2.7766818417091161</v>
      </c>
      <c r="H5803" s="2">
        <f t="shared" ca="1" si="625"/>
        <v>0.13314238020882652</v>
      </c>
      <c r="I5803" s="2"/>
      <c r="J5803" s="15">
        <f ca="1">-LN(K5803) /NegExp_Labda</f>
        <v>1.6603678977521859</v>
      </c>
      <c r="K5803" s="2">
        <f t="shared" ca="1" si="626"/>
        <v>0.71743453240195598</v>
      </c>
      <c r="L5803" s="2"/>
      <c r="M5803" s="17">
        <f t="shared" ca="1" si="621"/>
        <v>6</v>
      </c>
      <c r="N5803" s="2">
        <f t="shared" ca="1" si="622"/>
        <v>0.63256706605156576</v>
      </c>
      <c r="O5803" s="2"/>
      <c r="P5803" s="31">
        <f t="shared" ca="1" si="627"/>
        <v>3.6113604296891948</v>
      </c>
    </row>
    <row r="5804" spans="1:16" x14ac:dyDescent="0.25">
      <c r="A5804" s="32">
        <f ca="1">Uniform_A+B5804*(Uniform_B-Uniform_A)</f>
        <v>0.2034038086218759</v>
      </c>
      <c r="B5804" s="2">
        <f t="shared" ca="1" si="623"/>
        <v>2.034038086218759E-2</v>
      </c>
      <c r="C5804" s="4"/>
      <c r="D5804" s="5">
        <f ca="1">IF(E5804&lt;(Driehoek_C-Driehoek_A)/(Driehoek_B-Driehoek_A),Driehoek_A+SQRT(E5804*(Driehoek_B-Driehoek_A)*(Driehoek_C-Driehoek_A)),Driehoek_B-SQRT((1-E5804)*(Driehoek_B-Driehoek_A)*(Driehoek_B-Driehoek_C)))</f>
        <v>2.9526887897897929</v>
      </c>
      <c r="E5804" s="2">
        <f t="shared" ca="1" si="624"/>
        <v>6.4829709299367155E-2</v>
      </c>
      <c r="F5804" s="2"/>
      <c r="G5804" s="15">
        <f ca="1">_xlfn.NORM.INV(H5804,Normaal_Mu,Normaal_Sigma)</f>
        <v>2.9288405548340357</v>
      </c>
      <c r="H5804" s="2">
        <f t="shared" ca="1" si="625"/>
        <v>0.15019912798535062</v>
      </c>
      <c r="I5804" s="2"/>
      <c r="J5804" s="15">
        <f ca="1">-LN(K5804) /NegExp_Labda</f>
        <v>2.6173595683841353</v>
      </c>
      <c r="K5804" s="2">
        <f t="shared" ca="1" si="626"/>
        <v>0.59246000303546087</v>
      </c>
      <c r="L5804" s="2"/>
      <c r="M5804" s="17">
        <f t="shared" ca="1" si="621"/>
        <v>8</v>
      </c>
      <c r="N5804" s="2">
        <f t="shared" ca="1" si="622"/>
        <v>0.92069208027525107</v>
      </c>
      <c r="O5804" s="2"/>
      <c r="P5804" s="31">
        <f t="shared" ca="1" si="627"/>
        <v>3.3404585443259678</v>
      </c>
    </row>
    <row r="5805" spans="1:16" x14ac:dyDescent="0.25">
      <c r="A5805" s="32">
        <f ca="1">Uniform_A+B5805*(Uniform_B-Uniform_A)</f>
        <v>4.5955561464045216</v>
      </c>
      <c r="B5805" s="2">
        <f t="shared" ca="1" si="623"/>
        <v>0.45955561464045214</v>
      </c>
      <c r="C5805" s="4"/>
      <c r="D5805" s="5">
        <f ca="1">IF(E5805&lt;(Driehoek_C-Driehoek_A)/(Driehoek_B-Driehoek_A),Driehoek_A+SQRT(E5805*(Driehoek_B-Driehoek_A)*(Driehoek_C-Driehoek_A)),Driehoek_B-SQRT((1-E5805)*(Driehoek_B-Driehoek_A)*(Driehoek_B-Driehoek_C)))</f>
        <v>6.6099747959807997</v>
      </c>
      <c r="E5805" s="2">
        <f t="shared" ca="1" si="624"/>
        <v>0.83679370069008518</v>
      </c>
      <c r="F5805" s="2"/>
      <c r="G5805" s="15">
        <f ca="1">_xlfn.NORM.INV(H5805,Normaal_Mu,Normaal_Sigma)</f>
        <v>3.6110887620401364</v>
      </c>
      <c r="H5805" s="2">
        <f t="shared" ca="1" si="625"/>
        <v>0.24369826201711009</v>
      </c>
      <c r="I5805" s="2"/>
      <c r="J5805" s="15">
        <f ca="1">-LN(K5805) /NegExp_Labda</f>
        <v>1.3441800762507738</v>
      </c>
      <c r="K5805" s="2">
        <f t="shared" ca="1" si="626"/>
        <v>0.76426857376367141</v>
      </c>
      <c r="L5805" s="2"/>
      <c r="M5805" s="17">
        <f t="shared" ref="M5805:M5868" ca="1" si="628">VLOOKUP(N5805,$S$5:$T$105,2,TRUE)</f>
        <v>5</v>
      </c>
      <c r="N5805" s="2">
        <f t="shared" ca="1" si="622"/>
        <v>0.56993126190443266</v>
      </c>
      <c r="O5805" s="2"/>
      <c r="P5805" s="31">
        <f t="shared" ca="1" si="627"/>
        <v>4.2321599561352468</v>
      </c>
    </row>
    <row r="5806" spans="1:16" x14ac:dyDescent="0.25">
      <c r="A5806" s="32">
        <f ca="1">Uniform_A+B5806*(Uniform_B-Uniform_A)</f>
        <v>9.2042919879428116</v>
      </c>
      <c r="B5806" s="2">
        <f t="shared" ca="1" si="623"/>
        <v>0.9204291987942812</v>
      </c>
      <c r="C5806" s="4"/>
      <c r="D5806" s="5">
        <f ca="1">IF(E5806&lt;(Driehoek_C-Driehoek_A)/(Driehoek_B-Driehoek_A),Driehoek_A+SQRT(E5806*(Driehoek_B-Driehoek_A)*(Driehoek_C-Driehoek_A)),Driehoek_B-SQRT((1-E5806)*(Driehoek_B-Driehoek_A)*(Driehoek_B-Driehoek_C)))</f>
        <v>6.6434793728979411</v>
      </c>
      <c r="E5806" s="2">
        <f t="shared" ca="1" si="624"/>
        <v>0.84133744382978615</v>
      </c>
      <c r="F5806" s="2"/>
      <c r="G5806" s="15">
        <f ca="1">_xlfn.NORM.INV(H5806,Normaal_Mu,Normaal_Sigma)</f>
        <v>7.6854050426549065</v>
      </c>
      <c r="H5806" s="2">
        <f t="shared" ca="1" si="625"/>
        <v>0.91031584101401264</v>
      </c>
      <c r="I5806" s="2"/>
      <c r="J5806" s="15">
        <f ca="1">-LN(K5806) /NegExp_Labda</f>
        <v>3.1225838250211888</v>
      </c>
      <c r="K5806" s="2">
        <f t="shared" ca="1" si="626"/>
        <v>0.53552014807927051</v>
      </c>
      <c r="L5806" s="2"/>
      <c r="M5806" s="17">
        <f t="shared" ca="1" si="628"/>
        <v>5</v>
      </c>
      <c r="N5806" s="2">
        <f t="shared" ca="1" si="622"/>
        <v>0.54491894215740033</v>
      </c>
      <c r="O5806" s="2"/>
      <c r="P5806" s="31">
        <f t="shared" ca="1" si="627"/>
        <v>6.3311520457033694</v>
      </c>
    </row>
    <row r="5807" spans="1:16" x14ac:dyDescent="0.25">
      <c r="A5807" s="32">
        <f ca="1">Uniform_A+B5807*(Uniform_B-Uniform_A)</f>
        <v>6.2267179852213994</v>
      </c>
      <c r="B5807" s="2">
        <f t="shared" ca="1" si="623"/>
        <v>0.62267179852213994</v>
      </c>
      <c r="C5807" s="4"/>
      <c r="D5807" s="5">
        <f ca="1">IF(E5807&lt;(Driehoek_C-Driehoek_A)/(Driehoek_B-Driehoek_A),Driehoek_A+SQRT(E5807*(Driehoek_B-Driehoek_A)*(Driehoek_C-Driehoek_A)),Driehoek_B-SQRT((1-E5807)*(Driehoek_B-Driehoek_A)*(Driehoek_B-Driehoek_C)))</f>
        <v>5.6300432083536194</v>
      </c>
      <c r="E5807" s="2">
        <f t="shared" ca="1" si="624"/>
        <v>0.67552546349818376</v>
      </c>
      <c r="F5807" s="2"/>
      <c r="G5807" s="15">
        <f ca="1">_xlfn.NORM.INV(H5807,Normaal_Mu,Normaal_Sigma)</f>
        <v>4.0267871643249871</v>
      </c>
      <c r="H5807" s="2">
        <f t="shared" ca="1" si="625"/>
        <v>0.31326863730083132</v>
      </c>
      <c r="I5807" s="2"/>
      <c r="J5807" s="15">
        <f ca="1">-LN(K5807) /NegExp_Labda</f>
        <v>2.3162073249099557</v>
      </c>
      <c r="K5807" s="2">
        <f t="shared" ca="1" si="626"/>
        <v>0.62924067457448707</v>
      </c>
      <c r="L5807" s="2"/>
      <c r="M5807" s="17">
        <f t="shared" ca="1" si="628"/>
        <v>5</v>
      </c>
      <c r="N5807" s="2">
        <f t="shared" ca="1" si="622"/>
        <v>0.44616014183779062</v>
      </c>
      <c r="O5807" s="2"/>
      <c r="P5807" s="31">
        <f t="shared" ca="1" si="627"/>
        <v>4.6399511365619919</v>
      </c>
    </row>
    <row r="5808" spans="1:16" x14ac:dyDescent="0.25">
      <c r="A5808" s="32">
        <f ca="1">Uniform_A+B5808*(Uniform_B-Uniform_A)</f>
        <v>0.42694575429768289</v>
      </c>
      <c r="B5808" s="2">
        <f t="shared" ca="1" si="623"/>
        <v>4.2694575429768289E-2</v>
      </c>
      <c r="C5808" s="4"/>
      <c r="D5808" s="5">
        <f ca="1">IF(E5808&lt;(Driehoek_C-Driehoek_A)/(Driehoek_B-Driehoek_A),Driehoek_A+SQRT(E5808*(Driehoek_B-Driehoek_A)*(Driehoek_C-Driehoek_A)),Driehoek_B-SQRT((1-E5808)*(Driehoek_B-Driehoek_A)*(Driehoek_B-Driehoek_C)))</f>
        <v>5.764481728093573</v>
      </c>
      <c r="E5808" s="2">
        <f t="shared" ca="1" si="624"/>
        <v>0.70089775749027561</v>
      </c>
      <c r="F5808" s="2"/>
      <c r="G5808" s="15">
        <f ca="1">_xlfn.NORM.INV(H5808,Normaal_Mu,Normaal_Sigma)</f>
        <v>6.1740921219751002</v>
      </c>
      <c r="H5808" s="2">
        <f t="shared" ca="1" si="625"/>
        <v>0.72141361396790471</v>
      </c>
      <c r="I5808" s="2"/>
      <c r="J5808" s="15">
        <f ca="1">-LN(K5808) /NegExp_Labda</f>
        <v>4.3886349626256438</v>
      </c>
      <c r="K5808" s="2">
        <f t="shared" ca="1" si="626"/>
        <v>0.41572678865360557</v>
      </c>
      <c r="L5808" s="2"/>
      <c r="M5808" s="17">
        <f t="shared" ca="1" si="628"/>
        <v>10</v>
      </c>
      <c r="N5808" s="2">
        <f t="shared" ca="1" si="622"/>
        <v>0.97406344539749301</v>
      </c>
      <c r="O5808" s="2"/>
      <c r="P5808" s="31">
        <f t="shared" ca="1" si="627"/>
        <v>5.3508309133983998</v>
      </c>
    </row>
    <row r="5809" spans="1:16" x14ac:dyDescent="0.25">
      <c r="A5809" s="32">
        <f ca="1">Uniform_A+B5809*(Uniform_B-Uniform_A)</f>
        <v>4.0870934162730501</v>
      </c>
      <c r="B5809" s="2">
        <f t="shared" ca="1" si="623"/>
        <v>0.40870934162730499</v>
      </c>
      <c r="C5809" s="4"/>
      <c r="D5809" s="5">
        <f ca="1">IF(E5809&lt;(Driehoek_C-Driehoek_A)/(Driehoek_B-Driehoek_A),Driehoek_A+SQRT(E5809*(Driehoek_B-Driehoek_A)*(Driehoek_C-Driehoek_A)),Driehoek_B-SQRT((1-E5809)*(Driehoek_B-Driehoek_A)*(Driehoek_B-Driehoek_C)))</f>
        <v>2.9801618049322167</v>
      </c>
      <c r="E5809" s="2">
        <f t="shared" ca="1" si="624"/>
        <v>6.862265456057004E-2</v>
      </c>
      <c r="F5809" s="2"/>
      <c r="G5809" s="15">
        <f ca="1">_xlfn.NORM.INV(H5809,Normaal_Mu,Normaal_Sigma)</f>
        <v>5.5647112719894487</v>
      </c>
      <c r="H5809" s="2">
        <f t="shared" ca="1" si="625"/>
        <v>0.61116458556609488</v>
      </c>
      <c r="I5809" s="2"/>
      <c r="J5809" s="15">
        <f ca="1">-LN(K5809) /NegExp_Labda</f>
        <v>1.0495274498587952</v>
      </c>
      <c r="K5809" s="2">
        <f t="shared" ca="1" si="626"/>
        <v>0.81066085793040765</v>
      </c>
      <c r="L5809" s="2"/>
      <c r="M5809" s="17">
        <f t="shared" ca="1" si="628"/>
        <v>5</v>
      </c>
      <c r="N5809" s="2">
        <f t="shared" ca="1" si="622"/>
        <v>0.57343304205009404</v>
      </c>
      <c r="O5809" s="2"/>
      <c r="P5809" s="31">
        <f t="shared" ca="1" si="627"/>
        <v>3.7362987886107022</v>
      </c>
    </row>
    <row r="5810" spans="1:16" x14ac:dyDescent="0.25">
      <c r="A5810" s="32">
        <f ca="1">Uniform_A+B5810*(Uniform_B-Uniform_A)</f>
        <v>9.4132347792534681</v>
      </c>
      <c r="B5810" s="2">
        <f t="shared" ca="1" si="623"/>
        <v>0.94132347792534687</v>
      </c>
      <c r="C5810" s="4"/>
      <c r="D5810" s="5">
        <f ca="1">IF(E5810&lt;(Driehoek_C-Driehoek_A)/(Driehoek_B-Driehoek_A),Driehoek_A+SQRT(E5810*(Driehoek_B-Driehoek_A)*(Driehoek_C-Driehoek_A)),Driehoek_B-SQRT((1-E5810)*(Driehoek_B-Driehoek_A)*(Driehoek_B-Driehoek_C)))</f>
        <v>3.9087975471145882</v>
      </c>
      <c r="E5810" s="2">
        <f t="shared" ca="1" si="624"/>
        <v>0.26025057684790487</v>
      </c>
      <c r="F5810" s="2"/>
      <c r="G5810" s="15">
        <f ca="1">_xlfn.NORM.INV(H5810,Normaal_Mu,Normaal_Sigma)</f>
        <v>5.0705451602428067</v>
      </c>
      <c r="H5810" s="2">
        <f t="shared" ca="1" si="625"/>
        <v>0.51406880619308826</v>
      </c>
      <c r="I5810" s="2"/>
      <c r="J5810" s="15">
        <f ca="1">-LN(K5810) /NegExp_Labda</f>
        <v>5.0815081120247259</v>
      </c>
      <c r="K5810" s="2">
        <f t="shared" ca="1" si="626"/>
        <v>0.36193102557194268</v>
      </c>
      <c r="L5810" s="2"/>
      <c r="M5810" s="17">
        <f t="shared" ca="1" si="628"/>
        <v>8</v>
      </c>
      <c r="N5810" s="2">
        <f t="shared" ca="1" si="622"/>
        <v>0.90635239132566003</v>
      </c>
      <c r="O5810" s="2"/>
      <c r="P5810" s="31">
        <f t="shared" ca="1" si="627"/>
        <v>6.2948171197271172</v>
      </c>
    </row>
    <row r="5811" spans="1:16" x14ac:dyDescent="0.25">
      <c r="A5811" s="32">
        <f ca="1">Uniform_A+B5811*(Uniform_B-Uniform_A)</f>
        <v>5.5457343211863677</v>
      </c>
      <c r="B5811" s="2">
        <f t="shared" ca="1" si="623"/>
        <v>0.55457343211863674</v>
      </c>
      <c r="C5811" s="4"/>
      <c r="D5811" s="5">
        <f ca="1">IF(E5811&lt;(Driehoek_C-Driehoek_A)/(Driehoek_B-Driehoek_A),Driehoek_A+SQRT(E5811*(Driehoek_B-Driehoek_A)*(Driehoek_C-Driehoek_A)),Driehoek_B-SQRT((1-E5811)*(Driehoek_B-Driehoek_A)*(Driehoek_B-Driehoek_C)))</f>
        <v>7.4187194164228139</v>
      </c>
      <c r="E5811" s="2">
        <f t="shared" ca="1" si="624"/>
        <v>0.92855862045719406</v>
      </c>
      <c r="F5811" s="2"/>
      <c r="G5811" s="15">
        <f ca="1">_xlfn.NORM.INV(H5811,Normaal_Mu,Normaal_Sigma)</f>
        <v>5.0321642968454423</v>
      </c>
      <c r="H5811" s="2">
        <f t="shared" ca="1" si="625"/>
        <v>0.50641557241519497</v>
      </c>
      <c r="I5811" s="2"/>
      <c r="J5811" s="15">
        <f ca="1">-LN(K5811) /NegExp_Labda</f>
        <v>1.9105836953323314</v>
      </c>
      <c r="K5811" s="2">
        <f t="shared" ca="1" si="626"/>
        <v>0.68241538402035462</v>
      </c>
      <c r="L5811" s="2"/>
      <c r="M5811" s="17">
        <f t="shared" ca="1" si="628"/>
        <v>4</v>
      </c>
      <c r="N5811" s="2">
        <f t="shared" ca="1" si="622"/>
        <v>0.28255526936001385</v>
      </c>
      <c r="O5811" s="2"/>
      <c r="P5811" s="31">
        <f t="shared" ca="1" si="627"/>
        <v>4.7814403459573906</v>
      </c>
    </row>
    <row r="5812" spans="1:16" x14ac:dyDescent="0.25">
      <c r="A5812" s="32">
        <f ca="1">Uniform_A+B5812*(Uniform_B-Uniform_A)</f>
        <v>8.718314116442146</v>
      </c>
      <c r="B5812" s="2">
        <f t="shared" ca="1" si="623"/>
        <v>0.87183141164421463</v>
      </c>
      <c r="C5812" s="4"/>
      <c r="D5812" s="5">
        <f ca="1">IF(E5812&lt;(Driehoek_C-Driehoek_A)/(Driehoek_B-Driehoek_A),Driehoek_A+SQRT(E5812*(Driehoek_B-Driehoek_A)*(Driehoek_C-Driehoek_A)),Driehoek_B-SQRT((1-E5812)*(Driehoek_B-Driehoek_A)*(Driehoek_B-Driehoek_C)))</f>
        <v>8.4624273440043574</v>
      </c>
      <c r="E5812" s="2">
        <f t="shared" ca="1" si="624"/>
        <v>0.99174330398645116</v>
      </c>
      <c r="F5812" s="2"/>
      <c r="G5812" s="15">
        <f ca="1">_xlfn.NORM.INV(H5812,Normaal_Mu,Normaal_Sigma)</f>
        <v>5.8040147682628742</v>
      </c>
      <c r="H5812" s="2">
        <f t="shared" ca="1" si="625"/>
        <v>0.6561607040336741</v>
      </c>
      <c r="I5812" s="2"/>
      <c r="J5812" s="15">
        <f ca="1">-LN(K5812) /NegExp_Labda</f>
        <v>5.2101848927932748</v>
      </c>
      <c r="K5812" s="2">
        <f t="shared" ca="1" si="626"/>
        <v>0.35273543514404038</v>
      </c>
      <c r="L5812" s="2"/>
      <c r="M5812" s="17">
        <f t="shared" ca="1" si="628"/>
        <v>4</v>
      </c>
      <c r="N5812" s="2">
        <f t="shared" ca="1" si="622"/>
        <v>0.33952289650596834</v>
      </c>
      <c r="O5812" s="2"/>
      <c r="P5812" s="31">
        <f t="shared" ca="1" si="627"/>
        <v>6.4389882243005303</v>
      </c>
    </row>
    <row r="5813" spans="1:16" x14ac:dyDescent="0.25">
      <c r="A5813" s="32">
        <f ca="1">Uniform_A+B5813*(Uniform_B-Uniform_A)</f>
        <v>1.6647432612990753</v>
      </c>
      <c r="B5813" s="2">
        <f t="shared" ca="1" si="623"/>
        <v>0.16647432612990753</v>
      </c>
      <c r="C5813" s="4"/>
      <c r="D5813" s="5">
        <f ca="1">IF(E5813&lt;(Driehoek_C-Driehoek_A)/(Driehoek_B-Driehoek_A),Driehoek_A+SQRT(E5813*(Driehoek_B-Driehoek_A)*(Driehoek_C-Driehoek_A)),Driehoek_B-SQRT((1-E5813)*(Driehoek_B-Driehoek_A)*(Driehoek_B-Driehoek_C)))</f>
        <v>7.5481394137846802</v>
      </c>
      <c r="E5813" s="2">
        <f t="shared" ca="1" si="624"/>
        <v>0.93977430966270026</v>
      </c>
      <c r="F5813" s="2"/>
      <c r="G5813" s="15">
        <f ca="1">_xlfn.NORM.INV(H5813,Normaal_Mu,Normaal_Sigma)</f>
        <v>6.7659338915653651</v>
      </c>
      <c r="H5813" s="2">
        <f t="shared" ca="1" si="625"/>
        <v>0.81137293456271276</v>
      </c>
      <c r="I5813" s="2"/>
      <c r="J5813" s="15">
        <f ca="1">-LN(K5813) /NegExp_Labda</f>
        <v>3.9774836893300152</v>
      </c>
      <c r="K5813" s="2">
        <f t="shared" ca="1" si="626"/>
        <v>0.45135697312790379</v>
      </c>
      <c r="L5813" s="2"/>
      <c r="M5813" s="17">
        <f t="shared" ca="1" si="628"/>
        <v>6</v>
      </c>
      <c r="N5813" s="2">
        <f t="shared" ca="1" si="622"/>
        <v>0.68824684575253614</v>
      </c>
      <c r="O5813" s="2"/>
      <c r="P5813" s="31">
        <f t="shared" ca="1" si="627"/>
        <v>5.1912600511958269</v>
      </c>
    </row>
    <row r="5814" spans="1:16" x14ac:dyDescent="0.25">
      <c r="A5814" s="32">
        <f ca="1">Uniform_A+B5814*(Uniform_B-Uniform_A)</f>
        <v>7.9347491677588575</v>
      </c>
      <c r="B5814" s="2">
        <f t="shared" ca="1" si="623"/>
        <v>0.79347491677588577</v>
      </c>
      <c r="C5814" s="4"/>
      <c r="D5814" s="5">
        <f ca="1">IF(E5814&lt;(Driehoek_C-Driehoek_A)/(Driehoek_B-Driehoek_A),Driehoek_A+SQRT(E5814*(Driehoek_B-Driehoek_A)*(Driehoek_C-Driehoek_A)),Driehoek_B-SQRT((1-E5814)*(Driehoek_B-Driehoek_A)*(Driehoek_B-Driehoek_C)))</f>
        <v>4.2652950259150506</v>
      </c>
      <c r="E5814" s="2">
        <f t="shared" ca="1" si="624"/>
        <v>0.35950196595357831</v>
      </c>
      <c r="F5814" s="2"/>
      <c r="G5814" s="15">
        <f ca="1">_xlfn.NORM.INV(H5814,Normaal_Mu,Normaal_Sigma)</f>
        <v>7.1300482471921729</v>
      </c>
      <c r="H5814" s="2">
        <f t="shared" ca="1" si="625"/>
        <v>0.85656749336422955</v>
      </c>
      <c r="I5814" s="2"/>
      <c r="J5814" s="15">
        <f ca="1">-LN(K5814) /NegExp_Labda</f>
        <v>4.4220140907552112</v>
      </c>
      <c r="K5814" s="2">
        <f t="shared" ca="1" si="626"/>
        <v>0.41296071229912656</v>
      </c>
      <c r="L5814" s="2"/>
      <c r="M5814" s="17">
        <f t="shared" ca="1" si="628"/>
        <v>9</v>
      </c>
      <c r="N5814" s="2">
        <f t="shared" ca="1" si="622"/>
        <v>0.93241039881691956</v>
      </c>
      <c r="O5814" s="2"/>
      <c r="P5814" s="31">
        <f t="shared" ca="1" si="627"/>
        <v>6.5504213063242585</v>
      </c>
    </row>
    <row r="5815" spans="1:16" x14ac:dyDescent="0.25">
      <c r="A5815" s="32">
        <f ca="1">Uniform_A+B5815*(Uniform_B-Uniform_A)</f>
        <v>0.74204884766221668</v>
      </c>
      <c r="B5815" s="2">
        <f t="shared" ca="1" si="623"/>
        <v>7.4204884766221668E-2</v>
      </c>
      <c r="C5815" s="4"/>
      <c r="D5815" s="5">
        <f ca="1">IF(E5815&lt;(Driehoek_C-Driehoek_A)/(Driehoek_B-Driehoek_A),Driehoek_A+SQRT(E5815*(Driehoek_B-Driehoek_A)*(Driehoek_C-Driehoek_A)),Driehoek_B-SQRT((1-E5815)*(Driehoek_B-Driehoek_A)*(Driehoek_B-Driehoek_C)))</f>
        <v>6.2709101008236008</v>
      </c>
      <c r="E5815" s="2">
        <f t="shared" ca="1" si="624"/>
        <v>0.78720195206323862</v>
      </c>
      <c r="F5815" s="2"/>
      <c r="G5815" s="15">
        <f ca="1">_xlfn.NORM.INV(H5815,Normaal_Mu,Normaal_Sigma)</f>
        <v>4.5288594008908882</v>
      </c>
      <c r="H5815" s="2">
        <f t="shared" ca="1" si="625"/>
        <v>0.40688306120766515</v>
      </c>
      <c r="I5815" s="2"/>
      <c r="J5815" s="15">
        <f ca="1">-LN(K5815) /NegExp_Labda</f>
        <v>4.6062922620578961</v>
      </c>
      <c r="K5815" s="2">
        <f t="shared" ca="1" si="626"/>
        <v>0.39801783927166234</v>
      </c>
      <c r="L5815" s="2"/>
      <c r="M5815" s="17">
        <f t="shared" ca="1" si="628"/>
        <v>3</v>
      </c>
      <c r="N5815" s="2">
        <f t="shared" ca="1" si="622"/>
        <v>0.17269423087038382</v>
      </c>
      <c r="O5815" s="2"/>
      <c r="P5815" s="31">
        <f t="shared" ca="1" si="627"/>
        <v>3.8296221222869198</v>
      </c>
    </row>
    <row r="5816" spans="1:16" x14ac:dyDescent="0.25">
      <c r="A5816" s="32">
        <f ca="1">Uniform_A+B5816*(Uniform_B-Uniform_A)</f>
        <v>0.81672217857725604</v>
      </c>
      <c r="B5816" s="2">
        <f t="shared" ca="1" si="623"/>
        <v>8.1672217857725604E-2</v>
      </c>
      <c r="C5816" s="4"/>
      <c r="D5816" s="5">
        <f ca="1">IF(E5816&lt;(Driehoek_C-Driehoek_A)/(Driehoek_B-Driehoek_A),Driehoek_A+SQRT(E5816*(Driehoek_B-Driehoek_A)*(Driehoek_C-Driehoek_A)),Driehoek_B-SQRT((1-E5816)*(Driehoek_B-Driehoek_A)*(Driehoek_B-Driehoek_C)))</f>
        <v>5.5672614963184905</v>
      </c>
      <c r="E5816" s="2">
        <f t="shared" ca="1" si="624"/>
        <v>0.66332303900978384</v>
      </c>
      <c r="F5816" s="2"/>
      <c r="G5816" s="15">
        <f ca="1">_xlfn.NORM.INV(H5816,Normaal_Mu,Normaal_Sigma)</f>
        <v>4.4924618805588317</v>
      </c>
      <c r="H5816" s="2">
        <f t="shared" ca="1" si="625"/>
        <v>0.39983698894206299</v>
      </c>
      <c r="I5816" s="2"/>
      <c r="J5816" s="15">
        <f ca="1">-LN(K5816) /NegExp_Labda</f>
        <v>2.0912347677573924</v>
      </c>
      <c r="K5816" s="2">
        <f t="shared" ca="1" si="626"/>
        <v>0.65819966360816395</v>
      </c>
      <c r="L5816" s="2"/>
      <c r="M5816" s="17">
        <f t="shared" ca="1" si="628"/>
        <v>0</v>
      </c>
      <c r="N5816" s="2">
        <f t="shared" ca="1" si="622"/>
        <v>3.6252979172546329E-3</v>
      </c>
      <c r="O5816" s="2"/>
      <c r="P5816" s="31">
        <f t="shared" ca="1" si="627"/>
        <v>2.5935360646423939</v>
      </c>
    </row>
    <row r="5817" spans="1:16" x14ac:dyDescent="0.25">
      <c r="A5817" s="32">
        <f ca="1">Uniform_A+B5817*(Uniform_B-Uniform_A)</f>
        <v>2.6904570206066527</v>
      </c>
      <c r="B5817" s="2">
        <f t="shared" ca="1" si="623"/>
        <v>0.26904570206066525</v>
      </c>
      <c r="C5817" s="4"/>
      <c r="D5817" s="5">
        <f ca="1">IF(E5817&lt;(Driehoek_C-Driehoek_A)/(Driehoek_B-Driehoek_A),Driehoek_A+SQRT(E5817*(Driehoek_B-Driehoek_A)*(Driehoek_C-Driehoek_A)),Driehoek_B-SQRT((1-E5817)*(Driehoek_B-Driehoek_A)*(Driehoek_B-Driehoek_C)))</f>
        <v>6.2013395288651303</v>
      </c>
      <c r="E5817" s="2">
        <f t="shared" ca="1" si="624"/>
        <v>0.77621427335163284</v>
      </c>
      <c r="F5817" s="2"/>
      <c r="G5817" s="15">
        <f ca="1">_xlfn.NORM.INV(H5817,Normaal_Mu,Normaal_Sigma)</f>
        <v>3.5653638916568764</v>
      </c>
      <c r="H5817" s="2">
        <f t="shared" ca="1" si="625"/>
        <v>0.2365889348614042</v>
      </c>
      <c r="I5817" s="2"/>
      <c r="J5817" s="15">
        <f ca="1">-LN(K5817) /NegExp_Labda</f>
        <v>1.428419628105948</v>
      </c>
      <c r="K5817" s="2">
        <f t="shared" ca="1" si="626"/>
        <v>0.75150010834219838</v>
      </c>
      <c r="L5817" s="2"/>
      <c r="M5817" s="17">
        <f t="shared" ca="1" si="628"/>
        <v>6</v>
      </c>
      <c r="N5817" s="2">
        <f t="shared" ca="1" si="622"/>
        <v>0.66977978813192762</v>
      </c>
      <c r="O5817" s="2"/>
      <c r="P5817" s="31">
        <f t="shared" ca="1" si="627"/>
        <v>3.9771160138469215</v>
      </c>
    </row>
    <row r="5818" spans="1:16" x14ac:dyDescent="0.25">
      <c r="A5818" s="32">
        <f ca="1">Uniform_A+B5818*(Uniform_B-Uniform_A)</f>
        <v>2.6570237769339808</v>
      </c>
      <c r="B5818" s="2">
        <f t="shared" ca="1" si="623"/>
        <v>0.26570237769339811</v>
      </c>
      <c r="C5818" s="4"/>
      <c r="D5818" s="5">
        <f ca="1">IF(E5818&lt;(Driehoek_C-Driehoek_A)/(Driehoek_B-Driehoek_A),Driehoek_A+SQRT(E5818*(Driehoek_B-Driehoek_A)*(Driehoek_C-Driehoek_A)),Driehoek_B-SQRT((1-E5818)*(Driehoek_B-Driehoek_A)*(Driehoek_B-Driehoek_C)))</f>
        <v>8.5524073648633578</v>
      </c>
      <c r="E5818" s="2">
        <f t="shared" ca="1" si="624"/>
        <v>0.99427602379918389</v>
      </c>
      <c r="F5818" s="2"/>
      <c r="G5818" s="15">
        <f ca="1">_xlfn.NORM.INV(H5818,Normaal_Mu,Normaal_Sigma)</f>
        <v>7.5309176698005098</v>
      </c>
      <c r="H5818" s="2">
        <f t="shared" ca="1" si="625"/>
        <v>0.89714655200400528</v>
      </c>
      <c r="I5818" s="2"/>
      <c r="J5818" s="15">
        <f ca="1">-LN(K5818) /NegExp_Labda</f>
        <v>10.058248696142234</v>
      </c>
      <c r="K5818" s="2">
        <f t="shared" ca="1" si="626"/>
        <v>0.13376781053024567</v>
      </c>
      <c r="L5818" s="2"/>
      <c r="M5818" s="17">
        <f t="shared" ca="1" si="628"/>
        <v>3</v>
      </c>
      <c r="N5818" s="2">
        <f t="shared" ca="1" si="622"/>
        <v>0.20960893217425369</v>
      </c>
      <c r="O5818" s="2"/>
      <c r="P5818" s="31">
        <f t="shared" ca="1" si="627"/>
        <v>6.3597195015480166</v>
      </c>
    </row>
    <row r="5819" spans="1:16" x14ac:dyDescent="0.25">
      <c r="A5819" s="32">
        <f ca="1">Uniform_A+B5819*(Uniform_B-Uniform_A)</f>
        <v>3.9346626362470074</v>
      </c>
      <c r="B5819" s="2">
        <f t="shared" ca="1" si="623"/>
        <v>0.39346626362470072</v>
      </c>
      <c r="C5819" s="4"/>
      <c r="D5819" s="5">
        <f ca="1">IF(E5819&lt;(Driehoek_C-Driehoek_A)/(Driehoek_B-Driehoek_A),Driehoek_A+SQRT(E5819*(Driehoek_B-Driehoek_A)*(Driehoek_C-Driehoek_A)),Driehoek_B-SQRT((1-E5819)*(Driehoek_B-Driehoek_A)*(Driehoek_B-Driehoek_C)))</f>
        <v>6.4803580820394346</v>
      </c>
      <c r="E5819" s="2">
        <f t="shared" ca="1" si="624"/>
        <v>0.81861156015017156</v>
      </c>
      <c r="F5819" s="2"/>
      <c r="G5819" s="15">
        <f ca="1">_xlfn.NORM.INV(H5819,Normaal_Mu,Normaal_Sigma)</f>
        <v>4.759970213333121</v>
      </c>
      <c r="H5819" s="2">
        <f t="shared" ca="1" si="625"/>
        <v>0.45223567503002471</v>
      </c>
      <c r="I5819" s="2"/>
      <c r="J5819" s="15">
        <f ca="1">-LN(K5819) /NegExp_Labda</f>
        <v>14.061656298940836</v>
      </c>
      <c r="K5819" s="2">
        <f t="shared" ca="1" si="626"/>
        <v>6.0064802387714278E-2</v>
      </c>
      <c r="L5819" s="2"/>
      <c r="M5819" s="17">
        <f t="shared" ca="1" si="628"/>
        <v>4</v>
      </c>
      <c r="N5819" s="2">
        <f t="shared" ca="1" si="622"/>
        <v>0.27180446199213815</v>
      </c>
      <c r="O5819" s="2"/>
      <c r="P5819" s="31">
        <f t="shared" ca="1" si="627"/>
        <v>6.6473294461120798</v>
      </c>
    </row>
    <row r="5820" spans="1:16" x14ac:dyDescent="0.25">
      <c r="A5820" s="32">
        <f ca="1">Uniform_A+B5820*(Uniform_B-Uniform_A)</f>
        <v>7.4218726006154148</v>
      </c>
      <c r="B5820" s="2">
        <f t="shared" ca="1" si="623"/>
        <v>0.74218726006154145</v>
      </c>
      <c r="C5820" s="4"/>
      <c r="D5820" s="5">
        <f ca="1">IF(E5820&lt;(Driehoek_C-Driehoek_A)/(Driehoek_B-Driehoek_A),Driehoek_A+SQRT(E5820*(Driehoek_B-Driehoek_A)*(Driehoek_C-Driehoek_A)),Driehoek_B-SQRT((1-E5820)*(Driehoek_B-Driehoek_A)*(Driehoek_B-Driehoek_C)))</f>
        <v>3.1773948712749336</v>
      </c>
      <c r="E5820" s="2">
        <f t="shared" ca="1" si="624"/>
        <v>9.9018477350322653E-2</v>
      </c>
      <c r="F5820" s="2"/>
      <c r="G5820" s="15">
        <f ca="1">_xlfn.NORM.INV(H5820,Normaal_Mu,Normaal_Sigma)</f>
        <v>6.7601515681542308</v>
      </c>
      <c r="H5820" s="2">
        <f t="shared" ca="1" si="625"/>
        <v>0.81059087171493127</v>
      </c>
      <c r="I5820" s="2"/>
      <c r="J5820" s="15">
        <f ca="1">-LN(K5820) /NegExp_Labda</f>
        <v>4.3762814460629746</v>
      </c>
      <c r="K5820" s="2">
        <f t="shared" ca="1" si="626"/>
        <v>0.41675519612917067</v>
      </c>
      <c r="L5820" s="2"/>
      <c r="M5820" s="17">
        <f t="shared" ca="1" si="628"/>
        <v>4</v>
      </c>
      <c r="N5820" s="2">
        <f t="shared" ca="1" si="622"/>
        <v>0.34018427209972257</v>
      </c>
      <c r="O5820" s="2"/>
      <c r="P5820" s="31">
        <f t="shared" ca="1" si="627"/>
        <v>5.1471400972215111</v>
      </c>
    </row>
    <row r="5821" spans="1:16" x14ac:dyDescent="0.25">
      <c r="A5821" s="32">
        <f ca="1">Uniform_A+B5821*(Uniform_B-Uniform_A)</f>
        <v>5.5617221070169354</v>
      </c>
      <c r="B5821" s="2">
        <f t="shared" ca="1" si="623"/>
        <v>0.55617221070169354</v>
      </c>
      <c r="C5821" s="4"/>
      <c r="D5821" s="5">
        <f ca="1">IF(E5821&lt;(Driehoek_C-Driehoek_A)/(Driehoek_B-Driehoek_A),Driehoek_A+SQRT(E5821*(Driehoek_B-Driehoek_A)*(Driehoek_C-Driehoek_A)),Driehoek_B-SQRT((1-E5821)*(Driehoek_B-Driehoek_A)*(Driehoek_B-Driehoek_C)))</f>
        <v>4.6904809719798282</v>
      </c>
      <c r="E5821" s="2">
        <f t="shared" ca="1" si="624"/>
        <v>0.46937273563234483</v>
      </c>
      <c r="F5821" s="2"/>
      <c r="G5821" s="15">
        <f ca="1">_xlfn.NORM.INV(H5821,Normaal_Mu,Normaal_Sigma)</f>
        <v>6.6513754979140183</v>
      </c>
      <c r="H5821" s="2">
        <f t="shared" ca="1" si="625"/>
        <v>0.795509378188201</v>
      </c>
      <c r="I5821" s="2"/>
      <c r="J5821" s="15">
        <f ca="1">-LN(K5821) /NegExp_Labda</f>
        <v>4.3068678910032041</v>
      </c>
      <c r="K5821" s="2">
        <f t="shared" ca="1" si="626"/>
        <v>0.42258123511699031</v>
      </c>
      <c r="L5821" s="2"/>
      <c r="M5821" s="17">
        <f t="shared" ca="1" si="628"/>
        <v>6</v>
      </c>
      <c r="N5821" s="2">
        <f t="shared" ca="1" si="622"/>
        <v>0.65319043090987705</v>
      </c>
      <c r="O5821" s="2"/>
      <c r="P5821" s="31">
        <f t="shared" ca="1" si="627"/>
        <v>5.4420892935827974</v>
      </c>
    </row>
    <row r="5822" spans="1:16" x14ac:dyDescent="0.25">
      <c r="A5822" s="32">
        <f ca="1">Uniform_A+B5822*(Uniform_B-Uniform_A)</f>
        <v>7.3120716758551962</v>
      </c>
      <c r="B5822" s="2">
        <f t="shared" ca="1" si="623"/>
        <v>0.73120716758551962</v>
      </c>
      <c r="C5822" s="4"/>
      <c r="D5822" s="5">
        <f ca="1">IF(E5822&lt;(Driehoek_C-Driehoek_A)/(Driehoek_B-Driehoek_A),Driehoek_A+SQRT(E5822*(Driehoek_B-Driehoek_A)*(Driehoek_C-Driehoek_A)),Driehoek_B-SQRT((1-E5822)*(Driehoek_B-Driehoek_A)*(Driehoek_B-Driehoek_C)))</f>
        <v>2.2089072191363064</v>
      </c>
      <c r="E5822" s="2">
        <f t="shared" ca="1" si="624"/>
        <v>3.1173018719474754E-3</v>
      </c>
      <c r="F5822" s="2"/>
      <c r="G5822" s="15">
        <f ca="1">_xlfn.NORM.INV(H5822,Normaal_Mu,Normaal_Sigma)</f>
        <v>6.2587504636073374</v>
      </c>
      <c r="H5822" s="2">
        <f t="shared" ca="1" si="625"/>
        <v>0.73544828538949591</v>
      </c>
      <c r="I5822" s="2"/>
      <c r="J5822" s="15">
        <f ca="1">-LN(K5822) /NegExp_Labda</f>
        <v>3.0979752256317141</v>
      </c>
      <c r="K5822" s="2">
        <f t="shared" ca="1" si="626"/>
        <v>0.53816232493072691</v>
      </c>
      <c r="L5822" s="2"/>
      <c r="M5822" s="17">
        <f t="shared" ca="1" si="628"/>
        <v>4</v>
      </c>
      <c r="N5822" s="2">
        <f t="shared" ca="1" si="622"/>
        <v>0.31798513413510265</v>
      </c>
      <c r="O5822" s="2"/>
      <c r="P5822" s="31">
        <f t="shared" ca="1" si="627"/>
        <v>4.5755409168461103</v>
      </c>
    </row>
    <row r="5823" spans="1:16" x14ac:dyDescent="0.25">
      <c r="A5823" s="32">
        <f ca="1">Uniform_A+B5823*(Uniform_B-Uniform_A)</f>
        <v>6.7976814404063246</v>
      </c>
      <c r="B5823" s="2">
        <f t="shared" ca="1" si="623"/>
        <v>0.67976814404063246</v>
      </c>
      <c r="C5823" s="4"/>
      <c r="D5823" s="5">
        <f ca="1">IF(E5823&lt;(Driehoek_C-Driehoek_A)/(Driehoek_B-Driehoek_A),Driehoek_A+SQRT(E5823*(Driehoek_B-Driehoek_A)*(Driehoek_C-Driehoek_A)),Driehoek_B-SQRT((1-E5823)*(Driehoek_B-Driehoek_A)*(Driehoek_B-Driehoek_C)))</f>
        <v>3.9458873019692282</v>
      </c>
      <c r="E5823" s="2">
        <f t="shared" ca="1" si="624"/>
        <v>0.2704626708546487</v>
      </c>
      <c r="F5823" s="2"/>
      <c r="G5823" s="15">
        <f ca="1">_xlfn.NORM.INV(H5823,Normaal_Mu,Normaal_Sigma)</f>
        <v>5.8371653730978252</v>
      </c>
      <c r="H5823" s="2">
        <f t="shared" ca="1" si="625"/>
        <v>0.66223942751188736</v>
      </c>
      <c r="I5823" s="2"/>
      <c r="J5823" s="15">
        <f ca="1">-LN(K5823) /NegExp_Labda</f>
        <v>0.17058177710720249</v>
      </c>
      <c r="K5823" s="2">
        <f t="shared" ca="1" si="626"/>
        <v>0.96645904534548321</v>
      </c>
      <c r="L5823" s="2"/>
      <c r="M5823" s="17">
        <f t="shared" ca="1" si="628"/>
        <v>6</v>
      </c>
      <c r="N5823" s="2">
        <f t="shared" ca="1" si="622"/>
        <v>0.67393699986916178</v>
      </c>
      <c r="O5823" s="2"/>
      <c r="P5823" s="31">
        <f t="shared" ca="1" si="627"/>
        <v>4.5502631785161158</v>
      </c>
    </row>
    <row r="5824" spans="1:16" x14ac:dyDescent="0.25">
      <c r="A5824" s="32">
        <f ca="1">Uniform_A+B5824*(Uniform_B-Uniform_A)</f>
        <v>5.0136356500835273</v>
      </c>
      <c r="B5824" s="2">
        <f t="shared" ca="1" si="623"/>
        <v>0.50136356500835277</v>
      </c>
      <c r="C5824" s="4"/>
      <c r="D5824" s="5">
        <f ca="1">IF(E5824&lt;(Driehoek_C-Driehoek_A)/(Driehoek_B-Driehoek_A),Driehoek_A+SQRT(E5824*(Driehoek_B-Driehoek_A)*(Driehoek_C-Driehoek_A)),Driehoek_B-SQRT((1-E5824)*(Driehoek_B-Driehoek_A)*(Driehoek_B-Driehoek_C)))</f>
        <v>8.8017715272058936</v>
      </c>
      <c r="E5824" s="2">
        <f t="shared" ca="1" si="624"/>
        <v>0.9988772992163919</v>
      </c>
      <c r="F5824" s="2"/>
      <c r="G5824" s="15">
        <f ca="1">_xlfn.NORM.INV(H5824,Normaal_Mu,Normaal_Sigma)</f>
        <v>5.809127440965077</v>
      </c>
      <c r="H5824" s="2">
        <f t="shared" ca="1" si="625"/>
        <v>0.65710088466712324</v>
      </c>
      <c r="I5824" s="2"/>
      <c r="J5824" s="15">
        <f ca="1">-LN(K5824) /NegExp_Labda</f>
        <v>4.2338986945895707</v>
      </c>
      <c r="K5824" s="2">
        <f t="shared" ca="1" si="626"/>
        <v>0.42879353816460108</v>
      </c>
      <c r="L5824" s="2"/>
      <c r="M5824" s="17">
        <f t="shared" ca="1" si="628"/>
        <v>6</v>
      </c>
      <c r="N5824" s="2">
        <f t="shared" ca="1" si="622"/>
        <v>0.7083296922640443</v>
      </c>
      <c r="O5824" s="2"/>
      <c r="P5824" s="31">
        <f t="shared" ca="1" si="627"/>
        <v>5.9716866625688132</v>
      </c>
    </row>
    <row r="5825" spans="1:16" x14ac:dyDescent="0.25">
      <c r="A5825" s="32">
        <f ca="1">Uniform_A+B5825*(Uniform_B-Uniform_A)</f>
        <v>9.6842864958401336</v>
      </c>
      <c r="B5825" s="2">
        <f t="shared" ca="1" si="623"/>
        <v>0.96842864958401342</v>
      </c>
      <c r="C5825" s="4"/>
      <c r="D5825" s="5">
        <f ca="1">IF(E5825&lt;(Driehoek_C-Driehoek_A)/(Driehoek_B-Driehoek_A),Driehoek_A+SQRT(E5825*(Driehoek_B-Driehoek_A)*(Driehoek_C-Driehoek_A)),Driehoek_B-SQRT((1-E5825)*(Driehoek_B-Driehoek_A)*(Driehoek_B-Driehoek_C)))</f>
        <v>4.2382069820888661</v>
      </c>
      <c r="E5825" s="2">
        <f t="shared" ca="1" si="624"/>
        <v>0.35215220727350782</v>
      </c>
      <c r="F5825" s="2"/>
      <c r="G5825" s="15">
        <f ca="1">_xlfn.NORM.INV(H5825,Normaal_Mu,Normaal_Sigma)</f>
        <v>9.1387912747173417</v>
      </c>
      <c r="H5825" s="2">
        <f t="shared" ca="1" si="625"/>
        <v>0.98074551221455286</v>
      </c>
      <c r="I5825" s="2"/>
      <c r="J5825" s="15">
        <f ca="1">-LN(K5825) /NegExp_Labda</f>
        <v>5.011631372054361</v>
      </c>
      <c r="K5825" s="2">
        <f t="shared" ca="1" si="626"/>
        <v>0.36702464726923001</v>
      </c>
      <c r="L5825" s="2"/>
      <c r="M5825" s="17">
        <f t="shared" ca="1" si="628"/>
        <v>4</v>
      </c>
      <c r="N5825" s="2">
        <f t="shared" ca="1" si="622"/>
        <v>0.31607916389600466</v>
      </c>
      <c r="O5825" s="2"/>
      <c r="P5825" s="31">
        <f t="shared" ca="1" si="627"/>
        <v>6.4145832249401398</v>
      </c>
    </row>
    <row r="5826" spans="1:16" x14ac:dyDescent="0.25">
      <c r="A5826" s="32">
        <f ca="1">Uniform_A+B5826*(Uniform_B-Uniform_A)</f>
        <v>6.8068496087333656</v>
      </c>
      <c r="B5826" s="2">
        <f t="shared" ca="1" si="623"/>
        <v>0.68068496087333652</v>
      </c>
      <c r="C5826" s="4"/>
      <c r="D5826" s="5">
        <f ca="1">IF(E5826&lt;(Driehoek_C-Driehoek_A)/(Driehoek_B-Driehoek_A),Driehoek_A+SQRT(E5826*(Driehoek_B-Driehoek_A)*(Driehoek_C-Driehoek_A)),Driehoek_B-SQRT((1-E5826)*(Driehoek_B-Driehoek_A)*(Driehoek_B-Driehoek_C)))</f>
        <v>4.1472571025892764</v>
      </c>
      <c r="E5826" s="2">
        <f t="shared" ca="1" si="624"/>
        <v>0.32716818204656506</v>
      </c>
      <c r="F5826" s="2"/>
      <c r="G5826" s="15">
        <f ca="1">_xlfn.NORM.INV(H5826,Normaal_Mu,Normaal_Sigma)</f>
        <v>1.3682740651105458</v>
      </c>
      <c r="H5826" s="2">
        <f t="shared" ca="1" si="625"/>
        <v>3.4695697633886247E-2</v>
      </c>
      <c r="I5826" s="2"/>
      <c r="J5826" s="15">
        <f ca="1">-LN(K5826) /NegExp_Labda</f>
        <v>1.2185891441254808</v>
      </c>
      <c r="K5826" s="2">
        <f t="shared" ca="1" si="626"/>
        <v>0.7837087430829458</v>
      </c>
      <c r="L5826" s="2"/>
      <c r="M5826" s="17">
        <f t="shared" ca="1" si="628"/>
        <v>7</v>
      </c>
      <c r="N5826" s="2">
        <f t="shared" ca="1" si="622"/>
        <v>0.79358301389571184</v>
      </c>
      <c r="O5826" s="2"/>
      <c r="P5826" s="31">
        <f t="shared" ca="1" si="627"/>
        <v>4.1081939841117334</v>
      </c>
    </row>
    <row r="5827" spans="1:16" x14ac:dyDescent="0.25">
      <c r="A5827" s="32">
        <f ca="1">Uniform_A+B5827*(Uniform_B-Uniform_A)</f>
        <v>7.4934845650692665</v>
      </c>
      <c r="B5827" s="2">
        <f t="shared" ca="1" si="623"/>
        <v>0.74934845650692661</v>
      </c>
      <c r="C5827" s="4"/>
      <c r="D5827" s="5">
        <f ca="1">IF(E5827&lt;(Driehoek_C-Driehoek_A)/(Driehoek_B-Driehoek_A),Driehoek_A+SQRT(E5827*(Driehoek_B-Driehoek_A)*(Driehoek_C-Driehoek_A)),Driehoek_B-SQRT((1-E5827)*(Driehoek_B-Driehoek_A)*(Driehoek_B-Driehoek_C)))</f>
        <v>6.2822231452757427</v>
      </c>
      <c r="E5827" s="2">
        <f t="shared" ca="1" si="624"/>
        <v>0.7889625419407178</v>
      </c>
      <c r="F5827" s="2"/>
      <c r="G5827" s="15">
        <f ca="1">_xlfn.NORM.INV(H5827,Normaal_Mu,Normaal_Sigma)</f>
        <v>2.6935157808888213</v>
      </c>
      <c r="H5827" s="2">
        <f t="shared" ca="1" si="625"/>
        <v>0.12440551198870264</v>
      </c>
      <c r="I5827" s="2"/>
      <c r="J5827" s="15">
        <f ca="1">-LN(K5827) /NegExp_Labda</f>
        <v>8.0315850810034881</v>
      </c>
      <c r="K5827" s="2">
        <f t="shared" ca="1" si="626"/>
        <v>0.20062515426005179</v>
      </c>
      <c r="L5827" s="2"/>
      <c r="M5827" s="17">
        <f t="shared" ca="1" si="628"/>
        <v>7</v>
      </c>
      <c r="N5827" s="2">
        <f t="shared" ca="1" si="622"/>
        <v>0.81778725662530216</v>
      </c>
      <c r="O5827" s="2"/>
      <c r="P5827" s="31">
        <f t="shared" ca="1" si="627"/>
        <v>6.300161714447464</v>
      </c>
    </row>
    <row r="5828" spans="1:16" x14ac:dyDescent="0.25">
      <c r="A5828" s="32">
        <f ca="1">Uniform_A+B5828*(Uniform_B-Uniform_A)</f>
        <v>9.4368945769293262</v>
      </c>
      <c r="B5828" s="2">
        <f t="shared" ca="1" si="623"/>
        <v>0.94368945769293255</v>
      </c>
      <c r="C5828" s="4"/>
      <c r="D5828" s="5">
        <f ca="1">IF(E5828&lt;(Driehoek_C-Driehoek_A)/(Driehoek_B-Driehoek_A),Driehoek_A+SQRT(E5828*(Driehoek_B-Driehoek_A)*(Driehoek_C-Driehoek_A)),Driehoek_B-SQRT((1-E5828)*(Driehoek_B-Driehoek_A)*(Driehoek_B-Driehoek_C)))</f>
        <v>6.246568266727909</v>
      </c>
      <c r="E5828" s="2">
        <f t="shared" ca="1" si="624"/>
        <v>0.78338896257743573</v>
      </c>
      <c r="F5828" s="2"/>
      <c r="G5828" s="15">
        <f ca="1">_xlfn.NORM.INV(H5828,Normaal_Mu,Normaal_Sigma)</f>
        <v>1.5884427825223364</v>
      </c>
      <c r="H5828" s="2">
        <f t="shared" ca="1" si="625"/>
        <v>4.4024653660055257E-2</v>
      </c>
      <c r="I5828" s="2"/>
      <c r="J5828" s="15">
        <f ca="1">-LN(K5828) /NegExp_Labda</f>
        <v>7.157730331541436</v>
      </c>
      <c r="K5828" s="2">
        <f t="shared" ca="1" si="626"/>
        <v>0.23893922064703443</v>
      </c>
      <c r="L5828" s="2"/>
      <c r="M5828" s="17">
        <f t="shared" ca="1" si="628"/>
        <v>6</v>
      </c>
      <c r="N5828" s="2">
        <f t="shared" ca="1" si="622"/>
        <v>0.69558332262522082</v>
      </c>
      <c r="O5828" s="2"/>
      <c r="P5828" s="31">
        <f t="shared" ca="1" si="627"/>
        <v>6.0859271915442017</v>
      </c>
    </row>
    <row r="5829" spans="1:16" x14ac:dyDescent="0.25">
      <c r="A5829" s="32">
        <f ca="1">Uniform_A+B5829*(Uniform_B-Uniform_A)</f>
        <v>5.08317360750676</v>
      </c>
      <c r="B5829" s="2">
        <f t="shared" ca="1" si="623"/>
        <v>0.50831736075067602</v>
      </c>
      <c r="C5829" s="4"/>
      <c r="D5829" s="5">
        <f ca="1">IF(E5829&lt;(Driehoek_C-Driehoek_A)/(Driehoek_B-Driehoek_A),Driehoek_A+SQRT(E5829*(Driehoek_B-Driehoek_A)*(Driehoek_C-Driehoek_A)),Driehoek_B-SQRT((1-E5829)*(Driehoek_B-Driehoek_A)*(Driehoek_B-Driehoek_C)))</f>
        <v>5.1557132858960744</v>
      </c>
      <c r="E5829" s="2">
        <f t="shared" ca="1" si="624"/>
        <v>0.57775599027897262</v>
      </c>
      <c r="F5829" s="2"/>
      <c r="G5829" s="15">
        <f ca="1">_xlfn.NORM.INV(H5829,Normaal_Mu,Normaal_Sigma)</f>
        <v>5.0723157808059023</v>
      </c>
      <c r="H5829" s="2">
        <f t="shared" ca="1" si="625"/>
        <v>0.51442176869674161</v>
      </c>
      <c r="I5829" s="2"/>
      <c r="J5829" s="15">
        <f ca="1">-LN(K5829) /NegExp_Labda</f>
        <v>4.0659424324956719</v>
      </c>
      <c r="K5829" s="2">
        <f t="shared" ca="1" si="626"/>
        <v>0.44344190119607285</v>
      </c>
      <c r="L5829" s="2"/>
      <c r="M5829" s="17">
        <f t="shared" ca="1" si="628"/>
        <v>9</v>
      </c>
      <c r="N5829" s="2">
        <f t="shared" ref="N5829:N5892" ca="1" si="629">RAND()</f>
        <v>0.94407290804106425</v>
      </c>
      <c r="O5829" s="2"/>
      <c r="P5829" s="31">
        <f t="shared" ca="1" si="627"/>
        <v>5.6754290213408813</v>
      </c>
    </row>
    <row r="5830" spans="1:16" x14ac:dyDescent="0.25">
      <c r="A5830" s="32">
        <f ca="1">Uniform_A+B5830*(Uniform_B-Uniform_A)</f>
        <v>9.643780893598672</v>
      </c>
      <c r="B5830" s="2">
        <f t="shared" ref="B5830:B5893" ca="1" si="630">RAND()</f>
        <v>0.96437808935986713</v>
      </c>
      <c r="C5830" s="4"/>
      <c r="D5830" s="5">
        <f ca="1">IF(E5830&lt;(Driehoek_C-Driehoek_A)/(Driehoek_B-Driehoek_A),Driehoek_A+SQRT(E5830*(Driehoek_B-Driehoek_A)*(Driehoek_C-Driehoek_A)),Driehoek_B-SQRT((1-E5830)*(Driehoek_B-Driehoek_A)*(Driehoek_B-Driehoek_C)))</f>
        <v>7.5819773056781177</v>
      </c>
      <c r="E5830" s="2">
        <f t="shared" ref="E5830:E5893" ca="1" si="631">RAND()</f>
        <v>0.94254890395394597</v>
      </c>
      <c r="F5830" s="2"/>
      <c r="G5830" s="15">
        <f ca="1">_xlfn.NORM.INV(H5830,Normaal_Mu,Normaal_Sigma)</f>
        <v>2.4977589076503111</v>
      </c>
      <c r="H5830" s="2">
        <f t="shared" ref="H5830:H5893" ca="1" si="632">RAND()</f>
        <v>0.10544525024534857</v>
      </c>
      <c r="I5830" s="2"/>
      <c r="J5830" s="15">
        <f ca="1">-LN(K5830) /NegExp_Labda</f>
        <v>4.8278899700209772</v>
      </c>
      <c r="K5830" s="2">
        <f t="shared" ref="K5830:K5893" ca="1" si="633">RAND()</f>
        <v>0.38076305736080485</v>
      </c>
      <c r="L5830" s="2"/>
      <c r="M5830" s="17">
        <f t="shared" ca="1" si="628"/>
        <v>5</v>
      </c>
      <c r="N5830" s="2">
        <f t="shared" ca="1" si="629"/>
        <v>0.53225077100276152</v>
      </c>
      <c r="O5830" s="2"/>
      <c r="P5830" s="31">
        <f t="shared" ca="1" si="627"/>
        <v>5.9102814153896155</v>
      </c>
    </row>
    <row r="5831" spans="1:16" x14ac:dyDescent="0.25">
      <c r="A5831" s="32">
        <f ca="1">Uniform_A+B5831*(Uniform_B-Uniform_A)</f>
        <v>1.0394126736401432</v>
      </c>
      <c r="B5831" s="2">
        <f t="shared" ca="1" si="630"/>
        <v>0.10394126736401432</v>
      </c>
      <c r="C5831" s="4"/>
      <c r="D5831" s="5">
        <f ca="1">IF(E5831&lt;(Driehoek_C-Driehoek_A)/(Driehoek_B-Driehoek_A),Driehoek_A+SQRT(E5831*(Driehoek_B-Driehoek_A)*(Driehoek_C-Driehoek_A)),Driehoek_B-SQRT((1-E5831)*(Driehoek_B-Driehoek_A)*(Driehoek_B-Driehoek_C)))</f>
        <v>5.0545078522392703</v>
      </c>
      <c r="E5831" s="2">
        <f t="shared" ca="1" si="631"/>
        <v>0.55523119177024083</v>
      </c>
      <c r="F5831" s="2"/>
      <c r="G5831" s="15">
        <f ca="1">_xlfn.NORM.INV(H5831,Normaal_Mu,Normaal_Sigma)</f>
        <v>3.4524216980602112</v>
      </c>
      <c r="H5831" s="2">
        <f t="shared" ca="1" si="632"/>
        <v>0.21952774461632807</v>
      </c>
      <c r="I5831" s="2"/>
      <c r="J5831" s="15">
        <f ca="1">-LN(K5831) /NegExp_Labda</f>
        <v>2.2282806545408893</v>
      </c>
      <c r="K5831" s="2">
        <f t="shared" ca="1" si="633"/>
        <v>0.64040394932785394</v>
      </c>
      <c r="L5831" s="2"/>
      <c r="M5831" s="17">
        <f t="shared" ca="1" si="628"/>
        <v>5</v>
      </c>
      <c r="N5831" s="2">
        <f t="shared" ca="1" si="629"/>
        <v>0.52964179728650629</v>
      </c>
      <c r="O5831" s="2"/>
      <c r="P5831" s="31">
        <f t="shared" ca="1" si="627"/>
        <v>3.3549245756961028</v>
      </c>
    </row>
    <row r="5832" spans="1:16" x14ac:dyDescent="0.25">
      <c r="A5832" s="32">
        <f ca="1">Uniform_A+B5832*(Uniform_B-Uniform_A)</f>
        <v>3.8691402719695391</v>
      </c>
      <c r="B5832" s="2">
        <f t="shared" ca="1" si="630"/>
        <v>0.38691402719695389</v>
      </c>
      <c r="C5832" s="4"/>
      <c r="D5832" s="5">
        <f ca="1">IF(E5832&lt;(Driehoek_C-Driehoek_A)/(Driehoek_B-Driehoek_A),Driehoek_A+SQRT(E5832*(Driehoek_B-Driehoek_A)*(Driehoek_C-Driehoek_A)),Driehoek_B-SQRT((1-E5832)*(Driehoek_B-Driehoek_A)*(Driehoek_B-Driehoek_C)))</f>
        <v>5.8683635186180485</v>
      </c>
      <c r="E5832" s="2">
        <f t="shared" ca="1" si="631"/>
        <v>0.71979579852793341</v>
      </c>
      <c r="F5832" s="2"/>
      <c r="G5832" s="15">
        <f ca="1">_xlfn.NORM.INV(H5832,Normaal_Mu,Normaal_Sigma)</f>
        <v>3.6625770344492468</v>
      </c>
      <c r="H5832" s="2">
        <f t="shared" ca="1" si="632"/>
        <v>0.25183977060493157</v>
      </c>
      <c r="I5832" s="2"/>
      <c r="J5832" s="15">
        <f ca="1">-LN(K5832) /NegExp_Labda</f>
        <v>5.4226980283251986</v>
      </c>
      <c r="K5832" s="2">
        <f t="shared" ca="1" si="633"/>
        <v>0.33805738977953692</v>
      </c>
      <c r="L5832" s="2"/>
      <c r="M5832" s="17">
        <f t="shared" ca="1" si="628"/>
        <v>5</v>
      </c>
      <c r="N5832" s="2">
        <f t="shared" ca="1" si="629"/>
        <v>0.54933735988397514</v>
      </c>
      <c r="O5832" s="2"/>
      <c r="P5832" s="31">
        <f t="shared" ca="1" si="627"/>
        <v>4.7645557706724064</v>
      </c>
    </row>
    <row r="5833" spans="1:16" x14ac:dyDescent="0.25">
      <c r="A5833" s="32">
        <f ca="1">Uniform_A+B5833*(Uniform_B-Uniform_A)</f>
        <v>8.2078282001024654</v>
      </c>
      <c r="B5833" s="2">
        <f t="shared" ca="1" si="630"/>
        <v>0.82078282001024649</v>
      </c>
      <c r="C5833" s="4"/>
      <c r="D5833" s="5">
        <f ca="1">IF(E5833&lt;(Driehoek_C-Driehoek_A)/(Driehoek_B-Driehoek_A),Driehoek_A+SQRT(E5833*(Driehoek_B-Driehoek_A)*(Driehoek_C-Driehoek_A)),Driehoek_B-SQRT((1-E5833)*(Driehoek_B-Driehoek_A)*(Driehoek_B-Driehoek_C)))</f>
        <v>4.7196338573819823</v>
      </c>
      <c r="E5833" s="2">
        <f t="shared" ca="1" si="631"/>
        <v>0.47652759100369579</v>
      </c>
      <c r="F5833" s="2"/>
      <c r="G5833" s="15">
        <f ca="1">_xlfn.NORM.INV(H5833,Normaal_Mu,Normaal_Sigma)</f>
        <v>9.3095413553202846</v>
      </c>
      <c r="H5833" s="2">
        <f t="shared" ca="1" si="632"/>
        <v>0.98441010805456564</v>
      </c>
      <c r="I5833" s="2"/>
      <c r="J5833" s="15">
        <f ca="1">-LN(K5833) /NegExp_Labda</f>
        <v>4.292151877769717</v>
      </c>
      <c r="K5833" s="2">
        <f t="shared" ca="1" si="633"/>
        <v>0.42382680941627571</v>
      </c>
      <c r="L5833" s="2"/>
      <c r="M5833" s="17">
        <f t="shared" ca="1" si="628"/>
        <v>3</v>
      </c>
      <c r="N5833" s="2">
        <f t="shared" ca="1" si="629"/>
        <v>0.26420353232070148</v>
      </c>
      <c r="O5833" s="2"/>
      <c r="P5833" s="31">
        <f t="shared" ca="1" si="627"/>
        <v>5.9058310581148898</v>
      </c>
    </row>
    <row r="5834" spans="1:16" x14ac:dyDescent="0.25">
      <c r="A5834" s="32">
        <f ca="1">Uniform_A+B5834*(Uniform_B-Uniform_A)</f>
        <v>8.9762473304289863</v>
      </c>
      <c r="B5834" s="2">
        <f t="shared" ca="1" si="630"/>
        <v>0.89762473304289869</v>
      </c>
      <c r="C5834" s="4"/>
      <c r="D5834" s="5">
        <f ca="1">IF(E5834&lt;(Driehoek_C-Driehoek_A)/(Driehoek_B-Driehoek_A),Driehoek_A+SQRT(E5834*(Driehoek_B-Driehoek_A)*(Driehoek_C-Driehoek_A)),Driehoek_B-SQRT((1-E5834)*(Driehoek_B-Driehoek_A)*(Driehoek_B-Driehoek_C)))</f>
        <v>4.4975463910179609</v>
      </c>
      <c r="E5834" s="2">
        <f t="shared" ca="1" si="631"/>
        <v>0.42079747139898882</v>
      </c>
      <c r="F5834" s="2"/>
      <c r="G5834" s="15">
        <f ca="1">_xlfn.NORM.INV(H5834,Normaal_Mu,Normaal_Sigma)</f>
        <v>4.1133357933846408</v>
      </c>
      <c r="H5834" s="2">
        <f t="shared" ca="1" si="632"/>
        <v>0.32876276918482883</v>
      </c>
      <c r="I5834" s="2"/>
      <c r="J5834" s="15">
        <f ca="1">-LN(K5834) /NegExp_Labda</f>
        <v>15.115282174596295</v>
      </c>
      <c r="K5834" s="2">
        <f t="shared" ca="1" si="633"/>
        <v>4.8652288327527327E-2</v>
      </c>
      <c r="L5834" s="2"/>
      <c r="M5834" s="17">
        <f t="shared" ca="1" si="628"/>
        <v>3</v>
      </c>
      <c r="N5834" s="2">
        <f t="shared" ca="1" si="629"/>
        <v>0.23977707816985794</v>
      </c>
      <c r="O5834" s="2"/>
      <c r="P5834" s="31">
        <f t="shared" ca="1" si="627"/>
        <v>7.1404823378855768</v>
      </c>
    </row>
    <row r="5835" spans="1:16" x14ac:dyDescent="0.25">
      <c r="A5835" s="32">
        <f ca="1">Uniform_A+B5835*(Uniform_B-Uniform_A)</f>
        <v>8.4644553687899808</v>
      </c>
      <c r="B5835" s="2">
        <f t="shared" ca="1" si="630"/>
        <v>0.84644553687899804</v>
      </c>
      <c r="C5835" s="4"/>
      <c r="D5835" s="5">
        <f ca="1">IF(E5835&lt;(Driehoek_C-Driehoek_A)/(Driehoek_B-Driehoek_A),Driehoek_A+SQRT(E5835*(Driehoek_B-Driehoek_A)*(Driehoek_C-Driehoek_A)),Driehoek_B-SQRT((1-E5835)*(Driehoek_B-Driehoek_A)*(Driehoek_B-Driehoek_C)))</f>
        <v>7.2420318966143391</v>
      </c>
      <c r="E5835" s="2">
        <f t="shared" ca="1" si="631"/>
        <v>0.9117013756422464</v>
      </c>
      <c r="F5835" s="2"/>
      <c r="G5835" s="15">
        <f ca="1">_xlfn.NORM.INV(H5835,Normaal_Mu,Normaal_Sigma)</f>
        <v>6.141531547680926</v>
      </c>
      <c r="H5835" s="2">
        <f t="shared" ca="1" si="632"/>
        <v>0.71592078678752813</v>
      </c>
      <c r="I5835" s="2"/>
      <c r="J5835" s="15">
        <f ca="1">-LN(K5835) /NegExp_Labda</f>
        <v>12.138580146671726</v>
      </c>
      <c r="K5835" s="2">
        <f t="shared" ca="1" si="633"/>
        <v>8.8238135923442207E-2</v>
      </c>
      <c r="L5835" s="2"/>
      <c r="M5835" s="17">
        <f t="shared" ca="1" si="628"/>
        <v>3</v>
      </c>
      <c r="N5835" s="2">
        <f t="shared" ca="1" si="629"/>
        <v>0.26420776625624709</v>
      </c>
      <c r="O5835" s="2"/>
      <c r="P5835" s="31">
        <f t="shared" ca="1" si="627"/>
        <v>7.3973197919513947</v>
      </c>
    </row>
    <row r="5836" spans="1:16" x14ac:dyDescent="0.25">
      <c r="A5836" s="32">
        <f ca="1">Uniform_A+B5836*(Uniform_B-Uniform_A)</f>
        <v>6.638063912171309</v>
      </c>
      <c r="B5836" s="2">
        <f t="shared" ca="1" si="630"/>
        <v>0.66380639121713092</v>
      </c>
      <c r="C5836" s="4"/>
      <c r="D5836" s="5">
        <f ca="1">IF(E5836&lt;(Driehoek_C-Driehoek_A)/(Driehoek_B-Driehoek_A),Driehoek_A+SQRT(E5836*(Driehoek_B-Driehoek_A)*(Driehoek_C-Driehoek_A)),Driehoek_B-SQRT((1-E5836)*(Driehoek_B-Driehoek_A)*(Driehoek_B-Driehoek_C)))</f>
        <v>6.0289739173197621</v>
      </c>
      <c r="E5836" s="2">
        <f t="shared" ca="1" si="631"/>
        <v>0.74780011474382058</v>
      </c>
      <c r="F5836" s="2"/>
      <c r="G5836" s="15">
        <f ca="1">_xlfn.NORM.INV(H5836,Normaal_Mu,Normaal_Sigma)</f>
        <v>3.7880149670858438</v>
      </c>
      <c r="H5836" s="2">
        <f t="shared" ca="1" si="632"/>
        <v>0.27225986130775048</v>
      </c>
      <c r="I5836" s="2"/>
      <c r="J5836" s="15">
        <f ca="1">-LN(K5836) /NegExp_Labda</f>
        <v>1.0273659360842113</v>
      </c>
      <c r="K5836" s="2">
        <f t="shared" ca="1" si="633"/>
        <v>0.81426192690293919</v>
      </c>
      <c r="L5836" s="2"/>
      <c r="M5836" s="17">
        <f t="shared" ca="1" si="628"/>
        <v>2</v>
      </c>
      <c r="N5836" s="2">
        <f t="shared" ca="1" si="629"/>
        <v>9.6231274850837045E-2</v>
      </c>
      <c r="O5836" s="2"/>
      <c r="P5836" s="31">
        <f t="shared" ca="1" si="627"/>
        <v>3.8964837465322253</v>
      </c>
    </row>
    <row r="5837" spans="1:16" x14ac:dyDescent="0.25">
      <c r="A5837" s="32">
        <f ca="1">Uniform_A+B5837*(Uniform_B-Uniform_A)</f>
        <v>9.1575941582511859</v>
      </c>
      <c r="B5837" s="2">
        <f t="shared" ca="1" si="630"/>
        <v>0.91575941582511866</v>
      </c>
      <c r="C5837" s="4"/>
      <c r="D5837" s="5">
        <f ca="1">IF(E5837&lt;(Driehoek_C-Driehoek_A)/(Driehoek_B-Driehoek_A),Driehoek_A+SQRT(E5837*(Driehoek_B-Driehoek_A)*(Driehoek_C-Driehoek_A)),Driehoek_B-SQRT((1-E5837)*(Driehoek_B-Driehoek_A)*(Driehoek_B-Driehoek_C)))</f>
        <v>2.6485311227399899</v>
      </c>
      <c r="E5837" s="2">
        <f t="shared" ca="1" si="631"/>
        <v>3.0042329797313694E-2</v>
      </c>
      <c r="F5837" s="2"/>
      <c r="G5837" s="15">
        <f ca="1">_xlfn.NORM.INV(H5837,Normaal_Mu,Normaal_Sigma)</f>
        <v>2.3746258361279948</v>
      </c>
      <c r="H5837" s="2">
        <f t="shared" ca="1" si="632"/>
        <v>9.4644206154489208E-2</v>
      </c>
      <c r="I5837" s="2"/>
      <c r="J5837" s="15">
        <f ca="1">-LN(K5837) /NegExp_Labda</f>
        <v>1.1912948216687813</v>
      </c>
      <c r="K5837" s="2">
        <f t="shared" ca="1" si="633"/>
        <v>0.78799860113615694</v>
      </c>
      <c r="L5837" s="2"/>
      <c r="M5837" s="17">
        <f t="shared" ca="1" si="628"/>
        <v>5</v>
      </c>
      <c r="N5837" s="2">
        <f t="shared" ca="1" si="629"/>
        <v>0.47588123657694692</v>
      </c>
      <c r="O5837" s="2"/>
      <c r="P5837" s="31">
        <f t="shared" ref="P5837:P5900" ca="1" si="634">SUM(A5837,D5837,G5837,J5837,M5837)/5</f>
        <v>4.0744091877575901</v>
      </c>
    </row>
    <row r="5838" spans="1:16" x14ac:dyDescent="0.25">
      <c r="A5838" s="32">
        <f ca="1">Uniform_A+B5838*(Uniform_B-Uniform_A)</f>
        <v>2.5092749304576856</v>
      </c>
      <c r="B5838" s="2">
        <f t="shared" ca="1" si="630"/>
        <v>0.25092749304576856</v>
      </c>
      <c r="C5838" s="4"/>
      <c r="D5838" s="5">
        <f ca="1">IF(E5838&lt;(Driehoek_C-Driehoek_A)/(Driehoek_B-Driehoek_A),Driehoek_A+SQRT(E5838*(Driehoek_B-Driehoek_A)*(Driehoek_C-Driehoek_A)),Driehoek_B-SQRT((1-E5838)*(Driehoek_B-Driehoek_A)*(Driehoek_B-Driehoek_C)))</f>
        <v>5.8190943708975418</v>
      </c>
      <c r="E5838" s="2">
        <f t="shared" ca="1" si="631"/>
        <v>0.71090969653555125</v>
      </c>
      <c r="F5838" s="2"/>
      <c r="G5838" s="15">
        <f ca="1">_xlfn.NORM.INV(H5838,Normaal_Mu,Normaal_Sigma)</f>
        <v>4.7173795386767603</v>
      </c>
      <c r="H5838" s="2">
        <f t="shared" ca="1" si="632"/>
        <v>0.4438124339085936</v>
      </c>
      <c r="I5838" s="2"/>
      <c r="J5838" s="15">
        <f ca="1">-LN(K5838) /NegExp_Labda</f>
        <v>4.0176189936102968</v>
      </c>
      <c r="K5838" s="2">
        <f t="shared" ca="1" si="633"/>
        <v>0.44774840570803542</v>
      </c>
      <c r="L5838" s="2"/>
      <c r="M5838" s="17">
        <f t="shared" ca="1" si="628"/>
        <v>5</v>
      </c>
      <c r="N5838" s="2">
        <f t="shared" ca="1" si="629"/>
        <v>0.53694266584644601</v>
      </c>
      <c r="O5838" s="2"/>
      <c r="P5838" s="31">
        <f t="shared" ca="1" si="634"/>
        <v>4.412673566728456</v>
      </c>
    </row>
    <row r="5839" spans="1:16" x14ac:dyDescent="0.25">
      <c r="A5839" s="32">
        <f ca="1">Uniform_A+B5839*(Uniform_B-Uniform_A)</f>
        <v>9.5284881202233169</v>
      </c>
      <c r="B5839" s="2">
        <f t="shared" ca="1" si="630"/>
        <v>0.95284881202233163</v>
      </c>
      <c r="C5839" s="4"/>
      <c r="D5839" s="5">
        <f ca="1">IF(E5839&lt;(Driehoek_C-Driehoek_A)/(Driehoek_B-Driehoek_A),Driehoek_A+SQRT(E5839*(Driehoek_B-Driehoek_A)*(Driehoek_C-Driehoek_A)),Driehoek_B-SQRT((1-E5839)*(Driehoek_B-Driehoek_A)*(Driehoek_B-Driehoek_C)))</f>
        <v>4.4010139479264021</v>
      </c>
      <c r="E5839" s="2">
        <f t="shared" ca="1" si="631"/>
        <v>0.39569506550950007</v>
      </c>
      <c r="F5839" s="2"/>
      <c r="G5839" s="15">
        <f ca="1">_xlfn.NORM.INV(H5839,Normaal_Mu,Normaal_Sigma)</f>
        <v>8.1743257757166656</v>
      </c>
      <c r="H5839" s="2">
        <f t="shared" ca="1" si="632"/>
        <v>0.94376212114482916</v>
      </c>
      <c r="I5839" s="2"/>
      <c r="J5839" s="15">
        <f ca="1">-LN(K5839) /NegExp_Labda</f>
        <v>3.2621734375363101</v>
      </c>
      <c r="K5839" s="2">
        <f t="shared" ca="1" si="633"/>
        <v>0.52077630444140366</v>
      </c>
      <c r="L5839" s="2"/>
      <c r="M5839" s="17">
        <f t="shared" ca="1" si="628"/>
        <v>5</v>
      </c>
      <c r="N5839" s="2">
        <f t="shared" ca="1" si="629"/>
        <v>0.49933267453346686</v>
      </c>
      <c r="O5839" s="2"/>
      <c r="P5839" s="31">
        <f t="shared" ca="1" si="634"/>
        <v>6.0732002562805389</v>
      </c>
    </row>
    <row r="5840" spans="1:16" x14ac:dyDescent="0.25">
      <c r="A5840" s="32">
        <f ca="1">Uniform_A+B5840*(Uniform_B-Uniform_A)</f>
        <v>6.4224619244743133</v>
      </c>
      <c r="B5840" s="2">
        <f t="shared" ca="1" si="630"/>
        <v>0.64224619244743131</v>
      </c>
      <c r="C5840" s="4"/>
      <c r="D5840" s="5">
        <f ca="1">IF(E5840&lt;(Driehoek_C-Driehoek_A)/(Driehoek_B-Driehoek_A),Driehoek_A+SQRT(E5840*(Driehoek_B-Driehoek_A)*(Driehoek_C-Driehoek_A)),Driehoek_B-SQRT((1-E5840)*(Driehoek_B-Driehoek_A)*(Driehoek_B-Driehoek_C)))</f>
        <v>4.5243075576201912</v>
      </c>
      <c r="E5840" s="2">
        <f t="shared" ca="1" si="631"/>
        <v>0.42766220460640747</v>
      </c>
      <c r="F5840" s="2"/>
      <c r="G5840" s="15">
        <f ca="1">_xlfn.NORM.INV(H5840,Normaal_Mu,Normaal_Sigma)</f>
        <v>5.1807240892647446</v>
      </c>
      <c r="H5840" s="2">
        <f t="shared" ca="1" si="632"/>
        <v>0.5360002413712357</v>
      </c>
      <c r="I5840" s="2"/>
      <c r="J5840" s="15">
        <f ca="1">-LN(K5840) /NegExp_Labda</f>
        <v>15.98751464159705</v>
      </c>
      <c r="K5840" s="2">
        <f t="shared" ca="1" si="633"/>
        <v>4.0864117313054393E-2</v>
      </c>
      <c r="L5840" s="2"/>
      <c r="M5840" s="17">
        <f t="shared" ca="1" si="628"/>
        <v>2</v>
      </c>
      <c r="N5840" s="2">
        <f t="shared" ca="1" si="629"/>
        <v>0.11159135855966207</v>
      </c>
      <c r="O5840" s="2"/>
      <c r="P5840" s="31">
        <f t="shared" ca="1" si="634"/>
        <v>6.8230016425912599</v>
      </c>
    </row>
    <row r="5841" spans="1:16" x14ac:dyDescent="0.25">
      <c r="A5841" s="32">
        <f ca="1">Uniform_A+B5841*(Uniform_B-Uniform_A)</f>
        <v>2.295511356448563</v>
      </c>
      <c r="B5841" s="2">
        <f t="shared" ca="1" si="630"/>
        <v>0.2295511356448563</v>
      </c>
      <c r="C5841" s="4"/>
      <c r="D5841" s="5">
        <f ca="1">IF(E5841&lt;(Driehoek_C-Driehoek_A)/(Driehoek_B-Driehoek_A),Driehoek_A+SQRT(E5841*(Driehoek_B-Driehoek_A)*(Driehoek_C-Driehoek_A)),Driehoek_B-SQRT((1-E5841)*(Driehoek_B-Driehoek_A)*(Driehoek_B-Driehoek_C)))</f>
        <v>3.6305996325364367</v>
      </c>
      <c r="E5841" s="2">
        <f t="shared" ca="1" si="631"/>
        <v>0.18991822583056872</v>
      </c>
      <c r="F5841" s="2"/>
      <c r="G5841" s="15">
        <f ca="1">_xlfn.NORM.INV(H5841,Normaal_Mu,Normaal_Sigma)</f>
        <v>8.4540525432392535</v>
      </c>
      <c r="H5841" s="2">
        <f t="shared" ca="1" si="632"/>
        <v>0.95791852732104488</v>
      </c>
      <c r="I5841" s="2"/>
      <c r="J5841" s="15">
        <f ca="1">-LN(K5841) /NegExp_Labda</f>
        <v>10.833005516840821</v>
      </c>
      <c r="K5841" s="2">
        <f t="shared" ca="1" si="633"/>
        <v>0.11456635509459612</v>
      </c>
      <c r="L5841" s="2"/>
      <c r="M5841" s="17">
        <f t="shared" ca="1" si="628"/>
        <v>3</v>
      </c>
      <c r="N5841" s="2">
        <f t="shared" ca="1" si="629"/>
        <v>0.23682631447449076</v>
      </c>
      <c r="O5841" s="2"/>
      <c r="P5841" s="31">
        <f t="shared" ca="1" si="634"/>
        <v>5.6426338098130149</v>
      </c>
    </row>
    <row r="5842" spans="1:16" x14ac:dyDescent="0.25">
      <c r="A5842" s="32">
        <f ca="1">Uniform_A+B5842*(Uniform_B-Uniform_A)</f>
        <v>1.2018891400174658</v>
      </c>
      <c r="B5842" s="2">
        <f t="shared" ca="1" si="630"/>
        <v>0.12018891400174658</v>
      </c>
      <c r="C5842" s="4"/>
      <c r="D5842" s="5">
        <f ca="1">IF(E5842&lt;(Driehoek_C-Driehoek_A)/(Driehoek_B-Driehoek_A),Driehoek_A+SQRT(E5842*(Driehoek_B-Driehoek_A)*(Driehoek_C-Driehoek_A)),Driehoek_B-SQRT((1-E5842)*(Driehoek_B-Driehoek_A)*(Driehoek_B-Driehoek_C)))</f>
        <v>3.646962505138498</v>
      </c>
      <c r="E5842" s="2">
        <f t="shared" ca="1" si="631"/>
        <v>0.19374896380943407</v>
      </c>
      <c r="F5842" s="2"/>
      <c r="G5842" s="15">
        <f ca="1">_xlfn.NORM.INV(H5842,Normaal_Mu,Normaal_Sigma)</f>
        <v>3.3650280010713911</v>
      </c>
      <c r="H5842" s="2">
        <f t="shared" ca="1" si="632"/>
        <v>0.20682537350499386</v>
      </c>
      <c r="I5842" s="2"/>
      <c r="J5842" s="15">
        <f ca="1">-LN(K5842) /NegExp_Labda</f>
        <v>2.5812356455141696</v>
      </c>
      <c r="K5842" s="2">
        <f t="shared" ca="1" si="633"/>
        <v>0.59675589870022527</v>
      </c>
      <c r="L5842" s="2"/>
      <c r="M5842" s="17">
        <f t="shared" ca="1" si="628"/>
        <v>2</v>
      </c>
      <c r="N5842" s="2">
        <f t="shared" ca="1" si="629"/>
        <v>8.2486712114902105E-2</v>
      </c>
      <c r="O5842" s="2"/>
      <c r="P5842" s="31">
        <f t="shared" ca="1" si="634"/>
        <v>2.5590230583483047</v>
      </c>
    </row>
    <row r="5843" spans="1:16" x14ac:dyDescent="0.25">
      <c r="A5843" s="32">
        <f ca="1">Uniform_A+B5843*(Uniform_B-Uniform_A)</f>
        <v>8.3672943889422555</v>
      </c>
      <c r="B5843" s="2">
        <f t="shared" ca="1" si="630"/>
        <v>0.83672943889422557</v>
      </c>
      <c r="C5843" s="4"/>
      <c r="D5843" s="5">
        <f ca="1">IF(E5843&lt;(Driehoek_C-Driehoek_A)/(Driehoek_B-Driehoek_A),Driehoek_A+SQRT(E5843*(Driehoek_B-Driehoek_A)*(Driehoek_C-Driehoek_A)),Driehoek_B-SQRT((1-E5843)*(Driehoek_B-Driehoek_A)*(Driehoek_B-Driehoek_C)))</f>
        <v>4.7316519244445052</v>
      </c>
      <c r="E5843" s="2">
        <f t="shared" ca="1" si="631"/>
        <v>0.47946299159719163</v>
      </c>
      <c r="F5843" s="2"/>
      <c r="G5843" s="15">
        <f ca="1">_xlfn.NORM.INV(H5843,Normaal_Mu,Normaal_Sigma)</f>
        <v>5.974273998189803</v>
      </c>
      <c r="H5843" s="2">
        <f t="shared" ca="1" si="632"/>
        <v>0.68691937596913311</v>
      </c>
      <c r="I5843" s="2"/>
      <c r="J5843" s="15">
        <f ca="1">-LN(K5843) /NegExp_Labda</f>
        <v>0.94355875592510863</v>
      </c>
      <c r="K5843" s="2">
        <f t="shared" ca="1" si="633"/>
        <v>0.82802514956695361</v>
      </c>
      <c r="L5843" s="2"/>
      <c r="M5843" s="17">
        <f t="shared" ca="1" si="628"/>
        <v>9</v>
      </c>
      <c r="N5843" s="2">
        <f t="shared" ca="1" si="629"/>
        <v>0.9605399391670506</v>
      </c>
      <c r="O5843" s="2"/>
      <c r="P5843" s="31">
        <f t="shared" ca="1" si="634"/>
        <v>5.8033558135003345</v>
      </c>
    </row>
    <row r="5844" spans="1:16" x14ac:dyDescent="0.25">
      <c r="A5844" s="32">
        <f ca="1">Uniform_A+B5844*(Uniform_B-Uniform_A)</f>
        <v>6.0640536292153726</v>
      </c>
      <c r="B5844" s="2">
        <f t="shared" ca="1" si="630"/>
        <v>0.60640536292153724</v>
      </c>
      <c r="C5844" s="4"/>
      <c r="D5844" s="5">
        <f ca="1">IF(E5844&lt;(Driehoek_C-Driehoek_A)/(Driehoek_B-Driehoek_A),Driehoek_A+SQRT(E5844*(Driehoek_B-Driehoek_A)*(Driehoek_C-Driehoek_A)),Driehoek_B-SQRT((1-E5844)*(Driehoek_B-Driehoek_A)*(Driehoek_B-Driehoek_C)))</f>
        <v>5.3772017525780473</v>
      </c>
      <c r="E5844" s="2">
        <f t="shared" ca="1" si="631"/>
        <v>0.62500951024218365</v>
      </c>
      <c r="F5844" s="2"/>
      <c r="G5844" s="15">
        <f ca="1">_xlfn.NORM.INV(H5844,Normaal_Mu,Normaal_Sigma)</f>
        <v>5.2981291333522247</v>
      </c>
      <c r="H5844" s="2">
        <f t="shared" ca="1" si="632"/>
        <v>0.55924865742238072</v>
      </c>
      <c r="I5844" s="2"/>
      <c r="J5844" s="15">
        <f ca="1">-LN(K5844) /NegExp_Labda</f>
        <v>2.0692656787676831</v>
      </c>
      <c r="K5844" s="2">
        <f t="shared" ca="1" si="633"/>
        <v>0.66109803580148074</v>
      </c>
      <c r="L5844" s="2"/>
      <c r="M5844" s="17">
        <f t="shared" ca="1" si="628"/>
        <v>5</v>
      </c>
      <c r="N5844" s="2">
        <f t="shared" ca="1" si="629"/>
        <v>0.5518520723671968</v>
      </c>
      <c r="O5844" s="2"/>
      <c r="P5844" s="31">
        <f t="shared" ca="1" si="634"/>
        <v>4.7617300387826651</v>
      </c>
    </row>
    <row r="5845" spans="1:16" x14ac:dyDescent="0.25">
      <c r="A5845" s="32">
        <f ca="1">Uniform_A+B5845*(Uniform_B-Uniform_A)</f>
        <v>7.4945681445630878</v>
      </c>
      <c r="B5845" s="2">
        <f t="shared" ca="1" si="630"/>
        <v>0.74945681445630874</v>
      </c>
      <c r="C5845" s="4"/>
      <c r="D5845" s="5">
        <f ca="1">IF(E5845&lt;(Driehoek_C-Driehoek_A)/(Driehoek_B-Driehoek_A),Driehoek_A+SQRT(E5845*(Driehoek_B-Driehoek_A)*(Driehoek_C-Driehoek_A)),Driehoek_B-SQRT((1-E5845)*(Driehoek_B-Driehoek_A)*(Driehoek_B-Driehoek_C)))</f>
        <v>4.974218155975592</v>
      </c>
      <c r="E5845" s="2">
        <f t="shared" ca="1" si="631"/>
        <v>0.53694515840924095</v>
      </c>
      <c r="F5845" s="2"/>
      <c r="G5845" s="15">
        <f ca="1">_xlfn.NORM.INV(H5845,Normaal_Mu,Normaal_Sigma)</f>
        <v>3.640963441139379</v>
      </c>
      <c r="H5845" s="2">
        <f t="shared" ca="1" si="632"/>
        <v>0.24840476474499784</v>
      </c>
      <c r="I5845" s="2"/>
      <c r="J5845" s="15">
        <f ca="1">-LN(K5845) /NegExp_Labda</f>
        <v>1.2394321299563147</v>
      </c>
      <c r="K5845" s="2">
        <f t="shared" ca="1" si="633"/>
        <v>0.7804485769181938</v>
      </c>
      <c r="L5845" s="2"/>
      <c r="M5845" s="17">
        <f t="shared" ca="1" si="628"/>
        <v>2</v>
      </c>
      <c r="N5845" s="2">
        <f t="shared" ca="1" si="629"/>
        <v>0.10426173542625938</v>
      </c>
      <c r="O5845" s="2"/>
      <c r="P5845" s="31">
        <f t="shared" ca="1" si="634"/>
        <v>3.8698363743268742</v>
      </c>
    </row>
    <row r="5846" spans="1:16" x14ac:dyDescent="0.25">
      <c r="A5846" s="32">
        <f ca="1">Uniform_A+B5846*(Uniform_B-Uniform_A)</f>
        <v>2.3861901399161756</v>
      </c>
      <c r="B5846" s="2">
        <f t="shared" ca="1" si="630"/>
        <v>0.23861901399161756</v>
      </c>
      <c r="C5846" s="4"/>
      <c r="D5846" s="5">
        <f ca="1">IF(E5846&lt;(Driehoek_C-Driehoek_A)/(Driehoek_B-Driehoek_A),Driehoek_A+SQRT(E5846*(Driehoek_B-Driehoek_A)*(Driehoek_C-Driehoek_A)),Driehoek_B-SQRT((1-E5846)*(Driehoek_B-Driehoek_A)*(Driehoek_B-Driehoek_C)))</f>
        <v>5.7752511317262787</v>
      </c>
      <c r="E5846" s="2">
        <f t="shared" ca="1" si="631"/>
        <v>0.70288556390192447</v>
      </c>
      <c r="F5846" s="2"/>
      <c r="G5846" s="15">
        <f ca="1">_xlfn.NORM.INV(H5846,Normaal_Mu,Normaal_Sigma)</f>
        <v>2.7001960845805208</v>
      </c>
      <c r="H5846" s="2">
        <f t="shared" ca="1" si="632"/>
        <v>0.12509212723881724</v>
      </c>
      <c r="I5846" s="2"/>
      <c r="J5846" s="15">
        <f ca="1">-LN(K5846) /NegExp_Labda</f>
        <v>9.6310254217515769</v>
      </c>
      <c r="K5846" s="2">
        <f t="shared" ca="1" si="633"/>
        <v>0.1457000701444644</v>
      </c>
      <c r="L5846" s="2"/>
      <c r="M5846" s="17">
        <f t="shared" ca="1" si="628"/>
        <v>5</v>
      </c>
      <c r="N5846" s="2">
        <f t="shared" ca="1" si="629"/>
        <v>0.54118504788112043</v>
      </c>
      <c r="O5846" s="2"/>
      <c r="P5846" s="31">
        <f t="shared" ca="1" si="634"/>
        <v>5.0985325555949101</v>
      </c>
    </row>
    <row r="5847" spans="1:16" x14ac:dyDescent="0.25">
      <c r="A5847" s="32">
        <f ca="1">Uniform_A+B5847*(Uniform_B-Uniform_A)</f>
        <v>5.9957268418270449</v>
      </c>
      <c r="B5847" s="2">
        <f t="shared" ca="1" si="630"/>
        <v>0.59957268418270449</v>
      </c>
      <c r="C5847" s="4"/>
      <c r="D5847" s="5">
        <f ca="1">IF(E5847&lt;(Driehoek_C-Driehoek_A)/(Driehoek_B-Driehoek_A),Driehoek_A+SQRT(E5847*(Driehoek_B-Driehoek_A)*(Driehoek_C-Driehoek_A)),Driehoek_B-SQRT((1-E5847)*(Driehoek_B-Driehoek_A)*(Driehoek_B-Driehoek_C)))</f>
        <v>4.9253179514707419</v>
      </c>
      <c r="E5847" s="2">
        <f t="shared" ca="1" si="631"/>
        <v>0.52562760581124035</v>
      </c>
      <c r="F5847" s="2"/>
      <c r="G5847" s="15">
        <f ca="1">_xlfn.NORM.INV(H5847,Normaal_Mu,Normaal_Sigma)</f>
        <v>3.5142999211357084</v>
      </c>
      <c r="H5847" s="2">
        <f t="shared" ca="1" si="632"/>
        <v>0.22878623807948195</v>
      </c>
      <c r="I5847" s="2"/>
      <c r="J5847" s="15">
        <f ca="1">-LN(K5847) /NegExp_Labda</f>
        <v>24.9415848915685</v>
      </c>
      <c r="K5847" s="2">
        <f t="shared" ca="1" si="633"/>
        <v>6.8171282173036252E-3</v>
      </c>
      <c r="L5847" s="2"/>
      <c r="M5847" s="17">
        <f t="shared" ca="1" si="628"/>
        <v>5</v>
      </c>
      <c r="N5847" s="2">
        <f t="shared" ca="1" si="629"/>
        <v>0.53884741282441928</v>
      </c>
      <c r="O5847" s="2"/>
      <c r="P5847" s="31">
        <f t="shared" ca="1" si="634"/>
        <v>8.8753859212003992</v>
      </c>
    </row>
    <row r="5848" spans="1:16" x14ac:dyDescent="0.25">
      <c r="A5848" s="32">
        <f ca="1">Uniform_A+B5848*(Uniform_B-Uniform_A)</f>
        <v>4.033591548881633</v>
      </c>
      <c r="B5848" s="2">
        <f t="shared" ca="1" si="630"/>
        <v>0.40335915488816332</v>
      </c>
      <c r="C5848" s="4"/>
      <c r="D5848" s="5">
        <f ca="1">IF(E5848&lt;(Driehoek_C-Driehoek_A)/(Driehoek_B-Driehoek_A),Driehoek_A+SQRT(E5848*(Driehoek_B-Driehoek_A)*(Driehoek_C-Driehoek_A)),Driehoek_B-SQRT((1-E5848)*(Driehoek_B-Driehoek_A)*(Driehoek_B-Driehoek_C)))</f>
        <v>4.1578341245963744</v>
      </c>
      <c r="E5848" s="2">
        <f t="shared" ca="1" si="631"/>
        <v>0.33009798957361824</v>
      </c>
      <c r="F5848" s="2"/>
      <c r="G5848" s="15">
        <f ca="1">_xlfn.NORM.INV(H5848,Normaal_Mu,Normaal_Sigma)</f>
        <v>7.5720319040404718</v>
      </c>
      <c r="H5848" s="2">
        <f t="shared" ca="1" si="632"/>
        <v>0.90078125274273735</v>
      </c>
      <c r="I5848" s="2"/>
      <c r="J5848" s="15">
        <f ca="1">-LN(K5848) /NegExp_Labda</f>
        <v>4.1705346093185867</v>
      </c>
      <c r="K5848" s="2">
        <f t="shared" ca="1" si="633"/>
        <v>0.43426213832443084</v>
      </c>
      <c r="L5848" s="2"/>
      <c r="M5848" s="17">
        <f t="shared" ca="1" si="628"/>
        <v>2</v>
      </c>
      <c r="N5848" s="2">
        <f t="shared" ca="1" si="629"/>
        <v>8.0269121504336294E-2</v>
      </c>
      <c r="O5848" s="2"/>
      <c r="P5848" s="31">
        <f t="shared" ca="1" si="634"/>
        <v>4.3867984373674132</v>
      </c>
    </row>
    <row r="5849" spans="1:16" x14ac:dyDescent="0.25">
      <c r="A5849" s="32">
        <f ca="1">Uniform_A+B5849*(Uniform_B-Uniform_A)</f>
        <v>1.019247209113423</v>
      </c>
      <c r="B5849" s="2">
        <f t="shared" ca="1" si="630"/>
        <v>0.1019247209113423</v>
      </c>
      <c r="C5849" s="4"/>
      <c r="D5849" s="5">
        <f ca="1">IF(E5849&lt;(Driehoek_C-Driehoek_A)/(Driehoek_B-Driehoek_A),Driehoek_A+SQRT(E5849*(Driehoek_B-Driehoek_A)*(Driehoek_C-Driehoek_A)),Driehoek_B-SQRT((1-E5849)*(Driehoek_B-Driehoek_A)*(Driehoek_B-Driehoek_C)))</f>
        <v>7.2535892240732007</v>
      </c>
      <c r="E5849" s="2">
        <f t="shared" ca="1" si="631"/>
        <v>0.91285855433505014</v>
      </c>
      <c r="F5849" s="2"/>
      <c r="G5849" s="15">
        <f ca="1">_xlfn.NORM.INV(H5849,Normaal_Mu,Normaal_Sigma)</f>
        <v>2.3112051605800148</v>
      </c>
      <c r="H5849" s="2">
        <f t="shared" ca="1" si="632"/>
        <v>8.9409953885515536E-2</v>
      </c>
      <c r="I5849" s="2"/>
      <c r="J5849" s="15">
        <f ca="1">-LN(K5849) /NegExp_Labda</f>
        <v>4.7567259883078172</v>
      </c>
      <c r="K5849" s="2">
        <f t="shared" ca="1" si="633"/>
        <v>0.38622113009218517</v>
      </c>
      <c r="L5849" s="2"/>
      <c r="M5849" s="17">
        <f t="shared" ca="1" si="628"/>
        <v>3</v>
      </c>
      <c r="N5849" s="2">
        <f t="shared" ca="1" si="629"/>
        <v>0.21140305156282257</v>
      </c>
      <c r="O5849" s="2"/>
      <c r="P5849" s="31">
        <f t="shared" ca="1" si="634"/>
        <v>3.6681535164148911</v>
      </c>
    </row>
    <row r="5850" spans="1:16" x14ac:dyDescent="0.25">
      <c r="A5850" s="32">
        <f ca="1">Uniform_A+B5850*(Uniform_B-Uniform_A)</f>
        <v>6.0582411493857311</v>
      </c>
      <c r="B5850" s="2">
        <f t="shared" ca="1" si="630"/>
        <v>0.60582411493857313</v>
      </c>
      <c r="C5850" s="4"/>
      <c r="D5850" s="5">
        <f ca="1">IF(E5850&lt;(Driehoek_C-Driehoek_A)/(Driehoek_B-Driehoek_A),Driehoek_A+SQRT(E5850*(Driehoek_B-Driehoek_A)*(Driehoek_C-Driehoek_A)),Driehoek_B-SQRT((1-E5850)*(Driehoek_B-Driehoek_A)*(Driehoek_B-Driehoek_C)))</f>
        <v>4.8596430989288297</v>
      </c>
      <c r="E5850" s="2">
        <f t="shared" ca="1" si="631"/>
        <v>0.51021270662149532</v>
      </c>
      <c r="F5850" s="2"/>
      <c r="G5850" s="15">
        <f ca="1">_xlfn.NORM.INV(H5850,Normaal_Mu,Normaal_Sigma)</f>
        <v>7.4030369295663503</v>
      </c>
      <c r="H5850" s="2">
        <f t="shared" ca="1" si="632"/>
        <v>0.88522492586912094</v>
      </c>
      <c r="I5850" s="2"/>
      <c r="J5850" s="15">
        <f ca="1">-LN(K5850) /NegExp_Labda</f>
        <v>18.990759226365636</v>
      </c>
      <c r="K5850" s="2">
        <f t="shared" ca="1" si="633"/>
        <v>2.2412154733115974E-2</v>
      </c>
      <c r="L5850" s="2"/>
      <c r="M5850" s="17">
        <f t="shared" ca="1" si="628"/>
        <v>4</v>
      </c>
      <c r="N5850" s="2">
        <f t="shared" ca="1" si="629"/>
        <v>0.33095823102261668</v>
      </c>
      <c r="O5850" s="2"/>
      <c r="P5850" s="31">
        <f t="shared" ca="1" si="634"/>
        <v>8.2623360808493089</v>
      </c>
    </row>
    <row r="5851" spans="1:16" x14ac:dyDescent="0.25">
      <c r="A5851" s="32">
        <f ca="1">Uniform_A+B5851*(Uniform_B-Uniform_A)</f>
        <v>5.81854492603778</v>
      </c>
      <c r="B5851" s="2">
        <f t="shared" ca="1" si="630"/>
        <v>0.58185449260377797</v>
      </c>
      <c r="C5851" s="4"/>
      <c r="D5851" s="5">
        <f ca="1">IF(E5851&lt;(Driehoek_C-Driehoek_A)/(Driehoek_B-Driehoek_A),Driehoek_A+SQRT(E5851*(Driehoek_B-Driehoek_A)*(Driehoek_C-Driehoek_A)),Driehoek_B-SQRT((1-E5851)*(Driehoek_B-Driehoek_A)*(Driehoek_B-Driehoek_C)))</f>
        <v>3.622878952309232</v>
      </c>
      <c r="E5851" s="2">
        <f t="shared" ca="1" si="631"/>
        <v>0.18812400670345075</v>
      </c>
      <c r="F5851" s="2"/>
      <c r="G5851" s="15">
        <f ca="1">_xlfn.NORM.INV(H5851,Normaal_Mu,Normaal_Sigma)</f>
        <v>1.8874491607513479</v>
      </c>
      <c r="H5851" s="2">
        <f t="shared" ca="1" si="632"/>
        <v>5.9821306921909345E-2</v>
      </c>
      <c r="I5851" s="2"/>
      <c r="J5851" s="15">
        <f ca="1">-LN(K5851) /NegExp_Labda</f>
        <v>2.7631431509772075</v>
      </c>
      <c r="K5851" s="2">
        <f t="shared" ca="1" si="633"/>
        <v>0.57543521421638832</v>
      </c>
      <c r="L5851" s="2"/>
      <c r="M5851" s="17">
        <f t="shared" ca="1" si="628"/>
        <v>8</v>
      </c>
      <c r="N5851" s="2">
        <f t="shared" ca="1" si="629"/>
        <v>0.90982448546260208</v>
      </c>
      <c r="O5851" s="2"/>
      <c r="P5851" s="31">
        <f t="shared" ca="1" si="634"/>
        <v>4.4184032380151139</v>
      </c>
    </row>
    <row r="5852" spans="1:16" x14ac:dyDescent="0.25">
      <c r="A5852" s="32">
        <f ca="1">Uniform_A+B5852*(Uniform_B-Uniform_A)</f>
        <v>8.1285278811225261</v>
      </c>
      <c r="B5852" s="2">
        <f t="shared" ca="1" si="630"/>
        <v>0.8128527881122527</v>
      </c>
      <c r="C5852" s="4"/>
      <c r="D5852" s="5">
        <f ca="1">IF(E5852&lt;(Driehoek_C-Driehoek_A)/(Driehoek_B-Driehoek_A),Driehoek_A+SQRT(E5852*(Driehoek_B-Driehoek_A)*(Driehoek_C-Driehoek_A)),Driehoek_B-SQRT((1-E5852)*(Driehoek_B-Driehoek_A)*(Driehoek_B-Driehoek_C)))</f>
        <v>2.5435500487826799</v>
      </c>
      <c r="E5852" s="2">
        <f t="shared" ca="1" si="631"/>
        <v>2.110333253797525E-2</v>
      </c>
      <c r="F5852" s="2"/>
      <c r="G5852" s="15">
        <f ca="1">_xlfn.NORM.INV(H5852,Normaal_Mu,Normaal_Sigma)</f>
        <v>6.5017506136128915</v>
      </c>
      <c r="H5852" s="2">
        <f t="shared" ca="1" si="632"/>
        <v>0.77363614873243813</v>
      </c>
      <c r="I5852" s="2"/>
      <c r="J5852" s="15">
        <f ca="1">-LN(K5852) /NegExp_Labda</f>
        <v>5.2075646676831937</v>
      </c>
      <c r="K5852" s="2">
        <f t="shared" ca="1" si="633"/>
        <v>0.35292033283604241</v>
      </c>
      <c r="L5852" s="2"/>
      <c r="M5852" s="17">
        <f t="shared" ca="1" si="628"/>
        <v>8</v>
      </c>
      <c r="N5852" s="2">
        <f t="shared" ca="1" si="629"/>
        <v>0.87877197221214864</v>
      </c>
      <c r="O5852" s="2"/>
      <c r="P5852" s="31">
        <f t="shared" ca="1" si="634"/>
        <v>6.0762786422402586</v>
      </c>
    </row>
    <row r="5853" spans="1:16" x14ac:dyDescent="0.25">
      <c r="A5853" s="32">
        <f ca="1">Uniform_A+B5853*(Uniform_B-Uniform_A)</f>
        <v>6.6051852565160125</v>
      </c>
      <c r="B5853" s="2">
        <f t="shared" ca="1" si="630"/>
        <v>0.6605185256516013</v>
      </c>
      <c r="C5853" s="4"/>
      <c r="D5853" s="5">
        <f ca="1">IF(E5853&lt;(Driehoek_C-Driehoek_A)/(Driehoek_B-Driehoek_A),Driehoek_A+SQRT(E5853*(Driehoek_B-Driehoek_A)*(Driehoek_C-Driehoek_A)),Driehoek_B-SQRT((1-E5853)*(Driehoek_B-Driehoek_A)*(Driehoek_B-Driehoek_C)))</f>
        <v>5.5858633503894524</v>
      </c>
      <c r="E5853" s="2">
        <f t="shared" ca="1" si="631"/>
        <v>0.6669620267938875</v>
      </c>
      <c r="F5853" s="2"/>
      <c r="G5853" s="15">
        <f ca="1">_xlfn.NORM.INV(H5853,Normaal_Mu,Normaal_Sigma)</f>
        <v>3.3941349426839809</v>
      </c>
      <c r="H5853" s="2">
        <f t="shared" ca="1" si="632"/>
        <v>0.21100686674659563</v>
      </c>
      <c r="I5853" s="2"/>
      <c r="J5853" s="15">
        <f ca="1">-LN(K5853) /NegExp_Labda</f>
        <v>2.5143960769112641</v>
      </c>
      <c r="K5853" s="2">
        <f t="shared" ca="1" si="633"/>
        <v>0.60478683892986373</v>
      </c>
      <c r="L5853" s="2"/>
      <c r="M5853" s="17">
        <f t="shared" ca="1" si="628"/>
        <v>4</v>
      </c>
      <c r="N5853" s="2">
        <f t="shared" ca="1" si="629"/>
        <v>0.42932054221274552</v>
      </c>
      <c r="O5853" s="2"/>
      <c r="P5853" s="31">
        <f t="shared" ca="1" si="634"/>
        <v>4.4199159253001419</v>
      </c>
    </row>
    <row r="5854" spans="1:16" x14ac:dyDescent="0.25">
      <c r="A5854" s="32">
        <f ca="1">Uniform_A+B5854*(Uniform_B-Uniform_A)</f>
        <v>2.8786810674682717</v>
      </c>
      <c r="B5854" s="2">
        <f t="shared" ca="1" si="630"/>
        <v>0.28786810674682717</v>
      </c>
      <c r="C5854" s="4"/>
      <c r="D5854" s="5">
        <f ca="1">IF(E5854&lt;(Driehoek_C-Driehoek_A)/(Driehoek_B-Driehoek_A),Driehoek_A+SQRT(E5854*(Driehoek_B-Driehoek_A)*(Driehoek_C-Driehoek_A)),Driehoek_B-SQRT((1-E5854)*(Driehoek_B-Driehoek_A)*(Driehoek_B-Driehoek_C)))</f>
        <v>3.522304253114152</v>
      </c>
      <c r="E5854" s="2">
        <f t="shared" ca="1" si="631"/>
        <v>0.16552930278924549</v>
      </c>
      <c r="F5854" s="2"/>
      <c r="G5854" s="15">
        <f ca="1">_xlfn.NORM.INV(H5854,Normaal_Mu,Normaal_Sigma)</f>
        <v>1.9738986587481691</v>
      </c>
      <c r="H5854" s="2">
        <f t="shared" ca="1" si="632"/>
        <v>6.5133394214524243E-2</v>
      </c>
      <c r="I5854" s="2"/>
      <c r="J5854" s="15">
        <f ca="1">-LN(K5854) /NegExp_Labda</f>
        <v>3.1772995784074656</v>
      </c>
      <c r="K5854" s="2">
        <f t="shared" ca="1" si="633"/>
        <v>0.52969181871434246</v>
      </c>
      <c r="L5854" s="2"/>
      <c r="M5854" s="17">
        <f t="shared" ca="1" si="628"/>
        <v>5</v>
      </c>
      <c r="N5854" s="2">
        <f t="shared" ca="1" si="629"/>
        <v>0.47017068535719142</v>
      </c>
      <c r="O5854" s="2"/>
      <c r="P5854" s="31">
        <f t="shared" ca="1" si="634"/>
        <v>3.3104367115476117</v>
      </c>
    </row>
    <row r="5855" spans="1:16" x14ac:dyDescent="0.25">
      <c r="A5855" s="32">
        <f ca="1">Uniform_A+B5855*(Uniform_B-Uniform_A)</f>
        <v>5.4622670493634491</v>
      </c>
      <c r="B5855" s="2">
        <f t="shared" ca="1" si="630"/>
        <v>0.54622670493634495</v>
      </c>
      <c r="C5855" s="4"/>
      <c r="D5855" s="5">
        <f ca="1">IF(E5855&lt;(Driehoek_C-Driehoek_A)/(Driehoek_B-Driehoek_A),Driehoek_A+SQRT(E5855*(Driehoek_B-Driehoek_A)*(Driehoek_C-Driehoek_A)),Driehoek_B-SQRT((1-E5855)*(Driehoek_B-Driehoek_A)*(Driehoek_B-Driehoek_C)))</f>
        <v>4.8925529216466632</v>
      </c>
      <c r="E5855" s="2">
        <f t="shared" ca="1" si="631"/>
        <v>0.51796795710076105</v>
      </c>
      <c r="F5855" s="2"/>
      <c r="G5855" s="15">
        <f ca="1">_xlfn.NORM.INV(H5855,Normaal_Mu,Normaal_Sigma)</f>
        <v>1.7462617811618086</v>
      </c>
      <c r="H5855" s="2">
        <f t="shared" ca="1" si="632"/>
        <v>5.1882449956111798E-2</v>
      </c>
      <c r="I5855" s="2"/>
      <c r="J5855" s="15">
        <f ca="1">-LN(K5855) /NegExp_Labda</f>
        <v>1.7043890187282413</v>
      </c>
      <c r="K5855" s="2">
        <f t="shared" ca="1" si="633"/>
        <v>0.71114580225057122</v>
      </c>
      <c r="L5855" s="2"/>
      <c r="M5855" s="17">
        <f t="shared" ca="1" si="628"/>
        <v>3</v>
      </c>
      <c r="N5855" s="2">
        <f t="shared" ca="1" si="629"/>
        <v>0.25622810364970483</v>
      </c>
      <c r="O5855" s="2"/>
      <c r="P5855" s="31">
        <f t="shared" ca="1" si="634"/>
        <v>3.3610941541800328</v>
      </c>
    </row>
    <row r="5856" spans="1:16" x14ac:dyDescent="0.25">
      <c r="A5856" s="32">
        <f ca="1">Uniform_A+B5856*(Uniform_B-Uniform_A)</f>
        <v>5.0538931242791456</v>
      </c>
      <c r="B5856" s="2">
        <f t="shared" ca="1" si="630"/>
        <v>0.50538931242791452</v>
      </c>
      <c r="C5856" s="4"/>
      <c r="D5856" s="5">
        <f ca="1">IF(E5856&lt;(Driehoek_C-Driehoek_A)/(Driehoek_B-Driehoek_A),Driehoek_A+SQRT(E5856*(Driehoek_B-Driehoek_A)*(Driehoek_C-Driehoek_A)),Driehoek_B-SQRT((1-E5856)*(Driehoek_B-Driehoek_A)*(Driehoek_B-Driehoek_C)))</f>
        <v>3.8624533003910675</v>
      </c>
      <c r="E5856" s="2">
        <f t="shared" ca="1" si="631"/>
        <v>0.24776659258125566</v>
      </c>
      <c r="F5856" s="2"/>
      <c r="G5856" s="15">
        <f ca="1">_xlfn.NORM.INV(H5856,Normaal_Mu,Normaal_Sigma)</f>
        <v>8.7189763393837953</v>
      </c>
      <c r="H5856" s="2">
        <f t="shared" ca="1" si="632"/>
        <v>0.96852101270333246</v>
      </c>
      <c r="I5856" s="2"/>
      <c r="J5856" s="15">
        <f ca="1">-LN(K5856) /NegExp_Labda</f>
        <v>0.47960794260396733</v>
      </c>
      <c r="K5856" s="2">
        <f t="shared" ca="1" si="633"/>
        <v>0.90853525286886694</v>
      </c>
      <c r="L5856" s="2"/>
      <c r="M5856" s="17">
        <f t="shared" ca="1" si="628"/>
        <v>7</v>
      </c>
      <c r="N5856" s="2">
        <f t="shared" ca="1" si="629"/>
        <v>0.79340062490020469</v>
      </c>
      <c r="O5856" s="2"/>
      <c r="P5856" s="31">
        <f t="shared" ca="1" si="634"/>
        <v>5.0229861413315948</v>
      </c>
    </row>
    <row r="5857" spans="1:16" x14ac:dyDescent="0.25">
      <c r="A5857" s="32">
        <f ca="1">Uniform_A+B5857*(Uniform_B-Uniform_A)</f>
        <v>4.405646116128981</v>
      </c>
      <c r="B5857" s="2">
        <f t="shared" ca="1" si="630"/>
        <v>0.44056461161289806</v>
      </c>
      <c r="C5857" s="4"/>
      <c r="D5857" s="5">
        <f ca="1">IF(E5857&lt;(Driehoek_C-Driehoek_A)/(Driehoek_B-Driehoek_A),Driehoek_A+SQRT(E5857*(Driehoek_B-Driehoek_A)*(Driehoek_C-Driehoek_A)),Driehoek_B-SQRT((1-E5857)*(Driehoek_B-Driehoek_A)*(Driehoek_B-Driehoek_C)))</f>
        <v>4.0227182122583178</v>
      </c>
      <c r="E5857" s="2">
        <f t="shared" ca="1" si="631"/>
        <v>0.29219045729757032</v>
      </c>
      <c r="F5857" s="2"/>
      <c r="G5857" s="15">
        <f ca="1">_xlfn.NORM.INV(H5857,Normaal_Mu,Normaal_Sigma)</f>
        <v>7.3333272977884398</v>
      </c>
      <c r="H5857" s="2">
        <f t="shared" ca="1" si="632"/>
        <v>0.87832688583847818</v>
      </c>
      <c r="I5857" s="2"/>
      <c r="J5857" s="15">
        <f ca="1">-LN(K5857) /NegExp_Labda</f>
        <v>3.7205358000398014</v>
      </c>
      <c r="K5857" s="2">
        <f t="shared" ca="1" si="633"/>
        <v>0.47515835098518788</v>
      </c>
      <c r="L5857" s="2"/>
      <c r="M5857" s="17">
        <f t="shared" ca="1" si="628"/>
        <v>1</v>
      </c>
      <c r="N5857" s="2">
        <f t="shared" ca="1" si="629"/>
        <v>3.0478217934610141E-2</v>
      </c>
      <c r="O5857" s="2"/>
      <c r="P5857" s="31">
        <f t="shared" ca="1" si="634"/>
        <v>4.096445485243108</v>
      </c>
    </row>
    <row r="5858" spans="1:16" x14ac:dyDescent="0.25">
      <c r="A5858" s="32">
        <f ca="1">Uniform_A+B5858*(Uniform_B-Uniform_A)</f>
        <v>9.3038509909355263</v>
      </c>
      <c r="B5858" s="2">
        <f t="shared" ca="1" si="630"/>
        <v>0.9303850990935526</v>
      </c>
      <c r="C5858" s="4"/>
      <c r="D5858" s="5">
        <f ca="1">IF(E5858&lt;(Driehoek_C-Driehoek_A)/(Driehoek_B-Driehoek_A),Driehoek_A+SQRT(E5858*(Driehoek_B-Driehoek_A)*(Driehoek_C-Driehoek_A)),Driehoek_B-SQRT((1-E5858)*(Driehoek_B-Driehoek_A)*(Driehoek_B-Driehoek_C)))</f>
        <v>5.7887649427641277</v>
      </c>
      <c r="E5858" s="2">
        <f t="shared" ca="1" si="631"/>
        <v>0.70537055449083785</v>
      </c>
      <c r="F5858" s="2"/>
      <c r="G5858" s="15">
        <f ca="1">_xlfn.NORM.INV(H5858,Normaal_Mu,Normaal_Sigma)</f>
        <v>2.4980030617256181</v>
      </c>
      <c r="H5858" s="2">
        <f t="shared" ca="1" si="632"/>
        <v>0.10546751798153231</v>
      </c>
      <c r="I5858" s="2"/>
      <c r="J5858" s="15">
        <f ca="1">-LN(K5858) /NegExp_Labda</f>
        <v>2.220292326155175</v>
      </c>
      <c r="K5858" s="2">
        <f t="shared" ca="1" si="633"/>
        <v>0.64142791849959202</v>
      </c>
      <c r="L5858" s="2"/>
      <c r="M5858" s="17">
        <f t="shared" ca="1" si="628"/>
        <v>3</v>
      </c>
      <c r="N5858" s="2">
        <f t="shared" ca="1" si="629"/>
        <v>0.16159927473808622</v>
      </c>
      <c r="O5858" s="2"/>
      <c r="P5858" s="31">
        <f t="shared" ca="1" si="634"/>
        <v>4.5621822643160899</v>
      </c>
    </row>
    <row r="5859" spans="1:16" x14ac:dyDescent="0.25">
      <c r="A5859" s="32">
        <f ca="1">Uniform_A+B5859*(Uniform_B-Uniform_A)</f>
        <v>8.7713332371329944</v>
      </c>
      <c r="B5859" s="2">
        <f t="shared" ca="1" si="630"/>
        <v>0.87713332371329944</v>
      </c>
      <c r="C5859" s="4"/>
      <c r="D5859" s="5">
        <f ca="1">IF(E5859&lt;(Driehoek_C-Driehoek_A)/(Driehoek_B-Driehoek_A),Driehoek_A+SQRT(E5859*(Driehoek_B-Driehoek_A)*(Driehoek_C-Driehoek_A)),Driehoek_B-SQRT((1-E5859)*(Driehoek_B-Driehoek_A)*(Driehoek_B-Driehoek_C)))</f>
        <v>6.3535665602037632</v>
      </c>
      <c r="E5859" s="2">
        <f t="shared" ca="1" si="631"/>
        <v>0.79989685853509318</v>
      </c>
      <c r="F5859" s="2"/>
      <c r="G5859" s="15">
        <f ca="1">_xlfn.NORM.INV(H5859,Normaal_Mu,Normaal_Sigma)</f>
        <v>5.1516343909263789</v>
      </c>
      <c r="H5859" s="2">
        <f t="shared" ca="1" si="632"/>
        <v>0.53021773225028446</v>
      </c>
      <c r="I5859" s="2"/>
      <c r="J5859" s="15">
        <f ca="1">-LN(K5859) /NegExp_Labda</f>
        <v>1.6629302208516612</v>
      </c>
      <c r="K5859" s="2">
        <f t="shared" ca="1" si="633"/>
        <v>0.71706696677724224</v>
      </c>
      <c r="L5859" s="2"/>
      <c r="M5859" s="17">
        <f t="shared" ca="1" si="628"/>
        <v>4</v>
      </c>
      <c r="N5859" s="2">
        <f t="shared" ca="1" si="629"/>
        <v>0.31594764615018955</v>
      </c>
      <c r="O5859" s="2"/>
      <c r="P5859" s="31">
        <f t="shared" ca="1" si="634"/>
        <v>5.1878928818229593</v>
      </c>
    </row>
    <row r="5860" spans="1:16" x14ac:dyDescent="0.25">
      <c r="A5860" s="32">
        <f ca="1">Uniform_A+B5860*(Uniform_B-Uniform_A)</f>
        <v>8.8135929495603111</v>
      </c>
      <c r="B5860" s="2">
        <f t="shared" ca="1" si="630"/>
        <v>0.88135929495603116</v>
      </c>
      <c r="C5860" s="4"/>
      <c r="D5860" s="5">
        <f ca="1">IF(E5860&lt;(Driehoek_C-Driehoek_A)/(Driehoek_B-Driehoek_A),Driehoek_A+SQRT(E5860*(Driehoek_B-Driehoek_A)*(Driehoek_C-Driehoek_A)),Driehoek_B-SQRT((1-E5860)*(Driehoek_B-Driehoek_A)*(Driehoek_B-Driehoek_C)))</f>
        <v>7.0652502494575993</v>
      </c>
      <c r="E5860" s="2">
        <f t="shared" ca="1" si="631"/>
        <v>0.89304981150788909</v>
      </c>
      <c r="F5860" s="2"/>
      <c r="G5860" s="15">
        <f ca="1">_xlfn.NORM.INV(H5860,Normaal_Mu,Normaal_Sigma)</f>
        <v>4.1037646209315666</v>
      </c>
      <c r="H5860" s="2">
        <f t="shared" ca="1" si="632"/>
        <v>0.32703413105333323</v>
      </c>
      <c r="I5860" s="2"/>
      <c r="J5860" s="15">
        <f ca="1">-LN(K5860) /NegExp_Labda</f>
        <v>4.6126488920068214</v>
      </c>
      <c r="K5860" s="2">
        <f t="shared" ca="1" si="633"/>
        <v>0.39751215036403453</v>
      </c>
      <c r="L5860" s="2"/>
      <c r="M5860" s="17">
        <f t="shared" ca="1" si="628"/>
        <v>5</v>
      </c>
      <c r="N5860" s="2">
        <f t="shared" ca="1" si="629"/>
        <v>0.6137532628614637</v>
      </c>
      <c r="O5860" s="2"/>
      <c r="P5860" s="31">
        <f t="shared" ca="1" si="634"/>
        <v>5.9190513423912599</v>
      </c>
    </row>
    <row r="5861" spans="1:16" x14ac:dyDescent="0.25">
      <c r="A5861" s="32">
        <f ca="1">Uniform_A+B5861*(Uniform_B-Uniform_A)</f>
        <v>6.3450828463339706</v>
      </c>
      <c r="B5861" s="2">
        <f t="shared" ca="1" si="630"/>
        <v>0.63450828463339704</v>
      </c>
      <c r="C5861" s="4"/>
      <c r="D5861" s="5">
        <f ca="1">IF(E5861&lt;(Driehoek_C-Driehoek_A)/(Driehoek_B-Driehoek_A),Driehoek_A+SQRT(E5861*(Driehoek_B-Driehoek_A)*(Driehoek_C-Driehoek_A)),Driehoek_B-SQRT((1-E5861)*(Driehoek_B-Driehoek_A)*(Driehoek_B-Driehoek_C)))</f>
        <v>3.776647634208623</v>
      </c>
      <c r="E5861" s="2">
        <f t="shared" ca="1" si="631"/>
        <v>0.22546262972422126</v>
      </c>
      <c r="F5861" s="2"/>
      <c r="G5861" s="15">
        <f ca="1">_xlfn.NORM.INV(H5861,Normaal_Mu,Normaal_Sigma)</f>
        <v>2.3326788580289088</v>
      </c>
      <c r="H5861" s="2">
        <f t="shared" ca="1" si="632"/>
        <v>9.1157561161969158E-2</v>
      </c>
      <c r="I5861" s="2"/>
      <c r="J5861" s="15">
        <f ca="1">-LN(K5861) /NegExp_Labda</f>
        <v>2.4450930963462745</v>
      </c>
      <c r="K5861" s="2">
        <f t="shared" ca="1" si="633"/>
        <v>0.61322790903207791</v>
      </c>
      <c r="L5861" s="2"/>
      <c r="M5861" s="17">
        <f t="shared" ca="1" si="628"/>
        <v>6</v>
      </c>
      <c r="N5861" s="2">
        <f t="shared" ca="1" si="629"/>
        <v>0.669100158263781</v>
      </c>
      <c r="O5861" s="2"/>
      <c r="P5861" s="31">
        <f t="shared" ca="1" si="634"/>
        <v>4.1799004869835557</v>
      </c>
    </row>
    <row r="5862" spans="1:16" x14ac:dyDescent="0.25">
      <c r="A5862" s="32">
        <f ca="1">Uniform_A+B5862*(Uniform_B-Uniform_A)</f>
        <v>9.7920193023016591</v>
      </c>
      <c r="B5862" s="2">
        <f t="shared" ca="1" si="630"/>
        <v>0.97920193023016588</v>
      </c>
      <c r="C5862" s="4"/>
      <c r="D5862" s="5">
        <f ca="1">IF(E5862&lt;(Driehoek_C-Driehoek_A)/(Driehoek_B-Driehoek_A),Driehoek_A+SQRT(E5862*(Driehoek_B-Driehoek_A)*(Driehoek_C-Driehoek_A)),Driehoek_B-SQRT((1-E5862)*(Driehoek_B-Driehoek_A)*(Driehoek_B-Driehoek_C)))</f>
        <v>3.4386598365682235</v>
      </c>
      <c r="E5862" s="2">
        <f t="shared" ca="1" si="631"/>
        <v>0.14783872323960767</v>
      </c>
      <c r="F5862" s="2"/>
      <c r="G5862" s="15">
        <f ca="1">_xlfn.NORM.INV(H5862,Normaal_Mu,Normaal_Sigma)</f>
        <v>4.9620682561370408</v>
      </c>
      <c r="H5862" s="2">
        <f t="shared" ca="1" si="632"/>
        <v>0.4924341653817782</v>
      </c>
      <c r="I5862" s="2"/>
      <c r="J5862" s="15">
        <f ca="1">-LN(K5862) /NegExp_Labda</f>
        <v>1.2320561478174004</v>
      </c>
      <c r="K5862" s="2">
        <f t="shared" ca="1" si="633"/>
        <v>0.78160074149652137</v>
      </c>
      <c r="L5862" s="2"/>
      <c r="M5862" s="17">
        <f t="shared" ca="1" si="628"/>
        <v>3</v>
      </c>
      <c r="N5862" s="2">
        <f t="shared" ca="1" si="629"/>
        <v>0.15040310525579514</v>
      </c>
      <c r="O5862" s="2"/>
      <c r="P5862" s="31">
        <f t="shared" ca="1" si="634"/>
        <v>4.4849607085648646</v>
      </c>
    </row>
    <row r="5863" spans="1:16" x14ac:dyDescent="0.25">
      <c r="A5863" s="32">
        <f ca="1">Uniform_A+B5863*(Uniform_B-Uniform_A)</f>
        <v>8.916989716770372</v>
      </c>
      <c r="B5863" s="2">
        <f t="shared" ca="1" si="630"/>
        <v>0.89169897167703727</v>
      </c>
      <c r="C5863" s="4"/>
      <c r="D5863" s="5">
        <f ca="1">IF(E5863&lt;(Driehoek_C-Driehoek_A)/(Driehoek_B-Driehoek_A),Driehoek_A+SQRT(E5863*(Driehoek_B-Driehoek_A)*(Driehoek_C-Driehoek_A)),Driehoek_B-SQRT((1-E5863)*(Driehoek_B-Driehoek_A)*(Driehoek_B-Driehoek_C)))</f>
        <v>4.6672075294208621</v>
      </c>
      <c r="E5863" s="2">
        <f t="shared" ca="1" si="631"/>
        <v>0.46362598305407809</v>
      </c>
      <c r="F5863" s="2"/>
      <c r="G5863" s="15">
        <f ca="1">_xlfn.NORM.INV(H5863,Normaal_Mu,Normaal_Sigma)</f>
        <v>7.6664318711008939</v>
      </c>
      <c r="H5863" s="2">
        <f t="shared" ca="1" si="632"/>
        <v>0.90876952434800884</v>
      </c>
      <c r="I5863" s="2"/>
      <c r="J5863" s="15">
        <f ca="1">-LN(K5863) /NegExp_Labda</f>
        <v>5.2921151731341443</v>
      </c>
      <c r="K5863" s="2">
        <f t="shared" ca="1" si="633"/>
        <v>0.34700259015939883</v>
      </c>
      <c r="L5863" s="2"/>
      <c r="M5863" s="17">
        <f t="shared" ca="1" si="628"/>
        <v>2</v>
      </c>
      <c r="N5863" s="2">
        <f t="shared" ca="1" si="629"/>
        <v>0.12157167131872826</v>
      </c>
      <c r="O5863" s="2"/>
      <c r="P5863" s="31">
        <f t="shared" ca="1" si="634"/>
        <v>5.7085488580852539</v>
      </c>
    </row>
    <row r="5864" spans="1:16" x14ac:dyDescent="0.25">
      <c r="A5864" s="32">
        <f ca="1">Uniform_A+B5864*(Uniform_B-Uniform_A)</f>
        <v>3.7330296731480295</v>
      </c>
      <c r="B5864" s="2">
        <f t="shared" ca="1" si="630"/>
        <v>0.37330296731480295</v>
      </c>
      <c r="C5864" s="4"/>
      <c r="D5864" s="5">
        <f ca="1">IF(E5864&lt;(Driehoek_C-Driehoek_A)/(Driehoek_B-Driehoek_A),Driehoek_A+SQRT(E5864*(Driehoek_B-Driehoek_A)*(Driehoek_C-Driehoek_A)),Driehoek_B-SQRT((1-E5864)*(Driehoek_B-Driehoek_A)*(Driehoek_B-Driehoek_C)))</f>
        <v>2.6054017597708099</v>
      </c>
      <c r="E5864" s="2">
        <f t="shared" ca="1" si="631"/>
        <v>2.617937790954239E-2</v>
      </c>
      <c r="F5864" s="2"/>
      <c r="G5864" s="15">
        <f ca="1">_xlfn.NORM.INV(H5864,Normaal_Mu,Normaal_Sigma)</f>
        <v>7.070199313831699</v>
      </c>
      <c r="H5864" s="2">
        <f t="shared" ca="1" si="632"/>
        <v>0.84968881360702875</v>
      </c>
      <c r="I5864" s="2"/>
      <c r="J5864" s="15">
        <f ca="1">-LN(K5864) /NegExp_Labda</f>
        <v>3.8646241402851298</v>
      </c>
      <c r="K5864" s="2">
        <f t="shared" ca="1" si="633"/>
        <v>0.4616608132190807</v>
      </c>
      <c r="L5864" s="2"/>
      <c r="M5864" s="17">
        <f t="shared" ca="1" si="628"/>
        <v>4</v>
      </c>
      <c r="N5864" s="2">
        <f t="shared" ca="1" si="629"/>
        <v>0.38057737910288103</v>
      </c>
      <c r="O5864" s="2"/>
      <c r="P5864" s="31">
        <f t="shared" ca="1" si="634"/>
        <v>4.2546509774071337</v>
      </c>
    </row>
    <row r="5865" spans="1:16" x14ac:dyDescent="0.25">
      <c r="A5865" s="32">
        <f ca="1">Uniform_A+B5865*(Uniform_B-Uniform_A)</f>
        <v>0.47278702431421182</v>
      </c>
      <c r="B5865" s="2">
        <f t="shared" ca="1" si="630"/>
        <v>4.7278702431421182E-2</v>
      </c>
      <c r="C5865" s="4"/>
      <c r="D5865" s="5">
        <f ca="1">IF(E5865&lt;(Driehoek_C-Driehoek_A)/(Driehoek_B-Driehoek_A),Driehoek_A+SQRT(E5865*(Driehoek_B-Driehoek_A)*(Driehoek_C-Driehoek_A)),Driehoek_B-SQRT((1-E5865)*(Driehoek_B-Driehoek_A)*(Driehoek_B-Driehoek_C)))</f>
        <v>7.16625477555265</v>
      </c>
      <c r="E5865" s="2">
        <f t="shared" ca="1" si="631"/>
        <v>0.9039250986233297</v>
      </c>
      <c r="F5865" s="2"/>
      <c r="G5865" s="15">
        <f ca="1">_xlfn.NORM.INV(H5865,Normaal_Mu,Normaal_Sigma)</f>
        <v>2.5180483804194758</v>
      </c>
      <c r="H5865" s="2">
        <f t="shared" ca="1" si="632"/>
        <v>0.10730734263068631</v>
      </c>
      <c r="I5865" s="2"/>
      <c r="J5865" s="15">
        <f ca="1">-LN(K5865) /NegExp_Labda</f>
        <v>5.5804121013379859</v>
      </c>
      <c r="K5865" s="2">
        <f t="shared" ca="1" si="633"/>
        <v>0.32756052878464648</v>
      </c>
      <c r="L5865" s="2"/>
      <c r="M5865" s="17">
        <f t="shared" ca="1" si="628"/>
        <v>4</v>
      </c>
      <c r="N5865" s="2">
        <f t="shared" ca="1" si="629"/>
        <v>0.34032693656140456</v>
      </c>
      <c r="O5865" s="2"/>
      <c r="P5865" s="31">
        <f t="shared" ca="1" si="634"/>
        <v>3.9475004563248648</v>
      </c>
    </row>
    <row r="5866" spans="1:16" x14ac:dyDescent="0.25">
      <c r="A5866" s="32">
        <f ca="1">Uniform_A+B5866*(Uniform_B-Uniform_A)</f>
        <v>7.7673014111783134</v>
      </c>
      <c r="B5866" s="2">
        <f t="shared" ca="1" si="630"/>
        <v>0.77673014111783134</v>
      </c>
      <c r="C5866" s="4"/>
      <c r="D5866" s="5">
        <f ca="1">IF(E5866&lt;(Driehoek_C-Driehoek_A)/(Driehoek_B-Driehoek_A),Driehoek_A+SQRT(E5866*(Driehoek_B-Driehoek_A)*(Driehoek_C-Driehoek_A)),Driehoek_B-SQRT((1-E5866)*(Driehoek_B-Driehoek_A)*(Driehoek_B-Driehoek_C)))</f>
        <v>8.2585405942468242</v>
      </c>
      <c r="E5866" s="2">
        <f t="shared" ca="1" si="631"/>
        <v>0.98429251284628994</v>
      </c>
      <c r="F5866" s="2"/>
      <c r="G5866" s="15">
        <f ca="1">_xlfn.NORM.INV(H5866,Normaal_Mu,Normaal_Sigma)</f>
        <v>4.2507274461201163</v>
      </c>
      <c r="H5866" s="2">
        <f t="shared" ca="1" si="632"/>
        <v>0.35396549482129802</v>
      </c>
      <c r="I5866" s="2"/>
      <c r="J5866" s="15">
        <f ca="1">-LN(K5866) /NegExp_Labda</f>
        <v>6.5143047114704489</v>
      </c>
      <c r="K5866" s="2">
        <f t="shared" ca="1" si="633"/>
        <v>0.27175320957307203</v>
      </c>
      <c r="L5866" s="2"/>
      <c r="M5866" s="17">
        <f t="shared" ca="1" si="628"/>
        <v>4</v>
      </c>
      <c r="N5866" s="2">
        <f t="shared" ca="1" si="629"/>
        <v>0.26958712667707652</v>
      </c>
      <c r="O5866" s="2"/>
      <c r="P5866" s="31">
        <f t="shared" ca="1" si="634"/>
        <v>6.15817483260314</v>
      </c>
    </row>
    <row r="5867" spans="1:16" x14ac:dyDescent="0.25">
      <c r="A5867" s="32">
        <f ca="1">Uniform_A+B5867*(Uniform_B-Uniform_A)</f>
        <v>0.88072270877372461</v>
      </c>
      <c r="B5867" s="2">
        <f t="shared" ca="1" si="630"/>
        <v>8.8072270877372461E-2</v>
      </c>
      <c r="C5867" s="4"/>
      <c r="D5867" s="5">
        <f ca="1">IF(E5867&lt;(Driehoek_C-Driehoek_A)/(Driehoek_B-Driehoek_A),Driehoek_A+SQRT(E5867*(Driehoek_B-Driehoek_A)*(Driehoek_C-Driehoek_A)),Driehoek_B-SQRT((1-E5867)*(Driehoek_B-Driehoek_A)*(Driehoek_B-Driehoek_C)))</f>
        <v>6.4366945391900758</v>
      </c>
      <c r="E5867" s="2">
        <f t="shared" ca="1" si="631"/>
        <v>0.81227043184520065</v>
      </c>
      <c r="F5867" s="2"/>
      <c r="G5867" s="15">
        <f ca="1">_xlfn.NORM.INV(H5867,Normaal_Mu,Normaal_Sigma)</f>
        <v>6.3040300997620458</v>
      </c>
      <c r="H5867" s="2">
        <f t="shared" ca="1" si="632"/>
        <v>0.74280426814833778</v>
      </c>
      <c r="I5867" s="2"/>
      <c r="J5867" s="15">
        <f ca="1">-LN(K5867) /NegExp_Labda</f>
        <v>2.7043002857619971</v>
      </c>
      <c r="K5867" s="2">
        <f t="shared" ca="1" si="633"/>
        <v>0.5822472710386587</v>
      </c>
      <c r="L5867" s="2"/>
      <c r="M5867" s="17">
        <f t="shared" ca="1" si="628"/>
        <v>6</v>
      </c>
      <c r="N5867" s="2">
        <f t="shared" ca="1" si="629"/>
        <v>0.65606476485648113</v>
      </c>
      <c r="O5867" s="2"/>
      <c r="P5867" s="31">
        <f t="shared" ca="1" si="634"/>
        <v>4.4651495266975685</v>
      </c>
    </row>
    <row r="5868" spans="1:16" x14ac:dyDescent="0.25">
      <c r="A5868" s="32">
        <f ca="1">Uniform_A+B5868*(Uniform_B-Uniform_A)</f>
        <v>8.667101307821417</v>
      </c>
      <c r="B5868" s="2">
        <f t="shared" ca="1" si="630"/>
        <v>0.86671013078214176</v>
      </c>
      <c r="C5868" s="4"/>
      <c r="D5868" s="5">
        <f ca="1">IF(E5868&lt;(Driehoek_C-Driehoek_A)/(Driehoek_B-Driehoek_A),Driehoek_A+SQRT(E5868*(Driehoek_B-Driehoek_A)*(Driehoek_C-Driehoek_A)),Driehoek_B-SQRT((1-E5868)*(Driehoek_B-Driehoek_A)*(Driehoek_B-Driehoek_C)))</f>
        <v>4.1437984972902937</v>
      </c>
      <c r="E5868" s="2">
        <f t="shared" ca="1" si="631"/>
        <v>0.32620877043085705</v>
      </c>
      <c r="F5868" s="2"/>
      <c r="G5868" s="15">
        <f ca="1">_xlfn.NORM.INV(H5868,Normaal_Mu,Normaal_Sigma)</f>
        <v>4.8050469667495097</v>
      </c>
      <c r="H5868" s="2">
        <f t="shared" ca="1" si="632"/>
        <v>0.46117399121345481</v>
      </c>
      <c r="I5868" s="2"/>
      <c r="J5868" s="15">
        <f ca="1">-LN(K5868) /NegExp_Labda</f>
        <v>0.66699304636569756</v>
      </c>
      <c r="K5868" s="2">
        <f t="shared" ca="1" si="633"/>
        <v>0.87511619314654721</v>
      </c>
      <c r="L5868" s="2"/>
      <c r="M5868" s="17">
        <f t="shared" ca="1" si="628"/>
        <v>4</v>
      </c>
      <c r="N5868" s="2">
        <f t="shared" ca="1" si="629"/>
        <v>0.32472693884813508</v>
      </c>
      <c r="O5868" s="2"/>
      <c r="P5868" s="31">
        <f t="shared" ca="1" si="634"/>
        <v>4.4565879636453829</v>
      </c>
    </row>
    <row r="5869" spans="1:16" x14ac:dyDescent="0.25">
      <c r="A5869" s="32">
        <f ca="1">Uniform_A+B5869*(Uniform_B-Uniform_A)</f>
        <v>7.3883548779002028</v>
      </c>
      <c r="B5869" s="2">
        <f t="shared" ca="1" si="630"/>
        <v>0.73883548779002028</v>
      </c>
      <c r="C5869" s="4"/>
      <c r="D5869" s="5">
        <f ca="1">IF(E5869&lt;(Driehoek_C-Driehoek_A)/(Driehoek_B-Driehoek_A),Driehoek_A+SQRT(E5869*(Driehoek_B-Driehoek_A)*(Driehoek_C-Driehoek_A)),Driehoek_B-SQRT((1-E5869)*(Driehoek_B-Driehoek_A)*(Driehoek_B-Driehoek_C)))</f>
        <v>3.9140767642822829</v>
      </c>
      <c r="E5869" s="2">
        <f t="shared" ca="1" si="631"/>
        <v>0.26169213282609527</v>
      </c>
      <c r="F5869" s="2"/>
      <c r="G5869" s="15">
        <f ca="1">_xlfn.NORM.INV(H5869,Normaal_Mu,Normaal_Sigma)</f>
        <v>6.223267338386604</v>
      </c>
      <c r="H5869" s="2">
        <f t="shared" ca="1" si="632"/>
        <v>0.72960992167439265</v>
      </c>
      <c r="I5869" s="2"/>
      <c r="J5869" s="15">
        <f ca="1">-LN(K5869) /NegExp_Labda</f>
        <v>10.169656126025069</v>
      </c>
      <c r="K5869" s="2">
        <f t="shared" ca="1" si="633"/>
        <v>0.13082022517334124</v>
      </c>
      <c r="L5869" s="2"/>
      <c r="M5869" s="17">
        <f t="shared" ref="M5869:M5932" ca="1" si="635">VLOOKUP(N5869,$S$5:$T$105,2,TRUE)</f>
        <v>5</v>
      </c>
      <c r="N5869" s="2">
        <f t="shared" ca="1" si="629"/>
        <v>0.50530486436435385</v>
      </c>
      <c r="O5869" s="2"/>
      <c r="P5869" s="31">
        <f t="shared" ca="1" si="634"/>
        <v>6.539071021318831</v>
      </c>
    </row>
    <row r="5870" spans="1:16" x14ac:dyDescent="0.25">
      <c r="A5870" s="32">
        <f ca="1">Uniform_A+B5870*(Uniform_B-Uniform_A)</f>
        <v>2.0701872825732481</v>
      </c>
      <c r="B5870" s="2">
        <f t="shared" ca="1" si="630"/>
        <v>0.20701872825732481</v>
      </c>
      <c r="C5870" s="4"/>
      <c r="D5870" s="5">
        <f ca="1">IF(E5870&lt;(Driehoek_C-Driehoek_A)/(Driehoek_B-Driehoek_A),Driehoek_A+SQRT(E5870*(Driehoek_B-Driehoek_A)*(Driehoek_C-Driehoek_A)),Driehoek_B-SQRT((1-E5870)*(Driehoek_B-Driehoek_A)*(Driehoek_B-Driehoek_C)))</f>
        <v>3.6509553888591593</v>
      </c>
      <c r="E5870" s="2">
        <f t="shared" ca="1" si="631"/>
        <v>0.19468954971450703</v>
      </c>
      <c r="F5870" s="2"/>
      <c r="G5870" s="15">
        <f ca="1">_xlfn.NORM.INV(H5870,Normaal_Mu,Normaal_Sigma)</f>
        <v>7.8332722326152906</v>
      </c>
      <c r="H5870" s="2">
        <f t="shared" ca="1" si="632"/>
        <v>0.92170532824768103</v>
      </c>
      <c r="I5870" s="2"/>
      <c r="J5870" s="15">
        <f ca="1">-LN(K5870) /NegExp_Labda</f>
        <v>2.8810833996660001</v>
      </c>
      <c r="K5870" s="2">
        <f t="shared" ca="1" si="633"/>
        <v>0.5620206534047435</v>
      </c>
      <c r="L5870" s="2"/>
      <c r="M5870" s="17">
        <f t="shared" ca="1" si="635"/>
        <v>4</v>
      </c>
      <c r="N5870" s="2">
        <f t="shared" ca="1" si="629"/>
        <v>0.35376593861402161</v>
      </c>
      <c r="O5870" s="2"/>
      <c r="P5870" s="31">
        <f t="shared" ca="1" si="634"/>
        <v>4.087099660742739</v>
      </c>
    </row>
    <row r="5871" spans="1:16" x14ac:dyDescent="0.25">
      <c r="A5871" s="32">
        <f ca="1">Uniform_A+B5871*(Uniform_B-Uniform_A)</f>
        <v>2.3290243063043148</v>
      </c>
      <c r="B5871" s="2">
        <f t="shared" ca="1" si="630"/>
        <v>0.23290243063043148</v>
      </c>
      <c r="C5871" s="4"/>
      <c r="D5871" s="5">
        <f ca="1">IF(E5871&lt;(Driehoek_C-Driehoek_A)/(Driehoek_B-Driehoek_A),Driehoek_A+SQRT(E5871*(Driehoek_B-Driehoek_A)*(Driehoek_C-Driehoek_A)),Driehoek_B-SQRT((1-E5871)*(Driehoek_B-Driehoek_A)*(Driehoek_B-Driehoek_C)))</f>
        <v>6.1416368524809659</v>
      </c>
      <c r="E5871" s="2">
        <f t="shared" ca="1" si="631"/>
        <v>0.76656457476871664</v>
      </c>
      <c r="F5871" s="2"/>
      <c r="G5871" s="15">
        <f ca="1">_xlfn.NORM.INV(H5871,Normaal_Mu,Normaal_Sigma)</f>
        <v>3.7275249572785585</v>
      </c>
      <c r="H5871" s="2">
        <f t="shared" ca="1" si="632"/>
        <v>0.2623108103413414</v>
      </c>
      <c r="I5871" s="2"/>
      <c r="J5871" s="15">
        <f ca="1">-LN(K5871) /NegExp_Labda</f>
        <v>9.0537556558372003</v>
      </c>
      <c r="K5871" s="2">
        <f t="shared" ca="1" si="633"/>
        <v>0.16353125723498496</v>
      </c>
      <c r="L5871" s="2"/>
      <c r="M5871" s="17">
        <f t="shared" ca="1" si="635"/>
        <v>3</v>
      </c>
      <c r="N5871" s="2">
        <f t="shared" ca="1" si="629"/>
        <v>0.16939825833276245</v>
      </c>
      <c r="O5871" s="2"/>
      <c r="P5871" s="31">
        <f t="shared" ca="1" si="634"/>
        <v>4.8503883543802075</v>
      </c>
    </row>
    <row r="5872" spans="1:16" x14ac:dyDescent="0.25">
      <c r="A5872" s="32">
        <f ca="1">Uniform_A+B5872*(Uniform_B-Uniform_A)</f>
        <v>6.9234917279533548</v>
      </c>
      <c r="B5872" s="2">
        <f t="shared" ca="1" si="630"/>
        <v>0.69234917279533548</v>
      </c>
      <c r="C5872" s="4"/>
      <c r="D5872" s="5">
        <f ca="1">IF(E5872&lt;(Driehoek_C-Driehoek_A)/(Driehoek_B-Driehoek_A),Driehoek_A+SQRT(E5872*(Driehoek_B-Driehoek_A)*(Driehoek_C-Driehoek_A)),Driehoek_B-SQRT((1-E5872)*(Driehoek_B-Driehoek_A)*(Driehoek_B-Driehoek_C)))</f>
        <v>3.1203493339015722</v>
      </c>
      <c r="E5872" s="2">
        <f t="shared" ca="1" si="631"/>
        <v>8.9655902140978294E-2</v>
      </c>
      <c r="F5872" s="2"/>
      <c r="G5872" s="15">
        <f ca="1">_xlfn.NORM.INV(H5872,Normaal_Mu,Normaal_Sigma)</f>
        <v>2.2111755145753094</v>
      </c>
      <c r="H5872" s="2">
        <f t="shared" ca="1" si="632"/>
        <v>8.1596576603508053E-2</v>
      </c>
      <c r="I5872" s="2"/>
      <c r="J5872" s="15">
        <f ca="1">-LN(K5872) /NegExp_Labda</f>
        <v>3.4318408752228922</v>
      </c>
      <c r="K5872" s="2">
        <f t="shared" ca="1" si="633"/>
        <v>0.50340101749140342</v>
      </c>
      <c r="L5872" s="2"/>
      <c r="M5872" s="17">
        <f t="shared" ca="1" si="635"/>
        <v>5</v>
      </c>
      <c r="N5872" s="2">
        <f t="shared" ca="1" si="629"/>
        <v>0.61430161367552349</v>
      </c>
      <c r="O5872" s="2"/>
      <c r="P5872" s="31">
        <f t="shared" ca="1" si="634"/>
        <v>4.1373714903306258</v>
      </c>
    </row>
    <row r="5873" spans="1:16" x14ac:dyDescent="0.25">
      <c r="A5873" s="32">
        <f ca="1">Uniform_A+B5873*(Uniform_B-Uniform_A)</f>
        <v>4.3561290289449257</v>
      </c>
      <c r="B5873" s="2">
        <f t="shared" ca="1" si="630"/>
        <v>0.43561290289449262</v>
      </c>
      <c r="C5873" s="4"/>
      <c r="D5873" s="5">
        <f ca="1">IF(E5873&lt;(Driehoek_C-Driehoek_A)/(Driehoek_B-Driehoek_A),Driehoek_A+SQRT(E5873*(Driehoek_B-Driehoek_A)*(Driehoek_C-Driehoek_A)),Driehoek_B-SQRT((1-E5873)*(Driehoek_B-Driehoek_A)*(Driehoek_B-Driehoek_C)))</f>
        <v>3.9892694362900865</v>
      </c>
      <c r="E5873" s="2">
        <f t="shared" ca="1" si="631"/>
        <v>0.28265663501127702</v>
      </c>
      <c r="F5873" s="2"/>
      <c r="G5873" s="15">
        <f ca="1">_xlfn.NORM.INV(H5873,Normaal_Mu,Normaal_Sigma)</f>
        <v>8.8329832464836944</v>
      </c>
      <c r="H5873" s="2">
        <f t="shared" ca="1" si="632"/>
        <v>0.97234872578164577</v>
      </c>
      <c r="I5873" s="2"/>
      <c r="J5873" s="15">
        <f ca="1">-LN(K5873) /NegExp_Labda</f>
        <v>4.5477833189148891</v>
      </c>
      <c r="K5873" s="2">
        <f t="shared" ca="1" si="633"/>
        <v>0.40270271716368977</v>
      </c>
      <c r="L5873" s="2"/>
      <c r="M5873" s="17">
        <f t="shared" ca="1" si="635"/>
        <v>5</v>
      </c>
      <c r="N5873" s="2">
        <f t="shared" ca="1" si="629"/>
        <v>0.56792847025373649</v>
      </c>
      <c r="O5873" s="2"/>
      <c r="P5873" s="31">
        <f t="shared" ca="1" si="634"/>
        <v>5.345233006126719</v>
      </c>
    </row>
    <row r="5874" spans="1:16" x14ac:dyDescent="0.25">
      <c r="A5874" s="32">
        <f ca="1">Uniform_A+B5874*(Uniform_B-Uniform_A)</f>
        <v>8.4658617660055473</v>
      </c>
      <c r="B5874" s="2">
        <f t="shared" ca="1" si="630"/>
        <v>0.8465861766005548</v>
      </c>
      <c r="C5874" s="4"/>
      <c r="D5874" s="5">
        <f ca="1">IF(E5874&lt;(Driehoek_C-Driehoek_A)/(Driehoek_B-Driehoek_A),Driehoek_A+SQRT(E5874*(Driehoek_B-Driehoek_A)*(Driehoek_C-Driehoek_A)),Driehoek_B-SQRT((1-E5874)*(Driehoek_B-Driehoek_A)*(Driehoek_B-Driehoek_C)))</f>
        <v>4.2623193859704998</v>
      </c>
      <c r="E5874" s="2">
        <f t="shared" ca="1" si="631"/>
        <v>0.35869663998425871</v>
      </c>
      <c r="F5874" s="2"/>
      <c r="G5874" s="15">
        <f ca="1">_xlfn.NORM.INV(H5874,Normaal_Mu,Normaal_Sigma)</f>
        <v>6.3033284464104895</v>
      </c>
      <c r="H5874" s="2">
        <f t="shared" ca="1" si="632"/>
        <v>0.74269109642867392</v>
      </c>
      <c r="I5874" s="2"/>
      <c r="J5874" s="15">
        <f ca="1">-LN(K5874) /NegExp_Labda</f>
        <v>3.742007080002259E-2</v>
      </c>
      <c r="K5874" s="2">
        <f t="shared" ca="1" si="633"/>
        <v>0.9925439213406333</v>
      </c>
      <c r="L5874" s="2"/>
      <c r="M5874" s="17">
        <f t="shared" ca="1" si="635"/>
        <v>3</v>
      </c>
      <c r="N5874" s="2">
        <f t="shared" ca="1" si="629"/>
        <v>0.20329945585809639</v>
      </c>
      <c r="O5874" s="2"/>
      <c r="P5874" s="31">
        <f t="shared" ca="1" si="634"/>
        <v>4.4137859338373113</v>
      </c>
    </row>
    <row r="5875" spans="1:16" x14ac:dyDescent="0.25">
      <c r="A5875" s="32">
        <f ca="1">Uniform_A+B5875*(Uniform_B-Uniform_A)</f>
        <v>6.224704650996193</v>
      </c>
      <c r="B5875" s="2">
        <f t="shared" ca="1" si="630"/>
        <v>0.62247046509961934</v>
      </c>
      <c r="C5875" s="4"/>
      <c r="D5875" s="5">
        <f ca="1">IF(E5875&lt;(Driehoek_C-Driehoek_A)/(Driehoek_B-Driehoek_A),Driehoek_A+SQRT(E5875*(Driehoek_B-Driehoek_A)*(Driehoek_C-Driehoek_A)),Driehoek_B-SQRT((1-E5875)*(Driehoek_B-Driehoek_A)*(Driehoek_B-Driehoek_C)))</f>
        <v>2.5537857708590739</v>
      </c>
      <c r="E5875" s="2">
        <f t="shared" ca="1" si="631"/>
        <v>2.1905620000427062E-2</v>
      </c>
      <c r="F5875" s="2"/>
      <c r="G5875" s="15">
        <f ca="1">_xlfn.NORM.INV(H5875,Normaal_Mu,Normaal_Sigma)</f>
        <v>6.2489702009403265</v>
      </c>
      <c r="H5875" s="2">
        <f t="shared" ca="1" si="632"/>
        <v>0.73384547383914067</v>
      </c>
      <c r="I5875" s="2"/>
      <c r="J5875" s="15">
        <f ca="1">-LN(K5875) /NegExp_Labda</f>
        <v>5.3790716742330966</v>
      </c>
      <c r="K5875" s="2">
        <f t="shared" ca="1" si="633"/>
        <v>0.34101993777937623</v>
      </c>
      <c r="L5875" s="2"/>
      <c r="M5875" s="17">
        <f t="shared" ca="1" si="635"/>
        <v>7</v>
      </c>
      <c r="N5875" s="2">
        <f t="shared" ca="1" si="629"/>
        <v>0.82432656473430965</v>
      </c>
      <c r="O5875" s="2"/>
      <c r="P5875" s="31">
        <f t="shared" ca="1" si="634"/>
        <v>5.4813064594057384</v>
      </c>
    </row>
    <row r="5876" spans="1:16" x14ac:dyDescent="0.25">
      <c r="A5876" s="32">
        <f ca="1">Uniform_A+B5876*(Uniform_B-Uniform_A)</f>
        <v>9.2736213384689794</v>
      </c>
      <c r="B5876" s="2">
        <f t="shared" ca="1" si="630"/>
        <v>0.92736213384689792</v>
      </c>
      <c r="C5876" s="4"/>
      <c r="D5876" s="5">
        <f ca="1">IF(E5876&lt;(Driehoek_C-Driehoek_A)/(Driehoek_B-Driehoek_A),Driehoek_A+SQRT(E5876*(Driehoek_B-Driehoek_A)*(Driehoek_C-Driehoek_A)),Driehoek_B-SQRT((1-E5876)*(Driehoek_B-Driehoek_A)*(Driehoek_B-Driehoek_C)))</f>
        <v>4.4285872867073195</v>
      </c>
      <c r="E5876" s="2">
        <f t="shared" ca="1" si="631"/>
        <v>0.40291959442131575</v>
      </c>
      <c r="F5876" s="2"/>
      <c r="G5876" s="15">
        <f ca="1">_xlfn.NORM.INV(H5876,Normaal_Mu,Normaal_Sigma)</f>
        <v>6.5458616076807026</v>
      </c>
      <c r="H5876" s="2">
        <f t="shared" ca="1" si="632"/>
        <v>0.78021833336045265</v>
      </c>
      <c r="I5876" s="2"/>
      <c r="J5876" s="15">
        <f ca="1">-LN(K5876) /NegExp_Labda</f>
        <v>4.1474798507157509</v>
      </c>
      <c r="K5876" s="2">
        <f t="shared" ca="1" si="633"/>
        <v>0.43626912357851622</v>
      </c>
      <c r="L5876" s="2"/>
      <c r="M5876" s="17">
        <f t="shared" ca="1" si="635"/>
        <v>3</v>
      </c>
      <c r="N5876" s="2">
        <f t="shared" ca="1" si="629"/>
        <v>0.14883949699844823</v>
      </c>
      <c r="O5876" s="2"/>
      <c r="P5876" s="31">
        <f t="shared" ca="1" si="634"/>
        <v>5.479110016714551</v>
      </c>
    </row>
    <row r="5877" spans="1:16" x14ac:dyDescent="0.25">
      <c r="A5877" s="32">
        <f ca="1">Uniform_A+B5877*(Uniform_B-Uniform_A)</f>
        <v>4.2085217528574717</v>
      </c>
      <c r="B5877" s="2">
        <f t="shared" ca="1" si="630"/>
        <v>0.42085217528574714</v>
      </c>
      <c r="C5877" s="4"/>
      <c r="D5877" s="5">
        <f ca="1">IF(E5877&lt;(Driehoek_C-Driehoek_A)/(Driehoek_B-Driehoek_A),Driehoek_A+SQRT(E5877*(Driehoek_B-Driehoek_A)*(Driehoek_C-Driehoek_A)),Driehoek_B-SQRT((1-E5877)*(Driehoek_B-Driehoek_A)*(Driehoek_B-Driehoek_C)))</f>
        <v>6.9530166581825785</v>
      </c>
      <c r="E5877" s="2">
        <f t="shared" ca="1" si="631"/>
        <v>0.88028169138062806</v>
      </c>
      <c r="F5877" s="2"/>
      <c r="G5877" s="15">
        <f ca="1">_xlfn.NORM.INV(H5877,Normaal_Mu,Normaal_Sigma)</f>
        <v>3.1219997429722159</v>
      </c>
      <c r="H5877" s="2">
        <f t="shared" ca="1" si="632"/>
        <v>0.17386533917845903</v>
      </c>
      <c r="I5877" s="2"/>
      <c r="J5877" s="15">
        <f ca="1">-LN(K5877) /NegExp_Labda</f>
        <v>1.7227179641016144</v>
      </c>
      <c r="K5877" s="2">
        <f t="shared" ca="1" si="633"/>
        <v>0.70854366409695002</v>
      </c>
      <c r="L5877" s="2"/>
      <c r="M5877" s="17">
        <f t="shared" ca="1" si="635"/>
        <v>6</v>
      </c>
      <c r="N5877" s="2">
        <f t="shared" ca="1" si="629"/>
        <v>0.6224718551687034</v>
      </c>
      <c r="O5877" s="2"/>
      <c r="P5877" s="31">
        <f t="shared" ca="1" si="634"/>
        <v>4.4012512236227765</v>
      </c>
    </row>
    <row r="5878" spans="1:16" x14ac:dyDescent="0.25">
      <c r="A5878" s="32">
        <f ca="1">Uniform_A+B5878*(Uniform_B-Uniform_A)</f>
        <v>3.0331326369689315</v>
      </c>
      <c r="B5878" s="2">
        <f t="shared" ca="1" si="630"/>
        <v>0.30331326369689315</v>
      </c>
      <c r="C5878" s="4"/>
      <c r="D5878" s="5">
        <f ca="1">IF(E5878&lt;(Driehoek_C-Driehoek_A)/(Driehoek_B-Driehoek_A),Driehoek_A+SQRT(E5878*(Driehoek_B-Driehoek_A)*(Driehoek_C-Driehoek_A)),Driehoek_B-SQRT((1-E5878)*(Driehoek_B-Driehoek_A)*(Driehoek_B-Driehoek_C)))</f>
        <v>2.4035418122190952</v>
      </c>
      <c r="E5878" s="2">
        <f t="shared" ca="1" si="631"/>
        <v>1.1631856729219403E-2</v>
      </c>
      <c r="F5878" s="2"/>
      <c r="G5878" s="15">
        <f ca="1">_xlfn.NORM.INV(H5878,Normaal_Mu,Normaal_Sigma)</f>
        <v>3.0846162088054432</v>
      </c>
      <c r="H5878" s="2">
        <f t="shared" ca="1" si="632"/>
        <v>0.16910907232372085</v>
      </c>
      <c r="I5878" s="2"/>
      <c r="J5878" s="15">
        <f ca="1">-LN(K5878) /NegExp_Labda</f>
        <v>5.1790008489394683</v>
      </c>
      <c r="K5878" s="2">
        <f t="shared" ca="1" si="633"/>
        <v>0.3549422531974441</v>
      </c>
      <c r="L5878" s="2"/>
      <c r="M5878" s="17">
        <f t="shared" ca="1" si="635"/>
        <v>6</v>
      </c>
      <c r="N5878" s="2">
        <f t="shared" ca="1" si="629"/>
        <v>0.67768701630761219</v>
      </c>
      <c r="O5878" s="2"/>
      <c r="P5878" s="31">
        <f t="shared" ca="1" si="634"/>
        <v>3.9400583013865877</v>
      </c>
    </row>
    <row r="5879" spans="1:16" x14ac:dyDescent="0.25">
      <c r="A5879" s="32">
        <f ca="1">Uniform_A+B5879*(Uniform_B-Uniform_A)</f>
        <v>4.7601962700095797</v>
      </c>
      <c r="B5879" s="2">
        <f t="shared" ca="1" si="630"/>
        <v>0.47601962700095801</v>
      </c>
      <c r="C5879" s="4"/>
      <c r="D5879" s="5">
        <f ca="1">IF(E5879&lt;(Driehoek_C-Driehoek_A)/(Driehoek_B-Driehoek_A),Driehoek_A+SQRT(E5879*(Driehoek_B-Driehoek_A)*(Driehoek_C-Driehoek_A)),Driehoek_B-SQRT((1-E5879)*(Driehoek_B-Driehoek_A)*(Driehoek_B-Driehoek_C)))</f>
        <v>2.5777039612376429</v>
      </c>
      <c r="E5879" s="2">
        <f t="shared" ca="1" si="631"/>
        <v>2.3838704773547437E-2</v>
      </c>
      <c r="F5879" s="2"/>
      <c r="G5879" s="15">
        <f ca="1">_xlfn.NORM.INV(H5879,Normaal_Mu,Normaal_Sigma)</f>
        <v>6.4887937544593468</v>
      </c>
      <c r="H5879" s="2">
        <f t="shared" ca="1" si="632"/>
        <v>0.77168179617834487</v>
      </c>
      <c r="I5879" s="2"/>
      <c r="J5879" s="15">
        <f ca="1">-LN(K5879) /NegExp_Labda</f>
        <v>12.995915705765997</v>
      </c>
      <c r="K5879" s="2">
        <f t="shared" ca="1" si="633"/>
        <v>7.4334274030363967E-2</v>
      </c>
      <c r="L5879" s="2"/>
      <c r="M5879" s="17">
        <f t="shared" ca="1" si="635"/>
        <v>6</v>
      </c>
      <c r="N5879" s="2">
        <f t="shared" ca="1" si="629"/>
        <v>0.68898154968817726</v>
      </c>
      <c r="O5879" s="2"/>
      <c r="P5879" s="31">
        <f t="shared" ca="1" si="634"/>
        <v>6.5645219382945132</v>
      </c>
    </row>
    <row r="5880" spans="1:16" x14ac:dyDescent="0.25">
      <c r="A5880" s="32">
        <f ca="1">Uniform_A+B5880*(Uniform_B-Uniform_A)</f>
        <v>9.5664307131397983</v>
      </c>
      <c r="B5880" s="2">
        <f t="shared" ca="1" si="630"/>
        <v>0.95664307131397974</v>
      </c>
      <c r="C5880" s="4"/>
      <c r="D5880" s="5">
        <f ca="1">IF(E5880&lt;(Driehoek_C-Driehoek_A)/(Driehoek_B-Driehoek_A),Driehoek_A+SQRT(E5880*(Driehoek_B-Driehoek_A)*(Driehoek_C-Driehoek_A)),Driehoek_B-SQRT((1-E5880)*(Driehoek_B-Driehoek_A)*(Driehoek_B-Driehoek_C)))</f>
        <v>3.9971821222140105</v>
      </c>
      <c r="E5880" s="2">
        <f t="shared" ca="1" si="631"/>
        <v>0.2849097449493756</v>
      </c>
      <c r="F5880" s="2"/>
      <c r="G5880" s="15">
        <f ca="1">_xlfn.NORM.INV(H5880,Normaal_Mu,Normaal_Sigma)</f>
        <v>4.467548927871662</v>
      </c>
      <c r="H5880" s="2">
        <f t="shared" ca="1" si="632"/>
        <v>0.39503275876291477</v>
      </c>
      <c r="I5880" s="2"/>
      <c r="J5880" s="15">
        <f ca="1">-LN(K5880) /NegExp_Labda</f>
        <v>5.1406125822951108</v>
      </c>
      <c r="K5880" s="2">
        <f t="shared" ca="1" si="633"/>
        <v>0.35767786487044706</v>
      </c>
      <c r="L5880" s="2"/>
      <c r="M5880" s="17">
        <f t="shared" ca="1" si="635"/>
        <v>6</v>
      </c>
      <c r="N5880" s="2">
        <f t="shared" ca="1" si="629"/>
        <v>0.70393346690004632</v>
      </c>
      <c r="O5880" s="2"/>
      <c r="P5880" s="31">
        <f t="shared" ca="1" si="634"/>
        <v>5.834354869104116</v>
      </c>
    </row>
    <row r="5881" spans="1:16" x14ac:dyDescent="0.25">
      <c r="A5881" s="32">
        <f ca="1">Uniform_A+B5881*(Uniform_B-Uniform_A)</f>
        <v>6.4103978977151135</v>
      </c>
      <c r="B5881" s="2">
        <f t="shared" ca="1" si="630"/>
        <v>0.64103978977151133</v>
      </c>
      <c r="C5881" s="4"/>
      <c r="D5881" s="5">
        <f ca="1">IF(E5881&lt;(Driehoek_C-Driehoek_A)/(Driehoek_B-Driehoek_A),Driehoek_A+SQRT(E5881*(Driehoek_B-Driehoek_A)*(Driehoek_C-Driehoek_A)),Driehoek_B-SQRT((1-E5881)*(Driehoek_B-Driehoek_A)*(Driehoek_B-Driehoek_C)))</f>
        <v>4.4823131403806311</v>
      </c>
      <c r="E5881" s="2">
        <f t="shared" ca="1" si="631"/>
        <v>0.41687158395492796</v>
      </c>
      <c r="F5881" s="2"/>
      <c r="G5881" s="15">
        <f ca="1">_xlfn.NORM.INV(H5881,Normaal_Mu,Normaal_Sigma)</f>
        <v>5.1701660329426131</v>
      </c>
      <c r="H5881" s="2">
        <f t="shared" ca="1" si="632"/>
        <v>0.5339023038827857</v>
      </c>
      <c r="I5881" s="2"/>
      <c r="J5881" s="15">
        <f ca="1">-LN(K5881) /NegExp_Labda</f>
        <v>11.817600982248258</v>
      </c>
      <c r="K5881" s="2">
        <f t="shared" ca="1" si="633"/>
        <v>9.4088429793436679E-2</v>
      </c>
      <c r="L5881" s="2"/>
      <c r="M5881" s="17">
        <f t="shared" ca="1" si="635"/>
        <v>2</v>
      </c>
      <c r="N5881" s="2">
        <f t="shared" ca="1" si="629"/>
        <v>9.5014643337197668E-2</v>
      </c>
      <c r="O5881" s="2"/>
      <c r="P5881" s="31">
        <f t="shared" ca="1" si="634"/>
        <v>5.9760956106573229</v>
      </c>
    </row>
    <row r="5882" spans="1:16" x14ac:dyDescent="0.25">
      <c r="A5882" s="32">
        <f ca="1">Uniform_A+B5882*(Uniform_B-Uniform_A)</f>
        <v>6.3050453213031652</v>
      </c>
      <c r="B5882" s="2">
        <f t="shared" ca="1" si="630"/>
        <v>0.63050453213031654</v>
      </c>
      <c r="C5882" s="4"/>
      <c r="D5882" s="5">
        <f ca="1">IF(E5882&lt;(Driehoek_C-Driehoek_A)/(Driehoek_B-Driehoek_A),Driehoek_A+SQRT(E5882*(Driehoek_B-Driehoek_A)*(Driehoek_C-Driehoek_A)),Driehoek_B-SQRT((1-E5882)*(Driehoek_B-Driehoek_A)*(Driehoek_B-Driehoek_C)))</f>
        <v>3.9568117768575699</v>
      </c>
      <c r="E5882" s="2">
        <f t="shared" ca="1" si="631"/>
        <v>0.27350802357489146</v>
      </c>
      <c r="F5882" s="2"/>
      <c r="G5882" s="15">
        <f ca="1">_xlfn.NORM.INV(H5882,Normaal_Mu,Normaal_Sigma)</f>
        <v>5.9181009400890847</v>
      </c>
      <c r="H5882" s="2">
        <f t="shared" ca="1" si="632"/>
        <v>0.6769010382850299</v>
      </c>
      <c r="I5882" s="2"/>
      <c r="J5882" s="15">
        <f ca="1">-LN(K5882) /NegExp_Labda</f>
        <v>1.1771785986981358</v>
      </c>
      <c r="K5882" s="2">
        <f t="shared" ca="1" si="633"/>
        <v>0.79022645733868657</v>
      </c>
      <c r="L5882" s="2"/>
      <c r="M5882" s="17">
        <f t="shared" ca="1" si="635"/>
        <v>7</v>
      </c>
      <c r="N5882" s="2">
        <f t="shared" ca="1" si="629"/>
        <v>0.82412081918159696</v>
      </c>
      <c r="O5882" s="2"/>
      <c r="P5882" s="31">
        <f t="shared" ca="1" si="634"/>
        <v>4.8714273273895916</v>
      </c>
    </row>
    <row r="5883" spans="1:16" x14ac:dyDescent="0.25">
      <c r="A5883" s="32">
        <f ca="1">Uniform_A+B5883*(Uniform_B-Uniform_A)</f>
        <v>3.6407917004765289</v>
      </c>
      <c r="B5883" s="2">
        <f t="shared" ca="1" si="630"/>
        <v>0.36407917004765289</v>
      </c>
      <c r="C5883" s="4"/>
      <c r="D5883" s="5">
        <f ca="1">IF(E5883&lt;(Driehoek_C-Driehoek_A)/(Driehoek_B-Driehoek_A),Driehoek_A+SQRT(E5883*(Driehoek_B-Driehoek_A)*(Driehoek_C-Driehoek_A)),Driehoek_B-SQRT((1-E5883)*(Driehoek_B-Driehoek_A)*(Driehoek_B-Driehoek_C)))</f>
        <v>2.6888365036903901</v>
      </c>
      <c r="E5883" s="2">
        <f t="shared" ca="1" si="631"/>
        <v>3.3892552058314318E-2</v>
      </c>
      <c r="F5883" s="2"/>
      <c r="G5883" s="15">
        <f ca="1">_xlfn.NORM.INV(H5883,Normaal_Mu,Normaal_Sigma)</f>
        <v>5.6234484228273018</v>
      </c>
      <c r="H5883" s="2">
        <f t="shared" ca="1" si="632"/>
        <v>0.62237493694075152</v>
      </c>
      <c r="I5883" s="2"/>
      <c r="J5883" s="15">
        <f ca="1">-LN(K5883) /NegExp_Labda</f>
        <v>6.0543955844847215</v>
      </c>
      <c r="K5883" s="2">
        <f t="shared" ca="1" si="633"/>
        <v>0.29793524435952279</v>
      </c>
      <c r="L5883" s="2"/>
      <c r="M5883" s="17">
        <f t="shared" ca="1" si="635"/>
        <v>5</v>
      </c>
      <c r="N5883" s="2">
        <f t="shared" ca="1" si="629"/>
        <v>0.4874531092879385</v>
      </c>
      <c r="O5883" s="2"/>
      <c r="P5883" s="31">
        <f t="shared" ca="1" si="634"/>
        <v>4.6014944422957882</v>
      </c>
    </row>
    <row r="5884" spans="1:16" x14ac:dyDescent="0.25">
      <c r="A5884" s="32">
        <f ca="1">Uniform_A+B5884*(Uniform_B-Uniform_A)</f>
        <v>8.3528448568950537</v>
      </c>
      <c r="B5884" s="2">
        <f t="shared" ca="1" si="630"/>
        <v>0.83528448568950542</v>
      </c>
      <c r="C5884" s="4"/>
      <c r="D5884" s="5">
        <f ca="1">IF(E5884&lt;(Driehoek_C-Driehoek_A)/(Driehoek_B-Driehoek_A),Driehoek_A+SQRT(E5884*(Driehoek_B-Driehoek_A)*(Driehoek_C-Driehoek_A)),Driehoek_B-SQRT((1-E5884)*(Driehoek_B-Driehoek_A)*(Driehoek_B-Driehoek_C)))</f>
        <v>8.0057368759881218</v>
      </c>
      <c r="E5884" s="2">
        <f t="shared" ca="1" si="631"/>
        <v>0.971755452578004</v>
      </c>
      <c r="F5884" s="2"/>
      <c r="G5884" s="15">
        <f ca="1">_xlfn.NORM.INV(H5884,Normaal_Mu,Normaal_Sigma)</f>
        <v>5.4759693833771044</v>
      </c>
      <c r="H5884" s="2">
        <f t="shared" ca="1" si="632"/>
        <v>0.59405351629511149</v>
      </c>
      <c r="I5884" s="2"/>
      <c r="J5884" s="15">
        <f ca="1">-LN(K5884) /NegExp_Labda</f>
        <v>3.8482154093166257E-2</v>
      </c>
      <c r="K5884" s="2">
        <f t="shared" ca="1" si="633"/>
        <v>0.99233311086794063</v>
      </c>
      <c r="L5884" s="2"/>
      <c r="M5884" s="17">
        <f t="shared" ca="1" si="635"/>
        <v>2</v>
      </c>
      <c r="N5884" s="2">
        <f t="shared" ca="1" si="629"/>
        <v>6.4449814209837419E-2</v>
      </c>
      <c r="O5884" s="2"/>
      <c r="P5884" s="31">
        <f t="shared" ca="1" si="634"/>
        <v>4.7746066540706895</v>
      </c>
    </row>
    <row r="5885" spans="1:16" x14ac:dyDescent="0.25">
      <c r="A5885" s="32">
        <f ca="1">Uniform_A+B5885*(Uniform_B-Uniform_A)</f>
        <v>1.4825340562551492</v>
      </c>
      <c r="B5885" s="2">
        <f t="shared" ca="1" si="630"/>
        <v>0.14825340562551492</v>
      </c>
      <c r="C5885" s="4"/>
      <c r="D5885" s="5">
        <f ca="1">IF(E5885&lt;(Driehoek_C-Driehoek_A)/(Driehoek_B-Driehoek_A),Driehoek_A+SQRT(E5885*(Driehoek_B-Driehoek_A)*(Driehoek_C-Driehoek_A)),Driehoek_B-SQRT((1-E5885)*(Driehoek_B-Driehoek_A)*(Driehoek_B-Driehoek_C)))</f>
        <v>3.3244637462464426</v>
      </c>
      <c r="E5885" s="2">
        <f t="shared" ca="1" si="631"/>
        <v>0.12530030108008294</v>
      </c>
      <c r="F5885" s="2"/>
      <c r="G5885" s="15">
        <f ca="1">_xlfn.NORM.INV(H5885,Normaal_Mu,Normaal_Sigma)</f>
        <v>5.3120540497191948</v>
      </c>
      <c r="H5885" s="2">
        <f t="shared" ca="1" si="632"/>
        <v>0.56199414033335837</v>
      </c>
      <c r="I5885" s="2"/>
      <c r="J5885" s="15">
        <f ca="1">-LN(K5885) /NegExp_Labda</f>
        <v>3.5004510634456532</v>
      </c>
      <c r="K5885" s="2">
        <f t="shared" ca="1" si="633"/>
        <v>0.49654050751639833</v>
      </c>
      <c r="L5885" s="2"/>
      <c r="M5885" s="17">
        <f t="shared" ca="1" si="635"/>
        <v>4</v>
      </c>
      <c r="N5885" s="2">
        <f t="shared" ca="1" si="629"/>
        <v>0.28525328134891836</v>
      </c>
      <c r="O5885" s="2"/>
      <c r="P5885" s="31">
        <f t="shared" ca="1" si="634"/>
        <v>3.5239005831332877</v>
      </c>
    </row>
    <row r="5886" spans="1:16" x14ac:dyDescent="0.25">
      <c r="A5886" s="32">
        <f ca="1">Uniform_A+B5886*(Uniform_B-Uniform_A)</f>
        <v>8.1306080482924941</v>
      </c>
      <c r="B5886" s="2">
        <f t="shared" ca="1" si="630"/>
        <v>0.81306080482924947</v>
      </c>
      <c r="C5886" s="4"/>
      <c r="D5886" s="5">
        <f ca="1">IF(E5886&lt;(Driehoek_C-Driehoek_A)/(Driehoek_B-Driehoek_A),Driehoek_A+SQRT(E5886*(Driehoek_B-Driehoek_A)*(Driehoek_C-Driehoek_A)),Driehoek_B-SQRT((1-E5886)*(Driehoek_B-Driehoek_A)*(Driehoek_B-Driehoek_C)))</f>
        <v>4.7317639342134123</v>
      </c>
      <c r="E5886" s="2">
        <f t="shared" ca="1" si="631"/>
        <v>0.47949031104910389</v>
      </c>
      <c r="F5886" s="2"/>
      <c r="G5886" s="15">
        <f ca="1">_xlfn.NORM.INV(H5886,Normaal_Mu,Normaal_Sigma)</f>
        <v>5.0536825576465674</v>
      </c>
      <c r="H5886" s="2">
        <f t="shared" ca="1" si="632"/>
        <v>0.51070683533638206</v>
      </c>
      <c r="I5886" s="2"/>
      <c r="J5886" s="15">
        <f ca="1">-LN(K5886) /NegExp_Labda</f>
        <v>0.8565318944473006</v>
      </c>
      <c r="K5886" s="2">
        <f t="shared" ca="1" si="633"/>
        <v>0.84256339028688498</v>
      </c>
      <c r="L5886" s="2"/>
      <c r="M5886" s="17">
        <f t="shared" ca="1" si="635"/>
        <v>5</v>
      </c>
      <c r="N5886" s="2">
        <f t="shared" ca="1" si="629"/>
        <v>0.57914792620009226</v>
      </c>
      <c r="O5886" s="2"/>
      <c r="P5886" s="31">
        <f t="shared" ca="1" si="634"/>
        <v>4.7545172869199543</v>
      </c>
    </row>
    <row r="5887" spans="1:16" x14ac:dyDescent="0.25">
      <c r="A5887" s="32">
        <f ca="1">Uniform_A+B5887*(Uniform_B-Uniform_A)</f>
        <v>0.58458413243238305</v>
      </c>
      <c r="B5887" s="2">
        <f t="shared" ca="1" si="630"/>
        <v>5.8458413243238305E-2</v>
      </c>
      <c r="C5887" s="4"/>
      <c r="D5887" s="5">
        <f ca="1">IF(E5887&lt;(Driehoek_C-Driehoek_A)/(Driehoek_B-Driehoek_A),Driehoek_A+SQRT(E5887*(Driehoek_B-Driehoek_A)*(Driehoek_C-Driehoek_A)),Driehoek_B-SQRT((1-E5887)*(Driehoek_B-Driehoek_A)*(Driehoek_B-Driehoek_C)))</f>
        <v>7.6170521599029897</v>
      </c>
      <c r="E5887" s="2">
        <f t="shared" ca="1" si="631"/>
        <v>0.94535586490202894</v>
      </c>
      <c r="F5887" s="2"/>
      <c r="G5887" s="15">
        <f ca="1">_xlfn.NORM.INV(H5887,Normaal_Mu,Normaal_Sigma)</f>
        <v>4.0780147802373676</v>
      </c>
      <c r="H5887" s="2">
        <f t="shared" ca="1" si="632"/>
        <v>0.32240195357650481</v>
      </c>
      <c r="I5887" s="2"/>
      <c r="J5887" s="15">
        <f ca="1">-LN(K5887) /NegExp_Labda</f>
        <v>2.8325136122873142</v>
      </c>
      <c r="K5887" s="2">
        <f t="shared" ca="1" si="633"/>
        <v>0.5675067006080311</v>
      </c>
      <c r="L5887" s="2"/>
      <c r="M5887" s="17">
        <f t="shared" ca="1" si="635"/>
        <v>4</v>
      </c>
      <c r="N5887" s="2">
        <f t="shared" ca="1" si="629"/>
        <v>0.29807994245366876</v>
      </c>
      <c r="O5887" s="2"/>
      <c r="P5887" s="31">
        <f t="shared" ca="1" si="634"/>
        <v>3.8224329369720111</v>
      </c>
    </row>
    <row r="5888" spans="1:16" x14ac:dyDescent="0.25">
      <c r="A5888" s="32">
        <f ca="1">Uniform_A+B5888*(Uniform_B-Uniform_A)</f>
        <v>3.6691248086002579</v>
      </c>
      <c r="B5888" s="2">
        <f t="shared" ca="1" si="630"/>
        <v>0.36691248086002581</v>
      </c>
      <c r="C5888" s="4"/>
      <c r="D5888" s="5">
        <f ca="1">IF(E5888&lt;(Driehoek_C-Driehoek_A)/(Driehoek_B-Driehoek_A),Driehoek_A+SQRT(E5888*(Driehoek_B-Driehoek_A)*(Driehoek_C-Driehoek_A)),Driehoek_B-SQRT((1-E5888)*(Driehoek_B-Driehoek_A)*(Driehoek_B-Driehoek_C)))</f>
        <v>4.2613624944331647</v>
      </c>
      <c r="E5888" s="2">
        <f t="shared" ca="1" si="631"/>
        <v>0.35843755973815195</v>
      </c>
      <c r="F5888" s="2"/>
      <c r="G5888" s="15">
        <f ca="1">_xlfn.NORM.INV(H5888,Normaal_Mu,Normaal_Sigma)</f>
        <v>4.6990276608107928</v>
      </c>
      <c r="H5888" s="2">
        <f t="shared" ca="1" si="632"/>
        <v>0.44019053077371617</v>
      </c>
      <c r="I5888" s="2"/>
      <c r="J5888" s="15">
        <f ca="1">-LN(K5888) /NegExp_Labda</f>
        <v>6.8438185659145923</v>
      </c>
      <c r="K5888" s="2">
        <f t="shared" ca="1" si="633"/>
        <v>0.25442130290625908</v>
      </c>
      <c r="L5888" s="2"/>
      <c r="M5888" s="17">
        <f t="shared" ca="1" si="635"/>
        <v>6</v>
      </c>
      <c r="N5888" s="2">
        <f t="shared" ca="1" si="629"/>
        <v>0.72929477760715977</v>
      </c>
      <c r="O5888" s="2"/>
      <c r="P5888" s="31">
        <f t="shared" ca="1" si="634"/>
        <v>5.0946667059517612</v>
      </c>
    </row>
    <row r="5889" spans="1:16" x14ac:dyDescent="0.25">
      <c r="A5889" s="32">
        <f ca="1">Uniform_A+B5889*(Uniform_B-Uniform_A)</f>
        <v>5.8624840362506365</v>
      </c>
      <c r="B5889" s="2">
        <f t="shared" ca="1" si="630"/>
        <v>0.5862484036250637</v>
      </c>
      <c r="C5889" s="4"/>
      <c r="D5889" s="5">
        <f ca="1">IF(E5889&lt;(Driehoek_C-Driehoek_A)/(Driehoek_B-Driehoek_A),Driehoek_A+SQRT(E5889*(Driehoek_B-Driehoek_A)*(Driehoek_C-Driehoek_A)),Driehoek_B-SQRT((1-E5889)*(Driehoek_B-Driehoek_A)*(Driehoek_B-Driehoek_C)))</f>
        <v>4.3290292426697556</v>
      </c>
      <c r="E5889" s="2">
        <f t="shared" ca="1" si="631"/>
        <v>0.37662949097616349</v>
      </c>
      <c r="F5889" s="2"/>
      <c r="G5889" s="15">
        <f ca="1">_xlfn.NORM.INV(H5889,Normaal_Mu,Normaal_Sigma)</f>
        <v>3.180439044983344</v>
      </c>
      <c r="H5889" s="2">
        <f t="shared" ca="1" si="632"/>
        <v>0.18146914612950371</v>
      </c>
      <c r="I5889" s="2"/>
      <c r="J5889" s="15">
        <f ca="1">-LN(K5889) /NegExp_Labda</f>
        <v>3.0411932327103823</v>
      </c>
      <c r="K5889" s="2">
        <f t="shared" ca="1" si="633"/>
        <v>0.54430874533830442</v>
      </c>
      <c r="L5889" s="2"/>
      <c r="M5889" s="17">
        <f t="shared" ca="1" si="635"/>
        <v>1</v>
      </c>
      <c r="N5889" s="2">
        <f t="shared" ca="1" si="629"/>
        <v>3.6595782908302232E-2</v>
      </c>
      <c r="O5889" s="2"/>
      <c r="P5889" s="31">
        <f t="shared" ca="1" si="634"/>
        <v>3.4826291113228236</v>
      </c>
    </row>
    <row r="5890" spans="1:16" x14ac:dyDescent="0.25">
      <c r="A5890" s="32">
        <f ca="1">Uniform_A+B5890*(Uniform_B-Uniform_A)</f>
        <v>4.8411900750491519</v>
      </c>
      <c r="B5890" s="2">
        <f t="shared" ca="1" si="630"/>
        <v>0.48411900750491521</v>
      </c>
      <c r="C5890" s="4"/>
      <c r="D5890" s="5">
        <f ca="1">IF(E5890&lt;(Driehoek_C-Driehoek_A)/(Driehoek_B-Driehoek_A),Driehoek_A+SQRT(E5890*(Driehoek_B-Driehoek_A)*(Driehoek_C-Driehoek_A)),Driehoek_B-SQRT((1-E5890)*(Driehoek_B-Driehoek_A)*(Driehoek_B-Driehoek_C)))</f>
        <v>2.5384393940283685</v>
      </c>
      <c r="E5890" s="2">
        <f t="shared" ca="1" si="631"/>
        <v>2.0708355788688348E-2</v>
      </c>
      <c r="F5890" s="2"/>
      <c r="G5890" s="15">
        <f ca="1">_xlfn.NORM.INV(H5890,Normaal_Mu,Normaal_Sigma)</f>
        <v>6.8428797549587062</v>
      </c>
      <c r="H5890" s="2">
        <f t="shared" ca="1" si="632"/>
        <v>0.8215895914394884</v>
      </c>
      <c r="I5890" s="2"/>
      <c r="J5890" s="15">
        <f ca="1">-LN(K5890) /NegExp_Labda</f>
        <v>1.3564502952828312</v>
      </c>
      <c r="K5890" s="2">
        <f t="shared" ca="1" si="633"/>
        <v>0.76239532466158055</v>
      </c>
      <c r="L5890" s="2"/>
      <c r="M5890" s="17">
        <f t="shared" ca="1" si="635"/>
        <v>2</v>
      </c>
      <c r="N5890" s="2">
        <f t="shared" ca="1" si="629"/>
        <v>9.7926568636473088E-2</v>
      </c>
      <c r="O5890" s="2"/>
      <c r="P5890" s="31">
        <f t="shared" ca="1" si="634"/>
        <v>3.5157919038638115</v>
      </c>
    </row>
    <row r="5891" spans="1:16" x14ac:dyDescent="0.25">
      <c r="A5891" s="32">
        <f ca="1">Uniform_A+B5891*(Uniform_B-Uniform_A)</f>
        <v>7.2206648480455069</v>
      </c>
      <c r="B5891" s="2">
        <f t="shared" ca="1" si="630"/>
        <v>0.72206648480455071</v>
      </c>
      <c r="C5891" s="4"/>
      <c r="D5891" s="5">
        <f ca="1">IF(E5891&lt;(Driehoek_C-Driehoek_A)/(Driehoek_B-Driehoek_A),Driehoek_A+SQRT(E5891*(Driehoek_B-Driehoek_A)*(Driehoek_C-Driehoek_A)),Driehoek_B-SQRT((1-E5891)*(Driehoek_B-Driehoek_A)*(Driehoek_B-Driehoek_C)))</f>
        <v>5.4076977547527623</v>
      </c>
      <c r="E5891" s="2">
        <f t="shared" ca="1" si="631"/>
        <v>0.6312961308226186</v>
      </c>
      <c r="F5891" s="2"/>
      <c r="G5891" s="15">
        <f ca="1">_xlfn.NORM.INV(H5891,Normaal_Mu,Normaal_Sigma)</f>
        <v>1.538514766940819</v>
      </c>
      <c r="H5891" s="2">
        <f t="shared" ca="1" si="632"/>
        <v>4.1748840332915482E-2</v>
      </c>
      <c r="I5891" s="2"/>
      <c r="J5891" s="15">
        <f ca="1">-LN(K5891) /NegExp_Labda</f>
        <v>0.74599268171030109</v>
      </c>
      <c r="K5891" s="2">
        <f t="shared" ca="1" si="633"/>
        <v>0.86139807909742716</v>
      </c>
      <c r="L5891" s="2"/>
      <c r="M5891" s="17">
        <f t="shared" ca="1" si="635"/>
        <v>5</v>
      </c>
      <c r="N5891" s="2">
        <f t="shared" ca="1" si="629"/>
        <v>0.51054791708269021</v>
      </c>
      <c r="O5891" s="2"/>
      <c r="P5891" s="31">
        <f t="shared" ca="1" si="634"/>
        <v>3.9825740102898779</v>
      </c>
    </row>
    <row r="5892" spans="1:16" x14ac:dyDescent="0.25">
      <c r="A5892" s="32">
        <f ca="1">Uniform_A+B5892*(Uniform_B-Uniform_A)</f>
        <v>4.2524158121595024</v>
      </c>
      <c r="B5892" s="2">
        <f t="shared" ca="1" si="630"/>
        <v>0.42524158121595024</v>
      </c>
      <c r="C5892" s="4"/>
      <c r="D5892" s="5">
        <f ca="1">IF(E5892&lt;(Driehoek_C-Driehoek_A)/(Driehoek_B-Driehoek_A),Driehoek_A+SQRT(E5892*(Driehoek_B-Driehoek_A)*(Driehoek_C-Driehoek_A)),Driehoek_B-SQRT((1-E5892)*(Driehoek_B-Driehoek_A)*(Driehoek_B-Driehoek_C)))</f>
        <v>5.2369694096268553</v>
      </c>
      <c r="E5892" s="2">
        <f t="shared" ca="1" si="631"/>
        <v>0.59541716502616981</v>
      </c>
      <c r="F5892" s="2"/>
      <c r="G5892" s="15">
        <f ca="1">_xlfn.NORM.INV(H5892,Normaal_Mu,Normaal_Sigma)</f>
        <v>2.3762198430176062</v>
      </c>
      <c r="H5892" s="2">
        <f t="shared" ca="1" si="632"/>
        <v>9.477861279400468E-2</v>
      </c>
      <c r="I5892" s="2"/>
      <c r="J5892" s="15">
        <f ca="1">-LN(K5892) /NegExp_Labda</f>
        <v>1.4863505934772836</v>
      </c>
      <c r="K5892" s="2">
        <f t="shared" ca="1" si="633"/>
        <v>0.74284332938798547</v>
      </c>
      <c r="L5892" s="2"/>
      <c r="M5892" s="17">
        <f t="shared" ca="1" si="635"/>
        <v>4</v>
      </c>
      <c r="N5892" s="2">
        <f t="shared" ca="1" si="629"/>
        <v>0.29239604859267965</v>
      </c>
      <c r="O5892" s="2"/>
      <c r="P5892" s="31">
        <f t="shared" ca="1" si="634"/>
        <v>3.4703911316562497</v>
      </c>
    </row>
    <row r="5893" spans="1:16" x14ac:dyDescent="0.25">
      <c r="A5893" s="32">
        <f ca="1">Uniform_A+B5893*(Uniform_B-Uniform_A)</f>
        <v>2.6766512985157966</v>
      </c>
      <c r="B5893" s="2">
        <f t="shared" ca="1" si="630"/>
        <v>0.26766512985157964</v>
      </c>
      <c r="C5893" s="4"/>
      <c r="D5893" s="5">
        <f ca="1">IF(E5893&lt;(Driehoek_C-Driehoek_A)/(Driehoek_B-Driehoek_A),Driehoek_A+SQRT(E5893*(Driehoek_B-Driehoek_A)*(Driehoek_C-Driehoek_A)),Driehoek_B-SQRT((1-E5893)*(Driehoek_B-Driehoek_A)*(Driehoek_B-Driehoek_C)))</f>
        <v>5.240228046266207</v>
      </c>
      <c r="E5893" s="2">
        <f t="shared" ca="1" si="631"/>
        <v>0.59611756731190779</v>
      </c>
      <c r="F5893" s="2"/>
      <c r="G5893" s="15">
        <f ca="1">_xlfn.NORM.INV(H5893,Normaal_Mu,Normaal_Sigma)</f>
        <v>3.4350071134344002</v>
      </c>
      <c r="H5893" s="2">
        <f t="shared" ca="1" si="632"/>
        <v>0.21696143739776674</v>
      </c>
      <c r="I5893" s="2"/>
      <c r="J5893" s="15">
        <f ca="1">-LN(K5893) /NegExp_Labda</f>
        <v>0.99361629662127804</v>
      </c>
      <c r="K5893" s="2">
        <f t="shared" ca="1" si="633"/>
        <v>0.81977672750988684</v>
      </c>
      <c r="L5893" s="2"/>
      <c r="M5893" s="17">
        <f t="shared" ca="1" si="635"/>
        <v>3</v>
      </c>
      <c r="N5893" s="2">
        <f t="shared" ref="N5893:N5956" ca="1" si="636">RAND()</f>
        <v>0.13859783718862506</v>
      </c>
      <c r="O5893" s="2"/>
      <c r="P5893" s="31">
        <f t="shared" ca="1" si="634"/>
        <v>3.0691005509675362</v>
      </c>
    </row>
    <row r="5894" spans="1:16" x14ac:dyDescent="0.25">
      <c r="A5894" s="32">
        <f ca="1">Uniform_A+B5894*(Uniform_B-Uniform_A)</f>
        <v>3.379209262720452</v>
      </c>
      <c r="B5894" s="2">
        <f t="shared" ref="B5894:B5957" ca="1" si="637">RAND()</f>
        <v>0.33792092627204517</v>
      </c>
      <c r="C5894" s="4"/>
      <c r="D5894" s="5">
        <f ca="1">IF(E5894&lt;(Driehoek_C-Driehoek_A)/(Driehoek_B-Driehoek_A),Driehoek_A+SQRT(E5894*(Driehoek_B-Driehoek_A)*(Driehoek_C-Driehoek_A)),Driehoek_B-SQRT((1-E5894)*(Driehoek_B-Driehoek_A)*(Driehoek_B-Driehoek_C)))</f>
        <v>7.5696901686804079</v>
      </c>
      <c r="E5894" s="2">
        <f t="shared" ref="E5894:E5957" ca="1" si="638">RAND()</f>
        <v>0.94154896532658627</v>
      </c>
      <c r="F5894" s="2"/>
      <c r="G5894" s="15">
        <f ca="1">_xlfn.NORM.INV(H5894,Normaal_Mu,Normaal_Sigma)</f>
        <v>5.7298519665557199</v>
      </c>
      <c r="H5894" s="2">
        <f t="shared" ref="H5894:H5957" ca="1" si="639">RAND()</f>
        <v>0.64241667098310329</v>
      </c>
      <c r="I5894" s="2"/>
      <c r="J5894" s="15">
        <f ca="1">-LN(K5894) /NegExp_Labda</f>
        <v>2.5290245281279353</v>
      </c>
      <c r="K5894" s="2">
        <f t="shared" ref="K5894:K5957" ca="1" si="640">RAND()</f>
        <v>0.6030200058393681</v>
      </c>
      <c r="L5894" s="2"/>
      <c r="M5894" s="17">
        <f t="shared" ca="1" si="635"/>
        <v>3</v>
      </c>
      <c r="N5894" s="2">
        <f t="shared" ca="1" si="636"/>
        <v>0.18117153555802257</v>
      </c>
      <c r="O5894" s="2"/>
      <c r="P5894" s="31">
        <f t="shared" ca="1" si="634"/>
        <v>4.4415551852169033</v>
      </c>
    </row>
    <row r="5895" spans="1:16" x14ac:dyDescent="0.25">
      <c r="A5895" s="32">
        <f ca="1">Uniform_A+B5895*(Uniform_B-Uniform_A)</f>
        <v>3.1932680041962036</v>
      </c>
      <c r="B5895" s="2">
        <f t="shared" ca="1" si="637"/>
        <v>0.31932680041962036</v>
      </c>
      <c r="C5895" s="4"/>
      <c r="D5895" s="5">
        <f ca="1">IF(E5895&lt;(Driehoek_C-Driehoek_A)/(Driehoek_B-Driehoek_A),Driehoek_A+SQRT(E5895*(Driehoek_B-Driehoek_A)*(Driehoek_C-Driehoek_A)),Driehoek_B-SQRT((1-E5895)*(Driehoek_B-Driehoek_A)*(Driehoek_B-Driehoek_C)))</f>
        <v>6.1102377287384115</v>
      </c>
      <c r="E5895" s="2">
        <f t="shared" ca="1" si="638"/>
        <v>0.76140782901694481</v>
      </c>
      <c r="F5895" s="2"/>
      <c r="G5895" s="15">
        <f ca="1">_xlfn.NORM.INV(H5895,Normaal_Mu,Normaal_Sigma)</f>
        <v>0.57764748977875069</v>
      </c>
      <c r="H5895" s="2">
        <f t="shared" ca="1" si="639"/>
        <v>1.351181700567039E-2</v>
      </c>
      <c r="I5895" s="2"/>
      <c r="J5895" s="15">
        <f ca="1">-LN(K5895) /NegExp_Labda</f>
        <v>2.2186813152887606</v>
      </c>
      <c r="K5895" s="2">
        <f t="shared" ca="1" si="640"/>
        <v>0.64163462126718918</v>
      </c>
      <c r="L5895" s="2"/>
      <c r="M5895" s="17">
        <f t="shared" ca="1" si="635"/>
        <v>4</v>
      </c>
      <c r="N5895" s="2">
        <f t="shared" ca="1" si="636"/>
        <v>0.41202596781790435</v>
      </c>
      <c r="O5895" s="2"/>
      <c r="P5895" s="31">
        <f t="shared" ca="1" si="634"/>
        <v>3.2199669076004254</v>
      </c>
    </row>
    <row r="5896" spans="1:16" x14ac:dyDescent="0.25">
      <c r="A5896" s="32">
        <f ca="1">Uniform_A+B5896*(Uniform_B-Uniform_A)</f>
        <v>2.6054724693006284</v>
      </c>
      <c r="B5896" s="2">
        <f t="shared" ca="1" si="637"/>
        <v>0.26054724693006281</v>
      </c>
      <c r="C5896" s="4"/>
      <c r="D5896" s="5">
        <f ca="1">IF(E5896&lt;(Driehoek_C-Driehoek_A)/(Driehoek_B-Driehoek_A),Driehoek_A+SQRT(E5896*(Driehoek_B-Driehoek_A)*(Driehoek_C-Driehoek_A)),Driehoek_B-SQRT((1-E5896)*(Driehoek_B-Driehoek_A)*(Driehoek_B-Driehoek_C)))</f>
        <v>3.3492363812191401</v>
      </c>
      <c r="E5896" s="2">
        <f t="shared" ca="1" si="638"/>
        <v>0.13003134374323722</v>
      </c>
      <c r="F5896" s="2"/>
      <c r="G5896" s="15">
        <f ca="1">_xlfn.NORM.INV(H5896,Normaal_Mu,Normaal_Sigma)</f>
        <v>5.4255348644495003</v>
      </c>
      <c r="H5896" s="2">
        <f t="shared" ca="1" si="639"/>
        <v>0.58424581629524086</v>
      </c>
      <c r="I5896" s="2"/>
      <c r="J5896" s="15">
        <f ca="1">-LN(K5896) /NegExp_Labda</f>
        <v>2.6272318644424817</v>
      </c>
      <c r="K5896" s="2">
        <f t="shared" ca="1" si="640"/>
        <v>0.59129136901468449</v>
      </c>
      <c r="L5896" s="2"/>
      <c r="M5896" s="17">
        <f t="shared" ca="1" si="635"/>
        <v>4</v>
      </c>
      <c r="N5896" s="2">
        <f t="shared" ca="1" si="636"/>
        <v>0.30824908258054617</v>
      </c>
      <c r="O5896" s="2"/>
      <c r="P5896" s="31">
        <f t="shared" ca="1" si="634"/>
        <v>3.6014951158823498</v>
      </c>
    </row>
    <row r="5897" spans="1:16" x14ac:dyDescent="0.25">
      <c r="A5897" s="32">
        <f ca="1">Uniform_A+B5897*(Uniform_B-Uniform_A)</f>
        <v>3.3838331848051793</v>
      </c>
      <c r="B5897" s="2">
        <f t="shared" ca="1" si="637"/>
        <v>0.33838331848051795</v>
      </c>
      <c r="C5897" s="4"/>
      <c r="D5897" s="5">
        <f ca="1">IF(E5897&lt;(Driehoek_C-Driehoek_A)/(Driehoek_B-Driehoek_A),Driehoek_A+SQRT(E5897*(Driehoek_B-Driehoek_A)*(Driehoek_C-Driehoek_A)),Driehoek_B-SQRT((1-E5897)*(Driehoek_B-Driehoek_A)*(Driehoek_B-Driehoek_C)))</f>
        <v>4.0844316203574866</v>
      </c>
      <c r="E5897" s="2">
        <f t="shared" ca="1" si="638"/>
        <v>0.30963392871596207</v>
      </c>
      <c r="F5897" s="2"/>
      <c r="G5897" s="15">
        <f ca="1">_xlfn.NORM.INV(H5897,Normaal_Mu,Normaal_Sigma)</f>
        <v>3.2028718899503152</v>
      </c>
      <c r="H5897" s="2">
        <f t="shared" ca="1" si="639"/>
        <v>0.18444245599235043</v>
      </c>
      <c r="I5897" s="2"/>
      <c r="J5897" s="15">
        <f ca="1">-LN(K5897) /NegExp_Labda</f>
        <v>1.2671469267177804</v>
      </c>
      <c r="K5897" s="2">
        <f t="shared" ca="1" si="640"/>
        <v>0.77613454946467686</v>
      </c>
      <c r="L5897" s="2"/>
      <c r="M5897" s="17">
        <f t="shared" ca="1" si="635"/>
        <v>11</v>
      </c>
      <c r="N5897" s="2">
        <f t="shared" ca="1" si="636"/>
        <v>0.99422983427750444</v>
      </c>
      <c r="O5897" s="2"/>
      <c r="P5897" s="31">
        <f t="shared" ca="1" si="634"/>
        <v>4.5876567243661528</v>
      </c>
    </row>
    <row r="5898" spans="1:16" x14ac:dyDescent="0.25">
      <c r="A5898" s="32">
        <f ca="1">Uniform_A+B5898*(Uniform_B-Uniform_A)</f>
        <v>6.172490299918171</v>
      </c>
      <c r="B5898" s="2">
        <f t="shared" ca="1" si="637"/>
        <v>0.61724902999181708</v>
      </c>
      <c r="C5898" s="4"/>
      <c r="D5898" s="5">
        <f ca="1">IF(E5898&lt;(Driehoek_C-Driehoek_A)/(Driehoek_B-Driehoek_A),Driehoek_A+SQRT(E5898*(Driehoek_B-Driehoek_A)*(Driehoek_C-Driehoek_A)),Driehoek_B-SQRT((1-E5898)*(Driehoek_B-Driehoek_A)*(Driehoek_B-Driehoek_C)))</f>
        <v>6.8896180281456267</v>
      </c>
      <c r="E5898" s="2">
        <f t="shared" ca="1" si="638"/>
        <v>0.87275108379634414</v>
      </c>
      <c r="F5898" s="2"/>
      <c r="G5898" s="15">
        <f ca="1">_xlfn.NORM.INV(H5898,Normaal_Mu,Normaal_Sigma)</f>
        <v>5.419738183561094</v>
      </c>
      <c r="H5898" s="2">
        <f t="shared" ca="1" si="639"/>
        <v>0.58311507691103925</v>
      </c>
      <c r="I5898" s="2"/>
      <c r="J5898" s="15">
        <f ca="1">-LN(K5898) /NegExp_Labda</f>
        <v>0.78851036762214732</v>
      </c>
      <c r="K5898" s="2">
        <f t="shared" ca="1" si="640"/>
        <v>0.85410420432238598</v>
      </c>
      <c r="L5898" s="2"/>
      <c r="M5898" s="17">
        <f t="shared" ca="1" si="635"/>
        <v>7</v>
      </c>
      <c r="N5898" s="2">
        <f t="shared" ca="1" si="636"/>
        <v>0.85317570099599138</v>
      </c>
      <c r="O5898" s="2"/>
      <c r="P5898" s="31">
        <f t="shared" ca="1" si="634"/>
        <v>5.2540713758494082</v>
      </c>
    </row>
    <row r="5899" spans="1:16" x14ac:dyDescent="0.25">
      <c r="A5899" s="32">
        <f ca="1">Uniform_A+B5899*(Uniform_B-Uniform_A)</f>
        <v>1.4808228649476363</v>
      </c>
      <c r="B5899" s="2">
        <f t="shared" ca="1" si="637"/>
        <v>0.14808228649476363</v>
      </c>
      <c r="C5899" s="4"/>
      <c r="D5899" s="5">
        <f ca="1">IF(E5899&lt;(Driehoek_C-Driehoek_A)/(Driehoek_B-Driehoek_A),Driehoek_A+SQRT(E5899*(Driehoek_B-Driehoek_A)*(Driehoek_C-Driehoek_A)),Driehoek_B-SQRT((1-E5899)*(Driehoek_B-Driehoek_A)*(Driehoek_B-Driehoek_C)))</f>
        <v>4.0319183088098827</v>
      </c>
      <c r="E5899" s="2">
        <f t="shared" ca="1" si="638"/>
        <v>0.29480469456175851</v>
      </c>
      <c r="F5899" s="2"/>
      <c r="G5899" s="15">
        <f ca="1">_xlfn.NORM.INV(H5899,Normaal_Mu,Normaal_Sigma)</f>
        <v>2.4755080501585298</v>
      </c>
      <c r="H5899" s="2">
        <f t="shared" ca="1" si="639"/>
        <v>0.10343014502668479</v>
      </c>
      <c r="I5899" s="2"/>
      <c r="J5899" s="15">
        <f ca="1">-LN(K5899) /NegExp_Labda</f>
        <v>0.17503719918786637</v>
      </c>
      <c r="K5899" s="2">
        <f t="shared" ca="1" si="640"/>
        <v>0.96559823233683328</v>
      </c>
      <c r="L5899" s="2"/>
      <c r="M5899" s="17">
        <f t="shared" ca="1" si="635"/>
        <v>7</v>
      </c>
      <c r="N5899" s="2">
        <f t="shared" ca="1" si="636"/>
        <v>0.80700309840923445</v>
      </c>
      <c r="O5899" s="2"/>
      <c r="P5899" s="31">
        <f t="shared" ca="1" si="634"/>
        <v>3.0326572846207829</v>
      </c>
    </row>
    <row r="5900" spans="1:16" x14ac:dyDescent="0.25">
      <c r="A5900" s="32">
        <f ca="1">Uniform_A+B5900*(Uniform_B-Uniform_A)</f>
        <v>1.9327941632979273</v>
      </c>
      <c r="B5900" s="2">
        <f t="shared" ca="1" si="637"/>
        <v>0.19327941632979273</v>
      </c>
      <c r="C5900" s="4"/>
      <c r="D5900" s="5">
        <f ca="1">IF(E5900&lt;(Driehoek_C-Driehoek_A)/(Driehoek_B-Driehoek_A),Driehoek_A+SQRT(E5900*(Driehoek_B-Driehoek_A)*(Driehoek_C-Driehoek_A)),Driehoek_B-SQRT((1-E5900)*(Driehoek_B-Driehoek_A)*(Driehoek_B-Driehoek_C)))</f>
        <v>4.7987233347850742</v>
      </c>
      <c r="E5900" s="2">
        <f t="shared" ca="1" si="638"/>
        <v>0.4956935537805871</v>
      </c>
      <c r="F5900" s="2"/>
      <c r="G5900" s="15">
        <f ca="1">_xlfn.NORM.INV(H5900,Normaal_Mu,Normaal_Sigma)</f>
        <v>3.2917729482923797</v>
      </c>
      <c r="H5900" s="2">
        <f t="shared" ca="1" si="639"/>
        <v>0.19652104511378576</v>
      </c>
      <c r="I5900" s="2"/>
      <c r="J5900" s="15">
        <f ca="1">-LN(K5900) /NegExp_Labda</f>
        <v>3.1287911415488003</v>
      </c>
      <c r="K5900" s="2">
        <f t="shared" ca="1" si="640"/>
        <v>0.53485573197550329</v>
      </c>
      <c r="L5900" s="2"/>
      <c r="M5900" s="17">
        <f t="shared" ca="1" si="635"/>
        <v>6</v>
      </c>
      <c r="N5900" s="2">
        <f t="shared" ca="1" si="636"/>
        <v>0.68127500658079065</v>
      </c>
      <c r="O5900" s="2"/>
      <c r="P5900" s="31">
        <f t="shared" ca="1" si="634"/>
        <v>3.8304163175848358</v>
      </c>
    </row>
    <row r="5901" spans="1:16" x14ac:dyDescent="0.25">
      <c r="A5901" s="32">
        <f ca="1">Uniform_A+B5901*(Uniform_B-Uniform_A)</f>
        <v>2.0297466807218156</v>
      </c>
      <c r="B5901" s="2">
        <f t="shared" ca="1" si="637"/>
        <v>0.20297466807218156</v>
      </c>
      <c r="C5901" s="4"/>
      <c r="D5901" s="5">
        <f ca="1">IF(E5901&lt;(Driehoek_C-Driehoek_A)/(Driehoek_B-Driehoek_A),Driehoek_A+SQRT(E5901*(Driehoek_B-Driehoek_A)*(Driehoek_C-Driehoek_A)),Driehoek_B-SQRT((1-E5901)*(Driehoek_B-Driehoek_A)*(Driehoek_B-Driehoek_C)))</f>
        <v>6.0585405260899616</v>
      </c>
      <c r="E5901" s="2">
        <f t="shared" ca="1" si="638"/>
        <v>0.75279474752413933</v>
      </c>
      <c r="F5901" s="2"/>
      <c r="G5901" s="15">
        <f ca="1">_xlfn.NORM.INV(H5901,Normaal_Mu,Normaal_Sigma)</f>
        <v>6.0748116387690452</v>
      </c>
      <c r="H5901" s="2">
        <f t="shared" ca="1" si="639"/>
        <v>0.70450633777314053</v>
      </c>
      <c r="I5901" s="2"/>
      <c r="J5901" s="15">
        <f ca="1">-LN(K5901) /NegExp_Labda</f>
        <v>2.9145097101425148</v>
      </c>
      <c r="K5901" s="2">
        <f t="shared" ca="1" si="640"/>
        <v>0.55827592921192948</v>
      </c>
      <c r="L5901" s="2"/>
      <c r="M5901" s="17">
        <f t="shared" ca="1" si="635"/>
        <v>4</v>
      </c>
      <c r="N5901" s="2">
        <f t="shared" ca="1" si="636"/>
        <v>0.37540734206578386</v>
      </c>
      <c r="O5901" s="2"/>
      <c r="P5901" s="31">
        <f t="shared" ref="P5901:P5964" ca="1" si="641">SUM(A5901,D5901,G5901,J5901,M5901)/5</f>
        <v>4.2155217111446674</v>
      </c>
    </row>
    <row r="5902" spans="1:16" x14ac:dyDescent="0.25">
      <c r="A5902" s="32">
        <f ca="1">Uniform_A+B5902*(Uniform_B-Uniform_A)</f>
        <v>8.8726281813739174</v>
      </c>
      <c r="B5902" s="2">
        <f t="shared" ca="1" si="637"/>
        <v>0.88726281813739172</v>
      </c>
      <c r="C5902" s="4"/>
      <c r="D5902" s="5">
        <f ca="1">IF(E5902&lt;(Driehoek_C-Driehoek_A)/(Driehoek_B-Driehoek_A),Driehoek_A+SQRT(E5902*(Driehoek_B-Driehoek_A)*(Driehoek_C-Driehoek_A)),Driehoek_B-SQRT((1-E5902)*(Driehoek_B-Driehoek_A)*(Driehoek_B-Driehoek_C)))</f>
        <v>7.0431924314521162</v>
      </c>
      <c r="E5902" s="2">
        <f t="shared" ca="1" si="638"/>
        <v>0.89059726113353488</v>
      </c>
      <c r="F5902" s="2"/>
      <c r="G5902" s="15">
        <f ca="1">_xlfn.NORM.INV(H5902,Normaal_Mu,Normaal_Sigma)</f>
        <v>5.5286563384706904</v>
      </c>
      <c r="H5902" s="2">
        <f t="shared" ca="1" si="639"/>
        <v>0.60423647198635366</v>
      </c>
      <c r="I5902" s="2"/>
      <c r="J5902" s="15">
        <f ca="1">-LN(K5902) /NegExp_Labda</f>
        <v>2.1078416009721965</v>
      </c>
      <c r="K5902" s="2">
        <f t="shared" ca="1" si="640"/>
        <v>0.65601716764204354</v>
      </c>
      <c r="L5902" s="2"/>
      <c r="M5902" s="17">
        <f t="shared" ca="1" si="635"/>
        <v>3</v>
      </c>
      <c r="N5902" s="2">
        <f t="shared" ca="1" si="636"/>
        <v>0.22080113406613144</v>
      </c>
      <c r="O5902" s="2"/>
      <c r="P5902" s="31">
        <f t="shared" ca="1" si="641"/>
        <v>5.3104637104537842</v>
      </c>
    </row>
    <row r="5903" spans="1:16" x14ac:dyDescent="0.25">
      <c r="A5903" s="32">
        <f ca="1">Uniform_A+B5903*(Uniform_B-Uniform_A)</f>
        <v>6.9321907110875678</v>
      </c>
      <c r="B5903" s="2">
        <f t="shared" ca="1" si="637"/>
        <v>0.6932190711087568</v>
      </c>
      <c r="C5903" s="4"/>
      <c r="D5903" s="5">
        <f ca="1">IF(E5903&lt;(Driehoek_C-Driehoek_A)/(Driehoek_B-Driehoek_A),Driehoek_A+SQRT(E5903*(Driehoek_B-Driehoek_A)*(Driehoek_C-Driehoek_A)),Driehoek_B-SQRT((1-E5903)*(Driehoek_B-Driehoek_A)*(Driehoek_B-Driehoek_C)))</f>
        <v>4.505493685959947</v>
      </c>
      <c r="E5903" s="2">
        <f t="shared" ca="1" si="638"/>
        <v>0.42284037123011697</v>
      </c>
      <c r="F5903" s="2"/>
      <c r="G5903" s="15">
        <f ca="1">_xlfn.NORM.INV(H5903,Normaal_Mu,Normaal_Sigma)</f>
        <v>-4.0654649323077052E-2</v>
      </c>
      <c r="H5903" s="2">
        <f t="shared" ca="1" si="639"/>
        <v>5.8622874301306194E-3</v>
      </c>
      <c r="I5903" s="2"/>
      <c r="J5903" s="15">
        <f ca="1">-LN(K5903) /NegExp_Labda</f>
        <v>6.1082637927314751</v>
      </c>
      <c r="K5903" s="2">
        <f t="shared" ca="1" si="640"/>
        <v>0.29474262574741061</v>
      </c>
      <c r="L5903" s="2"/>
      <c r="M5903" s="17">
        <f t="shared" ca="1" si="635"/>
        <v>0</v>
      </c>
      <c r="N5903" s="2">
        <f t="shared" ca="1" si="636"/>
        <v>3.7016619030808551E-3</v>
      </c>
      <c r="O5903" s="2"/>
      <c r="P5903" s="31">
        <f t="shared" ca="1" si="641"/>
        <v>3.5010587080911826</v>
      </c>
    </row>
    <row r="5904" spans="1:16" x14ac:dyDescent="0.25">
      <c r="A5904" s="32">
        <f ca="1">Uniform_A+B5904*(Uniform_B-Uniform_A)</f>
        <v>5.4066729558318798</v>
      </c>
      <c r="B5904" s="2">
        <f t="shared" ca="1" si="637"/>
        <v>0.54066729558318793</v>
      </c>
      <c r="C5904" s="4"/>
      <c r="D5904" s="5">
        <f ca="1">IF(E5904&lt;(Driehoek_C-Driehoek_A)/(Driehoek_B-Driehoek_A),Driehoek_A+SQRT(E5904*(Driehoek_B-Driehoek_A)*(Driehoek_C-Driehoek_A)),Driehoek_B-SQRT((1-E5904)*(Driehoek_B-Driehoek_A)*(Driehoek_B-Driehoek_C)))</f>
        <v>6.7106638480269734</v>
      </c>
      <c r="E5904" s="2">
        <f t="shared" ca="1" si="638"/>
        <v>0.85025542809340948</v>
      </c>
      <c r="F5904" s="2"/>
      <c r="G5904" s="15">
        <f ca="1">_xlfn.NORM.INV(H5904,Normaal_Mu,Normaal_Sigma)</f>
        <v>4.5307620528459323</v>
      </c>
      <c r="H5904" s="2">
        <f t="shared" ca="1" si="639"/>
        <v>0.40725224088808476</v>
      </c>
      <c r="I5904" s="2"/>
      <c r="J5904" s="15">
        <f ca="1">-LN(K5904) /NegExp_Labda</f>
        <v>12.010475863132346</v>
      </c>
      <c r="K5904" s="2">
        <f t="shared" ca="1" si="640"/>
        <v>9.0528082492456474E-2</v>
      </c>
      <c r="L5904" s="2"/>
      <c r="M5904" s="17">
        <f t="shared" ca="1" si="635"/>
        <v>6</v>
      </c>
      <c r="N5904" s="2">
        <f t="shared" ca="1" si="636"/>
        <v>0.63151458739400923</v>
      </c>
      <c r="O5904" s="2"/>
      <c r="P5904" s="31">
        <f t="shared" ca="1" si="641"/>
        <v>6.9317149439674264</v>
      </c>
    </row>
    <row r="5905" spans="1:16" x14ac:dyDescent="0.25">
      <c r="A5905" s="32">
        <f ca="1">Uniform_A+B5905*(Uniform_B-Uniform_A)</f>
        <v>6.0735706301241912</v>
      </c>
      <c r="B5905" s="2">
        <f t="shared" ca="1" si="637"/>
        <v>0.6073570630124191</v>
      </c>
      <c r="C5905" s="4"/>
      <c r="D5905" s="5">
        <f ca="1">IF(E5905&lt;(Driehoek_C-Driehoek_A)/(Driehoek_B-Driehoek_A),Driehoek_A+SQRT(E5905*(Driehoek_B-Driehoek_A)*(Driehoek_C-Driehoek_A)),Driehoek_B-SQRT((1-E5905)*(Driehoek_B-Driehoek_A)*(Driehoek_B-Driehoek_C)))</f>
        <v>3.8505417217914766</v>
      </c>
      <c r="E5905" s="2">
        <f t="shared" ca="1" si="638"/>
        <v>0.24460747600649735</v>
      </c>
      <c r="F5905" s="2"/>
      <c r="G5905" s="15">
        <f ca="1">_xlfn.NORM.INV(H5905,Normaal_Mu,Normaal_Sigma)</f>
        <v>5.8646644052361161</v>
      </c>
      <c r="H5905" s="2">
        <f t="shared" ca="1" si="639"/>
        <v>0.66725000725486805</v>
      </c>
      <c r="I5905" s="2"/>
      <c r="J5905" s="15">
        <f ca="1">-LN(K5905) /NegExp_Labda</f>
        <v>2.9111506336873876</v>
      </c>
      <c r="K5905" s="2">
        <f t="shared" ca="1" si="640"/>
        <v>0.55865111353095553</v>
      </c>
      <c r="L5905" s="2"/>
      <c r="M5905" s="17">
        <f t="shared" ca="1" si="635"/>
        <v>5</v>
      </c>
      <c r="N5905" s="2">
        <f t="shared" ca="1" si="636"/>
        <v>0.51057881249999737</v>
      </c>
      <c r="O5905" s="2"/>
      <c r="P5905" s="31">
        <f t="shared" ca="1" si="641"/>
        <v>4.7399854781678341</v>
      </c>
    </row>
    <row r="5906" spans="1:16" x14ac:dyDescent="0.25">
      <c r="A5906" s="32">
        <f ca="1">Uniform_A+B5906*(Uniform_B-Uniform_A)</f>
        <v>4.9286086593825473</v>
      </c>
      <c r="B5906" s="2">
        <f t="shared" ca="1" si="637"/>
        <v>0.49286086593825473</v>
      </c>
      <c r="C5906" s="4"/>
      <c r="D5906" s="5">
        <f ca="1">IF(E5906&lt;(Driehoek_C-Driehoek_A)/(Driehoek_B-Driehoek_A),Driehoek_A+SQRT(E5906*(Driehoek_B-Driehoek_A)*(Driehoek_C-Driehoek_A)),Driehoek_B-SQRT((1-E5906)*(Driehoek_B-Driehoek_A)*(Driehoek_B-Driehoek_C)))</f>
        <v>4.7940499996503219</v>
      </c>
      <c r="E5906" s="2">
        <f t="shared" ca="1" si="638"/>
        <v>0.49457098841595837</v>
      </c>
      <c r="F5906" s="2"/>
      <c r="G5906" s="15">
        <f ca="1">_xlfn.NORM.INV(H5906,Normaal_Mu,Normaal_Sigma)</f>
        <v>5.3809609315182936</v>
      </c>
      <c r="H5906" s="2">
        <f t="shared" ca="1" si="639"/>
        <v>0.57553367548869683</v>
      </c>
      <c r="I5906" s="2"/>
      <c r="J5906" s="15">
        <f ca="1">-LN(K5906) /NegExp_Labda</f>
        <v>23.059659761784385</v>
      </c>
      <c r="K5906" s="2">
        <f t="shared" ca="1" si="640"/>
        <v>9.9326104293407935E-3</v>
      </c>
      <c r="L5906" s="2"/>
      <c r="M5906" s="17">
        <f t="shared" ca="1" si="635"/>
        <v>4</v>
      </c>
      <c r="N5906" s="2">
        <f t="shared" ca="1" si="636"/>
        <v>0.28984713459359057</v>
      </c>
      <c r="O5906" s="2"/>
      <c r="P5906" s="31">
        <f t="shared" ca="1" si="641"/>
        <v>8.4326558704671104</v>
      </c>
    </row>
    <row r="5907" spans="1:16" x14ac:dyDescent="0.25">
      <c r="A5907" s="32">
        <f ca="1">Uniform_A+B5907*(Uniform_B-Uniform_A)</f>
        <v>4.6366596468782362</v>
      </c>
      <c r="B5907" s="2">
        <f t="shared" ca="1" si="637"/>
        <v>0.46366596468782362</v>
      </c>
      <c r="C5907" s="4"/>
      <c r="D5907" s="5">
        <f ca="1">IF(E5907&lt;(Driehoek_C-Driehoek_A)/(Driehoek_B-Driehoek_A),Driehoek_A+SQRT(E5907*(Driehoek_B-Driehoek_A)*(Driehoek_C-Driehoek_A)),Driehoek_B-SQRT((1-E5907)*(Driehoek_B-Driehoek_A)*(Driehoek_B-Driehoek_C)))</f>
        <v>5.477276714598327</v>
      </c>
      <c r="E5907" s="2">
        <f t="shared" ca="1" si="638"/>
        <v>0.64544059012825261</v>
      </c>
      <c r="F5907" s="2"/>
      <c r="G5907" s="15">
        <f ca="1">_xlfn.NORM.INV(H5907,Normaal_Mu,Normaal_Sigma)</f>
        <v>3.7079086301443045</v>
      </c>
      <c r="H5907" s="2">
        <f t="shared" ca="1" si="639"/>
        <v>0.25912488466038686</v>
      </c>
      <c r="I5907" s="2"/>
      <c r="J5907" s="15">
        <f ca="1">-LN(K5907) /NegExp_Labda</f>
        <v>0.58962856614434289</v>
      </c>
      <c r="K5907" s="2">
        <f t="shared" ca="1" si="640"/>
        <v>0.88876207342708946</v>
      </c>
      <c r="L5907" s="2"/>
      <c r="M5907" s="17">
        <f t="shared" ca="1" si="635"/>
        <v>8</v>
      </c>
      <c r="N5907" s="2">
        <f t="shared" ca="1" si="636"/>
        <v>0.8706383265427543</v>
      </c>
      <c r="O5907" s="2"/>
      <c r="P5907" s="31">
        <f t="shared" ca="1" si="641"/>
        <v>4.4822947115530427</v>
      </c>
    </row>
    <row r="5908" spans="1:16" x14ac:dyDescent="0.25">
      <c r="A5908" s="32">
        <f ca="1">Uniform_A+B5908*(Uniform_B-Uniform_A)</f>
        <v>7.9855321422460568</v>
      </c>
      <c r="B5908" s="2">
        <f t="shared" ca="1" si="637"/>
        <v>0.79855321422460568</v>
      </c>
      <c r="C5908" s="4"/>
      <c r="D5908" s="5">
        <f ca="1">IF(E5908&lt;(Driehoek_C-Driehoek_A)/(Driehoek_B-Driehoek_A),Driehoek_A+SQRT(E5908*(Driehoek_B-Driehoek_A)*(Driehoek_C-Driehoek_A)),Driehoek_B-SQRT((1-E5908)*(Driehoek_B-Driehoek_A)*(Driehoek_B-Driehoek_C)))</f>
        <v>5.5505934293817365</v>
      </c>
      <c r="E5908" s="2">
        <f t="shared" ca="1" si="638"/>
        <v>0.6600455517307301</v>
      </c>
      <c r="F5908" s="2"/>
      <c r="G5908" s="15">
        <f ca="1">_xlfn.NORM.INV(H5908,Normaal_Mu,Normaal_Sigma)</f>
        <v>6.5234328400108739</v>
      </c>
      <c r="H5908" s="2">
        <f t="shared" ca="1" si="639"/>
        <v>0.77688536343977999</v>
      </c>
      <c r="I5908" s="2"/>
      <c r="J5908" s="15">
        <f ca="1">-LN(K5908) /NegExp_Labda</f>
        <v>4.2406545841608043</v>
      </c>
      <c r="K5908" s="2">
        <f t="shared" ca="1" si="640"/>
        <v>0.42821455305009792</v>
      </c>
      <c r="L5908" s="2"/>
      <c r="M5908" s="17">
        <f t="shared" ca="1" si="635"/>
        <v>2</v>
      </c>
      <c r="N5908" s="2">
        <f t="shared" ca="1" si="636"/>
        <v>8.8530100035555725E-2</v>
      </c>
      <c r="O5908" s="2"/>
      <c r="P5908" s="31">
        <f t="shared" ca="1" si="641"/>
        <v>5.2600425991598936</v>
      </c>
    </row>
    <row r="5909" spans="1:16" x14ac:dyDescent="0.25">
      <c r="A5909" s="32">
        <f ca="1">Uniform_A+B5909*(Uniform_B-Uniform_A)</f>
        <v>7.3781107304940612</v>
      </c>
      <c r="B5909" s="2">
        <f t="shared" ca="1" si="637"/>
        <v>0.73781107304940607</v>
      </c>
      <c r="C5909" s="4"/>
      <c r="D5909" s="5">
        <f ca="1">IF(E5909&lt;(Driehoek_C-Driehoek_A)/(Driehoek_B-Driehoek_A),Driehoek_A+SQRT(E5909*(Driehoek_B-Driehoek_A)*(Driehoek_C-Driehoek_A)),Driehoek_B-SQRT((1-E5909)*(Driehoek_B-Driehoek_A)*(Driehoek_B-Driehoek_C)))</f>
        <v>7.5334678606677263</v>
      </c>
      <c r="E5909" s="2">
        <f t="shared" ca="1" si="638"/>
        <v>0.93855095669444299</v>
      </c>
      <c r="F5909" s="2"/>
      <c r="G5909" s="15">
        <f ca="1">_xlfn.NORM.INV(H5909,Normaal_Mu,Normaal_Sigma)</f>
        <v>5.8152663133508806</v>
      </c>
      <c r="H5909" s="2">
        <f t="shared" ca="1" si="639"/>
        <v>0.65822849096142821</v>
      </c>
      <c r="I5909" s="2"/>
      <c r="J5909" s="15">
        <f ca="1">-LN(K5909) /NegExp_Labda</f>
        <v>2.3676598707751237</v>
      </c>
      <c r="K5909" s="2">
        <f t="shared" ca="1" si="640"/>
        <v>0.62279867024075475</v>
      </c>
      <c r="L5909" s="2"/>
      <c r="M5909" s="17">
        <f t="shared" ca="1" si="635"/>
        <v>8</v>
      </c>
      <c r="N5909" s="2">
        <f t="shared" ca="1" si="636"/>
        <v>0.88011907075109108</v>
      </c>
      <c r="O5909" s="2"/>
      <c r="P5909" s="31">
        <f t="shared" ca="1" si="641"/>
        <v>6.218900955057558</v>
      </c>
    </row>
    <row r="5910" spans="1:16" x14ac:dyDescent="0.25">
      <c r="A5910" s="32">
        <f ca="1">Uniform_A+B5910*(Uniform_B-Uniform_A)</f>
        <v>4.074391445678395</v>
      </c>
      <c r="B5910" s="2">
        <f t="shared" ca="1" si="637"/>
        <v>0.40743914456783947</v>
      </c>
      <c r="C5910" s="4"/>
      <c r="D5910" s="5">
        <f ca="1">IF(E5910&lt;(Driehoek_C-Driehoek_A)/(Driehoek_B-Driehoek_A),Driehoek_A+SQRT(E5910*(Driehoek_B-Driehoek_A)*(Driehoek_C-Driehoek_A)),Driehoek_B-SQRT((1-E5910)*(Driehoek_B-Driehoek_A)*(Driehoek_B-Driehoek_C)))</f>
        <v>4.1959949940151526</v>
      </c>
      <c r="E5910" s="2">
        <f t="shared" ca="1" si="638"/>
        <v>0.34061531149921509</v>
      </c>
      <c r="F5910" s="2"/>
      <c r="G5910" s="15">
        <f ca="1">_xlfn.NORM.INV(H5910,Normaal_Mu,Normaal_Sigma)</f>
        <v>2.5888481451967182</v>
      </c>
      <c r="H5910" s="2">
        <f t="shared" ca="1" si="639"/>
        <v>0.11399052285265165</v>
      </c>
      <c r="I5910" s="2"/>
      <c r="J5910" s="15">
        <f ca="1">-LN(K5910) /NegExp_Labda</f>
        <v>1.1411777084028112</v>
      </c>
      <c r="K5910" s="2">
        <f t="shared" ca="1" si="640"/>
        <v>0.79593676147206238</v>
      </c>
      <c r="L5910" s="2"/>
      <c r="M5910" s="17">
        <f t="shared" ca="1" si="635"/>
        <v>4</v>
      </c>
      <c r="N5910" s="2">
        <f t="shared" ca="1" si="636"/>
        <v>0.27629336702525997</v>
      </c>
      <c r="O5910" s="2"/>
      <c r="P5910" s="31">
        <f t="shared" ca="1" si="641"/>
        <v>3.2000824586586156</v>
      </c>
    </row>
    <row r="5911" spans="1:16" x14ac:dyDescent="0.25">
      <c r="A5911" s="32">
        <f ca="1">Uniform_A+B5911*(Uniform_B-Uniform_A)</f>
        <v>1.2923697690873071</v>
      </c>
      <c r="B5911" s="2">
        <f t="shared" ca="1" si="637"/>
        <v>0.12923697690873071</v>
      </c>
      <c r="C5911" s="4"/>
      <c r="D5911" s="5">
        <f ca="1">IF(E5911&lt;(Driehoek_C-Driehoek_A)/(Driehoek_B-Driehoek_A),Driehoek_A+SQRT(E5911*(Driehoek_B-Driehoek_A)*(Driehoek_C-Driehoek_A)),Driehoek_B-SQRT((1-E5911)*(Driehoek_B-Driehoek_A)*(Driehoek_B-Driehoek_C)))</f>
        <v>3.966076779303414</v>
      </c>
      <c r="E5911" s="2">
        <f t="shared" ca="1" si="638"/>
        <v>0.27610413586543459</v>
      </c>
      <c r="F5911" s="2"/>
      <c r="G5911" s="15">
        <f ca="1">_xlfn.NORM.INV(H5911,Normaal_Mu,Normaal_Sigma)</f>
        <v>1.3884698252300502</v>
      </c>
      <c r="H5911" s="2">
        <f t="shared" ca="1" si="639"/>
        <v>3.5477520510451832E-2</v>
      </c>
      <c r="I5911" s="2"/>
      <c r="J5911" s="15">
        <f ca="1">-LN(K5911) /NegExp_Labda</f>
        <v>1.252005681918487</v>
      </c>
      <c r="K5911" s="2">
        <f t="shared" ca="1" si="640"/>
        <v>0.77848844039185761</v>
      </c>
      <c r="L5911" s="2"/>
      <c r="M5911" s="17">
        <f t="shared" ca="1" si="635"/>
        <v>6</v>
      </c>
      <c r="N5911" s="2">
        <f t="shared" ca="1" si="636"/>
        <v>0.62780243351734855</v>
      </c>
      <c r="O5911" s="2"/>
      <c r="P5911" s="31">
        <f t="shared" ca="1" si="641"/>
        <v>2.7797844111078516</v>
      </c>
    </row>
    <row r="5912" spans="1:16" x14ac:dyDescent="0.25">
      <c r="A5912" s="32">
        <f ca="1">Uniform_A+B5912*(Uniform_B-Uniform_A)</f>
        <v>8.9173931714578938</v>
      </c>
      <c r="B5912" s="2">
        <f t="shared" ca="1" si="637"/>
        <v>0.89173931714578936</v>
      </c>
      <c r="C5912" s="4"/>
      <c r="D5912" s="5">
        <f ca="1">IF(E5912&lt;(Driehoek_C-Driehoek_A)/(Driehoek_B-Driehoek_A),Driehoek_A+SQRT(E5912*(Driehoek_B-Driehoek_A)*(Driehoek_C-Driehoek_A)),Driehoek_B-SQRT((1-E5912)*(Driehoek_B-Driehoek_A)*(Driehoek_B-Driehoek_C)))</f>
        <v>3.5900059976153118</v>
      </c>
      <c r="E5912" s="2">
        <f t="shared" ca="1" si="638"/>
        <v>0.18057993374661874</v>
      </c>
      <c r="F5912" s="2"/>
      <c r="G5912" s="15">
        <f ca="1">_xlfn.NORM.INV(H5912,Normaal_Mu,Normaal_Sigma)</f>
        <v>3.8367347709480404</v>
      </c>
      <c r="H5912" s="2">
        <f t="shared" ca="1" si="639"/>
        <v>0.28040708481812227</v>
      </c>
      <c r="I5912" s="2"/>
      <c r="J5912" s="15">
        <f ca="1">-LN(K5912) /NegExp_Labda</f>
        <v>5.7136576340065037</v>
      </c>
      <c r="K5912" s="2">
        <f t="shared" ca="1" si="640"/>
        <v>0.31894661962406501</v>
      </c>
      <c r="L5912" s="2"/>
      <c r="M5912" s="17">
        <f t="shared" ca="1" si="635"/>
        <v>1</v>
      </c>
      <c r="N5912" s="2">
        <f t="shared" ca="1" si="636"/>
        <v>2.3159471308083601E-2</v>
      </c>
      <c r="O5912" s="2"/>
      <c r="P5912" s="31">
        <f t="shared" ca="1" si="641"/>
        <v>4.611558314805551</v>
      </c>
    </row>
    <row r="5913" spans="1:16" x14ac:dyDescent="0.25">
      <c r="A5913" s="32">
        <f ca="1">Uniform_A+B5913*(Uniform_B-Uniform_A)</f>
        <v>7.0179118011959973</v>
      </c>
      <c r="B5913" s="2">
        <f t="shared" ca="1" si="637"/>
        <v>0.70179118011959973</v>
      </c>
      <c r="C5913" s="4"/>
      <c r="D5913" s="5">
        <f ca="1">IF(E5913&lt;(Driehoek_C-Driehoek_A)/(Driehoek_B-Driehoek_A),Driehoek_A+SQRT(E5913*(Driehoek_B-Driehoek_A)*(Driehoek_C-Driehoek_A)),Driehoek_B-SQRT((1-E5913)*(Driehoek_B-Driehoek_A)*(Driehoek_B-Driehoek_C)))</f>
        <v>5.2122800160502898</v>
      </c>
      <c r="E5913" s="2">
        <f t="shared" ca="1" si="638"/>
        <v>0.59009078066251441</v>
      </c>
      <c r="F5913" s="2"/>
      <c r="G5913" s="15">
        <f ca="1">_xlfn.NORM.INV(H5913,Normaal_Mu,Normaal_Sigma)</f>
        <v>6.448924378917706</v>
      </c>
      <c r="H5913" s="2">
        <f t="shared" ca="1" si="639"/>
        <v>0.76560898400330946</v>
      </c>
      <c r="I5913" s="2"/>
      <c r="J5913" s="15">
        <f ca="1">-LN(K5913) /NegExp_Labda</f>
        <v>2.4437242871340126</v>
      </c>
      <c r="K5913" s="2">
        <f t="shared" ca="1" si="640"/>
        <v>0.6133958104157452</v>
      </c>
      <c r="L5913" s="2"/>
      <c r="M5913" s="17">
        <f t="shared" ca="1" si="635"/>
        <v>8</v>
      </c>
      <c r="N5913" s="2">
        <f t="shared" ca="1" si="636"/>
        <v>0.91403646288592244</v>
      </c>
      <c r="O5913" s="2"/>
      <c r="P5913" s="31">
        <f t="shared" ca="1" si="641"/>
        <v>5.8245680966596014</v>
      </c>
    </row>
    <row r="5914" spans="1:16" x14ac:dyDescent="0.25">
      <c r="A5914" s="32">
        <f ca="1">Uniform_A+B5914*(Uniform_B-Uniform_A)</f>
        <v>6.6003699334266734</v>
      </c>
      <c r="B5914" s="2">
        <f t="shared" ca="1" si="637"/>
        <v>0.6600369933426673</v>
      </c>
      <c r="C5914" s="4"/>
      <c r="D5914" s="5">
        <f ca="1">IF(E5914&lt;(Driehoek_C-Driehoek_A)/(Driehoek_B-Driehoek_A),Driehoek_A+SQRT(E5914*(Driehoek_B-Driehoek_A)*(Driehoek_C-Driehoek_A)),Driehoek_B-SQRT((1-E5914)*(Driehoek_B-Driehoek_A)*(Driehoek_B-Driehoek_C)))</f>
        <v>3.8439366221360141</v>
      </c>
      <c r="E5914" s="2">
        <f t="shared" ca="1" si="638"/>
        <v>0.24286444760388382</v>
      </c>
      <c r="F5914" s="2"/>
      <c r="G5914" s="15">
        <f ca="1">_xlfn.NORM.INV(H5914,Normaal_Mu,Normaal_Sigma)</f>
        <v>3.1458734057075306</v>
      </c>
      <c r="H5914" s="2">
        <f t="shared" ca="1" si="639"/>
        <v>0.1769468355157372</v>
      </c>
      <c r="I5914" s="2"/>
      <c r="J5914" s="15">
        <f ca="1">-LN(K5914) /NegExp_Labda</f>
        <v>5.5492915115334291</v>
      </c>
      <c r="K5914" s="2">
        <f t="shared" ca="1" si="640"/>
        <v>0.32960566212842202</v>
      </c>
      <c r="L5914" s="2"/>
      <c r="M5914" s="17">
        <f t="shared" ca="1" si="635"/>
        <v>6</v>
      </c>
      <c r="N5914" s="2">
        <f t="shared" ca="1" si="636"/>
        <v>0.66285443129952437</v>
      </c>
      <c r="O5914" s="2"/>
      <c r="P5914" s="31">
        <f t="shared" ca="1" si="641"/>
        <v>5.0278942945607294</v>
      </c>
    </row>
    <row r="5915" spans="1:16" x14ac:dyDescent="0.25">
      <c r="A5915" s="32">
        <f ca="1">Uniform_A+B5915*(Uniform_B-Uniform_A)</f>
        <v>6.9855615421960469</v>
      </c>
      <c r="B5915" s="2">
        <f t="shared" ca="1" si="637"/>
        <v>0.69855615421960471</v>
      </c>
      <c r="C5915" s="4"/>
      <c r="D5915" s="5">
        <f ca="1">IF(E5915&lt;(Driehoek_C-Driehoek_A)/(Driehoek_B-Driehoek_A),Driehoek_A+SQRT(E5915*(Driehoek_B-Driehoek_A)*(Driehoek_C-Driehoek_A)),Driehoek_B-SQRT((1-E5915)*(Driehoek_B-Driehoek_A)*(Driehoek_B-Driehoek_C)))</f>
        <v>3.3001368470889512</v>
      </c>
      <c r="E5915" s="2">
        <f t="shared" ca="1" si="638"/>
        <v>0.12073970151131419</v>
      </c>
      <c r="F5915" s="2"/>
      <c r="G5915" s="15">
        <f ca="1">_xlfn.NORM.INV(H5915,Normaal_Mu,Normaal_Sigma)</f>
        <v>6.789789340560251</v>
      </c>
      <c r="H5915" s="2">
        <f t="shared" ca="1" si="639"/>
        <v>0.81457830194743375</v>
      </c>
      <c r="I5915" s="2"/>
      <c r="J5915" s="15">
        <f ca="1">-LN(K5915) /NegExp_Labda</f>
        <v>8.2890747871841501</v>
      </c>
      <c r="K5915" s="2">
        <f t="shared" ca="1" si="640"/>
        <v>0.1905548960975576</v>
      </c>
      <c r="L5915" s="2"/>
      <c r="M5915" s="17">
        <f t="shared" ca="1" si="635"/>
        <v>5</v>
      </c>
      <c r="N5915" s="2">
        <f t="shared" ca="1" si="636"/>
        <v>0.48559004548532925</v>
      </c>
      <c r="O5915" s="2"/>
      <c r="P5915" s="31">
        <f t="shared" ca="1" si="641"/>
        <v>6.0729125034058793</v>
      </c>
    </row>
    <row r="5916" spans="1:16" x14ac:dyDescent="0.25">
      <c r="A5916" s="32">
        <f ca="1">Uniform_A+B5916*(Uniform_B-Uniform_A)</f>
        <v>2.5167500964208456</v>
      </c>
      <c r="B5916" s="2">
        <f t="shared" ca="1" si="637"/>
        <v>0.25167500964208456</v>
      </c>
      <c r="C5916" s="4"/>
      <c r="D5916" s="5">
        <f ca="1">IF(E5916&lt;(Driehoek_C-Driehoek_A)/(Driehoek_B-Driehoek_A),Driehoek_A+SQRT(E5916*(Driehoek_B-Driehoek_A)*(Driehoek_C-Driehoek_A)),Driehoek_B-SQRT((1-E5916)*(Driehoek_B-Driehoek_A)*(Driehoek_B-Driehoek_C)))</f>
        <v>8.0608628858495699</v>
      </c>
      <c r="E5916" s="2">
        <f t="shared" ca="1" si="638"/>
        <v>0.97480061373786286</v>
      </c>
      <c r="F5916" s="2"/>
      <c r="G5916" s="15">
        <f ca="1">_xlfn.NORM.INV(H5916,Normaal_Mu,Normaal_Sigma)</f>
        <v>5.9444147315526497</v>
      </c>
      <c r="H5916" s="2">
        <f t="shared" ca="1" si="639"/>
        <v>0.68161060864300982</v>
      </c>
      <c r="I5916" s="2"/>
      <c r="J5916" s="15">
        <f ca="1">-LN(K5916) /NegExp_Labda</f>
        <v>1.5151206548858391</v>
      </c>
      <c r="K5916" s="2">
        <f t="shared" ca="1" si="640"/>
        <v>0.73858127346759472</v>
      </c>
      <c r="L5916" s="2"/>
      <c r="M5916" s="17">
        <f t="shared" ca="1" si="635"/>
        <v>8</v>
      </c>
      <c r="N5916" s="2">
        <f t="shared" ca="1" si="636"/>
        <v>0.90451295297998868</v>
      </c>
      <c r="O5916" s="2"/>
      <c r="P5916" s="31">
        <f t="shared" ca="1" si="641"/>
        <v>5.20742967374178</v>
      </c>
    </row>
    <row r="5917" spans="1:16" x14ac:dyDescent="0.25">
      <c r="A5917" s="32">
        <f ca="1">Uniform_A+B5917*(Uniform_B-Uniform_A)</f>
        <v>3.0704537448860814</v>
      </c>
      <c r="B5917" s="2">
        <f t="shared" ca="1" si="637"/>
        <v>0.30704537448860814</v>
      </c>
      <c r="C5917" s="4"/>
      <c r="D5917" s="5">
        <f ca="1">IF(E5917&lt;(Driehoek_C-Driehoek_A)/(Driehoek_B-Driehoek_A),Driehoek_A+SQRT(E5917*(Driehoek_B-Driehoek_A)*(Driehoek_C-Driehoek_A)),Driehoek_B-SQRT((1-E5917)*(Driehoek_B-Driehoek_A)*(Driehoek_B-Driehoek_C)))</f>
        <v>5.6562449501175553</v>
      </c>
      <c r="E5917" s="2">
        <f t="shared" ca="1" si="638"/>
        <v>0.68055149046816144</v>
      </c>
      <c r="F5917" s="2"/>
      <c r="G5917" s="15">
        <f ca="1">_xlfn.NORM.INV(H5917,Normaal_Mu,Normaal_Sigma)</f>
        <v>8.3676584293464433</v>
      </c>
      <c r="H5917" s="2">
        <f t="shared" ca="1" si="639"/>
        <v>0.95389266028020603</v>
      </c>
      <c r="I5917" s="2"/>
      <c r="J5917" s="15">
        <f ca="1">-LN(K5917) /NegExp_Labda</f>
        <v>4.4801974090279089</v>
      </c>
      <c r="K5917" s="2">
        <f t="shared" ca="1" si="640"/>
        <v>0.40818307915480501</v>
      </c>
      <c r="L5917" s="2"/>
      <c r="M5917" s="17">
        <f t="shared" ca="1" si="635"/>
        <v>5</v>
      </c>
      <c r="N5917" s="2">
        <f t="shared" ca="1" si="636"/>
        <v>0.60657888964840045</v>
      </c>
      <c r="O5917" s="2"/>
      <c r="P5917" s="31">
        <f t="shared" ca="1" si="641"/>
        <v>5.314910906675598</v>
      </c>
    </row>
    <row r="5918" spans="1:16" x14ac:dyDescent="0.25">
      <c r="A5918" s="32">
        <f ca="1">Uniform_A+B5918*(Uniform_B-Uniform_A)</f>
        <v>3.4199916563148891</v>
      </c>
      <c r="B5918" s="2">
        <f t="shared" ca="1" si="637"/>
        <v>0.34199916563148891</v>
      </c>
      <c r="C5918" s="4"/>
      <c r="D5918" s="5">
        <f ca="1">IF(E5918&lt;(Driehoek_C-Driehoek_A)/(Driehoek_B-Driehoek_A),Driehoek_A+SQRT(E5918*(Driehoek_B-Driehoek_A)*(Driehoek_C-Driehoek_A)),Driehoek_B-SQRT((1-E5918)*(Driehoek_B-Driehoek_A)*(Driehoek_B-Driehoek_C)))</f>
        <v>5.4967253954890616</v>
      </c>
      <c r="E5918" s="2">
        <f t="shared" ca="1" si="638"/>
        <v>0.64934477272539215</v>
      </c>
      <c r="F5918" s="2"/>
      <c r="G5918" s="15">
        <f ca="1">_xlfn.NORM.INV(H5918,Normaal_Mu,Normaal_Sigma)</f>
        <v>5.0441443136689728</v>
      </c>
      <c r="H5918" s="2">
        <f t="shared" ca="1" si="639"/>
        <v>0.50880480165442143</v>
      </c>
      <c r="I5918" s="2"/>
      <c r="J5918" s="15">
        <f ca="1">-LN(K5918) /NegExp_Labda</f>
        <v>8.8866835172320418</v>
      </c>
      <c r="K5918" s="2">
        <f t="shared" ca="1" si="640"/>
        <v>0.16908787928404878</v>
      </c>
      <c r="L5918" s="2"/>
      <c r="M5918" s="17">
        <f t="shared" ca="1" si="635"/>
        <v>5</v>
      </c>
      <c r="N5918" s="2">
        <f t="shared" ca="1" si="636"/>
        <v>0.442385923531601</v>
      </c>
      <c r="O5918" s="2"/>
      <c r="P5918" s="31">
        <f t="shared" ca="1" si="641"/>
        <v>5.5695089765409929</v>
      </c>
    </row>
    <row r="5919" spans="1:16" x14ac:dyDescent="0.25">
      <c r="A5919" s="32">
        <f ca="1">Uniform_A+B5919*(Uniform_B-Uniform_A)</f>
        <v>3.3854336209403346</v>
      </c>
      <c r="B5919" s="2">
        <f t="shared" ca="1" si="637"/>
        <v>0.33854336209403346</v>
      </c>
      <c r="C5919" s="4"/>
      <c r="D5919" s="5">
        <f ca="1">IF(E5919&lt;(Driehoek_C-Driehoek_A)/(Driehoek_B-Driehoek_A),Driehoek_A+SQRT(E5919*(Driehoek_B-Driehoek_A)*(Driehoek_C-Driehoek_A)),Driehoek_B-SQRT((1-E5919)*(Driehoek_B-Driehoek_A)*(Driehoek_B-Driehoek_C)))</f>
        <v>3.2765459605727978</v>
      </c>
      <c r="E5919" s="2">
        <f t="shared" ca="1" si="638"/>
        <v>0.11639782781819474</v>
      </c>
      <c r="F5919" s="2"/>
      <c r="G5919" s="15">
        <f ca="1">_xlfn.NORM.INV(H5919,Normaal_Mu,Normaal_Sigma)</f>
        <v>2.6433520560010537</v>
      </c>
      <c r="H5919" s="2">
        <f t="shared" ca="1" si="639"/>
        <v>0.11933373725870633</v>
      </c>
      <c r="I5919" s="2"/>
      <c r="J5919" s="15">
        <f ca="1">-LN(K5919) /NegExp_Labda</f>
        <v>2.8297020188916076</v>
      </c>
      <c r="K5919" s="2">
        <f t="shared" ca="1" si="640"/>
        <v>0.56782590996660209</v>
      </c>
      <c r="L5919" s="2"/>
      <c r="M5919" s="17">
        <f t="shared" ca="1" si="635"/>
        <v>3</v>
      </c>
      <c r="N5919" s="2">
        <f t="shared" ca="1" si="636"/>
        <v>0.23026805506188408</v>
      </c>
      <c r="O5919" s="2"/>
      <c r="P5919" s="31">
        <f t="shared" ca="1" si="641"/>
        <v>3.0270067312811588</v>
      </c>
    </row>
    <row r="5920" spans="1:16" x14ac:dyDescent="0.25">
      <c r="A5920" s="32">
        <f ca="1">Uniform_A+B5920*(Uniform_B-Uniform_A)</f>
        <v>0.87801204516379072</v>
      </c>
      <c r="B5920" s="2">
        <f t="shared" ca="1" si="637"/>
        <v>8.7801204516379072E-2</v>
      </c>
      <c r="C5920" s="4"/>
      <c r="D5920" s="5">
        <f ca="1">IF(E5920&lt;(Driehoek_C-Driehoek_A)/(Driehoek_B-Driehoek_A),Driehoek_A+SQRT(E5920*(Driehoek_B-Driehoek_A)*(Driehoek_C-Driehoek_A)),Driehoek_B-SQRT((1-E5920)*(Driehoek_B-Driehoek_A)*(Driehoek_B-Driehoek_C)))</f>
        <v>3.1880577851643497</v>
      </c>
      <c r="E5920" s="2">
        <f t="shared" ca="1" si="638"/>
        <v>0.10082009292068717</v>
      </c>
      <c r="F5920" s="2"/>
      <c r="G5920" s="15">
        <f ca="1">_xlfn.NORM.INV(H5920,Normaal_Mu,Normaal_Sigma)</f>
        <v>4.4620232084626315</v>
      </c>
      <c r="H5920" s="2">
        <f t="shared" ca="1" si="639"/>
        <v>0.39396930625787108</v>
      </c>
      <c r="I5920" s="2"/>
      <c r="J5920" s="15">
        <f ca="1">-LN(K5920) /NegExp_Labda</f>
        <v>5.8418337917853576</v>
      </c>
      <c r="K5920" s="2">
        <f t="shared" ca="1" si="640"/>
        <v>0.31087425965253435</v>
      </c>
      <c r="L5920" s="2"/>
      <c r="M5920" s="17">
        <f t="shared" ca="1" si="635"/>
        <v>3</v>
      </c>
      <c r="N5920" s="2">
        <f t="shared" ca="1" si="636"/>
        <v>0.22783031270347842</v>
      </c>
      <c r="O5920" s="2"/>
      <c r="P5920" s="31">
        <f t="shared" ca="1" si="641"/>
        <v>3.473985366115226</v>
      </c>
    </row>
    <row r="5921" spans="1:16" x14ac:dyDescent="0.25">
      <c r="A5921" s="32">
        <f ca="1">Uniform_A+B5921*(Uniform_B-Uniform_A)</f>
        <v>5.6472970300402778</v>
      </c>
      <c r="B5921" s="2">
        <f t="shared" ca="1" si="637"/>
        <v>0.56472970300402781</v>
      </c>
      <c r="C5921" s="4"/>
      <c r="D5921" s="5">
        <f ca="1">IF(E5921&lt;(Driehoek_C-Driehoek_A)/(Driehoek_B-Driehoek_A),Driehoek_A+SQRT(E5921*(Driehoek_B-Driehoek_A)*(Driehoek_C-Driehoek_A)),Driehoek_B-SQRT((1-E5921)*(Driehoek_B-Driehoek_A)*(Driehoek_B-Driehoek_C)))</f>
        <v>4.0671260772203439</v>
      </c>
      <c r="E5921" s="2">
        <f t="shared" ca="1" si="638"/>
        <v>0.30476442462744135</v>
      </c>
      <c r="F5921" s="2"/>
      <c r="G5921" s="15">
        <f ca="1">_xlfn.NORM.INV(H5921,Normaal_Mu,Normaal_Sigma)</f>
        <v>5.5410087669140129</v>
      </c>
      <c r="H5921" s="2">
        <f t="shared" ca="1" si="639"/>
        <v>0.60661387746230755</v>
      </c>
      <c r="I5921" s="2"/>
      <c r="J5921" s="15">
        <f ca="1">-LN(K5921) /NegExp_Labda</f>
        <v>16.275506599255188</v>
      </c>
      <c r="K5921" s="2">
        <f t="shared" ca="1" si="640"/>
        <v>3.8576911858394625E-2</v>
      </c>
      <c r="L5921" s="2"/>
      <c r="M5921" s="17">
        <f t="shared" ca="1" si="635"/>
        <v>3</v>
      </c>
      <c r="N5921" s="2">
        <f t="shared" ca="1" si="636"/>
        <v>0.19192699291250126</v>
      </c>
      <c r="O5921" s="2"/>
      <c r="P5921" s="31">
        <f t="shared" ca="1" si="641"/>
        <v>6.9061876946859639</v>
      </c>
    </row>
    <row r="5922" spans="1:16" x14ac:dyDescent="0.25">
      <c r="A5922" s="32">
        <f ca="1">Uniform_A+B5922*(Uniform_B-Uniform_A)</f>
        <v>0.11167326024695279</v>
      </c>
      <c r="B5922" s="2">
        <f t="shared" ca="1" si="637"/>
        <v>1.1167326024695279E-2</v>
      </c>
      <c r="C5922" s="4"/>
      <c r="D5922" s="5">
        <f ca="1">IF(E5922&lt;(Driehoek_C-Driehoek_A)/(Driehoek_B-Driehoek_A),Driehoek_A+SQRT(E5922*(Driehoek_B-Driehoek_A)*(Driehoek_C-Driehoek_A)),Driehoek_B-SQRT((1-E5922)*(Driehoek_B-Driehoek_A)*(Driehoek_B-Driehoek_C)))</f>
        <v>7.2865545470316082</v>
      </c>
      <c r="E5922" s="2">
        <f t="shared" ca="1" si="638"/>
        <v>0.91611727656291264</v>
      </c>
      <c r="F5922" s="2"/>
      <c r="G5922" s="15">
        <f ca="1">_xlfn.NORM.INV(H5922,Normaal_Mu,Normaal_Sigma)</f>
        <v>6.5422900614550894</v>
      </c>
      <c r="H5922" s="2">
        <f t="shared" ca="1" si="639"/>
        <v>0.77968951402263187</v>
      </c>
      <c r="I5922" s="2"/>
      <c r="J5922" s="15">
        <f ca="1">-LN(K5922) /NegExp_Labda</f>
        <v>1.9755633910191288</v>
      </c>
      <c r="K5922" s="2">
        <f t="shared" ca="1" si="640"/>
        <v>0.67360413446857925</v>
      </c>
      <c r="L5922" s="2"/>
      <c r="M5922" s="17">
        <f t="shared" ca="1" si="635"/>
        <v>4</v>
      </c>
      <c r="N5922" s="2">
        <f t="shared" ca="1" si="636"/>
        <v>0.33516537534178292</v>
      </c>
      <c r="O5922" s="2"/>
      <c r="P5922" s="31">
        <f t="shared" ca="1" si="641"/>
        <v>3.9832162519505561</v>
      </c>
    </row>
    <row r="5923" spans="1:16" x14ac:dyDescent="0.25">
      <c r="A5923" s="32">
        <f ca="1">Uniform_A+B5923*(Uniform_B-Uniform_A)</f>
        <v>5.7121215392824842</v>
      </c>
      <c r="B5923" s="2">
        <f t="shared" ca="1" si="637"/>
        <v>0.57121215392824842</v>
      </c>
      <c r="C5923" s="4"/>
      <c r="D5923" s="5">
        <f ca="1">IF(E5923&lt;(Driehoek_C-Driehoek_A)/(Driehoek_B-Driehoek_A),Driehoek_A+SQRT(E5923*(Driehoek_B-Driehoek_A)*(Driehoek_C-Driehoek_A)),Driehoek_B-SQRT((1-E5923)*(Driehoek_B-Driehoek_A)*(Driehoek_B-Driehoek_C)))</f>
        <v>4.9249955180988092</v>
      </c>
      <c r="E5923" s="2">
        <f t="shared" ca="1" si="638"/>
        <v>0.52555252778529171</v>
      </c>
      <c r="F5923" s="2"/>
      <c r="G5923" s="15">
        <f ca="1">_xlfn.NORM.INV(H5923,Normaal_Mu,Normaal_Sigma)</f>
        <v>7.3786755794440761</v>
      </c>
      <c r="H5923" s="2">
        <f t="shared" ca="1" si="639"/>
        <v>0.8828466148024624</v>
      </c>
      <c r="I5923" s="2"/>
      <c r="J5923" s="15">
        <f ca="1">-LN(K5923) /NegExp_Labda</f>
        <v>20.00016590536179</v>
      </c>
      <c r="K5923" s="2">
        <f t="shared" ca="1" si="640"/>
        <v>1.8315031166277418E-2</v>
      </c>
      <c r="L5923" s="2"/>
      <c r="M5923" s="17">
        <f t="shared" ca="1" si="635"/>
        <v>6</v>
      </c>
      <c r="N5923" s="2">
        <f t="shared" ca="1" si="636"/>
        <v>0.65934178731362592</v>
      </c>
      <c r="O5923" s="2"/>
      <c r="P5923" s="31">
        <f t="shared" ca="1" si="641"/>
        <v>8.8031917084374314</v>
      </c>
    </row>
    <row r="5924" spans="1:16" x14ac:dyDescent="0.25">
      <c r="A5924" s="32">
        <f ca="1">Uniform_A+B5924*(Uniform_B-Uniform_A)</f>
        <v>4.3794148103437633</v>
      </c>
      <c r="B5924" s="2">
        <f t="shared" ca="1" si="637"/>
        <v>0.43794148103437636</v>
      </c>
      <c r="C5924" s="4"/>
      <c r="D5924" s="5">
        <f ca="1">IF(E5924&lt;(Driehoek_C-Driehoek_A)/(Driehoek_B-Driehoek_A),Driehoek_A+SQRT(E5924*(Driehoek_B-Driehoek_A)*(Driehoek_C-Driehoek_A)),Driehoek_B-SQRT((1-E5924)*(Driehoek_B-Driehoek_A)*(Driehoek_B-Driehoek_C)))</f>
        <v>4.5823010740475176</v>
      </c>
      <c r="E5924" s="2">
        <f t="shared" ca="1" si="638"/>
        <v>0.44239817713252239</v>
      </c>
      <c r="F5924" s="2"/>
      <c r="G5924" s="15">
        <f ca="1">_xlfn.NORM.INV(H5924,Normaal_Mu,Normaal_Sigma)</f>
        <v>2.92617490759595</v>
      </c>
      <c r="H5924" s="2">
        <f t="shared" ca="1" si="639"/>
        <v>0.14988830814919263</v>
      </c>
      <c r="I5924" s="2"/>
      <c r="J5924" s="15">
        <f ca="1">-LN(K5924) /NegExp_Labda</f>
        <v>6.5956345548223583</v>
      </c>
      <c r="K5924" s="2">
        <f t="shared" ca="1" si="640"/>
        <v>0.26736863671518263</v>
      </c>
      <c r="L5924" s="2"/>
      <c r="M5924" s="17">
        <f t="shared" ca="1" si="635"/>
        <v>4</v>
      </c>
      <c r="N5924" s="2">
        <f t="shared" ca="1" si="636"/>
        <v>0.27551789937669313</v>
      </c>
      <c r="O5924" s="2"/>
      <c r="P5924" s="31">
        <f t="shared" ca="1" si="641"/>
        <v>4.4967050693619175</v>
      </c>
    </row>
    <row r="5925" spans="1:16" x14ac:dyDescent="0.25">
      <c r="A5925" s="32">
        <f ca="1">Uniform_A+B5925*(Uniform_B-Uniform_A)</f>
        <v>3.9909052823878244</v>
      </c>
      <c r="B5925" s="2">
        <f t="shared" ca="1" si="637"/>
        <v>0.39909052823878244</v>
      </c>
      <c r="C5925" s="4"/>
      <c r="D5925" s="5">
        <f ca="1">IF(E5925&lt;(Driehoek_C-Driehoek_A)/(Driehoek_B-Driehoek_A),Driehoek_A+SQRT(E5925*(Driehoek_B-Driehoek_A)*(Driehoek_C-Driehoek_A)),Driehoek_B-SQRT((1-E5925)*(Driehoek_B-Driehoek_A)*(Driehoek_B-Driehoek_C)))</f>
        <v>5.9573596573784524</v>
      </c>
      <c r="E5925" s="2">
        <f t="shared" ca="1" si="638"/>
        <v>0.73549542129862377</v>
      </c>
      <c r="F5925" s="2"/>
      <c r="G5925" s="15">
        <f ca="1">_xlfn.NORM.INV(H5925,Normaal_Mu,Normaal_Sigma)</f>
        <v>8.9718605877095481</v>
      </c>
      <c r="H5925" s="2">
        <f t="shared" ca="1" si="639"/>
        <v>0.97647946778599304</v>
      </c>
      <c r="I5925" s="2"/>
      <c r="J5925" s="15">
        <f ca="1">-LN(K5925) /NegExp_Labda</f>
        <v>0.54514814803457323</v>
      </c>
      <c r="K5925" s="2">
        <f t="shared" ca="1" si="640"/>
        <v>0.8967038481220786</v>
      </c>
      <c r="L5925" s="2"/>
      <c r="M5925" s="17">
        <f t="shared" ca="1" si="635"/>
        <v>3</v>
      </c>
      <c r="N5925" s="2">
        <f t="shared" ca="1" si="636"/>
        <v>0.24625112778192948</v>
      </c>
      <c r="O5925" s="2"/>
      <c r="P5925" s="31">
        <f t="shared" ca="1" si="641"/>
        <v>4.4930547351020795</v>
      </c>
    </row>
    <row r="5926" spans="1:16" x14ac:dyDescent="0.25">
      <c r="A5926" s="32">
        <f ca="1">Uniform_A+B5926*(Uniform_B-Uniform_A)</f>
        <v>9.6943987530988291</v>
      </c>
      <c r="B5926" s="2">
        <f t="shared" ca="1" si="637"/>
        <v>0.96943987530988296</v>
      </c>
      <c r="C5926" s="4"/>
      <c r="D5926" s="5">
        <f ca="1">IF(E5926&lt;(Driehoek_C-Driehoek_A)/(Driehoek_B-Driehoek_A),Driehoek_A+SQRT(E5926*(Driehoek_B-Driehoek_A)*(Driehoek_C-Driehoek_A)),Driehoek_B-SQRT((1-E5926)*(Driehoek_B-Driehoek_A)*(Driehoek_B-Driehoek_C)))</f>
        <v>6.5967566340797372</v>
      </c>
      <c r="E5926" s="2">
        <f t="shared" ca="1" si="638"/>
        <v>0.83498346640457843</v>
      </c>
      <c r="F5926" s="2"/>
      <c r="G5926" s="15">
        <f ca="1">_xlfn.NORM.INV(H5926,Normaal_Mu,Normaal_Sigma)</f>
        <v>4.8737316274268805</v>
      </c>
      <c r="H5926" s="2">
        <f t="shared" ca="1" si="639"/>
        <v>0.4748298259342234</v>
      </c>
      <c r="I5926" s="2"/>
      <c r="J5926" s="15">
        <f ca="1">-LN(K5926) /NegExp_Labda</f>
        <v>6.0794048756391659</v>
      </c>
      <c r="K5926" s="2">
        <f t="shared" ca="1" si="640"/>
        <v>0.2964487352583377</v>
      </c>
      <c r="L5926" s="2"/>
      <c r="M5926" s="17">
        <f t="shared" ca="1" si="635"/>
        <v>4</v>
      </c>
      <c r="N5926" s="2">
        <f t="shared" ca="1" si="636"/>
        <v>0.28916345237206709</v>
      </c>
      <c r="O5926" s="2"/>
      <c r="P5926" s="31">
        <f t="shared" ca="1" si="641"/>
        <v>6.2488583780489231</v>
      </c>
    </row>
    <row r="5927" spans="1:16" x14ac:dyDescent="0.25">
      <c r="A5927" s="32">
        <f ca="1">Uniform_A+B5927*(Uniform_B-Uniform_A)</f>
        <v>5.4290436537067404</v>
      </c>
      <c r="B5927" s="2">
        <f t="shared" ca="1" si="637"/>
        <v>0.54290436537067399</v>
      </c>
      <c r="C5927" s="4"/>
      <c r="D5927" s="5">
        <f ca="1">IF(E5927&lt;(Driehoek_C-Driehoek_A)/(Driehoek_B-Driehoek_A),Driehoek_A+SQRT(E5927*(Driehoek_B-Driehoek_A)*(Driehoek_C-Driehoek_A)),Driehoek_B-SQRT((1-E5927)*(Driehoek_B-Driehoek_A)*(Driehoek_B-Driehoek_C)))</f>
        <v>6.4530923609772284</v>
      </c>
      <c r="E5927" s="2">
        <f t="shared" ca="1" si="638"/>
        <v>0.81466461366535581</v>
      </c>
      <c r="F5927" s="2"/>
      <c r="G5927" s="15">
        <f ca="1">_xlfn.NORM.INV(H5927,Normaal_Mu,Normaal_Sigma)</f>
        <v>6.0763125063281738</v>
      </c>
      <c r="H5927" s="2">
        <f t="shared" ca="1" si="639"/>
        <v>0.70476541045330221</v>
      </c>
      <c r="I5927" s="2"/>
      <c r="J5927" s="15">
        <f ca="1">-LN(K5927) /NegExp_Labda</f>
        <v>9.7907592973585782</v>
      </c>
      <c r="K5927" s="2">
        <f t="shared" ca="1" si="640"/>
        <v>0.14111898778542398</v>
      </c>
      <c r="L5927" s="2"/>
      <c r="M5927" s="17">
        <f t="shared" ca="1" si="635"/>
        <v>7</v>
      </c>
      <c r="N5927" s="2">
        <f t="shared" ca="1" si="636"/>
        <v>0.8049775337357995</v>
      </c>
      <c r="O5927" s="2"/>
      <c r="P5927" s="31">
        <f t="shared" ca="1" si="641"/>
        <v>6.949841563674144</v>
      </c>
    </row>
    <row r="5928" spans="1:16" x14ac:dyDescent="0.25">
      <c r="A5928" s="32">
        <f ca="1">Uniform_A+B5928*(Uniform_B-Uniform_A)</f>
        <v>3.2511717483977542</v>
      </c>
      <c r="B5928" s="2">
        <f t="shared" ca="1" si="637"/>
        <v>0.32511717483977542</v>
      </c>
      <c r="C5928" s="4"/>
      <c r="D5928" s="5">
        <f ca="1">IF(E5928&lt;(Driehoek_C-Driehoek_A)/(Driehoek_B-Driehoek_A),Driehoek_A+SQRT(E5928*(Driehoek_B-Driehoek_A)*(Driehoek_C-Driehoek_A)),Driehoek_B-SQRT((1-E5928)*(Driehoek_B-Driehoek_A)*(Driehoek_B-Driehoek_C)))</f>
        <v>5.243834119114517</v>
      </c>
      <c r="E5928" s="2">
        <f t="shared" ca="1" si="638"/>
        <v>0.5968919392934795</v>
      </c>
      <c r="F5928" s="2"/>
      <c r="G5928" s="15">
        <f ca="1">_xlfn.NORM.INV(H5928,Normaal_Mu,Normaal_Sigma)</f>
        <v>7.90834719104563</v>
      </c>
      <c r="H5928" s="2">
        <f t="shared" ca="1" si="639"/>
        <v>0.92705090821598279</v>
      </c>
      <c r="I5928" s="2"/>
      <c r="J5928" s="15">
        <f ca="1">-LN(K5928) /NegExp_Labda</f>
        <v>11.088635494070157</v>
      </c>
      <c r="K5928" s="2">
        <f t="shared" ca="1" si="640"/>
        <v>0.10885624735154353</v>
      </c>
      <c r="L5928" s="2"/>
      <c r="M5928" s="17">
        <f t="shared" ca="1" si="635"/>
        <v>5</v>
      </c>
      <c r="N5928" s="2">
        <f t="shared" ca="1" si="636"/>
        <v>0.56202566056061054</v>
      </c>
      <c r="O5928" s="2"/>
      <c r="P5928" s="31">
        <f t="shared" ca="1" si="641"/>
        <v>6.4983977105256114</v>
      </c>
    </row>
    <row r="5929" spans="1:16" x14ac:dyDescent="0.25">
      <c r="A5929" s="32">
        <f ca="1">Uniform_A+B5929*(Uniform_B-Uniform_A)</f>
        <v>2.4168553653211289</v>
      </c>
      <c r="B5929" s="2">
        <f t="shared" ca="1" si="637"/>
        <v>0.24168553653211289</v>
      </c>
      <c r="C5929" s="4"/>
      <c r="D5929" s="5">
        <f ca="1">IF(E5929&lt;(Driehoek_C-Driehoek_A)/(Driehoek_B-Driehoek_A),Driehoek_A+SQRT(E5929*(Driehoek_B-Driehoek_A)*(Driehoek_C-Driehoek_A)),Driehoek_B-SQRT((1-E5929)*(Driehoek_B-Driehoek_A)*(Driehoek_B-Driehoek_C)))</f>
        <v>3.5514265719795635</v>
      </c>
      <c r="E5929" s="2">
        <f t="shared" ca="1" si="638"/>
        <v>0.17192317201744711</v>
      </c>
      <c r="F5929" s="2"/>
      <c r="G5929" s="15">
        <f ca="1">_xlfn.NORM.INV(H5929,Normaal_Mu,Normaal_Sigma)</f>
        <v>0.54897275400739876</v>
      </c>
      <c r="H5929" s="2">
        <f t="shared" ca="1" si="639"/>
        <v>1.3023388814273784E-2</v>
      </c>
      <c r="I5929" s="2"/>
      <c r="J5929" s="15">
        <f ca="1">-LN(K5929) /NegExp_Labda</f>
        <v>1.9281644480404936</v>
      </c>
      <c r="K5929" s="2">
        <f t="shared" ca="1" si="640"/>
        <v>0.68002012231636277</v>
      </c>
      <c r="L5929" s="2"/>
      <c r="M5929" s="17">
        <f t="shared" ca="1" si="635"/>
        <v>8</v>
      </c>
      <c r="N5929" s="2">
        <f t="shared" ca="1" si="636"/>
        <v>0.92065815869891876</v>
      </c>
      <c r="O5929" s="2"/>
      <c r="P5929" s="31">
        <f t="shared" ca="1" si="641"/>
        <v>3.2890838278697174</v>
      </c>
    </row>
    <row r="5930" spans="1:16" x14ac:dyDescent="0.25">
      <c r="A5930" s="32">
        <f ca="1">Uniform_A+B5930*(Uniform_B-Uniform_A)</f>
        <v>7.5345157680673864</v>
      </c>
      <c r="B5930" s="2">
        <f t="shared" ca="1" si="637"/>
        <v>0.75345157680673869</v>
      </c>
      <c r="C5930" s="4"/>
      <c r="D5930" s="5">
        <f ca="1">IF(E5930&lt;(Driehoek_C-Driehoek_A)/(Driehoek_B-Driehoek_A),Driehoek_A+SQRT(E5930*(Driehoek_B-Driehoek_A)*(Driehoek_C-Driehoek_A)),Driehoek_B-SQRT((1-E5930)*(Driehoek_B-Driehoek_A)*(Driehoek_B-Driehoek_C)))</f>
        <v>3.7469606472342685</v>
      </c>
      <c r="E5930" s="2">
        <f t="shared" ca="1" si="638"/>
        <v>0.21799082164179817</v>
      </c>
      <c r="F5930" s="2"/>
      <c r="G5930" s="15">
        <f ca="1">_xlfn.NORM.INV(H5930,Normaal_Mu,Normaal_Sigma)</f>
        <v>6.1885932471064429</v>
      </c>
      <c r="H5930" s="2">
        <f t="shared" ca="1" si="639"/>
        <v>0.72384313172651937</v>
      </c>
      <c r="I5930" s="2"/>
      <c r="J5930" s="15">
        <f ca="1">-LN(K5930) /NegExp_Labda</f>
        <v>2.3037614050302833</v>
      </c>
      <c r="K5930" s="2">
        <f t="shared" ca="1" si="640"/>
        <v>0.63080892139633093</v>
      </c>
      <c r="L5930" s="2"/>
      <c r="M5930" s="17">
        <f t="shared" ca="1" si="635"/>
        <v>2</v>
      </c>
      <c r="N5930" s="2">
        <f t="shared" ca="1" si="636"/>
        <v>8.6591400120643147E-2</v>
      </c>
      <c r="O5930" s="2"/>
      <c r="P5930" s="31">
        <f t="shared" ca="1" si="641"/>
        <v>4.3547662134876761</v>
      </c>
    </row>
    <row r="5931" spans="1:16" x14ac:dyDescent="0.25">
      <c r="A5931" s="32">
        <f ca="1">Uniform_A+B5931*(Uniform_B-Uniform_A)</f>
        <v>4.4642520191122692E-2</v>
      </c>
      <c r="B5931" s="2">
        <f t="shared" ca="1" si="637"/>
        <v>4.4642520191122692E-3</v>
      </c>
      <c r="C5931" s="4"/>
      <c r="D5931" s="5">
        <f ca="1">IF(E5931&lt;(Driehoek_C-Driehoek_A)/(Driehoek_B-Driehoek_A),Driehoek_A+SQRT(E5931*(Driehoek_B-Driehoek_A)*(Driehoek_C-Driehoek_A)),Driehoek_B-SQRT((1-E5931)*(Driehoek_B-Driehoek_A)*(Driehoek_B-Driehoek_C)))</f>
        <v>6.7715086473553203</v>
      </c>
      <c r="E5931" s="2">
        <f t="shared" ca="1" si="638"/>
        <v>0.8581093226053681</v>
      </c>
      <c r="F5931" s="2"/>
      <c r="G5931" s="15">
        <f ca="1">_xlfn.NORM.INV(H5931,Normaal_Mu,Normaal_Sigma)</f>
        <v>6.2530112765863688</v>
      </c>
      <c r="H5931" s="2">
        <f t="shared" ca="1" si="639"/>
        <v>0.73450833008216665</v>
      </c>
      <c r="I5931" s="2"/>
      <c r="J5931" s="15">
        <f ca="1">-LN(K5931) /NegExp_Labda</f>
        <v>11.822363041436729</v>
      </c>
      <c r="K5931" s="2">
        <f t="shared" ca="1" si="640"/>
        <v>9.3998861518824417E-2</v>
      </c>
      <c r="L5931" s="2"/>
      <c r="M5931" s="17">
        <f t="shared" ca="1" si="635"/>
        <v>4</v>
      </c>
      <c r="N5931" s="2">
        <f t="shared" ca="1" si="636"/>
        <v>0.33131048196866275</v>
      </c>
      <c r="O5931" s="2"/>
      <c r="P5931" s="31">
        <f t="shared" ca="1" si="641"/>
        <v>5.7783050971139076</v>
      </c>
    </row>
    <row r="5932" spans="1:16" x14ac:dyDescent="0.25">
      <c r="A5932" s="32">
        <f ca="1">Uniform_A+B5932*(Uniform_B-Uniform_A)</f>
        <v>1.2701116547444846</v>
      </c>
      <c r="B5932" s="2">
        <f t="shared" ca="1" si="637"/>
        <v>0.12701116547444846</v>
      </c>
      <c r="C5932" s="4"/>
      <c r="D5932" s="5">
        <f ca="1">IF(E5932&lt;(Driehoek_C-Driehoek_A)/(Driehoek_B-Driehoek_A),Driehoek_A+SQRT(E5932*(Driehoek_B-Driehoek_A)*(Driehoek_C-Driehoek_A)),Driehoek_B-SQRT((1-E5932)*(Driehoek_B-Driehoek_A)*(Driehoek_B-Driehoek_C)))</f>
        <v>3.8041064819055146</v>
      </c>
      <c r="E5932" s="2">
        <f t="shared" ca="1" si="638"/>
        <v>0.23248572843239235</v>
      </c>
      <c r="F5932" s="2"/>
      <c r="G5932" s="15">
        <f ca="1">_xlfn.NORM.INV(H5932,Normaal_Mu,Normaal_Sigma)</f>
        <v>5.3638833871696665</v>
      </c>
      <c r="H5932" s="2">
        <f t="shared" ca="1" si="639"/>
        <v>0.57218575810816119</v>
      </c>
      <c r="I5932" s="2"/>
      <c r="J5932" s="15">
        <f ca="1">-LN(K5932) /NegExp_Labda</f>
        <v>12.196720562671818</v>
      </c>
      <c r="K5932" s="2">
        <f t="shared" ca="1" si="640"/>
        <v>8.7218037923841085E-2</v>
      </c>
      <c r="L5932" s="2"/>
      <c r="M5932" s="17">
        <f t="shared" ca="1" si="635"/>
        <v>3</v>
      </c>
      <c r="N5932" s="2">
        <f t="shared" ca="1" si="636"/>
        <v>0.23298897301415022</v>
      </c>
      <c r="O5932" s="2"/>
      <c r="P5932" s="31">
        <f t="shared" ca="1" si="641"/>
        <v>5.1269644172982964</v>
      </c>
    </row>
    <row r="5933" spans="1:16" x14ac:dyDescent="0.25">
      <c r="A5933" s="32">
        <f ca="1">Uniform_A+B5933*(Uniform_B-Uniform_A)</f>
        <v>9.5763217861712899</v>
      </c>
      <c r="B5933" s="2">
        <f t="shared" ca="1" si="637"/>
        <v>0.95763217861712902</v>
      </c>
      <c r="C5933" s="4"/>
      <c r="D5933" s="5">
        <f ca="1">IF(E5933&lt;(Driehoek_C-Driehoek_A)/(Driehoek_B-Driehoek_A),Driehoek_A+SQRT(E5933*(Driehoek_B-Driehoek_A)*(Driehoek_C-Driehoek_A)),Driehoek_B-SQRT((1-E5933)*(Driehoek_B-Driehoek_A)*(Driehoek_B-Driehoek_C)))</f>
        <v>6.4284130582631729</v>
      </c>
      <c r="E5933" s="2">
        <f t="shared" ca="1" si="638"/>
        <v>0.81105544574538946</v>
      </c>
      <c r="F5933" s="2"/>
      <c r="G5933" s="15">
        <f ca="1">_xlfn.NORM.INV(H5933,Normaal_Mu,Normaal_Sigma)</f>
        <v>2.8059711422442519</v>
      </c>
      <c r="H5933" s="2">
        <f t="shared" ca="1" si="639"/>
        <v>0.13631754233664173</v>
      </c>
      <c r="I5933" s="2"/>
      <c r="J5933" s="15">
        <f ca="1">-LN(K5933) /NegExp_Labda</f>
        <v>20.539432732252376</v>
      </c>
      <c r="K5933" s="2">
        <f t="shared" ca="1" si="640"/>
        <v>1.6442488265621558E-2</v>
      </c>
      <c r="L5933" s="2"/>
      <c r="M5933" s="17">
        <f t="shared" ref="M5933:M5996" ca="1" si="642">VLOOKUP(N5933,$S$5:$T$105,2,TRUE)</f>
        <v>7</v>
      </c>
      <c r="N5933" s="2">
        <f t="shared" ca="1" si="636"/>
        <v>0.79140732169876005</v>
      </c>
      <c r="O5933" s="2"/>
      <c r="P5933" s="31">
        <f t="shared" ca="1" si="641"/>
        <v>9.2700277437862191</v>
      </c>
    </row>
    <row r="5934" spans="1:16" x14ac:dyDescent="0.25">
      <c r="A5934" s="32">
        <f ca="1">Uniform_A+B5934*(Uniform_B-Uniform_A)</f>
        <v>1.124489747318721</v>
      </c>
      <c r="B5934" s="2">
        <f t="shared" ca="1" si="637"/>
        <v>0.1124489747318721</v>
      </c>
      <c r="C5934" s="4"/>
      <c r="D5934" s="5">
        <f ca="1">IF(E5934&lt;(Driehoek_C-Driehoek_A)/(Driehoek_B-Driehoek_A),Driehoek_A+SQRT(E5934*(Driehoek_B-Driehoek_A)*(Driehoek_C-Driehoek_A)),Driehoek_B-SQRT((1-E5934)*(Driehoek_B-Driehoek_A)*(Driehoek_B-Driehoek_C)))</f>
        <v>4.5561530331064182</v>
      </c>
      <c r="E5934" s="2">
        <f t="shared" ca="1" si="638"/>
        <v>0.43577783242373469</v>
      </c>
      <c r="F5934" s="2"/>
      <c r="G5934" s="15">
        <f ca="1">_xlfn.NORM.INV(H5934,Normaal_Mu,Normaal_Sigma)</f>
        <v>3.3736166287356202</v>
      </c>
      <c r="H5934" s="2">
        <f t="shared" ca="1" si="639"/>
        <v>0.20805408281638926</v>
      </c>
      <c r="I5934" s="2"/>
      <c r="J5934" s="15">
        <f ca="1">-LN(K5934) /NegExp_Labda</f>
        <v>1.8187313659053588</v>
      </c>
      <c r="K5934" s="2">
        <f t="shared" ca="1" si="640"/>
        <v>0.69506752964475482</v>
      </c>
      <c r="L5934" s="2"/>
      <c r="M5934" s="17">
        <f t="shared" ca="1" si="642"/>
        <v>4</v>
      </c>
      <c r="N5934" s="2">
        <f t="shared" ca="1" si="636"/>
        <v>0.27575309994752883</v>
      </c>
      <c r="O5934" s="2"/>
      <c r="P5934" s="31">
        <f t="shared" ca="1" si="641"/>
        <v>2.9745981550132239</v>
      </c>
    </row>
    <row r="5935" spans="1:16" x14ac:dyDescent="0.25">
      <c r="A5935" s="32">
        <f ca="1">Uniform_A+B5935*(Uniform_B-Uniform_A)</f>
        <v>2.8815178029120347</v>
      </c>
      <c r="B5935" s="2">
        <f t="shared" ca="1" si="637"/>
        <v>0.28815178029120347</v>
      </c>
      <c r="C5935" s="4"/>
      <c r="D5935" s="5">
        <f ca="1">IF(E5935&lt;(Driehoek_C-Driehoek_A)/(Driehoek_B-Driehoek_A),Driehoek_A+SQRT(E5935*(Driehoek_B-Driehoek_A)*(Driehoek_C-Driehoek_A)),Driehoek_B-SQRT((1-E5935)*(Driehoek_B-Driehoek_A)*(Driehoek_B-Driehoek_C)))</f>
        <v>5.140083843925261</v>
      </c>
      <c r="E5935" s="2">
        <f t="shared" ca="1" si="638"/>
        <v>0.57431563623066317</v>
      </c>
      <c r="F5935" s="2"/>
      <c r="G5935" s="15">
        <f ca="1">_xlfn.NORM.INV(H5935,Normaal_Mu,Normaal_Sigma)</f>
        <v>11.808679564718183</v>
      </c>
      <c r="H5935" s="2">
        <f t="shared" ca="1" si="639"/>
        <v>0.99966837902172012</v>
      </c>
      <c r="I5935" s="2"/>
      <c r="J5935" s="15">
        <f ca="1">-LN(K5935) /NegExp_Labda</f>
        <v>2.6207618657712848</v>
      </c>
      <c r="K5935" s="2">
        <f t="shared" ca="1" si="640"/>
        <v>0.59205699514221766</v>
      </c>
      <c r="L5935" s="2"/>
      <c r="M5935" s="17">
        <f t="shared" ca="1" si="642"/>
        <v>3</v>
      </c>
      <c r="N5935" s="2">
        <f t="shared" ca="1" si="636"/>
        <v>0.1531932973318888</v>
      </c>
      <c r="O5935" s="2"/>
      <c r="P5935" s="31">
        <f t="shared" ca="1" si="641"/>
        <v>5.090208615465353</v>
      </c>
    </row>
    <row r="5936" spans="1:16" x14ac:dyDescent="0.25">
      <c r="A5936" s="32">
        <f ca="1">Uniform_A+B5936*(Uniform_B-Uniform_A)</f>
        <v>6.9943731315548909</v>
      </c>
      <c r="B5936" s="2">
        <f t="shared" ca="1" si="637"/>
        <v>0.69943731315548907</v>
      </c>
      <c r="C5936" s="4"/>
      <c r="D5936" s="5">
        <f ca="1">IF(E5936&lt;(Driehoek_C-Driehoek_A)/(Driehoek_B-Driehoek_A),Driehoek_A+SQRT(E5936*(Driehoek_B-Driehoek_A)*(Driehoek_C-Driehoek_A)),Driehoek_B-SQRT((1-E5936)*(Driehoek_B-Driehoek_A)*(Driehoek_B-Driehoek_C)))</f>
        <v>3.901850619280788</v>
      </c>
      <c r="E5936" s="2">
        <f t="shared" ca="1" si="638"/>
        <v>0.25835969843276552</v>
      </c>
      <c r="F5936" s="2"/>
      <c r="G5936" s="15">
        <f ca="1">_xlfn.NORM.INV(H5936,Normaal_Mu,Normaal_Sigma)</f>
        <v>7.823399497339528</v>
      </c>
      <c r="H5936" s="2">
        <f t="shared" ca="1" si="639"/>
        <v>0.92098080629983281</v>
      </c>
      <c r="I5936" s="2"/>
      <c r="J5936" s="15">
        <f ca="1">-LN(K5936) /NegExp_Labda</f>
        <v>5.7667817968436292</v>
      </c>
      <c r="K5936" s="2">
        <f t="shared" ca="1" si="640"/>
        <v>0.31557580407807273</v>
      </c>
      <c r="L5936" s="2"/>
      <c r="M5936" s="17">
        <f t="shared" ca="1" si="642"/>
        <v>5</v>
      </c>
      <c r="N5936" s="2">
        <f t="shared" ca="1" si="636"/>
        <v>0.4872693093433671</v>
      </c>
      <c r="O5936" s="2"/>
      <c r="P5936" s="31">
        <f t="shared" ca="1" si="641"/>
        <v>5.8972810090037671</v>
      </c>
    </row>
    <row r="5937" spans="1:16" x14ac:dyDescent="0.25">
      <c r="A5937" s="32">
        <f ca="1">Uniform_A+B5937*(Uniform_B-Uniform_A)</f>
        <v>6.2202416976543606</v>
      </c>
      <c r="B5937" s="2">
        <f t="shared" ca="1" si="637"/>
        <v>0.62202416976543606</v>
      </c>
      <c r="C5937" s="4"/>
      <c r="D5937" s="5">
        <f ca="1">IF(E5937&lt;(Driehoek_C-Driehoek_A)/(Driehoek_B-Driehoek_A),Driehoek_A+SQRT(E5937*(Driehoek_B-Driehoek_A)*(Driehoek_C-Driehoek_A)),Driehoek_B-SQRT((1-E5937)*(Driehoek_B-Driehoek_A)*(Driehoek_B-Driehoek_C)))</f>
        <v>6.7277663571673383</v>
      </c>
      <c r="E5937" s="2">
        <f t="shared" ca="1" si="638"/>
        <v>0.85248440778226886</v>
      </c>
      <c r="F5937" s="2"/>
      <c r="G5937" s="15">
        <f ca="1">_xlfn.NORM.INV(H5937,Normaal_Mu,Normaal_Sigma)</f>
        <v>2.8499776957916705</v>
      </c>
      <c r="H5937" s="2">
        <f t="shared" ca="1" si="639"/>
        <v>0.1411848677115235</v>
      </c>
      <c r="I5937" s="2"/>
      <c r="J5937" s="15">
        <f ca="1">-LN(K5937) /NegExp_Labda</f>
        <v>6.8163201444970127</v>
      </c>
      <c r="K5937" s="2">
        <f t="shared" ca="1" si="640"/>
        <v>0.25582439449106065</v>
      </c>
      <c r="L5937" s="2"/>
      <c r="M5937" s="17">
        <f t="shared" ca="1" si="642"/>
        <v>5</v>
      </c>
      <c r="N5937" s="2">
        <f t="shared" ca="1" si="636"/>
        <v>0.55390935762197901</v>
      </c>
      <c r="O5937" s="2"/>
      <c r="P5937" s="31">
        <f t="shared" ca="1" si="641"/>
        <v>5.522861179022077</v>
      </c>
    </row>
    <row r="5938" spans="1:16" x14ac:dyDescent="0.25">
      <c r="A5938" s="32">
        <f ca="1">Uniform_A+B5938*(Uniform_B-Uniform_A)</f>
        <v>2.3377010039308113</v>
      </c>
      <c r="B5938" s="2">
        <f t="shared" ca="1" si="637"/>
        <v>0.2337701003930811</v>
      </c>
      <c r="C5938" s="4"/>
      <c r="D5938" s="5">
        <f ca="1">IF(E5938&lt;(Driehoek_C-Driehoek_A)/(Driehoek_B-Driehoek_A),Driehoek_A+SQRT(E5938*(Driehoek_B-Driehoek_A)*(Driehoek_C-Driehoek_A)),Driehoek_B-SQRT((1-E5938)*(Driehoek_B-Driehoek_A)*(Driehoek_B-Driehoek_C)))</f>
        <v>2.2407003804466563</v>
      </c>
      <c r="E5938" s="2">
        <f t="shared" ca="1" si="638"/>
        <v>4.1383337962260791E-3</v>
      </c>
      <c r="F5938" s="2"/>
      <c r="G5938" s="15">
        <f ca="1">_xlfn.NORM.INV(H5938,Normaal_Mu,Normaal_Sigma)</f>
        <v>7.1039581054471093</v>
      </c>
      <c r="H5938" s="2">
        <f t="shared" ca="1" si="639"/>
        <v>0.85359541983835274</v>
      </c>
      <c r="I5938" s="2"/>
      <c r="J5938" s="15">
        <f ca="1">-LN(K5938) /NegExp_Labda</f>
        <v>4.8564763746643065</v>
      </c>
      <c r="K5938" s="2">
        <f t="shared" ca="1" si="640"/>
        <v>0.37859233921026381</v>
      </c>
      <c r="L5938" s="2"/>
      <c r="M5938" s="17">
        <f t="shared" ca="1" si="642"/>
        <v>7</v>
      </c>
      <c r="N5938" s="2">
        <f t="shared" ca="1" si="636"/>
        <v>0.8336518190073241</v>
      </c>
      <c r="O5938" s="2"/>
      <c r="P5938" s="31">
        <f t="shared" ca="1" si="641"/>
        <v>4.7077671728977766</v>
      </c>
    </row>
    <row r="5939" spans="1:16" x14ac:dyDescent="0.25">
      <c r="A5939" s="32">
        <f ca="1">Uniform_A+B5939*(Uniform_B-Uniform_A)</f>
        <v>2.2673162295567706</v>
      </c>
      <c r="B5939" s="2">
        <f t="shared" ca="1" si="637"/>
        <v>0.22673162295567706</v>
      </c>
      <c r="C5939" s="4"/>
      <c r="D5939" s="5">
        <f ca="1">IF(E5939&lt;(Driehoek_C-Driehoek_A)/(Driehoek_B-Driehoek_A),Driehoek_A+SQRT(E5939*(Driehoek_B-Driehoek_A)*(Driehoek_C-Driehoek_A)),Driehoek_B-SQRT((1-E5939)*(Driehoek_B-Driehoek_A)*(Driehoek_B-Driehoek_C)))</f>
        <v>3.5456203191432722</v>
      </c>
      <c r="E5939" s="2">
        <f t="shared" ca="1" si="638"/>
        <v>0.17063872649632505</v>
      </c>
      <c r="F5939" s="2"/>
      <c r="G5939" s="15">
        <f ca="1">_xlfn.NORM.INV(H5939,Normaal_Mu,Normaal_Sigma)</f>
        <v>5.6968658192740538</v>
      </c>
      <c r="H5939" s="2">
        <f t="shared" ca="1" si="639"/>
        <v>0.63624245459211615</v>
      </c>
      <c r="I5939" s="2"/>
      <c r="J5939" s="15">
        <f ca="1">-LN(K5939) /NegExp_Labda</f>
        <v>0.29948266588253553</v>
      </c>
      <c r="K5939" s="2">
        <f t="shared" ca="1" si="640"/>
        <v>0.94186198001016608</v>
      </c>
      <c r="L5939" s="2"/>
      <c r="M5939" s="17">
        <f t="shared" ca="1" si="642"/>
        <v>2</v>
      </c>
      <c r="N5939" s="2">
        <f t="shared" ca="1" si="636"/>
        <v>0.10276692193431236</v>
      </c>
      <c r="O5939" s="2"/>
      <c r="P5939" s="31">
        <f t="shared" ca="1" si="641"/>
        <v>2.7618570067713266</v>
      </c>
    </row>
    <row r="5940" spans="1:16" x14ac:dyDescent="0.25">
      <c r="A5940" s="32">
        <f ca="1">Uniform_A+B5940*(Uniform_B-Uniform_A)</f>
        <v>8.4332228333211887</v>
      </c>
      <c r="B5940" s="2">
        <f t="shared" ca="1" si="637"/>
        <v>0.84332228333211889</v>
      </c>
      <c r="C5940" s="4"/>
      <c r="D5940" s="5">
        <f ca="1">IF(E5940&lt;(Driehoek_C-Driehoek_A)/(Driehoek_B-Driehoek_A),Driehoek_A+SQRT(E5940*(Driehoek_B-Driehoek_A)*(Driehoek_C-Driehoek_A)),Driehoek_B-SQRT((1-E5940)*(Driehoek_B-Driehoek_A)*(Driehoek_B-Driehoek_C)))</f>
        <v>2.594450313812203</v>
      </c>
      <c r="E5940" s="2">
        <f t="shared" ca="1" si="638"/>
        <v>2.5240798256530472E-2</v>
      </c>
      <c r="F5940" s="2"/>
      <c r="G5940" s="15">
        <f ca="1">_xlfn.NORM.INV(H5940,Normaal_Mu,Normaal_Sigma)</f>
        <v>4.5835744395758944</v>
      </c>
      <c r="H5940" s="2">
        <f t="shared" ca="1" si="639"/>
        <v>0.41753141504996716</v>
      </c>
      <c r="I5940" s="2"/>
      <c r="J5940" s="15">
        <f ca="1">-LN(K5940) /NegExp_Labda</f>
        <v>2.1410250383262333</v>
      </c>
      <c r="K5940" s="2">
        <f t="shared" ca="1" si="640"/>
        <v>0.65167780215867854</v>
      </c>
      <c r="L5940" s="2"/>
      <c r="M5940" s="17">
        <f t="shared" ca="1" si="642"/>
        <v>10</v>
      </c>
      <c r="N5940" s="2">
        <f t="shared" ca="1" si="636"/>
        <v>0.96954543655423131</v>
      </c>
      <c r="O5940" s="2"/>
      <c r="P5940" s="31">
        <f t="shared" ca="1" si="641"/>
        <v>5.5504545250071038</v>
      </c>
    </row>
    <row r="5941" spans="1:16" x14ac:dyDescent="0.25">
      <c r="A5941" s="32">
        <f ca="1">Uniform_A+B5941*(Uniform_B-Uniform_A)</f>
        <v>2.6396802256346632</v>
      </c>
      <c r="B5941" s="2">
        <f t="shared" ca="1" si="637"/>
        <v>0.2639680225634663</v>
      </c>
      <c r="C5941" s="4"/>
      <c r="D5941" s="5">
        <f ca="1">IF(E5941&lt;(Driehoek_C-Driehoek_A)/(Driehoek_B-Driehoek_A),Driehoek_A+SQRT(E5941*(Driehoek_B-Driehoek_A)*(Driehoek_C-Driehoek_A)),Driehoek_B-SQRT((1-E5941)*(Driehoek_B-Driehoek_A)*(Driehoek_B-Driehoek_C)))</f>
        <v>5.1989420346671338</v>
      </c>
      <c r="E5941" s="2">
        <f t="shared" ca="1" si="638"/>
        <v>0.5871988098337021</v>
      </c>
      <c r="F5941" s="2"/>
      <c r="G5941" s="15">
        <f ca="1">_xlfn.NORM.INV(H5941,Normaal_Mu,Normaal_Sigma)</f>
        <v>9.1452650655670897</v>
      </c>
      <c r="H5941" s="2">
        <f t="shared" ca="1" si="639"/>
        <v>0.98089675451350966</v>
      </c>
      <c r="I5941" s="2"/>
      <c r="J5941" s="15">
        <f ca="1">-LN(K5941) /NegExp_Labda</f>
        <v>3.8894263401712283</v>
      </c>
      <c r="K5941" s="2">
        <f t="shared" ca="1" si="640"/>
        <v>0.45937644289031654</v>
      </c>
      <c r="L5941" s="2"/>
      <c r="M5941" s="17">
        <f t="shared" ca="1" si="642"/>
        <v>4</v>
      </c>
      <c r="N5941" s="2">
        <f t="shared" ca="1" si="636"/>
        <v>0.39914030193058991</v>
      </c>
      <c r="O5941" s="2"/>
      <c r="P5941" s="31">
        <f t="shared" ca="1" si="641"/>
        <v>4.9746627332080227</v>
      </c>
    </row>
    <row r="5942" spans="1:16" x14ac:dyDescent="0.25">
      <c r="A5942" s="32">
        <f ca="1">Uniform_A+B5942*(Uniform_B-Uniform_A)</f>
        <v>8.0163814421150139</v>
      </c>
      <c r="B5942" s="2">
        <f t="shared" ca="1" si="637"/>
        <v>0.80163814421150137</v>
      </c>
      <c r="C5942" s="4"/>
      <c r="D5942" s="5">
        <f ca="1">IF(E5942&lt;(Driehoek_C-Driehoek_A)/(Driehoek_B-Driehoek_A),Driehoek_A+SQRT(E5942*(Driehoek_B-Driehoek_A)*(Driehoek_C-Driehoek_A)),Driehoek_B-SQRT((1-E5942)*(Driehoek_B-Driehoek_A)*(Driehoek_B-Driehoek_C)))</f>
        <v>7.4009780177007487</v>
      </c>
      <c r="E5942" s="2">
        <f t="shared" ca="1" si="638"/>
        <v>0.92694653428925067</v>
      </c>
      <c r="F5942" s="2"/>
      <c r="G5942" s="15">
        <f ca="1">_xlfn.NORM.INV(H5942,Normaal_Mu,Normaal_Sigma)</f>
        <v>5.2691691833473771</v>
      </c>
      <c r="H5942" s="2">
        <f t="shared" ca="1" si="639"/>
        <v>0.55352983758890262</v>
      </c>
      <c r="I5942" s="2"/>
      <c r="J5942" s="15">
        <f ca="1">-LN(K5942) /NegExp_Labda</f>
        <v>1.9058414433717159</v>
      </c>
      <c r="K5942" s="2">
        <f t="shared" ca="1" si="640"/>
        <v>0.68306292819213943</v>
      </c>
      <c r="L5942" s="2"/>
      <c r="M5942" s="17">
        <f t="shared" ca="1" si="642"/>
        <v>8</v>
      </c>
      <c r="N5942" s="2">
        <f t="shared" ca="1" si="636"/>
        <v>0.88586987724941679</v>
      </c>
      <c r="O5942" s="2"/>
      <c r="P5942" s="31">
        <f t="shared" ca="1" si="641"/>
        <v>6.1184740173069709</v>
      </c>
    </row>
    <row r="5943" spans="1:16" x14ac:dyDescent="0.25">
      <c r="A5943" s="32">
        <f ca="1">Uniform_A+B5943*(Uniform_B-Uniform_A)</f>
        <v>5.0278625884115353</v>
      </c>
      <c r="B5943" s="2">
        <f t="shared" ca="1" si="637"/>
        <v>0.50278625884115358</v>
      </c>
      <c r="C5943" s="4"/>
      <c r="D5943" s="5">
        <f ca="1">IF(E5943&lt;(Driehoek_C-Driehoek_A)/(Driehoek_B-Driehoek_A),Driehoek_A+SQRT(E5943*(Driehoek_B-Driehoek_A)*(Driehoek_C-Driehoek_A)),Driehoek_B-SQRT((1-E5943)*(Driehoek_B-Driehoek_A)*(Driehoek_B-Driehoek_C)))</f>
        <v>2.6765987437958256</v>
      </c>
      <c r="E5943" s="2">
        <f t="shared" ca="1" si="638"/>
        <v>3.2698990007577811E-2</v>
      </c>
      <c r="F5943" s="2"/>
      <c r="G5943" s="15">
        <f ca="1">_xlfn.NORM.INV(H5943,Normaal_Mu,Normaal_Sigma)</f>
        <v>8.3142064130353024</v>
      </c>
      <c r="H5943" s="2">
        <f t="shared" ca="1" si="639"/>
        <v>0.95125069451027822</v>
      </c>
      <c r="I5943" s="2"/>
      <c r="J5943" s="15">
        <f ca="1">-LN(K5943) /NegExp_Labda</f>
        <v>1.2182709768459996</v>
      </c>
      <c r="K5943" s="2">
        <f t="shared" ca="1" si="640"/>
        <v>0.78375861476542119</v>
      </c>
      <c r="L5943" s="2"/>
      <c r="M5943" s="17">
        <f t="shared" ca="1" si="642"/>
        <v>4</v>
      </c>
      <c r="N5943" s="2">
        <f t="shared" ca="1" si="636"/>
        <v>0.35728285232575141</v>
      </c>
      <c r="O5943" s="2"/>
      <c r="P5943" s="31">
        <f t="shared" ca="1" si="641"/>
        <v>4.2473877444177326</v>
      </c>
    </row>
    <row r="5944" spans="1:16" x14ac:dyDescent="0.25">
      <c r="A5944" s="32">
        <f ca="1">Uniform_A+B5944*(Uniform_B-Uniform_A)</f>
        <v>8.4620460054614934</v>
      </c>
      <c r="B5944" s="2">
        <f t="shared" ca="1" si="637"/>
        <v>0.84620460054614932</v>
      </c>
      <c r="C5944" s="4"/>
      <c r="D5944" s="5">
        <f ca="1">IF(E5944&lt;(Driehoek_C-Driehoek_A)/(Driehoek_B-Driehoek_A),Driehoek_A+SQRT(E5944*(Driehoek_B-Driehoek_A)*(Driehoek_C-Driehoek_A)),Driehoek_B-SQRT((1-E5944)*(Driehoek_B-Driehoek_A)*(Driehoek_B-Driehoek_C)))</f>
        <v>7.2066184620852463</v>
      </c>
      <c r="E5944" s="2">
        <f t="shared" ca="1" si="638"/>
        <v>0.90810807598475751</v>
      </c>
      <c r="F5944" s="2"/>
      <c r="G5944" s="15">
        <f ca="1">_xlfn.NORM.INV(H5944,Normaal_Mu,Normaal_Sigma)</f>
        <v>3.3843905279940696</v>
      </c>
      <c r="H5944" s="2">
        <f t="shared" ca="1" si="639"/>
        <v>0.2096014991681151</v>
      </c>
      <c r="I5944" s="2"/>
      <c r="J5944" s="15">
        <f ca="1">-LN(K5944) /NegExp_Labda</f>
        <v>5.9075875920381398</v>
      </c>
      <c r="K5944" s="2">
        <f t="shared" ca="1" si="640"/>
        <v>0.30681279109041126</v>
      </c>
      <c r="L5944" s="2"/>
      <c r="M5944" s="17">
        <f t="shared" ca="1" si="642"/>
        <v>3</v>
      </c>
      <c r="N5944" s="2">
        <f t="shared" ca="1" si="636"/>
        <v>0.25989084356632486</v>
      </c>
      <c r="O5944" s="2"/>
      <c r="P5944" s="31">
        <f t="shared" ca="1" si="641"/>
        <v>5.5921285175157909</v>
      </c>
    </row>
    <row r="5945" spans="1:16" x14ac:dyDescent="0.25">
      <c r="A5945" s="32">
        <f ca="1">Uniform_A+B5945*(Uniform_B-Uniform_A)</f>
        <v>4.7071061809695962</v>
      </c>
      <c r="B5945" s="2">
        <f t="shared" ca="1" si="637"/>
        <v>0.47071061809695958</v>
      </c>
      <c r="C5945" s="4"/>
      <c r="D5945" s="5">
        <f ca="1">IF(E5945&lt;(Driehoek_C-Driehoek_A)/(Driehoek_B-Driehoek_A),Driehoek_A+SQRT(E5945*(Driehoek_B-Driehoek_A)*(Driehoek_C-Driehoek_A)),Driehoek_B-SQRT((1-E5945)*(Driehoek_B-Driehoek_A)*(Driehoek_B-Driehoek_C)))</f>
        <v>4.0168451295287007</v>
      </c>
      <c r="E5945" s="2">
        <f t="shared" ca="1" si="638"/>
        <v>0.29051907248280473</v>
      </c>
      <c r="F5945" s="2"/>
      <c r="G5945" s="15">
        <f ca="1">_xlfn.NORM.INV(H5945,Normaal_Mu,Normaal_Sigma)</f>
        <v>7.4165557392867516</v>
      </c>
      <c r="H5945" s="2">
        <f t="shared" ca="1" si="639"/>
        <v>0.88652980103507784</v>
      </c>
      <c r="I5945" s="2"/>
      <c r="J5945" s="15">
        <f ca="1">-LN(K5945) /NegExp_Labda</f>
        <v>9.8767204562742581</v>
      </c>
      <c r="K5945" s="2">
        <f t="shared" ca="1" si="640"/>
        <v>0.13871357390254446</v>
      </c>
      <c r="L5945" s="2"/>
      <c r="M5945" s="17">
        <f t="shared" ca="1" si="642"/>
        <v>5</v>
      </c>
      <c r="N5945" s="2">
        <f t="shared" ca="1" si="636"/>
        <v>0.53537664783314598</v>
      </c>
      <c r="O5945" s="2"/>
      <c r="P5945" s="31">
        <f t="shared" ca="1" si="641"/>
        <v>6.2034455012118617</v>
      </c>
    </row>
    <row r="5946" spans="1:16" x14ac:dyDescent="0.25">
      <c r="A5946" s="32">
        <f ca="1">Uniform_A+B5946*(Uniform_B-Uniform_A)</f>
        <v>0.13459242613838795</v>
      </c>
      <c r="B5946" s="2">
        <f t="shared" ca="1" si="637"/>
        <v>1.3459242613838795E-2</v>
      </c>
      <c r="C5946" s="4"/>
      <c r="D5946" s="5">
        <f ca="1">IF(E5946&lt;(Driehoek_C-Driehoek_A)/(Driehoek_B-Driehoek_A),Driehoek_A+SQRT(E5946*(Driehoek_B-Driehoek_A)*(Driehoek_C-Driehoek_A)),Driehoek_B-SQRT((1-E5946)*(Driehoek_B-Driehoek_A)*(Driehoek_B-Driehoek_C)))</f>
        <v>5.3185767271498419</v>
      </c>
      <c r="E5946" s="2">
        <f t="shared" ca="1" si="638"/>
        <v>0.61277493388906368</v>
      </c>
      <c r="F5946" s="2"/>
      <c r="G5946" s="15">
        <f ca="1">_xlfn.NORM.INV(H5946,Normaal_Mu,Normaal_Sigma)</f>
        <v>4.9918884201715539</v>
      </c>
      <c r="H5946" s="2">
        <f t="shared" ca="1" si="639"/>
        <v>0.49838197835871467</v>
      </c>
      <c r="I5946" s="2"/>
      <c r="J5946" s="15">
        <f ca="1">-LN(K5946) /NegExp_Labda</f>
        <v>3.7016078362023874</v>
      </c>
      <c r="K5946" s="2">
        <f t="shared" ca="1" si="640"/>
        <v>0.47696051598128208</v>
      </c>
      <c r="L5946" s="2"/>
      <c r="M5946" s="17">
        <f t="shared" ca="1" si="642"/>
        <v>2</v>
      </c>
      <c r="N5946" s="2">
        <f t="shared" ca="1" si="636"/>
        <v>7.2270301482607602E-2</v>
      </c>
      <c r="O5946" s="2"/>
      <c r="P5946" s="31">
        <f t="shared" ca="1" si="641"/>
        <v>3.2293330819324346</v>
      </c>
    </row>
    <row r="5947" spans="1:16" x14ac:dyDescent="0.25">
      <c r="A5947" s="32">
        <f ca="1">Uniform_A+B5947*(Uniform_B-Uniform_A)</f>
        <v>4.4653067184733732</v>
      </c>
      <c r="B5947" s="2">
        <f t="shared" ca="1" si="637"/>
        <v>0.4465306718473373</v>
      </c>
      <c r="C5947" s="4"/>
      <c r="D5947" s="5">
        <f ca="1">IF(E5947&lt;(Driehoek_C-Driehoek_A)/(Driehoek_B-Driehoek_A),Driehoek_A+SQRT(E5947*(Driehoek_B-Driehoek_A)*(Driehoek_C-Driehoek_A)),Driehoek_B-SQRT((1-E5947)*(Driehoek_B-Driehoek_A)*(Driehoek_B-Driehoek_C)))</f>
        <v>5.3369468866812966</v>
      </c>
      <c r="E5947" s="2">
        <f t="shared" ca="1" si="638"/>
        <v>0.61662976825731874</v>
      </c>
      <c r="F5947" s="2"/>
      <c r="G5947" s="15">
        <f ca="1">_xlfn.NORM.INV(H5947,Normaal_Mu,Normaal_Sigma)</f>
        <v>7.1531953758452662</v>
      </c>
      <c r="H5947" s="2">
        <f t="shared" ca="1" si="639"/>
        <v>0.85916998119946908</v>
      </c>
      <c r="I5947" s="2"/>
      <c r="J5947" s="15">
        <f ca="1">-LN(K5947) /NegExp_Labda</f>
        <v>8.5967213979364079</v>
      </c>
      <c r="K5947" s="2">
        <f t="shared" ca="1" si="640"/>
        <v>0.17918360374479081</v>
      </c>
      <c r="L5947" s="2"/>
      <c r="M5947" s="17">
        <f t="shared" ca="1" si="642"/>
        <v>1</v>
      </c>
      <c r="N5947" s="2">
        <f t="shared" ca="1" si="636"/>
        <v>3.3404337847196652E-2</v>
      </c>
      <c r="O5947" s="2"/>
      <c r="P5947" s="31">
        <f t="shared" ca="1" si="641"/>
        <v>5.3104340757872688</v>
      </c>
    </row>
    <row r="5948" spans="1:16" x14ac:dyDescent="0.25">
      <c r="A5948" s="32">
        <f ca="1">Uniform_A+B5948*(Uniform_B-Uniform_A)</f>
        <v>1.9456654955433228</v>
      </c>
      <c r="B5948" s="2">
        <f t="shared" ca="1" si="637"/>
        <v>0.19456654955433228</v>
      </c>
      <c r="C5948" s="4"/>
      <c r="D5948" s="5">
        <f ca="1">IF(E5948&lt;(Driehoek_C-Driehoek_A)/(Driehoek_B-Driehoek_A),Driehoek_A+SQRT(E5948*(Driehoek_B-Driehoek_A)*(Driehoek_C-Driehoek_A)),Driehoek_B-SQRT((1-E5948)*(Driehoek_B-Driehoek_A)*(Driehoek_B-Driehoek_C)))</f>
        <v>5.5722971882750567</v>
      </c>
      <c r="E5948" s="2">
        <f t="shared" ca="1" si="638"/>
        <v>0.66431009812836916</v>
      </c>
      <c r="F5948" s="2"/>
      <c r="G5948" s="15">
        <f ca="1">_xlfn.NORM.INV(H5948,Normaal_Mu,Normaal_Sigma)</f>
        <v>2.5830542992303709</v>
      </c>
      <c r="H5948" s="2">
        <f t="shared" ca="1" si="639"/>
        <v>0.113432716367594</v>
      </c>
      <c r="I5948" s="2"/>
      <c r="J5948" s="15">
        <f ca="1">-LN(K5948) /NegExp_Labda</f>
        <v>3.0286677700273281</v>
      </c>
      <c r="K5948" s="2">
        <f t="shared" ca="1" si="640"/>
        <v>0.54567399844257536</v>
      </c>
      <c r="L5948" s="2"/>
      <c r="M5948" s="17">
        <f t="shared" ca="1" si="642"/>
        <v>7</v>
      </c>
      <c r="N5948" s="2">
        <f t="shared" ca="1" si="636"/>
        <v>0.79526761761466147</v>
      </c>
      <c r="O5948" s="2"/>
      <c r="P5948" s="31">
        <f t="shared" ca="1" si="641"/>
        <v>4.0259369506152156</v>
      </c>
    </row>
    <row r="5949" spans="1:16" x14ac:dyDescent="0.25">
      <c r="A5949" s="32">
        <f ca="1">Uniform_A+B5949*(Uniform_B-Uniform_A)</f>
        <v>5.3843853238254198</v>
      </c>
      <c r="B5949" s="2">
        <f t="shared" ca="1" si="637"/>
        <v>0.53843853238254202</v>
      </c>
      <c r="C5949" s="4"/>
      <c r="D5949" s="5">
        <f ca="1">IF(E5949&lt;(Driehoek_C-Driehoek_A)/(Driehoek_B-Driehoek_A),Driehoek_A+SQRT(E5949*(Driehoek_B-Driehoek_A)*(Driehoek_C-Driehoek_A)),Driehoek_B-SQRT((1-E5949)*(Driehoek_B-Driehoek_A)*(Driehoek_B-Driehoek_C)))</f>
        <v>5.4112606563488548</v>
      </c>
      <c r="E5949" s="2">
        <f t="shared" ca="1" si="638"/>
        <v>0.63202714066658128</v>
      </c>
      <c r="F5949" s="2"/>
      <c r="G5949" s="15">
        <f ca="1">_xlfn.NORM.INV(H5949,Normaal_Mu,Normaal_Sigma)</f>
        <v>5.8259613446674781</v>
      </c>
      <c r="H5949" s="2">
        <f t="shared" ca="1" si="639"/>
        <v>0.66018961281538746</v>
      </c>
      <c r="I5949" s="2"/>
      <c r="J5949" s="15">
        <f ca="1">-LN(K5949) /NegExp_Labda</f>
        <v>6.2885918973584642</v>
      </c>
      <c r="K5949" s="2">
        <f t="shared" ca="1" si="640"/>
        <v>0.28430195623337751</v>
      </c>
      <c r="L5949" s="2"/>
      <c r="M5949" s="17">
        <f t="shared" ca="1" si="642"/>
        <v>6</v>
      </c>
      <c r="N5949" s="2">
        <f t="shared" ca="1" si="636"/>
        <v>0.68119686853075812</v>
      </c>
      <c r="O5949" s="2"/>
      <c r="P5949" s="31">
        <f t="shared" ca="1" si="641"/>
        <v>5.7820398444400443</v>
      </c>
    </row>
    <row r="5950" spans="1:16" x14ac:dyDescent="0.25">
      <c r="A5950" s="32">
        <f ca="1">Uniform_A+B5950*(Uniform_B-Uniform_A)</f>
        <v>3.8054001083370226</v>
      </c>
      <c r="B5950" s="2">
        <f t="shared" ca="1" si="637"/>
        <v>0.38054001083370226</v>
      </c>
      <c r="C5950" s="4"/>
      <c r="D5950" s="5">
        <f ca="1">IF(E5950&lt;(Driehoek_C-Driehoek_A)/(Driehoek_B-Driehoek_A),Driehoek_A+SQRT(E5950*(Driehoek_B-Driehoek_A)*(Driehoek_C-Driehoek_A)),Driehoek_B-SQRT((1-E5950)*(Driehoek_B-Driehoek_A)*(Driehoek_B-Driehoek_C)))</f>
        <v>6.5695642103182834</v>
      </c>
      <c r="E5950" s="2">
        <f t="shared" ca="1" si="638"/>
        <v>0.83122805349240603</v>
      </c>
      <c r="F5950" s="2"/>
      <c r="G5950" s="15">
        <f ca="1">_xlfn.NORM.INV(H5950,Normaal_Mu,Normaal_Sigma)</f>
        <v>2.3129363944589176</v>
      </c>
      <c r="H5950" s="2">
        <f t="shared" ca="1" si="639"/>
        <v>8.9549917645429411E-2</v>
      </c>
      <c r="I5950" s="2"/>
      <c r="J5950" s="15">
        <f ca="1">-LN(K5950) /NegExp_Labda</f>
        <v>8.6466094513428526</v>
      </c>
      <c r="K5950" s="2">
        <f t="shared" ca="1" si="640"/>
        <v>0.17740466902331808</v>
      </c>
      <c r="L5950" s="2"/>
      <c r="M5950" s="17">
        <f t="shared" ca="1" si="642"/>
        <v>5</v>
      </c>
      <c r="N5950" s="2">
        <f t="shared" ca="1" si="636"/>
        <v>0.46755244231900417</v>
      </c>
      <c r="O5950" s="2"/>
      <c r="P5950" s="31">
        <f t="shared" ca="1" si="641"/>
        <v>5.2669020328914149</v>
      </c>
    </row>
    <row r="5951" spans="1:16" x14ac:dyDescent="0.25">
      <c r="A5951" s="32">
        <f ca="1">Uniform_A+B5951*(Uniform_B-Uniform_A)</f>
        <v>0.4631497220042291</v>
      </c>
      <c r="B5951" s="2">
        <f t="shared" ca="1" si="637"/>
        <v>4.631497220042291E-2</v>
      </c>
      <c r="C5951" s="4"/>
      <c r="D5951" s="5">
        <f ca="1">IF(E5951&lt;(Driehoek_C-Driehoek_A)/(Driehoek_B-Driehoek_A),Driehoek_A+SQRT(E5951*(Driehoek_B-Driehoek_A)*(Driehoek_C-Driehoek_A)),Driehoek_B-SQRT((1-E5951)*(Driehoek_B-Driehoek_A)*(Driehoek_B-Driehoek_C)))</f>
        <v>3.4005692725993626</v>
      </c>
      <c r="E5951" s="2">
        <f t="shared" ca="1" si="638"/>
        <v>0.14011387766782202</v>
      </c>
      <c r="F5951" s="2"/>
      <c r="G5951" s="15">
        <f ca="1">_xlfn.NORM.INV(H5951,Normaal_Mu,Normaal_Sigma)</f>
        <v>3.2595361102123706</v>
      </c>
      <c r="H5951" s="2">
        <f t="shared" ca="1" si="639"/>
        <v>0.19208683084788325</v>
      </c>
      <c r="I5951" s="2"/>
      <c r="J5951" s="15">
        <f ca="1">-LN(K5951) /NegExp_Labda</f>
        <v>1.7847421708348312</v>
      </c>
      <c r="K5951" s="2">
        <f t="shared" ca="1" si="640"/>
        <v>0.69980858301676663</v>
      </c>
      <c r="L5951" s="2"/>
      <c r="M5951" s="17">
        <f t="shared" ca="1" si="642"/>
        <v>6</v>
      </c>
      <c r="N5951" s="2">
        <f t="shared" ca="1" si="636"/>
        <v>0.62515029275089251</v>
      </c>
      <c r="O5951" s="2"/>
      <c r="P5951" s="31">
        <f t="shared" ca="1" si="641"/>
        <v>2.9815994551301586</v>
      </c>
    </row>
    <row r="5952" spans="1:16" x14ac:dyDescent="0.25">
      <c r="A5952" s="32">
        <f ca="1">Uniform_A+B5952*(Uniform_B-Uniform_A)</f>
        <v>3.4815707161610341</v>
      </c>
      <c r="B5952" s="2">
        <f t="shared" ca="1" si="637"/>
        <v>0.34815707161610343</v>
      </c>
      <c r="C5952" s="4"/>
      <c r="D5952" s="5">
        <f ca="1">IF(E5952&lt;(Driehoek_C-Driehoek_A)/(Driehoek_B-Driehoek_A),Driehoek_A+SQRT(E5952*(Driehoek_B-Driehoek_A)*(Driehoek_C-Driehoek_A)),Driehoek_B-SQRT((1-E5952)*(Driehoek_B-Driehoek_A)*(Driehoek_B-Driehoek_C)))</f>
        <v>5.2070945282028696</v>
      </c>
      <c r="E5952" s="2">
        <f t="shared" ca="1" si="638"/>
        <v>0.58896765948603969</v>
      </c>
      <c r="F5952" s="2"/>
      <c r="G5952" s="15">
        <f ca="1">_xlfn.NORM.INV(H5952,Normaal_Mu,Normaal_Sigma)</f>
        <v>3.3619338144617514</v>
      </c>
      <c r="H5952" s="2">
        <f t="shared" ca="1" si="639"/>
        <v>0.20638376654593305</v>
      </c>
      <c r="I5952" s="2"/>
      <c r="J5952" s="15">
        <f ca="1">-LN(K5952) /NegExp_Labda</f>
        <v>1.0549061170450911</v>
      </c>
      <c r="K5952" s="2">
        <f t="shared" ca="1" si="640"/>
        <v>0.80978927182046578</v>
      </c>
      <c r="L5952" s="2"/>
      <c r="M5952" s="17">
        <f t="shared" ca="1" si="642"/>
        <v>5</v>
      </c>
      <c r="N5952" s="2">
        <f t="shared" ca="1" si="636"/>
        <v>0.45136909271660475</v>
      </c>
      <c r="O5952" s="2"/>
      <c r="P5952" s="31">
        <f t="shared" ca="1" si="641"/>
        <v>3.6211010351741493</v>
      </c>
    </row>
    <row r="5953" spans="1:16" x14ac:dyDescent="0.25">
      <c r="A5953" s="32">
        <f ca="1">Uniform_A+B5953*(Uniform_B-Uniform_A)</f>
        <v>7.7796805988376159</v>
      </c>
      <c r="B5953" s="2">
        <f t="shared" ca="1" si="637"/>
        <v>0.77796805988376161</v>
      </c>
      <c r="C5953" s="4"/>
      <c r="D5953" s="5">
        <f ca="1">IF(E5953&lt;(Driehoek_C-Driehoek_A)/(Driehoek_B-Driehoek_A),Driehoek_A+SQRT(E5953*(Driehoek_B-Driehoek_A)*(Driehoek_C-Driehoek_A)),Driehoek_B-SQRT((1-E5953)*(Driehoek_B-Driehoek_A)*(Driehoek_B-Driehoek_C)))</f>
        <v>7.2404341224706279</v>
      </c>
      <c r="E5953" s="2">
        <f t="shared" ca="1" si="638"/>
        <v>0.91154079778955122</v>
      </c>
      <c r="F5953" s="2"/>
      <c r="G5953" s="15">
        <f ca="1">_xlfn.NORM.INV(H5953,Normaal_Mu,Normaal_Sigma)</f>
        <v>3.2291228571838477</v>
      </c>
      <c r="H5953" s="2">
        <f t="shared" ca="1" si="639"/>
        <v>0.18796006846061808</v>
      </c>
      <c r="I5953" s="2"/>
      <c r="J5953" s="15">
        <f ca="1">-LN(K5953) /NegExp_Labda</f>
        <v>3.332212096454843</v>
      </c>
      <c r="K5953" s="2">
        <f t="shared" ca="1" si="640"/>
        <v>0.51353226438421251</v>
      </c>
      <c r="L5953" s="2"/>
      <c r="M5953" s="17">
        <f t="shared" ca="1" si="642"/>
        <v>4</v>
      </c>
      <c r="N5953" s="2">
        <f t="shared" ca="1" si="636"/>
        <v>0.2782233607037542</v>
      </c>
      <c r="O5953" s="2"/>
      <c r="P5953" s="31">
        <f t="shared" ca="1" si="641"/>
        <v>5.1162899349893873</v>
      </c>
    </row>
    <row r="5954" spans="1:16" x14ac:dyDescent="0.25">
      <c r="A5954" s="32">
        <f ca="1">Uniform_A+B5954*(Uniform_B-Uniform_A)</f>
        <v>1.4302504744871924</v>
      </c>
      <c r="B5954" s="2">
        <f t="shared" ca="1" si="637"/>
        <v>0.14302504744871924</v>
      </c>
      <c r="C5954" s="4"/>
      <c r="D5954" s="5">
        <f ca="1">IF(E5954&lt;(Driehoek_C-Driehoek_A)/(Driehoek_B-Driehoek_A),Driehoek_A+SQRT(E5954*(Driehoek_B-Driehoek_A)*(Driehoek_C-Driehoek_A)),Driehoek_B-SQRT((1-E5954)*(Driehoek_B-Driehoek_A)*(Driehoek_B-Driehoek_C)))</f>
        <v>6.5489419056091247</v>
      </c>
      <c r="E5954" s="2">
        <f t="shared" ca="1" si="638"/>
        <v>0.82835183479774199</v>
      </c>
      <c r="F5954" s="2"/>
      <c r="G5954" s="15">
        <f ca="1">_xlfn.NORM.INV(H5954,Normaal_Mu,Normaal_Sigma)</f>
        <v>3.7513633770616517</v>
      </c>
      <c r="H5954" s="2">
        <f t="shared" ca="1" si="639"/>
        <v>0.26620928026171242</v>
      </c>
      <c r="I5954" s="2"/>
      <c r="J5954" s="15">
        <f ca="1">-LN(K5954) /NegExp_Labda</f>
        <v>1.1633169622734185</v>
      </c>
      <c r="K5954" s="2">
        <f t="shared" ca="1" si="640"/>
        <v>0.79242026327658488</v>
      </c>
      <c r="L5954" s="2"/>
      <c r="M5954" s="17">
        <f t="shared" ca="1" si="642"/>
        <v>2</v>
      </c>
      <c r="N5954" s="2">
        <f t="shared" ca="1" si="636"/>
        <v>0.10835278879740706</v>
      </c>
      <c r="O5954" s="2"/>
      <c r="P5954" s="31">
        <f t="shared" ca="1" si="641"/>
        <v>2.9787745438862774</v>
      </c>
    </row>
    <row r="5955" spans="1:16" x14ac:dyDescent="0.25">
      <c r="A5955" s="32">
        <f ca="1">Uniform_A+B5955*(Uniform_B-Uniform_A)</f>
        <v>3.7281481183477707</v>
      </c>
      <c r="B5955" s="2">
        <f t="shared" ca="1" si="637"/>
        <v>0.37281481183477705</v>
      </c>
      <c r="C5955" s="4"/>
      <c r="D5955" s="5">
        <f ca="1">IF(E5955&lt;(Driehoek_C-Driehoek_A)/(Driehoek_B-Driehoek_A),Driehoek_A+SQRT(E5955*(Driehoek_B-Driehoek_A)*(Driehoek_C-Driehoek_A)),Driehoek_B-SQRT((1-E5955)*(Driehoek_B-Driehoek_A)*(Driehoek_B-Driehoek_C)))</f>
        <v>4.7189799539717043</v>
      </c>
      <c r="E5955" s="2">
        <f t="shared" ca="1" si="638"/>
        <v>0.47636763901439683</v>
      </c>
      <c r="F5955" s="2"/>
      <c r="G5955" s="15">
        <f ca="1">_xlfn.NORM.INV(H5955,Normaal_Mu,Normaal_Sigma)</f>
        <v>4.1809070016249628</v>
      </c>
      <c r="H5955" s="2">
        <f t="shared" ca="1" si="639"/>
        <v>0.34106932501334686</v>
      </c>
      <c r="I5955" s="2"/>
      <c r="J5955" s="15">
        <f ca="1">-LN(K5955) /NegExp_Labda</f>
        <v>3.1035782651061492</v>
      </c>
      <c r="K5955" s="2">
        <f t="shared" ca="1" si="640"/>
        <v>0.53755959375640894</v>
      </c>
      <c r="L5955" s="2"/>
      <c r="M5955" s="17">
        <f t="shared" ca="1" si="642"/>
        <v>5</v>
      </c>
      <c r="N5955" s="2">
        <f t="shared" ca="1" si="636"/>
        <v>0.57221561707064772</v>
      </c>
      <c r="O5955" s="2"/>
      <c r="P5955" s="31">
        <f t="shared" ca="1" si="641"/>
        <v>4.1463226678101179</v>
      </c>
    </row>
    <row r="5956" spans="1:16" x14ac:dyDescent="0.25">
      <c r="A5956" s="32">
        <f ca="1">Uniform_A+B5956*(Uniform_B-Uniform_A)</f>
        <v>7.2623425649212114</v>
      </c>
      <c r="B5956" s="2">
        <f t="shared" ca="1" si="637"/>
        <v>0.72623425649212114</v>
      </c>
      <c r="C5956" s="4"/>
      <c r="D5956" s="5">
        <f ca="1">IF(E5956&lt;(Driehoek_C-Driehoek_A)/(Driehoek_B-Driehoek_A),Driehoek_A+SQRT(E5956*(Driehoek_B-Driehoek_A)*(Driehoek_C-Driehoek_A)),Driehoek_B-SQRT((1-E5956)*(Driehoek_B-Driehoek_A)*(Driehoek_B-Driehoek_C)))</f>
        <v>3.4035900489759676</v>
      </c>
      <c r="E5956" s="2">
        <f t="shared" ca="1" si="638"/>
        <v>0.14071893039888284</v>
      </c>
      <c r="F5956" s="2"/>
      <c r="G5956" s="15">
        <f ca="1">_xlfn.NORM.INV(H5956,Normaal_Mu,Normaal_Sigma)</f>
        <v>3.6741181776640941</v>
      </c>
      <c r="H5956" s="2">
        <f t="shared" ca="1" si="639"/>
        <v>0.25368419928890784</v>
      </c>
      <c r="I5956" s="2"/>
      <c r="J5956" s="15">
        <f ca="1">-LN(K5956) /NegExp_Labda</f>
        <v>6.4284884703991017</v>
      </c>
      <c r="K5956" s="2">
        <f t="shared" ca="1" si="640"/>
        <v>0.27645763347551244</v>
      </c>
      <c r="L5956" s="2"/>
      <c r="M5956" s="17">
        <f t="shared" ca="1" si="642"/>
        <v>2</v>
      </c>
      <c r="N5956" s="2">
        <f t="shared" ca="1" si="636"/>
        <v>0.12305557369816889</v>
      </c>
      <c r="O5956" s="2"/>
      <c r="P5956" s="31">
        <f t="shared" ca="1" si="641"/>
        <v>4.5537078523920753</v>
      </c>
    </row>
    <row r="5957" spans="1:16" x14ac:dyDescent="0.25">
      <c r="A5957" s="32">
        <f ca="1">Uniform_A+B5957*(Uniform_B-Uniform_A)</f>
        <v>8.875925566167524</v>
      </c>
      <c r="B5957" s="2">
        <f t="shared" ca="1" si="637"/>
        <v>0.8875925566167524</v>
      </c>
      <c r="C5957" s="4"/>
      <c r="D5957" s="5">
        <f ca="1">IF(E5957&lt;(Driehoek_C-Driehoek_A)/(Driehoek_B-Driehoek_A),Driehoek_A+SQRT(E5957*(Driehoek_B-Driehoek_A)*(Driehoek_C-Driehoek_A)),Driehoek_B-SQRT((1-E5957)*(Driehoek_B-Driehoek_A)*(Driehoek_B-Driehoek_C)))</f>
        <v>7.2295058424236691</v>
      </c>
      <c r="E5957" s="2">
        <f t="shared" ca="1" si="638"/>
        <v>0.91043858394251653</v>
      </c>
      <c r="F5957" s="2"/>
      <c r="G5957" s="15">
        <f ca="1">_xlfn.NORM.INV(H5957,Normaal_Mu,Normaal_Sigma)</f>
        <v>3.1380926243978857</v>
      </c>
      <c r="H5957" s="2">
        <f t="shared" ca="1" si="639"/>
        <v>0.17593876051851975</v>
      </c>
      <c r="I5957" s="2"/>
      <c r="J5957" s="15">
        <f ca="1">-LN(K5957) /NegExp_Labda</f>
        <v>5.2555844635633679</v>
      </c>
      <c r="K5957" s="2">
        <f t="shared" ca="1" si="640"/>
        <v>0.34954712437285251</v>
      </c>
      <c r="L5957" s="2"/>
      <c r="M5957" s="17">
        <f t="shared" ca="1" si="642"/>
        <v>5</v>
      </c>
      <c r="N5957" s="2">
        <f t="shared" ref="N5957:N6020" ca="1" si="643">RAND()</f>
        <v>0.45496764858876415</v>
      </c>
      <c r="O5957" s="2"/>
      <c r="P5957" s="31">
        <f t="shared" ca="1" si="641"/>
        <v>5.8998216993104888</v>
      </c>
    </row>
    <row r="5958" spans="1:16" x14ac:dyDescent="0.25">
      <c r="A5958" s="32">
        <f ca="1">Uniform_A+B5958*(Uniform_B-Uniform_A)</f>
        <v>0.70317255793261091</v>
      </c>
      <c r="B5958" s="2">
        <f t="shared" ref="B5958:B6021" ca="1" si="644">RAND()</f>
        <v>7.0317255793261091E-2</v>
      </c>
      <c r="C5958" s="4"/>
      <c r="D5958" s="5">
        <f ca="1">IF(E5958&lt;(Driehoek_C-Driehoek_A)/(Driehoek_B-Driehoek_A),Driehoek_A+SQRT(E5958*(Driehoek_B-Driehoek_A)*(Driehoek_C-Driehoek_A)),Driehoek_B-SQRT((1-E5958)*(Driehoek_B-Driehoek_A)*(Driehoek_B-Driehoek_C)))</f>
        <v>3.2432042568412944</v>
      </c>
      <c r="E5958" s="2">
        <f t="shared" ref="E5958:E6021" ca="1" si="645">RAND()</f>
        <v>0.11039691601630819</v>
      </c>
      <c r="F5958" s="2"/>
      <c r="G5958" s="15">
        <f ca="1">_xlfn.NORM.INV(H5958,Normaal_Mu,Normaal_Sigma)</f>
        <v>5.489441016422882</v>
      </c>
      <c r="H5958" s="2">
        <f t="shared" ref="H5958:H6021" ca="1" si="646">RAND()</f>
        <v>0.59666357623352417</v>
      </c>
      <c r="I5958" s="2"/>
      <c r="J5958" s="15">
        <f ca="1">-LN(K5958) /NegExp_Labda</f>
        <v>13.900511869721321</v>
      </c>
      <c r="K5958" s="2">
        <f t="shared" ref="K5958:K6021" ca="1" si="647">RAND()</f>
        <v>6.2032156575745678E-2</v>
      </c>
      <c r="L5958" s="2"/>
      <c r="M5958" s="17">
        <f t="shared" ca="1" si="642"/>
        <v>3</v>
      </c>
      <c r="N5958" s="2">
        <f t="shared" ca="1" si="643"/>
        <v>0.19943073984493431</v>
      </c>
      <c r="O5958" s="2"/>
      <c r="P5958" s="31">
        <f t="shared" ca="1" si="641"/>
        <v>5.2672659401836217</v>
      </c>
    </row>
    <row r="5959" spans="1:16" x14ac:dyDescent="0.25">
      <c r="A5959" s="32">
        <f ca="1">Uniform_A+B5959*(Uniform_B-Uniform_A)</f>
        <v>6.1622795353999571</v>
      </c>
      <c r="B5959" s="2">
        <f t="shared" ca="1" si="644"/>
        <v>0.61622795353999571</v>
      </c>
      <c r="C5959" s="4"/>
      <c r="D5959" s="5">
        <f ca="1">IF(E5959&lt;(Driehoek_C-Driehoek_A)/(Driehoek_B-Driehoek_A),Driehoek_A+SQRT(E5959*(Driehoek_B-Driehoek_A)*(Driehoek_C-Driehoek_A)),Driehoek_B-SQRT((1-E5959)*(Driehoek_B-Driehoek_A)*(Driehoek_B-Driehoek_C)))</f>
        <v>5.7785186872718608</v>
      </c>
      <c r="E5959" s="2">
        <f t="shared" ca="1" si="645"/>
        <v>0.70348737576409681</v>
      </c>
      <c r="F5959" s="2"/>
      <c r="G5959" s="15">
        <f ca="1">_xlfn.NORM.INV(H5959,Normaal_Mu,Normaal_Sigma)</f>
        <v>4.3047262673451048</v>
      </c>
      <c r="H5959" s="2">
        <f t="shared" ca="1" si="646"/>
        <v>0.36405645790995389</v>
      </c>
      <c r="I5959" s="2"/>
      <c r="J5959" s="15">
        <f ca="1">-LN(K5959) /NegExp_Labda</f>
        <v>15.431207537645037</v>
      </c>
      <c r="K5959" s="2">
        <f t="shared" ca="1" si="647"/>
        <v>4.5673294947035981E-2</v>
      </c>
      <c r="L5959" s="2"/>
      <c r="M5959" s="17">
        <f t="shared" ca="1" si="642"/>
        <v>8</v>
      </c>
      <c r="N5959" s="2">
        <f t="shared" ca="1" si="643"/>
        <v>0.89361343332184828</v>
      </c>
      <c r="O5959" s="2"/>
      <c r="P5959" s="31">
        <f t="shared" ca="1" si="641"/>
        <v>7.9353464055323908</v>
      </c>
    </row>
    <row r="5960" spans="1:16" x14ac:dyDescent="0.25">
      <c r="A5960" s="32">
        <f ca="1">Uniform_A+B5960*(Uniform_B-Uniform_A)</f>
        <v>9.7026110552370142</v>
      </c>
      <c r="B5960" s="2">
        <f t="shared" ca="1" si="644"/>
        <v>0.97026110552370148</v>
      </c>
      <c r="C5960" s="4"/>
      <c r="D5960" s="5">
        <f ca="1">IF(E5960&lt;(Driehoek_C-Driehoek_A)/(Driehoek_B-Driehoek_A),Driehoek_A+SQRT(E5960*(Driehoek_B-Driehoek_A)*(Driehoek_C-Driehoek_A)),Driehoek_B-SQRT((1-E5960)*(Driehoek_B-Driehoek_A)*(Driehoek_B-Driehoek_C)))</f>
        <v>3.5669583170424781</v>
      </c>
      <c r="E5960" s="2">
        <f t="shared" ca="1" si="645"/>
        <v>0.17538274052489966</v>
      </c>
      <c r="F5960" s="2"/>
      <c r="G5960" s="15">
        <f ca="1">_xlfn.NORM.INV(H5960,Normaal_Mu,Normaal_Sigma)</f>
        <v>1.9970836661587139</v>
      </c>
      <c r="H5960" s="2">
        <f t="shared" ca="1" si="646"/>
        <v>6.661854945169654E-2</v>
      </c>
      <c r="I5960" s="2"/>
      <c r="J5960" s="15">
        <f ca="1">-LN(K5960) /NegExp_Labda</f>
        <v>5.9989640173405778</v>
      </c>
      <c r="K5960" s="2">
        <f t="shared" ca="1" si="647"/>
        <v>0.30125662477397497</v>
      </c>
      <c r="L5960" s="2"/>
      <c r="M5960" s="17">
        <f t="shared" ca="1" si="642"/>
        <v>5</v>
      </c>
      <c r="N5960" s="2">
        <f t="shared" ca="1" si="643"/>
        <v>0.44519555614878725</v>
      </c>
      <c r="O5960" s="2"/>
      <c r="P5960" s="31">
        <f t="shared" ca="1" si="641"/>
        <v>5.253123411155757</v>
      </c>
    </row>
    <row r="5961" spans="1:16" x14ac:dyDescent="0.25">
      <c r="A5961" s="32">
        <f ca="1">Uniform_A+B5961*(Uniform_B-Uniform_A)</f>
        <v>6.0187729079498222</v>
      </c>
      <c r="B5961" s="2">
        <f t="shared" ca="1" si="644"/>
        <v>0.6018772907949822</v>
      </c>
      <c r="C5961" s="4"/>
      <c r="D5961" s="5">
        <f ca="1">IF(E5961&lt;(Driehoek_C-Driehoek_A)/(Driehoek_B-Driehoek_A),Driehoek_A+SQRT(E5961*(Driehoek_B-Driehoek_A)*(Driehoek_C-Driehoek_A)),Driehoek_B-SQRT((1-E5961)*(Driehoek_B-Driehoek_A)*(Driehoek_B-Driehoek_C)))</f>
        <v>2.9386824794367854</v>
      </c>
      <c r="E5961" s="2">
        <f t="shared" ca="1" si="645"/>
        <v>6.2937485514399372E-2</v>
      </c>
      <c r="F5961" s="2"/>
      <c r="G5961" s="15">
        <f ca="1">_xlfn.NORM.INV(H5961,Normaal_Mu,Normaal_Sigma)</f>
        <v>4.6174255242588194</v>
      </c>
      <c r="H5961" s="2">
        <f t="shared" ca="1" si="646"/>
        <v>0.42415027959084683</v>
      </c>
      <c r="I5961" s="2"/>
      <c r="J5961" s="15">
        <f ca="1">-LN(K5961) /NegExp_Labda</f>
        <v>11.466435154492881</v>
      </c>
      <c r="K5961" s="2">
        <f t="shared" ca="1" si="647"/>
        <v>0.10093414233625564</v>
      </c>
      <c r="L5961" s="2"/>
      <c r="M5961" s="17">
        <f t="shared" ca="1" si="642"/>
        <v>5</v>
      </c>
      <c r="N5961" s="2">
        <f t="shared" ca="1" si="643"/>
        <v>0.58068670788944698</v>
      </c>
      <c r="O5961" s="2"/>
      <c r="P5961" s="31">
        <f t="shared" ca="1" si="641"/>
        <v>6.0082632132276617</v>
      </c>
    </row>
    <row r="5962" spans="1:16" x14ac:dyDescent="0.25">
      <c r="A5962" s="32">
        <f ca="1">Uniform_A+B5962*(Uniform_B-Uniform_A)</f>
        <v>2.9567113108021479</v>
      </c>
      <c r="B5962" s="2">
        <f t="shared" ca="1" si="644"/>
        <v>0.29567113108021481</v>
      </c>
      <c r="C5962" s="4"/>
      <c r="D5962" s="5">
        <f ca="1">IF(E5962&lt;(Driehoek_C-Driehoek_A)/(Driehoek_B-Driehoek_A),Driehoek_A+SQRT(E5962*(Driehoek_B-Driehoek_A)*(Driehoek_C-Driehoek_A)),Driehoek_B-SQRT((1-E5962)*(Driehoek_B-Driehoek_A)*(Driehoek_B-Driehoek_C)))</f>
        <v>3.9252136376804416</v>
      </c>
      <c r="E5962" s="2">
        <f t="shared" ca="1" si="645"/>
        <v>0.26474625362219706</v>
      </c>
      <c r="F5962" s="2"/>
      <c r="G5962" s="15">
        <f ca="1">_xlfn.NORM.INV(H5962,Normaal_Mu,Normaal_Sigma)</f>
        <v>4.3370817284324765</v>
      </c>
      <c r="H5962" s="2">
        <f t="shared" ca="1" si="646"/>
        <v>0.37014885146785914</v>
      </c>
      <c r="I5962" s="2"/>
      <c r="J5962" s="15">
        <f ca="1">-LN(K5962) /NegExp_Labda</f>
        <v>10.09209255297867</v>
      </c>
      <c r="K5962" s="2">
        <f t="shared" ca="1" si="647"/>
        <v>0.13286542427292236</v>
      </c>
      <c r="L5962" s="2"/>
      <c r="M5962" s="17">
        <f t="shared" ca="1" si="642"/>
        <v>11</v>
      </c>
      <c r="N5962" s="2">
        <f t="shared" ca="1" si="643"/>
        <v>0.98658602861756717</v>
      </c>
      <c r="O5962" s="2"/>
      <c r="P5962" s="31">
        <f t="shared" ca="1" si="641"/>
        <v>6.4622198459787468</v>
      </c>
    </row>
    <row r="5963" spans="1:16" x14ac:dyDescent="0.25">
      <c r="A5963" s="32">
        <f ca="1">Uniform_A+B5963*(Uniform_B-Uniform_A)</f>
        <v>3.2225195761123104</v>
      </c>
      <c r="B5963" s="2">
        <f t="shared" ca="1" si="644"/>
        <v>0.32225195761123104</v>
      </c>
      <c r="C5963" s="4"/>
      <c r="D5963" s="5">
        <f ca="1">IF(E5963&lt;(Driehoek_C-Driehoek_A)/(Driehoek_B-Driehoek_A),Driehoek_A+SQRT(E5963*(Driehoek_B-Driehoek_A)*(Driehoek_C-Driehoek_A)),Driehoek_B-SQRT((1-E5963)*(Driehoek_B-Driehoek_A)*(Driehoek_B-Driehoek_C)))</f>
        <v>7.5590530224942629</v>
      </c>
      <c r="E5963" s="2">
        <f t="shared" ca="1" si="645"/>
        <v>0.94067633737191658</v>
      </c>
      <c r="F5963" s="2"/>
      <c r="G5963" s="15">
        <f ca="1">_xlfn.NORM.INV(H5963,Normaal_Mu,Normaal_Sigma)</f>
        <v>5.2315891917826658</v>
      </c>
      <c r="H5963" s="2">
        <f t="shared" ca="1" si="646"/>
        <v>0.54609233322060136</v>
      </c>
      <c r="I5963" s="2"/>
      <c r="J5963" s="15">
        <f ca="1">-LN(K5963) /NegExp_Labda</f>
        <v>3.8398876673507303</v>
      </c>
      <c r="K5963" s="2">
        <f t="shared" ca="1" si="647"/>
        <v>0.46395044433106758</v>
      </c>
      <c r="L5963" s="2"/>
      <c r="M5963" s="17">
        <f t="shared" ca="1" si="642"/>
        <v>5</v>
      </c>
      <c r="N5963" s="2">
        <f t="shared" ca="1" si="643"/>
        <v>0.53776401414680297</v>
      </c>
      <c r="O5963" s="2"/>
      <c r="P5963" s="31">
        <f t="shared" ca="1" si="641"/>
        <v>4.9706098915479942</v>
      </c>
    </row>
    <row r="5964" spans="1:16" x14ac:dyDescent="0.25">
      <c r="A5964" s="32">
        <f ca="1">Uniform_A+B5964*(Uniform_B-Uniform_A)</f>
        <v>4.7701528261086477</v>
      </c>
      <c r="B5964" s="2">
        <f t="shared" ca="1" si="644"/>
        <v>0.47701528261086479</v>
      </c>
      <c r="C5964" s="4"/>
      <c r="D5964" s="5">
        <f ca="1">IF(E5964&lt;(Driehoek_C-Driehoek_A)/(Driehoek_B-Driehoek_A),Driehoek_A+SQRT(E5964*(Driehoek_B-Driehoek_A)*(Driehoek_C-Driehoek_A)),Driehoek_B-SQRT((1-E5964)*(Driehoek_B-Driehoek_A)*(Driehoek_B-Driehoek_C)))</f>
        <v>5.1766619362803592</v>
      </c>
      <c r="E5964" s="2">
        <f t="shared" ca="1" si="645"/>
        <v>0.58234531572892989</v>
      </c>
      <c r="F5964" s="2"/>
      <c r="G5964" s="15">
        <f ca="1">_xlfn.NORM.INV(H5964,Normaal_Mu,Normaal_Sigma)</f>
        <v>5.6536120688484521</v>
      </c>
      <c r="H5964" s="2">
        <f t="shared" ca="1" si="646"/>
        <v>0.62809270248827687</v>
      </c>
      <c r="I5964" s="2"/>
      <c r="J5964" s="15">
        <f ca="1">-LN(K5964) /NegExp_Labda</f>
        <v>10.182588917083937</v>
      </c>
      <c r="K5964" s="2">
        <f t="shared" ca="1" si="647"/>
        <v>0.13048228828078312</v>
      </c>
      <c r="L5964" s="2"/>
      <c r="M5964" s="17">
        <f t="shared" ca="1" si="642"/>
        <v>7</v>
      </c>
      <c r="N5964" s="2">
        <f t="shared" ca="1" si="643"/>
        <v>0.86003629450672558</v>
      </c>
      <c r="O5964" s="2"/>
      <c r="P5964" s="31">
        <f t="shared" ca="1" si="641"/>
        <v>6.5566031496642792</v>
      </c>
    </row>
    <row r="5965" spans="1:16" x14ac:dyDescent="0.25">
      <c r="A5965" s="32">
        <f ca="1">Uniform_A+B5965*(Uniform_B-Uniform_A)</f>
        <v>2.6812232561674785</v>
      </c>
      <c r="B5965" s="2">
        <f t="shared" ca="1" si="644"/>
        <v>0.26812232561674787</v>
      </c>
      <c r="C5965" s="4"/>
      <c r="D5965" s="5">
        <f ca="1">IF(E5965&lt;(Driehoek_C-Driehoek_A)/(Driehoek_B-Driehoek_A),Driehoek_A+SQRT(E5965*(Driehoek_B-Driehoek_A)*(Driehoek_C-Driehoek_A)),Driehoek_B-SQRT((1-E5965)*(Driehoek_B-Driehoek_A)*(Driehoek_B-Driehoek_C)))</f>
        <v>5.0038234312891188</v>
      </c>
      <c r="E5965" s="2">
        <f t="shared" ca="1" si="645"/>
        <v>0.5437306523338894</v>
      </c>
      <c r="F5965" s="2"/>
      <c r="G5965" s="15">
        <f ca="1">_xlfn.NORM.INV(H5965,Normaal_Mu,Normaal_Sigma)</f>
        <v>4.4040118545650238</v>
      </c>
      <c r="H5965" s="2">
        <f t="shared" ca="1" si="646"/>
        <v>0.38285384375925102</v>
      </c>
      <c r="I5965" s="2"/>
      <c r="J5965" s="15">
        <f ca="1">-LN(K5965) /NegExp_Labda</f>
        <v>2.1319980359425359</v>
      </c>
      <c r="K5965" s="2">
        <f t="shared" ca="1" si="647"/>
        <v>0.65285540427522437</v>
      </c>
      <c r="L5965" s="2"/>
      <c r="M5965" s="17">
        <f t="shared" ca="1" si="642"/>
        <v>3</v>
      </c>
      <c r="N5965" s="2">
        <f t="shared" ca="1" si="643"/>
        <v>0.16101582516893465</v>
      </c>
      <c r="O5965" s="2"/>
      <c r="P5965" s="31">
        <f t="shared" ref="P5965:P6028" ca="1" si="648">SUM(A5965,D5965,G5965,J5965,M5965)/5</f>
        <v>3.4442113155928311</v>
      </c>
    </row>
    <row r="5966" spans="1:16" x14ac:dyDescent="0.25">
      <c r="A5966" s="32">
        <f ca="1">Uniform_A+B5966*(Uniform_B-Uniform_A)</f>
        <v>2.9140526523152097</v>
      </c>
      <c r="B5966" s="2">
        <f t="shared" ca="1" si="644"/>
        <v>0.29140526523152099</v>
      </c>
      <c r="C5966" s="4"/>
      <c r="D5966" s="5">
        <f ca="1">IF(E5966&lt;(Driehoek_C-Driehoek_A)/(Driehoek_B-Driehoek_A),Driehoek_A+SQRT(E5966*(Driehoek_B-Driehoek_A)*(Driehoek_C-Driehoek_A)),Driehoek_B-SQRT((1-E5966)*(Driehoek_B-Driehoek_A)*(Driehoek_B-Driehoek_C)))</f>
        <v>5.570770391327124</v>
      </c>
      <c r="E5966" s="2">
        <f t="shared" ca="1" si="645"/>
        <v>0.66401097974289347</v>
      </c>
      <c r="F5966" s="2"/>
      <c r="G5966" s="15">
        <f ca="1">_xlfn.NORM.INV(H5966,Normaal_Mu,Normaal_Sigma)</f>
        <v>1.1439526684304653</v>
      </c>
      <c r="H5966" s="2">
        <f t="shared" ca="1" si="646"/>
        <v>2.6926091301301303E-2</v>
      </c>
      <c r="I5966" s="2"/>
      <c r="J5966" s="15">
        <f ca="1">-LN(K5966) /NegExp_Labda</f>
        <v>1.4631613396862719</v>
      </c>
      <c r="K5966" s="2">
        <f t="shared" ca="1" si="647"/>
        <v>0.74629652740517693</v>
      </c>
      <c r="L5966" s="2"/>
      <c r="M5966" s="17">
        <f t="shared" ca="1" si="642"/>
        <v>4</v>
      </c>
      <c r="N5966" s="2">
        <f t="shared" ca="1" si="643"/>
        <v>0.3370501257523586</v>
      </c>
      <c r="O5966" s="2"/>
      <c r="P5966" s="31">
        <f t="shared" ca="1" si="648"/>
        <v>3.018387410351814</v>
      </c>
    </row>
    <row r="5967" spans="1:16" x14ac:dyDescent="0.25">
      <c r="A5967" s="32">
        <f ca="1">Uniform_A+B5967*(Uniform_B-Uniform_A)</f>
        <v>7.2820212981552048</v>
      </c>
      <c r="B5967" s="2">
        <f t="shared" ca="1" si="644"/>
        <v>0.72820212981552046</v>
      </c>
      <c r="C5967" s="4"/>
      <c r="D5967" s="5">
        <f ca="1">IF(E5967&lt;(Driehoek_C-Driehoek_A)/(Driehoek_B-Driehoek_A),Driehoek_A+SQRT(E5967*(Driehoek_B-Driehoek_A)*(Driehoek_C-Driehoek_A)),Driehoek_B-SQRT((1-E5967)*(Driehoek_B-Driehoek_A)*(Driehoek_B-Driehoek_C)))</f>
        <v>5.5105449194751079</v>
      </c>
      <c r="E5967" s="2">
        <f t="shared" ca="1" si="645"/>
        <v>0.6521058068856862</v>
      </c>
      <c r="F5967" s="2"/>
      <c r="G5967" s="15">
        <f ca="1">_xlfn.NORM.INV(H5967,Normaal_Mu,Normaal_Sigma)</f>
        <v>3.7475594318031562</v>
      </c>
      <c r="H5967" s="2">
        <f t="shared" ca="1" si="646"/>
        <v>0.26558523220453534</v>
      </c>
      <c r="I5967" s="2"/>
      <c r="J5967" s="15">
        <f ca="1">-LN(K5967) /NegExp_Labda</f>
        <v>0.94977072571188648</v>
      </c>
      <c r="K5967" s="2">
        <f t="shared" ca="1" si="647"/>
        <v>0.82699705490613262</v>
      </c>
      <c r="L5967" s="2"/>
      <c r="M5967" s="17">
        <f t="shared" ca="1" si="642"/>
        <v>0</v>
      </c>
      <c r="N5967" s="2">
        <f t="shared" ca="1" si="643"/>
        <v>5.6008728205425573E-4</v>
      </c>
      <c r="O5967" s="2"/>
      <c r="P5967" s="31">
        <f t="shared" ca="1" si="648"/>
        <v>3.4979792750290715</v>
      </c>
    </row>
    <row r="5968" spans="1:16" x14ac:dyDescent="0.25">
      <c r="A5968" s="32">
        <f ca="1">Uniform_A+B5968*(Uniform_B-Uniform_A)</f>
        <v>6.9755856624361412</v>
      </c>
      <c r="B5968" s="2">
        <f t="shared" ca="1" si="644"/>
        <v>0.69755856624361412</v>
      </c>
      <c r="C5968" s="4"/>
      <c r="D5968" s="5">
        <f ca="1">IF(E5968&lt;(Driehoek_C-Driehoek_A)/(Driehoek_B-Driehoek_A),Driehoek_A+SQRT(E5968*(Driehoek_B-Driehoek_A)*(Driehoek_C-Driehoek_A)),Driehoek_B-SQRT((1-E5968)*(Driehoek_B-Driehoek_A)*(Driehoek_B-Driehoek_C)))</f>
        <v>5.7917708622870698</v>
      </c>
      <c r="E5968" s="2">
        <f t="shared" ca="1" si="645"/>
        <v>0.70592187999799283</v>
      </c>
      <c r="F5968" s="2"/>
      <c r="G5968" s="15">
        <f ca="1">_xlfn.NORM.INV(H5968,Normaal_Mu,Normaal_Sigma)</f>
        <v>5.3407771388340919</v>
      </c>
      <c r="H5968" s="2">
        <f t="shared" ca="1" si="646"/>
        <v>0.56764771950808668</v>
      </c>
      <c r="I5968" s="2"/>
      <c r="J5968" s="15">
        <f ca="1">-LN(K5968) /NegExp_Labda</f>
        <v>2.2048803599311082</v>
      </c>
      <c r="K5968" s="2">
        <f t="shared" ca="1" si="647"/>
        <v>0.64340810186669262</v>
      </c>
      <c r="L5968" s="2"/>
      <c r="M5968" s="17">
        <f t="shared" ca="1" si="642"/>
        <v>7</v>
      </c>
      <c r="N5968" s="2">
        <f t="shared" ca="1" si="643"/>
        <v>0.76505793923897281</v>
      </c>
      <c r="O5968" s="2"/>
      <c r="P5968" s="31">
        <f t="shared" ca="1" si="648"/>
        <v>5.4626028046976831</v>
      </c>
    </row>
    <row r="5969" spans="1:16" x14ac:dyDescent="0.25">
      <c r="A5969" s="32">
        <f ca="1">Uniform_A+B5969*(Uniform_B-Uniform_A)</f>
        <v>8.4402578852314214</v>
      </c>
      <c r="B5969" s="2">
        <f t="shared" ca="1" si="644"/>
        <v>0.84402578852314214</v>
      </c>
      <c r="C5969" s="4"/>
      <c r="D5969" s="5">
        <f ca="1">IF(E5969&lt;(Driehoek_C-Driehoek_A)/(Driehoek_B-Driehoek_A),Driehoek_A+SQRT(E5969*(Driehoek_B-Driehoek_A)*(Driehoek_C-Driehoek_A)),Driehoek_B-SQRT((1-E5969)*(Driehoek_B-Driehoek_A)*(Driehoek_B-Driehoek_C)))</f>
        <v>3.2044182610569765</v>
      </c>
      <c r="E5969" s="2">
        <f t="shared" ca="1" si="645"/>
        <v>0.10361595339767937</v>
      </c>
      <c r="F5969" s="2"/>
      <c r="G5969" s="15">
        <f ca="1">_xlfn.NORM.INV(H5969,Normaal_Mu,Normaal_Sigma)</f>
        <v>4.2975820686687394</v>
      </c>
      <c r="H5969" s="2">
        <f t="shared" ca="1" si="646"/>
        <v>0.3627157922043811</v>
      </c>
      <c r="I5969" s="2"/>
      <c r="J5969" s="15">
        <f ca="1">-LN(K5969) /NegExp_Labda</f>
        <v>9.9331239352084752E-2</v>
      </c>
      <c r="K5969" s="2">
        <f t="shared" ca="1" si="647"/>
        <v>0.98032978573481233</v>
      </c>
      <c r="L5969" s="2"/>
      <c r="M5969" s="17">
        <f t="shared" ca="1" si="642"/>
        <v>3</v>
      </c>
      <c r="N5969" s="2">
        <f t="shared" ca="1" si="643"/>
        <v>0.19285992991529488</v>
      </c>
      <c r="O5969" s="2"/>
      <c r="P5969" s="31">
        <f t="shared" ca="1" si="648"/>
        <v>3.8083178908618445</v>
      </c>
    </row>
    <row r="5970" spans="1:16" x14ac:dyDescent="0.25">
      <c r="A5970" s="32">
        <f ca="1">Uniform_A+B5970*(Uniform_B-Uniform_A)</f>
        <v>3.353369788760828</v>
      </c>
      <c r="B5970" s="2">
        <f t="shared" ca="1" si="644"/>
        <v>0.33533697887608283</v>
      </c>
      <c r="C5970" s="4"/>
      <c r="D5970" s="5">
        <f ca="1">IF(E5970&lt;(Driehoek_C-Driehoek_A)/(Driehoek_B-Driehoek_A),Driehoek_A+SQRT(E5970*(Driehoek_B-Driehoek_A)*(Driehoek_C-Driehoek_A)),Driehoek_B-SQRT((1-E5970)*(Driehoek_B-Driehoek_A)*(Driehoek_B-Driehoek_C)))</f>
        <v>5.0546399208675368</v>
      </c>
      <c r="E5970" s="2">
        <f t="shared" ca="1" si="645"/>
        <v>0.55526096702822514</v>
      </c>
      <c r="F5970" s="2"/>
      <c r="G5970" s="15">
        <f ca="1">_xlfn.NORM.INV(H5970,Normaal_Mu,Normaal_Sigma)</f>
        <v>5.7536830690764669</v>
      </c>
      <c r="H5970" s="2">
        <f t="shared" ca="1" si="646"/>
        <v>0.64685431389136727</v>
      </c>
      <c r="I5970" s="2"/>
      <c r="J5970" s="15">
        <f ca="1">-LN(K5970) /NegExp_Labda</f>
        <v>1.349956358817578</v>
      </c>
      <c r="K5970" s="2">
        <f t="shared" ca="1" si="647"/>
        <v>0.76338615732268511</v>
      </c>
      <c r="L5970" s="2"/>
      <c r="M5970" s="17">
        <f t="shared" ca="1" si="642"/>
        <v>6</v>
      </c>
      <c r="N5970" s="2">
        <f t="shared" ca="1" si="643"/>
        <v>0.62258352009462681</v>
      </c>
      <c r="O5970" s="2"/>
      <c r="P5970" s="31">
        <f t="shared" ca="1" si="648"/>
        <v>4.3023298275044821</v>
      </c>
    </row>
    <row r="5971" spans="1:16" x14ac:dyDescent="0.25">
      <c r="A5971" s="32">
        <f ca="1">Uniform_A+B5971*(Uniform_B-Uniform_A)</f>
        <v>1.5909553847271174</v>
      </c>
      <c r="B5971" s="2">
        <f t="shared" ca="1" si="644"/>
        <v>0.15909553847271174</v>
      </c>
      <c r="C5971" s="4"/>
      <c r="D5971" s="5">
        <f ca="1">IF(E5971&lt;(Driehoek_C-Driehoek_A)/(Driehoek_B-Driehoek_A),Driehoek_A+SQRT(E5971*(Driehoek_B-Driehoek_A)*(Driehoek_C-Driehoek_A)),Driehoek_B-SQRT((1-E5971)*(Driehoek_B-Driehoek_A)*(Driehoek_B-Driehoek_C)))</f>
        <v>3.7868565626833091</v>
      </c>
      <c r="E5971" s="2">
        <f t="shared" ca="1" si="645"/>
        <v>0.2280611696860293</v>
      </c>
      <c r="F5971" s="2"/>
      <c r="G5971" s="15">
        <f ca="1">_xlfn.NORM.INV(H5971,Normaal_Mu,Normaal_Sigma)</f>
        <v>3.2359543588237489</v>
      </c>
      <c r="H5971" s="2">
        <f t="shared" ca="1" si="646"/>
        <v>0.1888822333036051</v>
      </c>
      <c r="I5971" s="2"/>
      <c r="J5971" s="15">
        <f ca="1">-LN(K5971) /NegExp_Labda</f>
        <v>18.791399378188348</v>
      </c>
      <c r="K5971" s="2">
        <f t="shared" ca="1" si="647"/>
        <v>2.3323825770010576E-2</v>
      </c>
      <c r="L5971" s="2"/>
      <c r="M5971" s="17">
        <f t="shared" ca="1" si="642"/>
        <v>11</v>
      </c>
      <c r="N5971" s="2">
        <f t="shared" ca="1" si="643"/>
        <v>0.98809872873835547</v>
      </c>
      <c r="O5971" s="2"/>
      <c r="P5971" s="31">
        <f t="shared" ca="1" si="648"/>
        <v>7.6810331368845057</v>
      </c>
    </row>
    <row r="5972" spans="1:16" x14ac:dyDescent="0.25">
      <c r="A5972" s="32">
        <f ca="1">Uniform_A+B5972*(Uniform_B-Uniform_A)</f>
        <v>5.9393194559237861</v>
      </c>
      <c r="B5972" s="2">
        <f t="shared" ca="1" si="644"/>
        <v>0.59393194559237861</v>
      </c>
      <c r="C5972" s="4"/>
      <c r="D5972" s="5">
        <f ca="1">IF(E5972&lt;(Driehoek_C-Driehoek_A)/(Driehoek_B-Driehoek_A),Driehoek_A+SQRT(E5972*(Driehoek_B-Driehoek_A)*(Driehoek_C-Driehoek_A)),Driehoek_B-SQRT((1-E5972)*(Driehoek_B-Driehoek_A)*(Driehoek_B-Driehoek_C)))</f>
        <v>4.0313500681535377</v>
      </c>
      <c r="E5972" s="2">
        <f t="shared" ca="1" si="645"/>
        <v>0.2946433672789186</v>
      </c>
      <c r="F5972" s="2"/>
      <c r="G5972" s="15">
        <f ca="1">_xlfn.NORM.INV(H5972,Normaal_Mu,Normaal_Sigma)</f>
        <v>4.8906171328674715</v>
      </c>
      <c r="H5972" s="2">
        <f t="shared" ca="1" si="646"/>
        <v>0.47819214708664626</v>
      </c>
      <c r="I5972" s="2"/>
      <c r="J5972" s="15">
        <f ca="1">-LN(K5972) /NegExp_Labda</f>
        <v>2.3215757376336312</v>
      </c>
      <c r="K5972" s="2">
        <f t="shared" ca="1" si="647"/>
        <v>0.62856543240849061</v>
      </c>
      <c r="L5972" s="2"/>
      <c r="M5972" s="17">
        <f t="shared" ca="1" si="642"/>
        <v>4</v>
      </c>
      <c r="N5972" s="2">
        <f t="shared" ca="1" si="643"/>
        <v>0.28815805065690636</v>
      </c>
      <c r="O5972" s="2"/>
      <c r="P5972" s="31">
        <f t="shared" ca="1" si="648"/>
        <v>4.2365724789156847</v>
      </c>
    </row>
    <row r="5973" spans="1:16" x14ac:dyDescent="0.25">
      <c r="A5973" s="32">
        <f ca="1">Uniform_A+B5973*(Uniform_B-Uniform_A)</f>
        <v>8.5593691113515487</v>
      </c>
      <c r="B5973" s="2">
        <f t="shared" ca="1" si="644"/>
        <v>0.85593691113515491</v>
      </c>
      <c r="C5973" s="4"/>
      <c r="D5973" s="5">
        <f ca="1">IF(E5973&lt;(Driehoek_C-Driehoek_A)/(Driehoek_B-Driehoek_A),Driehoek_A+SQRT(E5973*(Driehoek_B-Driehoek_A)*(Driehoek_C-Driehoek_A)),Driehoek_B-SQRT((1-E5973)*(Driehoek_B-Driehoek_A)*(Driehoek_B-Driehoek_C)))</f>
        <v>5.3167280580160661</v>
      </c>
      <c r="E5973" s="2">
        <f t="shared" ca="1" si="645"/>
        <v>0.61238593718268297</v>
      </c>
      <c r="F5973" s="2"/>
      <c r="G5973" s="15">
        <f ca="1">_xlfn.NORM.INV(H5973,Normaal_Mu,Normaal_Sigma)</f>
        <v>4.4080828520365287</v>
      </c>
      <c r="H5973" s="2">
        <f t="shared" ca="1" si="646"/>
        <v>0.38363085901777416</v>
      </c>
      <c r="I5973" s="2"/>
      <c r="J5973" s="15">
        <f ca="1">-LN(K5973) /NegExp_Labda</f>
        <v>2.2509406034014354</v>
      </c>
      <c r="K5973" s="2">
        <f t="shared" ca="1" si="647"/>
        <v>0.63750821186204831</v>
      </c>
      <c r="L5973" s="2"/>
      <c r="M5973" s="17">
        <f t="shared" ca="1" si="642"/>
        <v>7</v>
      </c>
      <c r="N5973" s="2">
        <f t="shared" ca="1" si="643"/>
        <v>0.84240815198166841</v>
      </c>
      <c r="O5973" s="2"/>
      <c r="P5973" s="31">
        <f t="shared" ca="1" si="648"/>
        <v>5.5070241249611156</v>
      </c>
    </row>
    <row r="5974" spans="1:16" x14ac:dyDescent="0.25">
      <c r="A5974" s="32">
        <f ca="1">Uniform_A+B5974*(Uniform_B-Uniform_A)</f>
        <v>7.8331515212340816</v>
      </c>
      <c r="B5974" s="2">
        <f t="shared" ca="1" si="644"/>
        <v>0.78331515212340819</v>
      </c>
      <c r="C5974" s="4"/>
      <c r="D5974" s="5">
        <f ca="1">IF(E5974&lt;(Driehoek_C-Driehoek_A)/(Driehoek_B-Driehoek_A),Driehoek_A+SQRT(E5974*(Driehoek_B-Driehoek_A)*(Driehoek_C-Driehoek_A)),Driehoek_B-SQRT((1-E5974)*(Driehoek_B-Driehoek_A)*(Driehoek_B-Driehoek_C)))</f>
        <v>4.3062432181424608</v>
      </c>
      <c r="E5974" s="2">
        <f t="shared" ca="1" si="645"/>
        <v>0.37053277922189598</v>
      </c>
      <c r="F5974" s="2"/>
      <c r="G5974" s="15">
        <f ca="1">_xlfn.NORM.INV(H5974,Normaal_Mu,Normaal_Sigma)</f>
        <v>5.9942010109291912</v>
      </c>
      <c r="H5974" s="2">
        <f t="shared" ca="1" si="646"/>
        <v>0.69044091089779835</v>
      </c>
      <c r="I5974" s="2"/>
      <c r="J5974" s="15">
        <f ca="1">-LN(K5974) /NegExp_Labda</f>
        <v>0.1097287975359057</v>
      </c>
      <c r="K5974" s="2">
        <f t="shared" ca="1" si="647"/>
        <v>0.97829329672268706</v>
      </c>
      <c r="L5974" s="2"/>
      <c r="M5974" s="17">
        <f t="shared" ca="1" si="642"/>
        <v>3</v>
      </c>
      <c r="N5974" s="2">
        <f t="shared" ca="1" si="643"/>
        <v>0.24356021783454063</v>
      </c>
      <c r="O5974" s="2"/>
      <c r="P5974" s="31">
        <f t="shared" ca="1" si="648"/>
        <v>4.248664909568328</v>
      </c>
    </row>
    <row r="5975" spans="1:16" x14ac:dyDescent="0.25">
      <c r="A5975" s="32">
        <f ca="1">Uniform_A+B5975*(Uniform_B-Uniform_A)</f>
        <v>9.8257040469775028</v>
      </c>
      <c r="B5975" s="2">
        <f t="shared" ca="1" si="644"/>
        <v>0.98257040469775025</v>
      </c>
      <c r="C5975" s="4"/>
      <c r="D5975" s="5">
        <f ca="1">IF(E5975&lt;(Driehoek_C-Driehoek_A)/(Driehoek_B-Driehoek_A),Driehoek_A+SQRT(E5975*(Driehoek_B-Driehoek_A)*(Driehoek_C-Driehoek_A)),Driehoek_B-SQRT((1-E5975)*(Driehoek_B-Driehoek_A)*(Driehoek_B-Driehoek_C)))</f>
        <v>6.2765540745731343</v>
      </c>
      <c r="E5975" s="2">
        <f t="shared" ca="1" si="645"/>
        <v>0.78808120832216588</v>
      </c>
      <c r="F5975" s="2"/>
      <c r="G5975" s="15">
        <f ca="1">_xlfn.NORM.INV(H5975,Normaal_Mu,Normaal_Sigma)</f>
        <v>3.9276903711678068</v>
      </c>
      <c r="H5975" s="2">
        <f t="shared" ca="1" si="646"/>
        <v>0.29592577964306754</v>
      </c>
      <c r="I5975" s="2"/>
      <c r="J5975" s="15">
        <f ca="1">-LN(K5975) /NegExp_Labda</f>
        <v>9.768501692248508</v>
      </c>
      <c r="K5975" s="2">
        <f t="shared" ca="1" si="647"/>
        <v>0.14174858221289877</v>
      </c>
      <c r="L5975" s="2"/>
      <c r="M5975" s="17">
        <f t="shared" ca="1" si="642"/>
        <v>3</v>
      </c>
      <c r="N5975" s="2">
        <f t="shared" ca="1" si="643"/>
        <v>0.13410732295126748</v>
      </c>
      <c r="O5975" s="2"/>
      <c r="P5975" s="31">
        <f t="shared" ca="1" si="648"/>
        <v>6.5596900369933904</v>
      </c>
    </row>
    <row r="5976" spans="1:16" x14ac:dyDescent="0.25">
      <c r="A5976" s="32">
        <f ca="1">Uniform_A+B5976*(Uniform_B-Uniform_A)</f>
        <v>8.4794114623235606E-2</v>
      </c>
      <c r="B5976" s="2">
        <f t="shared" ca="1" si="644"/>
        <v>8.4794114623235606E-3</v>
      </c>
      <c r="C5976" s="4"/>
      <c r="D5976" s="5">
        <f ca="1">IF(E5976&lt;(Driehoek_C-Driehoek_A)/(Driehoek_B-Driehoek_A),Driehoek_A+SQRT(E5976*(Driehoek_B-Driehoek_A)*(Driehoek_C-Driehoek_A)),Driehoek_B-SQRT((1-E5976)*(Driehoek_B-Driehoek_A)*(Driehoek_B-Driehoek_C)))</f>
        <v>4.0620775171417653</v>
      </c>
      <c r="E5976" s="2">
        <f t="shared" ca="1" si="645"/>
        <v>0.30334061580809046</v>
      </c>
      <c r="F5976" s="2"/>
      <c r="G5976" s="15">
        <f ca="1">_xlfn.NORM.INV(H5976,Normaal_Mu,Normaal_Sigma)</f>
        <v>7.1919565563048522</v>
      </c>
      <c r="H5976" s="2">
        <f t="shared" ca="1" si="646"/>
        <v>0.86345585972524197</v>
      </c>
      <c r="I5976" s="2"/>
      <c r="J5976" s="15">
        <f ca="1">-LN(K5976) /NegExp_Labda</f>
        <v>4.3738365400432837</v>
      </c>
      <c r="K5976" s="2">
        <f t="shared" ca="1" si="647"/>
        <v>0.41695903141847246</v>
      </c>
      <c r="L5976" s="2"/>
      <c r="M5976" s="17">
        <f t="shared" ca="1" si="642"/>
        <v>2</v>
      </c>
      <c r="N5976" s="2">
        <f t="shared" ca="1" si="643"/>
        <v>5.3014127306823977E-2</v>
      </c>
      <c r="O5976" s="2"/>
      <c r="P5976" s="31">
        <f t="shared" ca="1" si="648"/>
        <v>3.5425329456226278</v>
      </c>
    </row>
    <row r="5977" spans="1:16" x14ac:dyDescent="0.25">
      <c r="A5977" s="32">
        <f ca="1">Uniform_A+B5977*(Uniform_B-Uniform_A)</f>
        <v>8.5030060652174964</v>
      </c>
      <c r="B5977" s="2">
        <f t="shared" ca="1" si="644"/>
        <v>0.85030060652174966</v>
      </c>
      <c r="C5977" s="4"/>
      <c r="D5977" s="5">
        <f ca="1">IF(E5977&lt;(Driehoek_C-Driehoek_A)/(Driehoek_B-Driehoek_A),Driehoek_A+SQRT(E5977*(Driehoek_B-Driehoek_A)*(Driehoek_C-Driehoek_A)),Driehoek_B-SQRT((1-E5977)*(Driehoek_B-Driehoek_A)*(Driehoek_B-Driehoek_C)))</f>
        <v>5.1417902806245976</v>
      </c>
      <c r="E5977" s="2">
        <f t="shared" ca="1" si="645"/>
        <v>0.5746919360376338</v>
      </c>
      <c r="F5977" s="2"/>
      <c r="G5977" s="15">
        <f ca="1">_xlfn.NORM.INV(H5977,Normaal_Mu,Normaal_Sigma)</f>
        <v>6.7352737401004203</v>
      </c>
      <c r="H5977" s="2">
        <f t="shared" ca="1" si="646"/>
        <v>0.80720342217769336</v>
      </c>
      <c r="I5977" s="2"/>
      <c r="J5977" s="15">
        <f ca="1">-LN(K5977) /NegExp_Labda</f>
        <v>15.103389721965172</v>
      </c>
      <c r="K5977" s="2">
        <f t="shared" ca="1" si="647"/>
        <v>4.8768145061847124E-2</v>
      </c>
      <c r="L5977" s="2"/>
      <c r="M5977" s="17">
        <f t="shared" ca="1" si="642"/>
        <v>4</v>
      </c>
      <c r="N5977" s="2">
        <f t="shared" ca="1" si="643"/>
        <v>0.26928367230723027</v>
      </c>
      <c r="O5977" s="2"/>
      <c r="P5977" s="31">
        <f t="shared" ca="1" si="648"/>
        <v>7.8966919615815367</v>
      </c>
    </row>
    <row r="5978" spans="1:16" x14ac:dyDescent="0.25">
      <c r="A5978" s="32">
        <f ca="1">Uniform_A+B5978*(Uniform_B-Uniform_A)</f>
        <v>6.7944544438487764</v>
      </c>
      <c r="B5978" s="2">
        <f t="shared" ca="1" si="644"/>
        <v>0.67944544438487764</v>
      </c>
      <c r="C5978" s="4"/>
      <c r="D5978" s="5">
        <f ca="1">IF(E5978&lt;(Driehoek_C-Driehoek_A)/(Driehoek_B-Driehoek_A),Driehoek_A+SQRT(E5978*(Driehoek_B-Driehoek_A)*(Driehoek_C-Driehoek_A)),Driehoek_B-SQRT((1-E5978)*(Driehoek_B-Driehoek_A)*(Driehoek_B-Driehoek_C)))</f>
        <v>5.3014322484141312</v>
      </c>
      <c r="E5978" s="2">
        <f t="shared" ca="1" si="645"/>
        <v>0.60915990248368712</v>
      </c>
      <c r="F5978" s="2"/>
      <c r="G5978" s="15">
        <f ca="1">_xlfn.NORM.INV(H5978,Normaal_Mu,Normaal_Sigma)</f>
        <v>2.7486412427421856</v>
      </c>
      <c r="H5978" s="2">
        <f t="shared" ca="1" si="646"/>
        <v>0.13015062767720575</v>
      </c>
      <c r="I5978" s="2"/>
      <c r="J5978" s="15">
        <f ca="1">-LN(K5978) /NegExp_Labda</f>
        <v>0.11606836899321352</v>
      </c>
      <c r="K5978" s="2">
        <f t="shared" ca="1" si="647"/>
        <v>0.97705369069369785</v>
      </c>
      <c r="L5978" s="2"/>
      <c r="M5978" s="17">
        <f t="shared" ca="1" si="642"/>
        <v>3</v>
      </c>
      <c r="N5978" s="2">
        <f t="shared" ca="1" si="643"/>
        <v>0.18034976546826442</v>
      </c>
      <c r="O5978" s="2"/>
      <c r="P5978" s="31">
        <f t="shared" ca="1" si="648"/>
        <v>3.5921192607996617</v>
      </c>
    </row>
    <row r="5979" spans="1:16" x14ac:dyDescent="0.25">
      <c r="A5979" s="32">
        <f ca="1">Uniform_A+B5979*(Uniform_B-Uniform_A)</f>
        <v>2.1396520059226609</v>
      </c>
      <c r="B5979" s="2">
        <f t="shared" ca="1" si="644"/>
        <v>0.21396520059226609</v>
      </c>
      <c r="C5979" s="4"/>
      <c r="D5979" s="5">
        <f ca="1">IF(E5979&lt;(Driehoek_C-Driehoek_A)/(Driehoek_B-Driehoek_A),Driehoek_A+SQRT(E5979*(Driehoek_B-Driehoek_A)*(Driehoek_C-Driehoek_A)),Driehoek_B-SQRT((1-E5979)*(Driehoek_B-Driehoek_A)*(Driehoek_B-Driehoek_C)))</f>
        <v>3.50116033144963</v>
      </c>
      <c r="E5979" s="2">
        <f t="shared" ca="1" si="645"/>
        <v>0.16096302433699738</v>
      </c>
      <c r="F5979" s="2"/>
      <c r="G5979" s="15">
        <f ca="1">_xlfn.NORM.INV(H5979,Normaal_Mu,Normaal_Sigma)</f>
        <v>4.4963054096116855</v>
      </c>
      <c r="H5979" s="2">
        <f t="shared" ca="1" si="646"/>
        <v>0.40057954948199237</v>
      </c>
      <c r="I5979" s="2"/>
      <c r="J5979" s="15">
        <f ca="1">-LN(K5979) /NegExp_Labda</f>
        <v>7.8991291427561254</v>
      </c>
      <c r="K5979" s="2">
        <f t="shared" ca="1" si="647"/>
        <v>0.20601097631052945</v>
      </c>
      <c r="L5979" s="2"/>
      <c r="M5979" s="17">
        <f t="shared" ca="1" si="642"/>
        <v>2</v>
      </c>
      <c r="N5979" s="2">
        <f t="shared" ca="1" si="643"/>
        <v>6.2884120211147421E-2</v>
      </c>
      <c r="O5979" s="2"/>
      <c r="P5979" s="31">
        <f t="shared" ca="1" si="648"/>
        <v>4.0072493779480194</v>
      </c>
    </row>
    <row r="5980" spans="1:16" x14ac:dyDescent="0.25">
      <c r="A5980" s="32">
        <f ca="1">Uniform_A+B5980*(Uniform_B-Uniform_A)</f>
        <v>2.8792589509602351</v>
      </c>
      <c r="B5980" s="2">
        <f t="shared" ca="1" si="644"/>
        <v>0.28792589509602351</v>
      </c>
      <c r="C5980" s="4"/>
      <c r="D5980" s="5">
        <f ca="1">IF(E5980&lt;(Driehoek_C-Driehoek_A)/(Driehoek_B-Driehoek_A),Driehoek_A+SQRT(E5980*(Driehoek_B-Driehoek_A)*(Driehoek_C-Driehoek_A)),Driehoek_B-SQRT((1-E5980)*(Driehoek_B-Driehoek_A)*(Driehoek_B-Driehoek_C)))</f>
        <v>3.810364639227549</v>
      </c>
      <c r="E5980" s="2">
        <f t="shared" ca="1" si="645"/>
        <v>0.23410143764039237</v>
      </c>
      <c r="F5980" s="2"/>
      <c r="G5980" s="15">
        <f ca="1">_xlfn.NORM.INV(H5980,Normaal_Mu,Normaal_Sigma)</f>
        <v>7.1626930897955106</v>
      </c>
      <c r="H5980" s="2">
        <f t="shared" ca="1" si="646"/>
        <v>0.86022850485482871</v>
      </c>
      <c r="I5980" s="2"/>
      <c r="J5980" s="15">
        <f ca="1">-LN(K5980) /NegExp_Labda</f>
        <v>0.4805132180258424</v>
      </c>
      <c r="K5980" s="2">
        <f t="shared" ca="1" si="647"/>
        <v>0.90837077283242385</v>
      </c>
      <c r="L5980" s="2"/>
      <c r="M5980" s="17">
        <f t="shared" ca="1" si="642"/>
        <v>4</v>
      </c>
      <c r="N5980" s="2">
        <f t="shared" ca="1" si="643"/>
        <v>0.26639223474882956</v>
      </c>
      <c r="O5980" s="2"/>
      <c r="P5980" s="31">
        <f t="shared" ca="1" si="648"/>
        <v>3.6665659796018275</v>
      </c>
    </row>
    <row r="5981" spans="1:16" x14ac:dyDescent="0.25">
      <c r="A5981" s="32">
        <f ca="1">Uniform_A+B5981*(Uniform_B-Uniform_A)</f>
        <v>4.0071760291379102</v>
      </c>
      <c r="B5981" s="2">
        <f t="shared" ca="1" si="644"/>
        <v>0.40071760291379099</v>
      </c>
      <c r="C5981" s="4"/>
      <c r="D5981" s="5">
        <f ca="1">IF(E5981&lt;(Driehoek_C-Driehoek_A)/(Driehoek_B-Driehoek_A),Driehoek_A+SQRT(E5981*(Driehoek_B-Driehoek_A)*(Driehoek_C-Driehoek_A)),Driehoek_B-SQRT((1-E5981)*(Driehoek_B-Driehoek_A)*(Driehoek_B-Driehoek_C)))</f>
        <v>4.4167948428764623</v>
      </c>
      <c r="E5981" s="2">
        <f t="shared" ca="1" si="645"/>
        <v>0.39983515679189163</v>
      </c>
      <c r="F5981" s="2"/>
      <c r="G5981" s="15">
        <f ca="1">_xlfn.NORM.INV(H5981,Normaal_Mu,Normaal_Sigma)</f>
        <v>5.9950656543751775</v>
      </c>
      <c r="H5981" s="2">
        <f t="shared" ca="1" si="646"/>
        <v>0.69059332018299024</v>
      </c>
      <c r="I5981" s="2"/>
      <c r="J5981" s="15">
        <f ca="1">-LN(K5981) /NegExp_Labda</f>
        <v>6.3116737715542026</v>
      </c>
      <c r="K5981" s="2">
        <f t="shared" ca="1" si="647"/>
        <v>0.28299253654735779</v>
      </c>
      <c r="L5981" s="2"/>
      <c r="M5981" s="17">
        <f t="shared" ca="1" si="642"/>
        <v>4</v>
      </c>
      <c r="N5981" s="2">
        <f t="shared" ca="1" si="643"/>
        <v>0.42767617729615226</v>
      </c>
      <c r="O5981" s="2"/>
      <c r="P5981" s="31">
        <f t="shared" ca="1" si="648"/>
        <v>4.94614205958875</v>
      </c>
    </row>
    <row r="5982" spans="1:16" x14ac:dyDescent="0.25">
      <c r="A5982" s="32">
        <f ca="1">Uniform_A+B5982*(Uniform_B-Uniform_A)</f>
        <v>9.2928491912098501</v>
      </c>
      <c r="B5982" s="2">
        <f t="shared" ca="1" si="644"/>
        <v>0.9292849191209851</v>
      </c>
      <c r="C5982" s="4"/>
      <c r="D5982" s="5">
        <f ca="1">IF(E5982&lt;(Driehoek_C-Driehoek_A)/(Driehoek_B-Driehoek_A),Driehoek_A+SQRT(E5982*(Driehoek_B-Driehoek_A)*(Driehoek_C-Driehoek_A)),Driehoek_B-SQRT((1-E5982)*(Driehoek_B-Driehoek_A)*(Driehoek_B-Driehoek_C)))</f>
        <v>4.7312697230365499</v>
      </c>
      <c r="E5982" s="2">
        <f t="shared" ca="1" si="645"/>
        <v>0.47936976635815842</v>
      </c>
      <c r="F5982" s="2"/>
      <c r="G5982" s="15">
        <f ca="1">_xlfn.NORM.INV(H5982,Normaal_Mu,Normaal_Sigma)</f>
        <v>4.426413116091771</v>
      </c>
      <c r="H5982" s="2">
        <f t="shared" ca="1" si="646"/>
        <v>0.38713524233674168</v>
      </c>
      <c r="I5982" s="2"/>
      <c r="J5982" s="15">
        <f ca="1">-LN(K5982) /NegExp_Labda</f>
        <v>6.7663432037959188</v>
      </c>
      <c r="K5982" s="2">
        <f t="shared" ca="1" si="647"/>
        <v>0.25839428071896309</v>
      </c>
      <c r="L5982" s="2"/>
      <c r="M5982" s="17">
        <f t="shared" ca="1" si="642"/>
        <v>5</v>
      </c>
      <c r="N5982" s="2">
        <f t="shared" ca="1" si="643"/>
        <v>0.50007310306473973</v>
      </c>
      <c r="O5982" s="2"/>
      <c r="P5982" s="31">
        <f t="shared" ca="1" si="648"/>
        <v>6.043375046826819</v>
      </c>
    </row>
    <row r="5983" spans="1:16" x14ac:dyDescent="0.25">
      <c r="A5983" s="32">
        <f ca="1">Uniform_A+B5983*(Uniform_B-Uniform_A)</f>
        <v>1.0612411811838818</v>
      </c>
      <c r="B5983" s="2">
        <f t="shared" ca="1" si="644"/>
        <v>0.10612411811838818</v>
      </c>
      <c r="C5983" s="4"/>
      <c r="D5983" s="5">
        <f ca="1">IF(E5983&lt;(Driehoek_C-Driehoek_A)/(Driehoek_B-Driehoek_A),Driehoek_A+SQRT(E5983*(Driehoek_B-Driehoek_A)*(Driehoek_C-Driehoek_A)),Driehoek_B-SQRT((1-E5983)*(Driehoek_B-Driehoek_A)*(Driehoek_B-Driehoek_C)))</f>
        <v>4.1221504962166087</v>
      </c>
      <c r="E5983" s="2">
        <f t="shared" ca="1" si="645"/>
        <v>0.32018812052686052</v>
      </c>
      <c r="F5983" s="2"/>
      <c r="G5983" s="15">
        <f ca="1">_xlfn.NORM.INV(H5983,Normaal_Mu,Normaal_Sigma)</f>
        <v>4.1099862504654192</v>
      </c>
      <c r="H5983" s="2">
        <f t="shared" ca="1" si="646"/>
        <v>0.32815739297547597</v>
      </c>
      <c r="I5983" s="2"/>
      <c r="J5983" s="15">
        <f ca="1">-LN(K5983) /NegExp_Labda</f>
        <v>3.0931116246454726</v>
      </c>
      <c r="K5983" s="2">
        <f t="shared" ca="1" si="647"/>
        <v>0.53868606097660421</v>
      </c>
      <c r="L5983" s="2"/>
      <c r="M5983" s="17">
        <f t="shared" ca="1" si="642"/>
        <v>6</v>
      </c>
      <c r="N5983" s="2">
        <f t="shared" ca="1" si="643"/>
        <v>0.62400510209283533</v>
      </c>
      <c r="O5983" s="2"/>
      <c r="P5983" s="31">
        <f t="shared" ca="1" si="648"/>
        <v>3.6772979105022765</v>
      </c>
    </row>
    <row r="5984" spans="1:16" x14ac:dyDescent="0.25">
      <c r="A5984" s="32">
        <f ca="1">Uniform_A+B5984*(Uniform_B-Uniform_A)</f>
        <v>1.0136145792833173</v>
      </c>
      <c r="B5984" s="2">
        <f t="shared" ca="1" si="644"/>
        <v>0.10136145792833173</v>
      </c>
      <c r="C5984" s="4"/>
      <c r="D5984" s="5">
        <f ca="1">IF(E5984&lt;(Driehoek_C-Driehoek_A)/(Driehoek_B-Driehoek_A),Driehoek_A+SQRT(E5984*(Driehoek_B-Driehoek_A)*(Driehoek_C-Driehoek_A)),Driehoek_B-SQRT((1-E5984)*(Driehoek_B-Driehoek_A)*(Driehoek_B-Driehoek_C)))</f>
        <v>3.9112464810361036</v>
      </c>
      <c r="E5984" s="2">
        <f t="shared" ca="1" si="645"/>
        <v>0.26091879366234927</v>
      </c>
      <c r="F5984" s="2"/>
      <c r="G5984" s="15">
        <f ca="1">_xlfn.NORM.INV(H5984,Normaal_Mu,Normaal_Sigma)</f>
        <v>8.285531949285815</v>
      </c>
      <c r="H5984" s="2">
        <f t="shared" ca="1" si="646"/>
        <v>0.94978431869862212</v>
      </c>
      <c r="I5984" s="2"/>
      <c r="J5984" s="15">
        <f ca="1">-LN(K5984) /NegExp_Labda</f>
        <v>4.8740499356697544</v>
      </c>
      <c r="K5984" s="2">
        <f t="shared" ca="1" si="647"/>
        <v>0.37726403177298462</v>
      </c>
      <c r="L5984" s="2"/>
      <c r="M5984" s="17">
        <f t="shared" ca="1" si="642"/>
        <v>6</v>
      </c>
      <c r="N5984" s="2">
        <f t="shared" ca="1" si="643"/>
        <v>0.70870730579883834</v>
      </c>
      <c r="O5984" s="2"/>
      <c r="P5984" s="31">
        <f t="shared" ca="1" si="648"/>
        <v>4.8168885890549982</v>
      </c>
    </row>
    <row r="5985" spans="1:16" x14ac:dyDescent="0.25">
      <c r="A5985" s="32">
        <f ca="1">Uniform_A+B5985*(Uniform_B-Uniform_A)</f>
        <v>6.8547386195573035</v>
      </c>
      <c r="B5985" s="2">
        <f t="shared" ca="1" si="644"/>
        <v>0.68547386195573035</v>
      </c>
      <c r="C5985" s="4"/>
      <c r="D5985" s="5">
        <f ca="1">IF(E5985&lt;(Driehoek_C-Driehoek_A)/(Driehoek_B-Driehoek_A),Driehoek_A+SQRT(E5985*(Driehoek_B-Driehoek_A)*(Driehoek_C-Driehoek_A)),Driehoek_B-SQRT((1-E5985)*(Driehoek_B-Driehoek_A)*(Driehoek_B-Driehoek_C)))</f>
        <v>2.5448281740610774</v>
      </c>
      <c r="E5985" s="2">
        <f t="shared" ca="1" si="645"/>
        <v>2.1202695660766269E-2</v>
      </c>
      <c r="F5985" s="2"/>
      <c r="G5985" s="15">
        <f ca="1">_xlfn.NORM.INV(H5985,Normaal_Mu,Normaal_Sigma)</f>
        <v>1.6938610574771089</v>
      </c>
      <c r="H5985" s="2">
        <f t="shared" ca="1" si="646"/>
        <v>4.9158362828830682E-2</v>
      </c>
      <c r="I5985" s="2"/>
      <c r="J5985" s="15">
        <f ca="1">-LN(K5985) /NegExp_Labda</f>
        <v>2.1531136436388882</v>
      </c>
      <c r="K5985" s="2">
        <f t="shared" ca="1" si="647"/>
        <v>0.65010413012698243</v>
      </c>
      <c r="L5985" s="2"/>
      <c r="M5985" s="17">
        <f t="shared" ca="1" si="642"/>
        <v>4</v>
      </c>
      <c r="N5985" s="2">
        <f t="shared" ca="1" si="643"/>
        <v>0.3612816524882777</v>
      </c>
      <c r="O5985" s="2"/>
      <c r="P5985" s="31">
        <f t="shared" ca="1" si="648"/>
        <v>3.4493082989468755</v>
      </c>
    </row>
    <row r="5986" spans="1:16" x14ac:dyDescent="0.25">
      <c r="A5986" s="32">
        <f ca="1">Uniform_A+B5986*(Uniform_B-Uniform_A)</f>
        <v>3.0208303293871195</v>
      </c>
      <c r="B5986" s="2">
        <f t="shared" ca="1" si="644"/>
        <v>0.30208303293871197</v>
      </c>
      <c r="C5986" s="4"/>
      <c r="D5986" s="5">
        <f ca="1">IF(E5986&lt;(Driehoek_C-Driehoek_A)/(Driehoek_B-Driehoek_A),Driehoek_A+SQRT(E5986*(Driehoek_B-Driehoek_A)*(Driehoek_C-Driehoek_A)),Driehoek_B-SQRT((1-E5986)*(Driehoek_B-Driehoek_A)*(Driehoek_B-Driehoek_C)))</f>
        <v>4.1502430619782995</v>
      </c>
      <c r="E5986" s="2">
        <f t="shared" ca="1" si="645"/>
        <v>0.32799593263172522</v>
      </c>
      <c r="F5986" s="2"/>
      <c r="G5986" s="15">
        <f ca="1">_xlfn.NORM.INV(H5986,Normaal_Mu,Normaal_Sigma)</f>
        <v>7.3417481892828551</v>
      </c>
      <c r="H5986" s="2">
        <f t="shared" ca="1" si="646"/>
        <v>0.8791753053314818</v>
      </c>
      <c r="I5986" s="2"/>
      <c r="J5986" s="15">
        <f ca="1">-LN(K5986) /NegExp_Labda</f>
        <v>3.1271137231410941</v>
      </c>
      <c r="K5986" s="2">
        <f t="shared" ca="1" si="647"/>
        <v>0.5350351974477453</v>
      </c>
      <c r="L5986" s="2"/>
      <c r="M5986" s="17">
        <f t="shared" ca="1" si="642"/>
        <v>2</v>
      </c>
      <c r="N5986" s="2">
        <f t="shared" ca="1" si="643"/>
        <v>9.9211902105959648E-2</v>
      </c>
      <c r="O5986" s="2"/>
      <c r="P5986" s="31">
        <f t="shared" ca="1" si="648"/>
        <v>3.9279870607578737</v>
      </c>
    </row>
    <row r="5987" spans="1:16" x14ac:dyDescent="0.25">
      <c r="A5987" s="32">
        <f ca="1">Uniform_A+B5987*(Uniform_B-Uniform_A)</f>
        <v>2.0170020656053014</v>
      </c>
      <c r="B5987" s="2">
        <f t="shared" ca="1" si="644"/>
        <v>0.20170020656053012</v>
      </c>
      <c r="C5987" s="4"/>
      <c r="D5987" s="5">
        <f ca="1">IF(E5987&lt;(Driehoek_C-Driehoek_A)/(Driehoek_B-Driehoek_A),Driehoek_A+SQRT(E5987*(Driehoek_B-Driehoek_A)*(Driehoek_C-Driehoek_A)),Driehoek_B-SQRT((1-E5987)*(Driehoek_B-Driehoek_A)*(Driehoek_B-Driehoek_C)))</f>
        <v>7.2221560038180428</v>
      </c>
      <c r="E5987" s="2">
        <f t="shared" ca="1" si="645"/>
        <v>0.90969344929256479</v>
      </c>
      <c r="F5987" s="2"/>
      <c r="G5987" s="15">
        <f ca="1">_xlfn.NORM.INV(H5987,Normaal_Mu,Normaal_Sigma)</f>
        <v>7.9060726942364949</v>
      </c>
      <c r="H5987" s="2">
        <f t="shared" ca="1" si="646"/>
        <v>0.92689316874345806</v>
      </c>
      <c r="I5987" s="2"/>
      <c r="J5987" s="15">
        <f ca="1">-LN(K5987) /NegExp_Labda</f>
        <v>8.3455195366199675</v>
      </c>
      <c r="K5987" s="2">
        <f t="shared" ca="1" si="647"/>
        <v>0.18841582805763635</v>
      </c>
      <c r="L5987" s="2"/>
      <c r="M5987" s="17">
        <f t="shared" ca="1" si="642"/>
        <v>8</v>
      </c>
      <c r="N5987" s="2">
        <f t="shared" ca="1" si="643"/>
        <v>0.9122411780681654</v>
      </c>
      <c r="O5987" s="2"/>
      <c r="P5987" s="31">
        <f t="shared" ca="1" si="648"/>
        <v>6.6981500600559611</v>
      </c>
    </row>
    <row r="5988" spans="1:16" x14ac:dyDescent="0.25">
      <c r="A5988" s="32">
        <f ca="1">Uniform_A+B5988*(Uniform_B-Uniform_A)</f>
        <v>4.6005140921510348</v>
      </c>
      <c r="B5988" s="2">
        <f t="shared" ca="1" si="644"/>
        <v>0.46005140921510346</v>
      </c>
      <c r="C5988" s="4"/>
      <c r="D5988" s="5">
        <f ca="1">IF(E5988&lt;(Driehoek_C-Driehoek_A)/(Driehoek_B-Driehoek_A),Driehoek_A+SQRT(E5988*(Driehoek_B-Driehoek_A)*(Driehoek_C-Driehoek_A)),Driehoek_B-SQRT((1-E5988)*(Driehoek_B-Driehoek_A)*(Driehoek_B-Driehoek_C)))</f>
        <v>4.3273438717819728</v>
      </c>
      <c r="E5988" s="2">
        <f t="shared" ca="1" si="645"/>
        <v>0.37617956306932887</v>
      </c>
      <c r="F5988" s="2"/>
      <c r="G5988" s="15">
        <f ca="1">_xlfn.NORM.INV(H5988,Normaal_Mu,Normaal_Sigma)</f>
        <v>7.0571354999751446</v>
      </c>
      <c r="H5988" s="2">
        <f t="shared" ca="1" si="646"/>
        <v>0.84815858045243631</v>
      </c>
      <c r="I5988" s="2"/>
      <c r="J5988" s="15">
        <f ca="1">-LN(K5988) /NegExp_Labda</f>
        <v>4.0541124623561267</v>
      </c>
      <c r="K5988" s="2">
        <f t="shared" ca="1" si="647"/>
        <v>0.44449232424333973</v>
      </c>
      <c r="L5988" s="2"/>
      <c r="M5988" s="17">
        <f t="shared" ca="1" si="642"/>
        <v>7</v>
      </c>
      <c r="N5988" s="2">
        <f t="shared" ca="1" si="643"/>
        <v>0.79274823749881485</v>
      </c>
      <c r="O5988" s="2"/>
      <c r="P5988" s="31">
        <f t="shared" ca="1" si="648"/>
        <v>5.407821185252855</v>
      </c>
    </row>
    <row r="5989" spans="1:16" x14ac:dyDescent="0.25">
      <c r="A5989" s="32">
        <f ca="1">Uniform_A+B5989*(Uniform_B-Uniform_A)</f>
        <v>7.4570479145264779</v>
      </c>
      <c r="B5989" s="2">
        <f t="shared" ca="1" si="644"/>
        <v>0.74570479145264779</v>
      </c>
      <c r="C5989" s="4"/>
      <c r="D5989" s="5">
        <f ca="1">IF(E5989&lt;(Driehoek_C-Driehoek_A)/(Driehoek_B-Driehoek_A),Driehoek_A+SQRT(E5989*(Driehoek_B-Driehoek_A)*(Driehoek_C-Driehoek_A)),Driehoek_B-SQRT((1-E5989)*(Driehoek_B-Driehoek_A)*(Driehoek_B-Driehoek_C)))</f>
        <v>2.5151404963833217</v>
      </c>
      <c r="E5989" s="2">
        <f t="shared" ca="1" si="645"/>
        <v>1.8954980786718201E-2</v>
      </c>
      <c r="F5989" s="2"/>
      <c r="G5989" s="15">
        <f ca="1">_xlfn.NORM.INV(H5989,Normaal_Mu,Normaal_Sigma)</f>
        <v>6.1765358690953915</v>
      </c>
      <c r="H5989" s="2">
        <f t="shared" ca="1" si="646"/>
        <v>0.72182376756529898</v>
      </c>
      <c r="I5989" s="2"/>
      <c r="J5989" s="15">
        <f ca="1">-LN(K5989) /NegExp_Labda</f>
        <v>2.5170237981301224</v>
      </c>
      <c r="K5989" s="2">
        <f t="shared" ca="1" si="647"/>
        <v>0.60446908019340639</v>
      </c>
      <c r="L5989" s="2"/>
      <c r="M5989" s="17">
        <f t="shared" ca="1" si="642"/>
        <v>7</v>
      </c>
      <c r="N5989" s="2">
        <f t="shared" ca="1" si="643"/>
        <v>0.84091628274244168</v>
      </c>
      <c r="O5989" s="2"/>
      <c r="P5989" s="31">
        <f t="shared" ca="1" si="648"/>
        <v>5.1331496156270626</v>
      </c>
    </row>
    <row r="5990" spans="1:16" x14ac:dyDescent="0.25">
      <c r="A5990" s="32">
        <f ca="1">Uniform_A+B5990*(Uniform_B-Uniform_A)</f>
        <v>3.2503577058041886</v>
      </c>
      <c r="B5990" s="2">
        <f t="shared" ca="1" si="644"/>
        <v>0.32503577058041888</v>
      </c>
      <c r="C5990" s="4"/>
      <c r="D5990" s="5">
        <f ca="1">IF(E5990&lt;(Driehoek_C-Driehoek_A)/(Driehoek_B-Driehoek_A),Driehoek_A+SQRT(E5990*(Driehoek_B-Driehoek_A)*(Driehoek_C-Driehoek_A)),Driehoek_B-SQRT((1-E5990)*(Driehoek_B-Driehoek_A)*(Driehoek_B-Driehoek_C)))</f>
        <v>5.429267672616195</v>
      </c>
      <c r="E5990" s="2">
        <f t="shared" ca="1" si="645"/>
        <v>0.63571058989074958</v>
      </c>
      <c r="F5990" s="2"/>
      <c r="G5990" s="15">
        <f ca="1">_xlfn.NORM.INV(H5990,Normaal_Mu,Normaal_Sigma)</f>
        <v>5.0692814343523329</v>
      </c>
      <c r="H5990" s="2">
        <f t="shared" ca="1" si="646"/>
        <v>0.5138168833207879</v>
      </c>
      <c r="I5990" s="2"/>
      <c r="J5990" s="15">
        <f ca="1">-LN(K5990) /NegExp_Labda</f>
        <v>14.656593827996</v>
      </c>
      <c r="K5990" s="2">
        <f t="shared" ca="1" si="647"/>
        <v>5.3326666380322241E-2</v>
      </c>
      <c r="L5990" s="2"/>
      <c r="M5990" s="17">
        <f t="shared" ca="1" si="642"/>
        <v>8</v>
      </c>
      <c r="N5990" s="2">
        <f t="shared" ca="1" si="643"/>
        <v>0.87784327246589433</v>
      </c>
      <c r="O5990" s="2"/>
      <c r="P5990" s="31">
        <f t="shared" ca="1" si="648"/>
        <v>7.2811001281537431</v>
      </c>
    </row>
    <row r="5991" spans="1:16" x14ac:dyDescent="0.25">
      <c r="A5991" s="32">
        <f ca="1">Uniform_A+B5991*(Uniform_B-Uniform_A)</f>
        <v>9.7766461780245564</v>
      </c>
      <c r="B5991" s="2">
        <f t="shared" ca="1" si="644"/>
        <v>0.97766461780245562</v>
      </c>
      <c r="C5991" s="4"/>
      <c r="D5991" s="5">
        <f ca="1">IF(E5991&lt;(Driehoek_C-Driehoek_A)/(Driehoek_B-Driehoek_A),Driehoek_A+SQRT(E5991*(Driehoek_B-Driehoek_A)*(Driehoek_C-Driehoek_A)),Driehoek_B-SQRT((1-E5991)*(Driehoek_B-Driehoek_A)*(Driehoek_B-Driehoek_C)))</f>
        <v>5.8910384933533422</v>
      </c>
      <c r="E5991" s="2">
        <f t="shared" ca="1" si="645"/>
        <v>0.72383881000540973</v>
      </c>
      <c r="F5991" s="2"/>
      <c r="G5991" s="15">
        <f ca="1">_xlfn.NORM.INV(H5991,Normaal_Mu,Normaal_Sigma)</f>
        <v>5.8416713339823154</v>
      </c>
      <c r="H5991" s="2">
        <f t="shared" ca="1" si="646"/>
        <v>0.6630624575148818</v>
      </c>
      <c r="I5991" s="2"/>
      <c r="J5991" s="15">
        <f ca="1">-LN(K5991) /NegExp_Labda</f>
        <v>2.5669958651883511</v>
      </c>
      <c r="K5991" s="2">
        <f t="shared" ca="1" si="647"/>
        <v>0.59845785568034271</v>
      </c>
      <c r="L5991" s="2"/>
      <c r="M5991" s="17">
        <f t="shared" ca="1" si="642"/>
        <v>6</v>
      </c>
      <c r="N5991" s="2">
        <f t="shared" ca="1" si="643"/>
        <v>0.66694261157159074</v>
      </c>
      <c r="O5991" s="2"/>
      <c r="P5991" s="31">
        <f t="shared" ca="1" si="648"/>
        <v>6.0152703741097131</v>
      </c>
    </row>
    <row r="5992" spans="1:16" x14ac:dyDescent="0.25">
      <c r="A5992" s="32">
        <f ca="1">Uniform_A+B5992*(Uniform_B-Uniform_A)</f>
        <v>8.9161709878209479</v>
      </c>
      <c r="B5992" s="2">
        <f t="shared" ca="1" si="644"/>
        <v>0.89161709878209472</v>
      </c>
      <c r="C5992" s="4"/>
      <c r="D5992" s="5">
        <f ca="1">IF(E5992&lt;(Driehoek_C-Driehoek_A)/(Driehoek_B-Driehoek_A),Driehoek_A+SQRT(E5992*(Driehoek_B-Driehoek_A)*(Driehoek_C-Driehoek_A)),Driehoek_B-SQRT((1-E5992)*(Driehoek_B-Driehoek_A)*(Driehoek_B-Driehoek_C)))</f>
        <v>3.9070333275075244</v>
      </c>
      <c r="E5992" s="2">
        <f t="shared" ca="1" si="645"/>
        <v>0.25976972230174444</v>
      </c>
      <c r="F5992" s="2"/>
      <c r="G5992" s="15">
        <f ca="1">_xlfn.NORM.INV(H5992,Normaal_Mu,Normaal_Sigma)</f>
        <v>4.2820932268101162</v>
      </c>
      <c r="H5992" s="2">
        <f t="shared" ca="1" si="646"/>
        <v>0.35981498029635639</v>
      </c>
      <c r="I5992" s="2"/>
      <c r="J5992" s="15">
        <f ca="1">-LN(K5992) /NegExp_Labda</f>
        <v>2.6387670557119596</v>
      </c>
      <c r="K5992" s="2">
        <f t="shared" ca="1" si="647"/>
        <v>0.58992880954991689</v>
      </c>
      <c r="L5992" s="2"/>
      <c r="M5992" s="17">
        <f t="shared" ca="1" si="642"/>
        <v>5</v>
      </c>
      <c r="N5992" s="2">
        <f t="shared" ca="1" si="643"/>
        <v>0.44075529618985909</v>
      </c>
      <c r="O5992" s="2"/>
      <c r="P5992" s="31">
        <f t="shared" ca="1" si="648"/>
        <v>4.9488129195701092</v>
      </c>
    </row>
    <row r="5993" spans="1:16" x14ac:dyDescent="0.25">
      <c r="A5993" s="32">
        <f ca="1">Uniform_A+B5993*(Uniform_B-Uniform_A)</f>
        <v>2.7652343995857089</v>
      </c>
      <c r="B5993" s="2">
        <f t="shared" ca="1" si="644"/>
        <v>0.27652343995857087</v>
      </c>
      <c r="C5993" s="4"/>
      <c r="D5993" s="5">
        <f ca="1">IF(E5993&lt;(Driehoek_C-Driehoek_A)/(Driehoek_B-Driehoek_A),Driehoek_A+SQRT(E5993*(Driehoek_B-Driehoek_A)*(Driehoek_C-Driehoek_A)),Driehoek_B-SQRT((1-E5993)*(Driehoek_B-Driehoek_A)*(Driehoek_B-Driehoek_C)))</f>
        <v>6.184096693996894</v>
      </c>
      <c r="E5993" s="2">
        <f t="shared" ca="1" si="645"/>
        <v>0.77344824489259378</v>
      </c>
      <c r="F5993" s="2"/>
      <c r="G5993" s="15">
        <f ca="1">_xlfn.NORM.INV(H5993,Normaal_Mu,Normaal_Sigma)</f>
        <v>5.3374466415173885</v>
      </c>
      <c r="H5993" s="2">
        <f t="shared" ca="1" si="646"/>
        <v>0.56699286277674421</v>
      </c>
      <c r="I5993" s="2"/>
      <c r="J5993" s="15">
        <f ca="1">-LN(K5993) /NegExp_Labda</f>
        <v>13.786485548829553</v>
      </c>
      <c r="K5993" s="2">
        <f t="shared" ca="1" si="647"/>
        <v>6.3463070463340876E-2</v>
      </c>
      <c r="L5993" s="2"/>
      <c r="M5993" s="17">
        <f t="shared" ca="1" si="642"/>
        <v>2</v>
      </c>
      <c r="N5993" s="2">
        <f t="shared" ca="1" si="643"/>
        <v>7.9975559549736674E-2</v>
      </c>
      <c r="O5993" s="2"/>
      <c r="P5993" s="31">
        <f t="shared" ca="1" si="648"/>
        <v>6.0146526567859091</v>
      </c>
    </row>
    <row r="5994" spans="1:16" x14ac:dyDescent="0.25">
      <c r="A5994" s="32">
        <f ca="1">Uniform_A+B5994*(Uniform_B-Uniform_A)</f>
        <v>4.309550922528727</v>
      </c>
      <c r="B5994" s="2">
        <f t="shared" ca="1" si="644"/>
        <v>0.43095509225287265</v>
      </c>
      <c r="C5994" s="4"/>
      <c r="D5994" s="5">
        <f ca="1">IF(E5994&lt;(Driehoek_C-Driehoek_A)/(Driehoek_B-Driehoek_A),Driehoek_A+SQRT(E5994*(Driehoek_B-Driehoek_A)*(Driehoek_C-Driehoek_A)),Driehoek_B-SQRT((1-E5994)*(Driehoek_B-Driehoek_A)*(Driehoek_B-Driehoek_C)))</f>
        <v>3.0872600117491178</v>
      </c>
      <c r="E5994" s="2">
        <f t="shared" ca="1" si="645"/>
        <v>8.4438166653478031E-2</v>
      </c>
      <c r="F5994" s="2"/>
      <c r="G5994" s="15">
        <f ca="1">_xlfn.NORM.INV(H5994,Normaal_Mu,Normaal_Sigma)</f>
        <v>5.7711223271057683</v>
      </c>
      <c r="H5994" s="2">
        <f t="shared" ca="1" si="646"/>
        <v>0.65008914984793698</v>
      </c>
      <c r="I5994" s="2"/>
      <c r="J5994" s="15">
        <f ca="1">-LN(K5994) /NegExp_Labda</f>
        <v>6.2235246213742661</v>
      </c>
      <c r="K5994" s="2">
        <f t="shared" ca="1" si="647"/>
        <v>0.28802588503973126</v>
      </c>
      <c r="L5994" s="2"/>
      <c r="M5994" s="17">
        <f t="shared" ca="1" si="642"/>
        <v>5</v>
      </c>
      <c r="N5994" s="2">
        <f t="shared" ca="1" si="643"/>
        <v>0.60468599917528976</v>
      </c>
      <c r="O5994" s="2"/>
      <c r="P5994" s="31">
        <f t="shared" ca="1" si="648"/>
        <v>4.8782915765515762</v>
      </c>
    </row>
    <row r="5995" spans="1:16" x14ac:dyDescent="0.25">
      <c r="A5995" s="32">
        <f ca="1">Uniform_A+B5995*(Uniform_B-Uniform_A)</f>
        <v>7.9079281755343969</v>
      </c>
      <c r="B5995" s="2">
        <f t="shared" ca="1" si="644"/>
        <v>0.79079281755343966</v>
      </c>
      <c r="C5995" s="4"/>
      <c r="D5995" s="5">
        <f ca="1">IF(E5995&lt;(Driehoek_C-Driehoek_A)/(Driehoek_B-Driehoek_A),Driehoek_A+SQRT(E5995*(Driehoek_B-Driehoek_A)*(Driehoek_C-Driehoek_A)),Driehoek_B-SQRT((1-E5995)*(Driehoek_B-Driehoek_A)*(Driehoek_B-Driehoek_C)))</f>
        <v>4.9757522949179798</v>
      </c>
      <c r="E5995" s="2">
        <f t="shared" ca="1" si="645"/>
        <v>0.53729801166120261</v>
      </c>
      <c r="F5995" s="2"/>
      <c r="G5995" s="15">
        <f ca="1">_xlfn.NORM.INV(H5995,Normaal_Mu,Normaal_Sigma)</f>
        <v>0.16504517426695742</v>
      </c>
      <c r="H5995" s="2">
        <f t="shared" ca="1" si="646"/>
        <v>7.8142519594884829E-3</v>
      </c>
      <c r="I5995" s="2"/>
      <c r="J5995" s="15">
        <f ca="1">-LN(K5995) /NegExp_Labda</f>
        <v>3.112702927358225</v>
      </c>
      <c r="K5995" s="2">
        <f t="shared" ca="1" si="647"/>
        <v>0.53657947840389975</v>
      </c>
      <c r="L5995" s="2"/>
      <c r="M5995" s="17">
        <f t="shared" ca="1" si="642"/>
        <v>7</v>
      </c>
      <c r="N5995" s="2">
        <f t="shared" ca="1" si="643"/>
        <v>0.80704575397332667</v>
      </c>
      <c r="O5995" s="2"/>
      <c r="P5995" s="31">
        <f t="shared" ca="1" si="648"/>
        <v>4.6322857144155112</v>
      </c>
    </row>
    <row r="5996" spans="1:16" x14ac:dyDescent="0.25">
      <c r="A5996" s="32">
        <f ca="1">Uniform_A+B5996*(Uniform_B-Uniform_A)</f>
        <v>9.6485781708971547</v>
      </c>
      <c r="B5996" s="2">
        <f t="shared" ca="1" si="644"/>
        <v>0.96485781708971541</v>
      </c>
      <c r="C5996" s="4"/>
      <c r="D5996" s="5">
        <f ca="1">IF(E5996&lt;(Driehoek_C-Driehoek_A)/(Driehoek_B-Driehoek_A),Driehoek_A+SQRT(E5996*(Driehoek_B-Driehoek_A)*(Driehoek_C-Driehoek_A)),Driehoek_B-SQRT((1-E5996)*(Driehoek_B-Driehoek_A)*(Driehoek_B-Driehoek_C)))</f>
        <v>7.6891923084599147</v>
      </c>
      <c r="E5996" s="2">
        <f t="shared" ca="1" si="645"/>
        <v>0.95090809130855292</v>
      </c>
      <c r="F5996" s="2"/>
      <c r="G5996" s="15">
        <f ca="1">_xlfn.NORM.INV(H5996,Normaal_Mu,Normaal_Sigma)</f>
        <v>4.2244781482337421</v>
      </c>
      <c r="H5996" s="2">
        <f t="shared" ca="1" si="646"/>
        <v>0.34909648201925969</v>
      </c>
      <c r="I5996" s="2"/>
      <c r="J5996" s="15">
        <f ca="1">-LN(K5996) /NegExp_Labda</f>
        <v>1.0999201061264283</v>
      </c>
      <c r="K5996" s="2">
        <f t="shared" ca="1" si="647"/>
        <v>0.80253162133200573</v>
      </c>
      <c r="L5996" s="2"/>
      <c r="M5996" s="17">
        <f t="shared" ca="1" si="642"/>
        <v>2</v>
      </c>
      <c r="N5996" s="2">
        <f t="shared" ca="1" si="643"/>
        <v>0.1019078160182435</v>
      </c>
      <c r="O5996" s="2"/>
      <c r="P5996" s="31">
        <f t="shared" ca="1" si="648"/>
        <v>4.932433746743448</v>
      </c>
    </row>
    <row r="5997" spans="1:16" x14ac:dyDescent="0.25">
      <c r="A5997" s="32">
        <f ca="1">Uniform_A+B5997*(Uniform_B-Uniform_A)</f>
        <v>4.5334552092865508</v>
      </c>
      <c r="B5997" s="2">
        <f t="shared" ca="1" si="644"/>
        <v>0.4533455209286551</v>
      </c>
      <c r="C5997" s="4"/>
      <c r="D5997" s="5">
        <f ca="1">IF(E5997&lt;(Driehoek_C-Driehoek_A)/(Driehoek_B-Driehoek_A),Driehoek_A+SQRT(E5997*(Driehoek_B-Driehoek_A)*(Driehoek_C-Driehoek_A)),Driehoek_B-SQRT((1-E5997)*(Driehoek_B-Driehoek_A)*(Driehoek_B-Driehoek_C)))</f>
        <v>5.2252185324683351</v>
      </c>
      <c r="E5997" s="2">
        <f t="shared" ca="1" si="645"/>
        <v>0.59288642492512833</v>
      </c>
      <c r="F5997" s="2"/>
      <c r="G5997" s="15">
        <f ca="1">_xlfn.NORM.INV(H5997,Normaal_Mu,Normaal_Sigma)</f>
        <v>5.9439629988591678</v>
      </c>
      <c r="H5997" s="2">
        <f t="shared" ca="1" si="646"/>
        <v>0.68153000302683053</v>
      </c>
      <c r="I5997" s="2"/>
      <c r="J5997" s="15">
        <f ca="1">-LN(K5997) /NegExp_Labda</f>
        <v>4.9752794432523322</v>
      </c>
      <c r="K5997" s="2">
        <f t="shared" ca="1" si="647"/>
        <v>0.36970278177711002</v>
      </c>
      <c r="L5997" s="2"/>
      <c r="M5997" s="17">
        <f t="shared" ref="M5997:M6060" ca="1" si="649">VLOOKUP(N5997,$S$5:$T$105,2,TRUE)</f>
        <v>2</v>
      </c>
      <c r="N5997" s="2">
        <f t="shared" ca="1" si="643"/>
        <v>9.9753697264984398E-2</v>
      </c>
      <c r="O5997" s="2"/>
      <c r="P5997" s="31">
        <f t="shared" ca="1" si="648"/>
        <v>4.5355832367732773</v>
      </c>
    </row>
    <row r="5998" spans="1:16" x14ac:dyDescent="0.25">
      <c r="A5998" s="32">
        <f ca="1">Uniform_A+B5998*(Uniform_B-Uniform_A)</f>
        <v>6.9848760482333061</v>
      </c>
      <c r="B5998" s="2">
        <f t="shared" ca="1" si="644"/>
        <v>0.69848760482333061</v>
      </c>
      <c r="C5998" s="4"/>
      <c r="D5998" s="5">
        <f ca="1">IF(E5998&lt;(Driehoek_C-Driehoek_A)/(Driehoek_B-Driehoek_A),Driehoek_A+SQRT(E5998*(Driehoek_B-Driehoek_A)*(Driehoek_C-Driehoek_A)),Driehoek_B-SQRT((1-E5998)*(Driehoek_B-Driehoek_A)*(Driehoek_B-Driehoek_C)))</f>
        <v>5.187862560141169</v>
      </c>
      <c r="E5998" s="2">
        <f t="shared" ca="1" si="645"/>
        <v>0.5847888039893302</v>
      </c>
      <c r="F5998" s="2"/>
      <c r="G5998" s="15">
        <f ca="1">_xlfn.NORM.INV(H5998,Normaal_Mu,Normaal_Sigma)</f>
        <v>7.7011253281684731</v>
      </c>
      <c r="H5998" s="2">
        <f t="shared" ca="1" si="646"/>
        <v>0.9115822162307905</v>
      </c>
      <c r="I5998" s="2"/>
      <c r="J5998" s="15">
        <f ca="1">-LN(K5998) /NegExp_Labda</f>
        <v>5.2759380555017259</v>
      </c>
      <c r="K5998" s="2">
        <f t="shared" ca="1" si="647"/>
        <v>0.34812710866922103</v>
      </c>
      <c r="L5998" s="2"/>
      <c r="M5998" s="17">
        <f t="shared" ca="1" si="649"/>
        <v>4</v>
      </c>
      <c r="N5998" s="2">
        <f t="shared" ca="1" si="643"/>
        <v>0.33328069738678201</v>
      </c>
      <c r="O5998" s="2"/>
      <c r="P5998" s="31">
        <f t="shared" ca="1" si="648"/>
        <v>5.8299603984089341</v>
      </c>
    </row>
    <row r="5999" spans="1:16" x14ac:dyDescent="0.25">
      <c r="A5999" s="32">
        <f ca="1">Uniform_A+B5999*(Uniform_B-Uniform_A)</f>
        <v>1.1964060585805136</v>
      </c>
      <c r="B5999" s="2">
        <f t="shared" ca="1" si="644"/>
        <v>0.11964060585805136</v>
      </c>
      <c r="C5999" s="4"/>
      <c r="D5999" s="5">
        <f ca="1">IF(E5999&lt;(Driehoek_C-Driehoek_A)/(Driehoek_B-Driehoek_A),Driehoek_A+SQRT(E5999*(Driehoek_B-Driehoek_A)*(Driehoek_C-Driehoek_A)),Driehoek_B-SQRT((1-E5999)*(Driehoek_B-Driehoek_A)*(Driehoek_B-Driehoek_C)))</f>
        <v>2.6468019878872218</v>
      </c>
      <c r="E5999" s="2">
        <f t="shared" ca="1" si="645"/>
        <v>2.9882343681061574E-2</v>
      </c>
      <c r="F5999" s="2"/>
      <c r="G5999" s="15">
        <f ca="1">_xlfn.NORM.INV(H5999,Normaal_Mu,Normaal_Sigma)</f>
        <v>3.1103869219175468</v>
      </c>
      <c r="H5999" s="2">
        <f t="shared" ca="1" si="646"/>
        <v>0.17237882643865843</v>
      </c>
      <c r="I5999" s="2"/>
      <c r="J5999" s="15">
        <f ca="1">-LN(K5999) /NegExp_Labda</f>
        <v>0.15272223594003909</v>
      </c>
      <c r="K5999" s="2">
        <f t="shared" ca="1" si="647"/>
        <v>0.96991732101161598</v>
      </c>
      <c r="L5999" s="2"/>
      <c r="M5999" s="17">
        <f t="shared" ca="1" si="649"/>
        <v>8</v>
      </c>
      <c r="N5999" s="2">
        <f t="shared" ca="1" si="643"/>
        <v>0.91636737414831571</v>
      </c>
      <c r="O5999" s="2"/>
      <c r="P5999" s="31">
        <f t="shared" ca="1" si="648"/>
        <v>3.0212634408650643</v>
      </c>
    </row>
    <row r="6000" spans="1:16" x14ac:dyDescent="0.25">
      <c r="A6000" s="32">
        <f ca="1">Uniform_A+B6000*(Uniform_B-Uniform_A)</f>
        <v>9.0990751249060686</v>
      </c>
      <c r="B6000" s="2">
        <f t="shared" ca="1" si="644"/>
        <v>0.90990751249060686</v>
      </c>
      <c r="C6000" s="4"/>
      <c r="D6000" s="5">
        <f ca="1">IF(E6000&lt;(Driehoek_C-Driehoek_A)/(Driehoek_B-Driehoek_A),Driehoek_A+SQRT(E6000*(Driehoek_B-Driehoek_A)*(Driehoek_C-Driehoek_A)),Driehoek_B-SQRT((1-E6000)*(Driehoek_B-Driehoek_A)*(Driehoek_B-Driehoek_C)))</f>
        <v>6.4915115664871523</v>
      </c>
      <c r="E6000" s="2">
        <f t="shared" ca="1" si="645"/>
        <v>0.82021387939806456</v>
      </c>
      <c r="F6000" s="2"/>
      <c r="G6000" s="15">
        <f ca="1">_xlfn.NORM.INV(H6000,Normaal_Mu,Normaal_Sigma)</f>
        <v>6.8262247881868827</v>
      </c>
      <c r="H6000" s="2">
        <f t="shared" ca="1" si="646"/>
        <v>0.81940828376015629</v>
      </c>
      <c r="I6000" s="2"/>
      <c r="J6000" s="15">
        <f ca="1">-LN(K6000) /NegExp_Labda</f>
        <v>7.6973661900787631</v>
      </c>
      <c r="K6000" s="2">
        <f t="shared" ca="1" si="647"/>
        <v>0.21449405898961371</v>
      </c>
      <c r="L6000" s="2"/>
      <c r="M6000" s="17">
        <f t="shared" ca="1" si="649"/>
        <v>7</v>
      </c>
      <c r="N6000" s="2">
        <f t="shared" ca="1" si="643"/>
        <v>0.82343099543728271</v>
      </c>
      <c r="O6000" s="2"/>
      <c r="P6000" s="31">
        <f t="shared" ca="1" si="648"/>
        <v>7.4228355339317744</v>
      </c>
    </row>
    <row r="6001" spans="1:16" x14ac:dyDescent="0.25">
      <c r="A6001" s="32">
        <f ca="1">Uniform_A+B6001*(Uniform_B-Uniform_A)</f>
        <v>0.50400007160562255</v>
      </c>
      <c r="B6001" s="2">
        <f t="shared" ca="1" si="644"/>
        <v>5.0400007160562255E-2</v>
      </c>
      <c r="C6001" s="4"/>
      <c r="D6001" s="5">
        <f ca="1">IF(E6001&lt;(Driehoek_C-Driehoek_A)/(Driehoek_B-Driehoek_A),Driehoek_A+SQRT(E6001*(Driehoek_B-Driehoek_A)*(Driehoek_C-Driehoek_A)),Driehoek_B-SQRT((1-E6001)*(Driehoek_B-Driehoek_A)*(Driehoek_B-Driehoek_C)))</f>
        <v>3.9902539896816664</v>
      </c>
      <c r="E6001" s="2">
        <f t="shared" ca="1" si="645"/>
        <v>0.28293649596027082</v>
      </c>
      <c r="F6001" s="2"/>
      <c r="G6001" s="15">
        <f ca="1">_xlfn.NORM.INV(H6001,Normaal_Mu,Normaal_Sigma)</f>
        <v>1.5820207805212672</v>
      </c>
      <c r="H6001" s="2">
        <f t="shared" ca="1" si="646"/>
        <v>4.3726437066352597E-2</v>
      </c>
      <c r="I6001" s="2"/>
      <c r="J6001" s="15">
        <f ca="1">-LN(K6001) /NegExp_Labda</f>
        <v>3.2932986829338211</v>
      </c>
      <c r="K6001" s="2">
        <f t="shared" ca="1" si="647"/>
        <v>0.51754451584443961</v>
      </c>
      <c r="L6001" s="2"/>
      <c r="M6001" s="17">
        <f t="shared" ca="1" si="649"/>
        <v>7</v>
      </c>
      <c r="N6001" s="2">
        <f t="shared" ca="1" si="643"/>
        <v>0.78346383242553097</v>
      </c>
      <c r="O6001" s="2"/>
      <c r="P6001" s="31">
        <f t="shared" ca="1" si="648"/>
        <v>3.2739147049484756</v>
      </c>
    </row>
    <row r="6002" spans="1:16" x14ac:dyDescent="0.25">
      <c r="A6002" s="32">
        <f ca="1">Uniform_A+B6002*(Uniform_B-Uniform_A)</f>
        <v>5.4501867762276834</v>
      </c>
      <c r="B6002" s="2">
        <f t="shared" ca="1" si="644"/>
        <v>0.54501867762276834</v>
      </c>
      <c r="C6002" s="4"/>
      <c r="D6002" s="5">
        <f ca="1">IF(E6002&lt;(Driehoek_C-Driehoek_A)/(Driehoek_B-Driehoek_A),Driehoek_A+SQRT(E6002*(Driehoek_B-Driehoek_A)*(Driehoek_C-Driehoek_A)),Driehoek_B-SQRT((1-E6002)*(Driehoek_B-Driehoek_A)*(Driehoek_B-Driehoek_C)))</f>
        <v>6.9813939304276857</v>
      </c>
      <c r="E6002" s="2">
        <f t="shared" ca="1" si="645"/>
        <v>0.88357798673959465</v>
      </c>
      <c r="F6002" s="2"/>
      <c r="G6002" s="15">
        <f ca="1">_xlfn.NORM.INV(H6002,Normaal_Mu,Normaal_Sigma)</f>
        <v>4.8125323399832753</v>
      </c>
      <c r="H6002" s="2">
        <f t="shared" ca="1" si="646"/>
        <v>0.46266029805642517</v>
      </c>
      <c r="I6002" s="2"/>
      <c r="J6002" s="15">
        <f ca="1">-LN(K6002) /NegExp_Labda</f>
        <v>1.1672650611943256</v>
      </c>
      <c r="K6002" s="2">
        <f t="shared" ca="1" si="647"/>
        <v>0.79179479953108733</v>
      </c>
      <c r="L6002" s="2"/>
      <c r="M6002" s="17">
        <f t="shared" ca="1" si="649"/>
        <v>8</v>
      </c>
      <c r="N6002" s="2">
        <f t="shared" ca="1" si="643"/>
        <v>0.91377165410621808</v>
      </c>
      <c r="O6002" s="2"/>
      <c r="P6002" s="31">
        <f t="shared" ca="1" si="648"/>
        <v>5.282275621566594</v>
      </c>
    </row>
    <row r="6003" spans="1:16" x14ac:dyDescent="0.25">
      <c r="A6003" s="32">
        <f ca="1">Uniform_A+B6003*(Uniform_B-Uniform_A)</f>
        <v>1.9536472515821401</v>
      </c>
      <c r="B6003" s="2">
        <f t="shared" ca="1" si="644"/>
        <v>0.19536472515821401</v>
      </c>
      <c r="C6003" s="4"/>
      <c r="D6003" s="5">
        <f ca="1">IF(E6003&lt;(Driehoek_C-Driehoek_A)/(Driehoek_B-Driehoek_A),Driehoek_A+SQRT(E6003*(Driehoek_B-Driehoek_A)*(Driehoek_C-Driehoek_A)),Driehoek_B-SQRT((1-E6003)*(Driehoek_B-Driehoek_A)*(Driehoek_B-Driehoek_C)))</f>
        <v>2.9879711011099599</v>
      </c>
      <c r="E6003" s="2">
        <f t="shared" ca="1" si="645"/>
        <v>6.9720492616316188E-2</v>
      </c>
      <c r="F6003" s="2"/>
      <c r="G6003" s="15">
        <f ca="1">_xlfn.NORM.INV(H6003,Normaal_Mu,Normaal_Sigma)</f>
        <v>7.6627577860422287</v>
      </c>
      <c r="H6003" s="2">
        <f t="shared" ca="1" si="646"/>
        <v>0.90846781455285353</v>
      </c>
      <c r="I6003" s="2"/>
      <c r="J6003" s="15">
        <f ca="1">-LN(K6003) /NegExp_Labda</f>
        <v>9.0301070233444456</v>
      </c>
      <c r="K6003" s="2">
        <f t="shared" ca="1" si="647"/>
        <v>0.1643065473655182</v>
      </c>
      <c r="L6003" s="2"/>
      <c r="M6003" s="17">
        <f t="shared" ca="1" si="649"/>
        <v>5</v>
      </c>
      <c r="N6003" s="2">
        <f t="shared" ca="1" si="643"/>
        <v>0.55613361402284278</v>
      </c>
      <c r="O6003" s="2"/>
      <c r="P6003" s="31">
        <f t="shared" ca="1" si="648"/>
        <v>5.326896632415755</v>
      </c>
    </row>
    <row r="6004" spans="1:16" x14ac:dyDescent="0.25">
      <c r="A6004" s="32">
        <f ca="1">Uniform_A+B6004*(Uniform_B-Uniform_A)</f>
        <v>4.87220374485441</v>
      </c>
      <c r="B6004" s="2">
        <f t="shared" ca="1" si="644"/>
        <v>0.48722037448544098</v>
      </c>
      <c r="C6004" s="4"/>
      <c r="D6004" s="5">
        <f ca="1">IF(E6004&lt;(Driehoek_C-Driehoek_A)/(Driehoek_B-Driehoek_A),Driehoek_A+SQRT(E6004*(Driehoek_B-Driehoek_A)*(Driehoek_C-Driehoek_A)),Driehoek_B-SQRT((1-E6004)*(Driehoek_B-Driehoek_A)*(Driehoek_B-Driehoek_C)))</f>
        <v>5.4912021501554804</v>
      </c>
      <c r="E6004" s="2">
        <f t="shared" ca="1" si="645"/>
        <v>0.64823821854075647</v>
      </c>
      <c r="F6004" s="2"/>
      <c r="G6004" s="15">
        <f ca="1">_xlfn.NORM.INV(H6004,Normaal_Mu,Normaal_Sigma)</f>
        <v>4.8384616083020573</v>
      </c>
      <c r="H6004" s="2">
        <f t="shared" ca="1" si="646"/>
        <v>0.46781275307903092</v>
      </c>
      <c r="I6004" s="2"/>
      <c r="J6004" s="15">
        <f ca="1">-LN(K6004) /NegExp_Labda</f>
        <v>2.6615975605643185</v>
      </c>
      <c r="K6004" s="2">
        <f t="shared" ca="1" si="647"/>
        <v>0.58724127548549876</v>
      </c>
      <c r="L6004" s="2"/>
      <c r="M6004" s="17">
        <f t="shared" ca="1" si="649"/>
        <v>5</v>
      </c>
      <c r="N6004" s="2">
        <f t="shared" ca="1" si="643"/>
        <v>0.48756278350374416</v>
      </c>
      <c r="O6004" s="2"/>
      <c r="P6004" s="31">
        <f t="shared" ca="1" si="648"/>
        <v>4.572693012775253</v>
      </c>
    </row>
    <row r="6005" spans="1:16" x14ac:dyDescent="0.25">
      <c r="A6005" s="32">
        <f ca="1">Uniform_A+B6005*(Uniform_B-Uniform_A)</f>
        <v>4.5807654975365262</v>
      </c>
      <c r="B6005" s="2">
        <f t="shared" ca="1" si="644"/>
        <v>0.45807654975365264</v>
      </c>
      <c r="C6005" s="4"/>
      <c r="D6005" s="5">
        <f ca="1">IF(E6005&lt;(Driehoek_C-Driehoek_A)/(Driehoek_B-Driehoek_A),Driehoek_A+SQRT(E6005*(Driehoek_B-Driehoek_A)*(Driehoek_C-Driehoek_A)),Driehoek_B-SQRT((1-E6005)*(Driehoek_B-Driehoek_A)*(Driehoek_B-Driehoek_C)))</f>
        <v>3.8931091907407858</v>
      </c>
      <c r="E6005" s="2">
        <f t="shared" ca="1" si="645"/>
        <v>0.25599017200480234</v>
      </c>
      <c r="F6005" s="2"/>
      <c r="G6005" s="15">
        <f ca="1">_xlfn.NORM.INV(H6005,Normaal_Mu,Normaal_Sigma)</f>
        <v>-0.163213425367986</v>
      </c>
      <c r="H6005" s="2">
        <f t="shared" ca="1" si="646"/>
        <v>4.9170791402223246E-3</v>
      </c>
      <c r="I6005" s="2"/>
      <c r="J6005" s="15">
        <f ca="1">-LN(K6005) /NegExp_Labda</f>
        <v>0.27248955730466634</v>
      </c>
      <c r="K6005" s="2">
        <f t="shared" ca="1" si="647"/>
        <v>0.94696048661973065</v>
      </c>
      <c r="L6005" s="2"/>
      <c r="M6005" s="17">
        <f t="shared" ca="1" si="649"/>
        <v>4</v>
      </c>
      <c r="N6005" s="2">
        <f t="shared" ca="1" si="643"/>
        <v>0.36474655084918062</v>
      </c>
      <c r="O6005" s="2"/>
      <c r="P6005" s="31">
        <f t="shared" ca="1" si="648"/>
        <v>2.516630164042799</v>
      </c>
    </row>
    <row r="6006" spans="1:16" x14ac:dyDescent="0.25">
      <c r="A6006" s="32">
        <f ca="1">Uniform_A+B6006*(Uniform_B-Uniform_A)</f>
        <v>6.1491053784705194</v>
      </c>
      <c r="B6006" s="2">
        <f t="shared" ca="1" si="644"/>
        <v>0.61491053784705196</v>
      </c>
      <c r="C6006" s="4"/>
      <c r="D6006" s="5">
        <f ca="1">IF(E6006&lt;(Driehoek_C-Driehoek_A)/(Driehoek_B-Driehoek_A),Driehoek_A+SQRT(E6006*(Driehoek_B-Driehoek_A)*(Driehoek_C-Driehoek_A)),Driehoek_B-SQRT((1-E6006)*(Driehoek_B-Driehoek_A)*(Driehoek_B-Driehoek_C)))</f>
        <v>5.9002138313376156</v>
      </c>
      <c r="E6006" s="2">
        <f t="shared" ca="1" si="645"/>
        <v>0.72546644881626787</v>
      </c>
      <c r="F6006" s="2"/>
      <c r="G6006" s="15">
        <f ca="1">_xlfn.NORM.INV(H6006,Normaal_Mu,Normaal_Sigma)</f>
        <v>4.4186928190333781</v>
      </c>
      <c r="H6006" s="2">
        <f t="shared" ca="1" si="646"/>
        <v>0.38565813462771203</v>
      </c>
      <c r="I6006" s="2"/>
      <c r="J6006" s="15">
        <f ca="1">-LN(K6006) /NegExp_Labda</f>
        <v>0.50210903591821132</v>
      </c>
      <c r="K6006" s="2">
        <f t="shared" ca="1" si="647"/>
        <v>0.90445583159661203</v>
      </c>
      <c r="L6006" s="2"/>
      <c r="M6006" s="17">
        <f t="shared" ca="1" si="649"/>
        <v>6</v>
      </c>
      <c r="N6006" s="2">
        <f t="shared" ca="1" si="643"/>
        <v>0.70483717541345081</v>
      </c>
      <c r="O6006" s="2"/>
      <c r="P6006" s="31">
        <f t="shared" ca="1" si="648"/>
        <v>4.5940242129519451</v>
      </c>
    </row>
    <row r="6007" spans="1:16" x14ac:dyDescent="0.25">
      <c r="A6007" s="32">
        <f ca="1">Uniform_A+B6007*(Uniform_B-Uniform_A)</f>
        <v>8.4498424008142976</v>
      </c>
      <c r="B6007" s="2">
        <f t="shared" ca="1" si="644"/>
        <v>0.8449842400814298</v>
      </c>
      <c r="C6007" s="4"/>
      <c r="D6007" s="5">
        <f ca="1">IF(E6007&lt;(Driehoek_C-Driehoek_A)/(Driehoek_B-Driehoek_A),Driehoek_A+SQRT(E6007*(Driehoek_B-Driehoek_A)*(Driehoek_C-Driehoek_A)),Driehoek_B-SQRT((1-E6007)*(Driehoek_B-Driehoek_A)*(Driehoek_B-Driehoek_C)))</f>
        <v>4.8657607330275185</v>
      </c>
      <c r="E6007" s="2">
        <f t="shared" ca="1" si="645"/>
        <v>0.51165901952636694</v>
      </c>
      <c r="F6007" s="2"/>
      <c r="G6007" s="15">
        <f ca="1">_xlfn.NORM.INV(H6007,Normaal_Mu,Normaal_Sigma)</f>
        <v>6.7084512137192185</v>
      </c>
      <c r="H6007" s="2">
        <f t="shared" ca="1" si="646"/>
        <v>0.80351000121353189</v>
      </c>
      <c r="I6007" s="2"/>
      <c r="J6007" s="15">
        <f ca="1">-LN(K6007) /NegExp_Labda</f>
        <v>2.0917854031015248</v>
      </c>
      <c r="K6007" s="2">
        <f t="shared" ca="1" si="647"/>
        <v>0.65812718199967501</v>
      </c>
      <c r="L6007" s="2"/>
      <c r="M6007" s="17">
        <f t="shared" ca="1" si="649"/>
        <v>2</v>
      </c>
      <c r="N6007" s="2">
        <f t="shared" ca="1" si="643"/>
        <v>6.3132206497456878E-2</v>
      </c>
      <c r="O6007" s="2"/>
      <c r="P6007" s="31">
        <f t="shared" ca="1" si="648"/>
        <v>4.823167950132512</v>
      </c>
    </row>
    <row r="6008" spans="1:16" x14ac:dyDescent="0.25">
      <c r="A6008" s="32">
        <f ca="1">Uniform_A+B6008*(Uniform_B-Uniform_A)</f>
        <v>6.4877676296554334</v>
      </c>
      <c r="B6008" s="2">
        <f t="shared" ca="1" si="644"/>
        <v>0.64877676296554332</v>
      </c>
      <c r="C6008" s="4"/>
      <c r="D6008" s="5">
        <f ca="1">IF(E6008&lt;(Driehoek_C-Driehoek_A)/(Driehoek_B-Driehoek_A),Driehoek_A+SQRT(E6008*(Driehoek_B-Driehoek_A)*(Driehoek_C-Driehoek_A)),Driehoek_B-SQRT((1-E6008)*(Driehoek_B-Driehoek_A)*(Driehoek_B-Driehoek_C)))</f>
        <v>3.7952256373594664</v>
      </c>
      <c r="E6008" s="2">
        <f t="shared" ca="1" si="645"/>
        <v>0.2302025063594787</v>
      </c>
      <c r="F6008" s="2"/>
      <c r="G6008" s="15">
        <f ca="1">_xlfn.NORM.INV(H6008,Normaal_Mu,Normaal_Sigma)</f>
        <v>4.7566786787254633</v>
      </c>
      <c r="H6008" s="2">
        <f t="shared" ca="1" si="646"/>
        <v>0.45158388499886826</v>
      </c>
      <c r="I6008" s="2"/>
      <c r="J6008" s="15">
        <f ca="1">-LN(K6008) /NegExp_Labda</f>
        <v>3.0733593913895541</v>
      </c>
      <c r="K6008" s="2">
        <f t="shared" ca="1" si="647"/>
        <v>0.54081832043784483</v>
      </c>
      <c r="L6008" s="2"/>
      <c r="M6008" s="17">
        <f t="shared" ca="1" si="649"/>
        <v>5</v>
      </c>
      <c r="N6008" s="2">
        <f t="shared" ca="1" si="643"/>
        <v>0.47514961600278482</v>
      </c>
      <c r="O6008" s="2"/>
      <c r="P6008" s="31">
        <f t="shared" ca="1" si="648"/>
        <v>4.6226062674259838</v>
      </c>
    </row>
    <row r="6009" spans="1:16" x14ac:dyDescent="0.25">
      <c r="A6009" s="32">
        <f ca="1">Uniform_A+B6009*(Uniform_B-Uniform_A)</f>
        <v>8.6300281910656995</v>
      </c>
      <c r="B6009" s="2">
        <f t="shared" ca="1" si="644"/>
        <v>0.86300281910656995</v>
      </c>
      <c r="C6009" s="4"/>
      <c r="D6009" s="5">
        <f ca="1">IF(E6009&lt;(Driehoek_C-Driehoek_A)/(Driehoek_B-Driehoek_A),Driehoek_A+SQRT(E6009*(Driehoek_B-Driehoek_A)*(Driehoek_C-Driehoek_A)),Driehoek_B-SQRT((1-E6009)*(Driehoek_B-Driehoek_A)*(Driehoek_B-Driehoek_C)))</f>
        <v>4.0658762580977807</v>
      </c>
      <c r="E6009" s="2">
        <f t="shared" ca="1" si="645"/>
        <v>0.30441208284562427</v>
      </c>
      <c r="F6009" s="2"/>
      <c r="G6009" s="15">
        <f ca="1">_xlfn.NORM.INV(H6009,Normaal_Mu,Normaal_Sigma)</f>
        <v>3.6885576253449144</v>
      </c>
      <c r="H6009" s="2">
        <f t="shared" ca="1" si="646"/>
        <v>0.25600176697781363</v>
      </c>
      <c r="I6009" s="2"/>
      <c r="J6009" s="15">
        <f ca="1">-LN(K6009) /NegExp_Labda</f>
        <v>1.2151964774136614</v>
      </c>
      <c r="K6009" s="2">
        <f t="shared" ca="1" si="647"/>
        <v>0.78424069604933222</v>
      </c>
      <c r="L6009" s="2"/>
      <c r="M6009" s="17">
        <f t="shared" ca="1" si="649"/>
        <v>8</v>
      </c>
      <c r="N6009" s="2">
        <f t="shared" ca="1" si="643"/>
        <v>0.87454539266758446</v>
      </c>
      <c r="O6009" s="2"/>
      <c r="P6009" s="31">
        <f t="shared" ca="1" si="648"/>
        <v>5.119931710384412</v>
      </c>
    </row>
    <row r="6010" spans="1:16" x14ac:dyDescent="0.25">
      <c r="A6010" s="32">
        <f ca="1">Uniform_A+B6010*(Uniform_B-Uniform_A)</f>
        <v>9.429888958984554</v>
      </c>
      <c r="B6010" s="2">
        <f t="shared" ca="1" si="644"/>
        <v>0.94298889589845547</v>
      </c>
      <c r="C6010" s="4"/>
      <c r="D6010" s="5">
        <f ca="1">IF(E6010&lt;(Driehoek_C-Driehoek_A)/(Driehoek_B-Driehoek_A),Driehoek_A+SQRT(E6010*(Driehoek_B-Driehoek_A)*(Driehoek_C-Driehoek_A)),Driehoek_B-SQRT((1-E6010)*(Driehoek_B-Driehoek_A)*(Driehoek_B-Driehoek_C)))</f>
        <v>7.1321161681476237</v>
      </c>
      <c r="E6010" s="2">
        <f t="shared" ca="1" si="645"/>
        <v>0.9003145711629853</v>
      </c>
      <c r="F6010" s="2"/>
      <c r="G6010" s="15">
        <f ca="1">_xlfn.NORM.INV(H6010,Normaal_Mu,Normaal_Sigma)</f>
        <v>8.3189035488828758</v>
      </c>
      <c r="H6010" s="2">
        <f t="shared" ca="1" si="646"/>
        <v>0.95148760461838411</v>
      </c>
      <c r="I6010" s="2"/>
      <c r="J6010" s="15">
        <f ca="1">-LN(K6010) /NegExp_Labda</f>
        <v>2.7355273260557045</v>
      </c>
      <c r="K6010" s="2">
        <f t="shared" ca="1" si="647"/>
        <v>0.57862223095014453</v>
      </c>
      <c r="L6010" s="2"/>
      <c r="M6010" s="17">
        <f t="shared" ca="1" si="649"/>
        <v>6</v>
      </c>
      <c r="N6010" s="2">
        <f t="shared" ca="1" si="643"/>
        <v>0.68789942438867202</v>
      </c>
      <c r="O6010" s="2"/>
      <c r="P6010" s="31">
        <f t="shared" ca="1" si="648"/>
        <v>6.7232872004141511</v>
      </c>
    </row>
    <row r="6011" spans="1:16" x14ac:dyDescent="0.25">
      <c r="A6011" s="32">
        <f ca="1">Uniform_A+B6011*(Uniform_B-Uniform_A)</f>
        <v>2.6560172411063676</v>
      </c>
      <c r="B6011" s="2">
        <f t="shared" ca="1" si="644"/>
        <v>0.26560172411063676</v>
      </c>
      <c r="C6011" s="4"/>
      <c r="D6011" s="5">
        <f ca="1">IF(E6011&lt;(Driehoek_C-Driehoek_A)/(Driehoek_B-Driehoek_A),Driehoek_A+SQRT(E6011*(Driehoek_B-Driehoek_A)*(Driehoek_C-Driehoek_A)),Driehoek_B-SQRT((1-E6011)*(Driehoek_B-Driehoek_A)*(Driehoek_B-Driehoek_C)))</f>
        <v>3.9409627315366764</v>
      </c>
      <c r="E6011" s="2">
        <f t="shared" ca="1" si="645"/>
        <v>0.26909545180102268</v>
      </c>
      <c r="F6011" s="2"/>
      <c r="G6011" s="15">
        <f ca="1">_xlfn.NORM.INV(H6011,Normaal_Mu,Normaal_Sigma)</f>
        <v>5.9576117115360931</v>
      </c>
      <c r="H6011" s="2">
        <f t="shared" ca="1" si="646"/>
        <v>0.68396162476749989</v>
      </c>
      <c r="I6011" s="2"/>
      <c r="J6011" s="15">
        <f ca="1">-LN(K6011) /NegExp_Labda</f>
        <v>10.830627424659754</v>
      </c>
      <c r="K6011" s="2">
        <f t="shared" ca="1" si="647"/>
        <v>0.11462085792549703</v>
      </c>
      <c r="L6011" s="2"/>
      <c r="M6011" s="17">
        <f t="shared" ca="1" si="649"/>
        <v>6</v>
      </c>
      <c r="N6011" s="2">
        <f t="shared" ca="1" si="643"/>
        <v>0.6473182270590262</v>
      </c>
      <c r="O6011" s="2"/>
      <c r="P6011" s="31">
        <f t="shared" ca="1" si="648"/>
        <v>5.8770438217677778</v>
      </c>
    </row>
    <row r="6012" spans="1:16" x14ac:dyDescent="0.25">
      <c r="A6012" s="32">
        <f ca="1">Uniform_A+B6012*(Uniform_B-Uniform_A)</f>
        <v>7.3431596912389914</v>
      </c>
      <c r="B6012" s="2">
        <f t="shared" ca="1" si="644"/>
        <v>0.73431596912389918</v>
      </c>
      <c r="C6012" s="4"/>
      <c r="D6012" s="5">
        <f ca="1">IF(E6012&lt;(Driehoek_C-Driehoek_A)/(Driehoek_B-Driehoek_A),Driehoek_A+SQRT(E6012*(Driehoek_B-Driehoek_A)*(Driehoek_C-Driehoek_A)),Driehoek_B-SQRT((1-E6012)*(Driehoek_B-Driehoek_A)*(Driehoek_B-Driehoek_C)))</f>
        <v>3.2511901737867115</v>
      </c>
      <c r="E6012" s="2">
        <f t="shared" ca="1" si="645"/>
        <v>0.11181977507003005</v>
      </c>
      <c r="F6012" s="2"/>
      <c r="G6012" s="15">
        <f ca="1">_xlfn.NORM.INV(H6012,Normaal_Mu,Normaal_Sigma)</f>
        <v>5.2551988688450715</v>
      </c>
      <c r="H6012" s="2">
        <f t="shared" ca="1" si="646"/>
        <v>0.55076701063022737</v>
      </c>
      <c r="I6012" s="2"/>
      <c r="J6012" s="15">
        <f ca="1">-LN(K6012) /NegExp_Labda</f>
        <v>27.137096761924273</v>
      </c>
      <c r="K6012" s="2">
        <f t="shared" ca="1" si="647"/>
        <v>4.3944216361058164E-3</v>
      </c>
      <c r="L6012" s="2"/>
      <c r="M6012" s="17">
        <f t="shared" ca="1" si="649"/>
        <v>4</v>
      </c>
      <c r="N6012" s="2">
        <f t="shared" ca="1" si="643"/>
        <v>0.30587287750963066</v>
      </c>
      <c r="O6012" s="2"/>
      <c r="P6012" s="31">
        <f t="shared" ca="1" si="648"/>
        <v>9.397329099159009</v>
      </c>
    </row>
    <row r="6013" spans="1:16" x14ac:dyDescent="0.25">
      <c r="A6013" s="32">
        <f ca="1">Uniform_A+B6013*(Uniform_B-Uniform_A)</f>
        <v>5.7608858634330575</v>
      </c>
      <c r="B6013" s="2">
        <f t="shared" ca="1" si="644"/>
        <v>0.57608858634330573</v>
      </c>
      <c r="C6013" s="4"/>
      <c r="D6013" s="5">
        <f ca="1">IF(E6013&lt;(Driehoek_C-Driehoek_A)/(Driehoek_B-Driehoek_A),Driehoek_A+SQRT(E6013*(Driehoek_B-Driehoek_A)*(Driehoek_C-Driehoek_A)),Driehoek_B-SQRT((1-E6013)*(Driehoek_B-Driehoek_A)*(Driehoek_B-Driehoek_C)))</f>
        <v>3.8394875263916695</v>
      </c>
      <c r="E6013" s="2">
        <f t="shared" ca="1" si="645"/>
        <v>0.24169388283932447</v>
      </c>
      <c r="F6013" s="2"/>
      <c r="G6013" s="15">
        <f ca="1">_xlfn.NORM.INV(H6013,Normaal_Mu,Normaal_Sigma)</f>
        <v>5.4379905837328923</v>
      </c>
      <c r="H6013" s="2">
        <f t="shared" ca="1" si="646"/>
        <v>0.58667314234842127</v>
      </c>
      <c r="I6013" s="2"/>
      <c r="J6013" s="15">
        <f ca="1">-LN(K6013) /NegExp_Labda</f>
        <v>4.7912089577240966</v>
      </c>
      <c r="K6013" s="2">
        <f t="shared" ca="1" si="647"/>
        <v>0.38356668364947033</v>
      </c>
      <c r="L6013" s="2"/>
      <c r="M6013" s="17">
        <f t="shared" ca="1" si="649"/>
        <v>6</v>
      </c>
      <c r="N6013" s="2">
        <f t="shared" ca="1" si="643"/>
        <v>0.62517130835930035</v>
      </c>
      <c r="O6013" s="2"/>
      <c r="P6013" s="31">
        <f t="shared" ca="1" si="648"/>
        <v>5.1659145862563438</v>
      </c>
    </row>
    <row r="6014" spans="1:16" x14ac:dyDescent="0.25">
      <c r="A6014" s="32">
        <f ca="1">Uniform_A+B6014*(Uniform_B-Uniform_A)</f>
        <v>6.8669285163544203</v>
      </c>
      <c r="B6014" s="2">
        <f t="shared" ca="1" si="644"/>
        <v>0.68669285163544203</v>
      </c>
      <c r="C6014" s="4"/>
      <c r="D6014" s="5">
        <f ca="1">IF(E6014&lt;(Driehoek_C-Driehoek_A)/(Driehoek_B-Driehoek_A),Driehoek_A+SQRT(E6014*(Driehoek_B-Driehoek_A)*(Driehoek_C-Driehoek_A)),Driehoek_B-SQRT((1-E6014)*(Driehoek_B-Driehoek_A)*(Driehoek_B-Driehoek_C)))</f>
        <v>7.9025367672814362</v>
      </c>
      <c r="E6014" s="2">
        <f t="shared" ca="1" si="645"/>
        <v>0.96558784150945487</v>
      </c>
      <c r="F6014" s="2"/>
      <c r="G6014" s="15">
        <f ca="1">_xlfn.NORM.INV(H6014,Normaal_Mu,Normaal_Sigma)</f>
        <v>2.1182456074207674</v>
      </c>
      <c r="H6014" s="2">
        <f t="shared" ca="1" si="646"/>
        <v>7.4809689732375673E-2</v>
      </c>
      <c r="I6014" s="2"/>
      <c r="J6014" s="15">
        <f ca="1">-LN(K6014) /NegExp_Labda</f>
        <v>3.7324091944163706</v>
      </c>
      <c r="K6014" s="2">
        <f t="shared" ca="1" si="647"/>
        <v>0.47403134115949708</v>
      </c>
      <c r="L6014" s="2"/>
      <c r="M6014" s="17">
        <f t="shared" ca="1" si="649"/>
        <v>6</v>
      </c>
      <c r="N6014" s="2">
        <f t="shared" ca="1" si="643"/>
        <v>0.70465794437021045</v>
      </c>
      <c r="O6014" s="2"/>
      <c r="P6014" s="31">
        <f t="shared" ca="1" si="648"/>
        <v>5.3240240170945992</v>
      </c>
    </row>
    <row r="6015" spans="1:16" x14ac:dyDescent="0.25">
      <c r="A6015" s="32">
        <f ca="1">Uniform_A+B6015*(Uniform_B-Uniform_A)</f>
        <v>3.0329762865817322</v>
      </c>
      <c r="B6015" s="2">
        <f t="shared" ca="1" si="644"/>
        <v>0.30329762865817322</v>
      </c>
      <c r="C6015" s="4"/>
      <c r="D6015" s="5">
        <f ca="1">IF(E6015&lt;(Driehoek_C-Driehoek_A)/(Driehoek_B-Driehoek_A),Driehoek_A+SQRT(E6015*(Driehoek_B-Driehoek_A)*(Driehoek_C-Driehoek_A)),Driehoek_B-SQRT((1-E6015)*(Driehoek_B-Driehoek_A)*(Driehoek_B-Driehoek_C)))</f>
        <v>8.1638035726180984</v>
      </c>
      <c r="E6015" s="2">
        <f t="shared" ca="1" si="645"/>
        <v>0.980022158138107</v>
      </c>
      <c r="F6015" s="2"/>
      <c r="G6015" s="15">
        <f ca="1">_xlfn.NORM.INV(H6015,Normaal_Mu,Normaal_Sigma)</f>
        <v>2.9215911582617595</v>
      </c>
      <c r="H6015" s="2">
        <f t="shared" ca="1" si="646"/>
        <v>0.14935483743808176</v>
      </c>
      <c r="I6015" s="2"/>
      <c r="J6015" s="15">
        <f ca="1">-LN(K6015) /NegExp_Labda</f>
        <v>4.0481870216149707</v>
      </c>
      <c r="K6015" s="2">
        <f t="shared" ca="1" si="647"/>
        <v>0.44501939908216581</v>
      </c>
      <c r="L6015" s="2"/>
      <c r="M6015" s="17">
        <f t="shared" ca="1" si="649"/>
        <v>3</v>
      </c>
      <c r="N6015" s="2">
        <f t="shared" ca="1" si="643"/>
        <v>0.19732787678089092</v>
      </c>
      <c r="O6015" s="2"/>
      <c r="P6015" s="31">
        <f t="shared" ca="1" si="648"/>
        <v>4.2333116078153123</v>
      </c>
    </row>
    <row r="6016" spans="1:16" x14ac:dyDescent="0.25">
      <c r="A6016" s="32">
        <f ca="1">Uniform_A+B6016*(Uniform_B-Uniform_A)</f>
        <v>0.16289932273279017</v>
      </c>
      <c r="B6016" s="2">
        <f t="shared" ca="1" si="644"/>
        <v>1.6289932273279017E-2</v>
      </c>
      <c r="C6016" s="4"/>
      <c r="D6016" s="5">
        <f ca="1">IF(E6016&lt;(Driehoek_C-Driehoek_A)/(Driehoek_B-Driehoek_A),Driehoek_A+SQRT(E6016*(Driehoek_B-Driehoek_A)*(Driehoek_C-Driehoek_A)),Driehoek_B-SQRT((1-E6016)*(Driehoek_B-Driehoek_A)*(Driehoek_B-Driehoek_C)))</f>
        <v>5.1510265646460827</v>
      </c>
      <c r="E6016" s="2">
        <f t="shared" ca="1" si="645"/>
        <v>0.57672581411256763</v>
      </c>
      <c r="F6016" s="2"/>
      <c r="G6016" s="15">
        <f ca="1">_xlfn.NORM.INV(H6016,Normaal_Mu,Normaal_Sigma)</f>
        <v>5.3543376960341389</v>
      </c>
      <c r="H6016" s="2">
        <f t="shared" ca="1" si="646"/>
        <v>0.57031211788369351</v>
      </c>
      <c r="I6016" s="2"/>
      <c r="J6016" s="15">
        <f ca="1">-LN(K6016) /NegExp_Labda</f>
        <v>1.8549878289667661</v>
      </c>
      <c r="K6016" s="2">
        <f t="shared" ca="1" si="647"/>
        <v>0.69004562127038249</v>
      </c>
      <c r="L6016" s="2"/>
      <c r="M6016" s="17">
        <f t="shared" ca="1" si="649"/>
        <v>7</v>
      </c>
      <c r="N6016" s="2">
        <f t="shared" ca="1" si="643"/>
        <v>0.82038011831595126</v>
      </c>
      <c r="O6016" s="2"/>
      <c r="P6016" s="31">
        <f t="shared" ca="1" si="648"/>
        <v>3.9046502824759557</v>
      </c>
    </row>
    <row r="6017" spans="1:16" x14ac:dyDescent="0.25">
      <c r="A6017" s="32">
        <f ca="1">Uniform_A+B6017*(Uniform_B-Uniform_A)</f>
        <v>5.2387726381830069</v>
      </c>
      <c r="B6017" s="2">
        <f t="shared" ca="1" si="644"/>
        <v>0.52387726381830069</v>
      </c>
      <c r="C6017" s="4"/>
      <c r="D6017" s="5">
        <f ca="1">IF(E6017&lt;(Driehoek_C-Driehoek_A)/(Driehoek_B-Driehoek_A),Driehoek_A+SQRT(E6017*(Driehoek_B-Driehoek_A)*(Driehoek_C-Driehoek_A)),Driehoek_B-SQRT((1-E6017)*(Driehoek_B-Driehoek_A)*(Driehoek_B-Driehoek_C)))</f>
        <v>5.9953436976607524</v>
      </c>
      <c r="E6017" s="2">
        <f t="shared" ca="1" si="645"/>
        <v>0.74205830013751539</v>
      </c>
      <c r="F6017" s="2"/>
      <c r="G6017" s="15">
        <f ca="1">_xlfn.NORM.INV(H6017,Normaal_Mu,Normaal_Sigma)</f>
        <v>5.3681894177683311</v>
      </c>
      <c r="H6017" s="2">
        <f t="shared" ca="1" si="646"/>
        <v>0.57303042137953464</v>
      </c>
      <c r="I6017" s="2"/>
      <c r="J6017" s="15">
        <f ca="1">-LN(K6017) /NegExp_Labda</f>
        <v>0.49548147824493183</v>
      </c>
      <c r="K6017" s="2">
        <f t="shared" ca="1" si="647"/>
        <v>0.90565549314093896</v>
      </c>
      <c r="L6017" s="2"/>
      <c r="M6017" s="17">
        <f t="shared" ca="1" si="649"/>
        <v>8</v>
      </c>
      <c r="N6017" s="2">
        <f t="shared" ca="1" si="643"/>
        <v>0.90124063435783119</v>
      </c>
      <c r="O6017" s="2"/>
      <c r="P6017" s="31">
        <f t="shared" ca="1" si="648"/>
        <v>5.0195574463714046</v>
      </c>
    </row>
    <row r="6018" spans="1:16" x14ac:dyDescent="0.25">
      <c r="A6018" s="32">
        <f ca="1">Uniform_A+B6018*(Uniform_B-Uniform_A)</f>
        <v>9.0609940168587002</v>
      </c>
      <c r="B6018" s="2">
        <f t="shared" ca="1" si="644"/>
        <v>0.90609940168587011</v>
      </c>
      <c r="C6018" s="4"/>
      <c r="D6018" s="5">
        <f ca="1">IF(E6018&lt;(Driehoek_C-Driehoek_A)/(Driehoek_B-Driehoek_A),Driehoek_A+SQRT(E6018*(Driehoek_B-Driehoek_A)*(Driehoek_C-Driehoek_A)),Driehoek_B-SQRT((1-E6018)*(Driehoek_B-Driehoek_A)*(Driehoek_B-Driehoek_C)))</f>
        <v>5.9504750438349019</v>
      </c>
      <c r="E6018" s="2">
        <f t="shared" ca="1" si="645"/>
        <v>0.73429707262075017</v>
      </c>
      <c r="F6018" s="2"/>
      <c r="G6018" s="15">
        <f ca="1">_xlfn.NORM.INV(H6018,Normaal_Mu,Normaal_Sigma)</f>
        <v>7.6519597208875254</v>
      </c>
      <c r="H6018" s="2">
        <f t="shared" ca="1" si="646"/>
        <v>0.90757681580914507</v>
      </c>
      <c r="I6018" s="2"/>
      <c r="J6018" s="15">
        <f ca="1">-LN(K6018) /NegExp_Labda</f>
        <v>12.782675283746284</v>
      </c>
      <c r="K6018" s="2">
        <f t="shared" ca="1" si="647"/>
        <v>7.7573061572240087E-2</v>
      </c>
      <c r="L6018" s="2"/>
      <c r="M6018" s="17">
        <f t="shared" ca="1" si="649"/>
        <v>4</v>
      </c>
      <c r="N6018" s="2">
        <f t="shared" ca="1" si="643"/>
        <v>0.35347187796496837</v>
      </c>
      <c r="O6018" s="2"/>
      <c r="P6018" s="31">
        <f t="shared" ca="1" si="648"/>
        <v>7.8892208130654824</v>
      </c>
    </row>
    <row r="6019" spans="1:16" x14ac:dyDescent="0.25">
      <c r="A6019" s="32">
        <f ca="1">Uniform_A+B6019*(Uniform_B-Uniform_A)</f>
        <v>9.1390909824809352</v>
      </c>
      <c r="B6019" s="2">
        <f t="shared" ca="1" si="644"/>
        <v>0.91390909824809352</v>
      </c>
      <c r="C6019" s="4"/>
      <c r="D6019" s="5">
        <f ca="1">IF(E6019&lt;(Driehoek_C-Driehoek_A)/(Driehoek_B-Driehoek_A),Driehoek_A+SQRT(E6019*(Driehoek_B-Driehoek_A)*(Driehoek_C-Driehoek_A)),Driehoek_B-SQRT((1-E6019)*(Driehoek_B-Driehoek_A)*(Driehoek_B-Driehoek_C)))</f>
        <v>4.3192213866658644</v>
      </c>
      <c r="E6019" s="2">
        <f t="shared" ca="1" si="645"/>
        <v>0.37400890208439341</v>
      </c>
      <c r="F6019" s="2"/>
      <c r="G6019" s="15">
        <f ca="1">_xlfn.NORM.INV(H6019,Normaal_Mu,Normaal_Sigma)</f>
        <v>3.291657125347681</v>
      </c>
      <c r="H6019" s="2">
        <f t="shared" ca="1" si="646"/>
        <v>0.19650500332232923</v>
      </c>
      <c r="I6019" s="2"/>
      <c r="J6019" s="15">
        <f ca="1">-LN(K6019) /NegExp_Labda</f>
        <v>5.0784642361199026</v>
      </c>
      <c r="K6019" s="2">
        <f t="shared" ca="1" si="647"/>
        <v>0.36215142727826943</v>
      </c>
      <c r="L6019" s="2"/>
      <c r="M6019" s="17">
        <f t="shared" ca="1" si="649"/>
        <v>2</v>
      </c>
      <c r="N6019" s="2">
        <f t="shared" ca="1" si="643"/>
        <v>0.11952046948915485</v>
      </c>
      <c r="O6019" s="2"/>
      <c r="P6019" s="31">
        <f t="shared" ca="1" si="648"/>
        <v>4.765686746122876</v>
      </c>
    </row>
    <row r="6020" spans="1:16" x14ac:dyDescent="0.25">
      <c r="A6020" s="32">
        <f ca="1">Uniform_A+B6020*(Uniform_B-Uniform_A)</f>
        <v>8.012896306281208</v>
      </c>
      <c r="B6020" s="2">
        <f t="shared" ca="1" si="644"/>
        <v>0.80128963062812086</v>
      </c>
      <c r="C6020" s="4"/>
      <c r="D6020" s="5">
        <f ca="1">IF(E6020&lt;(Driehoek_C-Driehoek_A)/(Driehoek_B-Driehoek_A),Driehoek_A+SQRT(E6020*(Driehoek_B-Driehoek_A)*(Driehoek_C-Driehoek_A)),Driehoek_B-SQRT((1-E6020)*(Driehoek_B-Driehoek_A)*(Driehoek_B-Driehoek_C)))</f>
        <v>4.2621001300356607</v>
      </c>
      <c r="E6020" s="2">
        <f t="shared" ca="1" si="645"/>
        <v>0.35863728063405409</v>
      </c>
      <c r="F6020" s="2"/>
      <c r="G6020" s="15">
        <f ca="1">_xlfn.NORM.INV(H6020,Normaal_Mu,Normaal_Sigma)</f>
        <v>4.2683608487253837</v>
      </c>
      <c r="H6020" s="2">
        <f t="shared" ca="1" si="646"/>
        <v>0.35724985581720037</v>
      </c>
      <c r="I6020" s="2"/>
      <c r="J6020" s="15">
        <f ca="1">-LN(K6020) /NegExp_Labda</f>
        <v>15.314709435348162</v>
      </c>
      <c r="K6020" s="2">
        <f t="shared" ca="1" si="647"/>
        <v>4.6749959616329995E-2</v>
      </c>
      <c r="L6020" s="2"/>
      <c r="M6020" s="17">
        <f t="shared" ca="1" si="649"/>
        <v>7</v>
      </c>
      <c r="N6020" s="2">
        <f t="shared" ca="1" si="643"/>
        <v>0.78808955097359268</v>
      </c>
      <c r="O6020" s="2"/>
      <c r="P6020" s="31">
        <f t="shared" ca="1" si="648"/>
        <v>7.7716133440780819</v>
      </c>
    </row>
    <row r="6021" spans="1:16" x14ac:dyDescent="0.25">
      <c r="A6021" s="32">
        <f ca="1">Uniform_A+B6021*(Uniform_B-Uniform_A)</f>
        <v>4.2257169326640778</v>
      </c>
      <c r="B6021" s="2">
        <f t="shared" ca="1" si="644"/>
        <v>0.42257169326640776</v>
      </c>
      <c r="C6021" s="4"/>
      <c r="D6021" s="5">
        <f ca="1">IF(E6021&lt;(Driehoek_C-Driehoek_A)/(Driehoek_B-Driehoek_A),Driehoek_A+SQRT(E6021*(Driehoek_B-Driehoek_A)*(Driehoek_C-Driehoek_A)),Driehoek_B-SQRT((1-E6021)*(Driehoek_B-Driehoek_A)*(Driehoek_B-Driehoek_C)))</f>
        <v>3.762266784225361</v>
      </c>
      <c r="E6021" s="2">
        <f t="shared" ca="1" si="645"/>
        <v>0.2218274441988568</v>
      </c>
      <c r="F6021" s="2"/>
      <c r="G6021" s="15">
        <f ca="1">_xlfn.NORM.INV(H6021,Normaal_Mu,Normaal_Sigma)</f>
        <v>3.1704983160465456</v>
      </c>
      <c r="H6021" s="2">
        <f t="shared" ca="1" si="646"/>
        <v>0.18016122343630725</v>
      </c>
      <c r="I6021" s="2"/>
      <c r="J6021" s="15">
        <f ca="1">-LN(K6021) /NegExp_Labda</f>
        <v>8.82230507065597</v>
      </c>
      <c r="K6021" s="2">
        <f t="shared" ca="1" si="647"/>
        <v>0.1712790786136249</v>
      </c>
      <c r="L6021" s="2"/>
      <c r="M6021" s="17">
        <f t="shared" ca="1" si="649"/>
        <v>1</v>
      </c>
      <c r="N6021" s="2">
        <f t="shared" ref="N6021:N6084" ca="1" si="650">RAND()</f>
        <v>1.4990350981057277E-2</v>
      </c>
      <c r="O6021" s="2"/>
      <c r="P6021" s="31">
        <f t="shared" ca="1" si="648"/>
        <v>4.1961574207183912</v>
      </c>
    </row>
    <row r="6022" spans="1:16" x14ac:dyDescent="0.25">
      <c r="A6022" s="32">
        <f ca="1">Uniform_A+B6022*(Uniform_B-Uniform_A)</f>
        <v>0.47750707351866928</v>
      </c>
      <c r="B6022" s="2">
        <f t="shared" ref="B6022:B6085" ca="1" si="651">RAND()</f>
        <v>4.7750707351866928E-2</v>
      </c>
      <c r="C6022" s="4"/>
      <c r="D6022" s="5">
        <f ca="1">IF(E6022&lt;(Driehoek_C-Driehoek_A)/(Driehoek_B-Driehoek_A),Driehoek_A+SQRT(E6022*(Driehoek_B-Driehoek_A)*(Driehoek_C-Driehoek_A)),Driehoek_B-SQRT((1-E6022)*(Driehoek_B-Driehoek_A)*(Driehoek_B-Driehoek_C)))</f>
        <v>6.15081193547765</v>
      </c>
      <c r="E6022" s="2">
        <f t="shared" ref="E6022:E6085" ca="1" si="652">RAND()</f>
        <v>0.76806078208523965</v>
      </c>
      <c r="F6022" s="2"/>
      <c r="G6022" s="15">
        <f ca="1">_xlfn.NORM.INV(H6022,Normaal_Mu,Normaal_Sigma)</f>
        <v>5.4133835901866449</v>
      </c>
      <c r="H6022" s="2">
        <f t="shared" ref="H6022:H6085" ca="1" si="653">RAND()</f>
        <v>0.58187471719671391</v>
      </c>
      <c r="I6022" s="2"/>
      <c r="J6022" s="15">
        <f ca="1">-LN(K6022) /NegExp_Labda</f>
        <v>4.6341298550623966</v>
      </c>
      <c r="K6022" s="2">
        <f t="shared" ref="K6022:K6085" ca="1" si="654">RAND()</f>
        <v>0.39580802484766275</v>
      </c>
      <c r="L6022" s="2"/>
      <c r="M6022" s="17">
        <f t="shared" ca="1" si="649"/>
        <v>8</v>
      </c>
      <c r="N6022" s="2">
        <f t="shared" ca="1" si="650"/>
        <v>0.92702708119535848</v>
      </c>
      <c r="O6022" s="2"/>
      <c r="P6022" s="31">
        <f t="shared" ca="1" si="648"/>
        <v>4.9351664908490722</v>
      </c>
    </row>
    <row r="6023" spans="1:16" x14ac:dyDescent="0.25">
      <c r="A6023" s="32">
        <f ca="1">Uniform_A+B6023*(Uniform_B-Uniform_A)</f>
        <v>6.470445369757341</v>
      </c>
      <c r="B6023" s="2">
        <f t="shared" ca="1" si="651"/>
        <v>0.64704453697573405</v>
      </c>
      <c r="C6023" s="4"/>
      <c r="D6023" s="5">
        <f ca="1">IF(E6023&lt;(Driehoek_C-Driehoek_A)/(Driehoek_B-Driehoek_A),Driehoek_A+SQRT(E6023*(Driehoek_B-Driehoek_A)*(Driehoek_C-Driehoek_A)),Driehoek_B-SQRT((1-E6023)*(Driehoek_B-Driehoek_A)*(Driehoek_B-Driehoek_C)))</f>
        <v>8.0189683490008719</v>
      </c>
      <c r="E6023" s="2">
        <f t="shared" ca="1" si="652"/>
        <v>0.97250219713536923</v>
      </c>
      <c r="F6023" s="2"/>
      <c r="G6023" s="15">
        <f ca="1">_xlfn.NORM.INV(H6023,Normaal_Mu,Normaal_Sigma)</f>
        <v>4.1334103845539705</v>
      </c>
      <c r="H6023" s="2">
        <f t="shared" ca="1" si="653"/>
        <v>0.33240030488427563</v>
      </c>
      <c r="I6023" s="2"/>
      <c r="J6023" s="15">
        <f ca="1">-LN(K6023) /NegExp_Labda</f>
        <v>1.3810680273220068</v>
      </c>
      <c r="K6023" s="2">
        <f t="shared" ca="1" si="654"/>
        <v>0.75865086148283034</v>
      </c>
      <c r="L6023" s="2"/>
      <c r="M6023" s="17">
        <f t="shared" ca="1" si="649"/>
        <v>7</v>
      </c>
      <c r="N6023" s="2">
        <f t="shared" ca="1" si="650"/>
        <v>0.82300676922619276</v>
      </c>
      <c r="O6023" s="2"/>
      <c r="P6023" s="31">
        <f t="shared" ca="1" si="648"/>
        <v>5.4007784261268386</v>
      </c>
    </row>
    <row r="6024" spans="1:16" x14ac:dyDescent="0.25">
      <c r="A6024" s="32">
        <f ca="1">Uniform_A+B6024*(Uniform_B-Uniform_A)</f>
        <v>4.816863368047918</v>
      </c>
      <c r="B6024" s="2">
        <f t="shared" ca="1" si="651"/>
        <v>0.48168633680479178</v>
      </c>
      <c r="C6024" s="4"/>
      <c r="D6024" s="5">
        <f ca="1">IF(E6024&lt;(Driehoek_C-Driehoek_A)/(Driehoek_B-Driehoek_A),Driehoek_A+SQRT(E6024*(Driehoek_B-Driehoek_A)*(Driehoek_C-Driehoek_A)),Driehoek_B-SQRT((1-E6024)*(Driehoek_B-Driehoek_A)*(Driehoek_B-Driehoek_C)))</f>
        <v>3.0892461605558754</v>
      </c>
      <c r="E6024" s="2">
        <f t="shared" ca="1" si="652"/>
        <v>8.4746942734693964E-2</v>
      </c>
      <c r="F6024" s="2"/>
      <c r="G6024" s="15">
        <f ca="1">_xlfn.NORM.INV(H6024,Normaal_Mu,Normaal_Sigma)</f>
        <v>6.0994406534956109</v>
      </c>
      <c r="H6024" s="2">
        <f t="shared" ca="1" si="653"/>
        <v>0.70874439361264951</v>
      </c>
      <c r="I6024" s="2"/>
      <c r="J6024" s="15">
        <f ca="1">-LN(K6024) /NegExp_Labda</f>
        <v>7.9863935023705768</v>
      </c>
      <c r="K6024" s="2">
        <f t="shared" ca="1" si="654"/>
        <v>0.20244668714134928</v>
      </c>
      <c r="L6024" s="2"/>
      <c r="M6024" s="17">
        <f t="shared" ca="1" si="649"/>
        <v>5</v>
      </c>
      <c r="N6024" s="2">
        <f t="shared" ca="1" si="650"/>
        <v>0.54449278073559593</v>
      </c>
      <c r="O6024" s="2"/>
      <c r="P6024" s="31">
        <f t="shared" ca="1" si="648"/>
        <v>5.3983887368939962</v>
      </c>
    </row>
    <row r="6025" spans="1:16" x14ac:dyDescent="0.25">
      <c r="A6025" s="32">
        <f ca="1">Uniform_A+B6025*(Uniform_B-Uniform_A)</f>
        <v>8.3820314335697326</v>
      </c>
      <c r="B6025" s="2">
        <f t="shared" ca="1" si="651"/>
        <v>0.83820314335697321</v>
      </c>
      <c r="C6025" s="4"/>
      <c r="D6025" s="5">
        <f ca="1">IF(E6025&lt;(Driehoek_C-Driehoek_A)/(Driehoek_B-Driehoek_A),Driehoek_A+SQRT(E6025*(Driehoek_B-Driehoek_A)*(Driehoek_C-Driehoek_A)),Driehoek_B-SQRT((1-E6025)*(Driehoek_B-Driehoek_A)*(Driehoek_B-Driehoek_C)))</f>
        <v>6.3149535383716247</v>
      </c>
      <c r="E6025" s="2">
        <f t="shared" ca="1" si="652"/>
        <v>0.79401501425419829</v>
      </c>
      <c r="F6025" s="2"/>
      <c r="G6025" s="15">
        <f ca="1">_xlfn.NORM.INV(H6025,Normaal_Mu,Normaal_Sigma)</f>
        <v>5.3052584536478893</v>
      </c>
      <c r="H6025" s="2">
        <f t="shared" ca="1" si="653"/>
        <v>0.56065466231807493</v>
      </c>
      <c r="I6025" s="2"/>
      <c r="J6025" s="15">
        <f ca="1">-LN(K6025) /NegExp_Labda</f>
        <v>4.4906733328271109</v>
      </c>
      <c r="K6025" s="2">
        <f t="shared" ca="1" si="654"/>
        <v>0.40732875548362879</v>
      </c>
      <c r="L6025" s="2"/>
      <c r="M6025" s="17">
        <f t="shared" ca="1" si="649"/>
        <v>5</v>
      </c>
      <c r="N6025" s="2">
        <f t="shared" ca="1" si="650"/>
        <v>0.47273317041230511</v>
      </c>
      <c r="O6025" s="2"/>
      <c r="P6025" s="31">
        <f t="shared" ca="1" si="648"/>
        <v>5.8985833516832722</v>
      </c>
    </row>
    <row r="6026" spans="1:16" x14ac:dyDescent="0.25">
      <c r="A6026" s="32">
        <f ca="1">Uniform_A+B6026*(Uniform_B-Uniform_A)</f>
        <v>0.76012588804446168</v>
      </c>
      <c r="B6026" s="2">
        <f t="shared" ca="1" si="651"/>
        <v>7.6012588804446168E-2</v>
      </c>
      <c r="C6026" s="4"/>
      <c r="D6026" s="5">
        <f ca="1">IF(E6026&lt;(Driehoek_C-Driehoek_A)/(Driehoek_B-Driehoek_A),Driehoek_A+SQRT(E6026*(Driehoek_B-Driehoek_A)*(Driehoek_C-Driehoek_A)),Driehoek_B-SQRT((1-E6026)*(Driehoek_B-Driehoek_A)*(Driehoek_B-Driehoek_C)))</f>
        <v>5.8284028475649574</v>
      </c>
      <c r="E6026" s="2">
        <f t="shared" ca="1" si="652"/>
        <v>0.71259918579045511</v>
      </c>
      <c r="F6026" s="2"/>
      <c r="G6026" s="15">
        <f ca="1">_xlfn.NORM.INV(H6026,Normaal_Mu,Normaal_Sigma)</f>
        <v>8.762194167543889</v>
      </c>
      <c r="H6026" s="2">
        <f t="shared" ca="1" si="653"/>
        <v>0.97002064318125603</v>
      </c>
      <c r="I6026" s="2"/>
      <c r="J6026" s="15">
        <f ca="1">-LN(K6026) /NegExp_Labda</f>
        <v>14.107707194688238</v>
      </c>
      <c r="K6026" s="2">
        <f t="shared" ca="1" si="654"/>
        <v>5.9514134564435217E-2</v>
      </c>
      <c r="L6026" s="2"/>
      <c r="M6026" s="17">
        <f t="shared" ca="1" si="649"/>
        <v>5</v>
      </c>
      <c r="N6026" s="2">
        <f t="shared" ca="1" si="650"/>
        <v>0.47850852165973168</v>
      </c>
      <c r="O6026" s="2"/>
      <c r="P6026" s="31">
        <f t="shared" ca="1" si="648"/>
        <v>6.8916860195683087</v>
      </c>
    </row>
    <row r="6027" spans="1:16" x14ac:dyDescent="0.25">
      <c r="A6027" s="32">
        <f ca="1">Uniform_A+B6027*(Uniform_B-Uniform_A)</f>
        <v>4.6882232587286605</v>
      </c>
      <c r="B6027" s="2">
        <f t="shared" ca="1" si="651"/>
        <v>0.4688223258728661</v>
      </c>
      <c r="C6027" s="4"/>
      <c r="D6027" s="5">
        <f ca="1">IF(E6027&lt;(Driehoek_C-Driehoek_A)/(Driehoek_B-Driehoek_A),Driehoek_A+SQRT(E6027*(Driehoek_B-Driehoek_A)*(Driehoek_C-Driehoek_A)),Driehoek_B-SQRT((1-E6027)*(Driehoek_B-Driehoek_A)*(Driehoek_B-Driehoek_C)))</f>
        <v>6.4424814429817401</v>
      </c>
      <c r="E6027" s="2">
        <f t="shared" ca="1" si="652"/>
        <v>0.81311710944306392</v>
      </c>
      <c r="F6027" s="2"/>
      <c r="G6027" s="15">
        <f ca="1">_xlfn.NORM.INV(H6027,Normaal_Mu,Normaal_Sigma)</f>
        <v>5.0063347839648724</v>
      </c>
      <c r="H6027" s="2">
        <f t="shared" ca="1" si="653"/>
        <v>0.50126360446757301</v>
      </c>
      <c r="I6027" s="2"/>
      <c r="J6027" s="15">
        <f ca="1">-LN(K6027) /NegExp_Labda</f>
        <v>1.7179817416307734</v>
      </c>
      <c r="K6027" s="2">
        <f t="shared" ca="1" si="654"/>
        <v>0.70921514616027881</v>
      </c>
      <c r="L6027" s="2"/>
      <c r="M6027" s="17">
        <f t="shared" ca="1" si="649"/>
        <v>5</v>
      </c>
      <c r="N6027" s="2">
        <f t="shared" ca="1" si="650"/>
        <v>0.46464749998314014</v>
      </c>
      <c r="O6027" s="2"/>
      <c r="P6027" s="31">
        <f t="shared" ca="1" si="648"/>
        <v>4.571004245461209</v>
      </c>
    </row>
    <row r="6028" spans="1:16" x14ac:dyDescent="0.25">
      <c r="A6028" s="32">
        <f ca="1">Uniform_A+B6028*(Uniform_B-Uniform_A)</f>
        <v>1.9377926874690865</v>
      </c>
      <c r="B6028" s="2">
        <f t="shared" ca="1" si="651"/>
        <v>0.19377926874690865</v>
      </c>
      <c r="C6028" s="4"/>
      <c r="D6028" s="5">
        <f ca="1">IF(E6028&lt;(Driehoek_C-Driehoek_A)/(Driehoek_B-Driehoek_A),Driehoek_A+SQRT(E6028*(Driehoek_B-Driehoek_A)*(Driehoek_C-Driehoek_A)),Driehoek_B-SQRT((1-E6028)*(Driehoek_B-Driehoek_A)*(Driehoek_B-Driehoek_C)))</f>
        <v>4.1980977748449746</v>
      </c>
      <c r="E6028" s="2">
        <f t="shared" ca="1" si="652"/>
        <v>0.34119242914432035</v>
      </c>
      <c r="F6028" s="2"/>
      <c r="G6028" s="15">
        <f ca="1">_xlfn.NORM.INV(H6028,Normaal_Mu,Normaal_Sigma)</f>
        <v>5.6099760000406684</v>
      </c>
      <c r="H6028" s="2">
        <f t="shared" ca="1" si="653"/>
        <v>0.61981235410271707</v>
      </c>
      <c r="I6028" s="2"/>
      <c r="J6028" s="15">
        <f ca="1">-LN(K6028) /NegExp_Labda</f>
        <v>0.61911717171158986</v>
      </c>
      <c r="K6028" s="2">
        <f t="shared" ca="1" si="654"/>
        <v>0.88353582919602369</v>
      </c>
      <c r="L6028" s="2"/>
      <c r="M6028" s="17">
        <f t="shared" ca="1" si="649"/>
        <v>8</v>
      </c>
      <c r="N6028" s="2">
        <f t="shared" ca="1" si="650"/>
        <v>0.87538362057404251</v>
      </c>
      <c r="O6028" s="2"/>
      <c r="P6028" s="31">
        <f t="shared" ca="1" si="648"/>
        <v>4.0729967268132636</v>
      </c>
    </row>
    <row r="6029" spans="1:16" x14ac:dyDescent="0.25">
      <c r="A6029" s="32">
        <f ca="1">Uniform_A+B6029*(Uniform_B-Uniform_A)</f>
        <v>2.4695467733905527</v>
      </c>
      <c r="B6029" s="2">
        <f t="shared" ca="1" si="651"/>
        <v>0.2469546773390553</v>
      </c>
      <c r="C6029" s="4"/>
      <c r="D6029" s="5">
        <f ca="1">IF(E6029&lt;(Driehoek_C-Driehoek_A)/(Driehoek_B-Driehoek_A),Driehoek_A+SQRT(E6029*(Driehoek_B-Driehoek_A)*(Driehoek_C-Driehoek_A)),Driehoek_B-SQRT((1-E6029)*(Driehoek_B-Driehoek_A)*(Driehoek_B-Driehoek_C)))</f>
        <v>4.4087068099222648</v>
      </c>
      <c r="E6029" s="2">
        <f t="shared" ca="1" si="652"/>
        <v>0.3977150526498805</v>
      </c>
      <c r="F6029" s="2"/>
      <c r="G6029" s="15">
        <f ca="1">_xlfn.NORM.INV(H6029,Normaal_Mu,Normaal_Sigma)</f>
        <v>1.6276827693926208</v>
      </c>
      <c r="H6029" s="2">
        <f t="shared" ca="1" si="653"/>
        <v>4.5882626298067386E-2</v>
      </c>
      <c r="I6029" s="2"/>
      <c r="J6029" s="15">
        <f ca="1">-LN(K6029) /NegExp_Labda</f>
        <v>2.7725238807933241</v>
      </c>
      <c r="K6029" s="2">
        <f t="shared" ca="1" si="654"/>
        <v>0.57435662587310177</v>
      </c>
      <c r="L6029" s="2"/>
      <c r="M6029" s="17">
        <f t="shared" ca="1" si="649"/>
        <v>4</v>
      </c>
      <c r="N6029" s="2">
        <f t="shared" ca="1" si="650"/>
        <v>0.31285515917392948</v>
      </c>
      <c r="O6029" s="2"/>
      <c r="P6029" s="31">
        <f t="shared" ref="P6029:P6092" ca="1" si="655">SUM(A6029,D6029,G6029,J6029,M6029)/5</f>
        <v>3.0556920466997526</v>
      </c>
    </row>
    <row r="6030" spans="1:16" x14ac:dyDescent="0.25">
      <c r="A6030" s="32">
        <f ca="1">Uniform_A+B6030*(Uniform_B-Uniform_A)</f>
        <v>1.1210401582112606</v>
      </c>
      <c r="B6030" s="2">
        <f t="shared" ca="1" si="651"/>
        <v>0.11210401582112606</v>
      </c>
      <c r="C6030" s="4"/>
      <c r="D6030" s="5">
        <f ca="1">IF(E6030&lt;(Driehoek_C-Driehoek_A)/(Driehoek_B-Driehoek_A),Driehoek_A+SQRT(E6030*(Driehoek_B-Driehoek_A)*(Driehoek_C-Driehoek_A)),Driehoek_B-SQRT((1-E6030)*(Driehoek_B-Driehoek_A)*(Driehoek_B-Driehoek_C)))</f>
        <v>2.9159038343908645</v>
      </c>
      <c r="E6030" s="2">
        <f t="shared" ca="1" si="652"/>
        <v>5.9919988132277724E-2</v>
      </c>
      <c r="F6030" s="2"/>
      <c r="G6030" s="15">
        <f ca="1">_xlfn.NORM.INV(H6030,Normaal_Mu,Normaal_Sigma)</f>
        <v>4.3184418536624456</v>
      </c>
      <c r="H6030" s="2">
        <f t="shared" ca="1" si="653"/>
        <v>0.36663495284236847</v>
      </c>
      <c r="I6030" s="2"/>
      <c r="J6030" s="15">
        <f ca="1">-LN(K6030) /NegExp_Labda</f>
        <v>16.617639105880539</v>
      </c>
      <c r="K6030" s="2">
        <f t="shared" ca="1" si="654"/>
        <v>3.6025515734725566E-2</v>
      </c>
      <c r="L6030" s="2"/>
      <c r="M6030" s="17">
        <f t="shared" ca="1" si="649"/>
        <v>4</v>
      </c>
      <c r="N6030" s="2">
        <f t="shared" ca="1" si="650"/>
        <v>0.32399847612380372</v>
      </c>
      <c r="O6030" s="2"/>
      <c r="P6030" s="31">
        <f t="shared" ca="1" si="655"/>
        <v>5.794604990429022</v>
      </c>
    </row>
    <row r="6031" spans="1:16" x14ac:dyDescent="0.25">
      <c r="A6031" s="32">
        <f ca="1">Uniform_A+B6031*(Uniform_B-Uniform_A)</f>
        <v>1.1834615666562409</v>
      </c>
      <c r="B6031" s="2">
        <f t="shared" ca="1" si="651"/>
        <v>0.11834615666562409</v>
      </c>
      <c r="C6031" s="4"/>
      <c r="D6031" s="5">
        <f ca="1">IF(E6031&lt;(Driehoek_C-Driehoek_A)/(Driehoek_B-Driehoek_A),Driehoek_A+SQRT(E6031*(Driehoek_B-Driehoek_A)*(Driehoek_C-Driehoek_A)),Driehoek_B-SQRT((1-E6031)*(Driehoek_B-Driehoek_A)*(Driehoek_B-Driehoek_C)))</f>
        <v>6.2717311526713679</v>
      </c>
      <c r="E6031" s="2">
        <f t="shared" ca="1" si="652"/>
        <v>0.78732997419131712</v>
      </c>
      <c r="F6031" s="2"/>
      <c r="G6031" s="15">
        <f ca="1">_xlfn.NORM.INV(H6031,Normaal_Mu,Normaal_Sigma)</f>
        <v>1.23030073491597</v>
      </c>
      <c r="H6031" s="2">
        <f t="shared" ca="1" si="653"/>
        <v>2.972507092836707E-2</v>
      </c>
      <c r="I6031" s="2"/>
      <c r="J6031" s="15">
        <f ca="1">-LN(K6031) /NegExp_Labda</f>
        <v>3.7639746290068778</v>
      </c>
      <c r="K6031" s="2">
        <f t="shared" ca="1" si="654"/>
        <v>0.47104816652909842</v>
      </c>
      <c r="L6031" s="2"/>
      <c r="M6031" s="17">
        <f t="shared" ca="1" si="649"/>
        <v>6</v>
      </c>
      <c r="N6031" s="2">
        <f t="shared" ca="1" si="650"/>
        <v>0.66142288287004969</v>
      </c>
      <c r="O6031" s="2"/>
      <c r="P6031" s="31">
        <f t="shared" ca="1" si="655"/>
        <v>3.6898936166500915</v>
      </c>
    </row>
    <row r="6032" spans="1:16" x14ac:dyDescent="0.25">
      <c r="A6032" s="32">
        <f ca="1">Uniform_A+B6032*(Uniform_B-Uniform_A)</f>
        <v>5.6590399721948712</v>
      </c>
      <c r="B6032" s="2">
        <f t="shared" ca="1" si="651"/>
        <v>0.56590399721948714</v>
      </c>
      <c r="C6032" s="4"/>
      <c r="D6032" s="5">
        <f ca="1">IF(E6032&lt;(Driehoek_C-Driehoek_A)/(Driehoek_B-Driehoek_A),Driehoek_A+SQRT(E6032*(Driehoek_B-Driehoek_A)*(Driehoek_C-Driehoek_A)),Driehoek_B-SQRT((1-E6032)*(Driehoek_B-Driehoek_A)*(Driehoek_B-Driehoek_C)))</f>
        <v>4.2141575274538798</v>
      </c>
      <c r="E6032" s="2">
        <f t="shared" ca="1" si="652"/>
        <v>0.34559176651353252</v>
      </c>
      <c r="F6032" s="2"/>
      <c r="G6032" s="15">
        <f ca="1">_xlfn.NORM.INV(H6032,Normaal_Mu,Normaal_Sigma)</f>
        <v>8.3675011477311774</v>
      </c>
      <c r="H6032" s="2">
        <f t="shared" ca="1" si="653"/>
        <v>0.95388505853381611</v>
      </c>
      <c r="I6032" s="2"/>
      <c r="J6032" s="15">
        <f ca="1">-LN(K6032) /NegExp_Labda</f>
        <v>1.8924687919071244</v>
      </c>
      <c r="K6032" s="2">
        <f t="shared" ca="1" si="654"/>
        <v>0.68489224587789899</v>
      </c>
      <c r="L6032" s="2"/>
      <c r="M6032" s="17">
        <f t="shared" ca="1" si="649"/>
        <v>6</v>
      </c>
      <c r="N6032" s="2">
        <f t="shared" ca="1" si="650"/>
        <v>0.68329816372332208</v>
      </c>
      <c r="O6032" s="2"/>
      <c r="P6032" s="31">
        <f t="shared" ca="1" si="655"/>
        <v>5.226633487857411</v>
      </c>
    </row>
    <row r="6033" spans="1:16" x14ac:dyDescent="0.25">
      <c r="A6033" s="32">
        <f ca="1">Uniform_A+B6033*(Uniform_B-Uniform_A)</f>
        <v>6.5976003985833254</v>
      </c>
      <c r="B6033" s="2">
        <f t="shared" ca="1" si="651"/>
        <v>0.65976003985833254</v>
      </c>
      <c r="C6033" s="4"/>
      <c r="D6033" s="5">
        <f ca="1">IF(E6033&lt;(Driehoek_C-Driehoek_A)/(Driehoek_B-Driehoek_A),Driehoek_A+SQRT(E6033*(Driehoek_B-Driehoek_A)*(Driehoek_C-Driehoek_A)),Driehoek_B-SQRT((1-E6033)*(Driehoek_B-Driehoek_A)*(Driehoek_B-Driehoek_C)))</f>
        <v>4.885481517971157</v>
      </c>
      <c r="E6033" s="2">
        <f t="shared" ca="1" si="652"/>
        <v>0.51630679031551618</v>
      </c>
      <c r="F6033" s="2"/>
      <c r="G6033" s="15">
        <f ca="1">_xlfn.NORM.INV(H6033,Normaal_Mu,Normaal_Sigma)</f>
        <v>9.6440936916622366</v>
      </c>
      <c r="H6033" s="2">
        <f t="shared" ca="1" si="653"/>
        <v>0.98988479333904567</v>
      </c>
      <c r="I6033" s="2"/>
      <c r="J6033" s="15">
        <f ca="1">-LN(K6033) /NegExp_Labda</f>
        <v>2.5381839888042435</v>
      </c>
      <c r="K6033" s="2">
        <f t="shared" ca="1" si="654"/>
        <v>0.6019163494316524</v>
      </c>
      <c r="L6033" s="2"/>
      <c r="M6033" s="17">
        <f t="shared" ca="1" si="649"/>
        <v>4</v>
      </c>
      <c r="N6033" s="2">
        <f t="shared" ca="1" si="650"/>
        <v>0.35493164397833643</v>
      </c>
      <c r="O6033" s="2"/>
      <c r="P6033" s="31">
        <f t="shared" ca="1" si="655"/>
        <v>5.5330719194041915</v>
      </c>
    </row>
    <row r="6034" spans="1:16" x14ac:dyDescent="0.25">
      <c r="A6034" s="32">
        <f ca="1">Uniform_A+B6034*(Uniform_B-Uniform_A)</f>
        <v>4.1939693580703725</v>
      </c>
      <c r="B6034" s="2">
        <f t="shared" ca="1" si="651"/>
        <v>0.4193969358070373</v>
      </c>
      <c r="C6034" s="4"/>
      <c r="D6034" s="5">
        <f ca="1">IF(E6034&lt;(Driehoek_C-Driehoek_A)/(Driehoek_B-Driehoek_A),Driehoek_A+SQRT(E6034*(Driehoek_B-Driehoek_A)*(Driehoek_C-Driehoek_A)),Driehoek_B-SQRT((1-E6034)*(Driehoek_B-Driehoek_A)*(Driehoek_B-Driehoek_C)))</f>
        <v>3.3022508676753572</v>
      </c>
      <c r="E6034" s="2">
        <f t="shared" ca="1" si="652"/>
        <v>0.12113266588294436</v>
      </c>
      <c r="F6034" s="2"/>
      <c r="G6034" s="15">
        <f ca="1">_xlfn.NORM.INV(H6034,Normaal_Mu,Normaal_Sigma)</f>
        <v>7.7118241965936765</v>
      </c>
      <c r="H6034" s="2">
        <f t="shared" ca="1" si="653"/>
        <v>0.91243643115742323</v>
      </c>
      <c r="I6034" s="2"/>
      <c r="J6034" s="15">
        <f ca="1">-LN(K6034) /NegExp_Labda</f>
        <v>2.9659784272166236</v>
      </c>
      <c r="K6034" s="2">
        <f t="shared" ca="1" si="654"/>
        <v>0.5525586565946059</v>
      </c>
      <c r="L6034" s="2"/>
      <c r="M6034" s="17">
        <f t="shared" ca="1" si="649"/>
        <v>11</v>
      </c>
      <c r="N6034" s="2">
        <f t="shared" ca="1" si="650"/>
        <v>0.98878929441370222</v>
      </c>
      <c r="O6034" s="2"/>
      <c r="P6034" s="31">
        <f t="shared" ca="1" si="655"/>
        <v>5.8348045699112054</v>
      </c>
    </row>
    <row r="6035" spans="1:16" x14ac:dyDescent="0.25">
      <c r="A6035" s="32">
        <f ca="1">Uniform_A+B6035*(Uniform_B-Uniform_A)</f>
        <v>7.3021547172227086</v>
      </c>
      <c r="B6035" s="2">
        <f t="shared" ca="1" si="651"/>
        <v>0.73021547172227086</v>
      </c>
      <c r="C6035" s="4"/>
      <c r="D6035" s="5">
        <f ca="1">IF(E6035&lt;(Driehoek_C-Driehoek_A)/(Driehoek_B-Driehoek_A),Driehoek_A+SQRT(E6035*(Driehoek_B-Driehoek_A)*(Driehoek_C-Driehoek_A)),Driehoek_B-SQRT((1-E6035)*(Driehoek_B-Driehoek_A)*(Driehoek_B-Driehoek_C)))</f>
        <v>3.9576864717710123</v>
      </c>
      <c r="E6035" s="2">
        <f t="shared" ca="1" si="652"/>
        <v>0.27375259441108823</v>
      </c>
      <c r="F6035" s="2"/>
      <c r="G6035" s="15">
        <f ca="1">_xlfn.NORM.INV(H6035,Normaal_Mu,Normaal_Sigma)</f>
        <v>1.647451612257282</v>
      </c>
      <c r="H6035" s="2">
        <f t="shared" ca="1" si="653"/>
        <v>4.6842248633730765E-2</v>
      </c>
      <c r="I6035" s="2"/>
      <c r="J6035" s="15">
        <f ca="1">-LN(K6035) /NegExp_Labda</f>
        <v>4.8748191771520215</v>
      </c>
      <c r="K6035" s="2">
        <f t="shared" ca="1" si="654"/>
        <v>0.37720599480894168</v>
      </c>
      <c r="L6035" s="2"/>
      <c r="M6035" s="17">
        <f t="shared" ca="1" si="649"/>
        <v>10</v>
      </c>
      <c r="N6035" s="2">
        <f t="shared" ca="1" si="650"/>
        <v>0.97150859902340581</v>
      </c>
      <c r="O6035" s="2"/>
      <c r="P6035" s="31">
        <f t="shared" ca="1" si="655"/>
        <v>5.5564223956806043</v>
      </c>
    </row>
    <row r="6036" spans="1:16" x14ac:dyDescent="0.25">
      <c r="A6036" s="32">
        <f ca="1">Uniform_A+B6036*(Uniform_B-Uniform_A)</f>
        <v>9.5998235828079785</v>
      </c>
      <c r="B6036" s="2">
        <f t="shared" ca="1" si="651"/>
        <v>0.95998235828079781</v>
      </c>
      <c r="C6036" s="4"/>
      <c r="D6036" s="5">
        <f ca="1">IF(E6036&lt;(Driehoek_C-Driehoek_A)/(Driehoek_B-Driehoek_A),Driehoek_A+SQRT(E6036*(Driehoek_B-Driehoek_A)*(Driehoek_C-Driehoek_A)),Driehoek_B-SQRT((1-E6036)*(Driehoek_B-Driehoek_A)*(Driehoek_B-Driehoek_C)))</f>
        <v>5.4338801612713699</v>
      </c>
      <c r="E6036" s="2">
        <f t="shared" ca="1" si="652"/>
        <v>0.63665112273788838</v>
      </c>
      <c r="F6036" s="2"/>
      <c r="G6036" s="15">
        <f ca="1">_xlfn.NORM.INV(H6036,Normaal_Mu,Normaal_Sigma)</f>
        <v>6.0550204081214742</v>
      </c>
      <c r="H6036" s="2">
        <f t="shared" ca="1" si="653"/>
        <v>0.70108033387144097</v>
      </c>
      <c r="I6036" s="2"/>
      <c r="J6036" s="15">
        <f ca="1">-LN(K6036) /NegExp_Labda</f>
        <v>9.1302849204511531</v>
      </c>
      <c r="K6036" s="2">
        <f t="shared" ca="1" si="654"/>
        <v>0.16104732967056046</v>
      </c>
      <c r="L6036" s="2"/>
      <c r="M6036" s="17">
        <f t="shared" ca="1" si="649"/>
        <v>3</v>
      </c>
      <c r="N6036" s="2">
        <f t="shared" ca="1" si="650"/>
        <v>0.1992612049686675</v>
      </c>
      <c r="O6036" s="2"/>
      <c r="P6036" s="31">
        <f t="shared" ca="1" si="655"/>
        <v>6.6438018145303941</v>
      </c>
    </row>
    <row r="6037" spans="1:16" x14ac:dyDescent="0.25">
      <c r="A6037" s="32">
        <f ca="1">Uniform_A+B6037*(Uniform_B-Uniform_A)</f>
        <v>6.8924254872615247</v>
      </c>
      <c r="B6037" s="2">
        <f t="shared" ca="1" si="651"/>
        <v>0.68924254872615243</v>
      </c>
      <c r="C6037" s="4"/>
      <c r="D6037" s="5">
        <f ca="1">IF(E6037&lt;(Driehoek_C-Driehoek_A)/(Driehoek_B-Driehoek_A),Driehoek_A+SQRT(E6037*(Driehoek_B-Driehoek_A)*(Driehoek_C-Driehoek_A)),Driehoek_B-SQRT((1-E6037)*(Driehoek_B-Driehoek_A)*(Driehoek_B-Driehoek_C)))</f>
        <v>6.1869532412618433</v>
      </c>
      <c r="E6037" s="2">
        <f t="shared" ca="1" si="652"/>
        <v>0.77390765523293581</v>
      </c>
      <c r="F6037" s="2"/>
      <c r="G6037" s="15">
        <f ca="1">_xlfn.NORM.INV(H6037,Normaal_Mu,Normaal_Sigma)</f>
        <v>8.6620736985755613</v>
      </c>
      <c r="H6037" s="2">
        <f t="shared" ca="1" si="653"/>
        <v>0.9664524784130869</v>
      </c>
      <c r="I6037" s="2"/>
      <c r="J6037" s="15">
        <f ca="1">-LN(K6037) /NegExp_Labda</f>
        <v>5.421260691836463</v>
      </c>
      <c r="K6037" s="2">
        <f t="shared" ca="1" si="654"/>
        <v>0.33815458419329869</v>
      </c>
      <c r="L6037" s="2"/>
      <c r="M6037" s="17">
        <f t="shared" ca="1" si="649"/>
        <v>5</v>
      </c>
      <c r="N6037" s="2">
        <f t="shared" ca="1" si="650"/>
        <v>0.55639693616546992</v>
      </c>
      <c r="O6037" s="2"/>
      <c r="P6037" s="31">
        <f t="shared" ca="1" si="655"/>
        <v>6.4325426237870769</v>
      </c>
    </row>
    <row r="6038" spans="1:16" x14ac:dyDescent="0.25">
      <c r="A6038" s="32">
        <f ca="1">Uniform_A+B6038*(Uniform_B-Uniform_A)</f>
        <v>9.6546424641071411</v>
      </c>
      <c r="B6038" s="2">
        <f t="shared" ca="1" si="651"/>
        <v>0.96546424641071416</v>
      </c>
      <c r="C6038" s="4"/>
      <c r="D6038" s="5">
        <f ca="1">IF(E6038&lt;(Driehoek_C-Driehoek_A)/(Driehoek_B-Driehoek_A),Driehoek_A+SQRT(E6038*(Driehoek_B-Driehoek_A)*(Driehoek_C-Driehoek_A)),Driehoek_B-SQRT((1-E6038)*(Driehoek_B-Driehoek_A)*(Driehoek_B-Driehoek_C)))</f>
        <v>5.4973407783432666</v>
      </c>
      <c r="E6038" s="2">
        <f t="shared" ca="1" si="652"/>
        <v>0.64946795362694409</v>
      </c>
      <c r="F6038" s="2"/>
      <c r="G6038" s="15">
        <f ca="1">_xlfn.NORM.INV(H6038,Normaal_Mu,Normaal_Sigma)</f>
        <v>4.7361144165251812</v>
      </c>
      <c r="H6038" s="2">
        <f t="shared" ca="1" si="653"/>
        <v>0.44751477078596835</v>
      </c>
      <c r="I6038" s="2"/>
      <c r="J6038" s="15">
        <f ca="1">-LN(K6038) /NegExp_Labda</f>
        <v>11.70258872567001</v>
      </c>
      <c r="K6038" s="2">
        <f t="shared" ca="1" si="654"/>
        <v>9.627777797309589E-2</v>
      </c>
      <c r="L6038" s="2"/>
      <c r="M6038" s="17">
        <f t="shared" ca="1" si="649"/>
        <v>3</v>
      </c>
      <c r="N6038" s="2">
        <f t="shared" ca="1" si="650"/>
        <v>0.14676881248240758</v>
      </c>
      <c r="O6038" s="2"/>
      <c r="P6038" s="31">
        <f t="shared" ca="1" si="655"/>
        <v>6.9181372769291203</v>
      </c>
    </row>
    <row r="6039" spans="1:16" x14ac:dyDescent="0.25">
      <c r="A6039" s="32">
        <f ca="1">Uniform_A+B6039*(Uniform_B-Uniform_A)</f>
        <v>4.4897691783926597</v>
      </c>
      <c r="B6039" s="2">
        <f t="shared" ca="1" si="651"/>
        <v>0.44897691783926597</v>
      </c>
      <c r="C6039" s="4"/>
      <c r="D6039" s="5">
        <f ca="1">IF(E6039&lt;(Driehoek_C-Driehoek_A)/(Driehoek_B-Driehoek_A),Driehoek_A+SQRT(E6039*(Driehoek_B-Driehoek_A)*(Driehoek_C-Driehoek_A)),Driehoek_B-SQRT((1-E6039)*(Driehoek_B-Driehoek_A)*(Driehoek_B-Driehoek_C)))</f>
        <v>6.2779620239198088</v>
      </c>
      <c r="E6039" s="2">
        <f t="shared" ca="1" si="652"/>
        <v>0.78830026447935031</v>
      </c>
      <c r="F6039" s="2"/>
      <c r="G6039" s="15">
        <f ca="1">_xlfn.NORM.INV(H6039,Normaal_Mu,Normaal_Sigma)</f>
        <v>6.6695517332425425</v>
      </c>
      <c r="H6039" s="2">
        <f t="shared" ca="1" si="653"/>
        <v>0.79807804182829278</v>
      </c>
      <c r="I6039" s="2"/>
      <c r="J6039" s="15">
        <f ca="1">-LN(K6039) /NegExp_Labda</f>
        <v>7.6299791618149948</v>
      </c>
      <c r="K6039" s="2">
        <f t="shared" ca="1" si="654"/>
        <v>0.21740445064357961</v>
      </c>
      <c r="L6039" s="2"/>
      <c r="M6039" s="17">
        <f t="shared" ca="1" si="649"/>
        <v>3</v>
      </c>
      <c r="N6039" s="2">
        <f t="shared" ca="1" si="650"/>
        <v>0.20421064121490351</v>
      </c>
      <c r="O6039" s="2"/>
      <c r="P6039" s="31">
        <f t="shared" ca="1" si="655"/>
        <v>5.613452419474001</v>
      </c>
    </row>
    <row r="6040" spans="1:16" x14ac:dyDescent="0.25">
      <c r="A6040" s="32">
        <f ca="1">Uniform_A+B6040*(Uniform_B-Uniform_A)</f>
        <v>5.9530743863095523</v>
      </c>
      <c r="B6040" s="2">
        <f t="shared" ca="1" si="651"/>
        <v>0.59530743863095525</v>
      </c>
      <c r="C6040" s="4"/>
      <c r="D6040" s="5">
        <f ca="1">IF(E6040&lt;(Driehoek_C-Driehoek_A)/(Driehoek_B-Driehoek_A),Driehoek_A+SQRT(E6040*(Driehoek_B-Driehoek_A)*(Driehoek_C-Driehoek_A)),Driehoek_B-SQRT((1-E6040)*(Driehoek_B-Driehoek_A)*(Driehoek_B-Driehoek_C)))</f>
        <v>4.630377931086131</v>
      </c>
      <c r="E6040" s="2">
        <f t="shared" ca="1" si="652"/>
        <v>0.45446865642459655</v>
      </c>
      <c r="F6040" s="2"/>
      <c r="G6040" s="15">
        <f ca="1">_xlfn.NORM.INV(H6040,Normaal_Mu,Normaal_Sigma)</f>
        <v>7.8184348148382021</v>
      </c>
      <c r="H6040" s="2">
        <f t="shared" ca="1" si="653"/>
        <v>0.9206145539899564</v>
      </c>
      <c r="I6040" s="2"/>
      <c r="J6040" s="15">
        <f ca="1">-LN(K6040) /NegExp_Labda</f>
        <v>6.7623817579721424</v>
      </c>
      <c r="K6040" s="2">
        <f t="shared" ca="1" si="654"/>
        <v>0.25859908482913685</v>
      </c>
      <c r="L6040" s="2"/>
      <c r="M6040" s="17">
        <f t="shared" ca="1" si="649"/>
        <v>5</v>
      </c>
      <c r="N6040" s="2">
        <f t="shared" ca="1" si="650"/>
        <v>0.57162036493051738</v>
      </c>
      <c r="O6040" s="2"/>
      <c r="P6040" s="31">
        <f t="shared" ca="1" si="655"/>
        <v>6.0328537780412059</v>
      </c>
    </row>
    <row r="6041" spans="1:16" x14ac:dyDescent="0.25">
      <c r="A6041" s="32">
        <f ca="1">Uniform_A+B6041*(Uniform_B-Uniform_A)</f>
        <v>9.2137241307137856</v>
      </c>
      <c r="B6041" s="2">
        <f t="shared" ca="1" si="651"/>
        <v>0.92137241307137863</v>
      </c>
      <c r="C6041" s="4"/>
      <c r="D6041" s="5">
        <f ca="1">IF(E6041&lt;(Driehoek_C-Driehoek_A)/(Driehoek_B-Driehoek_A),Driehoek_A+SQRT(E6041*(Driehoek_B-Driehoek_A)*(Driehoek_C-Driehoek_A)),Driehoek_B-SQRT((1-E6041)*(Driehoek_B-Driehoek_A)*(Driehoek_B-Driehoek_C)))</f>
        <v>3.9005044166898069</v>
      </c>
      <c r="E6041" s="2">
        <f t="shared" ca="1" si="652"/>
        <v>0.25799407413267594</v>
      </c>
      <c r="F6041" s="2"/>
      <c r="G6041" s="15">
        <f ca="1">_xlfn.NORM.INV(H6041,Normaal_Mu,Normaal_Sigma)</f>
        <v>5.4755729788735801</v>
      </c>
      <c r="H6041" s="2">
        <f t="shared" ca="1" si="653"/>
        <v>0.59397665098498531</v>
      </c>
      <c r="I6041" s="2"/>
      <c r="J6041" s="15">
        <f ca="1">-LN(K6041) /NegExp_Labda</f>
        <v>2.5889198158160363</v>
      </c>
      <c r="K6041" s="2">
        <f t="shared" ca="1" si="654"/>
        <v>0.59583948827512068</v>
      </c>
      <c r="L6041" s="2"/>
      <c r="M6041" s="17">
        <f t="shared" ca="1" si="649"/>
        <v>5</v>
      </c>
      <c r="N6041" s="2">
        <f t="shared" ca="1" si="650"/>
        <v>0.44103855841256079</v>
      </c>
      <c r="O6041" s="2"/>
      <c r="P6041" s="31">
        <f t="shared" ca="1" si="655"/>
        <v>5.2357442684186415</v>
      </c>
    </row>
    <row r="6042" spans="1:16" x14ac:dyDescent="0.25">
      <c r="A6042" s="32">
        <f ca="1">Uniform_A+B6042*(Uniform_B-Uniform_A)</f>
        <v>2.3559668043835535</v>
      </c>
      <c r="B6042" s="2">
        <f t="shared" ca="1" si="651"/>
        <v>0.23559668043835535</v>
      </c>
      <c r="C6042" s="4"/>
      <c r="D6042" s="5">
        <f ca="1">IF(E6042&lt;(Driehoek_C-Driehoek_A)/(Driehoek_B-Driehoek_A),Driehoek_A+SQRT(E6042*(Driehoek_B-Driehoek_A)*(Driehoek_C-Driehoek_A)),Driehoek_B-SQRT((1-E6042)*(Driehoek_B-Driehoek_A)*(Driehoek_B-Driehoek_C)))</f>
        <v>2.8841327311382527</v>
      </c>
      <c r="E6042" s="2">
        <f t="shared" ca="1" si="652"/>
        <v>5.583504901928471E-2</v>
      </c>
      <c r="F6042" s="2"/>
      <c r="G6042" s="15">
        <f ca="1">_xlfn.NORM.INV(H6042,Normaal_Mu,Normaal_Sigma)</f>
        <v>3.5036010439551601</v>
      </c>
      <c r="H6042" s="2">
        <f t="shared" ca="1" si="653"/>
        <v>0.22716992290753713</v>
      </c>
      <c r="I6042" s="2"/>
      <c r="J6042" s="15">
        <f ca="1">-LN(K6042) /NegExp_Labda</f>
        <v>10.917292906100009</v>
      </c>
      <c r="K6042" s="2">
        <f t="shared" ca="1" si="654"/>
        <v>0.11265124263592297</v>
      </c>
      <c r="L6042" s="2"/>
      <c r="M6042" s="17">
        <f t="shared" ca="1" si="649"/>
        <v>0</v>
      </c>
      <c r="N6042" s="2">
        <f t="shared" ca="1" si="650"/>
        <v>3.7167181604138566E-3</v>
      </c>
      <c r="O6042" s="2"/>
      <c r="P6042" s="31">
        <f t="shared" ca="1" si="655"/>
        <v>3.9321986971153948</v>
      </c>
    </row>
    <row r="6043" spans="1:16" x14ac:dyDescent="0.25">
      <c r="A6043" s="32">
        <f ca="1">Uniform_A+B6043*(Uniform_B-Uniform_A)</f>
        <v>4.1153623231501797</v>
      </c>
      <c r="B6043" s="2">
        <f t="shared" ca="1" si="651"/>
        <v>0.41153623231501801</v>
      </c>
      <c r="C6043" s="4"/>
      <c r="D6043" s="5">
        <f ca="1">IF(E6043&lt;(Driehoek_C-Driehoek_A)/(Driehoek_B-Driehoek_A),Driehoek_A+SQRT(E6043*(Driehoek_B-Driehoek_A)*(Driehoek_C-Driehoek_A)),Driehoek_B-SQRT((1-E6043)*(Driehoek_B-Driehoek_A)*(Driehoek_B-Driehoek_C)))</f>
        <v>4.5194949492713317</v>
      </c>
      <c r="E6043" s="2">
        <f t="shared" ca="1" si="652"/>
        <v>0.42643069972556824</v>
      </c>
      <c r="F6043" s="2"/>
      <c r="G6043" s="15">
        <f ca="1">_xlfn.NORM.INV(H6043,Normaal_Mu,Normaal_Sigma)</f>
        <v>3.9406174746938119</v>
      </c>
      <c r="H6043" s="2">
        <f t="shared" ca="1" si="653"/>
        <v>0.29816300342283908</v>
      </c>
      <c r="I6043" s="2"/>
      <c r="J6043" s="15">
        <f ca="1">-LN(K6043) /NegExp_Labda</f>
        <v>0.7490236581782902</v>
      </c>
      <c r="K6043" s="2">
        <f t="shared" ca="1" si="654"/>
        <v>0.86087606187414167</v>
      </c>
      <c r="L6043" s="2"/>
      <c r="M6043" s="17">
        <f t="shared" ca="1" si="649"/>
        <v>5</v>
      </c>
      <c r="N6043" s="2">
        <f t="shared" ca="1" si="650"/>
        <v>0.45227330518521125</v>
      </c>
      <c r="O6043" s="2"/>
      <c r="P6043" s="31">
        <f t="shared" ca="1" si="655"/>
        <v>3.664899681058722</v>
      </c>
    </row>
    <row r="6044" spans="1:16" x14ac:dyDescent="0.25">
      <c r="A6044" s="32">
        <f ca="1">Uniform_A+B6044*(Uniform_B-Uniform_A)</f>
        <v>7.6689247025052021</v>
      </c>
      <c r="B6044" s="2">
        <f t="shared" ca="1" si="651"/>
        <v>0.76689247025052021</v>
      </c>
      <c r="C6044" s="4"/>
      <c r="D6044" s="5">
        <f ca="1">IF(E6044&lt;(Driehoek_C-Driehoek_A)/(Driehoek_B-Driehoek_A),Driehoek_A+SQRT(E6044*(Driehoek_B-Driehoek_A)*(Driehoek_C-Driehoek_A)),Driehoek_B-SQRT((1-E6044)*(Driehoek_B-Driehoek_A)*(Driehoek_B-Driehoek_C)))</f>
        <v>5.5644724041387841</v>
      </c>
      <c r="E6044" s="2">
        <f t="shared" ca="1" si="652"/>
        <v>0.66277571823074433</v>
      </c>
      <c r="F6044" s="2"/>
      <c r="G6044" s="15">
        <f ca="1">_xlfn.NORM.INV(H6044,Normaal_Mu,Normaal_Sigma)</f>
        <v>4.7453827974747638</v>
      </c>
      <c r="H6044" s="2">
        <f t="shared" ca="1" si="653"/>
        <v>0.44934807643940589</v>
      </c>
      <c r="I6044" s="2"/>
      <c r="J6044" s="15">
        <f ca="1">-LN(K6044) /NegExp_Labda</f>
        <v>3.5992199709140009</v>
      </c>
      <c r="K6044" s="2">
        <f t="shared" ca="1" si="654"/>
        <v>0.48682819806698774</v>
      </c>
      <c r="L6044" s="2"/>
      <c r="M6044" s="17">
        <f t="shared" ca="1" si="649"/>
        <v>10</v>
      </c>
      <c r="N6044" s="2">
        <f t="shared" ca="1" si="650"/>
        <v>0.9690669051952201</v>
      </c>
      <c r="O6044" s="2"/>
      <c r="P6044" s="31">
        <f t="shared" ca="1" si="655"/>
        <v>6.3155999750065499</v>
      </c>
    </row>
    <row r="6045" spans="1:16" x14ac:dyDescent="0.25">
      <c r="A6045" s="32">
        <f ca="1">Uniform_A+B6045*(Uniform_B-Uniform_A)</f>
        <v>7.5808038031302862</v>
      </c>
      <c r="B6045" s="2">
        <f t="shared" ca="1" si="651"/>
        <v>0.7580803803130286</v>
      </c>
      <c r="C6045" s="4"/>
      <c r="D6045" s="5">
        <f ca="1">IF(E6045&lt;(Driehoek_C-Driehoek_A)/(Driehoek_B-Driehoek_A),Driehoek_A+SQRT(E6045*(Driehoek_B-Driehoek_A)*(Driehoek_C-Driehoek_A)),Driehoek_B-SQRT((1-E6045)*(Driehoek_B-Driehoek_A)*(Driehoek_B-Driehoek_C)))</f>
        <v>5.1477187525306718</v>
      </c>
      <c r="E6045" s="2">
        <f t="shared" ca="1" si="652"/>
        <v>0.57599797686846166</v>
      </c>
      <c r="F6045" s="2"/>
      <c r="G6045" s="15">
        <f ca="1">_xlfn.NORM.INV(H6045,Normaal_Mu,Normaal_Sigma)</f>
        <v>5.9056367266919656</v>
      </c>
      <c r="H6045" s="2">
        <f t="shared" ca="1" si="653"/>
        <v>0.67466023027801825</v>
      </c>
      <c r="I6045" s="2"/>
      <c r="J6045" s="15">
        <f ca="1">-LN(K6045) /NegExp_Labda</f>
        <v>0.44512479091864388</v>
      </c>
      <c r="K6045" s="2">
        <f t="shared" ca="1" si="654"/>
        <v>0.91482274097547456</v>
      </c>
      <c r="L6045" s="2"/>
      <c r="M6045" s="17">
        <f t="shared" ca="1" si="649"/>
        <v>6</v>
      </c>
      <c r="N6045" s="2">
        <f t="shared" ca="1" si="650"/>
        <v>0.66191073519422317</v>
      </c>
      <c r="O6045" s="2"/>
      <c r="P6045" s="31">
        <f t="shared" ca="1" si="655"/>
        <v>5.0158568146543141</v>
      </c>
    </row>
    <row r="6046" spans="1:16" x14ac:dyDescent="0.25">
      <c r="A6046" s="32">
        <f ca="1">Uniform_A+B6046*(Uniform_B-Uniform_A)</f>
        <v>4.1744083976667916</v>
      </c>
      <c r="B6046" s="2">
        <f t="shared" ca="1" si="651"/>
        <v>0.41744083976667912</v>
      </c>
      <c r="C6046" s="4"/>
      <c r="D6046" s="5">
        <f ca="1">IF(E6046&lt;(Driehoek_C-Driehoek_A)/(Driehoek_B-Driehoek_A),Driehoek_A+SQRT(E6046*(Driehoek_B-Driehoek_A)*(Driehoek_C-Driehoek_A)),Driehoek_B-SQRT((1-E6046)*(Driehoek_B-Driehoek_A)*(Driehoek_B-Driehoek_C)))</f>
        <v>4.8495926179003641</v>
      </c>
      <c r="E6046" s="2">
        <f t="shared" ca="1" si="652"/>
        <v>0.50783195893179556</v>
      </c>
      <c r="F6046" s="2"/>
      <c r="G6046" s="15">
        <f ca="1">_xlfn.NORM.INV(H6046,Normaal_Mu,Normaal_Sigma)</f>
        <v>4.1851023686791216</v>
      </c>
      <c r="H6046" s="2">
        <f t="shared" ca="1" si="653"/>
        <v>0.34183918993921569</v>
      </c>
      <c r="I6046" s="2"/>
      <c r="J6046" s="15">
        <f ca="1">-LN(K6046) /NegExp_Labda</f>
        <v>3.7599854134391717</v>
      </c>
      <c r="K6046" s="2">
        <f t="shared" ca="1" si="654"/>
        <v>0.47142413902850078</v>
      </c>
      <c r="L6046" s="2"/>
      <c r="M6046" s="17">
        <f t="shared" ca="1" si="649"/>
        <v>3</v>
      </c>
      <c r="N6046" s="2">
        <f t="shared" ca="1" si="650"/>
        <v>0.16210852420116484</v>
      </c>
      <c r="O6046" s="2"/>
      <c r="P6046" s="31">
        <f t="shared" ca="1" si="655"/>
        <v>3.9938177595370896</v>
      </c>
    </row>
    <row r="6047" spans="1:16" x14ac:dyDescent="0.25">
      <c r="A6047" s="32">
        <f ca="1">Uniform_A+B6047*(Uniform_B-Uniform_A)</f>
        <v>3.158337817760144</v>
      </c>
      <c r="B6047" s="2">
        <f t="shared" ca="1" si="651"/>
        <v>0.3158337817760144</v>
      </c>
      <c r="C6047" s="4"/>
      <c r="D6047" s="5">
        <f ca="1">IF(E6047&lt;(Driehoek_C-Driehoek_A)/(Driehoek_B-Driehoek_A),Driehoek_A+SQRT(E6047*(Driehoek_B-Driehoek_A)*(Driehoek_C-Driehoek_A)),Driehoek_B-SQRT((1-E6047)*(Driehoek_B-Driehoek_A)*(Driehoek_B-Driehoek_C)))</f>
        <v>2.5438736856448294</v>
      </c>
      <c r="E6047" s="2">
        <f t="shared" ca="1" si="652"/>
        <v>2.1128470424063628E-2</v>
      </c>
      <c r="F6047" s="2"/>
      <c r="G6047" s="15">
        <f ca="1">_xlfn.NORM.INV(H6047,Normaal_Mu,Normaal_Sigma)</f>
        <v>4.7505282268941871</v>
      </c>
      <c r="H6047" s="2">
        <f t="shared" ca="1" si="653"/>
        <v>0.45036632295043033</v>
      </c>
      <c r="I6047" s="2"/>
      <c r="J6047" s="15">
        <f ca="1">-LN(K6047) /NegExp_Labda</f>
        <v>0.60973048117873574</v>
      </c>
      <c r="K6047" s="2">
        <f t="shared" ca="1" si="654"/>
        <v>0.88519608261758531</v>
      </c>
      <c r="L6047" s="2"/>
      <c r="M6047" s="17">
        <f t="shared" ca="1" si="649"/>
        <v>3</v>
      </c>
      <c r="N6047" s="2">
        <f t="shared" ca="1" si="650"/>
        <v>0.23078075514917229</v>
      </c>
      <c r="O6047" s="2"/>
      <c r="P6047" s="31">
        <f t="shared" ca="1" si="655"/>
        <v>2.8124940422955791</v>
      </c>
    </row>
    <row r="6048" spans="1:16" x14ac:dyDescent="0.25">
      <c r="A6048" s="32">
        <f ca="1">Uniform_A+B6048*(Uniform_B-Uniform_A)</f>
        <v>8.8075015906306788</v>
      </c>
      <c r="B6048" s="2">
        <f t="shared" ca="1" si="651"/>
        <v>0.88075015906306797</v>
      </c>
      <c r="C6048" s="4"/>
      <c r="D6048" s="5">
        <f ca="1">IF(E6048&lt;(Driehoek_C-Driehoek_A)/(Driehoek_B-Driehoek_A),Driehoek_A+SQRT(E6048*(Driehoek_B-Driehoek_A)*(Driehoek_C-Driehoek_A)),Driehoek_B-SQRT((1-E6048)*(Driehoek_B-Driehoek_A)*(Driehoek_B-Driehoek_C)))</f>
        <v>5.8069377171208263</v>
      </c>
      <c r="E6048" s="2">
        <f t="shared" ca="1" si="652"/>
        <v>0.70869580736155535</v>
      </c>
      <c r="F6048" s="2"/>
      <c r="G6048" s="15">
        <f ca="1">_xlfn.NORM.INV(H6048,Normaal_Mu,Normaal_Sigma)</f>
        <v>3.9802286003307286</v>
      </c>
      <c r="H6048" s="2">
        <f t="shared" ca="1" si="653"/>
        <v>0.30506577048408501</v>
      </c>
      <c r="I6048" s="2"/>
      <c r="J6048" s="15">
        <f ca="1">-LN(K6048) /NegExp_Labda</f>
        <v>10.095951872250861</v>
      </c>
      <c r="K6048" s="2">
        <f t="shared" ca="1" si="654"/>
        <v>0.13276290982311034</v>
      </c>
      <c r="L6048" s="2"/>
      <c r="M6048" s="17">
        <f t="shared" ca="1" si="649"/>
        <v>4</v>
      </c>
      <c r="N6048" s="2">
        <f t="shared" ca="1" si="650"/>
        <v>0.37032311064744838</v>
      </c>
      <c r="O6048" s="2"/>
      <c r="P6048" s="31">
        <f t="shared" ca="1" si="655"/>
        <v>6.5381239560666184</v>
      </c>
    </row>
    <row r="6049" spans="1:16" x14ac:dyDescent="0.25">
      <c r="A6049" s="32">
        <f ca="1">Uniform_A+B6049*(Uniform_B-Uniform_A)</f>
        <v>4.4299113994456265</v>
      </c>
      <c r="B6049" s="2">
        <f t="shared" ca="1" si="651"/>
        <v>0.44299113994456263</v>
      </c>
      <c r="C6049" s="4"/>
      <c r="D6049" s="5">
        <f ca="1">IF(E6049&lt;(Driehoek_C-Driehoek_A)/(Driehoek_B-Driehoek_A),Driehoek_A+SQRT(E6049*(Driehoek_B-Driehoek_A)*(Driehoek_C-Driehoek_A)),Driehoek_B-SQRT((1-E6049)*(Driehoek_B-Driehoek_A)*(Driehoek_B-Driehoek_C)))</f>
        <v>6.5362742149040578</v>
      </c>
      <c r="E6049" s="2">
        <f t="shared" ca="1" si="652"/>
        <v>0.82657300731009675</v>
      </c>
      <c r="F6049" s="2"/>
      <c r="G6049" s="15">
        <f ca="1">_xlfn.NORM.INV(H6049,Normaal_Mu,Normaal_Sigma)</f>
        <v>4.5558574077236571</v>
      </c>
      <c r="H6049" s="2">
        <f t="shared" ca="1" si="653"/>
        <v>0.41212919116964952</v>
      </c>
      <c r="I6049" s="2"/>
      <c r="J6049" s="15">
        <f ca="1">-LN(K6049) /NegExp_Labda</f>
        <v>10.664029219807972</v>
      </c>
      <c r="K6049" s="2">
        <f t="shared" ca="1" si="654"/>
        <v>0.11850432230060104</v>
      </c>
      <c r="L6049" s="2"/>
      <c r="M6049" s="17">
        <f t="shared" ca="1" si="649"/>
        <v>6</v>
      </c>
      <c r="N6049" s="2">
        <f t="shared" ca="1" si="650"/>
        <v>0.6757772675153505</v>
      </c>
      <c r="O6049" s="2"/>
      <c r="P6049" s="31">
        <f t="shared" ca="1" si="655"/>
        <v>6.4372144483762623</v>
      </c>
    </row>
    <row r="6050" spans="1:16" x14ac:dyDescent="0.25">
      <c r="A6050" s="32">
        <f ca="1">Uniform_A+B6050*(Uniform_B-Uniform_A)</f>
        <v>5.2698005444124894</v>
      </c>
      <c r="B6050" s="2">
        <f t="shared" ca="1" si="651"/>
        <v>0.52698005444124896</v>
      </c>
      <c r="C6050" s="4"/>
      <c r="D6050" s="5">
        <f ca="1">IF(E6050&lt;(Driehoek_C-Driehoek_A)/(Driehoek_B-Driehoek_A),Driehoek_A+SQRT(E6050*(Driehoek_B-Driehoek_A)*(Driehoek_C-Driehoek_A)),Driehoek_B-SQRT((1-E6050)*(Driehoek_B-Driehoek_A)*(Driehoek_B-Driehoek_C)))</f>
        <v>5.3793039032545771</v>
      </c>
      <c r="E6050" s="2">
        <f t="shared" ca="1" si="652"/>
        <v>0.62544456500035595</v>
      </c>
      <c r="F6050" s="2"/>
      <c r="G6050" s="15">
        <f ca="1">_xlfn.NORM.INV(H6050,Normaal_Mu,Normaal_Sigma)</f>
        <v>4.7369810079891765</v>
      </c>
      <c r="H6050" s="2">
        <f t="shared" ca="1" si="653"/>
        <v>0.44768613754498954</v>
      </c>
      <c r="I6050" s="2"/>
      <c r="J6050" s="15">
        <f ca="1">-LN(K6050) /NegExp_Labda</f>
        <v>1.0765133747874474</v>
      </c>
      <c r="K6050" s="2">
        <f t="shared" ca="1" si="654"/>
        <v>0.80629735722197016</v>
      </c>
      <c r="L6050" s="2"/>
      <c r="M6050" s="17">
        <f t="shared" ca="1" si="649"/>
        <v>4</v>
      </c>
      <c r="N6050" s="2">
        <f t="shared" ca="1" si="650"/>
        <v>0.28963409569465526</v>
      </c>
      <c r="O6050" s="2"/>
      <c r="P6050" s="31">
        <f t="shared" ca="1" si="655"/>
        <v>4.0925197660887376</v>
      </c>
    </row>
    <row r="6051" spans="1:16" x14ac:dyDescent="0.25">
      <c r="A6051" s="32">
        <f ca="1">Uniform_A+B6051*(Uniform_B-Uniform_A)</f>
        <v>9.6600473398565594</v>
      </c>
      <c r="B6051" s="2">
        <f t="shared" ca="1" si="651"/>
        <v>0.96600473398565589</v>
      </c>
      <c r="C6051" s="4"/>
      <c r="D6051" s="5">
        <f ca="1">IF(E6051&lt;(Driehoek_C-Driehoek_A)/(Driehoek_B-Driehoek_A),Driehoek_A+SQRT(E6051*(Driehoek_B-Driehoek_A)*(Driehoek_C-Driehoek_A)),Driehoek_B-SQRT((1-E6051)*(Driehoek_B-Driehoek_A)*(Driehoek_B-Driehoek_C)))</f>
        <v>7.2529350399468822</v>
      </c>
      <c r="E6051" s="2">
        <f t="shared" ca="1" si="652"/>
        <v>0.91279325786727417</v>
      </c>
      <c r="F6051" s="2"/>
      <c r="G6051" s="15">
        <f ca="1">_xlfn.NORM.INV(H6051,Normaal_Mu,Normaal_Sigma)</f>
        <v>4.0982260260517176</v>
      </c>
      <c r="H6051" s="2">
        <f t="shared" ca="1" si="653"/>
        <v>0.32603550142151749</v>
      </c>
      <c r="I6051" s="2"/>
      <c r="J6051" s="15">
        <f ca="1">-LN(K6051) /NegExp_Labda</f>
        <v>3.5318093944482554</v>
      </c>
      <c r="K6051" s="2">
        <f t="shared" ca="1" si="654"/>
        <v>0.49343611622679862</v>
      </c>
      <c r="L6051" s="2"/>
      <c r="M6051" s="17">
        <f t="shared" ca="1" si="649"/>
        <v>6</v>
      </c>
      <c r="N6051" s="2">
        <f t="shared" ca="1" si="650"/>
        <v>0.69400335895829834</v>
      </c>
      <c r="O6051" s="2"/>
      <c r="P6051" s="31">
        <f t="shared" ca="1" si="655"/>
        <v>6.1086035600606827</v>
      </c>
    </row>
    <row r="6052" spans="1:16" x14ac:dyDescent="0.25">
      <c r="A6052" s="32">
        <f ca="1">Uniform_A+B6052*(Uniform_B-Uniform_A)</f>
        <v>2.1735513046940902</v>
      </c>
      <c r="B6052" s="2">
        <f t="shared" ca="1" si="651"/>
        <v>0.21735513046940902</v>
      </c>
      <c r="C6052" s="4"/>
      <c r="D6052" s="5">
        <f ca="1">IF(E6052&lt;(Driehoek_C-Driehoek_A)/(Driehoek_B-Driehoek_A),Driehoek_A+SQRT(E6052*(Driehoek_B-Driehoek_A)*(Driehoek_C-Driehoek_A)),Driehoek_B-SQRT((1-E6052)*(Driehoek_B-Driehoek_A)*(Driehoek_B-Driehoek_C)))</f>
        <v>3.9332507384366426</v>
      </c>
      <c r="E6052" s="2">
        <f t="shared" ca="1" si="652"/>
        <v>0.26696131554755886</v>
      </c>
      <c r="F6052" s="2"/>
      <c r="G6052" s="15">
        <f ca="1">_xlfn.NORM.INV(H6052,Normaal_Mu,Normaal_Sigma)</f>
        <v>6.1720872529128297</v>
      </c>
      <c r="H6052" s="2">
        <f t="shared" ca="1" si="653"/>
        <v>0.72107690099199018</v>
      </c>
      <c r="I6052" s="2"/>
      <c r="J6052" s="15">
        <f ca="1">-LN(K6052) /NegExp_Labda</f>
        <v>1.7144569105604379</v>
      </c>
      <c r="K6052" s="2">
        <f t="shared" ca="1" si="654"/>
        <v>0.70971529515018283</v>
      </c>
      <c r="L6052" s="2"/>
      <c r="M6052" s="17">
        <f t="shared" ca="1" si="649"/>
        <v>2</v>
      </c>
      <c r="N6052" s="2">
        <f t="shared" ca="1" si="650"/>
        <v>5.6882053975894742E-2</v>
      </c>
      <c r="O6052" s="2"/>
      <c r="P6052" s="31">
        <f t="shared" ca="1" si="655"/>
        <v>3.1986692413208</v>
      </c>
    </row>
    <row r="6053" spans="1:16" x14ac:dyDescent="0.25">
      <c r="A6053" s="32">
        <f ca="1">Uniform_A+B6053*(Uniform_B-Uniform_A)</f>
        <v>6.257810672029561</v>
      </c>
      <c r="B6053" s="2">
        <f t="shared" ca="1" si="651"/>
        <v>0.62578106720295612</v>
      </c>
      <c r="C6053" s="4"/>
      <c r="D6053" s="5">
        <f ca="1">IF(E6053&lt;(Driehoek_C-Driehoek_A)/(Driehoek_B-Driehoek_A),Driehoek_A+SQRT(E6053*(Driehoek_B-Driehoek_A)*(Driehoek_C-Driehoek_A)),Driehoek_B-SQRT((1-E6053)*(Driehoek_B-Driehoek_A)*(Driehoek_B-Driehoek_C)))</f>
        <v>5.3307951993994749</v>
      </c>
      <c r="E6053" s="2">
        <f t="shared" ca="1" si="652"/>
        <v>0.61534103232143023</v>
      </c>
      <c r="F6053" s="2"/>
      <c r="G6053" s="15">
        <f ca="1">_xlfn.NORM.INV(H6053,Normaal_Mu,Normaal_Sigma)</f>
        <v>3.1509050221331876</v>
      </c>
      <c r="H6053" s="2">
        <f t="shared" ca="1" si="653"/>
        <v>0.17760066919373296</v>
      </c>
      <c r="I6053" s="2"/>
      <c r="J6053" s="15">
        <f ca="1">-LN(K6053) /NegExp_Labda</f>
        <v>4.2203526199116066</v>
      </c>
      <c r="K6053" s="2">
        <f t="shared" ca="1" si="654"/>
        <v>0.42995680708372941</v>
      </c>
      <c r="L6053" s="2"/>
      <c r="M6053" s="17">
        <f t="shared" ca="1" si="649"/>
        <v>4</v>
      </c>
      <c r="N6053" s="2">
        <f t="shared" ca="1" si="650"/>
        <v>0.32150590861866657</v>
      </c>
      <c r="O6053" s="2"/>
      <c r="P6053" s="31">
        <f t="shared" ca="1" si="655"/>
        <v>4.5919727026947657</v>
      </c>
    </row>
    <row r="6054" spans="1:16" x14ac:dyDescent="0.25">
      <c r="A6054" s="32">
        <f ca="1">Uniform_A+B6054*(Uniform_B-Uniform_A)</f>
        <v>5.3985126520646372</v>
      </c>
      <c r="B6054" s="2">
        <f t="shared" ca="1" si="651"/>
        <v>0.53985126520646376</v>
      </c>
      <c r="C6054" s="4"/>
      <c r="D6054" s="5">
        <f ca="1">IF(E6054&lt;(Driehoek_C-Driehoek_A)/(Driehoek_B-Driehoek_A),Driehoek_A+SQRT(E6054*(Driehoek_B-Driehoek_A)*(Driehoek_C-Driehoek_A)),Driehoek_B-SQRT((1-E6054)*(Driehoek_B-Driehoek_A)*(Driehoek_B-Driehoek_C)))</f>
        <v>3.7118778938645578</v>
      </c>
      <c r="E6054" s="2">
        <f t="shared" ca="1" si="652"/>
        <v>0.2093232802501539</v>
      </c>
      <c r="F6054" s="2"/>
      <c r="G6054" s="15">
        <f ca="1">_xlfn.NORM.INV(H6054,Normaal_Mu,Normaal_Sigma)</f>
        <v>7.6148576975772109</v>
      </c>
      <c r="H6054" s="2">
        <f t="shared" ca="1" si="653"/>
        <v>0.90446644754289873</v>
      </c>
      <c r="I6054" s="2"/>
      <c r="J6054" s="15">
        <f ca="1">-LN(K6054) /NegExp_Labda</f>
        <v>2.2102192774917553</v>
      </c>
      <c r="K6054" s="2">
        <f t="shared" ca="1" si="654"/>
        <v>0.64272144796804598</v>
      </c>
      <c r="L6054" s="2"/>
      <c r="M6054" s="17">
        <f t="shared" ca="1" si="649"/>
        <v>5</v>
      </c>
      <c r="N6054" s="2">
        <f t="shared" ca="1" si="650"/>
        <v>0.59787705309814621</v>
      </c>
      <c r="O6054" s="2"/>
      <c r="P6054" s="31">
        <f t="shared" ca="1" si="655"/>
        <v>4.7870935041996328</v>
      </c>
    </row>
    <row r="6055" spans="1:16" x14ac:dyDescent="0.25">
      <c r="A6055" s="32">
        <f ca="1">Uniform_A+B6055*(Uniform_B-Uniform_A)</f>
        <v>7.7925843137882946</v>
      </c>
      <c r="B6055" s="2">
        <f t="shared" ca="1" si="651"/>
        <v>0.77925843137882944</v>
      </c>
      <c r="C6055" s="4"/>
      <c r="D6055" s="5">
        <f ca="1">IF(E6055&lt;(Driehoek_C-Driehoek_A)/(Driehoek_B-Driehoek_A),Driehoek_A+SQRT(E6055*(Driehoek_B-Driehoek_A)*(Driehoek_C-Driehoek_A)),Driehoek_B-SQRT((1-E6055)*(Driehoek_B-Driehoek_A)*(Driehoek_B-Driehoek_C)))</f>
        <v>7.2117083626497109</v>
      </c>
      <c r="E6055" s="2">
        <f t="shared" ca="1" si="652"/>
        <v>0.9086289434223721</v>
      </c>
      <c r="F6055" s="2"/>
      <c r="G6055" s="15">
        <f ca="1">_xlfn.NORM.INV(H6055,Normaal_Mu,Normaal_Sigma)</f>
        <v>3.7198503305193458</v>
      </c>
      <c r="H6055" s="2">
        <f t="shared" ca="1" si="653"/>
        <v>0.26106197432528855</v>
      </c>
      <c r="I6055" s="2"/>
      <c r="J6055" s="15">
        <f ca="1">-LN(K6055) /NegExp_Labda</f>
        <v>7.519535452067295</v>
      </c>
      <c r="K6055" s="2">
        <f t="shared" ca="1" si="654"/>
        <v>0.22226007130350378</v>
      </c>
      <c r="L6055" s="2"/>
      <c r="M6055" s="17">
        <f t="shared" ca="1" si="649"/>
        <v>3</v>
      </c>
      <c r="N6055" s="2">
        <f t="shared" ca="1" si="650"/>
        <v>0.25358994291431114</v>
      </c>
      <c r="O6055" s="2"/>
      <c r="P6055" s="31">
        <f t="shared" ca="1" si="655"/>
        <v>5.8487356918049294</v>
      </c>
    </row>
    <row r="6056" spans="1:16" x14ac:dyDescent="0.25">
      <c r="A6056" s="32">
        <f ca="1">Uniform_A+B6056*(Uniform_B-Uniform_A)</f>
        <v>0.11420266725324257</v>
      </c>
      <c r="B6056" s="2">
        <f t="shared" ca="1" si="651"/>
        <v>1.1420266725324257E-2</v>
      </c>
      <c r="C6056" s="4"/>
      <c r="D6056" s="5">
        <f ca="1">IF(E6056&lt;(Driehoek_C-Driehoek_A)/(Driehoek_B-Driehoek_A),Driehoek_A+SQRT(E6056*(Driehoek_B-Driehoek_A)*(Driehoek_C-Driehoek_A)),Driehoek_B-SQRT((1-E6056)*(Driehoek_B-Driehoek_A)*(Driehoek_B-Driehoek_C)))</f>
        <v>3.8575537014231083</v>
      </c>
      <c r="E6056" s="2">
        <f t="shared" ca="1" si="652"/>
        <v>0.24646469669076354</v>
      </c>
      <c r="F6056" s="2"/>
      <c r="G6056" s="15">
        <f ca="1">_xlfn.NORM.INV(H6056,Normaal_Mu,Normaal_Sigma)</f>
        <v>4.6928886455206769</v>
      </c>
      <c r="H6056" s="2">
        <f t="shared" ca="1" si="653"/>
        <v>0.43898004338966246</v>
      </c>
      <c r="I6056" s="2"/>
      <c r="J6056" s="15">
        <f ca="1">-LN(K6056) /NegExp_Labda</f>
        <v>0.76695989816733867</v>
      </c>
      <c r="K6056" s="2">
        <f t="shared" ca="1" si="654"/>
        <v>0.85779341835392942</v>
      </c>
      <c r="L6056" s="2"/>
      <c r="M6056" s="17">
        <f t="shared" ca="1" si="649"/>
        <v>3</v>
      </c>
      <c r="N6056" s="2">
        <f t="shared" ca="1" si="650"/>
        <v>0.25693024581192114</v>
      </c>
      <c r="O6056" s="2"/>
      <c r="P6056" s="31">
        <f t="shared" ca="1" si="655"/>
        <v>2.4863209824728734</v>
      </c>
    </row>
    <row r="6057" spans="1:16" x14ac:dyDescent="0.25">
      <c r="A6057" s="32">
        <f ca="1">Uniform_A+B6057*(Uniform_B-Uniform_A)</f>
        <v>9.9661073721912246</v>
      </c>
      <c r="B6057" s="2">
        <f t="shared" ca="1" si="651"/>
        <v>0.99661073721912241</v>
      </c>
      <c r="C6057" s="4"/>
      <c r="D6057" s="5">
        <f ca="1">IF(E6057&lt;(Driehoek_C-Driehoek_A)/(Driehoek_B-Driehoek_A),Driehoek_A+SQRT(E6057*(Driehoek_B-Driehoek_A)*(Driehoek_C-Driehoek_A)),Driehoek_B-SQRT((1-E6057)*(Driehoek_B-Driehoek_A)*(Driehoek_B-Driehoek_C)))</f>
        <v>5.6102911292420945</v>
      </c>
      <c r="E6057" s="2">
        <f t="shared" ca="1" si="652"/>
        <v>0.6717106791858618</v>
      </c>
      <c r="F6057" s="2"/>
      <c r="G6057" s="15">
        <f ca="1">_xlfn.NORM.INV(H6057,Normaal_Mu,Normaal_Sigma)</f>
        <v>3.2893759075831248</v>
      </c>
      <c r="H6057" s="2">
        <f t="shared" ca="1" si="653"/>
        <v>0.19618921022757585</v>
      </c>
      <c r="I6057" s="2"/>
      <c r="J6057" s="15">
        <f ca="1">-LN(K6057) /NegExp_Labda</f>
        <v>7.860247383043264</v>
      </c>
      <c r="K6057" s="2">
        <f t="shared" ca="1" si="654"/>
        <v>0.2076192352556413</v>
      </c>
      <c r="L6057" s="2"/>
      <c r="M6057" s="17">
        <f t="shared" ca="1" si="649"/>
        <v>5</v>
      </c>
      <c r="N6057" s="2">
        <f t="shared" ca="1" si="650"/>
        <v>0.5010395887774628</v>
      </c>
      <c r="O6057" s="2"/>
      <c r="P6057" s="31">
        <f t="shared" ca="1" si="655"/>
        <v>6.3452043584119426</v>
      </c>
    </row>
    <row r="6058" spans="1:16" x14ac:dyDescent="0.25">
      <c r="A6058" s="32">
        <f ca="1">Uniform_A+B6058*(Uniform_B-Uniform_A)</f>
        <v>4.6447324987214378</v>
      </c>
      <c r="B6058" s="2">
        <f t="shared" ca="1" si="651"/>
        <v>0.46447324987214378</v>
      </c>
      <c r="C6058" s="4"/>
      <c r="D6058" s="5">
        <f ca="1">IF(E6058&lt;(Driehoek_C-Driehoek_A)/(Driehoek_B-Driehoek_A),Driehoek_A+SQRT(E6058*(Driehoek_B-Driehoek_A)*(Driehoek_C-Driehoek_A)),Driehoek_B-SQRT((1-E6058)*(Driehoek_B-Driehoek_A)*(Driehoek_B-Driehoek_C)))</f>
        <v>6.1329726649170286</v>
      </c>
      <c r="E6058" s="2">
        <f t="shared" ca="1" si="652"/>
        <v>0.76514726456820104</v>
      </c>
      <c r="F6058" s="2"/>
      <c r="G6058" s="15">
        <f ca="1">_xlfn.NORM.INV(H6058,Normaal_Mu,Normaal_Sigma)</f>
        <v>6.5041565402127315</v>
      </c>
      <c r="H6058" s="2">
        <f t="shared" ca="1" si="653"/>
        <v>0.77399800459656176</v>
      </c>
      <c r="I6058" s="2"/>
      <c r="J6058" s="15">
        <f ca="1">-LN(K6058) /NegExp_Labda</f>
        <v>0.79946324414242376</v>
      </c>
      <c r="K6058" s="2">
        <f t="shared" ca="1" si="654"/>
        <v>0.85223527251060127</v>
      </c>
      <c r="L6058" s="2"/>
      <c r="M6058" s="17">
        <f t="shared" ca="1" si="649"/>
        <v>5</v>
      </c>
      <c r="N6058" s="2">
        <f t="shared" ca="1" si="650"/>
        <v>0.61422943379965644</v>
      </c>
      <c r="O6058" s="2"/>
      <c r="P6058" s="31">
        <f t="shared" ca="1" si="655"/>
        <v>4.616264989598724</v>
      </c>
    </row>
    <row r="6059" spans="1:16" x14ac:dyDescent="0.25">
      <c r="A6059" s="32">
        <f ca="1">Uniform_A+B6059*(Uniform_B-Uniform_A)</f>
        <v>7.8451461223396652</v>
      </c>
      <c r="B6059" s="2">
        <f t="shared" ca="1" si="651"/>
        <v>0.78451461223396657</v>
      </c>
      <c r="C6059" s="4"/>
      <c r="D6059" s="5">
        <f ca="1">IF(E6059&lt;(Driehoek_C-Driehoek_A)/(Driehoek_B-Driehoek_A),Driehoek_A+SQRT(E6059*(Driehoek_B-Driehoek_A)*(Driehoek_C-Driehoek_A)),Driehoek_B-SQRT((1-E6059)*(Driehoek_B-Driehoek_A)*(Driehoek_B-Driehoek_C)))</f>
        <v>3.3772934090939573</v>
      </c>
      <c r="E6059" s="2">
        <f t="shared" ca="1" si="652"/>
        <v>0.1354955096238325</v>
      </c>
      <c r="F6059" s="2"/>
      <c r="G6059" s="15">
        <f ca="1">_xlfn.NORM.INV(H6059,Normaal_Mu,Normaal_Sigma)</f>
        <v>4.8454426602369161</v>
      </c>
      <c r="H6059" s="2">
        <f t="shared" ca="1" si="653"/>
        <v>0.46920092956209669</v>
      </c>
      <c r="I6059" s="2"/>
      <c r="J6059" s="15">
        <f ca="1">-LN(K6059) /NegExp_Labda</f>
        <v>1.1260869789127517</v>
      </c>
      <c r="K6059" s="2">
        <f t="shared" ca="1" si="654"/>
        <v>0.79834264356906148</v>
      </c>
      <c r="L6059" s="2"/>
      <c r="M6059" s="17">
        <f t="shared" ca="1" si="649"/>
        <v>2</v>
      </c>
      <c r="N6059" s="2">
        <f t="shared" ca="1" si="650"/>
        <v>8.1133370920760228E-2</v>
      </c>
      <c r="O6059" s="2"/>
      <c r="P6059" s="31">
        <f t="shared" ca="1" si="655"/>
        <v>3.8387938341166583</v>
      </c>
    </row>
    <row r="6060" spans="1:16" x14ac:dyDescent="0.25">
      <c r="A6060" s="32">
        <f ca="1">Uniform_A+B6060*(Uniform_B-Uniform_A)</f>
        <v>9.5223130467251558</v>
      </c>
      <c r="B6060" s="2">
        <f t="shared" ca="1" si="651"/>
        <v>0.95223130467251549</v>
      </c>
      <c r="C6060" s="4"/>
      <c r="D6060" s="5">
        <f ca="1">IF(E6060&lt;(Driehoek_C-Driehoek_A)/(Driehoek_B-Driehoek_A),Driehoek_A+SQRT(E6060*(Driehoek_B-Driehoek_A)*(Driehoek_C-Driehoek_A)),Driehoek_B-SQRT((1-E6060)*(Driehoek_B-Driehoek_A)*(Driehoek_B-Driehoek_C)))</f>
        <v>4.760170902856637</v>
      </c>
      <c r="E6060" s="2">
        <f t="shared" ca="1" si="652"/>
        <v>0.48639569220047141</v>
      </c>
      <c r="F6060" s="2"/>
      <c r="G6060" s="15">
        <f ca="1">_xlfn.NORM.INV(H6060,Normaal_Mu,Normaal_Sigma)</f>
        <v>7.5498385649800195</v>
      </c>
      <c r="H6060" s="2">
        <f t="shared" ca="1" si="653"/>
        <v>0.89883109334848954</v>
      </c>
      <c r="I6060" s="2"/>
      <c r="J6060" s="15">
        <f ca="1">-LN(K6060) /NegExp_Labda</f>
        <v>18.819819931853143</v>
      </c>
      <c r="K6060" s="2">
        <f t="shared" ca="1" si="654"/>
        <v>2.3191626634815443E-2</v>
      </c>
      <c r="L6060" s="2"/>
      <c r="M6060" s="17">
        <f t="shared" ca="1" si="649"/>
        <v>2</v>
      </c>
      <c r="N6060" s="2">
        <f t="shared" ca="1" si="650"/>
        <v>6.6244589010207244E-2</v>
      </c>
      <c r="O6060" s="2"/>
      <c r="P6060" s="31">
        <f t="shared" ca="1" si="655"/>
        <v>8.5304284892829916</v>
      </c>
    </row>
    <row r="6061" spans="1:16" x14ac:dyDescent="0.25">
      <c r="A6061" s="32">
        <f ca="1">Uniform_A+B6061*(Uniform_B-Uniform_A)</f>
        <v>5.8110104173676032</v>
      </c>
      <c r="B6061" s="2">
        <f t="shared" ca="1" si="651"/>
        <v>0.58110104173676036</v>
      </c>
      <c r="C6061" s="4"/>
      <c r="D6061" s="5">
        <f ca="1">IF(E6061&lt;(Driehoek_C-Driehoek_A)/(Driehoek_B-Driehoek_A),Driehoek_A+SQRT(E6061*(Driehoek_B-Driehoek_A)*(Driehoek_C-Driehoek_A)),Driehoek_B-SQRT((1-E6061)*(Driehoek_B-Driehoek_A)*(Driehoek_B-Driehoek_C)))</f>
        <v>6.5038916440475765</v>
      </c>
      <c r="E6061" s="2">
        <f t="shared" ca="1" si="652"/>
        <v>0.8219840878669854</v>
      </c>
      <c r="F6061" s="2"/>
      <c r="G6061" s="15">
        <f ca="1">_xlfn.NORM.INV(H6061,Normaal_Mu,Normaal_Sigma)</f>
        <v>6.3433549388753816</v>
      </c>
      <c r="H6061" s="2">
        <f t="shared" ca="1" si="653"/>
        <v>0.74910547611509748</v>
      </c>
      <c r="I6061" s="2"/>
      <c r="J6061" s="15">
        <f ca="1">-LN(K6061) /NegExp_Labda</f>
        <v>2.5737229136026221</v>
      </c>
      <c r="K6061" s="2">
        <f t="shared" ca="1" si="654"/>
        <v>0.59765322608612725</v>
      </c>
      <c r="L6061" s="2"/>
      <c r="M6061" s="17">
        <f t="shared" ref="M6061:M6124" ca="1" si="656">VLOOKUP(N6061,$S$5:$T$105,2,TRUE)</f>
        <v>4</v>
      </c>
      <c r="N6061" s="2">
        <f t="shared" ca="1" si="650"/>
        <v>0.36088027585255078</v>
      </c>
      <c r="O6061" s="2"/>
      <c r="P6061" s="31">
        <f t="shared" ca="1" si="655"/>
        <v>5.0463959827786367</v>
      </c>
    </row>
    <row r="6062" spans="1:16" x14ac:dyDescent="0.25">
      <c r="A6062" s="32">
        <f ca="1">Uniform_A+B6062*(Uniform_B-Uniform_A)</f>
        <v>0.20684400459613284</v>
      </c>
      <c r="B6062" s="2">
        <f t="shared" ca="1" si="651"/>
        <v>2.0684400459613284E-2</v>
      </c>
      <c r="C6062" s="4"/>
      <c r="D6062" s="5">
        <f ca="1">IF(E6062&lt;(Driehoek_C-Driehoek_A)/(Driehoek_B-Driehoek_A),Driehoek_A+SQRT(E6062*(Driehoek_B-Driehoek_A)*(Driehoek_C-Driehoek_A)),Driehoek_B-SQRT((1-E6062)*(Driehoek_B-Driehoek_A)*(Driehoek_B-Driehoek_C)))</f>
        <v>6.3521606581829353</v>
      </c>
      <c r="E6062" s="2">
        <f t="shared" ca="1" si="652"/>
        <v>0.79968419485502218</v>
      </c>
      <c r="F6062" s="2"/>
      <c r="G6062" s="15">
        <f ca="1">_xlfn.NORM.INV(H6062,Normaal_Mu,Normaal_Sigma)</f>
        <v>4.2399761080495066</v>
      </c>
      <c r="H6062" s="2">
        <f t="shared" ca="1" si="653"/>
        <v>0.35196827379084539</v>
      </c>
      <c r="I6062" s="2"/>
      <c r="J6062" s="15">
        <f ca="1">-LN(K6062) /NegExp_Labda</f>
        <v>5.4725984713625468</v>
      </c>
      <c r="K6062" s="2">
        <f t="shared" ca="1" si="654"/>
        <v>0.33470032683214801</v>
      </c>
      <c r="L6062" s="2"/>
      <c r="M6062" s="17">
        <f t="shared" ca="1" si="656"/>
        <v>8</v>
      </c>
      <c r="N6062" s="2">
        <f t="shared" ca="1" si="650"/>
        <v>0.92520480674745875</v>
      </c>
      <c r="O6062" s="2"/>
      <c r="P6062" s="31">
        <f t="shared" ca="1" si="655"/>
        <v>4.8543158484382243</v>
      </c>
    </row>
    <row r="6063" spans="1:16" x14ac:dyDescent="0.25">
      <c r="A6063" s="32">
        <f ca="1">Uniform_A+B6063*(Uniform_B-Uniform_A)</f>
        <v>4.4865833047647019E-3</v>
      </c>
      <c r="B6063" s="2">
        <f t="shared" ca="1" si="651"/>
        <v>4.4865833047647019E-4</v>
      </c>
      <c r="C6063" s="4"/>
      <c r="D6063" s="5">
        <f ca="1">IF(E6063&lt;(Driehoek_C-Driehoek_A)/(Driehoek_B-Driehoek_A),Driehoek_A+SQRT(E6063*(Driehoek_B-Driehoek_A)*(Driehoek_C-Driehoek_A)),Driehoek_B-SQRT((1-E6063)*(Driehoek_B-Driehoek_A)*(Driehoek_B-Driehoek_C)))</f>
        <v>2.517562384427992</v>
      </c>
      <c r="E6063" s="2">
        <f t="shared" ca="1" si="652"/>
        <v>1.9133630126770607E-2</v>
      </c>
      <c r="F6063" s="2"/>
      <c r="G6063" s="15">
        <f ca="1">_xlfn.NORM.INV(H6063,Normaal_Mu,Normaal_Sigma)</f>
        <v>3.0607448467574616</v>
      </c>
      <c r="H6063" s="2">
        <f t="shared" ca="1" si="653"/>
        <v>0.16611608103313269</v>
      </c>
      <c r="I6063" s="2"/>
      <c r="J6063" s="15">
        <f ca="1">-LN(K6063) /NegExp_Labda</f>
        <v>13.857110177950142</v>
      </c>
      <c r="K6063" s="2">
        <f t="shared" ca="1" si="654"/>
        <v>6.2572960468335825E-2</v>
      </c>
      <c r="L6063" s="2"/>
      <c r="M6063" s="17">
        <f t="shared" ca="1" si="656"/>
        <v>6</v>
      </c>
      <c r="N6063" s="2">
        <f t="shared" ca="1" si="650"/>
        <v>0.70189879645367159</v>
      </c>
      <c r="O6063" s="2"/>
      <c r="P6063" s="31">
        <f t="shared" ca="1" si="655"/>
        <v>5.0879807984880721</v>
      </c>
    </row>
    <row r="6064" spans="1:16" x14ac:dyDescent="0.25">
      <c r="A6064" s="32">
        <f ca="1">Uniform_A+B6064*(Uniform_B-Uniform_A)</f>
        <v>7.2668830087415888</v>
      </c>
      <c r="B6064" s="2">
        <f t="shared" ca="1" si="651"/>
        <v>0.72668830087415892</v>
      </c>
      <c r="C6064" s="4"/>
      <c r="D6064" s="5">
        <f ca="1">IF(E6064&lt;(Driehoek_C-Driehoek_A)/(Driehoek_B-Driehoek_A),Driehoek_A+SQRT(E6064*(Driehoek_B-Driehoek_A)*(Driehoek_C-Driehoek_A)),Driehoek_B-SQRT((1-E6064)*(Driehoek_B-Driehoek_A)*(Driehoek_B-Driehoek_C)))</f>
        <v>5.2449737880309391</v>
      </c>
      <c r="E6064" s="2">
        <f t="shared" ca="1" si="652"/>
        <v>0.5971365184978652</v>
      </c>
      <c r="F6064" s="2"/>
      <c r="G6064" s="15">
        <f ca="1">_xlfn.NORM.INV(H6064,Normaal_Mu,Normaal_Sigma)</f>
        <v>2.1559226860551157</v>
      </c>
      <c r="H6064" s="2">
        <f t="shared" ca="1" si="653"/>
        <v>7.7507514526279464E-2</v>
      </c>
      <c r="I6064" s="2"/>
      <c r="J6064" s="15">
        <f ca="1">-LN(K6064) /NegExp_Labda</f>
        <v>4.0413943294862547</v>
      </c>
      <c r="K6064" s="2">
        <f t="shared" ca="1" si="654"/>
        <v>0.4456243858918858</v>
      </c>
      <c r="L6064" s="2"/>
      <c r="M6064" s="17">
        <f t="shared" ca="1" si="656"/>
        <v>9</v>
      </c>
      <c r="N6064" s="2">
        <f t="shared" ca="1" si="650"/>
        <v>0.95718762186558104</v>
      </c>
      <c r="O6064" s="2"/>
      <c r="P6064" s="31">
        <f t="shared" ca="1" si="655"/>
        <v>5.5418347624627788</v>
      </c>
    </row>
    <row r="6065" spans="1:16" x14ac:dyDescent="0.25">
      <c r="A6065" s="32">
        <f ca="1">Uniform_A+B6065*(Uniform_B-Uniform_A)</f>
        <v>8.5793757703088396</v>
      </c>
      <c r="B6065" s="2">
        <f t="shared" ca="1" si="651"/>
        <v>0.85793757703088402</v>
      </c>
      <c r="C6065" s="4"/>
      <c r="D6065" s="5">
        <f ca="1">IF(E6065&lt;(Driehoek_C-Driehoek_A)/(Driehoek_B-Driehoek_A),Driehoek_A+SQRT(E6065*(Driehoek_B-Driehoek_A)*(Driehoek_C-Driehoek_A)),Driehoek_B-SQRT((1-E6065)*(Driehoek_B-Driehoek_A)*(Driehoek_B-Driehoek_C)))</f>
        <v>6.6998885473554388</v>
      </c>
      <c r="E6065" s="2">
        <f t="shared" ca="1" si="652"/>
        <v>0.84884249444038073</v>
      </c>
      <c r="F6065" s="2"/>
      <c r="G6065" s="15">
        <f ca="1">_xlfn.NORM.INV(H6065,Normaal_Mu,Normaal_Sigma)</f>
        <v>4.4893170125925277</v>
      </c>
      <c r="H6065" s="2">
        <f t="shared" ca="1" si="653"/>
        <v>0.39922967723400182</v>
      </c>
      <c r="I6065" s="2"/>
      <c r="J6065" s="15">
        <f ca="1">-LN(K6065) /NegExp_Labda</f>
        <v>0.20151927561304619</v>
      </c>
      <c r="K6065" s="2">
        <f t="shared" ca="1" si="654"/>
        <v>0.96049754270884857</v>
      </c>
      <c r="L6065" s="2"/>
      <c r="M6065" s="17">
        <f t="shared" ca="1" si="656"/>
        <v>4</v>
      </c>
      <c r="N6065" s="2">
        <f t="shared" ca="1" si="650"/>
        <v>0.38832966025437743</v>
      </c>
      <c r="O6065" s="2"/>
      <c r="P6065" s="31">
        <f t="shared" ca="1" si="655"/>
        <v>4.7940201211739701</v>
      </c>
    </row>
    <row r="6066" spans="1:16" x14ac:dyDescent="0.25">
      <c r="A6066" s="32">
        <f ca="1">Uniform_A+B6066*(Uniform_B-Uniform_A)</f>
        <v>4.0802881208081621</v>
      </c>
      <c r="B6066" s="2">
        <f t="shared" ca="1" si="651"/>
        <v>0.40802881208081621</v>
      </c>
      <c r="C6066" s="4"/>
      <c r="D6066" s="5">
        <f ca="1">IF(E6066&lt;(Driehoek_C-Driehoek_A)/(Driehoek_B-Driehoek_A),Driehoek_A+SQRT(E6066*(Driehoek_B-Driehoek_A)*(Driehoek_C-Driehoek_A)),Driehoek_B-SQRT((1-E6066)*(Driehoek_B-Driehoek_A)*(Driehoek_B-Driehoek_C)))</f>
        <v>2.9200866184087175</v>
      </c>
      <c r="E6066" s="2">
        <f t="shared" ca="1" si="652"/>
        <v>6.0468527526770677E-2</v>
      </c>
      <c r="F6066" s="2"/>
      <c r="G6066" s="15">
        <f ca="1">_xlfn.NORM.INV(H6066,Normaal_Mu,Normaal_Sigma)</f>
        <v>1.0932355894029469</v>
      </c>
      <c r="H6066" s="2">
        <f t="shared" ca="1" si="653"/>
        <v>2.5387161593967256E-2</v>
      </c>
      <c r="I6066" s="2"/>
      <c r="J6066" s="15">
        <f ca="1">-LN(K6066) /NegExp_Labda</f>
        <v>9.652430711494155</v>
      </c>
      <c r="K6066" s="2">
        <f t="shared" ca="1" si="654"/>
        <v>0.14507765295371411</v>
      </c>
      <c r="L6066" s="2"/>
      <c r="M6066" s="17">
        <f t="shared" ca="1" si="656"/>
        <v>6</v>
      </c>
      <c r="N6066" s="2">
        <f t="shared" ca="1" si="650"/>
        <v>0.72949379121909341</v>
      </c>
      <c r="O6066" s="2"/>
      <c r="P6066" s="31">
        <f t="shared" ca="1" si="655"/>
        <v>4.7492082080227958</v>
      </c>
    </row>
    <row r="6067" spans="1:16" x14ac:dyDescent="0.25">
      <c r="A6067" s="32">
        <f ca="1">Uniform_A+B6067*(Uniform_B-Uniform_A)</f>
        <v>4.8067281085540561</v>
      </c>
      <c r="B6067" s="2">
        <f t="shared" ca="1" si="651"/>
        <v>0.48067281085540559</v>
      </c>
      <c r="C6067" s="4"/>
      <c r="D6067" s="5">
        <f ca="1">IF(E6067&lt;(Driehoek_C-Driehoek_A)/(Driehoek_B-Driehoek_A),Driehoek_A+SQRT(E6067*(Driehoek_B-Driehoek_A)*(Driehoek_C-Driehoek_A)),Driehoek_B-SQRT((1-E6067)*(Driehoek_B-Driehoek_A)*(Driehoek_B-Driehoek_C)))</f>
        <v>4.7337651177449507</v>
      </c>
      <c r="E6067" s="2">
        <f t="shared" ca="1" si="652"/>
        <v>0.4799782836980071</v>
      </c>
      <c r="F6067" s="2"/>
      <c r="G6067" s="15">
        <f ca="1">_xlfn.NORM.INV(H6067,Normaal_Mu,Normaal_Sigma)</f>
        <v>1.5196519723763009</v>
      </c>
      <c r="H6067" s="2">
        <f t="shared" ca="1" si="653"/>
        <v>4.091423356266477E-2</v>
      </c>
      <c r="I6067" s="2"/>
      <c r="J6067" s="15">
        <f ca="1">-LN(K6067) /NegExp_Labda</f>
        <v>0.78594899583637656</v>
      </c>
      <c r="K6067" s="2">
        <f t="shared" ca="1" si="654"/>
        <v>0.85454185209289224</v>
      </c>
      <c r="L6067" s="2"/>
      <c r="M6067" s="17">
        <f t="shared" ca="1" si="656"/>
        <v>4</v>
      </c>
      <c r="N6067" s="2">
        <f t="shared" ca="1" si="650"/>
        <v>0.32134845450082794</v>
      </c>
      <c r="O6067" s="2"/>
      <c r="P6067" s="31">
        <f t="shared" ca="1" si="655"/>
        <v>3.1692188389023368</v>
      </c>
    </row>
    <row r="6068" spans="1:16" x14ac:dyDescent="0.25">
      <c r="A6068" s="32">
        <f ca="1">Uniform_A+B6068*(Uniform_B-Uniform_A)</f>
        <v>3.515124185477184</v>
      </c>
      <c r="B6068" s="2">
        <f t="shared" ca="1" si="651"/>
        <v>0.35151241854771842</v>
      </c>
      <c r="C6068" s="4"/>
      <c r="D6068" s="5">
        <f ca="1">IF(E6068&lt;(Driehoek_C-Driehoek_A)/(Driehoek_B-Driehoek_A),Driehoek_A+SQRT(E6068*(Driehoek_B-Driehoek_A)*(Driehoek_C-Driehoek_A)),Driehoek_B-SQRT((1-E6068)*(Driehoek_B-Driehoek_A)*(Driehoek_B-Driehoek_C)))</f>
        <v>4.6167374003428741</v>
      </c>
      <c r="E6068" s="2">
        <f t="shared" ca="1" si="652"/>
        <v>0.45105739949848722</v>
      </c>
      <c r="F6068" s="2"/>
      <c r="G6068" s="15">
        <f ca="1">_xlfn.NORM.INV(H6068,Normaal_Mu,Normaal_Sigma)</f>
        <v>2.9176935588887125</v>
      </c>
      <c r="H6068" s="2">
        <f t="shared" ca="1" si="653"/>
        <v>0.1489022212918778</v>
      </c>
      <c r="I6068" s="2"/>
      <c r="J6068" s="15">
        <f ca="1">-LN(K6068) /NegExp_Labda</f>
        <v>2.4654292389468191</v>
      </c>
      <c r="K6068" s="2">
        <f t="shared" ca="1" si="654"/>
        <v>0.61073883623632563</v>
      </c>
      <c r="L6068" s="2"/>
      <c r="M6068" s="17">
        <f t="shared" ca="1" si="656"/>
        <v>6</v>
      </c>
      <c r="N6068" s="2">
        <f t="shared" ca="1" si="650"/>
        <v>0.72433676007203418</v>
      </c>
      <c r="O6068" s="2"/>
      <c r="P6068" s="31">
        <f t="shared" ca="1" si="655"/>
        <v>3.9029968767311183</v>
      </c>
    </row>
    <row r="6069" spans="1:16" x14ac:dyDescent="0.25">
      <c r="A6069" s="32">
        <f ca="1">Uniform_A+B6069*(Uniform_B-Uniform_A)</f>
        <v>1.9952862711973085</v>
      </c>
      <c r="B6069" s="2">
        <f t="shared" ca="1" si="651"/>
        <v>0.19952862711973085</v>
      </c>
      <c r="C6069" s="4"/>
      <c r="D6069" s="5">
        <f ca="1">IF(E6069&lt;(Driehoek_C-Driehoek_A)/(Driehoek_B-Driehoek_A),Driehoek_A+SQRT(E6069*(Driehoek_B-Driehoek_A)*(Driehoek_C-Driehoek_A)),Driehoek_B-SQRT((1-E6069)*(Driehoek_B-Driehoek_A)*(Driehoek_B-Driehoek_C)))</f>
        <v>3.0955780393325725</v>
      </c>
      <c r="E6069" s="2">
        <f t="shared" ca="1" si="652"/>
        <v>8.5735088590557451E-2</v>
      </c>
      <c r="F6069" s="2"/>
      <c r="G6069" s="15">
        <f ca="1">_xlfn.NORM.INV(H6069,Normaal_Mu,Normaal_Sigma)</f>
        <v>3.7064972451832636</v>
      </c>
      <c r="H6069" s="2">
        <f t="shared" ca="1" si="653"/>
        <v>0.25889643280564878</v>
      </c>
      <c r="I6069" s="2"/>
      <c r="J6069" s="15">
        <f ca="1">-LN(K6069) /NegExp_Labda</f>
        <v>0.79232121796945187</v>
      </c>
      <c r="K6069" s="2">
        <f t="shared" ca="1" si="654"/>
        <v>0.85345347967457641</v>
      </c>
      <c r="L6069" s="2"/>
      <c r="M6069" s="17">
        <f t="shared" ca="1" si="656"/>
        <v>4</v>
      </c>
      <c r="N6069" s="2">
        <f t="shared" ca="1" si="650"/>
        <v>0.35916103054023873</v>
      </c>
      <c r="O6069" s="2"/>
      <c r="P6069" s="31">
        <f t="shared" ca="1" si="655"/>
        <v>2.7179365547365193</v>
      </c>
    </row>
    <row r="6070" spans="1:16" x14ac:dyDescent="0.25">
      <c r="A6070" s="32">
        <f ca="1">Uniform_A+B6070*(Uniform_B-Uniform_A)</f>
        <v>2.6092685555791775</v>
      </c>
      <c r="B6070" s="2">
        <f t="shared" ca="1" si="651"/>
        <v>0.26092685555791773</v>
      </c>
      <c r="C6070" s="4"/>
      <c r="D6070" s="5">
        <f ca="1">IF(E6070&lt;(Driehoek_C-Driehoek_A)/(Driehoek_B-Driehoek_A),Driehoek_A+SQRT(E6070*(Driehoek_B-Driehoek_A)*(Driehoek_C-Driehoek_A)),Driehoek_B-SQRT((1-E6070)*(Driehoek_B-Driehoek_A)*(Driehoek_B-Driehoek_C)))</f>
        <v>2.4732693161183987</v>
      </c>
      <c r="E6070" s="2">
        <f t="shared" ca="1" si="652"/>
        <v>1.5998846112798337E-2</v>
      </c>
      <c r="F6070" s="2"/>
      <c r="G6070" s="15">
        <f ca="1">_xlfn.NORM.INV(H6070,Normaal_Mu,Normaal_Sigma)</f>
        <v>6.7123473694055029</v>
      </c>
      <c r="H6070" s="2">
        <f t="shared" ca="1" si="653"/>
        <v>0.80404914195417709</v>
      </c>
      <c r="I6070" s="2"/>
      <c r="J6070" s="15">
        <f ca="1">-LN(K6070) /NegExp_Labda</f>
        <v>1.0920553862380078</v>
      </c>
      <c r="K6070" s="2">
        <f t="shared" ca="1" si="654"/>
        <v>0.80379495192633332</v>
      </c>
      <c r="L6070" s="2"/>
      <c r="M6070" s="17">
        <f t="shared" ca="1" si="656"/>
        <v>8</v>
      </c>
      <c r="N6070" s="2">
        <f t="shared" ca="1" si="650"/>
        <v>0.89419457807710057</v>
      </c>
      <c r="O6070" s="2"/>
      <c r="P6070" s="31">
        <f t="shared" ca="1" si="655"/>
        <v>4.1773881254682177</v>
      </c>
    </row>
    <row r="6071" spans="1:16" x14ac:dyDescent="0.25">
      <c r="A6071" s="32">
        <f ca="1">Uniform_A+B6071*(Uniform_B-Uniform_A)</f>
        <v>9.0844963332056796</v>
      </c>
      <c r="B6071" s="2">
        <f t="shared" ca="1" si="651"/>
        <v>0.90844963332056794</v>
      </c>
      <c r="C6071" s="4"/>
      <c r="D6071" s="5">
        <f ca="1">IF(E6071&lt;(Driehoek_C-Driehoek_A)/(Driehoek_B-Driehoek_A),Driehoek_A+SQRT(E6071*(Driehoek_B-Driehoek_A)*(Driehoek_C-Driehoek_A)),Driehoek_B-SQRT((1-E6071)*(Driehoek_B-Driehoek_A)*(Driehoek_B-Driehoek_C)))</f>
        <v>6.1306090286380375</v>
      </c>
      <c r="E6071" s="2">
        <f t="shared" ca="1" si="652"/>
        <v>0.76475987009904156</v>
      </c>
      <c r="F6071" s="2"/>
      <c r="G6071" s="15">
        <f ca="1">_xlfn.NORM.INV(H6071,Normaal_Mu,Normaal_Sigma)</f>
        <v>5.7548835476779496</v>
      </c>
      <c r="H6071" s="2">
        <f t="shared" ca="1" si="653"/>
        <v>0.64707733623241848</v>
      </c>
      <c r="I6071" s="2"/>
      <c r="J6071" s="15">
        <f ca="1">-LN(K6071) /NegExp_Labda</f>
        <v>9.9879865512640151</v>
      </c>
      <c r="K6071" s="2">
        <f t="shared" ca="1" si="654"/>
        <v>0.13566084288687708</v>
      </c>
      <c r="L6071" s="2"/>
      <c r="M6071" s="17">
        <f t="shared" ca="1" si="656"/>
        <v>8</v>
      </c>
      <c r="N6071" s="2">
        <f t="shared" ca="1" si="650"/>
        <v>0.9161067146822286</v>
      </c>
      <c r="O6071" s="2"/>
      <c r="P6071" s="31">
        <f t="shared" ca="1" si="655"/>
        <v>7.7915950921571362</v>
      </c>
    </row>
    <row r="6072" spans="1:16" x14ac:dyDescent="0.25">
      <c r="A6072" s="32">
        <f ca="1">Uniform_A+B6072*(Uniform_B-Uniform_A)</f>
        <v>9.1672730889398064</v>
      </c>
      <c r="B6072" s="2">
        <f t="shared" ca="1" si="651"/>
        <v>0.91672730889398057</v>
      </c>
      <c r="C6072" s="4"/>
      <c r="D6072" s="5">
        <f ca="1">IF(E6072&lt;(Driehoek_C-Driehoek_A)/(Driehoek_B-Driehoek_A),Driehoek_A+SQRT(E6072*(Driehoek_B-Driehoek_A)*(Driehoek_C-Driehoek_A)),Driehoek_B-SQRT((1-E6072)*(Driehoek_B-Driehoek_A)*(Driehoek_B-Driehoek_C)))</f>
        <v>2.2447280372523077</v>
      </c>
      <c r="E6072" s="2">
        <f t="shared" ca="1" si="652"/>
        <v>4.277986586954774E-3</v>
      </c>
      <c r="F6072" s="2"/>
      <c r="G6072" s="15">
        <f ca="1">_xlfn.NORM.INV(H6072,Normaal_Mu,Normaal_Sigma)</f>
        <v>6.3633717894560977</v>
      </c>
      <c r="H6072" s="2">
        <f t="shared" ca="1" si="653"/>
        <v>0.75228120578139523</v>
      </c>
      <c r="I6072" s="2"/>
      <c r="J6072" s="15">
        <f ca="1">-LN(K6072) /NegExp_Labda</f>
        <v>1.2371896322901823</v>
      </c>
      <c r="K6072" s="2">
        <f t="shared" ca="1" si="654"/>
        <v>0.78079868624671533</v>
      </c>
      <c r="L6072" s="2"/>
      <c r="M6072" s="17">
        <f t="shared" ca="1" si="656"/>
        <v>2</v>
      </c>
      <c r="N6072" s="2">
        <f t="shared" ca="1" si="650"/>
        <v>8.213168342716537E-2</v>
      </c>
      <c r="O6072" s="2"/>
      <c r="P6072" s="31">
        <f t="shared" ca="1" si="655"/>
        <v>4.2025125095876792</v>
      </c>
    </row>
    <row r="6073" spans="1:16" x14ac:dyDescent="0.25">
      <c r="A6073" s="32">
        <f ca="1">Uniform_A+B6073*(Uniform_B-Uniform_A)</f>
        <v>9.5863725380033085</v>
      </c>
      <c r="B6073" s="2">
        <f t="shared" ca="1" si="651"/>
        <v>0.95863725380033082</v>
      </c>
      <c r="C6073" s="4"/>
      <c r="D6073" s="5">
        <f ca="1">IF(E6073&lt;(Driehoek_C-Driehoek_A)/(Driehoek_B-Driehoek_A),Driehoek_A+SQRT(E6073*(Driehoek_B-Driehoek_A)*(Driehoek_C-Driehoek_A)),Driehoek_B-SQRT((1-E6073)*(Driehoek_B-Driehoek_A)*(Driehoek_B-Driehoek_C)))</f>
        <v>7.5434892656073096</v>
      </c>
      <c r="E6073" s="2">
        <f t="shared" ca="1" si="652"/>
        <v>0.93938789944568191</v>
      </c>
      <c r="F6073" s="2"/>
      <c r="G6073" s="15">
        <f ca="1">_xlfn.NORM.INV(H6073,Normaal_Mu,Normaal_Sigma)</f>
        <v>6.9773138265757026</v>
      </c>
      <c r="H6073" s="2">
        <f t="shared" ca="1" si="653"/>
        <v>0.83858448483690773</v>
      </c>
      <c r="I6073" s="2"/>
      <c r="J6073" s="15">
        <f ca="1">-LN(K6073) /NegExp_Labda</f>
        <v>8.1682539879399005</v>
      </c>
      <c r="K6073" s="2">
        <f t="shared" ca="1" si="654"/>
        <v>0.19521557902909292</v>
      </c>
      <c r="L6073" s="2"/>
      <c r="M6073" s="17">
        <f t="shared" ca="1" si="656"/>
        <v>3</v>
      </c>
      <c r="N6073" s="2">
        <f t="shared" ca="1" si="650"/>
        <v>0.18740595116401515</v>
      </c>
      <c r="O6073" s="2"/>
      <c r="P6073" s="31">
        <f t="shared" ca="1" si="655"/>
        <v>7.0550859236252439</v>
      </c>
    </row>
    <row r="6074" spans="1:16" x14ac:dyDescent="0.25">
      <c r="A6074" s="32">
        <f ca="1">Uniform_A+B6074*(Uniform_B-Uniform_A)</f>
        <v>9.5773039074289592</v>
      </c>
      <c r="B6074" s="2">
        <f t="shared" ca="1" si="651"/>
        <v>0.9577303907428959</v>
      </c>
      <c r="C6074" s="4"/>
      <c r="D6074" s="5">
        <f ca="1">IF(E6074&lt;(Driehoek_C-Driehoek_A)/(Driehoek_B-Driehoek_A),Driehoek_A+SQRT(E6074*(Driehoek_B-Driehoek_A)*(Driehoek_C-Driehoek_A)),Driehoek_B-SQRT((1-E6074)*(Driehoek_B-Driehoek_A)*(Driehoek_B-Driehoek_C)))</f>
        <v>7.0267100732797072</v>
      </c>
      <c r="E6074" s="2">
        <f t="shared" ca="1" si="652"/>
        <v>0.88874648186012062</v>
      </c>
      <c r="F6074" s="2"/>
      <c r="G6074" s="15">
        <f ca="1">_xlfn.NORM.INV(H6074,Normaal_Mu,Normaal_Sigma)</f>
        <v>9.0178706851320491</v>
      </c>
      <c r="H6074" s="2">
        <f t="shared" ca="1" si="653"/>
        <v>0.97772800440539076</v>
      </c>
      <c r="I6074" s="2"/>
      <c r="J6074" s="15">
        <f ca="1">-LN(K6074) /NegExp_Labda</f>
        <v>4.5795295093074273</v>
      </c>
      <c r="K6074" s="2">
        <f t="shared" ca="1" si="654"/>
        <v>0.40015396162769534</v>
      </c>
      <c r="L6074" s="2"/>
      <c r="M6074" s="17">
        <f t="shared" ca="1" si="656"/>
        <v>4</v>
      </c>
      <c r="N6074" s="2">
        <f t="shared" ca="1" si="650"/>
        <v>0.34223622705238432</v>
      </c>
      <c r="O6074" s="2"/>
      <c r="P6074" s="31">
        <f t="shared" ca="1" si="655"/>
        <v>6.8402828350296287</v>
      </c>
    </row>
    <row r="6075" spans="1:16" x14ac:dyDescent="0.25">
      <c r="A6075" s="32">
        <f ca="1">Uniform_A+B6075*(Uniform_B-Uniform_A)</f>
        <v>8.4315329353727115</v>
      </c>
      <c r="B6075" s="2">
        <f t="shared" ca="1" si="651"/>
        <v>0.8431532935372712</v>
      </c>
      <c r="C6075" s="4"/>
      <c r="D6075" s="5">
        <f ca="1">IF(E6075&lt;(Driehoek_C-Driehoek_A)/(Driehoek_B-Driehoek_A),Driehoek_A+SQRT(E6075*(Driehoek_B-Driehoek_A)*(Driehoek_C-Driehoek_A)),Driehoek_B-SQRT((1-E6075)*(Driehoek_B-Driehoek_A)*(Driehoek_B-Driehoek_C)))</f>
        <v>5.6857373163191571</v>
      </c>
      <c r="E6075" s="2">
        <f t="shared" ca="1" si="652"/>
        <v>0.686161796101733</v>
      </c>
      <c r="F6075" s="2"/>
      <c r="G6075" s="15">
        <f ca="1">_xlfn.NORM.INV(H6075,Normaal_Mu,Normaal_Sigma)</f>
        <v>3.4245188752093716</v>
      </c>
      <c r="H6075" s="2">
        <f t="shared" ca="1" si="653"/>
        <v>0.21542423709725123</v>
      </c>
      <c r="I6075" s="2"/>
      <c r="J6075" s="15">
        <f ca="1">-LN(K6075) /NegExp_Labda</f>
        <v>0.35924079339473863</v>
      </c>
      <c r="K6075" s="2">
        <f t="shared" ca="1" si="654"/>
        <v>0.93067219957930958</v>
      </c>
      <c r="L6075" s="2"/>
      <c r="M6075" s="17">
        <f t="shared" ca="1" si="656"/>
        <v>8</v>
      </c>
      <c r="N6075" s="2">
        <f t="shared" ca="1" si="650"/>
        <v>0.9149797876363559</v>
      </c>
      <c r="O6075" s="2"/>
      <c r="P6075" s="31">
        <f t="shared" ca="1" si="655"/>
        <v>5.1802059840591959</v>
      </c>
    </row>
    <row r="6076" spans="1:16" x14ac:dyDescent="0.25">
      <c r="A6076" s="32">
        <f ca="1">Uniform_A+B6076*(Uniform_B-Uniform_A)</f>
        <v>0.74413122010435817</v>
      </c>
      <c r="B6076" s="2">
        <f t="shared" ca="1" si="651"/>
        <v>7.4413122010435817E-2</v>
      </c>
      <c r="C6076" s="4"/>
      <c r="D6076" s="5">
        <f ca="1">IF(E6076&lt;(Driehoek_C-Driehoek_A)/(Driehoek_B-Driehoek_A),Driehoek_A+SQRT(E6076*(Driehoek_B-Driehoek_A)*(Driehoek_C-Driehoek_A)),Driehoek_B-SQRT((1-E6076)*(Driehoek_B-Driehoek_A)*(Driehoek_B-Driehoek_C)))</f>
        <v>4.3135074097271664</v>
      </c>
      <c r="E6076" s="2">
        <f t="shared" ca="1" si="652"/>
        <v>0.3724796343233665</v>
      </c>
      <c r="F6076" s="2"/>
      <c r="G6076" s="15">
        <f ca="1">_xlfn.NORM.INV(H6076,Normaal_Mu,Normaal_Sigma)</f>
        <v>2.7843341510552877</v>
      </c>
      <c r="H6076" s="2">
        <f t="shared" ca="1" si="653"/>
        <v>0.13396698900695181</v>
      </c>
      <c r="I6076" s="2"/>
      <c r="J6076" s="15">
        <f ca="1">-LN(K6076) /NegExp_Labda</f>
        <v>22.886398643575365</v>
      </c>
      <c r="K6076" s="2">
        <f t="shared" ca="1" si="654"/>
        <v>1.0282830373236851E-2</v>
      </c>
      <c r="L6076" s="2"/>
      <c r="M6076" s="17">
        <f t="shared" ca="1" si="656"/>
        <v>4</v>
      </c>
      <c r="N6076" s="2">
        <f t="shared" ca="1" si="650"/>
        <v>0.40359484959851566</v>
      </c>
      <c r="O6076" s="2"/>
      <c r="P6076" s="31">
        <f t="shared" ca="1" si="655"/>
        <v>6.9456742848924362</v>
      </c>
    </row>
    <row r="6077" spans="1:16" x14ac:dyDescent="0.25">
      <c r="A6077" s="32">
        <f ca="1">Uniform_A+B6077*(Uniform_B-Uniform_A)</f>
        <v>6.256925472533589</v>
      </c>
      <c r="B6077" s="2">
        <f t="shared" ca="1" si="651"/>
        <v>0.62569254725335888</v>
      </c>
      <c r="C6077" s="4"/>
      <c r="D6077" s="5">
        <f ca="1">IF(E6077&lt;(Driehoek_C-Driehoek_A)/(Driehoek_B-Driehoek_A),Driehoek_A+SQRT(E6077*(Driehoek_B-Driehoek_A)*(Driehoek_C-Driehoek_A)),Driehoek_B-SQRT((1-E6077)*(Driehoek_B-Driehoek_A)*(Driehoek_B-Driehoek_C)))</f>
        <v>4.4456231026991997</v>
      </c>
      <c r="E6077" s="2">
        <f t="shared" ca="1" si="652"/>
        <v>0.4073614593523639</v>
      </c>
      <c r="F6077" s="2"/>
      <c r="G6077" s="15">
        <f ca="1">_xlfn.NORM.INV(H6077,Normaal_Mu,Normaal_Sigma)</f>
        <v>3.2026495563229886</v>
      </c>
      <c r="H6077" s="2">
        <f t="shared" ca="1" si="653"/>
        <v>0.18441283940054076</v>
      </c>
      <c r="I6077" s="2"/>
      <c r="J6077" s="15">
        <f ca="1">-LN(K6077) /NegExp_Labda</f>
        <v>0.31800972464221133</v>
      </c>
      <c r="K6077" s="2">
        <f t="shared" ca="1" si="654"/>
        <v>0.93837845150023336</v>
      </c>
      <c r="L6077" s="2"/>
      <c r="M6077" s="17">
        <f t="shared" ca="1" si="656"/>
        <v>4</v>
      </c>
      <c r="N6077" s="2">
        <f t="shared" ca="1" si="650"/>
        <v>0.42853805792413546</v>
      </c>
      <c r="O6077" s="2"/>
      <c r="P6077" s="31">
        <f t="shared" ca="1" si="655"/>
        <v>3.6446415712395974</v>
      </c>
    </row>
    <row r="6078" spans="1:16" x14ac:dyDescent="0.25">
      <c r="A6078" s="32">
        <f ca="1">Uniform_A+B6078*(Uniform_B-Uniform_A)</f>
        <v>9.0363609074271753</v>
      </c>
      <c r="B6078" s="2">
        <f t="shared" ca="1" si="651"/>
        <v>0.90363609074271756</v>
      </c>
      <c r="C6078" s="4"/>
      <c r="D6078" s="5">
        <f ca="1">IF(E6078&lt;(Driehoek_C-Driehoek_A)/(Driehoek_B-Driehoek_A),Driehoek_A+SQRT(E6078*(Driehoek_B-Driehoek_A)*(Driehoek_C-Driehoek_A)),Driehoek_B-SQRT((1-E6078)*(Driehoek_B-Driehoek_A)*(Driehoek_B-Driehoek_C)))</f>
        <v>6.5717182626128103</v>
      </c>
      <c r="E6078" s="2">
        <f t="shared" ca="1" si="652"/>
        <v>0.83152708011062426</v>
      </c>
      <c r="F6078" s="2"/>
      <c r="G6078" s="15">
        <f ca="1">_xlfn.NORM.INV(H6078,Normaal_Mu,Normaal_Sigma)</f>
        <v>3.1650872775503238</v>
      </c>
      <c r="H6078" s="2">
        <f t="shared" ca="1" si="653"/>
        <v>0.17945177512275645</v>
      </c>
      <c r="I6078" s="2"/>
      <c r="J6078" s="15">
        <f ca="1">-LN(K6078) /NegExp_Labda</f>
        <v>2.1605352105663265</v>
      </c>
      <c r="K6078" s="2">
        <f t="shared" ca="1" si="654"/>
        <v>0.64913988766070774</v>
      </c>
      <c r="L6078" s="2"/>
      <c r="M6078" s="17">
        <f t="shared" ca="1" si="656"/>
        <v>4</v>
      </c>
      <c r="N6078" s="2">
        <f t="shared" ca="1" si="650"/>
        <v>0.34440439718131133</v>
      </c>
      <c r="O6078" s="2"/>
      <c r="P6078" s="31">
        <f t="shared" ca="1" si="655"/>
        <v>4.986740331631327</v>
      </c>
    </row>
    <row r="6079" spans="1:16" x14ac:dyDescent="0.25">
      <c r="A6079" s="32">
        <f ca="1">Uniform_A+B6079*(Uniform_B-Uniform_A)</f>
        <v>5.4790069033869813</v>
      </c>
      <c r="B6079" s="2">
        <f t="shared" ca="1" si="651"/>
        <v>0.54790069033869815</v>
      </c>
      <c r="C6079" s="4"/>
      <c r="D6079" s="5">
        <f ca="1">IF(E6079&lt;(Driehoek_C-Driehoek_A)/(Driehoek_B-Driehoek_A),Driehoek_A+SQRT(E6079*(Driehoek_B-Driehoek_A)*(Driehoek_C-Driehoek_A)),Driehoek_B-SQRT((1-E6079)*(Driehoek_B-Driehoek_A)*(Driehoek_B-Driehoek_C)))</f>
        <v>5.4010725970517015</v>
      </c>
      <c r="E6079" s="2">
        <f t="shared" ca="1" si="652"/>
        <v>0.62993490138022334</v>
      </c>
      <c r="F6079" s="2"/>
      <c r="G6079" s="15">
        <f ca="1">_xlfn.NORM.INV(H6079,Normaal_Mu,Normaal_Sigma)</f>
        <v>8.1735934414784133</v>
      </c>
      <c r="H6079" s="2">
        <f t="shared" ca="1" si="653"/>
        <v>0.94372065410608719</v>
      </c>
      <c r="I6079" s="2"/>
      <c r="J6079" s="15">
        <f ca="1">-LN(K6079) /NegExp_Labda</f>
        <v>7.9052768253865642</v>
      </c>
      <c r="K6079" s="2">
        <f t="shared" ca="1" si="654"/>
        <v>0.2057578339461632</v>
      </c>
      <c r="L6079" s="2"/>
      <c r="M6079" s="17">
        <f t="shared" ca="1" si="656"/>
        <v>6</v>
      </c>
      <c r="N6079" s="2">
        <f t="shared" ca="1" si="650"/>
        <v>0.74755710539931464</v>
      </c>
      <c r="O6079" s="2"/>
      <c r="P6079" s="31">
        <f t="shared" ca="1" si="655"/>
        <v>6.5917899534607329</v>
      </c>
    </row>
    <row r="6080" spans="1:16" x14ac:dyDescent="0.25">
      <c r="A6080" s="32">
        <f ca="1">Uniform_A+B6080*(Uniform_B-Uniform_A)</f>
        <v>5.6668938722338202</v>
      </c>
      <c r="B6080" s="2">
        <f t="shared" ca="1" si="651"/>
        <v>0.56668938722338202</v>
      </c>
      <c r="C6080" s="4"/>
      <c r="D6080" s="5">
        <f ca="1">IF(E6080&lt;(Driehoek_C-Driehoek_A)/(Driehoek_B-Driehoek_A),Driehoek_A+SQRT(E6080*(Driehoek_B-Driehoek_A)*(Driehoek_C-Driehoek_A)),Driehoek_B-SQRT((1-E6080)*(Driehoek_B-Driehoek_A)*(Driehoek_B-Driehoek_C)))</f>
        <v>3.2902267875127165</v>
      </c>
      <c r="E6080" s="2">
        <f t="shared" ca="1" si="652"/>
        <v>0.11890608308681316</v>
      </c>
      <c r="F6080" s="2"/>
      <c r="G6080" s="15">
        <f ca="1">_xlfn.NORM.INV(H6080,Normaal_Mu,Normaal_Sigma)</f>
        <v>3.722529153418205</v>
      </c>
      <c r="H6080" s="2">
        <f t="shared" ca="1" si="653"/>
        <v>0.26149753214019367</v>
      </c>
      <c r="I6080" s="2"/>
      <c r="J6080" s="15">
        <f ca="1">-LN(K6080) /NegExp_Labda</f>
        <v>3.3845271910627193</v>
      </c>
      <c r="K6080" s="2">
        <f t="shared" ca="1" si="654"/>
        <v>0.5081871782165579</v>
      </c>
      <c r="L6080" s="2"/>
      <c r="M6080" s="17">
        <f t="shared" ca="1" si="656"/>
        <v>5</v>
      </c>
      <c r="N6080" s="2">
        <f t="shared" ca="1" si="650"/>
        <v>0.48930679063824845</v>
      </c>
      <c r="O6080" s="2"/>
      <c r="P6080" s="31">
        <f t="shared" ca="1" si="655"/>
        <v>4.212835400845492</v>
      </c>
    </row>
    <row r="6081" spans="1:16" x14ac:dyDescent="0.25">
      <c r="A6081" s="32">
        <f ca="1">Uniform_A+B6081*(Uniform_B-Uniform_A)</f>
        <v>7.2566612166987712</v>
      </c>
      <c r="B6081" s="2">
        <f t="shared" ca="1" si="651"/>
        <v>0.7256661216698771</v>
      </c>
      <c r="C6081" s="4"/>
      <c r="D6081" s="5">
        <f ca="1">IF(E6081&lt;(Driehoek_C-Driehoek_A)/(Driehoek_B-Driehoek_A),Driehoek_A+SQRT(E6081*(Driehoek_B-Driehoek_A)*(Driehoek_C-Driehoek_A)),Driehoek_B-SQRT((1-E6081)*(Driehoek_B-Driehoek_A)*(Driehoek_B-Driehoek_C)))</f>
        <v>6.9441594238951669</v>
      </c>
      <c r="E6081" s="2">
        <f t="shared" ca="1" si="652"/>
        <v>0.87924341501831282</v>
      </c>
      <c r="F6081" s="2"/>
      <c r="G6081" s="15">
        <f ca="1">_xlfn.NORM.INV(H6081,Normaal_Mu,Normaal_Sigma)</f>
        <v>2.965911997328476</v>
      </c>
      <c r="H6081" s="2">
        <f t="shared" ca="1" si="653"/>
        <v>0.15456624888727821</v>
      </c>
      <c r="I6081" s="2"/>
      <c r="J6081" s="15">
        <f ca="1">-LN(K6081) /NegExp_Labda</f>
        <v>4.7152159107360996</v>
      </c>
      <c r="K6081" s="2">
        <f t="shared" ca="1" si="654"/>
        <v>0.38944089066422283</v>
      </c>
      <c r="L6081" s="2"/>
      <c r="M6081" s="17">
        <f t="shared" ca="1" si="656"/>
        <v>5</v>
      </c>
      <c r="N6081" s="2">
        <f t="shared" ca="1" si="650"/>
        <v>0.60542890737283817</v>
      </c>
      <c r="O6081" s="2"/>
      <c r="P6081" s="31">
        <f t="shared" ca="1" si="655"/>
        <v>5.3763897097317024</v>
      </c>
    </row>
    <row r="6082" spans="1:16" x14ac:dyDescent="0.25">
      <c r="A6082" s="32">
        <f ca="1">Uniform_A+B6082*(Uniform_B-Uniform_A)</f>
        <v>0.61288141342197289</v>
      </c>
      <c r="B6082" s="2">
        <f t="shared" ca="1" si="651"/>
        <v>6.1288141342197289E-2</v>
      </c>
      <c r="C6082" s="4"/>
      <c r="D6082" s="5">
        <f ca="1">IF(E6082&lt;(Driehoek_C-Driehoek_A)/(Driehoek_B-Driehoek_A),Driehoek_A+SQRT(E6082*(Driehoek_B-Driehoek_A)*(Driehoek_C-Driehoek_A)),Driehoek_B-SQRT((1-E6082)*(Driehoek_B-Driehoek_A)*(Driehoek_B-Driehoek_C)))</f>
        <v>4.0105645913590067</v>
      </c>
      <c r="E6082" s="2">
        <f t="shared" ca="1" si="652"/>
        <v>0.28872955151427104</v>
      </c>
      <c r="F6082" s="2"/>
      <c r="G6082" s="15">
        <f ca="1">_xlfn.NORM.INV(H6082,Normaal_Mu,Normaal_Sigma)</f>
        <v>3.399739732645469</v>
      </c>
      <c r="H6082" s="2">
        <f t="shared" ca="1" si="653"/>
        <v>0.21181770191874583</v>
      </c>
      <c r="I6082" s="2"/>
      <c r="J6082" s="15">
        <f ca="1">-LN(K6082) /NegExp_Labda</f>
        <v>18.349637562148189</v>
      </c>
      <c r="K6082" s="2">
        <f t="shared" ca="1" si="654"/>
        <v>2.5478316741022855E-2</v>
      </c>
      <c r="L6082" s="2"/>
      <c r="M6082" s="17">
        <f t="shared" ca="1" si="656"/>
        <v>11</v>
      </c>
      <c r="N6082" s="2">
        <f t="shared" ca="1" si="650"/>
        <v>0.99322919791854858</v>
      </c>
      <c r="O6082" s="2"/>
      <c r="P6082" s="31">
        <f t="shared" ca="1" si="655"/>
        <v>7.4745646599149271</v>
      </c>
    </row>
    <row r="6083" spans="1:16" x14ac:dyDescent="0.25">
      <c r="A6083" s="32">
        <f ca="1">Uniform_A+B6083*(Uniform_B-Uniform_A)</f>
        <v>8.2927305335685801</v>
      </c>
      <c r="B6083" s="2">
        <f t="shared" ca="1" si="651"/>
        <v>0.82927305335685797</v>
      </c>
      <c r="C6083" s="4"/>
      <c r="D6083" s="5">
        <f ca="1">IF(E6083&lt;(Driehoek_C-Driehoek_A)/(Driehoek_B-Driehoek_A),Driehoek_A+SQRT(E6083*(Driehoek_B-Driehoek_A)*(Driehoek_C-Driehoek_A)),Driehoek_B-SQRT((1-E6083)*(Driehoek_B-Driehoek_A)*(Driehoek_B-Driehoek_C)))</f>
        <v>3.1513912530809698</v>
      </c>
      <c r="E6083" s="2">
        <f t="shared" ca="1" si="652"/>
        <v>9.4692986976526172E-2</v>
      </c>
      <c r="F6083" s="2"/>
      <c r="G6083" s="15">
        <f ca="1">_xlfn.NORM.INV(H6083,Normaal_Mu,Normaal_Sigma)</f>
        <v>3.8553228091990999</v>
      </c>
      <c r="H6083" s="2">
        <f t="shared" ca="1" si="653"/>
        <v>0.28354630355861032</v>
      </c>
      <c r="I6083" s="2"/>
      <c r="J6083" s="15">
        <f ca="1">-LN(K6083) /NegExp_Labda</f>
        <v>5.4899012694686489</v>
      </c>
      <c r="K6083" s="2">
        <f t="shared" ca="1" si="654"/>
        <v>0.33354407818348142</v>
      </c>
      <c r="L6083" s="2"/>
      <c r="M6083" s="17">
        <f t="shared" ca="1" si="656"/>
        <v>5</v>
      </c>
      <c r="N6083" s="2">
        <f t="shared" ca="1" si="650"/>
        <v>0.50963643742717502</v>
      </c>
      <c r="O6083" s="2"/>
      <c r="P6083" s="31">
        <f t="shared" ca="1" si="655"/>
        <v>5.1578691730634594</v>
      </c>
    </row>
    <row r="6084" spans="1:16" x14ac:dyDescent="0.25">
      <c r="A6084" s="32">
        <f ca="1">Uniform_A+B6084*(Uniform_B-Uniform_A)</f>
        <v>6.681721632422045</v>
      </c>
      <c r="B6084" s="2">
        <f t="shared" ca="1" si="651"/>
        <v>0.66817216324220452</v>
      </c>
      <c r="C6084" s="4"/>
      <c r="D6084" s="5">
        <f ca="1">IF(E6084&lt;(Driehoek_C-Driehoek_A)/(Driehoek_B-Driehoek_A),Driehoek_A+SQRT(E6084*(Driehoek_B-Driehoek_A)*(Driehoek_C-Driehoek_A)),Driehoek_B-SQRT((1-E6084)*(Driehoek_B-Driehoek_A)*(Driehoek_B-Driehoek_C)))</f>
        <v>5.590802690240281</v>
      </c>
      <c r="E6084" s="2">
        <f t="shared" ca="1" si="652"/>
        <v>0.66792496294648829</v>
      </c>
      <c r="F6084" s="2"/>
      <c r="G6084" s="15">
        <f ca="1">_xlfn.NORM.INV(H6084,Normaal_Mu,Normaal_Sigma)</f>
        <v>4.3458933633563097</v>
      </c>
      <c r="H6084" s="2">
        <f t="shared" ca="1" si="653"/>
        <v>0.37181377922308845</v>
      </c>
      <c r="I6084" s="2"/>
      <c r="J6084" s="15">
        <f ca="1">-LN(K6084) /NegExp_Labda</f>
        <v>5.5410172988548876</v>
      </c>
      <c r="K6084" s="2">
        <f t="shared" ca="1" si="654"/>
        <v>0.33015155916035832</v>
      </c>
      <c r="L6084" s="2"/>
      <c r="M6084" s="17">
        <f t="shared" ca="1" si="656"/>
        <v>2</v>
      </c>
      <c r="N6084" s="2">
        <f t="shared" ca="1" si="650"/>
        <v>0.10388292821994749</v>
      </c>
      <c r="O6084" s="2"/>
      <c r="P6084" s="31">
        <f t="shared" ca="1" si="655"/>
        <v>4.8318869969747045</v>
      </c>
    </row>
    <row r="6085" spans="1:16" x14ac:dyDescent="0.25">
      <c r="A6085" s="32">
        <f ca="1">Uniform_A+B6085*(Uniform_B-Uniform_A)</f>
        <v>6.7443166006284594</v>
      </c>
      <c r="B6085" s="2">
        <f t="shared" ca="1" si="651"/>
        <v>0.67443166006284594</v>
      </c>
      <c r="C6085" s="4"/>
      <c r="D6085" s="5">
        <f ca="1">IF(E6085&lt;(Driehoek_C-Driehoek_A)/(Driehoek_B-Driehoek_A),Driehoek_A+SQRT(E6085*(Driehoek_B-Driehoek_A)*(Driehoek_C-Driehoek_A)),Driehoek_B-SQRT((1-E6085)*(Driehoek_B-Driehoek_A)*(Driehoek_B-Driehoek_C)))</f>
        <v>5.8738159437595501</v>
      </c>
      <c r="E6085" s="2">
        <f t="shared" ca="1" si="652"/>
        <v>0.72077066418594304</v>
      </c>
      <c r="F6085" s="2"/>
      <c r="G6085" s="15">
        <f ca="1">_xlfn.NORM.INV(H6085,Normaal_Mu,Normaal_Sigma)</f>
        <v>6.7251967939681307</v>
      </c>
      <c r="H6085" s="2">
        <f t="shared" ca="1" si="653"/>
        <v>0.80582084398199838</v>
      </c>
      <c r="I6085" s="2"/>
      <c r="J6085" s="15">
        <f ca="1">-LN(K6085) /NegExp_Labda</f>
        <v>3.5648937335959809</v>
      </c>
      <c r="K6085" s="2">
        <f t="shared" ca="1" si="654"/>
        <v>0.49018189291943803</v>
      </c>
      <c r="L6085" s="2"/>
      <c r="M6085" s="17">
        <f t="shared" ca="1" si="656"/>
        <v>5</v>
      </c>
      <c r="N6085" s="2">
        <f t="shared" ref="N6085:N6148" ca="1" si="657">RAND()</f>
        <v>0.5315831227950103</v>
      </c>
      <c r="O6085" s="2"/>
      <c r="P6085" s="31">
        <f t="shared" ca="1" si="655"/>
        <v>5.5816446143904246</v>
      </c>
    </row>
    <row r="6086" spans="1:16" x14ac:dyDescent="0.25">
      <c r="A6086" s="32">
        <f ca="1">Uniform_A+B6086*(Uniform_B-Uniform_A)</f>
        <v>4.4994442315163097</v>
      </c>
      <c r="B6086" s="2">
        <f t="shared" ref="B6086:B6149" ca="1" si="658">RAND()</f>
        <v>0.44994442315163097</v>
      </c>
      <c r="C6086" s="4"/>
      <c r="D6086" s="5">
        <f ca="1">IF(E6086&lt;(Driehoek_C-Driehoek_A)/(Driehoek_B-Driehoek_A),Driehoek_A+SQRT(E6086*(Driehoek_B-Driehoek_A)*(Driehoek_C-Driehoek_A)),Driehoek_B-SQRT((1-E6086)*(Driehoek_B-Driehoek_A)*(Driehoek_B-Driehoek_C)))</f>
        <v>5.1551737134096154</v>
      </c>
      <c r="E6086" s="2">
        <f t="shared" ref="E6086:E6149" ca="1" si="659">RAND()</f>
        <v>0.5776374521698171</v>
      </c>
      <c r="F6086" s="2"/>
      <c r="G6086" s="15">
        <f ca="1">_xlfn.NORM.INV(H6086,Normaal_Mu,Normaal_Sigma)</f>
        <v>6.5748174319465029</v>
      </c>
      <c r="H6086" s="2">
        <f t="shared" ref="H6086:H6149" ca="1" si="660">RAND()</f>
        <v>0.7844786769364368</v>
      </c>
      <c r="I6086" s="2"/>
      <c r="J6086" s="15">
        <f ca="1">-LN(K6086) /NegExp_Labda</f>
        <v>4.6132599658639339</v>
      </c>
      <c r="K6086" s="2">
        <f t="shared" ref="K6086:K6149" ca="1" si="661">RAND()</f>
        <v>0.3974635714760294</v>
      </c>
      <c r="L6086" s="2"/>
      <c r="M6086" s="17">
        <f t="shared" ca="1" si="656"/>
        <v>4</v>
      </c>
      <c r="N6086" s="2">
        <f t="shared" ca="1" si="657"/>
        <v>0.29820771254115974</v>
      </c>
      <c r="O6086" s="2"/>
      <c r="P6086" s="31">
        <f t="shared" ca="1" si="655"/>
        <v>4.9685390685472726</v>
      </c>
    </row>
    <row r="6087" spans="1:16" x14ac:dyDescent="0.25">
      <c r="A6087" s="32">
        <f ca="1">Uniform_A+B6087*(Uniform_B-Uniform_A)</f>
        <v>1.8529051326997026</v>
      </c>
      <c r="B6087" s="2">
        <f t="shared" ca="1" si="658"/>
        <v>0.18529051326997026</v>
      </c>
      <c r="C6087" s="4"/>
      <c r="D6087" s="5">
        <f ca="1">IF(E6087&lt;(Driehoek_C-Driehoek_A)/(Driehoek_B-Driehoek_A),Driehoek_A+SQRT(E6087*(Driehoek_B-Driehoek_A)*(Driehoek_C-Driehoek_A)),Driehoek_B-SQRT((1-E6087)*(Driehoek_B-Driehoek_A)*(Driehoek_B-Driehoek_C)))</f>
        <v>6.8494379698094994</v>
      </c>
      <c r="E6087" s="2">
        <f t="shared" ca="1" si="659"/>
        <v>0.86785951298008324</v>
      </c>
      <c r="F6087" s="2"/>
      <c r="G6087" s="15">
        <f ca="1">_xlfn.NORM.INV(H6087,Normaal_Mu,Normaal_Sigma)</f>
        <v>2.5290974588352331</v>
      </c>
      <c r="H6087" s="2">
        <f t="shared" ca="1" si="660"/>
        <v>0.10833130072464314</v>
      </c>
      <c r="I6087" s="2"/>
      <c r="J6087" s="15">
        <f ca="1">-LN(K6087) /NegExp_Labda</f>
        <v>2.0106166970873836</v>
      </c>
      <c r="K6087" s="2">
        <f t="shared" ca="1" si="661"/>
        <v>0.66889823908313317</v>
      </c>
      <c r="L6087" s="2"/>
      <c r="M6087" s="17">
        <f t="shared" ca="1" si="656"/>
        <v>2</v>
      </c>
      <c r="N6087" s="2">
        <f t="shared" ca="1" si="657"/>
        <v>0.12286760907496064</v>
      </c>
      <c r="O6087" s="2"/>
      <c r="P6087" s="31">
        <f t="shared" ca="1" si="655"/>
        <v>3.0484114516863636</v>
      </c>
    </row>
    <row r="6088" spans="1:16" x14ac:dyDescent="0.25">
      <c r="A6088" s="32">
        <f ca="1">Uniform_A+B6088*(Uniform_B-Uniform_A)</f>
        <v>4.5545741666319772</v>
      </c>
      <c r="B6088" s="2">
        <f t="shared" ca="1" si="658"/>
        <v>0.45545741666319772</v>
      </c>
      <c r="C6088" s="4"/>
      <c r="D6088" s="5">
        <f ca="1">IF(E6088&lt;(Driehoek_C-Driehoek_A)/(Driehoek_B-Driehoek_A),Driehoek_A+SQRT(E6088*(Driehoek_B-Driehoek_A)*(Driehoek_C-Driehoek_A)),Driehoek_B-SQRT((1-E6088)*(Driehoek_B-Driehoek_A)*(Driehoek_B-Driehoek_C)))</f>
        <v>4.0447454123417446</v>
      </c>
      <c r="E6088" s="2">
        <f t="shared" ca="1" si="659"/>
        <v>0.29844148489976607</v>
      </c>
      <c r="F6088" s="2"/>
      <c r="G6088" s="15">
        <f ca="1">_xlfn.NORM.INV(H6088,Normaal_Mu,Normaal_Sigma)</f>
        <v>6.0216544232700331</v>
      </c>
      <c r="H6088" s="2">
        <f t="shared" ca="1" si="660"/>
        <v>0.6952639734728211</v>
      </c>
      <c r="I6088" s="2"/>
      <c r="J6088" s="15">
        <f ca="1">-LN(K6088) /NegExp_Labda</f>
        <v>12.543109854091465</v>
      </c>
      <c r="K6088" s="2">
        <f t="shared" ca="1" si="661"/>
        <v>8.1380306444315598E-2</v>
      </c>
      <c r="L6088" s="2"/>
      <c r="M6088" s="17">
        <f t="shared" ca="1" si="656"/>
        <v>5</v>
      </c>
      <c r="N6088" s="2">
        <f t="shared" ca="1" si="657"/>
        <v>0.59361353104693426</v>
      </c>
      <c r="O6088" s="2"/>
      <c r="P6088" s="31">
        <f t="shared" ca="1" si="655"/>
        <v>6.4328167712670448</v>
      </c>
    </row>
    <row r="6089" spans="1:16" x14ac:dyDescent="0.25">
      <c r="A6089" s="32">
        <f ca="1">Uniform_A+B6089*(Uniform_B-Uniform_A)</f>
        <v>8.2056628451278826</v>
      </c>
      <c r="B6089" s="2">
        <f t="shared" ca="1" si="658"/>
        <v>0.82056628451278824</v>
      </c>
      <c r="C6089" s="4"/>
      <c r="D6089" s="5">
        <f ca="1">IF(E6089&lt;(Driehoek_C-Driehoek_A)/(Driehoek_B-Driehoek_A),Driehoek_A+SQRT(E6089*(Driehoek_B-Driehoek_A)*(Driehoek_C-Driehoek_A)),Driehoek_B-SQRT((1-E6089)*(Driehoek_B-Driehoek_A)*(Driehoek_B-Driehoek_C)))</f>
        <v>3.9120494795152667</v>
      </c>
      <c r="E6089" s="2">
        <f t="shared" ca="1" si="659"/>
        <v>0.26113808657961446</v>
      </c>
      <c r="F6089" s="2"/>
      <c r="G6089" s="15">
        <f ca="1">_xlfn.NORM.INV(H6089,Normaal_Mu,Normaal_Sigma)</f>
        <v>2.9835502250725949</v>
      </c>
      <c r="H6089" s="2">
        <f t="shared" ca="1" si="660"/>
        <v>0.15667325637205309</v>
      </c>
      <c r="I6089" s="2"/>
      <c r="J6089" s="15">
        <f ca="1">-LN(K6089) /NegExp_Labda</f>
        <v>6.8135997515412505</v>
      </c>
      <c r="K6089" s="2">
        <f t="shared" ca="1" si="661"/>
        <v>0.25596362093882807</v>
      </c>
      <c r="L6089" s="2"/>
      <c r="M6089" s="17">
        <f t="shared" ca="1" si="656"/>
        <v>7</v>
      </c>
      <c r="N6089" s="2">
        <f t="shared" ca="1" si="657"/>
        <v>0.8612811185310697</v>
      </c>
      <c r="O6089" s="2"/>
      <c r="P6089" s="31">
        <f t="shared" ca="1" si="655"/>
        <v>5.7829724602513988</v>
      </c>
    </row>
    <row r="6090" spans="1:16" x14ac:dyDescent="0.25">
      <c r="A6090" s="32">
        <f ca="1">Uniform_A+B6090*(Uniform_B-Uniform_A)</f>
        <v>4.9346007772478861</v>
      </c>
      <c r="B6090" s="2">
        <f t="shared" ca="1" si="658"/>
        <v>0.49346007772478861</v>
      </c>
      <c r="C6090" s="4"/>
      <c r="D6090" s="5">
        <f ca="1">IF(E6090&lt;(Driehoek_C-Driehoek_A)/(Driehoek_B-Driehoek_A),Driehoek_A+SQRT(E6090*(Driehoek_B-Driehoek_A)*(Driehoek_C-Driehoek_A)),Driehoek_B-SQRT((1-E6090)*(Driehoek_B-Driehoek_A)*(Driehoek_B-Driehoek_C)))</f>
        <v>5.9960868047492415</v>
      </c>
      <c r="E6090" s="2">
        <f t="shared" ca="1" si="659"/>
        <v>0.74218587186852503</v>
      </c>
      <c r="F6090" s="2"/>
      <c r="G6090" s="15">
        <f ca="1">_xlfn.NORM.INV(H6090,Normaal_Mu,Normaal_Sigma)</f>
        <v>6.4035330214202597</v>
      </c>
      <c r="H6090" s="2">
        <f t="shared" ca="1" si="660"/>
        <v>0.75858760650590484</v>
      </c>
      <c r="I6090" s="2"/>
      <c r="J6090" s="15">
        <f ca="1">-LN(K6090) /NegExp_Labda</f>
        <v>1.1730757038929411</v>
      </c>
      <c r="K6090" s="2">
        <f t="shared" ca="1" si="661"/>
        <v>0.79087516666624735</v>
      </c>
      <c r="L6090" s="2"/>
      <c r="M6090" s="17">
        <f t="shared" ca="1" si="656"/>
        <v>0</v>
      </c>
      <c r="N6090" s="2">
        <f t="shared" ca="1" si="657"/>
        <v>2.7833602613551722E-3</v>
      </c>
      <c r="O6090" s="2"/>
      <c r="P6090" s="31">
        <f t="shared" ca="1" si="655"/>
        <v>3.7014592614620652</v>
      </c>
    </row>
    <row r="6091" spans="1:16" x14ac:dyDescent="0.25">
      <c r="A6091" s="32">
        <f ca="1">Uniform_A+B6091*(Uniform_B-Uniform_A)</f>
        <v>2.1983413845268251</v>
      </c>
      <c r="B6091" s="2">
        <f t="shared" ca="1" si="658"/>
        <v>0.21983413845268251</v>
      </c>
      <c r="C6091" s="4"/>
      <c r="D6091" s="5">
        <f ca="1">IF(E6091&lt;(Driehoek_C-Driehoek_A)/(Driehoek_B-Driehoek_A),Driehoek_A+SQRT(E6091*(Driehoek_B-Driehoek_A)*(Driehoek_C-Driehoek_A)),Driehoek_B-SQRT((1-E6091)*(Driehoek_B-Driehoek_A)*(Driehoek_B-Driehoek_C)))</f>
        <v>4.0275636497878606</v>
      </c>
      <c r="E6091" s="2">
        <f t="shared" ca="1" si="659"/>
        <v>0.29356790694539925</v>
      </c>
      <c r="F6091" s="2"/>
      <c r="G6091" s="15">
        <f ca="1">_xlfn.NORM.INV(H6091,Normaal_Mu,Normaal_Sigma)</f>
        <v>5.2783682794979905</v>
      </c>
      <c r="H6091" s="2">
        <f t="shared" ca="1" si="660"/>
        <v>0.55534767942150387</v>
      </c>
      <c r="I6091" s="2"/>
      <c r="J6091" s="15">
        <f ca="1">-LN(K6091) /NegExp_Labda</f>
        <v>1.8484184143832683</v>
      </c>
      <c r="K6091" s="2">
        <f t="shared" ca="1" si="661"/>
        <v>0.69095285629369985</v>
      </c>
      <c r="L6091" s="2"/>
      <c r="M6091" s="17">
        <f t="shared" ca="1" si="656"/>
        <v>8</v>
      </c>
      <c r="N6091" s="2">
        <f t="shared" ca="1" si="657"/>
        <v>0.90561936763725626</v>
      </c>
      <c r="O6091" s="2"/>
      <c r="P6091" s="31">
        <f t="shared" ca="1" si="655"/>
        <v>4.2705383456391885</v>
      </c>
    </row>
    <row r="6092" spans="1:16" x14ac:dyDescent="0.25">
      <c r="A6092" s="32">
        <f ca="1">Uniform_A+B6092*(Uniform_B-Uniform_A)</f>
        <v>4.4793551204808137</v>
      </c>
      <c r="B6092" s="2">
        <f t="shared" ca="1" si="658"/>
        <v>0.44793551204808135</v>
      </c>
      <c r="C6092" s="4"/>
      <c r="D6092" s="5">
        <f ca="1">IF(E6092&lt;(Driehoek_C-Driehoek_A)/(Driehoek_B-Driehoek_A),Driehoek_A+SQRT(E6092*(Driehoek_B-Driehoek_A)*(Driehoek_C-Driehoek_A)),Driehoek_B-SQRT((1-E6092)*(Driehoek_B-Driehoek_A)*(Driehoek_B-Driehoek_C)))</f>
        <v>5.5980762269160298</v>
      </c>
      <c r="E6092" s="2">
        <f t="shared" ca="1" si="659"/>
        <v>0.66934041834646063</v>
      </c>
      <c r="F6092" s="2"/>
      <c r="G6092" s="15">
        <f ca="1">_xlfn.NORM.INV(H6092,Normaal_Mu,Normaal_Sigma)</f>
        <v>5.0912932102599182</v>
      </c>
      <c r="H6092" s="2">
        <f t="shared" ca="1" si="660"/>
        <v>0.51820403882972566</v>
      </c>
      <c r="I6092" s="2"/>
      <c r="J6092" s="15">
        <f ca="1">-LN(K6092) /NegExp_Labda</f>
        <v>2.7822597411272296</v>
      </c>
      <c r="K6092" s="2">
        <f t="shared" ca="1" si="661"/>
        <v>0.57323934281902078</v>
      </c>
      <c r="L6092" s="2"/>
      <c r="M6092" s="17">
        <f t="shared" ca="1" si="656"/>
        <v>7</v>
      </c>
      <c r="N6092" s="2">
        <f t="shared" ca="1" si="657"/>
        <v>0.78805741719089417</v>
      </c>
      <c r="O6092" s="2"/>
      <c r="P6092" s="31">
        <f t="shared" ca="1" si="655"/>
        <v>4.9901968597567983</v>
      </c>
    </row>
    <row r="6093" spans="1:16" x14ac:dyDescent="0.25">
      <c r="A6093" s="32">
        <f ca="1">Uniform_A+B6093*(Uniform_B-Uniform_A)</f>
        <v>8.6682047594735074</v>
      </c>
      <c r="B6093" s="2">
        <f t="shared" ca="1" si="658"/>
        <v>0.86682047594735068</v>
      </c>
      <c r="C6093" s="4"/>
      <c r="D6093" s="5">
        <f ca="1">IF(E6093&lt;(Driehoek_C-Driehoek_A)/(Driehoek_B-Driehoek_A),Driehoek_A+SQRT(E6093*(Driehoek_B-Driehoek_A)*(Driehoek_C-Driehoek_A)),Driehoek_B-SQRT((1-E6093)*(Driehoek_B-Driehoek_A)*(Driehoek_B-Driehoek_C)))</f>
        <v>5.8709385845099318</v>
      </c>
      <c r="E6093" s="2">
        <f t="shared" ca="1" si="659"/>
        <v>0.72025641880260827</v>
      </c>
      <c r="F6093" s="2"/>
      <c r="G6093" s="15">
        <f ca="1">_xlfn.NORM.INV(H6093,Normaal_Mu,Normaal_Sigma)</f>
        <v>7.014835954456407</v>
      </c>
      <c r="H6093" s="2">
        <f t="shared" ca="1" si="660"/>
        <v>0.84313302206661955</v>
      </c>
      <c r="I6093" s="2"/>
      <c r="J6093" s="15">
        <f ca="1">-LN(K6093) /NegExp_Labda</f>
        <v>18.344593568694201</v>
      </c>
      <c r="K6093" s="2">
        <f t="shared" ca="1" si="661"/>
        <v>2.5504032202275928E-2</v>
      </c>
      <c r="L6093" s="2"/>
      <c r="M6093" s="17">
        <f t="shared" ca="1" si="656"/>
        <v>4</v>
      </c>
      <c r="N6093" s="2">
        <f t="shared" ca="1" si="657"/>
        <v>0.34353119777991981</v>
      </c>
      <c r="O6093" s="2"/>
      <c r="P6093" s="31">
        <f t="shared" ref="P6093:P6156" ca="1" si="662">SUM(A6093,D6093,G6093,J6093,M6093)/5</f>
        <v>8.7797145734268103</v>
      </c>
    </row>
    <row r="6094" spans="1:16" x14ac:dyDescent="0.25">
      <c r="A6094" s="32">
        <f ca="1">Uniform_A+B6094*(Uniform_B-Uniform_A)</f>
        <v>6.7084262601719979</v>
      </c>
      <c r="B6094" s="2">
        <f t="shared" ca="1" si="658"/>
        <v>0.67084262601719979</v>
      </c>
      <c r="C6094" s="4"/>
      <c r="D6094" s="5">
        <f ca="1">IF(E6094&lt;(Driehoek_C-Driehoek_A)/(Driehoek_B-Driehoek_A),Driehoek_A+SQRT(E6094*(Driehoek_B-Driehoek_A)*(Driehoek_C-Driehoek_A)),Driehoek_B-SQRT((1-E6094)*(Driehoek_B-Driehoek_A)*(Driehoek_B-Driehoek_C)))</f>
        <v>3.7928120277400974</v>
      </c>
      <c r="E6094" s="2">
        <f t="shared" ca="1" si="659"/>
        <v>0.2295839262006828</v>
      </c>
      <c r="F6094" s="2"/>
      <c r="G6094" s="15">
        <f ca="1">_xlfn.NORM.INV(H6094,Normaal_Mu,Normaal_Sigma)</f>
        <v>8.0024073357112826</v>
      </c>
      <c r="H6094" s="2">
        <f t="shared" ca="1" si="660"/>
        <v>0.9333485542094494</v>
      </c>
      <c r="I6094" s="2"/>
      <c r="J6094" s="15">
        <f ca="1">-LN(K6094) /NegExp_Labda</f>
        <v>2.0257011526099777</v>
      </c>
      <c r="K6094" s="2">
        <f t="shared" ca="1" si="661"/>
        <v>0.66688328690973808</v>
      </c>
      <c r="L6094" s="2"/>
      <c r="M6094" s="17">
        <f t="shared" ca="1" si="656"/>
        <v>6</v>
      </c>
      <c r="N6094" s="2">
        <f t="shared" ca="1" si="657"/>
        <v>0.72434956251797422</v>
      </c>
      <c r="O6094" s="2"/>
      <c r="P6094" s="31">
        <f t="shared" ca="1" si="662"/>
        <v>5.3058693552466707</v>
      </c>
    </row>
    <row r="6095" spans="1:16" x14ac:dyDescent="0.25">
      <c r="A6095" s="32">
        <f ca="1">Uniform_A+B6095*(Uniform_B-Uniform_A)</f>
        <v>3.808341846684967</v>
      </c>
      <c r="B6095" s="2">
        <f t="shared" ca="1" si="658"/>
        <v>0.38083418466849672</v>
      </c>
      <c r="C6095" s="4"/>
      <c r="D6095" s="5">
        <f ca="1">IF(E6095&lt;(Driehoek_C-Driehoek_A)/(Driehoek_B-Driehoek_A),Driehoek_A+SQRT(E6095*(Driehoek_B-Driehoek_A)*(Driehoek_C-Driehoek_A)),Driehoek_B-SQRT((1-E6095)*(Driehoek_B-Driehoek_A)*(Driehoek_B-Driehoek_C)))</f>
        <v>4.2554045651853043</v>
      </c>
      <c r="E6095" s="2">
        <f t="shared" ca="1" si="659"/>
        <v>0.35682326171244416</v>
      </c>
      <c r="F6095" s="2"/>
      <c r="G6095" s="15">
        <f ca="1">_xlfn.NORM.INV(H6095,Normaal_Mu,Normaal_Sigma)</f>
        <v>3.4061214712253629</v>
      </c>
      <c r="H6095" s="2">
        <f t="shared" ca="1" si="660"/>
        <v>0.21274315287930456</v>
      </c>
      <c r="I6095" s="2"/>
      <c r="J6095" s="15">
        <f ca="1">-LN(K6095) /NegExp_Labda</f>
        <v>7.6329682258623937</v>
      </c>
      <c r="K6095" s="2">
        <f t="shared" ca="1" si="661"/>
        <v>0.21727452231842492</v>
      </c>
      <c r="L6095" s="2"/>
      <c r="M6095" s="17">
        <f t="shared" ca="1" si="656"/>
        <v>5</v>
      </c>
      <c r="N6095" s="2">
        <f t="shared" ca="1" si="657"/>
        <v>0.51876474307961151</v>
      </c>
      <c r="O6095" s="2"/>
      <c r="P6095" s="31">
        <f t="shared" ca="1" si="662"/>
        <v>4.820567221791606</v>
      </c>
    </row>
    <row r="6096" spans="1:16" x14ac:dyDescent="0.25">
      <c r="A6096" s="32">
        <f ca="1">Uniform_A+B6096*(Uniform_B-Uniform_A)</f>
        <v>1.966543912854134</v>
      </c>
      <c r="B6096" s="2">
        <f t="shared" ca="1" si="658"/>
        <v>0.1966543912854134</v>
      </c>
      <c r="C6096" s="4"/>
      <c r="D6096" s="5">
        <f ca="1">IF(E6096&lt;(Driehoek_C-Driehoek_A)/(Driehoek_B-Driehoek_A),Driehoek_A+SQRT(E6096*(Driehoek_B-Driehoek_A)*(Driehoek_C-Driehoek_A)),Driehoek_B-SQRT((1-E6096)*(Driehoek_B-Driehoek_A)*(Driehoek_B-Driehoek_C)))</f>
        <v>3.5631348345777401</v>
      </c>
      <c r="E6096" s="2">
        <f t="shared" ca="1" si="659"/>
        <v>0.17452789364788412</v>
      </c>
      <c r="F6096" s="2"/>
      <c r="G6096" s="15">
        <f ca="1">_xlfn.NORM.INV(H6096,Normaal_Mu,Normaal_Sigma)</f>
        <v>7.2507953028206291</v>
      </c>
      <c r="H6096" s="2">
        <f t="shared" ca="1" si="660"/>
        <v>0.8697897170651564</v>
      </c>
      <c r="I6096" s="2"/>
      <c r="J6096" s="15">
        <f ca="1">-LN(K6096) /NegExp_Labda</f>
        <v>8.1953746360544031</v>
      </c>
      <c r="K6096" s="2">
        <f t="shared" ca="1" si="661"/>
        <v>0.19415957097539505</v>
      </c>
      <c r="L6096" s="2"/>
      <c r="M6096" s="17">
        <f t="shared" ca="1" si="656"/>
        <v>3</v>
      </c>
      <c r="N6096" s="2">
        <f t="shared" ca="1" si="657"/>
        <v>0.1978784089815151</v>
      </c>
      <c r="O6096" s="2"/>
      <c r="P6096" s="31">
        <f t="shared" ca="1" si="662"/>
        <v>4.7951697372613813</v>
      </c>
    </row>
    <row r="6097" spans="1:16" x14ac:dyDescent="0.25">
      <c r="A6097" s="32">
        <f ca="1">Uniform_A+B6097*(Uniform_B-Uniform_A)</f>
        <v>4.9514114715011974</v>
      </c>
      <c r="B6097" s="2">
        <f t="shared" ca="1" si="658"/>
        <v>0.4951411471501197</v>
      </c>
      <c r="C6097" s="4"/>
      <c r="D6097" s="5">
        <f ca="1">IF(E6097&lt;(Driehoek_C-Driehoek_A)/(Driehoek_B-Driehoek_A),Driehoek_A+SQRT(E6097*(Driehoek_B-Driehoek_A)*(Driehoek_C-Driehoek_A)),Driehoek_B-SQRT((1-E6097)*(Driehoek_B-Driehoek_A)*(Driehoek_B-Driehoek_C)))</f>
        <v>4.9877554603424556</v>
      </c>
      <c r="E6097" s="2">
        <f t="shared" ca="1" si="659"/>
        <v>0.54005410725680625</v>
      </c>
      <c r="F6097" s="2"/>
      <c r="G6097" s="15">
        <f ca="1">_xlfn.NORM.INV(H6097,Normaal_Mu,Normaal_Sigma)</f>
        <v>3.3032556768973107</v>
      </c>
      <c r="H6097" s="2">
        <f t="shared" ca="1" si="660"/>
        <v>0.19811537061656903</v>
      </c>
      <c r="I6097" s="2"/>
      <c r="J6097" s="15">
        <f ca="1">-LN(K6097) /NegExp_Labda</f>
        <v>4.7255308154581162</v>
      </c>
      <c r="K6097" s="2">
        <f t="shared" ca="1" si="661"/>
        <v>0.38863830966710411</v>
      </c>
      <c r="L6097" s="2"/>
      <c r="M6097" s="17">
        <f t="shared" ca="1" si="656"/>
        <v>3</v>
      </c>
      <c r="N6097" s="2">
        <f t="shared" ca="1" si="657"/>
        <v>0.13200894737644209</v>
      </c>
      <c r="O6097" s="2"/>
      <c r="P6097" s="31">
        <f t="shared" ca="1" si="662"/>
        <v>4.1935906848398163</v>
      </c>
    </row>
    <row r="6098" spans="1:16" x14ac:dyDescent="0.25">
      <c r="A6098" s="32">
        <f ca="1">Uniform_A+B6098*(Uniform_B-Uniform_A)</f>
        <v>2.9505982941349593</v>
      </c>
      <c r="B6098" s="2">
        <f t="shared" ca="1" si="658"/>
        <v>0.29505982941349596</v>
      </c>
      <c r="C6098" s="4"/>
      <c r="D6098" s="5">
        <f ca="1">IF(E6098&lt;(Driehoek_C-Driehoek_A)/(Driehoek_B-Driehoek_A),Driehoek_A+SQRT(E6098*(Driehoek_B-Driehoek_A)*(Driehoek_C-Driehoek_A)),Driehoek_B-SQRT((1-E6098)*(Driehoek_B-Driehoek_A)*(Driehoek_B-Driehoek_C)))</f>
        <v>4.2957181766143826</v>
      </c>
      <c r="E6098" s="2">
        <f t="shared" ca="1" si="659"/>
        <v>0.36770664360467686</v>
      </c>
      <c r="F6098" s="2"/>
      <c r="G6098" s="15">
        <f ca="1">_xlfn.NORM.INV(H6098,Normaal_Mu,Normaal_Sigma)</f>
        <v>3.9498816984665313</v>
      </c>
      <c r="H6098" s="2">
        <f t="shared" ca="1" si="660"/>
        <v>0.29977103597135146</v>
      </c>
      <c r="I6098" s="2"/>
      <c r="J6098" s="15">
        <f ca="1">-LN(K6098) /NegExp_Labda</f>
        <v>8.391236313992497</v>
      </c>
      <c r="K6098" s="2">
        <f t="shared" ca="1" si="661"/>
        <v>0.18670092708653563</v>
      </c>
      <c r="L6098" s="2"/>
      <c r="M6098" s="17">
        <f t="shared" ca="1" si="656"/>
        <v>5</v>
      </c>
      <c r="N6098" s="2">
        <f t="shared" ca="1" si="657"/>
        <v>0.51284367852195323</v>
      </c>
      <c r="O6098" s="2"/>
      <c r="P6098" s="31">
        <f t="shared" ca="1" si="662"/>
        <v>4.917486896641674</v>
      </c>
    </row>
    <row r="6099" spans="1:16" x14ac:dyDescent="0.25">
      <c r="A6099" s="32">
        <f ca="1">Uniform_A+B6099*(Uniform_B-Uniform_A)</f>
        <v>7.0166873047997047</v>
      </c>
      <c r="B6099" s="2">
        <f t="shared" ca="1" si="658"/>
        <v>0.70166873047997047</v>
      </c>
      <c r="C6099" s="4"/>
      <c r="D6099" s="5">
        <f ca="1">IF(E6099&lt;(Driehoek_C-Driehoek_A)/(Driehoek_B-Driehoek_A),Driehoek_A+SQRT(E6099*(Driehoek_B-Driehoek_A)*(Driehoek_C-Driehoek_A)),Driehoek_B-SQRT((1-E6099)*(Driehoek_B-Driehoek_A)*(Driehoek_B-Driehoek_C)))</f>
        <v>6.6698910069555764</v>
      </c>
      <c r="E6099" s="2">
        <f t="shared" ca="1" si="659"/>
        <v>0.84487405944381433</v>
      </c>
      <c r="F6099" s="2"/>
      <c r="G6099" s="15">
        <f ca="1">_xlfn.NORM.INV(H6099,Normaal_Mu,Normaal_Sigma)</f>
        <v>5.4231141450289426</v>
      </c>
      <c r="H6099" s="2">
        <f t="shared" ca="1" si="660"/>
        <v>0.58377369880553875</v>
      </c>
      <c r="I6099" s="2"/>
      <c r="J6099" s="15">
        <f ca="1">-LN(K6099) /NegExp_Labda</f>
        <v>8.1822550846296949</v>
      </c>
      <c r="K6099" s="2">
        <f t="shared" ca="1" si="661"/>
        <v>0.1946696972406935</v>
      </c>
      <c r="L6099" s="2"/>
      <c r="M6099" s="17">
        <f t="shared" ca="1" si="656"/>
        <v>3</v>
      </c>
      <c r="N6099" s="2">
        <f t="shared" ca="1" si="657"/>
        <v>0.13235394470266049</v>
      </c>
      <c r="O6099" s="2"/>
      <c r="P6099" s="31">
        <f t="shared" ca="1" si="662"/>
        <v>6.0583895082827839</v>
      </c>
    </row>
    <row r="6100" spans="1:16" x14ac:dyDescent="0.25">
      <c r="A6100" s="32">
        <f ca="1">Uniform_A+B6100*(Uniform_B-Uniform_A)</f>
        <v>4.6630535018551225</v>
      </c>
      <c r="B6100" s="2">
        <f t="shared" ca="1" si="658"/>
        <v>0.46630535018551222</v>
      </c>
      <c r="C6100" s="4"/>
      <c r="D6100" s="5">
        <f ca="1">IF(E6100&lt;(Driehoek_C-Driehoek_A)/(Driehoek_B-Driehoek_A),Driehoek_A+SQRT(E6100*(Driehoek_B-Driehoek_A)*(Driehoek_C-Driehoek_A)),Driehoek_B-SQRT((1-E6100)*(Driehoek_B-Driehoek_A)*(Driehoek_B-Driehoek_C)))</f>
        <v>5.2430764404318122</v>
      </c>
      <c r="E6100" s="2">
        <f t="shared" ca="1" si="659"/>
        <v>0.59672929621604276</v>
      </c>
      <c r="F6100" s="2"/>
      <c r="G6100" s="15">
        <f ca="1">_xlfn.NORM.INV(H6100,Normaal_Mu,Normaal_Sigma)</f>
        <v>3.6179214429637154</v>
      </c>
      <c r="H6100" s="2">
        <f t="shared" ca="1" si="660"/>
        <v>0.24477042880659505</v>
      </c>
      <c r="I6100" s="2"/>
      <c r="J6100" s="15">
        <f ca="1">-LN(K6100) /NegExp_Labda</f>
        <v>2.6533489672083266</v>
      </c>
      <c r="K6100" s="2">
        <f t="shared" ca="1" si="661"/>
        <v>0.58821085793139871</v>
      </c>
      <c r="L6100" s="2"/>
      <c r="M6100" s="17">
        <f t="shared" ca="1" si="656"/>
        <v>4</v>
      </c>
      <c r="N6100" s="2">
        <f t="shared" ca="1" si="657"/>
        <v>0.4054601504542491</v>
      </c>
      <c r="O6100" s="2"/>
      <c r="P6100" s="31">
        <f t="shared" ca="1" si="662"/>
        <v>4.0354800704917952</v>
      </c>
    </row>
    <row r="6101" spans="1:16" x14ac:dyDescent="0.25">
      <c r="A6101" s="32">
        <f ca="1">Uniform_A+B6101*(Uniform_B-Uniform_A)</f>
        <v>1.1017892362476533</v>
      </c>
      <c r="B6101" s="2">
        <f t="shared" ca="1" si="658"/>
        <v>0.11017892362476533</v>
      </c>
      <c r="C6101" s="4"/>
      <c r="D6101" s="5">
        <f ca="1">IF(E6101&lt;(Driehoek_C-Driehoek_A)/(Driehoek_B-Driehoek_A),Driehoek_A+SQRT(E6101*(Driehoek_B-Driehoek_A)*(Driehoek_C-Driehoek_A)),Driehoek_B-SQRT((1-E6101)*(Driehoek_B-Driehoek_A)*(Driehoek_B-Driehoek_C)))</f>
        <v>5.5777021586780471</v>
      </c>
      <c r="E6101" s="2">
        <f t="shared" ca="1" si="659"/>
        <v>0.66536792815094581</v>
      </c>
      <c r="F6101" s="2"/>
      <c r="G6101" s="15">
        <f ca="1">_xlfn.NORM.INV(H6101,Normaal_Mu,Normaal_Sigma)</f>
        <v>7.0223927892107181</v>
      </c>
      <c r="H6101" s="2">
        <f t="shared" ca="1" si="660"/>
        <v>0.84403877946483497</v>
      </c>
      <c r="I6101" s="2"/>
      <c r="J6101" s="15">
        <f ca="1">-LN(K6101) /NegExp_Labda</f>
        <v>1.3001249607131409</v>
      </c>
      <c r="K6101" s="2">
        <f t="shared" ca="1" si="661"/>
        <v>0.77103231581316034</v>
      </c>
      <c r="L6101" s="2"/>
      <c r="M6101" s="17">
        <f t="shared" ca="1" si="656"/>
        <v>4</v>
      </c>
      <c r="N6101" s="2">
        <f t="shared" ca="1" si="657"/>
        <v>0.29779107759901979</v>
      </c>
      <c r="O6101" s="2"/>
      <c r="P6101" s="31">
        <f t="shared" ca="1" si="662"/>
        <v>3.8004018289699117</v>
      </c>
    </row>
    <row r="6102" spans="1:16" x14ac:dyDescent="0.25">
      <c r="A6102" s="32">
        <f ca="1">Uniform_A+B6102*(Uniform_B-Uniform_A)</f>
        <v>3.9678591920098727</v>
      </c>
      <c r="B6102" s="2">
        <f t="shared" ca="1" si="658"/>
        <v>0.39678591920098727</v>
      </c>
      <c r="C6102" s="4"/>
      <c r="D6102" s="5">
        <f ca="1">IF(E6102&lt;(Driehoek_C-Driehoek_A)/(Driehoek_B-Driehoek_A),Driehoek_A+SQRT(E6102*(Driehoek_B-Driehoek_A)*(Driehoek_C-Driehoek_A)),Driehoek_B-SQRT((1-E6102)*(Driehoek_B-Driehoek_A)*(Driehoek_B-Driehoek_C)))</f>
        <v>2.9499651841686481</v>
      </c>
      <c r="E6102" s="2">
        <f t="shared" ca="1" si="659"/>
        <v>6.4459560795183779E-2</v>
      </c>
      <c r="F6102" s="2"/>
      <c r="G6102" s="15">
        <f ca="1">_xlfn.NORM.INV(H6102,Normaal_Mu,Normaal_Sigma)</f>
        <v>6.4780864429615255</v>
      </c>
      <c r="H6102" s="2">
        <f t="shared" ca="1" si="660"/>
        <v>0.77005962374543457</v>
      </c>
      <c r="I6102" s="2"/>
      <c r="J6102" s="15">
        <f ca="1">-LN(K6102) /NegExp_Labda</f>
        <v>1.9555372127339214</v>
      </c>
      <c r="K6102" s="2">
        <f t="shared" ca="1" si="661"/>
        <v>0.67630748793662288</v>
      </c>
      <c r="L6102" s="2"/>
      <c r="M6102" s="17">
        <f t="shared" ca="1" si="656"/>
        <v>4</v>
      </c>
      <c r="N6102" s="2">
        <f t="shared" ca="1" si="657"/>
        <v>0.26816596694382533</v>
      </c>
      <c r="O6102" s="2"/>
      <c r="P6102" s="31">
        <f t="shared" ca="1" si="662"/>
        <v>3.8702896063747927</v>
      </c>
    </row>
    <row r="6103" spans="1:16" x14ac:dyDescent="0.25">
      <c r="A6103" s="32">
        <f ca="1">Uniform_A+B6103*(Uniform_B-Uniform_A)</f>
        <v>7.6822718305463242</v>
      </c>
      <c r="B6103" s="2">
        <f t="shared" ca="1" si="658"/>
        <v>0.76822718305463245</v>
      </c>
      <c r="C6103" s="4"/>
      <c r="D6103" s="5">
        <f ca="1">IF(E6103&lt;(Driehoek_C-Driehoek_A)/(Driehoek_B-Driehoek_A),Driehoek_A+SQRT(E6103*(Driehoek_B-Driehoek_A)*(Driehoek_C-Driehoek_A)),Driehoek_B-SQRT((1-E6103)*(Driehoek_B-Driehoek_A)*(Driehoek_B-Driehoek_C)))</f>
        <v>7.9186833299813344</v>
      </c>
      <c r="E6103" s="2">
        <f t="shared" ca="1" si="659"/>
        <v>0.96659297883256412</v>
      </c>
      <c r="F6103" s="2"/>
      <c r="G6103" s="15">
        <f ca="1">_xlfn.NORM.INV(H6103,Normaal_Mu,Normaal_Sigma)</f>
        <v>5.4980321582728919</v>
      </c>
      <c r="H6103" s="2">
        <f t="shared" ca="1" si="660"/>
        <v>0.59832582812140211</v>
      </c>
      <c r="I6103" s="2"/>
      <c r="J6103" s="15">
        <f ca="1">-LN(K6103) /NegExp_Labda</f>
        <v>4.5175005365540084</v>
      </c>
      <c r="K6103" s="2">
        <f t="shared" ca="1" si="661"/>
        <v>0.40514910979105612</v>
      </c>
      <c r="L6103" s="2"/>
      <c r="M6103" s="17">
        <f t="shared" ca="1" si="656"/>
        <v>5</v>
      </c>
      <c r="N6103" s="2">
        <f t="shared" ca="1" si="657"/>
        <v>0.59241375328709189</v>
      </c>
      <c r="O6103" s="2"/>
      <c r="P6103" s="31">
        <f t="shared" ca="1" si="662"/>
        <v>6.1232975710709114</v>
      </c>
    </row>
    <row r="6104" spans="1:16" x14ac:dyDescent="0.25">
      <c r="A6104" s="32">
        <f ca="1">Uniform_A+B6104*(Uniform_B-Uniform_A)</f>
        <v>5.5904297662511286</v>
      </c>
      <c r="B6104" s="2">
        <f t="shared" ca="1" si="658"/>
        <v>0.55904297662511282</v>
      </c>
      <c r="C6104" s="4"/>
      <c r="D6104" s="5">
        <f ca="1">IF(E6104&lt;(Driehoek_C-Driehoek_A)/(Driehoek_B-Driehoek_A),Driehoek_A+SQRT(E6104*(Driehoek_B-Driehoek_A)*(Driehoek_C-Driehoek_A)),Driehoek_B-SQRT((1-E6104)*(Driehoek_B-Driehoek_A)*(Driehoek_B-Driehoek_C)))</f>
        <v>4.366887750098031</v>
      </c>
      <c r="E6104" s="2">
        <f t="shared" ca="1" si="659"/>
        <v>0.38669345370880881</v>
      </c>
      <c r="F6104" s="2"/>
      <c r="G6104" s="15">
        <f ca="1">_xlfn.NORM.INV(H6104,Normaal_Mu,Normaal_Sigma)</f>
        <v>7.5720088391849929</v>
      </c>
      <c r="H6104" s="2">
        <f t="shared" ca="1" si="660"/>
        <v>0.9007792403725231</v>
      </c>
      <c r="I6104" s="2"/>
      <c r="J6104" s="15">
        <f ca="1">-LN(K6104) /NegExp_Labda</f>
        <v>2.7312130412999838</v>
      </c>
      <c r="K6104" s="2">
        <f t="shared" ca="1" si="661"/>
        <v>0.57912171462469697</v>
      </c>
      <c r="L6104" s="2"/>
      <c r="M6104" s="17">
        <f t="shared" ca="1" si="656"/>
        <v>2</v>
      </c>
      <c r="N6104" s="2">
        <f t="shared" ca="1" si="657"/>
        <v>5.8054450729367768E-2</v>
      </c>
      <c r="O6104" s="2"/>
      <c r="P6104" s="31">
        <f t="shared" ca="1" si="662"/>
        <v>4.4521078793668272</v>
      </c>
    </row>
    <row r="6105" spans="1:16" x14ac:dyDescent="0.25">
      <c r="A6105" s="32">
        <f ca="1">Uniform_A+B6105*(Uniform_B-Uniform_A)</f>
        <v>1.7025104724054174</v>
      </c>
      <c r="B6105" s="2">
        <f t="shared" ca="1" si="658"/>
        <v>0.17025104724054174</v>
      </c>
      <c r="C6105" s="4"/>
      <c r="D6105" s="5">
        <f ca="1">IF(E6105&lt;(Driehoek_C-Driehoek_A)/(Driehoek_B-Driehoek_A),Driehoek_A+SQRT(E6105*(Driehoek_B-Driehoek_A)*(Driehoek_C-Driehoek_A)),Driehoek_B-SQRT((1-E6105)*(Driehoek_B-Driehoek_A)*(Driehoek_B-Driehoek_C)))</f>
        <v>5.9847383840370725</v>
      </c>
      <c r="E6105" s="2">
        <f t="shared" ca="1" si="659"/>
        <v>0.74023421106573251</v>
      </c>
      <c r="F6105" s="2"/>
      <c r="G6105" s="15">
        <f ca="1">_xlfn.NORM.INV(H6105,Normaal_Mu,Normaal_Sigma)</f>
        <v>6.3756413147516255</v>
      </c>
      <c r="H6105" s="2">
        <f t="shared" ca="1" si="660"/>
        <v>0.75421713707347882</v>
      </c>
      <c r="I6105" s="2"/>
      <c r="J6105" s="15">
        <f ca="1">-LN(K6105) /NegExp_Labda</f>
        <v>2.228689887216647</v>
      </c>
      <c r="K6105" s="2">
        <f t="shared" ca="1" si="661"/>
        <v>0.64035153662843225</v>
      </c>
      <c r="L6105" s="2"/>
      <c r="M6105" s="17">
        <f t="shared" ca="1" si="656"/>
        <v>4</v>
      </c>
      <c r="N6105" s="2">
        <f t="shared" ca="1" si="657"/>
        <v>0.40551640427878333</v>
      </c>
      <c r="O6105" s="2"/>
      <c r="P6105" s="31">
        <f t="shared" ca="1" si="662"/>
        <v>4.0583160116821526</v>
      </c>
    </row>
    <row r="6106" spans="1:16" x14ac:dyDescent="0.25">
      <c r="A6106" s="32">
        <f ca="1">Uniform_A+B6106*(Uniform_B-Uniform_A)</f>
        <v>5.6703040824735496</v>
      </c>
      <c r="B6106" s="2">
        <f t="shared" ca="1" si="658"/>
        <v>0.56703040824735496</v>
      </c>
      <c r="C6106" s="4"/>
      <c r="D6106" s="5">
        <f ca="1">IF(E6106&lt;(Driehoek_C-Driehoek_A)/(Driehoek_B-Driehoek_A),Driehoek_A+SQRT(E6106*(Driehoek_B-Driehoek_A)*(Driehoek_C-Driehoek_A)),Driehoek_B-SQRT((1-E6106)*(Driehoek_B-Driehoek_A)*(Driehoek_B-Driehoek_C)))</f>
        <v>6.0746355192378676</v>
      </c>
      <c r="E6106" s="2">
        <f t="shared" ca="1" si="659"/>
        <v>0.75549264727700849</v>
      </c>
      <c r="F6106" s="2"/>
      <c r="G6106" s="15">
        <f ca="1">_xlfn.NORM.INV(H6106,Normaal_Mu,Normaal_Sigma)</f>
        <v>2.1229883019175362</v>
      </c>
      <c r="H6106" s="2">
        <f t="shared" ca="1" si="660"/>
        <v>7.514528954282107E-2</v>
      </c>
      <c r="I6106" s="2"/>
      <c r="J6106" s="15">
        <f ca="1">-LN(K6106) /NegExp_Labda</f>
        <v>2.0414852179375802</v>
      </c>
      <c r="K6106" s="2">
        <f t="shared" ca="1" si="661"/>
        <v>0.66478138044487955</v>
      </c>
      <c r="L6106" s="2"/>
      <c r="M6106" s="17">
        <f t="shared" ca="1" si="656"/>
        <v>5</v>
      </c>
      <c r="N6106" s="2">
        <f t="shared" ca="1" si="657"/>
        <v>0.53783347553668159</v>
      </c>
      <c r="O6106" s="2"/>
      <c r="P6106" s="31">
        <f t="shared" ca="1" si="662"/>
        <v>4.1818826243133067</v>
      </c>
    </row>
    <row r="6107" spans="1:16" x14ac:dyDescent="0.25">
      <c r="A6107" s="32">
        <f ca="1">Uniform_A+B6107*(Uniform_B-Uniform_A)</f>
        <v>5.9506745910484984</v>
      </c>
      <c r="B6107" s="2">
        <f t="shared" ca="1" si="658"/>
        <v>0.59506745910484982</v>
      </c>
      <c r="C6107" s="4"/>
      <c r="D6107" s="5">
        <f ca="1">IF(E6107&lt;(Driehoek_C-Driehoek_A)/(Driehoek_B-Driehoek_A),Driehoek_A+SQRT(E6107*(Driehoek_B-Driehoek_A)*(Driehoek_C-Driehoek_A)),Driehoek_B-SQRT((1-E6107)*(Driehoek_B-Driehoek_A)*(Driehoek_B-Driehoek_C)))</f>
        <v>3.2512208229998159</v>
      </c>
      <c r="E6107" s="2">
        <f t="shared" ca="1" si="659"/>
        <v>0.1118252534220241</v>
      </c>
      <c r="F6107" s="2"/>
      <c r="G6107" s="15">
        <f ca="1">_xlfn.NORM.INV(H6107,Normaal_Mu,Normaal_Sigma)</f>
        <v>0.63955952109634318</v>
      </c>
      <c r="H6107" s="2">
        <f t="shared" ca="1" si="660"/>
        <v>1.4620570020255075E-2</v>
      </c>
      <c r="I6107" s="2"/>
      <c r="J6107" s="15">
        <f ca="1">-LN(K6107) /NegExp_Labda</f>
        <v>0.98335888462846499</v>
      </c>
      <c r="K6107" s="2">
        <f t="shared" ca="1" si="661"/>
        <v>0.82146021126534796</v>
      </c>
      <c r="L6107" s="2"/>
      <c r="M6107" s="17">
        <f t="shared" ca="1" si="656"/>
        <v>6</v>
      </c>
      <c r="N6107" s="2">
        <f t="shared" ca="1" si="657"/>
        <v>0.75738628767816407</v>
      </c>
      <c r="O6107" s="2"/>
      <c r="P6107" s="31">
        <f t="shared" ca="1" si="662"/>
        <v>3.3649627639546247</v>
      </c>
    </row>
    <row r="6108" spans="1:16" x14ac:dyDescent="0.25">
      <c r="A6108" s="32">
        <f ca="1">Uniform_A+B6108*(Uniform_B-Uniform_A)</f>
        <v>7.8164712824939855</v>
      </c>
      <c r="B6108" s="2">
        <f t="shared" ca="1" si="658"/>
        <v>0.78164712824939853</v>
      </c>
      <c r="C6108" s="4"/>
      <c r="D6108" s="5">
        <f ca="1">IF(E6108&lt;(Driehoek_C-Driehoek_A)/(Driehoek_B-Driehoek_A),Driehoek_A+SQRT(E6108*(Driehoek_B-Driehoek_A)*(Driehoek_C-Driehoek_A)),Driehoek_B-SQRT((1-E6108)*(Driehoek_B-Driehoek_A)*(Driehoek_B-Driehoek_C)))</f>
        <v>3.0591289233415981</v>
      </c>
      <c r="E6108" s="2">
        <f t="shared" ca="1" si="659"/>
        <v>8.0125291161338041E-2</v>
      </c>
      <c r="F6108" s="2"/>
      <c r="G6108" s="15">
        <f ca="1">_xlfn.NORM.INV(H6108,Normaal_Mu,Normaal_Sigma)</f>
        <v>6.6268899456453951</v>
      </c>
      <c r="H6108" s="2">
        <f t="shared" ca="1" si="660"/>
        <v>0.79201850826720999</v>
      </c>
      <c r="I6108" s="2"/>
      <c r="J6108" s="15">
        <f ca="1">-LN(K6108) /NegExp_Labda</f>
        <v>3.9173170564897761</v>
      </c>
      <c r="K6108" s="2">
        <f t="shared" ca="1" si="661"/>
        <v>0.45682110891531058</v>
      </c>
      <c r="L6108" s="2"/>
      <c r="M6108" s="17">
        <f t="shared" ca="1" si="656"/>
        <v>3</v>
      </c>
      <c r="N6108" s="2">
        <f t="shared" ca="1" si="657"/>
        <v>0.15879279159239879</v>
      </c>
      <c r="O6108" s="2"/>
      <c r="P6108" s="31">
        <f t="shared" ca="1" si="662"/>
        <v>4.8839614415941508</v>
      </c>
    </row>
    <row r="6109" spans="1:16" x14ac:dyDescent="0.25">
      <c r="A6109" s="32">
        <f ca="1">Uniform_A+B6109*(Uniform_B-Uniform_A)</f>
        <v>9.9389897449931066</v>
      </c>
      <c r="B6109" s="2">
        <f t="shared" ca="1" si="658"/>
        <v>0.99389897449931064</v>
      </c>
      <c r="C6109" s="4"/>
      <c r="D6109" s="5">
        <f ca="1">IF(E6109&lt;(Driehoek_C-Driehoek_A)/(Driehoek_B-Driehoek_A),Driehoek_A+SQRT(E6109*(Driehoek_B-Driehoek_A)*(Driehoek_C-Driehoek_A)),Driehoek_B-SQRT((1-E6109)*(Driehoek_B-Driehoek_A)*(Driehoek_B-Driehoek_C)))</f>
        <v>6.5506866603909701</v>
      </c>
      <c r="E6109" s="2">
        <f t="shared" ca="1" si="659"/>
        <v>0.82859611898323604</v>
      </c>
      <c r="F6109" s="2"/>
      <c r="G6109" s="15">
        <f ca="1">_xlfn.NORM.INV(H6109,Normaal_Mu,Normaal_Sigma)</f>
        <v>1.3583914828726096</v>
      </c>
      <c r="H6109" s="2">
        <f t="shared" ca="1" si="660"/>
        <v>3.4318308369909789E-2</v>
      </c>
      <c r="I6109" s="2"/>
      <c r="J6109" s="15">
        <f ca="1">-LN(K6109) /NegExp_Labda</f>
        <v>8.9236370146832495</v>
      </c>
      <c r="K6109" s="2">
        <f t="shared" ca="1" si="661"/>
        <v>0.16784280822124908</v>
      </c>
      <c r="L6109" s="2"/>
      <c r="M6109" s="17">
        <f t="shared" ca="1" si="656"/>
        <v>3</v>
      </c>
      <c r="N6109" s="2">
        <f t="shared" ca="1" si="657"/>
        <v>0.2348687627681314</v>
      </c>
      <c r="O6109" s="2"/>
      <c r="P6109" s="31">
        <f t="shared" ca="1" si="662"/>
        <v>5.9543409805879879</v>
      </c>
    </row>
    <row r="6110" spans="1:16" x14ac:dyDescent="0.25">
      <c r="A6110" s="32">
        <f ca="1">Uniform_A+B6110*(Uniform_B-Uniform_A)</f>
        <v>5.8406206994649299</v>
      </c>
      <c r="B6110" s="2">
        <f t="shared" ca="1" si="658"/>
        <v>0.58406206994649301</v>
      </c>
      <c r="C6110" s="4"/>
      <c r="D6110" s="5">
        <f ca="1">IF(E6110&lt;(Driehoek_C-Driehoek_A)/(Driehoek_B-Driehoek_A),Driehoek_A+SQRT(E6110*(Driehoek_B-Driehoek_A)*(Driehoek_C-Driehoek_A)),Driehoek_B-SQRT((1-E6110)*(Driehoek_B-Driehoek_A)*(Driehoek_B-Driehoek_C)))</f>
        <v>4.2090018001751437</v>
      </c>
      <c r="E6110" s="2">
        <f t="shared" ca="1" si="659"/>
        <v>0.34418103569357117</v>
      </c>
      <c r="F6110" s="2"/>
      <c r="G6110" s="15">
        <f ca="1">_xlfn.NORM.INV(H6110,Normaal_Mu,Normaal_Sigma)</f>
        <v>3.3680187142497324</v>
      </c>
      <c r="H6110" s="2">
        <f t="shared" ca="1" si="660"/>
        <v>0.20725274372857083</v>
      </c>
      <c r="I6110" s="2"/>
      <c r="J6110" s="15">
        <f ca="1">-LN(K6110) /NegExp_Labda</f>
        <v>1.7690351351438283</v>
      </c>
      <c r="K6110" s="2">
        <f t="shared" ca="1" si="661"/>
        <v>0.7020104233225295</v>
      </c>
      <c r="L6110" s="2"/>
      <c r="M6110" s="17">
        <f t="shared" ca="1" si="656"/>
        <v>1</v>
      </c>
      <c r="N6110" s="2">
        <f t="shared" ca="1" si="657"/>
        <v>3.0570998199633714E-2</v>
      </c>
      <c r="O6110" s="2"/>
      <c r="P6110" s="31">
        <f t="shared" ca="1" si="662"/>
        <v>3.2373352698067266</v>
      </c>
    </row>
    <row r="6111" spans="1:16" x14ac:dyDescent="0.25">
      <c r="A6111" s="32">
        <f ca="1">Uniform_A+B6111*(Uniform_B-Uniform_A)</f>
        <v>2.3791966795763453</v>
      </c>
      <c r="B6111" s="2">
        <f t="shared" ca="1" si="658"/>
        <v>0.23791966795763453</v>
      </c>
      <c r="C6111" s="4"/>
      <c r="D6111" s="5">
        <f ca="1">IF(E6111&lt;(Driehoek_C-Driehoek_A)/(Driehoek_B-Driehoek_A),Driehoek_A+SQRT(E6111*(Driehoek_B-Driehoek_A)*(Driehoek_C-Driehoek_A)),Driehoek_B-SQRT((1-E6111)*(Driehoek_B-Driehoek_A)*(Driehoek_B-Driehoek_C)))</f>
        <v>5.4767847322848127</v>
      </c>
      <c r="E6111" s="2">
        <f t="shared" ca="1" si="659"/>
        <v>0.64534154792396003</v>
      </c>
      <c r="F6111" s="2"/>
      <c r="G6111" s="15">
        <f ca="1">_xlfn.NORM.INV(H6111,Normaal_Mu,Normaal_Sigma)</f>
        <v>3.4649717835986986</v>
      </c>
      <c r="H6111" s="2">
        <f t="shared" ca="1" si="660"/>
        <v>0.22138795415065271</v>
      </c>
      <c r="I6111" s="2"/>
      <c r="J6111" s="15">
        <f ca="1">-LN(K6111) /NegExp_Labda</f>
        <v>16.072912596774312</v>
      </c>
      <c r="K6111" s="2">
        <f t="shared" ca="1" si="661"/>
        <v>4.0172101398119775E-2</v>
      </c>
      <c r="L6111" s="2"/>
      <c r="M6111" s="17">
        <f t="shared" ca="1" si="656"/>
        <v>4</v>
      </c>
      <c r="N6111" s="2">
        <f t="shared" ca="1" si="657"/>
        <v>0.30021292714104608</v>
      </c>
      <c r="O6111" s="2"/>
      <c r="P6111" s="31">
        <f t="shared" ca="1" si="662"/>
        <v>6.2787731584468336</v>
      </c>
    </row>
    <row r="6112" spans="1:16" x14ac:dyDescent="0.25">
      <c r="A6112" s="32">
        <f ca="1">Uniform_A+B6112*(Uniform_B-Uniform_A)</f>
        <v>8.3549127116914264</v>
      </c>
      <c r="B6112" s="2">
        <f t="shared" ca="1" si="658"/>
        <v>0.83549127116914257</v>
      </c>
      <c r="C6112" s="4"/>
      <c r="D6112" s="5">
        <f ca="1">IF(E6112&lt;(Driehoek_C-Driehoek_A)/(Driehoek_B-Driehoek_A),Driehoek_A+SQRT(E6112*(Driehoek_B-Driehoek_A)*(Driehoek_C-Driehoek_A)),Driehoek_B-SQRT((1-E6112)*(Driehoek_B-Driehoek_A)*(Driehoek_B-Driehoek_C)))</f>
        <v>7.3909010196889717</v>
      </c>
      <c r="E6112" s="2">
        <f t="shared" ca="1" si="659"/>
        <v>0.92602287061605737</v>
      </c>
      <c r="F6112" s="2"/>
      <c r="G6112" s="15">
        <f ca="1">_xlfn.NORM.INV(H6112,Normaal_Mu,Normaal_Sigma)</f>
        <v>7.8384077852584113</v>
      </c>
      <c r="H6112" s="2">
        <f t="shared" ca="1" si="660"/>
        <v>0.92208020928195122</v>
      </c>
      <c r="I6112" s="2"/>
      <c r="J6112" s="15">
        <f ca="1">-LN(K6112) /NegExp_Labda</f>
        <v>1.7651860379742383</v>
      </c>
      <c r="K6112" s="2">
        <f t="shared" ca="1" si="661"/>
        <v>0.70255105265600082</v>
      </c>
      <c r="L6112" s="2"/>
      <c r="M6112" s="17">
        <f t="shared" ca="1" si="656"/>
        <v>3</v>
      </c>
      <c r="N6112" s="2">
        <f t="shared" ca="1" si="657"/>
        <v>0.19412664893953635</v>
      </c>
      <c r="O6112" s="2"/>
      <c r="P6112" s="31">
        <f t="shared" ca="1" si="662"/>
        <v>5.6698815109226093</v>
      </c>
    </row>
    <row r="6113" spans="1:16" x14ac:dyDescent="0.25">
      <c r="A6113" s="32">
        <f ca="1">Uniform_A+B6113*(Uniform_B-Uniform_A)</f>
        <v>7.9914215827041915</v>
      </c>
      <c r="B6113" s="2">
        <f t="shared" ca="1" si="658"/>
        <v>0.79914215827041912</v>
      </c>
      <c r="C6113" s="4"/>
      <c r="D6113" s="5">
        <f ca="1">IF(E6113&lt;(Driehoek_C-Driehoek_A)/(Driehoek_B-Driehoek_A),Driehoek_A+SQRT(E6113*(Driehoek_B-Driehoek_A)*(Driehoek_C-Driehoek_A)),Driehoek_B-SQRT((1-E6113)*(Driehoek_B-Driehoek_A)*(Driehoek_B-Driehoek_C)))</f>
        <v>4.8516150980228057</v>
      </c>
      <c r="E6113" s="2">
        <f t="shared" ca="1" si="659"/>
        <v>0.50831150585850482</v>
      </c>
      <c r="F6113" s="2"/>
      <c r="G6113" s="15">
        <f ca="1">_xlfn.NORM.INV(H6113,Normaal_Mu,Normaal_Sigma)</f>
        <v>3.4707656458178122</v>
      </c>
      <c r="H6113" s="2">
        <f t="shared" ca="1" si="660"/>
        <v>0.22224976882747982</v>
      </c>
      <c r="I6113" s="2"/>
      <c r="J6113" s="15">
        <f ca="1">-LN(K6113) /NegExp_Labda</f>
        <v>1.7645565171318955</v>
      </c>
      <c r="K6113" s="2">
        <f t="shared" ca="1" si="661"/>
        <v>0.70263951233069621</v>
      </c>
      <c r="L6113" s="2"/>
      <c r="M6113" s="17">
        <f t="shared" ca="1" si="656"/>
        <v>4</v>
      </c>
      <c r="N6113" s="2">
        <f t="shared" ca="1" si="657"/>
        <v>0.43683969968989644</v>
      </c>
      <c r="O6113" s="2"/>
      <c r="P6113" s="31">
        <f t="shared" ca="1" si="662"/>
        <v>4.4156717687353417</v>
      </c>
    </row>
    <row r="6114" spans="1:16" x14ac:dyDescent="0.25">
      <c r="A6114" s="32">
        <f ca="1">Uniform_A+B6114*(Uniform_B-Uniform_A)</f>
        <v>4.7531308096680398</v>
      </c>
      <c r="B6114" s="2">
        <f t="shared" ca="1" si="658"/>
        <v>0.47531308096680402</v>
      </c>
      <c r="C6114" s="4"/>
      <c r="D6114" s="5">
        <f ca="1">IF(E6114&lt;(Driehoek_C-Driehoek_A)/(Driehoek_B-Driehoek_A),Driehoek_A+SQRT(E6114*(Driehoek_B-Driehoek_A)*(Driehoek_C-Driehoek_A)),Driehoek_B-SQRT((1-E6114)*(Driehoek_B-Driehoek_A)*(Driehoek_B-Driehoek_C)))</f>
        <v>3.5332068785563955</v>
      </c>
      <c r="E6114" s="2">
        <f t="shared" ca="1" si="659"/>
        <v>0.16790880946090325</v>
      </c>
      <c r="F6114" s="2"/>
      <c r="G6114" s="15">
        <f ca="1">_xlfn.NORM.INV(H6114,Normaal_Mu,Normaal_Sigma)</f>
        <v>4.6405005522540108</v>
      </c>
      <c r="H6114" s="2">
        <f t="shared" ca="1" si="660"/>
        <v>0.42867452757029967</v>
      </c>
      <c r="I6114" s="2"/>
      <c r="J6114" s="15">
        <f ca="1">-LN(K6114) /NegExp_Labda</f>
        <v>5.3327944685197499</v>
      </c>
      <c r="K6114" s="2">
        <f t="shared" ca="1" si="661"/>
        <v>0.34419087933739989</v>
      </c>
      <c r="L6114" s="2"/>
      <c r="M6114" s="17">
        <f t="shared" ca="1" si="656"/>
        <v>4</v>
      </c>
      <c r="N6114" s="2">
        <f t="shared" ca="1" si="657"/>
        <v>0.43180936666848146</v>
      </c>
      <c r="O6114" s="2"/>
      <c r="P6114" s="31">
        <f t="shared" ca="1" si="662"/>
        <v>4.4519265417996392</v>
      </c>
    </row>
    <row r="6115" spans="1:16" x14ac:dyDescent="0.25">
      <c r="A6115" s="32">
        <f ca="1">Uniform_A+B6115*(Uniform_B-Uniform_A)</f>
        <v>0.88552028411815864</v>
      </c>
      <c r="B6115" s="2">
        <f t="shared" ca="1" si="658"/>
        <v>8.8552028411815864E-2</v>
      </c>
      <c r="C6115" s="4"/>
      <c r="D6115" s="5">
        <f ca="1">IF(E6115&lt;(Driehoek_C-Driehoek_A)/(Driehoek_B-Driehoek_A),Driehoek_A+SQRT(E6115*(Driehoek_B-Driehoek_A)*(Driehoek_C-Driehoek_A)),Driehoek_B-SQRT((1-E6115)*(Driehoek_B-Driehoek_A)*(Driehoek_B-Driehoek_C)))</f>
        <v>4.716656150466684</v>
      </c>
      <c r="E6115" s="2">
        <f t="shared" ca="1" si="659"/>
        <v>0.47579901333328889</v>
      </c>
      <c r="F6115" s="2"/>
      <c r="G6115" s="15">
        <f ca="1">_xlfn.NORM.INV(H6115,Normaal_Mu,Normaal_Sigma)</f>
        <v>5.5324667722596219</v>
      </c>
      <c r="H6115" s="2">
        <f t="shared" ca="1" si="660"/>
        <v>0.6049702639184229</v>
      </c>
      <c r="I6115" s="2"/>
      <c r="J6115" s="15">
        <f ca="1">-LN(K6115) /NegExp_Labda</f>
        <v>6.3993158136999861</v>
      </c>
      <c r="K6115" s="2">
        <f t="shared" ca="1" si="661"/>
        <v>0.2780753489187312</v>
      </c>
      <c r="L6115" s="2"/>
      <c r="M6115" s="17">
        <f t="shared" ca="1" si="656"/>
        <v>6</v>
      </c>
      <c r="N6115" s="2">
        <f t="shared" ca="1" si="657"/>
        <v>0.68426625028539179</v>
      </c>
      <c r="O6115" s="2"/>
      <c r="P6115" s="31">
        <f t="shared" ca="1" si="662"/>
        <v>4.7067918041088905</v>
      </c>
    </row>
    <row r="6116" spans="1:16" x14ac:dyDescent="0.25">
      <c r="A6116" s="32">
        <f ca="1">Uniform_A+B6116*(Uniform_B-Uniform_A)</f>
        <v>1.8804777301825948</v>
      </c>
      <c r="B6116" s="2">
        <f t="shared" ca="1" si="658"/>
        <v>0.18804777301825948</v>
      </c>
      <c r="C6116" s="4"/>
      <c r="D6116" s="5">
        <f ca="1">IF(E6116&lt;(Driehoek_C-Driehoek_A)/(Driehoek_B-Driehoek_A),Driehoek_A+SQRT(E6116*(Driehoek_B-Driehoek_A)*(Driehoek_C-Driehoek_A)),Driehoek_B-SQRT((1-E6116)*(Driehoek_B-Driehoek_A)*(Driehoek_B-Driehoek_C)))</f>
        <v>7.2945649220789877</v>
      </c>
      <c r="E6116" s="2">
        <f t="shared" ca="1" si="659"/>
        <v>0.91689974842847288</v>
      </c>
      <c r="F6116" s="2"/>
      <c r="G6116" s="15">
        <f ca="1">_xlfn.NORM.INV(H6116,Normaal_Mu,Normaal_Sigma)</f>
        <v>7.4180418183401038</v>
      </c>
      <c r="H6116" s="2">
        <f t="shared" ca="1" si="660"/>
        <v>0.8866725937519343</v>
      </c>
      <c r="I6116" s="2"/>
      <c r="J6116" s="15">
        <f ca="1">-LN(K6116) /NegExp_Labda</f>
        <v>45.964396462848619</v>
      </c>
      <c r="K6116" s="2">
        <f t="shared" ca="1" si="661"/>
        <v>1.0176144152229671E-4</v>
      </c>
      <c r="L6116" s="2"/>
      <c r="M6116" s="17">
        <f t="shared" ca="1" si="656"/>
        <v>2</v>
      </c>
      <c r="N6116" s="2">
        <f t="shared" ca="1" si="657"/>
        <v>7.1968551566718331E-2</v>
      </c>
      <c r="O6116" s="2"/>
      <c r="P6116" s="31">
        <f t="shared" ca="1" si="662"/>
        <v>12.911496186690062</v>
      </c>
    </row>
    <row r="6117" spans="1:16" x14ac:dyDescent="0.25">
      <c r="A6117" s="32">
        <f ca="1">Uniform_A+B6117*(Uniform_B-Uniform_A)</f>
        <v>6.1567753456591223</v>
      </c>
      <c r="B6117" s="2">
        <f t="shared" ca="1" si="658"/>
        <v>0.61567753456591223</v>
      </c>
      <c r="C6117" s="4"/>
      <c r="D6117" s="5">
        <f ca="1">IF(E6117&lt;(Driehoek_C-Driehoek_A)/(Driehoek_B-Driehoek_A),Driehoek_A+SQRT(E6117*(Driehoek_B-Driehoek_A)*(Driehoek_C-Driehoek_A)),Driehoek_B-SQRT((1-E6117)*(Driehoek_B-Driehoek_A)*(Driehoek_B-Driehoek_C)))</f>
        <v>5.2572601545291597</v>
      </c>
      <c r="E6117" s="2">
        <f t="shared" ca="1" si="659"/>
        <v>0.59976852711785444</v>
      </c>
      <c r="F6117" s="2"/>
      <c r="G6117" s="15">
        <f ca="1">_xlfn.NORM.INV(H6117,Normaal_Mu,Normaal_Sigma)</f>
        <v>6.5009293646748274</v>
      </c>
      <c r="H6117" s="2">
        <f t="shared" ca="1" si="660"/>
        <v>0.77351255648259554</v>
      </c>
      <c r="I6117" s="2"/>
      <c r="J6117" s="15">
        <f ca="1">-LN(K6117) /NegExp_Labda</f>
        <v>4.5858116310410804</v>
      </c>
      <c r="K6117" s="2">
        <f t="shared" ca="1" si="661"/>
        <v>0.39965151415757982</v>
      </c>
      <c r="L6117" s="2"/>
      <c r="M6117" s="17">
        <f t="shared" ca="1" si="656"/>
        <v>11</v>
      </c>
      <c r="N6117" s="2">
        <f t="shared" ca="1" si="657"/>
        <v>0.99407474886107938</v>
      </c>
      <c r="O6117" s="2"/>
      <c r="P6117" s="31">
        <f t="shared" ca="1" si="662"/>
        <v>6.700155299180838</v>
      </c>
    </row>
    <row r="6118" spans="1:16" x14ac:dyDescent="0.25">
      <c r="A6118" s="32">
        <f ca="1">Uniform_A+B6118*(Uniform_B-Uniform_A)</f>
        <v>1.4800765841592178</v>
      </c>
      <c r="B6118" s="2">
        <f t="shared" ca="1" si="658"/>
        <v>0.14800765841592178</v>
      </c>
      <c r="C6118" s="4"/>
      <c r="D6118" s="5">
        <f ca="1">IF(E6118&lt;(Driehoek_C-Driehoek_A)/(Driehoek_B-Driehoek_A),Driehoek_A+SQRT(E6118*(Driehoek_B-Driehoek_A)*(Driehoek_C-Driehoek_A)),Driehoek_B-SQRT((1-E6118)*(Driehoek_B-Driehoek_A)*(Driehoek_B-Driehoek_C)))</f>
        <v>2.7789469116929992</v>
      </c>
      <c r="E6118" s="2">
        <f t="shared" ca="1" si="659"/>
        <v>4.3339877945432925E-2</v>
      </c>
      <c r="F6118" s="2"/>
      <c r="G6118" s="15">
        <f ca="1">_xlfn.NORM.INV(H6118,Normaal_Mu,Normaal_Sigma)</f>
        <v>3.5972754089391552</v>
      </c>
      <c r="H6118" s="2">
        <f t="shared" ca="1" si="660"/>
        <v>0.24153847297597952</v>
      </c>
      <c r="I6118" s="2"/>
      <c r="J6118" s="15">
        <f ca="1">-LN(K6118) /NegExp_Labda</f>
        <v>8.4756575082843802E-2</v>
      </c>
      <c r="K6118" s="2">
        <f t="shared" ca="1" si="661"/>
        <v>0.98319155013406268</v>
      </c>
      <c r="L6118" s="2"/>
      <c r="M6118" s="17">
        <f t="shared" ca="1" si="656"/>
        <v>3</v>
      </c>
      <c r="N6118" s="2">
        <f t="shared" ca="1" si="657"/>
        <v>0.14958409494560199</v>
      </c>
      <c r="O6118" s="2"/>
      <c r="P6118" s="31">
        <f t="shared" ca="1" si="662"/>
        <v>2.1882110959748431</v>
      </c>
    </row>
    <row r="6119" spans="1:16" x14ac:dyDescent="0.25">
      <c r="A6119" s="32">
        <f ca="1">Uniform_A+B6119*(Uniform_B-Uniform_A)</f>
        <v>4.2190319143112029</v>
      </c>
      <c r="B6119" s="2">
        <f t="shared" ca="1" si="658"/>
        <v>0.42190319143112032</v>
      </c>
      <c r="C6119" s="4"/>
      <c r="D6119" s="5">
        <f ca="1">IF(E6119&lt;(Driehoek_C-Driehoek_A)/(Driehoek_B-Driehoek_A),Driehoek_A+SQRT(E6119*(Driehoek_B-Driehoek_A)*(Driehoek_C-Driehoek_A)),Driehoek_B-SQRT((1-E6119)*(Driehoek_B-Driehoek_A)*(Driehoek_B-Driehoek_C)))</f>
        <v>6.8483119961379924</v>
      </c>
      <c r="E6119" s="2">
        <f t="shared" ca="1" si="659"/>
        <v>0.86772110668675229</v>
      </c>
      <c r="F6119" s="2"/>
      <c r="G6119" s="15">
        <f ca="1">_xlfn.NORM.INV(H6119,Normaal_Mu,Normaal_Sigma)</f>
        <v>3.4867897100785767</v>
      </c>
      <c r="H6119" s="2">
        <f t="shared" ca="1" si="660"/>
        <v>0.22464322902050249</v>
      </c>
      <c r="I6119" s="2"/>
      <c r="J6119" s="15">
        <f ca="1">-LN(K6119) /NegExp_Labda</f>
        <v>1.4608719252900684E-2</v>
      </c>
      <c r="K6119" s="2">
        <f t="shared" ca="1" si="661"/>
        <v>0.99708252028906519</v>
      </c>
      <c r="L6119" s="2"/>
      <c r="M6119" s="17">
        <f t="shared" ca="1" si="656"/>
        <v>5</v>
      </c>
      <c r="N6119" s="2">
        <f t="shared" ca="1" si="657"/>
        <v>0.56383620791590849</v>
      </c>
      <c r="O6119" s="2"/>
      <c r="P6119" s="31">
        <f t="shared" ca="1" si="662"/>
        <v>3.9137484679561347</v>
      </c>
    </row>
    <row r="6120" spans="1:16" x14ac:dyDescent="0.25">
      <c r="A6120" s="32">
        <f ca="1">Uniform_A+B6120*(Uniform_B-Uniform_A)</f>
        <v>3.0717725559546514</v>
      </c>
      <c r="B6120" s="2">
        <f t="shared" ca="1" si="658"/>
        <v>0.30717725559546516</v>
      </c>
      <c r="C6120" s="4"/>
      <c r="D6120" s="5">
        <f ca="1">IF(E6120&lt;(Driehoek_C-Driehoek_A)/(Driehoek_B-Driehoek_A),Driehoek_A+SQRT(E6120*(Driehoek_B-Driehoek_A)*(Driehoek_C-Driehoek_A)),Driehoek_B-SQRT((1-E6120)*(Driehoek_B-Driehoek_A)*(Driehoek_B-Driehoek_C)))</f>
        <v>6.8899957315183045</v>
      </c>
      <c r="E6120" s="2">
        <f t="shared" ca="1" si="659"/>
        <v>0.87279662819968651</v>
      </c>
      <c r="F6120" s="2"/>
      <c r="G6120" s="15">
        <f ca="1">_xlfn.NORM.INV(H6120,Normaal_Mu,Normaal_Sigma)</f>
        <v>2.9331236997695291</v>
      </c>
      <c r="H6120" s="2">
        <f t="shared" ca="1" si="660"/>
        <v>0.15069945041341326</v>
      </c>
      <c r="I6120" s="2"/>
      <c r="J6120" s="15">
        <f ca="1">-LN(K6120) /NegExp_Labda</f>
        <v>7.7024569118374737</v>
      </c>
      <c r="K6120" s="2">
        <f t="shared" ca="1" si="661"/>
        <v>0.21427578421144311</v>
      </c>
      <c r="L6120" s="2"/>
      <c r="M6120" s="17">
        <f t="shared" ca="1" si="656"/>
        <v>1</v>
      </c>
      <c r="N6120" s="2">
        <f t="shared" ca="1" si="657"/>
        <v>3.7028802184105314E-2</v>
      </c>
      <c r="O6120" s="2"/>
      <c r="P6120" s="31">
        <f t="shared" ca="1" si="662"/>
        <v>4.319469779815992</v>
      </c>
    </row>
    <row r="6121" spans="1:16" x14ac:dyDescent="0.25">
      <c r="A6121" s="32">
        <f ca="1">Uniform_A+B6121*(Uniform_B-Uniform_A)</f>
        <v>7.5130733873982365</v>
      </c>
      <c r="B6121" s="2">
        <f t="shared" ca="1" si="658"/>
        <v>0.75130733873982369</v>
      </c>
      <c r="C6121" s="4"/>
      <c r="D6121" s="5">
        <f ca="1">IF(E6121&lt;(Driehoek_C-Driehoek_A)/(Driehoek_B-Driehoek_A),Driehoek_A+SQRT(E6121*(Driehoek_B-Driehoek_A)*(Driehoek_C-Driehoek_A)),Driehoek_B-SQRT((1-E6121)*(Driehoek_B-Driehoek_A)*(Driehoek_B-Driehoek_C)))</f>
        <v>3.451717519441635</v>
      </c>
      <c r="E6121" s="2">
        <f t="shared" ca="1" si="659"/>
        <v>0.15053455401812676</v>
      </c>
      <c r="F6121" s="2"/>
      <c r="G6121" s="15">
        <f ca="1">_xlfn.NORM.INV(H6121,Normaal_Mu,Normaal_Sigma)</f>
        <v>6.1162458175242458</v>
      </c>
      <c r="H6121" s="2">
        <f t="shared" ca="1" si="660"/>
        <v>0.71161977088149597</v>
      </c>
      <c r="I6121" s="2"/>
      <c r="J6121" s="15">
        <f ca="1">-LN(K6121) /NegExp_Labda</f>
        <v>0.36893549187340785</v>
      </c>
      <c r="K6121" s="2">
        <f t="shared" ca="1" si="661"/>
        <v>0.92886943060278526</v>
      </c>
      <c r="L6121" s="2"/>
      <c r="M6121" s="17">
        <f t="shared" ca="1" si="656"/>
        <v>7</v>
      </c>
      <c r="N6121" s="2">
        <f t="shared" ca="1" si="657"/>
        <v>0.84915263226628868</v>
      </c>
      <c r="O6121" s="2"/>
      <c r="P6121" s="31">
        <f t="shared" ca="1" si="662"/>
        <v>4.8899944432475051</v>
      </c>
    </row>
    <row r="6122" spans="1:16" x14ac:dyDescent="0.25">
      <c r="A6122" s="32">
        <f ca="1">Uniform_A+B6122*(Uniform_B-Uniform_A)</f>
        <v>5.2000034381238578</v>
      </c>
      <c r="B6122" s="2">
        <f t="shared" ca="1" si="658"/>
        <v>0.5200003438123858</v>
      </c>
      <c r="C6122" s="4"/>
      <c r="D6122" s="5">
        <f ca="1">IF(E6122&lt;(Driehoek_C-Driehoek_A)/(Driehoek_B-Driehoek_A),Driehoek_A+SQRT(E6122*(Driehoek_B-Driehoek_A)*(Driehoek_C-Driehoek_A)),Driehoek_B-SQRT((1-E6122)*(Driehoek_B-Driehoek_A)*(Driehoek_B-Driehoek_C)))</f>
        <v>7.4429080341211167</v>
      </c>
      <c r="E6122" s="2">
        <f t="shared" ca="1" si="659"/>
        <v>0.93072756027986958</v>
      </c>
      <c r="F6122" s="2"/>
      <c r="G6122" s="15">
        <f ca="1">_xlfn.NORM.INV(H6122,Normaal_Mu,Normaal_Sigma)</f>
        <v>5.0769123735607335</v>
      </c>
      <c r="H6122" s="2">
        <f t="shared" ca="1" si="660"/>
        <v>0.51533801824616132</v>
      </c>
      <c r="I6122" s="2"/>
      <c r="J6122" s="15">
        <f ca="1">-LN(K6122) /NegExp_Labda</f>
        <v>10.894958777596015</v>
      </c>
      <c r="K6122" s="2">
        <f t="shared" ca="1" si="661"/>
        <v>0.11315556161570972</v>
      </c>
      <c r="L6122" s="2"/>
      <c r="M6122" s="17">
        <f t="shared" ca="1" si="656"/>
        <v>4</v>
      </c>
      <c r="N6122" s="2">
        <f t="shared" ca="1" si="657"/>
        <v>0.27037217384077028</v>
      </c>
      <c r="O6122" s="2"/>
      <c r="P6122" s="31">
        <f t="shared" ca="1" si="662"/>
        <v>6.5229565246803443</v>
      </c>
    </row>
    <row r="6123" spans="1:16" x14ac:dyDescent="0.25">
      <c r="A6123" s="32">
        <f ca="1">Uniform_A+B6123*(Uniform_B-Uniform_A)</f>
        <v>2.0637195870510858</v>
      </c>
      <c r="B6123" s="2">
        <f t="shared" ca="1" si="658"/>
        <v>0.2063719587051086</v>
      </c>
      <c r="C6123" s="4"/>
      <c r="D6123" s="5">
        <f ca="1">IF(E6123&lt;(Driehoek_C-Driehoek_A)/(Driehoek_B-Driehoek_A),Driehoek_A+SQRT(E6123*(Driehoek_B-Driehoek_A)*(Driehoek_C-Driehoek_A)),Driehoek_B-SQRT((1-E6123)*(Driehoek_B-Driehoek_A)*(Driehoek_B-Driehoek_C)))</f>
        <v>3.8343292766306893</v>
      </c>
      <c r="E6123" s="2">
        <f t="shared" ca="1" si="659"/>
        <v>0.24034027822174764</v>
      </c>
      <c r="F6123" s="2"/>
      <c r="G6123" s="15">
        <f ca="1">_xlfn.NORM.INV(H6123,Normaal_Mu,Normaal_Sigma)</f>
        <v>5.3739909909250549</v>
      </c>
      <c r="H6123" s="2">
        <f t="shared" ca="1" si="660"/>
        <v>0.57416791762360542</v>
      </c>
      <c r="I6123" s="2"/>
      <c r="J6123" s="15">
        <f ca="1">-LN(K6123) /NegExp_Labda</f>
        <v>1.7217064465683156</v>
      </c>
      <c r="K6123" s="2">
        <f t="shared" ca="1" si="661"/>
        <v>0.70868701946497625</v>
      </c>
      <c r="L6123" s="2"/>
      <c r="M6123" s="17">
        <f t="shared" ca="1" si="656"/>
        <v>3</v>
      </c>
      <c r="N6123" s="2">
        <f t="shared" ca="1" si="657"/>
        <v>0.21571927788111434</v>
      </c>
      <c r="O6123" s="2"/>
      <c r="P6123" s="31">
        <f t="shared" ca="1" si="662"/>
        <v>3.1987492602350294</v>
      </c>
    </row>
    <row r="6124" spans="1:16" x14ac:dyDescent="0.25">
      <c r="A6124" s="32">
        <f ca="1">Uniform_A+B6124*(Uniform_B-Uniform_A)</f>
        <v>6.880008113756908</v>
      </c>
      <c r="B6124" s="2">
        <f t="shared" ca="1" si="658"/>
        <v>0.6880008113756908</v>
      </c>
      <c r="C6124" s="4"/>
      <c r="D6124" s="5">
        <f ca="1">IF(E6124&lt;(Driehoek_C-Driehoek_A)/(Driehoek_B-Driehoek_A),Driehoek_A+SQRT(E6124*(Driehoek_B-Driehoek_A)*(Driehoek_C-Driehoek_A)),Driehoek_B-SQRT((1-E6124)*(Driehoek_B-Driehoek_A)*(Driehoek_B-Driehoek_C)))</f>
        <v>3.6552837038470276</v>
      </c>
      <c r="E6124" s="2">
        <f t="shared" ca="1" si="659"/>
        <v>0.19571172430153816</v>
      </c>
      <c r="F6124" s="2"/>
      <c r="G6124" s="15">
        <f ca="1">_xlfn.NORM.INV(H6124,Normaal_Mu,Normaal_Sigma)</f>
        <v>5.3215550951361639</v>
      </c>
      <c r="H6124" s="2">
        <f t="shared" ca="1" si="660"/>
        <v>0.56386569519804719</v>
      </c>
      <c r="I6124" s="2"/>
      <c r="J6124" s="15">
        <f ca="1">-LN(K6124) /NegExp_Labda</f>
        <v>0.31117026898311639</v>
      </c>
      <c r="K6124" s="2">
        <f t="shared" ca="1" si="661"/>
        <v>0.93966292937499252</v>
      </c>
      <c r="L6124" s="2"/>
      <c r="M6124" s="17">
        <f t="shared" ca="1" si="656"/>
        <v>5</v>
      </c>
      <c r="N6124" s="2">
        <f t="shared" ca="1" si="657"/>
        <v>0.51865289032013007</v>
      </c>
      <c r="O6124" s="2"/>
      <c r="P6124" s="31">
        <f t="shared" ca="1" si="662"/>
        <v>4.2336034363446426</v>
      </c>
    </row>
    <row r="6125" spans="1:16" x14ac:dyDescent="0.25">
      <c r="A6125" s="32">
        <f ca="1">Uniform_A+B6125*(Uniform_B-Uniform_A)</f>
        <v>6.9036882396605801</v>
      </c>
      <c r="B6125" s="2">
        <f t="shared" ca="1" si="658"/>
        <v>0.69036882396605803</v>
      </c>
      <c r="C6125" s="4"/>
      <c r="D6125" s="5">
        <f ca="1">IF(E6125&lt;(Driehoek_C-Driehoek_A)/(Driehoek_B-Driehoek_A),Driehoek_A+SQRT(E6125*(Driehoek_B-Driehoek_A)*(Driehoek_C-Driehoek_A)),Driehoek_B-SQRT((1-E6125)*(Driehoek_B-Driehoek_A)*(Driehoek_B-Driehoek_C)))</f>
        <v>6.4457463591723823</v>
      </c>
      <c r="E6125" s="2">
        <f t="shared" ca="1" si="659"/>
        <v>0.81359395252339606</v>
      </c>
      <c r="F6125" s="2"/>
      <c r="G6125" s="15">
        <f ca="1">_xlfn.NORM.INV(H6125,Normaal_Mu,Normaal_Sigma)</f>
        <v>7.8419399861568779</v>
      </c>
      <c r="H6125" s="2">
        <f t="shared" ca="1" si="660"/>
        <v>0.92233725845344294</v>
      </c>
      <c r="I6125" s="2"/>
      <c r="J6125" s="15">
        <f ca="1">-LN(K6125) /NegExp_Labda</f>
        <v>1.1442701328490663</v>
      </c>
      <c r="K6125" s="2">
        <f t="shared" ca="1" si="661"/>
        <v>0.79544463881319394</v>
      </c>
      <c r="L6125" s="2"/>
      <c r="M6125" s="17">
        <f t="shared" ref="M6125:M6188" ca="1" si="663">VLOOKUP(N6125,$S$5:$T$105,2,TRUE)</f>
        <v>7</v>
      </c>
      <c r="N6125" s="2">
        <f t="shared" ca="1" si="657"/>
        <v>0.85527075145703313</v>
      </c>
      <c r="O6125" s="2"/>
      <c r="P6125" s="31">
        <f t="shared" ca="1" si="662"/>
        <v>5.8671289435677814</v>
      </c>
    </row>
    <row r="6126" spans="1:16" x14ac:dyDescent="0.25">
      <c r="A6126" s="32">
        <f ca="1">Uniform_A+B6126*(Uniform_B-Uniform_A)</f>
        <v>8.6760394397391831</v>
      </c>
      <c r="B6126" s="2">
        <f t="shared" ca="1" si="658"/>
        <v>0.86760394397391827</v>
      </c>
      <c r="C6126" s="4"/>
      <c r="D6126" s="5">
        <f ca="1">IF(E6126&lt;(Driehoek_C-Driehoek_A)/(Driehoek_B-Driehoek_A),Driehoek_A+SQRT(E6126*(Driehoek_B-Driehoek_A)*(Driehoek_C-Driehoek_A)),Driehoek_B-SQRT((1-E6126)*(Driehoek_B-Driehoek_A)*(Driehoek_B-Driehoek_C)))</f>
        <v>6.733880458266416</v>
      </c>
      <c r="E6126" s="2">
        <f t="shared" ca="1" si="659"/>
        <v>0.85327720635923354</v>
      </c>
      <c r="F6126" s="2"/>
      <c r="G6126" s="15">
        <f ca="1">_xlfn.NORM.INV(H6126,Normaal_Mu,Normaal_Sigma)</f>
        <v>4.0775612467492124</v>
      </c>
      <c r="H6126" s="2">
        <f t="shared" ca="1" si="660"/>
        <v>0.32232061063794892</v>
      </c>
      <c r="I6126" s="2"/>
      <c r="J6126" s="15">
        <f ca="1">-LN(K6126) /NegExp_Labda</f>
        <v>7.511153095401725E-2</v>
      </c>
      <c r="K6126" s="2">
        <f t="shared" ca="1" si="661"/>
        <v>0.98508996575325247</v>
      </c>
      <c r="L6126" s="2"/>
      <c r="M6126" s="17">
        <f t="shared" ca="1" si="663"/>
        <v>2</v>
      </c>
      <c r="N6126" s="2">
        <f t="shared" ca="1" si="657"/>
        <v>4.0870186787548168E-2</v>
      </c>
      <c r="O6126" s="2"/>
      <c r="P6126" s="31">
        <f t="shared" ca="1" si="662"/>
        <v>4.3125185351417654</v>
      </c>
    </row>
    <row r="6127" spans="1:16" x14ac:dyDescent="0.25">
      <c r="A6127" s="32">
        <f ca="1">Uniform_A+B6127*(Uniform_B-Uniform_A)</f>
        <v>4.3183304782323981</v>
      </c>
      <c r="B6127" s="2">
        <f t="shared" ca="1" si="658"/>
        <v>0.43183304782323984</v>
      </c>
      <c r="C6127" s="4"/>
      <c r="D6127" s="5">
        <f ca="1">IF(E6127&lt;(Driehoek_C-Driehoek_A)/(Driehoek_B-Driehoek_A),Driehoek_A+SQRT(E6127*(Driehoek_B-Driehoek_A)*(Driehoek_C-Driehoek_A)),Driehoek_B-SQRT((1-E6127)*(Driehoek_B-Driehoek_A)*(Driehoek_B-Driehoek_C)))</f>
        <v>4.0623000896792876</v>
      </c>
      <c r="E6127" s="2">
        <f t="shared" ca="1" si="659"/>
        <v>0.3034034170176807</v>
      </c>
      <c r="F6127" s="2"/>
      <c r="G6127" s="15">
        <f ca="1">_xlfn.NORM.INV(H6127,Normaal_Mu,Normaal_Sigma)</f>
        <v>5.2759480595967974</v>
      </c>
      <c r="H6127" s="2">
        <f t="shared" ca="1" si="660"/>
        <v>0.55486952878197204</v>
      </c>
      <c r="I6127" s="2"/>
      <c r="J6127" s="15">
        <f ca="1">-LN(K6127) /NegExp_Labda</f>
        <v>4.6277171440278995</v>
      </c>
      <c r="K6127" s="2">
        <f t="shared" ca="1" si="661"/>
        <v>0.39631599101975701</v>
      </c>
      <c r="L6127" s="2"/>
      <c r="M6127" s="17">
        <f t="shared" ca="1" si="663"/>
        <v>3</v>
      </c>
      <c r="N6127" s="2">
        <f t="shared" ca="1" si="657"/>
        <v>0.19137863242440711</v>
      </c>
      <c r="O6127" s="2"/>
      <c r="P6127" s="31">
        <f t="shared" ca="1" si="662"/>
        <v>4.2568591543072767</v>
      </c>
    </row>
    <row r="6128" spans="1:16" x14ac:dyDescent="0.25">
      <c r="A6128" s="32">
        <f ca="1">Uniform_A+B6128*(Uniform_B-Uniform_A)</f>
        <v>4.4786227524799624</v>
      </c>
      <c r="B6128" s="2">
        <f t="shared" ca="1" si="658"/>
        <v>0.44786227524799627</v>
      </c>
      <c r="C6128" s="4"/>
      <c r="D6128" s="5">
        <f ca="1">IF(E6128&lt;(Driehoek_C-Driehoek_A)/(Driehoek_B-Driehoek_A),Driehoek_A+SQRT(E6128*(Driehoek_B-Driehoek_A)*(Driehoek_C-Driehoek_A)),Driehoek_B-SQRT((1-E6128)*(Driehoek_B-Driehoek_A)*(Driehoek_B-Driehoek_C)))</f>
        <v>4.8841966363430886</v>
      </c>
      <c r="E6128" s="2">
        <f t="shared" ca="1" si="659"/>
        <v>0.5160046477631558</v>
      </c>
      <c r="F6128" s="2"/>
      <c r="G6128" s="15">
        <f ca="1">_xlfn.NORM.INV(H6128,Normaal_Mu,Normaal_Sigma)</f>
        <v>2.6149494349783904</v>
      </c>
      <c r="H6128" s="2">
        <f t="shared" ca="1" si="660"/>
        <v>0.1165276716909448</v>
      </c>
      <c r="I6128" s="2"/>
      <c r="J6128" s="15">
        <f ca="1">-LN(K6128) /NegExp_Labda</f>
        <v>4.7895680852648708</v>
      </c>
      <c r="K6128" s="2">
        <f t="shared" ca="1" si="661"/>
        <v>0.38369258110800308</v>
      </c>
      <c r="L6128" s="2"/>
      <c r="M6128" s="17">
        <f t="shared" ca="1" si="663"/>
        <v>2</v>
      </c>
      <c r="N6128" s="2">
        <f t="shared" ca="1" si="657"/>
        <v>0.10246425784782831</v>
      </c>
      <c r="O6128" s="2"/>
      <c r="P6128" s="31">
        <f t="shared" ca="1" si="662"/>
        <v>3.7534673818132624</v>
      </c>
    </row>
    <row r="6129" spans="1:16" x14ac:dyDescent="0.25">
      <c r="A6129" s="32">
        <f ca="1">Uniform_A+B6129*(Uniform_B-Uniform_A)</f>
        <v>4.1709489776630502</v>
      </c>
      <c r="B6129" s="2">
        <f t="shared" ca="1" si="658"/>
        <v>0.41709489776630504</v>
      </c>
      <c r="C6129" s="4"/>
      <c r="D6129" s="5">
        <f ca="1">IF(E6129&lt;(Driehoek_C-Driehoek_A)/(Driehoek_B-Driehoek_A),Driehoek_A+SQRT(E6129*(Driehoek_B-Driehoek_A)*(Driehoek_C-Driehoek_A)),Driehoek_B-SQRT((1-E6129)*(Driehoek_B-Driehoek_A)*(Driehoek_B-Driehoek_C)))</f>
        <v>5.7403007985316448</v>
      </c>
      <c r="E6129" s="2">
        <f t="shared" ca="1" si="659"/>
        <v>0.69641031759847327</v>
      </c>
      <c r="F6129" s="2"/>
      <c r="G6129" s="15">
        <f ca="1">_xlfn.NORM.INV(H6129,Normaal_Mu,Normaal_Sigma)</f>
        <v>4.8286510308743003</v>
      </c>
      <c r="H6129" s="2">
        <f t="shared" ca="1" si="660"/>
        <v>0.46586259295080956</v>
      </c>
      <c r="I6129" s="2"/>
      <c r="J6129" s="15">
        <f ca="1">-LN(K6129) /NegExp_Labda</f>
        <v>1.9269018507805116</v>
      </c>
      <c r="K6129" s="2">
        <f t="shared" ca="1" si="661"/>
        <v>0.68019186230792827</v>
      </c>
      <c r="L6129" s="2"/>
      <c r="M6129" s="17">
        <f t="shared" ca="1" si="663"/>
        <v>4</v>
      </c>
      <c r="N6129" s="2">
        <f t="shared" ca="1" si="657"/>
        <v>0.3230367161469283</v>
      </c>
      <c r="O6129" s="2"/>
      <c r="P6129" s="31">
        <f t="shared" ca="1" si="662"/>
        <v>4.1333605315699007</v>
      </c>
    </row>
    <row r="6130" spans="1:16" x14ac:dyDescent="0.25">
      <c r="A6130" s="32">
        <f ca="1">Uniform_A+B6130*(Uniform_B-Uniform_A)</f>
        <v>6.9035988811375395</v>
      </c>
      <c r="B6130" s="2">
        <f t="shared" ca="1" si="658"/>
        <v>0.69035988811375393</v>
      </c>
      <c r="C6130" s="4"/>
      <c r="D6130" s="5">
        <f ca="1">IF(E6130&lt;(Driehoek_C-Driehoek_A)/(Driehoek_B-Driehoek_A),Driehoek_A+SQRT(E6130*(Driehoek_B-Driehoek_A)*(Driehoek_C-Driehoek_A)),Driehoek_B-SQRT((1-E6130)*(Driehoek_B-Driehoek_A)*(Driehoek_B-Driehoek_C)))</f>
        <v>6.100685068485693</v>
      </c>
      <c r="E6130" s="2">
        <f t="shared" ca="1" si="659"/>
        <v>0.75982779793994826</v>
      </c>
      <c r="F6130" s="2"/>
      <c r="G6130" s="15">
        <f ca="1">_xlfn.NORM.INV(H6130,Normaal_Mu,Normaal_Sigma)</f>
        <v>3.9258723140845624</v>
      </c>
      <c r="H6130" s="2">
        <f t="shared" ca="1" si="660"/>
        <v>0.29561175761106151</v>
      </c>
      <c r="I6130" s="2"/>
      <c r="J6130" s="15">
        <f ca="1">-LN(K6130) /NegExp_Labda</f>
        <v>2.2349627903595883</v>
      </c>
      <c r="K6130" s="2">
        <f t="shared" ca="1" si="661"/>
        <v>0.63954866773228147</v>
      </c>
      <c r="L6130" s="2"/>
      <c r="M6130" s="17">
        <f t="shared" ca="1" si="663"/>
        <v>7</v>
      </c>
      <c r="N6130" s="2">
        <f t="shared" ca="1" si="657"/>
        <v>0.81167190775468434</v>
      </c>
      <c r="O6130" s="2"/>
      <c r="P6130" s="31">
        <f t="shared" ca="1" si="662"/>
        <v>5.2330238108134761</v>
      </c>
    </row>
    <row r="6131" spans="1:16" x14ac:dyDescent="0.25">
      <c r="A6131" s="32">
        <f ca="1">Uniform_A+B6131*(Uniform_B-Uniform_A)</f>
        <v>4.0715763396307336E-2</v>
      </c>
      <c r="B6131" s="2">
        <f t="shared" ca="1" si="658"/>
        <v>4.0715763396307336E-3</v>
      </c>
      <c r="C6131" s="4"/>
      <c r="D6131" s="5">
        <f ca="1">IF(E6131&lt;(Driehoek_C-Driehoek_A)/(Driehoek_B-Driehoek_A),Driehoek_A+SQRT(E6131*(Driehoek_B-Driehoek_A)*(Driehoek_C-Driehoek_A)),Driehoek_B-SQRT((1-E6131)*(Driehoek_B-Driehoek_A)*(Driehoek_B-Driehoek_C)))</f>
        <v>5.2669363187516325</v>
      </c>
      <c r="E6131" s="2">
        <f t="shared" ca="1" si="659"/>
        <v>0.60183530147841091</v>
      </c>
      <c r="F6131" s="2"/>
      <c r="G6131" s="15">
        <f ca="1">_xlfn.NORM.INV(H6131,Normaal_Mu,Normaal_Sigma)</f>
        <v>6.5620308627338222</v>
      </c>
      <c r="H6131" s="2">
        <f t="shared" ca="1" si="660"/>
        <v>0.78260329060418055</v>
      </c>
      <c r="I6131" s="2"/>
      <c r="J6131" s="15">
        <f ca="1">-LN(K6131) /NegExp_Labda</f>
        <v>4.0466542446076561</v>
      </c>
      <c r="K6131" s="2">
        <f t="shared" ca="1" si="661"/>
        <v>0.4451558430954663</v>
      </c>
      <c r="L6131" s="2"/>
      <c r="M6131" s="17">
        <f t="shared" ca="1" si="663"/>
        <v>5</v>
      </c>
      <c r="N6131" s="2">
        <f t="shared" ca="1" si="657"/>
        <v>0.53256117090017896</v>
      </c>
      <c r="O6131" s="2"/>
      <c r="P6131" s="31">
        <f t="shared" ca="1" si="662"/>
        <v>4.183267437897884</v>
      </c>
    </row>
    <row r="6132" spans="1:16" x14ac:dyDescent="0.25">
      <c r="A6132" s="32">
        <f ca="1">Uniform_A+B6132*(Uniform_B-Uniform_A)</f>
        <v>6.0628237130544491</v>
      </c>
      <c r="B6132" s="2">
        <f t="shared" ca="1" si="658"/>
        <v>0.60628237130544493</v>
      </c>
      <c r="C6132" s="4"/>
      <c r="D6132" s="5">
        <f ca="1">IF(E6132&lt;(Driehoek_C-Driehoek_A)/(Driehoek_B-Driehoek_A),Driehoek_A+SQRT(E6132*(Driehoek_B-Driehoek_A)*(Driehoek_C-Driehoek_A)),Driehoek_B-SQRT((1-E6132)*(Driehoek_B-Driehoek_A)*(Driehoek_B-Driehoek_C)))</f>
        <v>3.5063365165257281</v>
      </c>
      <c r="E6132" s="2">
        <f t="shared" ca="1" si="659"/>
        <v>0.16207497864420473</v>
      </c>
      <c r="F6132" s="2"/>
      <c r="G6132" s="15">
        <f ca="1">_xlfn.NORM.INV(H6132,Normaal_Mu,Normaal_Sigma)</f>
        <v>5.9698909799825159</v>
      </c>
      <c r="H6132" s="2">
        <f t="shared" ca="1" si="660"/>
        <v>0.68614249360439117</v>
      </c>
      <c r="I6132" s="2"/>
      <c r="J6132" s="15">
        <f ca="1">-LN(K6132) /NegExp_Labda</f>
        <v>16.492417551838226</v>
      </c>
      <c r="K6132" s="2">
        <f t="shared" ca="1" si="661"/>
        <v>3.6939142774521594E-2</v>
      </c>
      <c r="L6132" s="2"/>
      <c r="M6132" s="17">
        <f t="shared" ca="1" si="663"/>
        <v>5</v>
      </c>
      <c r="N6132" s="2">
        <f t="shared" ca="1" si="657"/>
        <v>0.61472276929188863</v>
      </c>
      <c r="O6132" s="2"/>
      <c r="P6132" s="31">
        <f t="shared" ca="1" si="662"/>
        <v>7.4062937522801828</v>
      </c>
    </row>
    <row r="6133" spans="1:16" x14ac:dyDescent="0.25">
      <c r="A6133" s="32">
        <f ca="1">Uniform_A+B6133*(Uniform_B-Uniform_A)</f>
        <v>2.0063168427370757</v>
      </c>
      <c r="B6133" s="2">
        <f t="shared" ca="1" si="658"/>
        <v>0.20063168427370759</v>
      </c>
      <c r="C6133" s="4"/>
      <c r="D6133" s="5">
        <f ca="1">IF(E6133&lt;(Driehoek_C-Driehoek_A)/(Driehoek_B-Driehoek_A),Driehoek_A+SQRT(E6133*(Driehoek_B-Driehoek_A)*(Driehoek_C-Driehoek_A)),Driehoek_B-SQRT((1-E6133)*(Driehoek_B-Driehoek_A)*(Driehoek_B-Driehoek_C)))</f>
        <v>3.3073280273820318</v>
      </c>
      <c r="E6133" s="2">
        <f t="shared" ca="1" si="659"/>
        <v>0.12207904079847098</v>
      </c>
      <c r="F6133" s="2"/>
      <c r="G6133" s="15">
        <f ca="1">_xlfn.NORM.INV(H6133,Normaal_Mu,Normaal_Sigma)</f>
        <v>4.7373381861225923</v>
      </c>
      <c r="H6133" s="2">
        <f t="shared" ca="1" si="660"/>
        <v>0.44775677166264916</v>
      </c>
      <c r="I6133" s="2"/>
      <c r="J6133" s="15">
        <f ca="1">-LN(K6133) /NegExp_Labda</f>
        <v>1.7220407448357393</v>
      </c>
      <c r="K6133" s="2">
        <f t="shared" ca="1" si="661"/>
        <v>0.70863963848038147</v>
      </c>
      <c r="L6133" s="2"/>
      <c r="M6133" s="17">
        <f t="shared" ca="1" si="663"/>
        <v>8</v>
      </c>
      <c r="N6133" s="2">
        <f t="shared" ca="1" si="657"/>
        <v>0.90061983351489494</v>
      </c>
      <c r="O6133" s="2"/>
      <c r="P6133" s="31">
        <f t="shared" ca="1" si="662"/>
        <v>3.9546047602154877</v>
      </c>
    </row>
    <row r="6134" spans="1:16" x14ac:dyDescent="0.25">
      <c r="A6134" s="32">
        <f ca="1">Uniform_A+B6134*(Uniform_B-Uniform_A)</f>
        <v>0.74398867655972367</v>
      </c>
      <c r="B6134" s="2">
        <f t="shared" ca="1" si="658"/>
        <v>7.4398867655972367E-2</v>
      </c>
      <c r="C6134" s="4"/>
      <c r="D6134" s="5">
        <f ca="1">IF(E6134&lt;(Driehoek_C-Driehoek_A)/(Driehoek_B-Driehoek_A),Driehoek_A+SQRT(E6134*(Driehoek_B-Driehoek_A)*(Driehoek_C-Driehoek_A)),Driehoek_B-SQRT((1-E6134)*(Driehoek_B-Driehoek_A)*(Driehoek_B-Driehoek_C)))</f>
        <v>3.4244534613800206</v>
      </c>
      <c r="E6134" s="2">
        <f t="shared" ca="1" si="659"/>
        <v>0.14493340454553727</v>
      </c>
      <c r="F6134" s="2"/>
      <c r="G6134" s="15">
        <f ca="1">_xlfn.NORM.INV(H6134,Normaal_Mu,Normaal_Sigma)</f>
        <v>5.1884445126643755</v>
      </c>
      <c r="H6134" s="2">
        <f t="shared" ca="1" si="660"/>
        <v>0.53753369728771816</v>
      </c>
      <c r="I6134" s="2"/>
      <c r="J6134" s="15">
        <f ca="1">-LN(K6134) /NegExp_Labda</f>
        <v>1.3846594157233605</v>
      </c>
      <c r="K6134" s="2">
        <f t="shared" ca="1" si="661"/>
        <v>0.75810613515770942</v>
      </c>
      <c r="L6134" s="2"/>
      <c r="M6134" s="17">
        <f t="shared" ca="1" si="663"/>
        <v>9</v>
      </c>
      <c r="N6134" s="2">
        <f t="shared" ca="1" si="657"/>
        <v>0.96516105051836298</v>
      </c>
      <c r="O6134" s="2"/>
      <c r="P6134" s="31">
        <f t="shared" ca="1" si="662"/>
        <v>3.948309213265496</v>
      </c>
    </row>
    <row r="6135" spans="1:16" x14ac:dyDescent="0.25">
      <c r="A6135" s="32">
        <f ca="1">Uniform_A+B6135*(Uniform_B-Uniform_A)</f>
        <v>8.808501174483677</v>
      </c>
      <c r="B6135" s="2">
        <f t="shared" ca="1" si="658"/>
        <v>0.88085011744836772</v>
      </c>
      <c r="C6135" s="4"/>
      <c r="D6135" s="5">
        <f ca="1">IF(E6135&lt;(Driehoek_C-Driehoek_A)/(Driehoek_B-Driehoek_A),Driehoek_A+SQRT(E6135*(Driehoek_B-Driehoek_A)*(Driehoek_C-Driehoek_A)),Driehoek_B-SQRT((1-E6135)*(Driehoek_B-Driehoek_A)*(Driehoek_B-Driehoek_C)))</f>
        <v>4.7540767510101922</v>
      </c>
      <c r="E6135" s="2">
        <f t="shared" ca="1" si="659"/>
        <v>0.48491816467679527</v>
      </c>
      <c r="F6135" s="2"/>
      <c r="G6135" s="15">
        <f ca="1">_xlfn.NORM.INV(H6135,Normaal_Mu,Normaal_Sigma)</f>
        <v>3.5068931911785288</v>
      </c>
      <c r="H6135" s="2">
        <f t="shared" ca="1" si="660"/>
        <v>0.2276665918767754</v>
      </c>
      <c r="I6135" s="2"/>
      <c r="J6135" s="15">
        <f ca="1">-LN(K6135) /NegExp_Labda</f>
        <v>3.5719677536371131</v>
      </c>
      <c r="K6135" s="2">
        <f t="shared" ca="1" si="661"/>
        <v>0.48948887197258228</v>
      </c>
      <c r="L6135" s="2"/>
      <c r="M6135" s="17">
        <f t="shared" ca="1" si="663"/>
        <v>6</v>
      </c>
      <c r="N6135" s="2">
        <f t="shared" ca="1" si="657"/>
        <v>0.72110027787403919</v>
      </c>
      <c r="O6135" s="2"/>
      <c r="P6135" s="31">
        <f t="shared" ca="1" si="662"/>
        <v>5.3282877740619021</v>
      </c>
    </row>
    <row r="6136" spans="1:16" x14ac:dyDescent="0.25">
      <c r="A6136" s="32">
        <f ca="1">Uniform_A+B6136*(Uniform_B-Uniform_A)</f>
        <v>8.5689973002405182</v>
      </c>
      <c r="B6136" s="2">
        <f t="shared" ca="1" si="658"/>
        <v>0.85689973002405184</v>
      </c>
      <c r="C6136" s="4"/>
      <c r="D6136" s="5">
        <f ca="1">IF(E6136&lt;(Driehoek_C-Driehoek_A)/(Driehoek_B-Driehoek_A),Driehoek_A+SQRT(E6136*(Driehoek_B-Driehoek_A)*(Driehoek_C-Driehoek_A)),Driehoek_B-SQRT((1-E6136)*(Driehoek_B-Driehoek_A)*(Driehoek_B-Driehoek_C)))</f>
        <v>2.7097354979500667</v>
      </c>
      <c r="E6136" s="2">
        <f t="shared" ca="1" si="659"/>
        <v>3.5980319789316373E-2</v>
      </c>
      <c r="F6136" s="2"/>
      <c r="G6136" s="15">
        <f ca="1">_xlfn.NORM.INV(H6136,Normaal_Mu,Normaal_Sigma)</f>
        <v>7.9205666667316184</v>
      </c>
      <c r="H6136" s="2">
        <f t="shared" ca="1" si="660"/>
        <v>0.92789388967229569</v>
      </c>
      <c r="I6136" s="2"/>
      <c r="J6136" s="15">
        <f ca="1">-LN(K6136) /NegExp_Labda</f>
        <v>4.703755313236436</v>
      </c>
      <c r="K6136" s="2">
        <f t="shared" ca="1" si="661"/>
        <v>0.39033455953043883</v>
      </c>
      <c r="L6136" s="2"/>
      <c r="M6136" s="17">
        <f t="shared" ca="1" si="663"/>
        <v>2</v>
      </c>
      <c r="N6136" s="2">
        <f t="shared" ca="1" si="657"/>
        <v>0.10297442901962761</v>
      </c>
      <c r="O6136" s="2"/>
      <c r="P6136" s="31">
        <f t="shared" ca="1" si="662"/>
        <v>5.1806109556317281</v>
      </c>
    </row>
    <row r="6137" spans="1:16" x14ac:dyDescent="0.25">
      <c r="A6137" s="32">
        <f ca="1">Uniform_A+B6137*(Uniform_B-Uniform_A)</f>
        <v>7.4604140911450898</v>
      </c>
      <c r="B6137" s="2">
        <f t="shared" ca="1" si="658"/>
        <v>0.746041409114509</v>
      </c>
      <c r="C6137" s="4"/>
      <c r="D6137" s="5">
        <f ca="1">IF(E6137&lt;(Driehoek_C-Driehoek_A)/(Driehoek_B-Driehoek_A),Driehoek_A+SQRT(E6137*(Driehoek_B-Driehoek_A)*(Driehoek_C-Driehoek_A)),Driehoek_B-SQRT((1-E6137)*(Driehoek_B-Driehoek_A)*(Driehoek_B-Driehoek_C)))</f>
        <v>4.2024670223938712</v>
      </c>
      <c r="E6137" s="2">
        <f t="shared" ca="1" si="659"/>
        <v>0.34239078082233354</v>
      </c>
      <c r="F6137" s="2"/>
      <c r="G6137" s="15">
        <f ca="1">_xlfn.NORM.INV(H6137,Normaal_Mu,Normaal_Sigma)</f>
        <v>2.5879571514083857</v>
      </c>
      <c r="H6137" s="2">
        <f t="shared" ca="1" si="660"/>
        <v>0.11390461488990777</v>
      </c>
      <c r="I6137" s="2"/>
      <c r="J6137" s="15">
        <f ca="1">-LN(K6137) /NegExp_Labda</f>
        <v>1.4658132541378688</v>
      </c>
      <c r="K6137" s="2">
        <f t="shared" ca="1" si="661"/>
        <v>0.74590080944623038</v>
      </c>
      <c r="L6137" s="2"/>
      <c r="M6137" s="17">
        <f t="shared" ca="1" si="663"/>
        <v>2</v>
      </c>
      <c r="N6137" s="2">
        <f t="shared" ca="1" si="657"/>
        <v>0.1211760618700457</v>
      </c>
      <c r="O6137" s="2"/>
      <c r="P6137" s="31">
        <f t="shared" ca="1" si="662"/>
        <v>3.5433303038170436</v>
      </c>
    </row>
    <row r="6138" spans="1:16" x14ac:dyDescent="0.25">
      <c r="A6138" s="32">
        <f ca="1">Uniform_A+B6138*(Uniform_B-Uniform_A)</f>
        <v>1.4087633177324921</v>
      </c>
      <c r="B6138" s="2">
        <f t="shared" ca="1" si="658"/>
        <v>0.14087633177324921</v>
      </c>
      <c r="C6138" s="4"/>
      <c r="D6138" s="5">
        <f ca="1">IF(E6138&lt;(Driehoek_C-Driehoek_A)/(Driehoek_B-Driehoek_A),Driehoek_A+SQRT(E6138*(Driehoek_B-Driehoek_A)*(Driehoek_C-Driehoek_A)),Driehoek_B-SQRT((1-E6138)*(Driehoek_B-Driehoek_A)*(Driehoek_B-Driehoek_C)))</f>
        <v>4.7168411332510294</v>
      </c>
      <c r="E6138" s="2">
        <f t="shared" ca="1" si="659"/>
        <v>0.47584428920541921</v>
      </c>
      <c r="F6138" s="2"/>
      <c r="G6138" s="15">
        <f ca="1">_xlfn.NORM.INV(H6138,Normaal_Mu,Normaal_Sigma)</f>
        <v>4.8417313437806673</v>
      </c>
      <c r="H6138" s="2">
        <f t="shared" ca="1" si="660"/>
        <v>0.46846288961793781</v>
      </c>
      <c r="I6138" s="2"/>
      <c r="J6138" s="15">
        <f ca="1">-LN(K6138) /NegExp_Labda</f>
        <v>2.0283810599550578</v>
      </c>
      <c r="K6138" s="2">
        <f t="shared" ca="1" si="661"/>
        <v>0.66652594559867306</v>
      </c>
      <c r="L6138" s="2"/>
      <c r="M6138" s="17">
        <f t="shared" ca="1" si="663"/>
        <v>2</v>
      </c>
      <c r="N6138" s="2">
        <f t="shared" ca="1" si="657"/>
        <v>0.10482509288444231</v>
      </c>
      <c r="O6138" s="2"/>
      <c r="P6138" s="31">
        <f t="shared" ca="1" si="662"/>
        <v>2.9991433709438491</v>
      </c>
    </row>
    <row r="6139" spans="1:16" x14ac:dyDescent="0.25">
      <c r="A6139" s="32">
        <f ca="1">Uniform_A+B6139*(Uniform_B-Uniform_A)</f>
        <v>8.9259281341044598</v>
      </c>
      <c r="B6139" s="2">
        <f t="shared" ca="1" si="658"/>
        <v>0.89259281341044594</v>
      </c>
      <c r="C6139" s="4"/>
      <c r="D6139" s="5">
        <f ca="1">IF(E6139&lt;(Driehoek_C-Driehoek_A)/(Driehoek_B-Driehoek_A),Driehoek_A+SQRT(E6139*(Driehoek_B-Driehoek_A)*(Driehoek_C-Driehoek_A)),Driehoek_B-SQRT((1-E6139)*(Driehoek_B-Driehoek_A)*(Driehoek_B-Driehoek_C)))</f>
        <v>6.1785633249616794</v>
      </c>
      <c r="E6139" s="2">
        <f t="shared" ca="1" si="659"/>
        <v>0.77255700253567727</v>
      </c>
      <c r="F6139" s="2"/>
      <c r="G6139" s="15">
        <f ca="1">_xlfn.NORM.INV(H6139,Normaal_Mu,Normaal_Sigma)</f>
        <v>4.5433606488350922</v>
      </c>
      <c r="H6139" s="2">
        <f t="shared" ca="1" si="660"/>
        <v>0.40969886479152118</v>
      </c>
      <c r="I6139" s="2"/>
      <c r="J6139" s="15">
        <f ca="1">-LN(K6139) /NegExp_Labda</f>
        <v>14.310886612945849</v>
      </c>
      <c r="K6139" s="2">
        <f t="shared" ca="1" si="661"/>
        <v>5.7144203349588474E-2</v>
      </c>
      <c r="L6139" s="2"/>
      <c r="M6139" s="17">
        <f t="shared" ca="1" si="663"/>
        <v>2</v>
      </c>
      <c r="N6139" s="2">
        <f t="shared" ca="1" si="657"/>
        <v>7.4463804638398523E-2</v>
      </c>
      <c r="O6139" s="2"/>
      <c r="P6139" s="31">
        <f t="shared" ca="1" si="662"/>
        <v>7.1917477441694162</v>
      </c>
    </row>
    <row r="6140" spans="1:16" x14ac:dyDescent="0.25">
      <c r="A6140" s="32">
        <f ca="1">Uniform_A+B6140*(Uniform_B-Uniform_A)</f>
        <v>9.8657280274203014</v>
      </c>
      <c r="B6140" s="2">
        <f t="shared" ca="1" si="658"/>
        <v>0.98657280274203019</v>
      </c>
      <c r="C6140" s="4"/>
      <c r="D6140" s="5">
        <f ca="1">IF(E6140&lt;(Driehoek_C-Driehoek_A)/(Driehoek_B-Driehoek_A),Driehoek_A+SQRT(E6140*(Driehoek_B-Driehoek_A)*(Driehoek_C-Driehoek_A)),Driehoek_B-SQRT((1-E6140)*(Driehoek_B-Driehoek_A)*(Driehoek_B-Driehoek_C)))</f>
        <v>5.6510603197505196</v>
      </c>
      <c r="E6140" s="2">
        <f t="shared" ca="1" si="659"/>
        <v>0.67956008623001452</v>
      </c>
      <c r="F6140" s="2"/>
      <c r="G6140" s="15">
        <f ca="1">_xlfn.NORM.INV(H6140,Normaal_Mu,Normaal_Sigma)</f>
        <v>6.7241273277730622</v>
      </c>
      <c r="H6140" s="2">
        <f t="shared" ca="1" si="660"/>
        <v>0.80567375734213087</v>
      </c>
      <c r="I6140" s="2"/>
      <c r="J6140" s="15">
        <f ca="1">-LN(K6140) /NegExp_Labda</f>
        <v>0.1924524229568654</v>
      </c>
      <c r="K6140" s="2">
        <f t="shared" ca="1" si="661"/>
        <v>0.96224086081124371</v>
      </c>
      <c r="L6140" s="2"/>
      <c r="M6140" s="17">
        <f t="shared" ca="1" si="663"/>
        <v>6</v>
      </c>
      <c r="N6140" s="2">
        <f t="shared" ca="1" si="657"/>
        <v>0.71318303912267422</v>
      </c>
      <c r="O6140" s="2"/>
      <c r="P6140" s="31">
        <f t="shared" ca="1" si="662"/>
        <v>5.6866736195801497</v>
      </c>
    </row>
    <row r="6141" spans="1:16" x14ac:dyDescent="0.25">
      <c r="A6141" s="32">
        <f ca="1">Uniform_A+B6141*(Uniform_B-Uniform_A)</f>
        <v>7.0458135333877658</v>
      </c>
      <c r="B6141" s="2">
        <f t="shared" ca="1" si="658"/>
        <v>0.70458135333877658</v>
      </c>
      <c r="C6141" s="4"/>
      <c r="D6141" s="5">
        <f ca="1">IF(E6141&lt;(Driehoek_C-Driehoek_A)/(Driehoek_B-Driehoek_A),Driehoek_A+SQRT(E6141*(Driehoek_B-Driehoek_A)*(Driehoek_C-Driehoek_A)),Driehoek_B-SQRT((1-E6141)*(Driehoek_B-Driehoek_A)*(Driehoek_B-Driehoek_C)))</f>
        <v>5.806340258754112</v>
      </c>
      <c r="E6141" s="2">
        <f t="shared" ca="1" si="659"/>
        <v>0.70858678448986423</v>
      </c>
      <c r="F6141" s="2"/>
      <c r="G6141" s="15">
        <f ca="1">_xlfn.NORM.INV(H6141,Normaal_Mu,Normaal_Sigma)</f>
        <v>4.7503487659109229</v>
      </c>
      <c r="H6141" s="2">
        <f t="shared" ca="1" si="660"/>
        <v>0.45033080326759967</v>
      </c>
      <c r="I6141" s="2"/>
      <c r="J6141" s="15">
        <f ca="1">-LN(K6141) /NegExp_Labda</f>
        <v>1.3156823649028326</v>
      </c>
      <c r="K6141" s="2">
        <f t="shared" ca="1" si="661"/>
        <v>0.76863699197168289</v>
      </c>
      <c r="L6141" s="2"/>
      <c r="M6141" s="17">
        <f t="shared" ca="1" si="663"/>
        <v>4</v>
      </c>
      <c r="N6141" s="2">
        <f t="shared" ca="1" si="657"/>
        <v>0.345924789794815</v>
      </c>
      <c r="O6141" s="2"/>
      <c r="P6141" s="31">
        <f t="shared" ca="1" si="662"/>
        <v>4.5836369845911262</v>
      </c>
    </row>
    <row r="6142" spans="1:16" x14ac:dyDescent="0.25">
      <c r="A6142" s="32">
        <f ca="1">Uniform_A+B6142*(Uniform_B-Uniform_A)</f>
        <v>7.6780511740283153</v>
      </c>
      <c r="B6142" s="2">
        <f t="shared" ca="1" si="658"/>
        <v>0.76780511740283153</v>
      </c>
      <c r="C6142" s="4"/>
      <c r="D6142" s="5">
        <f ca="1">IF(E6142&lt;(Driehoek_C-Driehoek_A)/(Driehoek_B-Driehoek_A),Driehoek_A+SQRT(E6142*(Driehoek_B-Driehoek_A)*(Driehoek_C-Driehoek_A)),Driehoek_B-SQRT((1-E6142)*(Driehoek_B-Driehoek_A)*(Driehoek_B-Driehoek_C)))</f>
        <v>4.1881284337425182</v>
      </c>
      <c r="E6142" s="2">
        <f t="shared" ca="1" si="659"/>
        <v>0.33845405799550776</v>
      </c>
      <c r="F6142" s="2"/>
      <c r="G6142" s="15">
        <f ca="1">_xlfn.NORM.INV(H6142,Normaal_Mu,Normaal_Sigma)</f>
        <v>4.019161418696088</v>
      </c>
      <c r="H6142" s="2">
        <f t="shared" ca="1" si="660"/>
        <v>0.31191861444065272</v>
      </c>
      <c r="I6142" s="2"/>
      <c r="J6142" s="15">
        <f ca="1">-LN(K6142) /NegExp_Labda</f>
        <v>5.6650792918561983</v>
      </c>
      <c r="K6142" s="2">
        <f t="shared" ca="1" si="661"/>
        <v>0.32206050145458887</v>
      </c>
      <c r="L6142" s="2"/>
      <c r="M6142" s="17">
        <f t="shared" ca="1" si="663"/>
        <v>5</v>
      </c>
      <c r="N6142" s="2">
        <f t="shared" ca="1" si="657"/>
        <v>0.60345378568779895</v>
      </c>
      <c r="O6142" s="2"/>
      <c r="P6142" s="31">
        <f t="shared" ca="1" si="662"/>
        <v>5.3100840636646236</v>
      </c>
    </row>
    <row r="6143" spans="1:16" x14ac:dyDescent="0.25">
      <c r="A6143" s="32">
        <f ca="1">Uniform_A+B6143*(Uniform_B-Uniform_A)</f>
        <v>7.0278685628108004</v>
      </c>
      <c r="B6143" s="2">
        <f t="shared" ca="1" si="658"/>
        <v>0.70278685628108006</v>
      </c>
      <c r="C6143" s="4"/>
      <c r="D6143" s="5">
        <f ca="1">IF(E6143&lt;(Driehoek_C-Driehoek_A)/(Driehoek_B-Driehoek_A),Driehoek_A+SQRT(E6143*(Driehoek_B-Driehoek_A)*(Driehoek_C-Driehoek_A)),Driehoek_B-SQRT((1-E6143)*(Driehoek_B-Driehoek_A)*(Driehoek_B-Driehoek_C)))</f>
        <v>7.8240155559427107</v>
      </c>
      <c r="E6143" s="2">
        <f t="shared" ca="1" si="659"/>
        <v>0.96048744535243624</v>
      </c>
      <c r="F6143" s="2"/>
      <c r="G6143" s="15">
        <f ca="1">_xlfn.NORM.INV(H6143,Normaal_Mu,Normaal_Sigma)</f>
        <v>6.4691849463256252</v>
      </c>
      <c r="H6143" s="2">
        <f t="shared" ca="1" si="660"/>
        <v>0.76870613831882439</v>
      </c>
      <c r="I6143" s="2"/>
      <c r="J6143" s="15">
        <f ca="1">-LN(K6143) /NegExp_Labda</f>
        <v>3.8499706347747029</v>
      </c>
      <c r="K6143" s="2">
        <f t="shared" ca="1" si="661"/>
        <v>0.46301578761582662</v>
      </c>
      <c r="L6143" s="2"/>
      <c r="M6143" s="17">
        <f t="shared" ca="1" si="663"/>
        <v>4</v>
      </c>
      <c r="N6143" s="2">
        <f t="shared" ca="1" si="657"/>
        <v>0.34854770773771604</v>
      </c>
      <c r="O6143" s="2"/>
      <c r="P6143" s="31">
        <f t="shared" ca="1" si="662"/>
        <v>5.834207939970768</v>
      </c>
    </row>
    <row r="6144" spans="1:16" x14ac:dyDescent="0.25">
      <c r="A6144" s="32">
        <f ca="1">Uniform_A+B6144*(Uniform_B-Uniform_A)</f>
        <v>9.732621730655719</v>
      </c>
      <c r="B6144" s="2">
        <f t="shared" ca="1" si="658"/>
        <v>0.97326217306557183</v>
      </c>
      <c r="C6144" s="4"/>
      <c r="D6144" s="5">
        <f ca="1">IF(E6144&lt;(Driehoek_C-Driehoek_A)/(Driehoek_B-Driehoek_A),Driehoek_A+SQRT(E6144*(Driehoek_B-Driehoek_A)*(Driehoek_C-Driehoek_A)),Driehoek_B-SQRT((1-E6144)*(Driehoek_B-Driehoek_A)*(Driehoek_B-Driehoek_C)))</f>
        <v>3.765940498178753</v>
      </c>
      <c r="E6144" s="2">
        <f t="shared" ca="1" si="659"/>
        <v>0.22275327450770155</v>
      </c>
      <c r="F6144" s="2"/>
      <c r="G6144" s="15">
        <f ca="1">_xlfn.NORM.INV(H6144,Normaal_Mu,Normaal_Sigma)</f>
        <v>3.3869079028845581</v>
      </c>
      <c r="H6144" s="2">
        <f t="shared" ca="1" si="660"/>
        <v>0.20996403384630991</v>
      </c>
      <c r="I6144" s="2"/>
      <c r="J6144" s="15">
        <f ca="1">-LN(K6144) /NegExp_Labda</f>
        <v>12.714606549807245</v>
      </c>
      <c r="K6144" s="2">
        <f t="shared" ca="1" si="661"/>
        <v>7.8636342788858227E-2</v>
      </c>
      <c r="L6144" s="2"/>
      <c r="M6144" s="17">
        <f t="shared" ca="1" si="663"/>
        <v>3</v>
      </c>
      <c r="N6144" s="2">
        <f t="shared" ca="1" si="657"/>
        <v>0.14730380898382489</v>
      </c>
      <c r="O6144" s="2"/>
      <c r="P6144" s="31">
        <f t="shared" ca="1" si="662"/>
        <v>6.5200153363052546</v>
      </c>
    </row>
    <row r="6145" spans="1:16" x14ac:dyDescent="0.25">
      <c r="A6145" s="32">
        <f ca="1">Uniform_A+B6145*(Uniform_B-Uniform_A)</f>
        <v>7.2943085342984526</v>
      </c>
      <c r="B6145" s="2">
        <f t="shared" ca="1" si="658"/>
        <v>0.72943085342984526</v>
      </c>
      <c r="C6145" s="4"/>
      <c r="D6145" s="5">
        <f ca="1">IF(E6145&lt;(Driehoek_C-Driehoek_A)/(Driehoek_B-Driehoek_A),Driehoek_A+SQRT(E6145*(Driehoek_B-Driehoek_A)*(Driehoek_C-Driehoek_A)),Driehoek_B-SQRT((1-E6145)*(Driehoek_B-Driehoek_A)*(Driehoek_B-Driehoek_C)))</f>
        <v>6.0149453027265993</v>
      </c>
      <c r="E6145" s="2">
        <f t="shared" ca="1" si="659"/>
        <v>0.74541281297960016</v>
      </c>
      <c r="F6145" s="2"/>
      <c r="G6145" s="15">
        <f ca="1">_xlfn.NORM.INV(H6145,Normaal_Mu,Normaal_Sigma)</f>
        <v>7.7730899794421457</v>
      </c>
      <c r="H6145" s="2">
        <f t="shared" ca="1" si="660"/>
        <v>0.91720972374363396</v>
      </c>
      <c r="I6145" s="2"/>
      <c r="J6145" s="15">
        <f ca="1">-LN(K6145) /NegExp_Labda</f>
        <v>1.0733553955882689</v>
      </c>
      <c r="K6145" s="2">
        <f t="shared" ca="1" si="661"/>
        <v>0.80680677213369723</v>
      </c>
      <c r="L6145" s="2"/>
      <c r="M6145" s="17">
        <f t="shared" ca="1" si="663"/>
        <v>3</v>
      </c>
      <c r="N6145" s="2">
        <f t="shared" ca="1" si="657"/>
        <v>0.21002036161613158</v>
      </c>
      <c r="O6145" s="2"/>
      <c r="P6145" s="31">
        <f t="shared" ca="1" si="662"/>
        <v>5.0311398424110934</v>
      </c>
    </row>
    <row r="6146" spans="1:16" x14ac:dyDescent="0.25">
      <c r="A6146" s="32">
        <f ca="1">Uniform_A+B6146*(Uniform_B-Uniform_A)</f>
        <v>1.5061895299317662</v>
      </c>
      <c r="B6146" s="2">
        <f t="shared" ca="1" si="658"/>
        <v>0.15061895299317662</v>
      </c>
      <c r="C6146" s="4"/>
      <c r="D6146" s="5">
        <f ca="1">IF(E6146&lt;(Driehoek_C-Driehoek_A)/(Driehoek_B-Driehoek_A),Driehoek_A+SQRT(E6146*(Driehoek_B-Driehoek_A)*(Driehoek_C-Driehoek_A)),Driehoek_B-SQRT((1-E6146)*(Driehoek_B-Driehoek_A)*(Driehoek_B-Driehoek_C)))</f>
        <v>7.2396321174835814</v>
      </c>
      <c r="E6146" s="2">
        <f t="shared" ca="1" si="659"/>
        <v>0.91146014052013313</v>
      </c>
      <c r="F6146" s="2"/>
      <c r="G6146" s="15">
        <f ca="1">_xlfn.NORM.INV(H6146,Normaal_Mu,Normaal_Sigma)</f>
        <v>5.9455766963659702</v>
      </c>
      <c r="H6146" s="2">
        <f t="shared" ca="1" si="660"/>
        <v>0.68181790611381221</v>
      </c>
      <c r="I6146" s="2"/>
      <c r="J6146" s="15">
        <f ca="1">-LN(K6146) /NegExp_Labda</f>
        <v>1.4549752363333637</v>
      </c>
      <c r="K6146" s="2">
        <f t="shared" ca="1" si="661"/>
        <v>0.7475193802730703</v>
      </c>
      <c r="L6146" s="2"/>
      <c r="M6146" s="17">
        <f t="shared" ca="1" si="663"/>
        <v>5</v>
      </c>
      <c r="N6146" s="2">
        <f t="shared" ca="1" si="657"/>
        <v>0.58562681929211224</v>
      </c>
      <c r="O6146" s="2"/>
      <c r="P6146" s="31">
        <f t="shared" ca="1" si="662"/>
        <v>4.2292747160229363</v>
      </c>
    </row>
    <row r="6147" spans="1:16" x14ac:dyDescent="0.25">
      <c r="A6147" s="32">
        <f ca="1">Uniform_A+B6147*(Uniform_B-Uniform_A)</f>
        <v>5.9758265538504478</v>
      </c>
      <c r="B6147" s="2">
        <f t="shared" ca="1" si="658"/>
        <v>0.59758265538504474</v>
      </c>
      <c r="C6147" s="4"/>
      <c r="D6147" s="5">
        <f ca="1">IF(E6147&lt;(Driehoek_C-Driehoek_A)/(Driehoek_B-Driehoek_A),Driehoek_A+SQRT(E6147*(Driehoek_B-Driehoek_A)*(Driehoek_C-Driehoek_A)),Driehoek_B-SQRT((1-E6147)*(Driehoek_B-Driehoek_A)*(Driehoek_B-Driehoek_C)))</f>
        <v>5.5597941403673126</v>
      </c>
      <c r="E6147" s="2">
        <f t="shared" ca="1" si="659"/>
        <v>0.66185667552425498</v>
      </c>
      <c r="F6147" s="2"/>
      <c r="G6147" s="15">
        <f ca="1">_xlfn.NORM.INV(H6147,Normaal_Mu,Normaal_Sigma)</f>
        <v>5.1188073440922297</v>
      </c>
      <c r="H6147" s="2">
        <f t="shared" ca="1" si="660"/>
        <v>0.52368470582160775</v>
      </c>
      <c r="I6147" s="2"/>
      <c r="J6147" s="15">
        <f ca="1">-LN(K6147) /NegExp_Labda</f>
        <v>4.7892653751578802</v>
      </c>
      <c r="K6147" s="2">
        <f t="shared" ca="1" si="661"/>
        <v>0.38371581133565413</v>
      </c>
      <c r="L6147" s="2"/>
      <c r="M6147" s="17">
        <f t="shared" ca="1" si="663"/>
        <v>4</v>
      </c>
      <c r="N6147" s="2">
        <f t="shared" ca="1" si="657"/>
        <v>0.27754001563579056</v>
      </c>
      <c r="O6147" s="2"/>
      <c r="P6147" s="31">
        <f t="shared" ca="1" si="662"/>
        <v>5.0887386826935739</v>
      </c>
    </row>
    <row r="6148" spans="1:16" x14ac:dyDescent="0.25">
      <c r="A6148" s="32">
        <f ca="1">Uniform_A+B6148*(Uniform_B-Uniform_A)</f>
        <v>9.1025614407912752</v>
      </c>
      <c r="B6148" s="2">
        <f t="shared" ca="1" si="658"/>
        <v>0.91025614407912747</v>
      </c>
      <c r="C6148" s="4"/>
      <c r="D6148" s="5">
        <f ca="1">IF(E6148&lt;(Driehoek_C-Driehoek_A)/(Driehoek_B-Driehoek_A),Driehoek_A+SQRT(E6148*(Driehoek_B-Driehoek_A)*(Driehoek_C-Driehoek_A)),Driehoek_B-SQRT((1-E6148)*(Driehoek_B-Driehoek_A)*(Driehoek_B-Driehoek_C)))</f>
        <v>6.9571038350541397</v>
      </c>
      <c r="E6148" s="2">
        <f t="shared" ca="1" si="659"/>
        <v>0.88075929312141421</v>
      </c>
      <c r="F6148" s="2"/>
      <c r="G6148" s="15">
        <f ca="1">_xlfn.NORM.INV(H6148,Normaal_Mu,Normaal_Sigma)</f>
        <v>4.0313840653567556</v>
      </c>
      <c r="H6148" s="2">
        <f t="shared" ca="1" si="660"/>
        <v>0.31408366120393993</v>
      </c>
      <c r="I6148" s="2"/>
      <c r="J6148" s="15">
        <f ca="1">-LN(K6148) /NegExp_Labda</f>
        <v>11.595615990038015</v>
      </c>
      <c r="K6148" s="2">
        <f t="shared" ca="1" si="661"/>
        <v>9.8359789866531155E-2</v>
      </c>
      <c r="L6148" s="2"/>
      <c r="M6148" s="17">
        <f t="shared" ca="1" si="663"/>
        <v>2</v>
      </c>
      <c r="N6148" s="2">
        <f t="shared" ca="1" si="657"/>
        <v>4.3781377157282364E-2</v>
      </c>
      <c r="O6148" s="2"/>
      <c r="P6148" s="31">
        <f t="shared" ca="1" si="662"/>
        <v>6.7373330662480369</v>
      </c>
    </row>
    <row r="6149" spans="1:16" x14ac:dyDescent="0.25">
      <c r="A6149" s="32">
        <f ca="1">Uniform_A+B6149*(Uniform_B-Uniform_A)</f>
        <v>6.0787596801527268</v>
      </c>
      <c r="B6149" s="2">
        <f t="shared" ca="1" si="658"/>
        <v>0.60787596801527266</v>
      </c>
      <c r="C6149" s="4"/>
      <c r="D6149" s="5">
        <f ca="1">IF(E6149&lt;(Driehoek_C-Driehoek_A)/(Driehoek_B-Driehoek_A),Driehoek_A+SQRT(E6149*(Driehoek_B-Driehoek_A)*(Driehoek_C-Driehoek_A)),Driehoek_B-SQRT((1-E6149)*(Driehoek_B-Driehoek_A)*(Driehoek_B-Driehoek_C)))</f>
        <v>4.7206228395769987</v>
      </c>
      <c r="E6149" s="2">
        <f t="shared" ca="1" si="659"/>
        <v>0.4767694605385705</v>
      </c>
      <c r="F6149" s="2"/>
      <c r="G6149" s="15">
        <f ca="1">_xlfn.NORM.INV(H6149,Normaal_Mu,Normaal_Sigma)</f>
        <v>5.9369174532331082</v>
      </c>
      <c r="H6149" s="2">
        <f t="shared" ca="1" si="660"/>
        <v>0.68027171008138054</v>
      </c>
      <c r="I6149" s="2"/>
      <c r="J6149" s="15">
        <f ca="1">-LN(K6149) /NegExp_Labda</f>
        <v>1.0856819923754253</v>
      </c>
      <c r="K6149" s="2">
        <f t="shared" ca="1" si="661"/>
        <v>0.8048201855719751</v>
      </c>
      <c r="L6149" s="2"/>
      <c r="M6149" s="17">
        <f t="shared" ca="1" si="663"/>
        <v>2</v>
      </c>
      <c r="N6149" s="2">
        <f t="shared" ref="N6149:N6212" ca="1" si="664">RAND()</f>
        <v>8.3776993113670373E-2</v>
      </c>
      <c r="O6149" s="2"/>
      <c r="P6149" s="31">
        <f t="shared" ca="1" si="662"/>
        <v>3.9643963930676511</v>
      </c>
    </row>
    <row r="6150" spans="1:16" x14ac:dyDescent="0.25">
      <c r="A6150" s="32">
        <f ca="1">Uniform_A+B6150*(Uniform_B-Uniform_A)</f>
        <v>8.3602250395074176</v>
      </c>
      <c r="B6150" s="2">
        <f t="shared" ref="B6150:B6213" ca="1" si="665">RAND()</f>
        <v>0.83602250395074174</v>
      </c>
      <c r="C6150" s="4"/>
      <c r="D6150" s="5">
        <f ca="1">IF(E6150&lt;(Driehoek_C-Driehoek_A)/(Driehoek_B-Driehoek_A),Driehoek_A+SQRT(E6150*(Driehoek_B-Driehoek_A)*(Driehoek_C-Driehoek_A)),Driehoek_B-SQRT((1-E6150)*(Driehoek_B-Driehoek_A)*(Driehoek_B-Driehoek_C)))</f>
        <v>3.7375081263670173</v>
      </c>
      <c r="E6150" s="2">
        <f t="shared" ref="E6150:E6213" ca="1" si="666">RAND()</f>
        <v>0.21563817779938743</v>
      </c>
      <c r="F6150" s="2"/>
      <c r="G6150" s="15">
        <f ca="1">_xlfn.NORM.INV(H6150,Normaal_Mu,Normaal_Sigma)</f>
        <v>5.9942158593408328</v>
      </c>
      <c r="H6150" s="2">
        <f t="shared" ref="H6150:H6213" ca="1" si="667">RAND()</f>
        <v>0.69044352847951862</v>
      </c>
      <c r="I6150" s="2"/>
      <c r="J6150" s="15">
        <f ca="1">-LN(K6150) /NegExp_Labda</f>
        <v>7.2232324741485714</v>
      </c>
      <c r="K6150" s="2">
        <f t="shared" ref="K6150:K6213" ca="1" si="668">RAND()</f>
        <v>0.23582942874464741</v>
      </c>
      <c r="L6150" s="2"/>
      <c r="M6150" s="17">
        <f t="shared" ca="1" si="663"/>
        <v>5</v>
      </c>
      <c r="N6150" s="2">
        <f t="shared" ca="1" si="664"/>
        <v>0.54297087974902802</v>
      </c>
      <c r="O6150" s="2"/>
      <c r="P6150" s="31">
        <f t="shared" ca="1" si="662"/>
        <v>6.0630362998727678</v>
      </c>
    </row>
    <row r="6151" spans="1:16" x14ac:dyDescent="0.25">
      <c r="A6151" s="32">
        <f ca="1">Uniform_A+B6151*(Uniform_B-Uniform_A)</f>
        <v>6.3711321166936594</v>
      </c>
      <c r="B6151" s="2">
        <f t="shared" ca="1" si="665"/>
        <v>0.63711321166936596</v>
      </c>
      <c r="C6151" s="4"/>
      <c r="D6151" s="5">
        <f ca="1">IF(E6151&lt;(Driehoek_C-Driehoek_A)/(Driehoek_B-Driehoek_A),Driehoek_A+SQRT(E6151*(Driehoek_B-Driehoek_A)*(Driehoek_C-Driehoek_A)),Driehoek_B-SQRT((1-E6151)*(Driehoek_B-Driehoek_A)*(Driehoek_B-Driehoek_C)))</f>
        <v>2.7373651493946936</v>
      </c>
      <c r="E6151" s="2">
        <f t="shared" ca="1" si="666"/>
        <v>3.8836240252989929E-2</v>
      </c>
      <c r="F6151" s="2"/>
      <c r="G6151" s="15">
        <f ca="1">_xlfn.NORM.INV(H6151,Normaal_Mu,Normaal_Sigma)</f>
        <v>6.7299531742958107</v>
      </c>
      <c r="H6151" s="2">
        <f t="shared" ca="1" si="667"/>
        <v>0.80647418030088536</v>
      </c>
      <c r="I6151" s="2"/>
      <c r="J6151" s="15">
        <f ca="1">-LN(K6151) /NegExp_Labda</f>
        <v>2.2508256119873349</v>
      </c>
      <c r="K6151" s="2">
        <f t="shared" ca="1" si="668"/>
        <v>0.63752287362480187</v>
      </c>
      <c r="L6151" s="2"/>
      <c r="M6151" s="17">
        <f t="shared" ca="1" si="663"/>
        <v>3</v>
      </c>
      <c r="N6151" s="2">
        <f t="shared" ca="1" si="664"/>
        <v>0.17913638770741358</v>
      </c>
      <c r="O6151" s="2"/>
      <c r="P6151" s="31">
        <f t="shared" ca="1" si="662"/>
        <v>4.2178552104742995</v>
      </c>
    </row>
    <row r="6152" spans="1:16" x14ac:dyDescent="0.25">
      <c r="A6152" s="32">
        <f ca="1">Uniform_A+B6152*(Uniform_B-Uniform_A)</f>
        <v>9.735470544865878</v>
      </c>
      <c r="B6152" s="2">
        <f t="shared" ca="1" si="665"/>
        <v>0.97354705448658774</v>
      </c>
      <c r="C6152" s="4"/>
      <c r="D6152" s="5">
        <f ca="1">IF(E6152&lt;(Driehoek_C-Driehoek_A)/(Driehoek_B-Driehoek_A),Driehoek_A+SQRT(E6152*(Driehoek_B-Driehoek_A)*(Driehoek_C-Driehoek_A)),Driehoek_B-SQRT((1-E6152)*(Driehoek_B-Driehoek_A)*(Driehoek_B-Driehoek_C)))</f>
        <v>8.0054820183404232</v>
      </c>
      <c r="E6152" s="2">
        <f t="shared" ca="1" si="666"/>
        <v>0.97174097097587886</v>
      </c>
      <c r="F6152" s="2"/>
      <c r="G6152" s="15">
        <f ca="1">_xlfn.NORM.INV(H6152,Normaal_Mu,Normaal_Sigma)</f>
        <v>6.5915308723300763</v>
      </c>
      <c r="H6152" s="2">
        <f t="shared" ca="1" si="667"/>
        <v>0.78691580752592094</v>
      </c>
      <c r="I6152" s="2"/>
      <c r="J6152" s="15">
        <f ca="1">-LN(K6152) /NegExp_Labda</f>
        <v>1.3371554224545075</v>
      </c>
      <c r="K6152" s="2">
        <f t="shared" ca="1" si="668"/>
        <v>0.76534307281292524</v>
      </c>
      <c r="L6152" s="2"/>
      <c r="M6152" s="17">
        <f t="shared" ca="1" si="663"/>
        <v>3</v>
      </c>
      <c r="N6152" s="2">
        <f t="shared" ca="1" si="664"/>
        <v>0.25128701870530012</v>
      </c>
      <c r="O6152" s="2"/>
      <c r="P6152" s="31">
        <f t="shared" ca="1" si="662"/>
        <v>5.7339277715981769</v>
      </c>
    </row>
    <row r="6153" spans="1:16" x14ac:dyDescent="0.25">
      <c r="A6153" s="32">
        <f ca="1">Uniform_A+B6153*(Uniform_B-Uniform_A)</f>
        <v>1.5192437161291128</v>
      </c>
      <c r="B6153" s="2">
        <f t="shared" ca="1" si="665"/>
        <v>0.15192437161291128</v>
      </c>
      <c r="C6153" s="4"/>
      <c r="D6153" s="5">
        <f ca="1">IF(E6153&lt;(Driehoek_C-Driehoek_A)/(Driehoek_B-Driehoek_A),Driehoek_A+SQRT(E6153*(Driehoek_B-Driehoek_A)*(Driehoek_C-Driehoek_A)),Driehoek_B-SQRT((1-E6153)*(Driehoek_B-Driehoek_A)*(Driehoek_B-Driehoek_C)))</f>
        <v>2.8135283329805243</v>
      </c>
      <c r="E6153" s="2">
        <f t="shared" ca="1" si="666"/>
        <v>4.7273453468719362E-2</v>
      </c>
      <c r="F6153" s="2"/>
      <c r="G6153" s="15">
        <f ca="1">_xlfn.NORM.INV(H6153,Normaal_Mu,Normaal_Sigma)</f>
        <v>8.4890492417605667</v>
      </c>
      <c r="H6153" s="2">
        <f t="shared" ca="1" si="667"/>
        <v>0.95946617398459755</v>
      </c>
      <c r="I6153" s="2"/>
      <c r="J6153" s="15">
        <f ca="1">-LN(K6153) /NegExp_Labda</f>
        <v>6.4820878802516502</v>
      </c>
      <c r="K6153" s="2">
        <f t="shared" ca="1" si="668"/>
        <v>0.27350986835061164</v>
      </c>
      <c r="L6153" s="2"/>
      <c r="M6153" s="17">
        <f t="shared" ca="1" si="663"/>
        <v>3</v>
      </c>
      <c r="N6153" s="2">
        <f t="shared" ca="1" si="664"/>
        <v>0.14928037955792428</v>
      </c>
      <c r="O6153" s="2"/>
      <c r="P6153" s="31">
        <f t="shared" ca="1" si="662"/>
        <v>4.4607818342243712</v>
      </c>
    </row>
    <row r="6154" spans="1:16" x14ac:dyDescent="0.25">
      <c r="A6154" s="32">
        <f ca="1">Uniform_A+B6154*(Uniform_B-Uniform_A)</f>
        <v>7.1535275132844394</v>
      </c>
      <c r="B6154" s="2">
        <f t="shared" ca="1" si="665"/>
        <v>0.71535275132844389</v>
      </c>
      <c r="C6154" s="4"/>
      <c r="D6154" s="5">
        <f ca="1">IF(E6154&lt;(Driehoek_C-Driehoek_A)/(Driehoek_B-Driehoek_A),Driehoek_A+SQRT(E6154*(Driehoek_B-Driehoek_A)*(Driehoek_C-Driehoek_A)),Driehoek_B-SQRT((1-E6154)*(Driehoek_B-Driehoek_A)*(Driehoek_B-Driehoek_C)))</f>
        <v>4.0312022877094078</v>
      </c>
      <c r="E6154" s="2">
        <f t="shared" ca="1" si="666"/>
        <v>0.29460140840959359</v>
      </c>
      <c r="F6154" s="2"/>
      <c r="G6154" s="15">
        <f ca="1">_xlfn.NORM.INV(H6154,Normaal_Mu,Normaal_Sigma)</f>
        <v>6.0264189127320131</v>
      </c>
      <c r="H6154" s="2">
        <f t="shared" ca="1" si="667"/>
        <v>0.69609759408016503</v>
      </c>
      <c r="I6154" s="2"/>
      <c r="J6154" s="15">
        <f ca="1">-LN(K6154) /NegExp_Labda</f>
        <v>5.5464881677779232</v>
      </c>
      <c r="K6154" s="2">
        <f t="shared" ca="1" si="668"/>
        <v>0.32979051353872579</v>
      </c>
      <c r="L6154" s="2"/>
      <c r="M6154" s="17">
        <f t="shared" ca="1" si="663"/>
        <v>6</v>
      </c>
      <c r="N6154" s="2">
        <f t="shared" ca="1" si="664"/>
        <v>0.70496228091048774</v>
      </c>
      <c r="O6154" s="2"/>
      <c r="P6154" s="31">
        <f t="shared" ca="1" si="662"/>
        <v>5.7515273763007562</v>
      </c>
    </row>
    <row r="6155" spans="1:16" x14ac:dyDescent="0.25">
      <c r="A6155" s="32">
        <f ca="1">Uniform_A+B6155*(Uniform_B-Uniform_A)</f>
        <v>6.4689840630461806</v>
      </c>
      <c r="B6155" s="2">
        <f t="shared" ca="1" si="665"/>
        <v>0.64689840630461803</v>
      </c>
      <c r="C6155" s="4"/>
      <c r="D6155" s="5">
        <f ca="1">IF(E6155&lt;(Driehoek_C-Driehoek_A)/(Driehoek_B-Driehoek_A),Driehoek_A+SQRT(E6155*(Driehoek_B-Driehoek_A)*(Driehoek_C-Driehoek_A)),Driehoek_B-SQRT((1-E6155)*(Driehoek_B-Driehoek_A)*(Driehoek_B-Driehoek_C)))</f>
        <v>4.3647996234547142</v>
      </c>
      <c r="E6155" s="2">
        <f t="shared" ca="1" si="666"/>
        <v>0.38614049912212678</v>
      </c>
      <c r="F6155" s="2"/>
      <c r="G6155" s="15">
        <f ca="1">_xlfn.NORM.INV(H6155,Normaal_Mu,Normaal_Sigma)</f>
        <v>5.9244293552124869</v>
      </c>
      <c r="H6155" s="2">
        <f t="shared" ca="1" si="667"/>
        <v>0.67803631066318937</v>
      </c>
      <c r="I6155" s="2"/>
      <c r="J6155" s="15">
        <f ca="1">-LN(K6155) /NegExp_Labda</f>
        <v>10.94678803796069</v>
      </c>
      <c r="K6155" s="2">
        <f t="shared" ca="1" si="668"/>
        <v>0.1119886661841295</v>
      </c>
      <c r="L6155" s="2"/>
      <c r="M6155" s="17">
        <f t="shared" ca="1" si="663"/>
        <v>5</v>
      </c>
      <c r="N6155" s="2">
        <f t="shared" ca="1" si="664"/>
        <v>0.4650381225141843</v>
      </c>
      <c r="O6155" s="2"/>
      <c r="P6155" s="31">
        <f t="shared" ca="1" si="662"/>
        <v>6.5410002159348153</v>
      </c>
    </row>
    <row r="6156" spans="1:16" x14ac:dyDescent="0.25">
      <c r="A6156" s="32">
        <f ca="1">Uniform_A+B6156*(Uniform_B-Uniform_A)</f>
        <v>3.2831416449124728</v>
      </c>
      <c r="B6156" s="2">
        <f t="shared" ca="1" si="665"/>
        <v>0.32831416449124728</v>
      </c>
      <c r="C6156" s="4"/>
      <c r="D6156" s="5">
        <f ca="1">IF(E6156&lt;(Driehoek_C-Driehoek_A)/(Driehoek_B-Driehoek_A),Driehoek_A+SQRT(E6156*(Driehoek_B-Driehoek_A)*(Driehoek_C-Driehoek_A)),Driehoek_B-SQRT((1-E6156)*(Driehoek_B-Driehoek_A)*(Driehoek_B-Driehoek_C)))</f>
        <v>5.3835582587984048</v>
      </c>
      <c r="E6156" s="2">
        <f t="shared" ca="1" si="666"/>
        <v>0.62632426092842219</v>
      </c>
      <c r="F6156" s="2"/>
      <c r="G6156" s="15">
        <f ca="1">_xlfn.NORM.INV(H6156,Normaal_Mu,Normaal_Sigma)</f>
        <v>1.7844837637020832</v>
      </c>
      <c r="H6156" s="2">
        <f t="shared" ca="1" si="667"/>
        <v>5.3944082198574717E-2</v>
      </c>
      <c r="I6156" s="2"/>
      <c r="J6156" s="15">
        <f ca="1">-LN(K6156) /NegExp_Labda</f>
        <v>1.1926736781714531</v>
      </c>
      <c r="K6156" s="2">
        <f t="shared" ca="1" si="668"/>
        <v>0.7877813236979202</v>
      </c>
      <c r="L6156" s="2"/>
      <c r="M6156" s="17">
        <f t="shared" ca="1" si="663"/>
        <v>10</v>
      </c>
      <c r="N6156" s="2">
        <f t="shared" ca="1" si="664"/>
        <v>0.97027216681426243</v>
      </c>
      <c r="O6156" s="2"/>
      <c r="P6156" s="31">
        <f t="shared" ca="1" si="662"/>
        <v>4.3287714691168828</v>
      </c>
    </row>
    <row r="6157" spans="1:16" x14ac:dyDescent="0.25">
      <c r="A6157" s="32">
        <f ca="1">Uniform_A+B6157*(Uniform_B-Uniform_A)</f>
        <v>8.2018117752094746</v>
      </c>
      <c r="B6157" s="2">
        <f t="shared" ca="1" si="665"/>
        <v>0.82018117752094755</v>
      </c>
      <c r="C6157" s="4"/>
      <c r="D6157" s="5">
        <f ca="1">IF(E6157&lt;(Driehoek_C-Driehoek_A)/(Driehoek_B-Driehoek_A),Driehoek_A+SQRT(E6157*(Driehoek_B-Driehoek_A)*(Driehoek_C-Driehoek_A)),Driehoek_B-SQRT((1-E6157)*(Driehoek_B-Driehoek_A)*(Driehoek_B-Driehoek_C)))</f>
        <v>6.257158646183905</v>
      </c>
      <c r="E6157" s="2">
        <f t="shared" ca="1" si="666"/>
        <v>0.78505203736560825</v>
      </c>
      <c r="F6157" s="2"/>
      <c r="G6157" s="15">
        <f ca="1">_xlfn.NORM.INV(H6157,Normaal_Mu,Normaal_Sigma)</f>
        <v>7.1925308410892681</v>
      </c>
      <c r="H6157" s="2">
        <f t="shared" ca="1" si="667"/>
        <v>0.86351868127389275</v>
      </c>
      <c r="I6157" s="2"/>
      <c r="J6157" s="15">
        <f ca="1">-LN(K6157) /NegExp_Labda</f>
        <v>9.7505684861421152E-2</v>
      </c>
      <c r="K6157" s="2">
        <f t="shared" ca="1" si="668"/>
        <v>0.98068778017320679</v>
      </c>
      <c r="L6157" s="2"/>
      <c r="M6157" s="17">
        <f t="shared" ca="1" si="663"/>
        <v>6</v>
      </c>
      <c r="N6157" s="2">
        <f t="shared" ca="1" si="664"/>
        <v>0.73788042865570735</v>
      </c>
      <c r="O6157" s="2"/>
      <c r="P6157" s="31">
        <f t="shared" ref="P6157:P6220" ca="1" si="669">SUM(A6157,D6157,G6157,J6157,M6157)/5</f>
        <v>5.5498013894688132</v>
      </c>
    </row>
    <row r="6158" spans="1:16" x14ac:dyDescent="0.25">
      <c r="A6158" s="32">
        <f ca="1">Uniform_A+B6158*(Uniform_B-Uniform_A)</f>
        <v>2.2300244382754988</v>
      </c>
      <c r="B6158" s="2">
        <f t="shared" ca="1" si="665"/>
        <v>0.22300244382754986</v>
      </c>
      <c r="C6158" s="4"/>
      <c r="D6158" s="5">
        <f ca="1">IF(E6158&lt;(Driehoek_C-Driehoek_A)/(Driehoek_B-Driehoek_A),Driehoek_A+SQRT(E6158*(Driehoek_B-Driehoek_A)*(Driehoek_C-Driehoek_A)),Driehoek_B-SQRT((1-E6158)*(Driehoek_B-Driehoek_A)*(Driehoek_B-Driehoek_C)))</f>
        <v>7.2837037832541247</v>
      </c>
      <c r="E6158" s="2">
        <f t="shared" ca="1" si="666"/>
        <v>0.9158379227538227</v>
      </c>
      <c r="F6158" s="2"/>
      <c r="G6158" s="15">
        <f ca="1">_xlfn.NORM.INV(H6158,Normaal_Mu,Normaal_Sigma)</f>
        <v>3.066080657653464</v>
      </c>
      <c r="H6158" s="2">
        <f t="shared" ca="1" si="667"/>
        <v>0.16678209733290594</v>
      </c>
      <c r="I6158" s="2"/>
      <c r="J6158" s="15">
        <f ca="1">-LN(K6158) /NegExp_Labda</f>
        <v>1.4529443664563058</v>
      </c>
      <c r="K6158" s="2">
        <f t="shared" ca="1" si="668"/>
        <v>0.74782306486166628</v>
      </c>
      <c r="L6158" s="2"/>
      <c r="M6158" s="17">
        <f t="shared" ca="1" si="663"/>
        <v>2</v>
      </c>
      <c r="N6158" s="2">
        <f t="shared" ca="1" si="664"/>
        <v>0.10747581526810845</v>
      </c>
      <c r="O6158" s="2"/>
      <c r="P6158" s="31">
        <f t="shared" ca="1" si="669"/>
        <v>3.2065506491278781</v>
      </c>
    </row>
    <row r="6159" spans="1:16" x14ac:dyDescent="0.25">
      <c r="A6159" s="32">
        <f ca="1">Uniform_A+B6159*(Uniform_B-Uniform_A)</f>
        <v>2.3565961274131322</v>
      </c>
      <c r="B6159" s="2">
        <f t="shared" ca="1" si="665"/>
        <v>0.2356596127413132</v>
      </c>
      <c r="C6159" s="4"/>
      <c r="D6159" s="5">
        <f ca="1">IF(E6159&lt;(Driehoek_C-Driehoek_A)/(Driehoek_B-Driehoek_A),Driehoek_A+SQRT(E6159*(Driehoek_B-Driehoek_A)*(Driehoek_C-Driehoek_A)),Driehoek_B-SQRT((1-E6159)*(Driehoek_B-Driehoek_A)*(Driehoek_B-Driehoek_C)))</f>
        <v>7.2230285301224226</v>
      </c>
      <c r="E6159" s="2">
        <f t="shared" ca="1" si="666"/>
        <v>0.90978206843546061</v>
      </c>
      <c r="F6159" s="2"/>
      <c r="G6159" s="15">
        <f ca="1">_xlfn.NORM.INV(H6159,Normaal_Mu,Normaal_Sigma)</f>
        <v>5.1238576021058879</v>
      </c>
      <c r="H6159" s="2">
        <f t="shared" ca="1" si="667"/>
        <v>0.52469023420623928</v>
      </c>
      <c r="I6159" s="2"/>
      <c r="J6159" s="15">
        <f ca="1">-LN(K6159) /NegExp_Labda</f>
        <v>8.1566671041486689</v>
      </c>
      <c r="K6159" s="2">
        <f t="shared" ca="1" si="668"/>
        <v>0.19566849165669364</v>
      </c>
      <c r="L6159" s="2"/>
      <c r="M6159" s="17">
        <f t="shared" ca="1" si="663"/>
        <v>6</v>
      </c>
      <c r="N6159" s="2">
        <f t="shared" ca="1" si="664"/>
        <v>0.63274927399959091</v>
      </c>
      <c r="O6159" s="2"/>
      <c r="P6159" s="31">
        <f t="shared" ca="1" si="669"/>
        <v>5.7720298727580222</v>
      </c>
    </row>
    <row r="6160" spans="1:16" x14ac:dyDescent="0.25">
      <c r="A6160" s="32">
        <f ca="1">Uniform_A+B6160*(Uniform_B-Uniform_A)</f>
        <v>2.3446649682449161</v>
      </c>
      <c r="B6160" s="2">
        <f t="shared" ca="1" si="665"/>
        <v>0.23446649682449161</v>
      </c>
      <c r="C6160" s="4"/>
      <c r="D6160" s="5">
        <f ca="1">IF(E6160&lt;(Driehoek_C-Driehoek_A)/(Driehoek_B-Driehoek_A),Driehoek_A+SQRT(E6160*(Driehoek_B-Driehoek_A)*(Driehoek_C-Driehoek_A)),Driehoek_B-SQRT((1-E6160)*(Driehoek_B-Driehoek_A)*(Driehoek_B-Driehoek_C)))</f>
        <v>2.9227106790312023</v>
      </c>
      <c r="E6160" s="2">
        <f t="shared" ca="1" si="666"/>
        <v>6.0813928371301618E-2</v>
      </c>
      <c r="F6160" s="2"/>
      <c r="G6160" s="15">
        <f ca="1">_xlfn.NORM.INV(H6160,Normaal_Mu,Normaal_Sigma)</f>
        <v>3.8977252392789845</v>
      </c>
      <c r="H6160" s="2">
        <f t="shared" ca="1" si="667"/>
        <v>0.29076975124357529</v>
      </c>
      <c r="I6160" s="2"/>
      <c r="J6160" s="15">
        <f ca="1">-LN(K6160) /NegExp_Labda</f>
        <v>5.6906162232599931</v>
      </c>
      <c r="K6160" s="2">
        <f t="shared" ca="1" si="668"/>
        <v>0.32041980746338716</v>
      </c>
      <c r="L6160" s="2"/>
      <c r="M6160" s="17">
        <f t="shared" ca="1" si="663"/>
        <v>7</v>
      </c>
      <c r="N6160" s="2">
        <f t="shared" ca="1" si="664"/>
        <v>0.86522775832482224</v>
      </c>
      <c r="O6160" s="2"/>
      <c r="P6160" s="31">
        <f t="shared" ca="1" si="669"/>
        <v>4.3711434219630192</v>
      </c>
    </row>
    <row r="6161" spans="1:16" x14ac:dyDescent="0.25">
      <c r="A6161" s="32">
        <f ca="1">Uniform_A+B6161*(Uniform_B-Uniform_A)</f>
        <v>3.0052597215078447</v>
      </c>
      <c r="B6161" s="2">
        <f t="shared" ca="1" si="665"/>
        <v>0.30052597215078447</v>
      </c>
      <c r="C6161" s="4"/>
      <c r="D6161" s="5">
        <f ca="1">IF(E6161&lt;(Driehoek_C-Driehoek_A)/(Driehoek_B-Driehoek_A),Driehoek_A+SQRT(E6161*(Driehoek_B-Driehoek_A)*(Driehoek_C-Driehoek_A)),Driehoek_B-SQRT((1-E6161)*(Driehoek_B-Driehoek_A)*(Driehoek_B-Driehoek_C)))</f>
        <v>4.3878190310629011</v>
      </c>
      <c r="E6161" s="2">
        <f t="shared" ca="1" si="666"/>
        <v>0.39222247742212701</v>
      </c>
      <c r="F6161" s="2"/>
      <c r="G6161" s="15">
        <f ca="1">_xlfn.NORM.INV(H6161,Normaal_Mu,Normaal_Sigma)</f>
        <v>4.3982840766864975</v>
      </c>
      <c r="H6161" s="2">
        <f t="shared" ca="1" si="667"/>
        <v>0.38176140383638646</v>
      </c>
      <c r="I6161" s="2"/>
      <c r="J6161" s="15">
        <f ca="1">-LN(K6161) /NegExp_Labda</f>
        <v>4.0254429810892347</v>
      </c>
      <c r="K6161" s="2">
        <f t="shared" ca="1" si="668"/>
        <v>0.44704831801462774</v>
      </c>
      <c r="L6161" s="2"/>
      <c r="M6161" s="17">
        <f t="shared" ca="1" si="663"/>
        <v>4</v>
      </c>
      <c r="N6161" s="2">
        <f t="shared" ca="1" si="664"/>
        <v>0.42517447886066573</v>
      </c>
      <c r="O6161" s="2"/>
      <c r="P6161" s="31">
        <f t="shared" ca="1" si="669"/>
        <v>3.9633611620692961</v>
      </c>
    </row>
    <row r="6162" spans="1:16" x14ac:dyDescent="0.25">
      <c r="A6162" s="32">
        <f ca="1">Uniform_A+B6162*(Uniform_B-Uniform_A)</f>
        <v>3.5377688144634112</v>
      </c>
      <c r="B6162" s="2">
        <f t="shared" ca="1" si="665"/>
        <v>0.35377688144634112</v>
      </c>
      <c r="C6162" s="4"/>
      <c r="D6162" s="5">
        <f ca="1">IF(E6162&lt;(Driehoek_C-Driehoek_A)/(Driehoek_B-Driehoek_A),Driehoek_A+SQRT(E6162*(Driehoek_B-Driehoek_A)*(Driehoek_C-Driehoek_A)),Driehoek_B-SQRT((1-E6162)*(Driehoek_B-Driehoek_A)*(Driehoek_B-Driehoek_C)))</f>
        <v>4.1802050890286191</v>
      </c>
      <c r="E6162" s="2">
        <f t="shared" ca="1" si="666"/>
        <v>0.33627362903355362</v>
      </c>
      <c r="F6162" s="2"/>
      <c r="G6162" s="15">
        <f ca="1">_xlfn.NORM.INV(H6162,Normaal_Mu,Normaal_Sigma)</f>
        <v>8.2267100623082552</v>
      </c>
      <c r="H6162" s="2">
        <f t="shared" ca="1" si="667"/>
        <v>0.94666630150566378</v>
      </c>
      <c r="I6162" s="2"/>
      <c r="J6162" s="15">
        <f ca="1">-LN(K6162) /NegExp_Labda</f>
        <v>0.87016451194128774</v>
      </c>
      <c r="K6162" s="2">
        <f t="shared" ca="1" si="668"/>
        <v>0.84026925033848698</v>
      </c>
      <c r="L6162" s="2"/>
      <c r="M6162" s="17">
        <f t="shared" ca="1" si="663"/>
        <v>4</v>
      </c>
      <c r="N6162" s="2">
        <f t="shared" ca="1" si="664"/>
        <v>0.29714415372885206</v>
      </c>
      <c r="O6162" s="2"/>
      <c r="P6162" s="31">
        <f t="shared" ca="1" si="669"/>
        <v>4.1629696955483144</v>
      </c>
    </row>
    <row r="6163" spans="1:16" x14ac:dyDescent="0.25">
      <c r="A6163" s="32">
        <f ca="1">Uniform_A+B6163*(Uniform_B-Uniform_A)</f>
        <v>4.2903732747823682</v>
      </c>
      <c r="B6163" s="2">
        <f t="shared" ca="1" si="665"/>
        <v>0.42903732747823686</v>
      </c>
      <c r="C6163" s="4"/>
      <c r="D6163" s="5">
        <f ca="1">IF(E6163&lt;(Driehoek_C-Driehoek_A)/(Driehoek_B-Driehoek_A),Driehoek_A+SQRT(E6163*(Driehoek_B-Driehoek_A)*(Driehoek_C-Driehoek_A)),Driehoek_B-SQRT((1-E6163)*(Driehoek_B-Driehoek_A)*(Driehoek_B-Driehoek_C)))</f>
        <v>4.5336879951992755</v>
      </c>
      <c r="E6163" s="2">
        <f t="shared" ca="1" si="666"/>
        <v>0.43005877359351252</v>
      </c>
      <c r="F6163" s="2"/>
      <c r="G6163" s="15">
        <f ca="1">_xlfn.NORM.INV(H6163,Normaal_Mu,Normaal_Sigma)</f>
        <v>5.5645149298596639</v>
      </c>
      <c r="H6163" s="2">
        <f t="shared" ca="1" si="667"/>
        <v>0.61112695094166003</v>
      </c>
      <c r="I6163" s="2"/>
      <c r="J6163" s="15">
        <f ca="1">-LN(K6163) /NegExp_Labda</f>
        <v>0.44972718513068582</v>
      </c>
      <c r="K6163" s="2">
        <f t="shared" ca="1" si="668"/>
        <v>0.91398105343506786</v>
      </c>
      <c r="L6163" s="2"/>
      <c r="M6163" s="17">
        <f t="shared" ca="1" si="663"/>
        <v>7</v>
      </c>
      <c r="N6163" s="2">
        <f t="shared" ca="1" si="664"/>
        <v>0.78687625965433061</v>
      </c>
      <c r="O6163" s="2"/>
      <c r="P6163" s="31">
        <f t="shared" ca="1" si="669"/>
        <v>4.3676606769943991</v>
      </c>
    </row>
    <row r="6164" spans="1:16" x14ac:dyDescent="0.25">
      <c r="A6164" s="32">
        <f ca="1">Uniform_A+B6164*(Uniform_B-Uniform_A)</f>
        <v>9.6870864398796535</v>
      </c>
      <c r="B6164" s="2">
        <f t="shared" ca="1" si="665"/>
        <v>0.96870864398796541</v>
      </c>
      <c r="C6164" s="4"/>
      <c r="D6164" s="5">
        <f ca="1">IF(E6164&lt;(Driehoek_C-Driehoek_A)/(Driehoek_B-Driehoek_A),Driehoek_A+SQRT(E6164*(Driehoek_B-Driehoek_A)*(Driehoek_C-Driehoek_A)),Driehoek_B-SQRT((1-E6164)*(Driehoek_B-Driehoek_A)*(Driehoek_B-Driehoek_C)))</f>
        <v>6.7896274895371089</v>
      </c>
      <c r="E6164" s="2">
        <f t="shared" ca="1" si="666"/>
        <v>0.86040723899971361</v>
      </c>
      <c r="F6164" s="2"/>
      <c r="G6164" s="15">
        <f ca="1">_xlfn.NORM.INV(H6164,Normaal_Mu,Normaal_Sigma)</f>
        <v>5.355508521582216</v>
      </c>
      <c r="H6164" s="2">
        <f t="shared" ca="1" si="667"/>
        <v>0.57054201510527991</v>
      </c>
      <c r="I6164" s="2"/>
      <c r="J6164" s="15">
        <f ca="1">-LN(K6164) /NegExp_Labda</f>
        <v>1.216004703078615</v>
      </c>
      <c r="K6164" s="2">
        <f t="shared" ca="1" si="668"/>
        <v>0.78411393760294157</v>
      </c>
      <c r="L6164" s="2"/>
      <c r="M6164" s="17">
        <f t="shared" ca="1" si="663"/>
        <v>2</v>
      </c>
      <c r="N6164" s="2">
        <f t="shared" ca="1" si="664"/>
        <v>4.9867617067949288E-2</v>
      </c>
      <c r="O6164" s="2"/>
      <c r="P6164" s="31">
        <f t="shared" ca="1" si="669"/>
        <v>5.0096454308155183</v>
      </c>
    </row>
    <row r="6165" spans="1:16" x14ac:dyDescent="0.25">
      <c r="A6165" s="32">
        <f ca="1">Uniform_A+B6165*(Uniform_B-Uniform_A)</f>
        <v>6.4378883834549985</v>
      </c>
      <c r="B6165" s="2">
        <f t="shared" ca="1" si="665"/>
        <v>0.64378883834549983</v>
      </c>
      <c r="C6165" s="4"/>
      <c r="D6165" s="5">
        <f ca="1">IF(E6165&lt;(Driehoek_C-Driehoek_A)/(Driehoek_B-Driehoek_A),Driehoek_A+SQRT(E6165*(Driehoek_B-Driehoek_A)*(Driehoek_C-Driehoek_A)),Driehoek_B-SQRT((1-E6165)*(Driehoek_B-Driehoek_A)*(Driehoek_B-Driehoek_C)))</f>
        <v>6.3241657357423913</v>
      </c>
      <c r="E6165" s="2">
        <f t="shared" ca="1" si="666"/>
        <v>0.79542602829214115</v>
      </c>
      <c r="F6165" s="2"/>
      <c r="G6165" s="15">
        <f ca="1">_xlfn.NORM.INV(H6165,Normaal_Mu,Normaal_Sigma)</f>
        <v>5.351719600298396</v>
      </c>
      <c r="H6165" s="2">
        <f t="shared" ca="1" si="667"/>
        <v>0.56979795604465855</v>
      </c>
      <c r="I6165" s="2"/>
      <c r="J6165" s="15">
        <f ca="1">-LN(K6165) /NegExp_Labda</f>
        <v>13.226447542389911</v>
      </c>
      <c r="K6165" s="2">
        <f t="shared" ca="1" si="668"/>
        <v>7.0984800063122577E-2</v>
      </c>
      <c r="L6165" s="2"/>
      <c r="M6165" s="17">
        <f t="shared" ca="1" si="663"/>
        <v>5</v>
      </c>
      <c r="N6165" s="2">
        <f t="shared" ca="1" si="664"/>
        <v>0.57037241486309309</v>
      </c>
      <c r="O6165" s="2"/>
      <c r="P6165" s="31">
        <f t="shared" ca="1" si="669"/>
        <v>7.2680442523771394</v>
      </c>
    </row>
    <row r="6166" spans="1:16" x14ac:dyDescent="0.25">
      <c r="A6166" s="32">
        <f ca="1">Uniform_A+B6166*(Uniform_B-Uniform_A)</f>
        <v>9.5843346992470888</v>
      </c>
      <c r="B6166" s="2">
        <f t="shared" ca="1" si="665"/>
        <v>0.9584334699247089</v>
      </c>
      <c r="C6166" s="4"/>
      <c r="D6166" s="5">
        <f ca="1">IF(E6166&lt;(Driehoek_C-Driehoek_A)/(Driehoek_B-Driehoek_A),Driehoek_A+SQRT(E6166*(Driehoek_B-Driehoek_A)*(Driehoek_C-Driehoek_A)),Driehoek_B-SQRT((1-E6166)*(Driehoek_B-Driehoek_A)*(Driehoek_B-Driehoek_C)))</f>
        <v>3.822662840618344</v>
      </c>
      <c r="E6166" s="2">
        <f t="shared" ca="1" si="666"/>
        <v>0.23729284504078085</v>
      </c>
      <c r="F6166" s="2"/>
      <c r="G6166" s="15">
        <f ca="1">_xlfn.NORM.INV(H6166,Normaal_Mu,Normaal_Sigma)</f>
        <v>5.4298040654113633</v>
      </c>
      <c r="H6166" s="2">
        <f t="shared" ca="1" si="667"/>
        <v>0.58507814997598051</v>
      </c>
      <c r="I6166" s="2"/>
      <c r="J6166" s="15">
        <f ca="1">-LN(K6166) /NegExp_Labda</f>
        <v>2.6019931088966191</v>
      </c>
      <c r="K6166" s="2">
        <f t="shared" ca="1" si="668"/>
        <v>0.59428360635969857</v>
      </c>
      <c r="L6166" s="2"/>
      <c r="M6166" s="17">
        <f t="shared" ca="1" si="663"/>
        <v>4</v>
      </c>
      <c r="N6166" s="2">
        <f t="shared" ca="1" si="664"/>
        <v>0.39529243136696179</v>
      </c>
      <c r="O6166" s="2"/>
      <c r="P6166" s="31">
        <f t="shared" ca="1" si="669"/>
        <v>5.0877589428346832</v>
      </c>
    </row>
    <row r="6167" spans="1:16" x14ac:dyDescent="0.25">
      <c r="A6167" s="32">
        <f ca="1">Uniform_A+B6167*(Uniform_B-Uniform_A)</f>
        <v>6.8164740114946154</v>
      </c>
      <c r="B6167" s="2">
        <f t="shared" ca="1" si="665"/>
        <v>0.68164740114946154</v>
      </c>
      <c r="C6167" s="4"/>
      <c r="D6167" s="5">
        <f ca="1">IF(E6167&lt;(Driehoek_C-Driehoek_A)/(Driehoek_B-Driehoek_A),Driehoek_A+SQRT(E6167*(Driehoek_B-Driehoek_A)*(Driehoek_C-Driehoek_A)),Driehoek_B-SQRT((1-E6167)*(Driehoek_B-Driehoek_A)*(Driehoek_B-Driehoek_C)))</f>
        <v>4.99015711724567</v>
      </c>
      <c r="E6167" s="2">
        <f t="shared" ca="1" si="666"/>
        <v>0.54060457301784137</v>
      </c>
      <c r="F6167" s="2"/>
      <c r="G6167" s="15">
        <f ca="1">_xlfn.NORM.INV(H6167,Normaal_Mu,Normaal_Sigma)</f>
        <v>5.3525871584538232</v>
      </c>
      <c r="H6167" s="2">
        <f t="shared" ca="1" si="667"/>
        <v>0.56996834696453114</v>
      </c>
      <c r="I6167" s="2"/>
      <c r="J6167" s="15">
        <f ca="1">-LN(K6167) /NegExp_Labda</f>
        <v>9.8964991938382596</v>
      </c>
      <c r="K6167" s="2">
        <f t="shared" ca="1" si="668"/>
        <v>0.13816594188868536</v>
      </c>
      <c r="L6167" s="2"/>
      <c r="M6167" s="17">
        <f t="shared" ca="1" si="663"/>
        <v>3</v>
      </c>
      <c r="N6167" s="2">
        <f t="shared" ca="1" si="664"/>
        <v>0.19597299084230324</v>
      </c>
      <c r="O6167" s="2"/>
      <c r="P6167" s="31">
        <f t="shared" ca="1" si="669"/>
        <v>6.0111434962064738</v>
      </c>
    </row>
    <row r="6168" spans="1:16" x14ac:dyDescent="0.25">
      <c r="A6168" s="32">
        <f ca="1">Uniform_A+B6168*(Uniform_B-Uniform_A)</f>
        <v>2.2151380975114918</v>
      </c>
      <c r="B6168" s="2">
        <f t="shared" ca="1" si="665"/>
        <v>0.2215138097511492</v>
      </c>
      <c r="C6168" s="4"/>
      <c r="D6168" s="5">
        <f ca="1">IF(E6168&lt;(Driehoek_C-Driehoek_A)/(Driehoek_B-Driehoek_A),Driehoek_A+SQRT(E6168*(Driehoek_B-Driehoek_A)*(Driehoek_C-Driehoek_A)),Driehoek_B-SQRT((1-E6168)*(Driehoek_B-Driehoek_A)*(Driehoek_B-Driehoek_C)))</f>
        <v>4.0143452254865206</v>
      </c>
      <c r="E6168" s="2">
        <f t="shared" ca="1" si="666"/>
        <v>0.28980704198202722</v>
      </c>
      <c r="F6168" s="2"/>
      <c r="G6168" s="15">
        <f ca="1">_xlfn.NORM.INV(H6168,Normaal_Mu,Normaal_Sigma)</f>
        <v>5.5722431564877795</v>
      </c>
      <c r="H6168" s="2">
        <f t="shared" ca="1" si="667"/>
        <v>0.61260749746822363</v>
      </c>
      <c r="I6168" s="2"/>
      <c r="J6168" s="15">
        <f ca="1">-LN(K6168) /NegExp_Labda</f>
        <v>1.2860756268179974</v>
      </c>
      <c r="K6168" s="2">
        <f t="shared" ca="1" si="668"/>
        <v>0.77320186054130702</v>
      </c>
      <c r="L6168" s="2"/>
      <c r="M6168" s="17">
        <f t="shared" ca="1" si="663"/>
        <v>2</v>
      </c>
      <c r="N6168" s="2">
        <f t="shared" ca="1" si="664"/>
        <v>6.714320171959931E-2</v>
      </c>
      <c r="O6168" s="2"/>
      <c r="P6168" s="31">
        <f t="shared" ca="1" si="669"/>
        <v>3.0175604212607579</v>
      </c>
    </row>
    <row r="6169" spans="1:16" x14ac:dyDescent="0.25">
      <c r="A6169" s="32">
        <f ca="1">Uniform_A+B6169*(Uniform_B-Uniform_A)</f>
        <v>6.3866464340497764</v>
      </c>
      <c r="B6169" s="2">
        <f t="shared" ca="1" si="665"/>
        <v>0.63866464340497764</v>
      </c>
      <c r="C6169" s="4"/>
      <c r="D6169" s="5">
        <f ca="1">IF(E6169&lt;(Driehoek_C-Driehoek_A)/(Driehoek_B-Driehoek_A),Driehoek_A+SQRT(E6169*(Driehoek_B-Driehoek_A)*(Driehoek_C-Driehoek_A)),Driehoek_B-SQRT((1-E6169)*(Driehoek_B-Driehoek_A)*(Driehoek_B-Driehoek_C)))</f>
        <v>4.1072598880843083</v>
      </c>
      <c r="E6169" s="2">
        <f t="shared" ca="1" si="666"/>
        <v>0.31603126277860638</v>
      </c>
      <c r="F6169" s="2"/>
      <c r="G6169" s="15">
        <f ca="1">_xlfn.NORM.INV(H6169,Normaal_Mu,Normaal_Sigma)</f>
        <v>6.2484168537194238</v>
      </c>
      <c r="H6169" s="2">
        <f t="shared" ca="1" si="667"/>
        <v>0.73375464330265072</v>
      </c>
      <c r="I6169" s="2"/>
      <c r="J6169" s="15">
        <f ca="1">-LN(K6169) /NegExp_Labda</f>
        <v>6.0897691560719425</v>
      </c>
      <c r="K6169" s="2">
        <f t="shared" ca="1" si="668"/>
        <v>0.29583487613371628</v>
      </c>
      <c r="L6169" s="2"/>
      <c r="M6169" s="17">
        <f t="shared" ca="1" si="663"/>
        <v>4</v>
      </c>
      <c r="N6169" s="2">
        <f t="shared" ca="1" si="664"/>
        <v>0.33976759330276018</v>
      </c>
      <c r="O6169" s="2"/>
      <c r="P6169" s="31">
        <f t="shared" ca="1" si="669"/>
        <v>5.36641846638509</v>
      </c>
    </row>
    <row r="6170" spans="1:16" x14ac:dyDescent="0.25">
      <c r="A6170" s="32">
        <f ca="1">Uniform_A+B6170*(Uniform_B-Uniform_A)</f>
        <v>6.5779168426794064</v>
      </c>
      <c r="B6170" s="2">
        <f t="shared" ca="1" si="665"/>
        <v>0.65779168426794066</v>
      </c>
      <c r="C6170" s="4"/>
      <c r="D6170" s="5">
        <f ca="1">IF(E6170&lt;(Driehoek_C-Driehoek_A)/(Driehoek_B-Driehoek_A),Driehoek_A+SQRT(E6170*(Driehoek_B-Driehoek_A)*(Driehoek_C-Driehoek_A)),Driehoek_B-SQRT((1-E6170)*(Driehoek_B-Driehoek_A)*(Driehoek_B-Driehoek_C)))</f>
        <v>2.8055206682816669</v>
      </c>
      <c r="E6170" s="2">
        <f t="shared" ca="1" si="666"/>
        <v>4.6347396216353087E-2</v>
      </c>
      <c r="F6170" s="2"/>
      <c r="G6170" s="15">
        <f ca="1">_xlfn.NORM.INV(H6170,Normaal_Mu,Normaal_Sigma)</f>
        <v>0.71066682174541818</v>
      </c>
      <c r="H6170" s="2">
        <f t="shared" ca="1" si="667"/>
        <v>1.5989757027703888E-2</v>
      </c>
      <c r="I6170" s="2"/>
      <c r="J6170" s="15">
        <f ca="1">-LN(K6170) /NegExp_Labda</f>
        <v>1.3403387002986682</v>
      </c>
      <c r="K6170" s="2">
        <f t="shared" ca="1" si="668"/>
        <v>0.76485596795901389</v>
      </c>
      <c r="L6170" s="2"/>
      <c r="M6170" s="17">
        <f t="shared" ca="1" si="663"/>
        <v>5</v>
      </c>
      <c r="N6170" s="2">
        <f t="shared" ca="1" si="664"/>
        <v>0.6020198106391127</v>
      </c>
      <c r="O6170" s="2"/>
      <c r="P6170" s="31">
        <f t="shared" ca="1" si="669"/>
        <v>3.2868886066010319</v>
      </c>
    </row>
    <row r="6171" spans="1:16" x14ac:dyDescent="0.25">
      <c r="A6171" s="32">
        <f ca="1">Uniform_A+B6171*(Uniform_B-Uniform_A)</f>
        <v>9.2177592723442849</v>
      </c>
      <c r="B6171" s="2">
        <f t="shared" ca="1" si="665"/>
        <v>0.92177592723442847</v>
      </c>
      <c r="C6171" s="4"/>
      <c r="D6171" s="5">
        <f ca="1">IF(E6171&lt;(Driehoek_C-Driehoek_A)/(Driehoek_B-Driehoek_A),Driehoek_A+SQRT(E6171*(Driehoek_B-Driehoek_A)*(Driehoek_C-Driehoek_A)),Driehoek_B-SQRT((1-E6171)*(Driehoek_B-Driehoek_A)*(Driehoek_B-Driehoek_C)))</f>
        <v>2.772783498066127</v>
      </c>
      <c r="E6171" s="2">
        <f t="shared" ca="1" si="666"/>
        <v>4.2656738205951394E-2</v>
      </c>
      <c r="F6171" s="2"/>
      <c r="G6171" s="15">
        <f ca="1">_xlfn.NORM.INV(H6171,Normaal_Mu,Normaal_Sigma)</f>
        <v>7.2232039990047952</v>
      </c>
      <c r="H6171" s="2">
        <f t="shared" ca="1" si="667"/>
        <v>0.86684534377102762</v>
      </c>
      <c r="I6171" s="2"/>
      <c r="J6171" s="15">
        <f ca="1">-LN(K6171) /NegExp_Labda</f>
        <v>0.78168934365357157</v>
      </c>
      <c r="K6171" s="2">
        <f t="shared" ca="1" si="668"/>
        <v>0.8552701725011167</v>
      </c>
      <c r="L6171" s="2"/>
      <c r="M6171" s="17">
        <f t="shared" ca="1" si="663"/>
        <v>2</v>
      </c>
      <c r="N6171" s="2">
        <f t="shared" ca="1" si="664"/>
        <v>4.4550600132934104E-2</v>
      </c>
      <c r="O6171" s="2"/>
      <c r="P6171" s="31">
        <f t="shared" ca="1" si="669"/>
        <v>4.3990872226137565</v>
      </c>
    </row>
    <row r="6172" spans="1:16" x14ac:dyDescent="0.25">
      <c r="A6172" s="32">
        <f ca="1">Uniform_A+B6172*(Uniform_B-Uniform_A)</f>
        <v>3.1232521022282231</v>
      </c>
      <c r="B6172" s="2">
        <f t="shared" ca="1" si="665"/>
        <v>0.31232521022282234</v>
      </c>
      <c r="C6172" s="4"/>
      <c r="D6172" s="5">
        <f ca="1">IF(E6172&lt;(Driehoek_C-Driehoek_A)/(Driehoek_B-Driehoek_A),Driehoek_A+SQRT(E6172*(Driehoek_B-Driehoek_A)*(Driehoek_C-Driehoek_A)),Driehoek_B-SQRT((1-E6172)*(Driehoek_B-Driehoek_A)*(Driehoek_B-Driehoek_C)))</f>
        <v>2.6394281149807894</v>
      </c>
      <c r="E6172" s="2">
        <f t="shared" ca="1" si="666"/>
        <v>2.9204879587706123E-2</v>
      </c>
      <c r="F6172" s="2"/>
      <c r="G6172" s="15">
        <f ca="1">_xlfn.NORM.INV(H6172,Normaal_Mu,Normaal_Sigma)</f>
        <v>-0.3373841189272424</v>
      </c>
      <c r="H6172" s="2">
        <f t="shared" ca="1" si="667"/>
        <v>3.8073614549604118E-3</v>
      </c>
      <c r="I6172" s="2"/>
      <c r="J6172" s="15">
        <f ca="1">-LN(K6172) /NegExp_Labda</f>
        <v>2.3194966196435041</v>
      </c>
      <c r="K6172" s="2">
        <f t="shared" ca="1" si="668"/>
        <v>0.62882685909811553</v>
      </c>
      <c r="L6172" s="2"/>
      <c r="M6172" s="17">
        <f t="shared" ca="1" si="663"/>
        <v>4</v>
      </c>
      <c r="N6172" s="2">
        <f t="shared" ca="1" si="664"/>
        <v>0.32464719898964112</v>
      </c>
      <c r="O6172" s="2"/>
      <c r="P6172" s="31">
        <f t="shared" ca="1" si="669"/>
        <v>2.3489585435850548</v>
      </c>
    </row>
    <row r="6173" spans="1:16" x14ac:dyDescent="0.25">
      <c r="A6173" s="32">
        <f ca="1">Uniform_A+B6173*(Uniform_B-Uniform_A)</f>
        <v>0.88070807443788812</v>
      </c>
      <c r="B6173" s="2">
        <f t="shared" ca="1" si="665"/>
        <v>8.8070807443788812E-2</v>
      </c>
      <c r="C6173" s="4"/>
      <c r="D6173" s="5">
        <f ca="1">IF(E6173&lt;(Driehoek_C-Driehoek_A)/(Driehoek_B-Driehoek_A),Driehoek_A+SQRT(E6173*(Driehoek_B-Driehoek_A)*(Driehoek_C-Driehoek_A)),Driehoek_B-SQRT((1-E6173)*(Driehoek_B-Driehoek_A)*(Driehoek_B-Driehoek_C)))</f>
        <v>5.4943752252998781</v>
      </c>
      <c r="E6173" s="2">
        <f t="shared" ca="1" si="666"/>
        <v>0.6488741411145349</v>
      </c>
      <c r="F6173" s="2"/>
      <c r="G6173" s="15">
        <f ca="1">_xlfn.NORM.INV(H6173,Normaal_Mu,Normaal_Sigma)</f>
        <v>5.2220506777952265</v>
      </c>
      <c r="H6173" s="2">
        <f t="shared" ca="1" si="667"/>
        <v>0.54420187329349512</v>
      </c>
      <c r="I6173" s="2"/>
      <c r="J6173" s="15">
        <f ca="1">-LN(K6173) /NegExp_Labda</f>
        <v>1.7657829050548008</v>
      </c>
      <c r="K6173" s="2">
        <f t="shared" ca="1" si="668"/>
        <v>0.7024671917423333</v>
      </c>
      <c r="L6173" s="2"/>
      <c r="M6173" s="17">
        <f t="shared" ca="1" si="663"/>
        <v>4</v>
      </c>
      <c r="N6173" s="2">
        <f t="shared" ca="1" si="664"/>
        <v>0.3459367285995737</v>
      </c>
      <c r="O6173" s="2"/>
      <c r="P6173" s="31">
        <f t="shared" ca="1" si="669"/>
        <v>3.4725833765175587</v>
      </c>
    </row>
    <row r="6174" spans="1:16" x14ac:dyDescent="0.25">
      <c r="A6174" s="32">
        <f ca="1">Uniform_A+B6174*(Uniform_B-Uniform_A)</f>
        <v>9.5287027610265103</v>
      </c>
      <c r="B6174" s="2">
        <f t="shared" ca="1" si="665"/>
        <v>0.95287027610265107</v>
      </c>
      <c r="C6174" s="4"/>
      <c r="D6174" s="5">
        <f ca="1">IF(E6174&lt;(Driehoek_C-Driehoek_A)/(Driehoek_B-Driehoek_A),Driehoek_A+SQRT(E6174*(Driehoek_B-Driehoek_A)*(Driehoek_C-Driehoek_A)),Driehoek_B-SQRT((1-E6174)*(Driehoek_B-Driehoek_A)*(Driehoek_B-Driehoek_C)))</f>
        <v>4.3638295951516657</v>
      </c>
      <c r="E6174" s="2">
        <f t="shared" ca="1" si="666"/>
        <v>0.38588354220595522</v>
      </c>
      <c r="F6174" s="2"/>
      <c r="G6174" s="15">
        <f ca="1">_xlfn.NORM.INV(H6174,Normaal_Mu,Normaal_Sigma)</f>
        <v>7.760039400076419</v>
      </c>
      <c r="H6174" s="2">
        <f t="shared" ca="1" si="667"/>
        <v>0.91620971033089271</v>
      </c>
      <c r="I6174" s="2"/>
      <c r="J6174" s="15">
        <f ca="1">-LN(K6174) /NegExp_Labda</f>
        <v>16.168936988017474</v>
      </c>
      <c r="K6174" s="2">
        <f t="shared" ca="1" si="668"/>
        <v>3.9407962168356292E-2</v>
      </c>
      <c r="L6174" s="2"/>
      <c r="M6174" s="17">
        <f t="shared" ca="1" si="663"/>
        <v>4</v>
      </c>
      <c r="N6174" s="2">
        <f t="shared" ca="1" si="664"/>
        <v>0.36414429825313677</v>
      </c>
      <c r="O6174" s="2"/>
      <c r="P6174" s="31">
        <f t="shared" ca="1" si="669"/>
        <v>8.3643017488544125</v>
      </c>
    </row>
    <row r="6175" spans="1:16" x14ac:dyDescent="0.25">
      <c r="A6175" s="32">
        <f ca="1">Uniform_A+B6175*(Uniform_B-Uniform_A)</f>
        <v>8.6416029327055224</v>
      </c>
      <c r="B6175" s="2">
        <f t="shared" ca="1" si="665"/>
        <v>0.86416029327055222</v>
      </c>
      <c r="C6175" s="4"/>
      <c r="D6175" s="5">
        <f ca="1">IF(E6175&lt;(Driehoek_C-Driehoek_A)/(Driehoek_B-Driehoek_A),Driehoek_A+SQRT(E6175*(Driehoek_B-Driehoek_A)*(Driehoek_C-Driehoek_A)),Driehoek_B-SQRT((1-E6175)*(Driehoek_B-Driehoek_A)*(Driehoek_B-Driehoek_C)))</f>
        <v>6.5621870328999634</v>
      </c>
      <c r="E6175" s="2">
        <f t="shared" ca="1" si="666"/>
        <v>0.83020194106968337</v>
      </c>
      <c r="F6175" s="2"/>
      <c r="G6175" s="15">
        <f ca="1">_xlfn.NORM.INV(H6175,Normaal_Mu,Normaal_Sigma)</f>
        <v>5.043476943122946</v>
      </c>
      <c r="H6175" s="2">
        <f t="shared" ca="1" si="667"/>
        <v>0.50867171242607045</v>
      </c>
      <c r="I6175" s="2"/>
      <c r="J6175" s="15">
        <f ca="1">-LN(K6175) /NegExp_Labda</f>
        <v>9.9622352219382488</v>
      </c>
      <c r="K6175" s="2">
        <f t="shared" ca="1" si="668"/>
        <v>0.13636133460613875</v>
      </c>
      <c r="L6175" s="2"/>
      <c r="M6175" s="17">
        <f t="shared" ca="1" si="663"/>
        <v>4</v>
      </c>
      <c r="N6175" s="2">
        <f t="shared" ca="1" si="664"/>
        <v>0.31595326360231513</v>
      </c>
      <c r="O6175" s="2"/>
      <c r="P6175" s="31">
        <f t="shared" ca="1" si="669"/>
        <v>6.8419004261333356</v>
      </c>
    </row>
    <row r="6176" spans="1:16" x14ac:dyDescent="0.25">
      <c r="A6176" s="32">
        <f ca="1">Uniform_A+B6176*(Uniform_B-Uniform_A)</f>
        <v>7.8138332918486277</v>
      </c>
      <c r="B6176" s="2">
        <f t="shared" ca="1" si="665"/>
        <v>0.78138332918486275</v>
      </c>
      <c r="C6176" s="4"/>
      <c r="D6176" s="5">
        <f ca="1">IF(E6176&lt;(Driehoek_C-Driehoek_A)/(Driehoek_B-Driehoek_A),Driehoek_A+SQRT(E6176*(Driehoek_B-Driehoek_A)*(Driehoek_C-Driehoek_A)),Driehoek_B-SQRT((1-E6176)*(Driehoek_B-Driehoek_A)*(Driehoek_B-Driehoek_C)))</f>
        <v>3.7652398215731804</v>
      </c>
      <c r="E6176" s="2">
        <f t="shared" ca="1" si="666"/>
        <v>0.22257654483340816</v>
      </c>
      <c r="F6176" s="2"/>
      <c r="G6176" s="15">
        <f ca="1">_xlfn.NORM.INV(H6176,Normaal_Mu,Normaal_Sigma)</f>
        <v>8.4041596594351127</v>
      </c>
      <c r="H6176" s="2">
        <f t="shared" ca="1" si="667"/>
        <v>0.95562979777082646</v>
      </c>
      <c r="I6176" s="2"/>
      <c r="J6176" s="15">
        <f ca="1">-LN(K6176) /NegExp_Labda</f>
        <v>4.6190794603962589E-2</v>
      </c>
      <c r="K6176" s="2">
        <f t="shared" ca="1" si="668"/>
        <v>0.99080438176932462</v>
      </c>
      <c r="L6176" s="2"/>
      <c r="M6176" s="17">
        <f t="shared" ca="1" si="663"/>
        <v>2</v>
      </c>
      <c r="N6176" s="2">
        <f t="shared" ca="1" si="664"/>
        <v>6.2634727775255472E-2</v>
      </c>
      <c r="O6176" s="2"/>
      <c r="P6176" s="31">
        <f t="shared" ca="1" si="669"/>
        <v>4.4058847134921768</v>
      </c>
    </row>
    <row r="6177" spans="1:16" x14ac:dyDescent="0.25">
      <c r="A6177" s="32">
        <f ca="1">Uniform_A+B6177*(Uniform_B-Uniform_A)</f>
        <v>1.0893392946265856</v>
      </c>
      <c r="B6177" s="2">
        <f t="shared" ca="1" si="665"/>
        <v>0.10893392946265856</v>
      </c>
      <c r="C6177" s="4"/>
      <c r="D6177" s="5">
        <f ca="1">IF(E6177&lt;(Driehoek_C-Driehoek_A)/(Driehoek_B-Driehoek_A),Driehoek_A+SQRT(E6177*(Driehoek_B-Driehoek_A)*(Driehoek_C-Driehoek_A)),Driehoek_B-SQRT((1-E6177)*(Driehoek_B-Driehoek_A)*(Driehoek_B-Driehoek_C)))</f>
        <v>2.8883191245545969</v>
      </c>
      <c r="E6177" s="2">
        <f t="shared" ca="1" si="666"/>
        <v>5.6365061932103222E-2</v>
      </c>
      <c r="F6177" s="2"/>
      <c r="G6177" s="15">
        <f ca="1">_xlfn.NORM.INV(H6177,Normaal_Mu,Normaal_Sigma)</f>
        <v>5.0683570742006987</v>
      </c>
      <c r="H6177" s="2">
        <f t="shared" ca="1" si="667"/>
        <v>0.5136326092736262</v>
      </c>
      <c r="I6177" s="2"/>
      <c r="J6177" s="15">
        <f ca="1">-LN(K6177) /NegExp_Labda</f>
        <v>6.3130521052260917</v>
      </c>
      <c r="K6177" s="2">
        <f t="shared" ca="1" si="668"/>
        <v>0.2829145356705719</v>
      </c>
      <c r="L6177" s="2"/>
      <c r="M6177" s="17">
        <f t="shared" ca="1" si="663"/>
        <v>5</v>
      </c>
      <c r="N6177" s="2">
        <f t="shared" ca="1" si="664"/>
        <v>0.54755890490743497</v>
      </c>
      <c r="O6177" s="2"/>
      <c r="P6177" s="31">
        <f t="shared" ca="1" si="669"/>
        <v>4.0718135197215943</v>
      </c>
    </row>
    <row r="6178" spans="1:16" x14ac:dyDescent="0.25">
      <c r="A6178" s="32">
        <f ca="1">Uniform_A+B6178*(Uniform_B-Uniform_A)</f>
        <v>2.3370518838687024</v>
      </c>
      <c r="B6178" s="2">
        <f t="shared" ca="1" si="665"/>
        <v>0.23370518838687027</v>
      </c>
      <c r="C6178" s="4"/>
      <c r="D6178" s="5">
        <f ca="1">IF(E6178&lt;(Driehoek_C-Driehoek_A)/(Driehoek_B-Driehoek_A),Driehoek_A+SQRT(E6178*(Driehoek_B-Driehoek_A)*(Driehoek_C-Driehoek_A)),Driehoek_B-SQRT((1-E6178)*(Driehoek_B-Driehoek_A)*(Driehoek_B-Driehoek_C)))</f>
        <v>2.2898495228548095</v>
      </c>
      <c r="E6178" s="2">
        <f t="shared" ca="1" si="666"/>
        <v>6.0009104213686326E-3</v>
      </c>
      <c r="F6178" s="2"/>
      <c r="G6178" s="15">
        <f ca="1">_xlfn.NORM.INV(H6178,Normaal_Mu,Normaal_Sigma)</f>
        <v>4.8445608045008859</v>
      </c>
      <c r="H6178" s="2">
        <f t="shared" ca="1" si="667"/>
        <v>0.46902555225415954</v>
      </c>
      <c r="I6178" s="2"/>
      <c r="J6178" s="15">
        <f ca="1">-LN(K6178) /NegExp_Labda</f>
        <v>3.9608734075759031</v>
      </c>
      <c r="K6178" s="2">
        <f t="shared" ca="1" si="668"/>
        <v>0.45285889978819249</v>
      </c>
      <c r="L6178" s="2"/>
      <c r="M6178" s="17">
        <f t="shared" ca="1" si="663"/>
        <v>2</v>
      </c>
      <c r="N6178" s="2">
        <f t="shared" ca="1" si="664"/>
        <v>0.1097934226913293</v>
      </c>
      <c r="O6178" s="2"/>
      <c r="P6178" s="31">
        <f t="shared" ca="1" si="669"/>
        <v>3.0864671237600603</v>
      </c>
    </row>
    <row r="6179" spans="1:16" x14ac:dyDescent="0.25">
      <c r="A6179" s="32">
        <f ca="1">Uniform_A+B6179*(Uniform_B-Uniform_A)</f>
        <v>3.4516838873678299</v>
      </c>
      <c r="B6179" s="2">
        <f t="shared" ca="1" si="665"/>
        <v>0.34516838873678302</v>
      </c>
      <c r="C6179" s="4"/>
      <c r="D6179" s="5">
        <f ca="1">IF(E6179&lt;(Driehoek_C-Driehoek_A)/(Driehoek_B-Driehoek_A),Driehoek_A+SQRT(E6179*(Driehoek_B-Driehoek_A)*(Driehoek_C-Driehoek_A)),Driehoek_B-SQRT((1-E6179)*(Driehoek_B-Driehoek_A)*(Driehoek_B-Driehoek_C)))</f>
        <v>3.6870339791793301</v>
      </c>
      <c r="E6179" s="2">
        <f t="shared" ca="1" si="666"/>
        <v>0.20329168906468886</v>
      </c>
      <c r="F6179" s="2"/>
      <c r="G6179" s="15">
        <f ca="1">_xlfn.NORM.INV(H6179,Normaal_Mu,Normaal_Sigma)</f>
        <v>7.8024184846020486</v>
      </c>
      <c r="H6179" s="2">
        <f t="shared" ca="1" si="667"/>
        <v>0.91942424433461412</v>
      </c>
      <c r="I6179" s="2"/>
      <c r="J6179" s="15">
        <f ca="1">-LN(K6179) /NegExp_Labda</f>
        <v>8.8572359439276553</v>
      </c>
      <c r="K6179" s="2">
        <f t="shared" ca="1" si="668"/>
        <v>0.17008666311706777</v>
      </c>
      <c r="L6179" s="2"/>
      <c r="M6179" s="17">
        <f t="shared" ca="1" si="663"/>
        <v>4</v>
      </c>
      <c r="N6179" s="2">
        <f t="shared" ca="1" si="664"/>
        <v>0.2702461932449467</v>
      </c>
      <c r="O6179" s="2"/>
      <c r="P6179" s="31">
        <f t="shared" ca="1" si="669"/>
        <v>5.5596744590153726</v>
      </c>
    </row>
    <row r="6180" spans="1:16" x14ac:dyDescent="0.25">
      <c r="A6180" s="32">
        <f ca="1">Uniform_A+B6180*(Uniform_B-Uniform_A)</f>
        <v>8.6084614707457856</v>
      </c>
      <c r="B6180" s="2">
        <f t="shared" ca="1" si="665"/>
        <v>0.86084614707457863</v>
      </c>
      <c r="C6180" s="4"/>
      <c r="D6180" s="5">
        <f ca="1">IF(E6180&lt;(Driehoek_C-Driehoek_A)/(Driehoek_B-Driehoek_A),Driehoek_A+SQRT(E6180*(Driehoek_B-Driehoek_A)*(Driehoek_C-Driehoek_A)),Driehoek_B-SQRT((1-E6180)*(Driehoek_B-Driehoek_A)*(Driehoek_B-Driehoek_C)))</f>
        <v>4.782667685928101</v>
      </c>
      <c r="E6180" s="2">
        <f t="shared" ca="1" si="666"/>
        <v>0.49183166150528468</v>
      </c>
      <c r="F6180" s="2"/>
      <c r="G6180" s="15">
        <f ca="1">_xlfn.NORM.INV(H6180,Normaal_Mu,Normaal_Sigma)</f>
        <v>3.1415495116702652</v>
      </c>
      <c r="H6180" s="2">
        <f t="shared" ca="1" si="667"/>
        <v>0.17638618371408032</v>
      </c>
      <c r="I6180" s="2"/>
      <c r="J6180" s="15">
        <f ca="1">-LN(K6180) /NegExp_Labda</f>
        <v>1.0426220895185583</v>
      </c>
      <c r="K6180" s="2">
        <f t="shared" ca="1" si="668"/>
        <v>0.81178121246505508</v>
      </c>
      <c r="L6180" s="2"/>
      <c r="M6180" s="17">
        <f t="shared" ca="1" si="663"/>
        <v>3</v>
      </c>
      <c r="N6180" s="2">
        <f t="shared" ca="1" si="664"/>
        <v>0.17648224399780599</v>
      </c>
      <c r="O6180" s="2"/>
      <c r="P6180" s="31">
        <f t="shared" ca="1" si="669"/>
        <v>4.1150601515725427</v>
      </c>
    </row>
    <row r="6181" spans="1:16" x14ac:dyDescent="0.25">
      <c r="A6181" s="32">
        <f ca="1">Uniform_A+B6181*(Uniform_B-Uniform_A)</f>
        <v>8.6970635777123917</v>
      </c>
      <c r="B6181" s="2">
        <f t="shared" ca="1" si="665"/>
        <v>0.86970635777123917</v>
      </c>
      <c r="C6181" s="4"/>
      <c r="D6181" s="5">
        <f ca="1">IF(E6181&lt;(Driehoek_C-Driehoek_A)/(Driehoek_B-Driehoek_A),Driehoek_A+SQRT(E6181*(Driehoek_B-Driehoek_A)*(Driehoek_C-Driehoek_A)),Driehoek_B-SQRT((1-E6181)*(Driehoek_B-Driehoek_A)*(Driehoek_B-Driehoek_C)))</f>
        <v>4.2327225175821042</v>
      </c>
      <c r="E6181" s="2">
        <f t="shared" ca="1" si="666"/>
        <v>0.35065901158946533</v>
      </c>
      <c r="F6181" s="2"/>
      <c r="G6181" s="15">
        <f ca="1">_xlfn.NORM.INV(H6181,Normaal_Mu,Normaal_Sigma)</f>
        <v>6.9229814723918279</v>
      </c>
      <c r="H6181" s="2">
        <f t="shared" ca="1" si="667"/>
        <v>0.83184725942079507</v>
      </c>
      <c r="I6181" s="2"/>
      <c r="J6181" s="15">
        <f ca="1">-LN(K6181) /NegExp_Labda</f>
        <v>3.8841235705308197</v>
      </c>
      <c r="K6181" s="2">
        <f t="shared" ca="1" si="668"/>
        <v>0.45986389482013212</v>
      </c>
      <c r="L6181" s="2"/>
      <c r="M6181" s="17">
        <f t="shared" ca="1" si="663"/>
        <v>4</v>
      </c>
      <c r="N6181" s="2">
        <f t="shared" ca="1" si="664"/>
        <v>0.40164167886706748</v>
      </c>
      <c r="O6181" s="2"/>
      <c r="P6181" s="31">
        <f t="shared" ca="1" si="669"/>
        <v>5.5473782276434296</v>
      </c>
    </row>
    <row r="6182" spans="1:16" x14ac:dyDescent="0.25">
      <c r="A6182" s="32">
        <f ca="1">Uniform_A+B6182*(Uniform_B-Uniform_A)</f>
        <v>3.5112829789946156</v>
      </c>
      <c r="B6182" s="2">
        <f t="shared" ca="1" si="665"/>
        <v>0.35112829789946154</v>
      </c>
      <c r="C6182" s="4"/>
      <c r="D6182" s="5">
        <f ca="1">IF(E6182&lt;(Driehoek_C-Driehoek_A)/(Driehoek_B-Driehoek_A),Driehoek_A+SQRT(E6182*(Driehoek_B-Driehoek_A)*(Driehoek_C-Driehoek_A)),Driehoek_B-SQRT((1-E6182)*(Driehoek_B-Driehoek_A)*(Driehoek_B-Driehoek_C)))</f>
        <v>6.2566971380157295</v>
      </c>
      <c r="E6182" s="2">
        <f t="shared" ca="1" si="666"/>
        <v>0.78497969735511164</v>
      </c>
      <c r="F6182" s="2"/>
      <c r="G6182" s="15">
        <f ca="1">_xlfn.NORM.INV(H6182,Normaal_Mu,Normaal_Sigma)</f>
        <v>5.1730789682113354</v>
      </c>
      <c r="H6182" s="2">
        <f t="shared" ca="1" si="667"/>
        <v>0.53448121499619294</v>
      </c>
      <c r="I6182" s="2"/>
      <c r="J6182" s="15">
        <f ca="1">-LN(K6182) /NegExp_Labda</f>
        <v>14.875087410517111</v>
      </c>
      <c r="K6182" s="2">
        <f t="shared" ca="1" si="668"/>
        <v>5.1046541595434314E-2</v>
      </c>
      <c r="L6182" s="2"/>
      <c r="M6182" s="17">
        <f t="shared" ca="1" si="663"/>
        <v>3</v>
      </c>
      <c r="N6182" s="2">
        <f t="shared" ca="1" si="664"/>
        <v>0.23716045587379675</v>
      </c>
      <c r="O6182" s="2"/>
      <c r="P6182" s="31">
        <f t="shared" ca="1" si="669"/>
        <v>6.5632292991477588</v>
      </c>
    </row>
    <row r="6183" spans="1:16" x14ac:dyDescent="0.25">
      <c r="A6183" s="32">
        <f ca="1">Uniform_A+B6183*(Uniform_B-Uniform_A)</f>
        <v>0.87226979273655192</v>
      </c>
      <c r="B6183" s="2">
        <f t="shared" ca="1" si="665"/>
        <v>8.7226979273655192E-2</v>
      </c>
      <c r="C6183" s="4"/>
      <c r="D6183" s="5">
        <f ca="1">IF(E6183&lt;(Driehoek_C-Driehoek_A)/(Driehoek_B-Driehoek_A),Driehoek_A+SQRT(E6183*(Driehoek_B-Driehoek_A)*(Driehoek_C-Driehoek_A)),Driehoek_B-SQRT((1-E6183)*(Driehoek_B-Driehoek_A)*(Driehoek_B-Driehoek_C)))</f>
        <v>7.0520501770529194</v>
      </c>
      <c r="E6183" s="2">
        <f t="shared" ca="1" si="666"/>
        <v>0.8915854710651554</v>
      </c>
      <c r="F6183" s="2"/>
      <c r="G6183" s="15">
        <f ca="1">_xlfn.NORM.INV(H6183,Normaal_Mu,Normaal_Sigma)</f>
        <v>3.0061124959821068</v>
      </c>
      <c r="H6183" s="2">
        <f t="shared" ca="1" si="667"/>
        <v>0.15939590655254221</v>
      </c>
      <c r="I6183" s="2"/>
      <c r="J6183" s="15">
        <f ca="1">-LN(K6183) /NegExp_Labda</f>
        <v>0.66012086761892863</v>
      </c>
      <c r="K6183" s="2">
        <f t="shared" ca="1" si="668"/>
        <v>0.87631981108553125</v>
      </c>
      <c r="L6183" s="2"/>
      <c r="M6183" s="17">
        <f t="shared" ca="1" si="663"/>
        <v>3</v>
      </c>
      <c r="N6183" s="2">
        <f t="shared" ca="1" si="664"/>
        <v>0.20174220998790882</v>
      </c>
      <c r="O6183" s="2"/>
      <c r="P6183" s="31">
        <f t="shared" ca="1" si="669"/>
        <v>2.9181106666781012</v>
      </c>
    </row>
    <row r="6184" spans="1:16" x14ac:dyDescent="0.25">
      <c r="A6184" s="32">
        <f ca="1">Uniform_A+B6184*(Uniform_B-Uniform_A)</f>
        <v>8.0735612579136351</v>
      </c>
      <c r="B6184" s="2">
        <f t="shared" ca="1" si="665"/>
        <v>0.80735612579136351</v>
      </c>
      <c r="C6184" s="4"/>
      <c r="D6184" s="5">
        <f ca="1">IF(E6184&lt;(Driehoek_C-Driehoek_A)/(Driehoek_B-Driehoek_A),Driehoek_A+SQRT(E6184*(Driehoek_B-Driehoek_A)*(Driehoek_C-Driehoek_A)),Driehoek_B-SQRT((1-E6184)*(Driehoek_B-Driehoek_A)*(Driehoek_B-Driehoek_C)))</f>
        <v>3.0301006025300454</v>
      </c>
      <c r="E6184" s="2">
        <f t="shared" ca="1" si="666"/>
        <v>7.5793375095197346E-2</v>
      </c>
      <c r="F6184" s="2"/>
      <c r="G6184" s="15">
        <f ca="1">_xlfn.NORM.INV(H6184,Normaal_Mu,Normaal_Sigma)</f>
        <v>2.1340741252976207</v>
      </c>
      <c r="H6184" s="2">
        <f t="shared" ca="1" si="667"/>
        <v>7.5934214668865407E-2</v>
      </c>
      <c r="I6184" s="2"/>
      <c r="J6184" s="15">
        <f ca="1">-LN(K6184) /NegExp_Labda</f>
        <v>9.3879577674396284</v>
      </c>
      <c r="K6184" s="2">
        <f t="shared" ca="1" si="668"/>
        <v>0.15295805377857541</v>
      </c>
      <c r="L6184" s="2"/>
      <c r="M6184" s="17">
        <f t="shared" ca="1" si="663"/>
        <v>9</v>
      </c>
      <c r="N6184" s="2">
        <f t="shared" ca="1" si="664"/>
        <v>0.94652111163694619</v>
      </c>
      <c r="O6184" s="2"/>
      <c r="P6184" s="31">
        <f t="shared" ca="1" si="669"/>
        <v>6.325138750636186</v>
      </c>
    </row>
    <row r="6185" spans="1:16" x14ac:dyDescent="0.25">
      <c r="A6185" s="32">
        <f ca="1">Uniform_A+B6185*(Uniform_B-Uniform_A)</f>
        <v>1.6755508212086423</v>
      </c>
      <c r="B6185" s="2">
        <f t="shared" ca="1" si="665"/>
        <v>0.16755508212086423</v>
      </c>
      <c r="C6185" s="4"/>
      <c r="D6185" s="5">
        <f ca="1">IF(E6185&lt;(Driehoek_C-Driehoek_A)/(Driehoek_B-Driehoek_A),Driehoek_A+SQRT(E6185*(Driehoek_B-Driehoek_A)*(Driehoek_C-Driehoek_A)),Driehoek_B-SQRT((1-E6185)*(Driehoek_B-Driehoek_A)*(Driehoek_B-Driehoek_C)))</f>
        <v>3.3878252195446867</v>
      </c>
      <c r="E6185" s="2">
        <f t="shared" ca="1" si="666"/>
        <v>0.13757563142887552</v>
      </c>
      <c r="F6185" s="2"/>
      <c r="G6185" s="15">
        <f ca="1">_xlfn.NORM.INV(H6185,Normaal_Mu,Normaal_Sigma)</f>
        <v>4.8259588847127173</v>
      </c>
      <c r="H6185" s="2">
        <f t="shared" ca="1" si="667"/>
        <v>0.46532758572757094</v>
      </c>
      <c r="I6185" s="2"/>
      <c r="J6185" s="15">
        <f ca="1">-LN(K6185) /NegExp_Labda</f>
        <v>8.7226110616525236</v>
      </c>
      <c r="K6185" s="2">
        <f t="shared" ca="1" si="668"/>
        <v>0.17472845212632482</v>
      </c>
      <c r="L6185" s="2"/>
      <c r="M6185" s="17">
        <f t="shared" ca="1" si="663"/>
        <v>4</v>
      </c>
      <c r="N6185" s="2">
        <f t="shared" ca="1" si="664"/>
        <v>0.2881728784644555</v>
      </c>
      <c r="O6185" s="2"/>
      <c r="P6185" s="31">
        <f t="shared" ca="1" si="669"/>
        <v>4.5223891974237143</v>
      </c>
    </row>
    <row r="6186" spans="1:16" x14ac:dyDescent="0.25">
      <c r="A6186" s="32">
        <f ca="1">Uniform_A+B6186*(Uniform_B-Uniform_A)</f>
        <v>2.1809026200459334</v>
      </c>
      <c r="B6186" s="2">
        <f t="shared" ca="1" si="665"/>
        <v>0.21809026200459336</v>
      </c>
      <c r="C6186" s="4"/>
      <c r="D6186" s="5">
        <f ca="1">IF(E6186&lt;(Driehoek_C-Driehoek_A)/(Driehoek_B-Driehoek_A),Driehoek_A+SQRT(E6186*(Driehoek_B-Driehoek_A)*(Driehoek_C-Driehoek_A)),Driehoek_B-SQRT((1-E6186)*(Driehoek_B-Driehoek_A)*(Driehoek_B-Driehoek_C)))</f>
        <v>5.5145861928568021</v>
      </c>
      <c r="E6186" s="2">
        <f t="shared" ca="1" si="666"/>
        <v>0.65291115979930181</v>
      </c>
      <c r="F6186" s="2"/>
      <c r="G6186" s="15">
        <f ca="1">_xlfn.NORM.INV(H6186,Normaal_Mu,Normaal_Sigma)</f>
        <v>3.1985517796647231</v>
      </c>
      <c r="H6186" s="2">
        <f t="shared" ca="1" si="667"/>
        <v>0.18386751309812077</v>
      </c>
      <c r="I6186" s="2"/>
      <c r="J6186" s="15">
        <f ca="1">-LN(K6186) /NegExp_Labda</f>
        <v>4.2686099131255943</v>
      </c>
      <c r="K6186" s="2">
        <f t="shared" ca="1" si="668"/>
        <v>0.42582705785128627</v>
      </c>
      <c r="L6186" s="2"/>
      <c r="M6186" s="17">
        <f t="shared" ca="1" si="663"/>
        <v>11</v>
      </c>
      <c r="N6186" s="2">
        <f t="shared" ca="1" si="664"/>
        <v>0.9911334813014907</v>
      </c>
      <c r="O6186" s="2"/>
      <c r="P6186" s="31">
        <f t="shared" ca="1" si="669"/>
        <v>5.2325301011386101</v>
      </c>
    </row>
    <row r="6187" spans="1:16" x14ac:dyDescent="0.25">
      <c r="A6187" s="32">
        <f ca="1">Uniform_A+B6187*(Uniform_B-Uniform_A)</f>
        <v>1.4990555592237853</v>
      </c>
      <c r="B6187" s="2">
        <f t="shared" ca="1" si="665"/>
        <v>0.14990555592237853</v>
      </c>
      <c r="C6187" s="4"/>
      <c r="D6187" s="5">
        <f ca="1">IF(E6187&lt;(Driehoek_C-Driehoek_A)/(Driehoek_B-Driehoek_A),Driehoek_A+SQRT(E6187*(Driehoek_B-Driehoek_A)*(Driehoek_C-Driehoek_A)),Driehoek_B-SQRT((1-E6187)*(Driehoek_B-Driehoek_A)*(Driehoek_B-Driehoek_C)))</f>
        <v>4.3546804181350094</v>
      </c>
      <c r="E6187" s="2">
        <f t="shared" ca="1" si="666"/>
        <v>0.38345731378119041</v>
      </c>
      <c r="F6187" s="2"/>
      <c r="G6187" s="15">
        <f ca="1">_xlfn.NORM.INV(H6187,Normaal_Mu,Normaal_Sigma)</f>
        <v>4.6888105246944702</v>
      </c>
      <c r="H6187" s="2">
        <f t="shared" ca="1" si="667"/>
        <v>0.43817623658367699</v>
      </c>
      <c r="I6187" s="2"/>
      <c r="J6187" s="15">
        <f ca="1">-LN(K6187) /NegExp_Labda</f>
        <v>3.3102572980605474</v>
      </c>
      <c r="K6187" s="2">
        <f t="shared" ca="1" si="668"/>
        <v>0.51579212169113864</v>
      </c>
      <c r="L6187" s="2"/>
      <c r="M6187" s="17">
        <f t="shared" ca="1" si="663"/>
        <v>4</v>
      </c>
      <c r="N6187" s="2">
        <f t="shared" ca="1" si="664"/>
        <v>0.41860164344808848</v>
      </c>
      <c r="O6187" s="2"/>
      <c r="P6187" s="31">
        <f t="shared" ca="1" si="669"/>
        <v>3.5705607600227625</v>
      </c>
    </row>
    <row r="6188" spans="1:16" x14ac:dyDescent="0.25">
      <c r="A6188" s="32">
        <f ca="1">Uniform_A+B6188*(Uniform_B-Uniform_A)</f>
        <v>9.0823212881581377</v>
      </c>
      <c r="B6188" s="2">
        <f t="shared" ca="1" si="665"/>
        <v>0.90823212881581372</v>
      </c>
      <c r="C6188" s="4"/>
      <c r="D6188" s="5">
        <f ca="1">IF(E6188&lt;(Driehoek_C-Driehoek_A)/(Driehoek_B-Driehoek_A),Driehoek_A+SQRT(E6188*(Driehoek_B-Driehoek_A)*(Driehoek_C-Driehoek_A)),Driehoek_B-SQRT((1-E6188)*(Driehoek_B-Driehoek_A)*(Driehoek_B-Driehoek_C)))</f>
        <v>4.1376600995882065</v>
      </c>
      <c r="E6188" s="2">
        <f t="shared" ca="1" si="666"/>
        <v>0.32450430551038356</v>
      </c>
      <c r="F6188" s="2"/>
      <c r="G6188" s="15">
        <f ca="1">_xlfn.NORM.INV(H6188,Normaal_Mu,Normaal_Sigma)</f>
        <v>4.0563882881950377</v>
      </c>
      <c r="H6188" s="2">
        <f t="shared" ca="1" si="667"/>
        <v>0.31853268535741341</v>
      </c>
      <c r="I6188" s="2"/>
      <c r="J6188" s="15">
        <f ca="1">-LN(K6188) /NegExp_Labda</f>
        <v>2.2090356398376505</v>
      </c>
      <c r="K6188" s="2">
        <f t="shared" ca="1" si="668"/>
        <v>0.64287361583988079</v>
      </c>
      <c r="L6188" s="2"/>
      <c r="M6188" s="17">
        <f t="shared" ca="1" si="663"/>
        <v>4</v>
      </c>
      <c r="N6188" s="2">
        <f t="shared" ca="1" si="664"/>
        <v>0.2896298836281056</v>
      </c>
      <c r="O6188" s="2"/>
      <c r="P6188" s="31">
        <f t="shared" ca="1" si="669"/>
        <v>4.6970810631558066</v>
      </c>
    </row>
    <row r="6189" spans="1:16" x14ac:dyDescent="0.25">
      <c r="A6189" s="32">
        <f ca="1">Uniform_A+B6189*(Uniform_B-Uniform_A)</f>
        <v>1.9538088648719087</v>
      </c>
      <c r="B6189" s="2">
        <f t="shared" ca="1" si="665"/>
        <v>0.19538088648719087</v>
      </c>
      <c r="C6189" s="4"/>
      <c r="D6189" s="5">
        <f ca="1">IF(E6189&lt;(Driehoek_C-Driehoek_A)/(Driehoek_B-Driehoek_A),Driehoek_A+SQRT(E6189*(Driehoek_B-Driehoek_A)*(Driehoek_C-Driehoek_A)),Driehoek_B-SQRT((1-E6189)*(Driehoek_B-Driehoek_A)*(Driehoek_B-Driehoek_C)))</f>
        <v>3.8076323966537649</v>
      </c>
      <c r="E6189" s="2">
        <f t="shared" ca="1" si="666"/>
        <v>0.23339534867373102</v>
      </c>
      <c r="F6189" s="2"/>
      <c r="G6189" s="15">
        <f ca="1">_xlfn.NORM.INV(H6189,Normaal_Mu,Normaal_Sigma)</f>
        <v>2.4195611801919892</v>
      </c>
      <c r="H6189" s="2">
        <f t="shared" ca="1" si="667"/>
        <v>9.8487244387673201E-2</v>
      </c>
      <c r="I6189" s="2"/>
      <c r="J6189" s="15">
        <f ca="1">-LN(K6189) /NegExp_Labda</f>
        <v>2.7234946476604316</v>
      </c>
      <c r="K6189" s="2">
        <f t="shared" ca="1" si="668"/>
        <v>0.58001638285893298</v>
      </c>
      <c r="L6189" s="2"/>
      <c r="M6189" s="17">
        <f t="shared" ref="M6189:M6252" ca="1" si="670">VLOOKUP(N6189,$S$5:$T$105,2,TRUE)</f>
        <v>9</v>
      </c>
      <c r="N6189" s="2">
        <f t="shared" ca="1" si="664"/>
        <v>0.93961505377406906</v>
      </c>
      <c r="O6189" s="2"/>
      <c r="P6189" s="31">
        <f t="shared" ca="1" si="669"/>
        <v>3.9808994178756185</v>
      </c>
    </row>
    <row r="6190" spans="1:16" x14ac:dyDescent="0.25">
      <c r="A6190" s="32">
        <f ca="1">Uniform_A+B6190*(Uniform_B-Uniform_A)</f>
        <v>3.6005989621367727</v>
      </c>
      <c r="B6190" s="2">
        <f t="shared" ca="1" si="665"/>
        <v>0.36005989621367729</v>
      </c>
      <c r="C6190" s="4"/>
      <c r="D6190" s="5">
        <f ca="1">IF(E6190&lt;(Driehoek_C-Driehoek_A)/(Driehoek_B-Driehoek_A),Driehoek_A+SQRT(E6190*(Driehoek_B-Driehoek_A)*(Driehoek_C-Driehoek_A)),Driehoek_B-SQRT((1-E6190)*(Driehoek_B-Driehoek_A)*(Driehoek_B-Driehoek_C)))</f>
        <v>4.4638910867087702</v>
      </c>
      <c r="E6190" s="2">
        <f t="shared" ca="1" si="666"/>
        <v>0.41210616933599598</v>
      </c>
      <c r="F6190" s="2"/>
      <c r="G6190" s="15">
        <f ca="1">_xlfn.NORM.INV(H6190,Normaal_Mu,Normaal_Sigma)</f>
        <v>4.5721866702411678</v>
      </c>
      <c r="H6190" s="2">
        <f t="shared" ca="1" si="667"/>
        <v>0.41530992135230127</v>
      </c>
      <c r="I6190" s="2"/>
      <c r="J6190" s="15">
        <f ca="1">-LN(K6190) /NegExp_Labda</f>
        <v>1.6332268745211602</v>
      </c>
      <c r="K6190" s="2">
        <f t="shared" ca="1" si="668"/>
        <v>0.72133950276476499</v>
      </c>
      <c r="L6190" s="2"/>
      <c r="M6190" s="17">
        <f t="shared" ca="1" si="670"/>
        <v>3</v>
      </c>
      <c r="N6190" s="2">
        <f t="shared" ca="1" si="664"/>
        <v>0.21720323699112054</v>
      </c>
      <c r="O6190" s="2"/>
      <c r="P6190" s="31">
        <f t="shared" ca="1" si="669"/>
        <v>3.4539807187215743</v>
      </c>
    </row>
    <row r="6191" spans="1:16" x14ac:dyDescent="0.25">
      <c r="A6191" s="32">
        <f ca="1">Uniform_A+B6191*(Uniform_B-Uniform_A)</f>
        <v>2.5623628081841776</v>
      </c>
      <c r="B6191" s="2">
        <f t="shared" ca="1" si="665"/>
        <v>0.25623628081841776</v>
      </c>
      <c r="C6191" s="4"/>
      <c r="D6191" s="5">
        <f ca="1">IF(E6191&lt;(Driehoek_C-Driehoek_A)/(Driehoek_B-Driehoek_A),Driehoek_A+SQRT(E6191*(Driehoek_B-Driehoek_A)*(Driehoek_C-Driehoek_A)),Driehoek_B-SQRT((1-E6191)*(Driehoek_B-Driehoek_A)*(Driehoek_B-Driehoek_C)))</f>
        <v>5.9442108890831626</v>
      </c>
      <c r="E6191" s="2">
        <f t="shared" ca="1" si="666"/>
        <v>0.73320436884577389</v>
      </c>
      <c r="F6191" s="2"/>
      <c r="G6191" s="15">
        <f ca="1">_xlfn.NORM.INV(H6191,Normaal_Mu,Normaal_Sigma)</f>
        <v>6.5227380325515467</v>
      </c>
      <c r="H6191" s="2">
        <f t="shared" ca="1" si="667"/>
        <v>0.7767816558400179</v>
      </c>
      <c r="I6191" s="2"/>
      <c r="J6191" s="15">
        <f ca="1">-LN(K6191) /NegExp_Labda</f>
        <v>3.9606799969852982</v>
      </c>
      <c r="K6191" s="2">
        <f t="shared" ca="1" si="668"/>
        <v>0.45287641766845843</v>
      </c>
      <c r="L6191" s="2"/>
      <c r="M6191" s="17">
        <f t="shared" ca="1" si="670"/>
        <v>7</v>
      </c>
      <c r="N6191" s="2">
        <f t="shared" ca="1" si="664"/>
        <v>0.86542956511245539</v>
      </c>
      <c r="O6191" s="2"/>
      <c r="P6191" s="31">
        <f t="shared" ca="1" si="669"/>
        <v>5.1979983453608369</v>
      </c>
    </row>
    <row r="6192" spans="1:16" x14ac:dyDescent="0.25">
      <c r="A6192" s="32">
        <f ca="1">Uniform_A+B6192*(Uniform_B-Uniform_A)</f>
        <v>2.7765936261756776</v>
      </c>
      <c r="B6192" s="2">
        <f t="shared" ca="1" si="665"/>
        <v>0.27765936261756774</v>
      </c>
      <c r="C6192" s="4"/>
      <c r="D6192" s="5">
        <f ca="1">IF(E6192&lt;(Driehoek_C-Driehoek_A)/(Driehoek_B-Driehoek_A),Driehoek_A+SQRT(E6192*(Driehoek_B-Driehoek_A)*(Driehoek_C-Driehoek_A)),Driehoek_B-SQRT((1-E6192)*(Driehoek_B-Driehoek_A)*(Driehoek_B-Driehoek_C)))</f>
        <v>3.9049917895537236</v>
      </c>
      <c r="E6192" s="2">
        <f t="shared" ca="1" si="666"/>
        <v>0.25921383701907852</v>
      </c>
      <c r="F6192" s="2"/>
      <c r="G6192" s="15">
        <f ca="1">_xlfn.NORM.INV(H6192,Normaal_Mu,Normaal_Sigma)</f>
        <v>4.1055923565529691</v>
      </c>
      <c r="H6192" s="2">
        <f t="shared" ca="1" si="667"/>
        <v>0.32736395113432315</v>
      </c>
      <c r="I6192" s="2"/>
      <c r="J6192" s="15">
        <f ca="1">-LN(K6192) /NegExp_Labda</f>
        <v>1.1539919178919531</v>
      </c>
      <c r="K6192" s="2">
        <f t="shared" ca="1" si="668"/>
        <v>0.79389951307958895</v>
      </c>
      <c r="L6192" s="2"/>
      <c r="M6192" s="17">
        <f t="shared" ca="1" si="670"/>
        <v>2</v>
      </c>
      <c r="N6192" s="2">
        <f t="shared" ca="1" si="664"/>
        <v>6.6352949932929839E-2</v>
      </c>
      <c r="O6192" s="2"/>
      <c r="P6192" s="31">
        <f t="shared" ca="1" si="669"/>
        <v>2.7882339380348649</v>
      </c>
    </row>
    <row r="6193" spans="1:16" x14ac:dyDescent="0.25">
      <c r="A6193" s="32">
        <f ca="1">Uniform_A+B6193*(Uniform_B-Uniform_A)</f>
        <v>7.0628985613360591</v>
      </c>
      <c r="B6193" s="2">
        <f t="shared" ca="1" si="665"/>
        <v>0.70628985613360595</v>
      </c>
      <c r="C6193" s="4"/>
      <c r="D6193" s="5">
        <f ca="1">IF(E6193&lt;(Driehoek_C-Driehoek_A)/(Driehoek_B-Driehoek_A),Driehoek_A+SQRT(E6193*(Driehoek_B-Driehoek_A)*(Driehoek_C-Driehoek_A)),Driehoek_B-SQRT((1-E6193)*(Driehoek_B-Driehoek_A)*(Driehoek_B-Driehoek_C)))</f>
        <v>5.6295065449930659</v>
      </c>
      <c r="E6193" s="2">
        <f t="shared" ca="1" si="666"/>
        <v>0.67542211056444057</v>
      </c>
      <c r="F6193" s="2"/>
      <c r="G6193" s="15">
        <f ca="1">_xlfn.NORM.INV(H6193,Normaal_Mu,Normaal_Sigma)</f>
        <v>2.0024157871741588</v>
      </c>
      <c r="H6193" s="2">
        <f t="shared" ca="1" si="667"/>
        <v>6.6963786514917412E-2</v>
      </c>
      <c r="I6193" s="2"/>
      <c r="J6193" s="15">
        <f ca="1">-LN(K6193) /NegExp_Labda</f>
        <v>19.087055849155632</v>
      </c>
      <c r="K6193" s="2">
        <f t="shared" ca="1" si="668"/>
        <v>2.1984641790721682E-2</v>
      </c>
      <c r="L6193" s="2"/>
      <c r="M6193" s="17">
        <f t="shared" ca="1" si="670"/>
        <v>8</v>
      </c>
      <c r="N6193" s="2">
        <f t="shared" ca="1" si="664"/>
        <v>0.87448221593820885</v>
      </c>
      <c r="O6193" s="2"/>
      <c r="P6193" s="31">
        <f t="shared" ca="1" si="669"/>
        <v>8.3563753485317829</v>
      </c>
    </row>
    <row r="6194" spans="1:16" x14ac:dyDescent="0.25">
      <c r="A6194" s="32">
        <f ca="1">Uniform_A+B6194*(Uniform_B-Uniform_A)</f>
        <v>4.678678808038697</v>
      </c>
      <c r="B6194" s="2">
        <f t="shared" ca="1" si="665"/>
        <v>0.46786788080386965</v>
      </c>
      <c r="C6194" s="4"/>
      <c r="D6194" s="5">
        <f ca="1">IF(E6194&lt;(Driehoek_C-Driehoek_A)/(Driehoek_B-Driehoek_A),Driehoek_A+SQRT(E6194*(Driehoek_B-Driehoek_A)*(Driehoek_C-Driehoek_A)),Driehoek_B-SQRT((1-E6194)*(Driehoek_B-Driehoek_A)*(Driehoek_B-Driehoek_C)))</f>
        <v>3.5719028785874851</v>
      </c>
      <c r="E6194" s="2">
        <f t="shared" ca="1" si="666"/>
        <v>0.17649133283654439</v>
      </c>
      <c r="F6194" s="2"/>
      <c r="G6194" s="15">
        <f ca="1">_xlfn.NORM.INV(H6194,Normaal_Mu,Normaal_Sigma)</f>
        <v>3.2511004439002562</v>
      </c>
      <c r="H6194" s="2">
        <f t="shared" ca="1" si="667"/>
        <v>0.19093667951633198</v>
      </c>
      <c r="I6194" s="2"/>
      <c r="J6194" s="15">
        <f ca="1">-LN(K6194) /NegExp_Labda</f>
        <v>0.58380914049783617</v>
      </c>
      <c r="K6194" s="2">
        <f t="shared" ca="1" si="668"/>
        <v>0.88979709259270712</v>
      </c>
      <c r="L6194" s="2"/>
      <c r="M6194" s="17">
        <f t="shared" ca="1" si="670"/>
        <v>5</v>
      </c>
      <c r="N6194" s="2">
        <f t="shared" ca="1" si="664"/>
        <v>0.52517127860410229</v>
      </c>
      <c r="O6194" s="2"/>
      <c r="P6194" s="31">
        <f t="shared" ca="1" si="669"/>
        <v>3.4170982542048547</v>
      </c>
    </row>
    <row r="6195" spans="1:16" x14ac:dyDescent="0.25">
      <c r="A6195" s="32">
        <f ca="1">Uniform_A+B6195*(Uniform_B-Uniform_A)</f>
        <v>4.1702793161867957</v>
      </c>
      <c r="B6195" s="2">
        <f t="shared" ca="1" si="665"/>
        <v>0.41702793161867957</v>
      </c>
      <c r="C6195" s="4"/>
      <c r="D6195" s="5">
        <f ca="1">IF(E6195&lt;(Driehoek_C-Driehoek_A)/(Driehoek_B-Driehoek_A),Driehoek_A+SQRT(E6195*(Driehoek_B-Driehoek_A)*(Driehoek_C-Driehoek_A)),Driehoek_B-SQRT((1-E6195)*(Driehoek_B-Driehoek_A)*(Driehoek_B-Driehoek_C)))</f>
        <v>5.7405118707928491</v>
      </c>
      <c r="E6195" s="2">
        <f t="shared" ca="1" si="666"/>
        <v>0.69644963244450475</v>
      </c>
      <c r="F6195" s="2"/>
      <c r="G6195" s="15">
        <f ca="1">_xlfn.NORM.INV(H6195,Normaal_Mu,Normaal_Sigma)</f>
        <v>4.2428908151368443</v>
      </c>
      <c r="H6195" s="2">
        <f t="shared" ca="1" si="667"/>
        <v>0.35250932337121887</v>
      </c>
      <c r="I6195" s="2"/>
      <c r="J6195" s="15">
        <f ca="1">-LN(K6195) /NegExp_Labda</f>
        <v>4.1947097470671178E-3</v>
      </c>
      <c r="K6195" s="2">
        <f t="shared" ca="1" si="668"/>
        <v>0.99916140986399327</v>
      </c>
      <c r="L6195" s="2"/>
      <c r="M6195" s="17">
        <f t="shared" ca="1" si="670"/>
        <v>2</v>
      </c>
      <c r="N6195" s="2">
        <f t="shared" ca="1" si="664"/>
        <v>6.7238678806986862E-2</v>
      </c>
      <c r="O6195" s="2"/>
      <c r="P6195" s="31">
        <f t="shared" ca="1" si="669"/>
        <v>3.2315753423727109</v>
      </c>
    </row>
    <row r="6196" spans="1:16" x14ac:dyDescent="0.25">
      <c r="A6196" s="32">
        <f ca="1">Uniform_A+B6196*(Uniform_B-Uniform_A)</f>
        <v>0.52131114429813996</v>
      </c>
      <c r="B6196" s="2">
        <f t="shared" ca="1" si="665"/>
        <v>5.2131114429813996E-2</v>
      </c>
      <c r="C6196" s="4"/>
      <c r="D6196" s="5">
        <f ca="1">IF(E6196&lt;(Driehoek_C-Driehoek_A)/(Driehoek_B-Driehoek_A),Driehoek_A+SQRT(E6196*(Driehoek_B-Driehoek_A)*(Driehoek_C-Driehoek_A)),Driehoek_B-SQRT((1-E6196)*(Driehoek_B-Driehoek_A)*(Driehoek_B-Driehoek_C)))</f>
        <v>4.3597390646584522</v>
      </c>
      <c r="E6196" s="2">
        <f t="shared" ca="1" si="666"/>
        <v>0.38479938434123373</v>
      </c>
      <c r="F6196" s="2"/>
      <c r="G6196" s="15">
        <f ca="1">_xlfn.NORM.INV(H6196,Normaal_Mu,Normaal_Sigma)</f>
        <v>7.1597007867357325</v>
      </c>
      <c r="H6196" s="2">
        <f t="shared" ca="1" si="667"/>
        <v>0.85989559678005933</v>
      </c>
      <c r="I6196" s="2"/>
      <c r="J6196" s="15">
        <f ca="1">-LN(K6196) /NegExp_Labda</f>
        <v>18.294966279333575</v>
      </c>
      <c r="K6196" s="2">
        <f t="shared" ca="1" si="668"/>
        <v>2.5758431827344164E-2</v>
      </c>
      <c r="L6196" s="2"/>
      <c r="M6196" s="17">
        <f t="shared" ca="1" si="670"/>
        <v>4</v>
      </c>
      <c r="N6196" s="2">
        <f t="shared" ca="1" si="664"/>
        <v>0.43324819247661173</v>
      </c>
      <c r="O6196" s="2"/>
      <c r="P6196" s="31">
        <f t="shared" ca="1" si="669"/>
        <v>6.8671434550051798</v>
      </c>
    </row>
    <row r="6197" spans="1:16" x14ac:dyDescent="0.25">
      <c r="A6197" s="32">
        <f ca="1">Uniform_A+B6197*(Uniform_B-Uniform_A)</f>
        <v>8.9607762062297507</v>
      </c>
      <c r="B6197" s="2">
        <f t="shared" ca="1" si="665"/>
        <v>0.89607762062297502</v>
      </c>
      <c r="C6197" s="4"/>
      <c r="D6197" s="5">
        <f ca="1">IF(E6197&lt;(Driehoek_C-Driehoek_A)/(Driehoek_B-Driehoek_A),Driehoek_A+SQRT(E6197*(Driehoek_B-Driehoek_A)*(Driehoek_C-Driehoek_A)),Driehoek_B-SQRT((1-E6197)*(Driehoek_B-Driehoek_A)*(Driehoek_B-Driehoek_C)))</f>
        <v>4.2253132524625574</v>
      </c>
      <c r="E6197" s="2">
        <f t="shared" ca="1" si="666"/>
        <v>0.34863904179686622</v>
      </c>
      <c r="F6197" s="2"/>
      <c r="G6197" s="15">
        <f ca="1">_xlfn.NORM.INV(H6197,Normaal_Mu,Normaal_Sigma)</f>
        <v>5.2863068478734103</v>
      </c>
      <c r="H6197" s="2">
        <f t="shared" ca="1" si="667"/>
        <v>0.55691549340827706</v>
      </c>
      <c r="I6197" s="2"/>
      <c r="J6197" s="15">
        <f ca="1">-LN(K6197) /NegExp_Labda</f>
        <v>2.5955489217353924</v>
      </c>
      <c r="K6197" s="2">
        <f t="shared" ca="1" si="668"/>
        <v>0.59505003511188415</v>
      </c>
      <c r="L6197" s="2"/>
      <c r="M6197" s="17">
        <f t="shared" ca="1" si="670"/>
        <v>10</v>
      </c>
      <c r="N6197" s="2">
        <f t="shared" ca="1" si="664"/>
        <v>0.97154498050850713</v>
      </c>
      <c r="O6197" s="2"/>
      <c r="P6197" s="31">
        <f t="shared" ca="1" si="669"/>
        <v>6.213589045660223</v>
      </c>
    </row>
    <row r="6198" spans="1:16" x14ac:dyDescent="0.25">
      <c r="A6198" s="32">
        <f ca="1">Uniform_A+B6198*(Uniform_B-Uniform_A)</f>
        <v>1.2172554147836545</v>
      </c>
      <c r="B6198" s="2">
        <f t="shared" ca="1" si="665"/>
        <v>0.12172554147836545</v>
      </c>
      <c r="C6198" s="4"/>
      <c r="D6198" s="5">
        <f ca="1">IF(E6198&lt;(Driehoek_C-Driehoek_A)/(Driehoek_B-Driehoek_A),Driehoek_A+SQRT(E6198*(Driehoek_B-Driehoek_A)*(Driehoek_C-Driehoek_A)),Driehoek_B-SQRT((1-E6198)*(Driehoek_B-Driehoek_A)*(Driehoek_B-Driehoek_C)))</f>
        <v>7.223950488272747</v>
      </c>
      <c r="E6198" s="2">
        <f t="shared" ca="1" si="666"/>
        <v>0.90987566091123961</v>
      </c>
      <c r="F6198" s="2"/>
      <c r="G6198" s="15">
        <f ca="1">_xlfn.NORM.INV(H6198,Normaal_Mu,Normaal_Sigma)</f>
        <v>8.5887962828517654</v>
      </c>
      <c r="H6198" s="2">
        <f t="shared" ca="1" si="667"/>
        <v>0.96362517831450234</v>
      </c>
      <c r="I6198" s="2"/>
      <c r="J6198" s="15">
        <f ca="1">-LN(K6198) /NegExp_Labda</f>
        <v>5.2502682506748428</v>
      </c>
      <c r="K6198" s="2">
        <f t="shared" ca="1" si="668"/>
        <v>0.34991897540729533</v>
      </c>
      <c r="L6198" s="2"/>
      <c r="M6198" s="17">
        <f t="shared" ca="1" si="670"/>
        <v>6</v>
      </c>
      <c r="N6198" s="2">
        <f t="shared" ca="1" si="664"/>
        <v>0.63256933830491591</v>
      </c>
      <c r="O6198" s="2"/>
      <c r="P6198" s="31">
        <f t="shared" ca="1" si="669"/>
        <v>5.6560540873166021</v>
      </c>
    </row>
    <row r="6199" spans="1:16" x14ac:dyDescent="0.25">
      <c r="A6199" s="32">
        <f ca="1">Uniform_A+B6199*(Uniform_B-Uniform_A)</f>
        <v>1.3554318655893194</v>
      </c>
      <c r="B6199" s="2">
        <f t="shared" ca="1" si="665"/>
        <v>0.13554318655893194</v>
      </c>
      <c r="C6199" s="4"/>
      <c r="D6199" s="5">
        <f ca="1">IF(E6199&lt;(Driehoek_C-Driehoek_A)/(Driehoek_B-Driehoek_A),Driehoek_A+SQRT(E6199*(Driehoek_B-Driehoek_A)*(Driehoek_C-Driehoek_A)),Driehoek_B-SQRT((1-E6199)*(Driehoek_B-Driehoek_A)*(Driehoek_B-Driehoek_C)))</f>
        <v>7.8206369194330883</v>
      </c>
      <c r="E6199" s="2">
        <f t="shared" ca="1" si="666"/>
        <v>0.96026007783416356</v>
      </c>
      <c r="F6199" s="2"/>
      <c r="G6199" s="15">
        <f ca="1">_xlfn.NORM.INV(H6199,Normaal_Mu,Normaal_Sigma)</f>
        <v>5.2029717290230995</v>
      </c>
      <c r="H6199" s="2">
        <f t="shared" ca="1" si="667"/>
        <v>0.54041761094579666</v>
      </c>
      <c r="I6199" s="2"/>
      <c r="J6199" s="15">
        <f ca="1">-LN(K6199) /NegExp_Labda</f>
        <v>13.874080134781821</v>
      </c>
      <c r="K6199" s="2">
        <f t="shared" ca="1" si="668"/>
        <v>6.2360948367876534E-2</v>
      </c>
      <c r="L6199" s="2"/>
      <c r="M6199" s="17">
        <f t="shared" ca="1" si="670"/>
        <v>5</v>
      </c>
      <c r="N6199" s="2">
        <f t="shared" ca="1" si="664"/>
        <v>0.50921754400145847</v>
      </c>
      <c r="O6199" s="2"/>
      <c r="P6199" s="31">
        <f t="shared" ca="1" si="669"/>
        <v>6.6506241297654656</v>
      </c>
    </row>
    <row r="6200" spans="1:16" x14ac:dyDescent="0.25">
      <c r="A6200" s="32">
        <f ca="1">Uniform_A+B6200*(Uniform_B-Uniform_A)</f>
        <v>9.9362497327550265</v>
      </c>
      <c r="B6200" s="2">
        <f t="shared" ca="1" si="665"/>
        <v>0.9936249732755027</v>
      </c>
      <c r="C6200" s="4"/>
      <c r="D6200" s="5">
        <f ca="1">IF(E6200&lt;(Driehoek_C-Driehoek_A)/(Driehoek_B-Driehoek_A),Driehoek_A+SQRT(E6200*(Driehoek_B-Driehoek_A)*(Driehoek_C-Driehoek_A)),Driehoek_B-SQRT((1-E6200)*(Driehoek_B-Driehoek_A)*(Driehoek_B-Driehoek_C)))</f>
        <v>5.0012514072420888</v>
      </c>
      <c r="E6200" s="2">
        <f t="shared" ca="1" si="666"/>
        <v>0.54314313405476067</v>
      </c>
      <c r="F6200" s="2"/>
      <c r="G6200" s="15">
        <f ca="1">_xlfn.NORM.INV(H6200,Normaal_Mu,Normaal_Sigma)</f>
        <v>5.8656533098681258</v>
      </c>
      <c r="H6200" s="2">
        <f t="shared" ca="1" si="667"/>
        <v>0.6674296463291679</v>
      </c>
      <c r="I6200" s="2"/>
      <c r="J6200" s="15">
        <f ca="1">-LN(K6200) /NegExp_Labda</f>
        <v>1.336391344089183</v>
      </c>
      <c r="K6200" s="2">
        <f t="shared" ca="1" si="668"/>
        <v>0.76546003816656472</v>
      </c>
      <c r="L6200" s="2"/>
      <c r="M6200" s="17">
        <f t="shared" ca="1" si="670"/>
        <v>4</v>
      </c>
      <c r="N6200" s="2">
        <f t="shared" ca="1" si="664"/>
        <v>0.43054143565332459</v>
      </c>
      <c r="O6200" s="2"/>
      <c r="P6200" s="31">
        <f t="shared" ca="1" si="669"/>
        <v>5.2279091587908848</v>
      </c>
    </row>
    <row r="6201" spans="1:16" x14ac:dyDescent="0.25">
      <c r="A6201" s="32">
        <f ca="1">Uniform_A+B6201*(Uniform_B-Uniform_A)</f>
        <v>6.0584620823496325</v>
      </c>
      <c r="B6201" s="2">
        <f t="shared" ca="1" si="665"/>
        <v>0.60584620823496327</v>
      </c>
      <c r="C6201" s="4"/>
      <c r="D6201" s="5">
        <f ca="1">IF(E6201&lt;(Driehoek_C-Driehoek_A)/(Driehoek_B-Driehoek_A),Driehoek_A+SQRT(E6201*(Driehoek_B-Driehoek_A)*(Driehoek_C-Driehoek_A)),Driehoek_B-SQRT((1-E6201)*(Driehoek_B-Driehoek_A)*(Driehoek_B-Driehoek_C)))</f>
        <v>3.4429194927952014</v>
      </c>
      <c r="E6201" s="2">
        <f t="shared" ca="1" si="666"/>
        <v>0.14871547590631151</v>
      </c>
      <c r="F6201" s="2"/>
      <c r="G6201" s="15">
        <f ca="1">_xlfn.NORM.INV(H6201,Normaal_Mu,Normaal_Sigma)</f>
        <v>4.7212597570520698</v>
      </c>
      <c r="H6201" s="2">
        <f t="shared" ca="1" si="667"/>
        <v>0.44457884075767573</v>
      </c>
      <c r="I6201" s="2"/>
      <c r="J6201" s="15">
        <f ca="1">-LN(K6201) /NegExp_Labda</f>
        <v>13.076161246048819</v>
      </c>
      <c r="K6201" s="2">
        <f t="shared" ca="1" si="668"/>
        <v>7.3150797508048759E-2</v>
      </c>
      <c r="L6201" s="2"/>
      <c r="M6201" s="17">
        <f t="shared" ca="1" si="670"/>
        <v>4</v>
      </c>
      <c r="N6201" s="2">
        <f t="shared" ca="1" si="664"/>
        <v>0.38355997021569366</v>
      </c>
      <c r="O6201" s="2"/>
      <c r="P6201" s="31">
        <f t="shared" ca="1" si="669"/>
        <v>6.2597605156491447</v>
      </c>
    </row>
    <row r="6202" spans="1:16" x14ac:dyDescent="0.25">
      <c r="A6202" s="32">
        <f ca="1">Uniform_A+B6202*(Uniform_B-Uniform_A)</f>
        <v>4.2896519431437161</v>
      </c>
      <c r="B6202" s="2">
        <f t="shared" ca="1" si="665"/>
        <v>0.42896519431437163</v>
      </c>
      <c r="C6202" s="4"/>
      <c r="D6202" s="5">
        <f ca="1">IF(E6202&lt;(Driehoek_C-Driehoek_A)/(Driehoek_B-Driehoek_A),Driehoek_A+SQRT(E6202*(Driehoek_B-Driehoek_A)*(Driehoek_C-Driehoek_A)),Driehoek_B-SQRT((1-E6202)*(Driehoek_B-Driehoek_A)*(Driehoek_B-Driehoek_C)))</f>
        <v>5.3317931485345209</v>
      </c>
      <c r="E6202" s="2">
        <f t="shared" ca="1" si="666"/>
        <v>0.61555024271033476</v>
      </c>
      <c r="F6202" s="2"/>
      <c r="G6202" s="15">
        <f ca="1">_xlfn.NORM.INV(H6202,Normaal_Mu,Normaal_Sigma)</f>
        <v>4.7489233225075047</v>
      </c>
      <c r="H6202" s="2">
        <f t="shared" ca="1" si="667"/>
        <v>0.45004868758573413</v>
      </c>
      <c r="I6202" s="2"/>
      <c r="J6202" s="15">
        <f ca="1">-LN(K6202) /NegExp_Labda</f>
        <v>9.6470738491664179</v>
      </c>
      <c r="K6202" s="2">
        <f t="shared" ca="1" si="668"/>
        <v>0.14523316844908929</v>
      </c>
      <c r="L6202" s="2"/>
      <c r="M6202" s="17">
        <f t="shared" ca="1" si="670"/>
        <v>5</v>
      </c>
      <c r="N6202" s="2">
        <f t="shared" ca="1" si="664"/>
        <v>0.59215322963459216</v>
      </c>
      <c r="O6202" s="2"/>
      <c r="P6202" s="31">
        <f t="shared" ca="1" si="669"/>
        <v>5.8034884526704316</v>
      </c>
    </row>
    <row r="6203" spans="1:16" x14ac:dyDescent="0.25">
      <c r="A6203" s="32">
        <f ca="1">Uniform_A+B6203*(Uniform_B-Uniform_A)</f>
        <v>3.534518610859064</v>
      </c>
      <c r="B6203" s="2">
        <f t="shared" ca="1" si="665"/>
        <v>0.35345186108590643</v>
      </c>
      <c r="C6203" s="4"/>
      <c r="D6203" s="5">
        <f ca="1">IF(E6203&lt;(Driehoek_C-Driehoek_A)/(Driehoek_B-Driehoek_A),Driehoek_A+SQRT(E6203*(Driehoek_B-Driehoek_A)*(Driehoek_C-Driehoek_A)),Driehoek_B-SQRT((1-E6203)*(Driehoek_B-Driehoek_A)*(Driehoek_B-Driehoek_C)))</f>
        <v>3.914780925944509</v>
      </c>
      <c r="E6203" s="2">
        <f t="shared" ca="1" si="666"/>
        <v>0.26188471388292223</v>
      </c>
      <c r="F6203" s="2"/>
      <c r="G6203" s="15">
        <f ca="1">_xlfn.NORM.INV(H6203,Normaal_Mu,Normaal_Sigma)</f>
        <v>5.9209730590974221</v>
      </c>
      <c r="H6203" s="2">
        <f t="shared" ca="1" si="667"/>
        <v>0.67741648093630114</v>
      </c>
      <c r="I6203" s="2"/>
      <c r="J6203" s="15">
        <f ca="1">-LN(K6203) /NegExp_Labda</f>
        <v>0.72214036952453775</v>
      </c>
      <c r="K6203" s="2">
        <f t="shared" ca="1" si="668"/>
        <v>0.86551716343414453</v>
      </c>
      <c r="L6203" s="2"/>
      <c r="M6203" s="17">
        <f t="shared" ca="1" si="670"/>
        <v>6</v>
      </c>
      <c r="N6203" s="2">
        <f t="shared" ca="1" si="664"/>
        <v>0.66070819365250133</v>
      </c>
      <c r="O6203" s="2"/>
      <c r="P6203" s="31">
        <f t="shared" ca="1" si="669"/>
        <v>4.0184825930851069</v>
      </c>
    </row>
    <row r="6204" spans="1:16" x14ac:dyDescent="0.25">
      <c r="A6204" s="32">
        <f ca="1">Uniform_A+B6204*(Uniform_B-Uniform_A)</f>
        <v>6.8428587348702949</v>
      </c>
      <c r="B6204" s="2">
        <f t="shared" ca="1" si="665"/>
        <v>0.68428587348702952</v>
      </c>
      <c r="C6204" s="4"/>
      <c r="D6204" s="5">
        <f ca="1">IF(E6204&lt;(Driehoek_C-Driehoek_A)/(Driehoek_B-Driehoek_A),Driehoek_A+SQRT(E6204*(Driehoek_B-Driehoek_A)*(Driehoek_C-Driehoek_A)),Driehoek_B-SQRT((1-E6204)*(Driehoek_B-Driehoek_A)*(Driehoek_B-Driehoek_C)))</f>
        <v>5.6382868342704597</v>
      </c>
      <c r="E6204" s="2">
        <f t="shared" ca="1" si="666"/>
        <v>0.67711098832459071</v>
      </c>
      <c r="F6204" s="2"/>
      <c r="G6204" s="15">
        <f ca="1">_xlfn.NORM.INV(H6204,Normaal_Mu,Normaal_Sigma)</f>
        <v>4.4660254379282049</v>
      </c>
      <c r="H6204" s="2">
        <f t="shared" ca="1" si="667"/>
        <v>0.3947394770065723</v>
      </c>
      <c r="I6204" s="2"/>
      <c r="J6204" s="15">
        <f ca="1">-LN(K6204) /NegExp_Labda</f>
        <v>21.079400623919568</v>
      </c>
      <c r="K6204" s="2">
        <f t="shared" ca="1" si="668"/>
        <v>1.4759326000371442E-2</v>
      </c>
      <c r="L6204" s="2"/>
      <c r="M6204" s="17">
        <f t="shared" ca="1" si="670"/>
        <v>9</v>
      </c>
      <c r="N6204" s="2">
        <f t="shared" ca="1" si="664"/>
        <v>0.95904747517057776</v>
      </c>
      <c r="O6204" s="2"/>
      <c r="P6204" s="31">
        <f t="shared" ca="1" si="669"/>
        <v>9.4053143261977059</v>
      </c>
    </row>
    <row r="6205" spans="1:16" x14ac:dyDescent="0.25">
      <c r="A6205" s="32">
        <f ca="1">Uniform_A+B6205*(Uniform_B-Uniform_A)</f>
        <v>1.5629603409147053</v>
      </c>
      <c r="B6205" s="2">
        <f t="shared" ca="1" si="665"/>
        <v>0.15629603409147053</v>
      </c>
      <c r="C6205" s="4"/>
      <c r="D6205" s="5">
        <f ca="1">IF(E6205&lt;(Driehoek_C-Driehoek_A)/(Driehoek_B-Driehoek_A),Driehoek_A+SQRT(E6205*(Driehoek_B-Driehoek_A)*(Driehoek_C-Driehoek_A)),Driehoek_B-SQRT((1-E6205)*(Driehoek_B-Driehoek_A)*(Driehoek_B-Driehoek_C)))</f>
        <v>7.9078284231900806</v>
      </c>
      <c r="E6205" s="2">
        <f t="shared" ca="1" si="666"/>
        <v>0.9659188927659581</v>
      </c>
      <c r="F6205" s="2"/>
      <c r="G6205" s="15">
        <f ca="1">_xlfn.NORM.INV(H6205,Normaal_Mu,Normaal_Sigma)</f>
        <v>8.7722770687887319</v>
      </c>
      <c r="H6205" s="2">
        <f t="shared" ca="1" si="667"/>
        <v>0.97036185562359989</v>
      </c>
      <c r="I6205" s="2"/>
      <c r="J6205" s="15">
        <f ca="1">-LN(K6205) /NegExp_Labda</f>
        <v>4.6104705586749333</v>
      </c>
      <c r="K6205" s="2">
        <f t="shared" ca="1" si="668"/>
        <v>0.39768537088789246</v>
      </c>
      <c r="L6205" s="2"/>
      <c r="M6205" s="17">
        <f t="shared" ca="1" si="670"/>
        <v>5</v>
      </c>
      <c r="N6205" s="2">
        <f t="shared" ca="1" si="664"/>
        <v>0.58230748759358364</v>
      </c>
      <c r="O6205" s="2"/>
      <c r="P6205" s="31">
        <f t="shared" ca="1" si="669"/>
        <v>5.5707072783136899</v>
      </c>
    </row>
    <row r="6206" spans="1:16" x14ac:dyDescent="0.25">
      <c r="A6206" s="32">
        <f ca="1">Uniform_A+B6206*(Uniform_B-Uniform_A)</f>
        <v>2.4593636277760433</v>
      </c>
      <c r="B6206" s="2">
        <f t="shared" ca="1" si="665"/>
        <v>0.24593636277760433</v>
      </c>
      <c r="C6206" s="4"/>
      <c r="D6206" s="5">
        <f ca="1">IF(E6206&lt;(Driehoek_C-Driehoek_A)/(Driehoek_B-Driehoek_A),Driehoek_A+SQRT(E6206*(Driehoek_B-Driehoek_A)*(Driehoek_C-Driehoek_A)),Driehoek_B-SQRT((1-E6206)*(Driehoek_B-Driehoek_A)*(Driehoek_B-Driehoek_C)))</f>
        <v>5.1327877605044154</v>
      </c>
      <c r="E6206" s="2">
        <f t="shared" ca="1" si="666"/>
        <v>0.57270484270558708</v>
      </c>
      <c r="F6206" s="2"/>
      <c r="G6206" s="15">
        <f ca="1">_xlfn.NORM.INV(H6206,Normaal_Mu,Normaal_Sigma)</f>
        <v>3.9016512413888345</v>
      </c>
      <c r="H6206" s="2">
        <f t="shared" ca="1" si="667"/>
        <v>0.29144289259569456</v>
      </c>
      <c r="I6206" s="2"/>
      <c r="J6206" s="15">
        <f ca="1">-LN(K6206) /NegExp_Labda</f>
        <v>2.9965303623150397</v>
      </c>
      <c r="K6206" s="2">
        <f t="shared" ca="1" si="668"/>
        <v>0.54919260376762602</v>
      </c>
      <c r="L6206" s="2"/>
      <c r="M6206" s="17">
        <f t="shared" ca="1" si="670"/>
        <v>8</v>
      </c>
      <c r="N6206" s="2">
        <f t="shared" ca="1" si="664"/>
        <v>0.9260337049869718</v>
      </c>
      <c r="O6206" s="2"/>
      <c r="P6206" s="31">
        <f t="shared" ca="1" si="669"/>
        <v>4.498066598396866</v>
      </c>
    </row>
    <row r="6207" spans="1:16" x14ac:dyDescent="0.25">
      <c r="A6207" s="32">
        <f ca="1">Uniform_A+B6207*(Uniform_B-Uniform_A)</f>
        <v>9.6543138325056379</v>
      </c>
      <c r="B6207" s="2">
        <f t="shared" ca="1" si="665"/>
        <v>0.96543138325056377</v>
      </c>
      <c r="C6207" s="4"/>
      <c r="D6207" s="5">
        <f ca="1">IF(E6207&lt;(Driehoek_C-Driehoek_A)/(Driehoek_B-Driehoek_A),Driehoek_A+SQRT(E6207*(Driehoek_B-Driehoek_A)*(Driehoek_C-Driehoek_A)),Driehoek_B-SQRT((1-E6207)*(Driehoek_B-Driehoek_A)*(Driehoek_B-Driehoek_C)))</f>
        <v>5.1082768481091083</v>
      </c>
      <c r="E6207" s="2">
        <f t="shared" ca="1" si="666"/>
        <v>0.56727116882961215</v>
      </c>
      <c r="F6207" s="2"/>
      <c r="G6207" s="15">
        <f ca="1">_xlfn.NORM.INV(H6207,Normaal_Mu,Normaal_Sigma)</f>
        <v>0.89149662048367517</v>
      </c>
      <c r="H6207" s="2">
        <f t="shared" ca="1" si="667"/>
        <v>1.9975668937039948E-2</v>
      </c>
      <c r="I6207" s="2"/>
      <c r="J6207" s="15">
        <f ca="1">-LN(K6207) /NegExp_Labda</f>
        <v>1.9109347982758229</v>
      </c>
      <c r="K6207" s="2">
        <f t="shared" ca="1" si="668"/>
        <v>0.6823674660927842</v>
      </c>
      <c r="L6207" s="2"/>
      <c r="M6207" s="17">
        <f t="shared" ca="1" si="670"/>
        <v>5</v>
      </c>
      <c r="N6207" s="2">
        <f t="shared" ca="1" si="664"/>
        <v>0.4563733026090202</v>
      </c>
      <c r="O6207" s="2"/>
      <c r="P6207" s="31">
        <f t="shared" ca="1" si="669"/>
        <v>4.5130044198748482</v>
      </c>
    </row>
    <row r="6208" spans="1:16" x14ac:dyDescent="0.25">
      <c r="A6208" s="32">
        <f ca="1">Uniform_A+B6208*(Uniform_B-Uniform_A)</f>
        <v>3.5631924546296077</v>
      </c>
      <c r="B6208" s="2">
        <f t="shared" ca="1" si="665"/>
        <v>0.35631924546296079</v>
      </c>
      <c r="C6208" s="4"/>
      <c r="D6208" s="5">
        <f ca="1">IF(E6208&lt;(Driehoek_C-Driehoek_A)/(Driehoek_B-Driehoek_A),Driehoek_A+SQRT(E6208*(Driehoek_B-Driehoek_A)*(Driehoek_C-Driehoek_A)),Driehoek_B-SQRT((1-E6208)*(Driehoek_B-Driehoek_A)*(Driehoek_B-Driehoek_C)))</f>
        <v>5.1342110343014333</v>
      </c>
      <c r="E6208" s="2">
        <f t="shared" ca="1" si="666"/>
        <v>0.57301930493380582</v>
      </c>
      <c r="F6208" s="2"/>
      <c r="G6208" s="15">
        <f ca="1">_xlfn.NORM.INV(H6208,Normaal_Mu,Normaal_Sigma)</f>
        <v>3.1796268897779911</v>
      </c>
      <c r="H6208" s="2">
        <f t="shared" ca="1" si="667"/>
        <v>0.18136206671545274</v>
      </c>
      <c r="I6208" s="2"/>
      <c r="J6208" s="15">
        <f ca="1">-LN(K6208) /NegExp_Labda</f>
        <v>21.850252780663595</v>
      </c>
      <c r="K6208" s="2">
        <f t="shared" ca="1" si="668"/>
        <v>1.2650600986375604E-2</v>
      </c>
      <c r="L6208" s="2"/>
      <c r="M6208" s="17">
        <f t="shared" ca="1" si="670"/>
        <v>6</v>
      </c>
      <c r="N6208" s="2">
        <f t="shared" ca="1" si="664"/>
        <v>0.69430411252116953</v>
      </c>
      <c r="O6208" s="2"/>
      <c r="P6208" s="31">
        <f t="shared" ca="1" si="669"/>
        <v>7.9454566318745252</v>
      </c>
    </row>
    <row r="6209" spans="1:16" x14ac:dyDescent="0.25">
      <c r="A6209" s="32">
        <f ca="1">Uniform_A+B6209*(Uniform_B-Uniform_A)</f>
        <v>3.7106586798947996</v>
      </c>
      <c r="B6209" s="2">
        <f t="shared" ca="1" si="665"/>
        <v>0.37106586798947994</v>
      </c>
      <c r="C6209" s="4"/>
      <c r="D6209" s="5">
        <f ca="1">IF(E6209&lt;(Driehoek_C-Driehoek_A)/(Driehoek_B-Driehoek_A),Driehoek_A+SQRT(E6209*(Driehoek_B-Driehoek_A)*(Driehoek_C-Driehoek_A)),Driehoek_B-SQRT((1-E6209)*(Driehoek_B-Driehoek_A)*(Driehoek_B-Driehoek_C)))</f>
        <v>7.7413700378522936</v>
      </c>
      <c r="E6209" s="2">
        <f t="shared" ca="1" si="666"/>
        <v>0.95473858909668752</v>
      </c>
      <c r="F6209" s="2"/>
      <c r="G6209" s="15">
        <f ca="1">_xlfn.NORM.INV(H6209,Normaal_Mu,Normaal_Sigma)</f>
        <v>1.7071108393277838</v>
      </c>
      <c r="H6209" s="2">
        <f t="shared" ca="1" si="667"/>
        <v>4.9836130580308335E-2</v>
      </c>
      <c r="I6209" s="2"/>
      <c r="J6209" s="15">
        <f ca="1">-LN(K6209) /NegExp_Labda</f>
        <v>0.40863815296989336</v>
      </c>
      <c r="K6209" s="2">
        <f t="shared" ca="1" si="668"/>
        <v>0.92152291916794871</v>
      </c>
      <c r="L6209" s="2"/>
      <c r="M6209" s="17">
        <f t="shared" ca="1" si="670"/>
        <v>5</v>
      </c>
      <c r="N6209" s="2">
        <f t="shared" ca="1" si="664"/>
        <v>0.48509306791502582</v>
      </c>
      <c r="O6209" s="2"/>
      <c r="P6209" s="31">
        <f t="shared" ca="1" si="669"/>
        <v>3.7135555420089545</v>
      </c>
    </row>
    <row r="6210" spans="1:16" x14ac:dyDescent="0.25">
      <c r="A6210" s="32">
        <f ca="1">Uniform_A+B6210*(Uniform_B-Uniform_A)</f>
        <v>7.932390838601612</v>
      </c>
      <c r="B6210" s="2">
        <f t="shared" ca="1" si="665"/>
        <v>0.79323908386016118</v>
      </c>
      <c r="C6210" s="4"/>
      <c r="D6210" s="5">
        <f ca="1">IF(E6210&lt;(Driehoek_C-Driehoek_A)/(Driehoek_B-Driehoek_A),Driehoek_A+SQRT(E6210*(Driehoek_B-Driehoek_A)*(Driehoek_C-Driehoek_A)),Driehoek_B-SQRT((1-E6210)*(Driehoek_B-Driehoek_A)*(Driehoek_B-Driehoek_C)))</f>
        <v>8.1393727806473848</v>
      </c>
      <c r="E6210" s="2">
        <f t="shared" ca="1" si="666"/>
        <v>0.97883773683741104</v>
      </c>
      <c r="F6210" s="2"/>
      <c r="G6210" s="15">
        <f ca="1">_xlfn.NORM.INV(H6210,Normaal_Mu,Normaal_Sigma)</f>
        <v>3.369696111074572</v>
      </c>
      <c r="H6210" s="2">
        <f t="shared" ca="1" si="667"/>
        <v>0.20749267064702626</v>
      </c>
      <c r="I6210" s="2"/>
      <c r="J6210" s="15">
        <f ca="1">-LN(K6210) /NegExp_Labda</f>
        <v>3.676576023695187</v>
      </c>
      <c r="K6210" s="2">
        <f t="shared" ca="1" si="668"/>
        <v>0.47935434039972757</v>
      </c>
      <c r="L6210" s="2"/>
      <c r="M6210" s="17">
        <f t="shared" ca="1" si="670"/>
        <v>2</v>
      </c>
      <c r="N6210" s="2">
        <f t="shared" ca="1" si="664"/>
        <v>6.0009614257111044E-2</v>
      </c>
      <c r="O6210" s="2"/>
      <c r="P6210" s="31">
        <f t="shared" ca="1" si="669"/>
        <v>5.023607150803751</v>
      </c>
    </row>
    <row r="6211" spans="1:16" x14ac:dyDescent="0.25">
      <c r="A6211" s="32">
        <f ca="1">Uniform_A+B6211*(Uniform_B-Uniform_A)</f>
        <v>3.3355313825326194</v>
      </c>
      <c r="B6211" s="2">
        <f t="shared" ca="1" si="665"/>
        <v>0.33355313825326194</v>
      </c>
      <c r="C6211" s="4"/>
      <c r="D6211" s="5">
        <f ca="1">IF(E6211&lt;(Driehoek_C-Driehoek_A)/(Driehoek_B-Driehoek_A),Driehoek_A+SQRT(E6211*(Driehoek_B-Driehoek_A)*(Driehoek_C-Driehoek_A)),Driehoek_B-SQRT((1-E6211)*(Driehoek_B-Driehoek_A)*(Driehoek_B-Driehoek_C)))</f>
        <v>2.4452292837931298</v>
      </c>
      <c r="E6211" s="2">
        <f t="shared" ca="1" si="666"/>
        <v>1.415922251049595E-2</v>
      </c>
      <c r="F6211" s="2"/>
      <c r="G6211" s="15">
        <f ca="1">_xlfn.NORM.INV(H6211,Normaal_Mu,Normaal_Sigma)</f>
        <v>2.8105740151543741</v>
      </c>
      <c r="H6211" s="2">
        <f t="shared" ca="1" si="667"/>
        <v>0.13682119739595011</v>
      </c>
      <c r="I6211" s="2"/>
      <c r="J6211" s="15">
        <f ca="1">-LN(K6211) /NegExp_Labda</f>
        <v>9.3267487450573796</v>
      </c>
      <c r="K6211" s="2">
        <f t="shared" ca="1" si="668"/>
        <v>0.15484204456130479</v>
      </c>
      <c r="L6211" s="2"/>
      <c r="M6211" s="17">
        <f t="shared" ca="1" si="670"/>
        <v>5</v>
      </c>
      <c r="N6211" s="2">
        <f t="shared" ca="1" si="664"/>
        <v>0.60971061985402519</v>
      </c>
      <c r="O6211" s="2"/>
      <c r="P6211" s="31">
        <f t="shared" ca="1" si="669"/>
        <v>4.5836166853075007</v>
      </c>
    </row>
    <row r="6212" spans="1:16" x14ac:dyDescent="0.25">
      <c r="A6212" s="32">
        <f ca="1">Uniform_A+B6212*(Uniform_B-Uniform_A)</f>
        <v>5.8494363171499844</v>
      </c>
      <c r="B6212" s="2">
        <f t="shared" ca="1" si="665"/>
        <v>0.58494363171499841</v>
      </c>
      <c r="C6212" s="4"/>
      <c r="D6212" s="5">
        <f ca="1">IF(E6212&lt;(Driehoek_C-Driehoek_A)/(Driehoek_B-Driehoek_A),Driehoek_A+SQRT(E6212*(Driehoek_B-Driehoek_A)*(Driehoek_C-Driehoek_A)),Driehoek_B-SQRT((1-E6212)*(Driehoek_B-Driehoek_A)*(Driehoek_B-Driehoek_C)))</f>
        <v>3.6414429536374882</v>
      </c>
      <c r="E6212" s="2">
        <f t="shared" ca="1" si="666"/>
        <v>0.19245249786044005</v>
      </c>
      <c r="F6212" s="2"/>
      <c r="G6212" s="15">
        <f ca="1">_xlfn.NORM.INV(H6212,Normaal_Mu,Normaal_Sigma)</f>
        <v>6.6020398618107228</v>
      </c>
      <c r="H6212" s="2">
        <f t="shared" ca="1" si="667"/>
        <v>0.78843994622416591</v>
      </c>
      <c r="I6212" s="2"/>
      <c r="J6212" s="15">
        <f ca="1">-LN(K6212) /NegExp_Labda</f>
        <v>15.772721722921981</v>
      </c>
      <c r="K6212" s="2">
        <f t="shared" ca="1" si="668"/>
        <v>4.2657833837982384E-2</v>
      </c>
      <c r="L6212" s="2"/>
      <c r="M6212" s="17">
        <f t="shared" ca="1" si="670"/>
        <v>4</v>
      </c>
      <c r="N6212" s="2">
        <f t="shared" ca="1" si="664"/>
        <v>0.38830239061485361</v>
      </c>
      <c r="O6212" s="2"/>
      <c r="P6212" s="31">
        <f t="shared" ca="1" si="669"/>
        <v>7.1731281711040351</v>
      </c>
    </row>
    <row r="6213" spans="1:16" x14ac:dyDescent="0.25">
      <c r="A6213" s="32">
        <f ca="1">Uniform_A+B6213*(Uniform_B-Uniform_A)</f>
        <v>5.7722780502528277</v>
      </c>
      <c r="B6213" s="2">
        <f t="shared" ca="1" si="665"/>
        <v>0.57722780502528281</v>
      </c>
      <c r="C6213" s="4"/>
      <c r="D6213" s="5">
        <f ca="1">IF(E6213&lt;(Driehoek_C-Driehoek_A)/(Driehoek_B-Driehoek_A),Driehoek_A+SQRT(E6213*(Driehoek_B-Driehoek_A)*(Driehoek_C-Driehoek_A)),Driehoek_B-SQRT((1-E6213)*(Driehoek_B-Driehoek_A)*(Driehoek_B-Driehoek_C)))</f>
        <v>7.9121113460069612</v>
      </c>
      <c r="E6213" s="2">
        <f t="shared" ca="1" si="666"/>
        <v>0.96618566504323466</v>
      </c>
      <c r="F6213" s="2"/>
      <c r="G6213" s="15">
        <f ca="1">_xlfn.NORM.INV(H6213,Normaal_Mu,Normaal_Sigma)</f>
        <v>2.9378349702695177</v>
      </c>
      <c r="H6213" s="2">
        <f t="shared" ca="1" si="667"/>
        <v>0.15125106329580318</v>
      </c>
      <c r="I6213" s="2"/>
      <c r="J6213" s="15">
        <f ca="1">-LN(K6213) /NegExp_Labda</f>
        <v>2.0487464644102409</v>
      </c>
      <c r="K6213" s="2">
        <f t="shared" ca="1" si="668"/>
        <v>0.66381665283615809</v>
      </c>
      <c r="L6213" s="2"/>
      <c r="M6213" s="17">
        <f t="shared" ca="1" si="670"/>
        <v>2</v>
      </c>
      <c r="N6213" s="2">
        <f t="shared" ref="N6213:N6276" ca="1" si="671">RAND()</f>
        <v>4.8086701922433472E-2</v>
      </c>
      <c r="O6213" s="2"/>
      <c r="P6213" s="31">
        <f t="shared" ca="1" si="669"/>
        <v>4.1341941661879087</v>
      </c>
    </row>
    <row r="6214" spans="1:16" x14ac:dyDescent="0.25">
      <c r="A6214" s="32">
        <f ca="1">Uniform_A+B6214*(Uniform_B-Uniform_A)</f>
        <v>1.005110580385532</v>
      </c>
      <c r="B6214" s="2">
        <f t="shared" ref="B6214:B6277" ca="1" si="672">RAND()</f>
        <v>0.1005110580385532</v>
      </c>
      <c r="C6214" s="4"/>
      <c r="D6214" s="5">
        <f ca="1">IF(E6214&lt;(Driehoek_C-Driehoek_A)/(Driehoek_B-Driehoek_A),Driehoek_A+SQRT(E6214*(Driehoek_B-Driehoek_A)*(Driehoek_C-Driehoek_A)),Driehoek_B-SQRT((1-E6214)*(Driehoek_B-Driehoek_A)*(Driehoek_B-Driehoek_C)))</f>
        <v>5.4085126641164889</v>
      </c>
      <c r="E6214" s="2">
        <f t="shared" ref="E6214:E6277" ca="1" si="673">RAND()</f>
        <v>0.63146339189109602</v>
      </c>
      <c r="F6214" s="2"/>
      <c r="G6214" s="15">
        <f ca="1">_xlfn.NORM.INV(H6214,Normaal_Mu,Normaal_Sigma)</f>
        <v>5.0006437483011021</v>
      </c>
      <c r="H6214" s="2">
        <f t="shared" ref="H6214:H6277" ca="1" si="674">RAND()</f>
        <v>0.50012840920540591</v>
      </c>
      <c r="I6214" s="2"/>
      <c r="J6214" s="15">
        <f ca="1">-LN(K6214) /NegExp_Labda</f>
        <v>0.49108931479079992</v>
      </c>
      <c r="K6214" s="2">
        <f t="shared" ref="K6214:K6277" ca="1" si="675">RAND()</f>
        <v>0.90645140005688762</v>
      </c>
      <c r="L6214" s="2"/>
      <c r="M6214" s="17">
        <f t="shared" ca="1" si="670"/>
        <v>7</v>
      </c>
      <c r="N6214" s="2">
        <f t="shared" ca="1" si="671"/>
        <v>0.78381697180036658</v>
      </c>
      <c r="O6214" s="2"/>
      <c r="P6214" s="31">
        <f t="shared" ca="1" si="669"/>
        <v>3.7810712615187847</v>
      </c>
    </row>
    <row r="6215" spans="1:16" x14ac:dyDescent="0.25">
      <c r="A6215" s="32">
        <f ca="1">Uniform_A+B6215*(Uniform_B-Uniform_A)</f>
        <v>4.1569702701180313</v>
      </c>
      <c r="B6215" s="2">
        <f t="shared" ca="1" si="672"/>
        <v>0.41569702701180311</v>
      </c>
      <c r="C6215" s="4"/>
      <c r="D6215" s="5">
        <f ca="1">IF(E6215&lt;(Driehoek_C-Driehoek_A)/(Driehoek_B-Driehoek_A),Driehoek_A+SQRT(E6215*(Driehoek_B-Driehoek_A)*(Driehoek_C-Driehoek_A)),Driehoek_B-SQRT((1-E6215)*(Driehoek_B-Driehoek_A)*(Driehoek_B-Driehoek_C)))</f>
        <v>6.6635307114377458</v>
      </c>
      <c r="E6215" s="2">
        <f t="shared" ca="1" si="673"/>
        <v>0.8440260361030113</v>
      </c>
      <c r="F6215" s="2"/>
      <c r="G6215" s="15">
        <f ca="1">_xlfn.NORM.INV(H6215,Normaal_Mu,Normaal_Sigma)</f>
        <v>5.3918859878237271</v>
      </c>
      <c r="H6215" s="2">
        <f t="shared" ca="1" si="674"/>
        <v>0.57767260740061765</v>
      </c>
      <c r="I6215" s="2"/>
      <c r="J6215" s="15">
        <f ca="1">-LN(K6215) /NegExp_Labda</f>
        <v>8.7057631577645189</v>
      </c>
      <c r="K6215" s="2">
        <f t="shared" ca="1" si="675"/>
        <v>0.17531820681493093</v>
      </c>
      <c r="L6215" s="2"/>
      <c r="M6215" s="17">
        <f t="shared" ca="1" si="670"/>
        <v>5</v>
      </c>
      <c r="N6215" s="2">
        <f t="shared" ca="1" si="671"/>
        <v>0.50358460696630825</v>
      </c>
      <c r="O6215" s="2"/>
      <c r="P6215" s="31">
        <f t="shared" ca="1" si="669"/>
        <v>5.9836300254288046</v>
      </c>
    </row>
    <row r="6216" spans="1:16" x14ac:dyDescent="0.25">
      <c r="A6216" s="32">
        <f ca="1">Uniform_A+B6216*(Uniform_B-Uniform_A)</f>
        <v>9.8106861577349243</v>
      </c>
      <c r="B6216" s="2">
        <f t="shared" ca="1" si="672"/>
        <v>0.98106861577349236</v>
      </c>
      <c r="C6216" s="4"/>
      <c r="D6216" s="5">
        <f ca="1">IF(E6216&lt;(Driehoek_C-Driehoek_A)/(Driehoek_B-Driehoek_A),Driehoek_A+SQRT(E6216*(Driehoek_B-Driehoek_A)*(Driehoek_C-Driehoek_A)),Driehoek_B-SQRT((1-E6216)*(Driehoek_B-Driehoek_A)*(Driehoek_B-Driehoek_C)))</f>
        <v>3.5997678362706855</v>
      </c>
      <c r="E6216" s="2">
        <f t="shared" ca="1" si="673"/>
        <v>0.18280408071187082</v>
      </c>
      <c r="F6216" s="2"/>
      <c r="G6216" s="15">
        <f ca="1">_xlfn.NORM.INV(H6216,Normaal_Mu,Normaal_Sigma)</f>
        <v>7.4251704459277335</v>
      </c>
      <c r="H6216" s="2">
        <f t="shared" ca="1" si="674"/>
        <v>0.88735577931520904</v>
      </c>
      <c r="I6216" s="2"/>
      <c r="J6216" s="15">
        <f ca="1">-LN(K6216) /NegExp_Labda</f>
        <v>7.5392369507111434</v>
      </c>
      <c r="K6216" s="2">
        <f t="shared" ca="1" si="675"/>
        <v>0.22138602314156752</v>
      </c>
      <c r="L6216" s="2"/>
      <c r="M6216" s="17">
        <f t="shared" ca="1" si="670"/>
        <v>7</v>
      </c>
      <c r="N6216" s="2">
        <f t="shared" ca="1" si="671"/>
        <v>0.82982774923543856</v>
      </c>
      <c r="O6216" s="2"/>
      <c r="P6216" s="31">
        <f t="shared" ca="1" si="669"/>
        <v>7.0749722781288966</v>
      </c>
    </row>
    <row r="6217" spans="1:16" x14ac:dyDescent="0.25">
      <c r="A6217" s="32">
        <f ca="1">Uniform_A+B6217*(Uniform_B-Uniform_A)</f>
        <v>4.2160547236512391</v>
      </c>
      <c r="B6217" s="2">
        <f t="shared" ca="1" si="672"/>
        <v>0.42160547236512391</v>
      </c>
      <c r="C6217" s="4"/>
      <c r="D6217" s="5">
        <f ca="1">IF(E6217&lt;(Driehoek_C-Driehoek_A)/(Driehoek_B-Driehoek_A),Driehoek_A+SQRT(E6217*(Driehoek_B-Driehoek_A)*(Driehoek_C-Driehoek_A)),Driehoek_B-SQRT((1-E6217)*(Driehoek_B-Driehoek_A)*(Driehoek_B-Driehoek_C)))</f>
        <v>5.1755573020029777</v>
      </c>
      <c r="E6217" s="2">
        <f t="shared" ca="1" si="673"/>
        <v>0.58210394427820733</v>
      </c>
      <c r="F6217" s="2"/>
      <c r="G6217" s="15">
        <f ca="1">_xlfn.NORM.INV(H6217,Normaal_Mu,Normaal_Sigma)</f>
        <v>3.9907755514607759</v>
      </c>
      <c r="H6217" s="2">
        <f t="shared" ca="1" si="674"/>
        <v>0.30691561112741494</v>
      </c>
      <c r="I6217" s="2"/>
      <c r="J6217" s="15">
        <f ca="1">-LN(K6217) /NegExp_Labda</f>
        <v>9.1828747095630678</v>
      </c>
      <c r="K6217" s="2">
        <f t="shared" ca="1" si="675"/>
        <v>0.15936231762650122</v>
      </c>
      <c r="L6217" s="2"/>
      <c r="M6217" s="17">
        <f t="shared" ca="1" si="670"/>
        <v>4</v>
      </c>
      <c r="N6217" s="2">
        <f t="shared" ca="1" si="671"/>
        <v>0.27942122621209053</v>
      </c>
      <c r="O6217" s="2"/>
      <c r="P6217" s="31">
        <f t="shared" ca="1" si="669"/>
        <v>5.3130524573356128</v>
      </c>
    </row>
    <row r="6218" spans="1:16" x14ac:dyDescent="0.25">
      <c r="A6218" s="32">
        <f ca="1">Uniform_A+B6218*(Uniform_B-Uniform_A)</f>
        <v>9.4394277352900744</v>
      </c>
      <c r="B6218" s="2">
        <f t="shared" ca="1" si="672"/>
        <v>0.94394277352900746</v>
      </c>
      <c r="C6218" s="4"/>
      <c r="D6218" s="5">
        <f ca="1">IF(E6218&lt;(Driehoek_C-Driehoek_A)/(Driehoek_B-Driehoek_A),Driehoek_A+SQRT(E6218*(Driehoek_B-Driehoek_A)*(Driehoek_C-Driehoek_A)),Driehoek_B-SQRT((1-E6218)*(Driehoek_B-Driehoek_A)*(Driehoek_B-Driehoek_C)))</f>
        <v>5.2348075655444806</v>
      </c>
      <c r="E6218" s="2">
        <f t="shared" ca="1" si="673"/>
        <v>0.59495216947196916</v>
      </c>
      <c r="F6218" s="2"/>
      <c r="G6218" s="15">
        <f ca="1">_xlfn.NORM.INV(H6218,Normaal_Mu,Normaal_Sigma)</f>
        <v>4.5205279964717846</v>
      </c>
      <c r="H6218" s="2">
        <f t="shared" ca="1" si="674"/>
        <v>0.40526746164547545</v>
      </c>
      <c r="I6218" s="2"/>
      <c r="J6218" s="15">
        <f ca="1">-LN(K6218) /NegExp_Labda</f>
        <v>8.7801949902623129</v>
      </c>
      <c r="K6218" s="2">
        <f t="shared" ca="1" si="675"/>
        <v>0.17272768529955407</v>
      </c>
      <c r="L6218" s="2"/>
      <c r="M6218" s="17">
        <f t="shared" ca="1" si="670"/>
        <v>5</v>
      </c>
      <c r="N6218" s="2">
        <f t="shared" ca="1" si="671"/>
        <v>0.49077963444034034</v>
      </c>
      <c r="O6218" s="2"/>
      <c r="P6218" s="31">
        <f t="shared" ca="1" si="669"/>
        <v>6.5949916575137308</v>
      </c>
    </row>
    <row r="6219" spans="1:16" x14ac:dyDescent="0.25">
      <c r="A6219" s="32">
        <f ca="1">Uniform_A+B6219*(Uniform_B-Uniform_A)</f>
        <v>9.4561676774575449</v>
      </c>
      <c r="B6219" s="2">
        <f t="shared" ca="1" si="672"/>
        <v>0.94561676774575443</v>
      </c>
      <c r="C6219" s="4"/>
      <c r="D6219" s="5">
        <f ca="1">IF(E6219&lt;(Driehoek_C-Driehoek_A)/(Driehoek_B-Driehoek_A),Driehoek_A+SQRT(E6219*(Driehoek_B-Driehoek_A)*(Driehoek_C-Driehoek_A)),Driehoek_B-SQRT((1-E6219)*(Driehoek_B-Driehoek_A)*(Driehoek_B-Driehoek_C)))</f>
        <v>3.9559444195919164</v>
      </c>
      <c r="E6219" s="2">
        <f t="shared" ca="1" si="673"/>
        <v>0.27326561232376856</v>
      </c>
      <c r="F6219" s="2"/>
      <c r="G6219" s="15">
        <f ca="1">_xlfn.NORM.INV(H6219,Normaal_Mu,Normaal_Sigma)</f>
        <v>6.0921725083672849</v>
      </c>
      <c r="H6219" s="2">
        <f t="shared" ca="1" si="674"/>
        <v>0.70749667595092236</v>
      </c>
      <c r="I6219" s="2"/>
      <c r="J6219" s="15">
        <f ca="1">-LN(K6219) /NegExp_Labda</f>
        <v>2.4008988684789658</v>
      </c>
      <c r="K6219" s="2">
        <f t="shared" ca="1" si="675"/>
        <v>0.61867216082740206</v>
      </c>
      <c r="L6219" s="2"/>
      <c r="M6219" s="17">
        <f t="shared" ca="1" si="670"/>
        <v>5</v>
      </c>
      <c r="N6219" s="2">
        <f t="shared" ca="1" si="671"/>
        <v>0.48266374625025998</v>
      </c>
      <c r="O6219" s="2"/>
      <c r="P6219" s="31">
        <f t="shared" ca="1" si="669"/>
        <v>5.3810366947791426</v>
      </c>
    </row>
    <row r="6220" spans="1:16" x14ac:dyDescent="0.25">
      <c r="A6220" s="32">
        <f ca="1">Uniform_A+B6220*(Uniform_B-Uniform_A)</f>
        <v>2.7701964092964704</v>
      </c>
      <c r="B6220" s="2">
        <f t="shared" ca="1" si="672"/>
        <v>0.27701964092964704</v>
      </c>
      <c r="C6220" s="4"/>
      <c r="D6220" s="5">
        <f ca="1">IF(E6220&lt;(Driehoek_C-Driehoek_A)/(Driehoek_B-Driehoek_A),Driehoek_A+SQRT(E6220*(Driehoek_B-Driehoek_A)*(Driehoek_C-Driehoek_A)),Driehoek_B-SQRT((1-E6220)*(Driehoek_B-Driehoek_A)*(Driehoek_B-Driehoek_C)))</f>
        <v>7.2784045908964465</v>
      </c>
      <c r="E6220" s="2">
        <f t="shared" ca="1" si="673"/>
        <v>0.91531740706724485</v>
      </c>
      <c r="F6220" s="2"/>
      <c r="G6220" s="15">
        <f ca="1">_xlfn.NORM.INV(H6220,Normaal_Mu,Normaal_Sigma)</f>
        <v>8.4387160609327907</v>
      </c>
      <c r="H6220" s="2">
        <f t="shared" ca="1" si="674"/>
        <v>0.95722540031645709</v>
      </c>
      <c r="I6220" s="2"/>
      <c r="J6220" s="15">
        <f ca="1">-LN(K6220) /NegExp_Labda</f>
        <v>6.1539997914924154</v>
      </c>
      <c r="K6220" s="2">
        <f t="shared" ca="1" si="675"/>
        <v>0.29205884930669901</v>
      </c>
      <c r="L6220" s="2"/>
      <c r="M6220" s="17">
        <f t="shared" ca="1" si="670"/>
        <v>7</v>
      </c>
      <c r="N6220" s="2">
        <f t="shared" ca="1" si="671"/>
        <v>0.84364279131567688</v>
      </c>
      <c r="O6220" s="2"/>
      <c r="P6220" s="31">
        <f t="shared" ca="1" si="669"/>
        <v>6.3282633705236249</v>
      </c>
    </row>
    <row r="6221" spans="1:16" x14ac:dyDescent="0.25">
      <c r="A6221" s="32">
        <f ca="1">Uniform_A+B6221*(Uniform_B-Uniform_A)</f>
        <v>9.8793827735750543</v>
      </c>
      <c r="B6221" s="2">
        <f t="shared" ca="1" si="672"/>
        <v>0.98793827735750539</v>
      </c>
      <c r="C6221" s="4"/>
      <c r="D6221" s="5">
        <f ca="1">IF(E6221&lt;(Driehoek_C-Driehoek_A)/(Driehoek_B-Driehoek_A),Driehoek_A+SQRT(E6221*(Driehoek_B-Driehoek_A)*(Driehoek_C-Driehoek_A)),Driehoek_B-SQRT((1-E6221)*(Driehoek_B-Driehoek_A)*(Driehoek_B-Driehoek_C)))</f>
        <v>2.3244599965597792</v>
      </c>
      <c r="E6221" s="2">
        <f t="shared" ca="1" si="673"/>
        <v>7.5195920976837138E-3</v>
      </c>
      <c r="F6221" s="2"/>
      <c r="G6221" s="15">
        <f ca="1">_xlfn.NORM.INV(H6221,Normaal_Mu,Normaal_Sigma)</f>
        <v>5.5064936385398893</v>
      </c>
      <c r="H6221" s="2">
        <f t="shared" ca="1" si="674"/>
        <v>0.59996125558508129</v>
      </c>
      <c r="I6221" s="2"/>
      <c r="J6221" s="15">
        <f ca="1">-LN(K6221) /NegExp_Labda</f>
        <v>4.6433204417062557</v>
      </c>
      <c r="K6221" s="2">
        <f t="shared" ca="1" si="675"/>
        <v>0.39508115150222511</v>
      </c>
      <c r="L6221" s="2"/>
      <c r="M6221" s="17">
        <f t="shared" ca="1" si="670"/>
        <v>7</v>
      </c>
      <c r="N6221" s="2">
        <f t="shared" ca="1" si="671"/>
        <v>0.78089020836340151</v>
      </c>
      <c r="O6221" s="2"/>
      <c r="P6221" s="31">
        <f t="shared" ref="P6221:P6284" ca="1" si="676">SUM(A6221,D6221,G6221,J6221,M6221)/5</f>
        <v>5.8707313700761956</v>
      </c>
    </row>
    <row r="6222" spans="1:16" x14ac:dyDescent="0.25">
      <c r="A6222" s="32">
        <f ca="1">Uniform_A+B6222*(Uniform_B-Uniform_A)</f>
        <v>0.446370552085259</v>
      </c>
      <c r="B6222" s="2">
        <f t="shared" ca="1" si="672"/>
        <v>4.46370552085259E-2</v>
      </c>
      <c r="C6222" s="4"/>
      <c r="D6222" s="5">
        <f ca="1">IF(E6222&lt;(Driehoek_C-Driehoek_A)/(Driehoek_B-Driehoek_A),Driehoek_A+SQRT(E6222*(Driehoek_B-Driehoek_A)*(Driehoek_C-Driehoek_A)),Driehoek_B-SQRT((1-E6222)*(Driehoek_B-Driehoek_A)*(Driehoek_B-Driehoek_C)))</f>
        <v>5.9692945447807322</v>
      </c>
      <c r="E6222" s="2">
        <f t="shared" ca="1" si="673"/>
        <v>0.73756641267726208</v>
      </c>
      <c r="F6222" s="2"/>
      <c r="G6222" s="15">
        <f ca="1">_xlfn.NORM.INV(H6222,Normaal_Mu,Normaal_Sigma)</f>
        <v>7.2287693468508136</v>
      </c>
      <c r="H6222" s="2">
        <f t="shared" ca="1" si="674"/>
        <v>0.8674429021877138</v>
      </c>
      <c r="I6222" s="2"/>
      <c r="J6222" s="15">
        <f ca="1">-LN(K6222) /NegExp_Labda</f>
        <v>1.5728583299103955</v>
      </c>
      <c r="K6222" s="2">
        <f t="shared" ca="1" si="675"/>
        <v>0.73010153462655969</v>
      </c>
      <c r="L6222" s="2"/>
      <c r="M6222" s="17">
        <f t="shared" ca="1" si="670"/>
        <v>3</v>
      </c>
      <c r="N6222" s="2">
        <f t="shared" ca="1" si="671"/>
        <v>0.18777219787554522</v>
      </c>
      <c r="O6222" s="2"/>
      <c r="P6222" s="31">
        <f t="shared" ca="1" si="676"/>
        <v>3.6434585547254401</v>
      </c>
    </row>
    <row r="6223" spans="1:16" x14ac:dyDescent="0.25">
      <c r="A6223" s="32">
        <f ca="1">Uniform_A+B6223*(Uniform_B-Uniform_A)</f>
        <v>5.666313739760044</v>
      </c>
      <c r="B6223" s="2">
        <f t="shared" ca="1" si="672"/>
        <v>0.56663137397600438</v>
      </c>
      <c r="C6223" s="4"/>
      <c r="D6223" s="5">
        <f ca="1">IF(E6223&lt;(Driehoek_C-Driehoek_A)/(Driehoek_B-Driehoek_A),Driehoek_A+SQRT(E6223*(Driehoek_B-Driehoek_A)*(Driehoek_C-Driehoek_A)),Driehoek_B-SQRT((1-E6223)*(Driehoek_B-Driehoek_A)*(Driehoek_B-Driehoek_C)))</f>
        <v>6.9188250566726399</v>
      </c>
      <c r="E6223" s="2">
        <f t="shared" ca="1" si="673"/>
        <v>0.87624888157903891</v>
      </c>
      <c r="F6223" s="2"/>
      <c r="G6223" s="15">
        <f ca="1">_xlfn.NORM.INV(H6223,Normaal_Mu,Normaal_Sigma)</f>
        <v>0.14644252195097351</v>
      </c>
      <c r="H6223" s="2">
        <f t="shared" ca="1" si="674"/>
        <v>7.6167716128880958E-3</v>
      </c>
      <c r="I6223" s="2"/>
      <c r="J6223" s="15">
        <f ca="1">-LN(K6223) /NegExp_Labda</f>
        <v>5.595942217431471</v>
      </c>
      <c r="K6223" s="2">
        <f t="shared" ca="1" si="675"/>
        <v>0.32654469659257657</v>
      </c>
      <c r="L6223" s="2"/>
      <c r="M6223" s="17">
        <f t="shared" ca="1" si="670"/>
        <v>5</v>
      </c>
      <c r="N6223" s="2">
        <f t="shared" ca="1" si="671"/>
        <v>0.55254555912902614</v>
      </c>
      <c r="O6223" s="2"/>
      <c r="P6223" s="31">
        <f t="shared" ca="1" si="676"/>
        <v>4.6655047071630253</v>
      </c>
    </row>
    <row r="6224" spans="1:16" x14ac:dyDescent="0.25">
      <c r="A6224" s="32">
        <f ca="1">Uniform_A+B6224*(Uniform_B-Uniform_A)</f>
        <v>3.3800223738144486</v>
      </c>
      <c r="B6224" s="2">
        <f t="shared" ca="1" si="672"/>
        <v>0.33800223738144486</v>
      </c>
      <c r="C6224" s="4"/>
      <c r="D6224" s="5">
        <f ca="1">IF(E6224&lt;(Driehoek_C-Driehoek_A)/(Driehoek_B-Driehoek_A),Driehoek_A+SQRT(E6224*(Driehoek_B-Driehoek_A)*(Driehoek_C-Driehoek_A)),Driehoek_B-SQRT((1-E6224)*(Driehoek_B-Driehoek_A)*(Driehoek_B-Driehoek_C)))</f>
        <v>5.3247199035200943</v>
      </c>
      <c r="E6224" s="2">
        <f t="shared" ca="1" si="673"/>
        <v>0.61406617749767589</v>
      </c>
      <c r="F6224" s="2"/>
      <c r="G6224" s="15">
        <f ca="1">_xlfn.NORM.INV(H6224,Normaal_Mu,Normaal_Sigma)</f>
        <v>1.8250697813333887</v>
      </c>
      <c r="H6224" s="2">
        <f t="shared" ca="1" si="674"/>
        <v>5.6203671567302105E-2</v>
      </c>
      <c r="I6224" s="2"/>
      <c r="J6224" s="15">
        <f ca="1">-LN(K6224) /NegExp_Labda</f>
        <v>0.90682809598244185</v>
      </c>
      <c r="K6224" s="2">
        <f t="shared" ca="1" si="675"/>
        <v>0.83413032887619842</v>
      </c>
      <c r="L6224" s="2"/>
      <c r="M6224" s="17">
        <f t="shared" ca="1" si="670"/>
        <v>4</v>
      </c>
      <c r="N6224" s="2">
        <f t="shared" ca="1" si="671"/>
        <v>0.40322611134726849</v>
      </c>
      <c r="O6224" s="2"/>
      <c r="P6224" s="31">
        <f t="shared" ca="1" si="676"/>
        <v>3.0873280309300748</v>
      </c>
    </row>
    <row r="6225" spans="1:16" x14ac:dyDescent="0.25">
      <c r="A6225" s="32">
        <f ca="1">Uniform_A+B6225*(Uniform_B-Uniform_A)</f>
        <v>8.0361536222091132</v>
      </c>
      <c r="B6225" s="2">
        <f t="shared" ca="1" si="672"/>
        <v>0.80361536222091134</v>
      </c>
      <c r="C6225" s="4"/>
      <c r="D6225" s="5">
        <f ca="1">IF(E6225&lt;(Driehoek_C-Driehoek_A)/(Driehoek_B-Driehoek_A),Driehoek_A+SQRT(E6225*(Driehoek_B-Driehoek_A)*(Driehoek_C-Driehoek_A)),Driehoek_B-SQRT((1-E6225)*(Driehoek_B-Driehoek_A)*(Driehoek_B-Driehoek_C)))</f>
        <v>4.7126462518258307</v>
      </c>
      <c r="E6225" s="2">
        <f t="shared" ca="1" si="673"/>
        <v>0.47481708108619725</v>
      </c>
      <c r="F6225" s="2"/>
      <c r="G6225" s="15">
        <f ca="1">_xlfn.NORM.INV(H6225,Normaal_Mu,Normaal_Sigma)</f>
        <v>5.5060489085739555</v>
      </c>
      <c r="H6225" s="2">
        <f t="shared" ca="1" si="674"/>
        <v>0.59987534193363912</v>
      </c>
      <c r="I6225" s="2"/>
      <c r="J6225" s="15">
        <f ca="1">-LN(K6225) /NegExp_Labda</f>
        <v>11.726122898077433</v>
      </c>
      <c r="K6225" s="2">
        <f t="shared" ca="1" si="675"/>
        <v>9.582567921959273E-2</v>
      </c>
      <c r="L6225" s="2"/>
      <c r="M6225" s="17">
        <f t="shared" ca="1" si="670"/>
        <v>4</v>
      </c>
      <c r="N6225" s="2">
        <f t="shared" ca="1" si="671"/>
        <v>0.36852246454815529</v>
      </c>
      <c r="O6225" s="2"/>
      <c r="P6225" s="31">
        <f t="shared" ca="1" si="676"/>
        <v>6.7961943361372663</v>
      </c>
    </row>
    <row r="6226" spans="1:16" x14ac:dyDescent="0.25">
      <c r="A6226" s="32">
        <f ca="1">Uniform_A+B6226*(Uniform_B-Uniform_A)</f>
        <v>4.9842387729601363</v>
      </c>
      <c r="B6226" s="2">
        <f t="shared" ca="1" si="672"/>
        <v>0.49842387729601367</v>
      </c>
      <c r="C6226" s="4"/>
      <c r="D6226" s="5">
        <f ca="1">IF(E6226&lt;(Driehoek_C-Driehoek_A)/(Driehoek_B-Driehoek_A),Driehoek_A+SQRT(E6226*(Driehoek_B-Driehoek_A)*(Driehoek_C-Driehoek_A)),Driehoek_B-SQRT((1-E6226)*(Driehoek_B-Driehoek_A)*(Driehoek_B-Driehoek_C)))</f>
        <v>3.0725993811353884</v>
      </c>
      <c r="E6226" s="2">
        <f t="shared" ca="1" si="673"/>
        <v>8.2176388029429837E-2</v>
      </c>
      <c r="F6226" s="2"/>
      <c r="G6226" s="15">
        <f ca="1">_xlfn.NORM.INV(H6226,Normaal_Mu,Normaal_Sigma)</f>
        <v>7.1011859513974338</v>
      </c>
      <c r="H6226" s="2">
        <f t="shared" ca="1" si="674"/>
        <v>0.85327721571153992</v>
      </c>
      <c r="I6226" s="2"/>
      <c r="J6226" s="15">
        <f ca="1">-LN(K6226) /NegExp_Labda</f>
        <v>4.4515587383134863</v>
      </c>
      <c r="K6226" s="2">
        <f t="shared" ca="1" si="675"/>
        <v>0.41052775173429745</v>
      </c>
      <c r="L6226" s="2"/>
      <c r="M6226" s="17">
        <f t="shared" ca="1" si="670"/>
        <v>4</v>
      </c>
      <c r="N6226" s="2">
        <f t="shared" ca="1" si="671"/>
        <v>0.29370450135601978</v>
      </c>
      <c r="O6226" s="2"/>
      <c r="P6226" s="31">
        <f t="shared" ca="1" si="676"/>
        <v>4.721916568761289</v>
      </c>
    </row>
    <row r="6227" spans="1:16" x14ac:dyDescent="0.25">
      <c r="A6227" s="32">
        <f ca="1">Uniform_A+B6227*(Uniform_B-Uniform_A)</f>
        <v>7.7769662112759459</v>
      </c>
      <c r="B6227" s="2">
        <f t="shared" ca="1" si="672"/>
        <v>0.77769662112759463</v>
      </c>
      <c r="C6227" s="4"/>
      <c r="D6227" s="5">
        <f ca="1">IF(E6227&lt;(Driehoek_C-Driehoek_A)/(Driehoek_B-Driehoek_A),Driehoek_A+SQRT(E6227*(Driehoek_B-Driehoek_A)*(Driehoek_C-Driehoek_A)),Driehoek_B-SQRT((1-E6227)*(Driehoek_B-Driehoek_A)*(Driehoek_B-Driehoek_C)))</f>
        <v>3.2901903565145401</v>
      </c>
      <c r="E6227" s="2">
        <f t="shared" ca="1" si="673"/>
        <v>0.11889936828879399</v>
      </c>
      <c r="F6227" s="2"/>
      <c r="G6227" s="15">
        <f ca="1">_xlfn.NORM.INV(H6227,Normaal_Mu,Normaal_Sigma)</f>
        <v>3.913099088876383</v>
      </c>
      <c r="H6227" s="2">
        <f t="shared" ca="1" si="674"/>
        <v>0.29340984711992546</v>
      </c>
      <c r="I6227" s="2"/>
      <c r="J6227" s="15">
        <f ca="1">-LN(K6227) /NegExp_Labda</f>
        <v>0.62919611193412017</v>
      </c>
      <c r="K6227" s="2">
        <f t="shared" ca="1" si="675"/>
        <v>0.8817566021094585</v>
      </c>
      <c r="L6227" s="2"/>
      <c r="M6227" s="17">
        <f t="shared" ca="1" si="670"/>
        <v>4</v>
      </c>
      <c r="N6227" s="2">
        <f t="shared" ca="1" si="671"/>
        <v>0.35600214412179276</v>
      </c>
      <c r="O6227" s="2"/>
      <c r="P6227" s="31">
        <f t="shared" ca="1" si="676"/>
        <v>3.9218903537201983</v>
      </c>
    </row>
    <row r="6228" spans="1:16" x14ac:dyDescent="0.25">
      <c r="A6228" s="32">
        <f ca="1">Uniform_A+B6228*(Uniform_B-Uniform_A)</f>
        <v>5.0203746551966049</v>
      </c>
      <c r="B6228" s="2">
        <f t="shared" ca="1" si="672"/>
        <v>0.50203746551966044</v>
      </c>
      <c r="C6228" s="4"/>
      <c r="D6228" s="5">
        <f ca="1">IF(E6228&lt;(Driehoek_C-Driehoek_A)/(Driehoek_B-Driehoek_A),Driehoek_A+SQRT(E6228*(Driehoek_B-Driehoek_A)*(Driehoek_C-Driehoek_A)),Driehoek_B-SQRT((1-E6228)*(Driehoek_B-Driehoek_A)*(Driehoek_B-Driehoek_C)))</f>
        <v>2.9139200298823429</v>
      </c>
      <c r="E6228" s="2">
        <f t="shared" ca="1" si="673"/>
        <v>5.9660701501438762E-2</v>
      </c>
      <c r="F6228" s="2"/>
      <c r="G6228" s="15">
        <f ca="1">_xlfn.NORM.INV(H6228,Normaal_Mu,Normaal_Sigma)</f>
        <v>3.0418305959493264</v>
      </c>
      <c r="H6228" s="2">
        <f t="shared" ca="1" si="674"/>
        <v>0.16376906487041654</v>
      </c>
      <c r="I6228" s="2"/>
      <c r="J6228" s="15">
        <f ca="1">-LN(K6228) /NegExp_Labda</f>
        <v>1.6613352932867782</v>
      </c>
      <c r="K6228" s="2">
        <f t="shared" ca="1" si="675"/>
        <v>0.71729573723676965</v>
      </c>
      <c r="L6228" s="2"/>
      <c r="M6228" s="17">
        <f t="shared" ca="1" si="670"/>
        <v>2</v>
      </c>
      <c r="N6228" s="2">
        <f t="shared" ca="1" si="671"/>
        <v>5.0225724709078601E-2</v>
      </c>
      <c r="O6228" s="2"/>
      <c r="P6228" s="31">
        <f t="shared" ca="1" si="676"/>
        <v>2.9274921148630106</v>
      </c>
    </row>
    <row r="6229" spans="1:16" x14ac:dyDescent="0.25">
      <c r="A6229" s="32">
        <f ca="1">Uniform_A+B6229*(Uniform_B-Uniform_A)</f>
        <v>7.9921411113680527</v>
      </c>
      <c r="B6229" s="2">
        <f t="shared" ca="1" si="672"/>
        <v>0.79921411113680529</v>
      </c>
      <c r="C6229" s="4"/>
      <c r="D6229" s="5">
        <f ca="1">IF(E6229&lt;(Driehoek_C-Driehoek_A)/(Driehoek_B-Driehoek_A),Driehoek_A+SQRT(E6229*(Driehoek_B-Driehoek_A)*(Driehoek_C-Driehoek_A)),Driehoek_B-SQRT((1-E6229)*(Driehoek_B-Driehoek_A)*(Driehoek_B-Driehoek_C)))</f>
        <v>4.0302601022194713</v>
      </c>
      <c r="E6229" s="2">
        <f t="shared" ca="1" si="673"/>
        <v>0.29433386709738218</v>
      </c>
      <c r="F6229" s="2"/>
      <c r="G6229" s="15">
        <f ca="1">_xlfn.NORM.INV(H6229,Normaal_Mu,Normaal_Sigma)</f>
        <v>8.3265941086520225</v>
      </c>
      <c r="H6229" s="2">
        <f t="shared" ca="1" si="674"/>
        <v>0.95187350596186038</v>
      </c>
      <c r="I6229" s="2"/>
      <c r="J6229" s="15">
        <f ca="1">-LN(K6229) /NegExp_Labda</f>
        <v>1.1677776081714759</v>
      </c>
      <c r="K6229" s="2">
        <f t="shared" ca="1" si="675"/>
        <v>0.79171363728490018</v>
      </c>
      <c r="L6229" s="2"/>
      <c r="M6229" s="17">
        <f t="shared" ca="1" si="670"/>
        <v>1</v>
      </c>
      <c r="N6229" s="2">
        <f t="shared" ca="1" si="671"/>
        <v>7.6449795994936176E-3</v>
      </c>
      <c r="O6229" s="2"/>
      <c r="P6229" s="31">
        <f t="shared" ca="1" si="676"/>
        <v>4.5033545860822048</v>
      </c>
    </row>
    <row r="6230" spans="1:16" x14ac:dyDescent="0.25">
      <c r="A6230" s="32">
        <f ca="1">Uniform_A+B6230*(Uniform_B-Uniform_A)</f>
        <v>0.87026416741767143</v>
      </c>
      <c r="B6230" s="2">
        <f t="shared" ca="1" si="672"/>
        <v>8.7026416741767143E-2</v>
      </c>
      <c r="C6230" s="4"/>
      <c r="D6230" s="5">
        <f ca="1">IF(E6230&lt;(Driehoek_C-Driehoek_A)/(Driehoek_B-Driehoek_A),Driehoek_A+SQRT(E6230*(Driehoek_B-Driehoek_A)*(Driehoek_C-Driehoek_A)),Driehoek_B-SQRT((1-E6230)*(Driehoek_B-Driehoek_A)*(Driehoek_B-Driehoek_C)))</f>
        <v>6.7259012481253517</v>
      </c>
      <c r="E6230" s="2">
        <f t="shared" ca="1" si="673"/>
        <v>0.85224213904920487</v>
      </c>
      <c r="F6230" s="2"/>
      <c r="G6230" s="15">
        <f ca="1">_xlfn.NORM.INV(H6230,Normaal_Mu,Normaal_Sigma)</f>
        <v>5.4888067745156111</v>
      </c>
      <c r="H6230" s="2">
        <f t="shared" ca="1" si="674"/>
        <v>0.59654079066998711</v>
      </c>
      <c r="I6230" s="2"/>
      <c r="J6230" s="15">
        <f ca="1">-LN(K6230) /NegExp_Labda</f>
        <v>13.124614953418963</v>
      </c>
      <c r="K6230" s="2">
        <f t="shared" ca="1" si="675"/>
        <v>7.2445335785212062E-2</v>
      </c>
      <c r="L6230" s="2"/>
      <c r="M6230" s="17">
        <f t="shared" ca="1" si="670"/>
        <v>6</v>
      </c>
      <c r="N6230" s="2">
        <f t="shared" ca="1" si="671"/>
        <v>0.66784959766865493</v>
      </c>
      <c r="O6230" s="2"/>
      <c r="P6230" s="31">
        <f t="shared" ca="1" si="676"/>
        <v>6.4419174286955201</v>
      </c>
    </row>
    <row r="6231" spans="1:16" x14ac:dyDescent="0.25">
      <c r="A6231" s="32">
        <f ca="1">Uniform_A+B6231*(Uniform_B-Uniform_A)</f>
        <v>4.1607260423631125</v>
      </c>
      <c r="B6231" s="2">
        <f t="shared" ca="1" si="672"/>
        <v>0.41607260423631121</v>
      </c>
      <c r="C6231" s="4"/>
      <c r="D6231" s="5">
        <f ca="1">IF(E6231&lt;(Driehoek_C-Driehoek_A)/(Driehoek_B-Driehoek_A),Driehoek_A+SQRT(E6231*(Driehoek_B-Driehoek_A)*(Driehoek_C-Driehoek_A)),Driehoek_B-SQRT((1-E6231)*(Driehoek_B-Driehoek_A)*(Driehoek_B-Driehoek_C)))</f>
        <v>4.2565052902386089</v>
      </c>
      <c r="E6231" s="2">
        <f t="shared" ca="1" si="673"/>
        <v>0.35712165538473428</v>
      </c>
      <c r="F6231" s="2"/>
      <c r="G6231" s="15">
        <f ca="1">_xlfn.NORM.INV(H6231,Normaal_Mu,Normaal_Sigma)</f>
        <v>5.9388737221307677</v>
      </c>
      <c r="H6231" s="2">
        <f t="shared" ca="1" si="674"/>
        <v>0.68062129711463171</v>
      </c>
      <c r="I6231" s="2"/>
      <c r="J6231" s="15">
        <f ca="1">-LN(K6231) /NegExp_Labda</f>
        <v>1.3864166593082008</v>
      </c>
      <c r="K6231" s="2">
        <f t="shared" ca="1" si="675"/>
        <v>0.75783974654289299</v>
      </c>
      <c r="L6231" s="2"/>
      <c r="M6231" s="17">
        <f t="shared" ca="1" si="670"/>
        <v>3</v>
      </c>
      <c r="N6231" s="2">
        <f t="shared" ca="1" si="671"/>
        <v>0.17078377281697743</v>
      </c>
      <c r="O6231" s="2"/>
      <c r="P6231" s="31">
        <f t="shared" ca="1" si="676"/>
        <v>3.7485043428081384</v>
      </c>
    </row>
    <row r="6232" spans="1:16" x14ac:dyDescent="0.25">
      <c r="A6232" s="32">
        <f ca="1">Uniform_A+B6232*(Uniform_B-Uniform_A)</f>
        <v>9.4466320303669775</v>
      </c>
      <c r="B6232" s="2">
        <f t="shared" ca="1" si="672"/>
        <v>0.94466320303669782</v>
      </c>
      <c r="C6232" s="4"/>
      <c r="D6232" s="5">
        <f ca="1">IF(E6232&lt;(Driehoek_C-Driehoek_A)/(Driehoek_B-Driehoek_A),Driehoek_A+SQRT(E6232*(Driehoek_B-Driehoek_A)*(Driehoek_C-Driehoek_A)),Driehoek_B-SQRT((1-E6232)*(Driehoek_B-Driehoek_A)*(Driehoek_B-Driehoek_C)))</f>
        <v>2.5413124673246101</v>
      </c>
      <c r="E6232" s="2">
        <f t="shared" ca="1" si="673"/>
        <v>2.0929941948646946E-2</v>
      </c>
      <c r="F6232" s="2"/>
      <c r="G6232" s="15">
        <f ca="1">_xlfn.NORM.INV(H6232,Normaal_Mu,Normaal_Sigma)</f>
        <v>3.0969838242224919</v>
      </c>
      <c r="H6232" s="2">
        <f t="shared" ca="1" si="674"/>
        <v>0.17067325739804606</v>
      </c>
      <c r="I6232" s="2"/>
      <c r="J6232" s="15">
        <f ca="1">-LN(K6232) /NegExp_Labda</f>
        <v>5.4358007865157969</v>
      </c>
      <c r="K6232" s="2">
        <f t="shared" ca="1" si="675"/>
        <v>0.33717265268889995</v>
      </c>
      <c r="L6232" s="2"/>
      <c r="M6232" s="17">
        <f t="shared" ca="1" si="670"/>
        <v>5</v>
      </c>
      <c r="N6232" s="2">
        <f t="shared" ca="1" si="671"/>
        <v>0.49618856976893166</v>
      </c>
      <c r="O6232" s="2"/>
      <c r="P6232" s="31">
        <f t="shared" ca="1" si="676"/>
        <v>5.1041458216859752</v>
      </c>
    </row>
    <row r="6233" spans="1:16" x14ac:dyDescent="0.25">
      <c r="A6233" s="32">
        <f ca="1">Uniform_A+B6233*(Uniform_B-Uniform_A)</f>
        <v>7.0140213286789272</v>
      </c>
      <c r="B6233" s="2">
        <f t="shared" ca="1" si="672"/>
        <v>0.70140213286789277</v>
      </c>
      <c r="C6233" s="4"/>
      <c r="D6233" s="5">
        <f ca="1">IF(E6233&lt;(Driehoek_C-Driehoek_A)/(Driehoek_B-Driehoek_A),Driehoek_A+SQRT(E6233*(Driehoek_B-Driehoek_A)*(Driehoek_C-Driehoek_A)),Driehoek_B-SQRT((1-E6233)*(Driehoek_B-Driehoek_A)*(Driehoek_B-Driehoek_C)))</f>
        <v>8.709061621942805</v>
      </c>
      <c r="E6233" s="2">
        <f t="shared" ca="1" si="673"/>
        <v>0.99758156743352711</v>
      </c>
      <c r="F6233" s="2"/>
      <c r="G6233" s="15">
        <f ca="1">_xlfn.NORM.INV(H6233,Normaal_Mu,Normaal_Sigma)</f>
        <v>2.645098199981224</v>
      </c>
      <c r="H6233" s="2">
        <f t="shared" ca="1" si="674"/>
        <v>0.11950779204065698</v>
      </c>
      <c r="I6233" s="2"/>
      <c r="J6233" s="15">
        <f ca="1">-LN(K6233) /NegExp_Labda</f>
        <v>4.2161538639265137</v>
      </c>
      <c r="K6233" s="2">
        <f t="shared" ca="1" si="675"/>
        <v>0.43031801546850457</v>
      </c>
      <c r="L6233" s="2"/>
      <c r="M6233" s="17">
        <f t="shared" ca="1" si="670"/>
        <v>4</v>
      </c>
      <c r="N6233" s="2">
        <f t="shared" ca="1" si="671"/>
        <v>0.29317646255669216</v>
      </c>
      <c r="O6233" s="2"/>
      <c r="P6233" s="31">
        <f t="shared" ca="1" si="676"/>
        <v>5.3168670029058944</v>
      </c>
    </row>
    <row r="6234" spans="1:16" x14ac:dyDescent="0.25">
      <c r="A6234" s="32">
        <f ca="1">Uniform_A+B6234*(Uniform_B-Uniform_A)</f>
        <v>5.7727087082039219</v>
      </c>
      <c r="B6234" s="2">
        <f t="shared" ca="1" si="672"/>
        <v>0.57727087082039219</v>
      </c>
      <c r="C6234" s="4"/>
      <c r="D6234" s="5">
        <f ca="1">IF(E6234&lt;(Driehoek_C-Driehoek_A)/(Driehoek_B-Driehoek_A),Driehoek_A+SQRT(E6234*(Driehoek_B-Driehoek_A)*(Driehoek_C-Driehoek_A)),Driehoek_B-SQRT((1-E6234)*(Driehoek_B-Driehoek_A)*(Driehoek_B-Driehoek_C)))</f>
        <v>7.785575151922469</v>
      </c>
      <c r="E6234" s="2">
        <f t="shared" ca="1" si="673"/>
        <v>0.95786206538205332</v>
      </c>
      <c r="F6234" s="2"/>
      <c r="G6234" s="15">
        <f ca="1">_xlfn.NORM.INV(H6234,Normaal_Mu,Normaal_Sigma)</f>
        <v>6.8866477752842856</v>
      </c>
      <c r="H6234" s="2">
        <f t="shared" ca="1" si="674"/>
        <v>0.82724236947716157</v>
      </c>
      <c r="I6234" s="2"/>
      <c r="J6234" s="15">
        <f ca="1">-LN(K6234) /NegExp_Labda</f>
        <v>5.7029992069190243</v>
      </c>
      <c r="K6234" s="2">
        <f t="shared" ca="1" si="675"/>
        <v>0.31962723865717868</v>
      </c>
      <c r="L6234" s="2"/>
      <c r="M6234" s="17">
        <f t="shared" ca="1" si="670"/>
        <v>3</v>
      </c>
      <c r="N6234" s="2">
        <f t="shared" ca="1" si="671"/>
        <v>0.16308692907375144</v>
      </c>
      <c r="O6234" s="2"/>
      <c r="P6234" s="31">
        <f t="shared" ca="1" si="676"/>
        <v>5.8295861684659398</v>
      </c>
    </row>
    <row r="6235" spans="1:16" x14ac:dyDescent="0.25">
      <c r="A6235" s="32">
        <f ca="1">Uniform_A+B6235*(Uniform_B-Uniform_A)</f>
        <v>5.2816154814597365</v>
      </c>
      <c r="B6235" s="2">
        <f t="shared" ca="1" si="672"/>
        <v>0.5281615481459736</v>
      </c>
      <c r="C6235" s="4"/>
      <c r="D6235" s="5">
        <f ca="1">IF(E6235&lt;(Driehoek_C-Driehoek_A)/(Driehoek_B-Driehoek_A),Driehoek_A+SQRT(E6235*(Driehoek_B-Driehoek_A)*(Driehoek_C-Driehoek_A)),Driehoek_B-SQRT((1-E6235)*(Driehoek_B-Driehoek_A)*(Driehoek_B-Driehoek_C)))</f>
        <v>4.7249227052240137</v>
      </c>
      <c r="E6235" s="2">
        <f t="shared" ca="1" si="673"/>
        <v>0.47782040353402389</v>
      </c>
      <c r="F6235" s="2"/>
      <c r="G6235" s="15">
        <f ca="1">_xlfn.NORM.INV(H6235,Normaal_Mu,Normaal_Sigma)</f>
        <v>4.9701623957213199</v>
      </c>
      <c r="H6235" s="2">
        <f t="shared" ca="1" si="674"/>
        <v>0.49404847982678557</v>
      </c>
      <c r="I6235" s="2"/>
      <c r="J6235" s="15">
        <f ca="1">-LN(K6235) /NegExp_Labda</f>
        <v>2.8915596935231336</v>
      </c>
      <c r="K6235" s="2">
        <f t="shared" ca="1" si="675"/>
        <v>0.56084430750586289</v>
      </c>
      <c r="L6235" s="2"/>
      <c r="M6235" s="17">
        <f t="shared" ca="1" si="670"/>
        <v>12</v>
      </c>
      <c r="N6235" s="2">
        <f t="shared" ca="1" si="671"/>
        <v>0.99758002050282635</v>
      </c>
      <c r="O6235" s="2"/>
      <c r="P6235" s="31">
        <f t="shared" ca="1" si="676"/>
        <v>5.9736520551856405</v>
      </c>
    </row>
    <row r="6236" spans="1:16" x14ac:dyDescent="0.25">
      <c r="A6236" s="32">
        <f ca="1">Uniform_A+B6236*(Uniform_B-Uniform_A)</f>
        <v>3.1266785342567482</v>
      </c>
      <c r="B6236" s="2">
        <f t="shared" ca="1" si="672"/>
        <v>0.31266785342567482</v>
      </c>
      <c r="C6236" s="4"/>
      <c r="D6236" s="5">
        <f ca="1">IF(E6236&lt;(Driehoek_C-Driehoek_A)/(Driehoek_B-Driehoek_A),Driehoek_A+SQRT(E6236*(Driehoek_B-Driehoek_A)*(Driehoek_C-Driehoek_A)),Driehoek_B-SQRT((1-E6236)*(Driehoek_B-Driehoek_A)*(Driehoek_B-Driehoek_C)))</f>
        <v>5.2398379889261992</v>
      </c>
      <c r="E6236" s="2">
        <f t="shared" ca="1" si="673"/>
        <v>0.59603376144221221</v>
      </c>
      <c r="F6236" s="2"/>
      <c r="G6236" s="15">
        <f ca="1">_xlfn.NORM.INV(H6236,Normaal_Mu,Normaal_Sigma)</f>
        <v>7.5760466601296308</v>
      </c>
      <c r="H6236" s="2">
        <f t="shared" ca="1" si="674"/>
        <v>0.9011310789543332</v>
      </c>
      <c r="I6236" s="2"/>
      <c r="J6236" s="15">
        <f ca="1">-LN(K6236) /NegExp_Labda</f>
        <v>2.7823602626624102</v>
      </c>
      <c r="K6236" s="2">
        <f t="shared" ca="1" si="675"/>
        <v>0.57322781835511361</v>
      </c>
      <c r="L6236" s="2"/>
      <c r="M6236" s="17">
        <f t="shared" ca="1" si="670"/>
        <v>4</v>
      </c>
      <c r="N6236" s="2">
        <f t="shared" ca="1" si="671"/>
        <v>0.41634424312331819</v>
      </c>
      <c r="O6236" s="2"/>
      <c r="P6236" s="31">
        <f t="shared" ca="1" si="676"/>
        <v>4.5449846891949983</v>
      </c>
    </row>
    <row r="6237" spans="1:16" x14ac:dyDescent="0.25">
      <c r="A6237" s="32">
        <f ca="1">Uniform_A+B6237*(Uniform_B-Uniform_A)</f>
        <v>7.9050098135034039</v>
      </c>
      <c r="B6237" s="2">
        <f t="shared" ca="1" si="672"/>
        <v>0.79050098135034041</v>
      </c>
      <c r="C6237" s="4"/>
      <c r="D6237" s="5">
        <f ca="1">IF(E6237&lt;(Driehoek_C-Driehoek_A)/(Driehoek_B-Driehoek_A),Driehoek_A+SQRT(E6237*(Driehoek_B-Driehoek_A)*(Driehoek_C-Driehoek_A)),Driehoek_B-SQRT((1-E6237)*(Driehoek_B-Driehoek_A)*(Driehoek_B-Driehoek_C)))</f>
        <v>8.5976418566785675</v>
      </c>
      <c r="E6237" s="2">
        <f t="shared" ca="1" si="673"/>
        <v>0.99537451212865513</v>
      </c>
      <c r="F6237" s="2"/>
      <c r="G6237" s="15">
        <f ca="1">_xlfn.NORM.INV(H6237,Normaal_Mu,Normaal_Sigma)</f>
        <v>6.3197834438351004</v>
      </c>
      <c r="H6237" s="2">
        <f t="shared" ca="1" si="674"/>
        <v>0.74533834156989076</v>
      </c>
      <c r="I6237" s="2"/>
      <c r="J6237" s="15">
        <f ca="1">-LN(K6237) /NegExp_Labda</f>
        <v>5.48240462053879</v>
      </c>
      <c r="K6237" s="2">
        <f t="shared" ca="1" si="675"/>
        <v>0.3340445458441178</v>
      </c>
      <c r="L6237" s="2"/>
      <c r="M6237" s="17">
        <f t="shared" ca="1" si="670"/>
        <v>5</v>
      </c>
      <c r="N6237" s="2">
        <f t="shared" ca="1" si="671"/>
        <v>0.60522817210585111</v>
      </c>
      <c r="O6237" s="2"/>
      <c r="P6237" s="31">
        <f t="shared" ca="1" si="676"/>
        <v>6.6609679469111729</v>
      </c>
    </row>
    <row r="6238" spans="1:16" x14ac:dyDescent="0.25">
      <c r="A6238" s="32">
        <f ca="1">Uniform_A+B6238*(Uniform_B-Uniform_A)</f>
        <v>5.5426585296316748</v>
      </c>
      <c r="B6238" s="2">
        <f t="shared" ca="1" si="672"/>
        <v>0.55426585296316744</v>
      </c>
      <c r="C6238" s="4"/>
      <c r="D6238" s="5">
        <f ca="1">IF(E6238&lt;(Driehoek_C-Driehoek_A)/(Driehoek_B-Driehoek_A),Driehoek_A+SQRT(E6238*(Driehoek_B-Driehoek_A)*(Driehoek_C-Driehoek_A)),Driehoek_B-SQRT((1-E6238)*(Driehoek_B-Driehoek_A)*(Driehoek_B-Driehoek_C)))</f>
        <v>3.962684840596657</v>
      </c>
      <c r="E6238" s="2">
        <f t="shared" ca="1" si="673"/>
        <v>0.2751522702505661</v>
      </c>
      <c r="F6238" s="2"/>
      <c r="G6238" s="15">
        <f ca="1">_xlfn.NORM.INV(H6238,Normaal_Mu,Normaal_Sigma)</f>
        <v>7.4102743864325351</v>
      </c>
      <c r="H6238" s="2">
        <f t="shared" ca="1" si="674"/>
        <v>0.88592482817393448</v>
      </c>
      <c r="I6238" s="2"/>
      <c r="J6238" s="15">
        <f ca="1">-LN(K6238) /NegExp_Labda</f>
        <v>1.6335834138434759</v>
      </c>
      <c r="K6238" s="2">
        <f t="shared" ca="1" si="675"/>
        <v>0.72128806741916407</v>
      </c>
      <c r="L6238" s="2"/>
      <c r="M6238" s="17">
        <f t="shared" ca="1" si="670"/>
        <v>4</v>
      </c>
      <c r="N6238" s="2">
        <f t="shared" ca="1" si="671"/>
        <v>0.40814392532863986</v>
      </c>
      <c r="O6238" s="2"/>
      <c r="P6238" s="31">
        <f t="shared" ca="1" si="676"/>
        <v>4.5098402341008681</v>
      </c>
    </row>
    <row r="6239" spans="1:16" x14ac:dyDescent="0.25">
      <c r="A6239" s="32">
        <f ca="1">Uniform_A+B6239*(Uniform_B-Uniform_A)</f>
        <v>7.1718337457467296</v>
      </c>
      <c r="B6239" s="2">
        <f t="shared" ca="1" si="672"/>
        <v>0.71718337457467296</v>
      </c>
      <c r="C6239" s="4"/>
      <c r="D6239" s="5">
        <f ca="1">IF(E6239&lt;(Driehoek_C-Driehoek_A)/(Driehoek_B-Driehoek_A),Driehoek_A+SQRT(E6239*(Driehoek_B-Driehoek_A)*(Driehoek_C-Driehoek_A)),Driehoek_B-SQRT((1-E6239)*(Driehoek_B-Driehoek_A)*(Driehoek_B-Driehoek_C)))</f>
        <v>5.3645772225412367</v>
      </c>
      <c r="E6239" s="2">
        <f t="shared" ca="1" si="673"/>
        <v>0.62239146368954312</v>
      </c>
      <c r="F6239" s="2"/>
      <c r="G6239" s="15">
        <f ca="1">_xlfn.NORM.INV(H6239,Normaal_Mu,Normaal_Sigma)</f>
        <v>6.7102449144849245</v>
      </c>
      <c r="H6239" s="2">
        <f t="shared" ca="1" si="674"/>
        <v>0.80375832082146381</v>
      </c>
      <c r="I6239" s="2"/>
      <c r="J6239" s="15">
        <f ca="1">-LN(K6239) /NegExp_Labda</f>
        <v>12.211241005419877</v>
      </c>
      <c r="K6239" s="2">
        <f t="shared" ca="1" si="675"/>
        <v>8.696511644952154E-2</v>
      </c>
      <c r="L6239" s="2"/>
      <c r="M6239" s="17">
        <f t="shared" ca="1" si="670"/>
        <v>4</v>
      </c>
      <c r="N6239" s="2">
        <f t="shared" ca="1" si="671"/>
        <v>0.38993560542528904</v>
      </c>
      <c r="O6239" s="2"/>
      <c r="P6239" s="31">
        <f t="shared" ca="1" si="676"/>
        <v>7.0915793776385545</v>
      </c>
    </row>
    <row r="6240" spans="1:16" x14ac:dyDescent="0.25">
      <c r="A6240" s="32">
        <f ca="1">Uniform_A+B6240*(Uniform_B-Uniform_A)</f>
        <v>7.6829825060693446</v>
      </c>
      <c r="B6240" s="2">
        <f t="shared" ca="1" si="672"/>
        <v>0.76829825060693446</v>
      </c>
      <c r="C6240" s="4"/>
      <c r="D6240" s="5">
        <f ca="1">IF(E6240&lt;(Driehoek_C-Driehoek_A)/(Driehoek_B-Driehoek_A),Driehoek_A+SQRT(E6240*(Driehoek_B-Driehoek_A)*(Driehoek_C-Driehoek_A)),Driehoek_B-SQRT((1-E6240)*(Driehoek_B-Driehoek_A)*(Driehoek_B-Driehoek_C)))</f>
        <v>3.5901138180785175</v>
      </c>
      <c r="E6240" s="2">
        <f t="shared" ca="1" si="673"/>
        <v>0.18060442531744569</v>
      </c>
      <c r="F6240" s="2"/>
      <c r="G6240" s="15">
        <f ca="1">_xlfn.NORM.INV(H6240,Normaal_Mu,Normaal_Sigma)</f>
        <v>6.113451232695402</v>
      </c>
      <c r="H6240" s="2">
        <f t="shared" ca="1" si="674"/>
        <v>0.71114254393344789</v>
      </c>
      <c r="I6240" s="2"/>
      <c r="J6240" s="15">
        <f ca="1">-LN(K6240) /NegExp_Labda</f>
        <v>2.5172481918309053</v>
      </c>
      <c r="K6240" s="2">
        <f t="shared" ca="1" si="675"/>
        <v>0.60444195299134562</v>
      </c>
      <c r="L6240" s="2"/>
      <c r="M6240" s="17">
        <f t="shared" ca="1" si="670"/>
        <v>6</v>
      </c>
      <c r="N6240" s="2">
        <f t="shared" ca="1" si="671"/>
        <v>0.75703679610613617</v>
      </c>
      <c r="O6240" s="2"/>
      <c r="P6240" s="31">
        <f t="shared" ca="1" si="676"/>
        <v>5.1807591497348335</v>
      </c>
    </row>
    <row r="6241" spans="1:16" x14ac:dyDescent="0.25">
      <c r="A6241" s="32">
        <f ca="1">Uniform_A+B6241*(Uniform_B-Uniform_A)</f>
        <v>1.2749081922479955</v>
      </c>
      <c r="B6241" s="2">
        <f t="shared" ca="1" si="672"/>
        <v>0.12749081922479955</v>
      </c>
      <c r="C6241" s="4"/>
      <c r="D6241" s="5">
        <f ca="1">IF(E6241&lt;(Driehoek_C-Driehoek_A)/(Driehoek_B-Driehoek_A),Driehoek_A+SQRT(E6241*(Driehoek_B-Driehoek_A)*(Driehoek_C-Driehoek_A)),Driehoek_B-SQRT((1-E6241)*(Driehoek_B-Driehoek_A)*(Driehoek_B-Driehoek_C)))</f>
        <v>4.909938957363182</v>
      </c>
      <c r="E6241" s="2">
        <f t="shared" ca="1" si="673"/>
        <v>0.52204001907156072</v>
      </c>
      <c r="F6241" s="2"/>
      <c r="G6241" s="15">
        <f ca="1">_xlfn.NORM.INV(H6241,Normaal_Mu,Normaal_Sigma)</f>
        <v>2.1905939451560985</v>
      </c>
      <c r="H6241" s="2">
        <f t="shared" ca="1" si="674"/>
        <v>8.0054802580001416E-2</v>
      </c>
      <c r="I6241" s="2"/>
      <c r="J6241" s="15">
        <f ca="1">-LN(K6241) /NegExp_Labda</f>
        <v>10.851269221885564</v>
      </c>
      <c r="K6241" s="2">
        <f t="shared" ca="1" si="675"/>
        <v>0.11414863724310997</v>
      </c>
      <c r="L6241" s="2"/>
      <c r="M6241" s="17">
        <f t="shared" ca="1" si="670"/>
        <v>4</v>
      </c>
      <c r="N6241" s="2">
        <f t="shared" ca="1" si="671"/>
        <v>0.41102876910252462</v>
      </c>
      <c r="O6241" s="2"/>
      <c r="P6241" s="31">
        <f t="shared" ca="1" si="676"/>
        <v>4.6453420633305686</v>
      </c>
    </row>
    <row r="6242" spans="1:16" x14ac:dyDescent="0.25">
      <c r="A6242" s="32">
        <f ca="1">Uniform_A+B6242*(Uniform_B-Uniform_A)</f>
        <v>5.8517143452339386</v>
      </c>
      <c r="B6242" s="2">
        <f t="shared" ca="1" si="672"/>
        <v>0.58517143452339382</v>
      </c>
      <c r="C6242" s="4"/>
      <c r="D6242" s="5">
        <f ca="1">IF(E6242&lt;(Driehoek_C-Driehoek_A)/(Driehoek_B-Driehoek_A),Driehoek_A+SQRT(E6242*(Driehoek_B-Driehoek_A)*(Driehoek_C-Driehoek_A)),Driehoek_B-SQRT((1-E6242)*(Driehoek_B-Driehoek_A)*(Driehoek_B-Driehoek_C)))</f>
        <v>5.2792824345382634</v>
      </c>
      <c r="E6242" s="2">
        <f t="shared" ca="1" si="673"/>
        <v>0.6044645942304141</v>
      </c>
      <c r="F6242" s="2"/>
      <c r="G6242" s="15">
        <f ca="1">_xlfn.NORM.INV(H6242,Normaal_Mu,Normaal_Sigma)</f>
        <v>3.1717761547135601</v>
      </c>
      <c r="H6242" s="2">
        <f t="shared" ca="1" si="674"/>
        <v>0.1803290191576743</v>
      </c>
      <c r="I6242" s="2"/>
      <c r="J6242" s="15">
        <f ca="1">-LN(K6242) /NegExp_Labda</f>
        <v>8.1394414411856921</v>
      </c>
      <c r="K6242" s="2">
        <f t="shared" ca="1" si="675"/>
        <v>0.19634375807793114</v>
      </c>
      <c r="L6242" s="2"/>
      <c r="M6242" s="17">
        <f t="shared" ca="1" si="670"/>
        <v>7</v>
      </c>
      <c r="N6242" s="2">
        <f t="shared" ca="1" si="671"/>
        <v>0.76506061141612458</v>
      </c>
      <c r="O6242" s="2"/>
      <c r="P6242" s="31">
        <f t="shared" ca="1" si="676"/>
        <v>5.8884428751342908</v>
      </c>
    </row>
    <row r="6243" spans="1:16" x14ac:dyDescent="0.25">
      <c r="A6243" s="32">
        <f ca="1">Uniform_A+B6243*(Uniform_B-Uniform_A)</f>
        <v>8.0101527242029142</v>
      </c>
      <c r="B6243" s="2">
        <f t="shared" ca="1" si="672"/>
        <v>0.80101527242029136</v>
      </c>
      <c r="C6243" s="4"/>
      <c r="D6243" s="5">
        <f ca="1">IF(E6243&lt;(Driehoek_C-Driehoek_A)/(Driehoek_B-Driehoek_A),Driehoek_A+SQRT(E6243*(Driehoek_B-Driehoek_A)*(Driehoek_C-Driehoek_A)),Driehoek_B-SQRT((1-E6243)*(Driehoek_B-Driehoek_A)*(Driehoek_B-Driehoek_C)))</f>
        <v>4.0482707512850835</v>
      </c>
      <c r="E6243" s="2">
        <f t="shared" ca="1" si="673"/>
        <v>0.29943935564060575</v>
      </c>
      <c r="F6243" s="2"/>
      <c r="G6243" s="15">
        <f ca="1">_xlfn.NORM.INV(H6243,Normaal_Mu,Normaal_Sigma)</f>
        <v>5.4907798465954203</v>
      </c>
      <c r="H6243" s="2">
        <f t="shared" ca="1" si="674"/>
        <v>0.59692273470806212</v>
      </c>
      <c r="I6243" s="2"/>
      <c r="J6243" s="15">
        <f ca="1">-LN(K6243) /NegExp_Labda</f>
        <v>6.185997069916616</v>
      </c>
      <c r="K6243" s="2">
        <f t="shared" ca="1" si="675"/>
        <v>0.29019579925444428</v>
      </c>
      <c r="L6243" s="2"/>
      <c r="M6243" s="17">
        <f t="shared" ca="1" si="670"/>
        <v>3</v>
      </c>
      <c r="N6243" s="2">
        <f t="shared" ca="1" si="671"/>
        <v>0.20199580374492376</v>
      </c>
      <c r="O6243" s="2"/>
      <c r="P6243" s="31">
        <f t="shared" ca="1" si="676"/>
        <v>5.3470400784000072</v>
      </c>
    </row>
    <row r="6244" spans="1:16" x14ac:dyDescent="0.25">
      <c r="A6244" s="32">
        <f ca="1">Uniform_A+B6244*(Uniform_B-Uniform_A)</f>
        <v>6.4204303480946354</v>
      </c>
      <c r="B6244" s="2">
        <f t="shared" ca="1" si="672"/>
        <v>0.64204303480946356</v>
      </c>
      <c r="C6244" s="4"/>
      <c r="D6244" s="5">
        <f ca="1">IF(E6244&lt;(Driehoek_C-Driehoek_A)/(Driehoek_B-Driehoek_A),Driehoek_A+SQRT(E6244*(Driehoek_B-Driehoek_A)*(Driehoek_C-Driehoek_A)),Driehoek_B-SQRT((1-E6244)*(Driehoek_B-Driehoek_A)*(Driehoek_B-Driehoek_C)))</f>
        <v>5.614711653955661</v>
      </c>
      <c r="E6244" s="2">
        <f t="shared" ca="1" si="673"/>
        <v>0.67256636611818243</v>
      </c>
      <c r="F6244" s="2"/>
      <c r="G6244" s="15">
        <f ca="1">_xlfn.NORM.INV(H6244,Normaal_Mu,Normaal_Sigma)</f>
        <v>4.0529647768040942</v>
      </c>
      <c r="H6244" s="2">
        <f t="shared" ca="1" si="674"/>
        <v>0.31792196958908625</v>
      </c>
      <c r="I6244" s="2"/>
      <c r="J6244" s="15">
        <f ca="1">-LN(K6244) /NegExp_Labda</f>
        <v>2.9267197388929804</v>
      </c>
      <c r="K6244" s="2">
        <f t="shared" ca="1" si="675"/>
        <v>0.55691427943761551</v>
      </c>
      <c r="L6244" s="2"/>
      <c r="M6244" s="17">
        <f t="shared" ca="1" si="670"/>
        <v>5</v>
      </c>
      <c r="N6244" s="2">
        <f t="shared" ca="1" si="671"/>
        <v>0.53764537302132809</v>
      </c>
      <c r="O6244" s="2"/>
      <c r="P6244" s="31">
        <f t="shared" ca="1" si="676"/>
        <v>4.8029653035494739</v>
      </c>
    </row>
    <row r="6245" spans="1:16" x14ac:dyDescent="0.25">
      <c r="A6245" s="32">
        <f ca="1">Uniform_A+B6245*(Uniform_B-Uniform_A)</f>
        <v>8.0721705516501778</v>
      </c>
      <c r="B6245" s="2">
        <f t="shared" ca="1" si="672"/>
        <v>0.80721705516501774</v>
      </c>
      <c r="C6245" s="4"/>
      <c r="D6245" s="5">
        <f ca="1">IF(E6245&lt;(Driehoek_C-Driehoek_A)/(Driehoek_B-Driehoek_A),Driehoek_A+SQRT(E6245*(Driehoek_B-Driehoek_A)*(Driehoek_C-Driehoek_A)),Driehoek_B-SQRT((1-E6245)*(Driehoek_B-Driehoek_A)*(Driehoek_B-Driehoek_C)))</f>
        <v>4.393141140065703</v>
      </c>
      <c r="E6245" s="2">
        <f t="shared" ca="1" si="673"/>
        <v>0.39362432698985328</v>
      </c>
      <c r="F6245" s="2"/>
      <c r="G6245" s="15">
        <f ca="1">_xlfn.NORM.INV(H6245,Normaal_Mu,Normaal_Sigma)</f>
        <v>4.9717458652942668</v>
      </c>
      <c r="H6245" s="2">
        <f t="shared" ca="1" si="674"/>
        <v>0.49436430299194867</v>
      </c>
      <c r="I6245" s="2"/>
      <c r="J6245" s="15">
        <f ca="1">-LN(K6245) /NegExp_Labda</f>
        <v>1.0623400434686636</v>
      </c>
      <c r="K6245" s="2">
        <f t="shared" ca="1" si="675"/>
        <v>0.80858618363592982</v>
      </c>
      <c r="L6245" s="2"/>
      <c r="M6245" s="17">
        <f t="shared" ca="1" si="670"/>
        <v>5</v>
      </c>
      <c r="N6245" s="2">
        <f t="shared" ca="1" si="671"/>
        <v>0.61001155900644277</v>
      </c>
      <c r="O6245" s="2"/>
      <c r="P6245" s="31">
        <f t="shared" ca="1" si="676"/>
        <v>4.6998795200957622</v>
      </c>
    </row>
    <row r="6246" spans="1:16" x14ac:dyDescent="0.25">
      <c r="A6246" s="32">
        <f ca="1">Uniform_A+B6246*(Uniform_B-Uniform_A)</f>
        <v>3.8143971125746292</v>
      </c>
      <c r="B6246" s="2">
        <f t="shared" ca="1" si="672"/>
        <v>0.3814397112574629</v>
      </c>
      <c r="C6246" s="4"/>
      <c r="D6246" s="5">
        <f ca="1">IF(E6246&lt;(Driehoek_C-Driehoek_A)/(Driehoek_B-Driehoek_A),Driehoek_A+SQRT(E6246*(Driehoek_B-Driehoek_A)*(Driehoek_C-Driehoek_A)),Driehoek_B-SQRT((1-E6246)*(Driehoek_B-Driehoek_A)*(Driehoek_B-Driehoek_C)))</f>
        <v>6.970533739177398</v>
      </c>
      <c r="E6246" s="2">
        <f t="shared" ca="1" si="673"/>
        <v>0.88232190560522072</v>
      </c>
      <c r="F6246" s="2"/>
      <c r="G6246" s="15">
        <f ca="1">_xlfn.NORM.INV(H6246,Normaal_Mu,Normaal_Sigma)</f>
        <v>6.0746651745901747</v>
      </c>
      <c r="H6246" s="2">
        <f t="shared" ca="1" si="674"/>
        <v>0.7044810502190515</v>
      </c>
      <c r="I6246" s="2"/>
      <c r="J6246" s="15">
        <f ca="1">-LN(K6246) /NegExp_Labda</f>
        <v>3.8628766789790938</v>
      </c>
      <c r="K6246" s="2">
        <f t="shared" ca="1" si="675"/>
        <v>0.46182218829863153</v>
      </c>
      <c r="L6246" s="2"/>
      <c r="M6246" s="17">
        <f t="shared" ca="1" si="670"/>
        <v>4</v>
      </c>
      <c r="N6246" s="2">
        <f t="shared" ca="1" si="671"/>
        <v>0.30340935898787613</v>
      </c>
      <c r="O6246" s="2"/>
      <c r="P6246" s="31">
        <f t="shared" ca="1" si="676"/>
        <v>4.9444945410642598</v>
      </c>
    </row>
    <row r="6247" spans="1:16" x14ac:dyDescent="0.25">
      <c r="A6247" s="32">
        <f ca="1">Uniform_A+B6247*(Uniform_B-Uniform_A)</f>
        <v>8.564073199625458</v>
      </c>
      <c r="B6247" s="2">
        <f t="shared" ca="1" si="672"/>
        <v>0.85640731996254571</v>
      </c>
      <c r="C6247" s="4"/>
      <c r="D6247" s="5">
        <f ca="1">IF(E6247&lt;(Driehoek_C-Driehoek_A)/(Driehoek_B-Driehoek_A),Driehoek_A+SQRT(E6247*(Driehoek_B-Driehoek_A)*(Driehoek_C-Driehoek_A)),Driehoek_B-SQRT((1-E6247)*(Driehoek_B-Driehoek_A)*(Driehoek_B-Driehoek_C)))</f>
        <v>4.3633279133130172</v>
      </c>
      <c r="E6247" s="2">
        <f t="shared" ca="1" si="673"/>
        <v>0.38575062744393662</v>
      </c>
      <c r="F6247" s="2"/>
      <c r="G6247" s="15">
        <f ca="1">_xlfn.NORM.INV(H6247,Normaal_Mu,Normaal_Sigma)</f>
        <v>7.1857066216913381</v>
      </c>
      <c r="H6247" s="2">
        <f t="shared" ca="1" si="674"/>
        <v>0.86277089476644697</v>
      </c>
      <c r="I6247" s="2"/>
      <c r="J6247" s="15">
        <f ca="1">-LN(K6247) /NegExp_Labda</f>
        <v>1.0519998481706117</v>
      </c>
      <c r="K6247" s="2">
        <f t="shared" ca="1" si="675"/>
        <v>0.81026010171415208</v>
      </c>
      <c r="L6247" s="2"/>
      <c r="M6247" s="17">
        <f t="shared" ca="1" si="670"/>
        <v>6</v>
      </c>
      <c r="N6247" s="2">
        <f t="shared" ca="1" si="671"/>
        <v>0.65343203868508459</v>
      </c>
      <c r="O6247" s="2"/>
      <c r="P6247" s="31">
        <f t="shared" ca="1" si="676"/>
        <v>5.4330215165600855</v>
      </c>
    </row>
    <row r="6248" spans="1:16" x14ac:dyDescent="0.25">
      <c r="A6248" s="32">
        <f ca="1">Uniform_A+B6248*(Uniform_B-Uniform_A)</f>
        <v>6.0912966511713842</v>
      </c>
      <c r="B6248" s="2">
        <f t="shared" ca="1" si="672"/>
        <v>0.6091296651171384</v>
      </c>
      <c r="C6248" s="4"/>
      <c r="D6248" s="5">
        <f ca="1">IF(E6248&lt;(Driehoek_C-Driehoek_A)/(Driehoek_B-Driehoek_A),Driehoek_A+SQRT(E6248*(Driehoek_B-Driehoek_A)*(Driehoek_C-Driehoek_A)),Driehoek_B-SQRT((1-E6248)*(Driehoek_B-Driehoek_A)*(Driehoek_B-Driehoek_C)))</f>
        <v>3.2067838756052898</v>
      </c>
      <c r="E6248" s="2">
        <f t="shared" ca="1" si="673"/>
        <v>0.10402338017292312</v>
      </c>
      <c r="F6248" s="2"/>
      <c r="G6248" s="15">
        <f ca="1">_xlfn.NORM.INV(H6248,Normaal_Mu,Normaal_Sigma)</f>
        <v>5.7093404274378363</v>
      </c>
      <c r="H6248" s="2">
        <f t="shared" ca="1" si="674"/>
        <v>0.63858166595169552</v>
      </c>
      <c r="I6248" s="2"/>
      <c r="J6248" s="15">
        <f ca="1">-LN(K6248) /NegExp_Labda</f>
        <v>2.5566318084682664</v>
      </c>
      <c r="K6248" s="2">
        <f t="shared" ca="1" si="675"/>
        <v>0.59969963245239022</v>
      </c>
      <c r="L6248" s="2"/>
      <c r="M6248" s="17">
        <f t="shared" ca="1" si="670"/>
        <v>9</v>
      </c>
      <c r="N6248" s="2">
        <f t="shared" ca="1" si="671"/>
        <v>0.96622273079574117</v>
      </c>
      <c r="O6248" s="2"/>
      <c r="P6248" s="31">
        <f t="shared" ca="1" si="676"/>
        <v>5.3128105525365559</v>
      </c>
    </row>
    <row r="6249" spans="1:16" x14ac:dyDescent="0.25">
      <c r="A6249" s="32">
        <f ca="1">Uniform_A+B6249*(Uniform_B-Uniform_A)</f>
        <v>6.8826722524382031</v>
      </c>
      <c r="B6249" s="2">
        <f t="shared" ca="1" si="672"/>
        <v>0.68826722524382034</v>
      </c>
      <c r="C6249" s="4"/>
      <c r="D6249" s="5">
        <f ca="1">IF(E6249&lt;(Driehoek_C-Driehoek_A)/(Driehoek_B-Driehoek_A),Driehoek_A+SQRT(E6249*(Driehoek_B-Driehoek_A)*(Driehoek_C-Driehoek_A)),Driehoek_B-SQRT((1-E6249)*(Driehoek_B-Driehoek_A)*(Driehoek_B-Driehoek_C)))</f>
        <v>3.6059261271218439</v>
      </c>
      <c r="E6249" s="2">
        <f t="shared" ca="1" si="673"/>
        <v>0.18421419469804035</v>
      </c>
      <c r="F6249" s="2"/>
      <c r="G6249" s="15">
        <f ca="1">_xlfn.NORM.INV(H6249,Normaal_Mu,Normaal_Sigma)</f>
        <v>4.5142183539749094</v>
      </c>
      <c r="H6249" s="2">
        <f t="shared" ca="1" si="674"/>
        <v>0.40404498745197548</v>
      </c>
      <c r="I6249" s="2"/>
      <c r="J6249" s="15">
        <f ca="1">-LN(K6249) /NegExp_Labda</f>
        <v>3.3669203819977072</v>
      </c>
      <c r="K6249" s="2">
        <f t="shared" ca="1" si="675"/>
        <v>0.509979843599079</v>
      </c>
      <c r="L6249" s="2"/>
      <c r="M6249" s="17">
        <f t="shared" ca="1" si="670"/>
        <v>5</v>
      </c>
      <c r="N6249" s="2">
        <f t="shared" ca="1" si="671"/>
        <v>0.4601480642890341</v>
      </c>
      <c r="O6249" s="2"/>
      <c r="P6249" s="31">
        <f t="shared" ca="1" si="676"/>
        <v>4.673947423106533</v>
      </c>
    </row>
    <row r="6250" spans="1:16" x14ac:dyDescent="0.25">
      <c r="A6250" s="32">
        <f ca="1">Uniform_A+B6250*(Uniform_B-Uniform_A)</f>
        <v>4.3204559409313568</v>
      </c>
      <c r="B6250" s="2">
        <f t="shared" ca="1" si="672"/>
        <v>0.4320455940931357</v>
      </c>
      <c r="C6250" s="4"/>
      <c r="D6250" s="5">
        <f ca="1">IF(E6250&lt;(Driehoek_C-Driehoek_A)/(Driehoek_B-Driehoek_A),Driehoek_A+SQRT(E6250*(Driehoek_B-Driehoek_A)*(Driehoek_C-Driehoek_A)),Driehoek_B-SQRT((1-E6250)*(Driehoek_B-Driehoek_A)*(Driehoek_B-Driehoek_C)))</f>
        <v>4.8391037194921989</v>
      </c>
      <c r="E6250" s="2">
        <f t="shared" ca="1" si="673"/>
        <v>0.50534120408160998</v>
      </c>
      <c r="F6250" s="2"/>
      <c r="G6250" s="15">
        <f ca="1">_xlfn.NORM.INV(H6250,Normaal_Mu,Normaal_Sigma)</f>
        <v>6.2711187383525866</v>
      </c>
      <c r="H6250" s="2">
        <f t="shared" ca="1" si="674"/>
        <v>0.73746817041732315</v>
      </c>
      <c r="I6250" s="2"/>
      <c r="J6250" s="15">
        <f ca="1">-LN(K6250) /NegExp_Labda</f>
        <v>1.1043934875604544</v>
      </c>
      <c r="K6250" s="2">
        <f t="shared" ca="1" si="675"/>
        <v>0.80181393641669851</v>
      </c>
      <c r="L6250" s="2"/>
      <c r="M6250" s="17">
        <f t="shared" ca="1" si="670"/>
        <v>8</v>
      </c>
      <c r="N6250" s="2">
        <f t="shared" ca="1" si="671"/>
        <v>0.88568662232613671</v>
      </c>
      <c r="O6250" s="2"/>
      <c r="P6250" s="31">
        <f t="shared" ca="1" si="676"/>
        <v>4.9070143772673189</v>
      </c>
    </row>
    <row r="6251" spans="1:16" x14ac:dyDescent="0.25">
      <c r="A6251" s="32">
        <f ca="1">Uniform_A+B6251*(Uniform_B-Uniform_A)</f>
        <v>8.3886689075724945</v>
      </c>
      <c r="B6251" s="2">
        <f t="shared" ca="1" si="672"/>
        <v>0.83886689075724952</v>
      </c>
      <c r="C6251" s="4"/>
      <c r="D6251" s="5">
        <f ca="1">IF(E6251&lt;(Driehoek_C-Driehoek_A)/(Driehoek_B-Driehoek_A),Driehoek_A+SQRT(E6251*(Driehoek_B-Driehoek_A)*(Driehoek_C-Driehoek_A)),Driehoek_B-SQRT((1-E6251)*(Driehoek_B-Driehoek_A)*(Driehoek_B-Driehoek_C)))</f>
        <v>5.8136010763093857</v>
      </c>
      <c r="E6251" s="2">
        <f t="shared" ca="1" si="673"/>
        <v>0.70991033997437991</v>
      </c>
      <c r="F6251" s="2"/>
      <c r="G6251" s="15">
        <f ca="1">_xlfn.NORM.INV(H6251,Normaal_Mu,Normaal_Sigma)</f>
        <v>9.5265851654626275</v>
      </c>
      <c r="H6251" s="2">
        <f t="shared" ca="1" si="674"/>
        <v>0.98819117038823179</v>
      </c>
      <c r="I6251" s="2"/>
      <c r="J6251" s="15">
        <f ca="1">-LN(K6251) /NegExp_Labda</f>
        <v>7.6260760016852656</v>
      </c>
      <c r="K6251" s="2">
        <f t="shared" ca="1" si="675"/>
        <v>0.21757422977922869</v>
      </c>
      <c r="L6251" s="2"/>
      <c r="M6251" s="17">
        <f t="shared" ca="1" si="670"/>
        <v>5</v>
      </c>
      <c r="N6251" s="2">
        <f t="shared" ca="1" si="671"/>
        <v>0.53537996951165834</v>
      </c>
      <c r="O6251" s="2"/>
      <c r="P6251" s="31">
        <f t="shared" ca="1" si="676"/>
        <v>7.2709862302059545</v>
      </c>
    </row>
    <row r="6252" spans="1:16" x14ac:dyDescent="0.25">
      <c r="A6252" s="32">
        <f ca="1">Uniform_A+B6252*(Uniform_B-Uniform_A)</f>
        <v>6.3347229722102671</v>
      </c>
      <c r="B6252" s="2">
        <f t="shared" ca="1" si="672"/>
        <v>0.63347229722102671</v>
      </c>
      <c r="C6252" s="4"/>
      <c r="D6252" s="5">
        <f ca="1">IF(E6252&lt;(Driehoek_C-Driehoek_A)/(Driehoek_B-Driehoek_A),Driehoek_A+SQRT(E6252*(Driehoek_B-Driehoek_A)*(Driehoek_C-Driehoek_A)),Driehoek_B-SQRT((1-E6252)*(Driehoek_B-Driehoek_A)*(Driehoek_B-Driehoek_C)))</f>
        <v>8.2035990191768988</v>
      </c>
      <c r="E6252" s="2">
        <f t="shared" ca="1" si="673"/>
        <v>0.9818784422212572</v>
      </c>
      <c r="F6252" s="2"/>
      <c r="G6252" s="15">
        <f ca="1">_xlfn.NORM.INV(H6252,Normaal_Mu,Normaal_Sigma)</f>
        <v>5.5986095792086061</v>
      </c>
      <c r="H6252" s="2">
        <f t="shared" ca="1" si="674"/>
        <v>0.61764624978458105</v>
      </c>
      <c r="I6252" s="2"/>
      <c r="J6252" s="15">
        <f ca="1">-LN(K6252) /NegExp_Labda</f>
        <v>18.777393894956653</v>
      </c>
      <c r="K6252" s="2">
        <f t="shared" ca="1" si="675"/>
        <v>2.3389249646678434E-2</v>
      </c>
      <c r="L6252" s="2"/>
      <c r="M6252" s="17">
        <f t="shared" ca="1" si="670"/>
        <v>3</v>
      </c>
      <c r="N6252" s="2">
        <f t="shared" ca="1" si="671"/>
        <v>0.19160264209515765</v>
      </c>
      <c r="O6252" s="2"/>
      <c r="P6252" s="31">
        <f t="shared" ca="1" si="676"/>
        <v>8.3828650931104853</v>
      </c>
    </row>
    <row r="6253" spans="1:16" x14ac:dyDescent="0.25">
      <c r="A6253" s="32">
        <f ca="1">Uniform_A+B6253*(Uniform_B-Uniform_A)</f>
        <v>1.2687042727774367</v>
      </c>
      <c r="B6253" s="2">
        <f t="shared" ca="1" si="672"/>
        <v>0.12687042727774367</v>
      </c>
      <c r="C6253" s="4"/>
      <c r="D6253" s="5">
        <f ca="1">IF(E6253&lt;(Driehoek_C-Driehoek_A)/(Driehoek_B-Driehoek_A),Driehoek_A+SQRT(E6253*(Driehoek_B-Driehoek_A)*(Driehoek_C-Driehoek_A)),Driehoek_B-SQRT((1-E6253)*(Driehoek_B-Driehoek_A)*(Driehoek_B-Driehoek_C)))</f>
        <v>3.7985092284449493</v>
      </c>
      <c r="E6253" s="2">
        <f t="shared" ca="1" si="673"/>
        <v>0.23104538891440329</v>
      </c>
      <c r="F6253" s="2"/>
      <c r="G6253" s="15">
        <f ca="1">_xlfn.NORM.INV(H6253,Normaal_Mu,Normaal_Sigma)</f>
        <v>4.1480036920793717</v>
      </c>
      <c r="H6253" s="2">
        <f t="shared" ca="1" si="674"/>
        <v>0.33505459558525341</v>
      </c>
      <c r="I6253" s="2"/>
      <c r="J6253" s="15">
        <f ca="1">-LN(K6253) /NegExp_Labda</f>
        <v>7.6091737999743856</v>
      </c>
      <c r="K6253" s="2">
        <f t="shared" ca="1" si="675"/>
        <v>0.21831097103634101</v>
      </c>
      <c r="L6253" s="2"/>
      <c r="M6253" s="17">
        <f t="shared" ref="M6253:M6316" ca="1" si="677">VLOOKUP(N6253,$S$5:$T$105,2,TRUE)</f>
        <v>2</v>
      </c>
      <c r="N6253" s="2">
        <f t="shared" ca="1" si="671"/>
        <v>5.0518790485072795E-2</v>
      </c>
      <c r="O6253" s="2"/>
      <c r="P6253" s="31">
        <f t="shared" ca="1" si="676"/>
        <v>3.7648781986552287</v>
      </c>
    </row>
    <row r="6254" spans="1:16" x14ac:dyDescent="0.25">
      <c r="A6254" s="32">
        <f ca="1">Uniform_A+B6254*(Uniform_B-Uniform_A)</f>
        <v>4.2977829003466432</v>
      </c>
      <c r="B6254" s="2">
        <f t="shared" ca="1" si="672"/>
        <v>0.42977829003466428</v>
      </c>
      <c r="C6254" s="4"/>
      <c r="D6254" s="5">
        <f ca="1">IF(E6254&lt;(Driehoek_C-Driehoek_A)/(Driehoek_B-Driehoek_A),Driehoek_A+SQRT(E6254*(Driehoek_B-Driehoek_A)*(Driehoek_C-Driehoek_A)),Driehoek_B-SQRT((1-E6254)*(Driehoek_B-Driehoek_A)*(Driehoek_B-Driehoek_C)))</f>
        <v>3.5181372874289214</v>
      </c>
      <c r="E6254" s="2">
        <f t="shared" ca="1" si="673"/>
        <v>0.16462434453443164</v>
      </c>
      <c r="F6254" s="2"/>
      <c r="G6254" s="15">
        <f ca="1">_xlfn.NORM.INV(H6254,Normaal_Mu,Normaal_Sigma)</f>
        <v>4.8959947646795561</v>
      </c>
      <c r="H6254" s="2">
        <f t="shared" ca="1" si="674"/>
        <v>0.47926330382338578</v>
      </c>
      <c r="I6254" s="2"/>
      <c r="J6254" s="15">
        <f ca="1">-LN(K6254) /NegExp_Labda</f>
        <v>3.0603650456554736</v>
      </c>
      <c r="K6254" s="2">
        <f t="shared" ca="1" si="675"/>
        <v>0.54222566444420794</v>
      </c>
      <c r="L6254" s="2"/>
      <c r="M6254" s="17">
        <f t="shared" ca="1" si="677"/>
        <v>10</v>
      </c>
      <c r="N6254" s="2">
        <f t="shared" ca="1" si="671"/>
        <v>0.97463371762772688</v>
      </c>
      <c r="O6254" s="2"/>
      <c r="P6254" s="31">
        <f t="shared" ca="1" si="676"/>
        <v>5.1544559996221189</v>
      </c>
    </row>
    <row r="6255" spans="1:16" x14ac:dyDescent="0.25">
      <c r="A6255" s="32">
        <f ca="1">Uniform_A+B6255*(Uniform_B-Uniform_A)</f>
        <v>6.682412585960245</v>
      </c>
      <c r="B6255" s="2">
        <f t="shared" ca="1" si="672"/>
        <v>0.66824125859602446</v>
      </c>
      <c r="C6255" s="4"/>
      <c r="D6255" s="5">
        <f ca="1">IF(E6255&lt;(Driehoek_C-Driehoek_A)/(Driehoek_B-Driehoek_A),Driehoek_A+SQRT(E6255*(Driehoek_B-Driehoek_A)*(Driehoek_C-Driehoek_A)),Driehoek_B-SQRT((1-E6255)*(Driehoek_B-Driehoek_A)*(Driehoek_B-Driehoek_C)))</f>
        <v>5.9529249623870619</v>
      </c>
      <c r="E6255" s="2">
        <f t="shared" ca="1" si="673"/>
        <v>0.73472382043303175</v>
      </c>
      <c r="F6255" s="2"/>
      <c r="G6255" s="15">
        <f ca="1">_xlfn.NORM.INV(H6255,Normaal_Mu,Normaal_Sigma)</f>
        <v>5.8934803646334561</v>
      </c>
      <c r="H6255" s="2">
        <f t="shared" ca="1" si="674"/>
        <v>0.67246866720738818</v>
      </c>
      <c r="I6255" s="2"/>
      <c r="J6255" s="15">
        <f ca="1">-LN(K6255) /NegExp_Labda</f>
        <v>1.3715712153371085</v>
      </c>
      <c r="K6255" s="2">
        <f t="shared" ca="1" si="675"/>
        <v>0.76009318371426504</v>
      </c>
      <c r="L6255" s="2"/>
      <c r="M6255" s="17">
        <f t="shared" ca="1" si="677"/>
        <v>5</v>
      </c>
      <c r="N6255" s="2">
        <f t="shared" ca="1" si="671"/>
        <v>0.5195978072508779</v>
      </c>
      <c r="O6255" s="2"/>
      <c r="P6255" s="31">
        <f t="shared" ca="1" si="676"/>
        <v>4.9800778256635745</v>
      </c>
    </row>
    <row r="6256" spans="1:16" x14ac:dyDescent="0.25">
      <c r="A6256" s="32">
        <f ca="1">Uniform_A+B6256*(Uniform_B-Uniform_A)</f>
        <v>2.0195503744926802</v>
      </c>
      <c r="B6256" s="2">
        <f t="shared" ca="1" si="672"/>
        <v>0.20195503744926802</v>
      </c>
      <c r="C6256" s="4"/>
      <c r="D6256" s="5">
        <f ca="1">IF(E6256&lt;(Driehoek_C-Driehoek_A)/(Driehoek_B-Driehoek_A),Driehoek_A+SQRT(E6256*(Driehoek_B-Driehoek_A)*(Driehoek_C-Driehoek_A)),Driehoek_B-SQRT((1-E6256)*(Driehoek_B-Driehoek_A)*(Driehoek_B-Driehoek_C)))</f>
        <v>6.1152700101926385</v>
      </c>
      <c r="E6256" s="2">
        <f t="shared" ca="1" si="673"/>
        <v>0.76223808245445757</v>
      </c>
      <c r="F6256" s="2"/>
      <c r="G6256" s="15">
        <f ca="1">_xlfn.NORM.INV(H6256,Normaal_Mu,Normaal_Sigma)</f>
        <v>4.5556707304225261</v>
      </c>
      <c r="H6256" s="2">
        <f t="shared" ca="1" si="674"/>
        <v>0.4120928617615276</v>
      </c>
      <c r="I6256" s="2"/>
      <c r="J6256" s="15">
        <f ca="1">-LN(K6256) /NegExp_Labda</f>
        <v>20.021883959132161</v>
      </c>
      <c r="K6256" s="2">
        <f t="shared" ca="1" si="675"/>
        <v>1.8235650324487596E-2</v>
      </c>
      <c r="L6256" s="2"/>
      <c r="M6256" s="17">
        <f t="shared" ca="1" si="677"/>
        <v>5</v>
      </c>
      <c r="N6256" s="2">
        <f t="shared" ca="1" si="671"/>
        <v>0.46084727720408414</v>
      </c>
      <c r="O6256" s="2"/>
      <c r="P6256" s="31">
        <f t="shared" ca="1" si="676"/>
        <v>7.5424750148480015</v>
      </c>
    </row>
    <row r="6257" spans="1:16" x14ac:dyDescent="0.25">
      <c r="A6257" s="32">
        <f ca="1">Uniform_A+B6257*(Uniform_B-Uniform_A)</f>
        <v>8.408535545460925</v>
      </c>
      <c r="B6257" s="2">
        <f t="shared" ca="1" si="672"/>
        <v>0.84085355454609245</v>
      </c>
      <c r="C6257" s="4"/>
      <c r="D6257" s="5">
        <f ca="1">IF(E6257&lt;(Driehoek_C-Driehoek_A)/(Driehoek_B-Driehoek_A),Driehoek_A+SQRT(E6257*(Driehoek_B-Driehoek_A)*(Driehoek_C-Driehoek_A)),Driehoek_B-SQRT((1-E6257)*(Driehoek_B-Driehoek_A)*(Driehoek_B-Driehoek_C)))</f>
        <v>5.6307308147011454</v>
      </c>
      <c r="E6257" s="2">
        <f t="shared" ca="1" si="673"/>
        <v>0.67565786162844543</v>
      </c>
      <c r="F6257" s="2"/>
      <c r="G6257" s="15">
        <f ca="1">_xlfn.NORM.INV(H6257,Normaal_Mu,Normaal_Sigma)</f>
        <v>4.940683586546994</v>
      </c>
      <c r="H6257" s="2">
        <f t="shared" ca="1" si="674"/>
        <v>0.48816982172365808</v>
      </c>
      <c r="I6257" s="2"/>
      <c r="J6257" s="15">
        <f ca="1">-LN(K6257) /NegExp_Labda</f>
        <v>0.43849591648980751</v>
      </c>
      <c r="K6257" s="2">
        <f t="shared" ca="1" si="675"/>
        <v>0.9160363943281884</v>
      </c>
      <c r="L6257" s="2"/>
      <c r="M6257" s="17">
        <f t="shared" ca="1" si="677"/>
        <v>3</v>
      </c>
      <c r="N6257" s="2">
        <f t="shared" ca="1" si="671"/>
        <v>0.24706012899075203</v>
      </c>
      <c r="O6257" s="2"/>
      <c r="P6257" s="31">
        <f t="shared" ca="1" si="676"/>
        <v>4.4836891726397736</v>
      </c>
    </row>
    <row r="6258" spans="1:16" x14ac:dyDescent="0.25">
      <c r="A6258" s="32">
        <f ca="1">Uniform_A+B6258*(Uniform_B-Uniform_A)</f>
        <v>7.8607789801278685</v>
      </c>
      <c r="B6258" s="2">
        <f t="shared" ca="1" si="672"/>
        <v>0.78607789801278682</v>
      </c>
      <c r="C6258" s="4"/>
      <c r="D6258" s="5">
        <f ca="1">IF(E6258&lt;(Driehoek_C-Driehoek_A)/(Driehoek_B-Driehoek_A),Driehoek_A+SQRT(E6258*(Driehoek_B-Driehoek_A)*(Driehoek_C-Driehoek_A)),Driehoek_B-SQRT((1-E6258)*(Driehoek_B-Driehoek_A)*(Driehoek_B-Driehoek_C)))</f>
        <v>5.1063780516150876</v>
      </c>
      <c r="E6258" s="2">
        <f t="shared" ca="1" si="673"/>
        <v>0.56684880351586509</v>
      </c>
      <c r="F6258" s="2"/>
      <c r="G6258" s="15">
        <f ca="1">_xlfn.NORM.INV(H6258,Normaal_Mu,Normaal_Sigma)</f>
        <v>5.5951319886985802</v>
      </c>
      <c r="H6258" s="2">
        <f t="shared" ca="1" si="674"/>
        <v>0.61698278400245032</v>
      </c>
      <c r="I6258" s="2"/>
      <c r="J6258" s="15">
        <f ca="1">-LN(K6258) /NegExp_Labda</f>
        <v>9.2253912836029226</v>
      </c>
      <c r="K6258" s="2">
        <f t="shared" ca="1" si="675"/>
        <v>0.15801295483013555</v>
      </c>
      <c r="L6258" s="2"/>
      <c r="M6258" s="17">
        <f t="shared" ca="1" si="677"/>
        <v>6</v>
      </c>
      <c r="N6258" s="2">
        <f t="shared" ca="1" si="671"/>
        <v>0.69820986187803769</v>
      </c>
      <c r="O6258" s="2"/>
      <c r="P6258" s="31">
        <f t="shared" ca="1" si="676"/>
        <v>6.7575360608088912</v>
      </c>
    </row>
    <row r="6259" spans="1:16" x14ac:dyDescent="0.25">
      <c r="A6259" s="32">
        <f ca="1">Uniform_A+B6259*(Uniform_B-Uniform_A)</f>
        <v>5.3558805384268728</v>
      </c>
      <c r="B6259" s="2">
        <f t="shared" ca="1" si="672"/>
        <v>0.53558805384268726</v>
      </c>
      <c r="C6259" s="4"/>
      <c r="D6259" s="5">
        <f ca="1">IF(E6259&lt;(Driehoek_C-Driehoek_A)/(Driehoek_B-Driehoek_A),Driehoek_A+SQRT(E6259*(Driehoek_B-Driehoek_A)*(Driehoek_C-Driehoek_A)),Driehoek_B-SQRT((1-E6259)*(Driehoek_B-Driehoek_A)*(Driehoek_B-Driehoek_C)))</f>
        <v>5.8305238623847604</v>
      </c>
      <c r="E6259" s="2">
        <f t="shared" ca="1" si="673"/>
        <v>0.71298345751678804</v>
      </c>
      <c r="F6259" s="2"/>
      <c r="G6259" s="15">
        <f ca="1">_xlfn.NORM.INV(H6259,Normaal_Mu,Normaal_Sigma)</f>
        <v>3.7770760410874891</v>
      </c>
      <c r="H6259" s="2">
        <f t="shared" ca="1" si="674"/>
        <v>0.27044689075271122</v>
      </c>
      <c r="I6259" s="2"/>
      <c r="J6259" s="15">
        <f ca="1">-LN(K6259) /NegExp_Labda</f>
        <v>8.5295766163406768</v>
      </c>
      <c r="K6259" s="2">
        <f t="shared" ca="1" si="675"/>
        <v>0.18160608180353832</v>
      </c>
      <c r="L6259" s="2"/>
      <c r="M6259" s="17">
        <f t="shared" ca="1" si="677"/>
        <v>5</v>
      </c>
      <c r="N6259" s="2">
        <f t="shared" ca="1" si="671"/>
        <v>0.603103234756037</v>
      </c>
      <c r="O6259" s="2"/>
      <c r="P6259" s="31">
        <f t="shared" ca="1" si="676"/>
        <v>5.6986114116479598</v>
      </c>
    </row>
    <row r="6260" spans="1:16" x14ac:dyDescent="0.25">
      <c r="A6260" s="32">
        <f ca="1">Uniform_A+B6260*(Uniform_B-Uniform_A)</f>
        <v>8.4444948064183993</v>
      </c>
      <c r="B6260" s="2">
        <f t="shared" ca="1" si="672"/>
        <v>0.84444948064183989</v>
      </c>
      <c r="C6260" s="4"/>
      <c r="D6260" s="5">
        <f ca="1">IF(E6260&lt;(Driehoek_C-Driehoek_A)/(Driehoek_B-Driehoek_A),Driehoek_A+SQRT(E6260*(Driehoek_B-Driehoek_A)*(Driehoek_C-Driehoek_A)),Driehoek_B-SQRT((1-E6260)*(Driehoek_B-Driehoek_A)*(Driehoek_B-Driehoek_C)))</f>
        <v>6.9948449354679427</v>
      </c>
      <c r="E6260" s="2">
        <f t="shared" ca="1" si="673"/>
        <v>0.88512437620518403</v>
      </c>
      <c r="F6260" s="2"/>
      <c r="G6260" s="15">
        <f ca="1">_xlfn.NORM.INV(H6260,Normaal_Mu,Normaal_Sigma)</f>
        <v>3.4305037856821228</v>
      </c>
      <c r="H6260" s="2">
        <f t="shared" ca="1" si="674"/>
        <v>0.21630063544816747</v>
      </c>
      <c r="I6260" s="2"/>
      <c r="J6260" s="15">
        <f ca="1">-LN(K6260) /NegExp_Labda</f>
        <v>18.518887807661446</v>
      </c>
      <c r="K6260" s="2">
        <f t="shared" ca="1" si="675"/>
        <v>2.4630308007893453E-2</v>
      </c>
      <c r="L6260" s="2"/>
      <c r="M6260" s="17">
        <f t="shared" ca="1" si="677"/>
        <v>5</v>
      </c>
      <c r="N6260" s="2">
        <f t="shared" ca="1" si="671"/>
        <v>0.58307157101741081</v>
      </c>
      <c r="O6260" s="2"/>
      <c r="P6260" s="31">
        <f t="shared" ca="1" si="676"/>
        <v>8.4777462670459833</v>
      </c>
    </row>
    <row r="6261" spans="1:16" x14ac:dyDescent="0.25">
      <c r="A6261" s="32">
        <f ca="1">Uniform_A+B6261*(Uniform_B-Uniform_A)</f>
        <v>3.0596713691600606</v>
      </c>
      <c r="B6261" s="2">
        <f t="shared" ca="1" si="672"/>
        <v>0.30596713691600608</v>
      </c>
      <c r="C6261" s="4"/>
      <c r="D6261" s="5">
        <f ca="1">IF(E6261&lt;(Driehoek_C-Driehoek_A)/(Driehoek_B-Driehoek_A),Driehoek_A+SQRT(E6261*(Driehoek_B-Driehoek_A)*(Driehoek_C-Driehoek_A)),Driehoek_B-SQRT((1-E6261)*(Driehoek_B-Driehoek_A)*(Driehoek_B-Driehoek_C)))</f>
        <v>3.4521434729340728</v>
      </c>
      <c r="E6261" s="2">
        <f t="shared" ca="1" si="673"/>
        <v>0.15062290471321638</v>
      </c>
      <c r="F6261" s="2"/>
      <c r="G6261" s="15">
        <f ca="1">_xlfn.NORM.INV(H6261,Normaal_Mu,Normaal_Sigma)</f>
        <v>6.4536543882090003</v>
      </c>
      <c r="H6261" s="2">
        <f t="shared" ca="1" si="674"/>
        <v>0.76633408903260813</v>
      </c>
      <c r="I6261" s="2"/>
      <c r="J6261" s="15">
        <f ca="1">-LN(K6261) /NegExp_Labda</f>
        <v>4.3067588240872174</v>
      </c>
      <c r="K6261" s="2">
        <f t="shared" ca="1" si="675"/>
        <v>0.42259045314394172</v>
      </c>
      <c r="L6261" s="2"/>
      <c r="M6261" s="17">
        <f t="shared" ca="1" si="677"/>
        <v>9</v>
      </c>
      <c r="N6261" s="2">
        <f t="shared" ca="1" si="671"/>
        <v>0.95824904516817133</v>
      </c>
      <c r="O6261" s="2"/>
      <c r="P6261" s="31">
        <f t="shared" ca="1" si="676"/>
        <v>5.2544456108780704</v>
      </c>
    </row>
    <row r="6262" spans="1:16" x14ac:dyDescent="0.25">
      <c r="A6262" s="32">
        <f ca="1">Uniform_A+B6262*(Uniform_B-Uniform_A)</f>
        <v>6.7631916104598746</v>
      </c>
      <c r="B6262" s="2">
        <f t="shared" ca="1" si="672"/>
        <v>0.67631916104598744</v>
      </c>
      <c r="C6262" s="4"/>
      <c r="D6262" s="5">
        <f ca="1">IF(E6262&lt;(Driehoek_C-Driehoek_A)/(Driehoek_B-Driehoek_A),Driehoek_A+SQRT(E6262*(Driehoek_B-Driehoek_A)*(Driehoek_C-Driehoek_A)),Driehoek_B-SQRT((1-E6262)*(Driehoek_B-Driehoek_A)*(Driehoek_B-Driehoek_C)))</f>
        <v>6.150509769536443</v>
      </c>
      <c r="E6262" s="2">
        <f t="shared" ca="1" si="673"/>
        <v>0.7680115836140784</v>
      </c>
      <c r="F6262" s="2"/>
      <c r="G6262" s="15">
        <f ca="1">_xlfn.NORM.INV(H6262,Normaal_Mu,Normaal_Sigma)</f>
        <v>7.6660697420174095</v>
      </c>
      <c r="H6262" s="2">
        <f t="shared" ca="1" si="674"/>
        <v>0.90873981970543116</v>
      </c>
      <c r="I6262" s="2"/>
      <c r="J6262" s="15">
        <f ca="1">-LN(K6262) /NegExp_Labda</f>
        <v>11.043489259107055</v>
      </c>
      <c r="K6262" s="2">
        <f t="shared" ca="1" si="675"/>
        <v>0.10984358805920191</v>
      </c>
      <c r="L6262" s="2"/>
      <c r="M6262" s="17">
        <f t="shared" ca="1" si="677"/>
        <v>5</v>
      </c>
      <c r="N6262" s="2">
        <f t="shared" ca="1" si="671"/>
        <v>0.57841668690976289</v>
      </c>
      <c r="O6262" s="2"/>
      <c r="P6262" s="31">
        <f t="shared" ca="1" si="676"/>
        <v>7.3246520762241571</v>
      </c>
    </row>
    <row r="6263" spans="1:16" x14ac:dyDescent="0.25">
      <c r="A6263" s="32">
        <f ca="1">Uniform_A+B6263*(Uniform_B-Uniform_A)</f>
        <v>0.42969579240346722</v>
      </c>
      <c r="B6263" s="2">
        <f t="shared" ca="1" si="672"/>
        <v>4.2969579240346722E-2</v>
      </c>
      <c r="C6263" s="4"/>
      <c r="D6263" s="5">
        <f ca="1">IF(E6263&lt;(Driehoek_C-Driehoek_A)/(Driehoek_B-Driehoek_A),Driehoek_A+SQRT(E6263*(Driehoek_B-Driehoek_A)*(Driehoek_C-Driehoek_A)),Driehoek_B-SQRT((1-E6263)*(Driehoek_B-Driehoek_A)*(Driehoek_B-Driehoek_C)))</f>
        <v>2.5257839162967479</v>
      </c>
      <c r="E6263" s="2">
        <f t="shared" ca="1" si="673"/>
        <v>1.9746337616881826E-2</v>
      </c>
      <c r="F6263" s="2"/>
      <c r="G6263" s="15">
        <f ca="1">_xlfn.NORM.INV(H6263,Normaal_Mu,Normaal_Sigma)</f>
        <v>2.1169592241109041</v>
      </c>
      <c r="H6263" s="2">
        <f t="shared" ca="1" si="674"/>
        <v>7.4718860856650693E-2</v>
      </c>
      <c r="I6263" s="2"/>
      <c r="J6263" s="15">
        <f ca="1">-LN(K6263) /NegExp_Labda</f>
        <v>3.1047230789948879</v>
      </c>
      <c r="K6263" s="2">
        <f t="shared" ca="1" si="675"/>
        <v>0.53743652670804176</v>
      </c>
      <c r="L6263" s="2"/>
      <c r="M6263" s="17">
        <f t="shared" ca="1" si="677"/>
        <v>3</v>
      </c>
      <c r="N6263" s="2">
        <f t="shared" ca="1" si="671"/>
        <v>0.24687015312141758</v>
      </c>
      <c r="O6263" s="2"/>
      <c r="P6263" s="31">
        <f t="shared" ca="1" si="676"/>
        <v>2.2354324023612016</v>
      </c>
    </row>
    <row r="6264" spans="1:16" x14ac:dyDescent="0.25">
      <c r="A6264" s="32">
        <f ca="1">Uniform_A+B6264*(Uniform_B-Uniform_A)</f>
        <v>2.3143608622120757</v>
      </c>
      <c r="B6264" s="2">
        <f t="shared" ca="1" si="672"/>
        <v>0.23143608622120759</v>
      </c>
      <c r="C6264" s="4"/>
      <c r="D6264" s="5">
        <f ca="1">IF(E6264&lt;(Driehoek_C-Driehoek_A)/(Driehoek_B-Driehoek_A),Driehoek_A+SQRT(E6264*(Driehoek_B-Driehoek_A)*(Driehoek_C-Driehoek_A)),Driehoek_B-SQRT((1-E6264)*(Driehoek_B-Driehoek_A)*(Driehoek_B-Driehoek_C)))</f>
        <v>4.1101227182369842</v>
      </c>
      <c r="E6264" s="2">
        <f t="shared" ca="1" si="673"/>
        <v>0.3168314334085125</v>
      </c>
      <c r="F6264" s="2"/>
      <c r="G6264" s="15">
        <f ca="1">_xlfn.NORM.INV(H6264,Normaal_Mu,Normaal_Sigma)</f>
        <v>6.3786519942396724</v>
      </c>
      <c r="H6264" s="2">
        <f t="shared" ca="1" si="674"/>
        <v>0.75469092921185854</v>
      </c>
      <c r="I6264" s="2"/>
      <c r="J6264" s="15">
        <f ca="1">-LN(K6264) /NegExp_Labda</f>
        <v>2.2600159189389211</v>
      </c>
      <c r="K6264" s="2">
        <f t="shared" ca="1" si="675"/>
        <v>0.63635214371168025</v>
      </c>
      <c r="L6264" s="2"/>
      <c r="M6264" s="17">
        <f t="shared" ca="1" si="677"/>
        <v>6</v>
      </c>
      <c r="N6264" s="2">
        <f t="shared" ca="1" si="671"/>
        <v>0.69901566766448964</v>
      </c>
      <c r="O6264" s="2"/>
      <c r="P6264" s="31">
        <f t="shared" ca="1" si="676"/>
        <v>4.2126302987255304</v>
      </c>
    </row>
    <row r="6265" spans="1:16" x14ac:dyDescent="0.25">
      <c r="A6265" s="32">
        <f ca="1">Uniform_A+B6265*(Uniform_B-Uniform_A)</f>
        <v>9.8155714620232644</v>
      </c>
      <c r="B6265" s="2">
        <f t="shared" ca="1" si="672"/>
        <v>0.98155714620232648</v>
      </c>
      <c r="C6265" s="4"/>
      <c r="D6265" s="5">
        <f ca="1">IF(E6265&lt;(Driehoek_C-Driehoek_A)/(Driehoek_B-Driehoek_A),Driehoek_A+SQRT(E6265*(Driehoek_B-Driehoek_A)*(Driehoek_C-Driehoek_A)),Driehoek_B-SQRT((1-E6265)*(Driehoek_B-Driehoek_A)*(Driehoek_B-Driehoek_C)))</f>
        <v>4.973069293292804</v>
      </c>
      <c r="E6265" s="2">
        <f t="shared" ca="1" si="673"/>
        <v>0.53668083095367658</v>
      </c>
      <c r="F6265" s="2"/>
      <c r="G6265" s="15">
        <f ca="1">_xlfn.NORM.INV(H6265,Normaal_Mu,Normaal_Sigma)</f>
        <v>7.6973129339087158</v>
      </c>
      <c r="H6265" s="2">
        <f t="shared" ca="1" si="674"/>
        <v>0.91127633279324849</v>
      </c>
      <c r="I6265" s="2"/>
      <c r="J6265" s="15">
        <f ca="1">-LN(K6265) /NegExp_Labda</f>
        <v>30.872233210752679</v>
      </c>
      <c r="K6265" s="2">
        <f t="shared" ca="1" si="675"/>
        <v>2.0819576663724249E-3</v>
      </c>
      <c r="L6265" s="2"/>
      <c r="M6265" s="17">
        <f t="shared" ca="1" si="677"/>
        <v>6</v>
      </c>
      <c r="N6265" s="2">
        <f t="shared" ca="1" si="671"/>
        <v>0.7139566469372749</v>
      </c>
      <c r="O6265" s="2"/>
      <c r="P6265" s="31">
        <f t="shared" ca="1" si="676"/>
        <v>11.871637379995494</v>
      </c>
    </row>
    <row r="6266" spans="1:16" x14ac:dyDescent="0.25">
      <c r="A6266" s="32">
        <f ca="1">Uniform_A+B6266*(Uniform_B-Uniform_A)</f>
        <v>7.1213402964989116</v>
      </c>
      <c r="B6266" s="2">
        <f t="shared" ca="1" si="672"/>
        <v>0.71213402964989114</v>
      </c>
      <c r="C6266" s="4"/>
      <c r="D6266" s="5">
        <f ca="1">IF(E6266&lt;(Driehoek_C-Driehoek_A)/(Driehoek_B-Driehoek_A),Driehoek_A+SQRT(E6266*(Driehoek_B-Driehoek_A)*(Driehoek_C-Driehoek_A)),Driehoek_B-SQRT((1-E6266)*(Driehoek_B-Driehoek_A)*(Driehoek_B-Driehoek_C)))</f>
        <v>7.038133561891577</v>
      </c>
      <c r="E6266" s="2">
        <f t="shared" ca="1" si="673"/>
        <v>0.89003085940067916</v>
      </c>
      <c r="F6266" s="2"/>
      <c r="G6266" s="15">
        <f ca="1">_xlfn.NORM.INV(H6266,Normaal_Mu,Normaal_Sigma)</f>
        <v>4.2380278378087954</v>
      </c>
      <c r="H6266" s="2">
        <f t="shared" ca="1" si="674"/>
        <v>0.3516067883723708</v>
      </c>
      <c r="I6266" s="2"/>
      <c r="J6266" s="15">
        <f ca="1">-LN(K6266) /NegExp_Labda</f>
        <v>14.361091222314345</v>
      </c>
      <c r="K6266" s="2">
        <f t="shared" ca="1" si="675"/>
        <v>5.6573293893431797E-2</v>
      </c>
      <c r="L6266" s="2"/>
      <c r="M6266" s="17">
        <f t="shared" ca="1" si="677"/>
        <v>12</v>
      </c>
      <c r="N6266" s="2">
        <f t="shared" ca="1" si="671"/>
        <v>0.99641231758169035</v>
      </c>
      <c r="O6266" s="2"/>
      <c r="P6266" s="31">
        <f t="shared" ca="1" si="676"/>
        <v>8.9517185837027249</v>
      </c>
    </row>
    <row r="6267" spans="1:16" x14ac:dyDescent="0.25">
      <c r="A6267" s="32">
        <f ca="1">Uniform_A+B6267*(Uniform_B-Uniform_A)</f>
        <v>8.5742928621586021</v>
      </c>
      <c r="B6267" s="2">
        <f t="shared" ca="1" si="672"/>
        <v>0.85742928621586023</v>
      </c>
      <c r="C6267" s="4"/>
      <c r="D6267" s="5">
        <f ca="1">IF(E6267&lt;(Driehoek_C-Driehoek_A)/(Driehoek_B-Driehoek_A),Driehoek_A+SQRT(E6267*(Driehoek_B-Driehoek_A)*(Driehoek_C-Driehoek_A)),Driehoek_B-SQRT((1-E6267)*(Driehoek_B-Driehoek_A)*(Driehoek_B-Driehoek_C)))</f>
        <v>3.830348497979104</v>
      </c>
      <c r="E6267" s="2">
        <f t="shared" ca="1" si="673"/>
        <v>0.23929825886102585</v>
      </c>
      <c r="F6267" s="2"/>
      <c r="G6267" s="15">
        <f ca="1">_xlfn.NORM.INV(H6267,Normaal_Mu,Normaal_Sigma)</f>
        <v>2.0777211456842082</v>
      </c>
      <c r="H6267" s="2">
        <f t="shared" ca="1" si="674"/>
        <v>7.1988591027925097E-2</v>
      </c>
      <c r="I6267" s="2"/>
      <c r="J6267" s="15">
        <f ca="1">-LN(K6267) /NegExp_Labda</f>
        <v>1.971453045152995</v>
      </c>
      <c r="K6267" s="2">
        <f t="shared" ca="1" si="675"/>
        <v>0.67415811133493819</v>
      </c>
      <c r="L6267" s="2"/>
      <c r="M6267" s="17">
        <f t="shared" ca="1" si="677"/>
        <v>4</v>
      </c>
      <c r="N6267" s="2">
        <f t="shared" ca="1" si="671"/>
        <v>0.37043219916978809</v>
      </c>
      <c r="O6267" s="2"/>
      <c r="P6267" s="31">
        <f t="shared" ca="1" si="676"/>
        <v>4.090763110194982</v>
      </c>
    </row>
    <row r="6268" spans="1:16" x14ac:dyDescent="0.25">
      <c r="A6268" s="32">
        <f ca="1">Uniform_A+B6268*(Uniform_B-Uniform_A)</f>
        <v>8.3959833664326506</v>
      </c>
      <c r="B6268" s="2">
        <f t="shared" ca="1" si="672"/>
        <v>0.83959833664326511</v>
      </c>
      <c r="C6268" s="4"/>
      <c r="D6268" s="5">
        <f ca="1">IF(E6268&lt;(Driehoek_C-Driehoek_A)/(Driehoek_B-Driehoek_A),Driehoek_A+SQRT(E6268*(Driehoek_B-Driehoek_A)*(Driehoek_C-Driehoek_A)),Driehoek_B-SQRT((1-E6268)*(Driehoek_B-Driehoek_A)*(Driehoek_B-Driehoek_C)))</f>
        <v>6.0669111688811554</v>
      </c>
      <c r="E6268" s="2">
        <f t="shared" ca="1" si="673"/>
        <v>0.75419971167902533</v>
      </c>
      <c r="F6268" s="2"/>
      <c r="G6268" s="15">
        <f ca="1">_xlfn.NORM.INV(H6268,Normaal_Mu,Normaal_Sigma)</f>
        <v>3.7453845225828859</v>
      </c>
      <c r="H6268" s="2">
        <f t="shared" ca="1" si="674"/>
        <v>0.26522876583576016</v>
      </c>
      <c r="I6268" s="2"/>
      <c r="J6268" s="15">
        <f ca="1">-LN(K6268) /NegExp_Labda</f>
        <v>10.538161652387407</v>
      </c>
      <c r="K6268" s="2">
        <f t="shared" ca="1" si="675"/>
        <v>0.12152535796130259</v>
      </c>
      <c r="L6268" s="2"/>
      <c r="M6268" s="17">
        <f t="shared" ca="1" si="677"/>
        <v>6</v>
      </c>
      <c r="N6268" s="2">
        <f t="shared" ca="1" si="671"/>
        <v>0.66454739647061822</v>
      </c>
      <c r="O6268" s="2"/>
      <c r="P6268" s="31">
        <f t="shared" ca="1" si="676"/>
        <v>6.9492881420568198</v>
      </c>
    </row>
    <row r="6269" spans="1:16" x14ac:dyDescent="0.25">
      <c r="A6269" s="32">
        <f ca="1">Uniform_A+B6269*(Uniform_B-Uniform_A)</f>
        <v>0.34065395406989829</v>
      </c>
      <c r="B6269" s="2">
        <f t="shared" ca="1" si="672"/>
        <v>3.4065395406989829E-2</v>
      </c>
      <c r="C6269" s="4"/>
      <c r="D6269" s="5">
        <f ca="1">IF(E6269&lt;(Driehoek_C-Driehoek_A)/(Driehoek_B-Driehoek_A),Driehoek_A+SQRT(E6269*(Driehoek_B-Driehoek_A)*(Driehoek_C-Driehoek_A)),Driehoek_B-SQRT((1-E6269)*(Driehoek_B-Driehoek_A)*(Driehoek_B-Driehoek_C)))</f>
        <v>6.4778786815694751</v>
      </c>
      <c r="E6269" s="2">
        <f t="shared" ca="1" si="673"/>
        <v>0.81825440157480778</v>
      </c>
      <c r="F6269" s="2"/>
      <c r="G6269" s="15">
        <f ca="1">_xlfn.NORM.INV(H6269,Normaal_Mu,Normaal_Sigma)</f>
        <v>4.475659457723288</v>
      </c>
      <c r="H6269" s="2">
        <f t="shared" ca="1" si="674"/>
        <v>0.39659508608371086</v>
      </c>
      <c r="I6269" s="2"/>
      <c r="J6269" s="15">
        <f ca="1">-LN(K6269) /NegExp_Labda</f>
        <v>10.181197504890049</v>
      </c>
      <c r="K6269" s="2">
        <f t="shared" ca="1" si="675"/>
        <v>0.13051860426299888</v>
      </c>
      <c r="L6269" s="2"/>
      <c r="M6269" s="17">
        <f t="shared" ca="1" si="677"/>
        <v>3</v>
      </c>
      <c r="N6269" s="2">
        <f t="shared" ca="1" si="671"/>
        <v>0.18106442557014879</v>
      </c>
      <c r="O6269" s="2"/>
      <c r="P6269" s="31">
        <f t="shared" ca="1" si="676"/>
        <v>4.8950779196505421</v>
      </c>
    </row>
    <row r="6270" spans="1:16" x14ac:dyDescent="0.25">
      <c r="A6270" s="32">
        <f ca="1">Uniform_A+B6270*(Uniform_B-Uniform_A)</f>
        <v>6.0447425201077571</v>
      </c>
      <c r="B6270" s="2">
        <f t="shared" ca="1" si="672"/>
        <v>0.60447425201077576</v>
      </c>
      <c r="C6270" s="4"/>
      <c r="D6270" s="5">
        <f ca="1">IF(E6270&lt;(Driehoek_C-Driehoek_A)/(Driehoek_B-Driehoek_A),Driehoek_A+SQRT(E6270*(Driehoek_B-Driehoek_A)*(Driehoek_C-Driehoek_A)),Driehoek_B-SQRT((1-E6270)*(Driehoek_B-Driehoek_A)*(Driehoek_B-Driehoek_C)))</f>
        <v>4.3503747431803657</v>
      </c>
      <c r="E6270" s="2">
        <f t="shared" ca="1" si="673"/>
        <v>0.38231385631842718</v>
      </c>
      <c r="F6270" s="2"/>
      <c r="G6270" s="15">
        <f ca="1">_xlfn.NORM.INV(H6270,Normaal_Mu,Normaal_Sigma)</f>
        <v>1.0213817544057342</v>
      </c>
      <c r="H6270" s="2">
        <f t="shared" ca="1" si="674"/>
        <v>2.333354667551546E-2</v>
      </c>
      <c r="I6270" s="2"/>
      <c r="J6270" s="15">
        <f ca="1">-LN(K6270) /NegExp_Labda</f>
        <v>9.591747659146117</v>
      </c>
      <c r="K6270" s="2">
        <f t="shared" ca="1" si="675"/>
        <v>0.14684913204685657</v>
      </c>
      <c r="L6270" s="2"/>
      <c r="M6270" s="17">
        <f t="shared" ca="1" si="677"/>
        <v>6</v>
      </c>
      <c r="N6270" s="2">
        <f t="shared" ca="1" si="671"/>
        <v>0.67357265554726609</v>
      </c>
      <c r="O6270" s="2"/>
      <c r="P6270" s="31">
        <f t="shared" ca="1" si="676"/>
        <v>5.4016493353679946</v>
      </c>
    </row>
    <row r="6271" spans="1:16" x14ac:dyDescent="0.25">
      <c r="A6271" s="32">
        <f ca="1">Uniform_A+B6271*(Uniform_B-Uniform_A)</f>
        <v>0.20751399787933944</v>
      </c>
      <c r="B6271" s="2">
        <f t="shared" ca="1" si="672"/>
        <v>2.0751399787933944E-2</v>
      </c>
      <c r="C6271" s="4"/>
      <c r="D6271" s="5">
        <f ca="1">IF(E6271&lt;(Driehoek_C-Driehoek_A)/(Driehoek_B-Driehoek_A),Driehoek_A+SQRT(E6271*(Driehoek_B-Driehoek_A)*(Driehoek_C-Driehoek_A)),Driehoek_B-SQRT((1-E6271)*(Driehoek_B-Driehoek_A)*(Driehoek_B-Driehoek_C)))</f>
        <v>4.5054972745390707</v>
      </c>
      <c r="E6271" s="2">
        <f t="shared" ca="1" si="673"/>
        <v>0.42284129288069372</v>
      </c>
      <c r="F6271" s="2"/>
      <c r="G6271" s="15">
        <f ca="1">_xlfn.NORM.INV(H6271,Normaal_Mu,Normaal_Sigma)</f>
        <v>5.3685703061249255</v>
      </c>
      <c r="H6271" s="2">
        <f t="shared" ca="1" si="674"/>
        <v>0.57310511970120703</v>
      </c>
      <c r="I6271" s="2"/>
      <c r="J6271" s="15">
        <f ca="1">-LN(K6271) /NegExp_Labda</f>
        <v>6.3387636266999126</v>
      </c>
      <c r="K6271" s="2">
        <f t="shared" ca="1" si="675"/>
        <v>0.28146343723126066</v>
      </c>
      <c r="L6271" s="2"/>
      <c r="M6271" s="17">
        <f t="shared" ca="1" si="677"/>
        <v>6</v>
      </c>
      <c r="N6271" s="2">
        <f t="shared" ca="1" si="671"/>
        <v>0.75283636908045148</v>
      </c>
      <c r="O6271" s="2"/>
      <c r="P6271" s="31">
        <f t="shared" ca="1" si="676"/>
        <v>4.4840690410486497</v>
      </c>
    </row>
    <row r="6272" spans="1:16" x14ac:dyDescent="0.25">
      <c r="A6272" s="32">
        <f ca="1">Uniform_A+B6272*(Uniform_B-Uniform_A)</f>
        <v>2.3390067453779597</v>
      </c>
      <c r="B6272" s="2">
        <f t="shared" ca="1" si="672"/>
        <v>0.23390067453779595</v>
      </c>
      <c r="C6272" s="4"/>
      <c r="D6272" s="5">
        <f ca="1">IF(E6272&lt;(Driehoek_C-Driehoek_A)/(Driehoek_B-Driehoek_A),Driehoek_A+SQRT(E6272*(Driehoek_B-Driehoek_A)*(Driehoek_C-Driehoek_A)),Driehoek_B-SQRT((1-E6272)*(Driehoek_B-Driehoek_A)*(Driehoek_B-Driehoek_C)))</f>
        <v>3.5349722046084704</v>
      </c>
      <c r="E6272" s="2">
        <f t="shared" ca="1" si="673"/>
        <v>0.16829569063718486</v>
      </c>
      <c r="F6272" s="2"/>
      <c r="G6272" s="15">
        <f ca="1">_xlfn.NORM.INV(H6272,Normaal_Mu,Normaal_Sigma)</f>
        <v>4.649714117070709</v>
      </c>
      <c r="H6272" s="2">
        <f t="shared" ca="1" si="674"/>
        <v>0.4304836586509313</v>
      </c>
      <c r="I6272" s="2"/>
      <c r="J6272" s="15">
        <f ca="1">-LN(K6272) /NegExp_Labda</f>
        <v>15.075083301384664</v>
      </c>
      <c r="K6272" s="2">
        <f t="shared" ca="1" si="675"/>
        <v>4.9045018376621785E-2</v>
      </c>
      <c r="L6272" s="2"/>
      <c r="M6272" s="17">
        <f t="shared" ca="1" si="677"/>
        <v>3</v>
      </c>
      <c r="N6272" s="2">
        <f t="shared" ca="1" si="671"/>
        <v>0.18415279357197001</v>
      </c>
      <c r="O6272" s="2"/>
      <c r="P6272" s="31">
        <f t="shared" ca="1" si="676"/>
        <v>5.719755273688361</v>
      </c>
    </row>
    <row r="6273" spans="1:16" x14ac:dyDescent="0.25">
      <c r="A6273" s="32">
        <f ca="1">Uniform_A+B6273*(Uniform_B-Uniform_A)</f>
        <v>1.0734596314980427</v>
      </c>
      <c r="B6273" s="2">
        <f t="shared" ca="1" si="672"/>
        <v>0.10734596314980427</v>
      </c>
      <c r="C6273" s="4"/>
      <c r="D6273" s="5">
        <f ca="1">IF(E6273&lt;(Driehoek_C-Driehoek_A)/(Driehoek_B-Driehoek_A),Driehoek_A+SQRT(E6273*(Driehoek_B-Driehoek_A)*(Driehoek_C-Driehoek_A)),Driehoek_B-SQRT((1-E6273)*(Driehoek_B-Driehoek_A)*(Driehoek_B-Driehoek_C)))</f>
        <v>5.4002362330331071</v>
      </c>
      <c r="E6273" s="2">
        <f t="shared" ca="1" si="673"/>
        <v>0.62976288062949493</v>
      </c>
      <c r="F6273" s="2"/>
      <c r="G6273" s="15">
        <f ca="1">_xlfn.NORM.INV(H6273,Normaal_Mu,Normaal_Sigma)</f>
        <v>6.2518616933661857</v>
      </c>
      <c r="H6273" s="2">
        <f t="shared" ca="1" si="674"/>
        <v>0.73431984961620056</v>
      </c>
      <c r="I6273" s="2"/>
      <c r="J6273" s="15">
        <f ca="1">-LN(K6273) /NegExp_Labda</f>
        <v>3.4992548352131649</v>
      </c>
      <c r="K6273" s="2">
        <f t="shared" ca="1" si="675"/>
        <v>0.49665931688287646</v>
      </c>
      <c r="L6273" s="2"/>
      <c r="M6273" s="17">
        <f t="shared" ca="1" si="677"/>
        <v>2</v>
      </c>
      <c r="N6273" s="2">
        <f t="shared" ca="1" si="671"/>
        <v>9.9137986023938307E-2</v>
      </c>
      <c r="O6273" s="2"/>
      <c r="P6273" s="31">
        <f t="shared" ca="1" si="676"/>
        <v>3.6449624786221002</v>
      </c>
    </row>
    <row r="6274" spans="1:16" x14ac:dyDescent="0.25">
      <c r="A6274" s="32">
        <f ca="1">Uniform_A+B6274*(Uniform_B-Uniform_A)</f>
        <v>2.5136382528538013</v>
      </c>
      <c r="B6274" s="2">
        <f t="shared" ca="1" si="672"/>
        <v>0.25136382528538015</v>
      </c>
      <c r="C6274" s="4"/>
      <c r="D6274" s="5">
        <f ca="1">IF(E6274&lt;(Driehoek_C-Driehoek_A)/(Driehoek_B-Driehoek_A),Driehoek_A+SQRT(E6274*(Driehoek_B-Driehoek_A)*(Driehoek_C-Driehoek_A)),Driehoek_B-SQRT((1-E6274)*(Driehoek_B-Driehoek_A)*(Driehoek_B-Driehoek_C)))</f>
        <v>4.272400028305622</v>
      </c>
      <c r="E6274" s="2">
        <f t="shared" ca="1" si="673"/>
        <v>0.36142281450386615</v>
      </c>
      <c r="F6274" s="2"/>
      <c r="G6274" s="15">
        <f ca="1">_xlfn.NORM.INV(H6274,Normaal_Mu,Normaal_Sigma)</f>
        <v>5.8931465483204546</v>
      </c>
      <c r="H6274" s="2">
        <f t="shared" ca="1" si="674"/>
        <v>0.67240840205398666</v>
      </c>
      <c r="I6274" s="2"/>
      <c r="J6274" s="15">
        <f ca="1">-LN(K6274) /NegExp_Labda</f>
        <v>7.4562125266950705</v>
      </c>
      <c r="K6274" s="2">
        <f t="shared" ca="1" si="675"/>
        <v>0.22509280270698595</v>
      </c>
      <c r="L6274" s="2"/>
      <c r="M6274" s="17">
        <f t="shared" ca="1" si="677"/>
        <v>10</v>
      </c>
      <c r="N6274" s="2">
        <f t="shared" ca="1" si="671"/>
        <v>0.98247147500001475</v>
      </c>
      <c r="O6274" s="2"/>
      <c r="P6274" s="31">
        <f t="shared" ca="1" si="676"/>
        <v>6.0270794712349893</v>
      </c>
    </row>
    <row r="6275" spans="1:16" x14ac:dyDescent="0.25">
      <c r="A6275" s="32">
        <f ca="1">Uniform_A+B6275*(Uniform_B-Uniform_A)</f>
        <v>6.1881537907426809</v>
      </c>
      <c r="B6275" s="2">
        <f t="shared" ca="1" si="672"/>
        <v>0.61881537907426809</v>
      </c>
      <c r="C6275" s="4"/>
      <c r="D6275" s="5">
        <f ca="1">IF(E6275&lt;(Driehoek_C-Driehoek_A)/(Driehoek_B-Driehoek_A),Driehoek_A+SQRT(E6275*(Driehoek_B-Driehoek_A)*(Driehoek_C-Driehoek_A)),Driehoek_B-SQRT((1-E6275)*(Driehoek_B-Driehoek_A)*(Driehoek_B-Driehoek_C)))</f>
        <v>3.4278267394209463</v>
      </c>
      <c r="E6275" s="2">
        <f t="shared" ca="1" si="673"/>
        <v>0.14562065698610371</v>
      </c>
      <c r="F6275" s="2"/>
      <c r="G6275" s="15">
        <f ca="1">_xlfn.NORM.INV(H6275,Normaal_Mu,Normaal_Sigma)</f>
        <v>2.33706804972531</v>
      </c>
      <c r="H6275" s="2">
        <f t="shared" ca="1" si="674"/>
        <v>9.1517866693007766E-2</v>
      </c>
      <c r="I6275" s="2"/>
      <c r="J6275" s="15">
        <f ca="1">-LN(K6275) /NegExp_Labda</f>
        <v>1.4846474872734374</v>
      </c>
      <c r="K6275" s="2">
        <f t="shared" ca="1" si="675"/>
        <v>0.74309640070282457</v>
      </c>
      <c r="L6275" s="2"/>
      <c r="M6275" s="17">
        <f t="shared" ca="1" si="677"/>
        <v>3</v>
      </c>
      <c r="N6275" s="2">
        <f t="shared" ca="1" si="671"/>
        <v>0.20257313570012803</v>
      </c>
      <c r="O6275" s="2"/>
      <c r="P6275" s="31">
        <f t="shared" ca="1" si="676"/>
        <v>3.287539213432475</v>
      </c>
    </row>
    <row r="6276" spans="1:16" x14ac:dyDescent="0.25">
      <c r="A6276" s="32">
        <f ca="1">Uniform_A+B6276*(Uniform_B-Uniform_A)</f>
        <v>9.2113398832636832</v>
      </c>
      <c r="B6276" s="2">
        <f t="shared" ca="1" si="672"/>
        <v>0.92113398832636839</v>
      </c>
      <c r="C6276" s="4"/>
      <c r="D6276" s="5">
        <f ca="1">IF(E6276&lt;(Driehoek_C-Driehoek_A)/(Driehoek_B-Driehoek_A),Driehoek_A+SQRT(E6276*(Driehoek_B-Driehoek_A)*(Driehoek_C-Driehoek_A)),Driehoek_B-SQRT((1-E6276)*(Driehoek_B-Driehoek_A)*(Driehoek_B-Driehoek_C)))</f>
        <v>2.9608245124871031</v>
      </c>
      <c r="E6276" s="2">
        <f t="shared" ca="1" si="673"/>
        <v>6.5941695985434201E-2</v>
      </c>
      <c r="F6276" s="2"/>
      <c r="G6276" s="15">
        <f ca="1">_xlfn.NORM.INV(H6276,Normaal_Mu,Normaal_Sigma)</f>
        <v>3.7668253619246226</v>
      </c>
      <c r="H6276" s="2">
        <f t="shared" ca="1" si="674"/>
        <v>0.26875348043923752</v>
      </c>
      <c r="I6276" s="2"/>
      <c r="J6276" s="15">
        <f ca="1">-LN(K6276) /NegExp_Labda</f>
        <v>16.563490527460615</v>
      </c>
      <c r="K6276" s="2">
        <f t="shared" ca="1" si="675"/>
        <v>3.6417782060057746E-2</v>
      </c>
      <c r="L6276" s="2"/>
      <c r="M6276" s="17">
        <f t="shared" ca="1" si="677"/>
        <v>4</v>
      </c>
      <c r="N6276" s="2">
        <f t="shared" ca="1" si="671"/>
        <v>0.3071672125896584</v>
      </c>
      <c r="O6276" s="2"/>
      <c r="P6276" s="31">
        <f t="shared" ca="1" si="676"/>
        <v>7.3004960570272051</v>
      </c>
    </row>
    <row r="6277" spans="1:16" x14ac:dyDescent="0.25">
      <c r="A6277" s="32">
        <f ca="1">Uniform_A+B6277*(Uniform_B-Uniform_A)</f>
        <v>4.4174852481423201</v>
      </c>
      <c r="B6277" s="2">
        <f t="shared" ca="1" si="672"/>
        <v>0.44174852481423199</v>
      </c>
      <c r="C6277" s="4"/>
      <c r="D6277" s="5">
        <f ca="1">IF(E6277&lt;(Driehoek_C-Driehoek_A)/(Driehoek_B-Driehoek_A),Driehoek_A+SQRT(E6277*(Driehoek_B-Driehoek_A)*(Driehoek_C-Driehoek_A)),Driehoek_B-SQRT((1-E6277)*(Driehoek_B-Driehoek_A)*(Driehoek_B-Driehoek_C)))</f>
        <v>7.1593639697738762</v>
      </c>
      <c r="E6277" s="2">
        <f t="shared" ca="1" si="673"/>
        <v>0.90320168583524041</v>
      </c>
      <c r="F6277" s="2"/>
      <c r="G6277" s="15">
        <f ca="1">_xlfn.NORM.INV(H6277,Normaal_Mu,Normaal_Sigma)</f>
        <v>5.8490144871837257</v>
      </c>
      <c r="H6277" s="2">
        <f t="shared" ca="1" si="674"/>
        <v>0.66440203812464582</v>
      </c>
      <c r="I6277" s="2"/>
      <c r="J6277" s="15">
        <f ca="1">-LN(K6277) /NegExp_Labda</f>
        <v>5.5455394699959077</v>
      </c>
      <c r="K6277" s="2">
        <f t="shared" ca="1" si="675"/>
        <v>0.3298530937812566</v>
      </c>
      <c r="L6277" s="2"/>
      <c r="M6277" s="17">
        <f t="shared" ca="1" si="677"/>
        <v>3</v>
      </c>
      <c r="N6277" s="2">
        <f t="shared" ref="N6277:N6340" ca="1" si="678">RAND()</f>
        <v>0.25477559748149681</v>
      </c>
      <c r="O6277" s="2"/>
      <c r="P6277" s="31">
        <f t="shared" ca="1" si="676"/>
        <v>5.1942806350191661</v>
      </c>
    </row>
    <row r="6278" spans="1:16" x14ac:dyDescent="0.25">
      <c r="A6278" s="32">
        <f ca="1">Uniform_A+B6278*(Uniform_B-Uniform_A)</f>
        <v>4.5625981495434509</v>
      </c>
      <c r="B6278" s="2">
        <f t="shared" ref="B6278:B6341" ca="1" si="679">RAND()</f>
        <v>0.45625981495434509</v>
      </c>
      <c r="C6278" s="4"/>
      <c r="D6278" s="5">
        <f ca="1">IF(E6278&lt;(Driehoek_C-Driehoek_A)/(Driehoek_B-Driehoek_A),Driehoek_A+SQRT(E6278*(Driehoek_B-Driehoek_A)*(Driehoek_C-Driehoek_A)),Driehoek_B-SQRT((1-E6278)*(Driehoek_B-Driehoek_A)*(Driehoek_B-Driehoek_C)))</f>
        <v>3.9571570891225258</v>
      </c>
      <c r="E6278" s="2">
        <f t="shared" ref="E6278:E6341" ca="1" si="680">RAND()</f>
        <v>0.2736045622501827</v>
      </c>
      <c r="F6278" s="2"/>
      <c r="G6278" s="15">
        <f ca="1">_xlfn.NORM.INV(H6278,Normaal_Mu,Normaal_Sigma)</f>
        <v>5.2987067838253985</v>
      </c>
      <c r="H6278" s="2">
        <f t="shared" ref="H6278:H6341" ca="1" si="681">RAND()</f>
        <v>0.55936260649203495</v>
      </c>
      <c r="I6278" s="2"/>
      <c r="J6278" s="15">
        <f ca="1">-LN(K6278) /NegExp_Labda</f>
        <v>3.1166515585823849</v>
      </c>
      <c r="K6278" s="2">
        <f t="shared" ref="K6278:K6341" ca="1" si="682">RAND()</f>
        <v>0.53615589478693015</v>
      </c>
      <c r="L6278" s="2"/>
      <c r="M6278" s="17">
        <f t="shared" ca="1" si="677"/>
        <v>5</v>
      </c>
      <c r="N6278" s="2">
        <f t="shared" ca="1" si="678"/>
        <v>0.59940071070775958</v>
      </c>
      <c r="O6278" s="2"/>
      <c r="P6278" s="31">
        <f t="shared" ca="1" si="676"/>
        <v>4.3870227162147515</v>
      </c>
    </row>
    <row r="6279" spans="1:16" x14ac:dyDescent="0.25">
      <c r="A6279" s="32">
        <f ca="1">Uniform_A+B6279*(Uniform_B-Uniform_A)</f>
        <v>3.5735446436449338</v>
      </c>
      <c r="B6279" s="2">
        <f t="shared" ca="1" si="679"/>
        <v>0.35735446436449336</v>
      </c>
      <c r="C6279" s="4"/>
      <c r="D6279" s="5">
        <f ca="1">IF(E6279&lt;(Driehoek_C-Driehoek_A)/(Driehoek_B-Driehoek_A),Driehoek_A+SQRT(E6279*(Driehoek_B-Driehoek_A)*(Driehoek_C-Driehoek_A)),Driehoek_B-SQRT((1-E6279)*(Driehoek_B-Driehoek_A)*(Driehoek_B-Driehoek_C)))</f>
        <v>7.2489057487551571</v>
      </c>
      <c r="E6279" s="2">
        <f t="shared" ca="1" si="680"/>
        <v>0.91239054066449321</v>
      </c>
      <c r="F6279" s="2"/>
      <c r="G6279" s="15">
        <f ca="1">_xlfn.NORM.INV(H6279,Normaal_Mu,Normaal_Sigma)</f>
        <v>2.8189641693316689</v>
      </c>
      <c r="H6279" s="2">
        <f t="shared" ca="1" si="681"/>
        <v>0.13774253297983896</v>
      </c>
      <c r="I6279" s="2"/>
      <c r="J6279" s="15">
        <f ca="1">-LN(K6279) /NegExp_Labda</f>
        <v>16.896134336060776</v>
      </c>
      <c r="K6279" s="2">
        <f t="shared" ca="1" si="682"/>
        <v>3.4073788116486092E-2</v>
      </c>
      <c r="L6279" s="2"/>
      <c r="M6279" s="17">
        <f t="shared" ca="1" si="677"/>
        <v>5</v>
      </c>
      <c r="N6279" s="2">
        <f t="shared" ca="1" si="678"/>
        <v>0.50302274729971708</v>
      </c>
      <c r="O6279" s="2"/>
      <c r="P6279" s="31">
        <f t="shared" ca="1" si="676"/>
        <v>7.1075097795585069</v>
      </c>
    </row>
    <row r="6280" spans="1:16" x14ac:dyDescent="0.25">
      <c r="A6280" s="32">
        <f ca="1">Uniform_A+B6280*(Uniform_B-Uniform_A)</f>
        <v>7.8827960630024378</v>
      </c>
      <c r="B6280" s="2">
        <f t="shared" ca="1" si="679"/>
        <v>0.78827960630024374</v>
      </c>
      <c r="C6280" s="4"/>
      <c r="D6280" s="5">
        <f ca="1">IF(E6280&lt;(Driehoek_C-Driehoek_A)/(Driehoek_B-Driehoek_A),Driehoek_A+SQRT(E6280*(Driehoek_B-Driehoek_A)*(Driehoek_C-Driehoek_A)),Driehoek_B-SQRT((1-E6280)*(Driehoek_B-Driehoek_A)*(Driehoek_B-Driehoek_C)))</f>
        <v>6.7434349770778823</v>
      </c>
      <c r="E6280" s="2">
        <f t="shared" ca="1" si="680"/>
        <v>0.85451183706641443</v>
      </c>
      <c r="F6280" s="2"/>
      <c r="G6280" s="15">
        <f ca="1">_xlfn.NORM.INV(H6280,Normaal_Mu,Normaal_Sigma)</f>
        <v>7.5561544964793432</v>
      </c>
      <c r="H6280" s="2">
        <f t="shared" ca="1" si="681"/>
        <v>0.89938890489038081</v>
      </c>
      <c r="I6280" s="2"/>
      <c r="J6280" s="15">
        <f ca="1">-LN(K6280) /NegExp_Labda</f>
        <v>3.6258540753295496</v>
      </c>
      <c r="K6280" s="2">
        <f t="shared" ca="1" si="682"/>
        <v>0.48424184608755172</v>
      </c>
      <c r="L6280" s="2"/>
      <c r="M6280" s="17">
        <f t="shared" ca="1" si="677"/>
        <v>7</v>
      </c>
      <c r="N6280" s="2">
        <f t="shared" ca="1" si="678"/>
        <v>0.81628539634558028</v>
      </c>
      <c r="O6280" s="2"/>
      <c r="P6280" s="31">
        <f t="shared" ca="1" si="676"/>
        <v>6.5616479223778423</v>
      </c>
    </row>
    <row r="6281" spans="1:16" x14ac:dyDescent="0.25">
      <c r="A6281" s="32">
        <f ca="1">Uniform_A+B6281*(Uniform_B-Uniform_A)</f>
        <v>1.1418281053475932</v>
      </c>
      <c r="B6281" s="2">
        <f t="shared" ca="1" si="679"/>
        <v>0.11418281053475932</v>
      </c>
      <c r="C6281" s="4"/>
      <c r="D6281" s="5">
        <f ca="1">IF(E6281&lt;(Driehoek_C-Driehoek_A)/(Driehoek_B-Driehoek_A),Driehoek_A+SQRT(E6281*(Driehoek_B-Driehoek_A)*(Driehoek_C-Driehoek_A)),Driehoek_B-SQRT((1-E6281)*(Driehoek_B-Driehoek_A)*(Driehoek_B-Driehoek_C)))</f>
        <v>7.0288406460341744</v>
      </c>
      <c r="E6281" s="2">
        <f t="shared" ca="1" si="680"/>
        <v>0.8889865943220866</v>
      </c>
      <c r="F6281" s="2"/>
      <c r="G6281" s="15">
        <f ca="1">_xlfn.NORM.INV(H6281,Normaal_Mu,Normaal_Sigma)</f>
        <v>7.1824142065372891</v>
      </c>
      <c r="H6281" s="2">
        <f t="shared" ca="1" si="681"/>
        <v>0.86240911849530744</v>
      </c>
      <c r="I6281" s="2"/>
      <c r="J6281" s="15">
        <f ca="1">-LN(K6281) /NegExp_Labda</f>
        <v>0.32061583794017012</v>
      </c>
      <c r="K6281" s="2">
        <f t="shared" ca="1" si="682"/>
        <v>0.93788947483196872</v>
      </c>
      <c r="L6281" s="2"/>
      <c r="M6281" s="17">
        <f t="shared" ca="1" si="677"/>
        <v>9</v>
      </c>
      <c r="N6281" s="2">
        <f t="shared" ca="1" si="678"/>
        <v>0.94279178584474554</v>
      </c>
      <c r="O6281" s="2"/>
      <c r="P6281" s="31">
        <f t="shared" ca="1" si="676"/>
        <v>4.9347397591718458</v>
      </c>
    </row>
    <row r="6282" spans="1:16" x14ac:dyDescent="0.25">
      <c r="A6282" s="32">
        <f ca="1">Uniform_A+B6282*(Uniform_B-Uniform_A)</f>
        <v>8.6530395886005191</v>
      </c>
      <c r="B6282" s="2">
        <f t="shared" ca="1" si="679"/>
        <v>0.86530395886005185</v>
      </c>
      <c r="C6282" s="4"/>
      <c r="D6282" s="5">
        <f ca="1">IF(E6282&lt;(Driehoek_C-Driehoek_A)/(Driehoek_B-Driehoek_A),Driehoek_A+SQRT(E6282*(Driehoek_B-Driehoek_A)*(Driehoek_C-Driehoek_A)),Driehoek_B-SQRT((1-E6282)*(Driehoek_B-Driehoek_A)*(Driehoek_B-Driehoek_C)))</f>
        <v>4.9217181124669258</v>
      </c>
      <c r="E6282" s="2">
        <f t="shared" ca="1" si="680"/>
        <v>0.52478905273770471</v>
      </c>
      <c r="F6282" s="2"/>
      <c r="G6282" s="15">
        <f ca="1">_xlfn.NORM.INV(H6282,Normaal_Mu,Normaal_Sigma)</f>
        <v>7.3186171508235756</v>
      </c>
      <c r="H6282" s="2">
        <f t="shared" ca="1" si="681"/>
        <v>0.87683478623530786</v>
      </c>
      <c r="I6282" s="2"/>
      <c r="J6282" s="15">
        <f ca="1">-LN(K6282) /NegExp_Labda</f>
        <v>1.3751457073441149</v>
      </c>
      <c r="K6282" s="2">
        <f t="shared" ca="1" si="682"/>
        <v>0.75954998850014144</v>
      </c>
      <c r="L6282" s="2"/>
      <c r="M6282" s="17">
        <f t="shared" ca="1" si="677"/>
        <v>7</v>
      </c>
      <c r="N6282" s="2">
        <f t="shared" ca="1" si="678"/>
        <v>0.85170758837552529</v>
      </c>
      <c r="O6282" s="2"/>
      <c r="P6282" s="31">
        <f t="shared" ca="1" si="676"/>
        <v>5.8537041118470263</v>
      </c>
    </row>
    <row r="6283" spans="1:16" x14ac:dyDescent="0.25">
      <c r="A6283" s="32">
        <f ca="1">Uniform_A+B6283*(Uniform_B-Uniform_A)</f>
        <v>7.4007525723409042</v>
      </c>
      <c r="B6283" s="2">
        <f t="shared" ca="1" si="679"/>
        <v>0.7400752572340904</v>
      </c>
      <c r="C6283" s="4"/>
      <c r="D6283" s="5">
        <f ca="1">IF(E6283&lt;(Driehoek_C-Driehoek_A)/(Driehoek_B-Driehoek_A),Driehoek_A+SQRT(E6283*(Driehoek_B-Driehoek_A)*(Driehoek_C-Driehoek_A)),Driehoek_B-SQRT((1-E6283)*(Driehoek_B-Driehoek_A)*(Driehoek_B-Driehoek_C)))</f>
        <v>4.1308960660617826</v>
      </c>
      <c r="E6283" s="2">
        <f t="shared" ca="1" si="680"/>
        <v>0.32262362515735354</v>
      </c>
      <c r="F6283" s="2"/>
      <c r="G6283" s="15">
        <f ca="1">_xlfn.NORM.INV(H6283,Normaal_Mu,Normaal_Sigma)</f>
        <v>6.3227536594725038</v>
      </c>
      <c r="H6283" s="2">
        <f t="shared" ca="1" si="681"/>
        <v>0.74581465935421087</v>
      </c>
      <c r="I6283" s="2"/>
      <c r="J6283" s="15">
        <f ca="1">-LN(K6283) /NegExp_Labda</f>
        <v>4.0785001498688649</v>
      </c>
      <c r="K6283" s="2">
        <f t="shared" ca="1" si="682"/>
        <v>0.44232957499524705</v>
      </c>
      <c r="L6283" s="2"/>
      <c r="M6283" s="17">
        <f t="shared" ca="1" si="677"/>
        <v>5</v>
      </c>
      <c r="N6283" s="2">
        <f t="shared" ca="1" si="678"/>
        <v>0.59579351220822296</v>
      </c>
      <c r="O6283" s="2"/>
      <c r="P6283" s="31">
        <f t="shared" ca="1" si="676"/>
        <v>5.3865804895488107</v>
      </c>
    </row>
    <row r="6284" spans="1:16" x14ac:dyDescent="0.25">
      <c r="A6284" s="32">
        <f ca="1">Uniform_A+B6284*(Uniform_B-Uniform_A)</f>
        <v>3.8600390031269374</v>
      </c>
      <c r="B6284" s="2">
        <f t="shared" ca="1" si="679"/>
        <v>0.38600390031269372</v>
      </c>
      <c r="C6284" s="4"/>
      <c r="D6284" s="5">
        <f ca="1">IF(E6284&lt;(Driehoek_C-Driehoek_A)/(Driehoek_B-Driehoek_A),Driehoek_A+SQRT(E6284*(Driehoek_B-Driehoek_A)*(Driehoek_C-Driehoek_A)),Driehoek_B-SQRT((1-E6284)*(Driehoek_B-Driehoek_A)*(Driehoek_B-Driehoek_C)))</f>
        <v>5.7881381670962408</v>
      </c>
      <c r="E6284" s="2">
        <f t="shared" ca="1" si="680"/>
        <v>0.70525553046674594</v>
      </c>
      <c r="F6284" s="2"/>
      <c r="G6284" s="15">
        <f ca="1">_xlfn.NORM.INV(H6284,Normaal_Mu,Normaal_Sigma)</f>
        <v>2.6229016382153074</v>
      </c>
      <c r="H6284" s="2">
        <f t="shared" ca="1" si="681"/>
        <v>0.11730855788197658</v>
      </c>
      <c r="I6284" s="2"/>
      <c r="J6284" s="15">
        <f ca="1">-LN(K6284) /NegExp_Labda</f>
        <v>2.6580267993588858</v>
      </c>
      <c r="K6284" s="2">
        <f t="shared" ca="1" si="682"/>
        <v>0.58766080494456652</v>
      </c>
      <c r="L6284" s="2"/>
      <c r="M6284" s="17">
        <f t="shared" ca="1" si="677"/>
        <v>2</v>
      </c>
      <c r="N6284" s="2">
        <f t="shared" ca="1" si="678"/>
        <v>4.0865217905815765E-2</v>
      </c>
      <c r="O6284" s="2"/>
      <c r="P6284" s="31">
        <f t="shared" ca="1" si="676"/>
        <v>3.3858211215594745</v>
      </c>
    </row>
    <row r="6285" spans="1:16" x14ac:dyDescent="0.25">
      <c r="A6285" s="32">
        <f ca="1">Uniform_A+B6285*(Uniform_B-Uniform_A)</f>
        <v>1.523536867937062</v>
      </c>
      <c r="B6285" s="2">
        <f t="shared" ca="1" si="679"/>
        <v>0.1523536867937062</v>
      </c>
      <c r="C6285" s="4"/>
      <c r="D6285" s="5">
        <f ca="1">IF(E6285&lt;(Driehoek_C-Driehoek_A)/(Driehoek_B-Driehoek_A),Driehoek_A+SQRT(E6285*(Driehoek_B-Driehoek_A)*(Driehoek_C-Driehoek_A)),Driehoek_B-SQRT((1-E6285)*(Driehoek_B-Driehoek_A)*(Driehoek_B-Driehoek_C)))</f>
        <v>7.0431130835485112</v>
      </c>
      <c r="E6285" s="2">
        <f t="shared" ca="1" si="680"/>
        <v>0.89058838846345667</v>
      </c>
      <c r="F6285" s="2"/>
      <c r="G6285" s="15">
        <f ca="1">_xlfn.NORM.INV(H6285,Normaal_Mu,Normaal_Sigma)</f>
        <v>4.2786097170274218</v>
      </c>
      <c r="H6285" s="2">
        <f t="shared" ca="1" si="681"/>
        <v>0.35916367854897535</v>
      </c>
      <c r="I6285" s="2"/>
      <c r="J6285" s="15">
        <f ca="1">-LN(K6285) /NegExp_Labda</f>
        <v>1.0390352943820851</v>
      </c>
      <c r="K6285" s="2">
        <f t="shared" ca="1" si="682"/>
        <v>0.81236375996887866</v>
      </c>
      <c r="L6285" s="2"/>
      <c r="M6285" s="17">
        <f t="shared" ca="1" si="677"/>
        <v>3</v>
      </c>
      <c r="N6285" s="2">
        <f t="shared" ca="1" si="678"/>
        <v>0.17281542819363516</v>
      </c>
      <c r="O6285" s="2"/>
      <c r="P6285" s="31">
        <f t="shared" ref="P6285:P6348" ca="1" si="683">SUM(A6285,D6285,G6285,J6285,M6285)/5</f>
        <v>3.3768589925790158</v>
      </c>
    </row>
    <row r="6286" spans="1:16" x14ac:dyDescent="0.25">
      <c r="A6286" s="32">
        <f ca="1">Uniform_A+B6286*(Uniform_B-Uniform_A)</f>
        <v>4.0525410783120286</v>
      </c>
      <c r="B6286" s="2">
        <f t="shared" ca="1" si="679"/>
        <v>0.40525410783120286</v>
      </c>
      <c r="C6286" s="4"/>
      <c r="D6286" s="5">
        <f ca="1">IF(E6286&lt;(Driehoek_C-Driehoek_A)/(Driehoek_B-Driehoek_A),Driehoek_A+SQRT(E6286*(Driehoek_B-Driehoek_A)*(Driehoek_C-Driehoek_A)),Driehoek_B-SQRT((1-E6286)*(Driehoek_B-Driehoek_A)*(Driehoek_B-Driehoek_C)))</f>
        <v>3.9676966873348047</v>
      </c>
      <c r="E6286" s="2">
        <f t="shared" ca="1" si="680"/>
        <v>0.27655930381059746</v>
      </c>
      <c r="F6286" s="2"/>
      <c r="G6286" s="15">
        <f ca="1">_xlfn.NORM.INV(H6286,Normaal_Mu,Normaal_Sigma)</f>
        <v>6.0696071337237738</v>
      </c>
      <c r="H6286" s="2">
        <f t="shared" ca="1" si="681"/>
        <v>0.70360715182806532</v>
      </c>
      <c r="I6286" s="2"/>
      <c r="J6286" s="15">
        <f ca="1">-LN(K6286) /NegExp_Labda</f>
        <v>8.0457039246919759</v>
      </c>
      <c r="K6286" s="2">
        <f t="shared" ca="1" si="682"/>
        <v>0.20005943432849038</v>
      </c>
      <c r="L6286" s="2"/>
      <c r="M6286" s="17">
        <f t="shared" ca="1" si="677"/>
        <v>5</v>
      </c>
      <c r="N6286" s="2">
        <f t="shared" ca="1" si="678"/>
        <v>0.54376058649492509</v>
      </c>
      <c r="O6286" s="2"/>
      <c r="P6286" s="31">
        <f t="shared" ca="1" si="683"/>
        <v>5.4271097648125162</v>
      </c>
    </row>
    <row r="6287" spans="1:16" x14ac:dyDescent="0.25">
      <c r="A6287" s="32">
        <f ca="1">Uniform_A+B6287*(Uniform_B-Uniform_A)</f>
        <v>1.9290486579537303</v>
      </c>
      <c r="B6287" s="2">
        <f t="shared" ca="1" si="679"/>
        <v>0.19290486579537303</v>
      </c>
      <c r="C6287" s="4"/>
      <c r="D6287" s="5">
        <f ca="1">IF(E6287&lt;(Driehoek_C-Driehoek_A)/(Driehoek_B-Driehoek_A),Driehoek_A+SQRT(E6287*(Driehoek_B-Driehoek_A)*(Driehoek_C-Driehoek_A)),Driehoek_B-SQRT((1-E6287)*(Driehoek_B-Driehoek_A)*(Driehoek_B-Driehoek_C)))</f>
        <v>5.1344591043727004</v>
      </c>
      <c r="E6287" s="2">
        <f t="shared" ca="1" si="680"/>
        <v>0.57307410240665424</v>
      </c>
      <c r="F6287" s="2"/>
      <c r="G6287" s="15">
        <f ca="1">_xlfn.NORM.INV(H6287,Normaal_Mu,Normaal_Sigma)</f>
        <v>2.745048033908573</v>
      </c>
      <c r="H6287" s="2">
        <f t="shared" ca="1" si="681"/>
        <v>0.12977064464686161</v>
      </c>
      <c r="I6287" s="2"/>
      <c r="J6287" s="15">
        <f ca="1">-LN(K6287) /NegExp_Labda</f>
        <v>13.032939275498416</v>
      </c>
      <c r="K6287" s="2">
        <f t="shared" ca="1" si="682"/>
        <v>7.3785882840374684E-2</v>
      </c>
      <c r="L6287" s="2"/>
      <c r="M6287" s="17">
        <f t="shared" ca="1" si="677"/>
        <v>4</v>
      </c>
      <c r="N6287" s="2">
        <f t="shared" ca="1" si="678"/>
        <v>0.41403945839820278</v>
      </c>
      <c r="O6287" s="2"/>
      <c r="P6287" s="31">
        <f t="shared" ca="1" si="683"/>
        <v>5.3682990143466842</v>
      </c>
    </row>
    <row r="6288" spans="1:16" x14ac:dyDescent="0.25">
      <c r="A6288" s="32">
        <f ca="1">Uniform_A+B6288*(Uniform_B-Uniform_A)</f>
        <v>0.17354286081211256</v>
      </c>
      <c r="B6288" s="2">
        <f t="shared" ca="1" si="679"/>
        <v>1.7354286081211256E-2</v>
      </c>
      <c r="C6288" s="4"/>
      <c r="D6288" s="5">
        <f ca="1">IF(E6288&lt;(Driehoek_C-Driehoek_A)/(Driehoek_B-Driehoek_A),Driehoek_A+SQRT(E6288*(Driehoek_B-Driehoek_A)*(Driehoek_C-Driehoek_A)),Driehoek_B-SQRT((1-E6288)*(Driehoek_B-Driehoek_A)*(Driehoek_B-Driehoek_C)))</f>
        <v>7.5098654586665559</v>
      </c>
      <c r="E6288" s="2">
        <f t="shared" ca="1" si="680"/>
        <v>0.93655711567785616</v>
      </c>
      <c r="F6288" s="2"/>
      <c r="G6288" s="15">
        <f ca="1">_xlfn.NORM.INV(H6288,Normaal_Mu,Normaal_Sigma)</f>
        <v>2.3363208932846753</v>
      </c>
      <c r="H6288" s="2">
        <f t="shared" ca="1" si="681"/>
        <v>9.1456458741086211E-2</v>
      </c>
      <c r="I6288" s="2"/>
      <c r="J6288" s="15">
        <f ca="1">-LN(K6288) /NegExp_Labda</f>
        <v>2.7894337401541645</v>
      </c>
      <c r="K6288" s="2">
        <f t="shared" ca="1" si="682"/>
        <v>0.5724174488891286</v>
      </c>
      <c r="L6288" s="2"/>
      <c r="M6288" s="17">
        <f t="shared" ca="1" si="677"/>
        <v>3</v>
      </c>
      <c r="N6288" s="2">
        <f t="shared" ca="1" si="678"/>
        <v>0.16247308749773715</v>
      </c>
      <c r="O6288" s="2"/>
      <c r="P6288" s="31">
        <f t="shared" ca="1" si="683"/>
        <v>3.1618325905835016</v>
      </c>
    </row>
    <row r="6289" spans="1:16" x14ac:dyDescent="0.25">
      <c r="A6289" s="32">
        <f ca="1">Uniform_A+B6289*(Uniform_B-Uniform_A)</f>
        <v>1.0891809637984717</v>
      </c>
      <c r="B6289" s="2">
        <f t="shared" ca="1" si="679"/>
        <v>0.10891809637984717</v>
      </c>
      <c r="C6289" s="4"/>
      <c r="D6289" s="5">
        <f ca="1">IF(E6289&lt;(Driehoek_C-Driehoek_A)/(Driehoek_B-Driehoek_A),Driehoek_A+SQRT(E6289*(Driehoek_B-Driehoek_A)*(Driehoek_C-Driehoek_A)),Driehoek_B-SQRT((1-E6289)*(Driehoek_B-Driehoek_A)*(Driehoek_B-Driehoek_C)))</f>
        <v>4.1949662787318838</v>
      </c>
      <c r="E6289" s="2">
        <f t="shared" ca="1" si="680"/>
        <v>0.34033288392789374</v>
      </c>
      <c r="F6289" s="2"/>
      <c r="G6289" s="15">
        <f ca="1">_xlfn.NORM.INV(H6289,Normaal_Mu,Normaal_Sigma)</f>
        <v>6.9949763111332022</v>
      </c>
      <c r="H6289" s="2">
        <f t="shared" ca="1" si="681"/>
        <v>0.84073618991141463</v>
      </c>
      <c r="I6289" s="2"/>
      <c r="J6289" s="15">
        <f ca="1">-LN(K6289) /NegExp_Labda</f>
        <v>3.3418082926032664</v>
      </c>
      <c r="K6289" s="2">
        <f t="shared" ca="1" si="682"/>
        <v>0.51254761830463269</v>
      </c>
      <c r="L6289" s="2"/>
      <c r="M6289" s="17">
        <f t="shared" ca="1" si="677"/>
        <v>4</v>
      </c>
      <c r="N6289" s="2">
        <f t="shared" ca="1" si="678"/>
        <v>0.34364340662117066</v>
      </c>
      <c r="O6289" s="2"/>
      <c r="P6289" s="31">
        <f t="shared" ca="1" si="683"/>
        <v>3.9241863692533649</v>
      </c>
    </row>
    <row r="6290" spans="1:16" x14ac:dyDescent="0.25">
      <c r="A6290" s="32">
        <f ca="1">Uniform_A+B6290*(Uniform_B-Uniform_A)</f>
        <v>8.1668834998694066</v>
      </c>
      <c r="B6290" s="2">
        <f t="shared" ca="1" si="679"/>
        <v>0.81668834998694073</v>
      </c>
      <c r="C6290" s="4"/>
      <c r="D6290" s="5">
        <f ca="1">IF(E6290&lt;(Driehoek_C-Driehoek_A)/(Driehoek_B-Driehoek_A),Driehoek_A+SQRT(E6290*(Driehoek_B-Driehoek_A)*(Driehoek_C-Driehoek_A)),Driehoek_B-SQRT((1-E6290)*(Driehoek_B-Driehoek_A)*(Driehoek_B-Driehoek_C)))</f>
        <v>2.9348981285105222</v>
      </c>
      <c r="E6290" s="2">
        <f t="shared" ca="1" si="680"/>
        <v>6.2431036478034052E-2</v>
      </c>
      <c r="F6290" s="2"/>
      <c r="G6290" s="15">
        <f ca="1">_xlfn.NORM.INV(H6290,Normaal_Mu,Normaal_Sigma)</f>
        <v>8.5539290715517637</v>
      </c>
      <c r="H6290" s="2">
        <f t="shared" ca="1" si="681"/>
        <v>0.96221296250918287</v>
      </c>
      <c r="I6290" s="2"/>
      <c r="J6290" s="15">
        <f ca="1">-LN(K6290) /NegExp_Labda</f>
        <v>9.9530662023579772</v>
      </c>
      <c r="K6290" s="2">
        <f t="shared" ca="1" si="682"/>
        <v>0.13661162397621118</v>
      </c>
      <c r="L6290" s="2"/>
      <c r="M6290" s="17">
        <f t="shared" ca="1" si="677"/>
        <v>8</v>
      </c>
      <c r="N6290" s="2">
        <f t="shared" ca="1" si="678"/>
        <v>0.92223444404560262</v>
      </c>
      <c r="O6290" s="2"/>
      <c r="P6290" s="31">
        <f t="shared" ca="1" si="683"/>
        <v>7.5217553804579342</v>
      </c>
    </row>
    <row r="6291" spans="1:16" x14ac:dyDescent="0.25">
      <c r="A6291" s="32">
        <f ca="1">Uniform_A+B6291*(Uniform_B-Uniform_A)</f>
        <v>2.708177798840298</v>
      </c>
      <c r="B6291" s="2">
        <f t="shared" ca="1" si="679"/>
        <v>0.27081777988402977</v>
      </c>
      <c r="C6291" s="4"/>
      <c r="D6291" s="5">
        <f ca="1">IF(E6291&lt;(Driehoek_C-Driehoek_A)/(Driehoek_B-Driehoek_A),Driehoek_A+SQRT(E6291*(Driehoek_B-Driehoek_A)*(Driehoek_C-Driehoek_A)),Driehoek_B-SQRT((1-E6291)*(Driehoek_B-Driehoek_A)*(Driehoek_B-Driehoek_C)))</f>
        <v>7.5382054881466471</v>
      </c>
      <c r="E6291" s="2">
        <f t="shared" ca="1" si="680"/>
        <v>0.93894733728901192</v>
      </c>
      <c r="F6291" s="2"/>
      <c r="G6291" s="15">
        <f ca="1">_xlfn.NORM.INV(H6291,Normaal_Mu,Normaal_Sigma)</f>
        <v>4.9046722720333022</v>
      </c>
      <c r="H6291" s="2">
        <f t="shared" ca="1" si="681"/>
        <v>0.48099206685834561</v>
      </c>
      <c r="I6291" s="2"/>
      <c r="J6291" s="15">
        <f ca="1">-LN(K6291) /NegExp_Labda</f>
        <v>10.865625638428595</v>
      </c>
      <c r="K6291" s="2">
        <f t="shared" ca="1" si="682"/>
        <v>0.11382135425223883</v>
      </c>
      <c r="L6291" s="2"/>
      <c r="M6291" s="17">
        <f t="shared" ca="1" si="677"/>
        <v>6</v>
      </c>
      <c r="N6291" s="2">
        <f t="shared" ca="1" si="678"/>
        <v>0.63426226009144027</v>
      </c>
      <c r="O6291" s="2"/>
      <c r="P6291" s="31">
        <f t="shared" ca="1" si="683"/>
        <v>6.4033362394897679</v>
      </c>
    </row>
    <row r="6292" spans="1:16" x14ac:dyDescent="0.25">
      <c r="A6292" s="32">
        <f ca="1">Uniform_A+B6292*(Uniform_B-Uniform_A)</f>
        <v>4.2630342472561082</v>
      </c>
      <c r="B6292" s="2">
        <f t="shared" ca="1" si="679"/>
        <v>0.42630342472561078</v>
      </c>
      <c r="C6292" s="4"/>
      <c r="D6292" s="5">
        <f ca="1">IF(E6292&lt;(Driehoek_C-Driehoek_A)/(Driehoek_B-Driehoek_A),Driehoek_A+SQRT(E6292*(Driehoek_B-Driehoek_A)*(Driehoek_C-Driehoek_A)),Driehoek_B-SQRT((1-E6292)*(Driehoek_B-Driehoek_A)*(Driehoek_B-Driehoek_C)))</f>
        <v>5.4563743364262951</v>
      </c>
      <c r="E6292" s="2">
        <f t="shared" ca="1" si="680"/>
        <v>0.64122049018462346</v>
      </c>
      <c r="F6292" s="2"/>
      <c r="G6292" s="15">
        <f ca="1">_xlfn.NORM.INV(H6292,Normaal_Mu,Normaal_Sigma)</f>
        <v>4.2927335656734584</v>
      </c>
      <c r="H6292" s="2">
        <f t="shared" ca="1" si="681"/>
        <v>0.36180688860755505</v>
      </c>
      <c r="I6292" s="2"/>
      <c r="J6292" s="15">
        <f ca="1">-LN(K6292) /NegExp_Labda</f>
        <v>0.47621352060856204</v>
      </c>
      <c r="K6292" s="2">
        <f t="shared" ca="1" si="682"/>
        <v>0.90915225269013411</v>
      </c>
      <c r="L6292" s="2"/>
      <c r="M6292" s="17">
        <f t="shared" ca="1" si="677"/>
        <v>6</v>
      </c>
      <c r="N6292" s="2">
        <f t="shared" ca="1" si="678"/>
        <v>0.69330509883592795</v>
      </c>
      <c r="O6292" s="2"/>
      <c r="P6292" s="31">
        <f t="shared" ca="1" si="683"/>
        <v>4.0976711339928844</v>
      </c>
    </row>
    <row r="6293" spans="1:16" x14ac:dyDescent="0.25">
      <c r="A6293" s="32">
        <f ca="1">Uniform_A+B6293*(Uniform_B-Uniform_A)</f>
        <v>5.9502610504390008</v>
      </c>
      <c r="B6293" s="2">
        <f t="shared" ca="1" si="679"/>
        <v>0.59502610504390008</v>
      </c>
      <c r="C6293" s="4"/>
      <c r="D6293" s="5">
        <f ca="1">IF(E6293&lt;(Driehoek_C-Driehoek_A)/(Driehoek_B-Driehoek_A),Driehoek_A+SQRT(E6293*(Driehoek_B-Driehoek_A)*(Driehoek_C-Driehoek_A)),Driehoek_B-SQRT((1-E6293)*(Driehoek_B-Driehoek_A)*(Driehoek_B-Driehoek_C)))</f>
        <v>4.7624800247556491</v>
      </c>
      <c r="E6293" s="2">
        <f t="shared" ca="1" si="680"/>
        <v>0.48695498455443187</v>
      </c>
      <c r="F6293" s="2"/>
      <c r="G6293" s="15">
        <f ca="1">_xlfn.NORM.INV(H6293,Normaal_Mu,Normaal_Sigma)</f>
        <v>4.1584693180643022</v>
      </c>
      <c r="H6293" s="2">
        <f t="shared" ca="1" si="681"/>
        <v>0.33696322131313905</v>
      </c>
      <c r="I6293" s="2"/>
      <c r="J6293" s="15">
        <f ca="1">-LN(K6293) /NegExp_Labda</f>
        <v>6.2904202604536597</v>
      </c>
      <c r="K6293" s="2">
        <f t="shared" ca="1" si="682"/>
        <v>0.28419801379805321</v>
      </c>
      <c r="L6293" s="2"/>
      <c r="M6293" s="17">
        <f t="shared" ca="1" si="677"/>
        <v>3</v>
      </c>
      <c r="N6293" s="2">
        <f t="shared" ca="1" si="678"/>
        <v>0.14253881640589872</v>
      </c>
      <c r="O6293" s="2"/>
      <c r="P6293" s="31">
        <f t="shared" ca="1" si="683"/>
        <v>4.8323261307425227</v>
      </c>
    </row>
    <row r="6294" spans="1:16" x14ac:dyDescent="0.25">
      <c r="A6294" s="32">
        <f ca="1">Uniform_A+B6294*(Uniform_B-Uniform_A)</f>
        <v>8.2295095382945274</v>
      </c>
      <c r="B6294" s="2">
        <f t="shared" ca="1" si="679"/>
        <v>0.82295095382945271</v>
      </c>
      <c r="C6294" s="4"/>
      <c r="D6294" s="5">
        <f ca="1">IF(E6294&lt;(Driehoek_C-Driehoek_A)/(Driehoek_B-Driehoek_A),Driehoek_A+SQRT(E6294*(Driehoek_B-Driehoek_A)*(Driehoek_C-Driehoek_A)),Driehoek_B-SQRT((1-E6294)*(Driehoek_B-Driehoek_A)*(Driehoek_B-Driehoek_C)))</f>
        <v>5.3436573125103779</v>
      </c>
      <c r="E6294" s="2">
        <f t="shared" ca="1" si="680"/>
        <v>0.61803309004689044</v>
      </c>
      <c r="F6294" s="2"/>
      <c r="G6294" s="15">
        <f ca="1">_xlfn.NORM.INV(H6294,Normaal_Mu,Normaal_Sigma)</f>
        <v>5.4554915535740758</v>
      </c>
      <c r="H6294" s="2">
        <f t="shared" ca="1" si="681"/>
        <v>0.59007805864247298</v>
      </c>
      <c r="I6294" s="2"/>
      <c r="J6294" s="15">
        <f ca="1">-LN(K6294) /NegExp_Labda</f>
        <v>4.9612821695425939</v>
      </c>
      <c r="K6294" s="2">
        <f t="shared" ca="1" si="682"/>
        <v>0.370739198005969</v>
      </c>
      <c r="L6294" s="2"/>
      <c r="M6294" s="17">
        <f t="shared" ca="1" si="677"/>
        <v>4</v>
      </c>
      <c r="N6294" s="2">
        <f t="shared" ca="1" si="678"/>
        <v>0.3412954596152401</v>
      </c>
      <c r="O6294" s="2"/>
      <c r="P6294" s="31">
        <f t="shared" ca="1" si="683"/>
        <v>5.5979881147843145</v>
      </c>
    </row>
    <row r="6295" spans="1:16" x14ac:dyDescent="0.25">
      <c r="A6295" s="32">
        <f ca="1">Uniform_A+B6295*(Uniform_B-Uniform_A)</f>
        <v>8.613962980534863</v>
      </c>
      <c r="B6295" s="2">
        <f t="shared" ca="1" si="679"/>
        <v>0.86139629805348628</v>
      </c>
      <c r="C6295" s="4"/>
      <c r="D6295" s="5">
        <f ca="1">IF(E6295&lt;(Driehoek_C-Driehoek_A)/(Driehoek_B-Driehoek_A),Driehoek_A+SQRT(E6295*(Driehoek_B-Driehoek_A)*(Driehoek_C-Driehoek_A)),Driehoek_B-SQRT((1-E6295)*(Driehoek_B-Driehoek_A)*(Driehoek_B-Driehoek_C)))</f>
        <v>5.4806036911167881</v>
      </c>
      <c r="E6295" s="2">
        <f t="shared" ca="1" si="680"/>
        <v>0.64610998917197782</v>
      </c>
      <c r="F6295" s="2"/>
      <c r="G6295" s="15">
        <f ca="1">_xlfn.NORM.INV(H6295,Normaal_Mu,Normaal_Sigma)</f>
        <v>7.818818017176568</v>
      </c>
      <c r="H6295" s="2">
        <f t="shared" ca="1" si="681"/>
        <v>0.92064286909974336</v>
      </c>
      <c r="I6295" s="2"/>
      <c r="J6295" s="15">
        <f ca="1">-LN(K6295) /NegExp_Labda</f>
        <v>0.17196091723009213</v>
      </c>
      <c r="K6295" s="2">
        <f t="shared" ca="1" si="682"/>
        <v>0.96619250561742331</v>
      </c>
      <c r="L6295" s="2"/>
      <c r="M6295" s="17">
        <f t="shared" ca="1" si="677"/>
        <v>4</v>
      </c>
      <c r="N6295" s="2">
        <f t="shared" ca="1" si="678"/>
        <v>0.31416876185593057</v>
      </c>
      <c r="O6295" s="2"/>
      <c r="P6295" s="31">
        <f t="shared" ca="1" si="683"/>
        <v>5.2170691212116624</v>
      </c>
    </row>
    <row r="6296" spans="1:16" x14ac:dyDescent="0.25">
      <c r="A6296" s="32">
        <f ca="1">Uniform_A+B6296*(Uniform_B-Uniform_A)</f>
        <v>1.1429670851514406</v>
      </c>
      <c r="B6296" s="2">
        <f t="shared" ca="1" si="679"/>
        <v>0.11429670851514406</v>
      </c>
      <c r="C6296" s="4"/>
      <c r="D6296" s="5">
        <f ca="1">IF(E6296&lt;(Driehoek_C-Driehoek_A)/(Driehoek_B-Driehoek_A),Driehoek_A+SQRT(E6296*(Driehoek_B-Driehoek_A)*(Driehoek_C-Driehoek_A)),Driehoek_B-SQRT((1-E6296)*(Driehoek_B-Driehoek_A)*(Driehoek_B-Driehoek_C)))</f>
        <v>4.5590311697397317</v>
      </c>
      <c r="E6296" s="2">
        <f t="shared" ca="1" si="680"/>
        <v>0.43650845281876405</v>
      </c>
      <c r="F6296" s="2"/>
      <c r="G6296" s="15">
        <f ca="1">_xlfn.NORM.INV(H6296,Normaal_Mu,Normaal_Sigma)</f>
        <v>2.301279323684192</v>
      </c>
      <c r="H6296" s="2">
        <f t="shared" ca="1" si="681"/>
        <v>8.8610626833699357E-2</v>
      </c>
      <c r="I6296" s="2"/>
      <c r="J6296" s="15">
        <f ca="1">-LN(K6296) /NegExp_Labda</f>
        <v>6.0851545442023989</v>
      </c>
      <c r="K6296" s="2">
        <f t="shared" ca="1" si="682"/>
        <v>0.29610803479261216</v>
      </c>
      <c r="L6296" s="2"/>
      <c r="M6296" s="17">
        <f t="shared" ca="1" si="677"/>
        <v>3</v>
      </c>
      <c r="N6296" s="2">
        <f t="shared" ca="1" si="678"/>
        <v>0.26124411040204587</v>
      </c>
      <c r="O6296" s="2"/>
      <c r="P6296" s="31">
        <f t="shared" ca="1" si="683"/>
        <v>3.4176864245555527</v>
      </c>
    </row>
    <row r="6297" spans="1:16" x14ac:dyDescent="0.25">
      <c r="A6297" s="32">
        <f ca="1">Uniform_A+B6297*(Uniform_B-Uniform_A)</f>
        <v>7.8858475459335109</v>
      </c>
      <c r="B6297" s="2">
        <f t="shared" ca="1" si="679"/>
        <v>0.78858475459335109</v>
      </c>
      <c r="C6297" s="4"/>
      <c r="D6297" s="5">
        <f ca="1">IF(E6297&lt;(Driehoek_C-Driehoek_A)/(Driehoek_B-Driehoek_A),Driehoek_A+SQRT(E6297*(Driehoek_B-Driehoek_A)*(Driehoek_C-Driehoek_A)),Driehoek_B-SQRT((1-E6297)*(Driehoek_B-Driehoek_A)*(Driehoek_B-Driehoek_C)))</f>
        <v>3.0369963142974421</v>
      </c>
      <c r="E6297" s="2">
        <f t="shared" ca="1" si="680"/>
        <v>7.6811525419034243E-2</v>
      </c>
      <c r="F6297" s="2"/>
      <c r="G6297" s="15">
        <f ca="1">_xlfn.NORM.INV(H6297,Normaal_Mu,Normaal_Sigma)</f>
        <v>5.6371254759265694</v>
      </c>
      <c r="H6297" s="2">
        <f t="shared" ca="1" si="681"/>
        <v>0.62497094343025594</v>
      </c>
      <c r="I6297" s="2"/>
      <c r="J6297" s="15">
        <f ca="1">-LN(K6297) /NegExp_Labda</f>
        <v>6.1815047081265284</v>
      </c>
      <c r="K6297" s="2">
        <f t="shared" ca="1" si="682"/>
        <v>0.29045664932422821</v>
      </c>
      <c r="L6297" s="2"/>
      <c r="M6297" s="17">
        <f t="shared" ca="1" si="677"/>
        <v>3</v>
      </c>
      <c r="N6297" s="2">
        <f t="shared" ca="1" si="678"/>
        <v>0.16933359370317169</v>
      </c>
      <c r="O6297" s="2"/>
      <c r="P6297" s="31">
        <f t="shared" ca="1" si="683"/>
        <v>5.1482948088568099</v>
      </c>
    </row>
    <row r="6298" spans="1:16" x14ac:dyDescent="0.25">
      <c r="A6298" s="32">
        <f ca="1">Uniform_A+B6298*(Uniform_B-Uniform_A)</f>
        <v>1.7727393117861923</v>
      </c>
      <c r="B6298" s="2">
        <f t="shared" ca="1" si="679"/>
        <v>0.17727393117861923</v>
      </c>
      <c r="C6298" s="4"/>
      <c r="D6298" s="5">
        <f ca="1">IF(E6298&lt;(Driehoek_C-Driehoek_A)/(Driehoek_B-Driehoek_A),Driehoek_A+SQRT(E6298*(Driehoek_B-Driehoek_A)*(Driehoek_C-Driehoek_A)),Driehoek_B-SQRT((1-E6298)*(Driehoek_B-Driehoek_A)*(Driehoek_B-Driehoek_C)))</f>
        <v>4.2510334184093947</v>
      </c>
      <c r="E6298" s="2">
        <f t="shared" ca="1" si="680"/>
        <v>0.35563761162673246</v>
      </c>
      <c r="F6298" s="2"/>
      <c r="G6298" s="15">
        <f ca="1">_xlfn.NORM.INV(H6298,Normaal_Mu,Normaal_Sigma)</f>
        <v>6.411747884820219</v>
      </c>
      <c r="H6298" s="2">
        <f t="shared" ca="1" si="681"/>
        <v>0.75986673323098652</v>
      </c>
      <c r="I6298" s="2"/>
      <c r="J6298" s="15">
        <f ca="1">-LN(K6298) /NegExp_Labda</f>
        <v>4.644907381049511</v>
      </c>
      <c r="K6298" s="2">
        <f t="shared" ca="1" si="682"/>
        <v>0.39495577743476207</v>
      </c>
      <c r="L6298" s="2"/>
      <c r="M6298" s="17">
        <f t="shared" ca="1" si="677"/>
        <v>4</v>
      </c>
      <c r="N6298" s="2">
        <f t="shared" ca="1" si="678"/>
        <v>0.27085884845206121</v>
      </c>
      <c r="O6298" s="2"/>
      <c r="P6298" s="31">
        <f t="shared" ca="1" si="683"/>
        <v>4.2160855992130637</v>
      </c>
    </row>
    <row r="6299" spans="1:16" x14ac:dyDescent="0.25">
      <c r="A6299" s="32">
        <f ca="1">Uniform_A+B6299*(Uniform_B-Uniform_A)</f>
        <v>4.482397308453649</v>
      </c>
      <c r="B6299" s="2">
        <f t="shared" ca="1" si="679"/>
        <v>0.44823973084536495</v>
      </c>
      <c r="C6299" s="4"/>
      <c r="D6299" s="5">
        <f ca="1">IF(E6299&lt;(Driehoek_C-Driehoek_A)/(Driehoek_B-Driehoek_A),Driehoek_A+SQRT(E6299*(Driehoek_B-Driehoek_A)*(Driehoek_C-Driehoek_A)),Driehoek_B-SQRT((1-E6299)*(Driehoek_B-Driehoek_A)*(Driehoek_B-Driehoek_C)))</f>
        <v>7.5652700882086856</v>
      </c>
      <c r="E6299" s="2">
        <f t="shared" ca="1" si="680"/>
        <v>0.9411871451488939</v>
      </c>
      <c r="F6299" s="2"/>
      <c r="G6299" s="15">
        <f ca="1">_xlfn.NORM.INV(H6299,Normaal_Mu,Normaal_Sigma)</f>
        <v>0.40964792701679364</v>
      </c>
      <c r="H6299" s="2">
        <f t="shared" ca="1" si="681"/>
        <v>1.0861518961054029E-2</v>
      </c>
      <c r="I6299" s="2"/>
      <c r="J6299" s="15">
        <f ca="1">-LN(K6299) /NegExp_Labda</f>
        <v>0.41179760197847665</v>
      </c>
      <c r="K6299" s="2">
        <f t="shared" ca="1" si="682"/>
        <v>0.92094080216954488</v>
      </c>
      <c r="L6299" s="2"/>
      <c r="M6299" s="17">
        <f t="shared" ca="1" si="677"/>
        <v>4</v>
      </c>
      <c r="N6299" s="2">
        <f t="shared" ca="1" si="678"/>
        <v>0.34763546501673948</v>
      </c>
      <c r="O6299" s="2"/>
      <c r="P6299" s="31">
        <f t="shared" ca="1" si="683"/>
        <v>3.3738225851315207</v>
      </c>
    </row>
    <row r="6300" spans="1:16" x14ac:dyDescent="0.25">
      <c r="A6300" s="32">
        <f ca="1">Uniform_A+B6300*(Uniform_B-Uniform_A)</f>
        <v>2.8539505857763769</v>
      </c>
      <c r="B6300" s="2">
        <f t="shared" ca="1" si="679"/>
        <v>0.28539505857763769</v>
      </c>
      <c r="C6300" s="4"/>
      <c r="D6300" s="5">
        <f ca="1">IF(E6300&lt;(Driehoek_C-Driehoek_A)/(Driehoek_B-Driehoek_A),Driehoek_A+SQRT(E6300*(Driehoek_B-Driehoek_A)*(Driehoek_C-Driehoek_A)),Driehoek_B-SQRT((1-E6300)*(Driehoek_B-Driehoek_A)*(Driehoek_B-Driehoek_C)))</f>
        <v>4.6111627989009678</v>
      </c>
      <c r="E6300" s="2">
        <f t="shared" ca="1" si="680"/>
        <v>0.44966022920712034</v>
      </c>
      <c r="F6300" s="2"/>
      <c r="G6300" s="15">
        <f ca="1">_xlfn.NORM.INV(H6300,Normaal_Mu,Normaal_Sigma)</f>
        <v>6.5651717171201174</v>
      </c>
      <c r="H6300" s="2">
        <f t="shared" ca="1" si="681"/>
        <v>0.78306482577530234</v>
      </c>
      <c r="I6300" s="2"/>
      <c r="J6300" s="15">
        <f ca="1">-LN(K6300) /NegExp_Labda</f>
        <v>7.3173253620744392</v>
      </c>
      <c r="K6300" s="2">
        <f t="shared" ca="1" si="682"/>
        <v>0.23143295181027379</v>
      </c>
      <c r="L6300" s="2"/>
      <c r="M6300" s="17">
        <f t="shared" ca="1" si="677"/>
        <v>0</v>
      </c>
      <c r="N6300" s="2">
        <f t="shared" ca="1" si="678"/>
        <v>2.4901835028884323E-3</v>
      </c>
      <c r="O6300" s="2"/>
      <c r="P6300" s="31">
        <f t="shared" ca="1" si="683"/>
        <v>4.2695220927743804</v>
      </c>
    </row>
    <row r="6301" spans="1:16" x14ac:dyDescent="0.25">
      <c r="A6301" s="32">
        <f ca="1">Uniform_A+B6301*(Uniform_B-Uniform_A)</f>
        <v>8.715996124443695</v>
      </c>
      <c r="B6301" s="2">
        <f t="shared" ca="1" si="679"/>
        <v>0.87159961244436956</v>
      </c>
      <c r="C6301" s="4"/>
      <c r="D6301" s="5">
        <f ca="1">IF(E6301&lt;(Driehoek_C-Driehoek_A)/(Driehoek_B-Driehoek_A),Driehoek_A+SQRT(E6301*(Driehoek_B-Driehoek_A)*(Driehoek_C-Driehoek_A)),Driehoek_B-SQRT((1-E6301)*(Driehoek_B-Driehoek_A)*(Driehoek_B-Driehoek_C)))</f>
        <v>3.7295055556502286</v>
      </c>
      <c r="E6301" s="2">
        <f t="shared" ca="1" si="680"/>
        <v>0.2136563905017862</v>
      </c>
      <c r="F6301" s="2"/>
      <c r="G6301" s="15">
        <f ca="1">_xlfn.NORM.INV(H6301,Normaal_Mu,Normaal_Sigma)</f>
        <v>6.1171500041361782</v>
      </c>
      <c r="H6301" s="2">
        <f t="shared" ca="1" si="681"/>
        <v>0.71177409781092627</v>
      </c>
      <c r="I6301" s="2"/>
      <c r="J6301" s="15">
        <f ca="1">-LN(K6301) /NegExp_Labda</f>
        <v>6.8541031960923382</v>
      </c>
      <c r="K6301" s="2">
        <f t="shared" ca="1" si="682"/>
        <v>0.25389851495670901</v>
      </c>
      <c r="L6301" s="2"/>
      <c r="M6301" s="17">
        <f t="shared" ca="1" si="677"/>
        <v>3</v>
      </c>
      <c r="N6301" s="2">
        <f t="shared" ca="1" si="678"/>
        <v>0.23868761727354137</v>
      </c>
      <c r="O6301" s="2"/>
      <c r="P6301" s="31">
        <f t="shared" ca="1" si="683"/>
        <v>5.6833509760644878</v>
      </c>
    </row>
    <row r="6302" spans="1:16" x14ac:dyDescent="0.25">
      <c r="A6302" s="32">
        <f ca="1">Uniform_A+B6302*(Uniform_B-Uniform_A)</f>
        <v>1.9701796870208488</v>
      </c>
      <c r="B6302" s="2">
        <f t="shared" ca="1" si="679"/>
        <v>0.19701796870208488</v>
      </c>
      <c r="C6302" s="4"/>
      <c r="D6302" s="5">
        <f ca="1">IF(E6302&lt;(Driehoek_C-Driehoek_A)/(Driehoek_B-Driehoek_A),Driehoek_A+SQRT(E6302*(Driehoek_B-Driehoek_A)*(Driehoek_C-Driehoek_A)),Driehoek_B-SQRT((1-E6302)*(Driehoek_B-Driehoek_A)*(Driehoek_B-Driehoek_C)))</f>
        <v>6.2648987130133786</v>
      </c>
      <c r="E6302" s="2">
        <f t="shared" ca="1" si="680"/>
        <v>0.78626345571211798</v>
      </c>
      <c r="F6302" s="2"/>
      <c r="G6302" s="15">
        <f ca="1">_xlfn.NORM.INV(H6302,Normaal_Mu,Normaal_Sigma)</f>
        <v>3.0784313670948671</v>
      </c>
      <c r="H6302" s="2">
        <f t="shared" ca="1" si="681"/>
        <v>0.16833031297530332</v>
      </c>
      <c r="I6302" s="2"/>
      <c r="J6302" s="15">
        <f ca="1">-LN(K6302) /NegExp_Labda</f>
        <v>8.9189716474213565</v>
      </c>
      <c r="K6302" s="2">
        <f t="shared" ca="1" si="682"/>
        <v>0.16799949097666511</v>
      </c>
      <c r="L6302" s="2"/>
      <c r="M6302" s="17">
        <f t="shared" ca="1" si="677"/>
        <v>5</v>
      </c>
      <c r="N6302" s="2">
        <f t="shared" ca="1" si="678"/>
        <v>0.49328698662430248</v>
      </c>
      <c r="O6302" s="2"/>
      <c r="P6302" s="31">
        <f t="shared" ca="1" si="683"/>
        <v>5.0464962829100894</v>
      </c>
    </row>
    <row r="6303" spans="1:16" x14ac:dyDescent="0.25">
      <c r="A6303" s="32">
        <f ca="1">Uniform_A+B6303*(Uniform_B-Uniform_A)</f>
        <v>3.4474789284209271</v>
      </c>
      <c r="B6303" s="2">
        <f t="shared" ca="1" si="679"/>
        <v>0.34474789284209273</v>
      </c>
      <c r="C6303" s="4"/>
      <c r="D6303" s="5">
        <f ca="1">IF(E6303&lt;(Driehoek_C-Driehoek_A)/(Driehoek_B-Driehoek_A),Driehoek_A+SQRT(E6303*(Driehoek_B-Driehoek_A)*(Driehoek_C-Driehoek_A)),Driehoek_B-SQRT((1-E6303)*(Driehoek_B-Driehoek_A)*(Driehoek_B-Driehoek_C)))</f>
        <v>4.2462254131828194</v>
      </c>
      <c r="E6303" s="2">
        <f t="shared" ca="1" si="680"/>
        <v>0.35433220507803276</v>
      </c>
      <c r="F6303" s="2"/>
      <c r="G6303" s="15">
        <f ca="1">_xlfn.NORM.INV(H6303,Normaal_Mu,Normaal_Sigma)</f>
        <v>4.8740605712884237</v>
      </c>
      <c r="H6303" s="2">
        <f t="shared" ca="1" si="681"/>
        <v>0.47489531044339617</v>
      </c>
      <c r="I6303" s="2"/>
      <c r="J6303" s="15">
        <f ca="1">-LN(K6303) /NegExp_Labda</f>
        <v>7.1368852890816257</v>
      </c>
      <c r="K6303" s="2">
        <f t="shared" ca="1" si="682"/>
        <v>0.23993743963288316</v>
      </c>
      <c r="L6303" s="2"/>
      <c r="M6303" s="17">
        <f t="shared" ca="1" si="677"/>
        <v>6</v>
      </c>
      <c r="N6303" s="2">
        <f t="shared" ca="1" si="678"/>
        <v>0.76095699237572878</v>
      </c>
      <c r="O6303" s="2"/>
      <c r="P6303" s="31">
        <f t="shared" ca="1" si="683"/>
        <v>5.1409300403947586</v>
      </c>
    </row>
    <row r="6304" spans="1:16" x14ac:dyDescent="0.25">
      <c r="A6304" s="32">
        <f ca="1">Uniform_A+B6304*(Uniform_B-Uniform_A)</f>
        <v>6.6729886074036049</v>
      </c>
      <c r="B6304" s="2">
        <f t="shared" ca="1" si="679"/>
        <v>0.66729886074036049</v>
      </c>
      <c r="C6304" s="4"/>
      <c r="D6304" s="5">
        <f ca="1">IF(E6304&lt;(Driehoek_C-Driehoek_A)/(Driehoek_B-Driehoek_A),Driehoek_A+SQRT(E6304*(Driehoek_B-Driehoek_A)*(Driehoek_C-Driehoek_A)),Driehoek_B-SQRT((1-E6304)*(Driehoek_B-Driehoek_A)*(Driehoek_B-Driehoek_C)))</f>
        <v>6.6814499654141191</v>
      </c>
      <c r="E6304" s="2">
        <f t="shared" ca="1" si="680"/>
        <v>0.84640930677490889</v>
      </c>
      <c r="F6304" s="2"/>
      <c r="G6304" s="15">
        <f ca="1">_xlfn.NORM.INV(H6304,Normaal_Mu,Normaal_Sigma)</f>
        <v>4.8259911196362566</v>
      </c>
      <c r="H6304" s="2">
        <f t="shared" ca="1" si="681"/>
        <v>0.46533399136944942</v>
      </c>
      <c r="I6304" s="2"/>
      <c r="J6304" s="15">
        <f ca="1">-LN(K6304) /NegExp_Labda</f>
        <v>0.72332504101455664</v>
      </c>
      <c r="K6304" s="2">
        <f t="shared" ca="1" si="682"/>
        <v>0.86531211702483879</v>
      </c>
      <c r="L6304" s="2"/>
      <c r="M6304" s="17">
        <f t="shared" ca="1" si="677"/>
        <v>6</v>
      </c>
      <c r="N6304" s="2">
        <f t="shared" ca="1" si="678"/>
        <v>0.75751343809272931</v>
      </c>
      <c r="O6304" s="2"/>
      <c r="P6304" s="31">
        <f t="shared" ca="1" si="683"/>
        <v>4.9807509466937079</v>
      </c>
    </row>
    <row r="6305" spans="1:16" x14ac:dyDescent="0.25">
      <c r="A6305" s="32">
        <f ca="1">Uniform_A+B6305*(Uniform_B-Uniform_A)</f>
        <v>0.64825135898975761</v>
      </c>
      <c r="B6305" s="2">
        <f t="shared" ca="1" si="679"/>
        <v>6.4825135898975761E-2</v>
      </c>
      <c r="C6305" s="4"/>
      <c r="D6305" s="5">
        <f ca="1">IF(E6305&lt;(Driehoek_C-Driehoek_A)/(Driehoek_B-Driehoek_A),Driehoek_A+SQRT(E6305*(Driehoek_B-Driehoek_A)*(Driehoek_C-Driehoek_A)),Driehoek_B-SQRT((1-E6305)*(Driehoek_B-Driehoek_A)*(Driehoek_B-Driehoek_C)))</f>
        <v>7.6053378602335906</v>
      </c>
      <c r="E6305" s="2">
        <f t="shared" ca="1" si="680"/>
        <v>0.94442621474006228</v>
      </c>
      <c r="F6305" s="2"/>
      <c r="G6305" s="15">
        <f ca="1">_xlfn.NORM.INV(H6305,Normaal_Mu,Normaal_Sigma)</f>
        <v>5.6539919811468087</v>
      </c>
      <c r="H6305" s="2">
        <f t="shared" ca="1" si="681"/>
        <v>0.62816454113462261</v>
      </c>
      <c r="I6305" s="2"/>
      <c r="J6305" s="15">
        <f ca="1">-LN(K6305) /NegExp_Labda</f>
        <v>8.3615001696357574</v>
      </c>
      <c r="K6305" s="2">
        <f t="shared" ca="1" si="682"/>
        <v>0.18781458854773792</v>
      </c>
      <c r="L6305" s="2"/>
      <c r="M6305" s="17">
        <f t="shared" ca="1" si="677"/>
        <v>3</v>
      </c>
      <c r="N6305" s="2">
        <f t="shared" ca="1" si="678"/>
        <v>0.14423171340099472</v>
      </c>
      <c r="O6305" s="2"/>
      <c r="P6305" s="31">
        <f t="shared" ca="1" si="683"/>
        <v>5.0538162740011829</v>
      </c>
    </row>
    <row r="6306" spans="1:16" x14ac:dyDescent="0.25">
      <c r="A6306" s="32">
        <f ca="1">Uniform_A+B6306*(Uniform_B-Uniform_A)</f>
        <v>5.7476733045191732</v>
      </c>
      <c r="B6306" s="2">
        <f t="shared" ca="1" si="679"/>
        <v>0.5747673304519173</v>
      </c>
      <c r="C6306" s="4"/>
      <c r="D6306" s="5">
        <f ca="1">IF(E6306&lt;(Driehoek_C-Driehoek_A)/(Driehoek_B-Driehoek_A),Driehoek_A+SQRT(E6306*(Driehoek_B-Driehoek_A)*(Driehoek_C-Driehoek_A)),Driehoek_B-SQRT((1-E6306)*(Driehoek_B-Driehoek_A)*(Driehoek_B-Driehoek_C)))</f>
        <v>5.4473186061944192</v>
      </c>
      <c r="E6306" s="2">
        <f t="shared" ca="1" si="680"/>
        <v>0.63938442611736102</v>
      </c>
      <c r="F6306" s="2"/>
      <c r="G6306" s="15">
        <f ca="1">_xlfn.NORM.INV(H6306,Normaal_Mu,Normaal_Sigma)</f>
        <v>4.9112860585514353</v>
      </c>
      <c r="H6306" s="2">
        <f t="shared" ca="1" si="681"/>
        <v>0.4823099301268764</v>
      </c>
      <c r="I6306" s="2"/>
      <c r="J6306" s="15">
        <f ca="1">-LN(K6306) /NegExp_Labda</f>
        <v>3.9246100625349825</v>
      </c>
      <c r="K6306" s="2">
        <f t="shared" ca="1" si="682"/>
        <v>0.45615527480479823</v>
      </c>
      <c r="L6306" s="2"/>
      <c r="M6306" s="17">
        <f t="shared" ca="1" si="677"/>
        <v>4</v>
      </c>
      <c r="N6306" s="2">
        <f t="shared" ca="1" si="678"/>
        <v>0.36374418224532667</v>
      </c>
      <c r="O6306" s="2"/>
      <c r="P6306" s="31">
        <f t="shared" ca="1" si="683"/>
        <v>4.8061776063600021</v>
      </c>
    </row>
    <row r="6307" spans="1:16" x14ac:dyDescent="0.25">
      <c r="A6307" s="32">
        <f ca="1">Uniform_A+B6307*(Uniform_B-Uniform_A)</f>
        <v>7.5576312448297749</v>
      </c>
      <c r="B6307" s="2">
        <f t="shared" ca="1" si="679"/>
        <v>0.75576312448297744</v>
      </c>
      <c r="C6307" s="4"/>
      <c r="D6307" s="5">
        <f ca="1">IF(E6307&lt;(Driehoek_C-Driehoek_A)/(Driehoek_B-Driehoek_A),Driehoek_A+SQRT(E6307*(Driehoek_B-Driehoek_A)*(Driehoek_C-Driehoek_A)),Driehoek_B-SQRT((1-E6307)*(Driehoek_B-Driehoek_A)*(Driehoek_B-Driehoek_C)))</f>
        <v>2.9275984219757465</v>
      </c>
      <c r="E6307" s="2">
        <f t="shared" ca="1" si="680"/>
        <v>6.1459916603706755E-2</v>
      </c>
      <c r="F6307" s="2"/>
      <c r="G6307" s="15">
        <f ca="1">_xlfn.NORM.INV(H6307,Normaal_Mu,Normaal_Sigma)</f>
        <v>4.9464184273017127</v>
      </c>
      <c r="H6307" s="2">
        <f t="shared" ca="1" si="681"/>
        <v>0.48931330100507309</v>
      </c>
      <c r="I6307" s="2"/>
      <c r="J6307" s="15">
        <f ca="1">-LN(K6307) /NegExp_Labda</f>
        <v>4.1282047089375951</v>
      </c>
      <c r="K6307" s="2">
        <f t="shared" ca="1" si="682"/>
        <v>0.43795419934116131</v>
      </c>
      <c r="L6307" s="2"/>
      <c r="M6307" s="17">
        <f t="shared" ca="1" si="677"/>
        <v>2</v>
      </c>
      <c r="N6307" s="2">
        <f t="shared" ca="1" si="678"/>
        <v>0.10681745504148188</v>
      </c>
      <c r="O6307" s="2"/>
      <c r="P6307" s="31">
        <f t="shared" ca="1" si="683"/>
        <v>4.311970560608966</v>
      </c>
    </row>
    <row r="6308" spans="1:16" x14ac:dyDescent="0.25">
      <c r="A6308" s="32">
        <f ca="1">Uniform_A+B6308*(Uniform_B-Uniform_A)</f>
        <v>1.0986370561914749</v>
      </c>
      <c r="B6308" s="2">
        <f t="shared" ca="1" si="679"/>
        <v>0.10986370561914749</v>
      </c>
      <c r="C6308" s="4"/>
      <c r="D6308" s="5">
        <f ca="1">IF(E6308&lt;(Driehoek_C-Driehoek_A)/(Driehoek_B-Driehoek_A),Driehoek_A+SQRT(E6308*(Driehoek_B-Driehoek_A)*(Driehoek_C-Driehoek_A)),Driehoek_B-SQRT((1-E6308)*(Driehoek_B-Driehoek_A)*(Driehoek_B-Driehoek_C)))</f>
        <v>4.2061019524055556</v>
      </c>
      <c r="E6308" s="2">
        <f t="shared" ca="1" si="680"/>
        <v>0.34338690026486218</v>
      </c>
      <c r="F6308" s="2"/>
      <c r="G6308" s="15">
        <f ca="1">_xlfn.NORM.INV(H6308,Normaal_Mu,Normaal_Sigma)</f>
        <v>3.5773743303495853</v>
      </c>
      <c r="H6308" s="2">
        <f t="shared" ca="1" si="681"/>
        <v>0.23844519992000413</v>
      </c>
      <c r="I6308" s="2"/>
      <c r="J6308" s="15">
        <f ca="1">-LN(K6308) /NegExp_Labda</f>
        <v>11.713460478101569</v>
      </c>
      <c r="K6308" s="2">
        <f t="shared" ca="1" si="682"/>
        <v>9.6068663765915607E-2</v>
      </c>
      <c r="L6308" s="2"/>
      <c r="M6308" s="17">
        <f t="shared" ca="1" si="677"/>
        <v>3</v>
      </c>
      <c r="N6308" s="2">
        <f t="shared" ca="1" si="678"/>
        <v>0.25489442157475739</v>
      </c>
      <c r="O6308" s="2"/>
      <c r="P6308" s="31">
        <f t="shared" ca="1" si="683"/>
        <v>4.7191147634096371</v>
      </c>
    </row>
    <row r="6309" spans="1:16" x14ac:dyDescent="0.25">
      <c r="A6309" s="32">
        <f ca="1">Uniform_A+B6309*(Uniform_B-Uniform_A)</f>
        <v>7.9350597094872342</v>
      </c>
      <c r="B6309" s="2">
        <f t="shared" ca="1" si="679"/>
        <v>0.79350597094872344</v>
      </c>
      <c r="C6309" s="4"/>
      <c r="D6309" s="5">
        <f ca="1">IF(E6309&lt;(Driehoek_C-Driehoek_A)/(Driehoek_B-Driehoek_A),Driehoek_A+SQRT(E6309*(Driehoek_B-Driehoek_A)*(Driehoek_C-Driehoek_A)),Driehoek_B-SQRT((1-E6309)*(Driehoek_B-Driehoek_A)*(Driehoek_B-Driehoek_C)))</f>
        <v>3.7969979824569653</v>
      </c>
      <c r="E6309" s="2">
        <f t="shared" ca="1" si="680"/>
        <v>0.23065726778245743</v>
      </c>
      <c r="F6309" s="2"/>
      <c r="G6309" s="15">
        <f ca="1">_xlfn.NORM.INV(H6309,Normaal_Mu,Normaal_Sigma)</f>
        <v>7.3055910696918538</v>
      </c>
      <c r="H6309" s="2">
        <f t="shared" ca="1" si="681"/>
        <v>0.87550284121878374</v>
      </c>
      <c r="I6309" s="2"/>
      <c r="J6309" s="15">
        <f ca="1">-LN(K6309) /NegExp_Labda</f>
        <v>6.4082670490230713</v>
      </c>
      <c r="K6309" s="2">
        <f t="shared" ca="1" si="682"/>
        <v>0.27757797068938539</v>
      </c>
      <c r="L6309" s="2"/>
      <c r="M6309" s="17">
        <f t="shared" ca="1" si="677"/>
        <v>4</v>
      </c>
      <c r="N6309" s="2">
        <f t="shared" ca="1" si="678"/>
        <v>0.37759479158979115</v>
      </c>
      <c r="O6309" s="2"/>
      <c r="P6309" s="31">
        <f t="shared" ca="1" si="683"/>
        <v>5.8891831621318245</v>
      </c>
    </row>
    <row r="6310" spans="1:16" x14ac:dyDescent="0.25">
      <c r="A6310" s="32">
        <f ca="1">Uniform_A+B6310*(Uniform_B-Uniform_A)</f>
        <v>9.2604882164417912</v>
      </c>
      <c r="B6310" s="2">
        <f t="shared" ca="1" si="679"/>
        <v>0.92604882164417912</v>
      </c>
      <c r="C6310" s="4"/>
      <c r="D6310" s="5">
        <f ca="1">IF(E6310&lt;(Driehoek_C-Driehoek_A)/(Driehoek_B-Driehoek_A),Driehoek_A+SQRT(E6310*(Driehoek_B-Driehoek_A)*(Driehoek_C-Driehoek_A)),Driehoek_B-SQRT((1-E6310)*(Driehoek_B-Driehoek_A)*(Driehoek_B-Driehoek_C)))</f>
        <v>3.3127432295810619</v>
      </c>
      <c r="E6310" s="2">
        <f t="shared" ca="1" si="680"/>
        <v>0.12309248477220835</v>
      </c>
      <c r="F6310" s="2"/>
      <c r="G6310" s="15">
        <f ca="1">_xlfn.NORM.INV(H6310,Normaal_Mu,Normaal_Sigma)</f>
        <v>4.8531029627204356</v>
      </c>
      <c r="H6310" s="2">
        <f t="shared" ca="1" si="681"/>
        <v>0.47072460476708988</v>
      </c>
      <c r="I6310" s="2"/>
      <c r="J6310" s="15">
        <f ca="1">-LN(K6310) /NegExp_Labda</f>
        <v>5.8841947658617997</v>
      </c>
      <c r="K6310" s="2">
        <f t="shared" ca="1" si="682"/>
        <v>0.3082515978998025</v>
      </c>
      <c r="L6310" s="2"/>
      <c r="M6310" s="17">
        <f t="shared" ca="1" si="677"/>
        <v>4</v>
      </c>
      <c r="N6310" s="2">
        <f t="shared" ca="1" si="678"/>
        <v>0.39373153926687388</v>
      </c>
      <c r="O6310" s="2"/>
      <c r="P6310" s="31">
        <f t="shared" ca="1" si="683"/>
        <v>5.462105834921017</v>
      </c>
    </row>
    <row r="6311" spans="1:16" x14ac:dyDescent="0.25">
      <c r="A6311" s="32">
        <f ca="1">Uniform_A+B6311*(Uniform_B-Uniform_A)</f>
        <v>3.290721655441585</v>
      </c>
      <c r="B6311" s="2">
        <f t="shared" ca="1" si="679"/>
        <v>0.32907216554415852</v>
      </c>
      <c r="C6311" s="4"/>
      <c r="D6311" s="5">
        <f ca="1">IF(E6311&lt;(Driehoek_C-Driehoek_A)/(Driehoek_B-Driehoek_A),Driehoek_A+SQRT(E6311*(Driehoek_B-Driehoek_A)*(Driehoek_C-Driehoek_A)),Driehoek_B-SQRT((1-E6311)*(Driehoek_B-Driehoek_A)*(Driehoek_B-Driehoek_C)))</f>
        <v>6.8205300837430372</v>
      </c>
      <c r="E6311" s="2">
        <f t="shared" ca="1" si="680"/>
        <v>0.86428316811802486</v>
      </c>
      <c r="F6311" s="2"/>
      <c r="G6311" s="15">
        <f ca="1">_xlfn.NORM.INV(H6311,Normaal_Mu,Normaal_Sigma)</f>
        <v>3.7644243296912911</v>
      </c>
      <c r="H6311" s="2">
        <f t="shared" ca="1" si="681"/>
        <v>0.26835760167340661</v>
      </c>
      <c r="I6311" s="2"/>
      <c r="J6311" s="15">
        <f ca="1">-LN(K6311) /NegExp_Labda</f>
        <v>10.804956022996155</v>
      </c>
      <c r="K6311" s="2">
        <f t="shared" ca="1" si="682"/>
        <v>0.11521086688165982</v>
      </c>
      <c r="L6311" s="2"/>
      <c r="M6311" s="17">
        <f t="shared" ca="1" si="677"/>
        <v>4</v>
      </c>
      <c r="N6311" s="2">
        <f t="shared" ca="1" si="678"/>
        <v>0.33477302155250155</v>
      </c>
      <c r="O6311" s="2"/>
      <c r="P6311" s="31">
        <f t="shared" ca="1" si="683"/>
        <v>5.7361264183744138</v>
      </c>
    </row>
    <row r="6312" spans="1:16" x14ac:dyDescent="0.25">
      <c r="A6312" s="32">
        <f ca="1">Uniform_A+B6312*(Uniform_B-Uniform_A)</f>
        <v>8.0066761592002518</v>
      </c>
      <c r="B6312" s="2">
        <f t="shared" ca="1" si="679"/>
        <v>0.80066761592002522</v>
      </c>
      <c r="C6312" s="4"/>
      <c r="D6312" s="5">
        <f ca="1">IF(E6312&lt;(Driehoek_C-Driehoek_A)/(Driehoek_B-Driehoek_A),Driehoek_A+SQRT(E6312*(Driehoek_B-Driehoek_A)*(Driehoek_C-Driehoek_A)),Driehoek_B-SQRT((1-E6312)*(Driehoek_B-Driehoek_A)*(Driehoek_B-Driehoek_C)))</f>
        <v>3.1828880978980321</v>
      </c>
      <c r="E6312" s="2">
        <f t="shared" ca="1" si="680"/>
        <v>9.9944589439201703E-2</v>
      </c>
      <c r="F6312" s="2"/>
      <c r="G6312" s="15">
        <f ca="1">_xlfn.NORM.INV(H6312,Normaal_Mu,Normaal_Sigma)</f>
        <v>8.3762719556006537</v>
      </c>
      <c r="H6312" s="2">
        <f t="shared" ca="1" si="681"/>
        <v>0.95430743524503292</v>
      </c>
      <c r="I6312" s="2"/>
      <c r="J6312" s="15">
        <f ca="1">-LN(K6312) /NegExp_Labda</f>
        <v>6.5106773543547145E-2</v>
      </c>
      <c r="K6312" s="2">
        <f t="shared" ca="1" si="682"/>
        <v>0.98706305635117775</v>
      </c>
      <c r="L6312" s="2"/>
      <c r="M6312" s="17">
        <f t="shared" ca="1" si="677"/>
        <v>6</v>
      </c>
      <c r="N6312" s="2">
        <f t="shared" ca="1" si="678"/>
        <v>0.6197728584777461</v>
      </c>
      <c r="O6312" s="2"/>
      <c r="P6312" s="31">
        <f t="shared" ca="1" si="683"/>
        <v>5.1261885972484968</v>
      </c>
    </row>
    <row r="6313" spans="1:16" x14ac:dyDescent="0.25">
      <c r="A6313" s="32">
        <f ca="1">Uniform_A+B6313*(Uniform_B-Uniform_A)</f>
        <v>8.891137851447251</v>
      </c>
      <c r="B6313" s="2">
        <f t="shared" ca="1" si="679"/>
        <v>0.88911378514472517</v>
      </c>
      <c r="C6313" s="4"/>
      <c r="D6313" s="5">
        <f ca="1">IF(E6313&lt;(Driehoek_C-Driehoek_A)/(Driehoek_B-Driehoek_A),Driehoek_A+SQRT(E6313*(Driehoek_B-Driehoek_A)*(Driehoek_C-Driehoek_A)),Driehoek_B-SQRT((1-E6313)*(Driehoek_B-Driehoek_A)*(Driehoek_B-Driehoek_C)))</f>
        <v>5.7108606802826491</v>
      </c>
      <c r="E6313" s="2">
        <f t="shared" ca="1" si="680"/>
        <v>0.69090178672826519</v>
      </c>
      <c r="F6313" s="2"/>
      <c r="G6313" s="15">
        <f ca="1">_xlfn.NORM.INV(H6313,Normaal_Mu,Normaal_Sigma)</f>
        <v>3.514662883821094</v>
      </c>
      <c r="H6313" s="2">
        <f t="shared" ca="1" si="681"/>
        <v>0.22884118505460749</v>
      </c>
      <c r="I6313" s="2"/>
      <c r="J6313" s="15">
        <f ca="1">-LN(K6313) /NegExp_Labda</f>
        <v>0.56126005574552063</v>
      </c>
      <c r="K6313" s="2">
        <f t="shared" ca="1" si="682"/>
        <v>0.89381897676749511</v>
      </c>
      <c r="L6313" s="2"/>
      <c r="M6313" s="17">
        <f t="shared" ca="1" si="677"/>
        <v>7</v>
      </c>
      <c r="N6313" s="2">
        <f t="shared" ca="1" si="678"/>
        <v>0.79963938309283111</v>
      </c>
      <c r="O6313" s="2"/>
      <c r="P6313" s="31">
        <f t="shared" ca="1" si="683"/>
        <v>5.1355842942593029</v>
      </c>
    </row>
    <row r="6314" spans="1:16" x14ac:dyDescent="0.25">
      <c r="A6314" s="32">
        <f ca="1">Uniform_A+B6314*(Uniform_B-Uniform_A)</f>
        <v>3.3915373557022277</v>
      </c>
      <c r="B6314" s="2">
        <f t="shared" ca="1" si="679"/>
        <v>0.33915373557022277</v>
      </c>
      <c r="C6314" s="4"/>
      <c r="D6314" s="5">
        <f ca="1">IF(E6314&lt;(Driehoek_C-Driehoek_A)/(Driehoek_B-Driehoek_A),Driehoek_A+SQRT(E6314*(Driehoek_B-Driehoek_A)*(Driehoek_C-Driehoek_A)),Driehoek_B-SQRT((1-E6314)*(Driehoek_B-Driehoek_A)*(Driehoek_B-Driehoek_C)))</f>
        <v>4.789738514985058</v>
      </c>
      <c r="E6314" s="2">
        <f t="shared" ca="1" si="680"/>
        <v>0.4935342350799935</v>
      </c>
      <c r="F6314" s="2"/>
      <c r="G6314" s="15">
        <f ca="1">_xlfn.NORM.INV(H6314,Normaal_Mu,Normaal_Sigma)</f>
        <v>5.3711458175488103</v>
      </c>
      <c r="H6314" s="2">
        <f t="shared" ca="1" si="681"/>
        <v>0.57361014991200998</v>
      </c>
      <c r="I6314" s="2"/>
      <c r="J6314" s="15">
        <f ca="1">-LN(K6314) /NegExp_Labda</f>
        <v>9.4922106390583192</v>
      </c>
      <c r="K6314" s="2">
        <f t="shared" ca="1" si="682"/>
        <v>0.1498018096080157</v>
      </c>
      <c r="L6314" s="2"/>
      <c r="M6314" s="17">
        <f t="shared" ca="1" si="677"/>
        <v>7</v>
      </c>
      <c r="N6314" s="2">
        <f t="shared" ca="1" si="678"/>
        <v>0.7981541054779292</v>
      </c>
      <c r="O6314" s="2"/>
      <c r="P6314" s="31">
        <f t="shared" ca="1" si="683"/>
        <v>6.0089264654588828</v>
      </c>
    </row>
    <row r="6315" spans="1:16" x14ac:dyDescent="0.25">
      <c r="A6315" s="32">
        <f ca="1">Uniform_A+B6315*(Uniform_B-Uniform_A)</f>
        <v>4.3144075957025354</v>
      </c>
      <c r="B6315" s="2">
        <f t="shared" ca="1" si="679"/>
        <v>0.43144075957025352</v>
      </c>
      <c r="C6315" s="4"/>
      <c r="D6315" s="5">
        <f ca="1">IF(E6315&lt;(Driehoek_C-Driehoek_A)/(Driehoek_B-Driehoek_A),Driehoek_A+SQRT(E6315*(Driehoek_B-Driehoek_A)*(Driehoek_C-Driehoek_A)),Driehoek_B-SQRT((1-E6315)*(Driehoek_B-Driehoek_A)*(Driehoek_B-Driehoek_C)))</f>
        <v>3.0364221521002732</v>
      </c>
      <c r="E6315" s="2">
        <f t="shared" ca="1" si="680"/>
        <v>7.672649124029729E-2</v>
      </c>
      <c r="F6315" s="2"/>
      <c r="G6315" s="15">
        <f ca="1">_xlfn.NORM.INV(H6315,Normaal_Mu,Normaal_Sigma)</f>
        <v>2.6258230007592243</v>
      </c>
      <c r="H6315" s="2">
        <f t="shared" ca="1" si="681"/>
        <v>0.117596357059081</v>
      </c>
      <c r="I6315" s="2"/>
      <c r="J6315" s="15">
        <f ca="1">-LN(K6315) /NegExp_Labda</f>
        <v>0.74869795206314405</v>
      </c>
      <c r="K6315" s="2">
        <f t="shared" ca="1" si="682"/>
        <v>0.86093214222024006</v>
      </c>
      <c r="L6315" s="2"/>
      <c r="M6315" s="17">
        <f t="shared" ca="1" si="677"/>
        <v>2</v>
      </c>
      <c r="N6315" s="2">
        <f t="shared" ca="1" si="678"/>
        <v>0.10350497500534006</v>
      </c>
      <c r="O6315" s="2"/>
      <c r="P6315" s="31">
        <f t="shared" ca="1" si="683"/>
        <v>2.5450701401250355</v>
      </c>
    </row>
    <row r="6316" spans="1:16" x14ac:dyDescent="0.25">
      <c r="A6316" s="32">
        <f ca="1">Uniform_A+B6316*(Uniform_B-Uniform_A)</f>
        <v>1.6995287510963064</v>
      </c>
      <c r="B6316" s="2">
        <f t="shared" ca="1" si="679"/>
        <v>0.16995287510963064</v>
      </c>
      <c r="C6316" s="4"/>
      <c r="D6316" s="5">
        <f ca="1">IF(E6316&lt;(Driehoek_C-Driehoek_A)/(Driehoek_B-Driehoek_A),Driehoek_A+SQRT(E6316*(Driehoek_B-Driehoek_A)*(Driehoek_C-Driehoek_A)),Driehoek_B-SQRT((1-E6316)*(Driehoek_B-Driehoek_A)*(Driehoek_B-Driehoek_C)))</f>
        <v>7.7146565427179183</v>
      </c>
      <c r="E6316" s="2">
        <f t="shared" ca="1" si="680"/>
        <v>0.95279691990920412</v>
      </c>
      <c r="F6316" s="2"/>
      <c r="G6316" s="15">
        <f ca="1">_xlfn.NORM.INV(H6316,Normaal_Mu,Normaal_Sigma)</f>
        <v>6.7780021209551577</v>
      </c>
      <c r="H6316" s="2">
        <f t="shared" ca="1" si="681"/>
        <v>0.81299874506540815</v>
      </c>
      <c r="I6316" s="2"/>
      <c r="J6316" s="15">
        <f ca="1">-LN(K6316) /NegExp_Labda</f>
        <v>3.6770958641780229</v>
      </c>
      <c r="K6316" s="2">
        <f t="shared" ca="1" si="682"/>
        <v>0.47930450543204328</v>
      </c>
      <c r="L6316" s="2"/>
      <c r="M6316" s="17">
        <f t="shared" ca="1" si="677"/>
        <v>3</v>
      </c>
      <c r="N6316" s="2">
        <f t="shared" ca="1" si="678"/>
        <v>0.24643213670988362</v>
      </c>
      <c r="O6316" s="2"/>
      <c r="P6316" s="31">
        <f t="shared" ca="1" si="683"/>
        <v>4.5738566557894815</v>
      </c>
    </row>
    <row r="6317" spans="1:16" x14ac:dyDescent="0.25">
      <c r="A6317" s="32">
        <f ca="1">Uniform_A+B6317*(Uniform_B-Uniform_A)</f>
        <v>2.8450746094099433</v>
      </c>
      <c r="B6317" s="2">
        <f t="shared" ca="1" si="679"/>
        <v>0.28450746094099433</v>
      </c>
      <c r="C6317" s="4"/>
      <c r="D6317" s="5">
        <f ca="1">IF(E6317&lt;(Driehoek_C-Driehoek_A)/(Driehoek_B-Driehoek_A),Driehoek_A+SQRT(E6317*(Driehoek_B-Driehoek_A)*(Driehoek_C-Driehoek_A)),Driehoek_B-SQRT((1-E6317)*(Driehoek_B-Driehoek_A)*(Driehoek_B-Driehoek_C)))</f>
        <v>6.3258872267616919</v>
      </c>
      <c r="E6317" s="2">
        <f t="shared" ca="1" si="680"/>
        <v>0.79568916788582067</v>
      </c>
      <c r="F6317" s="2"/>
      <c r="G6317" s="15">
        <f ca="1">_xlfn.NORM.INV(H6317,Normaal_Mu,Normaal_Sigma)</f>
        <v>1.85820683025988</v>
      </c>
      <c r="H6317" s="2">
        <f t="shared" ca="1" si="681"/>
        <v>5.8103336002946482E-2</v>
      </c>
      <c r="I6317" s="2"/>
      <c r="J6317" s="15">
        <f ca="1">-LN(K6317) /NegExp_Labda</f>
        <v>0.95411588342697207</v>
      </c>
      <c r="K6317" s="2">
        <f t="shared" ca="1" si="682"/>
        <v>0.82627868056962661</v>
      </c>
      <c r="L6317" s="2"/>
      <c r="M6317" s="17">
        <f t="shared" ref="M6317:M6380" ca="1" si="684">VLOOKUP(N6317,$S$5:$T$105,2,TRUE)</f>
        <v>4</v>
      </c>
      <c r="N6317" s="2">
        <f t="shared" ca="1" si="678"/>
        <v>0.38666786270271991</v>
      </c>
      <c r="O6317" s="2"/>
      <c r="P6317" s="31">
        <f t="shared" ca="1" si="683"/>
        <v>3.1966569099716975</v>
      </c>
    </row>
    <row r="6318" spans="1:16" x14ac:dyDescent="0.25">
      <c r="A6318" s="32">
        <f ca="1">Uniform_A+B6318*(Uniform_B-Uniform_A)</f>
        <v>6.4317752378522899</v>
      </c>
      <c r="B6318" s="2">
        <f t="shared" ca="1" si="679"/>
        <v>0.64317752378522897</v>
      </c>
      <c r="C6318" s="4"/>
      <c r="D6318" s="5">
        <f ca="1">IF(E6318&lt;(Driehoek_C-Driehoek_A)/(Driehoek_B-Driehoek_A),Driehoek_A+SQRT(E6318*(Driehoek_B-Driehoek_A)*(Driehoek_C-Driehoek_A)),Driehoek_B-SQRT((1-E6318)*(Driehoek_B-Driehoek_A)*(Driehoek_B-Driehoek_C)))</f>
        <v>3.2016524977552807</v>
      </c>
      <c r="E6318" s="2">
        <f t="shared" ca="1" si="680"/>
        <v>0.10314062324010753</v>
      </c>
      <c r="F6318" s="2"/>
      <c r="G6318" s="15">
        <f ca="1">_xlfn.NORM.INV(H6318,Normaal_Mu,Normaal_Sigma)</f>
        <v>3.8175871405888895</v>
      </c>
      <c r="H6318" s="2">
        <f t="shared" ca="1" si="681"/>
        <v>0.27719105758443896</v>
      </c>
      <c r="I6318" s="2"/>
      <c r="J6318" s="15">
        <f ca="1">-LN(K6318) /NegExp_Labda</f>
        <v>14.116247156974763</v>
      </c>
      <c r="K6318" s="2">
        <f t="shared" ca="1" si="682"/>
        <v>5.9412571630548916E-2</v>
      </c>
      <c r="L6318" s="2"/>
      <c r="M6318" s="17">
        <f t="shared" ca="1" si="684"/>
        <v>5</v>
      </c>
      <c r="N6318" s="2">
        <f t="shared" ca="1" si="678"/>
        <v>0.4737200045339004</v>
      </c>
      <c r="O6318" s="2"/>
      <c r="P6318" s="31">
        <f t="shared" ca="1" si="683"/>
        <v>6.5134524066342454</v>
      </c>
    </row>
    <row r="6319" spans="1:16" x14ac:dyDescent="0.25">
      <c r="A6319" s="32">
        <f ca="1">Uniform_A+B6319*(Uniform_B-Uniform_A)</f>
        <v>6.288558895687185</v>
      </c>
      <c r="B6319" s="2">
        <f t="shared" ca="1" si="679"/>
        <v>0.62885588956871852</v>
      </c>
      <c r="C6319" s="4"/>
      <c r="D6319" s="5">
        <f ca="1">IF(E6319&lt;(Driehoek_C-Driehoek_A)/(Driehoek_B-Driehoek_A),Driehoek_A+SQRT(E6319*(Driehoek_B-Driehoek_A)*(Driehoek_C-Driehoek_A)),Driehoek_B-SQRT((1-E6319)*(Driehoek_B-Driehoek_A)*(Driehoek_B-Driehoek_C)))</f>
        <v>3.8104296535458539</v>
      </c>
      <c r="E6319" s="2">
        <f t="shared" ca="1" si="680"/>
        <v>0.23411825217415427</v>
      </c>
      <c r="F6319" s="2"/>
      <c r="G6319" s="15">
        <f ca="1">_xlfn.NORM.INV(H6319,Normaal_Mu,Normaal_Sigma)</f>
        <v>7.3635478510537524</v>
      </c>
      <c r="H6319" s="2">
        <f t="shared" ca="1" si="681"/>
        <v>0.88135229176835506</v>
      </c>
      <c r="I6319" s="2"/>
      <c r="J6319" s="15">
        <f ca="1">-LN(K6319) /NegExp_Labda</f>
        <v>3.061990162945849</v>
      </c>
      <c r="K6319" s="2">
        <f t="shared" ca="1" si="682"/>
        <v>0.54204945702101748</v>
      </c>
      <c r="L6319" s="2"/>
      <c r="M6319" s="17">
        <f t="shared" ca="1" si="684"/>
        <v>11</v>
      </c>
      <c r="N6319" s="2">
        <f t="shared" ca="1" si="678"/>
        <v>0.99286789933470709</v>
      </c>
      <c r="O6319" s="2"/>
      <c r="P6319" s="31">
        <f t="shared" ca="1" si="683"/>
        <v>6.304905312646528</v>
      </c>
    </row>
    <row r="6320" spans="1:16" x14ac:dyDescent="0.25">
      <c r="A6320" s="32">
        <f ca="1">Uniform_A+B6320*(Uniform_B-Uniform_A)</f>
        <v>1.1701711847175034</v>
      </c>
      <c r="B6320" s="2">
        <f t="shared" ca="1" si="679"/>
        <v>0.11701711847175034</v>
      </c>
      <c r="C6320" s="4"/>
      <c r="D6320" s="5">
        <f ca="1">IF(E6320&lt;(Driehoek_C-Driehoek_A)/(Driehoek_B-Driehoek_A),Driehoek_A+SQRT(E6320*(Driehoek_B-Driehoek_A)*(Driehoek_C-Driehoek_A)),Driehoek_B-SQRT((1-E6320)*(Driehoek_B-Driehoek_A)*(Driehoek_B-Driehoek_C)))</f>
        <v>4.6945626927319868</v>
      </c>
      <c r="E6320" s="2">
        <f t="shared" ca="1" si="680"/>
        <v>0.47037741694813606</v>
      </c>
      <c r="F6320" s="2"/>
      <c r="G6320" s="15">
        <f ca="1">_xlfn.NORM.INV(H6320,Normaal_Mu,Normaal_Sigma)</f>
        <v>2.5912813843014528</v>
      </c>
      <c r="H6320" s="2">
        <f t="shared" ca="1" si="681"/>
        <v>0.11422536637922032</v>
      </c>
      <c r="I6320" s="2"/>
      <c r="J6320" s="15">
        <f ca="1">-LN(K6320) /NegExp_Labda</f>
        <v>3.3753894275724394</v>
      </c>
      <c r="K6320" s="2">
        <f t="shared" ca="1" si="682"/>
        <v>0.50911676624204572</v>
      </c>
      <c r="L6320" s="2"/>
      <c r="M6320" s="17">
        <f t="shared" ca="1" si="684"/>
        <v>7</v>
      </c>
      <c r="N6320" s="2">
        <f t="shared" ca="1" si="678"/>
        <v>0.82550459793408093</v>
      </c>
      <c r="O6320" s="2"/>
      <c r="P6320" s="31">
        <f t="shared" ca="1" si="683"/>
        <v>3.7662809378646771</v>
      </c>
    </row>
    <row r="6321" spans="1:16" x14ac:dyDescent="0.25">
      <c r="A6321" s="32">
        <f ca="1">Uniform_A+B6321*(Uniform_B-Uniform_A)</f>
        <v>9.957083383718583</v>
      </c>
      <c r="B6321" s="2">
        <f t="shared" ca="1" si="679"/>
        <v>0.99570833837185835</v>
      </c>
      <c r="C6321" s="4"/>
      <c r="D6321" s="5">
        <f ca="1">IF(E6321&lt;(Driehoek_C-Driehoek_A)/(Driehoek_B-Driehoek_A),Driehoek_A+SQRT(E6321*(Driehoek_B-Driehoek_A)*(Driehoek_C-Driehoek_A)),Driehoek_B-SQRT((1-E6321)*(Driehoek_B-Driehoek_A)*(Driehoek_B-Driehoek_C)))</f>
        <v>3.2134004188719478</v>
      </c>
      <c r="E6321" s="2">
        <f t="shared" ca="1" si="680"/>
        <v>0.10516718403704417</v>
      </c>
      <c r="F6321" s="2"/>
      <c r="G6321" s="15">
        <f ca="1">_xlfn.NORM.INV(H6321,Normaal_Mu,Normaal_Sigma)</f>
        <v>5.7127093139645906</v>
      </c>
      <c r="H6321" s="2">
        <f t="shared" ca="1" si="681"/>
        <v>0.63921250906410954</v>
      </c>
      <c r="I6321" s="2"/>
      <c r="J6321" s="15">
        <f ca="1">-LN(K6321) /NegExp_Labda</f>
        <v>0.13341257735464923</v>
      </c>
      <c r="K6321" s="2">
        <f t="shared" ca="1" si="682"/>
        <v>0.97367031772057644</v>
      </c>
      <c r="L6321" s="2"/>
      <c r="M6321" s="17">
        <f t="shared" ca="1" si="684"/>
        <v>14</v>
      </c>
      <c r="N6321" s="2">
        <f t="shared" ca="1" si="678"/>
        <v>0.99958607017180945</v>
      </c>
      <c r="O6321" s="2"/>
      <c r="P6321" s="31">
        <f t="shared" ca="1" si="683"/>
        <v>6.6033211387819533</v>
      </c>
    </row>
    <row r="6322" spans="1:16" x14ac:dyDescent="0.25">
      <c r="A6322" s="32">
        <f ca="1">Uniform_A+B6322*(Uniform_B-Uniform_A)</f>
        <v>2.9336804030809716</v>
      </c>
      <c r="B6322" s="2">
        <f t="shared" ca="1" si="679"/>
        <v>0.29336804030809716</v>
      </c>
      <c r="C6322" s="4"/>
      <c r="D6322" s="5">
        <f ca="1">IF(E6322&lt;(Driehoek_C-Driehoek_A)/(Driehoek_B-Driehoek_A),Driehoek_A+SQRT(E6322*(Driehoek_B-Driehoek_A)*(Driehoek_C-Driehoek_A)),Driehoek_B-SQRT((1-E6322)*(Driehoek_B-Driehoek_A)*(Driehoek_B-Driehoek_C)))</f>
        <v>4.3939625954893105</v>
      </c>
      <c r="E6322" s="2">
        <f t="shared" ca="1" si="680"/>
        <v>0.39384055509281246</v>
      </c>
      <c r="F6322" s="2"/>
      <c r="G6322" s="15">
        <f ca="1">_xlfn.NORM.INV(H6322,Normaal_Mu,Normaal_Sigma)</f>
        <v>1.1167431518732598</v>
      </c>
      <c r="H6322" s="2">
        <f t="shared" ca="1" si="681"/>
        <v>2.6091049657174792E-2</v>
      </c>
      <c r="I6322" s="2"/>
      <c r="J6322" s="15">
        <f ca="1">-LN(K6322) /NegExp_Labda</f>
        <v>8.9835728047432593</v>
      </c>
      <c r="K6322" s="2">
        <f t="shared" ca="1" si="682"/>
        <v>0.16584286074907828</v>
      </c>
      <c r="L6322" s="2"/>
      <c r="M6322" s="17">
        <f t="shared" ca="1" si="684"/>
        <v>3</v>
      </c>
      <c r="N6322" s="2">
        <f t="shared" ca="1" si="678"/>
        <v>0.15732143911757168</v>
      </c>
      <c r="O6322" s="2"/>
      <c r="P6322" s="31">
        <f t="shared" ca="1" si="683"/>
        <v>4.0855917910373609</v>
      </c>
    </row>
    <row r="6323" spans="1:16" x14ac:dyDescent="0.25">
      <c r="A6323" s="32">
        <f ca="1">Uniform_A+B6323*(Uniform_B-Uniform_A)</f>
        <v>7.5031159867600863</v>
      </c>
      <c r="B6323" s="2">
        <f t="shared" ca="1" si="679"/>
        <v>0.75031159867600861</v>
      </c>
      <c r="C6323" s="4"/>
      <c r="D6323" s="5">
        <f ca="1">IF(E6323&lt;(Driehoek_C-Driehoek_A)/(Driehoek_B-Driehoek_A),Driehoek_A+SQRT(E6323*(Driehoek_B-Driehoek_A)*(Driehoek_C-Driehoek_A)),Driehoek_B-SQRT((1-E6323)*(Driehoek_B-Driehoek_A)*(Driehoek_B-Driehoek_C)))</f>
        <v>5.59564922402779</v>
      </c>
      <c r="E6323" s="2">
        <f t="shared" ca="1" si="680"/>
        <v>0.66886845126106886</v>
      </c>
      <c r="F6323" s="2"/>
      <c r="G6323" s="15">
        <f ca="1">_xlfn.NORM.INV(H6323,Normaal_Mu,Normaal_Sigma)</f>
        <v>2.126683073461813</v>
      </c>
      <c r="H6323" s="2">
        <f t="shared" ca="1" si="681"/>
        <v>7.5407531404259265E-2</v>
      </c>
      <c r="I6323" s="2"/>
      <c r="J6323" s="15">
        <f ca="1">-LN(K6323) /NegExp_Labda</f>
        <v>10.02972897818255</v>
      </c>
      <c r="K6323" s="2">
        <f t="shared" ca="1" si="682"/>
        <v>0.13453299478523817</v>
      </c>
      <c r="L6323" s="2"/>
      <c r="M6323" s="17">
        <f t="shared" ca="1" si="684"/>
        <v>2</v>
      </c>
      <c r="N6323" s="2">
        <f t="shared" ca="1" si="678"/>
        <v>0.11940795111368308</v>
      </c>
      <c r="O6323" s="2"/>
      <c r="P6323" s="31">
        <f t="shared" ca="1" si="683"/>
        <v>5.4510354524864484</v>
      </c>
    </row>
    <row r="6324" spans="1:16" x14ac:dyDescent="0.25">
      <c r="A6324" s="32">
        <f ca="1">Uniform_A+B6324*(Uniform_B-Uniform_A)</f>
        <v>7.2227737406561925</v>
      </c>
      <c r="B6324" s="2">
        <f t="shared" ca="1" si="679"/>
        <v>0.7222773740656192</v>
      </c>
      <c r="C6324" s="4"/>
      <c r="D6324" s="5">
        <f ca="1">IF(E6324&lt;(Driehoek_C-Driehoek_A)/(Driehoek_B-Driehoek_A),Driehoek_A+SQRT(E6324*(Driehoek_B-Driehoek_A)*(Driehoek_C-Driehoek_A)),Driehoek_B-SQRT((1-E6324)*(Driehoek_B-Driehoek_A)*(Driehoek_B-Driehoek_C)))</f>
        <v>4.7250663414893639</v>
      </c>
      <c r="E6324" s="2">
        <f t="shared" ca="1" si="680"/>
        <v>0.47785549186665344</v>
      </c>
      <c r="F6324" s="2"/>
      <c r="G6324" s="15">
        <f ca="1">_xlfn.NORM.INV(H6324,Normaal_Mu,Normaal_Sigma)</f>
        <v>5.0691817058854065</v>
      </c>
      <c r="H6324" s="2">
        <f t="shared" ca="1" si="681"/>
        <v>0.51379700228460201</v>
      </c>
      <c r="I6324" s="2"/>
      <c r="J6324" s="15">
        <f ca="1">-LN(K6324) /NegExp_Labda</f>
        <v>1.2551738496156386</v>
      </c>
      <c r="K6324" s="2">
        <f t="shared" ca="1" si="682"/>
        <v>0.77799532025119522</v>
      </c>
      <c r="L6324" s="2"/>
      <c r="M6324" s="17">
        <f t="shared" ca="1" si="684"/>
        <v>6</v>
      </c>
      <c r="N6324" s="2">
        <f t="shared" ca="1" si="678"/>
        <v>0.71037861706278727</v>
      </c>
      <c r="O6324" s="2"/>
      <c r="P6324" s="31">
        <f t="shared" ca="1" si="683"/>
        <v>4.8544391275293197</v>
      </c>
    </row>
    <row r="6325" spans="1:16" x14ac:dyDescent="0.25">
      <c r="A6325" s="32">
        <f ca="1">Uniform_A+B6325*(Uniform_B-Uniform_A)</f>
        <v>5.338728874945514</v>
      </c>
      <c r="B6325" s="2">
        <f t="shared" ca="1" si="679"/>
        <v>0.53387288749455142</v>
      </c>
      <c r="C6325" s="4"/>
      <c r="D6325" s="5">
        <f ca="1">IF(E6325&lt;(Driehoek_C-Driehoek_A)/(Driehoek_B-Driehoek_A),Driehoek_A+SQRT(E6325*(Driehoek_B-Driehoek_A)*(Driehoek_C-Driehoek_A)),Driehoek_B-SQRT((1-E6325)*(Driehoek_B-Driehoek_A)*(Driehoek_B-Driehoek_C)))</f>
        <v>3.9627778464953973</v>
      </c>
      <c r="E6325" s="2">
        <f t="shared" ca="1" si="680"/>
        <v>0.27517834819236497</v>
      </c>
      <c r="F6325" s="2"/>
      <c r="G6325" s="15">
        <f ca="1">_xlfn.NORM.INV(H6325,Normaal_Mu,Normaal_Sigma)</f>
        <v>4.1760780818728085</v>
      </c>
      <c r="H6325" s="2">
        <f t="shared" ca="1" si="681"/>
        <v>0.3401840194637924</v>
      </c>
      <c r="I6325" s="2"/>
      <c r="J6325" s="15">
        <f ca="1">-LN(K6325) /NegExp_Labda</f>
        <v>7.6653888332978104</v>
      </c>
      <c r="K6325" s="2">
        <f t="shared" ca="1" si="682"/>
        <v>0.21587024559021228</v>
      </c>
      <c r="L6325" s="2"/>
      <c r="M6325" s="17">
        <f t="shared" ca="1" si="684"/>
        <v>3</v>
      </c>
      <c r="N6325" s="2">
        <f t="shared" ca="1" si="678"/>
        <v>0.23336874958553744</v>
      </c>
      <c r="O6325" s="2"/>
      <c r="P6325" s="31">
        <f t="shared" ca="1" si="683"/>
        <v>4.8285947273223062</v>
      </c>
    </row>
    <row r="6326" spans="1:16" x14ac:dyDescent="0.25">
      <c r="A6326" s="32">
        <f ca="1">Uniform_A+B6326*(Uniform_B-Uniform_A)</f>
        <v>5.1682837969394404</v>
      </c>
      <c r="B6326" s="2">
        <f t="shared" ca="1" si="679"/>
        <v>0.51682837969394402</v>
      </c>
      <c r="C6326" s="4"/>
      <c r="D6326" s="5">
        <f ca="1">IF(E6326&lt;(Driehoek_C-Driehoek_A)/(Driehoek_B-Driehoek_A),Driehoek_A+SQRT(E6326*(Driehoek_B-Driehoek_A)*(Driehoek_C-Driehoek_A)),Driehoek_B-SQRT((1-E6326)*(Driehoek_B-Driehoek_A)*(Driehoek_B-Driehoek_C)))</f>
        <v>6.0897510884313668</v>
      </c>
      <c r="E6326" s="2">
        <f t="shared" ca="1" si="680"/>
        <v>0.75801289350610246</v>
      </c>
      <c r="F6326" s="2"/>
      <c r="G6326" s="15">
        <f ca="1">_xlfn.NORM.INV(H6326,Normaal_Mu,Normaal_Sigma)</f>
        <v>4.5463303585592492</v>
      </c>
      <c r="H6326" s="2">
        <f t="shared" ca="1" si="681"/>
        <v>0.4102760931681414</v>
      </c>
      <c r="I6326" s="2"/>
      <c r="J6326" s="15">
        <f ca="1">-LN(K6326) /NegExp_Labda</f>
        <v>5.0404673803871125</v>
      </c>
      <c r="K6326" s="2">
        <f t="shared" ca="1" si="682"/>
        <v>0.36491403412766865</v>
      </c>
      <c r="L6326" s="2"/>
      <c r="M6326" s="17">
        <f t="shared" ca="1" si="684"/>
        <v>6</v>
      </c>
      <c r="N6326" s="2">
        <f t="shared" ca="1" si="678"/>
        <v>0.62400008456418121</v>
      </c>
      <c r="O6326" s="2"/>
      <c r="P6326" s="31">
        <f t="shared" ca="1" si="683"/>
        <v>5.368966524863434</v>
      </c>
    </row>
    <row r="6327" spans="1:16" x14ac:dyDescent="0.25">
      <c r="A6327" s="32">
        <f ca="1">Uniform_A+B6327*(Uniform_B-Uniform_A)</f>
        <v>3.8869985440228527</v>
      </c>
      <c r="B6327" s="2">
        <f t="shared" ca="1" si="679"/>
        <v>0.38869985440228527</v>
      </c>
      <c r="C6327" s="4"/>
      <c r="D6327" s="5">
        <f ca="1">IF(E6327&lt;(Driehoek_C-Driehoek_A)/(Driehoek_B-Driehoek_A),Driehoek_A+SQRT(E6327*(Driehoek_B-Driehoek_A)*(Driehoek_C-Driehoek_A)),Driehoek_B-SQRT((1-E6327)*(Driehoek_B-Driehoek_A)*(Driehoek_B-Driehoek_C)))</f>
        <v>4.0238415814235147</v>
      </c>
      <c r="E6327" s="2">
        <f t="shared" ca="1" si="680"/>
        <v>0.29250992552086774</v>
      </c>
      <c r="F6327" s="2"/>
      <c r="G6327" s="15">
        <f ca="1">_xlfn.NORM.INV(H6327,Normaal_Mu,Normaal_Sigma)</f>
        <v>4.9946863732357123</v>
      </c>
      <c r="H6327" s="2">
        <f t="shared" ca="1" si="681"/>
        <v>0.49894008605765494</v>
      </c>
      <c r="I6327" s="2"/>
      <c r="J6327" s="15">
        <f ca="1">-LN(K6327) /NegExp_Labda</f>
        <v>1.7330227885558915</v>
      </c>
      <c r="K6327" s="2">
        <f t="shared" ca="1" si="682"/>
        <v>0.70708488424499383</v>
      </c>
      <c r="L6327" s="2"/>
      <c r="M6327" s="17">
        <f t="shared" ca="1" si="684"/>
        <v>3</v>
      </c>
      <c r="N6327" s="2">
        <f t="shared" ca="1" si="678"/>
        <v>0.24869636583554289</v>
      </c>
      <c r="O6327" s="2"/>
      <c r="P6327" s="31">
        <f t="shared" ca="1" si="683"/>
        <v>3.5277098574475945</v>
      </c>
    </row>
    <row r="6328" spans="1:16" x14ac:dyDescent="0.25">
      <c r="A6328" s="32">
        <f ca="1">Uniform_A+B6328*(Uniform_B-Uniform_A)</f>
        <v>6.6609595581016716</v>
      </c>
      <c r="B6328" s="2">
        <f t="shared" ca="1" si="679"/>
        <v>0.66609595581016712</v>
      </c>
      <c r="C6328" s="4"/>
      <c r="D6328" s="5">
        <f ca="1">IF(E6328&lt;(Driehoek_C-Driehoek_A)/(Driehoek_B-Driehoek_A),Driehoek_A+SQRT(E6328*(Driehoek_B-Driehoek_A)*(Driehoek_C-Driehoek_A)),Driehoek_B-SQRT((1-E6328)*(Driehoek_B-Driehoek_A)*(Driehoek_B-Driehoek_C)))</f>
        <v>3.9592721171508281</v>
      </c>
      <c r="E6328" s="2">
        <f t="shared" ca="1" si="680"/>
        <v>0.27419623064604914</v>
      </c>
      <c r="F6328" s="2"/>
      <c r="G6328" s="15">
        <f ca="1">_xlfn.NORM.INV(H6328,Normaal_Mu,Normaal_Sigma)</f>
        <v>8.6266466534690149</v>
      </c>
      <c r="H6328" s="2">
        <f t="shared" ca="1" si="681"/>
        <v>0.96510901623237599</v>
      </c>
      <c r="I6328" s="2"/>
      <c r="J6328" s="15">
        <f ca="1">-LN(K6328) /NegExp_Labda</f>
        <v>1.1503680090221162</v>
      </c>
      <c r="K6328" s="2">
        <f t="shared" ca="1" si="682"/>
        <v>0.79447512554854594</v>
      </c>
      <c r="L6328" s="2"/>
      <c r="M6328" s="17">
        <f t="shared" ca="1" si="684"/>
        <v>6</v>
      </c>
      <c r="N6328" s="2">
        <f t="shared" ca="1" si="678"/>
        <v>0.67675341752113483</v>
      </c>
      <c r="O6328" s="2"/>
      <c r="P6328" s="31">
        <f t="shared" ca="1" si="683"/>
        <v>5.2794492675487259</v>
      </c>
    </row>
    <row r="6329" spans="1:16" x14ac:dyDescent="0.25">
      <c r="A6329" s="32">
        <f ca="1">Uniform_A+B6329*(Uniform_B-Uniform_A)</f>
        <v>9.9199833693448625</v>
      </c>
      <c r="B6329" s="2">
        <f t="shared" ca="1" si="679"/>
        <v>0.99199833693448625</v>
      </c>
      <c r="C6329" s="4"/>
      <c r="D6329" s="5">
        <f ca="1">IF(E6329&lt;(Driehoek_C-Driehoek_A)/(Driehoek_B-Driehoek_A),Driehoek_A+SQRT(E6329*(Driehoek_B-Driehoek_A)*(Driehoek_C-Driehoek_A)),Driehoek_B-SQRT((1-E6329)*(Driehoek_B-Driehoek_A)*(Driehoek_B-Driehoek_C)))</f>
        <v>3.8981165359202685</v>
      </c>
      <c r="E6329" s="2">
        <f t="shared" ca="1" si="680"/>
        <v>0.25734617028099716</v>
      </c>
      <c r="F6329" s="2"/>
      <c r="G6329" s="15">
        <f ca="1">_xlfn.NORM.INV(H6329,Normaal_Mu,Normaal_Sigma)</f>
        <v>5.308592756213395</v>
      </c>
      <c r="H6329" s="2">
        <f t="shared" ca="1" si="681"/>
        <v>0.56131197351377016</v>
      </c>
      <c r="I6329" s="2"/>
      <c r="J6329" s="15">
        <f ca="1">-LN(K6329) /NegExp_Labda</f>
        <v>7.0333097856819133</v>
      </c>
      <c r="K6329" s="2">
        <f t="shared" ca="1" si="682"/>
        <v>0.24495960559913332</v>
      </c>
      <c r="L6329" s="2"/>
      <c r="M6329" s="17">
        <f t="shared" ca="1" si="684"/>
        <v>5</v>
      </c>
      <c r="N6329" s="2">
        <f t="shared" ca="1" si="678"/>
        <v>0.59398682761995214</v>
      </c>
      <c r="O6329" s="2"/>
      <c r="P6329" s="31">
        <f t="shared" ca="1" si="683"/>
        <v>6.2320004894320871</v>
      </c>
    </row>
    <row r="6330" spans="1:16" x14ac:dyDescent="0.25">
      <c r="A6330" s="32">
        <f ca="1">Uniform_A+B6330*(Uniform_B-Uniform_A)</f>
        <v>8.7735472231816107</v>
      </c>
      <c r="B6330" s="2">
        <f t="shared" ca="1" si="679"/>
        <v>0.87735472231816114</v>
      </c>
      <c r="C6330" s="4"/>
      <c r="D6330" s="5">
        <f ca="1">IF(E6330&lt;(Driehoek_C-Driehoek_A)/(Driehoek_B-Driehoek_A),Driehoek_A+SQRT(E6330*(Driehoek_B-Driehoek_A)*(Driehoek_C-Driehoek_A)),Driehoek_B-SQRT((1-E6330)*(Driehoek_B-Driehoek_A)*(Driehoek_B-Driehoek_C)))</f>
        <v>6.8976555275730034</v>
      </c>
      <c r="E6330" s="2">
        <f t="shared" ca="1" si="680"/>
        <v>0.87371850626444725</v>
      </c>
      <c r="F6330" s="2"/>
      <c r="G6330" s="15">
        <f ca="1">_xlfn.NORM.INV(H6330,Normaal_Mu,Normaal_Sigma)</f>
        <v>4.9235052479137735</v>
      </c>
      <c r="H6330" s="2">
        <f t="shared" ca="1" si="681"/>
        <v>0.48474522394409525</v>
      </c>
      <c r="I6330" s="2"/>
      <c r="J6330" s="15">
        <f ca="1">-LN(K6330) /NegExp_Labda</f>
        <v>4.302611252438866</v>
      </c>
      <c r="K6330" s="2">
        <f t="shared" ca="1" si="682"/>
        <v>0.42294114341159861</v>
      </c>
      <c r="L6330" s="2"/>
      <c r="M6330" s="17">
        <f t="shared" ca="1" si="684"/>
        <v>6</v>
      </c>
      <c r="N6330" s="2">
        <f t="shared" ca="1" si="678"/>
        <v>0.72010551013120594</v>
      </c>
      <c r="O6330" s="2"/>
      <c r="P6330" s="31">
        <f t="shared" ca="1" si="683"/>
        <v>6.1794638502214507</v>
      </c>
    </row>
    <row r="6331" spans="1:16" x14ac:dyDescent="0.25">
      <c r="A6331" s="32">
        <f ca="1">Uniform_A+B6331*(Uniform_B-Uniform_A)</f>
        <v>0.52337901415214549</v>
      </c>
      <c r="B6331" s="2">
        <f t="shared" ca="1" si="679"/>
        <v>5.2337901415214549E-2</v>
      </c>
      <c r="C6331" s="4"/>
      <c r="D6331" s="5">
        <f ca="1">IF(E6331&lt;(Driehoek_C-Driehoek_A)/(Driehoek_B-Driehoek_A),Driehoek_A+SQRT(E6331*(Driehoek_B-Driehoek_A)*(Driehoek_C-Driehoek_A)),Driehoek_B-SQRT((1-E6331)*(Driehoek_B-Driehoek_A)*(Driehoek_B-Driehoek_C)))</f>
        <v>5.2248450844594219</v>
      </c>
      <c r="E6331" s="2">
        <f t="shared" ca="1" si="680"/>
        <v>0.59280586753342313</v>
      </c>
      <c r="F6331" s="2"/>
      <c r="G6331" s="15">
        <f ca="1">_xlfn.NORM.INV(H6331,Normaal_Mu,Normaal_Sigma)</f>
        <v>5.0316504617364268</v>
      </c>
      <c r="H6331" s="2">
        <f t="shared" ca="1" si="681"/>
        <v>0.50631309018313608</v>
      </c>
      <c r="I6331" s="2"/>
      <c r="J6331" s="15">
        <f ca="1">-LN(K6331) /NegExp_Labda</f>
        <v>21.565257612870536</v>
      </c>
      <c r="K6331" s="2">
        <f t="shared" ca="1" si="682"/>
        <v>1.3392619296033748E-2</v>
      </c>
      <c r="L6331" s="2"/>
      <c r="M6331" s="17">
        <f t="shared" ca="1" si="684"/>
        <v>6</v>
      </c>
      <c r="N6331" s="2">
        <f t="shared" ca="1" si="678"/>
        <v>0.72373782632756245</v>
      </c>
      <c r="O6331" s="2"/>
      <c r="P6331" s="31">
        <f t="shared" ca="1" si="683"/>
        <v>7.6690264346437065</v>
      </c>
    </row>
    <row r="6332" spans="1:16" x14ac:dyDescent="0.25">
      <c r="A6332" s="32">
        <f ca="1">Uniform_A+B6332*(Uniform_B-Uniform_A)</f>
        <v>3.8468905579112302</v>
      </c>
      <c r="B6332" s="2">
        <f t="shared" ca="1" si="679"/>
        <v>0.384689055791123</v>
      </c>
      <c r="C6332" s="4"/>
      <c r="D6332" s="5">
        <f ca="1">IF(E6332&lt;(Driehoek_C-Driehoek_A)/(Driehoek_B-Driehoek_A),Driehoek_A+SQRT(E6332*(Driehoek_B-Driehoek_A)*(Driehoek_C-Driehoek_A)),Driehoek_B-SQRT((1-E6332)*(Driehoek_B-Driehoek_A)*(Driehoek_B-Driehoek_C)))</f>
        <v>3.7530090916883445</v>
      </c>
      <c r="E6332" s="2">
        <f t="shared" ca="1" si="680"/>
        <v>0.21950291968157098</v>
      </c>
      <c r="F6332" s="2"/>
      <c r="G6332" s="15">
        <f ca="1">_xlfn.NORM.INV(H6332,Normaal_Mu,Normaal_Sigma)</f>
        <v>6.0279747143228422</v>
      </c>
      <c r="H6332" s="2">
        <f t="shared" ca="1" si="681"/>
        <v>0.69636958502922963</v>
      </c>
      <c r="I6332" s="2"/>
      <c r="J6332" s="15">
        <f ca="1">-LN(K6332) /NegExp_Labda</f>
        <v>0.2371529998057697</v>
      </c>
      <c r="K6332" s="2">
        <f t="shared" ca="1" si="682"/>
        <v>0.95367665603302709</v>
      </c>
      <c r="L6332" s="2"/>
      <c r="M6332" s="17">
        <f t="shared" ca="1" si="684"/>
        <v>2</v>
      </c>
      <c r="N6332" s="2">
        <f t="shared" ca="1" si="678"/>
        <v>9.7760652105325585E-2</v>
      </c>
      <c r="O6332" s="2"/>
      <c r="P6332" s="31">
        <f t="shared" ca="1" si="683"/>
        <v>3.1730054727456372</v>
      </c>
    </row>
    <row r="6333" spans="1:16" x14ac:dyDescent="0.25">
      <c r="A6333" s="32">
        <f ca="1">Uniform_A+B6333*(Uniform_B-Uniform_A)</f>
        <v>1.7239802507352797E-2</v>
      </c>
      <c r="B6333" s="2">
        <f t="shared" ca="1" si="679"/>
        <v>1.7239802507352797E-3</v>
      </c>
      <c r="C6333" s="4"/>
      <c r="D6333" s="5">
        <f ca="1">IF(E6333&lt;(Driehoek_C-Driehoek_A)/(Driehoek_B-Driehoek_A),Driehoek_A+SQRT(E6333*(Driehoek_B-Driehoek_A)*(Driehoek_C-Driehoek_A)),Driehoek_B-SQRT((1-E6333)*(Driehoek_B-Driehoek_A)*(Driehoek_B-Driehoek_C)))</f>
        <v>4.1489591663992069</v>
      </c>
      <c r="E6333" s="2">
        <f t="shared" ca="1" si="680"/>
        <v>0.3276400808782205</v>
      </c>
      <c r="F6333" s="2"/>
      <c r="G6333" s="15">
        <f ca="1">_xlfn.NORM.INV(H6333,Normaal_Mu,Normaal_Sigma)</f>
        <v>2.9018620202169298</v>
      </c>
      <c r="H6333" s="2">
        <f t="shared" ca="1" si="681"/>
        <v>0.14707318358581356</v>
      </c>
      <c r="I6333" s="2"/>
      <c r="J6333" s="15">
        <f ca="1">-LN(K6333) /NegExp_Labda</f>
        <v>5.9734337838994795</v>
      </c>
      <c r="K6333" s="2">
        <f t="shared" ca="1" si="682"/>
        <v>0.30279878899589485</v>
      </c>
      <c r="L6333" s="2"/>
      <c r="M6333" s="17">
        <f t="shared" ca="1" si="684"/>
        <v>4</v>
      </c>
      <c r="N6333" s="2">
        <f t="shared" ca="1" si="678"/>
        <v>0.41712099883103448</v>
      </c>
      <c r="O6333" s="2"/>
      <c r="P6333" s="31">
        <f t="shared" ca="1" si="683"/>
        <v>3.4082989546045939</v>
      </c>
    </row>
    <row r="6334" spans="1:16" x14ac:dyDescent="0.25">
      <c r="A6334" s="32">
        <f ca="1">Uniform_A+B6334*(Uniform_B-Uniform_A)</f>
        <v>9.3612225642739926</v>
      </c>
      <c r="B6334" s="2">
        <f t="shared" ca="1" si="679"/>
        <v>0.93612225642739921</v>
      </c>
      <c r="C6334" s="4"/>
      <c r="D6334" s="5">
        <f ca="1">IF(E6334&lt;(Driehoek_C-Driehoek_A)/(Driehoek_B-Driehoek_A),Driehoek_A+SQRT(E6334*(Driehoek_B-Driehoek_A)*(Driehoek_C-Driehoek_A)),Driehoek_B-SQRT((1-E6334)*(Driehoek_B-Driehoek_A)*(Driehoek_B-Driehoek_C)))</f>
        <v>3.0174630053135036</v>
      </c>
      <c r="E6334" s="2">
        <f t="shared" ca="1" si="680"/>
        <v>7.3945069084399018E-2</v>
      </c>
      <c r="F6334" s="2"/>
      <c r="G6334" s="15">
        <f ca="1">_xlfn.NORM.INV(H6334,Normaal_Mu,Normaal_Sigma)</f>
        <v>1.1477133831231852</v>
      </c>
      <c r="H6334" s="2">
        <f t="shared" ca="1" si="681"/>
        <v>2.7043241117854722E-2</v>
      </c>
      <c r="I6334" s="2"/>
      <c r="J6334" s="15">
        <f ca="1">-LN(K6334) /NegExp_Labda</f>
        <v>16.04853511403002</v>
      </c>
      <c r="K6334" s="2">
        <f t="shared" ca="1" si="682"/>
        <v>4.0368438571533716E-2</v>
      </c>
      <c r="L6334" s="2"/>
      <c r="M6334" s="17">
        <f t="shared" ca="1" si="684"/>
        <v>8</v>
      </c>
      <c r="N6334" s="2">
        <f t="shared" ca="1" si="678"/>
        <v>0.87461007859883955</v>
      </c>
      <c r="O6334" s="2"/>
      <c r="P6334" s="31">
        <f t="shared" ca="1" si="683"/>
        <v>7.5149868133481403</v>
      </c>
    </row>
    <row r="6335" spans="1:16" x14ac:dyDescent="0.25">
      <c r="A6335" s="32">
        <f ca="1">Uniform_A+B6335*(Uniform_B-Uniform_A)</f>
        <v>5.9220427970493441</v>
      </c>
      <c r="B6335" s="2">
        <f t="shared" ca="1" si="679"/>
        <v>0.59220427970493439</v>
      </c>
      <c r="C6335" s="4"/>
      <c r="D6335" s="5">
        <f ca="1">IF(E6335&lt;(Driehoek_C-Driehoek_A)/(Driehoek_B-Driehoek_A),Driehoek_A+SQRT(E6335*(Driehoek_B-Driehoek_A)*(Driehoek_C-Driehoek_A)),Driehoek_B-SQRT((1-E6335)*(Driehoek_B-Driehoek_A)*(Driehoek_B-Driehoek_C)))</f>
        <v>5.1057609534830082</v>
      </c>
      <c r="E6335" s="2">
        <f t="shared" ca="1" si="680"/>
        <v>0.56671149281664079</v>
      </c>
      <c r="F6335" s="2"/>
      <c r="G6335" s="15">
        <f ca="1">_xlfn.NORM.INV(H6335,Normaal_Mu,Normaal_Sigma)</f>
        <v>5.7230914068120988</v>
      </c>
      <c r="H6335" s="2">
        <f t="shared" ca="1" si="681"/>
        <v>0.64115422711161796</v>
      </c>
      <c r="I6335" s="2"/>
      <c r="J6335" s="15">
        <f ca="1">-LN(K6335) /NegExp_Labda</f>
        <v>0.86937378767628948</v>
      </c>
      <c r="K6335" s="2">
        <f t="shared" ca="1" si="682"/>
        <v>0.84040214510359645</v>
      </c>
      <c r="L6335" s="2"/>
      <c r="M6335" s="17">
        <f t="shared" ca="1" si="684"/>
        <v>5</v>
      </c>
      <c r="N6335" s="2">
        <f t="shared" ca="1" si="678"/>
        <v>0.52668527466901516</v>
      </c>
      <c r="O6335" s="2"/>
      <c r="P6335" s="31">
        <f t="shared" ca="1" si="683"/>
        <v>4.5240537890041477</v>
      </c>
    </row>
    <row r="6336" spans="1:16" x14ac:dyDescent="0.25">
      <c r="A6336" s="32">
        <f ca="1">Uniform_A+B6336*(Uniform_B-Uniform_A)</f>
        <v>1.6125279035515894</v>
      </c>
      <c r="B6336" s="2">
        <f t="shared" ca="1" si="679"/>
        <v>0.16125279035515894</v>
      </c>
      <c r="C6336" s="4"/>
      <c r="D6336" s="5">
        <f ca="1">IF(E6336&lt;(Driehoek_C-Driehoek_A)/(Driehoek_B-Driehoek_A),Driehoek_A+SQRT(E6336*(Driehoek_B-Driehoek_A)*(Driehoek_C-Driehoek_A)),Driehoek_B-SQRT((1-E6336)*(Driehoek_B-Driehoek_A)*(Driehoek_B-Driehoek_C)))</f>
        <v>4.6532487070676671</v>
      </c>
      <c r="E6336" s="2">
        <f t="shared" ca="1" si="680"/>
        <v>0.46016437706831703</v>
      </c>
      <c r="F6336" s="2"/>
      <c r="G6336" s="15">
        <f ca="1">_xlfn.NORM.INV(H6336,Normaal_Mu,Normaal_Sigma)</f>
        <v>7.1681969487650221</v>
      </c>
      <c r="H6336" s="2">
        <f t="shared" ca="1" si="681"/>
        <v>0.86083943039129807</v>
      </c>
      <c r="I6336" s="2"/>
      <c r="J6336" s="15">
        <f ca="1">-LN(K6336) /NegExp_Labda</f>
        <v>2.3282057413270887</v>
      </c>
      <c r="K6336" s="2">
        <f t="shared" ca="1" si="682"/>
        <v>0.62773250653300705</v>
      </c>
      <c r="L6336" s="2"/>
      <c r="M6336" s="17">
        <f t="shared" ca="1" si="684"/>
        <v>6</v>
      </c>
      <c r="N6336" s="2">
        <f t="shared" ca="1" si="678"/>
        <v>0.66196076124502079</v>
      </c>
      <c r="O6336" s="2"/>
      <c r="P6336" s="31">
        <f t="shared" ca="1" si="683"/>
        <v>4.3524358601422737</v>
      </c>
    </row>
    <row r="6337" spans="1:16" x14ac:dyDescent="0.25">
      <c r="A6337" s="32">
        <f ca="1">Uniform_A+B6337*(Uniform_B-Uniform_A)</f>
        <v>8.3312439883776648</v>
      </c>
      <c r="B6337" s="2">
        <f t="shared" ca="1" si="679"/>
        <v>0.83312439883776646</v>
      </c>
      <c r="C6337" s="4"/>
      <c r="D6337" s="5">
        <f ca="1">IF(E6337&lt;(Driehoek_C-Driehoek_A)/(Driehoek_B-Driehoek_A),Driehoek_A+SQRT(E6337*(Driehoek_B-Driehoek_A)*(Driehoek_C-Driehoek_A)),Driehoek_B-SQRT((1-E6337)*(Driehoek_B-Driehoek_A)*(Driehoek_B-Driehoek_C)))</f>
        <v>4.0981408610624346</v>
      </c>
      <c r="E6337" s="2">
        <f t="shared" ca="1" si="680"/>
        <v>0.31347934234326491</v>
      </c>
      <c r="F6337" s="2"/>
      <c r="G6337" s="15">
        <f ca="1">_xlfn.NORM.INV(H6337,Normaal_Mu,Normaal_Sigma)</f>
        <v>6.5988011773865374</v>
      </c>
      <c r="H6337" s="2">
        <f t="shared" ca="1" si="681"/>
        <v>0.7879709153943949</v>
      </c>
      <c r="I6337" s="2"/>
      <c r="J6337" s="15">
        <f ca="1">-LN(K6337) /NegExp_Labda</f>
        <v>2.4332025143975673</v>
      </c>
      <c r="K6337" s="2">
        <f t="shared" ca="1" si="682"/>
        <v>0.61468797178466716</v>
      </c>
      <c r="L6337" s="2"/>
      <c r="M6337" s="17">
        <f t="shared" ca="1" si="684"/>
        <v>3</v>
      </c>
      <c r="N6337" s="2">
        <f t="shared" ca="1" si="678"/>
        <v>0.25100917690025482</v>
      </c>
      <c r="O6337" s="2"/>
      <c r="P6337" s="31">
        <f t="shared" ca="1" si="683"/>
        <v>4.8922777082448414</v>
      </c>
    </row>
    <row r="6338" spans="1:16" x14ac:dyDescent="0.25">
      <c r="A6338" s="32">
        <f ca="1">Uniform_A+B6338*(Uniform_B-Uniform_A)</f>
        <v>4.6307339289249665</v>
      </c>
      <c r="B6338" s="2">
        <f t="shared" ca="1" si="679"/>
        <v>0.4630733928924966</v>
      </c>
      <c r="C6338" s="4"/>
      <c r="D6338" s="5">
        <f ca="1">IF(E6338&lt;(Driehoek_C-Driehoek_A)/(Driehoek_B-Driehoek_A),Driehoek_A+SQRT(E6338*(Driehoek_B-Driehoek_A)*(Driehoek_C-Driehoek_A)),Driehoek_B-SQRT((1-E6338)*(Driehoek_B-Driehoek_A)*(Driehoek_B-Driehoek_C)))</f>
        <v>3.8774564626903505</v>
      </c>
      <c r="E6338" s="2">
        <f t="shared" ca="1" si="680"/>
        <v>0.25177448352126874</v>
      </c>
      <c r="F6338" s="2"/>
      <c r="G6338" s="15">
        <f ca="1">_xlfn.NORM.INV(H6338,Normaal_Mu,Normaal_Sigma)</f>
        <v>0.77177926976839917</v>
      </c>
      <c r="H6338" s="2">
        <f t="shared" ca="1" si="681"/>
        <v>1.7252921054294323E-2</v>
      </c>
      <c r="I6338" s="2"/>
      <c r="J6338" s="15">
        <f ca="1">-LN(K6338) /NegExp_Labda</f>
        <v>2.0328687730483463</v>
      </c>
      <c r="K6338" s="2">
        <f t="shared" ca="1" si="682"/>
        <v>0.66592797854665664</v>
      </c>
      <c r="L6338" s="2"/>
      <c r="M6338" s="17">
        <f t="shared" ca="1" si="684"/>
        <v>4</v>
      </c>
      <c r="N6338" s="2">
        <f t="shared" ca="1" si="678"/>
        <v>0.32551129378670007</v>
      </c>
      <c r="O6338" s="2"/>
      <c r="P6338" s="31">
        <f t="shared" ca="1" si="683"/>
        <v>3.0625676868864127</v>
      </c>
    </row>
    <row r="6339" spans="1:16" x14ac:dyDescent="0.25">
      <c r="A6339" s="32">
        <f ca="1">Uniform_A+B6339*(Uniform_B-Uniform_A)</f>
        <v>1.8882916613910794</v>
      </c>
      <c r="B6339" s="2">
        <f t="shared" ca="1" si="679"/>
        <v>0.18882916613910794</v>
      </c>
      <c r="C6339" s="4"/>
      <c r="D6339" s="5">
        <f ca="1">IF(E6339&lt;(Driehoek_C-Driehoek_A)/(Driehoek_B-Driehoek_A),Driehoek_A+SQRT(E6339*(Driehoek_B-Driehoek_A)*(Driehoek_C-Driehoek_A)),Driehoek_B-SQRT((1-E6339)*(Driehoek_B-Driehoek_A)*(Driehoek_B-Driehoek_C)))</f>
        <v>8.095934188192258</v>
      </c>
      <c r="E6339" s="2">
        <f t="shared" ca="1" si="680"/>
        <v>0.97664757165486882</v>
      </c>
      <c r="F6339" s="2"/>
      <c r="G6339" s="15">
        <f ca="1">_xlfn.NORM.INV(H6339,Normaal_Mu,Normaal_Sigma)</f>
        <v>2.8656540046351151</v>
      </c>
      <c r="H6339" s="2">
        <f t="shared" ca="1" si="681"/>
        <v>0.14294686172248439</v>
      </c>
      <c r="I6339" s="2"/>
      <c r="J6339" s="15">
        <f ca="1">-LN(K6339) /NegExp_Labda</f>
        <v>11.403750575219329</v>
      </c>
      <c r="K6339" s="2">
        <f t="shared" ca="1" si="682"/>
        <v>0.10220751056239563</v>
      </c>
      <c r="L6339" s="2"/>
      <c r="M6339" s="17">
        <f t="shared" ca="1" si="684"/>
        <v>4</v>
      </c>
      <c r="N6339" s="2">
        <f t="shared" ca="1" si="678"/>
        <v>0.28108320659369024</v>
      </c>
      <c r="O6339" s="2"/>
      <c r="P6339" s="31">
        <f t="shared" ca="1" si="683"/>
        <v>5.6507260858875563</v>
      </c>
    </row>
    <row r="6340" spans="1:16" x14ac:dyDescent="0.25">
      <c r="A6340" s="32">
        <f ca="1">Uniform_A+B6340*(Uniform_B-Uniform_A)</f>
        <v>3.2541174446270862</v>
      </c>
      <c r="B6340" s="2">
        <f t="shared" ca="1" si="679"/>
        <v>0.3254117444627086</v>
      </c>
      <c r="C6340" s="4"/>
      <c r="D6340" s="5">
        <f ca="1">IF(E6340&lt;(Driehoek_C-Driehoek_A)/(Driehoek_B-Driehoek_A),Driehoek_A+SQRT(E6340*(Driehoek_B-Driehoek_A)*(Driehoek_C-Driehoek_A)),Driehoek_B-SQRT((1-E6340)*(Driehoek_B-Driehoek_A)*(Driehoek_B-Driehoek_C)))</f>
        <v>4.3896413688970295</v>
      </c>
      <c r="E6340" s="2">
        <f t="shared" ca="1" si="680"/>
        <v>0.39270266550326705</v>
      </c>
      <c r="F6340" s="2"/>
      <c r="G6340" s="15">
        <f ca="1">_xlfn.NORM.INV(H6340,Normaal_Mu,Normaal_Sigma)</f>
        <v>6.797453713721163</v>
      </c>
      <c r="H6340" s="2">
        <f t="shared" ca="1" si="681"/>
        <v>0.81560091597714901</v>
      </c>
      <c r="I6340" s="2"/>
      <c r="J6340" s="15">
        <f ca="1">-LN(K6340) /NegExp_Labda</f>
        <v>7.7939347252919653</v>
      </c>
      <c r="K6340" s="2">
        <f t="shared" ca="1" si="682"/>
        <v>0.21039113247073471</v>
      </c>
      <c r="L6340" s="2"/>
      <c r="M6340" s="17">
        <f t="shared" ca="1" si="684"/>
        <v>7</v>
      </c>
      <c r="N6340" s="2">
        <f t="shared" ca="1" si="678"/>
        <v>0.81469005884221712</v>
      </c>
      <c r="O6340" s="2"/>
      <c r="P6340" s="31">
        <f t="shared" ca="1" si="683"/>
        <v>5.8470294505074492</v>
      </c>
    </row>
    <row r="6341" spans="1:16" x14ac:dyDescent="0.25">
      <c r="A6341" s="32">
        <f ca="1">Uniform_A+B6341*(Uniform_B-Uniform_A)</f>
        <v>1.1539493384066035</v>
      </c>
      <c r="B6341" s="2">
        <f t="shared" ca="1" si="679"/>
        <v>0.11539493384066035</v>
      </c>
      <c r="C6341" s="4"/>
      <c r="D6341" s="5">
        <f ca="1">IF(E6341&lt;(Driehoek_C-Driehoek_A)/(Driehoek_B-Driehoek_A),Driehoek_A+SQRT(E6341*(Driehoek_B-Driehoek_A)*(Driehoek_C-Driehoek_A)),Driehoek_B-SQRT((1-E6341)*(Driehoek_B-Driehoek_A)*(Driehoek_B-Driehoek_C)))</f>
        <v>4.3879665609178229</v>
      </c>
      <c r="E6341" s="2">
        <f t="shared" ca="1" si="680"/>
        <v>0.3922613587653665</v>
      </c>
      <c r="F6341" s="2"/>
      <c r="G6341" s="15">
        <f ca="1">_xlfn.NORM.INV(H6341,Normaal_Mu,Normaal_Sigma)</f>
        <v>5.3833502714590269</v>
      </c>
      <c r="H6341" s="2">
        <f t="shared" ca="1" si="681"/>
        <v>0.57600165817367655</v>
      </c>
      <c r="I6341" s="2"/>
      <c r="J6341" s="15">
        <f ca="1">-LN(K6341) /NegExp_Labda</f>
        <v>15.605878961042267</v>
      </c>
      <c r="K6341" s="2">
        <f t="shared" ca="1" si="682"/>
        <v>4.4105279276520748E-2</v>
      </c>
      <c r="L6341" s="2"/>
      <c r="M6341" s="17">
        <f t="shared" ca="1" si="684"/>
        <v>2</v>
      </c>
      <c r="N6341" s="2">
        <f t="shared" ref="N6341:N6404" ca="1" si="685">RAND()</f>
        <v>0.11159380210297398</v>
      </c>
      <c r="O6341" s="2"/>
      <c r="P6341" s="31">
        <f t="shared" ca="1" si="683"/>
        <v>5.7062290263651434</v>
      </c>
    </row>
    <row r="6342" spans="1:16" x14ac:dyDescent="0.25">
      <c r="A6342" s="32">
        <f ca="1">Uniform_A+B6342*(Uniform_B-Uniform_A)</f>
        <v>4.252419130405638</v>
      </c>
      <c r="B6342" s="2">
        <f t="shared" ref="B6342:B6405" ca="1" si="686">RAND()</f>
        <v>0.4252419130405638</v>
      </c>
      <c r="C6342" s="4"/>
      <c r="D6342" s="5">
        <f ca="1">IF(E6342&lt;(Driehoek_C-Driehoek_A)/(Driehoek_B-Driehoek_A),Driehoek_A+SQRT(E6342*(Driehoek_B-Driehoek_A)*(Driehoek_C-Driehoek_A)),Driehoek_B-SQRT((1-E6342)*(Driehoek_B-Driehoek_A)*(Driehoek_B-Driehoek_C)))</f>
        <v>5.7440982721867933</v>
      </c>
      <c r="E6342" s="2">
        <f t="shared" ref="E6342:E6405" ca="1" si="687">RAND()</f>
        <v>0.69711725539494218</v>
      </c>
      <c r="F6342" s="2"/>
      <c r="G6342" s="15">
        <f ca="1">_xlfn.NORM.INV(H6342,Normaal_Mu,Normaal_Sigma)</f>
        <v>2.2383496827726201</v>
      </c>
      <c r="H6342" s="2">
        <f t="shared" ref="H6342:H6405" ca="1" si="688">RAND()</f>
        <v>8.3666362973816466E-2</v>
      </c>
      <c r="I6342" s="2"/>
      <c r="J6342" s="15">
        <f ca="1">-LN(K6342) /NegExp_Labda</f>
        <v>15.140740608741245</v>
      </c>
      <c r="K6342" s="2">
        <f t="shared" ref="K6342:K6405" ca="1" si="689">RAND()</f>
        <v>4.8405195704804616E-2</v>
      </c>
      <c r="L6342" s="2"/>
      <c r="M6342" s="17">
        <f t="shared" ca="1" si="684"/>
        <v>6</v>
      </c>
      <c r="N6342" s="2">
        <f t="shared" ca="1" si="685"/>
        <v>0.75103350437155625</v>
      </c>
      <c r="O6342" s="2"/>
      <c r="P6342" s="31">
        <f t="shared" ca="1" si="683"/>
        <v>6.6751215388212586</v>
      </c>
    </row>
    <row r="6343" spans="1:16" x14ac:dyDescent="0.25">
      <c r="A6343" s="32">
        <f ca="1">Uniform_A+B6343*(Uniform_B-Uniform_A)</f>
        <v>3.8062315638607558</v>
      </c>
      <c r="B6343" s="2">
        <f t="shared" ca="1" si="686"/>
        <v>0.38062315638607558</v>
      </c>
      <c r="C6343" s="4"/>
      <c r="D6343" s="5">
        <f ca="1">IF(E6343&lt;(Driehoek_C-Driehoek_A)/(Driehoek_B-Driehoek_A),Driehoek_A+SQRT(E6343*(Driehoek_B-Driehoek_A)*(Driehoek_C-Driehoek_A)),Driehoek_B-SQRT((1-E6343)*(Driehoek_B-Driehoek_A)*(Driehoek_B-Driehoek_C)))</f>
        <v>5.4845893576330322</v>
      </c>
      <c r="E6343" s="2">
        <f t="shared" ca="1" si="687"/>
        <v>0.64691108615808746</v>
      </c>
      <c r="F6343" s="2"/>
      <c r="G6343" s="15">
        <f ca="1">_xlfn.NORM.INV(H6343,Normaal_Mu,Normaal_Sigma)</f>
        <v>3.0104622264145222</v>
      </c>
      <c r="H6343" s="2">
        <f t="shared" ca="1" si="688"/>
        <v>0.15992434087858054</v>
      </c>
      <c r="I6343" s="2"/>
      <c r="J6343" s="15">
        <f ca="1">-LN(K6343) /NegExp_Labda</f>
        <v>8.9628250808832508</v>
      </c>
      <c r="K6343" s="2">
        <f t="shared" ca="1" si="689"/>
        <v>0.16653246290287416</v>
      </c>
      <c r="L6343" s="2"/>
      <c r="M6343" s="17">
        <f t="shared" ca="1" si="684"/>
        <v>6</v>
      </c>
      <c r="N6343" s="2">
        <f t="shared" ca="1" si="685"/>
        <v>0.70769733058890205</v>
      </c>
      <c r="O6343" s="2"/>
      <c r="P6343" s="31">
        <f t="shared" ca="1" si="683"/>
        <v>5.4528216457583127</v>
      </c>
    </row>
    <row r="6344" spans="1:16" x14ac:dyDescent="0.25">
      <c r="A6344" s="32">
        <f ca="1">Uniform_A+B6344*(Uniform_B-Uniform_A)</f>
        <v>0.77496099961947174</v>
      </c>
      <c r="B6344" s="2">
        <f t="shared" ca="1" si="686"/>
        <v>7.7496099961947174E-2</v>
      </c>
      <c r="C6344" s="4"/>
      <c r="D6344" s="5">
        <f ca="1">IF(E6344&lt;(Driehoek_C-Driehoek_A)/(Driehoek_B-Driehoek_A),Driehoek_A+SQRT(E6344*(Driehoek_B-Driehoek_A)*(Driehoek_C-Driehoek_A)),Driehoek_B-SQRT((1-E6344)*(Driehoek_B-Driehoek_A)*(Driehoek_B-Driehoek_C)))</f>
        <v>4.0875564989351156</v>
      </c>
      <c r="E6344" s="2">
        <f t="shared" ca="1" si="687"/>
        <v>0.31051139568129649</v>
      </c>
      <c r="F6344" s="2"/>
      <c r="G6344" s="15">
        <f ca="1">_xlfn.NORM.INV(H6344,Normaal_Mu,Normaal_Sigma)</f>
        <v>7.8745268243751321</v>
      </c>
      <c r="H6344" s="2">
        <f t="shared" ca="1" si="688"/>
        <v>0.92467841957601604</v>
      </c>
      <c r="I6344" s="2"/>
      <c r="J6344" s="15">
        <f ca="1">-LN(K6344) /NegExp_Labda</f>
        <v>2.8085871472432302</v>
      </c>
      <c r="K6344" s="2">
        <f t="shared" ca="1" si="689"/>
        <v>0.5702288945079953</v>
      </c>
      <c r="L6344" s="2"/>
      <c r="M6344" s="17">
        <f t="shared" ca="1" si="684"/>
        <v>4</v>
      </c>
      <c r="N6344" s="2">
        <f t="shared" ca="1" si="685"/>
        <v>0.3337648737704183</v>
      </c>
      <c r="O6344" s="2"/>
      <c r="P6344" s="31">
        <f t="shared" ca="1" si="683"/>
        <v>3.9091262940345901</v>
      </c>
    </row>
    <row r="6345" spans="1:16" x14ac:dyDescent="0.25">
      <c r="A6345" s="32">
        <f ca="1">Uniform_A+B6345*(Uniform_B-Uniform_A)</f>
        <v>6.9602715047049326</v>
      </c>
      <c r="B6345" s="2">
        <f t="shared" ca="1" si="686"/>
        <v>0.69602715047049324</v>
      </c>
      <c r="C6345" s="4"/>
      <c r="D6345" s="5">
        <f ca="1">IF(E6345&lt;(Driehoek_C-Driehoek_A)/(Driehoek_B-Driehoek_A),Driehoek_A+SQRT(E6345*(Driehoek_B-Driehoek_A)*(Driehoek_C-Driehoek_A)),Driehoek_B-SQRT((1-E6345)*(Driehoek_B-Driehoek_A)*(Driehoek_B-Driehoek_C)))</f>
        <v>5.5443504568229223</v>
      </c>
      <c r="E6345" s="2">
        <f t="shared" ca="1" si="687"/>
        <v>0.65881389242114441</v>
      </c>
      <c r="F6345" s="2"/>
      <c r="G6345" s="15">
        <f ca="1">_xlfn.NORM.INV(H6345,Normaal_Mu,Normaal_Sigma)</f>
        <v>3.1580562878089875</v>
      </c>
      <c r="H6345" s="2">
        <f t="shared" ca="1" si="688"/>
        <v>0.17853256045752308</v>
      </c>
      <c r="I6345" s="2"/>
      <c r="J6345" s="15">
        <f ca="1">-LN(K6345) /NegExp_Labda</f>
        <v>0.90210027393435388</v>
      </c>
      <c r="K6345" s="2">
        <f t="shared" ca="1" si="689"/>
        <v>0.83491942584037515</v>
      </c>
      <c r="L6345" s="2"/>
      <c r="M6345" s="17">
        <f t="shared" ca="1" si="684"/>
        <v>6</v>
      </c>
      <c r="N6345" s="2">
        <f t="shared" ca="1" si="685"/>
        <v>0.70394245364835595</v>
      </c>
      <c r="O6345" s="2"/>
      <c r="P6345" s="31">
        <f t="shared" ca="1" si="683"/>
        <v>4.5129557046542397</v>
      </c>
    </row>
    <row r="6346" spans="1:16" x14ac:dyDescent="0.25">
      <c r="A6346" s="32">
        <f ca="1">Uniform_A+B6346*(Uniform_B-Uniform_A)</f>
        <v>7.8509032146874738</v>
      </c>
      <c r="B6346" s="2">
        <f t="shared" ca="1" si="686"/>
        <v>0.78509032146874735</v>
      </c>
      <c r="C6346" s="4"/>
      <c r="D6346" s="5">
        <f ca="1">IF(E6346&lt;(Driehoek_C-Driehoek_A)/(Driehoek_B-Driehoek_A),Driehoek_A+SQRT(E6346*(Driehoek_B-Driehoek_A)*(Driehoek_C-Driehoek_A)),Driehoek_B-SQRT((1-E6346)*(Driehoek_B-Driehoek_A)*(Driehoek_B-Driehoek_C)))</f>
        <v>2.8900461883190003</v>
      </c>
      <c r="E6346" s="2">
        <f t="shared" ca="1" si="687"/>
        <v>5.6584444095798658E-2</v>
      </c>
      <c r="F6346" s="2"/>
      <c r="G6346" s="15">
        <f ca="1">_xlfn.NORM.INV(H6346,Normaal_Mu,Normaal_Sigma)</f>
        <v>4.7601750265442035</v>
      </c>
      <c r="H6346" s="2">
        <f t="shared" ca="1" si="688"/>
        <v>0.45227623643672599</v>
      </c>
      <c r="I6346" s="2"/>
      <c r="J6346" s="15">
        <f ca="1">-LN(K6346) /NegExp_Labda</f>
        <v>0.270388085845292</v>
      </c>
      <c r="K6346" s="2">
        <f t="shared" ca="1" si="689"/>
        <v>0.94735857235760956</v>
      </c>
      <c r="L6346" s="2"/>
      <c r="M6346" s="17">
        <f t="shared" ca="1" si="684"/>
        <v>5</v>
      </c>
      <c r="N6346" s="2">
        <f t="shared" ca="1" si="685"/>
        <v>0.59058357824313701</v>
      </c>
      <c r="O6346" s="2"/>
      <c r="P6346" s="31">
        <f t="shared" ca="1" si="683"/>
        <v>4.1543025030791938</v>
      </c>
    </row>
    <row r="6347" spans="1:16" x14ac:dyDescent="0.25">
      <c r="A6347" s="32">
        <f ca="1">Uniform_A+B6347*(Uniform_B-Uniform_A)</f>
        <v>7.286175445434858</v>
      </c>
      <c r="B6347" s="2">
        <f t="shared" ca="1" si="686"/>
        <v>0.72861754454348582</v>
      </c>
      <c r="C6347" s="4"/>
      <c r="D6347" s="5">
        <f ca="1">IF(E6347&lt;(Driehoek_C-Driehoek_A)/(Driehoek_B-Driehoek_A),Driehoek_A+SQRT(E6347*(Driehoek_B-Driehoek_A)*(Driehoek_C-Driehoek_A)),Driehoek_B-SQRT((1-E6347)*(Driehoek_B-Driehoek_A)*(Driehoek_B-Driehoek_C)))</f>
        <v>2.8109629367406215</v>
      </c>
      <c r="E6347" s="2">
        <f t="shared" ca="1" si="687"/>
        <v>4.6975777483355241E-2</v>
      </c>
      <c r="F6347" s="2"/>
      <c r="G6347" s="15">
        <f ca="1">_xlfn.NORM.INV(H6347,Normaal_Mu,Normaal_Sigma)</f>
        <v>2.8756288577167326</v>
      </c>
      <c r="H6347" s="2">
        <f t="shared" ca="1" si="688"/>
        <v>0.14407572442654304</v>
      </c>
      <c r="I6347" s="2"/>
      <c r="J6347" s="15">
        <f ca="1">-LN(K6347) /NegExp_Labda</f>
        <v>5.4110909806556737</v>
      </c>
      <c r="K6347" s="2">
        <f t="shared" ca="1" si="689"/>
        <v>0.3388430710183048</v>
      </c>
      <c r="L6347" s="2"/>
      <c r="M6347" s="17">
        <f t="shared" ca="1" si="684"/>
        <v>1</v>
      </c>
      <c r="N6347" s="2">
        <f t="shared" ca="1" si="685"/>
        <v>1.6135198962352271E-2</v>
      </c>
      <c r="O6347" s="2"/>
      <c r="P6347" s="31">
        <f t="shared" ca="1" si="683"/>
        <v>3.876771644109577</v>
      </c>
    </row>
    <row r="6348" spans="1:16" x14ac:dyDescent="0.25">
      <c r="A6348" s="32">
        <f ca="1">Uniform_A+B6348*(Uniform_B-Uniform_A)</f>
        <v>6.5955688465023261</v>
      </c>
      <c r="B6348" s="2">
        <f t="shared" ca="1" si="686"/>
        <v>0.65955688465023266</v>
      </c>
      <c r="C6348" s="4"/>
      <c r="D6348" s="5">
        <f ca="1">IF(E6348&lt;(Driehoek_C-Driehoek_A)/(Driehoek_B-Driehoek_A),Driehoek_A+SQRT(E6348*(Driehoek_B-Driehoek_A)*(Driehoek_C-Driehoek_A)),Driehoek_B-SQRT((1-E6348)*(Driehoek_B-Driehoek_A)*(Driehoek_B-Driehoek_C)))</f>
        <v>5.113371506619715</v>
      </c>
      <c r="E6348" s="2">
        <f t="shared" ca="1" si="687"/>
        <v>0.56840339869841416</v>
      </c>
      <c r="F6348" s="2"/>
      <c r="G6348" s="15">
        <f ca="1">_xlfn.NORM.INV(H6348,Normaal_Mu,Normaal_Sigma)</f>
        <v>5.2800890743232047</v>
      </c>
      <c r="H6348" s="2">
        <f t="shared" ca="1" si="688"/>
        <v>0.55568759923427091</v>
      </c>
      <c r="I6348" s="2"/>
      <c r="J6348" s="15">
        <f ca="1">-LN(K6348) /NegExp_Labda</f>
        <v>4.4602919583587353</v>
      </c>
      <c r="K6348" s="2">
        <f t="shared" ca="1" si="689"/>
        <v>0.40981133174366013</v>
      </c>
      <c r="L6348" s="2"/>
      <c r="M6348" s="17">
        <f t="shared" ca="1" si="684"/>
        <v>2</v>
      </c>
      <c r="N6348" s="2">
        <f t="shared" ca="1" si="685"/>
        <v>0.10660968907985735</v>
      </c>
      <c r="O6348" s="2"/>
      <c r="P6348" s="31">
        <f t="shared" ca="1" si="683"/>
        <v>4.6898642771607957</v>
      </c>
    </row>
    <row r="6349" spans="1:16" x14ac:dyDescent="0.25">
      <c r="A6349" s="32">
        <f ca="1">Uniform_A+B6349*(Uniform_B-Uniform_A)</f>
        <v>4.642570013279296</v>
      </c>
      <c r="B6349" s="2">
        <f t="shared" ca="1" si="686"/>
        <v>0.46425700132792957</v>
      </c>
      <c r="C6349" s="4"/>
      <c r="D6349" s="5">
        <f ca="1">IF(E6349&lt;(Driehoek_C-Driehoek_A)/(Driehoek_B-Driehoek_A),Driehoek_A+SQRT(E6349*(Driehoek_B-Driehoek_A)*(Driehoek_C-Driehoek_A)),Driehoek_B-SQRT((1-E6349)*(Driehoek_B-Driehoek_A)*(Driehoek_B-Driehoek_C)))</f>
        <v>3.3787898735370585</v>
      </c>
      <c r="E6349" s="2">
        <f t="shared" ca="1" si="687"/>
        <v>0.13579010824059556</v>
      </c>
      <c r="F6349" s="2"/>
      <c r="G6349" s="15">
        <f ca="1">_xlfn.NORM.INV(H6349,Normaal_Mu,Normaal_Sigma)</f>
        <v>4.2153219595756006</v>
      </c>
      <c r="H6349" s="2">
        <f t="shared" ca="1" si="688"/>
        <v>0.34740386804922796</v>
      </c>
      <c r="I6349" s="2"/>
      <c r="J6349" s="15">
        <f ca="1">-LN(K6349) /NegExp_Labda</f>
        <v>1.7574959867758246</v>
      </c>
      <c r="K6349" s="2">
        <f t="shared" ca="1" si="689"/>
        <v>0.70363241472869464</v>
      </c>
      <c r="L6349" s="2"/>
      <c r="M6349" s="17">
        <f t="shared" ca="1" si="684"/>
        <v>8</v>
      </c>
      <c r="N6349" s="2">
        <f t="shared" ca="1" si="685"/>
        <v>0.87744977698910742</v>
      </c>
      <c r="O6349" s="2"/>
      <c r="P6349" s="31">
        <f t="shared" ref="P6349:P6412" ca="1" si="690">SUM(A6349,D6349,G6349,J6349,M6349)/5</f>
        <v>4.3988355666335561</v>
      </c>
    </row>
    <row r="6350" spans="1:16" x14ac:dyDescent="0.25">
      <c r="A6350" s="32">
        <f ca="1">Uniform_A+B6350*(Uniform_B-Uniform_A)</f>
        <v>1.50183026719938</v>
      </c>
      <c r="B6350" s="2">
        <f t="shared" ca="1" si="686"/>
        <v>0.150183026719938</v>
      </c>
      <c r="C6350" s="4"/>
      <c r="D6350" s="5">
        <f ca="1">IF(E6350&lt;(Driehoek_C-Driehoek_A)/(Driehoek_B-Driehoek_A),Driehoek_A+SQRT(E6350*(Driehoek_B-Driehoek_A)*(Driehoek_C-Driehoek_A)),Driehoek_B-SQRT((1-E6350)*(Driehoek_B-Driehoek_A)*(Driehoek_B-Driehoek_C)))</f>
        <v>5.1646695323908975</v>
      </c>
      <c r="E6350" s="2">
        <f t="shared" ca="1" si="687"/>
        <v>0.57972114869226687</v>
      </c>
      <c r="F6350" s="2"/>
      <c r="G6350" s="15">
        <f ca="1">_xlfn.NORM.INV(H6350,Normaal_Mu,Normaal_Sigma)</f>
        <v>4.3549801265395054</v>
      </c>
      <c r="H6350" s="2">
        <f t="shared" ca="1" si="688"/>
        <v>0.37353320558278635</v>
      </c>
      <c r="I6350" s="2"/>
      <c r="J6350" s="15">
        <f ca="1">-LN(K6350) /NegExp_Labda</f>
        <v>11.848286600858287</v>
      </c>
      <c r="K6350" s="2">
        <f t="shared" ca="1" si="689"/>
        <v>9.3512765726615599E-2</v>
      </c>
      <c r="L6350" s="2"/>
      <c r="M6350" s="17">
        <f t="shared" ca="1" si="684"/>
        <v>2</v>
      </c>
      <c r="N6350" s="2">
        <f t="shared" ca="1" si="685"/>
        <v>6.0844559016865252E-2</v>
      </c>
      <c r="O6350" s="2"/>
      <c r="P6350" s="31">
        <f t="shared" ca="1" si="690"/>
        <v>4.9739533053976137</v>
      </c>
    </row>
    <row r="6351" spans="1:16" x14ac:dyDescent="0.25">
      <c r="A6351" s="32">
        <f ca="1">Uniform_A+B6351*(Uniform_B-Uniform_A)</f>
        <v>8.0463356505184898</v>
      </c>
      <c r="B6351" s="2">
        <f t="shared" ca="1" si="686"/>
        <v>0.80463356505184902</v>
      </c>
      <c r="C6351" s="4"/>
      <c r="D6351" s="5">
        <f ca="1">IF(E6351&lt;(Driehoek_C-Driehoek_A)/(Driehoek_B-Driehoek_A),Driehoek_A+SQRT(E6351*(Driehoek_B-Driehoek_A)*(Driehoek_C-Driehoek_A)),Driehoek_B-SQRT((1-E6351)*(Driehoek_B-Driehoek_A)*(Driehoek_B-Driehoek_C)))</f>
        <v>4.1510013233795311</v>
      </c>
      <c r="E6351" s="2">
        <f t="shared" ca="1" si="687"/>
        <v>0.32820605240379841</v>
      </c>
      <c r="F6351" s="2"/>
      <c r="G6351" s="15">
        <f ca="1">_xlfn.NORM.INV(H6351,Normaal_Mu,Normaal_Sigma)</f>
        <v>4.4741035700283973</v>
      </c>
      <c r="H6351" s="2">
        <f t="shared" ca="1" si="688"/>
        <v>0.39629524664972982</v>
      </c>
      <c r="I6351" s="2"/>
      <c r="J6351" s="15">
        <f ca="1">-LN(K6351) /NegExp_Labda</f>
        <v>11.124601489255088</v>
      </c>
      <c r="K6351" s="2">
        <f t="shared" ca="1" si="689"/>
        <v>0.10807603218358408</v>
      </c>
      <c r="L6351" s="2"/>
      <c r="M6351" s="17">
        <f t="shared" ca="1" si="684"/>
        <v>4</v>
      </c>
      <c r="N6351" s="2">
        <f t="shared" ca="1" si="685"/>
        <v>0.33372282119554786</v>
      </c>
      <c r="O6351" s="2"/>
      <c r="P6351" s="31">
        <f t="shared" ca="1" si="690"/>
        <v>6.3592084066363013</v>
      </c>
    </row>
    <row r="6352" spans="1:16" x14ac:dyDescent="0.25">
      <c r="A6352" s="32">
        <f ca="1">Uniform_A+B6352*(Uniform_B-Uniform_A)</f>
        <v>4.4973202344454899</v>
      </c>
      <c r="B6352" s="2">
        <f t="shared" ca="1" si="686"/>
        <v>0.44973202344454899</v>
      </c>
      <c r="C6352" s="4"/>
      <c r="D6352" s="5">
        <f ca="1">IF(E6352&lt;(Driehoek_C-Driehoek_A)/(Driehoek_B-Driehoek_A),Driehoek_A+SQRT(E6352*(Driehoek_B-Driehoek_A)*(Driehoek_C-Driehoek_A)),Driehoek_B-SQRT((1-E6352)*(Driehoek_B-Driehoek_A)*(Driehoek_B-Driehoek_C)))</f>
        <v>3.8122287011871787</v>
      </c>
      <c r="E6352" s="2">
        <f t="shared" ca="1" si="687"/>
        <v>0.2345837761004691</v>
      </c>
      <c r="F6352" s="2"/>
      <c r="G6352" s="15">
        <f ca="1">_xlfn.NORM.INV(H6352,Normaal_Mu,Normaal_Sigma)</f>
        <v>4.1978749794359054</v>
      </c>
      <c r="H6352" s="2">
        <f t="shared" ca="1" si="688"/>
        <v>0.34418705079095568</v>
      </c>
      <c r="I6352" s="2"/>
      <c r="J6352" s="15">
        <f ca="1">-LN(K6352) /NegExp_Labda</f>
        <v>8.847773142337326</v>
      </c>
      <c r="K6352" s="2">
        <f t="shared" ca="1" si="689"/>
        <v>0.17040886718546033</v>
      </c>
      <c r="L6352" s="2"/>
      <c r="M6352" s="17">
        <f t="shared" ca="1" si="684"/>
        <v>3</v>
      </c>
      <c r="N6352" s="2">
        <f t="shared" ca="1" si="685"/>
        <v>0.19467095282187119</v>
      </c>
      <c r="O6352" s="2"/>
      <c r="P6352" s="31">
        <f t="shared" ca="1" si="690"/>
        <v>4.8710394114811804</v>
      </c>
    </row>
    <row r="6353" spans="1:16" x14ac:dyDescent="0.25">
      <c r="A6353" s="32">
        <f ca="1">Uniform_A+B6353*(Uniform_B-Uniform_A)</f>
        <v>4.2607000894516514</v>
      </c>
      <c r="B6353" s="2">
        <f t="shared" ca="1" si="686"/>
        <v>0.42607000894516511</v>
      </c>
      <c r="C6353" s="4"/>
      <c r="D6353" s="5">
        <f ca="1">IF(E6353&lt;(Driehoek_C-Driehoek_A)/(Driehoek_B-Driehoek_A),Driehoek_A+SQRT(E6353*(Driehoek_B-Driehoek_A)*(Driehoek_C-Driehoek_A)),Driehoek_B-SQRT((1-E6353)*(Driehoek_B-Driehoek_A)*(Driehoek_B-Driehoek_C)))</f>
        <v>4.6857404489685051</v>
      </c>
      <c r="E6353" s="2">
        <f t="shared" ca="1" si="687"/>
        <v>0.4682047007523864</v>
      </c>
      <c r="F6353" s="2"/>
      <c r="G6353" s="15">
        <f ca="1">_xlfn.NORM.INV(H6353,Normaal_Mu,Normaal_Sigma)</f>
        <v>5.9738428654757358</v>
      </c>
      <c r="H6353" s="2">
        <f t="shared" ca="1" si="688"/>
        <v>0.6868429951565711</v>
      </c>
      <c r="I6353" s="2"/>
      <c r="J6353" s="15">
        <f ca="1">-LN(K6353) /NegExp_Labda</f>
        <v>12.797527739696559</v>
      </c>
      <c r="K6353" s="2">
        <f t="shared" ca="1" si="689"/>
        <v>7.734297338291185E-2</v>
      </c>
      <c r="L6353" s="2"/>
      <c r="M6353" s="17">
        <f t="shared" ca="1" si="684"/>
        <v>3</v>
      </c>
      <c r="N6353" s="2">
        <f t="shared" ca="1" si="685"/>
        <v>0.22646835115737041</v>
      </c>
      <c r="O6353" s="2"/>
      <c r="P6353" s="31">
        <f t="shared" ca="1" si="690"/>
        <v>6.1435622287184897</v>
      </c>
    </row>
    <row r="6354" spans="1:16" x14ac:dyDescent="0.25">
      <c r="A6354" s="32">
        <f ca="1">Uniform_A+B6354*(Uniform_B-Uniform_A)</f>
        <v>8.4191414190978602</v>
      </c>
      <c r="B6354" s="2">
        <f t="shared" ca="1" si="686"/>
        <v>0.84191414190978597</v>
      </c>
      <c r="C6354" s="4"/>
      <c r="D6354" s="5">
        <f ca="1">IF(E6354&lt;(Driehoek_C-Driehoek_A)/(Driehoek_B-Driehoek_A),Driehoek_A+SQRT(E6354*(Driehoek_B-Driehoek_A)*(Driehoek_C-Driehoek_A)),Driehoek_B-SQRT((1-E6354)*(Driehoek_B-Driehoek_A)*(Driehoek_B-Driehoek_C)))</f>
        <v>3.6707929247059479</v>
      </c>
      <c r="E6354" s="2">
        <f t="shared" ca="1" si="687"/>
        <v>0.1993963569462468</v>
      </c>
      <c r="F6354" s="2"/>
      <c r="G6354" s="15">
        <f ca="1">_xlfn.NORM.INV(H6354,Normaal_Mu,Normaal_Sigma)</f>
        <v>6.2042045400560815</v>
      </c>
      <c r="H6354" s="2">
        <f t="shared" ca="1" si="688"/>
        <v>0.7264469682056145</v>
      </c>
      <c r="I6354" s="2"/>
      <c r="J6354" s="15">
        <f ca="1">-LN(K6354) /NegExp_Labda</f>
        <v>12.260120681081471</v>
      </c>
      <c r="K6354" s="2">
        <f t="shared" ca="1" si="689"/>
        <v>8.6119093184399143E-2</v>
      </c>
      <c r="L6354" s="2"/>
      <c r="M6354" s="17">
        <f t="shared" ca="1" si="684"/>
        <v>6</v>
      </c>
      <c r="N6354" s="2">
        <f t="shared" ca="1" si="685"/>
        <v>0.6168605732570539</v>
      </c>
      <c r="O6354" s="2"/>
      <c r="P6354" s="31">
        <f t="shared" ca="1" si="690"/>
        <v>7.3108519129882721</v>
      </c>
    </row>
    <row r="6355" spans="1:16" x14ac:dyDescent="0.25">
      <c r="A6355" s="32">
        <f ca="1">Uniform_A+B6355*(Uniform_B-Uniform_A)</f>
        <v>5.7409358163705058</v>
      </c>
      <c r="B6355" s="2">
        <f t="shared" ca="1" si="686"/>
        <v>0.5740935816370506</v>
      </c>
      <c r="C6355" s="4"/>
      <c r="D6355" s="5">
        <f ca="1">IF(E6355&lt;(Driehoek_C-Driehoek_A)/(Driehoek_B-Driehoek_A),Driehoek_A+SQRT(E6355*(Driehoek_B-Driehoek_A)*(Driehoek_C-Driehoek_A)),Driehoek_B-SQRT((1-E6355)*(Driehoek_B-Driehoek_A)*(Driehoek_B-Driehoek_C)))</f>
        <v>3.0827111546855113</v>
      </c>
      <c r="E6355" s="2">
        <f t="shared" ca="1" si="687"/>
        <v>8.3733103177173751E-2</v>
      </c>
      <c r="F6355" s="2"/>
      <c r="G6355" s="15">
        <f ca="1">_xlfn.NORM.INV(H6355,Normaal_Mu,Normaal_Sigma)</f>
        <v>1.9754541403870784</v>
      </c>
      <c r="H6355" s="2">
        <f t="shared" ca="1" si="688"/>
        <v>6.523222231381276E-2</v>
      </c>
      <c r="I6355" s="2"/>
      <c r="J6355" s="15">
        <f ca="1">-LN(K6355) /NegExp_Labda</f>
        <v>5.0803572625519973</v>
      </c>
      <c r="K6355" s="2">
        <f t="shared" ca="1" si="689"/>
        <v>0.36201434078589056</v>
      </c>
      <c r="L6355" s="2"/>
      <c r="M6355" s="17">
        <f t="shared" ca="1" si="684"/>
        <v>6</v>
      </c>
      <c r="N6355" s="2">
        <f t="shared" ca="1" si="685"/>
        <v>0.63302125404895548</v>
      </c>
      <c r="O6355" s="2"/>
      <c r="P6355" s="31">
        <f t="shared" ca="1" si="690"/>
        <v>4.3758916747990186</v>
      </c>
    </row>
    <row r="6356" spans="1:16" x14ac:dyDescent="0.25">
      <c r="A6356" s="32">
        <f ca="1">Uniform_A+B6356*(Uniform_B-Uniform_A)</f>
        <v>6.697857117082223</v>
      </c>
      <c r="B6356" s="2">
        <f t="shared" ca="1" si="686"/>
        <v>0.66978571170822232</v>
      </c>
      <c r="C6356" s="4"/>
      <c r="D6356" s="5">
        <f ca="1">IF(E6356&lt;(Driehoek_C-Driehoek_A)/(Driehoek_B-Driehoek_A),Driehoek_A+SQRT(E6356*(Driehoek_B-Driehoek_A)*(Driehoek_C-Driehoek_A)),Driehoek_B-SQRT((1-E6356)*(Driehoek_B-Driehoek_A)*(Driehoek_B-Driehoek_C)))</f>
        <v>4.7966199041449702</v>
      </c>
      <c r="E6356" s="2">
        <f t="shared" ca="1" si="687"/>
        <v>0.49518845056485039</v>
      </c>
      <c r="F6356" s="2"/>
      <c r="G6356" s="15">
        <f ca="1">_xlfn.NORM.INV(H6356,Normaal_Mu,Normaal_Sigma)</f>
        <v>7.2718906964606873</v>
      </c>
      <c r="H6356" s="2">
        <f t="shared" ca="1" si="688"/>
        <v>0.87201028116434887</v>
      </c>
      <c r="I6356" s="2"/>
      <c r="J6356" s="15">
        <f ca="1">-LN(K6356) /NegExp_Labda</f>
        <v>9.2375973165883369</v>
      </c>
      <c r="K6356" s="2">
        <f t="shared" ca="1" si="689"/>
        <v>0.15762768301775998</v>
      </c>
      <c r="L6356" s="2"/>
      <c r="M6356" s="17">
        <f t="shared" ca="1" si="684"/>
        <v>4</v>
      </c>
      <c r="N6356" s="2">
        <f t="shared" ca="1" si="685"/>
        <v>0.30968702769312939</v>
      </c>
      <c r="O6356" s="2"/>
      <c r="P6356" s="31">
        <f t="shared" ca="1" si="690"/>
        <v>6.4007930068552437</v>
      </c>
    </row>
    <row r="6357" spans="1:16" x14ac:dyDescent="0.25">
      <c r="A6357" s="32">
        <f ca="1">Uniform_A+B6357*(Uniform_B-Uniform_A)</f>
        <v>3.8059922836025217</v>
      </c>
      <c r="B6357" s="2">
        <f t="shared" ca="1" si="686"/>
        <v>0.38059922836025217</v>
      </c>
      <c r="C6357" s="4"/>
      <c r="D6357" s="5">
        <f ca="1">IF(E6357&lt;(Driehoek_C-Driehoek_A)/(Driehoek_B-Driehoek_A),Driehoek_A+SQRT(E6357*(Driehoek_B-Driehoek_A)*(Driehoek_C-Driehoek_A)),Driehoek_B-SQRT((1-E6357)*(Driehoek_B-Driehoek_A)*(Driehoek_B-Driehoek_C)))</f>
        <v>3.8586798078272571</v>
      </c>
      <c r="E6357" s="2">
        <f t="shared" ca="1" si="687"/>
        <v>0.24676361628748356</v>
      </c>
      <c r="F6357" s="2"/>
      <c r="G6357" s="15">
        <f ca="1">_xlfn.NORM.INV(H6357,Normaal_Mu,Normaal_Sigma)</f>
        <v>5.6834197117925411</v>
      </c>
      <c r="H6357" s="2">
        <f t="shared" ca="1" si="688"/>
        <v>0.63371537290108793</v>
      </c>
      <c r="I6357" s="2"/>
      <c r="J6357" s="15">
        <f ca="1">-LN(K6357) /NegExp_Labda</f>
        <v>6.2261983193012389</v>
      </c>
      <c r="K6357" s="2">
        <f t="shared" ca="1" si="689"/>
        <v>0.28787190737002899</v>
      </c>
      <c r="L6357" s="2"/>
      <c r="M6357" s="17">
        <f t="shared" ca="1" si="684"/>
        <v>8</v>
      </c>
      <c r="N6357" s="2">
        <f t="shared" ca="1" si="685"/>
        <v>0.90913155653481581</v>
      </c>
      <c r="O6357" s="2"/>
      <c r="P6357" s="31">
        <f t="shared" ca="1" si="690"/>
        <v>5.5148580245047123</v>
      </c>
    </row>
    <row r="6358" spans="1:16" x14ac:dyDescent="0.25">
      <c r="A6358" s="32">
        <f ca="1">Uniform_A+B6358*(Uniform_B-Uniform_A)</f>
        <v>8.6490588298604489</v>
      </c>
      <c r="B6358" s="2">
        <f t="shared" ca="1" si="686"/>
        <v>0.86490588298604487</v>
      </c>
      <c r="C6358" s="4"/>
      <c r="D6358" s="5">
        <f ca="1">IF(E6358&lt;(Driehoek_C-Driehoek_A)/(Driehoek_B-Driehoek_A),Driehoek_A+SQRT(E6358*(Driehoek_B-Driehoek_A)*(Driehoek_C-Driehoek_A)),Driehoek_B-SQRT((1-E6358)*(Driehoek_B-Driehoek_A)*(Driehoek_B-Driehoek_C)))</f>
        <v>4.4683448673317629</v>
      </c>
      <c r="E6358" s="2">
        <f t="shared" ca="1" si="687"/>
        <v>0.41326005024461787</v>
      </c>
      <c r="F6358" s="2"/>
      <c r="G6358" s="15">
        <f ca="1">_xlfn.NORM.INV(H6358,Normaal_Mu,Normaal_Sigma)</f>
        <v>8.6613254520714609</v>
      </c>
      <c r="H6358" s="2">
        <f t="shared" ca="1" si="688"/>
        <v>0.96642455009101158</v>
      </c>
      <c r="I6358" s="2"/>
      <c r="J6358" s="15">
        <f ca="1">-LN(K6358) /NegExp_Labda</f>
        <v>3.1133495757002869</v>
      </c>
      <c r="K6358" s="2">
        <f t="shared" ca="1" si="689"/>
        <v>0.53651008724514537</v>
      </c>
      <c r="L6358" s="2"/>
      <c r="M6358" s="17">
        <f t="shared" ca="1" si="684"/>
        <v>2</v>
      </c>
      <c r="N6358" s="2">
        <f t="shared" ca="1" si="685"/>
        <v>0.11862719292887081</v>
      </c>
      <c r="O6358" s="2"/>
      <c r="P6358" s="31">
        <f t="shared" ca="1" si="690"/>
        <v>5.3784157449927923</v>
      </c>
    </row>
    <row r="6359" spans="1:16" x14ac:dyDescent="0.25">
      <c r="A6359" s="32">
        <f ca="1">Uniform_A+B6359*(Uniform_B-Uniform_A)</f>
        <v>8.4265606062509839</v>
      </c>
      <c r="B6359" s="2">
        <f t="shared" ca="1" si="686"/>
        <v>0.84265606062509835</v>
      </c>
      <c r="C6359" s="4"/>
      <c r="D6359" s="5">
        <f ca="1">IF(E6359&lt;(Driehoek_C-Driehoek_A)/(Driehoek_B-Driehoek_A),Driehoek_A+SQRT(E6359*(Driehoek_B-Driehoek_A)*(Driehoek_C-Driehoek_A)),Driehoek_B-SQRT((1-E6359)*(Driehoek_B-Driehoek_A)*(Driehoek_B-Driehoek_C)))</f>
        <v>5.6843579362348962</v>
      </c>
      <c r="E6359" s="2">
        <f t="shared" ca="1" si="687"/>
        <v>0.68590050585689943</v>
      </c>
      <c r="F6359" s="2"/>
      <c r="G6359" s="15">
        <f ca="1">_xlfn.NORM.INV(H6359,Normaal_Mu,Normaal_Sigma)</f>
        <v>4.1167107591490888</v>
      </c>
      <c r="H6359" s="2">
        <f t="shared" ca="1" si="688"/>
        <v>0.32937319494122508</v>
      </c>
      <c r="I6359" s="2"/>
      <c r="J6359" s="15">
        <f ca="1">-LN(K6359) /NegExp_Labda</f>
        <v>4.6679284296316457</v>
      </c>
      <c r="K6359" s="2">
        <f t="shared" ca="1" si="689"/>
        <v>0.39314149807310694</v>
      </c>
      <c r="L6359" s="2"/>
      <c r="M6359" s="17">
        <f t="shared" ca="1" si="684"/>
        <v>6</v>
      </c>
      <c r="N6359" s="2">
        <f t="shared" ca="1" si="685"/>
        <v>0.67368102124200901</v>
      </c>
      <c r="O6359" s="2"/>
      <c r="P6359" s="31">
        <f t="shared" ca="1" si="690"/>
        <v>5.7791115462533229</v>
      </c>
    </row>
    <row r="6360" spans="1:16" x14ac:dyDescent="0.25">
      <c r="A6360" s="32">
        <f ca="1">Uniform_A+B6360*(Uniform_B-Uniform_A)</f>
        <v>0.70827625794116278</v>
      </c>
      <c r="B6360" s="2">
        <f t="shared" ca="1" si="686"/>
        <v>7.0827625794116278E-2</v>
      </c>
      <c r="C6360" s="4"/>
      <c r="D6360" s="5">
        <f ca="1">IF(E6360&lt;(Driehoek_C-Driehoek_A)/(Driehoek_B-Driehoek_A),Driehoek_A+SQRT(E6360*(Driehoek_B-Driehoek_A)*(Driehoek_C-Driehoek_A)),Driehoek_B-SQRT((1-E6360)*(Driehoek_B-Driehoek_A)*(Driehoek_B-Driehoek_C)))</f>
        <v>4.958080255876391</v>
      </c>
      <c r="E6360" s="2">
        <f t="shared" ca="1" si="687"/>
        <v>0.5332252794875354</v>
      </c>
      <c r="F6360" s="2"/>
      <c r="G6360" s="15">
        <f ca="1">_xlfn.NORM.INV(H6360,Normaal_Mu,Normaal_Sigma)</f>
        <v>3.6289438712336168</v>
      </c>
      <c r="H6360" s="2">
        <f t="shared" ca="1" si="688"/>
        <v>0.2465053787200262</v>
      </c>
      <c r="I6360" s="2"/>
      <c r="J6360" s="15">
        <f ca="1">-LN(K6360) /NegExp_Labda</f>
        <v>4.8861134530689423</v>
      </c>
      <c r="K6360" s="2">
        <f t="shared" ca="1" si="689"/>
        <v>0.37635490270115979</v>
      </c>
      <c r="L6360" s="2"/>
      <c r="M6360" s="17">
        <f t="shared" ca="1" si="684"/>
        <v>8</v>
      </c>
      <c r="N6360" s="2">
        <f t="shared" ca="1" si="685"/>
        <v>0.91215725860708452</v>
      </c>
      <c r="O6360" s="2"/>
      <c r="P6360" s="31">
        <f t="shared" ca="1" si="690"/>
        <v>4.4362827676240233</v>
      </c>
    </row>
    <row r="6361" spans="1:16" x14ac:dyDescent="0.25">
      <c r="A6361" s="32">
        <f ca="1">Uniform_A+B6361*(Uniform_B-Uniform_A)</f>
        <v>5.7440683066233849</v>
      </c>
      <c r="B6361" s="2">
        <f t="shared" ca="1" si="686"/>
        <v>0.57440683066233844</v>
      </c>
      <c r="C6361" s="4"/>
      <c r="D6361" s="5">
        <f ca="1">IF(E6361&lt;(Driehoek_C-Driehoek_A)/(Driehoek_B-Driehoek_A),Driehoek_A+SQRT(E6361*(Driehoek_B-Driehoek_A)*(Driehoek_C-Driehoek_A)),Driehoek_B-SQRT((1-E6361)*(Driehoek_B-Driehoek_A)*(Driehoek_B-Driehoek_C)))</f>
        <v>8.4398228148990047</v>
      </c>
      <c r="E6361" s="2">
        <f t="shared" ca="1" si="687"/>
        <v>0.99103432917978074</v>
      </c>
      <c r="F6361" s="2"/>
      <c r="G6361" s="15">
        <f ca="1">_xlfn.NORM.INV(H6361,Normaal_Mu,Normaal_Sigma)</f>
        <v>5.5425938196773403</v>
      </c>
      <c r="H6361" s="2">
        <f t="shared" ca="1" si="688"/>
        <v>0.6069186585143701</v>
      </c>
      <c r="I6361" s="2"/>
      <c r="J6361" s="15">
        <f ca="1">-LN(K6361) /NegExp_Labda</f>
        <v>9.9846508436501058E-2</v>
      </c>
      <c r="K6361" s="2">
        <f t="shared" ca="1" si="689"/>
        <v>0.98022876421400407</v>
      </c>
      <c r="L6361" s="2"/>
      <c r="M6361" s="17">
        <f t="shared" ca="1" si="684"/>
        <v>3</v>
      </c>
      <c r="N6361" s="2">
        <f t="shared" ca="1" si="685"/>
        <v>0.250558887380951</v>
      </c>
      <c r="O6361" s="2"/>
      <c r="P6361" s="31">
        <f t="shared" ca="1" si="690"/>
        <v>4.565266289927246</v>
      </c>
    </row>
    <row r="6362" spans="1:16" x14ac:dyDescent="0.25">
      <c r="A6362" s="32">
        <f ca="1">Uniform_A+B6362*(Uniform_B-Uniform_A)</f>
        <v>5.179629833242883</v>
      </c>
      <c r="B6362" s="2">
        <f t="shared" ca="1" si="686"/>
        <v>0.51796298332428825</v>
      </c>
      <c r="C6362" s="4"/>
      <c r="D6362" s="5">
        <f ca="1">IF(E6362&lt;(Driehoek_C-Driehoek_A)/(Driehoek_B-Driehoek_A),Driehoek_A+SQRT(E6362*(Driehoek_B-Driehoek_A)*(Driehoek_C-Driehoek_A)),Driehoek_B-SQRT((1-E6362)*(Driehoek_B-Driehoek_A)*(Driehoek_B-Driehoek_C)))</f>
        <v>6.9377412546468982</v>
      </c>
      <c r="E6362" s="2">
        <f t="shared" ca="1" si="687"/>
        <v>0.87848825334898994</v>
      </c>
      <c r="F6362" s="2"/>
      <c r="G6362" s="15">
        <f ca="1">_xlfn.NORM.INV(H6362,Normaal_Mu,Normaal_Sigma)</f>
        <v>3.9036804196612929</v>
      </c>
      <c r="H6362" s="2">
        <f t="shared" ca="1" si="688"/>
        <v>0.29179109456030639</v>
      </c>
      <c r="I6362" s="2"/>
      <c r="J6362" s="15">
        <f ca="1">-LN(K6362) /NegExp_Labda</f>
        <v>4.7042187335665107</v>
      </c>
      <c r="K6362" s="2">
        <f t="shared" ca="1" si="689"/>
        <v>0.39029838341285616</v>
      </c>
      <c r="L6362" s="2"/>
      <c r="M6362" s="17">
        <f t="shared" ca="1" si="684"/>
        <v>9</v>
      </c>
      <c r="N6362" s="2">
        <f t="shared" ca="1" si="685"/>
        <v>0.94238112495385939</v>
      </c>
      <c r="O6362" s="2"/>
      <c r="P6362" s="31">
        <f t="shared" ca="1" si="690"/>
        <v>5.9450540482235166</v>
      </c>
    </row>
    <row r="6363" spans="1:16" x14ac:dyDescent="0.25">
      <c r="A6363" s="32">
        <f ca="1">Uniform_A+B6363*(Uniform_B-Uniform_A)</f>
        <v>8.6416061624463794</v>
      </c>
      <c r="B6363" s="2">
        <f t="shared" ca="1" si="686"/>
        <v>0.86416061624463802</v>
      </c>
      <c r="C6363" s="4"/>
      <c r="D6363" s="5">
        <f ca="1">IF(E6363&lt;(Driehoek_C-Driehoek_A)/(Driehoek_B-Driehoek_A),Driehoek_A+SQRT(E6363*(Driehoek_B-Driehoek_A)*(Driehoek_C-Driehoek_A)),Driehoek_B-SQRT((1-E6363)*(Driehoek_B-Driehoek_A)*(Driehoek_B-Driehoek_C)))</f>
        <v>2.6926588662970992</v>
      </c>
      <c r="E6363" s="2">
        <f t="shared" ca="1" si="687"/>
        <v>3.4269736075713042E-2</v>
      </c>
      <c r="F6363" s="2"/>
      <c r="G6363" s="15">
        <f ca="1">_xlfn.NORM.INV(H6363,Normaal_Mu,Normaal_Sigma)</f>
        <v>4.6151875159247435</v>
      </c>
      <c r="H6363" s="2">
        <f t="shared" ca="1" si="688"/>
        <v>0.42371200165628531</v>
      </c>
      <c r="I6363" s="2"/>
      <c r="J6363" s="15">
        <f ca="1">-LN(K6363) /NegExp_Labda</f>
        <v>0.63574632841041789</v>
      </c>
      <c r="K6363" s="2">
        <f t="shared" ca="1" si="689"/>
        <v>0.88060221909577507</v>
      </c>
      <c r="L6363" s="2"/>
      <c r="M6363" s="17">
        <f t="shared" ca="1" si="684"/>
        <v>6</v>
      </c>
      <c r="N6363" s="2">
        <f t="shared" ca="1" si="685"/>
        <v>0.63384227047776309</v>
      </c>
      <c r="O6363" s="2"/>
      <c r="P6363" s="31">
        <f t="shared" ca="1" si="690"/>
        <v>4.5170397746157276</v>
      </c>
    </row>
    <row r="6364" spans="1:16" x14ac:dyDescent="0.25">
      <c r="A6364" s="32">
        <f ca="1">Uniform_A+B6364*(Uniform_B-Uniform_A)</f>
        <v>1.2120212207604597</v>
      </c>
      <c r="B6364" s="2">
        <f t="shared" ca="1" si="686"/>
        <v>0.12120212207604597</v>
      </c>
      <c r="C6364" s="4"/>
      <c r="D6364" s="5">
        <f ca="1">IF(E6364&lt;(Driehoek_C-Driehoek_A)/(Driehoek_B-Driehoek_A),Driehoek_A+SQRT(E6364*(Driehoek_B-Driehoek_A)*(Driehoek_C-Driehoek_A)),Driehoek_B-SQRT((1-E6364)*(Driehoek_B-Driehoek_A)*(Driehoek_B-Driehoek_C)))</f>
        <v>3.8891563389302348</v>
      </c>
      <c r="E6364" s="2">
        <f t="shared" ca="1" si="687"/>
        <v>0.2549222623514491</v>
      </c>
      <c r="F6364" s="2"/>
      <c r="G6364" s="15">
        <f ca="1">_xlfn.NORM.INV(H6364,Normaal_Mu,Normaal_Sigma)</f>
        <v>9.474189137086487</v>
      </c>
      <c r="H6364" s="2">
        <f t="shared" ca="1" si="688"/>
        <v>0.98735992005753959</v>
      </c>
      <c r="I6364" s="2"/>
      <c r="J6364" s="15">
        <f ca="1">-LN(K6364) /NegExp_Labda</f>
        <v>2.0722536924260857</v>
      </c>
      <c r="K6364" s="2">
        <f t="shared" ca="1" si="689"/>
        <v>0.66070307983451371</v>
      </c>
      <c r="L6364" s="2"/>
      <c r="M6364" s="17">
        <f t="shared" ca="1" si="684"/>
        <v>5</v>
      </c>
      <c r="N6364" s="2">
        <f t="shared" ca="1" si="685"/>
        <v>0.46254066546038364</v>
      </c>
      <c r="O6364" s="2"/>
      <c r="P6364" s="31">
        <f t="shared" ca="1" si="690"/>
        <v>4.3295240778406532</v>
      </c>
    </row>
    <row r="6365" spans="1:16" x14ac:dyDescent="0.25">
      <c r="A6365" s="32">
        <f ca="1">Uniform_A+B6365*(Uniform_B-Uniform_A)</f>
        <v>7.9485081393895749</v>
      </c>
      <c r="B6365" s="2">
        <f t="shared" ca="1" si="686"/>
        <v>0.79485081393895751</v>
      </c>
      <c r="C6365" s="4"/>
      <c r="D6365" s="5">
        <f ca="1">IF(E6365&lt;(Driehoek_C-Driehoek_A)/(Driehoek_B-Driehoek_A),Driehoek_A+SQRT(E6365*(Driehoek_B-Driehoek_A)*(Driehoek_C-Driehoek_A)),Driehoek_B-SQRT((1-E6365)*(Driehoek_B-Driehoek_A)*(Driehoek_B-Driehoek_C)))</f>
        <v>5.6740438996573115</v>
      </c>
      <c r="E6365" s="2">
        <f t="shared" ca="1" si="687"/>
        <v>0.68394331481695025</v>
      </c>
      <c r="F6365" s="2"/>
      <c r="G6365" s="15">
        <f ca="1">_xlfn.NORM.INV(H6365,Normaal_Mu,Normaal_Sigma)</f>
        <v>3.5011343740633363</v>
      </c>
      <c r="H6365" s="2">
        <f t="shared" ca="1" si="688"/>
        <v>0.22679818994772183</v>
      </c>
      <c r="I6365" s="2"/>
      <c r="J6365" s="15">
        <f ca="1">-LN(K6365) /NegExp_Labda</f>
        <v>32.213409873786901</v>
      </c>
      <c r="K6365" s="2">
        <f t="shared" ca="1" si="689"/>
        <v>1.5921308945304746E-3</v>
      </c>
      <c r="L6365" s="2"/>
      <c r="M6365" s="17">
        <f t="shared" ca="1" si="684"/>
        <v>7</v>
      </c>
      <c r="N6365" s="2">
        <f t="shared" ca="1" si="685"/>
        <v>0.81071390145930577</v>
      </c>
      <c r="O6365" s="2"/>
      <c r="P6365" s="31">
        <f t="shared" ca="1" si="690"/>
        <v>11.267419257379425</v>
      </c>
    </row>
    <row r="6366" spans="1:16" x14ac:dyDescent="0.25">
      <c r="A6366" s="32">
        <f ca="1">Uniform_A+B6366*(Uniform_B-Uniform_A)</f>
        <v>2.2086743953020074</v>
      </c>
      <c r="B6366" s="2">
        <f t="shared" ca="1" si="686"/>
        <v>0.22086743953020072</v>
      </c>
      <c r="C6366" s="4"/>
      <c r="D6366" s="5">
        <f ca="1">IF(E6366&lt;(Driehoek_C-Driehoek_A)/(Driehoek_B-Driehoek_A),Driehoek_A+SQRT(E6366*(Driehoek_B-Driehoek_A)*(Driehoek_C-Driehoek_A)),Driehoek_B-SQRT((1-E6366)*(Driehoek_B-Driehoek_A)*(Driehoek_B-Driehoek_C)))</f>
        <v>5.1132871352416736</v>
      </c>
      <c r="E6366" s="2">
        <f t="shared" ca="1" si="687"/>
        <v>0.56838466019777489</v>
      </c>
      <c r="F6366" s="2"/>
      <c r="G6366" s="15">
        <f ca="1">_xlfn.NORM.INV(H6366,Normaal_Mu,Normaal_Sigma)</f>
        <v>4.6588702059326454</v>
      </c>
      <c r="H6366" s="2">
        <f t="shared" ca="1" si="688"/>
        <v>0.43228295074724832</v>
      </c>
      <c r="I6366" s="2"/>
      <c r="J6366" s="15">
        <f ca="1">-LN(K6366) /NegExp_Labda</f>
        <v>0.39714762421150368</v>
      </c>
      <c r="K6366" s="2">
        <f t="shared" ca="1" si="689"/>
        <v>0.9236431115688547</v>
      </c>
      <c r="L6366" s="2"/>
      <c r="M6366" s="17">
        <f t="shared" ca="1" si="684"/>
        <v>4</v>
      </c>
      <c r="N6366" s="2">
        <f t="shared" ca="1" si="685"/>
        <v>0.42138854539192927</v>
      </c>
      <c r="O6366" s="2"/>
      <c r="P6366" s="31">
        <f t="shared" ca="1" si="690"/>
        <v>3.2755958721375662</v>
      </c>
    </row>
    <row r="6367" spans="1:16" x14ac:dyDescent="0.25">
      <c r="A6367" s="32">
        <f ca="1">Uniform_A+B6367*(Uniform_B-Uniform_A)</f>
        <v>2.2657090314603345</v>
      </c>
      <c r="B6367" s="2">
        <f t="shared" ca="1" si="686"/>
        <v>0.22657090314603345</v>
      </c>
      <c r="C6367" s="4"/>
      <c r="D6367" s="5">
        <f ca="1">IF(E6367&lt;(Driehoek_C-Driehoek_A)/(Driehoek_B-Driehoek_A),Driehoek_A+SQRT(E6367*(Driehoek_B-Driehoek_A)*(Driehoek_C-Driehoek_A)),Driehoek_B-SQRT((1-E6367)*(Driehoek_B-Driehoek_A)*(Driehoek_B-Driehoek_C)))</f>
        <v>6.3503042485709544</v>
      </c>
      <c r="E6367" s="2">
        <f t="shared" ca="1" si="687"/>
        <v>0.7994032121388247</v>
      </c>
      <c r="F6367" s="2"/>
      <c r="G6367" s="15">
        <f ca="1">_xlfn.NORM.INV(H6367,Normaal_Mu,Normaal_Sigma)</f>
        <v>6.5362053645799616</v>
      </c>
      <c r="H6367" s="2">
        <f t="shared" ca="1" si="688"/>
        <v>0.77878690825459762</v>
      </c>
      <c r="I6367" s="2"/>
      <c r="J6367" s="15">
        <f ca="1">-LN(K6367) /NegExp_Labda</f>
        <v>1.3933803763803525</v>
      </c>
      <c r="K6367" s="2">
        <f t="shared" ca="1" si="689"/>
        <v>0.75678500488944089</v>
      </c>
      <c r="L6367" s="2"/>
      <c r="M6367" s="17">
        <f t="shared" ca="1" si="684"/>
        <v>6</v>
      </c>
      <c r="N6367" s="2">
        <f t="shared" ca="1" si="685"/>
        <v>0.66656217888421354</v>
      </c>
      <c r="O6367" s="2"/>
      <c r="P6367" s="31">
        <f t="shared" ca="1" si="690"/>
        <v>4.5091198041983205</v>
      </c>
    </row>
    <row r="6368" spans="1:16" x14ac:dyDescent="0.25">
      <c r="A6368" s="32">
        <f ca="1">Uniform_A+B6368*(Uniform_B-Uniform_A)</f>
        <v>0.17006951665268777</v>
      </c>
      <c r="B6368" s="2">
        <f t="shared" ca="1" si="686"/>
        <v>1.7006951665268777E-2</v>
      </c>
      <c r="C6368" s="4"/>
      <c r="D6368" s="5">
        <f ca="1">IF(E6368&lt;(Driehoek_C-Driehoek_A)/(Driehoek_B-Driehoek_A),Driehoek_A+SQRT(E6368*(Driehoek_B-Driehoek_A)*(Driehoek_C-Driehoek_A)),Driehoek_B-SQRT((1-E6368)*(Driehoek_B-Driehoek_A)*(Driehoek_B-Driehoek_C)))</f>
        <v>4.5849083233775865</v>
      </c>
      <c r="E6368" s="2">
        <f t="shared" ca="1" si="687"/>
        <v>0.44305615677198529</v>
      </c>
      <c r="F6368" s="2"/>
      <c r="G6368" s="15">
        <f ca="1">_xlfn.NORM.INV(H6368,Normaal_Mu,Normaal_Sigma)</f>
        <v>2.093020148586727</v>
      </c>
      <c r="H6368" s="2">
        <f t="shared" ca="1" si="688"/>
        <v>7.3043887400692009E-2</v>
      </c>
      <c r="I6368" s="2"/>
      <c r="J6368" s="15">
        <f ca="1">-LN(K6368) /NegExp_Labda</f>
        <v>9.4248954126651519E-2</v>
      </c>
      <c r="K6368" s="2">
        <f t="shared" ca="1" si="689"/>
        <v>0.98132675545464065</v>
      </c>
      <c r="L6368" s="2"/>
      <c r="M6368" s="17">
        <f t="shared" ca="1" si="684"/>
        <v>9</v>
      </c>
      <c r="N6368" s="2">
        <f t="shared" ca="1" si="685"/>
        <v>0.96310359556138203</v>
      </c>
      <c r="O6368" s="2"/>
      <c r="P6368" s="31">
        <f t="shared" ca="1" si="690"/>
        <v>3.1884493885487304</v>
      </c>
    </row>
    <row r="6369" spans="1:16" x14ac:dyDescent="0.25">
      <c r="A6369" s="32">
        <f ca="1">Uniform_A+B6369*(Uniform_B-Uniform_A)</f>
        <v>8.1614919585306875</v>
      </c>
      <c r="B6369" s="2">
        <f t="shared" ca="1" si="686"/>
        <v>0.81614919585306878</v>
      </c>
      <c r="C6369" s="4"/>
      <c r="D6369" s="5">
        <f ca="1">IF(E6369&lt;(Driehoek_C-Driehoek_A)/(Driehoek_B-Driehoek_A),Driehoek_A+SQRT(E6369*(Driehoek_B-Driehoek_A)*(Driehoek_C-Driehoek_A)),Driehoek_B-SQRT((1-E6369)*(Driehoek_B-Driehoek_A)*(Driehoek_B-Driehoek_C)))</f>
        <v>4.047365540921664</v>
      </c>
      <c r="E6369" s="2">
        <f t="shared" ca="1" si="687"/>
        <v>0.29918319756428102</v>
      </c>
      <c r="F6369" s="2"/>
      <c r="G6369" s="15">
        <f ca="1">_xlfn.NORM.INV(H6369,Normaal_Mu,Normaal_Sigma)</f>
        <v>7.8936953917709838</v>
      </c>
      <c r="H6369" s="2">
        <f t="shared" ca="1" si="688"/>
        <v>0.92603020753499898</v>
      </c>
      <c r="I6369" s="2"/>
      <c r="J6369" s="15">
        <f ca="1">-LN(K6369) /NegExp_Labda</f>
        <v>2.1318376747812797</v>
      </c>
      <c r="K6369" s="2">
        <f t="shared" ca="1" si="689"/>
        <v>0.65287634314115306</v>
      </c>
      <c r="L6369" s="2"/>
      <c r="M6369" s="17">
        <f t="shared" ca="1" si="684"/>
        <v>6</v>
      </c>
      <c r="N6369" s="2">
        <f t="shared" ca="1" si="685"/>
        <v>0.64326864041384035</v>
      </c>
      <c r="O6369" s="2"/>
      <c r="P6369" s="31">
        <f t="shared" ca="1" si="690"/>
        <v>5.6468781132009234</v>
      </c>
    </row>
    <row r="6370" spans="1:16" x14ac:dyDescent="0.25">
      <c r="A6370" s="32">
        <f ca="1">Uniform_A+B6370*(Uniform_B-Uniform_A)</f>
        <v>2.5307301918192171</v>
      </c>
      <c r="B6370" s="2">
        <f t="shared" ca="1" si="686"/>
        <v>0.25307301918192171</v>
      </c>
      <c r="C6370" s="4"/>
      <c r="D6370" s="5">
        <f ca="1">IF(E6370&lt;(Driehoek_C-Driehoek_A)/(Driehoek_B-Driehoek_A),Driehoek_A+SQRT(E6370*(Driehoek_B-Driehoek_A)*(Driehoek_C-Driehoek_A)),Driehoek_B-SQRT((1-E6370)*(Driehoek_B-Driehoek_A)*(Driehoek_B-Driehoek_C)))</f>
        <v>8.6816767871434255</v>
      </c>
      <c r="E6370" s="2">
        <f t="shared" ca="1" si="687"/>
        <v>0.99710486663304765</v>
      </c>
      <c r="F6370" s="2"/>
      <c r="G6370" s="15">
        <f ca="1">_xlfn.NORM.INV(H6370,Normaal_Mu,Normaal_Sigma)</f>
        <v>5.7343099330140843</v>
      </c>
      <c r="H6370" s="2">
        <f t="shared" ca="1" si="688"/>
        <v>0.64324828572445925</v>
      </c>
      <c r="I6370" s="2"/>
      <c r="J6370" s="15">
        <f ca="1">-LN(K6370) /NegExp_Labda</f>
        <v>4.5864389528587939</v>
      </c>
      <c r="K6370" s="2">
        <f t="shared" ca="1" si="689"/>
        <v>0.39960137528010409</v>
      </c>
      <c r="L6370" s="2"/>
      <c r="M6370" s="17">
        <f t="shared" ca="1" si="684"/>
        <v>4</v>
      </c>
      <c r="N6370" s="2">
        <f t="shared" ca="1" si="685"/>
        <v>0.29554863567884415</v>
      </c>
      <c r="O6370" s="2"/>
      <c r="P6370" s="31">
        <f t="shared" ca="1" si="690"/>
        <v>5.1066311729671039</v>
      </c>
    </row>
    <row r="6371" spans="1:16" x14ac:dyDescent="0.25">
      <c r="A6371" s="32">
        <f ca="1">Uniform_A+B6371*(Uniform_B-Uniform_A)</f>
        <v>6.1829189164126284</v>
      </c>
      <c r="B6371" s="2">
        <f t="shared" ca="1" si="686"/>
        <v>0.61829189164126286</v>
      </c>
      <c r="C6371" s="4"/>
      <c r="D6371" s="5">
        <f ca="1">IF(E6371&lt;(Driehoek_C-Driehoek_A)/(Driehoek_B-Driehoek_A),Driehoek_A+SQRT(E6371*(Driehoek_B-Driehoek_A)*(Driehoek_C-Driehoek_A)),Driehoek_B-SQRT((1-E6371)*(Driehoek_B-Driehoek_A)*(Driehoek_B-Driehoek_C)))</f>
        <v>5.0504535413269398</v>
      </c>
      <c r="E6371" s="2">
        <f t="shared" ca="1" si="687"/>
        <v>0.55431665059380264</v>
      </c>
      <c r="F6371" s="2"/>
      <c r="G6371" s="15">
        <f ca="1">_xlfn.NORM.INV(H6371,Normaal_Mu,Normaal_Sigma)</f>
        <v>5.0082073489039258</v>
      </c>
      <c r="H6371" s="2">
        <f t="shared" ca="1" si="688"/>
        <v>0.50163712464898746</v>
      </c>
      <c r="I6371" s="2"/>
      <c r="J6371" s="15">
        <f ca="1">-LN(K6371) /NegExp_Labda</f>
        <v>26.132012122201999</v>
      </c>
      <c r="K6371" s="2">
        <f t="shared" ca="1" si="689"/>
        <v>5.3728197001630118E-3</v>
      </c>
      <c r="L6371" s="2"/>
      <c r="M6371" s="17">
        <f t="shared" ca="1" si="684"/>
        <v>5</v>
      </c>
      <c r="N6371" s="2">
        <f t="shared" ca="1" si="685"/>
        <v>0.60172779111494556</v>
      </c>
      <c r="O6371" s="2"/>
      <c r="P6371" s="31">
        <f t="shared" ca="1" si="690"/>
        <v>9.4747183857690978</v>
      </c>
    </row>
    <row r="6372" spans="1:16" x14ac:dyDescent="0.25">
      <c r="A6372" s="32">
        <f ca="1">Uniform_A+B6372*(Uniform_B-Uniform_A)</f>
        <v>5.6382510814262377</v>
      </c>
      <c r="B6372" s="2">
        <f t="shared" ca="1" si="686"/>
        <v>0.56382510814262377</v>
      </c>
      <c r="C6372" s="4"/>
      <c r="D6372" s="5">
        <f ca="1">IF(E6372&lt;(Driehoek_C-Driehoek_A)/(Driehoek_B-Driehoek_A),Driehoek_A+SQRT(E6372*(Driehoek_B-Driehoek_A)*(Driehoek_C-Driehoek_A)),Driehoek_B-SQRT((1-E6372)*(Driehoek_B-Driehoek_A)*(Driehoek_B-Driehoek_C)))</f>
        <v>4.7580876655805797</v>
      </c>
      <c r="E6372" s="2">
        <f t="shared" ca="1" si="687"/>
        <v>0.48589084991715392</v>
      </c>
      <c r="F6372" s="2"/>
      <c r="G6372" s="15">
        <f ca="1">_xlfn.NORM.INV(H6372,Normaal_Mu,Normaal_Sigma)</f>
        <v>3.2730096935660677</v>
      </c>
      <c r="H6372" s="2">
        <f t="shared" ca="1" si="688"/>
        <v>0.19393264155697776</v>
      </c>
      <c r="I6372" s="2"/>
      <c r="J6372" s="15">
        <f ca="1">-LN(K6372) /NegExp_Labda</f>
        <v>0.70783640686614524</v>
      </c>
      <c r="K6372" s="2">
        <f t="shared" ca="1" si="689"/>
        <v>0.86799677360534455</v>
      </c>
      <c r="L6372" s="2"/>
      <c r="M6372" s="17">
        <f t="shared" ca="1" si="684"/>
        <v>7</v>
      </c>
      <c r="N6372" s="2">
        <f t="shared" ca="1" si="685"/>
        <v>0.81239832196388306</v>
      </c>
      <c r="O6372" s="2"/>
      <c r="P6372" s="31">
        <f t="shared" ca="1" si="690"/>
        <v>4.2754369694878065</v>
      </c>
    </row>
    <row r="6373" spans="1:16" x14ac:dyDescent="0.25">
      <c r="A6373" s="32">
        <f ca="1">Uniform_A+B6373*(Uniform_B-Uniform_A)</f>
        <v>6.9478507802052247</v>
      </c>
      <c r="B6373" s="2">
        <f t="shared" ca="1" si="686"/>
        <v>0.69478507802052247</v>
      </c>
      <c r="C6373" s="4"/>
      <c r="D6373" s="5">
        <f ca="1">IF(E6373&lt;(Driehoek_C-Driehoek_A)/(Driehoek_B-Driehoek_A),Driehoek_A+SQRT(E6373*(Driehoek_B-Driehoek_A)*(Driehoek_C-Driehoek_A)),Driehoek_B-SQRT((1-E6373)*(Driehoek_B-Driehoek_A)*(Driehoek_B-Driehoek_C)))</f>
        <v>5.6723020871785854</v>
      </c>
      <c r="E6373" s="2">
        <f t="shared" ca="1" si="687"/>
        <v>0.6836121886001143</v>
      </c>
      <c r="F6373" s="2"/>
      <c r="G6373" s="15">
        <f ca="1">_xlfn.NORM.INV(H6373,Normaal_Mu,Normaal_Sigma)</f>
        <v>5.7906946618934771</v>
      </c>
      <c r="H6373" s="2">
        <f t="shared" ca="1" si="688"/>
        <v>0.65370671331324137</v>
      </c>
      <c r="I6373" s="2"/>
      <c r="J6373" s="15">
        <f ca="1">-LN(K6373) /NegExp_Labda</f>
        <v>4.8558443641256508</v>
      </c>
      <c r="K6373" s="2">
        <f t="shared" ca="1" si="689"/>
        <v>0.37864019710451646</v>
      </c>
      <c r="L6373" s="2"/>
      <c r="M6373" s="17">
        <f t="shared" ca="1" si="684"/>
        <v>5</v>
      </c>
      <c r="N6373" s="2">
        <f t="shared" ca="1" si="685"/>
        <v>0.45920997968679533</v>
      </c>
      <c r="O6373" s="2"/>
      <c r="P6373" s="31">
        <f t="shared" ca="1" si="690"/>
        <v>5.653338378680588</v>
      </c>
    </row>
    <row r="6374" spans="1:16" x14ac:dyDescent="0.25">
      <c r="A6374" s="32">
        <f ca="1">Uniform_A+B6374*(Uniform_B-Uniform_A)</f>
        <v>0.42390746888536945</v>
      </c>
      <c r="B6374" s="2">
        <f t="shared" ca="1" si="686"/>
        <v>4.2390746888536945E-2</v>
      </c>
      <c r="C6374" s="4"/>
      <c r="D6374" s="5">
        <f ca="1">IF(E6374&lt;(Driehoek_C-Driehoek_A)/(Driehoek_B-Driehoek_A),Driehoek_A+SQRT(E6374*(Driehoek_B-Driehoek_A)*(Driehoek_C-Driehoek_A)),Driehoek_B-SQRT((1-E6374)*(Driehoek_B-Driehoek_A)*(Driehoek_B-Driehoek_C)))</f>
        <v>6.3521470322999667</v>
      </c>
      <c r="E6374" s="2">
        <f t="shared" ca="1" si="687"/>
        <v>0.79968213318406078</v>
      </c>
      <c r="F6374" s="2"/>
      <c r="G6374" s="15">
        <f ca="1">_xlfn.NORM.INV(H6374,Normaal_Mu,Normaal_Sigma)</f>
        <v>8.0222305328581154</v>
      </c>
      <c r="H6374" s="2">
        <f t="shared" ca="1" si="688"/>
        <v>0.9346204571195007</v>
      </c>
      <c r="I6374" s="2"/>
      <c r="J6374" s="15">
        <f ca="1">-LN(K6374) /NegExp_Labda</f>
        <v>2.8843983031816265</v>
      </c>
      <c r="K6374" s="2">
        <f t="shared" ca="1" si="689"/>
        <v>0.56164816804572448</v>
      </c>
      <c r="L6374" s="2"/>
      <c r="M6374" s="17">
        <f t="shared" ca="1" si="684"/>
        <v>6</v>
      </c>
      <c r="N6374" s="2">
        <f t="shared" ca="1" si="685"/>
        <v>0.67909755810398365</v>
      </c>
      <c r="O6374" s="2"/>
      <c r="P6374" s="31">
        <f t="shared" ca="1" si="690"/>
        <v>4.7365366674450158</v>
      </c>
    </row>
    <row r="6375" spans="1:16" x14ac:dyDescent="0.25">
      <c r="A6375" s="32">
        <f ca="1">Uniform_A+B6375*(Uniform_B-Uniform_A)</f>
        <v>9.2485598994932872</v>
      </c>
      <c r="B6375" s="2">
        <f t="shared" ca="1" si="686"/>
        <v>0.92485598994932872</v>
      </c>
      <c r="C6375" s="4"/>
      <c r="D6375" s="5">
        <f ca="1">IF(E6375&lt;(Driehoek_C-Driehoek_A)/(Driehoek_B-Driehoek_A),Driehoek_A+SQRT(E6375*(Driehoek_B-Driehoek_A)*(Driehoek_C-Driehoek_A)),Driehoek_B-SQRT((1-E6375)*(Driehoek_B-Driehoek_A)*(Driehoek_B-Driehoek_C)))</f>
        <v>4.4733982597580413</v>
      </c>
      <c r="E6375" s="2">
        <f t="shared" ca="1" si="687"/>
        <v>0.41456790529252752</v>
      </c>
      <c r="F6375" s="2"/>
      <c r="G6375" s="15">
        <f ca="1">_xlfn.NORM.INV(H6375,Normaal_Mu,Normaal_Sigma)</f>
        <v>7.0254633155023534</v>
      </c>
      <c r="H6375" s="2">
        <f t="shared" ca="1" si="688"/>
        <v>0.84440582391188412</v>
      </c>
      <c r="I6375" s="2"/>
      <c r="J6375" s="15">
        <f ca="1">-LN(K6375) /NegExp_Labda</f>
        <v>5.108717237205723</v>
      </c>
      <c r="K6375" s="2">
        <f t="shared" ca="1" si="689"/>
        <v>0.35996680956280236</v>
      </c>
      <c r="L6375" s="2"/>
      <c r="M6375" s="17">
        <f t="shared" ca="1" si="684"/>
        <v>4</v>
      </c>
      <c r="N6375" s="2">
        <f t="shared" ca="1" si="685"/>
        <v>0.43617743783446516</v>
      </c>
      <c r="O6375" s="2"/>
      <c r="P6375" s="31">
        <f t="shared" ca="1" si="690"/>
        <v>5.9712277423918811</v>
      </c>
    </row>
    <row r="6376" spans="1:16" x14ac:dyDescent="0.25">
      <c r="A6376" s="32">
        <f ca="1">Uniform_A+B6376*(Uniform_B-Uniform_A)</f>
        <v>8.8085394312202876</v>
      </c>
      <c r="B6376" s="2">
        <f t="shared" ca="1" si="686"/>
        <v>0.8808539431220288</v>
      </c>
      <c r="C6376" s="4"/>
      <c r="D6376" s="5">
        <f ca="1">IF(E6376&lt;(Driehoek_C-Driehoek_A)/(Driehoek_B-Driehoek_A),Driehoek_A+SQRT(E6376*(Driehoek_B-Driehoek_A)*(Driehoek_C-Driehoek_A)),Driehoek_B-SQRT((1-E6376)*(Driehoek_B-Driehoek_A)*(Driehoek_B-Driehoek_C)))</f>
        <v>5.2177461015538338</v>
      </c>
      <c r="E6376" s="2">
        <f t="shared" ca="1" si="687"/>
        <v>0.59127301279110789</v>
      </c>
      <c r="F6376" s="2"/>
      <c r="G6376" s="15">
        <f ca="1">_xlfn.NORM.INV(H6376,Normaal_Mu,Normaal_Sigma)</f>
        <v>6.9477941717283924</v>
      </c>
      <c r="H6376" s="2">
        <f t="shared" ca="1" si="688"/>
        <v>0.83494617958890904</v>
      </c>
      <c r="I6376" s="2"/>
      <c r="J6376" s="15">
        <f ca="1">-LN(K6376) /NegExp_Labda</f>
        <v>2.4999905620173068</v>
      </c>
      <c r="K6376" s="2">
        <f t="shared" ca="1" si="689"/>
        <v>0.60653180459888778</v>
      </c>
      <c r="L6376" s="2"/>
      <c r="M6376" s="17">
        <f t="shared" ca="1" si="684"/>
        <v>3</v>
      </c>
      <c r="N6376" s="2">
        <f t="shared" ca="1" si="685"/>
        <v>0.16010792820541642</v>
      </c>
      <c r="O6376" s="2"/>
      <c r="P6376" s="31">
        <f t="shared" ca="1" si="690"/>
        <v>5.2948140533039645</v>
      </c>
    </row>
    <row r="6377" spans="1:16" x14ac:dyDescent="0.25">
      <c r="A6377" s="32">
        <f ca="1">Uniform_A+B6377*(Uniform_B-Uniform_A)</f>
        <v>0.36539753385854357</v>
      </c>
      <c r="B6377" s="2">
        <f t="shared" ca="1" si="686"/>
        <v>3.6539753385854357E-2</v>
      </c>
      <c r="C6377" s="4"/>
      <c r="D6377" s="5">
        <f ca="1">IF(E6377&lt;(Driehoek_C-Driehoek_A)/(Driehoek_B-Driehoek_A),Driehoek_A+SQRT(E6377*(Driehoek_B-Driehoek_A)*(Driehoek_C-Driehoek_A)),Driehoek_B-SQRT((1-E6377)*(Driehoek_B-Driehoek_A)*(Driehoek_B-Driehoek_C)))</f>
        <v>3.1514797867027733</v>
      </c>
      <c r="E6377" s="2">
        <f t="shared" ca="1" si="687"/>
        <v>9.4707549941790314E-2</v>
      </c>
      <c r="F6377" s="2"/>
      <c r="G6377" s="15">
        <f ca="1">_xlfn.NORM.INV(H6377,Normaal_Mu,Normaal_Sigma)</f>
        <v>8.2988501196433475</v>
      </c>
      <c r="H6377" s="2">
        <f t="shared" ca="1" si="688"/>
        <v>0.95046970785825502</v>
      </c>
      <c r="I6377" s="2"/>
      <c r="J6377" s="15">
        <f ca="1">-LN(K6377) /NegExp_Labda</f>
        <v>1.7070690517064286</v>
      </c>
      <c r="K6377" s="2">
        <f t="shared" ca="1" si="689"/>
        <v>0.71076472554904147</v>
      </c>
      <c r="L6377" s="2"/>
      <c r="M6377" s="17">
        <f t="shared" ca="1" si="684"/>
        <v>6</v>
      </c>
      <c r="N6377" s="2">
        <f t="shared" ca="1" si="685"/>
        <v>0.73274237080210103</v>
      </c>
      <c r="O6377" s="2"/>
      <c r="P6377" s="31">
        <f t="shared" ca="1" si="690"/>
        <v>3.9045592983822188</v>
      </c>
    </row>
    <row r="6378" spans="1:16" x14ac:dyDescent="0.25">
      <c r="A6378" s="32">
        <f ca="1">Uniform_A+B6378*(Uniform_B-Uniform_A)</f>
        <v>5.8223087271319196</v>
      </c>
      <c r="B6378" s="2">
        <f t="shared" ca="1" si="686"/>
        <v>0.58223087271319196</v>
      </c>
      <c r="C6378" s="4"/>
      <c r="D6378" s="5">
        <f ca="1">IF(E6378&lt;(Driehoek_C-Driehoek_A)/(Driehoek_B-Driehoek_A),Driehoek_A+SQRT(E6378*(Driehoek_B-Driehoek_A)*(Driehoek_C-Driehoek_A)),Driehoek_B-SQRT((1-E6378)*(Driehoek_B-Driehoek_A)*(Driehoek_B-Driehoek_C)))</f>
        <v>3.5453506811068478</v>
      </c>
      <c r="E6378" s="2">
        <f t="shared" ca="1" si="687"/>
        <v>0.17057919482838557</v>
      </c>
      <c r="F6378" s="2"/>
      <c r="G6378" s="15">
        <f ca="1">_xlfn.NORM.INV(H6378,Normaal_Mu,Normaal_Sigma)</f>
        <v>4.9844184977188464</v>
      </c>
      <c r="H6378" s="2">
        <f t="shared" ca="1" si="688"/>
        <v>0.49689197141468533</v>
      </c>
      <c r="I6378" s="2"/>
      <c r="J6378" s="15">
        <f ca="1">-LN(K6378) /NegExp_Labda</f>
        <v>4.5666047058924013</v>
      </c>
      <c r="K6378" s="2">
        <f t="shared" ca="1" si="689"/>
        <v>0.40118968195709126</v>
      </c>
      <c r="L6378" s="2"/>
      <c r="M6378" s="17">
        <f t="shared" ca="1" si="684"/>
        <v>4</v>
      </c>
      <c r="N6378" s="2">
        <f t="shared" ca="1" si="685"/>
        <v>0.35685083603841394</v>
      </c>
      <c r="O6378" s="2"/>
      <c r="P6378" s="31">
        <f t="shared" ca="1" si="690"/>
        <v>4.5837365223700033</v>
      </c>
    </row>
    <row r="6379" spans="1:16" x14ac:dyDescent="0.25">
      <c r="A6379" s="32">
        <f ca="1">Uniform_A+B6379*(Uniform_B-Uniform_A)</f>
        <v>7.5802436410051683</v>
      </c>
      <c r="B6379" s="2">
        <f t="shared" ca="1" si="686"/>
        <v>0.75802436410051688</v>
      </c>
      <c r="C6379" s="4"/>
      <c r="D6379" s="5">
        <f ca="1">IF(E6379&lt;(Driehoek_C-Driehoek_A)/(Driehoek_B-Driehoek_A),Driehoek_A+SQRT(E6379*(Driehoek_B-Driehoek_A)*(Driehoek_C-Driehoek_A)),Driehoek_B-SQRT((1-E6379)*(Driehoek_B-Driehoek_A)*(Driehoek_B-Driehoek_C)))</f>
        <v>4.2872531249572816</v>
      </c>
      <c r="E6379" s="2">
        <f t="shared" ca="1" si="687"/>
        <v>0.36542905405071702</v>
      </c>
      <c r="F6379" s="2"/>
      <c r="G6379" s="15">
        <f ca="1">_xlfn.NORM.INV(H6379,Normaal_Mu,Normaal_Sigma)</f>
        <v>3.7511366380789326</v>
      </c>
      <c r="H6379" s="2">
        <f t="shared" ca="1" si="688"/>
        <v>0.26617206229138379</v>
      </c>
      <c r="I6379" s="2"/>
      <c r="J6379" s="15">
        <f ca="1">-LN(K6379) /NegExp_Labda</f>
        <v>2.7647645534393877</v>
      </c>
      <c r="K6379" s="2">
        <f t="shared" ca="1" si="689"/>
        <v>0.57524864205424842</v>
      </c>
      <c r="L6379" s="2"/>
      <c r="M6379" s="17">
        <f t="shared" ca="1" si="684"/>
        <v>4</v>
      </c>
      <c r="N6379" s="2">
        <f t="shared" ca="1" si="685"/>
        <v>0.43990297397810929</v>
      </c>
      <c r="O6379" s="2"/>
      <c r="P6379" s="31">
        <f t="shared" ca="1" si="690"/>
        <v>4.4766795914961541</v>
      </c>
    </row>
    <row r="6380" spans="1:16" x14ac:dyDescent="0.25">
      <c r="A6380" s="32">
        <f ca="1">Uniform_A+B6380*(Uniform_B-Uniform_A)</f>
        <v>9.5324484452889315</v>
      </c>
      <c r="B6380" s="2">
        <f t="shared" ca="1" si="686"/>
        <v>0.95324484452889313</v>
      </c>
      <c r="C6380" s="4"/>
      <c r="D6380" s="5">
        <f ca="1">IF(E6380&lt;(Driehoek_C-Driehoek_A)/(Driehoek_B-Driehoek_A),Driehoek_A+SQRT(E6380*(Driehoek_B-Driehoek_A)*(Driehoek_C-Driehoek_A)),Driehoek_B-SQRT((1-E6380)*(Driehoek_B-Driehoek_A)*(Driehoek_B-Driehoek_C)))</f>
        <v>6.1233201023340751</v>
      </c>
      <c r="E6380" s="2">
        <f t="shared" ca="1" si="687"/>
        <v>0.76356322189613601</v>
      </c>
      <c r="F6380" s="2"/>
      <c r="G6380" s="15">
        <f ca="1">_xlfn.NORM.INV(H6380,Normaal_Mu,Normaal_Sigma)</f>
        <v>7.5846700349140841</v>
      </c>
      <c r="H6380" s="2">
        <f t="shared" ca="1" si="688"/>
        <v>0.90187942495904472</v>
      </c>
      <c r="I6380" s="2"/>
      <c r="J6380" s="15">
        <f ca="1">-LN(K6380) /NegExp_Labda</f>
        <v>0.28616409470771659</v>
      </c>
      <c r="K6380" s="2">
        <f t="shared" ca="1" si="689"/>
        <v>0.94437417557381864</v>
      </c>
      <c r="L6380" s="2"/>
      <c r="M6380" s="17">
        <f t="shared" ca="1" si="684"/>
        <v>2</v>
      </c>
      <c r="N6380" s="2">
        <f t="shared" ca="1" si="685"/>
        <v>0.12314622252920238</v>
      </c>
      <c r="O6380" s="2"/>
      <c r="P6380" s="31">
        <f t="shared" ca="1" si="690"/>
        <v>5.1053205354489615</v>
      </c>
    </row>
    <row r="6381" spans="1:16" x14ac:dyDescent="0.25">
      <c r="A6381" s="32">
        <f ca="1">Uniform_A+B6381*(Uniform_B-Uniform_A)</f>
        <v>1.3208594992636058</v>
      </c>
      <c r="B6381" s="2">
        <f t="shared" ca="1" si="686"/>
        <v>0.13208594992636058</v>
      </c>
      <c r="C6381" s="4"/>
      <c r="D6381" s="5">
        <f ca="1">IF(E6381&lt;(Driehoek_C-Driehoek_A)/(Driehoek_B-Driehoek_A),Driehoek_A+SQRT(E6381*(Driehoek_B-Driehoek_A)*(Driehoek_C-Driehoek_A)),Driehoek_B-SQRT((1-E6381)*(Driehoek_B-Driehoek_A)*(Driehoek_B-Driehoek_C)))</f>
        <v>7.8747464124697846</v>
      </c>
      <c r="E6381" s="2">
        <f t="shared" ca="1" si="687"/>
        <v>0.96382298182143944</v>
      </c>
      <c r="F6381" s="2"/>
      <c r="G6381" s="15">
        <f ca="1">_xlfn.NORM.INV(H6381,Normaal_Mu,Normaal_Sigma)</f>
        <v>5.7123530275909697</v>
      </c>
      <c r="H6381" s="2">
        <f t="shared" ca="1" si="688"/>
        <v>0.63914581029296191</v>
      </c>
      <c r="I6381" s="2"/>
      <c r="J6381" s="15">
        <f ca="1">-LN(K6381) /NegExp_Labda</f>
        <v>4.4562769607358392</v>
      </c>
      <c r="K6381" s="2">
        <f t="shared" ca="1" si="689"/>
        <v>0.41014054220845109</v>
      </c>
      <c r="L6381" s="2"/>
      <c r="M6381" s="17">
        <f t="shared" ref="M6381:M6444" ca="1" si="691">VLOOKUP(N6381,$S$5:$T$105,2,TRUE)</f>
        <v>2</v>
      </c>
      <c r="N6381" s="2">
        <f t="shared" ca="1" si="685"/>
        <v>9.4315856068635795E-2</v>
      </c>
      <c r="O6381" s="2"/>
      <c r="P6381" s="31">
        <f t="shared" ca="1" si="690"/>
        <v>4.2728471800120396</v>
      </c>
    </row>
    <row r="6382" spans="1:16" x14ac:dyDescent="0.25">
      <c r="A6382" s="32">
        <f ca="1">Uniform_A+B6382*(Uniform_B-Uniform_A)</f>
        <v>4.4021687196697945</v>
      </c>
      <c r="B6382" s="2">
        <f t="shared" ca="1" si="686"/>
        <v>0.44021687196697945</v>
      </c>
      <c r="C6382" s="4"/>
      <c r="D6382" s="5">
        <f ca="1">IF(E6382&lt;(Driehoek_C-Driehoek_A)/(Driehoek_B-Driehoek_A),Driehoek_A+SQRT(E6382*(Driehoek_B-Driehoek_A)*(Driehoek_C-Driehoek_A)),Driehoek_B-SQRT((1-E6382)*(Driehoek_B-Driehoek_A)*(Driehoek_B-Driehoek_C)))</f>
        <v>4.7520388176801323</v>
      </c>
      <c r="E6382" s="2">
        <f t="shared" ca="1" si="687"/>
        <v>0.48442359410010261</v>
      </c>
      <c r="F6382" s="2"/>
      <c r="G6382" s="15">
        <f ca="1">_xlfn.NORM.INV(H6382,Normaal_Mu,Normaal_Sigma)</f>
        <v>0.65804669795575332</v>
      </c>
      <c r="H6382" s="2">
        <f t="shared" ca="1" si="688"/>
        <v>1.496646870294438E-2</v>
      </c>
      <c r="I6382" s="2"/>
      <c r="J6382" s="15">
        <f ca="1">-LN(K6382) /NegExp_Labda</f>
        <v>10.242475466545677</v>
      </c>
      <c r="K6382" s="2">
        <f t="shared" ca="1" si="689"/>
        <v>0.12892878345452496</v>
      </c>
      <c r="L6382" s="2"/>
      <c r="M6382" s="17">
        <f t="shared" ca="1" si="691"/>
        <v>11</v>
      </c>
      <c r="N6382" s="2">
        <f t="shared" ca="1" si="685"/>
        <v>0.98728404879696829</v>
      </c>
      <c r="O6382" s="2"/>
      <c r="P6382" s="31">
        <f t="shared" ca="1" si="690"/>
        <v>6.2109459403702711</v>
      </c>
    </row>
    <row r="6383" spans="1:16" x14ac:dyDescent="0.25">
      <c r="A6383" s="32">
        <f ca="1">Uniform_A+B6383*(Uniform_B-Uniform_A)</f>
        <v>9.3297740338210176</v>
      </c>
      <c r="B6383" s="2">
        <f t="shared" ca="1" si="686"/>
        <v>0.93297740338210178</v>
      </c>
      <c r="C6383" s="4"/>
      <c r="D6383" s="5">
        <f ca="1">IF(E6383&lt;(Driehoek_C-Driehoek_A)/(Driehoek_B-Driehoek_A),Driehoek_A+SQRT(E6383*(Driehoek_B-Driehoek_A)*(Driehoek_C-Driehoek_A)),Driehoek_B-SQRT((1-E6383)*(Driehoek_B-Driehoek_A)*(Driehoek_B-Driehoek_C)))</f>
        <v>6.2099059185754015</v>
      </c>
      <c r="E6383" s="2">
        <f t="shared" ca="1" si="687"/>
        <v>0.77758214333712639</v>
      </c>
      <c r="F6383" s="2"/>
      <c r="G6383" s="15">
        <f ca="1">_xlfn.NORM.INV(H6383,Normaal_Mu,Normaal_Sigma)</f>
        <v>3.9128267687437597</v>
      </c>
      <c r="H6383" s="2">
        <f t="shared" ca="1" si="688"/>
        <v>0.29336298608966227</v>
      </c>
      <c r="I6383" s="2"/>
      <c r="J6383" s="15">
        <f ca="1">-LN(K6383) /NegExp_Labda</f>
        <v>11.812772939962173</v>
      </c>
      <c r="K6383" s="2">
        <f t="shared" ca="1" si="689"/>
        <v>9.4179326255104945E-2</v>
      </c>
      <c r="L6383" s="2"/>
      <c r="M6383" s="17">
        <f t="shared" ca="1" si="691"/>
        <v>4</v>
      </c>
      <c r="N6383" s="2">
        <f t="shared" ca="1" si="685"/>
        <v>0.41767343197206153</v>
      </c>
      <c r="O6383" s="2"/>
      <c r="P6383" s="31">
        <f t="shared" ca="1" si="690"/>
        <v>7.0530559322204711</v>
      </c>
    </row>
    <row r="6384" spans="1:16" x14ac:dyDescent="0.25">
      <c r="A6384" s="32">
        <f ca="1">Uniform_A+B6384*(Uniform_B-Uniform_A)</f>
        <v>6.184608311629157</v>
      </c>
      <c r="B6384" s="2">
        <f t="shared" ca="1" si="686"/>
        <v>0.61846083116291573</v>
      </c>
      <c r="C6384" s="4"/>
      <c r="D6384" s="5">
        <f ca="1">IF(E6384&lt;(Driehoek_C-Driehoek_A)/(Driehoek_B-Driehoek_A),Driehoek_A+SQRT(E6384*(Driehoek_B-Driehoek_A)*(Driehoek_C-Driehoek_A)),Driehoek_B-SQRT((1-E6384)*(Driehoek_B-Driehoek_A)*(Driehoek_B-Driehoek_C)))</f>
        <v>8.0622492190261088</v>
      </c>
      <c r="E6384" s="2">
        <f t="shared" ca="1" si="687"/>
        <v>0.97487495636522448</v>
      </c>
      <c r="F6384" s="2"/>
      <c r="G6384" s="15">
        <f ca="1">_xlfn.NORM.INV(H6384,Normaal_Mu,Normaal_Sigma)</f>
        <v>4.1200211382067469</v>
      </c>
      <c r="H6384" s="2">
        <f t="shared" ca="1" si="688"/>
        <v>0.32997238111050065</v>
      </c>
      <c r="I6384" s="2"/>
      <c r="J6384" s="15">
        <f ca="1">-LN(K6384) /NegExp_Labda</f>
        <v>8.1299351253275276</v>
      </c>
      <c r="K6384" s="2">
        <f t="shared" ca="1" si="689"/>
        <v>0.19671741433102341</v>
      </c>
      <c r="L6384" s="2"/>
      <c r="M6384" s="17">
        <f t="shared" ca="1" si="691"/>
        <v>8</v>
      </c>
      <c r="N6384" s="2">
        <f t="shared" ca="1" si="685"/>
        <v>0.88905341245702985</v>
      </c>
      <c r="O6384" s="2"/>
      <c r="P6384" s="31">
        <f t="shared" ca="1" si="690"/>
        <v>6.8993627588379081</v>
      </c>
    </row>
    <row r="6385" spans="1:16" x14ac:dyDescent="0.25">
      <c r="A6385" s="32">
        <f ca="1">Uniform_A+B6385*(Uniform_B-Uniform_A)</f>
        <v>2.915105823407611</v>
      </c>
      <c r="B6385" s="2">
        <f t="shared" ca="1" si="686"/>
        <v>0.2915105823407611</v>
      </c>
      <c r="C6385" s="4"/>
      <c r="D6385" s="5">
        <f ca="1">IF(E6385&lt;(Driehoek_C-Driehoek_A)/(Driehoek_B-Driehoek_A),Driehoek_A+SQRT(E6385*(Driehoek_B-Driehoek_A)*(Driehoek_C-Driehoek_A)),Driehoek_B-SQRT((1-E6385)*(Driehoek_B-Driehoek_A)*(Driehoek_B-Driehoek_C)))</f>
        <v>4.0663475097933182</v>
      </c>
      <c r="E6385" s="2">
        <f t="shared" ca="1" si="687"/>
        <v>0.30454494588221159</v>
      </c>
      <c r="F6385" s="2"/>
      <c r="G6385" s="15">
        <f ca="1">_xlfn.NORM.INV(H6385,Normaal_Mu,Normaal_Sigma)</f>
        <v>4.6656746128752662</v>
      </c>
      <c r="H6385" s="2">
        <f t="shared" ca="1" si="688"/>
        <v>0.43362101878276671</v>
      </c>
      <c r="I6385" s="2"/>
      <c r="J6385" s="15">
        <f ca="1">-LN(K6385) /NegExp_Labda</f>
        <v>1.0424110547414889</v>
      </c>
      <c r="K6385" s="2">
        <f t="shared" ca="1" si="689"/>
        <v>0.81181547600157011</v>
      </c>
      <c r="L6385" s="2"/>
      <c r="M6385" s="17">
        <f t="shared" ca="1" si="691"/>
        <v>2</v>
      </c>
      <c r="N6385" s="2">
        <f t="shared" ca="1" si="685"/>
        <v>0.1017311161889819</v>
      </c>
      <c r="O6385" s="2"/>
      <c r="P6385" s="31">
        <f t="shared" ca="1" si="690"/>
        <v>2.9379078001635373</v>
      </c>
    </row>
    <row r="6386" spans="1:16" x14ac:dyDescent="0.25">
      <c r="A6386" s="32">
        <f ca="1">Uniform_A+B6386*(Uniform_B-Uniform_A)</f>
        <v>4.0683434570233263</v>
      </c>
      <c r="B6386" s="2">
        <f t="shared" ca="1" si="686"/>
        <v>0.40683434570233268</v>
      </c>
      <c r="C6386" s="4"/>
      <c r="D6386" s="5">
        <f ca="1">IF(E6386&lt;(Driehoek_C-Driehoek_A)/(Driehoek_B-Driehoek_A),Driehoek_A+SQRT(E6386*(Driehoek_B-Driehoek_A)*(Driehoek_C-Driehoek_A)),Driehoek_B-SQRT((1-E6386)*(Driehoek_B-Driehoek_A)*(Driehoek_B-Driehoek_C)))</f>
        <v>3.7134813994172768</v>
      </c>
      <c r="E6386" s="2">
        <f t="shared" ca="1" si="687"/>
        <v>0.20971560758207075</v>
      </c>
      <c r="F6386" s="2"/>
      <c r="G6386" s="15">
        <f ca="1">_xlfn.NORM.INV(H6386,Normaal_Mu,Normaal_Sigma)</f>
        <v>5.9035790348877377</v>
      </c>
      <c r="H6386" s="2">
        <f t="shared" ca="1" si="688"/>
        <v>0.67428968895408725</v>
      </c>
      <c r="I6386" s="2"/>
      <c r="J6386" s="15">
        <f ca="1">-LN(K6386) /NegExp_Labda</f>
        <v>5.9436390083991659</v>
      </c>
      <c r="K6386" s="2">
        <f t="shared" ca="1" si="689"/>
        <v>0.30460854014156113</v>
      </c>
      <c r="L6386" s="2"/>
      <c r="M6386" s="17">
        <f t="shared" ca="1" si="691"/>
        <v>4</v>
      </c>
      <c r="N6386" s="2">
        <f t="shared" ca="1" si="685"/>
        <v>0.33505518525914246</v>
      </c>
      <c r="O6386" s="2"/>
      <c r="P6386" s="31">
        <f t="shared" ca="1" si="690"/>
        <v>4.7258085799455021</v>
      </c>
    </row>
    <row r="6387" spans="1:16" x14ac:dyDescent="0.25">
      <c r="A6387" s="32">
        <f ca="1">Uniform_A+B6387*(Uniform_B-Uniform_A)</f>
        <v>5.8458924144915425</v>
      </c>
      <c r="B6387" s="2">
        <f t="shared" ca="1" si="686"/>
        <v>0.58458924144915425</v>
      </c>
      <c r="C6387" s="4"/>
      <c r="D6387" s="5">
        <f ca="1">IF(E6387&lt;(Driehoek_C-Driehoek_A)/(Driehoek_B-Driehoek_A),Driehoek_A+SQRT(E6387*(Driehoek_B-Driehoek_A)*(Driehoek_C-Driehoek_A)),Driehoek_B-SQRT((1-E6387)*(Driehoek_B-Driehoek_A)*(Driehoek_B-Driehoek_C)))</f>
        <v>6.8152911041212896</v>
      </c>
      <c r="E6387" s="2">
        <f t="shared" ca="1" si="687"/>
        <v>0.86362991543624079</v>
      </c>
      <c r="F6387" s="2"/>
      <c r="G6387" s="15">
        <f ca="1">_xlfn.NORM.INV(H6387,Normaal_Mu,Normaal_Sigma)</f>
        <v>3.4891667348062256</v>
      </c>
      <c r="H6387" s="2">
        <f t="shared" ca="1" si="688"/>
        <v>0.22499951826988873</v>
      </c>
      <c r="I6387" s="2"/>
      <c r="J6387" s="15">
        <f ca="1">-LN(K6387) /NegExp_Labda</f>
        <v>1.3347500633364395</v>
      </c>
      <c r="K6387" s="2">
        <f t="shared" ca="1" si="689"/>
        <v>0.76571134637656835</v>
      </c>
      <c r="L6387" s="2"/>
      <c r="M6387" s="17">
        <f t="shared" ca="1" si="691"/>
        <v>6</v>
      </c>
      <c r="N6387" s="2">
        <f t="shared" ca="1" si="685"/>
        <v>0.69495775629032241</v>
      </c>
      <c r="O6387" s="2"/>
      <c r="P6387" s="31">
        <f t="shared" ca="1" si="690"/>
        <v>4.6970200633510988</v>
      </c>
    </row>
    <row r="6388" spans="1:16" x14ac:dyDescent="0.25">
      <c r="A6388" s="32">
        <f ca="1">Uniform_A+B6388*(Uniform_B-Uniform_A)</f>
        <v>5.6582948437625022</v>
      </c>
      <c r="B6388" s="2">
        <f t="shared" ca="1" si="686"/>
        <v>0.56582948437625025</v>
      </c>
      <c r="C6388" s="4"/>
      <c r="D6388" s="5">
        <f ca="1">IF(E6388&lt;(Driehoek_C-Driehoek_A)/(Driehoek_B-Driehoek_A),Driehoek_A+SQRT(E6388*(Driehoek_B-Driehoek_A)*(Driehoek_C-Driehoek_A)),Driehoek_B-SQRT((1-E6388)*(Driehoek_B-Driehoek_A)*(Driehoek_B-Driehoek_C)))</f>
        <v>3.1017079031293502</v>
      </c>
      <c r="E6388" s="2">
        <f t="shared" ca="1" si="687"/>
        <v>8.6697164558404927E-2</v>
      </c>
      <c r="F6388" s="2"/>
      <c r="G6388" s="15">
        <f ca="1">_xlfn.NORM.INV(H6388,Normaal_Mu,Normaal_Sigma)</f>
        <v>6.0462824901754457</v>
      </c>
      <c r="H6388" s="2">
        <f t="shared" ca="1" si="688"/>
        <v>0.69956201746756586</v>
      </c>
      <c r="I6388" s="2"/>
      <c r="J6388" s="15">
        <f ca="1">-LN(K6388) /NegExp_Labda</f>
        <v>1.1733378505253493</v>
      </c>
      <c r="K6388" s="2">
        <f t="shared" ca="1" si="689"/>
        <v>0.79083370270090136</v>
      </c>
      <c r="L6388" s="2"/>
      <c r="M6388" s="17">
        <f t="shared" ca="1" si="691"/>
        <v>6</v>
      </c>
      <c r="N6388" s="2">
        <f t="shared" ca="1" si="685"/>
        <v>0.69945777463577308</v>
      </c>
      <c r="O6388" s="2"/>
      <c r="P6388" s="31">
        <f t="shared" ca="1" si="690"/>
        <v>4.3959246175185296</v>
      </c>
    </row>
    <row r="6389" spans="1:16" x14ac:dyDescent="0.25">
      <c r="A6389" s="32">
        <f ca="1">Uniform_A+B6389*(Uniform_B-Uniform_A)</f>
        <v>8.3565217490961778</v>
      </c>
      <c r="B6389" s="2">
        <f t="shared" ca="1" si="686"/>
        <v>0.83565217490961785</v>
      </c>
      <c r="C6389" s="4"/>
      <c r="D6389" s="5">
        <f ca="1">IF(E6389&lt;(Driehoek_C-Driehoek_A)/(Driehoek_B-Driehoek_A),Driehoek_A+SQRT(E6389*(Driehoek_B-Driehoek_A)*(Driehoek_C-Driehoek_A)),Driehoek_B-SQRT((1-E6389)*(Driehoek_B-Driehoek_A)*(Driehoek_B-Driehoek_C)))</f>
        <v>4.0886896828972166</v>
      </c>
      <c r="E6389" s="2">
        <f t="shared" ca="1" si="687"/>
        <v>0.31082945626056446</v>
      </c>
      <c r="F6389" s="2"/>
      <c r="G6389" s="15">
        <f ca="1">_xlfn.NORM.INV(H6389,Normaal_Mu,Normaal_Sigma)</f>
        <v>3.2673615267110732</v>
      </c>
      <c r="H6389" s="2">
        <f t="shared" ca="1" si="688"/>
        <v>0.1931575599713079</v>
      </c>
      <c r="I6389" s="2"/>
      <c r="J6389" s="15">
        <f ca="1">-LN(K6389) /NegExp_Labda</f>
        <v>2.0053857511079718</v>
      </c>
      <c r="K6389" s="2">
        <f t="shared" ca="1" si="689"/>
        <v>0.66959839938021459</v>
      </c>
      <c r="L6389" s="2"/>
      <c r="M6389" s="17">
        <f t="shared" ca="1" si="691"/>
        <v>5</v>
      </c>
      <c r="N6389" s="2">
        <f t="shared" ca="1" si="685"/>
        <v>0.45174547299458823</v>
      </c>
      <c r="O6389" s="2"/>
      <c r="P6389" s="31">
        <f t="shared" ca="1" si="690"/>
        <v>4.5435917419624881</v>
      </c>
    </row>
    <row r="6390" spans="1:16" x14ac:dyDescent="0.25">
      <c r="A6390" s="32">
        <f ca="1">Uniform_A+B6390*(Uniform_B-Uniform_A)</f>
        <v>1.8436538159217131</v>
      </c>
      <c r="B6390" s="2">
        <f t="shared" ca="1" si="686"/>
        <v>0.18436538159217131</v>
      </c>
      <c r="C6390" s="4"/>
      <c r="D6390" s="5">
        <f ca="1">IF(E6390&lt;(Driehoek_C-Driehoek_A)/(Driehoek_B-Driehoek_A),Driehoek_A+SQRT(E6390*(Driehoek_B-Driehoek_A)*(Driehoek_C-Driehoek_A)),Driehoek_B-SQRT((1-E6390)*(Driehoek_B-Driehoek_A)*(Driehoek_B-Driehoek_C)))</f>
        <v>5.6956729518387714</v>
      </c>
      <c r="E6390" s="2">
        <f t="shared" ca="1" si="687"/>
        <v>0.6880406502511458</v>
      </c>
      <c r="F6390" s="2"/>
      <c r="G6390" s="15">
        <f ca="1">_xlfn.NORM.INV(H6390,Normaal_Mu,Normaal_Sigma)</f>
        <v>8.0300130443066671</v>
      </c>
      <c r="H6390" s="2">
        <f t="shared" ca="1" si="688"/>
        <v>0.93511462378417076</v>
      </c>
      <c r="I6390" s="2"/>
      <c r="J6390" s="15">
        <f ca="1">-LN(K6390) /NegExp_Labda</f>
        <v>3.3549202255116981</v>
      </c>
      <c r="K6390" s="2">
        <f t="shared" ca="1" si="689"/>
        <v>0.51120528114065988</v>
      </c>
      <c r="L6390" s="2"/>
      <c r="M6390" s="17">
        <f t="shared" ca="1" si="691"/>
        <v>3</v>
      </c>
      <c r="N6390" s="2">
        <f t="shared" ca="1" si="685"/>
        <v>0.14202785407325058</v>
      </c>
      <c r="O6390" s="2"/>
      <c r="P6390" s="31">
        <f t="shared" ca="1" si="690"/>
        <v>4.3848520075157698</v>
      </c>
    </row>
    <row r="6391" spans="1:16" x14ac:dyDescent="0.25">
      <c r="A6391" s="32">
        <f ca="1">Uniform_A+B6391*(Uniform_B-Uniform_A)</f>
        <v>3.567990632374082</v>
      </c>
      <c r="B6391" s="2">
        <f t="shared" ca="1" si="686"/>
        <v>0.35679906323740818</v>
      </c>
      <c r="C6391" s="4"/>
      <c r="D6391" s="5">
        <f ca="1">IF(E6391&lt;(Driehoek_C-Driehoek_A)/(Driehoek_B-Driehoek_A),Driehoek_A+SQRT(E6391*(Driehoek_B-Driehoek_A)*(Driehoek_C-Driehoek_A)),Driehoek_B-SQRT((1-E6391)*(Driehoek_B-Driehoek_A)*(Driehoek_B-Driehoek_C)))</f>
        <v>5.1303305625945681</v>
      </c>
      <c r="E6391" s="2">
        <f t="shared" ca="1" si="687"/>
        <v>0.5721616698631522</v>
      </c>
      <c r="F6391" s="2"/>
      <c r="G6391" s="15">
        <f ca="1">_xlfn.NORM.INV(H6391,Normaal_Mu,Normaal_Sigma)</f>
        <v>1.7583600764571878</v>
      </c>
      <c r="H6391" s="2">
        <f t="shared" ca="1" si="688"/>
        <v>5.2528128055230439E-2</v>
      </c>
      <c r="I6391" s="2"/>
      <c r="J6391" s="15">
        <f ca="1">-LN(K6391) /NegExp_Labda</f>
        <v>7.8150529173157866</v>
      </c>
      <c r="K6391" s="2">
        <f t="shared" ca="1" si="689"/>
        <v>0.20950439036084934</v>
      </c>
      <c r="L6391" s="2"/>
      <c r="M6391" s="17">
        <f t="shared" ca="1" si="691"/>
        <v>3</v>
      </c>
      <c r="N6391" s="2">
        <f t="shared" ca="1" si="685"/>
        <v>0.2331848313246494</v>
      </c>
      <c r="O6391" s="2"/>
      <c r="P6391" s="31">
        <f t="shared" ca="1" si="690"/>
        <v>4.254346837748324</v>
      </c>
    </row>
    <row r="6392" spans="1:16" x14ac:dyDescent="0.25">
      <c r="A6392" s="32">
        <f ca="1">Uniform_A+B6392*(Uniform_B-Uniform_A)</f>
        <v>5.8816950312497802</v>
      </c>
      <c r="B6392" s="2">
        <f t="shared" ca="1" si="686"/>
        <v>0.58816950312497807</v>
      </c>
      <c r="C6392" s="4"/>
      <c r="D6392" s="5">
        <f ca="1">IF(E6392&lt;(Driehoek_C-Driehoek_A)/(Driehoek_B-Driehoek_A),Driehoek_A+SQRT(E6392*(Driehoek_B-Driehoek_A)*(Driehoek_C-Driehoek_A)),Driehoek_B-SQRT((1-E6392)*(Driehoek_B-Driehoek_A)*(Driehoek_B-Driehoek_C)))</f>
        <v>5.5902516905480955</v>
      </c>
      <c r="E6392" s="2">
        <f t="shared" ca="1" si="687"/>
        <v>0.6678176133197109</v>
      </c>
      <c r="F6392" s="2"/>
      <c r="G6392" s="15">
        <f ca="1">_xlfn.NORM.INV(H6392,Normaal_Mu,Normaal_Sigma)</f>
        <v>0.71401785810829743</v>
      </c>
      <c r="H6392" s="2">
        <f t="shared" ca="1" si="688"/>
        <v>1.6056907678839383E-2</v>
      </c>
      <c r="I6392" s="2"/>
      <c r="J6392" s="15">
        <f ca="1">-LN(K6392) /NegExp_Labda</f>
        <v>9.264598224953188</v>
      </c>
      <c r="K6392" s="2">
        <f t="shared" ca="1" si="689"/>
        <v>0.15677875912741479</v>
      </c>
      <c r="L6392" s="2"/>
      <c r="M6392" s="17">
        <f t="shared" ca="1" si="691"/>
        <v>6</v>
      </c>
      <c r="N6392" s="2">
        <f t="shared" ca="1" si="685"/>
        <v>0.74208116716310635</v>
      </c>
      <c r="O6392" s="2"/>
      <c r="P6392" s="31">
        <f t="shared" ca="1" si="690"/>
        <v>5.4901125609718715</v>
      </c>
    </row>
    <row r="6393" spans="1:16" x14ac:dyDescent="0.25">
      <c r="A6393" s="32">
        <f ca="1">Uniform_A+B6393*(Uniform_B-Uniform_A)</f>
        <v>1.1830221401506968</v>
      </c>
      <c r="B6393" s="2">
        <f t="shared" ca="1" si="686"/>
        <v>0.11830221401506968</v>
      </c>
      <c r="C6393" s="4"/>
      <c r="D6393" s="5">
        <f ca="1">IF(E6393&lt;(Driehoek_C-Driehoek_A)/(Driehoek_B-Driehoek_A),Driehoek_A+SQRT(E6393*(Driehoek_B-Driehoek_A)*(Driehoek_C-Driehoek_A)),Driehoek_B-SQRT((1-E6393)*(Driehoek_B-Driehoek_A)*(Driehoek_B-Driehoek_C)))</f>
        <v>6.8510695867501514</v>
      </c>
      <c r="E6393" s="2">
        <f t="shared" ca="1" si="687"/>
        <v>0.86805994511456663</v>
      </c>
      <c r="F6393" s="2"/>
      <c r="G6393" s="15">
        <f ca="1">_xlfn.NORM.INV(H6393,Normaal_Mu,Normaal_Sigma)</f>
        <v>7.9081724849514288</v>
      </c>
      <c r="H6393" s="2">
        <f t="shared" ca="1" si="688"/>
        <v>0.92703880135305095</v>
      </c>
      <c r="I6393" s="2"/>
      <c r="J6393" s="15">
        <f ca="1">-LN(K6393) /NegExp_Labda</f>
        <v>6.0220224582513824</v>
      </c>
      <c r="K6393" s="2">
        <f t="shared" ca="1" si="689"/>
        <v>0.29987052175176787</v>
      </c>
      <c r="L6393" s="2"/>
      <c r="M6393" s="17">
        <f t="shared" ca="1" si="691"/>
        <v>4</v>
      </c>
      <c r="N6393" s="2">
        <f t="shared" ca="1" si="685"/>
        <v>0.3765016679911064</v>
      </c>
      <c r="O6393" s="2"/>
      <c r="P6393" s="31">
        <f t="shared" ca="1" si="690"/>
        <v>5.192857334020732</v>
      </c>
    </row>
    <row r="6394" spans="1:16" x14ac:dyDescent="0.25">
      <c r="A6394" s="32">
        <f ca="1">Uniform_A+B6394*(Uniform_B-Uniform_A)</f>
        <v>7.2527255004561839</v>
      </c>
      <c r="B6394" s="2">
        <f t="shared" ca="1" si="686"/>
        <v>0.72527255004561841</v>
      </c>
      <c r="C6394" s="4"/>
      <c r="D6394" s="5">
        <f ca="1">IF(E6394&lt;(Driehoek_C-Driehoek_A)/(Driehoek_B-Driehoek_A),Driehoek_A+SQRT(E6394*(Driehoek_B-Driehoek_A)*(Driehoek_C-Driehoek_A)),Driehoek_B-SQRT((1-E6394)*(Driehoek_B-Driehoek_A)*(Driehoek_B-Driehoek_C)))</f>
        <v>6.4631605144045237</v>
      </c>
      <c r="E6394" s="2">
        <f t="shared" ca="1" si="687"/>
        <v>0.81612701212353367</v>
      </c>
      <c r="F6394" s="2"/>
      <c r="G6394" s="15">
        <f ca="1">_xlfn.NORM.INV(H6394,Normaal_Mu,Normaal_Sigma)</f>
        <v>5.827561835802376</v>
      </c>
      <c r="H6394" s="2">
        <f t="shared" ca="1" si="688"/>
        <v>0.66048271996592633</v>
      </c>
      <c r="I6394" s="2"/>
      <c r="J6394" s="15">
        <f ca="1">-LN(K6394) /NegExp_Labda</f>
        <v>4.1095585031576176</v>
      </c>
      <c r="K6394" s="2">
        <f t="shared" ca="1" si="689"/>
        <v>0.43959048532194533</v>
      </c>
      <c r="L6394" s="2"/>
      <c r="M6394" s="17">
        <f t="shared" ca="1" si="691"/>
        <v>4</v>
      </c>
      <c r="N6394" s="2">
        <f t="shared" ca="1" si="685"/>
        <v>0.29551850213251529</v>
      </c>
      <c r="O6394" s="2"/>
      <c r="P6394" s="31">
        <f t="shared" ca="1" si="690"/>
        <v>5.5306012707641408</v>
      </c>
    </row>
    <row r="6395" spans="1:16" x14ac:dyDescent="0.25">
      <c r="A6395" s="32">
        <f ca="1">Uniform_A+B6395*(Uniform_B-Uniform_A)</f>
        <v>9.995410798693948</v>
      </c>
      <c r="B6395" s="2">
        <f t="shared" ca="1" si="686"/>
        <v>0.99954107986939478</v>
      </c>
      <c r="C6395" s="4"/>
      <c r="D6395" s="5">
        <f ca="1">IF(E6395&lt;(Driehoek_C-Driehoek_A)/(Driehoek_B-Driehoek_A),Driehoek_A+SQRT(E6395*(Driehoek_B-Driehoek_A)*(Driehoek_C-Driehoek_A)),Driehoek_B-SQRT((1-E6395)*(Driehoek_B-Driehoek_A)*(Driehoek_B-Driehoek_C)))</f>
        <v>3.8764174939440474</v>
      </c>
      <c r="E6395" s="2">
        <f t="shared" ca="1" si="687"/>
        <v>0.25149590082708995</v>
      </c>
      <c r="F6395" s="2"/>
      <c r="G6395" s="15">
        <f ca="1">_xlfn.NORM.INV(H6395,Normaal_Mu,Normaal_Sigma)</f>
        <v>3.6617047944046939</v>
      </c>
      <c r="H6395" s="2">
        <f t="shared" ca="1" si="688"/>
        <v>0.2517006633043829</v>
      </c>
      <c r="I6395" s="2"/>
      <c r="J6395" s="15">
        <f ca="1">-LN(K6395) /NegExp_Labda</f>
        <v>5.9477044586298966</v>
      </c>
      <c r="K6395" s="2">
        <f t="shared" ca="1" si="689"/>
        <v>0.30436096663301826</v>
      </c>
      <c r="L6395" s="2"/>
      <c r="M6395" s="17">
        <f t="shared" ca="1" si="691"/>
        <v>10</v>
      </c>
      <c r="N6395" s="2">
        <f t="shared" ca="1" si="685"/>
        <v>0.97515199959659415</v>
      </c>
      <c r="O6395" s="2"/>
      <c r="P6395" s="31">
        <f t="shared" ca="1" si="690"/>
        <v>6.6962475091345173</v>
      </c>
    </row>
    <row r="6396" spans="1:16" x14ac:dyDescent="0.25">
      <c r="A6396" s="32">
        <f ca="1">Uniform_A+B6396*(Uniform_B-Uniform_A)</f>
        <v>8.181810515248964</v>
      </c>
      <c r="B6396" s="2">
        <f t="shared" ca="1" si="686"/>
        <v>0.8181810515248964</v>
      </c>
      <c r="C6396" s="4"/>
      <c r="D6396" s="5">
        <f ca="1">IF(E6396&lt;(Driehoek_C-Driehoek_A)/(Driehoek_B-Driehoek_A),Driehoek_A+SQRT(E6396*(Driehoek_B-Driehoek_A)*(Driehoek_C-Driehoek_A)),Driehoek_B-SQRT((1-E6396)*(Driehoek_B-Driehoek_A)*(Driehoek_B-Driehoek_C)))</f>
        <v>5.8675814921422962</v>
      </c>
      <c r="E6396" s="2">
        <f t="shared" ca="1" si="687"/>
        <v>0.71965583690372914</v>
      </c>
      <c r="F6396" s="2"/>
      <c r="G6396" s="15">
        <f ca="1">_xlfn.NORM.INV(H6396,Normaal_Mu,Normaal_Sigma)</f>
        <v>8.8336269214474932</v>
      </c>
      <c r="H6396" s="2">
        <f t="shared" ca="1" si="688"/>
        <v>0.97236918287526375</v>
      </c>
      <c r="I6396" s="2"/>
      <c r="J6396" s="15">
        <f ca="1">-LN(K6396) /NegExp_Labda</f>
        <v>5.09935250371361</v>
      </c>
      <c r="K6396" s="2">
        <f t="shared" ca="1" si="689"/>
        <v>0.36064163997373844</v>
      </c>
      <c r="L6396" s="2"/>
      <c r="M6396" s="17">
        <f t="shared" ca="1" si="691"/>
        <v>5</v>
      </c>
      <c r="N6396" s="2">
        <f t="shared" ca="1" si="685"/>
        <v>0.47606523712879534</v>
      </c>
      <c r="O6396" s="2"/>
      <c r="P6396" s="31">
        <f t="shared" ca="1" si="690"/>
        <v>6.5964742865104729</v>
      </c>
    </row>
    <row r="6397" spans="1:16" x14ac:dyDescent="0.25">
      <c r="A6397" s="32">
        <f ca="1">Uniform_A+B6397*(Uniform_B-Uniform_A)</f>
        <v>3.0799765198681985</v>
      </c>
      <c r="B6397" s="2">
        <f t="shared" ca="1" si="686"/>
        <v>0.30799765198681983</v>
      </c>
      <c r="C6397" s="4"/>
      <c r="D6397" s="5">
        <f ca="1">IF(E6397&lt;(Driehoek_C-Driehoek_A)/(Driehoek_B-Driehoek_A),Driehoek_A+SQRT(E6397*(Driehoek_B-Driehoek_A)*(Driehoek_C-Driehoek_A)),Driehoek_B-SQRT((1-E6397)*(Driehoek_B-Driehoek_A)*(Driehoek_B-Driehoek_C)))</f>
        <v>5.3373534292764528</v>
      </c>
      <c r="E6397" s="2">
        <f t="shared" ca="1" si="687"/>
        <v>0.61671485994191533</v>
      </c>
      <c r="F6397" s="2"/>
      <c r="G6397" s="15">
        <f ca="1">_xlfn.NORM.INV(H6397,Normaal_Mu,Normaal_Sigma)</f>
        <v>6.9588710405984351</v>
      </c>
      <c r="H6397" s="2">
        <f t="shared" ca="1" si="688"/>
        <v>0.83631758319028604</v>
      </c>
      <c r="I6397" s="2"/>
      <c r="J6397" s="15">
        <f ca="1">-LN(K6397) /NegExp_Labda</f>
        <v>0.84144557662959529</v>
      </c>
      <c r="K6397" s="2">
        <f t="shared" ca="1" si="689"/>
        <v>0.84510946526240172</v>
      </c>
      <c r="L6397" s="2"/>
      <c r="M6397" s="17">
        <f t="shared" ca="1" si="691"/>
        <v>6</v>
      </c>
      <c r="N6397" s="2">
        <f t="shared" ca="1" si="685"/>
        <v>0.72398251450396256</v>
      </c>
      <c r="O6397" s="2"/>
      <c r="P6397" s="31">
        <f t="shared" ca="1" si="690"/>
        <v>4.4435293132745368</v>
      </c>
    </row>
    <row r="6398" spans="1:16" x14ac:dyDescent="0.25">
      <c r="A6398" s="32">
        <f ca="1">Uniform_A+B6398*(Uniform_B-Uniform_A)</f>
        <v>7.9814174646772207</v>
      </c>
      <c r="B6398" s="2">
        <f t="shared" ca="1" si="686"/>
        <v>0.79814174646772207</v>
      </c>
      <c r="C6398" s="4"/>
      <c r="D6398" s="5">
        <f ca="1">IF(E6398&lt;(Driehoek_C-Driehoek_A)/(Driehoek_B-Driehoek_A),Driehoek_A+SQRT(E6398*(Driehoek_B-Driehoek_A)*(Driehoek_C-Driehoek_A)),Driehoek_B-SQRT((1-E6398)*(Driehoek_B-Driehoek_A)*(Driehoek_B-Driehoek_C)))</f>
        <v>5.0172449084213842</v>
      </c>
      <c r="E6398" s="2">
        <f t="shared" ca="1" si="687"/>
        <v>0.54679033944298894</v>
      </c>
      <c r="F6398" s="2"/>
      <c r="G6398" s="15">
        <f ca="1">_xlfn.NORM.INV(H6398,Normaal_Mu,Normaal_Sigma)</f>
        <v>5.7100787275634293</v>
      </c>
      <c r="H6398" s="2">
        <f t="shared" ca="1" si="688"/>
        <v>0.63871994914902119</v>
      </c>
      <c r="I6398" s="2"/>
      <c r="J6398" s="15">
        <f ca="1">-LN(K6398) /NegExp_Labda</f>
        <v>7.9285392549539173</v>
      </c>
      <c r="K6398" s="2">
        <f t="shared" ca="1" si="689"/>
        <v>0.20480277195112384</v>
      </c>
      <c r="L6398" s="2"/>
      <c r="M6398" s="17">
        <f t="shared" ca="1" si="691"/>
        <v>4</v>
      </c>
      <c r="N6398" s="2">
        <f t="shared" ca="1" si="685"/>
        <v>0.42709125846113238</v>
      </c>
      <c r="O6398" s="2"/>
      <c r="P6398" s="31">
        <f t="shared" ca="1" si="690"/>
        <v>6.1274560711231896</v>
      </c>
    </row>
    <row r="6399" spans="1:16" x14ac:dyDescent="0.25">
      <c r="A6399" s="32">
        <f ca="1">Uniform_A+B6399*(Uniform_B-Uniform_A)</f>
        <v>5.1808240976984035</v>
      </c>
      <c r="B6399" s="2">
        <f t="shared" ca="1" si="686"/>
        <v>0.51808240976984032</v>
      </c>
      <c r="C6399" s="4"/>
      <c r="D6399" s="5">
        <f ca="1">IF(E6399&lt;(Driehoek_C-Driehoek_A)/(Driehoek_B-Driehoek_A),Driehoek_A+SQRT(E6399*(Driehoek_B-Driehoek_A)*(Driehoek_C-Driehoek_A)),Driehoek_B-SQRT((1-E6399)*(Driehoek_B-Driehoek_A)*(Driehoek_B-Driehoek_C)))</f>
        <v>6.3943565858636777</v>
      </c>
      <c r="E6399" s="2">
        <f t="shared" ca="1" si="687"/>
        <v>0.8060177828105145</v>
      </c>
      <c r="F6399" s="2"/>
      <c r="G6399" s="15">
        <f ca="1">_xlfn.NORM.INV(H6399,Normaal_Mu,Normaal_Sigma)</f>
        <v>9.1922353281025071</v>
      </c>
      <c r="H6399" s="2">
        <f t="shared" ca="1" si="688"/>
        <v>0.98196412278597645</v>
      </c>
      <c r="I6399" s="2"/>
      <c r="J6399" s="15">
        <f ca="1">-LN(K6399) /NegExp_Labda</f>
        <v>8.344199530137498</v>
      </c>
      <c r="K6399" s="2">
        <f t="shared" ca="1" si="689"/>
        <v>0.18846557664708063</v>
      </c>
      <c r="L6399" s="2"/>
      <c r="M6399" s="17">
        <f t="shared" ca="1" si="691"/>
        <v>2</v>
      </c>
      <c r="N6399" s="2">
        <f t="shared" ca="1" si="685"/>
        <v>7.5055051114767402E-2</v>
      </c>
      <c r="O6399" s="2"/>
      <c r="P6399" s="31">
        <f t="shared" ca="1" si="690"/>
        <v>6.2223231083604169</v>
      </c>
    </row>
    <row r="6400" spans="1:16" x14ac:dyDescent="0.25">
      <c r="A6400" s="32">
        <f ca="1">Uniform_A+B6400*(Uniform_B-Uniform_A)</f>
        <v>9.8637049315363186</v>
      </c>
      <c r="B6400" s="2">
        <f t="shared" ca="1" si="686"/>
        <v>0.98637049315363179</v>
      </c>
      <c r="C6400" s="4"/>
      <c r="D6400" s="5">
        <f ca="1">IF(E6400&lt;(Driehoek_C-Driehoek_A)/(Driehoek_B-Driehoek_A),Driehoek_A+SQRT(E6400*(Driehoek_B-Driehoek_A)*(Driehoek_C-Driehoek_A)),Driehoek_B-SQRT((1-E6400)*(Driehoek_B-Driehoek_A)*(Driehoek_B-Driehoek_C)))</f>
        <v>8.8478021079462064</v>
      </c>
      <c r="E6400" s="2">
        <f t="shared" ca="1" si="687"/>
        <v>0.99933816576155376</v>
      </c>
      <c r="F6400" s="2"/>
      <c r="G6400" s="15">
        <f ca="1">_xlfn.NORM.INV(H6400,Normaal_Mu,Normaal_Sigma)</f>
        <v>8.6605515029954319</v>
      </c>
      <c r="H6400" s="2">
        <f t="shared" ca="1" si="688"/>
        <v>0.96639564228791408</v>
      </c>
      <c r="I6400" s="2"/>
      <c r="J6400" s="15">
        <f ca="1">-LN(K6400) /NegExp_Labda</f>
        <v>2.3726918262739192</v>
      </c>
      <c r="K6400" s="2">
        <f t="shared" ca="1" si="689"/>
        <v>0.62217220648872962</v>
      </c>
      <c r="L6400" s="2"/>
      <c r="M6400" s="17">
        <f t="shared" ca="1" si="691"/>
        <v>5</v>
      </c>
      <c r="N6400" s="2">
        <f t="shared" ca="1" si="685"/>
        <v>0.59595041731880327</v>
      </c>
      <c r="O6400" s="2"/>
      <c r="P6400" s="31">
        <f t="shared" ca="1" si="690"/>
        <v>6.9489500737503764</v>
      </c>
    </row>
    <row r="6401" spans="1:16" x14ac:dyDescent="0.25">
      <c r="A6401" s="32">
        <f ca="1">Uniform_A+B6401*(Uniform_B-Uniform_A)</f>
        <v>2.0303239279155436</v>
      </c>
      <c r="B6401" s="2">
        <f t="shared" ca="1" si="686"/>
        <v>0.20303239279155438</v>
      </c>
      <c r="C6401" s="4"/>
      <c r="D6401" s="5">
        <f ca="1">IF(E6401&lt;(Driehoek_C-Driehoek_A)/(Driehoek_B-Driehoek_A),Driehoek_A+SQRT(E6401*(Driehoek_B-Driehoek_A)*(Driehoek_C-Driehoek_A)),Driehoek_B-SQRT((1-E6401)*(Driehoek_B-Driehoek_A)*(Driehoek_B-Driehoek_C)))</f>
        <v>3.5284489101876062</v>
      </c>
      <c r="E6401" s="2">
        <f t="shared" ca="1" si="687"/>
        <v>0.16686829078954868</v>
      </c>
      <c r="F6401" s="2"/>
      <c r="G6401" s="15">
        <f ca="1">_xlfn.NORM.INV(H6401,Normaal_Mu,Normaal_Sigma)</f>
        <v>5.7630295851981055</v>
      </c>
      <c r="H6401" s="2">
        <f t="shared" ca="1" si="688"/>
        <v>0.64858935157664765</v>
      </c>
      <c r="I6401" s="2"/>
      <c r="J6401" s="15">
        <f ca="1">-LN(K6401) /NegExp_Labda</f>
        <v>8.7990462305687522</v>
      </c>
      <c r="K6401" s="2">
        <f t="shared" ca="1" si="689"/>
        <v>0.17207768517973521</v>
      </c>
      <c r="L6401" s="2"/>
      <c r="M6401" s="17">
        <f t="shared" ca="1" si="691"/>
        <v>3</v>
      </c>
      <c r="N6401" s="2">
        <f t="shared" ca="1" si="685"/>
        <v>0.25641413307269278</v>
      </c>
      <c r="O6401" s="2"/>
      <c r="P6401" s="31">
        <f t="shared" ca="1" si="690"/>
        <v>4.6241697307740015</v>
      </c>
    </row>
    <row r="6402" spans="1:16" x14ac:dyDescent="0.25">
      <c r="A6402" s="32">
        <f ca="1">Uniform_A+B6402*(Uniform_B-Uniform_A)</f>
        <v>8.0717516662138475</v>
      </c>
      <c r="B6402" s="2">
        <f t="shared" ca="1" si="686"/>
        <v>0.80717516662138478</v>
      </c>
      <c r="C6402" s="4"/>
      <c r="D6402" s="5">
        <f ca="1">IF(E6402&lt;(Driehoek_C-Driehoek_A)/(Driehoek_B-Driehoek_A),Driehoek_A+SQRT(E6402*(Driehoek_B-Driehoek_A)*(Driehoek_C-Driehoek_A)),Driehoek_B-SQRT((1-E6402)*(Driehoek_B-Driehoek_A)*(Driehoek_B-Driehoek_C)))</f>
        <v>5.4356381483353644</v>
      </c>
      <c r="E6402" s="2">
        <f t="shared" ca="1" si="687"/>
        <v>0.6370092740113672</v>
      </c>
      <c r="F6402" s="2"/>
      <c r="G6402" s="15">
        <f ca="1">_xlfn.NORM.INV(H6402,Normaal_Mu,Normaal_Sigma)</f>
        <v>3.8772340026318899</v>
      </c>
      <c r="H6402" s="2">
        <f t="shared" ca="1" si="688"/>
        <v>0.28726823572299665</v>
      </c>
      <c r="I6402" s="2"/>
      <c r="J6402" s="15">
        <f ca="1">-LN(K6402) /NegExp_Labda</f>
        <v>1.2093340336444043</v>
      </c>
      <c r="K6402" s="2">
        <f t="shared" ca="1" si="689"/>
        <v>0.78516074871606301</v>
      </c>
      <c r="L6402" s="2"/>
      <c r="M6402" s="17">
        <f t="shared" ca="1" si="691"/>
        <v>8</v>
      </c>
      <c r="N6402" s="2">
        <f t="shared" ca="1" si="685"/>
        <v>0.91509504854492563</v>
      </c>
      <c r="O6402" s="2"/>
      <c r="P6402" s="31">
        <f t="shared" ca="1" si="690"/>
        <v>5.318791570165101</v>
      </c>
    </row>
    <row r="6403" spans="1:16" x14ac:dyDescent="0.25">
      <c r="A6403" s="32">
        <f ca="1">Uniform_A+B6403*(Uniform_B-Uniform_A)</f>
        <v>1.9802247469031908</v>
      </c>
      <c r="B6403" s="2">
        <f t="shared" ca="1" si="686"/>
        <v>0.19802247469031908</v>
      </c>
      <c r="C6403" s="4"/>
      <c r="D6403" s="5">
        <f ca="1">IF(E6403&lt;(Driehoek_C-Driehoek_A)/(Driehoek_B-Driehoek_A),Driehoek_A+SQRT(E6403*(Driehoek_B-Driehoek_A)*(Driehoek_C-Driehoek_A)),Driehoek_B-SQRT((1-E6403)*(Driehoek_B-Driehoek_A)*(Driehoek_B-Driehoek_C)))</f>
        <v>6.2709565363826592</v>
      </c>
      <c r="E6403" s="2">
        <f t="shared" ca="1" si="687"/>
        <v>0.78720919353392771</v>
      </c>
      <c r="F6403" s="2"/>
      <c r="G6403" s="15">
        <f ca="1">_xlfn.NORM.INV(H6403,Normaal_Mu,Normaal_Sigma)</f>
        <v>5.6080424821756223</v>
      </c>
      <c r="H6403" s="2">
        <f t="shared" ca="1" si="688"/>
        <v>0.61944414570733575</v>
      </c>
      <c r="I6403" s="2"/>
      <c r="J6403" s="15">
        <f ca="1">-LN(K6403) /NegExp_Labda</f>
        <v>3.6116617332054428</v>
      </c>
      <c r="K6403" s="2">
        <f t="shared" ca="1" si="689"/>
        <v>0.48561830386945903</v>
      </c>
      <c r="L6403" s="2"/>
      <c r="M6403" s="17">
        <f t="shared" ca="1" si="691"/>
        <v>1</v>
      </c>
      <c r="N6403" s="2">
        <f t="shared" ca="1" si="685"/>
        <v>4.0033278827690255E-2</v>
      </c>
      <c r="O6403" s="2"/>
      <c r="P6403" s="31">
        <f t="shared" ca="1" si="690"/>
        <v>3.6941770997333832</v>
      </c>
    </row>
    <row r="6404" spans="1:16" x14ac:dyDescent="0.25">
      <c r="A6404" s="32">
        <f ca="1">Uniform_A+B6404*(Uniform_B-Uniform_A)</f>
        <v>5.3056311644712748</v>
      </c>
      <c r="B6404" s="2">
        <f t="shared" ca="1" si="686"/>
        <v>0.5305631164471275</v>
      </c>
      <c r="C6404" s="4"/>
      <c r="D6404" s="5">
        <f ca="1">IF(E6404&lt;(Driehoek_C-Driehoek_A)/(Driehoek_B-Driehoek_A),Driehoek_A+SQRT(E6404*(Driehoek_B-Driehoek_A)*(Driehoek_C-Driehoek_A)),Driehoek_B-SQRT((1-E6404)*(Driehoek_B-Driehoek_A)*(Driehoek_B-Driehoek_C)))</f>
        <v>4.4128465579334337</v>
      </c>
      <c r="E6404" s="2">
        <f t="shared" ca="1" si="687"/>
        <v>0.39880066568391004</v>
      </c>
      <c r="F6404" s="2"/>
      <c r="G6404" s="15">
        <f ca="1">_xlfn.NORM.INV(H6404,Normaal_Mu,Normaal_Sigma)</f>
        <v>2.503597926206798</v>
      </c>
      <c r="H6404" s="2">
        <f t="shared" ca="1" si="688"/>
        <v>0.10597872217028448</v>
      </c>
      <c r="I6404" s="2"/>
      <c r="J6404" s="15">
        <f ca="1">-LN(K6404) /NegExp_Labda</f>
        <v>3.0521308821028557</v>
      </c>
      <c r="K6404" s="2">
        <f t="shared" ca="1" si="689"/>
        <v>0.54311935508240972</v>
      </c>
      <c r="L6404" s="2"/>
      <c r="M6404" s="17">
        <f t="shared" ca="1" si="691"/>
        <v>4</v>
      </c>
      <c r="N6404" s="2">
        <f t="shared" ca="1" si="685"/>
        <v>0.3214813633304775</v>
      </c>
      <c r="O6404" s="2"/>
      <c r="P6404" s="31">
        <f t="shared" ca="1" si="690"/>
        <v>3.8548413061428723</v>
      </c>
    </row>
    <row r="6405" spans="1:16" x14ac:dyDescent="0.25">
      <c r="A6405" s="32">
        <f ca="1">Uniform_A+B6405*(Uniform_B-Uniform_A)</f>
        <v>1.9293259449574585</v>
      </c>
      <c r="B6405" s="2">
        <f t="shared" ca="1" si="686"/>
        <v>0.19293259449574585</v>
      </c>
      <c r="C6405" s="4"/>
      <c r="D6405" s="5">
        <f ca="1">IF(E6405&lt;(Driehoek_C-Driehoek_A)/(Driehoek_B-Driehoek_A),Driehoek_A+SQRT(E6405*(Driehoek_B-Driehoek_A)*(Driehoek_C-Driehoek_A)),Driehoek_B-SQRT((1-E6405)*(Driehoek_B-Driehoek_A)*(Driehoek_B-Driehoek_C)))</f>
        <v>4.4105202216969994</v>
      </c>
      <c r="E6405" s="2">
        <f t="shared" ca="1" si="687"/>
        <v>0.39819072470136685</v>
      </c>
      <c r="F6405" s="2"/>
      <c r="G6405" s="15">
        <f ca="1">_xlfn.NORM.INV(H6405,Normaal_Mu,Normaal_Sigma)</f>
        <v>4.1605181051383298</v>
      </c>
      <c r="H6405" s="2">
        <f t="shared" ca="1" si="688"/>
        <v>0.33733735422868849</v>
      </c>
      <c r="I6405" s="2"/>
      <c r="J6405" s="15">
        <f ca="1">-LN(K6405) /NegExp_Labda</f>
        <v>1.8881933936971007</v>
      </c>
      <c r="K6405" s="2">
        <f t="shared" ca="1" si="689"/>
        <v>0.68547813374901345</v>
      </c>
      <c r="L6405" s="2"/>
      <c r="M6405" s="17">
        <f t="shared" ca="1" si="691"/>
        <v>4</v>
      </c>
      <c r="N6405" s="2">
        <f t="shared" ref="N6405:N6468" ca="1" si="692">RAND()</f>
        <v>0.40837834127959183</v>
      </c>
      <c r="O6405" s="2"/>
      <c r="P6405" s="31">
        <f t="shared" ca="1" si="690"/>
        <v>3.2777115330979774</v>
      </c>
    </row>
    <row r="6406" spans="1:16" x14ac:dyDescent="0.25">
      <c r="A6406" s="32">
        <f ca="1">Uniform_A+B6406*(Uniform_B-Uniform_A)</f>
        <v>8.7908309717918449</v>
      </c>
      <c r="B6406" s="2">
        <f t="shared" ref="B6406:B6469" ca="1" si="693">RAND()</f>
        <v>0.87908309717918454</v>
      </c>
      <c r="C6406" s="4"/>
      <c r="D6406" s="5">
        <f ca="1">IF(E6406&lt;(Driehoek_C-Driehoek_A)/(Driehoek_B-Driehoek_A),Driehoek_A+SQRT(E6406*(Driehoek_B-Driehoek_A)*(Driehoek_C-Driehoek_A)),Driehoek_B-SQRT((1-E6406)*(Driehoek_B-Driehoek_A)*(Driehoek_B-Driehoek_C)))</f>
        <v>3.6842723498322743</v>
      </c>
      <c r="E6406" s="2">
        <f t="shared" ref="E6406:E6469" ca="1" si="694">RAND()</f>
        <v>0.20262666774353799</v>
      </c>
      <c r="F6406" s="2"/>
      <c r="G6406" s="15">
        <f ca="1">_xlfn.NORM.INV(H6406,Normaal_Mu,Normaal_Sigma)</f>
        <v>1.8171946021961056</v>
      </c>
      <c r="H6406" s="2">
        <f t="shared" ref="H6406:H6469" ca="1" si="695">RAND()</f>
        <v>5.5759488666873969E-2</v>
      </c>
      <c r="I6406" s="2"/>
      <c r="J6406" s="15">
        <f ca="1">-LN(K6406) /NegExp_Labda</f>
        <v>1.6747839381320295</v>
      </c>
      <c r="K6406" s="2">
        <f t="shared" ref="K6406:K6469" ca="1" si="696">RAND()</f>
        <v>0.7153689984770818</v>
      </c>
      <c r="L6406" s="2"/>
      <c r="M6406" s="17">
        <f t="shared" ca="1" si="691"/>
        <v>6</v>
      </c>
      <c r="N6406" s="2">
        <f t="shared" ca="1" si="692"/>
        <v>0.696587242428792</v>
      </c>
      <c r="O6406" s="2"/>
      <c r="P6406" s="31">
        <f t="shared" ca="1" si="690"/>
        <v>4.3934163723904502</v>
      </c>
    </row>
    <row r="6407" spans="1:16" x14ac:dyDescent="0.25">
      <c r="A6407" s="32">
        <f ca="1">Uniform_A+B6407*(Uniform_B-Uniform_A)</f>
        <v>9.8406314170265361</v>
      </c>
      <c r="B6407" s="2">
        <f t="shared" ca="1" si="693"/>
        <v>0.98406314170265352</v>
      </c>
      <c r="C6407" s="4"/>
      <c r="D6407" s="5">
        <f ca="1">IF(E6407&lt;(Driehoek_C-Driehoek_A)/(Driehoek_B-Driehoek_A),Driehoek_A+SQRT(E6407*(Driehoek_B-Driehoek_A)*(Driehoek_C-Driehoek_A)),Driehoek_B-SQRT((1-E6407)*(Driehoek_B-Driehoek_A)*(Driehoek_B-Driehoek_C)))</f>
        <v>5.3771630768574621</v>
      </c>
      <c r="E6407" s="2">
        <f t="shared" ca="1" si="694"/>
        <v>0.62500150366614604</v>
      </c>
      <c r="F6407" s="2"/>
      <c r="G6407" s="15">
        <f ca="1">_xlfn.NORM.INV(H6407,Normaal_Mu,Normaal_Sigma)</f>
        <v>2.2179084346268416</v>
      </c>
      <c r="H6407" s="2">
        <f t="shared" ca="1" si="695"/>
        <v>8.2105772034084645E-2</v>
      </c>
      <c r="I6407" s="2"/>
      <c r="J6407" s="15">
        <f ca="1">-LN(K6407) /NegExp_Labda</f>
        <v>0.87900363503820333</v>
      </c>
      <c r="K6407" s="2">
        <f t="shared" ca="1" si="696"/>
        <v>0.83878511390381094</v>
      </c>
      <c r="L6407" s="2"/>
      <c r="M6407" s="17">
        <f t="shared" ca="1" si="691"/>
        <v>4</v>
      </c>
      <c r="N6407" s="2">
        <f t="shared" ca="1" si="692"/>
        <v>0.41786120661208359</v>
      </c>
      <c r="O6407" s="2"/>
      <c r="P6407" s="31">
        <f t="shared" ca="1" si="690"/>
        <v>4.4629413127098081</v>
      </c>
    </row>
    <row r="6408" spans="1:16" x14ac:dyDescent="0.25">
      <c r="A6408" s="32">
        <f ca="1">Uniform_A+B6408*(Uniform_B-Uniform_A)</f>
        <v>7.5138514366820139</v>
      </c>
      <c r="B6408" s="2">
        <f t="shared" ca="1" si="693"/>
        <v>0.75138514366820142</v>
      </c>
      <c r="C6408" s="4"/>
      <c r="D6408" s="5">
        <f ca="1">IF(E6408&lt;(Driehoek_C-Driehoek_A)/(Driehoek_B-Driehoek_A),Driehoek_A+SQRT(E6408*(Driehoek_B-Driehoek_A)*(Driehoek_C-Driehoek_A)),Driehoek_B-SQRT((1-E6408)*(Driehoek_B-Driehoek_A)*(Driehoek_B-Driehoek_C)))</f>
        <v>4.2713669346947389</v>
      </c>
      <c r="E6408" s="2">
        <f t="shared" ca="1" si="694"/>
        <v>0.36114369524862189</v>
      </c>
      <c r="F6408" s="2"/>
      <c r="G6408" s="15">
        <f ca="1">_xlfn.NORM.INV(H6408,Normaal_Mu,Normaal_Sigma)</f>
        <v>5.1738120353014834</v>
      </c>
      <c r="H6408" s="2">
        <f t="shared" ca="1" si="695"/>
        <v>0.53462689188644874</v>
      </c>
      <c r="I6408" s="2"/>
      <c r="J6408" s="15">
        <f ca="1">-LN(K6408) /NegExp_Labda</f>
        <v>11.647675608870875</v>
      </c>
      <c r="K6408" s="2">
        <f t="shared" ca="1" si="696"/>
        <v>9.7340988278827201E-2</v>
      </c>
      <c r="L6408" s="2"/>
      <c r="M6408" s="17">
        <f t="shared" ca="1" si="691"/>
        <v>6</v>
      </c>
      <c r="N6408" s="2">
        <f t="shared" ca="1" si="692"/>
        <v>0.74049328181070062</v>
      </c>
      <c r="O6408" s="2"/>
      <c r="P6408" s="31">
        <f t="shared" ca="1" si="690"/>
        <v>6.9213412031098231</v>
      </c>
    </row>
    <row r="6409" spans="1:16" x14ac:dyDescent="0.25">
      <c r="A6409" s="32">
        <f ca="1">Uniform_A+B6409*(Uniform_B-Uniform_A)</f>
        <v>8.4736602602894138</v>
      </c>
      <c r="B6409" s="2">
        <f t="shared" ca="1" si="693"/>
        <v>0.8473660260289414</v>
      </c>
      <c r="C6409" s="4"/>
      <c r="D6409" s="5">
        <f ca="1">IF(E6409&lt;(Driehoek_C-Driehoek_A)/(Driehoek_B-Driehoek_A),Driehoek_A+SQRT(E6409*(Driehoek_B-Driehoek_A)*(Driehoek_C-Driehoek_A)),Driehoek_B-SQRT((1-E6409)*(Driehoek_B-Driehoek_A)*(Driehoek_B-Driehoek_C)))</f>
        <v>3.8652855431739415</v>
      </c>
      <c r="E6409" s="2">
        <f t="shared" ca="1" si="694"/>
        <v>0.24852072554097893</v>
      </c>
      <c r="F6409" s="2"/>
      <c r="G6409" s="15">
        <f ca="1">_xlfn.NORM.INV(H6409,Normaal_Mu,Normaal_Sigma)</f>
        <v>7.263022593476764</v>
      </c>
      <c r="H6409" s="2">
        <f t="shared" ca="1" si="695"/>
        <v>0.87108002429739695</v>
      </c>
      <c r="I6409" s="2"/>
      <c r="J6409" s="15">
        <f ca="1">-LN(K6409) /NegExp_Labda</f>
        <v>0.27376029937198493</v>
      </c>
      <c r="K6409" s="2">
        <f t="shared" ca="1" si="696"/>
        <v>0.94671984869461212</v>
      </c>
      <c r="L6409" s="2"/>
      <c r="M6409" s="17">
        <f t="shared" ca="1" si="691"/>
        <v>9</v>
      </c>
      <c r="N6409" s="2">
        <f t="shared" ca="1" si="692"/>
        <v>0.93609184339014129</v>
      </c>
      <c r="O6409" s="2"/>
      <c r="P6409" s="31">
        <f t="shared" ca="1" si="690"/>
        <v>5.7751457392624213</v>
      </c>
    </row>
    <row r="6410" spans="1:16" x14ac:dyDescent="0.25">
      <c r="A6410" s="32">
        <f ca="1">Uniform_A+B6410*(Uniform_B-Uniform_A)</f>
        <v>7.0153436326204126</v>
      </c>
      <c r="B6410" s="2">
        <f t="shared" ca="1" si="693"/>
        <v>0.70153436326204122</v>
      </c>
      <c r="C6410" s="4"/>
      <c r="D6410" s="5">
        <f ca="1">IF(E6410&lt;(Driehoek_C-Driehoek_A)/(Driehoek_B-Driehoek_A),Driehoek_A+SQRT(E6410*(Driehoek_B-Driehoek_A)*(Driehoek_C-Driehoek_A)),Driehoek_B-SQRT((1-E6410)*(Driehoek_B-Driehoek_A)*(Driehoek_B-Driehoek_C)))</f>
        <v>6.4557000003465488</v>
      </c>
      <c r="E6410" s="2">
        <f t="shared" ca="1" si="694"/>
        <v>0.81504392890752708</v>
      </c>
      <c r="F6410" s="2"/>
      <c r="G6410" s="15">
        <f ca="1">_xlfn.NORM.INV(H6410,Normaal_Mu,Normaal_Sigma)</f>
        <v>0.69119510994558198</v>
      </c>
      <c r="H6410" s="2">
        <f t="shared" ca="1" si="695"/>
        <v>1.5604312502396134E-2</v>
      </c>
      <c r="I6410" s="2"/>
      <c r="J6410" s="15">
        <f ca="1">-LN(K6410) /NegExp_Labda</f>
        <v>0.83003656502730538</v>
      </c>
      <c r="K6410" s="2">
        <f t="shared" ca="1" si="696"/>
        <v>0.84704003975831321</v>
      </c>
      <c r="L6410" s="2"/>
      <c r="M6410" s="17">
        <f t="shared" ca="1" si="691"/>
        <v>3</v>
      </c>
      <c r="N6410" s="2">
        <f t="shared" ca="1" si="692"/>
        <v>0.22206206267600781</v>
      </c>
      <c r="O6410" s="2"/>
      <c r="P6410" s="31">
        <f t="shared" ca="1" si="690"/>
        <v>3.5984550615879698</v>
      </c>
    </row>
    <row r="6411" spans="1:16" x14ac:dyDescent="0.25">
      <c r="A6411" s="32">
        <f ca="1">Uniform_A+B6411*(Uniform_B-Uniform_A)</f>
        <v>8.6904673381926791</v>
      </c>
      <c r="B6411" s="2">
        <f t="shared" ca="1" si="693"/>
        <v>0.86904673381926789</v>
      </c>
      <c r="C6411" s="4"/>
      <c r="D6411" s="5">
        <f ca="1">IF(E6411&lt;(Driehoek_C-Driehoek_A)/(Driehoek_B-Driehoek_A),Driehoek_A+SQRT(E6411*(Driehoek_B-Driehoek_A)*(Driehoek_C-Driehoek_A)),Driehoek_B-SQRT((1-E6411)*(Driehoek_B-Driehoek_A)*(Driehoek_B-Driehoek_C)))</f>
        <v>6.1971947420130817</v>
      </c>
      <c r="E6411" s="2">
        <f t="shared" ca="1" si="694"/>
        <v>0.77555093388002527</v>
      </c>
      <c r="F6411" s="2"/>
      <c r="G6411" s="15">
        <f ca="1">_xlfn.NORM.INV(H6411,Normaal_Mu,Normaal_Sigma)</f>
        <v>7.4275728591865029</v>
      </c>
      <c r="H6411" s="2">
        <f t="shared" ca="1" si="695"/>
        <v>0.88758535515366055</v>
      </c>
      <c r="I6411" s="2"/>
      <c r="J6411" s="15">
        <f ca="1">-LN(K6411) /NegExp_Labda</f>
        <v>2.9093120097694736</v>
      </c>
      <c r="K6411" s="2">
        <f t="shared" ca="1" si="696"/>
        <v>0.5588565811662326</v>
      </c>
      <c r="L6411" s="2"/>
      <c r="M6411" s="17">
        <f t="shared" ca="1" si="691"/>
        <v>1</v>
      </c>
      <c r="N6411" s="2">
        <f t="shared" ca="1" si="692"/>
        <v>3.0398517945043335E-2</v>
      </c>
      <c r="O6411" s="2"/>
      <c r="P6411" s="31">
        <f t="shared" ca="1" si="690"/>
        <v>5.2449093898323467</v>
      </c>
    </row>
    <row r="6412" spans="1:16" x14ac:dyDescent="0.25">
      <c r="A6412" s="32">
        <f ca="1">Uniform_A+B6412*(Uniform_B-Uniform_A)</f>
        <v>6.5958675306657399</v>
      </c>
      <c r="B6412" s="2">
        <f t="shared" ca="1" si="693"/>
        <v>0.65958675306657399</v>
      </c>
      <c r="C6412" s="4"/>
      <c r="D6412" s="5">
        <f ca="1">IF(E6412&lt;(Driehoek_C-Driehoek_A)/(Driehoek_B-Driehoek_A),Driehoek_A+SQRT(E6412*(Driehoek_B-Driehoek_A)*(Driehoek_C-Driehoek_A)),Driehoek_B-SQRT((1-E6412)*(Driehoek_B-Driehoek_A)*(Driehoek_B-Driehoek_C)))</f>
        <v>3.5611446528140953</v>
      </c>
      <c r="E6412" s="2">
        <f t="shared" ca="1" si="694"/>
        <v>0.1740837590721459</v>
      </c>
      <c r="F6412" s="2"/>
      <c r="G6412" s="15">
        <f ca="1">_xlfn.NORM.INV(H6412,Normaal_Mu,Normaal_Sigma)</f>
        <v>5.3930925294460623</v>
      </c>
      <c r="H6412" s="2">
        <f t="shared" ca="1" si="695"/>
        <v>0.57790868762409953</v>
      </c>
      <c r="I6412" s="2"/>
      <c r="J6412" s="15">
        <f ca="1">-LN(K6412) /NegExp_Labda</f>
        <v>4.8481844398568894</v>
      </c>
      <c r="K6412" s="2">
        <f t="shared" ca="1" si="696"/>
        <v>0.37922071270852065</v>
      </c>
      <c r="L6412" s="2"/>
      <c r="M6412" s="17">
        <f t="shared" ca="1" si="691"/>
        <v>4</v>
      </c>
      <c r="N6412" s="2">
        <f t="shared" ca="1" si="692"/>
        <v>0.40085305915192182</v>
      </c>
      <c r="O6412" s="2"/>
      <c r="P6412" s="31">
        <f t="shared" ca="1" si="690"/>
        <v>4.8796578305565577</v>
      </c>
    </row>
    <row r="6413" spans="1:16" x14ac:dyDescent="0.25">
      <c r="A6413" s="32">
        <f ca="1">Uniform_A+B6413*(Uniform_B-Uniform_A)</f>
        <v>4.5152766306238989E-2</v>
      </c>
      <c r="B6413" s="2">
        <f t="shared" ca="1" si="693"/>
        <v>4.5152766306238989E-3</v>
      </c>
      <c r="C6413" s="4"/>
      <c r="D6413" s="5">
        <f ca="1">IF(E6413&lt;(Driehoek_C-Driehoek_A)/(Driehoek_B-Driehoek_A),Driehoek_A+SQRT(E6413*(Driehoek_B-Driehoek_A)*(Driehoek_C-Driehoek_A)),Driehoek_B-SQRT((1-E6413)*(Driehoek_B-Driehoek_A)*(Driehoek_B-Driehoek_C)))</f>
        <v>2.7356170247540241</v>
      </c>
      <c r="E6413" s="2">
        <f t="shared" ca="1" si="694"/>
        <v>3.8652314793425901E-2</v>
      </c>
      <c r="F6413" s="2"/>
      <c r="G6413" s="15">
        <f ca="1">_xlfn.NORM.INV(H6413,Normaal_Mu,Normaal_Sigma)</f>
        <v>1.4911804542573681</v>
      </c>
      <c r="H6413" s="2">
        <f t="shared" ca="1" si="695"/>
        <v>3.9680158978213087E-2</v>
      </c>
      <c r="I6413" s="2"/>
      <c r="J6413" s="15">
        <f ca="1">-LN(K6413) /NegExp_Labda</f>
        <v>4.0748176283161825</v>
      </c>
      <c r="K6413" s="2">
        <f t="shared" ca="1" si="696"/>
        <v>0.44265547263168425</v>
      </c>
      <c r="L6413" s="2"/>
      <c r="M6413" s="17">
        <f t="shared" ca="1" si="691"/>
        <v>5</v>
      </c>
      <c r="N6413" s="2">
        <f t="shared" ca="1" si="692"/>
        <v>0.44297204566377124</v>
      </c>
      <c r="O6413" s="2"/>
      <c r="P6413" s="31">
        <f t="shared" ref="P6413:P6476" ca="1" si="697">SUM(A6413,D6413,G6413,J6413,M6413)/5</f>
        <v>2.6693535747267627</v>
      </c>
    </row>
    <row r="6414" spans="1:16" x14ac:dyDescent="0.25">
      <c r="A6414" s="32">
        <f ca="1">Uniform_A+B6414*(Uniform_B-Uniform_A)</f>
        <v>2.4824891795901696</v>
      </c>
      <c r="B6414" s="2">
        <f t="shared" ca="1" si="693"/>
        <v>0.24824891795901693</v>
      </c>
      <c r="C6414" s="4"/>
      <c r="D6414" s="5">
        <f ca="1">IF(E6414&lt;(Driehoek_C-Driehoek_A)/(Driehoek_B-Driehoek_A),Driehoek_A+SQRT(E6414*(Driehoek_B-Driehoek_A)*(Driehoek_C-Driehoek_A)),Driehoek_B-SQRT((1-E6414)*(Driehoek_B-Driehoek_A)*(Driehoek_B-Driehoek_C)))</f>
        <v>3.8910861383981947</v>
      </c>
      <c r="E6414" s="2">
        <f t="shared" ca="1" si="694"/>
        <v>0.25544334163155691</v>
      </c>
      <c r="F6414" s="2"/>
      <c r="G6414" s="15">
        <f ca="1">_xlfn.NORM.INV(H6414,Normaal_Mu,Normaal_Sigma)</f>
        <v>6.6997856505750129</v>
      </c>
      <c r="H6414" s="2">
        <f t="shared" ca="1" si="695"/>
        <v>0.80230766257002795</v>
      </c>
      <c r="I6414" s="2"/>
      <c r="J6414" s="15">
        <f ca="1">-LN(K6414) /NegExp_Labda</f>
        <v>15.674645982004666</v>
      </c>
      <c r="K6414" s="2">
        <f t="shared" ca="1" si="696"/>
        <v>4.3502833877470337E-2</v>
      </c>
      <c r="L6414" s="2"/>
      <c r="M6414" s="17">
        <f t="shared" ca="1" si="691"/>
        <v>2</v>
      </c>
      <c r="N6414" s="2">
        <f t="shared" ca="1" si="692"/>
        <v>0.1194772929907576</v>
      </c>
      <c r="O6414" s="2"/>
      <c r="P6414" s="31">
        <f t="shared" ca="1" si="697"/>
        <v>6.1496013901136086</v>
      </c>
    </row>
    <row r="6415" spans="1:16" x14ac:dyDescent="0.25">
      <c r="A6415" s="32">
        <f ca="1">Uniform_A+B6415*(Uniform_B-Uniform_A)</f>
        <v>9.0981502471396354</v>
      </c>
      <c r="B6415" s="2">
        <f t="shared" ca="1" si="693"/>
        <v>0.90981502471396358</v>
      </c>
      <c r="C6415" s="4"/>
      <c r="D6415" s="5">
        <f ca="1">IF(E6415&lt;(Driehoek_C-Driehoek_A)/(Driehoek_B-Driehoek_A),Driehoek_A+SQRT(E6415*(Driehoek_B-Driehoek_A)*(Driehoek_C-Driehoek_A)),Driehoek_B-SQRT((1-E6415)*(Driehoek_B-Driehoek_A)*(Driehoek_B-Driehoek_C)))</f>
        <v>6.3225135057914237</v>
      </c>
      <c r="E6415" s="2">
        <f t="shared" ca="1" si="694"/>
        <v>0.79517331638087629</v>
      </c>
      <c r="F6415" s="2"/>
      <c r="G6415" s="15">
        <f ca="1">_xlfn.NORM.INV(H6415,Normaal_Mu,Normaal_Sigma)</f>
        <v>6.2015757809215977</v>
      </c>
      <c r="H6415" s="2">
        <f t="shared" ca="1" si="695"/>
        <v>0.72600936466158339</v>
      </c>
      <c r="I6415" s="2"/>
      <c r="J6415" s="15">
        <f ca="1">-LN(K6415) /NegExp_Labda</f>
        <v>0.74775044599735618</v>
      </c>
      <c r="K6415" s="2">
        <f t="shared" ca="1" si="696"/>
        <v>0.86109530536495582</v>
      </c>
      <c r="L6415" s="2"/>
      <c r="M6415" s="17">
        <f t="shared" ca="1" si="691"/>
        <v>5</v>
      </c>
      <c r="N6415" s="2">
        <f t="shared" ca="1" si="692"/>
        <v>0.45665464734778249</v>
      </c>
      <c r="O6415" s="2"/>
      <c r="P6415" s="31">
        <f t="shared" ca="1" si="697"/>
        <v>5.4739979959700023</v>
      </c>
    </row>
    <row r="6416" spans="1:16" x14ac:dyDescent="0.25">
      <c r="A6416" s="32">
        <f ca="1">Uniform_A+B6416*(Uniform_B-Uniform_A)</f>
        <v>1.6563876798264066</v>
      </c>
      <c r="B6416" s="2">
        <f t="shared" ca="1" si="693"/>
        <v>0.16563876798264066</v>
      </c>
      <c r="C6416" s="4"/>
      <c r="D6416" s="5">
        <f ca="1">IF(E6416&lt;(Driehoek_C-Driehoek_A)/(Driehoek_B-Driehoek_A),Driehoek_A+SQRT(E6416*(Driehoek_B-Driehoek_A)*(Driehoek_C-Driehoek_A)),Driehoek_B-SQRT((1-E6416)*(Driehoek_B-Driehoek_A)*(Driehoek_B-Driehoek_C)))</f>
        <v>5.4473863038086128</v>
      </c>
      <c r="E6416" s="2">
        <f t="shared" ca="1" si="694"/>
        <v>0.63939816930381066</v>
      </c>
      <c r="F6416" s="2"/>
      <c r="G6416" s="15">
        <f ca="1">_xlfn.NORM.INV(H6416,Normaal_Mu,Normaal_Sigma)</f>
        <v>4.9713932952718727</v>
      </c>
      <c r="H6416" s="2">
        <f t="shared" ca="1" si="695"/>
        <v>0.49429398255293377</v>
      </c>
      <c r="I6416" s="2"/>
      <c r="J6416" s="15">
        <f ca="1">-LN(K6416) /NegExp_Labda</f>
        <v>1.9975007553693924</v>
      </c>
      <c r="K6416" s="2">
        <f t="shared" ca="1" si="696"/>
        <v>0.67065518854414152</v>
      </c>
      <c r="L6416" s="2"/>
      <c r="M6416" s="17">
        <f t="shared" ca="1" si="691"/>
        <v>5</v>
      </c>
      <c r="N6416" s="2">
        <f t="shared" ca="1" si="692"/>
        <v>0.53883065502158722</v>
      </c>
      <c r="O6416" s="2"/>
      <c r="P6416" s="31">
        <f t="shared" ca="1" si="697"/>
        <v>3.8145336068552567</v>
      </c>
    </row>
    <row r="6417" spans="1:16" x14ac:dyDescent="0.25">
      <c r="A6417" s="32">
        <f ca="1">Uniform_A+B6417*(Uniform_B-Uniform_A)</f>
        <v>3.1550434952064546</v>
      </c>
      <c r="B6417" s="2">
        <f t="shared" ca="1" si="693"/>
        <v>0.31550434952064543</v>
      </c>
      <c r="C6417" s="4"/>
      <c r="D6417" s="5">
        <f ca="1">IF(E6417&lt;(Driehoek_C-Driehoek_A)/(Driehoek_B-Driehoek_A),Driehoek_A+SQRT(E6417*(Driehoek_B-Driehoek_A)*(Driehoek_C-Driehoek_A)),Driehoek_B-SQRT((1-E6417)*(Driehoek_B-Driehoek_A)*(Driehoek_B-Driehoek_C)))</f>
        <v>4.2597670410615329</v>
      </c>
      <c r="E6417" s="2">
        <f t="shared" ca="1" si="694"/>
        <v>0.35800547128552751</v>
      </c>
      <c r="F6417" s="2"/>
      <c r="G6417" s="15">
        <f ca="1">_xlfn.NORM.INV(H6417,Normaal_Mu,Normaal_Sigma)</f>
        <v>3.618441370336984</v>
      </c>
      <c r="H6417" s="2">
        <f t="shared" ca="1" si="695"/>
        <v>0.24485211831615616</v>
      </c>
      <c r="I6417" s="2"/>
      <c r="J6417" s="15">
        <f ca="1">-LN(K6417) /NegExp_Labda</f>
        <v>0.27194181069013068</v>
      </c>
      <c r="K6417" s="2">
        <f t="shared" ca="1" si="696"/>
        <v>0.94706423118232919</v>
      </c>
      <c r="L6417" s="2"/>
      <c r="M6417" s="17">
        <f t="shared" ca="1" si="691"/>
        <v>2</v>
      </c>
      <c r="N6417" s="2">
        <f t="shared" ca="1" si="692"/>
        <v>7.9039098253821272E-2</v>
      </c>
      <c r="O6417" s="2"/>
      <c r="P6417" s="31">
        <f t="shared" ca="1" si="697"/>
        <v>2.6610387434590201</v>
      </c>
    </row>
    <row r="6418" spans="1:16" x14ac:dyDescent="0.25">
      <c r="A6418" s="32">
        <f ca="1">Uniform_A+B6418*(Uniform_B-Uniform_A)</f>
        <v>4.8565255233101858</v>
      </c>
      <c r="B6418" s="2">
        <f t="shared" ca="1" si="693"/>
        <v>0.48565255233101856</v>
      </c>
      <c r="C6418" s="4"/>
      <c r="D6418" s="5">
        <f ca="1">IF(E6418&lt;(Driehoek_C-Driehoek_A)/(Driehoek_B-Driehoek_A),Driehoek_A+SQRT(E6418*(Driehoek_B-Driehoek_A)*(Driehoek_C-Driehoek_A)),Driehoek_B-SQRT((1-E6418)*(Driehoek_B-Driehoek_A)*(Driehoek_B-Driehoek_C)))</f>
        <v>4.176918576715468</v>
      </c>
      <c r="E6418" s="2">
        <f t="shared" ca="1" si="694"/>
        <v>0.33536815955336152</v>
      </c>
      <c r="F6418" s="2"/>
      <c r="G6418" s="15">
        <f ca="1">_xlfn.NORM.INV(H6418,Normaal_Mu,Normaal_Sigma)</f>
        <v>5.7131507727957089</v>
      </c>
      <c r="H6418" s="2">
        <f t="shared" ca="1" si="695"/>
        <v>0.63929514671483267</v>
      </c>
      <c r="I6418" s="2"/>
      <c r="J6418" s="15">
        <f ca="1">-LN(K6418) /NegExp_Labda</f>
        <v>10.190134935240103</v>
      </c>
      <c r="K6418" s="2">
        <f t="shared" ca="1" si="696"/>
        <v>0.13028551246223774</v>
      </c>
      <c r="L6418" s="2"/>
      <c r="M6418" s="17">
        <f t="shared" ca="1" si="691"/>
        <v>3</v>
      </c>
      <c r="N6418" s="2">
        <f t="shared" ca="1" si="692"/>
        <v>0.24578531143574456</v>
      </c>
      <c r="O6418" s="2"/>
      <c r="P6418" s="31">
        <f t="shared" ca="1" si="697"/>
        <v>5.5873459616122929</v>
      </c>
    </row>
    <row r="6419" spans="1:16" x14ac:dyDescent="0.25">
      <c r="A6419" s="32">
        <f ca="1">Uniform_A+B6419*(Uniform_B-Uniform_A)</f>
        <v>5.3212891614248834</v>
      </c>
      <c r="B6419" s="2">
        <f t="shared" ca="1" si="693"/>
        <v>0.53212891614248836</v>
      </c>
      <c r="C6419" s="4"/>
      <c r="D6419" s="5">
        <f ca="1">IF(E6419&lt;(Driehoek_C-Driehoek_A)/(Driehoek_B-Driehoek_A),Driehoek_A+SQRT(E6419*(Driehoek_B-Driehoek_A)*(Driehoek_C-Driehoek_A)),Driehoek_B-SQRT((1-E6419)*(Driehoek_B-Driehoek_A)*(Driehoek_B-Driehoek_C)))</f>
        <v>7.0212031917875137</v>
      </c>
      <c r="E6419" s="2">
        <f t="shared" ca="1" si="694"/>
        <v>0.88812466262308787</v>
      </c>
      <c r="F6419" s="2"/>
      <c r="G6419" s="15">
        <f ca="1">_xlfn.NORM.INV(H6419,Normaal_Mu,Normaal_Sigma)</f>
        <v>5.1621453147228724</v>
      </c>
      <c r="H6419" s="2">
        <f t="shared" ca="1" si="695"/>
        <v>0.53230791482227879</v>
      </c>
      <c r="I6419" s="2"/>
      <c r="J6419" s="15">
        <f ca="1">-LN(K6419) /NegExp_Labda</f>
        <v>3.2238865916821062</v>
      </c>
      <c r="K6419" s="2">
        <f t="shared" ca="1" si="696"/>
        <v>0.52477938784350531</v>
      </c>
      <c r="L6419" s="2"/>
      <c r="M6419" s="17">
        <f t="shared" ca="1" si="691"/>
        <v>5</v>
      </c>
      <c r="N6419" s="2">
        <f t="shared" ca="1" si="692"/>
        <v>0.45872872856311997</v>
      </c>
      <c r="O6419" s="2"/>
      <c r="P6419" s="31">
        <f t="shared" ca="1" si="697"/>
        <v>5.1457048519234752</v>
      </c>
    </row>
    <row r="6420" spans="1:16" x14ac:dyDescent="0.25">
      <c r="A6420" s="32">
        <f ca="1">Uniform_A+B6420*(Uniform_B-Uniform_A)</f>
        <v>8.9836327415447474</v>
      </c>
      <c r="B6420" s="2">
        <f t="shared" ca="1" si="693"/>
        <v>0.89836327415447481</v>
      </c>
      <c r="C6420" s="4"/>
      <c r="D6420" s="5">
        <f ca="1">IF(E6420&lt;(Driehoek_C-Driehoek_A)/(Driehoek_B-Driehoek_A),Driehoek_A+SQRT(E6420*(Driehoek_B-Driehoek_A)*(Driehoek_C-Driehoek_A)),Driehoek_B-SQRT((1-E6420)*(Driehoek_B-Driehoek_A)*(Driehoek_B-Driehoek_C)))</f>
        <v>3.2155583570301389</v>
      </c>
      <c r="E6420" s="2">
        <f t="shared" ca="1" si="694"/>
        <v>0.10554157995327218</v>
      </c>
      <c r="F6420" s="2"/>
      <c r="G6420" s="15">
        <f ca="1">_xlfn.NORM.INV(H6420,Normaal_Mu,Normaal_Sigma)</f>
        <v>0.80271733829449854</v>
      </c>
      <c r="H6420" s="2">
        <f t="shared" ca="1" si="695"/>
        <v>1.7924265032939979E-2</v>
      </c>
      <c r="I6420" s="2"/>
      <c r="J6420" s="15">
        <f ca="1">-LN(K6420) /NegExp_Labda</f>
        <v>2.6457413710026954</v>
      </c>
      <c r="K6420" s="2">
        <f t="shared" ca="1" si="696"/>
        <v>0.5891065132752118</v>
      </c>
      <c r="L6420" s="2"/>
      <c r="M6420" s="17">
        <f t="shared" ca="1" si="691"/>
        <v>7</v>
      </c>
      <c r="N6420" s="2">
        <f t="shared" ca="1" si="692"/>
        <v>0.85424808927221818</v>
      </c>
      <c r="O6420" s="2"/>
      <c r="P6420" s="31">
        <f t="shared" ca="1" si="697"/>
        <v>4.5295299615744167</v>
      </c>
    </row>
    <row r="6421" spans="1:16" x14ac:dyDescent="0.25">
      <c r="A6421" s="32">
        <f ca="1">Uniform_A+B6421*(Uniform_B-Uniform_A)</f>
        <v>5.4337351433323668</v>
      </c>
      <c r="B6421" s="2">
        <f t="shared" ca="1" si="693"/>
        <v>0.54337351433323666</v>
      </c>
      <c r="C6421" s="4"/>
      <c r="D6421" s="5">
        <f ca="1">IF(E6421&lt;(Driehoek_C-Driehoek_A)/(Driehoek_B-Driehoek_A),Driehoek_A+SQRT(E6421*(Driehoek_B-Driehoek_A)*(Driehoek_C-Driehoek_A)),Driehoek_B-SQRT((1-E6421)*(Driehoek_B-Driehoek_A)*(Driehoek_B-Driehoek_C)))</f>
        <v>5.9921716235305729</v>
      </c>
      <c r="E6421" s="2">
        <f t="shared" ca="1" si="694"/>
        <v>0.74151338450586546</v>
      </c>
      <c r="F6421" s="2"/>
      <c r="G6421" s="15">
        <f ca="1">_xlfn.NORM.INV(H6421,Normaal_Mu,Normaal_Sigma)</f>
        <v>2.3091196776905196</v>
      </c>
      <c r="H6421" s="2">
        <f t="shared" ca="1" si="695"/>
        <v>8.9241566573348918E-2</v>
      </c>
      <c r="I6421" s="2"/>
      <c r="J6421" s="15">
        <f ca="1">-LN(K6421) /NegExp_Labda</f>
        <v>0.45648667272355814</v>
      </c>
      <c r="K6421" s="2">
        <f t="shared" ca="1" si="696"/>
        <v>0.91274627954884013</v>
      </c>
      <c r="L6421" s="2"/>
      <c r="M6421" s="17">
        <f t="shared" ca="1" si="691"/>
        <v>4</v>
      </c>
      <c r="N6421" s="2">
        <f t="shared" ca="1" si="692"/>
        <v>0.27516213169425396</v>
      </c>
      <c r="O6421" s="2"/>
      <c r="P6421" s="31">
        <f t="shared" ca="1" si="697"/>
        <v>3.6383026234554037</v>
      </c>
    </row>
    <row r="6422" spans="1:16" x14ac:dyDescent="0.25">
      <c r="A6422" s="32">
        <f ca="1">Uniform_A+B6422*(Uniform_B-Uniform_A)</f>
        <v>6.2656294456469794</v>
      </c>
      <c r="B6422" s="2">
        <f t="shared" ca="1" si="693"/>
        <v>0.62656294456469797</v>
      </c>
      <c r="C6422" s="4"/>
      <c r="D6422" s="5">
        <f ca="1">IF(E6422&lt;(Driehoek_C-Driehoek_A)/(Driehoek_B-Driehoek_A),Driehoek_A+SQRT(E6422*(Driehoek_B-Driehoek_A)*(Driehoek_C-Driehoek_A)),Driehoek_B-SQRT((1-E6422)*(Driehoek_B-Driehoek_A)*(Driehoek_B-Driehoek_C)))</f>
        <v>4.6963781424825237</v>
      </c>
      <c r="E6422" s="2">
        <f t="shared" ca="1" si="694"/>
        <v>0.47082396878565225</v>
      </c>
      <c r="F6422" s="2"/>
      <c r="G6422" s="15">
        <f ca="1">_xlfn.NORM.INV(H6422,Normaal_Mu,Normaal_Sigma)</f>
        <v>1.9833033304122676</v>
      </c>
      <c r="H6422" s="2">
        <f t="shared" ca="1" si="695"/>
        <v>6.5732699306625841E-2</v>
      </c>
      <c r="I6422" s="2"/>
      <c r="J6422" s="15">
        <f ca="1">-LN(K6422) /NegExp_Labda</f>
        <v>9.7860614426683945</v>
      </c>
      <c r="K6422" s="2">
        <f t="shared" ca="1" si="696"/>
        <v>0.14125164139413127</v>
      </c>
      <c r="L6422" s="2"/>
      <c r="M6422" s="17">
        <f t="shared" ca="1" si="691"/>
        <v>6</v>
      </c>
      <c r="N6422" s="2">
        <f t="shared" ca="1" si="692"/>
        <v>0.66353146320666823</v>
      </c>
      <c r="O6422" s="2"/>
      <c r="P6422" s="31">
        <f t="shared" ca="1" si="697"/>
        <v>5.7462744722420327</v>
      </c>
    </row>
    <row r="6423" spans="1:16" x14ac:dyDescent="0.25">
      <c r="A6423" s="32">
        <f ca="1">Uniform_A+B6423*(Uniform_B-Uniform_A)</f>
        <v>9.1906238077700344</v>
      </c>
      <c r="B6423" s="2">
        <f t="shared" ca="1" si="693"/>
        <v>0.91906238077700353</v>
      </c>
      <c r="C6423" s="4"/>
      <c r="D6423" s="5">
        <f ca="1">IF(E6423&lt;(Driehoek_C-Driehoek_A)/(Driehoek_B-Driehoek_A),Driehoek_A+SQRT(E6423*(Driehoek_B-Driehoek_A)*(Driehoek_C-Driehoek_A)),Driehoek_B-SQRT((1-E6423)*(Driehoek_B-Driehoek_A)*(Driehoek_B-Driehoek_C)))</f>
        <v>8.1054038148090157</v>
      </c>
      <c r="E6423" s="2">
        <f t="shared" ca="1" si="694"/>
        <v>0.9771342190126211</v>
      </c>
      <c r="F6423" s="2"/>
      <c r="G6423" s="15">
        <f ca="1">_xlfn.NORM.INV(H6423,Normaal_Mu,Normaal_Sigma)</f>
        <v>5.861426470882205</v>
      </c>
      <c r="H6423" s="2">
        <f t="shared" ca="1" si="695"/>
        <v>0.66666155303690389</v>
      </c>
      <c r="I6423" s="2"/>
      <c r="J6423" s="15">
        <f ca="1">-LN(K6423) /NegExp_Labda</f>
        <v>1.7036443983113894</v>
      </c>
      <c r="K6423" s="2">
        <f t="shared" ca="1" si="696"/>
        <v>0.71125171687373745</v>
      </c>
      <c r="L6423" s="2"/>
      <c r="M6423" s="17">
        <f t="shared" ca="1" si="691"/>
        <v>3</v>
      </c>
      <c r="N6423" s="2">
        <f t="shared" ca="1" si="692"/>
        <v>0.20029313980732177</v>
      </c>
      <c r="O6423" s="2"/>
      <c r="P6423" s="31">
        <f t="shared" ca="1" si="697"/>
        <v>5.5722196983545285</v>
      </c>
    </row>
    <row r="6424" spans="1:16" x14ac:dyDescent="0.25">
      <c r="A6424" s="32">
        <f ca="1">Uniform_A+B6424*(Uniform_B-Uniform_A)</f>
        <v>8.3359630113403256</v>
      </c>
      <c r="B6424" s="2">
        <f t="shared" ca="1" si="693"/>
        <v>0.83359630113403249</v>
      </c>
      <c r="C6424" s="4"/>
      <c r="D6424" s="5">
        <f ca="1">IF(E6424&lt;(Driehoek_C-Driehoek_A)/(Driehoek_B-Driehoek_A),Driehoek_A+SQRT(E6424*(Driehoek_B-Driehoek_A)*(Driehoek_C-Driehoek_A)),Driehoek_B-SQRT((1-E6424)*(Driehoek_B-Driehoek_A)*(Driehoek_B-Driehoek_C)))</f>
        <v>4.5148132040527749</v>
      </c>
      <c r="E6424" s="2">
        <f t="shared" ca="1" si="694"/>
        <v>0.42523141158459032</v>
      </c>
      <c r="F6424" s="2"/>
      <c r="G6424" s="15">
        <f ca="1">_xlfn.NORM.INV(H6424,Normaal_Mu,Normaal_Sigma)</f>
        <v>1.9440611172902016</v>
      </c>
      <c r="H6424" s="2">
        <f t="shared" ca="1" si="695"/>
        <v>6.3260062673204831E-2</v>
      </c>
      <c r="I6424" s="2"/>
      <c r="J6424" s="15">
        <f ca="1">-LN(K6424) /NegExp_Labda</f>
        <v>0.67144659339521373</v>
      </c>
      <c r="K6424" s="2">
        <f t="shared" ca="1" si="696"/>
        <v>0.87433706596152028</v>
      </c>
      <c r="L6424" s="2"/>
      <c r="M6424" s="17">
        <f t="shared" ca="1" si="691"/>
        <v>3</v>
      </c>
      <c r="N6424" s="2">
        <f t="shared" ca="1" si="692"/>
        <v>0.18607499271615824</v>
      </c>
      <c r="O6424" s="2"/>
      <c r="P6424" s="31">
        <f t="shared" ca="1" si="697"/>
        <v>3.6932567852157034</v>
      </c>
    </row>
    <row r="6425" spans="1:16" x14ac:dyDescent="0.25">
      <c r="A6425" s="32">
        <f ca="1">Uniform_A+B6425*(Uniform_B-Uniform_A)</f>
        <v>6.6804127870704786</v>
      </c>
      <c r="B6425" s="2">
        <f t="shared" ca="1" si="693"/>
        <v>0.66804127870704788</v>
      </c>
      <c r="C6425" s="4"/>
      <c r="D6425" s="5">
        <f ca="1">IF(E6425&lt;(Driehoek_C-Driehoek_A)/(Driehoek_B-Driehoek_A),Driehoek_A+SQRT(E6425*(Driehoek_B-Driehoek_A)*(Driehoek_C-Driehoek_A)),Driehoek_B-SQRT((1-E6425)*(Driehoek_B-Driehoek_A)*(Driehoek_B-Driehoek_C)))</f>
        <v>5.4307796477474035</v>
      </c>
      <c r="E6425" s="2">
        <f t="shared" ca="1" si="694"/>
        <v>0.63601903077331001</v>
      </c>
      <c r="F6425" s="2"/>
      <c r="G6425" s="15">
        <f ca="1">_xlfn.NORM.INV(H6425,Normaal_Mu,Normaal_Sigma)</f>
        <v>1.643840004991068</v>
      </c>
      <c r="H6425" s="2">
        <f t="shared" ca="1" si="695"/>
        <v>4.6665741515451886E-2</v>
      </c>
      <c r="I6425" s="2"/>
      <c r="J6425" s="15">
        <f ca="1">-LN(K6425) /NegExp_Labda</f>
        <v>2.053531252305703</v>
      </c>
      <c r="K6425" s="2">
        <f t="shared" ca="1" si="696"/>
        <v>0.6631817123131265</v>
      </c>
      <c r="L6425" s="2"/>
      <c r="M6425" s="17">
        <f t="shared" ca="1" si="691"/>
        <v>6</v>
      </c>
      <c r="N6425" s="2">
        <f t="shared" ca="1" si="692"/>
        <v>0.65540301627552411</v>
      </c>
      <c r="O6425" s="2"/>
      <c r="P6425" s="31">
        <f t="shared" ca="1" si="697"/>
        <v>4.3617127384229306</v>
      </c>
    </row>
    <row r="6426" spans="1:16" x14ac:dyDescent="0.25">
      <c r="A6426" s="32">
        <f ca="1">Uniform_A+B6426*(Uniform_B-Uniform_A)</f>
        <v>6.5277689253854199</v>
      </c>
      <c r="B6426" s="2">
        <f t="shared" ca="1" si="693"/>
        <v>0.65277689253854199</v>
      </c>
      <c r="C6426" s="4"/>
      <c r="D6426" s="5">
        <f ca="1">IF(E6426&lt;(Driehoek_C-Driehoek_A)/(Driehoek_B-Driehoek_A),Driehoek_A+SQRT(E6426*(Driehoek_B-Driehoek_A)*(Driehoek_C-Driehoek_A)),Driehoek_B-SQRT((1-E6426)*(Driehoek_B-Driehoek_A)*(Driehoek_B-Driehoek_C)))</f>
        <v>4.3165118088729306</v>
      </c>
      <c r="E6426" s="2">
        <f t="shared" ca="1" si="694"/>
        <v>0.37328395324495112</v>
      </c>
      <c r="F6426" s="2"/>
      <c r="G6426" s="15">
        <f ca="1">_xlfn.NORM.INV(H6426,Normaal_Mu,Normaal_Sigma)</f>
        <v>3.9026636447895857</v>
      </c>
      <c r="H6426" s="2">
        <f t="shared" ca="1" si="695"/>
        <v>0.29161659428203834</v>
      </c>
      <c r="I6426" s="2"/>
      <c r="J6426" s="15">
        <f ca="1">-LN(K6426) /NegExp_Labda</f>
        <v>8.3132822311276655</v>
      </c>
      <c r="K6426" s="2">
        <f t="shared" ca="1" si="696"/>
        <v>0.18963455640934046</v>
      </c>
      <c r="L6426" s="2"/>
      <c r="M6426" s="17">
        <f t="shared" ca="1" si="691"/>
        <v>4</v>
      </c>
      <c r="N6426" s="2">
        <f t="shared" ca="1" si="692"/>
        <v>0.3238787904618472</v>
      </c>
      <c r="O6426" s="2"/>
      <c r="P6426" s="31">
        <f t="shared" ca="1" si="697"/>
        <v>5.4120453220351212</v>
      </c>
    </row>
    <row r="6427" spans="1:16" x14ac:dyDescent="0.25">
      <c r="A6427" s="32">
        <f ca="1">Uniform_A+B6427*(Uniform_B-Uniform_A)</f>
        <v>9.013198410499152</v>
      </c>
      <c r="B6427" s="2">
        <f t="shared" ca="1" si="693"/>
        <v>0.90131984104991525</v>
      </c>
      <c r="C6427" s="4"/>
      <c r="D6427" s="5">
        <f ca="1">IF(E6427&lt;(Driehoek_C-Driehoek_A)/(Driehoek_B-Driehoek_A),Driehoek_A+SQRT(E6427*(Driehoek_B-Driehoek_A)*(Driehoek_C-Driehoek_A)),Driehoek_B-SQRT((1-E6427)*(Driehoek_B-Driehoek_A)*(Driehoek_B-Driehoek_C)))</f>
        <v>4.3274313200525922</v>
      </c>
      <c r="E6427" s="2">
        <f t="shared" ca="1" si="694"/>
        <v>0.37620291231927261</v>
      </c>
      <c r="F6427" s="2"/>
      <c r="G6427" s="15">
        <f ca="1">_xlfn.NORM.INV(H6427,Normaal_Mu,Normaal_Sigma)</f>
        <v>3.471762466323066</v>
      </c>
      <c r="H6427" s="2">
        <f t="shared" ca="1" si="695"/>
        <v>0.22239823480175847</v>
      </c>
      <c r="I6427" s="2"/>
      <c r="J6427" s="15">
        <f ca="1">-LN(K6427) /NegExp_Labda</f>
        <v>0.94182446790496177</v>
      </c>
      <c r="K6427" s="2">
        <f t="shared" ca="1" si="696"/>
        <v>0.82831240620210256</v>
      </c>
      <c r="L6427" s="2"/>
      <c r="M6427" s="17">
        <f t="shared" ca="1" si="691"/>
        <v>5</v>
      </c>
      <c r="N6427" s="2">
        <f t="shared" ca="1" si="692"/>
        <v>0.54092318944357753</v>
      </c>
      <c r="O6427" s="2"/>
      <c r="P6427" s="31">
        <f t="shared" ca="1" si="697"/>
        <v>4.5508433329559548</v>
      </c>
    </row>
    <row r="6428" spans="1:16" x14ac:dyDescent="0.25">
      <c r="A6428" s="32">
        <f ca="1">Uniform_A+B6428*(Uniform_B-Uniform_A)</f>
        <v>8.7713577727320189</v>
      </c>
      <c r="B6428" s="2">
        <f t="shared" ca="1" si="693"/>
        <v>0.87713577727320191</v>
      </c>
      <c r="C6428" s="4"/>
      <c r="D6428" s="5">
        <f ca="1">IF(E6428&lt;(Driehoek_C-Driehoek_A)/(Driehoek_B-Driehoek_A),Driehoek_A+SQRT(E6428*(Driehoek_B-Driehoek_A)*(Driehoek_C-Driehoek_A)),Driehoek_B-SQRT((1-E6428)*(Driehoek_B-Driehoek_A)*(Driehoek_B-Driehoek_C)))</f>
        <v>4.404794866116883</v>
      </c>
      <c r="E6428" s="2">
        <f t="shared" ca="1" si="694"/>
        <v>0.39668827935812112</v>
      </c>
      <c r="F6428" s="2"/>
      <c r="G6428" s="15">
        <f ca="1">_xlfn.NORM.INV(H6428,Normaal_Mu,Normaal_Sigma)</f>
        <v>3.9543747643282794</v>
      </c>
      <c r="H6428" s="2">
        <f t="shared" ca="1" si="695"/>
        <v>0.30055232901542994</v>
      </c>
      <c r="I6428" s="2"/>
      <c r="J6428" s="15">
        <f ca="1">-LN(K6428) /NegExp_Labda</f>
        <v>1.1831152079038323</v>
      </c>
      <c r="K6428" s="2">
        <f t="shared" ca="1" si="696"/>
        <v>0.78928876099027812</v>
      </c>
      <c r="L6428" s="2"/>
      <c r="M6428" s="17">
        <f t="shared" ca="1" si="691"/>
        <v>7</v>
      </c>
      <c r="N6428" s="2">
        <f t="shared" ca="1" si="692"/>
        <v>0.7961232779187043</v>
      </c>
      <c r="O6428" s="2"/>
      <c r="P6428" s="31">
        <f t="shared" ca="1" si="697"/>
        <v>5.0627285222162026</v>
      </c>
    </row>
    <row r="6429" spans="1:16" x14ac:dyDescent="0.25">
      <c r="A6429" s="32">
        <f ca="1">Uniform_A+B6429*(Uniform_B-Uniform_A)</f>
        <v>3.1864023235361949</v>
      </c>
      <c r="B6429" s="2">
        <f t="shared" ca="1" si="693"/>
        <v>0.31864023235361949</v>
      </c>
      <c r="C6429" s="4"/>
      <c r="D6429" s="5">
        <f ca="1">IF(E6429&lt;(Driehoek_C-Driehoek_A)/(Driehoek_B-Driehoek_A),Driehoek_A+SQRT(E6429*(Driehoek_B-Driehoek_A)*(Driehoek_C-Driehoek_A)),Driehoek_B-SQRT((1-E6429)*(Driehoek_B-Driehoek_A)*(Driehoek_B-Driehoek_C)))</f>
        <v>2.8452625015282544</v>
      </c>
      <c r="E6429" s="2">
        <f t="shared" ca="1" si="694"/>
        <v>5.1033478320700154E-2</v>
      </c>
      <c r="F6429" s="2"/>
      <c r="G6429" s="15">
        <f ca="1">_xlfn.NORM.INV(H6429,Normaal_Mu,Normaal_Sigma)</f>
        <v>4.2564514699323119</v>
      </c>
      <c r="H6429" s="2">
        <f t="shared" ca="1" si="695"/>
        <v>0.35503046300800345</v>
      </c>
      <c r="I6429" s="2"/>
      <c r="J6429" s="15">
        <f ca="1">-LN(K6429) /NegExp_Labda</f>
        <v>0.62370217843065323</v>
      </c>
      <c r="K6429" s="2">
        <f t="shared" ca="1" si="696"/>
        <v>0.88272599701869014</v>
      </c>
      <c r="L6429" s="2"/>
      <c r="M6429" s="17">
        <f t="shared" ca="1" si="691"/>
        <v>6</v>
      </c>
      <c r="N6429" s="2">
        <f t="shared" ca="1" si="692"/>
        <v>0.70290705051015123</v>
      </c>
      <c r="O6429" s="2"/>
      <c r="P6429" s="31">
        <f t="shared" ca="1" si="697"/>
        <v>3.3823636946854831</v>
      </c>
    </row>
    <row r="6430" spans="1:16" x14ac:dyDescent="0.25">
      <c r="A6430" s="32">
        <f ca="1">Uniform_A+B6430*(Uniform_B-Uniform_A)</f>
        <v>6.3885014535070326</v>
      </c>
      <c r="B6430" s="2">
        <f t="shared" ca="1" si="693"/>
        <v>0.63885014535070328</v>
      </c>
      <c r="C6430" s="4"/>
      <c r="D6430" s="5">
        <f ca="1">IF(E6430&lt;(Driehoek_C-Driehoek_A)/(Driehoek_B-Driehoek_A),Driehoek_A+SQRT(E6430*(Driehoek_B-Driehoek_A)*(Driehoek_C-Driehoek_A)),Driehoek_B-SQRT((1-E6430)*(Driehoek_B-Driehoek_A)*(Driehoek_B-Driehoek_C)))</f>
        <v>5.2620687442565162</v>
      </c>
      <c r="E6430" s="2">
        <f t="shared" ca="1" si="694"/>
        <v>0.60079628363816973</v>
      </c>
      <c r="F6430" s="2"/>
      <c r="G6430" s="15">
        <f ca="1">_xlfn.NORM.INV(H6430,Normaal_Mu,Normaal_Sigma)</f>
        <v>9.2332665594386238</v>
      </c>
      <c r="H6430" s="2">
        <f t="shared" ca="1" si="695"/>
        <v>0.9828545083057475</v>
      </c>
      <c r="I6430" s="2"/>
      <c r="J6430" s="15">
        <f ca="1">-LN(K6430) /NegExp_Labda</f>
        <v>5.2929123518915882</v>
      </c>
      <c r="K6430" s="2">
        <f t="shared" ca="1" si="696"/>
        <v>0.34694726995079483</v>
      </c>
      <c r="L6430" s="2"/>
      <c r="M6430" s="17">
        <f t="shared" ca="1" si="691"/>
        <v>3</v>
      </c>
      <c r="N6430" s="2">
        <f t="shared" ca="1" si="692"/>
        <v>0.22763859380731866</v>
      </c>
      <c r="O6430" s="2"/>
      <c r="P6430" s="31">
        <f t="shared" ca="1" si="697"/>
        <v>5.8353498218187525</v>
      </c>
    </row>
    <row r="6431" spans="1:16" x14ac:dyDescent="0.25">
      <c r="A6431" s="32">
        <f ca="1">Uniform_A+B6431*(Uniform_B-Uniform_A)</f>
        <v>2.9825950644056864</v>
      </c>
      <c r="B6431" s="2">
        <f t="shared" ca="1" si="693"/>
        <v>0.29825950644056864</v>
      </c>
      <c r="C6431" s="4"/>
      <c r="D6431" s="5">
        <f ca="1">IF(E6431&lt;(Driehoek_C-Driehoek_A)/(Driehoek_B-Driehoek_A),Driehoek_A+SQRT(E6431*(Driehoek_B-Driehoek_A)*(Driehoek_C-Driehoek_A)),Driehoek_B-SQRT((1-E6431)*(Driehoek_B-Driehoek_A)*(Driehoek_B-Driehoek_C)))</f>
        <v>5.7288967339475381</v>
      </c>
      <c r="E6431" s="2">
        <f t="shared" ca="1" si="694"/>
        <v>0.69428238350916904</v>
      </c>
      <c r="F6431" s="2"/>
      <c r="G6431" s="15">
        <f ca="1">_xlfn.NORM.INV(H6431,Normaal_Mu,Normaal_Sigma)</f>
        <v>6.9597159630105301</v>
      </c>
      <c r="H6431" s="2">
        <f t="shared" ca="1" si="695"/>
        <v>0.83642188672077378</v>
      </c>
      <c r="I6431" s="2"/>
      <c r="J6431" s="15">
        <f ca="1">-LN(K6431) /NegExp_Labda</f>
        <v>4.3432211775614942</v>
      </c>
      <c r="K6431" s="2">
        <f t="shared" ca="1" si="696"/>
        <v>0.41951993409110711</v>
      </c>
      <c r="L6431" s="2"/>
      <c r="M6431" s="17">
        <f t="shared" ca="1" si="691"/>
        <v>5</v>
      </c>
      <c r="N6431" s="2">
        <f t="shared" ca="1" si="692"/>
        <v>0.44156683277189979</v>
      </c>
      <c r="O6431" s="2"/>
      <c r="P6431" s="31">
        <f t="shared" ca="1" si="697"/>
        <v>5.0028857877850497</v>
      </c>
    </row>
    <row r="6432" spans="1:16" x14ac:dyDescent="0.25">
      <c r="A6432" s="32">
        <f ca="1">Uniform_A+B6432*(Uniform_B-Uniform_A)</f>
        <v>8.3479115774677624</v>
      </c>
      <c r="B6432" s="2">
        <f t="shared" ca="1" si="693"/>
        <v>0.83479115774677626</v>
      </c>
      <c r="C6432" s="4"/>
      <c r="D6432" s="5">
        <f ca="1">IF(E6432&lt;(Driehoek_C-Driehoek_A)/(Driehoek_B-Driehoek_A),Driehoek_A+SQRT(E6432*(Driehoek_B-Driehoek_A)*(Driehoek_C-Driehoek_A)),Driehoek_B-SQRT((1-E6432)*(Driehoek_B-Driehoek_A)*(Driehoek_B-Driehoek_C)))</f>
        <v>2.7438483437331596</v>
      </c>
      <c r="E6432" s="2">
        <f t="shared" ca="1" si="694"/>
        <v>3.9522168462468921E-2</v>
      </c>
      <c r="F6432" s="2"/>
      <c r="G6432" s="15">
        <f ca="1">_xlfn.NORM.INV(H6432,Normaal_Mu,Normaal_Sigma)</f>
        <v>3.096385205484494</v>
      </c>
      <c r="H6432" s="2">
        <f t="shared" ca="1" si="695"/>
        <v>0.1705973349078258</v>
      </c>
      <c r="I6432" s="2"/>
      <c r="J6432" s="15">
        <f ca="1">-LN(K6432) /NegExp_Labda</f>
        <v>1.8372500168387842</v>
      </c>
      <c r="K6432" s="2">
        <f t="shared" ca="1" si="696"/>
        <v>0.69249794850841273</v>
      </c>
      <c r="L6432" s="2"/>
      <c r="M6432" s="17">
        <f t="shared" ca="1" si="691"/>
        <v>7</v>
      </c>
      <c r="N6432" s="2">
        <f t="shared" ca="1" si="692"/>
        <v>0.80359380126917102</v>
      </c>
      <c r="O6432" s="2"/>
      <c r="P6432" s="31">
        <f t="shared" ca="1" si="697"/>
        <v>4.6050790287048402</v>
      </c>
    </row>
    <row r="6433" spans="1:16" x14ac:dyDescent="0.25">
      <c r="A6433" s="32">
        <f ca="1">Uniform_A+B6433*(Uniform_B-Uniform_A)</f>
        <v>4.8870709375120711</v>
      </c>
      <c r="B6433" s="2">
        <f t="shared" ca="1" si="693"/>
        <v>0.48870709375120713</v>
      </c>
      <c r="C6433" s="4"/>
      <c r="D6433" s="5">
        <f ca="1">IF(E6433&lt;(Driehoek_C-Driehoek_A)/(Driehoek_B-Driehoek_A),Driehoek_A+SQRT(E6433*(Driehoek_B-Driehoek_A)*(Driehoek_C-Driehoek_A)),Driehoek_B-SQRT((1-E6433)*(Driehoek_B-Driehoek_A)*(Driehoek_B-Driehoek_C)))</f>
        <v>3.6083948956686429</v>
      </c>
      <c r="E6433" s="2">
        <f t="shared" ca="1" si="694"/>
        <v>0.18478101002949598</v>
      </c>
      <c r="F6433" s="2"/>
      <c r="G6433" s="15">
        <f ca="1">_xlfn.NORM.INV(H6433,Normaal_Mu,Normaal_Sigma)</f>
        <v>5.6109884196287831</v>
      </c>
      <c r="H6433" s="2">
        <f t="shared" ca="1" si="695"/>
        <v>0.62000511038159756</v>
      </c>
      <c r="I6433" s="2"/>
      <c r="J6433" s="15">
        <f ca="1">-LN(K6433) /NegExp_Labda</f>
        <v>7.8734206793511694</v>
      </c>
      <c r="K6433" s="2">
        <f t="shared" ca="1" si="696"/>
        <v>0.20707294926930975</v>
      </c>
      <c r="L6433" s="2"/>
      <c r="M6433" s="17">
        <f t="shared" ca="1" si="691"/>
        <v>3</v>
      </c>
      <c r="N6433" s="2">
        <f t="shared" ca="1" si="692"/>
        <v>0.13992827921362572</v>
      </c>
      <c r="O6433" s="2"/>
      <c r="P6433" s="31">
        <f t="shared" ca="1" si="697"/>
        <v>4.9959749864321328</v>
      </c>
    </row>
    <row r="6434" spans="1:16" x14ac:dyDescent="0.25">
      <c r="A6434" s="32">
        <f ca="1">Uniform_A+B6434*(Uniform_B-Uniform_A)</f>
        <v>5.7302237658458877</v>
      </c>
      <c r="B6434" s="2">
        <f t="shared" ca="1" si="693"/>
        <v>0.57302237658458877</v>
      </c>
      <c r="C6434" s="4"/>
      <c r="D6434" s="5">
        <f ca="1">IF(E6434&lt;(Driehoek_C-Driehoek_A)/(Driehoek_B-Driehoek_A),Driehoek_A+SQRT(E6434*(Driehoek_B-Driehoek_A)*(Driehoek_C-Driehoek_A)),Driehoek_B-SQRT((1-E6434)*(Driehoek_B-Driehoek_A)*(Driehoek_B-Driehoek_C)))</f>
        <v>5.9826079187470995</v>
      </c>
      <c r="E6434" s="2">
        <f t="shared" ca="1" si="694"/>
        <v>0.73986700079977974</v>
      </c>
      <c r="F6434" s="2"/>
      <c r="G6434" s="15">
        <f ca="1">_xlfn.NORM.INV(H6434,Normaal_Mu,Normaal_Sigma)</f>
        <v>6.4761750665661868</v>
      </c>
      <c r="H6434" s="2">
        <f t="shared" ca="1" si="695"/>
        <v>0.76976937051569649</v>
      </c>
      <c r="I6434" s="2"/>
      <c r="J6434" s="15">
        <f ca="1">-LN(K6434) /NegExp_Labda</f>
        <v>0.88102625856205685</v>
      </c>
      <c r="K6434" s="2">
        <f t="shared" ca="1" si="696"/>
        <v>0.83844587322348707</v>
      </c>
      <c r="L6434" s="2"/>
      <c r="M6434" s="17">
        <f t="shared" ca="1" si="691"/>
        <v>4</v>
      </c>
      <c r="N6434" s="2">
        <f t="shared" ca="1" si="692"/>
        <v>0.37566195228676436</v>
      </c>
      <c r="O6434" s="2"/>
      <c r="P6434" s="31">
        <f t="shared" ca="1" si="697"/>
        <v>4.6140066019442463</v>
      </c>
    </row>
    <row r="6435" spans="1:16" x14ac:dyDescent="0.25">
      <c r="A6435" s="32">
        <f ca="1">Uniform_A+B6435*(Uniform_B-Uniform_A)</f>
        <v>4.4575390918674609</v>
      </c>
      <c r="B6435" s="2">
        <f t="shared" ca="1" si="693"/>
        <v>0.44575390918674607</v>
      </c>
      <c r="C6435" s="4"/>
      <c r="D6435" s="5">
        <f ca="1">IF(E6435&lt;(Driehoek_C-Driehoek_A)/(Driehoek_B-Driehoek_A),Driehoek_A+SQRT(E6435*(Driehoek_B-Driehoek_A)*(Driehoek_C-Driehoek_A)),Driehoek_B-SQRT((1-E6435)*(Driehoek_B-Driehoek_A)*(Driehoek_B-Driehoek_C)))</f>
        <v>4.1909141477747589</v>
      </c>
      <c r="E6435" s="2">
        <f t="shared" ca="1" si="694"/>
        <v>0.33921980759791492</v>
      </c>
      <c r="F6435" s="2"/>
      <c r="G6435" s="15">
        <f ca="1">_xlfn.NORM.INV(H6435,Normaal_Mu,Normaal_Sigma)</f>
        <v>1.7897785073643884</v>
      </c>
      <c r="H6435" s="2">
        <f t="shared" ca="1" si="695"/>
        <v>5.4234717377757979E-2</v>
      </c>
      <c r="I6435" s="2"/>
      <c r="J6435" s="15">
        <f ca="1">-LN(K6435) /NegExp_Labda</f>
        <v>13.759887474423586</v>
      </c>
      <c r="K6435" s="2">
        <f t="shared" ca="1" si="696"/>
        <v>6.3801569100332856E-2</v>
      </c>
      <c r="L6435" s="2"/>
      <c r="M6435" s="17">
        <f t="shared" ca="1" si="691"/>
        <v>4</v>
      </c>
      <c r="N6435" s="2">
        <f t="shared" ca="1" si="692"/>
        <v>0.29831127570673888</v>
      </c>
      <c r="O6435" s="2"/>
      <c r="P6435" s="31">
        <f t="shared" ca="1" si="697"/>
        <v>5.6396238442860387</v>
      </c>
    </row>
    <row r="6436" spans="1:16" x14ac:dyDescent="0.25">
      <c r="A6436" s="32">
        <f ca="1">Uniform_A+B6436*(Uniform_B-Uniform_A)</f>
        <v>9.207959226961103</v>
      </c>
      <c r="B6436" s="2">
        <f t="shared" ca="1" si="693"/>
        <v>0.92079592269611032</v>
      </c>
      <c r="C6436" s="4"/>
      <c r="D6436" s="5">
        <f ca="1">IF(E6436&lt;(Driehoek_C-Driehoek_A)/(Driehoek_B-Driehoek_A),Driehoek_A+SQRT(E6436*(Driehoek_B-Driehoek_A)*(Driehoek_C-Driehoek_A)),Driehoek_B-SQRT((1-E6436)*(Driehoek_B-Driehoek_A)*(Driehoek_B-Driehoek_C)))</f>
        <v>4.9308547044739619</v>
      </c>
      <c r="E6436" s="2">
        <f t="shared" ca="1" si="694"/>
        <v>0.52691590182566617</v>
      </c>
      <c r="F6436" s="2"/>
      <c r="G6436" s="15">
        <f ca="1">_xlfn.NORM.INV(H6436,Normaal_Mu,Normaal_Sigma)</f>
        <v>6.566444715774657</v>
      </c>
      <c r="H6436" s="2">
        <f t="shared" ca="1" si="695"/>
        <v>0.78325172609033</v>
      </c>
      <c r="I6436" s="2"/>
      <c r="J6436" s="15">
        <f ca="1">-LN(K6436) /NegExp_Labda</f>
        <v>5.5101806411142533</v>
      </c>
      <c r="K6436" s="2">
        <f t="shared" ca="1" si="696"/>
        <v>0.33219400503340046</v>
      </c>
      <c r="L6436" s="2"/>
      <c r="M6436" s="17">
        <f t="shared" ca="1" si="691"/>
        <v>9</v>
      </c>
      <c r="N6436" s="2">
        <f t="shared" ca="1" si="692"/>
        <v>0.94839306589440364</v>
      </c>
      <c r="O6436" s="2"/>
      <c r="P6436" s="31">
        <f t="shared" ca="1" si="697"/>
        <v>7.0430878576647959</v>
      </c>
    </row>
    <row r="6437" spans="1:16" x14ac:dyDescent="0.25">
      <c r="A6437" s="32">
        <f ca="1">Uniform_A+B6437*(Uniform_B-Uniform_A)</f>
        <v>8.641759695770741</v>
      </c>
      <c r="B6437" s="2">
        <f t="shared" ca="1" si="693"/>
        <v>0.8641759695770741</v>
      </c>
      <c r="C6437" s="4"/>
      <c r="D6437" s="5">
        <f ca="1">IF(E6437&lt;(Driehoek_C-Driehoek_A)/(Driehoek_B-Driehoek_A),Driehoek_A+SQRT(E6437*(Driehoek_B-Driehoek_A)*(Driehoek_C-Driehoek_A)),Driehoek_B-SQRT((1-E6437)*(Driehoek_B-Driehoek_A)*(Driehoek_B-Driehoek_C)))</f>
        <v>3.128400853621069</v>
      </c>
      <c r="E6437" s="2">
        <f t="shared" ca="1" si="694"/>
        <v>9.0949177603768416E-2</v>
      </c>
      <c r="F6437" s="2"/>
      <c r="G6437" s="15">
        <f ca="1">_xlfn.NORM.INV(H6437,Normaal_Mu,Normaal_Sigma)</f>
        <v>5.3207695100641761</v>
      </c>
      <c r="H6437" s="2">
        <f t="shared" ca="1" si="695"/>
        <v>0.56371100105733407</v>
      </c>
      <c r="I6437" s="2"/>
      <c r="J6437" s="15">
        <f ca="1">-LN(K6437) /NegExp_Labda</f>
        <v>0.62468731485811191</v>
      </c>
      <c r="K6437" s="2">
        <f t="shared" ca="1" si="696"/>
        <v>0.88255209304414117</v>
      </c>
      <c r="L6437" s="2"/>
      <c r="M6437" s="17">
        <f t="shared" ca="1" si="691"/>
        <v>4</v>
      </c>
      <c r="N6437" s="2">
        <f t="shared" ca="1" si="692"/>
        <v>0.31899917847362291</v>
      </c>
      <c r="O6437" s="2"/>
      <c r="P6437" s="31">
        <f t="shared" ca="1" si="697"/>
        <v>4.3431234748628196</v>
      </c>
    </row>
    <row r="6438" spans="1:16" x14ac:dyDescent="0.25">
      <c r="A6438" s="32">
        <f ca="1">Uniform_A+B6438*(Uniform_B-Uniform_A)</f>
        <v>3.3448882608984176</v>
      </c>
      <c r="B6438" s="2">
        <f t="shared" ca="1" si="693"/>
        <v>0.33448882608984176</v>
      </c>
      <c r="C6438" s="4"/>
      <c r="D6438" s="5">
        <f ca="1">IF(E6438&lt;(Driehoek_C-Driehoek_A)/(Driehoek_B-Driehoek_A),Driehoek_A+SQRT(E6438*(Driehoek_B-Driehoek_A)*(Driehoek_C-Driehoek_A)),Driehoek_B-SQRT((1-E6438)*(Driehoek_B-Driehoek_A)*(Driehoek_B-Driehoek_C)))</f>
        <v>5.0039812327663906</v>
      </c>
      <c r="E6438" s="2">
        <f t="shared" ca="1" si="694"/>
        <v>0.5437666860547653</v>
      </c>
      <c r="F6438" s="2"/>
      <c r="G6438" s="15">
        <f ca="1">_xlfn.NORM.INV(H6438,Normaal_Mu,Normaal_Sigma)</f>
        <v>7.6721913820022181</v>
      </c>
      <c r="H6438" s="2">
        <f t="shared" ca="1" si="695"/>
        <v>0.90924100087793602</v>
      </c>
      <c r="I6438" s="2"/>
      <c r="J6438" s="15">
        <f ca="1">-LN(K6438) /NegExp_Labda</f>
        <v>4.1397206977330496</v>
      </c>
      <c r="K6438" s="2">
        <f t="shared" ca="1" si="696"/>
        <v>0.43694666493154211</v>
      </c>
      <c r="L6438" s="2"/>
      <c r="M6438" s="17">
        <f t="shared" ca="1" si="691"/>
        <v>4</v>
      </c>
      <c r="N6438" s="2">
        <f t="shared" ca="1" si="692"/>
        <v>0.43562975785712399</v>
      </c>
      <c r="O6438" s="2"/>
      <c r="P6438" s="31">
        <f t="shared" ca="1" si="697"/>
        <v>4.8321563146800148</v>
      </c>
    </row>
    <row r="6439" spans="1:16" x14ac:dyDescent="0.25">
      <c r="A6439" s="32">
        <f ca="1">Uniform_A+B6439*(Uniform_B-Uniform_A)</f>
        <v>6.2566706737404889</v>
      </c>
      <c r="B6439" s="2">
        <f t="shared" ca="1" si="693"/>
        <v>0.62566706737404887</v>
      </c>
      <c r="C6439" s="4"/>
      <c r="D6439" s="5">
        <f ca="1">IF(E6439&lt;(Driehoek_C-Driehoek_A)/(Driehoek_B-Driehoek_A),Driehoek_A+SQRT(E6439*(Driehoek_B-Driehoek_A)*(Driehoek_C-Driehoek_A)),Driehoek_B-SQRT((1-E6439)*(Driehoek_B-Driehoek_A)*(Driehoek_B-Driehoek_C)))</f>
        <v>5.9678062140884016</v>
      </c>
      <c r="E6439" s="2">
        <f t="shared" ca="1" si="694"/>
        <v>0.73730859556225969</v>
      </c>
      <c r="F6439" s="2"/>
      <c r="G6439" s="15">
        <f ca="1">_xlfn.NORM.INV(H6439,Normaal_Mu,Normaal_Sigma)</f>
        <v>-0.67988155458539623</v>
      </c>
      <c r="H6439" s="2">
        <f t="shared" ca="1" si="695"/>
        <v>2.2560954967359992E-3</v>
      </c>
      <c r="I6439" s="2"/>
      <c r="J6439" s="15">
        <f ca="1">-LN(K6439) /NegExp_Labda</f>
        <v>1.2746318067139484</v>
      </c>
      <c r="K6439" s="2">
        <f t="shared" ca="1" si="696"/>
        <v>0.77497356387254368</v>
      </c>
      <c r="L6439" s="2"/>
      <c r="M6439" s="17">
        <f t="shared" ca="1" si="691"/>
        <v>2</v>
      </c>
      <c r="N6439" s="2">
        <f t="shared" ca="1" si="692"/>
        <v>4.8764788514853219E-2</v>
      </c>
      <c r="O6439" s="2"/>
      <c r="P6439" s="31">
        <f t="shared" ca="1" si="697"/>
        <v>2.9638454279914885</v>
      </c>
    </row>
    <row r="6440" spans="1:16" x14ac:dyDescent="0.25">
      <c r="A6440" s="32">
        <f ca="1">Uniform_A+B6440*(Uniform_B-Uniform_A)</f>
        <v>6.2646693858191593</v>
      </c>
      <c r="B6440" s="2">
        <f t="shared" ca="1" si="693"/>
        <v>0.62646693858191593</v>
      </c>
      <c r="C6440" s="4"/>
      <c r="D6440" s="5">
        <f ca="1">IF(E6440&lt;(Driehoek_C-Driehoek_A)/(Driehoek_B-Driehoek_A),Driehoek_A+SQRT(E6440*(Driehoek_B-Driehoek_A)*(Driehoek_C-Driehoek_A)),Driehoek_B-SQRT((1-E6440)*(Driehoek_B-Driehoek_A)*(Driehoek_B-Driehoek_C)))</f>
        <v>4.0956177136217766</v>
      </c>
      <c r="E6440" s="2">
        <f t="shared" ca="1" si="694"/>
        <v>0.31277241111598597</v>
      </c>
      <c r="F6440" s="2"/>
      <c r="G6440" s="15">
        <f ca="1">_xlfn.NORM.INV(H6440,Normaal_Mu,Normaal_Sigma)</f>
        <v>8.5179923657434919</v>
      </c>
      <c r="H6440" s="2">
        <f t="shared" ca="1" si="695"/>
        <v>0.96071092154516124</v>
      </c>
      <c r="I6440" s="2"/>
      <c r="J6440" s="15">
        <f ca="1">-LN(K6440) /NegExp_Labda</f>
        <v>4.1455772281132575</v>
      </c>
      <c r="K6440" s="2">
        <f t="shared" ca="1" si="696"/>
        <v>0.436435166267228</v>
      </c>
      <c r="L6440" s="2"/>
      <c r="M6440" s="17">
        <f t="shared" ca="1" si="691"/>
        <v>5</v>
      </c>
      <c r="N6440" s="2">
        <f t="shared" ca="1" si="692"/>
        <v>0.60970900955511387</v>
      </c>
      <c r="O6440" s="2"/>
      <c r="P6440" s="31">
        <f t="shared" ca="1" si="697"/>
        <v>5.6047713386595372</v>
      </c>
    </row>
    <row r="6441" spans="1:16" x14ac:dyDescent="0.25">
      <c r="A6441" s="32">
        <f ca="1">Uniform_A+B6441*(Uniform_B-Uniform_A)</f>
        <v>5.8418302567154186</v>
      </c>
      <c r="B6441" s="2">
        <f t="shared" ca="1" si="693"/>
        <v>0.5841830256715419</v>
      </c>
      <c r="C6441" s="4"/>
      <c r="D6441" s="5">
        <f ca="1">IF(E6441&lt;(Driehoek_C-Driehoek_A)/(Driehoek_B-Driehoek_A),Driehoek_A+SQRT(E6441*(Driehoek_B-Driehoek_A)*(Driehoek_C-Driehoek_A)),Driehoek_B-SQRT((1-E6441)*(Driehoek_B-Driehoek_A)*(Driehoek_B-Driehoek_C)))</f>
        <v>6.2441332228948561</v>
      </c>
      <c r="E6441" s="2">
        <f t="shared" ca="1" si="694"/>
        <v>0.78300566590994591</v>
      </c>
      <c r="F6441" s="2"/>
      <c r="G6441" s="15">
        <f ca="1">_xlfn.NORM.INV(H6441,Normaal_Mu,Normaal_Sigma)</f>
        <v>5.1346680459484784</v>
      </c>
      <c r="H6441" s="2">
        <f t="shared" ca="1" si="695"/>
        <v>0.52684210403846876</v>
      </c>
      <c r="I6441" s="2"/>
      <c r="J6441" s="15">
        <f ca="1">-LN(K6441) /NegExp_Labda</f>
        <v>7.3050129242951442E-2</v>
      </c>
      <c r="K6441" s="2">
        <f t="shared" ca="1" si="696"/>
        <v>0.98549618271332373</v>
      </c>
      <c r="L6441" s="2"/>
      <c r="M6441" s="17">
        <f t="shared" ca="1" si="691"/>
        <v>3</v>
      </c>
      <c r="N6441" s="2">
        <f t="shared" ca="1" si="692"/>
        <v>0.23325048278343852</v>
      </c>
      <c r="O6441" s="2"/>
      <c r="P6441" s="31">
        <f t="shared" ca="1" si="697"/>
        <v>4.0587363309603406</v>
      </c>
    </row>
    <row r="6442" spans="1:16" x14ac:dyDescent="0.25">
      <c r="A6442" s="32">
        <f ca="1">Uniform_A+B6442*(Uniform_B-Uniform_A)</f>
        <v>0.47770458718342956</v>
      </c>
      <c r="B6442" s="2">
        <f t="shared" ca="1" si="693"/>
        <v>4.7770458718342956E-2</v>
      </c>
      <c r="C6442" s="4"/>
      <c r="D6442" s="5">
        <f ca="1">IF(E6442&lt;(Driehoek_C-Driehoek_A)/(Driehoek_B-Driehoek_A),Driehoek_A+SQRT(E6442*(Driehoek_B-Driehoek_A)*(Driehoek_C-Driehoek_A)),Driehoek_B-SQRT((1-E6442)*(Driehoek_B-Driehoek_A)*(Driehoek_B-Driehoek_C)))</f>
        <v>8.3302980090840428</v>
      </c>
      <c r="E6442" s="2">
        <f t="shared" ca="1" si="694"/>
        <v>0.9871856926675201</v>
      </c>
      <c r="F6442" s="2"/>
      <c r="G6442" s="15">
        <f ca="1">_xlfn.NORM.INV(H6442,Normaal_Mu,Normaal_Sigma)</f>
        <v>4.9977369866639636</v>
      </c>
      <c r="H6442" s="2">
        <f t="shared" ca="1" si="695"/>
        <v>0.49954859424589448</v>
      </c>
      <c r="I6442" s="2"/>
      <c r="J6442" s="15">
        <f ca="1">-LN(K6442) /NegExp_Labda</f>
        <v>2.403480952161384</v>
      </c>
      <c r="K6442" s="2">
        <f t="shared" ca="1" si="696"/>
        <v>0.61835275065063333</v>
      </c>
      <c r="L6442" s="2"/>
      <c r="M6442" s="17">
        <f t="shared" ca="1" si="691"/>
        <v>3</v>
      </c>
      <c r="N6442" s="2">
        <f t="shared" ca="1" si="692"/>
        <v>0.14193823879948808</v>
      </c>
      <c r="O6442" s="2"/>
      <c r="P6442" s="31">
        <f t="shared" ca="1" si="697"/>
        <v>3.8418441070185643</v>
      </c>
    </row>
    <row r="6443" spans="1:16" x14ac:dyDescent="0.25">
      <c r="A6443" s="32">
        <f ca="1">Uniform_A+B6443*(Uniform_B-Uniform_A)</f>
        <v>7.7623005624328467</v>
      </c>
      <c r="B6443" s="2">
        <f t="shared" ca="1" si="693"/>
        <v>0.77623005624328467</v>
      </c>
      <c r="C6443" s="4"/>
      <c r="D6443" s="5">
        <f ca="1">IF(E6443&lt;(Driehoek_C-Driehoek_A)/(Driehoek_B-Driehoek_A),Driehoek_A+SQRT(E6443*(Driehoek_B-Driehoek_A)*(Driehoek_C-Driehoek_A)),Driehoek_B-SQRT((1-E6443)*(Driehoek_B-Driehoek_A)*(Driehoek_B-Driehoek_C)))</f>
        <v>5.485559342197206</v>
      </c>
      <c r="E6443" s="2">
        <f t="shared" ca="1" si="694"/>
        <v>0.64710591036521892</v>
      </c>
      <c r="F6443" s="2"/>
      <c r="G6443" s="15">
        <f ca="1">_xlfn.NORM.INV(H6443,Normaal_Mu,Normaal_Sigma)</f>
        <v>2.2823152096403736</v>
      </c>
      <c r="H6443" s="2">
        <f t="shared" ca="1" si="695"/>
        <v>8.7098267941519758E-2</v>
      </c>
      <c r="I6443" s="2"/>
      <c r="J6443" s="15">
        <f ca="1">-LN(K6443) /NegExp_Labda</f>
        <v>5.2428041958678184</v>
      </c>
      <c r="K6443" s="2">
        <f t="shared" ca="1" si="696"/>
        <v>0.35044172837799037</v>
      </c>
      <c r="L6443" s="2"/>
      <c r="M6443" s="17">
        <f t="shared" ca="1" si="691"/>
        <v>6</v>
      </c>
      <c r="N6443" s="2">
        <f t="shared" ca="1" si="692"/>
        <v>0.6566133652348205</v>
      </c>
      <c r="O6443" s="2"/>
      <c r="P6443" s="31">
        <f t="shared" ca="1" si="697"/>
        <v>5.354595862027649</v>
      </c>
    </row>
    <row r="6444" spans="1:16" x14ac:dyDescent="0.25">
      <c r="A6444" s="32">
        <f ca="1">Uniform_A+B6444*(Uniform_B-Uniform_A)</f>
        <v>2.2766045889957409</v>
      </c>
      <c r="B6444" s="2">
        <f t="shared" ca="1" si="693"/>
        <v>0.22766045889957409</v>
      </c>
      <c r="C6444" s="4"/>
      <c r="D6444" s="5">
        <f ca="1">IF(E6444&lt;(Driehoek_C-Driehoek_A)/(Driehoek_B-Driehoek_A),Driehoek_A+SQRT(E6444*(Driehoek_B-Driehoek_A)*(Driehoek_C-Driehoek_A)),Driehoek_B-SQRT((1-E6444)*(Driehoek_B-Driehoek_A)*(Driehoek_B-Driehoek_C)))</f>
        <v>6.7980956263738914</v>
      </c>
      <c r="E6444" s="2">
        <f t="shared" ca="1" si="694"/>
        <v>0.86147477512589188</v>
      </c>
      <c r="F6444" s="2"/>
      <c r="G6444" s="15">
        <f ca="1">_xlfn.NORM.INV(H6444,Normaal_Mu,Normaal_Sigma)</f>
        <v>5.3489974915918346</v>
      </c>
      <c r="H6444" s="2">
        <f t="shared" ca="1" si="695"/>
        <v>0.56926324182181287</v>
      </c>
      <c r="I6444" s="2"/>
      <c r="J6444" s="15">
        <f ca="1">-LN(K6444) /NegExp_Labda</f>
        <v>12.188038327110901</v>
      </c>
      <c r="K6444" s="2">
        <f t="shared" ca="1" si="696"/>
        <v>8.7369619002099164E-2</v>
      </c>
      <c r="L6444" s="2"/>
      <c r="M6444" s="17">
        <f t="shared" ca="1" si="691"/>
        <v>7</v>
      </c>
      <c r="N6444" s="2">
        <f t="shared" ca="1" si="692"/>
        <v>0.81359199163861207</v>
      </c>
      <c r="O6444" s="2"/>
      <c r="P6444" s="31">
        <f t="shared" ca="1" si="697"/>
        <v>6.7223472068144732</v>
      </c>
    </row>
    <row r="6445" spans="1:16" x14ac:dyDescent="0.25">
      <c r="A6445" s="32">
        <f ca="1">Uniform_A+B6445*(Uniform_B-Uniform_A)</f>
        <v>9.2078687702309434</v>
      </c>
      <c r="B6445" s="2">
        <f t="shared" ca="1" si="693"/>
        <v>0.92078687702309436</v>
      </c>
      <c r="C6445" s="4"/>
      <c r="D6445" s="5">
        <f ca="1">IF(E6445&lt;(Driehoek_C-Driehoek_A)/(Driehoek_B-Driehoek_A),Driehoek_A+SQRT(E6445*(Driehoek_B-Driehoek_A)*(Driehoek_C-Driehoek_A)),Driehoek_B-SQRT((1-E6445)*(Driehoek_B-Driehoek_A)*(Driehoek_B-Driehoek_C)))</f>
        <v>4.9366995562557117</v>
      </c>
      <c r="E6445" s="2">
        <f t="shared" ca="1" si="694"/>
        <v>0.5282739858247848</v>
      </c>
      <c r="F6445" s="2"/>
      <c r="G6445" s="15">
        <f ca="1">_xlfn.NORM.INV(H6445,Normaal_Mu,Normaal_Sigma)</f>
        <v>3.5440783291925957</v>
      </c>
      <c r="H6445" s="2">
        <f t="shared" ca="1" si="695"/>
        <v>0.23331878055594313</v>
      </c>
      <c r="I6445" s="2"/>
      <c r="J6445" s="15">
        <f ca="1">-LN(K6445) /NegExp_Labda</f>
        <v>3.2184573648329722</v>
      </c>
      <c r="K6445" s="2">
        <f t="shared" ca="1" si="696"/>
        <v>0.52534952659721967</v>
      </c>
      <c r="L6445" s="2"/>
      <c r="M6445" s="17">
        <f t="shared" ref="M6445:M6508" ca="1" si="698">VLOOKUP(N6445,$S$5:$T$105,2,TRUE)</f>
        <v>2</v>
      </c>
      <c r="N6445" s="2">
        <f t="shared" ca="1" si="692"/>
        <v>6.3526233163246459E-2</v>
      </c>
      <c r="O6445" s="2"/>
      <c r="P6445" s="31">
        <f t="shared" ca="1" si="697"/>
        <v>4.5814208041024447</v>
      </c>
    </row>
    <row r="6446" spans="1:16" x14ac:dyDescent="0.25">
      <c r="A6446" s="32">
        <f ca="1">Uniform_A+B6446*(Uniform_B-Uniform_A)</f>
        <v>0.50883276775156028</v>
      </c>
      <c r="B6446" s="2">
        <f t="shared" ca="1" si="693"/>
        <v>5.0883276775156028E-2</v>
      </c>
      <c r="C6446" s="4"/>
      <c r="D6446" s="5">
        <f ca="1">IF(E6446&lt;(Driehoek_C-Driehoek_A)/(Driehoek_B-Driehoek_A),Driehoek_A+SQRT(E6446*(Driehoek_B-Driehoek_A)*(Driehoek_C-Driehoek_A)),Driehoek_B-SQRT((1-E6446)*(Driehoek_B-Driehoek_A)*(Driehoek_B-Driehoek_C)))</f>
        <v>3.8500340876540777</v>
      </c>
      <c r="E6446" s="2">
        <f t="shared" ca="1" si="694"/>
        <v>0.24447329467728973</v>
      </c>
      <c r="F6446" s="2"/>
      <c r="G6446" s="15">
        <f ca="1">_xlfn.NORM.INV(H6446,Normaal_Mu,Normaal_Sigma)</f>
        <v>5.9557122546607886</v>
      </c>
      <c r="H6446" s="2">
        <f t="shared" ca="1" si="695"/>
        <v>0.68362369527971445</v>
      </c>
      <c r="I6446" s="2"/>
      <c r="J6446" s="15">
        <f ca="1">-LN(K6446) /NegExp_Labda</f>
        <v>1.369050952300201</v>
      </c>
      <c r="K6446" s="2">
        <f t="shared" ca="1" si="696"/>
        <v>0.76047640723966392</v>
      </c>
      <c r="L6446" s="2"/>
      <c r="M6446" s="17">
        <f t="shared" ca="1" si="698"/>
        <v>5</v>
      </c>
      <c r="N6446" s="2">
        <f t="shared" ca="1" si="692"/>
        <v>0.49240024079928457</v>
      </c>
      <c r="O6446" s="2"/>
      <c r="P6446" s="31">
        <f t="shared" ca="1" si="697"/>
        <v>3.3367260124733251</v>
      </c>
    </row>
    <row r="6447" spans="1:16" x14ac:dyDescent="0.25">
      <c r="A6447" s="32">
        <f ca="1">Uniform_A+B6447*(Uniform_B-Uniform_A)</f>
        <v>6.2619353701113587</v>
      </c>
      <c r="B6447" s="2">
        <f t="shared" ca="1" si="693"/>
        <v>0.62619353701113589</v>
      </c>
      <c r="C6447" s="4"/>
      <c r="D6447" s="5">
        <f ca="1">IF(E6447&lt;(Driehoek_C-Driehoek_A)/(Driehoek_B-Driehoek_A),Driehoek_A+SQRT(E6447*(Driehoek_B-Driehoek_A)*(Driehoek_C-Driehoek_A)),Driehoek_B-SQRT((1-E6447)*(Driehoek_B-Driehoek_A)*(Driehoek_B-Driehoek_C)))</f>
        <v>4.2491278778131036</v>
      </c>
      <c r="E6447" s="2">
        <f t="shared" ca="1" si="694"/>
        <v>0.35512040224649655</v>
      </c>
      <c r="F6447" s="2"/>
      <c r="G6447" s="15">
        <f ca="1">_xlfn.NORM.INV(H6447,Normaal_Mu,Normaal_Sigma)</f>
        <v>6.1667639747896592</v>
      </c>
      <c r="H6447" s="2">
        <f t="shared" ca="1" si="695"/>
        <v>0.72018190956466788</v>
      </c>
      <c r="I6447" s="2"/>
      <c r="J6447" s="15">
        <f ca="1">-LN(K6447) /NegExp_Labda</f>
        <v>10.917858308869338</v>
      </c>
      <c r="K6447" s="2">
        <f t="shared" ca="1" si="696"/>
        <v>0.11263850469123249</v>
      </c>
      <c r="L6447" s="2"/>
      <c r="M6447" s="17">
        <f t="shared" ca="1" si="698"/>
        <v>5</v>
      </c>
      <c r="N6447" s="2">
        <f t="shared" ca="1" si="692"/>
        <v>0.60668487680574368</v>
      </c>
      <c r="O6447" s="2"/>
      <c r="P6447" s="31">
        <f t="shared" ca="1" si="697"/>
        <v>6.5191371063166912</v>
      </c>
    </row>
    <row r="6448" spans="1:16" x14ac:dyDescent="0.25">
      <c r="A6448" s="32">
        <f ca="1">Uniform_A+B6448*(Uniform_B-Uniform_A)</f>
        <v>5.5540892619616287</v>
      </c>
      <c r="B6448" s="2">
        <f t="shared" ca="1" si="693"/>
        <v>0.55540892619616289</v>
      </c>
      <c r="C6448" s="4"/>
      <c r="D6448" s="5">
        <f ca="1">IF(E6448&lt;(Driehoek_C-Driehoek_A)/(Driehoek_B-Driehoek_A),Driehoek_A+SQRT(E6448*(Driehoek_B-Driehoek_A)*(Driehoek_C-Driehoek_A)),Driehoek_B-SQRT((1-E6448)*(Driehoek_B-Driehoek_A)*(Driehoek_B-Driehoek_C)))</f>
        <v>3.5101361538574469</v>
      </c>
      <c r="E6448" s="2">
        <f t="shared" ca="1" si="694"/>
        <v>0.16289365737052597</v>
      </c>
      <c r="F6448" s="2"/>
      <c r="G6448" s="15">
        <f ca="1">_xlfn.NORM.INV(H6448,Normaal_Mu,Normaal_Sigma)</f>
        <v>9.5539339997770352</v>
      </c>
      <c r="H6448" s="2">
        <f t="shared" ca="1" si="695"/>
        <v>0.98860590183631314</v>
      </c>
      <c r="I6448" s="2"/>
      <c r="J6448" s="15">
        <f ca="1">-LN(K6448) /NegExp_Labda</f>
        <v>7.3787420406391524</v>
      </c>
      <c r="K6448" s="2">
        <f t="shared" ca="1" si="696"/>
        <v>0.22860757124161324</v>
      </c>
      <c r="L6448" s="2"/>
      <c r="M6448" s="17">
        <f t="shared" ca="1" si="698"/>
        <v>8</v>
      </c>
      <c r="N6448" s="2">
        <f t="shared" ca="1" si="692"/>
        <v>0.86720436586884164</v>
      </c>
      <c r="O6448" s="2"/>
      <c r="P6448" s="31">
        <f t="shared" ca="1" si="697"/>
        <v>6.7993802912470525</v>
      </c>
    </row>
    <row r="6449" spans="1:16" x14ac:dyDescent="0.25">
      <c r="A6449" s="32">
        <f ca="1">Uniform_A+B6449*(Uniform_B-Uniform_A)</f>
        <v>6.5799488406015083</v>
      </c>
      <c r="B6449" s="2">
        <f t="shared" ca="1" si="693"/>
        <v>0.65799488406015083</v>
      </c>
      <c r="C6449" s="4"/>
      <c r="D6449" s="5">
        <f ca="1">IF(E6449&lt;(Driehoek_C-Driehoek_A)/(Driehoek_B-Driehoek_A),Driehoek_A+SQRT(E6449*(Driehoek_B-Driehoek_A)*(Driehoek_C-Driehoek_A)),Driehoek_B-SQRT((1-E6449)*(Driehoek_B-Driehoek_A)*(Driehoek_B-Driehoek_C)))</f>
        <v>4.528197176417196</v>
      </c>
      <c r="E6449" s="2">
        <f t="shared" ca="1" si="694"/>
        <v>0.42865655734276753</v>
      </c>
      <c r="F6449" s="2"/>
      <c r="G6449" s="15">
        <f ca="1">_xlfn.NORM.INV(H6449,Normaal_Mu,Normaal_Sigma)</f>
        <v>2.4008393271296695</v>
      </c>
      <c r="H6449" s="2">
        <f t="shared" ca="1" si="695"/>
        <v>9.6872421358962235E-2</v>
      </c>
      <c r="I6449" s="2"/>
      <c r="J6449" s="15">
        <f ca="1">-LN(K6449) /NegExp_Labda</f>
        <v>4.0919607631242396</v>
      </c>
      <c r="K6449" s="2">
        <f t="shared" ca="1" si="696"/>
        <v>0.44114037098691783</v>
      </c>
      <c r="L6449" s="2"/>
      <c r="M6449" s="17">
        <f t="shared" ca="1" si="698"/>
        <v>9</v>
      </c>
      <c r="N6449" s="2">
        <f t="shared" ca="1" si="692"/>
        <v>0.95855361843250397</v>
      </c>
      <c r="O6449" s="2"/>
      <c r="P6449" s="31">
        <f t="shared" ca="1" si="697"/>
        <v>5.3201892214545223</v>
      </c>
    </row>
    <row r="6450" spans="1:16" x14ac:dyDescent="0.25">
      <c r="A6450" s="32">
        <f ca="1">Uniform_A+B6450*(Uniform_B-Uniform_A)</f>
        <v>9.8681652216566871</v>
      </c>
      <c r="B6450" s="2">
        <f t="shared" ca="1" si="693"/>
        <v>0.98681652216566873</v>
      </c>
      <c r="C6450" s="4"/>
      <c r="D6450" s="5">
        <f ca="1">IF(E6450&lt;(Driehoek_C-Driehoek_A)/(Driehoek_B-Driehoek_A),Driehoek_A+SQRT(E6450*(Driehoek_B-Driehoek_A)*(Driehoek_C-Driehoek_A)),Driehoek_B-SQRT((1-E6450)*(Driehoek_B-Driehoek_A)*(Driehoek_B-Driehoek_C)))</f>
        <v>4.7531608761609743</v>
      </c>
      <c r="E6450" s="2">
        <f t="shared" ca="1" si="694"/>
        <v>0.4846959273208622</v>
      </c>
      <c r="F6450" s="2"/>
      <c r="G6450" s="15">
        <f ca="1">_xlfn.NORM.INV(H6450,Normaal_Mu,Normaal_Sigma)</f>
        <v>5.2556701511427333</v>
      </c>
      <c r="H6450" s="2">
        <f t="shared" ca="1" si="695"/>
        <v>0.55086025425675078</v>
      </c>
      <c r="I6450" s="2"/>
      <c r="J6450" s="15">
        <f ca="1">-LN(K6450) /NegExp_Labda</f>
        <v>0.62622035001857712</v>
      </c>
      <c r="K6450" s="2">
        <f t="shared" ca="1" si="696"/>
        <v>0.88228153784540819</v>
      </c>
      <c r="L6450" s="2"/>
      <c r="M6450" s="17">
        <f t="shared" ca="1" si="698"/>
        <v>2</v>
      </c>
      <c r="N6450" s="2">
        <f t="shared" ca="1" si="692"/>
        <v>6.4576664239855974E-2</v>
      </c>
      <c r="O6450" s="2"/>
      <c r="P6450" s="31">
        <f t="shared" ca="1" si="697"/>
        <v>4.5006433197957945</v>
      </c>
    </row>
    <row r="6451" spans="1:16" x14ac:dyDescent="0.25">
      <c r="A6451" s="32">
        <f ca="1">Uniform_A+B6451*(Uniform_B-Uniform_A)</f>
        <v>2.5994452040946325</v>
      </c>
      <c r="B6451" s="2">
        <f t="shared" ca="1" si="693"/>
        <v>0.25994452040946325</v>
      </c>
      <c r="C6451" s="4"/>
      <c r="D6451" s="5">
        <f ca="1">IF(E6451&lt;(Driehoek_C-Driehoek_A)/(Driehoek_B-Driehoek_A),Driehoek_A+SQRT(E6451*(Driehoek_B-Driehoek_A)*(Driehoek_C-Driehoek_A)),Driehoek_B-SQRT((1-E6451)*(Driehoek_B-Driehoek_A)*(Driehoek_B-Driehoek_C)))</f>
        <v>4.9026083538438847</v>
      </c>
      <c r="E6451" s="2">
        <f t="shared" ca="1" si="694"/>
        <v>0.52032519137171651</v>
      </c>
      <c r="F6451" s="2"/>
      <c r="G6451" s="15">
        <f ca="1">_xlfn.NORM.INV(H6451,Normaal_Mu,Normaal_Sigma)</f>
        <v>3.1364531152628214</v>
      </c>
      <c r="H6451" s="2">
        <f t="shared" ca="1" si="695"/>
        <v>0.17572681115274302</v>
      </c>
      <c r="I6451" s="2"/>
      <c r="J6451" s="15">
        <f ca="1">-LN(K6451) /NegExp_Labda</f>
        <v>0.98145831868674349</v>
      </c>
      <c r="K6451" s="2">
        <f t="shared" ca="1" si="696"/>
        <v>0.82177251847763477</v>
      </c>
      <c r="L6451" s="2"/>
      <c r="M6451" s="17">
        <f t="shared" ca="1" si="698"/>
        <v>5</v>
      </c>
      <c r="N6451" s="2">
        <f t="shared" ca="1" si="692"/>
        <v>0.45154289060219155</v>
      </c>
      <c r="O6451" s="2"/>
      <c r="P6451" s="31">
        <f t="shared" ca="1" si="697"/>
        <v>3.3239929983776166</v>
      </c>
    </row>
    <row r="6452" spans="1:16" x14ac:dyDescent="0.25">
      <c r="A6452" s="32">
        <f ca="1">Uniform_A+B6452*(Uniform_B-Uniform_A)</f>
        <v>8.7177849761060919</v>
      </c>
      <c r="B6452" s="2">
        <f t="shared" ca="1" si="693"/>
        <v>0.87177849761060922</v>
      </c>
      <c r="C6452" s="4"/>
      <c r="D6452" s="5">
        <f ca="1">IF(E6452&lt;(Driehoek_C-Driehoek_A)/(Driehoek_B-Driehoek_A),Driehoek_A+SQRT(E6452*(Driehoek_B-Driehoek_A)*(Driehoek_C-Driehoek_A)),Driehoek_B-SQRT((1-E6452)*(Driehoek_B-Driehoek_A)*(Driehoek_B-Driehoek_C)))</f>
        <v>2.4382968469222903</v>
      </c>
      <c r="E6452" s="2">
        <f t="shared" ca="1" si="694"/>
        <v>1.3721723287287269E-2</v>
      </c>
      <c r="F6452" s="2"/>
      <c r="G6452" s="15">
        <f ca="1">_xlfn.NORM.INV(H6452,Normaal_Mu,Normaal_Sigma)</f>
        <v>4.1262284296506104</v>
      </c>
      <c r="H6452" s="2">
        <f t="shared" ca="1" si="695"/>
        <v>0.33109709067152826</v>
      </c>
      <c r="I6452" s="2"/>
      <c r="J6452" s="15">
        <f ca="1">-LN(K6452) /NegExp_Labda</f>
        <v>6.2656946492111771</v>
      </c>
      <c r="K6452" s="2">
        <f t="shared" ca="1" si="696"/>
        <v>0.28560688837649817</v>
      </c>
      <c r="L6452" s="2"/>
      <c r="M6452" s="17">
        <f t="shared" ca="1" si="698"/>
        <v>2</v>
      </c>
      <c r="N6452" s="2">
        <f t="shared" ca="1" si="692"/>
        <v>5.7822240561988036E-2</v>
      </c>
      <c r="O6452" s="2"/>
      <c r="P6452" s="31">
        <f t="shared" ca="1" si="697"/>
        <v>4.7096009803780339</v>
      </c>
    </row>
    <row r="6453" spans="1:16" x14ac:dyDescent="0.25">
      <c r="A6453" s="32">
        <f ca="1">Uniform_A+B6453*(Uniform_B-Uniform_A)</f>
        <v>6.346502545450166</v>
      </c>
      <c r="B6453" s="2">
        <f t="shared" ca="1" si="693"/>
        <v>0.63465025454501656</v>
      </c>
      <c r="C6453" s="4"/>
      <c r="D6453" s="5">
        <f ca="1">IF(E6453&lt;(Driehoek_C-Driehoek_A)/(Driehoek_B-Driehoek_A),Driehoek_A+SQRT(E6453*(Driehoek_B-Driehoek_A)*(Driehoek_C-Driehoek_A)),Driehoek_B-SQRT((1-E6453)*(Driehoek_B-Driehoek_A)*(Driehoek_B-Driehoek_C)))</f>
        <v>5.5565976268811639</v>
      </c>
      <c r="E6453" s="2">
        <f t="shared" ca="1" si="694"/>
        <v>0.66122800276570182</v>
      </c>
      <c r="F6453" s="2"/>
      <c r="G6453" s="15">
        <f ca="1">_xlfn.NORM.INV(H6453,Normaal_Mu,Normaal_Sigma)</f>
        <v>3.6518490606397878</v>
      </c>
      <c r="H6453" s="2">
        <f t="shared" ca="1" si="695"/>
        <v>0.25013166703359924</v>
      </c>
      <c r="I6453" s="2"/>
      <c r="J6453" s="15">
        <f ca="1">-LN(K6453) /NegExp_Labda</f>
        <v>11.86108171985914</v>
      </c>
      <c r="K6453" s="2">
        <f t="shared" ca="1" si="696"/>
        <v>9.3273770261466993E-2</v>
      </c>
      <c r="L6453" s="2"/>
      <c r="M6453" s="17">
        <f t="shared" ca="1" si="698"/>
        <v>8</v>
      </c>
      <c r="N6453" s="2">
        <f t="shared" ca="1" si="692"/>
        <v>0.89957355759661084</v>
      </c>
      <c r="O6453" s="2"/>
      <c r="P6453" s="31">
        <f t="shared" ca="1" si="697"/>
        <v>7.0832061905660506</v>
      </c>
    </row>
    <row r="6454" spans="1:16" x14ac:dyDescent="0.25">
      <c r="A6454" s="32">
        <f ca="1">Uniform_A+B6454*(Uniform_B-Uniform_A)</f>
        <v>0.81234085086858143</v>
      </c>
      <c r="B6454" s="2">
        <f t="shared" ca="1" si="693"/>
        <v>8.1234085086858143E-2</v>
      </c>
      <c r="C6454" s="4"/>
      <c r="D6454" s="5">
        <f ca="1">IF(E6454&lt;(Driehoek_C-Driehoek_A)/(Driehoek_B-Driehoek_A),Driehoek_A+SQRT(E6454*(Driehoek_B-Driehoek_A)*(Driehoek_C-Driehoek_A)),Driehoek_B-SQRT((1-E6454)*(Driehoek_B-Driehoek_A)*(Driehoek_B-Driehoek_C)))</f>
        <v>4.7336481353582167</v>
      </c>
      <c r="E6454" s="2">
        <f t="shared" ca="1" si="694"/>
        <v>0.47994976477335938</v>
      </c>
      <c r="F6454" s="2"/>
      <c r="G6454" s="15">
        <f ca="1">_xlfn.NORM.INV(H6454,Normaal_Mu,Normaal_Sigma)</f>
        <v>3.5390468900033945</v>
      </c>
      <c r="H6454" s="2">
        <f t="shared" ca="1" si="695"/>
        <v>0.23254946936803833</v>
      </c>
      <c r="I6454" s="2"/>
      <c r="J6454" s="15">
        <f ca="1">-LN(K6454) /NegExp_Labda</f>
        <v>4.6669560860093169</v>
      </c>
      <c r="K6454" s="2">
        <f t="shared" ca="1" si="696"/>
        <v>0.39321795923318292</v>
      </c>
      <c r="L6454" s="2"/>
      <c r="M6454" s="17">
        <f t="shared" ca="1" si="698"/>
        <v>7</v>
      </c>
      <c r="N6454" s="2">
        <f t="shared" ca="1" si="692"/>
        <v>0.79757530228147344</v>
      </c>
      <c r="O6454" s="2"/>
      <c r="P6454" s="31">
        <f t="shared" ca="1" si="697"/>
        <v>4.1503983924479027</v>
      </c>
    </row>
    <row r="6455" spans="1:16" x14ac:dyDescent="0.25">
      <c r="A6455" s="32">
        <f ca="1">Uniform_A+B6455*(Uniform_B-Uniform_A)</f>
        <v>8.0196981025871636</v>
      </c>
      <c r="B6455" s="2">
        <f t="shared" ca="1" si="693"/>
        <v>0.80196981025871639</v>
      </c>
      <c r="C6455" s="4"/>
      <c r="D6455" s="5">
        <f ca="1">IF(E6455&lt;(Driehoek_C-Driehoek_A)/(Driehoek_B-Driehoek_A),Driehoek_A+SQRT(E6455*(Driehoek_B-Driehoek_A)*(Driehoek_C-Driehoek_A)),Driehoek_B-SQRT((1-E6455)*(Driehoek_B-Driehoek_A)*(Driehoek_B-Driehoek_C)))</f>
        <v>4.1727947958772846</v>
      </c>
      <c r="E6455" s="2">
        <f t="shared" ca="1" si="694"/>
        <v>0.33423114049401648</v>
      </c>
      <c r="F6455" s="2"/>
      <c r="G6455" s="15">
        <f ca="1">_xlfn.NORM.INV(H6455,Normaal_Mu,Normaal_Sigma)</f>
        <v>5.5646013134306944</v>
      </c>
      <c r="H6455" s="2">
        <f t="shared" ca="1" si="695"/>
        <v>0.61114350896965941</v>
      </c>
      <c r="I6455" s="2"/>
      <c r="J6455" s="15">
        <f ca="1">-LN(K6455) /NegExp_Labda</f>
        <v>4.1737595998382373</v>
      </c>
      <c r="K6455" s="2">
        <f t="shared" ca="1" si="696"/>
        <v>0.43398213038060685</v>
      </c>
      <c r="L6455" s="2"/>
      <c r="M6455" s="17">
        <f t="shared" ca="1" si="698"/>
        <v>3</v>
      </c>
      <c r="N6455" s="2">
        <f t="shared" ca="1" si="692"/>
        <v>0.18246866257101446</v>
      </c>
      <c r="O6455" s="2"/>
      <c r="P6455" s="31">
        <f t="shared" ca="1" si="697"/>
        <v>4.986170762346676</v>
      </c>
    </row>
    <row r="6456" spans="1:16" x14ac:dyDescent="0.25">
      <c r="A6456" s="32">
        <f ca="1">Uniform_A+B6456*(Uniform_B-Uniform_A)</f>
        <v>3.6445661106093641</v>
      </c>
      <c r="B6456" s="2">
        <f t="shared" ca="1" si="693"/>
        <v>0.36445661106093641</v>
      </c>
      <c r="C6456" s="4"/>
      <c r="D6456" s="5">
        <f ca="1">IF(E6456&lt;(Driehoek_C-Driehoek_A)/(Driehoek_B-Driehoek_A),Driehoek_A+SQRT(E6456*(Driehoek_B-Driehoek_A)*(Driehoek_C-Driehoek_A)),Driehoek_B-SQRT((1-E6456)*(Driehoek_B-Driehoek_A)*(Driehoek_B-Driehoek_C)))</f>
        <v>7.4630360483375888</v>
      </c>
      <c r="E6456" s="2">
        <f t="shared" ca="1" si="694"/>
        <v>0.93250690889400756</v>
      </c>
      <c r="F6456" s="2"/>
      <c r="G6456" s="15">
        <f ca="1">_xlfn.NORM.INV(H6456,Normaal_Mu,Normaal_Sigma)</f>
        <v>2.7083072157046426</v>
      </c>
      <c r="H6456" s="2">
        <f t="shared" ca="1" si="695"/>
        <v>0.12592935784970682</v>
      </c>
      <c r="I6456" s="2"/>
      <c r="J6456" s="15">
        <f ca="1">-LN(K6456) /NegExp_Labda</f>
        <v>3.487608512626748</v>
      </c>
      <c r="K6456" s="2">
        <f t="shared" ca="1" si="696"/>
        <v>0.49781751615946124</v>
      </c>
      <c r="L6456" s="2"/>
      <c r="M6456" s="17">
        <f t="shared" ca="1" si="698"/>
        <v>6</v>
      </c>
      <c r="N6456" s="2">
        <f t="shared" ca="1" si="692"/>
        <v>0.69395425530828148</v>
      </c>
      <c r="O6456" s="2"/>
      <c r="P6456" s="31">
        <f t="shared" ca="1" si="697"/>
        <v>4.6607035774556689</v>
      </c>
    </row>
    <row r="6457" spans="1:16" x14ac:dyDescent="0.25">
      <c r="A6457" s="32">
        <f ca="1">Uniform_A+B6457*(Uniform_B-Uniform_A)</f>
        <v>5.4821303497890428</v>
      </c>
      <c r="B6457" s="2">
        <f t="shared" ca="1" si="693"/>
        <v>0.54821303497890428</v>
      </c>
      <c r="C6457" s="4"/>
      <c r="D6457" s="5">
        <f ca="1">IF(E6457&lt;(Driehoek_C-Driehoek_A)/(Driehoek_B-Driehoek_A),Driehoek_A+SQRT(E6457*(Driehoek_B-Driehoek_A)*(Driehoek_C-Driehoek_A)),Driehoek_B-SQRT((1-E6457)*(Driehoek_B-Driehoek_A)*(Driehoek_B-Driehoek_C)))</f>
        <v>4.3660127725084052</v>
      </c>
      <c r="E6457" s="2">
        <f t="shared" ca="1" si="694"/>
        <v>0.38646178215556448</v>
      </c>
      <c r="F6457" s="2"/>
      <c r="G6457" s="15">
        <f ca="1">_xlfn.NORM.INV(H6457,Normaal_Mu,Normaal_Sigma)</f>
        <v>4.35062011810711</v>
      </c>
      <c r="H6457" s="2">
        <f t="shared" ca="1" si="695"/>
        <v>0.37270787425172058</v>
      </c>
      <c r="I6457" s="2"/>
      <c r="J6457" s="15">
        <f ca="1">-LN(K6457) /NegExp_Labda</f>
        <v>16.85680012313216</v>
      </c>
      <c r="K6457" s="2">
        <f t="shared" ca="1" si="696"/>
        <v>3.4342898380066433E-2</v>
      </c>
      <c r="L6457" s="2"/>
      <c r="M6457" s="17">
        <f t="shared" ca="1" si="698"/>
        <v>6</v>
      </c>
      <c r="N6457" s="2">
        <f t="shared" ca="1" si="692"/>
        <v>0.71409689977566215</v>
      </c>
      <c r="O6457" s="2"/>
      <c r="P6457" s="31">
        <f t="shared" ca="1" si="697"/>
        <v>7.4111126727073442</v>
      </c>
    </row>
    <row r="6458" spans="1:16" x14ac:dyDescent="0.25">
      <c r="A6458" s="32">
        <f ca="1">Uniform_A+B6458*(Uniform_B-Uniform_A)</f>
        <v>9.9657347993849079</v>
      </c>
      <c r="B6458" s="2">
        <f t="shared" ca="1" si="693"/>
        <v>0.99657347993849088</v>
      </c>
      <c r="C6458" s="4"/>
      <c r="D6458" s="5">
        <f ca="1">IF(E6458&lt;(Driehoek_C-Driehoek_A)/(Driehoek_B-Driehoek_A),Driehoek_A+SQRT(E6458*(Driehoek_B-Driehoek_A)*(Driehoek_C-Driehoek_A)),Driehoek_B-SQRT((1-E6458)*(Driehoek_B-Driehoek_A)*(Driehoek_B-Driehoek_C)))</f>
        <v>4.6242422216503778</v>
      </c>
      <c r="E6458" s="2">
        <f t="shared" ca="1" si="694"/>
        <v>0.45293553900607941</v>
      </c>
      <c r="F6458" s="2"/>
      <c r="G6458" s="15">
        <f ca="1">_xlfn.NORM.INV(H6458,Normaal_Mu,Normaal_Sigma)</f>
        <v>3.9583712846739321</v>
      </c>
      <c r="H6458" s="2">
        <f t="shared" ca="1" si="695"/>
        <v>0.30124805011087219</v>
      </c>
      <c r="I6458" s="2"/>
      <c r="J6458" s="15">
        <f ca="1">-LN(K6458) /NegExp_Labda</f>
        <v>12.617342067886824</v>
      </c>
      <c r="K6458" s="2">
        <f t="shared" ca="1" si="696"/>
        <v>8.0181022958232706E-2</v>
      </c>
      <c r="L6458" s="2"/>
      <c r="M6458" s="17">
        <f t="shared" ca="1" si="698"/>
        <v>8</v>
      </c>
      <c r="N6458" s="2">
        <f t="shared" ca="1" si="692"/>
        <v>0.86975626540220985</v>
      </c>
      <c r="O6458" s="2"/>
      <c r="P6458" s="31">
        <f t="shared" ca="1" si="697"/>
        <v>7.8331380747192085</v>
      </c>
    </row>
    <row r="6459" spans="1:16" x14ac:dyDescent="0.25">
      <c r="A6459" s="32">
        <f ca="1">Uniform_A+B6459*(Uniform_B-Uniform_A)</f>
        <v>6.8845916888476433</v>
      </c>
      <c r="B6459" s="2">
        <f t="shared" ca="1" si="693"/>
        <v>0.68845916888476433</v>
      </c>
      <c r="C6459" s="4"/>
      <c r="D6459" s="5">
        <f ca="1">IF(E6459&lt;(Driehoek_C-Driehoek_A)/(Driehoek_B-Driehoek_A),Driehoek_A+SQRT(E6459*(Driehoek_B-Driehoek_A)*(Driehoek_C-Driehoek_A)),Driehoek_B-SQRT((1-E6459)*(Driehoek_B-Driehoek_A)*(Driehoek_B-Driehoek_C)))</f>
        <v>4.0356627453035552</v>
      </c>
      <c r="E6459" s="2">
        <f t="shared" ca="1" si="694"/>
        <v>0.29586730347522749</v>
      </c>
      <c r="F6459" s="2"/>
      <c r="G6459" s="15">
        <f ca="1">_xlfn.NORM.INV(H6459,Normaal_Mu,Normaal_Sigma)</f>
        <v>4.1335206763340135</v>
      </c>
      <c r="H6459" s="2">
        <f t="shared" ca="1" si="695"/>
        <v>0.33242033392862591</v>
      </c>
      <c r="I6459" s="2"/>
      <c r="J6459" s="15">
        <f ca="1">-LN(K6459) /NegExp_Labda</f>
        <v>4.183257360054375</v>
      </c>
      <c r="K6459" s="2">
        <f t="shared" ca="1" si="696"/>
        <v>0.43315854121100927</v>
      </c>
      <c r="L6459" s="2"/>
      <c r="M6459" s="17">
        <f t="shared" ca="1" si="698"/>
        <v>5</v>
      </c>
      <c r="N6459" s="2">
        <f t="shared" ca="1" si="692"/>
        <v>0.48531874312689594</v>
      </c>
      <c r="O6459" s="2"/>
      <c r="P6459" s="31">
        <f t="shared" ca="1" si="697"/>
        <v>4.8474064941079176</v>
      </c>
    </row>
    <row r="6460" spans="1:16" x14ac:dyDescent="0.25">
      <c r="A6460" s="32">
        <f ca="1">Uniform_A+B6460*(Uniform_B-Uniform_A)</f>
        <v>0.19920675312108393</v>
      </c>
      <c r="B6460" s="2">
        <f t="shared" ca="1" si="693"/>
        <v>1.9920675312108393E-2</v>
      </c>
      <c r="C6460" s="4"/>
      <c r="D6460" s="5">
        <f ca="1">IF(E6460&lt;(Driehoek_C-Driehoek_A)/(Driehoek_B-Driehoek_A),Driehoek_A+SQRT(E6460*(Driehoek_B-Driehoek_A)*(Driehoek_C-Driehoek_A)),Driehoek_B-SQRT((1-E6460)*(Driehoek_B-Driehoek_A)*(Driehoek_B-Driehoek_C)))</f>
        <v>6.3592914209243281</v>
      </c>
      <c r="E6460" s="2">
        <f t="shared" ca="1" si="694"/>
        <v>0.80076166286846129</v>
      </c>
      <c r="F6460" s="2"/>
      <c r="G6460" s="15">
        <f ca="1">_xlfn.NORM.INV(H6460,Normaal_Mu,Normaal_Sigma)</f>
        <v>4.6720344520620802</v>
      </c>
      <c r="H6460" s="2">
        <f t="shared" ca="1" si="695"/>
        <v>0.43487235230857757</v>
      </c>
      <c r="I6460" s="2"/>
      <c r="J6460" s="15">
        <f ca="1">-LN(K6460) /NegExp_Labda</f>
        <v>0.30014733438517305</v>
      </c>
      <c r="K6460" s="2">
        <f t="shared" ca="1" si="696"/>
        <v>0.94173678313340359</v>
      </c>
      <c r="L6460" s="2"/>
      <c r="M6460" s="17">
        <f t="shared" ca="1" si="698"/>
        <v>6</v>
      </c>
      <c r="N6460" s="2">
        <f t="shared" ca="1" si="692"/>
        <v>0.74273226314018981</v>
      </c>
      <c r="O6460" s="2"/>
      <c r="P6460" s="31">
        <f t="shared" ca="1" si="697"/>
        <v>3.5061359920985331</v>
      </c>
    </row>
    <row r="6461" spans="1:16" x14ac:dyDescent="0.25">
      <c r="A6461" s="32">
        <f ca="1">Uniform_A+B6461*(Uniform_B-Uniform_A)</f>
        <v>5.7854361505897076</v>
      </c>
      <c r="B6461" s="2">
        <f t="shared" ca="1" si="693"/>
        <v>0.57854361505897078</v>
      </c>
      <c r="C6461" s="4"/>
      <c r="D6461" s="5">
        <f ca="1">IF(E6461&lt;(Driehoek_C-Driehoek_A)/(Driehoek_B-Driehoek_A),Driehoek_A+SQRT(E6461*(Driehoek_B-Driehoek_A)*(Driehoek_C-Driehoek_A)),Driehoek_B-SQRT((1-E6461)*(Driehoek_B-Driehoek_A)*(Driehoek_B-Driehoek_C)))</f>
        <v>3.8843345696510925</v>
      </c>
      <c r="E6461" s="2">
        <f t="shared" ca="1" si="694"/>
        <v>0.25362262645586908</v>
      </c>
      <c r="F6461" s="2"/>
      <c r="G6461" s="15">
        <f ca="1">_xlfn.NORM.INV(H6461,Normaal_Mu,Normaal_Sigma)</f>
        <v>6.4394587273122124</v>
      </c>
      <c r="H6461" s="2">
        <f t="shared" ca="1" si="695"/>
        <v>0.7641541783642658</v>
      </c>
      <c r="I6461" s="2"/>
      <c r="J6461" s="15">
        <f ca="1">-LN(K6461) /NegExp_Labda</f>
        <v>1.7714207799370529</v>
      </c>
      <c r="K6461" s="2">
        <f t="shared" ca="1" si="696"/>
        <v>0.70167555371463819</v>
      </c>
      <c r="L6461" s="2"/>
      <c r="M6461" s="17">
        <f t="shared" ca="1" si="698"/>
        <v>5</v>
      </c>
      <c r="N6461" s="2">
        <f t="shared" ca="1" si="692"/>
        <v>0.56059976069311823</v>
      </c>
      <c r="O6461" s="2"/>
      <c r="P6461" s="31">
        <f t="shared" ca="1" si="697"/>
        <v>4.5761300454980134</v>
      </c>
    </row>
    <row r="6462" spans="1:16" x14ac:dyDescent="0.25">
      <c r="A6462" s="32">
        <f ca="1">Uniform_A+B6462*(Uniform_B-Uniform_A)</f>
        <v>8.6631039959120884</v>
      </c>
      <c r="B6462" s="2">
        <f t="shared" ca="1" si="693"/>
        <v>0.86631039959120881</v>
      </c>
      <c r="C6462" s="4"/>
      <c r="D6462" s="5">
        <f ca="1">IF(E6462&lt;(Driehoek_C-Driehoek_A)/(Driehoek_B-Driehoek_A),Driehoek_A+SQRT(E6462*(Driehoek_B-Driehoek_A)*(Driehoek_C-Driehoek_A)),Driehoek_B-SQRT((1-E6462)*(Driehoek_B-Driehoek_A)*(Driehoek_B-Driehoek_C)))</f>
        <v>2.278617539557799</v>
      </c>
      <c r="E6462" s="2">
        <f t="shared" ca="1" si="694"/>
        <v>5.5448380963744048E-3</v>
      </c>
      <c r="F6462" s="2"/>
      <c r="G6462" s="15">
        <f ca="1">_xlfn.NORM.INV(H6462,Normaal_Mu,Normaal_Sigma)</f>
        <v>2.3769939251287799</v>
      </c>
      <c r="H6462" s="2">
        <f t="shared" ca="1" si="695"/>
        <v>9.4843934103506888E-2</v>
      </c>
      <c r="I6462" s="2"/>
      <c r="J6462" s="15">
        <f ca="1">-LN(K6462) /NegExp_Labda</f>
        <v>1.2257269713768315</v>
      </c>
      <c r="K6462" s="2">
        <f t="shared" ca="1" si="696"/>
        <v>0.78259074575529308</v>
      </c>
      <c r="L6462" s="2"/>
      <c r="M6462" s="17">
        <f t="shared" ca="1" si="698"/>
        <v>4</v>
      </c>
      <c r="N6462" s="2">
        <f t="shared" ca="1" si="692"/>
        <v>0.36046936778144012</v>
      </c>
      <c r="O6462" s="2"/>
      <c r="P6462" s="31">
        <f t="shared" ca="1" si="697"/>
        <v>3.7088884863950993</v>
      </c>
    </row>
    <row r="6463" spans="1:16" x14ac:dyDescent="0.25">
      <c r="A6463" s="32">
        <f ca="1">Uniform_A+B6463*(Uniform_B-Uniform_A)</f>
        <v>9.2057636414008517</v>
      </c>
      <c r="B6463" s="2">
        <f t="shared" ca="1" si="693"/>
        <v>0.92057636414008515</v>
      </c>
      <c r="C6463" s="4"/>
      <c r="D6463" s="5">
        <f ca="1">IF(E6463&lt;(Driehoek_C-Driehoek_A)/(Driehoek_B-Driehoek_A),Driehoek_A+SQRT(E6463*(Driehoek_B-Driehoek_A)*(Driehoek_C-Driehoek_A)),Driehoek_B-SQRT((1-E6463)*(Driehoek_B-Driehoek_A)*(Driehoek_B-Driehoek_C)))</f>
        <v>5.622548096732114</v>
      </c>
      <c r="E6463" s="2">
        <f t="shared" ca="1" si="694"/>
        <v>0.67408053260320389</v>
      </c>
      <c r="F6463" s="2"/>
      <c r="G6463" s="15">
        <f ca="1">_xlfn.NORM.INV(H6463,Normaal_Mu,Normaal_Sigma)</f>
        <v>7.2486343396484703</v>
      </c>
      <c r="H6463" s="2">
        <f t="shared" ca="1" si="695"/>
        <v>0.86956075152413204</v>
      </c>
      <c r="I6463" s="2"/>
      <c r="J6463" s="15">
        <f ca="1">-LN(K6463) /NegExp_Labda</f>
        <v>0.30877437765021676</v>
      </c>
      <c r="K6463" s="2">
        <f t="shared" ca="1" si="696"/>
        <v>0.94011330332474652</v>
      </c>
      <c r="L6463" s="2"/>
      <c r="M6463" s="17">
        <f t="shared" ca="1" si="698"/>
        <v>5</v>
      </c>
      <c r="N6463" s="2">
        <f t="shared" ca="1" si="692"/>
        <v>0.52036795617456033</v>
      </c>
      <c r="O6463" s="2"/>
      <c r="P6463" s="31">
        <f t="shared" ca="1" si="697"/>
        <v>5.4771440910863305</v>
      </c>
    </row>
    <row r="6464" spans="1:16" x14ac:dyDescent="0.25">
      <c r="A6464" s="32">
        <f ca="1">Uniform_A+B6464*(Uniform_B-Uniform_A)</f>
        <v>3.1668029111467266</v>
      </c>
      <c r="B6464" s="2">
        <f t="shared" ca="1" si="693"/>
        <v>0.31668029111467266</v>
      </c>
      <c r="C6464" s="4"/>
      <c r="D6464" s="5">
        <f ca="1">IF(E6464&lt;(Driehoek_C-Driehoek_A)/(Driehoek_B-Driehoek_A),Driehoek_A+SQRT(E6464*(Driehoek_B-Driehoek_A)*(Driehoek_C-Driehoek_A)),Driehoek_B-SQRT((1-E6464)*(Driehoek_B-Driehoek_A)*(Driehoek_B-Driehoek_C)))</f>
        <v>6.9295136927062764</v>
      </c>
      <c r="E6464" s="2">
        <f t="shared" ca="1" si="694"/>
        <v>0.87751675575169152</v>
      </c>
      <c r="F6464" s="2"/>
      <c r="G6464" s="15">
        <f ca="1">_xlfn.NORM.INV(H6464,Normaal_Mu,Normaal_Sigma)</f>
        <v>6.3124262906210795</v>
      </c>
      <c r="H6464" s="2">
        <f t="shared" ca="1" si="695"/>
        <v>0.74415650395226174</v>
      </c>
      <c r="I6464" s="2"/>
      <c r="J6464" s="15">
        <f ca="1">-LN(K6464) /NegExp_Labda</f>
        <v>2.260064212994549</v>
      </c>
      <c r="K6464" s="2">
        <f t="shared" ca="1" si="696"/>
        <v>0.63634599733619812</v>
      </c>
      <c r="L6464" s="2"/>
      <c r="M6464" s="17">
        <f t="shared" ca="1" si="698"/>
        <v>6</v>
      </c>
      <c r="N6464" s="2">
        <f t="shared" ca="1" si="692"/>
        <v>0.64801767926327603</v>
      </c>
      <c r="O6464" s="2"/>
      <c r="P6464" s="31">
        <f t="shared" ca="1" si="697"/>
        <v>4.9337614214937258</v>
      </c>
    </row>
    <row r="6465" spans="1:16" x14ac:dyDescent="0.25">
      <c r="A6465" s="32">
        <f ca="1">Uniform_A+B6465*(Uniform_B-Uniform_A)</f>
        <v>5.1860790589804431</v>
      </c>
      <c r="B6465" s="2">
        <f t="shared" ca="1" si="693"/>
        <v>0.51860790589804429</v>
      </c>
      <c r="C6465" s="4"/>
      <c r="D6465" s="5">
        <f ca="1">IF(E6465&lt;(Driehoek_C-Driehoek_A)/(Driehoek_B-Driehoek_A),Driehoek_A+SQRT(E6465*(Driehoek_B-Driehoek_A)*(Driehoek_C-Driehoek_A)),Driehoek_B-SQRT((1-E6465)*(Driehoek_B-Driehoek_A)*(Driehoek_B-Driehoek_C)))</f>
        <v>3.4094930802989198</v>
      </c>
      <c r="E6465" s="2">
        <f t="shared" ca="1" si="694"/>
        <v>0.14190505310075263</v>
      </c>
      <c r="F6465" s="2"/>
      <c r="G6465" s="15">
        <f ca="1">_xlfn.NORM.INV(H6465,Normaal_Mu,Normaal_Sigma)</f>
        <v>5.5018444422245727</v>
      </c>
      <c r="H6465" s="2">
        <f t="shared" ca="1" si="695"/>
        <v>0.59906287802905145</v>
      </c>
      <c r="I6465" s="2"/>
      <c r="J6465" s="15">
        <f ca="1">-LN(K6465) /NegExp_Labda</f>
        <v>3.8383380450479856</v>
      </c>
      <c r="K6465" s="2">
        <f t="shared" ca="1" si="696"/>
        <v>0.46409425620650613</v>
      </c>
      <c r="L6465" s="2"/>
      <c r="M6465" s="17">
        <f t="shared" ca="1" si="698"/>
        <v>0</v>
      </c>
      <c r="N6465" s="2">
        <f t="shared" ca="1" si="692"/>
        <v>2.4223163324270658E-3</v>
      </c>
      <c r="O6465" s="2"/>
      <c r="P6465" s="31">
        <f t="shared" ca="1" si="697"/>
        <v>3.5871509253103846</v>
      </c>
    </row>
    <row r="6466" spans="1:16" x14ac:dyDescent="0.25">
      <c r="A6466" s="32">
        <f ca="1">Uniform_A+B6466*(Uniform_B-Uniform_A)</f>
        <v>8.214510645099482E-2</v>
      </c>
      <c r="B6466" s="2">
        <f t="shared" ca="1" si="693"/>
        <v>8.214510645099482E-3</v>
      </c>
      <c r="C6466" s="4"/>
      <c r="D6466" s="5">
        <f ca="1">IF(E6466&lt;(Driehoek_C-Driehoek_A)/(Driehoek_B-Driehoek_A),Driehoek_A+SQRT(E6466*(Driehoek_B-Driehoek_A)*(Driehoek_C-Driehoek_A)),Driehoek_B-SQRT((1-E6466)*(Driehoek_B-Driehoek_A)*(Driehoek_B-Driehoek_C)))</f>
        <v>2.9268960754846223</v>
      </c>
      <c r="E6466" s="2">
        <f t="shared" ca="1" si="694"/>
        <v>6.1366881053485312E-2</v>
      </c>
      <c r="F6466" s="2"/>
      <c r="G6466" s="15">
        <f ca="1">_xlfn.NORM.INV(H6466,Normaal_Mu,Normaal_Sigma)</f>
        <v>3.9057513012824918</v>
      </c>
      <c r="H6466" s="2">
        <f t="shared" ca="1" si="695"/>
        <v>0.29214665243578786</v>
      </c>
      <c r="I6466" s="2"/>
      <c r="J6466" s="15">
        <f ca="1">-LN(K6466) /NegExp_Labda</f>
        <v>6.1093753495553287</v>
      </c>
      <c r="K6466" s="2">
        <f t="shared" ca="1" si="696"/>
        <v>0.29467710839492045</v>
      </c>
      <c r="L6466" s="2"/>
      <c r="M6466" s="17">
        <f t="shared" ca="1" si="698"/>
        <v>4</v>
      </c>
      <c r="N6466" s="2">
        <f t="shared" ca="1" si="692"/>
        <v>0.29923448203443392</v>
      </c>
      <c r="O6466" s="2"/>
      <c r="P6466" s="31">
        <f t="shared" ca="1" si="697"/>
        <v>3.4048335665546872</v>
      </c>
    </row>
    <row r="6467" spans="1:16" x14ac:dyDescent="0.25">
      <c r="A6467" s="32">
        <f ca="1">Uniform_A+B6467*(Uniform_B-Uniform_A)</f>
        <v>2.530571124271852</v>
      </c>
      <c r="B6467" s="2">
        <f t="shared" ca="1" si="693"/>
        <v>0.2530571124271852</v>
      </c>
      <c r="C6467" s="4"/>
      <c r="D6467" s="5">
        <f ca="1">IF(E6467&lt;(Driehoek_C-Driehoek_A)/(Driehoek_B-Driehoek_A),Driehoek_A+SQRT(E6467*(Driehoek_B-Driehoek_A)*(Driehoek_C-Driehoek_A)),Driehoek_B-SQRT((1-E6467)*(Driehoek_B-Driehoek_A)*(Driehoek_B-Driehoek_C)))</f>
        <v>4.1799929863824943</v>
      </c>
      <c r="E6467" s="2">
        <f t="shared" ca="1" si="694"/>
        <v>0.33621521110508734</v>
      </c>
      <c r="F6467" s="2"/>
      <c r="G6467" s="15">
        <f ca="1">_xlfn.NORM.INV(H6467,Normaal_Mu,Normaal_Sigma)</f>
        <v>4.2524504157125245</v>
      </c>
      <c r="H6467" s="2">
        <f t="shared" ca="1" si="695"/>
        <v>0.35428593767501348</v>
      </c>
      <c r="I6467" s="2"/>
      <c r="J6467" s="15">
        <f ca="1">-LN(K6467) /NegExp_Labda</f>
        <v>15.460975989947167</v>
      </c>
      <c r="K6467" s="2">
        <f t="shared" ca="1" si="696"/>
        <v>4.5402178160170448E-2</v>
      </c>
      <c r="L6467" s="2"/>
      <c r="M6467" s="17">
        <f t="shared" ca="1" si="698"/>
        <v>7</v>
      </c>
      <c r="N6467" s="2">
        <f t="shared" ca="1" si="692"/>
        <v>0.77592727271292328</v>
      </c>
      <c r="O6467" s="2"/>
      <c r="P6467" s="31">
        <f t="shared" ca="1" si="697"/>
        <v>6.684798103262807</v>
      </c>
    </row>
    <row r="6468" spans="1:16" x14ac:dyDescent="0.25">
      <c r="A6468" s="32">
        <f ca="1">Uniform_A+B6468*(Uniform_B-Uniform_A)</f>
        <v>6.1379692705677193</v>
      </c>
      <c r="B6468" s="2">
        <f t="shared" ca="1" si="693"/>
        <v>0.61379692705677191</v>
      </c>
      <c r="C6468" s="4"/>
      <c r="D6468" s="5">
        <f ca="1">IF(E6468&lt;(Driehoek_C-Driehoek_A)/(Driehoek_B-Driehoek_A),Driehoek_A+SQRT(E6468*(Driehoek_B-Driehoek_A)*(Driehoek_C-Driehoek_A)),Driehoek_B-SQRT((1-E6468)*(Driehoek_B-Driehoek_A)*(Driehoek_B-Driehoek_C)))</f>
        <v>6.1872859755054197</v>
      </c>
      <c r="E6468" s="2">
        <f t="shared" ca="1" si="694"/>
        <v>0.77396113761175711</v>
      </c>
      <c r="F6468" s="2"/>
      <c r="G6468" s="15">
        <f ca="1">_xlfn.NORM.INV(H6468,Normaal_Mu,Normaal_Sigma)</f>
        <v>4.3951605794818036</v>
      </c>
      <c r="H6468" s="2">
        <f t="shared" ca="1" si="695"/>
        <v>0.38116606557402222</v>
      </c>
      <c r="I6468" s="2"/>
      <c r="J6468" s="15">
        <f ca="1">-LN(K6468) /NegExp_Labda</f>
        <v>10.322803634981389</v>
      </c>
      <c r="K6468" s="2">
        <f t="shared" ca="1" si="696"/>
        <v>0.12687401065668913</v>
      </c>
      <c r="L6468" s="2"/>
      <c r="M6468" s="17">
        <f t="shared" ca="1" si="698"/>
        <v>7</v>
      </c>
      <c r="N6468" s="2">
        <f t="shared" ca="1" si="692"/>
        <v>0.84196996768528198</v>
      </c>
      <c r="O6468" s="2"/>
      <c r="P6468" s="31">
        <f t="shared" ca="1" si="697"/>
        <v>6.8086438921072672</v>
      </c>
    </row>
    <row r="6469" spans="1:16" x14ac:dyDescent="0.25">
      <c r="A6469" s="32">
        <f ca="1">Uniform_A+B6469*(Uniform_B-Uniform_A)</f>
        <v>6.8650910769758964</v>
      </c>
      <c r="B6469" s="2">
        <f t="shared" ca="1" si="693"/>
        <v>0.68650910769758966</v>
      </c>
      <c r="C6469" s="4"/>
      <c r="D6469" s="5">
        <f ca="1">IF(E6469&lt;(Driehoek_C-Driehoek_A)/(Driehoek_B-Driehoek_A),Driehoek_A+SQRT(E6469*(Driehoek_B-Driehoek_A)*(Driehoek_C-Driehoek_A)),Driehoek_B-SQRT((1-E6469)*(Driehoek_B-Driehoek_A)*(Driehoek_B-Driehoek_C)))</f>
        <v>4.7926103805241569</v>
      </c>
      <c r="E6469" s="2">
        <f t="shared" ca="1" si="694"/>
        <v>0.49422493114076904</v>
      </c>
      <c r="F6469" s="2"/>
      <c r="G6469" s="15">
        <f ca="1">_xlfn.NORM.INV(H6469,Normaal_Mu,Normaal_Sigma)</f>
        <v>2.7058883751568708</v>
      </c>
      <c r="H6469" s="2">
        <f t="shared" ca="1" si="695"/>
        <v>0.1256792773581481</v>
      </c>
      <c r="I6469" s="2"/>
      <c r="J6469" s="15">
        <f ca="1">-LN(K6469) /NegExp_Labda</f>
        <v>1.2227504143629964</v>
      </c>
      <c r="K6469" s="2">
        <f t="shared" ca="1" si="696"/>
        <v>0.78305676965084758</v>
      </c>
      <c r="L6469" s="2"/>
      <c r="M6469" s="17">
        <f t="shared" ca="1" si="698"/>
        <v>7</v>
      </c>
      <c r="N6469" s="2">
        <f t="shared" ref="N6469:N6532" ca="1" si="699">RAND()</f>
        <v>0.79738795110981897</v>
      </c>
      <c r="O6469" s="2"/>
      <c r="P6469" s="31">
        <f t="shared" ca="1" si="697"/>
        <v>4.5172680494039836</v>
      </c>
    </row>
    <row r="6470" spans="1:16" x14ac:dyDescent="0.25">
      <c r="A6470" s="32">
        <f ca="1">Uniform_A+B6470*(Uniform_B-Uniform_A)</f>
        <v>1.4684558904376921</v>
      </c>
      <c r="B6470" s="2">
        <f t="shared" ref="B6470:B6533" ca="1" si="700">RAND()</f>
        <v>0.14684558904376921</v>
      </c>
      <c r="C6470" s="4"/>
      <c r="D6470" s="5">
        <f ca="1">IF(E6470&lt;(Driehoek_C-Driehoek_A)/(Driehoek_B-Driehoek_A),Driehoek_A+SQRT(E6470*(Driehoek_B-Driehoek_A)*(Driehoek_C-Driehoek_A)),Driehoek_B-SQRT((1-E6470)*(Driehoek_B-Driehoek_A)*(Driehoek_B-Driehoek_C)))</f>
        <v>3.5241300765333503</v>
      </c>
      <c r="E6470" s="2">
        <f t="shared" ref="E6470:E6533" ca="1" si="701">RAND()</f>
        <v>0.16592660644239687</v>
      </c>
      <c r="F6470" s="2"/>
      <c r="G6470" s="15">
        <f ca="1">_xlfn.NORM.INV(H6470,Normaal_Mu,Normaal_Sigma)</f>
        <v>6.0070144719195735</v>
      </c>
      <c r="H6470" s="2">
        <f t="shared" ref="H6470:H6533" ca="1" si="702">RAND()</f>
        <v>0.69269615288986208</v>
      </c>
      <c r="I6470" s="2"/>
      <c r="J6470" s="15">
        <f ca="1">-LN(K6470) /NegExp_Labda</f>
        <v>5.3027347072731219</v>
      </c>
      <c r="K6470" s="2">
        <f t="shared" ref="K6470:K6533" ca="1" si="703">RAND()</f>
        <v>0.346266371096</v>
      </c>
      <c r="L6470" s="2"/>
      <c r="M6470" s="17">
        <f t="shared" ca="1" si="698"/>
        <v>5</v>
      </c>
      <c r="N6470" s="2">
        <f t="shared" ca="1" si="699"/>
        <v>0.51988002834177116</v>
      </c>
      <c r="O6470" s="2"/>
      <c r="P6470" s="31">
        <f t="shared" ca="1" si="697"/>
        <v>4.260467029232748</v>
      </c>
    </row>
    <row r="6471" spans="1:16" x14ac:dyDescent="0.25">
      <c r="A6471" s="32">
        <f ca="1">Uniform_A+B6471*(Uniform_B-Uniform_A)</f>
        <v>5.8211491634715422</v>
      </c>
      <c r="B6471" s="2">
        <f t="shared" ca="1" si="700"/>
        <v>0.58211491634715418</v>
      </c>
      <c r="C6471" s="4"/>
      <c r="D6471" s="5">
        <f ca="1">IF(E6471&lt;(Driehoek_C-Driehoek_A)/(Driehoek_B-Driehoek_A),Driehoek_A+SQRT(E6471*(Driehoek_B-Driehoek_A)*(Driehoek_C-Driehoek_A)),Driehoek_B-SQRT((1-E6471)*(Driehoek_B-Driehoek_A)*(Driehoek_B-Driehoek_C)))</f>
        <v>5.9413205191793912</v>
      </c>
      <c r="E6471" s="2">
        <f t="shared" ca="1" si="701"/>
        <v>0.73269942381734199</v>
      </c>
      <c r="F6471" s="2"/>
      <c r="G6471" s="15">
        <f ca="1">_xlfn.NORM.INV(H6471,Normaal_Mu,Normaal_Sigma)</f>
        <v>7.7023664918574415</v>
      </c>
      <c r="H6471" s="2">
        <f t="shared" ca="1" si="702"/>
        <v>0.91168162994823032</v>
      </c>
      <c r="I6471" s="2"/>
      <c r="J6471" s="15">
        <f ca="1">-LN(K6471) /NegExp_Labda</f>
        <v>11.557993892332723</v>
      </c>
      <c r="K6471" s="2">
        <f t="shared" ca="1" si="703"/>
        <v>9.9102681600984122E-2</v>
      </c>
      <c r="L6471" s="2"/>
      <c r="M6471" s="17">
        <f t="shared" ca="1" si="698"/>
        <v>4</v>
      </c>
      <c r="N6471" s="2">
        <f t="shared" ca="1" si="699"/>
        <v>0.41852223481989081</v>
      </c>
      <c r="O6471" s="2"/>
      <c r="P6471" s="31">
        <f t="shared" ca="1" si="697"/>
        <v>7.0045660133682208</v>
      </c>
    </row>
    <row r="6472" spans="1:16" x14ac:dyDescent="0.25">
      <c r="A6472" s="32">
        <f ca="1">Uniform_A+B6472*(Uniform_B-Uniform_A)</f>
        <v>9.2900201494819221</v>
      </c>
      <c r="B6472" s="2">
        <f t="shared" ca="1" si="700"/>
        <v>0.92900201494819223</v>
      </c>
      <c r="C6472" s="4"/>
      <c r="D6472" s="5">
        <f ca="1">IF(E6472&lt;(Driehoek_C-Driehoek_A)/(Driehoek_B-Driehoek_A),Driehoek_A+SQRT(E6472*(Driehoek_B-Driehoek_A)*(Driehoek_C-Driehoek_A)),Driehoek_B-SQRT((1-E6472)*(Driehoek_B-Driehoek_A)*(Driehoek_B-Driehoek_C)))</f>
        <v>4.4949610227239125</v>
      </c>
      <c r="E6472" s="2">
        <f t="shared" ca="1" si="701"/>
        <v>0.42013210894923492</v>
      </c>
      <c r="F6472" s="2"/>
      <c r="G6472" s="15">
        <f ca="1">_xlfn.NORM.INV(H6472,Normaal_Mu,Normaal_Sigma)</f>
        <v>2.4117476956003641</v>
      </c>
      <c r="H6472" s="2">
        <f t="shared" ca="1" si="702"/>
        <v>9.7810924765668106E-2</v>
      </c>
      <c r="I6472" s="2"/>
      <c r="J6472" s="15">
        <f ca="1">-LN(K6472) /NegExp_Labda</f>
        <v>2.274510050835759</v>
      </c>
      <c r="K6472" s="2">
        <f t="shared" ca="1" si="703"/>
        <v>0.63451014044464482</v>
      </c>
      <c r="L6472" s="2"/>
      <c r="M6472" s="17">
        <f t="shared" ca="1" si="698"/>
        <v>4</v>
      </c>
      <c r="N6472" s="2">
        <f t="shared" ca="1" si="699"/>
        <v>0.40704959455175793</v>
      </c>
      <c r="O6472" s="2"/>
      <c r="P6472" s="31">
        <f t="shared" ca="1" si="697"/>
        <v>4.4942477837283921</v>
      </c>
    </row>
    <row r="6473" spans="1:16" x14ac:dyDescent="0.25">
      <c r="A6473" s="32">
        <f ca="1">Uniform_A+B6473*(Uniform_B-Uniform_A)</f>
        <v>4.0199180113416153</v>
      </c>
      <c r="B6473" s="2">
        <f t="shared" ca="1" si="700"/>
        <v>0.40199180113416155</v>
      </c>
      <c r="C6473" s="4"/>
      <c r="D6473" s="5">
        <f ca="1">IF(E6473&lt;(Driehoek_C-Driehoek_A)/(Driehoek_B-Driehoek_A),Driehoek_A+SQRT(E6473*(Driehoek_B-Driehoek_A)*(Driehoek_C-Driehoek_A)),Driehoek_B-SQRT((1-E6473)*(Driehoek_B-Driehoek_A)*(Driehoek_B-Driehoek_C)))</f>
        <v>5.3196140101912022</v>
      </c>
      <c r="E6473" s="2">
        <f t="shared" ca="1" si="701"/>
        <v>0.61299311331483186</v>
      </c>
      <c r="F6473" s="2"/>
      <c r="G6473" s="15">
        <f ca="1">_xlfn.NORM.INV(H6473,Normaal_Mu,Normaal_Sigma)</f>
        <v>1.8997926673733985</v>
      </c>
      <c r="H6473" s="2">
        <f t="shared" ca="1" si="702"/>
        <v>6.0558318110881082E-2</v>
      </c>
      <c r="I6473" s="2"/>
      <c r="J6473" s="15">
        <f ca="1">-LN(K6473) /NegExp_Labda</f>
        <v>0.23143078749481941</v>
      </c>
      <c r="K6473" s="2">
        <f t="shared" ca="1" si="703"/>
        <v>0.95476870887001664</v>
      </c>
      <c r="L6473" s="2"/>
      <c r="M6473" s="17">
        <f t="shared" ca="1" si="698"/>
        <v>11</v>
      </c>
      <c r="N6473" s="2">
        <f t="shared" ca="1" si="699"/>
        <v>0.98766504675203659</v>
      </c>
      <c r="O6473" s="2"/>
      <c r="P6473" s="31">
        <f t="shared" ca="1" si="697"/>
        <v>4.4941510952802073</v>
      </c>
    </row>
    <row r="6474" spans="1:16" x14ac:dyDescent="0.25">
      <c r="A6474" s="32">
        <f ca="1">Uniform_A+B6474*(Uniform_B-Uniform_A)</f>
        <v>0.71986045974241075</v>
      </c>
      <c r="B6474" s="2">
        <f t="shared" ca="1" si="700"/>
        <v>7.1986045974241075E-2</v>
      </c>
      <c r="C6474" s="4"/>
      <c r="D6474" s="5">
        <f ca="1">IF(E6474&lt;(Driehoek_C-Driehoek_A)/(Driehoek_B-Driehoek_A),Driehoek_A+SQRT(E6474*(Driehoek_B-Driehoek_A)*(Driehoek_C-Driehoek_A)),Driehoek_B-SQRT((1-E6474)*(Driehoek_B-Driehoek_A)*(Driehoek_B-Driehoek_C)))</f>
        <v>5.6075051625544337</v>
      </c>
      <c r="E6474" s="2">
        <f t="shared" ca="1" si="701"/>
        <v>0.67117082222586222</v>
      </c>
      <c r="F6474" s="2"/>
      <c r="G6474" s="15">
        <f ca="1">_xlfn.NORM.INV(H6474,Normaal_Mu,Normaal_Sigma)</f>
        <v>5.1445485911372062</v>
      </c>
      <c r="H6474" s="2">
        <f t="shared" ca="1" si="702"/>
        <v>0.5288081898237893</v>
      </c>
      <c r="I6474" s="2"/>
      <c r="J6474" s="15">
        <f ca="1">-LN(K6474) /NegExp_Labda</f>
        <v>3.4342046609320014</v>
      </c>
      <c r="K6474" s="2">
        <f t="shared" ca="1" si="703"/>
        <v>0.5031630873112114</v>
      </c>
      <c r="L6474" s="2"/>
      <c r="M6474" s="17">
        <f t="shared" ca="1" si="698"/>
        <v>7</v>
      </c>
      <c r="N6474" s="2">
        <f t="shared" ca="1" si="699"/>
        <v>0.82323041200931446</v>
      </c>
      <c r="O6474" s="2"/>
      <c r="P6474" s="31">
        <f t="shared" ca="1" si="697"/>
        <v>4.3812237748732104</v>
      </c>
    </row>
    <row r="6475" spans="1:16" x14ac:dyDescent="0.25">
      <c r="A6475" s="32">
        <f ca="1">Uniform_A+B6475*(Uniform_B-Uniform_A)</f>
        <v>9.2366533477100923</v>
      </c>
      <c r="B6475" s="2">
        <f t="shared" ca="1" si="700"/>
        <v>0.92366533477100932</v>
      </c>
      <c r="C6475" s="4"/>
      <c r="D6475" s="5">
        <f ca="1">IF(E6475&lt;(Driehoek_C-Driehoek_A)/(Driehoek_B-Driehoek_A),Driehoek_A+SQRT(E6475*(Driehoek_B-Driehoek_A)*(Driehoek_C-Driehoek_A)),Driehoek_B-SQRT((1-E6475)*(Driehoek_B-Driehoek_A)*(Driehoek_B-Driehoek_C)))</f>
        <v>2.3349648783744636</v>
      </c>
      <c r="E6475" s="2">
        <f t="shared" ca="1" si="701"/>
        <v>8.0143906960299383E-3</v>
      </c>
      <c r="F6475" s="2"/>
      <c r="G6475" s="15">
        <f ca="1">_xlfn.NORM.INV(H6475,Normaal_Mu,Normaal_Sigma)</f>
        <v>7.1082254352718035</v>
      </c>
      <c r="H6475" s="2">
        <f t="shared" ca="1" si="702"/>
        <v>0.85408434286412283</v>
      </c>
      <c r="I6475" s="2"/>
      <c r="J6475" s="15">
        <f ca="1">-LN(K6475) /NegExp_Labda</f>
        <v>3.0415112179728463</v>
      </c>
      <c r="K6475" s="2">
        <f t="shared" ca="1" si="703"/>
        <v>0.54427413000718305</v>
      </c>
      <c r="L6475" s="2"/>
      <c r="M6475" s="17">
        <f t="shared" ca="1" si="698"/>
        <v>4</v>
      </c>
      <c r="N6475" s="2">
        <f t="shared" ca="1" si="699"/>
        <v>0.27273507914942563</v>
      </c>
      <c r="O6475" s="2"/>
      <c r="P6475" s="31">
        <f t="shared" ca="1" si="697"/>
        <v>5.1442709758658411</v>
      </c>
    </row>
    <row r="6476" spans="1:16" x14ac:dyDescent="0.25">
      <c r="A6476" s="32">
        <f ca="1">Uniform_A+B6476*(Uniform_B-Uniform_A)</f>
        <v>5.4528099124975622</v>
      </c>
      <c r="B6476" s="2">
        <f t="shared" ca="1" si="700"/>
        <v>0.54528099124975626</v>
      </c>
      <c r="C6476" s="4"/>
      <c r="D6476" s="5">
        <f ca="1">IF(E6476&lt;(Driehoek_C-Driehoek_A)/(Driehoek_B-Driehoek_A),Driehoek_A+SQRT(E6476*(Driehoek_B-Driehoek_A)*(Driehoek_C-Driehoek_A)),Driehoek_B-SQRT((1-E6476)*(Driehoek_B-Driehoek_A)*(Driehoek_B-Driehoek_C)))</f>
        <v>4.0419373035374546</v>
      </c>
      <c r="E6476" s="2">
        <f t="shared" ca="1" si="701"/>
        <v>0.29764612279847302</v>
      </c>
      <c r="F6476" s="2"/>
      <c r="G6476" s="15">
        <f ca="1">_xlfn.NORM.INV(H6476,Normaal_Mu,Normaal_Sigma)</f>
        <v>7.0866979409435764</v>
      </c>
      <c r="H6476" s="2">
        <f t="shared" ca="1" si="702"/>
        <v>0.85160665081714126</v>
      </c>
      <c r="I6476" s="2"/>
      <c r="J6476" s="15">
        <f ca="1">-LN(K6476) /NegExp_Labda</f>
        <v>7.8181239036034631</v>
      </c>
      <c r="K6476" s="2">
        <f t="shared" ca="1" si="703"/>
        <v>0.20937575284729604</v>
      </c>
      <c r="L6476" s="2"/>
      <c r="M6476" s="17">
        <f t="shared" ca="1" si="698"/>
        <v>8</v>
      </c>
      <c r="N6476" s="2">
        <f t="shared" ca="1" si="699"/>
        <v>0.91634596585494643</v>
      </c>
      <c r="O6476" s="2"/>
      <c r="P6476" s="31">
        <f t="shared" ca="1" si="697"/>
        <v>6.4799138121164104</v>
      </c>
    </row>
    <row r="6477" spans="1:16" x14ac:dyDescent="0.25">
      <c r="A6477" s="32">
        <f ca="1">Uniform_A+B6477*(Uniform_B-Uniform_A)</f>
        <v>5.2298402232195675</v>
      </c>
      <c r="B6477" s="2">
        <f t="shared" ca="1" si="700"/>
        <v>0.52298402232195673</v>
      </c>
      <c r="C6477" s="4"/>
      <c r="D6477" s="5">
        <f ca="1">IF(E6477&lt;(Driehoek_C-Driehoek_A)/(Driehoek_B-Driehoek_A),Driehoek_A+SQRT(E6477*(Driehoek_B-Driehoek_A)*(Driehoek_C-Driehoek_A)),Driehoek_B-SQRT((1-E6477)*(Driehoek_B-Driehoek_A)*(Driehoek_B-Driehoek_C)))</f>
        <v>3.0452033311628393</v>
      </c>
      <c r="E6477" s="2">
        <f t="shared" ca="1" si="701"/>
        <v>7.8032143105278284E-2</v>
      </c>
      <c r="F6477" s="2"/>
      <c r="G6477" s="15">
        <f ca="1">_xlfn.NORM.INV(H6477,Normaal_Mu,Normaal_Sigma)</f>
        <v>6.6334806070772689</v>
      </c>
      <c r="H6477" s="2">
        <f t="shared" ca="1" si="702"/>
        <v>0.7929615731844516</v>
      </c>
      <c r="I6477" s="2"/>
      <c r="J6477" s="15">
        <f ca="1">-LN(K6477) /NegExp_Labda</f>
        <v>4.6770487798105229</v>
      </c>
      <c r="K6477" s="2">
        <f t="shared" ca="1" si="703"/>
        <v>0.39242503408555107</v>
      </c>
      <c r="L6477" s="2"/>
      <c r="M6477" s="17">
        <f t="shared" ca="1" si="698"/>
        <v>7</v>
      </c>
      <c r="N6477" s="2">
        <f t="shared" ca="1" si="699"/>
        <v>0.80801170230825814</v>
      </c>
      <c r="O6477" s="2"/>
      <c r="P6477" s="31">
        <f t="shared" ref="P6477:P6540" ca="1" si="704">SUM(A6477,D6477,G6477,J6477,M6477)/5</f>
        <v>5.3171145882540403</v>
      </c>
    </row>
    <row r="6478" spans="1:16" x14ac:dyDescent="0.25">
      <c r="A6478" s="32">
        <f ca="1">Uniform_A+B6478*(Uniform_B-Uniform_A)</f>
        <v>7.4088890486476444</v>
      </c>
      <c r="B6478" s="2">
        <f t="shared" ca="1" si="700"/>
        <v>0.74088890486476444</v>
      </c>
      <c r="C6478" s="4"/>
      <c r="D6478" s="5">
        <f ca="1">IF(E6478&lt;(Driehoek_C-Driehoek_A)/(Driehoek_B-Driehoek_A),Driehoek_A+SQRT(E6478*(Driehoek_B-Driehoek_A)*(Driehoek_C-Driehoek_A)),Driehoek_B-SQRT((1-E6478)*(Driehoek_B-Driehoek_A)*(Driehoek_B-Driehoek_C)))</f>
        <v>6.3772526310729347</v>
      </c>
      <c r="E6478" s="2">
        <f t="shared" ca="1" si="701"/>
        <v>0.80346274967960452</v>
      </c>
      <c r="F6478" s="2"/>
      <c r="G6478" s="15">
        <f ca="1">_xlfn.NORM.INV(H6478,Normaal_Mu,Normaal_Sigma)</f>
        <v>2.7492937572401108</v>
      </c>
      <c r="H6478" s="2">
        <f t="shared" ca="1" si="702"/>
        <v>0.13021971382405317</v>
      </c>
      <c r="I6478" s="2"/>
      <c r="J6478" s="15">
        <f ca="1">-LN(K6478) /NegExp_Labda</f>
        <v>9.0676311946195245</v>
      </c>
      <c r="K6478" s="2">
        <f t="shared" ca="1" si="703"/>
        <v>0.16307806948786541</v>
      </c>
      <c r="L6478" s="2"/>
      <c r="M6478" s="17">
        <f t="shared" ca="1" si="698"/>
        <v>4</v>
      </c>
      <c r="N6478" s="2">
        <f t="shared" ca="1" si="699"/>
        <v>0.32647771556303795</v>
      </c>
      <c r="O6478" s="2"/>
      <c r="P6478" s="31">
        <f t="shared" ca="1" si="704"/>
        <v>5.9206133263160421</v>
      </c>
    </row>
    <row r="6479" spans="1:16" x14ac:dyDescent="0.25">
      <c r="A6479" s="32">
        <f ca="1">Uniform_A+B6479*(Uniform_B-Uniform_A)</f>
        <v>2.3515483437822846</v>
      </c>
      <c r="B6479" s="2">
        <f t="shared" ca="1" si="700"/>
        <v>0.23515483437822848</v>
      </c>
      <c r="C6479" s="4"/>
      <c r="D6479" s="5">
        <f ca="1">IF(E6479&lt;(Driehoek_C-Driehoek_A)/(Driehoek_B-Driehoek_A),Driehoek_A+SQRT(E6479*(Driehoek_B-Driehoek_A)*(Driehoek_C-Driehoek_A)),Driehoek_B-SQRT((1-E6479)*(Driehoek_B-Driehoek_A)*(Driehoek_B-Driehoek_C)))</f>
        <v>3.508648206735967</v>
      </c>
      <c r="E6479" s="2">
        <f t="shared" ca="1" si="701"/>
        <v>0.16257281512054633</v>
      </c>
      <c r="F6479" s="2"/>
      <c r="G6479" s="15">
        <f ca="1">_xlfn.NORM.INV(H6479,Normaal_Mu,Normaal_Sigma)</f>
        <v>3.3543584862125475</v>
      </c>
      <c r="H6479" s="2">
        <f t="shared" ca="1" si="702"/>
        <v>0.20530496551593647</v>
      </c>
      <c r="I6479" s="2"/>
      <c r="J6479" s="15">
        <f ca="1">-LN(K6479) /NegExp_Labda</f>
        <v>1.20218627324516</v>
      </c>
      <c r="K6479" s="2">
        <f t="shared" ca="1" si="703"/>
        <v>0.7862839795646156</v>
      </c>
      <c r="L6479" s="2"/>
      <c r="M6479" s="17">
        <f t="shared" ca="1" si="698"/>
        <v>5</v>
      </c>
      <c r="N6479" s="2">
        <f t="shared" ca="1" si="699"/>
        <v>0.46799793001324264</v>
      </c>
      <c r="O6479" s="2"/>
      <c r="P6479" s="31">
        <f t="shared" ca="1" si="704"/>
        <v>3.0833482619951917</v>
      </c>
    </row>
    <row r="6480" spans="1:16" x14ac:dyDescent="0.25">
      <c r="A6480" s="32">
        <f ca="1">Uniform_A+B6480*(Uniform_B-Uniform_A)</f>
        <v>4.6993707695323161</v>
      </c>
      <c r="B6480" s="2">
        <f t="shared" ca="1" si="700"/>
        <v>0.46993707695323161</v>
      </c>
      <c r="C6480" s="4"/>
      <c r="D6480" s="5">
        <f ca="1">IF(E6480&lt;(Driehoek_C-Driehoek_A)/(Driehoek_B-Driehoek_A),Driehoek_A+SQRT(E6480*(Driehoek_B-Driehoek_A)*(Driehoek_C-Driehoek_A)),Driehoek_B-SQRT((1-E6480)*(Driehoek_B-Driehoek_A)*(Driehoek_B-Driehoek_C)))</f>
        <v>6.8782065549862921</v>
      </c>
      <c r="E6480" s="2">
        <f t="shared" ca="1" si="701"/>
        <v>0.87137121647705318</v>
      </c>
      <c r="F6480" s="2"/>
      <c r="G6480" s="15">
        <f ca="1">_xlfn.NORM.INV(H6480,Normaal_Mu,Normaal_Sigma)</f>
        <v>4.9797786748342228</v>
      </c>
      <c r="H6480" s="2">
        <f t="shared" ca="1" si="702"/>
        <v>0.49596649793405623</v>
      </c>
      <c r="I6480" s="2"/>
      <c r="J6480" s="15">
        <f ca="1">-LN(K6480) /NegExp_Labda</f>
        <v>4.2336217651882668</v>
      </c>
      <c r="K6480" s="2">
        <f t="shared" ca="1" si="703"/>
        <v>0.42881728792985718</v>
      </c>
      <c r="L6480" s="2"/>
      <c r="M6480" s="17">
        <f t="shared" ca="1" si="698"/>
        <v>6</v>
      </c>
      <c r="N6480" s="2">
        <f t="shared" ca="1" si="699"/>
        <v>0.72740868347253129</v>
      </c>
      <c r="O6480" s="2"/>
      <c r="P6480" s="31">
        <f t="shared" ca="1" si="704"/>
        <v>5.358195552908219</v>
      </c>
    </row>
    <row r="6481" spans="1:16" x14ac:dyDescent="0.25">
      <c r="A6481" s="32">
        <f ca="1">Uniform_A+B6481*(Uniform_B-Uniform_A)</f>
        <v>2.5481620184547427</v>
      </c>
      <c r="B6481" s="2">
        <f t="shared" ca="1" si="700"/>
        <v>0.25481620184547427</v>
      </c>
      <c r="C6481" s="4"/>
      <c r="D6481" s="5">
        <f ca="1">IF(E6481&lt;(Driehoek_C-Driehoek_A)/(Driehoek_B-Driehoek_A),Driehoek_A+SQRT(E6481*(Driehoek_B-Driehoek_A)*(Driehoek_C-Driehoek_A)),Driehoek_B-SQRT((1-E6481)*(Driehoek_B-Driehoek_A)*(Driehoek_B-Driehoek_C)))</f>
        <v>3.875138654974275</v>
      </c>
      <c r="E6481" s="2">
        <f t="shared" ca="1" si="701"/>
        <v>0.25115321252705236</v>
      </c>
      <c r="F6481" s="2"/>
      <c r="G6481" s="15">
        <f ca="1">_xlfn.NORM.INV(H6481,Normaal_Mu,Normaal_Sigma)</f>
        <v>2.6650443025301742</v>
      </c>
      <c r="H6481" s="2">
        <f t="shared" ca="1" si="702"/>
        <v>0.12150872439210947</v>
      </c>
      <c r="I6481" s="2"/>
      <c r="J6481" s="15">
        <f ca="1">-LN(K6481) /NegExp_Labda</f>
        <v>9.0190809906196634</v>
      </c>
      <c r="K6481" s="2">
        <f t="shared" ca="1" si="703"/>
        <v>0.16466927703907863</v>
      </c>
      <c r="L6481" s="2"/>
      <c r="M6481" s="17">
        <f t="shared" ca="1" si="698"/>
        <v>6</v>
      </c>
      <c r="N6481" s="2">
        <f t="shared" ca="1" si="699"/>
        <v>0.69214943280244712</v>
      </c>
      <c r="O6481" s="2"/>
      <c r="P6481" s="31">
        <f t="shared" ca="1" si="704"/>
        <v>4.8214851933157714</v>
      </c>
    </row>
    <row r="6482" spans="1:16" x14ac:dyDescent="0.25">
      <c r="A6482" s="32">
        <f ca="1">Uniform_A+B6482*(Uniform_B-Uniform_A)</f>
        <v>0.21636100291401617</v>
      </c>
      <c r="B6482" s="2">
        <f t="shared" ca="1" si="700"/>
        <v>2.1636100291401617E-2</v>
      </c>
      <c r="C6482" s="4"/>
      <c r="D6482" s="5">
        <f ca="1">IF(E6482&lt;(Driehoek_C-Driehoek_A)/(Driehoek_B-Driehoek_A),Driehoek_A+SQRT(E6482*(Driehoek_B-Driehoek_A)*(Driehoek_C-Driehoek_A)),Driehoek_B-SQRT((1-E6482)*(Driehoek_B-Driehoek_A)*(Driehoek_B-Driehoek_C)))</f>
        <v>4.7578846562478567</v>
      </c>
      <c r="E6482" s="2">
        <f t="shared" ca="1" si="701"/>
        <v>0.48584164029436094</v>
      </c>
      <c r="F6482" s="2"/>
      <c r="G6482" s="15">
        <f ca="1">_xlfn.NORM.INV(H6482,Normaal_Mu,Normaal_Sigma)</f>
        <v>4.2346208104055378</v>
      </c>
      <c r="H6482" s="2">
        <f t="shared" ca="1" si="702"/>
        <v>0.35097496519234794</v>
      </c>
      <c r="I6482" s="2"/>
      <c r="J6482" s="15">
        <f ca="1">-LN(K6482) /NegExp_Labda</f>
        <v>17.96348264911429</v>
      </c>
      <c r="K6482" s="2">
        <f t="shared" ca="1" si="703"/>
        <v>2.7524010949573574E-2</v>
      </c>
      <c r="L6482" s="2"/>
      <c r="M6482" s="17">
        <f t="shared" ca="1" si="698"/>
        <v>3</v>
      </c>
      <c r="N6482" s="2">
        <f t="shared" ca="1" si="699"/>
        <v>0.15338531186006821</v>
      </c>
      <c r="O6482" s="2"/>
      <c r="P6482" s="31">
        <f t="shared" ca="1" si="704"/>
        <v>6.0344698237363401</v>
      </c>
    </row>
    <row r="6483" spans="1:16" x14ac:dyDescent="0.25">
      <c r="A6483" s="32">
        <f ca="1">Uniform_A+B6483*(Uniform_B-Uniform_A)</f>
        <v>4.3247299835478099</v>
      </c>
      <c r="B6483" s="2">
        <f t="shared" ca="1" si="700"/>
        <v>0.43247299835478104</v>
      </c>
      <c r="C6483" s="4"/>
      <c r="D6483" s="5">
        <f ca="1">IF(E6483&lt;(Driehoek_C-Driehoek_A)/(Driehoek_B-Driehoek_A),Driehoek_A+SQRT(E6483*(Driehoek_B-Driehoek_A)*(Driehoek_C-Driehoek_A)),Driehoek_B-SQRT((1-E6483)*(Driehoek_B-Driehoek_A)*(Driehoek_B-Driehoek_C)))</f>
        <v>4.8501824023580431</v>
      </c>
      <c r="E6483" s="2">
        <f t="shared" ca="1" si="701"/>
        <v>0.50797182589431822</v>
      </c>
      <c r="F6483" s="2"/>
      <c r="G6483" s="15">
        <f ca="1">_xlfn.NORM.INV(H6483,Normaal_Mu,Normaal_Sigma)</f>
        <v>8.5362091385128203</v>
      </c>
      <c r="H6483" s="2">
        <f t="shared" ca="1" si="702"/>
        <v>0.96147828813905045</v>
      </c>
      <c r="I6483" s="2"/>
      <c r="J6483" s="15">
        <f ca="1">-LN(K6483) /NegExp_Labda</f>
        <v>1.2381514242050957</v>
      </c>
      <c r="K6483" s="2">
        <f t="shared" ca="1" si="703"/>
        <v>0.78064850751852566</v>
      </c>
      <c r="L6483" s="2"/>
      <c r="M6483" s="17">
        <f t="shared" ca="1" si="698"/>
        <v>3</v>
      </c>
      <c r="N6483" s="2">
        <f t="shared" ca="1" si="699"/>
        <v>0.13372380068437373</v>
      </c>
      <c r="O6483" s="2"/>
      <c r="P6483" s="31">
        <f t="shared" ca="1" si="704"/>
        <v>4.3898545897247541</v>
      </c>
    </row>
    <row r="6484" spans="1:16" x14ac:dyDescent="0.25">
      <c r="A6484" s="32">
        <f ca="1">Uniform_A+B6484*(Uniform_B-Uniform_A)</f>
        <v>1.3261150621750006</v>
      </c>
      <c r="B6484" s="2">
        <f t="shared" ca="1" si="700"/>
        <v>0.13261150621750006</v>
      </c>
      <c r="C6484" s="4"/>
      <c r="D6484" s="5">
        <f ca="1">IF(E6484&lt;(Driehoek_C-Driehoek_A)/(Driehoek_B-Driehoek_A),Driehoek_A+SQRT(E6484*(Driehoek_B-Driehoek_A)*(Driehoek_C-Driehoek_A)),Driehoek_B-SQRT((1-E6484)*(Driehoek_B-Driehoek_A)*(Driehoek_B-Driehoek_C)))</f>
        <v>3.9238805022705412</v>
      </c>
      <c r="E6484" s="2">
        <f t="shared" ca="1" si="701"/>
        <v>0.2643797276440536</v>
      </c>
      <c r="F6484" s="2"/>
      <c r="G6484" s="15">
        <f ca="1">_xlfn.NORM.INV(H6484,Normaal_Mu,Normaal_Sigma)</f>
        <v>4.2509676301722168</v>
      </c>
      <c r="H6484" s="2">
        <f t="shared" ca="1" si="702"/>
        <v>0.35401015874601749</v>
      </c>
      <c r="I6484" s="2"/>
      <c r="J6484" s="15">
        <f ca="1">-LN(K6484) /NegExp_Labda</f>
        <v>2.0796460486344706</v>
      </c>
      <c r="K6484" s="2">
        <f t="shared" ca="1" si="703"/>
        <v>0.65972697108385381</v>
      </c>
      <c r="L6484" s="2"/>
      <c r="M6484" s="17">
        <f t="shared" ca="1" si="698"/>
        <v>4</v>
      </c>
      <c r="N6484" s="2">
        <f t="shared" ca="1" si="699"/>
        <v>0.38400565165508527</v>
      </c>
      <c r="O6484" s="2"/>
      <c r="P6484" s="31">
        <f t="shared" ca="1" si="704"/>
        <v>3.1161218486504461</v>
      </c>
    </row>
    <row r="6485" spans="1:16" x14ac:dyDescent="0.25">
      <c r="A6485" s="32">
        <f ca="1">Uniform_A+B6485*(Uniform_B-Uniform_A)</f>
        <v>0.58229942391842204</v>
      </c>
      <c r="B6485" s="2">
        <f t="shared" ca="1" si="700"/>
        <v>5.8229942391842204E-2</v>
      </c>
      <c r="C6485" s="4"/>
      <c r="D6485" s="5">
        <f ca="1">IF(E6485&lt;(Driehoek_C-Driehoek_A)/(Driehoek_B-Driehoek_A),Driehoek_A+SQRT(E6485*(Driehoek_B-Driehoek_A)*(Driehoek_C-Driehoek_A)),Driehoek_B-SQRT((1-E6485)*(Driehoek_B-Driehoek_A)*(Driehoek_B-Driehoek_C)))</f>
        <v>5.7680509990363493</v>
      </c>
      <c r="E6485" s="2">
        <f t="shared" ca="1" si="701"/>
        <v>0.70155730443343023</v>
      </c>
      <c r="F6485" s="2"/>
      <c r="G6485" s="15">
        <f ca="1">_xlfn.NORM.INV(H6485,Normaal_Mu,Normaal_Sigma)</f>
        <v>7.1033395591260895</v>
      </c>
      <c r="H6485" s="2">
        <f t="shared" ca="1" si="702"/>
        <v>0.85352445964470203</v>
      </c>
      <c r="I6485" s="2"/>
      <c r="J6485" s="15">
        <f ca="1">-LN(K6485) /NegExp_Labda</f>
        <v>13.782055987268746</v>
      </c>
      <c r="K6485" s="2">
        <f t="shared" ca="1" si="703"/>
        <v>6.3519318090385801E-2</v>
      </c>
      <c r="L6485" s="2"/>
      <c r="M6485" s="17">
        <f t="shared" ca="1" si="698"/>
        <v>10</v>
      </c>
      <c r="N6485" s="2">
        <f t="shared" ca="1" si="699"/>
        <v>0.97752172528904757</v>
      </c>
      <c r="O6485" s="2"/>
      <c r="P6485" s="31">
        <f t="shared" ca="1" si="704"/>
        <v>7.4471491938699215</v>
      </c>
    </row>
    <row r="6486" spans="1:16" x14ac:dyDescent="0.25">
      <c r="A6486" s="32">
        <f ca="1">Uniform_A+B6486*(Uniform_B-Uniform_A)</f>
        <v>8.5749680002039792</v>
      </c>
      <c r="B6486" s="2">
        <f t="shared" ca="1" si="700"/>
        <v>0.85749680002039796</v>
      </c>
      <c r="C6486" s="4"/>
      <c r="D6486" s="5">
        <f ca="1">IF(E6486&lt;(Driehoek_C-Driehoek_A)/(Driehoek_B-Driehoek_A),Driehoek_A+SQRT(E6486*(Driehoek_B-Driehoek_A)*(Driehoek_C-Driehoek_A)),Driehoek_B-SQRT((1-E6486)*(Driehoek_B-Driehoek_A)*(Driehoek_B-Driehoek_C)))</f>
        <v>3.2922516125851238</v>
      </c>
      <c r="E6486" s="2">
        <f t="shared" ca="1" si="701"/>
        <v>0.11927958787348947</v>
      </c>
      <c r="F6486" s="2"/>
      <c r="G6486" s="15">
        <f ca="1">_xlfn.NORM.INV(H6486,Normaal_Mu,Normaal_Sigma)</f>
        <v>4.2486662747549211</v>
      </c>
      <c r="H6486" s="2">
        <f t="shared" ca="1" si="702"/>
        <v>0.35358228808610903</v>
      </c>
      <c r="I6486" s="2"/>
      <c r="J6486" s="15">
        <f ca="1">-LN(K6486) /NegExp_Labda</f>
        <v>2.9913291018335166</v>
      </c>
      <c r="K6486" s="2">
        <f t="shared" ca="1" si="703"/>
        <v>0.54976419977539803</v>
      </c>
      <c r="L6486" s="2"/>
      <c r="M6486" s="17">
        <f t="shared" ca="1" si="698"/>
        <v>10</v>
      </c>
      <c r="N6486" s="2">
        <f t="shared" ca="1" si="699"/>
        <v>0.97895118405937431</v>
      </c>
      <c r="O6486" s="2"/>
      <c r="P6486" s="31">
        <f t="shared" ca="1" si="704"/>
        <v>5.8214429978755087</v>
      </c>
    </row>
    <row r="6487" spans="1:16" x14ac:dyDescent="0.25">
      <c r="A6487" s="32">
        <f ca="1">Uniform_A+B6487*(Uniform_B-Uniform_A)</f>
        <v>5.2811373013004523</v>
      </c>
      <c r="B6487" s="2">
        <f t="shared" ca="1" si="700"/>
        <v>0.52811373013004526</v>
      </c>
      <c r="C6487" s="4"/>
      <c r="D6487" s="5">
        <f ca="1">IF(E6487&lt;(Driehoek_C-Driehoek_A)/(Driehoek_B-Driehoek_A),Driehoek_A+SQRT(E6487*(Driehoek_B-Driehoek_A)*(Driehoek_C-Driehoek_A)),Driehoek_B-SQRT((1-E6487)*(Driehoek_B-Driehoek_A)*(Driehoek_B-Driehoek_C)))</f>
        <v>3.8034861787685479</v>
      </c>
      <c r="E6487" s="2">
        <f t="shared" ca="1" si="701"/>
        <v>0.23232588550065558</v>
      </c>
      <c r="F6487" s="2"/>
      <c r="G6487" s="15">
        <f ca="1">_xlfn.NORM.INV(H6487,Normaal_Mu,Normaal_Sigma)</f>
        <v>3.8955404050001454</v>
      </c>
      <c r="H6487" s="2">
        <f t="shared" ca="1" si="702"/>
        <v>0.290395460786114</v>
      </c>
      <c r="I6487" s="2"/>
      <c r="J6487" s="15">
        <f ca="1">-LN(K6487) /NegExp_Labda</f>
        <v>2.384453570759999</v>
      </c>
      <c r="K6487" s="2">
        <f t="shared" ca="1" si="703"/>
        <v>0.62071036044498107</v>
      </c>
      <c r="L6487" s="2"/>
      <c r="M6487" s="17">
        <f t="shared" ca="1" si="698"/>
        <v>2</v>
      </c>
      <c r="N6487" s="2">
        <f t="shared" ca="1" si="699"/>
        <v>4.2695071916567628E-2</v>
      </c>
      <c r="O6487" s="2"/>
      <c r="P6487" s="31">
        <f t="shared" ca="1" si="704"/>
        <v>3.4729234911658287</v>
      </c>
    </row>
    <row r="6488" spans="1:16" x14ac:dyDescent="0.25">
      <c r="A6488" s="32">
        <f ca="1">Uniform_A+B6488*(Uniform_B-Uniform_A)</f>
        <v>5.5898284611505646</v>
      </c>
      <c r="B6488" s="2">
        <f t="shared" ca="1" si="700"/>
        <v>0.55898284611505644</v>
      </c>
      <c r="C6488" s="4"/>
      <c r="D6488" s="5">
        <f ca="1">IF(E6488&lt;(Driehoek_C-Driehoek_A)/(Driehoek_B-Driehoek_A),Driehoek_A+SQRT(E6488*(Driehoek_B-Driehoek_A)*(Driehoek_C-Driehoek_A)),Driehoek_B-SQRT((1-E6488)*(Driehoek_B-Driehoek_A)*(Driehoek_B-Driehoek_C)))</f>
        <v>5.9491895657573961</v>
      </c>
      <c r="E6488" s="2">
        <f t="shared" ca="1" si="701"/>
        <v>0.73407301983761297</v>
      </c>
      <c r="F6488" s="2"/>
      <c r="G6488" s="15">
        <f ca="1">_xlfn.NORM.INV(H6488,Normaal_Mu,Normaal_Sigma)</f>
        <v>4.4038735997367189</v>
      </c>
      <c r="H6488" s="2">
        <f t="shared" ca="1" si="702"/>
        <v>0.38282746386031419</v>
      </c>
      <c r="I6488" s="2"/>
      <c r="J6488" s="15">
        <f ca="1">-LN(K6488) /NegExp_Labda</f>
        <v>2.6316400307182946</v>
      </c>
      <c r="K6488" s="2">
        <f t="shared" ca="1" si="703"/>
        <v>0.59077029661140157</v>
      </c>
      <c r="L6488" s="2"/>
      <c r="M6488" s="17">
        <f t="shared" ca="1" si="698"/>
        <v>3</v>
      </c>
      <c r="N6488" s="2">
        <f t="shared" ca="1" si="699"/>
        <v>0.17788232909268498</v>
      </c>
      <c r="O6488" s="2"/>
      <c r="P6488" s="31">
        <f t="shared" ca="1" si="704"/>
        <v>4.3149063314725948</v>
      </c>
    </row>
    <row r="6489" spans="1:16" x14ac:dyDescent="0.25">
      <c r="A6489" s="32">
        <f ca="1">Uniform_A+B6489*(Uniform_B-Uniform_A)</f>
        <v>7.6545391219267254</v>
      </c>
      <c r="B6489" s="2">
        <f t="shared" ca="1" si="700"/>
        <v>0.76545391219267256</v>
      </c>
      <c r="C6489" s="4"/>
      <c r="D6489" s="5">
        <f ca="1">IF(E6489&lt;(Driehoek_C-Driehoek_A)/(Driehoek_B-Driehoek_A),Driehoek_A+SQRT(E6489*(Driehoek_B-Driehoek_A)*(Driehoek_C-Driehoek_A)),Driehoek_B-SQRT((1-E6489)*(Driehoek_B-Driehoek_A)*(Driehoek_B-Driehoek_C)))</f>
        <v>3.3612542264801379</v>
      </c>
      <c r="E6489" s="2">
        <f t="shared" ca="1" si="701"/>
        <v>0.13235807636500274</v>
      </c>
      <c r="F6489" s="2"/>
      <c r="G6489" s="15">
        <f ca="1">_xlfn.NORM.INV(H6489,Normaal_Mu,Normaal_Sigma)</f>
        <v>4.8374257697615004</v>
      </c>
      <c r="H6489" s="2">
        <f t="shared" ca="1" si="702"/>
        <v>0.46760681036231366</v>
      </c>
      <c r="I6489" s="2"/>
      <c r="J6489" s="15">
        <f ca="1">-LN(K6489) /NegExp_Labda</f>
        <v>3.2698106862240008</v>
      </c>
      <c r="K6489" s="2">
        <f t="shared" ca="1" si="703"/>
        <v>0.51998145201497292</v>
      </c>
      <c r="L6489" s="2"/>
      <c r="M6489" s="17">
        <f t="shared" ca="1" si="698"/>
        <v>5</v>
      </c>
      <c r="N6489" s="2">
        <f t="shared" ca="1" si="699"/>
        <v>0.45038585935022057</v>
      </c>
      <c r="O6489" s="2"/>
      <c r="P6489" s="31">
        <f t="shared" ca="1" si="704"/>
        <v>4.8246059608784728</v>
      </c>
    </row>
    <row r="6490" spans="1:16" x14ac:dyDescent="0.25">
      <c r="A6490" s="32">
        <f ca="1">Uniform_A+B6490*(Uniform_B-Uniform_A)</f>
        <v>7.2747926862977081</v>
      </c>
      <c r="B6490" s="2">
        <f t="shared" ca="1" si="700"/>
        <v>0.72747926862977086</v>
      </c>
      <c r="C6490" s="4"/>
      <c r="D6490" s="5">
        <f ca="1">IF(E6490&lt;(Driehoek_C-Driehoek_A)/(Driehoek_B-Driehoek_A),Driehoek_A+SQRT(E6490*(Driehoek_B-Driehoek_A)*(Driehoek_C-Driehoek_A)),Driehoek_B-SQRT((1-E6490)*(Driehoek_B-Driehoek_A)*(Driehoek_B-Driehoek_C)))</f>
        <v>3.4712291101287707</v>
      </c>
      <c r="E6490" s="2">
        <f t="shared" ca="1" si="701"/>
        <v>0.15460822103502103</v>
      </c>
      <c r="F6490" s="2"/>
      <c r="G6490" s="15">
        <f ca="1">_xlfn.NORM.INV(H6490,Normaal_Mu,Normaal_Sigma)</f>
        <v>3.8434200278788664</v>
      </c>
      <c r="H6490" s="2">
        <f t="shared" ca="1" si="702"/>
        <v>0.28153417704548445</v>
      </c>
      <c r="I6490" s="2"/>
      <c r="J6490" s="15">
        <f ca="1">-LN(K6490) /NegExp_Labda</f>
        <v>3.4202070527774353</v>
      </c>
      <c r="K6490" s="2">
        <f t="shared" ca="1" si="703"/>
        <v>0.50457367682467369</v>
      </c>
      <c r="L6490" s="2"/>
      <c r="M6490" s="17">
        <f t="shared" ca="1" si="698"/>
        <v>4</v>
      </c>
      <c r="N6490" s="2">
        <f t="shared" ca="1" si="699"/>
        <v>0.29527174409185775</v>
      </c>
      <c r="O6490" s="2"/>
      <c r="P6490" s="31">
        <f t="shared" ca="1" si="704"/>
        <v>4.4019297754165567</v>
      </c>
    </row>
    <row r="6491" spans="1:16" x14ac:dyDescent="0.25">
      <c r="A6491" s="32">
        <f ca="1">Uniform_A+B6491*(Uniform_B-Uniform_A)</f>
        <v>0.77380781979016544</v>
      </c>
      <c r="B6491" s="2">
        <f t="shared" ca="1" si="700"/>
        <v>7.7380781979016544E-2</v>
      </c>
      <c r="C6491" s="4"/>
      <c r="D6491" s="5">
        <f ca="1">IF(E6491&lt;(Driehoek_C-Driehoek_A)/(Driehoek_B-Driehoek_A),Driehoek_A+SQRT(E6491*(Driehoek_B-Driehoek_A)*(Driehoek_C-Driehoek_A)),Driehoek_B-SQRT((1-E6491)*(Driehoek_B-Driehoek_A)*(Driehoek_B-Driehoek_C)))</f>
        <v>5.6029770840991677</v>
      </c>
      <c r="E6491" s="2">
        <f t="shared" ca="1" si="701"/>
        <v>0.67029243739556021</v>
      </c>
      <c r="F6491" s="2"/>
      <c r="G6491" s="15">
        <f ca="1">_xlfn.NORM.INV(H6491,Normaal_Mu,Normaal_Sigma)</f>
        <v>5.7005601822210252</v>
      </c>
      <c r="H6491" s="2">
        <f t="shared" ca="1" si="702"/>
        <v>0.63693574750824189</v>
      </c>
      <c r="I6491" s="2"/>
      <c r="J6491" s="15">
        <f ca="1">-LN(K6491) /NegExp_Labda</f>
        <v>3.6560638937640633</v>
      </c>
      <c r="K6491" s="2">
        <f t="shared" ca="1" si="703"/>
        <v>0.4813248953666589</v>
      </c>
      <c r="L6491" s="2"/>
      <c r="M6491" s="17">
        <f t="shared" ca="1" si="698"/>
        <v>8</v>
      </c>
      <c r="N6491" s="2">
        <f t="shared" ca="1" si="699"/>
        <v>0.89978857481150254</v>
      </c>
      <c r="O6491" s="2"/>
      <c r="P6491" s="31">
        <f t="shared" ca="1" si="704"/>
        <v>4.7466817959748848</v>
      </c>
    </row>
    <row r="6492" spans="1:16" x14ac:dyDescent="0.25">
      <c r="A6492" s="32">
        <f ca="1">Uniform_A+B6492*(Uniform_B-Uniform_A)</f>
        <v>4.330721162696431</v>
      </c>
      <c r="B6492" s="2">
        <f t="shared" ca="1" si="700"/>
        <v>0.43307211626964315</v>
      </c>
      <c r="C6492" s="4"/>
      <c r="D6492" s="5">
        <f ca="1">IF(E6492&lt;(Driehoek_C-Driehoek_A)/(Driehoek_B-Driehoek_A),Driehoek_A+SQRT(E6492*(Driehoek_B-Driehoek_A)*(Driehoek_C-Driehoek_A)),Driehoek_B-SQRT((1-E6492)*(Driehoek_B-Driehoek_A)*(Driehoek_B-Driehoek_C)))</f>
        <v>4.32736253598953</v>
      </c>
      <c r="E6492" s="2">
        <f t="shared" ca="1" si="701"/>
        <v>0.37618454656930855</v>
      </c>
      <c r="F6492" s="2"/>
      <c r="G6492" s="15">
        <f ca="1">_xlfn.NORM.INV(H6492,Normaal_Mu,Normaal_Sigma)</f>
        <v>3.2528752259969211</v>
      </c>
      <c r="H6492" s="2">
        <f t="shared" ca="1" si="702"/>
        <v>0.19117830861354024</v>
      </c>
      <c r="I6492" s="2"/>
      <c r="J6492" s="15">
        <f ca="1">-LN(K6492) /NegExp_Labda</f>
        <v>3.6612579249623893</v>
      </c>
      <c r="K6492" s="2">
        <f t="shared" ca="1" si="703"/>
        <v>0.48082515167541839</v>
      </c>
      <c r="L6492" s="2"/>
      <c r="M6492" s="17">
        <f t="shared" ca="1" si="698"/>
        <v>3</v>
      </c>
      <c r="N6492" s="2">
        <f t="shared" ca="1" si="699"/>
        <v>0.14303398795474398</v>
      </c>
      <c r="O6492" s="2"/>
      <c r="P6492" s="31">
        <f t="shared" ca="1" si="704"/>
        <v>3.7144433699290538</v>
      </c>
    </row>
    <row r="6493" spans="1:16" x14ac:dyDescent="0.25">
      <c r="A6493" s="32">
        <f ca="1">Uniform_A+B6493*(Uniform_B-Uniform_A)</f>
        <v>2.7670062920087277</v>
      </c>
      <c r="B6493" s="2">
        <f t="shared" ca="1" si="700"/>
        <v>0.27670062920087279</v>
      </c>
      <c r="C6493" s="4"/>
      <c r="D6493" s="5">
        <f ca="1">IF(E6493&lt;(Driehoek_C-Driehoek_A)/(Driehoek_B-Driehoek_A),Driehoek_A+SQRT(E6493*(Driehoek_B-Driehoek_A)*(Driehoek_C-Driehoek_A)),Driehoek_B-SQRT((1-E6493)*(Driehoek_B-Driehoek_A)*(Driehoek_B-Driehoek_C)))</f>
        <v>4.171013750991329</v>
      </c>
      <c r="E6493" s="2">
        <f t="shared" ca="1" si="701"/>
        <v>0.33373976591100485</v>
      </c>
      <c r="F6493" s="2"/>
      <c r="G6493" s="15">
        <f ca="1">_xlfn.NORM.INV(H6493,Normaal_Mu,Normaal_Sigma)</f>
        <v>3.6737098582957004</v>
      </c>
      <c r="H6493" s="2">
        <f t="shared" ca="1" si="702"/>
        <v>0.25361882357025056</v>
      </c>
      <c r="I6493" s="2"/>
      <c r="J6493" s="15">
        <f ca="1">-LN(K6493) /NegExp_Labda</f>
        <v>14.150155573476505</v>
      </c>
      <c r="K6493" s="2">
        <f t="shared" ca="1" si="703"/>
        <v>5.9011017531052645E-2</v>
      </c>
      <c r="L6493" s="2"/>
      <c r="M6493" s="17">
        <f t="shared" ca="1" si="698"/>
        <v>7</v>
      </c>
      <c r="N6493" s="2">
        <f t="shared" ca="1" si="699"/>
        <v>0.77360326990769834</v>
      </c>
      <c r="O6493" s="2"/>
      <c r="P6493" s="31">
        <f t="shared" ca="1" si="704"/>
        <v>6.3523770949544529</v>
      </c>
    </row>
    <row r="6494" spans="1:16" x14ac:dyDescent="0.25">
      <c r="A6494" s="32">
        <f ca="1">Uniform_A+B6494*(Uniform_B-Uniform_A)</f>
        <v>5.5229334275349506</v>
      </c>
      <c r="B6494" s="2">
        <f t="shared" ca="1" si="700"/>
        <v>0.55229334275349506</v>
      </c>
      <c r="C6494" s="4"/>
      <c r="D6494" s="5">
        <f ca="1">IF(E6494&lt;(Driehoek_C-Driehoek_A)/(Driehoek_B-Driehoek_A),Driehoek_A+SQRT(E6494*(Driehoek_B-Driehoek_A)*(Driehoek_C-Driehoek_A)),Driehoek_B-SQRT((1-E6494)*(Driehoek_B-Driehoek_A)*(Driehoek_B-Driehoek_C)))</f>
        <v>8.0293168482338775</v>
      </c>
      <c r="E6494" s="2">
        <f t="shared" ca="1" si="701"/>
        <v>0.97307926339649675</v>
      </c>
      <c r="F6494" s="2"/>
      <c r="G6494" s="15">
        <f ca="1">_xlfn.NORM.INV(H6494,Normaal_Mu,Normaal_Sigma)</f>
        <v>4.4522586975644582</v>
      </c>
      <c r="H6494" s="2">
        <f t="shared" ca="1" si="702"/>
        <v>0.39209201325154208</v>
      </c>
      <c r="I6494" s="2"/>
      <c r="J6494" s="15">
        <f ca="1">-LN(K6494) /NegExp_Labda</f>
        <v>3.2987551946538178</v>
      </c>
      <c r="K6494" s="2">
        <f t="shared" ca="1" si="703"/>
        <v>0.51698002637153984</v>
      </c>
      <c r="L6494" s="2"/>
      <c r="M6494" s="17">
        <f t="shared" ca="1" si="698"/>
        <v>10</v>
      </c>
      <c r="N6494" s="2">
        <f t="shared" ca="1" si="699"/>
        <v>0.98481552117828119</v>
      </c>
      <c r="O6494" s="2"/>
      <c r="P6494" s="31">
        <f t="shared" ca="1" si="704"/>
        <v>6.2606528335974208</v>
      </c>
    </row>
    <row r="6495" spans="1:16" x14ac:dyDescent="0.25">
      <c r="A6495" s="32">
        <f ca="1">Uniform_A+B6495*(Uniform_B-Uniform_A)</f>
        <v>6.1892981789751715</v>
      </c>
      <c r="B6495" s="2">
        <f t="shared" ca="1" si="700"/>
        <v>0.61892981789751711</v>
      </c>
      <c r="C6495" s="4"/>
      <c r="D6495" s="5">
        <f ca="1">IF(E6495&lt;(Driehoek_C-Driehoek_A)/(Driehoek_B-Driehoek_A),Driehoek_A+SQRT(E6495*(Driehoek_B-Driehoek_A)*(Driehoek_C-Driehoek_A)),Driehoek_B-SQRT((1-E6495)*(Driehoek_B-Driehoek_A)*(Driehoek_B-Driehoek_C)))</f>
        <v>4.0871699935286605</v>
      </c>
      <c r="E6495" s="2">
        <f t="shared" ca="1" si="701"/>
        <v>0.31040289507185193</v>
      </c>
      <c r="F6495" s="2"/>
      <c r="G6495" s="15">
        <f ca="1">_xlfn.NORM.INV(H6495,Normaal_Mu,Normaal_Sigma)</f>
        <v>5.0825353887093128</v>
      </c>
      <c r="H6495" s="2">
        <f t="shared" ca="1" si="702"/>
        <v>0.51645875635455152</v>
      </c>
      <c r="I6495" s="2"/>
      <c r="J6495" s="15">
        <f ca="1">-LN(K6495) /NegExp_Labda</f>
        <v>6.3875343981785342</v>
      </c>
      <c r="K6495" s="2">
        <f t="shared" ca="1" si="703"/>
        <v>0.27873134571868452</v>
      </c>
      <c r="L6495" s="2"/>
      <c r="M6495" s="17">
        <f t="shared" ca="1" si="698"/>
        <v>2</v>
      </c>
      <c r="N6495" s="2">
        <f t="shared" ca="1" si="699"/>
        <v>0.12156292291503312</v>
      </c>
      <c r="O6495" s="2"/>
      <c r="P6495" s="31">
        <f t="shared" ca="1" si="704"/>
        <v>4.7493075918783365</v>
      </c>
    </row>
    <row r="6496" spans="1:16" x14ac:dyDescent="0.25">
      <c r="A6496" s="32">
        <f ca="1">Uniform_A+B6496*(Uniform_B-Uniform_A)</f>
        <v>4.5353047050921163</v>
      </c>
      <c r="B6496" s="2">
        <f t="shared" ca="1" si="700"/>
        <v>0.45353047050921158</v>
      </c>
      <c r="C6496" s="4"/>
      <c r="D6496" s="5">
        <f ca="1">IF(E6496&lt;(Driehoek_C-Driehoek_A)/(Driehoek_B-Driehoek_A),Driehoek_A+SQRT(E6496*(Driehoek_B-Driehoek_A)*(Driehoek_C-Driehoek_A)),Driehoek_B-SQRT((1-E6496)*(Driehoek_B-Driehoek_A)*(Driehoek_B-Driehoek_C)))</f>
        <v>6.8246328795422109</v>
      </c>
      <c r="E6496" s="2">
        <f t="shared" ca="1" si="701"/>
        <v>0.86479365403517683</v>
      </c>
      <c r="F6496" s="2"/>
      <c r="G6496" s="15">
        <f ca="1">_xlfn.NORM.INV(H6496,Normaal_Mu,Normaal_Sigma)</f>
        <v>4.3520816666300917</v>
      </c>
      <c r="H6496" s="2">
        <f t="shared" ca="1" si="702"/>
        <v>0.37298447436894344</v>
      </c>
      <c r="I6496" s="2"/>
      <c r="J6496" s="15">
        <f ca="1">-LN(K6496) /NegExp_Labda</f>
        <v>2.9681341173797948</v>
      </c>
      <c r="K6496" s="2">
        <f t="shared" ca="1" si="703"/>
        <v>0.55232047888990965</v>
      </c>
      <c r="L6496" s="2"/>
      <c r="M6496" s="17">
        <f t="shared" ca="1" si="698"/>
        <v>7</v>
      </c>
      <c r="N6496" s="2">
        <f t="shared" ca="1" si="699"/>
        <v>0.82160698507396857</v>
      </c>
      <c r="O6496" s="2"/>
      <c r="P6496" s="31">
        <f t="shared" ca="1" si="704"/>
        <v>5.1360306737288424</v>
      </c>
    </row>
    <row r="6497" spans="1:16" x14ac:dyDescent="0.25">
      <c r="A6497" s="32">
        <f ca="1">Uniform_A+B6497*(Uniform_B-Uniform_A)</f>
        <v>0.49331000784668233</v>
      </c>
      <c r="B6497" s="2">
        <f t="shared" ca="1" si="700"/>
        <v>4.9331000784668233E-2</v>
      </c>
      <c r="C6497" s="4"/>
      <c r="D6497" s="5">
        <f ca="1">IF(E6497&lt;(Driehoek_C-Driehoek_A)/(Driehoek_B-Driehoek_A),Driehoek_A+SQRT(E6497*(Driehoek_B-Driehoek_A)*(Driehoek_C-Driehoek_A)),Driehoek_B-SQRT((1-E6497)*(Driehoek_B-Driehoek_A)*(Driehoek_B-Driehoek_C)))</f>
        <v>3.7747154496976636</v>
      </c>
      <c r="E6497" s="2">
        <f t="shared" ca="1" si="701"/>
        <v>0.22497249481397008</v>
      </c>
      <c r="F6497" s="2"/>
      <c r="G6497" s="15">
        <f ca="1">_xlfn.NORM.INV(H6497,Normaal_Mu,Normaal_Sigma)</f>
        <v>5.3494580442733755</v>
      </c>
      <c r="H6497" s="2">
        <f t="shared" ca="1" si="702"/>
        <v>0.56935371889916964</v>
      </c>
      <c r="I6497" s="2"/>
      <c r="J6497" s="15">
        <f ca="1">-LN(K6497) /NegExp_Labda</f>
        <v>13.067044791891153</v>
      </c>
      <c r="K6497" s="2">
        <f t="shared" ca="1" si="703"/>
        <v>7.328429435126671E-2</v>
      </c>
      <c r="L6497" s="2"/>
      <c r="M6497" s="17">
        <f t="shared" ca="1" si="698"/>
        <v>4</v>
      </c>
      <c r="N6497" s="2">
        <f t="shared" ca="1" si="699"/>
        <v>0.38833430063868069</v>
      </c>
      <c r="O6497" s="2"/>
      <c r="P6497" s="31">
        <f t="shared" ca="1" si="704"/>
        <v>5.3369056587417747</v>
      </c>
    </row>
    <row r="6498" spans="1:16" x14ac:dyDescent="0.25">
      <c r="A6498" s="32">
        <f ca="1">Uniform_A+B6498*(Uniform_B-Uniform_A)</f>
        <v>7.4625791751499717</v>
      </c>
      <c r="B6498" s="2">
        <f t="shared" ca="1" si="700"/>
        <v>0.74625791751499715</v>
      </c>
      <c r="C6498" s="4"/>
      <c r="D6498" s="5">
        <f ca="1">IF(E6498&lt;(Driehoek_C-Driehoek_A)/(Driehoek_B-Driehoek_A),Driehoek_A+SQRT(E6498*(Driehoek_B-Driehoek_A)*(Driehoek_C-Driehoek_A)),Driehoek_B-SQRT((1-E6498)*(Driehoek_B-Driehoek_A)*(Driehoek_B-Driehoek_C)))</f>
        <v>5.1724490444541065</v>
      </c>
      <c r="E6498" s="2">
        <f t="shared" ca="1" si="701"/>
        <v>0.58142439093427778</v>
      </c>
      <c r="F6498" s="2"/>
      <c r="G6498" s="15">
        <f ca="1">_xlfn.NORM.INV(H6498,Normaal_Mu,Normaal_Sigma)</f>
        <v>6.0961371685164876</v>
      </c>
      <c r="H6498" s="2">
        <f t="shared" ca="1" si="702"/>
        <v>0.70817759452981544</v>
      </c>
      <c r="I6498" s="2"/>
      <c r="J6498" s="15">
        <f ca="1">-LN(K6498) /NegExp_Labda</f>
        <v>11.510620857125753</v>
      </c>
      <c r="K6498" s="2">
        <f t="shared" ca="1" si="703"/>
        <v>0.10004610278095638</v>
      </c>
      <c r="L6498" s="2"/>
      <c r="M6498" s="17">
        <f t="shared" ca="1" si="698"/>
        <v>5</v>
      </c>
      <c r="N6498" s="2">
        <f t="shared" ca="1" si="699"/>
        <v>0.5522142351629804</v>
      </c>
      <c r="O6498" s="2"/>
      <c r="P6498" s="31">
        <f t="shared" ca="1" si="704"/>
        <v>7.0483572490492632</v>
      </c>
    </row>
    <row r="6499" spans="1:16" x14ac:dyDescent="0.25">
      <c r="A6499" s="32">
        <f ca="1">Uniform_A+B6499*(Uniform_B-Uniform_A)</f>
        <v>8.1664664952978754</v>
      </c>
      <c r="B6499" s="2">
        <f t="shared" ca="1" si="700"/>
        <v>0.81664664952978749</v>
      </c>
      <c r="C6499" s="4"/>
      <c r="D6499" s="5">
        <f ca="1">IF(E6499&lt;(Driehoek_C-Driehoek_A)/(Driehoek_B-Driehoek_A),Driehoek_A+SQRT(E6499*(Driehoek_B-Driehoek_A)*(Driehoek_C-Driehoek_A)),Driehoek_B-SQRT((1-E6499)*(Driehoek_B-Driehoek_A)*(Driehoek_B-Driehoek_C)))</f>
        <v>7.5194846944443858</v>
      </c>
      <c r="E6499" s="2">
        <f t="shared" ca="1" si="701"/>
        <v>0.9373735551433019</v>
      </c>
      <c r="F6499" s="2"/>
      <c r="G6499" s="15">
        <f ca="1">_xlfn.NORM.INV(H6499,Normaal_Mu,Normaal_Sigma)</f>
        <v>4.4005399256518087</v>
      </c>
      <c r="H6499" s="2">
        <f t="shared" ca="1" si="702"/>
        <v>0.38219154251166387</v>
      </c>
      <c r="I6499" s="2"/>
      <c r="J6499" s="15">
        <f ca="1">-LN(K6499) /NegExp_Labda</f>
        <v>2.5046402256051228</v>
      </c>
      <c r="K6499" s="2">
        <f t="shared" ca="1" si="703"/>
        <v>0.60596803300500179</v>
      </c>
      <c r="L6499" s="2"/>
      <c r="M6499" s="17">
        <f t="shared" ca="1" si="698"/>
        <v>5</v>
      </c>
      <c r="N6499" s="2">
        <f t="shared" ca="1" si="699"/>
        <v>0.52471198670965924</v>
      </c>
      <c r="O6499" s="2"/>
      <c r="P6499" s="31">
        <f t="shared" ca="1" si="704"/>
        <v>5.5182262681998386</v>
      </c>
    </row>
    <row r="6500" spans="1:16" x14ac:dyDescent="0.25">
      <c r="A6500" s="32">
        <f ca="1">Uniform_A+B6500*(Uniform_B-Uniform_A)</f>
        <v>6.2519272882405774</v>
      </c>
      <c r="B6500" s="2">
        <f t="shared" ca="1" si="700"/>
        <v>0.62519272882405774</v>
      </c>
      <c r="C6500" s="4"/>
      <c r="D6500" s="5">
        <f ca="1">IF(E6500&lt;(Driehoek_C-Driehoek_A)/(Driehoek_B-Driehoek_A),Driehoek_A+SQRT(E6500*(Driehoek_B-Driehoek_A)*(Driehoek_C-Driehoek_A)),Driehoek_B-SQRT((1-E6500)*(Driehoek_B-Driehoek_A)*(Driehoek_B-Driehoek_C)))</f>
        <v>2.9397537691352946</v>
      </c>
      <c r="E6500" s="2">
        <f t="shared" ca="1" si="701"/>
        <v>6.3081224757428056E-2</v>
      </c>
      <c r="F6500" s="2"/>
      <c r="G6500" s="15">
        <f ca="1">_xlfn.NORM.INV(H6500,Normaal_Mu,Normaal_Sigma)</f>
        <v>5.1139736450953563</v>
      </c>
      <c r="H6500" s="2">
        <f t="shared" ca="1" si="702"/>
        <v>0.5227221539168988</v>
      </c>
      <c r="I6500" s="2"/>
      <c r="J6500" s="15">
        <f ca="1">-LN(K6500) /NegExp_Labda</f>
        <v>7.0363982063334518</v>
      </c>
      <c r="K6500" s="2">
        <f t="shared" ca="1" si="703"/>
        <v>0.2448083446587388</v>
      </c>
      <c r="L6500" s="2"/>
      <c r="M6500" s="17">
        <f t="shared" ca="1" si="698"/>
        <v>6</v>
      </c>
      <c r="N6500" s="2">
        <f t="shared" ca="1" si="699"/>
        <v>0.73834409447554417</v>
      </c>
      <c r="O6500" s="2"/>
      <c r="P6500" s="31">
        <f t="shared" ca="1" si="704"/>
        <v>5.4684105817609368</v>
      </c>
    </row>
    <row r="6501" spans="1:16" x14ac:dyDescent="0.25">
      <c r="A6501" s="32">
        <f ca="1">Uniform_A+B6501*(Uniform_B-Uniform_A)</f>
        <v>0.77025080384535594</v>
      </c>
      <c r="B6501" s="2">
        <f t="shared" ca="1" si="700"/>
        <v>7.7025080384535594E-2</v>
      </c>
      <c r="C6501" s="4"/>
      <c r="D6501" s="5">
        <f ca="1">IF(E6501&lt;(Driehoek_C-Driehoek_A)/(Driehoek_B-Driehoek_A),Driehoek_A+SQRT(E6501*(Driehoek_B-Driehoek_A)*(Driehoek_C-Driehoek_A)),Driehoek_B-SQRT((1-E6501)*(Driehoek_B-Driehoek_A)*(Driehoek_B-Driehoek_C)))</f>
        <v>5.6788335013043199</v>
      </c>
      <c r="E6501" s="2">
        <f t="shared" ca="1" si="701"/>
        <v>0.68485294536975649</v>
      </c>
      <c r="F6501" s="2"/>
      <c r="G6501" s="15">
        <f ca="1">_xlfn.NORM.INV(H6501,Normaal_Mu,Normaal_Sigma)</f>
        <v>6.4585924235979641</v>
      </c>
      <c r="H6501" s="2">
        <f t="shared" ca="1" si="702"/>
        <v>0.76708975548762781</v>
      </c>
      <c r="I6501" s="2"/>
      <c r="J6501" s="15">
        <f ca="1">-LN(K6501) /NegExp_Labda</f>
        <v>2.6817052393024063</v>
      </c>
      <c r="K6501" s="2">
        <f t="shared" ca="1" si="703"/>
        <v>0.58488440599752733</v>
      </c>
      <c r="L6501" s="2"/>
      <c r="M6501" s="17">
        <f t="shared" ca="1" si="698"/>
        <v>4</v>
      </c>
      <c r="N6501" s="2">
        <f t="shared" ca="1" si="699"/>
        <v>0.35143420537435399</v>
      </c>
      <c r="O6501" s="2"/>
      <c r="P6501" s="31">
        <f t="shared" ca="1" si="704"/>
        <v>3.9178763936100092</v>
      </c>
    </row>
    <row r="6502" spans="1:16" x14ac:dyDescent="0.25">
      <c r="A6502" s="32">
        <f ca="1">Uniform_A+B6502*(Uniform_B-Uniform_A)</f>
        <v>5.2894115008824585</v>
      </c>
      <c r="B6502" s="2">
        <f t="shared" ca="1" si="700"/>
        <v>0.52894115008824583</v>
      </c>
      <c r="C6502" s="4"/>
      <c r="D6502" s="5">
        <f ca="1">IF(E6502&lt;(Driehoek_C-Driehoek_A)/(Driehoek_B-Driehoek_A),Driehoek_A+SQRT(E6502*(Driehoek_B-Driehoek_A)*(Driehoek_C-Driehoek_A)),Driehoek_B-SQRT((1-E6502)*(Driehoek_B-Driehoek_A)*(Driehoek_B-Driehoek_C)))</f>
        <v>6.2533823872650984</v>
      </c>
      <c r="E6502" s="2">
        <f t="shared" ca="1" si="701"/>
        <v>0.78445976255469807</v>
      </c>
      <c r="F6502" s="2"/>
      <c r="G6502" s="15">
        <f ca="1">_xlfn.NORM.INV(H6502,Normaal_Mu,Normaal_Sigma)</f>
        <v>2.401712701585148</v>
      </c>
      <c r="H6502" s="2">
        <f t="shared" ca="1" si="702"/>
        <v>9.6947317913670727E-2</v>
      </c>
      <c r="I6502" s="2"/>
      <c r="J6502" s="15">
        <f ca="1">-LN(K6502) /NegExp_Labda</f>
        <v>21.023322366088188</v>
      </c>
      <c r="K6502" s="2">
        <f t="shared" ca="1" si="703"/>
        <v>1.4925793232379636E-2</v>
      </c>
      <c r="L6502" s="2"/>
      <c r="M6502" s="17">
        <f t="shared" ca="1" si="698"/>
        <v>8</v>
      </c>
      <c r="N6502" s="2">
        <f t="shared" ca="1" si="699"/>
        <v>0.87896005551862144</v>
      </c>
      <c r="O6502" s="2"/>
      <c r="P6502" s="31">
        <f t="shared" ca="1" si="704"/>
        <v>8.5935657911641776</v>
      </c>
    </row>
    <row r="6503" spans="1:16" x14ac:dyDescent="0.25">
      <c r="A6503" s="32">
        <f ca="1">Uniform_A+B6503*(Uniform_B-Uniform_A)</f>
        <v>8.6748737420328208</v>
      </c>
      <c r="B6503" s="2">
        <f t="shared" ca="1" si="700"/>
        <v>0.86748737420328204</v>
      </c>
      <c r="C6503" s="4"/>
      <c r="D6503" s="5">
        <f ca="1">IF(E6503&lt;(Driehoek_C-Driehoek_A)/(Driehoek_B-Driehoek_A),Driehoek_A+SQRT(E6503*(Driehoek_B-Driehoek_A)*(Driehoek_C-Driehoek_A)),Driehoek_B-SQRT((1-E6503)*(Driehoek_B-Driehoek_A)*(Driehoek_B-Driehoek_C)))</f>
        <v>4.0790676377805255</v>
      </c>
      <c r="E6503" s="2">
        <f t="shared" ca="1" si="701"/>
        <v>0.30812641961317322</v>
      </c>
      <c r="F6503" s="2"/>
      <c r="G6503" s="15">
        <f ca="1">_xlfn.NORM.INV(H6503,Normaal_Mu,Normaal_Sigma)</f>
        <v>5.0403516662790482</v>
      </c>
      <c r="H6503" s="2">
        <f t="shared" ca="1" si="702"/>
        <v>0.50804844683882322</v>
      </c>
      <c r="I6503" s="2"/>
      <c r="J6503" s="15">
        <f ca="1">-LN(K6503) /NegExp_Labda</f>
        <v>2.3757181443082556</v>
      </c>
      <c r="K6503" s="2">
        <f t="shared" ca="1" si="703"/>
        <v>0.62179574223648615</v>
      </c>
      <c r="L6503" s="2"/>
      <c r="M6503" s="17">
        <f t="shared" ca="1" si="698"/>
        <v>5</v>
      </c>
      <c r="N6503" s="2">
        <f t="shared" ca="1" si="699"/>
        <v>0.48945604297357215</v>
      </c>
      <c r="O6503" s="2"/>
      <c r="P6503" s="31">
        <f t="shared" ca="1" si="704"/>
        <v>5.0340022380801299</v>
      </c>
    </row>
    <row r="6504" spans="1:16" x14ac:dyDescent="0.25">
      <c r="A6504" s="32">
        <f ca="1">Uniform_A+B6504*(Uniform_B-Uniform_A)</f>
        <v>5.8073541110128026</v>
      </c>
      <c r="B6504" s="2">
        <f t="shared" ca="1" si="700"/>
        <v>0.58073541110128024</v>
      </c>
      <c r="C6504" s="4"/>
      <c r="D6504" s="5">
        <f ca="1">IF(E6504&lt;(Driehoek_C-Driehoek_A)/(Driehoek_B-Driehoek_A),Driehoek_A+SQRT(E6504*(Driehoek_B-Driehoek_A)*(Driehoek_C-Driehoek_A)),Driehoek_B-SQRT((1-E6504)*(Driehoek_B-Driehoek_A)*(Driehoek_B-Driehoek_C)))</f>
        <v>8.559560624510441</v>
      </c>
      <c r="E6504" s="2">
        <f t="shared" ca="1" si="701"/>
        <v>0.99445751875766764</v>
      </c>
      <c r="F6504" s="2"/>
      <c r="G6504" s="15">
        <f ca="1">_xlfn.NORM.INV(H6504,Normaal_Mu,Normaal_Sigma)</f>
        <v>4.6986620596066926</v>
      </c>
      <c r="H6504" s="2">
        <f t="shared" ca="1" si="702"/>
        <v>0.4401184259737605</v>
      </c>
      <c r="I6504" s="2"/>
      <c r="J6504" s="15">
        <f ca="1">-LN(K6504) /NegExp_Labda</f>
        <v>2.3758583943590574</v>
      </c>
      <c r="K6504" s="2">
        <f t="shared" ca="1" si="703"/>
        <v>0.62177830110421184</v>
      </c>
      <c r="L6504" s="2"/>
      <c r="M6504" s="17">
        <f t="shared" ca="1" si="698"/>
        <v>4</v>
      </c>
      <c r="N6504" s="2">
        <f t="shared" ca="1" si="699"/>
        <v>0.34323842713570019</v>
      </c>
      <c r="O6504" s="2"/>
      <c r="P6504" s="31">
        <f t="shared" ca="1" si="704"/>
        <v>5.088287037897798</v>
      </c>
    </row>
    <row r="6505" spans="1:16" x14ac:dyDescent="0.25">
      <c r="A6505" s="32">
        <f ca="1">Uniform_A+B6505*(Uniform_B-Uniform_A)</f>
        <v>1.0279469921643813</v>
      </c>
      <c r="B6505" s="2">
        <f t="shared" ca="1" si="700"/>
        <v>0.10279469921643813</v>
      </c>
      <c r="C6505" s="4"/>
      <c r="D6505" s="5">
        <f ca="1">IF(E6505&lt;(Driehoek_C-Driehoek_A)/(Driehoek_B-Driehoek_A),Driehoek_A+SQRT(E6505*(Driehoek_B-Driehoek_A)*(Driehoek_C-Driehoek_A)),Driehoek_B-SQRT((1-E6505)*(Driehoek_B-Driehoek_A)*(Driehoek_B-Driehoek_C)))</f>
        <v>3.2007012658327358</v>
      </c>
      <c r="E6505" s="2">
        <f t="shared" ca="1" si="701"/>
        <v>0.10297739498373815</v>
      </c>
      <c r="F6505" s="2"/>
      <c r="G6505" s="15">
        <f ca="1">_xlfn.NORM.INV(H6505,Normaal_Mu,Normaal_Sigma)</f>
        <v>6.4856316772111455</v>
      </c>
      <c r="H6505" s="2">
        <f t="shared" ca="1" si="702"/>
        <v>0.77120340752733574</v>
      </c>
      <c r="I6505" s="2"/>
      <c r="J6505" s="15">
        <f ca="1">-LN(K6505) /NegExp_Labda</f>
        <v>3.1414192990970493</v>
      </c>
      <c r="K6505" s="2">
        <f t="shared" ca="1" si="703"/>
        <v>0.53350658792323546</v>
      </c>
      <c r="L6505" s="2"/>
      <c r="M6505" s="17">
        <f t="shared" ca="1" si="698"/>
        <v>6</v>
      </c>
      <c r="N6505" s="2">
        <f t="shared" ca="1" si="699"/>
        <v>0.7619701045309154</v>
      </c>
      <c r="O6505" s="2"/>
      <c r="P6505" s="31">
        <f t="shared" ca="1" si="704"/>
        <v>3.9711398468610626</v>
      </c>
    </row>
    <row r="6506" spans="1:16" x14ac:dyDescent="0.25">
      <c r="A6506" s="32">
        <f ca="1">Uniform_A+B6506*(Uniform_B-Uniform_A)</f>
        <v>8.0204004008232808</v>
      </c>
      <c r="B6506" s="2">
        <f t="shared" ca="1" si="700"/>
        <v>0.8020400400823281</v>
      </c>
      <c r="C6506" s="4"/>
      <c r="D6506" s="5">
        <f ca="1">IF(E6506&lt;(Driehoek_C-Driehoek_A)/(Driehoek_B-Driehoek_A),Driehoek_A+SQRT(E6506*(Driehoek_B-Driehoek_A)*(Driehoek_C-Driehoek_A)),Driehoek_B-SQRT((1-E6506)*(Driehoek_B-Driehoek_A)*(Driehoek_B-Driehoek_C)))</f>
        <v>5.507566532546524</v>
      </c>
      <c r="E6506" s="2">
        <f t="shared" ca="1" si="701"/>
        <v>0.65151167072602545</v>
      </c>
      <c r="F6506" s="2"/>
      <c r="G6506" s="15">
        <f ca="1">_xlfn.NORM.INV(H6506,Normaal_Mu,Normaal_Sigma)</f>
        <v>7.8334538358727475</v>
      </c>
      <c r="H6506" s="2">
        <f t="shared" ca="1" si="702"/>
        <v>0.92171860806555539</v>
      </c>
      <c r="I6506" s="2"/>
      <c r="J6506" s="15">
        <f ca="1">-LN(K6506) /NegExp_Labda</f>
        <v>14.684423918158064</v>
      </c>
      <c r="K6506" s="2">
        <f t="shared" ca="1" si="703"/>
        <v>5.3030673708084231E-2</v>
      </c>
      <c r="L6506" s="2"/>
      <c r="M6506" s="17">
        <f t="shared" ca="1" si="698"/>
        <v>5</v>
      </c>
      <c r="N6506" s="2">
        <f t="shared" ca="1" si="699"/>
        <v>0.58988515950407983</v>
      </c>
      <c r="O6506" s="2"/>
      <c r="P6506" s="31">
        <f t="shared" ca="1" si="704"/>
        <v>8.2091689374801238</v>
      </c>
    </row>
    <row r="6507" spans="1:16" x14ac:dyDescent="0.25">
      <c r="A6507" s="32">
        <f ca="1">Uniform_A+B6507*(Uniform_B-Uniform_A)</f>
        <v>9.5984580776359767</v>
      </c>
      <c r="B6507" s="2">
        <f t="shared" ca="1" si="700"/>
        <v>0.95984580776359762</v>
      </c>
      <c r="C6507" s="4"/>
      <c r="D6507" s="5">
        <f ca="1">IF(E6507&lt;(Driehoek_C-Driehoek_A)/(Driehoek_B-Driehoek_A),Driehoek_A+SQRT(E6507*(Driehoek_B-Driehoek_A)*(Driehoek_C-Driehoek_A)),Driehoek_B-SQRT((1-E6507)*(Driehoek_B-Driehoek_A)*(Driehoek_B-Driehoek_C)))</f>
        <v>3.6524165739575403</v>
      </c>
      <c r="E6507" s="2">
        <f t="shared" ca="1" si="701"/>
        <v>0.19503432384925534</v>
      </c>
      <c r="F6507" s="2"/>
      <c r="G6507" s="15">
        <f ca="1">_xlfn.NORM.INV(H6507,Normaal_Mu,Normaal_Sigma)</f>
        <v>5.1013441424803574</v>
      </c>
      <c r="H6507" s="2">
        <f t="shared" ca="1" si="702"/>
        <v>0.5202065840145258</v>
      </c>
      <c r="I6507" s="2"/>
      <c r="J6507" s="15">
        <f ca="1">-LN(K6507) /NegExp_Labda</f>
        <v>0.68559943792073053</v>
      </c>
      <c r="K6507" s="2">
        <f t="shared" ca="1" si="703"/>
        <v>0.87186569399442904</v>
      </c>
      <c r="L6507" s="2"/>
      <c r="M6507" s="17">
        <f t="shared" ca="1" si="698"/>
        <v>4</v>
      </c>
      <c r="N6507" s="2">
        <f t="shared" ca="1" si="699"/>
        <v>0.32538162899054857</v>
      </c>
      <c r="O6507" s="2"/>
      <c r="P6507" s="31">
        <f t="shared" ca="1" si="704"/>
        <v>4.6075636463989209</v>
      </c>
    </row>
    <row r="6508" spans="1:16" x14ac:dyDescent="0.25">
      <c r="A6508" s="32">
        <f ca="1">Uniform_A+B6508*(Uniform_B-Uniform_A)</f>
        <v>1.2006164564911381</v>
      </c>
      <c r="B6508" s="2">
        <f t="shared" ca="1" si="700"/>
        <v>0.12006164564911381</v>
      </c>
      <c r="C6508" s="4"/>
      <c r="D6508" s="5">
        <f ca="1">IF(E6508&lt;(Driehoek_C-Driehoek_A)/(Driehoek_B-Driehoek_A),Driehoek_A+SQRT(E6508*(Driehoek_B-Driehoek_A)*(Driehoek_C-Driehoek_A)),Driehoek_B-SQRT((1-E6508)*(Driehoek_B-Driehoek_A)*(Driehoek_B-Driehoek_C)))</f>
        <v>5.2562314940179835</v>
      </c>
      <c r="E6508" s="2">
        <f t="shared" ca="1" si="701"/>
        <v>0.59954849638906238</v>
      </c>
      <c r="F6508" s="2"/>
      <c r="G6508" s="15">
        <f ca="1">_xlfn.NORM.INV(H6508,Normaal_Mu,Normaal_Sigma)</f>
        <v>1.6824360754677365</v>
      </c>
      <c r="H6508" s="2">
        <f t="shared" ca="1" si="702"/>
        <v>4.8579868174338792E-2</v>
      </c>
      <c r="I6508" s="2"/>
      <c r="J6508" s="15">
        <f ca="1">-LN(K6508) /NegExp_Labda</f>
        <v>2.1807433988209861</v>
      </c>
      <c r="K6508" s="2">
        <f t="shared" ca="1" si="703"/>
        <v>0.64652159411102739</v>
      </c>
      <c r="L6508" s="2"/>
      <c r="M6508" s="17">
        <f t="shared" ca="1" si="698"/>
        <v>4</v>
      </c>
      <c r="N6508" s="2">
        <f t="shared" ca="1" si="699"/>
        <v>0.40381148105732634</v>
      </c>
      <c r="O6508" s="2"/>
      <c r="P6508" s="31">
        <f t="shared" ca="1" si="704"/>
        <v>2.8640054849595691</v>
      </c>
    </row>
    <row r="6509" spans="1:16" x14ac:dyDescent="0.25">
      <c r="A6509" s="32">
        <f ca="1">Uniform_A+B6509*(Uniform_B-Uniform_A)</f>
        <v>4.7927537711214612</v>
      </c>
      <c r="B6509" s="2">
        <f t="shared" ca="1" si="700"/>
        <v>0.47927537711214607</v>
      </c>
      <c r="C6509" s="4"/>
      <c r="D6509" s="5">
        <f ca="1">IF(E6509&lt;(Driehoek_C-Driehoek_A)/(Driehoek_B-Driehoek_A),Driehoek_A+SQRT(E6509*(Driehoek_B-Driehoek_A)*(Driehoek_C-Driehoek_A)),Driehoek_B-SQRT((1-E6509)*(Driehoek_B-Driehoek_A)*(Driehoek_B-Driehoek_C)))</f>
        <v>4.923225199147355</v>
      </c>
      <c r="E6509" s="2">
        <f t="shared" ca="1" si="701"/>
        <v>0.52514020637522507</v>
      </c>
      <c r="F6509" s="2"/>
      <c r="G6509" s="15">
        <f ca="1">_xlfn.NORM.INV(H6509,Normaal_Mu,Normaal_Sigma)</f>
        <v>6.4795189258670653</v>
      </c>
      <c r="H6509" s="2">
        <f t="shared" ca="1" si="702"/>
        <v>0.77027701997241238</v>
      </c>
      <c r="I6509" s="2"/>
      <c r="J6509" s="15">
        <f ca="1">-LN(K6509) /NegExp_Labda</f>
        <v>4.4303082191852727</v>
      </c>
      <c r="K6509" s="2">
        <f t="shared" ca="1" si="703"/>
        <v>0.41227625032075921</v>
      </c>
      <c r="L6509" s="2"/>
      <c r="M6509" s="17">
        <f t="shared" ref="M6509:M6572" ca="1" si="705">VLOOKUP(N6509,$S$5:$T$105,2,TRUE)</f>
        <v>6</v>
      </c>
      <c r="N6509" s="2">
        <f t="shared" ca="1" si="699"/>
        <v>0.64453008396110123</v>
      </c>
      <c r="O6509" s="2"/>
      <c r="P6509" s="31">
        <f t="shared" ca="1" si="704"/>
        <v>5.3251612230642307</v>
      </c>
    </row>
    <row r="6510" spans="1:16" x14ac:dyDescent="0.25">
      <c r="A6510" s="32">
        <f ca="1">Uniform_A+B6510*(Uniform_B-Uniform_A)</f>
        <v>2.9269748410700744</v>
      </c>
      <c r="B6510" s="2">
        <f t="shared" ca="1" si="700"/>
        <v>0.29269748410700747</v>
      </c>
      <c r="C6510" s="4"/>
      <c r="D6510" s="5">
        <f ca="1">IF(E6510&lt;(Driehoek_C-Driehoek_A)/(Driehoek_B-Driehoek_A),Driehoek_A+SQRT(E6510*(Driehoek_B-Driehoek_A)*(Driehoek_C-Driehoek_A)),Driehoek_B-SQRT((1-E6510)*(Driehoek_B-Driehoek_A)*(Driehoek_B-Driehoek_C)))</f>
        <v>4.9958025440988214</v>
      </c>
      <c r="E6510" s="2">
        <f t="shared" ca="1" si="701"/>
        <v>0.5418972209758437</v>
      </c>
      <c r="F6510" s="2"/>
      <c r="G6510" s="15">
        <f ca="1">_xlfn.NORM.INV(H6510,Normaal_Mu,Normaal_Sigma)</f>
        <v>6.7394583577635849</v>
      </c>
      <c r="H6510" s="2">
        <f t="shared" ca="1" si="702"/>
        <v>0.80777578881643664</v>
      </c>
      <c r="I6510" s="2"/>
      <c r="J6510" s="15">
        <f ca="1">-LN(K6510) /NegExp_Labda</f>
        <v>0.22969170443666781</v>
      </c>
      <c r="K6510" s="2">
        <f t="shared" ca="1" si="703"/>
        <v>0.95510085104616116</v>
      </c>
      <c r="L6510" s="2"/>
      <c r="M6510" s="17">
        <f t="shared" ca="1" si="705"/>
        <v>4</v>
      </c>
      <c r="N6510" s="2">
        <f t="shared" ca="1" si="699"/>
        <v>0.40902522581933998</v>
      </c>
      <c r="O6510" s="2"/>
      <c r="P6510" s="31">
        <f t="shared" ca="1" si="704"/>
        <v>3.7783854894738296</v>
      </c>
    </row>
    <row r="6511" spans="1:16" x14ac:dyDescent="0.25">
      <c r="A6511" s="32">
        <f ca="1">Uniform_A+B6511*(Uniform_B-Uniform_A)</f>
        <v>9.4638565443822529</v>
      </c>
      <c r="B6511" s="2">
        <f t="shared" ca="1" si="700"/>
        <v>0.94638565443822531</v>
      </c>
      <c r="C6511" s="4"/>
      <c r="D6511" s="5">
        <f ca="1">IF(E6511&lt;(Driehoek_C-Driehoek_A)/(Driehoek_B-Driehoek_A),Driehoek_A+SQRT(E6511*(Driehoek_B-Driehoek_A)*(Driehoek_C-Driehoek_A)),Driehoek_B-SQRT((1-E6511)*(Driehoek_B-Driehoek_A)*(Driehoek_B-Driehoek_C)))</f>
        <v>7.8219251984161602</v>
      </c>
      <c r="E6511" s="2">
        <f t="shared" ca="1" si="701"/>
        <v>0.96034685033923417</v>
      </c>
      <c r="F6511" s="2"/>
      <c r="G6511" s="15">
        <f ca="1">_xlfn.NORM.INV(H6511,Normaal_Mu,Normaal_Sigma)</f>
        <v>4.7019849499928164</v>
      </c>
      <c r="H6511" s="2">
        <f t="shared" ca="1" si="702"/>
        <v>0.44077384758180538</v>
      </c>
      <c r="I6511" s="2"/>
      <c r="J6511" s="15">
        <f ca="1">-LN(K6511) /NegExp_Labda</f>
        <v>5.5549608486522946</v>
      </c>
      <c r="K6511" s="2">
        <f t="shared" ca="1" si="703"/>
        <v>0.32923214480502394</v>
      </c>
      <c r="L6511" s="2"/>
      <c r="M6511" s="17">
        <f t="shared" ca="1" si="705"/>
        <v>8</v>
      </c>
      <c r="N6511" s="2">
        <f t="shared" ca="1" si="699"/>
        <v>0.92545027798607649</v>
      </c>
      <c r="O6511" s="2"/>
      <c r="P6511" s="31">
        <f t="shared" ca="1" si="704"/>
        <v>7.1085455082887048</v>
      </c>
    </row>
    <row r="6512" spans="1:16" x14ac:dyDescent="0.25">
      <c r="A6512" s="32">
        <f ca="1">Uniform_A+B6512*(Uniform_B-Uniform_A)</f>
        <v>7.195833493597144</v>
      </c>
      <c r="B6512" s="2">
        <f t="shared" ca="1" si="700"/>
        <v>0.71958334935971435</v>
      </c>
      <c r="C6512" s="4"/>
      <c r="D6512" s="5">
        <f ca="1">IF(E6512&lt;(Driehoek_C-Driehoek_A)/(Driehoek_B-Driehoek_A),Driehoek_A+SQRT(E6512*(Driehoek_B-Driehoek_A)*(Driehoek_C-Driehoek_A)),Driehoek_B-SQRT((1-E6512)*(Driehoek_B-Driehoek_A)*(Driehoek_B-Driehoek_C)))</f>
        <v>2.9865735923490799</v>
      </c>
      <c r="E6512" s="2">
        <f t="shared" ca="1" si="701"/>
        <v>6.9523389508612032E-2</v>
      </c>
      <c r="F6512" s="2"/>
      <c r="G6512" s="15">
        <f ca="1">_xlfn.NORM.INV(H6512,Normaal_Mu,Normaal_Sigma)</f>
        <v>7.5394158628898875</v>
      </c>
      <c r="H6512" s="2">
        <f t="shared" ca="1" si="702"/>
        <v>0.89790565674625933</v>
      </c>
      <c r="I6512" s="2"/>
      <c r="J6512" s="15">
        <f ca="1">-LN(K6512) /NegExp_Labda</f>
        <v>6.461681580562245</v>
      </c>
      <c r="K6512" s="2">
        <f t="shared" ca="1" si="703"/>
        <v>0.27462841420451234</v>
      </c>
      <c r="L6512" s="2"/>
      <c r="M6512" s="17">
        <f t="shared" ca="1" si="705"/>
        <v>3</v>
      </c>
      <c r="N6512" s="2">
        <f t="shared" ca="1" si="699"/>
        <v>0.20461174864018383</v>
      </c>
      <c r="O6512" s="2"/>
      <c r="P6512" s="31">
        <f t="shared" ca="1" si="704"/>
        <v>5.4367009058796718</v>
      </c>
    </row>
    <row r="6513" spans="1:16" x14ac:dyDescent="0.25">
      <c r="A6513" s="32">
        <f ca="1">Uniform_A+B6513*(Uniform_B-Uniform_A)</f>
        <v>8.9931275092947622</v>
      </c>
      <c r="B6513" s="2">
        <f t="shared" ca="1" si="700"/>
        <v>0.89931275092947627</v>
      </c>
      <c r="C6513" s="4"/>
      <c r="D6513" s="5">
        <f ca="1">IF(E6513&lt;(Driehoek_C-Driehoek_A)/(Driehoek_B-Driehoek_A),Driehoek_A+SQRT(E6513*(Driehoek_B-Driehoek_A)*(Driehoek_C-Driehoek_A)),Driehoek_B-SQRT((1-E6513)*(Driehoek_B-Driehoek_A)*(Driehoek_B-Driehoek_C)))</f>
        <v>2.8683867709049258</v>
      </c>
      <c r="E6513" s="2">
        <f t="shared" ca="1" si="701"/>
        <v>5.3863970277334583E-2</v>
      </c>
      <c r="F6513" s="2"/>
      <c r="G6513" s="15">
        <f ca="1">_xlfn.NORM.INV(H6513,Normaal_Mu,Normaal_Sigma)</f>
        <v>9.0350076879713761</v>
      </c>
      <c r="H6513" s="2">
        <f t="shared" ca="1" si="702"/>
        <v>0.97817851985636339</v>
      </c>
      <c r="I6513" s="2"/>
      <c r="J6513" s="15">
        <f ca="1">-LN(K6513) /NegExp_Labda</f>
        <v>0.67338972006241504</v>
      </c>
      <c r="K6513" s="2">
        <f t="shared" ca="1" si="703"/>
        <v>0.87399734244458005</v>
      </c>
      <c r="L6513" s="2"/>
      <c r="M6513" s="17">
        <f t="shared" ca="1" si="705"/>
        <v>4</v>
      </c>
      <c r="N6513" s="2">
        <f t="shared" ca="1" si="699"/>
        <v>0.27760733259149262</v>
      </c>
      <c r="O6513" s="2"/>
      <c r="P6513" s="31">
        <f t="shared" ca="1" si="704"/>
        <v>5.1139823376466955</v>
      </c>
    </row>
    <row r="6514" spans="1:16" x14ac:dyDescent="0.25">
      <c r="A6514" s="32">
        <f ca="1">Uniform_A+B6514*(Uniform_B-Uniform_A)</f>
        <v>4.3958189567384363</v>
      </c>
      <c r="B6514" s="2">
        <f t="shared" ca="1" si="700"/>
        <v>0.43958189567384365</v>
      </c>
      <c r="C6514" s="4"/>
      <c r="D6514" s="5">
        <f ca="1">IF(E6514&lt;(Driehoek_C-Driehoek_A)/(Driehoek_B-Driehoek_A),Driehoek_A+SQRT(E6514*(Driehoek_B-Driehoek_A)*(Driehoek_C-Driehoek_A)),Driehoek_B-SQRT((1-E6514)*(Driehoek_B-Driehoek_A)*(Driehoek_B-Driehoek_C)))</f>
        <v>6.0978591230205623</v>
      </c>
      <c r="E6514" s="2">
        <f t="shared" ca="1" si="701"/>
        <v>0.75935938086185784</v>
      </c>
      <c r="F6514" s="2"/>
      <c r="G6514" s="15">
        <f ca="1">_xlfn.NORM.INV(H6514,Normaal_Mu,Normaal_Sigma)</f>
        <v>2.9952110838050188</v>
      </c>
      <c r="H6514" s="2">
        <f t="shared" ca="1" si="702"/>
        <v>0.15807655883116867</v>
      </c>
      <c r="I6514" s="2"/>
      <c r="J6514" s="15">
        <f ca="1">-LN(K6514) /NegExp_Labda</f>
        <v>10.155392557275835</v>
      </c>
      <c r="K6514" s="2">
        <f t="shared" ca="1" si="703"/>
        <v>0.1311939506408939</v>
      </c>
      <c r="L6514" s="2"/>
      <c r="M6514" s="17">
        <f t="shared" ca="1" si="705"/>
        <v>9</v>
      </c>
      <c r="N6514" s="2">
        <f t="shared" ca="1" si="699"/>
        <v>0.96325990728214761</v>
      </c>
      <c r="O6514" s="2"/>
      <c r="P6514" s="31">
        <f t="shared" ca="1" si="704"/>
        <v>6.5288563441679717</v>
      </c>
    </row>
    <row r="6515" spans="1:16" x14ac:dyDescent="0.25">
      <c r="A6515" s="32">
        <f ca="1">Uniform_A+B6515*(Uniform_B-Uniform_A)</f>
        <v>1.3044856232180668</v>
      </c>
      <c r="B6515" s="2">
        <f t="shared" ca="1" si="700"/>
        <v>0.13044856232180668</v>
      </c>
      <c r="C6515" s="4"/>
      <c r="D6515" s="5">
        <f ca="1">IF(E6515&lt;(Driehoek_C-Driehoek_A)/(Driehoek_B-Driehoek_A),Driehoek_A+SQRT(E6515*(Driehoek_B-Driehoek_A)*(Driehoek_C-Driehoek_A)),Driehoek_B-SQRT((1-E6515)*(Driehoek_B-Driehoek_A)*(Driehoek_B-Driehoek_C)))</f>
        <v>4.9645072026191466</v>
      </c>
      <c r="E6515" s="2">
        <f t="shared" ca="1" si="701"/>
        <v>0.53470851092249305</v>
      </c>
      <c r="F6515" s="2"/>
      <c r="G6515" s="15">
        <f ca="1">_xlfn.NORM.INV(H6515,Normaal_Mu,Normaal_Sigma)</f>
        <v>6.7119724778955465</v>
      </c>
      <c r="H6515" s="2">
        <f t="shared" ca="1" si="702"/>
        <v>0.80399730441856065</v>
      </c>
      <c r="I6515" s="2"/>
      <c r="J6515" s="15">
        <f ca="1">-LN(K6515) /NegExp_Labda</f>
        <v>1.7880249574354552</v>
      </c>
      <c r="K6515" s="2">
        <f t="shared" ca="1" si="703"/>
        <v>0.69934926936826947</v>
      </c>
      <c r="L6515" s="2"/>
      <c r="M6515" s="17">
        <f t="shared" ca="1" si="705"/>
        <v>7</v>
      </c>
      <c r="N6515" s="2">
        <f t="shared" ca="1" si="699"/>
        <v>0.81512487006492274</v>
      </c>
      <c r="O6515" s="2"/>
      <c r="P6515" s="31">
        <f t="shared" ca="1" si="704"/>
        <v>4.3537980522336426</v>
      </c>
    </row>
    <row r="6516" spans="1:16" x14ac:dyDescent="0.25">
      <c r="A6516" s="32">
        <f ca="1">Uniform_A+B6516*(Uniform_B-Uniform_A)</f>
        <v>8.6565027597723194</v>
      </c>
      <c r="B6516" s="2">
        <f t="shared" ca="1" si="700"/>
        <v>0.86565027597723188</v>
      </c>
      <c r="C6516" s="4"/>
      <c r="D6516" s="5">
        <f ca="1">IF(E6516&lt;(Driehoek_C-Driehoek_A)/(Driehoek_B-Driehoek_A),Driehoek_A+SQRT(E6516*(Driehoek_B-Driehoek_A)*(Driehoek_C-Driehoek_A)),Driehoek_B-SQRT((1-E6516)*(Driehoek_B-Driehoek_A)*(Driehoek_B-Driehoek_C)))</f>
        <v>5.6607347933346066</v>
      </c>
      <c r="E6516" s="2">
        <f t="shared" ca="1" si="701"/>
        <v>0.68140879655868358</v>
      </c>
      <c r="F6516" s="2"/>
      <c r="G6516" s="15">
        <f ca="1">_xlfn.NORM.INV(H6516,Normaal_Mu,Normaal_Sigma)</f>
        <v>6.0542253969566326</v>
      </c>
      <c r="H6516" s="2">
        <f t="shared" ca="1" si="702"/>
        <v>0.70094233551757978</v>
      </c>
      <c r="I6516" s="2"/>
      <c r="J6516" s="15">
        <f ca="1">-LN(K6516) /NegExp_Labda</f>
        <v>4.5815852793103184</v>
      </c>
      <c r="K6516" s="2">
        <f t="shared" ca="1" si="703"/>
        <v>0.39998947054342582</v>
      </c>
      <c r="L6516" s="2"/>
      <c r="M6516" s="17">
        <f t="shared" ca="1" si="705"/>
        <v>8</v>
      </c>
      <c r="N6516" s="2">
        <f t="shared" ca="1" si="699"/>
        <v>0.91754185344239558</v>
      </c>
      <c r="O6516" s="2"/>
      <c r="P6516" s="31">
        <f t="shared" ca="1" si="704"/>
        <v>6.5906096458747756</v>
      </c>
    </row>
    <row r="6517" spans="1:16" x14ac:dyDescent="0.25">
      <c r="A6517" s="32">
        <f ca="1">Uniform_A+B6517*(Uniform_B-Uniform_A)</f>
        <v>8.5384585924016108</v>
      </c>
      <c r="B6517" s="2">
        <f t="shared" ca="1" si="700"/>
        <v>0.85384585924016099</v>
      </c>
      <c r="C6517" s="4"/>
      <c r="D6517" s="5">
        <f ca="1">IF(E6517&lt;(Driehoek_C-Driehoek_A)/(Driehoek_B-Driehoek_A),Driehoek_A+SQRT(E6517*(Driehoek_B-Driehoek_A)*(Driehoek_C-Driehoek_A)),Driehoek_B-SQRT((1-E6517)*(Driehoek_B-Driehoek_A)*(Driehoek_B-Driehoek_C)))</f>
        <v>7.6035523482023635</v>
      </c>
      <c r="E6517" s="2">
        <f t="shared" ca="1" si="701"/>
        <v>0.94428382730825333</v>
      </c>
      <c r="F6517" s="2"/>
      <c r="G6517" s="15">
        <f ca="1">_xlfn.NORM.INV(H6517,Normaal_Mu,Normaal_Sigma)</f>
        <v>5.3607097344036854</v>
      </c>
      <c r="H6517" s="2">
        <f t="shared" ca="1" si="702"/>
        <v>0.5715630079982621</v>
      </c>
      <c r="I6517" s="2"/>
      <c r="J6517" s="15">
        <f ca="1">-LN(K6517) /NegExp_Labda</f>
        <v>0.7393010746443216</v>
      </c>
      <c r="K6517" s="2">
        <f t="shared" ca="1" si="703"/>
        <v>0.86255167836308411</v>
      </c>
      <c r="L6517" s="2"/>
      <c r="M6517" s="17">
        <f t="shared" ca="1" si="705"/>
        <v>4</v>
      </c>
      <c r="N6517" s="2">
        <f t="shared" ca="1" si="699"/>
        <v>0.36153297379631577</v>
      </c>
      <c r="O6517" s="2"/>
      <c r="P6517" s="31">
        <f t="shared" ca="1" si="704"/>
        <v>5.2484043499303956</v>
      </c>
    </row>
    <row r="6518" spans="1:16" x14ac:dyDescent="0.25">
      <c r="A6518" s="32">
        <f ca="1">Uniform_A+B6518*(Uniform_B-Uniform_A)</f>
        <v>4.234965048265674</v>
      </c>
      <c r="B6518" s="2">
        <f t="shared" ca="1" si="700"/>
        <v>0.42349650482656742</v>
      </c>
      <c r="C6518" s="4"/>
      <c r="D6518" s="5">
        <f ca="1">IF(E6518&lt;(Driehoek_C-Driehoek_A)/(Driehoek_B-Driehoek_A),Driehoek_A+SQRT(E6518*(Driehoek_B-Driehoek_A)*(Driehoek_C-Driehoek_A)),Driehoek_B-SQRT((1-E6518)*(Driehoek_B-Driehoek_A)*(Driehoek_B-Driehoek_C)))</f>
        <v>5.9292478228518473</v>
      </c>
      <c r="E6518" s="2">
        <f t="shared" ca="1" si="701"/>
        <v>0.73058517332971074</v>
      </c>
      <c r="F6518" s="2"/>
      <c r="G6518" s="15">
        <f ca="1">_xlfn.NORM.INV(H6518,Normaal_Mu,Normaal_Sigma)</f>
        <v>1.933224286707405</v>
      </c>
      <c r="H6518" s="2">
        <f t="shared" ca="1" si="702"/>
        <v>6.2590159478504104E-2</v>
      </c>
      <c r="I6518" s="2"/>
      <c r="J6518" s="15">
        <f ca="1">-LN(K6518) /NegExp_Labda</f>
        <v>7.9924368164357871</v>
      </c>
      <c r="K6518" s="2">
        <f t="shared" ca="1" si="703"/>
        <v>0.20220214517313984</v>
      </c>
      <c r="L6518" s="2"/>
      <c r="M6518" s="17">
        <f t="shared" ca="1" si="705"/>
        <v>4</v>
      </c>
      <c r="N6518" s="2">
        <f t="shared" ca="1" si="699"/>
        <v>0.29633144890930641</v>
      </c>
      <c r="O6518" s="2"/>
      <c r="P6518" s="31">
        <f t="shared" ca="1" si="704"/>
        <v>4.8179747948521428</v>
      </c>
    </row>
    <row r="6519" spans="1:16" x14ac:dyDescent="0.25">
      <c r="A6519" s="32">
        <f ca="1">Uniform_A+B6519*(Uniform_B-Uniform_A)</f>
        <v>9.7836305721577563</v>
      </c>
      <c r="B6519" s="2">
        <f t="shared" ca="1" si="700"/>
        <v>0.97836305721577566</v>
      </c>
      <c r="C6519" s="4"/>
      <c r="D6519" s="5">
        <f ca="1">IF(E6519&lt;(Driehoek_C-Driehoek_A)/(Driehoek_B-Driehoek_A),Driehoek_A+SQRT(E6519*(Driehoek_B-Driehoek_A)*(Driehoek_C-Driehoek_A)),Driehoek_B-SQRT((1-E6519)*(Driehoek_B-Driehoek_A)*(Driehoek_B-Driehoek_C)))</f>
        <v>5.6621021436565933</v>
      </c>
      <c r="E6519" s="2">
        <f t="shared" ca="1" si="701"/>
        <v>0.68166965430337412</v>
      </c>
      <c r="F6519" s="2"/>
      <c r="G6519" s="15">
        <f ca="1">_xlfn.NORM.INV(H6519,Normaal_Mu,Normaal_Sigma)</f>
        <v>6.2188264277578957</v>
      </c>
      <c r="H6519" s="2">
        <f t="shared" ca="1" si="702"/>
        <v>0.72887470926341114</v>
      </c>
      <c r="I6519" s="2"/>
      <c r="J6519" s="15">
        <f ca="1">-LN(K6519) /NegExp_Labda</f>
        <v>9.8575698730711139</v>
      </c>
      <c r="K6519" s="2">
        <f t="shared" ca="1" si="703"/>
        <v>0.13924588182019926</v>
      </c>
      <c r="L6519" s="2"/>
      <c r="M6519" s="17">
        <f t="shared" ca="1" si="705"/>
        <v>11</v>
      </c>
      <c r="N6519" s="2">
        <f t="shared" ca="1" si="699"/>
        <v>0.99411508029769757</v>
      </c>
      <c r="O6519" s="2"/>
      <c r="P6519" s="31">
        <f t="shared" ca="1" si="704"/>
        <v>8.5044258033286724</v>
      </c>
    </row>
    <row r="6520" spans="1:16" x14ac:dyDescent="0.25">
      <c r="A6520" s="32">
        <f ca="1">Uniform_A+B6520*(Uniform_B-Uniform_A)</f>
        <v>8.4294580868988085</v>
      </c>
      <c r="B6520" s="2">
        <f t="shared" ca="1" si="700"/>
        <v>0.84294580868988089</v>
      </c>
      <c r="C6520" s="4"/>
      <c r="D6520" s="5">
        <f ca="1">IF(E6520&lt;(Driehoek_C-Driehoek_A)/(Driehoek_B-Driehoek_A),Driehoek_A+SQRT(E6520*(Driehoek_B-Driehoek_A)*(Driehoek_C-Driehoek_A)),Driehoek_B-SQRT((1-E6520)*(Driehoek_B-Driehoek_A)*(Driehoek_B-Driehoek_C)))</f>
        <v>3.5783440231883987</v>
      </c>
      <c r="E6520" s="2">
        <f t="shared" ca="1" si="701"/>
        <v>0.17794070396675288</v>
      </c>
      <c r="F6520" s="2"/>
      <c r="G6520" s="15">
        <f ca="1">_xlfn.NORM.INV(H6520,Normaal_Mu,Normaal_Sigma)</f>
        <v>8.0299980733853769</v>
      </c>
      <c r="H6520" s="2">
        <f t="shared" ca="1" si="702"/>
        <v>0.93511367596608297</v>
      </c>
      <c r="I6520" s="2"/>
      <c r="J6520" s="15">
        <f ca="1">-LN(K6520) /NegExp_Labda</f>
        <v>2.1420703897160496</v>
      </c>
      <c r="K6520" s="2">
        <f t="shared" ca="1" si="703"/>
        <v>0.65154156994098877</v>
      </c>
      <c r="L6520" s="2"/>
      <c r="M6520" s="17">
        <f t="shared" ca="1" si="705"/>
        <v>7</v>
      </c>
      <c r="N6520" s="2">
        <f t="shared" ca="1" si="699"/>
        <v>0.82010008296144432</v>
      </c>
      <c r="O6520" s="2"/>
      <c r="P6520" s="31">
        <f t="shared" ca="1" si="704"/>
        <v>5.8359741146377271</v>
      </c>
    </row>
    <row r="6521" spans="1:16" x14ac:dyDescent="0.25">
      <c r="A6521" s="32">
        <f ca="1">Uniform_A+B6521*(Uniform_B-Uniform_A)</f>
        <v>0.44792215982678463</v>
      </c>
      <c r="B6521" s="2">
        <f t="shared" ca="1" si="700"/>
        <v>4.4792215982678463E-2</v>
      </c>
      <c r="C6521" s="4"/>
      <c r="D6521" s="5">
        <f ca="1">IF(E6521&lt;(Driehoek_C-Driehoek_A)/(Driehoek_B-Driehoek_A),Driehoek_A+SQRT(E6521*(Driehoek_B-Driehoek_A)*(Driehoek_C-Driehoek_A)),Driehoek_B-SQRT((1-E6521)*(Driehoek_B-Driehoek_A)*(Driehoek_B-Driehoek_C)))</f>
        <v>3.0101281073051736</v>
      </c>
      <c r="E6521" s="2">
        <f t="shared" ca="1" si="701"/>
        <v>7.288277094056661E-2</v>
      </c>
      <c r="F6521" s="2"/>
      <c r="G6521" s="15">
        <f ca="1">_xlfn.NORM.INV(H6521,Normaal_Mu,Normaal_Sigma)</f>
        <v>4.6489554720570609</v>
      </c>
      <c r="H6521" s="2">
        <f t="shared" ca="1" si="702"/>
        <v>0.43033463910398173</v>
      </c>
      <c r="I6521" s="2"/>
      <c r="J6521" s="15">
        <f ca="1">-LN(K6521) /NegExp_Labda</f>
        <v>9.7270606885058708</v>
      </c>
      <c r="K6521" s="2">
        <f t="shared" ca="1" si="703"/>
        <v>0.14292830505462595</v>
      </c>
      <c r="L6521" s="2"/>
      <c r="M6521" s="17">
        <f t="shared" ca="1" si="705"/>
        <v>4</v>
      </c>
      <c r="N6521" s="2">
        <f t="shared" ca="1" si="699"/>
        <v>0.33994277164027054</v>
      </c>
      <c r="O6521" s="2"/>
      <c r="P6521" s="31">
        <f t="shared" ca="1" si="704"/>
        <v>4.3668132855389787</v>
      </c>
    </row>
    <row r="6522" spans="1:16" x14ac:dyDescent="0.25">
      <c r="A6522" s="32">
        <f ca="1">Uniform_A+B6522*(Uniform_B-Uniform_A)</f>
        <v>5.9130498016776087</v>
      </c>
      <c r="B6522" s="2">
        <f t="shared" ca="1" si="700"/>
        <v>0.5913049801677609</v>
      </c>
      <c r="C6522" s="4"/>
      <c r="D6522" s="5">
        <f ca="1">IF(E6522&lt;(Driehoek_C-Driehoek_A)/(Driehoek_B-Driehoek_A),Driehoek_A+SQRT(E6522*(Driehoek_B-Driehoek_A)*(Driehoek_C-Driehoek_A)),Driehoek_B-SQRT((1-E6522)*(Driehoek_B-Driehoek_A)*(Driehoek_B-Driehoek_C)))</f>
        <v>7.4213412115352124</v>
      </c>
      <c r="E6522" s="2">
        <f t="shared" ca="1" si="701"/>
        <v>0.92879532656008257</v>
      </c>
      <c r="F6522" s="2"/>
      <c r="G6522" s="15">
        <f ca="1">_xlfn.NORM.INV(H6522,Normaal_Mu,Normaal_Sigma)</f>
        <v>5.8587097850953311</v>
      </c>
      <c r="H6522" s="2">
        <f t="shared" ca="1" si="702"/>
        <v>0.66616751252035467</v>
      </c>
      <c r="I6522" s="2"/>
      <c r="J6522" s="15">
        <f ca="1">-LN(K6522) /NegExp_Labda</f>
        <v>4.2951902050520872</v>
      </c>
      <c r="K6522" s="2">
        <f t="shared" ca="1" si="703"/>
        <v>0.42356934273939129</v>
      </c>
      <c r="L6522" s="2"/>
      <c r="M6522" s="17">
        <f t="shared" ca="1" si="705"/>
        <v>2</v>
      </c>
      <c r="N6522" s="2">
        <f t="shared" ca="1" si="699"/>
        <v>5.4004339272889612E-2</v>
      </c>
      <c r="O6522" s="2"/>
      <c r="P6522" s="31">
        <f t="shared" ca="1" si="704"/>
        <v>5.0976582006720479</v>
      </c>
    </row>
    <row r="6523" spans="1:16" x14ac:dyDescent="0.25">
      <c r="A6523" s="32">
        <f ca="1">Uniform_A+B6523*(Uniform_B-Uniform_A)</f>
        <v>5.2637146007149385</v>
      </c>
      <c r="B6523" s="2">
        <f t="shared" ca="1" si="700"/>
        <v>0.52637146007149382</v>
      </c>
      <c r="C6523" s="4"/>
      <c r="D6523" s="5">
        <f ca="1">IF(E6523&lt;(Driehoek_C-Driehoek_A)/(Driehoek_B-Driehoek_A),Driehoek_A+SQRT(E6523*(Driehoek_B-Driehoek_A)*(Driehoek_C-Driehoek_A)),Driehoek_B-SQRT((1-E6523)*(Driehoek_B-Driehoek_A)*(Driehoek_B-Driehoek_C)))</f>
        <v>4.2176310462369067</v>
      </c>
      <c r="E6523" s="2">
        <f t="shared" ca="1" si="701"/>
        <v>0.3465413482880827</v>
      </c>
      <c r="F6523" s="2"/>
      <c r="G6523" s="15">
        <f ca="1">_xlfn.NORM.INV(H6523,Normaal_Mu,Normaal_Sigma)</f>
        <v>3.3124281079645921</v>
      </c>
      <c r="H6523" s="2">
        <f t="shared" ca="1" si="702"/>
        <v>0.19939451514412931</v>
      </c>
      <c r="I6523" s="2"/>
      <c r="J6523" s="15">
        <f ca="1">-LN(K6523) /NegExp_Labda</f>
        <v>1.337440899331314</v>
      </c>
      <c r="K6523" s="2">
        <f t="shared" ca="1" si="703"/>
        <v>0.76529937651034308</v>
      </c>
      <c r="L6523" s="2"/>
      <c r="M6523" s="17">
        <f t="shared" ca="1" si="705"/>
        <v>5</v>
      </c>
      <c r="N6523" s="2">
        <f t="shared" ca="1" si="699"/>
        <v>0.58671250365649563</v>
      </c>
      <c r="O6523" s="2"/>
      <c r="P6523" s="31">
        <f t="shared" ca="1" si="704"/>
        <v>3.82624293084955</v>
      </c>
    </row>
    <row r="6524" spans="1:16" x14ac:dyDescent="0.25">
      <c r="A6524" s="32">
        <f ca="1">Uniform_A+B6524*(Uniform_B-Uniform_A)</f>
        <v>4.1385136284809505</v>
      </c>
      <c r="B6524" s="2">
        <f t="shared" ca="1" si="700"/>
        <v>0.41385136284809509</v>
      </c>
      <c r="C6524" s="4"/>
      <c r="D6524" s="5">
        <f ca="1">IF(E6524&lt;(Driehoek_C-Driehoek_A)/(Driehoek_B-Driehoek_A),Driehoek_A+SQRT(E6524*(Driehoek_B-Driehoek_A)*(Driehoek_C-Driehoek_A)),Driehoek_B-SQRT((1-E6524)*(Driehoek_B-Driehoek_A)*(Driehoek_B-Driehoek_C)))</f>
        <v>4.4797688658705885</v>
      </c>
      <c r="E6524" s="2">
        <f t="shared" ca="1" si="701"/>
        <v>0.41621458554420399</v>
      </c>
      <c r="F6524" s="2"/>
      <c r="G6524" s="15">
        <f ca="1">_xlfn.NORM.INV(H6524,Normaal_Mu,Normaal_Sigma)</f>
        <v>4.3633745255314444</v>
      </c>
      <c r="H6524" s="2">
        <f t="shared" ca="1" si="702"/>
        <v>0.3751238617452749</v>
      </c>
      <c r="I6524" s="2"/>
      <c r="J6524" s="15">
        <f ca="1">-LN(K6524) /NegExp_Labda</f>
        <v>2.710497861692418</v>
      </c>
      <c r="K6524" s="2">
        <f t="shared" ca="1" si="703"/>
        <v>0.58152601380114455</v>
      </c>
      <c r="L6524" s="2"/>
      <c r="M6524" s="17">
        <f t="shared" ca="1" si="705"/>
        <v>4</v>
      </c>
      <c r="N6524" s="2">
        <f t="shared" ca="1" si="699"/>
        <v>0.39237706676419193</v>
      </c>
      <c r="O6524" s="2"/>
      <c r="P6524" s="31">
        <f t="shared" ca="1" si="704"/>
        <v>3.9384309763150802</v>
      </c>
    </row>
    <row r="6525" spans="1:16" x14ac:dyDescent="0.25">
      <c r="A6525" s="32">
        <f ca="1">Uniform_A+B6525*(Uniform_B-Uniform_A)</f>
        <v>5.8937681476743888</v>
      </c>
      <c r="B6525" s="2">
        <f t="shared" ca="1" si="700"/>
        <v>0.58937681476743886</v>
      </c>
      <c r="C6525" s="4"/>
      <c r="D6525" s="5">
        <f ca="1">IF(E6525&lt;(Driehoek_C-Driehoek_A)/(Driehoek_B-Driehoek_A),Driehoek_A+SQRT(E6525*(Driehoek_B-Driehoek_A)*(Driehoek_C-Driehoek_A)),Driehoek_B-SQRT((1-E6525)*(Driehoek_B-Driehoek_A)*(Driehoek_B-Driehoek_C)))</f>
        <v>3.3334867982819087</v>
      </c>
      <c r="E6525" s="2">
        <f t="shared" ca="1" si="701"/>
        <v>0.12701336008515263</v>
      </c>
      <c r="F6525" s="2"/>
      <c r="G6525" s="15">
        <f ca="1">_xlfn.NORM.INV(H6525,Normaal_Mu,Normaal_Sigma)</f>
        <v>2.8882962854143082</v>
      </c>
      <c r="H6525" s="2">
        <f t="shared" ca="1" si="702"/>
        <v>0.14551795095744635</v>
      </c>
      <c r="I6525" s="2"/>
      <c r="J6525" s="15">
        <f ca="1">-LN(K6525) /NegExp_Labda</f>
        <v>8.6879114339226451</v>
      </c>
      <c r="K6525" s="2">
        <f t="shared" ca="1" si="703"/>
        <v>0.17594527201078547</v>
      </c>
      <c r="L6525" s="2"/>
      <c r="M6525" s="17">
        <f t="shared" ca="1" si="705"/>
        <v>6</v>
      </c>
      <c r="N6525" s="2">
        <f t="shared" ca="1" si="699"/>
        <v>0.63305558250930549</v>
      </c>
      <c r="O6525" s="2"/>
      <c r="P6525" s="31">
        <f t="shared" ca="1" si="704"/>
        <v>5.3606925330586499</v>
      </c>
    </row>
    <row r="6526" spans="1:16" x14ac:dyDescent="0.25">
      <c r="A6526" s="32">
        <f ca="1">Uniform_A+B6526*(Uniform_B-Uniform_A)</f>
        <v>2.2052961772564661</v>
      </c>
      <c r="B6526" s="2">
        <f t="shared" ca="1" si="700"/>
        <v>0.22052961772564661</v>
      </c>
      <c r="C6526" s="4"/>
      <c r="D6526" s="5">
        <f ca="1">IF(E6526&lt;(Driehoek_C-Driehoek_A)/(Driehoek_B-Driehoek_A),Driehoek_A+SQRT(E6526*(Driehoek_B-Driehoek_A)*(Driehoek_C-Driehoek_A)),Driehoek_B-SQRT((1-E6526)*(Driehoek_B-Driehoek_A)*(Driehoek_B-Driehoek_C)))</f>
        <v>6.9744308741194398</v>
      </c>
      <c r="E6526" s="2">
        <f t="shared" ca="1" si="701"/>
        <v>0.88277342046512752</v>
      </c>
      <c r="F6526" s="2"/>
      <c r="G6526" s="15">
        <f ca="1">_xlfn.NORM.INV(H6526,Normaal_Mu,Normaal_Sigma)</f>
        <v>7.0020359600751636</v>
      </c>
      <c r="H6526" s="2">
        <f t="shared" ca="1" si="702"/>
        <v>0.84159094206068663</v>
      </c>
      <c r="I6526" s="2"/>
      <c r="J6526" s="15">
        <f ca="1">-LN(K6526) /NegExp_Labda</f>
        <v>4.3717183341698158</v>
      </c>
      <c r="K6526" s="2">
        <f t="shared" ca="1" si="703"/>
        <v>0.41713570985382931</v>
      </c>
      <c r="L6526" s="2"/>
      <c r="M6526" s="17">
        <f t="shared" ca="1" si="705"/>
        <v>5</v>
      </c>
      <c r="N6526" s="2">
        <f t="shared" ca="1" si="699"/>
        <v>0.58460340445463765</v>
      </c>
      <c r="O6526" s="2"/>
      <c r="P6526" s="31">
        <f t="shared" ca="1" si="704"/>
        <v>5.1106962691241771</v>
      </c>
    </row>
    <row r="6527" spans="1:16" x14ac:dyDescent="0.25">
      <c r="A6527" s="32">
        <f ca="1">Uniform_A+B6527*(Uniform_B-Uniform_A)</f>
        <v>5.956859164131898</v>
      </c>
      <c r="B6527" s="2">
        <f t="shared" ca="1" si="700"/>
        <v>0.5956859164131898</v>
      </c>
      <c r="C6527" s="4"/>
      <c r="D6527" s="5">
        <f ca="1">IF(E6527&lt;(Driehoek_C-Driehoek_A)/(Driehoek_B-Driehoek_A),Driehoek_A+SQRT(E6527*(Driehoek_B-Driehoek_A)*(Driehoek_C-Driehoek_A)),Driehoek_B-SQRT((1-E6527)*(Driehoek_B-Driehoek_A)*(Driehoek_B-Driehoek_C)))</f>
        <v>6.79459713619576</v>
      </c>
      <c r="E6527" s="2">
        <f t="shared" ca="1" si="701"/>
        <v>0.86103423452354455</v>
      </c>
      <c r="F6527" s="2"/>
      <c r="G6527" s="15">
        <f ca="1">_xlfn.NORM.INV(H6527,Normaal_Mu,Normaal_Sigma)</f>
        <v>1.9185847561165081</v>
      </c>
      <c r="H6527" s="2">
        <f t="shared" ca="1" si="702"/>
        <v>6.1693980473776278E-2</v>
      </c>
      <c r="I6527" s="2"/>
      <c r="J6527" s="15">
        <f ca="1">-LN(K6527) /NegExp_Labda</f>
        <v>1.3147540791903041</v>
      </c>
      <c r="K6527" s="2">
        <f t="shared" ca="1" si="703"/>
        <v>0.76877970816696706</v>
      </c>
      <c r="L6527" s="2"/>
      <c r="M6527" s="17">
        <f t="shared" ca="1" si="705"/>
        <v>7</v>
      </c>
      <c r="N6527" s="2">
        <f t="shared" ca="1" si="699"/>
        <v>0.81102497411522245</v>
      </c>
      <c r="O6527" s="2"/>
      <c r="P6527" s="31">
        <f t="shared" ca="1" si="704"/>
        <v>4.5969590271268945</v>
      </c>
    </row>
    <row r="6528" spans="1:16" x14ac:dyDescent="0.25">
      <c r="A6528" s="32">
        <f ca="1">Uniform_A+B6528*(Uniform_B-Uniform_A)</f>
        <v>2.9863764720227284</v>
      </c>
      <c r="B6528" s="2">
        <f t="shared" ca="1" si="700"/>
        <v>0.29863764720227282</v>
      </c>
      <c r="C6528" s="4"/>
      <c r="D6528" s="5">
        <f ca="1">IF(E6528&lt;(Driehoek_C-Driehoek_A)/(Driehoek_B-Driehoek_A),Driehoek_A+SQRT(E6528*(Driehoek_B-Driehoek_A)*(Driehoek_C-Driehoek_A)),Driehoek_B-SQRT((1-E6528)*(Driehoek_B-Driehoek_A)*(Driehoek_B-Driehoek_C)))</f>
        <v>4.8358939890900556</v>
      </c>
      <c r="E6528" s="2">
        <f t="shared" ca="1" si="701"/>
        <v>0.50457774656867638</v>
      </c>
      <c r="F6528" s="2"/>
      <c r="G6528" s="15">
        <f ca="1">_xlfn.NORM.INV(H6528,Normaal_Mu,Normaal_Sigma)</f>
        <v>1.4666147359671693</v>
      </c>
      <c r="H6528" s="2">
        <f t="shared" ca="1" si="702"/>
        <v>3.8639858990207832E-2</v>
      </c>
      <c r="I6528" s="2"/>
      <c r="J6528" s="15">
        <f ca="1">-LN(K6528) /NegExp_Labda</f>
        <v>2.806848877462075</v>
      </c>
      <c r="K6528" s="2">
        <f t="shared" ca="1" si="703"/>
        <v>0.57042717130298737</v>
      </c>
      <c r="L6528" s="2"/>
      <c r="M6528" s="17">
        <f t="shared" ca="1" si="705"/>
        <v>4</v>
      </c>
      <c r="N6528" s="2">
        <f t="shared" ca="1" si="699"/>
        <v>0.31970600948728156</v>
      </c>
      <c r="O6528" s="2"/>
      <c r="P6528" s="31">
        <f t="shared" ca="1" si="704"/>
        <v>3.2191468149084059</v>
      </c>
    </row>
    <row r="6529" spans="1:16" x14ac:dyDescent="0.25">
      <c r="A6529" s="32">
        <f ca="1">Uniform_A+B6529*(Uniform_B-Uniform_A)</f>
        <v>9.3389245878045841</v>
      </c>
      <c r="B6529" s="2">
        <f t="shared" ca="1" si="700"/>
        <v>0.93389245878045835</v>
      </c>
      <c r="C6529" s="4"/>
      <c r="D6529" s="5">
        <f ca="1">IF(E6529&lt;(Driehoek_C-Driehoek_A)/(Driehoek_B-Driehoek_A),Driehoek_A+SQRT(E6529*(Driehoek_B-Driehoek_A)*(Driehoek_C-Driehoek_A)),Driehoek_B-SQRT((1-E6529)*(Driehoek_B-Driehoek_A)*(Driehoek_B-Driehoek_C)))</f>
        <v>4.7532747775937549</v>
      </c>
      <c r="E6529" s="2">
        <f t="shared" ca="1" si="701"/>
        <v>0.48472356815367512</v>
      </c>
      <c r="F6529" s="2"/>
      <c r="G6529" s="15">
        <f ca="1">_xlfn.NORM.INV(H6529,Normaal_Mu,Normaal_Sigma)</f>
        <v>4.6427643277523813</v>
      </c>
      <c r="H6529" s="2">
        <f t="shared" ca="1" si="702"/>
        <v>0.42911889425763716</v>
      </c>
      <c r="I6529" s="2"/>
      <c r="J6529" s="15">
        <f ca="1">-LN(K6529) /NegExp_Labda</f>
        <v>8.8386027537292353</v>
      </c>
      <c r="K6529" s="2">
        <f t="shared" ca="1" si="703"/>
        <v>0.17072169708181062</v>
      </c>
      <c r="L6529" s="2"/>
      <c r="M6529" s="17">
        <f t="shared" ca="1" si="705"/>
        <v>5</v>
      </c>
      <c r="N6529" s="2">
        <f t="shared" ca="1" si="699"/>
        <v>0.59568438737899476</v>
      </c>
      <c r="O6529" s="2"/>
      <c r="P6529" s="31">
        <f t="shared" ca="1" si="704"/>
        <v>6.514713289375992</v>
      </c>
    </row>
    <row r="6530" spans="1:16" x14ac:dyDescent="0.25">
      <c r="A6530" s="32">
        <f ca="1">Uniform_A+B6530*(Uniform_B-Uniform_A)</f>
        <v>1.6730725244941935</v>
      </c>
      <c r="B6530" s="2">
        <f t="shared" ca="1" si="700"/>
        <v>0.16730725244941935</v>
      </c>
      <c r="C6530" s="4"/>
      <c r="D6530" s="5">
        <f ca="1">IF(E6530&lt;(Driehoek_C-Driehoek_A)/(Driehoek_B-Driehoek_A),Driehoek_A+SQRT(E6530*(Driehoek_B-Driehoek_A)*(Driehoek_C-Driehoek_A)),Driehoek_B-SQRT((1-E6530)*(Driehoek_B-Driehoek_A)*(Driehoek_B-Driehoek_C)))</f>
        <v>7.373985681981571</v>
      </c>
      <c r="E6530" s="2">
        <f t="shared" ca="1" si="701"/>
        <v>0.92445935535997326</v>
      </c>
      <c r="F6530" s="2"/>
      <c r="G6530" s="15">
        <f ca="1">_xlfn.NORM.INV(H6530,Normaal_Mu,Normaal_Sigma)</f>
        <v>5.9050383004698892</v>
      </c>
      <c r="H6530" s="2">
        <f t="shared" ca="1" si="702"/>
        <v>0.67455248574095428</v>
      </c>
      <c r="I6530" s="2"/>
      <c r="J6530" s="15">
        <f ca="1">-LN(K6530) /NegExp_Labda</f>
        <v>20.362221487409744</v>
      </c>
      <c r="K6530" s="2">
        <f t="shared" ca="1" si="703"/>
        <v>1.7035697263416472E-2</v>
      </c>
      <c r="L6530" s="2"/>
      <c r="M6530" s="17">
        <f t="shared" ca="1" si="705"/>
        <v>5</v>
      </c>
      <c r="N6530" s="2">
        <f t="shared" ca="1" si="699"/>
        <v>0.56078328228115548</v>
      </c>
      <c r="O6530" s="2"/>
      <c r="P6530" s="31">
        <f t="shared" ca="1" si="704"/>
        <v>8.0628635988710791</v>
      </c>
    </row>
    <row r="6531" spans="1:16" x14ac:dyDescent="0.25">
      <c r="A6531" s="32">
        <f ca="1">Uniform_A+B6531*(Uniform_B-Uniform_A)</f>
        <v>4.8218784924093194</v>
      </c>
      <c r="B6531" s="2">
        <f t="shared" ca="1" si="700"/>
        <v>0.48218784924093194</v>
      </c>
      <c r="C6531" s="4"/>
      <c r="D6531" s="5">
        <f ca="1">IF(E6531&lt;(Driehoek_C-Driehoek_A)/(Driehoek_B-Driehoek_A),Driehoek_A+SQRT(E6531*(Driehoek_B-Driehoek_A)*(Driehoek_C-Driehoek_A)),Driehoek_B-SQRT((1-E6531)*(Driehoek_B-Driehoek_A)*(Driehoek_B-Driehoek_C)))</f>
        <v>6.1417530037253885</v>
      </c>
      <c r="E6531" s="2">
        <f t="shared" ca="1" si="701"/>
        <v>0.76658354595106171</v>
      </c>
      <c r="F6531" s="2"/>
      <c r="G6531" s="15">
        <f ca="1">_xlfn.NORM.INV(H6531,Normaal_Mu,Normaal_Sigma)</f>
        <v>1.1004040633463101</v>
      </c>
      <c r="H6531" s="2">
        <f t="shared" ca="1" si="702"/>
        <v>2.5600101911699813E-2</v>
      </c>
      <c r="I6531" s="2"/>
      <c r="J6531" s="15">
        <f ca="1">-LN(K6531) /NegExp_Labda</f>
        <v>8.2922122596976386</v>
      </c>
      <c r="K6531" s="2">
        <f t="shared" ca="1" si="703"/>
        <v>0.19043536145538187</v>
      </c>
      <c r="L6531" s="2"/>
      <c r="M6531" s="17">
        <f t="shared" ca="1" si="705"/>
        <v>4</v>
      </c>
      <c r="N6531" s="2">
        <f t="shared" ca="1" si="699"/>
        <v>0.31250302441739031</v>
      </c>
      <c r="O6531" s="2"/>
      <c r="P6531" s="31">
        <f t="shared" ca="1" si="704"/>
        <v>4.8712495638357307</v>
      </c>
    </row>
    <row r="6532" spans="1:16" x14ac:dyDescent="0.25">
      <c r="A6532" s="32">
        <f ca="1">Uniform_A+B6532*(Uniform_B-Uniform_A)</f>
        <v>9.6365865621343456</v>
      </c>
      <c r="B6532" s="2">
        <f t="shared" ca="1" si="700"/>
        <v>0.96365865621343461</v>
      </c>
      <c r="C6532" s="4"/>
      <c r="D6532" s="5">
        <f ca="1">IF(E6532&lt;(Driehoek_C-Driehoek_A)/(Driehoek_B-Driehoek_A),Driehoek_A+SQRT(E6532*(Driehoek_B-Driehoek_A)*(Driehoek_C-Driehoek_A)),Driehoek_B-SQRT((1-E6532)*(Driehoek_B-Driehoek_A)*(Driehoek_B-Driehoek_C)))</f>
        <v>5.2643636283064197</v>
      </c>
      <c r="E6532" s="2">
        <f t="shared" ca="1" si="701"/>
        <v>0.60128631138514355</v>
      </c>
      <c r="F6532" s="2"/>
      <c r="G6532" s="15">
        <f ca="1">_xlfn.NORM.INV(H6532,Normaal_Mu,Normaal_Sigma)</f>
        <v>7.5936152393411422</v>
      </c>
      <c r="H6532" s="2">
        <f t="shared" ca="1" si="702"/>
        <v>0.90265130584834607</v>
      </c>
      <c r="I6532" s="2"/>
      <c r="J6532" s="15">
        <f ca="1">-LN(K6532) /NegExp_Labda</f>
        <v>0.18179531531717022</v>
      </c>
      <c r="K6532" s="2">
        <f t="shared" ca="1" si="703"/>
        <v>0.96429398896053509</v>
      </c>
      <c r="L6532" s="2"/>
      <c r="M6532" s="17">
        <f t="shared" ca="1" si="705"/>
        <v>1</v>
      </c>
      <c r="N6532" s="2">
        <f t="shared" ca="1" si="699"/>
        <v>2.9854012960047194E-2</v>
      </c>
      <c r="O6532" s="2"/>
      <c r="P6532" s="31">
        <f t="shared" ca="1" si="704"/>
        <v>4.7352721490198153</v>
      </c>
    </row>
    <row r="6533" spans="1:16" x14ac:dyDescent="0.25">
      <c r="A6533" s="32">
        <f ca="1">Uniform_A+B6533*(Uniform_B-Uniform_A)</f>
        <v>5.286014393391457</v>
      </c>
      <c r="B6533" s="2">
        <f t="shared" ca="1" si="700"/>
        <v>0.52860143933914572</v>
      </c>
      <c r="C6533" s="4"/>
      <c r="D6533" s="5">
        <f ca="1">IF(E6533&lt;(Driehoek_C-Driehoek_A)/(Driehoek_B-Driehoek_A),Driehoek_A+SQRT(E6533*(Driehoek_B-Driehoek_A)*(Driehoek_C-Driehoek_A)),Driehoek_B-SQRT((1-E6533)*(Driehoek_B-Driehoek_A)*(Driehoek_B-Driehoek_C)))</f>
        <v>7.7348882195611504</v>
      </c>
      <c r="E6533" s="2">
        <f t="shared" ca="1" si="701"/>
        <v>0.95427120522842412</v>
      </c>
      <c r="F6533" s="2"/>
      <c r="G6533" s="15">
        <f ca="1">_xlfn.NORM.INV(H6533,Normaal_Mu,Normaal_Sigma)</f>
        <v>8.4442821769599092</v>
      </c>
      <c r="H6533" s="2">
        <f t="shared" ca="1" si="702"/>
        <v>0.95747801824500522</v>
      </c>
      <c r="I6533" s="2"/>
      <c r="J6533" s="15">
        <f ca="1">-LN(K6533) /NegExp_Labda</f>
        <v>7.1571700779398526</v>
      </c>
      <c r="K6533" s="2">
        <f t="shared" ca="1" si="703"/>
        <v>0.23896599545886033</v>
      </c>
      <c r="L6533" s="2"/>
      <c r="M6533" s="17">
        <f t="shared" ca="1" si="705"/>
        <v>8</v>
      </c>
      <c r="N6533" s="2">
        <f t="shared" ref="N6533:N6596" ca="1" si="706">RAND()</f>
        <v>0.88864760615025984</v>
      </c>
      <c r="O6533" s="2"/>
      <c r="P6533" s="31">
        <f t="shared" ca="1" si="704"/>
        <v>7.3244709735704729</v>
      </c>
    </row>
    <row r="6534" spans="1:16" x14ac:dyDescent="0.25">
      <c r="A6534" s="32">
        <f ca="1">Uniform_A+B6534*(Uniform_B-Uniform_A)</f>
        <v>2.8035895823508685</v>
      </c>
      <c r="B6534" s="2">
        <f t="shared" ref="B6534:B6597" ca="1" si="707">RAND()</f>
        <v>0.28035895823508683</v>
      </c>
      <c r="C6534" s="4"/>
      <c r="D6534" s="5">
        <f ca="1">IF(E6534&lt;(Driehoek_C-Driehoek_A)/(Driehoek_B-Driehoek_A),Driehoek_A+SQRT(E6534*(Driehoek_B-Driehoek_A)*(Driehoek_C-Driehoek_A)),Driehoek_B-SQRT((1-E6534)*(Driehoek_B-Driehoek_A)*(Driehoek_B-Driehoek_C)))</f>
        <v>2.6963985029156436</v>
      </c>
      <c r="E6534" s="2">
        <f t="shared" ref="E6534:E6597" ca="1" si="708">RAND()</f>
        <v>3.4640776775939242E-2</v>
      </c>
      <c r="F6534" s="2"/>
      <c r="G6534" s="15">
        <f ca="1">_xlfn.NORM.INV(H6534,Normaal_Mu,Normaal_Sigma)</f>
        <v>2.9638701390819331</v>
      </c>
      <c r="H6534" s="2">
        <f t="shared" ref="H6534:H6597" ca="1" si="709">RAND()</f>
        <v>0.15432355005056297</v>
      </c>
      <c r="I6534" s="2"/>
      <c r="J6534" s="15">
        <f ca="1">-LN(K6534) /NegExp_Labda</f>
        <v>6.2516921343736627</v>
      </c>
      <c r="K6534" s="2">
        <f t="shared" ref="K6534:K6597" ca="1" si="710">RAND()</f>
        <v>0.28640785234243316</v>
      </c>
      <c r="L6534" s="2"/>
      <c r="M6534" s="17">
        <f t="shared" ca="1" si="705"/>
        <v>4</v>
      </c>
      <c r="N6534" s="2">
        <f t="shared" ca="1" si="706"/>
        <v>0.37528843811335999</v>
      </c>
      <c r="O6534" s="2"/>
      <c r="P6534" s="31">
        <f t="shared" ca="1" si="704"/>
        <v>3.7431100717444217</v>
      </c>
    </row>
    <row r="6535" spans="1:16" x14ac:dyDescent="0.25">
      <c r="A6535" s="32">
        <f ca="1">Uniform_A+B6535*(Uniform_B-Uniform_A)</f>
        <v>8.183719916100042</v>
      </c>
      <c r="B6535" s="2">
        <f t="shared" ca="1" si="707"/>
        <v>0.81837199161000418</v>
      </c>
      <c r="C6535" s="4"/>
      <c r="D6535" s="5">
        <f ca="1">IF(E6535&lt;(Driehoek_C-Driehoek_A)/(Driehoek_B-Driehoek_A),Driehoek_A+SQRT(E6535*(Driehoek_B-Driehoek_A)*(Driehoek_C-Driehoek_A)),Driehoek_B-SQRT((1-E6535)*(Driehoek_B-Driehoek_A)*(Driehoek_B-Driehoek_C)))</f>
        <v>4.8722512371324047</v>
      </c>
      <c r="E6535" s="2">
        <f t="shared" ca="1" si="708"/>
        <v>0.51319114716128666</v>
      </c>
      <c r="F6535" s="2"/>
      <c r="G6535" s="15">
        <f ca="1">_xlfn.NORM.INV(H6535,Normaal_Mu,Normaal_Sigma)</f>
        <v>4.5070030074623197</v>
      </c>
      <c r="H6535" s="2">
        <f t="shared" ca="1" si="709"/>
        <v>0.40264818416972092</v>
      </c>
      <c r="I6535" s="2"/>
      <c r="J6535" s="15">
        <f ca="1">-LN(K6535) /NegExp_Labda</f>
        <v>0.2697956061533861</v>
      </c>
      <c r="K6535" s="2">
        <f t="shared" ca="1" si="710"/>
        <v>0.94747083715195424</v>
      </c>
      <c r="L6535" s="2"/>
      <c r="M6535" s="17">
        <f t="shared" ca="1" si="705"/>
        <v>6</v>
      </c>
      <c r="N6535" s="2">
        <f t="shared" ca="1" si="706"/>
        <v>0.73218836072713567</v>
      </c>
      <c r="O6535" s="2"/>
      <c r="P6535" s="31">
        <f t="shared" ca="1" si="704"/>
        <v>4.7665539533696304</v>
      </c>
    </row>
    <row r="6536" spans="1:16" x14ac:dyDescent="0.25">
      <c r="A6536" s="32">
        <f ca="1">Uniform_A+B6536*(Uniform_B-Uniform_A)</f>
        <v>3.9243948072275181</v>
      </c>
      <c r="B6536" s="2">
        <f t="shared" ca="1" si="707"/>
        <v>0.39243948072275181</v>
      </c>
      <c r="C6536" s="4"/>
      <c r="D6536" s="5">
        <f ca="1">IF(E6536&lt;(Driehoek_C-Driehoek_A)/(Driehoek_B-Driehoek_A),Driehoek_A+SQRT(E6536*(Driehoek_B-Driehoek_A)*(Driehoek_C-Driehoek_A)),Driehoek_B-SQRT((1-E6536)*(Driehoek_B-Driehoek_A)*(Driehoek_B-Driehoek_C)))</f>
        <v>4.2719023404181158</v>
      </c>
      <c r="E6536" s="2">
        <f t="shared" ca="1" si="708"/>
        <v>0.36128835775589452</v>
      </c>
      <c r="F6536" s="2"/>
      <c r="G6536" s="15">
        <f ca="1">_xlfn.NORM.INV(H6536,Normaal_Mu,Normaal_Sigma)</f>
        <v>10.04483626584727</v>
      </c>
      <c r="H6536" s="2">
        <f t="shared" ca="1" si="709"/>
        <v>0.99417244619432754</v>
      </c>
      <c r="I6536" s="2"/>
      <c r="J6536" s="15">
        <f ca="1">-LN(K6536) /NegExp_Labda</f>
        <v>7.6011679844147144</v>
      </c>
      <c r="K6536" s="2">
        <f t="shared" ca="1" si="710"/>
        <v>0.21866080250397635</v>
      </c>
      <c r="L6536" s="2"/>
      <c r="M6536" s="17">
        <f t="shared" ca="1" si="705"/>
        <v>3</v>
      </c>
      <c r="N6536" s="2">
        <f t="shared" ca="1" si="706"/>
        <v>0.21860716837105032</v>
      </c>
      <c r="O6536" s="2"/>
      <c r="P6536" s="31">
        <f t="shared" ca="1" si="704"/>
        <v>5.7684602795815234</v>
      </c>
    </row>
    <row r="6537" spans="1:16" x14ac:dyDescent="0.25">
      <c r="A6537" s="32">
        <f ca="1">Uniform_A+B6537*(Uniform_B-Uniform_A)</f>
        <v>4.2510606492496272E-3</v>
      </c>
      <c r="B6537" s="2">
        <f t="shared" ca="1" si="707"/>
        <v>4.2510606492496272E-4</v>
      </c>
      <c r="C6537" s="4"/>
      <c r="D6537" s="5">
        <f ca="1">IF(E6537&lt;(Driehoek_C-Driehoek_A)/(Driehoek_B-Driehoek_A),Driehoek_A+SQRT(E6537*(Driehoek_B-Driehoek_A)*(Driehoek_C-Driehoek_A)),Driehoek_B-SQRT((1-E6537)*(Driehoek_B-Driehoek_A)*(Driehoek_B-Driehoek_C)))</f>
        <v>8.3199545877478247</v>
      </c>
      <c r="E6537" s="2">
        <f t="shared" ca="1" si="708"/>
        <v>0.9867868067792791</v>
      </c>
      <c r="F6537" s="2"/>
      <c r="G6537" s="15">
        <f ca="1">_xlfn.NORM.INV(H6537,Normaal_Mu,Normaal_Sigma)</f>
        <v>1.6309398315633312</v>
      </c>
      <c r="H6537" s="2">
        <f t="shared" ca="1" si="709"/>
        <v>4.6039635214201846E-2</v>
      </c>
      <c r="I6537" s="2"/>
      <c r="J6537" s="15">
        <f ca="1">-LN(K6537) /NegExp_Labda</f>
        <v>0.43686156970426743</v>
      </c>
      <c r="K6537" s="2">
        <f t="shared" ca="1" si="710"/>
        <v>0.9163358674971247</v>
      </c>
      <c r="L6537" s="2"/>
      <c r="M6537" s="17">
        <f t="shared" ca="1" si="705"/>
        <v>6</v>
      </c>
      <c r="N6537" s="2">
        <f t="shared" ca="1" si="706"/>
        <v>0.63808729120856578</v>
      </c>
      <c r="O6537" s="2"/>
      <c r="P6537" s="31">
        <f t="shared" ca="1" si="704"/>
        <v>3.2784014099329348</v>
      </c>
    </row>
    <row r="6538" spans="1:16" x14ac:dyDescent="0.25">
      <c r="A6538" s="32">
        <f ca="1">Uniform_A+B6538*(Uniform_B-Uniform_A)</f>
        <v>7.7395481019634982</v>
      </c>
      <c r="B6538" s="2">
        <f t="shared" ca="1" si="707"/>
        <v>0.77395481019634982</v>
      </c>
      <c r="C6538" s="4"/>
      <c r="D6538" s="5">
        <f ca="1">IF(E6538&lt;(Driehoek_C-Driehoek_A)/(Driehoek_B-Driehoek_A),Driehoek_A+SQRT(E6538*(Driehoek_B-Driehoek_A)*(Driehoek_C-Driehoek_A)),Driehoek_B-SQRT((1-E6538)*(Driehoek_B-Driehoek_A)*(Driehoek_B-Driehoek_C)))</f>
        <v>3.9445543010542519</v>
      </c>
      <c r="E6538" s="2">
        <f t="shared" ca="1" si="708"/>
        <v>0.2700922449820421</v>
      </c>
      <c r="F6538" s="2"/>
      <c r="G6538" s="15">
        <f ca="1">_xlfn.NORM.INV(H6538,Normaal_Mu,Normaal_Sigma)</f>
        <v>2.0634491979049909</v>
      </c>
      <c r="H6538" s="2">
        <f t="shared" ca="1" si="709"/>
        <v>7.1014715006187168E-2</v>
      </c>
      <c r="I6538" s="2"/>
      <c r="J6538" s="15">
        <f ca="1">-LN(K6538) /NegExp_Labda</f>
        <v>0.36184293392137334</v>
      </c>
      <c r="K6538" s="2">
        <f t="shared" ca="1" si="710"/>
        <v>0.93018797762208905</v>
      </c>
      <c r="L6538" s="2"/>
      <c r="M6538" s="17">
        <f t="shared" ca="1" si="705"/>
        <v>8</v>
      </c>
      <c r="N6538" s="2">
        <f t="shared" ca="1" si="706"/>
        <v>0.90160671108939761</v>
      </c>
      <c r="O6538" s="2"/>
      <c r="P6538" s="31">
        <f t="shared" ca="1" si="704"/>
        <v>4.4218789069688231</v>
      </c>
    </row>
    <row r="6539" spans="1:16" x14ac:dyDescent="0.25">
      <c r="A6539" s="32">
        <f ca="1">Uniform_A+B6539*(Uniform_B-Uniform_A)</f>
        <v>3.9236829166275133</v>
      </c>
      <c r="B6539" s="2">
        <f t="shared" ca="1" si="707"/>
        <v>0.39236829166275133</v>
      </c>
      <c r="C6539" s="4"/>
      <c r="D6539" s="5">
        <f ca="1">IF(E6539&lt;(Driehoek_C-Driehoek_A)/(Driehoek_B-Driehoek_A),Driehoek_A+SQRT(E6539*(Driehoek_B-Driehoek_A)*(Driehoek_C-Driehoek_A)),Driehoek_B-SQRT((1-E6539)*(Driehoek_B-Driehoek_A)*(Driehoek_B-Driehoek_C)))</f>
        <v>3.6050531441340792</v>
      </c>
      <c r="E6539" s="2">
        <f t="shared" ca="1" si="708"/>
        <v>0.18401397110676376</v>
      </c>
      <c r="F6539" s="2"/>
      <c r="G6539" s="15">
        <f ca="1">_xlfn.NORM.INV(H6539,Normaal_Mu,Normaal_Sigma)</f>
        <v>6.0053421425635491</v>
      </c>
      <c r="H6539" s="2">
        <f t="shared" ca="1" si="709"/>
        <v>0.69240222405676377</v>
      </c>
      <c r="I6539" s="2"/>
      <c r="J6539" s="15">
        <f ca="1">-LN(K6539) /NegExp_Labda</f>
        <v>0.91872583700597954</v>
      </c>
      <c r="K6539" s="2">
        <f t="shared" ca="1" si="710"/>
        <v>0.83214783520470514</v>
      </c>
      <c r="L6539" s="2"/>
      <c r="M6539" s="17">
        <f t="shared" ca="1" si="705"/>
        <v>7</v>
      </c>
      <c r="N6539" s="2">
        <f t="shared" ca="1" si="706"/>
        <v>0.85689624524665009</v>
      </c>
      <c r="O6539" s="2"/>
      <c r="P6539" s="31">
        <f t="shared" ca="1" si="704"/>
        <v>4.2905608080662239</v>
      </c>
    </row>
    <row r="6540" spans="1:16" x14ac:dyDescent="0.25">
      <c r="A6540" s="32">
        <f ca="1">Uniform_A+B6540*(Uniform_B-Uniform_A)</f>
        <v>3.8394720658829429</v>
      </c>
      <c r="B6540" s="2">
        <f t="shared" ca="1" si="707"/>
        <v>0.38394720658829429</v>
      </c>
      <c r="C6540" s="4"/>
      <c r="D6540" s="5">
        <f ca="1">IF(E6540&lt;(Driehoek_C-Driehoek_A)/(Driehoek_B-Driehoek_A),Driehoek_A+SQRT(E6540*(Driehoek_B-Driehoek_A)*(Driehoek_C-Driehoek_A)),Driehoek_B-SQRT((1-E6540)*(Driehoek_B-Driehoek_A)*(Driehoek_B-Driehoek_C)))</f>
        <v>3.9432570636054045</v>
      </c>
      <c r="E6540" s="2">
        <f t="shared" ca="1" si="708"/>
        <v>0.26973200108944995</v>
      </c>
      <c r="F6540" s="2"/>
      <c r="G6540" s="15">
        <f ca="1">_xlfn.NORM.INV(H6540,Normaal_Mu,Normaal_Sigma)</f>
        <v>5.7819140416570862</v>
      </c>
      <c r="H6540" s="2">
        <f t="shared" ca="1" si="709"/>
        <v>0.6520854975520366</v>
      </c>
      <c r="I6540" s="2"/>
      <c r="J6540" s="15">
        <f ca="1">-LN(K6540) /NegExp_Labda</f>
        <v>0.11161572773247604</v>
      </c>
      <c r="K6540" s="2">
        <f t="shared" ca="1" si="710"/>
        <v>0.97792417214576133</v>
      </c>
      <c r="L6540" s="2"/>
      <c r="M6540" s="17">
        <f t="shared" ca="1" si="705"/>
        <v>2</v>
      </c>
      <c r="N6540" s="2">
        <f t="shared" ca="1" si="706"/>
        <v>4.4402115645997386E-2</v>
      </c>
      <c r="O6540" s="2"/>
      <c r="P6540" s="31">
        <f t="shared" ca="1" si="704"/>
        <v>3.1352517797755821</v>
      </c>
    </row>
    <row r="6541" spans="1:16" x14ac:dyDescent="0.25">
      <c r="A6541" s="32">
        <f ca="1">Uniform_A+B6541*(Uniform_B-Uniform_A)</f>
        <v>5.6814814017749571</v>
      </c>
      <c r="B6541" s="2">
        <f t="shared" ca="1" si="707"/>
        <v>0.56814814017749571</v>
      </c>
      <c r="C6541" s="4"/>
      <c r="D6541" s="5">
        <f ca="1">IF(E6541&lt;(Driehoek_C-Driehoek_A)/(Driehoek_B-Driehoek_A),Driehoek_A+SQRT(E6541*(Driehoek_B-Driehoek_A)*(Driehoek_C-Driehoek_A)),Driehoek_B-SQRT((1-E6541)*(Driehoek_B-Driehoek_A)*(Driehoek_B-Driehoek_C)))</f>
        <v>8.4588367864196066</v>
      </c>
      <c r="E6541" s="2">
        <f t="shared" ca="1" si="708"/>
        <v>0.99163263932192403</v>
      </c>
      <c r="F6541" s="2"/>
      <c r="G6541" s="15">
        <f ca="1">_xlfn.NORM.INV(H6541,Normaal_Mu,Normaal_Sigma)</f>
        <v>7.0761477460007098</v>
      </c>
      <c r="H6541" s="2">
        <f t="shared" ca="1" si="709"/>
        <v>0.85038216797075539</v>
      </c>
      <c r="I6541" s="2"/>
      <c r="J6541" s="15">
        <f ca="1">-LN(K6541) /NegExp_Labda</f>
        <v>6.0795965243150896</v>
      </c>
      <c r="K6541" s="2">
        <f t="shared" ca="1" si="710"/>
        <v>0.29643737267458325</v>
      </c>
      <c r="L6541" s="2"/>
      <c r="M6541" s="17">
        <f t="shared" ca="1" si="705"/>
        <v>3</v>
      </c>
      <c r="N6541" s="2">
        <f t="shared" ca="1" si="706"/>
        <v>0.24609286018992782</v>
      </c>
      <c r="O6541" s="2"/>
      <c r="P6541" s="31">
        <f t="shared" ref="P6541:P6604" ca="1" si="711">SUM(A6541,D6541,G6541,J6541,M6541)/5</f>
        <v>6.0592124917020724</v>
      </c>
    </row>
    <row r="6542" spans="1:16" x14ac:dyDescent="0.25">
      <c r="A6542" s="32">
        <f ca="1">Uniform_A+B6542*(Uniform_B-Uniform_A)</f>
        <v>1.0267864386577263</v>
      </c>
      <c r="B6542" s="2">
        <f t="shared" ca="1" si="707"/>
        <v>0.10267864386577263</v>
      </c>
      <c r="C6542" s="4"/>
      <c r="D6542" s="5">
        <f ca="1">IF(E6542&lt;(Driehoek_C-Driehoek_A)/(Driehoek_B-Driehoek_A),Driehoek_A+SQRT(E6542*(Driehoek_B-Driehoek_A)*(Driehoek_C-Driehoek_A)),Driehoek_B-SQRT((1-E6542)*(Driehoek_B-Driehoek_A)*(Driehoek_B-Driehoek_C)))</f>
        <v>3.7107907376316218</v>
      </c>
      <c r="E6542" s="2">
        <f t="shared" ca="1" si="708"/>
        <v>0.2090574962832964</v>
      </c>
      <c r="F6542" s="2"/>
      <c r="G6542" s="15">
        <f ca="1">_xlfn.NORM.INV(H6542,Normaal_Mu,Normaal_Sigma)</f>
        <v>3.5033191044479075</v>
      </c>
      <c r="H6542" s="2">
        <f t="shared" ca="1" si="709"/>
        <v>0.22712741658409141</v>
      </c>
      <c r="I6542" s="2"/>
      <c r="J6542" s="15">
        <f ca="1">-LN(K6542) /NegExp_Labda</f>
        <v>0.55529498475729333</v>
      </c>
      <c r="K6542" s="2">
        <f t="shared" ca="1" si="710"/>
        <v>0.89488595182855124</v>
      </c>
      <c r="L6542" s="2"/>
      <c r="M6542" s="17">
        <f t="shared" ca="1" si="705"/>
        <v>5</v>
      </c>
      <c r="N6542" s="2">
        <f t="shared" ca="1" si="706"/>
        <v>0.48705734968609771</v>
      </c>
      <c r="O6542" s="2"/>
      <c r="P6542" s="31">
        <f t="shared" ca="1" si="711"/>
        <v>2.7592382530989097</v>
      </c>
    </row>
    <row r="6543" spans="1:16" x14ac:dyDescent="0.25">
      <c r="A6543" s="32">
        <f ca="1">Uniform_A+B6543*(Uniform_B-Uniform_A)</f>
        <v>4.9652122830110876</v>
      </c>
      <c r="B6543" s="2">
        <f t="shared" ca="1" si="707"/>
        <v>0.49652122830110879</v>
      </c>
      <c r="C6543" s="4"/>
      <c r="D6543" s="5">
        <f ca="1">IF(E6543&lt;(Driehoek_C-Driehoek_A)/(Driehoek_B-Driehoek_A),Driehoek_A+SQRT(E6543*(Driehoek_B-Driehoek_A)*(Driehoek_C-Driehoek_A)),Driehoek_B-SQRT((1-E6543)*(Driehoek_B-Driehoek_A)*(Driehoek_B-Driehoek_C)))</f>
        <v>4.4833414265493605</v>
      </c>
      <c r="E6543" s="2">
        <f t="shared" ca="1" si="708"/>
        <v>0.4171370094535668</v>
      </c>
      <c r="F6543" s="2"/>
      <c r="G6543" s="15">
        <f ca="1">_xlfn.NORM.INV(H6543,Normaal_Mu,Normaal_Sigma)</f>
        <v>5.4058337305920565</v>
      </c>
      <c r="H6543" s="2">
        <f t="shared" ca="1" si="709"/>
        <v>0.58039999404724729</v>
      </c>
      <c r="I6543" s="2"/>
      <c r="J6543" s="15">
        <f ca="1">-LN(K6543) /NegExp_Labda</f>
        <v>0.91047144292334981</v>
      </c>
      <c r="K6543" s="2">
        <f t="shared" ca="1" si="710"/>
        <v>0.83352274503055057</v>
      </c>
      <c r="L6543" s="2"/>
      <c r="M6543" s="17">
        <f t="shared" ca="1" si="705"/>
        <v>7</v>
      </c>
      <c r="N6543" s="2">
        <f t="shared" ca="1" si="706"/>
        <v>0.80649502711403687</v>
      </c>
      <c r="O6543" s="2"/>
      <c r="P6543" s="31">
        <f t="shared" ca="1" si="711"/>
        <v>4.5529717766151707</v>
      </c>
    </row>
    <row r="6544" spans="1:16" x14ac:dyDescent="0.25">
      <c r="A6544" s="32">
        <f ca="1">Uniform_A+B6544*(Uniform_B-Uniform_A)</f>
        <v>5.6954448899723467</v>
      </c>
      <c r="B6544" s="2">
        <f t="shared" ca="1" si="707"/>
        <v>0.56954448899723464</v>
      </c>
      <c r="C6544" s="4"/>
      <c r="D6544" s="5">
        <f ca="1">IF(E6544&lt;(Driehoek_C-Driehoek_A)/(Driehoek_B-Driehoek_A),Driehoek_A+SQRT(E6544*(Driehoek_B-Driehoek_A)*(Driehoek_C-Driehoek_A)),Driehoek_B-SQRT((1-E6544)*(Driehoek_B-Driehoek_A)*(Driehoek_B-Driehoek_C)))</f>
        <v>5.7071758250744971</v>
      </c>
      <c r="E6544" s="2">
        <f t="shared" ca="1" si="708"/>
        <v>0.69020882722931942</v>
      </c>
      <c r="F6544" s="2"/>
      <c r="G6544" s="15">
        <f ca="1">_xlfn.NORM.INV(H6544,Normaal_Mu,Normaal_Sigma)</f>
        <v>7.6862563904213062</v>
      </c>
      <c r="H6544" s="2">
        <f t="shared" ca="1" si="709"/>
        <v>0.91038476637290067</v>
      </c>
      <c r="I6544" s="2"/>
      <c r="J6544" s="15">
        <f ca="1">-LN(K6544) /NegExp_Labda</f>
        <v>13.225304229358345</v>
      </c>
      <c r="K6544" s="2">
        <f t="shared" ca="1" si="710"/>
        <v>7.1001033488431564E-2</v>
      </c>
      <c r="L6544" s="2"/>
      <c r="M6544" s="17">
        <f t="shared" ca="1" si="705"/>
        <v>6</v>
      </c>
      <c r="N6544" s="2">
        <f t="shared" ca="1" si="706"/>
        <v>0.62528622676143009</v>
      </c>
      <c r="O6544" s="2"/>
      <c r="P6544" s="31">
        <f t="shared" ca="1" si="711"/>
        <v>7.6628362669652983</v>
      </c>
    </row>
    <row r="6545" spans="1:16" x14ac:dyDescent="0.25">
      <c r="A6545" s="32">
        <f ca="1">Uniform_A+B6545*(Uniform_B-Uniform_A)</f>
        <v>7.5933082868161001</v>
      </c>
      <c r="B6545" s="2">
        <f t="shared" ca="1" si="707"/>
        <v>0.75933082868161006</v>
      </c>
      <c r="C6545" s="4"/>
      <c r="D6545" s="5">
        <f ca="1">IF(E6545&lt;(Driehoek_C-Driehoek_A)/(Driehoek_B-Driehoek_A),Driehoek_A+SQRT(E6545*(Driehoek_B-Driehoek_A)*(Driehoek_C-Driehoek_A)),Driehoek_B-SQRT((1-E6545)*(Driehoek_B-Driehoek_A)*(Driehoek_B-Driehoek_C)))</f>
        <v>5.5323749519209215</v>
      </c>
      <c r="E6545" s="2">
        <f t="shared" ca="1" si="708"/>
        <v>0.6564450435981305</v>
      </c>
      <c r="F6545" s="2"/>
      <c r="G6545" s="15">
        <f ca="1">_xlfn.NORM.INV(H6545,Normaal_Mu,Normaal_Sigma)</f>
        <v>3.6858695297546942</v>
      </c>
      <c r="H6545" s="2">
        <f t="shared" ca="1" si="709"/>
        <v>0.25556948570001858</v>
      </c>
      <c r="I6545" s="2"/>
      <c r="J6545" s="15">
        <f ca="1">-LN(K6545) /NegExp_Labda</f>
        <v>1.224405026539082</v>
      </c>
      <c r="K6545" s="2">
        <f t="shared" ca="1" si="710"/>
        <v>0.78279768146913187</v>
      </c>
      <c r="L6545" s="2"/>
      <c r="M6545" s="17">
        <f t="shared" ca="1" si="705"/>
        <v>1</v>
      </c>
      <c r="N6545" s="2">
        <f t="shared" ca="1" si="706"/>
        <v>2.1082867679789841E-2</v>
      </c>
      <c r="O6545" s="2"/>
      <c r="P6545" s="31">
        <f t="shared" ca="1" si="711"/>
        <v>3.8071915590061591</v>
      </c>
    </row>
    <row r="6546" spans="1:16" x14ac:dyDescent="0.25">
      <c r="A6546" s="32">
        <f ca="1">Uniform_A+B6546*(Uniform_B-Uniform_A)</f>
        <v>5.253180094562393</v>
      </c>
      <c r="B6546" s="2">
        <f t="shared" ca="1" si="707"/>
        <v>0.5253180094562393</v>
      </c>
      <c r="C6546" s="4"/>
      <c r="D6546" s="5">
        <f ca="1">IF(E6546&lt;(Driehoek_C-Driehoek_A)/(Driehoek_B-Driehoek_A),Driehoek_A+SQRT(E6546*(Driehoek_B-Driehoek_A)*(Driehoek_C-Driehoek_A)),Driehoek_B-SQRT((1-E6546)*(Driehoek_B-Driehoek_A)*(Driehoek_B-Driehoek_C)))</f>
        <v>4.3746123968727346</v>
      </c>
      <c r="E6546" s="2">
        <f t="shared" ca="1" si="708"/>
        <v>0.38873684345247461</v>
      </c>
      <c r="F6546" s="2"/>
      <c r="G6546" s="15">
        <f ca="1">_xlfn.NORM.INV(H6546,Normaal_Mu,Normaal_Sigma)</f>
        <v>5.1248167891426029</v>
      </c>
      <c r="H6546" s="2">
        <f t="shared" ca="1" si="709"/>
        <v>0.52488119495410102</v>
      </c>
      <c r="I6546" s="2"/>
      <c r="J6546" s="15">
        <f ca="1">-LN(K6546) /NegExp_Labda</f>
        <v>1.3731713384064259</v>
      </c>
      <c r="K6546" s="2">
        <f t="shared" ca="1" si="710"/>
        <v>0.7598499741052529</v>
      </c>
      <c r="L6546" s="2"/>
      <c r="M6546" s="17">
        <f t="shared" ca="1" si="705"/>
        <v>6</v>
      </c>
      <c r="N6546" s="2">
        <f t="shared" ca="1" si="706"/>
        <v>0.7151172867175144</v>
      </c>
      <c r="O6546" s="2"/>
      <c r="P6546" s="31">
        <f t="shared" ca="1" si="711"/>
        <v>4.4251561237968309</v>
      </c>
    </row>
    <row r="6547" spans="1:16" x14ac:dyDescent="0.25">
      <c r="A6547" s="32">
        <f ca="1">Uniform_A+B6547*(Uniform_B-Uniform_A)</f>
        <v>2.6162249285641637</v>
      </c>
      <c r="B6547" s="2">
        <f t="shared" ca="1" si="707"/>
        <v>0.26162249285641637</v>
      </c>
      <c r="C6547" s="4"/>
      <c r="D6547" s="5">
        <f ca="1">IF(E6547&lt;(Driehoek_C-Driehoek_A)/(Driehoek_B-Driehoek_A),Driehoek_A+SQRT(E6547*(Driehoek_B-Driehoek_A)*(Driehoek_C-Driehoek_A)),Driehoek_B-SQRT((1-E6547)*(Driehoek_B-Driehoek_A)*(Driehoek_B-Driehoek_C)))</f>
        <v>6.1256088856446755</v>
      </c>
      <c r="E6547" s="2">
        <f t="shared" ca="1" si="708"/>
        <v>0.76393930633471874</v>
      </c>
      <c r="F6547" s="2"/>
      <c r="G6547" s="15">
        <f ca="1">_xlfn.NORM.INV(H6547,Normaal_Mu,Normaal_Sigma)</f>
        <v>2.4604474357207553</v>
      </c>
      <c r="H6547" s="2">
        <f t="shared" ca="1" si="709"/>
        <v>0.10208216574524076</v>
      </c>
      <c r="I6547" s="2"/>
      <c r="J6547" s="15">
        <f ca="1">-LN(K6547) /NegExp_Labda</f>
        <v>0.24498800273560206</v>
      </c>
      <c r="K6547" s="2">
        <f t="shared" ca="1" si="710"/>
        <v>0.95218341441499943</v>
      </c>
      <c r="L6547" s="2"/>
      <c r="M6547" s="17">
        <f t="shared" ca="1" si="705"/>
        <v>2</v>
      </c>
      <c r="N6547" s="2">
        <f t="shared" ca="1" si="706"/>
        <v>7.9672578517514303E-2</v>
      </c>
      <c r="O6547" s="2"/>
      <c r="P6547" s="31">
        <f t="shared" ca="1" si="711"/>
        <v>2.689453850533039</v>
      </c>
    </row>
    <row r="6548" spans="1:16" x14ac:dyDescent="0.25">
      <c r="A6548" s="32">
        <f ca="1">Uniform_A+B6548*(Uniform_B-Uniform_A)</f>
        <v>3.0700753137581449</v>
      </c>
      <c r="B6548" s="2">
        <f t="shared" ca="1" si="707"/>
        <v>0.30700753137581449</v>
      </c>
      <c r="C6548" s="4"/>
      <c r="D6548" s="5">
        <f ca="1">IF(E6548&lt;(Driehoek_C-Driehoek_A)/(Driehoek_B-Driehoek_A),Driehoek_A+SQRT(E6548*(Driehoek_B-Driehoek_A)*(Driehoek_C-Driehoek_A)),Driehoek_B-SQRT((1-E6548)*(Driehoek_B-Driehoek_A)*(Driehoek_B-Driehoek_C)))</f>
        <v>3.6232057060835747</v>
      </c>
      <c r="E6548" s="2">
        <f t="shared" ca="1" si="708"/>
        <v>0.18819976887587686</v>
      </c>
      <c r="F6548" s="2"/>
      <c r="G6548" s="15">
        <f ca="1">_xlfn.NORM.INV(H6548,Normaal_Mu,Normaal_Sigma)</f>
        <v>5.9304114941166794</v>
      </c>
      <c r="H6548" s="2">
        <f t="shared" ca="1" si="709"/>
        <v>0.67910793824086979</v>
      </c>
      <c r="I6548" s="2"/>
      <c r="J6548" s="15">
        <f ca="1">-LN(K6548) /NegExp_Labda</f>
        <v>10.658978699361192</v>
      </c>
      <c r="K6548" s="2">
        <f t="shared" ca="1" si="710"/>
        <v>0.11862408447711248</v>
      </c>
      <c r="L6548" s="2"/>
      <c r="M6548" s="17">
        <f t="shared" ca="1" si="705"/>
        <v>2</v>
      </c>
      <c r="N6548" s="2">
        <f t="shared" ca="1" si="706"/>
        <v>7.6589414194205285E-2</v>
      </c>
      <c r="O6548" s="2"/>
      <c r="P6548" s="31">
        <f t="shared" ca="1" si="711"/>
        <v>5.0565342426639184</v>
      </c>
    </row>
    <row r="6549" spans="1:16" x14ac:dyDescent="0.25">
      <c r="A6549" s="32">
        <f ca="1">Uniform_A+B6549*(Uniform_B-Uniform_A)</f>
        <v>6.1127403315007536</v>
      </c>
      <c r="B6549" s="2">
        <f t="shared" ca="1" si="707"/>
        <v>0.61127403315007534</v>
      </c>
      <c r="C6549" s="4"/>
      <c r="D6549" s="5">
        <f ca="1">IF(E6549&lt;(Driehoek_C-Driehoek_A)/(Driehoek_B-Driehoek_A),Driehoek_A+SQRT(E6549*(Driehoek_B-Driehoek_A)*(Driehoek_C-Driehoek_A)),Driehoek_B-SQRT((1-E6549)*(Driehoek_B-Driehoek_A)*(Driehoek_B-Driehoek_C)))</f>
        <v>2.4243763734978079</v>
      </c>
      <c r="E6549" s="2">
        <f t="shared" ca="1" si="708"/>
        <v>1.2863950455939355E-2</v>
      </c>
      <c r="F6549" s="2"/>
      <c r="G6549" s="15">
        <f ca="1">_xlfn.NORM.INV(H6549,Normaal_Mu,Normaal_Sigma)</f>
        <v>2.3994163006005613</v>
      </c>
      <c r="H6549" s="2">
        <f t="shared" ca="1" si="709"/>
        <v>9.6750480200736622E-2</v>
      </c>
      <c r="I6549" s="2"/>
      <c r="J6549" s="15">
        <f ca="1">-LN(K6549) /NegExp_Labda</f>
        <v>8.3794911962779839</v>
      </c>
      <c r="K6549" s="2">
        <f t="shared" ca="1" si="710"/>
        <v>0.18714000746291382</v>
      </c>
      <c r="L6549" s="2"/>
      <c r="M6549" s="17">
        <f t="shared" ca="1" si="705"/>
        <v>6</v>
      </c>
      <c r="N6549" s="2">
        <f t="shared" ca="1" si="706"/>
        <v>0.68205584453737012</v>
      </c>
      <c r="O6549" s="2"/>
      <c r="P6549" s="31">
        <f t="shared" ca="1" si="711"/>
        <v>5.0632048403754215</v>
      </c>
    </row>
    <row r="6550" spans="1:16" x14ac:dyDescent="0.25">
      <c r="A6550" s="32">
        <f ca="1">Uniform_A+B6550*(Uniform_B-Uniform_A)</f>
        <v>5.8844532777717102</v>
      </c>
      <c r="B6550" s="2">
        <f t="shared" ca="1" si="707"/>
        <v>0.58844532777717107</v>
      </c>
      <c r="C6550" s="4"/>
      <c r="D6550" s="5">
        <f ca="1">IF(E6550&lt;(Driehoek_C-Driehoek_A)/(Driehoek_B-Driehoek_A),Driehoek_A+SQRT(E6550*(Driehoek_B-Driehoek_A)*(Driehoek_C-Driehoek_A)),Driehoek_B-SQRT((1-E6550)*(Driehoek_B-Driehoek_A)*(Driehoek_B-Driehoek_C)))</f>
        <v>7.3454345957298912</v>
      </c>
      <c r="E6550" s="2">
        <f t="shared" ca="1" si="708"/>
        <v>0.92178323779978544</v>
      </c>
      <c r="F6550" s="2"/>
      <c r="G6550" s="15">
        <f ca="1">_xlfn.NORM.INV(H6550,Normaal_Mu,Normaal_Sigma)</f>
        <v>5.192165238303418</v>
      </c>
      <c r="H6550" s="2">
        <f t="shared" ca="1" si="709"/>
        <v>0.53827252232925804</v>
      </c>
      <c r="I6550" s="2"/>
      <c r="J6550" s="15">
        <f ca="1">-LN(K6550) /NegExp_Labda</f>
        <v>2.5117491013270614</v>
      </c>
      <c r="K6550" s="2">
        <f t="shared" ca="1" si="710"/>
        <v>0.60510709489261449</v>
      </c>
      <c r="L6550" s="2"/>
      <c r="M6550" s="17">
        <f t="shared" ca="1" si="705"/>
        <v>3</v>
      </c>
      <c r="N6550" s="2">
        <f t="shared" ca="1" si="706"/>
        <v>0.25775220537753707</v>
      </c>
      <c r="O6550" s="2"/>
      <c r="P6550" s="31">
        <f t="shared" ca="1" si="711"/>
        <v>4.7867604426264165</v>
      </c>
    </row>
    <row r="6551" spans="1:16" x14ac:dyDescent="0.25">
      <c r="A6551" s="32">
        <f ca="1">Uniform_A+B6551*(Uniform_B-Uniform_A)</f>
        <v>4.1367968128110801</v>
      </c>
      <c r="B6551" s="2">
        <f t="shared" ca="1" si="707"/>
        <v>0.41367968128110799</v>
      </c>
      <c r="C6551" s="4"/>
      <c r="D6551" s="5">
        <f ca="1">IF(E6551&lt;(Driehoek_C-Driehoek_A)/(Driehoek_B-Driehoek_A),Driehoek_A+SQRT(E6551*(Driehoek_B-Driehoek_A)*(Driehoek_C-Driehoek_A)),Driehoek_B-SQRT((1-E6551)*(Driehoek_B-Driehoek_A)*(Driehoek_B-Driehoek_C)))</f>
        <v>7.1048764095338441</v>
      </c>
      <c r="E6551" s="2">
        <f t="shared" ca="1" si="708"/>
        <v>0.89738590219596193</v>
      </c>
      <c r="F6551" s="2"/>
      <c r="G6551" s="15">
        <f ca="1">_xlfn.NORM.INV(H6551,Normaal_Mu,Normaal_Sigma)</f>
        <v>6.1069912137024192</v>
      </c>
      <c r="H6551" s="2">
        <f t="shared" ca="1" si="709"/>
        <v>0.71003795600740782</v>
      </c>
      <c r="I6551" s="2"/>
      <c r="J6551" s="15">
        <f ca="1">-LN(K6551) /NegExp_Labda</f>
        <v>3.545864091591691</v>
      </c>
      <c r="K6551" s="2">
        <f t="shared" ca="1" si="710"/>
        <v>0.49205104478012684</v>
      </c>
      <c r="L6551" s="2"/>
      <c r="M6551" s="17">
        <f t="shared" ca="1" si="705"/>
        <v>7</v>
      </c>
      <c r="N6551" s="2">
        <f t="shared" ca="1" si="706"/>
        <v>0.8271260825843546</v>
      </c>
      <c r="O6551" s="2"/>
      <c r="P6551" s="31">
        <f t="shared" ca="1" si="711"/>
        <v>5.5789057055278075</v>
      </c>
    </row>
    <row r="6552" spans="1:16" x14ac:dyDescent="0.25">
      <c r="A6552" s="32">
        <f ca="1">Uniform_A+B6552*(Uniform_B-Uniform_A)</f>
        <v>1.5258934744660912</v>
      </c>
      <c r="B6552" s="2">
        <f t="shared" ca="1" si="707"/>
        <v>0.15258934744660912</v>
      </c>
      <c r="C6552" s="4"/>
      <c r="D6552" s="5">
        <f ca="1">IF(E6552&lt;(Driehoek_C-Driehoek_A)/(Driehoek_B-Driehoek_A),Driehoek_A+SQRT(E6552*(Driehoek_B-Driehoek_A)*(Driehoek_C-Driehoek_A)),Driehoek_B-SQRT((1-E6552)*(Driehoek_B-Driehoek_A)*(Driehoek_B-Driehoek_C)))</f>
        <v>4.4905731861839211</v>
      </c>
      <c r="E6552" s="2">
        <f t="shared" ca="1" si="708"/>
        <v>0.41900199459533038</v>
      </c>
      <c r="F6552" s="2"/>
      <c r="G6552" s="15">
        <f ca="1">_xlfn.NORM.INV(H6552,Normaal_Mu,Normaal_Sigma)</f>
        <v>6.3115413433977068</v>
      </c>
      <c r="H6552" s="2">
        <f t="shared" ca="1" si="709"/>
        <v>0.74401415526408576</v>
      </c>
      <c r="I6552" s="2"/>
      <c r="J6552" s="15">
        <f ca="1">-LN(K6552) /NegExp_Labda</f>
        <v>3.6534005010940942</v>
      </c>
      <c r="K6552" s="2">
        <f t="shared" ca="1" si="710"/>
        <v>0.48158135510553224</v>
      </c>
      <c r="L6552" s="2"/>
      <c r="M6552" s="17">
        <f t="shared" ca="1" si="705"/>
        <v>5</v>
      </c>
      <c r="N6552" s="2">
        <f t="shared" ca="1" si="706"/>
        <v>0.55980899540290874</v>
      </c>
      <c r="O6552" s="2"/>
      <c r="P6552" s="31">
        <f t="shared" ca="1" si="711"/>
        <v>4.1962817010283633</v>
      </c>
    </row>
    <row r="6553" spans="1:16" x14ac:dyDescent="0.25">
      <c r="A6553" s="32">
        <f ca="1">Uniform_A+B6553*(Uniform_B-Uniform_A)</f>
        <v>2.339787061164432</v>
      </c>
      <c r="B6553" s="2">
        <f t="shared" ca="1" si="707"/>
        <v>0.23397870611644322</v>
      </c>
      <c r="C6553" s="4"/>
      <c r="D6553" s="5">
        <f ca="1">IF(E6553&lt;(Driehoek_C-Driehoek_A)/(Driehoek_B-Driehoek_A),Driehoek_A+SQRT(E6553*(Driehoek_B-Driehoek_A)*(Driehoek_C-Driehoek_A)),Driehoek_B-SQRT((1-E6553)*(Driehoek_B-Driehoek_A)*(Driehoek_B-Driehoek_C)))</f>
        <v>5.4576346382924577</v>
      </c>
      <c r="E6553" s="2">
        <f t="shared" ca="1" si="708"/>
        <v>0.64147564697641679</v>
      </c>
      <c r="F6553" s="2"/>
      <c r="G6553" s="15">
        <f ca="1">_xlfn.NORM.INV(H6553,Normaal_Mu,Normaal_Sigma)</f>
        <v>5.3421226460722124</v>
      </c>
      <c r="H6553" s="2">
        <f t="shared" ca="1" si="709"/>
        <v>0.56791222634884642</v>
      </c>
      <c r="I6553" s="2"/>
      <c r="J6553" s="15">
        <f ca="1">-LN(K6553) /NegExp_Labda</f>
        <v>5.441333270644475</v>
      </c>
      <c r="K6553" s="2">
        <f t="shared" ca="1" si="710"/>
        <v>0.33679977854904453</v>
      </c>
      <c r="L6553" s="2"/>
      <c r="M6553" s="17">
        <f t="shared" ca="1" si="705"/>
        <v>5</v>
      </c>
      <c r="N6553" s="2">
        <f t="shared" ca="1" si="706"/>
        <v>0.52065543987410157</v>
      </c>
      <c r="O6553" s="2"/>
      <c r="P6553" s="31">
        <f t="shared" ca="1" si="711"/>
        <v>4.7161755232347158</v>
      </c>
    </row>
    <row r="6554" spans="1:16" x14ac:dyDescent="0.25">
      <c r="A6554" s="32">
        <f ca="1">Uniform_A+B6554*(Uniform_B-Uniform_A)</f>
        <v>7.1265263512574339E-2</v>
      </c>
      <c r="B6554" s="2">
        <f t="shared" ca="1" si="707"/>
        <v>7.1265263512574339E-3</v>
      </c>
      <c r="C6554" s="4"/>
      <c r="D6554" s="5">
        <f ca="1">IF(E6554&lt;(Driehoek_C-Driehoek_A)/(Driehoek_B-Driehoek_A),Driehoek_A+SQRT(E6554*(Driehoek_B-Driehoek_A)*(Driehoek_C-Driehoek_A)),Driehoek_B-SQRT((1-E6554)*(Driehoek_B-Driehoek_A)*(Driehoek_B-Driehoek_C)))</f>
        <v>3.4064950779872984</v>
      </c>
      <c r="E6554" s="2">
        <f t="shared" ca="1" si="708"/>
        <v>0.14130202888589261</v>
      </c>
      <c r="F6554" s="2"/>
      <c r="G6554" s="15">
        <f ca="1">_xlfn.NORM.INV(H6554,Normaal_Mu,Normaal_Sigma)</f>
        <v>5.3099779656506128</v>
      </c>
      <c r="H6554" s="2">
        <f t="shared" ca="1" si="709"/>
        <v>0.56158499860843569</v>
      </c>
      <c r="I6554" s="2"/>
      <c r="J6554" s="15">
        <f ca="1">-LN(K6554) /NegExp_Labda</f>
        <v>0.11990304524947076</v>
      </c>
      <c r="K6554" s="2">
        <f t="shared" ca="1" si="710"/>
        <v>0.97630464104894354</v>
      </c>
      <c r="L6554" s="2"/>
      <c r="M6554" s="17">
        <f t="shared" ca="1" si="705"/>
        <v>3</v>
      </c>
      <c r="N6554" s="2">
        <f t="shared" ca="1" si="706"/>
        <v>0.17035592885055884</v>
      </c>
      <c r="O6554" s="2"/>
      <c r="P6554" s="31">
        <f t="shared" ca="1" si="711"/>
        <v>2.3815282704799912</v>
      </c>
    </row>
    <row r="6555" spans="1:16" x14ac:dyDescent="0.25">
      <c r="A6555" s="32">
        <f ca="1">Uniform_A+B6555*(Uniform_B-Uniform_A)</f>
        <v>1.0788424606384062</v>
      </c>
      <c r="B6555" s="2">
        <f t="shared" ca="1" si="707"/>
        <v>0.10788424606384062</v>
      </c>
      <c r="C6555" s="4"/>
      <c r="D6555" s="5">
        <f ca="1">IF(E6555&lt;(Driehoek_C-Driehoek_A)/(Driehoek_B-Driehoek_A),Driehoek_A+SQRT(E6555*(Driehoek_B-Driehoek_A)*(Driehoek_C-Driehoek_A)),Driehoek_B-SQRT((1-E6555)*(Driehoek_B-Driehoek_A)*(Driehoek_B-Driehoek_C)))</f>
        <v>2.7372323000807461</v>
      </c>
      <c r="E6555" s="2">
        <f t="shared" ca="1" si="708"/>
        <v>3.8822247448739078E-2</v>
      </c>
      <c r="F6555" s="2"/>
      <c r="G6555" s="15">
        <f ca="1">_xlfn.NORM.INV(H6555,Normaal_Mu,Normaal_Sigma)</f>
        <v>2.198348686360434</v>
      </c>
      <c r="H6555" s="2">
        <f t="shared" ca="1" si="709"/>
        <v>8.0633107166584006E-2</v>
      </c>
      <c r="I6555" s="2"/>
      <c r="J6555" s="15">
        <f ca="1">-LN(K6555) /NegExp_Labda</f>
        <v>11.513831180434792</v>
      </c>
      <c r="K6555" s="2">
        <f t="shared" ca="1" si="710"/>
        <v>9.9981887331250685E-2</v>
      </c>
      <c r="L6555" s="2"/>
      <c r="M6555" s="17">
        <f t="shared" ca="1" si="705"/>
        <v>5</v>
      </c>
      <c r="N6555" s="2">
        <f t="shared" ca="1" si="706"/>
        <v>0.496863084019176</v>
      </c>
      <c r="O6555" s="2"/>
      <c r="P6555" s="31">
        <f t="shared" ca="1" si="711"/>
        <v>4.5056509255028754</v>
      </c>
    </row>
    <row r="6556" spans="1:16" x14ac:dyDescent="0.25">
      <c r="A6556" s="32">
        <f ca="1">Uniform_A+B6556*(Uniform_B-Uniform_A)</f>
        <v>5.5710494659542285</v>
      </c>
      <c r="B6556" s="2">
        <f t="shared" ca="1" si="707"/>
        <v>0.55710494659542287</v>
      </c>
      <c r="C6556" s="4"/>
      <c r="D6556" s="5">
        <f ca="1">IF(E6556&lt;(Driehoek_C-Driehoek_A)/(Driehoek_B-Driehoek_A),Driehoek_A+SQRT(E6556*(Driehoek_B-Driehoek_A)*(Driehoek_C-Driehoek_A)),Driehoek_B-SQRT((1-E6556)*(Driehoek_B-Driehoek_A)*(Driehoek_B-Driehoek_C)))</f>
        <v>5.0444278801197857</v>
      </c>
      <c r="E6556" s="2">
        <f t="shared" ca="1" si="708"/>
        <v>0.55295569155503854</v>
      </c>
      <c r="F6556" s="2"/>
      <c r="G6556" s="15">
        <f ca="1">_xlfn.NORM.INV(H6556,Normaal_Mu,Normaal_Sigma)</f>
        <v>0.46646943798100526</v>
      </c>
      <c r="H6556" s="2">
        <f t="shared" ca="1" si="709"/>
        <v>1.1702284052132916E-2</v>
      </c>
      <c r="I6556" s="2"/>
      <c r="J6556" s="15">
        <f ca="1">-LN(K6556) /NegExp_Labda</f>
        <v>4.1997169965104471</v>
      </c>
      <c r="K6556" s="2">
        <f t="shared" ca="1" si="710"/>
        <v>0.43173495923753646</v>
      </c>
      <c r="L6556" s="2"/>
      <c r="M6556" s="17">
        <f t="shared" ca="1" si="705"/>
        <v>9</v>
      </c>
      <c r="N6556" s="2">
        <f t="shared" ca="1" si="706"/>
        <v>0.96526173433776774</v>
      </c>
      <c r="O6556" s="2"/>
      <c r="P6556" s="31">
        <f t="shared" ca="1" si="711"/>
        <v>4.8563327561130931</v>
      </c>
    </row>
    <row r="6557" spans="1:16" x14ac:dyDescent="0.25">
      <c r="A6557" s="32">
        <f ca="1">Uniform_A+B6557*(Uniform_B-Uniform_A)</f>
        <v>1.9330225708208792</v>
      </c>
      <c r="B6557" s="2">
        <f t="shared" ca="1" si="707"/>
        <v>0.19330225708208792</v>
      </c>
      <c r="C6557" s="4"/>
      <c r="D6557" s="5">
        <f ca="1">IF(E6557&lt;(Driehoek_C-Driehoek_A)/(Driehoek_B-Driehoek_A),Driehoek_A+SQRT(E6557*(Driehoek_B-Driehoek_A)*(Driehoek_C-Driehoek_A)),Driehoek_B-SQRT((1-E6557)*(Driehoek_B-Driehoek_A)*(Driehoek_B-Driehoek_C)))</f>
        <v>2.5037210123597822</v>
      </c>
      <c r="E6557" s="2">
        <f t="shared" ca="1" si="708"/>
        <v>1.8123918449483134E-2</v>
      </c>
      <c r="F6557" s="2"/>
      <c r="G6557" s="15">
        <f ca="1">_xlfn.NORM.INV(H6557,Normaal_Mu,Normaal_Sigma)</f>
        <v>5.2179919916046638</v>
      </c>
      <c r="H6557" s="2">
        <f t="shared" ca="1" si="709"/>
        <v>0.54339716684947648</v>
      </c>
      <c r="I6557" s="2"/>
      <c r="J6557" s="15">
        <f ca="1">-LN(K6557) /NegExp_Labda</f>
        <v>8.1197380813387579</v>
      </c>
      <c r="K6557" s="2">
        <f t="shared" ca="1" si="710"/>
        <v>0.19711901092710415</v>
      </c>
      <c r="L6557" s="2"/>
      <c r="M6557" s="17">
        <f t="shared" ca="1" si="705"/>
        <v>5</v>
      </c>
      <c r="N6557" s="2">
        <f t="shared" ca="1" si="706"/>
        <v>0.60149994231186776</v>
      </c>
      <c r="O6557" s="2"/>
      <c r="P6557" s="31">
        <f t="shared" ca="1" si="711"/>
        <v>4.5548947312248158</v>
      </c>
    </row>
    <row r="6558" spans="1:16" x14ac:dyDescent="0.25">
      <c r="A6558" s="32">
        <f ca="1">Uniform_A+B6558*(Uniform_B-Uniform_A)</f>
        <v>4.8890810091221315</v>
      </c>
      <c r="B6558" s="2">
        <f t="shared" ca="1" si="707"/>
        <v>0.48890810091221315</v>
      </c>
      <c r="C6558" s="4"/>
      <c r="D6558" s="5">
        <f ca="1">IF(E6558&lt;(Driehoek_C-Driehoek_A)/(Driehoek_B-Driehoek_A),Driehoek_A+SQRT(E6558*(Driehoek_B-Driehoek_A)*(Driehoek_C-Driehoek_A)),Driehoek_B-SQRT((1-E6558)*(Driehoek_B-Driehoek_A)*(Driehoek_B-Driehoek_C)))</f>
        <v>6.4579595152330356</v>
      </c>
      <c r="E6558" s="2">
        <f t="shared" ca="1" si="708"/>
        <v>0.81537229068016381</v>
      </c>
      <c r="F6558" s="2"/>
      <c r="G6558" s="15">
        <f ca="1">_xlfn.NORM.INV(H6558,Normaal_Mu,Normaal_Sigma)</f>
        <v>1.4638353130639117</v>
      </c>
      <c r="H6558" s="2">
        <f t="shared" ca="1" si="709"/>
        <v>3.8523569372070132E-2</v>
      </c>
      <c r="I6558" s="2"/>
      <c r="J6558" s="15">
        <f ca="1">-LN(K6558) /NegExp_Labda</f>
        <v>8.0079747085387112</v>
      </c>
      <c r="K6558" s="2">
        <f t="shared" ca="1" si="710"/>
        <v>0.20157476147711062</v>
      </c>
      <c r="L6558" s="2"/>
      <c r="M6558" s="17">
        <f t="shared" ca="1" si="705"/>
        <v>5</v>
      </c>
      <c r="N6558" s="2">
        <f t="shared" ca="1" si="706"/>
        <v>0.58384862136887949</v>
      </c>
      <c r="O6558" s="2"/>
      <c r="P6558" s="31">
        <f t="shared" ca="1" si="711"/>
        <v>5.1637701091915584</v>
      </c>
    </row>
    <row r="6559" spans="1:16" x14ac:dyDescent="0.25">
      <c r="A6559" s="32">
        <f ca="1">Uniform_A+B6559*(Uniform_B-Uniform_A)</f>
        <v>5.4852255259661389</v>
      </c>
      <c r="B6559" s="2">
        <f t="shared" ca="1" si="707"/>
        <v>0.54852255259661387</v>
      </c>
      <c r="C6559" s="4"/>
      <c r="D6559" s="5">
        <f ca="1">IF(E6559&lt;(Driehoek_C-Driehoek_A)/(Driehoek_B-Driehoek_A),Driehoek_A+SQRT(E6559*(Driehoek_B-Driehoek_A)*(Driehoek_C-Driehoek_A)),Driehoek_B-SQRT((1-E6559)*(Driehoek_B-Driehoek_A)*(Driehoek_B-Driehoek_C)))</f>
        <v>5.9899534277071655</v>
      </c>
      <c r="E6559" s="2">
        <f t="shared" ca="1" si="708"/>
        <v>0.74113198950366177</v>
      </c>
      <c r="F6559" s="2"/>
      <c r="G6559" s="15">
        <f ca="1">_xlfn.NORM.INV(H6559,Normaal_Mu,Normaal_Sigma)</f>
        <v>4.420421025562149</v>
      </c>
      <c r="H6559" s="2">
        <f t="shared" ca="1" si="709"/>
        <v>0.3859886454645991</v>
      </c>
      <c r="I6559" s="2"/>
      <c r="J6559" s="15">
        <f ca="1">-LN(K6559) /NegExp_Labda</f>
        <v>28.436547608949802</v>
      </c>
      <c r="K6559" s="2">
        <f t="shared" ca="1" si="710"/>
        <v>3.3886979334810663E-3</v>
      </c>
      <c r="L6559" s="2"/>
      <c r="M6559" s="17">
        <f t="shared" ca="1" si="705"/>
        <v>10</v>
      </c>
      <c r="N6559" s="2">
        <f t="shared" ca="1" si="706"/>
        <v>0.97000248541501033</v>
      </c>
      <c r="O6559" s="2"/>
      <c r="P6559" s="31">
        <f t="shared" ca="1" si="711"/>
        <v>10.86642951763705</v>
      </c>
    </row>
    <row r="6560" spans="1:16" x14ac:dyDescent="0.25">
      <c r="A6560" s="32">
        <f ca="1">Uniform_A+B6560*(Uniform_B-Uniform_A)</f>
        <v>2.4582372276931039</v>
      </c>
      <c r="B6560" s="2">
        <f t="shared" ca="1" si="707"/>
        <v>0.24582372276931042</v>
      </c>
      <c r="C6560" s="4"/>
      <c r="D6560" s="5">
        <f ca="1">IF(E6560&lt;(Driehoek_C-Driehoek_A)/(Driehoek_B-Driehoek_A),Driehoek_A+SQRT(E6560*(Driehoek_B-Driehoek_A)*(Driehoek_C-Driehoek_A)),Driehoek_B-SQRT((1-E6560)*(Driehoek_B-Driehoek_A)*(Driehoek_B-Driehoek_C)))</f>
        <v>7.3454673508101092</v>
      </c>
      <c r="E6560" s="2">
        <f t="shared" ca="1" si="708"/>
        <v>0.92178633465041948</v>
      </c>
      <c r="F6560" s="2"/>
      <c r="G6560" s="15">
        <f ca="1">_xlfn.NORM.INV(H6560,Normaal_Mu,Normaal_Sigma)</f>
        <v>4.8147697563031882</v>
      </c>
      <c r="H6560" s="2">
        <f t="shared" ca="1" si="709"/>
        <v>0.46310466494355829</v>
      </c>
      <c r="I6560" s="2"/>
      <c r="J6560" s="15">
        <f ca="1">-LN(K6560) /NegExp_Labda</f>
        <v>5.5222261258388787</v>
      </c>
      <c r="K6560" s="2">
        <f t="shared" ca="1" si="710"/>
        <v>0.33139468068226796</v>
      </c>
      <c r="L6560" s="2"/>
      <c r="M6560" s="17">
        <f t="shared" ca="1" si="705"/>
        <v>6</v>
      </c>
      <c r="N6560" s="2">
        <f t="shared" ca="1" si="706"/>
        <v>0.69191488709863058</v>
      </c>
      <c r="O6560" s="2"/>
      <c r="P6560" s="31">
        <f t="shared" ca="1" si="711"/>
        <v>5.2281400921290553</v>
      </c>
    </row>
    <row r="6561" spans="1:16" x14ac:dyDescent="0.25">
      <c r="A6561" s="32">
        <f ca="1">Uniform_A+B6561*(Uniform_B-Uniform_A)</f>
        <v>0.51407056323743761</v>
      </c>
      <c r="B6561" s="2">
        <f t="shared" ca="1" si="707"/>
        <v>5.1407056323743761E-2</v>
      </c>
      <c r="C6561" s="4"/>
      <c r="D6561" s="5">
        <f ca="1">IF(E6561&lt;(Driehoek_C-Driehoek_A)/(Driehoek_B-Driehoek_A),Driehoek_A+SQRT(E6561*(Driehoek_B-Driehoek_A)*(Driehoek_C-Driehoek_A)),Driehoek_B-SQRT((1-E6561)*(Driehoek_B-Driehoek_A)*(Driehoek_B-Driehoek_C)))</f>
        <v>2.8601652166027787</v>
      </c>
      <c r="E6561" s="2">
        <f t="shared" ca="1" si="708"/>
        <v>5.2848871418093246E-2</v>
      </c>
      <c r="F6561" s="2"/>
      <c r="G6561" s="15">
        <f ca="1">_xlfn.NORM.INV(H6561,Normaal_Mu,Normaal_Sigma)</f>
        <v>0.49543634340127429</v>
      </c>
      <c r="H6561" s="2">
        <f t="shared" ca="1" si="709"/>
        <v>1.2152233881758678E-2</v>
      </c>
      <c r="I6561" s="2"/>
      <c r="J6561" s="15">
        <f ca="1">-LN(K6561) /NegExp_Labda</f>
        <v>3.203689906221451</v>
      </c>
      <c r="K6561" s="2">
        <f t="shared" ca="1" si="710"/>
        <v>0.52690343567456266</v>
      </c>
      <c r="L6561" s="2"/>
      <c r="M6561" s="17">
        <f t="shared" ca="1" si="705"/>
        <v>5</v>
      </c>
      <c r="N6561" s="2">
        <f t="shared" ca="1" si="706"/>
        <v>0.56729107536480161</v>
      </c>
      <c r="O6561" s="2"/>
      <c r="P6561" s="31">
        <f t="shared" ca="1" si="711"/>
        <v>2.4146724058925884</v>
      </c>
    </row>
    <row r="6562" spans="1:16" x14ac:dyDescent="0.25">
      <c r="A6562" s="32">
        <f ca="1">Uniform_A+B6562*(Uniform_B-Uniform_A)</f>
        <v>9.583228771090198</v>
      </c>
      <c r="B6562" s="2">
        <f t="shared" ca="1" si="707"/>
        <v>0.95832287710901987</v>
      </c>
      <c r="C6562" s="4"/>
      <c r="D6562" s="5">
        <f ca="1">IF(E6562&lt;(Driehoek_C-Driehoek_A)/(Driehoek_B-Driehoek_A),Driehoek_A+SQRT(E6562*(Driehoek_B-Driehoek_A)*(Driehoek_C-Driehoek_A)),Driehoek_B-SQRT((1-E6562)*(Driehoek_B-Driehoek_A)*(Driehoek_B-Driehoek_C)))</f>
        <v>3.0426831115477659</v>
      </c>
      <c r="E6562" s="2">
        <f t="shared" ca="1" si="708"/>
        <v>7.7656290793352234E-2</v>
      </c>
      <c r="F6562" s="2"/>
      <c r="G6562" s="15">
        <f ca="1">_xlfn.NORM.INV(H6562,Normaal_Mu,Normaal_Sigma)</f>
        <v>1.3838766885196856</v>
      </c>
      <c r="H6562" s="2">
        <f t="shared" ca="1" si="709"/>
        <v>3.5298452574081374E-2</v>
      </c>
      <c r="I6562" s="2"/>
      <c r="J6562" s="15">
        <f ca="1">-LN(K6562) /NegExp_Labda</f>
        <v>0.35976710511665777</v>
      </c>
      <c r="K6562" s="2">
        <f t="shared" ca="1" si="710"/>
        <v>0.93057423999754707</v>
      </c>
      <c r="L6562" s="2"/>
      <c r="M6562" s="17">
        <f t="shared" ca="1" si="705"/>
        <v>7</v>
      </c>
      <c r="N6562" s="2">
        <f t="shared" ca="1" si="706"/>
        <v>0.78886407840796147</v>
      </c>
      <c r="O6562" s="2"/>
      <c r="P6562" s="31">
        <f t="shared" ca="1" si="711"/>
        <v>4.2739111352548615</v>
      </c>
    </row>
    <row r="6563" spans="1:16" x14ac:dyDescent="0.25">
      <c r="A6563" s="32">
        <f ca="1">Uniform_A+B6563*(Uniform_B-Uniform_A)</f>
        <v>3.1581886312517127</v>
      </c>
      <c r="B6563" s="2">
        <f t="shared" ca="1" si="707"/>
        <v>0.31581886312517127</v>
      </c>
      <c r="C6563" s="4"/>
      <c r="D6563" s="5">
        <f ca="1">IF(E6563&lt;(Driehoek_C-Driehoek_A)/(Driehoek_B-Driehoek_A),Driehoek_A+SQRT(E6563*(Driehoek_B-Driehoek_A)*(Driehoek_C-Driehoek_A)),Driehoek_B-SQRT((1-E6563)*(Driehoek_B-Driehoek_A)*(Driehoek_B-Driehoek_C)))</f>
        <v>5.4162372406490542</v>
      </c>
      <c r="E6563" s="2">
        <f t="shared" ca="1" si="708"/>
        <v>0.633046985276837</v>
      </c>
      <c r="F6563" s="2"/>
      <c r="G6563" s="15">
        <f ca="1">_xlfn.NORM.INV(H6563,Normaal_Mu,Normaal_Sigma)</f>
        <v>6.0633929626885763</v>
      </c>
      <c r="H6563" s="2">
        <f t="shared" ca="1" si="709"/>
        <v>0.7025318853267799</v>
      </c>
      <c r="I6563" s="2"/>
      <c r="J6563" s="15">
        <f ca="1">-LN(K6563) /NegExp_Labda</f>
        <v>7.9560714638712398</v>
      </c>
      <c r="K6563" s="2">
        <f t="shared" ca="1" si="710"/>
        <v>0.20367813662142975</v>
      </c>
      <c r="L6563" s="2"/>
      <c r="M6563" s="17">
        <f t="shared" ca="1" si="705"/>
        <v>6</v>
      </c>
      <c r="N6563" s="2">
        <f t="shared" ca="1" si="706"/>
        <v>0.63641574722948369</v>
      </c>
      <c r="O6563" s="2"/>
      <c r="P6563" s="31">
        <f t="shared" ca="1" si="711"/>
        <v>5.7187780596921165</v>
      </c>
    </row>
    <row r="6564" spans="1:16" x14ac:dyDescent="0.25">
      <c r="A6564" s="32">
        <f ca="1">Uniform_A+B6564*(Uniform_B-Uniform_A)</f>
        <v>1.8989418683783843</v>
      </c>
      <c r="B6564" s="2">
        <f t="shared" ca="1" si="707"/>
        <v>0.18989418683783843</v>
      </c>
      <c r="C6564" s="4"/>
      <c r="D6564" s="5">
        <f ca="1">IF(E6564&lt;(Driehoek_C-Driehoek_A)/(Driehoek_B-Driehoek_A),Driehoek_A+SQRT(E6564*(Driehoek_B-Driehoek_A)*(Driehoek_C-Driehoek_A)),Driehoek_B-SQRT((1-E6564)*(Driehoek_B-Driehoek_A)*(Driehoek_B-Driehoek_C)))</f>
        <v>2.8549818665068014</v>
      </c>
      <c r="E6564" s="2">
        <f t="shared" ca="1" si="708"/>
        <v>5.2213856575389572E-2</v>
      </c>
      <c r="F6564" s="2"/>
      <c r="G6564" s="15">
        <f ca="1">_xlfn.NORM.INV(H6564,Normaal_Mu,Normaal_Sigma)</f>
        <v>3.8530098286369214</v>
      </c>
      <c r="H6564" s="2">
        <f t="shared" ca="1" si="709"/>
        <v>0.28315476278616702</v>
      </c>
      <c r="I6564" s="2"/>
      <c r="J6564" s="15">
        <f ca="1">-LN(K6564) /NegExp_Labda</f>
        <v>1.476745489584999</v>
      </c>
      <c r="K6564" s="2">
        <f t="shared" ca="1" si="710"/>
        <v>0.74427171840209805</v>
      </c>
      <c r="L6564" s="2"/>
      <c r="M6564" s="17">
        <f t="shared" ca="1" si="705"/>
        <v>4</v>
      </c>
      <c r="N6564" s="2">
        <f t="shared" ca="1" si="706"/>
        <v>0.36048088458816008</v>
      </c>
      <c r="O6564" s="2"/>
      <c r="P6564" s="31">
        <f t="shared" ca="1" si="711"/>
        <v>2.8167358106214211</v>
      </c>
    </row>
    <row r="6565" spans="1:16" x14ac:dyDescent="0.25">
      <c r="A6565" s="32">
        <f ca="1">Uniform_A+B6565*(Uniform_B-Uniform_A)</f>
        <v>4.8111619830910897</v>
      </c>
      <c r="B6565" s="2">
        <f t="shared" ca="1" si="707"/>
        <v>0.48111619830910901</v>
      </c>
      <c r="C6565" s="4"/>
      <c r="D6565" s="5">
        <f ca="1">IF(E6565&lt;(Driehoek_C-Driehoek_A)/(Driehoek_B-Driehoek_A),Driehoek_A+SQRT(E6565*(Driehoek_B-Driehoek_A)*(Driehoek_C-Driehoek_A)),Driehoek_B-SQRT((1-E6565)*(Driehoek_B-Driehoek_A)*(Driehoek_B-Driehoek_C)))</f>
        <v>4.3196400203923968</v>
      </c>
      <c r="E6565" s="2">
        <f t="shared" ca="1" si="708"/>
        <v>0.37412087032250041</v>
      </c>
      <c r="F6565" s="2"/>
      <c r="G6565" s="15">
        <f ca="1">_xlfn.NORM.INV(H6565,Normaal_Mu,Normaal_Sigma)</f>
        <v>5.5293566182101435</v>
      </c>
      <c r="H6565" s="2">
        <f t="shared" ca="1" si="709"/>
        <v>0.60437135572102607</v>
      </c>
      <c r="I6565" s="2"/>
      <c r="J6565" s="15">
        <f ca="1">-LN(K6565) /NegExp_Labda</f>
        <v>2.8562672649098788</v>
      </c>
      <c r="K6565" s="2">
        <f t="shared" ca="1" si="710"/>
        <v>0.56481702322751082</v>
      </c>
      <c r="L6565" s="2"/>
      <c r="M6565" s="17">
        <f t="shared" ca="1" si="705"/>
        <v>4</v>
      </c>
      <c r="N6565" s="2">
        <f t="shared" ca="1" si="706"/>
        <v>0.34136556966942166</v>
      </c>
      <c r="O6565" s="2"/>
      <c r="P6565" s="31">
        <f t="shared" ca="1" si="711"/>
        <v>4.303285177320701</v>
      </c>
    </row>
    <row r="6566" spans="1:16" x14ac:dyDescent="0.25">
      <c r="A6566" s="32">
        <f ca="1">Uniform_A+B6566*(Uniform_B-Uniform_A)</f>
        <v>5.0567194019809714</v>
      </c>
      <c r="B6566" s="2">
        <f t="shared" ca="1" si="707"/>
        <v>0.50567194019809714</v>
      </c>
      <c r="C6566" s="4"/>
      <c r="D6566" s="5">
        <f ca="1">IF(E6566&lt;(Driehoek_C-Driehoek_A)/(Driehoek_B-Driehoek_A),Driehoek_A+SQRT(E6566*(Driehoek_B-Driehoek_A)*(Driehoek_C-Driehoek_A)),Driehoek_B-SQRT((1-E6566)*(Driehoek_B-Driehoek_A)*(Driehoek_B-Driehoek_C)))</f>
        <v>4.7220431390852555</v>
      </c>
      <c r="E6566" s="2">
        <f t="shared" ca="1" si="708"/>
        <v>0.47711671703292768</v>
      </c>
      <c r="F6566" s="2"/>
      <c r="G6566" s="15">
        <f ca="1">_xlfn.NORM.INV(H6566,Normaal_Mu,Normaal_Sigma)</f>
        <v>10.434617487243329</v>
      </c>
      <c r="H6566" s="2">
        <f t="shared" ca="1" si="709"/>
        <v>0.99670924093931457</v>
      </c>
      <c r="I6566" s="2"/>
      <c r="J6566" s="15">
        <f ca="1">-LN(K6566) /NegExp_Labda</f>
        <v>6.7344107590900995E-2</v>
      </c>
      <c r="K6566" s="2">
        <f t="shared" ca="1" si="710"/>
        <v>0.98662147719798121</v>
      </c>
      <c r="L6566" s="2"/>
      <c r="M6566" s="17">
        <f t="shared" ca="1" si="705"/>
        <v>2</v>
      </c>
      <c r="N6566" s="2">
        <f t="shared" ca="1" si="706"/>
        <v>5.7316821573413224E-2</v>
      </c>
      <c r="O6566" s="2"/>
      <c r="P6566" s="31">
        <f t="shared" ca="1" si="711"/>
        <v>4.4561448271800916</v>
      </c>
    </row>
    <row r="6567" spans="1:16" x14ac:dyDescent="0.25">
      <c r="A6567" s="32">
        <f ca="1">Uniform_A+B6567*(Uniform_B-Uniform_A)</f>
        <v>3.9028454058634598</v>
      </c>
      <c r="B6567" s="2">
        <f t="shared" ca="1" si="707"/>
        <v>0.39028454058634598</v>
      </c>
      <c r="C6567" s="4"/>
      <c r="D6567" s="5">
        <f ca="1">IF(E6567&lt;(Driehoek_C-Driehoek_A)/(Driehoek_B-Driehoek_A),Driehoek_A+SQRT(E6567*(Driehoek_B-Driehoek_A)*(Driehoek_C-Driehoek_A)),Driehoek_B-SQRT((1-E6567)*(Driehoek_B-Driehoek_A)*(Driehoek_B-Driehoek_C)))</f>
        <v>4.7676662672049108</v>
      </c>
      <c r="E6567" s="2">
        <f t="shared" ca="1" si="708"/>
        <v>0.48821003354985104</v>
      </c>
      <c r="F6567" s="2"/>
      <c r="G6567" s="15">
        <f ca="1">_xlfn.NORM.INV(H6567,Normaal_Mu,Normaal_Sigma)</f>
        <v>7.952264206635407</v>
      </c>
      <c r="H6567" s="2">
        <f t="shared" ca="1" si="709"/>
        <v>0.93004578392291037</v>
      </c>
      <c r="I6567" s="2"/>
      <c r="J6567" s="15">
        <f ca="1">-LN(K6567) /NegExp_Labda</f>
        <v>1.268352302608158</v>
      </c>
      <c r="K6567" s="2">
        <f t="shared" ca="1" si="710"/>
        <v>0.77594746524154135</v>
      </c>
      <c r="L6567" s="2"/>
      <c r="M6567" s="17">
        <f t="shared" ca="1" si="705"/>
        <v>2</v>
      </c>
      <c r="N6567" s="2">
        <f t="shared" ca="1" si="706"/>
        <v>6.450037367470951E-2</v>
      </c>
      <c r="O6567" s="2"/>
      <c r="P6567" s="31">
        <f t="shared" ca="1" si="711"/>
        <v>3.9782256364623869</v>
      </c>
    </row>
    <row r="6568" spans="1:16" x14ac:dyDescent="0.25">
      <c r="A6568" s="32">
        <f ca="1">Uniform_A+B6568*(Uniform_B-Uniform_A)</f>
        <v>8.5614317233261676</v>
      </c>
      <c r="B6568" s="2">
        <f t="shared" ca="1" si="707"/>
        <v>0.85614317233261672</v>
      </c>
      <c r="C6568" s="4"/>
      <c r="D6568" s="5">
        <f ca="1">IF(E6568&lt;(Driehoek_C-Driehoek_A)/(Driehoek_B-Driehoek_A),Driehoek_A+SQRT(E6568*(Driehoek_B-Driehoek_A)*(Driehoek_C-Driehoek_A)),Driehoek_B-SQRT((1-E6568)*(Driehoek_B-Driehoek_A)*(Driehoek_B-Driehoek_C)))</f>
        <v>3.8694068427530173</v>
      </c>
      <c r="E6568" s="2">
        <f t="shared" ca="1" si="708"/>
        <v>0.24962013883798606</v>
      </c>
      <c r="F6568" s="2"/>
      <c r="G6568" s="15">
        <f ca="1">_xlfn.NORM.INV(H6568,Normaal_Mu,Normaal_Sigma)</f>
        <v>3.1907495326140047</v>
      </c>
      <c r="H6568" s="2">
        <f t="shared" ca="1" si="709"/>
        <v>0.18283198124470013</v>
      </c>
      <c r="I6568" s="2"/>
      <c r="J6568" s="15">
        <f ca="1">-LN(K6568) /NegExp_Labda</f>
        <v>1.0135623730420444</v>
      </c>
      <c r="K6568" s="2">
        <f t="shared" ca="1" si="710"/>
        <v>0.81651297589106553</v>
      </c>
      <c r="L6568" s="2"/>
      <c r="M6568" s="17">
        <f t="shared" ca="1" si="705"/>
        <v>6</v>
      </c>
      <c r="N6568" s="2">
        <f t="shared" ca="1" si="706"/>
        <v>0.71887366258442598</v>
      </c>
      <c r="O6568" s="2"/>
      <c r="P6568" s="31">
        <f t="shared" ca="1" si="711"/>
        <v>4.5270300943470465</v>
      </c>
    </row>
    <row r="6569" spans="1:16" x14ac:dyDescent="0.25">
      <c r="A6569" s="32">
        <f ca="1">Uniform_A+B6569*(Uniform_B-Uniform_A)</f>
        <v>1.3513405438728676</v>
      </c>
      <c r="B6569" s="2">
        <f t="shared" ca="1" si="707"/>
        <v>0.13513405438728676</v>
      </c>
      <c r="C6569" s="4"/>
      <c r="D6569" s="5">
        <f ca="1">IF(E6569&lt;(Driehoek_C-Driehoek_A)/(Driehoek_B-Driehoek_A),Driehoek_A+SQRT(E6569*(Driehoek_B-Driehoek_A)*(Driehoek_C-Driehoek_A)),Driehoek_B-SQRT((1-E6569)*(Driehoek_B-Driehoek_A)*(Driehoek_B-Driehoek_C)))</f>
        <v>2.759675426732183</v>
      </c>
      <c r="E6569" s="2">
        <f t="shared" ca="1" si="708"/>
        <v>4.1221910998623157E-2</v>
      </c>
      <c r="F6569" s="2"/>
      <c r="G6569" s="15">
        <f ca="1">_xlfn.NORM.INV(H6569,Normaal_Mu,Normaal_Sigma)</f>
        <v>9.7989979659039488</v>
      </c>
      <c r="H6569" s="2">
        <f t="shared" ca="1" si="709"/>
        <v>0.99179123728599039</v>
      </c>
      <c r="I6569" s="2"/>
      <c r="J6569" s="15">
        <f ca="1">-LN(K6569) /NegExp_Labda</f>
        <v>23.927663116026221</v>
      </c>
      <c r="K6569" s="2">
        <f t="shared" ca="1" si="710"/>
        <v>8.3496753325450479E-3</v>
      </c>
      <c r="L6569" s="2"/>
      <c r="M6569" s="17">
        <f t="shared" ca="1" si="705"/>
        <v>4</v>
      </c>
      <c r="N6569" s="2">
        <f t="shared" ca="1" si="706"/>
        <v>0.3907606930430898</v>
      </c>
      <c r="O6569" s="2"/>
      <c r="P6569" s="31">
        <f t="shared" ca="1" si="711"/>
        <v>8.3675354105070436</v>
      </c>
    </row>
    <row r="6570" spans="1:16" x14ac:dyDescent="0.25">
      <c r="A6570" s="32">
        <f ca="1">Uniform_A+B6570*(Uniform_B-Uniform_A)</f>
        <v>6.1890011372763487</v>
      </c>
      <c r="B6570" s="2">
        <f t="shared" ca="1" si="707"/>
        <v>0.61890011372763487</v>
      </c>
      <c r="C6570" s="4"/>
      <c r="D6570" s="5">
        <f ca="1">IF(E6570&lt;(Driehoek_C-Driehoek_A)/(Driehoek_B-Driehoek_A),Driehoek_A+SQRT(E6570*(Driehoek_B-Driehoek_A)*(Driehoek_C-Driehoek_A)),Driehoek_B-SQRT((1-E6570)*(Driehoek_B-Driehoek_A)*(Driehoek_B-Driehoek_C)))</f>
        <v>5.309787158577997</v>
      </c>
      <c r="E6570" s="2">
        <f t="shared" ca="1" si="708"/>
        <v>0.61092369100011845</v>
      </c>
      <c r="F6570" s="2"/>
      <c r="G6570" s="15">
        <f ca="1">_xlfn.NORM.INV(H6570,Normaal_Mu,Normaal_Sigma)</f>
        <v>5.8941410634424134</v>
      </c>
      <c r="H6570" s="2">
        <f t="shared" ca="1" si="709"/>
        <v>0.67258793247595472</v>
      </c>
      <c r="I6570" s="2"/>
      <c r="J6570" s="15">
        <f ca="1">-LN(K6570) /NegExp_Labda</f>
        <v>18.866327188285236</v>
      </c>
      <c r="K6570" s="2">
        <f t="shared" ca="1" si="710"/>
        <v>2.2976910981059695E-2</v>
      </c>
      <c r="L6570" s="2"/>
      <c r="M6570" s="17">
        <f t="shared" ca="1" si="705"/>
        <v>3</v>
      </c>
      <c r="N6570" s="2">
        <f t="shared" ca="1" si="706"/>
        <v>0.24933428055517159</v>
      </c>
      <c r="O6570" s="2"/>
      <c r="P6570" s="31">
        <f t="shared" ca="1" si="711"/>
        <v>7.8518513095164</v>
      </c>
    </row>
    <row r="6571" spans="1:16" x14ac:dyDescent="0.25">
      <c r="A6571" s="32">
        <f ca="1">Uniform_A+B6571*(Uniform_B-Uniform_A)</f>
        <v>9.063383908132149</v>
      </c>
      <c r="B6571" s="2">
        <f t="shared" ca="1" si="707"/>
        <v>0.90633839081321499</v>
      </c>
      <c r="C6571" s="4"/>
      <c r="D6571" s="5">
        <f ca="1">IF(E6571&lt;(Driehoek_C-Driehoek_A)/(Driehoek_B-Driehoek_A),Driehoek_A+SQRT(E6571*(Driehoek_B-Driehoek_A)*(Driehoek_C-Driehoek_A)),Driehoek_B-SQRT((1-E6571)*(Driehoek_B-Driehoek_A)*(Driehoek_B-Driehoek_C)))</f>
        <v>4.8741735431440167</v>
      </c>
      <c r="E6571" s="2">
        <f t="shared" ca="1" si="708"/>
        <v>0.51364445851163443</v>
      </c>
      <c r="F6571" s="2"/>
      <c r="G6571" s="15">
        <f ca="1">_xlfn.NORM.INV(H6571,Normaal_Mu,Normaal_Sigma)</f>
        <v>8.399984032798292</v>
      </c>
      <c r="H6571" s="2">
        <f t="shared" ca="1" si="709"/>
        <v>0.95543378638606713</v>
      </c>
      <c r="I6571" s="2"/>
      <c r="J6571" s="15">
        <f ca="1">-LN(K6571) /NegExp_Labda</f>
        <v>0.50104866385630853</v>
      </c>
      <c r="K6571" s="2">
        <f t="shared" ca="1" si="710"/>
        <v>0.90464766387626205</v>
      </c>
      <c r="L6571" s="2"/>
      <c r="M6571" s="17">
        <f t="shared" ca="1" si="705"/>
        <v>5</v>
      </c>
      <c r="N6571" s="2">
        <f t="shared" ca="1" si="706"/>
        <v>0.48725891265336663</v>
      </c>
      <c r="O6571" s="2"/>
      <c r="P6571" s="31">
        <f t="shared" ca="1" si="711"/>
        <v>5.5677180295861532</v>
      </c>
    </row>
    <row r="6572" spans="1:16" x14ac:dyDescent="0.25">
      <c r="A6572" s="32">
        <f ca="1">Uniform_A+B6572*(Uniform_B-Uniform_A)</f>
        <v>4.8737138825720869</v>
      </c>
      <c r="B6572" s="2">
        <f t="shared" ca="1" si="707"/>
        <v>0.48737138825720872</v>
      </c>
      <c r="C6572" s="4"/>
      <c r="D6572" s="5">
        <f ca="1">IF(E6572&lt;(Driehoek_C-Driehoek_A)/(Driehoek_B-Driehoek_A),Driehoek_A+SQRT(E6572*(Driehoek_B-Driehoek_A)*(Driehoek_C-Driehoek_A)),Driehoek_B-SQRT((1-E6572)*(Driehoek_B-Driehoek_A)*(Driehoek_B-Driehoek_C)))</f>
        <v>5.7667137820621255</v>
      </c>
      <c r="E6572" s="2">
        <f t="shared" ca="1" si="708"/>
        <v>0.70131029236837128</v>
      </c>
      <c r="F6572" s="2"/>
      <c r="G6572" s="15">
        <f ca="1">_xlfn.NORM.INV(H6572,Normaal_Mu,Normaal_Sigma)</f>
        <v>2.66538625578595</v>
      </c>
      <c r="H6572" s="2">
        <f t="shared" ca="1" si="709"/>
        <v>0.12154323220896146</v>
      </c>
      <c r="I6572" s="2"/>
      <c r="J6572" s="15">
        <f ca="1">-LN(K6572) /NegExp_Labda</f>
        <v>6.2408186006997362</v>
      </c>
      <c r="K6572" s="2">
        <f t="shared" ca="1" si="710"/>
        <v>0.28703138318043275</v>
      </c>
      <c r="L6572" s="2"/>
      <c r="M6572" s="17">
        <f t="shared" ca="1" si="705"/>
        <v>7</v>
      </c>
      <c r="N6572" s="2">
        <f t="shared" ca="1" si="706"/>
        <v>0.82472138538730677</v>
      </c>
      <c r="O6572" s="2"/>
      <c r="P6572" s="31">
        <f t="shared" ca="1" si="711"/>
        <v>5.3093265042239803</v>
      </c>
    </row>
    <row r="6573" spans="1:16" x14ac:dyDescent="0.25">
      <c r="A6573" s="32">
        <f ca="1">Uniform_A+B6573*(Uniform_B-Uniform_A)</f>
        <v>1.9053613223075816</v>
      </c>
      <c r="B6573" s="2">
        <f t="shared" ca="1" si="707"/>
        <v>0.19053613223075816</v>
      </c>
      <c r="C6573" s="4"/>
      <c r="D6573" s="5">
        <f ca="1">IF(E6573&lt;(Driehoek_C-Driehoek_A)/(Driehoek_B-Driehoek_A),Driehoek_A+SQRT(E6573*(Driehoek_B-Driehoek_A)*(Driehoek_C-Driehoek_A)),Driehoek_B-SQRT((1-E6573)*(Driehoek_B-Driehoek_A)*(Driehoek_B-Driehoek_C)))</f>
        <v>5.6872560398061669</v>
      </c>
      <c r="E6573" s="2">
        <f t="shared" ca="1" si="708"/>
        <v>0.68644935583426503</v>
      </c>
      <c r="F6573" s="2"/>
      <c r="G6573" s="15">
        <f ca="1">_xlfn.NORM.INV(H6573,Normaal_Mu,Normaal_Sigma)</f>
        <v>2.8678084047445163</v>
      </c>
      <c r="H6573" s="2">
        <f t="shared" ca="1" si="709"/>
        <v>0.14319016954865904</v>
      </c>
      <c r="I6573" s="2"/>
      <c r="J6573" s="15">
        <f ca="1">-LN(K6573) /NegExp_Labda</f>
        <v>6.5575202271817528</v>
      </c>
      <c r="K6573" s="2">
        <f t="shared" ca="1" si="710"/>
        <v>0.26941453979437913</v>
      </c>
      <c r="L6573" s="2"/>
      <c r="M6573" s="17">
        <f t="shared" ref="M6573:M6636" ca="1" si="712">VLOOKUP(N6573,$S$5:$T$105,2,TRUE)</f>
        <v>6</v>
      </c>
      <c r="N6573" s="2">
        <f t="shared" ca="1" si="706"/>
        <v>0.76196357749265298</v>
      </c>
      <c r="O6573" s="2"/>
      <c r="P6573" s="31">
        <f t="shared" ca="1" si="711"/>
        <v>4.6035891988080042</v>
      </c>
    </row>
    <row r="6574" spans="1:16" x14ac:dyDescent="0.25">
      <c r="A6574" s="32">
        <f ca="1">Uniform_A+B6574*(Uniform_B-Uniform_A)</f>
        <v>7.8036295964087499</v>
      </c>
      <c r="B6574" s="2">
        <f t="shared" ca="1" si="707"/>
        <v>0.78036295964087499</v>
      </c>
      <c r="C6574" s="4"/>
      <c r="D6574" s="5">
        <f ca="1">IF(E6574&lt;(Driehoek_C-Driehoek_A)/(Driehoek_B-Driehoek_A),Driehoek_A+SQRT(E6574*(Driehoek_B-Driehoek_A)*(Driehoek_C-Driehoek_A)),Driehoek_B-SQRT((1-E6574)*(Driehoek_B-Driehoek_A)*(Driehoek_B-Driehoek_C)))</f>
        <v>3.3532119682525159</v>
      </c>
      <c r="E6574" s="2">
        <f t="shared" ca="1" si="708"/>
        <v>0.13079875935870344</v>
      </c>
      <c r="F6574" s="2"/>
      <c r="G6574" s="15">
        <f ca="1">_xlfn.NORM.INV(H6574,Normaal_Mu,Normaal_Sigma)</f>
        <v>2.0437154829658999</v>
      </c>
      <c r="H6574" s="2">
        <f t="shared" ca="1" si="709"/>
        <v>6.9684852581584744E-2</v>
      </c>
      <c r="I6574" s="2"/>
      <c r="J6574" s="15">
        <f ca="1">-LN(K6574) /NegExp_Labda</f>
        <v>2.2101890526915899</v>
      </c>
      <c r="K6574" s="2">
        <f t="shared" ca="1" si="710"/>
        <v>0.64272533320525438</v>
      </c>
      <c r="L6574" s="2"/>
      <c r="M6574" s="17">
        <f t="shared" ca="1" si="712"/>
        <v>3</v>
      </c>
      <c r="N6574" s="2">
        <f t="shared" ca="1" si="706"/>
        <v>0.21234968340073657</v>
      </c>
      <c r="O6574" s="2"/>
      <c r="P6574" s="31">
        <f t="shared" ca="1" si="711"/>
        <v>3.6821492200637507</v>
      </c>
    </row>
    <row r="6575" spans="1:16" x14ac:dyDescent="0.25">
      <c r="A6575" s="32">
        <f ca="1">Uniform_A+B6575*(Uniform_B-Uniform_A)</f>
        <v>7.507892781394828</v>
      </c>
      <c r="B6575" s="2">
        <f t="shared" ca="1" si="707"/>
        <v>0.75078927813948282</v>
      </c>
      <c r="C6575" s="4"/>
      <c r="D6575" s="5">
        <f ca="1">IF(E6575&lt;(Driehoek_C-Driehoek_A)/(Driehoek_B-Driehoek_A),Driehoek_A+SQRT(E6575*(Driehoek_B-Driehoek_A)*(Driehoek_C-Driehoek_A)),Driehoek_B-SQRT((1-E6575)*(Driehoek_B-Driehoek_A)*(Driehoek_B-Driehoek_C)))</f>
        <v>4.746462911594219</v>
      </c>
      <c r="E6575" s="2">
        <f t="shared" ca="1" si="708"/>
        <v>0.48306920678732779</v>
      </c>
      <c r="F6575" s="2"/>
      <c r="G6575" s="15">
        <f ca="1">_xlfn.NORM.INV(H6575,Normaal_Mu,Normaal_Sigma)</f>
        <v>6.3795892586741854</v>
      </c>
      <c r="H6575" s="2">
        <f t="shared" ca="1" si="709"/>
        <v>0.75483832671275819</v>
      </c>
      <c r="I6575" s="2"/>
      <c r="J6575" s="15">
        <f ca="1">-LN(K6575) /NegExp_Labda</f>
        <v>4.4440328561721039</v>
      </c>
      <c r="K6575" s="2">
        <f t="shared" ca="1" si="710"/>
        <v>0.41114613369959196</v>
      </c>
      <c r="L6575" s="2"/>
      <c r="M6575" s="17">
        <f t="shared" ca="1" si="712"/>
        <v>4</v>
      </c>
      <c r="N6575" s="2">
        <f t="shared" ca="1" si="706"/>
        <v>0.38154545436097287</v>
      </c>
      <c r="O6575" s="2"/>
      <c r="P6575" s="31">
        <f t="shared" ca="1" si="711"/>
        <v>5.4155955615670672</v>
      </c>
    </row>
    <row r="6576" spans="1:16" x14ac:dyDescent="0.25">
      <c r="A6576" s="32">
        <f ca="1">Uniform_A+B6576*(Uniform_B-Uniform_A)</f>
        <v>1.8880673270320181</v>
      </c>
      <c r="B6576" s="2">
        <f t="shared" ca="1" si="707"/>
        <v>0.18880673270320181</v>
      </c>
      <c r="C6576" s="4"/>
      <c r="D6576" s="5">
        <f ca="1">IF(E6576&lt;(Driehoek_C-Driehoek_A)/(Driehoek_B-Driehoek_A),Driehoek_A+SQRT(E6576*(Driehoek_B-Driehoek_A)*(Driehoek_C-Driehoek_A)),Driehoek_B-SQRT((1-E6576)*(Driehoek_B-Driehoek_A)*(Driehoek_B-Driehoek_C)))</f>
        <v>5.59106671043976</v>
      </c>
      <c r="E6576" s="2">
        <f t="shared" ca="1" si="708"/>
        <v>0.66797639506651441</v>
      </c>
      <c r="F6576" s="2"/>
      <c r="G6576" s="15">
        <f ca="1">_xlfn.NORM.INV(H6576,Normaal_Mu,Normaal_Sigma)</f>
        <v>7.0787104323282914</v>
      </c>
      <c r="H6576" s="2">
        <f t="shared" ca="1" si="709"/>
        <v>0.85068021809456928</v>
      </c>
      <c r="I6576" s="2"/>
      <c r="J6576" s="15">
        <f ca="1">-LN(K6576) /NegExp_Labda</f>
        <v>2.3011673719441159</v>
      </c>
      <c r="K6576" s="2">
        <f t="shared" ca="1" si="710"/>
        <v>0.63113627414800555</v>
      </c>
      <c r="L6576" s="2"/>
      <c r="M6576" s="17">
        <f t="shared" ca="1" si="712"/>
        <v>6</v>
      </c>
      <c r="N6576" s="2">
        <f t="shared" ca="1" si="706"/>
        <v>0.65733200583599982</v>
      </c>
      <c r="O6576" s="2"/>
      <c r="P6576" s="31">
        <f t="shared" ca="1" si="711"/>
        <v>4.5718023683488367</v>
      </c>
    </row>
    <row r="6577" spans="1:16" x14ac:dyDescent="0.25">
      <c r="A6577" s="32">
        <f ca="1">Uniform_A+B6577*(Uniform_B-Uniform_A)</f>
        <v>6.030214976821159</v>
      </c>
      <c r="B6577" s="2">
        <f t="shared" ca="1" si="707"/>
        <v>0.60302149768211588</v>
      </c>
      <c r="C6577" s="4"/>
      <c r="D6577" s="5">
        <f ca="1">IF(E6577&lt;(Driehoek_C-Driehoek_A)/(Driehoek_B-Driehoek_A),Driehoek_A+SQRT(E6577*(Driehoek_B-Driehoek_A)*(Driehoek_C-Driehoek_A)),Driehoek_B-SQRT((1-E6577)*(Driehoek_B-Driehoek_A)*(Driehoek_B-Driehoek_C)))</f>
        <v>3.3919699360017184</v>
      </c>
      <c r="E6577" s="2">
        <f t="shared" ca="1" si="708"/>
        <v>0.1383985930523306</v>
      </c>
      <c r="F6577" s="2"/>
      <c r="G6577" s="15">
        <f ca="1">_xlfn.NORM.INV(H6577,Normaal_Mu,Normaal_Sigma)</f>
        <v>8.3393341662728382</v>
      </c>
      <c r="H6577" s="2">
        <f t="shared" ca="1" si="709"/>
        <v>0.95250737508335326</v>
      </c>
      <c r="I6577" s="2"/>
      <c r="J6577" s="15">
        <f ca="1">-LN(K6577) /NegExp_Labda</f>
        <v>8.2403355361000337</v>
      </c>
      <c r="K6577" s="2">
        <f t="shared" ca="1" si="710"/>
        <v>0.19242147949016619</v>
      </c>
      <c r="L6577" s="2"/>
      <c r="M6577" s="17">
        <f t="shared" ca="1" si="712"/>
        <v>8</v>
      </c>
      <c r="N6577" s="2">
        <f t="shared" ca="1" si="706"/>
        <v>0.91318075857272463</v>
      </c>
      <c r="O6577" s="2"/>
      <c r="P6577" s="31">
        <f t="shared" ca="1" si="711"/>
        <v>6.8003709230391509</v>
      </c>
    </row>
    <row r="6578" spans="1:16" x14ac:dyDescent="0.25">
      <c r="A6578" s="32">
        <f ca="1">Uniform_A+B6578*(Uniform_B-Uniform_A)</f>
        <v>3.6461333801189788</v>
      </c>
      <c r="B6578" s="2">
        <f t="shared" ca="1" si="707"/>
        <v>0.36461333801189788</v>
      </c>
      <c r="C6578" s="4"/>
      <c r="D6578" s="5">
        <f ca="1">IF(E6578&lt;(Driehoek_C-Driehoek_A)/(Driehoek_B-Driehoek_A),Driehoek_A+SQRT(E6578*(Driehoek_B-Driehoek_A)*(Driehoek_C-Driehoek_A)),Driehoek_B-SQRT((1-E6578)*(Driehoek_B-Driehoek_A)*(Driehoek_B-Driehoek_C)))</f>
        <v>5.5673115998563585</v>
      </c>
      <c r="E6578" s="2">
        <f t="shared" ca="1" si="708"/>
        <v>0.66333286707197958</v>
      </c>
      <c r="F6578" s="2"/>
      <c r="G6578" s="15">
        <f ca="1">_xlfn.NORM.INV(H6578,Normaal_Mu,Normaal_Sigma)</f>
        <v>3.2166956324050702</v>
      </c>
      <c r="H6578" s="2">
        <f t="shared" ca="1" si="709"/>
        <v>0.18628969519100924</v>
      </c>
      <c r="I6578" s="2"/>
      <c r="J6578" s="15">
        <f ca="1">-LN(K6578) /NegExp_Labda</f>
        <v>1.6449175267787133</v>
      </c>
      <c r="K6578" s="2">
        <f t="shared" ca="1" si="710"/>
        <v>0.71965488710052727</v>
      </c>
      <c r="L6578" s="2"/>
      <c r="M6578" s="17">
        <f t="shared" ca="1" si="712"/>
        <v>8</v>
      </c>
      <c r="N6578" s="2">
        <f t="shared" ca="1" si="706"/>
        <v>0.88749718865068195</v>
      </c>
      <c r="O6578" s="2"/>
      <c r="P6578" s="31">
        <f t="shared" ca="1" si="711"/>
        <v>4.4150116278318237</v>
      </c>
    </row>
    <row r="6579" spans="1:16" x14ac:dyDescent="0.25">
      <c r="A6579" s="32">
        <f ca="1">Uniform_A+B6579*(Uniform_B-Uniform_A)</f>
        <v>4.5739238578482144</v>
      </c>
      <c r="B6579" s="2">
        <f t="shared" ca="1" si="707"/>
        <v>0.45739238578482144</v>
      </c>
      <c r="C6579" s="4"/>
      <c r="D6579" s="5">
        <f ca="1">IF(E6579&lt;(Driehoek_C-Driehoek_A)/(Driehoek_B-Driehoek_A),Driehoek_A+SQRT(E6579*(Driehoek_B-Driehoek_A)*(Driehoek_C-Driehoek_A)),Driehoek_B-SQRT((1-E6579)*(Driehoek_B-Driehoek_A)*(Driehoek_B-Driehoek_C)))</f>
        <v>4.2733293814455289</v>
      </c>
      <c r="E6579" s="2">
        <f t="shared" ca="1" si="708"/>
        <v>0.36167385324839696</v>
      </c>
      <c r="F6579" s="2"/>
      <c r="G6579" s="15">
        <f ca="1">_xlfn.NORM.INV(H6579,Normaal_Mu,Normaal_Sigma)</f>
        <v>7.087795597321473</v>
      </c>
      <c r="H6579" s="2">
        <f t="shared" ca="1" si="709"/>
        <v>0.85173366160457875</v>
      </c>
      <c r="I6579" s="2"/>
      <c r="J6579" s="15">
        <f ca="1">-LN(K6579) /NegExp_Labda</f>
        <v>0.77240993280504067</v>
      </c>
      <c r="K6579" s="2">
        <f t="shared" ca="1" si="710"/>
        <v>0.85685892697908483</v>
      </c>
      <c r="L6579" s="2"/>
      <c r="M6579" s="17">
        <f t="shared" ca="1" si="712"/>
        <v>3</v>
      </c>
      <c r="N6579" s="2">
        <f t="shared" ca="1" si="706"/>
        <v>0.13526310859365975</v>
      </c>
      <c r="O6579" s="2"/>
      <c r="P6579" s="31">
        <f t="shared" ca="1" si="711"/>
        <v>3.9414917538840513</v>
      </c>
    </row>
    <row r="6580" spans="1:16" x14ac:dyDescent="0.25">
      <c r="A6580" s="32">
        <f ca="1">Uniform_A+B6580*(Uniform_B-Uniform_A)</f>
        <v>1.2866317613295475</v>
      </c>
      <c r="B6580" s="2">
        <f t="shared" ca="1" si="707"/>
        <v>0.12866317613295475</v>
      </c>
      <c r="C6580" s="4"/>
      <c r="D6580" s="5">
        <f ca="1">IF(E6580&lt;(Driehoek_C-Driehoek_A)/(Driehoek_B-Driehoek_A),Driehoek_A+SQRT(E6580*(Driehoek_B-Driehoek_A)*(Driehoek_C-Driehoek_A)),Driehoek_B-SQRT((1-E6580)*(Driehoek_B-Driehoek_A)*(Driehoek_B-Driehoek_C)))</f>
        <v>5.4967572083297025</v>
      </c>
      <c r="E6580" s="2">
        <f t="shared" ca="1" si="708"/>
        <v>0.64935114121743154</v>
      </c>
      <c r="F6580" s="2"/>
      <c r="G6580" s="15">
        <f ca="1">_xlfn.NORM.INV(H6580,Normaal_Mu,Normaal_Sigma)</f>
        <v>9.5997004356082236</v>
      </c>
      <c r="H6580" s="2">
        <f t="shared" ca="1" si="709"/>
        <v>0.98927164636150511</v>
      </c>
      <c r="I6580" s="2"/>
      <c r="J6580" s="15">
        <f ca="1">-LN(K6580) /NegExp_Labda</f>
        <v>1.9210506534683238</v>
      </c>
      <c r="K6580" s="2">
        <f t="shared" ca="1" si="710"/>
        <v>0.68098831559687167</v>
      </c>
      <c r="L6580" s="2"/>
      <c r="M6580" s="17">
        <f t="shared" ca="1" si="712"/>
        <v>1</v>
      </c>
      <c r="N6580" s="2">
        <f t="shared" ca="1" si="706"/>
        <v>3.0884053702861181E-2</v>
      </c>
      <c r="O6580" s="2"/>
      <c r="P6580" s="31">
        <f t="shared" ca="1" si="711"/>
        <v>3.8608280117471594</v>
      </c>
    </row>
    <row r="6581" spans="1:16" x14ac:dyDescent="0.25">
      <c r="A6581" s="32">
        <f ca="1">Uniform_A+B6581*(Uniform_B-Uniform_A)</f>
        <v>3.0558238753579303</v>
      </c>
      <c r="B6581" s="2">
        <f t="shared" ca="1" si="707"/>
        <v>0.30558238753579303</v>
      </c>
      <c r="C6581" s="4"/>
      <c r="D6581" s="5">
        <f ca="1">IF(E6581&lt;(Driehoek_C-Driehoek_A)/(Driehoek_B-Driehoek_A),Driehoek_A+SQRT(E6581*(Driehoek_B-Driehoek_A)*(Driehoek_C-Driehoek_A)),Driehoek_B-SQRT((1-E6581)*(Driehoek_B-Driehoek_A)*(Driehoek_B-Driehoek_C)))</f>
        <v>5.8371958415341645</v>
      </c>
      <c r="E6581" s="2">
        <f t="shared" ca="1" si="708"/>
        <v>0.71419056729117758</v>
      </c>
      <c r="F6581" s="2"/>
      <c r="G6581" s="15">
        <f ca="1">_xlfn.NORM.INV(H6581,Normaal_Mu,Normaal_Sigma)</f>
        <v>4.5899541821025025</v>
      </c>
      <c r="H6581" s="2">
        <f t="shared" ca="1" si="709"/>
        <v>0.41877711322229871</v>
      </c>
      <c r="I6581" s="2"/>
      <c r="J6581" s="15">
        <f ca="1">-LN(K6581) /NegExp_Labda</f>
        <v>4.5994698419780011</v>
      </c>
      <c r="K6581" s="2">
        <f t="shared" ca="1" si="710"/>
        <v>0.39856129893811865</v>
      </c>
      <c r="L6581" s="2"/>
      <c r="M6581" s="17">
        <f t="shared" ca="1" si="712"/>
        <v>7</v>
      </c>
      <c r="N6581" s="2">
        <f t="shared" ca="1" si="706"/>
        <v>0.82411855392628941</v>
      </c>
      <c r="O6581" s="2"/>
      <c r="P6581" s="31">
        <f t="shared" ca="1" si="711"/>
        <v>5.0164887481945204</v>
      </c>
    </row>
    <row r="6582" spans="1:16" x14ac:dyDescent="0.25">
      <c r="A6582" s="32">
        <f ca="1">Uniform_A+B6582*(Uniform_B-Uniform_A)</f>
        <v>8.5038568579032283</v>
      </c>
      <c r="B6582" s="2">
        <f t="shared" ca="1" si="707"/>
        <v>0.85038568579032281</v>
      </c>
      <c r="C6582" s="4"/>
      <c r="D6582" s="5">
        <f ca="1">IF(E6582&lt;(Driehoek_C-Driehoek_A)/(Driehoek_B-Driehoek_A),Driehoek_A+SQRT(E6582*(Driehoek_B-Driehoek_A)*(Driehoek_C-Driehoek_A)),Driehoek_B-SQRT((1-E6582)*(Driehoek_B-Driehoek_A)*(Driehoek_B-Driehoek_C)))</f>
        <v>4.077274197914063</v>
      </c>
      <c r="E6582" s="2">
        <f t="shared" ca="1" si="708"/>
        <v>0.30762201935649613</v>
      </c>
      <c r="F6582" s="2"/>
      <c r="G6582" s="15">
        <f ca="1">_xlfn.NORM.INV(H6582,Normaal_Mu,Normaal_Sigma)</f>
        <v>7.2545838132301128</v>
      </c>
      <c r="H6582" s="2">
        <f t="shared" ca="1" si="709"/>
        <v>0.87019045842641296</v>
      </c>
      <c r="I6582" s="2"/>
      <c r="J6582" s="15">
        <f ca="1">-LN(K6582) /NegExp_Labda</f>
        <v>1.5340500394190155</v>
      </c>
      <c r="K6582" s="2">
        <f t="shared" ca="1" si="710"/>
        <v>0.73579038199993352</v>
      </c>
      <c r="L6582" s="2"/>
      <c r="M6582" s="17">
        <f t="shared" ca="1" si="712"/>
        <v>4</v>
      </c>
      <c r="N6582" s="2">
        <f t="shared" ca="1" si="706"/>
        <v>0.43193025794336426</v>
      </c>
      <c r="O6582" s="2"/>
      <c r="P6582" s="31">
        <f t="shared" ca="1" si="711"/>
        <v>5.0739529816932833</v>
      </c>
    </row>
    <row r="6583" spans="1:16" x14ac:dyDescent="0.25">
      <c r="A6583" s="32">
        <f ca="1">Uniform_A+B6583*(Uniform_B-Uniform_A)</f>
        <v>0.70076159209379041</v>
      </c>
      <c r="B6583" s="2">
        <f t="shared" ca="1" si="707"/>
        <v>7.0076159209379041E-2</v>
      </c>
      <c r="C6583" s="4"/>
      <c r="D6583" s="5">
        <f ca="1">IF(E6583&lt;(Driehoek_C-Driehoek_A)/(Driehoek_B-Driehoek_A),Driehoek_A+SQRT(E6583*(Driehoek_B-Driehoek_A)*(Driehoek_C-Driehoek_A)),Driehoek_B-SQRT((1-E6583)*(Driehoek_B-Driehoek_A)*(Driehoek_B-Driehoek_C)))</f>
        <v>5.4151128301008509</v>
      </c>
      <c r="E6583" s="2">
        <f t="shared" ca="1" si="708"/>
        <v>0.63281668511692768</v>
      </c>
      <c r="F6583" s="2"/>
      <c r="G6583" s="15">
        <f ca="1">_xlfn.NORM.INV(H6583,Normaal_Mu,Normaal_Sigma)</f>
        <v>4.5473182277659756</v>
      </c>
      <c r="H6583" s="2">
        <f t="shared" ca="1" si="709"/>
        <v>0.41046815042801266</v>
      </c>
      <c r="I6583" s="2"/>
      <c r="J6583" s="15">
        <f ca="1">-LN(K6583) /NegExp_Labda</f>
        <v>2.0598361929227038</v>
      </c>
      <c r="K6583" s="2">
        <f t="shared" ca="1" si="710"/>
        <v>0.66234597508834236</v>
      </c>
      <c r="L6583" s="2"/>
      <c r="M6583" s="17">
        <f t="shared" ca="1" si="712"/>
        <v>6</v>
      </c>
      <c r="N6583" s="2">
        <f t="shared" ca="1" si="706"/>
        <v>0.68164034200682577</v>
      </c>
      <c r="O6583" s="2"/>
      <c r="P6583" s="31">
        <f t="shared" ca="1" si="711"/>
        <v>3.7446057685766645</v>
      </c>
    </row>
    <row r="6584" spans="1:16" x14ac:dyDescent="0.25">
      <c r="A6584" s="32">
        <f ca="1">Uniform_A+B6584*(Uniform_B-Uniform_A)</f>
        <v>1.6518871093661103</v>
      </c>
      <c r="B6584" s="2">
        <f t="shared" ca="1" si="707"/>
        <v>0.16518871093661103</v>
      </c>
      <c r="C6584" s="4"/>
      <c r="D6584" s="5">
        <f ca="1">IF(E6584&lt;(Driehoek_C-Driehoek_A)/(Driehoek_B-Driehoek_A),Driehoek_A+SQRT(E6584*(Driehoek_B-Driehoek_A)*(Driehoek_C-Driehoek_A)),Driehoek_B-SQRT((1-E6584)*(Driehoek_B-Driehoek_A)*(Driehoek_B-Driehoek_C)))</f>
        <v>5.1931752373447591</v>
      </c>
      <c r="E6584" s="2">
        <f t="shared" ca="1" si="708"/>
        <v>0.58594529218385327</v>
      </c>
      <c r="F6584" s="2"/>
      <c r="G6584" s="15">
        <f ca="1">_xlfn.NORM.INV(H6584,Normaal_Mu,Normaal_Sigma)</f>
        <v>2.5229682016170791</v>
      </c>
      <c r="H6584" s="2">
        <f t="shared" ca="1" si="709"/>
        <v>0.10776241524432584</v>
      </c>
      <c r="I6584" s="2"/>
      <c r="J6584" s="15">
        <f ca="1">-LN(K6584) /NegExp_Labda</f>
        <v>1.0856942923035757</v>
      </c>
      <c r="K6584" s="2">
        <f t="shared" ca="1" si="710"/>
        <v>0.80481820572831897</v>
      </c>
      <c r="L6584" s="2"/>
      <c r="M6584" s="17">
        <f t="shared" ca="1" si="712"/>
        <v>5</v>
      </c>
      <c r="N6584" s="2">
        <f t="shared" ca="1" si="706"/>
        <v>0.5257544003104907</v>
      </c>
      <c r="O6584" s="2"/>
      <c r="P6584" s="31">
        <f t="shared" ca="1" si="711"/>
        <v>3.0907449681263044</v>
      </c>
    </row>
    <row r="6585" spans="1:16" x14ac:dyDescent="0.25">
      <c r="A6585" s="32">
        <f ca="1">Uniform_A+B6585*(Uniform_B-Uniform_A)</f>
        <v>7.8200953314756481</v>
      </c>
      <c r="B6585" s="2">
        <f t="shared" ca="1" si="707"/>
        <v>0.78200953314756483</v>
      </c>
      <c r="C6585" s="4"/>
      <c r="D6585" s="5">
        <f ca="1">IF(E6585&lt;(Driehoek_C-Driehoek_A)/(Driehoek_B-Driehoek_A),Driehoek_A+SQRT(E6585*(Driehoek_B-Driehoek_A)*(Driehoek_C-Driehoek_A)),Driehoek_B-SQRT((1-E6585)*(Driehoek_B-Driehoek_A)*(Driehoek_B-Driehoek_C)))</f>
        <v>7.1886712858769446</v>
      </c>
      <c r="E6585" s="2">
        <f t="shared" ca="1" si="708"/>
        <v>0.9062596654112377</v>
      </c>
      <c r="F6585" s="2"/>
      <c r="G6585" s="15">
        <f ca="1">_xlfn.NORM.INV(H6585,Normaal_Mu,Normaal_Sigma)</f>
        <v>7.4176696392086567</v>
      </c>
      <c r="H6585" s="2">
        <f t="shared" ca="1" si="709"/>
        <v>0.88663684425237232</v>
      </c>
      <c r="I6585" s="2"/>
      <c r="J6585" s="15">
        <f ca="1">-LN(K6585) /NegExp_Labda</f>
        <v>5.3555125332751157</v>
      </c>
      <c r="K6585" s="2">
        <f t="shared" ca="1" si="710"/>
        <v>0.34263055663594699</v>
      </c>
      <c r="L6585" s="2"/>
      <c r="M6585" s="17">
        <f t="shared" ca="1" si="712"/>
        <v>7</v>
      </c>
      <c r="N6585" s="2">
        <f t="shared" ca="1" si="706"/>
        <v>0.86302144699062211</v>
      </c>
      <c r="O6585" s="2"/>
      <c r="P6585" s="31">
        <f t="shared" ca="1" si="711"/>
        <v>6.9563897579672727</v>
      </c>
    </row>
    <row r="6586" spans="1:16" x14ac:dyDescent="0.25">
      <c r="A6586" s="32">
        <f ca="1">Uniform_A+B6586*(Uniform_B-Uniform_A)</f>
        <v>8.7035311250829803</v>
      </c>
      <c r="B6586" s="2">
        <f t="shared" ca="1" si="707"/>
        <v>0.87035311250829805</v>
      </c>
      <c r="C6586" s="4"/>
      <c r="D6586" s="5">
        <f ca="1">IF(E6586&lt;(Driehoek_C-Driehoek_A)/(Driehoek_B-Driehoek_A),Driehoek_A+SQRT(E6586*(Driehoek_B-Driehoek_A)*(Driehoek_C-Driehoek_A)),Driehoek_B-SQRT((1-E6586)*(Driehoek_B-Driehoek_A)*(Driehoek_B-Driehoek_C)))</f>
        <v>5.3360902887307828</v>
      </c>
      <c r="E6586" s="2">
        <f t="shared" ca="1" si="708"/>
        <v>0.61645044650477487</v>
      </c>
      <c r="F6586" s="2"/>
      <c r="G6586" s="15">
        <f ca="1">_xlfn.NORM.INV(H6586,Normaal_Mu,Normaal_Sigma)</f>
        <v>7.1102412109766613</v>
      </c>
      <c r="H6586" s="2">
        <f t="shared" ca="1" si="709"/>
        <v>0.85431491540065696</v>
      </c>
      <c r="I6586" s="2"/>
      <c r="J6586" s="15">
        <f ca="1">-LN(K6586) /NegExp_Labda</f>
        <v>18.399068416103688</v>
      </c>
      <c r="K6586" s="2">
        <f t="shared" ca="1" si="710"/>
        <v>2.5227674736483574E-2</v>
      </c>
      <c r="L6586" s="2"/>
      <c r="M6586" s="17">
        <f t="shared" ca="1" si="712"/>
        <v>12</v>
      </c>
      <c r="N6586" s="2">
        <f t="shared" ca="1" si="706"/>
        <v>0.99715792564308403</v>
      </c>
      <c r="O6586" s="2"/>
      <c r="P6586" s="31">
        <f t="shared" ca="1" si="711"/>
        <v>10.309786208178823</v>
      </c>
    </row>
    <row r="6587" spans="1:16" x14ac:dyDescent="0.25">
      <c r="A6587" s="32">
        <f ca="1">Uniform_A+B6587*(Uniform_B-Uniform_A)</f>
        <v>1.317789486597879</v>
      </c>
      <c r="B6587" s="2">
        <f t="shared" ca="1" si="707"/>
        <v>0.1317789486597879</v>
      </c>
      <c r="C6587" s="4"/>
      <c r="D6587" s="5">
        <f ca="1">IF(E6587&lt;(Driehoek_C-Driehoek_A)/(Driehoek_B-Driehoek_A),Driehoek_A+SQRT(E6587*(Driehoek_B-Driehoek_A)*(Driehoek_C-Driehoek_A)),Driehoek_B-SQRT((1-E6587)*(Driehoek_B-Driehoek_A)*(Driehoek_B-Driehoek_C)))</f>
        <v>3.8961123926736532</v>
      </c>
      <c r="E6587" s="2">
        <f t="shared" ca="1" si="708"/>
        <v>0.25680301468932898</v>
      </c>
      <c r="F6587" s="2"/>
      <c r="G6587" s="15">
        <f ca="1">_xlfn.NORM.INV(H6587,Normaal_Mu,Normaal_Sigma)</f>
        <v>6.913808632230964</v>
      </c>
      <c r="H6587" s="2">
        <f t="shared" ca="1" si="709"/>
        <v>0.8306922237463098</v>
      </c>
      <c r="I6587" s="2"/>
      <c r="J6587" s="15">
        <f ca="1">-LN(K6587) /NegExp_Labda</f>
        <v>3.0702747092814073</v>
      </c>
      <c r="K6587" s="2">
        <f t="shared" ca="1" si="710"/>
        <v>0.54115207389895448</v>
      </c>
      <c r="L6587" s="2"/>
      <c r="M6587" s="17">
        <f t="shared" ca="1" si="712"/>
        <v>5</v>
      </c>
      <c r="N6587" s="2">
        <f t="shared" ca="1" si="706"/>
        <v>0.5961502459523591</v>
      </c>
      <c r="O6587" s="2"/>
      <c r="P6587" s="31">
        <f t="shared" ca="1" si="711"/>
        <v>4.0395970441567801</v>
      </c>
    </row>
    <row r="6588" spans="1:16" x14ac:dyDescent="0.25">
      <c r="A6588" s="32">
        <f ca="1">Uniform_A+B6588*(Uniform_B-Uniform_A)</f>
        <v>1.13029484118501</v>
      </c>
      <c r="B6588" s="2">
        <f t="shared" ca="1" si="707"/>
        <v>0.113029484118501</v>
      </c>
      <c r="C6588" s="4"/>
      <c r="D6588" s="5">
        <f ca="1">IF(E6588&lt;(Driehoek_C-Driehoek_A)/(Driehoek_B-Driehoek_A),Driehoek_A+SQRT(E6588*(Driehoek_B-Driehoek_A)*(Driehoek_C-Driehoek_A)),Driehoek_B-SQRT((1-E6588)*(Driehoek_B-Driehoek_A)*(Driehoek_B-Driehoek_C)))</f>
        <v>6.21062569979894</v>
      </c>
      <c r="E6588" s="2">
        <f t="shared" ca="1" si="708"/>
        <v>0.77769688609650989</v>
      </c>
      <c r="F6588" s="2"/>
      <c r="G6588" s="15">
        <f ca="1">_xlfn.NORM.INV(H6588,Normaal_Mu,Normaal_Sigma)</f>
        <v>3.1398720424832556</v>
      </c>
      <c r="H6588" s="2">
        <f t="shared" ca="1" si="709"/>
        <v>0.17616897988205993</v>
      </c>
      <c r="I6588" s="2"/>
      <c r="J6588" s="15">
        <f ca="1">-LN(K6588) /NegExp_Labda</f>
        <v>2.0654467026155645</v>
      </c>
      <c r="K6588" s="2">
        <f t="shared" ca="1" si="710"/>
        <v>0.6616031722139023</v>
      </c>
      <c r="L6588" s="2"/>
      <c r="M6588" s="17">
        <f t="shared" ca="1" si="712"/>
        <v>4</v>
      </c>
      <c r="N6588" s="2">
        <f t="shared" ca="1" si="706"/>
        <v>0.41608551686797457</v>
      </c>
      <c r="O6588" s="2"/>
      <c r="P6588" s="31">
        <f t="shared" ca="1" si="711"/>
        <v>3.3092478572165538</v>
      </c>
    </row>
    <row r="6589" spans="1:16" x14ac:dyDescent="0.25">
      <c r="A6589" s="32">
        <f ca="1">Uniform_A+B6589*(Uniform_B-Uniform_A)</f>
        <v>5.6981104553266961</v>
      </c>
      <c r="B6589" s="2">
        <f t="shared" ca="1" si="707"/>
        <v>0.56981104553266959</v>
      </c>
      <c r="C6589" s="4"/>
      <c r="D6589" s="5">
        <f ca="1">IF(E6589&lt;(Driehoek_C-Driehoek_A)/(Driehoek_B-Driehoek_A),Driehoek_A+SQRT(E6589*(Driehoek_B-Driehoek_A)*(Driehoek_C-Driehoek_A)),Driehoek_B-SQRT((1-E6589)*(Driehoek_B-Driehoek_A)*(Driehoek_B-Driehoek_C)))</f>
        <v>4.5533592895008574</v>
      </c>
      <c r="E6589" s="2">
        <f t="shared" ca="1" si="708"/>
        <v>0.43506818262090508</v>
      </c>
      <c r="F6589" s="2"/>
      <c r="G6589" s="15">
        <f ca="1">_xlfn.NORM.INV(H6589,Normaal_Mu,Normaal_Sigma)</f>
        <v>4.9188923403523299</v>
      </c>
      <c r="H6589" s="2">
        <f t="shared" ca="1" si="709"/>
        <v>0.48382579615715837</v>
      </c>
      <c r="I6589" s="2"/>
      <c r="J6589" s="15">
        <f ca="1">-LN(K6589) /NegExp_Labda</f>
        <v>18.693481402452903</v>
      </c>
      <c r="K6589" s="2">
        <f t="shared" ca="1" si="710"/>
        <v>2.3785092015002895E-2</v>
      </c>
      <c r="L6589" s="2"/>
      <c r="M6589" s="17">
        <f t="shared" ca="1" si="712"/>
        <v>6</v>
      </c>
      <c r="N6589" s="2">
        <f t="shared" ca="1" si="706"/>
        <v>0.74432007017859991</v>
      </c>
      <c r="O6589" s="2"/>
      <c r="P6589" s="31">
        <f t="shared" ca="1" si="711"/>
        <v>7.9727686975265568</v>
      </c>
    </row>
    <row r="6590" spans="1:16" x14ac:dyDescent="0.25">
      <c r="A6590" s="32">
        <f ca="1">Uniform_A+B6590*(Uniform_B-Uniform_A)</f>
        <v>6.9202049093620941</v>
      </c>
      <c r="B6590" s="2">
        <f t="shared" ca="1" si="707"/>
        <v>0.69202049093620943</v>
      </c>
      <c r="C6590" s="4"/>
      <c r="D6590" s="5">
        <f ca="1">IF(E6590&lt;(Driehoek_C-Driehoek_A)/(Driehoek_B-Driehoek_A),Driehoek_A+SQRT(E6590*(Driehoek_B-Driehoek_A)*(Driehoek_C-Driehoek_A)),Driehoek_B-SQRT((1-E6590)*(Driehoek_B-Driehoek_A)*(Driehoek_B-Driehoek_C)))</f>
        <v>4.930006298028716</v>
      </c>
      <c r="E6590" s="2">
        <f t="shared" ca="1" si="708"/>
        <v>0.5267186075975453</v>
      </c>
      <c r="F6590" s="2"/>
      <c r="G6590" s="15">
        <f ca="1">_xlfn.NORM.INV(H6590,Normaal_Mu,Normaal_Sigma)</f>
        <v>2.6711351703436894</v>
      </c>
      <c r="H6590" s="2">
        <f t="shared" ca="1" si="709"/>
        <v>0.12212440885033105</v>
      </c>
      <c r="I6590" s="2"/>
      <c r="J6590" s="15">
        <f ca="1">-LN(K6590) /NegExp_Labda</f>
        <v>6.9552665940913458</v>
      </c>
      <c r="K6590" s="2">
        <f t="shared" ca="1" si="710"/>
        <v>0.24881308704973404</v>
      </c>
      <c r="L6590" s="2"/>
      <c r="M6590" s="17">
        <f t="shared" ca="1" si="712"/>
        <v>3</v>
      </c>
      <c r="N6590" s="2">
        <f t="shared" ca="1" si="706"/>
        <v>0.1478017106535674</v>
      </c>
      <c r="O6590" s="2"/>
      <c r="P6590" s="31">
        <f t="shared" ca="1" si="711"/>
        <v>4.8953225943651688</v>
      </c>
    </row>
    <row r="6591" spans="1:16" x14ac:dyDescent="0.25">
      <c r="A6591" s="32">
        <f ca="1">Uniform_A+B6591*(Uniform_B-Uniform_A)</f>
        <v>4.5542707742959863</v>
      </c>
      <c r="B6591" s="2">
        <f t="shared" ca="1" si="707"/>
        <v>0.45542707742959865</v>
      </c>
      <c r="C6591" s="4"/>
      <c r="D6591" s="5">
        <f ca="1">IF(E6591&lt;(Driehoek_C-Driehoek_A)/(Driehoek_B-Driehoek_A),Driehoek_A+SQRT(E6591*(Driehoek_B-Driehoek_A)*(Driehoek_C-Driehoek_A)),Driehoek_B-SQRT((1-E6591)*(Driehoek_B-Driehoek_A)*(Driehoek_B-Driehoek_C)))</f>
        <v>5.0398118790065318</v>
      </c>
      <c r="E6591" s="2">
        <f t="shared" ca="1" si="708"/>
        <v>0.55191171560977781</v>
      </c>
      <c r="F6591" s="2"/>
      <c r="G6591" s="15">
        <f ca="1">_xlfn.NORM.INV(H6591,Normaal_Mu,Normaal_Sigma)</f>
        <v>5.7583444888389979</v>
      </c>
      <c r="H6591" s="2">
        <f t="shared" ca="1" si="709"/>
        <v>0.64772001944100255</v>
      </c>
      <c r="I6591" s="2"/>
      <c r="J6591" s="15">
        <f ca="1">-LN(K6591) /NegExp_Labda</f>
        <v>1.5590200050498066</v>
      </c>
      <c r="K6591" s="2">
        <f t="shared" ca="1" si="710"/>
        <v>0.73212500992924723</v>
      </c>
      <c r="L6591" s="2"/>
      <c r="M6591" s="17">
        <f t="shared" ca="1" si="712"/>
        <v>9</v>
      </c>
      <c r="N6591" s="2">
        <f t="shared" ca="1" si="706"/>
        <v>0.93314795700758979</v>
      </c>
      <c r="O6591" s="2"/>
      <c r="P6591" s="31">
        <f t="shared" ca="1" si="711"/>
        <v>5.1822894294382644</v>
      </c>
    </row>
    <row r="6592" spans="1:16" x14ac:dyDescent="0.25">
      <c r="A6592" s="32">
        <f ca="1">Uniform_A+B6592*(Uniform_B-Uniform_A)</f>
        <v>6.2551170088411077</v>
      </c>
      <c r="B6592" s="2">
        <f t="shared" ca="1" si="707"/>
        <v>0.62551170088411079</v>
      </c>
      <c r="C6592" s="4"/>
      <c r="D6592" s="5">
        <f ca="1">IF(E6592&lt;(Driehoek_C-Driehoek_A)/(Driehoek_B-Driehoek_A),Driehoek_A+SQRT(E6592*(Driehoek_B-Driehoek_A)*(Driehoek_C-Driehoek_A)),Driehoek_B-SQRT((1-E6592)*(Driehoek_B-Driehoek_A)*(Driehoek_B-Driehoek_C)))</f>
        <v>2.8611648031156047</v>
      </c>
      <c r="E6592" s="2">
        <f t="shared" ca="1" si="708"/>
        <v>5.2971772723224175E-2</v>
      </c>
      <c r="F6592" s="2"/>
      <c r="G6592" s="15">
        <f ca="1">_xlfn.NORM.INV(H6592,Normaal_Mu,Normaal_Sigma)</f>
        <v>3.3085157266465481</v>
      </c>
      <c r="H6592" s="2">
        <f t="shared" ca="1" si="709"/>
        <v>0.19884830564611999</v>
      </c>
      <c r="I6592" s="2"/>
      <c r="J6592" s="15">
        <f ca="1">-LN(K6592) /NegExp_Labda</f>
        <v>2.6706494730122463</v>
      </c>
      <c r="K6592" s="2">
        <f t="shared" ca="1" si="710"/>
        <v>0.58617910591989286</v>
      </c>
      <c r="L6592" s="2"/>
      <c r="M6592" s="17">
        <f t="shared" ca="1" si="712"/>
        <v>4</v>
      </c>
      <c r="N6592" s="2">
        <f t="shared" ca="1" si="706"/>
        <v>0.29372186569863212</v>
      </c>
      <c r="O6592" s="2"/>
      <c r="P6592" s="31">
        <f t="shared" ca="1" si="711"/>
        <v>3.8190894023231019</v>
      </c>
    </row>
    <row r="6593" spans="1:16" x14ac:dyDescent="0.25">
      <c r="A6593" s="32">
        <f ca="1">Uniform_A+B6593*(Uniform_B-Uniform_A)</f>
        <v>2.2565364492876405</v>
      </c>
      <c r="B6593" s="2">
        <f t="shared" ca="1" si="707"/>
        <v>0.22565364492876405</v>
      </c>
      <c r="C6593" s="4"/>
      <c r="D6593" s="5">
        <f ca="1">IF(E6593&lt;(Driehoek_C-Driehoek_A)/(Driehoek_B-Driehoek_A),Driehoek_A+SQRT(E6593*(Driehoek_B-Driehoek_A)*(Driehoek_C-Driehoek_A)),Driehoek_B-SQRT((1-E6593)*(Driehoek_B-Driehoek_A)*(Driehoek_B-Driehoek_C)))</f>
        <v>5.3852885485939765</v>
      </c>
      <c r="E6593" s="2">
        <f t="shared" ca="1" si="708"/>
        <v>0.62668174637354745</v>
      </c>
      <c r="F6593" s="2"/>
      <c r="G6593" s="15">
        <f ca="1">_xlfn.NORM.INV(H6593,Normaal_Mu,Normaal_Sigma)</f>
        <v>3.4437070393308464</v>
      </c>
      <c r="H6593" s="2">
        <f t="shared" ca="1" si="709"/>
        <v>0.21824133195065065</v>
      </c>
      <c r="I6593" s="2"/>
      <c r="J6593" s="15">
        <f ca="1">-LN(K6593) /NegExp_Labda</f>
        <v>0.9085459152395805</v>
      </c>
      <c r="K6593" s="2">
        <f t="shared" ca="1" si="710"/>
        <v>0.83384380107093359</v>
      </c>
      <c r="L6593" s="2"/>
      <c r="M6593" s="17">
        <f t="shared" ca="1" si="712"/>
        <v>7</v>
      </c>
      <c r="N6593" s="2">
        <f t="shared" ca="1" si="706"/>
        <v>0.83010214776398172</v>
      </c>
      <c r="O6593" s="2"/>
      <c r="P6593" s="31">
        <f t="shared" ca="1" si="711"/>
        <v>3.7988155904904088</v>
      </c>
    </row>
    <row r="6594" spans="1:16" x14ac:dyDescent="0.25">
      <c r="A6594" s="32">
        <f ca="1">Uniform_A+B6594*(Uniform_B-Uniform_A)</f>
        <v>6.9096636892123957</v>
      </c>
      <c r="B6594" s="2">
        <f t="shared" ca="1" si="707"/>
        <v>0.69096636892123953</v>
      </c>
      <c r="C6594" s="4"/>
      <c r="D6594" s="5">
        <f ca="1">IF(E6594&lt;(Driehoek_C-Driehoek_A)/(Driehoek_B-Driehoek_A),Driehoek_A+SQRT(E6594*(Driehoek_B-Driehoek_A)*(Driehoek_C-Driehoek_A)),Driehoek_B-SQRT((1-E6594)*(Driehoek_B-Driehoek_A)*(Driehoek_B-Driehoek_C)))</f>
        <v>2.3804498484653203</v>
      </c>
      <c r="E6594" s="2">
        <f t="shared" ca="1" si="708"/>
        <v>1.0338720514091793E-2</v>
      </c>
      <c r="F6594" s="2"/>
      <c r="G6594" s="15">
        <f ca="1">_xlfn.NORM.INV(H6594,Normaal_Mu,Normaal_Sigma)</f>
        <v>4.3233586053841178</v>
      </c>
      <c r="H6594" s="2">
        <f t="shared" ca="1" si="709"/>
        <v>0.36756076408613403</v>
      </c>
      <c r="I6594" s="2"/>
      <c r="J6594" s="15">
        <f ca="1">-LN(K6594) /NegExp_Labda</f>
        <v>1.822387965774446</v>
      </c>
      <c r="K6594" s="2">
        <f t="shared" ca="1" si="710"/>
        <v>0.69455939870297412</v>
      </c>
      <c r="L6594" s="2"/>
      <c r="M6594" s="17">
        <f t="shared" ca="1" si="712"/>
        <v>7</v>
      </c>
      <c r="N6594" s="2">
        <f t="shared" ca="1" si="706"/>
        <v>0.76262957217328975</v>
      </c>
      <c r="O6594" s="2"/>
      <c r="P6594" s="31">
        <f t="shared" ca="1" si="711"/>
        <v>4.4871720217672557</v>
      </c>
    </row>
    <row r="6595" spans="1:16" x14ac:dyDescent="0.25">
      <c r="A6595" s="32">
        <f ca="1">Uniform_A+B6595*(Uniform_B-Uniform_A)</f>
        <v>8.2480472366586675</v>
      </c>
      <c r="B6595" s="2">
        <f t="shared" ca="1" si="707"/>
        <v>0.82480472366586677</v>
      </c>
      <c r="C6595" s="4"/>
      <c r="D6595" s="5">
        <f ca="1">IF(E6595&lt;(Driehoek_C-Driehoek_A)/(Driehoek_B-Driehoek_A),Driehoek_A+SQRT(E6595*(Driehoek_B-Driehoek_A)*(Driehoek_C-Driehoek_A)),Driehoek_B-SQRT((1-E6595)*(Driehoek_B-Driehoek_A)*(Driehoek_B-Driehoek_C)))</f>
        <v>5.5475266439325175</v>
      </c>
      <c r="E6595" s="2">
        <f t="shared" ca="1" si="708"/>
        <v>0.65944079216126095</v>
      </c>
      <c r="F6595" s="2"/>
      <c r="G6595" s="15">
        <f ca="1">_xlfn.NORM.INV(H6595,Normaal_Mu,Normaal_Sigma)</f>
        <v>6.2205214627394554</v>
      </c>
      <c r="H6595" s="2">
        <f t="shared" ca="1" si="709"/>
        <v>0.72915544740616256</v>
      </c>
      <c r="I6595" s="2"/>
      <c r="J6595" s="15">
        <f ca="1">-LN(K6595) /NegExp_Labda</f>
        <v>7.3914737889958078</v>
      </c>
      <c r="K6595" s="2">
        <f t="shared" ca="1" si="710"/>
        <v>0.22802619693298909</v>
      </c>
      <c r="L6595" s="2"/>
      <c r="M6595" s="17">
        <f t="shared" ca="1" si="712"/>
        <v>3</v>
      </c>
      <c r="N6595" s="2">
        <f t="shared" ca="1" si="706"/>
        <v>0.22621090131877286</v>
      </c>
      <c r="O6595" s="2"/>
      <c r="P6595" s="31">
        <f t="shared" ca="1" si="711"/>
        <v>6.0815138264652893</v>
      </c>
    </row>
    <row r="6596" spans="1:16" x14ac:dyDescent="0.25">
      <c r="A6596" s="32">
        <f ca="1">Uniform_A+B6596*(Uniform_B-Uniform_A)</f>
        <v>3.5693069574682101</v>
      </c>
      <c r="B6596" s="2">
        <f t="shared" ca="1" si="707"/>
        <v>0.35693069574682101</v>
      </c>
      <c r="C6596" s="4"/>
      <c r="D6596" s="5">
        <f ca="1">IF(E6596&lt;(Driehoek_C-Driehoek_A)/(Driehoek_B-Driehoek_A),Driehoek_A+SQRT(E6596*(Driehoek_B-Driehoek_A)*(Driehoek_C-Driehoek_A)),Driehoek_B-SQRT((1-E6596)*(Driehoek_B-Driehoek_A)*(Driehoek_B-Driehoek_C)))</f>
        <v>4.2973243902947287</v>
      </c>
      <c r="E6596" s="2">
        <f t="shared" ca="1" si="708"/>
        <v>0.36813834599666162</v>
      </c>
      <c r="F6596" s="2"/>
      <c r="G6596" s="15">
        <f ca="1">_xlfn.NORM.INV(H6596,Normaal_Mu,Normaal_Sigma)</f>
        <v>7.3465311785532048</v>
      </c>
      <c r="H6596" s="2">
        <f t="shared" ca="1" si="709"/>
        <v>0.87965534153184144</v>
      </c>
      <c r="I6596" s="2"/>
      <c r="J6596" s="15">
        <f ca="1">-LN(K6596) /NegExp_Labda</f>
        <v>1.560679273796304</v>
      </c>
      <c r="K6596" s="2">
        <f t="shared" ca="1" si="710"/>
        <v>0.73188209180862018</v>
      </c>
      <c r="L6596" s="2"/>
      <c r="M6596" s="17">
        <f t="shared" ca="1" si="712"/>
        <v>1</v>
      </c>
      <c r="N6596" s="2">
        <f t="shared" ca="1" si="706"/>
        <v>3.8419956819034984E-2</v>
      </c>
      <c r="O6596" s="2"/>
      <c r="P6596" s="31">
        <f t="shared" ca="1" si="711"/>
        <v>3.5547683600224893</v>
      </c>
    </row>
    <row r="6597" spans="1:16" x14ac:dyDescent="0.25">
      <c r="A6597" s="32">
        <f ca="1">Uniform_A+B6597*(Uniform_B-Uniform_A)</f>
        <v>6.123158254998323</v>
      </c>
      <c r="B6597" s="2">
        <f t="shared" ca="1" si="707"/>
        <v>0.61231582549983232</v>
      </c>
      <c r="C6597" s="4"/>
      <c r="D6597" s="5">
        <f ca="1">IF(E6597&lt;(Driehoek_C-Driehoek_A)/(Driehoek_B-Driehoek_A),Driehoek_A+SQRT(E6597*(Driehoek_B-Driehoek_A)*(Driehoek_C-Driehoek_A)),Driehoek_B-SQRT((1-E6597)*(Driehoek_B-Driehoek_A)*(Driehoek_B-Driehoek_C)))</f>
        <v>6.8229011187270405</v>
      </c>
      <c r="E6597" s="2">
        <f t="shared" ca="1" si="708"/>
        <v>0.86457829889028648</v>
      </c>
      <c r="F6597" s="2"/>
      <c r="G6597" s="15">
        <f ca="1">_xlfn.NORM.INV(H6597,Normaal_Mu,Normaal_Sigma)</f>
        <v>6.5013501001638758</v>
      </c>
      <c r="H6597" s="2">
        <f t="shared" ca="1" si="709"/>
        <v>0.77357587900484392</v>
      </c>
      <c r="I6597" s="2"/>
      <c r="J6597" s="15">
        <f ca="1">-LN(K6597) /NegExp_Labda</f>
        <v>3.0706694519907529</v>
      </c>
      <c r="K6597" s="2">
        <f t="shared" ca="1" si="710"/>
        <v>0.54110935241821223</v>
      </c>
      <c r="L6597" s="2"/>
      <c r="M6597" s="17">
        <f t="shared" ca="1" si="712"/>
        <v>2</v>
      </c>
      <c r="N6597" s="2">
        <f t="shared" ref="N6597:N6660" ca="1" si="713">RAND()</f>
        <v>4.8579362299687623E-2</v>
      </c>
      <c r="O6597" s="2"/>
      <c r="P6597" s="31">
        <f t="shared" ca="1" si="711"/>
        <v>4.9036157851759983</v>
      </c>
    </row>
    <row r="6598" spans="1:16" x14ac:dyDescent="0.25">
      <c r="A6598" s="32">
        <f ca="1">Uniform_A+B6598*(Uniform_B-Uniform_A)</f>
        <v>0.78382055647324922</v>
      </c>
      <c r="B6598" s="2">
        <f t="shared" ref="B6598:B6661" ca="1" si="714">RAND()</f>
        <v>7.8382055647324922E-2</v>
      </c>
      <c r="C6598" s="4"/>
      <c r="D6598" s="5">
        <f ca="1">IF(E6598&lt;(Driehoek_C-Driehoek_A)/(Driehoek_B-Driehoek_A),Driehoek_A+SQRT(E6598*(Driehoek_B-Driehoek_A)*(Driehoek_C-Driehoek_A)),Driehoek_B-SQRT((1-E6598)*(Driehoek_B-Driehoek_A)*(Driehoek_B-Driehoek_C)))</f>
        <v>5.0787199357700938</v>
      </c>
      <c r="E6598" s="2">
        <f t="shared" ref="E6598:E6661" ca="1" si="715">RAND()</f>
        <v>0.56067321879637444</v>
      </c>
      <c r="F6598" s="2"/>
      <c r="G6598" s="15">
        <f ca="1">_xlfn.NORM.INV(H6598,Normaal_Mu,Normaal_Sigma)</f>
        <v>5.49016455983684</v>
      </c>
      <c r="H6598" s="2">
        <f t="shared" ref="H6598:H6661" ca="1" si="716">RAND()</f>
        <v>0.59680363841598638</v>
      </c>
      <c r="I6598" s="2"/>
      <c r="J6598" s="15">
        <f ca="1">-LN(K6598) /NegExp_Labda</f>
        <v>2.9835824038414414</v>
      </c>
      <c r="K6598" s="2">
        <f t="shared" ref="K6598:K6661" ca="1" si="717">RAND()</f>
        <v>0.5506166314024199</v>
      </c>
      <c r="L6598" s="2"/>
      <c r="M6598" s="17">
        <f t="shared" ca="1" si="712"/>
        <v>16</v>
      </c>
      <c r="N6598" s="2">
        <f t="shared" ca="1" si="713"/>
        <v>0.99994705450599852</v>
      </c>
      <c r="O6598" s="2"/>
      <c r="P6598" s="31">
        <f t="shared" ca="1" si="711"/>
        <v>6.0672574911843249</v>
      </c>
    </row>
    <row r="6599" spans="1:16" x14ac:dyDescent="0.25">
      <c r="A6599" s="32">
        <f ca="1">Uniform_A+B6599*(Uniform_B-Uniform_A)</f>
        <v>2.3383878187991982</v>
      </c>
      <c r="B6599" s="2">
        <f t="shared" ca="1" si="714"/>
        <v>0.2338387818799198</v>
      </c>
      <c r="C6599" s="4"/>
      <c r="D6599" s="5">
        <f ca="1">IF(E6599&lt;(Driehoek_C-Driehoek_A)/(Driehoek_B-Driehoek_A),Driehoek_A+SQRT(E6599*(Driehoek_B-Driehoek_A)*(Driehoek_C-Driehoek_A)),Driehoek_B-SQRT((1-E6599)*(Driehoek_B-Driehoek_A)*(Driehoek_B-Driehoek_C)))</f>
        <v>4.0342988924273735</v>
      </c>
      <c r="E6599" s="2">
        <f t="shared" ca="1" si="715"/>
        <v>0.29548035743577106</v>
      </c>
      <c r="F6599" s="2"/>
      <c r="G6599" s="15">
        <f ca="1">_xlfn.NORM.INV(H6599,Normaal_Mu,Normaal_Sigma)</f>
        <v>5.7001595337651478</v>
      </c>
      <c r="H6599" s="2">
        <f t="shared" ca="1" si="716"/>
        <v>0.6368605825104573</v>
      </c>
      <c r="I6599" s="2"/>
      <c r="J6599" s="15">
        <f ca="1">-LN(K6599) /NegExp_Labda</f>
        <v>0.26502788270421784</v>
      </c>
      <c r="K6599" s="2">
        <f t="shared" ca="1" si="717"/>
        <v>0.94837472381716958</v>
      </c>
      <c r="L6599" s="2"/>
      <c r="M6599" s="17">
        <f t="shared" ca="1" si="712"/>
        <v>5</v>
      </c>
      <c r="N6599" s="2">
        <f t="shared" ca="1" si="713"/>
        <v>0.57095772939712486</v>
      </c>
      <c r="O6599" s="2"/>
      <c r="P6599" s="31">
        <f t="shared" ca="1" si="711"/>
        <v>3.4675748255391872</v>
      </c>
    </row>
    <row r="6600" spans="1:16" x14ac:dyDescent="0.25">
      <c r="A6600" s="32">
        <f ca="1">Uniform_A+B6600*(Uniform_B-Uniform_A)</f>
        <v>8.7722901323857485</v>
      </c>
      <c r="B6600" s="2">
        <f t="shared" ca="1" si="714"/>
        <v>0.87722901323857483</v>
      </c>
      <c r="C6600" s="4"/>
      <c r="D6600" s="5">
        <f ca="1">IF(E6600&lt;(Driehoek_C-Driehoek_A)/(Driehoek_B-Driehoek_A),Driehoek_A+SQRT(E6600*(Driehoek_B-Driehoek_A)*(Driehoek_C-Driehoek_A)),Driehoek_B-SQRT((1-E6600)*(Driehoek_B-Driehoek_A)*(Driehoek_B-Driehoek_C)))</f>
        <v>3.6832114894357586</v>
      </c>
      <c r="E6600" s="2">
        <f t="shared" ca="1" si="715"/>
        <v>0.20237149415489608</v>
      </c>
      <c r="F6600" s="2"/>
      <c r="G6600" s="15">
        <f ca="1">_xlfn.NORM.INV(H6600,Normaal_Mu,Normaal_Sigma)</f>
        <v>5.4852981211740754</v>
      </c>
      <c r="H6600" s="2">
        <f t="shared" ca="1" si="716"/>
        <v>0.5958613640516125</v>
      </c>
      <c r="I6600" s="2"/>
      <c r="J6600" s="15">
        <f ca="1">-LN(K6600) /NegExp_Labda</f>
        <v>10.618168278868749</v>
      </c>
      <c r="K6600" s="2">
        <f t="shared" ca="1" si="717"/>
        <v>0.11959626634862541</v>
      </c>
      <c r="L6600" s="2"/>
      <c r="M6600" s="17">
        <f t="shared" ca="1" si="712"/>
        <v>7</v>
      </c>
      <c r="N6600" s="2">
        <f t="shared" ca="1" si="713"/>
        <v>0.8211842418382983</v>
      </c>
      <c r="O6600" s="2"/>
      <c r="P6600" s="31">
        <f t="shared" ca="1" si="711"/>
        <v>7.111793604372866</v>
      </c>
    </row>
    <row r="6601" spans="1:16" x14ac:dyDescent="0.25">
      <c r="A6601" s="32">
        <f ca="1">Uniform_A+B6601*(Uniform_B-Uniform_A)</f>
        <v>7.8480712964009829</v>
      </c>
      <c r="B6601" s="2">
        <f t="shared" ca="1" si="714"/>
        <v>0.78480712964009824</v>
      </c>
      <c r="C6601" s="4"/>
      <c r="D6601" s="5">
        <f ca="1">IF(E6601&lt;(Driehoek_C-Driehoek_A)/(Driehoek_B-Driehoek_A),Driehoek_A+SQRT(E6601*(Driehoek_B-Driehoek_A)*(Driehoek_C-Driehoek_A)),Driehoek_B-SQRT((1-E6601)*(Driehoek_B-Driehoek_A)*(Driehoek_B-Driehoek_C)))</f>
        <v>4.5978392730359694</v>
      </c>
      <c r="E6601" s="2">
        <f t="shared" ca="1" si="715"/>
        <v>0.44631374097072918</v>
      </c>
      <c r="F6601" s="2"/>
      <c r="G6601" s="15">
        <f ca="1">_xlfn.NORM.INV(H6601,Normaal_Mu,Normaal_Sigma)</f>
        <v>6.0764136600525864</v>
      </c>
      <c r="H6601" s="2">
        <f t="shared" ca="1" si="716"/>
        <v>0.7047828673707236</v>
      </c>
      <c r="I6601" s="2"/>
      <c r="J6601" s="15">
        <f ca="1">-LN(K6601) /NegExp_Labda</f>
        <v>2.5164985043008712</v>
      </c>
      <c r="K6601" s="2">
        <f t="shared" ca="1" si="717"/>
        <v>0.6045325883049496</v>
      </c>
      <c r="L6601" s="2"/>
      <c r="M6601" s="17">
        <f t="shared" ca="1" si="712"/>
        <v>4</v>
      </c>
      <c r="N6601" s="2">
        <f t="shared" ca="1" si="713"/>
        <v>0.39996051360383544</v>
      </c>
      <c r="O6601" s="2"/>
      <c r="P6601" s="31">
        <f t="shared" ca="1" si="711"/>
        <v>5.0077645467580814</v>
      </c>
    </row>
    <row r="6602" spans="1:16" x14ac:dyDescent="0.25">
      <c r="A6602" s="32">
        <f ca="1">Uniform_A+B6602*(Uniform_B-Uniform_A)</f>
        <v>9.9859286677168164</v>
      </c>
      <c r="B6602" s="2">
        <f t="shared" ca="1" si="714"/>
        <v>0.99859286677168169</v>
      </c>
      <c r="C6602" s="4"/>
      <c r="D6602" s="5">
        <f ca="1">IF(E6602&lt;(Driehoek_C-Driehoek_A)/(Driehoek_B-Driehoek_A),Driehoek_A+SQRT(E6602*(Driehoek_B-Driehoek_A)*(Driehoek_C-Driehoek_A)),Driehoek_B-SQRT((1-E6602)*(Driehoek_B-Driehoek_A)*(Driehoek_B-Driehoek_C)))</f>
        <v>5.8351001395051343</v>
      </c>
      <c r="E6602" s="2">
        <f t="shared" ca="1" si="715"/>
        <v>0.7138116820868452</v>
      </c>
      <c r="F6602" s="2"/>
      <c r="G6602" s="15">
        <f ca="1">_xlfn.NORM.INV(H6602,Normaal_Mu,Normaal_Sigma)</f>
        <v>5.5591949045086313</v>
      </c>
      <c r="H6602" s="2">
        <f t="shared" ca="1" si="716"/>
        <v>0.61010681900891361</v>
      </c>
      <c r="I6602" s="2"/>
      <c r="J6602" s="15">
        <f ca="1">-LN(K6602) /NegExp_Labda</f>
        <v>10.369173239127862</v>
      </c>
      <c r="K6602" s="2">
        <f t="shared" ca="1" si="717"/>
        <v>0.12570283023779971</v>
      </c>
      <c r="L6602" s="2"/>
      <c r="M6602" s="17">
        <f t="shared" ca="1" si="712"/>
        <v>5</v>
      </c>
      <c r="N6602" s="2">
        <f t="shared" ca="1" si="713"/>
        <v>0.52054416869733122</v>
      </c>
      <c r="O6602" s="2"/>
      <c r="P6602" s="31">
        <f t="shared" ca="1" si="711"/>
        <v>7.3498793901716883</v>
      </c>
    </row>
    <row r="6603" spans="1:16" x14ac:dyDescent="0.25">
      <c r="A6603" s="32">
        <f ca="1">Uniform_A+B6603*(Uniform_B-Uniform_A)</f>
        <v>5.858839914188164</v>
      </c>
      <c r="B6603" s="2">
        <f t="shared" ca="1" si="714"/>
        <v>0.58588399141881642</v>
      </c>
      <c r="C6603" s="4"/>
      <c r="D6603" s="5">
        <f ca="1">IF(E6603&lt;(Driehoek_C-Driehoek_A)/(Driehoek_B-Driehoek_A),Driehoek_A+SQRT(E6603*(Driehoek_B-Driehoek_A)*(Driehoek_C-Driehoek_A)),Driehoek_B-SQRT((1-E6603)*(Driehoek_B-Driehoek_A)*(Driehoek_B-Driehoek_C)))</f>
        <v>7.4428813688261783</v>
      </c>
      <c r="E6603" s="2">
        <f t="shared" ca="1" si="715"/>
        <v>0.93072518767003898</v>
      </c>
      <c r="F6603" s="2"/>
      <c r="G6603" s="15">
        <f ca="1">_xlfn.NORM.INV(H6603,Normaal_Mu,Normaal_Sigma)</f>
        <v>6.3809339551125062</v>
      </c>
      <c r="H6603" s="2">
        <f t="shared" ca="1" si="716"/>
        <v>0.7550497151939175</v>
      </c>
      <c r="I6603" s="2"/>
      <c r="J6603" s="15">
        <f ca="1">-LN(K6603) /NegExp_Labda</f>
        <v>15.454461317255094</v>
      </c>
      <c r="K6603" s="2">
        <f t="shared" ca="1" si="717"/>
        <v>4.5461372781198439E-2</v>
      </c>
      <c r="L6603" s="2"/>
      <c r="M6603" s="17">
        <f t="shared" ca="1" si="712"/>
        <v>9</v>
      </c>
      <c r="N6603" s="2">
        <f t="shared" ca="1" si="713"/>
        <v>0.94974813148448967</v>
      </c>
      <c r="O6603" s="2"/>
      <c r="P6603" s="31">
        <f t="shared" ca="1" si="711"/>
        <v>8.8274233110763891</v>
      </c>
    </row>
    <row r="6604" spans="1:16" x14ac:dyDescent="0.25">
      <c r="A6604" s="32">
        <f ca="1">Uniform_A+B6604*(Uniform_B-Uniform_A)</f>
        <v>7.1175217212743735</v>
      </c>
      <c r="B6604" s="2">
        <f t="shared" ca="1" si="714"/>
        <v>0.71175217212743735</v>
      </c>
      <c r="C6604" s="4"/>
      <c r="D6604" s="5">
        <f ca="1">IF(E6604&lt;(Driehoek_C-Driehoek_A)/(Driehoek_B-Driehoek_A),Driehoek_A+SQRT(E6604*(Driehoek_B-Driehoek_A)*(Driehoek_C-Driehoek_A)),Driehoek_B-SQRT((1-E6604)*(Driehoek_B-Driehoek_A)*(Driehoek_B-Driehoek_C)))</f>
        <v>3.6199922334057422</v>
      </c>
      <c r="E6604" s="2">
        <f t="shared" ca="1" si="715"/>
        <v>0.18745534544963749</v>
      </c>
      <c r="F6604" s="2"/>
      <c r="G6604" s="15">
        <f ca="1">_xlfn.NORM.INV(H6604,Normaal_Mu,Normaal_Sigma)</f>
        <v>4.8072188232373172</v>
      </c>
      <c r="H6604" s="2">
        <f t="shared" ca="1" si="716"/>
        <v>0.46160518335114831</v>
      </c>
      <c r="I6604" s="2"/>
      <c r="J6604" s="15">
        <f ca="1">-LN(K6604) /NegExp_Labda</f>
        <v>1.7381091230533519</v>
      </c>
      <c r="K6604" s="2">
        <f t="shared" ca="1" si="717"/>
        <v>0.70636595593010665</v>
      </c>
      <c r="L6604" s="2"/>
      <c r="M6604" s="17">
        <f t="shared" ca="1" si="712"/>
        <v>4</v>
      </c>
      <c r="N6604" s="2">
        <f t="shared" ca="1" si="713"/>
        <v>0.36547381031389004</v>
      </c>
      <c r="O6604" s="2"/>
      <c r="P6604" s="31">
        <f t="shared" ca="1" si="711"/>
        <v>4.2565683801941567</v>
      </c>
    </row>
    <row r="6605" spans="1:16" x14ac:dyDescent="0.25">
      <c r="A6605" s="32">
        <f ca="1">Uniform_A+B6605*(Uniform_B-Uniform_A)</f>
        <v>1.2473830532763408</v>
      </c>
      <c r="B6605" s="2">
        <f t="shared" ca="1" si="714"/>
        <v>0.12473830532763408</v>
      </c>
      <c r="C6605" s="4"/>
      <c r="D6605" s="5">
        <f ca="1">IF(E6605&lt;(Driehoek_C-Driehoek_A)/(Driehoek_B-Driehoek_A),Driehoek_A+SQRT(E6605*(Driehoek_B-Driehoek_A)*(Driehoek_C-Driehoek_A)),Driehoek_B-SQRT((1-E6605)*(Driehoek_B-Driehoek_A)*(Driehoek_B-Driehoek_C)))</f>
        <v>8.0798682523042036</v>
      </c>
      <c r="E6605" s="2">
        <f t="shared" ca="1" si="715"/>
        <v>0.97581021619663655</v>
      </c>
      <c r="F6605" s="2"/>
      <c r="G6605" s="15">
        <f ca="1">_xlfn.NORM.INV(H6605,Normaal_Mu,Normaal_Sigma)</f>
        <v>6.2222272529593345</v>
      </c>
      <c r="H6605" s="2">
        <f t="shared" ca="1" si="716"/>
        <v>0.72943782032552029</v>
      </c>
      <c r="I6605" s="2"/>
      <c r="J6605" s="15">
        <f ca="1">-LN(K6605) /NegExp_Labda</f>
        <v>5.4464231563455732</v>
      </c>
      <c r="K6605" s="2">
        <f t="shared" ca="1" si="717"/>
        <v>0.3364570985234594</v>
      </c>
      <c r="L6605" s="2"/>
      <c r="M6605" s="17">
        <f t="shared" ca="1" si="712"/>
        <v>7</v>
      </c>
      <c r="N6605" s="2">
        <f t="shared" ca="1" si="713"/>
        <v>0.7695620678620696</v>
      </c>
      <c r="O6605" s="2"/>
      <c r="P6605" s="31">
        <f t="shared" ref="P6605:P6668" ca="1" si="718">SUM(A6605,D6605,G6605,J6605,M6605)/5</f>
        <v>5.5991803429770908</v>
      </c>
    </row>
    <row r="6606" spans="1:16" x14ac:dyDescent="0.25">
      <c r="A6606" s="32">
        <f ca="1">Uniform_A+B6606*(Uniform_B-Uniform_A)</f>
        <v>9.3640075312755506</v>
      </c>
      <c r="B6606" s="2">
        <f t="shared" ca="1" si="714"/>
        <v>0.93640075312755511</v>
      </c>
      <c r="C6606" s="4"/>
      <c r="D6606" s="5">
        <f ca="1">IF(E6606&lt;(Driehoek_C-Driehoek_A)/(Driehoek_B-Driehoek_A),Driehoek_A+SQRT(E6606*(Driehoek_B-Driehoek_A)*(Driehoek_C-Driehoek_A)),Driehoek_B-SQRT((1-E6606)*(Driehoek_B-Driehoek_A)*(Driehoek_B-Driehoek_C)))</f>
        <v>4.0473481791150085</v>
      </c>
      <c r="E6606" s="2">
        <f t="shared" ca="1" si="715"/>
        <v>0.2991782840309879</v>
      </c>
      <c r="F6606" s="2"/>
      <c r="G6606" s="15">
        <f ca="1">_xlfn.NORM.INV(H6606,Normaal_Mu,Normaal_Sigma)</f>
        <v>5.1382289609279805</v>
      </c>
      <c r="H6606" s="2">
        <f t="shared" ca="1" si="716"/>
        <v>0.52755075257612039</v>
      </c>
      <c r="I6606" s="2"/>
      <c r="J6606" s="15">
        <f ca="1">-LN(K6606) /NegExp_Labda</f>
        <v>8.4528764301365555</v>
      </c>
      <c r="K6606" s="2">
        <f t="shared" ca="1" si="717"/>
        <v>0.18441340301695408</v>
      </c>
      <c r="L6606" s="2"/>
      <c r="M6606" s="17">
        <f t="shared" ca="1" si="712"/>
        <v>2</v>
      </c>
      <c r="N6606" s="2">
        <f t="shared" ca="1" si="713"/>
        <v>0.11317947457936184</v>
      </c>
      <c r="O6606" s="2"/>
      <c r="P6606" s="31">
        <f t="shared" ca="1" si="718"/>
        <v>5.8004922202910194</v>
      </c>
    </row>
    <row r="6607" spans="1:16" x14ac:dyDescent="0.25">
      <c r="A6607" s="32">
        <f ca="1">Uniform_A+B6607*(Uniform_B-Uniform_A)</f>
        <v>2.9281080067282748</v>
      </c>
      <c r="B6607" s="2">
        <f t="shared" ca="1" si="714"/>
        <v>0.2928108006728275</v>
      </c>
      <c r="C6607" s="4"/>
      <c r="D6607" s="5">
        <f ca="1">IF(E6607&lt;(Driehoek_C-Driehoek_A)/(Driehoek_B-Driehoek_A),Driehoek_A+SQRT(E6607*(Driehoek_B-Driehoek_A)*(Driehoek_C-Driehoek_A)),Driehoek_B-SQRT((1-E6607)*(Driehoek_B-Driehoek_A)*(Driehoek_B-Driehoek_C)))</f>
        <v>4.7207986949588383</v>
      </c>
      <c r="E6607" s="2">
        <f t="shared" ca="1" si="715"/>
        <v>0.47681246259811472</v>
      </c>
      <c r="F6607" s="2"/>
      <c r="G6607" s="15">
        <f ca="1">_xlfn.NORM.INV(H6607,Normaal_Mu,Normaal_Sigma)</f>
        <v>2.5876673664547769</v>
      </c>
      <c r="H6607" s="2">
        <f t="shared" ca="1" si="716"/>
        <v>0.1138766843088731</v>
      </c>
      <c r="I6607" s="2"/>
      <c r="J6607" s="15">
        <f ca="1">-LN(K6607) /NegExp_Labda</f>
        <v>30.616929920344937</v>
      </c>
      <c r="K6607" s="2">
        <f t="shared" ca="1" si="717"/>
        <v>2.1910246144891676E-3</v>
      </c>
      <c r="L6607" s="2"/>
      <c r="M6607" s="17">
        <f t="shared" ca="1" si="712"/>
        <v>3</v>
      </c>
      <c r="N6607" s="2">
        <f t="shared" ca="1" si="713"/>
        <v>0.16798017996963388</v>
      </c>
      <c r="O6607" s="2"/>
      <c r="P6607" s="31">
        <f t="shared" ca="1" si="718"/>
        <v>8.7707007976973657</v>
      </c>
    </row>
    <row r="6608" spans="1:16" x14ac:dyDescent="0.25">
      <c r="A6608" s="32">
        <f ca="1">Uniform_A+B6608*(Uniform_B-Uniform_A)</f>
        <v>4.6694261389295981</v>
      </c>
      <c r="B6608" s="2">
        <f t="shared" ca="1" si="714"/>
        <v>0.46694261389295977</v>
      </c>
      <c r="C6608" s="4"/>
      <c r="D6608" s="5">
        <f ca="1">IF(E6608&lt;(Driehoek_C-Driehoek_A)/(Driehoek_B-Driehoek_A),Driehoek_A+SQRT(E6608*(Driehoek_B-Driehoek_A)*(Driehoek_C-Driehoek_A)),Driehoek_B-SQRT((1-E6608)*(Driehoek_B-Driehoek_A)*(Driehoek_B-Driehoek_C)))</f>
        <v>5.3444260723327446</v>
      </c>
      <c r="E6608" s="2">
        <f t="shared" ca="1" si="715"/>
        <v>0.61819369312455419</v>
      </c>
      <c r="F6608" s="2"/>
      <c r="G6608" s="15">
        <f ca="1">_xlfn.NORM.INV(H6608,Normaal_Mu,Normaal_Sigma)</f>
        <v>5.8350464360385601</v>
      </c>
      <c r="H6608" s="2">
        <f t="shared" ca="1" si="716"/>
        <v>0.66185212736453802</v>
      </c>
      <c r="I6608" s="2"/>
      <c r="J6608" s="15">
        <f ca="1">-LN(K6608) /NegExp_Labda</f>
        <v>11.128902057547863</v>
      </c>
      <c r="K6608" s="2">
        <f t="shared" ca="1" si="717"/>
        <v>0.10798311447776276</v>
      </c>
      <c r="L6608" s="2"/>
      <c r="M6608" s="17">
        <f t="shared" ca="1" si="712"/>
        <v>6</v>
      </c>
      <c r="N6608" s="2">
        <f t="shared" ca="1" si="713"/>
        <v>0.74262848740447307</v>
      </c>
      <c r="O6608" s="2"/>
      <c r="P6608" s="31">
        <f t="shared" ca="1" si="718"/>
        <v>6.595560140969754</v>
      </c>
    </row>
    <row r="6609" spans="1:16" x14ac:dyDescent="0.25">
      <c r="A6609" s="32">
        <f ca="1">Uniform_A+B6609*(Uniform_B-Uniform_A)</f>
        <v>1.894610896946215</v>
      </c>
      <c r="B6609" s="2">
        <f t="shared" ca="1" si="714"/>
        <v>0.1894610896946215</v>
      </c>
      <c r="C6609" s="4"/>
      <c r="D6609" s="5">
        <f ca="1">IF(E6609&lt;(Driehoek_C-Driehoek_A)/(Driehoek_B-Driehoek_A),Driehoek_A+SQRT(E6609*(Driehoek_B-Driehoek_A)*(Driehoek_C-Driehoek_A)),Driehoek_B-SQRT((1-E6609)*(Driehoek_B-Driehoek_A)*(Driehoek_B-Driehoek_C)))</f>
        <v>4.5568363783257668</v>
      </c>
      <c r="E6609" s="2">
        <f t="shared" ca="1" si="715"/>
        <v>0.43595134374373457</v>
      </c>
      <c r="F6609" s="2"/>
      <c r="G6609" s="15">
        <f ca="1">_xlfn.NORM.INV(H6609,Normaal_Mu,Normaal_Sigma)</f>
        <v>2.6755966992394407</v>
      </c>
      <c r="H6609" s="2">
        <f t="shared" ca="1" si="716"/>
        <v>0.12257678222469892</v>
      </c>
      <c r="I6609" s="2"/>
      <c r="J6609" s="15">
        <f ca="1">-LN(K6609) /NegExp_Labda</f>
        <v>0.90324414134868525</v>
      </c>
      <c r="K6609" s="2">
        <f t="shared" ca="1" si="717"/>
        <v>0.83472844026246384</v>
      </c>
      <c r="L6609" s="2"/>
      <c r="M6609" s="17">
        <f t="shared" ca="1" si="712"/>
        <v>4</v>
      </c>
      <c r="N6609" s="2">
        <f t="shared" ca="1" si="713"/>
        <v>0.33381997756996218</v>
      </c>
      <c r="O6609" s="2"/>
      <c r="P6609" s="31">
        <f t="shared" ca="1" si="718"/>
        <v>2.8060576231720216</v>
      </c>
    </row>
    <row r="6610" spans="1:16" x14ac:dyDescent="0.25">
      <c r="A6610" s="32">
        <f ca="1">Uniform_A+B6610*(Uniform_B-Uniform_A)</f>
        <v>5.4386576048060142</v>
      </c>
      <c r="B6610" s="2">
        <f t="shared" ca="1" si="714"/>
        <v>0.54386576048060142</v>
      </c>
      <c r="C6610" s="4"/>
      <c r="D6610" s="5">
        <f ca="1">IF(E6610&lt;(Driehoek_C-Driehoek_A)/(Driehoek_B-Driehoek_A),Driehoek_A+SQRT(E6610*(Driehoek_B-Driehoek_A)*(Driehoek_C-Driehoek_A)),Driehoek_B-SQRT((1-E6610)*(Driehoek_B-Driehoek_A)*(Driehoek_B-Driehoek_C)))</f>
        <v>4.436983124548548</v>
      </c>
      <c r="E6610" s="2">
        <f t="shared" ca="1" si="715"/>
        <v>0.40511077126700767</v>
      </c>
      <c r="F6610" s="2"/>
      <c r="G6610" s="15">
        <f ca="1">_xlfn.NORM.INV(H6610,Normaal_Mu,Normaal_Sigma)</f>
        <v>6.0495272677583865</v>
      </c>
      <c r="H6610" s="2">
        <f t="shared" ca="1" si="716"/>
        <v>0.70012624252650391</v>
      </c>
      <c r="I6610" s="2"/>
      <c r="J6610" s="15">
        <f ca="1">-LN(K6610) /NegExp_Labda</f>
        <v>2.1795245654350603</v>
      </c>
      <c r="K6610" s="2">
        <f t="shared" ca="1" si="717"/>
        <v>0.64667921374217863</v>
      </c>
      <c r="L6610" s="2"/>
      <c r="M6610" s="17">
        <f t="shared" ca="1" si="712"/>
        <v>1</v>
      </c>
      <c r="N6610" s="2">
        <f t="shared" ca="1" si="713"/>
        <v>2.498918990115373E-2</v>
      </c>
      <c r="O6610" s="2"/>
      <c r="P6610" s="31">
        <f t="shared" ca="1" si="718"/>
        <v>3.8209385125096014</v>
      </c>
    </row>
    <row r="6611" spans="1:16" x14ac:dyDescent="0.25">
      <c r="A6611" s="32">
        <f ca="1">Uniform_A+B6611*(Uniform_B-Uniform_A)</f>
        <v>3.9345317885963018</v>
      </c>
      <c r="B6611" s="2">
        <f t="shared" ca="1" si="714"/>
        <v>0.39345317885963016</v>
      </c>
      <c r="C6611" s="4"/>
      <c r="D6611" s="5">
        <f ca="1">IF(E6611&lt;(Driehoek_C-Driehoek_A)/(Driehoek_B-Driehoek_A),Driehoek_A+SQRT(E6611*(Driehoek_B-Driehoek_A)*(Driehoek_C-Driehoek_A)),Driehoek_B-SQRT((1-E6611)*(Driehoek_B-Driehoek_A)*(Driehoek_B-Driehoek_C)))</f>
        <v>4.6665923914520935</v>
      </c>
      <c r="E6611" s="2">
        <f t="shared" ca="1" si="715"/>
        <v>0.46347367137654605</v>
      </c>
      <c r="F6611" s="2"/>
      <c r="G6611" s="15">
        <f ca="1">_xlfn.NORM.INV(H6611,Normaal_Mu,Normaal_Sigma)</f>
        <v>5.9878234799683696</v>
      </c>
      <c r="H6611" s="2">
        <f t="shared" ca="1" si="716"/>
        <v>0.68931574348780089</v>
      </c>
      <c r="I6611" s="2"/>
      <c r="J6611" s="15">
        <f ca="1">-LN(K6611) /NegExp_Labda</f>
        <v>8.5587376544978522</v>
      </c>
      <c r="K6611" s="2">
        <f t="shared" ca="1" si="717"/>
        <v>0.18055000006483546</v>
      </c>
      <c r="L6611" s="2"/>
      <c r="M6611" s="17">
        <f t="shared" ca="1" si="712"/>
        <v>8</v>
      </c>
      <c r="N6611" s="2">
        <f t="shared" ca="1" si="713"/>
        <v>0.92902808832892037</v>
      </c>
      <c r="O6611" s="2"/>
      <c r="P6611" s="31">
        <f t="shared" ca="1" si="718"/>
        <v>6.2295370629029234</v>
      </c>
    </row>
    <row r="6612" spans="1:16" x14ac:dyDescent="0.25">
      <c r="A6612" s="32">
        <f ca="1">Uniform_A+B6612*(Uniform_B-Uniform_A)</f>
        <v>9.7825251270290963</v>
      </c>
      <c r="B6612" s="2">
        <f t="shared" ca="1" si="714"/>
        <v>0.97825251270290969</v>
      </c>
      <c r="C6612" s="4"/>
      <c r="D6612" s="5">
        <f ca="1">IF(E6612&lt;(Driehoek_C-Driehoek_A)/(Driehoek_B-Driehoek_A),Driehoek_A+SQRT(E6612*(Driehoek_B-Driehoek_A)*(Driehoek_C-Driehoek_A)),Driehoek_B-SQRT((1-E6612)*(Driehoek_B-Driehoek_A)*(Driehoek_B-Driehoek_C)))</f>
        <v>3.6019208801164044</v>
      </c>
      <c r="E6612" s="2">
        <f t="shared" ca="1" si="715"/>
        <v>0.18329646472520822</v>
      </c>
      <c r="F6612" s="2"/>
      <c r="G6612" s="15">
        <f ca="1">_xlfn.NORM.INV(H6612,Normaal_Mu,Normaal_Sigma)</f>
        <v>2.26374658751695</v>
      </c>
      <c r="H6612" s="2">
        <f t="shared" ca="1" si="716"/>
        <v>8.5636209279156161E-2</v>
      </c>
      <c r="I6612" s="2"/>
      <c r="J6612" s="15">
        <f ca="1">-LN(K6612) /NegExp_Labda</f>
        <v>6.7459975186674175</v>
      </c>
      <c r="K6612" s="2">
        <f t="shared" ca="1" si="717"/>
        <v>0.25944786458867386</v>
      </c>
      <c r="L6612" s="2"/>
      <c r="M6612" s="17">
        <f t="shared" ca="1" si="712"/>
        <v>2</v>
      </c>
      <c r="N6612" s="2">
        <f t="shared" ca="1" si="713"/>
        <v>4.8046186309305017E-2</v>
      </c>
      <c r="O6612" s="2"/>
      <c r="P6612" s="31">
        <f t="shared" ca="1" si="718"/>
        <v>4.878838022665974</v>
      </c>
    </row>
    <row r="6613" spans="1:16" x14ac:dyDescent="0.25">
      <c r="A6613" s="32">
        <f ca="1">Uniform_A+B6613*(Uniform_B-Uniform_A)</f>
        <v>0.59496512117766742</v>
      </c>
      <c r="B6613" s="2">
        <f t="shared" ca="1" si="714"/>
        <v>5.9496512117766742E-2</v>
      </c>
      <c r="C6613" s="4"/>
      <c r="D6613" s="5">
        <f ca="1">IF(E6613&lt;(Driehoek_C-Driehoek_A)/(Driehoek_B-Driehoek_A),Driehoek_A+SQRT(E6613*(Driehoek_B-Driehoek_A)*(Driehoek_C-Driehoek_A)),Driehoek_B-SQRT((1-E6613)*(Driehoek_B-Driehoek_A)*(Driehoek_B-Driehoek_C)))</f>
        <v>3.6181656337265675</v>
      </c>
      <c r="E6613" s="2">
        <f t="shared" ca="1" si="715"/>
        <v>0.18703285844097883</v>
      </c>
      <c r="F6613" s="2"/>
      <c r="G6613" s="15">
        <f ca="1">_xlfn.NORM.INV(H6613,Normaal_Mu,Normaal_Sigma)</f>
        <v>3.436678591354279</v>
      </c>
      <c r="H6613" s="2">
        <f t="shared" ca="1" si="716"/>
        <v>0.21720700059168363</v>
      </c>
      <c r="I6613" s="2"/>
      <c r="J6613" s="15">
        <f ca="1">-LN(K6613) /NegExp_Labda</f>
        <v>4.3903298773102213</v>
      </c>
      <c r="K6613" s="2">
        <f t="shared" ca="1" si="717"/>
        <v>0.4155858882485991</v>
      </c>
      <c r="L6613" s="2"/>
      <c r="M6613" s="17">
        <f t="shared" ca="1" si="712"/>
        <v>4</v>
      </c>
      <c r="N6613" s="2">
        <f t="shared" ca="1" si="713"/>
        <v>0.31120339124442653</v>
      </c>
      <c r="O6613" s="2"/>
      <c r="P6613" s="31">
        <f t="shared" ca="1" si="718"/>
        <v>3.2080278447137474</v>
      </c>
    </row>
    <row r="6614" spans="1:16" x14ac:dyDescent="0.25">
      <c r="A6614" s="32">
        <f ca="1">Uniform_A+B6614*(Uniform_B-Uniform_A)</f>
        <v>5.0808545281399979</v>
      </c>
      <c r="B6614" s="2">
        <f t="shared" ca="1" si="714"/>
        <v>0.50808545281399975</v>
      </c>
      <c r="C6614" s="4"/>
      <c r="D6614" s="5">
        <f ca="1">IF(E6614&lt;(Driehoek_C-Driehoek_A)/(Driehoek_B-Driehoek_A),Driehoek_A+SQRT(E6614*(Driehoek_B-Driehoek_A)*(Driehoek_C-Driehoek_A)),Driehoek_B-SQRT((1-E6614)*(Driehoek_B-Driehoek_A)*(Driehoek_B-Driehoek_C)))</f>
        <v>4.9584372648297528</v>
      </c>
      <c r="E6614" s="2">
        <f t="shared" ca="1" si="715"/>
        <v>0.53330773307666268</v>
      </c>
      <c r="F6614" s="2"/>
      <c r="G6614" s="15">
        <f ca="1">_xlfn.NORM.INV(H6614,Normaal_Mu,Normaal_Sigma)</f>
        <v>9.1996451746647452</v>
      </c>
      <c r="H6614" s="2">
        <f t="shared" ca="1" si="716"/>
        <v>0.9821277747363345</v>
      </c>
      <c r="I6614" s="2"/>
      <c r="J6614" s="15">
        <f ca="1">-LN(K6614) /NegExp_Labda</f>
        <v>11.122497598023948</v>
      </c>
      <c r="K6614" s="2">
        <f t="shared" ca="1" si="717"/>
        <v>0.10812151779587253</v>
      </c>
      <c r="L6614" s="2"/>
      <c r="M6614" s="17">
        <f t="shared" ca="1" si="712"/>
        <v>6</v>
      </c>
      <c r="N6614" s="2">
        <f t="shared" ca="1" si="713"/>
        <v>0.63868662180433478</v>
      </c>
      <c r="O6614" s="2"/>
      <c r="P6614" s="31">
        <f t="shared" ca="1" si="718"/>
        <v>7.2722869131316887</v>
      </c>
    </row>
    <row r="6615" spans="1:16" x14ac:dyDescent="0.25">
      <c r="A6615" s="32">
        <f ca="1">Uniform_A+B6615*(Uniform_B-Uniform_A)</f>
        <v>5.7545663032434131</v>
      </c>
      <c r="B6615" s="2">
        <f t="shared" ca="1" si="714"/>
        <v>0.57545663032434136</v>
      </c>
      <c r="C6615" s="4"/>
      <c r="D6615" s="5">
        <f ca="1">IF(E6615&lt;(Driehoek_C-Driehoek_A)/(Driehoek_B-Driehoek_A),Driehoek_A+SQRT(E6615*(Driehoek_B-Driehoek_A)*(Driehoek_C-Driehoek_A)),Driehoek_B-SQRT((1-E6615)*(Driehoek_B-Driehoek_A)*(Driehoek_B-Driehoek_C)))</f>
        <v>3.3916992378362423</v>
      </c>
      <c r="E6615" s="2">
        <f t="shared" ca="1" si="715"/>
        <v>0.13834476918528416</v>
      </c>
      <c r="F6615" s="2"/>
      <c r="G6615" s="15">
        <f ca="1">_xlfn.NORM.INV(H6615,Normaal_Mu,Normaal_Sigma)</f>
        <v>4.8843883220334732</v>
      </c>
      <c r="H6615" s="2">
        <f t="shared" ca="1" si="716"/>
        <v>0.47695164356127862</v>
      </c>
      <c r="I6615" s="2"/>
      <c r="J6615" s="15">
        <f ca="1">-LN(K6615) /NegExp_Labda</f>
        <v>1.6711846411127858</v>
      </c>
      <c r="K6615" s="2">
        <f t="shared" ca="1" si="717"/>
        <v>0.71588414897357622</v>
      </c>
      <c r="L6615" s="2"/>
      <c r="M6615" s="17">
        <f t="shared" ca="1" si="712"/>
        <v>7</v>
      </c>
      <c r="N6615" s="2">
        <f t="shared" ca="1" si="713"/>
        <v>0.76831218419840919</v>
      </c>
      <c r="O6615" s="2"/>
      <c r="P6615" s="31">
        <f t="shared" ca="1" si="718"/>
        <v>4.5403677008451826</v>
      </c>
    </row>
    <row r="6616" spans="1:16" x14ac:dyDescent="0.25">
      <c r="A6616" s="32">
        <f ca="1">Uniform_A+B6616*(Uniform_B-Uniform_A)</f>
        <v>3.3141444411005483</v>
      </c>
      <c r="B6616" s="2">
        <f t="shared" ca="1" si="714"/>
        <v>0.33141444411005483</v>
      </c>
      <c r="C6616" s="4"/>
      <c r="D6616" s="5">
        <f ca="1">IF(E6616&lt;(Driehoek_C-Driehoek_A)/(Driehoek_B-Driehoek_A),Driehoek_A+SQRT(E6616*(Driehoek_B-Driehoek_A)*(Driehoek_C-Driehoek_A)),Driehoek_B-SQRT((1-E6616)*(Driehoek_B-Driehoek_A)*(Driehoek_B-Driehoek_C)))</f>
        <v>5.0544370697677676</v>
      </c>
      <c r="E6616" s="2">
        <f t="shared" ca="1" si="715"/>
        <v>0.55521523324506405</v>
      </c>
      <c r="F6616" s="2"/>
      <c r="G6616" s="15">
        <f ca="1">_xlfn.NORM.INV(H6616,Normaal_Mu,Normaal_Sigma)</f>
        <v>11.232818190754154</v>
      </c>
      <c r="H6616" s="2">
        <f t="shared" ca="1" si="716"/>
        <v>0.9990846594349907</v>
      </c>
      <c r="I6616" s="2"/>
      <c r="J6616" s="15">
        <f ca="1">-LN(K6616) /NegExp_Labda</f>
        <v>25.359554108865929</v>
      </c>
      <c r="K6616" s="2">
        <f t="shared" ca="1" si="717"/>
        <v>6.2704270176173749E-3</v>
      </c>
      <c r="L6616" s="2"/>
      <c r="M6616" s="17">
        <f t="shared" ca="1" si="712"/>
        <v>1</v>
      </c>
      <c r="N6616" s="2">
        <f t="shared" ca="1" si="713"/>
        <v>1.7836421313420003E-2</v>
      </c>
      <c r="O6616" s="2"/>
      <c r="P6616" s="31">
        <f t="shared" ca="1" si="718"/>
        <v>9.1921907620976793</v>
      </c>
    </row>
    <row r="6617" spans="1:16" x14ac:dyDescent="0.25">
      <c r="A6617" s="32">
        <f ca="1">Uniform_A+B6617*(Uniform_B-Uniform_A)</f>
        <v>5.7836248176512859</v>
      </c>
      <c r="B6617" s="2">
        <f t="shared" ca="1" si="714"/>
        <v>0.57836248176512861</v>
      </c>
      <c r="C6617" s="4"/>
      <c r="D6617" s="5">
        <f ca="1">IF(E6617&lt;(Driehoek_C-Driehoek_A)/(Driehoek_B-Driehoek_A),Driehoek_A+SQRT(E6617*(Driehoek_B-Driehoek_A)*(Driehoek_C-Driehoek_A)),Driehoek_B-SQRT((1-E6617)*(Driehoek_B-Driehoek_A)*(Driehoek_B-Driehoek_C)))</f>
        <v>3.2502699830642516</v>
      </c>
      <c r="E6617" s="2">
        <f t="shared" ca="1" si="715"/>
        <v>0.11165535932510606</v>
      </c>
      <c r="F6617" s="2"/>
      <c r="G6617" s="15">
        <f ca="1">_xlfn.NORM.INV(H6617,Normaal_Mu,Normaal_Sigma)</f>
        <v>5.6948528533419465</v>
      </c>
      <c r="H6617" s="2">
        <f t="shared" ca="1" si="716"/>
        <v>0.63586450863163801</v>
      </c>
      <c r="I6617" s="2"/>
      <c r="J6617" s="15">
        <f ca="1">-LN(K6617) /NegExp_Labda</f>
        <v>5.5146256205880215</v>
      </c>
      <c r="K6617" s="2">
        <f t="shared" ca="1" si="717"/>
        <v>0.33189881715651037</v>
      </c>
      <c r="L6617" s="2"/>
      <c r="M6617" s="17">
        <f t="shared" ca="1" si="712"/>
        <v>2</v>
      </c>
      <c r="N6617" s="2">
        <f t="shared" ca="1" si="713"/>
        <v>6.7345614011272481E-2</v>
      </c>
      <c r="O6617" s="2"/>
      <c r="P6617" s="31">
        <f t="shared" ca="1" si="718"/>
        <v>4.4486746549291007</v>
      </c>
    </row>
    <row r="6618" spans="1:16" x14ac:dyDescent="0.25">
      <c r="A6618" s="32">
        <f ca="1">Uniform_A+B6618*(Uniform_B-Uniform_A)</f>
        <v>3.2592559086363804</v>
      </c>
      <c r="B6618" s="2">
        <f t="shared" ca="1" si="714"/>
        <v>0.32592559086363804</v>
      </c>
      <c r="C6618" s="4"/>
      <c r="D6618" s="5">
        <f ca="1">IF(E6618&lt;(Driehoek_C-Driehoek_A)/(Driehoek_B-Driehoek_A),Driehoek_A+SQRT(E6618*(Driehoek_B-Driehoek_A)*(Driehoek_C-Driehoek_A)),Driehoek_B-SQRT((1-E6618)*(Driehoek_B-Driehoek_A)*(Driehoek_B-Driehoek_C)))</f>
        <v>2.9059218630911205</v>
      </c>
      <c r="E6618" s="2">
        <f t="shared" ca="1" si="715"/>
        <v>5.8621030144749064E-2</v>
      </c>
      <c r="F6618" s="2"/>
      <c r="G6618" s="15">
        <f ca="1">_xlfn.NORM.INV(H6618,Normaal_Mu,Normaal_Sigma)</f>
        <v>5.8568770657509761</v>
      </c>
      <c r="H6618" s="2">
        <f t="shared" ca="1" si="716"/>
        <v>0.66583406210124152</v>
      </c>
      <c r="I6618" s="2"/>
      <c r="J6618" s="15">
        <f ca="1">-LN(K6618) /NegExp_Labda</f>
        <v>5.222106159535133E-2</v>
      </c>
      <c r="K6618" s="2">
        <f t="shared" ca="1" si="717"/>
        <v>0.98961013908264717</v>
      </c>
      <c r="L6618" s="2"/>
      <c r="M6618" s="17">
        <f t="shared" ca="1" si="712"/>
        <v>6</v>
      </c>
      <c r="N6618" s="2">
        <f t="shared" ca="1" si="713"/>
        <v>0.64515301116810464</v>
      </c>
      <c r="O6618" s="2"/>
      <c r="P6618" s="31">
        <f t="shared" ca="1" si="718"/>
        <v>3.6148551798147657</v>
      </c>
    </row>
    <row r="6619" spans="1:16" x14ac:dyDescent="0.25">
      <c r="A6619" s="32">
        <f ca="1">Uniform_A+B6619*(Uniform_B-Uniform_A)</f>
        <v>0.82655084666933387</v>
      </c>
      <c r="B6619" s="2">
        <f t="shared" ca="1" si="714"/>
        <v>8.2655084666933387E-2</v>
      </c>
      <c r="C6619" s="4"/>
      <c r="D6619" s="5">
        <f ca="1">IF(E6619&lt;(Driehoek_C-Driehoek_A)/(Driehoek_B-Driehoek_A),Driehoek_A+SQRT(E6619*(Driehoek_B-Driehoek_A)*(Driehoek_C-Driehoek_A)),Driehoek_B-SQRT((1-E6619)*(Driehoek_B-Driehoek_A)*(Driehoek_B-Driehoek_C)))</f>
        <v>4.6466302938484363</v>
      </c>
      <c r="E6619" s="2">
        <f t="shared" ca="1" si="715"/>
        <v>0.45851920575890992</v>
      </c>
      <c r="F6619" s="2"/>
      <c r="G6619" s="15">
        <f ca="1">_xlfn.NORM.INV(H6619,Normaal_Mu,Normaal_Sigma)</f>
        <v>7.6835470825407874</v>
      </c>
      <c r="H6619" s="2">
        <f t="shared" ca="1" si="716"/>
        <v>0.9101652831783078</v>
      </c>
      <c r="I6619" s="2"/>
      <c r="J6619" s="15">
        <f ca="1">-LN(K6619) /NegExp_Labda</f>
        <v>0.80670584858592975</v>
      </c>
      <c r="K6619" s="2">
        <f t="shared" ca="1" si="717"/>
        <v>0.85100168557020128</v>
      </c>
      <c r="L6619" s="2"/>
      <c r="M6619" s="17">
        <f t="shared" ca="1" si="712"/>
        <v>9</v>
      </c>
      <c r="N6619" s="2">
        <f t="shared" ca="1" si="713"/>
        <v>0.94297271500657021</v>
      </c>
      <c r="O6619" s="2"/>
      <c r="P6619" s="31">
        <f t="shared" ca="1" si="718"/>
        <v>4.5926868143288972</v>
      </c>
    </row>
    <row r="6620" spans="1:16" x14ac:dyDescent="0.25">
      <c r="A6620" s="32">
        <f ca="1">Uniform_A+B6620*(Uniform_B-Uniform_A)</f>
        <v>3.9863464896604803</v>
      </c>
      <c r="B6620" s="2">
        <f t="shared" ca="1" si="714"/>
        <v>0.39863464896604806</v>
      </c>
      <c r="C6620" s="4"/>
      <c r="D6620" s="5">
        <f ca="1">IF(E6620&lt;(Driehoek_C-Driehoek_A)/(Driehoek_B-Driehoek_A),Driehoek_A+SQRT(E6620*(Driehoek_B-Driehoek_A)*(Driehoek_C-Driehoek_A)),Driehoek_B-SQRT((1-E6620)*(Driehoek_B-Driehoek_A)*(Driehoek_B-Driehoek_C)))</f>
        <v>2.9529330738662232</v>
      </c>
      <c r="E6620" s="2">
        <f t="shared" ca="1" si="715"/>
        <v>6.4862960233437739E-2</v>
      </c>
      <c r="F6620" s="2"/>
      <c r="G6620" s="15">
        <f ca="1">_xlfn.NORM.INV(H6620,Normaal_Mu,Normaal_Sigma)</f>
        <v>5.7957612552939777</v>
      </c>
      <c r="H6620" s="2">
        <f t="shared" ca="1" si="716"/>
        <v>0.65464090971300759</v>
      </c>
      <c r="I6620" s="2"/>
      <c r="J6620" s="15">
        <f ca="1">-LN(K6620) /NegExp_Labda</f>
        <v>3.6001257343039015</v>
      </c>
      <c r="K6620" s="2">
        <f t="shared" ca="1" si="717"/>
        <v>0.48674001582265769</v>
      </c>
      <c r="L6620" s="2"/>
      <c r="M6620" s="17">
        <f t="shared" ca="1" si="712"/>
        <v>4</v>
      </c>
      <c r="N6620" s="2">
        <f t="shared" ca="1" si="713"/>
        <v>0.33492041783736359</v>
      </c>
      <c r="O6620" s="2"/>
      <c r="P6620" s="31">
        <f t="shared" ca="1" si="718"/>
        <v>4.0670333106249164</v>
      </c>
    </row>
    <row r="6621" spans="1:16" x14ac:dyDescent="0.25">
      <c r="A6621" s="32">
        <f ca="1">Uniform_A+B6621*(Uniform_B-Uniform_A)</f>
        <v>3.619325110025934</v>
      </c>
      <c r="B6621" s="2">
        <f t="shared" ca="1" si="714"/>
        <v>0.36193251100259338</v>
      </c>
      <c r="C6621" s="4"/>
      <c r="D6621" s="5">
        <f ca="1">IF(E6621&lt;(Driehoek_C-Driehoek_A)/(Driehoek_B-Driehoek_A),Driehoek_A+SQRT(E6621*(Driehoek_B-Driehoek_A)*(Driehoek_C-Driehoek_A)),Driehoek_B-SQRT((1-E6621)*(Driehoek_B-Driehoek_A)*(Driehoek_B-Driehoek_C)))</f>
        <v>7.3180490655485855</v>
      </c>
      <c r="E6621" s="2">
        <f t="shared" ca="1" si="715"/>
        <v>0.9191726015456575</v>
      </c>
      <c r="F6621" s="2"/>
      <c r="G6621" s="15">
        <f ca="1">_xlfn.NORM.INV(H6621,Normaal_Mu,Normaal_Sigma)</f>
        <v>4.9874514875853313</v>
      </c>
      <c r="H6621" s="2">
        <f t="shared" ca="1" si="716"/>
        <v>0.49749695034346408</v>
      </c>
      <c r="I6621" s="2"/>
      <c r="J6621" s="15">
        <f ca="1">-LN(K6621) /NegExp_Labda</f>
        <v>0.42992108718867866</v>
      </c>
      <c r="K6621" s="2">
        <f t="shared" ca="1" si="717"/>
        <v>0.91760871332252059</v>
      </c>
      <c r="L6621" s="2"/>
      <c r="M6621" s="17">
        <f t="shared" ca="1" si="712"/>
        <v>2</v>
      </c>
      <c r="N6621" s="2">
        <f t="shared" ca="1" si="713"/>
        <v>6.6760182824288083E-2</v>
      </c>
      <c r="O6621" s="2"/>
      <c r="P6621" s="31">
        <f t="shared" ca="1" si="718"/>
        <v>3.6709493500697059</v>
      </c>
    </row>
    <row r="6622" spans="1:16" x14ac:dyDescent="0.25">
      <c r="A6622" s="32">
        <f ca="1">Uniform_A+B6622*(Uniform_B-Uniform_A)</f>
        <v>9.1057345489816317</v>
      </c>
      <c r="B6622" s="2">
        <f t="shared" ca="1" si="714"/>
        <v>0.9105734548981631</v>
      </c>
      <c r="C6622" s="4"/>
      <c r="D6622" s="5">
        <f ca="1">IF(E6622&lt;(Driehoek_C-Driehoek_A)/(Driehoek_B-Driehoek_A),Driehoek_A+SQRT(E6622*(Driehoek_B-Driehoek_A)*(Driehoek_C-Driehoek_A)),Driehoek_B-SQRT((1-E6622)*(Driehoek_B-Driehoek_A)*(Driehoek_B-Driehoek_C)))</f>
        <v>6.086673212915227</v>
      </c>
      <c r="E6622" s="2">
        <f t="shared" ca="1" si="715"/>
        <v>0.75750077233298041</v>
      </c>
      <c r="F6622" s="2"/>
      <c r="G6622" s="15">
        <f ca="1">_xlfn.NORM.INV(H6622,Normaal_Mu,Normaal_Sigma)</f>
        <v>7.2007875432549824</v>
      </c>
      <c r="H6622" s="2">
        <f t="shared" ca="1" si="716"/>
        <v>0.86441970448176664</v>
      </c>
      <c r="I6622" s="2"/>
      <c r="J6622" s="15">
        <f ca="1">-LN(K6622) /NegExp_Labda</f>
        <v>2.5395381734074576</v>
      </c>
      <c r="K6622" s="2">
        <f t="shared" ca="1" si="717"/>
        <v>0.60175335033517074</v>
      </c>
      <c r="L6622" s="2"/>
      <c r="M6622" s="17">
        <f t="shared" ca="1" si="712"/>
        <v>5</v>
      </c>
      <c r="N6622" s="2">
        <f t="shared" ca="1" si="713"/>
        <v>0.61252008473597808</v>
      </c>
      <c r="O6622" s="2"/>
      <c r="P6622" s="31">
        <f t="shared" ca="1" si="718"/>
        <v>5.9865466957118603</v>
      </c>
    </row>
    <row r="6623" spans="1:16" x14ac:dyDescent="0.25">
      <c r="A6623" s="32">
        <f ca="1">Uniform_A+B6623*(Uniform_B-Uniform_A)</f>
        <v>3.3978718167641828</v>
      </c>
      <c r="B6623" s="2">
        <f t="shared" ca="1" si="714"/>
        <v>0.3397871816764183</v>
      </c>
      <c r="C6623" s="4"/>
      <c r="D6623" s="5">
        <f ca="1">IF(E6623&lt;(Driehoek_C-Driehoek_A)/(Driehoek_B-Driehoek_A),Driehoek_A+SQRT(E6623*(Driehoek_B-Driehoek_A)*(Driehoek_C-Driehoek_A)),Driehoek_B-SQRT((1-E6623)*(Driehoek_B-Driehoek_A)*(Driehoek_B-Driehoek_C)))</f>
        <v>2.3214235196906765</v>
      </c>
      <c r="E6623" s="2">
        <f t="shared" ca="1" si="715"/>
        <v>7.3795056435959072E-3</v>
      </c>
      <c r="F6623" s="2"/>
      <c r="G6623" s="15">
        <f ca="1">_xlfn.NORM.INV(H6623,Normaal_Mu,Normaal_Sigma)</f>
        <v>6.9392455466640808</v>
      </c>
      <c r="H6623" s="2">
        <f t="shared" ca="1" si="716"/>
        <v>0.83388272141912712</v>
      </c>
      <c r="I6623" s="2"/>
      <c r="J6623" s="15">
        <f ca="1">-LN(K6623) /NegExp_Labda</f>
        <v>6.1844919183635705</v>
      </c>
      <c r="K6623" s="2">
        <f t="shared" ca="1" si="717"/>
        <v>0.29028317013601335</v>
      </c>
      <c r="L6623" s="2"/>
      <c r="M6623" s="17">
        <f t="shared" ca="1" si="712"/>
        <v>4</v>
      </c>
      <c r="N6623" s="2">
        <f t="shared" ca="1" si="713"/>
        <v>0.28737560169259646</v>
      </c>
      <c r="O6623" s="2"/>
      <c r="P6623" s="31">
        <f t="shared" ca="1" si="718"/>
        <v>4.5686065602965025</v>
      </c>
    </row>
    <row r="6624" spans="1:16" x14ac:dyDescent="0.25">
      <c r="A6624" s="32">
        <f ca="1">Uniform_A+B6624*(Uniform_B-Uniform_A)</f>
        <v>7.1293172762132295</v>
      </c>
      <c r="B6624" s="2">
        <f t="shared" ca="1" si="714"/>
        <v>0.71293172762132295</v>
      </c>
      <c r="C6624" s="4"/>
      <c r="D6624" s="5">
        <f ca="1">IF(E6624&lt;(Driehoek_C-Driehoek_A)/(Driehoek_B-Driehoek_A),Driehoek_A+SQRT(E6624*(Driehoek_B-Driehoek_A)*(Driehoek_C-Driehoek_A)),Driehoek_B-SQRT((1-E6624)*(Driehoek_B-Driehoek_A)*(Driehoek_B-Driehoek_C)))</f>
        <v>3.5870095914807774</v>
      </c>
      <c r="E6624" s="2">
        <f t="shared" ca="1" si="715"/>
        <v>0.17989996024657029</v>
      </c>
      <c r="F6624" s="2"/>
      <c r="G6624" s="15">
        <f ca="1">_xlfn.NORM.INV(H6624,Normaal_Mu,Normaal_Sigma)</f>
        <v>7.0667062467882777</v>
      </c>
      <c r="H6624" s="2">
        <f t="shared" ca="1" si="716"/>
        <v>0.84928066243710021</v>
      </c>
      <c r="I6624" s="2"/>
      <c r="J6624" s="15">
        <f ca="1">-LN(K6624) /NegExp_Labda</f>
        <v>13.55601572274686</v>
      </c>
      <c r="K6624" s="2">
        <f t="shared" ca="1" si="717"/>
        <v>6.6456801457280945E-2</v>
      </c>
      <c r="L6624" s="2"/>
      <c r="M6624" s="17">
        <f t="shared" ca="1" si="712"/>
        <v>4</v>
      </c>
      <c r="N6624" s="2">
        <f t="shared" ca="1" si="713"/>
        <v>0.34635866927370984</v>
      </c>
      <c r="O6624" s="2"/>
      <c r="P6624" s="31">
        <f t="shared" ca="1" si="718"/>
        <v>7.0678097674458282</v>
      </c>
    </row>
    <row r="6625" spans="1:16" x14ac:dyDescent="0.25">
      <c r="A6625" s="32">
        <f ca="1">Uniform_A+B6625*(Uniform_B-Uniform_A)</f>
        <v>0.53985519205913324</v>
      </c>
      <c r="B6625" s="2">
        <f t="shared" ca="1" si="714"/>
        <v>5.3985519205913324E-2</v>
      </c>
      <c r="C6625" s="4"/>
      <c r="D6625" s="5">
        <f ca="1">IF(E6625&lt;(Driehoek_C-Driehoek_A)/(Driehoek_B-Driehoek_A),Driehoek_A+SQRT(E6625*(Driehoek_B-Driehoek_A)*(Driehoek_C-Driehoek_A)),Driehoek_B-SQRT((1-E6625)*(Driehoek_B-Driehoek_A)*(Driehoek_B-Driehoek_C)))</f>
        <v>2.700220440130733</v>
      </c>
      <c r="E6625" s="2">
        <f t="shared" ca="1" si="715"/>
        <v>3.5022047484062679E-2</v>
      </c>
      <c r="F6625" s="2"/>
      <c r="G6625" s="15">
        <f ca="1">_xlfn.NORM.INV(H6625,Normaal_Mu,Normaal_Sigma)</f>
        <v>6.4806146387921331</v>
      </c>
      <c r="H6625" s="2">
        <f t="shared" ca="1" si="716"/>
        <v>0.77044322964414647</v>
      </c>
      <c r="I6625" s="2"/>
      <c r="J6625" s="15">
        <f ca="1">-LN(K6625) /NegExp_Labda</f>
        <v>1.8784501470136472</v>
      </c>
      <c r="K6625" s="2">
        <f t="shared" ca="1" si="717"/>
        <v>0.68681519256595402</v>
      </c>
      <c r="L6625" s="2"/>
      <c r="M6625" s="17">
        <f t="shared" ca="1" si="712"/>
        <v>6</v>
      </c>
      <c r="N6625" s="2">
        <f t="shared" ca="1" si="713"/>
        <v>0.66300167761941231</v>
      </c>
      <c r="O6625" s="2"/>
      <c r="P6625" s="31">
        <f t="shared" ca="1" si="718"/>
        <v>3.5198280835991289</v>
      </c>
    </row>
    <row r="6626" spans="1:16" x14ac:dyDescent="0.25">
      <c r="A6626" s="32">
        <f ca="1">Uniform_A+B6626*(Uniform_B-Uniform_A)</f>
        <v>8.6945864690929007</v>
      </c>
      <c r="B6626" s="2">
        <f t="shared" ca="1" si="714"/>
        <v>0.86945864690929009</v>
      </c>
      <c r="C6626" s="4"/>
      <c r="D6626" s="5">
        <f ca="1">IF(E6626&lt;(Driehoek_C-Driehoek_A)/(Driehoek_B-Driehoek_A),Driehoek_A+SQRT(E6626*(Driehoek_B-Driehoek_A)*(Driehoek_C-Driehoek_A)),Driehoek_B-SQRT((1-E6626)*(Driehoek_B-Driehoek_A)*(Driehoek_B-Driehoek_C)))</f>
        <v>5.6814842565052128</v>
      </c>
      <c r="E6626" s="2">
        <f t="shared" ca="1" si="715"/>
        <v>0.68535580743363544</v>
      </c>
      <c r="F6626" s="2"/>
      <c r="G6626" s="15">
        <f ca="1">_xlfn.NORM.INV(H6626,Normaal_Mu,Normaal_Sigma)</f>
        <v>2.5409941566218661</v>
      </c>
      <c r="H6626" s="2">
        <f t="shared" ca="1" si="716"/>
        <v>0.1094416515450648</v>
      </c>
      <c r="I6626" s="2"/>
      <c r="J6626" s="15">
        <f ca="1">-LN(K6626) /NegExp_Labda</f>
        <v>3.3040068123502819</v>
      </c>
      <c r="K6626" s="2">
        <f t="shared" ca="1" si="717"/>
        <v>0.51643731514157987</v>
      </c>
      <c r="L6626" s="2"/>
      <c r="M6626" s="17">
        <f t="shared" ca="1" si="712"/>
        <v>8</v>
      </c>
      <c r="N6626" s="2">
        <f t="shared" ca="1" si="713"/>
        <v>0.90686793693948597</v>
      </c>
      <c r="O6626" s="2"/>
      <c r="P6626" s="31">
        <f t="shared" ca="1" si="718"/>
        <v>5.6442143389140522</v>
      </c>
    </row>
    <row r="6627" spans="1:16" x14ac:dyDescent="0.25">
      <c r="A6627" s="32">
        <f ca="1">Uniform_A+B6627*(Uniform_B-Uniform_A)</f>
        <v>1.1730141169166342</v>
      </c>
      <c r="B6627" s="2">
        <f t="shared" ca="1" si="714"/>
        <v>0.11730141169166342</v>
      </c>
      <c r="C6627" s="4"/>
      <c r="D6627" s="5">
        <f ca="1">IF(E6627&lt;(Driehoek_C-Driehoek_A)/(Driehoek_B-Driehoek_A),Driehoek_A+SQRT(E6627*(Driehoek_B-Driehoek_A)*(Driehoek_C-Driehoek_A)),Driehoek_B-SQRT((1-E6627)*(Driehoek_B-Driehoek_A)*(Driehoek_B-Driehoek_C)))</f>
        <v>7.7868081000711706</v>
      </c>
      <c r="E6627" s="2">
        <f t="shared" ca="1" si="715"/>
        <v>0.95794758325563079</v>
      </c>
      <c r="F6627" s="2"/>
      <c r="G6627" s="15">
        <f ca="1">_xlfn.NORM.INV(H6627,Normaal_Mu,Normaal_Sigma)</f>
        <v>6.581755088754595</v>
      </c>
      <c r="H6627" s="2">
        <f t="shared" ca="1" si="716"/>
        <v>0.78549227327623539</v>
      </c>
      <c r="I6627" s="2"/>
      <c r="J6627" s="15">
        <f ca="1">-LN(K6627) /NegExp_Labda</f>
        <v>2.3029634218296593</v>
      </c>
      <c r="K6627" s="2">
        <f t="shared" ca="1" si="717"/>
        <v>0.63090960441486854</v>
      </c>
      <c r="L6627" s="2"/>
      <c r="M6627" s="17">
        <f t="shared" ca="1" si="712"/>
        <v>6</v>
      </c>
      <c r="N6627" s="2">
        <f t="shared" ca="1" si="713"/>
        <v>0.73743554035758807</v>
      </c>
      <c r="O6627" s="2"/>
      <c r="P6627" s="31">
        <f t="shared" ca="1" si="718"/>
        <v>4.7689081455144118</v>
      </c>
    </row>
    <row r="6628" spans="1:16" x14ac:dyDescent="0.25">
      <c r="A6628" s="32">
        <f ca="1">Uniform_A+B6628*(Uniform_B-Uniform_A)</f>
        <v>3.9503466037666257</v>
      </c>
      <c r="B6628" s="2">
        <f t="shared" ca="1" si="714"/>
        <v>0.39503466037666257</v>
      </c>
      <c r="C6628" s="4"/>
      <c r="D6628" s="5">
        <f ca="1">IF(E6628&lt;(Driehoek_C-Driehoek_A)/(Driehoek_B-Driehoek_A),Driehoek_A+SQRT(E6628*(Driehoek_B-Driehoek_A)*(Driehoek_C-Driehoek_A)),Driehoek_B-SQRT((1-E6628)*(Driehoek_B-Driehoek_A)*(Driehoek_B-Driehoek_C)))</f>
        <v>2.9029461720652892</v>
      </c>
      <c r="E6628" s="2">
        <f t="shared" ca="1" si="715"/>
        <v>5.8236556403382767E-2</v>
      </c>
      <c r="F6628" s="2"/>
      <c r="G6628" s="15">
        <f ca="1">_xlfn.NORM.INV(H6628,Normaal_Mu,Normaal_Sigma)</f>
        <v>3.3098648222846387</v>
      </c>
      <c r="H6628" s="2">
        <f t="shared" ca="1" si="716"/>
        <v>0.19903655159359135</v>
      </c>
      <c r="I6628" s="2"/>
      <c r="J6628" s="15">
        <f ca="1">-LN(K6628) /NegExp_Labda</f>
        <v>0.55911870804001929</v>
      </c>
      <c r="K6628" s="2">
        <f t="shared" ca="1" si="717"/>
        <v>0.89420185419201936</v>
      </c>
      <c r="L6628" s="2"/>
      <c r="M6628" s="17">
        <f t="shared" ca="1" si="712"/>
        <v>3</v>
      </c>
      <c r="N6628" s="2">
        <f t="shared" ca="1" si="713"/>
        <v>0.15646293254020871</v>
      </c>
      <c r="O6628" s="2"/>
      <c r="P6628" s="31">
        <f t="shared" ca="1" si="718"/>
        <v>2.7444552612313147</v>
      </c>
    </row>
    <row r="6629" spans="1:16" x14ac:dyDescent="0.25">
      <c r="A6629" s="32">
        <f ca="1">Uniform_A+B6629*(Uniform_B-Uniform_A)</f>
        <v>6.0322553792309161</v>
      </c>
      <c r="B6629" s="2">
        <f t="shared" ca="1" si="714"/>
        <v>0.60322553792309164</v>
      </c>
      <c r="C6629" s="4"/>
      <c r="D6629" s="5">
        <f ca="1">IF(E6629&lt;(Driehoek_C-Driehoek_A)/(Driehoek_B-Driehoek_A),Driehoek_A+SQRT(E6629*(Driehoek_B-Driehoek_A)*(Driehoek_C-Driehoek_A)),Driehoek_B-SQRT((1-E6629)*(Driehoek_B-Driehoek_A)*(Driehoek_B-Driehoek_C)))</f>
        <v>4.2958103928652536</v>
      </c>
      <c r="E6629" s="2">
        <f t="shared" ca="1" si="715"/>
        <v>0.36773143257501262</v>
      </c>
      <c r="F6629" s="2"/>
      <c r="G6629" s="15">
        <f ca="1">_xlfn.NORM.INV(H6629,Normaal_Mu,Normaal_Sigma)</f>
        <v>3.3038513819511168</v>
      </c>
      <c r="H6629" s="2">
        <f t="shared" ca="1" si="716"/>
        <v>0.19819829412727719</v>
      </c>
      <c r="I6629" s="2"/>
      <c r="J6629" s="15">
        <f ca="1">-LN(K6629) /NegExp_Labda</f>
        <v>2.2205459424701126</v>
      </c>
      <c r="K6629" s="2">
        <f t="shared" ca="1" si="717"/>
        <v>0.64139538400772922</v>
      </c>
      <c r="L6629" s="2"/>
      <c r="M6629" s="17">
        <f t="shared" ca="1" si="712"/>
        <v>5</v>
      </c>
      <c r="N6629" s="2">
        <f t="shared" ca="1" si="713"/>
        <v>0.61509844847124895</v>
      </c>
      <c r="O6629" s="2"/>
      <c r="P6629" s="31">
        <f t="shared" ca="1" si="718"/>
        <v>4.170492619303479</v>
      </c>
    </row>
    <row r="6630" spans="1:16" x14ac:dyDescent="0.25">
      <c r="A6630" s="32">
        <f ca="1">Uniform_A+B6630*(Uniform_B-Uniform_A)</f>
        <v>0.24086914707954765</v>
      </c>
      <c r="B6630" s="2">
        <f t="shared" ca="1" si="714"/>
        <v>2.4086914707954765E-2</v>
      </c>
      <c r="C6630" s="4"/>
      <c r="D6630" s="5">
        <f ca="1">IF(E6630&lt;(Driehoek_C-Driehoek_A)/(Driehoek_B-Driehoek_A),Driehoek_A+SQRT(E6630*(Driehoek_B-Driehoek_A)*(Driehoek_C-Driehoek_A)),Driehoek_B-SQRT((1-E6630)*(Driehoek_B-Driehoek_A)*(Driehoek_B-Driehoek_C)))</f>
        <v>2.5759472807789789</v>
      </c>
      <c r="E6630" s="2">
        <f t="shared" ca="1" si="715"/>
        <v>2.3693947874049992E-2</v>
      </c>
      <c r="F6630" s="2"/>
      <c r="G6630" s="15">
        <f ca="1">_xlfn.NORM.INV(H6630,Normaal_Mu,Normaal_Sigma)</f>
        <v>7.2440644300404369</v>
      </c>
      <c r="H6630" s="2">
        <f t="shared" ca="1" si="716"/>
        <v>0.86907562857967102</v>
      </c>
      <c r="I6630" s="2"/>
      <c r="J6630" s="15">
        <f ca="1">-LN(K6630) /NegExp_Labda</f>
        <v>1.1612318431699775</v>
      </c>
      <c r="K6630" s="2">
        <f t="shared" ca="1" si="717"/>
        <v>0.79275079031640161</v>
      </c>
      <c r="L6630" s="2"/>
      <c r="M6630" s="17">
        <f t="shared" ca="1" si="712"/>
        <v>10</v>
      </c>
      <c r="N6630" s="2">
        <f t="shared" ca="1" si="713"/>
        <v>0.97901242178866787</v>
      </c>
      <c r="O6630" s="2"/>
      <c r="P6630" s="31">
        <f t="shared" ca="1" si="718"/>
        <v>4.2444225402137885</v>
      </c>
    </row>
    <row r="6631" spans="1:16" x14ac:dyDescent="0.25">
      <c r="A6631" s="32">
        <f ca="1">Uniform_A+B6631*(Uniform_B-Uniform_A)</f>
        <v>7.2120073677916832</v>
      </c>
      <c r="B6631" s="2">
        <f t="shared" ca="1" si="714"/>
        <v>0.72120073677916829</v>
      </c>
      <c r="C6631" s="4"/>
      <c r="D6631" s="5">
        <f ca="1">IF(E6631&lt;(Driehoek_C-Driehoek_A)/(Driehoek_B-Driehoek_A),Driehoek_A+SQRT(E6631*(Driehoek_B-Driehoek_A)*(Driehoek_C-Driehoek_A)),Driehoek_B-SQRT((1-E6631)*(Driehoek_B-Driehoek_A)*(Driehoek_B-Driehoek_C)))</f>
        <v>4.9410122498039781</v>
      </c>
      <c r="E6631" s="2">
        <f t="shared" ca="1" si="715"/>
        <v>0.52927481267881826</v>
      </c>
      <c r="F6631" s="2"/>
      <c r="G6631" s="15">
        <f ca="1">_xlfn.NORM.INV(H6631,Normaal_Mu,Normaal_Sigma)</f>
        <v>4.211853384143283</v>
      </c>
      <c r="H6631" s="2">
        <f t="shared" ca="1" si="716"/>
        <v>0.34676345850345391</v>
      </c>
      <c r="I6631" s="2"/>
      <c r="J6631" s="15">
        <f ca="1">-LN(K6631) /NegExp_Labda</f>
        <v>6.9619129184267745</v>
      </c>
      <c r="K6631" s="2">
        <f t="shared" ca="1" si="717"/>
        <v>0.24848256827681148</v>
      </c>
      <c r="L6631" s="2"/>
      <c r="M6631" s="17">
        <f t="shared" ca="1" si="712"/>
        <v>3</v>
      </c>
      <c r="N6631" s="2">
        <f t="shared" ca="1" si="713"/>
        <v>0.16846782641717095</v>
      </c>
      <c r="O6631" s="2"/>
      <c r="P6631" s="31">
        <f t="shared" ca="1" si="718"/>
        <v>5.2653571840331441</v>
      </c>
    </row>
    <row r="6632" spans="1:16" x14ac:dyDescent="0.25">
      <c r="A6632" s="32">
        <f ca="1">Uniform_A+B6632*(Uniform_B-Uniform_A)</f>
        <v>6.5919230676475218</v>
      </c>
      <c r="B6632" s="2">
        <f t="shared" ca="1" si="714"/>
        <v>0.65919230676475216</v>
      </c>
      <c r="C6632" s="4"/>
      <c r="D6632" s="5">
        <f ca="1">IF(E6632&lt;(Driehoek_C-Driehoek_A)/(Driehoek_B-Driehoek_A),Driehoek_A+SQRT(E6632*(Driehoek_B-Driehoek_A)*(Driehoek_C-Driehoek_A)),Driehoek_B-SQRT((1-E6632)*(Driehoek_B-Driehoek_A)*(Driehoek_B-Driehoek_C)))</f>
        <v>3.5738384958448872</v>
      </c>
      <c r="E6632" s="2">
        <f t="shared" ca="1" si="715"/>
        <v>0.1769262579288069</v>
      </c>
      <c r="F6632" s="2"/>
      <c r="G6632" s="15">
        <f ca="1">_xlfn.NORM.INV(H6632,Normaal_Mu,Normaal_Sigma)</f>
        <v>6.0233112869304399</v>
      </c>
      <c r="H6632" s="2">
        <f t="shared" ca="1" si="716"/>
        <v>0.69555398251416656</v>
      </c>
      <c r="I6632" s="2"/>
      <c r="J6632" s="15">
        <f ca="1">-LN(K6632) /NegExp_Labda</f>
        <v>0.38927208416552983</v>
      </c>
      <c r="K6632" s="2">
        <f t="shared" ca="1" si="717"/>
        <v>0.92509909559655557</v>
      </c>
      <c r="L6632" s="2"/>
      <c r="M6632" s="17">
        <f t="shared" ca="1" si="712"/>
        <v>5</v>
      </c>
      <c r="N6632" s="2">
        <f t="shared" ca="1" si="713"/>
        <v>0.60288325909460327</v>
      </c>
      <c r="O6632" s="2"/>
      <c r="P6632" s="31">
        <f t="shared" ca="1" si="718"/>
        <v>4.3156689869176761</v>
      </c>
    </row>
    <row r="6633" spans="1:16" x14ac:dyDescent="0.25">
      <c r="A6633" s="32">
        <f ca="1">Uniform_A+B6633*(Uniform_B-Uniform_A)</f>
        <v>9.2416700142626702</v>
      </c>
      <c r="B6633" s="2">
        <f t="shared" ca="1" si="714"/>
        <v>0.92416700142626707</v>
      </c>
      <c r="C6633" s="4"/>
      <c r="D6633" s="5">
        <f ca="1">IF(E6633&lt;(Driehoek_C-Driehoek_A)/(Driehoek_B-Driehoek_A),Driehoek_A+SQRT(E6633*(Driehoek_B-Driehoek_A)*(Driehoek_C-Driehoek_A)),Driehoek_B-SQRT((1-E6633)*(Driehoek_B-Driehoek_A)*(Driehoek_B-Driehoek_C)))</f>
        <v>3.8149071743954903</v>
      </c>
      <c r="E6633" s="2">
        <f t="shared" ca="1" si="715"/>
        <v>0.23527771797658736</v>
      </c>
      <c r="F6633" s="2"/>
      <c r="G6633" s="15">
        <f ca="1">_xlfn.NORM.INV(H6633,Normaal_Mu,Normaal_Sigma)</f>
        <v>8.3346488068960252</v>
      </c>
      <c r="H6633" s="2">
        <f t="shared" ca="1" si="716"/>
        <v>0.95227504164568599</v>
      </c>
      <c r="I6633" s="2"/>
      <c r="J6633" s="15">
        <f ca="1">-LN(K6633) /NegExp_Labda</f>
        <v>3.5932703968032192E-2</v>
      </c>
      <c r="K6633" s="2">
        <f t="shared" ca="1" si="717"/>
        <v>0.99283922064187347</v>
      </c>
      <c r="L6633" s="2"/>
      <c r="M6633" s="17">
        <f t="shared" ca="1" si="712"/>
        <v>5</v>
      </c>
      <c r="N6633" s="2">
        <f t="shared" ca="1" si="713"/>
        <v>0.52908416374108314</v>
      </c>
      <c r="O6633" s="2"/>
      <c r="P6633" s="31">
        <f t="shared" ca="1" si="718"/>
        <v>5.2854317399044444</v>
      </c>
    </row>
    <row r="6634" spans="1:16" x14ac:dyDescent="0.25">
      <c r="A6634" s="32">
        <f ca="1">Uniform_A+B6634*(Uniform_B-Uniform_A)</f>
        <v>3.5290291450653086</v>
      </c>
      <c r="B6634" s="2">
        <f t="shared" ca="1" si="714"/>
        <v>0.35290291450653088</v>
      </c>
      <c r="C6634" s="4"/>
      <c r="D6634" s="5">
        <f ca="1">IF(E6634&lt;(Driehoek_C-Driehoek_A)/(Driehoek_B-Driehoek_A),Driehoek_A+SQRT(E6634*(Driehoek_B-Driehoek_A)*(Driehoek_C-Driehoek_A)),Driehoek_B-SQRT((1-E6634)*(Driehoek_B-Driehoek_A)*(Driehoek_B-Driehoek_C)))</f>
        <v>3.2094642897047994</v>
      </c>
      <c r="E6634" s="2">
        <f t="shared" ca="1" si="715"/>
        <v>0.10448599057650965</v>
      </c>
      <c r="F6634" s="2"/>
      <c r="G6634" s="15">
        <f ca="1">_xlfn.NORM.INV(H6634,Normaal_Mu,Normaal_Sigma)</f>
        <v>1.9107700152194003</v>
      </c>
      <c r="H6634" s="2">
        <f t="shared" ca="1" si="716"/>
        <v>6.1219708805458017E-2</v>
      </c>
      <c r="I6634" s="2"/>
      <c r="J6634" s="15">
        <f ca="1">-LN(K6634) /NegExp_Labda</f>
        <v>4.5883375405284852</v>
      </c>
      <c r="K6634" s="2">
        <f t="shared" ca="1" si="717"/>
        <v>0.39944966843602159</v>
      </c>
      <c r="L6634" s="2"/>
      <c r="M6634" s="17">
        <f t="shared" ca="1" si="712"/>
        <v>4</v>
      </c>
      <c r="N6634" s="2">
        <f t="shared" ca="1" si="713"/>
        <v>0.27867157891572358</v>
      </c>
      <c r="O6634" s="2"/>
      <c r="P6634" s="31">
        <f t="shared" ca="1" si="718"/>
        <v>3.4475201981035988</v>
      </c>
    </row>
    <row r="6635" spans="1:16" x14ac:dyDescent="0.25">
      <c r="A6635" s="32">
        <f ca="1">Uniform_A+B6635*(Uniform_B-Uniform_A)</f>
        <v>3.4481907662784792</v>
      </c>
      <c r="B6635" s="2">
        <f t="shared" ca="1" si="714"/>
        <v>0.34481907662784794</v>
      </c>
      <c r="C6635" s="4"/>
      <c r="D6635" s="5">
        <f ca="1">IF(E6635&lt;(Driehoek_C-Driehoek_A)/(Driehoek_B-Driehoek_A),Driehoek_A+SQRT(E6635*(Driehoek_B-Driehoek_A)*(Driehoek_C-Driehoek_A)),Driehoek_B-SQRT((1-E6635)*(Driehoek_B-Driehoek_A)*(Driehoek_B-Driehoek_C)))</f>
        <v>6.2975010676552454</v>
      </c>
      <c r="E6635" s="2">
        <f t="shared" ca="1" si="715"/>
        <v>0.79132855773358457</v>
      </c>
      <c r="F6635" s="2"/>
      <c r="G6635" s="15">
        <f ca="1">_xlfn.NORM.INV(H6635,Normaal_Mu,Normaal_Sigma)</f>
        <v>4.0148598143851668</v>
      </c>
      <c r="H6635" s="2">
        <f t="shared" ca="1" si="716"/>
        <v>0.31115819212935492</v>
      </c>
      <c r="I6635" s="2"/>
      <c r="J6635" s="15">
        <f ca="1">-LN(K6635) /NegExp_Labda</f>
        <v>9.210882809233972E-4</v>
      </c>
      <c r="K6635" s="2">
        <f t="shared" ca="1" si="717"/>
        <v>0.99981579931084585</v>
      </c>
      <c r="L6635" s="2"/>
      <c r="M6635" s="17">
        <f t="shared" ca="1" si="712"/>
        <v>2</v>
      </c>
      <c r="N6635" s="2">
        <f t="shared" ca="1" si="713"/>
        <v>0.10083762405055474</v>
      </c>
      <c r="O6635" s="2"/>
      <c r="P6635" s="31">
        <f t="shared" ca="1" si="718"/>
        <v>3.1522945473199631</v>
      </c>
    </row>
    <row r="6636" spans="1:16" x14ac:dyDescent="0.25">
      <c r="A6636" s="32">
        <f ca="1">Uniform_A+B6636*(Uniform_B-Uniform_A)</f>
        <v>8.4843829234025865</v>
      </c>
      <c r="B6636" s="2">
        <f t="shared" ca="1" si="714"/>
        <v>0.84843829234025869</v>
      </c>
      <c r="C6636" s="4"/>
      <c r="D6636" s="5">
        <f ca="1">IF(E6636&lt;(Driehoek_C-Driehoek_A)/(Driehoek_B-Driehoek_A),Driehoek_A+SQRT(E6636*(Driehoek_B-Driehoek_A)*(Driehoek_C-Driehoek_A)),Driehoek_B-SQRT((1-E6636)*(Driehoek_B-Driehoek_A)*(Driehoek_B-Driehoek_C)))</f>
        <v>6.0714899921688339</v>
      </c>
      <c r="E6636" s="2">
        <f t="shared" ca="1" si="715"/>
        <v>0.75496654668664864</v>
      </c>
      <c r="F6636" s="2"/>
      <c r="G6636" s="15">
        <f ca="1">_xlfn.NORM.INV(H6636,Normaal_Mu,Normaal_Sigma)</f>
        <v>3.2918906710875433</v>
      </c>
      <c r="H6636" s="2">
        <f t="shared" ca="1" si="716"/>
        <v>0.19653735085280089</v>
      </c>
      <c r="I6636" s="2"/>
      <c r="J6636" s="15">
        <f ca="1">-LN(K6636) /NegExp_Labda</f>
        <v>6.7522438284542439</v>
      </c>
      <c r="K6636" s="2">
        <f t="shared" ca="1" si="717"/>
        <v>0.25912394861160415</v>
      </c>
      <c r="L6636" s="2"/>
      <c r="M6636" s="17">
        <f t="shared" ca="1" si="712"/>
        <v>5</v>
      </c>
      <c r="N6636" s="2">
        <f t="shared" ca="1" si="713"/>
        <v>0.47848912974777869</v>
      </c>
      <c r="O6636" s="2"/>
      <c r="P6636" s="31">
        <f t="shared" ca="1" si="718"/>
        <v>5.9200014830226415</v>
      </c>
    </row>
    <row r="6637" spans="1:16" x14ac:dyDescent="0.25">
      <c r="A6637" s="32">
        <f ca="1">Uniform_A+B6637*(Uniform_B-Uniform_A)</f>
        <v>2.9374595272747217</v>
      </c>
      <c r="B6637" s="2">
        <f t="shared" ca="1" si="714"/>
        <v>0.29374595272747217</v>
      </c>
      <c r="C6637" s="4"/>
      <c r="D6637" s="5">
        <f ca="1">IF(E6637&lt;(Driehoek_C-Driehoek_A)/(Driehoek_B-Driehoek_A),Driehoek_A+SQRT(E6637*(Driehoek_B-Driehoek_A)*(Driehoek_C-Driehoek_A)),Driehoek_B-SQRT((1-E6637)*(Driehoek_B-Driehoek_A)*(Driehoek_B-Driehoek_C)))</f>
        <v>4.1809180473523559</v>
      </c>
      <c r="E6637" s="2">
        <f t="shared" ca="1" si="715"/>
        <v>0.33646997524759348</v>
      </c>
      <c r="F6637" s="2"/>
      <c r="G6637" s="15">
        <f ca="1">_xlfn.NORM.INV(H6637,Normaal_Mu,Normaal_Sigma)</f>
        <v>3.0555311528577604</v>
      </c>
      <c r="H6637" s="2">
        <f t="shared" ca="1" si="716"/>
        <v>0.16546696943758143</v>
      </c>
      <c r="I6637" s="2"/>
      <c r="J6637" s="15">
        <f ca="1">-LN(K6637) /NegExp_Labda</f>
        <v>14.145714026279656</v>
      </c>
      <c r="K6637" s="2">
        <f t="shared" ca="1" si="717"/>
        <v>5.9063460864457795E-2</v>
      </c>
      <c r="L6637" s="2"/>
      <c r="M6637" s="17">
        <f t="shared" ref="M6637:M6700" ca="1" si="719">VLOOKUP(N6637,$S$5:$T$105,2,TRUE)</f>
        <v>7</v>
      </c>
      <c r="N6637" s="2">
        <f t="shared" ca="1" si="713"/>
        <v>0.86524235818535977</v>
      </c>
      <c r="O6637" s="2"/>
      <c r="P6637" s="31">
        <f t="shared" ca="1" si="718"/>
        <v>6.2639245507528987</v>
      </c>
    </row>
    <row r="6638" spans="1:16" x14ac:dyDescent="0.25">
      <c r="A6638" s="32">
        <f ca="1">Uniform_A+B6638*(Uniform_B-Uniform_A)</f>
        <v>9.7020667653101018</v>
      </c>
      <c r="B6638" s="2">
        <f t="shared" ca="1" si="714"/>
        <v>0.97020667653101011</v>
      </c>
      <c r="C6638" s="4"/>
      <c r="D6638" s="5">
        <f ca="1">IF(E6638&lt;(Driehoek_C-Driehoek_A)/(Driehoek_B-Driehoek_A),Driehoek_A+SQRT(E6638*(Driehoek_B-Driehoek_A)*(Driehoek_C-Driehoek_A)),Driehoek_B-SQRT((1-E6638)*(Driehoek_B-Driehoek_A)*(Driehoek_B-Driehoek_C)))</f>
        <v>5.6096264946848571</v>
      </c>
      <c r="E6638" s="2">
        <f t="shared" ca="1" si="715"/>
        <v>0.67158192841306019</v>
      </c>
      <c r="F6638" s="2"/>
      <c r="G6638" s="15">
        <f ca="1">_xlfn.NORM.INV(H6638,Normaal_Mu,Normaal_Sigma)</f>
        <v>5.5088642150622045</v>
      </c>
      <c r="H6638" s="2">
        <f t="shared" ca="1" si="716"/>
        <v>0.6004191256568564</v>
      </c>
      <c r="I6638" s="2"/>
      <c r="J6638" s="15">
        <f ca="1">-LN(K6638) /NegExp_Labda</f>
        <v>2.1501577110246184</v>
      </c>
      <c r="K6638" s="2">
        <f t="shared" ca="1" si="717"/>
        <v>0.65048857655574188</v>
      </c>
      <c r="L6638" s="2"/>
      <c r="M6638" s="17">
        <f t="shared" ca="1" si="719"/>
        <v>6</v>
      </c>
      <c r="N6638" s="2">
        <f t="shared" ca="1" si="713"/>
        <v>0.63296961402559249</v>
      </c>
      <c r="O6638" s="2"/>
      <c r="P6638" s="31">
        <f t="shared" ca="1" si="718"/>
        <v>5.7941430372163563</v>
      </c>
    </row>
    <row r="6639" spans="1:16" x14ac:dyDescent="0.25">
      <c r="A6639" s="32">
        <f ca="1">Uniform_A+B6639*(Uniform_B-Uniform_A)</f>
        <v>4.8836818350420383</v>
      </c>
      <c r="B6639" s="2">
        <f t="shared" ca="1" si="714"/>
        <v>0.48836818350420386</v>
      </c>
      <c r="C6639" s="4"/>
      <c r="D6639" s="5">
        <f ca="1">IF(E6639&lt;(Driehoek_C-Driehoek_A)/(Driehoek_B-Driehoek_A),Driehoek_A+SQRT(E6639*(Driehoek_B-Driehoek_A)*(Driehoek_C-Driehoek_A)),Driehoek_B-SQRT((1-E6639)*(Driehoek_B-Driehoek_A)*(Driehoek_B-Driehoek_C)))</f>
        <v>5.2970821598102624</v>
      </c>
      <c r="E6639" s="2">
        <f t="shared" ca="1" si="715"/>
        <v>0.60823998482298769</v>
      </c>
      <c r="F6639" s="2"/>
      <c r="G6639" s="15">
        <f ca="1">_xlfn.NORM.INV(H6639,Normaal_Mu,Normaal_Sigma)</f>
        <v>4.0095369967942522</v>
      </c>
      <c r="H6639" s="2">
        <f t="shared" ca="1" si="716"/>
        <v>0.31021835825630506</v>
      </c>
      <c r="I6639" s="2"/>
      <c r="J6639" s="15">
        <f ca="1">-LN(K6639) /NegExp_Labda</f>
        <v>12.090050224609001</v>
      </c>
      <c r="K6639" s="2">
        <f t="shared" ca="1" si="717"/>
        <v>8.9098743661753854E-2</v>
      </c>
      <c r="L6639" s="2"/>
      <c r="M6639" s="17">
        <f t="shared" ca="1" si="719"/>
        <v>2</v>
      </c>
      <c r="N6639" s="2">
        <f t="shared" ca="1" si="713"/>
        <v>6.3761206875524556E-2</v>
      </c>
      <c r="O6639" s="2"/>
      <c r="P6639" s="31">
        <f t="shared" ca="1" si="718"/>
        <v>5.6560702432511105</v>
      </c>
    </row>
    <row r="6640" spans="1:16" x14ac:dyDescent="0.25">
      <c r="A6640" s="32">
        <f ca="1">Uniform_A+B6640*(Uniform_B-Uniform_A)</f>
        <v>2.6698582359632894</v>
      </c>
      <c r="B6640" s="2">
        <f t="shared" ca="1" si="714"/>
        <v>0.26698582359632894</v>
      </c>
      <c r="C6640" s="4"/>
      <c r="D6640" s="5">
        <f ca="1">IF(E6640&lt;(Driehoek_C-Driehoek_A)/(Driehoek_B-Driehoek_A),Driehoek_A+SQRT(E6640*(Driehoek_B-Driehoek_A)*(Driehoek_C-Driehoek_A)),Driehoek_B-SQRT((1-E6640)*(Driehoek_B-Driehoek_A)*(Driehoek_B-Driehoek_C)))</f>
        <v>2.7215164255507664</v>
      </c>
      <c r="E6640" s="2">
        <f t="shared" ca="1" si="715"/>
        <v>3.7184710881396743E-2</v>
      </c>
      <c r="F6640" s="2"/>
      <c r="G6640" s="15">
        <f ca="1">_xlfn.NORM.INV(H6640,Normaal_Mu,Normaal_Sigma)</f>
        <v>2.9953038260772082</v>
      </c>
      <c r="H6640" s="2">
        <f t="shared" ca="1" si="716"/>
        <v>0.15808775268185404</v>
      </c>
      <c r="I6640" s="2"/>
      <c r="J6640" s="15">
        <f ca="1">-LN(K6640) /NegExp_Labda</f>
        <v>4.5716193248663588</v>
      </c>
      <c r="K6640" s="2">
        <f t="shared" ca="1" si="717"/>
        <v>0.4007875209809475</v>
      </c>
      <c r="L6640" s="2"/>
      <c r="M6640" s="17">
        <f t="shared" ca="1" si="719"/>
        <v>7</v>
      </c>
      <c r="N6640" s="2">
        <f t="shared" ca="1" si="713"/>
        <v>0.79683348401987386</v>
      </c>
      <c r="O6640" s="2"/>
      <c r="P6640" s="31">
        <f t="shared" ca="1" si="718"/>
        <v>3.9916595624915248</v>
      </c>
    </row>
    <row r="6641" spans="1:16" x14ac:dyDescent="0.25">
      <c r="A6641" s="32">
        <f ca="1">Uniform_A+B6641*(Uniform_B-Uniform_A)</f>
        <v>7.4246394701019938</v>
      </c>
      <c r="B6641" s="2">
        <f t="shared" ca="1" si="714"/>
        <v>0.74246394701019935</v>
      </c>
      <c r="C6641" s="4"/>
      <c r="D6641" s="5">
        <f ca="1">IF(E6641&lt;(Driehoek_C-Driehoek_A)/(Driehoek_B-Driehoek_A),Driehoek_A+SQRT(E6641*(Driehoek_B-Driehoek_A)*(Driehoek_C-Driehoek_A)),Driehoek_B-SQRT((1-E6641)*(Driehoek_B-Driehoek_A)*(Driehoek_B-Driehoek_C)))</f>
        <v>5.8533593573536535</v>
      </c>
      <c r="E6641" s="2">
        <f t="shared" ca="1" si="715"/>
        <v>0.71710436188703386</v>
      </c>
      <c r="F6641" s="2"/>
      <c r="G6641" s="15">
        <f ca="1">_xlfn.NORM.INV(H6641,Normaal_Mu,Normaal_Sigma)</f>
        <v>3.5899862947023147</v>
      </c>
      <c r="H6641" s="2">
        <f t="shared" ca="1" si="716"/>
        <v>0.24040298582290576</v>
      </c>
      <c r="I6641" s="2"/>
      <c r="J6641" s="15">
        <f ca="1">-LN(K6641) /NegExp_Labda</f>
        <v>8.2274583513544588</v>
      </c>
      <c r="K6641" s="2">
        <f t="shared" ca="1" si="717"/>
        <v>0.19291768758029959</v>
      </c>
      <c r="L6641" s="2"/>
      <c r="M6641" s="17">
        <f t="shared" ca="1" si="719"/>
        <v>2</v>
      </c>
      <c r="N6641" s="2">
        <f t="shared" ca="1" si="713"/>
        <v>8.6589168850933373E-2</v>
      </c>
      <c r="O6641" s="2"/>
      <c r="P6641" s="31">
        <f t="shared" ca="1" si="718"/>
        <v>5.4190886947024834</v>
      </c>
    </row>
    <row r="6642" spans="1:16" x14ac:dyDescent="0.25">
      <c r="A6642" s="32">
        <f ca="1">Uniform_A+B6642*(Uniform_B-Uniform_A)</f>
        <v>5.5056792146707521</v>
      </c>
      <c r="B6642" s="2">
        <f t="shared" ca="1" si="714"/>
        <v>0.55056792146707523</v>
      </c>
      <c r="C6642" s="4"/>
      <c r="D6642" s="5">
        <f ca="1">IF(E6642&lt;(Driehoek_C-Driehoek_A)/(Driehoek_B-Driehoek_A),Driehoek_A+SQRT(E6642*(Driehoek_B-Driehoek_A)*(Driehoek_C-Driehoek_A)),Driehoek_B-SQRT((1-E6642)*(Driehoek_B-Driehoek_A)*(Driehoek_B-Driehoek_C)))</f>
        <v>4.4929053034859558</v>
      </c>
      <c r="E6642" s="2">
        <f t="shared" ca="1" si="715"/>
        <v>0.4196027827615707</v>
      </c>
      <c r="F6642" s="2"/>
      <c r="G6642" s="15">
        <f ca="1">_xlfn.NORM.INV(H6642,Normaal_Mu,Normaal_Sigma)</f>
        <v>8.4303180712570356</v>
      </c>
      <c r="H6642" s="2">
        <f t="shared" ca="1" si="716"/>
        <v>0.95684196347583395</v>
      </c>
      <c r="I6642" s="2"/>
      <c r="J6642" s="15">
        <f ca="1">-LN(K6642) /NegExp_Labda</f>
        <v>7.1263085550146252</v>
      </c>
      <c r="K6642" s="2">
        <f t="shared" ca="1" si="717"/>
        <v>0.24044552773303629</v>
      </c>
      <c r="L6642" s="2"/>
      <c r="M6642" s="17">
        <f t="shared" ca="1" si="719"/>
        <v>3</v>
      </c>
      <c r="N6642" s="2">
        <f t="shared" ca="1" si="713"/>
        <v>0.12691820296227008</v>
      </c>
      <c r="O6642" s="2"/>
      <c r="P6642" s="31">
        <f t="shared" ca="1" si="718"/>
        <v>5.7110422288856739</v>
      </c>
    </row>
    <row r="6643" spans="1:16" x14ac:dyDescent="0.25">
      <c r="A6643" s="32">
        <f ca="1">Uniform_A+B6643*(Uniform_B-Uniform_A)</f>
        <v>5.2156699127792585</v>
      </c>
      <c r="B6643" s="2">
        <f t="shared" ca="1" si="714"/>
        <v>0.52156699127792583</v>
      </c>
      <c r="C6643" s="4"/>
      <c r="D6643" s="5">
        <f ca="1">IF(E6643&lt;(Driehoek_C-Driehoek_A)/(Driehoek_B-Driehoek_A),Driehoek_A+SQRT(E6643*(Driehoek_B-Driehoek_A)*(Driehoek_C-Driehoek_A)),Driehoek_B-SQRT((1-E6643)*(Driehoek_B-Driehoek_A)*(Driehoek_B-Driehoek_C)))</f>
        <v>7.3627213472842481</v>
      </c>
      <c r="E6643" s="2">
        <f t="shared" ca="1" si="715"/>
        <v>0.92340910323889402</v>
      </c>
      <c r="F6643" s="2"/>
      <c r="G6643" s="15">
        <f ca="1">_xlfn.NORM.INV(H6643,Normaal_Mu,Normaal_Sigma)</f>
        <v>6.67459733038661</v>
      </c>
      <c r="H6643" s="2">
        <f t="shared" ca="1" si="716"/>
        <v>0.79878764531225266</v>
      </c>
      <c r="I6643" s="2"/>
      <c r="J6643" s="15">
        <f ca="1">-LN(K6643) /NegExp_Labda</f>
        <v>2.0602539154959816</v>
      </c>
      <c r="K6643" s="2">
        <f t="shared" ca="1" si="717"/>
        <v>0.6622906420267386</v>
      </c>
      <c r="L6643" s="2"/>
      <c r="M6643" s="17">
        <f t="shared" ca="1" si="719"/>
        <v>9</v>
      </c>
      <c r="N6643" s="2">
        <f t="shared" ca="1" si="713"/>
        <v>0.94472019480889213</v>
      </c>
      <c r="O6643" s="2"/>
      <c r="P6643" s="31">
        <f t="shared" ca="1" si="718"/>
        <v>6.0626485011892193</v>
      </c>
    </row>
    <row r="6644" spans="1:16" x14ac:dyDescent="0.25">
      <c r="A6644" s="32">
        <f ca="1">Uniform_A+B6644*(Uniform_B-Uniform_A)</f>
        <v>6.0467028525337749</v>
      </c>
      <c r="B6644" s="2">
        <f t="shared" ca="1" si="714"/>
        <v>0.60467028525337752</v>
      </c>
      <c r="C6644" s="4"/>
      <c r="D6644" s="5">
        <f ca="1">IF(E6644&lt;(Driehoek_C-Driehoek_A)/(Driehoek_B-Driehoek_A),Driehoek_A+SQRT(E6644*(Driehoek_B-Driehoek_A)*(Driehoek_C-Driehoek_A)),Driehoek_B-SQRT((1-E6644)*(Driehoek_B-Driehoek_A)*(Driehoek_B-Driehoek_C)))</f>
        <v>6.1164503840721087</v>
      </c>
      <c r="E6644" s="2">
        <f t="shared" ca="1" si="715"/>
        <v>0.76243261749948887</v>
      </c>
      <c r="F6644" s="2"/>
      <c r="G6644" s="15">
        <f ca="1">_xlfn.NORM.INV(H6644,Normaal_Mu,Normaal_Sigma)</f>
        <v>3.8583267199394435</v>
      </c>
      <c r="H6644" s="2">
        <f t="shared" ca="1" si="716"/>
        <v>0.28405519174505856</v>
      </c>
      <c r="I6644" s="2"/>
      <c r="J6644" s="15">
        <f ca="1">-LN(K6644) /NegExp_Labda</f>
        <v>4.9685751015416741</v>
      </c>
      <c r="K6644" s="2">
        <f t="shared" ca="1" si="717"/>
        <v>0.37019883703126344</v>
      </c>
      <c r="L6644" s="2"/>
      <c r="M6644" s="17">
        <f t="shared" ca="1" si="719"/>
        <v>4</v>
      </c>
      <c r="N6644" s="2">
        <f t="shared" ca="1" si="713"/>
        <v>0.39662754363194785</v>
      </c>
      <c r="O6644" s="2"/>
      <c r="P6644" s="31">
        <f t="shared" ca="1" si="718"/>
        <v>4.9980110116174004</v>
      </c>
    </row>
    <row r="6645" spans="1:16" x14ac:dyDescent="0.25">
      <c r="A6645" s="32">
        <f ca="1">Uniform_A+B6645*(Uniform_B-Uniform_A)</f>
        <v>8.4174983530631824</v>
      </c>
      <c r="B6645" s="2">
        <f t="shared" ca="1" si="714"/>
        <v>0.84174983530631831</v>
      </c>
      <c r="C6645" s="4"/>
      <c r="D6645" s="5">
        <f ca="1">IF(E6645&lt;(Driehoek_C-Driehoek_A)/(Driehoek_B-Driehoek_A),Driehoek_A+SQRT(E6645*(Driehoek_B-Driehoek_A)*(Driehoek_C-Driehoek_A)),Driehoek_B-SQRT((1-E6645)*(Driehoek_B-Driehoek_A)*(Driehoek_B-Driehoek_C)))</f>
        <v>7.3272542909937233</v>
      </c>
      <c r="E6645" s="2">
        <f t="shared" ca="1" si="715"/>
        <v>0.92005490837145965</v>
      </c>
      <c r="F6645" s="2"/>
      <c r="G6645" s="15">
        <f ca="1">_xlfn.NORM.INV(H6645,Normaal_Mu,Normaal_Sigma)</f>
        <v>3.3844614137459965</v>
      </c>
      <c r="H6645" s="2">
        <f t="shared" ca="1" si="716"/>
        <v>0.20961170259679573</v>
      </c>
      <c r="I6645" s="2"/>
      <c r="J6645" s="15">
        <f ca="1">-LN(K6645) /NegExp_Labda</f>
        <v>3.8391866747831509</v>
      </c>
      <c r="K6645" s="2">
        <f t="shared" ca="1" si="717"/>
        <v>0.46401549405353848</v>
      </c>
      <c r="L6645" s="2"/>
      <c r="M6645" s="17">
        <f t="shared" ca="1" si="719"/>
        <v>7</v>
      </c>
      <c r="N6645" s="2">
        <f t="shared" ca="1" si="713"/>
        <v>0.84655446848742999</v>
      </c>
      <c r="O6645" s="2"/>
      <c r="P6645" s="31">
        <f t="shared" ca="1" si="718"/>
        <v>5.9936801465172103</v>
      </c>
    </row>
    <row r="6646" spans="1:16" x14ac:dyDescent="0.25">
      <c r="A6646" s="32">
        <f ca="1">Uniform_A+B6646*(Uniform_B-Uniform_A)</f>
        <v>3.2677942556454953E-2</v>
      </c>
      <c r="B6646" s="2">
        <f t="shared" ca="1" si="714"/>
        <v>3.2677942556454953E-3</v>
      </c>
      <c r="C6646" s="4"/>
      <c r="D6646" s="5">
        <f ca="1">IF(E6646&lt;(Driehoek_C-Driehoek_A)/(Driehoek_B-Driehoek_A),Driehoek_A+SQRT(E6646*(Driehoek_B-Driehoek_A)*(Driehoek_C-Driehoek_A)),Driehoek_B-SQRT((1-E6646)*(Driehoek_B-Driehoek_A)*(Driehoek_B-Driehoek_C)))</f>
        <v>5.9659647807564822</v>
      </c>
      <c r="E6646" s="2">
        <f t="shared" ca="1" si="715"/>
        <v>0.73698943681114104</v>
      </c>
      <c r="F6646" s="2"/>
      <c r="G6646" s="15">
        <f ca="1">_xlfn.NORM.INV(H6646,Normaal_Mu,Normaal_Sigma)</f>
        <v>4.2397723128060694</v>
      </c>
      <c r="H6646" s="2">
        <f t="shared" ca="1" si="716"/>
        <v>0.35193045499721642</v>
      </c>
      <c r="I6646" s="2"/>
      <c r="J6646" s="15">
        <f ca="1">-LN(K6646) /NegExp_Labda</f>
        <v>1.1006942937871862</v>
      </c>
      <c r="K6646" s="2">
        <f t="shared" ca="1" si="717"/>
        <v>0.80240736893600051</v>
      </c>
      <c r="L6646" s="2"/>
      <c r="M6646" s="17">
        <f t="shared" ca="1" si="719"/>
        <v>3</v>
      </c>
      <c r="N6646" s="2">
        <f t="shared" ca="1" si="713"/>
        <v>0.22820887477657914</v>
      </c>
      <c r="O6646" s="2"/>
      <c r="P6646" s="31">
        <f t="shared" ca="1" si="718"/>
        <v>2.8678218659812384</v>
      </c>
    </row>
    <row r="6647" spans="1:16" x14ac:dyDescent="0.25">
      <c r="A6647" s="32">
        <f ca="1">Uniform_A+B6647*(Uniform_B-Uniform_A)</f>
        <v>2.7327604954665876</v>
      </c>
      <c r="B6647" s="2">
        <f t="shared" ca="1" si="714"/>
        <v>0.27327604954665874</v>
      </c>
      <c r="C6647" s="4"/>
      <c r="D6647" s="5">
        <f ca="1">IF(E6647&lt;(Driehoek_C-Driehoek_A)/(Driehoek_B-Driehoek_A),Driehoek_A+SQRT(E6647*(Driehoek_B-Driehoek_A)*(Driehoek_C-Driehoek_A)),Driehoek_B-SQRT((1-E6647)*(Driehoek_B-Driehoek_A)*(Driehoek_B-Driehoek_C)))</f>
        <v>5.6799562455910104</v>
      </c>
      <c r="E6647" s="2">
        <f t="shared" ca="1" si="715"/>
        <v>0.68506598482313885</v>
      </c>
      <c r="F6647" s="2"/>
      <c r="G6647" s="15">
        <f ca="1">_xlfn.NORM.INV(H6647,Normaal_Mu,Normaal_Sigma)</f>
        <v>2.5947595274631654</v>
      </c>
      <c r="H6647" s="2">
        <f t="shared" ca="1" si="716"/>
        <v>0.11456165654743655</v>
      </c>
      <c r="I6647" s="2"/>
      <c r="J6647" s="15">
        <f ca="1">-LN(K6647) /NegExp_Labda</f>
        <v>2.49292964332149</v>
      </c>
      <c r="K6647" s="2">
        <f t="shared" ca="1" si="717"/>
        <v>0.60738894402736254</v>
      </c>
      <c r="L6647" s="2"/>
      <c r="M6647" s="17">
        <f t="shared" ca="1" si="719"/>
        <v>11</v>
      </c>
      <c r="N6647" s="2">
        <f t="shared" ca="1" si="713"/>
        <v>0.98654629801474691</v>
      </c>
      <c r="O6647" s="2"/>
      <c r="P6647" s="31">
        <f t="shared" ca="1" si="718"/>
        <v>4.9000811823684502</v>
      </c>
    </row>
    <row r="6648" spans="1:16" x14ac:dyDescent="0.25">
      <c r="A6648" s="32">
        <f ca="1">Uniform_A+B6648*(Uniform_B-Uniform_A)</f>
        <v>9.2037035506884006</v>
      </c>
      <c r="B6648" s="2">
        <f t="shared" ca="1" si="714"/>
        <v>0.92037035506884013</v>
      </c>
      <c r="C6648" s="4"/>
      <c r="D6648" s="5">
        <f ca="1">IF(E6648&lt;(Driehoek_C-Driehoek_A)/(Driehoek_B-Driehoek_A),Driehoek_A+SQRT(E6648*(Driehoek_B-Driehoek_A)*(Driehoek_C-Driehoek_A)),Driehoek_B-SQRT((1-E6648)*(Driehoek_B-Driehoek_A)*(Driehoek_B-Driehoek_C)))</f>
        <v>7.2930418443214773</v>
      </c>
      <c r="E6648" s="2">
        <f t="shared" ca="1" si="715"/>
        <v>0.91675125299321647</v>
      </c>
      <c r="F6648" s="2"/>
      <c r="G6648" s="15">
        <f ca="1">_xlfn.NORM.INV(H6648,Normaal_Mu,Normaal_Sigma)</f>
        <v>5.3674473185071196</v>
      </c>
      <c r="H6648" s="2">
        <f t="shared" ca="1" si="716"/>
        <v>0.57288487628071061</v>
      </c>
      <c r="I6648" s="2"/>
      <c r="J6648" s="15">
        <f ca="1">-LN(K6648) /NegExp_Labda</f>
        <v>6.4304743731091047</v>
      </c>
      <c r="K6648" s="2">
        <f t="shared" ca="1" si="717"/>
        <v>0.27634785168584697</v>
      </c>
      <c r="L6648" s="2"/>
      <c r="M6648" s="17">
        <f t="shared" ca="1" si="719"/>
        <v>4</v>
      </c>
      <c r="N6648" s="2">
        <f t="shared" ca="1" si="713"/>
        <v>0.33888447381287989</v>
      </c>
      <c r="O6648" s="2"/>
      <c r="P6648" s="31">
        <f t="shared" ca="1" si="718"/>
        <v>6.4589334173252215</v>
      </c>
    </row>
    <row r="6649" spans="1:16" x14ac:dyDescent="0.25">
      <c r="A6649" s="32">
        <f ca="1">Uniform_A+B6649*(Uniform_B-Uniform_A)</f>
        <v>6.2483359788911494</v>
      </c>
      <c r="B6649" s="2">
        <f t="shared" ca="1" si="714"/>
        <v>0.62483359788911497</v>
      </c>
      <c r="C6649" s="4"/>
      <c r="D6649" s="5">
        <f ca="1">IF(E6649&lt;(Driehoek_C-Driehoek_A)/(Driehoek_B-Driehoek_A),Driehoek_A+SQRT(E6649*(Driehoek_B-Driehoek_A)*(Driehoek_C-Driehoek_A)),Driehoek_B-SQRT((1-E6649)*(Driehoek_B-Driehoek_A)*(Driehoek_B-Driehoek_C)))</f>
        <v>6.0095872830610819</v>
      </c>
      <c r="E6649" s="2">
        <f t="shared" ca="1" si="715"/>
        <v>0.74449805092485699</v>
      </c>
      <c r="F6649" s="2"/>
      <c r="G6649" s="15">
        <f ca="1">_xlfn.NORM.INV(H6649,Normaal_Mu,Normaal_Sigma)</f>
        <v>7.3274172795247692</v>
      </c>
      <c r="H6649" s="2">
        <f t="shared" ca="1" si="716"/>
        <v>0.87772894653978739</v>
      </c>
      <c r="I6649" s="2"/>
      <c r="J6649" s="15">
        <f ca="1">-LN(K6649) /NegExp_Labda</f>
        <v>4.659149325659577E-2</v>
      </c>
      <c r="K6649" s="2">
        <f t="shared" ca="1" si="717"/>
        <v>0.99072498215473936</v>
      </c>
      <c r="L6649" s="2"/>
      <c r="M6649" s="17">
        <f t="shared" ca="1" si="719"/>
        <v>5</v>
      </c>
      <c r="N6649" s="2">
        <f t="shared" ca="1" si="713"/>
        <v>0.49678333048676571</v>
      </c>
      <c r="O6649" s="2"/>
      <c r="P6649" s="31">
        <f t="shared" ca="1" si="718"/>
        <v>4.9263864069467198</v>
      </c>
    </row>
    <row r="6650" spans="1:16" x14ac:dyDescent="0.25">
      <c r="A6650" s="32">
        <f ca="1">Uniform_A+B6650*(Uniform_B-Uniform_A)</f>
        <v>8.3511624520130177</v>
      </c>
      <c r="B6650" s="2">
        <f t="shared" ca="1" si="714"/>
        <v>0.83511624520130168</v>
      </c>
      <c r="C6650" s="4"/>
      <c r="D6650" s="5">
        <f ca="1">IF(E6650&lt;(Driehoek_C-Driehoek_A)/(Driehoek_B-Driehoek_A),Driehoek_A+SQRT(E6650*(Driehoek_B-Driehoek_A)*(Driehoek_C-Driehoek_A)),Driehoek_B-SQRT((1-E6650)*(Driehoek_B-Driehoek_A)*(Driehoek_B-Driehoek_C)))</f>
        <v>2.8687904990511006</v>
      </c>
      <c r="E6650" s="2">
        <f t="shared" ca="1" si="715"/>
        <v>5.3914066517247172E-2</v>
      </c>
      <c r="F6650" s="2"/>
      <c r="G6650" s="15">
        <f ca="1">_xlfn.NORM.INV(H6650,Normaal_Mu,Normaal_Sigma)</f>
        <v>2.3128137637530193</v>
      </c>
      <c r="H6650" s="2">
        <f t="shared" ca="1" si="716"/>
        <v>8.9539998054416703E-2</v>
      </c>
      <c r="I6650" s="2"/>
      <c r="J6650" s="15">
        <f ca="1">-LN(K6650) /NegExp_Labda</f>
        <v>5.0140882713339661</v>
      </c>
      <c r="K6650" s="2">
        <f t="shared" ca="1" si="717"/>
        <v>0.36684434305349312</v>
      </c>
      <c r="L6650" s="2"/>
      <c r="M6650" s="17">
        <f t="shared" ca="1" si="719"/>
        <v>4</v>
      </c>
      <c r="N6650" s="2">
        <f t="shared" ca="1" si="713"/>
        <v>0.28841415786531688</v>
      </c>
      <c r="O6650" s="2"/>
      <c r="P6650" s="31">
        <f t="shared" ca="1" si="718"/>
        <v>4.5093709972302207</v>
      </c>
    </row>
    <row r="6651" spans="1:16" x14ac:dyDescent="0.25">
      <c r="A6651" s="32">
        <f ca="1">Uniform_A+B6651*(Uniform_B-Uniform_A)</f>
        <v>6.3642862895335082</v>
      </c>
      <c r="B6651" s="2">
        <f t="shared" ca="1" si="714"/>
        <v>0.63642862895335084</v>
      </c>
      <c r="C6651" s="4"/>
      <c r="D6651" s="5">
        <f ca="1">IF(E6651&lt;(Driehoek_C-Driehoek_A)/(Driehoek_B-Driehoek_A),Driehoek_A+SQRT(E6651*(Driehoek_B-Driehoek_A)*(Driehoek_C-Driehoek_A)),Driehoek_B-SQRT((1-E6651)*(Driehoek_B-Driehoek_A)*(Driehoek_B-Driehoek_C)))</f>
        <v>7.8809207920558473</v>
      </c>
      <c r="E6651" s="2">
        <f t="shared" ca="1" si="715"/>
        <v>0.96421890646705966</v>
      </c>
      <c r="F6651" s="2"/>
      <c r="G6651" s="15">
        <f ca="1">_xlfn.NORM.INV(H6651,Normaal_Mu,Normaal_Sigma)</f>
        <v>4.9272075164916762</v>
      </c>
      <c r="H6651" s="2">
        <f t="shared" ca="1" si="716"/>
        <v>0.48548320542071466</v>
      </c>
      <c r="I6651" s="2"/>
      <c r="J6651" s="15">
        <f ca="1">-LN(K6651) /NegExp_Labda</f>
        <v>21.620174953065813</v>
      </c>
      <c r="K6651" s="2">
        <f t="shared" ca="1" si="717"/>
        <v>1.324632676041404E-2</v>
      </c>
      <c r="L6651" s="2"/>
      <c r="M6651" s="17">
        <f t="shared" ca="1" si="719"/>
        <v>7</v>
      </c>
      <c r="N6651" s="2">
        <f t="shared" ca="1" si="713"/>
        <v>0.78000410350500704</v>
      </c>
      <c r="O6651" s="2"/>
      <c r="P6651" s="31">
        <f t="shared" ca="1" si="718"/>
        <v>9.5585179102293694</v>
      </c>
    </row>
    <row r="6652" spans="1:16" x14ac:dyDescent="0.25">
      <c r="A6652" s="32">
        <f ca="1">Uniform_A+B6652*(Uniform_B-Uniform_A)</f>
        <v>1.7017161876693909</v>
      </c>
      <c r="B6652" s="2">
        <f t="shared" ca="1" si="714"/>
        <v>0.17017161876693909</v>
      </c>
      <c r="C6652" s="4"/>
      <c r="D6652" s="5">
        <f ca="1">IF(E6652&lt;(Driehoek_C-Driehoek_A)/(Driehoek_B-Driehoek_A),Driehoek_A+SQRT(E6652*(Driehoek_B-Driehoek_A)*(Driehoek_C-Driehoek_A)),Driehoek_B-SQRT((1-E6652)*(Driehoek_B-Driehoek_A)*(Driehoek_B-Driehoek_C)))</f>
        <v>3.4605414970432169</v>
      </c>
      <c r="E6652" s="2">
        <f t="shared" ca="1" si="715"/>
        <v>0.15237010461323153</v>
      </c>
      <c r="F6652" s="2"/>
      <c r="G6652" s="15">
        <f ca="1">_xlfn.NORM.INV(H6652,Normaal_Mu,Normaal_Sigma)</f>
        <v>6.5691876405020251</v>
      </c>
      <c r="H6652" s="2">
        <f t="shared" ca="1" si="716"/>
        <v>0.78365412276653101</v>
      </c>
      <c r="I6652" s="2"/>
      <c r="J6652" s="15">
        <f ca="1">-LN(K6652) /NegExp_Labda</f>
        <v>6.8497367745619826</v>
      </c>
      <c r="K6652" s="2">
        <f t="shared" ca="1" si="717"/>
        <v>0.25412033738808215</v>
      </c>
      <c r="L6652" s="2"/>
      <c r="M6652" s="17">
        <f t="shared" ca="1" si="719"/>
        <v>4</v>
      </c>
      <c r="N6652" s="2">
        <f t="shared" ca="1" si="713"/>
        <v>0.36333600765968577</v>
      </c>
      <c r="O6652" s="2"/>
      <c r="P6652" s="31">
        <f t="shared" ca="1" si="718"/>
        <v>4.5162364199553231</v>
      </c>
    </row>
    <row r="6653" spans="1:16" x14ac:dyDescent="0.25">
      <c r="A6653" s="32">
        <f ca="1">Uniform_A+B6653*(Uniform_B-Uniform_A)</f>
        <v>6.0014785450547601</v>
      </c>
      <c r="B6653" s="2">
        <f t="shared" ca="1" si="714"/>
        <v>0.60014785450547603</v>
      </c>
      <c r="C6653" s="4"/>
      <c r="D6653" s="5">
        <f ca="1">IF(E6653&lt;(Driehoek_C-Driehoek_A)/(Driehoek_B-Driehoek_A),Driehoek_A+SQRT(E6653*(Driehoek_B-Driehoek_A)*(Driehoek_C-Driehoek_A)),Driehoek_B-SQRT((1-E6653)*(Driehoek_B-Driehoek_A)*(Driehoek_B-Driehoek_C)))</f>
        <v>3.1297235212812096</v>
      </c>
      <c r="E6653" s="2">
        <f t="shared" ca="1" si="715"/>
        <v>9.1162516752572587E-2</v>
      </c>
      <c r="F6653" s="2"/>
      <c r="G6653" s="15">
        <f ca="1">_xlfn.NORM.INV(H6653,Normaal_Mu,Normaal_Sigma)</f>
        <v>12.366147457413275</v>
      </c>
      <c r="H6653" s="2">
        <f t="shared" ca="1" si="716"/>
        <v>0.99988478076260645</v>
      </c>
      <c r="I6653" s="2"/>
      <c r="J6653" s="15">
        <f ca="1">-LN(K6653) /NegExp_Labda</f>
        <v>1.7703845665456466</v>
      </c>
      <c r="K6653" s="2">
        <f t="shared" ca="1" si="717"/>
        <v>0.70182098590503228</v>
      </c>
      <c r="L6653" s="2"/>
      <c r="M6653" s="17">
        <f t="shared" ca="1" si="719"/>
        <v>4</v>
      </c>
      <c r="N6653" s="2">
        <f t="shared" ca="1" si="713"/>
        <v>0.37144007951770452</v>
      </c>
      <c r="O6653" s="2"/>
      <c r="P6653" s="31">
        <f t="shared" ca="1" si="718"/>
        <v>5.4535468180589781</v>
      </c>
    </row>
    <row r="6654" spans="1:16" x14ac:dyDescent="0.25">
      <c r="A6654" s="32">
        <f ca="1">Uniform_A+B6654*(Uniform_B-Uniform_A)</f>
        <v>2.4881159483701589</v>
      </c>
      <c r="B6654" s="2">
        <f t="shared" ca="1" si="714"/>
        <v>0.24881159483701587</v>
      </c>
      <c r="C6654" s="4"/>
      <c r="D6654" s="5">
        <f ca="1">IF(E6654&lt;(Driehoek_C-Driehoek_A)/(Driehoek_B-Driehoek_A),Driehoek_A+SQRT(E6654*(Driehoek_B-Driehoek_A)*(Driehoek_C-Driehoek_A)),Driehoek_B-SQRT((1-E6654)*(Driehoek_B-Driehoek_A)*(Driehoek_B-Driehoek_C)))</f>
        <v>5.8268110320671287</v>
      </c>
      <c r="E6654" s="2">
        <f t="shared" ca="1" si="715"/>
        <v>0.71231062210826057</v>
      </c>
      <c r="F6654" s="2"/>
      <c r="G6654" s="15">
        <f ca="1">_xlfn.NORM.INV(H6654,Normaal_Mu,Normaal_Sigma)</f>
        <v>3.0576254688257927</v>
      </c>
      <c r="H6654" s="2">
        <f t="shared" ca="1" si="716"/>
        <v>0.16572751703837729</v>
      </c>
      <c r="I6654" s="2"/>
      <c r="J6654" s="15">
        <f ca="1">-LN(K6654) /NegExp_Labda</f>
        <v>6.0335173146920482</v>
      </c>
      <c r="K6654" s="2">
        <f t="shared" ca="1" si="717"/>
        <v>0.29918191987336384</v>
      </c>
      <c r="L6654" s="2"/>
      <c r="M6654" s="17">
        <f t="shared" ca="1" si="719"/>
        <v>10</v>
      </c>
      <c r="N6654" s="2">
        <f t="shared" ca="1" si="713"/>
        <v>0.97536546909106536</v>
      </c>
      <c r="O6654" s="2"/>
      <c r="P6654" s="31">
        <f t="shared" ca="1" si="718"/>
        <v>5.481213952791026</v>
      </c>
    </row>
    <row r="6655" spans="1:16" x14ac:dyDescent="0.25">
      <c r="A6655" s="32">
        <f ca="1">Uniform_A+B6655*(Uniform_B-Uniform_A)</f>
        <v>2.8090547800609622</v>
      </c>
      <c r="B6655" s="2">
        <f t="shared" ca="1" si="714"/>
        <v>0.28090547800609622</v>
      </c>
      <c r="C6655" s="4"/>
      <c r="D6655" s="5">
        <f ca="1">IF(E6655&lt;(Driehoek_C-Driehoek_A)/(Driehoek_B-Driehoek_A),Driehoek_A+SQRT(E6655*(Driehoek_B-Driehoek_A)*(Driehoek_C-Driehoek_A)),Driehoek_B-SQRT((1-E6655)*(Driehoek_B-Driehoek_A)*(Driehoek_B-Driehoek_C)))</f>
        <v>3.6998079372453141</v>
      </c>
      <c r="E6655" s="2">
        <f t="shared" ca="1" si="715"/>
        <v>0.20638193025158347</v>
      </c>
      <c r="F6655" s="2"/>
      <c r="G6655" s="15">
        <f ca="1">_xlfn.NORM.INV(H6655,Normaal_Mu,Normaal_Sigma)</f>
        <v>5.0113585380459389</v>
      </c>
      <c r="H6655" s="2">
        <f t="shared" ca="1" si="716"/>
        <v>0.5022656883554083</v>
      </c>
      <c r="I6655" s="2"/>
      <c r="J6655" s="15">
        <f ca="1">-LN(K6655) /NegExp_Labda</f>
        <v>4.8511695107060371</v>
      </c>
      <c r="K6655" s="2">
        <f t="shared" ca="1" si="717"/>
        <v>0.37899438013813913</v>
      </c>
      <c r="L6655" s="2"/>
      <c r="M6655" s="17">
        <f t="shared" ca="1" si="719"/>
        <v>2</v>
      </c>
      <c r="N6655" s="2">
        <f t="shared" ca="1" si="713"/>
        <v>6.1803101263776083E-2</v>
      </c>
      <c r="O6655" s="2"/>
      <c r="P6655" s="31">
        <f t="shared" ca="1" si="718"/>
        <v>3.6742781532116502</v>
      </c>
    </row>
    <row r="6656" spans="1:16" x14ac:dyDescent="0.25">
      <c r="A6656" s="32">
        <f ca="1">Uniform_A+B6656*(Uniform_B-Uniform_A)</f>
        <v>9.4649682363398675</v>
      </c>
      <c r="B6656" s="2">
        <f t="shared" ca="1" si="714"/>
        <v>0.94649682363398679</v>
      </c>
      <c r="C6656" s="4"/>
      <c r="D6656" s="5">
        <f ca="1">IF(E6656&lt;(Driehoek_C-Driehoek_A)/(Driehoek_B-Driehoek_A),Driehoek_A+SQRT(E6656*(Driehoek_B-Driehoek_A)*(Driehoek_C-Driehoek_A)),Driehoek_B-SQRT((1-E6656)*(Driehoek_B-Driehoek_A)*(Driehoek_B-Driehoek_C)))</f>
        <v>7.414224797907182</v>
      </c>
      <c r="E6656" s="2">
        <f t="shared" ca="1" si="715"/>
        <v>0.92815191452649948</v>
      </c>
      <c r="F6656" s="2"/>
      <c r="G6656" s="15">
        <f ca="1">_xlfn.NORM.INV(H6656,Normaal_Mu,Normaal_Sigma)</f>
        <v>6.3911237474234319</v>
      </c>
      <c r="H6656" s="2">
        <f t="shared" ca="1" si="716"/>
        <v>0.75664837505652804</v>
      </c>
      <c r="I6656" s="2"/>
      <c r="J6656" s="15">
        <f ca="1">-LN(K6656) /NegExp_Labda</f>
        <v>1.7273454792005518</v>
      </c>
      <c r="K6656" s="2">
        <f t="shared" ca="1" si="717"/>
        <v>0.70788820815618947</v>
      </c>
      <c r="L6656" s="2"/>
      <c r="M6656" s="17">
        <f t="shared" ca="1" si="719"/>
        <v>1</v>
      </c>
      <c r="N6656" s="2">
        <f t="shared" ca="1" si="713"/>
        <v>1.9317982433436298E-2</v>
      </c>
      <c r="O6656" s="2"/>
      <c r="P6656" s="31">
        <f t="shared" ca="1" si="718"/>
        <v>5.1995324521742061</v>
      </c>
    </row>
    <row r="6657" spans="1:16" x14ac:dyDescent="0.25">
      <c r="A6657" s="32">
        <f ca="1">Uniform_A+B6657*(Uniform_B-Uniform_A)</f>
        <v>7.7014458558791965</v>
      </c>
      <c r="B6657" s="2">
        <f t="shared" ca="1" si="714"/>
        <v>0.77014458558791965</v>
      </c>
      <c r="C6657" s="4"/>
      <c r="D6657" s="5">
        <f ca="1">IF(E6657&lt;(Driehoek_C-Driehoek_A)/(Driehoek_B-Driehoek_A),Driehoek_A+SQRT(E6657*(Driehoek_B-Driehoek_A)*(Driehoek_C-Driehoek_A)),Driehoek_B-SQRT((1-E6657)*(Driehoek_B-Driehoek_A)*(Driehoek_B-Driehoek_C)))</f>
        <v>3.8899572694874256</v>
      </c>
      <c r="E6657" s="2">
        <f t="shared" ca="1" si="715"/>
        <v>0.25513846289202613</v>
      </c>
      <c r="F6657" s="2"/>
      <c r="G6657" s="15">
        <f ca="1">_xlfn.NORM.INV(H6657,Normaal_Mu,Normaal_Sigma)</f>
        <v>1.8410761246326666</v>
      </c>
      <c r="H6657" s="2">
        <f t="shared" ca="1" si="716"/>
        <v>5.7115070149081681E-2</v>
      </c>
      <c r="I6657" s="2"/>
      <c r="J6657" s="15">
        <f ca="1">-LN(K6657) /NegExp_Labda</f>
        <v>1.517983226890407</v>
      </c>
      <c r="K6657" s="2">
        <f t="shared" ca="1" si="717"/>
        <v>0.73815854607259668</v>
      </c>
      <c r="L6657" s="2"/>
      <c r="M6657" s="17">
        <f t="shared" ca="1" si="719"/>
        <v>5</v>
      </c>
      <c r="N6657" s="2">
        <f t="shared" ca="1" si="713"/>
        <v>0.48828045423512501</v>
      </c>
      <c r="O6657" s="2"/>
      <c r="P6657" s="31">
        <f t="shared" ca="1" si="718"/>
        <v>3.9900924953779389</v>
      </c>
    </row>
    <row r="6658" spans="1:16" x14ac:dyDescent="0.25">
      <c r="A6658" s="32">
        <f ca="1">Uniform_A+B6658*(Uniform_B-Uniform_A)</f>
        <v>5.2276690439910851</v>
      </c>
      <c r="B6658" s="2">
        <f t="shared" ca="1" si="714"/>
        <v>0.52276690439910856</v>
      </c>
      <c r="C6658" s="4"/>
      <c r="D6658" s="5">
        <f ca="1">IF(E6658&lt;(Driehoek_C-Driehoek_A)/(Driehoek_B-Driehoek_A),Driehoek_A+SQRT(E6658*(Driehoek_B-Driehoek_A)*(Driehoek_C-Driehoek_A)),Driehoek_B-SQRT((1-E6658)*(Driehoek_B-Driehoek_A)*(Driehoek_B-Driehoek_C)))</f>
        <v>3.9776480741739801</v>
      </c>
      <c r="E6658" s="2">
        <f t="shared" ca="1" si="715"/>
        <v>0.27936370752028938</v>
      </c>
      <c r="F6658" s="2"/>
      <c r="G6658" s="15">
        <f ca="1">_xlfn.NORM.INV(H6658,Normaal_Mu,Normaal_Sigma)</f>
        <v>7.220067921161526</v>
      </c>
      <c r="H6658" s="2">
        <f t="shared" ca="1" si="716"/>
        <v>0.86650780370364366</v>
      </c>
      <c r="I6658" s="2"/>
      <c r="J6658" s="15">
        <f ca="1">-LN(K6658) /NegExp_Labda</f>
        <v>0.72400521297098064</v>
      </c>
      <c r="K6658" s="2">
        <f t="shared" ca="1" si="717"/>
        <v>0.86519441282381915</v>
      </c>
      <c r="L6658" s="2"/>
      <c r="M6658" s="17">
        <f t="shared" ca="1" si="719"/>
        <v>4</v>
      </c>
      <c r="N6658" s="2">
        <f t="shared" ca="1" si="713"/>
        <v>0.38913137790682828</v>
      </c>
      <c r="O6658" s="2"/>
      <c r="P6658" s="31">
        <f t="shared" ca="1" si="718"/>
        <v>4.2298780504595141</v>
      </c>
    </row>
    <row r="6659" spans="1:16" x14ac:dyDescent="0.25">
      <c r="A6659" s="32">
        <f ca="1">Uniform_A+B6659*(Uniform_B-Uniform_A)</f>
        <v>9.4438449752838469</v>
      </c>
      <c r="B6659" s="2">
        <f t="shared" ca="1" si="714"/>
        <v>0.94438449752838471</v>
      </c>
      <c r="C6659" s="4"/>
      <c r="D6659" s="5">
        <f ca="1">IF(E6659&lt;(Driehoek_C-Driehoek_A)/(Driehoek_B-Driehoek_A),Driehoek_A+SQRT(E6659*(Driehoek_B-Driehoek_A)*(Driehoek_C-Driehoek_A)),Driehoek_B-SQRT((1-E6659)*(Driehoek_B-Driehoek_A)*(Driehoek_B-Driehoek_C)))</f>
        <v>6.3202093733621654</v>
      </c>
      <c r="E6659" s="2">
        <f t="shared" ca="1" si="715"/>
        <v>0.79482063421097149</v>
      </c>
      <c r="F6659" s="2"/>
      <c r="G6659" s="15">
        <f ca="1">_xlfn.NORM.INV(H6659,Normaal_Mu,Normaal_Sigma)</f>
        <v>5.344395354646851</v>
      </c>
      <c r="H6659" s="2">
        <f t="shared" ca="1" si="716"/>
        <v>0.56835893808240279</v>
      </c>
      <c r="I6659" s="2"/>
      <c r="J6659" s="15">
        <f ca="1">-LN(K6659) /NegExp_Labda</f>
        <v>5.5333284384027275</v>
      </c>
      <c r="K6659" s="2">
        <f t="shared" ca="1" si="717"/>
        <v>0.33065964757561506</v>
      </c>
      <c r="L6659" s="2"/>
      <c r="M6659" s="17">
        <f t="shared" ca="1" si="719"/>
        <v>3</v>
      </c>
      <c r="N6659" s="2">
        <f t="shared" ca="1" si="713"/>
        <v>0.13252177699800261</v>
      </c>
      <c r="O6659" s="2"/>
      <c r="P6659" s="31">
        <f t="shared" ca="1" si="718"/>
        <v>5.9283556283391174</v>
      </c>
    </row>
    <row r="6660" spans="1:16" x14ac:dyDescent="0.25">
      <c r="A6660" s="32">
        <f ca="1">Uniform_A+B6660*(Uniform_B-Uniform_A)</f>
        <v>2.9610559878212839</v>
      </c>
      <c r="B6660" s="2">
        <f t="shared" ca="1" si="714"/>
        <v>0.29610559878212839</v>
      </c>
      <c r="C6660" s="4"/>
      <c r="D6660" s="5">
        <f ca="1">IF(E6660&lt;(Driehoek_C-Driehoek_A)/(Driehoek_B-Driehoek_A),Driehoek_A+SQRT(E6660*(Driehoek_B-Driehoek_A)*(Driehoek_C-Driehoek_A)),Driehoek_B-SQRT((1-E6660)*(Driehoek_B-Driehoek_A)*(Driehoek_B-Driehoek_C)))</f>
        <v>3.7581674205671867</v>
      </c>
      <c r="E6660" s="2">
        <f t="shared" ca="1" si="715"/>
        <v>0.22079661991027677</v>
      </c>
      <c r="F6660" s="2"/>
      <c r="G6660" s="15">
        <f ca="1">_xlfn.NORM.INV(H6660,Normaal_Mu,Normaal_Sigma)</f>
        <v>1.247713949360735</v>
      </c>
      <c r="H6660" s="2">
        <f t="shared" ca="1" si="716"/>
        <v>3.031782152016782E-2</v>
      </c>
      <c r="I6660" s="2"/>
      <c r="J6660" s="15">
        <f ca="1">-LN(K6660) /NegExp_Labda</f>
        <v>0.5435531860289925</v>
      </c>
      <c r="K6660" s="2">
        <f t="shared" ca="1" si="717"/>
        <v>0.89698993546309913</v>
      </c>
      <c r="L6660" s="2"/>
      <c r="M6660" s="17">
        <f t="shared" ca="1" si="719"/>
        <v>4</v>
      </c>
      <c r="N6660" s="2">
        <f t="shared" ca="1" si="713"/>
        <v>0.33299083214005853</v>
      </c>
      <c r="O6660" s="2"/>
      <c r="P6660" s="31">
        <f t="shared" ca="1" si="718"/>
        <v>2.5020981087556398</v>
      </c>
    </row>
    <row r="6661" spans="1:16" x14ac:dyDescent="0.25">
      <c r="A6661" s="32">
        <f ca="1">Uniform_A+B6661*(Uniform_B-Uniform_A)</f>
        <v>0.867990328553645</v>
      </c>
      <c r="B6661" s="2">
        <f t="shared" ca="1" si="714"/>
        <v>8.67990328553645E-2</v>
      </c>
      <c r="C6661" s="4"/>
      <c r="D6661" s="5">
        <f ca="1">IF(E6661&lt;(Driehoek_C-Driehoek_A)/(Driehoek_B-Driehoek_A),Driehoek_A+SQRT(E6661*(Driehoek_B-Driehoek_A)*(Driehoek_C-Driehoek_A)),Driehoek_B-SQRT((1-E6661)*(Driehoek_B-Driehoek_A)*(Driehoek_B-Driehoek_C)))</f>
        <v>4.1079192796499617</v>
      </c>
      <c r="E6661" s="2">
        <f t="shared" ca="1" si="715"/>
        <v>0.31621560644512703</v>
      </c>
      <c r="F6661" s="2"/>
      <c r="G6661" s="15">
        <f ca="1">_xlfn.NORM.INV(H6661,Normaal_Mu,Normaal_Sigma)</f>
        <v>2.3905857394630923</v>
      </c>
      <c r="H6661" s="2">
        <f t="shared" ca="1" si="716"/>
        <v>9.599629630498363E-2</v>
      </c>
      <c r="I6661" s="2"/>
      <c r="J6661" s="15">
        <f ca="1">-LN(K6661) /NegExp_Labda</f>
        <v>1.8210610194448802</v>
      </c>
      <c r="K6661" s="2">
        <f t="shared" ca="1" si="717"/>
        <v>0.69474375177351</v>
      </c>
      <c r="L6661" s="2"/>
      <c r="M6661" s="17">
        <f t="shared" ca="1" si="719"/>
        <v>5</v>
      </c>
      <c r="N6661" s="2">
        <f t="shared" ref="N6661:N6724" ca="1" si="720">RAND()</f>
        <v>0.51094669180591501</v>
      </c>
      <c r="O6661" s="2"/>
      <c r="P6661" s="31">
        <f t="shared" ca="1" si="718"/>
        <v>2.837511273422316</v>
      </c>
    </row>
    <row r="6662" spans="1:16" x14ac:dyDescent="0.25">
      <c r="A6662" s="32">
        <f ca="1">Uniform_A+B6662*(Uniform_B-Uniform_A)</f>
        <v>6.1029965971564826</v>
      </c>
      <c r="B6662" s="2">
        <f t="shared" ref="B6662:B6725" ca="1" si="721">RAND()</f>
        <v>0.61029965971564826</v>
      </c>
      <c r="C6662" s="4"/>
      <c r="D6662" s="5">
        <f ca="1">IF(E6662&lt;(Driehoek_C-Driehoek_A)/(Driehoek_B-Driehoek_A),Driehoek_A+SQRT(E6662*(Driehoek_B-Driehoek_A)*(Driehoek_C-Driehoek_A)),Driehoek_B-SQRT((1-E6662)*(Driehoek_B-Driehoek_A)*(Driehoek_B-Driehoek_C)))</f>
        <v>3.3854373466456154</v>
      </c>
      <c r="E6662" s="2">
        <f t="shared" ref="E6662:E6725" ca="1" si="722">RAND()</f>
        <v>0.13710261724860306</v>
      </c>
      <c r="F6662" s="2"/>
      <c r="G6662" s="15">
        <f ca="1">_xlfn.NORM.INV(H6662,Normaal_Mu,Normaal_Sigma)</f>
        <v>0.40869930874669258</v>
      </c>
      <c r="H6662" s="2">
        <f t="shared" ref="H6662:H6725" ca="1" si="723">RAND()</f>
        <v>1.0847940837427794E-2</v>
      </c>
      <c r="I6662" s="2"/>
      <c r="J6662" s="15">
        <f ca="1">-LN(K6662) /NegExp_Labda</f>
        <v>1.4542850332980843</v>
      </c>
      <c r="K6662" s="2">
        <f t="shared" ref="K6662:K6725" ca="1" si="724">RAND()</f>
        <v>0.74762257542450605</v>
      </c>
      <c r="L6662" s="2"/>
      <c r="M6662" s="17">
        <f t="shared" ca="1" si="719"/>
        <v>1</v>
      </c>
      <c r="N6662" s="2">
        <f t="shared" ca="1" si="720"/>
        <v>3.2787561704061052E-2</v>
      </c>
      <c r="O6662" s="2"/>
      <c r="P6662" s="31">
        <f t="shared" ca="1" si="718"/>
        <v>2.4702836571693751</v>
      </c>
    </row>
    <row r="6663" spans="1:16" x14ac:dyDescent="0.25">
      <c r="A6663" s="32">
        <f ca="1">Uniform_A+B6663*(Uniform_B-Uniform_A)</f>
        <v>6.8645331849772129</v>
      </c>
      <c r="B6663" s="2">
        <f t="shared" ca="1" si="721"/>
        <v>0.68645331849772129</v>
      </c>
      <c r="C6663" s="4"/>
      <c r="D6663" s="5">
        <f ca="1">IF(E6663&lt;(Driehoek_C-Driehoek_A)/(Driehoek_B-Driehoek_A),Driehoek_A+SQRT(E6663*(Driehoek_B-Driehoek_A)*(Driehoek_C-Driehoek_A)),Driehoek_B-SQRT((1-E6663)*(Driehoek_B-Driehoek_A)*(Driehoek_B-Driehoek_C)))</f>
        <v>7.532085989594389</v>
      </c>
      <c r="E6663" s="2">
        <f t="shared" ca="1" si="722"/>
        <v>0.93843509880156906</v>
      </c>
      <c r="F6663" s="2"/>
      <c r="G6663" s="15">
        <f ca="1">_xlfn.NORM.INV(H6663,Normaal_Mu,Normaal_Sigma)</f>
        <v>-5.464956444501734E-2</v>
      </c>
      <c r="H6663" s="2">
        <f t="shared" ca="1" si="723"/>
        <v>5.7467579652772383E-3</v>
      </c>
      <c r="I6663" s="2"/>
      <c r="J6663" s="15">
        <f ca="1">-LN(K6663) /NegExp_Labda</f>
        <v>0.67430062040221117</v>
      </c>
      <c r="K6663" s="2">
        <f t="shared" ca="1" si="724"/>
        <v>0.87383813205225769</v>
      </c>
      <c r="L6663" s="2"/>
      <c r="M6663" s="17">
        <f t="shared" ca="1" si="719"/>
        <v>6</v>
      </c>
      <c r="N6663" s="2">
        <f t="shared" ca="1" si="720"/>
        <v>0.74418165309223583</v>
      </c>
      <c r="O6663" s="2"/>
      <c r="P6663" s="31">
        <f t="shared" ca="1" si="718"/>
        <v>4.2032540461057595</v>
      </c>
    </row>
    <row r="6664" spans="1:16" x14ac:dyDescent="0.25">
      <c r="A6664" s="32">
        <f ca="1">Uniform_A+B6664*(Uniform_B-Uniform_A)</f>
        <v>6.4001065278643807</v>
      </c>
      <c r="B6664" s="2">
        <f t="shared" ca="1" si="721"/>
        <v>0.64001065278643809</v>
      </c>
      <c r="C6664" s="4"/>
      <c r="D6664" s="5">
        <f ca="1">IF(E6664&lt;(Driehoek_C-Driehoek_A)/(Driehoek_B-Driehoek_A),Driehoek_A+SQRT(E6664*(Driehoek_B-Driehoek_A)*(Driehoek_C-Driehoek_A)),Driehoek_B-SQRT((1-E6664)*(Driehoek_B-Driehoek_A)*(Driehoek_B-Driehoek_C)))</f>
        <v>6.5305379169736444</v>
      </c>
      <c r="E6664" s="2">
        <f t="shared" ca="1" si="722"/>
        <v>0.82576448629986088</v>
      </c>
      <c r="F6664" s="2"/>
      <c r="G6664" s="15">
        <f ca="1">_xlfn.NORM.INV(H6664,Normaal_Mu,Normaal_Sigma)</f>
        <v>3.8486193060892555</v>
      </c>
      <c r="H6664" s="2">
        <f t="shared" ca="1" si="723"/>
        <v>0.28241225059675912</v>
      </c>
      <c r="I6664" s="2"/>
      <c r="J6664" s="15">
        <f ca="1">-LN(K6664) /NegExp_Labda</f>
        <v>0.12440496966876369</v>
      </c>
      <c r="K6664" s="2">
        <f t="shared" ca="1" si="724"/>
        <v>0.97542598673099501</v>
      </c>
      <c r="L6664" s="2"/>
      <c r="M6664" s="17">
        <f t="shared" ca="1" si="719"/>
        <v>3</v>
      </c>
      <c r="N6664" s="2">
        <f t="shared" ca="1" si="720"/>
        <v>0.15735264786050418</v>
      </c>
      <c r="O6664" s="2"/>
      <c r="P6664" s="31">
        <f t="shared" ca="1" si="718"/>
        <v>3.9807337441192088</v>
      </c>
    </row>
    <row r="6665" spans="1:16" x14ac:dyDescent="0.25">
      <c r="A6665" s="32">
        <f ca="1">Uniform_A+B6665*(Uniform_B-Uniform_A)</f>
        <v>0.55078038931893225</v>
      </c>
      <c r="B6665" s="2">
        <f t="shared" ca="1" si="721"/>
        <v>5.5078038931893225E-2</v>
      </c>
      <c r="C6665" s="4"/>
      <c r="D6665" s="5">
        <f ca="1">IF(E6665&lt;(Driehoek_C-Driehoek_A)/(Driehoek_B-Driehoek_A),Driehoek_A+SQRT(E6665*(Driehoek_B-Driehoek_A)*(Driehoek_C-Driehoek_A)),Driehoek_B-SQRT((1-E6665)*(Driehoek_B-Driehoek_A)*(Driehoek_B-Driehoek_C)))</f>
        <v>3.5716055490918399</v>
      </c>
      <c r="E6665" s="2">
        <f t="shared" ca="1" si="722"/>
        <v>0.17642457156687597</v>
      </c>
      <c r="F6665" s="2"/>
      <c r="G6665" s="15">
        <f ca="1">_xlfn.NORM.INV(H6665,Normaal_Mu,Normaal_Sigma)</f>
        <v>4.8632600893311615</v>
      </c>
      <c r="H6665" s="2">
        <f t="shared" ca="1" si="723"/>
        <v>0.47274556900957077</v>
      </c>
      <c r="I6665" s="2"/>
      <c r="J6665" s="15">
        <f ca="1">-LN(K6665) /NegExp_Labda</f>
        <v>11.706417960400969</v>
      </c>
      <c r="K6665" s="2">
        <f t="shared" ca="1" si="724"/>
        <v>9.6204072158138199E-2</v>
      </c>
      <c r="L6665" s="2"/>
      <c r="M6665" s="17">
        <f t="shared" ca="1" si="719"/>
        <v>4</v>
      </c>
      <c r="N6665" s="2">
        <f t="shared" ca="1" si="720"/>
        <v>0.30115474187367308</v>
      </c>
      <c r="O6665" s="2"/>
      <c r="P6665" s="31">
        <f t="shared" ca="1" si="718"/>
        <v>4.9384127976285814</v>
      </c>
    </row>
    <row r="6666" spans="1:16" x14ac:dyDescent="0.25">
      <c r="A6666" s="32">
        <f ca="1">Uniform_A+B6666*(Uniform_B-Uniform_A)</f>
        <v>7.0002697247424814</v>
      </c>
      <c r="B6666" s="2">
        <f t="shared" ca="1" si="721"/>
        <v>0.70002697247424817</v>
      </c>
      <c r="C6666" s="4"/>
      <c r="D6666" s="5">
        <f ca="1">IF(E6666&lt;(Driehoek_C-Driehoek_A)/(Driehoek_B-Driehoek_A),Driehoek_A+SQRT(E6666*(Driehoek_B-Driehoek_A)*(Driehoek_C-Driehoek_A)),Driehoek_B-SQRT((1-E6666)*(Driehoek_B-Driehoek_A)*(Driehoek_B-Driehoek_C)))</f>
        <v>8.299549150201484</v>
      </c>
      <c r="E6666" s="2">
        <f t="shared" ca="1" si="722"/>
        <v>0.98598196020047246</v>
      </c>
      <c r="F6666" s="2"/>
      <c r="G6666" s="15">
        <f ca="1">_xlfn.NORM.INV(H6666,Normaal_Mu,Normaal_Sigma)</f>
        <v>1.7456266528737334</v>
      </c>
      <c r="H6666" s="2">
        <f t="shared" ca="1" si="723"/>
        <v>5.1848728597602367E-2</v>
      </c>
      <c r="I6666" s="2"/>
      <c r="J6666" s="15">
        <f ca="1">-LN(K6666) /NegExp_Labda</f>
        <v>23.018862444371941</v>
      </c>
      <c r="K6666" s="2">
        <f t="shared" ca="1" si="724"/>
        <v>1.0013986743475534E-2</v>
      </c>
      <c r="L6666" s="2"/>
      <c r="M6666" s="17">
        <f t="shared" ca="1" si="719"/>
        <v>11</v>
      </c>
      <c r="N6666" s="2">
        <f t="shared" ca="1" si="720"/>
        <v>0.98678502773967047</v>
      </c>
      <c r="O6666" s="2"/>
      <c r="P6666" s="31">
        <f t="shared" ca="1" si="718"/>
        <v>10.212861594437928</v>
      </c>
    </row>
    <row r="6667" spans="1:16" x14ac:dyDescent="0.25">
      <c r="A6667" s="32">
        <f ca="1">Uniform_A+B6667*(Uniform_B-Uniform_A)</f>
        <v>1.6781267848653014</v>
      </c>
      <c r="B6667" s="2">
        <f t="shared" ca="1" si="721"/>
        <v>0.16781267848653014</v>
      </c>
      <c r="C6667" s="4"/>
      <c r="D6667" s="5">
        <f ca="1">IF(E6667&lt;(Driehoek_C-Driehoek_A)/(Driehoek_B-Driehoek_A),Driehoek_A+SQRT(E6667*(Driehoek_B-Driehoek_A)*(Driehoek_C-Driehoek_A)),Driehoek_B-SQRT((1-E6667)*(Driehoek_B-Driehoek_A)*(Driehoek_B-Driehoek_C)))</f>
        <v>5.9886458414483101</v>
      </c>
      <c r="E6667" s="2">
        <f t="shared" ca="1" si="722"/>
        <v>0.74090703233638422</v>
      </c>
      <c r="F6667" s="2"/>
      <c r="G6667" s="15">
        <f ca="1">_xlfn.NORM.INV(H6667,Normaal_Mu,Normaal_Sigma)</f>
        <v>3.2494095832542125</v>
      </c>
      <c r="H6667" s="2">
        <f t="shared" ca="1" si="723"/>
        <v>0.19070665031208178</v>
      </c>
      <c r="I6667" s="2"/>
      <c r="J6667" s="15">
        <f ca="1">-LN(K6667) /NegExp_Labda</f>
        <v>0.38753827855135398</v>
      </c>
      <c r="K6667" s="2">
        <f t="shared" ca="1" si="724"/>
        <v>0.92541993962258084</v>
      </c>
      <c r="L6667" s="2"/>
      <c r="M6667" s="17">
        <f t="shared" ca="1" si="719"/>
        <v>4</v>
      </c>
      <c r="N6667" s="2">
        <f t="shared" ca="1" si="720"/>
        <v>0.32915397372737354</v>
      </c>
      <c r="O6667" s="2"/>
      <c r="P6667" s="31">
        <f t="shared" ca="1" si="718"/>
        <v>3.0607440976238354</v>
      </c>
    </row>
    <row r="6668" spans="1:16" x14ac:dyDescent="0.25">
      <c r="A6668" s="32">
        <f ca="1">Uniform_A+B6668*(Uniform_B-Uniform_A)</f>
        <v>8.4426190526801328</v>
      </c>
      <c r="B6668" s="2">
        <f t="shared" ca="1" si="721"/>
        <v>0.84426190526801337</v>
      </c>
      <c r="C6668" s="4"/>
      <c r="D6668" s="5">
        <f ca="1">IF(E6668&lt;(Driehoek_C-Driehoek_A)/(Driehoek_B-Driehoek_A),Driehoek_A+SQRT(E6668*(Driehoek_B-Driehoek_A)*(Driehoek_C-Driehoek_A)),Driehoek_B-SQRT((1-E6668)*(Driehoek_B-Driehoek_A)*(Driehoek_B-Driehoek_C)))</f>
        <v>3.4403541672310758</v>
      </c>
      <c r="E6668" s="2">
        <f t="shared" ca="1" si="722"/>
        <v>0.14818715193285181</v>
      </c>
      <c r="F6668" s="2"/>
      <c r="G6668" s="15">
        <f ca="1">_xlfn.NORM.INV(H6668,Normaal_Mu,Normaal_Sigma)</f>
        <v>3.8382916476967788</v>
      </c>
      <c r="H6668" s="2">
        <f t="shared" ca="1" si="723"/>
        <v>0.28066936919851304</v>
      </c>
      <c r="I6668" s="2"/>
      <c r="J6668" s="15">
        <f ca="1">-LN(K6668) /NegExp_Labda</f>
        <v>6.0207036770070506</v>
      </c>
      <c r="K6668" s="2">
        <f t="shared" ca="1" si="724"/>
        <v>0.29994962490724786</v>
      </c>
      <c r="L6668" s="2"/>
      <c r="M6668" s="17">
        <f t="shared" ca="1" si="719"/>
        <v>7</v>
      </c>
      <c r="N6668" s="2">
        <f t="shared" ca="1" si="720"/>
        <v>0.86480862829066552</v>
      </c>
      <c r="O6668" s="2"/>
      <c r="P6668" s="31">
        <f t="shared" ca="1" si="718"/>
        <v>5.7483937089230084</v>
      </c>
    </row>
    <row r="6669" spans="1:16" x14ac:dyDescent="0.25">
      <c r="A6669" s="32">
        <f ca="1">Uniform_A+B6669*(Uniform_B-Uniform_A)</f>
        <v>2.0668847475592669</v>
      </c>
      <c r="B6669" s="2">
        <f t="shared" ca="1" si="721"/>
        <v>0.20668847475592667</v>
      </c>
      <c r="C6669" s="4"/>
      <c r="D6669" s="5">
        <f ca="1">IF(E6669&lt;(Driehoek_C-Driehoek_A)/(Driehoek_B-Driehoek_A),Driehoek_A+SQRT(E6669*(Driehoek_B-Driehoek_A)*(Driehoek_C-Driehoek_A)),Driehoek_B-SQRT((1-E6669)*(Driehoek_B-Driehoek_A)*(Driehoek_B-Driehoek_C)))</f>
        <v>6.9626760570301709</v>
      </c>
      <c r="E6669" s="2">
        <f t="shared" ca="1" si="722"/>
        <v>0.88140889004005341</v>
      </c>
      <c r="F6669" s="2"/>
      <c r="G6669" s="15">
        <f ca="1">_xlfn.NORM.INV(H6669,Normaal_Mu,Normaal_Sigma)</f>
        <v>6.4302588025062501</v>
      </c>
      <c r="H6669" s="2">
        <f t="shared" ca="1" si="723"/>
        <v>0.76273545601901183</v>
      </c>
      <c r="I6669" s="2"/>
      <c r="J6669" s="15">
        <f ca="1">-LN(K6669) /NegExp_Labda</f>
        <v>5.4175556600375101</v>
      </c>
      <c r="K6669" s="2">
        <f t="shared" ca="1" si="724"/>
        <v>0.33840525175243608</v>
      </c>
      <c r="L6669" s="2"/>
      <c r="M6669" s="17">
        <f t="shared" ca="1" si="719"/>
        <v>9</v>
      </c>
      <c r="N6669" s="2">
        <f t="shared" ca="1" si="720"/>
        <v>0.93515829057194821</v>
      </c>
      <c r="O6669" s="2"/>
      <c r="P6669" s="31">
        <f t="shared" ref="P6669:P6732" ca="1" si="725">SUM(A6669,D6669,G6669,J6669,M6669)/5</f>
        <v>5.9754750534266394</v>
      </c>
    </row>
    <row r="6670" spans="1:16" x14ac:dyDescent="0.25">
      <c r="A6670" s="32">
        <f ca="1">Uniform_A+B6670*(Uniform_B-Uniform_A)</f>
        <v>2.1305641177586421</v>
      </c>
      <c r="B6670" s="2">
        <f t="shared" ca="1" si="721"/>
        <v>0.21305641177586421</v>
      </c>
      <c r="C6670" s="4"/>
      <c r="D6670" s="5">
        <f ca="1">IF(E6670&lt;(Driehoek_C-Driehoek_A)/(Driehoek_B-Driehoek_A),Driehoek_A+SQRT(E6670*(Driehoek_B-Driehoek_A)*(Driehoek_C-Driehoek_A)),Driehoek_B-SQRT((1-E6670)*(Driehoek_B-Driehoek_A)*(Driehoek_B-Driehoek_C)))</f>
        <v>4.3952907262951033</v>
      </c>
      <c r="E6670" s="2">
        <f t="shared" ca="1" si="722"/>
        <v>0.39419007156160346</v>
      </c>
      <c r="F6670" s="2"/>
      <c r="G6670" s="15">
        <f ca="1">_xlfn.NORM.INV(H6670,Normaal_Mu,Normaal_Sigma)</f>
        <v>3.1527888605587853</v>
      </c>
      <c r="H6670" s="2">
        <f t="shared" ca="1" si="723"/>
        <v>0.17784585645613049</v>
      </c>
      <c r="I6670" s="2"/>
      <c r="J6670" s="15">
        <f ca="1">-LN(K6670) /NegExp_Labda</f>
        <v>3.3384675280390113</v>
      </c>
      <c r="K6670" s="2">
        <f t="shared" ca="1" si="724"/>
        <v>0.51289019292214755</v>
      </c>
      <c r="L6670" s="2"/>
      <c r="M6670" s="17">
        <f t="shared" ca="1" si="719"/>
        <v>3</v>
      </c>
      <c r="N6670" s="2">
        <f t="shared" ca="1" si="720"/>
        <v>0.24219134809607823</v>
      </c>
      <c r="O6670" s="2"/>
      <c r="P6670" s="31">
        <f t="shared" ca="1" si="725"/>
        <v>3.2034222465303079</v>
      </c>
    </row>
    <row r="6671" spans="1:16" x14ac:dyDescent="0.25">
      <c r="A6671" s="32">
        <f ca="1">Uniform_A+B6671*(Uniform_B-Uniform_A)</f>
        <v>5.0535102512644956</v>
      </c>
      <c r="B6671" s="2">
        <f t="shared" ca="1" si="721"/>
        <v>0.50535102512644958</v>
      </c>
      <c r="C6671" s="4"/>
      <c r="D6671" s="5">
        <f ca="1">IF(E6671&lt;(Driehoek_C-Driehoek_A)/(Driehoek_B-Driehoek_A),Driehoek_A+SQRT(E6671*(Driehoek_B-Driehoek_A)*(Driehoek_C-Driehoek_A)),Driehoek_B-SQRT((1-E6671)*(Driehoek_B-Driehoek_A)*(Driehoek_B-Driehoek_C)))</f>
        <v>5.3564465238105718</v>
      </c>
      <c r="E6671" s="2">
        <f t="shared" ca="1" si="722"/>
        <v>0.62070051617565525</v>
      </c>
      <c r="F6671" s="2"/>
      <c r="G6671" s="15">
        <f ca="1">_xlfn.NORM.INV(H6671,Normaal_Mu,Normaal_Sigma)</f>
        <v>3.0481974771797851</v>
      </c>
      <c r="H6671" s="2">
        <f t="shared" ca="1" si="723"/>
        <v>0.16455669848743049</v>
      </c>
      <c r="I6671" s="2"/>
      <c r="J6671" s="15">
        <f ca="1">-LN(K6671) /NegExp_Labda</f>
        <v>5.8377367032035874</v>
      </c>
      <c r="K6671" s="2">
        <f t="shared" ca="1" si="724"/>
        <v>0.31112909992450966</v>
      </c>
      <c r="L6671" s="2"/>
      <c r="M6671" s="17">
        <f t="shared" ca="1" si="719"/>
        <v>9</v>
      </c>
      <c r="N6671" s="2">
        <f t="shared" ca="1" si="720"/>
        <v>0.95488409194106527</v>
      </c>
      <c r="O6671" s="2"/>
      <c r="P6671" s="31">
        <f t="shared" ca="1" si="725"/>
        <v>5.6591781910916881</v>
      </c>
    </row>
    <row r="6672" spans="1:16" x14ac:dyDescent="0.25">
      <c r="A6672" s="32">
        <f ca="1">Uniform_A+B6672*(Uniform_B-Uniform_A)</f>
        <v>5.3463352517949509</v>
      </c>
      <c r="B6672" s="2">
        <f t="shared" ca="1" si="721"/>
        <v>0.53463352517949514</v>
      </c>
      <c r="C6672" s="4"/>
      <c r="D6672" s="5">
        <f ca="1">IF(E6672&lt;(Driehoek_C-Driehoek_A)/(Driehoek_B-Driehoek_A),Driehoek_A+SQRT(E6672*(Driehoek_B-Driehoek_A)*(Driehoek_C-Driehoek_A)),Driehoek_B-SQRT((1-E6672)*(Driehoek_B-Driehoek_A)*(Driehoek_B-Driehoek_C)))</f>
        <v>4.7730820490899974</v>
      </c>
      <c r="E6672" s="2">
        <f t="shared" ca="1" si="722"/>
        <v>0.48951898960785101</v>
      </c>
      <c r="F6672" s="2"/>
      <c r="G6672" s="15">
        <f ca="1">_xlfn.NORM.INV(H6672,Normaal_Mu,Normaal_Sigma)</f>
        <v>8.0787672894873186</v>
      </c>
      <c r="H6672" s="2">
        <f t="shared" ca="1" si="723"/>
        <v>0.9381446677696843</v>
      </c>
      <c r="I6672" s="2"/>
      <c r="J6672" s="15">
        <f ca="1">-LN(K6672) /NegExp_Labda</f>
        <v>10.009525129858254</v>
      </c>
      <c r="K6672" s="2">
        <f t="shared" ca="1" si="724"/>
        <v>0.13507771142555769</v>
      </c>
      <c r="L6672" s="2"/>
      <c r="M6672" s="17">
        <f t="shared" ca="1" si="719"/>
        <v>6</v>
      </c>
      <c r="N6672" s="2">
        <f t="shared" ca="1" si="720"/>
        <v>0.70018435503469201</v>
      </c>
      <c r="O6672" s="2"/>
      <c r="P6672" s="31">
        <f t="shared" ca="1" si="725"/>
        <v>6.8415419440461038</v>
      </c>
    </row>
    <row r="6673" spans="1:16" x14ac:dyDescent="0.25">
      <c r="A6673" s="32">
        <f ca="1">Uniform_A+B6673*(Uniform_B-Uniform_A)</f>
        <v>9.7007912336352504</v>
      </c>
      <c r="B6673" s="2">
        <f t="shared" ca="1" si="721"/>
        <v>0.97007912336352509</v>
      </c>
      <c r="C6673" s="4"/>
      <c r="D6673" s="5">
        <f ca="1">IF(E6673&lt;(Driehoek_C-Driehoek_A)/(Driehoek_B-Driehoek_A),Driehoek_A+SQRT(E6673*(Driehoek_B-Driehoek_A)*(Driehoek_C-Driehoek_A)),Driehoek_B-SQRT((1-E6673)*(Driehoek_B-Driehoek_A)*(Driehoek_B-Driehoek_C)))</f>
        <v>3.1219445355917652</v>
      </c>
      <c r="E6673" s="2">
        <f t="shared" ca="1" si="722"/>
        <v>8.991139578173013E-2</v>
      </c>
      <c r="F6673" s="2"/>
      <c r="G6673" s="15">
        <f ca="1">_xlfn.NORM.INV(H6673,Normaal_Mu,Normaal_Sigma)</f>
        <v>9.1959446854143714</v>
      </c>
      <c r="H6673" s="2">
        <f t="shared" ca="1" si="723"/>
        <v>0.98204620569395584</v>
      </c>
      <c r="I6673" s="2"/>
      <c r="J6673" s="15">
        <f ca="1">-LN(K6673) /NegExp_Labda</f>
        <v>6.8617084446640053</v>
      </c>
      <c r="K6673" s="2">
        <f t="shared" ca="1" si="724"/>
        <v>0.25351261625302191</v>
      </c>
      <c r="L6673" s="2"/>
      <c r="M6673" s="17">
        <f t="shared" ca="1" si="719"/>
        <v>2</v>
      </c>
      <c r="N6673" s="2">
        <f t="shared" ca="1" si="720"/>
        <v>0.12231022576182293</v>
      </c>
      <c r="O6673" s="2"/>
      <c r="P6673" s="31">
        <f t="shared" ca="1" si="725"/>
        <v>6.1760777798610791</v>
      </c>
    </row>
    <row r="6674" spans="1:16" x14ac:dyDescent="0.25">
      <c r="A6674" s="32">
        <f ca="1">Uniform_A+B6674*(Uniform_B-Uniform_A)</f>
        <v>1.7110327669531689E-2</v>
      </c>
      <c r="B6674" s="2">
        <f t="shared" ca="1" si="721"/>
        <v>1.7110327669531689E-3</v>
      </c>
      <c r="C6674" s="4"/>
      <c r="D6674" s="5">
        <f ca="1">IF(E6674&lt;(Driehoek_C-Driehoek_A)/(Driehoek_B-Driehoek_A),Driehoek_A+SQRT(E6674*(Driehoek_B-Driehoek_A)*(Driehoek_C-Driehoek_A)),Driehoek_B-SQRT((1-E6674)*(Driehoek_B-Driehoek_A)*(Driehoek_B-Driehoek_C)))</f>
        <v>3.9504115261315809</v>
      </c>
      <c r="E6674" s="2">
        <f t="shared" ca="1" si="722"/>
        <v>0.27172179437620869</v>
      </c>
      <c r="F6674" s="2"/>
      <c r="G6674" s="15">
        <f ca="1">_xlfn.NORM.INV(H6674,Normaal_Mu,Normaal_Sigma)</f>
        <v>5.1792860515131238</v>
      </c>
      <c r="H6674" s="2">
        <f t="shared" ca="1" si="723"/>
        <v>0.5357145537936977</v>
      </c>
      <c r="I6674" s="2"/>
      <c r="J6674" s="15">
        <f ca="1">-LN(K6674) /NegExp_Labda</f>
        <v>0.2306774187014069</v>
      </c>
      <c r="K6674" s="2">
        <f t="shared" ca="1" si="724"/>
        <v>0.95491257829845611</v>
      </c>
      <c r="L6674" s="2"/>
      <c r="M6674" s="17">
        <f t="shared" ca="1" si="719"/>
        <v>6</v>
      </c>
      <c r="N6674" s="2">
        <f t="shared" ca="1" si="720"/>
        <v>0.67590176892293941</v>
      </c>
      <c r="O6674" s="2"/>
      <c r="P6674" s="31">
        <f t="shared" ca="1" si="725"/>
        <v>3.075497064803129</v>
      </c>
    </row>
    <row r="6675" spans="1:16" x14ac:dyDescent="0.25">
      <c r="A6675" s="32">
        <f ca="1">Uniform_A+B6675*(Uniform_B-Uniform_A)</f>
        <v>5.4300971752135299</v>
      </c>
      <c r="B6675" s="2">
        <f t="shared" ca="1" si="721"/>
        <v>0.54300971752135296</v>
      </c>
      <c r="C6675" s="4"/>
      <c r="D6675" s="5">
        <f ca="1">IF(E6675&lt;(Driehoek_C-Driehoek_A)/(Driehoek_B-Driehoek_A),Driehoek_A+SQRT(E6675*(Driehoek_B-Driehoek_A)*(Driehoek_C-Driehoek_A)),Driehoek_B-SQRT((1-E6675)*(Driehoek_B-Driehoek_A)*(Driehoek_B-Driehoek_C)))</f>
        <v>2.5972237549551127</v>
      </c>
      <c r="E6675" s="2">
        <f t="shared" ca="1" si="722"/>
        <v>2.5476872391620331E-2</v>
      </c>
      <c r="F6675" s="2"/>
      <c r="G6675" s="15">
        <f ca="1">_xlfn.NORM.INV(H6675,Normaal_Mu,Normaal_Sigma)</f>
        <v>3.4451585369467117</v>
      </c>
      <c r="H6675" s="2">
        <f t="shared" ca="1" si="723"/>
        <v>0.21845529252149831</v>
      </c>
      <c r="I6675" s="2"/>
      <c r="J6675" s="15">
        <f ca="1">-LN(K6675) /NegExp_Labda</f>
        <v>2.3448750315224625</v>
      </c>
      <c r="K6675" s="2">
        <f t="shared" ca="1" si="724"/>
        <v>0.62564322009703688</v>
      </c>
      <c r="L6675" s="2"/>
      <c r="M6675" s="17">
        <f t="shared" ca="1" si="719"/>
        <v>4</v>
      </c>
      <c r="N6675" s="2">
        <f t="shared" ca="1" si="720"/>
        <v>0.36131779928054741</v>
      </c>
      <c r="O6675" s="2"/>
      <c r="P6675" s="31">
        <f t="shared" ca="1" si="725"/>
        <v>3.5634708997275637</v>
      </c>
    </row>
    <row r="6676" spans="1:16" x14ac:dyDescent="0.25">
      <c r="A6676" s="32">
        <f ca="1">Uniform_A+B6676*(Uniform_B-Uniform_A)</f>
        <v>9.4050352830437518</v>
      </c>
      <c r="B6676" s="2">
        <f t="shared" ca="1" si="721"/>
        <v>0.94050352830437522</v>
      </c>
      <c r="C6676" s="4"/>
      <c r="D6676" s="5">
        <f ca="1">IF(E6676&lt;(Driehoek_C-Driehoek_A)/(Driehoek_B-Driehoek_A),Driehoek_A+SQRT(E6676*(Driehoek_B-Driehoek_A)*(Driehoek_C-Driehoek_A)),Driehoek_B-SQRT((1-E6676)*(Driehoek_B-Driehoek_A)*(Driehoek_B-Driehoek_C)))</f>
        <v>3.0366405037496813</v>
      </c>
      <c r="E6676" s="2">
        <f t="shared" ca="1" si="722"/>
        <v>7.6758823858170899E-2</v>
      </c>
      <c r="F6676" s="2"/>
      <c r="G6676" s="15">
        <f ca="1">_xlfn.NORM.INV(H6676,Normaal_Mu,Normaal_Sigma)</f>
        <v>3.3697974130904225</v>
      </c>
      <c r="H6676" s="2">
        <f t="shared" ca="1" si="723"/>
        <v>0.20750716566343785</v>
      </c>
      <c r="I6676" s="2"/>
      <c r="J6676" s="15">
        <f ca="1">-LN(K6676) /NegExp_Labda</f>
        <v>0.977945321112896</v>
      </c>
      <c r="K6676" s="2">
        <f t="shared" ca="1" si="724"/>
        <v>0.82235009833027017</v>
      </c>
      <c r="L6676" s="2"/>
      <c r="M6676" s="17">
        <f t="shared" ca="1" si="719"/>
        <v>5</v>
      </c>
      <c r="N6676" s="2">
        <f t="shared" ca="1" si="720"/>
        <v>0.48123586607982993</v>
      </c>
      <c r="O6676" s="2"/>
      <c r="P6676" s="31">
        <f t="shared" ca="1" si="725"/>
        <v>4.3578837041993506</v>
      </c>
    </row>
    <row r="6677" spans="1:16" x14ac:dyDescent="0.25">
      <c r="A6677" s="32">
        <f ca="1">Uniform_A+B6677*(Uniform_B-Uniform_A)</f>
        <v>1.2405385714562855</v>
      </c>
      <c r="B6677" s="2">
        <f t="shared" ca="1" si="721"/>
        <v>0.12405385714562855</v>
      </c>
      <c r="C6677" s="4"/>
      <c r="D6677" s="5">
        <f ca="1">IF(E6677&lt;(Driehoek_C-Driehoek_A)/(Driehoek_B-Driehoek_A),Driehoek_A+SQRT(E6677*(Driehoek_B-Driehoek_A)*(Driehoek_C-Driehoek_A)),Driehoek_B-SQRT((1-E6677)*(Driehoek_B-Driehoek_A)*(Driehoek_B-Driehoek_C)))</f>
        <v>5.4351010256355554</v>
      </c>
      <c r="E6677" s="2">
        <f t="shared" ca="1" si="722"/>
        <v>0.6368998657878665</v>
      </c>
      <c r="F6677" s="2"/>
      <c r="G6677" s="15">
        <f ca="1">_xlfn.NORM.INV(H6677,Normaal_Mu,Normaal_Sigma)</f>
        <v>7.0453333240843108</v>
      </c>
      <c r="H6677" s="2">
        <f t="shared" ca="1" si="723"/>
        <v>0.84676726043841022</v>
      </c>
      <c r="I6677" s="2"/>
      <c r="J6677" s="15">
        <f ca="1">-LN(K6677) /NegExp_Labda</f>
        <v>29.700047541824102</v>
      </c>
      <c r="K6677" s="2">
        <f t="shared" ca="1" si="724"/>
        <v>2.632004624834039E-3</v>
      </c>
      <c r="L6677" s="2"/>
      <c r="M6677" s="17">
        <f t="shared" ca="1" si="719"/>
        <v>2</v>
      </c>
      <c r="N6677" s="2">
        <f t="shared" ca="1" si="720"/>
        <v>9.8261948287109213E-2</v>
      </c>
      <c r="O6677" s="2"/>
      <c r="P6677" s="31">
        <f t="shared" ca="1" si="725"/>
        <v>9.08420409260005</v>
      </c>
    </row>
    <row r="6678" spans="1:16" x14ac:dyDescent="0.25">
      <c r="A6678" s="32">
        <f ca="1">Uniform_A+B6678*(Uniform_B-Uniform_A)</f>
        <v>3.6169786318795127</v>
      </c>
      <c r="B6678" s="2">
        <f t="shared" ca="1" si="721"/>
        <v>0.36169786318795127</v>
      </c>
      <c r="C6678" s="4"/>
      <c r="D6678" s="5">
        <f ca="1">IF(E6678&lt;(Driehoek_C-Driehoek_A)/(Driehoek_B-Driehoek_A),Driehoek_A+SQRT(E6678*(Driehoek_B-Driehoek_A)*(Driehoek_C-Driehoek_A)),Driehoek_B-SQRT((1-E6678)*(Driehoek_B-Driehoek_A)*(Driehoek_B-Driehoek_C)))</f>
        <v>5.7930213445312599</v>
      </c>
      <c r="E6678" s="2">
        <f t="shared" ca="1" si="722"/>
        <v>0.70615108295336881</v>
      </c>
      <c r="F6678" s="2"/>
      <c r="G6678" s="15">
        <f ca="1">_xlfn.NORM.INV(H6678,Normaal_Mu,Normaal_Sigma)</f>
        <v>4.9201579019761894</v>
      </c>
      <c r="H6678" s="2">
        <f t="shared" ca="1" si="723"/>
        <v>0.48407803489662804</v>
      </c>
      <c r="I6678" s="2"/>
      <c r="J6678" s="15">
        <f ca="1">-LN(K6678) /NegExp_Labda</f>
        <v>0.33807315034482383</v>
      </c>
      <c r="K6678" s="2">
        <f t="shared" ca="1" si="724"/>
        <v>0.93462057885390115</v>
      </c>
      <c r="L6678" s="2"/>
      <c r="M6678" s="17">
        <f t="shared" ca="1" si="719"/>
        <v>8</v>
      </c>
      <c r="N6678" s="2">
        <f t="shared" ca="1" si="720"/>
        <v>0.90500632702242922</v>
      </c>
      <c r="O6678" s="2"/>
      <c r="P6678" s="31">
        <f t="shared" ca="1" si="725"/>
        <v>4.5336462057463578</v>
      </c>
    </row>
    <row r="6679" spans="1:16" x14ac:dyDescent="0.25">
      <c r="A6679" s="32">
        <f ca="1">Uniform_A+B6679*(Uniform_B-Uniform_A)</f>
        <v>3.9768244648473052</v>
      </c>
      <c r="B6679" s="2">
        <f t="shared" ca="1" si="721"/>
        <v>0.3976824464847305</v>
      </c>
      <c r="C6679" s="4"/>
      <c r="D6679" s="5">
        <f ca="1">IF(E6679&lt;(Driehoek_C-Driehoek_A)/(Driehoek_B-Driehoek_A),Driehoek_A+SQRT(E6679*(Driehoek_B-Driehoek_A)*(Driehoek_C-Driehoek_A)),Driehoek_B-SQRT((1-E6679)*(Driehoek_B-Driehoek_A)*(Driehoek_B-Driehoek_C)))</f>
        <v>3.0142257313955279</v>
      </c>
      <c r="E6679" s="2">
        <f t="shared" ca="1" si="722"/>
        <v>7.347527387319952E-2</v>
      </c>
      <c r="F6679" s="2"/>
      <c r="G6679" s="15">
        <f ca="1">_xlfn.NORM.INV(H6679,Normaal_Mu,Normaal_Sigma)</f>
        <v>1.6253199796591526</v>
      </c>
      <c r="H6679" s="2">
        <f t="shared" ca="1" si="723"/>
        <v>4.5768995899685527E-2</v>
      </c>
      <c r="I6679" s="2"/>
      <c r="J6679" s="15">
        <f ca="1">-LN(K6679) /NegExp_Labda</f>
        <v>4.7860491310301034</v>
      </c>
      <c r="K6679" s="2">
        <f t="shared" ca="1" si="724"/>
        <v>0.38396271548253069</v>
      </c>
      <c r="L6679" s="2"/>
      <c r="M6679" s="17">
        <f t="shared" ca="1" si="719"/>
        <v>2</v>
      </c>
      <c r="N6679" s="2">
        <f t="shared" ca="1" si="720"/>
        <v>6.763847437123649E-2</v>
      </c>
      <c r="O6679" s="2"/>
      <c r="P6679" s="31">
        <f t="shared" ca="1" si="725"/>
        <v>3.0804838613864178</v>
      </c>
    </row>
    <row r="6680" spans="1:16" x14ac:dyDescent="0.25">
      <c r="A6680" s="32">
        <f ca="1">Uniform_A+B6680*(Uniform_B-Uniform_A)</f>
        <v>1.4719708635104534</v>
      </c>
      <c r="B6680" s="2">
        <f t="shared" ca="1" si="721"/>
        <v>0.14719708635104534</v>
      </c>
      <c r="C6680" s="4"/>
      <c r="D6680" s="5">
        <f ca="1">IF(E6680&lt;(Driehoek_C-Driehoek_A)/(Driehoek_B-Driehoek_A),Driehoek_A+SQRT(E6680*(Driehoek_B-Driehoek_A)*(Driehoek_C-Driehoek_A)),Driehoek_B-SQRT((1-E6680)*(Driehoek_B-Driehoek_A)*(Driehoek_B-Driehoek_C)))</f>
        <v>5.103715291880663</v>
      </c>
      <c r="E6680" s="2">
        <f t="shared" ca="1" si="722"/>
        <v>0.56625615637929749</v>
      </c>
      <c r="F6680" s="2"/>
      <c r="G6680" s="15">
        <f ca="1">_xlfn.NORM.INV(H6680,Normaal_Mu,Normaal_Sigma)</f>
        <v>4.4968499645527187</v>
      </c>
      <c r="H6680" s="2">
        <f t="shared" ca="1" si="723"/>
        <v>0.40068478531595109</v>
      </c>
      <c r="I6680" s="2"/>
      <c r="J6680" s="15">
        <f ca="1">-LN(K6680) /NegExp_Labda</f>
        <v>3.3275088901842551</v>
      </c>
      <c r="K6680" s="2">
        <f t="shared" ca="1" si="724"/>
        <v>0.51401554127686999</v>
      </c>
      <c r="L6680" s="2"/>
      <c r="M6680" s="17">
        <f t="shared" ca="1" si="719"/>
        <v>6</v>
      </c>
      <c r="N6680" s="2">
        <f t="shared" ca="1" si="720"/>
        <v>0.64024666743362957</v>
      </c>
      <c r="O6680" s="2"/>
      <c r="P6680" s="31">
        <f t="shared" ca="1" si="725"/>
        <v>4.0800090020256174</v>
      </c>
    </row>
    <row r="6681" spans="1:16" x14ac:dyDescent="0.25">
      <c r="A6681" s="32">
        <f ca="1">Uniform_A+B6681*(Uniform_B-Uniform_A)</f>
        <v>5.4754613055292802</v>
      </c>
      <c r="B6681" s="2">
        <f t="shared" ca="1" si="721"/>
        <v>0.547546130552928</v>
      </c>
      <c r="C6681" s="4"/>
      <c r="D6681" s="5">
        <f ca="1">IF(E6681&lt;(Driehoek_C-Driehoek_A)/(Driehoek_B-Driehoek_A),Driehoek_A+SQRT(E6681*(Driehoek_B-Driehoek_A)*(Driehoek_C-Driehoek_A)),Driehoek_B-SQRT((1-E6681)*(Driehoek_B-Driehoek_A)*(Driehoek_B-Driehoek_C)))</f>
        <v>4.4407155991360012</v>
      </c>
      <c r="E6681" s="2">
        <f t="shared" ca="1" si="722"/>
        <v>0.40608359291537732</v>
      </c>
      <c r="F6681" s="2"/>
      <c r="G6681" s="15">
        <f ca="1">_xlfn.NORM.INV(H6681,Normaal_Mu,Normaal_Sigma)</f>
        <v>3.7748164172737497</v>
      </c>
      <c r="H6681" s="2">
        <f t="shared" ca="1" si="723"/>
        <v>0.2700731436311925</v>
      </c>
      <c r="I6681" s="2"/>
      <c r="J6681" s="15">
        <f ca="1">-LN(K6681) /NegExp_Labda</f>
        <v>0.39544996855695541</v>
      </c>
      <c r="K6681" s="2">
        <f t="shared" ca="1" si="724"/>
        <v>0.92395677040453894</v>
      </c>
      <c r="L6681" s="2"/>
      <c r="M6681" s="17">
        <f t="shared" ca="1" si="719"/>
        <v>3</v>
      </c>
      <c r="N6681" s="2">
        <f t="shared" ca="1" si="720"/>
        <v>0.20434089394429067</v>
      </c>
      <c r="O6681" s="2"/>
      <c r="P6681" s="31">
        <f t="shared" ca="1" si="725"/>
        <v>3.417288658099197</v>
      </c>
    </row>
    <row r="6682" spans="1:16" x14ac:dyDescent="0.25">
      <c r="A6682" s="32">
        <f ca="1">Uniform_A+B6682*(Uniform_B-Uniform_A)</f>
        <v>4.77120880151194</v>
      </c>
      <c r="B6682" s="2">
        <f t="shared" ca="1" si="721"/>
        <v>0.47712088015119403</v>
      </c>
      <c r="C6682" s="4"/>
      <c r="D6682" s="5">
        <f ca="1">IF(E6682&lt;(Driehoek_C-Driehoek_A)/(Driehoek_B-Driehoek_A),Driehoek_A+SQRT(E6682*(Driehoek_B-Driehoek_A)*(Driehoek_C-Driehoek_A)),Driehoek_B-SQRT((1-E6682)*(Driehoek_B-Driehoek_A)*(Driehoek_B-Driehoek_C)))</f>
        <v>4.5190952551428145</v>
      </c>
      <c r="E6682" s="2">
        <f t="shared" ca="1" si="722"/>
        <v>0.426328361929039</v>
      </c>
      <c r="F6682" s="2"/>
      <c r="G6682" s="15">
        <f ca="1">_xlfn.NORM.INV(H6682,Normaal_Mu,Normaal_Sigma)</f>
        <v>0.71243461304578126</v>
      </c>
      <c r="H6682" s="2">
        <f t="shared" ca="1" si="723"/>
        <v>1.6025151333026844E-2</v>
      </c>
      <c r="I6682" s="2"/>
      <c r="J6682" s="15">
        <f ca="1">-LN(K6682) /NegExp_Labda</f>
        <v>0.66499594661592676</v>
      </c>
      <c r="K6682" s="2">
        <f t="shared" ca="1" si="724"/>
        <v>0.87546580182831102</v>
      </c>
      <c r="L6682" s="2"/>
      <c r="M6682" s="17">
        <f t="shared" ca="1" si="719"/>
        <v>4</v>
      </c>
      <c r="N6682" s="2">
        <f t="shared" ca="1" si="720"/>
        <v>0.43884915868759244</v>
      </c>
      <c r="O6682" s="2"/>
      <c r="P6682" s="31">
        <f t="shared" ca="1" si="725"/>
        <v>2.9335469232632922</v>
      </c>
    </row>
    <row r="6683" spans="1:16" x14ac:dyDescent="0.25">
      <c r="A6683" s="32">
        <f ca="1">Uniform_A+B6683*(Uniform_B-Uniform_A)</f>
        <v>1.8296643100750709</v>
      </c>
      <c r="B6683" s="2">
        <f t="shared" ca="1" si="721"/>
        <v>0.18296643100750709</v>
      </c>
      <c r="C6683" s="4"/>
      <c r="D6683" s="5">
        <f ca="1">IF(E6683&lt;(Driehoek_C-Driehoek_A)/(Driehoek_B-Driehoek_A),Driehoek_A+SQRT(E6683*(Driehoek_B-Driehoek_A)*(Driehoek_C-Driehoek_A)),Driehoek_B-SQRT((1-E6683)*(Driehoek_B-Driehoek_A)*(Driehoek_B-Driehoek_C)))</f>
        <v>3.4429969255151693</v>
      </c>
      <c r="E6683" s="2">
        <f t="shared" ca="1" si="722"/>
        <v>0.14873143764615937</v>
      </c>
      <c r="F6683" s="2"/>
      <c r="G6683" s="15">
        <f ca="1">_xlfn.NORM.INV(H6683,Normaal_Mu,Normaal_Sigma)</f>
        <v>4.9075883362255137</v>
      </c>
      <c r="H6683" s="2">
        <f t="shared" ca="1" si="723"/>
        <v>0.48157309713370944</v>
      </c>
      <c r="I6683" s="2"/>
      <c r="J6683" s="15">
        <f ca="1">-LN(K6683) /NegExp_Labda</f>
        <v>2.5676155859991527</v>
      </c>
      <c r="K6683" s="2">
        <f t="shared" ca="1" si="724"/>
        <v>0.59838368491944349</v>
      </c>
      <c r="L6683" s="2"/>
      <c r="M6683" s="17">
        <f t="shared" ca="1" si="719"/>
        <v>9</v>
      </c>
      <c r="N6683" s="2">
        <f t="shared" ca="1" si="720"/>
        <v>0.95682567433199173</v>
      </c>
      <c r="O6683" s="2"/>
      <c r="P6683" s="31">
        <f t="shared" ca="1" si="725"/>
        <v>4.349573031562981</v>
      </c>
    </row>
    <row r="6684" spans="1:16" x14ac:dyDescent="0.25">
      <c r="A6684" s="32">
        <f ca="1">Uniform_A+B6684*(Uniform_B-Uniform_A)</f>
        <v>8.6965432121668051</v>
      </c>
      <c r="B6684" s="2">
        <f t="shared" ca="1" si="721"/>
        <v>0.86965432121668051</v>
      </c>
      <c r="C6684" s="4"/>
      <c r="D6684" s="5">
        <f ca="1">IF(E6684&lt;(Driehoek_C-Driehoek_A)/(Driehoek_B-Driehoek_A),Driehoek_A+SQRT(E6684*(Driehoek_B-Driehoek_A)*(Driehoek_C-Driehoek_A)),Driehoek_B-SQRT((1-E6684)*(Driehoek_B-Driehoek_A)*(Driehoek_B-Driehoek_C)))</f>
        <v>4.5922065555272606</v>
      </c>
      <c r="E6684" s="2">
        <f t="shared" ca="1" si="722"/>
        <v>0.44489591288180397</v>
      </c>
      <c r="F6684" s="2"/>
      <c r="G6684" s="15">
        <f ca="1">_xlfn.NORM.INV(H6684,Normaal_Mu,Normaal_Sigma)</f>
        <v>2.083727983932377</v>
      </c>
      <c r="H6684" s="2">
        <f t="shared" ca="1" si="723"/>
        <v>7.2401528996739573E-2</v>
      </c>
      <c r="I6684" s="2"/>
      <c r="J6684" s="15">
        <f ca="1">-LN(K6684) /NegExp_Labda</f>
        <v>3.5214865665722899</v>
      </c>
      <c r="K6684" s="2">
        <f t="shared" ca="1" si="724"/>
        <v>0.49445589978870574</v>
      </c>
      <c r="L6684" s="2"/>
      <c r="M6684" s="17">
        <f t="shared" ca="1" si="719"/>
        <v>5</v>
      </c>
      <c r="N6684" s="2">
        <f t="shared" ca="1" si="720"/>
        <v>0.61418463953197877</v>
      </c>
      <c r="O6684" s="2"/>
      <c r="P6684" s="31">
        <f t="shared" ca="1" si="725"/>
        <v>4.7787928636397465</v>
      </c>
    </row>
    <row r="6685" spans="1:16" x14ac:dyDescent="0.25">
      <c r="A6685" s="32">
        <f ca="1">Uniform_A+B6685*(Uniform_B-Uniform_A)</f>
        <v>3.0837313755171545</v>
      </c>
      <c r="B6685" s="2">
        <f t="shared" ca="1" si="721"/>
        <v>0.30837313755171547</v>
      </c>
      <c r="C6685" s="4"/>
      <c r="D6685" s="5">
        <f ca="1">IF(E6685&lt;(Driehoek_C-Driehoek_A)/(Driehoek_B-Driehoek_A),Driehoek_A+SQRT(E6685*(Driehoek_B-Driehoek_A)*(Driehoek_C-Driehoek_A)),Driehoek_B-SQRT((1-E6685)*(Driehoek_B-Driehoek_A)*(Driehoek_B-Driehoek_C)))</f>
        <v>6.7562474367422158</v>
      </c>
      <c r="E6685" s="2">
        <f t="shared" ca="1" si="722"/>
        <v>0.85615926956783217</v>
      </c>
      <c r="F6685" s="2"/>
      <c r="G6685" s="15">
        <f ca="1">_xlfn.NORM.INV(H6685,Normaal_Mu,Normaal_Sigma)</f>
        <v>3.6140826252718643</v>
      </c>
      <c r="H6685" s="2">
        <f t="shared" ca="1" si="723"/>
        <v>0.24416773901927258</v>
      </c>
      <c r="I6685" s="2"/>
      <c r="J6685" s="15">
        <f ca="1">-LN(K6685) /NegExp_Labda</f>
        <v>2.0702834653919813</v>
      </c>
      <c r="K6685" s="2">
        <f t="shared" ca="1" si="724"/>
        <v>0.66096347814940548</v>
      </c>
      <c r="L6685" s="2"/>
      <c r="M6685" s="17">
        <f t="shared" ca="1" si="719"/>
        <v>8</v>
      </c>
      <c r="N6685" s="2">
        <f t="shared" ca="1" si="720"/>
        <v>0.89626450868587682</v>
      </c>
      <c r="O6685" s="2"/>
      <c r="P6685" s="31">
        <f t="shared" ca="1" si="725"/>
        <v>4.704868980584644</v>
      </c>
    </row>
    <row r="6686" spans="1:16" x14ac:dyDescent="0.25">
      <c r="A6686" s="32">
        <f ca="1">Uniform_A+B6686*(Uniform_B-Uniform_A)</f>
        <v>8.012710262036741</v>
      </c>
      <c r="B6686" s="2">
        <f t="shared" ca="1" si="721"/>
        <v>0.80127102620367407</v>
      </c>
      <c r="C6686" s="4"/>
      <c r="D6686" s="5">
        <f ca="1">IF(E6686&lt;(Driehoek_C-Driehoek_A)/(Driehoek_B-Driehoek_A),Driehoek_A+SQRT(E6686*(Driehoek_B-Driehoek_A)*(Driehoek_C-Driehoek_A)),Driehoek_B-SQRT((1-E6686)*(Driehoek_B-Driehoek_A)*(Driehoek_B-Driehoek_C)))</f>
        <v>4.8035023211793151</v>
      </c>
      <c r="E6686" s="2">
        <f t="shared" ca="1" si="722"/>
        <v>0.49684020661864581</v>
      </c>
      <c r="F6686" s="2"/>
      <c r="G6686" s="15">
        <f ca="1">_xlfn.NORM.INV(H6686,Normaal_Mu,Normaal_Sigma)</f>
        <v>5.6084663199596232</v>
      </c>
      <c r="H6686" s="2">
        <f t="shared" ca="1" si="723"/>
        <v>0.6195248682927228</v>
      </c>
      <c r="I6686" s="2"/>
      <c r="J6686" s="15">
        <f ca="1">-LN(K6686) /NegExp_Labda</f>
        <v>5.4031057893792651</v>
      </c>
      <c r="K6686" s="2">
        <f t="shared" ca="1" si="724"/>
        <v>0.33938464871029506</v>
      </c>
      <c r="L6686" s="2"/>
      <c r="M6686" s="17">
        <f t="shared" ca="1" si="719"/>
        <v>3</v>
      </c>
      <c r="N6686" s="2">
        <f t="shared" ca="1" si="720"/>
        <v>0.20739668496646213</v>
      </c>
      <c r="O6686" s="2"/>
      <c r="P6686" s="31">
        <f t="shared" ca="1" si="725"/>
        <v>5.3655569385109896</v>
      </c>
    </row>
    <row r="6687" spans="1:16" x14ac:dyDescent="0.25">
      <c r="A6687" s="32">
        <f ca="1">Uniform_A+B6687*(Uniform_B-Uniform_A)</f>
        <v>5.6687516308248913</v>
      </c>
      <c r="B6687" s="2">
        <f t="shared" ca="1" si="721"/>
        <v>0.56687516308248909</v>
      </c>
      <c r="C6687" s="4"/>
      <c r="D6687" s="5">
        <f ca="1">IF(E6687&lt;(Driehoek_C-Driehoek_A)/(Driehoek_B-Driehoek_A),Driehoek_A+SQRT(E6687*(Driehoek_B-Driehoek_A)*(Driehoek_C-Driehoek_A)),Driehoek_B-SQRT((1-E6687)*(Driehoek_B-Driehoek_A)*(Driehoek_B-Driehoek_C)))</f>
        <v>5.6176218644957432</v>
      </c>
      <c r="E6687" s="2">
        <f t="shared" ca="1" si="722"/>
        <v>0.67312908995607845</v>
      </c>
      <c r="F6687" s="2"/>
      <c r="G6687" s="15">
        <f ca="1">_xlfn.NORM.INV(H6687,Normaal_Mu,Normaal_Sigma)</f>
        <v>7.5715208823449203</v>
      </c>
      <c r="H6687" s="2">
        <f t="shared" ca="1" si="723"/>
        <v>0.90073665995628138</v>
      </c>
      <c r="I6687" s="2"/>
      <c r="J6687" s="15">
        <f ca="1">-LN(K6687) /NegExp_Labda</f>
        <v>1.8056783233789213</v>
      </c>
      <c r="K6687" s="2">
        <f t="shared" ca="1" si="724"/>
        <v>0.6968844494506431</v>
      </c>
      <c r="L6687" s="2"/>
      <c r="M6687" s="17">
        <f t="shared" ca="1" si="719"/>
        <v>8</v>
      </c>
      <c r="N6687" s="2">
        <f t="shared" ca="1" si="720"/>
        <v>0.88968487618588499</v>
      </c>
      <c r="O6687" s="2"/>
      <c r="P6687" s="31">
        <f t="shared" ca="1" si="725"/>
        <v>5.732714540208895</v>
      </c>
    </row>
    <row r="6688" spans="1:16" x14ac:dyDescent="0.25">
      <c r="A6688" s="32">
        <f ca="1">Uniform_A+B6688*(Uniform_B-Uniform_A)</f>
        <v>6.4281159363719933</v>
      </c>
      <c r="B6688" s="2">
        <f t="shared" ca="1" si="721"/>
        <v>0.64281159363719931</v>
      </c>
      <c r="C6688" s="4"/>
      <c r="D6688" s="5">
        <f ca="1">IF(E6688&lt;(Driehoek_C-Driehoek_A)/(Driehoek_B-Driehoek_A),Driehoek_A+SQRT(E6688*(Driehoek_B-Driehoek_A)*(Driehoek_C-Driehoek_A)),Driehoek_B-SQRT((1-E6688)*(Driehoek_B-Driehoek_A)*(Driehoek_B-Driehoek_C)))</f>
        <v>5.6069269967373243</v>
      </c>
      <c r="E6688" s="2">
        <f t="shared" ca="1" si="722"/>
        <v>0.67105873127228588</v>
      </c>
      <c r="F6688" s="2"/>
      <c r="G6688" s="15">
        <f ca="1">_xlfn.NORM.INV(H6688,Normaal_Mu,Normaal_Sigma)</f>
        <v>3.7695948315092052</v>
      </c>
      <c r="H6688" s="2">
        <f t="shared" ca="1" si="723"/>
        <v>0.26921047068017923</v>
      </c>
      <c r="I6688" s="2"/>
      <c r="J6688" s="15">
        <f ca="1">-LN(K6688) /NegExp_Labda</f>
        <v>11.537215883725921</v>
      </c>
      <c r="K6688" s="2">
        <f t="shared" ca="1" si="724"/>
        <v>9.9515369765165951E-2</v>
      </c>
      <c r="L6688" s="2"/>
      <c r="M6688" s="17">
        <f t="shared" ca="1" si="719"/>
        <v>5</v>
      </c>
      <c r="N6688" s="2">
        <f t="shared" ca="1" si="720"/>
        <v>0.44312389556037768</v>
      </c>
      <c r="O6688" s="2"/>
      <c r="P6688" s="31">
        <f t="shared" ca="1" si="725"/>
        <v>6.4683707296688882</v>
      </c>
    </row>
    <row r="6689" spans="1:16" x14ac:dyDescent="0.25">
      <c r="A6689" s="32">
        <f ca="1">Uniform_A+B6689*(Uniform_B-Uniform_A)</f>
        <v>9.6141400476433443</v>
      </c>
      <c r="B6689" s="2">
        <f t="shared" ca="1" si="721"/>
        <v>0.96141400476433436</v>
      </c>
      <c r="C6689" s="4"/>
      <c r="D6689" s="5">
        <f ca="1">IF(E6689&lt;(Driehoek_C-Driehoek_A)/(Driehoek_B-Driehoek_A),Driehoek_A+SQRT(E6689*(Driehoek_B-Driehoek_A)*(Driehoek_C-Driehoek_A)),Driehoek_B-SQRT((1-E6689)*(Driehoek_B-Driehoek_A)*(Driehoek_B-Driehoek_C)))</f>
        <v>6.1198084317818271</v>
      </c>
      <c r="E6689" s="2">
        <f t="shared" ca="1" si="722"/>
        <v>0.762985615153284</v>
      </c>
      <c r="F6689" s="2"/>
      <c r="G6689" s="15">
        <f ca="1">_xlfn.NORM.INV(H6689,Normaal_Mu,Normaal_Sigma)</f>
        <v>5.8356028500880743</v>
      </c>
      <c r="H6689" s="2">
        <f t="shared" ca="1" si="723"/>
        <v>0.66195384554845349</v>
      </c>
      <c r="I6689" s="2"/>
      <c r="J6689" s="15">
        <f ca="1">-LN(K6689) /NegExp_Labda</f>
        <v>6.0296782733399024</v>
      </c>
      <c r="K6689" s="2">
        <f t="shared" ca="1" si="724"/>
        <v>0.29941172243667025</v>
      </c>
      <c r="L6689" s="2"/>
      <c r="M6689" s="17">
        <f t="shared" ca="1" si="719"/>
        <v>6</v>
      </c>
      <c r="N6689" s="2">
        <f t="shared" ca="1" si="720"/>
        <v>0.67266415629203113</v>
      </c>
      <c r="O6689" s="2"/>
      <c r="P6689" s="31">
        <f t="shared" ca="1" si="725"/>
        <v>6.7198459205706298</v>
      </c>
    </row>
    <row r="6690" spans="1:16" x14ac:dyDescent="0.25">
      <c r="A6690" s="32">
        <f ca="1">Uniform_A+B6690*(Uniform_B-Uniform_A)</f>
        <v>8.0749127195220858</v>
      </c>
      <c r="B6690" s="2">
        <f t="shared" ca="1" si="721"/>
        <v>0.80749127195220849</v>
      </c>
      <c r="C6690" s="4"/>
      <c r="D6690" s="5">
        <f ca="1">IF(E6690&lt;(Driehoek_C-Driehoek_A)/(Driehoek_B-Driehoek_A),Driehoek_A+SQRT(E6690*(Driehoek_B-Driehoek_A)*(Driehoek_C-Driehoek_A)),Driehoek_B-SQRT((1-E6690)*(Driehoek_B-Driehoek_A)*(Driehoek_B-Driehoek_C)))</f>
        <v>2.6868179217192418</v>
      </c>
      <c r="E6690" s="2">
        <f t="shared" ca="1" si="722"/>
        <v>3.3694204113909887E-2</v>
      </c>
      <c r="F6690" s="2"/>
      <c r="G6690" s="15">
        <f ca="1">_xlfn.NORM.INV(H6690,Normaal_Mu,Normaal_Sigma)</f>
        <v>2.2847302377884593</v>
      </c>
      <c r="H6690" s="2">
        <f t="shared" ca="1" si="723"/>
        <v>8.7289784535983683E-2</v>
      </c>
      <c r="I6690" s="2"/>
      <c r="J6690" s="15">
        <f ca="1">-LN(K6690) /NegExp_Labda</f>
        <v>4.4640113584092243</v>
      </c>
      <c r="K6690" s="2">
        <f t="shared" ca="1" si="724"/>
        <v>0.40950659464403527</v>
      </c>
      <c r="L6690" s="2"/>
      <c r="M6690" s="17">
        <f t="shared" ca="1" si="719"/>
        <v>7</v>
      </c>
      <c r="N6690" s="2">
        <f t="shared" ca="1" si="720"/>
        <v>0.78460767932185493</v>
      </c>
      <c r="O6690" s="2"/>
      <c r="P6690" s="31">
        <f t="shared" ca="1" si="725"/>
        <v>4.9020944474878023</v>
      </c>
    </row>
    <row r="6691" spans="1:16" x14ac:dyDescent="0.25">
      <c r="A6691" s="32">
        <f ca="1">Uniform_A+B6691*(Uniform_B-Uniform_A)</f>
        <v>0.92544801891538464</v>
      </c>
      <c r="B6691" s="2">
        <f t="shared" ca="1" si="721"/>
        <v>9.2544801891538464E-2</v>
      </c>
      <c r="C6691" s="4"/>
      <c r="D6691" s="5">
        <f ca="1">IF(E6691&lt;(Driehoek_C-Driehoek_A)/(Driehoek_B-Driehoek_A),Driehoek_A+SQRT(E6691*(Driehoek_B-Driehoek_A)*(Driehoek_C-Driehoek_A)),Driehoek_B-SQRT((1-E6691)*(Driehoek_B-Driehoek_A)*(Driehoek_B-Driehoek_C)))</f>
        <v>7.7906087831402759</v>
      </c>
      <c r="E6691" s="2">
        <f t="shared" ca="1" si="722"/>
        <v>0.95821065384521587</v>
      </c>
      <c r="F6691" s="2"/>
      <c r="G6691" s="15">
        <f ca="1">_xlfn.NORM.INV(H6691,Normaal_Mu,Normaal_Sigma)</f>
        <v>7.156122197388866</v>
      </c>
      <c r="H6691" s="2">
        <f t="shared" ca="1" si="723"/>
        <v>0.85949675471096032</v>
      </c>
      <c r="I6691" s="2"/>
      <c r="J6691" s="15">
        <f ca="1">-LN(K6691) /NegExp_Labda</f>
        <v>5.1072736296894634</v>
      </c>
      <c r="K6691" s="2">
        <f t="shared" ca="1" si="724"/>
        <v>0.36007075472605998</v>
      </c>
      <c r="L6691" s="2"/>
      <c r="M6691" s="17">
        <f t="shared" ca="1" si="719"/>
        <v>1</v>
      </c>
      <c r="N6691" s="2">
        <f t="shared" ca="1" si="720"/>
        <v>1.8956211835738479E-2</v>
      </c>
      <c r="O6691" s="2"/>
      <c r="P6691" s="31">
        <f t="shared" ca="1" si="725"/>
        <v>4.3958905258267986</v>
      </c>
    </row>
    <row r="6692" spans="1:16" x14ac:dyDescent="0.25">
      <c r="A6692" s="32">
        <f ca="1">Uniform_A+B6692*(Uniform_B-Uniform_A)</f>
        <v>0.27838071711307699</v>
      </c>
      <c r="B6692" s="2">
        <f t="shared" ca="1" si="721"/>
        <v>2.7838071711307699E-2</v>
      </c>
      <c r="C6692" s="4"/>
      <c r="D6692" s="5">
        <f ca="1">IF(E6692&lt;(Driehoek_C-Driehoek_A)/(Driehoek_B-Driehoek_A),Driehoek_A+SQRT(E6692*(Driehoek_B-Driehoek_A)*(Driehoek_C-Driehoek_A)),Driehoek_B-SQRT((1-E6692)*(Driehoek_B-Driehoek_A)*(Driehoek_B-Driehoek_C)))</f>
        <v>2.4227427926660865</v>
      </c>
      <c r="E6692" s="2">
        <f t="shared" ca="1" si="722"/>
        <v>1.2765104910794411E-2</v>
      </c>
      <c r="F6692" s="2"/>
      <c r="G6692" s="15">
        <f ca="1">_xlfn.NORM.INV(H6692,Normaal_Mu,Normaal_Sigma)</f>
        <v>4.8156383659947295</v>
      </c>
      <c r="H6692" s="2">
        <f t="shared" ca="1" si="723"/>
        <v>0.46327718947951069</v>
      </c>
      <c r="I6692" s="2"/>
      <c r="J6692" s="15">
        <f ca="1">-LN(K6692) /NegExp_Labda</f>
        <v>4.1209280902116783</v>
      </c>
      <c r="K6692" s="2">
        <f t="shared" ca="1" si="724"/>
        <v>0.43859202849814893</v>
      </c>
      <c r="L6692" s="2"/>
      <c r="M6692" s="17">
        <f t="shared" ca="1" si="719"/>
        <v>9</v>
      </c>
      <c r="N6692" s="2">
        <f t="shared" ca="1" si="720"/>
        <v>0.93929282848617845</v>
      </c>
      <c r="O6692" s="2"/>
      <c r="P6692" s="31">
        <f t="shared" ca="1" si="725"/>
        <v>4.1275379931971141</v>
      </c>
    </row>
    <row r="6693" spans="1:16" x14ac:dyDescent="0.25">
      <c r="A6693" s="32">
        <f ca="1">Uniform_A+B6693*(Uniform_B-Uniform_A)</f>
        <v>8.7470785118268832</v>
      </c>
      <c r="B6693" s="2">
        <f t="shared" ca="1" si="721"/>
        <v>0.87470785118268835</v>
      </c>
      <c r="C6693" s="4"/>
      <c r="D6693" s="5">
        <f ca="1">IF(E6693&lt;(Driehoek_C-Driehoek_A)/(Driehoek_B-Driehoek_A),Driehoek_A+SQRT(E6693*(Driehoek_B-Driehoek_A)*(Driehoek_C-Driehoek_A)),Driehoek_B-SQRT((1-E6693)*(Driehoek_B-Driehoek_A)*(Driehoek_B-Driehoek_C)))</f>
        <v>3.9886438495061043</v>
      </c>
      <c r="E6693" s="2">
        <f t="shared" ca="1" si="722"/>
        <v>0.28247888286988976</v>
      </c>
      <c r="F6693" s="2"/>
      <c r="G6693" s="15">
        <f ca="1">_xlfn.NORM.INV(H6693,Normaal_Mu,Normaal_Sigma)</f>
        <v>7.0431772105718657</v>
      </c>
      <c r="H6693" s="2">
        <f t="shared" ca="1" si="723"/>
        <v>0.84651217350080221</v>
      </c>
      <c r="I6693" s="2"/>
      <c r="J6693" s="15">
        <f ca="1">-LN(K6693) /NegExp_Labda</f>
        <v>1.731118339741097</v>
      </c>
      <c r="K6693" s="2">
        <f t="shared" ca="1" si="724"/>
        <v>0.70735425693633935</v>
      </c>
      <c r="L6693" s="2"/>
      <c r="M6693" s="17">
        <f t="shared" ca="1" si="719"/>
        <v>6</v>
      </c>
      <c r="N6693" s="2">
        <f t="shared" ca="1" si="720"/>
        <v>0.65634308819911391</v>
      </c>
      <c r="O6693" s="2"/>
      <c r="P6693" s="31">
        <f t="shared" ca="1" si="725"/>
        <v>5.5020035823291895</v>
      </c>
    </row>
    <row r="6694" spans="1:16" x14ac:dyDescent="0.25">
      <c r="A6694" s="32">
        <f ca="1">Uniform_A+B6694*(Uniform_B-Uniform_A)</f>
        <v>8.1600151464512063</v>
      </c>
      <c r="B6694" s="2">
        <f t="shared" ca="1" si="721"/>
        <v>0.81600151464512061</v>
      </c>
      <c r="C6694" s="4"/>
      <c r="D6694" s="5">
        <f ca="1">IF(E6694&lt;(Driehoek_C-Driehoek_A)/(Driehoek_B-Driehoek_A),Driehoek_A+SQRT(E6694*(Driehoek_B-Driehoek_A)*(Driehoek_C-Driehoek_A)),Driehoek_B-SQRT((1-E6694)*(Driehoek_B-Driehoek_A)*(Driehoek_B-Driehoek_C)))</f>
        <v>4.992003466649396</v>
      </c>
      <c r="E6694" s="2">
        <f t="shared" ca="1" si="722"/>
        <v>0.5410275368185582</v>
      </c>
      <c r="F6694" s="2"/>
      <c r="G6694" s="15">
        <f ca="1">_xlfn.NORM.INV(H6694,Normaal_Mu,Normaal_Sigma)</f>
        <v>5.7524814747753386</v>
      </c>
      <c r="H6694" s="2">
        <f t="shared" ca="1" si="723"/>
        <v>0.64663103375542852</v>
      </c>
      <c r="I6694" s="2"/>
      <c r="J6694" s="15">
        <f ca="1">-LN(K6694) /NegExp_Labda</f>
        <v>4.2069778292464415</v>
      </c>
      <c r="K6694" s="2">
        <f t="shared" ca="1" si="724"/>
        <v>0.43110846317088602</v>
      </c>
      <c r="L6694" s="2"/>
      <c r="M6694" s="17">
        <f t="shared" ca="1" si="719"/>
        <v>4</v>
      </c>
      <c r="N6694" s="2">
        <f t="shared" ca="1" si="720"/>
        <v>0.30771723225867698</v>
      </c>
      <c r="O6694" s="2"/>
      <c r="P6694" s="31">
        <f t="shared" ca="1" si="725"/>
        <v>5.4222955834244759</v>
      </c>
    </row>
    <row r="6695" spans="1:16" x14ac:dyDescent="0.25">
      <c r="A6695" s="32">
        <f ca="1">Uniform_A+B6695*(Uniform_B-Uniform_A)</f>
        <v>5.1300920119541882</v>
      </c>
      <c r="B6695" s="2">
        <f t="shared" ca="1" si="721"/>
        <v>0.51300920119541882</v>
      </c>
      <c r="C6695" s="4"/>
      <c r="D6695" s="5">
        <f ca="1">IF(E6695&lt;(Driehoek_C-Driehoek_A)/(Driehoek_B-Driehoek_A),Driehoek_A+SQRT(E6695*(Driehoek_B-Driehoek_A)*(Driehoek_C-Driehoek_A)),Driehoek_B-SQRT((1-E6695)*(Driehoek_B-Driehoek_A)*(Driehoek_B-Driehoek_C)))</f>
        <v>6.6222292618462228</v>
      </c>
      <c r="E6695" s="2">
        <f t="shared" ca="1" si="722"/>
        <v>0.83846303762227548</v>
      </c>
      <c r="F6695" s="2"/>
      <c r="G6695" s="15">
        <f ca="1">_xlfn.NORM.INV(H6695,Normaal_Mu,Normaal_Sigma)</f>
        <v>5.6362088454927806</v>
      </c>
      <c r="H6695" s="2">
        <f t="shared" ca="1" si="723"/>
        <v>0.6247971355559323</v>
      </c>
      <c r="I6695" s="2"/>
      <c r="J6695" s="15">
        <f ca="1">-LN(K6695) /NegExp_Labda</f>
        <v>5.9952488385003981</v>
      </c>
      <c r="K6695" s="2">
        <f t="shared" ca="1" si="724"/>
        <v>0.30148055240435656</v>
      </c>
      <c r="L6695" s="2"/>
      <c r="M6695" s="17">
        <f t="shared" ca="1" si="719"/>
        <v>6</v>
      </c>
      <c r="N6695" s="2">
        <f t="shared" ca="1" si="720"/>
        <v>0.64717398504444823</v>
      </c>
      <c r="O6695" s="2"/>
      <c r="P6695" s="31">
        <f t="shared" ca="1" si="725"/>
        <v>5.8767557915587183</v>
      </c>
    </row>
    <row r="6696" spans="1:16" x14ac:dyDescent="0.25">
      <c r="A6696" s="32">
        <f ca="1">Uniform_A+B6696*(Uniform_B-Uniform_A)</f>
        <v>1.3408665266287478</v>
      </c>
      <c r="B6696" s="2">
        <f t="shared" ca="1" si="721"/>
        <v>0.13408665266287478</v>
      </c>
      <c r="C6696" s="4"/>
      <c r="D6696" s="5">
        <f ca="1">IF(E6696&lt;(Driehoek_C-Driehoek_A)/(Driehoek_B-Driehoek_A),Driehoek_A+SQRT(E6696*(Driehoek_B-Driehoek_A)*(Driehoek_C-Driehoek_A)),Driehoek_B-SQRT((1-E6696)*(Driehoek_B-Driehoek_A)*(Driehoek_B-Driehoek_C)))</f>
        <v>6.2425589154155743</v>
      </c>
      <c r="E6696" s="2">
        <f t="shared" ca="1" si="722"/>
        <v>0.78275767614416758</v>
      </c>
      <c r="F6696" s="2"/>
      <c r="G6696" s="15">
        <f ca="1">_xlfn.NORM.INV(H6696,Normaal_Mu,Normaal_Sigma)</f>
        <v>3.2029636326885189</v>
      </c>
      <c r="H6696" s="2">
        <f t="shared" ca="1" si="723"/>
        <v>0.18445467771056701</v>
      </c>
      <c r="I6696" s="2"/>
      <c r="J6696" s="15">
        <f ca="1">-LN(K6696) /NegExp_Labda</f>
        <v>5.2572544792755505</v>
      </c>
      <c r="K6696" s="2">
        <f t="shared" ca="1" si="724"/>
        <v>0.34943039403011822</v>
      </c>
      <c r="L6696" s="2"/>
      <c r="M6696" s="17">
        <f t="shared" ca="1" si="719"/>
        <v>3</v>
      </c>
      <c r="N6696" s="2">
        <f t="shared" ca="1" si="720"/>
        <v>0.24797984913819004</v>
      </c>
      <c r="O6696" s="2"/>
      <c r="P6696" s="31">
        <f t="shared" ca="1" si="725"/>
        <v>3.8087287108016783</v>
      </c>
    </row>
    <row r="6697" spans="1:16" x14ac:dyDescent="0.25">
      <c r="A6697" s="32">
        <f ca="1">Uniform_A+B6697*(Uniform_B-Uniform_A)</f>
        <v>3.0057535886408782</v>
      </c>
      <c r="B6697" s="2">
        <f t="shared" ca="1" si="721"/>
        <v>0.30057535886408782</v>
      </c>
      <c r="C6697" s="4"/>
      <c r="D6697" s="5">
        <f ca="1">IF(E6697&lt;(Driehoek_C-Driehoek_A)/(Driehoek_B-Driehoek_A),Driehoek_A+SQRT(E6697*(Driehoek_B-Driehoek_A)*(Driehoek_C-Driehoek_A)),Driehoek_B-SQRT((1-E6697)*(Driehoek_B-Driehoek_A)*(Driehoek_B-Driehoek_C)))</f>
        <v>3.4476572374866397</v>
      </c>
      <c r="E6697" s="2">
        <f t="shared" ca="1" si="722"/>
        <v>0.14969367694624636</v>
      </c>
      <c r="F6697" s="2"/>
      <c r="G6697" s="15">
        <f ca="1">_xlfn.NORM.INV(H6697,Normaal_Mu,Normaal_Sigma)</f>
        <v>5.4766966045380654</v>
      </c>
      <c r="H6697" s="2">
        <f t="shared" ca="1" si="723"/>
        <v>0.59419451959344904</v>
      </c>
      <c r="I6697" s="2"/>
      <c r="J6697" s="15">
        <f ca="1">-LN(K6697) /NegExp_Labda</f>
        <v>1.2356992021986841</v>
      </c>
      <c r="K6697" s="2">
        <f t="shared" ca="1" si="724"/>
        <v>0.78103146611067997</v>
      </c>
      <c r="L6697" s="2"/>
      <c r="M6697" s="17">
        <f t="shared" ca="1" si="719"/>
        <v>3</v>
      </c>
      <c r="N6697" s="2">
        <f t="shared" ca="1" si="720"/>
        <v>0.22147995000421383</v>
      </c>
      <c r="O6697" s="2"/>
      <c r="P6697" s="31">
        <f t="shared" ca="1" si="725"/>
        <v>3.2331613265728536</v>
      </c>
    </row>
    <row r="6698" spans="1:16" x14ac:dyDescent="0.25">
      <c r="A6698" s="32">
        <f ca="1">Uniform_A+B6698*(Uniform_B-Uniform_A)</f>
        <v>0.28759447312120212</v>
      </c>
      <c r="B6698" s="2">
        <f t="shared" ca="1" si="721"/>
        <v>2.8759447312120212E-2</v>
      </c>
      <c r="C6698" s="4"/>
      <c r="D6698" s="5">
        <f ca="1">IF(E6698&lt;(Driehoek_C-Driehoek_A)/(Driehoek_B-Driehoek_A),Driehoek_A+SQRT(E6698*(Driehoek_B-Driehoek_A)*(Driehoek_C-Driehoek_A)),Driehoek_B-SQRT((1-E6698)*(Driehoek_B-Driehoek_A)*(Driehoek_B-Driehoek_C)))</f>
        <v>2.4541629479176668</v>
      </c>
      <c r="E6698" s="2">
        <f t="shared" ca="1" si="722"/>
        <v>1.4733141661518956E-2</v>
      </c>
      <c r="F6698" s="2"/>
      <c r="G6698" s="15">
        <f ca="1">_xlfn.NORM.INV(H6698,Normaal_Mu,Normaal_Sigma)</f>
        <v>6.3506941789848721</v>
      </c>
      <c r="H6698" s="2">
        <f t="shared" ca="1" si="723"/>
        <v>0.75027236355289395</v>
      </c>
      <c r="I6698" s="2"/>
      <c r="J6698" s="15">
        <f ca="1">-LN(K6698) /NegExp_Labda</f>
        <v>12.356971300895765</v>
      </c>
      <c r="K6698" s="2">
        <f t="shared" ca="1" si="724"/>
        <v>8.4467007877555678E-2</v>
      </c>
      <c r="L6698" s="2"/>
      <c r="M6698" s="17">
        <f t="shared" ca="1" si="719"/>
        <v>4</v>
      </c>
      <c r="N6698" s="2">
        <f t="shared" ca="1" si="720"/>
        <v>0.31787085444411078</v>
      </c>
      <c r="O6698" s="2"/>
      <c r="P6698" s="31">
        <f t="shared" ca="1" si="725"/>
        <v>5.0898845801839014</v>
      </c>
    </row>
    <row r="6699" spans="1:16" x14ac:dyDescent="0.25">
      <c r="A6699" s="32">
        <f ca="1">Uniform_A+B6699*(Uniform_B-Uniform_A)</f>
        <v>9.3245490803405637</v>
      </c>
      <c r="B6699" s="2">
        <f t="shared" ca="1" si="721"/>
        <v>0.9324549080340564</v>
      </c>
      <c r="C6699" s="4"/>
      <c r="D6699" s="5">
        <f ca="1">IF(E6699&lt;(Driehoek_C-Driehoek_A)/(Driehoek_B-Driehoek_A),Driehoek_A+SQRT(E6699*(Driehoek_B-Driehoek_A)*(Driehoek_C-Driehoek_A)),Driehoek_B-SQRT((1-E6699)*(Driehoek_B-Driehoek_A)*(Driehoek_B-Driehoek_C)))</f>
        <v>8.4942354986454252</v>
      </c>
      <c r="E6699" s="2">
        <f t="shared" ca="1" si="722"/>
        <v>0.99269149340484453</v>
      </c>
      <c r="F6699" s="2"/>
      <c r="G6699" s="15">
        <f ca="1">_xlfn.NORM.INV(H6699,Normaal_Mu,Normaal_Sigma)</f>
        <v>4.5354715178446856</v>
      </c>
      <c r="H6699" s="2">
        <f t="shared" ca="1" si="723"/>
        <v>0.40816639225582518</v>
      </c>
      <c r="I6699" s="2"/>
      <c r="J6699" s="15">
        <f ca="1">-LN(K6699) /NegExp_Labda</f>
        <v>1.7655027386450561</v>
      </c>
      <c r="K6699" s="2">
        <f t="shared" ca="1" si="724"/>
        <v>0.70250655438734688</v>
      </c>
      <c r="L6699" s="2"/>
      <c r="M6699" s="17">
        <f t="shared" ca="1" si="719"/>
        <v>8</v>
      </c>
      <c r="N6699" s="2">
        <f t="shared" ca="1" si="720"/>
        <v>0.89223201873698543</v>
      </c>
      <c r="O6699" s="2"/>
      <c r="P6699" s="31">
        <f t="shared" ca="1" si="725"/>
        <v>6.4239517670951471</v>
      </c>
    </row>
    <row r="6700" spans="1:16" x14ac:dyDescent="0.25">
      <c r="A6700" s="32">
        <f ca="1">Uniform_A+B6700*(Uniform_B-Uniform_A)</f>
        <v>1.413805171800071</v>
      </c>
      <c r="B6700" s="2">
        <f t="shared" ca="1" si="721"/>
        <v>0.1413805171800071</v>
      </c>
      <c r="C6700" s="4"/>
      <c r="D6700" s="5">
        <f ca="1">IF(E6700&lt;(Driehoek_C-Driehoek_A)/(Driehoek_B-Driehoek_A),Driehoek_A+SQRT(E6700*(Driehoek_B-Driehoek_A)*(Driehoek_C-Driehoek_A)),Driehoek_B-SQRT((1-E6700)*(Driehoek_B-Driehoek_A)*(Driehoek_B-Driehoek_C)))</f>
        <v>5.1061646453344842</v>
      </c>
      <c r="E6700" s="2">
        <f t="shared" ca="1" si="722"/>
        <v>0.566801320878768</v>
      </c>
      <c r="F6700" s="2"/>
      <c r="G6700" s="15">
        <f ca="1">_xlfn.NORM.INV(H6700,Normaal_Mu,Normaal_Sigma)</f>
        <v>5.009106255255789</v>
      </c>
      <c r="H6700" s="2">
        <f t="shared" ca="1" si="723"/>
        <v>0.50181642884277311</v>
      </c>
      <c r="I6700" s="2"/>
      <c r="J6700" s="15">
        <f ca="1">-LN(K6700) /NegExp_Labda</f>
        <v>3.1224036611410737</v>
      </c>
      <c r="K6700" s="2">
        <f t="shared" ca="1" si="724"/>
        <v>0.53553944470447545</v>
      </c>
      <c r="L6700" s="2"/>
      <c r="M6700" s="17">
        <f t="shared" ca="1" si="719"/>
        <v>6</v>
      </c>
      <c r="N6700" s="2">
        <f t="shared" ca="1" si="720"/>
        <v>0.74922024679506449</v>
      </c>
      <c r="O6700" s="2"/>
      <c r="P6700" s="31">
        <f t="shared" ca="1" si="725"/>
        <v>4.1302959467062834</v>
      </c>
    </row>
    <row r="6701" spans="1:16" x14ac:dyDescent="0.25">
      <c r="A6701" s="32">
        <f ca="1">Uniform_A+B6701*(Uniform_B-Uniform_A)</f>
        <v>0.14730651040811615</v>
      </c>
      <c r="B6701" s="2">
        <f t="shared" ca="1" si="721"/>
        <v>1.4730651040811615E-2</v>
      </c>
      <c r="C6701" s="4"/>
      <c r="D6701" s="5">
        <f ca="1">IF(E6701&lt;(Driehoek_C-Driehoek_A)/(Driehoek_B-Driehoek_A),Driehoek_A+SQRT(E6701*(Driehoek_B-Driehoek_A)*(Driehoek_C-Driehoek_A)),Driehoek_B-SQRT((1-E6701)*(Driehoek_B-Driehoek_A)*(Driehoek_B-Driehoek_C)))</f>
        <v>5.2883344936652072</v>
      </c>
      <c r="E6701" s="2">
        <f t="shared" ca="1" si="722"/>
        <v>0.60638683340241395</v>
      </c>
      <c r="F6701" s="2"/>
      <c r="G6701" s="15">
        <f ca="1">_xlfn.NORM.INV(H6701,Normaal_Mu,Normaal_Sigma)</f>
        <v>1.6885783443576869</v>
      </c>
      <c r="H6701" s="2">
        <f t="shared" ca="1" si="723"/>
        <v>4.8890196745944192E-2</v>
      </c>
      <c r="I6701" s="2"/>
      <c r="J6701" s="15">
        <f ca="1">-LN(K6701) /NegExp_Labda</f>
        <v>1.1696620543142173</v>
      </c>
      <c r="K6701" s="2">
        <f t="shared" ca="1" si="724"/>
        <v>0.79141530516552527</v>
      </c>
      <c r="L6701" s="2"/>
      <c r="M6701" s="17">
        <f t="shared" ref="M6701:M6764" ca="1" si="726">VLOOKUP(N6701,$S$5:$T$105,2,TRUE)</f>
        <v>3</v>
      </c>
      <c r="N6701" s="2">
        <f t="shared" ca="1" si="720"/>
        <v>0.18130450227960304</v>
      </c>
      <c r="O6701" s="2"/>
      <c r="P6701" s="31">
        <f t="shared" ca="1" si="725"/>
        <v>2.2587762805490454</v>
      </c>
    </row>
    <row r="6702" spans="1:16" x14ac:dyDescent="0.25">
      <c r="A6702" s="32">
        <f ca="1">Uniform_A+B6702*(Uniform_B-Uniform_A)</f>
        <v>0.96298625384972913</v>
      </c>
      <c r="B6702" s="2">
        <f t="shared" ca="1" si="721"/>
        <v>9.6298625384972913E-2</v>
      </c>
      <c r="C6702" s="4"/>
      <c r="D6702" s="5">
        <f ca="1">IF(E6702&lt;(Driehoek_C-Driehoek_A)/(Driehoek_B-Driehoek_A),Driehoek_A+SQRT(E6702*(Driehoek_B-Driehoek_A)*(Driehoek_C-Driehoek_A)),Driehoek_B-SQRT((1-E6702)*(Driehoek_B-Driehoek_A)*(Driehoek_B-Driehoek_C)))</f>
        <v>4.3181734353442041</v>
      </c>
      <c r="E6702" s="2">
        <f t="shared" ca="1" si="722"/>
        <v>0.37372857195666587</v>
      </c>
      <c r="F6702" s="2"/>
      <c r="G6702" s="15">
        <f ca="1">_xlfn.NORM.INV(H6702,Normaal_Mu,Normaal_Sigma)</f>
        <v>5.6833315232870758</v>
      </c>
      <c r="H6702" s="2">
        <f t="shared" ca="1" si="723"/>
        <v>0.63369877932499974</v>
      </c>
      <c r="I6702" s="2"/>
      <c r="J6702" s="15">
        <f ca="1">-LN(K6702) /NegExp_Labda</f>
        <v>0.22328674194071807</v>
      </c>
      <c r="K6702" s="2">
        <f t="shared" ca="1" si="724"/>
        <v>0.95632511203948423</v>
      </c>
      <c r="L6702" s="2"/>
      <c r="M6702" s="17">
        <f t="shared" ca="1" si="726"/>
        <v>2</v>
      </c>
      <c r="N6702" s="2">
        <f t="shared" ca="1" si="720"/>
        <v>4.8983052059719423E-2</v>
      </c>
      <c r="O6702" s="2"/>
      <c r="P6702" s="31">
        <f t="shared" ca="1" si="725"/>
        <v>2.6375555908843453</v>
      </c>
    </row>
    <row r="6703" spans="1:16" x14ac:dyDescent="0.25">
      <c r="A6703" s="32">
        <f ca="1">Uniform_A+B6703*(Uniform_B-Uniform_A)</f>
        <v>1.9152496862109203</v>
      </c>
      <c r="B6703" s="2">
        <f t="shared" ca="1" si="721"/>
        <v>0.19152496862109203</v>
      </c>
      <c r="C6703" s="4"/>
      <c r="D6703" s="5">
        <f ca="1">IF(E6703&lt;(Driehoek_C-Driehoek_A)/(Driehoek_B-Driehoek_A),Driehoek_A+SQRT(E6703*(Driehoek_B-Driehoek_A)*(Driehoek_C-Driehoek_A)),Driehoek_B-SQRT((1-E6703)*(Driehoek_B-Driehoek_A)*(Driehoek_B-Driehoek_C)))</f>
        <v>3.0320990952461728</v>
      </c>
      <c r="E6703" s="2">
        <f t="shared" ca="1" si="722"/>
        <v>7.6087753029140615E-2</v>
      </c>
      <c r="F6703" s="2"/>
      <c r="G6703" s="15">
        <f ca="1">_xlfn.NORM.INV(H6703,Normaal_Mu,Normaal_Sigma)</f>
        <v>1.3102808325785555</v>
      </c>
      <c r="H6703" s="2">
        <f t="shared" ca="1" si="723"/>
        <v>3.2528983619338314E-2</v>
      </c>
      <c r="I6703" s="2"/>
      <c r="J6703" s="15">
        <f ca="1">-LN(K6703) /NegExp_Labda</f>
        <v>13.195050857745203</v>
      </c>
      <c r="K6703" s="2">
        <f t="shared" ca="1" si="724"/>
        <v>7.1431939941298372E-2</v>
      </c>
      <c r="L6703" s="2"/>
      <c r="M6703" s="17">
        <f t="shared" ca="1" si="726"/>
        <v>6</v>
      </c>
      <c r="N6703" s="2">
        <f t="shared" ca="1" si="720"/>
        <v>0.7597762464228307</v>
      </c>
      <c r="O6703" s="2"/>
      <c r="P6703" s="31">
        <f t="shared" ca="1" si="725"/>
        <v>5.0905360943561702</v>
      </c>
    </row>
    <row r="6704" spans="1:16" x14ac:dyDescent="0.25">
      <c r="A6704" s="32">
        <f ca="1">Uniform_A+B6704*(Uniform_B-Uniform_A)</f>
        <v>8.7933694383424079</v>
      </c>
      <c r="B6704" s="2">
        <f t="shared" ca="1" si="721"/>
        <v>0.87933694383424077</v>
      </c>
      <c r="C6704" s="4"/>
      <c r="D6704" s="5">
        <f ca="1">IF(E6704&lt;(Driehoek_C-Driehoek_A)/(Driehoek_B-Driehoek_A),Driehoek_A+SQRT(E6704*(Driehoek_B-Driehoek_A)*(Driehoek_C-Driehoek_A)),Driehoek_B-SQRT((1-E6704)*(Driehoek_B-Driehoek_A)*(Driehoek_B-Driehoek_C)))</f>
        <v>4.839425092705314</v>
      </c>
      <c r="E6704" s="2">
        <f t="shared" ca="1" si="722"/>
        <v>0.50541761259399465</v>
      </c>
      <c r="F6704" s="2"/>
      <c r="G6704" s="15">
        <f ca="1">_xlfn.NORM.INV(H6704,Normaal_Mu,Normaal_Sigma)</f>
        <v>5.5156747731735258</v>
      </c>
      <c r="H6704" s="2">
        <f t="shared" ca="1" si="723"/>
        <v>0.60173379528658533</v>
      </c>
      <c r="I6704" s="2"/>
      <c r="J6704" s="15">
        <f ca="1">-LN(K6704) /NegExp_Labda</f>
        <v>2.2544727571637471</v>
      </c>
      <c r="K6704" s="2">
        <f t="shared" ca="1" si="724"/>
        <v>0.63705801549124452</v>
      </c>
      <c r="L6704" s="2"/>
      <c r="M6704" s="17">
        <f t="shared" ca="1" si="726"/>
        <v>1</v>
      </c>
      <c r="N6704" s="2">
        <f t="shared" ca="1" si="720"/>
        <v>9.6576133425800847E-3</v>
      </c>
      <c r="O6704" s="2"/>
      <c r="P6704" s="31">
        <f t="shared" ca="1" si="725"/>
        <v>4.4805884122769992</v>
      </c>
    </row>
    <row r="6705" spans="1:16" x14ac:dyDescent="0.25">
      <c r="A6705" s="32">
        <f ca="1">Uniform_A+B6705*(Uniform_B-Uniform_A)</f>
        <v>0.2965008745358455</v>
      </c>
      <c r="B6705" s="2">
        <f t="shared" ca="1" si="721"/>
        <v>2.965008745358455E-2</v>
      </c>
      <c r="C6705" s="4"/>
      <c r="D6705" s="5">
        <f ca="1">IF(E6705&lt;(Driehoek_C-Driehoek_A)/(Driehoek_B-Driehoek_A),Driehoek_A+SQRT(E6705*(Driehoek_B-Driehoek_A)*(Driehoek_C-Driehoek_A)),Driehoek_B-SQRT((1-E6705)*(Driehoek_B-Driehoek_A)*(Driehoek_B-Driehoek_C)))</f>
        <v>4.0059744854295625</v>
      </c>
      <c r="E6705" s="2">
        <f t="shared" ca="1" si="722"/>
        <v>0.28742026170912804</v>
      </c>
      <c r="F6705" s="2"/>
      <c r="G6705" s="15">
        <f ca="1">_xlfn.NORM.INV(H6705,Normaal_Mu,Normaal_Sigma)</f>
        <v>3.0609999359173496</v>
      </c>
      <c r="H6705" s="2">
        <f t="shared" ca="1" si="723"/>
        <v>0.16614788211885911</v>
      </c>
      <c r="I6705" s="2"/>
      <c r="J6705" s="15">
        <f ca="1">-LN(K6705) /NegExp_Labda</f>
        <v>8.5511216117641791</v>
      </c>
      <c r="K6705" s="2">
        <f t="shared" ca="1" si="724"/>
        <v>0.18082522492726461</v>
      </c>
      <c r="L6705" s="2"/>
      <c r="M6705" s="17">
        <f t="shared" ca="1" si="726"/>
        <v>8</v>
      </c>
      <c r="N6705" s="2">
        <f t="shared" ca="1" si="720"/>
        <v>0.90990165947754076</v>
      </c>
      <c r="O6705" s="2"/>
      <c r="P6705" s="31">
        <f t="shared" ca="1" si="725"/>
        <v>4.7829193815293873</v>
      </c>
    </row>
    <row r="6706" spans="1:16" x14ac:dyDescent="0.25">
      <c r="A6706" s="32">
        <f ca="1">Uniform_A+B6706*(Uniform_B-Uniform_A)</f>
        <v>1.9319754156018298</v>
      </c>
      <c r="B6706" s="2">
        <f t="shared" ca="1" si="721"/>
        <v>0.19319754156018298</v>
      </c>
      <c r="C6706" s="4"/>
      <c r="D6706" s="5">
        <f ca="1">IF(E6706&lt;(Driehoek_C-Driehoek_A)/(Driehoek_B-Driehoek_A),Driehoek_A+SQRT(E6706*(Driehoek_B-Driehoek_A)*(Driehoek_C-Driehoek_A)),Driehoek_B-SQRT((1-E6706)*(Driehoek_B-Driehoek_A)*(Driehoek_B-Driehoek_C)))</f>
        <v>6.9317570022159263</v>
      </c>
      <c r="E6706" s="2">
        <f t="shared" ca="1" si="722"/>
        <v>0.87778202577477571</v>
      </c>
      <c r="F6706" s="2"/>
      <c r="G6706" s="15">
        <f ca="1">_xlfn.NORM.INV(H6706,Normaal_Mu,Normaal_Sigma)</f>
        <v>5.8864442892003623</v>
      </c>
      <c r="H6706" s="2">
        <f t="shared" ca="1" si="723"/>
        <v>0.67119746852138107</v>
      </c>
      <c r="I6706" s="2"/>
      <c r="J6706" s="15">
        <f ca="1">-LN(K6706) /NegExp_Labda</f>
        <v>0.3344556695771409</v>
      </c>
      <c r="K6706" s="2">
        <f t="shared" ca="1" si="724"/>
        <v>0.9352970179187422</v>
      </c>
      <c r="L6706" s="2"/>
      <c r="M6706" s="17">
        <f t="shared" ca="1" si="726"/>
        <v>3</v>
      </c>
      <c r="N6706" s="2">
        <f t="shared" ca="1" si="720"/>
        <v>0.19333101075874759</v>
      </c>
      <c r="O6706" s="2"/>
      <c r="P6706" s="31">
        <f t="shared" ca="1" si="725"/>
        <v>3.616926475319052</v>
      </c>
    </row>
    <row r="6707" spans="1:16" x14ac:dyDescent="0.25">
      <c r="A6707" s="32">
        <f ca="1">Uniform_A+B6707*(Uniform_B-Uniform_A)</f>
        <v>7.5661531900723595</v>
      </c>
      <c r="B6707" s="2">
        <f t="shared" ca="1" si="721"/>
        <v>0.756615319007236</v>
      </c>
      <c r="C6707" s="4"/>
      <c r="D6707" s="5">
        <f ca="1">IF(E6707&lt;(Driehoek_C-Driehoek_A)/(Driehoek_B-Driehoek_A),Driehoek_A+SQRT(E6707*(Driehoek_B-Driehoek_A)*(Driehoek_C-Driehoek_A)),Driehoek_B-SQRT((1-E6707)*(Driehoek_B-Driehoek_A)*(Driehoek_B-Driehoek_C)))</f>
        <v>2.3566188884430717</v>
      </c>
      <c r="E6707" s="2">
        <f t="shared" ca="1" si="722"/>
        <v>9.0840736853122772E-3</v>
      </c>
      <c r="F6707" s="2"/>
      <c r="G6707" s="15">
        <f ca="1">_xlfn.NORM.INV(H6707,Normaal_Mu,Normaal_Sigma)</f>
        <v>1.990685181340865</v>
      </c>
      <c r="H6707" s="2">
        <f t="shared" ca="1" si="723"/>
        <v>6.6206089151119585E-2</v>
      </c>
      <c r="I6707" s="2"/>
      <c r="J6707" s="15">
        <f ca="1">-LN(K6707) /NegExp_Labda</f>
        <v>14.471048160294405</v>
      </c>
      <c r="K6707" s="2">
        <f t="shared" ca="1" si="724"/>
        <v>5.5342748947991183E-2</v>
      </c>
      <c r="L6707" s="2"/>
      <c r="M6707" s="17">
        <f t="shared" ca="1" si="726"/>
        <v>4</v>
      </c>
      <c r="N6707" s="2">
        <f t="shared" ca="1" si="720"/>
        <v>0.42667864665566002</v>
      </c>
      <c r="O6707" s="2"/>
      <c r="P6707" s="31">
        <f t="shared" ca="1" si="725"/>
        <v>6.0769010840301405</v>
      </c>
    </row>
    <row r="6708" spans="1:16" x14ac:dyDescent="0.25">
      <c r="A6708" s="32">
        <f ca="1">Uniform_A+B6708*(Uniform_B-Uniform_A)</f>
        <v>6.0759888385993568</v>
      </c>
      <c r="B6708" s="2">
        <f t="shared" ca="1" si="721"/>
        <v>0.60759888385993566</v>
      </c>
      <c r="C6708" s="4"/>
      <c r="D6708" s="5">
        <f ca="1">IF(E6708&lt;(Driehoek_C-Driehoek_A)/(Driehoek_B-Driehoek_A),Driehoek_A+SQRT(E6708*(Driehoek_B-Driehoek_A)*(Driehoek_C-Driehoek_A)),Driehoek_B-SQRT((1-E6708)*(Driehoek_B-Driehoek_A)*(Driehoek_B-Driehoek_C)))</f>
        <v>4.2216056827950599</v>
      </c>
      <c r="E6708" s="2">
        <f t="shared" ca="1" si="722"/>
        <v>0.34762707855152952</v>
      </c>
      <c r="F6708" s="2"/>
      <c r="G6708" s="15">
        <f ca="1">_xlfn.NORM.INV(H6708,Normaal_Mu,Normaal_Sigma)</f>
        <v>5.0445314412852742</v>
      </c>
      <c r="H6708" s="2">
        <f t="shared" ca="1" si="723"/>
        <v>0.50888200346812373</v>
      </c>
      <c r="I6708" s="2"/>
      <c r="J6708" s="15">
        <f ca="1">-LN(K6708) /NegExp_Labda</f>
        <v>16.437231595131397</v>
      </c>
      <c r="K6708" s="2">
        <f t="shared" ca="1" si="724"/>
        <v>3.7349105417595507E-2</v>
      </c>
      <c r="L6708" s="2"/>
      <c r="M6708" s="17">
        <f t="shared" ca="1" si="726"/>
        <v>6</v>
      </c>
      <c r="N6708" s="2">
        <f t="shared" ca="1" si="720"/>
        <v>0.74627242610595323</v>
      </c>
      <c r="O6708" s="2"/>
      <c r="P6708" s="31">
        <f t="shared" ca="1" si="725"/>
        <v>7.5558715115622181</v>
      </c>
    </row>
    <row r="6709" spans="1:16" x14ac:dyDescent="0.25">
      <c r="A6709" s="32">
        <f ca="1">Uniform_A+B6709*(Uniform_B-Uniform_A)</f>
        <v>4.5518730863402475</v>
      </c>
      <c r="B6709" s="2">
        <f t="shared" ca="1" si="721"/>
        <v>0.45518730863402479</v>
      </c>
      <c r="C6709" s="4"/>
      <c r="D6709" s="5">
        <f ca="1">IF(E6709&lt;(Driehoek_C-Driehoek_A)/(Driehoek_B-Driehoek_A),Driehoek_A+SQRT(E6709*(Driehoek_B-Driehoek_A)*(Driehoek_C-Driehoek_A)),Driehoek_B-SQRT((1-E6709)*(Driehoek_B-Driehoek_A)*(Driehoek_B-Driehoek_C)))</f>
        <v>4.3771297594956913</v>
      </c>
      <c r="E6709" s="2">
        <f t="shared" ca="1" si="722"/>
        <v>0.38940202112741829</v>
      </c>
      <c r="F6709" s="2"/>
      <c r="G6709" s="15">
        <f ca="1">_xlfn.NORM.INV(H6709,Normaal_Mu,Normaal_Sigma)</f>
        <v>4.7054055120745746</v>
      </c>
      <c r="H6709" s="2">
        <f t="shared" ca="1" si="723"/>
        <v>0.44144870387582824</v>
      </c>
      <c r="I6709" s="2"/>
      <c r="J6709" s="15">
        <f ca="1">-LN(K6709) /NegExp_Labda</f>
        <v>9.5706184100015435</v>
      </c>
      <c r="K6709" s="2">
        <f t="shared" ca="1" si="724"/>
        <v>0.14747100747703923</v>
      </c>
      <c r="L6709" s="2"/>
      <c r="M6709" s="17">
        <f t="shared" ca="1" si="726"/>
        <v>6</v>
      </c>
      <c r="N6709" s="2">
        <f t="shared" ca="1" si="720"/>
        <v>0.6251725864198967</v>
      </c>
      <c r="O6709" s="2"/>
      <c r="P6709" s="31">
        <f t="shared" ca="1" si="725"/>
        <v>5.8410053535824114</v>
      </c>
    </row>
    <row r="6710" spans="1:16" x14ac:dyDescent="0.25">
      <c r="A6710" s="32">
        <f ca="1">Uniform_A+B6710*(Uniform_B-Uniform_A)</f>
        <v>1.5185359198886328</v>
      </c>
      <c r="B6710" s="2">
        <f t="shared" ca="1" si="721"/>
        <v>0.15185359198886328</v>
      </c>
      <c r="C6710" s="4"/>
      <c r="D6710" s="5">
        <f ca="1">IF(E6710&lt;(Driehoek_C-Driehoek_A)/(Driehoek_B-Driehoek_A),Driehoek_A+SQRT(E6710*(Driehoek_B-Driehoek_A)*(Driehoek_C-Driehoek_A)),Driehoek_B-SQRT((1-E6710)*(Driehoek_B-Driehoek_A)*(Driehoek_B-Driehoek_C)))</f>
        <v>6.3019575175511342</v>
      </c>
      <c r="E6710" s="2">
        <f t="shared" ca="1" si="722"/>
        <v>0.79201619322574757</v>
      </c>
      <c r="F6710" s="2"/>
      <c r="G6710" s="15">
        <f ca="1">_xlfn.NORM.INV(H6710,Normaal_Mu,Normaal_Sigma)</f>
        <v>4.2828755283451105</v>
      </c>
      <c r="H6710" s="2">
        <f t="shared" ca="1" si="723"/>
        <v>0.35996130102121149</v>
      </c>
      <c r="I6710" s="2"/>
      <c r="J6710" s="15">
        <f ca="1">-LN(K6710) /NegExp_Labda</f>
        <v>5.5403737987396271</v>
      </c>
      <c r="K6710" s="2">
        <f t="shared" ca="1" si="724"/>
        <v>0.33019405240801525</v>
      </c>
      <c r="L6710" s="2"/>
      <c r="M6710" s="17">
        <f t="shared" ca="1" si="726"/>
        <v>6</v>
      </c>
      <c r="N6710" s="2">
        <f t="shared" ca="1" si="720"/>
        <v>0.69360945263499207</v>
      </c>
      <c r="O6710" s="2"/>
      <c r="P6710" s="31">
        <f t="shared" ca="1" si="725"/>
        <v>4.7287485529049009</v>
      </c>
    </row>
    <row r="6711" spans="1:16" x14ac:dyDescent="0.25">
      <c r="A6711" s="32">
        <f ca="1">Uniform_A+B6711*(Uniform_B-Uniform_A)</f>
        <v>4.0334300936487839</v>
      </c>
      <c r="B6711" s="2">
        <f t="shared" ca="1" si="721"/>
        <v>0.40334300936487844</v>
      </c>
      <c r="C6711" s="4"/>
      <c r="D6711" s="5">
        <f ca="1">IF(E6711&lt;(Driehoek_C-Driehoek_A)/(Driehoek_B-Driehoek_A),Driehoek_A+SQRT(E6711*(Driehoek_B-Driehoek_A)*(Driehoek_C-Driehoek_A)),Driehoek_B-SQRT((1-E6711)*(Driehoek_B-Driehoek_A)*(Driehoek_B-Driehoek_C)))</f>
        <v>5.928238786650585</v>
      </c>
      <c r="E6711" s="2">
        <f t="shared" ca="1" si="722"/>
        <v>0.73040808709034655</v>
      </c>
      <c r="F6711" s="2"/>
      <c r="G6711" s="15">
        <f ca="1">_xlfn.NORM.INV(H6711,Normaal_Mu,Normaal_Sigma)</f>
        <v>6.9342389226503851</v>
      </c>
      <c r="H6711" s="2">
        <f t="shared" ca="1" si="723"/>
        <v>0.8332578411406697</v>
      </c>
      <c r="I6711" s="2"/>
      <c r="J6711" s="15">
        <f ca="1">-LN(K6711) /NegExp_Labda</f>
        <v>5.5443776592863081</v>
      </c>
      <c r="K6711" s="2">
        <f t="shared" ca="1" si="724"/>
        <v>0.32992974805807762</v>
      </c>
      <c r="L6711" s="2"/>
      <c r="M6711" s="17">
        <f t="shared" ca="1" si="726"/>
        <v>2</v>
      </c>
      <c r="N6711" s="2">
        <f t="shared" ca="1" si="720"/>
        <v>0.11491119102564495</v>
      </c>
      <c r="O6711" s="2"/>
      <c r="P6711" s="31">
        <f t="shared" ca="1" si="725"/>
        <v>4.8880570924472124</v>
      </c>
    </row>
    <row r="6712" spans="1:16" x14ac:dyDescent="0.25">
      <c r="A6712" s="32">
        <f ca="1">Uniform_A+B6712*(Uniform_B-Uniform_A)</f>
        <v>1.4153651542130907</v>
      </c>
      <c r="B6712" s="2">
        <f t="shared" ca="1" si="721"/>
        <v>0.14153651542130907</v>
      </c>
      <c r="C6712" s="4"/>
      <c r="D6712" s="5">
        <f ca="1">IF(E6712&lt;(Driehoek_C-Driehoek_A)/(Driehoek_B-Driehoek_A),Driehoek_A+SQRT(E6712*(Driehoek_B-Driehoek_A)*(Driehoek_C-Driehoek_A)),Driehoek_B-SQRT((1-E6712)*(Driehoek_B-Driehoek_A)*(Driehoek_B-Driehoek_C)))</f>
        <v>3.7010914071011101</v>
      </c>
      <c r="E6712" s="2">
        <f t="shared" ca="1" si="722"/>
        <v>0.2066937125223739</v>
      </c>
      <c r="F6712" s="2"/>
      <c r="G6712" s="15">
        <f ca="1">_xlfn.NORM.INV(H6712,Normaal_Mu,Normaal_Sigma)</f>
        <v>2.4497200139396478</v>
      </c>
      <c r="H6712" s="2">
        <f t="shared" ca="1" si="723"/>
        <v>0.10112984804498826</v>
      </c>
      <c r="I6712" s="2"/>
      <c r="J6712" s="15">
        <f ca="1">-LN(K6712) /NegExp_Labda</f>
        <v>3.2275157452450576</v>
      </c>
      <c r="K6712" s="2">
        <f t="shared" ca="1" si="724"/>
        <v>0.52439862504785628</v>
      </c>
      <c r="L6712" s="2"/>
      <c r="M6712" s="17">
        <f t="shared" ca="1" si="726"/>
        <v>7</v>
      </c>
      <c r="N6712" s="2">
        <f t="shared" ca="1" si="720"/>
        <v>0.81217159711174414</v>
      </c>
      <c r="O6712" s="2"/>
      <c r="P6712" s="31">
        <f t="shared" ca="1" si="725"/>
        <v>3.5587384640997812</v>
      </c>
    </row>
    <row r="6713" spans="1:16" x14ac:dyDescent="0.25">
      <c r="A6713" s="32">
        <f ca="1">Uniform_A+B6713*(Uniform_B-Uniform_A)</f>
        <v>4.8425059012211324</v>
      </c>
      <c r="B6713" s="2">
        <f t="shared" ca="1" si="721"/>
        <v>0.48425059012211324</v>
      </c>
      <c r="C6713" s="4"/>
      <c r="D6713" s="5">
        <f ca="1">IF(E6713&lt;(Driehoek_C-Driehoek_A)/(Driehoek_B-Driehoek_A),Driehoek_A+SQRT(E6713*(Driehoek_B-Driehoek_A)*(Driehoek_C-Driehoek_A)),Driehoek_B-SQRT((1-E6713)*(Driehoek_B-Driehoek_A)*(Driehoek_B-Driehoek_C)))</f>
        <v>4.6549402525554839</v>
      </c>
      <c r="E6713" s="2">
        <f t="shared" ca="1" si="722"/>
        <v>0.46058445117535429</v>
      </c>
      <c r="F6713" s="2"/>
      <c r="G6713" s="15">
        <f ca="1">_xlfn.NORM.INV(H6713,Normaal_Mu,Normaal_Sigma)</f>
        <v>5.188189271671078</v>
      </c>
      <c r="H6713" s="2">
        <f t="shared" ca="1" si="723"/>
        <v>0.53748300926979997</v>
      </c>
      <c r="I6713" s="2"/>
      <c r="J6713" s="15">
        <f ca="1">-LN(K6713) /NegExp_Labda</f>
        <v>11.003130806459183</v>
      </c>
      <c r="K6713" s="2">
        <f t="shared" ca="1" si="724"/>
        <v>0.11073379943075945</v>
      </c>
      <c r="L6713" s="2"/>
      <c r="M6713" s="17">
        <f t="shared" ca="1" si="726"/>
        <v>4</v>
      </c>
      <c r="N6713" s="2">
        <f t="shared" ca="1" si="720"/>
        <v>0.36360841919174447</v>
      </c>
      <c r="O6713" s="2"/>
      <c r="P6713" s="31">
        <f t="shared" ca="1" si="725"/>
        <v>5.9377532463813747</v>
      </c>
    </row>
    <row r="6714" spans="1:16" x14ac:dyDescent="0.25">
      <c r="A6714" s="32">
        <f ca="1">Uniform_A+B6714*(Uniform_B-Uniform_A)</f>
        <v>9.6705249234649155</v>
      </c>
      <c r="B6714" s="2">
        <f t="shared" ca="1" si="721"/>
        <v>0.96705249234649149</v>
      </c>
      <c r="C6714" s="4"/>
      <c r="D6714" s="5">
        <f ca="1">IF(E6714&lt;(Driehoek_C-Driehoek_A)/(Driehoek_B-Driehoek_A),Driehoek_A+SQRT(E6714*(Driehoek_B-Driehoek_A)*(Driehoek_C-Driehoek_A)),Driehoek_B-SQRT((1-E6714)*(Driehoek_B-Driehoek_A)*(Driehoek_B-Driehoek_C)))</f>
        <v>3.3592672626615618</v>
      </c>
      <c r="E6714" s="2">
        <f t="shared" ca="1" si="722"/>
        <v>0.13197196366738972</v>
      </c>
      <c r="F6714" s="2"/>
      <c r="G6714" s="15">
        <f ca="1">_xlfn.NORM.INV(H6714,Normaal_Mu,Normaal_Sigma)</f>
        <v>1.0219218664576597</v>
      </c>
      <c r="H6714" s="2">
        <f t="shared" ca="1" si="723"/>
        <v>2.3348445526981121E-2</v>
      </c>
      <c r="I6714" s="2"/>
      <c r="J6714" s="15">
        <f ca="1">-LN(K6714) /NegExp_Labda</f>
        <v>1.1365931772828388</v>
      </c>
      <c r="K6714" s="2">
        <f t="shared" ca="1" si="724"/>
        <v>0.79666689552363723</v>
      </c>
      <c r="L6714" s="2"/>
      <c r="M6714" s="17">
        <f t="shared" ca="1" si="726"/>
        <v>5</v>
      </c>
      <c r="N6714" s="2">
        <f t="shared" ca="1" si="720"/>
        <v>0.60649906446539392</v>
      </c>
      <c r="O6714" s="2"/>
      <c r="P6714" s="31">
        <f t="shared" ca="1" si="725"/>
        <v>4.0376614459733959</v>
      </c>
    </row>
    <row r="6715" spans="1:16" x14ac:dyDescent="0.25">
      <c r="A6715" s="32">
        <f ca="1">Uniform_A+B6715*(Uniform_B-Uniform_A)</f>
        <v>7.1413153703060406</v>
      </c>
      <c r="B6715" s="2">
        <f t="shared" ca="1" si="721"/>
        <v>0.71413153703060406</v>
      </c>
      <c r="C6715" s="4"/>
      <c r="D6715" s="5">
        <f ca="1">IF(E6715&lt;(Driehoek_C-Driehoek_A)/(Driehoek_B-Driehoek_A),Driehoek_A+SQRT(E6715*(Driehoek_B-Driehoek_A)*(Driehoek_C-Driehoek_A)),Driehoek_B-SQRT((1-E6715)*(Driehoek_B-Driehoek_A)*(Driehoek_B-Driehoek_C)))</f>
        <v>5.0479108818191207</v>
      </c>
      <c r="E6715" s="2">
        <f t="shared" ca="1" si="722"/>
        <v>0.55374261719875073</v>
      </c>
      <c r="F6715" s="2"/>
      <c r="G6715" s="15">
        <f ca="1">_xlfn.NORM.INV(H6715,Normaal_Mu,Normaal_Sigma)</f>
        <v>2.8259793383262579</v>
      </c>
      <c r="H6715" s="2">
        <f t="shared" ca="1" si="723"/>
        <v>0.13851612204275221</v>
      </c>
      <c r="I6715" s="2"/>
      <c r="J6715" s="15">
        <f ca="1">-LN(K6715) /NegExp_Labda</f>
        <v>22.917721447169107</v>
      </c>
      <c r="K6715" s="2">
        <f t="shared" ca="1" si="724"/>
        <v>1.0218614310726126E-2</v>
      </c>
      <c r="L6715" s="2"/>
      <c r="M6715" s="17">
        <f t="shared" ca="1" si="726"/>
        <v>7</v>
      </c>
      <c r="N6715" s="2">
        <f t="shared" ca="1" si="720"/>
        <v>0.78540407509455878</v>
      </c>
      <c r="O6715" s="2"/>
      <c r="P6715" s="31">
        <f t="shared" ca="1" si="725"/>
        <v>8.9865854075241067</v>
      </c>
    </row>
    <row r="6716" spans="1:16" x14ac:dyDescent="0.25">
      <c r="A6716" s="32">
        <f ca="1">Uniform_A+B6716*(Uniform_B-Uniform_A)</f>
        <v>7.1031170499795584</v>
      </c>
      <c r="B6716" s="2">
        <f t="shared" ca="1" si="721"/>
        <v>0.71031170499795582</v>
      </c>
      <c r="C6716" s="4"/>
      <c r="D6716" s="5">
        <f ca="1">IF(E6716&lt;(Driehoek_C-Driehoek_A)/(Driehoek_B-Driehoek_A),Driehoek_A+SQRT(E6716*(Driehoek_B-Driehoek_A)*(Driehoek_C-Driehoek_A)),Driehoek_B-SQRT((1-E6716)*(Driehoek_B-Driehoek_A)*(Driehoek_B-Driehoek_C)))</f>
        <v>5.0052069854987042</v>
      </c>
      <c r="E6716" s="2">
        <f t="shared" ca="1" si="722"/>
        <v>0.54404653632261868</v>
      </c>
      <c r="F6716" s="2"/>
      <c r="G6716" s="15">
        <f ca="1">_xlfn.NORM.INV(H6716,Normaal_Mu,Normaal_Sigma)</f>
        <v>5.9765939598929476</v>
      </c>
      <c r="H6716" s="2">
        <f t="shared" ca="1" si="723"/>
        <v>0.68733024983423541</v>
      </c>
      <c r="I6716" s="2"/>
      <c r="J6716" s="15">
        <f ca="1">-LN(K6716) /NegExp_Labda</f>
        <v>9.2248732554627999</v>
      </c>
      <c r="K6716" s="2">
        <f t="shared" ca="1" si="724"/>
        <v>0.15802932670965153</v>
      </c>
      <c r="L6716" s="2"/>
      <c r="M6716" s="17">
        <f t="shared" ca="1" si="726"/>
        <v>8</v>
      </c>
      <c r="N6716" s="2">
        <f t="shared" ca="1" si="720"/>
        <v>0.91027669627551722</v>
      </c>
      <c r="O6716" s="2"/>
      <c r="P6716" s="31">
        <f t="shared" ca="1" si="725"/>
        <v>7.0619582501668017</v>
      </c>
    </row>
    <row r="6717" spans="1:16" x14ac:dyDescent="0.25">
      <c r="A6717" s="32">
        <f ca="1">Uniform_A+B6717*(Uniform_B-Uniform_A)</f>
        <v>9.1498121447716318</v>
      </c>
      <c r="B6717" s="2">
        <f t="shared" ca="1" si="721"/>
        <v>0.91498121447716318</v>
      </c>
      <c r="C6717" s="4"/>
      <c r="D6717" s="5">
        <f ca="1">IF(E6717&lt;(Driehoek_C-Driehoek_A)/(Driehoek_B-Driehoek_A),Driehoek_A+SQRT(E6717*(Driehoek_B-Driehoek_A)*(Driehoek_C-Driehoek_A)),Driehoek_B-SQRT((1-E6717)*(Driehoek_B-Driehoek_A)*(Driehoek_B-Driehoek_C)))</f>
        <v>4.6912086887345907</v>
      </c>
      <c r="E6717" s="2">
        <f t="shared" ca="1" si="722"/>
        <v>0.46955192674182045</v>
      </c>
      <c r="F6717" s="2"/>
      <c r="G6717" s="15">
        <f ca="1">_xlfn.NORM.INV(H6717,Normaal_Mu,Normaal_Sigma)</f>
        <v>7.2683541030892034</v>
      </c>
      <c r="H6717" s="2">
        <f t="shared" ca="1" si="723"/>
        <v>0.87163985594827176</v>
      </c>
      <c r="I6717" s="2"/>
      <c r="J6717" s="15">
        <f ca="1">-LN(K6717) /NegExp_Labda</f>
        <v>4.3166751575349105</v>
      </c>
      <c r="K6717" s="2">
        <f t="shared" ca="1" si="724"/>
        <v>0.42175317412314262</v>
      </c>
      <c r="L6717" s="2"/>
      <c r="M6717" s="17">
        <f t="shared" ca="1" si="726"/>
        <v>2</v>
      </c>
      <c r="N6717" s="2">
        <f t="shared" ca="1" si="720"/>
        <v>9.7552994380869729E-2</v>
      </c>
      <c r="O6717" s="2"/>
      <c r="P6717" s="31">
        <f t="shared" ca="1" si="725"/>
        <v>5.4852100188260673</v>
      </c>
    </row>
    <row r="6718" spans="1:16" x14ac:dyDescent="0.25">
      <c r="A6718" s="32">
        <f ca="1">Uniform_A+B6718*(Uniform_B-Uniform_A)</f>
        <v>1.3917139755281138</v>
      </c>
      <c r="B6718" s="2">
        <f t="shared" ca="1" si="721"/>
        <v>0.13917139755281138</v>
      </c>
      <c r="C6718" s="4"/>
      <c r="D6718" s="5">
        <f ca="1">IF(E6718&lt;(Driehoek_C-Driehoek_A)/(Driehoek_B-Driehoek_A),Driehoek_A+SQRT(E6718*(Driehoek_B-Driehoek_A)*(Driehoek_C-Driehoek_A)),Driehoek_B-SQRT((1-E6718)*(Driehoek_B-Driehoek_A)*(Driehoek_B-Driehoek_C)))</f>
        <v>5.193686030961139</v>
      </c>
      <c r="E6718" s="2">
        <f t="shared" ca="1" si="722"/>
        <v>0.58605639911713237</v>
      </c>
      <c r="F6718" s="2"/>
      <c r="G6718" s="15">
        <f ca="1">_xlfn.NORM.INV(H6718,Normaal_Mu,Normaal_Sigma)</f>
        <v>2.514363825371801</v>
      </c>
      <c r="H6718" s="2">
        <f t="shared" ca="1" si="723"/>
        <v>0.10696743789202379</v>
      </c>
      <c r="I6718" s="2"/>
      <c r="J6718" s="15">
        <f ca="1">-LN(K6718) /NegExp_Labda</f>
        <v>2.2994205669323433</v>
      </c>
      <c r="K6718" s="2">
        <f t="shared" ca="1" si="724"/>
        <v>0.63135680706992248</v>
      </c>
      <c r="L6718" s="2"/>
      <c r="M6718" s="17">
        <f t="shared" ca="1" si="726"/>
        <v>1</v>
      </c>
      <c r="N6718" s="2">
        <f t="shared" ca="1" si="720"/>
        <v>1.7056101842443216E-2</v>
      </c>
      <c r="O6718" s="2"/>
      <c r="P6718" s="31">
        <f t="shared" ca="1" si="725"/>
        <v>2.4798368797586798</v>
      </c>
    </row>
    <row r="6719" spans="1:16" x14ac:dyDescent="0.25">
      <c r="A6719" s="32">
        <f ca="1">Uniform_A+B6719*(Uniform_B-Uniform_A)</f>
        <v>3.2594812434465403</v>
      </c>
      <c r="B6719" s="2">
        <f t="shared" ca="1" si="721"/>
        <v>0.32594812434465403</v>
      </c>
      <c r="C6719" s="4"/>
      <c r="D6719" s="5">
        <f ca="1">IF(E6719&lt;(Driehoek_C-Driehoek_A)/(Driehoek_B-Driehoek_A),Driehoek_A+SQRT(E6719*(Driehoek_B-Driehoek_A)*(Driehoek_C-Driehoek_A)),Driehoek_B-SQRT((1-E6719)*(Driehoek_B-Driehoek_A)*(Driehoek_B-Driehoek_C)))</f>
        <v>4.4424002462625918</v>
      </c>
      <c r="E6719" s="2">
        <f t="shared" ca="1" si="722"/>
        <v>0.40652241384950616</v>
      </c>
      <c r="F6719" s="2"/>
      <c r="G6719" s="15">
        <f ca="1">_xlfn.NORM.INV(H6719,Normaal_Mu,Normaal_Sigma)</f>
        <v>5.0993397919318078</v>
      </c>
      <c r="H6719" s="2">
        <f t="shared" ca="1" si="723"/>
        <v>0.51980727681190386</v>
      </c>
      <c r="I6719" s="2"/>
      <c r="J6719" s="15">
        <f ca="1">-LN(K6719) /NegExp_Labda</f>
        <v>3.9304311648753587</v>
      </c>
      <c r="K6719" s="2">
        <f t="shared" ca="1" si="724"/>
        <v>0.45562451851586694</v>
      </c>
      <c r="L6719" s="2"/>
      <c r="M6719" s="17">
        <f t="shared" ca="1" si="726"/>
        <v>7</v>
      </c>
      <c r="N6719" s="2">
        <f t="shared" ca="1" si="720"/>
        <v>0.76261775403126542</v>
      </c>
      <c r="O6719" s="2"/>
      <c r="P6719" s="31">
        <f t="shared" ca="1" si="725"/>
        <v>4.7463304893032596</v>
      </c>
    </row>
    <row r="6720" spans="1:16" x14ac:dyDescent="0.25">
      <c r="A6720" s="32">
        <f ca="1">Uniform_A+B6720*(Uniform_B-Uniform_A)</f>
        <v>4.3713858143960014</v>
      </c>
      <c r="B6720" s="2">
        <f t="shared" ca="1" si="721"/>
        <v>0.43713858143960016</v>
      </c>
      <c r="C6720" s="4"/>
      <c r="D6720" s="5">
        <f ca="1">IF(E6720&lt;(Driehoek_C-Driehoek_A)/(Driehoek_B-Driehoek_A),Driehoek_A+SQRT(E6720*(Driehoek_B-Driehoek_A)*(Driehoek_C-Driehoek_A)),Driehoek_B-SQRT((1-E6720)*(Driehoek_B-Driehoek_A)*(Driehoek_B-Driehoek_C)))</f>
        <v>3.7213931632351791</v>
      </c>
      <c r="E6720" s="2">
        <f t="shared" ca="1" si="722"/>
        <v>0.2116567444594869</v>
      </c>
      <c r="F6720" s="2"/>
      <c r="G6720" s="15">
        <f ca="1">_xlfn.NORM.INV(H6720,Normaal_Mu,Normaal_Sigma)</f>
        <v>4.1618774054535814</v>
      </c>
      <c r="H6720" s="2">
        <f t="shared" ca="1" si="723"/>
        <v>0.33758566746328422</v>
      </c>
      <c r="I6720" s="2"/>
      <c r="J6720" s="15">
        <f ca="1">-LN(K6720) /NegExp_Labda</f>
        <v>1.2138010099616403</v>
      </c>
      <c r="K6720" s="2">
        <f t="shared" ca="1" si="724"/>
        <v>0.78445960306885076</v>
      </c>
      <c r="L6720" s="2"/>
      <c r="M6720" s="17">
        <f t="shared" ca="1" si="726"/>
        <v>2</v>
      </c>
      <c r="N6720" s="2">
        <f t="shared" ca="1" si="720"/>
        <v>9.620663069167712E-2</v>
      </c>
      <c r="O6720" s="2"/>
      <c r="P6720" s="31">
        <f t="shared" ca="1" si="725"/>
        <v>3.0936914786092804</v>
      </c>
    </row>
    <row r="6721" spans="1:16" x14ac:dyDescent="0.25">
      <c r="A6721" s="32">
        <f ca="1">Uniform_A+B6721*(Uniform_B-Uniform_A)</f>
        <v>4.3574746656321999</v>
      </c>
      <c r="B6721" s="2">
        <f t="shared" ca="1" si="721"/>
        <v>0.43574746656321994</v>
      </c>
      <c r="C6721" s="4"/>
      <c r="D6721" s="5">
        <f ca="1">IF(E6721&lt;(Driehoek_C-Driehoek_A)/(Driehoek_B-Driehoek_A),Driehoek_A+SQRT(E6721*(Driehoek_B-Driehoek_A)*(Driehoek_C-Driehoek_A)),Driehoek_B-SQRT((1-E6721)*(Driehoek_B-Driehoek_A)*(Driehoek_B-Driehoek_C)))</f>
        <v>3.2319387923467735</v>
      </c>
      <c r="E6721" s="2">
        <f t="shared" ca="1" si="722"/>
        <v>0.10840522772063044</v>
      </c>
      <c r="F6721" s="2"/>
      <c r="G6721" s="15">
        <f ca="1">_xlfn.NORM.INV(H6721,Normaal_Mu,Normaal_Sigma)</f>
        <v>3.2548279148557908</v>
      </c>
      <c r="H6721" s="2">
        <f t="shared" ca="1" si="723"/>
        <v>0.19144437546228021</v>
      </c>
      <c r="I6721" s="2"/>
      <c r="J6721" s="15">
        <f ca="1">-LN(K6721) /NegExp_Labda</f>
        <v>3.0864227416461834</v>
      </c>
      <c r="K6721" s="2">
        <f t="shared" ca="1" si="724"/>
        <v>0.53940718482740846</v>
      </c>
      <c r="L6721" s="2"/>
      <c r="M6721" s="17">
        <f t="shared" ca="1" si="726"/>
        <v>5</v>
      </c>
      <c r="N6721" s="2">
        <f t="shared" ca="1" si="720"/>
        <v>0.47623140837703859</v>
      </c>
      <c r="O6721" s="2"/>
      <c r="P6721" s="31">
        <f t="shared" ca="1" si="725"/>
        <v>3.7861328228961897</v>
      </c>
    </row>
    <row r="6722" spans="1:16" x14ac:dyDescent="0.25">
      <c r="A6722" s="32">
        <f ca="1">Uniform_A+B6722*(Uniform_B-Uniform_A)</f>
        <v>8.10207875710773</v>
      </c>
      <c r="B6722" s="2">
        <f t="shared" ca="1" si="721"/>
        <v>0.81020787571077291</v>
      </c>
      <c r="C6722" s="4"/>
      <c r="D6722" s="5">
        <f ca="1">IF(E6722&lt;(Driehoek_C-Driehoek_A)/(Driehoek_B-Driehoek_A),Driehoek_A+SQRT(E6722*(Driehoek_B-Driehoek_A)*(Driehoek_C-Driehoek_A)),Driehoek_B-SQRT((1-E6722)*(Driehoek_B-Driehoek_A)*(Driehoek_B-Driehoek_C)))</f>
        <v>6.3981946178164577</v>
      </c>
      <c r="E6722" s="2">
        <f t="shared" ca="1" si="722"/>
        <v>0.80658882152116429</v>
      </c>
      <c r="F6722" s="2"/>
      <c r="G6722" s="15">
        <f ca="1">_xlfn.NORM.INV(H6722,Normaal_Mu,Normaal_Sigma)</f>
        <v>3.8335846704563075</v>
      </c>
      <c r="H6722" s="2">
        <f t="shared" ca="1" si="723"/>
        <v>0.27987675599144879</v>
      </c>
      <c r="I6722" s="2"/>
      <c r="J6722" s="15">
        <f ca="1">-LN(K6722) /NegExp_Labda</f>
        <v>4.4240879857135598</v>
      </c>
      <c r="K6722" s="2">
        <f t="shared" ca="1" si="724"/>
        <v>0.41278946038958231</v>
      </c>
      <c r="L6722" s="2"/>
      <c r="M6722" s="17">
        <f t="shared" ca="1" si="726"/>
        <v>7</v>
      </c>
      <c r="N6722" s="2">
        <f t="shared" ca="1" si="720"/>
        <v>0.78974065968255025</v>
      </c>
      <c r="O6722" s="2"/>
      <c r="P6722" s="31">
        <f t="shared" ca="1" si="725"/>
        <v>5.9515892062188112</v>
      </c>
    </row>
    <row r="6723" spans="1:16" x14ac:dyDescent="0.25">
      <c r="A6723" s="32">
        <f ca="1">Uniform_A+B6723*(Uniform_B-Uniform_A)</f>
        <v>1.9712754453138437</v>
      </c>
      <c r="B6723" s="2">
        <f t="shared" ca="1" si="721"/>
        <v>0.19712754453138437</v>
      </c>
      <c r="C6723" s="4"/>
      <c r="D6723" s="5">
        <f ca="1">IF(E6723&lt;(Driehoek_C-Driehoek_A)/(Driehoek_B-Driehoek_A),Driehoek_A+SQRT(E6723*(Driehoek_B-Driehoek_A)*(Driehoek_C-Driehoek_A)),Driehoek_B-SQRT((1-E6723)*(Driehoek_B-Driehoek_A)*(Driehoek_B-Driehoek_C)))</f>
        <v>4.6097249553140243</v>
      </c>
      <c r="E6723" s="2">
        <f t="shared" ca="1" si="722"/>
        <v>0.44929957234307294</v>
      </c>
      <c r="F6723" s="2"/>
      <c r="G6723" s="15">
        <f ca="1">_xlfn.NORM.INV(H6723,Normaal_Mu,Normaal_Sigma)</f>
        <v>5.7694249825844999</v>
      </c>
      <c r="H6723" s="2">
        <f t="shared" ca="1" si="723"/>
        <v>0.6497747802569106</v>
      </c>
      <c r="I6723" s="2"/>
      <c r="J6723" s="15">
        <f ca="1">-LN(K6723) /NegExp_Labda</f>
        <v>0.48701947748851132</v>
      </c>
      <c r="K6723" s="2">
        <f t="shared" ca="1" si="724"/>
        <v>0.90718952236403705</v>
      </c>
      <c r="L6723" s="2"/>
      <c r="M6723" s="17">
        <f t="shared" ca="1" si="726"/>
        <v>3</v>
      </c>
      <c r="N6723" s="2">
        <f t="shared" ca="1" si="720"/>
        <v>0.16355352659836009</v>
      </c>
      <c r="O6723" s="2"/>
      <c r="P6723" s="31">
        <f t="shared" ca="1" si="725"/>
        <v>3.167488972140176</v>
      </c>
    </row>
    <row r="6724" spans="1:16" x14ac:dyDescent="0.25">
      <c r="A6724" s="32">
        <f ca="1">Uniform_A+B6724*(Uniform_B-Uniform_A)</f>
        <v>6.1238145313614716</v>
      </c>
      <c r="B6724" s="2">
        <f t="shared" ca="1" si="721"/>
        <v>0.61238145313614711</v>
      </c>
      <c r="C6724" s="4"/>
      <c r="D6724" s="5">
        <f ca="1">IF(E6724&lt;(Driehoek_C-Driehoek_A)/(Driehoek_B-Driehoek_A),Driehoek_A+SQRT(E6724*(Driehoek_B-Driehoek_A)*(Driehoek_C-Driehoek_A)),Driehoek_B-SQRT((1-E6724)*(Driehoek_B-Driehoek_A)*(Driehoek_B-Driehoek_C)))</f>
        <v>8.0391633981663038</v>
      </c>
      <c r="E6724" s="2">
        <f t="shared" ca="1" si="722"/>
        <v>0.97362265784504787</v>
      </c>
      <c r="F6724" s="2"/>
      <c r="G6724" s="15">
        <f ca="1">_xlfn.NORM.INV(H6724,Normaal_Mu,Normaal_Sigma)</f>
        <v>3.7635694345765449</v>
      </c>
      <c r="H6724" s="2">
        <f t="shared" ca="1" si="723"/>
        <v>0.26821671862437535</v>
      </c>
      <c r="I6724" s="2"/>
      <c r="J6724" s="15">
        <f ca="1">-LN(K6724) /NegExp_Labda</f>
        <v>2.8629053076024662</v>
      </c>
      <c r="K6724" s="2">
        <f t="shared" ca="1" si="724"/>
        <v>0.5640676648621209</v>
      </c>
      <c r="L6724" s="2"/>
      <c r="M6724" s="17">
        <f t="shared" ca="1" si="726"/>
        <v>9</v>
      </c>
      <c r="N6724" s="2">
        <f t="shared" ca="1" si="720"/>
        <v>0.94602316180609181</v>
      </c>
      <c r="O6724" s="2"/>
      <c r="P6724" s="31">
        <f t="shared" ca="1" si="725"/>
        <v>5.9578905343413577</v>
      </c>
    </row>
    <row r="6725" spans="1:16" x14ac:dyDescent="0.25">
      <c r="A6725" s="32">
        <f ca="1">Uniform_A+B6725*(Uniform_B-Uniform_A)</f>
        <v>5.6977532412878231</v>
      </c>
      <c r="B6725" s="2">
        <f t="shared" ca="1" si="721"/>
        <v>0.56977532412878229</v>
      </c>
      <c r="C6725" s="4"/>
      <c r="D6725" s="5">
        <f ca="1">IF(E6725&lt;(Driehoek_C-Driehoek_A)/(Driehoek_B-Driehoek_A),Driehoek_A+SQRT(E6725*(Driehoek_B-Driehoek_A)*(Driehoek_C-Driehoek_A)),Driehoek_B-SQRT((1-E6725)*(Driehoek_B-Driehoek_A)*(Driehoek_B-Driehoek_C)))</f>
        <v>6.0233406867972388</v>
      </c>
      <c r="E6725" s="2">
        <f t="shared" ca="1" si="722"/>
        <v>0.74684283808923624</v>
      </c>
      <c r="F6725" s="2"/>
      <c r="G6725" s="15">
        <f ca="1">_xlfn.NORM.INV(H6725,Normaal_Mu,Normaal_Sigma)</f>
        <v>5.0905026031947713</v>
      </c>
      <c r="H6725" s="2">
        <f t="shared" ca="1" si="723"/>
        <v>0.51804649833047423</v>
      </c>
      <c r="I6725" s="2"/>
      <c r="J6725" s="15">
        <f ca="1">-LN(K6725) /NegExp_Labda</f>
        <v>6.6220563784293818</v>
      </c>
      <c r="K6725" s="2">
        <f t="shared" ca="1" si="724"/>
        <v>0.26595948982591255</v>
      </c>
      <c r="L6725" s="2"/>
      <c r="M6725" s="17">
        <f t="shared" ca="1" si="726"/>
        <v>6</v>
      </c>
      <c r="N6725" s="2">
        <f t="shared" ref="N6725:N6788" ca="1" si="727">RAND()</f>
        <v>0.69411206601882813</v>
      </c>
      <c r="O6725" s="2"/>
      <c r="P6725" s="31">
        <f t="shared" ca="1" si="725"/>
        <v>5.8867305819418423</v>
      </c>
    </row>
    <row r="6726" spans="1:16" x14ac:dyDescent="0.25">
      <c r="A6726" s="32">
        <f ca="1">Uniform_A+B6726*(Uniform_B-Uniform_A)</f>
        <v>5.5160634899786789</v>
      </c>
      <c r="B6726" s="2">
        <f t="shared" ref="B6726:B6789" ca="1" si="728">RAND()</f>
        <v>0.55160634899786787</v>
      </c>
      <c r="C6726" s="4"/>
      <c r="D6726" s="5">
        <f ca="1">IF(E6726&lt;(Driehoek_C-Driehoek_A)/(Driehoek_B-Driehoek_A),Driehoek_A+SQRT(E6726*(Driehoek_B-Driehoek_A)*(Driehoek_C-Driehoek_A)),Driehoek_B-SQRT((1-E6726)*(Driehoek_B-Driehoek_A)*(Driehoek_B-Driehoek_C)))</f>
        <v>4.2417243472345216</v>
      </c>
      <c r="E6726" s="2">
        <f t="shared" ref="E6726:E6789" ca="1" si="729">RAND()</f>
        <v>0.35310893749426464</v>
      </c>
      <c r="F6726" s="2"/>
      <c r="G6726" s="15">
        <f ca="1">_xlfn.NORM.INV(H6726,Normaal_Mu,Normaal_Sigma)</f>
        <v>6.4567419206370982</v>
      </c>
      <c r="H6726" s="2">
        <f t="shared" ref="H6726:H6789" ca="1" si="730">RAND()</f>
        <v>0.76680673258474308</v>
      </c>
      <c r="I6726" s="2"/>
      <c r="J6726" s="15">
        <f ca="1">-LN(K6726) /NegExp_Labda</f>
        <v>7.5245937649204695</v>
      </c>
      <c r="K6726" s="2">
        <f t="shared" ref="K6726:K6789" ca="1" si="731">RAND()</f>
        <v>0.22203533280734933</v>
      </c>
      <c r="L6726" s="2"/>
      <c r="M6726" s="17">
        <f t="shared" ca="1" si="726"/>
        <v>6</v>
      </c>
      <c r="N6726" s="2">
        <f t="shared" ca="1" si="727"/>
        <v>0.64479253820972626</v>
      </c>
      <c r="O6726" s="2"/>
      <c r="P6726" s="31">
        <f t="shared" ca="1" si="725"/>
        <v>5.9478247045541535</v>
      </c>
    </row>
    <row r="6727" spans="1:16" x14ac:dyDescent="0.25">
      <c r="A6727" s="32">
        <f ca="1">Uniform_A+B6727*(Uniform_B-Uniform_A)</f>
        <v>3.1295268590133327</v>
      </c>
      <c r="B6727" s="2">
        <f t="shared" ca="1" si="728"/>
        <v>0.31295268590133329</v>
      </c>
      <c r="C6727" s="4"/>
      <c r="D6727" s="5">
        <f ca="1">IF(E6727&lt;(Driehoek_C-Driehoek_A)/(Driehoek_B-Driehoek_A),Driehoek_A+SQRT(E6727*(Driehoek_B-Driehoek_A)*(Driehoek_C-Driehoek_A)),Driehoek_B-SQRT((1-E6727)*(Driehoek_B-Driehoek_A)*(Driehoek_B-Driehoek_C)))</f>
        <v>2.3261641536919782</v>
      </c>
      <c r="E6727" s="2">
        <f t="shared" ca="1" si="729"/>
        <v>7.5987896538288746E-3</v>
      </c>
      <c r="F6727" s="2"/>
      <c r="G6727" s="15">
        <f ca="1">_xlfn.NORM.INV(H6727,Normaal_Mu,Normaal_Sigma)</f>
        <v>6.3399842831581967</v>
      </c>
      <c r="H6727" s="2">
        <f t="shared" ca="1" si="730"/>
        <v>0.74856860012750481</v>
      </c>
      <c r="I6727" s="2"/>
      <c r="J6727" s="15">
        <f ca="1">-LN(K6727) /NegExp_Labda</f>
        <v>7.1042997926262812</v>
      </c>
      <c r="K6727" s="2">
        <f t="shared" ca="1" si="731"/>
        <v>0.2415062422191393</v>
      </c>
      <c r="L6727" s="2"/>
      <c r="M6727" s="17">
        <f t="shared" ca="1" si="726"/>
        <v>2</v>
      </c>
      <c r="N6727" s="2">
        <f t="shared" ca="1" si="727"/>
        <v>6.8335317971358278E-2</v>
      </c>
      <c r="O6727" s="2"/>
      <c r="P6727" s="31">
        <f t="shared" ca="1" si="725"/>
        <v>4.1799950176979577</v>
      </c>
    </row>
    <row r="6728" spans="1:16" x14ac:dyDescent="0.25">
      <c r="A6728" s="32">
        <f ca="1">Uniform_A+B6728*(Uniform_B-Uniform_A)</f>
        <v>9.7787512279486997</v>
      </c>
      <c r="B6728" s="2">
        <f t="shared" ca="1" si="728"/>
        <v>0.97787512279486999</v>
      </c>
      <c r="C6728" s="4"/>
      <c r="D6728" s="5">
        <f ca="1">IF(E6728&lt;(Driehoek_C-Driehoek_A)/(Driehoek_B-Driehoek_A),Driehoek_A+SQRT(E6728*(Driehoek_B-Driehoek_A)*(Driehoek_C-Driehoek_A)),Driehoek_B-SQRT((1-E6728)*(Driehoek_B-Driehoek_A)*(Driehoek_B-Driehoek_C)))</f>
        <v>5.9960116601826545</v>
      </c>
      <c r="E6728" s="2">
        <f t="shared" ca="1" si="729"/>
        <v>0.74217297297832663</v>
      </c>
      <c r="F6728" s="2"/>
      <c r="G6728" s="15">
        <f ca="1">_xlfn.NORM.INV(H6728,Normaal_Mu,Normaal_Sigma)</f>
        <v>2.4728410985165454</v>
      </c>
      <c r="H6728" s="2">
        <f t="shared" ca="1" si="730"/>
        <v>0.10319050654479656</v>
      </c>
      <c r="I6728" s="2"/>
      <c r="J6728" s="15">
        <f ca="1">-LN(K6728) /NegExp_Labda</f>
        <v>15.333583568957469</v>
      </c>
      <c r="K6728" s="2">
        <f t="shared" ca="1" si="731"/>
        <v>4.6573819278308282E-2</v>
      </c>
      <c r="L6728" s="2"/>
      <c r="M6728" s="17">
        <f t="shared" ca="1" si="726"/>
        <v>3</v>
      </c>
      <c r="N6728" s="2">
        <f t="shared" ca="1" si="727"/>
        <v>0.24758055624970865</v>
      </c>
      <c r="O6728" s="2"/>
      <c r="P6728" s="31">
        <f t="shared" ca="1" si="725"/>
        <v>7.3162375111210736</v>
      </c>
    </row>
    <row r="6729" spans="1:16" x14ac:dyDescent="0.25">
      <c r="A6729" s="32">
        <f ca="1">Uniform_A+B6729*(Uniform_B-Uniform_A)</f>
        <v>3.8656453648149833</v>
      </c>
      <c r="B6729" s="2">
        <f t="shared" ca="1" si="728"/>
        <v>0.38656453648149836</v>
      </c>
      <c r="C6729" s="4"/>
      <c r="D6729" s="5">
        <f ca="1">IF(E6729&lt;(Driehoek_C-Driehoek_A)/(Driehoek_B-Driehoek_A),Driehoek_A+SQRT(E6729*(Driehoek_B-Driehoek_A)*(Driehoek_C-Driehoek_A)),Driehoek_B-SQRT((1-E6729)*(Driehoek_B-Driehoek_A)*(Driehoek_B-Driehoek_C)))</f>
        <v>7.2159608969779061</v>
      </c>
      <c r="E6729" s="2">
        <f t="shared" ca="1" si="729"/>
        <v>0.90906298511108918</v>
      </c>
      <c r="F6729" s="2"/>
      <c r="G6729" s="15">
        <f ca="1">_xlfn.NORM.INV(H6729,Normaal_Mu,Normaal_Sigma)</f>
        <v>2.5575354563752239</v>
      </c>
      <c r="H6729" s="2">
        <f t="shared" ca="1" si="730"/>
        <v>0.11099904429825291</v>
      </c>
      <c r="I6729" s="2"/>
      <c r="J6729" s="15">
        <f ca="1">-LN(K6729) /NegExp_Labda</f>
        <v>10.929581437986778</v>
      </c>
      <c r="K6729" s="2">
        <f t="shared" ca="1" si="731"/>
        <v>0.1123747189047396</v>
      </c>
      <c r="L6729" s="2"/>
      <c r="M6729" s="17">
        <f t="shared" ca="1" si="726"/>
        <v>6</v>
      </c>
      <c r="N6729" s="2">
        <f t="shared" ca="1" si="727"/>
        <v>0.64233652924879314</v>
      </c>
      <c r="O6729" s="2"/>
      <c r="P6729" s="31">
        <f t="shared" ca="1" si="725"/>
        <v>6.1137446312309773</v>
      </c>
    </row>
    <row r="6730" spans="1:16" x14ac:dyDescent="0.25">
      <c r="A6730" s="32">
        <f ca="1">Uniform_A+B6730*(Uniform_B-Uniform_A)</f>
        <v>1.8360353375662808</v>
      </c>
      <c r="B6730" s="2">
        <f t="shared" ca="1" si="728"/>
        <v>0.18360353375662808</v>
      </c>
      <c r="C6730" s="4"/>
      <c r="D6730" s="5">
        <f ca="1">IF(E6730&lt;(Driehoek_C-Driehoek_A)/(Driehoek_B-Driehoek_A),Driehoek_A+SQRT(E6730*(Driehoek_B-Driehoek_A)*(Driehoek_C-Driehoek_A)),Driehoek_B-SQRT((1-E6730)*(Driehoek_B-Driehoek_A)*(Driehoek_B-Driehoek_C)))</f>
        <v>2.4435990986509908</v>
      </c>
      <c r="E6730" s="2">
        <f t="shared" ca="1" si="729"/>
        <v>1.4055725737426528E-2</v>
      </c>
      <c r="F6730" s="2"/>
      <c r="G6730" s="15">
        <f ca="1">_xlfn.NORM.INV(H6730,Normaal_Mu,Normaal_Sigma)</f>
        <v>4.3637895613572493</v>
      </c>
      <c r="H6730" s="2">
        <f t="shared" ca="1" si="730"/>
        <v>0.37520256233521365</v>
      </c>
      <c r="I6730" s="2"/>
      <c r="J6730" s="15">
        <f ca="1">-LN(K6730) /NegExp_Labda</f>
        <v>6.1148631898303183</v>
      </c>
      <c r="K6730" s="2">
        <f t="shared" ca="1" si="731"/>
        <v>0.2943538576415079</v>
      </c>
      <c r="L6730" s="2"/>
      <c r="M6730" s="17">
        <f t="shared" ca="1" si="726"/>
        <v>8</v>
      </c>
      <c r="N6730" s="2">
        <f t="shared" ca="1" si="727"/>
        <v>0.89782685647399252</v>
      </c>
      <c r="O6730" s="2"/>
      <c r="P6730" s="31">
        <f t="shared" ca="1" si="725"/>
        <v>4.5516574374809675</v>
      </c>
    </row>
    <row r="6731" spans="1:16" x14ac:dyDescent="0.25">
      <c r="A6731" s="32">
        <f ca="1">Uniform_A+B6731*(Uniform_B-Uniform_A)</f>
        <v>5.8981161646566251</v>
      </c>
      <c r="B6731" s="2">
        <f t="shared" ca="1" si="728"/>
        <v>0.58981161646566249</v>
      </c>
      <c r="C6731" s="4"/>
      <c r="D6731" s="5">
        <f ca="1">IF(E6731&lt;(Driehoek_C-Driehoek_A)/(Driehoek_B-Driehoek_A),Driehoek_A+SQRT(E6731*(Driehoek_B-Driehoek_A)*(Driehoek_C-Driehoek_A)),Driehoek_B-SQRT((1-E6731)*(Driehoek_B-Driehoek_A)*(Driehoek_B-Driehoek_C)))</f>
        <v>8.1033358248950016</v>
      </c>
      <c r="E6731" s="2">
        <f t="shared" ca="1" si="729"/>
        <v>0.97702838163095063</v>
      </c>
      <c r="F6731" s="2"/>
      <c r="G6731" s="15">
        <f ca="1">_xlfn.NORM.INV(H6731,Normaal_Mu,Normaal_Sigma)</f>
        <v>8.9579372695197321</v>
      </c>
      <c r="H6731" s="2">
        <f t="shared" ca="1" si="730"/>
        <v>0.97609023112366355</v>
      </c>
      <c r="I6731" s="2"/>
      <c r="J6731" s="15">
        <f ca="1">-LN(K6731) /NegExp_Labda</f>
        <v>2.5526232347312199</v>
      </c>
      <c r="K6731" s="2">
        <f t="shared" ca="1" si="731"/>
        <v>0.6001806132706885</v>
      </c>
      <c r="L6731" s="2"/>
      <c r="M6731" s="17">
        <f t="shared" ca="1" si="726"/>
        <v>3</v>
      </c>
      <c r="N6731" s="2">
        <f t="shared" ca="1" si="727"/>
        <v>0.19571156566092951</v>
      </c>
      <c r="O6731" s="2"/>
      <c r="P6731" s="31">
        <f t="shared" ca="1" si="725"/>
        <v>5.7024024987605157</v>
      </c>
    </row>
    <row r="6732" spans="1:16" x14ac:dyDescent="0.25">
      <c r="A6732" s="32">
        <f ca="1">Uniform_A+B6732*(Uniform_B-Uniform_A)</f>
        <v>7.7617362734225921</v>
      </c>
      <c r="B6732" s="2">
        <f t="shared" ca="1" si="728"/>
        <v>0.77617362734225925</v>
      </c>
      <c r="C6732" s="4"/>
      <c r="D6732" s="5">
        <f ca="1">IF(E6732&lt;(Driehoek_C-Driehoek_A)/(Driehoek_B-Driehoek_A),Driehoek_A+SQRT(E6732*(Driehoek_B-Driehoek_A)*(Driehoek_C-Driehoek_A)),Driehoek_B-SQRT((1-E6732)*(Driehoek_B-Driehoek_A)*(Driehoek_B-Driehoek_C)))</f>
        <v>4.8188906547486718</v>
      </c>
      <c r="E6732" s="2">
        <f t="shared" ca="1" si="729"/>
        <v>0.50052356123005748</v>
      </c>
      <c r="F6732" s="2"/>
      <c r="G6732" s="15">
        <f ca="1">_xlfn.NORM.INV(H6732,Normaal_Mu,Normaal_Sigma)</f>
        <v>5.6664247005785855</v>
      </c>
      <c r="H6732" s="2">
        <f t="shared" ca="1" si="730"/>
        <v>0.6305130019260593</v>
      </c>
      <c r="I6732" s="2"/>
      <c r="J6732" s="15">
        <f ca="1">-LN(K6732) /NegExp_Labda</f>
        <v>4.9064295334701828</v>
      </c>
      <c r="K6732" s="2">
        <f t="shared" ca="1" si="731"/>
        <v>0.37482879396304236</v>
      </c>
      <c r="L6732" s="2"/>
      <c r="M6732" s="17">
        <f t="shared" ca="1" si="726"/>
        <v>3</v>
      </c>
      <c r="N6732" s="2">
        <f t="shared" ca="1" si="727"/>
        <v>0.13121707440818609</v>
      </c>
      <c r="O6732" s="2"/>
      <c r="P6732" s="31">
        <f t="shared" ca="1" si="725"/>
        <v>5.2306962324440063</v>
      </c>
    </row>
    <row r="6733" spans="1:16" x14ac:dyDescent="0.25">
      <c r="A6733" s="32">
        <f ca="1">Uniform_A+B6733*(Uniform_B-Uniform_A)</f>
        <v>3.9903850536002539</v>
      </c>
      <c r="B6733" s="2">
        <f t="shared" ca="1" si="728"/>
        <v>0.39903850536002539</v>
      </c>
      <c r="C6733" s="4"/>
      <c r="D6733" s="5">
        <f ca="1">IF(E6733&lt;(Driehoek_C-Driehoek_A)/(Driehoek_B-Driehoek_A),Driehoek_A+SQRT(E6733*(Driehoek_B-Driehoek_A)*(Driehoek_C-Driehoek_A)),Driehoek_B-SQRT((1-E6733)*(Driehoek_B-Driehoek_A)*(Driehoek_B-Driehoek_C)))</f>
        <v>3.0659366084671573</v>
      </c>
      <c r="E6733" s="2">
        <f t="shared" ca="1" si="729"/>
        <v>8.1158632376461814E-2</v>
      </c>
      <c r="F6733" s="2"/>
      <c r="G6733" s="15">
        <f ca="1">_xlfn.NORM.INV(H6733,Normaal_Mu,Normaal_Sigma)</f>
        <v>2.6893120165596218</v>
      </c>
      <c r="H6733" s="2">
        <f t="shared" ca="1" si="730"/>
        <v>0.12397479389732657</v>
      </c>
      <c r="I6733" s="2"/>
      <c r="J6733" s="15">
        <f ca="1">-LN(K6733) /NegExp_Labda</f>
        <v>3.3930165604723976</v>
      </c>
      <c r="K6733" s="2">
        <f t="shared" ca="1" si="731"/>
        <v>0.50732507255997306</v>
      </c>
      <c r="L6733" s="2"/>
      <c r="M6733" s="17">
        <f t="shared" ca="1" si="726"/>
        <v>7</v>
      </c>
      <c r="N6733" s="2">
        <f t="shared" ca="1" si="727"/>
        <v>0.77368875775496915</v>
      </c>
      <c r="O6733" s="2"/>
      <c r="P6733" s="31">
        <f t="shared" ref="P6733:P6796" ca="1" si="732">SUM(A6733,D6733,G6733,J6733,M6733)/5</f>
        <v>4.0277300478198859</v>
      </c>
    </row>
    <row r="6734" spans="1:16" x14ac:dyDescent="0.25">
      <c r="A6734" s="32">
        <f ca="1">Uniform_A+B6734*(Uniform_B-Uniform_A)</f>
        <v>9.5562785173408962</v>
      </c>
      <c r="B6734" s="2">
        <f t="shared" ca="1" si="728"/>
        <v>0.9556278517340896</v>
      </c>
      <c r="C6734" s="4"/>
      <c r="D6734" s="5">
        <f ca="1">IF(E6734&lt;(Driehoek_C-Driehoek_A)/(Driehoek_B-Driehoek_A),Driehoek_A+SQRT(E6734*(Driehoek_B-Driehoek_A)*(Driehoek_C-Driehoek_A)),Driehoek_B-SQRT((1-E6734)*(Driehoek_B-Driehoek_A)*(Driehoek_B-Driehoek_C)))</f>
        <v>3.9574118363279385</v>
      </c>
      <c r="E6734" s="2">
        <f t="shared" ca="1" si="729"/>
        <v>0.27367579264262232</v>
      </c>
      <c r="F6734" s="2"/>
      <c r="G6734" s="15">
        <f ca="1">_xlfn.NORM.INV(H6734,Normaal_Mu,Normaal_Sigma)</f>
        <v>5.7024290481127116</v>
      </c>
      <c r="H6734" s="2">
        <f t="shared" ca="1" si="730"/>
        <v>0.63728629264215853</v>
      </c>
      <c r="I6734" s="2"/>
      <c r="J6734" s="15">
        <f ca="1">-LN(K6734) /NegExp_Labda</f>
        <v>0.56889838467783538</v>
      </c>
      <c r="K6734" s="2">
        <f t="shared" ca="1" si="731"/>
        <v>0.89245456254720912</v>
      </c>
      <c r="L6734" s="2"/>
      <c r="M6734" s="17">
        <f t="shared" ca="1" si="726"/>
        <v>5</v>
      </c>
      <c r="N6734" s="2">
        <f t="shared" ca="1" si="727"/>
        <v>0.5461011688794718</v>
      </c>
      <c r="O6734" s="2"/>
      <c r="P6734" s="31">
        <f t="shared" ca="1" si="732"/>
        <v>4.9570035572918769</v>
      </c>
    </row>
    <row r="6735" spans="1:16" x14ac:dyDescent="0.25">
      <c r="A6735" s="32">
        <f ca="1">Uniform_A+B6735*(Uniform_B-Uniform_A)</f>
        <v>2.839562309433469</v>
      </c>
      <c r="B6735" s="2">
        <f t="shared" ca="1" si="728"/>
        <v>0.28395623094334688</v>
      </c>
      <c r="C6735" s="4"/>
      <c r="D6735" s="5">
        <f ca="1">IF(E6735&lt;(Driehoek_C-Driehoek_A)/(Driehoek_B-Driehoek_A),Driehoek_A+SQRT(E6735*(Driehoek_B-Driehoek_A)*(Driehoek_C-Driehoek_A)),Driehoek_B-SQRT((1-E6735)*(Driehoek_B-Driehoek_A)*(Driehoek_B-Driehoek_C)))</f>
        <v>5.0846141286734374</v>
      </c>
      <c r="E6735" s="2">
        <f t="shared" ca="1" si="729"/>
        <v>0.56199295653189529</v>
      </c>
      <c r="F6735" s="2"/>
      <c r="G6735" s="15">
        <f ca="1">_xlfn.NORM.INV(H6735,Normaal_Mu,Normaal_Sigma)</f>
        <v>6.377623494576329</v>
      </c>
      <c r="H6735" s="2">
        <f t="shared" ca="1" si="730"/>
        <v>0.7545291289364312</v>
      </c>
      <c r="I6735" s="2"/>
      <c r="J6735" s="15">
        <f ca="1">-LN(K6735) /NegExp_Labda</f>
        <v>18.423944326513528</v>
      </c>
      <c r="K6735" s="2">
        <f t="shared" ca="1" si="731"/>
        <v>2.5102474167230771E-2</v>
      </c>
      <c r="L6735" s="2"/>
      <c r="M6735" s="17">
        <f t="shared" ca="1" si="726"/>
        <v>3</v>
      </c>
      <c r="N6735" s="2">
        <f t="shared" ca="1" si="727"/>
        <v>0.16288472565128143</v>
      </c>
      <c r="O6735" s="2"/>
      <c r="P6735" s="31">
        <f t="shared" ca="1" si="732"/>
        <v>7.1451488518393518</v>
      </c>
    </row>
    <row r="6736" spans="1:16" x14ac:dyDescent="0.25">
      <c r="A6736" s="32">
        <f ca="1">Uniform_A+B6736*(Uniform_B-Uniform_A)</f>
        <v>9.5073013800022537</v>
      </c>
      <c r="B6736" s="2">
        <f t="shared" ca="1" si="728"/>
        <v>0.95073013800022543</v>
      </c>
      <c r="C6736" s="4"/>
      <c r="D6736" s="5">
        <f ca="1">IF(E6736&lt;(Driehoek_C-Driehoek_A)/(Driehoek_B-Driehoek_A),Driehoek_A+SQRT(E6736*(Driehoek_B-Driehoek_A)*(Driehoek_C-Driehoek_A)),Driehoek_B-SQRT((1-E6736)*(Driehoek_B-Driehoek_A)*(Driehoek_B-Driehoek_C)))</f>
        <v>5.9874273543267726</v>
      </c>
      <c r="E6736" s="2">
        <f t="shared" ca="1" si="729"/>
        <v>0.74069731584404042</v>
      </c>
      <c r="F6736" s="2"/>
      <c r="G6736" s="15">
        <f ca="1">_xlfn.NORM.INV(H6736,Normaal_Mu,Normaal_Sigma)</f>
        <v>3.9761249371727492</v>
      </c>
      <c r="H6736" s="2">
        <f t="shared" ca="1" si="730"/>
        <v>0.3043473650191264</v>
      </c>
      <c r="I6736" s="2"/>
      <c r="J6736" s="15">
        <f ca="1">-LN(K6736) /NegExp_Labda</f>
        <v>2.2447163039351627</v>
      </c>
      <c r="K6736" s="2">
        <f t="shared" ca="1" si="731"/>
        <v>0.63830231443728913</v>
      </c>
      <c r="L6736" s="2"/>
      <c r="M6736" s="17">
        <f t="shared" ca="1" si="726"/>
        <v>2</v>
      </c>
      <c r="N6736" s="2">
        <f t="shared" ca="1" si="727"/>
        <v>7.7744033769990728E-2</v>
      </c>
      <c r="O6736" s="2"/>
      <c r="P6736" s="31">
        <f t="shared" ca="1" si="732"/>
        <v>4.7431139950873877</v>
      </c>
    </row>
    <row r="6737" spans="1:16" x14ac:dyDescent="0.25">
      <c r="A6737" s="32">
        <f ca="1">Uniform_A+B6737*(Uniform_B-Uniform_A)</f>
        <v>5.0377503542287076</v>
      </c>
      <c r="B6737" s="2">
        <f t="shared" ca="1" si="728"/>
        <v>0.50377503542287072</v>
      </c>
      <c r="C6737" s="4"/>
      <c r="D6737" s="5">
        <f ca="1">IF(E6737&lt;(Driehoek_C-Driehoek_A)/(Driehoek_B-Driehoek_A),Driehoek_A+SQRT(E6737*(Driehoek_B-Driehoek_A)*(Driehoek_C-Driehoek_A)),Driehoek_B-SQRT((1-E6737)*(Driehoek_B-Driehoek_A)*(Driehoek_B-Driehoek_C)))</f>
        <v>5.9906041004156805</v>
      </c>
      <c r="E6737" s="2">
        <f t="shared" ca="1" si="729"/>
        <v>0.74124389484471676</v>
      </c>
      <c r="F6737" s="2"/>
      <c r="G6737" s="15">
        <f ca="1">_xlfn.NORM.INV(H6737,Normaal_Mu,Normaal_Sigma)</f>
        <v>1.5481489335296157</v>
      </c>
      <c r="H6737" s="2">
        <f t="shared" ca="1" si="730"/>
        <v>4.2180405252038589E-2</v>
      </c>
      <c r="I6737" s="2"/>
      <c r="J6737" s="15">
        <f ca="1">-LN(K6737) /NegExp_Labda</f>
        <v>4.1550209042533295</v>
      </c>
      <c r="K6737" s="2">
        <f t="shared" ca="1" si="731"/>
        <v>0.43561163375620426</v>
      </c>
      <c r="L6737" s="2"/>
      <c r="M6737" s="17">
        <f t="shared" ca="1" si="726"/>
        <v>6</v>
      </c>
      <c r="N6737" s="2">
        <f t="shared" ca="1" si="727"/>
        <v>0.65342613003685712</v>
      </c>
      <c r="O6737" s="2"/>
      <c r="P6737" s="31">
        <f t="shared" ca="1" si="732"/>
        <v>4.5463048584854668</v>
      </c>
    </row>
    <row r="6738" spans="1:16" x14ac:dyDescent="0.25">
      <c r="A6738" s="32">
        <f ca="1">Uniform_A+B6738*(Uniform_B-Uniform_A)</f>
        <v>7.7670391197718196</v>
      </c>
      <c r="B6738" s="2">
        <f t="shared" ca="1" si="728"/>
        <v>0.77670391197718192</v>
      </c>
      <c r="C6738" s="4"/>
      <c r="D6738" s="5">
        <f ca="1">IF(E6738&lt;(Driehoek_C-Driehoek_A)/(Driehoek_B-Driehoek_A),Driehoek_A+SQRT(E6738*(Driehoek_B-Driehoek_A)*(Driehoek_C-Driehoek_A)),Driehoek_B-SQRT((1-E6738)*(Driehoek_B-Driehoek_A)*(Driehoek_B-Driehoek_C)))</f>
        <v>4.7491639077458672</v>
      </c>
      <c r="E6738" s="2">
        <f t="shared" ca="1" si="729"/>
        <v>0.4837255004797032</v>
      </c>
      <c r="F6738" s="2"/>
      <c r="G6738" s="15">
        <f ca="1">_xlfn.NORM.INV(H6738,Normaal_Mu,Normaal_Sigma)</f>
        <v>3.791264801170569</v>
      </c>
      <c r="H6738" s="2">
        <f t="shared" ca="1" si="730"/>
        <v>0.2727996360931122</v>
      </c>
      <c r="I6738" s="2"/>
      <c r="J6738" s="15">
        <f ca="1">-LN(K6738) /NegExp_Labda</f>
        <v>3.057503052791315</v>
      </c>
      <c r="K6738" s="2">
        <f t="shared" ca="1" si="731"/>
        <v>0.54253612248508176</v>
      </c>
      <c r="L6738" s="2"/>
      <c r="M6738" s="17">
        <f t="shared" ca="1" si="726"/>
        <v>5</v>
      </c>
      <c r="N6738" s="2">
        <f t="shared" ca="1" si="727"/>
        <v>0.46426370700957953</v>
      </c>
      <c r="O6738" s="2"/>
      <c r="P6738" s="31">
        <f t="shared" ca="1" si="732"/>
        <v>4.8729941762959141</v>
      </c>
    </row>
    <row r="6739" spans="1:16" x14ac:dyDescent="0.25">
      <c r="A6739" s="32">
        <f ca="1">Uniform_A+B6739*(Uniform_B-Uniform_A)</f>
        <v>8.3006025728170467</v>
      </c>
      <c r="B6739" s="2">
        <f t="shared" ca="1" si="728"/>
        <v>0.83006025728170463</v>
      </c>
      <c r="C6739" s="4"/>
      <c r="D6739" s="5">
        <f ca="1">IF(E6739&lt;(Driehoek_C-Driehoek_A)/(Driehoek_B-Driehoek_A),Driehoek_A+SQRT(E6739*(Driehoek_B-Driehoek_A)*(Driehoek_C-Driehoek_A)),Driehoek_B-SQRT((1-E6739)*(Driehoek_B-Driehoek_A)*(Driehoek_B-Driehoek_C)))</f>
        <v>2.296434911983233</v>
      </c>
      <c r="E6739" s="2">
        <f t="shared" ca="1" si="729"/>
        <v>6.2766897887505113E-3</v>
      </c>
      <c r="F6739" s="2"/>
      <c r="G6739" s="15">
        <f ca="1">_xlfn.NORM.INV(H6739,Normaal_Mu,Normaal_Sigma)</f>
        <v>7.8529722616454745</v>
      </c>
      <c r="H6739" s="2">
        <f t="shared" ca="1" si="730"/>
        <v>0.92313596626165817</v>
      </c>
      <c r="I6739" s="2"/>
      <c r="J6739" s="15">
        <f ca="1">-LN(K6739) /NegExp_Labda</f>
        <v>0.88581806973826072</v>
      </c>
      <c r="K6739" s="2">
        <f t="shared" ca="1" si="731"/>
        <v>0.83764272327805633</v>
      </c>
      <c r="L6739" s="2"/>
      <c r="M6739" s="17">
        <f t="shared" ca="1" si="726"/>
        <v>8</v>
      </c>
      <c r="N6739" s="2">
        <f t="shared" ca="1" si="727"/>
        <v>0.89841863784943388</v>
      </c>
      <c r="O6739" s="2"/>
      <c r="P6739" s="31">
        <f t="shared" ca="1" si="732"/>
        <v>5.4671655632368026</v>
      </c>
    </row>
    <row r="6740" spans="1:16" x14ac:dyDescent="0.25">
      <c r="A6740" s="32">
        <f ca="1">Uniform_A+B6740*(Uniform_B-Uniform_A)</f>
        <v>1.4270861825560477</v>
      </c>
      <c r="B6740" s="2">
        <f t="shared" ca="1" si="728"/>
        <v>0.14270861825560477</v>
      </c>
      <c r="C6740" s="4"/>
      <c r="D6740" s="5">
        <f ca="1">IF(E6740&lt;(Driehoek_C-Driehoek_A)/(Driehoek_B-Driehoek_A),Driehoek_A+SQRT(E6740*(Driehoek_B-Driehoek_A)*(Driehoek_C-Driehoek_A)),Driehoek_B-SQRT((1-E6740)*(Driehoek_B-Driehoek_A)*(Driehoek_B-Driehoek_C)))</f>
        <v>5.6231365533066029</v>
      </c>
      <c r="E6740" s="2">
        <f t="shared" ca="1" si="729"/>
        <v>0.6741940932110283</v>
      </c>
      <c r="F6740" s="2"/>
      <c r="G6740" s="15">
        <f ca="1">_xlfn.NORM.INV(H6740,Normaal_Mu,Normaal_Sigma)</f>
        <v>6.3179007442107373</v>
      </c>
      <c r="H6740" s="2">
        <f t="shared" ca="1" si="730"/>
        <v>0.7450361811092312</v>
      </c>
      <c r="I6740" s="2"/>
      <c r="J6740" s="15">
        <f ca="1">-LN(K6740) /NegExp_Labda</f>
        <v>4.8244439470324423</v>
      </c>
      <c r="K6740" s="2">
        <f t="shared" ca="1" si="731"/>
        <v>0.38102557146314675</v>
      </c>
      <c r="L6740" s="2"/>
      <c r="M6740" s="17">
        <f t="shared" ca="1" si="726"/>
        <v>4</v>
      </c>
      <c r="N6740" s="2">
        <f t="shared" ca="1" si="727"/>
        <v>0.29682631266415649</v>
      </c>
      <c r="O6740" s="2"/>
      <c r="P6740" s="31">
        <f t="shared" ca="1" si="732"/>
        <v>4.4385134854211659</v>
      </c>
    </row>
    <row r="6741" spans="1:16" x14ac:dyDescent="0.25">
      <c r="A6741" s="32">
        <f ca="1">Uniform_A+B6741*(Uniform_B-Uniform_A)</f>
        <v>2.7713793904612958</v>
      </c>
      <c r="B6741" s="2">
        <f t="shared" ca="1" si="728"/>
        <v>0.2771379390461296</v>
      </c>
      <c r="C6741" s="4"/>
      <c r="D6741" s="5">
        <f ca="1">IF(E6741&lt;(Driehoek_C-Driehoek_A)/(Driehoek_B-Driehoek_A),Driehoek_A+SQRT(E6741*(Driehoek_B-Driehoek_A)*(Driehoek_C-Driehoek_A)),Driehoek_B-SQRT((1-E6741)*(Driehoek_B-Driehoek_A)*(Driehoek_B-Driehoek_C)))</f>
        <v>7.7683002840142832</v>
      </c>
      <c r="E6741" s="2">
        <f t="shared" ca="1" si="729"/>
        <v>0.95665473741830587</v>
      </c>
      <c r="F6741" s="2"/>
      <c r="G6741" s="15">
        <f ca="1">_xlfn.NORM.INV(H6741,Normaal_Mu,Normaal_Sigma)</f>
        <v>7.5337979838617901</v>
      </c>
      <c r="H6741" s="2">
        <f t="shared" ca="1" si="730"/>
        <v>0.89740429538283284</v>
      </c>
      <c r="I6741" s="2"/>
      <c r="J6741" s="15">
        <f ca="1">-LN(K6741) /NegExp_Labda</f>
        <v>6.5942284882841085</v>
      </c>
      <c r="K6741" s="2">
        <f t="shared" ca="1" si="731"/>
        <v>0.26744383490674573</v>
      </c>
      <c r="L6741" s="2"/>
      <c r="M6741" s="17">
        <f t="shared" ca="1" si="726"/>
        <v>6</v>
      </c>
      <c r="N6741" s="2">
        <f t="shared" ca="1" si="727"/>
        <v>0.63416682874087327</v>
      </c>
      <c r="O6741" s="2"/>
      <c r="P6741" s="31">
        <f t="shared" ca="1" si="732"/>
        <v>6.1335412293242957</v>
      </c>
    </row>
    <row r="6742" spans="1:16" x14ac:dyDescent="0.25">
      <c r="A6742" s="32">
        <f ca="1">Uniform_A+B6742*(Uniform_B-Uniform_A)</f>
        <v>1.7804019206680055</v>
      </c>
      <c r="B6742" s="2">
        <f t="shared" ca="1" si="728"/>
        <v>0.17804019206680055</v>
      </c>
      <c r="C6742" s="4"/>
      <c r="D6742" s="5">
        <f ca="1">IF(E6742&lt;(Driehoek_C-Driehoek_A)/(Driehoek_B-Driehoek_A),Driehoek_A+SQRT(E6742*(Driehoek_B-Driehoek_A)*(Driehoek_C-Driehoek_A)),Driehoek_B-SQRT((1-E6742)*(Driehoek_B-Driehoek_A)*(Driehoek_B-Driehoek_C)))</f>
        <v>5.8471777770773592</v>
      </c>
      <c r="E6742" s="2">
        <f t="shared" ca="1" si="729"/>
        <v>0.71599177230414679</v>
      </c>
      <c r="F6742" s="2"/>
      <c r="G6742" s="15">
        <f ca="1">_xlfn.NORM.INV(H6742,Normaal_Mu,Normaal_Sigma)</f>
        <v>8.847404713138177</v>
      </c>
      <c r="H6742" s="2">
        <f t="shared" ca="1" si="730"/>
        <v>0.97280404875425075</v>
      </c>
      <c r="I6742" s="2"/>
      <c r="J6742" s="15">
        <f ca="1">-LN(K6742) /NegExp_Labda</f>
        <v>2.3978977191679509</v>
      </c>
      <c r="K6742" s="2">
        <f t="shared" ca="1" si="731"/>
        <v>0.61904361780187633</v>
      </c>
      <c r="L6742" s="2"/>
      <c r="M6742" s="17">
        <f t="shared" ca="1" si="726"/>
        <v>6</v>
      </c>
      <c r="N6742" s="2">
        <f t="shared" ca="1" si="727"/>
        <v>0.63177901650566382</v>
      </c>
      <c r="O6742" s="2"/>
      <c r="P6742" s="31">
        <f t="shared" ca="1" si="732"/>
        <v>4.9745764260102989</v>
      </c>
    </row>
    <row r="6743" spans="1:16" x14ac:dyDescent="0.25">
      <c r="A6743" s="32">
        <f ca="1">Uniform_A+B6743*(Uniform_B-Uniform_A)</f>
        <v>0.48250551803190933</v>
      </c>
      <c r="B6743" s="2">
        <f t="shared" ca="1" si="728"/>
        <v>4.8250551803190933E-2</v>
      </c>
      <c r="C6743" s="4"/>
      <c r="D6743" s="5">
        <f ca="1">IF(E6743&lt;(Driehoek_C-Driehoek_A)/(Driehoek_B-Driehoek_A),Driehoek_A+SQRT(E6743*(Driehoek_B-Driehoek_A)*(Driehoek_C-Driehoek_A)),Driehoek_B-SQRT((1-E6743)*(Driehoek_B-Driehoek_A)*(Driehoek_B-Driehoek_C)))</f>
        <v>6.5539018488140712</v>
      </c>
      <c r="E6743" s="2">
        <f t="shared" ca="1" si="729"/>
        <v>0.82904582385042236</v>
      </c>
      <c r="F6743" s="2"/>
      <c r="G6743" s="15">
        <f ca="1">_xlfn.NORM.INV(H6743,Normaal_Mu,Normaal_Sigma)</f>
        <v>6.7122413808088446</v>
      </c>
      <c r="H6743" s="2">
        <f t="shared" ca="1" si="730"/>
        <v>0.80403448739062178</v>
      </c>
      <c r="I6743" s="2"/>
      <c r="J6743" s="15">
        <f ca="1">-LN(K6743) /NegExp_Labda</f>
        <v>1.5658905361881728</v>
      </c>
      <c r="K6743" s="2">
        <f t="shared" ca="1" si="731"/>
        <v>0.73111968326466892</v>
      </c>
      <c r="L6743" s="2"/>
      <c r="M6743" s="17">
        <f t="shared" ca="1" si="726"/>
        <v>6</v>
      </c>
      <c r="N6743" s="2">
        <f t="shared" ca="1" si="727"/>
        <v>0.67855031663322696</v>
      </c>
      <c r="O6743" s="2"/>
      <c r="P6743" s="31">
        <f t="shared" ca="1" si="732"/>
        <v>4.2629078567685994</v>
      </c>
    </row>
    <row r="6744" spans="1:16" x14ac:dyDescent="0.25">
      <c r="A6744" s="32">
        <f ca="1">Uniform_A+B6744*(Uniform_B-Uniform_A)</f>
        <v>7.6094642519150373</v>
      </c>
      <c r="B6744" s="2">
        <f t="shared" ca="1" si="728"/>
        <v>0.76094642519150368</v>
      </c>
      <c r="C6744" s="4"/>
      <c r="D6744" s="5">
        <f ca="1">IF(E6744&lt;(Driehoek_C-Driehoek_A)/(Driehoek_B-Driehoek_A),Driehoek_A+SQRT(E6744*(Driehoek_B-Driehoek_A)*(Driehoek_C-Driehoek_A)),Driehoek_B-SQRT((1-E6744)*(Driehoek_B-Driehoek_A)*(Driehoek_B-Driehoek_C)))</f>
        <v>3.6756044638442393</v>
      </c>
      <c r="E6744" s="2">
        <f t="shared" ca="1" si="729"/>
        <v>0.20054645137533866</v>
      </c>
      <c r="F6744" s="2"/>
      <c r="G6744" s="15">
        <f ca="1">_xlfn.NORM.INV(H6744,Normaal_Mu,Normaal_Sigma)</f>
        <v>5.925232952615695</v>
      </c>
      <c r="H6744" s="2">
        <f t="shared" ca="1" si="730"/>
        <v>0.67818035175224345</v>
      </c>
      <c r="I6744" s="2"/>
      <c r="J6744" s="15">
        <f ca="1">-LN(K6744) /NegExp_Labda</f>
        <v>4.907216505025473</v>
      </c>
      <c r="K6744" s="2">
        <f t="shared" ca="1" si="731"/>
        <v>0.37476980268581939</v>
      </c>
      <c r="L6744" s="2"/>
      <c r="M6744" s="17">
        <f t="shared" ca="1" si="726"/>
        <v>8</v>
      </c>
      <c r="N6744" s="2">
        <f t="shared" ca="1" si="727"/>
        <v>0.92325288869982047</v>
      </c>
      <c r="O6744" s="2"/>
      <c r="P6744" s="31">
        <f t="shared" ca="1" si="732"/>
        <v>6.0235036346800888</v>
      </c>
    </row>
    <row r="6745" spans="1:16" x14ac:dyDescent="0.25">
      <c r="A6745" s="32">
        <f ca="1">Uniform_A+B6745*(Uniform_B-Uniform_A)</f>
        <v>5.0829671633571696</v>
      </c>
      <c r="B6745" s="2">
        <f t="shared" ca="1" si="728"/>
        <v>0.50829671633571694</v>
      </c>
      <c r="C6745" s="4"/>
      <c r="D6745" s="5">
        <f ca="1">IF(E6745&lt;(Driehoek_C-Driehoek_A)/(Driehoek_B-Driehoek_A),Driehoek_A+SQRT(E6745*(Driehoek_B-Driehoek_A)*(Driehoek_C-Driehoek_A)),Driehoek_B-SQRT((1-E6745)*(Driehoek_B-Driehoek_A)*(Driehoek_B-Driehoek_C)))</f>
        <v>5.5528736894449189</v>
      </c>
      <c r="E6745" s="2">
        <f t="shared" ca="1" si="729"/>
        <v>0.66049486283082626</v>
      </c>
      <c r="F6745" s="2"/>
      <c r="G6745" s="15">
        <f ca="1">_xlfn.NORM.INV(H6745,Normaal_Mu,Normaal_Sigma)</f>
        <v>4.7095022149003745</v>
      </c>
      <c r="H6745" s="2">
        <f t="shared" ca="1" si="730"/>
        <v>0.44225718226589616</v>
      </c>
      <c r="I6745" s="2"/>
      <c r="J6745" s="15">
        <f ca="1">-LN(K6745) /NegExp_Labda</f>
        <v>8.5811197950370275</v>
      </c>
      <c r="K6745" s="2">
        <f t="shared" ca="1" si="731"/>
        <v>0.17974358724079365</v>
      </c>
      <c r="L6745" s="2"/>
      <c r="M6745" s="17">
        <f t="shared" ca="1" si="726"/>
        <v>2</v>
      </c>
      <c r="N6745" s="2">
        <f t="shared" ca="1" si="727"/>
        <v>0.10499859964581637</v>
      </c>
      <c r="O6745" s="2"/>
      <c r="P6745" s="31">
        <f t="shared" ca="1" si="732"/>
        <v>5.1852925725478984</v>
      </c>
    </row>
    <row r="6746" spans="1:16" x14ac:dyDescent="0.25">
      <c r="A6746" s="32">
        <f ca="1">Uniform_A+B6746*(Uniform_B-Uniform_A)</f>
        <v>1.9850849063320819</v>
      </c>
      <c r="B6746" s="2">
        <f t="shared" ca="1" si="728"/>
        <v>0.19850849063320819</v>
      </c>
      <c r="C6746" s="4"/>
      <c r="D6746" s="5">
        <f ca="1">IF(E6746&lt;(Driehoek_C-Driehoek_A)/(Driehoek_B-Driehoek_A),Driehoek_A+SQRT(E6746*(Driehoek_B-Driehoek_A)*(Driehoek_C-Driehoek_A)),Driehoek_B-SQRT((1-E6746)*(Driehoek_B-Driehoek_A)*(Driehoek_B-Driehoek_C)))</f>
        <v>6.7441606053524357</v>
      </c>
      <c r="E6746" s="2">
        <f t="shared" ca="1" si="729"/>
        <v>0.85460538930160324</v>
      </c>
      <c r="F6746" s="2"/>
      <c r="G6746" s="15">
        <f ca="1">_xlfn.NORM.INV(H6746,Normaal_Mu,Normaal_Sigma)</f>
        <v>3.7418350802181868</v>
      </c>
      <c r="H6746" s="2">
        <f t="shared" ca="1" si="730"/>
        <v>0.26464753647077988</v>
      </c>
      <c r="I6746" s="2"/>
      <c r="J6746" s="15">
        <f ca="1">-LN(K6746) /NegExp_Labda</f>
        <v>3.1829654586851897</v>
      </c>
      <c r="K6746" s="2">
        <f t="shared" ca="1" si="731"/>
        <v>0.52909192458558174</v>
      </c>
      <c r="L6746" s="2"/>
      <c r="M6746" s="17">
        <f t="shared" ca="1" si="726"/>
        <v>4</v>
      </c>
      <c r="N6746" s="2">
        <f t="shared" ca="1" si="727"/>
        <v>0.42064288559792218</v>
      </c>
      <c r="O6746" s="2"/>
      <c r="P6746" s="31">
        <f t="shared" ca="1" si="732"/>
        <v>3.9308092101175789</v>
      </c>
    </row>
    <row r="6747" spans="1:16" x14ac:dyDescent="0.25">
      <c r="A6747" s="32">
        <f ca="1">Uniform_A+B6747*(Uniform_B-Uniform_A)</f>
        <v>9.5096277287554045</v>
      </c>
      <c r="B6747" s="2">
        <f t="shared" ca="1" si="728"/>
        <v>0.95096277287554043</v>
      </c>
      <c r="C6747" s="4"/>
      <c r="D6747" s="5">
        <f ca="1">IF(E6747&lt;(Driehoek_C-Driehoek_A)/(Driehoek_B-Driehoek_A),Driehoek_A+SQRT(E6747*(Driehoek_B-Driehoek_A)*(Driehoek_C-Driehoek_A)),Driehoek_B-SQRT((1-E6747)*(Driehoek_B-Driehoek_A)*(Driehoek_B-Driehoek_C)))</f>
        <v>6.0370960403965945</v>
      </c>
      <c r="E6747" s="2">
        <f t="shared" ca="1" si="729"/>
        <v>0.74917714646189881</v>
      </c>
      <c r="F6747" s="2"/>
      <c r="G6747" s="15">
        <f ca="1">_xlfn.NORM.INV(H6747,Normaal_Mu,Normaal_Sigma)</f>
        <v>1.2083165687527</v>
      </c>
      <c r="H6747" s="2">
        <f t="shared" ca="1" si="730"/>
        <v>2.8990488942068016E-2</v>
      </c>
      <c r="I6747" s="2"/>
      <c r="J6747" s="15">
        <f ca="1">-LN(K6747) /NegExp_Labda</f>
        <v>0.7009628252502893</v>
      </c>
      <c r="K6747" s="2">
        <f t="shared" ca="1" si="731"/>
        <v>0.86919084350411957</v>
      </c>
      <c r="L6747" s="2"/>
      <c r="M6747" s="17">
        <f t="shared" ca="1" si="726"/>
        <v>5</v>
      </c>
      <c r="N6747" s="2">
        <f t="shared" ca="1" si="727"/>
        <v>0.61057545326302654</v>
      </c>
      <c r="O6747" s="2"/>
      <c r="P6747" s="31">
        <f t="shared" ca="1" si="732"/>
        <v>4.4912006326309974</v>
      </c>
    </row>
    <row r="6748" spans="1:16" x14ac:dyDescent="0.25">
      <c r="A6748" s="32">
        <f ca="1">Uniform_A+B6748*(Uniform_B-Uniform_A)</f>
        <v>2.4089092451154146</v>
      </c>
      <c r="B6748" s="2">
        <f t="shared" ca="1" si="728"/>
        <v>0.24089092451154148</v>
      </c>
      <c r="C6748" s="4"/>
      <c r="D6748" s="5">
        <f ca="1">IF(E6748&lt;(Driehoek_C-Driehoek_A)/(Driehoek_B-Driehoek_A),Driehoek_A+SQRT(E6748*(Driehoek_B-Driehoek_A)*(Driehoek_C-Driehoek_A)),Driehoek_B-SQRT((1-E6748)*(Driehoek_B-Driehoek_A)*(Driehoek_B-Driehoek_C)))</f>
        <v>4.1030261593010824</v>
      </c>
      <c r="E6748" s="2">
        <f t="shared" ca="1" si="729"/>
        <v>0.3148470629574428</v>
      </c>
      <c r="F6748" s="2"/>
      <c r="G6748" s="15">
        <f ca="1">_xlfn.NORM.INV(H6748,Normaal_Mu,Normaal_Sigma)</f>
        <v>5.9386851807166643</v>
      </c>
      <c r="H6748" s="2">
        <f t="shared" ca="1" si="730"/>
        <v>0.68058761157632575</v>
      </c>
      <c r="I6748" s="2"/>
      <c r="J6748" s="15">
        <f ca="1">-LN(K6748) /NegExp_Labda</f>
        <v>1.3489635881600972</v>
      </c>
      <c r="K6748" s="2">
        <f t="shared" ca="1" si="731"/>
        <v>0.76353774584691436</v>
      </c>
      <c r="L6748" s="2"/>
      <c r="M6748" s="17">
        <f t="shared" ca="1" si="726"/>
        <v>7</v>
      </c>
      <c r="N6748" s="2">
        <f t="shared" ca="1" si="727"/>
        <v>0.82614071153943558</v>
      </c>
      <c r="O6748" s="2"/>
      <c r="P6748" s="31">
        <f t="shared" ca="1" si="732"/>
        <v>4.1599168346586524</v>
      </c>
    </row>
    <row r="6749" spans="1:16" x14ac:dyDescent="0.25">
      <c r="A6749" s="32">
        <f ca="1">Uniform_A+B6749*(Uniform_B-Uniform_A)</f>
        <v>0.71402811849142656</v>
      </c>
      <c r="B6749" s="2">
        <f t="shared" ca="1" si="728"/>
        <v>7.1402811849142656E-2</v>
      </c>
      <c r="C6749" s="4"/>
      <c r="D6749" s="5">
        <f ca="1">IF(E6749&lt;(Driehoek_C-Driehoek_A)/(Driehoek_B-Driehoek_A),Driehoek_A+SQRT(E6749*(Driehoek_B-Driehoek_A)*(Driehoek_C-Driehoek_A)),Driehoek_B-SQRT((1-E6749)*(Driehoek_B-Driehoek_A)*(Driehoek_B-Driehoek_C)))</f>
        <v>4.2349689986226062</v>
      </c>
      <c r="E6749" s="2">
        <f t="shared" ca="1" si="729"/>
        <v>0.35127084445463852</v>
      </c>
      <c r="F6749" s="2"/>
      <c r="G6749" s="15">
        <f ca="1">_xlfn.NORM.INV(H6749,Normaal_Mu,Normaal_Sigma)</f>
        <v>7.0911790314778536</v>
      </c>
      <c r="H6749" s="2">
        <f t="shared" ca="1" si="730"/>
        <v>0.85212470406080465</v>
      </c>
      <c r="I6749" s="2"/>
      <c r="J6749" s="15">
        <f ca="1">-LN(K6749) /NegExp_Labda</f>
        <v>3.7222390413127218</v>
      </c>
      <c r="K6749" s="2">
        <f t="shared" ca="1" si="731"/>
        <v>0.47499651668812404</v>
      </c>
      <c r="L6749" s="2"/>
      <c r="M6749" s="17">
        <f t="shared" ca="1" si="726"/>
        <v>5</v>
      </c>
      <c r="N6749" s="2">
        <f t="shared" ca="1" si="727"/>
        <v>0.53455484542481313</v>
      </c>
      <c r="O6749" s="2"/>
      <c r="P6749" s="31">
        <f t="shared" ca="1" si="732"/>
        <v>4.1524830379809217</v>
      </c>
    </row>
    <row r="6750" spans="1:16" x14ac:dyDescent="0.25">
      <c r="A6750" s="32">
        <f ca="1">Uniform_A+B6750*(Uniform_B-Uniform_A)</f>
        <v>5.3156107020328855</v>
      </c>
      <c r="B6750" s="2">
        <f t="shared" ca="1" si="728"/>
        <v>0.53156107020328858</v>
      </c>
      <c r="C6750" s="4"/>
      <c r="D6750" s="5">
        <f ca="1">IF(E6750&lt;(Driehoek_C-Driehoek_A)/(Driehoek_B-Driehoek_A),Driehoek_A+SQRT(E6750*(Driehoek_B-Driehoek_A)*(Driehoek_C-Driehoek_A)),Driehoek_B-SQRT((1-E6750)*(Driehoek_B-Driehoek_A)*(Driehoek_B-Driehoek_C)))</f>
        <v>4.7159523592939596</v>
      </c>
      <c r="E6750" s="2">
        <f t="shared" ca="1" si="729"/>
        <v>0.47562673749031448</v>
      </c>
      <c r="F6750" s="2"/>
      <c r="G6750" s="15">
        <f ca="1">_xlfn.NORM.INV(H6750,Normaal_Mu,Normaal_Sigma)</f>
        <v>3.4015134082027307</v>
      </c>
      <c r="H6750" s="2">
        <f t="shared" ca="1" si="730"/>
        <v>0.21207467571304373</v>
      </c>
      <c r="I6750" s="2"/>
      <c r="J6750" s="15">
        <f ca="1">-LN(K6750) /NegExp_Labda</f>
        <v>0.89001710539852175</v>
      </c>
      <c r="K6750" s="2">
        <f t="shared" ca="1" si="731"/>
        <v>0.83693956024692706</v>
      </c>
      <c r="L6750" s="2"/>
      <c r="M6750" s="17">
        <f t="shared" ca="1" si="726"/>
        <v>4</v>
      </c>
      <c r="N6750" s="2">
        <f t="shared" ca="1" si="727"/>
        <v>0.29161944206077828</v>
      </c>
      <c r="O6750" s="2"/>
      <c r="P6750" s="31">
        <f t="shared" ca="1" si="732"/>
        <v>3.6646187149856204</v>
      </c>
    </row>
    <row r="6751" spans="1:16" x14ac:dyDescent="0.25">
      <c r="A6751" s="32">
        <f ca="1">Uniform_A+B6751*(Uniform_B-Uniform_A)</f>
        <v>1.5128501851119225</v>
      </c>
      <c r="B6751" s="2">
        <f t="shared" ca="1" si="728"/>
        <v>0.15128501851119225</v>
      </c>
      <c r="C6751" s="4"/>
      <c r="D6751" s="5">
        <f ca="1">IF(E6751&lt;(Driehoek_C-Driehoek_A)/(Driehoek_B-Driehoek_A),Driehoek_A+SQRT(E6751*(Driehoek_B-Driehoek_A)*(Driehoek_C-Driehoek_A)),Driehoek_B-SQRT((1-E6751)*(Driehoek_B-Driehoek_A)*(Driehoek_B-Driehoek_C)))</f>
        <v>6.061504515345959</v>
      </c>
      <c r="E6751" s="2">
        <f t="shared" ca="1" si="729"/>
        <v>0.75329269390479459</v>
      </c>
      <c r="F6751" s="2"/>
      <c r="G6751" s="15">
        <f ca="1">_xlfn.NORM.INV(H6751,Normaal_Mu,Normaal_Sigma)</f>
        <v>6.9125638720579277</v>
      </c>
      <c r="H6751" s="2">
        <f t="shared" ca="1" si="730"/>
        <v>0.83053509315699592</v>
      </c>
      <c r="I6751" s="2"/>
      <c r="J6751" s="15">
        <f ca="1">-LN(K6751) /NegExp_Labda</f>
        <v>2.2605141720544317</v>
      </c>
      <c r="K6751" s="2">
        <f t="shared" ca="1" si="731"/>
        <v>0.63628873398350894</v>
      </c>
      <c r="L6751" s="2"/>
      <c r="M6751" s="17">
        <f t="shared" ca="1" si="726"/>
        <v>5</v>
      </c>
      <c r="N6751" s="2">
        <f t="shared" ca="1" si="727"/>
        <v>0.53060729379021232</v>
      </c>
      <c r="O6751" s="2"/>
      <c r="P6751" s="31">
        <f t="shared" ca="1" si="732"/>
        <v>4.3494865489140482</v>
      </c>
    </row>
    <row r="6752" spans="1:16" x14ac:dyDescent="0.25">
      <c r="A6752" s="32">
        <f ca="1">Uniform_A+B6752*(Uniform_B-Uniform_A)</f>
        <v>2.3331754496405366</v>
      </c>
      <c r="B6752" s="2">
        <f t="shared" ca="1" si="728"/>
        <v>0.23331754496405366</v>
      </c>
      <c r="C6752" s="4"/>
      <c r="D6752" s="5">
        <f ca="1">IF(E6752&lt;(Driehoek_C-Driehoek_A)/(Driehoek_B-Driehoek_A),Driehoek_A+SQRT(E6752*(Driehoek_B-Driehoek_A)*(Driehoek_C-Driehoek_A)),Driehoek_B-SQRT((1-E6752)*(Driehoek_B-Driehoek_A)*(Driehoek_B-Driehoek_C)))</f>
        <v>7.0712939548164968</v>
      </c>
      <c r="E6752" s="2">
        <f t="shared" ca="1" si="729"/>
        <v>0.89371694260778889</v>
      </c>
      <c r="F6752" s="2"/>
      <c r="G6752" s="15">
        <f ca="1">_xlfn.NORM.INV(H6752,Normaal_Mu,Normaal_Sigma)</f>
        <v>5.0248966902109879</v>
      </c>
      <c r="H6752" s="2">
        <f t="shared" ca="1" si="730"/>
        <v>0.50496604292587077</v>
      </c>
      <c r="I6752" s="2"/>
      <c r="J6752" s="15">
        <f ca="1">-LN(K6752) /NegExp_Labda</f>
        <v>2.5556269216152088</v>
      </c>
      <c r="K6752" s="2">
        <f t="shared" ca="1" si="731"/>
        <v>0.59982017061999349</v>
      </c>
      <c r="L6752" s="2"/>
      <c r="M6752" s="17">
        <f t="shared" ca="1" si="726"/>
        <v>5</v>
      </c>
      <c r="N6752" s="2">
        <f t="shared" ca="1" si="727"/>
        <v>0.54046157210089207</v>
      </c>
      <c r="O6752" s="2"/>
      <c r="P6752" s="31">
        <f t="shared" ca="1" si="732"/>
        <v>4.3969986032566464</v>
      </c>
    </row>
    <row r="6753" spans="1:16" x14ac:dyDescent="0.25">
      <c r="A6753" s="32">
        <f ca="1">Uniform_A+B6753*(Uniform_B-Uniform_A)</f>
        <v>0.40800521048375171</v>
      </c>
      <c r="B6753" s="2">
        <f t="shared" ca="1" si="728"/>
        <v>4.0800521048375171E-2</v>
      </c>
      <c r="C6753" s="4"/>
      <c r="D6753" s="5">
        <f ca="1">IF(E6753&lt;(Driehoek_C-Driehoek_A)/(Driehoek_B-Driehoek_A),Driehoek_A+SQRT(E6753*(Driehoek_B-Driehoek_A)*(Driehoek_C-Driehoek_A)),Driehoek_B-SQRT((1-E6753)*(Driehoek_B-Driehoek_A)*(Driehoek_B-Driehoek_C)))</f>
        <v>2.8686128722096447</v>
      </c>
      <c r="E6753" s="2">
        <f t="shared" ca="1" si="729"/>
        <v>5.3892022983449195E-2</v>
      </c>
      <c r="F6753" s="2"/>
      <c r="G6753" s="15">
        <f ca="1">_xlfn.NORM.INV(H6753,Normaal_Mu,Normaal_Sigma)</f>
        <v>1.1031394591315475</v>
      </c>
      <c r="H6753" s="2">
        <f t="shared" ca="1" si="730"/>
        <v>2.5681750374687451E-2</v>
      </c>
      <c r="I6753" s="2"/>
      <c r="J6753" s="15">
        <f ca="1">-LN(K6753) /NegExp_Labda</f>
        <v>0.6285903047841237</v>
      </c>
      <c r="K6753" s="2">
        <f t="shared" ca="1" si="731"/>
        <v>0.88186344347267687</v>
      </c>
      <c r="L6753" s="2"/>
      <c r="M6753" s="17">
        <f t="shared" ca="1" si="726"/>
        <v>4</v>
      </c>
      <c r="N6753" s="2">
        <f t="shared" ca="1" si="727"/>
        <v>0.31455670464084273</v>
      </c>
      <c r="O6753" s="2"/>
      <c r="P6753" s="31">
        <f t="shared" ca="1" si="732"/>
        <v>1.8016695693218137</v>
      </c>
    </row>
    <row r="6754" spans="1:16" x14ac:dyDescent="0.25">
      <c r="A6754" s="32">
        <f ca="1">Uniform_A+B6754*(Uniform_B-Uniform_A)</f>
        <v>3.2581137168587091</v>
      </c>
      <c r="B6754" s="2">
        <f t="shared" ca="1" si="728"/>
        <v>0.32581137168587093</v>
      </c>
      <c r="C6754" s="4"/>
      <c r="D6754" s="5">
        <f ca="1">IF(E6754&lt;(Driehoek_C-Driehoek_A)/(Driehoek_B-Driehoek_A),Driehoek_A+SQRT(E6754*(Driehoek_B-Driehoek_A)*(Driehoek_C-Driehoek_A)),Driehoek_B-SQRT((1-E6754)*(Driehoek_B-Driehoek_A)*(Driehoek_B-Driehoek_C)))</f>
        <v>2.9100347218254496</v>
      </c>
      <c r="E6754" s="2">
        <f t="shared" ca="1" si="729"/>
        <v>5.915451392342308E-2</v>
      </c>
      <c r="F6754" s="2"/>
      <c r="G6754" s="15">
        <f ca="1">_xlfn.NORM.INV(H6754,Normaal_Mu,Normaal_Sigma)</f>
        <v>4.1418330845667466</v>
      </c>
      <c r="H6754" s="2">
        <f t="shared" ca="1" si="730"/>
        <v>0.3339312451417491</v>
      </c>
      <c r="I6754" s="2"/>
      <c r="J6754" s="15">
        <f ca="1">-LN(K6754) /NegExp_Labda</f>
        <v>0.52850635855489969</v>
      </c>
      <c r="K6754" s="2">
        <f t="shared" ca="1" si="731"/>
        <v>0.89969337179783671</v>
      </c>
      <c r="L6754" s="2"/>
      <c r="M6754" s="17">
        <f t="shared" ca="1" si="726"/>
        <v>5</v>
      </c>
      <c r="N6754" s="2">
        <f t="shared" ca="1" si="727"/>
        <v>0.46465396280733073</v>
      </c>
      <c r="O6754" s="2"/>
      <c r="P6754" s="31">
        <f t="shared" ca="1" si="732"/>
        <v>3.167697576361161</v>
      </c>
    </row>
    <row r="6755" spans="1:16" x14ac:dyDescent="0.25">
      <c r="A6755" s="32">
        <f ca="1">Uniform_A+B6755*(Uniform_B-Uniform_A)</f>
        <v>7.7276533580917999</v>
      </c>
      <c r="B6755" s="2">
        <f t="shared" ca="1" si="728"/>
        <v>0.77276533580917994</v>
      </c>
      <c r="C6755" s="4"/>
      <c r="D6755" s="5">
        <f ca="1">IF(E6755&lt;(Driehoek_C-Driehoek_A)/(Driehoek_B-Driehoek_A),Driehoek_A+SQRT(E6755*(Driehoek_B-Driehoek_A)*(Driehoek_C-Driehoek_A)),Driehoek_B-SQRT((1-E6755)*(Driehoek_B-Driehoek_A)*(Driehoek_B-Driehoek_C)))</f>
        <v>5.3310154575207855</v>
      </c>
      <c r="E6755" s="2">
        <f t="shared" ca="1" si="729"/>
        <v>0.61538721220138826</v>
      </c>
      <c r="F6755" s="2"/>
      <c r="G6755" s="15">
        <f ca="1">_xlfn.NORM.INV(H6755,Normaal_Mu,Normaal_Sigma)</f>
        <v>7.6323958919183807</v>
      </c>
      <c r="H6755" s="2">
        <f t="shared" ca="1" si="730"/>
        <v>0.9059461935223625</v>
      </c>
      <c r="I6755" s="2"/>
      <c r="J6755" s="15">
        <f ca="1">-LN(K6755) /NegExp_Labda</f>
        <v>0.53968117914706193</v>
      </c>
      <c r="K6755" s="2">
        <f t="shared" ca="1" si="731"/>
        <v>0.89768483473447491</v>
      </c>
      <c r="L6755" s="2"/>
      <c r="M6755" s="17">
        <f t="shared" ca="1" si="726"/>
        <v>6</v>
      </c>
      <c r="N6755" s="2">
        <f t="shared" ca="1" si="727"/>
        <v>0.74361704946724916</v>
      </c>
      <c r="O6755" s="2"/>
      <c r="P6755" s="31">
        <f t="shared" ca="1" si="732"/>
        <v>5.4461491773356059</v>
      </c>
    </row>
    <row r="6756" spans="1:16" x14ac:dyDescent="0.25">
      <c r="A6756" s="32">
        <f ca="1">Uniform_A+B6756*(Uniform_B-Uniform_A)</f>
        <v>5.7816245395663053</v>
      </c>
      <c r="B6756" s="2">
        <f t="shared" ca="1" si="728"/>
        <v>0.57816245395663057</v>
      </c>
      <c r="C6756" s="4"/>
      <c r="D6756" s="5">
        <f ca="1">IF(E6756&lt;(Driehoek_C-Driehoek_A)/(Driehoek_B-Driehoek_A),Driehoek_A+SQRT(E6756*(Driehoek_B-Driehoek_A)*(Driehoek_C-Driehoek_A)),Driehoek_B-SQRT((1-E6756)*(Driehoek_B-Driehoek_A)*(Driehoek_B-Driehoek_C)))</f>
        <v>7.9529202360748812</v>
      </c>
      <c r="E6756" s="2">
        <f t="shared" ca="1" si="729"/>
        <v>0.96867497051367191</v>
      </c>
      <c r="F6756" s="2"/>
      <c r="G6756" s="15">
        <f ca="1">_xlfn.NORM.INV(H6756,Normaal_Mu,Normaal_Sigma)</f>
        <v>10.61469284639119</v>
      </c>
      <c r="H6756" s="2">
        <f t="shared" ca="1" si="730"/>
        <v>0.99750242541647061</v>
      </c>
      <c r="I6756" s="2"/>
      <c r="J6756" s="15">
        <f ca="1">-LN(K6756) /NegExp_Labda</f>
        <v>9.082010082031692</v>
      </c>
      <c r="K6756" s="2">
        <f t="shared" ca="1" si="731"/>
        <v>0.16260976693746043</v>
      </c>
      <c r="L6756" s="2"/>
      <c r="M6756" s="17">
        <f t="shared" ca="1" si="726"/>
        <v>4</v>
      </c>
      <c r="N6756" s="2">
        <f t="shared" ca="1" si="727"/>
        <v>0.41643006324123311</v>
      </c>
      <c r="O6756" s="2"/>
      <c r="P6756" s="31">
        <f t="shared" ca="1" si="732"/>
        <v>7.486249540812814</v>
      </c>
    </row>
    <row r="6757" spans="1:16" x14ac:dyDescent="0.25">
      <c r="A6757" s="32">
        <f ca="1">Uniform_A+B6757*(Uniform_B-Uniform_A)</f>
        <v>8.4521674711524639</v>
      </c>
      <c r="B6757" s="2">
        <f t="shared" ca="1" si="728"/>
        <v>0.8452167471152463</v>
      </c>
      <c r="C6757" s="4"/>
      <c r="D6757" s="5">
        <f ca="1">IF(E6757&lt;(Driehoek_C-Driehoek_A)/(Driehoek_B-Driehoek_A),Driehoek_A+SQRT(E6757*(Driehoek_B-Driehoek_A)*(Driehoek_C-Driehoek_A)),Driehoek_B-SQRT((1-E6757)*(Driehoek_B-Driehoek_A)*(Driehoek_B-Driehoek_C)))</f>
        <v>6.2669819799001907</v>
      </c>
      <c r="E6757" s="2">
        <f t="shared" ca="1" si="729"/>
        <v>0.78658892862313479</v>
      </c>
      <c r="F6757" s="2"/>
      <c r="G6757" s="15">
        <f ca="1">_xlfn.NORM.INV(H6757,Normaal_Mu,Normaal_Sigma)</f>
        <v>5.229066530741437</v>
      </c>
      <c r="H6757" s="2">
        <f t="shared" ca="1" si="730"/>
        <v>0.54559246102973957</v>
      </c>
      <c r="I6757" s="2"/>
      <c r="J6757" s="15">
        <f ca="1">-LN(K6757) /NegExp_Labda</f>
        <v>5.0647414886801654</v>
      </c>
      <c r="K6757" s="2">
        <f t="shared" ca="1" si="731"/>
        <v>0.36314673500345196</v>
      </c>
      <c r="L6757" s="2"/>
      <c r="M6757" s="17">
        <f t="shared" ca="1" si="726"/>
        <v>6</v>
      </c>
      <c r="N6757" s="2">
        <f t="shared" ca="1" si="727"/>
        <v>0.67970661313540248</v>
      </c>
      <c r="O6757" s="2"/>
      <c r="P6757" s="31">
        <f t="shared" ca="1" si="732"/>
        <v>6.2025914940948521</v>
      </c>
    </row>
    <row r="6758" spans="1:16" x14ac:dyDescent="0.25">
      <c r="A6758" s="32">
        <f ca="1">Uniform_A+B6758*(Uniform_B-Uniform_A)</f>
        <v>0.26985243309929352</v>
      </c>
      <c r="B6758" s="2">
        <f t="shared" ca="1" si="728"/>
        <v>2.6985243309929352E-2</v>
      </c>
      <c r="C6758" s="4"/>
      <c r="D6758" s="5">
        <f ca="1">IF(E6758&lt;(Driehoek_C-Driehoek_A)/(Driehoek_B-Driehoek_A),Driehoek_A+SQRT(E6758*(Driehoek_B-Driehoek_A)*(Driehoek_C-Driehoek_A)),Driehoek_B-SQRT((1-E6758)*(Driehoek_B-Driehoek_A)*(Driehoek_B-Driehoek_C)))</f>
        <v>4.424820714698174</v>
      </c>
      <c r="E6758" s="2">
        <f t="shared" ca="1" si="729"/>
        <v>0.40193527163843057</v>
      </c>
      <c r="F6758" s="2"/>
      <c r="G6758" s="15">
        <f ca="1">_xlfn.NORM.INV(H6758,Normaal_Mu,Normaal_Sigma)</f>
        <v>1.4856818536579799</v>
      </c>
      <c r="H6758" s="2">
        <f t="shared" ca="1" si="730"/>
        <v>3.9445349518740902E-2</v>
      </c>
      <c r="I6758" s="2"/>
      <c r="J6758" s="15">
        <f ca="1">-LN(K6758) /NegExp_Labda</f>
        <v>1.028233625466844</v>
      </c>
      <c r="K6758" s="2">
        <f t="shared" ca="1" si="731"/>
        <v>0.81412063387740841</v>
      </c>
      <c r="L6758" s="2"/>
      <c r="M6758" s="17">
        <f t="shared" ca="1" si="726"/>
        <v>7</v>
      </c>
      <c r="N6758" s="2">
        <f t="shared" ca="1" si="727"/>
        <v>0.85722097661766639</v>
      </c>
      <c r="O6758" s="2"/>
      <c r="P6758" s="31">
        <f t="shared" ca="1" si="732"/>
        <v>2.8417177253844583</v>
      </c>
    </row>
    <row r="6759" spans="1:16" x14ac:dyDescent="0.25">
      <c r="A6759" s="32">
        <f ca="1">Uniform_A+B6759*(Uniform_B-Uniform_A)</f>
        <v>8.4596152118729506</v>
      </c>
      <c r="B6759" s="2">
        <f t="shared" ca="1" si="728"/>
        <v>0.84596152118729506</v>
      </c>
      <c r="C6759" s="4"/>
      <c r="D6759" s="5">
        <f ca="1">IF(E6759&lt;(Driehoek_C-Driehoek_A)/(Driehoek_B-Driehoek_A),Driehoek_A+SQRT(E6759*(Driehoek_B-Driehoek_A)*(Driehoek_C-Driehoek_A)),Driehoek_B-SQRT((1-E6759)*(Driehoek_B-Driehoek_A)*(Driehoek_B-Driehoek_C)))</f>
        <v>3.5285133245638729</v>
      </c>
      <c r="E6759" s="2">
        <f t="shared" ca="1" si="729"/>
        <v>0.16688235595495027</v>
      </c>
      <c r="F6759" s="2"/>
      <c r="G6759" s="15">
        <f ca="1">_xlfn.NORM.INV(H6759,Normaal_Mu,Normaal_Sigma)</f>
        <v>3.4351683071515726</v>
      </c>
      <c r="H6759" s="2">
        <f t="shared" ca="1" si="730"/>
        <v>0.21698511198799619</v>
      </c>
      <c r="I6759" s="2"/>
      <c r="J6759" s="15">
        <f ca="1">-LN(K6759) /NegExp_Labda</f>
        <v>1.8849271819108453</v>
      </c>
      <c r="K6759" s="2">
        <f t="shared" ca="1" si="731"/>
        <v>0.68592606338832585</v>
      </c>
      <c r="L6759" s="2"/>
      <c r="M6759" s="17">
        <f t="shared" ca="1" si="726"/>
        <v>7</v>
      </c>
      <c r="N6759" s="2">
        <f t="shared" ca="1" si="727"/>
        <v>0.8428325434060705</v>
      </c>
      <c r="O6759" s="2"/>
      <c r="P6759" s="31">
        <f t="shared" ca="1" si="732"/>
        <v>4.8616448050998482</v>
      </c>
    </row>
    <row r="6760" spans="1:16" x14ac:dyDescent="0.25">
      <c r="A6760" s="32">
        <f ca="1">Uniform_A+B6760*(Uniform_B-Uniform_A)</f>
        <v>8.2524210640076792</v>
      </c>
      <c r="B6760" s="2">
        <f t="shared" ca="1" si="728"/>
        <v>0.82524210640076789</v>
      </c>
      <c r="C6760" s="4"/>
      <c r="D6760" s="5">
        <f ca="1">IF(E6760&lt;(Driehoek_C-Driehoek_A)/(Driehoek_B-Driehoek_A),Driehoek_A+SQRT(E6760*(Driehoek_B-Driehoek_A)*(Driehoek_C-Driehoek_A)),Driehoek_B-SQRT((1-E6760)*(Driehoek_B-Driehoek_A)*(Driehoek_B-Driehoek_C)))</f>
        <v>6.3296476819217462</v>
      </c>
      <c r="E6760" s="2">
        <f t="shared" ca="1" si="729"/>
        <v>0.79626338563811705</v>
      </c>
      <c r="F6760" s="2"/>
      <c r="G6760" s="15">
        <f ca="1">_xlfn.NORM.INV(H6760,Normaal_Mu,Normaal_Sigma)</f>
        <v>4.1284414121261754</v>
      </c>
      <c r="H6760" s="2">
        <f t="shared" ca="1" si="730"/>
        <v>0.33149843415324765</v>
      </c>
      <c r="I6760" s="2"/>
      <c r="J6760" s="15">
        <f ca="1">-LN(K6760) /NegExp_Labda</f>
        <v>14.508562343368876</v>
      </c>
      <c r="K6760" s="2">
        <f t="shared" ca="1" si="731"/>
        <v>5.4929075148839934E-2</v>
      </c>
      <c r="L6760" s="2"/>
      <c r="M6760" s="17">
        <f t="shared" ca="1" si="726"/>
        <v>3</v>
      </c>
      <c r="N6760" s="2">
        <f t="shared" ca="1" si="727"/>
        <v>0.20015715336711759</v>
      </c>
      <c r="O6760" s="2"/>
      <c r="P6760" s="31">
        <f t="shared" ca="1" si="732"/>
        <v>7.2438145002848957</v>
      </c>
    </row>
    <row r="6761" spans="1:16" x14ac:dyDescent="0.25">
      <c r="A6761" s="32">
        <f ca="1">Uniform_A+B6761*(Uniform_B-Uniform_A)</f>
        <v>8.6111173288000185</v>
      </c>
      <c r="B6761" s="2">
        <f t="shared" ca="1" si="728"/>
        <v>0.86111173288000187</v>
      </c>
      <c r="C6761" s="4"/>
      <c r="D6761" s="5">
        <f ca="1">IF(E6761&lt;(Driehoek_C-Driehoek_A)/(Driehoek_B-Driehoek_A),Driehoek_A+SQRT(E6761*(Driehoek_B-Driehoek_A)*(Driehoek_C-Driehoek_A)),Driehoek_B-SQRT((1-E6761)*(Driehoek_B-Driehoek_A)*(Driehoek_B-Driehoek_C)))</f>
        <v>3.9227345063741272</v>
      </c>
      <c r="E6761" s="2">
        <f t="shared" ca="1" si="729"/>
        <v>0.26406485585726847</v>
      </c>
      <c r="F6761" s="2"/>
      <c r="G6761" s="15">
        <f ca="1">_xlfn.NORM.INV(H6761,Normaal_Mu,Normaal_Sigma)</f>
        <v>9.039282032591359</v>
      </c>
      <c r="H6761" s="2">
        <f t="shared" ca="1" si="730"/>
        <v>0.9782896813017854</v>
      </c>
      <c r="I6761" s="2"/>
      <c r="J6761" s="15">
        <f ca="1">-LN(K6761) /NegExp_Labda</f>
        <v>1.645079472605993</v>
      </c>
      <c r="K6761" s="2">
        <f t="shared" ca="1" si="731"/>
        <v>0.7196315784567936</v>
      </c>
      <c r="L6761" s="2"/>
      <c r="M6761" s="17">
        <f t="shared" ca="1" si="726"/>
        <v>5</v>
      </c>
      <c r="N6761" s="2">
        <f t="shared" ca="1" si="727"/>
        <v>0.48161795872815394</v>
      </c>
      <c r="O6761" s="2"/>
      <c r="P6761" s="31">
        <f t="shared" ca="1" si="732"/>
        <v>5.6436426680742997</v>
      </c>
    </row>
    <row r="6762" spans="1:16" x14ac:dyDescent="0.25">
      <c r="A6762" s="32">
        <f ca="1">Uniform_A+B6762*(Uniform_B-Uniform_A)</f>
        <v>9.3291531331611246</v>
      </c>
      <c r="B6762" s="2">
        <f t="shared" ca="1" si="728"/>
        <v>0.93291531331611255</v>
      </c>
      <c r="C6762" s="4"/>
      <c r="D6762" s="5">
        <f ca="1">IF(E6762&lt;(Driehoek_C-Driehoek_A)/(Driehoek_B-Driehoek_A),Driehoek_A+SQRT(E6762*(Driehoek_B-Driehoek_A)*(Driehoek_C-Driehoek_A)),Driehoek_B-SQRT((1-E6762)*(Driehoek_B-Driehoek_A)*(Driehoek_B-Driehoek_C)))</f>
        <v>4.2979682382176057</v>
      </c>
      <c r="E6762" s="2">
        <f t="shared" ca="1" si="729"/>
        <v>0.36831135174827301</v>
      </c>
      <c r="F6762" s="2"/>
      <c r="G6762" s="15">
        <f ca="1">_xlfn.NORM.INV(H6762,Normaal_Mu,Normaal_Sigma)</f>
        <v>5.8680896792779595</v>
      </c>
      <c r="H6762" s="2">
        <f t="shared" ca="1" si="730"/>
        <v>0.66787205994454879</v>
      </c>
      <c r="I6762" s="2"/>
      <c r="J6762" s="15">
        <f ca="1">-LN(K6762) /NegExp_Labda</f>
        <v>0.37944847917641578</v>
      </c>
      <c r="K6762" s="2">
        <f t="shared" ca="1" si="731"/>
        <v>0.92691844388539057</v>
      </c>
      <c r="L6762" s="2"/>
      <c r="M6762" s="17">
        <f t="shared" ca="1" si="726"/>
        <v>2</v>
      </c>
      <c r="N6762" s="2">
        <f t="shared" ca="1" si="727"/>
        <v>7.9789199016584544E-2</v>
      </c>
      <c r="O6762" s="2"/>
      <c r="P6762" s="31">
        <f t="shared" ca="1" si="732"/>
        <v>4.374931905966621</v>
      </c>
    </row>
    <row r="6763" spans="1:16" x14ac:dyDescent="0.25">
      <c r="A6763" s="32">
        <f ca="1">Uniform_A+B6763*(Uniform_B-Uniform_A)</f>
        <v>2.4277863264904562</v>
      </c>
      <c r="B6763" s="2">
        <f t="shared" ca="1" si="728"/>
        <v>0.24277863264904564</v>
      </c>
      <c r="C6763" s="4"/>
      <c r="D6763" s="5">
        <f ca="1">IF(E6763&lt;(Driehoek_C-Driehoek_A)/(Driehoek_B-Driehoek_A),Driehoek_A+SQRT(E6763*(Driehoek_B-Driehoek_A)*(Driehoek_C-Driehoek_A)),Driehoek_B-SQRT((1-E6763)*(Driehoek_B-Driehoek_A)*(Driehoek_B-Driehoek_C)))</f>
        <v>6.3934391338129508</v>
      </c>
      <c r="E6763" s="2">
        <f t="shared" ca="1" si="729"/>
        <v>0.8058811557389205</v>
      </c>
      <c r="F6763" s="2"/>
      <c r="G6763" s="15">
        <f ca="1">_xlfn.NORM.INV(H6763,Normaal_Mu,Normaal_Sigma)</f>
        <v>3.8018576057969904</v>
      </c>
      <c r="H6763" s="2">
        <f t="shared" ca="1" si="730"/>
        <v>0.27456270393793603</v>
      </c>
      <c r="I6763" s="2"/>
      <c r="J6763" s="15">
        <f ca="1">-LN(K6763) /NegExp_Labda</f>
        <v>7.3762580233021522</v>
      </c>
      <c r="K6763" s="2">
        <f t="shared" ca="1" si="731"/>
        <v>0.22872117249209101</v>
      </c>
      <c r="L6763" s="2"/>
      <c r="M6763" s="17">
        <f t="shared" ca="1" si="726"/>
        <v>4</v>
      </c>
      <c r="N6763" s="2">
        <f t="shared" ca="1" si="727"/>
        <v>0.41119372470401672</v>
      </c>
      <c r="O6763" s="2"/>
      <c r="P6763" s="31">
        <f t="shared" ca="1" si="732"/>
        <v>4.7998682178805101</v>
      </c>
    </row>
    <row r="6764" spans="1:16" x14ac:dyDescent="0.25">
      <c r="A6764" s="32">
        <f ca="1">Uniform_A+B6764*(Uniform_B-Uniform_A)</f>
        <v>1.6685762292446904</v>
      </c>
      <c r="B6764" s="2">
        <f t="shared" ca="1" si="728"/>
        <v>0.16685762292446904</v>
      </c>
      <c r="C6764" s="4"/>
      <c r="D6764" s="5">
        <f ca="1">IF(E6764&lt;(Driehoek_C-Driehoek_A)/(Driehoek_B-Driehoek_A),Driehoek_A+SQRT(E6764*(Driehoek_B-Driehoek_A)*(Driehoek_C-Driehoek_A)),Driehoek_B-SQRT((1-E6764)*(Driehoek_B-Driehoek_A)*(Driehoek_B-Driehoek_C)))</f>
        <v>4.3053661441614626</v>
      </c>
      <c r="E6764" s="2">
        <f t="shared" ca="1" si="729"/>
        <v>0.37029751313184522</v>
      </c>
      <c r="F6764" s="2"/>
      <c r="G6764" s="15">
        <f ca="1">_xlfn.NORM.INV(H6764,Normaal_Mu,Normaal_Sigma)</f>
        <v>6.1159768098433736</v>
      </c>
      <c r="H6764" s="2">
        <f t="shared" ca="1" si="730"/>
        <v>0.71157384902591114</v>
      </c>
      <c r="I6764" s="2"/>
      <c r="J6764" s="15">
        <f ca="1">-LN(K6764) /NegExp_Labda</f>
        <v>2.2027909477179555</v>
      </c>
      <c r="K6764" s="2">
        <f t="shared" ca="1" si="731"/>
        <v>0.64367702700154161</v>
      </c>
      <c r="L6764" s="2"/>
      <c r="M6764" s="17">
        <f t="shared" ca="1" si="726"/>
        <v>3</v>
      </c>
      <c r="N6764" s="2">
        <f t="shared" ca="1" si="727"/>
        <v>0.22840755492006892</v>
      </c>
      <c r="O6764" s="2"/>
      <c r="P6764" s="31">
        <f t="shared" ca="1" si="732"/>
        <v>3.4585420261934972</v>
      </c>
    </row>
    <row r="6765" spans="1:16" x14ac:dyDescent="0.25">
      <c r="A6765" s="32">
        <f ca="1">Uniform_A+B6765*(Uniform_B-Uniform_A)</f>
        <v>2.5005991950706652</v>
      </c>
      <c r="B6765" s="2">
        <f t="shared" ca="1" si="728"/>
        <v>0.25005991950706652</v>
      </c>
      <c r="C6765" s="4"/>
      <c r="D6765" s="5">
        <f ca="1">IF(E6765&lt;(Driehoek_C-Driehoek_A)/(Driehoek_B-Driehoek_A),Driehoek_A+SQRT(E6765*(Driehoek_B-Driehoek_A)*(Driehoek_C-Driehoek_A)),Driehoek_B-SQRT((1-E6765)*(Driehoek_B-Driehoek_A)*(Driehoek_B-Driehoek_C)))</f>
        <v>4.3749640758412163</v>
      </c>
      <c r="E6765" s="2">
        <f t="shared" ca="1" si="729"/>
        <v>0.3888297914354486</v>
      </c>
      <c r="F6765" s="2"/>
      <c r="G6765" s="15">
        <f ca="1">_xlfn.NORM.INV(H6765,Normaal_Mu,Normaal_Sigma)</f>
        <v>4.571718018348502</v>
      </c>
      <c r="H6765" s="2">
        <f t="shared" ca="1" si="730"/>
        <v>0.41521855553262699</v>
      </c>
      <c r="I6765" s="2"/>
      <c r="J6765" s="15">
        <f ca="1">-LN(K6765) /NegExp_Labda</f>
        <v>7.143649020735297</v>
      </c>
      <c r="K6765" s="2">
        <f t="shared" ca="1" si="731"/>
        <v>0.23961308457633235</v>
      </c>
      <c r="L6765" s="2"/>
      <c r="M6765" s="17">
        <f t="shared" ref="M6765:M6828" ca="1" si="733">VLOOKUP(N6765,$S$5:$T$105,2,TRUE)</f>
        <v>6</v>
      </c>
      <c r="N6765" s="2">
        <f t="shared" ca="1" si="727"/>
        <v>0.75306208704646282</v>
      </c>
      <c r="O6765" s="2"/>
      <c r="P6765" s="31">
        <f t="shared" ca="1" si="732"/>
        <v>4.918186061999136</v>
      </c>
    </row>
    <row r="6766" spans="1:16" x14ac:dyDescent="0.25">
      <c r="A6766" s="32">
        <f ca="1">Uniform_A+B6766*(Uniform_B-Uniform_A)</f>
        <v>4.675540094273579</v>
      </c>
      <c r="B6766" s="2">
        <f t="shared" ca="1" si="728"/>
        <v>0.46755400942735792</v>
      </c>
      <c r="C6766" s="4"/>
      <c r="D6766" s="5">
        <f ca="1">IF(E6766&lt;(Driehoek_C-Driehoek_A)/(Driehoek_B-Driehoek_A),Driehoek_A+SQRT(E6766*(Driehoek_B-Driehoek_A)*(Driehoek_C-Driehoek_A)),Driehoek_B-SQRT((1-E6766)*(Driehoek_B-Driehoek_A)*(Driehoek_B-Driehoek_C)))</f>
        <v>5.7674774247911991</v>
      </c>
      <c r="E6766" s="2">
        <f t="shared" ca="1" si="729"/>
        <v>0.70145136573615596</v>
      </c>
      <c r="F6766" s="2"/>
      <c r="G6766" s="15">
        <f ca="1">_xlfn.NORM.INV(H6766,Normaal_Mu,Normaal_Sigma)</f>
        <v>3.3766167333134978</v>
      </c>
      <c r="H6766" s="2">
        <f t="shared" ca="1" si="730"/>
        <v>0.20848429819150838</v>
      </c>
      <c r="I6766" s="2"/>
      <c r="J6766" s="15">
        <f ca="1">-LN(K6766) /NegExp_Labda</f>
        <v>9.7757014154191513</v>
      </c>
      <c r="K6766" s="2">
        <f t="shared" ca="1" si="731"/>
        <v>0.14154461898566539</v>
      </c>
      <c r="L6766" s="2"/>
      <c r="M6766" s="17">
        <f t="shared" ca="1" si="733"/>
        <v>6</v>
      </c>
      <c r="N6766" s="2">
        <f t="shared" ca="1" si="727"/>
        <v>0.62045896300686221</v>
      </c>
      <c r="O6766" s="2"/>
      <c r="P6766" s="31">
        <f t="shared" ca="1" si="732"/>
        <v>5.9190671335594853</v>
      </c>
    </row>
    <row r="6767" spans="1:16" x14ac:dyDescent="0.25">
      <c r="A6767" s="32">
        <f ca="1">Uniform_A+B6767*(Uniform_B-Uniform_A)</f>
        <v>9.5649297284512276</v>
      </c>
      <c r="B6767" s="2">
        <f t="shared" ca="1" si="728"/>
        <v>0.95649297284512269</v>
      </c>
      <c r="C6767" s="4"/>
      <c r="D6767" s="5">
        <f ca="1">IF(E6767&lt;(Driehoek_C-Driehoek_A)/(Driehoek_B-Driehoek_A),Driehoek_A+SQRT(E6767*(Driehoek_B-Driehoek_A)*(Driehoek_C-Driehoek_A)),Driehoek_B-SQRT((1-E6767)*(Driehoek_B-Driehoek_A)*(Driehoek_B-Driehoek_C)))</f>
        <v>4.3029509797664147</v>
      </c>
      <c r="E6767" s="2">
        <f t="shared" ca="1" si="729"/>
        <v>0.36964944290064905</v>
      </c>
      <c r="F6767" s="2"/>
      <c r="G6767" s="15">
        <f ca="1">_xlfn.NORM.INV(H6767,Normaal_Mu,Normaal_Sigma)</f>
        <v>2.278640226517981</v>
      </c>
      <c r="H6767" s="2">
        <f t="shared" ca="1" si="730"/>
        <v>8.6807436737335375E-2</v>
      </c>
      <c r="I6767" s="2"/>
      <c r="J6767" s="15">
        <f ca="1">-LN(K6767) /NegExp_Labda</f>
        <v>0.15307222594897482</v>
      </c>
      <c r="K6767" s="2">
        <f t="shared" ca="1" si="731"/>
        <v>0.96984943111335276</v>
      </c>
      <c r="L6767" s="2"/>
      <c r="M6767" s="17">
        <f t="shared" ca="1" si="733"/>
        <v>6</v>
      </c>
      <c r="N6767" s="2">
        <f t="shared" ca="1" si="727"/>
        <v>0.69121212628728412</v>
      </c>
      <c r="O6767" s="2"/>
      <c r="P6767" s="31">
        <f t="shared" ca="1" si="732"/>
        <v>4.4599186321369197</v>
      </c>
    </row>
    <row r="6768" spans="1:16" x14ac:dyDescent="0.25">
      <c r="A6768" s="32">
        <f ca="1">Uniform_A+B6768*(Uniform_B-Uniform_A)</f>
        <v>3.0991425371768457</v>
      </c>
      <c r="B6768" s="2">
        <f t="shared" ca="1" si="728"/>
        <v>0.30991425371768455</v>
      </c>
      <c r="C6768" s="4"/>
      <c r="D6768" s="5">
        <f ca="1">IF(E6768&lt;(Driehoek_C-Driehoek_A)/(Driehoek_B-Driehoek_A),Driehoek_A+SQRT(E6768*(Driehoek_B-Driehoek_A)*(Driehoek_C-Driehoek_A)),Driehoek_B-SQRT((1-E6768)*(Driehoek_B-Driehoek_A)*(Driehoek_B-Driehoek_C)))</f>
        <v>3.6098907955515185</v>
      </c>
      <c r="E6768" s="2">
        <f t="shared" ca="1" si="729"/>
        <v>0.18512488382867864</v>
      </c>
      <c r="F6768" s="2"/>
      <c r="G6768" s="15">
        <f ca="1">_xlfn.NORM.INV(H6768,Normaal_Mu,Normaal_Sigma)</f>
        <v>4.5129673147944649</v>
      </c>
      <c r="H6768" s="2">
        <f t="shared" ca="1" si="730"/>
        <v>0.40380271326015316</v>
      </c>
      <c r="I6768" s="2"/>
      <c r="J6768" s="15">
        <f ca="1">-LN(K6768) /NegExp_Labda</f>
        <v>5.209423028014168</v>
      </c>
      <c r="K6768" s="2">
        <f t="shared" ca="1" si="731"/>
        <v>0.35278918657994474</v>
      </c>
      <c r="L6768" s="2"/>
      <c r="M6768" s="17">
        <f t="shared" ca="1" si="733"/>
        <v>11</v>
      </c>
      <c r="N6768" s="2">
        <f t="shared" ca="1" si="727"/>
        <v>0.98819994225854579</v>
      </c>
      <c r="O6768" s="2"/>
      <c r="P6768" s="31">
        <f t="shared" ca="1" si="732"/>
        <v>5.4862847351073993</v>
      </c>
    </row>
    <row r="6769" spans="1:16" x14ac:dyDescent="0.25">
      <c r="A6769" s="32">
        <f ca="1">Uniform_A+B6769*(Uniform_B-Uniform_A)</f>
        <v>7.5599102588993494E-2</v>
      </c>
      <c r="B6769" s="2">
        <f t="shared" ca="1" si="728"/>
        <v>7.5599102588993494E-3</v>
      </c>
      <c r="C6769" s="4"/>
      <c r="D6769" s="5">
        <f ca="1">IF(E6769&lt;(Driehoek_C-Driehoek_A)/(Driehoek_B-Driehoek_A),Driehoek_A+SQRT(E6769*(Driehoek_B-Driehoek_A)*(Driehoek_C-Driehoek_A)),Driehoek_B-SQRT((1-E6769)*(Driehoek_B-Driehoek_A)*(Driehoek_B-Driehoek_C)))</f>
        <v>4.3014882030300061</v>
      </c>
      <c r="E6769" s="2">
        <f t="shared" ca="1" si="729"/>
        <v>0.3692567683923943</v>
      </c>
      <c r="F6769" s="2"/>
      <c r="G6769" s="15">
        <f ca="1">_xlfn.NORM.INV(H6769,Normaal_Mu,Normaal_Sigma)</f>
        <v>5.3241115533564676</v>
      </c>
      <c r="H6769" s="2">
        <f t="shared" ca="1" si="730"/>
        <v>0.56436903456197107</v>
      </c>
      <c r="I6769" s="2"/>
      <c r="J6769" s="15">
        <f ca="1">-LN(K6769) /NegExp_Labda</f>
        <v>5.9721493279040025</v>
      </c>
      <c r="K6769" s="2">
        <f t="shared" ca="1" si="731"/>
        <v>0.30287658533205386</v>
      </c>
      <c r="L6769" s="2"/>
      <c r="M6769" s="17">
        <f t="shared" ca="1" si="733"/>
        <v>2</v>
      </c>
      <c r="N6769" s="2">
        <f t="shared" ca="1" si="727"/>
        <v>8.8713391898293747E-2</v>
      </c>
      <c r="O6769" s="2"/>
      <c r="P6769" s="31">
        <f t="shared" ca="1" si="732"/>
        <v>3.5346696373758939</v>
      </c>
    </row>
    <row r="6770" spans="1:16" x14ac:dyDescent="0.25">
      <c r="A6770" s="32">
        <f ca="1">Uniform_A+B6770*(Uniform_B-Uniform_A)</f>
        <v>5.8151607817418105</v>
      </c>
      <c r="B6770" s="2">
        <f t="shared" ca="1" si="728"/>
        <v>0.58151607817418105</v>
      </c>
      <c r="C6770" s="4"/>
      <c r="D6770" s="5">
        <f ca="1">IF(E6770&lt;(Driehoek_C-Driehoek_A)/(Driehoek_B-Driehoek_A),Driehoek_A+SQRT(E6770*(Driehoek_B-Driehoek_A)*(Driehoek_C-Driehoek_A)),Driehoek_B-SQRT((1-E6770)*(Driehoek_B-Driehoek_A)*(Driehoek_B-Driehoek_C)))</f>
        <v>4.023717349844488</v>
      </c>
      <c r="E6770" s="2">
        <f t="shared" ca="1" si="729"/>
        <v>0.29247459959317801</v>
      </c>
      <c r="F6770" s="2"/>
      <c r="G6770" s="15">
        <f ca="1">_xlfn.NORM.INV(H6770,Normaal_Mu,Normaal_Sigma)</f>
        <v>5.6738010947968549</v>
      </c>
      <c r="H6770" s="2">
        <f t="shared" ca="1" si="730"/>
        <v>0.63190406367265051</v>
      </c>
      <c r="I6770" s="2"/>
      <c r="J6770" s="15">
        <f ca="1">-LN(K6770) /NegExp_Labda</f>
        <v>3.6166666633048332</v>
      </c>
      <c r="K6770" s="2">
        <f t="shared" ca="1" si="731"/>
        <v>0.48513244994335036</v>
      </c>
      <c r="L6770" s="2"/>
      <c r="M6770" s="17">
        <f t="shared" ca="1" si="733"/>
        <v>8</v>
      </c>
      <c r="N6770" s="2">
        <f t="shared" ca="1" si="727"/>
        <v>0.91107946594858047</v>
      </c>
      <c r="O6770" s="2"/>
      <c r="P6770" s="31">
        <f t="shared" ca="1" si="732"/>
        <v>5.4258691779375976</v>
      </c>
    </row>
    <row r="6771" spans="1:16" x14ac:dyDescent="0.25">
      <c r="A6771" s="32">
        <f ca="1">Uniform_A+B6771*(Uniform_B-Uniform_A)</f>
        <v>2.3716922365083262</v>
      </c>
      <c r="B6771" s="2">
        <f t="shared" ca="1" si="728"/>
        <v>0.23716922365083259</v>
      </c>
      <c r="C6771" s="4"/>
      <c r="D6771" s="5">
        <f ca="1">IF(E6771&lt;(Driehoek_C-Driehoek_A)/(Driehoek_B-Driehoek_A),Driehoek_A+SQRT(E6771*(Driehoek_B-Driehoek_A)*(Driehoek_C-Driehoek_A)),Driehoek_B-SQRT((1-E6771)*(Driehoek_B-Driehoek_A)*(Driehoek_B-Driehoek_C)))</f>
        <v>7.2228348422205375</v>
      </c>
      <c r="E6771" s="2">
        <f t="shared" ca="1" si="729"/>
        <v>0.90976240005641995</v>
      </c>
      <c r="F6771" s="2"/>
      <c r="G6771" s="15">
        <f ca="1">_xlfn.NORM.INV(H6771,Normaal_Mu,Normaal_Sigma)</f>
        <v>4.6201634608410433</v>
      </c>
      <c r="H6771" s="2">
        <f t="shared" ca="1" si="730"/>
        <v>0.42468658798059267</v>
      </c>
      <c r="I6771" s="2"/>
      <c r="J6771" s="15">
        <f ca="1">-LN(K6771) /NegExp_Labda</f>
        <v>2.2237393382248327</v>
      </c>
      <c r="K6771" s="2">
        <f t="shared" ca="1" si="731"/>
        <v>0.64098586893674114</v>
      </c>
      <c r="L6771" s="2"/>
      <c r="M6771" s="17">
        <f t="shared" ca="1" si="733"/>
        <v>5</v>
      </c>
      <c r="N6771" s="2">
        <f t="shared" ca="1" si="727"/>
        <v>0.51698204524561098</v>
      </c>
      <c r="O6771" s="2"/>
      <c r="P6771" s="31">
        <f t="shared" ca="1" si="732"/>
        <v>4.287685975558948</v>
      </c>
    </row>
    <row r="6772" spans="1:16" x14ac:dyDescent="0.25">
      <c r="A6772" s="32">
        <f ca="1">Uniform_A+B6772*(Uniform_B-Uniform_A)</f>
        <v>9.9779212426132382</v>
      </c>
      <c r="B6772" s="2">
        <f t="shared" ca="1" si="728"/>
        <v>0.99779212426132391</v>
      </c>
      <c r="C6772" s="4"/>
      <c r="D6772" s="5">
        <f ca="1">IF(E6772&lt;(Driehoek_C-Driehoek_A)/(Driehoek_B-Driehoek_A),Driehoek_A+SQRT(E6772*(Driehoek_B-Driehoek_A)*(Driehoek_C-Driehoek_A)),Driehoek_B-SQRT((1-E6772)*(Driehoek_B-Driehoek_A)*(Driehoek_B-Driehoek_C)))</f>
        <v>5.8404753718051907</v>
      </c>
      <c r="E6772" s="2">
        <f t="shared" ca="1" si="729"/>
        <v>0.71478297496658427</v>
      </c>
      <c r="F6772" s="2"/>
      <c r="G6772" s="15">
        <f ca="1">_xlfn.NORM.INV(H6772,Normaal_Mu,Normaal_Sigma)</f>
        <v>5.2478687420383325</v>
      </c>
      <c r="H6772" s="2">
        <f t="shared" ca="1" si="730"/>
        <v>0.54931638070407507</v>
      </c>
      <c r="I6772" s="2"/>
      <c r="J6772" s="15">
        <f ca="1">-LN(K6772) /NegExp_Labda</f>
        <v>2.6550391311331891</v>
      </c>
      <c r="K6772" s="2">
        <f t="shared" ca="1" si="731"/>
        <v>0.5880120569794538</v>
      </c>
      <c r="L6772" s="2"/>
      <c r="M6772" s="17">
        <f t="shared" ca="1" si="733"/>
        <v>4</v>
      </c>
      <c r="N6772" s="2">
        <f t="shared" ca="1" si="727"/>
        <v>0.38063689805486234</v>
      </c>
      <c r="O6772" s="2"/>
      <c r="P6772" s="31">
        <f t="shared" ca="1" si="732"/>
        <v>5.5442608975179901</v>
      </c>
    </row>
    <row r="6773" spans="1:16" x14ac:dyDescent="0.25">
      <c r="A6773" s="32">
        <f ca="1">Uniform_A+B6773*(Uniform_B-Uniform_A)</f>
        <v>2.703383329930098</v>
      </c>
      <c r="B6773" s="2">
        <f t="shared" ca="1" si="728"/>
        <v>0.2703383329930098</v>
      </c>
      <c r="C6773" s="4"/>
      <c r="D6773" s="5">
        <f ca="1">IF(E6773&lt;(Driehoek_C-Driehoek_A)/(Driehoek_B-Driehoek_A),Driehoek_A+SQRT(E6773*(Driehoek_B-Driehoek_A)*(Driehoek_C-Driehoek_A)),Driehoek_B-SQRT((1-E6773)*(Driehoek_B-Driehoek_A)*(Driehoek_B-Driehoek_C)))</f>
        <v>5.3464701666025087</v>
      </c>
      <c r="E6773" s="2">
        <f t="shared" ca="1" si="729"/>
        <v>0.61862056447070002</v>
      </c>
      <c r="F6773" s="2"/>
      <c r="G6773" s="15">
        <f ca="1">_xlfn.NORM.INV(H6773,Normaal_Mu,Normaal_Sigma)</f>
        <v>5.7716870374528053</v>
      </c>
      <c r="H6773" s="2">
        <f t="shared" ca="1" si="730"/>
        <v>0.65019371852737229</v>
      </c>
      <c r="I6773" s="2"/>
      <c r="J6773" s="15">
        <f ca="1">-LN(K6773) /NegExp_Labda</f>
        <v>14.387397163275958</v>
      </c>
      <c r="K6773" s="2">
        <f t="shared" ca="1" si="731"/>
        <v>5.6276432753522787E-2</v>
      </c>
      <c r="L6773" s="2"/>
      <c r="M6773" s="17">
        <f t="shared" ca="1" si="733"/>
        <v>7</v>
      </c>
      <c r="N6773" s="2">
        <f t="shared" ca="1" si="727"/>
        <v>0.80965621307105351</v>
      </c>
      <c r="O6773" s="2"/>
      <c r="P6773" s="31">
        <f t="shared" ca="1" si="732"/>
        <v>7.0417875394522742</v>
      </c>
    </row>
    <row r="6774" spans="1:16" x14ac:dyDescent="0.25">
      <c r="A6774" s="32">
        <f ca="1">Uniform_A+B6774*(Uniform_B-Uniform_A)</f>
        <v>1.4478421850118794</v>
      </c>
      <c r="B6774" s="2">
        <f t="shared" ca="1" si="728"/>
        <v>0.14478421850118794</v>
      </c>
      <c r="C6774" s="4"/>
      <c r="D6774" s="5">
        <f ca="1">IF(E6774&lt;(Driehoek_C-Driehoek_A)/(Driehoek_B-Driehoek_A),Driehoek_A+SQRT(E6774*(Driehoek_B-Driehoek_A)*(Driehoek_C-Driehoek_A)),Driehoek_B-SQRT((1-E6774)*(Driehoek_B-Driehoek_A)*(Driehoek_B-Driehoek_C)))</f>
        <v>3.2536970492050674</v>
      </c>
      <c r="E6774" s="2">
        <f t="shared" ca="1" si="729"/>
        <v>0.11226830651324948</v>
      </c>
      <c r="F6774" s="2"/>
      <c r="G6774" s="15">
        <f ca="1">_xlfn.NORM.INV(H6774,Normaal_Mu,Normaal_Sigma)</f>
        <v>2.8327672698961006</v>
      </c>
      <c r="H6774" s="2">
        <f t="shared" ca="1" si="730"/>
        <v>0.13926746587929739</v>
      </c>
      <c r="I6774" s="2"/>
      <c r="J6774" s="15">
        <f ca="1">-LN(K6774) /NegExp_Labda</f>
        <v>12.48863559703425</v>
      </c>
      <c r="K6774" s="2">
        <f t="shared" ca="1" si="731"/>
        <v>8.2271780209971612E-2</v>
      </c>
      <c r="L6774" s="2"/>
      <c r="M6774" s="17">
        <f t="shared" ca="1" si="733"/>
        <v>6</v>
      </c>
      <c r="N6774" s="2">
        <f t="shared" ca="1" si="727"/>
        <v>0.64516966407578935</v>
      </c>
      <c r="O6774" s="2"/>
      <c r="P6774" s="31">
        <f t="shared" ca="1" si="732"/>
        <v>5.2045884202294594</v>
      </c>
    </row>
    <row r="6775" spans="1:16" x14ac:dyDescent="0.25">
      <c r="A6775" s="32">
        <f ca="1">Uniform_A+B6775*(Uniform_B-Uniform_A)</f>
        <v>9.2379453602014276</v>
      </c>
      <c r="B6775" s="2">
        <f t="shared" ca="1" si="728"/>
        <v>0.92379453602014272</v>
      </c>
      <c r="C6775" s="4"/>
      <c r="D6775" s="5">
        <f ca="1">IF(E6775&lt;(Driehoek_C-Driehoek_A)/(Driehoek_B-Driehoek_A),Driehoek_A+SQRT(E6775*(Driehoek_B-Driehoek_A)*(Driehoek_C-Driehoek_A)),Driehoek_B-SQRT((1-E6775)*(Driehoek_B-Driehoek_A)*(Driehoek_B-Driehoek_C)))</f>
        <v>3.4168518749322709</v>
      </c>
      <c r="E6775" s="2">
        <f t="shared" ca="1" si="729"/>
        <v>0.1433906596785065</v>
      </c>
      <c r="F6775" s="2"/>
      <c r="G6775" s="15">
        <f ca="1">_xlfn.NORM.INV(H6775,Normaal_Mu,Normaal_Sigma)</f>
        <v>7.4061166685441258</v>
      </c>
      <c r="H6775" s="2">
        <f t="shared" ca="1" si="730"/>
        <v>0.88552312627318264</v>
      </c>
      <c r="I6775" s="2"/>
      <c r="J6775" s="15">
        <f ca="1">-LN(K6775) /NegExp_Labda</f>
        <v>3.9249672207813249</v>
      </c>
      <c r="K6775" s="2">
        <f t="shared" ca="1" si="731"/>
        <v>0.45612269204493039</v>
      </c>
      <c r="L6775" s="2"/>
      <c r="M6775" s="17">
        <f t="shared" ca="1" si="733"/>
        <v>3</v>
      </c>
      <c r="N6775" s="2">
        <f t="shared" ca="1" si="727"/>
        <v>0.1677282087190165</v>
      </c>
      <c r="O6775" s="2"/>
      <c r="P6775" s="31">
        <f t="shared" ca="1" si="732"/>
        <v>5.3971762248918305</v>
      </c>
    </row>
    <row r="6776" spans="1:16" x14ac:dyDescent="0.25">
      <c r="A6776" s="32">
        <f ca="1">Uniform_A+B6776*(Uniform_B-Uniform_A)</f>
        <v>5.8086490519328358</v>
      </c>
      <c r="B6776" s="2">
        <f t="shared" ca="1" si="728"/>
        <v>0.5808649051932836</v>
      </c>
      <c r="C6776" s="4"/>
      <c r="D6776" s="5">
        <f ca="1">IF(E6776&lt;(Driehoek_C-Driehoek_A)/(Driehoek_B-Driehoek_A),Driehoek_A+SQRT(E6776*(Driehoek_B-Driehoek_A)*(Driehoek_C-Driehoek_A)),Driehoek_B-SQRT((1-E6776)*(Driehoek_B-Driehoek_A)*(Driehoek_B-Driehoek_C)))</f>
        <v>3.0124350143647152</v>
      </c>
      <c r="E6776" s="2">
        <f t="shared" ca="1" si="729"/>
        <v>7.321604702226292E-2</v>
      </c>
      <c r="F6776" s="2"/>
      <c r="G6776" s="15">
        <f ca="1">_xlfn.NORM.INV(H6776,Normaal_Mu,Normaal_Sigma)</f>
        <v>4.3929928623752676</v>
      </c>
      <c r="H6776" s="2">
        <f t="shared" ca="1" si="730"/>
        <v>0.38075306407093301</v>
      </c>
      <c r="I6776" s="2"/>
      <c r="J6776" s="15">
        <f ca="1">-LN(K6776) /NegExp_Labda</f>
        <v>2.2859088637931855</v>
      </c>
      <c r="K6776" s="2">
        <f t="shared" ca="1" si="731"/>
        <v>0.63306525558556015</v>
      </c>
      <c r="L6776" s="2"/>
      <c r="M6776" s="17">
        <f t="shared" ca="1" si="733"/>
        <v>5</v>
      </c>
      <c r="N6776" s="2">
        <f t="shared" ca="1" si="727"/>
        <v>0.54595507032908452</v>
      </c>
      <c r="O6776" s="2"/>
      <c r="P6776" s="31">
        <f t="shared" ca="1" si="732"/>
        <v>4.0999971584932009</v>
      </c>
    </row>
    <row r="6777" spans="1:16" x14ac:dyDescent="0.25">
      <c r="A6777" s="32">
        <f ca="1">Uniform_A+B6777*(Uniform_B-Uniform_A)</f>
        <v>7.426249542242374</v>
      </c>
      <c r="B6777" s="2">
        <f t="shared" ca="1" si="728"/>
        <v>0.74262495422423735</v>
      </c>
      <c r="C6777" s="4"/>
      <c r="D6777" s="5">
        <f ca="1">IF(E6777&lt;(Driehoek_C-Driehoek_A)/(Driehoek_B-Driehoek_A),Driehoek_A+SQRT(E6777*(Driehoek_B-Driehoek_A)*(Driehoek_C-Driehoek_A)),Driehoek_B-SQRT((1-E6777)*(Driehoek_B-Driehoek_A)*(Driehoek_B-Driehoek_C)))</f>
        <v>3.1856646450461348</v>
      </c>
      <c r="E6777" s="2">
        <f t="shared" ca="1" si="729"/>
        <v>0.1004143321794555</v>
      </c>
      <c r="F6777" s="2"/>
      <c r="G6777" s="15">
        <f ca="1">_xlfn.NORM.INV(H6777,Normaal_Mu,Normaal_Sigma)</f>
        <v>7.8291003293442971</v>
      </c>
      <c r="H6777" s="2">
        <f t="shared" ca="1" si="730"/>
        <v>0.92139978536759515</v>
      </c>
      <c r="I6777" s="2"/>
      <c r="J6777" s="15">
        <f ca="1">-LN(K6777) /NegExp_Labda</f>
        <v>8.1163806053495957</v>
      </c>
      <c r="K6777" s="2">
        <f t="shared" ca="1" si="731"/>
        <v>0.19725141984734484</v>
      </c>
      <c r="L6777" s="2"/>
      <c r="M6777" s="17">
        <f t="shared" ca="1" si="733"/>
        <v>6</v>
      </c>
      <c r="N6777" s="2">
        <f t="shared" ca="1" si="727"/>
        <v>0.71749284224650323</v>
      </c>
      <c r="O6777" s="2"/>
      <c r="P6777" s="31">
        <f t="shared" ca="1" si="732"/>
        <v>6.5114790243964809</v>
      </c>
    </row>
    <row r="6778" spans="1:16" x14ac:dyDescent="0.25">
      <c r="A6778" s="32">
        <f ca="1">Uniform_A+B6778*(Uniform_B-Uniform_A)</f>
        <v>5.2368267660613412</v>
      </c>
      <c r="B6778" s="2">
        <f t="shared" ca="1" si="728"/>
        <v>0.5236826766061341</v>
      </c>
      <c r="C6778" s="4"/>
      <c r="D6778" s="5">
        <f ca="1">IF(E6778&lt;(Driehoek_C-Driehoek_A)/(Driehoek_B-Driehoek_A),Driehoek_A+SQRT(E6778*(Driehoek_B-Driehoek_A)*(Driehoek_C-Driehoek_A)),Driehoek_B-SQRT((1-E6778)*(Driehoek_B-Driehoek_A)*(Driehoek_B-Driehoek_C)))</f>
        <v>3.372101967859225</v>
      </c>
      <c r="E6778" s="2">
        <f t="shared" ca="1" si="729"/>
        <v>0.13447598644308267</v>
      </c>
      <c r="F6778" s="2"/>
      <c r="G6778" s="15">
        <f ca="1">_xlfn.NORM.INV(H6778,Normaal_Mu,Normaal_Sigma)</f>
        <v>3.898520120340808</v>
      </c>
      <c r="H6778" s="2">
        <f t="shared" ca="1" si="730"/>
        <v>0.29090598062236417</v>
      </c>
      <c r="I6778" s="2"/>
      <c r="J6778" s="15">
        <f ca="1">-LN(K6778) /NegExp_Labda</f>
        <v>1.5083360842231774</v>
      </c>
      <c r="K6778" s="2">
        <f t="shared" ca="1" si="731"/>
        <v>0.73958414508704817</v>
      </c>
      <c r="L6778" s="2"/>
      <c r="M6778" s="17">
        <f t="shared" ca="1" si="733"/>
        <v>3</v>
      </c>
      <c r="N6778" s="2">
        <f t="shared" ca="1" si="727"/>
        <v>0.12837621038194102</v>
      </c>
      <c r="O6778" s="2"/>
      <c r="P6778" s="31">
        <f t="shared" ca="1" si="732"/>
        <v>3.4031569876969101</v>
      </c>
    </row>
    <row r="6779" spans="1:16" x14ac:dyDescent="0.25">
      <c r="A6779" s="32">
        <f ca="1">Uniform_A+B6779*(Uniform_B-Uniform_A)</f>
        <v>1.3595531020725604</v>
      </c>
      <c r="B6779" s="2">
        <f t="shared" ca="1" si="728"/>
        <v>0.13595531020725604</v>
      </c>
      <c r="C6779" s="4"/>
      <c r="D6779" s="5">
        <f ca="1">IF(E6779&lt;(Driehoek_C-Driehoek_A)/(Driehoek_B-Driehoek_A),Driehoek_A+SQRT(E6779*(Driehoek_B-Driehoek_A)*(Driehoek_C-Driehoek_A)),Driehoek_B-SQRT((1-E6779)*(Driehoek_B-Driehoek_A)*(Driehoek_B-Driehoek_C)))</f>
        <v>5.7853076218988004</v>
      </c>
      <c r="E6779" s="2">
        <f t="shared" ca="1" si="729"/>
        <v>0.70473579754794446</v>
      </c>
      <c r="F6779" s="2"/>
      <c r="G6779" s="15">
        <f ca="1">_xlfn.NORM.INV(H6779,Normaal_Mu,Normaal_Sigma)</f>
        <v>5.3265419954230078</v>
      </c>
      <c r="H6779" s="2">
        <f t="shared" ca="1" si="730"/>
        <v>0.56484746602981595</v>
      </c>
      <c r="I6779" s="2"/>
      <c r="J6779" s="15">
        <f ca="1">-LN(K6779) /NegExp_Labda</f>
        <v>9.8363356036699017</v>
      </c>
      <c r="K6779" s="2">
        <f t="shared" ca="1" si="731"/>
        <v>0.13983849621640143</v>
      </c>
      <c r="L6779" s="2"/>
      <c r="M6779" s="17">
        <f t="shared" ca="1" si="733"/>
        <v>5</v>
      </c>
      <c r="N6779" s="2">
        <f t="shared" ca="1" si="727"/>
        <v>0.56112971016190494</v>
      </c>
      <c r="O6779" s="2"/>
      <c r="P6779" s="31">
        <f t="shared" ca="1" si="732"/>
        <v>5.461547664612854</v>
      </c>
    </row>
    <row r="6780" spans="1:16" x14ac:dyDescent="0.25">
      <c r="A6780" s="32">
        <f ca="1">Uniform_A+B6780*(Uniform_B-Uniform_A)</f>
        <v>2.6740128063191015</v>
      </c>
      <c r="B6780" s="2">
        <f t="shared" ca="1" si="728"/>
        <v>0.26740128063191015</v>
      </c>
      <c r="C6780" s="4"/>
      <c r="D6780" s="5">
        <f ca="1">IF(E6780&lt;(Driehoek_C-Driehoek_A)/(Driehoek_B-Driehoek_A),Driehoek_A+SQRT(E6780*(Driehoek_B-Driehoek_A)*(Driehoek_C-Driehoek_A)),Driehoek_B-SQRT((1-E6780)*(Driehoek_B-Driehoek_A)*(Driehoek_B-Driehoek_C)))</f>
        <v>2.2952482485938588</v>
      </c>
      <c r="E6780" s="2">
        <f t="shared" ca="1" si="729"/>
        <v>6.2265377355529283E-3</v>
      </c>
      <c r="F6780" s="2"/>
      <c r="G6780" s="15">
        <f ca="1">_xlfn.NORM.INV(H6780,Normaal_Mu,Normaal_Sigma)</f>
        <v>8.7309830675399365</v>
      </c>
      <c r="H6780" s="2">
        <f t="shared" ca="1" si="730"/>
        <v>0.96894373109690368</v>
      </c>
      <c r="I6780" s="2"/>
      <c r="J6780" s="15">
        <f ca="1">-LN(K6780) /NegExp_Labda</f>
        <v>0.25196320472643841</v>
      </c>
      <c r="K6780" s="2">
        <f t="shared" ca="1" si="731"/>
        <v>0.9508560061947483</v>
      </c>
      <c r="L6780" s="2"/>
      <c r="M6780" s="17">
        <f t="shared" ca="1" si="733"/>
        <v>2</v>
      </c>
      <c r="N6780" s="2">
        <f t="shared" ca="1" si="727"/>
        <v>0.10873925215112845</v>
      </c>
      <c r="O6780" s="2"/>
      <c r="P6780" s="31">
        <f t="shared" ca="1" si="732"/>
        <v>3.190441465435867</v>
      </c>
    </row>
    <row r="6781" spans="1:16" x14ac:dyDescent="0.25">
      <c r="A6781" s="32">
        <f ca="1">Uniform_A+B6781*(Uniform_B-Uniform_A)</f>
        <v>2.506059749391226</v>
      </c>
      <c r="B6781" s="2">
        <f t="shared" ca="1" si="728"/>
        <v>0.25060597493912262</v>
      </c>
      <c r="C6781" s="4"/>
      <c r="D6781" s="5">
        <f ca="1">IF(E6781&lt;(Driehoek_C-Driehoek_A)/(Driehoek_B-Driehoek_A),Driehoek_A+SQRT(E6781*(Driehoek_B-Driehoek_A)*(Driehoek_C-Driehoek_A)),Driehoek_B-SQRT((1-E6781)*(Driehoek_B-Driehoek_A)*(Driehoek_B-Driehoek_C)))</f>
        <v>6.5322145389363087</v>
      </c>
      <c r="E6781" s="2">
        <f t="shared" ca="1" si="729"/>
        <v>0.82600099766179036</v>
      </c>
      <c r="F6781" s="2"/>
      <c r="G6781" s="15">
        <f ca="1">_xlfn.NORM.INV(H6781,Normaal_Mu,Normaal_Sigma)</f>
        <v>1.5901434959199374</v>
      </c>
      <c r="H6781" s="2">
        <f t="shared" ca="1" si="730"/>
        <v>4.4103903252502685E-2</v>
      </c>
      <c r="I6781" s="2"/>
      <c r="J6781" s="15">
        <f ca="1">-LN(K6781) /NegExp_Labda</f>
        <v>4.1321475174933635</v>
      </c>
      <c r="K6781" s="2">
        <f t="shared" ca="1" si="731"/>
        <v>0.43760898155897332</v>
      </c>
      <c r="L6781" s="2"/>
      <c r="M6781" s="17">
        <f t="shared" ca="1" si="733"/>
        <v>4</v>
      </c>
      <c r="N6781" s="2">
        <f t="shared" ca="1" si="727"/>
        <v>0.36247572016535157</v>
      </c>
      <c r="O6781" s="2"/>
      <c r="P6781" s="31">
        <f t="shared" ca="1" si="732"/>
        <v>3.7521130603481674</v>
      </c>
    </row>
    <row r="6782" spans="1:16" x14ac:dyDescent="0.25">
      <c r="A6782" s="32">
        <f ca="1">Uniform_A+B6782*(Uniform_B-Uniform_A)</f>
        <v>6.8477048668823617</v>
      </c>
      <c r="B6782" s="2">
        <f t="shared" ca="1" si="728"/>
        <v>0.68477048668823615</v>
      </c>
      <c r="C6782" s="4"/>
      <c r="D6782" s="5">
        <f ca="1">IF(E6782&lt;(Driehoek_C-Driehoek_A)/(Driehoek_B-Driehoek_A),Driehoek_A+SQRT(E6782*(Driehoek_B-Driehoek_A)*(Driehoek_C-Driehoek_A)),Driehoek_B-SQRT((1-E6782)*(Driehoek_B-Driehoek_A)*(Driehoek_B-Driehoek_C)))</f>
        <v>6.6284788604059832</v>
      </c>
      <c r="E6782" s="2">
        <f t="shared" ca="1" si="729"/>
        <v>0.83931107098453417</v>
      </c>
      <c r="F6782" s="2"/>
      <c r="G6782" s="15">
        <f ca="1">_xlfn.NORM.INV(H6782,Normaal_Mu,Normaal_Sigma)</f>
        <v>3.1841788204938113</v>
      </c>
      <c r="H6782" s="2">
        <f t="shared" ca="1" si="730"/>
        <v>0.18196273110008732</v>
      </c>
      <c r="I6782" s="2"/>
      <c r="J6782" s="15">
        <f ca="1">-LN(K6782) /NegExp_Labda</f>
        <v>0.90630358302128988</v>
      </c>
      <c r="K6782" s="2">
        <f t="shared" ca="1" si="731"/>
        <v>0.83421783589973209</v>
      </c>
      <c r="L6782" s="2"/>
      <c r="M6782" s="17">
        <f t="shared" ca="1" si="733"/>
        <v>1</v>
      </c>
      <c r="N6782" s="2">
        <f t="shared" ca="1" si="727"/>
        <v>1.6562512393393236E-2</v>
      </c>
      <c r="O6782" s="2"/>
      <c r="P6782" s="31">
        <f t="shared" ca="1" si="732"/>
        <v>3.7133332261606897</v>
      </c>
    </row>
    <row r="6783" spans="1:16" x14ac:dyDescent="0.25">
      <c r="A6783" s="32">
        <f ca="1">Uniform_A+B6783*(Uniform_B-Uniform_A)</f>
        <v>7.4393446665598972</v>
      </c>
      <c r="B6783" s="2">
        <f t="shared" ca="1" si="728"/>
        <v>0.74393446665598972</v>
      </c>
      <c r="C6783" s="4"/>
      <c r="D6783" s="5">
        <f ca="1">IF(E6783&lt;(Driehoek_C-Driehoek_A)/(Driehoek_B-Driehoek_A),Driehoek_A+SQRT(E6783*(Driehoek_B-Driehoek_A)*(Driehoek_C-Driehoek_A)),Driehoek_B-SQRT((1-E6783)*(Driehoek_B-Driehoek_A)*(Driehoek_B-Driehoek_C)))</f>
        <v>5.423574696919224</v>
      </c>
      <c r="E6783" s="2">
        <f t="shared" ca="1" si="729"/>
        <v>0.63454805861381658</v>
      </c>
      <c r="F6783" s="2"/>
      <c r="G6783" s="15">
        <f ca="1">_xlfn.NORM.INV(H6783,Normaal_Mu,Normaal_Sigma)</f>
        <v>6.0986825941135425</v>
      </c>
      <c r="H6783" s="2">
        <f t="shared" ca="1" si="730"/>
        <v>0.70861437417645401</v>
      </c>
      <c r="I6783" s="2"/>
      <c r="J6783" s="15">
        <f ca="1">-LN(K6783) /NegExp_Labda</f>
        <v>0.11768899342573487</v>
      </c>
      <c r="K6783" s="2">
        <f t="shared" ca="1" si="731"/>
        <v>0.97673705459468507</v>
      </c>
      <c r="L6783" s="2"/>
      <c r="M6783" s="17">
        <f t="shared" ca="1" si="733"/>
        <v>7</v>
      </c>
      <c r="N6783" s="2">
        <f t="shared" ca="1" si="727"/>
        <v>0.77567545159814133</v>
      </c>
      <c r="O6783" s="2"/>
      <c r="P6783" s="31">
        <f t="shared" ca="1" si="732"/>
        <v>5.2158581902036794</v>
      </c>
    </row>
    <row r="6784" spans="1:16" x14ac:dyDescent="0.25">
      <c r="A6784" s="32">
        <f ca="1">Uniform_A+B6784*(Uniform_B-Uniform_A)</f>
        <v>3.7726816800407956</v>
      </c>
      <c r="B6784" s="2">
        <f t="shared" ca="1" si="728"/>
        <v>0.37726816800407958</v>
      </c>
      <c r="C6784" s="4"/>
      <c r="D6784" s="5">
        <f ca="1">IF(E6784&lt;(Driehoek_C-Driehoek_A)/(Driehoek_B-Driehoek_A),Driehoek_A+SQRT(E6784*(Driehoek_B-Driehoek_A)*(Driehoek_C-Driehoek_A)),Driehoek_B-SQRT((1-E6784)*(Driehoek_B-Driehoek_A)*(Driehoek_B-Driehoek_C)))</f>
        <v>5.1280063290215772</v>
      </c>
      <c r="E6784" s="2">
        <f t="shared" ca="1" si="729"/>
        <v>0.57164757176865832</v>
      </c>
      <c r="F6784" s="2"/>
      <c r="G6784" s="15">
        <f ca="1">_xlfn.NORM.INV(H6784,Normaal_Mu,Normaal_Sigma)</f>
        <v>-0.78471837929447474</v>
      </c>
      <c r="H6784" s="2">
        <f t="shared" ca="1" si="730"/>
        <v>1.9118026692955814E-3</v>
      </c>
      <c r="I6784" s="2"/>
      <c r="J6784" s="15">
        <f ca="1">-LN(K6784) /NegExp_Labda</f>
        <v>0.18422467129038347</v>
      </c>
      <c r="K6784" s="2">
        <f t="shared" ca="1" si="731"/>
        <v>0.96382558009053554</v>
      </c>
      <c r="L6784" s="2"/>
      <c r="M6784" s="17">
        <f t="shared" ca="1" si="733"/>
        <v>3</v>
      </c>
      <c r="N6784" s="2">
        <f t="shared" ca="1" si="727"/>
        <v>0.18786875068881237</v>
      </c>
      <c r="O6784" s="2"/>
      <c r="P6784" s="31">
        <f t="shared" ca="1" si="732"/>
        <v>2.2600388602116563</v>
      </c>
    </row>
    <row r="6785" spans="1:16" x14ac:dyDescent="0.25">
      <c r="A6785" s="32">
        <f ca="1">Uniform_A+B6785*(Uniform_B-Uniform_A)</f>
        <v>0.55040193854316133</v>
      </c>
      <c r="B6785" s="2">
        <f t="shared" ca="1" si="728"/>
        <v>5.5040193854316133E-2</v>
      </c>
      <c r="C6785" s="4"/>
      <c r="D6785" s="5">
        <f ca="1">IF(E6785&lt;(Driehoek_C-Driehoek_A)/(Driehoek_B-Driehoek_A),Driehoek_A+SQRT(E6785*(Driehoek_B-Driehoek_A)*(Driehoek_C-Driehoek_A)),Driehoek_B-SQRT((1-E6785)*(Driehoek_B-Driehoek_A)*(Driehoek_B-Driehoek_C)))</f>
        <v>6.3511545225679358</v>
      </c>
      <c r="E6785" s="2">
        <f t="shared" ca="1" si="729"/>
        <v>0.79953193247679144</v>
      </c>
      <c r="F6785" s="2"/>
      <c r="G6785" s="15">
        <f ca="1">_xlfn.NORM.INV(H6785,Normaal_Mu,Normaal_Sigma)</f>
        <v>4.0991539075225907</v>
      </c>
      <c r="H6785" s="2">
        <f t="shared" ca="1" si="730"/>
        <v>0.32620271523376387</v>
      </c>
      <c r="I6785" s="2"/>
      <c r="J6785" s="15">
        <f ca="1">-LN(K6785) /NegExp_Labda</f>
        <v>1.0990869036896156</v>
      </c>
      <c r="K6785" s="2">
        <f t="shared" ca="1" si="731"/>
        <v>0.8026653667358985</v>
      </c>
      <c r="L6785" s="2"/>
      <c r="M6785" s="17">
        <f t="shared" ca="1" si="733"/>
        <v>2</v>
      </c>
      <c r="N6785" s="2">
        <f t="shared" ca="1" si="727"/>
        <v>6.4581479756847582E-2</v>
      </c>
      <c r="O6785" s="2"/>
      <c r="P6785" s="31">
        <f t="shared" ca="1" si="732"/>
        <v>2.8199594544646605</v>
      </c>
    </row>
    <row r="6786" spans="1:16" x14ac:dyDescent="0.25">
      <c r="A6786" s="32">
        <f ca="1">Uniform_A+B6786*(Uniform_B-Uniform_A)</f>
        <v>7.4781957319230496</v>
      </c>
      <c r="B6786" s="2">
        <f t="shared" ca="1" si="728"/>
        <v>0.74781957319230496</v>
      </c>
      <c r="C6786" s="4"/>
      <c r="D6786" s="5">
        <f ca="1">IF(E6786&lt;(Driehoek_C-Driehoek_A)/(Driehoek_B-Driehoek_A),Driehoek_A+SQRT(E6786*(Driehoek_B-Driehoek_A)*(Driehoek_C-Driehoek_A)),Driehoek_B-SQRT((1-E6786)*(Driehoek_B-Driehoek_A)*(Driehoek_B-Driehoek_C)))</f>
        <v>6.569761805541706</v>
      </c>
      <c r="E6786" s="2">
        <f t="shared" ca="1" si="729"/>
        <v>0.83125549480560268</v>
      </c>
      <c r="F6786" s="2"/>
      <c r="G6786" s="15">
        <f ca="1">_xlfn.NORM.INV(H6786,Normaal_Mu,Normaal_Sigma)</f>
        <v>5.4794209898335788</v>
      </c>
      <c r="H6786" s="2">
        <f t="shared" ca="1" si="730"/>
        <v>0.59472265082037123</v>
      </c>
      <c r="I6786" s="2"/>
      <c r="J6786" s="15">
        <f ca="1">-LN(K6786) /NegExp_Labda</f>
        <v>3.0618241161860413</v>
      </c>
      <c r="K6786" s="2">
        <f t="shared" ca="1" si="731"/>
        <v>0.54206745843112214</v>
      </c>
      <c r="L6786" s="2"/>
      <c r="M6786" s="17">
        <f t="shared" ca="1" si="733"/>
        <v>5</v>
      </c>
      <c r="N6786" s="2">
        <f t="shared" ca="1" si="727"/>
        <v>0.49480113817075744</v>
      </c>
      <c r="O6786" s="2"/>
      <c r="P6786" s="31">
        <f t="shared" ca="1" si="732"/>
        <v>5.5178405286968752</v>
      </c>
    </row>
    <row r="6787" spans="1:16" x14ac:dyDescent="0.25">
      <c r="A6787" s="32">
        <f ca="1">Uniform_A+B6787*(Uniform_B-Uniform_A)</f>
        <v>7.1996713358122353</v>
      </c>
      <c r="B6787" s="2">
        <f t="shared" ca="1" si="728"/>
        <v>0.71996713358122355</v>
      </c>
      <c r="C6787" s="4"/>
      <c r="D6787" s="5">
        <f ca="1">IF(E6787&lt;(Driehoek_C-Driehoek_A)/(Driehoek_B-Driehoek_A),Driehoek_A+SQRT(E6787*(Driehoek_B-Driehoek_A)*(Driehoek_C-Driehoek_A)),Driehoek_B-SQRT((1-E6787)*(Driehoek_B-Driehoek_A)*(Driehoek_B-Driehoek_C)))</f>
        <v>4.4219997718751758</v>
      </c>
      <c r="E6787" s="2">
        <f t="shared" ca="1" si="729"/>
        <v>0.40119754032254462</v>
      </c>
      <c r="F6787" s="2"/>
      <c r="G6787" s="15">
        <f ca="1">_xlfn.NORM.INV(H6787,Normaal_Mu,Normaal_Sigma)</f>
        <v>7.6479993420708929</v>
      </c>
      <c r="H6787" s="2">
        <f t="shared" ca="1" si="730"/>
        <v>0.90724842301649722</v>
      </c>
      <c r="I6787" s="2"/>
      <c r="J6787" s="15">
        <f ca="1">-LN(K6787) /NegExp_Labda</f>
        <v>1.0000595009139213</v>
      </c>
      <c r="K6787" s="2">
        <f t="shared" ca="1" si="731"/>
        <v>0.81872101009034093</v>
      </c>
      <c r="L6787" s="2"/>
      <c r="M6787" s="17">
        <f t="shared" ca="1" si="733"/>
        <v>4</v>
      </c>
      <c r="N6787" s="2">
        <f t="shared" ca="1" si="727"/>
        <v>0.3703976333439718</v>
      </c>
      <c r="O6787" s="2"/>
      <c r="P6787" s="31">
        <f t="shared" ca="1" si="732"/>
        <v>4.8539459901344451</v>
      </c>
    </row>
    <row r="6788" spans="1:16" x14ac:dyDescent="0.25">
      <c r="A6788" s="32">
        <f ca="1">Uniform_A+B6788*(Uniform_B-Uniform_A)</f>
        <v>1.3436974071945562</v>
      </c>
      <c r="B6788" s="2">
        <f t="shared" ca="1" si="728"/>
        <v>0.13436974071945562</v>
      </c>
      <c r="C6788" s="4"/>
      <c r="D6788" s="5">
        <f ca="1">IF(E6788&lt;(Driehoek_C-Driehoek_A)/(Driehoek_B-Driehoek_A),Driehoek_A+SQRT(E6788*(Driehoek_B-Driehoek_A)*(Driehoek_C-Driehoek_A)),Driehoek_B-SQRT((1-E6788)*(Driehoek_B-Driehoek_A)*(Driehoek_B-Driehoek_C)))</f>
        <v>8.5226716353634835</v>
      </c>
      <c r="E6788" s="2">
        <f t="shared" ca="1" si="729"/>
        <v>0.99349021806609794</v>
      </c>
      <c r="F6788" s="2"/>
      <c r="G6788" s="15">
        <f ca="1">_xlfn.NORM.INV(H6788,Normaal_Mu,Normaal_Sigma)</f>
        <v>5.4439352775038943</v>
      </c>
      <c r="H6788" s="2">
        <f t="shared" ca="1" si="730"/>
        <v>0.58783046226611801</v>
      </c>
      <c r="I6788" s="2"/>
      <c r="J6788" s="15">
        <f ca="1">-LN(K6788) /NegExp_Labda</f>
        <v>0.65402070355532216</v>
      </c>
      <c r="K6788" s="2">
        <f t="shared" ca="1" si="731"/>
        <v>0.87738960246709052</v>
      </c>
      <c r="L6788" s="2"/>
      <c r="M6788" s="17">
        <f t="shared" ca="1" si="733"/>
        <v>3</v>
      </c>
      <c r="N6788" s="2">
        <f t="shared" ca="1" si="727"/>
        <v>0.18040022350288054</v>
      </c>
      <c r="O6788" s="2"/>
      <c r="P6788" s="31">
        <f t="shared" ca="1" si="732"/>
        <v>3.7928650047234513</v>
      </c>
    </row>
    <row r="6789" spans="1:16" x14ac:dyDescent="0.25">
      <c r="A6789" s="32">
        <f ca="1">Uniform_A+B6789*(Uniform_B-Uniform_A)</f>
        <v>4.9176262029918441</v>
      </c>
      <c r="B6789" s="2">
        <f t="shared" ca="1" si="728"/>
        <v>0.49176262029918438</v>
      </c>
      <c r="C6789" s="4"/>
      <c r="D6789" s="5">
        <f ca="1">IF(E6789&lt;(Driehoek_C-Driehoek_A)/(Driehoek_B-Driehoek_A),Driehoek_A+SQRT(E6789*(Driehoek_B-Driehoek_A)*(Driehoek_C-Driehoek_A)),Driehoek_B-SQRT((1-E6789)*(Driehoek_B-Driehoek_A)*(Driehoek_B-Driehoek_C)))</f>
        <v>7.2822594762144224</v>
      </c>
      <c r="E6789" s="2">
        <f t="shared" ca="1" si="729"/>
        <v>0.91569621408413859</v>
      </c>
      <c r="F6789" s="2"/>
      <c r="G6789" s="15">
        <f ca="1">_xlfn.NORM.INV(H6789,Normaal_Mu,Normaal_Sigma)</f>
        <v>5.0114933299191931</v>
      </c>
      <c r="H6789" s="2">
        <f t="shared" ca="1" si="730"/>
        <v>0.50229257500528424</v>
      </c>
      <c r="I6789" s="2"/>
      <c r="J6789" s="15">
        <f ca="1">-LN(K6789) /NegExp_Labda</f>
        <v>0.93905000806815964</v>
      </c>
      <c r="K6789" s="2">
        <f t="shared" ca="1" si="731"/>
        <v>0.82877215764716439</v>
      </c>
      <c r="L6789" s="2"/>
      <c r="M6789" s="17">
        <f t="shared" ca="1" si="733"/>
        <v>4</v>
      </c>
      <c r="N6789" s="2">
        <f t="shared" ref="N6789:N6852" ca="1" si="734">RAND()</f>
        <v>0.35585822837436176</v>
      </c>
      <c r="O6789" s="2"/>
      <c r="P6789" s="31">
        <f t="shared" ca="1" si="732"/>
        <v>4.4300858034387236</v>
      </c>
    </row>
    <row r="6790" spans="1:16" x14ac:dyDescent="0.25">
      <c r="A6790" s="32">
        <f ca="1">Uniform_A+B6790*(Uniform_B-Uniform_A)</f>
        <v>1.6865532811391692</v>
      </c>
      <c r="B6790" s="2">
        <f t="shared" ref="B6790:B6853" ca="1" si="735">RAND()</f>
        <v>0.16865532811391692</v>
      </c>
      <c r="C6790" s="4"/>
      <c r="D6790" s="5">
        <f ca="1">IF(E6790&lt;(Driehoek_C-Driehoek_A)/(Driehoek_B-Driehoek_A),Driehoek_A+SQRT(E6790*(Driehoek_B-Driehoek_A)*(Driehoek_C-Driehoek_A)),Driehoek_B-SQRT((1-E6790)*(Driehoek_B-Driehoek_A)*(Driehoek_B-Driehoek_C)))</f>
        <v>3.1249912138820006</v>
      </c>
      <c r="E6790" s="2">
        <f t="shared" ref="E6790:E6853" ca="1" si="736">RAND()</f>
        <v>9.0400373665121214E-2</v>
      </c>
      <c r="F6790" s="2"/>
      <c r="G6790" s="15">
        <f ca="1">_xlfn.NORM.INV(H6790,Normaal_Mu,Normaal_Sigma)</f>
        <v>6.4360003619840551</v>
      </c>
      <c r="H6790" s="2">
        <f t="shared" ref="H6790:H6853" ca="1" si="737">RAND()</f>
        <v>0.76362141239084347</v>
      </c>
      <c r="I6790" s="2"/>
      <c r="J6790" s="15">
        <f ca="1">-LN(K6790) /NegExp_Labda</f>
        <v>2.8583261543432226</v>
      </c>
      <c r="K6790" s="2">
        <f t="shared" ref="K6790:K6853" ca="1" si="738">RAND()</f>
        <v>0.56458449194623717</v>
      </c>
      <c r="L6790" s="2"/>
      <c r="M6790" s="17">
        <f t="shared" ca="1" si="733"/>
        <v>8</v>
      </c>
      <c r="N6790" s="2">
        <f t="shared" ca="1" si="734"/>
        <v>0.89473203768831888</v>
      </c>
      <c r="O6790" s="2"/>
      <c r="P6790" s="31">
        <f t="shared" ca="1" si="732"/>
        <v>4.4211742022696896</v>
      </c>
    </row>
    <row r="6791" spans="1:16" x14ac:dyDescent="0.25">
      <c r="A6791" s="32">
        <f ca="1">Uniform_A+B6791*(Uniform_B-Uniform_A)</f>
        <v>1.5503761382371162</v>
      </c>
      <c r="B6791" s="2">
        <f t="shared" ca="1" si="735"/>
        <v>0.15503761382371162</v>
      </c>
      <c r="C6791" s="4"/>
      <c r="D6791" s="5">
        <f ca="1">IF(E6791&lt;(Driehoek_C-Driehoek_A)/(Driehoek_B-Driehoek_A),Driehoek_A+SQRT(E6791*(Driehoek_B-Driehoek_A)*(Driehoek_C-Driehoek_A)),Driehoek_B-SQRT((1-E6791)*(Driehoek_B-Driehoek_A)*(Driehoek_B-Driehoek_C)))</f>
        <v>6.786993263685515</v>
      </c>
      <c r="E6791" s="2">
        <f t="shared" ca="1" si="736"/>
        <v>0.86007431957219183</v>
      </c>
      <c r="F6791" s="2"/>
      <c r="G6791" s="15">
        <f ca="1">_xlfn.NORM.INV(H6791,Normaal_Mu,Normaal_Sigma)</f>
        <v>6.9324076463587359</v>
      </c>
      <c r="H6791" s="2">
        <f t="shared" ca="1" si="737"/>
        <v>0.83302889990713014</v>
      </c>
      <c r="I6791" s="2"/>
      <c r="J6791" s="15">
        <f ca="1">-LN(K6791) /NegExp_Labda</f>
        <v>4.1542922674883114</v>
      </c>
      <c r="K6791" s="2">
        <f t="shared" ca="1" si="738"/>
        <v>0.43567511891217869</v>
      </c>
      <c r="L6791" s="2"/>
      <c r="M6791" s="17">
        <f t="shared" ca="1" si="733"/>
        <v>5</v>
      </c>
      <c r="N6791" s="2">
        <f t="shared" ca="1" si="734"/>
        <v>0.54769807928822911</v>
      </c>
      <c r="O6791" s="2"/>
      <c r="P6791" s="31">
        <f t="shared" ca="1" si="732"/>
        <v>4.8848138631539353</v>
      </c>
    </row>
    <row r="6792" spans="1:16" x14ac:dyDescent="0.25">
      <c r="A6792" s="32">
        <f ca="1">Uniform_A+B6792*(Uniform_B-Uniform_A)</f>
        <v>5.2576206829901331</v>
      </c>
      <c r="B6792" s="2">
        <f t="shared" ca="1" si="735"/>
        <v>0.52576206829901329</v>
      </c>
      <c r="C6792" s="4"/>
      <c r="D6792" s="5">
        <f ca="1">IF(E6792&lt;(Driehoek_C-Driehoek_A)/(Driehoek_B-Driehoek_A),Driehoek_A+SQRT(E6792*(Driehoek_B-Driehoek_A)*(Driehoek_C-Driehoek_A)),Driehoek_B-SQRT((1-E6792)*(Driehoek_B-Driehoek_A)*(Driehoek_B-Driehoek_C)))</f>
        <v>4.6096001359484102</v>
      </c>
      <c r="E6792" s="2">
        <f t="shared" ca="1" si="736"/>
        <v>0.44926825810673654</v>
      </c>
      <c r="F6792" s="2"/>
      <c r="G6792" s="15">
        <f ca="1">_xlfn.NORM.INV(H6792,Normaal_Mu,Normaal_Sigma)</f>
        <v>3.5713576274269689</v>
      </c>
      <c r="H6792" s="2">
        <f t="shared" ca="1" si="737"/>
        <v>0.23751429722378758</v>
      </c>
      <c r="I6792" s="2"/>
      <c r="J6792" s="15">
        <f ca="1">-LN(K6792) /NegExp_Labda</f>
        <v>6.2497463559806219</v>
      </c>
      <c r="K6792" s="2">
        <f t="shared" ca="1" si="738"/>
        <v>0.28651933127449303</v>
      </c>
      <c r="L6792" s="2"/>
      <c r="M6792" s="17">
        <f t="shared" ca="1" si="733"/>
        <v>3</v>
      </c>
      <c r="N6792" s="2">
        <f t="shared" ca="1" si="734"/>
        <v>0.17591727832474191</v>
      </c>
      <c r="O6792" s="2"/>
      <c r="P6792" s="31">
        <f t="shared" ca="1" si="732"/>
        <v>4.5376649604692272</v>
      </c>
    </row>
    <row r="6793" spans="1:16" x14ac:dyDescent="0.25">
      <c r="A6793" s="32">
        <f ca="1">Uniform_A+B6793*(Uniform_B-Uniform_A)</f>
        <v>3.9387683820688424</v>
      </c>
      <c r="B6793" s="2">
        <f t="shared" ca="1" si="735"/>
        <v>0.39387683820688424</v>
      </c>
      <c r="C6793" s="4"/>
      <c r="D6793" s="5">
        <f ca="1">IF(E6793&lt;(Driehoek_C-Driehoek_A)/(Driehoek_B-Driehoek_A),Driehoek_A+SQRT(E6793*(Driehoek_B-Driehoek_A)*(Driehoek_C-Driehoek_A)),Driehoek_B-SQRT((1-E6793)*(Driehoek_B-Driehoek_A)*(Driehoek_B-Driehoek_C)))</f>
        <v>5.0191050204523977</v>
      </c>
      <c r="E6793" s="2">
        <f t="shared" ca="1" si="736"/>
        <v>0.54721357605179133</v>
      </c>
      <c r="F6793" s="2"/>
      <c r="G6793" s="15">
        <f ca="1">_xlfn.NORM.INV(H6793,Normaal_Mu,Normaal_Sigma)</f>
        <v>3.3756204013845017</v>
      </c>
      <c r="H6793" s="2">
        <f t="shared" ca="1" si="737"/>
        <v>0.20834136592126373</v>
      </c>
      <c r="I6793" s="2"/>
      <c r="J6793" s="15">
        <f ca="1">-LN(K6793) /NegExp_Labda</f>
        <v>1.7694628332843967</v>
      </c>
      <c r="K6793" s="2">
        <f t="shared" ca="1" si="738"/>
        <v>0.70195037618022826</v>
      </c>
      <c r="L6793" s="2"/>
      <c r="M6793" s="17">
        <f t="shared" ca="1" si="733"/>
        <v>5</v>
      </c>
      <c r="N6793" s="2">
        <f t="shared" ca="1" si="734"/>
        <v>0.48014615289451656</v>
      </c>
      <c r="O6793" s="2"/>
      <c r="P6793" s="31">
        <f t="shared" ca="1" si="732"/>
        <v>3.8205913274380281</v>
      </c>
    </row>
    <row r="6794" spans="1:16" x14ac:dyDescent="0.25">
      <c r="A6794" s="32">
        <f ca="1">Uniform_A+B6794*(Uniform_B-Uniform_A)</f>
        <v>2.8661046512302701</v>
      </c>
      <c r="B6794" s="2">
        <f t="shared" ca="1" si="735"/>
        <v>0.28661046512302701</v>
      </c>
      <c r="C6794" s="4"/>
      <c r="D6794" s="5">
        <f ca="1">IF(E6794&lt;(Driehoek_C-Driehoek_A)/(Driehoek_B-Driehoek_A),Driehoek_A+SQRT(E6794*(Driehoek_B-Driehoek_A)*(Driehoek_C-Driehoek_A)),Driehoek_B-SQRT((1-E6794)*(Driehoek_B-Driehoek_A)*(Driehoek_B-Driehoek_C)))</f>
        <v>3.2302818272753022</v>
      </c>
      <c r="E6794" s="2">
        <f t="shared" ca="1" si="736"/>
        <v>0.10811381246598972</v>
      </c>
      <c r="F6794" s="2"/>
      <c r="G6794" s="15">
        <f ca="1">_xlfn.NORM.INV(H6794,Normaal_Mu,Normaal_Sigma)</f>
        <v>5.0439961229434003</v>
      </c>
      <c r="H6794" s="2">
        <f t="shared" ca="1" si="737"/>
        <v>0.50877524905687521</v>
      </c>
      <c r="I6794" s="2"/>
      <c r="J6794" s="15">
        <f ca="1">-LN(K6794) /NegExp_Labda</f>
        <v>1.332924211177972</v>
      </c>
      <c r="K6794" s="2">
        <f t="shared" ca="1" si="738"/>
        <v>0.76599101257928348</v>
      </c>
      <c r="L6794" s="2"/>
      <c r="M6794" s="17">
        <f t="shared" ca="1" si="733"/>
        <v>5</v>
      </c>
      <c r="N6794" s="2">
        <f t="shared" ca="1" si="734"/>
        <v>0.4600218220156771</v>
      </c>
      <c r="O6794" s="2"/>
      <c r="P6794" s="31">
        <f t="shared" ca="1" si="732"/>
        <v>3.4946613625253891</v>
      </c>
    </row>
    <row r="6795" spans="1:16" x14ac:dyDescent="0.25">
      <c r="A6795" s="32">
        <f ca="1">Uniform_A+B6795*(Uniform_B-Uniform_A)</f>
        <v>7.8493123876708504</v>
      </c>
      <c r="B6795" s="2">
        <f t="shared" ca="1" si="735"/>
        <v>0.78493123876708504</v>
      </c>
      <c r="C6795" s="4"/>
      <c r="D6795" s="5">
        <f ca="1">IF(E6795&lt;(Driehoek_C-Driehoek_A)/(Driehoek_B-Driehoek_A),Driehoek_A+SQRT(E6795*(Driehoek_B-Driehoek_A)*(Driehoek_C-Driehoek_A)),Driehoek_B-SQRT((1-E6795)*(Driehoek_B-Driehoek_A)*(Driehoek_B-Driehoek_C)))</f>
        <v>8.0302272627992775</v>
      </c>
      <c r="E6795" s="2">
        <f t="shared" ca="1" si="736"/>
        <v>0.97312973823377769</v>
      </c>
      <c r="F6795" s="2"/>
      <c r="G6795" s="15">
        <f ca="1">_xlfn.NORM.INV(H6795,Normaal_Mu,Normaal_Sigma)</f>
        <v>6.0033002305337337</v>
      </c>
      <c r="H6795" s="2">
        <f t="shared" ca="1" si="737"/>
        <v>0.6920431697891154</v>
      </c>
      <c r="I6795" s="2"/>
      <c r="J6795" s="15">
        <f ca="1">-LN(K6795) /NegExp_Labda</f>
        <v>1.5903280742972243</v>
      </c>
      <c r="K6795" s="2">
        <f t="shared" ca="1" si="738"/>
        <v>0.72755504842614538</v>
      </c>
      <c r="L6795" s="2"/>
      <c r="M6795" s="17">
        <f t="shared" ca="1" si="733"/>
        <v>2</v>
      </c>
      <c r="N6795" s="2">
        <f t="shared" ca="1" si="734"/>
        <v>6.8919176931642068E-2</v>
      </c>
      <c r="O6795" s="2"/>
      <c r="P6795" s="31">
        <f t="shared" ca="1" si="732"/>
        <v>5.0946335910602176</v>
      </c>
    </row>
    <row r="6796" spans="1:16" x14ac:dyDescent="0.25">
      <c r="A6796" s="32">
        <f ca="1">Uniform_A+B6796*(Uniform_B-Uniform_A)</f>
        <v>8.1348573067850953</v>
      </c>
      <c r="B6796" s="2">
        <f t="shared" ca="1" si="735"/>
        <v>0.8134857306785096</v>
      </c>
      <c r="C6796" s="4"/>
      <c r="D6796" s="5">
        <f ca="1">IF(E6796&lt;(Driehoek_C-Driehoek_A)/(Driehoek_B-Driehoek_A),Driehoek_A+SQRT(E6796*(Driehoek_B-Driehoek_A)*(Driehoek_C-Driehoek_A)),Driehoek_B-SQRT((1-E6796)*(Driehoek_B-Driehoek_A)*(Driehoek_B-Driehoek_C)))</f>
        <v>5.3994443785397905</v>
      </c>
      <c r="E6796" s="2">
        <f t="shared" ca="1" si="736"/>
        <v>0.62959997762203657</v>
      </c>
      <c r="F6796" s="2"/>
      <c r="G6796" s="15">
        <f ca="1">_xlfn.NORM.INV(H6796,Normaal_Mu,Normaal_Sigma)</f>
        <v>5.9309137305431801</v>
      </c>
      <c r="H6796" s="2">
        <f t="shared" ca="1" si="737"/>
        <v>0.67919784010257389</v>
      </c>
      <c r="I6796" s="2"/>
      <c r="J6796" s="15">
        <f ca="1">-LN(K6796) /NegExp_Labda</f>
        <v>0.13700074307898291</v>
      </c>
      <c r="K6796" s="2">
        <f t="shared" ca="1" si="738"/>
        <v>0.97297183028725054</v>
      </c>
      <c r="L6796" s="2"/>
      <c r="M6796" s="17">
        <f t="shared" ca="1" si="733"/>
        <v>7</v>
      </c>
      <c r="N6796" s="2">
        <f t="shared" ca="1" si="734"/>
        <v>0.78572557430952195</v>
      </c>
      <c r="O6796" s="2"/>
      <c r="P6796" s="31">
        <f t="shared" ca="1" si="732"/>
        <v>5.3204432317894099</v>
      </c>
    </row>
    <row r="6797" spans="1:16" x14ac:dyDescent="0.25">
      <c r="A6797" s="32">
        <f ca="1">Uniform_A+B6797*(Uniform_B-Uniform_A)</f>
        <v>0.97997626081714362</v>
      </c>
      <c r="B6797" s="2">
        <f t="shared" ca="1" si="735"/>
        <v>9.7997626081714362E-2</v>
      </c>
      <c r="C6797" s="4"/>
      <c r="D6797" s="5">
        <f ca="1">IF(E6797&lt;(Driehoek_C-Driehoek_A)/(Driehoek_B-Driehoek_A),Driehoek_A+SQRT(E6797*(Driehoek_B-Driehoek_A)*(Driehoek_C-Driehoek_A)),Driehoek_B-SQRT((1-E6797)*(Driehoek_B-Driehoek_A)*(Driehoek_B-Driehoek_C)))</f>
        <v>4.7656732079734159</v>
      </c>
      <c r="E6797" s="2">
        <f t="shared" ca="1" si="736"/>
        <v>0.48772790338073879</v>
      </c>
      <c r="F6797" s="2"/>
      <c r="G6797" s="15">
        <f ca="1">_xlfn.NORM.INV(H6797,Normaal_Mu,Normaal_Sigma)</f>
        <v>5.2580266734802459</v>
      </c>
      <c r="H6797" s="2">
        <f t="shared" ca="1" si="737"/>
        <v>0.55132645208417208</v>
      </c>
      <c r="I6797" s="2"/>
      <c r="J6797" s="15">
        <f ca="1">-LN(K6797) /NegExp_Labda</f>
        <v>1.2031484922889895</v>
      </c>
      <c r="K6797" s="2">
        <f t="shared" ca="1" si="738"/>
        <v>0.78613267863974667</v>
      </c>
      <c r="L6797" s="2"/>
      <c r="M6797" s="17">
        <f t="shared" ca="1" si="733"/>
        <v>7</v>
      </c>
      <c r="N6797" s="2">
        <f t="shared" ca="1" si="734"/>
        <v>0.84738398867570441</v>
      </c>
      <c r="O6797" s="2"/>
      <c r="P6797" s="31">
        <f t="shared" ref="P6797:P6860" ca="1" si="739">SUM(A6797,D6797,G6797,J6797,M6797)/5</f>
        <v>3.8413649269119587</v>
      </c>
    </row>
    <row r="6798" spans="1:16" x14ac:dyDescent="0.25">
      <c r="A6798" s="32">
        <f ca="1">Uniform_A+B6798*(Uniform_B-Uniform_A)</f>
        <v>2.2815202749641808</v>
      </c>
      <c r="B6798" s="2">
        <f t="shared" ca="1" si="735"/>
        <v>0.22815202749641805</v>
      </c>
      <c r="C6798" s="4"/>
      <c r="D6798" s="5">
        <f ca="1">IF(E6798&lt;(Driehoek_C-Driehoek_A)/(Driehoek_B-Driehoek_A),Driehoek_A+SQRT(E6798*(Driehoek_B-Driehoek_A)*(Driehoek_C-Driehoek_A)),Driehoek_B-SQRT((1-E6798)*(Driehoek_B-Driehoek_A)*(Driehoek_B-Driehoek_C)))</f>
        <v>6.1533859355926825</v>
      </c>
      <c r="E6798" s="2">
        <f t="shared" ca="1" si="736"/>
        <v>0.76847966766624143</v>
      </c>
      <c r="F6798" s="2"/>
      <c r="G6798" s="15">
        <f ca="1">_xlfn.NORM.INV(H6798,Normaal_Mu,Normaal_Sigma)</f>
        <v>7.7311893486787842</v>
      </c>
      <c r="H6798" s="2">
        <f t="shared" ca="1" si="737"/>
        <v>0.91396689046349677</v>
      </c>
      <c r="I6798" s="2"/>
      <c r="J6798" s="15">
        <f ca="1">-LN(K6798) /NegExp_Labda</f>
        <v>1.8525471878828847</v>
      </c>
      <c r="K6798" s="2">
        <f t="shared" ca="1" si="738"/>
        <v>0.6903825342306591</v>
      </c>
      <c r="L6798" s="2"/>
      <c r="M6798" s="17">
        <f t="shared" ca="1" si="733"/>
        <v>2</v>
      </c>
      <c r="N6798" s="2">
        <f t="shared" ca="1" si="734"/>
        <v>0.12400480333850217</v>
      </c>
      <c r="O6798" s="2"/>
      <c r="P6798" s="31">
        <f t="shared" ca="1" si="739"/>
        <v>4.0037285494237072</v>
      </c>
    </row>
    <row r="6799" spans="1:16" x14ac:dyDescent="0.25">
      <c r="A6799" s="32">
        <f ca="1">Uniform_A+B6799*(Uniform_B-Uniform_A)</f>
        <v>6.5310911791564727</v>
      </c>
      <c r="B6799" s="2">
        <f t="shared" ca="1" si="735"/>
        <v>0.6531091179156473</v>
      </c>
      <c r="C6799" s="4"/>
      <c r="D6799" s="5">
        <f ca="1">IF(E6799&lt;(Driehoek_C-Driehoek_A)/(Driehoek_B-Driehoek_A),Driehoek_A+SQRT(E6799*(Driehoek_B-Driehoek_A)*(Driehoek_C-Driehoek_A)),Driehoek_B-SQRT((1-E6799)*(Driehoek_B-Driehoek_A)*(Driehoek_B-Driehoek_C)))</f>
        <v>6.1987475642541332</v>
      </c>
      <c r="E6799" s="2">
        <f t="shared" ca="1" si="736"/>
        <v>0.77579956546365281</v>
      </c>
      <c r="F6799" s="2"/>
      <c r="G6799" s="15">
        <f ca="1">_xlfn.NORM.INV(H6799,Normaal_Mu,Normaal_Sigma)</f>
        <v>2.9253172178550644</v>
      </c>
      <c r="H6799" s="2">
        <f t="shared" ca="1" si="737"/>
        <v>0.14978839107948305</v>
      </c>
      <c r="I6799" s="2"/>
      <c r="J6799" s="15">
        <f ca="1">-LN(K6799) /NegExp_Labda</f>
        <v>3.1440347041010632</v>
      </c>
      <c r="K6799" s="2">
        <f t="shared" ca="1" si="738"/>
        <v>0.53322759373792994</v>
      </c>
      <c r="L6799" s="2"/>
      <c r="M6799" s="17">
        <f t="shared" ca="1" si="733"/>
        <v>5</v>
      </c>
      <c r="N6799" s="2">
        <f t="shared" ca="1" si="734"/>
        <v>0.53767585476348168</v>
      </c>
      <c r="O6799" s="2"/>
      <c r="P6799" s="31">
        <f t="shared" ca="1" si="739"/>
        <v>4.7598381330733464</v>
      </c>
    </row>
    <row r="6800" spans="1:16" x14ac:dyDescent="0.25">
      <c r="A6800" s="32">
        <f ca="1">Uniform_A+B6800*(Uniform_B-Uniform_A)</f>
        <v>5.0474161061889848</v>
      </c>
      <c r="B6800" s="2">
        <f t="shared" ca="1" si="735"/>
        <v>0.50474161061889844</v>
      </c>
      <c r="C6800" s="4"/>
      <c r="D6800" s="5">
        <f ca="1">IF(E6800&lt;(Driehoek_C-Driehoek_A)/(Driehoek_B-Driehoek_A),Driehoek_A+SQRT(E6800*(Driehoek_B-Driehoek_A)*(Driehoek_C-Driehoek_A)),Driehoek_B-SQRT((1-E6800)*(Driehoek_B-Driehoek_A)*(Driehoek_B-Driehoek_C)))</f>
        <v>7.2421347761815138</v>
      </c>
      <c r="E6800" s="2">
        <f t="shared" ca="1" si="736"/>
        <v>0.91171171013970242</v>
      </c>
      <c r="F6800" s="2"/>
      <c r="G6800" s="15">
        <f ca="1">_xlfn.NORM.INV(H6800,Normaal_Mu,Normaal_Sigma)</f>
        <v>4.6971618068558394</v>
      </c>
      <c r="H6800" s="2">
        <f t="shared" ca="1" si="737"/>
        <v>0.43982256312836798</v>
      </c>
      <c r="I6800" s="2"/>
      <c r="J6800" s="15">
        <f ca="1">-LN(K6800) /NegExp_Labda</f>
        <v>4.2191836659839881</v>
      </c>
      <c r="K6800" s="2">
        <f t="shared" ca="1" si="738"/>
        <v>0.43005733877463237</v>
      </c>
      <c r="L6800" s="2"/>
      <c r="M6800" s="17">
        <f t="shared" ca="1" si="733"/>
        <v>10</v>
      </c>
      <c r="N6800" s="2">
        <f t="shared" ca="1" si="734"/>
        <v>0.97045600373756813</v>
      </c>
      <c r="O6800" s="2"/>
      <c r="P6800" s="31">
        <f t="shared" ca="1" si="739"/>
        <v>6.241179271042065</v>
      </c>
    </row>
    <row r="6801" spans="1:16" x14ac:dyDescent="0.25">
      <c r="A6801" s="32">
        <f ca="1">Uniform_A+B6801*(Uniform_B-Uniform_A)</f>
        <v>2.8533570300969844</v>
      </c>
      <c r="B6801" s="2">
        <f t="shared" ca="1" si="735"/>
        <v>0.28533570300969846</v>
      </c>
      <c r="C6801" s="4"/>
      <c r="D6801" s="5">
        <f ca="1">IF(E6801&lt;(Driehoek_C-Driehoek_A)/(Driehoek_B-Driehoek_A),Driehoek_A+SQRT(E6801*(Driehoek_B-Driehoek_A)*(Driehoek_C-Driehoek_A)),Driehoek_B-SQRT((1-E6801)*(Driehoek_B-Driehoek_A)*(Driehoek_B-Driehoek_C)))</f>
        <v>3.9162740859364034</v>
      </c>
      <c r="E6801" s="2">
        <f t="shared" ca="1" si="736"/>
        <v>0.26229331231652853</v>
      </c>
      <c r="F6801" s="2"/>
      <c r="G6801" s="15">
        <f ca="1">_xlfn.NORM.INV(H6801,Normaal_Mu,Normaal_Sigma)</f>
        <v>3.5122584076579684</v>
      </c>
      <c r="H6801" s="2">
        <f t="shared" ca="1" si="737"/>
        <v>0.22847732231772677</v>
      </c>
      <c r="I6801" s="2"/>
      <c r="J6801" s="15">
        <f ca="1">-LN(K6801) /NegExp_Labda</f>
        <v>6.9117773560700329</v>
      </c>
      <c r="K6801" s="2">
        <f t="shared" ca="1" si="738"/>
        <v>0.25098666438199591</v>
      </c>
      <c r="L6801" s="2"/>
      <c r="M6801" s="17">
        <f t="shared" ca="1" si="733"/>
        <v>5</v>
      </c>
      <c r="N6801" s="2">
        <f t="shared" ca="1" si="734"/>
        <v>0.44090414671938749</v>
      </c>
      <c r="O6801" s="2"/>
      <c r="P6801" s="31">
        <f t="shared" ca="1" si="739"/>
        <v>4.4387333759522773</v>
      </c>
    </row>
    <row r="6802" spans="1:16" x14ac:dyDescent="0.25">
      <c r="A6802" s="32">
        <f ca="1">Uniform_A+B6802*(Uniform_B-Uniform_A)</f>
        <v>1.6232447147382156</v>
      </c>
      <c r="B6802" s="2">
        <f t="shared" ca="1" si="735"/>
        <v>0.16232447147382156</v>
      </c>
      <c r="C6802" s="4"/>
      <c r="D6802" s="5">
        <f ca="1">IF(E6802&lt;(Driehoek_C-Driehoek_A)/(Driehoek_B-Driehoek_A),Driehoek_A+SQRT(E6802*(Driehoek_B-Driehoek_A)*(Driehoek_C-Driehoek_A)),Driehoek_B-SQRT((1-E6802)*(Driehoek_B-Driehoek_A)*(Driehoek_B-Driehoek_C)))</f>
        <v>7.3560885269309662</v>
      </c>
      <c r="E6802" s="2">
        <f t="shared" ca="1" si="736"/>
        <v>0.92278728767748575</v>
      </c>
      <c r="F6802" s="2"/>
      <c r="G6802" s="15">
        <f ca="1">_xlfn.NORM.INV(H6802,Normaal_Mu,Normaal_Sigma)</f>
        <v>6.7933215904902911</v>
      </c>
      <c r="H6802" s="2">
        <f t="shared" ca="1" si="737"/>
        <v>0.81505002672075377</v>
      </c>
      <c r="I6802" s="2"/>
      <c r="J6802" s="15">
        <f ca="1">-LN(K6802) /NegExp_Labda</f>
        <v>15.341735171361407</v>
      </c>
      <c r="K6802" s="2">
        <f t="shared" ca="1" si="738"/>
        <v>4.6497950888569672E-2</v>
      </c>
      <c r="L6802" s="2"/>
      <c r="M6802" s="17">
        <f t="shared" ca="1" si="733"/>
        <v>10</v>
      </c>
      <c r="N6802" s="2">
        <f t="shared" ca="1" si="734"/>
        <v>0.97933285451404184</v>
      </c>
      <c r="O6802" s="2"/>
      <c r="P6802" s="31">
        <f t="shared" ca="1" si="739"/>
        <v>8.222878000704176</v>
      </c>
    </row>
    <row r="6803" spans="1:16" x14ac:dyDescent="0.25">
      <c r="A6803" s="32">
        <f ca="1">Uniform_A+B6803*(Uniform_B-Uniform_A)</f>
        <v>0.36798259684290624</v>
      </c>
      <c r="B6803" s="2">
        <f t="shared" ca="1" si="735"/>
        <v>3.6798259684290624E-2</v>
      </c>
      <c r="C6803" s="4"/>
      <c r="D6803" s="5">
        <f ca="1">IF(E6803&lt;(Driehoek_C-Driehoek_A)/(Driehoek_B-Driehoek_A),Driehoek_A+SQRT(E6803*(Driehoek_B-Driehoek_A)*(Driehoek_C-Driehoek_A)),Driehoek_B-SQRT((1-E6803)*(Driehoek_B-Driehoek_A)*(Driehoek_B-Driehoek_C)))</f>
        <v>4.074801972711656</v>
      </c>
      <c r="E6803" s="2">
        <f t="shared" ca="1" si="736"/>
        <v>0.3069264111998572</v>
      </c>
      <c r="F6803" s="2"/>
      <c r="G6803" s="15">
        <f ca="1">_xlfn.NORM.INV(H6803,Normaal_Mu,Normaal_Sigma)</f>
        <v>5.7725166430698813</v>
      </c>
      <c r="H6803" s="2">
        <f t="shared" ca="1" si="737"/>
        <v>0.65034731779480504</v>
      </c>
      <c r="I6803" s="2"/>
      <c r="J6803" s="15">
        <f ca="1">-LN(K6803) /NegExp_Labda</f>
        <v>0.88660702532829094</v>
      </c>
      <c r="K6803" s="2">
        <f t="shared" ca="1" si="738"/>
        <v>0.83751056112354194</v>
      </c>
      <c r="L6803" s="2"/>
      <c r="M6803" s="17">
        <f t="shared" ca="1" si="733"/>
        <v>3</v>
      </c>
      <c r="N6803" s="2">
        <f t="shared" ca="1" si="734"/>
        <v>0.14897150893300914</v>
      </c>
      <c r="O6803" s="2"/>
      <c r="P6803" s="31">
        <f t="shared" ca="1" si="739"/>
        <v>2.8203816475905468</v>
      </c>
    </row>
    <row r="6804" spans="1:16" x14ac:dyDescent="0.25">
      <c r="A6804" s="32">
        <f ca="1">Uniform_A+B6804*(Uniform_B-Uniform_A)</f>
        <v>6.5276910280263722</v>
      </c>
      <c r="B6804" s="2">
        <f t="shared" ca="1" si="735"/>
        <v>0.65276910280263722</v>
      </c>
      <c r="C6804" s="4"/>
      <c r="D6804" s="5">
        <f ca="1">IF(E6804&lt;(Driehoek_C-Driehoek_A)/(Driehoek_B-Driehoek_A),Driehoek_A+SQRT(E6804*(Driehoek_B-Driehoek_A)*(Driehoek_C-Driehoek_A)),Driehoek_B-SQRT((1-E6804)*(Driehoek_B-Driehoek_A)*(Driehoek_B-Driehoek_C)))</f>
        <v>4.7051948221222322</v>
      </c>
      <c r="E6804" s="2">
        <f t="shared" ca="1" si="736"/>
        <v>0.4729899566878375</v>
      </c>
      <c r="F6804" s="2"/>
      <c r="G6804" s="15">
        <f ca="1">_xlfn.NORM.INV(H6804,Normaal_Mu,Normaal_Sigma)</f>
        <v>4.4166006447757384</v>
      </c>
      <c r="H6804" s="2">
        <f t="shared" ca="1" si="737"/>
        <v>0.38525812786759228</v>
      </c>
      <c r="I6804" s="2"/>
      <c r="J6804" s="15">
        <f ca="1">-LN(K6804) /NegExp_Labda</f>
        <v>2.2184778556583251</v>
      </c>
      <c r="K6804" s="2">
        <f t="shared" ca="1" si="738"/>
        <v>0.64166073114699973</v>
      </c>
      <c r="L6804" s="2"/>
      <c r="M6804" s="17">
        <f t="shared" ca="1" si="733"/>
        <v>3</v>
      </c>
      <c r="N6804" s="2">
        <f t="shared" ca="1" si="734"/>
        <v>0.20246567717619002</v>
      </c>
      <c r="O6804" s="2"/>
      <c r="P6804" s="31">
        <f t="shared" ca="1" si="739"/>
        <v>4.1735928701165337</v>
      </c>
    </row>
    <row r="6805" spans="1:16" x14ac:dyDescent="0.25">
      <c r="A6805" s="32">
        <f ca="1">Uniform_A+B6805*(Uniform_B-Uniform_A)</f>
        <v>9.9397859647233382</v>
      </c>
      <c r="B6805" s="2">
        <f t="shared" ca="1" si="735"/>
        <v>0.99397859647233389</v>
      </c>
      <c r="C6805" s="4"/>
      <c r="D6805" s="5">
        <f ca="1">IF(E6805&lt;(Driehoek_C-Driehoek_A)/(Driehoek_B-Driehoek_A),Driehoek_A+SQRT(E6805*(Driehoek_B-Driehoek_A)*(Driehoek_C-Driehoek_A)),Driehoek_B-SQRT((1-E6805)*(Driehoek_B-Driehoek_A)*(Driehoek_B-Driehoek_C)))</f>
        <v>4.6392842338390414</v>
      </c>
      <c r="E6805" s="2">
        <f t="shared" ca="1" si="736"/>
        <v>0.45669022876443566</v>
      </c>
      <c r="F6805" s="2"/>
      <c r="G6805" s="15">
        <f ca="1">_xlfn.NORM.INV(H6805,Normaal_Mu,Normaal_Sigma)</f>
        <v>6.8028905709879641</v>
      </c>
      <c r="H6805" s="2">
        <f t="shared" ca="1" si="737"/>
        <v>0.81632419366424125</v>
      </c>
      <c r="I6805" s="2"/>
      <c r="J6805" s="15">
        <f ca="1">-LN(K6805) /NegExp_Labda</f>
        <v>4.8648396181058322</v>
      </c>
      <c r="K6805" s="2">
        <f t="shared" ca="1" si="738"/>
        <v>0.37795961653957078</v>
      </c>
      <c r="L6805" s="2"/>
      <c r="M6805" s="17">
        <f t="shared" ca="1" si="733"/>
        <v>5</v>
      </c>
      <c r="N6805" s="2">
        <f t="shared" ca="1" si="734"/>
        <v>0.58749035117916015</v>
      </c>
      <c r="O6805" s="2"/>
      <c r="P6805" s="31">
        <f t="shared" ca="1" si="739"/>
        <v>6.2493600775312359</v>
      </c>
    </row>
    <row r="6806" spans="1:16" x14ac:dyDescent="0.25">
      <c r="A6806" s="32">
        <f ca="1">Uniform_A+B6806*(Uniform_B-Uniform_A)</f>
        <v>7.2534630031397276</v>
      </c>
      <c r="B6806" s="2">
        <f t="shared" ca="1" si="735"/>
        <v>0.72534630031397274</v>
      </c>
      <c r="C6806" s="4"/>
      <c r="D6806" s="5">
        <f ca="1">IF(E6806&lt;(Driehoek_C-Driehoek_A)/(Driehoek_B-Driehoek_A),Driehoek_A+SQRT(E6806*(Driehoek_B-Driehoek_A)*(Driehoek_C-Driehoek_A)),Driehoek_B-SQRT((1-E6806)*(Driehoek_B-Driehoek_A)*(Driehoek_B-Driehoek_C)))</f>
        <v>7.5687281140176683</v>
      </c>
      <c r="E6806" s="2">
        <f t="shared" ca="1" si="736"/>
        <v>0.9414703082399023</v>
      </c>
      <c r="F6806" s="2"/>
      <c r="G6806" s="15">
        <f ca="1">_xlfn.NORM.INV(H6806,Normaal_Mu,Normaal_Sigma)</f>
        <v>6.6222137640828143</v>
      </c>
      <c r="H6806" s="2">
        <f t="shared" ca="1" si="737"/>
        <v>0.79134785298467991</v>
      </c>
      <c r="I6806" s="2"/>
      <c r="J6806" s="15">
        <f ca="1">-LN(K6806) /NegExp_Labda</f>
        <v>12.7883960809774</v>
      </c>
      <c r="K6806" s="2">
        <f t="shared" ca="1" si="738"/>
        <v>7.74843563771902E-2</v>
      </c>
      <c r="L6806" s="2"/>
      <c r="M6806" s="17">
        <f t="shared" ca="1" si="733"/>
        <v>5</v>
      </c>
      <c r="N6806" s="2">
        <f t="shared" ca="1" si="734"/>
        <v>0.56443679894171694</v>
      </c>
      <c r="O6806" s="2"/>
      <c r="P6806" s="31">
        <f t="shared" ca="1" si="739"/>
        <v>7.8465601924435218</v>
      </c>
    </row>
    <row r="6807" spans="1:16" x14ac:dyDescent="0.25">
      <c r="A6807" s="32">
        <f ca="1">Uniform_A+B6807*(Uniform_B-Uniform_A)</f>
        <v>2.667036155217378</v>
      </c>
      <c r="B6807" s="2">
        <f t="shared" ca="1" si="735"/>
        <v>0.26670361552173782</v>
      </c>
      <c r="C6807" s="4"/>
      <c r="D6807" s="5">
        <f ca="1">IF(E6807&lt;(Driehoek_C-Driehoek_A)/(Driehoek_B-Driehoek_A),Driehoek_A+SQRT(E6807*(Driehoek_B-Driehoek_A)*(Driehoek_C-Driehoek_A)),Driehoek_B-SQRT((1-E6807)*(Driehoek_B-Driehoek_A)*(Driehoek_B-Driehoek_C)))</f>
        <v>4.1054390210306693</v>
      </c>
      <c r="E6807" s="2">
        <f t="shared" ca="1" si="736"/>
        <v>0.31552208066145104</v>
      </c>
      <c r="F6807" s="2"/>
      <c r="G6807" s="15">
        <f ca="1">_xlfn.NORM.INV(H6807,Normaal_Mu,Normaal_Sigma)</f>
        <v>2.6180298570503511</v>
      </c>
      <c r="H6807" s="2">
        <f t="shared" ca="1" si="737"/>
        <v>0.11682972273699954</v>
      </c>
      <c r="I6807" s="2"/>
      <c r="J6807" s="15">
        <f ca="1">-LN(K6807) /NegExp_Labda</f>
        <v>0.32849161066988003</v>
      </c>
      <c r="K6807" s="2">
        <f t="shared" ca="1" si="738"/>
        <v>0.93641331685577878</v>
      </c>
      <c r="L6807" s="2"/>
      <c r="M6807" s="17">
        <f t="shared" ca="1" si="733"/>
        <v>5</v>
      </c>
      <c r="N6807" s="2">
        <f t="shared" ca="1" si="734"/>
        <v>0.44170208723523441</v>
      </c>
      <c r="O6807" s="2"/>
      <c r="P6807" s="31">
        <f t="shared" ca="1" si="739"/>
        <v>2.9437993287936557</v>
      </c>
    </row>
    <row r="6808" spans="1:16" x14ac:dyDescent="0.25">
      <c r="A6808" s="32">
        <f ca="1">Uniform_A+B6808*(Uniform_B-Uniform_A)</f>
        <v>4.6751484617768178</v>
      </c>
      <c r="B6808" s="2">
        <f t="shared" ca="1" si="735"/>
        <v>0.4675148461776818</v>
      </c>
      <c r="C6808" s="4"/>
      <c r="D6808" s="5">
        <f ca="1">IF(E6808&lt;(Driehoek_C-Driehoek_A)/(Driehoek_B-Driehoek_A),Driehoek_A+SQRT(E6808*(Driehoek_B-Driehoek_A)*(Driehoek_C-Driehoek_A)),Driehoek_B-SQRT((1-E6808)*(Driehoek_B-Driehoek_A)*(Driehoek_B-Driehoek_C)))</f>
        <v>6.0442809797301749</v>
      </c>
      <c r="E6808" s="2">
        <f t="shared" ca="1" si="736"/>
        <v>0.75039214494900519</v>
      </c>
      <c r="F6808" s="2"/>
      <c r="G6808" s="15">
        <f ca="1">_xlfn.NORM.INV(H6808,Normaal_Mu,Normaal_Sigma)</f>
        <v>2.8744772290154028</v>
      </c>
      <c r="H6808" s="2">
        <f t="shared" ca="1" si="737"/>
        <v>0.14394508751291324</v>
      </c>
      <c r="I6808" s="2"/>
      <c r="J6808" s="15">
        <f ca="1">-LN(K6808) /NegExp_Labda</f>
        <v>5.965247510447285E-2</v>
      </c>
      <c r="K6808" s="2">
        <f t="shared" ca="1" si="738"/>
        <v>0.9881403911524016</v>
      </c>
      <c r="L6808" s="2"/>
      <c r="M6808" s="17">
        <f t="shared" ca="1" si="733"/>
        <v>4</v>
      </c>
      <c r="N6808" s="2">
        <f t="shared" ca="1" si="734"/>
        <v>0.35171838469863881</v>
      </c>
      <c r="O6808" s="2"/>
      <c r="P6808" s="31">
        <f t="shared" ca="1" si="739"/>
        <v>3.5307118291253738</v>
      </c>
    </row>
    <row r="6809" spans="1:16" x14ac:dyDescent="0.25">
      <c r="A6809" s="32">
        <f ca="1">Uniform_A+B6809*(Uniform_B-Uniform_A)</f>
        <v>5.3052417495741633</v>
      </c>
      <c r="B6809" s="2">
        <f t="shared" ca="1" si="735"/>
        <v>0.53052417495741633</v>
      </c>
      <c r="C6809" s="4"/>
      <c r="D6809" s="5">
        <f ca="1">IF(E6809&lt;(Driehoek_C-Driehoek_A)/(Driehoek_B-Driehoek_A),Driehoek_A+SQRT(E6809*(Driehoek_B-Driehoek_A)*(Driehoek_C-Driehoek_A)),Driehoek_B-SQRT((1-E6809)*(Driehoek_B-Driehoek_A)*(Driehoek_B-Driehoek_C)))</f>
        <v>3.5088278987415018</v>
      </c>
      <c r="E6809" s="2">
        <f t="shared" ca="1" si="736"/>
        <v>0.16261154485862117</v>
      </c>
      <c r="F6809" s="2"/>
      <c r="G6809" s="15">
        <f ca="1">_xlfn.NORM.INV(H6809,Normaal_Mu,Normaal_Sigma)</f>
        <v>7.2924942233391192</v>
      </c>
      <c r="H6809" s="2">
        <f t="shared" ca="1" si="737"/>
        <v>0.87415354020746072</v>
      </c>
      <c r="I6809" s="2"/>
      <c r="J6809" s="15">
        <f ca="1">-LN(K6809) /NegExp_Labda</f>
        <v>2.6682473100069446</v>
      </c>
      <c r="K6809" s="2">
        <f t="shared" ca="1" si="738"/>
        <v>0.58646079313287924</v>
      </c>
      <c r="L6809" s="2"/>
      <c r="M6809" s="17">
        <f t="shared" ca="1" si="733"/>
        <v>2</v>
      </c>
      <c r="N6809" s="2">
        <f t="shared" ca="1" si="734"/>
        <v>8.6010651814696248E-2</v>
      </c>
      <c r="O6809" s="2"/>
      <c r="P6809" s="31">
        <f t="shared" ca="1" si="739"/>
        <v>4.154962236332346</v>
      </c>
    </row>
    <row r="6810" spans="1:16" x14ac:dyDescent="0.25">
      <c r="A6810" s="32">
        <f ca="1">Uniform_A+B6810*(Uniform_B-Uniform_A)</f>
        <v>4.6962256383143242</v>
      </c>
      <c r="B6810" s="2">
        <f t="shared" ca="1" si="735"/>
        <v>0.46962256383143242</v>
      </c>
      <c r="C6810" s="4"/>
      <c r="D6810" s="5">
        <f ca="1">IF(E6810&lt;(Driehoek_C-Driehoek_A)/(Driehoek_B-Driehoek_A),Driehoek_A+SQRT(E6810*(Driehoek_B-Driehoek_A)*(Driehoek_C-Driehoek_A)),Driehoek_B-SQRT((1-E6810)*(Driehoek_B-Driehoek_A)*(Driehoek_B-Driehoek_C)))</f>
        <v>4.3477039334751444</v>
      </c>
      <c r="E6810" s="2">
        <f t="shared" ca="1" si="736"/>
        <v>0.38160403741135307</v>
      </c>
      <c r="F6810" s="2"/>
      <c r="G6810" s="15">
        <f ca="1">_xlfn.NORM.INV(H6810,Normaal_Mu,Normaal_Sigma)</f>
        <v>2.0497760267984599</v>
      </c>
      <c r="H6810" s="2">
        <f t="shared" ca="1" si="737"/>
        <v>7.0091219188440745E-2</v>
      </c>
      <c r="I6810" s="2"/>
      <c r="J6810" s="15">
        <f ca="1">-LN(K6810) /NegExp_Labda</f>
        <v>6.0235482123934503</v>
      </c>
      <c r="K6810" s="2">
        <f t="shared" ca="1" si="738"/>
        <v>0.29977902997374439</v>
      </c>
      <c r="L6810" s="2"/>
      <c r="M6810" s="17">
        <f t="shared" ca="1" si="733"/>
        <v>7</v>
      </c>
      <c r="N6810" s="2">
        <f t="shared" ca="1" si="734"/>
        <v>0.85262741541054965</v>
      </c>
      <c r="O6810" s="2"/>
      <c r="P6810" s="31">
        <f t="shared" ca="1" si="739"/>
        <v>4.8234507621962761</v>
      </c>
    </row>
    <row r="6811" spans="1:16" x14ac:dyDescent="0.25">
      <c r="A6811" s="32">
        <f ca="1">Uniform_A+B6811*(Uniform_B-Uniform_A)</f>
        <v>9.3983110015098532</v>
      </c>
      <c r="B6811" s="2">
        <f t="shared" ca="1" si="735"/>
        <v>0.93983110015098537</v>
      </c>
      <c r="C6811" s="4"/>
      <c r="D6811" s="5">
        <f ca="1">IF(E6811&lt;(Driehoek_C-Driehoek_A)/(Driehoek_B-Driehoek_A),Driehoek_A+SQRT(E6811*(Driehoek_B-Driehoek_A)*(Driehoek_C-Driehoek_A)),Driehoek_B-SQRT((1-E6811)*(Driehoek_B-Driehoek_A)*(Driehoek_B-Driehoek_C)))</f>
        <v>3.4769117168016894</v>
      </c>
      <c r="E6811" s="2">
        <f t="shared" ca="1" si="736"/>
        <v>0.15580487280186528</v>
      </c>
      <c r="F6811" s="2"/>
      <c r="G6811" s="15">
        <f ca="1">_xlfn.NORM.INV(H6811,Normaal_Mu,Normaal_Sigma)</f>
        <v>1.5477580643768731</v>
      </c>
      <c r="H6811" s="2">
        <f t="shared" ca="1" si="737"/>
        <v>4.2162826181596724E-2</v>
      </c>
      <c r="I6811" s="2"/>
      <c r="J6811" s="15">
        <f ca="1">-LN(K6811) /NegExp_Labda</f>
        <v>4.2464766186973018</v>
      </c>
      <c r="K6811" s="2">
        <f t="shared" ca="1" si="738"/>
        <v>0.42771622725002634</v>
      </c>
      <c r="L6811" s="2"/>
      <c r="M6811" s="17">
        <f t="shared" ca="1" si="733"/>
        <v>1</v>
      </c>
      <c r="N6811" s="2">
        <f t="shared" ca="1" si="734"/>
        <v>2.1993689701583441E-2</v>
      </c>
      <c r="O6811" s="2"/>
      <c r="P6811" s="31">
        <f t="shared" ca="1" si="739"/>
        <v>3.9338914802771434</v>
      </c>
    </row>
    <row r="6812" spans="1:16" x14ac:dyDescent="0.25">
      <c r="A6812" s="32">
        <f ca="1">Uniform_A+B6812*(Uniform_B-Uniform_A)</f>
        <v>1.8392356146109146</v>
      </c>
      <c r="B6812" s="2">
        <f t="shared" ca="1" si="735"/>
        <v>0.18392356146109146</v>
      </c>
      <c r="C6812" s="4"/>
      <c r="D6812" s="5">
        <f ca="1">IF(E6812&lt;(Driehoek_C-Driehoek_A)/(Driehoek_B-Driehoek_A),Driehoek_A+SQRT(E6812*(Driehoek_B-Driehoek_A)*(Driehoek_C-Driehoek_A)),Driehoek_B-SQRT((1-E6812)*(Driehoek_B-Driehoek_A)*(Driehoek_B-Driehoek_C)))</f>
        <v>5.1442342582758389</v>
      </c>
      <c r="E6812" s="2">
        <f t="shared" ca="1" si="736"/>
        <v>0.57523058699846652</v>
      </c>
      <c r="F6812" s="2"/>
      <c r="G6812" s="15">
        <f ca="1">_xlfn.NORM.INV(H6812,Normaal_Mu,Normaal_Sigma)</f>
        <v>6.663239728950062</v>
      </c>
      <c r="H6812" s="2">
        <f t="shared" ca="1" si="737"/>
        <v>0.79718822702015446</v>
      </c>
      <c r="I6812" s="2"/>
      <c r="J6812" s="15">
        <f ca="1">-LN(K6812) /NegExp_Labda</f>
        <v>2.0146445795798464</v>
      </c>
      <c r="K6812" s="2">
        <f t="shared" ca="1" si="738"/>
        <v>0.66835960736550015</v>
      </c>
      <c r="L6812" s="2"/>
      <c r="M6812" s="17">
        <f t="shared" ca="1" si="733"/>
        <v>9</v>
      </c>
      <c r="N6812" s="2">
        <f t="shared" ca="1" si="734"/>
        <v>0.94353506492664596</v>
      </c>
      <c r="O6812" s="2"/>
      <c r="P6812" s="31">
        <f t="shared" ca="1" si="739"/>
        <v>4.9322708362833323</v>
      </c>
    </row>
    <row r="6813" spans="1:16" x14ac:dyDescent="0.25">
      <c r="A6813" s="32">
        <f ca="1">Uniform_A+B6813*(Uniform_B-Uniform_A)</f>
        <v>4.9846116584720237</v>
      </c>
      <c r="B6813" s="2">
        <f t="shared" ca="1" si="735"/>
        <v>0.49846116584720235</v>
      </c>
      <c r="C6813" s="4"/>
      <c r="D6813" s="5">
        <f ca="1">IF(E6813&lt;(Driehoek_C-Driehoek_A)/(Driehoek_B-Driehoek_A),Driehoek_A+SQRT(E6813*(Driehoek_B-Driehoek_A)*(Driehoek_C-Driehoek_A)),Driehoek_B-SQRT((1-E6813)*(Driehoek_B-Driehoek_A)*(Driehoek_B-Driehoek_C)))</f>
        <v>5.2666822482745328</v>
      </c>
      <c r="E6813" s="2">
        <f t="shared" ca="1" si="736"/>
        <v>0.6017811018471857</v>
      </c>
      <c r="F6813" s="2"/>
      <c r="G6813" s="15">
        <f ca="1">_xlfn.NORM.INV(H6813,Normaal_Mu,Normaal_Sigma)</f>
        <v>5.1629753454109268</v>
      </c>
      <c r="H6813" s="2">
        <f t="shared" ca="1" si="737"/>
        <v>0.53247293598426826</v>
      </c>
      <c r="I6813" s="2"/>
      <c r="J6813" s="15">
        <f ca="1">-LN(K6813) /NegExp_Labda</f>
        <v>0.30591402734458772</v>
      </c>
      <c r="K6813" s="2">
        <f t="shared" ca="1" si="738"/>
        <v>0.94065126786167608</v>
      </c>
      <c r="L6813" s="2"/>
      <c r="M6813" s="17">
        <f t="shared" ca="1" si="733"/>
        <v>4</v>
      </c>
      <c r="N6813" s="2">
        <f t="shared" ca="1" si="734"/>
        <v>0.30701349164037672</v>
      </c>
      <c r="O6813" s="2"/>
      <c r="P6813" s="31">
        <f t="shared" ca="1" si="739"/>
        <v>3.9440366559004145</v>
      </c>
    </row>
    <row r="6814" spans="1:16" x14ac:dyDescent="0.25">
      <c r="A6814" s="32">
        <f ca="1">Uniform_A+B6814*(Uniform_B-Uniform_A)</f>
        <v>5.1865600142485171</v>
      </c>
      <c r="B6814" s="2">
        <f t="shared" ca="1" si="735"/>
        <v>0.51865600142485169</v>
      </c>
      <c r="C6814" s="4"/>
      <c r="D6814" s="5">
        <f ca="1">IF(E6814&lt;(Driehoek_C-Driehoek_A)/(Driehoek_B-Driehoek_A),Driehoek_A+SQRT(E6814*(Driehoek_B-Driehoek_A)*(Driehoek_C-Driehoek_A)),Driehoek_B-SQRT((1-E6814)*(Driehoek_B-Driehoek_A)*(Driehoek_B-Driehoek_C)))</f>
        <v>4.0856276156488027</v>
      </c>
      <c r="E6814" s="2">
        <f t="shared" ca="1" si="736"/>
        <v>0.30996983051218086</v>
      </c>
      <c r="F6814" s="2"/>
      <c r="G6814" s="15">
        <f ca="1">_xlfn.NORM.INV(H6814,Normaal_Mu,Normaal_Sigma)</f>
        <v>2.5399173123522938</v>
      </c>
      <c r="H6814" s="2">
        <f t="shared" ca="1" si="737"/>
        <v>0.1093408115943697</v>
      </c>
      <c r="I6814" s="2"/>
      <c r="J6814" s="15">
        <f ca="1">-LN(K6814) /NegExp_Labda</f>
        <v>3.276688716282341</v>
      </c>
      <c r="K6814" s="2">
        <f t="shared" ca="1" si="738"/>
        <v>0.51926665415645812</v>
      </c>
      <c r="L6814" s="2"/>
      <c r="M6814" s="17">
        <f t="shared" ca="1" si="733"/>
        <v>7</v>
      </c>
      <c r="N6814" s="2">
        <f t="shared" ca="1" si="734"/>
        <v>0.79454598706973978</v>
      </c>
      <c r="O6814" s="2"/>
      <c r="P6814" s="31">
        <f t="shared" ca="1" si="739"/>
        <v>4.4177587317063907</v>
      </c>
    </row>
    <row r="6815" spans="1:16" x14ac:dyDescent="0.25">
      <c r="A6815" s="32">
        <f ca="1">Uniform_A+B6815*(Uniform_B-Uniform_A)</f>
        <v>4.9357121270404525</v>
      </c>
      <c r="B6815" s="2">
        <f t="shared" ca="1" si="735"/>
        <v>0.49357121270404525</v>
      </c>
      <c r="C6815" s="4"/>
      <c r="D6815" s="5">
        <f ca="1">IF(E6815&lt;(Driehoek_C-Driehoek_A)/(Driehoek_B-Driehoek_A),Driehoek_A+SQRT(E6815*(Driehoek_B-Driehoek_A)*(Driehoek_C-Driehoek_A)),Driehoek_B-SQRT((1-E6815)*(Driehoek_B-Driehoek_A)*(Driehoek_B-Driehoek_C)))</f>
        <v>6.2050957899570882</v>
      </c>
      <c r="E6815" s="2">
        <f t="shared" ca="1" si="736"/>
        <v>0.77681458447669727</v>
      </c>
      <c r="F6815" s="2"/>
      <c r="G6815" s="15">
        <f ca="1">_xlfn.NORM.INV(H6815,Normaal_Mu,Normaal_Sigma)</f>
        <v>4.6141674431938196</v>
      </c>
      <c r="H6815" s="2">
        <f t="shared" ca="1" si="737"/>
        <v>0.42351226809121467</v>
      </c>
      <c r="I6815" s="2"/>
      <c r="J6815" s="15">
        <f ca="1">-LN(K6815) /NegExp_Labda</f>
        <v>2.824845290310861</v>
      </c>
      <c r="K6815" s="2">
        <f t="shared" ca="1" si="738"/>
        <v>0.56837773319394302</v>
      </c>
      <c r="L6815" s="2"/>
      <c r="M6815" s="17">
        <f t="shared" ca="1" si="733"/>
        <v>6</v>
      </c>
      <c r="N6815" s="2">
        <f t="shared" ca="1" si="734"/>
        <v>0.61676502786663634</v>
      </c>
      <c r="O6815" s="2"/>
      <c r="P6815" s="31">
        <f t="shared" ca="1" si="739"/>
        <v>4.915964130100444</v>
      </c>
    </row>
    <row r="6816" spans="1:16" x14ac:dyDescent="0.25">
      <c r="A6816" s="32">
        <f ca="1">Uniform_A+B6816*(Uniform_B-Uniform_A)</f>
        <v>9.5397900410735854</v>
      </c>
      <c r="B6816" s="2">
        <f t="shared" ca="1" si="735"/>
        <v>0.95397900410735859</v>
      </c>
      <c r="C6816" s="4"/>
      <c r="D6816" s="5">
        <f ca="1">IF(E6816&lt;(Driehoek_C-Driehoek_A)/(Driehoek_B-Driehoek_A),Driehoek_A+SQRT(E6816*(Driehoek_B-Driehoek_A)*(Driehoek_C-Driehoek_A)),Driehoek_B-SQRT((1-E6816)*(Driehoek_B-Driehoek_A)*(Driehoek_B-Driehoek_C)))</f>
        <v>3.443503509698477</v>
      </c>
      <c r="E6816" s="2">
        <f t="shared" ca="1" si="736"/>
        <v>0.14883588446513007</v>
      </c>
      <c r="F6816" s="2"/>
      <c r="G6816" s="15">
        <f ca="1">_xlfn.NORM.INV(H6816,Normaal_Mu,Normaal_Sigma)</f>
        <v>3.0717173531082511</v>
      </c>
      <c r="H6816" s="2">
        <f t="shared" ca="1" si="737"/>
        <v>0.16748753868826571</v>
      </c>
      <c r="I6816" s="2"/>
      <c r="J6816" s="15">
        <f ca="1">-LN(K6816) /NegExp_Labda</f>
        <v>2.6236577290045942</v>
      </c>
      <c r="K6816" s="2">
        <f t="shared" ca="1" si="738"/>
        <v>0.59171419120628044</v>
      </c>
      <c r="L6816" s="2"/>
      <c r="M6816" s="17">
        <f t="shared" ca="1" si="733"/>
        <v>4</v>
      </c>
      <c r="N6816" s="2">
        <f t="shared" ca="1" si="734"/>
        <v>0.36013223540166905</v>
      </c>
      <c r="O6816" s="2"/>
      <c r="P6816" s="31">
        <f t="shared" ca="1" si="739"/>
        <v>4.5357337265769813</v>
      </c>
    </row>
    <row r="6817" spans="1:16" x14ac:dyDescent="0.25">
      <c r="A6817" s="32">
        <f ca="1">Uniform_A+B6817*(Uniform_B-Uniform_A)</f>
        <v>6.7727330788780513</v>
      </c>
      <c r="B6817" s="2">
        <f t="shared" ca="1" si="735"/>
        <v>0.67727330788780515</v>
      </c>
      <c r="C6817" s="4"/>
      <c r="D6817" s="5">
        <f ca="1">IF(E6817&lt;(Driehoek_C-Driehoek_A)/(Driehoek_B-Driehoek_A),Driehoek_A+SQRT(E6817*(Driehoek_B-Driehoek_A)*(Driehoek_C-Driehoek_A)),Driehoek_B-SQRT((1-E6817)*(Driehoek_B-Driehoek_A)*(Driehoek_B-Driehoek_C)))</f>
        <v>7.0258217392258624</v>
      </c>
      <c r="E6817" s="2">
        <f t="shared" ca="1" si="736"/>
        <v>0.88864629127676575</v>
      </c>
      <c r="F6817" s="2"/>
      <c r="G6817" s="15">
        <f ca="1">_xlfn.NORM.INV(H6817,Normaal_Mu,Normaal_Sigma)</f>
        <v>10.811589806610243</v>
      </c>
      <c r="H6817" s="2">
        <f t="shared" ca="1" si="737"/>
        <v>0.99816839263303136</v>
      </c>
      <c r="I6817" s="2"/>
      <c r="J6817" s="15">
        <f ca="1">-LN(K6817) /NegExp_Labda</f>
        <v>4.3379293488505093</v>
      </c>
      <c r="K6817" s="2">
        <f t="shared" ca="1" si="738"/>
        <v>0.41996417466055036</v>
      </c>
      <c r="L6817" s="2"/>
      <c r="M6817" s="17">
        <f t="shared" ca="1" si="733"/>
        <v>6</v>
      </c>
      <c r="N6817" s="2">
        <f t="shared" ca="1" si="734"/>
        <v>0.70363147507769663</v>
      </c>
      <c r="O6817" s="2"/>
      <c r="P6817" s="31">
        <f t="shared" ca="1" si="739"/>
        <v>6.9896147947129323</v>
      </c>
    </row>
    <row r="6818" spans="1:16" x14ac:dyDescent="0.25">
      <c r="A6818" s="32">
        <f ca="1">Uniform_A+B6818*(Uniform_B-Uniform_A)</f>
        <v>5.6066567686297404</v>
      </c>
      <c r="B6818" s="2">
        <f t="shared" ca="1" si="735"/>
        <v>0.56066567686297408</v>
      </c>
      <c r="C6818" s="4"/>
      <c r="D6818" s="5">
        <f ca="1">IF(E6818&lt;(Driehoek_C-Driehoek_A)/(Driehoek_B-Driehoek_A),Driehoek_A+SQRT(E6818*(Driehoek_B-Driehoek_A)*(Driehoek_C-Driehoek_A)),Driehoek_B-SQRT((1-E6818)*(Driehoek_B-Driehoek_A)*(Driehoek_B-Driehoek_C)))</f>
        <v>4.7851452170472326</v>
      </c>
      <c r="E6818" s="2">
        <f t="shared" ca="1" si="736"/>
        <v>0.49242854738914799</v>
      </c>
      <c r="F6818" s="2"/>
      <c r="G6818" s="15">
        <f ca="1">_xlfn.NORM.INV(H6818,Normaal_Mu,Normaal_Sigma)</f>
        <v>5.5779087157969416</v>
      </c>
      <c r="H6818" s="2">
        <f t="shared" ca="1" si="737"/>
        <v>0.61369184728291681</v>
      </c>
      <c r="I6818" s="2"/>
      <c r="J6818" s="15">
        <f ca="1">-LN(K6818) /NegExp_Labda</f>
        <v>0.66929479440522022</v>
      </c>
      <c r="K6818" s="2">
        <f t="shared" ca="1" si="738"/>
        <v>0.8747134264640164</v>
      </c>
      <c r="L6818" s="2"/>
      <c r="M6818" s="17">
        <f t="shared" ca="1" si="733"/>
        <v>5</v>
      </c>
      <c r="N6818" s="2">
        <f t="shared" ca="1" si="734"/>
        <v>0.58851186876394013</v>
      </c>
      <c r="O6818" s="2"/>
      <c r="P6818" s="31">
        <f t="shared" ca="1" si="739"/>
        <v>4.3278010991758276</v>
      </c>
    </row>
    <row r="6819" spans="1:16" x14ac:dyDescent="0.25">
      <c r="A6819" s="32">
        <f ca="1">Uniform_A+B6819*(Uniform_B-Uniform_A)</f>
        <v>0.71865600018915399</v>
      </c>
      <c r="B6819" s="2">
        <f t="shared" ca="1" si="735"/>
        <v>7.1865600018915399E-2</v>
      </c>
      <c r="C6819" s="4"/>
      <c r="D6819" s="5">
        <f ca="1">IF(E6819&lt;(Driehoek_C-Driehoek_A)/(Driehoek_B-Driehoek_A),Driehoek_A+SQRT(E6819*(Driehoek_B-Driehoek_A)*(Driehoek_C-Driehoek_A)),Driehoek_B-SQRT((1-E6819)*(Driehoek_B-Driehoek_A)*(Driehoek_B-Driehoek_C)))</f>
        <v>6.5130363258107735</v>
      </c>
      <c r="E6819" s="2">
        <f t="shared" ca="1" si="736"/>
        <v>0.82328604809323491</v>
      </c>
      <c r="F6819" s="2"/>
      <c r="G6819" s="15">
        <f ca="1">_xlfn.NORM.INV(H6819,Normaal_Mu,Normaal_Sigma)</f>
        <v>6.498066022058393</v>
      </c>
      <c r="H6819" s="2">
        <f t="shared" ca="1" si="737"/>
        <v>0.77308134547346263</v>
      </c>
      <c r="I6819" s="2"/>
      <c r="J6819" s="15">
        <f ca="1">-LN(K6819) /NegExp_Labda</f>
        <v>3.0967040951281666</v>
      </c>
      <c r="K6819" s="2">
        <f t="shared" ca="1" si="738"/>
        <v>0.53829915723257715</v>
      </c>
      <c r="L6819" s="2"/>
      <c r="M6819" s="17">
        <f t="shared" ca="1" si="733"/>
        <v>1</v>
      </c>
      <c r="N6819" s="2">
        <f t="shared" ca="1" si="734"/>
        <v>2.8663288839823164E-2</v>
      </c>
      <c r="O6819" s="2"/>
      <c r="P6819" s="31">
        <f t="shared" ca="1" si="739"/>
        <v>3.5652924886372972</v>
      </c>
    </row>
    <row r="6820" spans="1:16" x14ac:dyDescent="0.25">
      <c r="A6820" s="32">
        <f ca="1">Uniform_A+B6820*(Uniform_B-Uniform_A)</f>
        <v>6.1914578938121601</v>
      </c>
      <c r="B6820" s="2">
        <f t="shared" ca="1" si="735"/>
        <v>0.61914578938121601</v>
      </c>
      <c r="C6820" s="4"/>
      <c r="D6820" s="5">
        <f ca="1">IF(E6820&lt;(Driehoek_C-Driehoek_A)/(Driehoek_B-Driehoek_A),Driehoek_A+SQRT(E6820*(Driehoek_B-Driehoek_A)*(Driehoek_C-Driehoek_A)),Driehoek_B-SQRT((1-E6820)*(Driehoek_B-Driehoek_A)*(Driehoek_B-Driehoek_C)))</f>
        <v>3.3093992056287229</v>
      </c>
      <c r="E6820" s="2">
        <f t="shared" ca="1" si="736"/>
        <v>0.12246616283579503</v>
      </c>
      <c r="F6820" s="2"/>
      <c r="G6820" s="15">
        <f ca="1">_xlfn.NORM.INV(H6820,Normaal_Mu,Normaal_Sigma)</f>
        <v>3.0396650595661008</v>
      </c>
      <c r="H6820" s="2">
        <f t="shared" ca="1" si="737"/>
        <v>0.16350172948059183</v>
      </c>
      <c r="I6820" s="2"/>
      <c r="J6820" s="15">
        <f ca="1">-LN(K6820) /NegExp_Labda</f>
        <v>0.27276741141236721</v>
      </c>
      <c r="K6820" s="2">
        <f t="shared" ca="1" si="738"/>
        <v>0.94690786470965804</v>
      </c>
      <c r="L6820" s="2"/>
      <c r="M6820" s="17">
        <f t="shared" ca="1" si="733"/>
        <v>4</v>
      </c>
      <c r="N6820" s="2">
        <f t="shared" ca="1" si="734"/>
        <v>0.38652455382989814</v>
      </c>
      <c r="O6820" s="2"/>
      <c r="P6820" s="31">
        <f t="shared" ca="1" si="739"/>
        <v>3.3626579140838699</v>
      </c>
    </row>
    <row r="6821" spans="1:16" x14ac:dyDescent="0.25">
      <c r="A6821" s="32">
        <f ca="1">Uniform_A+B6821*(Uniform_B-Uniform_A)</f>
        <v>0.217498466043482</v>
      </c>
      <c r="B6821" s="2">
        <f t="shared" ca="1" si="735"/>
        <v>2.17498466043482E-2</v>
      </c>
      <c r="C6821" s="4"/>
      <c r="D6821" s="5">
        <f ca="1">IF(E6821&lt;(Driehoek_C-Driehoek_A)/(Driehoek_B-Driehoek_A),Driehoek_A+SQRT(E6821*(Driehoek_B-Driehoek_A)*(Driehoek_C-Driehoek_A)),Driehoek_B-SQRT((1-E6821)*(Driehoek_B-Driehoek_A)*(Driehoek_B-Driehoek_C)))</f>
        <v>3.9396496596806845</v>
      </c>
      <c r="E6821" s="2">
        <f t="shared" ca="1" si="736"/>
        <v>0.26873148587852813</v>
      </c>
      <c r="F6821" s="2"/>
      <c r="G6821" s="15">
        <f ca="1">_xlfn.NORM.INV(H6821,Normaal_Mu,Normaal_Sigma)</f>
        <v>6.2765649778436829</v>
      </c>
      <c r="H6821" s="2">
        <f t="shared" ca="1" si="737"/>
        <v>0.7383550955871504</v>
      </c>
      <c r="I6821" s="2"/>
      <c r="J6821" s="15">
        <f ca="1">-LN(K6821) /NegExp_Labda</f>
        <v>11.861231173615058</v>
      </c>
      <c r="K6821" s="2">
        <f t="shared" ca="1" si="738"/>
        <v>9.3270982280075798E-2</v>
      </c>
      <c r="L6821" s="2"/>
      <c r="M6821" s="17">
        <f t="shared" ca="1" si="733"/>
        <v>5</v>
      </c>
      <c r="N6821" s="2">
        <f t="shared" ca="1" si="734"/>
        <v>0.61184019607934126</v>
      </c>
      <c r="O6821" s="2"/>
      <c r="P6821" s="31">
        <f t="shared" ca="1" si="739"/>
        <v>5.4589888554365817</v>
      </c>
    </row>
    <row r="6822" spans="1:16" x14ac:dyDescent="0.25">
      <c r="A6822" s="32">
        <f ca="1">Uniform_A+B6822*(Uniform_B-Uniform_A)</f>
        <v>1.1855470979731431</v>
      </c>
      <c r="B6822" s="2">
        <f t="shared" ca="1" si="735"/>
        <v>0.11855470979731431</v>
      </c>
      <c r="C6822" s="4"/>
      <c r="D6822" s="5">
        <f ca="1">IF(E6822&lt;(Driehoek_C-Driehoek_A)/(Driehoek_B-Driehoek_A),Driehoek_A+SQRT(E6822*(Driehoek_B-Driehoek_A)*(Driehoek_C-Driehoek_A)),Driehoek_B-SQRT((1-E6822)*(Driehoek_B-Driehoek_A)*(Driehoek_B-Driehoek_C)))</f>
        <v>4.7361503348610272</v>
      </c>
      <c r="E6822" s="2">
        <f t="shared" ca="1" si="736"/>
        <v>0.48055960094555061</v>
      </c>
      <c r="F6822" s="2"/>
      <c r="G6822" s="15">
        <f ca="1">_xlfn.NORM.INV(H6822,Normaal_Mu,Normaal_Sigma)</f>
        <v>2.537115282889582</v>
      </c>
      <c r="H6822" s="2">
        <f t="shared" ca="1" si="737"/>
        <v>0.10907873132776591</v>
      </c>
      <c r="I6822" s="2"/>
      <c r="J6822" s="15">
        <f ca="1">-LN(K6822) /NegExp_Labda</f>
        <v>10.332286317516559</v>
      </c>
      <c r="K6822" s="2">
        <f t="shared" ca="1" si="738"/>
        <v>0.12663361749294533</v>
      </c>
      <c r="L6822" s="2"/>
      <c r="M6822" s="17">
        <f t="shared" ca="1" si="733"/>
        <v>5</v>
      </c>
      <c r="N6822" s="2">
        <f t="shared" ca="1" si="734"/>
        <v>0.56428026470603421</v>
      </c>
      <c r="O6822" s="2"/>
      <c r="P6822" s="31">
        <f t="shared" ca="1" si="739"/>
        <v>4.7582198066480625</v>
      </c>
    </row>
    <row r="6823" spans="1:16" x14ac:dyDescent="0.25">
      <c r="A6823" s="32">
        <f ca="1">Uniform_A+B6823*(Uniform_B-Uniform_A)</f>
        <v>5.4681348981233864</v>
      </c>
      <c r="B6823" s="2">
        <f t="shared" ca="1" si="735"/>
        <v>0.54681348981233868</v>
      </c>
      <c r="C6823" s="4"/>
      <c r="D6823" s="5">
        <f ca="1">IF(E6823&lt;(Driehoek_C-Driehoek_A)/(Driehoek_B-Driehoek_A),Driehoek_A+SQRT(E6823*(Driehoek_B-Driehoek_A)*(Driehoek_C-Driehoek_A)),Driehoek_B-SQRT((1-E6823)*(Driehoek_B-Driehoek_A)*(Driehoek_B-Driehoek_C)))</f>
        <v>5.8934226542014976</v>
      </c>
      <c r="E6823" s="2">
        <f t="shared" ca="1" si="736"/>
        <v>0.72426220555918663</v>
      </c>
      <c r="F6823" s="2"/>
      <c r="G6823" s="15">
        <f ca="1">_xlfn.NORM.INV(H6823,Normaal_Mu,Normaal_Sigma)</f>
        <v>5.8440453037157827</v>
      </c>
      <c r="H6823" s="2">
        <f t="shared" ca="1" si="737"/>
        <v>0.66349575815049899</v>
      </c>
      <c r="I6823" s="2"/>
      <c r="J6823" s="15">
        <f ca="1">-LN(K6823) /NegExp_Labda</f>
        <v>4.0593343787122089</v>
      </c>
      <c r="K6823" s="2">
        <f t="shared" ca="1" si="738"/>
        <v>0.44402834622333021</v>
      </c>
      <c r="L6823" s="2"/>
      <c r="M6823" s="17">
        <f t="shared" ca="1" si="733"/>
        <v>5</v>
      </c>
      <c r="N6823" s="2">
        <f t="shared" ca="1" si="734"/>
        <v>0.58493799448241834</v>
      </c>
      <c r="O6823" s="2"/>
      <c r="P6823" s="31">
        <f t="shared" ca="1" si="739"/>
        <v>5.2529874469505753</v>
      </c>
    </row>
    <row r="6824" spans="1:16" x14ac:dyDescent="0.25">
      <c r="A6824" s="32">
        <f ca="1">Uniform_A+B6824*(Uniform_B-Uniform_A)</f>
        <v>5.1793927577864363</v>
      </c>
      <c r="B6824" s="2">
        <f t="shared" ca="1" si="735"/>
        <v>0.51793927577864363</v>
      </c>
      <c r="C6824" s="4"/>
      <c r="D6824" s="5">
        <f ca="1">IF(E6824&lt;(Driehoek_C-Driehoek_A)/(Driehoek_B-Driehoek_A),Driehoek_A+SQRT(E6824*(Driehoek_B-Driehoek_A)*(Driehoek_C-Driehoek_A)),Driehoek_B-SQRT((1-E6824)*(Driehoek_B-Driehoek_A)*(Driehoek_B-Driehoek_C)))</f>
        <v>4.2303122369162072</v>
      </c>
      <c r="E6824" s="2">
        <f t="shared" ca="1" si="736"/>
        <v>0.35000224693396365</v>
      </c>
      <c r="F6824" s="2"/>
      <c r="G6824" s="15">
        <f ca="1">_xlfn.NORM.INV(H6824,Normaal_Mu,Normaal_Sigma)</f>
        <v>5.6447763129537716</v>
      </c>
      <c r="H6824" s="2">
        <f t="shared" ca="1" si="737"/>
        <v>0.6264206722820076</v>
      </c>
      <c r="I6824" s="2"/>
      <c r="J6824" s="15">
        <f ca="1">-LN(K6824) /NegExp_Labda</f>
        <v>10.14127003902197</v>
      </c>
      <c r="K6824" s="2">
        <f t="shared" ca="1" si="738"/>
        <v>0.13156503224741278</v>
      </c>
      <c r="L6824" s="2"/>
      <c r="M6824" s="17">
        <f t="shared" ca="1" si="733"/>
        <v>4</v>
      </c>
      <c r="N6824" s="2">
        <f t="shared" ca="1" si="734"/>
        <v>0.39086281628067698</v>
      </c>
      <c r="O6824" s="2"/>
      <c r="P6824" s="31">
        <f t="shared" ca="1" si="739"/>
        <v>5.8391502693356774</v>
      </c>
    </row>
    <row r="6825" spans="1:16" x14ac:dyDescent="0.25">
      <c r="A6825" s="32">
        <f ca="1">Uniform_A+B6825*(Uniform_B-Uniform_A)</f>
        <v>9.6171018472439922</v>
      </c>
      <c r="B6825" s="2">
        <f t="shared" ca="1" si="735"/>
        <v>0.96171018472439918</v>
      </c>
      <c r="C6825" s="4"/>
      <c r="D6825" s="5">
        <f ca="1">IF(E6825&lt;(Driehoek_C-Driehoek_A)/(Driehoek_B-Driehoek_A),Driehoek_A+SQRT(E6825*(Driehoek_B-Driehoek_A)*(Driehoek_C-Driehoek_A)),Driehoek_B-SQRT((1-E6825)*(Driehoek_B-Driehoek_A)*(Driehoek_B-Driehoek_C)))</f>
        <v>5.1630980422062969</v>
      </c>
      <c r="E6825" s="2">
        <f t="shared" ca="1" si="736"/>
        <v>0.57937666760796702</v>
      </c>
      <c r="F6825" s="2"/>
      <c r="G6825" s="15">
        <f ca="1">_xlfn.NORM.INV(H6825,Normaal_Mu,Normaal_Sigma)</f>
        <v>3.8843677139339405</v>
      </c>
      <c r="H6825" s="2">
        <f t="shared" ca="1" si="737"/>
        <v>0.28848496909108234</v>
      </c>
      <c r="I6825" s="2"/>
      <c r="J6825" s="15">
        <f ca="1">-LN(K6825) /NegExp_Labda</f>
        <v>1.9419054028809837</v>
      </c>
      <c r="K6825" s="2">
        <f t="shared" ca="1" si="738"/>
        <v>0.67815386275151346</v>
      </c>
      <c r="L6825" s="2"/>
      <c r="M6825" s="17">
        <f t="shared" ca="1" si="733"/>
        <v>6</v>
      </c>
      <c r="N6825" s="2">
        <f t="shared" ca="1" si="734"/>
        <v>0.65893328899435377</v>
      </c>
      <c r="O6825" s="2"/>
      <c r="P6825" s="31">
        <f t="shared" ca="1" si="739"/>
        <v>5.321294601253042</v>
      </c>
    </row>
    <row r="6826" spans="1:16" x14ac:dyDescent="0.25">
      <c r="A6826" s="32">
        <f ca="1">Uniform_A+B6826*(Uniform_B-Uniform_A)</f>
        <v>2.0119044692071588</v>
      </c>
      <c r="B6826" s="2">
        <f t="shared" ca="1" si="735"/>
        <v>0.20119044692071586</v>
      </c>
      <c r="C6826" s="4"/>
      <c r="D6826" s="5">
        <f ca="1">IF(E6826&lt;(Driehoek_C-Driehoek_A)/(Driehoek_B-Driehoek_A),Driehoek_A+SQRT(E6826*(Driehoek_B-Driehoek_A)*(Driehoek_C-Driehoek_A)),Driehoek_B-SQRT((1-E6826)*(Driehoek_B-Driehoek_A)*(Driehoek_B-Driehoek_C)))</f>
        <v>4.3392089161084888</v>
      </c>
      <c r="E6826" s="2">
        <f t="shared" ca="1" si="736"/>
        <v>0.37934361349478274</v>
      </c>
      <c r="F6826" s="2"/>
      <c r="G6826" s="15">
        <f ca="1">_xlfn.NORM.INV(H6826,Normaal_Mu,Normaal_Sigma)</f>
        <v>3.7080503963957736</v>
      </c>
      <c r="H6826" s="2">
        <f t="shared" ca="1" si="737"/>
        <v>0.25914783721525858</v>
      </c>
      <c r="I6826" s="2"/>
      <c r="J6826" s="15">
        <f ca="1">-LN(K6826) /NegExp_Labda</f>
        <v>11.060156292361363</v>
      </c>
      <c r="K6826" s="2">
        <f t="shared" ca="1" si="738"/>
        <v>0.10947804430368502</v>
      </c>
      <c r="L6826" s="2"/>
      <c r="M6826" s="17">
        <f t="shared" ca="1" si="733"/>
        <v>6</v>
      </c>
      <c r="N6826" s="2">
        <f t="shared" ca="1" si="734"/>
        <v>0.71573018133693711</v>
      </c>
      <c r="O6826" s="2"/>
      <c r="P6826" s="31">
        <f t="shared" ca="1" si="739"/>
        <v>5.4238640148145567</v>
      </c>
    </row>
    <row r="6827" spans="1:16" x14ac:dyDescent="0.25">
      <c r="A6827" s="32">
        <f ca="1">Uniform_A+B6827*(Uniform_B-Uniform_A)</f>
        <v>4.037485527859058</v>
      </c>
      <c r="B6827" s="2">
        <f t="shared" ca="1" si="735"/>
        <v>0.40374855278590582</v>
      </c>
      <c r="C6827" s="4"/>
      <c r="D6827" s="5">
        <f ca="1">IF(E6827&lt;(Driehoek_C-Driehoek_A)/(Driehoek_B-Driehoek_A),Driehoek_A+SQRT(E6827*(Driehoek_B-Driehoek_A)*(Driehoek_C-Driehoek_A)),Driehoek_B-SQRT((1-E6827)*(Driehoek_B-Driehoek_A)*(Driehoek_B-Driehoek_C)))</f>
        <v>4.6927482424687419</v>
      </c>
      <c r="E6827" s="2">
        <f t="shared" ca="1" si="736"/>
        <v>0.46993092277839676</v>
      </c>
      <c r="F6827" s="2"/>
      <c r="G6827" s="15">
        <f ca="1">_xlfn.NORM.INV(H6827,Normaal_Mu,Normaal_Sigma)</f>
        <v>8.1923087192562445</v>
      </c>
      <c r="H6827" s="2">
        <f t="shared" ca="1" si="737"/>
        <v>0.94477283269891799</v>
      </c>
      <c r="I6827" s="2"/>
      <c r="J6827" s="15">
        <f ca="1">-LN(K6827) /NegExp_Labda</f>
        <v>0.65064753444227497</v>
      </c>
      <c r="K6827" s="2">
        <f t="shared" ca="1" si="738"/>
        <v>0.87798171887694165</v>
      </c>
      <c r="L6827" s="2"/>
      <c r="M6827" s="17">
        <f t="shared" ca="1" si="733"/>
        <v>1</v>
      </c>
      <c r="N6827" s="2">
        <f t="shared" ca="1" si="734"/>
        <v>1.6602831363260795E-2</v>
      </c>
      <c r="O6827" s="2"/>
      <c r="P6827" s="31">
        <f t="shared" ca="1" si="739"/>
        <v>3.7146380048052641</v>
      </c>
    </row>
    <row r="6828" spans="1:16" x14ac:dyDescent="0.25">
      <c r="A6828" s="32">
        <f ca="1">Uniform_A+B6828*(Uniform_B-Uniform_A)</f>
        <v>7.1049071315488712</v>
      </c>
      <c r="B6828" s="2">
        <f t="shared" ca="1" si="735"/>
        <v>0.7104907131548871</v>
      </c>
      <c r="C6828" s="4"/>
      <c r="D6828" s="5">
        <f ca="1">IF(E6828&lt;(Driehoek_C-Driehoek_A)/(Driehoek_B-Driehoek_A),Driehoek_A+SQRT(E6828*(Driehoek_B-Driehoek_A)*(Driehoek_C-Driehoek_A)),Driehoek_B-SQRT((1-E6828)*(Driehoek_B-Driehoek_A)*(Driehoek_B-Driehoek_C)))</f>
        <v>5.9851847299381618</v>
      </c>
      <c r="E6828" s="2">
        <f t="shared" ca="1" si="736"/>
        <v>0.74031111106862746</v>
      </c>
      <c r="F6828" s="2"/>
      <c r="G6828" s="15">
        <f ca="1">_xlfn.NORM.INV(H6828,Normaal_Mu,Normaal_Sigma)</f>
        <v>1.8818053062545741</v>
      </c>
      <c r="H6828" s="2">
        <f t="shared" ca="1" si="737"/>
        <v>5.948667076001346E-2</v>
      </c>
      <c r="I6828" s="2"/>
      <c r="J6828" s="15">
        <f ca="1">-LN(K6828) /NegExp_Labda</f>
        <v>2.6996861874890099</v>
      </c>
      <c r="K6828" s="2">
        <f t="shared" ca="1" si="738"/>
        <v>0.58278482826024525</v>
      </c>
      <c r="L6828" s="2"/>
      <c r="M6828" s="17">
        <f t="shared" ca="1" si="733"/>
        <v>7</v>
      </c>
      <c r="N6828" s="2">
        <f t="shared" ca="1" si="734"/>
        <v>0.77129511486182845</v>
      </c>
      <c r="O6828" s="2"/>
      <c r="P6828" s="31">
        <f t="shared" ca="1" si="739"/>
        <v>4.9343166710461235</v>
      </c>
    </row>
    <row r="6829" spans="1:16" x14ac:dyDescent="0.25">
      <c r="A6829" s="32">
        <f ca="1">Uniform_A+B6829*(Uniform_B-Uniform_A)</f>
        <v>6.5594562078927776E-2</v>
      </c>
      <c r="B6829" s="2">
        <f t="shared" ca="1" si="735"/>
        <v>6.5594562078927776E-3</v>
      </c>
      <c r="C6829" s="4"/>
      <c r="D6829" s="5">
        <f ca="1">IF(E6829&lt;(Driehoek_C-Driehoek_A)/(Driehoek_B-Driehoek_A),Driehoek_A+SQRT(E6829*(Driehoek_B-Driehoek_A)*(Driehoek_C-Driehoek_A)),Driehoek_B-SQRT((1-E6829)*(Driehoek_B-Driehoek_A)*(Driehoek_B-Driehoek_C)))</f>
        <v>6.4834920763670905</v>
      </c>
      <c r="E6829" s="2">
        <f t="shared" ca="1" si="736"/>
        <v>0.81906251057979373</v>
      </c>
      <c r="F6829" s="2"/>
      <c r="G6829" s="15">
        <f ca="1">_xlfn.NORM.INV(H6829,Normaal_Mu,Normaal_Sigma)</f>
        <v>8.060271945062107</v>
      </c>
      <c r="H6829" s="2">
        <f t="shared" ca="1" si="737"/>
        <v>0.9370084621253657</v>
      </c>
      <c r="I6829" s="2"/>
      <c r="J6829" s="15">
        <f ca="1">-LN(K6829) /NegExp_Labda</f>
        <v>8.57093237210034E-2</v>
      </c>
      <c r="K6829" s="2">
        <f t="shared" ca="1" si="738"/>
        <v>0.98300422110028962</v>
      </c>
      <c r="L6829" s="2"/>
      <c r="M6829" s="17">
        <f t="shared" ref="M6829:M6892" ca="1" si="740">VLOOKUP(N6829,$S$5:$T$105,2,TRUE)</f>
        <v>6</v>
      </c>
      <c r="N6829" s="2">
        <f t="shared" ca="1" si="734"/>
        <v>0.64534280212834028</v>
      </c>
      <c r="O6829" s="2"/>
      <c r="P6829" s="31">
        <f t="shared" ca="1" si="739"/>
        <v>4.139013581445826</v>
      </c>
    </row>
    <row r="6830" spans="1:16" x14ac:dyDescent="0.25">
      <c r="A6830" s="32">
        <f ca="1">Uniform_A+B6830*(Uniform_B-Uniform_A)</f>
        <v>2.0718575834519806</v>
      </c>
      <c r="B6830" s="2">
        <f t="shared" ca="1" si="735"/>
        <v>0.20718575834519803</v>
      </c>
      <c r="C6830" s="4"/>
      <c r="D6830" s="5">
        <f ca="1">IF(E6830&lt;(Driehoek_C-Driehoek_A)/(Driehoek_B-Driehoek_A),Driehoek_A+SQRT(E6830*(Driehoek_B-Driehoek_A)*(Driehoek_C-Driehoek_A)),Driehoek_B-SQRT((1-E6830)*(Driehoek_B-Driehoek_A)*(Driehoek_B-Driehoek_C)))</f>
        <v>3.93678368104962</v>
      </c>
      <c r="E6830" s="2">
        <f t="shared" ca="1" si="736"/>
        <v>0.26793793051286541</v>
      </c>
      <c r="F6830" s="2"/>
      <c r="G6830" s="15">
        <f ca="1">_xlfn.NORM.INV(H6830,Normaal_Mu,Normaal_Sigma)</f>
        <v>5.3928999486245086</v>
      </c>
      <c r="H6830" s="2">
        <f t="shared" ca="1" si="737"/>
        <v>0.57787100781255507</v>
      </c>
      <c r="I6830" s="2"/>
      <c r="J6830" s="15">
        <f ca="1">-LN(K6830) /NegExp_Labda</f>
        <v>0.75096892716230168</v>
      </c>
      <c r="K6830" s="2">
        <f t="shared" ca="1" si="738"/>
        <v>0.86054119991757494</v>
      </c>
      <c r="L6830" s="2"/>
      <c r="M6830" s="17">
        <f t="shared" ca="1" si="740"/>
        <v>6</v>
      </c>
      <c r="N6830" s="2">
        <f t="shared" ca="1" si="734"/>
        <v>0.70449237764382344</v>
      </c>
      <c r="O6830" s="2"/>
      <c r="P6830" s="31">
        <f t="shared" ca="1" si="739"/>
        <v>3.6305020280576819</v>
      </c>
    </row>
    <row r="6831" spans="1:16" x14ac:dyDescent="0.25">
      <c r="A6831" s="32">
        <f ca="1">Uniform_A+B6831*(Uniform_B-Uniform_A)</f>
        <v>9.1626365193949475</v>
      </c>
      <c r="B6831" s="2">
        <f t="shared" ca="1" si="735"/>
        <v>0.91626365193949466</v>
      </c>
      <c r="C6831" s="4"/>
      <c r="D6831" s="5">
        <f ca="1">IF(E6831&lt;(Driehoek_C-Driehoek_A)/(Driehoek_B-Driehoek_A),Driehoek_A+SQRT(E6831*(Driehoek_B-Driehoek_A)*(Driehoek_C-Driehoek_A)),Driehoek_B-SQRT((1-E6831)*(Driehoek_B-Driehoek_A)*(Driehoek_B-Driehoek_C)))</f>
        <v>3.4486522278962983</v>
      </c>
      <c r="E6831" s="2">
        <f t="shared" ca="1" si="736"/>
        <v>0.14989951981349348</v>
      </c>
      <c r="F6831" s="2"/>
      <c r="G6831" s="15">
        <f ca="1">_xlfn.NORM.INV(H6831,Normaal_Mu,Normaal_Sigma)</f>
        <v>3.0862746636735787</v>
      </c>
      <c r="H6831" s="2">
        <f t="shared" ca="1" si="737"/>
        <v>0.16931828807707472</v>
      </c>
      <c r="I6831" s="2"/>
      <c r="J6831" s="15">
        <f ca="1">-LN(K6831) /NegExp_Labda</f>
        <v>12.073430741832816</v>
      </c>
      <c r="K6831" s="2">
        <f t="shared" ca="1" si="738"/>
        <v>8.9395391408978897E-2</v>
      </c>
      <c r="L6831" s="2"/>
      <c r="M6831" s="17">
        <f t="shared" ca="1" si="740"/>
        <v>5</v>
      </c>
      <c r="N6831" s="2">
        <f t="shared" ca="1" si="734"/>
        <v>0.51828030858758356</v>
      </c>
      <c r="O6831" s="2"/>
      <c r="P6831" s="31">
        <f t="shared" ca="1" si="739"/>
        <v>6.5541988305595282</v>
      </c>
    </row>
    <row r="6832" spans="1:16" x14ac:dyDescent="0.25">
      <c r="A6832" s="32">
        <f ca="1">Uniform_A+B6832*(Uniform_B-Uniform_A)</f>
        <v>7.4952003468597681</v>
      </c>
      <c r="B6832" s="2">
        <f t="shared" ca="1" si="735"/>
        <v>0.74952003468597683</v>
      </c>
      <c r="C6832" s="4"/>
      <c r="D6832" s="5">
        <f ca="1">IF(E6832&lt;(Driehoek_C-Driehoek_A)/(Driehoek_B-Driehoek_A),Driehoek_A+SQRT(E6832*(Driehoek_B-Driehoek_A)*(Driehoek_C-Driehoek_A)),Driehoek_B-SQRT((1-E6832)*(Driehoek_B-Driehoek_A)*(Driehoek_B-Driehoek_C)))</f>
        <v>3.5610052962249927</v>
      </c>
      <c r="E6832" s="2">
        <f t="shared" ca="1" si="736"/>
        <v>0.17405268106017702</v>
      </c>
      <c r="F6832" s="2"/>
      <c r="G6832" s="15">
        <f ca="1">_xlfn.NORM.INV(H6832,Normaal_Mu,Normaal_Sigma)</f>
        <v>6.4319507563977032</v>
      </c>
      <c r="H6832" s="2">
        <f t="shared" ca="1" si="737"/>
        <v>0.7629967238227775</v>
      </c>
      <c r="I6832" s="2"/>
      <c r="J6832" s="15">
        <f ca="1">-LN(K6832) /NegExp_Labda</f>
        <v>0.19889101344940541</v>
      </c>
      <c r="K6832" s="2">
        <f t="shared" ca="1" si="738"/>
        <v>0.96100256329982547</v>
      </c>
      <c r="L6832" s="2"/>
      <c r="M6832" s="17">
        <f t="shared" ca="1" si="740"/>
        <v>7</v>
      </c>
      <c r="N6832" s="2">
        <f t="shared" ca="1" si="734"/>
        <v>0.78384489121057177</v>
      </c>
      <c r="O6832" s="2"/>
      <c r="P6832" s="31">
        <f t="shared" ca="1" si="739"/>
        <v>4.9374094825863732</v>
      </c>
    </row>
    <row r="6833" spans="1:16" x14ac:dyDescent="0.25">
      <c r="A6833" s="32">
        <f ca="1">Uniform_A+B6833*(Uniform_B-Uniform_A)</f>
        <v>5.4930324109143562</v>
      </c>
      <c r="B6833" s="2">
        <f t="shared" ca="1" si="735"/>
        <v>0.54930324109143558</v>
      </c>
      <c r="C6833" s="4"/>
      <c r="D6833" s="5">
        <f ca="1">IF(E6833&lt;(Driehoek_C-Driehoek_A)/(Driehoek_B-Driehoek_A),Driehoek_A+SQRT(E6833*(Driehoek_B-Driehoek_A)*(Driehoek_C-Driehoek_A)),Driehoek_B-SQRT((1-E6833)*(Driehoek_B-Driehoek_A)*(Driehoek_B-Driehoek_C)))</f>
        <v>2.2024553720324249</v>
      </c>
      <c r="E6833" s="2">
        <f t="shared" ca="1" si="736"/>
        <v>2.9277269760562552E-3</v>
      </c>
      <c r="F6833" s="2"/>
      <c r="G6833" s="15">
        <f ca="1">_xlfn.NORM.INV(H6833,Normaal_Mu,Normaal_Sigma)</f>
        <v>3.6350977691045649</v>
      </c>
      <c r="H6833" s="2">
        <f t="shared" ca="1" si="737"/>
        <v>0.24747687181086109</v>
      </c>
      <c r="I6833" s="2"/>
      <c r="J6833" s="15">
        <f ca="1">-LN(K6833) /NegExp_Labda</f>
        <v>1.7361822238176676</v>
      </c>
      <c r="K6833" s="2">
        <f t="shared" ca="1" si="738"/>
        <v>0.70663822759486217</v>
      </c>
      <c r="L6833" s="2"/>
      <c r="M6833" s="17">
        <f t="shared" ca="1" si="740"/>
        <v>7</v>
      </c>
      <c r="N6833" s="2">
        <f t="shared" ca="1" si="734"/>
        <v>0.8596853242896535</v>
      </c>
      <c r="O6833" s="2"/>
      <c r="P6833" s="31">
        <f t="shared" ca="1" si="739"/>
        <v>4.0133535551738024</v>
      </c>
    </row>
    <row r="6834" spans="1:16" x14ac:dyDescent="0.25">
      <c r="A6834" s="32">
        <f ca="1">Uniform_A+B6834*(Uniform_B-Uniform_A)</f>
        <v>0.49430159112851313</v>
      </c>
      <c r="B6834" s="2">
        <f t="shared" ca="1" si="735"/>
        <v>4.9430159112851313E-2</v>
      </c>
      <c r="C6834" s="4"/>
      <c r="D6834" s="5">
        <f ca="1">IF(E6834&lt;(Driehoek_C-Driehoek_A)/(Driehoek_B-Driehoek_A),Driehoek_A+SQRT(E6834*(Driehoek_B-Driehoek_A)*(Driehoek_C-Driehoek_A)),Driehoek_B-SQRT((1-E6834)*(Driehoek_B-Driehoek_A)*(Driehoek_B-Driehoek_C)))</f>
        <v>4.0473659602616774</v>
      </c>
      <c r="E6834" s="2">
        <f t="shared" ca="1" si="736"/>
        <v>0.29918331624072181</v>
      </c>
      <c r="F6834" s="2"/>
      <c r="G6834" s="15">
        <f ca="1">_xlfn.NORM.INV(H6834,Normaal_Mu,Normaal_Sigma)</f>
        <v>3.5237598529765632</v>
      </c>
      <c r="H6834" s="2">
        <f t="shared" ca="1" si="737"/>
        <v>0.23022074328295006</v>
      </c>
      <c r="I6834" s="2"/>
      <c r="J6834" s="15">
        <f ca="1">-LN(K6834) /NegExp_Labda</f>
        <v>2.3643951703407295</v>
      </c>
      <c r="K6834" s="2">
        <f t="shared" ca="1" si="738"/>
        <v>0.62320545324662335</v>
      </c>
      <c r="L6834" s="2"/>
      <c r="M6834" s="17">
        <f t="shared" ca="1" si="740"/>
        <v>6</v>
      </c>
      <c r="N6834" s="2">
        <f t="shared" ca="1" si="734"/>
        <v>0.6919882932983874</v>
      </c>
      <c r="O6834" s="2"/>
      <c r="P6834" s="31">
        <f t="shared" ca="1" si="739"/>
        <v>3.2859645149414973</v>
      </c>
    </row>
    <row r="6835" spans="1:16" x14ac:dyDescent="0.25">
      <c r="A6835" s="32">
        <f ca="1">Uniform_A+B6835*(Uniform_B-Uniform_A)</f>
        <v>8.532896124058837</v>
      </c>
      <c r="B6835" s="2">
        <f t="shared" ca="1" si="735"/>
        <v>0.85328961240588364</v>
      </c>
      <c r="C6835" s="4"/>
      <c r="D6835" s="5">
        <f ca="1">IF(E6835&lt;(Driehoek_C-Driehoek_A)/(Driehoek_B-Driehoek_A),Driehoek_A+SQRT(E6835*(Driehoek_B-Driehoek_A)*(Driehoek_C-Driehoek_A)),Driehoek_B-SQRT((1-E6835)*(Driehoek_B-Driehoek_A)*(Driehoek_B-Driehoek_C)))</f>
        <v>2.350420607224232</v>
      </c>
      <c r="E6835" s="2">
        <f t="shared" ca="1" si="736"/>
        <v>8.7710429976713966E-3</v>
      </c>
      <c r="F6835" s="2"/>
      <c r="G6835" s="15">
        <f ca="1">_xlfn.NORM.INV(H6835,Normaal_Mu,Normaal_Sigma)</f>
        <v>3.8850896446326733</v>
      </c>
      <c r="H6835" s="2">
        <f t="shared" ca="1" si="737"/>
        <v>0.28860823756195586</v>
      </c>
      <c r="I6835" s="2"/>
      <c r="J6835" s="15">
        <f ca="1">-LN(K6835) /NegExp_Labda</f>
        <v>1.8647041822609656</v>
      </c>
      <c r="K6835" s="2">
        <f t="shared" ca="1" si="738"/>
        <v>0.68870597792768207</v>
      </c>
      <c r="L6835" s="2"/>
      <c r="M6835" s="17">
        <f t="shared" ca="1" si="740"/>
        <v>5</v>
      </c>
      <c r="N6835" s="2">
        <f t="shared" ca="1" si="734"/>
        <v>0.51487526548956419</v>
      </c>
      <c r="O6835" s="2"/>
      <c r="P6835" s="31">
        <f t="shared" ca="1" si="739"/>
        <v>4.3266221116353414</v>
      </c>
    </row>
    <row r="6836" spans="1:16" x14ac:dyDescent="0.25">
      <c r="A6836" s="32">
        <f ca="1">Uniform_A+B6836*(Uniform_B-Uniform_A)</f>
        <v>8.1328673359695252</v>
      </c>
      <c r="B6836" s="2">
        <f t="shared" ca="1" si="735"/>
        <v>0.81328673359695258</v>
      </c>
      <c r="C6836" s="4"/>
      <c r="D6836" s="5">
        <f ca="1">IF(E6836&lt;(Driehoek_C-Driehoek_A)/(Driehoek_B-Driehoek_A),Driehoek_A+SQRT(E6836*(Driehoek_B-Driehoek_A)*(Driehoek_C-Driehoek_A)),Driehoek_B-SQRT((1-E6836)*(Driehoek_B-Driehoek_A)*(Driehoek_B-Driehoek_C)))</f>
        <v>4.3645538234630212</v>
      </c>
      <c r="E6836" s="2">
        <f t="shared" ca="1" si="736"/>
        <v>0.38607539269796298</v>
      </c>
      <c r="F6836" s="2"/>
      <c r="G6836" s="15">
        <f ca="1">_xlfn.NORM.INV(H6836,Normaal_Mu,Normaal_Sigma)</f>
        <v>5.5122714116033622</v>
      </c>
      <c r="H6836" s="2">
        <f t="shared" ca="1" si="737"/>
        <v>0.60107697394534843</v>
      </c>
      <c r="I6836" s="2"/>
      <c r="J6836" s="15">
        <f ca="1">-LN(K6836) /NegExp_Labda</f>
        <v>3.0871594402382452</v>
      </c>
      <c r="K6836" s="2">
        <f t="shared" ca="1" si="738"/>
        <v>0.53932771457939221</v>
      </c>
      <c r="L6836" s="2"/>
      <c r="M6836" s="17">
        <f t="shared" ca="1" si="740"/>
        <v>5</v>
      </c>
      <c r="N6836" s="2">
        <f t="shared" ca="1" si="734"/>
        <v>0.495253127328799</v>
      </c>
      <c r="O6836" s="2"/>
      <c r="P6836" s="31">
        <f t="shared" ca="1" si="739"/>
        <v>5.2193704022548308</v>
      </c>
    </row>
    <row r="6837" spans="1:16" x14ac:dyDescent="0.25">
      <c r="A6837" s="32">
        <f ca="1">Uniform_A+B6837*(Uniform_B-Uniform_A)</f>
        <v>0.43025309438491477</v>
      </c>
      <c r="B6837" s="2">
        <f t="shared" ca="1" si="735"/>
        <v>4.3025309438491477E-2</v>
      </c>
      <c r="C6837" s="4"/>
      <c r="D6837" s="5">
        <f ca="1">IF(E6837&lt;(Driehoek_C-Driehoek_A)/(Driehoek_B-Driehoek_A),Driehoek_A+SQRT(E6837*(Driehoek_B-Driehoek_A)*(Driehoek_C-Driehoek_A)),Driehoek_B-SQRT((1-E6837)*(Driehoek_B-Driehoek_A)*(Driehoek_B-Driehoek_C)))</f>
        <v>5.2922690593989454</v>
      </c>
      <c r="E6837" s="2">
        <f t="shared" ca="1" si="736"/>
        <v>0.60722089348884634</v>
      </c>
      <c r="F6837" s="2"/>
      <c r="G6837" s="15">
        <f ca="1">_xlfn.NORM.INV(H6837,Normaal_Mu,Normaal_Sigma)</f>
        <v>4.8664583863538455</v>
      </c>
      <c r="H6837" s="2">
        <f t="shared" ca="1" si="737"/>
        <v>0.47338208215387068</v>
      </c>
      <c r="I6837" s="2"/>
      <c r="J6837" s="15">
        <f ca="1">-LN(K6837) /NegExp_Labda</f>
        <v>0.10959332270456222</v>
      </c>
      <c r="K6837" s="2">
        <f t="shared" ca="1" si="738"/>
        <v>0.97831980390566664</v>
      </c>
      <c r="L6837" s="2"/>
      <c r="M6837" s="17">
        <f t="shared" ca="1" si="740"/>
        <v>4</v>
      </c>
      <c r="N6837" s="2">
        <f t="shared" ca="1" si="734"/>
        <v>0.35175236788307584</v>
      </c>
      <c r="O6837" s="2"/>
      <c r="P6837" s="31">
        <f t="shared" ca="1" si="739"/>
        <v>2.9397147725684531</v>
      </c>
    </row>
    <row r="6838" spans="1:16" x14ac:dyDescent="0.25">
      <c r="A6838" s="32">
        <f ca="1">Uniform_A+B6838*(Uniform_B-Uniform_A)</f>
        <v>1.5284497376044037</v>
      </c>
      <c r="B6838" s="2">
        <f t="shared" ca="1" si="735"/>
        <v>0.15284497376044037</v>
      </c>
      <c r="C6838" s="4"/>
      <c r="D6838" s="5">
        <f ca="1">IF(E6838&lt;(Driehoek_C-Driehoek_A)/(Driehoek_B-Driehoek_A),Driehoek_A+SQRT(E6838*(Driehoek_B-Driehoek_A)*(Driehoek_C-Driehoek_A)),Driehoek_B-SQRT((1-E6838)*(Driehoek_B-Driehoek_A)*(Driehoek_B-Driehoek_C)))</f>
        <v>4.9272597007890271</v>
      </c>
      <c r="E6838" s="2">
        <f t="shared" ca="1" si="736"/>
        <v>0.52607961300522621</v>
      </c>
      <c r="F6838" s="2"/>
      <c r="G6838" s="15">
        <f ca="1">_xlfn.NORM.INV(H6838,Normaal_Mu,Normaal_Sigma)</f>
        <v>6.1374211109039907</v>
      </c>
      <c r="H6838" s="2">
        <f t="shared" ca="1" si="737"/>
        <v>0.71522370834128146</v>
      </c>
      <c r="I6838" s="2"/>
      <c r="J6838" s="15">
        <f ca="1">-LN(K6838) /NegExp_Labda</f>
        <v>6.8075675566711666</v>
      </c>
      <c r="K6838" s="2">
        <f t="shared" ca="1" si="738"/>
        <v>0.25627261177887728</v>
      </c>
      <c r="L6838" s="2"/>
      <c r="M6838" s="17">
        <f t="shared" ca="1" si="740"/>
        <v>7</v>
      </c>
      <c r="N6838" s="2">
        <f t="shared" ca="1" si="734"/>
        <v>0.80650700378137907</v>
      </c>
      <c r="O6838" s="2"/>
      <c r="P6838" s="31">
        <f t="shared" ca="1" si="739"/>
        <v>5.280139621193717</v>
      </c>
    </row>
    <row r="6839" spans="1:16" x14ac:dyDescent="0.25">
      <c r="A6839" s="32">
        <f ca="1">Uniform_A+B6839*(Uniform_B-Uniform_A)</f>
        <v>7.2313560581524481</v>
      </c>
      <c r="B6839" s="2">
        <f t="shared" ca="1" si="735"/>
        <v>0.72313560581524483</v>
      </c>
      <c r="C6839" s="4"/>
      <c r="D6839" s="5">
        <f ca="1">IF(E6839&lt;(Driehoek_C-Driehoek_A)/(Driehoek_B-Driehoek_A),Driehoek_A+SQRT(E6839*(Driehoek_B-Driehoek_A)*(Driehoek_C-Driehoek_A)),Driehoek_B-SQRT((1-E6839)*(Driehoek_B-Driehoek_A)*(Driehoek_B-Driehoek_C)))</f>
        <v>3.3772530644201817</v>
      </c>
      <c r="E6839" s="2">
        <f t="shared" ca="1" si="736"/>
        <v>0.13548757167534153</v>
      </c>
      <c r="F6839" s="2"/>
      <c r="G6839" s="15">
        <f ca="1">_xlfn.NORM.INV(H6839,Normaal_Mu,Normaal_Sigma)</f>
        <v>4.721685596518526</v>
      </c>
      <c r="H6839" s="2">
        <f t="shared" ca="1" si="737"/>
        <v>0.44466296371755476</v>
      </c>
      <c r="I6839" s="2"/>
      <c r="J6839" s="15">
        <f ca="1">-LN(K6839) /NegExp_Labda</f>
        <v>17.014996033000951</v>
      </c>
      <c r="K6839" s="2">
        <f t="shared" ca="1" si="738"/>
        <v>3.3273326579133289E-2</v>
      </c>
      <c r="L6839" s="2"/>
      <c r="M6839" s="17">
        <f t="shared" ca="1" si="740"/>
        <v>7</v>
      </c>
      <c r="N6839" s="2">
        <f t="shared" ca="1" si="734"/>
        <v>0.84198086321069576</v>
      </c>
      <c r="O6839" s="2"/>
      <c r="P6839" s="31">
        <f t="shared" ca="1" si="739"/>
        <v>7.8690581504184225</v>
      </c>
    </row>
    <row r="6840" spans="1:16" x14ac:dyDescent="0.25">
      <c r="A6840" s="32">
        <f ca="1">Uniform_A+B6840*(Uniform_B-Uniform_A)</f>
        <v>6.4692320527620026</v>
      </c>
      <c r="B6840" s="2">
        <f t="shared" ca="1" si="735"/>
        <v>0.64692320527620029</v>
      </c>
      <c r="C6840" s="4"/>
      <c r="D6840" s="5">
        <f ca="1">IF(E6840&lt;(Driehoek_C-Driehoek_A)/(Driehoek_B-Driehoek_A),Driehoek_A+SQRT(E6840*(Driehoek_B-Driehoek_A)*(Driehoek_C-Driehoek_A)),Driehoek_B-SQRT((1-E6840)*(Driehoek_B-Driehoek_A)*(Driehoek_B-Driehoek_C)))</f>
        <v>6.9305617159024724</v>
      </c>
      <c r="E6840" s="2">
        <f t="shared" ca="1" si="736"/>
        <v>0.87764071966604229</v>
      </c>
      <c r="F6840" s="2"/>
      <c r="G6840" s="15">
        <f ca="1">_xlfn.NORM.INV(H6840,Normaal_Mu,Normaal_Sigma)</f>
        <v>4.7132011004112826</v>
      </c>
      <c r="H6840" s="2">
        <f t="shared" ca="1" si="737"/>
        <v>0.44298735874234341</v>
      </c>
      <c r="I6840" s="2"/>
      <c r="J6840" s="15">
        <f ca="1">-LN(K6840) /NegExp_Labda</f>
        <v>2.8858286606158434</v>
      </c>
      <c r="K6840" s="2">
        <f t="shared" ca="1" si="738"/>
        <v>0.56148751949878872</v>
      </c>
      <c r="L6840" s="2"/>
      <c r="M6840" s="17">
        <f t="shared" ca="1" si="740"/>
        <v>7</v>
      </c>
      <c r="N6840" s="2">
        <f t="shared" ca="1" si="734"/>
        <v>0.79126225513155601</v>
      </c>
      <c r="O6840" s="2"/>
      <c r="P6840" s="31">
        <f t="shared" ca="1" si="739"/>
        <v>5.5997647059383198</v>
      </c>
    </row>
    <row r="6841" spans="1:16" x14ac:dyDescent="0.25">
      <c r="A6841" s="32">
        <f ca="1">Uniform_A+B6841*(Uniform_B-Uniform_A)</f>
        <v>5.5692809233173843</v>
      </c>
      <c r="B6841" s="2">
        <f t="shared" ca="1" si="735"/>
        <v>0.55692809233173846</v>
      </c>
      <c r="C6841" s="4"/>
      <c r="D6841" s="5">
        <f ca="1">IF(E6841&lt;(Driehoek_C-Driehoek_A)/(Driehoek_B-Driehoek_A),Driehoek_A+SQRT(E6841*(Driehoek_B-Driehoek_A)*(Driehoek_C-Driehoek_A)),Driehoek_B-SQRT((1-E6841)*(Driehoek_B-Driehoek_A)*(Driehoek_B-Driehoek_C)))</f>
        <v>6.5409037167610755</v>
      </c>
      <c r="E6841" s="2">
        <f t="shared" ca="1" si="736"/>
        <v>0.82722415627887169</v>
      </c>
      <c r="F6841" s="2"/>
      <c r="G6841" s="15">
        <f ca="1">_xlfn.NORM.INV(H6841,Normaal_Mu,Normaal_Sigma)</f>
        <v>5.4384356541419887</v>
      </c>
      <c r="H6841" s="2">
        <f t="shared" ca="1" si="737"/>
        <v>0.58675981539330124</v>
      </c>
      <c r="I6841" s="2"/>
      <c r="J6841" s="15">
        <f ca="1">-LN(K6841) /NegExp_Labda</f>
        <v>2.4623620592083153</v>
      </c>
      <c r="K6841" s="2">
        <f t="shared" ca="1" si="738"/>
        <v>0.61111360032826079</v>
      </c>
      <c r="L6841" s="2"/>
      <c r="M6841" s="17">
        <f t="shared" ca="1" si="740"/>
        <v>3</v>
      </c>
      <c r="N6841" s="2">
        <f t="shared" ca="1" si="734"/>
        <v>0.12990630568202155</v>
      </c>
      <c r="O6841" s="2"/>
      <c r="P6841" s="31">
        <f t="shared" ca="1" si="739"/>
        <v>4.6021964706857528</v>
      </c>
    </row>
    <row r="6842" spans="1:16" x14ac:dyDescent="0.25">
      <c r="A6842" s="32">
        <f ca="1">Uniform_A+B6842*(Uniform_B-Uniform_A)</f>
        <v>0.87773634393405908</v>
      </c>
      <c r="B6842" s="2">
        <f t="shared" ca="1" si="735"/>
        <v>8.7773634393405908E-2</v>
      </c>
      <c r="C6842" s="4"/>
      <c r="D6842" s="5">
        <f ca="1">IF(E6842&lt;(Driehoek_C-Driehoek_A)/(Driehoek_B-Driehoek_A),Driehoek_A+SQRT(E6842*(Driehoek_B-Driehoek_A)*(Driehoek_C-Driehoek_A)),Driehoek_B-SQRT((1-E6842)*(Driehoek_B-Driehoek_A)*(Driehoek_B-Driehoek_C)))</f>
        <v>4.5509516950082141</v>
      </c>
      <c r="E6842" s="2">
        <f t="shared" ca="1" si="736"/>
        <v>0.43445626228142054</v>
      </c>
      <c r="F6842" s="2"/>
      <c r="G6842" s="15">
        <f ca="1">_xlfn.NORM.INV(H6842,Normaal_Mu,Normaal_Sigma)</f>
        <v>6.3910089217933441</v>
      </c>
      <c r="H6842" s="2">
        <f t="shared" ca="1" si="737"/>
        <v>0.75663039171587021</v>
      </c>
      <c r="I6842" s="2"/>
      <c r="J6842" s="15">
        <f ca="1">-LN(K6842) /NegExp_Labda</f>
        <v>9.1054490319292416</v>
      </c>
      <c r="K6842" s="2">
        <f t="shared" ca="1" si="738"/>
        <v>0.16184927041810449</v>
      </c>
      <c r="L6842" s="2"/>
      <c r="M6842" s="17">
        <f t="shared" ca="1" si="740"/>
        <v>7</v>
      </c>
      <c r="N6842" s="2">
        <f t="shared" ca="1" si="734"/>
        <v>0.81921432299758157</v>
      </c>
      <c r="O6842" s="2"/>
      <c r="P6842" s="31">
        <f t="shared" ca="1" si="739"/>
        <v>5.5850291985329719</v>
      </c>
    </row>
    <row r="6843" spans="1:16" x14ac:dyDescent="0.25">
      <c r="A6843" s="32">
        <f ca="1">Uniform_A+B6843*(Uniform_B-Uniform_A)</f>
        <v>9.9435024895624782</v>
      </c>
      <c r="B6843" s="2">
        <f t="shared" ca="1" si="735"/>
        <v>0.9943502489562478</v>
      </c>
      <c r="C6843" s="4"/>
      <c r="D6843" s="5">
        <f ca="1">IF(E6843&lt;(Driehoek_C-Driehoek_A)/(Driehoek_B-Driehoek_A),Driehoek_A+SQRT(E6843*(Driehoek_B-Driehoek_A)*(Driehoek_C-Driehoek_A)),Driehoek_B-SQRT((1-E6843)*(Driehoek_B-Driehoek_A)*(Driehoek_B-Driehoek_C)))</f>
        <v>3.3911740638676902</v>
      </c>
      <c r="E6843" s="2">
        <f t="shared" ca="1" si="736"/>
        <v>0.13824037685558166</v>
      </c>
      <c r="F6843" s="2"/>
      <c r="G6843" s="15">
        <f ca="1">_xlfn.NORM.INV(H6843,Normaal_Mu,Normaal_Sigma)</f>
        <v>4.8672671066543431</v>
      </c>
      <c r="H6843" s="2">
        <f t="shared" ca="1" si="737"/>
        <v>0.47354304148169113</v>
      </c>
      <c r="I6843" s="2"/>
      <c r="J6843" s="15">
        <f ca="1">-LN(K6843) /NegExp_Labda</f>
        <v>2.3178454676997782</v>
      </c>
      <c r="K6843" s="2">
        <f t="shared" ca="1" si="738"/>
        <v>0.62903455112747131</v>
      </c>
      <c r="L6843" s="2"/>
      <c r="M6843" s="17">
        <f t="shared" ca="1" si="740"/>
        <v>3</v>
      </c>
      <c r="N6843" s="2">
        <f t="shared" ca="1" si="734"/>
        <v>0.14187909219506301</v>
      </c>
      <c r="O6843" s="2"/>
      <c r="P6843" s="31">
        <f t="shared" ca="1" si="739"/>
        <v>4.7039578255568575</v>
      </c>
    </row>
    <row r="6844" spans="1:16" x14ac:dyDescent="0.25">
      <c r="A6844" s="32">
        <f ca="1">Uniform_A+B6844*(Uniform_B-Uniform_A)</f>
        <v>6.3179509839232733</v>
      </c>
      <c r="B6844" s="2">
        <f t="shared" ca="1" si="735"/>
        <v>0.63179509839232728</v>
      </c>
      <c r="C6844" s="4"/>
      <c r="D6844" s="5">
        <f ca="1">IF(E6844&lt;(Driehoek_C-Driehoek_A)/(Driehoek_B-Driehoek_A),Driehoek_A+SQRT(E6844*(Driehoek_B-Driehoek_A)*(Driehoek_C-Driehoek_A)),Driehoek_B-SQRT((1-E6844)*(Driehoek_B-Driehoek_A)*(Driehoek_B-Driehoek_C)))</f>
        <v>3.8235963542427571</v>
      </c>
      <c r="E6844" s="2">
        <f t="shared" ca="1" si="736"/>
        <v>0.23753597594339115</v>
      </c>
      <c r="F6844" s="2"/>
      <c r="G6844" s="15">
        <f ca="1">_xlfn.NORM.INV(H6844,Normaal_Mu,Normaal_Sigma)</f>
        <v>2.9192309753424364</v>
      </c>
      <c r="H6844" s="2">
        <f t="shared" ca="1" si="737"/>
        <v>0.14908064712796432</v>
      </c>
      <c r="I6844" s="2"/>
      <c r="J6844" s="15">
        <f ca="1">-LN(K6844) /NegExp_Labda</f>
        <v>4.2321655234839861</v>
      </c>
      <c r="K6844" s="2">
        <f t="shared" ca="1" si="738"/>
        <v>0.42894219844260406</v>
      </c>
      <c r="L6844" s="2"/>
      <c r="M6844" s="17">
        <f t="shared" ca="1" si="740"/>
        <v>7</v>
      </c>
      <c r="N6844" s="2">
        <f t="shared" ca="1" si="734"/>
        <v>0.76293186705488347</v>
      </c>
      <c r="O6844" s="2"/>
      <c r="P6844" s="31">
        <f t="shared" ca="1" si="739"/>
        <v>4.8585887673984907</v>
      </c>
    </row>
    <row r="6845" spans="1:16" x14ac:dyDescent="0.25">
      <c r="A6845" s="32">
        <f ca="1">Uniform_A+B6845*(Uniform_B-Uniform_A)</f>
        <v>0.80853801762224009</v>
      </c>
      <c r="B6845" s="2">
        <f t="shared" ca="1" si="735"/>
        <v>8.0853801762224009E-2</v>
      </c>
      <c r="C6845" s="4"/>
      <c r="D6845" s="5">
        <f ca="1">IF(E6845&lt;(Driehoek_C-Driehoek_A)/(Driehoek_B-Driehoek_A),Driehoek_A+SQRT(E6845*(Driehoek_B-Driehoek_A)*(Driehoek_C-Driehoek_A)),Driehoek_B-SQRT((1-E6845)*(Driehoek_B-Driehoek_A)*(Driehoek_B-Driehoek_C)))</f>
        <v>7.3414703238701833</v>
      </c>
      <c r="E6845" s="2">
        <f t="shared" ca="1" si="736"/>
        <v>0.92140798038276361</v>
      </c>
      <c r="F6845" s="2"/>
      <c r="G6845" s="15">
        <f ca="1">_xlfn.NORM.INV(H6845,Normaal_Mu,Normaal_Sigma)</f>
        <v>2.6205203411781546</v>
      </c>
      <c r="H6845" s="2">
        <f t="shared" ca="1" si="737"/>
        <v>0.11707433279212676</v>
      </c>
      <c r="I6845" s="2"/>
      <c r="J6845" s="15">
        <f ca="1">-LN(K6845) /NegExp_Labda</f>
        <v>1.4726613840137455</v>
      </c>
      <c r="K6845" s="2">
        <f t="shared" ca="1" si="738"/>
        <v>0.74487990361187395</v>
      </c>
      <c r="L6845" s="2"/>
      <c r="M6845" s="17">
        <f t="shared" ca="1" si="740"/>
        <v>4</v>
      </c>
      <c r="N6845" s="2">
        <f t="shared" ca="1" si="734"/>
        <v>0.3374853908388683</v>
      </c>
      <c r="O6845" s="2"/>
      <c r="P6845" s="31">
        <f t="shared" ca="1" si="739"/>
        <v>3.2486380133368646</v>
      </c>
    </row>
    <row r="6846" spans="1:16" x14ac:dyDescent="0.25">
      <c r="A6846" s="32">
        <f ca="1">Uniform_A+B6846*(Uniform_B-Uniform_A)</f>
        <v>7.2621443304757429</v>
      </c>
      <c r="B6846" s="2">
        <f t="shared" ca="1" si="735"/>
        <v>0.72621443304757427</v>
      </c>
      <c r="C6846" s="4"/>
      <c r="D6846" s="5">
        <f ca="1">IF(E6846&lt;(Driehoek_C-Driehoek_A)/(Driehoek_B-Driehoek_A),Driehoek_A+SQRT(E6846*(Driehoek_B-Driehoek_A)*(Driehoek_C-Driehoek_A)),Driehoek_B-SQRT((1-E6846)*(Driehoek_B-Driehoek_A)*(Driehoek_B-Driehoek_C)))</f>
        <v>5.8768673029037677</v>
      </c>
      <c r="E6846" s="2">
        <f t="shared" ca="1" si="736"/>
        <v>0.72131549018081176</v>
      </c>
      <c r="F6846" s="2"/>
      <c r="G6846" s="15">
        <f ca="1">_xlfn.NORM.INV(H6846,Normaal_Mu,Normaal_Sigma)</f>
        <v>4.1438542961172073</v>
      </c>
      <c r="H6846" s="2">
        <f t="shared" ca="1" si="737"/>
        <v>0.33429904062150928</v>
      </c>
      <c r="I6846" s="2"/>
      <c r="J6846" s="15">
        <f ca="1">-LN(K6846) /NegExp_Labda</f>
        <v>3.1287026376590887</v>
      </c>
      <c r="K6846" s="2">
        <f t="shared" ca="1" si="738"/>
        <v>0.53486519942183652</v>
      </c>
      <c r="L6846" s="2"/>
      <c r="M6846" s="17">
        <f t="shared" ca="1" si="740"/>
        <v>2</v>
      </c>
      <c r="N6846" s="2">
        <f t="shared" ca="1" si="734"/>
        <v>8.3753646834663908E-2</v>
      </c>
      <c r="O6846" s="2"/>
      <c r="P6846" s="31">
        <f t="shared" ca="1" si="739"/>
        <v>4.4823137134311617</v>
      </c>
    </row>
    <row r="6847" spans="1:16" x14ac:dyDescent="0.25">
      <c r="A6847" s="32">
        <f ca="1">Uniform_A+B6847*(Uniform_B-Uniform_A)</f>
        <v>3.1024922972861244</v>
      </c>
      <c r="B6847" s="2">
        <f t="shared" ca="1" si="735"/>
        <v>0.31024922972861246</v>
      </c>
      <c r="C6847" s="4"/>
      <c r="D6847" s="5">
        <f ca="1">IF(E6847&lt;(Driehoek_C-Driehoek_A)/(Driehoek_B-Driehoek_A),Driehoek_A+SQRT(E6847*(Driehoek_B-Driehoek_A)*(Driehoek_C-Driehoek_A)),Driehoek_B-SQRT((1-E6847)*(Driehoek_B-Driehoek_A)*(Driehoek_B-Driehoek_C)))</f>
        <v>4.8102749787812078</v>
      </c>
      <c r="E6847" s="2">
        <f t="shared" ca="1" si="736"/>
        <v>0.49846297847351961</v>
      </c>
      <c r="F6847" s="2"/>
      <c r="G6847" s="15">
        <f ca="1">_xlfn.NORM.INV(H6847,Normaal_Mu,Normaal_Sigma)</f>
        <v>-0.41841133870104219</v>
      </c>
      <c r="H6847" s="2">
        <f t="shared" ca="1" si="737"/>
        <v>3.3722258419552897E-3</v>
      </c>
      <c r="I6847" s="2"/>
      <c r="J6847" s="15">
        <f ca="1">-LN(K6847) /NegExp_Labda</f>
        <v>11.227488759886709</v>
      </c>
      <c r="K6847" s="2">
        <f t="shared" ca="1" si="738"/>
        <v>0.10587482785083902</v>
      </c>
      <c r="L6847" s="2"/>
      <c r="M6847" s="17">
        <f t="shared" ca="1" si="740"/>
        <v>4</v>
      </c>
      <c r="N6847" s="2">
        <f t="shared" ca="1" si="734"/>
        <v>0.38973932209222373</v>
      </c>
      <c r="O6847" s="2"/>
      <c r="P6847" s="31">
        <f t="shared" ca="1" si="739"/>
        <v>4.5443689394505995</v>
      </c>
    </row>
    <row r="6848" spans="1:16" x14ac:dyDescent="0.25">
      <c r="A6848" s="32">
        <f ca="1">Uniform_A+B6848*(Uniform_B-Uniform_A)</f>
        <v>7.132654725841082</v>
      </c>
      <c r="B6848" s="2">
        <f t="shared" ca="1" si="735"/>
        <v>0.71326547258410822</v>
      </c>
      <c r="C6848" s="4"/>
      <c r="D6848" s="5">
        <f ca="1">IF(E6848&lt;(Driehoek_C-Driehoek_A)/(Driehoek_B-Driehoek_A),Driehoek_A+SQRT(E6848*(Driehoek_B-Driehoek_A)*(Driehoek_C-Driehoek_A)),Driehoek_B-SQRT((1-E6848)*(Driehoek_B-Driehoek_A)*(Driehoek_B-Driehoek_C)))</f>
        <v>3.2645253674731256</v>
      </c>
      <c r="E6848" s="2">
        <f t="shared" ca="1" si="736"/>
        <v>0.11421602892736027</v>
      </c>
      <c r="F6848" s="2"/>
      <c r="G6848" s="15">
        <f ca="1">_xlfn.NORM.INV(H6848,Normaal_Mu,Normaal_Sigma)</f>
        <v>4.5090522179320871</v>
      </c>
      <c r="H6848" s="2">
        <f t="shared" ca="1" si="737"/>
        <v>0.40304476088465813</v>
      </c>
      <c r="I6848" s="2"/>
      <c r="J6848" s="15">
        <f ca="1">-LN(K6848) /NegExp_Labda</f>
        <v>8.3006732745167167</v>
      </c>
      <c r="K6848" s="2">
        <f t="shared" ca="1" si="738"/>
        <v>0.19011337867925038</v>
      </c>
      <c r="L6848" s="2"/>
      <c r="M6848" s="17">
        <f t="shared" ca="1" si="740"/>
        <v>9</v>
      </c>
      <c r="N6848" s="2">
        <f t="shared" ca="1" si="734"/>
        <v>0.96812251353717849</v>
      </c>
      <c r="O6848" s="2"/>
      <c r="P6848" s="31">
        <f t="shared" ca="1" si="739"/>
        <v>6.4413811171526021</v>
      </c>
    </row>
    <row r="6849" spans="1:16" x14ac:dyDescent="0.25">
      <c r="A6849" s="32">
        <f ca="1">Uniform_A+B6849*(Uniform_B-Uniform_A)</f>
        <v>0.22267269528816858</v>
      </c>
      <c r="B6849" s="2">
        <f t="shared" ca="1" si="735"/>
        <v>2.2267269528816858E-2</v>
      </c>
      <c r="C6849" s="4"/>
      <c r="D6849" s="5">
        <f ca="1">IF(E6849&lt;(Driehoek_C-Driehoek_A)/(Driehoek_B-Driehoek_A),Driehoek_A+SQRT(E6849*(Driehoek_B-Driehoek_A)*(Driehoek_C-Driehoek_A)),Driehoek_B-SQRT((1-E6849)*(Driehoek_B-Driehoek_A)*(Driehoek_B-Driehoek_C)))</f>
        <v>3.0705693316493319</v>
      </c>
      <c r="E6849" s="2">
        <f t="shared" ca="1" si="736"/>
        <v>8.1865620990578369E-2</v>
      </c>
      <c r="F6849" s="2"/>
      <c r="G6849" s="15">
        <f ca="1">_xlfn.NORM.INV(H6849,Normaal_Mu,Normaal_Sigma)</f>
        <v>5.2355680319738687</v>
      </c>
      <c r="H6849" s="2">
        <f t="shared" ca="1" si="737"/>
        <v>0.54688060261236193</v>
      </c>
      <c r="I6849" s="2"/>
      <c r="J6849" s="15">
        <f ca="1">-LN(K6849) /NegExp_Labda</f>
        <v>2.3711011343415187</v>
      </c>
      <c r="K6849" s="2">
        <f t="shared" ca="1" si="738"/>
        <v>0.62237017483961077</v>
      </c>
      <c r="L6849" s="2"/>
      <c r="M6849" s="17">
        <f t="shared" ca="1" si="740"/>
        <v>5</v>
      </c>
      <c r="N6849" s="2">
        <f t="shared" ca="1" si="734"/>
        <v>0.44346177075372428</v>
      </c>
      <c r="O6849" s="2"/>
      <c r="P6849" s="31">
        <f t="shared" ca="1" si="739"/>
        <v>3.1799822386505774</v>
      </c>
    </row>
    <row r="6850" spans="1:16" x14ac:dyDescent="0.25">
      <c r="A6850" s="32">
        <f ca="1">Uniform_A+B6850*(Uniform_B-Uniform_A)</f>
        <v>0.27577470903868639</v>
      </c>
      <c r="B6850" s="2">
        <f t="shared" ca="1" si="735"/>
        <v>2.7577470903868639E-2</v>
      </c>
      <c r="C6850" s="4"/>
      <c r="D6850" s="5">
        <f ca="1">IF(E6850&lt;(Driehoek_C-Driehoek_A)/(Driehoek_B-Driehoek_A),Driehoek_A+SQRT(E6850*(Driehoek_B-Driehoek_A)*(Driehoek_C-Driehoek_A)),Driehoek_B-SQRT((1-E6850)*(Driehoek_B-Driehoek_A)*(Driehoek_B-Driehoek_C)))</f>
        <v>3.6003850257915766</v>
      </c>
      <c r="E6850" s="2">
        <f t="shared" ca="1" si="736"/>
        <v>0.18294515934127897</v>
      </c>
      <c r="F6850" s="2"/>
      <c r="G6850" s="15">
        <f ca="1">_xlfn.NORM.INV(H6850,Normaal_Mu,Normaal_Sigma)</f>
        <v>7.7145931714960518</v>
      </c>
      <c r="H6850" s="2">
        <f t="shared" ca="1" si="737"/>
        <v>0.91265650412062815</v>
      </c>
      <c r="I6850" s="2"/>
      <c r="J6850" s="15">
        <f ca="1">-LN(K6850) /NegExp_Labda</f>
        <v>0.8077997947489105</v>
      </c>
      <c r="K6850" s="2">
        <f t="shared" ca="1" si="738"/>
        <v>0.85081551593117621</v>
      </c>
      <c r="L6850" s="2"/>
      <c r="M6850" s="17">
        <f t="shared" ca="1" si="740"/>
        <v>2</v>
      </c>
      <c r="N6850" s="2">
        <f t="shared" ca="1" si="734"/>
        <v>5.6583338276934403E-2</v>
      </c>
      <c r="O6850" s="2"/>
      <c r="P6850" s="31">
        <f t="shared" ca="1" si="739"/>
        <v>2.8797105402150454</v>
      </c>
    </row>
    <row r="6851" spans="1:16" x14ac:dyDescent="0.25">
      <c r="A6851" s="32">
        <f ca="1">Uniform_A+B6851*(Uniform_B-Uniform_A)</f>
        <v>1.9643317113815895</v>
      </c>
      <c r="B6851" s="2">
        <f t="shared" ca="1" si="735"/>
        <v>0.19643317113815895</v>
      </c>
      <c r="C6851" s="4"/>
      <c r="D6851" s="5">
        <f ca="1">IF(E6851&lt;(Driehoek_C-Driehoek_A)/(Driehoek_B-Driehoek_A),Driehoek_A+SQRT(E6851*(Driehoek_B-Driehoek_A)*(Driehoek_C-Driehoek_A)),Driehoek_B-SQRT((1-E6851)*(Driehoek_B-Driehoek_A)*(Driehoek_B-Driehoek_C)))</f>
        <v>6.4553676890121556</v>
      </c>
      <c r="E6851" s="2">
        <f t="shared" ca="1" si="736"/>
        <v>0.81499561148219035</v>
      </c>
      <c r="F6851" s="2"/>
      <c r="G6851" s="15">
        <f ca="1">_xlfn.NORM.INV(H6851,Normaal_Mu,Normaal_Sigma)</f>
        <v>2.5247416195892751</v>
      </c>
      <c r="H6851" s="2">
        <f t="shared" ca="1" si="737"/>
        <v>0.10792679289226437</v>
      </c>
      <c r="I6851" s="2"/>
      <c r="J6851" s="15">
        <f ca="1">-LN(K6851) /NegExp_Labda</f>
        <v>5.0439462961196808</v>
      </c>
      <c r="K6851" s="2">
        <f t="shared" ca="1" si="738"/>
        <v>0.36466022140234411</v>
      </c>
      <c r="L6851" s="2"/>
      <c r="M6851" s="17">
        <f t="shared" ca="1" si="740"/>
        <v>3</v>
      </c>
      <c r="N6851" s="2">
        <f t="shared" ca="1" si="734"/>
        <v>0.16794058863831685</v>
      </c>
      <c r="O6851" s="2"/>
      <c r="P6851" s="31">
        <f t="shared" ca="1" si="739"/>
        <v>3.7976774632205399</v>
      </c>
    </row>
    <row r="6852" spans="1:16" x14ac:dyDescent="0.25">
      <c r="A6852" s="32">
        <f ca="1">Uniform_A+B6852*(Uniform_B-Uniform_A)</f>
        <v>3.4474756427539486</v>
      </c>
      <c r="B6852" s="2">
        <f t="shared" ca="1" si="735"/>
        <v>0.34474756427539488</v>
      </c>
      <c r="C6852" s="4"/>
      <c r="D6852" s="5">
        <f ca="1">IF(E6852&lt;(Driehoek_C-Driehoek_A)/(Driehoek_B-Driehoek_A),Driehoek_A+SQRT(E6852*(Driehoek_B-Driehoek_A)*(Driehoek_C-Driehoek_A)),Driehoek_B-SQRT((1-E6852)*(Driehoek_B-Driehoek_A)*(Driehoek_B-Driehoek_C)))</f>
        <v>4.4683924220198232</v>
      </c>
      <c r="E6852" s="2">
        <f t="shared" ca="1" si="736"/>
        <v>0.41327236454836103</v>
      </c>
      <c r="F6852" s="2"/>
      <c r="G6852" s="15">
        <f ca="1">_xlfn.NORM.INV(H6852,Normaal_Mu,Normaal_Sigma)</f>
        <v>4.4961624495460297</v>
      </c>
      <c r="H6852" s="2">
        <f t="shared" ca="1" si="737"/>
        <v>0.40055192348955759</v>
      </c>
      <c r="I6852" s="2"/>
      <c r="J6852" s="15">
        <f ca="1">-LN(K6852) /NegExp_Labda</f>
        <v>11.632347603705337</v>
      </c>
      <c r="K6852" s="2">
        <f t="shared" ca="1" si="738"/>
        <v>9.7639854781728541E-2</v>
      </c>
      <c r="L6852" s="2"/>
      <c r="M6852" s="17">
        <f t="shared" ca="1" si="740"/>
        <v>6</v>
      </c>
      <c r="N6852" s="2">
        <f t="shared" ca="1" si="734"/>
        <v>0.68010559435686369</v>
      </c>
      <c r="O6852" s="2"/>
      <c r="P6852" s="31">
        <f t="shared" ca="1" si="739"/>
        <v>6.0088756236050278</v>
      </c>
    </row>
    <row r="6853" spans="1:16" x14ac:dyDescent="0.25">
      <c r="A6853" s="32">
        <f ca="1">Uniform_A+B6853*(Uniform_B-Uniform_A)</f>
        <v>8.157212857136507</v>
      </c>
      <c r="B6853" s="2">
        <f t="shared" ca="1" si="735"/>
        <v>0.81572128571365077</v>
      </c>
      <c r="C6853" s="4"/>
      <c r="D6853" s="5">
        <f ca="1">IF(E6853&lt;(Driehoek_C-Driehoek_A)/(Driehoek_B-Driehoek_A),Driehoek_A+SQRT(E6853*(Driehoek_B-Driehoek_A)*(Driehoek_C-Driehoek_A)),Driehoek_B-SQRT((1-E6853)*(Driehoek_B-Driehoek_A)*(Driehoek_B-Driehoek_C)))</f>
        <v>5.7368636255692724</v>
      </c>
      <c r="E6853" s="2">
        <f t="shared" ca="1" si="736"/>
        <v>0.69576974291048821</v>
      </c>
      <c r="F6853" s="2"/>
      <c r="G6853" s="15">
        <f ca="1">_xlfn.NORM.INV(H6853,Normaal_Mu,Normaal_Sigma)</f>
        <v>4.9524683305518078</v>
      </c>
      <c r="H6853" s="2">
        <f t="shared" ca="1" si="737"/>
        <v>0.4905196961440712</v>
      </c>
      <c r="I6853" s="2"/>
      <c r="J6853" s="15">
        <f ca="1">-LN(K6853) /NegExp_Labda</f>
        <v>2.4914147731874317</v>
      </c>
      <c r="K6853" s="2">
        <f t="shared" ca="1" si="738"/>
        <v>0.60757299498149686</v>
      </c>
      <c r="L6853" s="2"/>
      <c r="M6853" s="17">
        <f t="shared" ca="1" si="740"/>
        <v>9</v>
      </c>
      <c r="N6853" s="2">
        <f t="shared" ref="N6853:N6916" ca="1" si="741">RAND()</f>
        <v>0.94614837738685753</v>
      </c>
      <c r="O6853" s="2"/>
      <c r="P6853" s="31">
        <f t="shared" ca="1" si="739"/>
        <v>6.067591917289004</v>
      </c>
    </row>
    <row r="6854" spans="1:16" x14ac:dyDescent="0.25">
      <c r="A6854" s="32">
        <f ca="1">Uniform_A+B6854*(Uniform_B-Uniform_A)</f>
        <v>2.2965604643369719</v>
      </c>
      <c r="B6854" s="2">
        <f t="shared" ref="B6854:B6917" ca="1" si="742">RAND()</f>
        <v>0.22965604643369719</v>
      </c>
      <c r="C6854" s="4"/>
      <c r="D6854" s="5">
        <f ca="1">IF(E6854&lt;(Driehoek_C-Driehoek_A)/(Driehoek_B-Driehoek_A),Driehoek_A+SQRT(E6854*(Driehoek_B-Driehoek_A)*(Driehoek_C-Driehoek_A)),Driehoek_B-SQRT((1-E6854)*(Driehoek_B-Driehoek_A)*(Driehoek_B-Driehoek_C)))</f>
        <v>7.9649761432859618</v>
      </c>
      <c r="E6854" s="2">
        <f t="shared" ref="E6854:E6917" ca="1" si="743">RAND()</f>
        <v>0.96939216045807997</v>
      </c>
      <c r="F6854" s="2"/>
      <c r="G6854" s="15">
        <f ca="1">_xlfn.NORM.INV(H6854,Normaal_Mu,Normaal_Sigma)</f>
        <v>7.0916699454669665</v>
      </c>
      <c r="H6854" s="2">
        <f t="shared" ref="H6854:H6917" ca="1" si="744">RAND()</f>
        <v>0.8521813843306193</v>
      </c>
      <c r="I6854" s="2"/>
      <c r="J6854" s="15">
        <f ca="1">-LN(K6854) /NegExp_Labda</f>
        <v>1.8112522712217198</v>
      </c>
      <c r="K6854" s="2">
        <f t="shared" ref="K6854:K6917" ca="1" si="745">RAND()</f>
        <v>0.6961080028036265</v>
      </c>
      <c r="L6854" s="2"/>
      <c r="M6854" s="17">
        <f t="shared" ca="1" si="740"/>
        <v>7</v>
      </c>
      <c r="N6854" s="2">
        <f t="shared" ca="1" si="741"/>
        <v>0.7686178075296618</v>
      </c>
      <c r="O6854" s="2"/>
      <c r="P6854" s="31">
        <f t="shared" ca="1" si="739"/>
        <v>5.2328917648623232</v>
      </c>
    </row>
    <row r="6855" spans="1:16" x14ac:dyDescent="0.25">
      <c r="A6855" s="32">
        <f ca="1">Uniform_A+B6855*(Uniform_B-Uniform_A)</f>
        <v>3.3724533376937749</v>
      </c>
      <c r="B6855" s="2">
        <f t="shared" ca="1" si="742"/>
        <v>0.33724533376937749</v>
      </c>
      <c r="C6855" s="4"/>
      <c r="D6855" s="5">
        <f ca="1">IF(E6855&lt;(Driehoek_C-Driehoek_A)/(Driehoek_B-Driehoek_A),Driehoek_A+SQRT(E6855*(Driehoek_B-Driehoek_A)*(Driehoek_C-Driehoek_A)),Driehoek_B-SQRT((1-E6855)*(Driehoek_B-Driehoek_A)*(Driehoek_B-Driehoek_C)))</f>
        <v>3.3231597702327464</v>
      </c>
      <c r="E6855" s="2">
        <f t="shared" ca="1" si="743"/>
        <v>0.12505369839731251</v>
      </c>
      <c r="F6855" s="2"/>
      <c r="G6855" s="15">
        <f ca="1">_xlfn.NORM.INV(H6855,Normaal_Mu,Normaal_Sigma)</f>
        <v>2.8047450846656239</v>
      </c>
      <c r="H6855" s="2">
        <f t="shared" ca="1" si="744"/>
        <v>0.1361835990142598</v>
      </c>
      <c r="I6855" s="2"/>
      <c r="J6855" s="15">
        <f ca="1">-LN(K6855) /NegExp_Labda</f>
        <v>10.763079142515938</v>
      </c>
      <c r="K6855" s="2">
        <f t="shared" ca="1" si="745"/>
        <v>0.11617985337100645</v>
      </c>
      <c r="L6855" s="2"/>
      <c r="M6855" s="17">
        <f t="shared" ca="1" si="740"/>
        <v>3</v>
      </c>
      <c r="N6855" s="2">
        <f t="shared" ca="1" si="741"/>
        <v>0.18851506035665488</v>
      </c>
      <c r="O6855" s="2"/>
      <c r="P6855" s="31">
        <f t="shared" ca="1" si="739"/>
        <v>4.6526874670216163</v>
      </c>
    </row>
    <row r="6856" spans="1:16" x14ac:dyDescent="0.25">
      <c r="A6856" s="32">
        <f ca="1">Uniform_A+B6856*(Uniform_B-Uniform_A)</f>
        <v>1.2281330768134324</v>
      </c>
      <c r="B6856" s="2">
        <f t="shared" ca="1" si="742"/>
        <v>0.12281330768134324</v>
      </c>
      <c r="C6856" s="4"/>
      <c r="D6856" s="5">
        <f ca="1">IF(E6856&lt;(Driehoek_C-Driehoek_A)/(Driehoek_B-Driehoek_A),Driehoek_A+SQRT(E6856*(Driehoek_B-Driehoek_A)*(Driehoek_C-Driehoek_A)),Driehoek_B-SQRT((1-E6856)*(Driehoek_B-Driehoek_A)*(Driehoek_B-Driehoek_C)))</f>
        <v>2.987513224957866</v>
      </c>
      <c r="E6856" s="2">
        <f t="shared" ca="1" si="743"/>
        <v>6.9655883533334628E-2</v>
      </c>
      <c r="F6856" s="2"/>
      <c r="G6856" s="15">
        <f ca="1">_xlfn.NORM.INV(H6856,Normaal_Mu,Normaal_Sigma)</f>
        <v>5.3159673947218131</v>
      </c>
      <c r="H6856" s="2">
        <f t="shared" ca="1" si="744"/>
        <v>0.56276517749800492</v>
      </c>
      <c r="I6856" s="2"/>
      <c r="J6856" s="15">
        <f ca="1">-LN(K6856) /NegExp_Labda</f>
        <v>5.7985569910292671</v>
      </c>
      <c r="K6856" s="2">
        <f t="shared" ca="1" si="745"/>
        <v>0.31357666661339223</v>
      </c>
      <c r="L6856" s="2"/>
      <c r="M6856" s="17">
        <f t="shared" ca="1" si="740"/>
        <v>6</v>
      </c>
      <c r="N6856" s="2">
        <f t="shared" ca="1" si="741"/>
        <v>0.659905534902126</v>
      </c>
      <c r="O6856" s="2"/>
      <c r="P6856" s="31">
        <f t="shared" ca="1" si="739"/>
        <v>4.2660341375044748</v>
      </c>
    </row>
    <row r="6857" spans="1:16" x14ac:dyDescent="0.25">
      <c r="A6857" s="32">
        <f ca="1">Uniform_A+B6857*(Uniform_B-Uniform_A)</f>
        <v>0.20866379400743873</v>
      </c>
      <c r="B6857" s="2">
        <f t="shared" ca="1" si="742"/>
        <v>2.0866379400743873E-2</v>
      </c>
      <c r="C6857" s="4"/>
      <c r="D6857" s="5">
        <f ca="1">IF(E6857&lt;(Driehoek_C-Driehoek_A)/(Driehoek_B-Driehoek_A),Driehoek_A+SQRT(E6857*(Driehoek_B-Driehoek_A)*(Driehoek_C-Driehoek_A)),Driehoek_B-SQRT((1-E6857)*(Driehoek_B-Driehoek_A)*(Driehoek_B-Driehoek_C)))</f>
        <v>2.7102973904213852</v>
      </c>
      <c r="E6857" s="2">
        <f t="shared" ca="1" si="743"/>
        <v>3.6037313059959275E-2</v>
      </c>
      <c r="F6857" s="2"/>
      <c r="G6857" s="15">
        <f ca="1">_xlfn.NORM.INV(H6857,Normaal_Mu,Normaal_Sigma)</f>
        <v>6.5401747086253064</v>
      </c>
      <c r="H6857" s="2">
        <f t="shared" ca="1" si="744"/>
        <v>0.77937596161694545</v>
      </c>
      <c r="I6857" s="2"/>
      <c r="J6857" s="15">
        <f ca="1">-LN(K6857) /NegExp_Labda</f>
        <v>0.3632011694515373</v>
      </c>
      <c r="K6857" s="2">
        <f t="shared" ca="1" si="745"/>
        <v>0.92993532906707954</v>
      </c>
      <c r="L6857" s="2"/>
      <c r="M6857" s="17">
        <f t="shared" ca="1" si="740"/>
        <v>4</v>
      </c>
      <c r="N6857" s="2">
        <f t="shared" ca="1" si="741"/>
        <v>0.39711499271330664</v>
      </c>
      <c r="O6857" s="2"/>
      <c r="P6857" s="31">
        <f t="shared" ca="1" si="739"/>
        <v>2.7644674125011335</v>
      </c>
    </row>
    <row r="6858" spans="1:16" x14ac:dyDescent="0.25">
      <c r="A6858" s="32">
        <f ca="1">Uniform_A+B6858*(Uniform_B-Uniform_A)</f>
        <v>2.7137717622853219</v>
      </c>
      <c r="B6858" s="2">
        <f t="shared" ca="1" si="742"/>
        <v>0.27137717622853219</v>
      </c>
      <c r="C6858" s="4"/>
      <c r="D6858" s="5">
        <f ca="1">IF(E6858&lt;(Driehoek_C-Driehoek_A)/(Driehoek_B-Driehoek_A),Driehoek_A+SQRT(E6858*(Driehoek_B-Driehoek_A)*(Driehoek_C-Driehoek_A)),Driehoek_B-SQRT((1-E6858)*(Driehoek_B-Driehoek_A)*(Driehoek_B-Driehoek_C)))</f>
        <v>4.2402451096889742</v>
      </c>
      <c r="E6858" s="2">
        <f t="shared" ca="1" si="743"/>
        <v>0.35270666811886509</v>
      </c>
      <c r="F6858" s="2"/>
      <c r="G6858" s="15">
        <f ca="1">_xlfn.NORM.INV(H6858,Normaal_Mu,Normaal_Sigma)</f>
        <v>5.9241100486203679</v>
      </c>
      <c r="H6858" s="2">
        <f t="shared" ca="1" si="744"/>
        <v>0.67797906901662741</v>
      </c>
      <c r="I6858" s="2"/>
      <c r="J6858" s="15">
        <f ca="1">-LN(K6858) /NegExp_Labda</f>
        <v>10.493218090528856</v>
      </c>
      <c r="K6858" s="2">
        <f t="shared" ca="1" si="745"/>
        <v>0.12262263863198808</v>
      </c>
      <c r="L6858" s="2"/>
      <c r="M6858" s="17">
        <f t="shared" ca="1" si="740"/>
        <v>5</v>
      </c>
      <c r="N6858" s="2">
        <f t="shared" ca="1" si="741"/>
        <v>0.44065871231196829</v>
      </c>
      <c r="O6858" s="2"/>
      <c r="P6858" s="31">
        <f t="shared" ca="1" si="739"/>
        <v>5.6742690022247038</v>
      </c>
    </row>
    <row r="6859" spans="1:16" x14ac:dyDescent="0.25">
      <c r="A6859" s="32">
        <f ca="1">Uniform_A+B6859*(Uniform_B-Uniform_A)</f>
        <v>8.7056948160984593</v>
      </c>
      <c r="B6859" s="2">
        <f t="shared" ca="1" si="742"/>
        <v>0.87056948160984593</v>
      </c>
      <c r="C6859" s="4"/>
      <c r="D6859" s="5">
        <f ca="1">IF(E6859&lt;(Driehoek_C-Driehoek_A)/(Driehoek_B-Driehoek_A),Driehoek_A+SQRT(E6859*(Driehoek_B-Driehoek_A)*(Driehoek_C-Driehoek_A)),Driehoek_B-SQRT((1-E6859)*(Driehoek_B-Driehoek_A)*(Driehoek_B-Driehoek_C)))</f>
        <v>5.1089626959477927</v>
      </c>
      <c r="E6859" s="2">
        <f t="shared" ca="1" si="743"/>
        <v>0.56742367709926089</v>
      </c>
      <c r="F6859" s="2"/>
      <c r="G6859" s="15">
        <f ca="1">_xlfn.NORM.INV(H6859,Normaal_Mu,Normaal_Sigma)</f>
        <v>3.2431335071523044</v>
      </c>
      <c r="H6859" s="2">
        <f t="shared" ca="1" si="744"/>
        <v>0.18985432438738237</v>
      </c>
      <c r="I6859" s="2"/>
      <c r="J6859" s="15">
        <f ca="1">-LN(K6859) /NegExp_Labda</f>
        <v>3.704012661870947</v>
      </c>
      <c r="K6859" s="2">
        <f t="shared" ca="1" si="745"/>
        <v>0.47673116976112673</v>
      </c>
      <c r="L6859" s="2"/>
      <c r="M6859" s="17">
        <f t="shared" ca="1" si="740"/>
        <v>5</v>
      </c>
      <c r="N6859" s="2">
        <f t="shared" ca="1" si="741"/>
        <v>0.46639167451402475</v>
      </c>
      <c r="O6859" s="2"/>
      <c r="P6859" s="31">
        <f t="shared" ca="1" si="739"/>
        <v>5.1523607362139012</v>
      </c>
    </row>
    <row r="6860" spans="1:16" x14ac:dyDescent="0.25">
      <c r="A6860" s="32">
        <f ca="1">Uniform_A+B6860*(Uniform_B-Uniform_A)</f>
        <v>0.30768155610209957</v>
      </c>
      <c r="B6860" s="2">
        <f t="shared" ca="1" si="742"/>
        <v>3.0768155610209957E-2</v>
      </c>
      <c r="C6860" s="4"/>
      <c r="D6860" s="5">
        <f ca="1">IF(E6860&lt;(Driehoek_C-Driehoek_A)/(Driehoek_B-Driehoek_A),Driehoek_A+SQRT(E6860*(Driehoek_B-Driehoek_A)*(Driehoek_C-Driehoek_A)),Driehoek_B-SQRT((1-E6860)*(Driehoek_B-Driehoek_A)*(Driehoek_B-Driehoek_C)))</f>
        <v>4.0832591930185247</v>
      </c>
      <c r="E6860" s="2">
        <f t="shared" ca="1" si="743"/>
        <v>0.30930456677037577</v>
      </c>
      <c r="F6860" s="2"/>
      <c r="G6860" s="15">
        <f ca="1">_xlfn.NORM.INV(H6860,Normaal_Mu,Normaal_Sigma)</f>
        <v>8.8358707843626565</v>
      </c>
      <c r="H6860" s="2">
        <f t="shared" ca="1" si="744"/>
        <v>0.97244039807366078</v>
      </c>
      <c r="I6860" s="2"/>
      <c r="J6860" s="15">
        <f ca="1">-LN(K6860) /NegExp_Labda</f>
        <v>9.4006156580546598</v>
      </c>
      <c r="K6860" s="2">
        <f t="shared" ca="1" si="745"/>
        <v>0.1525713182480416</v>
      </c>
      <c r="L6860" s="2"/>
      <c r="M6860" s="17">
        <f t="shared" ca="1" si="740"/>
        <v>3</v>
      </c>
      <c r="N6860" s="2">
        <f t="shared" ca="1" si="741"/>
        <v>0.25073969738113333</v>
      </c>
      <c r="O6860" s="2"/>
      <c r="P6860" s="31">
        <f t="shared" ca="1" si="739"/>
        <v>5.1254854383075878</v>
      </c>
    </row>
    <row r="6861" spans="1:16" x14ac:dyDescent="0.25">
      <c r="A6861" s="32">
        <f ca="1">Uniform_A+B6861*(Uniform_B-Uniform_A)</f>
        <v>5.9565606517059431</v>
      </c>
      <c r="B6861" s="2">
        <f t="shared" ca="1" si="742"/>
        <v>0.59565606517059433</v>
      </c>
      <c r="C6861" s="4"/>
      <c r="D6861" s="5">
        <f ca="1">IF(E6861&lt;(Driehoek_C-Driehoek_A)/(Driehoek_B-Driehoek_A),Driehoek_A+SQRT(E6861*(Driehoek_B-Driehoek_A)*(Driehoek_C-Driehoek_A)),Driehoek_B-SQRT((1-E6861)*(Driehoek_B-Driehoek_A)*(Driehoek_B-Driehoek_C)))</f>
        <v>4.2332944925270395</v>
      </c>
      <c r="E6861" s="2">
        <f t="shared" ca="1" si="743"/>
        <v>0.35081481728648423</v>
      </c>
      <c r="F6861" s="2"/>
      <c r="G6861" s="15">
        <f ca="1">_xlfn.NORM.INV(H6861,Normaal_Mu,Normaal_Sigma)</f>
        <v>4.4298941817060813</v>
      </c>
      <c r="H6861" s="2">
        <f t="shared" ca="1" si="744"/>
        <v>0.38780180348189319</v>
      </c>
      <c r="I6861" s="2"/>
      <c r="J6861" s="15">
        <f ca="1">-LN(K6861) /NegExp_Labda</f>
        <v>1.7872388442145486</v>
      </c>
      <c r="K6861" s="2">
        <f t="shared" ca="1" si="745"/>
        <v>0.69945923155365208</v>
      </c>
      <c r="L6861" s="2"/>
      <c r="M6861" s="17">
        <f t="shared" ca="1" si="740"/>
        <v>3</v>
      </c>
      <c r="N6861" s="2">
        <f t="shared" ca="1" si="741"/>
        <v>0.2612976653248491</v>
      </c>
      <c r="O6861" s="2"/>
      <c r="P6861" s="31">
        <f t="shared" ref="P6861:P6924" ca="1" si="746">SUM(A6861,D6861,G6861,J6861,M6861)/5</f>
        <v>3.8813976340307228</v>
      </c>
    </row>
    <row r="6862" spans="1:16" x14ac:dyDescent="0.25">
      <c r="A6862" s="32">
        <f ca="1">Uniform_A+B6862*(Uniform_B-Uniform_A)</f>
        <v>8.5805210990366909</v>
      </c>
      <c r="B6862" s="2">
        <f t="shared" ca="1" si="742"/>
        <v>0.85805210990366909</v>
      </c>
      <c r="C6862" s="4"/>
      <c r="D6862" s="5">
        <f ca="1">IF(E6862&lt;(Driehoek_C-Driehoek_A)/(Driehoek_B-Driehoek_A),Driehoek_A+SQRT(E6862*(Driehoek_B-Driehoek_A)*(Driehoek_C-Driehoek_A)),Driehoek_B-SQRT((1-E6862)*(Driehoek_B-Driehoek_A)*(Driehoek_B-Driehoek_C)))</f>
        <v>3.8311191325134222</v>
      </c>
      <c r="E6862" s="2">
        <f t="shared" ca="1" si="743"/>
        <v>0.23949980553262196</v>
      </c>
      <c r="F6862" s="2"/>
      <c r="G6862" s="15">
        <f ca="1">_xlfn.NORM.INV(H6862,Normaal_Mu,Normaal_Sigma)</f>
        <v>5.6327124533508082</v>
      </c>
      <c r="H6862" s="2">
        <f t="shared" ca="1" si="744"/>
        <v>0.62413393096148473</v>
      </c>
      <c r="I6862" s="2"/>
      <c r="J6862" s="15">
        <f ca="1">-LN(K6862) /NegExp_Labda</f>
        <v>42.996665498101734</v>
      </c>
      <c r="K6862" s="2">
        <f t="shared" ca="1" si="745"/>
        <v>1.8422861484146402E-4</v>
      </c>
      <c r="L6862" s="2"/>
      <c r="M6862" s="17">
        <f t="shared" ca="1" si="740"/>
        <v>5</v>
      </c>
      <c r="N6862" s="2">
        <f t="shared" ca="1" si="741"/>
        <v>0.4753204370557218</v>
      </c>
      <c r="O6862" s="2"/>
      <c r="P6862" s="31">
        <f t="shared" ca="1" si="746"/>
        <v>13.20820363660053</v>
      </c>
    </row>
    <row r="6863" spans="1:16" x14ac:dyDescent="0.25">
      <c r="A6863" s="32">
        <f ca="1">Uniform_A+B6863*(Uniform_B-Uniform_A)</f>
        <v>6.0386946589719361</v>
      </c>
      <c r="B6863" s="2">
        <f t="shared" ca="1" si="742"/>
        <v>0.60386946589719359</v>
      </c>
      <c r="C6863" s="4"/>
      <c r="D6863" s="5">
        <f ca="1">IF(E6863&lt;(Driehoek_C-Driehoek_A)/(Driehoek_B-Driehoek_A),Driehoek_A+SQRT(E6863*(Driehoek_B-Driehoek_A)*(Driehoek_C-Driehoek_A)),Driehoek_B-SQRT((1-E6863)*(Driehoek_B-Driehoek_A)*(Driehoek_B-Driehoek_C)))</f>
        <v>7.837253671811661</v>
      </c>
      <c r="E6863" s="2">
        <f t="shared" ca="1" si="743"/>
        <v>0.96137202789384391</v>
      </c>
      <c r="F6863" s="2"/>
      <c r="G6863" s="15">
        <f ca="1">_xlfn.NORM.INV(H6863,Normaal_Mu,Normaal_Sigma)</f>
        <v>4.9315645371613579</v>
      </c>
      <c r="H6863" s="2">
        <f t="shared" ca="1" si="744"/>
        <v>0.48635176359611898</v>
      </c>
      <c r="I6863" s="2"/>
      <c r="J6863" s="15">
        <f ca="1">-LN(K6863) /NegExp_Labda</f>
        <v>5.3025410052731008</v>
      </c>
      <c r="K6863" s="2">
        <f t="shared" ca="1" si="745"/>
        <v>0.34627978585356911</v>
      </c>
      <c r="L6863" s="2"/>
      <c r="M6863" s="17">
        <f t="shared" ca="1" si="740"/>
        <v>5</v>
      </c>
      <c r="N6863" s="2">
        <f t="shared" ca="1" si="741"/>
        <v>0.47714388572073618</v>
      </c>
      <c r="O6863" s="2"/>
      <c r="P6863" s="31">
        <f t="shared" ca="1" si="746"/>
        <v>5.8220107746436112</v>
      </c>
    </row>
    <row r="6864" spans="1:16" x14ac:dyDescent="0.25">
      <c r="A6864" s="32">
        <f ca="1">Uniform_A+B6864*(Uniform_B-Uniform_A)</f>
        <v>3.8829692525833237</v>
      </c>
      <c r="B6864" s="2">
        <f t="shared" ca="1" si="742"/>
        <v>0.38829692525833237</v>
      </c>
      <c r="C6864" s="4"/>
      <c r="D6864" s="5">
        <f ca="1">IF(E6864&lt;(Driehoek_C-Driehoek_A)/(Driehoek_B-Driehoek_A),Driehoek_A+SQRT(E6864*(Driehoek_B-Driehoek_A)*(Driehoek_C-Driehoek_A)),Driehoek_B-SQRT((1-E6864)*(Driehoek_B-Driehoek_A)*(Driehoek_B-Driehoek_C)))</f>
        <v>4.3358031329457027</v>
      </c>
      <c r="E6864" s="2">
        <f t="shared" ca="1" si="743"/>
        <v>0.37843621672459637</v>
      </c>
      <c r="F6864" s="2"/>
      <c r="G6864" s="15">
        <f ca="1">_xlfn.NORM.INV(H6864,Normaal_Mu,Normaal_Sigma)</f>
        <v>5.173380878919672</v>
      </c>
      <c r="H6864" s="2">
        <f t="shared" ca="1" si="744"/>
        <v>0.53454121199345805</v>
      </c>
      <c r="I6864" s="2"/>
      <c r="J6864" s="15">
        <f ca="1">-LN(K6864) /NegExp_Labda</f>
        <v>4.9984812045185336</v>
      </c>
      <c r="K6864" s="2">
        <f t="shared" ca="1" si="745"/>
        <v>0.36799120487179837</v>
      </c>
      <c r="L6864" s="2"/>
      <c r="M6864" s="17">
        <f t="shared" ca="1" si="740"/>
        <v>1</v>
      </c>
      <c r="N6864" s="2">
        <f t="shared" ca="1" si="741"/>
        <v>3.8559558818977546E-2</v>
      </c>
      <c r="O6864" s="2"/>
      <c r="P6864" s="31">
        <f t="shared" ca="1" si="746"/>
        <v>3.8781268937934463</v>
      </c>
    </row>
    <row r="6865" spans="1:16" x14ac:dyDescent="0.25">
      <c r="A6865" s="32">
        <f ca="1">Uniform_A+B6865*(Uniform_B-Uniform_A)</f>
        <v>2.5056073807700208</v>
      </c>
      <c r="B6865" s="2">
        <f t="shared" ca="1" si="742"/>
        <v>0.25056073807700208</v>
      </c>
      <c r="C6865" s="4"/>
      <c r="D6865" s="5">
        <f ca="1">IF(E6865&lt;(Driehoek_C-Driehoek_A)/(Driehoek_B-Driehoek_A),Driehoek_A+SQRT(E6865*(Driehoek_B-Driehoek_A)*(Driehoek_C-Driehoek_A)),Driehoek_B-SQRT((1-E6865)*(Driehoek_B-Driehoek_A)*(Driehoek_B-Driehoek_C)))</f>
        <v>3.8387333022810948</v>
      </c>
      <c r="E6865" s="2">
        <f t="shared" ca="1" si="743"/>
        <v>0.24149572549411003</v>
      </c>
      <c r="F6865" s="2"/>
      <c r="G6865" s="15">
        <f ca="1">_xlfn.NORM.INV(H6865,Normaal_Mu,Normaal_Sigma)</f>
        <v>4.9684994311565891</v>
      </c>
      <c r="H6865" s="2">
        <f t="shared" ca="1" si="744"/>
        <v>0.49371680539711671</v>
      </c>
      <c r="I6865" s="2"/>
      <c r="J6865" s="15">
        <f ca="1">-LN(K6865) /NegExp_Labda</f>
        <v>1.8468457112265917</v>
      </c>
      <c r="K6865" s="2">
        <f t="shared" ca="1" si="745"/>
        <v>0.69117022322491517</v>
      </c>
      <c r="L6865" s="2"/>
      <c r="M6865" s="17">
        <f t="shared" ca="1" si="740"/>
        <v>7</v>
      </c>
      <c r="N6865" s="2">
        <f t="shared" ca="1" si="741"/>
        <v>0.85770753897224949</v>
      </c>
      <c r="O6865" s="2"/>
      <c r="P6865" s="31">
        <f t="shared" ca="1" si="746"/>
        <v>4.031937165086859</v>
      </c>
    </row>
    <row r="6866" spans="1:16" x14ac:dyDescent="0.25">
      <c r="A6866" s="32">
        <f ca="1">Uniform_A+B6866*(Uniform_B-Uniform_A)</f>
        <v>7.2378444990581423</v>
      </c>
      <c r="B6866" s="2">
        <f t="shared" ca="1" si="742"/>
        <v>0.72378444990581425</v>
      </c>
      <c r="C6866" s="4"/>
      <c r="D6866" s="5">
        <f ca="1">IF(E6866&lt;(Driehoek_C-Driehoek_A)/(Driehoek_B-Driehoek_A),Driehoek_A+SQRT(E6866*(Driehoek_B-Driehoek_A)*(Driehoek_C-Driehoek_A)),Driehoek_B-SQRT((1-E6866)*(Driehoek_B-Driehoek_A)*(Driehoek_B-Driehoek_C)))</f>
        <v>2.8949576456569912</v>
      </c>
      <c r="E6866" s="2">
        <f t="shared" ca="1" si="743"/>
        <v>5.7210656251421743E-2</v>
      </c>
      <c r="F6866" s="2"/>
      <c r="G6866" s="15">
        <f ca="1">_xlfn.NORM.INV(H6866,Normaal_Mu,Normaal_Sigma)</f>
        <v>5.3322855674836074</v>
      </c>
      <c r="H6866" s="2">
        <f t="shared" ca="1" si="744"/>
        <v>0.56597770727243879</v>
      </c>
      <c r="I6866" s="2"/>
      <c r="J6866" s="15">
        <f ca="1">-LN(K6866) /NegExp_Labda</f>
        <v>2.2831637192939502</v>
      </c>
      <c r="K6866" s="2">
        <f t="shared" ca="1" si="745"/>
        <v>0.63341292213712463</v>
      </c>
      <c r="L6866" s="2"/>
      <c r="M6866" s="17">
        <f t="shared" ca="1" si="740"/>
        <v>5</v>
      </c>
      <c r="N6866" s="2">
        <f t="shared" ca="1" si="741"/>
        <v>0.46195622094386646</v>
      </c>
      <c r="O6866" s="2"/>
      <c r="P6866" s="31">
        <f t="shared" ca="1" si="746"/>
        <v>4.5496502862985384</v>
      </c>
    </row>
    <row r="6867" spans="1:16" x14ac:dyDescent="0.25">
      <c r="A6867" s="32">
        <f ca="1">Uniform_A+B6867*(Uniform_B-Uniform_A)</f>
        <v>6.084146032341712</v>
      </c>
      <c r="B6867" s="2">
        <f t="shared" ca="1" si="742"/>
        <v>0.60841460323417118</v>
      </c>
      <c r="C6867" s="4"/>
      <c r="D6867" s="5">
        <f ca="1">IF(E6867&lt;(Driehoek_C-Driehoek_A)/(Driehoek_B-Driehoek_A),Driehoek_A+SQRT(E6867*(Driehoek_B-Driehoek_A)*(Driehoek_C-Driehoek_A)),Driehoek_B-SQRT((1-E6867)*(Driehoek_B-Driehoek_A)*(Driehoek_B-Driehoek_C)))</f>
        <v>3.1508528387510086</v>
      </c>
      <c r="E6867" s="2">
        <f t="shared" ca="1" si="743"/>
        <v>9.4604446890089622E-2</v>
      </c>
      <c r="F6867" s="2"/>
      <c r="G6867" s="15">
        <f ca="1">_xlfn.NORM.INV(H6867,Normaal_Mu,Normaal_Sigma)</f>
        <v>4.6171620967693734</v>
      </c>
      <c r="H6867" s="2">
        <f t="shared" ca="1" si="744"/>
        <v>0.42409868667208095</v>
      </c>
      <c r="I6867" s="2"/>
      <c r="J6867" s="15">
        <f ca="1">-LN(K6867) /NegExp_Labda</f>
        <v>0.88902666378552686</v>
      </c>
      <c r="K6867" s="2">
        <f t="shared" ca="1" si="745"/>
        <v>0.83710536462194618</v>
      </c>
      <c r="L6867" s="2"/>
      <c r="M6867" s="17">
        <f t="shared" ca="1" si="740"/>
        <v>5</v>
      </c>
      <c r="N6867" s="2">
        <f t="shared" ca="1" si="741"/>
        <v>0.52990512850196625</v>
      </c>
      <c r="O6867" s="2"/>
      <c r="P6867" s="31">
        <f t="shared" ca="1" si="746"/>
        <v>3.9482375263295237</v>
      </c>
    </row>
    <row r="6868" spans="1:16" x14ac:dyDescent="0.25">
      <c r="A6868" s="32">
        <f ca="1">Uniform_A+B6868*(Uniform_B-Uniform_A)</f>
        <v>5.2423785569314916</v>
      </c>
      <c r="B6868" s="2">
        <f t="shared" ca="1" si="742"/>
        <v>0.52423785569314918</v>
      </c>
      <c r="C6868" s="4"/>
      <c r="D6868" s="5">
        <f ca="1">IF(E6868&lt;(Driehoek_C-Driehoek_A)/(Driehoek_B-Driehoek_A),Driehoek_A+SQRT(E6868*(Driehoek_B-Driehoek_A)*(Driehoek_C-Driehoek_A)),Driehoek_B-SQRT((1-E6868)*(Driehoek_B-Driehoek_A)*(Driehoek_B-Driehoek_C)))</f>
        <v>4.9077503363472665</v>
      </c>
      <c r="E6868" s="2">
        <f t="shared" ca="1" si="743"/>
        <v>0.52152836258097401</v>
      </c>
      <c r="F6868" s="2"/>
      <c r="G6868" s="15">
        <f ca="1">_xlfn.NORM.INV(H6868,Normaal_Mu,Normaal_Sigma)</f>
        <v>5.7576610197698033</v>
      </c>
      <c r="H6868" s="2">
        <f t="shared" ca="1" si="744"/>
        <v>0.64759313526609663</v>
      </c>
      <c r="I6868" s="2"/>
      <c r="J6868" s="15">
        <f ca="1">-LN(K6868) /NegExp_Labda</f>
        <v>7.7736356707794121E-2</v>
      </c>
      <c r="K6868" s="2">
        <f t="shared" ca="1" si="745"/>
        <v>0.9845729635668119</v>
      </c>
      <c r="L6868" s="2"/>
      <c r="M6868" s="17">
        <f t="shared" ca="1" si="740"/>
        <v>2</v>
      </c>
      <c r="N6868" s="2">
        <f t="shared" ca="1" si="741"/>
        <v>7.0481094884638718E-2</v>
      </c>
      <c r="O6868" s="2"/>
      <c r="P6868" s="31">
        <f t="shared" ca="1" si="746"/>
        <v>3.5971052539512711</v>
      </c>
    </row>
    <row r="6869" spans="1:16" x14ac:dyDescent="0.25">
      <c r="A6869" s="32">
        <f ca="1">Uniform_A+B6869*(Uniform_B-Uniform_A)</f>
        <v>1.0598734290834433</v>
      </c>
      <c r="B6869" s="2">
        <f t="shared" ca="1" si="742"/>
        <v>0.10598734290834433</v>
      </c>
      <c r="C6869" s="4"/>
      <c r="D6869" s="5">
        <f ca="1">IF(E6869&lt;(Driehoek_C-Driehoek_A)/(Driehoek_B-Driehoek_A),Driehoek_A+SQRT(E6869*(Driehoek_B-Driehoek_A)*(Driehoek_C-Driehoek_A)),Driehoek_B-SQRT((1-E6869)*(Driehoek_B-Driehoek_A)*(Driehoek_B-Driehoek_C)))</f>
        <v>4.6932037766572385</v>
      </c>
      <c r="E6869" s="2">
        <f t="shared" ca="1" si="743"/>
        <v>0.47004303687430082</v>
      </c>
      <c r="F6869" s="2"/>
      <c r="G6869" s="15">
        <f ca="1">_xlfn.NORM.INV(H6869,Normaal_Mu,Normaal_Sigma)</f>
        <v>4.7614909671419845</v>
      </c>
      <c r="H6869" s="2">
        <f t="shared" ca="1" si="744"/>
        <v>0.45253685845033986</v>
      </c>
      <c r="I6869" s="2"/>
      <c r="J6869" s="15">
        <f ca="1">-LN(K6869) /NegExp_Labda</f>
        <v>7.8532421848704965</v>
      </c>
      <c r="K6869" s="2">
        <f t="shared" ca="1" si="745"/>
        <v>0.20791032189747649</v>
      </c>
      <c r="L6869" s="2"/>
      <c r="M6869" s="17">
        <f t="shared" ca="1" si="740"/>
        <v>6</v>
      </c>
      <c r="N6869" s="2">
        <f t="shared" ca="1" si="741"/>
        <v>0.6513066199908395</v>
      </c>
      <c r="O6869" s="2"/>
      <c r="P6869" s="31">
        <f t="shared" ca="1" si="746"/>
        <v>4.8735620715506318</v>
      </c>
    </row>
    <row r="6870" spans="1:16" x14ac:dyDescent="0.25">
      <c r="A6870" s="32">
        <f ca="1">Uniform_A+B6870*(Uniform_B-Uniform_A)</f>
        <v>2.0570907532671989</v>
      </c>
      <c r="B6870" s="2">
        <f t="shared" ca="1" si="742"/>
        <v>0.20570907532671989</v>
      </c>
      <c r="C6870" s="4"/>
      <c r="D6870" s="5">
        <f ca="1">IF(E6870&lt;(Driehoek_C-Driehoek_A)/(Driehoek_B-Driehoek_A),Driehoek_A+SQRT(E6870*(Driehoek_B-Driehoek_A)*(Driehoek_C-Driehoek_A)),Driehoek_B-SQRT((1-E6870)*(Driehoek_B-Driehoek_A)*(Driehoek_B-Driehoek_C)))</f>
        <v>3.0140790721435815</v>
      </c>
      <c r="E6870" s="2">
        <f t="shared" ca="1" si="743"/>
        <v>7.3454026039970532E-2</v>
      </c>
      <c r="F6870" s="2"/>
      <c r="G6870" s="15">
        <f ca="1">_xlfn.NORM.INV(H6870,Normaal_Mu,Normaal_Sigma)</f>
        <v>6.6534148413697194</v>
      </c>
      <c r="H6870" s="2">
        <f t="shared" ca="1" si="744"/>
        <v>0.79579854283774887</v>
      </c>
      <c r="I6870" s="2"/>
      <c r="J6870" s="15">
        <f ca="1">-LN(K6870) /NegExp_Labda</f>
        <v>3.9689338709097046</v>
      </c>
      <c r="K6870" s="2">
        <f t="shared" ca="1" si="745"/>
        <v>0.45212943741521772</v>
      </c>
      <c r="L6870" s="2"/>
      <c r="M6870" s="17">
        <f t="shared" ca="1" si="740"/>
        <v>6</v>
      </c>
      <c r="N6870" s="2">
        <f t="shared" ca="1" si="741"/>
        <v>0.64113959677765386</v>
      </c>
      <c r="O6870" s="2"/>
      <c r="P6870" s="31">
        <f t="shared" ca="1" si="746"/>
        <v>4.3387037075380412</v>
      </c>
    </row>
    <row r="6871" spans="1:16" x14ac:dyDescent="0.25">
      <c r="A6871" s="32">
        <f ca="1">Uniform_A+B6871*(Uniform_B-Uniform_A)</f>
        <v>4.8202425860370077</v>
      </c>
      <c r="B6871" s="2">
        <f t="shared" ca="1" si="742"/>
        <v>0.48202425860370079</v>
      </c>
      <c r="C6871" s="4"/>
      <c r="D6871" s="5">
        <f ca="1">IF(E6871&lt;(Driehoek_C-Driehoek_A)/(Driehoek_B-Driehoek_A),Driehoek_A+SQRT(E6871*(Driehoek_B-Driehoek_A)*(Driehoek_C-Driehoek_A)),Driehoek_B-SQRT((1-E6871)*(Driehoek_B-Driehoek_A)*(Driehoek_B-Driehoek_C)))</f>
        <v>3.6884535356399688</v>
      </c>
      <c r="E6871" s="2">
        <f t="shared" ca="1" si="743"/>
        <v>0.20363395300107934</v>
      </c>
      <c r="F6871" s="2"/>
      <c r="G6871" s="15">
        <f ca="1">_xlfn.NORM.INV(H6871,Normaal_Mu,Normaal_Sigma)</f>
        <v>6.2939563781789829</v>
      </c>
      <c r="H6871" s="2">
        <f t="shared" ca="1" si="744"/>
        <v>0.74117697017302941</v>
      </c>
      <c r="I6871" s="2"/>
      <c r="J6871" s="15">
        <f ca="1">-LN(K6871) /NegExp_Labda</f>
        <v>1.2970156022365904</v>
      </c>
      <c r="K6871" s="2">
        <f t="shared" ca="1" si="745"/>
        <v>0.77151194810595036</v>
      </c>
      <c r="L6871" s="2"/>
      <c r="M6871" s="17">
        <f t="shared" ca="1" si="740"/>
        <v>4</v>
      </c>
      <c r="N6871" s="2">
        <f t="shared" ca="1" si="741"/>
        <v>0.307130494658853</v>
      </c>
      <c r="O6871" s="2"/>
      <c r="P6871" s="31">
        <f t="shared" ca="1" si="746"/>
        <v>4.0199336204185103</v>
      </c>
    </row>
    <row r="6872" spans="1:16" x14ac:dyDescent="0.25">
      <c r="A6872" s="32">
        <f ca="1">Uniform_A+B6872*(Uniform_B-Uniform_A)</f>
        <v>5.8168084474370492</v>
      </c>
      <c r="B6872" s="2">
        <f t="shared" ca="1" si="742"/>
        <v>0.58168084474370496</v>
      </c>
      <c r="C6872" s="4"/>
      <c r="D6872" s="5">
        <f ca="1">IF(E6872&lt;(Driehoek_C-Driehoek_A)/(Driehoek_B-Driehoek_A),Driehoek_A+SQRT(E6872*(Driehoek_B-Driehoek_A)*(Driehoek_C-Driehoek_A)),Driehoek_B-SQRT((1-E6872)*(Driehoek_B-Driehoek_A)*(Driehoek_B-Driehoek_C)))</f>
        <v>8.4640037780495359</v>
      </c>
      <c r="E6872" s="2">
        <f t="shared" ca="1" si="743"/>
        <v>0.99179165857299512</v>
      </c>
      <c r="F6872" s="2"/>
      <c r="G6872" s="15">
        <f ca="1">_xlfn.NORM.INV(H6872,Normaal_Mu,Normaal_Sigma)</f>
        <v>5.3259136273357708</v>
      </c>
      <c r="H6872" s="2">
        <f t="shared" ca="1" si="744"/>
        <v>0.56472378111403021</v>
      </c>
      <c r="I6872" s="2"/>
      <c r="J6872" s="15">
        <f ca="1">-LN(K6872) /NegExp_Labda</f>
        <v>2.2307470000904606</v>
      </c>
      <c r="K6872" s="2">
        <f t="shared" ca="1" si="745"/>
        <v>0.64008813573873091</v>
      </c>
      <c r="L6872" s="2"/>
      <c r="M6872" s="17">
        <f t="shared" ca="1" si="740"/>
        <v>7</v>
      </c>
      <c r="N6872" s="2">
        <f t="shared" ca="1" si="741"/>
        <v>0.77477014671691857</v>
      </c>
      <c r="O6872" s="2"/>
      <c r="P6872" s="31">
        <f t="shared" ca="1" si="746"/>
        <v>5.7674945705825635</v>
      </c>
    </row>
    <row r="6873" spans="1:16" x14ac:dyDescent="0.25">
      <c r="A6873" s="32">
        <f ca="1">Uniform_A+B6873*(Uniform_B-Uniform_A)</f>
        <v>9.8608671055886745</v>
      </c>
      <c r="B6873" s="2">
        <f t="shared" ca="1" si="742"/>
        <v>0.98608671055886754</v>
      </c>
      <c r="C6873" s="4"/>
      <c r="D6873" s="5">
        <f ca="1">IF(E6873&lt;(Driehoek_C-Driehoek_A)/(Driehoek_B-Driehoek_A),Driehoek_A+SQRT(E6873*(Driehoek_B-Driehoek_A)*(Driehoek_C-Driehoek_A)),Driehoek_B-SQRT((1-E6873)*(Driehoek_B-Driehoek_A)*(Driehoek_B-Driehoek_C)))</f>
        <v>3.0814232927294101</v>
      </c>
      <c r="E6873" s="2">
        <f t="shared" ca="1" si="743"/>
        <v>8.3534024146979968E-2</v>
      </c>
      <c r="F6873" s="2"/>
      <c r="G6873" s="15">
        <f ca="1">_xlfn.NORM.INV(H6873,Normaal_Mu,Normaal_Sigma)</f>
        <v>4.3013295417637254</v>
      </c>
      <c r="H6873" s="2">
        <f t="shared" ca="1" si="744"/>
        <v>0.36341882668419512</v>
      </c>
      <c r="I6873" s="2"/>
      <c r="J6873" s="15">
        <f ca="1">-LN(K6873) /NegExp_Labda</f>
        <v>3.0527179163326781</v>
      </c>
      <c r="K6873" s="2">
        <f t="shared" ca="1" si="745"/>
        <v>0.5430555928950791</v>
      </c>
      <c r="L6873" s="2"/>
      <c r="M6873" s="17">
        <f t="shared" ca="1" si="740"/>
        <v>6</v>
      </c>
      <c r="N6873" s="2">
        <f t="shared" ca="1" si="741"/>
        <v>0.68324290366335816</v>
      </c>
      <c r="O6873" s="2"/>
      <c r="P6873" s="31">
        <f t="shared" ca="1" si="746"/>
        <v>5.2592675712828978</v>
      </c>
    </row>
    <row r="6874" spans="1:16" x14ac:dyDescent="0.25">
      <c r="A6874" s="32">
        <f ca="1">Uniform_A+B6874*(Uniform_B-Uniform_A)</f>
        <v>9.0752885987717935</v>
      </c>
      <c r="B6874" s="2">
        <f t="shared" ca="1" si="742"/>
        <v>0.90752885987717935</v>
      </c>
      <c r="C6874" s="4"/>
      <c r="D6874" s="5">
        <f ca="1">IF(E6874&lt;(Driehoek_C-Driehoek_A)/(Driehoek_B-Driehoek_A),Driehoek_A+SQRT(E6874*(Driehoek_B-Driehoek_A)*(Driehoek_C-Driehoek_A)),Driehoek_B-SQRT((1-E6874)*(Driehoek_B-Driehoek_A)*(Driehoek_B-Driehoek_C)))</f>
        <v>5.7394618177226597</v>
      </c>
      <c r="E6874" s="2">
        <f t="shared" ca="1" si="743"/>
        <v>0.69625402176890216</v>
      </c>
      <c r="F6874" s="2"/>
      <c r="G6874" s="15">
        <f ca="1">_xlfn.NORM.INV(H6874,Normaal_Mu,Normaal_Sigma)</f>
        <v>6.5055908156620479</v>
      </c>
      <c r="H6874" s="2">
        <f t="shared" ca="1" si="744"/>
        <v>0.77421356663854302</v>
      </c>
      <c r="I6874" s="2"/>
      <c r="J6874" s="15">
        <f ca="1">-LN(K6874) /NegExp_Labda</f>
        <v>10.677665644253391</v>
      </c>
      <c r="K6874" s="2">
        <f t="shared" ca="1" si="745"/>
        <v>0.1181815675751986</v>
      </c>
      <c r="L6874" s="2"/>
      <c r="M6874" s="17">
        <f t="shared" ca="1" si="740"/>
        <v>2</v>
      </c>
      <c r="N6874" s="2">
        <f t="shared" ca="1" si="741"/>
        <v>9.779971026689116E-2</v>
      </c>
      <c r="O6874" s="2"/>
      <c r="P6874" s="31">
        <f t="shared" ca="1" si="746"/>
        <v>6.7996013752819779</v>
      </c>
    </row>
    <row r="6875" spans="1:16" x14ac:dyDescent="0.25">
      <c r="A6875" s="32">
        <f ca="1">Uniform_A+B6875*(Uniform_B-Uniform_A)</f>
        <v>6.4565452767736158</v>
      </c>
      <c r="B6875" s="2">
        <f t="shared" ca="1" si="742"/>
        <v>0.64565452767736153</v>
      </c>
      <c r="C6875" s="4"/>
      <c r="D6875" s="5">
        <f ca="1">IF(E6875&lt;(Driehoek_C-Driehoek_A)/(Driehoek_B-Driehoek_A),Driehoek_A+SQRT(E6875*(Driehoek_B-Driehoek_A)*(Driehoek_C-Driehoek_A)),Driehoek_B-SQRT((1-E6875)*(Driehoek_B-Driehoek_A)*(Driehoek_B-Driehoek_C)))</f>
        <v>3.5644545217599068</v>
      </c>
      <c r="E6875" s="2">
        <f t="shared" ca="1" si="743"/>
        <v>0.17482271076107281</v>
      </c>
      <c r="F6875" s="2"/>
      <c r="G6875" s="15">
        <f ca="1">_xlfn.NORM.INV(H6875,Normaal_Mu,Normaal_Sigma)</f>
        <v>7.6712201367897661</v>
      </c>
      <c r="H6875" s="2">
        <f t="shared" ca="1" si="744"/>
        <v>0.90916162124618727</v>
      </c>
      <c r="I6875" s="2"/>
      <c r="J6875" s="15">
        <f ca="1">-LN(K6875) /NegExp_Labda</f>
        <v>2.8319010197955996</v>
      </c>
      <c r="K6875" s="2">
        <f t="shared" ca="1" si="745"/>
        <v>0.56757623493632292</v>
      </c>
      <c r="L6875" s="2"/>
      <c r="M6875" s="17">
        <f t="shared" ca="1" si="740"/>
        <v>5</v>
      </c>
      <c r="N6875" s="2">
        <f t="shared" ca="1" si="741"/>
        <v>0.54935813497476871</v>
      </c>
      <c r="O6875" s="2"/>
      <c r="P6875" s="31">
        <f t="shared" ca="1" si="746"/>
        <v>5.1048241910237779</v>
      </c>
    </row>
    <row r="6876" spans="1:16" x14ac:dyDescent="0.25">
      <c r="A6876" s="32">
        <f ca="1">Uniform_A+B6876*(Uniform_B-Uniform_A)</f>
        <v>0.29252651687020181</v>
      </c>
      <c r="B6876" s="2">
        <f t="shared" ca="1" si="742"/>
        <v>2.9252651687020181E-2</v>
      </c>
      <c r="C6876" s="4"/>
      <c r="D6876" s="5">
        <f ca="1">IF(E6876&lt;(Driehoek_C-Driehoek_A)/(Driehoek_B-Driehoek_A),Driehoek_A+SQRT(E6876*(Driehoek_B-Driehoek_A)*(Driehoek_C-Driehoek_A)),Driehoek_B-SQRT((1-E6876)*(Driehoek_B-Driehoek_A)*(Driehoek_B-Driehoek_C)))</f>
        <v>5.1258359341756892</v>
      </c>
      <c r="E6876" s="2">
        <f t="shared" ca="1" si="743"/>
        <v>0.57116722260216135</v>
      </c>
      <c r="F6876" s="2"/>
      <c r="G6876" s="15">
        <f ca="1">_xlfn.NORM.INV(H6876,Normaal_Mu,Normaal_Sigma)</f>
        <v>5.1261680992353238</v>
      </c>
      <c r="H6876" s="2">
        <f t="shared" ca="1" si="744"/>
        <v>0.52515021221999159</v>
      </c>
      <c r="I6876" s="2"/>
      <c r="J6876" s="15">
        <f ca="1">-LN(K6876) /NegExp_Labda</f>
        <v>5.7056485678217701</v>
      </c>
      <c r="K6876" s="2">
        <f t="shared" ca="1" si="745"/>
        <v>0.31945792193733979</v>
      </c>
      <c r="L6876" s="2"/>
      <c r="M6876" s="17">
        <f t="shared" ca="1" si="740"/>
        <v>4</v>
      </c>
      <c r="N6876" s="2">
        <f t="shared" ca="1" si="741"/>
        <v>0.28785999209682611</v>
      </c>
      <c r="O6876" s="2"/>
      <c r="P6876" s="31">
        <f t="shared" ca="1" si="746"/>
        <v>4.0500358236205969</v>
      </c>
    </row>
    <row r="6877" spans="1:16" x14ac:dyDescent="0.25">
      <c r="A6877" s="32">
        <f ca="1">Uniform_A+B6877*(Uniform_B-Uniform_A)</f>
        <v>6.1815518177039035</v>
      </c>
      <c r="B6877" s="2">
        <f t="shared" ca="1" si="742"/>
        <v>0.61815518177039031</v>
      </c>
      <c r="C6877" s="4"/>
      <c r="D6877" s="5">
        <f ca="1">IF(E6877&lt;(Driehoek_C-Driehoek_A)/(Driehoek_B-Driehoek_A),Driehoek_A+SQRT(E6877*(Driehoek_B-Driehoek_A)*(Driehoek_C-Driehoek_A)),Driehoek_B-SQRT((1-E6877)*(Driehoek_B-Driehoek_A)*(Driehoek_B-Driehoek_C)))</f>
        <v>6.806179595755081</v>
      </c>
      <c r="E6877" s="2">
        <f t="shared" ca="1" si="743"/>
        <v>0.86249005811196178</v>
      </c>
      <c r="F6877" s="2"/>
      <c r="G6877" s="15">
        <f ca="1">_xlfn.NORM.INV(H6877,Normaal_Mu,Normaal_Sigma)</f>
        <v>4.4985450947994758</v>
      </c>
      <c r="H6877" s="2">
        <f t="shared" ca="1" si="744"/>
        <v>0.40101241719080571</v>
      </c>
      <c r="I6877" s="2"/>
      <c r="J6877" s="15">
        <f ca="1">-LN(K6877) /NegExp_Labda</f>
        <v>15.866651894022837</v>
      </c>
      <c r="K6877" s="2">
        <f t="shared" ca="1" si="745"/>
        <v>4.1863942692730416E-2</v>
      </c>
      <c r="L6877" s="2"/>
      <c r="M6877" s="17">
        <f t="shared" ca="1" si="740"/>
        <v>6</v>
      </c>
      <c r="N6877" s="2">
        <f t="shared" ca="1" si="741"/>
        <v>0.73667336575787068</v>
      </c>
      <c r="O6877" s="2"/>
      <c r="P6877" s="31">
        <f t="shared" ca="1" si="746"/>
        <v>7.8705856804562586</v>
      </c>
    </row>
    <row r="6878" spans="1:16" x14ac:dyDescent="0.25">
      <c r="A6878" s="32">
        <f ca="1">Uniform_A+B6878*(Uniform_B-Uniform_A)</f>
        <v>2.2333117274034278</v>
      </c>
      <c r="B6878" s="2">
        <f t="shared" ca="1" si="742"/>
        <v>0.22333117274034275</v>
      </c>
      <c r="C6878" s="4"/>
      <c r="D6878" s="5">
        <f ca="1">IF(E6878&lt;(Driehoek_C-Driehoek_A)/(Driehoek_B-Driehoek_A),Driehoek_A+SQRT(E6878*(Driehoek_B-Driehoek_A)*(Driehoek_C-Driehoek_A)),Driehoek_B-SQRT((1-E6878)*(Driehoek_B-Driehoek_A)*(Driehoek_B-Driehoek_C)))</f>
        <v>4.1646055642933515</v>
      </c>
      <c r="E6878" s="2">
        <f t="shared" ca="1" si="743"/>
        <v>0.33197030431820518</v>
      </c>
      <c r="F6878" s="2"/>
      <c r="G6878" s="15">
        <f ca="1">_xlfn.NORM.INV(H6878,Normaal_Mu,Normaal_Sigma)</f>
        <v>2.3474693616041682</v>
      </c>
      <c r="H6878" s="2">
        <f t="shared" ca="1" si="744"/>
        <v>9.2375915012741117E-2</v>
      </c>
      <c r="I6878" s="2"/>
      <c r="J6878" s="15">
        <f ca="1">-LN(K6878) /NegExp_Labda</f>
        <v>2.1564044219059855</v>
      </c>
      <c r="K6878" s="2">
        <f t="shared" ca="1" si="745"/>
        <v>0.64967640118997694</v>
      </c>
      <c r="L6878" s="2"/>
      <c r="M6878" s="17">
        <f t="shared" ca="1" si="740"/>
        <v>13</v>
      </c>
      <c r="N6878" s="2">
        <f t="shared" ca="1" si="741"/>
        <v>0.99857337121697376</v>
      </c>
      <c r="O6878" s="2"/>
      <c r="P6878" s="31">
        <f t="shared" ca="1" si="746"/>
        <v>4.780358215041387</v>
      </c>
    </row>
    <row r="6879" spans="1:16" x14ac:dyDescent="0.25">
      <c r="A6879" s="32">
        <f ca="1">Uniform_A+B6879*(Uniform_B-Uniform_A)</f>
        <v>4.6735306987111702</v>
      </c>
      <c r="B6879" s="2">
        <f t="shared" ca="1" si="742"/>
        <v>0.46735306987111702</v>
      </c>
      <c r="C6879" s="4"/>
      <c r="D6879" s="5">
        <f ca="1">IF(E6879&lt;(Driehoek_C-Driehoek_A)/(Driehoek_B-Driehoek_A),Driehoek_A+SQRT(E6879*(Driehoek_B-Driehoek_A)*(Driehoek_C-Driehoek_A)),Driehoek_B-SQRT((1-E6879)*(Driehoek_B-Driehoek_A)*(Driehoek_B-Driehoek_C)))</f>
        <v>2.8549582926658781</v>
      </c>
      <c r="E6879" s="2">
        <f t="shared" ca="1" si="743"/>
        <v>5.2210977299868122E-2</v>
      </c>
      <c r="F6879" s="2"/>
      <c r="G6879" s="15">
        <f ca="1">_xlfn.NORM.INV(H6879,Normaal_Mu,Normaal_Sigma)</f>
        <v>4.0604601049530213</v>
      </c>
      <c r="H6879" s="2">
        <f t="shared" ca="1" si="744"/>
        <v>0.31925969379560482</v>
      </c>
      <c r="I6879" s="2"/>
      <c r="J6879" s="15">
        <f ca="1">-LN(K6879) /NegExp_Labda</f>
        <v>0.51042077128534924</v>
      </c>
      <c r="K6879" s="2">
        <f t="shared" ca="1" si="745"/>
        <v>0.90295356108535441</v>
      </c>
      <c r="L6879" s="2"/>
      <c r="M6879" s="17">
        <f t="shared" ca="1" si="740"/>
        <v>7</v>
      </c>
      <c r="N6879" s="2">
        <f t="shared" ca="1" si="741"/>
        <v>0.80370521645486492</v>
      </c>
      <c r="O6879" s="2"/>
      <c r="P6879" s="31">
        <f t="shared" ca="1" si="746"/>
        <v>3.8198739735230838</v>
      </c>
    </row>
    <row r="6880" spans="1:16" x14ac:dyDescent="0.25">
      <c r="A6880" s="32">
        <f ca="1">Uniform_A+B6880*(Uniform_B-Uniform_A)</f>
        <v>5.0110778350663052</v>
      </c>
      <c r="B6880" s="2">
        <f t="shared" ca="1" si="742"/>
        <v>0.50110778350663054</v>
      </c>
      <c r="C6880" s="4"/>
      <c r="D6880" s="5">
        <f ca="1">IF(E6880&lt;(Driehoek_C-Driehoek_A)/(Driehoek_B-Driehoek_A),Driehoek_A+SQRT(E6880*(Driehoek_B-Driehoek_A)*(Driehoek_C-Driehoek_A)),Driehoek_B-SQRT((1-E6880)*(Driehoek_B-Driehoek_A)*(Driehoek_B-Driehoek_C)))</f>
        <v>4.772649626941206</v>
      </c>
      <c r="E6880" s="2">
        <f t="shared" ca="1" si="743"/>
        <v>0.48941453781141919</v>
      </c>
      <c r="F6880" s="2"/>
      <c r="G6880" s="15">
        <f ca="1">_xlfn.NORM.INV(H6880,Normaal_Mu,Normaal_Sigma)</f>
        <v>0.80014720477000978</v>
      </c>
      <c r="H6880" s="2">
        <f t="shared" ca="1" si="744"/>
        <v>1.7867658110578222E-2</v>
      </c>
      <c r="I6880" s="2"/>
      <c r="J6880" s="15">
        <f ca="1">-LN(K6880) /NegExp_Labda</f>
        <v>1.2085686153380253</v>
      </c>
      <c r="K6880" s="2">
        <f t="shared" ca="1" si="745"/>
        <v>0.78528095319860292</v>
      </c>
      <c r="L6880" s="2"/>
      <c r="M6880" s="17">
        <f t="shared" ca="1" si="740"/>
        <v>6</v>
      </c>
      <c r="N6880" s="2">
        <f t="shared" ca="1" si="741"/>
        <v>0.74947524466518112</v>
      </c>
      <c r="O6880" s="2"/>
      <c r="P6880" s="31">
        <f t="shared" ca="1" si="746"/>
        <v>3.5584886564231097</v>
      </c>
    </row>
    <row r="6881" spans="1:16" x14ac:dyDescent="0.25">
      <c r="A6881" s="32">
        <f ca="1">Uniform_A+B6881*(Uniform_B-Uniform_A)</f>
        <v>0.78038060510452589</v>
      </c>
      <c r="B6881" s="2">
        <f t="shared" ca="1" si="742"/>
        <v>7.8038060510452589E-2</v>
      </c>
      <c r="C6881" s="4"/>
      <c r="D6881" s="5">
        <f ca="1">IF(E6881&lt;(Driehoek_C-Driehoek_A)/(Driehoek_B-Driehoek_A),Driehoek_A+SQRT(E6881*(Driehoek_B-Driehoek_A)*(Driehoek_C-Driehoek_A)),Driehoek_B-SQRT((1-E6881)*(Driehoek_B-Driehoek_A)*(Driehoek_B-Driehoek_C)))</f>
        <v>3.7271638754767653</v>
      </c>
      <c r="E6881" s="2">
        <f t="shared" ca="1" si="743"/>
        <v>0.21307821805370852</v>
      </c>
      <c r="F6881" s="2"/>
      <c r="G6881" s="15">
        <f ca="1">_xlfn.NORM.INV(H6881,Normaal_Mu,Normaal_Sigma)</f>
        <v>7.4022432363966288</v>
      </c>
      <c r="H6881" s="2">
        <f t="shared" ca="1" si="744"/>
        <v>0.88514798583671239</v>
      </c>
      <c r="I6881" s="2"/>
      <c r="J6881" s="15">
        <f ca="1">-LN(K6881) /NegExp_Labda</f>
        <v>2.2729450000764433</v>
      </c>
      <c r="K6881" s="2">
        <f t="shared" ca="1" si="745"/>
        <v>0.63470877964648564</v>
      </c>
      <c r="L6881" s="2"/>
      <c r="M6881" s="17">
        <f t="shared" ca="1" si="740"/>
        <v>5</v>
      </c>
      <c r="N6881" s="2">
        <f t="shared" ca="1" si="741"/>
        <v>0.6123599043261807</v>
      </c>
      <c r="O6881" s="2"/>
      <c r="P6881" s="31">
        <f t="shared" ca="1" si="746"/>
        <v>3.836546543410873</v>
      </c>
    </row>
    <row r="6882" spans="1:16" x14ac:dyDescent="0.25">
      <c r="A6882" s="32">
        <f ca="1">Uniform_A+B6882*(Uniform_B-Uniform_A)</f>
        <v>7.075979836144243</v>
      </c>
      <c r="B6882" s="2">
        <f t="shared" ca="1" si="742"/>
        <v>0.70759798361442428</v>
      </c>
      <c r="C6882" s="4"/>
      <c r="D6882" s="5">
        <f ca="1">IF(E6882&lt;(Driehoek_C-Driehoek_A)/(Driehoek_B-Driehoek_A),Driehoek_A+SQRT(E6882*(Driehoek_B-Driehoek_A)*(Driehoek_C-Driehoek_A)),Driehoek_B-SQRT((1-E6882)*(Driehoek_B-Driehoek_A)*(Driehoek_B-Driehoek_C)))</f>
        <v>6.6824457257659322</v>
      </c>
      <c r="E6882" s="2">
        <f t="shared" ca="1" si="743"/>
        <v>0.84654120531369725</v>
      </c>
      <c r="F6882" s="2"/>
      <c r="G6882" s="15">
        <f ca="1">_xlfn.NORM.INV(H6882,Normaal_Mu,Normaal_Sigma)</f>
        <v>4.7787811081147247</v>
      </c>
      <c r="H6882" s="2">
        <f t="shared" ca="1" si="744"/>
        <v>0.45596302833741653</v>
      </c>
      <c r="I6882" s="2"/>
      <c r="J6882" s="15">
        <f ca="1">-LN(K6882) /NegExp_Labda</f>
        <v>1.4428059290939277</v>
      </c>
      <c r="K6882" s="2">
        <f t="shared" ca="1" si="745"/>
        <v>0.74934095470495543</v>
      </c>
      <c r="L6882" s="2"/>
      <c r="M6882" s="17">
        <f t="shared" ca="1" si="740"/>
        <v>9</v>
      </c>
      <c r="N6882" s="2">
        <f t="shared" ca="1" si="741"/>
        <v>0.96035385234324566</v>
      </c>
      <c r="O6882" s="2"/>
      <c r="P6882" s="31">
        <f t="shared" ca="1" si="746"/>
        <v>5.7960025198237659</v>
      </c>
    </row>
    <row r="6883" spans="1:16" x14ac:dyDescent="0.25">
      <c r="A6883" s="32">
        <f ca="1">Uniform_A+B6883*(Uniform_B-Uniform_A)</f>
        <v>6.1091819369199198</v>
      </c>
      <c r="B6883" s="2">
        <f t="shared" ca="1" si="742"/>
        <v>0.61091819369199196</v>
      </c>
      <c r="C6883" s="4"/>
      <c r="D6883" s="5">
        <f ca="1">IF(E6883&lt;(Driehoek_C-Driehoek_A)/(Driehoek_B-Driehoek_A),Driehoek_A+SQRT(E6883*(Driehoek_B-Driehoek_A)*(Driehoek_C-Driehoek_A)),Driehoek_B-SQRT((1-E6883)*(Driehoek_B-Driehoek_A)*(Driehoek_B-Driehoek_C)))</f>
        <v>3.9680849991552161</v>
      </c>
      <c r="E6883" s="2">
        <f t="shared" ca="1" si="743"/>
        <v>0.27666846884998475</v>
      </c>
      <c r="F6883" s="2"/>
      <c r="G6883" s="15">
        <f ca="1">_xlfn.NORM.INV(H6883,Normaal_Mu,Normaal_Sigma)</f>
        <v>5.3303484987918948</v>
      </c>
      <c r="H6883" s="2">
        <f t="shared" ca="1" si="744"/>
        <v>0.56559658356956699</v>
      </c>
      <c r="I6883" s="2"/>
      <c r="J6883" s="15">
        <f ca="1">-LN(K6883) /NegExp_Labda</f>
        <v>9.0605112725603139</v>
      </c>
      <c r="K6883" s="2">
        <f t="shared" ca="1" si="745"/>
        <v>0.1633104555345154</v>
      </c>
      <c r="L6883" s="2"/>
      <c r="M6883" s="17">
        <f t="shared" ca="1" si="740"/>
        <v>5</v>
      </c>
      <c r="N6883" s="2">
        <f t="shared" ca="1" si="741"/>
        <v>0.51103659133515023</v>
      </c>
      <c r="O6883" s="2"/>
      <c r="P6883" s="31">
        <f t="shared" ca="1" si="746"/>
        <v>5.8936253414854693</v>
      </c>
    </row>
    <row r="6884" spans="1:16" x14ac:dyDescent="0.25">
      <c r="A6884" s="32">
        <f ca="1">Uniform_A+B6884*(Uniform_B-Uniform_A)</f>
        <v>1.0072833031067041</v>
      </c>
      <c r="B6884" s="2">
        <f t="shared" ca="1" si="742"/>
        <v>0.10072833031067041</v>
      </c>
      <c r="C6884" s="4"/>
      <c r="D6884" s="5">
        <f ca="1">IF(E6884&lt;(Driehoek_C-Driehoek_A)/(Driehoek_B-Driehoek_A),Driehoek_A+SQRT(E6884*(Driehoek_B-Driehoek_A)*(Driehoek_C-Driehoek_A)),Driehoek_B-SQRT((1-E6884)*(Driehoek_B-Driehoek_A)*(Driehoek_B-Driehoek_C)))</f>
        <v>4.8763692641468754</v>
      </c>
      <c r="E6884" s="2">
        <f t="shared" ca="1" si="743"/>
        <v>0.51416198726649764</v>
      </c>
      <c r="F6884" s="2"/>
      <c r="G6884" s="15">
        <f ca="1">_xlfn.NORM.INV(H6884,Normaal_Mu,Normaal_Sigma)</f>
        <v>4.0831607864913444</v>
      </c>
      <c r="H6884" s="2">
        <f t="shared" ca="1" si="744"/>
        <v>0.32332550402331317</v>
      </c>
      <c r="I6884" s="2"/>
      <c r="J6884" s="15">
        <f ca="1">-LN(K6884) /NegExp_Labda</f>
        <v>2.9310291248338074</v>
      </c>
      <c r="K6884" s="2">
        <f t="shared" ca="1" si="745"/>
        <v>0.55643449451194593</v>
      </c>
      <c r="L6884" s="2"/>
      <c r="M6884" s="17">
        <f t="shared" ca="1" si="740"/>
        <v>5</v>
      </c>
      <c r="N6884" s="2">
        <f t="shared" ca="1" si="741"/>
        <v>0.53849315097953576</v>
      </c>
      <c r="O6884" s="2"/>
      <c r="P6884" s="31">
        <f t="shared" ca="1" si="746"/>
        <v>3.5795684957157463</v>
      </c>
    </row>
    <row r="6885" spans="1:16" x14ac:dyDescent="0.25">
      <c r="A6885" s="32">
        <f ca="1">Uniform_A+B6885*(Uniform_B-Uniform_A)</f>
        <v>3.7280555075616153</v>
      </c>
      <c r="B6885" s="2">
        <f t="shared" ca="1" si="742"/>
        <v>0.37280555075616151</v>
      </c>
      <c r="C6885" s="4"/>
      <c r="D6885" s="5">
        <f ca="1">IF(E6885&lt;(Driehoek_C-Driehoek_A)/(Driehoek_B-Driehoek_A),Driehoek_A+SQRT(E6885*(Driehoek_B-Driehoek_A)*(Driehoek_C-Driehoek_A)),Driehoek_B-SQRT((1-E6885)*(Driehoek_B-Driehoek_A)*(Driehoek_B-Driehoek_C)))</f>
        <v>3.7973252593669136</v>
      </c>
      <c r="E6885" s="2">
        <f t="shared" ca="1" si="743"/>
        <v>0.23074129199702453</v>
      </c>
      <c r="F6885" s="2"/>
      <c r="G6885" s="15">
        <f ca="1">_xlfn.NORM.INV(H6885,Normaal_Mu,Normaal_Sigma)</f>
        <v>0.7521375536101047</v>
      </c>
      <c r="H6885" s="2">
        <f t="shared" ca="1" si="744"/>
        <v>1.6837947535410236E-2</v>
      </c>
      <c r="I6885" s="2"/>
      <c r="J6885" s="15">
        <f ca="1">-LN(K6885) /NegExp_Labda</f>
        <v>5.0374532676383108</v>
      </c>
      <c r="K6885" s="2">
        <f t="shared" ca="1" si="745"/>
        <v>0.3651340788534625</v>
      </c>
      <c r="L6885" s="2"/>
      <c r="M6885" s="17">
        <f t="shared" ca="1" si="740"/>
        <v>2</v>
      </c>
      <c r="N6885" s="2">
        <f t="shared" ca="1" si="741"/>
        <v>0.10784358460658949</v>
      </c>
      <c r="O6885" s="2"/>
      <c r="P6885" s="31">
        <f t="shared" ca="1" si="746"/>
        <v>3.0629943176353889</v>
      </c>
    </row>
    <row r="6886" spans="1:16" x14ac:dyDescent="0.25">
      <c r="A6886" s="32">
        <f ca="1">Uniform_A+B6886*(Uniform_B-Uniform_A)</f>
        <v>1.6475217083728122</v>
      </c>
      <c r="B6886" s="2">
        <f t="shared" ca="1" si="742"/>
        <v>0.16475217083728122</v>
      </c>
      <c r="C6886" s="4"/>
      <c r="D6886" s="5">
        <f ca="1">IF(E6886&lt;(Driehoek_C-Driehoek_A)/(Driehoek_B-Driehoek_A),Driehoek_A+SQRT(E6886*(Driehoek_B-Driehoek_A)*(Driehoek_C-Driehoek_A)),Driehoek_B-SQRT((1-E6886)*(Driehoek_B-Driehoek_A)*(Driehoek_B-Driehoek_C)))</f>
        <v>3.75796108323879</v>
      </c>
      <c r="E6886" s="2">
        <f t="shared" ca="1" si="743"/>
        <v>0.22074479787014989</v>
      </c>
      <c r="F6886" s="2"/>
      <c r="G6886" s="15">
        <f ca="1">_xlfn.NORM.INV(H6886,Normaal_Mu,Normaal_Sigma)</f>
        <v>4.1744497241123675</v>
      </c>
      <c r="H6886" s="2">
        <f t="shared" ca="1" si="744"/>
        <v>0.33988568421903664</v>
      </c>
      <c r="I6886" s="2"/>
      <c r="J6886" s="15">
        <f ca="1">-LN(K6886) /NegExp_Labda</f>
        <v>1.519906762756126</v>
      </c>
      <c r="K6886" s="2">
        <f t="shared" ca="1" si="745"/>
        <v>0.73787462580158925</v>
      </c>
      <c r="L6886" s="2"/>
      <c r="M6886" s="17">
        <f t="shared" ca="1" si="740"/>
        <v>3</v>
      </c>
      <c r="N6886" s="2">
        <f t="shared" ca="1" si="741"/>
        <v>0.20677787463768726</v>
      </c>
      <c r="O6886" s="2"/>
      <c r="P6886" s="31">
        <f t="shared" ca="1" si="746"/>
        <v>2.819967855696019</v>
      </c>
    </row>
    <row r="6887" spans="1:16" x14ac:dyDescent="0.25">
      <c r="A6887" s="32">
        <f ca="1">Uniform_A+B6887*(Uniform_B-Uniform_A)</f>
        <v>7.991091256327981</v>
      </c>
      <c r="B6887" s="2">
        <f t="shared" ca="1" si="742"/>
        <v>0.79910912563279812</v>
      </c>
      <c r="C6887" s="4"/>
      <c r="D6887" s="5">
        <f ca="1">IF(E6887&lt;(Driehoek_C-Driehoek_A)/(Driehoek_B-Driehoek_A),Driehoek_A+SQRT(E6887*(Driehoek_B-Driehoek_A)*(Driehoek_C-Driehoek_A)),Driehoek_B-SQRT((1-E6887)*(Driehoek_B-Driehoek_A)*(Driehoek_B-Driehoek_C)))</f>
        <v>6.2574575568562141</v>
      </c>
      <c r="E6887" s="2">
        <f t="shared" ca="1" si="743"/>
        <v>0.78509888421585472</v>
      </c>
      <c r="F6887" s="2"/>
      <c r="G6887" s="15">
        <f ca="1">_xlfn.NORM.INV(H6887,Normaal_Mu,Normaal_Sigma)</f>
        <v>4.2385657486586359</v>
      </c>
      <c r="H6887" s="2">
        <f t="shared" ca="1" si="744"/>
        <v>0.35170657988656362</v>
      </c>
      <c r="I6887" s="2"/>
      <c r="J6887" s="15">
        <f ca="1">-LN(K6887) /NegExp_Labda</f>
        <v>3.9111038747124849</v>
      </c>
      <c r="K6887" s="2">
        <f t="shared" ca="1" si="745"/>
        <v>0.45738912427836831</v>
      </c>
      <c r="L6887" s="2"/>
      <c r="M6887" s="17">
        <f t="shared" ca="1" si="740"/>
        <v>7</v>
      </c>
      <c r="N6887" s="2">
        <f t="shared" ca="1" si="741"/>
        <v>0.84395228965648872</v>
      </c>
      <c r="O6887" s="2"/>
      <c r="P6887" s="31">
        <f t="shared" ca="1" si="746"/>
        <v>5.8796436873110629</v>
      </c>
    </row>
    <row r="6888" spans="1:16" x14ac:dyDescent="0.25">
      <c r="A6888" s="32">
        <f ca="1">Uniform_A+B6888*(Uniform_B-Uniform_A)</f>
        <v>5.9164747702234575</v>
      </c>
      <c r="B6888" s="2">
        <f t="shared" ca="1" si="742"/>
        <v>0.59164747702234577</v>
      </c>
      <c r="C6888" s="4"/>
      <c r="D6888" s="5">
        <f ca="1">IF(E6888&lt;(Driehoek_C-Driehoek_A)/(Driehoek_B-Driehoek_A),Driehoek_A+SQRT(E6888*(Driehoek_B-Driehoek_A)*(Driehoek_C-Driehoek_A)),Driehoek_B-SQRT((1-E6888)*(Driehoek_B-Driehoek_A)*(Driehoek_B-Driehoek_C)))</f>
        <v>3.5356759944586758</v>
      </c>
      <c r="E6888" s="2">
        <f t="shared" ca="1" si="743"/>
        <v>0.16845005428261739</v>
      </c>
      <c r="F6888" s="2"/>
      <c r="G6888" s="15">
        <f ca="1">_xlfn.NORM.INV(H6888,Normaal_Mu,Normaal_Sigma)</f>
        <v>5.845336952982926</v>
      </c>
      <c r="H6888" s="2">
        <f t="shared" ca="1" si="744"/>
        <v>0.66373142085549353</v>
      </c>
      <c r="I6888" s="2"/>
      <c r="J6888" s="15">
        <f ca="1">-LN(K6888) /NegExp_Labda</f>
        <v>14.977745103398725</v>
      </c>
      <c r="K6888" s="2">
        <f t="shared" ca="1" si="745"/>
        <v>5.0009163483303976E-2</v>
      </c>
      <c r="L6888" s="2"/>
      <c r="M6888" s="17">
        <f t="shared" ca="1" si="740"/>
        <v>7</v>
      </c>
      <c r="N6888" s="2">
        <f t="shared" ca="1" si="741"/>
        <v>0.78815577924065627</v>
      </c>
      <c r="O6888" s="2"/>
      <c r="P6888" s="31">
        <f t="shared" ca="1" si="746"/>
        <v>7.4550465642127559</v>
      </c>
    </row>
    <row r="6889" spans="1:16" x14ac:dyDescent="0.25">
      <c r="A6889" s="32">
        <f ca="1">Uniform_A+B6889*(Uniform_B-Uniform_A)</f>
        <v>3.4112233385654034</v>
      </c>
      <c r="B6889" s="2">
        <f t="shared" ca="1" si="742"/>
        <v>0.34112233385654034</v>
      </c>
      <c r="C6889" s="4"/>
      <c r="D6889" s="5">
        <f ca="1">IF(E6889&lt;(Driehoek_C-Driehoek_A)/(Driehoek_B-Driehoek_A),Driehoek_A+SQRT(E6889*(Driehoek_B-Driehoek_A)*(Driehoek_C-Driehoek_A)),Driehoek_B-SQRT((1-E6889)*(Driehoek_B-Driehoek_A)*(Driehoek_B-Driehoek_C)))</f>
        <v>3.8339563493414524</v>
      </c>
      <c r="E6889" s="2">
        <f t="shared" ca="1" si="743"/>
        <v>0.24024256366355901</v>
      </c>
      <c r="F6889" s="2"/>
      <c r="G6889" s="15">
        <f ca="1">_xlfn.NORM.INV(H6889,Normaal_Mu,Normaal_Sigma)</f>
        <v>6.1019798197197082</v>
      </c>
      <c r="H6889" s="2">
        <f t="shared" ca="1" si="744"/>
        <v>0.70917970426049293</v>
      </c>
      <c r="I6889" s="2"/>
      <c r="J6889" s="15">
        <f ca="1">-LN(K6889) /NegExp_Labda</f>
        <v>1.0083737002218758</v>
      </c>
      <c r="K6889" s="2">
        <f t="shared" ca="1" si="745"/>
        <v>0.81736073942881315</v>
      </c>
      <c r="L6889" s="2"/>
      <c r="M6889" s="17">
        <f t="shared" ca="1" si="740"/>
        <v>4</v>
      </c>
      <c r="N6889" s="2">
        <f t="shared" ca="1" si="741"/>
        <v>0.35251877250212549</v>
      </c>
      <c r="O6889" s="2"/>
      <c r="P6889" s="31">
        <f t="shared" ca="1" si="746"/>
        <v>3.6711066415696876</v>
      </c>
    </row>
    <row r="6890" spans="1:16" x14ac:dyDescent="0.25">
      <c r="A6890" s="32">
        <f ca="1">Uniform_A+B6890*(Uniform_B-Uniform_A)</f>
        <v>1.6284499736186275</v>
      </c>
      <c r="B6890" s="2">
        <f t="shared" ca="1" si="742"/>
        <v>0.16284499736186275</v>
      </c>
      <c r="C6890" s="4"/>
      <c r="D6890" s="5">
        <f ca="1">IF(E6890&lt;(Driehoek_C-Driehoek_A)/(Driehoek_B-Driehoek_A),Driehoek_A+SQRT(E6890*(Driehoek_B-Driehoek_A)*(Driehoek_C-Driehoek_A)),Driehoek_B-SQRT((1-E6890)*(Driehoek_B-Driehoek_A)*(Driehoek_B-Driehoek_C)))</f>
        <v>3.740844984774923</v>
      </c>
      <c r="E6890" s="2">
        <f t="shared" ca="1" si="743"/>
        <v>0.21646723292971448</v>
      </c>
      <c r="F6890" s="2"/>
      <c r="G6890" s="15">
        <f ca="1">_xlfn.NORM.INV(H6890,Normaal_Mu,Normaal_Sigma)</f>
        <v>3.812769474933507</v>
      </c>
      <c r="H6890" s="2">
        <f t="shared" ca="1" si="744"/>
        <v>0.276384735226887</v>
      </c>
      <c r="I6890" s="2"/>
      <c r="J6890" s="15">
        <f ca="1">-LN(K6890) /NegExp_Labda</f>
        <v>12.836640488949293</v>
      </c>
      <c r="K6890" s="2">
        <f t="shared" ca="1" si="745"/>
        <v>7.6740314356344097E-2</v>
      </c>
      <c r="L6890" s="2"/>
      <c r="M6890" s="17">
        <f t="shared" ca="1" si="740"/>
        <v>9</v>
      </c>
      <c r="N6890" s="2">
        <f t="shared" ca="1" si="741"/>
        <v>0.93267876568781016</v>
      </c>
      <c r="O6890" s="2"/>
      <c r="P6890" s="31">
        <f t="shared" ca="1" si="746"/>
        <v>6.20374098445527</v>
      </c>
    </row>
    <row r="6891" spans="1:16" x14ac:dyDescent="0.25">
      <c r="A6891" s="32">
        <f ca="1">Uniform_A+B6891*(Uniform_B-Uniform_A)</f>
        <v>9.4701912827820607</v>
      </c>
      <c r="B6891" s="2">
        <f t="shared" ca="1" si="742"/>
        <v>0.94701912827820611</v>
      </c>
      <c r="C6891" s="4"/>
      <c r="D6891" s="5">
        <f ca="1">IF(E6891&lt;(Driehoek_C-Driehoek_A)/(Driehoek_B-Driehoek_A),Driehoek_A+SQRT(E6891*(Driehoek_B-Driehoek_A)*(Driehoek_C-Driehoek_A)),Driehoek_B-SQRT((1-E6891)*(Driehoek_B-Driehoek_A)*(Driehoek_B-Driehoek_C)))</f>
        <v>4.1583033649913643</v>
      </c>
      <c r="E6891" s="2">
        <f t="shared" ca="1" si="743"/>
        <v>0.33022781984417293</v>
      </c>
      <c r="F6891" s="2"/>
      <c r="G6891" s="15">
        <f ca="1">_xlfn.NORM.INV(H6891,Normaal_Mu,Normaal_Sigma)</f>
        <v>4.8840461993062316</v>
      </c>
      <c r="H6891" s="2">
        <f t="shared" ca="1" si="744"/>
        <v>0.47688351421129238</v>
      </c>
      <c r="I6891" s="2"/>
      <c r="J6891" s="15">
        <f ca="1">-LN(K6891) /NegExp_Labda</f>
        <v>4.7049596309191193</v>
      </c>
      <c r="K6891" s="2">
        <f t="shared" ca="1" si="745"/>
        <v>0.39024055348976605</v>
      </c>
      <c r="L6891" s="2"/>
      <c r="M6891" s="17">
        <f t="shared" ca="1" si="740"/>
        <v>3</v>
      </c>
      <c r="N6891" s="2">
        <f t="shared" ca="1" si="741"/>
        <v>0.26135483447293462</v>
      </c>
      <c r="O6891" s="2"/>
      <c r="P6891" s="31">
        <f t="shared" ca="1" si="746"/>
        <v>5.2435000955997548</v>
      </c>
    </row>
    <row r="6892" spans="1:16" x14ac:dyDescent="0.25">
      <c r="A6892" s="32">
        <f ca="1">Uniform_A+B6892*(Uniform_B-Uniform_A)</f>
        <v>2.179841610593598</v>
      </c>
      <c r="B6892" s="2">
        <f t="shared" ca="1" si="742"/>
        <v>0.2179841610593598</v>
      </c>
      <c r="C6892" s="4"/>
      <c r="D6892" s="5">
        <f ca="1">IF(E6892&lt;(Driehoek_C-Driehoek_A)/(Driehoek_B-Driehoek_A),Driehoek_A+SQRT(E6892*(Driehoek_B-Driehoek_A)*(Driehoek_C-Driehoek_A)),Driehoek_B-SQRT((1-E6892)*(Driehoek_B-Driehoek_A)*(Driehoek_B-Driehoek_C)))</f>
        <v>3.383408143051069</v>
      </c>
      <c r="E6892" s="2">
        <f t="shared" ca="1" si="743"/>
        <v>0.13670129216142901</v>
      </c>
      <c r="F6892" s="2"/>
      <c r="G6892" s="15">
        <f ca="1">_xlfn.NORM.INV(H6892,Normaal_Mu,Normaal_Sigma)</f>
        <v>3.4865688277129538</v>
      </c>
      <c r="H6892" s="2">
        <f t="shared" ca="1" si="744"/>
        <v>0.2246101374987497</v>
      </c>
      <c r="I6892" s="2"/>
      <c r="J6892" s="15">
        <f ca="1">-LN(K6892) /NegExp_Labda</f>
        <v>33.143060892544284</v>
      </c>
      <c r="K6892" s="2">
        <f t="shared" ca="1" si="745"/>
        <v>1.3219965086604946E-3</v>
      </c>
      <c r="L6892" s="2"/>
      <c r="M6892" s="17">
        <f t="shared" ca="1" si="740"/>
        <v>5</v>
      </c>
      <c r="N6892" s="2">
        <f t="shared" ca="1" si="741"/>
        <v>0.47761398129121113</v>
      </c>
      <c r="O6892" s="2"/>
      <c r="P6892" s="31">
        <f t="shared" ca="1" si="746"/>
        <v>9.4385758947803815</v>
      </c>
    </row>
    <row r="6893" spans="1:16" x14ac:dyDescent="0.25">
      <c r="A6893" s="32">
        <f ca="1">Uniform_A+B6893*(Uniform_B-Uniform_A)</f>
        <v>2.4384422736764444</v>
      </c>
      <c r="B6893" s="2">
        <f t="shared" ca="1" si="742"/>
        <v>0.24384422736764444</v>
      </c>
      <c r="C6893" s="4"/>
      <c r="D6893" s="5">
        <f ca="1">IF(E6893&lt;(Driehoek_C-Driehoek_A)/(Driehoek_B-Driehoek_A),Driehoek_A+SQRT(E6893*(Driehoek_B-Driehoek_A)*(Driehoek_C-Driehoek_A)),Driehoek_B-SQRT((1-E6893)*(Driehoek_B-Driehoek_A)*(Driehoek_B-Driehoek_C)))</f>
        <v>5.9017007987980197</v>
      </c>
      <c r="E6893" s="2">
        <f t="shared" ca="1" si="743"/>
        <v>0.72572977313803344</v>
      </c>
      <c r="F6893" s="2"/>
      <c r="G6893" s="15">
        <f ca="1">_xlfn.NORM.INV(H6893,Normaal_Mu,Normaal_Sigma)</f>
        <v>6.2996987414860275</v>
      </c>
      <c r="H6893" s="2">
        <f t="shared" ca="1" si="744"/>
        <v>0.74210523772608539</v>
      </c>
      <c r="I6893" s="2"/>
      <c r="J6893" s="15">
        <f ca="1">-LN(K6893) /NegExp_Labda</f>
        <v>7.3809757588278924</v>
      </c>
      <c r="K6893" s="2">
        <f t="shared" ca="1" si="745"/>
        <v>0.22850546507295888</v>
      </c>
      <c r="L6893" s="2"/>
      <c r="M6893" s="17">
        <f t="shared" ref="M6893:M6956" ca="1" si="747">VLOOKUP(N6893,$S$5:$T$105,2,TRUE)</f>
        <v>7</v>
      </c>
      <c r="N6893" s="2">
        <f t="shared" ca="1" si="741"/>
        <v>0.77671707839023307</v>
      </c>
      <c r="O6893" s="2"/>
      <c r="P6893" s="31">
        <f t="shared" ca="1" si="746"/>
        <v>5.8041635145576773</v>
      </c>
    </row>
    <row r="6894" spans="1:16" x14ac:dyDescent="0.25">
      <c r="A6894" s="32">
        <f ca="1">Uniform_A+B6894*(Uniform_B-Uniform_A)</f>
        <v>3.7011550963552886</v>
      </c>
      <c r="B6894" s="2">
        <f t="shared" ca="1" si="742"/>
        <v>0.37011550963552886</v>
      </c>
      <c r="C6894" s="4"/>
      <c r="D6894" s="5">
        <f ca="1">IF(E6894&lt;(Driehoek_C-Driehoek_A)/(Driehoek_B-Driehoek_A),Driehoek_A+SQRT(E6894*(Driehoek_B-Driehoek_A)*(Driehoek_C-Driehoek_A)),Driehoek_B-SQRT((1-E6894)*(Driehoek_B-Driehoek_A)*(Driehoek_B-Driehoek_C)))</f>
        <v>4.0536138054087294</v>
      </c>
      <c r="E6894" s="2">
        <f t="shared" ca="1" si="743"/>
        <v>0.30095038897019677</v>
      </c>
      <c r="F6894" s="2"/>
      <c r="G6894" s="15">
        <f ca="1">_xlfn.NORM.INV(H6894,Normaal_Mu,Normaal_Sigma)</f>
        <v>4.068949089917024</v>
      </c>
      <c r="H6894" s="2">
        <f t="shared" ca="1" si="744"/>
        <v>0.32077760616556539</v>
      </c>
      <c r="I6894" s="2"/>
      <c r="J6894" s="15">
        <f ca="1">-LN(K6894) /NegExp_Labda</f>
        <v>10.100400027703357</v>
      </c>
      <c r="K6894" s="2">
        <f t="shared" ca="1" si="745"/>
        <v>0.13264485233245993</v>
      </c>
      <c r="L6894" s="2"/>
      <c r="M6894" s="17">
        <f t="shared" ca="1" si="747"/>
        <v>7</v>
      </c>
      <c r="N6894" s="2">
        <f t="shared" ca="1" si="741"/>
        <v>0.86308761523407584</v>
      </c>
      <c r="O6894" s="2"/>
      <c r="P6894" s="31">
        <f t="shared" ca="1" si="746"/>
        <v>5.7848236038768803</v>
      </c>
    </row>
    <row r="6895" spans="1:16" x14ac:dyDescent="0.25">
      <c r="A6895" s="32">
        <f ca="1">Uniform_A+B6895*(Uniform_B-Uniform_A)</f>
        <v>9.7974779922652537</v>
      </c>
      <c r="B6895" s="2">
        <f t="shared" ca="1" si="742"/>
        <v>0.97974779922652533</v>
      </c>
      <c r="C6895" s="4"/>
      <c r="D6895" s="5">
        <f ca="1">IF(E6895&lt;(Driehoek_C-Driehoek_A)/(Driehoek_B-Driehoek_A),Driehoek_A+SQRT(E6895*(Driehoek_B-Driehoek_A)*(Driehoek_C-Driehoek_A)),Driehoek_B-SQRT((1-E6895)*(Driehoek_B-Driehoek_A)*(Driehoek_B-Driehoek_C)))</f>
        <v>7.9358666542669196</v>
      </c>
      <c r="E6895" s="2">
        <f t="shared" ca="1" si="743"/>
        <v>0.96764629207139774</v>
      </c>
      <c r="F6895" s="2"/>
      <c r="G6895" s="15">
        <f ca="1">_xlfn.NORM.INV(H6895,Normaal_Mu,Normaal_Sigma)</f>
        <v>4.2834252866879865</v>
      </c>
      <c r="H6895" s="2">
        <f t="shared" ca="1" si="744"/>
        <v>0.36006413943120386</v>
      </c>
      <c r="I6895" s="2"/>
      <c r="J6895" s="15">
        <f ca="1">-LN(K6895) /NegExp_Labda</f>
        <v>12.274085089656253</v>
      </c>
      <c r="K6895" s="2">
        <f t="shared" ca="1" si="745"/>
        <v>8.5878908303840262E-2</v>
      </c>
      <c r="L6895" s="2"/>
      <c r="M6895" s="17">
        <f t="shared" ca="1" si="747"/>
        <v>4</v>
      </c>
      <c r="N6895" s="2">
        <f t="shared" ca="1" si="741"/>
        <v>0.41376060704002782</v>
      </c>
      <c r="O6895" s="2"/>
      <c r="P6895" s="31">
        <f t="shared" ca="1" si="746"/>
        <v>7.6581710045752827</v>
      </c>
    </row>
    <row r="6896" spans="1:16" x14ac:dyDescent="0.25">
      <c r="A6896" s="32">
        <f ca="1">Uniform_A+B6896*(Uniform_B-Uniform_A)</f>
        <v>4.4115269684372951</v>
      </c>
      <c r="B6896" s="2">
        <f t="shared" ca="1" si="742"/>
        <v>0.44115269684372949</v>
      </c>
      <c r="C6896" s="4"/>
      <c r="D6896" s="5">
        <f ca="1">IF(E6896&lt;(Driehoek_C-Driehoek_A)/(Driehoek_B-Driehoek_A),Driehoek_A+SQRT(E6896*(Driehoek_B-Driehoek_A)*(Driehoek_C-Driehoek_A)),Driehoek_B-SQRT((1-E6896)*(Driehoek_B-Driehoek_A)*(Driehoek_B-Driehoek_C)))</f>
        <v>4.3156584890597092</v>
      </c>
      <c r="E6896" s="2">
        <f t="shared" ca="1" si="743"/>
        <v>0.37305556025376085</v>
      </c>
      <c r="F6896" s="2"/>
      <c r="G6896" s="15">
        <f ca="1">_xlfn.NORM.INV(H6896,Normaal_Mu,Normaal_Sigma)</f>
        <v>0.45829780051009728</v>
      </c>
      <c r="H6896" s="2">
        <f t="shared" ca="1" si="744"/>
        <v>1.1577996672557322E-2</v>
      </c>
      <c r="I6896" s="2"/>
      <c r="J6896" s="15">
        <f ca="1">-LN(K6896) /NegExp_Labda</f>
        <v>11.485813381759323</v>
      </c>
      <c r="K6896" s="2">
        <f t="shared" ca="1" si="745"/>
        <v>0.10054371445515553</v>
      </c>
      <c r="L6896" s="2"/>
      <c r="M6896" s="17">
        <f t="shared" ca="1" si="747"/>
        <v>6</v>
      </c>
      <c r="N6896" s="2">
        <f t="shared" ca="1" si="741"/>
        <v>0.76184596433401219</v>
      </c>
      <c r="O6896" s="2"/>
      <c r="P6896" s="31">
        <f t="shared" ca="1" si="746"/>
        <v>5.3342593279532853</v>
      </c>
    </row>
    <row r="6897" spans="1:16" x14ac:dyDescent="0.25">
      <c r="A6897" s="32">
        <f ca="1">Uniform_A+B6897*(Uniform_B-Uniform_A)</f>
        <v>3.7997585783578924</v>
      </c>
      <c r="B6897" s="2">
        <f t="shared" ca="1" si="742"/>
        <v>0.37997585783578924</v>
      </c>
      <c r="C6897" s="4"/>
      <c r="D6897" s="5">
        <f ca="1">IF(E6897&lt;(Driehoek_C-Driehoek_A)/(Driehoek_B-Driehoek_A),Driehoek_A+SQRT(E6897*(Driehoek_B-Driehoek_A)*(Driehoek_C-Driehoek_A)),Driehoek_B-SQRT((1-E6897)*(Driehoek_B-Driehoek_A)*(Driehoek_B-Driehoek_C)))</f>
        <v>3.4731743927239878</v>
      </c>
      <c r="E6897" s="2">
        <f t="shared" ca="1" si="743"/>
        <v>0.15501734224126351</v>
      </c>
      <c r="F6897" s="2"/>
      <c r="G6897" s="15">
        <f ca="1">_xlfn.NORM.INV(H6897,Normaal_Mu,Normaal_Sigma)</f>
        <v>5.254459445344752</v>
      </c>
      <c r="H6897" s="2">
        <f t="shared" ca="1" si="744"/>
        <v>0.55062070937728702</v>
      </c>
      <c r="I6897" s="2"/>
      <c r="J6897" s="15">
        <f ca="1">-LN(K6897) /NegExp_Labda</f>
        <v>16.804359720798221</v>
      </c>
      <c r="K6897" s="2">
        <f t="shared" ca="1" si="745"/>
        <v>3.4704984939107231E-2</v>
      </c>
      <c r="L6897" s="2"/>
      <c r="M6897" s="17">
        <f t="shared" ca="1" si="747"/>
        <v>4</v>
      </c>
      <c r="N6897" s="2">
        <f t="shared" ca="1" si="741"/>
        <v>0.34103200645024989</v>
      </c>
      <c r="O6897" s="2"/>
      <c r="P6897" s="31">
        <f t="shared" ca="1" si="746"/>
        <v>6.6663504274449705</v>
      </c>
    </row>
    <row r="6898" spans="1:16" x14ac:dyDescent="0.25">
      <c r="A6898" s="32">
        <f ca="1">Uniform_A+B6898*(Uniform_B-Uniform_A)</f>
        <v>5.4619414881903703</v>
      </c>
      <c r="B6898" s="2">
        <f t="shared" ca="1" si="742"/>
        <v>0.54619414881903705</v>
      </c>
      <c r="C6898" s="4"/>
      <c r="D6898" s="5">
        <f ca="1">IF(E6898&lt;(Driehoek_C-Driehoek_A)/(Driehoek_B-Driehoek_A),Driehoek_A+SQRT(E6898*(Driehoek_B-Driehoek_A)*(Driehoek_C-Driehoek_A)),Driehoek_B-SQRT((1-E6898)*(Driehoek_B-Driehoek_A)*(Driehoek_B-Driehoek_C)))</f>
        <v>2.9512906771757059</v>
      </c>
      <c r="E6898" s="2">
        <f t="shared" ca="1" si="743"/>
        <v>6.4639568034386641E-2</v>
      </c>
      <c r="F6898" s="2"/>
      <c r="G6898" s="15">
        <f ca="1">_xlfn.NORM.INV(H6898,Normaal_Mu,Normaal_Sigma)</f>
        <v>5.4777263943518966</v>
      </c>
      <c r="H6898" s="2">
        <f t="shared" ca="1" si="744"/>
        <v>0.59439416801353817</v>
      </c>
      <c r="I6898" s="2"/>
      <c r="J6898" s="15">
        <f ca="1">-LN(K6898) /NegExp_Labda</f>
        <v>5.7136127082984836E-2</v>
      </c>
      <c r="K6898" s="2">
        <f t="shared" ca="1" si="745"/>
        <v>0.98863781733528744</v>
      </c>
      <c r="L6898" s="2"/>
      <c r="M6898" s="17">
        <f t="shared" ca="1" si="747"/>
        <v>4</v>
      </c>
      <c r="N6898" s="2">
        <f t="shared" ca="1" si="741"/>
        <v>0.36096574257087033</v>
      </c>
      <c r="O6898" s="2"/>
      <c r="P6898" s="31">
        <f t="shared" ca="1" si="746"/>
        <v>3.5896189373601914</v>
      </c>
    </row>
    <row r="6899" spans="1:16" x14ac:dyDescent="0.25">
      <c r="A6899" s="32">
        <f ca="1">Uniform_A+B6899*(Uniform_B-Uniform_A)</f>
        <v>5.5631155835540147</v>
      </c>
      <c r="B6899" s="2">
        <f t="shared" ca="1" si="742"/>
        <v>0.55631155835540147</v>
      </c>
      <c r="C6899" s="4"/>
      <c r="D6899" s="5">
        <f ca="1">IF(E6899&lt;(Driehoek_C-Driehoek_A)/(Driehoek_B-Driehoek_A),Driehoek_A+SQRT(E6899*(Driehoek_B-Driehoek_A)*(Driehoek_C-Driehoek_A)),Driehoek_B-SQRT((1-E6899)*(Driehoek_B-Driehoek_A)*(Driehoek_B-Driehoek_C)))</f>
        <v>4.5481978245741654</v>
      </c>
      <c r="E6899" s="2">
        <f t="shared" ca="1" si="743"/>
        <v>0.43375592545353747</v>
      </c>
      <c r="F6899" s="2"/>
      <c r="G6899" s="15">
        <f ca="1">_xlfn.NORM.INV(H6899,Normaal_Mu,Normaal_Sigma)</f>
        <v>7.6938788314726363</v>
      </c>
      <c r="H6899" s="2">
        <f t="shared" ca="1" si="744"/>
        <v>0.91100012716666745</v>
      </c>
      <c r="I6899" s="2"/>
      <c r="J6899" s="15">
        <f ca="1">-LN(K6899) /NegExp_Labda</f>
        <v>6.3293308713882865</v>
      </c>
      <c r="K6899" s="2">
        <f t="shared" ca="1" si="745"/>
        <v>0.28199493356762773</v>
      </c>
      <c r="L6899" s="2"/>
      <c r="M6899" s="17">
        <f t="shared" ca="1" si="747"/>
        <v>5</v>
      </c>
      <c r="N6899" s="2">
        <f t="shared" ca="1" si="741"/>
        <v>0.46585524751983831</v>
      </c>
      <c r="O6899" s="2"/>
      <c r="P6899" s="31">
        <f t="shared" ca="1" si="746"/>
        <v>5.8269046221978202</v>
      </c>
    </row>
    <row r="6900" spans="1:16" x14ac:dyDescent="0.25">
      <c r="A6900" s="32">
        <f ca="1">Uniform_A+B6900*(Uniform_B-Uniform_A)</f>
        <v>6.7907099622236746</v>
      </c>
      <c r="B6900" s="2">
        <f t="shared" ca="1" si="742"/>
        <v>0.67907099622236744</v>
      </c>
      <c r="C6900" s="4"/>
      <c r="D6900" s="5">
        <f ca="1">IF(E6900&lt;(Driehoek_C-Driehoek_A)/(Driehoek_B-Driehoek_A),Driehoek_A+SQRT(E6900*(Driehoek_B-Driehoek_A)*(Driehoek_C-Driehoek_A)),Driehoek_B-SQRT((1-E6900)*(Driehoek_B-Driehoek_A)*(Driehoek_B-Driehoek_C)))</f>
        <v>6.0032002605024193</v>
      </c>
      <c r="E6900" s="2">
        <f t="shared" ca="1" si="743"/>
        <v>0.74340546632420657</v>
      </c>
      <c r="F6900" s="2"/>
      <c r="G6900" s="15">
        <f ca="1">_xlfn.NORM.INV(H6900,Normaal_Mu,Normaal_Sigma)</f>
        <v>3.2017556192587779</v>
      </c>
      <c r="H6900" s="2">
        <f t="shared" ca="1" si="744"/>
        <v>0.18429378980001154</v>
      </c>
      <c r="I6900" s="2"/>
      <c r="J6900" s="15">
        <f ca="1">-LN(K6900) /NegExp_Labda</f>
        <v>7.6721823502594821</v>
      </c>
      <c r="K6900" s="2">
        <f t="shared" ca="1" si="745"/>
        <v>0.21557714112133397</v>
      </c>
      <c r="L6900" s="2"/>
      <c r="M6900" s="17">
        <f t="shared" ca="1" si="747"/>
        <v>2</v>
      </c>
      <c r="N6900" s="2">
        <f t="shared" ca="1" si="741"/>
        <v>0.11749058361728015</v>
      </c>
      <c r="O6900" s="2"/>
      <c r="P6900" s="31">
        <f t="shared" ca="1" si="746"/>
        <v>5.1335696384488703</v>
      </c>
    </row>
    <row r="6901" spans="1:16" x14ac:dyDescent="0.25">
      <c r="A6901" s="32">
        <f ca="1">Uniform_A+B6901*(Uniform_B-Uniform_A)</f>
        <v>0.23573917219984253</v>
      </c>
      <c r="B6901" s="2">
        <f t="shared" ca="1" si="742"/>
        <v>2.3573917219984253E-2</v>
      </c>
      <c r="C6901" s="4"/>
      <c r="D6901" s="5">
        <f ca="1">IF(E6901&lt;(Driehoek_C-Driehoek_A)/(Driehoek_B-Driehoek_A),Driehoek_A+SQRT(E6901*(Driehoek_B-Driehoek_A)*(Driehoek_C-Driehoek_A)),Driehoek_B-SQRT((1-E6901)*(Driehoek_B-Driehoek_A)*(Driehoek_B-Driehoek_C)))</f>
        <v>4.7427986621295961</v>
      </c>
      <c r="E6901" s="2">
        <f t="shared" ca="1" si="743"/>
        <v>0.48217819339526979</v>
      </c>
      <c r="F6901" s="2"/>
      <c r="G6901" s="15">
        <f ca="1">_xlfn.NORM.INV(H6901,Normaal_Mu,Normaal_Sigma)</f>
        <v>8.7468764657094962</v>
      </c>
      <c r="H6901" s="2">
        <f t="shared" ca="1" si="744"/>
        <v>0.96949605268759131</v>
      </c>
      <c r="I6901" s="2"/>
      <c r="J6901" s="15">
        <f ca="1">-LN(K6901) /NegExp_Labda</f>
        <v>13.319663907602074</v>
      </c>
      <c r="K6901" s="2">
        <f t="shared" ca="1" si="745"/>
        <v>6.9673670898906193E-2</v>
      </c>
      <c r="L6901" s="2"/>
      <c r="M6901" s="17">
        <f t="shared" ca="1" si="747"/>
        <v>9</v>
      </c>
      <c r="N6901" s="2">
        <f t="shared" ca="1" si="741"/>
        <v>0.96083132099586543</v>
      </c>
      <c r="O6901" s="2"/>
      <c r="P6901" s="31">
        <f t="shared" ca="1" si="746"/>
        <v>7.2090156415282021</v>
      </c>
    </row>
    <row r="6902" spans="1:16" x14ac:dyDescent="0.25">
      <c r="A6902" s="32">
        <f ca="1">Uniform_A+B6902*(Uniform_B-Uniform_A)</f>
        <v>9.8890986787943049</v>
      </c>
      <c r="B6902" s="2">
        <f t="shared" ca="1" si="742"/>
        <v>0.98890986787943058</v>
      </c>
      <c r="C6902" s="4"/>
      <c r="D6902" s="5">
        <f ca="1">IF(E6902&lt;(Driehoek_C-Driehoek_A)/(Driehoek_B-Driehoek_A),Driehoek_A+SQRT(E6902*(Driehoek_B-Driehoek_A)*(Driehoek_C-Driehoek_A)),Driehoek_B-SQRT((1-E6902)*(Driehoek_B-Driehoek_A)*(Driehoek_B-Driehoek_C)))</f>
        <v>4.5529528471107135</v>
      </c>
      <c r="E6902" s="2">
        <f t="shared" ca="1" si="743"/>
        <v>0.43496490342797978</v>
      </c>
      <c r="F6902" s="2"/>
      <c r="G6902" s="15">
        <f ca="1">_xlfn.NORM.INV(H6902,Normaal_Mu,Normaal_Sigma)</f>
        <v>5.9485285995546384</v>
      </c>
      <c r="H6902" s="2">
        <f t="shared" ca="1" si="744"/>
        <v>0.68234427697104827</v>
      </c>
      <c r="I6902" s="2"/>
      <c r="J6902" s="15">
        <f ca="1">-LN(K6902) /NegExp_Labda</f>
        <v>4.0195981075142306</v>
      </c>
      <c r="K6902" s="2">
        <f t="shared" ca="1" si="745"/>
        <v>0.44757121176000936</v>
      </c>
      <c r="L6902" s="2"/>
      <c r="M6902" s="17">
        <f t="shared" ca="1" si="747"/>
        <v>5</v>
      </c>
      <c r="N6902" s="2">
        <f t="shared" ca="1" si="741"/>
        <v>0.45345697774286942</v>
      </c>
      <c r="O6902" s="2"/>
      <c r="P6902" s="31">
        <f t="shared" ca="1" si="746"/>
        <v>5.8820356465947778</v>
      </c>
    </row>
    <row r="6903" spans="1:16" x14ac:dyDescent="0.25">
      <c r="A6903" s="32">
        <f ca="1">Uniform_A+B6903*(Uniform_B-Uniform_A)</f>
        <v>0.90529332858208411</v>
      </c>
      <c r="B6903" s="2">
        <f t="shared" ca="1" si="742"/>
        <v>9.0529332858208411E-2</v>
      </c>
      <c r="C6903" s="4"/>
      <c r="D6903" s="5">
        <f ca="1">IF(E6903&lt;(Driehoek_C-Driehoek_A)/(Driehoek_B-Driehoek_A),Driehoek_A+SQRT(E6903*(Driehoek_B-Driehoek_A)*(Driehoek_C-Driehoek_A)),Driehoek_B-SQRT((1-E6903)*(Driehoek_B-Driehoek_A)*(Driehoek_B-Driehoek_C)))</f>
        <v>3.4796933885753507</v>
      </c>
      <c r="E6903" s="2">
        <f t="shared" ca="1" si="743"/>
        <v>0.15639232315668594</v>
      </c>
      <c r="F6903" s="2"/>
      <c r="G6903" s="15">
        <f ca="1">_xlfn.NORM.INV(H6903,Normaal_Mu,Normaal_Sigma)</f>
        <v>6.7683701892850472</v>
      </c>
      <c r="H6903" s="2">
        <f t="shared" ca="1" si="744"/>
        <v>0.81170184839841764</v>
      </c>
      <c r="I6903" s="2"/>
      <c r="J6903" s="15">
        <f ca="1">-LN(K6903) /NegExp_Labda</f>
        <v>0.31624887646102923</v>
      </c>
      <c r="K6903" s="2">
        <f t="shared" ca="1" si="745"/>
        <v>0.93870897809544962</v>
      </c>
      <c r="L6903" s="2"/>
      <c r="M6903" s="17">
        <f t="shared" ca="1" si="747"/>
        <v>4</v>
      </c>
      <c r="N6903" s="2">
        <f t="shared" ca="1" si="741"/>
        <v>0.31342899601092677</v>
      </c>
      <c r="O6903" s="2"/>
      <c r="P6903" s="31">
        <f t="shared" ca="1" si="746"/>
        <v>3.0939211565807025</v>
      </c>
    </row>
    <row r="6904" spans="1:16" x14ac:dyDescent="0.25">
      <c r="A6904" s="32">
        <f ca="1">Uniform_A+B6904*(Uniform_B-Uniform_A)</f>
        <v>3.220683310539477</v>
      </c>
      <c r="B6904" s="2">
        <f t="shared" ca="1" si="742"/>
        <v>0.32206833105394772</v>
      </c>
      <c r="C6904" s="4"/>
      <c r="D6904" s="5">
        <f ca="1">IF(E6904&lt;(Driehoek_C-Driehoek_A)/(Driehoek_B-Driehoek_A),Driehoek_A+SQRT(E6904*(Driehoek_B-Driehoek_A)*(Driehoek_C-Driehoek_A)),Driehoek_B-SQRT((1-E6904)*(Driehoek_B-Driehoek_A)*(Driehoek_B-Driehoek_C)))</f>
        <v>7.3762241896460941</v>
      </c>
      <c r="E6904" s="2">
        <f t="shared" ca="1" si="743"/>
        <v>0.92466720336312902</v>
      </c>
      <c r="F6904" s="2"/>
      <c r="G6904" s="15">
        <f ca="1">_xlfn.NORM.INV(H6904,Normaal_Mu,Normaal_Sigma)</f>
        <v>1.9000380579525085</v>
      </c>
      <c r="H6904" s="2">
        <f t="shared" ca="1" si="744"/>
        <v>6.0573041684161777E-2</v>
      </c>
      <c r="I6904" s="2"/>
      <c r="J6904" s="15">
        <f ca="1">-LN(K6904) /NegExp_Labda</f>
        <v>3.256546172445415</v>
      </c>
      <c r="K6904" s="2">
        <f t="shared" ca="1" si="745"/>
        <v>0.52136274364802004</v>
      </c>
      <c r="L6904" s="2"/>
      <c r="M6904" s="17">
        <f t="shared" ca="1" si="747"/>
        <v>5</v>
      </c>
      <c r="N6904" s="2">
        <f t="shared" ca="1" si="741"/>
        <v>0.52409578455615125</v>
      </c>
      <c r="O6904" s="2"/>
      <c r="P6904" s="31">
        <f t="shared" ca="1" si="746"/>
        <v>4.1506983461166991</v>
      </c>
    </row>
    <row r="6905" spans="1:16" x14ac:dyDescent="0.25">
      <c r="A6905" s="32">
        <f ca="1">Uniform_A+B6905*(Uniform_B-Uniform_A)</f>
        <v>4.2477637766527101</v>
      </c>
      <c r="B6905" s="2">
        <f t="shared" ca="1" si="742"/>
        <v>0.42477637766527099</v>
      </c>
      <c r="C6905" s="4"/>
      <c r="D6905" s="5">
        <f ca="1">IF(E6905&lt;(Driehoek_C-Driehoek_A)/(Driehoek_B-Driehoek_A),Driehoek_A+SQRT(E6905*(Driehoek_B-Driehoek_A)*(Driehoek_C-Driehoek_A)),Driehoek_B-SQRT((1-E6905)*(Driehoek_B-Driehoek_A)*(Driehoek_B-Driehoek_C)))</f>
        <v>2.8474068476253032</v>
      </c>
      <c r="E6905" s="2">
        <f t="shared" ca="1" si="743"/>
        <v>5.129274038587528E-2</v>
      </c>
      <c r="F6905" s="2"/>
      <c r="G6905" s="15">
        <f ca="1">_xlfn.NORM.INV(H6905,Normaal_Mu,Normaal_Sigma)</f>
        <v>4.1277478419265918</v>
      </c>
      <c r="H6905" s="2">
        <f t="shared" ca="1" si="744"/>
        <v>0.33137262836314663</v>
      </c>
      <c r="I6905" s="2"/>
      <c r="J6905" s="15">
        <f ca="1">-LN(K6905) /NegExp_Labda</f>
        <v>1.2367071127200446</v>
      </c>
      <c r="K6905" s="2">
        <f t="shared" ca="1" si="745"/>
        <v>0.78087404001191385</v>
      </c>
      <c r="L6905" s="2"/>
      <c r="M6905" s="17">
        <f t="shared" ca="1" si="747"/>
        <v>4</v>
      </c>
      <c r="N6905" s="2">
        <f t="shared" ca="1" si="741"/>
        <v>0.42592897025178267</v>
      </c>
      <c r="O6905" s="2"/>
      <c r="P6905" s="31">
        <f t="shared" ca="1" si="746"/>
        <v>3.2919251157849301</v>
      </c>
    </row>
    <row r="6906" spans="1:16" x14ac:dyDescent="0.25">
      <c r="A6906" s="32">
        <f ca="1">Uniform_A+B6906*(Uniform_B-Uniform_A)</f>
        <v>2.6930851042183193</v>
      </c>
      <c r="B6906" s="2">
        <f t="shared" ca="1" si="742"/>
        <v>0.2693085104218319</v>
      </c>
      <c r="C6906" s="4"/>
      <c r="D6906" s="5">
        <f ca="1">IF(E6906&lt;(Driehoek_C-Driehoek_A)/(Driehoek_B-Driehoek_A),Driehoek_A+SQRT(E6906*(Driehoek_B-Driehoek_A)*(Driehoek_C-Driehoek_A)),Driehoek_B-SQRT((1-E6906)*(Driehoek_B-Driehoek_A)*(Driehoek_B-Driehoek_C)))</f>
        <v>6.0517305306828284</v>
      </c>
      <c r="E6906" s="2">
        <f t="shared" ca="1" si="743"/>
        <v>0.75164877532263552</v>
      </c>
      <c r="F6906" s="2"/>
      <c r="G6906" s="15">
        <f ca="1">_xlfn.NORM.INV(H6906,Normaal_Mu,Normaal_Sigma)</f>
        <v>5.0123684451857793</v>
      </c>
      <c r="H6906" s="2">
        <f t="shared" ca="1" si="744"/>
        <v>0.50246713213795668</v>
      </c>
      <c r="I6906" s="2"/>
      <c r="J6906" s="15">
        <f ca="1">-LN(K6906) /NegExp_Labda</f>
        <v>0.47449335617842858</v>
      </c>
      <c r="K6906" s="2">
        <f t="shared" ca="1" si="745"/>
        <v>0.90946508477264132</v>
      </c>
      <c r="L6906" s="2"/>
      <c r="M6906" s="17">
        <f t="shared" ca="1" si="747"/>
        <v>3</v>
      </c>
      <c r="N6906" s="2">
        <f t="shared" ca="1" si="741"/>
        <v>0.14449926938782831</v>
      </c>
      <c r="O6906" s="2"/>
      <c r="P6906" s="31">
        <f t="shared" ca="1" si="746"/>
        <v>3.4463354872530707</v>
      </c>
    </row>
    <row r="6907" spans="1:16" x14ac:dyDescent="0.25">
      <c r="A6907" s="32">
        <f ca="1">Uniform_A+B6907*(Uniform_B-Uniform_A)</f>
        <v>1.6731026626724399</v>
      </c>
      <c r="B6907" s="2">
        <f t="shared" ca="1" si="742"/>
        <v>0.16731026626724399</v>
      </c>
      <c r="C6907" s="4"/>
      <c r="D6907" s="5">
        <f ca="1">IF(E6907&lt;(Driehoek_C-Driehoek_A)/(Driehoek_B-Driehoek_A),Driehoek_A+SQRT(E6907*(Driehoek_B-Driehoek_A)*(Driehoek_C-Driehoek_A)),Driehoek_B-SQRT((1-E6907)*(Driehoek_B-Driehoek_A)*(Driehoek_B-Driehoek_C)))</f>
        <v>4.8725452823168025</v>
      </c>
      <c r="E6907" s="2">
        <f t="shared" ca="1" si="743"/>
        <v>0.51326050152784908</v>
      </c>
      <c r="F6907" s="2"/>
      <c r="G6907" s="15">
        <f ca="1">_xlfn.NORM.INV(H6907,Normaal_Mu,Normaal_Sigma)</f>
        <v>8.7397755598287894</v>
      </c>
      <c r="H6907" s="2">
        <f t="shared" ca="1" si="744"/>
        <v>0.96925029844076593</v>
      </c>
      <c r="I6907" s="2"/>
      <c r="J6907" s="15">
        <f ca="1">-LN(K6907) /NegExp_Labda</f>
        <v>0.2242493738330078</v>
      </c>
      <c r="K6907" s="2">
        <f t="shared" ca="1" si="745"/>
        <v>0.95614101195166512</v>
      </c>
      <c r="L6907" s="2"/>
      <c r="M6907" s="17">
        <f t="shared" ca="1" si="747"/>
        <v>5</v>
      </c>
      <c r="N6907" s="2">
        <f t="shared" ca="1" si="741"/>
        <v>0.44137681376287641</v>
      </c>
      <c r="O6907" s="2"/>
      <c r="P6907" s="31">
        <f t="shared" ca="1" si="746"/>
        <v>4.1019345757302075</v>
      </c>
    </row>
    <row r="6908" spans="1:16" x14ac:dyDescent="0.25">
      <c r="A6908" s="32">
        <f ca="1">Uniform_A+B6908*(Uniform_B-Uniform_A)</f>
        <v>7.2969094742214278</v>
      </c>
      <c r="B6908" s="2">
        <f t="shared" ca="1" si="742"/>
        <v>0.7296909474221428</v>
      </c>
      <c r="C6908" s="4"/>
      <c r="D6908" s="5">
        <f ca="1">IF(E6908&lt;(Driehoek_C-Driehoek_A)/(Driehoek_B-Driehoek_A),Driehoek_A+SQRT(E6908*(Driehoek_B-Driehoek_A)*(Driehoek_C-Driehoek_A)),Driehoek_B-SQRT((1-E6908)*(Driehoek_B-Driehoek_A)*(Driehoek_B-Driehoek_C)))</f>
        <v>5.4217288941902293</v>
      </c>
      <c r="E6908" s="2">
        <f t="shared" ca="1" si="743"/>
        <v>0.63417073980934058</v>
      </c>
      <c r="F6908" s="2"/>
      <c r="G6908" s="15">
        <f ca="1">_xlfn.NORM.INV(H6908,Normaal_Mu,Normaal_Sigma)</f>
        <v>4.7476749160177825</v>
      </c>
      <c r="H6908" s="2">
        <f t="shared" ca="1" si="744"/>
        <v>0.44980163077518553</v>
      </c>
      <c r="I6908" s="2"/>
      <c r="J6908" s="15">
        <f ca="1">-LN(K6908) /NegExp_Labda</f>
        <v>8.5487323585507777</v>
      </c>
      <c r="K6908" s="2">
        <f t="shared" ca="1" si="745"/>
        <v>0.18091165302542545</v>
      </c>
      <c r="L6908" s="2"/>
      <c r="M6908" s="17">
        <f t="shared" ca="1" si="747"/>
        <v>2</v>
      </c>
      <c r="N6908" s="2">
        <f t="shared" ca="1" si="741"/>
        <v>0.12131389802954973</v>
      </c>
      <c r="O6908" s="2"/>
      <c r="P6908" s="31">
        <f t="shared" ca="1" si="746"/>
        <v>5.6030091285960442</v>
      </c>
    </row>
    <row r="6909" spans="1:16" x14ac:dyDescent="0.25">
      <c r="A6909" s="32">
        <f ca="1">Uniform_A+B6909*(Uniform_B-Uniform_A)</f>
        <v>1.9196331394778943</v>
      </c>
      <c r="B6909" s="2">
        <f t="shared" ca="1" si="742"/>
        <v>0.19196331394778943</v>
      </c>
      <c r="C6909" s="4"/>
      <c r="D6909" s="5">
        <f ca="1">IF(E6909&lt;(Driehoek_C-Driehoek_A)/(Driehoek_B-Driehoek_A),Driehoek_A+SQRT(E6909*(Driehoek_B-Driehoek_A)*(Driehoek_C-Driehoek_A)),Driehoek_B-SQRT((1-E6909)*(Driehoek_B-Driehoek_A)*(Driehoek_B-Driehoek_C)))</f>
        <v>6.6433033999435409</v>
      </c>
      <c r="E6909" s="2">
        <f t="shared" ca="1" si="743"/>
        <v>0.84131374672235215</v>
      </c>
      <c r="F6909" s="2"/>
      <c r="G6909" s="15">
        <f ca="1">_xlfn.NORM.INV(H6909,Normaal_Mu,Normaal_Sigma)</f>
        <v>2.2536853375715888</v>
      </c>
      <c r="H6909" s="2">
        <f t="shared" ca="1" si="744"/>
        <v>8.4851720612115766E-2</v>
      </c>
      <c r="I6909" s="2"/>
      <c r="J6909" s="15">
        <f ca="1">-LN(K6909) /NegExp_Labda</f>
        <v>3.7150033376706038</v>
      </c>
      <c r="K6909" s="2">
        <f t="shared" ca="1" si="745"/>
        <v>0.4756844011060134</v>
      </c>
      <c r="L6909" s="2"/>
      <c r="M6909" s="17">
        <f t="shared" ca="1" si="747"/>
        <v>8</v>
      </c>
      <c r="N6909" s="2">
        <f t="shared" ca="1" si="741"/>
        <v>0.90443745277863885</v>
      </c>
      <c r="O6909" s="2"/>
      <c r="P6909" s="31">
        <f t="shared" ca="1" si="746"/>
        <v>4.5063250429327253</v>
      </c>
    </row>
    <row r="6910" spans="1:16" x14ac:dyDescent="0.25">
      <c r="A6910" s="32">
        <f ca="1">Uniform_A+B6910*(Uniform_B-Uniform_A)</f>
        <v>9.9729350077084646</v>
      </c>
      <c r="B6910" s="2">
        <f t="shared" ca="1" si="742"/>
        <v>0.99729350077084644</v>
      </c>
      <c r="C6910" s="4"/>
      <c r="D6910" s="5">
        <f ca="1">IF(E6910&lt;(Driehoek_C-Driehoek_A)/(Driehoek_B-Driehoek_A),Driehoek_A+SQRT(E6910*(Driehoek_B-Driehoek_A)*(Driehoek_C-Driehoek_A)),Driehoek_B-SQRT((1-E6910)*(Driehoek_B-Driehoek_A)*(Driehoek_B-Driehoek_C)))</f>
        <v>5.7707787985455017</v>
      </c>
      <c r="E6910" s="2">
        <f t="shared" ca="1" si="743"/>
        <v>0.70206086948790758</v>
      </c>
      <c r="F6910" s="2"/>
      <c r="G6910" s="15">
        <f ca="1">_xlfn.NORM.INV(H6910,Normaal_Mu,Normaal_Sigma)</f>
        <v>7.5473081409686085</v>
      </c>
      <c r="H6910" s="2">
        <f t="shared" ca="1" si="744"/>
        <v>0.89860697971355696</v>
      </c>
      <c r="I6910" s="2"/>
      <c r="J6910" s="15">
        <f ca="1">-LN(K6910) /NegExp_Labda</f>
        <v>0.96878931963792614</v>
      </c>
      <c r="K6910" s="2">
        <f t="shared" ca="1" si="745"/>
        <v>0.8238573657059598</v>
      </c>
      <c r="L6910" s="2"/>
      <c r="M6910" s="17">
        <f t="shared" ca="1" si="747"/>
        <v>3</v>
      </c>
      <c r="N6910" s="2">
        <f t="shared" ca="1" si="741"/>
        <v>0.18344493930555483</v>
      </c>
      <c r="O6910" s="2"/>
      <c r="P6910" s="31">
        <f t="shared" ca="1" si="746"/>
        <v>5.4519622533721002</v>
      </c>
    </row>
    <row r="6911" spans="1:16" x14ac:dyDescent="0.25">
      <c r="A6911" s="32">
        <f ca="1">Uniform_A+B6911*(Uniform_B-Uniform_A)</f>
        <v>8.2593602994484314</v>
      </c>
      <c r="B6911" s="2">
        <f t="shared" ca="1" si="742"/>
        <v>0.82593602994484316</v>
      </c>
      <c r="C6911" s="4"/>
      <c r="D6911" s="5">
        <f ca="1">IF(E6911&lt;(Driehoek_C-Driehoek_A)/(Driehoek_B-Driehoek_A),Driehoek_A+SQRT(E6911*(Driehoek_B-Driehoek_A)*(Driehoek_C-Driehoek_A)),Driehoek_B-SQRT((1-E6911)*(Driehoek_B-Driehoek_A)*(Driehoek_B-Driehoek_C)))</f>
        <v>6.823652563862213</v>
      </c>
      <c r="E6911" s="2">
        <f t="shared" ca="1" si="743"/>
        <v>0.8646717667776137</v>
      </c>
      <c r="F6911" s="2"/>
      <c r="G6911" s="15">
        <f ca="1">_xlfn.NORM.INV(H6911,Normaal_Mu,Normaal_Sigma)</f>
        <v>6.8091315376339407</v>
      </c>
      <c r="H6911" s="2">
        <f t="shared" ca="1" si="744"/>
        <v>0.81715226150216613</v>
      </c>
      <c r="I6911" s="2"/>
      <c r="J6911" s="15">
        <f ca="1">-LN(K6911) /NegExp_Labda</f>
        <v>4.4054026421612623E-2</v>
      </c>
      <c r="K6911" s="2">
        <f t="shared" ca="1" si="745"/>
        <v>0.99122789611365614</v>
      </c>
      <c r="L6911" s="2"/>
      <c r="M6911" s="17">
        <f t="shared" ca="1" si="747"/>
        <v>3</v>
      </c>
      <c r="N6911" s="2">
        <f t="shared" ca="1" si="741"/>
        <v>0.19917996063714338</v>
      </c>
      <c r="O6911" s="2"/>
      <c r="P6911" s="31">
        <f t="shared" ca="1" si="746"/>
        <v>4.9872396854732397</v>
      </c>
    </row>
    <row r="6912" spans="1:16" x14ac:dyDescent="0.25">
      <c r="A6912" s="32">
        <f ca="1">Uniform_A+B6912*(Uniform_B-Uniform_A)</f>
        <v>5.3967099206703484</v>
      </c>
      <c r="B6912" s="2">
        <f t="shared" ca="1" si="742"/>
        <v>0.53967099206703484</v>
      </c>
      <c r="C6912" s="4"/>
      <c r="D6912" s="5">
        <f ca="1">IF(E6912&lt;(Driehoek_C-Driehoek_A)/(Driehoek_B-Driehoek_A),Driehoek_A+SQRT(E6912*(Driehoek_B-Driehoek_A)*(Driehoek_C-Driehoek_A)),Driehoek_B-SQRT((1-E6912)*(Driehoek_B-Driehoek_A)*(Driehoek_B-Driehoek_C)))</f>
        <v>5.4693857362799871</v>
      </c>
      <c r="E6912" s="2">
        <f t="shared" ca="1" si="743"/>
        <v>0.64385036916619409</v>
      </c>
      <c r="F6912" s="2"/>
      <c r="G6912" s="15">
        <f ca="1">_xlfn.NORM.INV(H6912,Normaal_Mu,Normaal_Sigma)</f>
        <v>6.7471155510239269</v>
      </c>
      <c r="H6912" s="2">
        <f t="shared" ca="1" si="744"/>
        <v>0.80882043522729641</v>
      </c>
      <c r="I6912" s="2"/>
      <c r="J6912" s="15">
        <f ca="1">-LN(K6912) /NegExp_Labda</f>
        <v>2.7739408285490335</v>
      </c>
      <c r="K6912" s="2">
        <f t="shared" ca="1" si="745"/>
        <v>0.57419388226770807</v>
      </c>
      <c r="L6912" s="2"/>
      <c r="M6912" s="17">
        <f t="shared" ca="1" si="747"/>
        <v>5</v>
      </c>
      <c r="N6912" s="2">
        <f t="shared" ca="1" si="741"/>
        <v>0.52417354699471663</v>
      </c>
      <c r="O6912" s="2"/>
      <c r="P6912" s="31">
        <f t="shared" ca="1" si="746"/>
        <v>5.077430407304659</v>
      </c>
    </row>
    <row r="6913" spans="1:16" x14ac:dyDescent="0.25">
      <c r="A6913" s="32">
        <f ca="1">Uniform_A+B6913*(Uniform_B-Uniform_A)</f>
        <v>4.1227833479759486</v>
      </c>
      <c r="B6913" s="2">
        <f t="shared" ca="1" si="742"/>
        <v>0.4122783347975949</v>
      </c>
      <c r="C6913" s="4"/>
      <c r="D6913" s="5">
        <f ca="1">IF(E6913&lt;(Driehoek_C-Driehoek_A)/(Driehoek_B-Driehoek_A),Driehoek_A+SQRT(E6913*(Driehoek_B-Driehoek_A)*(Driehoek_C-Driehoek_A)),Driehoek_B-SQRT((1-E6913)*(Driehoek_B-Driehoek_A)*(Driehoek_B-Driehoek_C)))</f>
        <v>3.6098007294163903</v>
      </c>
      <c r="E6913" s="2">
        <f t="shared" ca="1" si="743"/>
        <v>0.18510417060211015</v>
      </c>
      <c r="F6913" s="2"/>
      <c r="G6913" s="15">
        <f ca="1">_xlfn.NORM.INV(H6913,Normaal_Mu,Normaal_Sigma)</f>
        <v>5.8050738164715581</v>
      </c>
      <c r="H6913" s="2">
        <f t="shared" ca="1" si="744"/>
        <v>0.6563555342909646</v>
      </c>
      <c r="I6913" s="2"/>
      <c r="J6913" s="15">
        <f ca="1">-LN(K6913) /NegExp_Labda</f>
        <v>4.303191897383333</v>
      </c>
      <c r="K6913" s="2">
        <f t="shared" ca="1" si="745"/>
        <v>0.42289203053602231</v>
      </c>
      <c r="L6913" s="2"/>
      <c r="M6913" s="17">
        <f t="shared" ca="1" si="747"/>
        <v>4</v>
      </c>
      <c r="N6913" s="2">
        <f t="shared" ca="1" si="741"/>
        <v>0.40032728807881057</v>
      </c>
      <c r="O6913" s="2"/>
      <c r="P6913" s="31">
        <f t="shared" ca="1" si="746"/>
        <v>4.368169958249446</v>
      </c>
    </row>
    <row r="6914" spans="1:16" x14ac:dyDescent="0.25">
      <c r="A6914" s="32">
        <f ca="1">Uniform_A+B6914*(Uniform_B-Uniform_A)</f>
        <v>4.5744433473794066</v>
      </c>
      <c r="B6914" s="2">
        <f t="shared" ca="1" si="742"/>
        <v>0.45744433473794066</v>
      </c>
      <c r="C6914" s="4"/>
      <c r="D6914" s="5">
        <f ca="1">IF(E6914&lt;(Driehoek_C-Driehoek_A)/(Driehoek_B-Driehoek_A),Driehoek_A+SQRT(E6914*(Driehoek_B-Driehoek_A)*(Driehoek_C-Driehoek_A)),Driehoek_B-SQRT((1-E6914)*(Driehoek_B-Driehoek_A)*(Driehoek_B-Driehoek_C)))</f>
        <v>5.4156035097691149</v>
      </c>
      <c r="E6914" s="2">
        <f t="shared" ca="1" si="743"/>
        <v>0.6329171943091576</v>
      </c>
      <c r="F6914" s="2"/>
      <c r="G6914" s="15">
        <f ca="1">_xlfn.NORM.INV(H6914,Normaal_Mu,Normaal_Sigma)</f>
        <v>4.672535171396679</v>
      </c>
      <c r="H6914" s="2">
        <f t="shared" ca="1" si="744"/>
        <v>0.43497089948301648</v>
      </c>
      <c r="I6914" s="2"/>
      <c r="J6914" s="15">
        <f ca="1">-LN(K6914) /NegExp_Labda</f>
        <v>3.2884688199830867</v>
      </c>
      <c r="K6914" s="2">
        <f t="shared" ca="1" si="745"/>
        <v>0.51804469119987506</v>
      </c>
      <c r="L6914" s="2"/>
      <c r="M6914" s="17">
        <f t="shared" ca="1" si="747"/>
        <v>4</v>
      </c>
      <c r="N6914" s="2">
        <f t="shared" ca="1" si="741"/>
        <v>0.29852013089349871</v>
      </c>
      <c r="O6914" s="2"/>
      <c r="P6914" s="31">
        <f t="shared" ca="1" si="746"/>
        <v>4.3902101697056573</v>
      </c>
    </row>
    <row r="6915" spans="1:16" x14ac:dyDescent="0.25">
      <c r="A6915" s="32">
        <f ca="1">Uniform_A+B6915*(Uniform_B-Uniform_A)</f>
        <v>7.4576827167245181</v>
      </c>
      <c r="B6915" s="2">
        <f t="shared" ca="1" si="742"/>
        <v>0.74576827167245185</v>
      </c>
      <c r="C6915" s="4"/>
      <c r="D6915" s="5">
        <f ca="1">IF(E6915&lt;(Driehoek_C-Driehoek_A)/(Driehoek_B-Driehoek_A),Driehoek_A+SQRT(E6915*(Driehoek_B-Driehoek_A)*(Driehoek_C-Driehoek_A)),Driehoek_B-SQRT((1-E6915)*(Driehoek_B-Driehoek_A)*(Driehoek_B-Driehoek_C)))</f>
        <v>3.9756940739930338</v>
      </c>
      <c r="E6915" s="2">
        <f t="shared" ca="1" si="743"/>
        <v>0.27881193385794223</v>
      </c>
      <c r="F6915" s="2"/>
      <c r="G6915" s="15">
        <f ca="1">_xlfn.NORM.INV(H6915,Normaal_Mu,Normaal_Sigma)</f>
        <v>6.8626622632450545</v>
      </c>
      <c r="H6915" s="2">
        <f t="shared" ca="1" si="744"/>
        <v>0.82415884852154497</v>
      </c>
      <c r="I6915" s="2"/>
      <c r="J6915" s="15">
        <f ca="1">-LN(K6915) /NegExp_Labda</f>
        <v>3.1393898795912381</v>
      </c>
      <c r="K6915" s="2">
        <f t="shared" ca="1" si="745"/>
        <v>0.53372317360978583</v>
      </c>
      <c r="L6915" s="2"/>
      <c r="M6915" s="17">
        <f t="shared" ca="1" si="747"/>
        <v>7</v>
      </c>
      <c r="N6915" s="2">
        <f t="shared" ca="1" si="741"/>
        <v>0.83001930264319979</v>
      </c>
      <c r="O6915" s="2"/>
      <c r="P6915" s="31">
        <f t="shared" ca="1" si="746"/>
        <v>5.6870857867107691</v>
      </c>
    </row>
    <row r="6916" spans="1:16" x14ac:dyDescent="0.25">
      <c r="A6916" s="32">
        <f ca="1">Uniform_A+B6916*(Uniform_B-Uniform_A)</f>
        <v>3.0535269491605908</v>
      </c>
      <c r="B6916" s="2">
        <f t="shared" ca="1" si="742"/>
        <v>0.3053526949160591</v>
      </c>
      <c r="C6916" s="4"/>
      <c r="D6916" s="5">
        <f ca="1">IF(E6916&lt;(Driehoek_C-Driehoek_A)/(Driehoek_B-Driehoek_A),Driehoek_A+SQRT(E6916*(Driehoek_B-Driehoek_A)*(Driehoek_C-Driehoek_A)),Driehoek_B-SQRT((1-E6916)*(Driehoek_B-Driehoek_A)*(Driehoek_B-Driehoek_C)))</f>
        <v>3.3647894880315499</v>
      </c>
      <c r="E6916" s="2">
        <f t="shared" ca="1" si="743"/>
        <v>0.13304645333152998</v>
      </c>
      <c r="F6916" s="2"/>
      <c r="G6916" s="15">
        <f ca="1">_xlfn.NORM.INV(H6916,Normaal_Mu,Normaal_Sigma)</f>
        <v>5.1150035615876943</v>
      </c>
      <c r="H6916" s="2">
        <f t="shared" ca="1" si="744"/>
        <v>0.5229272562053443</v>
      </c>
      <c r="I6916" s="2"/>
      <c r="J6916" s="15">
        <f ca="1">-LN(K6916) /NegExp_Labda</f>
        <v>2.4136542840389787</v>
      </c>
      <c r="K6916" s="2">
        <f t="shared" ca="1" si="745"/>
        <v>0.61709588818218009</v>
      </c>
      <c r="L6916" s="2"/>
      <c r="M6916" s="17">
        <f t="shared" ca="1" si="747"/>
        <v>2</v>
      </c>
      <c r="N6916" s="2">
        <f t="shared" ca="1" si="741"/>
        <v>7.3871258067824908E-2</v>
      </c>
      <c r="O6916" s="2"/>
      <c r="P6916" s="31">
        <f t="shared" ca="1" si="746"/>
        <v>3.1893948565637626</v>
      </c>
    </row>
    <row r="6917" spans="1:16" x14ac:dyDescent="0.25">
      <c r="A6917" s="32">
        <f ca="1">Uniform_A+B6917*(Uniform_B-Uniform_A)</f>
        <v>1.8646702037119167</v>
      </c>
      <c r="B6917" s="2">
        <f t="shared" ca="1" si="742"/>
        <v>0.18646702037119167</v>
      </c>
      <c r="C6917" s="4"/>
      <c r="D6917" s="5">
        <f ca="1">IF(E6917&lt;(Driehoek_C-Driehoek_A)/(Driehoek_B-Driehoek_A),Driehoek_A+SQRT(E6917*(Driehoek_B-Driehoek_A)*(Driehoek_C-Driehoek_A)),Driehoek_B-SQRT((1-E6917)*(Driehoek_B-Driehoek_A)*(Driehoek_B-Driehoek_C)))</f>
        <v>2.9002529690630174</v>
      </c>
      <c r="E6917" s="2">
        <f t="shared" ca="1" si="743"/>
        <v>5.7889672021912753E-2</v>
      </c>
      <c r="F6917" s="2"/>
      <c r="G6917" s="15">
        <f ca="1">_xlfn.NORM.INV(H6917,Normaal_Mu,Normaal_Sigma)</f>
        <v>4.9847096483726512</v>
      </c>
      <c r="H6917" s="2">
        <f t="shared" ca="1" si="744"/>
        <v>0.49695004583783442</v>
      </c>
      <c r="I6917" s="2"/>
      <c r="J6917" s="15">
        <f ca="1">-LN(K6917) /NegExp_Labda</f>
        <v>0.63008598368224655</v>
      </c>
      <c r="K6917" s="2">
        <f t="shared" ca="1" si="745"/>
        <v>0.88159968601560434</v>
      </c>
      <c r="L6917" s="2"/>
      <c r="M6917" s="17">
        <f t="shared" ca="1" si="747"/>
        <v>5</v>
      </c>
      <c r="N6917" s="2">
        <f t="shared" ref="N6917:N6980" ca="1" si="748">RAND()</f>
        <v>0.55309240388714753</v>
      </c>
      <c r="O6917" s="2"/>
      <c r="P6917" s="31">
        <f t="shared" ca="1" si="746"/>
        <v>3.0759437609659663</v>
      </c>
    </row>
    <row r="6918" spans="1:16" x14ac:dyDescent="0.25">
      <c r="A6918" s="32">
        <f ca="1">Uniform_A+B6918*(Uniform_B-Uniform_A)</f>
        <v>0.22138224855646982</v>
      </c>
      <c r="B6918" s="2">
        <f t="shared" ref="B6918:B6981" ca="1" si="749">RAND()</f>
        <v>2.2138224855646982E-2</v>
      </c>
      <c r="C6918" s="4"/>
      <c r="D6918" s="5">
        <f ca="1">IF(E6918&lt;(Driehoek_C-Driehoek_A)/(Driehoek_B-Driehoek_A),Driehoek_A+SQRT(E6918*(Driehoek_B-Driehoek_A)*(Driehoek_C-Driehoek_A)),Driehoek_B-SQRT((1-E6918)*(Driehoek_B-Driehoek_A)*(Driehoek_B-Driehoek_C)))</f>
        <v>4.8611926932653589</v>
      </c>
      <c r="E6918" s="2">
        <f t="shared" ref="E6918:E6981" ca="1" si="750">RAND()</f>
        <v>0.51057925936342707</v>
      </c>
      <c r="F6918" s="2"/>
      <c r="G6918" s="15">
        <f ca="1">_xlfn.NORM.INV(H6918,Normaal_Mu,Normaal_Sigma)</f>
        <v>7.8444428355098168</v>
      </c>
      <c r="H6918" s="2">
        <f t="shared" ref="H6918:H6981" ca="1" si="751">RAND()</f>
        <v>0.92251900848336443</v>
      </c>
      <c r="I6918" s="2"/>
      <c r="J6918" s="15">
        <f ca="1">-LN(K6918) /NegExp_Labda</f>
        <v>9.0247021591117846</v>
      </c>
      <c r="K6918" s="2">
        <f t="shared" ref="K6918:K6981" ca="1" si="752">RAND()</f>
        <v>0.16448425431261571</v>
      </c>
      <c r="L6918" s="2"/>
      <c r="M6918" s="17">
        <f t="shared" ca="1" si="747"/>
        <v>8</v>
      </c>
      <c r="N6918" s="2">
        <f t="shared" ca="1" si="748"/>
        <v>0.88961208631353617</v>
      </c>
      <c r="O6918" s="2"/>
      <c r="P6918" s="31">
        <f t="shared" ca="1" si="746"/>
        <v>5.9903439872886866</v>
      </c>
    </row>
    <row r="6919" spans="1:16" x14ac:dyDescent="0.25">
      <c r="A6919" s="32">
        <f ca="1">Uniform_A+B6919*(Uniform_B-Uniform_A)</f>
        <v>9.0174626552527197</v>
      </c>
      <c r="B6919" s="2">
        <f t="shared" ca="1" si="749"/>
        <v>0.90174626552527204</v>
      </c>
      <c r="C6919" s="4"/>
      <c r="D6919" s="5">
        <f ca="1">IF(E6919&lt;(Driehoek_C-Driehoek_A)/(Driehoek_B-Driehoek_A),Driehoek_A+SQRT(E6919*(Driehoek_B-Driehoek_A)*(Driehoek_C-Driehoek_A)),Driehoek_B-SQRT((1-E6919)*(Driehoek_B-Driehoek_A)*(Driehoek_B-Driehoek_C)))</f>
        <v>7.3705720076844772</v>
      </c>
      <c r="E6919" s="2">
        <f t="shared" ca="1" si="750"/>
        <v>0.92414184051024584</v>
      </c>
      <c r="F6919" s="2"/>
      <c r="G6919" s="15">
        <f ca="1">_xlfn.NORM.INV(H6919,Normaal_Mu,Normaal_Sigma)</f>
        <v>1.6831418306419148</v>
      </c>
      <c r="H6919" s="2">
        <f t="shared" ca="1" si="751"/>
        <v>4.8615445074402741E-2</v>
      </c>
      <c r="I6919" s="2"/>
      <c r="J6919" s="15">
        <f ca="1">-LN(K6919) /NegExp_Labda</f>
        <v>4.5074929466504328</v>
      </c>
      <c r="K6919" s="2">
        <f t="shared" ca="1" si="752"/>
        <v>0.40596083508957792</v>
      </c>
      <c r="L6919" s="2"/>
      <c r="M6919" s="17">
        <f t="shared" ca="1" si="747"/>
        <v>4</v>
      </c>
      <c r="N6919" s="2">
        <f t="shared" ca="1" si="748"/>
        <v>0.4069359906547918</v>
      </c>
      <c r="O6919" s="2"/>
      <c r="P6919" s="31">
        <f t="shared" ca="1" si="746"/>
        <v>5.3157338880459095</v>
      </c>
    </row>
    <row r="6920" spans="1:16" x14ac:dyDescent="0.25">
      <c r="A6920" s="32">
        <f ca="1">Uniform_A+B6920*(Uniform_B-Uniform_A)</f>
        <v>6.3792804793112055</v>
      </c>
      <c r="B6920" s="2">
        <f t="shared" ca="1" si="749"/>
        <v>0.63792804793112057</v>
      </c>
      <c r="C6920" s="4"/>
      <c r="D6920" s="5">
        <f ca="1">IF(E6920&lt;(Driehoek_C-Driehoek_A)/(Driehoek_B-Driehoek_A),Driehoek_A+SQRT(E6920*(Driehoek_B-Driehoek_A)*(Driehoek_C-Driehoek_A)),Driehoek_B-SQRT((1-E6920)*(Driehoek_B-Driehoek_A)*(Driehoek_B-Driehoek_C)))</f>
        <v>6.2101255102366189</v>
      </c>
      <c r="E6920" s="2">
        <f t="shared" ca="1" si="750"/>
        <v>0.77761715232478612</v>
      </c>
      <c r="F6920" s="2"/>
      <c r="G6920" s="15">
        <f ca="1">_xlfn.NORM.INV(H6920,Normaal_Mu,Normaal_Sigma)</f>
        <v>6.7723578956934194</v>
      </c>
      <c r="H6920" s="2">
        <f t="shared" ca="1" si="751"/>
        <v>0.81223944698206574</v>
      </c>
      <c r="I6920" s="2"/>
      <c r="J6920" s="15">
        <f ca="1">-LN(K6920) /NegExp_Labda</f>
        <v>2.1062618228112879</v>
      </c>
      <c r="K6920" s="2">
        <f t="shared" ca="1" si="752"/>
        <v>0.6562244727088451</v>
      </c>
      <c r="L6920" s="2"/>
      <c r="M6920" s="17">
        <f t="shared" ca="1" si="747"/>
        <v>4</v>
      </c>
      <c r="N6920" s="2">
        <f t="shared" ca="1" si="748"/>
        <v>0.33431220546865936</v>
      </c>
      <c r="O6920" s="2"/>
      <c r="P6920" s="31">
        <f t="shared" ca="1" si="746"/>
        <v>5.0936051416105066</v>
      </c>
    </row>
    <row r="6921" spans="1:16" x14ac:dyDescent="0.25">
      <c r="A6921" s="32">
        <f ca="1">Uniform_A+B6921*(Uniform_B-Uniform_A)</f>
        <v>1.4688837454594517</v>
      </c>
      <c r="B6921" s="2">
        <f t="shared" ca="1" si="749"/>
        <v>0.14688837454594517</v>
      </c>
      <c r="C6921" s="4"/>
      <c r="D6921" s="5">
        <f ca="1">IF(E6921&lt;(Driehoek_C-Driehoek_A)/(Driehoek_B-Driehoek_A),Driehoek_A+SQRT(E6921*(Driehoek_B-Driehoek_A)*(Driehoek_C-Driehoek_A)),Driehoek_B-SQRT((1-E6921)*(Driehoek_B-Driehoek_A)*(Driehoek_B-Driehoek_C)))</f>
        <v>7.2537449945934727</v>
      </c>
      <c r="E6921" s="2">
        <f t="shared" ca="1" si="750"/>
        <v>0.91287409874550429</v>
      </c>
      <c r="F6921" s="2"/>
      <c r="G6921" s="15">
        <f ca="1">_xlfn.NORM.INV(H6921,Normaal_Mu,Normaal_Sigma)</f>
        <v>9.6532761043286843</v>
      </c>
      <c r="H6921" s="2">
        <f t="shared" ca="1" si="751"/>
        <v>0.99000773125869634</v>
      </c>
      <c r="I6921" s="2"/>
      <c r="J6921" s="15">
        <f ca="1">-LN(K6921) /NegExp_Labda</f>
        <v>2.6869899820227308</v>
      </c>
      <c r="K6921" s="2">
        <f t="shared" ca="1" si="752"/>
        <v>0.5842665398600394</v>
      </c>
      <c r="L6921" s="2"/>
      <c r="M6921" s="17">
        <f t="shared" ca="1" si="747"/>
        <v>7</v>
      </c>
      <c r="N6921" s="2">
        <f t="shared" ca="1" si="748"/>
        <v>0.85795616367420857</v>
      </c>
      <c r="O6921" s="2"/>
      <c r="P6921" s="31">
        <f t="shared" ca="1" si="746"/>
        <v>5.6125789652808677</v>
      </c>
    </row>
    <row r="6922" spans="1:16" x14ac:dyDescent="0.25">
      <c r="A6922" s="32">
        <f ca="1">Uniform_A+B6922*(Uniform_B-Uniform_A)</f>
        <v>4.5936093738303168</v>
      </c>
      <c r="B6922" s="2">
        <f t="shared" ca="1" si="749"/>
        <v>0.45936093738303163</v>
      </c>
      <c r="C6922" s="4"/>
      <c r="D6922" s="5">
        <f ca="1">IF(E6922&lt;(Driehoek_C-Driehoek_A)/(Driehoek_B-Driehoek_A),Driehoek_A+SQRT(E6922*(Driehoek_B-Driehoek_A)*(Driehoek_C-Driehoek_A)),Driehoek_B-SQRT((1-E6922)*(Driehoek_B-Driehoek_A)*(Driehoek_B-Driehoek_C)))</f>
        <v>6.392531335079072</v>
      </c>
      <c r="E6922" s="2">
        <f t="shared" ca="1" si="750"/>
        <v>0.80574591889872782</v>
      </c>
      <c r="F6922" s="2"/>
      <c r="G6922" s="15">
        <f ca="1">_xlfn.NORM.INV(H6922,Normaal_Mu,Normaal_Sigma)</f>
        <v>5.0674225247976494</v>
      </c>
      <c r="H6922" s="2">
        <f t="shared" ca="1" si="751"/>
        <v>0.51344630100867461</v>
      </c>
      <c r="I6922" s="2"/>
      <c r="J6922" s="15">
        <f ca="1">-LN(K6922) /NegExp_Labda</f>
        <v>4.2515615653288146</v>
      </c>
      <c r="K6922" s="2">
        <f t="shared" ca="1" si="752"/>
        <v>0.42728146552371593</v>
      </c>
      <c r="L6922" s="2"/>
      <c r="M6922" s="17">
        <f t="shared" ca="1" si="747"/>
        <v>1</v>
      </c>
      <c r="N6922" s="2">
        <f t="shared" ca="1" si="748"/>
        <v>8.431362197113268E-3</v>
      </c>
      <c r="O6922" s="2"/>
      <c r="P6922" s="31">
        <f t="shared" ca="1" si="746"/>
        <v>4.2610249598071706</v>
      </c>
    </row>
    <row r="6923" spans="1:16" x14ac:dyDescent="0.25">
      <c r="A6923" s="32">
        <f ca="1">Uniform_A+B6923*(Uniform_B-Uniform_A)</f>
        <v>7.2868522669080447</v>
      </c>
      <c r="B6923" s="2">
        <f t="shared" ca="1" si="749"/>
        <v>0.72868522669080449</v>
      </c>
      <c r="C6923" s="4"/>
      <c r="D6923" s="5">
        <f ca="1">IF(E6923&lt;(Driehoek_C-Driehoek_A)/(Driehoek_B-Driehoek_A),Driehoek_A+SQRT(E6923*(Driehoek_B-Driehoek_A)*(Driehoek_C-Driehoek_A)),Driehoek_B-SQRT((1-E6923)*(Driehoek_B-Driehoek_A)*(Driehoek_B-Driehoek_C)))</f>
        <v>7.5537477069086716</v>
      </c>
      <c r="E6923" s="2">
        <f t="shared" ca="1" si="750"/>
        <v>0.9402386944208021</v>
      </c>
      <c r="F6923" s="2"/>
      <c r="G6923" s="15">
        <f ca="1">_xlfn.NORM.INV(H6923,Normaal_Mu,Normaal_Sigma)</f>
        <v>6.8045985682810031</v>
      </c>
      <c r="H6923" s="2">
        <f t="shared" ca="1" si="751"/>
        <v>0.81655104712483506</v>
      </c>
      <c r="I6923" s="2"/>
      <c r="J6923" s="15">
        <f ca="1">-LN(K6923) /NegExp_Labda</f>
        <v>14.808232809049983</v>
      </c>
      <c r="K6923" s="2">
        <f t="shared" ca="1" si="752"/>
        <v>5.1733664328973417E-2</v>
      </c>
      <c r="L6923" s="2"/>
      <c r="M6923" s="17">
        <f t="shared" ca="1" si="747"/>
        <v>3</v>
      </c>
      <c r="N6923" s="2">
        <f t="shared" ca="1" si="748"/>
        <v>0.23705751254715479</v>
      </c>
      <c r="O6923" s="2"/>
      <c r="P6923" s="31">
        <f t="shared" ca="1" si="746"/>
        <v>7.8906862702295397</v>
      </c>
    </row>
    <row r="6924" spans="1:16" x14ac:dyDescent="0.25">
      <c r="A6924" s="32">
        <f ca="1">Uniform_A+B6924*(Uniform_B-Uniform_A)</f>
        <v>8.0658549395356509</v>
      </c>
      <c r="B6924" s="2">
        <f t="shared" ca="1" si="749"/>
        <v>0.80658549395356516</v>
      </c>
      <c r="C6924" s="4"/>
      <c r="D6924" s="5">
        <f ca="1">IF(E6924&lt;(Driehoek_C-Driehoek_A)/(Driehoek_B-Driehoek_A),Driehoek_A+SQRT(E6924*(Driehoek_B-Driehoek_A)*(Driehoek_C-Driehoek_A)),Driehoek_B-SQRT((1-E6924)*(Driehoek_B-Driehoek_A)*(Driehoek_B-Driehoek_C)))</f>
        <v>8.4805082415284669</v>
      </c>
      <c r="E6924" s="2">
        <f t="shared" ca="1" si="750"/>
        <v>0.9922893803680044</v>
      </c>
      <c r="F6924" s="2"/>
      <c r="G6924" s="15">
        <f ca="1">_xlfn.NORM.INV(H6924,Normaal_Mu,Normaal_Sigma)</f>
        <v>5.9961971196647195</v>
      </c>
      <c r="H6924" s="2">
        <f t="shared" ca="1" si="751"/>
        <v>0.69079271220205107</v>
      </c>
      <c r="I6924" s="2"/>
      <c r="J6924" s="15">
        <f ca="1">-LN(K6924) /NegExp_Labda</f>
        <v>1.3526146196038338</v>
      </c>
      <c r="K6924" s="2">
        <f t="shared" ca="1" si="752"/>
        <v>0.76298040929329358</v>
      </c>
      <c r="L6924" s="2"/>
      <c r="M6924" s="17">
        <f t="shared" ca="1" si="747"/>
        <v>8</v>
      </c>
      <c r="N6924" s="2">
        <f t="shared" ca="1" si="748"/>
        <v>0.87852040093550543</v>
      </c>
      <c r="O6924" s="2"/>
      <c r="P6924" s="31">
        <f t="shared" ca="1" si="746"/>
        <v>6.3790349840665339</v>
      </c>
    </row>
    <row r="6925" spans="1:16" x14ac:dyDescent="0.25">
      <c r="A6925" s="32">
        <f ca="1">Uniform_A+B6925*(Uniform_B-Uniform_A)</f>
        <v>1.7365232745853731</v>
      </c>
      <c r="B6925" s="2">
        <f t="shared" ca="1" si="749"/>
        <v>0.17365232745853731</v>
      </c>
      <c r="C6925" s="4"/>
      <c r="D6925" s="5">
        <f ca="1">IF(E6925&lt;(Driehoek_C-Driehoek_A)/(Driehoek_B-Driehoek_A),Driehoek_A+SQRT(E6925*(Driehoek_B-Driehoek_A)*(Driehoek_C-Driehoek_A)),Driehoek_B-SQRT((1-E6925)*(Driehoek_B-Driehoek_A)*(Driehoek_B-Driehoek_C)))</f>
        <v>6.4320475668434778</v>
      </c>
      <c r="E6925" s="2">
        <f t="shared" ca="1" si="750"/>
        <v>0.81158915145844279</v>
      </c>
      <c r="F6925" s="2"/>
      <c r="G6925" s="15">
        <f ca="1">_xlfn.NORM.INV(H6925,Normaal_Mu,Normaal_Sigma)</f>
        <v>6.4121872802645905</v>
      </c>
      <c r="H6925" s="2">
        <f t="shared" ca="1" si="751"/>
        <v>0.75993504673891588</v>
      </c>
      <c r="I6925" s="2"/>
      <c r="J6925" s="15">
        <f ca="1">-LN(K6925) /NegExp_Labda</f>
        <v>13.514891365484521</v>
      </c>
      <c r="K6925" s="2">
        <f t="shared" ca="1" si="752"/>
        <v>6.700565413367876E-2</v>
      </c>
      <c r="L6925" s="2"/>
      <c r="M6925" s="17">
        <f t="shared" ca="1" si="747"/>
        <v>4</v>
      </c>
      <c r="N6925" s="2">
        <f t="shared" ca="1" si="748"/>
        <v>0.37524765703923857</v>
      </c>
      <c r="O6925" s="2"/>
      <c r="P6925" s="31">
        <f t="shared" ref="P6925:P6988" ca="1" si="753">SUM(A6925,D6925,G6925,J6925,M6925)/5</f>
        <v>6.4191298974355933</v>
      </c>
    </row>
    <row r="6926" spans="1:16" x14ac:dyDescent="0.25">
      <c r="A6926" s="32">
        <f ca="1">Uniform_A+B6926*(Uniform_B-Uniform_A)</f>
        <v>9.7065669359409483</v>
      </c>
      <c r="B6926" s="2">
        <f t="shared" ca="1" si="749"/>
        <v>0.9706566935940949</v>
      </c>
      <c r="C6926" s="4"/>
      <c r="D6926" s="5">
        <f ca="1">IF(E6926&lt;(Driehoek_C-Driehoek_A)/(Driehoek_B-Driehoek_A),Driehoek_A+SQRT(E6926*(Driehoek_B-Driehoek_A)*(Driehoek_C-Driehoek_A)),Driehoek_B-SQRT((1-E6926)*(Driehoek_B-Driehoek_A)*(Driehoek_B-Driehoek_C)))</f>
        <v>6.8481907672435671</v>
      </c>
      <c r="E6926" s="2">
        <f t="shared" ca="1" si="750"/>
        <v>0.86770620073783344</v>
      </c>
      <c r="F6926" s="2"/>
      <c r="G6926" s="15">
        <f ca="1">_xlfn.NORM.INV(H6926,Normaal_Mu,Normaal_Sigma)</f>
        <v>5.5712897859659645</v>
      </c>
      <c r="H6926" s="2">
        <f t="shared" ca="1" si="751"/>
        <v>0.61242494214124221</v>
      </c>
      <c r="I6926" s="2"/>
      <c r="J6926" s="15">
        <f ca="1">-LN(K6926) /NegExp_Labda</f>
        <v>5.3691150870585256</v>
      </c>
      <c r="K6926" s="2">
        <f t="shared" ca="1" si="752"/>
        <v>0.34169969330702443</v>
      </c>
      <c r="L6926" s="2"/>
      <c r="M6926" s="17">
        <f t="shared" ca="1" si="747"/>
        <v>5</v>
      </c>
      <c r="N6926" s="2">
        <f t="shared" ca="1" si="748"/>
        <v>0.60886021577674476</v>
      </c>
      <c r="O6926" s="2"/>
      <c r="P6926" s="31">
        <f t="shared" ca="1" si="753"/>
        <v>6.4990325152418009</v>
      </c>
    </row>
    <row r="6927" spans="1:16" x14ac:dyDescent="0.25">
      <c r="A6927" s="32">
        <f ca="1">Uniform_A+B6927*(Uniform_B-Uniform_A)</f>
        <v>9.7238441607379116</v>
      </c>
      <c r="B6927" s="2">
        <f t="shared" ca="1" si="749"/>
        <v>0.97238441607379111</v>
      </c>
      <c r="C6927" s="4"/>
      <c r="D6927" s="5">
        <f ca="1">IF(E6927&lt;(Driehoek_C-Driehoek_A)/(Driehoek_B-Driehoek_A),Driehoek_A+SQRT(E6927*(Driehoek_B-Driehoek_A)*(Driehoek_C-Driehoek_A)),Driehoek_B-SQRT((1-E6927)*(Driehoek_B-Driehoek_A)*(Driehoek_B-Driehoek_C)))</f>
        <v>4.820370864530374</v>
      </c>
      <c r="E6927" s="2">
        <f t="shared" ca="1" si="750"/>
        <v>0.5008771511409551</v>
      </c>
      <c r="F6927" s="2"/>
      <c r="G6927" s="15">
        <f ca="1">_xlfn.NORM.INV(H6927,Normaal_Mu,Normaal_Sigma)</f>
        <v>2.3911322860264264</v>
      </c>
      <c r="H6927" s="2">
        <f t="shared" ca="1" si="751"/>
        <v>9.6042848851574103E-2</v>
      </c>
      <c r="I6927" s="2"/>
      <c r="J6927" s="15">
        <f ca="1">-LN(K6927) /NegExp_Labda</f>
        <v>17.406592340815603</v>
      </c>
      <c r="K6927" s="2">
        <f t="shared" ca="1" si="752"/>
        <v>3.076681920751112E-2</v>
      </c>
      <c r="L6927" s="2"/>
      <c r="M6927" s="17">
        <f t="shared" ca="1" si="747"/>
        <v>4</v>
      </c>
      <c r="N6927" s="2">
        <f t="shared" ca="1" si="748"/>
        <v>0.3622694494515446</v>
      </c>
      <c r="O6927" s="2"/>
      <c r="P6927" s="31">
        <f t="shared" ca="1" si="753"/>
        <v>7.6683879304220621</v>
      </c>
    </row>
    <row r="6928" spans="1:16" x14ac:dyDescent="0.25">
      <c r="A6928" s="32">
        <f ca="1">Uniform_A+B6928*(Uniform_B-Uniform_A)</f>
        <v>1.7067473895210283</v>
      </c>
      <c r="B6928" s="2">
        <f t="shared" ca="1" si="749"/>
        <v>0.17067473895210283</v>
      </c>
      <c r="C6928" s="4"/>
      <c r="D6928" s="5">
        <f ca="1">IF(E6928&lt;(Driehoek_C-Driehoek_A)/(Driehoek_B-Driehoek_A),Driehoek_A+SQRT(E6928*(Driehoek_B-Driehoek_A)*(Driehoek_C-Driehoek_A)),Driehoek_B-SQRT((1-E6928)*(Driehoek_B-Driehoek_A)*(Driehoek_B-Driehoek_C)))</f>
        <v>3.9772627389363873</v>
      </c>
      <c r="E6928" s="2">
        <f t="shared" ca="1" si="750"/>
        <v>0.27925485277044459</v>
      </c>
      <c r="F6928" s="2"/>
      <c r="G6928" s="15">
        <f ca="1">_xlfn.NORM.INV(H6928,Normaal_Mu,Normaal_Sigma)</f>
        <v>3.2474126740494058</v>
      </c>
      <c r="H6928" s="2">
        <f t="shared" ca="1" si="751"/>
        <v>0.19043520459118202</v>
      </c>
      <c r="I6928" s="2"/>
      <c r="J6928" s="15">
        <f ca="1">-LN(K6928) /NegExp_Labda</f>
        <v>14.967814309826069</v>
      </c>
      <c r="K6928" s="2">
        <f t="shared" ca="1" si="752"/>
        <v>5.0108588323234393E-2</v>
      </c>
      <c r="L6928" s="2"/>
      <c r="M6928" s="17">
        <f t="shared" ca="1" si="747"/>
        <v>4</v>
      </c>
      <c r="N6928" s="2">
        <f t="shared" ca="1" si="748"/>
        <v>0.29752809468303332</v>
      </c>
      <c r="O6928" s="2"/>
      <c r="P6928" s="31">
        <f t="shared" ca="1" si="753"/>
        <v>5.5798474224665782</v>
      </c>
    </row>
    <row r="6929" spans="1:16" x14ac:dyDescent="0.25">
      <c r="A6929" s="32">
        <f ca="1">Uniform_A+B6929*(Uniform_B-Uniform_A)</f>
        <v>6.2247398161127476</v>
      </c>
      <c r="B6929" s="2">
        <f t="shared" ca="1" si="749"/>
        <v>0.62247398161127476</v>
      </c>
      <c r="C6929" s="4"/>
      <c r="D6929" s="5">
        <f ca="1">IF(E6929&lt;(Driehoek_C-Driehoek_A)/(Driehoek_B-Driehoek_A),Driehoek_A+SQRT(E6929*(Driehoek_B-Driehoek_A)*(Driehoek_C-Driehoek_A)),Driehoek_B-SQRT((1-E6929)*(Driehoek_B-Driehoek_A)*(Driehoek_B-Driehoek_C)))</f>
        <v>6.9070174603825949</v>
      </c>
      <c r="E6929" s="2">
        <f t="shared" ca="1" si="750"/>
        <v>0.87484068825304795</v>
      </c>
      <c r="F6929" s="2"/>
      <c r="G6929" s="15">
        <f ca="1">_xlfn.NORM.INV(H6929,Normaal_Mu,Normaal_Sigma)</f>
        <v>2.1278830430854132</v>
      </c>
      <c r="H6929" s="2">
        <f t="shared" ca="1" si="751"/>
        <v>7.5492850901039521E-2</v>
      </c>
      <c r="I6929" s="2"/>
      <c r="J6929" s="15">
        <f ca="1">-LN(K6929) /NegExp_Labda</f>
        <v>1.5280787734518371</v>
      </c>
      <c r="K6929" s="2">
        <f t="shared" ca="1" si="752"/>
        <v>0.73666962692936733</v>
      </c>
      <c r="L6929" s="2"/>
      <c r="M6929" s="17">
        <f t="shared" ca="1" si="747"/>
        <v>6</v>
      </c>
      <c r="N6929" s="2">
        <f t="shared" ca="1" si="748"/>
        <v>0.72091205296597261</v>
      </c>
      <c r="O6929" s="2"/>
      <c r="P6929" s="31">
        <f t="shared" ca="1" si="753"/>
        <v>4.5575438186065185</v>
      </c>
    </row>
    <row r="6930" spans="1:16" x14ac:dyDescent="0.25">
      <c r="A6930" s="32">
        <f ca="1">Uniform_A+B6930*(Uniform_B-Uniform_A)</f>
        <v>6.1982220055130854</v>
      </c>
      <c r="B6930" s="2">
        <f t="shared" ca="1" si="749"/>
        <v>0.61982220055130854</v>
      </c>
      <c r="C6930" s="4"/>
      <c r="D6930" s="5">
        <f ca="1">IF(E6930&lt;(Driehoek_C-Driehoek_A)/(Driehoek_B-Driehoek_A),Driehoek_A+SQRT(E6930*(Driehoek_B-Driehoek_A)*(Driehoek_C-Driehoek_A)),Driehoek_B-SQRT((1-E6930)*(Driehoek_B-Driehoek_A)*(Driehoek_B-Driehoek_C)))</f>
        <v>5.964042068820504</v>
      </c>
      <c r="E6930" s="2">
        <f t="shared" ca="1" si="750"/>
        <v>0.73665598400309473</v>
      </c>
      <c r="F6930" s="2"/>
      <c r="G6930" s="15">
        <f ca="1">_xlfn.NORM.INV(H6930,Normaal_Mu,Normaal_Sigma)</f>
        <v>3.6504416840667933</v>
      </c>
      <c r="H6930" s="2">
        <f t="shared" ca="1" si="751"/>
        <v>0.2499080419673736</v>
      </c>
      <c r="I6930" s="2"/>
      <c r="J6930" s="15">
        <f ca="1">-LN(K6930) /NegExp_Labda</f>
        <v>1.0275253598278695</v>
      </c>
      <c r="K6930" s="2">
        <f t="shared" ca="1" si="752"/>
        <v>0.81423596477989824</v>
      </c>
      <c r="L6930" s="2"/>
      <c r="M6930" s="17">
        <f t="shared" ca="1" si="747"/>
        <v>5</v>
      </c>
      <c r="N6930" s="2">
        <f t="shared" ca="1" si="748"/>
        <v>0.52368290608153278</v>
      </c>
      <c r="O6930" s="2"/>
      <c r="P6930" s="31">
        <f t="shared" ca="1" si="753"/>
        <v>4.368046223645651</v>
      </c>
    </row>
    <row r="6931" spans="1:16" x14ac:dyDescent="0.25">
      <c r="A6931" s="32">
        <f ca="1">Uniform_A+B6931*(Uniform_B-Uniform_A)</f>
        <v>4.8174061891866415</v>
      </c>
      <c r="B6931" s="2">
        <f t="shared" ca="1" si="749"/>
        <v>0.48174061891866415</v>
      </c>
      <c r="C6931" s="4"/>
      <c r="D6931" s="5">
        <f ca="1">IF(E6931&lt;(Driehoek_C-Driehoek_A)/(Driehoek_B-Driehoek_A),Driehoek_A+SQRT(E6931*(Driehoek_B-Driehoek_A)*(Driehoek_C-Driehoek_A)),Driehoek_B-SQRT((1-E6931)*(Driehoek_B-Driehoek_A)*(Driehoek_B-Driehoek_C)))</f>
        <v>3.9719241859201082</v>
      </c>
      <c r="E6931" s="2">
        <f t="shared" ca="1" si="750"/>
        <v>0.27774892821547725</v>
      </c>
      <c r="F6931" s="2"/>
      <c r="G6931" s="15">
        <f ca="1">_xlfn.NORM.INV(H6931,Normaal_Mu,Normaal_Sigma)</f>
        <v>5.4380225159640343</v>
      </c>
      <c r="H6931" s="2">
        <f t="shared" ca="1" si="751"/>
        <v>0.58667936097421791</v>
      </c>
      <c r="I6931" s="2"/>
      <c r="J6931" s="15">
        <f ca="1">-LN(K6931) /NegExp_Labda</f>
        <v>6.6052021820760913</v>
      </c>
      <c r="K6931" s="2">
        <f t="shared" ca="1" si="752"/>
        <v>0.26685750920780482</v>
      </c>
      <c r="L6931" s="2"/>
      <c r="M6931" s="17">
        <f t="shared" ca="1" si="747"/>
        <v>4</v>
      </c>
      <c r="N6931" s="2">
        <f t="shared" ca="1" si="748"/>
        <v>0.41771147031298039</v>
      </c>
      <c r="O6931" s="2"/>
      <c r="P6931" s="31">
        <f t="shared" ca="1" si="753"/>
        <v>4.9665110146293756</v>
      </c>
    </row>
    <row r="6932" spans="1:16" x14ac:dyDescent="0.25">
      <c r="A6932" s="32">
        <f ca="1">Uniform_A+B6932*(Uniform_B-Uniform_A)</f>
        <v>0.47121393118572441</v>
      </c>
      <c r="B6932" s="2">
        <f t="shared" ca="1" si="749"/>
        <v>4.7121393118572441E-2</v>
      </c>
      <c r="C6932" s="4"/>
      <c r="D6932" s="5">
        <f ca="1">IF(E6932&lt;(Driehoek_C-Driehoek_A)/(Driehoek_B-Driehoek_A),Driehoek_A+SQRT(E6932*(Driehoek_B-Driehoek_A)*(Driehoek_C-Driehoek_A)),Driehoek_B-SQRT((1-E6932)*(Driehoek_B-Driehoek_A)*(Driehoek_B-Driehoek_C)))</f>
        <v>5.3621972747088584</v>
      </c>
      <c r="E6932" s="2">
        <f t="shared" ca="1" si="750"/>
        <v>0.62189689519612412</v>
      </c>
      <c r="F6932" s="2"/>
      <c r="G6932" s="15">
        <f ca="1">_xlfn.NORM.INV(H6932,Normaal_Mu,Normaal_Sigma)</f>
        <v>4.7646043680516792</v>
      </c>
      <c r="H6932" s="2">
        <f t="shared" ca="1" si="751"/>
        <v>0.45315354867664337</v>
      </c>
      <c r="I6932" s="2"/>
      <c r="J6932" s="15">
        <f ca="1">-LN(K6932) /NegExp_Labda</f>
        <v>9.3822901072805287</v>
      </c>
      <c r="K6932" s="2">
        <f t="shared" ca="1" si="752"/>
        <v>0.15313153493670772</v>
      </c>
      <c r="L6932" s="2"/>
      <c r="M6932" s="17">
        <f t="shared" ca="1" si="747"/>
        <v>6</v>
      </c>
      <c r="N6932" s="2">
        <f t="shared" ca="1" si="748"/>
        <v>0.62099947159336122</v>
      </c>
      <c r="O6932" s="2"/>
      <c r="P6932" s="31">
        <f t="shared" ca="1" si="753"/>
        <v>5.1960611362453584</v>
      </c>
    </row>
    <row r="6933" spans="1:16" x14ac:dyDescent="0.25">
      <c r="A6933" s="32">
        <f ca="1">Uniform_A+B6933*(Uniform_B-Uniform_A)</f>
        <v>6.3101644733972106</v>
      </c>
      <c r="B6933" s="2">
        <f t="shared" ca="1" si="749"/>
        <v>0.63101644733972106</v>
      </c>
      <c r="C6933" s="4"/>
      <c r="D6933" s="5">
        <f ca="1">IF(E6933&lt;(Driehoek_C-Driehoek_A)/(Driehoek_B-Driehoek_A),Driehoek_A+SQRT(E6933*(Driehoek_B-Driehoek_A)*(Driehoek_C-Driehoek_A)),Driehoek_B-SQRT((1-E6933)*(Driehoek_B-Driehoek_A)*(Driehoek_B-Driehoek_C)))</f>
        <v>5.8889251047562485</v>
      </c>
      <c r="E6933" s="2">
        <f t="shared" ca="1" si="750"/>
        <v>0.7234632284624023</v>
      </c>
      <c r="F6933" s="2"/>
      <c r="G6933" s="15">
        <f ca="1">_xlfn.NORM.INV(H6933,Normaal_Mu,Normaal_Sigma)</f>
        <v>1.8221243465474033</v>
      </c>
      <c r="H6933" s="2">
        <f t="shared" ca="1" si="751"/>
        <v>5.6037215037546106E-2</v>
      </c>
      <c r="I6933" s="2"/>
      <c r="J6933" s="15">
        <f ca="1">-LN(K6933) /NegExp_Labda</f>
        <v>2.955721768114342</v>
      </c>
      <c r="K6933" s="2">
        <f t="shared" ca="1" si="752"/>
        <v>0.5536933011178764</v>
      </c>
      <c r="L6933" s="2"/>
      <c r="M6933" s="17">
        <f t="shared" ca="1" si="747"/>
        <v>4</v>
      </c>
      <c r="N6933" s="2">
        <f t="shared" ca="1" si="748"/>
        <v>0.4226331446943572</v>
      </c>
      <c r="O6933" s="2"/>
      <c r="P6933" s="31">
        <f t="shared" ca="1" si="753"/>
        <v>4.1953871385630404</v>
      </c>
    </row>
    <row r="6934" spans="1:16" x14ac:dyDescent="0.25">
      <c r="A6934" s="32">
        <f ca="1">Uniform_A+B6934*(Uniform_B-Uniform_A)</f>
        <v>1.6367027159340863</v>
      </c>
      <c r="B6934" s="2">
        <f t="shared" ca="1" si="749"/>
        <v>0.16367027159340863</v>
      </c>
      <c r="C6934" s="4"/>
      <c r="D6934" s="5">
        <f ca="1">IF(E6934&lt;(Driehoek_C-Driehoek_A)/(Driehoek_B-Driehoek_A),Driehoek_A+SQRT(E6934*(Driehoek_B-Driehoek_A)*(Driehoek_C-Driehoek_A)),Driehoek_B-SQRT((1-E6934)*(Driehoek_B-Driehoek_A)*(Driehoek_B-Driehoek_C)))</f>
        <v>4.7277266050308127</v>
      </c>
      <c r="E6934" s="2">
        <f t="shared" ca="1" si="750"/>
        <v>0.47850514396109878</v>
      </c>
      <c r="F6934" s="2"/>
      <c r="G6934" s="15">
        <f ca="1">_xlfn.NORM.INV(H6934,Normaal_Mu,Normaal_Sigma)</f>
        <v>2.5396628743645708</v>
      </c>
      <c r="H6934" s="2">
        <f t="shared" ca="1" si="751"/>
        <v>0.10931699476775192</v>
      </c>
      <c r="I6934" s="2"/>
      <c r="J6934" s="15">
        <f ca="1">-LN(K6934) /NegExp_Labda</f>
        <v>2.5107786440813693</v>
      </c>
      <c r="K6934" s="2">
        <f t="shared" ca="1" si="752"/>
        <v>0.6052245524039267</v>
      </c>
      <c r="L6934" s="2"/>
      <c r="M6934" s="17">
        <f t="shared" ca="1" si="747"/>
        <v>4</v>
      </c>
      <c r="N6934" s="2">
        <f t="shared" ca="1" si="748"/>
        <v>0.42020020608602249</v>
      </c>
      <c r="O6934" s="2"/>
      <c r="P6934" s="31">
        <f t="shared" ca="1" si="753"/>
        <v>3.0829741678821678</v>
      </c>
    </row>
    <row r="6935" spans="1:16" x14ac:dyDescent="0.25">
      <c r="A6935" s="32">
        <f ca="1">Uniform_A+B6935*(Uniform_B-Uniform_A)</f>
        <v>2.7154510858959391</v>
      </c>
      <c r="B6935" s="2">
        <f t="shared" ca="1" si="749"/>
        <v>0.27154510858959391</v>
      </c>
      <c r="C6935" s="4"/>
      <c r="D6935" s="5">
        <f ca="1">IF(E6935&lt;(Driehoek_C-Driehoek_A)/(Driehoek_B-Driehoek_A),Driehoek_A+SQRT(E6935*(Driehoek_B-Driehoek_A)*(Driehoek_C-Driehoek_A)),Driehoek_B-SQRT((1-E6935)*(Driehoek_B-Driehoek_A)*(Driehoek_B-Driehoek_C)))</f>
        <v>3.494775438500203</v>
      </c>
      <c r="E6935" s="2">
        <f t="shared" ca="1" si="750"/>
        <v>0.15959668653881953</v>
      </c>
      <c r="F6935" s="2"/>
      <c r="G6935" s="15">
        <f ca="1">_xlfn.NORM.INV(H6935,Normaal_Mu,Normaal_Sigma)</f>
        <v>4.3646637045177439</v>
      </c>
      <c r="H6935" s="2">
        <f t="shared" ca="1" si="751"/>
        <v>0.37536833750454901</v>
      </c>
      <c r="I6935" s="2"/>
      <c r="J6935" s="15">
        <f ca="1">-LN(K6935) /NegExp_Labda</f>
        <v>4.7325427836514056</v>
      </c>
      <c r="K6935" s="2">
        <f t="shared" ca="1" si="752"/>
        <v>0.38809366776432075</v>
      </c>
      <c r="L6935" s="2"/>
      <c r="M6935" s="17">
        <f t="shared" ca="1" si="747"/>
        <v>3</v>
      </c>
      <c r="N6935" s="2">
        <f t="shared" ca="1" si="748"/>
        <v>0.25853256077028308</v>
      </c>
      <c r="O6935" s="2"/>
      <c r="P6935" s="31">
        <f t="shared" ca="1" si="753"/>
        <v>3.6614866025130581</v>
      </c>
    </row>
    <row r="6936" spans="1:16" x14ac:dyDescent="0.25">
      <c r="A6936" s="32">
        <f ca="1">Uniform_A+B6936*(Uniform_B-Uniform_A)</f>
        <v>8.4328098112195402</v>
      </c>
      <c r="B6936" s="2">
        <f t="shared" ca="1" si="749"/>
        <v>0.84328098112195404</v>
      </c>
      <c r="C6936" s="4"/>
      <c r="D6936" s="5">
        <f ca="1">IF(E6936&lt;(Driehoek_C-Driehoek_A)/(Driehoek_B-Driehoek_A),Driehoek_A+SQRT(E6936*(Driehoek_B-Driehoek_A)*(Driehoek_C-Driehoek_A)),Driehoek_B-SQRT((1-E6936)*(Driehoek_B-Driehoek_A)*(Driehoek_B-Driehoek_C)))</f>
        <v>8.4167045615907803</v>
      </c>
      <c r="E6936" s="2">
        <f t="shared" ca="1" si="750"/>
        <v>0.99027904090088559</v>
      </c>
      <c r="F6936" s="2"/>
      <c r="G6936" s="15">
        <f ca="1">_xlfn.NORM.INV(H6936,Normaal_Mu,Normaal_Sigma)</f>
        <v>5.5775207211762661</v>
      </c>
      <c r="H6936" s="2">
        <f t="shared" ca="1" si="751"/>
        <v>0.61361761593993824</v>
      </c>
      <c r="I6936" s="2"/>
      <c r="J6936" s="15">
        <f ca="1">-LN(K6936) /NegExp_Labda</f>
        <v>10.129235700865701</v>
      </c>
      <c r="K6936" s="2">
        <f t="shared" ca="1" si="752"/>
        <v>0.13188207324974521</v>
      </c>
      <c r="L6936" s="2"/>
      <c r="M6936" s="17">
        <f t="shared" ca="1" si="747"/>
        <v>4</v>
      </c>
      <c r="N6936" s="2">
        <f t="shared" ca="1" si="748"/>
        <v>0.28976652793781632</v>
      </c>
      <c r="O6936" s="2"/>
      <c r="P6936" s="31">
        <f t="shared" ca="1" si="753"/>
        <v>7.3112541589704581</v>
      </c>
    </row>
    <row r="6937" spans="1:16" x14ac:dyDescent="0.25">
      <c r="A6937" s="32">
        <f ca="1">Uniform_A+B6937*(Uniform_B-Uniform_A)</f>
        <v>5.1027214795866538</v>
      </c>
      <c r="B6937" s="2">
        <f t="shared" ca="1" si="749"/>
        <v>0.51027214795866538</v>
      </c>
      <c r="C6937" s="4"/>
      <c r="D6937" s="5">
        <f ca="1">IF(E6937&lt;(Driehoek_C-Driehoek_A)/(Driehoek_B-Driehoek_A),Driehoek_A+SQRT(E6937*(Driehoek_B-Driehoek_A)*(Driehoek_C-Driehoek_A)),Driehoek_B-SQRT((1-E6937)*(Driehoek_B-Driehoek_A)*(Driehoek_B-Driehoek_C)))</f>
        <v>4.6121354906365228</v>
      </c>
      <c r="E6937" s="2">
        <f t="shared" ca="1" si="750"/>
        <v>0.44990414421338309</v>
      </c>
      <c r="F6937" s="2"/>
      <c r="G6937" s="15">
        <f ca="1">_xlfn.NORM.INV(H6937,Normaal_Mu,Normaal_Sigma)</f>
        <v>4.3041142139003119</v>
      </c>
      <c r="H6937" s="2">
        <f t="shared" ca="1" si="751"/>
        <v>0.36394153575457688</v>
      </c>
      <c r="I6937" s="2"/>
      <c r="J6937" s="15">
        <f ca="1">-LN(K6937) /NegExp_Labda</f>
        <v>1.3839888227707666</v>
      </c>
      <c r="K6937" s="2">
        <f t="shared" ca="1" si="752"/>
        <v>0.75820781810265458</v>
      </c>
      <c r="L6937" s="2"/>
      <c r="M6937" s="17">
        <f t="shared" ca="1" si="747"/>
        <v>6</v>
      </c>
      <c r="N6937" s="2">
        <f t="shared" ca="1" si="748"/>
        <v>0.64947858194724495</v>
      </c>
      <c r="O6937" s="2"/>
      <c r="P6937" s="31">
        <f t="shared" ca="1" si="753"/>
        <v>4.2805920013788512</v>
      </c>
    </row>
    <row r="6938" spans="1:16" x14ac:dyDescent="0.25">
      <c r="A6938" s="32">
        <f ca="1">Uniform_A+B6938*(Uniform_B-Uniform_A)</f>
        <v>0.11203202769461629</v>
      </c>
      <c r="B6938" s="2">
        <f t="shared" ca="1" si="749"/>
        <v>1.1203202769461629E-2</v>
      </c>
      <c r="C6938" s="4"/>
      <c r="D6938" s="5">
        <f ca="1">IF(E6938&lt;(Driehoek_C-Driehoek_A)/(Driehoek_B-Driehoek_A),Driehoek_A+SQRT(E6938*(Driehoek_B-Driehoek_A)*(Driehoek_C-Driehoek_A)),Driehoek_B-SQRT((1-E6938)*(Driehoek_B-Driehoek_A)*(Driehoek_B-Driehoek_C)))</f>
        <v>2.5892792299856517</v>
      </c>
      <c r="E6938" s="2">
        <f t="shared" ca="1" si="750"/>
        <v>2.4803572206605895E-2</v>
      </c>
      <c r="F6938" s="2"/>
      <c r="G6938" s="15">
        <f ca="1">_xlfn.NORM.INV(H6938,Normaal_Mu,Normaal_Sigma)</f>
        <v>4.3643783412467299</v>
      </c>
      <c r="H6938" s="2">
        <f t="shared" ca="1" si="751"/>
        <v>0.37531421781332319</v>
      </c>
      <c r="I6938" s="2"/>
      <c r="J6938" s="15">
        <f ca="1">-LN(K6938) /NegExp_Labda</f>
        <v>0.57046622558231064</v>
      </c>
      <c r="K6938" s="2">
        <f t="shared" ca="1" si="752"/>
        <v>0.89217476106421334</v>
      </c>
      <c r="L6938" s="2"/>
      <c r="M6938" s="17">
        <f t="shared" ca="1" si="747"/>
        <v>9</v>
      </c>
      <c r="N6938" s="2">
        <f t="shared" ca="1" si="748"/>
        <v>0.95467329381447541</v>
      </c>
      <c r="O6938" s="2"/>
      <c r="P6938" s="31">
        <f t="shared" ca="1" si="753"/>
        <v>3.3272311649018618</v>
      </c>
    </row>
    <row r="6939" spans="1:16" x14ac:dyDescent="0.25">
      <c r="A6939" s="32">
        <f ca="1">Uniform_A+B6939*(Uniform_B-Uniform_A)</f>
        <v>8.5620579698352532</v>
      </c>
      <c r="B6939" s="2">
        <f t="shared" ca="1" si="749"/>
        <v>0.85620579698352539</v>
      </c>
      <c r="C6939" s="4"/>
      <c r="D6939" s="5">
        <f ca="1">IF(E6939&lt;(Driehoek_C-Driehoek_A)/(Driehoek_B-Driehoek_A),Driehoek_A+SQRT(E6939*(Driehoek_B-Driehoek_A)*(Driehoek_C-Driehoek_A)),Driehoek_B-SQRT((1-E6939)*(Driehoek_B-Driehoek_A)*(Driehoek_B-Driehoek_C)))</f>
        <v>4.7317201303445175</v>
      </c>
      <c r="E6939" s="2">
        <f t="shared" ca="1" si="750"/>
        <v>0.4794796272655365</v>
      </c>
      <c r="F6939" s="2"/>
      <c r="G6939" s="15">
        <f ca="1">_xlfn.NORM.INV(H6939,Normaal_Mu,Normaal_Sigma)</f>
        <v>5.9152237190196919</v>
      </c>
      <c r="H6939" s="2">
        <f t="shared" ca="1" si="751"/>
        <v>0.67638433918648055</v>
      </c>
      <c r="I6939" s="2"/>
      <c r="J6939" s="15">
        <f ca="1">-LN(K6939) /NegExp_Labda</f>
        <v>4.9160635514348838</v>
      </c>
      <c r="K6939" s="2">
        <f t="shared" ca="1" si="752"/>
        <v>0.37410726783888759</v>
      </c>
      <c r="L6939" s="2"/>
      <c r="M6939" s="17">
        <f t="shared" ca="1" si="747"/>
        <v>4</v>
      </c>
      <c r="N6939" s="2">
        <f t="shared" ca="1" si="748"/>
        <v>0.41649536130822185</v>
      </c>
      <c r="O6939" s="2"/>
      <c r="P6939" s="31">
        <f t="shared" ca="1" si="753"/>
        <v>5.62501307412687</v>
      </c>
    </row>
    <row r="6940" spans="1:16" x14ac:dyDescent="0.25">
      <c r="A6940" s="32">
        <f ca="1">Uniform_A+B6940*(Uniform_B-Uniform_A)</f>
        <v>4.4902668129504679</v>
      </c>
      <c r="B6940" s="2">
        <f t="shared" ca="1" si="749"/>
        <v>0.44902668129504675</v>
      </c>
      <c r="C6940" s="4"/>
      <c r="D6940" s="5">
        <f ca="1">IF(E6940&lt;(Driehoek_C-Driehoek_A)/(Driehoek_B-Driehoek_A),Driehoek_A+SQRT(E6940*(Driehoek_B-Driehoek_A)*(Driehoek_C-Driehoek_A)),Driehoek_B-SQRT((1-E6940)*(Driehoek_B-Driehoek_A)*(Driehoek_B-Driehoek_C)))</f>
        <v>5.2539141641589158</v>
      </c>
      <c r="E6940" s="2">
        <f t="shared" ca="1" si="750"/>
        <v>0.59905259744316575</v>
      </c>
      <c r="F6940" s="2"/>
      <c r="G6940" s="15">
        <f ca="1">_xlfn.NORM.INV(H6940,Normaal_Mu,Normaal_Sigma)</f>
        <v>6.3631398122889209</v>
      </c>
      <c r="H6940" s="2">
        <f t="shared" ca="1" si="751"/>
        <v>0.75224452529388919</v>
      </c>
      <c r="I6940" s="2"/>
      <c r="J6940" s="15">
        <f ca="1">-LN(K6940) /NegExp_Labda</f>
        <v>0.60412810581475385</v>
      </c>
      <c r="K6940" s="2">
        <f t="shared" ca="1" si="752"/>
        <v>0.88618847863636951</v>
      </c>
      <c r="L6940" s="2"/>
      <c r="M6940" s="17">
        <f t="shared" ca="1" si="747"/>
        <v>5</v>
      </c>
      <c r="N6940" s="2">
        <f t="shared" ca="1" si="748"/>
        <v>0.60501183022523608</v>
      </c>
      <c r="O6940" s="2"/>
      <c r="P6940" s="31">
        <f t="shared" ca="1" si="753"/>
        <v>4.3422897790426118</v>
      </c>
    </row>
    <row r="6941" spans="1:16" x14ac:dyDescent="0.25">
      <c r="A6941" s="32">
        <f ca="1">Uniform_A+B6941*(Uniform_B-Uniform_A)</f>
        <v>4.963691191964986</v>
      </c>
      <c r="B6941" s="2">
        <f t="shared" ca="1" si="749"/>
        <v>0.49636911919649862</v>
      </c>
      <c r="C6941" s="4"/>
      <c r="D6941" s="5">
        <f ca="1">IF(E6941&lt;(Driehoek_C-Driehoek_A)/(Driehoek_B-Driehoek_A),Driehoek_A+SQRT(E6941*(Driehoek_B-Driehoek_A)*(Driehoek_C-Driehoek_A)),Driehoek_B-SQRT((1-E6941)*(Driehoek_B-Driehoek_A)*(Driehoek_B-Driehoek_C)))</f>
        <v>4.1388720404051451</v>
      </c>
      <c r="E6941" s="2">
        <f t="shared" ca="1" si="750"/>
        <v>0.32484099886986173</v>
      </c>
      <c r="F6941" s="2"/>
      <c r="G6941" s="15">
        <f ca="1">_xlfn.NORM.INV(H6941,Normaal_Mu,Normaal_Sigma)</f>
        <v>1.9865692782251685</v>
      </c>
      <c r="H6941" s="2">
        <f t="shared" ca="1" si="751"/>
        <v>6.5941816240140727E-2</v>
      </c>
      <c r="I6941" s="2"/>
      <c r="J6941" s="15">
        <f ca="1">-LN(K6941) /NegExp_Labda</f>
        <v>3.4802845486107841</v>
      </c>
      <c r="K6941" s="2">
        <f t="shared" ca="1" si="752"/>
        <v>0.49854724999839517</v>
      </c>
      <c r="L6941" s="2"/>
      <c r="M6941" s="17">
        <f t="shared" ca="1" si="747"/>
        <v>2</v>
      </c>
      <c r="N6941" s="2">
        <f t="shared" ca="1" si="748"/>
        <v>0.11164507335954188</v>
      </c>
      <c r="O6941" s="2"/>
      <c r="P6941" s="31">
        <f t="shared" ca="1" si="753"/>
        <v>3.3138834118412164</v>
      </c>
    </row>
    <row r="6942" spans="1:16" x14ac:dyDescent="0.25">
      <c r="A6942" s="32">
        <f ca="1">Uniform_A+B6942*(Uniform_B-Uniform_A)</f>
        <v>7.0687154205635068</v>
      </c>
      <c r="B6942" s="2">
        <f t="shared" ca="1" si="749"/>
        <v>0.70687154205635072</v>
      </c>
      <c r="C6942" s="4"/>
      <c r="D6942" s="5">
        <f ca="1">IF(E6942&lt;(Driehoek_C-Driehoek_A)/(Driehoek_B-Driehoek_A),Driehoek_A+SQRT(E6942*(Driehoek_B-Driehoek_A)*(Driehoek_C-Driehoek_A)),Driehoek_B-SQRT((1-E6942)*(Driehoek_B-Driehoek_A)*(Driehoek_B-Driehoek_C)))</f>
        <v>5.1781985762091498</v>
      </c>
      <c r="E6942" s="2">
        <f t="shared" ca="1" si="750"/>
        <v>0.58268096791743529</v>
      </c>
      <c r="F6942" s="2"/>
      <c r="G6942" s="15">
        <f ca="1">_xlfn.NORM.INV(H6942,Normaal_Mu,Normaal_Sigma)</f>
        <v>3.2970977275744282</v>
      </c>
      <c r="H6942" s="2">
        <f t="shared" ca="1" si="751"/>
        <v>0.19725939801331649</v>
      </c>
      <c r="I6942" s="2"/>
      <c r="J6942" s="15">
        <f ca="1">-LN(K6942) /NegExp_Labda</f>
        <v>0.29980748220661196</v>
      </c>
      <c r="K6942" s="2">
        <f t="shared" ca="1" si="752"/>
        <v>0.94180079556833129</v>
      </c>
      <c r="L6942" s="2"/>
      <c r="M6942" s="17">
        <f t="shared" ca="1" si="747"/>
        <v>5</v>
      </c>
      <c r="N6942" s="2">
        <f t="shared" ca="1" si="748"/>
        <v>0.46435868938477987</v>
      </c>
      <c r="O6942" s="2"/>
      <c r="P6942" s="31">
        <f t="shared" ca="1" si="753"/>
        <v>4.1687638413107395</v>
      </c>
    </row>
    <row r="6943" spans="1:16" x14ac:dyDescent="0.25">
      <c r="A6943" s="32">
        <f ca="1">Uniform_A+B6943*(Uniform_B-Uniform_A)</f>
        <v>1.4292626875748193</v>
      </c>
      <c r="B6943" s="2">
        <f t="shared" ca="1" si="749"/>
        <v>0.14292626875748193</v>
      </c>
      <c r="C6943" s="4"/>
      <c r="D6943" s="5">
        <f ca="1">IF(E6943&lt;(Driehoek_C-Driehoek_A)/(Driehoek_B-Driehoek_A),Driehoek_A+SQRT(E6943*(Driehoek_B-Driehoek_A)*(Driehoek_C-Driehoek_A)),Driehoek_B-SQRT((1-E6943)*(Driehoek_B-Driehoek_A)*(Driehoek_B-Driehoek_C)))</f>
        <v>3.8391855455651935</v>
      </c>
      <c r="E6943" s="2">
        <f t="shared" ca="1" si="750"/>
        <v>0.24161453364399565</v>
      </c>
      <c r="F6943" s="2"/>
      <c r="G6943" s="15">
        <f ca="1">_xlfn.NORM.INV(H6943,Normaal_Mu,Normaal_Sigma)</f>
        <v>6.1126543680141898</v>
      </c>
      <c r="H6943" s="2">
        <f t="shared" ca="1" si="751"/>
        <v>0.711006396503296</v>
      </c>
      <c r="I6943" s="2"/>
      <c r="J6943" s="15">
        <f ca="1">-LN(K6943) /NegExp_Labda</f>
        <v>13.500074597111178</v>
      </c>
      <c r="K6943" s="2">
        <f t="shared" ca="1" si="752"/>
        <v>6.7204510079808211E-2</v>
      </c>
      <c r="L6943" s="2"/>
      <c r="M6943" s="17">
        <f t="shared" ca="1" si="747"/>
        <v>4</v>
      </c>
      <c r="N6943" s="2">
        <f t="shared" ca="1" si="748"/>
        <v>0.34046548317652225</v>
      </c>
      <c r="O6943" s="2"/>
      <c r="P6943" s="31">
        <f t="shared" ca="1" si="753"/>
        <v>5.7762354396530764</v>
      </c>
    </row>
    <row r="6944" spans="1:16" x14ac:dyDescent="0.25">
      <c r="A6944" s="32">
        <f ca="1">Uniform_A+B6944*(Uniform_B-Uniform_A)</f>
        <v>6.0897013934481254</v>
      </c>
      <c r="B6944" s="2">
        <f t="shared" ca="1" si="749"/>
        <v>0.60897013934481259</v>
      </c>
      <c r="C6944" s="4"/>
      <c r="D6944" s="5">
        <f ca="1">IF(E6944&lt;(Driehoek_C-Driehoek_A)/(Driehoek_B-Driehoek_A),Driehoek_A+SQRT(E6944*(Driehoek_B-Driehoek_A)*(Driehoek_C-Driehoek_A)),Driehoek_B-SQRT((1-E6944)*(Driehoek_B-Driehoek_A)*(Driehoek_B-Driehoek_C)))</f>
        <v>5.0091406038243882</v>
      </c>
      <c r="E6944" s="2">
        <f t="shared" ca="1" si="750"/>
        <v>0.54494403657019508</v>
      </c>
      <c r="F6944" s="2"/>
      <c r="G6944" s="15">
        <f ca="1">_xlfn.NORM.INV(H6944,Normaal_Mu,Normaal_Sigma)</f>
        <v>1.5263181599473641</v>
      </c>
      <c r="H6944" s="2">
        <f t="shared" ca="1" si="751"/>
        <v>4.1207627004476333E-2</v>
      </c>
      <c r="I6944" s="2"/>
      <c r="J6944" s="15">
        <f ca="1">-LN(K6944) /NegExp_Labda</f>
        <v>11.350652637629555</v>
      </c>
      <c r="K6944" s="2">
        <f t="shared" ca="1" si="752"/>
        <v>0.10329869587988649</v>
      </c>
      <c r="L6944" s="2"/>
      <c r="M6944" s="17">
        <f t="shared" ca="1" si="747"/>
        <v>3</v>
      </c>
      <c r="N6944" s="2">
        <f t="shared" ca="1" si="748"/>
        <v>0.23078679892071718</v>
      </c>
      <c r="O6944" s="2"/>
      <c r="P6944" s="31">
        <f t="shared" ca="1" si="753"/>
        <v>5.3951625589698864</v>
      </c>
    </row>
    <row r="6945" spans="1:16" x14ac:dyDescent="0.25">
      <c r="A6945" s="32">
        <f ca="1">Uniform_A+B6945*(Uniform_B-Uniform_A)</f>
        <v>5.0180623795064037</v>
      </c>
      <c r="B6945" s="2">
        <f t="shared" ca="1" si="749"/>
        <v>0.50180623795064039</v>
      </c>
      <c r="C6945" s="4"/>
      <c r="D6945" s="5">
        <f ca="1">IF(E6945&lt;(Driehoek_C-Driehoek_A)/(Driehoek_B-Driehoek_A),Driehoek_A+SQRT(E6945*(Driehoek_B-Driehoek_A)*(Driehoek_C-Driehoek_A)),Driehoek_B-SQRT((1-E6945)*(Driehoek_B-Driehoek_A)*(Driehoek_B-Driehoek_C)))</f>
        <v>4.144008082080834</v>
      </c>
      <c r="E6945" s="2">
        <f t="shared" ca="1" si="750"/>
        <v>0.32626692837439264</v>
      </c>
      <c r="F6945" s="2"/>
      <c r="G6945" s="15">
        <f ca="1">_xlfn.NORM.INV(H6945,Normaal_Mu,Normaal_Sigma)</f>
        <v>4.7459299697983734</v>
      </c>
      <c r="H6945" s="2">
        <f t="shared" ca="1" si="751"/>
        <v>0.4494563425015109</v>
      </c>
      <c r="I6945" s="2"/>
      <c r="J6945" s="15">
        <f ca="1">-LN(K6945) /NegExp_Labda</f>
        <v>0.69835597328969456</v>
      </c>
      <c r="K6945" s="2">
        <f t="shared" ca="1" si="752"/>
        <v>0.86964413203036384</v>
      </c>
      <c r="L6945" s="2"/>
      <c r="M6945" s="17">
        <f t="shared" ca="1" si="747"/>
        <v>5</v>
      </c>
      <c r="N6945" s="2">
        <f t="shared" ca="1" si="748"/>
        <v>0.47398505172116467</v>
      </c>
      <c r="O6945" s="2"/>
      <c r="P6945" s="31">
        <f t="shared" ca="1" si="753"/>
        <v>3.9212712809350614</v>
      </c>
    </row>
    <row r="6946" spans="1:16" x14ac:dyDescent="0.25">
      <c r="A6946" s="32">
        <f ca="1">Uniform_A+B6946*(Uniform_B-Uniform_A)</f>
        <v>7.5565156462321434</v>
      </c>
      <c r="B6946" s="2">
        <f t="shared" ca="1" si="749"/>
        <v>0.75565156462321437</v>
      </c>
      <c r="C6946" s="4"/>
      <c r="D6946" s="5">
        <f ca="1">IF(E6946&lt;(Driehoek_C-Driehoek_A)/(Driehoek_B-Driehoek_A),Driehoek_A+SQRT(E6946*(Driehoek_B-Driehoek_A)*(Driehoek_C-Driehoek_A)),Driehoek_B-SQRT((1-E6946)*(Driehoek_B-Driehoek_A)*(Driehoek_B-Driehoek_C)))</f>
        <v>6.7131635946307187</v>
      </c>
      <c r="E6946" s="2">
        <f t="shared" ca="1" si="750"/>
        <v>0.85058226443079155</v>
      </c>
      <c r="F6946" s="2"/>
      <c r="G6946" s="15">
        <f ca="1">_xlfn.NORM.INV(H6946,Normaal_Mu,Normaal_Sigma)</f>
        <v>4.6125445659052362</v>
      </c>
      <c r="H6946" s="2">
        <f t="shared" ca="1" si="751"/>
        <v>0.42319454395207723</v>
      </c>
      <c r="I6946" s="2"/>
      <c r="J6946" s="15">
        <f ca="1">-LN(K6946) /NegExp_Labda</f>
        <v>2.4775973555983763</v>
      </c>
      <c r="K6946" s="2">
        <f t="shared" ca="1" si="752"/>
        <v>0.60925433504676396</v>
      </c>
      <c r="L6946" s="2"/>
      <c r="M6946" s="17">
        <f t="shared" ca="1" si="747"/>
        <v>6</v>
      </c>
      <c r="N6946" s="2">
        <f t="shared" ca="1" si="748"/>
        <v>0.66006687314075307</v>
      </c>
      <c r="O6946" s="2"/>
      <c r="P6946" s="31">
        <f t="shared" ca="1" si="753"/>
        <v>5.4719642324732956</v>
      </c>
    </row>
    <row r="6947" spans="1:16" x14ac:dyDescent="0.25">
      <c r="A6947" s="32">
        <f ca="1">Uniform_A+B6947*(Uniform_B-Uniform_A)</f>
        <v>4.3362864173548656</v>
      </c>
      <c r="B6947" s="2">
        <f t="shared" ca="1" si="749"/>
        <v>0.43362864173548654</v>
      </c>
      <c r="C6947" s="4"/>
      <c r="D6947" s="5">
        <f ca="1">IF(E6947&lt;(Driehoek_C-Driehoek_A)/(Driehoek_B-Driehoek_A),Driehoek_A+SQRT(E6947*(Driehoek_B-Driehoek_A)*(Driehoek_C-Driehoek_A)),Driehoek_B-SQRT((1-E6947)*(Driehoek_B-Driehoek_A)*(Driehoek_B-Driehoek_C)))</f>
        <v>4.8518395729333896</v>
      </c>
      <c r="E6947" s="2">
        <f t="shared" ca="1" si="750"/>
        <v>0.50836471632338742</v>
      </c>
      <c r="F6947" s="2"/>
      <c r="G6947" s="15">
        <f ca="1">_xlfn.NORM.INV(H6947,Normaal_Mu,Normaal_Sigma)</f>
        <v>4.8397317612240007</v>
      </c>
      <c r="H6947" s="2">
        <f t="shared" ca="1" si="751"/>
        <v>0.46806529332301106</v>
      </c>
      <c r="I6947" s="2"/>
      <c r="J6947" s="15">
        <f ca="1">-LN(K6947) /NegExp_Labda</f>
        <v>12.599433552929966</v>
      </c>
      <c r="K6947" s="2">
        <f t="shared" ca="1" si="752"/>
        <v>8.0468722487580857E-2</v>
      </c>
      <c r="L6947" s="2"/>
      <c r="M6947" s="17">
        <f t="shared" ca="1" si="747"/>
        <v>9</v>
      </c>
      <c r="N6947" s="2">
        <f t="shared" ca="1" si="748"/>
        <v>0.96188252851647016</v>
      </c>
      <c r="O6947" s="2"/>
      <c r="P6947" s="31">
        <f t="shared" ca="1" si="753"/>
        <v>7.1254582608884451</v>
      </c>
    </row>
    <row r="6948" spans="1:16" x14ac:dyDescent="0.25">
      <c r="A6948" s="32">
        <f ca="1">Uniform_A+B6948*(Uniform_B-Uniform_A)</f>
        <v>5.7152841263148826</v>
      </c>
      <c r="B6948" s="2">
        <f t="shared" ca="1" si="749"/>
        <v>0.57152841263148824</v>
      </c>
      <c r="C6948" s="4"/>
      <c r="D6948" s="5">
        <f ca="1">IF(E6948&lt;(Driehoek_C-Driehoek_A)/(Driehoek_B-Driehoek_A),Driehoek_A+SQRT(E6948*(Driehoek_B-Driehoek_A)*(Driehoek_C-Driehoek_A)),Driehoek_B-SQRT((1-E6948)*(Driehoek_B-Driehoek_A)*(Driehoek_B-Driehoek_C)))</f>
        <v>4.2641563492840993</v>
      </c>
      <c r="E6948" s="2">
        <f t="shared" ca="1" si="750"/>
        <v>0.35919385474211118</v>
      </c>
      <c r="F6948" s="2"/>
      <c r="G6948" s="15">
        <f ca="1">_xlfn.NORM.INV(H6948,Normaal_Mu,Normaal_Sigma)</f>
        <v>6.1233151736841966</v>
      </c>
      <c r="H6948" s="2">
        <f t="shared" ca="1" si="751"/>
        <v>0.7128253316097144</v>
      </c>
      <c r="I6948" s="2"/>
      <c r="J6948" s="15">
        <f ca="1">-LN(K6948) /NegExp_Labda</f>
        <v>7.5735293589437056</v>
      </c>
      <c r="K6948" s="2">
        <f t="shared" ca="1" si="752"/>
        <v>0.21987284614488067</v>
      </c>
      <c r="L6948" s="2"/>
      <c r="M6948" s="17">
        <f t="shared" ca="1" si="747"/>
        <v>4</v>
      </c>
      <c r="N6948" s="2">
        <f t="shared" ca="1" si="748"/>
        <v>0.29784625836319389</v>
      </c>
      <c r="O6948" s="2"/>
      <c r="P6948" s="31">
        <f t="shared" ca="1" si="753"/>
        <v>5.5352570016453768</v>
      </c>
    </row>
    <row r="6949" spans="1:16" x14ac:dyDescent="0.25">
      <c r="A6949" s="32">
        <f ca="1">Uniform_A+B6949*(Uniform_B-Uniform_A)</f>
        <v>6.5067282463253573</v>
      </c>
      <c r="B6949" s="2">
        <f t="shared" ca="1" si="749"/>
        <v>0.65067282463253573</v>
      </c>
      <c r="C6949" s="4"/>
      <c r="D6949" s="5">
        <f ca="1">IF(E6949&lt;(Driehoek_C-Driehoek_A)/(Driehoek_B-Driehoek_A),Driehoek_A+SQRT(E6949*(Driehoek_B-Driehoek_A)*(Driehoek_C-Driehoek_A)),Driehoek_B-SQRT((1-E6949)*(Driehoek_B-Driehoek_A)*(Driehoek_B-Driehoek_C)))</f>
        <v>5.9484971848588266</v>
      </c>
      <c r="E6949" s="2">
        <f t="shared" ca="1" si="750"/>
        <v>0.73395230197672834</v>
      </c>
      <c r="F6949" s="2"/>
      <c r="G6949" s="15">
        <f ca="1">_xlfn.NORM.INV(H6949,Normaal_Mu,Normaal_Sigma)</f>
        <v>5.1268099448611251</v>
      </c>
      <c r="H6949" s="2">
        <f t="shared" ca="1" si="751"/>
        <v>0.52527798610320997</v>
      </c>
      <c r="I6949" s="2"/>
      <c r="J6949" s="15">
        <f ca="1">-LN(K6949) /NegExp_Labda</f>
        <v>3.0765693429811893</v>
      </c>
      <c r="K6949" s="2">
        <f t="shared" ca="1" si="752"/>
        <v>0.54047123173786338</v>
      </c>
      <c r="L6949" s="2"/>
      <c r="M6949" s="17">
        <f t="shared" ca="1" si="747"/>
        <v>7</v>
      </c>
      <c r="N6949" s="2">
        <f t="shared" ca="1" si="748"/>
        <v>0.82105779663447964</v>
      </c>
      <c r="O6949" s="2"/>
      <c r="P6949" s="31">
        <f t="shared" ca="1" si="753"/>
        <v>5.5317209438052997</v>
      </c>
    </row>
    <row r="6950" spans="1:16" x14ac:dyDescent="0.25">
      <c r="A6950" s="32">
        <f ca="1">Uniform_A+B6950*(Uniform_B-Uniform_A)</f>
        <v>9.5487884044554754</v>
      </c>
      <c r="B6950" s="2">
        <f t="shared" ca="1" si="749"/>
        <v>0.95487884044554761</v>
      </c>
      <c r="C6950" s="4"/>
      <c r="D6950" s="5">
        <f ca="1">IF(E6950&lt;(Driehoek_C-Driehoek_A)/(Driehoek_B-Driehoek_A),Driehoek_A+SQRT(E6950*(Driehoek_B-Driehoek_A)*(Driehoek_C-Driehoek_A)),Driehoek_B-SQRT((1-E6950)*(Driehoek_B-Driehoek_A)*(Driehoek_B-Driehoek_C)))</f>
        <v>5.4812417448946151</v>
      </c>
      <c r="E6950" s="2">
        <f t="shared" ca="1" si="750"/>
        <v>0.64623829548936307</v>
      </c>
      <c r="F6950" s="2"/>
      <c r="G6950" s="15">
        <f ca="1">_xlfn.NORM.INV(H6950,Normaal_Mu,Normaal_Sigma)</f>
        <v>5.3579354782947712</v>
      </c>
      <c r="H6950" s="2">
        <f t="shared" ca="1" si="751"/>
        <v>0.57101848344308193</v>
      </c>
      <c r="I6950" s="2"/>
      <c r="J6950" s="15">
        <f ca="1">-LN(K6950) /NegExp_Labda</f>
        <v>1.9958782717048753</v>
      </c>
      <c r="K6950" s="2">
        <f t="shared" ca="1" si="752"/>
        <v>0.67087284927491686</v>
      </c>
      <c r="L6950" s="2"/>
      <c r="M6950" s="17">
        <f t="shared" ca="1" si="747"/>
        <v>6</v>
      </c>
      <c r="N6950" s="2">
        <f t="shared" ca="1" si="748"/>
        <v>0.73648052407540188</v>
      </c>
      <c r="O6950" s="2"/>
      <c r="P6950" s="31">
        <f t="shared" ca="1" si="753"/>
        <v>5.6767687798699473</v>
      </c>
    </row>
    <row r="6951" spans="1:16" x14ac:dyDescent="0.25">
      <c r="A6951" s="32">
        <f ca="1">Uniform_A+B6951*(Uniform_B-Uniform_A)</f>
        <v>5.5531794208363214</v>
      </c>
      <c r="B6951" s="2">
        <f t="shared" ca="1" si="749"/>
        <v>0.55531794208363217</v>
      </c>
      <c r="C6951" s="4"/>
      <c r="D6951" s="5">
        <f ca="1">IF(E6951&lt;(Driehoek_C-Driehoek_A)/(Driehoek_B-Driehoek_A),Driehoek_A+SQRT(E6951*(Driehoek_B-Driehoek_A)*(Driehoek_C-Driehoek_A)),Driehoek_B-SQRT((1-E6951)*(Driehoek_B-Driehoek_A)*(Driehoek_B-Driehoek_C)))</f>
        <v>5.5519673345216374</v>
      </c>
      <c r="E6951" s="2">
        <f t="shared" ca="1" si="750"/>
        <v>0.66031630679411935</v>
      </c>
      <c r="F6951" s="2"/>
      <c r="G6951" s="15">
        <f ca="1">_xlfn.NORM.INV(H6951,Normaal_Mu,Normaal_Sigma)</f>
        <v>7.4459862795058633</v>
      </c>
      <c r="H6951" s="2">
        <f t="shared" ca="1" si="751"/>
        <v>0.88933385629020567</v>
      </c>
      <c r="I6951" s="2"/>
      <c r="J6951" s="15">
        <f ca="1">-LN(K6951) /NegExp_Labda</f>
        <v>1.9052816392733185</v>
      </c>
      <c r="K6951" s="2">
        <f t="shared" ca="1" si="752"/>
        <v>0.68313940875880608</v>
      </c>
      <c r="L6951" s="2"/>
      <c r="M6951" s="17">
        <f t="shared" ca="1" si="747"/>
        <v>4</v>
      </c>
      <c r="N6951" s="2">
        <f t="shared" ca="1" si="748"/>
        <v>0.30268639764008887</v>
      </c>
      <c r="O6951" s="2"/>
      <c r="P6951" s="31">
        <f t="shared" ca="1" si="753"/>
        <v>4.8912829348274283</v>
      </c>
    </row>
    <row r="6952" spans="1:16" x14ac:dyDescent="0.25">
      <c r="A6952" s="32">
        <f ca="1">Uniform_A+B6952*(Uniform_B-Uniform_A)</f>
        <v>7.3531631970319653</v>
      </c>
      <c r="B6952" s="2">
        <f t="shared" ca="1" si="749"/>
        <v>0.73531631970319655</v>
      </c>
      <c r="C6952" s="4"/>
      <c r="D6952" s="5">
        <f ca="1">IF(E6952&lt;(Driehoek_C-Driehoek_A)/(Driehoek_B-Driehoek_A),Driehoek_A+SQRT(E6952*(Driehoek_B-Driehoek_A)*(Driehoek_C-Driehoek_A)),Driehoek_B-SQRT((1-E6952)*(Driehoek_B-Driehoek_A)*(Driehoek_B-Driehoek_C)))</f>
        <v>5.8640150373221864</v>
      </c>
      <c r="E6952" s="2">
        <f t="shared" ca="1" si="750"/>
        <v>0.7190170946816753</v>
      </c>
      <c r="F6952" s="2"/>
      <c r="G6952" s="15">
        <f ca="1">_xlfn.NORM.INV(H6952,Normaal_Mu,Normaal_Sigma)</f>
        <v>1.2380767862508071</v>
      </c>
      <c r="H6952" s="2">
        <f t="shared" ca="1" si="751"/>
        <v>2.9988570844817319E-2</v>
      </c>
      <c r="I6952" s="2"/>
      <c r="J6952" s="15">
        <f ca="1">-LN(K6952) /NegExp_Labda</f>
        <v>8.4318914925238033</v>
      </c>
      <c r="K6952" s="2">
        <f t="shared" ca="1" si="752"/>
        <v>0.18518901023681211</v>
      </c>
      <c r="L6952" s="2"/>
      <c r="M6952" s="17">
        <f t="shared" ca="1" si="747"/>
        <v>2</v>
      </c>
      <c r="N6952" s="2">
        <f t="shared" ca="1" si="748"/>
        <v>7.0331293423135821E-2</v>
      </c>
      <c r="O6952" s="2"/>
      <c r="P6952" s="31">
        <f t="shared" ca="1" si="753"/>
        <v>4.9774293026257528</v>
      </c>
    </row>
    <row r="6953" spans="1:16" x14ac:dyDescent="0.25">
      <c r="A6953" s="32">
        <f ca="1">Uniform_A+B6953*(Uniform_B-Uniform_A)</f>
        <v>1.8840507449174393</v>
      </c>
      <c r="B6953" s="2">
        <f t="shared" ca="1" si="749"/>
        <v>0.18840507449174393</v>
      </c>
      <c r="C6953" s="4"/>
      <c r="D6953" s="5">
        <f ca="1">IF(E6953&lt;(Driehoek_C-Driehoek_A)/(Driehoek_B-Driehoek_A),Driehoek_A+SQRT(E6953*(Driehoek_B-Driehoek_A)*(Driehoek_C-Driehoek_A)),Driehoek_B-SQRT((1-E6953)*(Driehoek_B-Driehoek_A)*(Driehoek_B-Driehoek_C)))</f>
        <v>6.092616586408683</v>
      </c>
      <c r="E6953" s="2">
        <f t="shared" ca="1" si="750"/>
        <v>0.75848919103926005</v>
      </c>
      <c r="F6953" s="2"/>
      <c r="G6953" s="15">
        <f ca="1">_xlfn.NORM.INV(H6953,Normaal_Mu,Normaal_Sigma)</f>
        <v>2.7093119841975066</v>
      </c>
      <c r="H6953" s="2">
        <f t="shared" ca="1" si="751"/>
        <v>0.12603334138238376</v>
      </c>
      <c r="I6953" s="2"/>
      <c r="J6953" s="15">
        <f ca="1">-LN(K6953) /NegExp_Labda</f>
        <v>1.4093348424276726</v>
      </c>
      <c r="K6953" s="2">
        <f t="shared" ca="1" si="752"/>
        <v>0.75437403337829523</v>
      </c>
      <c r="L6953" s="2"/>
      <c r="M6953" s="17">
        <f t="shared" ca="1" si="747"/>
        <v>4</v>
      </c>
      <c r="N6953" s="2">
        <f t="shared" ca="1" si="748"/>
        <v>0.28185381864812942</v>
      </c>
      <c r="O6953" s="2"/>
      <c r="P6953" s="31">
        <f t="shared" ca="1" si="753"/>
        <v>3.2190628315902599</v>
      </c>
    </row>
    <row r="6954" spans="1:16" x14ac:dyDescent="0.25">
      <c r="A6954" s="32">
        <f ca="1">Uniform_A+B6954*(Uniform_B-Uniform_A)</f>
        <v>7.6999640146889288</v>
      </c>
      <c r="B6954" s="2">
        <f t="shared" ca="1" si="749"/>
        <v>0.76999640146889292</v>
      </c>
      <c r="C6954" s="4"/>
      <c r="D6954" s="5">
        <f ca="1">IF(E6954&lt;(Driehoek_C-Driehoek_A)/(Driehoek_B-Driehoek_A),Driehoek_A+SQRT(E6954*(Driehoek_B-Driehoek_A)*(Driehoek_C-Driehoek_A)),Driehoek_B-SQRT((1-E6954)*(Driehoek_B-Driehoek_A)*(Driehoek_B-Driehoek_C)))</f>
        <v>6.0432144947885789</v>
      </c>
      <c r="E6954" s="2">
        <f t="shared" ca="1" si="750"/>
        <v>0.75021198503347553</v>
      </c>
      <c r="F6954" s="2"/>
      <c r="G6954" s="15">
        <f ca="1">_xlfn.NORM.INV(H6954,Normaal_Mu,Normaal_Sigma)</f>
        <v>4.5486349470300746</v>
      </c>
      <c r="H6954" s="2">
        <f t="shared" ca="1" si="751"/>
        <v>0.41072417467102218</v>
      </c>
      <c r="I6954" s="2"/>
      <c r="J6954" s="15">
        <f ca="1">-LN(K6954) /NegExp_Labda</f>
        <v>0.32369812565815204</v>
      </c>
      <c r="K6954" s="2">
        <f t="shared" ca="1" si="752"/>
        <v>0.93731148396186892</v>
      </c>
      <c r="L6954" s="2"/>
      <c r="M6954" s="17">
        <f t="shared" ca="1" si="747"/>
        <v>6</v>
      </c>
      <c r="N6954" s="2">
        <f t="shared" ca="1" si="748"/>
        <v>0.74151933260268088</v>
      </c>
      <c r="O6954" s="2"/>
      <c r="P6954" s="31">
        <f t="shared" ca="1" si="753"/>
        <v>4.9231023164331464</v>
      </c>
    </row>
    <row r="6955" spans="1:16" x14ac:dyDescent="0.25">
      <c r="A6955" s="32">
        <f ca="1">Uniform_A+B6955*(Uniform_B-Uniform_A)</f>
        <v>7.6075432384830837</v>
      </c>
      <c r="B6955" s="2">
        <f t="shared" ca="1" si="749"/>
        <v>0.76075432384830832</v>
      </c>
      <c r="C6955" s="4"/>
      <c r="D6955" s="5">
        <f ca="1">IF(E6955&lt;(Driehoek_C-Driehoek_A)/(Driehoek_B-Driehoek_A),Driehoek_A+SQRT(E6955*(Driehoek_B-Driehoek_A)*(Driehoek_C-Driehoek_A)),Driehoek_B-SQRT((1-E6955)*(Driehoek_B-Driehoek_A)*(Driehoek_B-Driehoek_C)))</f>
        <v>4.1738892124970253</v>
      </c>
      <c r="E6955" s="2">
        <f t="shared" ca="1" si="750"/>
        <v>0.3345329904784976</v>
      </c>
      <c r="F6955" s="2"/>
      <c r="G6955" s="15">
        <f ca="1">_xlfn.NORM.INV(H6955,Normaal_Mu,Normaal_Sigma)</f>
        <v>1.2855966384201305</v>
      </c>
      <c r="H6955" s="2">
        <f t="shared" ca="1" si="751"/>
        <v>3.1641232981594603E-2</v>
      </c>
      <c r="I6955" s="2"/>
      <c r="J6955" s="15">
        <f ca="1">-LN(K6955) /NegExp_Labda</f>
        <v>6.4799756052535651</v>
      </c>
      <c r="K6955" s="2">
        <f t="shared" ca="1" si="752"/>
        <v>0.27362543837178877</v>
      </c>
      <c r="L6955" s="2"/>
      <c r="M6955" s="17">
        <f t="shared" ca="1" si="747"/>
        <v>5</v>
      </c>
      <c r="N6955" s="2">
        <f t="shared" ca="1" si="748"/>
        <v>0.54315743607521105</v>
      </c>
      <c r="O6955" s="2"/>
      <c r="P6955" s="31">
        <f t="shared" ca="1" si="753"/>
        <v>4.9094009389307605</v>
      </c>
    </row>
    <row r="6956" spans="1:16" x14ac:dyDescent="0.25">
      <c r="A6956" s="32">
        <f ca="1">Uniform_A+B6956*(Uniform_B-Uniform_A)</f>
        <v>0.57368648423346991</v>
      </c>
      <c r="B6956" s="2">
        <f t="shared" ca="1" si="749"/>
        <v>5.7368648423346991E-2</v>
      </c>
      <c r="C6956" s="4"/>
      <c r="D6956" s="5">
        <f ca="1">IF(E6956&lt;(Driehoek_C-Driehoek_A)/(Driehoek_B-Driehoek_A),Driehoek_A+SQRT(E6956*(Driehoek_B-Driehoek_A)*(Driehoek_C-Driehoek_A)),Driehoek_B-SQRT((1-E6956)*(Driehoek_B-Driehoek_A)*(Driehoek_B-Driehoek_C)))</f>
        <v>2.7262337514304948</v>
      </c>
      <c r="E6956" s="2">
        <f t="shared" ca="1" si="750"/>
        <v>3.7672532979772133E-2</v>
      </c>
      <c r="F6956" s="2"/>
      <c r="G6956" s="15">
        <f ca="1">_xlfn.NORM.INV(H6956,Normaal_Mu,Normaal_Sigma)</f>
        <v>5.054018752184871</v>
      </c>
      <c r="H6956" s="2">
        <f t="shared" ca="1" si="751"/>
        <v>0.51077387213983816</v>
      </c>
      <c r="I6956" s="2"/>
      <c r="J6956" s="15">
        <f ca="1">-LN(K6956) /NegExp_Labda</f>
        <v>2.0807012496912289</v>
      </c>
      <c r="K6956" s="2">
        <f t="shared" ca="1" si="752"/>
        <v>0.65958775685485871</v>
      </c>
      <c r="L6956" s="2"/>
      <c r="M6956" s="17">
        <f t="shared" ca="1" si="747"/>
        <v>1</v>
      </c>
      <c r="N6956" s="2">
        <f t="shared" ca="1" si="748"/>
        <v>2.2471270933890231E-2</v>
      </c>
      <c r="O6956" s="2"/>
      <c r="P6956" s="31">
        <f t="shared" ca="1" si="753"/>
        <v>2.2869280475080127</v>
      </c>
    </row>
    <row r="6957" spans="1:16" x14ac:dyDescent="0.25">
      <c r="A6957" s="32">
        <f ca="1">Uniform_A+B6957*(Uniform_B-Uniform_A)</f>
        <v>7.6988564187877202</v>
      </c>
      <c r="B6957" s="2">
        <f t="shared" ca="1" si="749"/>
        <v>0.76988564187877206</v>
      </c>
      <c r="C6957" s="4"/>
      <c r="D6957" s="5">
        <f ca="1">IF(E6957&lt;(Driehoek_C-Driehoek_A)/(Driehoek_B-Driehoek_A),Driehoek_A+SQRT(E6957*(Driehoek_B-Driehoek_A)*(Driehoek_C-Driehoek_A)),Driehoek_B-SQRT((1-E6957)*(Driehoek_B-Driehoek_A)*(Driehoek_B-Driehoek_C)))</f>
        <v>5.2654699579130382</v>
      </c>
      <c r="E6957" s="2">
        <f t="shared" ca="1" si="750"/>
        <v>0.60152243899285585</v>
      </c>
      <c r="F6957" s="2"/>
      <c r="G6957" s="15">
        <f ca="1">_xlfn.NORM.INV(H6957,Normaal_Mu,Normaal_Sigma)</f>
        <v>5.4485120101231876</v>
      </c>
      <c r="H6957" s="2">
        <f t="shared" ca="1" si="751"/>
        <v>0.58872094637462147</v>
      </c>
      <c r="I6957" s="2"/>
      <c r="J6957" s="15">
        <f ca="1">-LN(K6957) /NegExp_Labda</f>
        <v>1.0826756752376612</v>
      </c>
      <c r="K6957" s="2">
        <f t="shared" ca="1" si="752"/>
        <v>0.80530424002285206</v>
      </c>
      <c r="L6957" s="2"/>
      <c r="M6957" s="17">
        <f t="shared" ref="M6957:M7020" ca="1" si="754">VLOOKUP(N6957,$S$5:$T$105,2,TRUE)</f>
        <v>9</v>
      </c>
      <c r="N6957" s="2">
        <f t="shared" ca="1" si="748"/>
        <v>0.95578684612476406</v>
      </c>
      <c r="O6957" s="2"/>
      <c r="P6957" s="31">
        <f t="shared" ca="1" si="753"/>
        <v>5.6991028124123213</v>
      </c>
    </row>
    <row r="6958" spans="1:16" x14ac:dyDescent="0.25">
      <c r="A6958" s="32">
        <f ca="1">Uniform_A+B6958*(Uniform_B-Uniform_A)</f>
        <v>4.2001810208274657</v>
      </c>
      <c r="B6958" s="2">
        <f t="shared" ca="1" si="749"/>
        <v>0.42001810208274659</v>
      </c>
      <c r="C6958" s="4"/>
      <c r="D6958" s="5">
        <f ca="1">IF(E6958&lt;(Driehoek_C-Driehoek_A)/(Driehoek_B-Driehoek_A),Driehoek_A+SQRT(E6958*(Driehoek_B-Driehoek_A)*(Driehoek_C-Driehoek_A)),Driehoek_B-SQRT((1-E6958)*(Driehoek_B-Driehoek_A)*(Driehoek_B-Driehoek_C)))</f>
        <v>8.133512588092378</v>
      </c>
      <c r="E6958" s="2">
        <f t="shared" ca="1" si="750"/>
        <v>0.97854855900016091</v>
      </c>
      <c r="F6958" s="2"/>
      <c r="G6958" s="15">
        <f ca="1">_xlfn.NORM.INV(H6958,Normaal_Mu,Normaal_Sigma)</f>
        <v>8.5046167369680852</v>
      </c>
      <c r="H6958" s="2">
        <f t="shared" ca="1" si="751"/>
        <v>0.96013960107712015</v>
      </c>
      <c r="I6958" s="2"/>
      <c r="J6958" s="15">
        <f ca="1">-LN(K6958) /NegExp_Labda</f>
        <v>7.4585218432674534</v>
      </c>
      <c r="K6958" s="2">
        <f t="shared" ca="1" si="752"/>
        <v>0.22498886460350898</v>
      </c>
      <c r="L6958" s="2"/>
      <c r="M6958" s="17">
        <f t="shared" ca="1" si="754"/>
        <v>2</v>
      </c>
      <c r="N6958" s="2">
        <f t="shared" ca="1" si="748"/>
        <v>9.3364747641481727E-2</v>
      </c>
      <c r="O6958" s="2"/>
      <c r="P6958" s="31">
        <f t="shared" ca="1" si="753"/>
        <v>6.0593664378310761</v>
      </c>
    </row>
    <row r="6959" spans="1:16" x14ac:dyDescent="0.25">
      <c r="A6959" s="32">
        <f ca="1">Uniform_A+B6959*(Uniform_B-Uniform_A)</f>
        <v>6.8387564192795196</v>
      </c>
      <c r="B6959" s="2">
        <f t="shared" ca="1" si="749"/>
        <v>0.68387564192795192</v>
      </c>
      <c r="C6959" s="4"/>
      <c r="D6959" s="5">
        <f ca="1">IF(E6959&lt;(Driehoek_C-Driehoek_A)/(Driehoek_B-Driehoek_A),Driehoek_A+SQRT(E6959*(Driehoek_B-Driehoek_A)*(Driehoek_C-Driehoek_A)),Driehoek_B-SQRT((1-E6959)*(Driehoek_B-Driehoek_A)*(Driehoek_B-Driehoek_C)))</f>
        <v>3.3930810023348918</v>
      </c>
      <c r="E6959" s="2">
        <f t="shared" ca="1" si="750"/>
        <v>0.1386196199333134</v>
      </c>
      <c r="F6959" s="2"/>
      <c r="G6959" s="15">
        <f ca="1">_xlfn.NORM.INV(H6959,Normaal_Mu,Normaal_Sigma)</f>
        <v>7.6969085137494098</v>
      </c>
      <c r="H6959" s="2">
        <f t="shared" ca="1" si="751"/>
        <v>0.91124383839082534</v>
      </c>
      <c r="I6959" s="2"/>
      <c r="J6959" s="15">
        <f ca="1">-LN(K6959) /NegExp_Labda</f>
        <v>6.3578355821051877</v>
      </c>
      <c r="K6959" s="2">
        <f t="shared" ca="1" si="752"/>
        <v>0.2803918705929932</v>
      </c>
      <c r="L6959" s="2"/>
      <c r="M6959" s="17">
        <f t="shared" ca="1" si="754"/>
        <v>7</v>
      </c>
      <c r="N6959" s="2">
        <f t="shared" ca="1" si="748"/>
        <v>0.81861100699392408</v>
      </c>
      <c r="O6959" s="2"/>
      <c r="P6959" s="31">
        <f t="shared" ca="1" si="753"/>
        <v>6.257316303493802</v>
      </c>
    </row>
    <row r="6960" spans="1:16" x14ac:dyDescent="0.25">
      <c r="A6960" s="32">
        <f ca="1">Uniform_A+B6960*(Uniform_B-Uniform_A)</f>
        <v>1.7592450834777207</v>
      </c>
      <c r="B6960" s="2">
        <f t="shared" ca="1" si="749"/>
        <v>0.17592450834777207</v>
      </c>
      <c r="C6960" s="4"/>
      <c r="D6960" s="5">
        <f ca="1">IF(E6960&lt;(Driehoek_C-Driehoek_A)/(Driehoek_B-Driehoek_A),Driehoek_A+SQRT(E6960*(Driehoek_B-Driehoek_A)*(Driehoek_C-Driehoek_A)),Driehoek_B-SQRT((1-E6960)*(Driehoek_B-Driehoek_A)*(Driehoek_B-Driehoek_C)))</f>
        <v>4.9128325506237127</v>
      </c>
      <c r="E6960" s="2">
        <f t="shared" ca="1" si="750"/>
        <v>0.5227160640216838</v>
      </c>
      <c r="F6960" s="2"/>
      <c r="G6960" s="15">
        <f ca="1">_xlfn.NORM.INV(H6960,Normaal_Mu,Normaal_Sigma)</f>
        <v>4.7220503985291096E-2</v>
      </c>
      <c r="H6960" s="2">
        <f t="shared" ca="1" si="751"/>
        <v>6.6359304333604152E-3</v>
      </c>
      <c r="I6960" s="2"/>
      <c r="J6960" s="15">
        <f ca="1">-LN(K6960) /NegExp_Labda</f>
        <v>30.577416124746989</v>
      </c>
      <c r="K6960" s="2">
        <f t="shared" ca="1" si="752"/>
        <v>2.2084083535206522E-3</v>
      </c>
      <c r="L6960" s="2"/>
      <c r="M6960" s="17">
        <f t="shared" ca="1" si="754"/>
        <v>7</v>
      </c>
      <c r="N6960" s="2">
        <f t="shared" ca="1" si="748"/>
        <v>0.76910286511356651</v>
      </c>
      <c r="O6960" s="2"/>
      <c r="P6960" s="31">
        <f t="shared" ca="1" si="753"/>
        <v>8.8593428525667441</v>
      </c>
    </row>
    <row r="6961" spans="1:16" x14ac:dyDescent="0.25">
      <c r="A6961" s="32">
        <f ca="1">Uniform_A+B6961*(Uniform_B-Uniform_A)</f>
        <v>0.23004515230505729</v>
      </c>
      <c r="B6961" s="2">
        <f t="shared" ca="1" si="749"/>
        <v>2.3004515230505729E-2</v>
      </c>
      <c r="C6961" s="4"/>
      <c r="D6961" s="5">
        <f ca="1">IF(E6961&lt;(Driehoek_C-Driehoek_A)/(Driehoek_B-Driehoek_A),Driehoek_A+SQRT(E6961*(Driehoek_B-Driehoek_A)*(Driehoek_C-Driehoek_A)),Driehoek_B-SQRT((1-E6961)*(Driehoek_B-Driehoek_A)*(Driehoek_B-Driehoek_C)))</f>
        <v>3.1885877538749803</v>
      </c>
      <c r="E6961" s="2">
        <f t="shared" ca="1" si="750"/>
        <v>0.10091006061868357</v>
      </c>
      <c r="F6961" s="2"/>
      <c r="G6961" s="15">
        <f ca="1">_xlfn.NORM.INV(H6961,Normaal_Mu,Normaal_Sigma)</f>
        <v>5.0798293979330795</v>
      </c>
      <c r="H6961" s="2">
        <f t="shared" ca="1" si="751"/>
        <v>0.51591943381931726</v>
      </c>
      <c r="I6961" s="2"/>
      <c r="J6961" s="15">
        <f ca="1">-LN(K6961) /NegExp_Labda</f>
        <v>2.9886127038722408</v>
      </c>
      <c r="K6961" s="2">
        <f t="shared" ca="1" si="752"/>
        <v>0.5500629565925812</v>
      </c>
      <c r="L6961" s="2"/>
      <c r="M6961" s="17">
        <f t="shared" ca="1" si="754"/>
        <v>4</v>
      </c>
      <c r="N6961" s="2">
        <f t="shared" ca="1" si="748"/>
        <v>0.28362764547747787</v>
      </c>
      <c r="O6961" s="2"/>
      <c r="P6961" s="31">
        <f t="shared" ca="1" si="753"/>
        <v>3.0974150015970716</v>
      </c>
    </row>
    <row r="6962" spans="1:16" x14ac:dyDescent="0.25">
      <c r="A6962" s="32">
        <f ca="1">Uniform_A+B6962*(Uniform_B-Uniform_A)</f>
        <v>1.091663008405066</v>
      </c>
      <c r="B6962" s="2">
        <f t="shared" ca="1" si="749"/>
        <v>0.1091663008405066</v>
      </c>
      <c r="C6962" s="4"/>
      <c r="D6962" s="5">
        <f ca="1">IF(E6962&lt;(Driehoek_C-Driehoek_A)/(Driehoek_B-Driehoek_A),Driehoek_A+SQRT(E6962*(Driehoek_B-Driehoek_A)*(Driehoek_C-Driehoek_A)),Driehoek_B-SQRT((1-E6962)*(Driehoek_B-Driehoek_A)*(Driehoek_B-Driehoek_C)))</f>
        <v>4.8783997101330616</v>
      </c>
      <c r="E6962" s="2">
        <f t="shared" ca="1" si="750"/>
        <v>0.51464031573053626</v>
      </c>
      <c r="F6962" s="2"/>
      <c r="G6962" s="15">
        <f ca="1">_xlfn.NORM.INV(H6962,Normaal_Mu,Normaal_Sigma)</f>
        <v>4.5589027212039772</v>
      </c>
      <c r="H6962" s="2">
        <f t="shared" ca="1" si="751"/>
        <v>0.41272194801153439</v>
      </c>
      <c r="I6962" s="2"/>
      <c r="J6962" s="15">
        <f ca="1">-LN(K6962) /NegExp_Labda</f>
        <v>0.5690809039268232</v>
      </c>
      <c r="K6962" s="2">
        <f t="shared" ca="1" si="752"/>
        <v>0.89242198511451121</v>
      </c>
      <c r="L6962" s="2"/>
      <c r="M6962" s="17">
        <f t="shared" ca="1" si="754"/>
        <v>2</v>
      </c>
      <c r="N6962" s="2">
        <f t="shared" ca="1" si="748"/>
        <v>9.7446926669256473E-2</v>
      </c>
      <c r="O6962" s="2"/>
      <c r="P6962" s="31">
        <f t="shared" ca="1" si="753"/>
        <v>2.6196092687337855</v>
      </c>
    </row>
    <row r="6963" spans="1:16" x14ac:dyDescent="0.25">
      <c r="A6963" s="32">
        <f ca="1">Uniform_A+B6963*(Uniform_B-Uniform_A)</f>
        <v>8.6896743599667143</v>
      </c>
      <c r="B6963" s="2">
        <f t="shared" ca="1" si="749"/>
        <v>0.86896743599667148</v>
      </c>
      <c r="C6963" s="4"/>
      <c r="D6963" s="5">
        <f ca="1">IF(E6963&lt;(Driehoek_C-Driehoek_A)/(Driehoek_B-Driehoek_A),Driehoek_A+SQRT(E6963*(Driehoek_B-Driehoek_A)*(Driehoek_C-Driehoek_A)),Driehoek_B-SQRT((1-E6963)*(Driehoek_B-Driehoek_A)*(Driehoek_B-Driehoek_C)))</f>
        <v>3.3567587871946101</v>
      </c>
      <c r="E6963" s="2">
        <f t="shared" ca="1" si="750"/>
        <v>0.13148531475927061</v>
      </c>
      <c r="F6963" s="2"/>
      <c r="G6963" s="15">
        <f ca="1">_xlfn.NORM.INV(H6963,Normaal_Mu,Normaal_Sigma)</f>
        <v>7.8933249117983753</v>
      </c>
      <c r="H6963" s="2">
        <f t="shared" ca="1" si="751"/>
        <v>0.92600425774411321</v>
      </c>
      <c r="I6963" s="2"/>
      <c r="J6963" s="15">
        <f ca="1">-LN(K6963) /NegExp_Labda</f>
        <v>1.2737379557595787</v>
      </c>
      <c r="K6963" s="2">
        <f t="shared" ca="1" si="752"/>
        <v>0.77511211842882266</v>
      </c>
      <c r="L6963" s="2"/>
      <c r="M6963" s="17">
        <f t="shared" ca="1" si="754"/>
        <v>5</v>
      </c>
      <c r="N6963" s="2">
        <f t="shared" ca="1" si="748"/>
        <v>0.46131825030270568</v>
      </c>
      <c r="O6963" s="2"/>
      <c r="P6963" s="31">
        <f t="shared" ca="1" si="753"/>
        <v>5.2426992029438555</v>
      </c>
    </row>
    <row r="6964" spans="1:16" x14ac:dyDescent="0.25">
      <c r="A6964" s="32">
        <f ca="1">Uniform_A+B6964*(Uniform_B-Uniform_A)</f>
        <v>9.5507258656779541</v>
      </c>
      <c r="B6964" s="2">
        <f t="shared" ca="1" si="749"/>
        <v>0.95507258656779537</v>
      </c>
      <c r="C6964" s="4"/>
      <c r="D6964" s="5">
        <f ca="1">IF(E6964&lt;(Driehoek_C-Driehoek_A)/(Driehoek_B-Driehoek_A),Driehoek_A+SQRT(E6964*(Driehoek_B-Driehoek_A)*(Driehoek_C-Driehoek_A)),Driehoek_B-SQRT((1-E6964)*(Driehoek_B-Driehoek_A)*(Driehoek_B-Driehoek_C)))</f>
        <v>3.536832103556613</v>
      </c>
      <c r="E6964" s="2">
        <f t="shared" ca="1" si="750"/>
        <v>0.16870377960873173</v>
      </c>
      <c r="F6964" s="2"/>
      <c r="G6964" s="15">
        <f ca="1">_xlfn.NORM.INV(H6964,Normaal_Mu,Normaal_Sigma)</f>
        <v>4.8790760883146618</v>
      </c>
      <c r="H6964" s="2">
        <f t="shared" ca="1" si="751"/>
        <v>0.47589385761488134</v>
      </c>
      <c r="I6964" s="2"/>
      <c r="J6964" s="15">
        <f ca="1">-LN(K6964) /NegExp_Labda</f>
        <v>0.15515628067590498</v>
      </c>
      <c r="K6964" s="2">
        <f t="shared" ca="1" si="752"/>
        <v>0.96944527149001691</v>
      </c>
      <c r="L6964" s="2"/>
      <c r="M6964" s="17">
        <f t="shared" ca="1" si="754"/>
        <v>6</v>
      </c>
      <c r="N6964" s="2">
        <f t="shared" ca="1" si="748"/>
        <v>0.62956482500117528</v>
      </c>
      <c r="O6964" s="2"/>
      <c r="P6964" s="31">
        <f t="shared" ca="1" si="753"/>
        <v>4.8243580676450266</v>
      </c>
    </row>
    <row r="6965" spans="1:16" x14ac:dyDescent="0.25">
      <c r="A6965" s="32">
        <f ca="1">Uniform_A+B6965*(Uniform_B-Uniform_A)</f>
        <v>6.348713957397857</v>
      </c>
      <c r="B6965" s="2">
        <f t="shared" ca="1" si="749"/>
        <v>0.63487139573978568</v>
      </c>
      <c r="C6965" s="4"/>
      <c r="D6965" s="5">
        <f ca="1">IF(E6965&lt;(Driehoek_C-Driehoek_A)/(Driehoek_B-Driehoek_A),Driehoek_A+SQRT(E6965*(Driehoek_B-Driehoek_A)*(Driehoek_C-Driehoek_A)),Driehoek_B-SQRT((1-E6965)*(Driehoek_B-Driehoek_A)*(Driehoek_B-Driehoek_C)))</f>
        <v>4.2029281718164988</v>
      </c>
      <c r="E6965" s="2">
        <f t="shared" ca="1" si="750"/>
        <v>0.34251719643566281</v>
      </c>
      <c r="F6965" s="2"/>
      <c r="G6965" s="15">
        <f ca="1">_xlfn.NORM.INV(H6965,Normaal_Mu,Normaal_Sigma)</f>
        <v>1.8249473524897324</v>
      </c>
      <c r="H6965" s="2">
        <f t="shared" ca="1" si="751"/>
        <v>5.6196744940411381E-2</v>
      </c>
      <c r="I6965" s="2"/>
      <c r="J6965" s="15">
        <f ca="1">-LN(K6965) /NegExp_Labda</f>
        <v>2.3884254715561304</v>
      </c>
      <c r="K6965" s="2">
        <f t="shared" ca="1" si="752"/>
        <v>0.62021747624465129</v>
      </c>
      <c r="L6965" s="2"/>
      <c r="M6965" s="17">
        <f t="shared" ca="1" si="754"/>
        <v>4</v>
      </c>
      <c r="N6965" s="2">
        <f t="shared" ca="1" si="748"/>
        <v>0.30565589067202603</v>
      </c>
      <c r="O6965" s="2"/>
      <c r="P6965" s="31">
        <f t="shared" ca="1" si="753"/>
        <v>3.7530029906520439</v>
      </c>
    </row>
    <row r="6966" spans="1:16" x14ac:dyDescent="0.25">
      <c r="A6966" s="32">
        <f ca="1">Uniform_A+B6966*(Uniform_B-Uniform_A)</f>
        <v>0.91311729262092522</v>
      </c>
      <c r="B6966" s="2">
        <f t="shared" ca="1" si="749"/>
        <v>9.1311729262092522E-2</v>
      </c>
      <c r="C6966" s="4"/>
      <c r="D6966" s="5">
        <f ca="1">IF(E6966&lt;(Driehoek_C-Driehoek_A)/(Driehoek_B-Driehoek_A),Driehoek_A+SQRT(E6966*(Driehoek_B-Driehoek_A)*(Driehoek_C-Driehoek_A)),Driehoek_B-SQRT((1-E6966)*(Driehoek_B-Driehoek_A)*(Driehoek_B-Driehoek_C)))</f>
        <v>5.9268628734260567</v>
      </c>
      <c r="E6966" s="2">
        <f t="shared" ca="1" si="750"/>
        <v>0.73016652003636717</v>
      </c>
      <c r="F6966" s="2"/>
      <c r="G6966" s="15">
        <f ca="1">_xlfn.NORM.INV(H6966,Normaal_Mu,Normaal_Sigma)</f>
        <v>6.2531817155515768</v>
      </c>
      <c r="H6966" s="2">
        <f t="shared" ca="1" si="751"/>
        <v>0.7345362687085577</v>
      </c>
      <c r="I6966" s="2"/>
      <c r="J6966" s="15">
        <f ca="1">-LN(K6966) /NegExp_Labda</f>
        <v>0.27320205487058502</v>
      </c>
      <c r="K6966" s="2">
        <f t="shared" ca="1" si="752"/>
        <v>0.94682555482546893</v>
      </c>
      <c r="L6966" s="2"/>
      <c r="M6966" s="17">
        <f t="shared" ca="1" si="754"/>
        <v>5</v>
      </c>
      <c r="N6966" s="2">
        <f t="shared" ca="1" si="748"/>
        <v>0.51676196590433698</v>
      </c>
      <c r="O6966" s="2"/>
      <c r="P6966" s="31">
        <f t="shared" ca="1" si="753"/>
        <v>3.6732727872938282</v>
      </c>
    </row>
    <row r="6967" spans="1:16" x14ac:dyDescent="0.25">
      <c r="A6967" s="32">
        <f ca="1">Uniform_A+B6967*(Uniform_B-Uniform_A)</f>
        <v>8.5260280657271856</v>
      </c>
      <c r="B6967" s="2">
        <f t="shared" ca="1" si="749"/>
        <v>0.85260280657271847</v>
      </c>
      <c r="C6967" s="4"/>
      <c r="D6967" s="5">
        <f ca="1">IF(E6967&lt;(Driehoek_C-Driehoek_A)/(Driehoek_B-Driehoek_A),Driehoek_A+SQRT(E6967*(Driehoek_B-Driehoek_A)*(Driehoek_C-Driehoek_A)),Driehoek_B-SQRT((1-E6967)*(Driehoek_B-Driehoek_A)*(Driehoek_B-Driehoek_C)))</f>
        <v>4.9289739985282912</v>
      </c>
      <c r="E6967" s="2">
        <f t="shared" ca="1" si="750"/>
        <v>0.52647849415260772</v>
      </c>
      <c r="F6967" s="2"/>
      <c r="G6967" s="15">
        <f ca="1">_xlfn.NORM.INV(H6967,Normaal_Mu,Normaal_Sigma)</f>
        <v>4.7019837812049579</v>
      </c>
      <c r="H6967" s="2">
        <f t="shared" ca="1" si="751"/>
        <v>0.44077361701628071</v>
      </c>
      <c r="I6967" s="2"/>
      <c r="J6967" s="15">
        <f ca="1">-LN(K6967) /NegExp_Labda</f>
        <v>0.325418119541732</v>
      </c>
      <c r="K6967" s="2">
        <f t="shared" ca="1" si="752"/>
        <v>0.93698910541007696</v>
      </c>
      <c r="L6967" s="2"/>
      <c r="M6967" s="17">
        <f t="shared" ca="1" si="754"/>
        <v>10</v>
      </c>
      <c r="N6967" s="2">
        <f t="shared" ca="1" si="748"/>
        <v>0.98568494979187171</v>
      </c>
      <c r="O6967" s="2"/>
      <c r="P6967" s="31">
        <f t="shared" ca="1" si="753"/>
        <v>5.6964807930004335</v>
      </c>
    </row>
    <row r="6968" spans="1:16" x14ac:dyDescent="0.25">
      <c r="A6968" s="32">
        <f ca="1">Uniform_A+B6968*(Uniform_B-Uniform_A)</f>
        <v>4.5595339956098959</v>
      </c>
      <c r="B6968" s="2">
        <f t="shared" ca="1" si="749"/>
        <v>0.45595339956098957</v>
      </c>
      <c r="C6968" s="4"/>
      <c r="D6968" s="5">
        <f ca="1">IF(E6968&lt;(Driehoek_C-Driehoek_A)/(Driehoek_B-Driehoek_A),Driehoek_A+SQRT(E6968*(Driehoek_B-Driehoek_A)*(Driehoek_C-Driehoek_A)),Driehoek_B-SQRT((1-E6968)*(Driehoek_B-Driehoek_A)*(Driehoek_B-Driehoek_C)))</f>
        <v>7.1908097648147482</v>
      </c>
      <c r="E6968" s="2">
        <f t="shared" ca="1" si="750"/>
        <v>0.90648087694029522</v>
      </c>
      <c r="F6968" s="2"/>
      <c r="G6968" s="15">
        <f ca="1">_xlfn.NORM.INV(H6968,Normaal_Mu,Normaal_Sigma)</f>
        <v>9.6109651101713354</v>
      </c>
      <c r="H6968" s="2">
        <f t="shared" ca="1" si="751"/>
        <v>0.9894302186697268</v>
      </c>
      <c r="I6968" s="2"/>
      <c r="J6968" s="15">
        <f ca="1">-LN(K6968) /NegExp_Labda</f>
        <v>0.97559634085719493</v>
      </c>
      <c r="K6968" s="2">
        <f t="shared" ca="1" si="752"/>
        <v>0.82273652592309177</v>
      </c>
      <c r="L6968" s="2"/>
      <c r="M6968" s="17">
        <f t="shared" ca="1" si="754"/>
        <v>5</v>
      </c>
      <c r="N6968" s="2">
        <f t="shared" ca="1" si="748"/>
        <v>0.50489764961989902</v>
      </c>
      <c r="O6968" s="2"/>
      <c r="P6968" s="31">
        <f t="shared" ca="1" si="753"/>
        <v>5.4673810422906346</v>
      </c>
    </row>
    <row r="6969" spans="1:16" x14ac:dyDescent="0.25">
      <c r="A6969" s="32">
        <f ca="1">Uniform_A+B6969*(Uniform_B-Uniform_A)</f>
        <v>3.7448531771393334</v>
      </c>
      <c r="B6969" s="2">
        <f t="shared" ca="1" si="749"/>
        <v>0.37448531771393334</v>
      </c>
      <c r="C6969" s="4"/>
      <c r="D6969" s="5">
        <f ca="1">IF(E6969&lt;(Driehoek_C-Driehoek_A)/(Driehoek_B-Driehoek_A),Driehoek_A+SQRT(E6969*(Driehoek_B-Driehoek_A)*(Driehoek_C-Driehoek_A)),Driehoek_B-SQRT((1-E6969)*(Driehoek_B-Driehoek_A)*(Driehoek_B-Driehoek_C)))</f>
        <v>2.9757963065415005</v>
      </c>
      <c r="E6969" s="2">
        <f t="shared" ca="1" si="750"/>
        <v>6.8012745132859598E-2</v>
      </c>
      <c r="F6969" s="2"/>
      <c r="G6969" s="15">
        <f ca="1">_xlfn.NORM.INV(H6969,Normaal_Mu,Normaal_Sigma)</f>
        <v>4.2691391260306375</v>
      </c>
      <c r="H6969" s="2">
        <f t="shared" ca="1" si="751"/>
        <v>0.35739506224243056</v>
      </c>
      <c r="I6969" s="2"/>
      <c r="J6969" s="15">
        <f ca="1">-LN(K6969) /NegExp_Labda</f>
        <v>2.9292963945428423</v>
      </c>
      <c r="K6969" s="2">
        <f t="shared" ca="1" si="752"/>
        <v>0.55662735810879116</v>
      </c>
      <c r="L6969" s="2"/>
      <c r="M6969" s="17">
        <f t="shared" ca="1" si="754"/>
        <v>5</v>
      </c>
      <c r="N6969" s="2">
        <f t="shared" ca="1" si="748"/>
        <v>0.54074516946838702</v>
      </c>
      <c r="O6969" s="2"/>
      <c r="P6969" s="31">
        <f t="shared" ca="1" si="753"/>
        <v>3.7838170008508625</v>
      </c>
    </row>
    <row r="6970" spans="1:16" x14ac:dyDescent="0.25">
      <c r="A6970" s="32">
        <f ca="1">Uniform_A+B6970*(Uniform_B-Uniform_A)</f>
        <v>8.1266066520328923</v>
      </c>
      <c r="B6970" s="2">
        <f t="shared" ca="1" si="749"/>
        <v>0.81266066520328917</v>
      </c>
      <c r="C6970" s="4"/>
      <c r="D6970" s="5">
        <f ca="1">IF(E6970&lt;(Driehoek_C-Driehoek_A)/(Driehoek_B-Driehoek_A),Driehoek_A+SQRT(E6970*(Driehoek_B-Driehoek_A)*(Driehoek_C-Driehoek_A)),Driehoek_B-SQRT((1-E6970)*(Driehoek_B-Driehoek_A)*(Driehoek_B-Driehoek_C)))</f>
        <v>5.701817237663545</v>
      </c>
      <c r="E6970" s="2">
        <f t="shared" ca="1" si="750"/>
        <v>0.6891997276064763</v>
      </c>
      <c r="F6970" s="2"/>
      <c r="G6970" s="15">
        <f ca="1">_xlfn.NORM.INV(H6970,Normaal_Mu,Normaal_Sigma)</f>
        <v>8.6661679595903855</v>
      </c>
      <c r="H6970" s="2">
        <f t="shared" ca="1" si="751"/>
        <v>0.96660495842775174</v>
      </c>
      <c r="I6970" s="2"/>
      <c r="J6970" s="15">
        <f ca="1">-LN(K6970) /NegExp_Labda</f>
        <v>7.2372382808587608</v>
      </c>
      <c r="K6970" s="2">
        <f t="shared" ca="1" si="752"/>
        <v>0.23516975682062224</v>
      </c>
      <c r="L6970" s="2"/>
      <c r="M6970" s="17">
        <f t="shared" ca="1" si="754"/>
        <v>4</v>
      </c>
      <c r="N6970" s="2">
        <f t="shared" ca="1" si="748"/>
        <v>0.27867834819823212</v>
      </c>
      <c r="O6970" s="2"/>
      <c r="P6970" s="31">
        <f t="shared" ca="1" si="753"/>
        <v>6.7463660260291167</v>
      </c>
    </row>
    <row r="6971" spans="1:16" x14ac:dyDescent="0.25">
      <c r="A6971" s="32">
        <f ca="1">Uniform_A+B6971*(Uniform_B-Uniform_A)</f>
        <v>5.3497382765478623</v>
      </c>
      <c r="B6971" s="2">
        <f t="shared" ca="1" si="749"/>
        <v>0.53497382765478618</v>
      </c>
      <c r="C6971" s="4"/>
      <c r="D6971" s="5">
        <f ca="1">IF(E6971&lt;(Driehoek_C-Driehoek_A)/(Driehoek_B-Driehoek_A),Driehoek_A+SQRT(E6971*(Driehoek_B-Driehoek_A)*(Driehoek_C-Driehoek_A)),Driehoek_B-SQRT((1-E6971)*(Driehoek_B-Driehoek_A)*(Driehoek_B-Driehoek_C)))</f>
        <v>6.547364422265292</v>
      </c>
      <c r="E6971" s="2">
        <f t="shared" ca="1" si="750"/>
        <v>0.82813082065228383</v>
      </c>
      <c r="F6971" s="2"/>
      <c r="G6971" s="15">
        <f ca="1">_xlfn.NORM.INV(H6971,Normaal_Mu,Normaal_Sigma)</f>
        <v>3.9409768102604197</v>
      </c>
      <c r="H6971" s="2">
        <f t="shared" ca="1" si="751"/>
        <v>0.29822530159751526</v>
      </c>
      <c r="I6971" s="2"/>
      <c r="J6971" s="15">
        <f ca="1">-LN(K6971) /NegExp_Labda</f>
        <v>1.0497117208607309</v>
      </c>
      <c r="K6971" s="2">
        <f t="shared" ca="1" si="752"/>
        <v>0.81063098222322949</v>
      </c>
      <c r="L6971" s="2"/>
      <c r="M6971" s="17">
        <f t="shared" ca="1" si="754"/>
        <v>4</v>
      </c>
      <c r="N6971" s="2">
        <f t="shared" ca="1" si="748"/>
        <v>0.33611663924762869</v>
      </c>
      <c r="O6971" s="2"/>
      <c r="P6971" s="31">
        <f t="shared" ca="1" si="753"/>
        <v>4.1775582459868605</v>
      </c>
    </row>
    <row r="6972" spans="1:16" x14ac:dyDescent="0.25">
      <c r="A6972" s="32">
        <f ca="1">Uniform_A+B6972*(Uniform_B-Uniform_A)</f>
        <v>8.1205319113914278</v>
      </c>
      <c r="B6972" s="2">
        <f t="shared" ca="1" si="749"/>
        <v>0.81205319113914276</v>
      </c>
      <c r="C6972" s="4"/>
      <c r="D6972" s="5">
        <f ca="1">IF(E6972&lt;(Driehoek_C-Driehoek_A)/(Driehoek_B-Driehoek_A),Driehoek_A+SQRT(E6972*(Driehoek_B-Driehoek_A)*(Driehoek_C-Driehoek_A)),Driehoek_B-SQRT((1-E6972)*(Driehoek_B-Driehoek_A)*(Driehoek_B-Driehoek_C)))</f>
        <v>4.512499047963523</v>
      </c>
      <c r="E6972" s="2">
        <f t="shared" ca="1" si="750"/>
        <v>0.42463814872776318</v>
      </c>
      <c r="F6972" s="2"/>
      <c r="G6972" s="15">
        <f ca="1">_xlfn.NORM.INV(H6972,Normaal_Mu,Normaal_Sigma)</f>
        <v>6.8112259088725153</v>
      </c>
      <c r="H6972" s="2">
        <f t="shared" ca="1" si="751"/>
        <v>0.81742962518077644</v>
      </c>
      <c r="I6972" s="2"/>
      <c r="J6972" s="15">
        <f ca="1">-LN(K6972) /NegExp_Labda</f>
        <v>4.2378676053477955</v>
      </c>
      <c r="K6972" s="2">
        <f t="shared" ca="1" si="752"/>
        <v>0.42845330456081121</v>
      </c>
      <c r="L6972" s="2"/>
      <c r="M6972" s="17">
        <f t="shared" ca="1" si="754"/>
        <v>5</v>
      </c>
      <c r="N6972" s="2">
        <f t="shared" ca="1" si="748"/>
        <v>0.59525623264632865</v>
      </c>
      <c r="O6972" s="2"/>
      <c r="P6972" s="31">
        <f t="shared" ca="1" si="753"/>
        <v>5.7364248947150518</v>
      </c>
    </row>
    <row r="6973" spans="1:16" x14ac:dyDescent="0.25">
      <c r="A6973" s="32">
        <f ca="1">Uniform_A+B6973*(Uniform_B-Uniform_A)</f>
        <v>2.1329071281270529</v>
      </c>
      <c r="B6973" s="2">
        <f t="shared" ca="1" si="749"/>
        <v>0.21329071281270529</v>
      </c>
      <c r="C6973" s="4"/>
      <c r="D6973" s="5">
        <f ca="1">IF(E6973&lt;(Driehoek_C-Driehoek_A)/(Driehoek_B-Driehoek_A),Driehoek_A+SQRT(E6973*(Driehoek_B-Driehoek_A)*(Driehoek_C-Driehoek_A)),Driehoek_B-SQRT((1-E6973)*(Driehoek_B-Driehoek_A)*(Driehoek_B-Driehoek_C)))</f>
        <v>4.6914595865205477</v>
      </c>
      <c r="E6973" s="2">
        <f t="shared" ca="1" si="750"/>
        <v>0.4696137001546945</v>
      </c>
      <c r="F6973" s="2"/>
      <c r="G6973" s="15">
        <f ca="1">_xlfn.NORM.INV(H6973,Normaal_Mu,Normaal_Sigma)</f>
        <v>6.4813394259631139</v>
      </c>
      <c r="H6973" s="2">
        <f t="shared" ca="1" si="751"/>
        <v>0.77055313622246735</v>
      </c>
      <c r="I6973" s="2"/>
      <c r="J6973" s="15">
        <f ca="1">-LN(K6973) /NegExp_Labda</f>
        <v>1.0988682667285059</v>
      </c>
      <c r="K6973" s="2">
        <f t="shared" ca="1" si="752"/>
        <v>0.80270046596660605</v>
      </c>
      <c r="L6973" s="2"/>
      <c r="M6973" s="17">
        <f t="shared" ca="1" si="754"/>
        <v>5</v>
      </c>
      <c r="N6973" s="2">
        <f t="shared" ca="1" si="748"/>
        <v>0.60055622170804424</v>
      </c>
      <c r="O6973" s="2"/>
      <c r="P6973" s="31">
        <f t="shared" ca="1" si="753"/>
        <v>3.8809148814678438</v>
      </c>
    </row>
    <row r="6974" spans="1:16" x14ac:dyDescent="0.25">
      <c r="A6974" s="32">
        <f ca="1">Uniform_A+B6974*(Uniform_B-Uniform_A)</f>
        <v>7.7262642657241294</v>
      </c>
      <c r="B6974" s="2">
        <f t="shared" ca="1" si="749"/>
        <v>0.77262642657241298</v>
      </c>
      <c r="C6974" s="4"/>
      <c r="D6974" s="5">
        <f ca="1">IF(E6974&lt;(Driehoek_C-Driehoek_A)/(Driehoek_B-Driehoek_A),Driehoek_A+SQRT(E6974*(Driehoek_B-Driehoek_A)*(Driehoek_C-Driehoek_A)),Driehoek_B-SQRT((1-E6974)*(Driehoek_B-Driehoek_A)*(Driehoek_B-Driehoek_C)))</f>
        <v>5.6153135656925564</v>
      </c>
      <c r="E6974" s="2">
        <f t="shared" ca="1" si="750"/>
        <v>0.6726827926118617</v>
      </c>
      <c r="F6974" s="2"/>
      <c r="G6974" s="15">
        <f ca="1">_xlfn.NORM.INV(H6974,Normaal_Mu,Normaal_Sigma)</f>
        <v>7.0759754834428552</v>
      </c>
      <c r="H6974" s="2">
        <f t="shared" ca="1" si="751"/>
        <v>0.85036211895386271</v>
      </c>
      <c r="I6974" s="2"/>
      <c r="J6974" s="15">
        <f ca="1">-LN(K6974) /NegExp_Labda</f>
        <v>4.5355301784442386</v>
      </c>
      <c r="K6974" s="2">
        <f t="shared" ca="1" si="752"/>
        <v>0.40369080197565177</v>
      </c>
      <c r="L6974" s="2"/>
      <c r="M6974" s="17">
        <f t="shared" ca="1" si="754"/>
        <v>10</v>
      </c>
      <c r="N6974" s="2">
        <f t="shared" ca="1" si="748"/>
        <v>0.97393262025321403</v>
      </c>
      <c r="O6974" s="2"/>
      <c r="P6974" s="31">
        <f t="shared" ca="1" si="753"/>
        <v>6.9906166986607561</v>
      </c>
    </row>
    <row r="6975" spans="1:16" x14ac:dyDescent="0.25">
      <c r="A6975" s="32">
        <f ca="1">Uniform_A+B6975*(Uniform_B-Uniform_A)</f>
        <v>2.2862477098220713</v>
      </c>
      <c r="B6975" s="2">
        <f t="shared" ca="1" si="749"/>
        <v>0.22862477098220713</v>
      </c>
      <c r="C6975" s="4"/>
      <c r="D6975" s="5">
        <f ca="1">IF(E6975&lt;(Driehoek_C-Driehoek_A)/(Driehoek_B-Driehoek_A),Driehoek_A+SQRT(E6975*(Driehoek_B-Driehoek_A)*(Driehoek_C-Driehoek_A)),Driehoek_B-SQRT((1-E6975)*(Driehoek_B-Driehoek_A)*(Driehoek_B-Driehoek_C)))</f>
        <v>5.1286911042790946</v>
      </c>
      <c r="E6975" s="2">
        <f t="shared" ca="1" si="750"/>
        <v>0.57179906954034809</v>
      </c>
      <c r="F6975" s="2"/>
      <c r="G6975" s="15">
        <f ca="1">_xlfn.NORM.INV(H6975,Normaal_Mu,Normaal_Sigma)</f>
        <v>2.9856063796431087</v>
      </c>
      <c r="H6975" s="2">
        <f t="shared" ca="1" si="751"/>
        <v>0.15692010282947422</v>
      </c>
      <c r="I6975" s="2"/>
      <c r="J6975" s="15">
        <f ca="1">-LN(K6975) /NegExp_Labda</f>
        <v>0.8779835254431746</v>
      </c>
      <c r="K6975" s="2">
        <f t="shared" ca="1" si="752"/>
        <v>0.83895626191076178</v>
      </c>
      <c r="L6975" s="2"/>
      <c r="M6975" s="17">
        <f t="shared" ca="1" si="754"/>
        <v>5</v>
      </c>
      <c r="N6975" s="2">
        <f t="shared" ca="1" si="748"/>
        <v>0.55626525785543501</v>
      </c>
      <c r="O6975" s="2"/>
      <c r="P6975" s="31">
        <f t="shared" ca="1" si="753"/>
        <v>3.2557057438374897</v>
      </c>
    </row>
    <row r="6976" spans="1:16" x14ac:dyDescent="0.25">
      <c r="A6976" s="32">
        <f ca="1">Uniform_A+B6976*(Uniform_B-Uniform_A)</f>
        <v>4.097756278735158</v>
      </c>
      <c r="B6976" s="2">
        <f t="shared" ca="1" si="749"/>
        <v>0.40977562787351585</v>
      </c>
      <c r="C6976" s="4"/>
      <c r="D6976" s="5">
        <f ca="1">IF(E6976&lt;(Driehoek_C-Driehoek_A)/(Driehoek_B-Driehoek_A),Driehoek_A+SQRT(E6976*(Driehoek_B-Driehoek_A)*(Driehoek_C-Driehoek_A)),Driehoek_B-SQRT((1-E6976)*(Driehoek_B-Driehoek_A)*(Driehoek_B-Driehoek_C)))</f>
        <v>4.2061732813913864</v>
      </c>
      <c r="E6976" s="2">
        <f t="shared" ca="1" si="750"/>
        <v>0.34340643977011909</v>
      </c>
      <c r="F6976" s="2"/>
      <c r="G6976" s="15">
        <f ca="1">_xlfn.NORM.INV(H6976,Normaal_Mu,Normaal_Sigma)</f>
        <v>2.0215561035677023</v>
      </c>
      <c r="H6976" s="2">
        <f t="shared" ca="1" si="751"/>
        <v>6.8214466517513506E-2</v>
      </c>
      <c r="I6976" s="2"/>
      <c r="J6976" s="15">
        <f ca="1">-LN(K6976) /NegExp_Labda</f>
        <v>6.0814679485600118</v>
      </c>
      <c r="K6976" s="2">
        <f t="shared" ca="1" si="752"/>
        <v>0.29632644141855757</v>
      </c>
      <c r="L6976" s="2"/>
      <c r="M6976" s="17">
        <f t="shared" ca="1" si="754"/>
        <v>5</v>
      </c>
      <c r="N6976" s="2">
        <f t="shared" ca="1" si="748"/>
        <v>0.53338415306127784</v>
      </c>
      <c r="O6976" s="2"/>
      <c r="P6976" s="31">
        <f t="shared" ca="1" si="753"/>
        <v>4.2813907224508521</v>
      </c>
    </row>
    <row r="6977" spans="1:16" x14ac:dyDescent="0.25">
      <c r="A6977" s="32">
        <f ca="1">Uniform_A+B6977*(Uniform_B-Uniform_A)</f>
        <v>5.6001804011395624</v>
      </c>
      <c r="B6977" s="2">
        <f t="shared" ca="1" si="749"/>
        <v>0.56001804011395628</v>
      </c>
      <c r="C6977" s="4"/>
      <c r="D6977" s="5">
        <f ca="1">IF(E6977&lt;(Driehoek_C-Driehoek_A)/(Driehoek_B-Driehoek_A),Driehoek_A+SQRT(E6977*(Driehoek_B-Driehoek_A)*(Driehoek_C-Driehoek_A)),Driehoek_B-SQRT((1-E6977)*(Driehoek_B-Driehoek_A)*(Driehoek_B-Driehoek_C)))</f>
        <v>8.1187586982521029</v>
      </c>
      <c r="E6977" s="2">
        <f t="shared" ca="1" si="750"/>
        <v>0.97781182194553351</v>
      </c>
      <c r="F6977" s="2"/>
      <c r="G6977" s="15">
        <f ca="1">_xlfn.NORM.INV(H6977,Normaal_Mu,Normaal_Sigma)</f>
        <v>8.4320585926417646</v>
      </c>
      <c r="H6977" s="2">
        <f t="shared" ca="1" si="751"/>
        <v>0.95692165973674181</v>
      </c>
      <c r="I6977" s="2"/>
      <c r="J6977" s="15">
        <f ca="1">-LN(K6977) /NegExp_Labda</f>
        <v>2.3779368768277722</v>
      </c>
      <c r="K6977" s="2">
        <f t="shared" ca="1" si="752"/>
        <v>0.62151988375987066</v>
      </c>
      <c r="L6977" s="2"/>
      <c r="M6977" s="17">
        <f t="shared" ca="1" si="754"/>
        <v>2</v>
      </c>
      <c r="N6977" s="2">
        <f t="shared" ca="1" si="748"/>
        <v>7.1822974374490922E-2</v>
      </c>
      <c r="O6977" s="2"/>
      <c r="P6977" s="31">
        <f t="shared" ca="1" si="753"/>
        <v>5.3057869137722395</v>
      </c>
    </row>
    <row r="6978" spans="1:16" x14ac:dyDescent="0.25">
      <c r="A6978" s="32">
        <f ca="1">Uniform_A+B6978*(Uniform_B-Uniform_A)</f>
        <v>3.5449022549266451</v>
      </c>
      <c r="B6978" s="2">
        <f t="shared" ca="1" si="749"/>
        <v>0.35449022549266451</v>
      </c>
      <c r="C6978" s="4"/>
      <c r="D6978" s="5">
        <f ca="1">IF(E6978&lt;(Driehoek_C-Driehoek_A)/(Driehoek_B-Driehoek_A),Driehoek_A+SQRT(E6978*(Driehoek_B-Driehoek_A)*(Driehoek_C-Driehoek_A)),Driehoek_B-SQRT((1-E6978)*(Driehoek_B-Driehoek_A)*(Driehoek_B-Driehoek_C)))</f>
        <v>4.491121326277991</v>
      </c>
      <c r="E6978" s="2">
        <f t="shared" ca="1" si="750"/>
        <v>0.41914323159013889</v>
      </c>
      <c r="F6978" s="2"/>
      <c r="G6978" s="15">
        <f ca="1">_xlfn.NORM.INV(H6978,Normaal_Mu,Normaal_Sigma)</f>
        <v>2.5796643078764459</v>
      </c>
      <c r="H6978" s="2">
        <f t="shared" ca="1" si="751"/>
        <v>0.1131072467426375</v>
      </c>
      <c r="I6978" s="2"/>
      <c r="J6978" s="15">
        <f ca="1">-LN(K6978) /NegExp_Labda</f>
        <v>1.0027489668058489</v>
      </c>
      <c r="K6978" s="2">
        <f t="shared" ca="1" si="752"/>
        <v>0.81828074406267404</v>
      </c>
      <c r="L6978" s="2"/>
      <c r="M6978" s="17">
        <f t="shared" ca="1" si="754"/>
        <v>3</v>
      </c>
      <c r="N6978" s="2">
        <f t="shared" ca="1" si="748"/>
        <v>0.14730137185718661</v>
      </c>
      <c r="O6978" s="2"/>
      <c r="P6978" s="31">
        <f t="shared" ca="1" si="753"/>
        <v>2.9236873711773859</v>
      </c>
    </row>
    <row r="6979" spans="1:16" x14ac:dyDescent="0.25">
      <c r="A6979" s="32">
        <f ca="1">Uniform_A+B6979*(Uniform_B-Uniform_A)</f>
        <v>9.1983728673746654</v>
      </c>
      <c r="B6979" s="2">
        <f t="shared" ca="1" si="749"/>
        <v>0.91983728673746656</v>
      </c>
      <c r="C6979" s="4"/>
      <c r="D6979" s="5">
        <f ca="1">IF(E6979&lt;(Driehoek_C-Driehoek_A)/(Driehoek_B-Driehoek_A),Driehoek_A+SQRT(E6979*(Driehoek_B-Driehoek_A)*(Driehoek_C-Driehoek_A)),Driehoek_B-SQRT((1-E6979)*(Driehoek_B-Driehoek_A)*(Driehoek_B-Driehoek_C)))</f>
        <v>4.2946391485145812</v>
      </c>
      <c r="E6979" s="2">
        <f t="shared" ca="1" si="750"/>
        <v>0.3674165502088117</v>
      </c>
      <c r="F6979" s="2"/>
      <c r="G6979" s="15">
        <f ca="1">_xlfn.NORM.INV(H6979,Normaal_Mu,Normaal_Sigma)</f>
        <v>5.9543530288945536</v>
      </c>
      <c r="H6979" s="2">
        <f t="shared" ca="1" si="751"/>
        <v>0.68338178331444077</v>
      </c>
      <c r="I6979" s="2"/>
      <c r="J6979" s="15">
        <f ca="1">-LN(K6979) /NegExp_Labda</f>
        <v>0.7696688053940044</v>
      </c>
      <c r="K6979" s="2">
        <f t="shared" ca="1" si="752"/>
        <v>0.85732880766602604</v>
      </c>
      <c r="L6979" s="2"/>
      <c r="M6979" s="17">
        <f t="shared" ca="1" si="754"/>
        <v>3</v>
      </c>
      <c r="N6979" s="2">
        <f t="shared" ca="1" si="748"/>
        <v>0.14216556317523221</v>
      </c>
      <c r="O6979" s="2"/>
      <c r="P6979" s="31">
        <f t="shared" ca="1" si="753"/>
        <v>4.6434067700355612</v>
      </c>
    </row>
    <row r="6980" spans="1:16" x14ac:dyDescent="0.25">
      <c r="A6980" s="32">
        <f ca="1">Uniform_A+B6980*(Uniform_B-Uniform_A)</f>
        <v>3.6399470576025728</v>
      </c>
      <c r="B6980" s="2">
        <f t="shared" ca="1" si="749"/>
        <v>0.36399470576025728</v>
      </c>
      <c r="C6980" s="4"/>
      <c r="D6980" s="5">
        <f ca="1">IF(E6980&lt;(Driehoek_C-Driehoek_A)/(Driehoek_B-Driehoek_A),Driehoek_A+SQRT(E6980*(Driehoek_B-Driehoek_A)*(Driehoek_C-Driehoek_A)),Driehoek_B-SQRT((1-E6980)*(Driehoek_B-Driehoek_A)*(Driehoek_B-Driehoek_C)))</f>
        <v>7.1834194365704001</v>
      </c>
      <c r="E6980" s="2">
        <f t="shared" ca="1" si="750"/>
        <v>0.90571528733056561</v>
      </c>
      <c r="F6980" s="2"/>
      <c r="G6980" s="15">
        <f ca="1">_xlfn.NORM.INV(H6980,Normaal_Mu,Normaal_Sigma)</f>
        <v>4.6694999969766959</v>
      </c>
      <c r="H6980" s="2">
        <f t="shared" ca="1" si="751"/>
        <v>0.43437360534503799</v>
      </c>
      <c r="I6980" s="2"/>
      <c r="J6980" s="15">
        <f ca="1">-LN(K6980) /NegExp_Labda</f>
        <v>13.632246157849705</v>
      </c>
      <c r="K6980" s="2">
        <f t="shared" ca="1" si="752"/>
        <v>6.5451279890948122E-2</v>
      </c>
      <c r="L6980" s="2"/>
      <c r="M6980" s="17">
        <f t="shared" ca="1" si="754"/>
        <v>4</v>
      </c>
      <c r="N6980" s="2">
        <f t="shared" ca="1" si="748"/>
        <v>0.37337073832584655</v>
      </c>
      <c r="O6980" s="2"/>
      <c r="P6980" s="31">
        <f t="shared" ca="1" si="753"/>
        <v>6.6250225297998755</v>
      </c>
    </row>
    <row r="6981" spans="1:16" x14ac:dyDescent="0.25">
      <c r="A6981" s="32">
        <f ca="1">Uniform_A+B6981*(Uniform_B-Uniform_A)</f>
        <v>7.5082490344578448</v>
      </c>
      <c r="B6981" s="2">
        <f t="shared" ca="1" si="749"/>
        <v>0.75082490344578445</v>
      </c>
      <c r="C6981" s="4"/>
      <c r="D6981" s="5">
        <f ca="1">IF(E6981&lt;(Driehoek_C-Driehoek_A)/(Driehoek_B-Driehoek_A),Driehoek_A+SQRT(E6981*(Driehoek_B-Driehoek_A)*(Driehoek_C-Driehoek_A)),Driehoek_B-SQRT((1-E6981)*(Driehoek_B-Driehoek_A)*(Driehoek_B-Driehoek_C)))</f>
        <v>7.1835828373750239</v>
      </c>
      <c r="E6981" s="2">
        <f t="shared" ca="1" si="750"/>
        <v>0.90573224832346944</v>
      </c>
      <c r="F6981" s="2"/>
      <c r="G6981" s="15">
        <f ca="1">_xlfn.NORM.INV(H6981,Normaal_Mu,Normaal_Sigma)</f>
        <v>5.6446034424118547</v>
      </c>
      <c r="H6981" s="2">
        <f t="shared" ca="1" si="751"/>
        <v>0.62638793534024018</v>
      </c>
      <c r="I6981" s="2"/>
      <c r="J6981" s="15">
        <f ca="1">-LN(K6981) /NegExp_Labda</f>
        <v>7.3109757399375415</v>
      </c>
      <c r="K6981" s="2">
        <f t="shared" ca="1" si="752"/>
        <v>0.23172704086499207</v>
      </c>
      <c r="L6981" s="2"/>
      <c r="M6981" s="17">
        <f t="shared" ca="1" si="754"/>
        <v>5</v>
      </c>
      <c r="N6981" s="2">
        <f t="shared" ref="N6981:N7044" ca="1" si="755">RAND()</f>
        <v>0.61502904483819598</v>
      </c>
      <c r="O6981" s="2"/>
      <c r="P6981" s="31">
        <f t="shared" ca="1" si="753"/>
        <v>6.529482210836453</v>
      </c>
    </row>
    <row r="6982" spans="1:16" x14ac:dyDescent="0.25">
      <c r="A6982" s="32">
        <f ca="1">Uniform_A+B6982*(Uniform_B-Uniform_A)</f>
        <v>5.3623047556261039</v>
      </c>
      <c r="B6982" s="2">
        <f t="shared" ref="B6982:B7045" ca="1" si="756">RAND()</f>
        <v>0.53623047556261039</v>
      </c>
      <c r="C6982" s="4"/>
      <c r="D6982" s="5">
        <f ca="1">IF(E6982&lt;(Driehoek_C-Driehoek_A)/(Driehoek_B-Driehoek_A),Driehoek_A+SQRT(E6982*(Driehoek_B-Driehoek_A)*(Driehoek_C-Driehoek_A)),Driehoek_B-SQRT((1-E6982)*(Driehoek_B-Driehoek_A)*(Driehoek_B-Driehoek_C)))</f>
        <v>4.9344321820959163</v>
      </c>
      <c r="E6982" s="2">
        <f t="shared" ref="E6982:E7045" ca="1" si="757">RAND()</f>
        <v>0.52774738051493209</v>
      </c>
      <c r="F6982" s="2"/>
      <c r="G6982" s="15">
        <f ca="1">_xlfn.NORM.INV(H6982,Normaal_Mu,Normaal_Sigma)</f>
        <v>3.9386554039948027</v>
      </c>
      <c r="H6982" s="2">
        <f t="shared" ref="H6982:H7045" ca="1" si="758">RAND()</f>
        <v>0.29782294291332323</v>
      </c>
      <c r="I6982" s="2"/>
      <c r="J6982" s="15">
        <f ca="1">-LN(K6982) /NegExp_Labda</f>
        <v>3.913417968029214</v>
      </c>
      <c r="K6982" s="2">
        <f t="shared" ref="K6982:K7045" ca="1" si="759">RAND()</f>
        <v>0.45717748503431466</v>
      </c>
      <c r="L6982" s="2"/>
      <c r="M6982" s="17">
        <f t="shared" ca="1" si="754"/>
        <v>4</v>
      </c>
      <c r="N6982" s="2">
        <f t="shared" ca="1" si="755"/>
        <v>0.39409579722685295</v>
      </c>
      <c r="O6982" s="2"/>
      <c r="P6982" s="31">
        <f t="shared" ca="1" si="753"/>
        <v>4.4297620619492069</v>
      </c>
    </row>
    <row r="6983" spans="1:16" x14ac:dyDescent="0.25">
      <c r="A6983" s="32">
        <f ca="1">Uniform_A+B6983*(Uniform_B-Uniform_A)</f>
        <v>3.6389504415497385</v>
      </c>
      <c r="B6983" s="2">
        <f t="shared" ca="1" si="756"/>
        <v>0.36389504415497387</v>
      </c>
      <c r="C6983" s="4"/>
      <c r="D6983" s="5">
        <f ca="1">IF(E6983&lt;(Driehoek_C-Driehoek_A)/(Driehoek_B-Driehoek_A),Driehoek_A+SQRT(E6983*(Driehoek_B-Driehoek_A)*(Driehoek_C-Driehoek_A)),Driehoek_B-SQRT((1-E6983)*(Driehoek_B-Driehoek_A)*(Driehoek_B-Driehoek_C)))</f>
        <v>5.317126343351446</v>
      </c>
      <c r="E6983" s="2">
        <f t="shared" ca="1" si="757"/>
        <v>0.61246976083326021</v>
      </c>
      <c r="F6983" s="2"/>
      <c r="G6983" s="15">
        <f ca="1">_xlfn.NORM.INV(H6983,Normaal_Mu,Normaal_Sigma)</f>
        <v>6.394903047209036</v>
      </c>
      <c r="H6983" s="2">
        <f t="shared" ca="1" si="758"/>
        <v>0.7572398666366591</v>
      </c>
      <c r="I6983" s="2"/>
      <c r="J6983" s="15">
        <f ca="1">-LN(K6983) /NegExp_Labda</f>
        <v>2.0444054265690892</v>
      </c>
      <c r="K6983" s="2">
        <f t="shared" ca="1" si="759"/>
        <v>0.6643932337378009</v>
      </c>
      <c r="L6983" s="2"/>
      <c r="M6983" s="17">
        <f t="shared" ca="1" si="754"/>
        <v>4</v>
      </c>
      <c r="N6983" s="2">
        <f t="shared" ca="1" si="755"/>
        <v>0.43110015132339985</v>
      </c>
      <c r="O6983" s="2"/>
      <c r="P6983" s="31">
        <f t="shared" ca="1" si="753"/>
        <v>4.2790770517358627</v>
      </c>
    </row>
    <row r="6984" spans="1:16" x14ac:dyDescent="0.25">
      <c r="A6984" s="32">
        <f ca="1">Uniform_A+B6984*(Uniform_B-Uniform_A)</f>
        <v>1.9182267635641481</v>
      </c>
      <c r="B6984" s="2">
        <f t="shared" ca="1" si="756"/>
        <v>0.19182267635641481</v>
      </c>
      <c r="C6984" s="4"/>
      <c r="D6984" s="5">
        <f ca="1">IF(E6984&lt;(Driehoek_C-Driehoek_A)/(Driehoek_B-Driehoek_A),Driehoek_A+SQRT(E6984*(Driehoek_B-Driehoek_A)*(Driehoek_C-Driehoek_A)),Driehoek_B-SQRT((1-E6984)*(Driehoek_B-Driehoek_A)*(Driehoek_B-Driehoek_C)))</f>
        <v>3.9059599071691444</v>
      </c>
      <c r="E6984" s="2">
        <f t="shared" ca="1" si="757"/>
        <v>0.25947736912401531</v>
      </c>
      <c r="F6984" s="2"/>
      <c r="G6984" s="15">
        <f ca="1">_xlfn.NORM.INV(H6984,Normaal_Mu,Normaal_Sigma)</f>
        <v>4.6551764504119371</v>
      </c>
      <c r="H6984" s="2">
        <f t="shared" ca="1" si="758"/>
        <v>0.43155690792320123</v>
      </c>
      <c r="I6984" s="2"/>
      <c r="J6984" s="15">
        <f ca="1">-LN(K6984) /NegExp_Labda</f>
        <v>1.7469083925502948</v>
      </c>
      <c r="K6984" s="2">
        <f t="shared" ca="1" si="759"/>
        <v>0.70512394824475211</v>
      </c>
      <c r="L6984" s="2"/>
      <c r="M6984" s="17">
        <f t="shared" ca="1" si="754"/>
        <v>6</v>
      </c>
      <c r="N6984" s="2">
        <f t="shared" ca="1" si="755"/>
        <v>0.73392150621819896</v>
      </c>
      <c r="O6984" s="2"/>
      <c r="P6984" s="31">
        <f t="shared" ca="1" si="753"/>
        <v>3.6452543027391053</v>
      </c>
    </row>
    <row r="6985" spans="1:16" x14ac:dyDescent="0.25">
      <c r="A6985" s="32">
        <f ca="1">Uniform_A+B6985*(Uniform_B-Uniform_A)</f>
        <v>4.6729828047324027</v>
      </c>
      <c r="B6985" s="2">
        <f t="shared" ca="1" si="756"/>
        <v>0.46729828047324029</v>
      </c>
      <c r="C6985" s="4"/>
      <c r="D6985" s="5">
        <f ca="1">IF(E6985&lt;(Driehoek_C-Driehoek_A)/(Driehoek_B-Driehoek_A),Driehoek_A+SQRT(E6985*(Driehoek_B-Driehoek_A)*(Driehoek_C-Driehoek_A)),Driehoek_B-SQRT((1-E6985)*(Driehoek_B-Driehoek_A)*(Driehoek_B-Driehoek_C)))</f>
        <v>5.8542788829390879</v>
      </c>
      <c r="E6985" s="2">
        <f t="shared" ca="1" si="757"/>
        <v>0.71726967581934431</v>
      </c>
      <c r="F6985" s="2"/>
      <c r="G6985" s="15">
        <f ca="1">_xlfn.NORM.INV(H6985,Normaal_Mu,Normaal_Sigma)</f>
        <v>3.3230203524543542</v>
      </c>
      <c r="H6985" s="2">
        <f t="shared" ca="1" si="758"/>
        <v>0.20087783030319806</v>
      </c>
      <c r="I6985" s="2"/>
      <c r="J6985" s="15">
        <f ca="1">-LN(K6985) /NegExp_Labda</f>
        <v>2.8516844534922461</v>
      </c>
      <c r="K6985" s="2">
        <f t="shared" ca="1" si="759"/>
        <v>0.56533495052815097</v>
      </c>
      <c r="L6985" s="2"/>
      <c r="M6985" s="17">
        <f t="shared" ca="1" si="754"/>
        <v>3</v>
      </c>
      <c r="N6985" s="2">
        <f t="shared" ca="1" si="755"/>
        <v>0.22326828279941247</v>
      </c>
      <c r="O6985" s="2"/>
      <c r="P6985" s="31">
        <f t="shared" ca="1" si="753"/>
        <v>3.9403932987236181</v>
      </c>
    </row>
    <row r="6986" spans="1:16" x14ac:dyDescent="0.25">
      <c r="A6986" s="32">
        <f ca="1">Uniform_A+B6986*(Uniform_B-Uniform_A)</f>
        <v>5.2517489041064183</v>
      </c>
      <c r="B6986" s="2">
        <f t="shared" ca="1" si="756"/>
        <v>0.5251748904106418</v>
      </c>
      <c r="C6986" s="4"/>
      <c r="D6986" s="5">
        <f ca="1">IF(E6986&lt;(Driehoek_C-Driehoek_A)/(Driehoek_B-Driehoek_A),Driehoek_A+SQRT(E6986*(Driehoek_B-Driehoek_A)*(Driehoek_C-Driehoek_A)),Driehoek_B-SQRT((1-E6986)*(Driehoek_B-Driehoek_A)*(Driehoek_B-Driehoek_C)))</f>
        <v>6.3031660511996925</v>
      </c>
      <c r="E6986" s="2">
        <f t="shared" ca="1" si="757"/>
        <v>0.79220247578851832</v>
      </c>
      <c r="F6986" s="2"/>
      <c r="G6986" s="15">
        <f ca="1">_xlfn.NORM.INV(H6986,Normaal_Mu,Normaal_Sigma)</f>
        <v>5.9932535303551235</v>
      </c>
      <c r="H6986" s="2">
        <f t="shared" ca="1" si="758"/>
        <v>0.69027386243318445</v>
      </c>
      <c r="I6986" s="2"/>
      <c r="J6986" s="15">
        <f ca="1">-LN(K6986) /NegExp_Labda</f>
        <v>1.4145148680713751</v>
      </c>
      <c r="K6986" s="2">
        <f t="shared" ca="1" si="759"/>
        <v>0.75359290270828294</v>
      </c>
      <c r="L6986" s="2"/>
      <c r="M6986" s="17">
        <f t="shared" ca="1" si="754"/>
        <v>4</v>
      </c>
      <c r="N6986" s="2">
        <f t="shared" ca="1" si="755"/>
        <v>0.44009325866625204</v>
      </c>
      <c r="O6986" s="2"/>
      <c r="P6986" s="31">
        <f t="shared" ca="1" si="753"/>
        <v>4.5925366707465214</v>
      </c>
    </row>
    <row r="6987" spans="1:16" x14ac:dyDescent="0.25">
      <c r="A6987" s="32">
        <f ca="1">Uniform_A+B6987*(Uniform_B-Uniform_A)</f>
        <v>9.4613711901023354</v>
      </c>
      <c r="B6987" s="2">
        <f t="shared" ca="1" si="756"/>
        <v>0.94613711901023356</v>
      </c>
      <c r="C6987" s="4"/>
      <c r="D6987" s="5">
        <f ca="1">IF(E6987&lt;(Driehoek_C-Driehoek_A)/(Driehoek_B-Driehoek_A),Driehoek_A+SQRT(E6987*(Driehoek_B-Driehoek_A)*(Driehoek_C-Driehoek_A)),Driehoek_B-SQRT((1-E6987)*(Driehoek_B-Driehoek_A)*(Driehoek_B-Driehoek_C)))</f>
        <v>5.1454671514666206</v>
      </c>
      <c r="E6987" s="2">
        <f t="shared" ca="1" si="757"/>
        <v>0.57550218627363292</v>
      </c>
      <c r="F6987" s="2"/>
      <c r="G6987" s="15">
        <f ca="1">_xlfn.NORM.INV(H6987,Normaal_Mu,Normaal_Sigma)</f>
        <v>3.8254135878718749</v>
      </c>
      <c r="H6987" s="2">
        <f t="shared" ca="1" si="758"/>
        <v>0.27850340161084797</v>
      </c>
      <c r="I6987" s="2"/>
      <c r="J6987" s="15">
        <f ca="1">-LN(K6987) /NegExp_Labda</f>
        <v>0.97409289614622496</v>
      </c>
      <c r="K6987" s="2">
        <f t="shared" ca="1" si="759"/>
        <v>0.82298395089588838</v>
      </c>
      <c r="L6987" s="2"/>
      <c r="M6987" s="17">
        <f t="shared" ca="1" si="754"/>
        <v>7</v>
      </c>
      <c r="N6987" s="2">
        <f t="shared" ca="1" si="755"/>
        <v>0.79243936734704767</v>
      </c>
      <c r="O6987" s="2"/>
      <c r="P6987" s="31">
        <f t="shared" ca="1" si="753"/>
        <v>5.2812689651174107</v>
      </c>
    </row>
    <row r="6988" spans="1:16" x14ac:dyDescent="0.25">
      <c r="A6988" s="32">
        <f ca="1">Uniform_A+B6988*(Uniform_B-Uniform_A)</f>
        <v>7.974491687258265</v>
      </c>
      <c r="B6988" s="2">
        <f t="shared" ca="1" si="756"/>
        <v>0.7974491687258265</v>
      </c>
      <c r="C6988" s="4"/>
      <c r="D6988" s="5">
        <f ca="1">IF(E6988&lt;(Driehoek_C-Driehoek_A)/(Driehoek_B-Driehoek_A),Driehoek_A+SQRT(E6988*(Driehoek_B-Driehoek_A)*(Driehoek_C-Driehoek_A)),Driehoek_B-SQRT((1-E6988)*(Driehoek_B-Driehoek_A)*(Driehoek_B-Driehoek_C)))</f>
        <v>4.7066389299154352</v>
      </c>
      <c r="E6988" s="2">
        <f t="shared" ca="1" si="757"/>
        <v>0.47334430633949487</v>
      </c>
      <c r="F6988" s="2"/>
      <c r="G6988" s="15">
        <f ca="1">_xlfn.NORM.INV(H6988,Normaal_Mu,Normaal_Sigma)</f>
        <v>4.9499637007404678</v>
      </c>
      <c r="H6988" s="2">
        <f t="shared" ca="1" si="758"/>
        <v>0.49002024341406825</v>
      </c>
      <c r="I6988" s="2"/>
      <c r="J6988" s="15">
        <f ca="1">-LN(K6988) /NegExp_Labda</f>
        <v>3.2404503227987567</v>
      </c>
      <c r="K6988" s="2">
        <f t="shared" ca="1" si="759"/>
        <v>0.52304380327119726</v>
      </c>
      <c r="L6988" s="2"/>
      <c r="M6988" s="17">
        <f t="shared" ca="1" si="754"/>
        <v>2</v>
      </c>
      <c r="N6988" s="2">
        <f t="shared" ca="1" si="755"/>
        <v>7.2523853909711389E-2</v>
      </c>
      <c r="O6988" s="2"/>
      <c r="P6988" s="31">
        <f t="shared" ca="1" si="753"/>
        <v>4.5743089281425853</v>
      </c>
    </row>
    <row r="6989" spans="1:16" x14ac:dyDescent="0.25">
      <c r="A6989" s="32">
        <f ca="1">Uniform_A+B6989*(Uniform_B-Uniform_A)</f>
        <v>0.43383598401122603</v>
      </c>
      <c r="B6989" s="2">
        <f t="shared" ca="1" si="756"/>
        <v>4.3383598401122603E-2</v>
      </c>
      <c r="C6989" s="4"/>
      <c r="D6989" s="5">
        <f ca="1">IF(E6989&lt;(Driehoek_C-Driehoek_A)/(Driehoek_B-Driehoek_A),Driehoek_A+SQRT(E6989*(Driehoek_B-Driehoek_A)*(Driehoek_C-Driehoek_A)),Driehoek_B-SQRT((1-E6989)*(Driehoek_B-Driehoek_A)*(Driehoek_B-Driehoek_C)))</f>
        <v>4.5764160324804291</v>
      </c>
      <c r="E6989" s="2">
        <f t="shared" ca="1" si="757"/>
        <v>0.4409115680658231</v>
      </c>
      <c r="F6989" s="2"/>
      <c r="G6989" s="15">
        <f ca="1">_xlfn.NORM.INV(H6989,Normaal_Mu,Normaal_Sigma)</f>
        <v>4.9771504516411476</v>
      </c>
      <c r="H6989" s="2">
        <f t="shared" ca="1" si="758"/>
        <v>0.49544227368589511</v>
      </c>
      <c r="I6989" s="2"/>
      <c r="J6989" s="15">
        <f ca="1">-LN(K6989) /NegExp_Labda</f>
        <v>4.4064707086953607</v>
      </c>
      <c r="K6989" s="2">
        <f t="shared" ca="1" si="759"/>
        <v>0.41424647099293255</v>
      </c>
      <c r="L6989" s="2"/>
      <c r="M6989" s="17">
        <f t="shared" ca="1" si="754"/>
        <v>6</v>
      </c>
      <c r="N6989" s="2">
        <f t="shared" ca="1" si="755"/>
        <v>0.72397117999652161</v>
      </c>
      <c r="O6989" s="2"/>
      <c r="P6989" s="31">
        <f t="shared" ref="P6989:P7052" ca="1" si="760">SUM(A6989,D6989,G6989,J6989,M6989)/5</f>
        <v>4.0787746353656331</v>
      </c>
    </row>
    <row r="6990" spans="1:16" x14ac:dyDescent="0.25">
      <c r="A6990" s="32">
        <f ca="1">Uniform_A+B6990*(Uniform_B-Uniform_A)</f>
        <v>2.9754144451097853</v>
      </c>
      <c r="B6990" s="2">
        <f t="shared" ca="1" si="756"/>
        <v>0.29754144451097853</v>
      </c>
      <c r="C6990" s="4"/>
      <c r="D6990" s="5">
        <f ca="1">IF(E6990&lt;(Driehoek_C-Driehoek_A)/(Driehoek_B-Driehoek_A),Driehoek_A+SQRT(E6990*(Driehoek_B-Driehoek_A)*(Driehoek_C-Driehoek_A)),Driehoek_B-SQRT((1-E6990)*(Driehoek_B-Driehoek_A)*(Driehoek_B-Driehoek_C)))</f>
        <v>4.4143980833108669</v>
      </c>
      <c r="E6990" s="2">
        <f t="shared" ca="1" si="757"/>
        <v>0.39920728747591283</v>
      </c>
      <c r="F6990" s="2"/>
      <c r="G6990" s="15">
        <f ca="1">_xlfn.NORM.INV(H6990,Normaal_Mu,Normaal_Sigma)</f>
        <v>5.7782984630139786</v>
      </c>
      <c r="H6990" s="2">
        <f t="shared" ca="1" si="758"/>
        <v>0.65141712171928801</v>
      </c>
      <c r="I6990" s="2"/>
      <c r="J6990" s="15">
        <f ca="1">-LN(K6990) /NegExp_Labda</f>
        <v>0.16081404096122537</v>
      </c>
      <c r="K6990" s="2">
        <f t="shared" ca="1" si="759"/>
        <v>0.96834891410855872</v>
      </c>
      <c r="L6990" s="2"/>
      <c r="M6990" s="17">
        <f t="shared" ca="1" si="754"/>
        <v>4</v>
      </c>
      <c r="N6990" s="2">
        <f t="shared" ca="1" si="755"/>
        <v>0.43452287106752885</v>
      </c>
      <c r="O6990" s="2"/>
      <c r="P6990" s="31">
        <f t="shared" ca="1" si="760"/>
        <v>3.4657850064791718</v>
      </c>
    </row>
    <row r="6991" spans="1:16" x14ac:dyDescent="0.25">
      <c r="A6991" s="32">
        <f ca="1">Uniform_A+B6991*(Uniform_B-Uniform_A)</f>
        <v>9.5037862694563078</v>
      </c>
      <c r="B6991" s="2">
        <f t="shared" ca="1" si="756"/>
        <v>0.9503786269456308</v>
      </c>
      <c r="C6991" s="4"/>
      <c r="D6991" s="5">
        <f ca="1">IF(E6991&lt;(Driehoek_C-Driehoek_A)/(Driehoek_B-Driehoek_A),Driehoek_A+SQRT(E6991*(Driehoek_B-Driehoek_A)*(Driehoek_C-Driehoek_A)),Driehoek_B-SQRT((1-E6991)*(Driehoek_B-Driehoek_A)*(Driehoek_B-Driehoek_C)))</f>
        <v>5.5135898842662865</v>
      </c>
      <c r="E6991" s="2">
        <f t="shared" ca="1" si="757"/>
        <v>0.65271270014027516</v>
      </c>
      <c r="F6991" s="2"/>
      <c r="G6991" s="15">
        <f ca="1">_xlfn.NORM.INV(H6991,Normaal_Mu,Normaal_Sigma)</f>
        <v>6.9797761446479019</v>
      </c>
      <c r="H6991" s="2">
        <f t="shared" ca="1" si="758"/>
        <v>0.83888558492961596</v>
      </c>
      <c r="I6991" s="2"/>
      <c r="J6991" s="15">
        <f ca="1">-LN(K6991) /NegExp_Labda</f>
        <v>2.6160660365688369</v>
      </c>
      <c r="K6991" s="2">
        <f t="shared" ca="1" si="759"/>
        <v>0.59261329603618684</v>
      </c>
      <c r="L6991" s="2"/>
      <c r="M6991" s="17">
        <f t="shared" ca="1" si="754"/>
        <v>4</v>
      </c>
      <c r="N6991" s="2">
        <f t="shared" ca="1" si="755"/>
        <v>0.36807065300302722</v>
      </c>
      <c r="O6991" s="2"/>
      <c r="P6991" s="31">
        <f t="shared" ca="1" si="760"/>
        <v>5.7226436669878664</v>
      </c>
    </row>
    <row r="6992" spans="1:16" x14ac:dyDescent="0.25">
      <c r="A6992" s="32">
        <f ca="1">Uniform_A+B6992*(Uniform_B-Uniform_A)</f>
        <v>0.49958767249632885</v>
      </c>
      <c r="B6992" s="2">
        <f t="shared" ca="1" si="756"/>
        <v>4.9958767249632885E-2</v>
      </c>
      <c r="C6992" s="4"/>
      <c r="D6992" s="5">
        <f ca="1">IF(E6992&lt;(Driehoek_C-Driehoek_A)/(Driehoek_B-Driehoek_A),Driehoek_A+SQRT(E6992*(Driehoek_B-Driehoek_A)*(Driehoek_C-Driehoek_A)),Driehoek_B-SQRT((1-E6992)*(Driehoek_B-Driehoek_A)*(Driehoek_B-Driehoek_C)))</f>
        <v>5.7002360407442705</v>
      </c>
      <c r="E6992" s="2">
        <f t="shared" ca="1" si="757"/>
        <v>0.68890165180562712</v>
      </c>
      <c r="F6992" s="2"/>
      <c r="G6992" s="15">
        <f ca="1">_xlfn.NORM.INV(H6992,Normaal_Mu,Normaal_Sigma)</f>
        <v>1.5814680953923825</v>
      </c>
      <c r="H6992" s="2">
        <f t="shared" ca="1" si="758"/>
        <v>4.3700848545196402E-2</v>
      </c>
      <c r="I6992" s="2"/>
      <c r="J6992" s="15">
        <f ca="1">-LN(K6992) /NegExp_Labda</f>
        <v>3.2938572696546586</v>
      </c>
      <c r="K6992" s="2">
        <f t="shared" ca="1" si="759"/>
        <v>0.51748670037519651</v>
      </c>
      <c r="L6992" s="2"/>
      <c r="M6992" s="17">
        <f t="shared" ca="1" si="754"/>
        <v>5</v>
      </c>
      <c r="N6992" s="2">
        <f t="shared" ca="1" si="755"/>
        <v>0.52937965176663604</v>
      </c>
      <c r="O6992" s="2"/>
      <c r="P6992" s="31">
        <f t="shared" ca="1" si="760"/>
        <v>3.2150298156575281</v>
      </c>
    </row>
    <row r="6993" spans="1:16" x14ac:dyDescent="0.25">
      <c r="A6993" s="32">
        <f ca="1">Uniform_A+B6993*(Uniform_B-Uniform_A)</f>
        <v>6.3069902715396147</v>
      </c>
      <c r="B6993" s="2">
        <f t="shared" ca="1" si="756"/>
        <v>0.63069902715396142</v>
      </c>
      <c r="C6993" s="4"/>
      <c r="D6993" s="5">
        <f ca="1">IF(E6993&lt;(Driehoek_C-Driehoek_A)/(Driehoek_B-Driehoek_A),Driehoek_A+SQRT(E6993*(Driehoek_B-Driehoek_A)*(Driehoek_C-Driehoek_A)),Driehoek_B-SQRT((1-E6993)*(Driehoek_B-Driehoek_A)*(Driehoek_B-Driehoek_C)))</f>
        <v>2.7681177554017955</v>
      </c>
      <c r="E6993" s="2">
        <f t="shared" ca="1" si="757"/>
        <v>4.2143206154535151E-2</v>
      </c>
      <c r="F6993" s="2"/>
      <c r="G6993" s="15">
        <f ca="1">_xlfn.NORM.INV(H6993,Normaal_Mu,Normaal_Sigma)</f>
        <v>4.1905443590081983</v>
      </c>
      <c r="H6993" s="2">
        <f t="shared" ca="1" si="758"/>
        <v>0.34283879504805148</v>
      </c>
      <c r="I6993" s="2"/>
      <c r="J6993" s="15">
        <f ca="1">-LN(K6993) /NegExp_Labda</f>
        <v>0.52649250134181536</v>
      </c>
      <c r="K6993" s="2">
        <f t="shared" ca="1" si="759"/>
        <v>0.9000558155812115</v>
      </c>
      <c r="L6993" s="2"/>
      <c r="M6993" s="17">
        <f t="shared" ca="1" si="754"/>
        <v>7</v>
      </c>
      <c r="N6993" s="2">
        <f t="shared" ca="1" si="755"/>
        <v>0.80145318914709285</v>
      </c>
      <c r="O6993" s="2"/>
      <c r="P6993" s="31">
        <f t="shared" ca="1" si="760"/>
        <v>4.1584289774582848</v>
      </c>
    </row>
    <row r="6994" spans="1:16" x14ac:dyDescent="0.25">
      <c r="A6994" s="32">
        <f ca="1">Uniform_A+B6994*(Uniform_B-Uniform_A)</f>
        <v>7.085735563595482</v>
      </c>
      <c r="B6994" s="2">
        <f t="shared" ca="1" si="756"/>
        <v>0.70857355635954822</v>
      </c>
      <c r="C6994" s="4"/>
      <c r="D6994" s="5">
        <f ca="1">IF(E6994&lt;(Driehoek_C-Driehoek_A)/(Driehoek_B-Driehoek_A),Driehoek_A+SQRT(E6994*(Driehoek_B-Driehoek_A)*(Driehoek_C-Driehoek_A)),Driehoek_B-SQRT((1-E6994)*(Driehoek_B-Driehoek_A)*(Driehoek_B-Driehoek_C)))</f>
        <v>4.4373205268487173</v>
      </c>
      <c r="E6994" s="2">
        <f t="shared" ca="1" si="757"/>
        <v>0.40519874357954089</v>
      </c>
      <c r="F6994" s="2"/>
      <c r="G6994" s="15">
        <f ca="1">_xlfn.NORM.INV(H6994,Normaal_Mu,Normaal_Sigma)</f>
        <v>1.6337725137474965</v>
      </c>
      <c r="H6994" s="2">
        <f t="shared" ca="1" si="758"/>
        <v>4.6176537253876826E-2</v>
      </c>
      <c r="I6994" s="2"/>
      <c r="J6994" s="15">
        <f ca="1">-LN(K6994) /NegExp_Labda</f>
        <v>3.5262788329035533</v>
      </c>
      <c r="K6994" s="2">
        <f t="shared" ca="1" si="759"/>
        <v>0.49398221395566422</v>
      </c>
      <c r="L6994" s="2"/>
      <c r="M6994" s="17">
        <f t="shared" ca="1" si="754"/>
        <v>9</v>
      </c>
      <c r="N6994" s="2">
        <f t="shared" ca="1" si="755"/>
        <v>0.93429136962681836</v>
      </c>
      <c r="O6994" s="2"/>
      <c r="P6994" s="31">
        <f t="shared" ca="1" si="760"/>
        <v>5.1366214874190499</v>
      </c>
    </row>
    <row r="6995" spans="1:16" x14ac:dyDescent="0.25">
      <c r="A6995" s="32">
        <f ca="1">Uniform_A+B6995*(Uniform_B-Uniform_A)</f>
        <v>3.0402916459813678</v>
      </c>
      <c r="B6995" s="2">
        <f t="shared" ca="1" si="756"/>
        <v>0.30402916459813678</v>
      </c>
      <c r="C6995" s="4"/>
      <c r="D6995" s="5">
        <f ca="1">IF(E6995&lt;(Driehoek_C-Driehoek_A)/(Driehoek_B-Driehoek_A),Driehoek_A+SQRT(E6995*(Driehoek_B-Driehoek_A)*(Driehoek_C-Driehoek_A)),Driehoek_B-SQRT((1-E6995)*(Driehoek_B-Driehoek_A)*(Driehoek_B-Driehoek_C)))</f>
        <v>4.3729352756349131</v>
      </c>
      <c r="E6995" s="2">
        <f t="shared" ca="1" si="757"/>
        <v>0.38829348675817821</v>
      </c>
      <c r="F6995" s="2"/>
      <c r="G6995" s="15">
        <f ca="1">_xlfn.NORM.INV(H6995,Normaal_Mu,Normaal_Sigma)</f>
        <v>6.2930941526972495</v>
      </c>
      <c r="H6995" s="2">
        <f t="shared" ca="1" si="758"/>
        <v>0.74103744010124395</v>
      </c>
      <c r="I6995" s="2"/>
      <c r="J6995" s="15">
        <f ca="1">-LN(K6995) /NegExp_Labda</f>
        <v>17.129206021303052</v>
      </c>
      <c r="K6995" s="2">
        <f t="shared" ca="1" si="759"/>
        <v>3.2521911908363177E-2</v>
      </c>
      <c r="L6995" s="2"/>
      <c r="M6995" s="17">
        <f t="shared" ca="1" si="754"/>
        <v>8</v>
      </c>
      <c r="N6995" s="2">
        <f t="shared" ca="1" si="755"/>
        <v>0.8736977354494696</v>
      </c>
      <c r="O6995" s="2"/>
      <c r="P6995" s="31">
        <f t="shared" ca="1" si="760"/>
        <v>7.7671054191233164</v>
      </c>
    </row>
    <row r="6996" spans="1:16" x14ac:dyDescent="0.25">
      <c r="A6996" s="32">
        <f ca="1">Uniform_A+B6996*(Uniform_B-Uniform_A)</f>
        <v>5.6087064891645433</v>
      </c>
      <c r="B6996" s="2">
        <f t="shared" ca="1" si="756"/>
        <v>0.56087064891645433</v>
      </c>
      <c r="C6996" s="4"/>
      <c r="D6996" s="5">
        <f ca="1">IF(E6996&lt;(Driehoek_C-Driehoek_A)/(Driehoek_B-Driehoek_A),Driehoek_A+SQRT(E6996*(Driehoek_B-Driehoek_A)*(Driehoek_C-Driehoek_A)),Driehoek_B-SQRT((1-E6996)*(Driehoek_B-Driehoek_A)*(Driehoek_B-Driehoek_C)))</f>
        <v>3.9718634702232833</v>
      </c>
      <c r="E6996" s="2">
        <f t="shared" ca="1" si="757"/>
        <v>0.27773182465721502</v>
      </c>
      <c r="F6996" s="2"/>
      <c r="G6996" s="15">
        <f ca="1">_xlfn.NORM.INV(H6996,Normaal_Mu,Normaal_Sigma)</f>
        <v>2.9914489722864661</v>
      </c>
      <c r="H6996" s="2">
        <f t="shared" ca="1" si="758"/>
        <v>0.15762291635380055</v>
      </c>
      <c r="I6996" s="2"/>
      <c r="J6996" s="15">
        <f ca="1">-LN(K6996) /NegExp_Labda</f>
        <v>1.5859615261636235</v>
      </c>
      <c r="K6996" s="2">
        <f t="shared" ca="1" si="759"/>
        <v>0.72819070677678344</v>
      </c>
      <c r="L6996" s="2"/>
      <c r="M6996" s="17">
        <f t="shared" ca="1" si="754"/>
        <v>2</v>
      </c>
      <c r="N6996" s="2">
        <f t="shared" ca="1" si="755"/>
        <v>8.7499185278736014E-2</v>
      </c>
      <c r="O6996" s="2"/>
      <c r="P6996" s="31">
        <f t="shared" ca="1" si="760"/>
        <v>3.231596091567583</v>
      </c>
    </row>
    <row r="6997" spans="1:16" x14ac:dyDescent="0.25">
      <c r="A6997" s="32">
        <f ca="1">Uniform_A+B6997*(Uniform_B-Uniform_A)</f>
        <v>3.8559560002663682</v>
      </c>
      <c r="B6997" s="2">
        <f t="shared" ca="1" si="756"/>
        <v>0.38559560002663684</v>
      </c>
      <c r="C6997" s="4"/>
      <c r="D6997" s="5">
        <f ca="1">IF(E6997&lt;(Driehoek_C-Driehoek_A)/(Driehoek_B-Driehoek_A),Driehoek_A+SQRT(E6997*(Driehoek_B-Driehoek_A)*(Driehoek_C-Driehoek_A)),Driehoek_B-SQRT((1-E6997)*(Driehoek_B-Driehoek_A)*(Driehoek_B-Driehoek_C)))</f>
        <v>4.8652179038344858</v>
      </c>
      <c r="E6997" s="2">
        <f t="shared" ca="1" si="757"/>
        <v>0.51153077192083196</v>
      </c>
      <c r="F6997" s="2"/>
      <c r="G6997" s="15">
        <f ca="1">_xlfn.NORM.INV(H6997,Normaal_Mu,Normaal_Sigma)</f>
        <v>3.8732274751005695</v>
      </c>
      <c r="H6997" s="2">
        <f t="shared" ca="1" si="758"/>
        <v>0.28658594480803556</v>
      </c>
      <c r="I6997" s="2"/>
      <c r="J6997" s="15">
        <f ca="1">-LN(K6997) /NegExp_Labda</f>
        <v>14.127508374492168</v>
      </c>
      <c r="K6997" s="2">
        <f t="shared" ca="1" si="759"/>
        <v>5.9278910627132975E-2</v>
      </c>
      <c r="L6997" s="2"/>
      <c r="M6997" s="17">
        <f t="shared" ca="1" si="754"/>
        <v>5</v>
      </c>
      <c r="N6997" s="2">
        <f t="shared" ca="1" si="755"/>
        <v>0.52547965936517571</v>
      </c>
      <c r="O6997" s="2"/>
      <c r="P6997" s="31">
        <f t="shared" ca="1" si="760"/>
        <v>6.3443819507387191</v>
      </c>
    </row>
    <row r="6998" spans="1:16" x14ac:dyDescent="0.25">
      <c r="A6998" s="32">
        <f ca="1">Uniform_A+B6998*(Uniform_B-Uniform_A)</f>
        <v>5.9669436291919489</v>
      </c>
      <c r="B6998" s="2">
        <f t="shared" ca="1" si="756"/>
        <v>0.59669436291919487</v>
      </c>
      <c r="C6998" s="4"/>
      <c r="D6998" s="5">
        <f ca="1">IF(E6998&lt;(Driehoek_C-Driehoek_A)/(Driehoek_B-Driehoek_A),Driehoek_A+SQRT(E6998*(Driehoek_B-Driehoek_A)*(Driehoek_C-Driehoek_A)),Driehoek_B-SQRT((1-E6998)*(Driehoek_B-Driehoek_A)*(Driehoek_B-Driehoek_C)))</f>
        <v>4.8522522793602452</v>
      </c>
      <c r="E6998" s="2">
        <f t="shared" ca="1" si="757"/>
        <v>0.50846253845507761</v>
      </c>
      <c r="F6998" s="2"/>
      <c r="G6998" s="15">
        <f ca="1">_xlfn.NORM.INV(H6998,Normaal_Mu,Normaal_Sigma)</f>
        <v>3.6174171232829773</v>
      </c>
      <c r="H6998" s="2">
        <f t="shared" ca="1" si="758"/>
        <v>0.24469120555292478</v>
      </c>
      <c r="I6998" s="2"/>
      <c r="J6998" s="15">
        <f ca="1">-LN(K6998) /NegExp_Labda</f>
        <v>2.9633458410097036</v>
      </c>
      <c r="K6998" s="2">
        <f t="shared" ca="1" si="759"/>
        <v>0.55284966485789022</v>
      </c>
      <c r="L6998" s="2"/>
      <c r="M6998" s="17">
        <f t="shared" ca="1" si="754"/>
        <v>5</v>
      </c>
      <c r="N6998" s="2">
        <f t="shared" ca="1" si="755"/>
        <v>0.55269858239473002</v>
      </c>
      <c r="O6998" s="2"/>
      <c r="P6998" s="31">
        <f t="shared" ca="1" si="760"/>
        <v>4.4799917745689752</v>
      </c>
    </row>
    <row r="6999" spans="1:16" x14ac:dyDescent="0.25">
      <c r="A6999" s="32">
        <f ca="1">Uniform_A+B6999*(Uniform_B-Uniform_A)</f>
        <v>6.3720438943344258</v>
      </c>
      <c r="B6999" s="2">
        <f t="shared" ca="1" si="756"/>
        <v>0.6372043894334426</v>
      </c>
      <c r="C6999" s="4"/>
      <c r="D6999" s="5">
        <f ca="1">IF(E6999&lt;(Driehoek_C-Driehoek_A)/(Driehoek_B-Driehoek_A),Driehoek_A+SQRT(E6999*(Driehoek_B-Driehoek_A)*(Driehoek_C-Driehoek_A)),Driehoek_B-SQRT((1-E6999)*(Driehoek_B-Driehoek_A)*(Driehoek_B-Driehoek_C)))</f>
        <v>5.6347479782155734</v>
      </c>
      <c r="E6999" s="2">
        <f t="shared" ca="1" si="757"/>
        <v>0.67643082371073793</v>
      </c>
      <c r="F6999" s="2"/>
      <c r="G6999" s="15">
        <f ca="1">_xlfn.NORM.INV(H6999,Normaal_Mu,Normaal_Sigma)</f>
        <v>9.6965798334058011</v>
      </c>
      <c r="H6999" s="2">
        <f t="shared" ca="1" si="758"/>
        <v>0.99057008245974676</v>
      </c>
      <c r="I6999" s="2"/>
      <c r="J6999" s="15">
        <f ca="1">-LN(K6999) /NegExp_Labda</f>
        <v>10.861741733284193</v>
      </c>
      <c r="K6999" s="2">
        <f t="shared" ca="1" si="759"/>
        <v>0.11390980286905983</v>
      </c>
      <c r="L6999" s="2"/>
      <c r="M6999" s="17">
        <f t="shared" ca="1" si="754"/>
        <v>6</v>
      </c>
      <c r="N6999" s="2">
        <f t="shared" ca="1" si="755"/>
        <v>0.68407218278337645</v>
      </c>
      <c r="O6999" s="2"/>
      <c r="P6999" s="31">
        <f t="shared" ca="1" si="760"/>
        <v>7.7130226878479986</v>
      </c>
    </row>
    <row r="7000" spans="1:16" x14ac:dyDescent="0.25">
      <c r="A7000" s="32">
        <f ca="1">Uniform_A+B7000*(Uniform_B-Uniform_A)</f>
        <v>3.5784513026526241</v>
      </c>
      <c r="B7000" s="2">
        <f t="shared" ca="1" si="756"/>
        <v>0.35784513026526243</v>
      </c>
      <c r="C7000" s="4"/>
      <c r="D7000" s="5">
        <f ca="1">IF(E7000&lt;(Driehoek_C-Driehoek_A)/(Driehoek_B-Driehoek_A),Driehoek_A+SQRT(E7000*(Driehoek_B-Driehoek_A)*(Driehoek_C-Driehoek_A)),Driehoek_B-SQRT((1-E7000)*(Driehoek_B-Driehoek_A)*(Driehoek_B-Driehoek_C)))</f>
        <v>4.4286510903692493</v>
      </c>
      <c r="E7000" s="2">
        <f t="shared" ca="1" si="757"/>
        <v>0.4029362613262214</v>
      </c>
      <c r="F7000" s="2"/>
      <c r="G7000" s="15">
        <f ca="1">_xlfn.NORM.INV(H7000,Normaal_Mu,Normaal_Sigma)</f>
        <v>5.8727381657650932</v>
      </c>
      <c r="H7000" s="2">
        <f t="shared" ca="1" si="758"/>
        <v>0.66871551659920192</v>
      </c>
      <c r="I7000" s="2"/>
      <c r="J7000" s="15">
        <f ca="1">-LN(K7000) /NegExp_Labda</f>
        <v>3.5948595075262371</v>
      </c>
      <c r="K7000" s="2">
        <f t="shared" ca="1" si="759"/>
        <v>0.48725294255510732</v>
      </c>
      <c r="L7000" s="2"/>
      <c r="M7000" s="17">
        <f t="shared" ca="1" si="754"/>
        <v>0</v>
      </c>
      <c r="N7000" s="2">
        <f t="shared" ca="1" si="755"/>
        <v>2.3775009212533282E-3</v>
      </c>
      <c r="O7000" s="2"/>
      <c r="P7000" s="31">
        <f t="shared" ca="1" si="760"/>
        <v>3.4949400132626409</v>
      </c>
    </row>
    <row r="7001" spans="1:16" x14ac:dyDescent="0.25">
      <c r="A7001" s="32">
        <f ca="1">Uniform_A+B7001*(Uniform_B-Uniform_A)</f>
        <v>0.33678533337599736</v>
      </c>
      <c r="B7001" s="2">
        <f t="shared" ca="1" si="756"/>
        <v>3.3678533337599736E-2</v>
      </c>
      <c r="C7001" s="4"/>
      <c r="D7001" s="5">
        <f ca="1">IF(E7001&lt;(Driehoek_C-Driehoek_A)/(Driehoek_B-Driehoek_A),Driehoek_A+SQRT(E7001*(Driehoek_B-Driehoek_A)*(Driehoek_C-Driehoek_A)),Driehoek_B-SQRT((1-E7001)*(Driehoek_B-Driehoek_A)*(Driehoek_B-Driehoek_C)))</f>
        <v>7.0237808106317452</v>
      </c>
      <c r="E7001" s="2">
        <f t="shared" ca="1" si="757"/>
        <v>0.88841593473064795</v>
      </c>
      <c r="F7001" s="2"/>
      <c r="G7001" s="15">
        <f ca="1">_xlfn.NORM.INV(H7001,Normaal_Mu,Normaal_Sigma)</f>
        <v>4.7012887331046151</v>
      </c>
      <c r="H7001" s="2">
        <f t="shared" ca="1" si="758"/>
        <v>0.44063650918330599</v>
      </c>
      <c r="I7001" s="2"/>
      <c r="J7001" s="15">
        <f ca="1">-LN(K7001) /NegExp_Labda</f>
        <v>2.2949047015127348</v>
      </c>
      <c r="K7001" s="2">
        <f t="shared" ca="1" si="759"/>
        <v>0.63192728912765894</v>
      </c>
      <c r="L7001" s="2"/>
      <c r="M7001" s="17">
        <f t="shared" ca="1" si="754"/>
        <v>5</v>
      </c>
      <c r="N7001" s="2">
        <f t="shared" ca="1" si="755"/>
        <v>0.55382166513343345</v>
      </c>
      <c r="O7001" s="2"/>
      <c r="P7001" s="31">
        <f t="shared" ca="1" si="760"/>
        <v>3.8713519157250191</v>
      </c>
    </row>
    <row r="7002" spans="1:16" x14ac:dyDescent="0.25">
      <c r="A7002" s="32">
        <f ca="1">Uniform_A+B7002*(Uniform_B-Uniform_A)</f>
        <v>1.9103655331057612</v>
      </c>
      <c r="B7002" s="2">
        <f t="shared" ca="1" si="756"/>
        <v>0.19103655331057612</v>
      </c>
      <c r="C7002" s="4"/>
      <c r="D7002" s="5">
        <f ca="1">IF(E7002&lt;(Driehoek_C-Driehoek_A)/(Driehoek_B-Driehoek_A),Driehoek_A+SQRT(E7002*(Driehoek_B-Driehoek_A)*(Driehoek_C-Driehoek_A)),Driehoek_B-SQRT((1-E7002)*(Driehoek_B-Driehoek_A)*(Driehoek_B-Driehoek_C)))</f>
        <v>8.2189242087971142</v>
      </c>
      <c r="E7002" s="2">
        <f t="shared" ca="1" si="757"/>
        <v>0.98256916023990815</v>
      </c>
      <c r="F7002" s="2"/>
      <c r="G7002" s="15">
        <f ca="1">_xlfn.NORM.INV(H7002,Normaal_Mu,Normaal_Sigma)</f>
        <v>3.2614360151952502</v>
      </c>
      <c r="H7002" s="2">
        <f t="shared" ca="1" si="758"/>
        <v>0.19234645495413116</v>
      </c>
      <c r="I7002" s="2"/>
      <c r="J7002" s="15">
        <f ca="1">-LN(K7002) /NegExp_Labda</f>
        <v>11.191258235098609</v>
      </c>
      <c r="K7002" s="2">
        <f t="shared" ca="1" si="759"/>
        <v>0.10664479422541084</v>
      </c>
      <c r="L7002" s="2"/>
      <c r="M7002" s="17">
        <f t="shared" ca="1" si="754"/>
        <v>7</v>
      </c>
      <c r="N7002" s="2">
        <f t="shared" ca="1" si="755"/>
        <v>0.80279582802291571</v>
      </c>
      <c r="O7002" s="2"/>
      <c r="P7002" s="31">
        <f t="shared" ca="1" si="760"/>
        <v>6.3163967984393468</v>
      </c>
    </row>
    <row r="7003" spans="1:16" x14ac:dyDescent="0.25">
      <c r="A7003" s="32">
        <f ca="1">Uniform_A+B7003*(Uniform_B-Uniform_A)</f>
        <v>5.0409453113498293</v>
      </c>
      <c r="B7003" s="2">
        <f t="shared" ca="1" si="756"/>
        <v>0.50409453113498293</v>
      </c>
      <c r="C7003" s="4"/>
      <c r="D7003" s="5">
        <f ca="1">IF(E7003&lt;(Driehoek_C-Driehoek_A)/(Driehoek_B-Driehoek_A),Driehoek_A+SQRT(E7003*(Driehoek_B-Driehoek_A)*(Driehoek_C-Driehoek_A)),Driehoek_B-SQRT((1-E7003)*(Driehoek_B-Driehoek_A)*(Driehoek_B-Driehoek_C)))</f>
        <v>3.9690204456280629</v>
      </c>
      <c r="E7003" s="2">
        <f t="shared" ca="1" si="757"/>
        <v>0.27693153680723814</v>
      </c>
      <c r="F7003" s="2"/>
      <c r="G7003" s="15">
        <f ca="1">_xlfn.NORM.INV(H7003,Normaal_Mu,Normaal_Sigma)</f>
        <v>6.3509302292572301</v>
      </c>
      <c r="H7003" s="2">
        <f t="shared" ca="1" si="758"/>
        <v>0.75030984598647454</v>
      </c>
      <c r="I7003" s="2"/>
      <c r="J7003" s="15">
        <f ca="1">-LN(K7003) /NegExp_Labda</f>
        <v>4.6448459593695484</v>
      </c>
      <c r="K7003" s="2">
        <f t="shared" ca="1" si="759"/>
        <v>0.39496062923403474</v>
      </c>
      <c r="L7003" s="2"/>
      <c r="M7003" s="17">
        <f t="shared" ca="1" si="754"/>
        <v>6</v>
      </c>
      <c r="N7003" s="2">
        <f t="shared" ca="1" si="755"/>
        <v>0.62519147584188517</v>
      </c>
      <c r="O7003" s="2"/>
      <c r="P7003" s="31">
        <f t="shared" ca="1" si="760"/>
        <v>5.2011483891209336</v>
      </c>
    </row>
    <row r="7004" spans="1:16" x14ac:dyDescent="0.25">
      <c r="A7004" s="32">
        <f ca="1">Uniform_A+B7004*(Uniform_B-Uniform_A)</f>
        <v>0.80351330702795876</v>
      </c>
      <c r="B7004" s="2">
        <f t="shared" ca="1" si="756"/>
        <v>8.0351330702795876E-2</v>
      </c>
      <c r="C7004" s="4"/>
      <c r="D7004" s="5">
        <f ca="1">IF(E7004&lt;(Driehoek_C-Driehoek_A)/(Driehoek_B-Driehoek_A),Driehoek_A+SQRT(E7004*(Driehoek_B-Driehoek_A)*(Driehoek_C-Driehoek_A)),Driehoek_B-SQRT((1-E7004)*(Driehoek_B-Driehoek_A)*(Driehoek_B-Driehoek_C)))</f>
        <v>4.7153938782305689</v>
      </c>
      <c r="E7004" s="2">
        <f t="shared" ca="1" si="757"/>
        <v>0.47549001089416898</v>
      </c>
      <c r="F7004" s="2"/>
      <c r="G7004" s="15">
        <f ca="1">_xlfn.NORM.INV(H7004,Normaal_Mu,Normaal_Sigma)</f>
        <v>0.45060099740723647</v>
      </c>
      <c r="H7004" s="2">
        <f t="shared" ca="1" si="758"/>
        <v>1.1461981217720241E-2</v>
      </c>
      <c r="I7004" s="2"/>
      <c r="J7004" s="15">
        <f ca="1">-LN(K7004) /NegExp_Labda</f>
        <v>7.1832738761913157</v>
      </c>
      <c r="K7004" s="2">
        <f t="shared" ca="1" si="759"/>
        <v>0.23772166244011272</v>
      </c>
      <c r="L7004" s="2"/>
      <c r="M7004" s="17">
        <f t="shared" ca="1" si="754"/>
        <v>3</v>
      </c>
      <c r="N7004" s="2">
        <f t="shared" ca="1" si="755"/>
        <v>0.22277529072921898</v>
      </c>
      <c r="O7004" s="2"/>
      <c r="P7004" s="31">
        <f t="shared" ca="1" si="760"/>
        <v>3.2305564117714156</v>
      </c>
    </row>
    <row r="7005" spans="1:16" x14ac:dyDescent="0.25">
      <c r="A7005" s="32">
        <f ca="1">Uniform_A+B7005*(Uniform_B-Uniform_A)</f>
        <v>5.8920781216531815</v>
      </c>
      <c r="B7005" s="2">
        <f t="shared" ca="1" si="756"/>
        <v>0.58920781216531815</v>
      </c>
      <c r="C7005" s="4"/>
      <c r="D7005" s="5">
        <f ca="1">IF(E7005&lt;(Driehoek_C-Driehoek_A)/(Driehoek_B-Driehoek_A),Driehoek_A+SQRT(E7005*(Driehoek_B-Driehoek_A)*(Driehoek_C-Driehoek_A)),Driehoek_B-SQRT((1-E7005)*(Driehoek_B-Driehoek_A)*(Driehoek_B-Driehoek_C)))</f>
        <v>3.3174903568233622</v>
      </c>
      <c r="E7005" s="2">
        <f t="shared" ca="1" si="757"/>
        <v>0.12398434573732509</v>
      </c>
      <c r="F7005" s="2"/>
      <c r="G7005" s="15">
        <f ca="1">_xlfn.NORM.INV(H7005,Normaal_Mu,Normaal_Sigma)</f>
        <v>5.5575988017062841</v>
      </c>
      <c r="H7005" s="2">
        <f t="shared" ca="1" si="758"/>
        <v>0.60980061285843234</v>
      </c>
      <c r="I7005" s="2"/>
      <c r="J7005" s="15">
        <f ca="1">-LN(K7005) /NegExp_Labda</f>
        <v>8.384003692104218E-2</v>
      </c>
      <c r="K7005" s="2">
        <f t="shared" ca="1" si="759"/>
        <v>0.98337179316873169</v>
      </c>
      <c r="L7005" s="2"/>
      <c r="M7005" s="17">
        <f t="shared" ca="1" si="754"/>
        <v>3</v>
      </c>
      <c r="N7005" s="2">
        <f t="shared" ca="1" si="755"/>
        <v>0.155965362583527</v>
      </c>
      <c r="O7005" s="2"/>
      <c r="P7005" s="31">
        <f t="shared" ca="1" si="760"/>
        <v>3.5702014634207742</v>
      </c>
    </row>
    <row r="7006" spans="1:16" x14ac:dyDescent="0.25">
      <c r="A7006" s="32">
        <f ca="1">Uniform_A+B7006*(Uniform_B-Uniform_A)</f>
        <v>8.1344278161703372</v>
      </c>
      <c r="B7006" s="2">
        <f t="shared" ca="1" si="756"/>
        <v>0.81344278161703376</v>
      </c>
      <c r="C7006" s="4"/>
      <c r="D7006" s="5">
        <f ca="1">IF(E7006&lt;(Driehoek_C-Driehoek_A)/(Driehoek_B-Driehoek_A),Driehoek_A+SQRT(E7006*(Driehoek_B-Driehoek_A)*(Driehoek_C-Driehoek_A)),Driehoek_B-SQRT((1-E7006)*(Driehoek_B-Driehoek_A)*(Driehoek_B-Driehoek_C)))</f>
        <v>4.3926244515755419</v>
      </c>
      <c r="E7006" s="2">
        <f t="shared" ca="1" si="757"/>
        <v>0.3934883015937265</v>
      </c>
      <c r="F7006" s="2"/>
      <c r="G7006" s="15">
        <f ca="1">_xlfn.NORM.INV(H7006,Normaal_Mu,Normaal_Sigma)</f>
        <v>3.1805410522481594</v>
      </c>
      <c r="H7006" s="2">
        <f t="shared" ca="1" si="758"/>
        <v>0.18148259817616719</v>
      </c>
      <c r="I7006" s="2"/>
      <c r="J7006" s="15">
        <f ca="1">-LN(K7006) /NegExp_Labda</f>
        <v>2.7462385423731015</v>
      </c>
      <c r="K7006" s="2">
        <f t="shared" ca="1" si="759"/>
        <v>0.57738400813457313</v>
      </c>
      <c r="L7006" s="2"/>
      <c r="M7006" s="17">
        <f t="shared" ca="1" si="754"/>
        <v>7</v>
      </c>
      <c r="N7006" s="2">
        <f t="shared" ca="1" si="755"/>
        <v>0.84926728269458507</v>
      </c>
      <c r="O7006" s="2"/>
      <c r="P7006" s="31">
        <f t="shared" ca="1" si="760"/>
        <v>5.0907663724734284</v>
      </c>
    </row>
    <row r="7007" spans="1:16" x14ac:dyDescent="0.25">
      <c r="A7007" s="32">
        <f ca="1">Uniform_A+B7007*(Uniform_B-Uniform_A)</f>
        <v>5.8976363655277453</v>
      </c>
      <c r="B7007" s="2">
        <f t="shared" ca="1" si="756"/>
        <v>0.58976363655277453</v>
      </c>
      <c r="C7007" s="4"/>
      <c r="D7007" s="5">
        <f ca="1">IF(E7007&lt;(Driehoek_C-Driehoek_A)/(Driehoek_B-Driehoek_A),Driehoek_A+SQRT(E7007*(Driehoek_B-Driehoek_A)*(Driehoek_C-Driehoek_A)),Driehoek_B-SQRT((1-E7007)*(Driehoek_B-Driehoek_A)*(Driehoek_B-Driehoek_C)))</f>
        <v>5.38307954654955</v>
      </c>
      <c r="E7007" s="2">
        <f t="shared" ca="1" si="757"/>
        <v>0.62622532666890829</v>
      </c>
      <c r="F7007" s="2"/>
      <c r="G7007" s="15">
        <f ca="1">_xlfn.NORM.INV(H7007,Normaal_Mu,Normaal_Sigma)</f>
        <v>4.2975597639241068</v>
      </c>
      <c r="H7007" s="2">
        <f t="shared" ca="1" si="758"/>
        <v>0.36271160916595502</v>
      </c>
      <c r="I7007" s="2"/>
      <c r="J7007" s="15">
        <f ca="1">-LN(K7007) /NegExp_Labda</f>
        <v>1.6051982567402268</v>
      </c>
      <c r="K7007" s="2">
        <f t="shared" ca="1" si="759"/>
        <v>0.72539448755059432</v>
      </c>
      <c r="L7007" s="2"/>
      <c r="M7007" s="17">
        <f t="shared" ca="1" si="754"/>
        <v>1</v>
      </c>
      <c r="N7007" s="2">
        <f t="shared" ca="1" si="755"/>
        <v>1.5936779255637301E-2</v>
      </c>
      <c r="O7007" s="2"/>
      <c r="P7007" s="31">
        <f t="shared" ca="1" si="760"/>
        <v>3.6366947865483255</v>
      </c>
    </row>
    <row r="7008" spans="1:16" x14ac:dyDescent="0.25">
      <c r="A7008" s="32">
        <f ca="1">Uniform_A+B7008*(Uniform_B-Uniform_A)</f>
        <v>0.28066857579052251</v>
      </c>
      <c r="B7008" s="2">
        <f t="shared" ca="1" si="756"/>
        <v>2.8066857579052251E-2</v>
      </c>
      <c r="C7008" s="4"/>
      <c r="D7008" s="5">
        <f ca="1">IF(E7008&lt;(Driehoek_C-Driehoek_A)/(Driehoek_B-Driehoek_A),Driehoek_A+SQRT(E7008*(Driehoek_B-Driehoek_A)*(Driehoek_C-Driehoek_A)),Driehoek_B-SQRT((1-E7008)*(Driehoek_B-Driehoek_A)*(Driehoek_B-Driehoek_C)))</f>
        <v>4.543501392197264</v>
      </c>
      <c r="E7008" s="2">
        <f t="shared" ca="1" si="757"/>
        <v>0.43256057596149355</v>
      </c>
      <c r="F7008" s="2"/>
      <c r="G7008" s="15">
        <f ca="1">_xlfn.NORM.INV(H7008,Normaal_Mu,Normaal_Sigma)</f>
        <v>3.1852230409314251</v>
      </c>
      <c r="H7008" s="2">
        <f t="shared" ca="1" si="758"/>
        <v>0.18210069972983667</v>
      </c>
      <c r="I7008" s="2"/>
      <c r="J7008" s="15">
        <f ca="1">-LN(K7008) /NegExp_Labda</f>
        <v>2.778495713605682</v>
      </c>
      <c r="K7008" s="2">
        <f t="shared" ca="1" si="759"/>
        <v>0.57367104302433947</v>
      </c>
      <c r="L7008" s="2"/>
      <c r="M7008" s="17">
        <f t="shared" ca="1" si="754"/>
        <v>6</v>
      </c>
      <c r="N7008" s="2">
        <f t="shared" ca="1" si="755"/>
        <v>0.6775839742418478</v>
      </c>
      <c r="O7008" s="2"/>
      <c r="P7008" s="31">
        <f t="shared" ca="1" si="760"/>
        <v>3.3575777445049786</v>
      </c>
    </row>
    <row r="7009" spans="1:16" x14ac:dyDescent="0.25">
      <c r="A7009" s="32">
        <f ca="1">Uniform_A+B7009*(Uniform_B-Uniform_A)</f>
        <v>2.6438222661674082</v>
      </c>
      <c r="B7009" s="2">
        <f t="shared" ca="1" si="756"/>
        <v>0.26438222661674082</v>
      </c>
      <c r="C7009" s="4"/>
      <c r="D7009" s="5">
        <f ca="1">IF(E7009&lt;(Driehoek_C-Driehoek_A)/(Driehoek_B-Driehoek_A),Driehoek_A+SQRT(E7009*(Driehoek_B-Driehoek_A)*(Driehoek_C-Driehoek_A)),Driehoek_B-SQRT((1-E7009)*(Driehoek_B-Driehoek_A)*(Driehoek_B-Driehoek_C)))</f>
        <v>2.5094219831852373</v>
      </c>
      <c r="E7009" s="2">
        <f t="shared" ca="1" si="757"/>
        <v>1.8536482639455731E-2</v>
      </c>
      <c r="F7009" s="2"/>
      <c r="G7009" s="15">
        <f ca="1">_xlfn.NORM.INV(H7009,Normaal_Mu,Normaal_Sigma)</f>
        <v>3.347520722044921</v>
      </c>
      <c r="H7009" s="2">
        <f t="shared" ca="1" si="758"/>
        <v>0.20433408327218994</v>
      </c>
      <c r="I7009" s="2"/>
      <c r="J7009" s="15">
        <f ca="1">-LN(K7009) /NegExp_Labda</f>
        <v>9.0689451099186336</v>
      </c>
      <c r="K7009" s="2">
        <f t="shared" ca="1" si="759"/>
        <v>0.16303522096395529</v>
      </c>
      <c r="L7009" s="2"/>
      <c r="M7009" s="17">
        <f t="shared" ca="1" si="754"/>
        <v>10</v>
      </c>
      <c r="N7009" s="2">
        <f t="shared" ca="1" si="755"/>
        <v>0.97038159939727375</v>
      </c>
      <c r="O7009" s="2"/>
      <c r="P7009" s="31">
        <f t="shared" ca="1" si="760"/>
        <v>5.5139420162632407</v>
      </c>
    </row>
    <row r="7010" spans="1:16" x14ac:dyDescent="0.25">
      <c r="A7010" s="32">
        <f ca="1">Uniform_A+B7010*(Uniform_B-Uniform_A)</f>
        <v>3.1279695366562632</v>
      </c>
      <c r="B7010" s="2">
        <f t="shared" ca="1" si="756"/>
        <v>0.31279695366562632</v>
      </c>
      <c r="C7010" s="4"/>
      <c r="D7010" s="5">
        <f ca="1">IF(E7010&lt;(Driehoek_C-Driehoek_A)/(Driehoek_B-Driehoek_A),Driehoek_A+SQRT(E7010*(Driehoek_B-Driehoek_A)*(Driehoek_C-Driehoek_A)),Driehoek_B-SQRT((1-E7010)*(Driehoek_B-Driehoek_A)*(Driehoek_B-Driehoek_C)))</f>
        <v>5.0756910690090287</v>
      </c>
      <c r="E7010" s="2">
        <f t="shared" ca="1" si="757"/>
        <v>0.55999426897555715</v>
      </c>
      <c r="F7010" s="2"/>
      <c r="G7010" s="15">
        <f ca="1">_xlfn.NORM.INV(H7010,Normaal_Mu,Normaal_Sigma)</f>
        <v>6.068458681749596</v>
      </c>
      <c r="H7010" s="2">
        <f t="shared" ca="1" si="758"/>
        <v>0.70340856417857356</v>
      </c>
      <c r="I7010" s="2"/>
      <c r="J7010" s="15">
        <f ca="1">-LN(K7010) /NegExp_Labda</f>
        <v>1.3580900734409156</v>
      </c>
      <c r="K7010" s="2">
        <f t="shared" ca="1" si="759"/>
        <v>0.76214533381653282</v>
      </c>
      <c r="L7010" s="2"/>
      <c r="M7010" s="17">
        <f t="shared" ca="1" si="754"/>
        <v>2</v>
      </c>
      <c r="N7010" s="2">
        <f t="shared" ca="1" si="755"/>
        <v>0.1229365239350817</v>
      </c>
      <c r="O7010" s="2"/>
      <c r="P7010" s="31">
        <f t="shared" ca="1" si="760"/>
        <v>3.5260418721711608</v>
      </c>
    </row>
    <row r="7011" spans="1:16" x14ac:dyDescent="0.25">
      <c r="A7011" s="32">
        <f ca="1">Uniform_A+B7011*(Uniform_B-Uniform_A)</f>
        <v>1.7784269688910992</v>
      </c>
      <c r="B7011" s="2">
        <f t="shared" ca="1" si="756"/>
        <v>0.17784269688910992</v>
      </c>
      <c r="C7011" s="4"/>
      <c r="D7011" s="5">
        <f ca="1">IF(E7011&lt;(Driehoek_C-Driehoek_A)/(Driehoek_B-Driehoek_A),Driehoek_A+SQRT(E7011*(Driehoek_B-Driehoek_A)*(Driehoek_C-Driehoek_A)),Driehoek_B-SQRT((1-E7011)*(Driehoek_B-Driehoek_A)*(Driehoek_B-Driehoek_C)))</f>
        <v>4.1164195218994353</v>
      </c>
      <c r="E7011" s="2">
        <f t="shared" ca="1" si="757"/>
        <v>0.318589763254716</v>
      </c>
      <c r="F7011" s="2"/>
      <c r="G7011" s="15">
        <f ca="1">_xlfn.NORM.INV(H7011,Normaal_Mu,Normaal_Sigma)</f>
        <v>4.4447253438751462</v>
      </c>
      <c r="H7011" s="2">
        <f t="shared" ca="1" si="758"/>
        <v>0.39064538728061471</v>
      </c>
      <c r="I7011" s="2"/>
      <c r="J7011" s="15">
        <f ca="1">-LN(K7011) /NegExp_Labda</f>
        <v>9.0381264513303794</v>
      </c>
      <c r="K7011" s="2">
        <f t="shared" ca="1" si="759"/>
        <v>0.16404322968284213</v>
      </c>
      <c r="L7011" s="2"/>
      <c r="M7011" s="17">
        <f t="shared" ca="1" si="754"/>
        <v>5</v>
      </c>
      <c r="N7011" s="2">
        <f t="shared" ca="1" si="755"/>
        <v>0.45991034177022549</v>
      </c>
      <c r="O7011" s="2"/>
      <c r="P7011" s="31">
        <f t="shared" ca="1" si="760"/>
        <v>4.8755396571992122</v>
      </c>
    </row>
    <row r="7012" spans="1:16" x14ac:dyDescent="0.25">
      <c r="A7012" s="32">
        <f ca="1">Uniform_A+B7012*(Uniform_B-Uniform_A)</f>
        <v>7.6451051511367236</v>
      </c>
      <c r="B7012" s="2">
        <f t="shared" ca="1" si="756"/>
        <v>0.76451051511367241</v>
      </c>
      <c r="C7012" s="4"/>
      <c r="D7012" s="5">
        <f ca="1">IF(E7012&lt;(Driehoek_C-Driehoek_A)/(Driehoek_B-Driehoek_A),Driehoek_A+SQRT(E7012*(Driehoek_B-Driehoek_A)*(Driehoek_C-Driehoek_A)),Driehoek_B-SQRT((1-E7012)*(Driehoek_B-Driehoek_A)*(Driehoek_B-Driehoek_C)))</f>
        <v>5.0781887678067674</v>
      </c>
      <c r="E7012" s="2">
        <f t="shared" ca="1" si="757"/>
        <v>0.56055419025837139</v>
      </c>
      <c r="F7012" s="2"/>
      <c r="G7012" s="15">
        <f ca="1">_xlfn.NORM.INV(H7012,Normaal_Mu,Normaal_Sigma)</f>
        <v>2.2304890096763037</v>
      </c>
      <c r="H7012" s="2">
        <f t="shared" ca="1" si="758"/>
        <v>8.30636218163332E-2</v>
      </c>
      <c r="I7012" s="2"/>
      <c r="J7012" s="15">
        <f ca="1">-LN(K7012) /NegExp_Labda</f>
        <v>24.196327273579772</v>
      </c>
      <c r="K7012" s="2">
        <f t="shared" ca="1" si="759"/>
        <v>7.9128642745324163E-3</v>
      </c>
      <c r="L7012" s="2"/>
      <c r="M7012" s="17">
        <f t="shared" ca="1" si="754"/>
        <v>7</v>
      </c>
      <c r="N7012" s="2">
        <f t="shared" ca="1" si="755"/>
        <v>0.84438332630133772</v>
      </c>
      <c r="O7012" s="2"/>
      <c r="P7012" s="31">
        <f t="shared" ca="1" si="760"/>
        <v>9.2300220404399145</v>
      </c>
    </row>
    <row r="7013" spans="1:16" x14ac:dyDescent="0.25">
      <c r="A7013" s="32">
        <f ca="1">Uniform_A+B7013*(Uniform_B-Uniform_A)</f>
        <v>6.5595333351224347</v>
      </c>
      <c r="B7013" s="2">
        <f t="shared" ca="1" si="756"/>
        <v>0.6559533335122435</v>
      </c>
      <c r="C7013" s="4"/>
      <c r="D7013" s="5">
        <f ca="1">IF(E7013&lt;(Driehoek_C-Driehoek_A)/(Driehoek_B-Driehoek_A),Driehoek_A+SQRT(E7013*(Driehoek_B-Driehoek_A)*(Driehoek_C-Driehoek_A)),Driehoek_B-SQRT((1-E7013)*(Driehoek_B-Driehoek_A)*(Driehoek_B-Driehoek_C)))</f>
        <v>6.0144280718319632</v>
      </c>
      <c r="E7013" s="2">
        <f t="shared" ca="1" si="757"/>
        <v>0.745324578906714</v>
      </c>
      <c r="F7013" s="2"/>
      <c r="G7013" s="15">
        <f ca="1">_xlfn.NORM.INV(H7013,Normaal_Mu,Normaal_Sigma)</f>
        <v>3.8307860055009062</v>
      </c>
      <c r="H7013" s="2">
        <f t="shared" ca="1" si="758"/>
        <v>0.27940600083193567</v>
      </c>
      <c r="I7013" s="2"/>
      <c r="J7013" s="15">
        <f ca="1">-LN(K7013) /NegExp_Labda</f>
        <v>2.6492230778063379</v>
      </c>
      <c r="K7013" s="2">
        <f t="shared" ca="1" si="759"/>
        <v>0.58869643683730632</v>
      </c>
      <c r="L7013" s="2"/>
      <c r="M7013" s="17">
        <f t="shared" ca="1" si="754"/>
        <v>3</v>
      </c>
      <c r="N7013" s="2">
        <f t="shared" ca="1" si="755"/>
        <v>0.26033897834530184</v>
      </c>
      <c r="O7013" s="2"/>
      <c r="P7013" s="31">
        <f t="shared" ca="1" si="760"/>
        <v>4.4107940980523281</v>
      </c>
    </row>
    <row r="7014" spans="1:16" x14ac:dyDescent="0.25">
      <c r="A7014" s="32">
        <f ca="1">Uniform_A+B7014*(Uniform_B-Uniform_A)</f>
        <v>8.2091055501451358</v>
      </c>
      <c r="B7014" s="2">
        <f t="shared" ca="1" si="756"/>
        <v>0.8209105550145136</v>
      </c>
      <c r="C7014" s="4"/>
      <c r="D7014" s="5">
        <f ca="1">IF(E7014&lt;(Driehoek_C-Driehoek_A)/(Driehoek_B-Driehoek_A),Driehoek_A+SQRT(E7014*(Driehoek_B-Driehoek_A)*(Driehoek_C-Driehoek_A)),Driehoek_B-SQRT((1-E7014)*(Driehoek_B-Driehoek_A)*(Driehoek_B-Driehoek_C)))</f>
        <v>7.6740609977159631</v>
      </c>
      <c r="E7014" s="2">
        <f t="shared" ca="1" si="757"/>
        <v>0.94976816463491465</v>
      </c>
      <c r="F7014" s="2"/>
      <c r="G7014" s="15">
        <f ca="1">_xlfn.NORM.INV(H7014,Normaal_Mu,Normaal_Sigma)</f>
        <v>4.8276833130469363</v>
      </c>
      <c r="H7014" s="2">
        <f t="shared" ca="1" si="758"/>
        <v>0.46567027230572267</v>
      </c>
      <c r="I7014" s="2"/>
      <c r="J7014" s="15">
        <f ca="1">-LN(K7014) /NegExp_Labda</f>
        <v>0.50020531043588656</v>
      </c>
      <c r="K7014" s="2">
        <f t="shared" ca="1" si="759"/>
        <v>0.90480026428582938</v>
      </c>
      <c r="L7014" s="2"/>
      <c r="M7014" s="17">
        <f t="shared" ca="1" si="754"/>
        <v>8</v>
      </c>
      <c r="N7014" s="2">
        <f t="shared" ca="1" si="755"/>
        <v>0.91214769128713302</v>
      </c>
      <c r="O7014" s="2"/>
      <c r="P7014" s="31">
        <f t="shared" ca="1" si="760"/>
        <v>5.8422110342687841</v>
      </c>
    </row>
    <row r="7015" spans="1:16" x14ac:dyDescent="0.25">
      <c r="A7015" s="32">
        <f ca="1">Uniform_A+B7015*(Uniform_B-Uniform_A)</f>
        <v>7.2133212918619023</v>
      </c>
      <c r="B7015" s="2">
        <f t="shared" ca="1" si="756"/>
        <v>0.72133212918619027</v>
      </c>
      <c r="C7015" s="4"/>
      <c r="D7015" s="5">
        <f ca="1">IF(E7015&lt;(Driehoek_C-Driehoek_A)/(Driehoek_B-Driehoek_A),Driehoek_A+SQRT(E7015*(Driehoek_B-Driehoek_A)*(Driehoek_C-Driehoek_A)),Driehoek_B-SQRT((1-E7015)*(Driehoek_B-Driehoek_A)*(Driehoek_B-Driehoek_C)))</f>
        <v>4.1598234084621462</v>
      </c>
      <c r="E7015" s="2">
        <f t="shared" ca="1" si="757"/>
        <v>0.33064830179225724</v>
      </c>
      <c r="F7015" s="2"/>
      <c r="G7015" s="15">
        <f ca="1">_xlfn.NORM.INV(H7015,Normaal_Mu,Normaal_Sigma)</f>
        <v>6.4875289003623902</v>
      </c>
      <c r="H7015" s="2">
        <f t="shared" ca="1" si="758"/>
        <v>0.77149050470220815</v>
      </c>
      <c r="I7015" s="2"/>
      <c r="J7015" s="15">
        <f ca="1">-LN(K7015) /NegExp_Labda</f>
        <v>1.565069533118532</v>
      </c>
      <c r="K7015" s="2">
        <f t="shared" ca="1" si="759"/>
        <v>0.73123974342222198</v>
      </c>
      <c r="L7015" s="2"/>
      <c r="M7015" s="17">
        <f t="shared" ca="1" si="754"/>
        <v>8</v>
      </c>
      <c r="N7015" s="2">
        <f t="shared" ca="1" si="755"/>
        <v>0.87958159190120877</v>
      </c>
      <c r="O7015" s="2"/>
      <c r="P7015" s="31">
        <f t="shared" ca="1" si="760"/>
        <v>5.4851486267609939</v>
      </c>
    </row>
    <row r="7016" spans="1:16" x14ac:dyDescent="0.25">
      <c r="A7016" s="32">
        <f ca="1">Uniform_A+B7016*(Uniform_B-Uniform_A)</f>
        <v>8.0353375484874299</v>
      </c>
      <c r="B7016" s="2">
        <f t="shared" ca="1" si="756"/>
        <v>0.80353375484874301</v>
      </c>
      <c r="C7016" s="4"/>
      <c r="D7016" s="5">
        <f ca="1">IF(E7016&lt;(Driehoek_C-Driehoek_A)/(Driehoek_B-Driehoek_A),Driehoek_A+SQRT(E7016*(Driehoek_B-Driehoek_A)*(Driehoek_C-Driehoek_A)),Driehoek_B-SQRT((1-E7016)*(Driehoek_B-Driehoek_A)*(Driehoek_B-Driehoek_C)))</f>
        <v>3.4699789136836445</v>
      </c>
      <c r="E7016" s="2">
        <f t="shared" ca="1" si="757"/>
        <v>0.15434557190532483</v>
      </c>
      <c r="F7016" s="2"/>
      <c r="G7016" s="15">
        <f ca="1">_xlfn.NORM.INV(H7016,Normaal_Mu,Normaal_Sigma)</f>
        <v>0.72905192391504059</v>
      </c>
      <c r="H7016" s="2">
        <f t="shared" ca="1" si="758"/>
        <v>1.6361154323665139E-2</v>
      </c>
      <c r="I7016" s="2"/>
      <c r="J7016" s="15">
        <f ca="1">-LN(K7016) /NegExp_Labda</f>
        <v>0.51399934014570137</v>
      </c>
      <c r="K7016" s="2">
        <f t="shared" ca="1" si="759"/>
        <v>0.90230753599824853</v>
      </c>
      <c r="L7016" s="2"/>
      <c r="M7016" s="17">
        <f t="shared" ca="1" si="754"/>
        <v>5</v>
      </c>
      <c r="N7016" s="2">
        <f t="shared" ca="1" si="755"/>
        <v>0.51799884425197962</v>
      </c>
      <c r="O7016" s="2"/>
      <c r="P7016" s="31">
        <f t="shared" ca="1" si="760"/>
        <v>3.549673545246363</v>
      </c>
    </row>
    <row r="7017" spans="1:16" x14ac:dyDescent="0.25">
      <c r="A7017" s="32">
        <f ca="1">Uniform_A+B7017*(Uniform_B-Uniform_A)</f>
        <v>9.9294934076391357</v>
      </c>
      <c r="B7017" s="2">
        <f t="shared" ca="1" si="756"/>
        <v>0.9929493407639135</v>
      </c>
      <c r="C7017" s="4"/>
      <c r="D7017" s="5">
        <f ca="1">IF(E7017&lt;(Driehoek_C-Driehoek_A)/(Driehoek_B-Driehoek_A),Driehoek_A+SQRT(E7017*(Driehoek_B-Driehoek_A)*(Driehoek_C-Driehoek_A)),Driehoek_B-SQRT((1-E7017)*(Driehoek_B-Driehoek_A)*(Driehoek_B-Driehoek_C)))</f>
        <v>3.0551396228382504</v>
      </c>
      <c r="E7017" s="2">
        <f t="shared" ca="1" si="757"/>
        <v>7.9522830263088928E-2</v>
      </c>
      <c r="F7017" s="2"/>
      <c r="G7017" s="15">
        <f ca="1">_xlfn.NORM.INV(H7017,Normaal_Mu,Normaal_Sigma)</f>
        <v>6.4393269753393998</v>
      </c>
      <c r="H7017" s="2">
        <f t="shared" ca="1" si="758"/>
        <v>0.76413389392659581</v>
      </c>
      <c r="I7017" s="2"/>
      <c r="J7017" s="15">
        <f ca="1">-LN(K7017) /NegExp_Labda</f>
        <v>2.6433064779687934</v>
      </c>
      <c r="K7017" s="2">
        <f t="shared" ca="1" si="759"/>
        <v>0.58939346540839599</v>
      </c>
      <c r="L7017" s="2"/>
      <c r="M7017" s="17">
        <f t="shared" ca="1" si="754"/>
        <v>4</v>
      </c>
      <c r="N7017" s="2">
        <f t="shared" ca="1" si="755"/>
        <v>0.39008744068051859</v>
      </c>
      <c r="O7017" s="2"/>
      <c r="P7017" s="31">
        <f t="shared" ca="1" si="760"/>
        <v>5.2134532967571161</v>
      </c>
    </row>
    <row r="7018" spans="1:16" x14ac:dyDescent="0.25">
      <c r="A7018" s="32">
        <f ca="1">Uniform_A+B7018*(Uniform_B-Uniform_A)</f>
        <v>3.3725822445816633</v>
      </c>
      <c r="B7018" s="2">
        <f t="shared" ca="1" si="756"/>
        <v>0.33725822445816633</v>
      </c>
      <c r="C7018" s="4"/>
      <c r="D7018" s="5">
        <f ca="1">IF(E7018&lt;(Driehoek_C-Driehoek_A)/(Driehoek_B-Driehoek_A),Driehoek_A+SQRT(E7018*(Driehoek_B-Driehoek_A)*(Driehoek_C-Driehoek_A)),Driehoek_B-SQRT((1-E7018)*(Driehoek_B-Driehoek_A)*(Driehoek_B-Driehoek_C)))</f>
        <v>7.2861319186535294</v>
      </c>
      <c r="E7018" s="2">
        <f t="shared" ca="1" si="757"/>
        <v>0.91607589142119339</v>
      </c>
      <c r="F7018" s="2"/>
      <c r="G7018" s="15">
        <f ca="1">_xlfn.NORM.INV(H7018,Normaal_Mu,Normaal_Sigma)</f>
        <v>7.2908180924275143</v>
      </c>
      <c r="H7018" s="2">
        <f t="shared" ca="1" si="758"/>
        <v>0.8739801236252337</v>
      </c>
      <c r="I7018" s="2"/>
      <c r="J7018" s="15">
        <f ca="1">-LN(K7018) /NegExp_Labda</f>
        <v>0.8728295505736372</v>
      </c>
      <c r="K7018" s="2">
        <f t="shared" ca="1" si="759"/>
        <v>0.83982149967362385</v>
      </c>
      <c r="L7018" s="2"/>
      <c r="M7018" s="17">
        <f t="shared" ca="1" si="754"/>
        <v>6</v>
      </c>
      <c r="N7018" s="2">
        <f t="shared" ca="1" si="755"/>
        <v>0.70383574325137388</v>
      </c>
      <c r="O7018" s="2"/>
      <c r="P7018" s="31">
        <f t="shared" ca="1" si="760"/>
        <v>4.9644723612472692</v>
      </c>
    </row>
    <row r="7019" spans="1:16" x14ac:dyDescent="0.25">
      <c r="A7019" s="32">
        <f ca="1">Uniform_A+B7019*(Uniform_B-Uniform_A)</f>
        <v>4.7988566544198825</v>
      </c>
      <c r="B7019" s="2">
        <f t="shared" ca="1" si="756"/>
        <v>0.4798856654419883</v>
      </c>
      <c r="C7019" s="4"/>
      <c r="D7019" s="5">
        <f ca="1">IF(E7019&lt;(Driehoek_C-Driehoek_A)/(Driehoek_B-Driehoek_A),Driehoek_A+SQRT(E7019*(Driehoek_B-Driehoek_A)*(Driehoek_C-Driehoek_A)),Driehoek_B-SQRT((1-E7019)*(Driehoek_B-Driehoek_A)*(Driehoek_B-Driehoek_C)))</f>
        <v>3.1174309105719988</v>
      </c>
      <c r="E7019" s="2">
        <f t="shared" ca="1" si="757"/>
        <v>8.9189417135840499E-2</v>
      </c>
      <c r="F7019" s="2"/>
      <c r="G7019" s="15">
        <f ca="1">_xlfn.NORM.INV(H7019,Normaal_Mu,Normaal_Sigma)</f>
        <v>6.1978211766000406</v>
      </c>
      <c r="H7019" s="2">
        <f t="shared" ca="1" si="758"/>
        <v>0.72538374487172963</v>
      </c>
      <c r="I7019" s="2"/>
      <c r="J7019" s="15">
        <f ca="1">-LN(K7019) /NegExp_Labda</f>
        <v>0.17324770111816928</v>
      </c>
      <c r="K7019" s="2">
        <f t="shared" ca="1" si="759"/>
        <v>0.96594388142155463</v>
      </c>
      <c r="L7019" s="2"/>
      <c r="M7019" s="17">
        <f t="shared" ca="1" si="754"/>
        <v>7</v>
      </c>
      <c r="N7019" s="2">
        <f t="shared" ca="1" si="755"/>
        <v>0.82531201524540987</v>
      </c>
      <c r="O7019" s="2"/>
      <c r="P7019" s="31">
        <f t="shared" ca="1" si="760"/>
        <v>4.2574712885420185</v>
      </c>
    </row>
    <row r="7020" spans="1:16" x14ac:dyDescent="0.25">
      <c r="A7020" s="32">
        <f ca="1">Uniform_A+B7020*(Uniform_B-Uniform_A)</f>
        <v>7.4134181688887431</v>
      </c>
      <c r="B7020" s="2">
        <f t="shared" ca="1" si="756"/>
        <v>0.74134181688887435</v>
      </c>
      <c r="C7020" s="4"/>
      <c r="D7020" s="5">
        <f ca="1">IF(E7020&lt;(Driehoek_C-Driehoek_A)/(Driehoek_B-Driehoek_A),Driehoek_A+SQRT(E7020*(Driehoek_B-Driehoek_A)*(Driehoek_C-Driehoek_A)),Driehoek_B-SQRT((1-E7020)*(Driehoek_B-Driehoek_A)*(Driehoek_B-Driehoek_C)))</f>
        <v>3.5767021589813686</v>
      </c>
      <c r="E7020" s="2">
        <f t="shared" ca="1" si="757"/>
        <v>0.17757069272403636</v>
      </c>
      <c r="F7020" s="2"/>
      <c r="G7020" s="15">
        <f ca="1">_xlfn.NORM.INV(H7020,Normaal_Mu,Normaal_Sigma)</f>
        <v>5.18755780673564</v>
      </c>
      <c r="H7020" s="2">
        <f t="shared" ca="1" si="758"/>
        <v>0.53735760475406513</v>
      </c>
      <c r="I7020" s="2"/>
      <c r="J7020" s="15">
        <f ca="1">-LN(K7020) /NegExp_Labda</f>
        <v>9.2367270202816467</v>
      </c>
      <c r="K7020" s="2">
        <f t="shared" ca="1" si="759"/>
        <v>0.15765512196376452</v>
      </c>
      <c r="L7020" s="2"/>
      <c r="M7020" s="17">
        <f t="shared" ca="1" si="754"/>
        <v>3</v>
      </c>
      <c r="N7020" s="2">
        <f t="shared" ca="1" si="755"/>
        <v>0.1545192730935453</v>
      </c>
      <c r="O7020" s="2"/>
      <c r="P7020" s="31">
        <f t="shared" ca="1" si="760"/>
        <v>5.6828810309774793</v>
      </c>
    </row>
    <row r="7021" spans="1:16" x14ac:dyDescent="0.25">
      <c r="A7021" s="32">
        <f ca="1">Uniform_A+B7021*(Uniform_B-Uniform_A)</f>
        <v>5.9757341097198546E-2</v>
      </c>
      <c r="B7021" s="2">
        <f t="shared" ca="1" si="756"/>
        <v>5.9757341097198546E-3</v>
      </c>
      <c r="C7021" s="4"/>
      <c r="D7021" s="5">
        <f ca="1">IF(E7021&lt;(Driehoek_C-Driehoek_A)/(Driehoek_B-Driehoek_A),Driehoek_A+SQRT(E7021*(Driehoek_B-Driehoek_A)*(Driehoek_C-Driehoek_A)),Driehoek_B-SQRT((1-E7021)*(Driehoek_B-Driehoek_A)*(Driehoek_B-Driehoek_C)))</f>
        <v>3.5667703671950894</v>
      </c>
      <c r="E7021" s="2">
        <f t="shared" ca="1" si="757"/>
        <v>0.17534067025147404</v>
      </c>
      <c r="F7021" s="2"/>
      <c r="G7021" s="15">
        <f ca="1">_xlfn.NORM.INV(H7021,Normaal_Mu,Normaal_Sigma)</f>
        <v>5.9423103896782425</v>
      </c>
      <c r="H7021" s="2">
        <f t="shared" ca="1" si="758"/>
        <v>0.6812350439716236</v>
      </c>
      <c r="I7021" s="2"/>
      <c r="J7021" s="15">
        <f ca="1">-LN(K7021) /NegExp_Labda</f>
        <v>2.0405786027866637</v>
      </c>
      <c r="K7021" s="2">
        <f t="shared" ca="1" si="759"/>
        <v>0.66490193154820665</v>
      </c>
      <c r="L7021" s="2"/>
      <c r="M7021" s="17">
        <f t="shared" ref="M7021:M7084" ca="1" si="761">VLOOKUP(N7021,$S$5:$T$105,2,TRUE)</f>
        <v>6</v>
      </c>
      <c r="N7021" s="2">
        <f t="shared" ca="1" si="755"/>
        <v>0.66239023137364572</v>
      </c>
      <c r="O7021" s="2"/>
      <c r="P7021" s="31">
        <f t="shared" ca="1" si="760"/>
        <v>3.5218833401514389</v>
      </c>
    </row>
    <row r="7022" spans="1:16" x14ac:dyDescent="0.25">
      <c r="A7022" s="32">
        <f ca="1">Uniform_A+B7022*(Uniform_B-Uniform_A)</f>
        <v>6.2033419846542168</v>
      </c>
      <c r="B7022" s="2">
        <f t="shared" ca="1" si="756"/>
        <v>0.6203341984654217</v>
      </c>
      <c r="C7022" s="4"/>
      <c r="D7022" s="5">
        <f ca="1">IF(E7022&lt;(Driehoek_C-Driehoek_A)/(Driehoek_B-Driehoek_A),Driehoek_A+SQRT(E7022*(Driehoek_B-Driehoek_A)*(Driehoek_C-Driehoek_A)),Driehoek_B-SQRT((1-E7022)*(Driehoek_B-Driehoek_A)*(Driehoek_B-Driehoek_C)))</f>
        <v>8.319503585702245</v>
      </c>
      <c r="E7022" s="2">
        <f t="shared" ca="1" si="757"/>
        <v>0.98676927514651136</v>
      </c>
      <c r="F7022" s="2"/>
      <c r="G7022" s="15">
        <f ca="1">_xlfn.NORM.INV(H7022,Normaal_Mu,Normaal_Sigma)</f>
        <v>3.98623475774991</v>
      </c>
      <c r="H7022" s="2">
        <f t="shared" ca="1" si="758"/>
        <v>0.30611859014869869</v>
      </c>
      <c r="I7022" s="2"/>
      <c r="J7022" s="15">
        <f ca="1">-LN(K7022) /NegExp_Labda</f>
        <v>1.8685102724695752</v>
      </c>
      <c r="K7022" s="2">
        <f t="shared" ca="1" si="759"/>
        <v>0.68818192199756167</v>
      </c>
      <c r="L7022" s="2"/>
      <c r="M7022" s="17">
        <f t="shared" ca="1" si="761"/>
        <v>5</v>
      </c>
      <c r="N7022" s="2">
        <f t="shared" ca="1" si="755"/>
        <v>0.56047899001794643</v>
      </c>
      <c r="O7022" s="2"/>
      <c r="P7022" s="31">
        <f t="shared" ca="1" si="760"/>
        <v>5.0755181201151895</v>
      </c>
    </row>
    <row r="7023" spans="1:16" x14ac:dyDescent="0.25">
      <c r="A7023" s="32">
        <f ca="1">Uniform_A+B7023*(Uniform_B-Uniform_A)</f>
        <v>6.5851340399192235</v>
      </c>
      <c r="B7023" s="2">
        <f t="shared" ca="1" si="756"/>
        <v>0.65851340399192237</v>
      </c>
      <c r="C7023" s="4"/>
      <c r="D7023" s="5">
        <f ca="1">IF(E7023&lt;(Driehoek_C-Driehoek_A)/(Driehoek_B-Driehoek_A),Driehoek_A+SQRT(E7023*(Driehoek_B-Driehoek_A)*(Driehoek_C-Driehoek_A)),Driehoek_B-SQRT((1-E7023)*(Driehoek_B-Driehoek_A)*(Driehoek_B-Driehoek_C)))</f>
        <v>3.4027292868192323</v>
      </c>
      <c r="E7023" s="2">
        <f t="shared" ca="1" si="757"/>
        <v>0.14054638943574227</v>
      </c>
      <c r="F7023" s="2"/>
      <c r="G7023" s="15">
        <f ca="1">_xlfn.NORM.INV(H7023,Normaal_Mu,Normaal_Sigma)</f>
        <v>4.9157733905469225</v>
      </c>
      <c r="H7023" s="2">
        <f t="shared" ca="1" si="758"/>
        <v>0.48320418697143297</v>
      </c>
      <c r="I7023" s="2"/>
      <c r="J7023" s="15">
        <f ca="1">-LN(K7023) /NegExp_Labda</f>
        <v>2.1416312322335647</v>
      </c>
      <c r="K7023" s="2">
        <f t="shared" ca="1" si="759"/>
        <v>0.65159879832529721</v>
      </c>
      <c r="L7023" s="2"/>
      <c r="M7023" s="17">
        <f t="shared" ca="1" si="761"/>
        <v>2</v>
      </c>
      <c r="N7023" s="2">
        <f t="shared" ca="1" si="755"/>
        <v>7.1778697972332828E-2</v>
      </c>
      <c r="O7023" s="2"/>
      <c r="P7023" s="31">
        <f t="shared" ca="1" si="760"/>
        <v>3.809053589903789</v>
      </c>
    </row>
    <row r="7024" spans="1:16" x14ac:dyDescent="0.25">
      <c r="A7024" s="32">
        <f ca="1">Uniform_A+B7024*(Uniform_B-Uniform_A)</f>
        <v>6.7812155340224614</v>
      </c>
      <c r="B7024" s="2">
        <f t="shared" ca="1" si="756"/>
        <v>0.67812155340224611</v>
      </c>
      <c r="C7024" s="4"/>
      <c r="D7024" s="5">
        <f ca="1">IF(E7024&lt;(Driehoek_C-Driehoek_A)/(Driehoek_B-Driehoek_A),Driehoek_A+SQRT(E7024*(Driehoek_B-Driehoek_A)*(Driehoek_C-Driehoek_A)),Driehoek_B-SQRT((1-E7024)*(Driehoek_B-Driehoek_A)*(Driehoek_B-Driehoek_C)))</f>
        <v>4.6685782423515905</v>
      </c>
      <c r="E7024" s="2">
        <f t="shared" ca="1" si="757"/>
        <v>0.46396530163914174</v>
      </c>
      <c r="F7024" s="2"/>
      <c r="G7024" s="15">
        <f ca="1">_xlfn.NORM.INV(H7024,Normaal_Mu,Normaal_Sigma)</f>
        <v>0.86513581951548346</v>
      </c>
      <c r="H7024" s="2">
        <f t="shared" ca="1" si="758"/>
        <v>1.9346728526263957E-2</v>
      </c>
      <c r="I7024" s="2"/>
      <c r="J7024" s="15">
        <f ca="1">-LN(K7024) /NegExp_Labda</f>
        <v>9.437077607476267</v>
      </c>
      <c r="K7024" s="2">
        <f t="shared" ca="1" si="759"/>
        <v>0.15146275565819867</v>
      </c>
      <c r="L7024" s="2"/>
      <c r="M7024" s="17">
        <f t="shared" ca="1" si="761"/>
        <v>4</v>
      </c>
      <c r="N7024" s="2">
        <f t="shared" ca="1" si="755"/>
        <v>0.43732742018115323</v>
      </c>
      <c r="O7024" s="2"/>
      <c r="P7024" s="31">
        <f t="shared" ca="1" si="760"/>
        <v>5.1504014406731597</v>
      </c>
    </row>
    <row r="7025" spans="1:16" x14ac:dyDescent="0.25">
      <c r="A7025" s="32">
        <f ca="1">Uniform_A+B7025*(Uniform_B-Uniform_A)</f>
        <v>0.21895979344345284</v>
      </c>
      <c r="B7025" s="2">
        <f t="shared" ca="1" si="756"/>
        <v>2.1895979344345284E-2</v>
      </c>
      <c r="C7025" s="4"/>
      <c r="D7025" s="5">
        <f ca="1">IF(E7025&lt;(Driehoek_C-Driehoek_A)/(Driehoek_B-Driehoek_A),Driehoek_A+SQRT(E7025*(Driehoek_B-Driehoek_A)*(Driehoek_C-Driehoek_A)),Driehoek_B-SQRT((1-E7025)*(Driehoek_B-Driehoek_A)*(Driehoek_B-Driehoek_C)))</f>
        <v>8.6866835432247953</v>
      </c>
      <c r="E7025" s="2">
        <f t="shared" ca="1" si="757"/>
        <v>0.99719522279753803</v>
      </c>
      <c r="F7025" s="2"/>
      <c r="G7025" s="15">
        <f ca="1">_xlfn.NORM.INV(H7025,Normaal_Mu,Normaal_Sigma)</f>
        <v>4.4017927163061348</v>
      </c>
      <c r="H7025" s="2">
        <f t="shared" ca="1" si="758"/>
        <v>0.38243048381160893</v>
      </c>
      <c r="I7025" s="2"/>
      <c r="J7025" s="15">
        <f ca="1">-LN(K7025) /NegExp_Labda</f>
        <v>3.3261176483908876</v>
      </c>
      <c r="K7025" s="2">
        <f t="shared" ca="1" si="759"/>
        <v>0.51415858515750257</v>
      </c>
      <c r="L7025" s="2"/>
      <c r="M7025" s="17">
        <f t="shared" ca="1" si="761"/>
        <v>9</v>
      </c>
      <c r="N7025" s="2">
        <f t="shared" ca="1" si="755"/>
        <v>0.93992472936199345</v>
      </c>
      <c r="O7025" s="2"/>
      <c r="P7025" s="31">
        <f t="shared" ca="1" si="760"/>
        <v>5.1267107402730545</v>
      </c>
    </row>
    <row r="7026" spans="1:16" x14ac:dyDescent="0.25">
      <c r="A7026" s="32">
        <f ca="1">Uniform_A+B7026*(Uniform_B-Uniform_A)</f>
        <v>4.8802717355254313</v>
      </c>
      <c r="B7026" s="2">
        <f t="shared" ca="1" si="756"/>
        <v>0.4880271735525431</v>
      </c>
      <c r="C7026" s="4"/>
      <c r="D7026" s="5">
        <f ca="1">IF(E7026&lt;(Driehoek_C-Driehoek_A)/(Driehoek_B-Driehoek_A),Driehoek_A+SQRT(E7026*(Driehoek_B-Driehoek_A)*(Driehoek_C-Driehoek_A)),Driehoek_B-SQRT((1-E7026)*(Driehoek_B-Driehoek_A)*(Driehoek_B-Driehoek_C)))</f>
        <v>3.2365808334579356</v>
      </c>
      <c r="E7026" s="2">
        <f t="shared" ca="1" si="757"/>
        <v>0.10922372554825166</v>
      </c>
      <c r="F7026" s="2"/>
      <c r="G7026" s="15">
        <f ca="1">_xlfn.NORM.INV(H7026,Normaal_Mu,Normaal_Sigma)</f>
        <v>5.5762918163351234</v>
      </c>
      <c r="H7026" s="2">
        <f t="shared" ca="1" si="758"/>
        <v>0.61338247376166144</v>
      </c>
      <c r="I7026" s="2"/>
      <c r="J7026" s="15">
        <f ca="1">-LN(K7026) /NegExp_Labda</f>
        <v>1.4337373906350315</v>
      </c>
      <c r="K7026" s="2">
        <f t="shared" ca="1" si="759"/>
        <v>0.75070127339560389</v>
      </c>
      <c r="L7026" s="2"/>
      <c r="M7026" s="17">
        <f t="shared" ca="1" si="761"/>
        <v>4</v>
      </c>
      <c r="N7026" s="2">
        <f t="shared" ca="1" si="755"/>
        <v>0.37250336523261074</v>
      </c>
      <c r="O7026" s="2"/>
      <c r="P7026" s="31">
        <f t="shared" ca="1" si="760"/>
        <v>3.8253763551907043</v>
      </c>
    </row>
    <row r="7027" spans="1:16" x14ac:dyDescent="0.25">
      <c r="A7027" s="32">
        <f ca="1">Uniform_A+B7027*(Uniform_B-Uniform_A)</f>
        <v>8.3015279780585178</v>
      </c>
      <c r="B7027" s="2">
        <f t="shared" ca="1" si="756"/>
        <v>0.83015279780585172</v>
      </c>
      <c r="C7027" s="4"/>
      <c r="D7027" s="5">
        <f ca="1">IF(E7027&lt;(Driehoek_C-Driehoek_A)/(Driehoek_B-Driehoek_A),Driehoek_A+SQRT(E7027*(Driehoek_B-Driehoek_A)*(Driehoek_C-Driehoek_A)),Driehoek_B-SQRT((1-E7027)*(Driehoek_B-Driehoek_A)*(Driehoek_B-Driehoek_C)))</f>
        <v>5.7360719927626045</v>
      </c>
      <c r="E7027" s="2">
        <f t="shared" ca="1" si="757"/>
        <v>0.69562211324489498</v>
      </c>
      <c r="F7027" s="2"/>
      <c r="G7027" s="15">
        <f ca="1">_xlfn.NORM.INV(H7027,Normaal_Mu,Normaal_Sigma)</f>
        <v>4.5367136956611116</v>
      </c>
      <c r="H7027" s="2">
        <f t="shared" ca="1" si="758"/>
        <v>0.40840759417799322</v>
      </c>
      <c r="I7027" s="2"/>
      <c r="J7027" s="15">
        <f ca="1">-LN(K7027) /NegExp_Labda</f>
        <v>11.725190460701285</v>
      </c>
      <c r="K7027" s="2">
        <f t="shared" ca="1" si="759"/>
        <v>9.5843551174968677E-2</v>
      </c>
      <c r="L7027" s="2"/>
      <c r="M7027" s="17">
        <f t="shared" ca="1" si="761"/>
        <v>4</v>
      </c>
      <c r="N7027" s="2">
        <f t="shared" ca="1" si="755"/>
        <v>0.34104922230795687</v>
      </c>
      <c r="O7027" s="2"/>
      <c r="P7027" s="31">
        <f t="shared" ca="1" si="760"/>
        <v>6.8599008254367035</v>
      </c>
    </row>
    <row r="7028" spans="1:16" x14ac:dyDescent="0.25">
      <c r="A7028" s="32">
        <f ca="1">Uniform_A+B7028*(Uniform_B-Uniform_A)</f>
        <v>2.9840431215155441</v>
      </c>
      <c r="B7028" s="2">
        <f t="shared" ca="1" si="756"/>
        <v>0.29840431215155439</v>
      </c>
      <c r="C7028" s="4"/>
      <c r="D7028" s="5">
        <f ca="1">IF(E7028&lt;(Driehoek_C-Driehoek_A)/(Driehoek_B-Driehoek_A),Driehoek_A+SQRT(E7028*(Driehoek_B-Driehoek_A)*(Driehoek_C-Driehoek_A)),Driehoek_B-SQRT((1-E7028)*(Driehoek_B-Driehoek_A)*(Driehoek_B-Driehoek_C)))</f>
        <v>2.5954313740100412</v>
      </c>
      <c r="E7028" s="2">
        <f t="shared" ca="1" si="757"/>
        <v>2.5324180082534675E-2</v>
      </c>
      <c r="F7028" s="2"/>
      <c r="G7028" s="15">
        <f ca="1">_xlfn.NORM.INV(H7028,Normaal_Mu,Normaal_Sigma)</f>
        <v>6.5734240331963507</v>
      </c>
      <c r="H7028" s="2">
        <f t="shared" ca="1" si="758"/>
        <v>0.78427476597111578</v>
      </c>
      <c r="I7028" s="2"/>
      <c r="J7028" s="15">
        <f ca="1">-LN(K7028) /NegExp_Labda</f>
        <v>3.4615286875154427</v>
      </c>
      <c r="K7028" s="2">
        <f t="shared" ca="1" si="759"/>
        <v>0.5004208985846903</v>
      </c>
      <c r="L7028" s="2"/>
      <c r="M7028" s="17">
        <f t="shared" ca="1" si="761"/>
        <v>4</v>
      </c>
      <c r="N7028" s="2">
        <f t="shared" ca="1" si="755"/>
        <v>0.39241457162708493</v>
      </c>
      <c r="O7028" s="2"/>
      <c r="P7028" s="31">
        <f t="shared" ca="1" si="760"/>
        <v>3.922885443247476</v>
      </c>
    </row>
    <row r="7029" spans="1:16" x14ac:dyDescent="0.25">
      <c r="A7029" s="32">
        <f ca="1">Uniform_A+B7029*(Uniform_B-Uniform_A)</f>
        <v>9.5633575772040729</v>
      </c>
      <c r="B7029" s="2">
        <f t="shared" ca="1" si="756"/>
        <v>0.95633575772040724</v>
      </c>
      <c r="C7029" s="4"/>
      <c r="D7029" s="5">
        <f ca="1">IF(E7029&lt;(Driehoek_C-Driehoek_A)/(Driehoek_B-Driehoek_A),Driehoek_A+SQRT(E7029*(Driehoek_B-Driehoek_A)*(Driehoek_C-Driehoek_A)),Driehoek_B-SQRT((1-E7029)*(Driehoek_B-Driehoek_A)*(Driehoek_B-Driehoek_C)))</f>
        <v>4.4343672235862517</v>
      </c>
      <c r="E7029" s="2">
        <f t="shared" ca="1" si="757"/>
        <v>0.40442849574104245</v>
      </c>
      <c r="F7029" s="2"/>
      <c r="G7029" s="15">
        <f ca="1">_xlfn.NORM.INV(H7029,Normaal_Mu,Normaal_Sigma)</f>
        <v>1.0723830562281669</v>
      </c>
      <c r="H7029" s="2">
        <f t="shared" ca="1" si="758"/>
        <v>2.4776153627823927E-2</v>
      </c>
      <c r="I7029" s="2"/>
      <c r="J7029" s="15">
        <f ca="1">-LN(K7029) /NegExp_Labda</f>
        <v>1.3864319622079191</v>
      </c>
      <c r="K7029" s="2">
        <f t="shared" ca="1" si="759"/>
        <v>0.75783742711731361</v>
      </c>
      <c r="L7029" s="2"/>
      <c r="M7029" s="17">
        <f t="shared" ca="1" si="761"/>
        <v>4</v>
      </c>
      <c r="N7029" s="2">
        <f t="shared" ca="1" si="755"/>
        <v>0.34871485853339712</v>
      </c>
      <c r="O7029" s="2"/>
      <c r="P7029" s="31">
        <f t="shared" ca="1" si="760"/>
        <v>4.0913079638452823</v>
      </c>
    </row>
    <row r="7030" spans="1:16" x14ac:dyDescent="0.25">
      <c r="A7030" s="32">
        <f ca="1">Uniform_A+B7030*(Uniform_B-Uniform_A)</f>
        <v>8.373106936886149</v>
      </c>
      <c r="B7030" s="2">
        <f t="shared" ca="1" si="756"/>
        <v>0.83731069368861488</v>
      </c>
      <c r="C7030" s="4"/>
      <c r="D7030" s="5">
        <f ca="1">IF(E7030&lt;(Driehoek_C-Driehoek_A)/(Driehoek_B-Driehoek_A),Driehoek_A+SQRT(E7030*(Driehoek_B-Driehoek_A)*(Driehoek_C-Driehoek_A)),Driehoek_B-SQRT((1-E7030)*(Driehoek_B-Driehoek_A)*(Driehoek_B-Driehoek_C)))</f>
        <v>4.9963025271347261</v>
      </c>
      <c r="E7030" s="2">
        <f t="shared" ca="1" si="757"/>
        <v>0.54201161559349187</v>
      </c>
      <c r="F7030" s="2"/>
      <c r="G7030" s="15">
        <f ca="1">_xlfn.NORM.INV(H7030,Normaal_Mu,Normaal_Sigma)</f>
        <v>4.1380855112629771</v>
      </c>
      <c r="H7030" s="2">
        <f t="shared" ca="1" si="758"/>
        <v>0.33324972949760168</v>
      </c>
      <c r="I7030" s="2"/>
      <c r="J7030" s="15">
        <f ca="1">-LN(K7030) /NegExp_Labda</f>
        <v>1.2314707610477258</v>
      </c>
      <c r="K7030" s="2">
        <f t="shared" ca="1" si="759"/>
        <v>0.78169225460012082</v>
      </c>
      <c r="L7030" s="2"/>
      <c r="M7030" s="17">
        <f t="shared" ca="1" si="761"/>
        <v>7</v>
      </c>
      <c r="N7030" s="2">
        <f t="shared" ca="1" si="755"/>
        <v>0.85879044854346964</v>
      </c>
      <c r="O7030" s="2"/>
      <c r="P7030" s="31">
        <f t="shared" ca="1" si="760"/>
        <v>5.1477931472663156</v>
      </c>
    </row>
    <row r="7031" spans="1:16" x14ac:dyDescent="0.25">
      <c r="A7031" s="32">
        <f ca="1">Uniform_A+B7031*(Uniform_B-Uniform_A)</f>
        <v>8.8379128745272855</v>
      </c>
      <c r="B7031" s="2">
        <f t="shared" ca="1" si="756"/>
        <v>0.8837912874527285</v>
      </c>
      <c r="C7031" s="4"/>
      <c r="D7031" s="5">
        <f ca="1">IF(E7031&lt;(Driehoek_C-Driehoek_A)/(Driehoek_B-Driehoek_A),Driehoek_A+SQRT(E7031*(Driehoek_B-Driehoek_A)*(Driehoek_C-Driehoek_A)),Driehoek_B-SQRT((1-E7031)*(Driehoek_B-Driehoek_A)*(Driehoek_B-Driehoek_C)))</f>
        <v>5.6488070002947373</v>
      </c>
      <c r="E7031" s="2">
        <f t="shared" ca="1" si="757"/>
        <v>0.67912872796361268</v>
      </c>
      <c r="F7031" s="2"/>
      <c r="G7031" s="15">
        <f ca="1">_xlfn.NORM.INV(H7031,Normaal_Mu,Normaal_Sigma)</f>
        <v>6.9749127105190052</v>
      </c>
      <c r="H7031" s="2">
        <f t="shared" ca="1" si="758"/>
        <v>0.83829051556033862</v>
      </c>
      <c r="I7031" s="2"/>
      <c r="J7031" s="15">
        <f ca="1">-LN(K7031) /NegExp_Labda</f>
        <v>6.9971356898872656</v>
      </c>
      <c r="K7031" s="2">
        <f t="shared" ca="1" si="759"/>
        <v>0.24673827044782504</v>
      </c>
      <c r="L7031" s="2"/>
      <c r="M7031" s="17">
        <f t="shared" ca="1" si="761"/>
        <v>4</v>
      </c>
      <c r="N7031" s="2">
        <f t="shared" ca="1" si="755"/>
        <v>0.26645271319978192</v>
      </c>
      <c r="O7031" s="2"/>
      <c r="P7031" s="31">
        <f t="shared" ca="1" si="760"/>
        <v>6.4917536550456587</v>
      </c>
    </row>
    <row r="7032" spans="1:16" x14ac:dyDescent="0.25">
      <c r="A7032" s="32">
        <f ca="1">Uniform_A+B7032*(Uniform_B-Uniform_A)</f>
        <v>6.9231389001696675</v>
      </c>
      <c r="B7032" s="2">
        <f t="shared" ca="1" si="756"/>
        <v>0.69231389001696675</v>
      </c>
      <c r="C7032" s="4"/>
      <c r="D7032" s="5">
        <f ca="1">IF(E7032&lt;(Driehoek_C-Driehoek_A)/(Driehoek_B-Driehoek_A),Driehoek_A+SQRT(E7032*(Driehoek_B-Driehoek_A)*(Driehoek_C-Driehoek_A)),Driehoek_B-SQRT((1-E7032)*(Driehoek_B-Driehoek_A)*(Driehoek_B-Driehoek_C)))</f>
        <v>3.8631394303513931</v>
      </c>
      <c r="E7032" s="2">
        <f t="shared" ca="1" si="757"/>
        <v>0.24794918120929388</v>
      </c>
      <c r="F7032" s="2"/>
      <c r="G7032" s="15">
        <f ca="1">_xlfn.NORM.INV(H7032,Normaal_Mu,Normaal_Sigma)</f>
        <v>8.2521665475759427</v>
      </c>
      <c r="H7032" s="2">
        <f t="shared" ca="1" si="758"/>
        <v>0.94803402915573809</v>
      </c>
      <c r="I7032" s="2"/>
      <c r="J7032" s="15">
        <f ca="1">-LN(K7032) /NegExp_Labda</f>
        <v>6.8945509680579296</v>
      </c>
      <c r="K7032" s="2">
        <f t="shared" ca="1" si="759"/>
        <v>0.25185287442550697</v>
      </c>
      <c r="L7032" s="2"/>
      <c r="M7032" s="17">
        <f t="shared" ca="1" si="761"/>
        <v>3</v>
      </c>
      <c r="N7032" s="2">
        <f t="shared" ca="1" si="755"/>
        <v>0.24114439050288095</v>
      </c>
      <c r="O7032" s="2"/>
      <c r="P7032" s="31">
        <f t="shared" ca="1" si="760"/>
        <v>5.7865991692309864</v>
      </c>
    </row>
    <row r="7033" spans="1:16" x14ac:dyDescent="0.25">
      <c r="A7033" s="32">
        <f ca="1">Uniform_A+B7033*(Uniform_B-Uniform_A)</f>
        <v>5.9459366678341166</v>
      </c>
      <c r="B7033" s="2">
        <f t="shared" ca="1" si="756"/>
        <v>0.59459366678341163</v>
      </c>
      <c r="C7033" s="4"/>
      <c r="D7033" s="5">
        <f ca="1">IF(E7033&lt;(Driehoek_C-Driehoek_A)/(Driehoek_B-Driehoek_A),Driehoek_A+SQRT(E7033*(Driehoek_B-Driehoek_A)*(Driehoek_C-Driehoek_A)),Driehoek_B-SQRT((1-E7033)*(Driehoek_B-Driehoek_A)*(Driehoek_B-Driehoek_C)))</f>
        <v>5.2529824371220606</v>
      </c>
      <c r="E7033" s="2">
        <f t="shared" ca="1" si="757"/>
        <v>0.59885312524240775</v>
      </c>
      <c r="F7033" s="2"/>
      <c r="G7033" s="15">
        <f ca="1">_xlfn.NORM.INV(H7033,Normaal_Mu,Normaal_Sigma)</f>
        <v>6.3946815831480679</v>
      </c>
      <c r="H7033" s="2">
        <f t="shared" ca="1" si="758"/>
        <v>0.75720522716230609</v>
      </c>
      <c r="I7033" s="2"/>
      <c r="J7033" s="15">
        <f ca="1">-LN(K7033) /NegExp_Labda</f>
        <v>2.9904947407013451</v>
      </c>
      <c r="K7033" s="2">
        <f t="shared" ca="1" si="759"/>
        <v>0.54985594780631464</v>
      </c>
      <c r="L7033" s="2"/>
      <c r="M7033" s="17">
        <f t="shared" ca="1" si="761"/>
        <v>4</v>
      </c>
      <c r="N7033" s="2">
        <f t="shared" ca="1" si="755"/>
        <v>0.323965725597953</v>
      </c>
      <c r="O7033" s="2"/>
      <c r="P7033" s="31">
        <f t="shared" ca="1" si="760"/>
        <v>4.9168190857611176</v>
      </c>
    </row>
    <row r="7034" spans="1:16" x14ac:dyDescent="0.25">
      <c r="A7034" s="32">
        <f ca="1">Uniform_A+B7034*(Uniform_B-Uniform_A)</f>
        <v>1.5709613166702752</v>
      </c>
      <c r="B7034" s="2">
        <f t="shared" ca="1" si="756"/>
        <v>0.15709613166702752</v>
      </c>
      <c r="C7034" s="4"/>
      <c r="D7034" s="5">
        <f ca="1">IF(E7034&lt;(Driehoek_C-Driehoek_A)/(Driehoek_B-Driehoek_A),Driehoek_A+SQRT(E7034*(Driehoek_B-Driehoek_A)*(Driehoek_C-Driehoek_A)),Driehoek_B-SQRT((1-E7034)*(Driehoek_B-Driehoek_A)*(Driehoek_B-Driehoek_C)))</f>
        <v>4.3449405208476461</v>
      </c>
      <c r="E7034" s="2">
        <f t="shared" ca="1" si="757"/>
        <v>0.38086917844439472</v>
      </c>
      <c r="F7034" s="2"/>
      <c r="G7034" s="15">
        <f ca="1">_xlfn.NORM.INV(H7034,Normaal_Mu,Normaal_Sigma)</f>
        <v>0.96717380152591659</v>
      </c>
      <c r="H7034" s="2">
        <f t="shared" ca="1" si="758"/>
        <v>2.1878398442045088E-2</v>
      </c>
      <c r="I7034" s="2"/>
      <c r="J7034" s="15">
        <f ca="1">-LN(K7034) /NegExp_Labda</f>
        <v>6.8782667136828053</v>
      </c>
      <c r="K7034" s="2">
        <f t="shared" ca="1" si="759"/>
        <v>0.2526744588427039</v>
      </c>
      <c r="L7034" s="2"/>
      <c r="M7034" s="17">
        <f t="shared" ca="1" si="761"/>
        <v>7</v>
      </c>
      <c r="N7034" s="2">
        <f t="shared" ca="1" si="755"/>
        <v>0.82495725603249903</v>
      </c>
      <c r="O7034" s="2"/>
      <c r="P7034" s="31">
        <f t="shared" ca="1" si="760"/>
        <v>4.1522684705453283</v>
      </c>
    </row>
    <row r="7035" spans="1:16" x14ac:dyDescent="0.25">
      <c r="A7035" s="32">
        <f ca="1">Uniform_A+B7035*(Uniform_B-Uniform_A)</f>
        <v>8.9093904556848376</v>
      </c>
      <c r="B7035" s="2">
        <f t="shared" ca="1" si="756"/>
        <v>0.8909390455684838</v>
      </c>
      <c r="C7035" s="4"/>
      <c r="D7035" s="5">
        <f ca="1">IF(E7035&lt;(Driehoek_C-Driehoek_A)/(Driehoek_B-Driehoek_A),Driehoek_A+SQRT(E7035*(Driehoek_B-Driehoek_A)*(Driehoek_C-Driehoek_A)),Driehoek_B-SQRT((1-E7035)*(Driehoek_B-Driehoek_A)*(Driehoek_B-Driehoek_C)))</f>
        <v>7.0096144759676076</v>
      </c>
      <c r="E7035" s="2">
        <f t="shared" ca="1" si="757"/>
        <v>0.88681044187778002</v>
      </c>
      <c r="F7035" s="2"/>
      <c r="G7035" s="15">
        <f ca="1">_xlfn.NORM.INV(H7035,Normaal_Mu,Normaal_Sigma)</f>
        <v>3.3696529054378557</v>
      </c>
      <c r="H7035" s="2">
        <f t="shared" ca="1" si="758"/>
        <v>0.20748648865779762</v>
      </c>
      <c r="I7035" s="2"/>
      <c r="J7035" s="15">
        <f ca="1">-LN(K7035) /NegExp_Labda</f>
        <v>0.44256260778596851</v>
      </c>
      <c r="K7035" s="2">
        <f t="shared" ca="1" si="759"/>
        <v>0.91529164978750155</v>
      </c>
      <c r="L7035" s="2"/>
      <c r="M7035" s="17">
        <f t="shared" ca="1" si="761"/>
        <v>2</v>
      </c>
      <c r="N7035" s="2">
        <f t="shared" ca="1" si="755"/>
        <v>7.6810915633564236E-2</v>
      </c>
      <c r="O7035" s="2"/>
      <c r="P7035" s="31">
        <f t="shared" ca="1" si="760"/>
        <v>4.3462440889752543</v>
      </c>
    </row>
    <row r="7036" spans="1:16" x14ac:dyDescent="0.25">
      <c r="A7036" s="32">
        <f ca="1">Uniform_A+B7036*(Uniform_B-Uniform_A)</f>
        <v>0.61727233352452116</v>
      </c>
      <c r="B7036" s="2">
        <f t="shared" ca="1" si="756"/>
        <v>6.1727233352452116E-2</v>
      </c>
      <c r="C7036" s="4"/>
      <c r="D7036" s="5">
        <f ca="1">IF(E7036&lt;(Driehoek_C-Driehoek_A)/(Driehoek_B-Driehoek_A),Driehoek_A+SQRT(E7036*(Driehoek_B-Driehoek_A)*(Driehoek_C-Driehoek_A)),Driehoek_B-SQRT((1-E7036)*(Driehoek_B-Driehoek_A)*(Driehoek_B-Driehoek_C)))</f>
        <v>4.7687150000047591</v>
      </c>
      <c r="E7036" s="2">
        <f t="shared" ca="1" si="757"/>
        <v>0.48846363568043638</v>
      </c>
      <c r="F7036" s="2"/>
      <c r="G7036" s="15">
        <f ca="1">_xlfn.NORM.INV(H7036,Normaal_Mu,Normaal_Sigma)</f>
        <v>4.1804619590351697</v>
      </c>
      <c r="H7036" s="2">
        <f t="shared" ca="1" si="758"/>
        <v>0.34098769683465957</v>
      </c>
      <c r="I7036" s="2"/>
      <c r="J7036" s="15">
        <f ca="1">-LN(K7036) /NegExp_Labda</f>
        <v>3.5262708375286071</v>
      </c>
      <c r="K7036" s="2">
        <f t="shared" ca="1" si="759"/>
        <v>0.49398300387089922</v>
      </c>
      <c r="L7036" s="2"/>
      <c r="M7036" s="17">
        <f t="shared" ca="1" si="761"/>
        <v>8</v>
      </c>
      <c r="N7036" s="2">
        <f t="shared" ca="1" si="755"/>
        <v>0.92040968838473425</v>
      </c>
      <c r="O7036" s="2"/>
      <c r="P7036" s="31">
        <f t="shared" ca="1" si="760"/>
        <v>4.2185440260186109</v>
      </c>
    </row>
    <row r="7037" spans="1:16" x14ac:dyDescent="0.25">
      <c r="A7037" s="32">
        <f ca="1">Uniform_A+B7037*(Uniform_B-Uniform_A)</f>
        <v>9.2298207878917573</v>
      </c>
      <c r="B7037" s="2">
        <f t="shared" ca="1" si="756"/>
        <v>0.92298207878917582</v>
      </c>
      <c r="C7037" s="4"/>
      <c r="D7037" s="5">
        <f ca="1">IF(E7037&lt;(Driehoek_C-Driehoek_A)/(Driehoek_B-Driehoek_A),Driehoek_A+SQRT(E7037*(Driehoek_B-Driehoek_A)*(Driehoek_C-Driehoek_A)),Driehoek_B-SQRT((1-E7037)*(Driehoek_B-Driehoek_A)*(Driehoek_B-Driehoek_C)))</f>
        <v>6.7240882843259229</v>
      </c>
      <c r="E7037" s="2">
        <f t="shared" ca="1" si="757"/>
        <v>0.85200645321307078</v>
      </c>
      <c r="F7037" s="2"/>
      <c r="G7037" s="15">
        <f ca="1">_xlfn.NORM.INV(H7037,Normaal_Mu,Normaal_Sigma)</f>
        <v>8.528672130783896</v>
      </c>
      <c r="H7037" s="2">
        <f t="shared" ca="1" si="758"/>
        <v>0.96116229232555161</v>
      </c>
      <c r="I7037" s="2"/>
      <c r="J7037" s="15">
        <f ca="1">-LN(K7037) /NegExp_Labda</f>
        <v>0.84972471430654017</v>
      </c>
      <c r="K7037" s="2">
        <f t="shared" ca="1" si="759"/>
        <v>0.84371126764591975</v>
      </c>
      <c r="L7037" s="2"/>
      <c r="M7037" s="17">
        <f t="shared" ca="1" si="761"/>
        <v>10</v>
      </c>
      <c r="N7037" s="2">
        <f t="shared" ca="1" si="755"/>
        <v>0.98258086001456024</v>
      </c>
      <c r="O7037" s="2"/>
      <c r="P7037" s="31">
        <f t="shared" ca="1" si="760"/>
        <v>7.066461183461624</v>
      </c>
    </row>
    <row r="7038" spans="1:16" x14ac:dyDescent="0.25">
      <c r="A7038" s="32">
        <f ca="1">Uniform_A+B7038*(Uniform_B-Uniform_A)</f>
        <v>7.4229989221603896</v>
      </c>
      <c r="B7038" s="2">
        <f t="shared" ca="1" si="756"/>
        <v>0.74229989221603898</v>
      </c>
      <c r="C7038" s="4"/>
      <c r="D7038" s="5">
        <f ca="1">IF(E7038&lt;(Driehoek_C-Driehoek_A)/(Driehoek_B-Driehoek_A),Driehoek_A+SQRT(E7038*(Driehoek_B-Driehoek_A)*(Driehoek_C-Driehoek_A)),Driehoek_B-SQRT((1-E7038)*(Driehoek_B-Driehoek_A)*(Driehoek_B-Driehoek_C)))</f>
        <v>5.0485223404580539</v>
      </c>
      <c r="E7038" s="2">
        <f t="shared" ca="1" si="757"/>
        <v>0.55388069446116861</v>
      </c>
      <c r="F7038" s="2"/>
      <c r="G7038" s="15">
        <f ca="1">_xlfn.NORM.INV(H7038,Normaal_Mu,Normaal_Sigma)</f>
        <v>8.9220207277797545</v>
      </c>
      <c r="H7038" s="2">
        <f t="shared" ca="1" si="758"/>
        <v>0.97506109303476629</v>
      </c>
      <c r="I7038" s="2"/>
      <c r="J7038" s="15">
        <f ca="1">-LN(K7038) /NegExp_Labda</f>
        <v>1.3797503737445951</v>
      </c>
      <c r="K7038" s="2">
        <f t="shared" ca="1" si="759"/>
        <v>0.75885081563303114</v>
      </c>
      <c r="L7038" s="2"/>
      <c r="M7038" s="17">
        <f t="shared" ca="1" si="761"/>
        <v>4</v>
      </c>
      <c r="N7038" s="2">
        <f t="shared" ca="1" si="755"/>
        <v>0.2911481561850181</v>
      </c>
      <c r="O7038" s="2"/>
      <c r="P7038" s="31">
        <f t="shared" ca="1" si="760"/>
        <v>5.3546584728285591</v>
      </c>
    </row>
    <row r="7039" spans="1:16" x14ac:dyDescent="0.25">
      <c r="A7039" s="32">
        <f ca="1">Uniform_A+B7039*(Uniform_B-Uniform_A)</f>
        <v>1.1712079957073585</v>
      </c>
      <c r="B7039" s="2">
        <f t="shared" ca="1" si="756"/>
        <v>0.11712079957073585</v>
      </c>
      <c r="C7039" s="4"/>
      <c r="D7039" s="5">
        <f ca="1">IF(E7039&lt;(Driehoek_C-Driehoek_A)/(Driehoek_B-Driehoek_A),Driehoek_A+SQRT(E7039*(Driehoek_B-Driehoek_A)*(Driehoek_C-Driehoek_A)),Driehoek_B-SQRT((1-E7039)*(Driehoek_B-Driehoek_A)*(Driehoek_B-Driehoek_C)))</f>
        <v>3.4213552877396527</v>
      </c>
      <c r="E7039" s="2">
        <f t="shared" ca="1" si="757"/>
        <v>0.14430363242753363</v>
      </c>
      <c r="F7039" s="2"/>
      <c r="G7039" s="15">
        <f ca="1">_xlfn.NORM.INV(H7039,Normaal_Mu,Normaal_Sigma)</f>
        <v>1.7887988840374662</v>
      </c>
      <c r="H7039" s="2">
        <f t="shared" ca="1" si="758"/>
        <v>5.4180851400734586E-2</v>
      </c>
      <c r="I7039" s="2"/>
      <c r="J7039" s="15">
        <f ca="1">-LN(K7039) /NegExp_Labda</f>
        <v>5.0482317927237714</v>
      </c>
      <c r="K7039" s="2">
        <f t="shared" ca="1" si="759"/>
        <v>0.36434780527919985</v>
      </c>
      <c r="L7039" s="2"/>
      <c r="M7039" s="17">
        <f t="shared" ca="1" si="761"/>
        <v>4</v>
      </c>
      <c r="N7039" s="2">
        <f t="shared" ca="1" si="755"/>
        <v>0.29559679680494144</v>
      </c>
      <c r="O7039" s="2"/>
      <c r="P7039" s="31">
        <f t="shared" ca="1" si="760"/>
        <v>3.0859187920416495</v>
      </c>
    </row>
    <row r="7040" spans="1:16" x14ac:dyDescent="0.25">
      <c r="A7040" s="32">
        <f ca="1">Uniform_A+B7040*(Uniform_B-Uniform_A)</f>
        <v>3.1121110266864949</v>
      </c>
      <c r="B7040" s="2">
        <f t="shared" ca="1" si="756"/>
        <v>0.31121110266864949</v>
      </c>
      <c r="C7040" s="4"/>
      <c r="D7040" s="5">
        <f ca="1">IF(E7040&lt;(Driehoek_C-Driehoek_A)/(Driehoek_B-Driehoek_A),Driehoek_A+SQRT(E7040*(Driehoek_B-Driehoek_A)*(Driehoek_C-Driehoek_A)),Driehoek_B-SQRT((1-E7040)*(Driehoek_B-Driehoek_A)*(Driehoek_B-Driehoek_C)))</f>
        <v>4.325631664795254</v>
      </c>
      <c r="E7040" s="2">
        <f t="shared" ca="1" si="757"/>
        <v>0.37572230476672019</v>
      </c>
      <c r="F7040" s="2"/>
      <c r="G7040" s="15">
        <f ca="1">_xlfn.NORM.INV(H7040,Normaal_Mu,Normaal_Sigma)</f>
        <v>6.372879885849092</v>
      </c>
      <c r="H7040" s="2">
        <f t="shared" ca="1" si="758"/>
        <v>0.75378213806024186</v>
      </c>
      <c r="I7040" s="2"/>
      <c r="J7040" s="15">
        <f ca="1">-LN(K7040) /NegExp_Labda</f>
        <v>3.6793119408627422</v>
      </c>
      <c r="K7040" s="2">
        <f t="shared" ca="1" si="759"/>
        <v>0.47909211739446411</v>
      </c>
      <c r="L7040" s="2"/>
      <c r="M7040" s="17">
        <f t="shared" ca="1" si="761"/>
        <v>4</v>
      </c>
      <c r="N7040" s="2">
        <f t="shared" ca="1" si="755"/>
        <v>0.32089849610972188</v>
      </c>
      <c r="O7040" s="2"/>
      <c r="P7040" s="31">
        <f t="shared" ca="1" si="760"/>
        <v>4.2979869036387166</v>
      </c>
    </row>
    <row r="7041" spans="1:16" x14ac:dyDescent="0.25">
      <c r="A7041" s="32">
        <f ca="1">Uniform_A+B7041*(Uniform_B-Uniform_A)</f>
        <v>5.5929179080056404</v>
      </c>
      <c r="B7041" s="2">
        <f t="shared" ca="1" si="756"/>
        <v>0.55929179080056401</v>
      </c>
      <c r="C7041" s="4"/>
      <c r="D7041" s="5">
        <f ca="1">IF(E7041&lt;(Driehoek_C-Driehoek_A)/(Driehoek_B-Driehoek_A),Driehoek_A+SQRT(E7041*(Driehoek_B-Driehoek_A)*(Driehoek_C-Driehoek_A)),Driehoek_B-SQRT((1-E7041)*(Driehoek_B-Driehoek_A)*(Driehoek_B-Driehoek_C)))</f>
        <v>5.3761228931047338</v>
      </c>
      <c r="E7041" s="2">
        <f t="shared" ca="1" si="757"/>
        <v>0.624786134689154</v>
      </c>
      <c r="F7041" s="2"/>
      <c r="G7041" s="15">
        <f ca="1">_xlfn.NORM.INV(H7041,Normaal_Mu,Normaal_Sigma)</f>
        <v>5.764521731455897</v>
      </c>
      <c r="H7041" s="2">
        <f t="shared" ca="1" si="758"/>
        <v>0.64886606043854156</v>
      </c>
      <c r="I7041" s="2"/>
      <c r="J7041" s="15">
        <f ca="1">-LN(K7041) /NegExp_Labda</f>
        <v>0.38255722957664839</v>
      </c>
      <c r="K7041" s="2">
        <f t="shared" ca="1" si="759"/>
        <v>0.9263423113924798</v>
      </c>
      <c r="L7041" s="2"/>
      <c r="M7041" s="17">
        <f t="shared" ca="1" si="761"/>
        <v>2</v>
      </c>
      <c r="N7041" s="2">
        <f t="shared" ca="1" si="755"/>
        <v>8.9677821971443916E-2</v>
      </c>
      <c r="O7041" s="2"/>
      <c r="P7041" s="31">
        <f t="shared" ca="1" si="760"/>
        <v>3.8232239524285836</v>
      </c>
    </row>
    <row r="7042" spans="1:16" x14ac:dyDescent="0.25">
      <c r="A7042" s="32">
        <f ca="1">Uniform_A+B7042*(Uniform_B-Uniform_A)</f>
        <v>4.883785052121822</v>
      </c>
      <c r="B7042" s="2">
        <f t="shared" ca="1" si="756"/>
        <v>0.48837850521218218</v>
      </c>
      <c r="C7042" s="4"/>
      <c r="D7042" s="5">
        <f ca="1">IF(E7042&lt;(Driehoek_C-Driehoek_A)/(Driehoek_B-Driehoek_A),Driehoek_A+SQRT(E7042*(Driehoek_B-Driehoek_A)*(Driehoek_C-Driehoek_A)),Driehoek_B-SQRT((1-E7042)*(Driehoek_B-Driehoek_A)*(Driehoek_B-Driehoek_C)))</f>
        <v>4.3510073453318121</v>
      </c>
      <c r="E7042" s="2">
        <f t="shared" ca="1" si="757"/>
        <v>0.3824819227668923</v>
      </c>
      <c r="F7042" s="2"/>
      <c r="G7042" s="15">
        <f ca="1">_xlfn.NORM.INV(H7042,Normaal_Mu,Normaal_Sigma)</f>
        <v>1.6668351802918648</v>
      </c>
      <c r="H7042" s="2">
        <f t="shared" ca="1" si="758"/>
        <v>4.7798734487981109E-2</v>
      </c>
      <c r="I7042" s="2"/>
      <c r="J7042" s="15">
        <f ca="1">-LN(K7042) /NegExp_Labda</f>
        <v>4.1034753134047488</v>
      </c>
      <c r="K7042" s="2">
        <f t="shared" ca="1" si="759"/>
        <v>0.44012563326373588</v>
      </c>
      <c r="L7042" s="2"/>
      <c r="M7042" s="17">
        <f t="shared" ca="1" si="761"/>
        <v>2</v>
      </c>
      <c r="N7042" s="2">
        <f t="shared" ca="1" si="755"/>
        <v>4.3609116730962461E-2</v>
      </c>
      <c r="O7042" s="2"/>
      <c r="P7042" s="31">
        <f t="shared" ca="1" si="760"/>
        <v>3.4010205782300504</v>
      </c>
    </row>
    <row r="7043" spans="1:16" x14ac:dyDescent="0.25">
      <c r="A7043" s="32">
        <f ca="1">Uniform_A+B7043*(Uniform_B-Uniform_A)</f>
        <v>6.9875162522017078</v>
      </c>
      <c r="B7043" s="2">
        <f t="shared" ca="1" si="756"/>
        <v>0.69875162522017076</v>
      </c>
      <c r="C7043" s="4"/>
      <c r="D7043" s="5">
        <f ca="1">IF(E7043&lt;(Driehoek_C-Driehoek_A)/(Driehoek_B-Driehoek_A),Driehoek_A+SQRT(E7043*(Driehoek_B-Driehoek_A)*(Driehoek_C-Driehoek_A)),Driehoek_B-SQRT((1-E7043)*(Driehoek_B-Driehoek_A)*(Driehoek_B-Driehoek_C)))</f>
        <v>5.2442271500973821</v>
      </c>
      <c r="E7043" s="2">
        <f t="shared" ca="1" si="757"/>
        <v>0.59697629428383903</v>
      </c>
      <c r="F7043" s="2"/>
      <c r="G7043" s="15">
        <f ca="1">_xlfn.NORM.INV(H7043,Normaal_Mu,Normaal_Sigma)</f>
        <v>4.5887695542963316</v>
      </c>
      <c r="H7043" s="2">
        <f t="shared" ca="1" si="758"/>
        <v>0.41854574274365919</v>
      </c>
      <c r="I7043" s="2"/>
      <c r="J7043" s="15">
        <f ca="1">-LN(K7043) /NegExp_Labda</f>
        <v>10.658274358322021</v>
      </c>
      <c r="K7043" s="2">
        <f t="shared" ca="1" si="759"/>
        <v>0.11864079601633337</v>
      </c>
      <c r="L7043" s="2"/>
      <c r="M7043" s="17">
        <f t="shared" ca="1" si="761"/>
        <v>2</v>
      </c>
      <c r="N7043" s="2">
        <f t="shared" ca="1" si="755"/>
        <v>8.5055295526415442E-2</v>
      </c>
      <c r="O7043" s="2"/>
      <c r="P7043" s="31">
        <f t="shared" ca="1" si="760"/>
        <v>5.8957574629834886</v>
      </c>
    </row>
    <row r="7044" spans="1:16" x14ac:dyDescent="0.25">
      <c r="A7044" s="32">
        <f ca="1">Uniform_A+B7044*(Uniform_B-Uniform_A)</f>
        <v>3.664649027154574</v>
      </c>
      <c r="B7044" s="2">
        <f t="shared" ca="1" si="756"/>
        <v>0.3664649027154574</v>
      </c>
      <c r="C7044" s="4"/>
      <c r="D7044" s="5">
        <f ca="1">IF(E7044&lt;(Driehoek_C-Driehoek_A)/(Driehoek_B-Driehoek_A),Driehoek_A+SQRT(E7044*(Driehoek_B-Driehoek_A)*(Driehoek_C-Driehoek_A)),Driehoek_B-SQRT((1-E7044)*(Driehoek_B-Driehoek_A)*(Driehoek_B-Driehoek_C)))</f>
        <v>7.921678996293732</v>
      </c>
      <c r="E7044" s="2">
        <f t="shared" ca="1" si="757"/>
        <v>0.96677782322759731</v>
      </c>
      <c r="F7044" s="2"/>
      <c r="G7044" s="15">
        <f ca="1">_xlfn.NORM.INV(H7044,Normaal_Mu,Normaal_Sigma)</f>
        <v>8.3168446992619636</v>
      </c>
      <c r="H7044" s="2">
        <f t="shared" ca="1" si="758"/>
        <v>0.95138387569970095</v>
      </c>
      <c r="I7044" s="2"/>
      <c r="J7044" s="15">
        <f ca="1">-LN(K7044) /NegExp_Labda</f>
        <v>2.7942876770032621</v>
      </c>
      <c r="K7044" s="2">
        <f t="shared" ca="1" si="759"/>
        <v>0.5718620229033694</v>
      </c>
      <c r="L7044" s="2"/>
      <c r="M7044" s="17">
        <f t="shared" ca="1" si="761"/>
        <v>8</v>
      </c>
      <c r="N7044" s="2">
        <f t="shared" ca="1" si="755"/>
        <v>0.90637186257456981</v>
      </c>
      <c r="O7044" s="2"/>
      <c r="P7044" s="31">
        <f t="shared" ca="1" si="760"/>
        <v>6.1394920799427064</v>
      </c>
    </row>
    <row r="7045" spans="1:16" x14ac:dyDescent="0.25">
      <c r="A7045" s="32">
        <f ca="1">Uniform_A+B7045*(Uniform_B-Uniform_A)</f>
        <v>3.7665732898734139</v>
      </c>
      <c r="B7045" s="2">
        <f t="shared" ca="1" si="756"/>
        <v>0.37665732898734139</v>
      </c>
      <c r="C7045" s="4"/>
      <c r="D7045" s="5">
        <f ca="1">IF(E7045&lt;(Driehoek_C-Driehoek_A)/(Driehoek_B-Driehoek_A),Driehoek_A+SQRT(E7045*(Driehoek_B-Driehoek_A)*(Driehoek_C-Driehoek_A)),Driehoek_B-SQRT((1-E7045)*(Driehoek_B-Driehoek_A)*(Driehoek_B-Driehoek_C)))</f>
        <v>2.7804136142057398</v>
      </c>
      <c r="E7045" s="2">
        <f t="shared" ca="1" si="757"/>
        <v>4.3503243516976098E-2</v>
      </c>
      <c r="F7045" s="2"/>
      <c r="G7045" s="15">
        <f ca="1">_xlfn.NORM.INV(H7045,Normaal_Mu,Normaal_Sigma)</f>
        <v>4.9841528386618936</v>
      </c>
      <c r="H7045" s="2">
        <f t="shared" ca="1" si="758"/>
        <v>0.49683898173541485</v>
      </c>
      <c r="I7045" s="2"/>
      <c r="J7045" s="15">
        <f ca="1">-LN(K7045) /NegExp_Labda</f>
        <v>1.0988207850410534</v>
      </c>
      <c r="K7045" s="2">
        <f t="shared" ca="1" si="759"/>
        <v>0.80270808871732868</v>
      </c>
      <c r="L7045" s="2"/>
      <c r="M7045" s="17">
        <f t="shared" ca="1" si="761"/>
        <v>5</v>
      </c>
      <c r="N7045" s="2">
        <f t="shared" ref="N7045:N7108" ca="1" si="762">RAND()</f>
        <v>0.48383433052920477</v>
      </c>
      <c r="O7045" s="2"/>
      <c r="P7045" s="31">
        <f t="shared" ca="1" si="760"/>
        <v>3.5259921055564201</v>
      </c>
    </row>
    <row r="7046" spans="1:16" x14ac:dyDescent="0.25">
      <c r="A7046" s="32">
        <f ca="1">Uniform_A+B7046*(Uniform_B-Uniform_A)</f>
        <v>3.4369838142509179</v>
      </c>
      <c r="B7046" s="2">
        <f t="shared" ref="B7046:B7109" ca="1" si="763">RAND()</f>
        <v>0.34369838142509179</v>
      </c>
      <c r="C7046" s="4"/>
      <c r="D7046" s="5">
        <f ca="1">IF(E7046&lt;(Driehoek_C-Driehoek_A)/(Driehoek_B-Driehoek_A),Driehoek_A+SQRT(E7046*(Driehoek_B-Driehoek_A)*(Driehoek_C-Driehoek_A)),Driehoek_B-SQRT((1-E7046)*(Driehoek_B-Driehoek_A)*(Driehoek_B-Driehoek_C)))</f>
        <v>6.8065482245568738</v>
      </c>
      <c r="E7046" s="2">
        <f t="shared" ref="E7046:E7109" ca="1" si="764">RAND()</f>
        <v>0.86253626596586852</v>
      </c>
      <c r="F7046" s="2"/>
      <c r="G7046" s="15">
        <f ca="1">_xlfn.NORM.INV(H7046,Normaal_Mu,Normaal_Sigma)</f>
        <v>3.2247509471853375</v>
      </c>
      <c r="H7046" s="2">
        <f t="shared" ref="H7046:H7109" ca="1" si="765">RAND()</f>
        <v>0.18737137805801229</v>
      </c>
      <c r="I7046" s="2"/>
      <c r="J7046" s="15">
        <f ca="1">-LN(K7046) /NegExp_Labda</f>
        <v>0.57049708622663975</v>
      </c>
      <c r="K7046" s="2">
        <f t="shared" ref="K7046:K7109" ca="1" si="766">RAND()</f>
        <v>0.89216925446361095</v>
      </c>
      <c r="L7046" s="2"/>
      <c r="M7046" s="17">
        <f t="shared" ca="1" si="761"/>
        <v>3</v>
      </c>
      <c r="N7046" s="2">
        <f t="shared" ca="1" si="762"/>
        <v>0.19425311220095309</v>
      </c>
      <c r="O7046" s="2"/>
      <c r="P7046" s="31">
        <f t="shared" ca="1" si="760"/>
        <v>3.4077560144439545</v>
      </c>
    </row>
    <row r="7047" spans="1:16" x14ac:dyDescent="0.25">
      <c r="A7047" s="32">
        <f ca="1">Uniform_A+B7047*(Uniform_B-Uniform_A)</f>
        <v>7.5251502021490104</v>
      </c>
      <c r="B7047" s="2">
        <f t="shared" ca="1" si="763"/>
        <v>0.75251502021490102</v>
      </c>
      <c r="C7047" s="4"/>
      <c r="D7047" s="5">
        <f ca="1">IF(E7047&lt;(Driehoek_C-Driehoek_A)/(Driehoek_B-Driehoek_A),Driehoek_A+SQRT(E7047*(Driehoek_B-Driehoek_A)*(Driehoek_C-Driehoek_A)),Driehoek_B-SQRT((1-E7047)*(Driehoek_B-Driehoek_A)*(Driehoek_B-Driehoek_C)))</f>
        <v>3.2779316937359808</v>
      </c>
      <c r="E7047" s="2">
        <f t="shared" ca="1" si="764"/>
        <v>0.11665067241820803</v>
      </c>
      <c r="F7047" s="2"/>
      <c r="G7047" s="15">
        <f ca="1">_xlfn.NORM.INV(H7047,Normaal_Mu,Normaal_Sigma)</f>
        <v>3.2891614143374825</v>
      </c>
      <c r="H7047" s="2">
        <f t="shared" ca="1" si="765"/>
        <v>0.19615953337638159</v>
      </c>
      <c r="I7047" s="2"/>
      <c r="J7047" s="15">
        <f ca="1">-LN(K7047) /NegExp_Labda</f>
        <v>9.3802963076471606</v>
      </c>
      <c r="K7047" s="2">
        <f t="shared" ca="1" si="766"/>
        <v>0.1531926098326517</v>
      </c>
      <c r="L7047" s="2"/>
      <c r="M7047" s="17">
        <f t="shared" ca="1" si="761"/>
        <v>6</v>
      </c>
      <c r="N7047" s="2">
        <f t="shared" ca="1" si="762"/>
        <v>0.65628258864881417</v>
      </c>
      <c r="O7047" s="2"/>
      <c r="P7047" s="31">
        <f t="shared" ca="1" si="760"/>
        <v>5.8945079235739275</v>
      </c>
    </row>
    <row r="7048" spans="1:16" x14ac:dyDescent="0.25">
      <c r="A7048" s="32">
        <f ca="1">Uniform_A+B7048*(Uniform_B-Uniform_A)</f>
        <v>5.0703155179335759</v>
      </c>
      <c r="B7048" s="2">
        <f t="shared" ca="1" si="763"/>
        <v>0.50703155179335757</v>
      </c>
      <c r="C7048" s="4"/>
      <c r="D7048" s="5">
        <f ca="1">IF(E7048&lt;(Driehoek_C-Driehoek_A)/(Driehoek_B-Driehoek_A),Driehoek_A+SQRT(E7048*(Driehoek_B-Driehoek_A)*(Driehoek_C-Driehoek_A)),Driehoek_B-SQRT((1-E7048)*(Driehoek_B-Driehoek_A)*(Driehoek_B-Driehoek_C)))</f>
        <v>3.09873198320193</v>
      </c>
      <c r="E7048" s="2">
        <f t="shared" ca="1" si="764"/>
        <v>8.6229426493631856E-2</v>
      </c>
      <c r="F7048" s="2"/>
      <c r="G7048" s="15">
        <f ca="1">_xlfn.NORM.INV(H7048,Normaal_Mu,Normaal_Sigma)</f>
        <v>5.6684501825794351</v>
      </c>
      <c r="H7048" s="2">
        <f t="shared" ca="1" si="765"/>
        <v>0.63089514425661353</v>
      </c>
      <c r="I7048" s="2"/>
      <c r="J7048" s="15">
        <f ca="1">-LN(K7048) /NegExp_Labda</f>
        <v>1.0979790460485361</v>
      </c>
      <c r="K7048" s="2">
        <f t="shared" ca="1" si="766"/>
        <v>0.80284323423231096</v>
      </c>
      <c r="L7048" s="2"/>
      <c r="M7048" s="17">
        <f t="shared" ca="1" si="761"/>
        <v>6</v>
      </c>
      <c r="N7048" s="2">
        <f t="shared" ca="1" si="762"/>
        <v>0.62116533831675258</v>
      </c>
      <c r="O7048" s="2"/>
      <c r="P7048" s="31">
        <f t="shared" ca="1" si="760"/>
        <v>4.1870953459526952</v>
      </c>
    </row>
    <row r="7049" spans="1:16" x14ac:dyDescent="0.25">
      <c r="A7049" s="32">
        <f ca="1">Uniform_A+B7049*(Uniform_B-Uniform_A)</f>
        <v>2.2230841860456696</v>
      </c>
      <c r="B7049" s="2">
        <f t="shared" ca="1" si="763"/>
        <v>0.22230841860456696</v>
      </c>
      <c r="C7049" s="4"/>
      <c r="D7049" s="5">
        <f ca="1">IF(E7049&lt;(Driehoek_C-Driehoek_A)/(Driehoek_B-Driehoek_A),Driehoek_A+SQRT(E7049*(Driehoek_B-Driehoek_A)*(Driehoek_C-Driehoek_A)),Driehoek_B-SQRT((1-E7049)*(Driehoek_B-Driehoek_A)*(Driehoek_B-Driehoek_C)))</f>
        <v>2.3784273516170797</v>
      </c>
      <c r="E7049" s="2">
        <f t="shared" ca="1" si="764"/>
        <v>1.0229090032279786E-2</v>
      </c>
      <c r="F7049" s="2"/>
      <c r="G7049" s="15">
        <f ca="1">_xlfn.NORM.INV(H7049,Normaal_Mu,Normaal_Sigma)</f>
        <v>2.966998365779149</v>
      </c>
      <c r="H7049" s="2">
        <f t="shared" ca="1" si="765"/>
        <v>0.15469547929747696</v>
      </c>
      <c r="I7049" s="2"/>
      <c r="J7049" s="15">
        <f ca="1">-LN(K7049) /NegExp_Labda</f>
        <v>3.9673953079904569</v>
      </c>
      <c r="K7049" s="2">
        <f t="shared" ca="1" si="766"/>
        <v>0.45226858474023268</v>
      </c>
      <c r="L7049" s="2"/>
      <c r="M7049" s="17">
        <f t="shared" ca="1" si="761"/>
        <v>5</v>
      </c>
      <c r="N7049" s="2">
        <f t="shared" ca="1" si="762"/>
        <v>0.55780414648760546</v>
      </c>
      <c r="O7049" s="2"/>
      <c r="P7049" s="31">
        <f t="shared" ca="1" si="760"/>
        <v>3.3071810422864707</v>
      </c>
    </row>
    <row r="7050" spans="1:16" x14ac:dyDescent="0.25">
      <c r="A7050" s="32">
        <f ca="1">Uniform_A+B7050*(Uniform_B-Uniform_A)</f>
        <v>1.4859809380607059</v>
      </c>
      <c r="B7050" s="2">
        <f t="shared" ca="1" si="763"/>
        <v>0.14859809380607059</v>
      </c>
      <c r="C7050" s="4"/>
      <c r="D7050" s="5">
        <f ca="1">IF(E7050&lt;(Driehoek_C-Driehoek_A)/(Driehoek_B-Driehoek_A),Driehoek_A+SQRT(E7050*(Driehoek_B-Driehoek_A)*(Driehoek_C-Driehoek_A)),Driehoek_B-SQRT((1-E7050)*(Driehoek_B-Driehoek_A)*(Driehoek_B-Driehoek_C)))</f>
        <v>5.4975595068756888</v>
      </c>
      <c r="E7050" s="2">
        <f t="shared" ca="1" si="764"/>
        <v>0.64951173120351802</v>
      </c>
      <c r="F7050" s="2"/>
      <c r="G7050" s="15">
        <f ca="1">_xlfn.NORM.INV(H7050,Normaal_Mu,Normaal_Sigma)</f>
        <v>2.948278322512679</v>
      </c>
      <c r="H7050" s="2">
        <f t="shared" ca="1" si="765"/>
        <v>0.1524785920235292</v>
      </c>
      <c r="I7050" s="2"/>
      <c r="J7050" s="15">
        <f ca="1">-LN(K7050) /NegExp_Labda</f>
        <v>0.33881566912082445</v>
      </c>
      <c r="K7050" s="2">
        <f t="shared" ca="1" si="766"/>
        <v>0.93448179449350843</v>
      </c>
      <c r="L7050" s="2"/>
      <c r="M7050" s="17">
        <f t="shared" ca="1" si="761"/>
        <v>9</v>
      </c>
      <c r="N7050" s="2">
        <f t="shared" ca="1" si="762"/>
        <v>0.93625460265002325</v>
      </c>
      <c r="O7050" s="2"/>
      <c r="P7050" s="31">
        <f t="shared" ca="1" si="760"/>
        <v>3.85412688731398</v>
      </c>
    </row>
    <row r="7051" spans="1:16" x14ac:dyDescent="0.25">
      <c r="A7051" s="32">
        <f ca="1">Uniform_A+B7051*(Uniform_B-Uniform_A)</f>
        <v>1.473215586204879</v>
      </c>
      <c r="B7051" s="2">
        <f t="shared" ca="1" si="763"/>
        <v>0.1473215586204879</v>
      </c>
      <c r="C7051" s="4"/>
      <c r="D7051" s="5">
        <f ca="1">IF(E7051&lt;(Driehoek_C-Driehoek_A)/(Driehoek_B-Driehoek_A),Driehoek_A+SQRT(E7051*(Driehoek_B-Driehoek_A)*(Driehoek_C-Driehoek_A)),Driehoek_B-SQRT((1-E7051)*(Driehoek_B-Driehoek_A)*(Driehoek_B-Driehoek_C)))</f>
        <v>5.5470598253046921</v>
      </c>
      <c r="E7051" s="2">
        <f t="shared" ca="1" si="764"/>
        <v>0.65934868999928964</v>
      </c>
      <c r="F7051" s="2"/>
      <c r="G7051" s="15">
        <f ca="1">_xlfn.NORM.INV(H7051,Normaal_Mu,Normaal_Sigma)</f>
        <v>4.8162865385811617</v>
      </c>
      <c r="H7051" s="2">
        <f t="shared" ca="1" si="765"/>
        <v>0.46340593497500793</v>
      </c>
      <c r="I7051" s="2"/>
      <c r="J7051" s="15">
        <f ca="1">-LN(K7051) /NegExp_Labda</f>
        <v>4.0094918875508361</v>
      </c>
      <c r="K7051" s="2">
        <f t="shared" ca="1" si="766"/>
        <v>0.44847677725918611</v>
      </c>
      <c r="L7051" s="2"/>
      <c r="M7051" s="17">
        <f t="shared" ca="1" si="761"/>
        <v>14</v>
      </c>
      <c r="N7051" s="2">
        <f t="shared" ca="1" si="762"/>
        <v>0.99945058957085398</v>
      </c>
      <c r="O7051" s="2"/>
      <c r="P7051" s="31">
        <f t="shared" ca="1" si="760"/>
        <v>5.9692107675283141</v>
      </c>
    </row>
    <row r="7052" spans="1:16" x14ac:dyDescent="0.25">
      <c r="A7052" s="32">
        <f ca="1">Uniform_A+B7052*(Uniform_B-Uniform_A)</f>
        <v>0.58066872888994148</v>
      </c>
      <c r="B7052" s="2">
        <f t="shared" ca="1" si="763"/>
        <v>5.8066872888994148E-2</v>
      </c>
      <c r="C7052" s="4"/>
      <c r="D7052" s="5">
        <f ca="1">IF(E7052&lt;(Driehoek_C-Driehoek_A)/(Driehoek_B-Driehoek_A),Driehoek_A+SQRT(E7052*(Driehoek_B-Driehoek_A)*(Driehoek_C-Driehoek_A)),Driehoek_B-SQRT((1-E7052)*(Driehoek_B-Driehoek_A)*(Driehoek_B-Driehoek_C)))</f>
        <v>5.5135351197260096</v>
      </c>
      <c r="E7052" s="2">
        <f t="shared" ca="1" si="764"/>
        <v>0.6527017896747449</v>
      </c>
      <c r="F7052" s="2"/>
      <c r="G7052" s="15">
        <f ca="1">_xlfn.NORM.INV(H7052,Normaal_Mu,Normaal_Sigma)</f>
        <v>7.2956167147196842</v>
      </c>
      <c r="H7052" s="2">
        <f t="shared" ca="1" si="765"/>
        <v>0.87447615676445956</v>
      </c>
      <c r="I7052" s="2"/>
      <c r="J7052" s="15">
        <f ca="1">-LN(K7052) /NegExp_Labda</f>
        <v>0.30144656542867077</v>
      </c>
      <c r="K7052" s="2">
        <f t="shared" ca="1" si="766"/>
        <v>0.94149210819101825</v>
      </c>
      <c r="L7052" s="2"/>
      <c r="M7052" s="17">
        <f t="shared" ca="1" si="761"/>
        <v>7</v>
      </c>
      <c r="N7052" s="2">
        <f t="shared" ca="1" si="762"/>
        <v>0.85581384126217219</v>
      </c>
      <c r="O7052" s="2"/>
      <c r="P7052" s="31">
        <f t="shared" ca="1" si="760"/>
        <v>4.138253425752862</v>
      </c>
    </row>
    <row r="7053" spans="1:16" x14ac:dyDescent="0.25">
      <c r="A7053" s="32">
        <f ca="1">Uniform_A+B7053*(Uniform_B-Uniform_A)</f>
        <v>9.5755551675861081</v>
      </c>
      <c r="B7053" s="2">
        <f t="shared" ca="1" si="763"/>
        <v>0.95755551675861084</v>
      </c>
      <c r="C7053" s="4"/>
      <c r="D7053" s="5">
        <f ca="1">IF(E7053&lt;(Driehoek_C-Driehoek_A)/(Driehoek_B-Driehoek_A),Driehoek_A+SQRT(E7053*(Driehoek_B-Driehoek_A)*(Driehoek_C-Driehoek_A)),Driehoek_B-SQRT((1-E7053)*(Driehoek_B-Driehoek_A)*(Driehoek_B-Driehoek_C)))</f>
        <v>4.2127190726614261</v>
      </c>
      <c r="E7053" s="2">
        <f t="shared" ca="1" si="764"/>
        <v>0.34519832350686652</v>
      </c>
      <c r="F7053" s="2"/>
      <c r="G7053" s="15">
        <f ca="1">_xlfn.NORM.INV(H7053,Normaal_Mu,Normaal_Sigma)</f>
        <v>5.5303052278434199</v>
      </c>
      <c r="H7053" s="2">
        <f t="shared" ca="1" si="765"/>
        <v>0.60455405135124318</v>
      </c>
      <c r="I7053" s="2"/>
      <c r="J7053" s="15">
        <f ca="1">-LN(K7053) /NegExp_Labda</f>
        <v>1.3359036452375868</v>
      </c>
      <c r="K7053" s="2">
        <f t="shared" ca="1" si="766"/>
        <v>0.76553470460429041</v>
      </c>
      <c r="L7053" s="2"/>
      <c r="M7053" s="17">
        <f t="shared" ca="1" si="761"/>
        <v>7</v>
      </c>
      <c r="N7053" s="2">
        <f t="shared" ca="1" si="762"/>
        <v>0.78576386909778273</v>
      </c>
      <c r="O7053" s="2"/>
      <c r="P7053" s="31">
        <f t="shared" ref="P7053:P7116" ca="1" si="767">SUM(A7053,D7053,G7053,J7053,M7053)/5</f>
        <v>5.5308966226657086</v>
      </c>
    </row>
    <row r="7054" spans="1:16" x14ac:dyDescent="0.25">
      <c r="A7054" s="32">
        <f ca="1">Uniform_A+B7054*(Uniform_B-Uniform_A)</f>
        <v>7.7759909487977765</v>
      </c>
      <c r="B7054" s="2">
        <f t="shared" ca="1" si="763"/>
        <v>0.77759909487977763</v>
      </c>
      <c r="C7054" s="4"/>
      <c r="D7054" s="5">
        <f ca="1">IF(E7054&lt;(Driehoek_C-Driehoek_A)/(Driehoek_B-Driehoek_A),Driehoek_A+SQRT(E7054*(Driehoek_B-Driehoek_A)*(Driehoek_C-Driehoek_A)),Driehoek_B-SQRT((1-E7054)*(Driehoek_B-Driehoek_A)*(Driehoek_B-Driehoek_C)))</f>
        <v>2.4648719353697608</v>
      </c>
      <c r="E7054" s="2">
        <f t="shared" ca="1" si="764"/>
        <v>1.5436136878173357E-2</v>
      </c>
      <c r="F7054" s="2"/>
      <c r="G7054" s="15">
        <f ca="1">_xlfn.NORM.INV(H7054,Normaal_Mu,Normaal_Sigma)</f>
        <v>3.4203671087703791</v>
      </c>
      <c r="H7054" s="2">
        <f t="shared" ca="1" si="765"/>
        <v>0.21481748662385858</v>
      </c>
      <c r="I7054" s="2"/>
      <c r="J7054" s="15">
        <f ca="1">-LN(K7054) /NegExp_Labda</f>
        <v>12.465902279131704</v>
      </c>
      <c r="K7054" s="2">
        <f t="shared" ca="1" si="766"/>
        <v>8.264669397427904E-2</v>
      </c>
      <c r="L7054" s="2"/>
      <c r="M7054" s="17">
        <f t="shared" ca="1" si="761"/>
        <v>3</v>
      </c>
      <c r="N7054" s="2">
        <f t="shared" ca="1" si="762"/>
        <v>0.22933526164347362</v>
      </c>
      <c r="O7054" s="2"/>
      <c r="P7054" s="31">
        <f t="shared" ca="1" si="767"/>
        <v>5.8254264544139236</v>
      </c>
    </row>
    <row r="7055" spans="1:16" x14ac:dyDescent="0.25">
      <c r="A7055" s="32">
        <f ca="1">Uniform_A+B7055*(Uniform_B-Uniform_A)</f>
        <v>6.2047522552184216</v>
      </c>
      <c r="B7055" s="2">
        <f t="shared" ca="1" si="763"/>
        <v>0.6204752255218422</v>
      </c>
      <c r="C7055" s="4"/>
      <c r="D7055" s="5">
        <f ca="1">IF(E7055&lt;(Driehoek_C-Driehoek_A)/(Driehoek_B-Driehoek_A),Driehoek_A+SQRT(E7055*(Driehoek_B-Driehoek_A)*(Driehoek_C-Driehoek_A)),Driehoek_B-SQRT((1-E7055)*(Driehoek_B-Driehoek_A)*(Driehoek_B-Driehoek_C)))</f>
        <v>6.7043097541362009</v>
      </c>
      <c r="E7055" s="2">
        <f t="shared" ca="1" si="764"/>
        <v>0.84942303700130883</v>
      </c>
      <c r="F7055" s="2"/>
      <c r="G7055" s="15">
        <f ca="1">_xlfn.NORM.INV(H7055,Normaal_Mu,Normaal_Sigma)</f>
        <v>4.9530275335831107</v>
      </c>
      <c r="H7055" s="2">
        <f t="shared" ca="1" si="765"/>
        <v>0.49063120988272424</v>
      </c>
      <c r="I7055" s="2"/>
      <c r="J7055" s="15">
        <f ca="1">-LN(K7055) /NegExp_Labda</f>
        <v>14.930323069789857</v>
      </c>
      <c r="K7055" s="2">
        <f t="shared" ca="1" si="766"/>
        <v>5.0485727118875667E-2</v>
      </c>
      <c r="L7055" s="2"/>
      <c r="M7055" s="17">
        <f t="shared" ca="1" si="761"/>
        <v>4</v>
      </c>
      <c r="N7055" s="2">
        <f t="shared" ca="1" si="762"/>
        <v>0.32498546576484921</v>
      </c>
      <c r="O7055" s="2"/>
      <c r="P7055" s="31">
        <f t="shared" ca="1" si="767"/>
        <v>7.3584825225455175</v>
      </c>
    </row>
    <row r="7056" spans="1:16" x14ac:dyDescent="0.25">
      <c r="A7056" s="32">
        <f ca="1">Uniform_A+B7056*(Uniform_B-Uniform_A)</f>
        <v>1.1141634535739475</v>
      </c>
      <c r="B7056" s="2">
        <f t="shared" ca="1" si="763"/>
        <v>0.11141634535739475</v>
      </c>
      <c r="C7056" s="4"/>
      <c r="D7056" s="5">
        <f ca="1">IF(E7056&lt;(Driehoek_C-Driehoek_A)/(Driehoek_B-Driehoek_A),Driehoek_A+SQRT(E7056*(Driehoek_B-Driehoek_A)*(Driehoek_C-Driehoek_A)),Driehoek_B-SQRT((1-E7056)*(Driehoek_B-Driehoek_A)*(Driehoek_B-Driehoek_C)))</f>
        <v>7.1485695037196928</v>
      </c>
      <c r="E7056" s="2">
        <f t="shared" ca="1" si="764"/>
        <v>0.90206300335552159</v>
      </c>
      <c r="F7056" s="2"/>
      <c r="G7056" s="15">
        <f ca="1">_xlfn.NORM.INV(H7056,Normaal_Mu,Normaal_Sigma)</f>
        <v>4.7569893559720748</v>
      </c>
      <c r="H7056" s="2">
        <f t="shared" ca="1" si="765"/>
        <v>0.45164539979014184</v>
      </c>
      <c r="I7056" s="2"/>
      <c r="J7056" s="15">
        <f ca="1">-LN(K7056) /NegExp_Labda</f>
        <v>1.6791786368337235E-2</v>
      </c>
      <c r="K7056" s="2">
        <f t="shared" ca="1" si="766"/>
        <v>0.99664727570051037</v>
      </c>
      <c r="L7056" s="2"/>
      <c r="M7056" s="17">
        <f t="shared" ca="1" si="761"/>
        <v>5</v>
      </c>
      <c r="N7056" s="2">
        <f t="shared" ca="1" si="762"/>
        <v>0.53134567936161881</v>
      </c>
      <c r="O7056" s="2"/>
      <c r="P7056" s="31">
        <f t="shared" ca="1" si="767"/>
        <v>3.6073028199268102</v>
      </c>
    </row>
    <row r="7057" spans="1:16" x14ac:dyDescent="0.25">
      <c r="A7057" s="32">
        <f ca="1">Uniform_A+B7057*(Uniform_B-Uniform_A)</f>
        <v>1.9972860765337808</v>
      </c>
      <c r="B7057" s="2">
        <f t="shared" ca="1" si="763"/>
        <v>0.19972860765337808</v>
      </c>
      <c r="C7057" s="4"/>
      <c r="D7057" s="5">
        <f ca="1">IF(E7057&lt;(Driehoek_C-Driehoek_A)/(Driehoek_B-Driehoek_A),Driehoek_A+SQRT(E7057*(Driehoek_B-Driehoek_A)*(Driehoek_C-Driehoek_A)),Driehoek_B-SQRT((1-E7057)*(Driehoek_B-Driehoek_A)*(Driehoek_B-Driehoek_C)))</f>
        <v>5.5572026003161952</v>
      </c>
      <c r="E7057" s="2">
        <f t="shared" ca="1" si="764"/>
        <v>0.6613470304208694</v>
      </c>
      <c r="F7057" s="2"/>
      <c r="G7057" s="15">
        <f ca="1">_xlfn.NORM.INV(H7057,Normaal_Mu,Normaal_Sigma)</f>
        <v>4.6789692667173552</v>
      </c>
      <c r="H7057" s="2">
        <f t="shared" ca="1" si="765"/>
        <v>0.43623755887169979</v>
      </c>
      <c r="I7057" s="2"/>
      <c r="J7057" s="15">
        <f ca="1">-LN(K7057) /NegExp_Labda</f>
        <v>5.542474787439704</v>
      </c>
      <c r="K7057" s="2">
        <f t="shared" ca="1" si="766"/>
        <v>0.33005533475988913</v>
      </c>
      <c r="L7057" s="2"/>
      <c r="M7057" s="17">
        <f t="shared" ca="1" si="761"/>
        <v>3</v>
      </c>
      <c r="N7057" s="2">
        <f t="shared" ca="1" si="762"/>
        <v>0.13907163020909141</v>
      </c>
      <c r="O7057" s="2"/>
      <c r="P7057" s="31">
        <f t="shared" ca="1" si="767"/>
        <v>4.1551865462014073</v>
      </c>
    </row>
    <row r="7058" spans="1:16" x14ac:dyDescent="0.25">
      <c r="A7058" s="32">
        <f ca="1">Uniform_A+B7058*(Uniform_B-Uniform_A)</f>
        <v>4.8246996232345598</v>
      </c>
      <c r="B7058" s="2">
        <f t="shared" ca="1" si="763"/>
        <v>0.48246996232345596</v>
      </c>
      <c r="C7058" s="4"/>
      <c r="D7058" s="5">
        <f ca="1">IF(E7058&lt;(Driehoek_C-Driehoek_A)/(Driehoek_B-Driehoek_A),Driehoek_A+SQRT(E7058*(Driehoek_B-Driehoek_A)*(Driehoek_C-Driehoek_A)),Driehoek_B-SQRT((1-E7058)*(Driehoek_B-Driehoek_A)*(Driehoek_B-Driehoek_C)))</f>
        <v>5.2512366293137953</v>
      </c>
      <c r="E7058" s="2">
        <f t="shared" ca="1" si="764"/>
        <v>0.59847923401718295</v>
      </c>
      <c r="F7058" s="2"/>
      <c r="G7058" s="15">
        <f ca="1">_xlfn.NORM.INV(H7058,Normaal_Mu,Normaal_Sigma)</f>
        <v>1.0029978551432088</v>
      </c>
      <c r="H7058" s="2">
        <f t="shared" ca="1" si="765"/>
        <v>2.2831181893472996E-2</v>
      </c>
      <c r="I7058" s="2"/>
      <c r="J7058" s="15">
        <f ca="1">-LN(K7058) /NegExp_Labda</f>
        <v>5.2528066316227235</v>
      </c>
      <c r="K7058" s="2">
        <f t="shared" ca="1" si="766"/>
        <v>0.34974137496077362</v>
      </c>
      <c r="L7058" s="2"/>
      <c r="M7058" s="17">
        <f t="shared" ca="1" si="761"/>
        <v>3</v>
      </c>
      <c r="N7058" s="2">
        <f t="shared" ca="1" si="762"/>
        <v>0.25592256520580725</v>
      </c>
      <c r="O7058" s="2"/>
      <c r="P7058" s="31">
        <f t="shared" ca="1" si="767"/>
        <v>3.8663481478628574</v>
      </c>
    </row>
    <row r="7059" spans="1:16" x14ac:dyDescent="0.25">
      <c r="A7059" s="32">
        <f ca="1">Uniform_A+B7059*(Uniform_B-Uniform_A)</f>
        <v>5.2737436342313195</v>
      </c>
      <c r="B7059" s="2">
        <f t="shared" ca="1" si="763"/>
        <v>0.52737436342313193</v>
      </c>
      <c r="C7059" s="4"/>
      <c r="D7059" s="5">
        <f ca="1">IF(E7059&lt;(Driehoek_C-Driehoek_A)/(Driehoek_B-Driehoek_A),Driehoek_A+SQRT(E7059*(Driehoek_B-Driehoek_A)*(Driehoek_C-Driehoek_A)),Driehoek_B-SQRT((1-E7059)*(Driehoek_B-Driehoek_A)*(Driehoek_B-Driehoek_C)))</f>
        <v>2.8823047212065429</v>
      </c>
      <c r="E7059" s="2">
        <f t="shared" ca="1" si="764"/>
        <v>5.5604401504525391E-2</v>
      </c>
      <c r="F7059" s="2"/>
      <c r="G7059" s="15">
        <f ca="1">_xlfn.NORM.INV(H7059,Normaal_Mu,Normaal_Sigma)</f>
        <v>6.6910953665244826</v>
      </c>
      <c r="H7059" s="2">
        <f t="shared" ca="1" si="765"/>
        <v>0.80109743928467503</v>
      </c>
      <c r="I7059" s="2"/>
      <c r="J7059" s="15">
        <f ca="1">-LN(K7059) /NegExp_Labda</f>
        <v>1.5520840964286968</v>
      </c>
      <c r="K7059" s="2">
        <f t="shared" ca="1" si="766"/>
        <v>0.73314130509293651</v>
      </c>
      <c r="L7059" s="2"/>
      <c r="M7059" s="17">
        <f t="shared" ca="1" si="761"/>
        <v>1</v>
      </c>
      <c r="N7059" s="2">
        <f t="shared" ca="1" si="762"/>
        <v>2.8055383418973845E-2</v>
      </c>
      <c r="O7059" s="2"/>
      <c r="P7059" s="31">
        <f t="shared" ca="1" si="767"/>
        <v>3.4798455636782082</v>
      </c>
    </row>
    <row r="7060" spans="1:16" x14ac:dyDescent="0.25">
      <c r="A7060" s="32">
        <f ca="1">Uniform_A+B7060*(Uniform_B-Uniform_A)</f>
        <v>4.4138175402166935</v>
      </c>
      <c r="B7060" s="2">
        <f t="shared" ca="1" si="763"/>
        <v>0.44138175402166935</v>
      </c>
      <c r="C7060" s="4"/>
      <c r="D7060" s="5">
        <f ca="1">IF(E7060&lt;(Driehoek_C-Driehoek_A)/(Driehoek_B-Driehoek_A),Driehoek_A+SQRT(E7060*(Driehoek_B-Driehoek_A)*(Driehoek_C-Driehoek_A)),Driehoek_B-SQRT((1-E7060)*(Driehoek_B-Driehoek_A)*(Driehoek_B-Driehoek_C)))</f>
        <v>5.7065460627909186</v>
      </c>
      <c r="E7060" s="2">
        <f t="shared" ca="1" si="764"/>
        <v>0.69009031895662853</v>
      </c>
      <c r="F7060" s="2"/>
      <c r="G7060" s="15">
        <f ca="1">_xlfn.NORM.INV(H7060,Normaal_Mu,Normaal_Sigma)</f>
        <v>7.8029374868558374</v>
      </c>
      <c r="H7060" s="2">
        <f t="shared" ca="1" si="765"/>
        <v>0.91946302597808283</v>
      </c>
      <c r="I7060" s="2"/>
      <c r="J7060" s="15">
        <f ca="1">-LN(K7060) /NegExp_Labda</f>
        <v>2.8553845121397048</v>
      </c>
      <c r="K7060" s="2">
        <f t="shared" ca="1" si="766"/>
        <v>0.56491675078910908</v>
      </c>
      <c r="L7060" s="2"/>
      <c r="M7060" s="17">
        <f t="shared" ca="1" si="761"/>
        <v>1</v>
      </c>
      <c r="N7060" s="2">
        <f t="shared" ca="1" si="762"/>
        <v>3.7644641519598232E-2</v>
      </c>
      <c r="O7060" s="2"/>
      <c r="P7060" s="31">
        <f t="shared" ca="1" si="767"/>
        <v>4.3557371204006312</v>
      </c>
    </row>
    <row r="7061" spans="1:16" x14ac:dyDescent="0.25">
      <c r="A7061" s="32">
        <f ca="1">Uniform_A+B7061*(Uniform_B-Uniform_A)</f>
        <v>8.8205234440758247</v>
      </c>
      <c r="B7061" s="2">
        <f t="shared" ca="1" si="763"/>
        <v>0.88205234440758251</v>
      </c>
      <c r="C7061" s="4"/>
      <c r="D7061" s="5">
        <f ca="1">IF(E7061&lt;(Driehoek_C-Driehoek_A)/(Driehoek_B-Driehoek_A),Driehoek_A+SQRT(E7061*(Driehoek_B-Driehoek_A)*(Driehoek_C-Driehoek_A)),Driehoek_B-SQRT((1-E7061)*(Driehoek_B-Driehoek_A)*(Driehoek_B-Driehoek_C)))</f>
        <v>4.2106818141724522</v>
      </c>
      <c r="E7061" s="2">
        <f t="shared" ca="1" si="764"/>
        <v>0.3446408947114723</v>
      </c>
      <c r="F7061" s="2"/>
      <c r="G7061" s="15">
        <f ca="1">_xlfn.NORM.INV(H7061,Normaal_Mu,Normaal_Sigma)</f>
        <v>6.6413551286969836</v>
      </c>
      <c r="H7061" s="2">
        <f t="shared" ca="1" si="765"/>
        <v>0.79408502323197383</v>
      </c>
      <c r="I7061" s="2"/>
      <c r="J7061" s="15">
        <f ca="1">-LN(K7061) /NegExp_Labda</f>
        <v>2.553924475569608</v>
      </c>
      <c r="K7061" s="2">
        <f t="shared" ca="1" si="766"/>
        <v>0.60002443768889513</v>
      </c>
      <c r="L7061" s="2"/>
      <c r="M7061" s="17">
        <f t="shared" ca="1" si="761"/>
        <v>5</v>
      </c>
      <c r="N7061" s="2">
        <f t="shared" ca="1" si="762"/>
        <v>0.56594810250597871</v>
      </c>
      <c r="O7061" s="2"/>
      <c r="P7061" s="31">
        <f t="shared" ca="1" si="767"/>
        <v>5.4452969725029741</v>
      </c>
    </row>
    <row r="7062" spans="1:16" x14ac:dyDescent="0.25">
      <c r="A7062" s="32">
        <f ca="1">Uniform_A+B7062*(Uniform_B-Uniform_A)</f>
        <v>6.5838007670150089</v>
      </c>
      <c r="B7062" s="2">
        <f t="shared" ca="1" si="763"/>
        <v>0.65838007670150089</v>
      </c>
      <c r="C7062" s="4"/>
      <c r="D7062" s="5">
        <f ca="1">IF(E7062&lt;(Driehoek_C-Driehoek_A)/(Driehoek_B-Driehoek_A),Driehoek_A+SQRT(E7062*(Driehoek_B-Driehoek_A)*(Driehoek_C-Driehoek_A)),Driehoek_B-SQRT((1-E7062)*(Driehoek_B-Driehoek_A)*(Driehoek_B-Driehoek_C)))</f>
        <v>5.4341478835228969</v>
      </c>
      <c r="E7062" s="2">
        <f t="shared" ca="1" si="764"/>
        <v>0.63670567666902178</v>
      </c>
      <c r="F7062" s="2"/>
      <c r="G7062" s="15">
        <f ca="1">_xlfn.NORM.INV(H7062,Normaal_Mu,Normaal_Sigma)</f>
        <v>4.1521792813507572</v>
      </c>
      <c r="H7062" s="2">
        <f t="shared" ca="1" si="765"/>
        <v>0.33581559443584308</v>
      </c>
      <c r="I7062" s="2"/>
      <c r="J7062" s="15">
        <f ca="1">-LN(K7062) /NegExp_Labda</f>
        <v>0.94502509949984459</v>
      </c>
      <c r="K7062" s="2">
        <f t="shared" ca="1" si="766"/>
        <v>0.82778235129970423</v>
      </c>
      <c r="L7062" s="2"/>
      <c r="M7062" s="17">
        <f t="shared" ca="1" si="761"/>
        <v>5</v>
      </c>
      <c r="N7062" s="2">
        <f t="shared" ca="1" si="762"/>
        <v>0.47737512656387793</v>
      </c>
      <c r="O7062" s="2"/>
      <c r="P7062" s="31">
        <f t="shared" ca="1" si="767"/>
        <v>4.4230306062777016</v>
      </c>
    </row>
    <row r="7063" spans="1:16" x14ac:dyDescent="0.25">
      <c r="A7063" s="32">
        <f ca="1">Uniform_A+B7063*(Uniform_B-Uniform_A)</f>
        <v>9.3856698105534093</v>
      </c>
      <c r="B7063" s="2">
        <f t="shared" ca="1" si="763"/>
        <v>0.93856698105534087</v>
      </c>
      <c r="C7063" s="4"/>
      <c r="D7063" s="5">
        <f ca="1">IF(E7063&lt;(Driehoek_C-Driehoek_A)/(Driehoek_B-Driehoek_A),Driehoek_A+SQRT(E7063*(Driehoek_B-Driehoek_A)*(Driehoek_C-Driehoek_A)),Driehoek_B-SQRT((1-E7063)*(Driehoek_B-Driehoek_A)*(Driehoek_B-Driehoek_C)))</f>
        <v>4.1092898006090204</v>
      </c>
      <c r="E7063" s="2">
        <f t="shared" ca="1" si="764"/>
        <v>0.31659867844494427</v>
      </c>
      <c r="F7063" s="2"/>
      <c r="G7063" s="15">
        <f ca="1">_xlfn.NORM.INV(H7063,Normaal_Mu,Normaal_Sigma)</f>
        <v>4.8198556456391231</v>
      </c>
      <c r="H7063" s="2">
        <f t="shared" ca="1" si="765"/>
        <v>0.46411492936105103</v>
      </c>
      <c r="I7063" s="2"/>
      <c r="J7063" s="15">
        <f ca="1">-LN(K7063) /NegExp_Labda</f>
        <v>18.090755186615148</v>
      </c>
      <c r="K7063" s="2">
        <f t="shared" ca="1" si="766"/>
        <v>2.6832242470563261E-2</v>
      </c>
      <c r="L7063" s="2"/>
      <c r="M7063" s="17">
        <f t="shared" ca="1" si="761"/>
        <v>5</v>
      </c>
      <c r="N7063" s="2">
        <f t="shared" ca="1" si="762"/>
        <v>0.4875596849332553</v>
      </c>
      <c r="O7063" s="2"/>
      <c r="P7063" s="31">
        <f t="shared" ca="1" si="767"/>
        <v>8.2811140886833403</v>
      </c>
    </row>
    <row r="7064" spans="1:16" x14ac:dyDescent="0.25">
      <c r="A7064" s="32">
        <f ca="1">Uniform_A+B7064*(Uniform_B-Uniform_A)</f>
        <v>3.8581513093367925</v>
      </c>
      <c r="B7064" s="2">
        <f t="shared" ca="1" si="763"/>
        <v>0.38581513093367925</v>
      </c>
      <c r="C7064" s="4"/>
      <c r="D7064" s="5">
        <f ca="1">IF(E7064&lt;(Driehoek_C-Driehoek_A)/(Driehoek_B-Driehoek_A),Driehoek_A+SQRT(E7064*(Driehoek_B-Driehoek_A)*(Driehoek_C-Driehoek_A)),Driehoek_B-SQRT((1-E7064)*(Driehoek_B-Driehoek_A)*(Driehoek_B-Driehoek_C)))</f>
        <v>4.9384383571716226</v>
      </c>
      <c r="E7064" s="2">
        <f t="shared" ca="1" si="764"/>
        <v>0.52867762918586436</v>
      </c>
      <c r="F7064" s="2"/>
      <c r="G7064" s="15">
        <f ca="1">_xlfn.NORM.INV(H7064,Normaal_Mu,Normaal_Sigma)</f>
        <v>2.3508695266138311</v>
      </c>
      <c r="H7064" s="2">
        <f t="shared" ca="1" si="765"/>
        <v>9.265769618633346E-2</v>
      </c>
      <c r="I7064" s="2"/>
      <c r="J7064" s="15">
        <f ca="1">-LN(K7064) /NegExp_Labda</f>
        <v>5.452006768514515</v>
      </c>
      <c r="K7064" s="2">
        <f t="shared" ca="1" si="766"/>
        <v>0.33608157904806701</v>
      </c>
      <c r="L7064" s="2"/>
      <c r="M7064" s="17">
        <f t="shared" ca="1" si="761"/>
        <v>6</v>
      </c>
      <c r="N7064" s="2">
        <f t="shared" ca="1" si="762"/>
        <v>0.66091736453673777</v>
      </c>
      <c r="O7064" s="2"/>
      <c r="P7064" s="31">
        <f t="shared" ca="1" si="767"/>
        <v>4.519893192327352</v>
      </c>
    </row>
    <row r="7065" spans="1:16" x14ac:dyDescent="0.25">
      <c r="A7065" s="32">
        <f ca="1">Uniform_A+B7065*(Uniform_B-Uniform_A)</f>
        <v>0.79022818038180898</v>
      </c>
      <c r="B7065" s="2">
        <f t="shared" ca="1" si="763"/>
        <v>7.9022818038180898E-2</v>
      </c>
      <c r="C7065" s="4"/>
      <c r="D7065" s="5">
        <f ca="1">IF(E7065&lt;(Driehoek_C-Driehoek_A)/(Driehoek_B-Driehoek_A),Driehoek_A+SQRT(E7065*(Driehoek_B-Driehoek_A)*(Driehoek_C-Driehoek_A)),Driehoek_B-SQRT((1-E7065)*(Driehoek_B-Driehoek_A)*(Driehoek_B-Driehoek_C)))</f>
        <v>5.1877487892267986</v>
      </c>
      <c r="E7065" s="2">
        <f t="shared" ca="1" si="764"/>
        <v>0.5847640201702361</v>
      </c>
      <c r="F7065" s="2"/>
      <c r="G7065" s="15">
        <f ca="1">_xlfn.NORM.INV(H7065,Normaal_Mu,Normaal_Sigma)</f>
        <v>4.9024726243827272</v>
      </c>
      <c r="H7065" s="2">
        <f t="shared" ca="1" si="765"/>
        <v>0.4805538103302357</v>
      </c>
      <c r="I7065" s="2"/>
      <c r="J7065" s="15">
        <f ca="1">-LN(K7065) /NegExp_Labda</f>
        <v>5.3665330631260941</v>
      </c>
      <c r="K7065" s="2">
        <f t="shared" ca="1" si="766"/>
        <v>0.34187619423322824</v>
      </c>
      <c r="L7065" s="2"/>
      <c r="M7065" s="17">
        <f t="shared" ca="1" si="761"/>
        <v>5</v>
      </c>
      <c r="N7065" s="2">
        <f t="shared" ca="1" si="762"/>
        <v>0.47206024906545219</v>
      </c>
      <c r="O7065" s="2"/>
      <c r="P7065" s="31">
        <f t="shared" ca="1" si="767"/>
        <v>4.2493965314234856</v>
      </c>
    </row>
    <row r="7066" spans="1:16" x14ac:dyDescent="0.25">
      <c r="A7066" s="32">
        <f ca="1">Uniform_A+B7066*(Uniform_B-Uniform_A)</f>
        <v>6.8429591725321925E-2</v>
      </c>
      <c r="B7066" s="2">
        <f t="shared" ca="1" si="763"/>
        <v>6.8429591725321925E-3</v>
      </c>
      <c r="C7066" s="4"/>
      <c r="D7066" s="5">
        <f ca="1">IF(E7066&lt;(Driehoek_C-Driehoek_A)/(Driehoek_B-Driehoek_A),Driehoek_A+SQRT(E7066*(Driehoek_B-Driehoek_A)*(Driehoek_C-Driehoek_A)),Driehoek_B-SQRT((1-E7066)*(Driehoek_B-Driehoek_A)*(Driehoek_B-Driehoek_C)))</f>
        <v>8.140955579294717</v>
      </c>
      <c r="E7066" s="2">
        <f t="shared" ca="1" si="764"/>
        <v>0.97891550523586068</v>
      </c>
      <c r="F7066" s="2"/>
      <c r="G7066" s="15">
        <f ca="1">_xlfn.NORM.INV(H7066,Normaal_Mu,Normaal_Sigma)</f>
        <v>5.1019735864478726</v>
      </c>
      <c r="H7066" s="2">
        <f t="shared" ca="1" si="765"/>
        <v>0.52033197782954366</v>
      </c>
      <c r="I7066" s="2"/>
      <c r="J7066" s="15">
        <f ca="1">-LN(K7066) /NegExp_Labda</f>
        <v>13.697872395313269</v>
      </c>
      <c r="K7066" s="2">
        <f t="shared" ca="1" si="766"/>
        <v>6.45978287743465E-2</v>
      </c>
      <c r="L7066" s="2"/>
      <c r="M7066" s="17">
        <f t="shared" ca="1" si="761"/>
        <v>6</v>
      </c>
      <c r="N7066" s="2">
        <f t="shared" ca="1" si="762"/>
        <v>0.68088981877510524</v>
      </c>
      <c r="O7066" s="2"/>
      <c r="P7066" s="31">
        <f t="shared" ca="1" si="767"/>
        <v>6.6018462305562364</v>
      </c>
    </row>
    <row r="7067" spans="1:16" x14ac:dyDescent="0.25">
      <c r="A7067" s="32">
        <f ca="1">Uniform_A+B7067*(Uniform_B-Uniform_A)</f>
        <v>9.4132708938601368</v>
      </c>
      <c r="B7067" s="2">
        <f t="shared" ca="1" si="763"/>
        <v>0.94132708938601373</v>
      </c>
      <c r="C7067" s="4"/>
      <c r="D7067" s="5">
        <f ca="1">IF(E7067&lt;(Driehoek_C-Driehoek_A)/(Driehoek_B-Driehoek_A),Driehoek_A+SQRT(E7067*(Driehoek_B-Driehoek_A)*(Driehoek_C-Driehoek_A)),Driehoek_B-SQRT((1-E7067)*(Driehoek_B-Driehoek_A)*(Driehoek_B-Driehoek_C)))</f>
        <v>4.7304619563745085</v>
      </c>
      <c r="E7067" s="2">
        <f t="shared" ca="1" si="764"/>
        <v>0.47917271125813166</v>
      </c>
      <c r="F7067" s="2"/>
      <c r="G7067" s="15">
        <f ca="1">_xlfn.NORM.INV(H7067,Normaal_Mu,Normaal_Sigma)</f>
        <v>5.8761899184032984</v>
      </c>
      <c r="H7067" s="2">
        <f t="shared" ca="1" si="765"/>
        <v>0.66934127581502334</v>
      </c>
      <c r="I7067" s="2"/>
      <c r="J7067" s="15">
        <f ca="1">-LN(K7067) /NegExp_Labda</f>
        <v>0.91128931474798525</v>
      </c>
      <c r="K7067" s="2">
        <f t="shared" ca="1" si="766"/>
        <v>0.83338641322737794</v>
      </c>
      <c r="L7067" s="2"/>
      <c r="M7067" s="17">
        <f t="shared" ca="1" si="761"/>
        <v>3</v>
      </c>
      <c r="N7067" s="2">
        <f t="shared" ca="1" si="762"/>
        <v>0.22091478014079158</v>
      </c>
      <c r="O7067" s="2"/>
      <c r="P7067" s="31">
        <f t="shared" ca="1" si="767"/>
        <v>4.7862424166771858</v>
      </c>
    </row>
    <row r="7068" spans="1:16" x14ac:dyDescent="0.25">
      <c r="A7068" s="32">
        <f ca="1">Uniform_A+B7068*(Uniform_B-Uniform_A)</f>
        <v>8.054195374907767</v>
      </c>
      <c r="B7068" s="2">
        <f t="shared" ca="1" si="763"/>
        <v>0.80541953749077677</v>
      </c>
      <c r="C7068" s="4"/>
      <c r="D7068" s="5">
        <f ca="1">IF(E7068&lt;(Driehoek_C-Driehoek_A)/(Driehoek_B-Driehoek_A),Driehoek_A+SQRT(E7068*(Driehoek_B-Driehoek_A)*(Driehoek_C-Driehoek_A)),Driehoek_B-SQRT((1-E7068)*(Driehoek_B-Driehoek_A)*(Driehoek_B-Driehoek_C)))</f>
        <v>7.2022850641939211</v>
      </c>
      <c r="E7068" s="2">
        <f t="shared" ca="1" si="764"/>
        <v>0.90766345741656418</v>
      </c>
      <c r="F7068" s="2"/>
      <c r="G7068" s="15">
        <f ca="1">_xlfn.NORM.INV(H7068,Normaal_Mu,Normaal_Sigma)</f>
        <v>4.1037159395553928</v>
      </c>
      <c r="H7068" s="2">
        <f t="shared" ca="1" si="765"/>
        <v>0.3270253482061285</v>
      </c>
      <c r="I7068" s="2"/>
      <c r="J7068" s="15">
        <f ca="1">-LN(K7068) /NegExp_Labda</f>
        <v>4.2902688819789718</v>
      </c>
      <c r="K7068" s="2">
        <f t="shared" ca="1" si="766"/>
        <v>0.42398645229470289</v>
      </c>
      <c r="L7068" s="2"/>
      <c r="M7068" s="17">
        <f t="shared" ca="1" si="761"/>
        <v>9</v>
      </c>
      <c r="N7068" s="2">
        <f t="shared" ca="1" si="762"/>
        <v>0.96067211196408286</v>
      </c>
      <c r="O7068" s="2"/>
      <c r="P7068" s="31">
        <f t="shared" ca="1" si="767"/>
        <v>6.5300930521272109</v>
      </c>
    </row>
    <row r="7069" spans="1:16" x14ac:dyDescent="0.25">
      <c r="A7069" s="32">
        <f ca="1">Uniform_A+B7069*(Uniform_B-Uniform_A)</f>
        <v>8.6448311297920934</v>
      </c>
      <c r="B7069" s="2">
        <f t="shared" ca="1" si="763"/>
        <v>0.86448311297920932</v>
      </c>
      <c r="C7069" s="4"/>
      <c r="D7069" s="5">
        <f ca="1">IF(E7069&lt;(Driehoek_C-Driehoek_A)/(Driehoek_B-Driehoek_A),Driehoek_A+SQRT(E7069*(Driehoek_B-Driehoek_A)*(Driehoek_C-Driehoek_A)),Driehoek_B-SQRT((1-E7069)*(Driehoek_B-Driehoek_A)*(Driehoek_B-Driehoek_C)))</f>
        <v>7.0996037928031628</v>
      </c>
      <c r="E7069" s="2">
        <f t="shared" ca="1" si="764"/>
        <v>0.89681412159062501</v>
      </c>
      <c r="F7069" s="2"/>
      <c r="G7069" s="15">
        <f ca="1">_xlfn.NORM.INV(H7069,Normaal_Mu,Normaal_Sigma)</f>
        <v>4.1020790442551505</v>
      </c>
      <c r="H7069" s="2">
        <f t="shared" ca="1" si="765"/>
        <v>0.32673008364636535</v>
      </c>
      <c r="I7069" s="2"/>
      <c r="J7069" s="15">
        <f ca="1">-LN(K7069) /NegExp_Labda</f>
        <v>1.1617842814547381</v>
      </c>
      <c r="K7069" s="2">
        <f t="shared" ca="1" si="766"/>
        <v>0.79266320597761586</v>
      </c>
      <c r="L7069" s="2"/>
      <c r="M7069" s="17">
        <f t="shared" ca="1" si="761"/>
        <v>5</v>
      </c>
      <c r="N7069" s="2">
        <f t="shared" ca="1" si="762"/>
        <v>0.50168923597722337</v>
      </c>
      <c r="O7069" s="2"/>
      <c r="P7069" s="31">
        <f t="shared" ca="1" si="767"/>
        <v>5.2016596496610301</v>
      </c>
    </row>
    <row r="7070" spans="1:16" x14ac:dyDescent="0.25">
      <c r="A7070" s="32">
        <f ca="1">Uniform_A+B7070*(Uniform_B-Uniform_A)</f>
        <v>3.5970248025185647</v>
      </c>
      <c r="B7070" s="2">
        <f t="shared" ca="1" si="763"/>
        <v>0.35970248025185647</v>
      </c>
      <c r="C7070" s="4"/>
      <c r="D7070" s="5">
        <f ca="1">IF(E7070&lt;(Driehoek_C-Driehoek_A)/(Driehoek_B-Driehoek_A),Driehoek_A+SQRT(E7070*(Driehoek_B-Driehoek_A)*(Driehoek_C-Driehoek_A)),Driehoek_B-SQRT((1-E7070)*(Driehoek_B-Driehoek_A)*(Driehoek_B-Driehoek_C)))</f>
        <v>2.5055621733523625</v>
      </c>
      <c r="E7070" s="2">
        <f t="shared" ca="1" si="764"/>
        <v>1.8256650794626017E-2</v>
      </c>
      <c r="F7070" s="2"/>
      <c r="G7070" s="15">
        <f ca="1">_xlfn.NORM.INV(H7070,Normaal_Mu,Normaal_Sigma)</f>
        <v>7.6468217671300431</v>
      </c>
      <c r="H7070" s="2">
        <f t="shared" ca="1" si="765"/>
        <v>0.90715061280981257</v>
      </c>
      <c r="I7070" s="2"/>
      <c r="J7070" s="15">
        <f ca="1">-LN(K7070) /NegExp_Labda</f>
        <v>3.4409760915014975</v>
      </c>
      <c r="K7070" s="2">
        <f t="shared" ca="1" si="766"/>
        <v>0.50248212174422424</v>
      </c>
      <c r="L7070" s="2"/>
      <c r="M7070" s="17">
        <f t="shared" ca="1" si="761"/>
        <v>5</v>
      </c>
      <c r="N7070" s="2">
        <f t="shared" ca="1" si="762"/>
        <v>0.53665719835396242</v>
      </c>
      <c r="O7070" s="2"/>
      <c r="P7070" s="31">
        <f t="shared" ca="1" si="767"/>
        <v>4.4380769669004936</v>
      </c>
    </row>
    <row r="7071" spans="1:16" x14ac:dyDescent="0.25">
      <c r="A7071" s="32">
        <f ca="1">Uniform_A+B7071*(Uniform_B-Uniform_A)</f>
        <v>9.8753564684144752</v>
      </c>
      <c r="B7071" s="2">
        <f t="shared" ca="1" si="763"/>
        <v>0.98753564684144757</v>
      </c>
      <c r="C7071" s="4"/>
      <c r="D7071" s="5">
        <f ca="1">IF(E7071&lt;(Driehoek_C-Driehoek_A)/(Driehoek_B-Driehoek_A),Driehoek_A+SQRT(E7071*(Driehoek_B-Driehoek_A)*(Driehoek_C-Driehoek_A)),Driehoek_B-SQRT((1-E7071)*(Driehoek_B-Driehoek_A)*(Driehoek_B-Driehoek_C)))</f>
        <v>4.0526660815634239</v>
      </c>
      <c r="E7071" s="2">
        <f t="shared" ca="1" si="764"/>
        <v>0.30068248855677127</v>
      </c>
      <c r="F7071" s="2"/>
      <c r="G7071" s="15">
        <f ca="1">_xlfn.NORM.INV(H7071,Normaal_Mu,Normaal_Sigma)</f>
        <v>6.9588293209231677</v>
      </c>
      <c r="H7071" s="2">
        <f t="shared" ca="1" si="765"/>
        <v>0.83631243188374904</v>
      </c>
      <c r="I7071" s="2"/>
      <c r="J7071" s="15">
        <f ca="1">-LN(K7071) /NegExp_Labda</f>
        <v>0.41855843779230462</v>
      </c>
      <c r="K7071" s="2">
        <f t="shared" ca="1" si="766"/>
        <v>0.9196963777825008</v>
      </c>
      <c r="L7071" s="2"/>
      <c r="M7071" s="17">
        <f t="shared" ca="1" si="761"/>
        <v>4</v>
      </c>
      <c r="N7071" s="2">
        <f t="shared" ca="1" si="762"/>
        <v>0.3671012942298828</v>
      </c>
      <c r="O7071" s="2"/>
      <c r="P7071" s="31">
        <f t="shared" ca="1" si="767"/>
        <v>5.0610820617386754</v>
      </c>
    </row>
    <row r="7072" spans="1:16" x14ac:dyDescent="0.25">
      <c r="A7072" s="32">
        <f ca="1">Uniform_A+B7072*(Uniform_B-Uniform_A)</f>
        <v>6.1078892246833334</v>
      </c>
      <c r="B7072" s="2">
        <f t="shared" ca="1" si="763"/>
        <v>0.61078892246833338</v>
      </c>
      <c r="C7072" s="4"/>
      <c r="D7072" s="5">
        <f ca="1">IF(E7072&lt;(Driehoek_C-Driehoek_A)/(Driehoek_B-Driehoek_A),Driehoek_A+SQRT(E7072*(Driehoek_B-Driehoek_A)*(Driehoek_C-Driehoek_A)),Driehoek_B-SQRT((1-E7072)*(Driehoek_B-Driehoek_A)*(Driehoek_B-Driehoek_C)))</f>
        <v>3.387887833000756</v>
      </c>
      <c r="E7072" s="2">
        <f t="shared" ca="1" si="764"/>
        <v>0.1375880454993953</v>
      </c>
      <c r="F7072" s="2"/>
      <c r="G7072" s="15">
        <f ca="1">_xlfn.NORM.INV(H7072,Normaal_Mu,Normaal_Sigma)</f>
        <v>2.9157112270375589</v>
      </c>
      <c r="H7072" s="2">
        <f t="shared" ca="1" si="765"/>
        <v>0.14867237120318466</v>
      </c>
      <c r="I7072" s="2"/>
      <c r="J7072" s="15">
        <f ca="1">-LN(K7072) /NegExp_Labda</f>
        <v>3.3243760320587326</v>
      </c>
      <c r="K7072" s="2">
        <f t="shared" ca="1" si="766"/>
        <v>0.51433770975016868</v>
      </c>
      <c r="L7072" s="2"/>
      <c r="M7072" s="17">
        <f t="shared" ca="1" si="761"/>
        <v>4</v>
      </c>
      <c r="N7072" s="2">
        <f t="shared" ca="1" si="762"/>
        <v>0.37464359426334348</v>
      </c>
      <c r="O7072" s="2"/>
      <c r="P7072" s="31">
        <f t="shared" ca="1" si="767"/>
        <v>3.9471728633560756</v>
      </c>
    </row>
    <row r="7073" spans="1:16" x14ac:dyDescent="0.25">
      <c r="A7073" s="32">
        <f ca="1">Uniform_A+B7073*(Uniform_B-Uniform_A)</f>
        <v>7.7536799542170023</v>
      </c>
      <c r="B7073" s="2">
        <f t="shared" ca="1" si="763"/>
        <v>0.77536799542170021</v>
      </c>
      <c r="C7073" s="4"/>
      <c r="D7073" s="5">
        <f ca="1">IF(E7073&lt;(Driehoek_C-Driehoek_A)/(Driehoek_B-Driehoek_A),Driehoek_A+SQRT(E7073*(Driehoek_B-Driehoek_A)*(Driehoek_C-Driehoek_A)),Driehoek_B-SQRT((1-E7073)*(Driehoek_B-Driehoek_A)*(Driehoek_B-Driehoek_C)))</f>
        <v>2.9576927713944818</v>
      </c>
      <c r="E7073" s="2">
        <f t="shared" ca="1" si="764"/>
        <v>6.5512531741517388E-2</v>
      </c>
      <c r="F7073" s="2"/>
      <c r="G7073" s="15">
        <f ca="1">_xlfn.NORM.INV(H7073,Normaal_Mu,Normaal_Sigma)</f>
        <v>6.5237359515678968</v>
      </c>
      <c r="H7073" s="2">
        <f t="shared" ca="1" si="765"/>
        <v>0.77693059755312444</v>
      </c>
      <c r="I7073" s="2"/>
      <c r="J7073" s="15">
        <f ca="1">-LN(K7073) /NegExp_Labda</f>
        <v>9.2153840500247721</v>
      </c>
      <c r="K7073" s="2">
        <f t="shared" ca="1" si="766"/>
        <v>0.1583295260341292</v>
      </c>
      <c r="L7073" s="2"/>
      <c r="M7073" s="17">
        <f t="shared" ca="1" si="761"/>
        <v>3</v>
      </c>
      <c r="N7073" s="2">
        <f t="shared" ca="1" si="762"/>
        <v>0.1992262624567972</v>
      </c>
      <c r="O7073" s="2"/>
      <c r="P7073" s="31">
        <f t="shared" ca="1" si="767"/>
        <v>5.8900985454408312</v>
      </c>
    </row>
    <row r="7074" spans="1:16" x14ac:dyDescent="0.25">
      <c r="A7074" s="32">
        <f ca="1">Uniform_A+B7074*(Uniform_B-Uniform_A)</f>
        <v>3.604150962364657</v>
      </c>
      <c r="B7074" s="2">
        <f t="shared" ca="1" si="763"/>
        <v>0.36041509623646573</v>
      </c>
      <c r="C7074" s="4"/>
      <c r="D7074" s="5">
        <f ca="1">IF(E7074&lt;(Driehoek_C-Driehoek_A)/(Driehoek_B-Driehoek_A),Driehoek_A+SQRT(E7074*(Driehoek_B-Driehoek_A)*(Driehoek_C-Driehoek_A)),Driehoek_B-SQRT((1-E7074)*(Driehoek_B-Driehoek_A)*(Driehoek_B-Driehoek_C)))</f>
        <v>5.6147508325631579</v>
      </c>
      <c r="E7074" s="2">
        <f t="shared" ca="1" si="764"/>
        <v>0.67257394498194767</v>
      </c>
      <c r="F7074" s="2"/>
      <c r="G7074" s="15">
        <f ca="1">_xlfn.NORM.INV(H7074,Normaal_Mu,Normaal_Sigma)</f>
        <v>4.8431339289557123</v>
      </c>
      <c r="H7074" s="2">
        <f t="shared" ca="1" si="765"/>
        <v>0.46874179795812065</v>
      </c>
      <c r="I7074" s="2"/>
      <c r="J7074" s="15">
        <f ca="1">-LN(K7074) /NegExp_Labda</f>
        <v>12.124533516468677</v>
      </c>
      <c r="K7074" s="2">
        <f t="shared" ca="1" si="766"/>
        <v>8.8486374144251312E-2</v>
      </c>
      <c r="L7074" s="2"/>
      <c r="M7074" s="17">
        <f t="shared" ca="1" si="761"/>
        <v>8</v>
      </c>
      <c r="N7074" s="2">
        <f t="shared" ca="1" si="762"/>
        <v>0.87267738218836577</v>
      </c>
      <c r="O7074" s="2"/>
      <c r="P7074" s="31">
        <f t="shared" ca="1" si="767"/>
        <v>6.8373138480704414</v>
      </c>
    </row>
    <row r="7075" spans="1:16" x14ac:dyDescent="0.25">
      <c r="A7075" s="32">
        <f ca="1">Uniform_A+B7075*(Uniform_B-Uniform_A)</f>
        <v>4.7264602029498448</v>
      </c>
      <c r="B7075" s="2">
        <f t="shared" ca="1" si="763"/>
        <v>0.47264602029498448</v>
      </c>
      <c r="C7075" s="4"/>
      <c r="D7075" s="5">
        <f ca="1">IF(E7075&lt;(Driehoek_C-Driehoek_A)/(Driehoek_B-Driehoek_A),Driehoek_A+SQRT(E7075*(Driehoek_B-Driehoek_A)*(Driehoek_C-Driehoek_A)),Driehoek_B-SQRT((1-E7075)*(Driehoek_B-Driehoek_A)*(Driehoek_B-Driehoek_C)))</f>
        <v>6.7216804359922886</v>
      </c>
      <c r="E7075" s="2">
        <f t="shared" ca="1" si="764"/>
        <v>0.85169314183599176</v>
      </c>
      <c r="F7075" s="2"/>
      <c r="G7075" s="15">
        <f ca="1">_xlfn.NORM.INV(H7075,Normaal_Mu,Normaal_Sigma)</f>
        <v>5.4560750909525719</v>
      </c>
      <c r="H7075" s="2">
        <f t="shared" ca="1" si="765"/>
        <v>0.59019147384995241</v>
      </c>
      <c r="I7075" s="2"/>
      <c r="J7075" s="15">
        <f ca="1">-LN(K7075) /NegExp_Labda</f>
        <v>1.8464799273825827</v>
      </c>
      <c r="K7075" s="2">
        <f t="shared" ca="1" si="766"/>
        <v>0.69122078885472482</v>
      </c>
      <c r="L7075" s="2"/>
      <c r="M7075" s="17">
        <f t="shared" ca="1" si="761"/>
        <v>10</v>
      </c>
      <c r="N7075" s="2">
        <f t="shared" ca="1" si="762"/>
        <v>0.98588816824143</v>
      </c>
      <c r="O7075" s="2"/>
      <c r="P7075" s="31">
        <f t="shared" ca="1" si="767"/>
        <v>5.7501391314554571</v>
      </c>
    </row>
    <row r="7076" spans="1:16" x14ac:dyDescent="0.25">
      <c r="A7076" s="32">
        <f ca="1">Uniform_A+B7076*(Uniform_B-Uniform_A)</f>
        <v>9.5301570629046601</v>
      </c>
      <c r="B7076" s="2">
        <f t="shared" ca="1" si="763"/>
        <v>0.95301570629046595</v>
      </c>
      <c r="C7076" s="4"/>
      <c r="D7076" s="5">
        <f ca="1">IF(E7076&lt;(Driehoek_C-Driehoek_A)/(Driehoek_B-Driehoek_A),Driehoek_A+SQRT(E7076*(Driehoek_B-Driehoek_A)*(Driehoek_C-Driehoek_A)),Driehoek_B-SQRT((1-E7076)*(Driehoek_B-Driehoek_A)*(Driehoek_B-Driehoek_C)))</f>
        <v>7.7160985205844081</v>
      </c>
      <c r="E7076" s="2">
        <f t="shared" ca="1" si="764"/>
        <v>0.95290277117584155</v>
      </c>
      <c r="F7076" s="2"/>
      <c r="G7076" s="15">
        <f ca="1">_xlfn.NORM.INV(H7076,Normaal_Mu,Normaal_Sigma)</f>
        <v>4.9317353239692929</v>
      </c>
      <c r="H7076" s="2">
        <f t="shared" ca="1" si="765"/>
        <v>0.48638581074721654</v>
      </c>
      <c r="I7076" s="2"/>
      <c r="J7076" s="15">
        <f ca="1">-LN(K7076) /NegExp_Labda</f>
        <v>0.53699560348664555</v>
      </c>
      <c r="K7076" s="2">
        <f t="shared" ca="1" si="766"/>
        <v>0.89816712435398405</v>
      </c>
      <c r="L7076" s="2"/>
      <c r="M7076" s="17">
        <f t="shared" ca="1" si="761"/>
        <v>7</v>
      </c>
      <c r="N7076" s="2">
        <f t="shared" ca="1" si="762"/>
        <v>0.83772597215498346</v>
      </c>
      <c r="O7076" s="2"/>
      <c r="P7076" s="31">
        <f t="shared" ca="1" si="767"/>
        <v>5.942997302189001</v>
      </c>
    </row>
    <row r="7077" spans="1:16" x14ac:dyDescent="0.25">
      <c r="A7077" s="32">
        <f ca="1">Uniform_A+B7077*(Uniform_B-Uniform_A)</f>
        <v>0.4192445686416435</v>
      </c>
      <c r="B7077" s="2">
        <f t="shared" ca="1" si="763"/>
        <v>4.192445686416435E-2</v>
      </c>
      <c r="C7077" s="4"/>
      <c r="D7077" s="5">
        <f ca="1">IF(E7077&lt;(Driehoek_C-Driehoek_A)/(Driehoek_B-Driehoek_A),Driehoek_A+SQRT(E7077*(Driehoek_B-Driehoek_A)*(Driehoek_C-Driehoek_A)),Driehoek_B-SQRT((1-E7077)*(Driehoek_B-Driehoek_A)*(Driehoek_B-Driehoek_C)))</f>
        <v>6.0096728735054725</v>
      </c>
      <c r="E7077" s="2">
        <f t="shared" ca="1" si="764"/>
        <v>0.7445126764728851</v>
      </c>
      <c r="F7077" s="2"/>
      <c r="G7077" s="15">
        <f ca="1">_xlfn.NORM.INV(H7077,Normaal_Mu,Normaal_Sigma)</f>
        <v>7.9983765975988597</v>
      </c>
      <c r="H7077" s="2">
        <f t="shared" ca="1" si="765"/>
        <v>0.93308760512845768</v>
      </c>
      <c r="I7077" s="2"/>
      <c r="J7077" s="15">
        <f ca="1">-LN(K7077) /NegExp_Labda</f>
        <v>1.9659616363969727</v>
      </c>
      <c r="K7077" s="2">
        <f t="shared" ca="1" si="766"/>
        <v>0.67489893362737974</v>
      </c>
      <c r="L7077" s="2"/>
      <c r="M7077" s="17">
        <f t="shared" ca="1" si="761"/>
        <v>2</v>
      </c>
      <c r="N7077" s="2">
        <f t="shared" ca="1" si="762"/>
        <v>5.9850719227013238E-2</v>
      </c>
      <c r="O7077" s="2"/>
      <c r="P7077" s="31">
        <f t="shared" ca="1" si="767"/>
        <v>3.67865113522859</v>
      </c>
    </row>
    <row r="7078" spans="1:16" x14ac:dyDescent="0.25">
      <c r="A7078" s="32">
        <f ca="1">Uniform_A+B7078*(Uniform_B-Uniform_A)</f>
        <v>8.3899430177849794</v>
      </c>
      <c r="B7078" s="2">
        <f t="shared" ca="1" si="763"/>
        <v>0.83899430177849788</v>
      </c>
      <c r="C7078" s="4"/>
      <c r="D7078" s="5">
        <f ca="1">IF(E7078&lt;(Driehoek_C-Driehoek_A)/(Driehoek_B-Driehoek_A),Driehoek_A+SQRT(E7078*(Driehoek_B-Driehoek_A)*(Driehoek_C-Driehoek_A)),Driehoek_B-SQRT((1-E7078)*(Driehoek_B-Driehoek_A)*(Driehoek_B-Driehoek_C)))</f>
        <v>4.8061617808504904</v>
      </c>
      <c r="E7078" s="2">
        <f t="shared" ca="1" si="764"/>
        <v>0.4974777426171676</v>
      </c>
      <c r="F7078" s="2"/>
      <c r="G7078" s="15">
        <f ca="1">_xlfn.NORM.INV(H7078,Normaal_Mu,Normaal_Sigma)</f>
        <v>3.7169660710314889</v>
      </c>
      <c r="H7078" s="2">
        <f t="shared" ca="1" si="765"/>
        <v>0.26059343126331247</v>
      </c>
      <c r="I7078" s="2"/>
      <c r="J7078" s="15">
        <f ca="1">-LN(K7078) /NegExp_Labda</f>
        <v>5.8364137139804582</v>
      </c>
      <c r="K7078" s="2">
        <f t="shared" ca="1" si="766"/>
        <v>0.31121143490609904</v>
      </c>
      <c r="L7078" s="2"/>
      <c r="M7078" s="17">
        <f t="shared" ca="1" si="761"/>
        <v>3</v>
      </c>
      <c r="N7078" s="2">
        <f t="shared" ca="1" si="762"/>
        <v>0.22539821799409199</v>
      </c>
      <c r="O7078" s="2"/>
      <c r="P7078" s="31">
        <f t="shared" ca="1" si="767"/>
        <v>5.1498969167294835</v>
      </c>
    </row>
    <row r="7079" spans="1:16" x14ac:dyDescent="0.25">
      <c r="A7079" s="32">
        <f ca="1">Uniform_A+B7079*(Uniform_B-Uniform_A)</f>
        <v>3.4482863537088191</v>
      </c>
      <c r="B7079" s="2">
        <f t="shared" ca="1" si="763"/>
        <v>0.34482863537088193</v>
      </c>
      <c r="C7079" s="4"/>
      <c r="D7079" s="5">
        <f ca="1">IF(E7079&lt;(Driehoek_C-Driehoek_A)/(Driehoek_B-Driehoek_A),Driehoek_A+SQRT(E7079*(Driehoek_B-Driehoek_A)*(Driehoek_C-Driehoek_A)),Driehoek_B-SQRT((1-E7079)*(Driehoek_B-Driehoek_A)*(Driehoek_B-Driehoek_C)))</f>
        <v>8.7222177957967411</v>
      </c>
      <c r="E7079" s="2">
        <f t="shared" ca="1" si="764"/>
        <v>0.99779534420079941</v>
      </c>
      <c r="F7079" s="2"/>
      <c r="G7079" s="15">
        <f ca="1">_xlfn.NORM.INV(H7079,Normaal_Mu,Normaal_Sigma)</f>
        <v>2.8378209518735051</v>
      </c>
      <c r="H7079" s="2">
        <f t="shared" ca="1" si="765"/>
        <v>0.13982864646007709</v>
      </c>
      <c r="I7079" s="2"/>
      <c r="J7079" s="15">
        <f ca="1">-LN(K7079) /NegExp_Labda</f>
        <v>1.4930137248359168</v>
      </c>
      <c r="K7079" s="2">
        <f t="shared" ca="1" si="766"/>
        <v>0.74185405616361411</v>
      </c>
      <c r="L7079" s="2"/>
      <c r="M7079" s="17">
        <f t="shared" ca="1" si="761"/>
        <v>3</v>
      </c>
      <c r="N7079" s="2">
        <f t="shared" ca="1" si="762"/>
        <v>0.25937227285749298</v>
      </c>
      <c r="O7079" s="2"/>
      <c r="P7079" s="31">
        <f t="shared" ca="1" si="767"/>
        <v>3.9002677652429965</v>
      </c>
    </row>
    <row r="7080" spans="1:16" x14ac:dyDescent="0.25">
      <c r="A7080" s="32">
        <f ca="1">Uniform_A+B7080*(Uniform_B-Uniform_A)</f>
        <v>5.7326880119333898</v>
      </c>
      <c r="B7080" s="2">
        <f t="shared" ca="1" si="763"/>
        <v>0.57326880119333901</v>
      </c>
      <c r="C7080" s="4"/>
      <c r="D7080" s="5">
        <f ca="1">IF(E7080&lt;(Driehoek_C-Driehoek_A)/(Driehoek_B-Driehoek_A),Driehoek_A+SQRT(E7080*(Driehoek_B-Driehoek_A)*(Driehoek_C-Driehoek_A)),Driehoek_B-SQRT((1-E7080)*(Driehoek_B-Driehoek_A)*(Driehoek_B-Driehoek_C)))</f>
        <v>4.5793269641399119</v>
      </c>
      <c r="E7080" s="2">
        <f t="shared" ca="1" si="764"/>
        <v>0.44164714028627294</v>
      </c>
      <c r="F7080" s="2"/>
      <c r="G7080" s="15">
        <f ca="1">_xlfn.NORM.INV(H7080,Normaal_Mu,Normaal_Sigma)</f>
        <v>3.4220355679219132</v>
      </c>
      <c r="H7080" s="2">
        <f t="shared" ca="1" si="765"/>
        <v>0.21506120038809773</v>
      </c>
      <c r="I7080" s="2"/>
      <c r="J7080" s="15">
        <f ca="1">-LN(K7080) /NegExp_Labda</f>
        <v>10.434675407245658</v>
      </c>
      <c r="K7080" s="2">
        <f t="shared" ca="1" si="766"/>
        <v>0.12406680835000805</v>
      </c>
      <c r="L7080" s="2"/>
      <c r="M7080" s="17">
        <f t="shared" ca="1" si="761"/>
        <v>11</v>
      </c>
      <c r="N7080" s="2">
        <f t="shared" ca="1" si="762"/>
        <v>0.98887344326781423</v>
      </c>
      <c r="O7080" s="2"/>
      <c r="P7080" s="31">
        <f t="shared" ca="1" si="767"/>
        <v>7.0337451902481742</v>
      </c>
    </row>
    <row r="7081" spans="1:16" x14ac:dyDescent="0.25">
      <c r="A7081" s="32">
        <f ca="1">Uniform_A+B7081*(Uniform_B-Uniform_A)</f>
        <v>5.818009784335521</v>
      </c>
      <c r="B7081" s="2">
        <f t="shared" ca="1" si="763"/>
        <v>0.58180097843355205</v>
      </c>
      <c r="C7081" s="4"/>
      <c r="D7081" s="5">
        <f ca="1">IF(E7081&lt;(Driehoek_C-Driehoek_A)/(Driehoek_B-Driehoek_A),Driehoek_A+SQRT(E7081*(Driehoek_B-Driehoek_A)*(Driehoek_C-Driehoek_A)),Driehoek_B-SQRT((1-E7081)*(Driehoek_B-Driehoek_A)*(Driehoek_B-Driehoek_C)))</f>
        <v>4.2411462132169797</v>
      </c>
      <c r="E7081" s="2">
        <f t="shared" ca="1" si="764"/>
        <v>0.35295173245774025</v>
      </c>
      <c r="F7081" s="2"/>
      <c r="G7081" s="15">
        <f ca="1">_xlfn.NORM.INV(H7081,Normaal_Mu,Normaal_Sigma)</f>
        <v>5.221889170244074</v>
      </c>
      <c r="H7081" s="2">
        <f t="shared" ca="1" si="765"/>
        <v>0.54416985500186266</v>
      </c>
      <c r="I7081" s="2"/>
      <c r="J7081" s="15">
        <f ca="1">-LN(K7081) /NegExp_Labda</f>
        <v>3.7688390171741428</v>
      </c>
      <c r="K7081" s="2">
        <f t="shared" ca="1" si="766"/>
        <v>0.47059011715272814</v>
      </c>
      <c r="L7081" s="2"/>
      <c r="M7081" s="17">
        <f t="shared" ca="1" si="761"/>
        <v>4</v>
      </c>
      <c r="N7081" s="2">
        <f t="shared" ca="1" si="762"/>
        <v>0.34224915945768464</v>
      </c>
      <c r="O7081" s="2"/>
      <c r="P7081" s="31">
        <f t="shared" ca="1" si="767"/>
        <v>4.6099768369941438</v>
      </c>
    </row>
    <row r="7082" spans="1:16" x14ac:dyDescent="0.25">
      <c r="A7082" s="32">
        <f ca="1">Uniform_A+B7082*(Uniform_B-Uniform_A)</f>
        <v>1.8922542901939388</v>
      </c>
      <c r="B7082" s="2">
        <f t="shared" ca="1" si="763"/>
        <v>0.18922542901939388</v>
      </c>
      <c r="C7082" s="4"/>
      <c r="D7082" s="5">
        <f ca="1">IF(E7082&lt;(Driehoek_C-Driehoek_A)/(Driehoek_B-Driehoek_A),Driehoek_A+SQRT(E7082*(Driehoek_B-Driehoek_A)*(Driehoek_C-Driehoek_A)),Driehoek_B-SQRT((1-E7082)*(Driehoek_B-Driehoek_A)*(Driehoek_B-Driehoek_C)))</f>
        <v>7.1004515588065802</v>
      </c>
      <c r="E7082" s="2">
        <f t="shared" ca="1" si="764"/>
        <v>0.89690616341598994</v>
      </c>
      <c r="F7082" s="2"/>
      <c r="G7082" s="15">
        <f ca="1">_xlfn.NORM.INV(H7082,Normaal_Mu,Normaal_Sigma)</f>
        <v>3.4985485417261497</v>
      </c>
      <c r="H7082" s="2">
        <f t="shared" ca="1" si="765"/>
        <v>0.22640886765298374</v>
      </c>
      <c r="I7082" s="2"/>
      <c r="J7082" s="15">
        <f ca="1">-LN(K7082) /NegExp_Labda</f>
        <v>7.9720698063821738</v>
      </c>
      <c r="K7082" s="2">
        <f t="shared" ca="1" si="766"/>
        <v>0.20302747560798884</v>
      </c>
      <c r="L7082" s="2"/>
      <c r="M7082" s="17">
        <f t="shared" ca="1" si="761"/>
        <v>2</v>
      </c>
      <c r="N7082" s="2">
        <f t="shared" ca="1" si="762"/>
        <v>0.11485214504323282</v>
      </c>
      <c r="O7082" s="2"/>
      <c r="P7082" s="31">
        <f t="shared" ca="1" si="767"/>
        <v>4.492664839421769</v>
      </c>
    </row>
    <row r="7083" spans="1:16" x14ac:dyDescent="0.25">
      <c r="A7083" s="32">
        <f ca="1">Uniform_A+B7083*(Uniform_B-Uniform_A)</f>
        <v>1.9377815746209837</v>
      </c>
      <c r="B7083" s="2">
        <f t="shared" ca="1" si="763"/>
        <v>0.19377815746209837</v>
      </c>
      <c r="C7083" s="4"/>
      <c r="D7083" s="5">
        <f ca="1">IF(E7083&lt;(Driehoek_C-Driehoek_A)/(Driehoek_B-Driehoek_A),Driehoek_A+SQRT(E7083*(Driehoek_B-Driehoek_A)*(Driehoek_C-Driehoek_A)),Driehoek_B-SQRT((1-E7083)*(Driehoek_B-Driehoek_A)*(Driehoek_B-Driehoek_C)))</f>
        <v>3.835772942284621</v>
      </c>
      <c r="E7083" s="2">
        <f t="shared" ca="1" si="764"/>
        <v>0.24071873540173816</v>
      </c>
      <c r="F7083" s="2"/>
      <c r="G7083" s="15">
        <f ca="1">_xlfn.NORM.INV(H7083,Normaal_Mu,Normaal_Sigma)</f>
        <v>6.2042345133008272</v>
      </c>
      <c r="H7083" s="2">
        <f t="shared" ca="1" si="765"/>
        <v>0.72645195578822008</v>
      </c>
      <c r="I7083" s="2"/>
      <c r="J7083" s="15">
        <f ca="1">-LN(K7083) /NegExp_Labda</f>
        <v>0.82414420929408128</v>
      </c>
      <c r="K7083" s="2">
        <f t="shared" ca="1" si="766"/>
        <v>0.84803884041850686</v>
      </c>
      <c r="L7083" s="2"/>
      <c r="M7083" s="17">
        <f t="shared" ca="1" si="761"/>
        <v>7</v>
      </c>
      <c r="N7083" s="2">
        <f t="shared" ca="1" si="762"/>
        <v>0.81489915118422274</v>
      </c>
      <c r="O7083" s="2"/>
      <c r="P7083" s="31">
        <f t="shared" ca="1" si="767"/>
        <v>3.9603866479001026</v>
      </c>
    </row>
    <row r="7084" spans="1:16" x14ac:dyDescent="0.25">
      <c r="A7084" s="32">
        <f ca="1">Uniform_A+B7084*(Uniform_B-Uniform_A)</f>
        <v>7.2068399075696057</v>
      </c>
      <c r="B7084" s="2">
        <f t="shared" ca="1" si="763"/>
        <v>0.72068399075696055</v>
      </c>
      <c r="C7084" s="4"/>
      <c r="D7084" s="5">
        <f ca="1">IF(E7084&lt;(Driehoek_C-Driehoek_A)/(Driehoek_B-Driehoek_A),Driehoek_A+SQRT(E7084*(Driehoek_B-Driehoek_A)*(Driehoek_C-Driehoek_A)),Driehoek_B-SQRT((1-E7084)*(Driehoek_B-Driehoek_A)*(Driehoek_B-Driehoek_C)))</f>
        <v>4.4180542557172169</v>
      </c>
      <c r="E7084" s="2">
        <f t="shared" ca="1" si="764"/>
        <v>0.40016494846996842</v>
      </c>
      <c r="F7084" s="2"/>
      <c r="G7084" s="15">
        <f ca="1">_xlfn.NORM.INV(H7084,Normaal_Mu,Normaal_Sigma)</f>
        <v>2.0627353138802706</v>
      </c>
      <c r="H7084" s="2">
        <f t="shared" ca="1" si="765"/>
        <v>7.0966268684098055E-2</v>
      </c>
      <c r="I7084" s="2"/>
      <c r="J7084" s="15">
        <f ca="1">-LN(K7084) /NegExp_Labda</f>
        <v>3.6759090996782411</v>
      </c>
      <c r="K7084" s="2">
        <f t="shared" ca="1" si="766"/>
        <v>0.47941828324858293</v>
      </c>
      <c r="L7084" s="2"/>
      <c r="M7084" s="17">
        <f t="shared" ca="1" si="761"/>
        <v>2</v>
      </c>
      <c r="N7084" s="2">
        <f t="shared" ca="1" si="762"/>
        <v>9.985106227983831E-2</v>
      </c>
      <c r="O7084" s="2"/>
      <c r="P7084" s="31">
        <f t="shared" ca="1" si="767"/>
        <v>3.8727077153690663</v>
      </c>
    </row>
    <row r="7085" spans="1:16" x14ac:dyDescent="0.25">
      <c r="A7085" s="32">
        <f ca="1">Uniform_A+B7085*(Uniform_B-Uniform_A)</f>
        <v>0.78936318573518904</v>
      </c>
      <c r="B7085" s="2">
        <f t="shared" ca="1" si="763"/>
        <v>7.8936318573518904E-2</v>
      </c>
      <c r="C7085" s="4"/>
      <c r="D7085" s="5">
        <f ca="1">IF(E7085&lt;(Driehoek_C-Driehoek_A)/(Driehoek_B-Driehoek_A),Driehoek_A+SQRT(E7085*(Driehoek_B-Driehoek_A)*(Driehoek_C-Driehoek_A)),Driehoek_B-SQRT((1-E7085)*(Driehoek_B-Driehoek_A)*(Driehoek_B-Driehoek_C)))</f>
        <v>4.6265383339486377</v>
      </c>
      <c r="E7085" s="2">
        <f t="shared" ca="1" si="764"/>
        <v>0.45350951587369259</v>
      </c>
      <c r="F7085" s="2"/>
      <c r="G7085" s="15">
        <f ca="1">_xlfn.NORM.INV(H7085,Normaal_Mu,Normaal_Sigma)</f>
        <v>6.1019552117058069</v>
      </c>
      <c r="H7085" s="2">
        <f t="shared" ca="1" si="765"/>
        <v>0.70917548696141697</v>
      </c>
      <c r="I7085" s="2"/>
      <c r="J7085" s="15">
        <f ca="1">-LN(K7085) /NegExp_Labda</f>
        <v>3.6052973197478542</v>
      </c>
      <c r="K7085" s="2">
        <f t="shared" ca="1" si="766"/>
        <v>0.48623683257686834</v>
      </c>
      <c r="L7085" s="2"/>
      <c r="M7085" s="17">
        <f t="shared" ref="M7085:M7148" ca="1" si="768">VLOOKUP(N7085,$S$5:$T$105,2,TRUE)</f>
        <v>7</v>
      </c>
      <c r="N7085" s="2">
        <f t="shared" ca="1" si="762"/>
        <v>0.81199897335605598</v>
      </c>
      <c r="O7085" s="2"/>
      <c r="P7085" s="31">
        <f t="shared" ca="1" si="767"/>
        <v>4.4246308102274972</v>
      </c>
    </row>
    <row r="7086" spans="1:16" x14ac:dyDescent="0.25">
      <c r="A7086" s="32">
        <f ca="1">Uniform_A+B7086*(Uniform_B-Uniform_A)</f>
        <v>4.7365437232423169</v>
      </c>
      <c r="B7086" s="2">
        <f t="shared" ca="1" si="763"/>
        <v>0.47365437232423169</v>
      </c>
      <c r="C7086" s="4"/>
      <c r="D7086" s="5">
        <f ca="1">IF(E7086&lt;(Driehoek_C-Driehoek_A)/(Driehoek_B-Driehoek_A),Driehoek_A+SQRT(E7086*(Driehoek_B-Driehoek_A)*(Driehoek_C-Driehoek_A)),Driehoek_B-SQRT((1-E7086)*(Driehoek_B-Driehoek_A)*(Driehoek_B-Driehoek_C)))</f>
        <v>5.5676890262402408</v>
      </c>
      <c r="E7086" s="2">
        <f t="shared" ca="1" si="764"/>
        <v>0.66340689655452378</v>
      </c>
      <c r="F7086" s="2"/>
      <c r="G7086" s="15">
        <f ca="1">_xlfn.NORM.INV(H7086,Normaal_Mu,Normaal_Sigma)</f>
        <v>4.9418027201960175</v>
      </c>
      <c r="H7086" s="2">
        <f t="shared" ca="1" si="765"/>
        <v>0.48839296027045498</v>
      </c>
      <c r="I7086" s="2"/>
      <c r="J7086" s="15">
        <f ca="1">-LN(K7086) /NegExp_Labda</f>
        <v>5.0553336920131615</v>
      </c>
      <c r="K7086" s="2">
        <f t="shared" ca="1" si="766"/>
        <v>0.36383066035338141</v>
      </c>
      <c r="L7086" s="2"/>
      <c r="M7086" s="17">
        <f t="shared" ca="1" si="768"/>
        <v>4</v>
      </c>
      <c r="N7086" s="2">
        <f t="shared" ca="1" si="762"/>
        <v>0.35180295103328019</v>
      </c>
      <c r="O7086" s="2"/>
      <c r="P7086" s="31">
        <f t="shared" ca="1" si="767"/>
        <v>4.8602738323383479</v>
      </c>
    </row>
    <row r="7087" spans="1:16" x14ac:dyDescent="0.25">
      <c r="A7087" s="32">
        <f ca="1">Uniform_A+B7087*(Uniform_B-Uniform_A)</f>
        <v>5.7651434361401188</v>
      </c>
      <c r="B7087" s="2">
        <f t="shared" ca="1" si="763"/>
        <v>0.57651434361401188</v>
      </c>
      <c r="C7087" s="4"/>
      <c r="D7087" s="5">
        <f ca="1">IF(E7087&lt;(Driehoek_C-Driehoek_A)/(Driehoek_B-Driehoek_A),Driehoek_A+SQRT(E7087*(Driehoek_B-Driehoek_A)*(Driehoek_C-Driehoek_A)),Driehoek_B-SQRT((1-E7087)*(Driehoek_B-Driehoek_A)*(Driehoek_B-Driehoek_C)))</f>
        <v>3.641313438963544</v>
      </c>
      <c r="E7087" s="2">
        <f t="shared" ca="1" si="764"/>
        <v>0.19242212892302391</v>
      </c>
      <c r="F7087" s="2"/>
      <c r="G7087" s="15">
        <f ca="1">_xlfn.NORM.INV(H7087,Normaal_Mu,Normaal_Sigma)</f>
        <v>2.4561673536340942</v>
      </c>
      <c r="H7087" s="2">
        <f t="shared" ca="1" si="765"/>
        <v>0.10170142575241814</v>
      </c>
      <c r="I7087" s="2"/>
      <c r="J7087" s="15">
        <f ca="1">-LN(K7087) /NegExp_Labda</f>
        <v>5.480070272183708</v>
      </c>
      <c r="K7087" s="2">
        <f t="shared" ca="1" si="766"/>
        <v>0.3342005375223992</v>
      </c>
      <c r="L7087" s="2"/>
      <c r="M7087" s="17">
        <f t="shared" ca="1" si="768"/>
        <v>6</v>
      </c>
      <c r="N7087" s="2">
        <f t="shared" ca="1" si="762"/>
        <v>0.71437421627797204</v>
      </c>
      <c r="O7087" s="2"/>
      <c r="P7087" s="31">
        <f t="shared" ca="1" si="767"/>
        <v>4.6685389001842932</v>
      </c>
    </row>
    <row r="7088" spans="1:16" x14ac:dyDescent="0.25">
      <c r="A7088" s="32">
        <f ca="1">Uniform_A+B7088*(Uniform_B-Uniform_A)</f>
        <v>8.1296314211655645</v>
      </c>
      <c r="B7088" s="2">
        <f t="shared" ca="1" si="763"/>
        <v>0.8129631421165564</v>
      </c>
      <c r="C7088" s="4"/>
      <c r="D7088" s="5">
        <f ca="1">IF(E7088&lt;(Driehoek_C-Driehoek_A)/(Driehoek_B-Driehoek_A),Driehoek_A+SQRT(E7088*(Driehoek_B-Driehoek_A)*(Driehoek_C-Driehoek_A)),Driehoek_B-SQRT((1-E7088)*(Driehoek_B-Driehoek_A)*(Driehoek_B-Driehoek_C)))</f>
        <v>6.9093080444461723</v>
      </c>
      <c r="E7088" s="2">
        <f t="shared" ca="1" si="764"/>
        <v>0.87511448991378604</v>
      </c>
      <c r="F7088" s="2"/>
      <c r="G7088" s="15">
        <f ca="1">_xlfn.NORM.INV(H7088,Normaal_Mu,Normaal_Sigma)</f>
        <v>3.6927885583041347</v>
      </c>
      <c r="H7088" s="2">
        <f t="shared" ca="1" si="765"/>
        <v>0.2566829287753456</v>
      </c>
      <c r="I7088" s="2"/>
      <c r="J7088" s="15">
        <f ca="1">-LN(K7088) /NegExp_Labda</f>
        <v>1.4591393569577684</v>
      </c>
      <c r="K7088" s="2">
        <f t="shared" ca="1" si="766"/>
        <v>0.74689708726564585</v>
      </c>
      <c r="L7088" s="2"/>
      <c r="M7088" s="17">
        <f t="shared" ca="1" si="768"/>
        <v>5</v>
      </c>
      <c r="N7088" s="2">
        <f t="shared" ca="1" si="762"/>
        <v>0.54746103947721536</v>
      </c>
      <c r="O7088" s="2"/>
      <c r="P7088" s="31">
        <f t="shared" ca="1" si="767"/>
        <v>5.0381734761747277</v>
      </c>
    </row>
    <row r="7089" spans="1:16" x14ac:dyDescent="0.25">
      <c r="A7089" s="32">
        <f ca="1">Uniform_A+B7089*(Uniform_B-Uniform_A)</f>
        <v>4.1927696449213041</v>
      </c>
      <c r="B7089" s="2">
        <f t="shared" ca="1" si="763"/>
        <v>0.41927696449213037</v>
      </c>
      <c r="C7089" s="4"/>
      <c r="D7089" s="5">
        <f ca="1">IF(E7089&lt;(Driehoek_C-Driehoek_A)/(Driehoek_B-Driehoek_A),Driehoek_A+SQRT(E7089*(Driehoek_B-Driehoek_A)*(Driehoek_C-Driehoek_A)),Driehoek_B-SQRT((1-E7089)*(Driehoek_B-Driehoek_A)*(Driehoek_B-Driehoek_C)))</f>
        <v>4.7887554512159944</v>
      </c>
      <c r="E7089" s="2">
        <f t="shared" ca="1" si="764"/>
        <v>0.49329769572391413</v>
      </c>
      <c r="F7089" s="2"/>
      <c r="G7089" s="15">
        <f ca="1">_xlfn.NORM.INV(H7089,Normaal_Mu,Normaal_Sigma)</f>
        <v>4.5081035709825219</v>
      </c>
      <c r="H7089" s="2">
        <f t="shared" ca="1" si="765"/>
        <v>0.40286116005032913</v>
      </c>
      <c r="I7089" s="2"/>
      <c r="J7089" s="15">
        <f ca="1">-LN(K7089) /NegExp_Labda</f>
        <v>2.2601648485239232</v>
      </c>
      <c r="K7089" s="2">
        <f t="shared" ca="1" si="766"/>
        <v>0.63633318966182784</v>
      </c>
      <c r="L7089" s="2"/>
      <c r="M7089" s="17">
        <f t="shared" ca="1" si="768"/>
        <v>8</v>
      </c>
      <c r="N7089" s="2">
        <f t="shared" ca="1" si="762"/>
        <v>0.89415053684849088</v>
      </c>
      <c r="O7089" s="2"/>
      <c r="P7089" s="31">
        <f t="shared" ca="1" si="767"/>
        <v>4.7499587031287493</v>
      </c>
    </row>
    <row r="7090" spans="1:16" x14ac:dyDescent="0.25">
      <c r="A7090" s="32">
        <f ca="1">Uniform_A+B7090*(Uniform_B-Uniform_A)</f>
        <v>2.4224855697663026</v>
      </c>
      <c r="B7090" s="2">
        <f t="shared" ca="1" si="763"/>
        <v>0.24224855697663028</v>
      </c>
      <c r="C7090" s="4"/>
      <c r="D7090" s="5">
        <f ca="1">IF(E7090&lt;(Driehoek_C-Driehoek_A)/(Driehoek_B-Driehoek_A),Driehoek_A+SQRT(E7090*(Driehoek_B-Driehoek_A)*(Driehoek_C-Driehoek_A)),Driehoek_B-SQRT((1-E7090)*(Driehoek_B-Driehoek_A)*(Driehoek_B-Driehoek_C)))</f>
        <v>6.0391349631980837</v>
      </c>
      <c r="E7090" s="2">
        <f t="shared" ca="1" si="764"/>
        <v>0.74952223525268535</v>
      </c>
      <c r="F7090" s="2"/>
      <c r="G7090" s="15">
        <f ca="1">_xlfn.NORM.INV(H7090,Normaal_Mu,Normaal_Sigma)</f>
        <v>3.4859370373847383</v>
      </c>
      <c r="H7090" s="2">
        <f t="shared" ca="1" si="765"/>
        <v>0.22451550101250595</v>
      </c>
      <c r="I7090" s="2"/>
      <c r="J7090" s="15">
        <f ca="1">-LN(K7090) /NegExp_Labda</f>
        <v>6.5231530696914382</v>
      </c>
      <c r="K7090" s="2">
        <f t="shared" ca="1" si="766"/>
        <v>0.27127272090285537</v>
      </c>
      <c r="L7090" s="2"/>
      <c r="M7090" s="17">
        <f t="shared" ca="1" si="768"/>
        <v>10</v>
      </c>
      <c r="N7090" s="2">
        <f t="shared" ca="1" si="762"/>
        <v>0.97566196171930064</v>
      </c>
      <c r="O7090" s="2"/>
      <c r="P7090" s="31">
        <f t="shared" ca="1" si="767"/>
        <v>5.6941421280081119</v>
      </c>
    </row>
    <row r="7091" spans="1:16" x14ac:dyDescent="0.25">
      <c r="A7091" s="32">
        <f ca="1">Uniform_A+B7091*(Uniform_B-Uniform_A)</f>
        <v>1.3482590560248597</v>
      </c>
      <c r="B7091" s="2">
        <f t="shared" ca="1" si="763"/>
        <v>0.13482590560248597</v>
      </c>
      <c r="C7091" s="4"/>
      <c r="D7091" s="5">
        <f ca="1">IF(E7091&lt;(Driehoek_C-Driehoek_A)/(Driehoek_B-Driehoek_A),Driehoek_A+SQRT(E7091*(Driehoek_B-Driehoek_A)*(Driehoek_C-Driehoek_A)),Driehoek_B-SQRT((1-E7091)*(Driehoek_B-Driehoek_A)*(Driehoek_B-Driehoek_C)))</f>
        <v>5.6343993132298795</v>
      </c>
      <c r="E7091" s="2">
        <f t="shared" ca="1" si="764"/>
        <v>0.6763637719203569</v>
      </c>
      <c r="F7091" s="2"/>
      <c r="G7091" s="15">
        <f ca="1">_xlfn.NORM.INV(H7091,Normaal_Mu,Normaal_Sigma)</f>
        <v>3.9983273120026102</v>
      </c>
      <c r="H7091" s="2">
        <f t="shared" ca="1" si="765"/>
        <v>0.30824315259343038</v>
      </c>
      <c r="I7091" s="2"/>
      <c r="J7091" s="15">
        <f ca="1">-LN(K7091) /NegExp_Labda</f>
        <v>17.486519940186184</v>
      </c>
      <c r="K7091" s="2">
        <f t="shared" ca="1" si="766"/>
        <v>3.0278905772506248E-2</v>
      </c>
      <c r="L7091" s="2"/>
      <c r="M7091" s="17">
        <f t="shared" ca="1" si="768"/>
        <v>6</v>
      </c>
      <c r="N7091" s="2">
        <f t="shared" ca="1" si="762"/>
        <v>0.66082805823407209</v>
      </c>
      <c r="O7091" s="2"/>
      <c r="P7091" s="31">
        <f t="shared" ca="1" si="767"/>
        <v>6.893501124288707</v>
      </c>
    </row>
    <row r="7092" spans="1:16" x14ac:dyDescent="0.25">
      <c r="A7092" s="32">
        <f ca="1">Uniform_A+B7092*(Uniform_B-Uniform_A)</f>
        <v>1.0895114719974497</v>
      </c>
      <c r="B7092" s="2">
        <f t="shared" ca="1" si="763"/>
        <v>0.10895114719974497</v>
      </c>
      <c r="C7092" s="4"/>
      <c r="D7092" s="5">
        <f ca="1">IF(E7092&lt;(Driehoek_C-Driehoek_A)/(Driehoek_B-Driehoek_A),Driehoek_A+SQRT(E7092*(Driehoek_B-Driehoek_A)*(Driehoek_C-Driehoek_A)),Driehoek_B-SQRT((1-E7092)*(Driehoek_B-Driehoek_A)*(Driehoek_B-Driehoek_C)))</f>
        <v>3.9163214486078188</v>
      </c>
      <c r="E7092" s="2">
        <f t="shared" ca="1" si="764"/>
        <v>0.26230627817102636</v>
      </c>
      <c r="F7092" s="2"/>
      <c r="G7092" s="15">
        <f ca="1">_xlfn.NORM.INV(H7092,Normaal_Mu,Normaal_Sigma)</f>
        <v>1.6128757529242663</v>
      </c>
      <c r="H7092" s="2">
        <f t="shared" ca="1" si="765"/>
        <v>4.5174260288205259E-2</v>
      </c>
      <c r="I7092" s="2"/>
      <c r="J7092" s="15">
        <f ca="1">-LN(K7092) /NegExp_Labda</f>
        <v>10.578017494417496</v>
      </c>
      <c r="K7092" s="2">
        <f t="shared" ca="1" si="766"/>
        <v>0.12056050946116115</v>
      </c>
      <c r="L7092" s="2"/>
      <c r="M7092" s="17">
        <f t="shared" ca="1" si="768"/>
        <v>5</v>
      </c>
      <c r="N7092" s="2">
        <f t="shared" ca="1" si="762"/>
        <v>0.51173826365877728</v>
      </c>
      <c r="O7092" s="2"/>
      <c r="P7092" s="31">
        <f t="shared" ca="1" si="767"/>
        <v>4.4393452335894059</v>
      </c>
    </row>
    <row r="7093" spans="1:16" x14ac:dyDescent="0.25">
      <c r="A7093" s="32">
        <f ca="1">Uniform_A+B7093*(Uniform_B-Uniform_A)</f>
        <v>6.2903168493364117</v>
      </c>
      <c r="B7093" s="2">
        <f t="shared" ca="1" si="763"/>
        <v>0.62903168493364114</v>
      </c>
      <c r="C7093" s="4"/>
      <c r="D7093" s="5">
        <f ca="1">IF(E7093&lt;(Driehoek_C-Driehoek_A)/(Driehoek_B-Driehoek_A),Driehoek_A+SQRT(E7093*(Driehoek_B-Driehoek_A)*(Driehoek_C-Driehoek_A)),Driehoek_B-SQRT((1-E7093)*(Driehoek_B-Driehoek_A)*(Driehoek_B-Driehoek_C)))</f>
        <v>5.4231719684486563</v>
      </c>
      <c r="E7093" s="2">
        <f t="shared" ca="1" si="764"/>
        <v>0.63446574950595824</v>
      </c>
      <c r="F7093" s="2"/>
      <c r="G7093" s="15">
        <f ca="1">_xlfn.NORM.INV(H7093,Normaal_Mu,Normaal_Sigma)</f>
        <v>0.88856346291844623</v>
      </c>
      <c r="H7093" s="2">
        <f t="shared" ca="1" si="765"/>
        <v>1.9904839992958556E-2</v>
      </c>
      <c r="I7093" s="2"/>
      <c r="J7093" s="15">
        <f ca="1">-LN(K7093) /NegExp_Labda</f>
        <v>0.98406443179264314</v>
      </c>
      <c r="K7093" s="2">
        <f t="shared" ca="1" si="766"/>
        <v>0.82134430365885991</v>
      </c>
      <c r="L7093" s="2"/>
      <c r="M7093" s="17">
        <f t="shared" ca="1" si="768"/>
        <v>4</v>
      </c>
      <c r="N7093" s="2">
        <f t="shared" ca="1" si="762"/>
        <v>0.33171247015651006</v>
      </c>
      <c r="O7093" s="2"/>
      <c r="P7093" s="31">
        <f t="shared" ca="1" si="767"/>
        <v>3.5172233424992312</v>
      </c>
    </row>
    <row r="7094" spans="1:16" x14ac:dyDescent="0.25">
      <c r="A7094" s="32">
        <f ca="1">Uniform_A+B7094*(Uniform_B-Uniform_A)</f>
        <v>8.6218290084164675</v>
      </c>
      <c r="B7094" s="2">
        <f t="shared" ca="1" si="763"/>
        <v>0.86218290084164673</v>
      </c>
      <c r="C7094" s="4"/>
      <c r="D7094" s="5">
        <f ca="1">IF(E7094&lt;(Driehoek_C-Driehoek_A)/(Driehoek_B-Driehoek_A),Driehoek_A+SQRT(E7094*(Driehoek_B-Driehoek_A)*(Driehoek_C-Driehoek_A)),Driehoek_B-SQRT((1-E7094)*(Driehoek_B-Driehoek_A)*(Driehoek_B-Driehoek_C)))</f>
        <v>5.737448232419359</v>
      </c>
      <c r="E7094" s="2">
        <f t="shared" ca="1" si="764"/>
        <v>0.69587874182446952</v>
      </c>
      <c r="F7094" s="2"/>
      <c r="G7094" s="15">
        <f ca="1">_xlfn.NORM.INV(H7094,Normaal_Mu,Normaal_Sigma)</f>
        <v>2.6684224537100727</v>
      </c>
      <c r="H7094" s="2">
        <f t="shared" ca="1" si="765"/>
        <v>0.1218499287332474</v>
      </c>
      <c r="I7094" s="2"/>
      <c r="J7094" s="15">
        <f ca="1">-LN(K7094) /NegExp_Labda</f>
        <v>2.6781976425842804</v>
      </c>
      <c r="K7094" s="2">
        <f t="shared" ca="1" si="766"/>
        <v>0.58529485767518208</v>
      </c>
      <c r="L7094" s="2"/>
      <c r="M7094" s="17">
        <f t="shared" ca="1" si="768"/>
        <v>9</v>
      </c>
      <c r="N7094" s="2">
        <f t="shared" ca="1" si="762"/>
        <v>0.9426695628240509</v>
      </c>
      <c r="O7094" s="2"/>
      <c r="P7094" s="31">
        <f t="shared" ca="1" si="767"/>
        <v>5.7411794674260355</v>
      </c>
    </row>
    <row r="7095" spans="1:16" x14ac:dyDescent="0.25">
      <c r="A7095" s="32">
        <f ca="1">Uniform_A+B7095*(Uniform_B-Uniform_A)</f>
        <v>3.4302001526744199</v>
      </c>
      <c r="B7095" s="2">
        <f t="shared" ca="1" si="763"/>
        <v>0.34302001526744197</v>
      </c>
      <c r="C7095" s="4"/>
      <c r="D7095" s="5">
        <f ca="1">IF(E7095&lt;(Driehoek_C-Driehoek_A)/(Driehoek_B-Driehoek_A),Driehoek_A+SQRT(E7095*(Driehoek_B-Driehoek_A)*(Driehoek_C-Driehoek_A)),Driehoek_B-SQRT((1-E7095)*(Driehoek_B-Driehoek_A)*(Driehoek_B-Driehoek_C)))</f>
        <v>4.3762121097709761</v>
      </c>
      <c r="E7095" s="2">
        <f t="shared" ca="1" si="764"/>
        <v>0.38915958703346964</v>
      </c>
      <c r="F7095" s="2"/>
      <c r="G7095" s="15">
        <f ca="1">_xlfn.NORM.INV(H7095,Normaal_Mu,Normaal_Sigma)</f>
        <v>7.7025724188175904</v>
      </c>
      <c r="H7095" s="2">
        <f t="shared" ca="1" si="765"/>
        <v>0.91169811605785622</v>
      </c>
      <c r="I7095" s="2"/>
      <c r="J7095" s="15">
        <f ca="1">-LN(K7095) /NegExp_Labda</f>
        <v>9.8753284754008188</v>
      </c>
      <c r="K7095" s="2">
        <f t="shared" ca="1" si="766"/>
        <v>0.13875219660685334</v>
      </c>
      <c r="L7095" s="2"/>
      <c r="M7095" s="17">
        <f t="shared" ca="1" si="768"/>
        <v>12</v>
      </c>
      <c r="N7095" s="2">
        <f t="shared" ca="1" si="762"/>
        <v>0.99610318406787879</v>
      </c>
      <c r="O7095" s="2"/>
      <c r="P7095" s="31">
        <f t="shared" ca="1" si="767"/>
        <v>7.4768626313327617</v>
      </c>
    </row>
    <row r="7096" spans="1:16" x14ac:dyDescent="0.25">
      <c r="A7096" s="32">
        <f ca="1">Uniform_A+B7096*(Uniform_B-Uniform_A)</f>
        <v>2.9928616168276845</v>
      </c>
      <c r="B7096" s="2">
        <f t="shared" ca="1" si="763"/>
        <v>0.29928616168276845</v>
      </c>
      <c r="C7096" s="4"/>
      <c r="D7096" s="5">
        <f ca="1">IF(E7096&lt;(Driehoek_C-Driehoek_A)/(Driehoek_B-Driehoek_A),Driehoek_A+SQRT(E7096*(Driehoek_B-Driehoek_A)*(Driehoek_C-Driehoek_A)),Driehoek_B-SQRT((1-E7096)*(Driehoek_B-Driehoek_A)*(Driehoek_B-Driehoek_C)))</f>
        <v>5.3537957688266964</v>
      </c>
      <c r="E7096" s="2">
        <f t="shared" ca="1" si="764"/>
        <v>0.62014842013068294</v>
      </c>
      <c r="F7096" s="2"/>
      <c r="G7096" s="15">
        <f ca="1">_xlfn.NORM.INV(H7096,Normaal_Mu,Normaal_Sigma)</f>
        <v>2.9088536875583451</v>
      </c>
      <c r="H7096" s="2">
        <f t="shared" ca="1" si="765"/>
        <v>0.14787907415230805</v>
      </c>
      <c r="I7096" s="2"/>
      <c r="J7096" s="15">
        <f ca="1">-LN(K7096) /NegExp_Labda</f>
        <v>1.1391342557702848</v>
      </c>
      <c r="K7096" s="2">
        <f t="shared" ca="1" si="766"/>
        <v>0.79626211976707106</v>
      </c>
      <c r="L7096" s="2"/>
      <c r="M7096" s="17">
        <f t="shared" ca="1" si="768"/>
        <v>6</v>
      </c>
      <c r="N7096" s="2">
        <f t="shared" ca="1" si="762"/>
        <v>0.63614493821857532</v>
      </c>
      <c r="O7096" s="2"/>
      <c r="P7096" s="31">
        <f t="shared" ca="1" si="767"/>
        <v>3.6789290657966021</v>
      </c>
    </row>
    <row r="7097" spans="1:16" x14ac:dyDescent="0.25">
      <c r="A7097" s="32">
        <f ca="1">Uniform_A+B7097*(Uniform_B-Uniform_A)</f>
        <v>1.6527230744727728</v>
      </c>
      <c r="B7097" s="2">
        <f t="shared" ca="1" si="763"/>
        <v>0.16527230744727728</v>
      </c>
      <c r="C7097" s="4"/>
      <c r="D7097" s="5">
        <f ca="1">IF(E7097&lt;(Driehoek_C-Driehoek_A)/(Driehoek_B-Driehoek_A),Driehoek_A+SQRT(E7097*(Driehoek_B-Driehoek_A)*(Driehoek_C-Driehoek_A)),Driehoek_B-SQRT((1-E7097)*(Driehoek_B-Driehoek_A)*(Driehoek_B-Driehoek_C)))</f>
        <v>4.8765332591139918</v>
      </c>
      <c r="E7097" s="2">
        <f t="shared" ca="1" si="764"/>
        <v>0.51420062962305491</v>
      </c>
      <c r="F7097" s="2"/>
      <c r="G7097" s="15">
        <f ca="1">_xlfn.NORM.INV(H7097,Normaal_Mu,Normaal_Sigma)</f>
        <v>5.8359204038818451</v>
      </c>
      <c r="H7097" s="2">
        <f t="shared" ca="1" si="765"/>
        <v>0.66201189233392299</v>
      </c>
      <c r="I7097" s="2"/>
      <c r="J7097" s="15">
        <f ca="1">-LN(K7097) /NegExp_Labda</f>
        <v>0.64003418495815778</v>
      </c>
      <c r="K7097" s="2">
        <f t="shared" ca="1" si="766"/>
        <v>0.8798473636150177</v>
      </c>
      <c r="L7097" s="2"/>
      <c r="M7097" s="17">
        <f t="shared" ca="1" si="768"/>
        <v>4</v>
      </c>
      <c r="N7097" s="2">
        <f t="shared" ca="1" si="762"/>
        <v>0.4180682960845935</v>
      </c>
      <c r="O7097" s="2"/>
      <c r="P7097" s="31">
        <f t="shared" ca="1" si="767"/>
        <v>3.4010421844853531</v>
      </c>
    </row>
    <row r="7098" spans="1:16" x14ac:dyDescent="0.25">
      <c r="A7098" s="32">
        <f ca="1">Uniform_A+B7098*(Uniform_B-Uniform_A)</f>
        <v>7.416478405090289</v>
      </c>
      <c r="B7098" s="2">
        <f t="shared" ca="1" si="763"/>
        <v>0.74164784050902888</v>
      </c>
      <c r="C7098" s="4"/>
      <c r="D7098" s="5">
        <f ca="1">IF(E7098&lt;(Driehoek_C-Driehoek_A)/(Driehoek_B-Driehoek_A),Driehoek_A+SQRT(E7098*(Driehoek_B-Driehoek_A)*(Driehoek_C-Driehoek_A)),Driehoek_B-SQRT((1-E7098)*(Driehoek_B-Driehoek_A)*(Driehoek_B-Driehoek_C)))</f>
        <v>7.3679937556011552</v>
      </c>
      <c r="E7098" s="2">
        <f t="shared" ca="1" si="764"/>
        <v>0.92390158909266218</v>
      </c>
      <c r="F7098" s="2"/>
      <c r="G7098" s="15">
        <f ca="1">_xlfn.NORM.INV(H7098,Normaal_Mu,Normaal_Sigma)</f>
        <v>6.1569341185453945</v>
      </c>
      <c r="H7098" s="2">
        <f t="shared" ca="1" si="765"/>
        <v>0.71852558458851201</v>
      </c>
      <c r="I7098" s="2"/>
      <c r="J7098" s="15">
        <f ca="1">-LN(K7098) /NegExp_Labda</f>
        <v>1.4414613887565666</v>
      </c>
      <c r="K7098" s="2">
        <f t="shared" ca="1" si="766"/>
        <v>0.7495424856283941</v>
      </c>
      <c r="L7098" s="2"/>
      <c r="M7098" s="17">
        <f t="shared" ca="1" si="768"/>
        <v>4</v>
      </c>
      <c r="N7098" s="2">
        <f t="shared" ca="1" si="762"/>
        <v>0.34527111403189403</v>
      </c>
      <c r="O7098" s="2"/>
      <c r="P7098" s="31">
        <f t="shared" ca="1" si="767"/>
        <v>5.2765735335986808</v>
      </c>
    </row>
    <row r="7099" spans="1:16" x14ac:dyDescent="0.25">
      <c r="A7099" s="32">
        <f ca="1">Uniform_A+B7099*(Uniform_B-Uniform_A)</f>
        <v>0.20287466082722805</v>
      </c>
      <c r="B7099" s="2">
        <f t="shared" ca="1" si="763"/>
        <v>2.0287466082722805E-2</v>
      </c>
      <c r="C7099" s="4"/>
      <c r="D7099" s="5">
        <f ca="1">IF(E7099&lt;(Driehoek_C-Driehoek_A)/(Driehoek_B-Driehoek_A),Driehoek_A+SQRT(E7099*(Driehoek_B-Driehoek_A)*(Driehoek_C-Driehoek_A)),Driehoek_B-SQRT((1-E7099)*(Driehoek_B-Driehoek_A)*(Driehoek_B-Driehoek_C)))</f>
        <v>2.6174243693151809</v>
      </c>
      <c r="E7099" s="2">
        <f t="shared" ca="1" si="764"/>
        <v>2.7229489416017771E-2</v>
      </c>
      <c r="F7099" s="2"/>
      <c r="G7099" s="15">
        <f ca="1">_xlfn.NORM.INV(H7099,Normaal_Mu,Normaal_Sigma)</f>
        <v>10.009948088510921</v>
      </c>
      <c r="H7099" s="2">
        <f t="shared" ca="1" si="765"/>
        <v>0.99387698101327704</v>
      </c>
      <c r="I7099" s="2"/>
      <c r="J7099" s="15">
        <f ca="1">-LN(K7099) /NegExp_Labda</f>
        <v>6.4883749205344907</v>
      </c>
      <c r="K7099" s="2">
        <f t="shared" ca="1" si="766"/>
        <v>0.27316617096781004</v>
      </c>
      <c r="L7099" s="2"/>
      <c r="M7099" s="17">
        <f t="shared" ca="1" si="768"/>
        <v>3</v>
      </c>
      <c r="N7099" s="2">
        <f t="shared" ca="1" si="762"/>
        <v>0.21946876339096144</v>
      </c>
      <c r="O7099" s="2"/>
      <c r="P7099" s="31">
        <f t="shared" ca="1" si="767"/>
        <v>4.4637244078375637</v>
      </c>
    </row>
    <row r="7100" spans="1:16" x14ac:dyDescent="0.25">
      <c r="A7100" s="32">
        <f ca="1">Uniform_A+B7100*(Uniform_B-Uniform_A)</f>
        <v>8.4344175937065451</v>
      </c>
      <c r="B7100" s="2">
        <f t="shared" ca="1" si="763"/>
        <v>0.84344175937065458</v>
      </c>
      <c r="C7100" s="4"/>
      <c r="D7100" s="5">
        <f ca="1">IF(E7100&lt;(Driehoek_C-Driehoek_A)/(Driehoek_B-Driehoek_A),Driehoek_A+SQRT(E7100*(Driehoek_B-Driehoek_A)*(Driehoek_C-Driehoek_A)),Driehoek_B-SQRT((1-E7100)*(Driehoek_B-Driehoek_A)*(Driehoek_B-Driehoek_C)))</f>
        <v>3.0490673178728236</v>
      </c>
      <c r="E7100" s="2">
        <f t="shared" ca="1" si="764"/>
        <v>7.8610159816348557E-2</v>
      </c>
      <c r="F7100" s="2"/>
      <c r="G7100" s="15">
        <f ca="1">_xlfn.NORM.INV(H7100,Normaal_Mu,Normaal_Sigma)</f>
        <v>5.7580577571664762</v>
      </c>
      <c r="H7100" s="2">
        <f t="shared" ca="1" si="765"/>
        <v>0.64766679048643283</v>
      </c>
      <c r="I7100" s="2"/>
      <c r="J7100" s="15">
        <f ca="1">-LN(K7100) /NegExp_Labda</f>
        <v>1.7383039018014637</v>
      </c>
      <c r="K7100" s="2">
        <f t="shared" ca="1" si="766"/>
        <v>0.7063384394507517</v>
      </c>
      <c r="L7100" s="2"/>
      <c r="M7100" s="17">
        <f t="shared" ca="1" si="768"/>
        <v>6</v>
      </c>
      <c r="N7100" s="2">
        <f t="shared" ca="1" si="762"/>
        <v>0.71331839543862274</v>
      </c>
      <c r="O7100" s="2"/>
      <c r="P7100" s="31">
        <f t="shared" ca="1" si="767"/>
        <v>4.9959693141094608</v>
      </c>
    </row>
    <row r="7101" spans="1:16" x14ac:dyDescent="0.25">
      <c r="A7101" s="32">
        <f ca="1">Uniform_A+B7101*(Uniform_B-Uniform_A)</f>
        <v>5.3636813928369396</v>
      </c>
      <c r="B7101" s="2">
        <f t="shared" ca="1" si="763"/>
        <v>0.53636813928369398</v>
      </c>
      <c r="C7101" s="4"/>
      <c r="D7101" s="5">
        <f ca="1">IF(E7101&lt;(Driehoek_C-Driehoek_A)/(Driehoek_B-Driehoek_A),Driehoek_A+SQRT(E7101*(Driehoek_B-Driehoek_A)*(Driehoek_C-Driehoek_A)),Driehoek_B-SQRT((1-E7101)*(Driehoek_B-Driehoek_A)*(Driehoek_B-Driehoek_C)))</f>
        <v>3.9745152441434888</v>
      </c>
      <c r="E7101" s="2">
        <f t="shared" ca="1" si="764"/>
        <v>0.27847931781107294</v>
      </c>
      <c r="F7101" s="2"/>
      <c r="G7101" s="15">
        <f ca="1">_xlfn.NORM.INV(H7101,Normaal_Mu,Normaal_Sigma)</f>
        <v>5.4408916897820561</v>
      </c>
      <c r="H7101" s="2">
        <f t="shared" ca="1" si="765"/>
        <v>0.58723802780464007</v>
      </c>
      <c r="I7101" s="2"/>
      <c r="J7101" s="15">
        <f ca="1">-LN(K7101) /NegExp_Labda</f>
        <v>2.7277637226146658</v>
      </c>
      <c r="K7101" s="2">
        <f t="shared" ca="1" si="766"/>
        <v>0.57952136753213679</v>
      </c>
      <c r="L7101" s="2"/>
      <c r="M7101" s="17">
        <f t="shared" ca="1" si="768"/>
        <v>3</v>
      </c>
      <c r="N7101" s="2">
        <f t="shared" ca="1" si="762"/>
        <v>0.18150850180012357</v>
      </c>
      <c r="O7101" s="2"/>
      <c r="P7101" s="31">
        <f t="shared" ca="1" si="767"/>
        <v>4.1013704098754298</v>
      </c>
    </row>
    <row r="7102" spans="1:16" x14ac:dyDescent="0.25">
      <c r="A7102" s="32">
        <f ca="1">Uniform_A+B7102*(Uniform_B-Uniform_A)</f>
        <v>5.5804513252122163</v>
      </c>
      <c r="B7102" s="2">
        <f t="shared" ca="1" si="763"/>
        <v>0.55804513252122168</v>
      </c>
      <c r="C7102" s="4"/>
      <c r="D7102" s="5">
        <f ca="1">IF(E7102&lt;(Driehoek_C-Driehoek_A)/(Driehoek_B-Driehoek_A),Driehoek_A+SQRT(E7102*(Driehoek_B-Driehoek_A)*(Driehoek_C-Driehoek_A)),Driehoek_B-SQRT((1-E7102)*(Driehoek_B-Driehoek_A)*(Driehoek_B-Driehoek_C)))</f>
        <v>4.4777386407189645</v>
      </c>
      <c r="E7102" s="2">
        <f t="shared" ca="1" si="764"/>
        <v>0.4156900628101039</v>
      </c>
      <c r="F7102" s="2"/>
      <c r="G7102" s="15">
        <f ca="1">_xlfn.NORM.INV(H7102,Normaal_Mu,Normaal_Sigma)</f>
        <v>5.2900739335531783</v>
      </c>
      <c r="H7102" s="2">
        <f t="shared" ca="1" si="765"/>
        <v>0.55765915745375916</v>
      </c>
      <c r="I7102" s="2"/>
      <c r="J7102" s="15">
        <f ca="1">-LN(K7102) /NegExp_Labda</f>
        <v>12.222681327005631</v>
      </c>
      <c r="K7102" s="2">
        <f t="shared" ca="1" si="766"/>
        <v>8.6766362137771336E-2</v>
      </c>
      <c r="L7102" s="2"/>
      <c r="M7102" s="17">
        <f t="shared" ca="1" si="768"/>
        <v>6</v>
      </c>
      <c r="N7102" s="2">
        <f t="shared" ca="1" si="762"/>
        <v>0.64165801333667638</v>
      </c>
      <c r="O7102" s="2"/>
      <c r="P7102" s="31">
        <f t="shared" ca="1" si="767"/>
        <v>6.7141890452979975</v>
      </c>
    </row>
    <row r="7103" spans="1:16" x14ac:dyDescent="0.25">
      <c r="A7103" s="32">
        <f ca="1">Uniform_A+B7103*(Uniform_B-Uniform_A)</f>
        <v>5.0844008163952701</v>
      </c>
      <c r="B7103" s="2">
        <f t="shared" ca="1" si="763"/>
        <v>0.50844008163952703</v>
      </c>
      <c r="C7103" s="4"/>
      <c r="D7103" s="5">
        <f ca="1">IF(E7103&lt;(Driehoek_C-Driehoek_A)/(Driehoek_B-Driehoek_A),Driehoek_A+SQRT(E7103*(Driehoek_B-Driehoek_A)*(Driehoek_C-Driehoek_A)),Driehoek_B-SQRT((1-E7103)*(Driehoek_B-Driehoek_A)*(Driehoek_B-Driehoek_C)))</f>
        <v>6.1886002287020805</v>
      </c>
      <c r="E7103" s="2">
        <f t="shared" ca="1" si="764"/>
        <v>0.77417232359845733</v>
      </c>
      <c r="F7103" s="2"/>
      <c r="G7103" s="15">
        <f ca="1">_xlfn.NORM.INV(H7103,Normaal_Mu,Normaal_Sigma)</f>
        <v>3.8719667015498342</v>
      </c>
      <c r="H7103" s="2">
        <f t="shared" ca="1" si="765"/>
        <v>0.28637140069980493</v>
      </c>
      <c r="I7103" s="2"/>
      <c r="J7103" s="15">
        <f ca="1">-LN(K7103) /NegExp_Labda</f>
        <v>4.3694427987165891</v>
      </c>
      <c r="K7103" s="2">
        <f t="shared" ca="1" si="766"/>
        <v>0.41732559447878725</v>
      </c>
      <c r="L7103" s="2"/>
      <c r="M7103" s="17">
        <f t="shared" ca="1" si="768"/>
        <v>4</v>
      </c>
      <c r="N7103" s="2">
        <f t="shared" ca="1" si="762"/>
        <v>0.35407431002655332</v>
      </c>
      <c r="O7103" s="2"/>
      <c r="P7103" s="31">
        <f t="shared" ca="1" si="767"/>
        <v>4.7028821090727551</v>
      </c>
    </row>
    <row r="7104" spans="1:16" x14ac:dyDescent="0.25">
      <c r="A7104" s="32">
        <f ca="1">Uniform_A+B7104*(Uniform_B-Uniform_A)</f>
        <v>3.0128246308480424</v>
      </c>
      <c r="B7104" s="2">
        <f t="shared" ca="1" si="763"/>
        <v>0.30128246308480422</v>
      </c>
      <c r="C7104" s="4"/>
      <c r="D7104" s="5">
        <f ca="1">IF(E7104&lt;(Driehoek_C-Driehoek_A)/(Driehoek_B-Driehoek_A),Driehoek_A+SQRT(E7104*(Driehoek_B-Driehoek_A)*(Driehoek_C-Driehoek_A)),Driehoek_B-SQRT((1-E7104)*(Driehoek_B-Driehoek_A)*(Driehoek_B-Driehoek_C)))</f>
        <v>4.0665951270349927</v>
      </c>
      <c r="E7104" s="2">
        <f t="shared" ca="1" si="764"/>
        <v>0.30461475312586073</v>
      </c>
      <c r="F7104" s="2"/>
      <c r="G7104" s="15">
        <f ca="1">_xlfn.NORM.INV(H7104,Normaal_Mu,Normaal_Sigma)</f>
        <v>5.2414556642558097</v>
      </c>
      <c r="H7104" s="2">
        <f t="shared" ca="1" si="765"/>
        <v>0.54804669330970812</v>
      </c>
      <c r="I7104" s="2"/>
      <c r="J7104" s="15">
        <f ca="1">-LN(K7104) /NegExp_Labda</f>
        <v>4.4768727540500333</v>
      </c>
      <c r="K7104" s="2">
        <f t="shared" ca="1" si="766"/>
        <v>0.40845458299165915</v>
      </c>
      <c r="L7104" s="2"/>
      <c r="M7104" s="17">
        <f t="shared" ca="1" si="768"/>
        <v>3</v>
      </c>
      <c r="N7104" s="2">
        <f t="shared" ca="1" si="762"/>
        <v>0.18149801048797565</v>
      </c>
      <c r="O7104" s="2"/>
      <c r="P7104" s="31">
        <f t="shared" ca="1" si="767"/>
        <v>3.9595496352377753</v>
      </c>
    </row>
    <row r="7105" spans="1:16" x14ac:dyDescent="0.25">
      <c r="A7105" s="32">
        <f ca="1">Uniform_A+B7105*(Uniform_B-Uniform_A)</f>
        <v>9.3836332132372604</v>
      </c>
      <c r="B7105" s="2">
        <f t="shared" ca="1" si="763"/>
        <v>0.93836332132372613</v>
      </c>
      <c r="C7105" s="4"/>
      <c r="D7105" s="5">
        <f ca="1">IF(E7105&lt;(Driehoek_C-Driehoek_A)/(Driehoek_B-Driehoek_A),Driehoek_A+SQRT(E7105*(Driehoek_B-Driehoek_A)*(Driehoek_C-Driehoek_A)),Driehoek_B-SQRT((1-E7105)*(Driehoek_B-Driehoek_A)*(Driehoek_B-Driehoek_C)))</f>
        <v>4.019058207413047</v>
      </c>
      <c r="E7105" s="2">
        <f t="shared" ca="1" si="764"/>
        <v>0.29114911025316204</v>
      </c>
      <c r="F7105" s="2"/>
      <c r="G7105" s="15">
        <f ca="1">_xlfn.NORM.INV(H7105,Normaal_Mu,Normaal_Sigma)</f>
        <v>6.0837292345387626</v>
      </c>
      <c r="H7105" s="2">
        <f t="shared" ca="1" si="765"/>
        <v>0.7060441134280605</v>
      </c>
      <c r="I7105" s="2"/>
      <c r="J7105" s="15">
        <f ca="1">-LN(K7105) /NegExp_Labda</f>
        <v>12.804115585259854</v>
      </c>
      <c r="K7105" s="2">
        <f t="shared" ca="1" si="766"/>
        <v>7.7241135773877811E-2</v>
      </c>
      <c r="L7105" s="2"/>
      <c r="M7105" s="17">
        <f t="shared" ca="1" si="768"/>
        <v>12</v>
      </c>
      <c r="N7105" s="2">
        <f t="shared" ca="1" si="762"/>
        <v>0.99573711514702989</v>
      </c>
      <c r="O7105" s="2"/>
      <c r="P7105" s="31">
        <f t="shared" ca="1" si="767"/>
        <v>8.8581072480897838</v>
      </c>
    </row>
    <row r="7106" spans="1:16" x14ac:dyDescent="0.25">
      <c r="A7106" s="32">
        <f ca="1">Uniform_A+B7106*(Uniform_B-Uniform_A)</f>
        <v>4.4517570602867851</v>
      </c>
      <c r="B7106" s="2">
        <f t="shared" ca="1" si="763"/>
        <v>0.44517570602867851</v>
      </c>
      <c r="C7106" s="4"/>
      <c r="D7106" s="5">
        <f ca="1">IF(E7106&lt;(Driehoek_C-Driehoek_A)/(Driehoek_B-Driehoek_A),Driehoek_A+SQRT(E7106*(Driehoek_B-Driehoek_A)*(Driehoek_C-Driehoek_A)),Driehoek_B-SQRT((1-E7106)*(Driehoek_B-Driehoek_A)*(Driehoek_B-Driehoek_C)))</f>
        <v>6.1767805614452183</v>
      </c>
      <c r="E7106" s="2">
        <f t="shared" ca="1" si="764"/>
        <v>0.77226948576475496</v>
      </c>
      <c r="F7106" s="2"/>
      <c r="G7106" s="15">
        <f ca="1">_xlfn.NORM.INV(H7106,Normaal_Mu,Normaal_Sigma)</f>
        <v>6.8697797316932467</v>
      </c>
      <c r="H7106" s="2">
        <f t="shared" ca="1" si="765"/>
        <v>0.82507746986164043</v>
      </c>
      <c r="I7106" s="2"/>
      <c r="J7106" s="15">
        <f ca="1">-LN(K7106) /NegExp_Labda</f>
        <v>0.86706709553609729</v>
      </c>
      <c r="K7106" s="2">
        <f t="shared" ca="1" si="766"/>
        <v>0.84078994435460908</v>
      </c>
      <c r="L7106" s="2"/>
      <c r="M7106" s="17">
        <f t="shared" ca="1" si="768"/>
        <v>6</v>
      </c>
      <c r="N7106" s="2">
        <f t="shared" ca="1" si="762"/>
        <v>0.72347793369480085</v>
      </c>
      <c r="O7106" s="2"/>
      <c r="P7106" s="31">
        <f t="shared" ca="1" si="767"/>
        <v>4.8730768897922694</v>
      </c>
    </row>
    <row r="7107" spans="1:16" x14ac:dyDescent="0.25">
      <c r="A7107" s="32">
        <f ca="1">Uniform_A+B7107*(Uniform_B-Uniform_A)</f>
        <v>9.7725033788840481</v>
      </c>
      <c r="B7107" s="2">
        <f t="shared" ca="1" si="763"/>
        <v>0.97725033788840476</v>
      </c>
      <c r="C7107" s="4"/>
      <c r="D7107" s="5">
        <f ca="1">IF(E7107&lt;(Driehoek_C-Driehoek_A)/(Driehoek_B-Driehoek_A),Driehoek_A+SQRT(E7107*(Driehoek_B-Driehoek_A)*(Driehoek_C-Driehoek_A)),Driehoek_B-SQRT((1-E7107)*(Driehoek_B-Driehoek_A)*(Driehoek_B-Driehoek_C)))</f>
        <v>5.2790660314905331</v>
      </c>
      <c r="E7107" s="2">
        <f t="shared" ca="1" si="764"/>
        <v>0.60441858291406825</v>
      </c>
      <c r="F7107" s="2"/>
      <c r="G7107" s="15">
        <f ca="1">_xlfn.NORM.INV(H7107,Normaal_Mu,Normaal_Sigma)</f>
        <v>4.8656872111355662</v>
      </c>
      <c r="H7107" s="2">
        <f t="shared" ca="1" si="765"/>
        <v>0.47322859945849394</v>
      </c>
      <c r="I7107" s="2"/>
      <c r="J7107" s="15">
        <f ca="1">-LN(K7107) /NegExp_Labda</f>
        <v>0.39171310586168073</v>
      </c>
      <c r="K7107" s="2">
        <f t="shared" ca="1" si="766"/>
        <v>0.92464756843159623</v>
      </c>
      <c r="L7107" s="2"/>
      <c r="M7107" s="17">
        <f t="shared" ca="1" si="768"/>
        <v>6</v>
      </c>
      <c r="N7107" s="2">
        <f t="shared" ca="1" si="762"/>
        <v>0.71816187942502085</v>
      </c>
      <c r="O7107" s="2"/>
      <c r="P7107" s="31">
        <f t="shared" ca="1" si="767"/>
        <v>5.2617939454743654</v>
      </c>
    </row>
    <row r="7108" spans="1:16" x14ac:dyDescent="0.25">
      <c r="A7108" s="32">
        <f ca="1">Uniform_A+B7108*(Uniform_B-Uniform_A)</f>
        <v>0.16688051979108276</v>
      </c>
      <c r="B7108" s="2">
        <f t="shared" ca="1" si="763"/>
        <v>1.6688051979108276E-2</v>
      </c>
      <c r="C7108" s="4"/>
      <c r="D7108" s="5">
        <f ca="1">IF(E7108&lt;(Driehoek_C-Driehoek_A)/(Driehoek_B-Driehoek_A),Driehoek_A+SQRT(E7108*(Driehoek_B-Driehoek_A)*(Driehoek_C-Driehoek_A)),Driehoek_B-SQRT((1-E7108)*(Driehoek_B-Driehoek_A)*(Driehoek_B-Driehoek_C)))</f>
        <v>4.5547346318225559</v>
      </c>
      <c r="E7108" s="2">
        <f t="shared" ca="1" si="764"/>
        <v>0.43541759447092143</v>
      </c>
      <c r="F7108" s="2"/>
      <c r="G7108" s="15">
        <f ca="1">_xlfn.NORM.INV(H7108,Normaal_Mu,Normaal_Sigma)</f>
        <v>3.3095711677435533</v>
      </c>
      <c r="H7108" s="2">
        <f t="shared" ca="1" si="765"/>
        <v>0.19899556739160451</v>
      </c>
      <c r="I7108" s="2"/>
      <c r="J7108" s="15">
        <f ca="1">-LN(K7108) /NegExp_Labda</f>
        <v>0.71765644593519273</v>
      </c>
      <c r="K7108" s="2">
        <f t="shared" ca="1" si="766"/>
        <v>0.86629369413775759</v>
      </c>
      <c r="L7108" s="2"/>
      <c r="M7108" s="17">
        <f t="shared" ca="1" si="768"/>
        <v>7</v>
      </c>
      <c r="N7108" s="2">
        <f t="shared" ca="1" si="762"/>
        <v>0.77150862297547951</v>
      </c>
      <c r="O7108" s="2"/>
      <c r="P7108" s="31">
        <f t="shared" ca="1" si="767"/>
        <v>3.1497685530584771</v>
      </c>
    </row>
    <row r="7109" spans="1:16" x14ac:dyDescent="0.25">
      <c r="A7109" s="32">
        <f ca="1">Uniform_A+B7109*(Uniform_B-Uniform_A)</f>
        <v>9.4641095131692374</v>
      </c>
      <c r="B7109" s="2">
        <f t="shared" ca="1" si="763"/>
        <v>0.94641095131692365</v>
      </c>
      <c r="C7109" s="4"/>
      <c r="D7109" s="5">
        <f ca="1">IF(E7109&lt;(Driehoek_C-Driehoek_A)/(Driehoek_B-Driehoek_A),Driehoek_A+SQRT(E7109*(Driehoek_B-Driehoek_A)*(Driehoek_C-Driehoek_A)),Driehoek_B-SQRT((1-E7109)*(Driehoek_B-Driehoek_A)*(Driehoek_B-Driehoek_C)))</f>
        <v>4.037134826861152</v>
      </c>
      <c r="E7109" s="2">
        <f t="shared" ca="1" si="764"/>
        <v>0.29628483637844316</v>
      </c>
      <c r="F7109" s="2"/>
      <c r="G7109" s="15">
        <f ca="1">_xlfn.NORM.INV(H7109,Normaal_Mu,Normaal_Sigma)</f>
        <v>6.7172034984256683</v>
      </c>
      <c r="H7109" s="2">
        <f t="shared" ca="1" si="765"/>
        <v>0.80471986363898296</v>
      </c>
      <c r="I7109" s="2"/>
      <c r="J7109" s="15">
        <f ca="1">-LN(K7109) /NegExp_Labda</f>
        <v>4.1217256813484564</v>
      </c>
      <c r="K7109" s="2">
        <f t="shared" ca="1" si="766"/>
        <v>0.43852207065515447</v>
      </c>
      <c r="L7109" s="2"/>
      <c r="M7109" s="17">
        <f t="shared" ca="1" si="768"/>
        <v>4</v>
      </c>
      <c r="N7109" s="2">
        <f t="shared" ref="N7109:N7172" ca="1" si="769">RAND()</f>
        <v>0.28195098642123562</v>
      </c>
      <c r="O7109" s="2"/>
      <c r="P7109" s="31">
        <f t="shared" ca="1" si="767"/>
        <v>5.6680347039609034</v>
      </c>
    </row>
    <row r="7110" spans="1:16" x14ac:dyDescent="0.25">
      <c r="A7110" s="32">
        <f ca="1">Uniform_A+B7110*(Uniform_B-Uniform_A)</f>
        <v>3.5577723493392099</v>
      </c>
      <c r="B7110" s="2">
        <f t="shared" ref="B7110:B7173" ca="1" si="770">RAND()</f>
        <v>0.35577723493392099</v>
      </c>
      <c r="C7110" s="4"/>
      <c r="D7110" s="5">
        <f ca="1">IF(E7110&lt;(Driehoek_C-Driehoek_A)/(Driehoek_B-Driehoek_A),Driehoek_A+SQRT(E7110*(Driehoek_B-Driehoek_A)*(Driehoek_C-Driehoek_A)),Driehoek_B-SQRT((1-E7110)*(Driehoek_B-Driehoek_A)*(Driehoek_B-Driehoek_C)))</f>
        <v>5.6888299479079549</v>
      </c>
      <c r="E7110" s="2">
        <f t="shared" ref="E7110:E7173" ca="1" si="771">RAND()</f>
        <v>0.68674722531796462</v>
      </c>
      <c r="F7110" s="2"/>
      <c r="G7110" s="15">
        <f ca="1">_xlfn.NORM.INV(H7110,Normaal_Mu,Normaal_Sigma)</f>
        <v>5.7562772423641739</v>
      </c>
      <c r="H7110" s="2">
        <f t="shared" ref="H7110:H7173" ca="1" si="772">RAND()</f>
        <v>0.64733619046627666</v>
      </c>
      <c r="I7110" s="2"/>
      <c r="J7110" s="15">
        <f ca="1">-LN(K7110) /NegExp_Labda</f>
        <v>6.4556071278032174</v>
      </c>
      <c r="K7110" s="2">
        <f t="shared" ref="K7110:K7173" ca="1" si="773">RAND()</f>
        <v>0.27496226042243277</v>
      </c>
      <c r="L7110" s="2"/>
      <c r="M7110" s="17">
        <f t="shared" ca="1" si="768"/>
        <v>2</v>
      </c>
      <c r="N7110" s="2">
        <f t="shared" ca="1" si="769"/>
        <v>4.6089580808406527E-2</v>
      </c>
      <c r="O7110" s="2"/>
      <c r="P7110" s="31">
        <f t="shared" ca="1" si="767"/>
        <v>4.6916973334829111</v>
      </c>
    </row>
    <row r="7111" spans="1:16" x14ac:dyDescent="0.25">
      <c r="A7111" s="32">
        <f ca="1">Uniform_A+B7111*(Uniform_B-Uniform_A)</f>
        <v>0.65758113289909326</v>
      </c>
      <c r="B7111" s="2">
        <f t="shared" ca="1" si="770"/>
        <v>6.5758113289909326E-2</v>
      </c>
      <c r="C7111" s="4"/>
      <c r="D7111" s="5">
        <f ca="1">IF(E7111&lt;(Driehoek_C-Driehoek_A)/(Driehoek_B-Driehoek_A),Driehoek_A+SQRT(E7111*(Driehoek_B-Driehoek_A)*(Driehoek_C-Driehoek_A)),Driehoek_B-SQRT((1-E7111)*(Driehoek_B-Driehoek_A)*(Driehoek_B-Driehoek_C)))</f>
        <v>7.9117008949376677</v>
      </c>
      <c r="E7111" s="2">
        <f t="shared" ca="1" si="771"/>
        <v>0.96616014451201504</v>
      </c>
      <c r="F7111" s="2"/>
      <c r="G7111" s="15">
        <f ca="1">_xlfn.NORM.INV(H7111,Normaal_Mu,Normaal_Sigma)</f>
        <v>7.3110551410086604</v>
      </c>
      <c r="H7111" s="2">
        <f t="shared" ca="1" si="772"/>
        <v>0.8760627754866156</v>
      </c>
      <c r="I7111" s="2"/>
      <c r="J7111" s="15">
        <f ca="1">-LN(K7111) /NegExp_Labda</f>
        <v>0.23232299386316924</v>
      </c>
      <c r="K7111" s="2">
        <f t="shared" ca="1" si="773"/>
        <v>0.95459835392517434</v>
      </c>
      <c r="L7111" s="2"/>
      <c r="M7111" s="17">
        <f t="shared" ca="1" si="768"/>
        <v>3</v>
      </c>
      <c r="N7111" s="2">
        <f t="shared" ca="1" si="769"/>
        <v>0.14811070851707431</v>
      </c>
      <c r="O7111" s="2"/>
      <c r="P7111" s="31">
        <f t="shared" ca="1" si="767"/>
        <v>3.822532032541718</v>
      </c>
    </row>
    <row r="7112" spans="1:16" x14ac:dyDescent="0.25">
      <c r="A7112" s="32">
        <f ca="1">Uniform_A+B7112*(Uniform_B-Uniform_A)</f>
        <v>3.2006764469687985</v>
      </c>
      <c r="B7112" s="2">
        <f t="shared" ca="1" si="770"/>
        <v>0.32006764469687987</v>
      </c>
      <c r="C7112" s="4"/>
      <c r="D7112" s="5">
        <f ca="1">IF(E7112&lt;(Driehoek_C-Driehoek_A)/(Driehoek_B-Driehoek_A),Driehoek_A+SQRT(E7112*(Driehoek_B-Driehoek_A)*(Driehoek_C-Driehoek_A)),Driehoek_B-SQRT((1-E7112)*(Driehoek_B-Driehoek_A)*(Driehoek_B-Driehoek_C)))</f>
        <v>2.7877467073824906</v>
      </c>
      <c r="E7112" s="2">
        <f t="shared" ca="1" si="771"/>
        <v>4.4324633927996793E-2</v>
      </c>
      <c r="F7112" s="2"/>
      <c r="G7112" s="15">
        <f ca="1">_xlfn.NORM.INV(H7112,Normaal_Mu,Normaal_Sigma)</f>
        <v>1.0077181692293706</v>
      </c>
      <c r="H7112" s="2">
        <f t="shared" ca="1" si="772"/>
        <v>2.295929327115831E-2</v>
      </c>
      <c r="I7112" s="2"/>
      <c r="J7112" s="15">
        <f ca="1">-LN(K7112) /NegExp_Labda</f>
        <v>9.6980770602515864</v>
      </c>
      <c r="K7112" s="2">
        <f t="shared" ca="1" si="773"/>
        <v>0.14375922721394585</v>
      </c>
      <c r="L7112" s="2"/>
      <c r="M7112" s="17">
        <f t="shared" ca="1" si="768"/>
        <v>4</v>
      </c>
      <c r="N7112" s="2">
        <f t="shared" ca="1" si="769"/>
        <v>0.40779146678701106</v>
      </c>
      <c r="O7112" s="2"/>
      <c r="P7112" s="31">
        <f t="shared" ca="1" si="767"/>
        <v>4.1388436767664496</v>
      </c>
    </row>
    <row r="7113" spans="1:16" x14ac:dyDescent="0.25">
      <c r="A7113" s="32">
        <f ca="1">Uniform_A+B7113*(Uniform_B-Uniform_A)</f>
        <v>7.6781797648208343</v>
      </c>
      <c r="B7113" s="2">
        <f t="shared" ca="1" si="770"/>
        <v>0.76781797648208339</v>
      </c>
      <c r="C7113" s="4"/>
      <c r="D7113" s="5">
        <f ca="1">IF(E7113&lt;(Driehoek_C-Driehoek_A)/(Driehoek_B-Driehoek_A),Driehoek_A+SQRT(E7113*(Driehoek_B-Driehoek_A)*(Driehoek_C-Driehoek_A)),Driehoek_B-SQRT((1-E7113)*(Driehoek_B-Driehoek_A)*(Driehoek_B-Driehoek_C)))</f>
        <v>4.1532665929883654</v>
      </c>
      <c r="E7113" s="2">
        <f t="shared" ca="1" si="771"/>
        <v>0.32883357946735392</v>
      </c>
      <c r="F7113" s="2"/>
      <c r="G7113" s="15">
        <f ca="1">_xlfn.NORM.INV(H7113,Normaal_Mu,Normaal_Sigma)</f>
        <v>4.9162419564892987</v>
      </c>
      <c r="H7113" s="2">
        <f t="shared" ca="1" si="772"/>
        <v>0.48329756996892836</v>
      </c>
      <c r="I7113" s="2"/>
      <c r="J7113" s="15">
        <f ca="1">-LN(K7113) /NegExp_Labda</f>
        <v>7.1197872855933513</v>
      </c>
      <c r="K7113" s="2">
        <f t="shared" ca="1" si="773"/>
        <v>0.24075933434379515</v>
      </c>
      <c r="L7113" s="2"/>
      <c r="M7113" s="17">
        <f t="shared" ca="1" si="768"/>
        <v>5</v>
      </c>
      <c r="N7113" s="2">
        <f t="shared" ca="1" si="769"/>
        <v>0.55609797911133907</v>
      </c>
      <c r="O7113" s="2"/>
      <c r="P7113" s="31">
        <f t="shared" ca="1" si="767"/>
        <v>5.7734951199783691</v>
      </c>
    </row>
    <row r="7114" spans="1:16" x14ac:dyDescent="0.25">
      <c r="A7114" s="32">
        <f ca="1">Uniform_A+B7114*(Uniform_B-Uniform_A)</f>
        <v>3.5666567882706621</v>
      </c>
      <c r="B7114" s="2">
        <f t="shared" ca="1" si="770"/>
        <v>0.35666567882706623</v>
      </c>
      <c r="C7114" s="4"/>
      <c r="D7114" s="5">
        <f ca="1">IF(E7114&lt;(Driehoek_C-Driehoek_A)/(Driehoek_B-Driehoek_A),Driehoek_A+SQRT(E7114*(Driehoek_B-Driehoek_A)*(Driehoek_C-Driehoek_A)),Driehoek_B-SQRT((1-E7114)*(Driehoek_B-Driehoek_A)*(Driehoek_B-Driehoek_C)))</f>
        <v>4.0455013390567807</v>
      </c>
      <c r="E7114" s="2">
        <f t="shared" ca="1" si="771"/>
        <v>0.29865551482033836</v>
      </c>
      <c r="F7114" s="2"/>
      <c r="G7114" s="15">
        <f ca="1">_xlfn.NORM.INV(H7114,Normaal_Mu,Normaal_Sigma)</f>
        <v>3.7372247010528143</v>
      </c>
      <c r="H7114" s="2">
        <f t="shared" ca="1" si="772"/>
        <v>0.26389354472421001</v>
      </c>
      <c r="I7114" s="2"/>
      <c r="J7114" s="15">
        <f ca="1">-LN(K7114) /NegExp_Labda</f>
        <v>14.660546264651535</v>
      </c>
      <c r="K7114" s="2">
        <f t="shared" ca="1" si="773"/>
        <v>5.3284528982872059E-2</v>
      </c>
      <c r="L7114" s="2"/>
      <c r="M7114" s="17">
        <f t="shared" ca="1" si="768"/>
        <v>7</v>
      </c>
      <c r="N7114" s="2">
        <f t="shared" ca="1" si="769"/>
        <v>0.80941556593787278</v>
      </c>
      <c r="O7114" s="2"/>
      <c r="P7114" s="31">
        <f t="shared" ca="1" si="767"/>
        <v>6.6019858186063587</v>
      </c>
    </row>
    <row r="7115" spans="1:16" x14ac:dyDescent="0.25">
      <c r="A7115" s="32">
        <f ca="1">Uniform_A+B7115*(Uniform_B-Uniform_A)</f>
        <v>0.55222949867869797</v>
      </c>
      <c r="B7115" s="2">
        <f t="shared" ca="1" si="770"/>
        <v>5.5222949867869797E-2</v>
      </c>
      <c r="C7115" s="4"/>
      <c r="D7115" s="5">
        <f ca="1">IF(E7115&lt;(Driehoek_C-Driehoek_A)/(Driehoek_B-Driehoek_A),Driehoek_A+SQRT(E7115*(Driehoek_B-Driehoek_A)*(Driehoek_C-Driehoek_A)),Driehoek_B-SQRT((1-E7115)*(Driehoek_B-Driehoek_A)*(Driehoek_B-Driehoek_C)))</f>
        <v>2.5481454809747142</v>
      </c>
      <c r="E7115" s="2">
        <f t="shared" ca="1" si="771"/>
        <v>2.1461676308071498E-2</v>
      </c>
      <c r="F7115" s="2"/>
      <c r="G7115" s="15">
        <f ca="1">_xlfn.NORM.INV(H7115,Normaal_Mu,Normaal_Sigma)</f>
        <v>7.2561100976291755</v>
      </c>
      <c r="H7115" s="2">
        <f t="shared" ca="1" si="772"/>
        <v>0.87035166427647404</v>
      </c>
      <c r="I7115" s="2"/>
      <c r="J7115" s="15">
        <f ca="1">-LN(K7115) /NegExp_Labda</f>
        <v>8.5504963184489853</v>
      </c>
      <c r="K7115" s="2">
        <f t="shared" ca="1" si="773"/>
        <v>0.18084784010221999</v>
      </c>
      <c r="L7115" s="2"/>
      <c r="M7115" s="17">
        <f t="shared" ca="1" si="768"/>
        <v>4</v>
      </c>
      <c r="N7115" s="2">
        <f t="shared" ca="1" si="769"/>
        <v>0.38667574852506537</v>
      </c>
      <c r="O7115" s="2"/>
      <c r="P7115" s="31">
        <f t="shared" ca="1" si="767"/>
        <v>4.5813962791463148</v>
      </c>
    </row>
    <row r="7116" spans="1:16" x14ac:dyDescent="0.25">
      <c r="A7116" s="32">
        <f ca="1">Uniform_A+B7116*(Uniform_B-Uniform_A)</f>
        <v>4.7827030554259427</v>
      </c>
      <c r="B7116" s="2">
        <f t="shared" ca="1" si="770"/>
        <v>0.47827030554259431</v>
      </c>
      <c r="C7116" s="4"/>
      <c r="D7116" s="5">
        <f ca="1">IF(E7116&lt;(Driehoek_C-Driehoek_A)/(Driehoek_B-Driehoek_A),Driehoek_A+SQRT(E7116*(Driehoek_B-Driehoek_A)*(Driehoek_C-Driehoek_A)),Driehoek_B-SQRT((1-E7116)*(Driehoek_B-Driehoek_A)*(Driehoek_B-Driehoek_C)))</f>
        <v>6.8800087014275686</v>
      </c>
      <c r="E7116" s="2">
        <f t="shared" ca="1" si="771"/>
        <v>0.87158962554220498</v>
      </c>
      <c r="F7116" s="2"/>
      <c r="G7116" s="15">
        <f ca="1">_xlfn.NORM.INV(H7116,Normaal_Mu,Normaal_Sigma)</f>
        <v>3.8221584270447542</v>
      </c>
      <c r="H7116" s="2">
        <f t="shared" ca="1" si="772"/>
        <v>0.27795720650033195</v>
      </c>
      <c r="I7116" s="2"/>
      <c r="J7116" s="15">
        <f ca="1">-LN(K7116) /NegExp_Labda</f>
        <v>0.72769625989058118</v>
      </c>
      <c r="K7116" s="2">
        <f t="shared" ca="1" si="773"/>
        <v>0.8645559538765446</v>
      </c>
      <c r="L7116" s="2"/>
      <c r="M7116" s="17">
        <f t="shared" ca="1" si="768"/>
        <v>6</v>
      </c>
      <c r="N7116" s="2">
        <f t="shared" ca="1" si="769"/>
        <v>0.73661385097232457</v>
      </c>
      <c r="O7116" s="2"/>
      <c r="P7116" s="31">
        <f t="shared" ca="1" si="767"/>
        <v>4.4425132887577696</v>
      </c>
    </row>
    <row r="7117" spans="1:16" x14ac:dyDescent="0.25">
      <c r="A7117" s="32">
        <f ca="1">Uniform_A+B7117*(Uniform_B-Uniform_A)</f>
        <v>6.4131005130136201</v>
      </c>
      <c r="B7117" s="2">
        <f t="shared" ca="1" si="770"/>
        <v>0.64131005130136198</v>
      </c>
      <c r="C7117" s="4"/>
      <c r="D7117" s="5">
        <f ca="1">IF(E7117&lt;(Driehoek_C-Driehoek_A)/(Driehoek_B-Driehoek_A),Driehoek_A+SQRT(E7117*(Driehoek_B-Driehoek_A)*(Driehoek_C-Driehoek_A)),Driehoek_B-SQRT((1-E7117)*(Driehoek_B-Driehoek_A)*(Driehoek_B-Driehoek_C)))</f>
        <v>5.5248470044766318</v>
      </c>
      <c r="E7117" s="2">
        <f t="shared" ca="1" si="771"/>
        <v>0.65495176164871327</v>
      </c>
      <c r="F7117" s="2"/>
      <c r="G7117" s="15">
        <f ca="1">_xlfn.NORM.INV(H7117,Normaal_Mu,Normaal_Sigma)</f>
        <v>2.7168939299379891</v>
      </c>
      <c r="H7117" s="2">
        <f t="shared" ca="1" si="772"/>
        <v>0.12681992760868699</v>
      </c>
      <c r="I7117" s="2"/>
      <c r="J7117" s="15">
        <f ca="1">-LN(K7117) /NegExp_Labda</f>
        <v>3.56838165936322</v>
      </c>
      <c r="K7117" s="2">
        <f t="shared" ca="1" si="773"/>
        <v>0.48984006854811346</v>
      </c>
      <c r="L7117" s="2"/>
      <c r="M7117" s="17">
        <f t="shared" ca="1" si="768"/>
        <v>6</v>
      </c>
      <c r="N7117" s="2">
        <f t="shared" ca="1" si="769"/>
        <v>0.74819863887529026</v>
      </c>
      <c r="O7117" s="2"/>
      <c r="P7117" s="31">
        <f t="shared" ref="P7117:P7180" ca="1" si="774">SUM(A7117,D7117,G7117,J7117,M7117)/5</f>
        <v>4.8446446213582917</v>
      </c>
    </row>
    <row r="7118" spans="1:16" x14ac:dyDescent="0.25">
      <c r="A7118" s="32">
        <f ca="1">Uniform_A+B7118*(Uniform_B-Uniform_A)</f>
        <v>3.8927894325745171</v>
      </c>
      <c r="B7118" s="2">
        <f t="shared" ca="1" si="770"/>
        <v>0.38927894325745171</v>
      </c>
      <c r="C7118" s="4"/>
      <c r="D7118" s="5">
        <f ca="1">IF(E7118&lt;(Driehoek_C-Driehoek_A)/(Driehoek_B-Driehoek_A),Driehoek_A+SQRT(E7118*(Driehoek_B-Driehoek_A)*(Driehoek_C-Driehoek_A)),Driehoek_B-SQRT((1-E7118)*(Driehoek_B-Driehoek_A)*(Driehoek_B-Driehoek_C)))</f>
        <v>4.5164747081499934</v>
      </c>
      <c r="E7118" s="2">
        <f t="shared" ca="1" si="771"/>
        <v>0.4256571702097518</v>
      </c>
      <c r="F7118" s="2"/>
      <c r="G7118" s="15">
        <f ca="1">_xlfn.NORM.INV(H7118,Normaal_Mu,Normaal_Sigma)</f>
        <v>6.0366143248686246</v>
      </c>
      <c r="H7118" s="2">
        <f t="shared" ca="1" si="772"/>
        <v>0.69787801178640996</v>
      </c>
      <c r="I7118" s="2"/>
      <c r="J7118" s="15">
        <f ca="1">-LN(K7118) /NegExp_Labda</f>
        <v>2.3818154867390526</v>
      </c>
      <c r="K7118" s="2">
        <f t="shared" ca="1" si="773"/>
        <v>0.62103794407340041</v>
      </c>
      <c r="L7118" s="2"/>
      <c r="M7118" s="17">
        <f t="shared" ca="1" si="768"/>
        <v>6</v>
      </c>
      <c r="N7118" s="2">
        <f t="shared" ca="1" si="769"/>
        <v>0.69386592974369554</v>
      </c>
      <c r="O7118" s="2"/>
      <c r="P7118" s="31">
        <f t="shared" ca="1" si="774"/>
        <v>4.5655387904664373</v>
      </c>
    </row>
    <row r="7119" spans="1:16" x14ac:dyDescent="0.25">
      <c r="A7119" s="32">
        <f ca="1">Uniform_A+B7119*(Uniform_B-Uniform_A)</f>
        <v>4.7329853270977518</v>
      </c>
      <c r="B7119" s="2">
        <f t="shared" ca="1" si="770"/>
        <v>0.47329853270977518</v>
      </c>
      <c r="C7119" s="4"/>
      <c r="D7119" s="5">
        <f ca="1">IF(E7119&lt;(Driehoek_C-Driehoek_A)/(Driehoek_B-Driehoek_A),Driehoek_A+SQRT(E7119*(Driehoek_B-Driehoek_A)*(Driehoek_C-Driehoek_A)),Driehoek_B-SQRT((1-E7119)*(Driehoek_B-Driehoek_A)*(Driehoek_B-Driehoek_C)))</f>
        <v>2.2320098097946728</v>
      </c>
      <c r="E7119" s="2">
        <f t="shared" ca="1" si="771"/>
        <v>3.8448965600685892E-3</v>
      </c>
      <c r="F7119" s="2"/>
      <c r="G7119" s="15">
        <f ca="1">_xlfn.NORM.INV(H7119,Normaal_Mu,Normaal_Sigma)</f>
        <v>1.966950691696947</v>
      </c>
      <c r="H7119" s="2">
        <f t="shared" ca="1" si="772"/>
        <v>6.4693370557551089E-2</v>
      </c>
      <c r="I7119" s="2"/>
      <c r="J7119" s="15">
        <f ca="1">-LN(K7119) /NegExp_Labda</f>
        <v>5.0279428625144904</v>
      </c>
      <c r="K7119" s="2">
        <f t="shared" ca="1" si="773"/>
        <v>0.36582925438684954</v>
      </c>
      <c r="L7119" s="2"/>
      <c r="M7119" s="17">
        <f t="shared" ca="1" si="768"/>
        <v>1</v>
      </c>
      <c r="N7119" s="2">
        <f t="shared" ca="1" si="769"/>
        <v>1.5959124388915003E-2</v>
      </c>
      <c r="O7119" s="2"/>
      <c r="P7119" s="31">
        <f t="shared" ca="1" si="774"/>
        <v>2.9919777382207728</v>
      </c>
    </row>
    <row r="7120" spans="1:16" x14ac:dyDescent="0.25">
      <c r="A7120" s="32">
        <f ca="1">Uniform_A+B7120*(Uniform_B-Uniform_A)</f>
        <v>8.0220380041259443</v>
      </c>
      <c r="B7120" s="2">
        <f t="shared" ca="1" si="770"/>
        <v>0.80220380041259443</v>
      </c>
      <c r="C7120" s="4"/>
      <c r="D7120" s="5">
        <f ca="1">IF(E7120&lt;(Driehoek_C-Driehoek_A)/(Driehoek_B-Driehoek_A),Driehoek_A+SQRT(E7120*(Driehoek_B-Driehoek_A)*(Driehoek_C-Driehoek_A)),Driehoek_B-SQRT((1-E7120)*(Driehoek_B-Driehoek_A)*(Driehoek_B-Driehoek_C)))</f>
        <v>4.2654079463368939</v>
      </c>
      <c r="E7120" s="2">
        <f t="shared" ca="1" si="771"/>
        <v>0.35953251672543352</v>
      </c>
      <c r="F7120" s="2"/>
      <c r="G7120" s="15">
        <f ca="1">_xlfn.NORM.INV(H7120,Normaal_Mu,Normaal_Sigma)</f>
        <v>8.2764642340763359</v>
      </c>
      <c r="H7120" s="2">
        <f t="shared" ca="1" si="772"/>
        <v>0.94931335887976276</v>
      </c>
      <c r="I7120" s="2"/>
      <c r="J7120" s="15">
        <f ca="1">-LN(K7120) /NegExp_Labda</f>
        <v>4.5560287940736401</v>
      </c>
      <c r="K7120" s="2">
        <f t="shared" ca="1" si="773"/>
        <v>0.40203916939058815</v>
      </c>
      <c r="L7120" s="2"/>
      <c r="M7120" s="17">
        <f t="shared" ca="1" si="768"/>
        <v>3</v>
      </c>
      <c r="N7120" s="2">
        <f t="shared" ca="1" si="769"/>
        <v>0.17833154379751781</v>
      </c>
      <c r="O7120" s="2"/>
      <c r="P7120" s="31">
        <f t="shared" ca="1" si="774"/>
        <v>5.623987795722563</v>
      </c>
    </row>
    <row r="7121" spans="1:16" x14ac:dyDescent="0.25">
      <c r="A7121" s="32">
        <f ca="1">Uniform_A+B7121*(Uniform_B-Uniform_A)</f>
        <v>3.2470296465734272</v>
      </c>
      <c r="B7121" s="2">
        <f t="shared" ca="1" si="770"/>
        <v>0.32470296465734272</v>
      </c>
      <c r="C7121" s="4"/>
      <c r="D7121" s="5">
        <f ca="1">IF(E7121&lt;(Driehoek_C-Driehoek_A)/(Driehoek_B-Driehoek_A),Driehoek_A+SQRT(E7121*(Driehoek_B-Driehoek_A)*(Driehoek_C-Driehoek_A)),Driehoek_B-SQRT((1-E7121)*(Driehoek_B-Driehoek_A)*(Driehoek_B-Driehoek_C)))</f>
        <v>6.6461476645577999</v>
      </c>
      <c r="E7121" s="2">
        <f t="shared" ca="1" si="771"/>
        <v>0.84169654808380867</v>
      </c>
      <c r="F7121" s="2"/>
      <c r="G7121" s="15">
        <f ca="1">_xlfn.NORM.INV(H7121,Normaal_Mu,Normaal_Sigma)</f>
        <v>4.7880428228230496</v>
      </c>
      <c r="H7121" s="2">
        <f t="shared" ca="1" si="772"/>
        <v>0.45779967016663325</v>
      </c>
      <c r="I7121" s="2"/>
      <c r="J7121" s="15">
        <f ca="1">-LN(K7121) /NegExp_Labda</f>
        <v>8.75203442212133</v>
      </c>
      <c r="K7121" s="2">
        <f t="shared" ca="1" si="773"/>
        <v>0.17370325192212799</v>
      </c>
      <c r="L7121" s="2"/>
      <c r="M7121" s="17">
        <f t="shared" ca="1" si="768"/>
        <v>3</v>
      </c>
      <c r="N7121" s="2">
        <f t="shared" ca="1" si="769"/>
        <v>0.18074986488846578</v>
      </c>
      <c r="O7121" s="2"/>
      <c r="P7121" s="31">
        <f t="shared" ca="1" si="774"/>
        <v>5.286650911215121</v>
      </c>
    </row>
    <row r="7122" spans="1:16" x14ac:dyDescent="0.25">
      <c r="A7122" s="32">
        <f ca="1">Uniform_A+B7122*(Uniform_B-Uniform_A)</f>
        <v>9.9611444580945676</v>
      </c>
      <c r="B7122" s="2">
        <f t="shared" ca="1" si="770"/>
        <v>0.99611444580945674</v>
      </c>
      <c r="C7122" s="4"/>
      <c r="D7122" s="5">
        <f ca="1">IF(E7122&lt;(Driehoek_C-Driehoek_A)/(Driehoek_B-Driehoek_A),Driehoek_A+SQRT(E7122*(Driehoek_B-Driehoek_A)*(Driehoek_C-Driehoek_A)),Driehoek_B-SQRT((1-E7122)*(Driehoek_B-Driehoek_A)*(Driehoek_B-Driehoek_C)))</f>
        <v>3.3827225089963608</v>
      </c>
      <c r="E7122" s="2">
        <f t="shared" ca="1" si="771"/>
        <v>0.13656582406322793</v>
      </c>
      <c r="F7122" s="2"/>
      <c r="G7122" s="15">
        <f ca="1">_xlfn.NORM.INV(H7122,Normaal_Mu,Normaal_Sigma)</f>
        <v>7.4870013643503839</v>
      </c>
      <c r="H7122" s="2">
        <f t="shared" ca="1" si="772"/>
        <v>0.89315830513514061</v>
      </c>
      <c r="I7122" s="2"/>
      <c r="J7122" s="15">
        <f ca="1">-LN(K7122) /NegExp_Labda</f>
        <v>0.3733001578790891</v>
      </c>
      <c r="K7122" s="2">
        <f t="shared" ca="1" si="773"/>
        <v>0.92805894343933537</v>
      </c>
      <c r="L7122" s="2"/>
      <c r="M7122" s="17">
        <f t="shared" ca="1" si="768"/>
        <v>4</v>
      </c>
      <c r="N7122" s="2">
        <f t="shared" ca="1" si="769"/>
        <v>0.41227661182258002</v>
      </c>
      <c r="O7122" s="2"/>
      <c r="P7122" s="31">
        <f t="shared" ca="1" si="774"/>
        <v>5.0408336978640804</v>
      </c>
    </row>
    <row r="7123" spans="1:16" x14ac:dyDescent="0.25">
      <c r="A7123" s="32">
        <f ca="1">Uniform_A+B7123*(Uniform_B-Uniform_A)</f>
        <v>6.6795279680173891</v>
      </c>
      <c r="B7123" s="2">
        <f t="shared" ca="1" si="770"/>
        <v>0.66795279680173891</v>
      </c>
      <c r="C7123" s="4"/>
      <c r="D7123" s="5">
        <f ca="1">IF(E7123&lt;(Driehoek_C-Driehoek_A)/(Driehoek_B-Driehoek_A),Driehoek_A+SQRT(E7123*(Driehoek_B-Driehoek_A)*(Driehoek_C-Driehoek_A)),Driehoek_B-SQRT((1-E7123)*(Driehoek_B-Driehoek_A)*(Driehoek_B-Driehoek_C)))</f>
        <v>5.6379885404941543</v>
      </c>
      <c r="E7123" s="2">
        <f t="shared" ca="1" si="771"/>
        <v>0.67705368417575362</v>
      </c>
      <c r="F7123" s="2"/>
      <c r="G7123" s="15">
        <f ca="1">_xlfn.NORM.INV(H7123,Normaal_Mu,Normaal_Sigma)</f>
        <v>6.2219236709907966</v>
      </c>
      <c r="H7123" s="2">
        <f t="shared" ca="1" si="772"/>
        <v>0.72938757676535171</v>
      </c>
      <c r="I7123" s="2"/>
      <c r="J7123" s="15">
        <f ca="1">-LN(K7123) /NegExp_Labda</f>
        <v>4.3223404597853943</v>
      </c>
      <c r="K7123" s="2">
        <f t="shared" ca="1" si="773"/>
        <v>0.42127557290846096</v>
      </c>
      <c r="L7123" s="2"/>
      <c r="M7123" s="17">
        <f t="shared" ca="1" si="768"/>
        <v>7</v>
      </c>
      <c r="N7123" s="2">
        <f t="shared" ca="1" si="769"/>
        <v>0.83065843876721313</v>
      </c>
      <c r="O7123" s="2"/>
      <c r="P7123" s="31">
        <f t="shared" ca="1" si="774"/>
        <v>5.9723561278575463</v>
      </c>
    </row>
    <row r="7124" spans="1:16" x14ac:dyDescent="0.25">
      <c r="A7124" s="32">
        <f ca="1">Uniform_A+B7124*(Uniform_B-Uniform_A)</f>
        <v>5.8709861519249138</v>
      </c>
      <c r="B7124" s="2">
        <f t="shared" ca="1" si="770"/>
        <v>0.5870986151924914</v>
      </c>
      <c r="C7124" s="4"/>
      <c r="D7124" s="5">
        <f ca="1">IF(E7124&lt;(Driehoek_C-Driehoek_A)/(Driehoek_B-Driehoek_A),Driehoek_A+SQRT(E7124*(Driehoek_B-Driehoek_A)*(Driehoek_C-Driehoek_A)),Driehoek_B-SQRT((1-E7124)*(Driehoek_B-Driehoek_A)*(Driehoek_B-Driehoek_C)))</f>
        <v>5.2853758391128132</v>
      </c>
      <c r="E7124" s="2">
        <f t="shared" ca="1" si="771"/>
        <v>0.60575906695294757</v>
      </c>
      <c r="F7124" s="2"/>
      <c r="G7124" s="15">
        <f ca="1">_xlfn.NORM.INV(H7124,Normaal_Mu,Normaal_Sigma)</f>
        <v>5.2832871333856408</v>
      </c>
      <c r="H7124" s="2">
        <f t="shared" ca="1" si="772"/>
        <v>0.55631922370149256</v>
      </c>
      <c r="I7124" s="2"/>
      <c r="J7124" s="15">
        <f ca="1">-LN(K7124) /NegExp_Labda</f>
        <v>2.5408371128189864</v>
      </c>
      <c r="K7124" s="2">
        <f t="shared" ca="1" si="773"/>
        <v>0.60159704241094825</v>
      </c>
      <c r="L7124" s="2"/>
      <c r="M7124" s="17">
        <f t="shared" ca="1" si="768"/>
        <v>4</v>
      </c>
      <c r="N7124" s="2">
        <f t="shared" ca="1" si="769"/>
        <v>0.31361392240627217</v>
      </c>
      <c r="O7124" s="2"/>
      <c r="P7124" s="31">
        <f t="shared" ca="1" si="774"/>
        <v>4.5960972474484709</v>
      </c>
    </row>
    <row r="7125" spans="1:16" x14ac:dyDescent="0.25">
      <c r="A7125" s="32">
        <f ca="1">Uniform_A+B7125*(Uniform_B-Uniform_A)</f>
        <v>6.1737882606333061</v>
      </c>
      <c r="B7125" s="2">
        <f t="shared" ca="1" si="770"/>
        <v>0.61737882606333061</v>
      </c>
      <c r="C7125" s="4"/>
      <c r="D7125" s="5">
        <f ca="1">IF(E7125&lt;(Driehoek_C-Driehoek_A)/(Driehoek_B-Driehoek_A),Driehoek_A+SQRT(E7125*(Driehoek_B-Driehoek_A)*(Driehoek_C-Driehoek_A)),Driehoek_B-SQRT((1-E7125)*(Driehoek_B-Driehoek_A)*(Driehoek_B-Driehoek_C)))</f>
        <v>3.6214413749631538</v>
      </c>
      <c r="E7125" s="2">
        <f t="shared" ca="1" si="771"/>
        <v>0.18779086660302879</v>
      </c>
      <c r="F7125" s="2"/>
      <c r="G7125" s="15">
        <f ca="1">_xlfn.NORM.INV(H7125,Normaal_Mu,Normaal_Sigma)</f>
        <v>2.303438059387052</v>
      </c>
      <c r="H7125" s="2">
        <f t="shared" ca="1" si="772"/>
        <v>8.8784015162465257E-2</v>
      </c>
      <c r="I7125" s="2"/>
      <c r="J7125" s="15">
        <f ca="1">-LN(K7125) /NegExp_Labda</f>
        <v>0.78776058773401492</v>
      </c>
      <c r="K7125" s="2">
        <f t="shared" ca="1" si="773"/>
        <v>0.85423229195685324</v>
      </c>
      <c r="L7125" s="2"/>
      <c r="M7125" s="17">
        <f t="shared" ca="1" si="768"/>
        <v>5</v>
      </c>
      <c r="N7125" s="2">
        <f t="shared" ca="1" si="769"/>
        <v>0.57659938804655797</v>
      </c>
      <c r="O7125" s="2"/>
      <c r="P7125" s="31">
        <f t="shared" ca="1" si="774"/>
        <v>3.5772856565435047</v>
      </c>
    </row>
    <row r="7126" spans="1:16" x14ac:dyDescent="0.25">
      <c r="A7126" s="32">
        <f ca="1">Uniform_A+B7126*(Uniform_B-Uniform_A)</f>
        <v>0.15252181692040123</v>
      </c>
      <c r="B7126" s="2">
        <f t="shared" ca="1" si="770"/>
        <v>1.5252181692040123E-2</v>
      </c>
      <c r="C7126" s="4"/>
      <c r="D7126" s="5">
        <f ca="1">IF(E7126&lt;(Driehoek_C-Driehoek_A)/(Driehoek_B-Driehoek_A),Driehoek_A+SQRT(E7126*(Driehoek_B-Driehoek_A)*(Driehoek_C-Driehoek_A)),Driehoek_B-SQRT((1-E7126)*(Driehoek_B-Driehoek_A)*(Driehoek_B-Driehoek_C)))</f>
        <v>7.9702306537189997</v>
      </c>
      <c r="E7126" s="2">
        <f t="shared" ca="1" si="771"/>
        <v>0.96970214552742862</v>
      </c>
      <c r="F7126" s="2"/>
      <c r="G7126" s="15">
        <f ca="1">_xlfn.NORM.INV(H7126,Normaal_Mu,Normaal_Sigma)</f>
        <v>1.9209331198189008</v>
      </c>
      <c r="H7126" s="2">
        <f t="shared" ca="1" si="772"/>
        <v>6.1837060315442116E-2</v>
      </c>
      <c r="I7126" s="2"/>
      <c r="J7126" s="15">
        <f ca="1">-LN(K7126) /NegExp_Labda</f>
        <v>2.6474017159433521</v>
      </c>
      <c r="K7126" s="2">
        <f t="shared" ca="1" si="773"/>
        <v>0.58891092174818449</v>
      </c>
      <c r="L7126" s="2"/>
      <c r="M7126" s="17">
        <f t="shared" ca="1" si="768"/>
        <v>4</v>
      </c>
      <c r="N7126" s="2">
        <f t="shared" ca="1" si="769"/>
        <v>0.3994300742544441</v>
      </c>
      <c r="O7126" s="2"/>
      <c r="P7126" s="31">
        <f t="shared" ca="1" si="774"/>
        <v>3.338217461280331</v>
      </c>
    </row>
    <row r="7127" spans="1:16" x14ac:dyDescent="0.25">
      <c r="A7127" s="32">
        <f ca="1">Uniform_A+B7127*(Uniform_B-Uniform_A)</f>
        <v>1.0292104063197882</v>
      </c>
      <c r="B7127" s="2">
        <f t="shared" ca="1" si="770"/>
        <v>0.10292104063197882</v>
      </c>
      <c r="C7127" s="4"/>
      <c r="D7127" s="5">
        <f ca="1">IF(E7127&lt;(Driehoek_C-Driehoek_A)/(Driehoek_B-Driehoek_A),Driehoek_A+SQRT(E7127*(Driehoek_B-Driehoek_A)*(Driehoek_C-Driehoek_A)),Driehoek_B-SQRT((1-E7127)*(Driehoek_B-Driehoek_A)*(Driehoek_B-Driehoek_C)))</f>
        <v>3.9841577180655543</v>
      </c>
      <c r="E7127" s="2">
        <f t="shared" ca="1" si="771"/>
        <v>0.28120584643993629</v>
      </c>
      <c r="F7127" s="2"/>
      <c r="G7127" s="15">
        <f ca="1">_xlfn.NORM.INV(H7127,Normaal_Mu,Normaal_Sigma)</f>
        <v>6.7313984416753874</v>
      </c>
      <c r="H7127" s="2">
        <f t="shared" ca="1" si="772"/>
        <v>0.80667243628761187</v>
      </c>
      <c r="I7127" s="2"/>
      <c r="J7127" s="15">
        <f ca="1">-LN(K7127) /NegExp_Labda</f>
        <v>6.5465184527264286</v>
      </c>
      <c r="K7127" s="2">
        <f t="shared" ca="1" si="773"/>
        <v>0.27000800006690684</v>
      </c>
      <c r="L7127" s="2"/>
      <c r="M7127" s="17">
        <f t="shared" ca="1" si="768"/>
        <v>6</v>
      </c>
      <c r="N7127" s="2">
        <f t="shared" ca="1" si="769"/>
        <v>0.69566139011780037</v>
      </c>
      <c r="O7127" s="2"/>
      <c r="P7127" s="31">
        <f t="shared" ca="1" si="774"/>
        <v>4.8582570037574317</v>
      </c>
    </row>
    <row r="7128" spans="1:16" x14ac:dyDescent="0.25">
      <c r="A7128" s="32">
        <f ca="1">Uniform_A+B7128*(Uniform_B-Uniform_A)</f>
        <v>8.6925279421478265</v>
      </c>
      <c r="B7128" s="2">
        <f t="shared" ca="1" si="770"/>
        <v>0.86925279421478263</v>
      </c>
      <c r="C7128" s="4"/>
      <c r="D7128" s="5">
        <f ca="1">IF(E7128&lt;(Driehoek_C-Driehoek_A)/(Driehoek_B-Driehoek_A),Driehoek_A+SQRT(E7128*(Driehoek_B-Driehoek_A)*(Driehoek_C-Driehoek_A)),Driehoek_B-SQRT((1-E7128)*(Driehoek_B-Driehoek_A)*(Driehoek_B-Driehoek_C)))</f>
        <v>5.6713208811241138</v>
      </c>
      <c r="E7128" s="2">
        <f t="shared" ca="1" si="771"/>
        <v>0.68342558067313308</v>
      </c>
      <c r="F7128" s="2"/>
      <c r="G7128" s="15">
        <f ca="1">_xlfn.NORM.INV(H7128,Normaal_Mu,Normaal_Sigma)</f>
        <v>7.5811071048267404</v>
      </c>
      <c r="H7128" s="2">
        <f t="shared" ca="1" si="772"/>
        <v>0.90157073458537906</v>
      </c>
      <c r="I7128" s="2"/>
      <c r="J7128" s="15">
        <f ca="1">-LN(K7128) /NegExp_Labda</f>
        <v>5.9448541532233845</v>
      </c>
      <c r="K7128" s="2">
        <f t="shared" ca="1" si="773"/>
        <v>0.30453452043819829</v>
      </c>
      <c r="L7128" s="2"/>
      <c r="M7128" s="17">
        <f t="shared" ca="1" si="768"/>
        <v>11</v>
      </c>
      <c r="N7128" s="2">
        <f t="shared" ca="1" si="769"/>
        <v>0.99127965290429998</v>
      </c>
      <c r="O7128" s="2"/>
      <c r="P7128" s="31">
        <f t="shared" ca="1" si="774"/>
        <v>7.7779620162644134</v>
      </c>
    </row>
    <row r="7129" spans="1:16" x14ac:dyDescent="0.25">
      <c r="A7129" s="32">
        <f ca="1">Uniform_A+B7129*(Uniform_B-Uniform_A)</f>
        <v>9.3485346091635098</v>
      </c>
      <c r="B7129" s="2">
        <f t="shared" ca="1" si="770"/>
        <v>0.93485346091635102</v>
      </c>
      <c r="C7129" s="4"/>
      <c r="D7129" s="5">
        <f ca="1">IF(E7129&lt;(Driehoek_C-Driehoek_A)/(Driehoek_B-Driehoek_A),Driehoek_A+SQRT(E7129*(Driehoek_B-Driehoek_A)*(Driehoek_C-Driehoek_A)),Driehoek_B-SQRT((1-E7129)*(Driehoek_B-Driehoek_A)*(Driehoek_B-Driehoek_C)))</f>
        <v>5.4193289015971384</v>
      </c>
      <c r="E7129" s="2">
        <f t="shared" ca="1" si="771"/>
        <v>0.63367984243035558</v>
      </c>
      <c r="F7129" s="2"/>
      <c r="G7129" s="15">
        <f ca="1">_xlfn.NORM.INV(H7129,Normaal_Mu,Normaal_Sigma)</f>
        <v>3.2470593847071365</v>
      </c>
      <c r="H7129" s="2">
        <f t="shared" ca="1" si="772"/>
        <v>0.19038720564858136</v>
      </c>
      <c r="I7129" s="2"/>
      <c r="J7129" s="15">
        <f ca="1">-LN(K7129) /NegExp_Labda</f>
        <v>5.8474337145610988</v>
      </c>
      <c r="K7129" s="2">
        <f t="shared" ca="1" si="773"/>
        <v>0.31052628018531925</v>
      </c>
      <c r="L7129" s="2"/>
      <c r="M7129" s="17">
        <f t="shared" ca="1" si="768"/>
        <v>3</v>
      </c>
      <c r="N7129" s="2">
        <f t="shared" ca="1" si="769"/>
        <v>0.21342822087416269</v>
      </c>
      <c r="O7129" s="2"/>
      <c r="P7129" s="31">
        <f t="shared" ca="1" si="774"/>
        <v>5.3724713220057767</v>
      </c>
    </row>
    <row r="7130" spans="1:16" x14ac:dyDescent="0.25">
      <c r="A7130" s="32">
        <f ca="1">Uniform_A+B7130*(Uniform_B-Uniform_A)</f>
        <v>8.2711098019772056E-3</v>
      </c>
      <c r="B7130" s="2">
        <f t="shared" ca="1" si="770"/>
        <v>8.2711098019772056E-4</v>
      </c>
      <c r="C7130" s="4"/>
      <c r="D7130" s="5">
        <f ca="1">IF(E7130&lt;(Driehoek_C-Driehoek_A)/(Driehoek_B-Driehoek_A),Driehoek_A+SQRT(E7130*(Driehoek_B-Driehoek_A)*(Driehoek_C-Driehoek_A)),Driehoek_B-SQRT((1-E7130)*(Driehoek_B-Driehoek_A)*(Driehoek_B-Driehoek_C)))</f>
        <v>5.2015813595471929</v>
      </c>
      <c r="E7130" s="2">
        <f t="shared" ca="1" si="771"/>
        <v>0.5877718809103043</v>
      </c>
      <c r="F7130" s="2"/>
      <c r="G7130" s="15">
        <f ca="1">_xlfn.NORM.INV(H7130,Normaal_Mu,Normaal_Sigma)</f>
        <v>7.9230387642151117</v>
      </c>
      <c r="H7130" s="2">
        <f t="shared" ca="1" si="772"/>
        <v>0.92806351977887147</v>
      </c>
      <c r="I7130" s="2"/>
      <c r="J7130" s="15">
        <f ca="1">-LN(K7130) /NegExp_Labda</f>
        <v>0.97283820467798043</v>
      </c>
      <c r="K7130" s="2">
        <f t="shared" ca="1" si="773"/>
        <v>0.82319049499805508</v>
      </c>
      <c r="L7130" s="2"/>
      <c r="M7130" s="17">
        <f t="shared" ca="1" si="768"/>
        <v>5</v>
      </c>
      <c r="N7130" s="2">
        <f t="shared" ca="1" si="769"/>
        <v>0.58005838064938264</v>
      </c>
      <c r="O7130" s="2"/>
      <c r="P7130" s="31">
        <f t="shared" ca="1" si="774"/>
        <v>3.821145887648453</v>
      </c>
    </row>
    <row r="7131" spans="1:16" x14ac:dyDescent="0.25">
      <c r="A7131" s="32">
        <f ca="1">Uniform_A+B7131*(Uniform_B-Uniform_A)</f>
        <v>3.4414240748168021</v>
      </c>
      <c r="B7131" s="2">
        <f t="shared" ca="1" si="770"/>
        <v>0.34414240748168023</v>
      </c>
      <c r="C7131" s="4"/>
      <c r="D7131" s="5">
        <f ca="1">IF(E7131&lt;(Driehoek_C-Driehoek_A)/(Driehoek_B-Driehoek_A),Driehoek_A+SQRT(E7131*(Driehoek_B-Driehoek_A)*(Driehoek_C-Driehoek_A)),Driehoek_B-SQRT((1-E7131)*(Driehoek_B-Driehoek_A)*(Driehoek_B-Driehoek_C)))</f>
        <v>3.9988626088087571</v>
      </c>
      <c r="E7131" s="2">
        <f t="shared" ca="1" si="771"/>
        <v>0.28538940920669642</v>
      </c>
      <c r="F7131" s="2"/>
      <c r="G7131" s="15">
        <f ca="1">_xlfn.NORM.INV(H7131,Normaal_Mu,Normaal_Sigma)</f>
        <v>3.8900785789900745</v>
      </c>
      <c r="H7131" s="2">
        <f t="shared" ca="1" si="772"/>
        <v>0.28946076728897197</v>
      </c>
      <c r="I7131" s="2"/>
      <c r="J7131" s="15">
        <f ca="1">-LN(K7131) /NegExp_Labda</f>
        <v>7.3053335972991151</v>
      </c>
      <c r="K7131" s="2">
        <f t="shared" ca="1" si="773"/>
        <v>0.23198867585897298</v>
      </c>
      <c r="L7131" s="2"/>
      <c r="M7131" s="17">
        <f t="shared" ca="1" si="768"/>
        <v>3</v>
      </c>
      <c r="N7131" s="2">
        <f t="shared" ca="1" si="769"/>
        <v>0.17543314598721726</v>
      </c>
      <c r="O7131" s="2"/>
      <c r="P7131" s="31">
        <f t="shared" ca="1" si="774"/>
        <v>4.3271397719829494</v>
      </c>
    </row>
    <row r="7132" spans="1:16" x14ac:dyDescent="0.25">
      <c r="A7132" s="32">
        <f ca="1">Uniform_A+B7132*(Uniform_B-Uniform_A)</f>
        <v>3.4979401066278246</v>
      </c>
      <c r="B7132" s="2">
        <f t="shared" ca="1" si="770"/>
        <v>0.34979401066278248</v>
      </c>
      <c r="C7132" s="4"/>
      <c r="D7132" s="5">
        <f ca="1">IF(E7132&lt;(Driehoek_C-Driehoek_A)/(Driehoek_B-Driehoek_A),Driehoek_A+SQRT(E7132*(Driehoek_B-Driehoek_A)*(Driehoek_C-Driehoek_A)),Driehoek_B-SQRT((1-E7132)*(Driehoek_B-Driehoek_A)*(Driehoek_B-Driehoek_C)))</f>
        <v>3.5307055802659817</v>
      </c>
      <c r="E7132" s="2">
        <f t="shared" ca="1" si="771"/>
        <v>0.16736139810410111</v>
      </c>
      <c r="F7132" s="2"/>
      <c r="G7132" s="15">
        <f ca="1">_xlfn.NORM.INV(H7132,Normaal_Mu,Normaal_Sigma)</f>
        <v>1.8922900644012768</v>
      </c>
      <c r="H7132" s="2">
        <f t="shared" ca="1" si="772"/>
        <v>6.0109507716575084E-2</v>
      </c>
      <c r="I7132" s="2"/>
      <c r="J7132" s="15">
        <f ca="1">-LN(K7132) /NegExp_Labda</f>
        <v>1.2962298925342015</v>
      </c>
      <c r="K7132" s="2">
        <f t="shared" ca="1" si="773"/>
        <v>0.77163319451677614</v>
      </c>
      <c r="L7132" s="2"/>
      <c r="M7132" s="17">
        <f t="shared" ca="1" si="768"/>
        <v>6</v>
      </c>
      <c r="N7132" s="2">
        <f t="shared" ca="1" si="769"/>
        <v>0.65537626071643795</v>
      </c>
      <c r="O7132" s="2"/>
      <c r="P7132" s="31">
        <f t="shared" ca="1" si="774"/>
        <v>3.2434331287658567</v>
      </c>
    </row>
    <row r="7133" spans="1:16" x14ac:dyDescent="0.25">
      <c r="A7133" s="32">
        <f ca="1">Uniform_A+B7133*(Uniform_B-Uniform_A)</f>
        <v>5.0892421824117591</v>
      </c>
      <c r="B7133" s="2">
        <f t="shared" ca="1" si="770"/>
        <v>0.50892421824117595</v>
      </c>
      <c r="C7133" s="4"/>
      <c r="D7133" s="5">
        <f ca="1">IF(E7133&lt;(Driehoek_C-Driehoek_A)/(Driehoek_B-Driehoek_A),Driehoek_A+SQRT(E7133*(Driehoek_B-Driehoek_A)*(Driehoek_C-Driehoek_A)),Driehoek_B-SQRT((1-E7133)*(Driehoek_B-Driehoek_A)*(Driehoek_B-Driehoek_C)))</f>
        <v>5.2372161985389152</v>
      </c>
      <c r="E7133" s="2">
        <f t="shared" ca="1" si="771"/>
        <v>0.59547023038463054</v>
      </c>
      <c r="F7133" s="2"/>
      <c r="G7133" s="15">
        <f ca="1">_xlfn.NORM.INV(H7133,Normaal_Mu,Normaal_Sigma)</f>
        <v>0.95408654159607131</v>
      </c>
      <c r="H7133" s="2">
        <f t="shared" ca="1" si="772"/>
        <v>2.1538804466320283E-2</v>
      </c>
      <c r="I7133" s="2"/>
      <c r="J7133" s="15">
        <f ca="1">-LN(K7133) /NegExp_Labda</f>
        <v>4.8239181277869392</v>
      </c>
      <c r="K7133" s="2">
        <f t="shared" ca="1" si="773"/>
        <v>0.38106564368588525</v>
      </c>
      <c r="L7133" s="2"/>
      <c r="M7133" s="17">
        <f t="shared" ca="1" si="768"/>
        <v>3</v>
      </c>
      <c r="N7133" s="2">
        <f t="shared" ca="1" si="769"/>
        <v>0.21785173115888745</v>
      </c>
      <c r="O7133" s="2"/>
      <c r="P7133" s="31">
        <f t="shared" ca="1" si="774"/>
        <v>3.8208926100667369</v>
      </c>
    </row>
    <row r="7134" spans="1:16" x14ac:dyDescent="0.25">
      <c r="A7134" s="32">
        <f ca="1">Uniform_A+B7134*(Uniform_B-Uniform_A)</f>
        <v>1.6097058685299492</v>
      </c>
      <c r="B7134" s="2">
        <f t="shared" ca="1" si="770"/>
        <v>0.16097058685299492</v>
      </c>
      <c r="C7134" s="4"/>
      <c r="D7134" s="5">
        <f ca="1">IF(E7134&lt;(Driehoek_C-Driehoek_A)/(Driehoek_B-Driehoek_A),Driehoek_A+SQRT(E7134*(Driehoek_B-Driehoek_A)*(Driehoek_C-Driehoek_A)),Driehoek_B-SQRT((1-E7134)*(Driehoek_B-Driehoek_A)*(Driehoek_B-Driehoek_C)))</f>
        <v>4.2164426659427594</v>
      </c>
      <c r="E7134" s="2">
        <f t="shared" ca="1" si="771"/>
        <v>0.34621654947963376</v>
      </c>
      <c r="F7134" s="2"/>
      <c r="G7134" s="15">
        <f ca="1">_xlfn.NORM.INV(H7134,Normaal_Mu,Normaal_Sigma)</f>
        <v>5.5334667988507027</v>
      </c>
      <c r="H7134" s="2">
        <f t="shared" ca="1" si="772"/>
        <v>0.60516278187820671</v>
      </c>
      <c r="I7134" s="2"/>
      <c r="J7134" s="15">
        <f ca="1">-LN(K7134) /NegExp_Labda</f>
        <v>1.3233574549749119</v>
      </c>
      <c r="K7134" s="2">
        <f t="shared" ca="1" si="773"/>
        <v>0.76745802544138908</v>
      </c>
      <c r="L7134" s="2"/>
      <c r="M7134" s="17">
        <f t="shared" ca="1" si="768"/>
        <v>4</v>
      </c>
      <c r="N7134" s="2">
        <f t="shared" ca="1" si="769"/>
        <v>0.31164865437637135</v>
      </c>
      <c r="O7134" s="2"/>
      <c r="P7134" s="31">
        <f t="shared" ca="1" si="774"/>
        <v>3.3365945576596645</v>
      </c>
    </row>
    <row r="7135" spans="1:16" x14ac:dyDescent="0.25">
      <c r="A7135" s="32">
        <f ca="1">Uniform_A+B7135*(Uniform_B-Uniform_A)</f>
        <v>2.4628513720986467</v>
      </c>
      <c r="B7135" s="2">
        <f t="shared" ca="1" si="770"/>
        <v>0.24628513720986467</v>
      </c>
      <c r="C7135" s="4"/>
      <c r="D7135" s="5">
        <f ca="1">IF(E7135&lt;(Driehoek_C-Driehoek_A)/(Driehoek_B-Driehoek_A),Driehoek_A+SQRT(E7135*(Driehoek_B-Driehoek_A)*(Driehoek_C-Driehoek_A)),Driehoek_B-SQRT((1-E7135)*(Driehoek_B-Driehoek_A)*(Driehoek_B-Driehoek_C)))</f>
        <v>4.7609659265764233</v>
      </c>
      <c r="E7135" s="2">
        <f t="shared" ca="1" si="771"/>
        <v>0.48658828926725484</v>
      </c>
      <c r="F7135" s="2"/>
      <c r="G7135" s="15">
        <f ca="1">_xlfn.NORM.INV(H7135,Normaal_Mu,Normaal_Sigma)</f>
        <v>8.0031236622214905</v>
      </c>
      <c r="H7135" s="2">
        <f t="shared" ca="1" si="772"/>
        <v>0.93339484649347892</v>
      </c>
      <c r="I7135" s="2"/>
      <c r="J7135" s="15">
        <f ca="1">-LN(K7135) /NegExp_Labda</f>
        <v>6.2453452379062506</v>
      </c>
      <c r="K7135" s="2">
        <f t="shared" ca="1" si="773"/>
        <v>0.28677164338524708</v>
      </c>
      <c r="L7135" s="2"/>
      <c r="M7135" s="17">
        <f t="shared" ca="1" si="768"/>
        <v>4</v>
      </c>
      <c r="N7135" s="2">
        <f t="shared" ca="1" si="769"/>
        <v>0.2725455038106056</v>
      </c>
      <c r="O7135" s="2"/>
      <c r="P7135" s="31">
        <f t="shared" ca="1" si="774"/>
        <v>5.0944572397605619</v>
      </c>
    </row>
    <row r="7136" spans="1:16" x14ac:dyDescent="0.25">
      <c r="A7136" s="32">
        <f ca="1">Uniform_A+B7136*(Uniform_B-Uniform_A)</f>
        <v>1.8478345522552764</v>
      </c>
      <c r="B7136" s="2">
        <f t="shared" ca="1" si="770"/>
        <v>0.18478345522552764</v>
      </c>
      <c r="C7136" s="4"/>
      <c r="D7136" s="5">
        <f ca="1">IF(E7136&lt;(Driehoek_C-Driehoek_A)/(Driehoek_B-Driehoek_A),Driehoek_A+SQRT(E7136*(Driehoek_B-Driehoek_A)*(Driehoek_C-Driehoek_A)),Driehoek_B-SQRT((1-E7136)*(Driehoek_B-Driehoek_A)*(Driehoek_B-Driehoek_C)))</f>
        <v>7.1153002294166026</v>
      </c>
      <c r="E7136" s="2">
        <f t="shared" ca="1" si="771"/>
        <v>0.89851162213608249</v>
      </c>
      <c r="F7136" s="2"/>
      <c r="G7136" s="15">
        <f ca="1">_xlfn.NORM.INV(H7136,Normaal_Mu,Normaal_Sigma)</f>
        <v>4.6945359945638856</v>
      </c>
      <c r="H7136" s="2">
        <f t="shared" ca="1" si="772"/>
        <v>0.43930481116033937</v>
      </c>
      <c r="I7136" s="2"/>
      <c r="J7136" s="15">
        <f ca="1">-LN(K7136) /NegExp_Labda</f>
        <v>0.62378947128104656</v>
      </c>
      <c r="K7136" s="2">
        <f t="shared" ca="1" si="773"/>
        <v>0.88271058601953833</v>
      </c>
      <c r="L7136" s="2"/>
      <c r="M7136" s="17">
        <f t="shared" ca="1" si="768"/>
        <v>3</v>
      </c>
      <c r="N7136" s="2">
        <f t="shared" ca="1" si="769"/>
        <v>0.24820692701374047</v>
      </c>
      <c r="O7136" s="2"/>
      <c r="P7136" s="31">
        <f t="shared" ca="1" si="774"/>
        <v>3.4562920495033622</v>
      </c>
    </row>
    <row r="7137" spans="1:16" x14ac:dyDescent="0.25">
      <c r="A7137" s="32">
        <f ca="1">Uniform_A+B7137*(Uniform_B-Uniform_A)</f>
        <v>4.2971111738127385</v>
      </c>
      <c r="B7137" s="2">
        <f t="shared" ca="1" si="770"/>
        <v>0.42971111738127388</v>
      </c>
      <c r="C7137" s="4"/>
      <c r="D7137" s="5">
        <f ca="1">IF(E7137&lt;(Driehoek_C-Driehoek_A)/(Driehoek_B-Driehoek_A),Driehoek_A+SQRT(E7137*(Driehoek_B-Driehoek_A)*(Driehoek_C-Driehoek_A)),Driehoek_B-SQRT((1-E7137)*(Driehoek_B-Driehoek_A)*(Driehoek_B-Driehoek_C)))</f>
        <v>3.3794055373447742</v>
      </c>
      <c r="E7137" s="2">
        <f t="shared" ca="1" si="771"/>
        <v>0.13591140260410184</v>
      </c>
      <c r="F7137" s="2"/>
      <c r="G7137" s="15">
        <f ca="1">_xlfn.NORM.INV(H7137,Normaal_Mu,Normaal_Sigma)</f>
        <v>0.70729514911717484</v>
      </c>
      <c r="H7137" s="2">
        <f t="shared" ca="1" si="772"/>
        <v>1.5922435947226199E-2</v>
      </c>
      <c r="I7137" s="2"/>
      <c r="J7137" s="15">
        <f ca="1">-LN(K7137) /NegExp_Labda</f>
        <v>12.695149399720416</v>
      </c>
      <c r="K7137" s="2">
        <f t="shared" ca="1" si="773"/>
        <v>7.8942946790736435E-2</v>
      </c>
      <c r="L7137" s="2"/>
      <c r="M7137" s="17">
        <f t="shared" ca="1" si="768"/>
        <v>8</v>
      </c>
      <c r="N7137" s="2">
        <f t="shared" ca="1" si="769"/>
        <v>0.87589155290305465</v>
      </c>
      <c r="O7137" s="2"/>
      <c r="P7137" s="31">
        <f t="shared" ca="1" si="774"/>
        <v>5.8157922519990208</v>
      </c>
    </row>
    <row r="7138" spans="1:16" x14ac:dyDescent="0.25">
      <c r="A7138" s="32">
        <f ca="1">Uniform_A+B7138*(Uniform_B-Uniform_A)</f>
        <v>2.3676760457002901</v>
      </c>
      <c r="B7138" s="2">
        <f t="shared" ca="1" si="770"/>
        <v>0.23676760457002899</v>
      </c>
      <c r="C7138" s="4"/>
      <c r="D7138" s="5">
        <f ca="1">IF(E7138&lt;(Driehoek_C-Driehoek_A)/(Driehoek_B-Driehoek_A),Driehoek_A+SQRT(E7138*(Driehoek_B-Driehoek_A)*(Driehoek_C-Driehoek_A)),Driehoek_B-SQRT((1-E7138)*(Driehoek_B-Driehoek_A)*(Driehoek_B-Driehoek_C)))</f>
        <v>5.5149286301062013</v>
      </c>
      <c r="E7138" s="2">
        <f t="shared" ca="1" si="771"/>
        <v>0.6529793584784731</v>
      </c>
      <c r="F7138" s="2"/>
      <c r="G7138" s="15">
        <f ca="1">_xlfn.NORM.INV(H7138,Normaal_Mu,Normaal_Sigma)</f>
        <v>4.7868810982238514</v>
      </c>
      <c r="H7138" s="2">
        <f t="shared" ca="1" si="772"/>
        <v>0.45756924443073621</v>
      </c>
      <c r="I7138" s="2"/>
      <c r="J7138" s="15">
        <f ca="1">-LN(K7138) /NegExp_Labda</f>
        <v>4.0343291646405</v>
      </c>
      <c r="K7138" s="2">
        <f t="shared" ca="1" si="773"/>
        <v>0.44625451293130347</v>
      </c>
      <c r="L7138" s="2"/>
      <c r="M7138" s="17">
        <f t="shared" ca="1" si="768"/>
        <v>7</v>
      </c>
      <c r="N7138" s="2">
        <f t="shared" ca="1" si="769"/>
        <v>0.85593267209422219</v>
      </c>
      <c r="O7138" s="2"/>
      <c r="P7138" s="31">
        <f t="shared" ca="1" si="774"/>
        <v>4.7407629877341684</v>
      </c>
    </row>
    <row r="7139" spans="1:16" x14ac:dyDescent="0.25">
      <c r="A7139" s="32">
        <f ca="1">Uniform_A+B7139*(Uniform_B-Uniform_A)</f>
        <v>3.0373568267807882</v>
      </c>
      <c r="B7139" s="2">
        <f t="shared" ca="1" si="770"/>
        <v>0.30373568267807882</v>
      </c>
      <c r="C7139" s="4"/>
      <c r="D7139" s="5">
        <f ca="1">IF(E7139&lt;(Driehoek_C-Driehoek_A)/(Driehoek_B-Driehoek_A),Driehoek_A+SQRT(E7139*(Driehoek_B-Driehoek_A)*(Driehoek_C-Driehoek_A)),Driehoek_B-SQRT((1-E7139)*(Driehoek_B-Driehoek_A)*(Driehoek_B-Driehoek_C)))</f>
        <v>4.1774784589081655</v>
      </c>
      <c r="E7139" s="2">
        <f t="shared" ca="1" si="771"/>
        <v>0.33552245673443537</v>
      </c>
      <c r="F7139" s="2"/>
      <c r="G7139" s="15">
        <f ca="1">_xlfn.NORM.INV(H7139,Normaal_Mu,Normaal_Sigma)</f>
        <v>4.5827472236210376</v>
      </c>
      <c r="H7139" s="2">
        <f t="shared" ca="1" si="772"/>
        <v>0.41736995452114189</v>
      </c>
      <c r="I7139" s="2"/>
      <c r="J7139" s="15">
        <f ca="1">-LN(K7139) /NegExp_Labda</f>
        <v>1.4687777823443353</v>
      </c>
      <c r="K7139" s="2">
        <f t="shared" ca="1" si="773"/>
        <v>0.74545869172846069</v>
      </c>
      <c r="L7139" s="2"/>
      <c r="M7139" s="17">
        <f t="shared" ca="1" si="768"/>
        <v>3</v>
      </c>
      <c r="N7139" s="2">
        <f t="shared" ca="1" si="769"/>
        <v>0.18265499491828097</v>
      </c>
      <c r="O7139" s="2"/>
      <c r="P7139" s="31">
        <f t="shared" ca="1" si="774"/>
        <v>3.2532720583308654</v>
      </c>
    </row>
    <row r="7140" spans="1:16" x14ac:dyDescent="0.25">
      <c r="A7140" s="32">
        <f ca="1">Uniform_A+B7140*(Uniform_B-Uniform_A)</f>
        <v>9.2357384357710828</v>
      </c>
      <c r="B7140" s="2">
        <f t="shared" ca="1" si="770"/>
        <v>0.92357384357710837</v>
      </c>
      <c r="C7140" s="4"/>
      <c r="D7140" s="5">
        <f ca="1">IF(E7140&lt;(Driehoek_C-Driehoek_A)/(Driehoek_B-Driehoek_A),Driehoek_A+SQRT(E7140*(Driehoek_B-Driehoek_A)*(Driehoek_C-Driehoek_A)),Driehoek_B-SQRT((1-E7140)*(Driehoek_B-Driehoek_A)*(Driehoek_B-Driehoek_C)))</f>
        <v>3.6349613270269545</v>
      </c>
      <c r="E7140" s="2">
        <f t="shared" ca="1" si="771"/>
        <v>0.19093561006241</v>
      </c>
      <c r="F7140" s="2"/>
      <c r="G7140" s="15">
        <f ca="1">_xlfn.NORM.INV(H7140,Normaal_Mu,Normaal_Sigma)</f>
        <v>2.6528644119682263</v>
      </c>
      <c r="H7140" s="2">
        <f t="shared" ca="1" si="772"/>
        <v>0.12028409373064863</v>
      </c>
      <c r="I7140" s="2"/>
      <c r="J7140" s="15">
        <f ca="1">-LN(K7140) /NegExp_Labda</f>
        <v>4.424101644266563</v>
      </c>
      <c r="K7140" s="2">
        <f t="shared" ca="1" si="773"/>
        <v>0.41278833276977767</v>
      </c>
      <c r="L7140" s="2"/>
      <c r="M7140" s="17">
        <f t="shared" ca="1" si="768"/>
        <v>2</v>
      </c>
      <c r="N7140" s="2">
        <f t="shared" ca="1" si="769"/>
        <v>7.002653109228818E-2</v>
      </c>
      <c r="O7140" s="2"/>
      <c r="P7140" s="31">
        <f t="shared" ca="1" si="774"/>
        <v>4.3895331638065649</v>
      </c>
    </row>
    <row r="7141" spans="1:16" x14ac:dyDescent="0.25">
      <c r="A7141" s="32">
        <f ca="1">Uniform_A+B7141*(Uniform_B-Uniform_A)</f>
        <v>8.6901741711717779</v>
      </c>
      <c r="B7141" s="2">
        <f t="shared" ca="1" si="770"/>
        <v>0.86901741711717773</v>
      </c>
      <c r="C7141" s="4"/>
      <c r="D7141" s="5">
        <f ca="1">IF(E7141&lt;(Driehoek_C-Driehoek_A)/(Driehoek_B-Driehoek_A),Driehoek_A+SQRT(E7141*(Driehoek_B-Driehoek_A)*(Driehoek_C-Driehoek_A)),Driehoek_B-SQRT((1-E7141)*(Driehoek_B-Driehoek_A)*(Driehoek_B-Driehoek_C)))</f>
        <v>5.3154770584130944</v>
      </c>
      <c r="E7141" s="2">
        <f t="shared" ca="1" si="771"/>
        <v>0.61212259122627921</v>
      </c>
      <c r="F7141" s="2"/>
      <c r="G7141" s="15">
        <f ca="1">_xlfn.NORM.INV(H7141,Normaal_Mu,Normaal_Sigma)</f>
        <v>6.2889368348992631</v>
      </c>
      <c r="H7141" s="2">
        <f t="shared" ca="1" si="772"/>
        <v>0.740364134415052</v>
      </c>
      <c r="I7141" s="2"/>
      <c r="J7141" s="15">
        <f ca="1">-LN(K7141) /NegExp_Labda</f>
        <v>10.291353158016291</v>
      </c>
      <c r="K7141" s="2">
        <f t="shared" ca="1" si="773"/>
        <v>0.12767457546156302</v>
      </c>
      <c r="L7141" s="2"/>
      <c r="M7141" s="17">
        <f t="shared" ca="1" si="768"/>
        <v>5</v>
      </c>
      <c r="N7141" s="2">
        <f t="shared" ca="1" si="769"/>
        <v>0.55000676831420348</v>
      </c>
      <c r="O7141" s="2"/>
      <c r="P7141" s="31">
        <f t="shared" ca="1" si="774"/>
        <v>7.1171882445000847</v>
      </c>
    </row>
    <row r="7142" spans="1:16" x14ac:dyDescent="0.25">
      <c r="A7142" s="32">
        <f ca="1">Uniform_A+B7142*(Uniform_B-Uniform_A)</f>
        <v>2.3744310784778833</v>
      </c>
      <c r="B7142" s="2">
        <f t="shared" ca="1" si="770"/>
        <v>0.23744310784778833</v>
      </c>
      <c r="C7142" s="4"/>
      <c r="D7142" s="5">
        <f ca="1">IF(E7142&lt;(Driehoek_C-Driehoek_A)/(Driehoek_B-Driehoek_A),Driehoek_A+SQRT(E7142*(Driehoek_B-Driehoek_A)*(Driehoek_C-Driehoek_A)),Driehoek_B-SQRT((1-E7142)*(Driehoek_B-Driehoek_A)*(Driehoek_B-Driehoek_C)))</f>
        <v>6.1750951340173721</v>
      </c>
      <c r="E7142" s="2">
        <f t="shared" ca="1" si="771"/>
        <v>0.77199749994707623</v>
      </c>
      <c r="F7142" s="2"/>
      <c r="G7142" s="15">
        <f ca="1">_xlfn.NORM.INV(H7142,Normaal_Mu,Normaal_Sigma)</f>
        <v>2.1876703205892247</v>
      </c>
      <c r="H7142" s="2">
        <f t="shared" ca="1" si="772"/>
        <v>7.9837591083360415E-2</v>
      </c>
      <c r="I7142" s="2"/>
      <c r="J7142" s="15">
        <f ca="1">-LN(K7142) /NegExp_Labda</f>
        <v>6.15401779165673</v>
      </c>
      <c r="K7142" s="2">
        <f t="shared" ca="1" si="773"/>
        <v>0.29205779788713615</v>
      </c>
      <c r="L7142" s="2"/>
      <c r="M7142" s="17">
        <f t="shared" ca="1" si="768"/>
        <v>2</v>
      </c>
      <c r="N7142" s="2">
        <f t="shared" ca="1" si="769"/>
        <v>9.7703447010853761E-2</v>
      </c>
      <c r="O7142" s="2"/>
      <c r="P7142" s="31">
        <f t="shared" ca="1" si="774"/>
        <v>3.778242864948242</v>
      </c>
    </row>
    <row r="7143" spans="1:16" x14ac:dyDescent="0.25">
      <c r="A7143" s="32">
        <f ca="1">Uniform_A+B7143*(Uniform_B-Uniform_A)</f>
        <v>9.354124078017648</v>
      </c>
      <c r="B7143" s="2">
        <f t="shared" ca="1" si="770"/>
        <v>0.93541240780176471</v>
      </c>
      <c r="C7143" s="4"/>
      <c r="D7143" s="5">
        <f ca="1">IF(E7143&lt;(Driehoek_C-Driehoek_A)/(Driehoek_B-Driehoek_A),Driehoek_A+SQRT(E7143*(Driehoek_B-Driehoek_A)*(Driehoek_C-Driehoek_A)),Driehoek_B-SQRT((1-E7143)*(Driehoek_B-Driehoek_A)*(Driehoek_B-Driehoek_C)))</f>
        <v>4.1979926376941625</v>
      </c>
      <c r="E7143" s="2">
        <f t="shared" ca="1" si="771"/>
        <v>0.3411635797817294</v>
      </c>
      <c r="F7143" s="2"/>
      <c r="G7143" s="15">
        <f ca="1">_xlfn.NORM.INV(H7143,Normaal_Mu,Normaal_Sigma)</f>
        <v>6.7960419956444449</v>
      </c>
      <c r="H7143" s="2">
        <f t="shared" ca="1" si="772"/>
        <v>0.8154128224805951</v>
      </c>
      <c r="I7143" s="2"/>
      <c r="J7143" s="15">
        <f ca="1">-LN(K7143) /NegExp_Labda</f>
        <v>4.150094537359486</v>
      </c>
      <c r="K7143" s="2">
        <f t="shared" ca="1" si="773"/>
        <v>0.43604104180985037</v>
      </c>
      <c r="L7143" s="2"/>
      <c r="M7143" s="17">
        <f t="shared" ca="1" si="768"/>
        <v>3</v>
      </c>
      <c r="N7143" s="2">
        <f t="shared" ca="1" si="769"/>
        <v>0.13808018093333774</v>
      </c>
      <c r="O7143" s="2"/>
      <c r="P7143" s="31">
        <f t="shared" ca="1" si="774"/>
        <v>5.4996506497431481</v>
      </c>
    </row>
    <row r="7144" spans="1:16" x14ac:dyDescent="0.25">
      <c r="A7144" s="32">
        <f ca="1">Uniform_A+B7144*(Uniform_B-Uniform_A)</f>
        <v>7.7694066483564104</v>
      </c>
      <c r="B7144" s="2">
        <f t="shared" ca="1" si="770"/>
        <v>0.77694066483564106</v>
      </c>
      <c r="C7144" s="4"/>
      <c r="D7144" s="5">
        <f ca="1">IF(E7144&lt;(Driehoek_C-Driehoek_A)/(Driehoek_B-Driehoek_A),Driehoek_A+SQRT(E7144*(Driehoek_B-Driehoek_A)*(Driehoek_C-Driehoek_A)),Driehoek_B-SQRT((1-E7144)*(Driehoek_B-Driehoek_A)*(Driehoek_B-Driehoek_C)))</f>
        <v>3.6372344588354251</v>
      </c>
      <c r="E7144" s="2">
        <f t="shared" ca="1" si="771"/>
        <v>0.19146690522843768</v>
      </c>
      <c r="F7144" s="2"/>
      <c r="G7144" s="15">
        <f ca="1">_xlfn.NORM.INV(H7144,Normaal_Mu,Normaal_Sigma)</f>
        <v>7.4657207523769964</v>
      </c>
      <c r="H7144" s="2">
        <f t="shared" ca="1" si="772"/>
        <v>0.89118606955466251</v>
      </c>
      <c r="I7144" s="2"/>
      <c r="J7144" s="15">
        <f ca="1">-LN(K7144) /NegExp_Labda</f>
        <v>3.0120166817409864</v>
      </c>
      <c r="K7144" s="2">
        <f t="shared" ca="1" si="773"/>
        <v>0.54749424084673837</v>
      </c>
      <c r="L7144" s="2"/>
      <c r="M7144" s="17">
        <f t="shared" ca="1" si="768"/>
        <v>6</v>
      </c>
      <c r="N7144" s="2">
        <f t="shared" ca="1" si="769"/>
        <v>0.64423395254451477</v>
      </c>
      <c r="O7144" s="2"/>
      <c r="P7144" s="31">
        <f t="shared" ca="1" si="774"/>
        <v>5.5768757082619631</v>
      </c>
    </row>
    <row r="7145" spans="1:16" x14ac:dyDescent="0.25">
      <c r="A7145" s="32">
        <f ca="1">Uniform_A+B7145*(Uniform_B-Uniform_A)</f>
        <v>7.1296274160076809</v>
      </c>
      <c r="B7145" s="2">
        <f t="shared" ca="1" si="770"/>
        <v>0.71296274160076811</v>
      </c>
      <c r="C7145" s="4"/>
      <c r="D7145" s="5">
        <f ca="1">IF(E7145&lt;(Driehoek_C-Driehoek_A)/(Driehoek_B-Driehoek_A),Driehoek_A+SQRT(E7145*(Driehoek_B-Driehoek_A)*(Driehoek_C-Driehoek_A)),Driehoek_B-SQRT((1-E7145)*(Driehoek_B-Driehoek_A)*(Driehoek_B-Driehoek_C)))</f>
        <v>4.0148900749069076</v>
      </c>
      <c r="E7145" s="2">
        <f t="shared" ca="1" si="771"/>
        <v>0.28996225813538123</v>
      </c>
      <c r="F7145" s="2"/>
      <c r="G7145" s="15">
        <f ca="1">_xlfn.NORM.INV(H7145,Normaal_Mu,Normaal_Sigma)</f>
        <v>4.5164384272178584</v>
      </c>
      <c r="H7145" s="2">
        <f t="shared" ca="1" si="772"/>
        <v>0.4044750137579195</v>
      </c>
      <c r="I7145" s="2"/>
      <c r="J7145" s="15">
        <f ca="1">-LN(K7145) /NegExp_Labda</f>
        <v>1.4248291323381608</v>
      </c>
      <c r="K7145" s="2">
        <f t="shared" ca="1" si="773"/>
        <v>0.7520399537419612</v>
      </c>
      <c r="L7145" s="2"/>
      <c r="M7145" s="17">
        <f t="shared" ca="1" si="768"/>
        <v>6</v>
      </c>
      <c r="N7145" s="2">
        <f t="shared" ca="1" si="769"/>
        <v>0.73020060563175826</v>
      </c>
      <c r="O7145" s="2"/>
      <c r="P7145" s="31">
        <f t="shared" ca="1" si="774"/>
        <v>4.6171570100941208</v>
      </c>
    </row>
    <row r="7146" spans="1:16" x14ac:dyDescent="0.25">
      <c r="A7146" s="32">
        <f ca="1">Uniform_A+B7146*(Uniform_B-Uniform_A)</f>
        <v>2.2032453319922132</v>
      </c>
      <c r="B7146" s="2">
        <f t="shared" ca="1" si="770"/>
        <v>0.2203245331992213</v>
      </c>
      <c r="C7146" s="4"/>
      <c r="D7146" s="5">
        <f ca="1">IF(E7146&lt;(Driehoek_C-Driehoek_A)/(Driehoek_B-Driehoek_A),Driehoek_A+SQRT(E7146*(Driehoek_B-Driehoek_A)*(Driehoek_C-Driehoek_A)),Driehoek_B-SQRT((1-E7146)*(Driehoek_B-Driehoek_A)*(Driehoek_B-Driehoek_C)))</f>
        <v>4.8501707554517894</v>
      </c>
      <c r="E7146" s="2">
        <f t="shared" ca="1" si="771"/>
        <v>0.50796906403121234</v>
      </c>
      <c r="F7146" s="2"/>
      <c r="G7146" s="15">
        <f ca="1">_xlfn.NORM.INV(H7146,Normaal_Mu,Normaal_Sigma)</f>
        <v>4.616851015354297</v>
      </c>
      <c r="H7146" s="2">
        <f t="shared" ca="1" si="772"/>
        <v>0.42403776229039214</v>
      </c>
      <c r="I7146" s="2"/>
      <c r="J7146" s="15">
        <f ca="1">-LN(K7146) /NegExp_Labda</f>
        <v>6.9895193444354824</v>
      </c>
      <c r="K7146" s="2">
        <f t="shared" ca="1" si="773"/>
        <v>0.2471144056334269</v>
      </c>
      <c r="L7146" s="2"/>
      <c r="M7146" s="17">
        <f t="shared" ca="1" si="768"/>
        <v>3</v>
      </c>
      <c r="N7146" s="2">
        <f t="shared" ca="1" si="769"/>
        <v>0.20927438356258987</v>
      </c>
      <c r="O7146" s="2"/>
      <c r="P7146" s="31">
        <f t="shared" ca="1" si="774"/>
        <v>4.3319572894467564</v>
      </c>
    </row>
    <row r="7147" spans="1:16" x14ac:dyDescent="0.25">
      <c r="A7147" s="32">
        <f ca="1">Uniform_A+B7147*(Uniform_B-Uniform_A)</f>
        <v>9.9505352447790365</v>
      </c>
      <c r="B7147" s="2">
        <f t="shared" ca="1" si="770"/>
        <v>0.99505352447790363</v>
      </c>
      <c r="C7147" s="4"/>
      <c r="D7147" s="5">
        <f ca="1">IF(E7147&lt;(Driehoek_C-Driehoek_A)/(Driehoek_B-Driehoek_A),Driehoek_A+SQRT(E7147*(Driehoek_B-Driehoek_A)*(Driehoek_C-Driehoek_A)),Driehoek_B-SQRT((1-E7147)*(Driehoek_B-Driehoek_A)*(Driehoek_B-Driehoek_C)))</f>
        <v>3.02874297774129</v>
      </c>
      <c r="E7147" s="2">
        <f t="shared" ca="1" si="771"/>
        <v>7.5593722446572587E-2</v>
      </c>
      <c r="F7147" s="2"/>
      <c r="G7147" s="15">
        <f ca="1">_xlfn.NORM.INV(H7147,Normaal_Mu,Normaal_Sigma)</f>
        <v>5.8271168914808804</v>
      </c>
      <c r="H7147" s="2">
        <f t="shared" ca="1" si="772"/>
        <v>0.66040124448431992</v>
      </c>
      <c r="I7147" s="2"/>
      <c r="J7147" s="15">
        <f ca="1">-LN(K7147) /NegExp_Labda</f>
        <v>5.3349868687175555</v>
      </c>
      <c r="K7147" s="2">
        <f t="shared" ca="1" si="773"/>
        <v>0.34403999159006171</v>
      </c>
      <c r="L7147" s="2"/>
      <c r="M7147" s="17">
        <f t="shared" ca="1" si="768"/>
        <v>3</v>
      </c>
      <c r="N7147" s="2">
        <f t="shared" ca="1" si="769"/>
        <v>0.14545824405282071</v>
      </c>
      <c r="O7147" s="2"/>
      <c r="P7147" s="31">
        <f t="shared" ca="1" si="774"/>
        <v>5.4282763965437528</v>
      </c>
    </row>
    <row r="7148" spans="1:16" x14ac:dyDescent="0.25">
      <c r="A7148" s="32">
        <f ca="1">Uniform_A+B7148*(Uniform_B-Uniform_A)</f>
        <v>8.5324881211793517</v>
      </c>
      <c r="B7148" s="2">
        <f t="shared" ca="1" si="770"/>
        <v>0.85324881211793513</v>
      </c>
      <c r="C7148" s="4"/>
      <c r="D7148" s="5">
        <f ca="1">IF(E7148&lt;(Driehoek_C-Driehoek_A)/(Driehoek_B-Driehoek_A),Driehoek_A+SQRT(E7148*(Driehoek_B-Driehoek_A)*(Driehoek_C-Driehoek_A)),Driehoek_B-SQRT((1-E7148)*(Driehoek_B-Driehoek_A)*(Driehoek_B-Driehoek_C)))</f>
        <v>2.6773123398202094</v>
      </c>
      <c r="E7148" s="2">
        <f t="shared" ca="1" si="771"/>
        <v>3.2768000405194786E-2</v>
      </c>
      <c r="F7148" s="2"/>
      <c r="G7148" s="15">
        <f ca="1">_xlfn.NORM.INV(H7148,Normaal_Mu,Normaal_Sigma)</f>
        <v>5.2863683498374492</v>
      </c>
      <c r="H7148" s="2">
        <f t="shared" ca="1" si="772"/>
        <v>0.556927636188144</v>
      </c>
      <c r="I7148" s="2"/>
      <c r="J7148" s="15">
        <f ca="1">-LN(K7148) /NegExp_Labda</f>
        <v>5.6268143482757536</v>
      </c>
      <c r="K7148" s="2">
        <f t="shared" ca="1" si="773"/>
        <v>0.32453468220109771</v>
      </c>
      <c r="L7148" s="2"/>
      <c r="M7148" s="17">
        <f t="shared" ca="1" si="768"/>
        <v>7</v>
      </c>
      <c r="N7148" s="2">
        <f t="shared" ca="1" si="769"/>
        <v>0.79562954568671695</v>
      </c>
      <c r="O7148" s="2"/>
      <c r="P7148" s="31">
        <f t="shared" ca="1" si="774"/>
        <v>5.8245966318225531</v>
      </c>
    </row>
    <row r="7149" spans="1:16" x14ac:dyDescent="0.25">
      <c r="A7149" s="32">
        <f ca="1">Uniform_A+B7149*(Uniform_B-Uniform_A)</f>
        <v>7.4535508362091241</v>
      </c>
      <c r="B7149" s="2">
        <f t="shared" ca="1" si="770"/>
        <v>0.74535508362091241</v>
      </c>
      <c r="C7149" s="4"/>
      <c r="D7149" s="5">
        <f ca="1">IF(E7149&lt;(Driehoek_C-Driehoek_A)/(Driehoek_B-Driehoek_A),Driehoek_A+SQRT(E7149*(Driehoek_B-Driehoek_A)*(Driehoek_C-Driehoek_A)),Driehoek_B-SQRT((1-E7149)*(Driehoek_B-Driehoek_A)*(Driehoek_B-Driehoek_C)))</f>
        <v>4.8931370155565004</v>
      </c>
      <c r="E7149" s="2">
        <f t="shared" ca="1" si="771"/>
        <v>0.51810504077165231</v>
      </c>
      <c r="F7149" s="2"/>
      <c r="G7149" s="15">
        <f ca="1">_xlfn.NORM.INV(H7149,Normaal_Mu,Normaal_Sigma)</f>
        <v>3.5709160968783396</v>
      </c>
      <c r="H7149" s="2">
        <f t="shared" ca="1" si="772"/>
        <v>0.23744606238532118</v>
      </c>
      <c r="I7149" s="2"/>
      <c r="J7149" s="15">
        <f ca="1">-LN(K7149) /NegExp_Labda</f>
        <v>2.0912991386062916</v>
      </c>
      <c r="K7149" s="2">
        <f t="shared" ca="1" si="773"/>
        <v>0.65819118988849179</v>
      </c>
      <c r="L7149" s="2"/>
      <c r="M7149" s="17">
        <f t="shared" ref="M7149:M7212" ca="1" si="775">VLOOKUP(N7149,$S$5:$T$105,2,TRUE)</f>
        <v>1</v>
      </c>
      <c r="N7149" s="2">
        <f t="shared" ca="1" si="769"/>
        <v>9.8548526132904435E-3</v>
      </c>
      <c r="O7149" s="2"/>
      <c r="P7149" s="31">
        <f t="shared" ca="1" si="774"/>
        <v>3.8017806174500515</v>
      </c>
    </row>
    <row r="7150" spans="1:16" x14ac:dyDescent="0.25">
      <c r="A7150" s="32">
        <f ca="1">Uniform_A+B7150*(Uniform_B-Uniform_A)</f>
        <v>9.1450999594512421</v>
      </c>
      <c r="B7150" s="2">
        <f t="shared" ca="1" si="770"/>
        <v>0.91450999594512417</v>
      </c>
      <c r="C7150" s="4"/>
      <c r="D7150" s="5">
        <f ca="1">IF(E7150&lt;(Driehoek_C-Driehoek_A)/(Driehoek_B-Driehoek_A),Driehoek_A+SQRT(E7150*(Driehoek_B-Driehoek_A)*(Driehoek_C-Driehoek_A)),Driehoek_B-SQRT((1-E7150)*(Driehoek_B-Driehoek_A)*(Driehoek_B-Driehoek_C)))</f>
        <v>6.7934779009258817</v>
      </c>
      <c r="E7150" s="2">
        <f t="shared" ca="1" si="771"/>
        <v>0.86089314932278704</v>
      </c>
      <c r="F7150" s="2"/>
      <c r="G7150" s="15">
        <f ca="1">_xlfn.NORM.INV(H7150,Normaal_Mu,Normaal_Sigma)</f>
        <v>5.1616493445077101</v>
      </c>
      <c r="H7150" s="2">
        <f t="shared" ca="1" si="772"/>
        <v>0.53220930668214195</v>
      </c>
      <c r="I7150" s="2"/>
      <c r="J7150" s="15">
        <f ca="1">-LN(K7150) /NegExp_Labda</f>
        <v>3.4983437455376496</v>
      </c>
      <c r="K7150" s="2">
        <f t="shared" ca="1" si="773"/>
        <v>0.49674982536393242</v>
      </c>
      <c r="L7150" s="2"/>
      <c r="M7150" s="17">
        <f t="shared" ca="1" si="775"/>
        <v>5</v>
      </c>
      <c r="N7150" s="2">
        <f t="shared" ca="1" si="769"/>
        <v>0.56538988072840646</v>
      </c>
      <c r="O7150" s="2"/>
      <c r="P7150" s="31">
        <f t="shared" ca="1" si="774"/>
        <v>5.9197141900844965</v>
      </c>
    </row>
    <row r="7151" spans="1:16" x14ac:dyDescent="0.25">
      <c r="A7151" s="32">
        <f ca="1">Uniform_A+B7151*(Uniform_B-Uniform_A)</f>
        <v>6.6196746470442154</v>
      </c>
      <c r="B7151" s="2">
        <f t="shared" ca="1" si="770"/>
        <v>0.66196746470442158</v>
      </c>
      <c r="C7151" s="4"/>
      <c r="D7151" s="5">
        <f ca="1">IF(E7151&lt;(Driehoek_C-Driehoek_A)/(Driehoek_B-Driehoek_A),Driehoek_A+SQRT(E7151*(Driehoek_B-Driehoek_A)*(Driehoek_C-Driehoek_A)),Driehoek_B-SQRT((1-E7151)*(Driehoek_B-Driehoek_A)*(Driehoek_B-Driehoek_C)))</f>
        <v>4.5626199782186188</v>
      </c>
      <c r="E7151" s="2">
        <f t="shared" ca="1" si="771"/>
        <v>0.43741881549415629</v>
      </c>
      <c r="F7151" s="2"/>
      <c r="G7151" s="15">
        <f ca="1">_xlfn.NORM.INV(H7151,Normaal_Mu,Normaal_Sigma)</f>
        <v>3.6177269463986264</v>
      </c>
      <c r="H7151" s="2">
        <f t="shared" ca="1" si="772"/>
        <v>0.24473987383086271</v>
      </c>
      <c r="I7151" s="2"/>
      <c r="J7151" s="15">
        <f ca="1">-LN(K7151) /NegExp_Labda</f>
        <v>6.7598031683773216</v>
      </c>
      <c r="K7151" s="2">
        <f t="shared" ca="1" si="773"/>
        <v>0.25873248340607258</v>
      </c>
      <c r="L7151" s="2"/>
      <c r="M7151" s="17">
        <f t="shared" ca="1" si="775"/>
        <v>5</v>
      </c>
      <c r="N7151" s="2">
        <f t="shared" ca="1" si="769"/>
        <v>0.55609420180130753</v>
      </c>
      <c r="O7151" s="2"/>
      <c r="P7151" s="31">
        <f t="shared" ca="1" si="774"/>
        <v>5.3119649480077564</v>
      </c>
    </row>
    <row r="7152" spans="1:16" x14ac:dyDescent="0.25">
      <c r="A7152" s="32">
        <f ca="1">Uniform_A+B7152*(Uniform_B-Uniform_A)</f>
        <v>9.7620831424587564</v>
      </c>
      <c r="B7152" s="2">
        <f t="shared" ca="1" si="770"/>
        <v>0.97620831424587562</v>
      </c>
      <c r="C7152" s="4"/>
      <c r="D7152" s="5">
        <f ca="1">IF(E7152&lt;(Driehoek_C-Driehoek_A)/(Driehoek_B-Driehoek_A),Driehoek_A+SQRT(E7152*(Driehoek_B-Driehoek_A)*(Driehoek_C-Driehoek_A)),Driehoek_B-SQRT((1-E7152)*(Driehoek_B-Driehoek_A)*(Driehoek_B-Driehoek_C)))</f>
        <v>2.7014569449747192</v>
      </c>
      <c r="E7152" s="2">
        <f t="shared" ca="1" si="771"/>
        <v>3.5145846118090462E-2</v>
      </c>
      <c r="F7152" s="2"/>
      <c r="G7152" s="15">
        <f ca="1">_xlfn.NORM.INV(H7152,Normaal_Mu,Normaal_Sigma)</f>
        <v>6.7808177463426302</v>
      </c>
      <c r="H7152" s="2">
        <f t="shared" ca="1" si="772"/>
        <v>0.81337681019581409</v>
      </c>
      <c r="I7152" s="2"/>
      <c r="J7152" s="15">
        <f ca="1">-LN(K7152) /NegExp_Labda</f>
        <v>0.62802598103507601</v>
      </c>
      <c r="K7152" s="2">
        <f t="shared" ca="1" si="773"/>
        <v>0.88196298038658938</v>
      </c>
      <c r="L7152" s="2"/>
      <c r="M7152" s="17">
        <f t="shared" ca="1" si="775"/>
        <v>4</v>
      </c>
      <c r="N7152" s="2">
        <f t="shared" ca="1" si="769"/>
        <v>0.33073836680075275</v>
      </c>
      <c r="O7152" s="2"/>
      <c r="P7152" s="31">
        <f t="shared" ca="1" si="774"/>
        <v>4.7744767629622364</v>
      </c>
    </row>
    <row r="7153" spans="1:16" x14ac:dyDescent="0.25">
      <c r="A7153" s="32">
        <f ca="1">Uniform_A+B7153*(Uniform_B-Uniform_A)</f>
        <v>8.0067786357006323</v>
      </c>
      <c r="B7153" s="2">
        <f t="shared" ca="1" si="770"/>
        <v>0.80067786357006321</v>
      </c>
      <c r="C7153" s="4"/>
      <c r="D7153" s="5">
        <f ca="1">IF(E7153&lt;(Driehoek_C-Driehoek_A)/(Driehoek_B-Driehoek_A),Driehoek_A+SQRT(E7153*(Driehoek_B-Driehoek_A)*(Driehoek_C-Driehoek_A)),Driehoek_B-SQRT((1-E7153)*(Driehoek_B-Driehoek_A)*(Driehoek_B-Driehoek_C)))</f>
        <v>2.2869731928879498</v>
      </c>
      <c r="E7153" s="2">
        <f t="shared" ca="1" si="771"/>
        <v>5.8824009597360227E-3</v>
      </c>
      <c r="F7153" s="2"/>
      <c r="G7153" s="15">
        <f ca="1">_xlfn.NORM.INV(H7153,Normaal_Mu,Normaal_Sigma)</f>
        <v>4.733257018406718</v>
      </c>
      <c r="H7153" s="2">
        <f t="shared" ca="1" si="772"/>
        <v>0.44694979550196068</v>
      </c>
      <c r="I7153" s="2"/>
      <c r="J7153" s="15">
        <f ca="1">-LN(K7153) /NegExp_Labda</f>
        <v>10.53090821652262</v>
      </c>
      <c r="K7153" s="2">
        <f t="shared" ca="1" si="773"/>
        <v>0.12170178117579311</v>
      </c>
      <c r="L7153" s="2"/>
      <c r="M7153" s="17">
        <f t="shared" ca="1" si="775"/>
        <v>6</v>
      </c>
      <c r="N7153" s="2">
        <f t="shared" ca="1" si="769"/>
        <v>0.73814439274900268</v>
      </c>
      <c r="O7153" s="2"/>
      <c r="P7153" s="31">
        <f t="shared" ca="1" si="774"/>
        <v>6.3115834127035839</v>
      </c>
    </row>
    <row r="7154" spans="1:16" x14ac:dyDescent="0.25">
      <c r="A7154" s="32">
        <f ca="1">Uniform_A+B7154*(Uniform_B-Uniform_A)</f>
        <v>6.699801562132687</v>
      </c>
      <c r="B7154" s="2">
        <f t="shared" ca="1" si="770"/>
        <v>0.66998015621326867</v>
      </c>
      <c r="C7154" s="4"/>
      <c r="D7154" s="5">
        <f ca="1">IF(E7154&lt;(Driehoek_C-Driehoek_A)/(Driehoek_B-Driehoek_A),Driehoek_A+SQRT(E7154*(Driehoek_B-Driehoek_A)*(Driehoek_C-Driehoek_A)),Driehoek_B-SQRT((1-E7154)*(Driehoek_B-Driehoek_A)*(Driehoek_B-Driehoek_C)))</f>
        <v>3.4994451235312636</v>
      </c>
      <c r="E7154" s="2">
        <f t="shared" ca="1" si="771"/>
        <v>0.16059540560583474</v>
      </c>
      <c r="F7154" s="2"/>
      <c r="G7154" s="15">
        <f ca="1">_xlfn.NORM.INV(H7154,Normaal_Mu,Normaal_Sigma)</f>
        <v>6.5023735532882343</v>
      </c>
      <c r="H7154" s="2">
        <f t="shared" ca="1" si="772"/>
        <v>0.77372987140750871</v>
      </c>
      <c r="I7154" s="2"/>
      <c r="J7154" s="15">
        <f ca="1">-LN(K7154) /NegExp_Labda</f>
        <v>1.3306792302901749</v>
      </c>
      <c r="K7154" s="2">
        <f t="shared" ca="1" si="773"/>
        <v>0.76633501683849603</v>
      </c>
      <c r="L7154" s="2"/>
      <c r="M7154" s="17">
        <f t="shared" ca="1" si="775"/>
        <v>2</v>
      </c>
      <c r="N7154" s="2">
        <f t="shared" ca="1" si="769"/>
        <v>0.10843475336157304</v>
      </c>
      <c r="O7154" s="2"/>
      <c r="P7154" s="31">
        <f t="shared" ca="1" si="774"/>
        <v>4.0064598938484721</v>
      </c>
    </row>
    <row r="7155" spans="1:16" x14ac:dyDescent="0.25">
      <c r="A7155" s="32">
        <f ca="1">Uniform_A+B7155*(Uniform_B-Uniform_A)</f>
        <v>3.188818905401579</v>
      </c>
      <c r="B7155" s="2">
        <f t="shared" ca="1" si="770"/>
        <v>0.31888189054015792</v>
      </c>
      <c r="C7155" s="4"/>
      <c r="D7155" s="5">
        <f ca="1">IF(E7155&lt;(Driehoek_C-Driehoek_A)/(Driehoek_B-Driehoek_A),Driehoek_A+SQRT(E7155*(Driehoek_B-Driehoek_A)*(Driehoek_C-Driehoek_A)),Driehoek_B-SQRT((1-E7155)*(Driehoek_B-Driehoek_A)*(Driehoek_B-Driehoek_C)))</f>
        <v>4.7037722105672586</v>
      </c>
      <c r="E7155" s="2">
        <f t="shared" ca="1" si="771"/>
        <v>0.47264076518016751</v>
      </c>
      <c r="F7155" s="2"/>
      <c r="G7155" s="15">
        <f ca="1">_xlfn.NORM.INV(H7155,Normaal_Mu,Normaal_Sigma)</f>
        <v>4.3205309446420754</v>
      </c>
      <c r="H7155" s="2">
        <f t="shared" ca="1" si="772"/>
        <v>0.36702822866847529</v>
      </c>
      <c r="I7155" s="2"/>
      <c r="J7155" s="15">
        <f ca="1">-LN(K7155) /NegExp_Labda</f>
        <v>11.14110753300473</v>
      </c>
      <c r="K7155" s="2">
        <f t="shared" ca="1" si="773"/>
        <v>0.1077198388981595</v>
      </c>
      <c r="L7155" s="2"/>
      <c r="M7155" s="17">
        <f t="shared" ca="1" si="775"/>
        <v>4</v>
      </c>
      <c r="N7155" s="2">
        <f t="shared" ca="1" si="769"/>
        <v>0.35057039103070675</v>
      </c>
      <c r="O7155" s="2"/>
      <c r="P7155" s="31">
        <f t="shared" ca="1" si="774"/>
        <v>5.4708459187231284</v>
      </c>
    </row>
    <row r="7156" spans="1:16" x14ac:dyDescent="0.25">
      <c r="A7156" s="32">
        <f ca="1">Uniform_A+B7156*(Uniform_B-Uniform_A)</f>
        <v>6.5054053766124813</v>
      </c>
      <c r="B7156" s="2">
        <f t="shared" ca="1" si="770"/>
        <v>0.65054053766124809</v>
      </c>
      <c r="C7156" s="4"/>
      <c r="D7156" s="5">
        <f ca="1">IF(E7156&lt;(Driehoek_C-Driehoek_A)/(Driehoek_B-Driehoek_A),Driehoek_A+SQRT(E7156*(Driehoek_B-Driehoek_A)*(Driehoek_C-Driehoek_A)),Driehoek_B-SQRT((1-E7156)*(Driehoek_B-Driehoek_A)*(Driehoek_B-Driehoek_C)))</f>
        <v>5.2279334086244962</v>
      </c>
      <c r="E7156" s="2">
        <f t="shared" ca="1" si="771"/>
        <v>0.59347181800653681</v>
      </c>
      <c r="F7156" s="2"/>
      <c r="G7156" s="15">
        <f ca="1">_xlfn.NORM.INV(H7156,Normaal_Mu,Normaal_Sigma)</f>
        <v>7.5737500954451162</v>
      </c>
      <c r="H7156" s="2">
        <f t="shared" ca="1" si="772"/>
        <v>0.90093107817058116</v>
      </c>
      <c r="I7156" s="2"/>
      <c r="J7156" s="15">
        <f ca="1">-LN(K7156) /NegExp_Labda</f>
        <v>4.3642362516866626</v>
      </c>
      <c r="K7156" s="2">
        <f t="shared" ca="1" si="773"/>
        <v>0.41776038588257769</v>
      </c>
      <c r="L7156" s="2"/>
      <c r="M7156" s="17">
        <f t="shared" ca="1" si="775"/>
        <v>7</v>
      </c>
      <c r="N7156" s="2">
        <f t="shared" ca="1" si="769"/>
        <v>0.81856704066917507</v>
      </c>
      <c r="O7156" s="2"/>
      <c r="P7156" s="31">
        <f t="shared" ca="1" si="774"/>
        <v>6.1342650264737513</v>
      </c>
    </row>
    <row r="7157" spans="1:16" x14ac:dyDescent="0.25">
      <c r="A7157" s="32">
        <f ca="1">Uniform_A+B7157*(Uniform_B-Uniform_A)</f>
        <v>9.2725416675720638</v>
      </c>
      <c r="B7157" s="2">
        <f t="shared" ca="1" si="770"/>
        <v>0.92725416675720629</v>
      </c>
      <c r="C7157" s="4"/>
      <c r="D7157" s="5">
        <f ca="1">IF(E7157&lt;(Driehoek_C-Driehoek_A)/(Driehoek_B-Driehoek_A),Driehoek_A+SQRT(E7157*(Driehoek_B-Driehoek_A)*(Driehoek_C-Driehoek_A)),Driehoek_B-SQRT((1-E7157)*(Driehoek_B-Driehoek_A)*(Driehoek_B-Driehoek_C)))</f>
        <v>3.818188321307062</v>
      </c>
      <c r="E7157" s="2">
        <f t="shared" ca="1" si="771"/>
        <v>0.23612919798124221</v>
      </c>
      <c r="F7157" s="2"/>
      <c r="G7157" s="15">
        <f ca="1">_xlfn.NORM.INV(H7157,Normaal_Mu,Normaal_Sigma)</f>
        <v>5.6224156066119129</v>
      </c>
      <c r="H7157" s="2">
        <f t="shared" ca="1" si="772"/>
        <v>0.62217867439556129</v>
      </c>
      <c r="I7157" s="2"/>
      <c r="J7157" s="15">
        <f ca="1">-LN(K7157) /NegExp_Labda</f>
        <v>3.9477595798106906</v>
      </c>
      <c r="K7157" s="2">
        <f t="shared" ca="1" si="773"/>
        <v>0.45404820145891567</v>
      </c>
      <c r="L7157" s="2"/>
      <c r="M7157" s="17">
        <f t="shared" ca="1" si="775"/>
        <v>6</v>
      </c>
      <c r="N7157" s="2">
        <f t="shared" ca="1" si="769"/>
        <v>0.74970382593660245</v>
      </c>
      <c r="O7157" s="2"/>
      <c r="P7157" s="31">
        <f t="shared" ca="1" si="774"/>
        <v>5.7321810350603455</v>
      </c>
    </row>
    <row r="7158" spans="1:16" x14ac:dyDescent="0.25">
      <c r="A7158" s="32">
        <f ca="1">Uniform_A+B7158*(Uniform_B-Uniform_A)</f>
        <v>8.9925115290523188</v>
      </c>
      <c r="B7158" s="2">
        <f t="shared" ca="1" si="770"/>
        <v>0.89925115290523183</v>
      </c>
      <c r="C7158" s="4"/>
      <c r="D7158" s="5">
        <f ca="1">IF(E7158&lt;(Driehoek_C-Driehoek_A)/(Driehoek_B-Driehoek_A),Driehoek_A+SQRT(E7158*(Driehoek_B-Driehoek_A)*(Driehoek_C-Driehoek_A)),Driehoek_B-SQRT((1-E7158)*(Driehoek_B-Driehoek_A)*(Driehoek_B-Driehoek_C)))</f>
        <v>4.4131024969431394</v>
      </c>
      <c r="E7158" s="2">
        <f t="shared" ca="1" si="771"/>
        <v>0.39886775132716401</v>
      </c>
      <c r="F7158" s="2"/>
      <c r="G7158" s="15">
        <f ca="1">_xlfn.NORM.INV(H7158,Normaal_Mu,Normaal_Sigma)</f>
        <v>10.93748757833221</v>
      </c>
      <c r="H7158" s="2">
        <f t="shared" ca="1" si="772"/>
        <v>0.99850490098831013</v>
      </c>
      <c r="I7158" s="2"/>
      <c r="J7158" s="15">
        <f ca="1">-LN(K7158) /NegExp_Labda</f>
        <v>2.6063255351408663</v>
      </c>
      <c r="K7158" s="2">
        <f t="shared" ca="1" si="773"/>
        <v>0.59376889140981437</v>
      </c>
      <c r="L7158" s="2"/>
      <c r="M7158" s="17">
        <f t="shared" ca="1" si="775"/>
        <v>5</v>
      </c>
      <c r="N7158" s="2">
        <f t="shared" ca="1" si="769"/>
        <v>0.48031693926375474</v>
      </c>
      <c r="O7158" s="2"/>
      <c r="P7158" s="31">
        <f t="shared" ca="1" si="774"/>
        <v>6.3898854278937067</v>
      </c>
    </row>
    <row r="7159" spans="1:16" x14ac:dyDescent="0.25">
      <c r="A7159" s="32">
        <f ca="1">Uniform_A+B7159*(Uniform_B-Uniform_A)</f>
        <v>7.8664970662988898</v>
      </c>
      <c r="B7159" s="2">
        <f t="shared" ca="1" si="770"/>
        <v>0.78664970662988898</v>
      </c>
      <c r="C7159" s="4"/>
      <c r="D7159" s="5">
        <f ca="1">IF(E7159&lt;(Driehoek_C-Driehoek_A)/(Driehoek_B-Driehoek_A),Driehoek_A+SQRT(E7159*(Driehoek_B-Driehoek_A)*(Driehoek_C-Driehoek_A)),Driehoek_B-SQRT((1-E7159)*(Driehoek_B-Driehoek_A)*(Driehoek_B-Driehoek_C)))</f>
        <v>6.6268953279929539</v>
      </c>
      <c r="E7159" s="2">
        <f t="shared" ca="1" si="771"/>
        <v>0.83909640616280945</v>
      </c>
      <c r="F7159" s="2"/>
      <c r="G7159" s="15">
        <f ca="1">_xlfn.NORM.INV(H7159,Normaal_Mu,Normaal_Sigma)</f>
        <v>3.5427947737626972</v>
      </c>
      <c r="H7159" s="2">
        <f t="shared" ca="1" si="772"/>
        <v>0.23312238979964339</v>
      </c>
      <c r="I7159" s="2"/>
      <c r="J7159" s="15">
        <f ca="1">-LN(K7159) /NegExp_Labda</f>
        <v>6.792938713003509</v>
      </c>
      <c r="K7159" s="2">
        <f t="shared" ca="1" si="773"/>
        <v>0.25702350410668373</v>
      </c>
      <c r="L7159" s="2"/>
      <c r="M7159" s="17">
        <f t="shared" ca="1" si="775"/>
        <v>2</v>
      </c>
      <c r="N7159" s="2">
        <f t="shared" ca="1" si="769"/>
        <v>0.11653141502417763</v>
      </c>
      <c r="O7159" s="2"/>
      <c r="P7159" s="31">
        <f t="shared" ca="1" si="774"/>
        <v>5.3658251762116098</v>
      </c>
    </row>
    <row r="7160" spans="1:16" x14ac:dyDescent="0.25">
      <c r="A7160" s="32">
        <f ca="1">Uniform_A+B7160*(Uniform_B-Uniform_A)</f>
        <v>5.7324089017932582</v>
      </c>
      <c r="B7160" s="2">
        <f t="shared" ca="1" si="770"/>
        <v>0.57324089017932578</v>
      </c>
      <c r="C7160" s="4"/>
      <c r="D7160" s="5">
        <f ca="1">IF(E7160&lt;(Driehoek_C-Driehoek_A)/(Driehoek_B-Driehoek_A),Driehoek_A+SQRT(E7160*(Driehoek_B-Driehoek_A)*(Driehoek_C-Driehoek_A)),Driehoek_B-SQRT((1-E7160)*(Driehoek_B-Driehoek_A)*(Driehoek_B-Driehoek_C)))</f>
        <v>6.3285564403032044</v>
      </c>
      <c r="E7160" s="2">
        <f t="shared" ca="1" si="771"/>
        <v>0.7960968373529862</v>
      </c>
      <c r="F7160" s="2"/>
      <c r="G7160" s="15">
        <f ca="1">_xlfn.NORM.INV(H7160,Normaal_Mu,Normaal_Sigma)</f>
        <v>1.9436393488158812</v>
      </c>
      <c r="H7160" s="2">
        <f t="shared" ca="1" si="772"/>
        <v>6.3233886112300408E-2</v>
      </c>
      <c r="I7160" s="2"/>
      <c r="J7160" s="15">
        <f ca="1">-LN(K7160) /NegExp_Labda</f>
        <v>1.27615001450191</v>
      </c>
      <c r="K7160" s="2">
        <f t="shared" ca="1" si="773"/>
        <v>0.77473828541448297</v>
      </c>
      <c r="L7160" s="2"/>
      <c r="M7160" s="17">
        <f t="shared" ca="1" si="775"/>
        <v>8</v>
      </c>
      <c r="N7160" s="2">
        <f t="shared" ca="1" si="769"/>
        <v>0.90274931776412914</v>
      </c>
      <c r="O7160" s="2"/>
      <c r="P7160" s="31">
        <f t="shared" ca="1" si="774"/>
        <v>4.656150941082851</v>
      </c>
    </row>
    <row r="7161" spans="1:16" x14ac:dyDescent="0.25">
      <c r="A7161" s="32">
        <f ca="1">Uniform_A+B7161*(Uniform_B-Uniform_A)</f>
        <v>4.8805991328212652</v>
      </c>
      <c r="B7161" s="2">
        <f t="shared" ca="1" si="770"/>
        <v>0.4880599132821265</v>
      </c>
      <c r="C7161" s="4"/>
      <c r="D7161" s="5">
        <f ca="1">IF(E7161&lt;(Driehoek_C-Driehoek_A)/(Driehoek_B-Driehoek_A),Driehoek_A+SQRT(E7161*(Driehoek_B-Driehoek_A)*(Driehoek_C-Driehoek_A)),Driehoek_B-SQRT((1-E7161)*(Driehoek_B-Driehoek_A)*(Driehoek_B-Driehoek_C)))</f>
        <v>3.4065974036158755</v>
      </c>
      <c r="E7161" s="2">
        <f t="shared" ca="1" si="771"/>
        <v>0.14132258970420875</v>
      </c>
      <c r="F7161" s="2"/>
      <c r="G7161" s="15">
        <f ca="1">_xlfn.NORM.INV(H7161,Normaal_Mu,Normaal_Sigma)</f>
        <v>5.87550540914261</v>
      </c>
      <c r="H7161" s="2">
        <f t="shared" ca="1" si="772"/>
        <v>0.6692172204677761</v>
      </c>
      <c r="I7161" s="2"/>
      <c r="J7161" s="15">
        <f ca="1">-LN(K7161) /NegExp_Labda</f>
        <v>1.8511516111552302</v>
      </c>
      <c r="K7161" s="2">
        <f t="shared" ca="1" si="773"/>
        <v>0.69057525748500703</v>
      </c>
      <c r="L7161" s="2"/>
      <c r="M7161" s="17">
        <f t="shared" ca="1" si="775"/>
        <v>6</v>
      </c>
      <c r="N7161" s="2">
        <f t="shared" ca="1" si="769"/>
        <v>0.74321968843104136</v>
      </c>
      <c r="O7161" s="2"/>
      <c r="P7161" s="31">
        <f t="shared" ca="1" si="774"/>
        <v>4.4027707113469958</v>
      </c>
    </row>
    <row r="7162" spans="1:16" x14ac:dyDescent="0.25">
      <c r="A7162" s="32">
        <f ca="1">Uniform_A+B7162*(Uniform_B-Uniform_A)</f>
        <v>9.0768915984274319</v>
      </c>
      <c r="B7162" s="2">
        <f t="shared" ca="1" si="770"/>
        <v>0.90768915984274323</v>
      </c>
      <c r="C7162" s="4"/>
      <c r="D7162" s="5">
        <f ca="1">IF(E7162&lt;(Driehoek_C-Driehoek_A)/(Driehoek_B-Driehoek_A),Driehoek_A+SQRT(E7162*(Driehoek_B-Driehoek_A)*(Driehoek_C-Driehoek_A)),Driehoek_B-SQRT((1-E7162)*(Driehoek_B-Driehoek_A)*(Driehoek_B-Driehoek_C)))</f>
        <v>6.2424279869072592</v>
      </c>
      <c r="E7162" s="2">
        <f t="shared" ca="1" si="771"/>
        <v>0.78273704550307577</v>
      </c>
      <c r="F7162" s="2"/>
      <c r="G7162" s="15">
        <f ca="1">_xlfn.NORM.INV(H7162,Normaal_Mu,Normaal_Sigma)</f>
        <v>5.9761229493577854</v>
      </c>
      <c r="H7162" s="2">
        <f t="shared" ca="1" si="772"/>
        <v>0.6872468509219698</v>
      </c>
      <c r="I7162" s="2"/>
      <c r="J7162" s="15">
        <f ca="1">-LN(K7162) /NegExp_Labda</f>
        <v>5.1972240713065307</v>
      </c>
      <c r="K7162" s="2">
        <f t="shared" ca="1" si="773"/>
        <v>0.35365096944044161</v>
      </c>
      <c r="L7162" s="2"/>
      <c r="M7162" s="17">
        <f t="shared" ca="1" si="775"/>
        <v>5</v>
      </c>
      <c r="N7162" s="2">
        <f t="shared" ca="1" si="769"/>
        <v>0.57135154656535592</v>
      </c>
      <c r="O7162" s="2"/>
      <c r="P7162" s="31">
        <f t="shared" ca="1" si="774"/>
        <v>6.2985333211998009</v>
      </c>
    </row>
    <row r="7163" spans="1:16" x14ac:dyDescent="0.25">
      <c r="A7163" s="32">
        <f ca="1">Uniform_A+B7163*(Uniform_B-Uniform_A)</f>
        <v>7.7179571717942004</v>
      </c>
      <c r="B7163" s="2">
        <f t="shared" ca="1" si="770"/>
        <v>0.77179571717942008</v>
      </c>
      <c r="C7163" s="4"/>
      <c r="D7163" s="5">
        <f ca="1">IF(E7163&lt;(Driehoek_C-Driehoek_A)/(Driehoek_B-Driehoek_A),Driehoek_A+SQRT(E7163*(Driehoek_B-Driehoek_A)*(Driehoek_C-Driehoek_A)),Driehoek_B-SQRT((1-E7163)*(Driehoek_B-Driehoek_A)*(Driehoek_B-Driehoek_C)))</f>
        <v>7.9117107544575642</v>
      </c>
      <c r="E7163" s="2">
        <f t="shared" ca="1" si="771"/>
        <v>0.96616075765819076</v>
      </c>
      <c r="F7163" s="2"/>
      <c r="G7163" s="15">
        <f ca="1">_xlfn.NORM.INV(H7163,Normaal_Mu,Normaal_Sigma)</f>
        <v>3.9855630349188038</v>
      </c>
      <c r="H7163" s="2">
        <f t="shared" ca="1" si="772"/>
        <v>0.30600076403164089</v>
      </c>
      <c r="I7163" s="2"/>
      <c r="J7163" s="15">
        <f ca="1">-LN(K7163) /NegExp_Labda</f>
        <v>3.4361177605224262</v>
      </c>
      <c r="K7163" s="2">
        <f t="shared" ca="1" si="773"/>
        <v>0.50297060391829929</v>
      </c>
      <c r="L7163" s="2"/>
      <c r="M7163" s="17">
        <f t="shared" ca="1" si="775"/>
        <v>11</v>
      </c>
      <c r="N7163" s="2">
        <f t="shared" ca="1" si="769"/>
        <v>0.99445926228335491</v>
      </c>
      <c r="O7163" s="2"/>
      <c r="P7163" s="31">
        <f t="shared" ca="1" si="774"/>
        <v>6.8102697443385978</v>
      </c>
    </row>
    <row r="7164" spans="1:16" x14ac:dyDescent="0.25">
      <c r="A7164" s="32">
        <f ca="1">Uniform_A+B7164*(Uniform_B-Uniform_A)</f>
        <v>3.3122531048862038</v>
      </c>
      <c r="B7164" s="2">
        <f t="shared" ca="1" si="770"/>
        <v>0.33122531048862036</v>
      </c>
      <c r="C7164" s="4"/>
      <c r="D7164" s="5">
        <f ca="1">IF(E7164&lt;(Driehoek_C-Driehoek_A)/(Driehoek_B-Driehoek_A),Driehoek_A+SQRT(E7164*(Driehoek_B-Driehoek_A)*(Driehoek_C-Driehoek_A)),Driehoek_B-SQRT((1-E7164)*(Driehoek_B-Driehoek_A)*(Driehoek_B-Driehoek_C)))</f>
        <v>7.1655593578408965</v>
      </c>
      <c r="E7164" s="2">
        <f t="shared" ca="1" si="771"/>
        <v>0.90385221515413994</v>
      </c>
      <c r="F7164" s="2"/>
      <c r="G7164" s="15">
        <f ca="1">_xlfn.NORM.INV(H7164,Normaal_Mu,Normaal_Sigma)</f>
        <v>5.705362033214576</v>
      </c>
      <c r="H7164" s="2">
        <f t="shared" ca="1" si="772"/>
        <v>0.6378362037156996</v>
      </c>
      <c r="I7164" s="2"/>
      <c r="J7164" s="15">
        <f ca="1">-LN(K7164) /NegExp_Labda</f>
        <v>3.4568294612206505</v>
      </c>
      <c r="K7164" s="2">
        <f t="shared" ca="1" si="773"/>
        <v>0.50089143787613399</v>
      </c>
      <c r="L7164" s="2"/>
      <c r="M7164" s="17">
        <f t="shared" ca="1" si="775"/>
        <v>3</v>
      </c>
      <c r="N7164" s="2">
        <f t="shared" ca="1" si="769"/>
        <v>0.14704127250373511</v>
      </c>
      <c r="O7164" s="2"/>
      <c r="P7164" s="31">
        <f t="shared" ca="1" si="774"/>
        <v>4.5280007914324658</v>
      </c>
    </row>
    <row r="7165" spans="1:16" x14ac:dyDescent="0.25">
      <c r="A7165" s="32">
        <f ca="1">Uniform_A+B7165*(Uniform_B-Uniform_A)</f>
        <v>5.3745975263799366</v>
      </c>
      <c r="B7165" s="2">
        <f t="shared" ca="1" si="770"/>
        <v>0.53745975263799362</v>
      </c>
      <c r="C7165" s="4"/>
      <c r="D7165" s="5">
        <f ca="1">IF(E7165&lt;(Driehoek_C-Driehoek_A)/(Driehoek_B-Driehoek_A),Driehoek_A+SQRT(E7165*(Driehoek_B-Driehoek_A)*(Driehoek_C-Driehoek_A)),Driehoek_B-SQRT((1-E7165)*(Driehoek_B-Driehoek_A)*(Driehoek_B-Driehoek_C)))</f>
        <v>6.2558357706426602</v>
      </c>
      <c r="E7165" s="2">
        <f t="shared" ca="1" si="771"/>
        <v>0.78484464806616117</v>
      </c>
      <c r="F7165" s="2"/>
      <c r="G7165" s="15">
        <f ca="1">_xlfn.NORM.INV(H7165,Normaal_Mu,Normaal_Sigma)</f>
        <v>6.5071903708972609</v>
      </c>
      <c r="H7165" s="2">
        <f t="shared" ca="1" si="772"/>
        <v>0.77445383190475447</v>
      </c>
      <c r="I7165" s="2"/>
      <c r="J7165" s="15">
        <f ca="1">-LN(K7165) /NegExp_Labda</f>
        <v>3.0492318200952706</v>
      </c>
      <c r="K7165" s="2">
        <f t="shared" ca="1" si="773"/>
        <v>0.54343435373122717</v>
      </c>
      <c r="L7165" s="2"/>
      <c r="M7165" s="17">
        <f t="shared" ca="1" si="775"/>
        <v>9</v>
      </c>
      <c r="N7165" s="2">
        <f t="shared" ca="1" si="769"/>
        <v>0.95205698959038632</v>
      </c>
      <c r="O7165" s="2"/>
      <c r="P7165" s="31">
        <f t="shared" ca="1" si="774"/>
        <v>6.0373710976030255</v>
      </c>
    </row>
    <row r="7166" spans="1:16" x14ac:dyDescent="0.25">
      <c r="A7166" s="32">
        <f ca="1">Uniform_A+B7166*(Uniform_B-Uniform_A)</f>
        <v>6.5555112435997245</v>
      </c>
      <c r="B7166" s="2">
        <f t="shared" ca="1" si="770"/>
        <v>0.65555112435997243</v>
      </c>
      <c r="C7166" s="4"/>
      <c r="D7166" s="5">
        <f ca="1">IF(E7166&lt;(Driehoek_C-Driehoek_A)/(Driehoek_B-Driehoek_A),Driehoek_A+SQRT(E7166*(Driehoek_B-Driehoek_A)*(Driehoek_C-Driehoek_A)),Driehoek_B-SQRT((1-E7166)*(Driehoek_B-Driehoek_A)*(Driehoek_B-Driehoek_C)))</f>
        <v>4.5232862565689178</v>
      </c>
      <c r="E7166" s="2">
        <f t="shared" ca="1" si="771"/>
        <v>0.42740097312500758</v>
      </c>
      <c r="F7166" s="2"/>
      <c r="G7166" s="15">
        <f ca="1">_xlfn.NORM.INV(H7166,Normaal_Mu,Normaal_Sigma)</f>
        <v>6.1118643937253223</v>
      </c>
      <c r="H7166" s="2">
        <f t="shared" ca="1" si="772"/>
        <v>0.7108713965321577</v>
      </c>
      <c r="I7166" s="2"/>
      <c r="J7166" s="15">
        <f ca="1">-LN(K7166) /NegExp_Labda</f>
        <v>3.7958616783340284</v>
      </c>
      <c r="K7166" s="2">
        <f t="shared" ca="1" si="773"/>
        <v>0.46805365805793597</v>
      </c>
      <c r="L7166" s="2"/>
      <c r="M7166" s="17">
        <f t="shared" ca="1" si="775"/>
        <v>2</v>
      </c>
      <c r="N7166" s="2">
        <f t="shared" ca="1" si="769"/>
        <v>0.12117335220169601</v>
      </c>
      <c r="O7166" s="2"/>
      <c r="P7166" s="31">
        <f t="shared" ca="1" si="774"/>
        <v>4.5973047144455981</v>
      </c>
    </row>
    <row r="7167" spans="1:16" x14ac:dyDescent="0.25">
      <c r="A7167" s="32">
        <f ca="1">Uniform_A+B7167*(Uniform_B-Uniform_A)</f>
        <v>2.4776173410587599</v>
      </c>
      <c r="B7167" s="2">
        <f t="shared" ca="1" si="770"/>
        <v>0.24776173410587599</v>
      </c>
      <c r="C7167" s="4"/>
      <c r="D7167" s="5">
        <f ca="1">IF(E7167&lt;(Driehoek_C-Driehoek_A)/(Driehoek_B-Driehoek_A),Driehoek_A+SQRT(E7167*(Driehoek_B-Driehoek_A)*(Driehoek_C-Driehoek_A)),Driehoek_B-SQRT((1-E7167)*(Driehoek_B-Driehoek_A)*(Driehoek_B-Driehoek_C)))</f>
        <v>2.3937182927809575</v>
      </c>
      <c r="E7167" s="2">
        <f t="shared" ca="1" si="771"/>
        <v>1.1072435290739424E-2</v>
      </c>
      <c r="F7167" s="2"/>
      <c r="G7167" s="15">
        <f ca="1">_xlfn.NORM.INV(H7167,Normaal_Mu,Normaal_Sigma)</f>
        <v>7.1685966579113636</v>
      </c>
      <c r="H7167" s="2">
        <f t="shared" ca="1" si="772"/>
        <v>0.86088372701004612</v>
      </c>
      <c r="I7167" s="2"/>
      <c r="J7167" s="15">
        <f ca="1">-LN(K7167) /NegExp_Labda</f>
        <v>1.7657903533467405</v>
      </c>
      <c r="K7167" s="2">
        <f t="shared" ca="1" si="773"/>
        <v>0.70246614530696827</v>
      </c>
      <c r="L7167" s="2"/>
      <c r="M7167" s="17">
        <f t="shared" ca="1" si="775"/>
        <v>5</v>
      </c>
      <c r="N7167" s="2">
        <f t="shared" ca="1" si="769"/>
        <v>0.60779692420638753</v>
      </c>
      <c r="O7167" s="2"/>
      <c r="P7167" s="31">
        <f t="shared" ca="1" si="774"/>
        <v>3.7611445290195649</v>
      </c>
    </row>
    <row r="7168" spans="1:16" x14ac:dyDescent="0.25">
      <c r="A7168" s="32">
        <f ca="1">Uniform_A+B7168*(Uniform_B-Uniform_A)</f>
        <v>1.4065781426591528</v>
      </c>
      <c r="B7168" s="2">
        <f t="shared" ca="1" si="770"/>
        <v>0.14065781426591528</v>
      </c>
      <c r="C7168" s="4"/>
      <c r="D7168" s="5">
        <f ca="1">IF(E7168&lt;(Driehoek_C-Driehoek_A)/(Driehoek_B-Driehoek_A),Driehoek_A+SQRT(E7168*(Driehoek_B-Driehoek_A)*(Driehoek_C-Driehoek_A)),Driehoek_B-SQRT((1-E7168)*(Driehoek_B-Driehoek_A)*(Driehoek_B-Driehoek_C)))</f>
        <v>4.5186665652550388</v>
      </c>
      <c r="E7168" s="2">
        <f t="shared" ca="1" si="771"/>
        <v>0.42621858990391226</v>
      </c>
      <c r="F7168" s="2"/>
      <c r="G7168" s="15">
        <f ca="1">_xlfn.NORM.INV(H7168,Normaal_Mu,Normaal_Sigma)</f>
        <v>5.8343014784156786</v>
      </c>
      <c r="H7168" s="2">
        <f t="shared" ca="1" si="772"/>
        <v>0.66171592298623549</v>
      </c>
      <c r="I7168" s="2"/>
      <c r="J7168" s="15">
        <f ca="1">-LN(K7168) /NegExp_Labda</f>
        <v>8.6831632479658918</v>
      </c>
      <c r="K7168" s="2">
        <f t="shared" ca="1" si="773"/>
        <v>0.17611243554452105</v>
      </c>
      <c r="L7168" s="2"/>
      <c r="M7168" s="17">
        <f t="shared" ca="1" si="775"/>
        <v>7</v>
      </c>
      <c r="N7168" s="2">
        <f t="shared" ca="1" si="769"/>
        <v>0.78597699426977963</v>
      </c>
      <c r="O7168" s="2"/>
      <c r="P7168" s="31">
        <f t="shared" ca="1" si="774"/>
        <v>5.4885418868591529</v>
      </c>
    </row>
    <row r="7169" spans="1:16" x14ac:dyDescent="0.25">
      <c r="A7169" s="32">
        <f ca="1">Uniform_A+B7169*(Uniform_B-Uniform_A)</f>
        <v>1.6731617344455207</v>
      </c>
      <c r="B7169" s="2">
        <f t="shared" ca="1" si="770"/>
        <v>0.16731617344455207</v>
      </c>
      <c r="C7169" s="4"/>
      <c r="D7169" s="5">
        <f ca="1">IF(E7169&lt;(Driehoek_C-Driehoek_A)/(Driehoek_B-Driehoek_A),Driehoek_A+SQRT(E7169*(Driehoek_B-Driehoek_A)*(Driehoek_C-Driehoek_A)),Driehoek_B-SQRT((1-E7169)*(Driehoek_B-Driehoek_A)*(Driehoek_B-Driehoek_C)))</f>
        <v>5.8844390737289878</v>
      </c>
      <c r="E7169" s="2">
        <f t="shared" ca="1" si="771"/>
        <v>0.72266514613409472</v>
      </c>
      <c r="F7169" s="2"/>
      <c r="G7169" s="15">
        <f ca="1">_xlfn.NORM.INV(H7169,Normaal_Mu,Normaal_Sigma)</f>
        <v>4.6240800507671889</v>
      </c>
      <c r="H7169" s="2">
        <f t="shared" ca="1" si="772"/>
        <v>0.42545401376244008</v>
      </c>
      <c r="I7169" s="2"/>
      <c r="J7169" s="15">
        <f ca="1">-LN(K7169) /NegExp_Labda</f>
        <v>1.2193859713593553</v>
      </c>
      <c r="K7169" s="2">
        <f t="shared" ca="1" si="773"/>
        <v>0.78358385694049526</v>
      </c>
      <c r="L7169" s="2"/>
      <c r="M7169" s="17">
        <f t="shared" ca="1" si="775"/>
        <v>3</v>
      </c>
      <c r="N7169" s="2">
        <f t="shared" ca="1" si="769"/>
        <v>0.2176278570972473</v>
      </c>
      <c r="O7169" s="2"/>
      <c r="P7169" s="31">
        <f t="shared" ca="1" si="774"/>
        <v>3.2802133660602104</v>
      </c>
    </row>
    <row r="7170" spans="1:16" x14ac:dyDescent="0.25">
      <c r="A7170" s="32">
        <f ca="1">Uniform_A+B7170*(Uniform_B-Uniform_A)</f>
        <v>7.2490964936259807</v>
      </c>
      <c r="B7170" s="2">
        <f t="shared" ca="1" si="770"/>
        <v>0.72490964936259805</v>
      </c>
      <c r="C7170" s="4"/>
      <c r="D7170" s="5">
        <f ca="1">IF(E7170&lt;(Driehoek_C-Driehoek_A)/(Driehoek_B-Driehoek_A),Driehoek_A+SQRT(E7170*(Driehoek_B-Driehoek_A)*(Driehoek_C-Driehoek_A)),Driehoek_B-SQRT((1-E7170)*(Driehoek_B-Driehoek_A)*(Driehoek_B-Driehoek_C)))</f>
        <v>4.361130710802497</v>
      </c>
      <c r="E7170" s="2">
        <f t="shared" ca="1" si="771"/>
        <v>0.38516833479257873</v>
      </c>
      <c r="F7170" s="2"/>
      <c r="G7170" s="15">
        <f ca="1">_xlfn.NORM.INV(H7170,Normaal_Mu,Normaal_Sigma)</f>
        <v>3.2592980588794056</v>
      </c>
      <c r="H7170" s="2">
        <f t="shared" ca="1" si="772"/>
        <v>0.19205431599455136</v>
      </c>
      <c r="I7170" s="2"/>
      <c r="J7170" s="15">
        <f ca="1">-LN(K7170) /NegExp_Labda</f>
        <v>3.3377588333000405</v>
      </c>
      <c r="K7170" s="2">
        <f t="shared" ca="1" si="773"/>
        <v>0.51296289459063349</v>
      </c>
      <c r="L7170" s="2"/>
      <c r="M7170" s="17">
        <f t="shared" ca="1" si="775"/>
        <v>2</v>
      </c>
      <c r="N7170" s="2">
        <f t="shared" ca="1" si="769"/>
        <v>0.10044102019808421</v>
      </c>
      <c r="O7170" s="2"/>
      <c r="P7170" s="31">
        <f t="shared" ca="1" si="774"/>
        <v>4.041456819321585</v>
      </c>
    </row>
    <row r="7171" spans="1:16" x14ac:dyDescent="0.25">
      <c r="A7171" s="32">
        <f ca="1">Uniform_A+B7171*(Uniform_B-Uniform_A)</f>
        <v>7.55768125280661</v>
      </c>
      <c r="B7171" s="2">
        <f t="shared" ca="1" si="770"/>
        <v>0.75576812528066095</v>
      </c>
      <c r="C7171" s="4"/>
      <c r="D7171" s="5">
        <f ca="1">IF(E7171&lt;(Driehoek_C-Driehoek_A)/(Driehoek_B-Driehoek_A),Driehoek_A+SQRT(E7171*(Driehoek_B-Driehoek_A)*(Driehoek_C-Driehoek_A)),Driehoek_B-SQRT((1-E7171)*(Driehoek_B-Driehoek_A)*(Driehoek_B-Driehoek_C)))</f>
        <v>4.7330661284639906</v>
      </c>
      <c r="E7171" s="2">
        <f t="shared" ca="1" si="771"/>
        <v>0.47980786674110643</v>
      </c>
      <c r="F7171" s="2"/>
      <c r="G7171" s="15">
        <f ca="1">_xlfn.NORM.INV(H7171,Normaal_Mu,Normaal_Sigma)</f>
        <v>3.4190415596342847</v>
      </c>
      <c r="H7171" s="2">
        <f t="shared" ca="1" si="772"/>
        <v>0.21462397654943111</v>
      </c>
      <c r="I7171" s="2"/>
      <c r="J7171" s="15">
        <f ca="1">-LN(K7171) /NegExp_Labda</f>
        <v>0.58053374979250882</v>
      </c>
      <c r="K7171" s="2">
        <f t="shared" ca="1" si="773"/>
        <v>0.89038017017788729</v>
      </c>
      <c r="L7171" s="2"/>
      <c r="M7171" s="17">
        <f t="shared" ca="1" si="775"/>
        <v>3</v>
      </c>
      <c r="N7171" s="2">
        <f t="shared" ca="1" si="769"/>
        <v>0.19982810709555332</v>
      </c>
      <c r="O7171" s="2"/>
      <c r="P7171" s="31">
        <f t="shared" ca="1" si="774"/>
        <v>3.8580645381394789</v>
      </c>
    </row>
    <row r="7172" spans="1:16" x14ac:dyDescent="0.25">
      <c r="A7172" s="32">
        <f ca="1">Uniform_A+B7172*(Uniform_B-Uniform_A)</f>
        <v>9.3468715906493056</v>
      </c>
      <c r="B7172" s="2">
        <f t="shared" ca="1" si="770"/>
        <v>0.93468715906493061</v>
      </c>
      <c r="C7172" s="4"/>
      <c r="D7172" s="5">
        <f ca="1">IF(E7172&lt;(Driehoek_C-Driehoek_A)/(Driehoek_B-Driehoek_A),Driehoek_A+SQRT(E7172*(Driehoek_B-Driehoek_A)*(Driehoek_C-Driehoek_A)),Driehoek_B-SQRT((1-E7172)*(Driehoek_B-Driehoek_A)*(Driehoek_B-Driehoek_C)))</f>
        <v>6.1263411558468874</v>
      </c>
      <c r="E7172" s="2">
        <f t="shared" ca="1" si="771"/>
        <v>0.76405956706916001</v>
      </c>
      <c r="F7172" s="2"/>
      <c r="G7172" s="15">
        <f ca="1">_xlfn.NORM.INV(H7172,Normaal_Mu,Normaal_Sigma)</f>
        <v>3.1430768932409521</v>
      </c>
      <c r="H7172" s="2">
        <f t="shared" ca="1" si="772"/>
        <v>0.17658410104239808</v>
      </c>
      <c r="I7172" s="2"/>
      <c r="J7172" s="15">
        <f ca="1">-LN(K7172) /NegExp_Labda</f>
        <v>3.7153775241039915</v>
      </c>
      <c r="K7172" s="2">
        <f t="shared" ca="1" si="773"/>
        <v>0.4756488035081502</v>
      </c>
      <c r="L7172" s="2"/>
      <c r="M7172" s="17">
        <f t="shared" ca="1" si="775"/>
        <v>6</v>
      </c>
      <c r="N7172" s="2">
        <f t="shared" ca="1" si="769"/>
        <v>0.73488798424957569</v>
      </c>
      <c r="O7172" s="2"/>
      <c r="P7172" s="31">
        <f t="shared" ca="1" si="774"/>
        <v>5.6663334327682282</v>
      </c>
    </row>
    <row r="7173" spans="1:16" x14ac:dyDescent="0.25">
      <c r="A7173" s="32">
        <f ca="1">Uniform_A+B7173*(Uniform_B-Uniform_A)</f>
        <v>5.3227803611383804</v>
      </c>
      <c r="B7173" s="2">
        <f t="shared" ca="1" si="770"/>
        <v>0.53227803611383806</v>
      </c>
      <c r="C7173" s="4"/>
      <c r="D7173" s="5">
        <f ca="1">IF(E7173&lt;(Driehoek_C-Driehoek_A)/(Driehoek_B-Driehoek_A),Driehoek_A+SQRT(E7173*(Driehoek_B-Driehoek_A)*(Driehoek_C-Driehoek_A)),Driehoek_B-SQRT((1-E7173)*(Driehoek_B-Driehoek_A)*(Driehoek_B-Driehoek_C)))</f>
        <v>5.3119768907669922</v>
      </c>
      <c r="E7173" s="2">
        <f t="shared" ca="1" si="771"/>
        <v>0.61138530130752267</v>
      </c>
      <c r="F7173" s="2"/>
      <c r="G7173" s="15">
        <f ca="1">_xlfn.NORM.INV(H7173,Normaal_Mu,Normaal_Sigma)</f>
        <v>5.4251946929499004</v>
      </c>
      <c r="H7173" s="2">
        <f t="shared" ca="1" si="772"/>
        <v>0.58417947933001269</v>
      </c>
      <c r="I7173" s="2"/>
      <c r="J7173" s="15">
        <f ca="1">-LN(K7173) /NegExp_Labda</f>
        <v>12.927148397458199</v>
      </c>
      <c r="K7173" s="2">
        <f t="shared" ca="1" si="773"/>
        <v>7.5363690410956807E-2</v>
      </c>
      <c r="L7173" s="2"/>
      <c r="M7173" s="17">
        <f t="shared" ca="1" si="775"/>
        <v>6</v>
      </c>
      <c r="N7173" s="2">
        <f t="shared" ref="N7173:N7236" ca="1" si="776">RAND()</f>
        <v>0.75747470383148507</v>
      </c>
      <c r="O7173" s="2"/>
      <c r="P7173" s="31">
        <f t="shared" ca="1" si="774"/>
        <v>6.997420068462695</v>
      </c>
    </row>
    <row r="7174" spans="1:16" x14ac:dyDescent="0.25">
      <c r="A7174" s="32">
        <f ca="1">Uniform_A+B7174*(Uniform_B-Uniform_A)</f>
        <v>9.8971728603383884</v>
      </c>
      <c r="B7174" s="2">
        <f t="shared" ref="B7174:B7237" ca="1" si="777">RAND()</f>
        <v>0.98971728603383879</v>
      </c>
      <c r="C7174" s="4"/>
      <c r="D7174" s="5">
        <f ca="1">IF(E7174&lt;(Driehoek_C-Driehoek_A)/(Driehoek_B-Driehoek_A),Driehoek_A+SQRT(E7174*(Driehoek_B-Driehoek_A)*(Driehoek_C-Driehoek_A)),Driehoek_B-SQRT((1-E7174)*(Driehoek_B-Driehoek_A)*(Driehoek_B-Driehoek_C)))</f>
        <v>4.9337734081451128</v>
      </c>
      <c r="E7174" s="2">
        <f t="shared" ref="E7174:E7237" ca="1" si="778">RAND()</f>
        <v>0.52759432296263387</v>
      </c>
      <c r="F7174" s="2"/>
      <c r="G7174" s="15">
        <f ca="1">_xlfn.NORM.INV(H7174,Normaal_Mu,Normaal_Sigma)</f>
        <v>-0.44294247215563853</v>
      </c>
      <c r="H7174" s="2">
        <f t="shared" ref="H7174:H7237" ca="1" si="779">RAND()</f>
        <v>3.2496020431901362E-3</v>
      </c>
      <c r="I7174" s="2"/>
      <c r="J7174" s="15">
        <f ca="1">-LN(K7174) /NegExp_Labda</f>
        <v>15.109023667538578</v>
      </c>
      <c r="K7174" s="2">
        <f t="shared" ref="K7174:K7237" ca="1" si="780">RAND()</f>
        <v>4.8713224594551408E-2</v>
      </c>
      <c r="L7174" s="2"/>
      <c r="M7174" s="17">
        <f t="shared" ca="1" si="775"/>
        <v>5</v>
      </c>
      <c r="N7174" s="2">
        <f t="shared" ca="1" si="776"/>
        <v>0.57030158574763568</v>
      </c>
      <c r="O7174" s="2"/>
      <c r="P7174" s="31">
        <f t="shared" ca="1" si="774"/>
        <v>6.8994054927732877</v>
      </c>
    </row>
    <row r="7175" spans="1:16" x14ac:dyDescent="0.25">
      <c r="A7175" s="32">
        <f ca="1">Uniform_A+B7175*(Uniform_B-Uniform_A)</f>
        <v>1.7934521978368667</v>
      </c>
      <c r="B7175" s="2">
        <f t="shared" ca="1" si="777"/>
        <v>0.17934521978368667</v>
      </c>
      <c r="C7175" s="4"/>
      <c r="D7175" s="5">
        <f ca="1">IF(E7175&lt;(Driehoek_C-Driehoek_A)/(Driehoek_B-Driehoek_A),Driehoek_A+SQRT(E7175*(Driehoek_B-Driehoek_A)*(Driehoek_C-Driehoek_A)),Driehoek_B-SQRT((1-E7175)*(Driehoek_B-Driehoek_A)*(Driehoek_B-Driehoek_C)))</f>
        <v>3.3419352139475365</v>
      </c>
      <c r="E7175" s="2">
        <f t="shared" ca="1" si="778"/>
        <v>0.12862786560231576</v>
      </c>
      <c r="F7175" s="2"/>
      <c r="G7175" s="15">
        <f ca="1">_xlfn.NORM.INV(H7175,Normaal_Mu,Normaal_Sigma)</f>
        <v>7.3824069219321622</v>
      </c>
      <c r="H7175" s="2">
        <f t="shared" ca="1" si="779"/>
        <v>0.8832131393986743</v>
      </c>
      <c r="I7175" s="2"/>
      <c r="J7175" s="15">
        <f ca="1">-LN(K7175) /NegExp_Labda</f>
        <v>11.177535840082902</v>
      </c>
      <c r="K7175" s="2">
        <f t="shared" ca="1" si="780"/>
        <v>0.10693788062472676</v>
      </c>
      <c r="L7175" s="2"/>
      <c r="M7175" s="17">
        <f t="shared" ca="1" si="775"/>
        <v>2</v>
      </c>
      <c r="N7175" s="2">
        <f t="shared" ca="1" si="776"/>
        <v>0.12415380736250337</v>
      </c>
      <c r="O7175" s="2"/>
      <c r="P7175" s="31">
        <f t="shared" ca="1" si="774"/>
        <v>5.1390660347598942</v>
      </c>
    </row>
    <row r="7176" spans="1:16" x14ac:dyDescent="0.25">
      <c r="A7176" s="32">
        <f ca="1">Uniform_A+B7176*(Uniform_B-Uniform_A)</f>
        <v>0.50934638673599153</v>
      </c>
      <c r="B7176" s="2">
        <f t="shared" ca="1" si="777"/>
        <v>5.0934638673599153E-2</v>
      </c>
      <c r="C7176" s="4"/>
      <c r="D7176" s="5">
        <f ca="1">IF(E7176&lt;(Driehoek_C-Driehoek_A)/(Driehoek_B-Driehoek_A),Driehoek_A+SQRT(E7176*(Driehoek_B-Driehoek_A)*(Driehoek_C-Driehoek_A)),Driehoek_B-SQRT((1-E7176)*(Driehoek_B-Driehoek_A)*(Driehoek_B-Driehoek_C)))</f>
        <v>7.7321904631416114</v>
      </c>
      <c r="E7176" s="2">
        <f t="shared" ca="1" si="778"/>
        <v>0.9540759708071691</v>
      </c>
      <c r="F7176" s="2"/>
      <c r="G7176" s="15">
        <f ca="1">_xlfn.NORM.INV(H7176,Normaal_Mu,Normaal_Sigma)</f>
        <v>4.755132277055222</v>
      </c>
      <c r="H7176" s="2">
        <f t="shared" ca="1" si="779"/>
        <v>0.45127771132497041</v>
      </c>
      <c r="I7176" s="2"/>
      <c r="J7176" s="15">
        <f ca="1">-LN(K7176) /NegExp_Labda</f>
        <v>15.371132003856493</v>
      </c>
      <c r="K7176" s="2">
        <f t="shared" ca="1" si="780"/>
        <v>4.6225374467359637E-2</v>
      </c>
      <c r="L7176" s="2"/>
      <c r="M7176" s="17">
        <f t="shared" ca="1" si="775"/>
        <v>6</v>
      </c>
      <c r="N7176" s="2">
        <f t="shared" ca="1" si="776"/>
        <v>0.71016391378587496</v>
      </c>
      <c r="O7176" s="2"/>
      <c r="P7176" s="31">
        <f t="shared" ca="1" si="774"/>
        <v>6.8735602261578634</v>
      </c>
    </row>
    <row r="7177" spans="1:16" x14ac:dyDescent="0.25">
      <c r="A7177" s="32">
        <f ca="1">Uniform_A+B7177*(Uniform_B-Uniform_A)</f>
        <v>5.8215210608328647</v>
      </c>
      <c r="B7177" s="2">
        <f t="shared" ca="1" si="777"/>
        <v>0.58215210608328649</v>
      </c>
      <c r="C7177" s="4"/>
      <c r="D7177" s="5">
        <f ca="1">IF(E7177&lt;(Driehoek_C-Driehoek_A)/(Driehoek_B-Driehoek_A),Driehoek_A+SQRT(E7177*(Driehoek_B-Driehoek_A)*(Driehoek_C-Driehoek_A)),Driehoek_B-SQRT((1-E7177)*(Driehoek_B-Driehoek_A)*(Driehoek_B-Driehoek_C)))</f>
        <v>5.389404485656641</v>
      </c>
      <c r="E7177" s="2">
        <f t="shared" ca="1" si="778"/>
        <v>0.62753142948010332</v>
      </c>
      <c r="F7177" s="2"/>
      <c r="G7177" s="15">
        <f ca="1">_xlfn.NORM.INV(H7177,Normaal_Mu,Normaal_Sigma)</f>
        <v>5.5802663558680283</v>
      </c>
      <c r="H7177" s="2">
        <f t="shared" ca="1" si="779"/>
        <v>0.61414282271525011</v>
      </c>
      <c r="I7177" s="2"/>
      <c r="J7177" s="15">
        <f ca="1">-LN(K7177) /NegExp_Labda</f>
        <v>2.266186545743397</v>
      </c>
      <c r="K7177" s="2">
        <f t="shared" ca="1" si="780"/>
        <v>0.63556728979634169</v>
      </c>
      <c r="L7177" s="2"/>
      <c r="M7177" s="17">
        <f t="shared" ca="1" si="775"/>
        <v>2</v>
      </c>
      <c r="N7177" s="2">
        <f t="shared" ca="1" si="776"/>
        <v>0.12326474428599965</v>
      </c>
      <c r="O7177" s="2"/>
      <c r="P7177" s="31">
        <f t="shared" ca="1" si="774"/>
        <v>4.2114756896201859</v>
      </c>
    </row>
    <row r="7178" spans="1:16" x14ac:dyDescent="0.25">
      <c r="A7178" s="32">
        <f ca="1">Uniform_A+B7178*(Uniform_B-Uniform_A)</f>
        <v>1.6694903881424583E-2</v>
      </c>
      <c r="B7178" s="2">
        <f t="shared" ca="1" si="777"/>
        <v>1.6694903881424583E-3</v>
      </c>
      <c r="C7178" s="4"/>
      <c r="D7178" s="5">
        <f ca="1">IF(E7178&lt;(Driehoek_C-Driehoek_A)/(Driehoek_B-Driehoek_A),Driehoek_A+SQRT(E7178*(Driehoek_B-Driehoek_A)*(Driehoek_C-Driehoek_A)),Driehoek_B-SQRT((1-E7178)*(Driehoek_B-Driehoek_A)*(Driehoek_B-Driehoek_C)))</f>
        <v>5.0180070446249232</v>
      </c>
      <c r="E7178" s="2">
        <f t="shared" ca="1" si="778"/>
        <v>0.546963774381236</v>
      </c>
      <c r="F7178" s="2"/>
      <c r="G7178" s="15">
        <f ca="1">_xlfn.NORM.INV(H7178,Normaal_Mu,Normaal_Sigma)</f>
        <v>3.8790963303245736</v>
      </c>
      <c r="H7178" s="2">
        <f t="shared" ca="1" si="779"/>
        <v>0.28758564197937664</v>
      </c>
      <c r="I7178" s="2"/>
      <c r="J7178" s="15">
        <f ca="1">-LN(K7178) /NegExp_Labda</f>
        <v>9.4853391216196492</v>
      </c>
      <c r="K7178" s="2">
        <f t="shared" ca="1" si="780"/>
        <v>0.15000782428835058</v>
      </c>
      <c r="L7178" s="2"/>
      <c r="M7178" s="17">
        <f t="shared" ca="1" si="775"/>
        <v>5</v>
      </c>
      <c r="N7178" s="2">
        <f t="shared" ca="1" si="776"/>
        <v>0.50622379629805236</v>
      </c>
      <c r="O7178" s="2"/>
      <c r="P7178" s="31">
        <f t="shared" ca="1" si="774"/>
        <v>4.6798274800901138</v>
      </c>
    </row>
    <row r="7179" spans="1:16" x14ac:dyDescent="0.25">
      <c r="A7179" s="32">
        <f ca="1">Uniform_A+B7179*(Uniform_B-Uniform_A)</f>
        <v>9.4927361020666172</v>
      </c>
      <c r="B7179" s="2">
        <f t="shared" ca="1" si="777"/>
        <v>0.94927361020666168</v>
      </c>
      <c r="C7179" s="4"/>
      <c r="D7179" s="5">
        <f ca="1">IF(E7179&lt;(Driehoek_C-Driehoek_A)/(Driehoek_B-Driehoek_A),Driehoek_A+SQRT(E7179*(Driehoek_B-Driehoek_A)*(Driehoek_C-Driehoek_A)),Driehoek_B-SQRT((1-E7179)*(Driehoek_B-Driehoek_A)*(Driehoek_B-Driehoek_C)))</f>
        <v>4.1597070605323196</v>
      </c>
      <c r="E7179" s="2">
        <f t="shared" ca="1" si="778"/>
        <v>0.33061612171826649</v>
      </c>
      <c r="F7179" s="2"/>
      <c r="G7179" s="15">
        <f ca="1">_xlfn.NORM.INV(H7179,Normaal_Mu,Normaal_Sigma)</f>
        <v>5.015629124321821</v>
      </c>
      <c r="H7179" s="2">
        <f t="shared" ca="1" si="779"/>
        <v>0.50311752751890626</v>
      </c>
      <c r="I7179" s="2"/>
      <c r="J7179" s="15">
        <f ca="1">-LN(K7179) /NegExp_Labda</f>
        <v>2.8660048030530421</v>
      </c>
      <c r="K7179" s="2">
        <f t="shared" ca="1" si="780"/>
        <v>0.56371810818603607</v>
      </c>
      <c r="L7179" s="2"/>
      <c r="M7179" s="17">
        <f t="shared" ca="1" si="775"/>
        <v>4</v>
      </c>
      <c r="N7179" s="2">
        <f t="shared" ca="1" si="776"/>
        <v>0.34017899926273565</v>
      </c>
      <c r="O7179" s="2"/>
      <c r="P7179" s="31">
        <f t="shared" ca="1" si="774"/>
        <v>5.1068154179947598</v>
      </c>
    </row>
    <row r="7180" spans="1:16" x14ac:dyDescent="0.25">
      <c r="A7180" s="32">
        <f ca="1">Uniform_A+B7180*(Uniform_B-Uniform_A)</f>
        <v>5.9544172386333507</v>
      </c>
      <c r="B7180" s="2">
        <f t="shared" ca="1" si="777"/>
        <v>0.59544172386333505</v>
      </c>
      <c r="C7180" s="4"/>
      <c r="D7180" s="5">
        <f ca="1">IF(E7180&lt;(Driehoek_C-Driehoek_A)/(Driehoek_B-Driehoek_A),Driehoek_A+SQRT(E7180*(Driehoek_B-Driehoek_A)*(Driehoek_C-Driehoek_A)),Driehoek_B-SQRT((1-E7180)*(Driehoek_B-Driehoek_A)*(Driehoek_B-Driehoek_C)))</f>
        <v>4.7573469736794456</v>
      </c>
      <c r="E7180" s="2">
        <f t="shared" ca="1" si="778"/>
        <v>0.48571129423580117</v>
      </c>
      <c r="F7180" s="2"/>
      <c r="G7180" s="15">
        <f ca="1">_xlfn.NORM.INV(H7180,Normaal_Mu,Normaal_Sigma)</f>
        <v>5.2880145806822592</v>
      </c>
      <c r="H7180" s="2">
        <f t="shared" ca="1" si="779"/>
        <v>0.55725264360680293</v>
      </c>
      <c r="I7180" s="2"/>
      <c r="J7180" s="15">
        <f ca="1">-LN(K7180) /NegExp_Labda</f>
        <v>2.8822365243931145</v>
      </c>
      <c r="K7180" s="2">
        <f t="shared" ca="1" si="780"/>
        <v>0.56189105236741599</v>
      </c>
      <c r="L7180" s="2"/>
      <c r="M7180" s="17">
        <f t="shared" ca="1" si="775"/>
        <v>5</v>
      </c>
      <c r="N7180" s="2">
        <f t="shared" ca="1" si="776"/>
        <v>0.47045611072038518</v>
      </c>
      <c r="O7180" s="2"/>
      <c r="P7180" s="31">
        <f t="shared" ca="1" si="774"/>
        <v>4.776403063477634</v>
      </c>
    </row>
    <row r="7181" spans="1:16" x14ac:dyDescent="0.25">
      <c r="A7181" s="32">
        <f ca="1">Uniform_A+B7181*(Uniform_B-Uniform_A)</f>
        <v>6.9639041205791541</v>
      </c>
      <c r="B7181" s="2">
        <f t="shared" ca="1" si="777"/>
        <v>0.69639041205791541</v>
      </c>
      <c r="C7181" s="4"/>
      <c r="D7181" s="5">
        <f ca="1">IF(E7181&lt;(Driehoek_C-Driehoek_A)/(Driehoek_B-Driehoek_A),Driehoek_A+SQRT(E7181*(Driehoek_B-Driehoek_A)*(Driehoek_C-Driehoek_A)),Driehoek_B-SQRT((1-E7181)*(Driehoek_B-Driehoek_A)*(Driehoek_B-Driehoek_C)))</f>
        <v>3.307152464890855</v>
      </c>
      <c r="E7181" s="2">
        <f t="shared" ca="1" si="778"/>
        <v>0.12204625474787412</v>
      </c>
      <c r="F7181" s="2"/>
      <c r="G7181" s="15">
        <f ca="1">_xlfn.NORM.INV(H7181,Normaal_Mu,Normaal_Sigma)</f>
        <v>3.4597827149639135</v>
      </c>
      <c r="H7181" s="2">
        <f t="shared" ca="1" si="779"/>
        <v>0.22061772488944942</v>
      </c>
      <c r="I7181" s="2"/>
      <c r="J7181" s="15">
        <f ca="1">-LN(K7181) /NegExp_Labda</f>
        <v>1.8443075209325046</v>
      </c>
      <c r="K7181" s="2">
        <f t="shared" ca="1" si="780"/>
        <v>0.69152117660645551</v>
      </c>
      <c r="L7181" s="2"/>
      <c r="M7181" s="17">
        <f t="shared" ca="1" si="775"/>
        <v>5</v>
      </c>
      <c r="N7181" s="2">
        <f t="shared" ca="1" si="776"/>
        <v>0.4921131063062435</v>
      </c>
      <c r="O7181" s="2"/>
      <c r="P7181" s="31">
        <f t="shared" ref="P7181:P7244" ca="1" si="781">SUM(A7181,D7181,G7181,J7181,M7181)/5</f>
        <v>4.115029364273286</v>
      </c>
    </row>
    <row r="7182" spans="1:16" x14ac:dyDescent="0.25">
      <c r="A7182" s="32">
        <f ca="1">Uniform_A+B7182*(Uniform_B-Uniform_A)</f>
        <v>5.9510240994631474</v>
      </c>
      <c r="B7182" s="2">
        <f t="shared" ca="1" si="777"/>
        <v>0.59510240994631469</v>
      </c>
      <c r="C7182" s="4"/>
      <c r="D7182" s="5">
        <f ca="1">IF(E7182&lt;(Driehoek_C-Driehoek_A)/(Driehoek_B-Driehoek_A),Driehoek_A+SQRT(E7182*(Driehoek_B-Driehoek_A)*(Driehoek_C-Driehoek_A)),Driehoek_B-SQRT((1-E7182)*(Driehoek_B-Driehoek_A)*(Driehoek_B-Driehoek_C)))</f>
        <v>2.6562426556292085</v>
      </c>
      <c r="E7182" s="2">
        <f t="shared" ca="1" si="778"/>
        <v>3.0761030219091157E-2</v>
      </c>
      <c r="F7182" s="2"/>
      <c r="G7182" s="15">
        <f ca="1">_xlfn.NORM.INV(H7182,Normaal_Mu,Normaal_Sigma)</f>
        <v>6.7406170559103238</v>
      </c>
      <c r="H7182" s="2">
        <f t="shared" ca="1" si="779"/>
        <v>0.80793409012714523</v>
      </c>
      <c r="I7182" s="2"/>
      <c r="J7182" s="15">
        <f ca="1">-LN(K7182) /NegExp_Labda</f>
        <v>11.709244713809847</v>
      </c>
      <c r="K7182" s="2">
        <f t="shared" ca="1" si="780"/>
        <v>9.6149698491896918E-2</v>
      </c>
      <c r="L7182" s="2"/>
      <c r="M7182" s="17">
        <f t="shared" ca="1" si="775"/>
        <v>5</v>
      </c>
      <c r="N7182" s="2">
        <f t="shared" ca="1" si="776"/>
        <v>0.58365162047800989</v>
      </c>
      <c r="O7182" s="2"/>
      <c r="P7182" s="31">
        <f t="shared" ca="1" si="781"/>
        <v>6.4114257049625056</v>
      </c>
    </row>
    <row r="7183" spans="1:16" x14ac:dyDescent="0.25">
      <c r="A7183" s="32">
        <f ca="1">Uniform_A+B7183*(Uniform_B-Uniform_A)</f>
        <v>0.87631926788293568</v>
      </c>
      <c r="B7183" s="2">
        <f t="shared" ca="1" si="777"/>
        <v>8.7631926788293568E-2</v>
      </c>
      <c r="C7183" s="4"/>
      <c r="D7183" s="5">
        <f ca="1">IF(E7183&lt;(Driehoek_C-Driehoek_A)/(Driehoek_B-Driehoek_A),Driehoek_A+SQRT(E7183*(Driehoek_B-Driehoek_A)*(Driehoek_C-Driehoek_A)),Driehoek_B-SQRT((1-E7183)*(Driehoek_B-Driehoek_A)*(Driehoek_B-Driehoek_C)))</f>
        <v>4.2463954889318023</v>
      </c>
      <c r="E7183" s="2">
        <f t="shared" ca="1" si="778"/>
        <v>0.35437840435291668</v>
      </c>
      <c r="F7183" s="2"/>
      <c r="G7183" s="15">
        <f ca="1">_xlfn.NORM.INV(H7183,Normaal_Mu,Normaal_Sigma)</f>
        <v>8.0279940961230967</v>
      </c>
      <c r="H7183" s="2">
        <f t="shared" ca="1" si="779"/>
        <v>0.93498670590792266</v>
      </c>
      <c r="I7183" s="2"/>
      <c r="J7183" s="15">
        <f ca="1">-LN(K7183) /NegExp_Labda</f>
        <v>4.2767839942793477</v>
      </c>
      <c r="K7183" s="2">
        <f t="shared" ca="1" si="780"/>
        <v>0.42513147759348446</v>
      </c>
      <c r="L7183" s="2"/>
      <c r="M7183" s="17">
        <f t="shared" ca="1" si="775"/>
        <v>8</v>
      </c>
      <c r="N7183" s="2">
        <f t="shared" ca="1" si="776"/>
        <v>0.91876990962249683</v>
      </c>
      <c r="O7183" s="2"/>
      <c r="P7183" s="31">
        <f t="shared" ca="1" si="781"/>
        <v>5.0854985694434367</v>
      </c>
    </row>
    <row r="7184" spans="1:16" x14ac:dyDescent="0.25">
      <c r="A7184" s="32">
        <f ca="1">Uniform_A+B7184*(Uniform_B-Uniform_A)</f>
        <v>2.9585819123440715</v>
      </c>
      <c r="B7184" s="2">
        <f t="shared" ca="1" si="777"/>
        <v>0.29585819123440715</v>
      </c>
      <c r="C7184" s="4"/>
      <c r="D7184" s="5">
        <f ca="1">IF(E7184&lt;(Driehoek_C-Driehoek_A)/(Driehoek_B-Driehoek_A),Driehoek_A+SQRT(E7184*(Driehoek_B-Driehoek_A)*(Driehoek_C-Driehoek_A)),Driehoek_B-SQRT((1-E7184)*(Driehoek_B-Driehoek_A)*(Driehoek_B-Driehoek_C)))</f>
        <v>4.8455376927720932</v>
      </c>
      <c r="E7184" s="2">
        <f t="shared" ca="1" si="778"/>
        <v>0.50686979822350231</v>
      </c>
      <c r="F7184" s="2"/>
      <c r="G7184" s="15">
        <f ca="1">_xlfn.NORM.INV(H7184,Normaal_Mu,Normaal_Sigma)</f>
        <v>4.2180217816346577</v>
      </c>
      <c r="H7184" s="2">
        <f t="shared" ca="1" si="779"/>
        <v>0.34790264300218054</v>
      </c>
      <c r="I7184" s="2"/>
      <c r="J7184" s="15">
        <f ca="1">-LN(K7184) /NegExp_Labda</f>
        <v>1.0867994637607099</v>
      </c>
      <c r="K7184" s="2">
        <f t="shared" ca="1" si="780"/>
        <v>0.80464033296520265</v>
      </c>
      <c r="L7184" s="2"/>
      <c r="M7184" s="17">
        <f t="shared" ca="1" si="775"/>
        <v>8</v>
      </c>
      <c r="N7184" s="2">
        <f t="shared" ca="1" si="776"/>
        <v>0.90066257972836006</v>
      </c>
      <c r="O7184" s="2"/>
      <c r="P7184" s="31">
        <f t="shared" ca="1" si="781"/>
        <v>4.2217881701023066</v>
      </c>
    </row>
    <row r="7185" spans="1:16" x14ac:dyDescent="0.25">
      <c r="A7185" s="32">
        <f ca="1">Uniform_A+B7185*(Uniform_B-Uniform_A)</f>
        <v>5.2430991294653797</v>
      </c>
      <c r="B7185" s="2">
        <f t="shared" ca="1" si="777"/>
        <v>0.52430991294653795</v>
      </c>
      <c r="C7185" s="4"/>
      <c r="D7185" s="5">
        <f ca="1">IF(E7185&lt;(Driehoek_C-Driehoek_A)/(Driehoek_B-Driehoek_A),Driehoek_A+SQRT(E7185*(Driehoek_B-Driehoek_A)*(Driehoek_C-Driehoek_A)),Driehoek_B-SQRT((1-E7185)*(Driehoek_B-Driehoek_A)*(Driehoek_B-Driehoek_C)))</f>
        <v>3.7393140837210468</v>
      </c>
      <c r="E7185" s="2">
        <f t="shared" ca="1" si="778"/>
        <v>0.21608667727359887</v>
      </c>
      <c r="F7185" s="2"/>
      <c r="G7185" s="15">
        <f ca="1">_xlfn.NORM.INV(H7185,Normaal_Mu,Normaal_Sigma)</f>
        <v>6.0535362091233385</v>
      </c>
      <c r="H7185" s="2">
        <f t="shared" ca="1" si="779"/>
        <v>0.70082268261889746</v>
      </c>
      <c r="I7185" s="2"/>
      <c r="J7185" s="15">
        <f ca="1">-LN(K7185) /NegExp_Labda</f>
        <v>2.6580697974088987</v>
      </c>
      <c r="K7185" s="2">
        <f t="shared" ca="1" si="780"/>
        <v>0.58765575131255976</v>
      </c>
      <c r="L7185" s="2"/>
      <c r="M7185" s="17">
        <f t="shared" ca="1" si="775"/>
        <v>4</v>
      </c>
      <c r="N7185" s="2">
        <f t="shared" ca="1" si="776"/>
        <v>0.33369237415291475</v>
      </c>
      <c r="O7185" s="2"/>
      <c r="P7185" s="31">
        <f t="shared" ca="1" si="781"/>
        <v>4.3388038439437322</v>
      </c>
    </row>
    <row r="7186" spans="1:16" x14ac:dyDescent="0.25">
      <c r="A7186" s="32">
        <f ca="1">Uniform_A+B7186*(Uniform_B-Uniform_A)</f>
        <v>8.6006827996233381E-2</v>
      </c>
      <c r="B7186" s="2">
        <f t="shared" ca="1" si="777"/>
        <v>8.6006827996233381E-3</v>
      </c>
      <c r="C7186" s="4"/>
      <c r="D7186" s="5">
        <f ca="1">IF(E7186&lt;(Driehoek_C-Driehoek_A)/(Driehoek_B-Driehoek_A),Driehoek_A+SQRT(E7186*(Driehoek_B-Driehoek_A)*(Driehoek_C-Driehoek_A)),Driehoek_B-SQRT((1-E7186)*(Driehoek_B-Driehoek_A)*(Driehoek_B-Driehoek_C)))</f>
        <v>4.8812579958657798</v>
      </c>
      <c r="E7186" s="2">
        <f t="shared" ca="1" si="778"/>
        <v>0.51531326581086923</v>
      </c>
      <c r="F7186" s="2"/>
      <c r="G7186" s="15">
        <f ca="1">_xlfn.NORM.INV(H7186,Normaal_Mu,Normaal_Sigma)</f>
        <v>7.0516032043845014</v>
      </c>
      <c r="H7186" s="2">
        <f t="shared" ca="1" si="779"/>
        <v>0.84750744463548655</v>
      </c>
      <c r="I7186" s="2"/>
      <c r="J7186" s="15">
        <f ca="1">-LN(K7186) /NegExp_Labda</f>
        <v>11.654537425045625</v>
      </c>
      <c r="K7186" s="2">
        <f t="shared" ca="1" si="780"/>
        <v>9.7207492708417997E-2</v>
      </c>
      <c r="L7186" s="2"/>
      <c r="M7186" s="17">
        <f t="shared" ca="1" si="775"/>
        <v>4</v>
      </c>
      <c r="N7186" s="2">
        <f t="shared" ca="1" si="776"/>
        <v>0.30352184173447194</v>
      </c>
      <c r="O7186" s="2"/>
      <c r="P7186" s="31">
        <f t="shared" ca="1" si="781"/>
        <v>5.5346810906584283</v>
      </c>
    </row>
    <row r="7187" spans="1:16" x14ac:dyDescent="0.25">
      <c r="A7187" s="32">
        <f ca="1">Uniform_A+B7187*(Uniform_B-Uniform_A)</f>
        <v>6.1755465247718515</v>
      </c>
      <c r="B7187" s="2">
        <f t="shared" ca="1" si="777"/>
        <v>0.61755465247718511</v>
      </c>
      <c r="C7187" s="4"/>
      <c r="D7187" s="5">
        <f ca="1">IF(E7187&lt;(Driehoek_C-Driehoek_A)/(Driehoek_B-Driehoek_A),Driehoek_A+SQRT(E7187*(Driehoek_B-Driehoek_A)*(Driehoek_C-Driehoek_A)),Driehoek_B-SQRT((1-E7187)*(Driehoek_B-Driehoek_A)*(Driehoek_B-Driehoek_C)))</f>
        <v>7.0421396943286831</v>
      </c>
      <c r="E7187" s="2">
        <f t="shared" ca="1" si="778"/>
        <v>0.89047951495647482</v>
      </c>
      <c r="F7187" s="2"/>
      <c r="G7187" s="15">
        <f ca="1">_xlfn.NORM.INV(H7187,Normaal_Mu,Normaal_Sigma)</f>
        <v>5.3647455913892967</v>
      </c>
      <c r="H7187" s="2">
        <f t="shared" ca="1" si="779"/>
        <v>0.57235491316733789</v>
      </c>
      <c r="I7187" s="2"/>
      <c r="J7187" s="15">
        <f ca="1">-LN(K7187) /NegExp_Labda</f>
        <v>3.9892868844280303E-2</v>
      </c>
      <c r="K7187" s="2">
        <f t="shared" ca="1" si="780"/>
        <v>0.9920531705698844</v>
      </c>
      <c r="L7187" s="2"/>
      <c r="M7187" s="17">
        <f t="shared" ca="1" si="775"/>
        <v>6</v>
      </c>
      <c r="N7187" s="2">
        <f t="shared" ca="1" si="776"/>
        <v>0.6625138123424229</v>
      </c>
      <c r="O7187" s="2"/>
      <c r="P7187" s="31">
        <f t="shared" ca="1" si="781"/>
        <v>4.9244649358668227</v>
      </c>
    </row>
    <row r="7188" spans="1:16" x14ac:dyDescent="0.25">
      <c r="A7188" s="32">
        <f ca="1">Uniform_A+B7188*(Uniform_B-Uniform_A)</f>
        <v>4.507762306165171</v>
      </c>
      <c r="B7188" s="2">
        <f t="shared" ca="1" si="777"/>
        <v>0.45077623061651706</v>
      </c>
      <c r="C7188" s="4"/>
      <c r="D7188" s="5">
        <f ca="1">IF(E7188&lt;(Driehoek_C-Driehoek_A)/(Driehoek_B-Driehoek_A),Driehoek_A+SQRT(E7188*(Driehoek_B-Driehoek_A)*(Driehoek_C-Driehoek_A)),Driehoek_B-SQRT((1-E7188)*(Driehoek_B-Driehoek_A)*(Driehoek_B-Driehoek_C)))</f>
        <v>3.7611535164661056</v>
      </c>
      <c r="E7188" s="2">
        <f t="shared" ca="1" si="778"/>
        <v>0.22154726489720922</v>
      </c>
      <c r="F7188" s="2"/>
      <c r="G7188" s="15">
        <f ca="1">_xlfn.NORM.INV(H7188,Normaal_Mu,Normaal_Sigma)</f>
        <v>6.0220232883912939</v>
      </c>
      <c r="H7188" s="2">
        <f t="shared" ca="1" si="779"/>
        <v>0.69532854838677349</v>
      </c>
      <c r="I7188" s="2"/>
      <c r="J7188" s="15">
        <f ca="1">-LN(K7188) /NegExp_Labda</f>
        <v>0.88954661743550489</v>
      </c>
      <c r="K7188" s="2">
        <f t="shared" ca="1" si="780"/>
        <v>0.83701831795009785</v>
      </c>
      <c r="L7188" s="2"/>
      <c r="M7188" s="17">
        <f t="shared" ca="1" si="775"/>
        <v>5</v>
      </c>
      <c r="N7188" s="2">
        <f t="shared" ca="1" si="776"/>
        <v>0.52220338892454143</v>
      </c>
      <c r="O7188" s="2"/>
      <c r="P7188" s="31">
        <f t="shared" ca="1" si="781"/>
        <v>4.036097145691615</v>
      </c>
    </row>
    <row r="7189" spans="1:16" x14ac:dyDescent="0.25">
      <c r="A7189" s="32">
        <f ca="1">Uniform_A+B7189*(Uniform_B-Uniform_A)</f>
        <v>6.479969538395709</v>
      </c>
      <c r="B7189" s="2">
        <f t="shared" ca="1" si="777"/>
        <v>0.6479969538395709</v>
      </c>
      <c r="C7189" s="4"/>
      <c r="D7189" s="5">
        <f ca="1">IF(E7189&lt;(Driehoek_C-Driehoek_A)/(Driehoek_B-Driehoek_A),Driehoek_A+SQRT(E7189*(Driehoek_B-Driehoek_A)*(Driehoek_C-Driehoek_A)),Driehoek_B-SQRT((1-E7189)*(Driehoek_B-Driehoek_A)*(Driehoek_B-Driehoek_C)))</f>
        <v>5.0122344016656974</v>
      </c>
      <c r="E7189" s="2">
        <f t="shared" ca="1" si="778"/>
        <v>0.54564930093547026</v>
      </c>
      <c r="F7189" s="2"/>
      <c r="G7189" s="15">
        <f ca="1">_xlfn.NORM.INV(H7189,Normaal_Mu,Normaal_Sigma)</f>
        <v>7.0738161390719849</v>
      </c>
      <c r="H7189" s="2">
        <f t="shared" ca="1" si="779"/>
        <v>0.85011064859276109</v>
      </c>
      <c r="I7189" s="2"/>
      <c r="J7189" s="15">
        <f ca="1">-LN(K7189) /NegExp_Labda</f>
        <v>5.2746240494068672</v>
      </c>
      <c r="K7189" s="2">
        <f t="shared" ca="1" si="780"/>
        <v>0.34821860892039858</v>
      </c>
      <c r="L7189" s="2"/>
      <c r="M7189" s="17">
        <f t="shared" ca="1" si="775"/>
        <v>3</v>
      </c>
      <c r="N7189" s="2">
        <f t="shared" ca="1" si="776"/>
        <v>0.13726722887562826</v>
      </c>
      <c r="O7189" s="2"/>
      <c r="P7189" s="31">
        <f t="shared" ca="1" si="781"/>
        <v>5.3681288257080517</v>
      </c>
    </row>
    <row r="7190" spans="1:16" x14ac:dyDescent="0.25">
      <c r="A7190" s="32">
        <f ca="1">Uniform_A+B7190*(Uniform_B-Uniform_A)</f>
        <v>6.3171316431460784</v>
      </c>
      <c r="B7190" s="2">
        <f t="shared" ca="1" si="777"/>
        <v>0.63171316431460789</v>
      </c>
      <c r="C7190" s="4"/>
      <c r="D7190" s="5">
        <f ca="1">IF(E7190&lt;(Driehoek_C-Driehoek_A)/(Driehoek_B-Driehoek_A),Driehoek_A+SQRT(E7190*(Driehoek_B-Driehoek_A)*(Driehoek_C-Driehoek_A)),Driehoek_B-SQRT((1-E7190)*(Driehoek_B-Driehoek_A)*(Driehoek_B-Driehoek_C)))</f>
        <v>2.9127869645670854</v>
      </c>
      <c r="E7190" s="2">
        <f t="shared" ca="1" si="778"/>
        <v>5.9512860191685224E-2</v>
      </c>
      <c r="F7190" s="2"/>
      <c r="G7190" s="15">
        <f ca="1">_xlfn.NORM.INV(H7190,Normaal_Mu,Normaal_Sigma)</f>
        <v>5.8609619135741626</v>
      </c>
      <c r="H7190" s="2">
        <f t="shared" ca="1" si="779"/>
        <v>0.66657709183488467</v>
      </c>
      <c r="I7190" s="2"/>
      <c r="J7190" s="15">
        <f ca="1">-LN(K7190) /NegExp_Labda</f>
        <v>6.6119214846471372</v>
      </c>
      <c r="K7190" s="2">
        <f t="shared" ca="1" si="780"/>
        <v>0.26649913079749243</v>
      </c>
      <c r="L7190" s="2"/>
      <c r="M7190" s="17">
        <f t="shared" ca="1" si="775"/>
        <v>7</v>
      </c>
      <c r="N7190" s="2">
        <f t="shared" ca="1" si="776"/>
        <v>0.81088052921135856</v>
      </c>
      <c r="O7190" s="2"/>
      <c r="P7190" s="31">
        <f t="shared" ca="1" si="781"/>
        <v>5.740560401186892</v>
      </c>
    </row>
    <row r="7191" spans="1:16" x14ac:dyDescent="0.25">
      <c r="A7191" s="32">
        <f ca="1">Uniform_A+B7191*(Uniform_B-Uniform_A)</f>
        <v>0.50819496842514855</v>
      </c>
      <c r="B7191" s="2">
        <f t="shared" ca="1" si="777"/>
        <v>5.0819496842514855E-2</v>
      </c>
      <c r="C7191" s="4"/>
      <c r="D7191" s="5">
        <f ca="1">IF(E7191&lt;(Driehoek_C-Driehoek_A)/(Driehoek_B-Driehoek_A),Driehoek_A+SQRT(E7191*(Driehoek_B-Driehoek_A)*(Driehoek_C-Driehoek_A)),Driehoek_B-SQRT((1-E7191)*(Driehoek_B-Driehoek_A)*(Driehoek_B-Driehoek_C)))</f>
        <v>4.2732934623354195</v>
      </c>
      <c r="E7191" s="2">
        <f t="shared" ca="1" si="778"/>
        <v>0.36166415162282606</v>
      </c>
      <c r="F7191" s="2"/>
      <c r="G7191" s="15">
        <f ca="1">_xlfn.NORM.INV(H7191,Normaal_Mu,Normaal_Sigma)</f>
        <v>3.1350095884119318</v>
      </c>
      <c r="H7191" s="2">
        <f t="shared" ca="1" si="779"/>
        <v>0.17554033158355486</v>
      </c>
      <c r="I7191" s="2"/>
      <c r="J7191" s="15">
        <f ca="1">-LN(K7191) /NegExp_Labda</f>
        <v>4.2130912879077451</v>
      </c>
      <c r="K7191" s="2">
        <f t="shared" ca="1" si="780"/>
        <v>0.43058167253416568</v>
      </c>
      <c r="L7191" s="2"/>
      <c r="M7191" s="17">
        <f t="shared" ca="1" si="775"/>
        <v>4</v>
      </c>
      <c r="N7191" s="2">
        <f t="shared" ca="1" si="776"/>
        <v>0.38632115461671679</v>
      </c>
      <c r="O7191" s="2"/>
      <c r="P7191" s="31">
        <f t="shared" ca="1" si="781"/>
        <v>3.2259178614160491</v>
      </c>
    </row>
    <row r="7192" spans="1:16" x14ac:dyDescent="0.25">
      <c r="A7192" s="32">
        <f ca="1">Uniform_A+B7192*(Uniform_B-Uniform_A)</f>
        <v>2.709893771405282</v>
      </c>
      <c r="B7192" s="2">
        <f t="shared" ca="1" si="777"/>
        <v>0.27098937714052818</v>
      </c>
      <c r="C7192" s="4"/>
      <c r="D7192" s="5">
        <f ca="1">IF(E7192&lt;(Driehoek_C-Driehoek_A)/(Driehoek_B-Driehoek_A),Driehoek_A+SQRT(E7192*(Driehoek_B-Driehoek_A)*(Driehoek_C-Driehoek_A)),Driehoek_B-SQRT((1-E7192)*(Driehoek_B-Driehoek_A)*(Driehoek_B-Driehoek_C)))</f>
        <v>6.6826268265864979</v>
      </c>
      <c r="E7192" s="2">
        <f t="shared" ca="1" si="778"/>
        <v>0.84656518786124091</v>
      </c>
      <c r="F7192" s="2"/>
      <c r="G7192" s="15">
        <f ca="1">_xlfn.NORM.INV(H7192,Normaal_Mu,Normaal_Sigma)</f>
        <v>2.6055326906169292</v>
      </c>
      <c r="H7192" s="2">
        <f t="shared" ca="1" si="779"/>
        <v>0.11560774782911365</v>
      </c>
      <c r="I7192" s="2"/>
      <c r="J7192" s="15">
        <f ca="1">-LN(K7192) /NegExp_Labda</f>
        <v>1.31231735893598</v>
      </c>
      <c r="K7192" s="2">
        <f t="shared" ca="1" si="780"/>
        <v>0.76915445969321417</v>
      </c>
      <c r="L7192" s="2"/>
      <c r="M7192" s="17">
        <f t="shared" ca="1" si="775"/>
        <v>11</v>
      </c>
      <c r="N7192" s="2">
        <f t="shared" ca="1" si="776"/>
        <v>0.99159451115517827</v>
      </c>
      <c r="O7192" s="2"/>
      <c r="P7192" s="31">
        <f t="shared" ca="1" si="781"/>
        <v>4.8620741295089376</v>
      </c>
    </row>
    <row r="7193" spans="1:16" x14ac:dyDescent="0.25">
      <c r="A7193" s="32">
        <f ca="1">Uniform_A+B7193*(Uniform_B-Uniform_A)</f>
        <v>2.132393342483041</v>
      </c>
      <c r="B7193" s="2">
        <f t="shared" ca="1" si="777"/>
        <v>0.2132393342483041</v>
      </c>
      <c r="C7193" s="4"/>
      <c r="D7193" s="5">
        <f ca="1">IF(E7193&lt;(Driehoek_C-Driehoek_A)/(Driehoek_B-Driehoek_A),Driehoek_A+SQRT(E7193*(Driehoek_B-Driehoek_A)*(Driehoek_C-Driehoek_A)),Driehoek_B-SQRT((1-E7193)*(Driehoek_B-Driehoek_A)*(Driehoek_B-Driehoek_C)))</f>
        <v>6.0767676366904073</v>
      </c>
      <c r="E7193" s="2">
        <f t="shared" ca="1" si="778"/>
        <v>0.75584893000284037</v>
      </c>
      <c r="F7193" s="2"/>
      <c r="G7193" s="15">
        <f ca="1">_xlfn.NORM.INV(H7193,Normaal_Mu,Normaal_Sigma)</f>
        <v>2.6586556856264965</v>
      </c>
      <c r="H7193" s="2">
        <f t="shared" ca="1" si="779"/>
        <v>0.12086529046922467</v>
      </c>
      <c r="I7193" s="2"/>
      <c r="J7193" s="15">
        <f ca="1">-LN(K7193) /NegExp_Labda</f>
        <v>3.2417302748779186</v>
      </c>
      <c r="K7193" s="2">
        <f t="shared" ca="1" si="780"/>
        <v>0.52290992620685306</v>
      </c>
      <c r="L7193" s="2"/>
      <c r="M7193" s="17">
        <f t="shared" ca="1" si="775"/>
        <v>6</v>
      </c>
      <c r="N7193" s="2">
        <f t="shared" ca="1" si="776"/>
        <v>0.71237812863888283</v>
      </c>
      <c r="O7193" s="2"/>
      <c r="P7193" s="31">
        <f t="shared" ca="1" si="781"/>
        <v>4.0219093879355725</v>
      </c>
    </row>
    <row r="7194" spans="1:16" x14ac:dyDescent="0.25">
      <c r="A7194" s="32">
        <f ca="1">Uniform_A+B7194*(Uniform_B-Uniform_A)</f>
        <v>2.6652632979820123</v>
      </c>
      <c r="B7194" s="2">
        <f t="shared" ca="1" si="777"/>
        <v>0.26652632979820123</v>
      </c>
      <c r="C7194" s="4"/>
      <c r="D7194" s="5">
        <f ca="1">IF(E7194&lt;(Driehoek_C-Driehoek_A)/(Driehoek_B-Driehoek_A),Driehoek_A+SQRT(E7194*(Driehoek_B-Driehoek_A)*(Driehoek_C-Driehoek_A)),Driehoek_B-SQRT((1-E7194)*(Driehoek_B-Driehoek_A)*(Driehoek_B-Driehoek_C)))</f>
        <v>3.3682193343139026</v>
      </c>
      <c r="E7194" s="2">
        <f t="shared" ca="1" si="778"/>
        <v>0.13371601048502713</v>
      </c>
      <c r="F7194" s="2"/>
      <c r="G7194" s="15">
        <f ca="1">_xlfn.NORM.INV(H7194,Normaal_Mu,Normaal_Sigma)</f>
        <v>4.3077575705773885</v>
      </c>
      <c r="H7194" s="2">
        <f t="shared" ca="1" si="779"/>
        <v>0.36462581031495078</v>
      </c>
      <c r="I7194" s="2"/>
      <c r="J7194" s="15">
        <f ca="1">-LN(K7194) /NegExp_Labda</f>
        <v>6.4576436176803442</v>
      </c>
      <c r="K7194" s="2">
        <f t="shared" ca="1" si="780"/>
        <v>0.27485029165431851</v>
      </c>
      <c r="L7194" s="2"/>
      <c r="M7194" s="17">
        <f t="shared" ca="1" si="775"/>
        <v>4</v>
      </c>
      <c r="N7194" s="2">
        <f t="shared" ca="1" si="776"/>
        <v>0.42831432300557526</v>
      </c>
      <c r="O7194" s="2"/>
      <c r="P7194" s="31">
        <f t="shared" ca="1" si="781"/>
        <v>4.1597767641107293</v>
      </c>
    </row>
    <row r="7195" spans="1:16" x14ac:dyDescent="0.25">
      <c r="A7195" s="32">
        <f ca="1">Uniform_A+B7195*(Uniform_B-Uniform_A)</f>
        <v>5.0368695128741381</v>
      </c>
      <c r="B7195" s="2">
        <f t="shared" ca="1" si="777"/>
        <v>0.50368695128741381</v>
      </c>
      <c r="C7195" s="4"/>
      <c r="D7195" s="5">
        <f ca="1">IF(E7195&lt;(Driehoek_C-Driehoek_A)/(Driehoek_B-Driehoek_A),Driehoek_A+SQRT(E7195*(Driehoek_B-Driehoek_A)*(Driehoek_C-Driehoek_A)),Driehoek_B-SQRT((1-E7195)*(Driehoek_B-Driehoek_A)*(Driehoek_B-Driehoek_C)))</f>
        <v>3.5935032013928963</v>
      </c>
      <c r="E7195" s="2">
        <f t="shared" ca="1" si="778"/>
        <v>0.1813751752035293</v>
      </c>
      <c r="F7195" s="2"/>
      <c r="G7195" s="15">
        <f ca="1">_xlfn.NORM.INV(H7195,Normaal_Mu,Normaal_Sigma)</f>
        <v>6.7443144581000887</v>
      </c>
      <c r="H7195" s="2">
        <f t="shared" ca="1" si="779"/>
        <v>0.80843869547219271</v>
      </c>
      <c r="I7195" s="2"/>
      <c r="J7195" s="15">
        <f ca="1">-LN(K7195) /NegExp_Labda</f>
        <v>9.930166880220769</v>
      </c>
      <c r="K7195" s="2">
        <f t="shared" ca="1" si="780"/>
        <v>0.13723872160818118</v>
      </c>
      <c r="L7195" s="2"/>
      <c r="M7195" s="17">
        <f t="shared" ca="1" si="775"/>
        <v>3</v>
      </c>
      <c r="N7195" s="2">
        <f t="shared" ca="1" si="776"/>
        <v>0.22269977691438947</v>
      </c>
      <c r="O7195" s="2"/>
      <c r="P7195" s="31">
        <f t="shared" ca="1" si="781"/>
        <v>5.6609708105175782</v>
      </c>
    </row>
    <row r="7196" spans="1:16" x14ac:dyDescent="0.25">
      <c r="A7196" s="32">
        <f ca="1">Uniform_A+B7196*(Uniform_B-Uniform_A)</f>
        <v>2.4751850272648124</v>
      </c>
      <c r="B7196" s="2">
        <f t="shared" ca="1" si="777"/>
        <v>0.24751850272648124</v>
      </c>
      <c r="C7196" s="4"/>
      <c r="D7196" s="5">
        <f ca="1">IF(E7196&lt;(Driehoek_C-Driehoek_A)/(Driehoek_B-Driehoek_A),Driehoek_A+SQRT(E7196*(Driehoek_B-Driehoek_A)*(Driehoek_C-Driehoek_A)),Driehoek_B-SQRT((1-E7196)*(Driehoek_B-Driehoek_A)*(Driehoek_B-Driehoek_C)))</f>
        <v>3.1350039520901145</v>
      </c>
      <c r="E7196" s="2">
        <f t="shared" ca="1" si="778"/>
        <v>9.2016712232869891E-2</v>
      </c>
      <c r="F7196" s="2"/>
      <c r="G7196" s="15">
        <f ca="1">_xlfn.NORM.INV(H7196,Normaal_Mu,Normaal_Sigma)</f>
        <v>5.1603886374353367</v>
      </c>
      <c r="H7196" s="2">
        <f t="shared" ca="1" si="779"/>
        <v>0.53195864569146378</v>
      </c>
      <c r="I7196" s="2"/>
      <c r="J7196" s="15">
        <f ca="1">-LN(K7196) /NegExp_Labda</f>
        <v>1.5279740953742076</v>
      </c>
      <c r="K7196" s="2">
        <f t="shared" ca="1" si="780"/>
        <v>0.73668504972288862</v>
      </c>
      <c r="L7196" s="2"/>
      <c r="M7196" s="17">
        <f t="shared" ca="1" si="775"/>
        <v>4</v>
      </c>
      <c r="N7196" s="2">
        <f t="shared" ca="1" si="776"/>
        <v>0.3732942446836589</v>
      </c>
      <c r="O7196" s="2"/>
      <c r="P7196" s="31">
        <f t="shared" ca="1" si="781"/>
        <v>3.2597103424328941</v>
      </c>
    </row>
    <row r="7197" spans="1:16" x14ac:dyDescent="0.25">
      <c r="A7197" s="32">
        <f ca="1">Uniform_A+B7197*(Uniform_B-Uniform_A)</f>
        <v>4.6617672936988637</v>
      </c>
      <c r="B7197" s="2">
        <f t="shared" ca="1" si="777"/>
        <v>0.46617672936988641</v>
      </c>
      <c r="C7197" s="4"/>
      <c r="D7197" s="5">
        <f ca="1">IF(E7197&lt;(Driehoek_C-Driehoek_A)/(Driehoek_B-Driehoek_A),Driehoek_A+SQRT(E7197*(Driehoek_B-Driehoek_A)*(Driehoek_C-Driehoek_A)),Driehoek_B-SQRT((1-E7197)*(Driehoek_B-Driehoek_A)*(Driehoek_B-Driehoek_C)))</f>
        <v>2.5790476691016506</v>
      </c>
      <c r="E7197" s="2">
        <f t="shared" ca="1" si="778"/>
        <v>2.3949728792289626E-2</v>
      </c>
      <c r="F7197" s="2"/>
      <c r="G7197" s="15">
        <f ca="1">_xlfn.NORM.INV(H7197,Normaal_Mu,Normaal_Sigma)</f>
        <v>7.5586658649853344</v>
      </c>
      <c r="H7197" s="2">
        <f t="shared" ca="1" si="779"/>
        <v>0.89961007985401553</v>
      </c>
      <c r="I7197" s="2"/>
      <c r="J7197" s="15">
        <f ca="1">-LN(K7197) /NegExp_Labda</f>
        <v>0.95138273305787446</v>
      </c>
      <c r="K7197" s="2">
        <f t="shared" ca="1" si="780"/>
        <v>0.82673047281614664</v>
      </c>
      <c r="L7197" s="2"/>
      <c r="M7197" s="17">
        <f t="shared" ca="1" si="775"/>
        <v>3</v>
      </c>
      <c r="N7197" s="2">
        <f t="shared" ca="1" si="776"/>
        <v>0.25781654903882412</v>
      </c>
      <c r="O7197" s="2"/>
      <c r="P7197" s="31">
        <f t="shared" ca="1" si="781"/>
        <v>3.7501727121687454</v>
      </c>
    </row>
    <row r="7198" spans="1:16" x14ac:dyDescent="0.25">
      <c r="A7198" s="32">
        <f ca="1">Uniform_A+B7198*(Uniform_B-Uniform_A)</f>
        <v>8.5146469362597639</v>
      </c>
      <c r="B7198" s="2">
        <f t="shared" ca="1" si="777"/>
        <v>0.85146469362597632</v>
      </c>
      <c r="C7198" s="4"/>
      <c r="D7198" s="5">
        <f ca="1">IF(E7198&lt;(Driehoek_C-Driehoek_A)/(Driehoek_B-Driehoek_A),Driehoek_A+SQRT(E7198*(Driehoek_B-Driehoek_A)*(Driehoek_C-Driehoek_A)),Driehoek_B-SQRT((1-E7198)*(Driehoek_B-Driehoek_A)*(Driehoek_B-Driehoek_C)))</f>
        <v>4.9074686166344463</v>
      </c>
      <c r="E7198" s="2">
        <f t="shared" ca="1" si="778"/>
        <v>0.52146248217622937</v>
      </c>
      <c r="F7198" s="2"/>
      <c r="G7198" s="15">
        <f ca="1">_xlfn.NORM.INV(H7198,Normaal_Mu,Normaal_Sigma)</f>
        <v>9.0579165140356999</v>
      </c>
      <c r="H7198" s="2">
        <f t="shared" ca="1" si="779"/>
        <v>0.97876872890185229</v>
      </c>
      <c r="I7198" s="2"/>
      <c r="J7198" s="15">
        <f ca="1">-LN(K7198) /NegExp_Labda</f>
        <v>3.4659309672110652</v>
      </c>
      <c r="K7198" s="2">
        <f t="shared" ca="1" si="780"/>
        <v>0.49998049393936239</v>
      </c>
      <c r="L7198" s="2"/>
      <c r="M7198" s="17">
        <f t="shared" ca="1" si="775"/>
        <v>3</v>
      </c>
      <c r="N7198" s="2">
        <f t="shared" ca="1" si="776"/>
        <v>0.14196621803452147</v>
      </c>
      <c r="O7198" s="2"/>
      <c r="P7198" s="31">
        <f t="shared" ca="1" si="781"/>
        <v>5.7891926068281947</v>
      </c>
    </row>
    <row r="7199" spans="1:16" x14ac:dyDescent="0.25">
      <c r="A7199" s="32">
        <f ca="1">Uniform_A+B7199*(Uniform_B-Uniform_A)</f>
        <v>6.9326829313847522</v>
      </c>
      <c r="B7199" s="2">
        <f t="shared" ca="1" si="777"/>
        <v>0.69326829313847527</v>
      </c>
      <c r="C7199" s="4"/>
      <c r="D7199" s="5">
        <f ca="1">IF(E7199&lt;(Driehoek_C-Driehoek_A)/(Driehoek_B-Driehoek_A),Driehoek_A+SQRT(E7199*(Driehoek_B-Driehoek_A)*(Driehoek_C-Driehoek_A)),Driehoek_B-SQRT((1-E7199)*(Driehoek_B-Driehoek_A)*(Driehoek_B-Driehoek_C)))</f>
        <v>3.0439638068949</v>
      </c>
      <c r="E7199" s="2">
        <f t="shared" ca="1" si="778"/>
        <v>7.7847173579035145E-2</v>
      </c>
      <c r="F7199" s="2"/>
      <c r="G7199" s="15">
        <f ca="1">_xlfn.NORM.INV(H7199,Normaal_Mu,Normaal_Sigma)</f>
        <v>7.0144098669868864</v>
      </c>
      <c r="H7199" s="2">
        <f t="shared" ca="1" si="779"/>
        <v>0.84308184862111979</v>
      </c>
      <c r="I7199" s="2"/>
      <c r="J7199" s="15">
        <f ca="1">-LN(K7199) /NegExp_Labda</f>
        <v>5.3529889410183467</v>
      </c>
      <c r="K7199" s="2">
        <f t="shared" ca="1" si="780"/>
        <v>0.34280353224819837</v>
      </c>
      <c r="L7199" s="2"/>
      <c r="M7199" s="17">
        <f t="shared" ca="1" si="775"/>
        <v>2</v>
      </c>
      <c r="N7199" s="2">
        <f t="shared" ca="1" si="776"/>
        <v>0.10772097872824959</v>
      </c>
      <c r="O7199" s="2"/>
      <c r="P7199" s="31">
        <f t="shared" ca="1" si="781"/>
        <v>4.8688091092569765</v>
      </c>
    </row>
    <row r="7200" spans="1:16" x14ac:dyDescent="0.25">
      <c r="A7200" s="32">
        <f ca="1">Uniform_A+B7200*(Uniform_B-Uniform_A)</f>
        <v>8.85036414291889</v>
      </c>
      <c r="B7200" s="2">
        <f t="shared" ca="1" si="777"/>
        <v>0.88503641429188906</v>
      </c>
      <c r="C7200" s="4"/>
      <c r="D7200" s="5">
        <f ca="1">IF(E7200&lt;(Driehoek_C-Driehoek_A)/(Driehoek_B-Driehoek_A),Driehoek_A+SQRT(E7200*(Driehoek_B-Driehoek_A)*(Driehoek_C-Driehoek_A)),Driehoek_B-SQRT((1-E7200)*(Driehoek_B-Driehoek_A)*(Driehoek_B-Driehoek_C)))</f>
        <v>3.2192453618254504</v>
      </c>
      <c r="E7200" s="2">
        <f t="shared" ca="1" si="778"/>
        <v>0.10618280373806244</v>
      </c>
      <c r="F7200" s="2"/>
      <c r="G7200" s="15">
        <f ca="1">_xlfn.NORM.INV(H7200,Normaal_Mu,Normaal_Sigma)</f>
        <v>4.7440525121356538</v>
      </c>
      <c r="H7200" s="2">
        <f t="shared" ca="1" si="779"/>
        <v>0.4490848757358531</v>
      </c>
      <c r="I7200" s="2"/>
      <c r="J7200" s="15">
        <f ca="1">-LN(K7200) /NegExp_Labda</f>
        <v>11.794261626345101</v>
      </c>
      <c r="K7200" s="2">
        <f t="shared" ca="1" si="780"/>
        <v>9.4528649107496254E-2</v>
      </c>
      <c r="L7200" s="2"/>
      <c r="M7200" s="17">
        <f t="shared" ca="1" si="775"/>
        <v>6</v>
      </c>
      <c r="N7200" s="2">
        <f t="shared" ca="1" si="776"/>
        <v>0.64504878750176875</v>
      </c>
      <c r="O7200" s="2"/>
      <c r="P7200" s="31">
        <f t="shared" ca="1" si="781"/>
        <v>6.9215847286450183</v>
      </c>
    </row>
    <row r="7201" spans="1:16" x14ac:dyDescent="0.25">
      <c r="A7201" s="32">
        <f ca="1">Uniform_A+B7201*(Uniform_B-Uniform_A)</f>
        <v>0.84759303272355702</v>
      </c>
      <c r="B7201" s="2">
        <f t="shared" ca="1" si="777"/>
        <v>8.4759303272355702E-2</v>
      </c>
      <c r="C7201" s="4"/>
      <c r="D7201" s="5">
        <f ca="1">IF(E7201&lt;(Driehoek_C-Driehoek_A)/(Driehoek_B-Driehoek_A),Driehoek_A+SQRT(E7201*(Driehoek_B-Driehoek_A)*(Driehoek_C-Driehoek_A)),Driehoek_B-SQRT((1-E7201)*(Driehoek_B-Driehoek_A)*(Driehoek_B-Driehoek_C)))</f>
        <v>7.2661257219664268</v>
      </c>
      <c r="E7201" s="2">
        <f t="shared" ca="1" si="778"/>
        <v>0.91410514251353014</v>
      </c>
      <c r="F7201" s="2"/>
      <c r="G7201" s="15">
        <f ca="1">_xlfn.NORM.INV(H7201,Normaal_Mu,Normaal_Sigma)</f>
        <v>4.4404600141252279</v>
      </c>
      <c r="H7201" s="2">
        <f t="shared" ca="1" si="779"/>
        <v>0.389826987441107</v>
      </c>
      <c r="I7201" s="2"/>
      <c r="J7201" s="15">
        <f ca="1">-LN(K7201) /NegExp_Labda</f>
        <v>7.5407143824058114</v>
      </c>
      <c r="K7201" s="2">
        <f t="shared" ca="1" si="780"/>
        <v>0.22132061625999422</v>
      </c>
      <c r="L7201" s="2"/>
      <c r="M7201" s="17">
        <f t="shared" ca="1" si="775"/>
        <v>8</v>
      </c>
      <c r="N7201" s="2">
        <f t="shared" ca="1" si="776"/>
        <v>0.87391533238727004</v>
      </c>
      <c r="O7201" s="2"/>
      <c r="P7201" s="31">
        <f t="shared" ca="1" si="781"/>
        <v>5.6189786302442046</v>
      </c>
    </row>
    <row r="7202" spans="1:16" x14ac:dyDescent="0.25">
      <c r="A7202" s="32">
        <f ca="1">Uniform_A+B7202*(Uniform_B-Uniform_A)</f>
        <v>8.3877121017656293</v>
      </c>
      <c r="B7202" s="2">
        <f t="shared" ca="1" si="777"/>
        <v>0.83877121017656286</v>
      </c>
      <c r="C7202" s="4"/>
      <c r="D7202" s="5">
        <f ca="1">IF(E7202&lt;(Driehoek_C-Driehoek_A)/(Driehoek_B-Driehoek_A),Driehoek_A+SQRT(E7202*(Driehoek_B-Driehoek_A)*(Driehoek_C-Driehoek_A)),Driehoek_B-SQRT((1-E7202)*(Driehoek_B-Driehoek_A)*(Driehoek_B-Driehoek_C)))</f>
        <v>6.7722019526600494</v>
      </c>
      <c r="E7202" s="2">
        <f t="shared" ca="1" si="778"/>
        <v>0.85819759600766587</v>
      </c>
      <c r="F7202" s="2"/>
      <c r="G7202" s="15">
        <f ca="1">_xlfn.NORM.INV(H7202,Normaal_Mu,Normaal_Sigma)</f>
        <v>3.5951466963401453</v>
      </c>
      <c r="H7202" s="2">
        <f t="shared" ca="1" si="779"/>
        <v>0.24120656458549727</v>
      </c>
      <c r="I7202" s="2"/>
      <c r="J7202" s="15">
        <f ca="1">-LN(K7202) /NegExp_Labda</f>
        <v>2.4880676151792858</v>
      </c>
      <c r="K7202" s="2">
        <f t="shared" ca="1" si="780"/>
        <v>0.60797985971349422</v>
      </c>
      <c r="L7202" s="2"/>
      <c r="M7202" s="17">
        <f t="shared" ca="1" si="775"/>
        <v>12</v>
      </c>
      <c r="N7202" s="2">
        <f t="shared" ca="1" si="776"/>
        <v>0.99756947057692269</v>
      </c>
      <c r="O7202" s="2"/>
      <c r="P7202" s="31">
        <f t="shared" ca="1" si="781"/>
        <v>6.6486256731890219</v>
      </c>
    </row>
    <row r="7203" spans="1:16" x14ac:dyDescent="0.25">
      <c r="A7203" s="32">
        <f ca="1">Uniform_A+B7203*(Uniform_B-Uniform_A)</f>
        <v>0.63398221940814681</v>
      </c>
      <c r="B7203" s="2">
        <f t="shared" ca="1" si="777"/>
        <v>6.3398221940814681E-2</v>
      </c>
      <c r="C7203" s="4"/>
      <c r="D7203" s="5">
        <f ca="1">IF(E7203&lt;(Driehoek_C-Driehoek_A)/(Driehoek_B-Driehoek_A),Driehoek_A+SQRT(E7203*(Driehoek_B-Driehoek_A)*(Driehoek_C-Driehoek_A)),Driehoek_B-SQRT((1-E7203)*(Driehoek_B-Driehoek_A)*(Driehoek_B-Driehoek_C)))</f>
        <v>5.1031575711386079</v>
      </c>
      <c r="E7203" s="2">
        <f t="shared" ca="1" si="778"/>
        <v>0.5661319738464472</v>
      </c>
      <c r="F7203" s="2"/>
      <c r="G7203" s="15">
        <f ca="1">_xlfn.NORM.INV(H7203,Normaal_Mu,Normaal_Sigma)</f>
        <v>3.2754900400844544</v>
      </c>
      <c r="H7203" s="2">
        <f t="shared" ca="1" si="779"/>
        <v>0.19427361041039182</v>
      </c>
      <c r="I7203" s="2"/>
      <c r="J7203" s="15">
        <f ca="1">-LN(K7203) /NegExp_Labda</f>
        <v>3.1342711406942572</v>
      </c>
      <c r="K7203" s="2">
        <f t="shared" ca="1" si="780"/>
        <v>0.5342698513058739</v>
      </c>
      <c r="L7203" s="2"/>
      <c r="M7203" s="17">
        <f t="shared" ca="1" si="775"/>
        <v>1</v>
      </c>
      <c r="N7203" s="2">
        <f t="shared" ca="1" si="776"/>
        <v>2.2000071904809682E-2</v>
      </c>
      <c r="O7203" s="2"/>
      <c r="P7203" s="31">
        <f t="shared" ca="1" si="781"/>
        <v>2.6293801942650932</v>
      </c>
    </row>
    <row r="7204" spans="1:16" x14ac:dyDescent="0.25">
      <c r="A7204" s="32">
        <f ca="1">Uniform_A+B7204*(Uniform_B-Uniform_A)</f>
        <v>1.1166199841379254</v>
      </c>
      <c r="B7204" s="2">
        <f t="shared" ca="1" si="777"/>
        <v>0.11166199841379254</v>
      </c>
      <c r="C7204" s="4"/>
      <c r="D7204" s="5">
        <f ca="1">IF(E7204&lt;(Driehoek_C-Driehoek_A)/(Driehoek_B-Driehoek_A),Driehoek_A+SQRT(E7204*(Driehoek_B-Driehoek_A)*(Driehoek_C-Driehoek_A)),Driehoek_B-SQRT((1-E7204)*(Driehoek_B-Driehoek_A)*(Driehoek_B-Driehoek_C)))</f>
        <v>5.4364554560615694</v>
      </c>
      <c r="E7204" s="2">
        <f t="shared" ca="1" si="778"/>
        <v>0.6371757223819039</v>
      </c>
      <c r="F7204" s="2"/>
      <c r="G7204" s="15">
        <f ca="1">_xlfn.NORM.INV(H7204,Normaal_Mu,Normaal_Sigma)</f>
        <v>4.0316269652288321</v>
      </c>
      <c r="H7204" s="2">
        <f t="shared" ca="1" si="779"/>
        <v>0.31412675227894671</v>
      </c>
      <c r="I7204" s="2"/>
      <c r="J7204" s="15">
        <f ca="1">-LN(K7204) /NegExp_Labda</f>
        <v>5.0295939652064998</v>
      </c>
      <c r="K7204" s="2">
        <f t="shared" ca="1" si="780"/>
        <v>0.36570846999734341</v>
      </c>
      <c r="L7204" s="2"/>
      <c r="M7204" s="17">
        <f t="shared" ca="1" si="775"/>
        <v>5</v>
      </c>
      <c r="N7204" s="2">
        <f t="shared" ca="1" si="776"/>
        <v>0.49382490394291401</v>
      </c>
      <c r="O7204" s="2"/>
      <c r="P7204" s="31">
        <f t="shared" ca="1" si="781"/>
        <v>4.1228592741269647</v>
      </c>
    </row>
    <row r="7205" spans="1:16" x14ac:dyDescent="0.25">
      <c r="A7205" s="32">
        <f ca="1">Uniform_A+B7205*(Uniform_B-Uniform_A)</f>
        <v>1.8797562582849503</v>
      </c>
      <c r="B7205" s="2">
        <f t="shared" ca="1" si="777"/>
        <v>0.18797562582849503</v>
      </c>
      <c r="C7205" s="4"/>
      <c r="D7205" s="5">
        <f ca="1">IF(E7205&lt;(Driehoek_C-Driehoek_A)/(Driehoek_B-Driehoek_A),Driehoek_A+SQRT(E7205*(Driehoek_B-Driehoek_A)*(Driehoek_C-Driehoek_A)),Driehoek_B-SQRT((1-E7205)*(Driehoek_B-Driehoek_A)*(Driehoek_B-Driehoek_C)))</f>
        <v>6.4341676257074329</v>
      </c>
      <c r="E7205" s="2">
        <f t="shared" ca="1" si="778"/>
        <v>0.81190012077234763</v>
      </c>
      <c r="F7205" s="2"/>
      <c r="G7205" s="15">
        <f ca="1">_xlfn.NORM.INV(H7205,Normaal_Mu,Normaal_Sigma)</f>
        <v>5.9194645453697854</v>
      </c>
      <c r="H7205" s="2">
        <f t="shared" ca="1" si="779"/>
        <v>0.67714579909988404</v>
      </c>
      <c r="I7205" s="2"/>
      <c r="J7205" s="15">
        <f ca="1">-LN(K7205) /NegExp_Labda</f>
        <v>19.174439714720659</v>
      </c>
      <c r="K7205" s="2">
        <f t="shared" ca="1" si="780"/>
        <v>2.1603759188194349E-2</v>
      </c>
      <c r="L7205" s="2"/>
      <c r="M7205" s="17">
        <f t="shared" ca="1" si="775"/>
        <v>5</v>
      </c>
      <c r="N7205" s="2">
        <f t="shared" ca="1" si="776"/>
        <v>0.49051248982131779</v>
      </c>
      <c r="O7205" s="2"/>
      <c r="P7205" s="31">
        <f t="shared" ca="1" si="781"/>
        <v>7.6815656288165659</v>
      </c>
    </row>
    <row r="7206" spans="1:16" x14ac:dyDescent="0.25">
      <c r="A7206" s="32">
        <f ca="1">Uniform_A+B7206*(Uniform_B-Uniform_A)</f>
        <v>5.486662048751648</v>
      </c>
      <c r="B7206" s="2">
        <f t="shared" ca="1" si="777"/>
        <v>0.54866620487516482</v>
      </c>
      <c r="C7206" s="4"/>
      <c r="D7206" s="5">
        <f ca="1">IF(E7206&lt;(Driehoek_C-Driehoek_A)/(Driehoek_B-Driehoek_A),Driehoek_A+SQRT(E7206*(Driehoek_B-Driehoek_A)*(Driehoek_C-Driehoek_A)),Driehoek_B-SQRT((1-E7206)*(Driehoek_B-Driehoek_A)*(Driehoek_B-Driehoek_C)))</f>
        <v>4.9770216440560295</v>
      </c>
      <c r="E7206" s="2">
        <f t="shared" ca="1" si="778"/>
        <v>0.53758986136018139</v>
      </c>
      <c r="F7206" s="2"/>
      <c r="G7206" s="15">
        <f ca="1">_xlfn.NORM.INV(H7206,Normaal_Mu,Normaal_Sigma)</f>
        <v>5.863238138077068</v>
      </c>
      <c r="H7206" s="2">
        <f t="shared" ca="1" si="779"/>
        <v>0.66699085163607819</v>
      </c>
      <c r="I7206" s="2"/>
      <c r="J7206" s="15">
        <f ca="1">-LN(K7206) /NegExp_Labda</f>
        <v>2.2080657075463752</v>
      </c>
      <c r="K7206" s="2">
        <f t="shared" ca="1" si="780"/>
        <v>0.64299833671241224</v>
      </c>
      <c r="L7206" s="2"/>
      <c r="M7206" s="17">
        <f t="shared" ca="1" si="775"/>
        <v>3</v>
      </c>
      <c r="N7206" s="2">
        <f t="shared" ca="1" si="776"/>
        <v>0.13094087362045093</v>
      </c>
      <c r="O7206" s="2"/>
      <c r="P7206" s="31">
        <f t="shared" ca="1" si="781"/>
        <v>4.3069975076862246</v>
      </c>
    </row>
    <row r="7207" spans="1:16" x14ac:dyDescent="0.25">
      <c r="A7207" s="32">
        <f ca="1">Uniform_A+B7207*(Uniform_B-Uniform_A)</f>
        <v>8.238817741295577</v>
      </c>
      <c r="B7207" s="2">
        <f t="shared" ca="1" si="777"/>
        <v>0.82388177412955776</v>
      </c>
      <c r="C7207" s="4"/>
      <c r="D7207" s="5">
        <f ca="1">IF(E7207&lt;(Driehoek_C-Driehoek_A)/(Driehoek_B-Driehoek_A),Driehoek_A+SQRT(E7207*(Driehoek_B-Driehoek_A)*(Driehoek_C-Driehoek_A)),Driehoek_B-SQRT((1-E7207)*(Driehoek_B-Driehoek_A)*(Driehoek_B-Driehoek_C)))</f>
        <v>5.774897479141802</v>
      </c>
      <c r="E7207" s="2">
        <f t="shared" ca="1" si="778"/>
        <v>0.70282039228440274</v>
      </c>
      <c r="F7207" s="2"/>
      <c r="G7207" s="15">
        <f ca="1">_xlfn.NORM.INV(H7207,Normaal_Mu,Normaal_Sigma)</f>
        <v>3.1097269480505858</v>
      </c>
      <c r="H7207" s="2">
        <f t="shared" ca="1" si="779"/>
        <v>0.17229458988753987</v>
      </c>
      <c r="I7207" s="2"/>
      <c r="J7207" s="15">
        <f ca="1">-LN(K7207) /NegExp_Labda</f>
        <v>5.4803144705313285</v>
      </c>
      <c r="K7207" s="2">
        <f t="shared" ca="1" si="780"/>
        <v>0.33418421567717183</v>
      </c>
      <c r="L7207" s="2"/>
      <c r="M7207" s="17">
        <f t="shared" ca="1" si="775"/>
        <v>4</v>
      </c>
      <c r="N7207" s="2">
        <f t="shared" ca="1" si="776"/>
        <v>0.42439988980249133</v>
      </c>
      <c r="O7207" s="2"/>
      <c r="P7207" s="31">
        <f t="shared" ca="1" si="781"/>
        <v>5.3207513278038592</v>
      </c>
    </row>
    <row r="7208" spans="1:16" x14ac:dyDescent="0.25">
      <c r="A7208" s="32">
        <f ca="1">Uniform_A+B7208*(Uniform_B-Uniform_A)</f>
        <v>1.8793866886315902</v>
      </c>
      <c r="B7208" s="2">
        <f t="shared" ca="1" si="777"/>
        <v>0.18793866886315902</v>
      </c>
      <c r="C7208" s="4"/>
      <c r="D7208" s="5">
        <f ca="1">IF(E7208&lt;(Driehoek_C-Driehoek_A)/(Driehoek_B-Driehoek_A),Driehoek_A+SQRT(E7208*(Driehoek_B-Driehoek_A)*(Driehoek_C-Driehoek_A)),Driehoek_B-SQRT((1-E7208)*(Driehoek_B-Driehoek_A)*(Driehoek_B-Driehoek_C)))</f>
        <v>4.061403488456957</v>
      </c>
      <c r="E7208" s="2">
        <f t="shared" ca="1" si="778"/>
        <v>0.3031504141764253</v>
      </c>
      <c r="F7208" s="2"/>
      <c r="G7208" s="15">
        <f ca="1">_xlfn.NORM.INV(H7208,Normaal_Mu,Normaal_Sigma)</f>
        <v>7.334520291256764</v>
      </c>
      <c r="H7208" s="2">
        <f t="shared" ca="1" si="779"/>
        <v>0.8784473358956667</v>
      </c>
      <c r="I7208" s="2"/>
      <c r="J7208" s="15">
        <f ca="1">-LN(K7208) /NegExp_Labda</f>
        <v>7.7963161231943987</v>
      </c>
      <c r="K7208" s="2">
        <f t="shared" ca="1" si="780"/>
        <v>0.21029095132943321</v>
      </c>
      <c r="L7208" s="2"/>
      <c r="M7208" s="17">
        <f t="shared" ca="1" si="775"/>
        <v>9</v>
      </c>
      <c r="N7208" s="2">
        <f t="shared" ca="1" si="776"/>
        <v>0.96721303587791463</v>
      </c>
      <c r="O7208" s="2"/>
      <c r="P7208" s="31">
        <f t="shared" ca="1" si="781"/>
        <v>6.0143253183079413</v>
      </c>
    </row>
    <row r="7209" spans="1:16" x14ac:dyDescent="0.25">
      <c r="A7209" s="32">
        <f ca="1">Uniform_A+B7209*(Uniform_B-Uniform_A)</f>
        <v>3.7622537141213606</v>
      </c>
      <c r="B7209" s="2">
        <f t="shared" ca="1" si="777"/>
        <v>0.37622537141213608</v>
      </c>
      <c r="C7209" s="4"/>
      <c r="D7209" s="5">
        <f ca="1">IF(E7209&lt;(Driehoek_C-Driehoek_A)/(Driehoek_B-Driehoek_A),Driehoek_A+SQRT(E7209*(Driehoek_B-Driehoek_A)*(Driehoek_C-Driehoek_A)),Driehoek_B-SQRT((1-E7209)*(Driehoek_B-Driehoek_A)*(Driehoek_B-Driehoek_C)))</f>
        <v>4.7700218455705441</v>
      </c>
      <c r="E7209" s="2">
        <f t="shared" ca="1" si="778"/>
        <v>0.48877956608713058</v>
      </c>
      <c r="F7209" s="2"/>
      <c r="G7209" s="15">
        <f ca="1">_xlfn.NORM.INV(H7209,Normaal_Mu,Normaal_Sigma)</f>
        <v>3.5829295805726944</v>
      </c>
      <c r="H7209" s="2">
        <f t="shared" ca="1" si="779"/>
        <v>0.23930647747310985</v>
      </c>
      <c r="I7209" s="2"/>
      <c r="J7209" s="15">
        <f ca="1">-LN(K7209) /NegExp_Labda</f>
        <v>2.833503558056313</v>
      </c>
      <c r="K7209" s="2">
        <f t="shared" ca="1" si="780"/>
        <v>0.5673943515589156</v>
      </c>
      <c r="L7209" s="2"/>
      <c r="M7209" s="17">
        <f t="shared" ca="1" si="775"/>
        <v>5</v>
      </c>
      <c r="N7209" s="2">
        <f t="shared" ca="1" si="776"/>
        <v>0.44352276424246473</v>
      </c>
      <c r="O7209" s="2"/>
      <c r="P7209" s="31">
        <f t="shared" ca="1" si="781"/>
        <v>3.9897417396641819</v>
      </c>
    </row>
    <row r="7210" spans="1:16" x14ac:dyDescent="0.25">
      <c r="A7210" s="32">
        <f ca="1">Uniform_A+B7210*(Uniform_B-Uniform_A)</f>
        <v>4.0504071664130636</v>
      </c>
      <c r="B7210" s="2">
        <f t="shared" ca="1" si="777"/>
        <v>0.40504071664130636</v>
      </c>
      <c r="C7210" s="4"/>
      <c r="D7210" s="5">
        <f ca="1">IF(E7210&lt;(Driehoek_C-Driehoek_A)/(Driehoek_B-Driehoek_A),Driehoek_A+SQRT(E7210*(Driehoek_B-Driehoek_A)*(Driehoek_C-Driehoek_A)),Driehoek_B-SQRT((1-E7210)*(Driehoek_B-Driehoek_A)*(Driehoek_B-Driehoek_C)))</f>
        <v>5.9940134479883476</v>
      </c>
      <c r="E7210" s="2">
        <f t="shared" ca="1" si="778"/>
        <v>0.74182985283214575</v>
      </c>
      <c r="F7210" s="2"/>
      <c r="G7210" s="15">
        <f ca="1">_xlfn.NORM.INV(H7210,Normaal_Mu,Normaal_Sigma)</f>
        <v>1.9927298536245646</v>
      </c>
      <c r="H7210" s="2">
        <f t="shared" ca="1" si="779"/>
        <v>6.6337677592928301E-2</v>
      </c>
      <c r="I7210" s="2"/>
      <c r="J7210" s="15">
        <f ca="1">-LN(K7210) /NegExp_Labda</f>
        <v>1.9276924013915859</v>
      </c>
      <c r="K7210" s="2">
        <f t="shared" ca="1" si="780"/>
        <v>0.68008432559099496</v>
      </c>
      <c r="L7210" s="2"/>
      <c r="M7210" s="17">
        <f t="shared" ca="1" si="775"/>
        <v>5</v>
      </c>
      <c r="N7210" s="2">
        <f t="shared" ca="1" si="776"/>
        <v>0.47058084134971467</v>
      </c>
      <c r="O7210" s="2"/>
      <c r="P7210" s="31">
        <f t="shared" ca="1" si="781"/>
        <v>3.7929685738835119</v>
      </c>
    </row>
    <row r="7211" spans="1:16" x14ac:dyDescent="0.25">
      <c r="A7211" s="32">
        <f ca="1">Uniform_A+B7211*(Uniform_B-Uniform_A)</f>
        <v>2.0166808379977121</v>
      </c>
      <c r="B7211" s="2">
        <f t="shared" ca="1" si="777"/>
        <v>0.20166808379977119</v>
      </c>
      <c r="C7211" s="4"/>
      <c r="D7211" s="5">
        <f ca="1">IF(E7211&lt;(Driehoek_C-Driehoek_A)/(Driehoek_B-Driehoek_A),Driehoek_A+SQRT(E7211*(Driehoek_B-Driehoek_A)*(Driehoek_C-Driehoek_A)),Driehoek_B-SQRT((1-E7211)*(Driehoek_B-Driehoek_A)*(Driehoek_B-Driehoek_C)))</f>
        <v>4.4530152540896211</v>
      </c>
      <c r="E7211" s="2">
        <f t="shared" ca="1" si="778"/>
        <v>0.40928370629880928</v>
      </c>
      <c r="F7211" s="2"/>
      <c r="G7211" s="15">
        <f ca="1">_xlfn.NORM.INV(H7211,Normaal_Mu,Normaal_Sigma)</f>
        <v>5.6046551617118459</v>
      </c>
      <c r="H7211" s="2">
        <f t="shared" ca="1" si="779"/>
        <v>0.61879882250503759</v>
      </c>
      <c r="I7211" s="2"/>
      <c r="J7211" s="15">
        <f ca="1">-LN(K7211) /NegExp_Labda</f>
        <v>9.4091933058347443</v>
      </c>
      <c r="K7211" s="2">
        <f t="shared" ca="1" si="780"/>
        <v>0.15230980202572875</v>
      </c>
      <c r="L7211" s="2"/>
      <c r="M7211" s="17">
        <f t="shared" ca="1" si="775"/>
        <v>10</v>
      </c>
      <c r="N7211" s="2">
        <f t="shared" ca="1" si="776"/>
        <v>0.98133300032806758</v>
      </c>
      <c r="O7211" s="2"/>
      <c r="P7211" s="31">
        <f t="shared" ca="1" si="781"/>
        <v>6.2967089119267845</v>
      </c>
    </row>
    <row r="7212" spans="1:16" x14ac:dyDescent="0.25">
      <c r="A7212" s="32">
        <f ca="1">Uniform_A+B7212*(Uniform_B-Uniform_A)</f>
        <v>9.9374655395423357</v>
      </c>
      <c r="B7212" s="2">
        <f t="shared" ca="1" si="777"/>
        <v>0.99374655395423361</v>
      </c>
      <c r="C7212" s="4"/>
      <c r="D7212" s="5">
        <f ca="1">IF(E7212&lt;(Driehoek_C-Driehoek_A)/(Driehoek_B-Driehoek_A),Driehoek_A+SQRT(E7212*(Driehoek_B-Driehoek_A)*(Driehoek_C-Driehoek_A)),Driehoek_B-SQRT((1-E7212)*(Driehoek_B-Driehoek_A)*(Driehoek_B-Driehoek_C)))</f>
        <v>7.4652260395377139</v>
      </c>
      <c r="E7212" s="2">
        <f t="shared" ca="1" si="778"/>
        <v>0.93269911115105453</v>
      </c>
      <c r="F7212" s="2"/>
      <c r="G7212" s="15">
        <f ca="1">_xlfn.NORM.INV(H7212,Normaal_Mu,Normaal_Sigma)</f>
        <v>5.938424292074922</v>
      </c>
      <c r="H7212" s="2">
        <f t="shared" ca="1" si="779"/>
        <v>0.68054099774447974</v>
      </c>
      <c r="I7212" s="2"/>
      <c r="J7212" s="15">
        <f ca="1">-LN(K7212) /NegExp_Labda</f>
        <v>8.1690102005430862</v>
      </c>
      <c r="K7212" s="2">
        <f t="shared" ca="1" si="780"/>
        <v>0.19518605636545017</v>
      </c>
      <c r="L7212" s="2"/>
      <c r="M7212" s="17">
        <f t="shared" ca="1" si="775"/>
        <v>10</v>
      </c>
      <c r="N7212" s="2">
        <f t="shared" ca="1" si="776"/>
        <v>0.9811618966063238</v>
      </c>
      <c r="O7212" s="2"/>
      <c r="P7212" s="31">
        <f t="shared" ca="1" si="781"/>
        <v>8.3020252143396114</v>
      </c>
    </row>
    <row r="7213" spans="1:16" x14ac:dyDescent="0.25">
      <c r="A7213" s="32">
        <f ca="1">Uniform_A+B7213*(Uniform_B-Uniform_A)</f>
        <v>3.7071455398236886</v>
      </c>
      <c r="B7213" s="2">
        <f t="shared" ca="1" si="777"/>
        <v>0.37071455398236886</v>
      </c>
      <c r="C7213" s="4"/>
      <c r="D7213" s="5">
        <f ca="1">IF(E7213&lt;(Driehoek_C-Driehoek_A)/(Driehoek_B-Driehoek_A),Driehoek_A+SQRT(E7213*(Driehoek_B-Driehoek_A)*(Driehoek_C-Driehoek_A)),Driehoek_B-SQRT((1-E7213)*(Driehoek_B-Driehoek_A)*(Driehoek_B-Driehoek_C)))</f>
        <v>8.2492393529915393</v>
      </c>
      <c r="E7213" s="2">
        <f t="shared" ca="1" si="778"/>
        <v>0.98389595574009825</v>
      </c>
      <c r="F7213" s="2"/>
      <c r="G7213" s="15">
        <f ca="1">_xlfn.NORM.INV(H7213,Normaal_Mu,Normaal_Sigma)</f>
        <v>4.0479053528455395</v>
      </c>
      <c r="H7213" s="2">
        <f t="shared" ca="1" si="779"/>
        <v>0.31702033187001766</v>
      </c>
      <c r="I7213" s="2"/>
      <c r="J7213" s="15">
        <f ca="1">-LN(K7213) /NegExp_Labda</f>
        <v>2.7567175740948411</v>
      </c>
      <c r="K7213" s="2">
        <f t="shared" ca="1" si="780"/>
        <v>0.5761751902337805</v>
      </c>
      <c r="L7213" s="2"/>
      <c r="M7213" s="17">
        <f t="shared" ref="M7213:M7276" ca="1" si="782">VLOOKUP(N7213,$S$5:$T$105,2,TRUE)</f>
        <v>6</v>
      </c>
      <c r="N7213" s="2">
        <f t="shared" ca="1" si="776"/>
        <v>0.72365710321265586</v>
      </c>
      <c r="O7213" s="2"/>
      <c r="P7213" s="31">
        <f t="shared" ca="1" si="781"/>
        <v>4.9522015639511228</v>
      </c>
    </row>
    <row r="7214" spans="1:16" x14ac:dyDescent="0.25">
      <c r="A7214" s="32">
        <f ca="1">Uniform_A+B7214*(Uniform_B-Uniform_A)</f>
        <v>4.6873235388457637</v>
      </c>
      <c r="B7214" s="2">
        <f t="shared" ca="1" si="777"/>
        <v>0.46873235388457635</v>
      </c>
      <c r="C7214" s="4"/>
      <c r="D7214" s="5">
        <f ca="1">IF(E7214&lt;(Driehoek_C-Driehoek_A)/(Driehoek_B-Driehoek_A),Driehoek_A+SQRT(E7214*(Driehoek_B-Driehoek_A)*(Driehoek_C-Driehoek_A)),Driehoek_B-SQRT((1-E7214)*(Driehoek_B-Driehoek_A)*(Driehoek_B-Driehoek_C)))</f>
        <v>4.5329959416008077</v>
      </c>
      <c r="E7214" s="2">
        <f t="shared" ca="1" si="778"/>
        <v>0.42988213549271848</v>
      </c>
      <c r="F7214" s="2"/>
      <c r="G7214" s="15">
        <f ca="1">_xlfn.NORM.INV(H7214,Normaal_Mu,Normaal_Sigma)</f>
        <v>4.0246289186303503</v>
      </c>
      <c r="H7214" s="2">
        <f t="shared" ca="1" si="779"/>
        <v>0.31288629754023478</v>
      </c>
      <c r="I7214" s="2"/>
      <c r="J7214" s="15">
        <f ca="1">-LN(K7214) /NegExp_Labda</f>
        <v>4.2253704617609626</v>
      </c>
      <c r="K7214" s="2">
        <f t="shared" ca="1" si="780"/>
        <v>0.42952553247470404</v>
      </c>
      <c r="L7214" s="2"/>
      <c r="M7214" s="17">
        <f t="shared" ca="1" si="782"/>
        <v>3</v>
      </c>
      <c r="N7214" s="2">
        <f t="shared" ca="1" si="776"/>
        <v>0.22261674076970628</v>
      </c>
      <c r="O7214" s="2"/>
      <c r="P7214" s="31">
        <f t="shared" ca="1" si="781"/>
        <v>4.0940637721675772</v>
      </c>
    </row>
    <row r="7215" spans="1:16" x14ac:dyDescent="0.25">
      <c r="A7215" s="32">
        <f ca="1">Uniform_A+B7215*(Uniform_B-Uniform_A)</f>
        <v>0.24323144326285684</v>
      </c>
      <c r="B7215" s="2">
        <f t="shared" ca="1" si="777"/>
        <v>2.4323144326285684E-2</v>
      </c>
      <c r="C7215" s="4"/>
      <c r="D7215" s="5">
        <f ca="1">IF(E7215&lt;(Driehoek_C-Driehoek_A)/(Driehoek_B-Driehoek_A),Driehoek_A+SQRT(E7215*(Driehoek_B-Driehoek_A)*(Driehoek_C-Driehoek_A)),Driehoek_B-SQRT((1-E7215)*(Driehoek_B-Driehoek_A)*(Driehoek_B-Driehoek_C)))</f>
        <v>4.708838436664724</v>
      </c>
      <c r="E7215" s="2">
        <f t="shared" ca="1" si="778"/>
        <v>0.47388378392439867</v>
      </c>
      <c r="F7215" s="2"/>
      <c r="G7215" s="15">
        <f ca="1">_xlfn.NORM.INV(H7215,Normaal_Mu,Normaal_Sigma)</f>
        <v>8.7712614395825383</v>
      </c>
      <c r="H7215" s="2">
        <f t="shared" ca="1" si="779"/>
        <v>0.97032763263815514</v>
      </c>
      <c r="I7215" s="2"/>
      <c r="J7215" s="15">
        <f ca="1">-LN(K7215) /NegExp_Labda</f>
        <v>4.0359688694934528</v>
      </c>
      <c r="K7215" s="2">
        <f t="shared" ca="1" si="780"/>
        <v>0.44610819178686278</v>
      </c>
      <c r="L7215" s="2"/>
      <c r="M7215" s="17">
        <f t="shared" ca="1" si="782"/>
        <v>6</v>
      </c>
      <c r="N7215" s="2">
        <f t="shared" ca="1" si="776"/>
        <v>0.68830204376044668</v>
      </c>
      <c r="O7215" s="2"/>
      <c r="P7215" s="31">
        <f t="shared" ca="1" si="781"/>
        <v>4.7518600378007143</v>
      </c>
    </row>
    <row r="7216" spans="1:16" x14ac:dyDescent="0.25">
      <c r="A7216" s="32">
        <f ca="1">Uniform_A+B7216*(Uniform_B-Uniform_A)</f>
        <v>3.227543339382736</v>
      </c>
      <c r="B7216" s="2">
        <f t="shared" ca="1" si="777"/>
        <v>0.32275433393827357</v>
      </c>
      <c r="C7216" s="4"/>
      <c r="D7216" s="5">
        <f ca="1">IF(E7216&lt;(Driehoek_C-Driehoek_A)/(Driehoek_B-Driehoek_A),Driehoek_A+SQRT(E7216*(Driehoek_B-Driehoek_A)*(Driehoek_C-Driehoek_A)),Driehoek_B-SQRT((1-E7216)*(Driehoek_B-Driehoek_A)*(Driehoek_B-Driehoek_C)))</f>
        <v>4.010892408511058</v>
      </c>
      <c r="E7216" s="2">
        <f t="shared" ca="1" si="778"/>
        <v>0.28882301258706888</v>
      </c>
      <c r="F7216" s="2"/>
      <c r="G7216" s="15">
        <f ca="1">_xlfn.NORM.INV(H7216,Normaal_Mu,Normaal_Sigma)</f>
        <v>1.0047924262467438</v>
      </c>
      <c r="H7216" s="2">
        <f t="shared" ca="1" si="779"/>
        <v>2.2879816189598778E-2</v>
      </c>
      <c r="I7216" s="2"/>
      <c r="J7216" s="15">
        <f ca="1">-LN(K7216) /NegExp_Labda</f>
        <v>3.7253268979673391</v>
      </c>
      <c r="K7216" s="2">
        <f t="shared" ca="1" si="780"/>
        <v>0.4747032630189788</v>
      </c>
      <c r="L7216" s="2"/>
      <c r="M7216" s="17">
        <f t="shared" ca="1" si="782"/>
        <v>3</v>
      </c>
      <c r="N7216" s="2">
        <f t="shared" ca="1" si="776"/>
        <v>0.135374577410319</v>
      </c>
      <c r="O7216" s="2"/>
      <c r="P7216" s="31">
        <f t="shared" ca="1" si="781"/>
        <v>2.9937110144215753</v>
      </c>
    </row>
    <row r="7217" spans="1:16" x14ac:dyDescent="0.25">
      <c r="A7217" s="32">
        <f ca="1">Uniform_A+B7217*(Uniform_B-Uniform_A)</f>
        <v>2.3653790371737227</v>
      </c>
      <c r="B7217" s="2">
        <f t="shared" ca="1" si="777"/>
        <v>0.23653790371737227</v>
      </c>
      <c r="C7217" s="4"/>
      <c r="D7217" s="5">
        <f ca="1">IF(E7217&lt;(Driehoek_C-Driehoek_A)/(Driehoek_B-Driehoek_A),Driehoek_A+SQRT(E7217*(Driehoek_B-Driehoek_A)*(Driehoek_C-Driehoek_A)),Driehoek_B-SQRT((1-E7217)*(Driehoek_B-Driehoek_A)*(Driehoek_B-Driehoek_C)))</f>
        <v>7.7601868594654055</v>
      </c>
      <c r="E7217" s="2">
        <f t="shared" ca="1" si="778"/>
        <v>0.95608181075879273</v>
      </c>
      <c r="F7217" s="2"/>
      <c r="G7217" s="15">
        <f ca="1">_xlfn.NORM.INV(H7217,Normaal_Mu,Normaal_Sigma)</f>
        <v>1.6962845015117107</v>
      </c>
      <c r="H7217" s="2">
        <f t="shared" ca="1" si="779"/>
        <v>4.9281776434585645E-2</v>
      </c>
      <c r="I7217" s="2"/>
      <c r="J7217" s="15">
        <f ca="1">-LN(K7217) /NegExp_Labda</f>
        <v>7.451187634814664</v>
      </c>
      <c r="K7217" s="2">
        <f t="shared" ca="1" si="780"/>
        <v>0.22531912981419344</v>
      </c>
      <c r="L7217" s="2"/>
      <c r="M7217" s="17">
        <f t="shared" ca="1" si="782"/>
        <v>5</v>
      </c>
      <c r="N7217" s="2">
        <f t="shared" ca="1" si="776"/>
        <v>0.47611154487479324</v>
      </c>
      <c r="O7217" s="2"/>
      <c r="P7217" s="31">
        <f t="shared" ca="1" si="781"/>
        <v>4.8546076065931008</v>
      </c>
    </row>
    <row r="7218" spans="1:16" x14ac:dyDescent="0.25">
      <c r="A7218" s="32">
        <f ca="1">Uniform_A+B7218*(Uniform_B-Uniform_A)</f>
        <v>2.4872033824815309</v>
      </c>
      <c r="B7218" s="2">
        <f t="shared" ca="1" si="777"/>
        <v>0.24872033824815309</v>
      </c>
      <c r="C7218" s="4"/>
      <c r="D7218" s="5">
        <f ca="1">IF(E7218&lt;(Driehoek_C-Driehoek_A)/(Driehoek_B-Driehoek_A),Driehoek_A+SQRT(E7218*(Driehoek_B-Driehoek_A)*(Driehoek_C-Driehoek_A)),Driehoek_B-SQRT((1-E7218)*(Driehoek_B-Driehoek_A)*(Driehoek_B-Driehoek_C)))</f>
        <v>4.3690166191205639</v>
      </c>
      <c r="E7218" s="2">
        <f t="shared" ca="1" si="778"/>
        <v>0.38725694074338468</v>
      </c>
      <c r="F7218" s="2"/>
      <c r="G7218" s="15">
        <f ca="1">_xlfn.NORM.INV(H7218,Normaal_Mu,Normaal_Sigma)</f>
        <v>9.4234339853855662</v>
      </c>
      <c r="H7218" s="2">
        <f t="shared" ca="1" si="779"/>
        <v>0.98650688718370372</v>
      </c>
      <c r="I7218" s="2"/>
      <c r="J7218" s="15">
        <f ca="1">-LN(K7218) /NegExp_Labda</f>
        <v>10.41123713976677</v>
      </c>
      <c r="K7218" s="2">
        <f t="shared" ca="1" si="780"/>
        <v>0.12464975581827042</v>
      </c>
      <c r="L7218" s="2"/>
      <c r="M7218" s="17">
        <f t="shared" ca="1" si="782"/>
        <v>3</v>
      </c>
      <c r="N7218" s="2">
        <f t="shared" ca="1" si="776"/>
        <v>0.19458581813117937</v>
      </c>
      <c r="O7218" s="2"/>
      <c r="P7218" s="31">
        <f t="shared" ca="1" si="781"/>
        <v>5.9381782253508861</v>
      </c>
    </row>
    <row r="7219" spans="1:16" x14ac:dyDescent="0.25">
      <c r="A7219" s="32">
        <f ca="1">Uniform_A+B7219*(Uniform_B-Uniform_A)</f>
        <v>2.0309267054153599</v>
      </c>
      <c r="B7219" s="2">
        <f t="shared" ca="1" si="777"/>
        <v>0.20309267054153601</v>
      </c>
      <c r="C7219" s="4"/>
      <c r="D7219" s="5">
        <f ca="1">IF(E7219&lt;(Driehoek_C-Driehoek_A)/(Driehoek_B-Driehoek_A),Driehoek_A+SQRT(E7219*(Driehoek_B-Driehoek_A)*(Driehoek_C-Driehoek_A)),Driehoek_B-SQRT((1-E7219)*(Driehoek_B-Driehoek_A)*(Driehoek_B-Driehoek_C)))</f>
        <v>8.3817153356342669</v>
      </c>
      <c r="E7219" s="2">
        <f t="shared" ca="1" si="778"/>
        <v>0.98907783068029009</v>
      </c>
      <c r="F7219" s="2"/>
      <c r="G7219" s="15">
        <f ca="1">_xlfn.NORM.INV(H7219,Normaal_Mu,Normaal_Sigma)</f>
        <v>1.8528940121340107</v>
      </c>
      <c r="H7219" s="2">
        <f t="shared" ca="1" si="779"/>
        <v>5.7795413844487831E-2</v>
      </c>
      <c r="I7219" s="2"/>
      <c r="J7219" s="15">
        <f ca="1">-LN(K7219) /NegExp_Labda</f>
        <v>0.74032239962110558</v>
      </c>
      <c r="K7219" s="2">
        <f t="shared" ca="1" si="780"/>
        <v>0.86237550724191747</v>
      </c>
      <c r="L7219" s="2"/>
      <c r="M7219" s="17">
        <f t="shared" ca="1" si="782"/>
        <v>7</v>
      </c>
      <c r="N7219" s="2">
        <f t="shared" ca="1" si="776"/>
        <v>0.83584362512507393</v>
      </c>
      <c r="O7219" s="2"/>
      <c r="P7219" s="31">
        <f t="shared" ca="1" si="781"/>
        <v>4.0011716905609482</v>
      </c>
    </row>
    <row r="7220" spans="1:16" x14ac:dyDescent="0.25">
      <c r="A7220" s="32">
        <f ca="1">Uniform_A+B7220*(Uniform_B-Uniform_A)</f>
        <v>1.5291470711617705</v>
      </c>
      <c r="B7220" s="2">
        <f t="shared" ca="1" si="777"/>
        <v>0.15291470711617705</v>
      </c>
      <c r="C7220" s="4"/>
      <c r="D7220" s="5">
        <f ca="1">IF(E7220&lt;(Driehoek_C-Driehoek_A)/(Driehoek_B-Driehoek_A),Driehoek_A+SQRT(E7220*(Driehoek_B-Driehoek_A)*(Driehoek_C-Driehoek_A)),Driehoek_B-SQRT((1-E7220)*(Driehoek_B-Driehoek_A)*(Driehoek_B-Driehoek_C)))</f>
        <v>3.6088731044437967</v>
      </c>
      <c r="E7220" s="2">
        <f t="shared" ca="1" si="778"/>
        <v>0.18489090472875858</v>
      </c>
      <c r="F7220" s="2"/>
      <c r="G7220" s="15">
        <f ca="1">_xlfn.NORM.INV(H7220,Normaal_Mu,Normaal_Sigma)</f>
        <v>4.2912870986237355</v>
      </c>
      <c r="H7220" s="2">
        <f t="shared" ca="1" si="779"/>
        <v>0.36153588356151189</v>
      </c>
      <c r="I7220" s="2"/>
      <c r="J7220" s="15">
        <f ca="1">-LN(K7220) /NegExp_Labda</f>
        <v>2.4448726649569497</v>
      </c>
      <c r="K7220" s="2">
        <f t="shared" ca="1" si="780"/>
        <v>0.61325494456401364</v>
      </c>
      <c r="L7220" s="2"/>
      <c r="M7220" s="17">
        <f t="shared" ca="1" si="782"/>
        <v>5</v>
      </c>
      <c r="N7220" s="2">
        <f t="shared" ca="1" si="776"/>
        <v>0.54737843700526467</v>
      </c>
      <c r="O7220" s="2"/>
      <c r="P7220" s="31">
        <f t="shared" ca="1" si="781"/>
        <v>3.3748359878372503</v>
      </c>
    </row>
    <row r="7221" spans="1:16" x14ac:dyDescent="0.25">
      <c r="A7221" s="32">
        <f ca="1">Uniform_A+B7221*(Uniform_B-Uniform_A)</f>
        <v>3.9435274456135785</v>
      </c>
      <c r="B7221" s="2">
        <f t="shared" ca="1" si="777"/>
        <v>0.39435274456135783</v>
      </c>
      <c r="C7221" s="4"/>
      <c r="D7221" s="5">
        <f ca="1">IF(E7221&lt;(Driehoek_C-Driehoek_A)/(Driehoek_B-Driehoek_A),Driehoek_A+SQRT(E7221*(Driehoek_B-Driehoek_A)*(Driehoek_C-Driehoek_A)),Driehoek_B-SQRT((1-E7221)*(Driehoek_B-Driehoek_A)*(Driehoek_B-Driehoek_C)))</f>
        <v>5.0057759302244396</v>
      </c>
      <c r="E7221" s="2">
        <f t="shared" ca="1" si="778"/>
        <v>0.54417640229787312</v>
      </c>
      <c r="F7221" s="2"/>
      <c r="G7221" s="15">
        <f ca="1">_xlfn.NORM.INV(H7221,Normaal_Mu,Normaal_Sigma)</f>
        <v>5.5275749513203509</v>
      </c>
      <c r="H7221" s="2">
        <f t="shared" ca="1" si="779"/>
        <v>0.60402815708106283</v>
      </c>
      <c r="I7221" s="2"/>
      <c r="J7221" s="15">
        <f ca="1">-LN(K7221) /NegExp_Labda</f>
        <v>2.2455542768915233</v>
      </c>
      <c r="K7221" s="2">
        <f t="shared" ca="1" si="780"/>
        <v>0.63819534738559303</v>
      </c>
      <c r="L7221" s="2"/>
      <c r="M7221" s="17">
        <f t="shared" ca="1" si="782"/>
        <v>1</v>
      </c>
      <c r="N7221" s="2">
        <f t="shared" ca="1" si="776"/>
        <v>1.7472149808961057E-2</v>
      </c>
      <c r="O7221" s="2"/>
      <c r="P7221" s="31">
        <f t="shared" ca="1" si="781"/>
        <v>3.5444865208099783</v>
      </c>
    </row>
    <row r="7222" spans="1:16" x14ac:dyDescent="0.25">
      <c r="A7222" s="32">
        <f ca="1">Uniform_A+B7222*(Uniform_B-Uniform_A)</f>
        <v>5.0256977660565809</v>
      </c>
      <c r="B7222" s="2">
        <f t="shared" ca="1" si="777"/>
        <v>0.50256977660565805</v>
      </c>
      <c r="C7222" s="4"/>
      <c r="D7222" s="5">
        <f ca="1">IF(E7222&lt;(Driehoek_C-Driehoek_A)/(Driehoek_B-Driehoek_A),Driehoek_A+SQRT(E7222*(Driehoek_B-Driehoek_A)*(Driehoek_C-Driehoek_A)),Driehoek_B-SQRT((1-E7222)*(Driehoek_B-Driehoek_A)*(Driehoek_B-Driehoek_C)))</f>
        <v>4.9092478267763511</v>
      </c>
      <c r="E7222" s="2">
        <f t="shared" ca="1" si="778"/>
        <v>0.52187847592188563</v>
      </c>
      <c r="F7222" s="2"/>
      <c r="G7222" s="15">
        <f ca="1">_xlfn.NORM.INV(H7222,Normaal_Mu,Normaal_Sigma)</f>
        <v>4.88010544567405</v>
      </c>
      <c r="H7222" s="2">
        <f t="shared" ca="1" si="779"/>
        <v>0.47609881292191358</v>
      </c>
      <c r="I7222" s="2"/>
      <c r="J7222" s="15">
        <f ca="1">-LN(K7222) /NegExp_Labda</f>
        <v>1.8854037962283139</v>
      </c>
      <c r="K7222" s="2">
        <f t="shared" ca="1" si="780"/>
        <v>0.68586068206803552</v>
      </c>
      <c r="L7222" s="2"/>
      <c r="M7222" s="17">
        <f t="shared" ca="1" si="782"/>
        <v>3</v>
      </c>
      <c r="N7222" s="2">
        <f t="shared" ca="1" si="776"/>
        <v>0.20310852613466912</v>
      </c>
      <c r="O7222" s="2"/>
      <c r="P7222" s="31">
        <f t="shared" ca="1" si="781"/>
        <v>3.9400909669470594</v>
      </c>
    </row>
    <row r="7223" spans="1:16" x14ac:dyDescent="0.25">
      <c r="A7223" s="32">
        <f ca="1">Uniform_A+B7223*(Uniform_B-Uniform_A)</f>
        <v>1.8407664331393725</v>
      </c>
      <c r="B7223" s="2">
        <f t="shared" ca="1" si="777"/>
        <v>0.18407664331393725</v>
      </c>
      <c r="C7223" s="4"/>
      <c r="D7223" s="5">
        <f ca="1">IF(E7223&lt;(Driehoek_C-Driehoek_A)/(Driehoek_B-Driehoek_A),Driehoek_A+SQRT(E7223*(Driehoek_B-Driehoek_A)*(Driehoek_C-Driehoek_A)),Driehoek_B-SQRT((1-E7223)*(Driehoek_B-Driehoek_A)*(Driehoek_B-Driehoek_C)))</f>
        <v>2.5460408161590555</v>
      </c>
      <c r="E7223" s="2">
        <f t="shared" ca="1" si="778"/>
        <v>2.1297183779403372E-2</v>
      </c>
      <c r="F7223" s="2"/>
      <c r="G7223" s="15">
        <f ca="1">_xlfn.NORM.INV(H7223,Normaal_Mu,Normaal_Sigma)</f>
        <v>6.2654139654761911</v>
      </c>
      <c r="H7223" s="2">
        <f t="shared" ca="1" si="779"/>
        <v>0.73653749545270841</v>
      </c>
      <c r="I7223" s="2"/>
      <c r="J7223" s="15">
        <f ca="1">-LN(K7223) /NegExp_Labda</f>
        <v>0.75008255872573826</v>
      </c>
      <c r="K7223" s="2">
        <f t="shared" ca="1" si="780"/>
        <v>0.86069376475163462</v>
      </c>
      <c r="L7223" s="2"/>
      <c r="M7223" s="17">
        <f t="shared" ca="1" si="782"/>
        <v>8</v>
      </c>
      <c r="N7223" s="2">
        <f t="shared" ca="1" si="776"/>
        <v>0.87907488968501568</v>
      </c>
      <c r="O7223" s="2"/>
      <c r="P7223" s="31">
        <f t="shared" ca="1" si="781"/>
        <v>3.8804607547000716</v>
      </c>
    </row>
    <row r="7224" spans="1:16" x14ac:dyDescent="0.25">
      <c r="A7224" s="32">
        <f ca="1">Uniform_A+B7224*(Uniform_B-Uniform_A)</f>
        <v>5.7315972099417687</v>
      </c>
      <c r="B7224" s="2">
        <f t="shared" ca="1" si="777"/>
        <v>0.57315972099417689</v>
      </c>
      <c r="C7224" s="4"/>
      <c r="D7224" s="5">
        <f ca="1">IF(E7224&lt;(Driehoek_C-Driehoek_A)/(Driehoek_B-Driehoek_A),Driehoek_A+SQRT(E7224*(Driehoek_B-Driehoek_A)*(Driehoek_C-Driehoek_A)),Driehoek_B-SQRT((1-E7224)*(Driehoek_B-Driehoek_A)*(Driehoek_B-Driehoek_C)))</f>
        <v>6.3929621989039882</v>
      </c>
      <c r="E7224" s="2">
        <f t="shared" ca="1" si="778"/>
        <v>0.80581011153304205</v>
      </c>
      <c r="F7224" s="2"/>
      <c r="G7224" s="15">
        <f ca="1">_xlfn.NORM.INV(H7224,Normaal_Mu,Normaal_Sigma)</f>
        <v>2.7490745755815089</v>
      </c>
      <c r="H7224" s="2">
        <f t="shared" ca="1" si="779"/>
        <v>0.13019650474190225</v>
      </c>
      <c r="I7224" s="2"/>
      <c r="J7224" s="15">
        <f ca="1">-LN(K7224) /NegExp_Labda</f>
        <v>1.8213886011505069</v>
      </c>
      <c r="K7224" s="2">
        <f t="shared" ca="1" si="780"/>
        <v>0.69469823619589743</v>
      </c>
      <c r="L7224" s="2"/>
      <c r="M7224" s="17">
        <f t="shared" ca="1" si="782"/>
        <v>3</v>
      </c>
      <c r="N7224" s="2">
        <f t="shared" ca="1" si="776"/>
        <v>0.14641332244154381</v>
      </c>
      <c r="O7224" s="2"/>
      <c r="P7224" s="31">
        <f t="shared" ca="1" si="781"/>
        <v>3.9390045171155541</v>
      </c>
    </row>
    <row r="7225" spans="1:16" x14ac:dyDescent="0.25">
      <c r="A7225" s="32">
        <f ca="1">Uniform_A+B7225*(Uniform_B-Uniform_A)</f>
        <v>8.9417127823539335</v>
      </c>
      <c r="B7225" s="2">
        <f t="shared" ca="1" si="777"/>
        <v>0.89417127823539333</v>
      </c>
      <c r="C7225" s="4"/>
      <c r="D7225" s="5">
        <f ca="1">IF(E7225&lt;(Driehoek_C-Driehoek_A)/(Driehoek_B-Driehoek_A),Driehoek_A+SQRT(E7225*(Driehoek_B-Driehoek_A)*(Driehoek_C-Driehoek_A)),Driehoek_B-SQRT((1-E7225)*(Driehoek_B-Driehoek_A)*(Driehoek_B-Driehoek_C)))</f>
        <v>2.6580482293303738</v>
      </c>
      <c r="E7225" s="2">
        <f t="shared" ca="1" si="778"/>
        <v>3.0930533723202869E-2</v>
      </c>
      <c r="F7225" s="2"/>
      <c r="G7225" s="15">
        <f ca="1">_xlfn.NORM.INV(H7225,Normaal_Mu,Normaal_Sigma)</f>
        <v>1.8397908083204575</v>
      </c>
      <c r="H7225" s="2">
        <f t="shared" ca="1" si="779"/>
        <v>5.7041457501625925E-2</v>
      </c>
      <c r="I7225" s="2"/>
      <c r="J7225" s="15">
        <f ca="1">-LN(K7225) /NegExp_Labda</f>
        <v>6.1871300905107312</v>
      </c>
      <c r="K7225" s="2">
        <f t="shared" ca="1" si="780"/>
        <v>0.29013004714119928</v>
      </c>
      <c r="L7225" s="2"/>
      <c r="M7225" s="17">
        <f t="shared" ca="1" si="782"/>
        <v>4</v>
      </c>
      <c r="N7225" s="2">
        <f t="shared" ca="1" si="776"/>
        <v>0.2758763467614771</v>
      </c>
      <c r="O7225" s="2"/>
      <c r="P7225" s="31">
        <f t="shared" ca="1" si="781"/>
        <v>4.7253363821030998</v>
      </c>
    </row>
    <row r="7226" spans="1:16" x14ac:dyDescent="0.25">
      <c r="A7226" s="32">
        <f ca="1">Uniform_A+B7226*(Uniform_B-Uniform_A)</f>
        <v>1.1280508197747507</v>
      </c>
      <c r="B7226" s="2">
        <f t="shared" ca="1" si="777"/>
        <v>0.11280508197747507</v>
      </c>
      <c r="C7226" s="4"/>
      <c r="D7226" s="5">
        <f ca="1">IF(E7226&lt;(Driehoek_C-Driehoek_A)/(Driehoek_B-Driehoek_A),Driehoek_A+SQRT(E7226*(Driehoek_B-Driehoek_A)*(Driehoek_C-Driehoek_A)),Driehoek_B-SQRT((1-E7226)*(Driehoek_B-Driehoek_A)*(Driehoek_B-Driehoek_C)))</f>
        <v>7.4849215509041809</v>
      </c>
      <c r="E7226" s="2">
        <f t="shared" ca="1" si="778"/>
        <v>0.9344153512310116</v>
      </c>
      <c r="F7226" s="2"/>
      <c r="G7226" s="15">
        <f ca="1">_xlfn.NORM.INV(H7226,Normaal_Mu,Normaal_Sigma)</f>
        <v>4.6725662080848904</v>
      </c>
      <c r="H7226" s="2">
        <f t="shared" ca="1" si="779"/>
        <v>0.43497700798397188</v>
      </c>
      <c r="I7226" s="2"/>
      <c r="J7226" s="15">
        <f ca="1">-LN(K7226) /NegExp_Labda</f>
        <v>3.2902812825949148</v>
      </c>
      <c r="K7226" s="2">
        <f t="shared" ca="1" si="780"/>
        <v>0.51785693790470255</v>
      </c>
      <c r="L7226" s="2"/>
      <c r="M7226" s="17">
        <f t="shared" ca="1" si="782"/>
        <v>4</v>
      </c>
      <c r="N7226" s="2">
        <f t="shared" ca="1" si="776"/>
        <v>0.30174423337465506</v>
      </c>
      <c r="O7226" s="2"/>
      <c r="P7226" s="31">
        <f t="shared" ca="1" si="781"/>
        <v>4.1151639722717475</v>
      </c>
    </row>
    <row r="7227" spans="1:16" x14ac:dyDescent="0.25">
      <c r="A7227" s="32">
        <f ca="1">Uniform_A+B7227*(Uniform_B-Uniform_A)</f>
        <v>3.2782075659928545</v>
      </c>
      <c r="B7227" s="2">
        <f t="shared" ca="1" si="777"/>
        <v>0.32782075659928545</v>
      </c>
      <c r="C7227" s="4"/>
      <c r="D7227" s="5">
        <f ca="1">IF(E7227&lt;(Driehoek_C-Driehoek_A)/(Driehoek_B-Driehoek_A),Driehoek_A+SQRT(E7227*(Driehoek_B-Driehoek_A)*(Driehoek_C-Driehoek_A)),Driehoek_B-SQRT((1-E7227)*(Driehoek_B-Driehoek_A)*(Driehoek_B-Driehoek_C)))</f>
        <v>6.6276479153908108</v>
      </c>
      <c r="E7227" s="2">
        <f t="shared" ca="1" si="778"/>
        <v>0.83919844533286958</v>
      </c>
      <c r="F7227" s="2"/>
      <c r="G7227" s="15">
        <f ca="1">_xlfn.NORM.INV(H7227,Normaal_Mu,Normaal_Sigma)</f>
        <v>7.1547792113746862</v>
      </c>
      <c r="H7227" s="2">
        <f t="shared" ca="1" si="779"/>
        <v>0.85934687708945157</v>
      </c>
      <c r="I7227" s="2"/>
      <c r="J7227" s="15">
        <f ca="1">-LN(K7227) /NegExp_Labda</f>
        <v>6.2847521840890419</v>
      </c>
      <c r="K7227" s="2">
        <f t="shared" ca="1" si="780"/>
        <v>0.2845203676851531</v>
      </c>
      <c r="L7227" s="2"/>
      <c r="M7227" s="17">
        <f t="shared" ca="1" si="782"/>
        <v>4</v>
      </c>
      <c r="N7227" s="2">
        <f t="shared" ca="1" si="776"/>
        <v>0.3518360199689865</v>
      </c>
      <c r="O7227" s="2"/>
      <c r="P7227" s="31">
        <f t="shared" ca="1" si="781"/>
        <v>5.4690773753694781</v>
      </c>
    </row>
    <row r="7228" spans="1:16" x14ac:dyDescent="0.25">
      <c r="A7228" s="32">
        <f ca="1">Uniform_A+B7228*(Uniform_B-Uniform_A)</f>
        <v>9.682999657799586</v>
      </c>
      <c r="B7228" s="2">
        <f t="shared" ca="1" si="777"/>
        <v>0.96829996577995858</v>
      </c>
      <c r="C7228" s="4"/>
      <c r="D7228" s="5">
        <f ca="1">IF(E7228&lt;(Driehoek_C-Driehoek_A)/(Driehoek_B-Driehoek_A),Driehoek_A+SQRT(E7228*(Driehoek_B-Driehoek_A)*(Driehoek_C-Driehoek_A)),Driehoek_B-SQRT((1-E7228)*(Driehoek_B-Driehoek_A)*(Driehoek_B-Driehoek_C)))</f>
        <v>5.3197330603350768</v>
      </c>
      <c r="E7228" s="2">
        <f t="shared" ca="1" si="778"/>
        <v>0.61301815008026783</v>
      </c>
      <c r="F7228" s="2"/>
      <c r="G7228" s="15">
        <f ca="1">_xlfn.NORM.INV(H7228,Normaal_Mu,Normaal_Sigma)</f>
        <v>5.3560898159931893</v>
      </c>
      <c r="H7228" s="2">
        <f t="shared" ca="1" si="779"/>
        <v>0.57065614617378768</v>
      </c>
      <c r="I7228" s="2"/>
      <c r="J7228" s="15">
        <f ca="1">-LN(K7228) /NegExp_Labda</f>
        <v>5.4394024958738711</v>
      </c>
      <c r="K7228" s="2">
        <f t="shared" ca="1" si="780"/>
        <v>0.3369298605663692</v>
      </c>
      <c r="L7228" s="2"/>
      <c r="M7228" s="17">
        <f t="shared" ca="1" si="782"/>
        <v>7</v>
      </c>
      <c r="N7228" s="2">
        <f t="shared" ca="1" si="776"/>
        <v>0.79457084856988613</v>
      </c>
      <c r="O7228" s="2"/>
      <c r="P7228" s="31">
        <f t="shared" ca="1" si="781"/>
        <v>6.5596450060003448</v>
      </c>
    </row>
    <row r="7229" spans="1:16" x14ac:dyDescent="0.25">
      <c r="A7229" s="32">
        <f ca="1">Uniform_A+B7229*(Uniform_B-Uniform_A)</f>
        <v>8.9119005958411162</v>
      </c>
      <c r="B7229" s="2">
        <f t="shared" ca="1" si="777"/>
        <v>0.89119005958411157</v>
      </c>
      <c r="C7229" s="4"/>
      <c r="D7229" s="5">
        <f ca="1">IF(E7229&lt;(Driehoek_C-Driehoek_A)/(Driehoek_B-Driehoek_A),Driehoek_A+SQRT(E7229*(Driehoek_B-Driehoek_A)*(Driehoek_C-Driehoek_A)),Driehoek_B-SQRT((1-E7229)*(Driehoek_B-Driehoek_A)*(Driehoek_B-Driehoek_C)))</f>
        <v>4.286393196446137</v>
      </c>
      <c r="E7229" s="2">
        <f t="shared" ca="1" si="778"/>
        <v>0.36519745432830664</v>
      </c>
      <c r="F7229" s="2"/>
      <c r="G7229" s="15">
        <f ca="1">_xlfn.NORM.INV(H7229,Normaal_Mu,Normaal_Sigma)</f>
        <v>5.293228469484994</v>
      </c>
      <c r="H7229" s="2">
        <f t="shared" ca="1" si="779"/>
        <v>0.55828174129641284</v>
      </c>
      <c r="I7229" s="2"/>
      <c r="J7229" s="15">
        <f ca="1">-LN(K7229) /NegExp_Labda</f>
        <v>1.3859808490047034</v>
      </c>
      <c r="K7229" s="2">
        <f t="shared" ca="1" si="780"/>
        <v>0.75790580429570475</v>
      </c>
      <c r="L7229" s="2"/>
      <c r="M7229" s="17">
        <f t="shared" ca="1" si="782"/>
        <v>5</v>
      </c>
      <c r="N7229" s="2">
        <f t="shared" ca="1" si="776"/>
        <v>0.48713448388815739</v>
      </c>
      <c r="O7229" s="2"/>
      <c r="P7229" s="31">
        <f t="shared" ca="1" si="781"/>
        <v>4.9755006221553897</v>
      </c>
    </row>
    <row r="7230" spans="1:16" x14ac:dyDescent="0.25">
      <c r="A7230" s="32">
        <f ca="1">Uniform_A+B7230*(Uniform_B-Uniform_A)</f>
        <v>3.4081128530427627</v>
      </c>
      <c r="B7230" s="2">
        <f t="shared" ca="1" si="777"/>
        <v>0.34081128530427629</v>
      </c>
      <c r="C7230" s="4"/>
      <c r="D7230" s="5">
        <f ca="1">IF(E7230&lt;(Driehoek_C-Driehoek_A)/(Driehoek_B-Driehoek_A),Driehoek_A+SQRT(E7230*(Driehoek_B-Driehoek_A)*(Driehoek_C-Driehoek_A)),Driehoek_B-SQRT((1-E7230)*(Driehoek_B-Driehoek_A)*(Driehoek_B-Driehoek_C)))</f>
        <v>3.7456511904567766</v>
      </c>
      <c r="E7230" s="2">
        <f t="shared" ca="1" si="778"/>
        <v>0.21766414848165438</v>
      </c>
      <c r="F7230" s="2"/>
      <c r="G7230" s="15">
        <f ca="1">_xlfn.NORM.INV(H7230,Normaal_Mu,Normaal_Sigma)</f>
        <v>2.7250468567426416</v>
      </c>
      <c r="H7230" s="2">
        <f t="shared" ca="1" si="779"/>
        <v>0.12766955658718759</v>
      </c>
      <c r="I7230" s="2"/>
      <c r="J7230" s="15">
        <f ca="1">-LN(K7230) /NegExp_Labda</f>
        <v>9.6722882354215844</v>
      </c>
      <c r="K7230" s="2">
        <f t="shared" ca="1" si="780"/>
        <v>0.1445026189916343</v>
      </c>
      <c r="L7230" s="2"/>
      <c r="M7230" s="17">
        <f t="shared" ca="1" si="782"/>
        <v>3</v>
      </c>
      <c r="N7230" s="2">
        <f t="shared" ca="1" si="776"/>
        <v>0.24427897236626761</v>
      </c>
      <c r="O7230" s="2"/>
      <c r="P7230" s="31">
        <f t="shared" ca="1" si="781"/>
        <v>4.5102198271327527</v>
      </c>
    </row>
    <row r="7231" spans="1:16" x14ac:dyDescent="0.25">
      <c r="A7231" s="32">
        <f ca="1">Uniform_A+B7231*(Uniform_B-Uniform_A)</f>
        <v>0.9641668320034158</v>
      </c>
      <c r="B7231" s="2">
        <f t="shared" ca="1" si="777"/>
        <v>9.641668320034158E-2</v>
      </c>
      <c r="C7231" s="4"/>
      <c r="D7231" s="5">
        <f ca="1">IF(E7231&lt;(Driehoek_C-Driehoek_A)/(Driehoek_B-Driehoek_A),Driehoek_A+SQRT(E7231*(Driehoek_B-Driehoek_A)*(Driehoek_C-Driehoek_A)),Driehoek_B-SQRT((1-E7231)*(Driehoek_B-Driehoek_A)*(Driehoek_B-Driehoek_C)))</f>
        <v>7.4747502398622689</v>
      </c>
      <c r="E7231" s="2">
        <f t="shared" ca="1" si="778"/>
        <v>0.93353180483427978</v>
      </c>
      <c r="F7231" s="2"/>
      <c r="G7231" s="15">
        <f ca="1">_xlfn.NORM.INV(H7231,Normaal_Mu,Normaal_Sigma)</f>
        <v>1.706592108229843</v>
      </c>
      <c r="H7231" s="2">
        <f t="shared" ca="1" si="779"/>
        <v>4.9809456387880369E-2</v>
      </c>
      <c r="I7231" s="2"/>
      <c r="J7231" s="15">
        <f ca="1">-LN(K7231) /NegExp_Labda</f>
        <v>12.117482747259269</v>
      </c>
      <c r="K7231" s="2">
        <f t="shared" ca="1" si="780"/>
        <v>8.8611241565149768E-2</v>
      </c>
      <c r="L7231" s="2"/>
      <c r="M7231" s="17">
        <f t="shared" ca="1" si="782"/>
        <v>2</v>
      </c>
      <c r="N7231" s="2">
        <f t="shared" ca="1" si="776"/>
        <v>9.790173966854232E-2</v>
      </c>
      <c r="O7231" s="2"/>
      <c r="P7231" s="31">
        <f t="shared" ca="1" si="781"/>
        <v>4.8525983854709596</v>
      </c>
    </row>
    <row r="7232" spans="1:16" x14ac:dyDescent="0.25">
      <c r="A7232" s="32">
        <f ca="1">Uniform_A+B7232*(Uniform_B-Uniform_A)</f>
        <v>2.9466119940127622</v>
      </c>
      <c r="B7232" s="2">
        <f t="shared" ca="1" si="777"/>
        <v>0.29466119940127622</v>
      </c>
      <c r="C7232" s="4"/>
      <c r="D7232" s="5">
        <f ca="1">IF(E7232&lt;(Driehoek_C-Driehoek_A)/(Driehoek_B-Driehoek_A),Driehoek_A+SQRT(E7232*(Driehoek_B-Driehoek_A)*(Driehoek_C-Driehoek_A)),Driehoek_B-SQRT((1-E7232)*(Driehoek_B-Driehoek_A)*(Driehoek_B-Driehoek_C)))</f>
        <v>4.7938261404772362</v>
      </c>
      <c r="E7232" s="2">
        <f t="shared" ca="1" si="778"/>
        <v>0.49451718467049643</v>
      </c>
      <c r="F7232" s="2"/>
      <c r="G7232" s="15">
        <f ca="1">_xlfn.NORM.INV(H7232,Normaal_Mu,Normaal_Sigma)</f>
        <v>3.7858735892003281</v>
      </c>
      <c r="H7232" s="2">
        <f t="shared" ca="1" si="779"/>
        <v>0.27190448366531972</v>
      </c>
      <c r="I7232" s="2"/>
      <c r="J7232" s="15">
        <f ca="1">-LN(K7232) /NegExp_Labda</f>
        <v>2.4560331073991986</v>
      </c>
      <c r="K7232" s="2">
        <f t="shared" ca="1" si="780"/>
        <v>0.61188763181098305</v>
      </c>
      <c r="L7232" s="2"/>
      <c r="M7232" s="17">
        <f t="shared" ca="1" si="782"/>
        <v>11</v>
      </c>
      <c r="N7232" s="2">
        <f t="shared" ca="1" si="776"/>
        <v>0.98674997782591434</v>
      </c>
      <c r="O7232" s="2"/>
      <c r="P7232" s="31">
        <f t="shared" ca="1" si="781"/>
        <v>4.9964689662179058</v>
      </c>
    </row>
    <row r="7233" spans="1:16" x14ac:dyDescent="0.25">
      <c r="A7233" s="32">
        <f ca="1">Uniform_A+B7233*(Uniform_B-Uniform_A)</f>
        <v>1.2850492923258461</v>
      </c>
      <c r="B7233" s="2">
        <f t="shared" ca="1" si="777"/>
        <v>0.12850492923258461</v>
      </c>
      <c r="C7233" s="4"/>
      <c r="D7233" s="5">
        <f ca="1">IF(E7233&lt;(Driehoek_C-Driehoek_A)/(Driehoek_B-Driehoek_A),Driehoek_A+SQRT(E7233*(Driehoek_B-Driehoek_A)*(Driehoek_C-Driehoek_A)),Driehoek_B-SQRT((1-E7233)*(Driehoek_B-Driehoek_A)*(Driehoek_B-Driehoek_C)))</f>
        <v>5.591632148664238</v>
      </c>
      <c r="E7233" s="2">
        <f t="shared" ca="1" si="778"/>
        <v>0.66808653114230976</v>
      </c>
      <c r="F7233" s="2"/>
      <c r="G7233" s="15">
        <f ca="1">_xlfn.NORM.INV(H7233,Normaal_Mu,Normaal_Sigma)</f>
        <v>3.8655418753388684</v>
      </c>
      <c r="H7233" s="2">
        <f t="shared" ca="1" si="779"/>
        <v>0.2852792826585524</v>
      </c>
      <c r="I7233" s="2"/>
      <c r="J7233" s="15">
        <f ca="1">-LN(K7233) /NegExp_Labda</f>
        <v>1.9662436577819027</v>
      </c>
      <c r="K7233" s="2">
        <f t="shared" ca="1" si="780"/>
        <v>0.67486086751454577</v>
      </c>
      <c r="L7233" s="2"/>
      <c r="M7233" s="17">
        <f t="shared" ca="1" si="782"/>
        <v>2</v>
      </c>
      <c r="N7233" s="2">
        <f t="shared" ca="1" si="776"/>
        <v>7.4014885457145074E-2</v>
      </c>
      <c r="O7233" s="2"/>
      <c r="P7233" s="31">
        <f t="shared" ca="1" si="781"/>
        <v>2.9416933948221713</v>
      </c>
    </row>
    <row r="7234" spans="1:16" x14ac:dyDescent="0.25">
      <c r="A7234" s="32">
        <f ca="1">Uniform_A+B7234*(Uniform_B-Uniform_A)</f>
        <v>2.9383513066262381</v>
      </c>
      <c r="B7234" s="2">
        <f t="shared" ca="1" si="777"/>
        <v>0.29383513066262379</v>
      </c>
      <c r="C7234" s="4"/>
      <c r="D7234" s="5">
        <f ca="1">IF(E7234&lt;(Driehoek_C-Driehoek_A)/(Driehoek_B-Driehoek_A),Driehoek_A+SQRT(E7234*(Driehoek_B-Driehoek_A)*(Driehoek_C-Driehoek_A)),Driehoek_B-SQRT((1-E7234)*(Driehoek_B-Driehoek_A)*(Driehoek_B-Driehoek_C)))</f>
        <v>5.3132838511747718</v>
      </c>
      <c r="E7234" s="2">
        <f t="shared" ca="1" si="778"/>
        <v>0.61166068679975083</v>
      </c>
      <c r="F7234" s="2"/>
      <c r="G7234" s="15">
        <f ca="1">_xlfn.NORM.INV(H7234,Normaal_Mu,Normaal_Sigma)</f>
        <v>5.2546298061493255</v>
      </c>
      <c r="H7234" s="2">
        <f t="shared" ca="1" si="779"/>
        <v>0.55065441732790632</v>
      </c>
      <c r="I7234" s="2"/>
      <c r="J7234" s="15">
        <f ca="1">-LN(K7234) /NegExp_Labda</f>
        <v>7.2357745048002062E-2</v>
      </c>
      <c r="K7234" s="2">
        <f t="shared" ca="1" si="780"/>
        <v>0.98563266055883469</v>
      </c>
      <c r="L7234" s="2"/>
      <c r="M7234" s="17">
        <f t="shared" ca="1" si="782"/>
        <v>7</v>
      </c>
      <c r="N7234" s="2">
        <f t="shared" ca="1" si="776"/>
        <v>0.80561222341957228</v>
      </c>
      <c r="O7234" s="2"/>
      <c r="P7234" s="31">
        <f t="shared" ca="1" si="781"/>
        <v>4.1157245417996675</v>
      </c>
    </row>
    <row r="7235" spans="1:16" x14ac:dyDescent="0.25">
      <c r="A7235" s="32">
        <f ca="1">Uniform_A+B7235*(Uniform_B-Uniform_A)</f>
        <v>6.1002204200477781</v>
      </c>
      <c r="B7235" s="2">
        <f t="shared" ca="1" si="777"/>
        <v>0.61002204200477783</v>
      </c>
      <c r="C7235" s="4"/>
      <c r="D7235" s="5">
        <f ca="1">IF(E7235&lt;(Driehoek_C-Driehoek_A)/(Driehoek_B-Driehoek_A),Driehoek_A+SQRT(E7235*(Driehoek_B-Driehoek_A)*(Driehoek_C-Driehoek_A)),Driehoek_B-SQRT((1-E7235)*(Driehoek_B-Driehoek_A)*(Driehoek_B-Driehoek_C)))</f>
        <v>2.7695520865938699</v>
      </c>
      <c r="E7235" s="2">
        <f t="shared" ca="1" si="778"/>
        <v>4.2300743855784195E-2</v>
      </c>
      <c r="F7235" s="2"/>
      <c r="G7235" s="15">
        <f ca="1">_xlfn.NORM.INV(H7235,Normaal_Mu,Normaal_Sigma)</f>
        <v>4.1943873392472248</v>
      </c>
      <c r="H7235" s="2">
        <f t="shared" ca="1" si="779"/>
        <v>0.34354535190820978</v>
      </c>
      <c r="I7235" s="2"/>
      <c r="J7235" s="15">
        <f ca="1">-LN(K7235) /NegExp_Labda</f>
        <v>8.7304890505803669</v>
      </c>
      <c r="K7235" s="2">
        <f t="shared" ca="1" si="780"/>
        <v>0.17445336713264059</v>
      </c>
      <c r="L7235" s="2"/>
      <c r="M7235" s="17">
        <f t="shared" ca="1" si="782"/>
        <v>9</v>
      </c>
      <c r="N7235" s="2">
        <f t="shared" ca="1" si="776"/>
        <v>0.96714760429696134</v>
      </c>
      <c r="O7235" s="2"/>
      <c r="P7235" s="31">
        <f t="shared" ca="1" si="781"/>
        <v>6.1589297792938478</v>
      </c>
    </row>
    <row r="7236" spans="1:16" x14ac:dyDescent="0.25">
      <c r="A7236" s="32">
        <f ca="1">Uniform_A+B7236*(Uniform_B-Uniform_A)</f>
        <v>8.6670139969583264</v>
      </c>
      <c r="B7236" s="2">
        <f t="shared" ca="1" si="777"/>
        <v>0.86670139969583271</v>
      </c>
      <c r="C7236" s="4"/>
      <c r="D7236" s="5">
        <f ca="1">IF(E7236&lt;(Driehoek_C-Driehoek_A)/(Driehoek_B-Driehoek_A),Driehoek_A+SQRT(E7236*(Driehoek_B-Driehoek_A)*(Driehoek_C-Driehoek_A)),Driehoek_B-SQRT((1-E7236)*(Driehoek_B-Driehoek_A)*(Driehoek_B-Driehoek_C)))</f>
        <v>5.8031377004941067</v>
      </c>
      <c r="E7236" s="2">
        <f t="shared" ca="1" si="778"/>
        <v>0.70800204108565412</v>
      </c>
      <c r="F7236" s="2"/>
      <c r="G7236" s="15">
        <f ca="1">_xlfn.NORM.INV(H7236,Normaal_Mu,Normaal_Sigma)</f>
        <v>3.033777928867476</v>
      </c>
      <c r="H7236" s="2">
        <f t="shared" ca="1" si="779"/>
        <v>0.16277639676205635</v>
      </c>
      <c r="I7236" s="2"/>
      <c r="J7236" s="15">
        <f ca="1">-LN(K7236) /NegExp_Labda</f>
        <v>1.9856277734115431</v>
      </c>
      <c r="K7236" s="2">
        <f t="shared" ca="1" si="780"/>
        <v>0.67224961624677138</v>
      </c>
      <c r="L7236" s="2"/>
      <c r="M7236" s="17">
        <f t="shared" ca="1" si="782"/>
        <v>1</v>
      </c>
      <c r="N7236" s="2">
        <f t="shared" ca="1" si="776"/>
        <v>1.695999002417381E-2</v>
      </c>
      <c r="O7236" s="2"/>
      <c r="P7236" s="31">
        <f t="shared" ca="1" si="781"/>
        <v>4.0979114799462906</v>
      </c>
    </row>
    <row r="7237" spans="1:16" x14ac:dyDescent="0.25">
      <c r="A7237" s="32">
        <f ca="1">Uniform_A+B7237*(Uniform_B-Uniform_A)</f>
        <v>8.4596621419663123</v>
      </c>
      <c r="B7237" s="2">
        <f t="shared" ca="1" si="777"/>
        <v>0.84596621419663132</v>
      </c>
      <c r="C7237" s="4"/>
      <c r="D7237" s="5">
        <f ca="1">IF(E7237&lt;(Driehoek_C-Driehoek_A)/(Driehoek_B-Driehoek_A),Driehoek_A+SQRT(E7237*(Driehoek_B-Driehoek_A)*(Driehoek_C-Driehoek_A)),Driehoek_B-SQRT((1-E7237)*(Driehoek_B-Driehoek_A)*(Driehoek_B-Driehoek_C)))</f>
        <v>5.5820937720832156</v>
      </c>
      <c r="E7237" s="2">
        <f t="shared" ca="1" si="778"/>
        <v>0.66622620049050452</v>
      </c>
      <c r="F7237" s="2"/>
      <c r="G7237" s="15">
        <f ca="1">_xlfn.NORM.INV(H7237,Normaal_Mu,Normaal_Sigma)</f>
        <v>3.8935393614706193</v>
      </c>
      <c r="H7237" s="2">
        <f t="shared" ca="1" si="779"/>
        <v>0.29005285410504333</v>
      </c>
      <c r="I7237" s="2"/>
      <c r="J7237" s="15">
        <f ca="1">-LN(K7237) /NegExp_Labda</f>
        <v>3.8315481126769613</v>
      </c>
      <c r="K7237" s="2">
        <f t="shared" ca="1" si="780"/>
        <v>0.46472491804739724</v>
      </c>
      <c r="L7237" s="2"/>
      <c r="M7237" s="17">
        <f t="shared" ca="1" si="782"/>
        <v>6</v>
      </c>
      <c r="N7237" s="2">
        <f t="shared" ref="N7237:N7300" ca="1" si="783">RAND()</f>
        <v>0.74913783282544799</v>
      </c>
      <c r="O7237" s="2"/>
      <c r="P7237" s="31">
        <f t="shared" ca="1" si="781"/>
        <v>5.5533686776394218</v>
      </c>
    </row>
    <row r="7238" spans="1:16" x14ac:dyDescent="0.25">
      <c r="A7238" s="32">
        <f ca="1">Uniform_A+B7238*(Uniform_B-Uniform_A)</f>
        <v>1.2496062168909994</v>
      </c>
      <c r="B7238" s="2">
        <f t="shared" ref="B7238:B7301" ca="1" si="784">RAND()</f>
        <v>0.12496062168909994</v>
      </c>
      <c r="C7238" s="4"/>
      <c r="D7238" s="5">
        <f ca="1">IF(E7238&lt;(Driehoek_C-Driehoek_A)/(Driehoek_B-Driehoek_A),Driehoek_A+SQRT(E7238*(Driehoek_B-Driehoek_A)*(Driehoek_C-Driehoek_A)),Driehoek_B-SQRT((1-E7238)*(Driehoek_B-Driehoek_A)*(Driehoek_B-Driehoek_C)))</f>
        <v>3.9170742477947824</v>
      </c>
      <c r="E7238" s="2">
        <f t="shared" ref="E7238:E7301" ca="1" si="785">RAND()</f>
        <v>0.26251240511128071</v>
      </c>
      <c r="F7238" s="2"/>
      <c r="G7238" s="15">
        <f ca="1">_xlfn.NORM.INV(H7238,Normaal_Mu,Normaal_Sigma)</f>
        <v>3.27403675220528</v>
      </c>
      <c r="H7238" s="2">
        <f t="shared" ref="H7238:H7301" ca="1" si="786">RAND()</f>
        <v>0.19407378523033503</v>
      </c>
      <c r="I7238" s="2"/>
      <c r="J7238" s="15">
        <f ca="1">-LN(K7238) /NegExp_Labda</f>
        <v>4.7136751746406196</v>
      </c>
      <c r="K7238" s="2">
        <f t="shared" ref="K7238:K7301" ca="1" si="787">RAND()</f>
        <v>0.38956091428320572</v>
      </c>
      <c r="L7238" s="2"/>
      <c r="M7238" s="17">
        <f t="shared" ca="1" si="782"/>
        <v>8</v>
      </c>
      <c r="N7238" s="2">
        <f t="shared" ca="1" si="783"/>
        <v>0.88808251872323019</v>
      </c>
      <c r="O7238" s="2"/>
      <c r="P7238" s="31">
        <f t="shared" ca="1" si="781"/>
        <v>4.2308784783063365</v>
      </c>
    </row>
    <row r="7239" spans="1:16" x14ac:dyDescent="0.25">
      <c r="A7239" s="32">
        <f ca="1">Uniform_A+B7239*(Uniform_B-Uniform_A)</f>
        <v>0.8489462163459971</v>
      </c>
      <c r="B7239" s="2">
        <f t="shared" ca="1" si="784"/>
        <v>8.489462163459971E-2</v>
      </c>
      <c r="C7239" s="4"/>
      <c r="D7239" s="5">
        <f ca="1">IF(E7239&lt;(Driehoek_C-Driehoek_A)/(Driehoek_B-Driehoek_A),Driehoek_A+SQRT(E7239*(Driehoek_B-Driehoek_A)*(Driehoek_C-Driehoek_A)),Driehoek_B-SQRT((1-E7239)*(Driehoek_B-Driehoek_A)*(Driehoek_B-Driehoek_C)))</f>
        <v>6.3813799172004195</v>
      </c>
      <c r="E7239" s="2">
        <f t="shared" ca="1" si="785"/>
        <v>0.80408082462739194</v>
      </c>
      <c r="F7239" s="2"/>
      <c r="G7239" s="15">
        <f ca="1">_xlfn.NORM.INV(H7239,Normaal_Mu,Normaal_Sigma)</f>
        <v>3.8902770898378622</v>
      </c>
      <c r="H7239" s="2">
        <f t="shared" ca="1" si="786"/>
        <v>0.28949471409865313</v>
      </c>
      <c r="I7239" s="2"/>
      <c r="J7239" s="15">
        <f ca="1">-LN(K7239) /NegExp_Labda</f>
        <v>0.44955338472760775</v>
      </c>
      <c r="K7239" s="2">
        <f t="shared" ca="1" si="787"/>
        <v>0.91401282404233763</v>
      </c>
      <c r="L7239" s="2"/>
      <c r="M7239" s="17">
        <f t="shared" ca="1" si="782"/>
        <v>9</v>
      </c>
      <c r="N7239" s="2">
        <f t="shared" ca="1" si="783"/>
        <v>0.95603151187659119</v>
      </c>
      <c r="O7239" s="2"/>
      <c r="P7239" s="31">
        <f t="shared" ca="1" si="781"/>
        <v>4.1140313216223774</v>
      </c>
    </row>
    <row r="7240" spans="1:16" x14ac:dyDescent="0.25">
      <c r="A7240" s="32">
        <f ca="1">Uniform_A+B7240*(Uniform_B-Uniform_A)</f>
        <v>0.21175924439109428</v>
      </c>
      <c r="B7240" s="2">
        <f t="shared" ca="1" si="784"/>
        <v>2.1175924439109428E-2</v>
      </c>
      <c r="C7240" s="4"/>
      <c r="D7240" s="5">
        <f ca="1">IF(E7240&lt;(Driehoek_C-Driehoek_A)/(Driehoek_B-Driehoek_A),Driehoek_A+SQRT(E7240*(Driehoek_B-Driehoek_A)*(Driehoek_C-Driehoek_A)),Driehoek_B-SQRT((1-E7240)*(Driehoek_B-Driehoek_A)*(Driehoek_B-Driehoek_C)))</f>
        <v>4.9154612267487829</v>
      </c>
      <c r="E7240" s="2">
        <f t="shared" ca="1" si="785"/>
        <v>0.52332980028021259</v>
      </c>
      <c r="F7240" s="2"/>
      <c r="G7240" s="15">
        <f ca="1">_xlfn.NORM.INV(H7240,Normaal_Mu,Normaal_Sigma)</f>
        <v>1.3157921152400114</v>
      </c>
      <c r="H7240" s="2">
        <f t="shared" ca="1" si="786"/>
        <v>3.272997362881569E-2</v>
      </c>
      <c r="I7240" s="2"/>
      <c r="J7240" s="15">
        <f ca="1">-LN(K7240) /NegExp_Labda</f>
        <v>23.402590699222163</v>
      </c>
      <c r="K7240" s="2">
        <f t="shared" ca="1" si="787"/>
        <v>9.2742073056010232E-3</v>
      </c>
      <c r="L7240" s="2"/>
      <c r="M7240" s="17">
        <f t="shared" ca="1" si="782"/>
        <v>8</v>
      </c>
      <c r="N7240" s="2">
        <f t="shared" ca="1" si="783"/>
        <v>0.92584851738690088</v>
      </c>
      <c r="O7240" s="2"/>
      <c r="P7240" s="31">
        <f t="shared" ca="1" si="781"/>
        <v>7.5691206571204104</v>
      </c>
    </row>
    <row r="7241" spans="1:16" x14ac:dyDescent="0.25">
      <c r="A7241" s="32">
        <f ca="1">Uniform_A+B7241*(Uniform_B-Uniform_A)</f>
        <v>8.4552547687167205</v>
      </c>
      <c r="B7241" s="2">
        <f t="shared" ca="1" si="784"/>
        <v>0.84552547687167212</v>
      </c>
      <c r="C7241" s="4"/>
      <c r="D7241" s="5">
        <f ca="1">IF(E7241&lt;(Driehoek_C-Driehoek_A)/(Driehoek_B-Driehoek_A),Driehoek_A+SQRT(E7241*(Driehoek_B-Driehoek_A)*(Driehoek_C-Driehoek_A)),Driehoek_B-SQRT((1-E7241)*(Driehoek_B-Driehoek_A)*(Driehoek_B-Driehoek_C)))</f>
        <v>5.0476559899146833</v>
      </c>
      <c r="E7241" s="2">
        <f t="shared" ca="1" si="785"/>
        <v>0.55368505216979191</v>
      </c>
      <c r="F7241" s="2"/>
      <c r="G7241" s="15">
        <f ca="1">_xlfn.NORM.INV(H7241,Normaal_Mu,Normaal_Sigma)</f>
        <v>6.8565568135225172</v>
      </c>
      <c r="H7241" s="2">
        <f t="shared" ca="1" si="786"/>
        <v>0.82336841399512817</v>
      </c>
      <c r="I7241" s="2"/>
      <c r="J7241" s="15">
        <f ca="1">-LN(K7241) /NegExp_Labda</f>
        <v>1.6894131398815608</v>
      </c>
      <c r="K7241" s="2">
        <f t="shared" ca="1" si="787"/>
        <v>0.71327900198525729</v>
      </c>
      <c r="L7241" s="2"/>
      <c r="M7241" s="17">
        <f t="shared" ca="1" si="782"/>
        <v>9</v>
      </c>
      <c r="N7241" s="2">
        <f t="shared" ca="1" si="783"/>
        <v>0.95319273114765202</v>
      </c>
      <c r="O7241" s="2"/>
      <c r="P7241" s="31">
        <f t="shared" ca="1" si="781"/>
        <v>6.2097761424070965</v>
      </c>
    </row>
    <row r="7242" spans="1:16" x14ac:dyDescent="0.25">
      <c r="A7242" s="32">
        <f ca="1">Uniform_A+B7242*(Uniform_B-Uniform_A)</f>
        <v>6.6907365651040962</v>
      </c>
      <c r="B7242" s="2">
        <f t="shared" ca="1" si="784"/>
        <v>0.66907365651040962</v>
      </c>
      <c r="C7242" s="4"/>
      <c r="D7242" s="5">
        <f ca="1">IF(E7242&lt;(Driehoek_C-Driehoek_A)/(Driehoek_B-Driehoek_A),Driehoek_A+SQRT(E7242*(Driehoek_B-Driehoek_A)*(Driehoek_C-Driehoek_A)),Driehoek_B-SQRT((1-E7242)*(Driehoek_B-Driehoek_A)*(Driehoek_B-Driehoek_C)))</f>
        <v>3.3727564687147913</v>
      </c>
      <c r="E7242" s="2">
        <f t="shared" ca="1" si="785"/>
        <v>0.13460430874273599</v>
      </c>
      <c r="F7242" s="2"/>
      <c r="G7242" s="15">
        <f ca="1">_xlfn.NORM.INV(H7242,Normaal_Mu,Normaal_Sigma)</f>
        <v>5.8571437765844143</v>
      </c>
      <c r="H7242" s="2">
        <f t="shared" ca="1" si="786"/>
        <v>0.66588259641163183</v>
      </c>
      <c r="I7242" s="2"/>
      <c r="J7242" s="15">
        <f ca="1">-LN(K7242) /NegExp_Labda</f>
        <v>2.3085096206953906</v>
      </c>
      <c r="K7242" s="2">
        <f t="shared" ca="1" si="787"/>
        <v>0.63021016238456795</v>
      </c>
      <c r="L7242" s="2"/>
      <c r="M7242" s="17">
        <f t="shared" ca="1" si="782"/>
        <v>5</v>
      </c>
      <c r="N7242" s="2">
        <f t="shared" ca="1" si="783"/>
        <v>0.56246865949670699</v>
      </c>
      <c r="O7242" s="2"/>
      <c r="P7242" s="31">
        <f t="shared" ca="1" si="781"/>
        <v>4.6458292862197386</v>
      </c>
    </row>
    <row r="7243" spans="1:16" x14ac:dyDescent="0.25">
      <c r="A7243" s="32">
        <f ca="1">Uniform_A+B7243*(Uniform_B-Uniform_A)</f>
        <v>8.7368537185202193</v>
      </c>
      <c r="B7243" s="2">
        <f t="shared" ca="1" si="784"/>
        <v>0.87368537185202189</v>
      </c>
      <c r="C7243" s="4"/>
      <c r="D7243" s="5">
        <f ca="1">IF(E7243&lt;(Driehoek_C-Driehoek_A)/(Driehoek_B-Driehoek_A),Driehoek_A+SQRT(E7243*(Driehoek_B-Driehoek_A)*(Driehoek_C-Driehoek_A)),Driehoek_B-SQRT((1-E7243)*(Driehoek_B-Driehoek_A)*(Driehoek_B-Driehoek_C)))</f>
        <v>5.2296964275434918</v>
      </c>
      <c r="E7243" s="2">
        <f t="shared" ca="1" si="785"/>
        <v>0.5938517420434769</v>
      </c>
      <c r="F7243" s="2"/>
      <c r="G7243" s="15">
        <f ca="1">_xlfn.NORM.INV(H7243,Normaal_Mu,Normaal_Sigma)</f>
        <v>3.8365215300416482</v>
      </c>
      <c r="H7243" s="2">
        <f t="shared" ca="1" si="786"/>
        <v>0.28037116972706377</v>
      </c>
      <c r="I7243" s="2"/>
      <c r="J7243" s="15">
        <f ca="1">-LN(K7243) /NegExp_Labda</f>
        <v>7.9715625201724736</v>
      </c>
      <c r="K7243" s="2">
        <f t="shared" ca="1" si="787"/>
        <v>0.20304807526067636</v>
      </c>
      <c r="L7243" s="2"/>
      <c r="M7243" s="17">
        <f t="shared" ca="1" si="782"/>
        <v>7</v>
      </c>
      <c r="N7243" s="2">
        <f t="shared" ca="1" si="783"/>
        <v>0.84013743711937272</v>
      </c>
      <c r="O7243" s="2"/>
      <c r="P7243" s="31">
        <f t="shared" ca="1" si="781"/>
        <v>6.5549268392555664</v>
      </c>
    </row>
    <row r="7244" spans="1:16" x14ac:dyDescent="0.25">
      <c r="A7244" s="32">
        <f ca="1">Uniform_A+B7244*(Uniform_B-Uniform_A)</f>
        <v>9.4768954706316926</v>
      </c>
      <c r="B7244" s="2">
        <f t="shared" ca="1" si="784"/>
        <v>0.94768954706316932</v>
      </c>
      <c r="C7244" s="4"/>
      <c r="D7244" s="5">
        <f ca="1">IF(E7244&lt;(Driehoek_C-Driehoek_A)/(Driehoek_B-Driehoek_A),Driehoek_A+SQRT(E7244*(Driehoek_B-Driehoek_A)*(Driehoek_C-Driehoek_A)),Driehoek_B-SQRT((1-E7244)*(Driehoek_B-Driehoek_A)*(Driehoek_B-Driehoek_C)))</f>
        <v>6.6123003538671163</v>
      </c>
      <c r="E7244" s="2">
        <f t="shared" ca="1" si="785"/>
        <v>0.83711115428162575</v>
      </c>
      <c r="F7244" s="2"/>
      <c r="G7244" s="15">
        <f ca="1">_xlfn.NORM.INV(H7244,Normaal_Mu,Normaal_Sigma)</f>
        <v>6.2819426616490786</v>
      </c>
      <c r="H7244" s="2">
        <f t="shared" ca="1" si="786"/>
        <v>0.73922934513375482</v>
      </c>
      <c r="I7244" s="2"/>
      <c r="J7244" s="15">
        <f ca="1">-LN(K7244) /NegExp_Labda</f>
        <v>0.51017596902691942</v>
      </c>
      <c r="K7244" s="2">
        <f t="shared" ca="1" si="787"/>
        <v>0.9029977711818209</v>
      </c>
      <c r="L7244" s="2"/>
      <c r="M7244" s="17">
        <f t="shared" ca="1" si="782"/>
        <v>15</v>
      </c>
      <c r="N7244" s="2">
        <f t="shared" ca="1" si="783"/>
        <v>0.99991535038264046</v>
      </c>
      <c r="O7244" s="2"/>
      <c r="P7244" s="31">
        <f t="shared" ca="1" si="781"/>
        <v>7.5762628910349621</v>
      </c>
    </row>
    <row r="7245" spans="1:16" x14ac:dyDescent="0.25">
      <c r="A7245" s="32">
        <f ca="1">Uniform_A+B7245*(Uniform_B-Uniform_A)</f>
        <v>6.5710455789160083</v>
      </c>
      <c r="B7245" s="2">
        <f t="shared" ca="1" si="784"/>
        <v>0.65710455789160083</v>
      </c>
      <c r="C7245" s="4"/>
      <c r="D7245" s="5">
        <f ca="1">IF(E7245&lt;(Driehoek_C-Driehoek_A)/(Driehoek_B-Driehoek_A),Driehoek_A+SQRT(E7245*(Driehoek_B-Driehoek_A)*(Driehoek_C-Driehoek_A)),Driehoek_B-SQRT((1-E7245)*(Driehoek_B-Driehoek_A)*(Driehoek_B-Driehoek_C)))</f>
        <v>4.4174762020085172</v>
      </c>
      <c r="E7245" s="2">
        <f t="shared" ca="1" si="785"/>
        <v>0.40001358973833456</v>
      </c>
      <c r="F7245" s="2"/>
      <c r="G7245" s="15">
        <f ca="1">_xlfn.NORM.INV(H7245,Normaal_Mu,Normaal_Sigma)</f>
        <v>5.0322782961812633</v>
      </c>
      <c r="H7245" s="2">
        <f t="shared" ca="1" si="786"/>
        <v>0.50643830904181919</v>
      </c>
      <c r="I7245" s="2"/>
      <c r="J7245" s="15">
        <f ca="1">-LN(K7245) /NegExp_Labda</f>
        <v>6.9783418249731595</v>
      </c>
      <c r="K7245" s="2">
        <f t="shared" ca="1" si="787"/>
        <v>0.24766744878384384</v>
      </c>
      <c r="L7245" s="2"/>
      <c r="M7245" s="17">
        <f t="shared" ca="1" si="782"/>
        <v>7</v>
      </c>
      <c r="N7245" s="2">
        <f t="shared" ca="1" si="783"/>
        <v>0.80250273890771551</v>
      </c>
      <c r="O7245" s="2"/>
      <c r="P7245" s="31">
        <f t="shared" ref="P7245:P7308" ca="1" si="788">SUM(A7245,D7245,G7245,J7245,M7245)/5</f>
        <v>5.9998283804157904</v>
      </c>
    </row>
    <row r="7246" spans="1:16" x14ac:dyDescent="0.25">
      <c r="A7246" s="32">
        <f ca="1">Uniform_A+B7246*(Uniform_B-Uniform_A)</f>
        <v>0.8275410044854481</v>
      </c>
      <c r="B7246" s="2">
        <f t="shared" ca="1" si="784"/>
        <v>8.275410044854481E-2</v>
      </c>
      <c r="C7246" s="4"/>
      <c r="D7246" s="5">
        <f ca="1">IF(E7246&lt;(Driehoek_C-Driehoek_A)/(Driehoek_B-Driehoek_A),Driehoek_A+SQRT(E7246*(Driehoek_B-Driehoek_A)*(Driehoek_C-Driehoek_A)),Driehoek_B-SQRT((1-E7246)*(Driehoek_B-Driehoek_A)*(Driehoek_B-Driehoek_C)))</f>
        <v>3.2845124864587643</v>
      </c>
      <c r="E7246" s="2">
        <f t="shared" ca="1" si="785"/>
        <v>0.11785516627631976</v>
      </c>
      <c r="F7246" s="2"/>
      <c r="G7246" s="15">
        <f ca="1">_xlfn.NORM.INV(H7246,Normaal_Mu,Normaal_Sigma)</f>
        <v>2.940989361706345</v>
      </c>
      <c r="H7246" s="2">
        <f t="shared" ca="1" si="786"/>
        <v>0.15162114077345878</v>
      </c>
      <c r="I7246" s="2"/>
      <c r="J7246" s="15">
        <f ca="1">-LN(K7246) /NegExp_Labda</f>
        <v>2.8510426630319476</v>
      </c>
      <c r="K7246" s="2">
        <f t="shared" ca="1" si="787"/>
        <v>0.5654075205011474</v>
      </c>
      <c r="L7246" s="2"/>
      <c r="M7246" s="17">
        <f t="shared" ca="1" si="782"/>
        <v>7</v>
      </c>
      <c r="N7246" s="2">
        <f t="shared" ca="1" si="783"/>
        <v>0.84364107090100504</v>
      </c>
      <c r="O7246" s="2"/>
      <c r="P7246" s="31">
        <f t="shared" ca="1" si="788"/>
        <v>3.3808171031365006</v>
      </c>
    </row>
    <row r="7247" spans="1:16" x14ac:dyDescent="0.25">
      <c r="A7247" s="32">
        <f ca="1">Uniform_A+B7247*(Uniform_B-Uniform_A)</f>
        <v>6.5854808114393792</v>
      </c>
      <c r="B7247" s="2">
        <f t="shared" ca="1" si="784"/>
        <v>0.65854808114393792</v>
      </c>
      <c r="C7247" s="4"/>
      <c r="D7247" s="5">
        <f ca="1">IF(E7247&lt;(Driehoek_C-Driehoek_A)/(Driehoek_B-Driehoek_A),Driehoek_A+SQRT(E7247*(Driehoek_B-Driehoek_A)*(Driehoek_C-Driehoek_A)),Driehoek_B-SQRT((1-E7247)*(Driehoek_B-Driehoek_A)*(Driehoek_B-Driehoek_C)))</f>
        <v>4.2341444002673656</v>
      </c>
      <c r="E7247" s="2">
        <f t="shared" ca="1" si="785"/>
        <v>0.35104629721420255</v>
      </c>
      <c r="F7247" s="2"/>
      <c r="G7247" s="15">
        <f ca="1">_xlfn.NORM.INV(H7247,Normaal_Mu,Normaal_Sigma)</f>
        <v>5.0459997298944295</v>
      </c>
      <c r="H7247" s="2">
        <f t="shared" ca="1" si="786"/>
        <v>0.50917480966095063</v>
      </c>
      <c r="I7247" s="2"/>
      <c r="J7247" s="15">
        <f ca="1">-LN(K7247) /NegExp_Labda</f>
        <v>10.372474249927054</v>
      </c>
      <c r="K7247" s="2">
        <f t="shared" ca="1" si="787"/>
        <v>0.1256198683466021</v>
      </c>
      <c r="L7247" s="2"/>
      <c r="M7247" s="17">
        <f t="shared" ca="1" si="782"/>
        <v>9</v>
      </c>
      <c r="N7247" s="2">
        <f t="shared" ca="1" si="783"/>
        <v>0.94003021957357025</v>
      </c>
      <c r="O7247" s="2"/>
      <c r="P7247" s="31">
        <f t="shared" ca="1" si="788"/>
        <v>7.0476198383056454</v>
      </c>
    </row>
    <row r="7248" spans="1:16" x14ac:dyDescent="0.25">
      <c r="A7248" s="32">
        <f ca="1">Uniform_A+B7248*(Uniform_B-Uniform_A)</f>
        <v>9.1643407569982323</v>
      </c>
      <c r="B7248" s="2">
        <f t="shared" ca="1" si="784"/>
        <v>0.91643407569982316</v>
      </c>
      <c r="C7248" s="4"/>
      <c r="D7248" s="5">
        <f ca="1">IF(E7248&lt;(Driehoek_C-Driehoek_A)/(Driehoek_B-Driehoek_A),Driehoek_A+SQRT(E7248*(Driehoek_B-Driehoek_A)*(Driehoek_C-Driehoek_A)),Driehoek_B-SQRT((1-E7248)*(Driehoek_B-Driehoek_A)*(Driehoek_B-Driehoek_C)))</f>
        <v>5.8733480999317216</v>
      </c>
      <c r="E7248" s="2">
        <f t="shared" ca="1" si="785"/>
        <v>0.72068708273712645</v>
      </c>
      <c r="F7248" s="2"/>
      <c r="G7248" s="15">
        <f ca="1">_xlfn.NORM.INV(H7248,Normaal_Mu,Normaal_Sigma)</f>
        <v>6.8588429906432617</v>
      </c>
      <c r="H7248" s="2">
        <f t="shared" ca="1" si="786"/>
        <v>0.82366465386133958</v>
      </c>
      <c r="I7248" s="2"/>
      <c r="J7248" s="15">
        <f ca="1">-LN(K7248) /NegExp_Labda</f>
        <v>7.5211735527321792</v>
      </c>
      <c r="K7248" s="2">
        <f t="shared" ca="1" si="787"/>
        <v>0.22218726635622232</v>
      </c>
      <c r="L7248" s="2"/>
      <c r="M7248" s="17">
        <f t="shared" ca="1" si="782"/>
        <v>4</v>
      </c>
      <c r="N7248" s="2">
        <f t="shared" ca="1" si="783"/>
        <v>0.32175088523510187</v>
      </c>
      <c r="O7248" s="2"/>
      <c r="P7248" s="31">
        <f t="shared" ca="1" si="788"/>
        <v>6.6835410800610786</v>
      </c>
    </row>
    <row r="7249" spans="1:16" x14ac:dyDescent="0.25">
      <c r="A7249" s="32">
        <f ca="1">Uniform_A+B7249*(Uniform_B-Uniform_A)</f>
        <v>1.7720938534572772</v>
      </c>
      <c r="B7249" s="2">
        <f t="shared" ca="1" si="784"/>
        <v>0.17720938534572772</v>
      </c>
      <c r="C7249" s="4"/>
      <c r="D7249" s="5">
        <f ca="1">IF(E7249&lt;(Driehoek_C-Driehoek_A)/(Driehoek_B-Driehoek_A),Driehoek_A+SQRT(E7249*(Driehoek_B-Driehoek_A)*(Driehoek_C-Driehoek_A)),Driehoek_B-SQRT((1-E7249)*(Driehoek_B-Driehoek_A)*(Driehoek_B-Driehoek_C)))</f>
        <v>5.4376551260724675</v>
      </c>
      <c r="E7249" s="2">
        <f t="shared" ca="1" si="785"/>
        <v>0.63741997140577822</v>
      </c>
      <c r="F7249" s="2"/>
      <c r="G7249" s="15">
        <f ca="1">_xlfn.NORM.INV(H7249,Normaal_Mu,Normaal_Sigma)</f>
        <v>3.5470309296990186</v>
      </c>
      <c r="H7249" s="2">
        <f t="shared" ca="1" si="786"/>
        <v>0.2337708923200893</v>
      </c>
      <c r="I7249" s="2"/>
      <c r="J7249" s="15">
        <f ca="1">-LN(K7249) /NegExp_Labda</f>
        <v>3.7433857406044457</v>
      </c>
      <c r="K7249" s="2">
        <f t="shared" ca="1" si="787"/>
        <v>0.47299183721112137</v>
      </c>
      <c r="L7249" s="2"/>
      <c r="M7249" s="17">
        <f t="shared" ca="1" si="782"/>
        <v>6</v>
      </c>
      <c r="N7249" s="2">
        <f t="shared" ca="1" si="783"/>
        <v>0.69312495877251612</v>
      </c>
      <c r="O7249" s="2"/>
      <c r="P7249" s="31">
        <f t="shared" ca="1" si="788"/>
        <v>4.1000331299666417</v>
      </c>
    </row>
    <row r="7250" spans="1:16" x14ac:dyDescent="0.25">
      <c r="A7250" s="32">
        <f ca="1">Uniform_A+B7250*(Uniform_B-Uniform_A)</f>
        <v>7.6460755002192462</v>
      </c>
      <c r="B7250" s="2">
        <f t="shared" ca="1" si="784"/>
        <v>0.7646075500219246</v>
      </c>
      <c r="C7250" s="4"/>
      <c r="D7250" s="5">
        <f ca="1">IF(E7250&lt;(Driehoek_C-Driehoek_A)/(Driehoek_B-Driehoek_A),Driehoek_A+SQRT(E7250*(Driehoek_B-Driehoek_A)*(Driehoek_C-Driehoek_A)),Driehoek_B-SQRT((1-E7250)*(Driehoek_B-Driehoek_A)*(Driehoek_B-Driehoek_C)))</f>
        <v>6.7952278695167792</v>
      </c>
      <c r="E7250" s="2">
        <f t="shared" ca="1" si="785"/>
        <v>0.86111371007555659</v>
      </c>
      <c r="F7250" s="2"/>
      <c r="G7250" s="15">
        <f ca="1">_xlfn.NORM.INV(H7250,Normaal_Mu,Normaal_Sigma)</f>
        <v>5.5983028345106982</v>
      </c>
      <c r="H7250" s="2">
        <f t="shared" ca="1" si="786"/>
        <v>0.61758774190990007</v>
      </c>
      <c r="I7250" s="2"/>
      <c r="J7250" s="15">
        <f ca="1">-LN(K7250) /NegExp_Labda</f>
        <v>0.87538171090635186</v>
      </c>
      <c r="K7250" s="2">
        <f t="shared" ca="1" si="787"/>
        <v>0.8393929372353286</v>
      </c>
      <c r="L7250" s="2"/>
      <c r="M7250" s="17">
        <f t="shared" ca="1" si="782"/>
        <v>6</v>
      </c>
      <c r="N7250" s="2">
        <f t="shared" ca="1" si="783"/>
        <v>0.67706276997283688</v>
      </c>
      <c r="O7250" s="2"/>
      <c r="P7250" s="31">
        <f t="shared" ca="1" si="788"/>
        <v>5.3829975830306154</v>
      </c>
    </row>
    <row r="7251" spans="1:16" x14ac:dyDescent="0.25">
      <c r="A7251" s="32">
        <f ca="1">Uniform_A+B7251*(Uniform_B-Uniform_A)</f>
        <v>3.8443154178905292</v>
      </c>
      <c r="B7251" s="2">
        <f t="shared" ca="1" si="784"/>
        <v>0.38443154178905292</v>
      </c>
      <c r="C7251" s="4"/>
      <c r="D7251" s="5">
        <f ca="1">IF(E7251&lt;(Driehoek_C-Driehoek_A)/(Driehoek_B-Driehoek_A),Driehoek_A+SQRT(E7251*(Driehoek_B-Driehoek_A)*(Driehoek_C-Driehoek_A)),Driehoek_B-SQRT((1-E7251)*(Driehoek_B-Driehoek_A)*(Driehoek_B-Driehoek_C)))</f>
        <v>3.8459175283393394</v>
      </c>
      <c r="E7251" s="2">
        <f t="shared" ca="1" si="785"/>
        <v>0.24338653724502968</v>
      </c>
      <c r="F7251" s="2"/>
      <c r="G7251" s="15">
        <f ca="1">_xlfn.NORM.INV(H7251,Normaal_Mu,Normaal_Sigma)</f>
        <v>4.3806021196259453</v>
      </c>
      <c r="H7251" s="2">
        <f t="shared" ca="1" si="786"/>
        <v>0.37839495439336623</v>
      </c>
      <c r="I7251" s="2"/>
      <c r="J7251" s="15">
        <f ca="1">-LN(K7251) /NegExp_Labda</f>
        <v>6.739296319711725</v>
      </c>
      <c r="K7251" s="2">
        <f t="shared" ca="1" si="787"/>
        <v>0.25979582006032154</v>
      </c>
      <c r="L7251" s="2"/>
      <c r="M7251" s="17">
        <f t="shared" ca="1" si="782"/>
        <v>5</v>
      </c>
      <c r="N7251" s="2">
        <f t="shared" ca="1" si="783"/>
        <v>0.45938963017386447</v>
      </c>
      <c r="O7251" s="2"/>
      <c r="P7251" s="31">
        <f t="shared" ca="1" si="788"/>
        <v>4.7620262771135078</v>
      </c>
    </row>
    <row r="7252" spans="1:16" x14ac:dyDescent="0.25">
      <c r="A7252" s="32">
        <f ca="1">Uniform_A+B7252*(Uniform_B-Uniform_A)</f>
        <v>8.3587872056575252E-2</v>
      </c>
      <c r="B7252" s="2">
        <f t="shared" ca="1" si="784"/>
        <v>8.3587872056575252E-3</v>
      </c>
      <c r="C7252" s="4"/>
      <c r="D7252" s="5">
        <f ca="1">IF(E7252&lt;(Driehoek_C-Driehoek_A)/(Driehoek_B-Driehoek_A),Driehoek_A+SQRT(E7252*(Driehoek_B-Driehoek_A)*(Driehoek_C-Driehoek_A)),Driehoek_B-SQRT((1-E7252)*(Driehoek_B-Driehoek_A)*(Driehoek_B-Driehoek_C)))</f>
        <v>7.3911517780480196</v>
      </c>
      <c r="E7252" s="2">
        <f t="shared" ca="1" si="785"/>
        <v>0.92604592567777</v>
      </c>
      <c r="F7252" s="2"/>
      <c r="G7252" s="15">
        <f ca="1">_xlfn.NORM.INV(H7252,Normaal_Mu,Normaal_Sigma)</f>
        <v>2.8874740779392747</v>
      </c>
      <c r="H7252" s="2">
        <f t="shared" ca="1" si="786"/>
        <v>0.14542404644628482</v>
      </c>
      <c r="I7252" s="2"/>
      <c r="J7252" s="15">
        <f ca="1">-LN(K7252) /NegExp_Labda</f>
        <v>2.7838935130054514</v>
      </c>
      <c r="K7252" s="2">
        <f t="shared" ca="1" si="787"/>
        <v>0.57305206495406036</v>
      </c>
      <c r="L7252" s="2"/>
      <c r="M7252" s="17">
        <f t="shared" ca="1" si="782"/>
        <v>6</v>
      </c>
      <c r="N7252" s="2">
        <f t="shared" ca="1" si="783"/>
        <v>0.64421214066339394</v>
      </c>
      <c r="O7252" s="2"/>
      <c r="P7252" s="31">
        <f t="shared" ca="1" si="788"/>
        <v>3.8292214482098643</v>
      </c>
    </row>
    <row r="7253" spans="1:16" x14ac:dyDescent="0.25">
      <c r="A7253" s="32">
        <f ca="1">Uniform_A+B7253*(Uniform_B-Uniform_A)</f>
        <v>5.5624837285245219</v>
      </c>
      <c r="B7253" s="2">
        <f t="shared" ca="1" si="784"/>
        <v>0.55624837285245221</v>
      </c>
      <c r="C7253" s="4"/>
      <c r="D7253" s="5">
        <f ca="1">IF(E7253&lt;(Driehoek_C-Driehoek_A)/(Driehoek_B-Driehoek_A),Driehoek_A+SQRT(E7253*(Driehoek_B-Driehoek_A)*(Driehoek_C-Driehoek_A)),Driehoek_B-SQRT((1-E7253)*(Driehoek_B-Driehoek_A)*(Driehoek_B-Driehoek_C)))</f>
        <v>2.5918942163963772</v>
      </c>
      <c r="E7253" s="2">
        <f t="shared" ca="1" si="785"/>
        <v>2.5024197385962954E-2</v>
      </c>
      <c r="F7253" s="2"/>
      <c r="G7253" s="15">
        <f ca="1">_xlfn.NORM.INV(H7253,Normaal_Mu,Normaal_Sigma)</f>
        <v>6.103736922787121</v>
      </c>
      <c r="H7253" s="2">
        <f t="shared" ca="1" si="786"/>
        <v>0.70948076105648739</v>
      </c>
      <c r="I7253" s="2"/>
      <c r="J7253" s="15">
        <f ca="1">-LN(K7253) /NegExp_Labda</f>
        <v>1.7091713341293304</v>
      </c>
      <c r="K7253" s="2">
        <f t="shared" ca="1" si="787"/>
        <v>0.71046594272816233</v>
      </c>
      <c r="L7253" s="2"/>
      <c r="M7253" s="17">
        <f t="shared" ca="1" si="782"/>
        <v>5</v>
      </c>
      <c r="N7253" s="2">
        <f t="shared" ca="1" si="783"/>
        <v>0.49388809610937723</v>
      </c>
      <c r="O7253" s="2"/>
      <c r="P7253" s="31">
        <f t="shared" ca="1" si="788"/>
        <v>4.1934572403674704</v>
      </c>
    </row>
    <row r="7254" spans="1:16" x14ac:dyDescent="0.25">
      <c r="A7254" s="32">
        <f ca="1">Uniform_A+B7254*(Uniform_B-Uniform_A)</f>
        <v>8.3086330320446873</v>
      </c>
      <c r="B7254" s="2">
        <f t="shared" ca="1" si="784"/>
        <v>0.83086330320446866</v>
      </c>
      <c r="C7254" s="4"/>
      <c r="D7254" s="5">
        <f ca="1">IF(E7254&lt;(Driehoek_C-Driehoek_A)/(Driehoek_B-Driehoek_A),Driehoek_A+SQRT(E7254*(Driehoek_B-Driehoek_A)*(Driehoek_C-Driehoek_A)),Driehoek_B-SQRT((1-E7254)*(Driehoek_B-Driehoek_A)*(Driehoek_B-Driehoek_C)))</f>
        <v>3.8462008612849283</v>
      </c>
      <c r="E7254" s="2">
        <f t="shared" ca="1" si="785"/>
        <v>0.24346125858637224</v>
      </c>
      <c r="F7254" s="2"/>
      <c r="G7254" s="15">
        <f ca="1">_xlfn.NORM.INV(H7254,Normaal_Mu,Normaal_Sigma)</f>
        <v>3.9957820058066469</v>
      </c>
      <c r="H7254" s="2">
        <f t="shared" ca="1" si="786"/>
        <v>0.30779542587151332</v>
      </c>
      <c r="I7254" s="2"/>
      <c r="J7254" s="15">
        <f ca="1">-LN(K7254) /NegExp_Labda</f>
        <v>0.20505485723009509</v>
      </c>
      <c r="K7254" s="2">
        <f t="shared" ca="1" si="787"/>
        <v>0.95981859929208058</v>
      </c>
      <c r="L7254" s="2"/>
      <c r="M7254" s="17">
        <f t="shared" ca="1" si="782"/>
        <v>8</v>
      </c>
      <c r="N7254" s="2">
        <f t="shared" ca="1" si="783"/>
        <v>0.92299840204123007</v>
      </c>
      <c r="O7254" s="2"/>
      <c r="P7254" s="31">
        <f t="shared" ca="1" si="788"/>
        <v>4.8711341512732718</v>
      </c>
    </row>
    <row r="7255" spans="1:16" x14ac:dyDescent="0.25">
      <c r="A7255" s="32">
        <f ca="1">Uniform_A+B7255*(Uniform_B-Uniform_A)</f>
        <v>1.6203736539715874</v>
      </c>
      <c r="B7255" s="2">
        <f t="shared" ca="1" si="784"/>
        <v>0.16203736539715874</v>
      </c>
      <c r="C7255" s="4"/>
      <c r="D7255" s="5">
        <f ca="1">IF(E7255&lt;(Driehoek_C-Driehoek_A)/(Driehoek_B-Driehoek_A),Driehoek_A+SQRT(E7255*(Driehoek_B-Driehoek_A)*(Driehoek_C-Driehoek_A)),Driehoek_B-SQRT((1-E7255)*(Driehoek_B-Driehoek_A)*(Driehoek_B-Driehoek_C)))</f>
        <v>8.5471349159773116</v>
      </c>
      <c r="E7255" s="2">
        <f t="shared" ca="1" si="785"/>
        <v>0.99414037759066065</v>
      </c>
      <c r="F7255" s="2"/>
      <c r="G7255" s="15">
        <f ca="1">_xlfn.NORM.INV(H7255,Normaal_Mu,Normaal_Sigma)</f>
        <v>3.9992510832639478</v>
      </c>
      <c r="H7255" s="2">
        <f t="shared" ca="1" si="786"/>
        <v>0.30840571726216659</v>
      </c>
      <c r="I7255" s="2"/>
      <c r="J7255" s="15">
        <f ca="1">-LN(K7255) /NegExp_Labda</f>
        <v>13.11872074971714</v>
      </c>
      <c r="K7255" s="2">
        <f t="shared" ca="1" si="787"/>
        <v>7.2530787655662343E-2</v>
      </c>
      <c r="L7255" s="2"/>
      <c r="M7255" s="17">
        <f t="shared" ca="1" si="782"/>
        <v>8</v>
      </c>
      <c r="N7255" s="2">
        <f t="shared" ca="1" si="783"/>
        <v>0.92013338137458422</v>
      </c>
      <c r="O7255" s="2"/>
      <c r="P7255" s="31">
        <f t="shared" ca="1" si="788"/>
        <v>7.057096080585997</v>
      </c>
    </row>
    <row r="7256" spans="1:16" x14ac:dyDescent="0.25">
      <c r="A7256" s="32">
        <f ca="1">Uniform_A+B7256*(Uniform_B-Uniform_A)</f>
        <v>4.2779530217380177</v>
      </c>
      <c r="B7256" s="2">
        <f t="shared" ca="1" si="784"/>
        <v>0.42779530217380179</v>
      </c>
      <c r="C7256" s="4"/>
      <c r="D7256" s="5">
        <f ca="1">IF(E7256&lt;(Driehoek_C-Driehoek_A)/(Driehoek_B-Driehoek_A),Driehoek_A+SQRT(E7256*(Driehoek_B-Driehoek_A)*(Driehoek_C-Driehoek_A)),Driehoek_B-SQRT((1-E7256)*(Driehoek_B-Driehoek_A)*(Driehoek_B-Driehoek_C)))</f>
        <v>5.2905446249500727</v>
      </c>
      <c r="E7256" s="2">
        <f t="shared" ca="1" si="785"/>
        <v>0.60685545201466295</v>
      </c>
      <c r="F7256" s="2"/>
      <c r="G7256" s="15">
        <f ca="1">_xlfn.NORM.INV(H7256,Normaal_Mu,Normaal_Sigma)</f>
        <v>7.1867620258247973</v>
      </c>
      <c r="H7256" s="2">
        <f t="shared" ca="1" si="786"/>
        <v>0.86288672675436229</v>
      </c>
      <c r="I7256" s="2"/>
      <c r="J7256" s="15">
        <f ca="1">-LN(K7256) /NegExp_Labda</f>
        <v>1.9244502550644229</v>
      </c>
      <c r="K7256" s="2">
        <f t="shared" ca="1" si="787"/>
        <v>0.68052545517588003</v>
      </c>
      <c r="L7256" s="2"/>
      <c r="M7256" s="17">
        <f t="shared" ca="1" si="782"/>
        <v>3</v>
      </c>
      <c r="N7256" s="2">
        <f t="shared" ca="1" si="783"/>
        <v>0.15975220461917339</v>
      </c>
      <c r="O7256" s="2"/>
      <c r="P7256" s="31">
        <f t="shared" ca="1" si="788"/>
        <v>4.3359419855154622</v>
      </c>
    </row>
    <row r="7257" spans="1:16" x14ac:dyDescent="0.25">
      <c r="A7257" s="32">
        <f ca="1">Uniform_A+B7257*(Uniform_B-Uniform_A)</f>
        <v>6.5488094458626307</v>
      </c>
      <c r="B7257" s="2">
        <f t="shared" ca="1" si="784"/>
        <v>0.65488094458626311</v>
      </c>
      <c r="C7257" s="4"/>
      <c r="D7257" s="5">
        <f ca="1">IF(E7257&lt;(Driehoek_C-Driehoek_A)/(Driehoek_B-Driehoek_A),Driehoek_A+SQRT(E7257*(Driehoek_B-Driehoek_A)*(Driehoek_C-Driehoek_A)),Driehoek_B-SQRT((1-E7257)*(Driehoek_B-Driehoek_A)*(Driehoek_B-Driehoek_C)))</f>
        <v>5.7504029069470359</v>
      </c>
      <c r="E7257" s="2">
        <f t="shared" ca="1" si="785"/>
        <v>0.69828910665204924</v>
      </c>
      <c r="F7257" s="2"/>
      <c r="G7257" s="15">
        <f ca="1">_xlfn.NORM.INV(H7257,Normaal_Mu,Normaal_Sigma)</f>
        <v>1.9401403069642611</v>
      </c>
      <c r="H7257" s="2">
        <f t="shared" ca="1" si="786"/>
        <v>6.3017047320592545E-2</v>
      </c>
      <c r="I7257" s="2"/>
      <c r="J7257" s="15">
        <f ca="1">-LN(K7257) /NegExp_Labda</f>
        <v>3.0851978962584181</v>
      </c>
      <c r="K7257" s="2">
        <f t="shared" ca="1" si="787"/>
        <v>0.53953933909409468</v>
      </c>
      <c r="L7257" s="2"/>
      <c r="M7257" s="17">
        <f t="shared" ca="1" si="782"/>
        <v>10</v>
      </c>
      <c r="N7257" s="2">
        <f t="shared" ca="1" si="783"/>
        <v>0.97142889439330404</v>
      </c>
      <c r="O7257" s="2"/>
      <c r="P7257" s="31">
        <f t="shared" ca="1" si="788"/>
        <v>5.4649101112064695</v>
      </c>
    </row>
    <row r="7258" spans="1:16" x14ac:dyDescent="0.25">
      <c r="A7258" s="32">
        <f ca="1">Uniform_A+B7258*(Uniform_B-Uniform_A)</f>
        <v>1.6092573142999234</v>
      </c>
      <c r="B7258" s="2">
        <f t="shared" ca="1" si="784"/>
        <v>0.16092573142999234</v>
      </c>
      <c r="C7258" s="4"/>
      <c r="D7258" s="5">
        <f ca="1">IF(E7258&lt;(Driehoek_C-Driehoek_A)/(Driehoek_B-Driehoek_A),Driehoek_A+SQRT(E7258*(Driehoek_B-Driehoek_A)*(Driehoek_C-Driehoek_A)),Driehoek_B-SQRT((1-E7258)*(Driehoek_B-Driehoek_A)*(Driehoek_B-Driehoek_C)))</f>
        <v>4.4348135570413501</v>
      </c>
      <c r="E7258" s="2">
        <f t="shared" ca="1" si="785"/>
        <v>0.40454493545790138</v>
      </c>
      <c r="F7258" s="2"/>
      <c r="G7258" s="15">
        <f ca="1">_xlfn.NORM.INV(H7258,Normaal_Mu,Normaal_Sigma)</f>
        <v>2.2573373156995524</v>
      </c>
      <c r="H7258" s="2">
        <f t="shared" ca="1" si="786"/>
        <v>8.5135844793724602E-2</v>
      </c>
      <c r="I7258" s="2"/>
      <c r="J7258" s="15">
        <f ca="1">-LN(K7258) /NegExp_Labda</f>
        <v>3.3854402610773993</v>
      </c>
      <c r="K7258" s="2">
        <f t="shared" ca="1" si="787"/>
        <v>0.50809438459466827</v>
      </c>
      <c r="L7258" s="2"/>
      <c r="M7258" s="17">
        <f t="shared" ca="1" si="782"/>
        <v>2</v>
      </c>
      <c r="N7258" s="2">
        <f t="shared" ca="1" si="783"/>
        <v>0.11709332563643149</v>
      </c>
      <c r="O7258" s="2"/>
      <c r="P7258" s="31">
        <f t="shared" ca="1" si="788"/>
        <v>2.737369689623645</v>
      </c>
    </row>
    <row r="7259" spans="1:16" x14ac:dyDescent="0.25">
      <c r="A7259" s="32">
        <f ca="1">Uniform_A+B7259*(Uniform_B-Uniform_A)</f>
        <v>9.4328740980590702</v>
      </c>
      <c r="B7259" s="2">
        <f t="shared" ca="1" si="784"/>
        <v>0.94328740980590708</v>
      </c>
      <c r="C7259" s="4"/>
      <c r="D7259" s="5">
        <f ca="1">IF(E7259&lt;(Driehoek_C-Driehoek_A)/(Driehoek_B-Driehoek_A),Driehoek_A+SQRT(E7259*(Driehoek_B-Driehoek_A)*(Driehoek_C-Driehoek_A)),Driehoek_B-SQRT((1-E7259)*(Driehoek_B-Driehoek_A)*(Driehoek_B-Driehoek_C)))</f>
        <v>3.6560132309205042</v>
      </c>
      <c r="E7259" s="2">
        <f t="shared" ca="1" si="785"/>
        <v>0.19588427292741195</v>
      </c>
      <c r="F7259" s="2"/>
      <c r="G7259" s="15">
        <f ca="1">_xlfn.NORM.INV(H7259,Normaal_Mu,Normaal_Sigma)</f>
        <v>4.28172933320492</v>
      </c>
      <c r="H7259" s="2">
        <f t="shared" ca="1" si="786"/>
        <v>0.35974692507936123</v>
      </c>
      <c r="I7259" s="2"/>
      <c r="J7259" s="15">
        <f ca="1">-LN(K7259) /NegExp_Labda</f>
        <v>0.97170649896397066</v>
      </c>
      <c r="K7259" s="2">
        <f t="shared" ca="1" si="787"/>
        <v>0.82337683796318095</v>
      </c>
      <c r="L7259" s="2"/>
      <c r="M7259" s="17">
        <f t="shared" ca="1" si="782"/>
        <v>0</v>
      </c>
      <c r="N7259" s="2">
        <f t="shared" ca="1" si="783"/>
        <v>4.3002565762828571E-3</v>
      </c>
      <c r="O7259" s="2"/>
      <c r="P7259" s="31">
        <f t="shared" ca="1" si="788"/>
        <v>3.6684646322296937</v>
      </c>
    </row>
    <row r="7260" spans="1:16" x14ac:dyDescent="0.25">
      <c r="A7260" s="32">
        <f ca="1">Uniform_A+B7260*(Uniform_B-Uniform_A)</f>
        <v>5.2858372657995094</v>
      </c>
      <c r="B7260" s="2">
        <f t="shared" ca="1" si="784"/>
        <v>0.5285837265799509</v>
      </c>
      <c r="C7260" s="4"/>
      <c r="D7260" s="5">
        <f ca="1">IF(E7260&lt;(Driehoek_C-Driehoek_A)/(Driehoek_B-Driehoek_A),Driehoek_A+SQRT(E7260*(Driehoek_B-Driehoek_A)*(Driehoek_C-Driehoek_A)),Driehoek_B-SQRT((1-E7260)*(Driehoek_B-Driehoek_A)*(Driehoek_B-Driehoek_C)))</f>
        <v>3.4963313264361755</v>
      </c>
      <c r="E7260" s="2">
        <f t="shared" ca="1" si="785"/>
        <v>0.1599291027481603</v>
      </c>
      <c r="F7260" s="2"/>
      <c r="G7260" s="15">
        <f ca="1">_xlfn.NORM.INV(H7260,Normaal_Mu,Normaal_Sigma)</f>
        <v>6.9216811737559087</v>
      </c>
      <c r="H7260" s="2">
        <f t="shared" ca="1" si="786"/>
        <v>0.83168383611420527</v>
      </c>
      <c r="I7260" s="2"/>
      <c r="J7260" s="15">
        <f ca="1">-LN(K7260) /NegExp_Labda</f>
        <v>0.92598958215562355</v>
      </c>
      <c r="K7260" s="2">
        <f t="shared" ca="1" si="787"/>
        <v>0.83093981093485647</v>
      </c>
      <c r="L7260" s="2"/>
      <c r="M7260" s="17">
        <f t="shared" ca="1" si="782"/>
        <v>4</v>
      </c>
      <c r="N7260" s="2">
        <f t="shared" ca="1" si="783"/>
        <v>0.35026831195688546</v>
      </c>
      <c r="O7260" s="2"/>
      <c r="P7260" s="31">
        <f t="shared" ca="1" si="788"/>
        <v>4.1259678696294433</v>
      </c>
    </row>
    <row r="7261" spans="1:16" x14ac:dyDescent="0.25">
      <c r="A7261" s="32">
        <f ca="1">Uniform_A+B7261*(Uniform_B-Uniform_A)</f>
        <v>0.53674665943701516</v>
      </c>
      <c r="B7261" s="2">
        <f t="shared" ca="1" si="784"/>
        <v>5.3674665943701516E-2</v>
      </c>
      <c r="C7261" s="4"/>
      <c r="D7261" s="5">
        <f ca="1">IF(E7261&lt;(Driehoek_C-Driehoek_A)/(Driehoek_B-Driehoek_A),Driehoek_A+SQRT(E7261*(Driehoek_B-Driehoek_A)*(Driehoek_C-Driehoek_A)),Driehoek_B-SQRT((1-E7261)*(Driehoek_B-Driehoek_A)*(Driehoek_B-Driehoek_C)))</f>
        <v>6.8747816063952527</v>
      </c>
      <c r="E7261" s="2">
        <f t="shared" ca="1" si="785"/>
        <v>0.87095562227097301</v>
      </c>
      <c r="F7261" s="2"/>
      <c r="G7261" s="15">
        <f ca="1">_xlfn.NORM.INV(H7261,Normaal_Mu,Normaal_Sigma)</f>
        <v>1.8799306890957017</v>
      </c>
      <c r="H7261" s="2">
        <f t="shared" ca="1" si="786"/>
        <v>5.9375845910994207E-2</v>
      </c>
      <c r="I7261" s="2"/>
      <c r="J7261" s="15">
        <f ca="1">-LN(K7261) /NegExp_Labda</f>
        <v>14.956461592724272</v>
      </c>
      <c r="K7261" s="2">
        <f t="shared" ca="1" si="787"/>
        <v>5.0222491310660256E-2</v>
      </c>
      <c r="L7261" s="2"/>
      <c r="M7261" s="17">
        <f t="shared" ca="1" si="782"/>
        <v>7</v>
      </c>
      <c r="N7261" s="2">
        <f t="shared" ca="1" si="783"/>
        <v>0.8125479367628381</v>
      </c>
      <c r="O7261" s="2"/>
      <c r="P7261" s="31">
        <f t="shared" ca="1" si="788"/>
        <v>6.2495841095304483</v>
      </c>
    </row>
    <row r="7262" spans="1:16" x14ac:dyDescent="0.25">
      <c r="A7262" s="32">
        <f ca="1">Uniform_A+B7262*(Uniform_B-Uniform_A)</f>
        <v>6.1254684188675492</v>
      </c>
      <c r="B7262" s="2">
        <f t="shared" ca="1" si="784"/>
        <v>0.6125468418867549</v>
      </c>
      <c r="C7262" s="4"/>
      <c r="D7262" s="5">
        <f ca="1">IF(E7262&lt;(Driehoek_C-Driehoek_A)/(Driehoek_B-Driehoek_A),Driehoek_A+SQRT(E7262*(Driehoek_B-Driehoek_A)*(Driehoek_C-Driehoek_A)),Driehoek_B-SQRT((1-E7262)*(Driehoek_B-Driehoek_A)*(Driehoek_B-Driehoek_C)))</f>
        <v>4.8338207733319658</v>
      </c>
      <c r="E7262" s="2">
        <f t="shared" ca="1" si="785"/>
        <v>0.50408430432227835</v>
      </c>
      <c r="F7262" s="2"/>
      <c r="G7262" s="15">
        <f ca="1">_xlfn.NORM.INV(H7262,Normaal_Mu,Normaal_Sigma)</f>
        <v>2.9231223034234111</v>
      </c>
      <c r="H7262" s="2">
        <f t="shared" ca="1" si="786"/>
        <v>0.1495328956090366</v>
      </c>
      <c r="I7262" s="2"/>
      <c r="J7262" s="15">
        <f ca="1">-LN(K7262) /NegExp_Labda</f>
        <v>17.596660517610488</v>
      </c>
      <c r="K7262" s="2">
        <f t="shared" ca="1" si="787"/>
        <v>2.9619211129801037E-2</v>
      </c>
      <c r="L7262" s="2"/>
      <c r="M7262" s="17">
        <f t="shared" ca="1" si="782"/>
        <v>4</v>
      </c>
      <c r="N7262" s="2">
        <f t="shared" ca="1" si="783"/>
        <v>0.28237756497020983</v>
      </c>
      <c r="O7262" s="2"/>
      <c r="P7262" s="31">
        <f t="shared" ca="1" si="788"/>
        <v>7.095814402646683</v>
      </c>
    </row>
    <row r="7263" spans="1:16" x14ac:dyDescent="0.25">
      <c r="A7263" s="32">
        <f ca="1">Uniform_A+B7263*(Uniform_B-Uniform_A)</f>
        <v>8.5251082445890685</v>
      </c>
      <c r="B7263" s="2">
        <f t="shared" ca="1" si="784"/>
        <v>0.85251082445890691</v>
      </c>
      <c r="C7263" s="4"/>
      <c r="D7263" s="5">
        <f ca="1">IF(E7263&lt;(Driehoek_C-Driehoek_A)/(Driehoek_B-Driehoek_A),Driehoek_A+SQRT(E7263*(Driehoek_B-Driehoek_A)*(Driehoek_C-Driehoek_A)),Driehoek_B-SQRT((1-E7263)*(Driehoek_B-Driehoek_A)*(Driehoek_B-Driehoek_C)))</f>
        <v>7.7603539107312143</v>
      </c>
      <c r="E7263" s="2">
        <f t="shared" ca="1" si="785"/>
        <v>0.95609364495316018</v>
      </c>
      <c r="F7263" s="2"/>
      <c r="G7263" s="15">
        <f ca="1">_xlfn.NORM.INV(H7263,Normaal_Mu,Normaal_Sigma)</f>
        <v>5.3561427268500088</v>
      </c>
      <c r="H7263" s="2">
        <f t="shared" ca="1" si="786"/>
        <v>0.57066653437316917</v>
      </c>
      <c r="I7263" s="2"/>
      <c r="J7263" s="15">
        <f ca="1">-LN(K7263) /NegExp_Labda</f>
        <v>0.95456494702588712</v>
      </c>
      <c r="K7263" s="2">
        <f t="shared" ca="1" si="787"/>
        <v>0.82620447356644222</v>
      </c>
      <c r="L7263" s="2"/>
      <c r="M7263" s="17">
        <f t="shared" ca="1" si="782"/>
        <v>6</v>
      </c>
      <c r="N7263" s="2">
        <f t="shared" ca="1" si="783"/>
        <v>0.62691285200010294</v>
      </c>
      <c r="O7263" s="2"/>
      <c r="P7263" s="31">
        <f t="shared" ca="1" si="788"/>
        <v>5.7192339658392353</v>
      </c>
    </row>
    <row r="7264" spans="1:16" x14ac:dyDescent="0.25">
      <c r="A7264" s="32">
        <f ca="1">Uniform_A+B7264*(Uniform_B-Uniform_A)</f>
        <v>2.4649145018842047</v>
      </c>
      <c r="B7264" s="2">
        <f t="shared" ca="1" si="784"/>
        <v>0.24649145018842045</v>
      </c>
      <c r="C7264" s="4"/>
      <c r="D7264" s="5">
        <f ca="1">IF(E7264&lt;(Driehoek_C-Driehoek_A)/(Driehoek_B-Driehoek_A),Driehoek_A+SQRT(E7264*(Driehoek_B-Driehoek_A)*(Driehoek_C-Driehoek_A)),Driehoek_B-SQRT((1-E7264)*(Driehoek_B-Driehoek_A)*(Driehoek_B-Driehoek_C)))</f>
        <v>4.1719481843624937</v>
      </c>
      <c r="E7264" s="2">
        <f t="shared" ca="1" si="785"/>
        <v>0.33399759044341082</v>
      </c>
      <c r="F7264" s="2"/>
      <c r="G7264" s="15">
        <f ca="1">_xlfn.NORM.INV(H7264,Normaal_Mu,Normaal_Sigma)</f>
        <v>4.7405974656148464</v>
      </c>
      <c r="H7264" s="2">
        <f t="shared" ca="1" si="786"/>
        <v>0.4484013899817193</v>
      </c>
      <c r="I7264" s="2"/>
      <c r="J7264" s="15">
        <f ca="1">-LN(K7264) /NegExp_Labda</f>
        <v>0.19994746246132253</v>
      </c>
      <c r="K7264" s="2">
        <f t="shared" ca="1" si="787"/>
        <v>0.96079953470782675</v>
      </c>
      <c r="L7264" s="2"/>
      <c r="M7264" s="17">
        <f t="shared" ca="1" si="782"/>
        <v>3</v>
      </c>
      <c r="N7264" s="2">
        <f t="shared" ca="1" si="783"/>
        <v>0.24344686379974623</v>
      </c>
      <c r="O7264" s="2"/>
      <c r="P7264" s="31">
        <f t="shared" ca="1" si="788"/>
        <v>2.9154815228645736</v>
      </c>
    </row>
    <row r="7265" spans="1:16" x14ac:dyDescent="0.25">
      <c r="A7265" s="32">
        <f ca="1">Uniform_A+B7265*(Uniform_B-Uniform_A)</f>
        <v>5.9233003653992435</v>
      </c>
      <c r="B7265" s="2">
        <f t="shared" ca="1" si="784"/>
        <v>0.59233003653992433</v>
      </c>
      <c r="C7265" s="4"/>
      <c r="D7265" s="5">
        <f ca="1">IF(E7265&lt;(Driehoek_C-Driehoek_A)/(Driehoek_B-Driehoek_A),Driehoek_A+SQRT(E7265*(Driehoek_B-Driehoek_A)*(Driehoek_C-Driehoek_A)),Driehoek_B-SQRT((1-E7265)*(Driehoek_B-Driehoek_A)*(Driehoek_B-Driehoek_C)))</f>
        <v>5.636121477209624</v>
      </c>
      <c r="E7265" s="2">
        <f t="shared" ca="1" si="785"/>
        <v>0.67669489382598957</v>
      </c>
      <c r="F7265" s="2"/>
      <c r="G7265" s="15">
        <f ca="1">_xlfn.NORM.INV(H7265,Normaal_Mu,Normaal_Sigma)</f>
        <v>2.3413692830111477</v>
      </c>
      <c r="H7265" s="2">
        <f t="shared" ca="1" si="786"/>
        <v>9.1871974654518462E-2</v>
      </c>
      <c r="I7265" s="2"/>
      <c r="J7265" s="15">
        <f ca="1">-LN(K7265) /NegExp_Labda</f>
        <v>4.8698675769861692</v>
      </c>
      <c r="K7265" s="2">
        <f t="shared" ca="1" si="787"/>
        <v>0.37757973449263604</v>
      </c>
      <c r="L7265" s="2"/>
      <c r="M7265" s="17">
        <f t="shared" ca="1" si="782"/>
        <v>4</v>
      </c>
      <c r="N7265" s="2">
        <f t="shared" ca="1" si="783"/>
        <v>0.42136971208041385</v>
      </c>
      <c r="O7265" s="2"/>
      <c r="P7265" s="31">
        <f t="shared" ca="1" si="788"/>
        <v>4.5541317405212371</v>
      </c>
    </row>
    <row r="7266" spans="1:16" x14ac:dyDescent="0.25">
      <c r="A7266" s="32">
        <f ca="1">Uniform_A+B7266*(Uniform_B-Uniform_A)</f>
        <v>4.5451888325254561</v>
      </c>
      <c r="B7266" s="2">
        <f t="shared" ca="1" si="784"/>
        <v>0.45451888325254564</v>
      </c>
      <c r="C7266" s="4"/>
      <c r="D7266" s="5">
        <f ca="1">IF(E7266&lt;(Driehoek_C-Driehoek_A)/(Driehoek_B-Driehoek_A),Driehoek_A+SQRT(E7266*(Driehoek_B-Driehoek_A)*(Driehoek_C-Driehoek_A)),Driehoek_B-SQRT((1-E7266)*(Driehoek_B-Driehoek_A)*(Driehoek_B-Driehoek_C)))</f>
        <v>3.9371690847344261</v>
      </c>
      <c r="E7266" s="2">
        <f t="shared" ca="1" si="785"/>
        <v>0.26804457591791531</v>
      </c>
      <c r="F7266" s="2"/>
      <c r="G7266" s="15">
        <f ca="1">_xlfn.NORM.INV(H7266,Normaal_Mu,Normaal_Sigma)</f>
        <v>5.8776228296881756</v>
      </c>
      <c r="H7266" s="2">
        <f t="shared" ca="1" si="786"/>
        <v>0.66960090572338427</v>
      </c>
      <c r="I7266" s="2"/>
      <c r="J7266" s="15">
        <f ca="1">-LN(K7266) /NegExp_Labda</f>
        <v>7.5953294089520593</v>
      </c>
      <c r="K7266" s="2">
        <f t="shared" ca="1" si="787"/>
        <v>0.21891628515965122</v>
      </c>
      <c r="L7266" s="2"/>
      <c r="M7266" s="17">
        <f t="shared" ca="1" si="782"/>
        <v>6</v>
      </c>
      <c r="N7266" s="2">
        <f t="shared" ca="1" si="783"/>
        <v>0.68661045379034169</v>
      </c>
      <c r="O7266" s="2"/>
      <c r="P7266" s="31">
        <f t="shared" ca="1" si="788"/>
        <v>5.591062031180023</v>
      </c>
    </row>
    <row r="7267" spans="1:16" x14ac:dyDescent="0.25">
      <c r="A7267" s="32">
        <f ca="1">Uniform_A+B7267*(Uniform_B-Uniform_A)</f>
        <v>9.3884001302281366</v>
      </c>
      <c r="B7267" s="2">
        <f t="shared" ca="1" si="784"/>
        <v>0.93884001302281372</v>
      </c>
      <c r="C7267" s="4"/>
      <c r="D7267" s="5">
        <f ca="1">IF(E7267&lt;(Driehoek_C-Driehoek_A)/(Driehoek_B-Driehoek_A),Driehoek_A+SQRT(E7267*(Driehoek_B-Driehoek_A)*(Driehoek_C-Driehoek_A)),Driehoek_B-SQRT((1-E7267)*(Driehoek_B-Driehoek_A)*(Driehoek_B-Driehoek_C)))</f>
        <v>6.4687319322861052</v>
      </c>
      <c r="E7267" s="2">
        <f t="shared" ca="1" si="785"/>
        <v>0.81693377055348471</v>
      </c>
      <c r="F7267" s="2"/>
      <c r="G7267" s="15">
        <f ca="1">_xlfn.NORM.INV(H7267,Normaal_Mu,Normaal_Sigma)</f>
        <v>7.8231486408243036</v>
      </c>
      <c r="H7267" s="2">
        <f t="shared" ca="1" si="786"/>
        <v>0.92096233097864955</v>
      </c>
      <c r="I7267" s="2"/>
      <c r="J7267" s="15">
        <f ca="1">-LN(K7267) /NegExp_Labda</f>
        <v>2.2565473344038836</v>
      </c>
      <c r="K7267" s="2">
        <f t="shared" ca="1" si="787"/>
        <v>0.63679374510805109</v>
      </c>
      <c r="L7267" s="2"/>
      <c r="M7267" s="17">
        <f t="shared" ca="1" si="782"/>
        <v>5</v>
      </c>
      <c r="N7267" s="2">
        <f t="shared" ca="1" si="783"/>
        <v>0.46928897410032244</v>
      </c>
      <c r="O7267" s="2"/>
      <c r="P7267" s="31">
        <f t="shared" ca="1" si="788"/>
        <v>6.187365607548486</v>
      </c>
    </row>
    <row r="7268" spans="1:16" x14ac:dyDescent="0.25">
      <c r="A7268" s="32">
        <f ca="1">Uniform_A+B7268*(Uniform_B-Uniform_A)</f>
        <v>7.7610924984525917</v>
      </c>
      <c r="B7268" s="2">
        <f t="shared" ca="1" si="784"/>
        <v>0.7761092498452592</v>
      </c>
      <c r="C7268" s="4"/>
      <c r="D7268" s="5">
        <f ca="1">IF(E7268&lt;(Driehoek_C-Driehoek_A)/(Driehoek_B-Driehoek_A),Driehoek_A+SQRT(E7268*(Driehoek_B-Driehoek_A)*(Driehoek_C-Driehoek_A)),Driehoek_B-SQRT((1-E7268)*(Driehoek_B-Driehoek_A)*(Driehoek_B-Driehoek_C)))</f>
        <v>5.4789112867247223</v>
      </c>
      <c r="E7268" s="2">
        <f t="shared" ca="1" si="785"/>
        <v>0.64576955066415576</v>
      </c>
      <c r="F7268" s="2"/>
      <c r="G7268" s="15">
        <f ca="1">_xlfn.NORM.INV(H7268,Normaal_Mu,Normaal_Sigma)</f>
        <v>8.0539103534674066</v>
      </c>
      <c r="H7268" s="2">
        <f t="shared" ca="1" si="786"/>
        <v>0.93661392117483233</v>
      </c>
      <c r="I7268" s="2"/>
      <c r="J7268" s="15">
        <f ca="1">-LN(K7268) /NegExp_Labda</f>
        <v>10.4225742536631</v>
      </c>
      <c r="K7268" s="2">
        <f t="shared" ca="1" si="787"/>
        <v>0.12436744230549568</v>
      </c>
      <c r="L7268" s="2"/>
      <c r="M7268" s="17">
        <f t="shared" ca="1" si="782"/>
        <v>7</v>
      </c>
      <c r="N7268" s="2">
        <f t="shared" ca="1" si="783"/>
        <v>0.83830435971951056</v>
      </c>
      <c r="O7268" s="2"/>
      <c r="P7268" s="31">
        <f t="shared" ca="1" si="788"/>
        <v>7.7432976784615644</v>
      </c>
    </row>
    <row r="7269" spans="1:16" x14ac:dyDescent="0.25">
      <c r="A7269" s="32">
        <f ca="1">Uniform_A+B7269*(Uniform_B-Uniform_A)</f>
        <v>2.9205728479283231</v>
      </c>
      <c r="B7269" s="2">
        <f t="shared" ca="1" si="784"/>
        <v>0.29205728479283233</v>
      </c>
      <c r="C7269" s="4"/>
      <c r="D7269" s="5">
        <f ca="1">IF(E7269&lt;(Driehoek_C-Driehoek_A)/(Driehoek_B-Driehoek_A),Driehoek_A+SQRT(E7269*(Driehoek_B-Driehoek_A)*(Driehoek_C-Driehoek_A)),Driehoek_B-SQRT((1-E7269)*(Driehoek_B-Driehoek_A)*(Driehoek_B-Driehoek_C)))</f>
        <v>5.2147360973915529</v>
      </c>
      <c r="E7269" s="2">
        <f t="shared" ca="1" si="785"/>
        <v>0.59062220536027044</v>
      </c>
      <c r="F7269" s="2"/>
      <c r="G7269" s="15">
        <f ca="1">_xlfn.NORM.INV(H7269,Normaal_Mu,Normaal_Sigma)</f>
        <v>5.2837220693943632</v>
      </c>
      <c r="H7269" s="2">
        <f t="shared" ca="1" si="786"/>
        <v>0.55640511360985068</v>
      </c>
      <c r="I7269" s="2"/>
      <c r="J7269" s="15">
        <f ca="1">-LN(K7269) /NegExp_Labda</f>
        <v>15.745888096495808</v>
      </c>
      <c r="K7269" s="2">
        <f t="shared" ca="1" si="787"/>
        <v>4.2887382123799944E-2</v>
      </c>
      <c r="L7269" s="2"/>
      <c r="M7269" s="17">
        <f t="shared" ca="1" si="782"/>
        <v>7</v>
      </c>
      <c r="N7269" s="2">
        <f t="shared" ca="1" si="783"/>
        <v>0.83908512501359422</v>
      </c>
      <c r="O7269" s="2"/>
      <c r="P7269" s="31">
        <f t="shared" ca="1" si="788"/>
        <v>7.2329838222420095</v>
      </c>
    </row>
    <row r="7270" spans="1:16" x14ac:dyDescent="0.25">
      <c r="A7270" s="32">
        <f ca="1">Uniform_A+B7270*(Uniform_B-Uniform_A)</f>
        <v>4.0636516602312067</v>
      </c>
      <c r="B7270" s="2">
        <f t="shared" ca="1" si="784"/>
        <v>0.40636516602312067</v>
      </c>
      <c r="C7270" s="4"/>
      <c r="D7270" s="5">
        <f ca="1">IF(E7270&lt;(Driehoek_C-Driehoek_A)/(Driehoek_B-Driehoek_A),Driehoek_A+SQRT(E7270*(Driehoek_B-Driehoek_A)*(Driehoek_C-Driehoek_A)),Driehoek_B-SQRT((1-E7270)*(Driehoek_B-Driehoek_A)*(Driehoek_B-Driehoek_C)))</f>
        <v>6.9207674466316575</v>
      </c>
      <c r="E7270" s="2">
        <f t="shared" ca="1" si="785"/>
        <v>0.87647977111466746</v>
      </c>
      <c r="F7270" s="2"/>
      <c r="G7270" s="15">
        <f ca="1">_xlfn.NORM.INV(H7270,Normaal_Mu,Normaal_Sigma)</f>
        <v>4.2724605141990351</v>
      </c>
      <c r="H7270" s="2">
        <f t="shared" ca="1" si="786"/>
        <v>0.35801497928782611</v>
      </c>
      <c r="I7270" s="2"/>
      <c r="J7270" s="15">
        <f ca="1">-LN(K7270) /NegExp_Labda</f>
        <v>1.5291813428713958</v>
      </c>
      <c r="K7270" s="2">
        <f t="shared" ca="1" si="787"/>
        <v>0.7365071989582429</v>
      </c>
      <c r="L7270" s="2"/>
      <c r="M7270" s="17">
        <f t="shared" ca="1" si="782"/>
        <v>4</v>
      </c>
      <c r="N7270" s="2">
        <f t="shared" ca="1" si="783"/>
        <v>0.38120490663033113</v>
      </c>
      <c r="O7270" s="2"/>
      <c r="P7270" s="31">
        <f t="shared" ca="1" si="788"/>
        <v>4.157212192786659</v>
      </c>
    </row>
    <row r="7271" spans="1:16" x14ac:dyDescent="0.25">
      <c r="A7271" s="32">
        <f ca="1">Uniform_A+B7271*(Uniform_B-Uniform_A)</f>
        <v>0.33414965641388683</v>
      </c>
      <c r="B7271" s="2">
        <f t="shared" ca="1" si="784"/>
        <v>3.3414965641388683E-2</v>
      </c>
      <c r="C7271" s="4"/>
      <c r="D7271" s="5">
        <f ca="1">IF(E7271&lt;(Driehoek_C-Driehoek_A)/(Driehoek_B-Driehoek_A),Driehoek_A+SQRT(E7271*(Driehoek_B-Driehoek_A)*(Driehoek_C-Driehoek_A)),Driehoek_B-SQRT((1-E7271)*(Driehoek_B-Driehoek_A)*(Driehoek_B-Driehoek_C)))</f>
        <v>7.4035379954418623</v>
      </c>
      <c r="E7271" s="2">
        <f t="shared" ca="1" si="785"/>
        <v>0.9271802590857775</v>
      </c>
      <c r="F7271" s="2"/>
      <c r="G7271" s="15">
        <f ca="1">_xlfn.NORM.INV(H7271,Normaal_Mu,Normaal_Sigma)</f>
        <v>4.4060101774636937</v>
      </c>
      <c r="H7271" s="2">
        <f t="shared" ca="1" si="786"/>
        <v>0.38323519708861253</v>
      </c>
      <c r="I7271" s="2"/>
      <c r="J7271" s="15">
        <f ca="1">-LN(K7271) /NegExp_Labda</f>
        <v>0.85361039197836963</v>
      </c>
      <c r="K7271" s="2">
        <f t="shared" ca="1" si="787"/>
        <v>0.84305584434844083</v>
      </c>
      <c r="L7271" s="2"/>
      <c r="M7271" s="17">
        <f t="shared" ca="1" si="782"/>
        <v>4</v>
      </c>
      <c r="N7271" s="2">
        <f t="shared" ca="1" si="783"/>
        <v>0.29045748937808391</v>
      </c>
      <c r="O7271" s="2"/>
      <c r="P7271" s="31">
        <f t="shared" ca="1" si="788"/>
        <v>3.3994616442595627</v>
      </c>
    </row>
    <row r="7272" spans="1:16" x14ac:dyDescent="0.25">
      <c r="A7272" s="32">
        <f ca="1">Uniform_A+B7272*(Uniform_B-Uniform_A)</f>
        <v>6.7480484455898786</v>
      </c>
      <c r="B7272" s="2">
        <f t="shared" ca="1" si="784"/>
        <v>0.67480484455898782</v>
      </c>
      <c r="C7272" s="4"/>
      <c r="D7272" s="5">
        <f ca="1">IF(E7272&lt;(Driehoek_C-Driehoek_A)/(Driehoek_B-Driehoek_A),Driehoek_A+SQRT(E7272*(Driehoek_B-Driehoek_A)*(Driehoek_C-Driehoek_A)),Driehoek_B-SQRT((1-E7272)*(Driehoek_B-Driehoek_A)*(Driehoek_B-Driehoek_C)))</f>
        <v>4.3496987179737152</v>
      </c>
      <c r="E7272" s="2">
        <f t="shared" ca="1" si="785"/>
        <v>0.38213422818241993</v>
      </c>
      <c r="F7272" s="2"/>
      <c r="G7272" s="15">
        <f ca="1">_xlfn.NORM.INV(H7272,Normaal_Mu,Normaal_Sigma)</f>
        <v>2.8492436702560942</v>
      </c>
      <c r="H7272" s="2">
        <f t="shared" ca="1" si="786"/>
        <v>0.14110272678995806</v>
      </c>
      <c r="I7272" s="2"/>
      <c r="J7272" s="15">
        <f ca="1">-LN(K7272) /NegExp_Labda</f>
        <v>24.333580278292381</v>
      </c>
      <c r="K7272" s="2">
        <f t="shared" ca="1" si="787"/>
        <v>7.6986056136423286E-3</v>
      </c>
      <c r="L7272" s="2"/>
      <c r="M7272" s="17">
        <f t="shared" ca="1" si="782"/>
        <v>4</v>
      </c>
      <c r="N7272" s="2">
        <f t="shared" ca="1" si="783"/>
        <v>0.28212488441044747</v>
      </c>
      <c r="O7272" s="2"/>
      <c r="P7272" s="31">
        <f t="shared" ca="1" si="788"/>
        <v>8.4561142224224142</v>
      </c>
    </row>
    <row r="7273" spans="1:16" x14ac:dyDescent="0.25">
      <c r="A7273" s="32">
        <f ca="1">Uniform_A+B7273*(Uniform_B-Uniform_A)</f>
        <v>9.4399648721398712</v>
      </c>
      <c r="B7273" s="2">
        <f t="shared" ca="1" si="784"/>
        <v>0.94399648721398721</v>
      </c>
      <c r="C7273" s="4"/>
      <c r="D7273" s="5">
        <f ca="1">IF(E7273&lt;(Driehoek_C-Driehoek_A)/(Driehoek_B-Driehoek_A),Driehoek_A+SQRT(E7273*(Driehoek_B-Driehoek_A)*(Driehoek_C-Driehoek_A)),Driehoek_B-SQRT((1-E7273)*(Driehoek_B-Driehoek_A)*(Driehoek_B-Driehoek_C)))</f>
        <v>3.0181353478518393</v>
      </c>
      <c r="E7273" s="2">
        <f t="shared" ca="1" si="785"/>
        <v>7.404282761038472E-2</v>
      </c>
      <c r="F7273" s="2"/>
      <c r="G7273" s="15">
        <f ca="1">_xlfn.NORM.INV(H7273,Normaal_Mu,Normaal_Sigma)</f>
        <v>7.0656199389262833</v>
      </c>
      <c r="H7273" s="2">
        <f t="shared" ca="1" si="786"/>
        <v>0.8491535813340797</v>
      </c>
      <c r="I7273" s="2"/>
      <c r="J7273" s="15">
        <f ca="1">-LN(K7273) /NegExp_Labda</f>
        <v>6.1630777819481439</v>
      </c>
      <c r="K7273" s="2">
        <f t="shared" ca="1" si="787"/>
        <v>0.2915290688970763</v>
      </c>
      <c r="L7273" s="2"/>
      <c r="M7273" s="17">
        <f t="shared" ca="1" si="782"/>
        <v>4</v>
      </c>
      <c r="N7273" s="2">
        <f t="shared" ca="1" si="783"/>
        <v>0.34554247576598807</v>
      </c>
      <c r="O7273" s="2"/>
      <c r="P7273" s="31">
        <f t="shared" ca="1" si="788"/>
        <v>5.9373595881732273</v>
      </c>
    </row>
    <row r="7274" spans="1:16" x14ac:dyDescent="0.25">
      <c r="A7274" s="32">
        <f ca="1">Uniform_A+B7274*(Uniform_B-Uniform_A)</f>
        <v>7.651841011112408</v>
      </c>
      <c r="B7274" s="2">
        <f t="shared" ca="1" si="784"/>
        <v>0.7651841011112408</v>
      </c>
      <c r="C7274" s="4"/>
      <c r="D7274" s="5">
        <f ca="1">IF(E7274&lt;(Driehoek_C-Driehoek_A)/(Driehoek_B-Driehoek_A),Driehoek_A+SQRT(E7274*(Driehoek_B-Driehoek_A)*(Driehoek_C-Driehoek_A)),Driehoek_B-SQRT((1-E7274)*(Driehoek_B-Driehoek_A)*(Driehoek_B-Driehoek_C)))</f>
        <v>4.3051223507780136</v>
      </c>
      <c r="E7274" s="2">
        <f t="shared" ca="1" si="785"/>
        <v>0.3702321102524524</v>
      </c>
      <c r="F7274" s="2"/>
      <c r="G7274" s="15">
        <f ca="1">_xlfn.NORM.INV(H7274,Normaal_Mu,Normaal_Sigma)</f>
        <v>0.92065283628343053</v>
      </c>
      <c r="H7274" s="2">
        <f t="shared" ca="1" si="786"/>
        <v>2.0691423931341046E-2</v>
      </c>
      <c r="I7274" s="2"/>
      <c r="J7274" s="15">
        <f ca="1">-LN(K7274) /NegExp_Labda</f>
        <v>1.1783014721845928</v>
      </c>
      <c r="K7274" s="2">
        <f t="shared" ca="1" si="787"/>
        <v>0.79004901239680592</v>
      </c>
      <c r="L7274" s="2"/>
      <c r="M7274" s="17">
        <f t="shared" ca="1" si="782"/>
        <v>1</v>
      </c>
      <c r="N7274" s="2">
        <f t="shared" ca="1" si="783"/>
        <v>1.3455868992995001E-2</v>
      </c>
      <c r="O7274" s="2"/>
      <c r="P7274" s="31">
        <f t="shared" ca="1" si="788"/>
        <v>3.011183534071689</v>
      </c>
    </row>
    <row r="7275" spans="1:16" x14ac:dyDescent="0.25">
      <c r="A7275" s="32">
        <f ca="1">Uniform_A+B7275*(Uniform_B-Uniform_A)</f>
        <v>0.64023072558028971</v>
      </c>
      <c r="B7275" s="2">
        <f t="shared" ca="1" si="784"/>
        <v>6.4023072558028971E-2</v>
      </c>
      <c r="C7275" s="4"/>
      <c r="D7275" s="5">
        <f ca="1">IF(E7275&lt;(Driehoek_C-Driehoek_A)/(Driehoek_B-Driehoek_A),Driehoek_A+SQRT(E7275*(Driehoek_B-Driehoek_A)*(Driehoek_C-Driehoek_A)),Driehoek_B-SQRT((1-E7275)*(Driehoek_B-Driehoek_A)*(Driehoek_B-Driehoek_C)))</f>
        <v>7.0764902760253223</v>
      </c>
      <c r="E7275" s="2">
        <f t="shared" ca="1" si="785"/>
        <v>0.89428886690785314</v>
      </c>
      <c r="F7275" s="2"/>
      <c r="G7275" s="15">
        <f ca="1">_xlfn.NORM.INV(H7275,Normaal_Mu,Normaal_Sigma)</f>
        <v>3.9918128913265729</v>
      </c>
      <c r="H7275" s="2">
        <f t="shared" ca="1" si="786"/>
        <v>0.30709781810007819</v>
      </c>
      <c r="I7275" s="2"/>
      <c r="J7275" s="15">
        <f ca="1">-LN(K7275) /NegExp_Labda</f>
        <v>7.6575912660719112</v>
      </c>
      <c r="K7275" s="2">
        <f t="shared" ca="1" si="787"/>
        <v>0.21620716078422819</v>
      </c>
      <c r="L7275" s="2"/>
      <c r="M7275" s="17">
        <f t="shared" ca="1" si="782"/>
        <v>7</v>
      </c>
      <c r="N7275" s="2">
        <f t="shared" ca="1" si="783"/>
        <v>0.83549811029239218</v>
      </c>
      <c r="O7275" s="2"/>
      <c r="P7275" s="31">
        <f t="shared" ca="1" si="788"/>
        <v>5.2732250318008189</v>
      </c>
    </row>
    <row r="7276" spans="1:16" x14ac:dyDescent="0.25">
      <c r="A7276" s="32">
        <f ca="1">Uniform_A+B7276*(Uniform_B-Uniform_A)</f>
        <v>6.1304454936991624</v>
      </c>
      <c r="B7276" s="2">
        <f t="shared" ca="1" si="784"/>
        <v>0.61304454936991626</v>
      </c>
      <c r="C7276" s="4"/>
      <c r="D7276" s="5">
        <f ca="1">IF(E7276&lt;(Driehoek_C-Driehoek_A)/(Driehoek_B-Driehoek_A),Driehoek_A+SQRT(E7276*(Driehoek_B-Driehoek_A)*(Driehoek_C-Driehoek_A)),Driehoek_B-SQRT((1-E7276)*(Driehoek_B-Driehoek_A)*(Driehoek_B-Driehoek_C)))</f>
        <v>2.6937256730957726</v>
      </c>
      <c r="E7276" s="2">
        <f t="shared" ca="1" si="785"/>
        <v>3.4375379250870197E-2</v>
      </c>
      <c r="F7276" s="2"/>
      <c r="G7276" s="15">
        <f ca="1">_xlfn.NORM.INV(H7276,Normaal_Mu,Normaal_Sigma)</f>
        <v>0.51076360177128421</v>
      </c>
      <c r="H7276" s="2">
        <f t="shared" ca="1" si="786"/>
        <v>1.2396326709271377E-2</v>
      </c>
      <c r="I7276" s="2"/>
      <c r="J7276" s="15">
        <f ca="1">-LN(K7276) /NegExp_Labda</f>
        <v>5.5712988163643224</v>
      </c>
      <c r="K7276" s="2">
        <f t="shared" ca="1" si="787"/>
        <v>0.32815810369524689</v>
      </c>
      <c r="L7276" s="2"/>
      <c r="M7276" s="17">
        <f t="shared" ca="1" si="782"/>
        <v>5</v>
      </c>
      <c r="N7276" s="2">
        <f t="shared" ca="1" si="783"/>
        <v>0.61069521035454444</v>
      </c>
      <c r="O7276" s="2"/>
      <c r="P7276" s="31">
        <f t="shared" ca="1" si="788"/>
        <v>3.9812467169861079</v>
      </c>
    </row>
    <row r="7277" spans="1:16" x14ac:dyDescent="0.25">
      <c r="A7277" s="32">
        <f ca="1">Uniform_A+B7277*(Uniform_B-Uniform_A)</f>
        <v>2.4629817531593834</v>
      </c>
      <c r="B7277" s="2">
        <f t="shared" ca="1" si="784"/>
        <v>0.24629817531593834</v>
      </c>
      <c r="C7277" s="4"/>
      <c r="D7277" s="5">
        <f ca="1">IF(E7277&lt;(Driehoek_C-Driehoek_A)/(Driehoek_B-Driehoek_A),Driehoek_A+SQRT(E7277*(Driehoek_B-Driehoek_A)*(Driehoek_C-Driehoek_A)),Driehoek_B-SQRT((1-E7277)*(Driehoek_B-Driehoek_A)*(Driehoek_B-Driehoek_C)))</f>
        <v>5.6521952944513831</v>
      </c>
      <c r="E7277" s="2">
        <f t="shared" ca="1" si="785"/>
        <v>0.679777247243044</v>
      </c>
      <c r="F7277" s="2"/>
      <c r="G7277" s="15">
        <f ca="1">_xlfn.NORM.INV(H7277,Normaal_Mu,Normaal_Sigma)</f>
        <v>6.5337228789091553</v>
      </c>
      <c r="H7277" s="2">
        <f t="shared" ca="1" si="786"/>
        <v>0.77841804886006649</v>
      </c>
      <c r="I7277" s="2"/>
      <c r="J7277" s="15">
        <f ca="1">-LN(K7277) /NegExp_Labda</f>
        <v>18.05948784335067</v>
      </c>
      <c r="K7277" s="2">
        <f t="shared" ca="1" si="787"/>
        <v>2.7000562802172778E-2</v>
      </c>
      <c r="L7277" s="2"/>
      <c r="M7277" s="17">
        <f t="shared" ref="M7277:M7340" ca="1" si="789">VLOOKUP(N7277,$S$5:$T$105,2,TRUE)</f>
        <v>9</v>
      </c>
      <c r="N7277" s="2">
        <f t="shared" ca="1" si="783"/>
        <v>0.95326707912305242</v>
      </c>
      <c r="O7277" s="2"/>
      <c r="P7277" s="31">
        <f t="shared" ca="1" si="788"/>
        <v>8.3416775539741188</v>
      </c>
    </row>
    <row r="7278" spans="1:16" x14ac:dyDescent="0.25">
      <c r="A7278" s="32">
        <f ca="1">Uniform_A+B7278*(Uniform_B-Uniform_A)</f>
        <v>0.87026960503687523</v>
      </c>
      <c r="B7278" s="2">
        <f t="shared" ca="1" si="784"/>
        <v>8.7026960503687523E-2</v>
      </c>
      <c r="C7278" s="4"/>
      <c r="D7278" s="5">
        <f ca="1">IF(E7278&lt;(Driehoek_C-Driehoek_A)/(Driehoek_B-Driehoek_A),Driehoek_A+SQRT(E7278*(Driehoek_B-Driehoek_A)*(Driehoek_C-Driehoek_A)),Driehoek_B-SQRT((1-E7278)*(Driehoek_B-Driehoek_A)*(Driehoek_B-Driehoek_C)))</f>
        <v>3.871513520030315</v>
      </c>
      <c r="E7278" s="2">
        <f t="shared" ca="1" si="785"/>
        <v>0.25018306111830424</v>
      </c>
      <c r="F7278" s="2"/>
      <c r="G7278" s="15">
        <f ca="1">_xlfn.NORM.INV(H7278,Normaal_Mu,Normaal_Sigma)</f>
        <v>6.7228477673818112</v>
      </c>
      <c r="H7278" s="2">
        <f t="shared" ca="1" si="786"/>
        <v>0.80549768675645705</v>
      </c>
      <c r="I7278" s="2"/>
      <c r="J7278" s="15">
        <f ca="1">-LN(K7278) /NegExp_Labda</f>
        <v>12.160554499587253</v>
      </c>
      <c r="K7278" s="2">
        <f t="shared" ca="1" si="787"/>
        <v>8.7851191643396276E-2</v>
      </c>
      <c r="L7278" s="2"/>
      <c r="M7278" s="17">
        <f t="shared" ca="1" si="789"/>
        <v>6</v>
      </c>
      <c r="N7278" s="2">
        <f t="shared" ca="1" si="783"/>
        <v>0.68345795495753481</v>
      </c>
      <c r="O7278" s="2"/>
      <c r="P7278" s="31">
        <f t="shared" ca="1" si="788"/>
        <v>5.925037078407251</v>
      </c>
    </row>
    <row r="7279" spans="1:16" x14ac:dyDescent="0.25">
      <c r="A7279" s="32">
        <f ca="1">Uniform_A+B7279*(Uniform_B-Uniform_A)</f>
        <v>7.7728146690191693</v>
      </c>
      <c r="B7279" s="2">
        <f t="shared" ca="1" si="784"/>
        <v>0.77728146690191691</v>
      </c>
      <c r="C7279" s="4"/>
      <c r="D7279" s="5">
        <f ca="1">IF(E7279&lt;(Driehoek_C-Driehoek_A)/(Driehoek_B-Driehoek_A),Driehoek_A+SQRT(E7279*(Driehoek_B-Driehoek_A)*(Driehoek_C-Driehoek_A)),Driehoek_B-SQRT((1-E7279)*(Driehoek_B-Driehoek_A)*(Driehoek_B-Driehoek_C)))</f>
        <v>6.150354839382624</v>
      </c>
      <c r="E7279" s="2">
        <f t="shared" ca="1" si="785"/>
        <v>0.76798635595914189</v>
      </c>
      <c r="F7279" s="2"/>
      <c r="G7279" s="15">
        <f ca="1">_xlfn.NORM.INV(H7279,Normaal_Mu,Normaal_Sigma)</f>
        <v>6.9546120560383269</v>
      </c>
      <c r="H7279" s="2">
        <f t="shared" ca="1" si="786"/>
        <v>0.83579116515711638</v>
      </c>
      <c r="I7279" s="2"/>
      <c r="J7279" s="15">
        <f ca="1">-LN(K7279) /NegExp_Labda</f>
        <v>12.700623221551743</v>
      </c>
      <c r="K7279" s="2">
        <f t="shared" ca="1" si="787"/>
        <v>7.8856570155280137E-2</v>
      </c>
      <c r="L7279" s="2"/>
      <c r="M7279" s="17">
        <f t="shared" ca="1" si="789"/>
        <v>8</v>
      </c>
      <c r="N7279" s="2">
        <f t="shared" ca="1" si="783"/>
        <v>0.91902492072756636</v>
      </c>
      <c r="O7279" s="2"/>
      <c r="P7279" s="31">
        <f t="shared" ca="1" si="788"/>
        <v>8.3156809571983725</v>
      </c>
    </row>
    <row r="7280" spans="1:16" x14ac:dyDescent="0.25">
      <c r="A7280" s="32">
        <f ca="1">Uniform_A+B7280*(Uniform_B-Uniform_A)</f>
        <v>7.9159005267167455</v>
      </c>
      <c r="B7280" s="2">
        <f t="shared" ca="1" si="784"/>
        <v>0.79159005267167459</v>
      </c>
      <c r="C7280" s="4"/>
      <c r="D7280" s="5">
        <f ca="1">IF(E7280&lt;(Driehoek_C-Driehoek_A)/(Driehoek_B-Driehoek_A),Driehoek_A+SQRT(E7280*(Driehoek_B-Driehoek_A)*(Driehoek_C-Driehoek_A)),Driehoek_B-SQRT((1-E7280)*(Driehoek_B-Driehoek_A)*(Driehoek_B-Driehoek_C)))</f>
        <v>7.136266582977199</v>
      </c>
      <c r="E7280" s="2">
        <f t="shared" ca="1" si="785"/>
        <v>0.90075707857921472</v>
      </c>
      <c r="F7280" s="2"/>
      <c r="G7280" s="15">
        <f ca="1">_xlfn.NORM.INV(H7280,Normaal_Mu,Normaal_Sigma)</f>
        <v>5.0483858048820096</v>
      </c>
      <c r="H7280" s="2">
        <f t="shared" ca="1" si="786"/>
        <v>0.50965063024676494</v>
      </c>
      <c r="I7280" s="2"/>
      <c r="J7280" s="15">
        <f ca="1">-LN(K7280) /NegExp_Labda</f>
        <v>4.1497637356628747</v>
      </c>
      <c r="K7280" s="2">
        <f t="shared" ca="1" si="787"/>
        <v>0.43606989138747332</v>
      </c>
      <c r="L7280" s="2"/>
      <c r="M7280" s="17">
        <f t="shared" ca="1" si="789"/>
        <v>6</v>
      </c>
      <c r="N7280" s="2">
        <f t="shared" ca="1" si="783"/>
        <v>0.62916640537372381</v>
      </c>
      <c r="O7280" s="2"/>
      <c r="P7280" s="31">
        <f t="shared" ca="1" si="788"/>
        <v>6.0500633300477658</v>
      </c>
    </row>
    <row r="7281" spans="1:16" x14ac:dyDescent="0.25">
      <c r="A7281" s="32">
        <f ca="1">Uniform_A+B7281*(Uniform_B-Uniform_A)</f>
        <v>3.4059600448157887</v>
      </c>
      <c r="B7281" s="2">
        <f t="shared" ca="1" si="784"/>
        <v>0.3405960044815789</v>
      </c>
      <c r="C7281" s="4"/>
      <c r="D7281" s="5">
        <f ca="1">IF(E7281&lt;(Driehoek_C-Driehoek_A)/(Driehoek_B-Driehoek_A),Driehoek_A+SQRT(E7281*(Driehoek_B-Driehoek_A)*(Driehoek_C-Driehoek_A)),Driehoek_B-SQRT((1-E7281)*(Driehoek_B-Driehoek_A)*(Driehoek_B-Driehoek_C)))</f>
        <v>5.1733897349218569</v>
      </c>
      <c r="E7281" s="2">
        <f t="shared" ca="1" si="785"/>
        <v>0.58163011083424532</v>
      </c>
      <c r="F7281" s="2"/>
      <c r="G7281" s="15">
        <f ca="1">_xlfn.NORM.INV(H7281,Normaal_Mu,Normaal_Sigma)</f>
        <v>2.3028287625252233</v>
      </c>
      <c r="H7281" s="2">
        <f t="shared" ca="1" si="786"/>
        <v>8.8735051241439877E-2</v>
      </c>
      <c r="I7281" s="2"/>
      <c r="J7281" s="15">
        <f ca="1">-LN(K7281) /NegExp_Labda</f>
        <v>3.764062889612894</v>
      </c>
      <c r="K7281" s="2">
        <f t="shared" ca="1" si="787"/>
        <v>0.47103985160315853</v>
      </c>
      <c r="L7281" s="2"/>
      <c r="M7281" s="17">
        <f t="shared" ca="1" si="789"/>
        <v>7</v>
      </c>
      <c r="N7281" s="2">
        <f t="shared" ca="1" si="783"/>
        <v>0.78977000085333582</v>
      </c>
      <c r="O7281" s="2"/>
      <c r="P7281" s="31">
        <f t="shared" ca="1" si="788"/>
        <v>4.3292482863751527</v>
      </c>
    </row>
    <row r="7282" spans="1:16" x14ac:dyDescent="0.25">
      <c r="A7282" s="32">
        <f ca="1">Uniform_A+B7282*(Uniform_B-Uniform_A)</f>
        <v>2.0699383107543232</v>
      </c>
      <c r="B7282" s="2">
        <f t="shared" ca="1" si="784"/>
        <v>0.20699383107543234</v>
      </c>
      <c r="C7282" s="4"/>
      <c r="D7282" s="5">
        <f ca="1">IF(E7282&lt;(Driehoek_C-Driehoek_A)/(Driehoek_B-Driehoek_A),Driehoek_A+SQRT(E7282*(Driehoek_B-Driehoek_A)*(Driehoek_C-Driehoek_A)),Driehoek_B-SQRT((1-E7282)*(Driehoek_B-Driehoek_A)*(Driehoek_B-Driehoek_C)))</f>
        <v>4.2145152915014776</v>
      </c>
      <c r="E7282" s="2">
        <f t="shared" ca="1" si="785"/>
        <v>0.34568960299219464</v>
      </c>
      <c r="F7282" s="2"/>
      <c r="G7282" s="15">
        <f ca="1">_xlfn.NORM.INV(H7282,Normaal_Mu,Normaal_Sigma)</f>
        <v>7.501662836287406</v>
      </c>
      <c r="H7282" s="2">
        <f t="shared" ca="1" si="786"/>
        <v>0.89450200519570322</v>
      </c>
      <c r="I7282" s="2"/>
      <c r="J7282" s="15">
        <f ca="1">-LN(K7282) /NegExp_Labda</f>
        <v>1.5304246322109687</v>
      </c>
      <c r="K7282" s="2">
        <f t="shared" ca="1" si="787"/>
        <v>0.7363240834159499</v>
      </c>
      <c r="L7282" s="2"/>
      <c r="M7282" s="17">
        <f t="shared" ca="1" si="789"/>
        <v>2</v>
      </c>
      <c r="N7282" s="2">
        <f t="shared" ca="1" si="783"/>
        <v>6.9339829988795731E-2</v>
      </c>
      <c r="O7282" s="2"/>
      <c r="P7282" s="31">
        <f t="shared" ca="1" si="788"/>
        <v>3.4633082141508353</v>
      </c>
    </row>
    <row r="7283" spans="1:16" x14ac:dyDescent="0.25">
      <c r="A7283" s="32">
        <f ca="1">Uniform_A+B7283*(Uniform_B-Uniform_A)</f>
        <v>1.3273098111642723</v>
      </c>
      <c r="B7283" s="2">
        <f t="shared" ca="1" si="784"/>
        <v>0.13273098111642723</v>
      </c>
      <c r="C7283" s="4"/>
      <c r="D7283" s="5">
        <f ca="1">IF(E7283&lt;(Driehoek_C-Driehoek_A)/(Driehoek_B-Driehoek_A),Driehoek_A+SQRT(E7283*(Driehoek_B-Driehoek_A)*(Driehoek_C-Driehoek_A)),Driehoek_B-SQRT((1-E7283)*(Driehoek_B-Driehoek_A)*(Driehoek_B-Driehoek_C)))</f>
        <v>5.3238659260112975</v>
      </c>
      <c r="E7283" s="2">
        <f t="shared" ca="1" si="785"/>
        <v>0.6138868077159777</v>
      </c>
      <c r="F7283" s="2"/>
      <c r="G7283" s="15">
        <f ca="1">_xlfn.NORM.INV(H7283,Normaal_Mu,Normaal_Sigma)</f>
        <v>3.4173785480689567</v>
      </c>
      <c r="H7283" s="2">
        <f t="shared" ca="1" si="786"/>
        <v>0.21438134542588527</v>
      </c>
      <c r="I7283" s="2"/>
      <c r="J7283" s="15">
        <f ca="1">-LN(K7283) /NegExp_Labda</f>
        <v>3.2298934942601432</v>
      </c>
      <c r="K7283" s="2">
        <f t="shared" ca="1" si="787"/>
        <v>0.52414930667136328</v>
      </c>
      <c r="L7283" s="2"/>
      <c r="M7283" s="17">
        <f t="shared" ca="1" si="789"/>
        <v>4</v>
      </c>
      <c r="N7283" s="2">
        <f t="shared" ca="1" si="783"/>
        <v>0.31563132454324239</v>
      </c>
      <c r="O7283" s="2"/>
      <c r="P7283" s="31">
        <f t="shared" ca="1" si="788"/>
        <v>3.4596895559009342</v>
      </c>
    </row>
    <row r="7284" spans="1:16" x14ac:dyDescent="0.25">
      <c r="A7284" s="32">
        <f ca="1">Uniform_A+B7284*(Uniform_B-Uniform_A)</f>
        <v>6.9549771384010484</v>
      </c>
      <c r="B7284" s="2">
        <f t="shared" ca="1" si="784"/>
        <v>0.69549771384010484</v>
      </c>
      <c r="C7284" s="4"/>
      <c r="D7284" s="5">
        <f ca="1">IF(E7284&lt;(Driehoek_C-Driehoek_A)/(Driehoek_B-Driehoek_A),Driehoek_A+SQRT(E7284*(Driehoek_B-Driehoek_A)*(Driehoek_C-Driehoek_A)),Driehoek_B-SQRT((1-E7284)*(Driehoek_B-Driehoek_A)*(Driehoek_B-Driehoek_C)))</f>
        <v>4.6647301692961465</v>
      </c>
      <c r="E7284" s="2">
        <f t="shared" ca="1" si="785"/>
        <v>0.46301244271397102</v>
      </c>
      <c r="F7284" s="2"/>
      <c r="G7284" s="15">
        <f ca="1">_xlfn.NORM.INV(H7284,Normaal_Mu,Normaal_Sigma)</f>
        <v>8.4057643358775191</v>
      </c>
      <c r="H7284" s="2">
        <f t="shared" ca="1" si="786"/>
        <v>0.95570493911907939</v>
      </c>
      <c r="I7284" s="2"/>
      <c r="J7284" s="15">
        <f ca="1">-LN(K7284) /NegExp_Labda</f>
        <v>4.8921094732163466</v>
      </c>
      <c r="K7284" s="2">
        <f t="shared" ca="1" si="787"/>
        <v>0.37590384689335166</v>
      </c>
      <c r="L7284" s="2"/>
      <c r="M7284" s="17">
        <f t="shared" ca="1" si="789"/>
        <v>5</v>
      </c>
      <c r="N7284" s="2">
        <f t="shared" ca="1" si="783"/>
        <v>0.5434623931521243</v>
      </c>
      <c r="O7284" s="2"/>
      <c r="P7284" s="31">
        <f t="shared" ca="1" si="788"/>
        <v>5.9835162233582118</v>
      </c>
    </row>
    <row r="7285" spans="1:16" x14ac:dyDescent="0.25">
      <c r="A7285" s="32">
        <f ca="1">Uniform_A+B7285*(Uniform_B-Uniform_A)</f>
        <v>9.6051591257542803</v>
      </c>
      <c r="B7285" s="2">
        <f t="shared" ca="1" si="784"/>
        <v>0.96051591257542801</v>
      </c>
      <c r="C7285" s="4"/>
      <c r="D7285" s="5">
        <f ca="1">IF(E7285&lt;(Driehoek_C-Driehoek_A)/(Driehoek_B-Driehoek_A),Driehoek_A+SQRT(E7285*(Driehoek_B-Driehoek_A)*(Driehoek_C-Driehoek_A)),Driehoek_B-SQRT((1-E7285)*(Driehoek_B-Driehoek_A)*(Driehoek_B-Driehoek_C)))</f>
        <v>4.2460164311433424</v>
      </c>
      <c r="E7285" s="2">
        <f t="shared" ca="1" si="785"/>
        <v>0.35427543505831205</v>
      </c>
      <c r="F7285" s="2"/>
      <c r="G7285" s="15">
        <f ca="1">_xlfn.NORM.INV(H7285,Normaal_Mu,Normaal_Sigma)</f>
        <v>2.6495643035693255</v>
      </c>
      <c r="H7285" s="2">
        <f t="shared" ca="1" si="786"/>
        <v>0.1199537856901306</v>
      </c>
      <c r="I7285" s="2"/>
      <c r="J7285" s="15">
        <f ca="1">-LN(K7285) /NegExp_Labda</f>
        <v>9.2505148912318482</v>
      </c>
      <c r="K7285" s="2">
        <f t="shared" ca="1" si="787"/>
        <v>0.15722097513966016</v>
      </c>
      <c r="L7285" s="2"/>
      <c r="M7285" s="17">
        <f t="shared" ca="1" si="789"/>
        <v>5</v>
      </c>
      <c r="N7285" s="2">
        <f t="shared" ca="1" si="783"/>
        <v>0.49068921870009907</v>
      </c>
      <c r="O7285" s="2"/>
      <c r="P7285" s="31">
        <f t="shared" ca="1" si="788"/>
        <v>6.1502509503397587</v>
      </c>
    </row>
    <row r="7286" spans="1:16" x14ac:dyDescent="0.25">
      <c r="A7286" s="32">
        <f ca="1">Uniform_A+B7286*(Uniform_B-Uniform_A)</f>
        <v>2.5119144661942694</v>
      </c>
      <c r="B7286" s="2">
        <f t="shared" ca="1" si="784"/>
        <v>0.25119144661942694</v>
      </c>
      <c r="C7286" s="4"/>
      <c r="D7286" s="5">
        <f ca="1">IF(E7286&lt;(Driehoek_C-Driehoek_A)/(Driehoek_B-Driehoek_A),Driehoek_A+SQRT(E7286*(Driehoek_B-Driehoek_A)*(Driehoek_C-Driehoek_A)),Driehoek_B-SQRT((1-E7286)*(Driehoek_B-Driehoek_A)*(Driehoek_B-Driehoek_C)))</f>
        <v>4.4158232731971152</v>
      </c>
      <c r="E7286" s="2">
        <f t="shared" ca="1" si="785"/>
        <v>0.39958067821253684</v>
      </c>
      <c r="F7286" s="2"/>
      <c r="G7286" s="15">
        <f ca="1">_xlfn.NORM.INV(H7286,Normaal_Mu,Normaal_Sigma)</f>
        <v>7.2420175558569282</v>
      </c>
      <c r="H7286" s="2">
        <f t="shared" ca="1" si="786"/>
        <v>0.86885793699640701</v>
      </c>
      <c r="I7286" s="2"/>
      <c r="J7286" s="15">
        <f ca="1">-LN(K7286) /NegExp_Labda</f>
        <v>9.3132449172619793</v>
      </c>
      <c r="K7286" s="2">
        <f t="shared" ca="1" si="787"/>
        <v>0.15526080185044622</v>
      </c>
      <c r="L7286" s="2"/>
      <c r="M7286" s="17">
        <f t="shared" ca="1" si="789"/>
        <v>3</v>
      </c>
      <c r="N7286" s="2">
        <f t="shared" ca="1" si="783"/>
        <v>0.16434025309459321</v>
      </c>
      <c r="O7286" s="2"/>
      <c r="P7286" s="31">
        <f t="shared" ca="1" si="788"/>
        <v>5.2966000425020585</v>
      </c>
    </row>
    <row r="7287" spans="1:16" x14ac:dyDescent="0.25">
      <c r="A7287" s="32">
        <f ca="1">Uniform_A+B7287*(Uniform_B-Uniform_A)</f>
        <v>1.9161093783600902</v>
      </c>
      <c r="B7287" s="2">
        <f t="shared" ca="1" si="784"/>
        <v>0.19161093783600902</v>
      </c>
      <c r="C7287" s="4"/>
      <c r="D7287" s="5">
        <f ca="1">IF(E7287&lt;(Driehoek_C-Driehoek_A)/(Driehoek_B-Driehoek_A),Driehoek_A+SQRT(E7287*(Driehoek_B-Driehoek_A)*(Driehoek_C-Driehoek_A)),Driehoek_B-SQRT((1-E7287)*(Driehoek_B-Driehoek_A)*(Driehoek_B-Driehoek_C)))</f>
        <v>6.5438787286193119</v>
      </c>
      <c r="E7287" s="2">
        <f t="shared" ca="1" si="785"/>
        <v>0.82764195143632324</v>
      </c>
      <c r="F7287" s="2"/>
      <c r="G7287" s="15">
        <f ca="1">_xlfn.NORM.INV(H7287,Normaal_Mu,Normaal_Sigma)</f>
        <v>6.2562332563796605</v>
      </c>
      <c r="H7287" s="2">
        <f t="shared" ca="1" si="786"/>
        <v>0.73503622956066283</v>
      </c>
      <c r="I7287" s="2"/>
      <c r="J7287" s="15">
        <f ca="1">-LN(K7287) /NegExp_Labda</f>
        <v>1.0280575848902236</v>
      </c>
      <c r="K7287" s="2">
        <f t="shared" ca="1" si="787"/>
        <v>0.81414929803517622</v>
      </c>
      <c r="L7287" s="2"/>
      <c r="M7287" s="17">
        <f t="shared" ca="1" si="789"/>
        <v>2</v>
      </c>
      <c r="N7287" s="2">
        <f t="shared" ca="1" si="783"/>
        <v>6.0805602573075102E-2</v>
      </c>
      <c r="O7287" s="2"/>
      <c r="P7287" s="31">
        <f t="shared" ca="1" si="788"/>
        <v>3.5488557896498576</v>
      </c>
    </row>
    <row r="7288" spans="1:16" x14ac:dyDescent="0.25">
      <c r="A7288" s="32">
        <f ca="1">Uniform_A+B7288*(Uniform_B-Uniform_A)</f>
        <v>8.2252668334162831</v>
      </c>
      <c r="B7288" s="2">
        <f t="shared" ca="1" si="784"/>
        <v>0.82252668334162826</v>
      </c>
      <c r="C7288" s="4"/>
      <c r="D7288" s="5">
        <f ca="1">IF(E7288&lt;(Driehoek_C-Driehoek_A)/(Driehoek_B-Driehoek_A),Driehoek_A+SQRT(E7288*(Driehoek_B-Driehoek_A)*(Driehoek_C-Driehoek_A)),Driehoek_B-SQRT((1-E7288)*(Driehoek_B-Driehoek_A)*(Driehoek_B-Driehoek_C)))</f>
        <v>4.2660416494968008</v>
      </c>
      <c r="E7288" s="2">
        <f t="shared" ca="1" si="785"/>
        <v>0.35970395244860076</v>
      </c>
      <c r="F7288" s="2"/>
      <c r="G7288" s="15">
        <f ca="1">_xlfn.NORM.INV(H7288,Normaal_Mu,Normaal_Sigma)</f>
        <v>5.2809875526222472</v>
      </c>
      <c r="H7288" s="2">
        <f t="shared" ca="1" si="786"/>
        <v>0.5558650652470587</v>
      </c>
      <c r="I7288" s="2"/>
      <c r="J7288" s="15">
        <f ca="1">-LN(K7288) /NegExp_Labda</f>
        <v>12.241620138995296</v>
      </c>
      <c r="K7288" s="2">
        <f t="shared" ca="1" si="787"/>
        <v>8.6438333413483615E-2</v>
      </c>
      <c r="L7288" s="2"/>
      <c r="M7288" s="17">
        <f t="shared" ca="1" si="789"/>
        <v>5</v>
      </c>
      <c r="N7288" s="2">
        <f t="shared" ca="1" si="783"/>
        <v>0.44876409115289528</v>
      </c>
      <c r="O7288" s="2"/>
      <c r="P7288" s="31">
        <f t="shared" ca="1" si="788"/>
        <v>7.0027832349061256</v>
      </c>
    </row>
    <row r="7289" spans="1:16" x14ac:dyDescent="0.25">
      <c r="A7289" s="32">
        <f ca="1">Uniform_A+B7289*(Uniform_B-Uniform_A)</f>
        <v>8.5316553679011236</v>
      </c>
      <c r="B7289" s="2">
        <f t="shared" ca="1" si="784"/>
        <v>0.85316553679011231</v>
      </c>
      <c r="C7289" s="4"/>
      <c r="D7289" s="5">
        <f ca="1">IF(E7289&lt;(Driehoek_C-Driehoek_A)/(Driehoek_B-Driehoek_A),Driehoek_A+SQRT(E7289*(Driehoek_B-Driehoek_A)*(Driehoek_C-Driehoek_A)),Driehoek_B-SQRT((1-E7289)*(Driehoek_B-Driehoek_A)*(Driehoek_B-Driehoek_C)))</f>
        <v>4.9789960920339906</v>
      </c>
      <c r="E7289" s="2">
        <f t="shared" ca="1" si="785"/>
        <v>0.53804364491777368</v>
      </c>
      <c r="F7289" s="2"/>
      <c r="G7289" s="15">
        <f ca="1">_xlfn.NORM.INV(H7289,Normaal_Mu,Normaal_Sigma)</f>
        <v>1.9157530125940321</v>
      </c>
      <c r="H7289" s="2">
        <f t="shared" ca="1" si="786"/>
        <v>6.1521793433948924E-2</v>
      </c>
      <c r="I7289" s="2"/>
      <c r="J7289" s="15">
        <f ca="1">-LN(K7289) /NegExp_Labda</f>
        <v>15.670790199119944</v>
      </c>
      <c r="K7289" s="2">
        <f t="shared" ca="1" si="787"/>
        <v>4.3536394312442606E-2</v>
      </c>
      <c r="L7289" s="2"/>
      <c r="M7289" s="17">
        <f t="shared" ca="1" si="789"/>
        <v>3</v>
      </c>
      <c r="N7289" s="2">
        <f t="shared" ca="1" si="783"/>
        <v>0.14460838888754546</v>
      </c>
      <c r="O7289" s="2"/>
      <c r="P7289" s="31">
        <f t="shared" ca="1" si="788"/>
        <v>6.8194389343298187</v>
      </c>
    </row>
    <row r="7290" spans="1:16" x14ac:dyDescent="0.25">
      <c r="A7290" s="32">
        <f ca="1">Uniform_A+B7290*(Uniform_B-Uniform_A)</f>
        <v>3.6330750666010703</v>
      </c>
      <c r="B7290" s="2">
        <f t="shared" ca="1" si="784"/>
        <v>0.36330750666010703</v>
      </c>
      <c r="C7290" s="4"/>
      <c r="D7290" s="5">
        <f ca="1">IF(E7290&lt;(Driehoek_C-Driehoek_A)/(Driehoek_B-Driehoek_A),Driehoek_A+SQRT(E7290*(Driehoek_B-Driehoek_A)*(Driehoek_C-Driehoek_A)),Driehoek_B-SQRT((1-E7290)*(Driehoek_B-Driehoek_A)*(Driehoek_B-Driehoek_C)))</f>
        <v>6.1018125814961239</v>
      </c>
      <c r="E7290" s="2">
        <f t="shared" ca="1" si="785"/>
        <v>0.76001456249216681</v>
      </c>
      <c r="F7290" s="2"/>
      <c r="G7290" s="15">
        <f ca="1">_xlfn.NORM.INV(H7290,Normaal_Mu,Normaal_Sigma)</f>
        <v>2.0209617848257633</v>
      </c>
      <c r="H7290" s="2">
        <f t="shared" ca="1" si="786"/>
        <v>6.8175362790438454E-2</v>
      </c>
      <c r="I7290" s="2"/>
      <c r="J7290" s="15">
        <f ca="1">-LN(K7290) /NegExp_Labda</f>
        <v>2.3695392720033506</v>
      </c>
      <c r="K7290" s="2">
        <f t="shared" ca="1" si="787"/>
        <v>0.62256461651443884</v>
      </c>
      <c r="L7290" s="2"/>
      <c r="M7290" s="17">
        <f t="shared" ca="1" si="789"/>
        <v>12</v>
      </c>
      <c r="N7290" s="2">
        <f t="shared" ca="1" si="783"/>
        <v>0.99592130751596664</v>
      </c>
      <c r="O7290" s="2"/>
      <c r="P7290" s="31">
        <f t="shared" ca="1" si="788"/>
        <v>5.2250777409852613</v>
      </c>
    </row>
    <row r="7291" spans="1:16" x14ac:dyDescent="0.25">
      <c r="A7291" s="32">
        <f ca="1">Uniform_A+B7291*(Uniform_B-Uniform_A)</f>
        <v>8.7610147711242892</v>
      </c>
      <c r="B7291" s="2">
        <f t="shared" ca="1" si="784"/>
        <v>0.87610147711242892</v>
      </c>
      <c r="C7291" s="4"/>
      <c r="D7291" s="5">
        <f ca="1">IF(E7291&lt;(Driehoek_C-Driehoek_A)/(Driehoek_B-Driehoek_A),Driehoek_A+SQRT(E7291*(Driehoek_B-Driehoek_A)*(Driehoek_C-Driehoek_A)),Driehoek_B-SQRT((1-E7291)*(Driehoek_B-Driehoek_A)*(Driehoek_B-Driehoek_C)))</f>
        <v>4.7680853062772339</v>
      </c>
      <c r="E7291" s="2">
        <f t="shared" ca="1" si="785"/>
        <v>0.48831137214438136</v>
      </c>
      <c r="F7291" s="2"/>
      <c r="G7291" s="15">
        <f ca="1">_xlfn.NORM.INV(H7291,Normaal_Mu,Normaal_Sigma)</f>
        <v>5.3240915408119749</v>
      </c>
      <c r="H7291" s="2">
        <f t="shared" ca="1" si="786"/>
        <v>0.56436509470917517</v>
      </c>
      <c r="I7291" s="2"/>
      <c r="J7291" s="15">
        <f ca="1">-LN(K7291) /NegExp_Labda</f>
        <v>6.7921852581482631E-2</v>
      </c>
      <c r="K7291" s="2">
        <f t="shared" ca="1" si="787"/>
        <v>0.98650748066099059</v>
      </c>
      <c r="L7291" s="2"/>
      <c r="M7291" s="17">
        <f t="shared" ca="1" si="789"/>
        <v>4</v>
      </c>
      <c r="N7291" s="2">
        <f t="shared" ca="1" si="783"/>
        <v>0.40678141662555956</v>
      </c>
      <c r="O7291" s="2"/>
      <c r="P7291" s="31">
        <f t="shared" ca="1" si="788"/>
        <v>4.5842226941589956</v>
      </c>
    </row>
    <row r="7292" spans="1:16" x14ac:dyDescent="0.25">
      <c r="A7292" s="32">
        <f ca="1">Uniform_A+B7292*(Uniform_B-Uniform_A)</f>
        <v>3.1076639627094504</v>
      </c>
      <c r="B7292" s="2">
        <f t="shared" ca="1" si="784"/>
        <v>0.31076639627094504</v>
      </c>
      <c r="C7292" s="4"/>
      <c r="D7292" s="5">
        <f ca="1">IF(E7292&lt;(Driehoek_C-Driehoek_A)/(Driehoek_B-Driehoek_A),Driehoek_A+SQRT(E7292*(Driehoek_B-Driehoek_A)*(Driehoek_C-Driehoek_A)),Driehoek_B-SQRT((1-E7292)*(Driehoek_B-Driehoek_A)*(Driehoek_B-Driehoek_C)))</f>
        <v>4.4010925127933618</v>
      </c>
      <c r="E7292" s="2">
        <f t="shared" ca="1" si="785"/>
        <v>0.39571571211756373</v>
      </c>
      <c r="F7292" s="2"/>
      <c r="G7292" s="15">
        <f ca="1">_xlfn.NORM.INV(H7292,Normaal_Mu,Normaal_Sigma)</f>
        <v>3.7603356775399481</v>
      </c>
      <c r="H7292" s="2">
        <f t="shared" ca="1" si="786"/>
        <v>0.26768414617454395</v>
      </c>
      <c r="I7292" s="2"/>
      <c r="J7292" s="15">
        <f ca="1">-LN(K7292) /NegExp_Labda</f>
        <v>4.0419377825750402</v>
      </c>
      <c r="K7292" s="2">
        <f t="shared" ca="1" si="787"/>
        <v>0.44557595333422551</v>
      </c>
      <c r="L7292" s="2"/>
      <c r="M7292" s="17">
        <f t="shared" ca="1" si="789"/>
        <v>4</v>
      </c>
      <c r="N7292" s="2">
        <f t="shared" ca="1" si="783"/>
        <v>0.27056011806013625</v>
      </c>
      <c r="O7292" s="2"/>
      <c r="P7292" s="31">
        <f t="shared" ca="1" si="788"/>
        <v>3.8622059871235601</v>
      </c>
    </row>
    <row r="7293" spans="1:16" x14ac:dyDescent="0.25">
      <c r="A7293" s="32">
        <f ca="1">Uniform_A+B7293*(Uniform_B-Uniform_A)</f>
        <v>4.3107762112546544</v>
      </c>
      <c r="B7293" s="2">
        <f t="shared" ca="1" si="784"/>
        <v>0.43107762112546544</v>
      </c>
      <c r="C7293" s="4"/>
      <c r="D7293" s="5">
        <f ca="1">IF(E7293&lt;(Driehoek_C-Driehoek_A)/(Driehoek_B-Driehoek_A),Driehoek_A+SQRT(E7293*(Driehoek_B-Driehoek_A)*(Driehoek_C-Driehoek_A)),Driehoek_B-SQRT((1-E7293)*(Driehoek_B-Driehoek_A)*(Driehoek_B-Driehoek_C)))</f>
        <v>7.5098546862780751</v>
      </c>
      <c r="E7293" s="2">
        <f t="shared" ca="1" si="785"/>
        <v>0.93655619839978821</v>
      </c>
      <c r="F7293" s="2"/>
      <c r="G7293" s="15">
        <f ca="1">_xlfn.NORM.INV(H7293,Normaal_Mu,Normaal_Sigma)</f>
        <v>5.4442065306895921</v>
      </c>
      <c r="H7293" s="2">
        <f t="shared" ca="1" si="786"/>
        <v>0.5878832520172127</v>
      </c>
      <c r="I7293" s="2"/>
      <c r="J7293" s="15">
        <f ca="1">-LN(K7293) /NegExp_Labda</f>
        <v>1.5428293721924962</v>
      </c>
      <c r="K7293" s="2">
        <f t="shared" ca="1" si="787"/>
        <v>0.73449956585899723</v>
      </c>
      <c r="L7293" s="2"/>
      <c r="M7293" s="17">
        <f t="shared" ca="1" si="789"/>
        <v>4</v>
      </c>
      <c r="N7293" s="2">
        <f t="shared" ca="1" si="783"/>
        <v>0.43198957033173124</v>
      </c>
      <c r="O7293" s="2"/>
      <c r="P7293" s="31">
        <f t="shared" ca="1" si="788"/>
        <v>4.5615333600829633</v>
      </c>
    </row>
    <row r="7294" spans="1:16" x14ac:dyDescent="0.25">
      <c r="A7294" s="32">
        <f ca="1">Uniform_A+B7294*(Uniform_B-Uniform_A)</f>
        <v>5.6384475341857812</v>
      </c>
      <c r="B7294" s="2">
        <f t="shared" ca="1" si="784"/>
        <v>0.56384475341857809</v>
      </c>
      <c r="C7294" s="4"/>
      <c r="D7294" s="5">
        <f ca="1">IF(E7294&lt;(Driehoek_C-Driehoek_A)/(Driehoek_B-Driehoek_A),Driehoek_A+SQRT(E7294*(Driehoek_B-Driehoek_A)*(Driehoek_C-Driehoek_A)),Driehoek_B-SQRT((1-E7294)*(Driehoek_B-Driehoek_A)*(Driehoek_B-Driehoek_C)))</f>
        <v>6.4728624091383278</v>
      </c>
      <c r="E7294" s="2">
        <f t="shared" ca="1" si="785"/>
        <v>0.81753073133868182</v>
      </c>
      <c r="F7294" s="2"/>
      <c r="G7294" s="15">
        <f ca="1">_xlfn.NORM.INV(H7294,Normaal_Mu,Normaal_Sigma)</f>
        <v>3.4760018704610056</v>
      </c>
      <c r="H7294" s="2">
        <f t="shared" ca="1" si="786"/>
        <v>0.2230302811696544</v>
      </c>
      <c r="I7294" s="2"/>
      <c r="J7294" s="15">
        <f ca="1">-LN(K7294) /NegExp_Labda</f>
        <v>2.1112116228536539</v>
      </c>
      <c r="K7294" s="2">
        <f t="shared" ca="1" si="787"/>
        <v>0.6555751581750211</v>
      </c>
      <c r="L7294" s="2"/>
      <c r="M7294" s="17">
        <f t="shared" ca="1" si="789"/>
        <v>2</v>
      </c>
      <c r="N7294" s="2">
        <f t="shared" ca="1" si="783"/>
        <v>5.2089668197212613E-2</v>
      </c>
      <c r="O7294" s="2"/>
      <c r="P7294" s="31">
        <f t="shared" ca="1" si="788"/>
        <v>3.9397046873277533</v>
      </c>
    </row>
    <row r="7295" spans="1:16" x14ac:dyDescent="0.25">
      <c r="A7295" s="32">
        <f ca="1">Uniform_A+B7295*(Uniform_B-Uniform_A)</f>
        <v>7.4463792516996099</v>
      </c>
      <c r="B7295" s="2">
        <f t="shared" ca="1" si="784"/>
        <v>0.74463792516996097</v>
      </c>
      <c r="C7295" s="4"/>
      <c r="D7295" s="5">
        <f ca="1">IF(E7295&lt;(Driehoek_C-Driehoek_A)/(Driehoek_B-Driehoek_A),Driehoek_A+SQRT(E7295*(Driehoek_B-Driehoek_A)*(Driehoek_C-Driehoek_A)),Driehoek_B-SQRT((1-E7295)*(Driehoek_B-Driehoek_A)*(Driehoek_B-Driehoek_C)))</f>
        <v>6.4166795030877264</v>
      </c>
      <c r="E7295" s="2">
        <f t="shared" ca="1" si="785"/>
        <v>0.80932729172094064</v>
      </c>
      <c r="F7295" s="2"/>
      <c r="G7295" s="15">
        <f ca="1">_xlfn.NORM.INV(H7295,Normaal_Mu,Normaal_Sigma)</f>
        <v>6.8195999411371826</v>
      </c>
      <c r="H7295" s="2">
        <f t="shared" ca="1" si="786"/>
        <v>0.81853599493859497</v>
      </c>
      <c r="I7295" s="2"/>
      <c r="J7295" s="15">
        <f ca="1">-LN(K7295) /NegExp_Labda</f>
        <v>7.412195584401716</v>
      </c>
      <c r="K7295" s="2">
        <f t="shared" ca="1" si="787"/>
        <v>0.22708313004670977</v>
      </c>
      <c r="L7295" s="2"/>
      <c r="M7295" s="17">
        <f t="shared" ca="1" si="789"/>
        <v>6</v>
      </c>
      <c r="N7295" s="2">
        <f t="shared" ca="1" si="783"/>
        <v>0.74854288824784165</v>
      </c>
      <c r="O7295" s="2"/>
      <c r="P7295" s="31">
        <f t="shared" ca="1" si="788"/>
        <v>6.8189708560652464</v>
      </c>
    </row>
    <row r="7296" spans="1:16" x14ac:dyDescent="0.25">
      <c r="A7296" s="32">
        <f ca="1">Uniform_A+B7296*(Uniform_B-Uniform_A)</f>
        <v>3.6060566658275017</v>
      </c>
      <c r="B7296" s="2">
        <f t="shared" ca="1" si="784"/>
        <v>0.36060566658275017</v>
      </c>
      <c r="C7296" s="4"/>
      <c r="D7296" s="5">
        <f ca="1">IF(E7296&lt;(Driehoek_C-Driehoek_A)/(Driehoek_B-Driehoek_A),Driehoek_A+SQRT(E7296*(Driehoek_B-Driehoek_A)*(Driehoek_C-Driehoek_A)),Driehoek_B-SQRT((1-E7296)*(Driehoek_B-Driehoek_A)*(Driehoek_B-Driehoek_C)))</f>
        <v>2.8304493711411243</v>
      </c>
      <c r="E7296" s="2">
        <f t="shared" ca="1" si="785"/>
        <v>4.926043985919204E-2</v>
      </c>
      <c r="F7296" s="2"/>
      <c r="G7296" s="15">
        <f ca="1">_xlfn.NORM.INV(H7296,Normaal_Mu,Normaal_Sigma)</f>
        <v>6.2487075459140975</v>
      </c>
      <c r="H7296" s="2">
        <f t="shared" ca="1" si="786"/>
        <v>0.73380236164200996</v>
      </c>
      <c r="I7296" s="2"/>
      <c r="J7296" s="15">
        <f ca="1">-LN(K7296) /NegExp_Labda</f>
        <v>8.6244806259305609</v>
      </c>
      <c r="K7296" s="2">
        <f t="shared" ca="1" si="787"/>
        <v>0.17819156042676598</v>
      </c>
      <c r="L7296" s="2"/>
      <c r="M7296" s="17">
        <f t="shared" ca="1" si="789"/>
        <v>6</v>
      </c>
      <c r="N7296" s="2">
        <f t="shared" ca="1" si="783"/>
        <v>0.6498588183220203</v>
      </c>
      <c r="O7296" s="2"/>
      <c r="P7296" s="31">
        <f t="shared" ca="1" si="788"/>
        <v>5.4619388417626569</v>
      </c>
    </row>
    <row r="7297" spans="1:16" x14ac:dyDescent="0.25">
      <c r="A7297" s="32">
        <f ca="1">Uniform_A+B7297*(Uniform_B-Uniform_A)</f>
        <v>0.84118941731469943</v>
      </c>
      <c r="B7297" s="2">
        <f t="shared" ca="1" si="784"/>
        <v>8.4118941731469943E-2</v>
      </c>
      <c r="C7297" s="4"/>
      <c r="D7297" s="5">
        <f ca="1">IF(E7297&lt;(Driehoek_C-Driehoek_A)/(Driehoek_B-Driehoek_A),Driehoek_A+SQRT(E7297*(Driehoek_B-Driehoek_A)*(Driehoek_C-Driehoek_A)),Driehoek_B-SQRT((1-E7297)*(Driehoek_B-Driehoek_A)*(Driehoek_B-Driehoek_C)))</f>
        <v>5.4871512489849712</v>
      </c>
      <c r="E7297" s="2">
        <f t="shared" ca="1" si="785"/>
        <v>0.64742553292834715</v>
      </c>
      <c r="F7297" s="2"/>
      <c r="G7297" s="15">
        <f ca="1">_xlfn.NORM.INV(H7297,Normaal_Mu,Normaal_Sigma)</f>
        <v>7.4194415968756093</v>
      </c>
      <c r="H7297" s="2">
        <f t="shared" ca="1" si="786"/>
        <v>0.88680697685229604</v>
      </c>
      <c r="I7297" s="2"/>
      <c r="J7297" s="15">
        <f ca="1">-LN(K7297) /NegExp_Labda</f>
        <v>8.8177640715762973</v>
      </c>
      <c r="K7297" s="2">
        <f t="shared" ca="1" si="787"/>
        <v>0.17143470490048074</v>
      </c>
      <c r="L7297" s="2"/>
      <c r="M7297" s="17">
        <f t="shared" ca="1" si="789"/>
        <v>5</v>
      </c>
      <c r="N7297" s="2">
        <f t="shared" ca="1" si="783"/>
        <v>0.54168084331748068</v>
      </c>
      <c r="O7297" s="2"/>
      <c r="P7297" s="31">
        <f t="shared" ca="1" si="788"/>
        <v>5.5131092669503152</v>
      </c>
    </row>
    <row r="7298" spans="1:16" x14ac:dyDescent="0.25">
      <c r="A7298" s="32">
        <f ca="1">Uniform_A+B7298*(Uniform_B-Uniform_A)</f>
        <v>7.449084848298801</v>
      </c>
      <c r="B7298" s="2">
        <f t="shared" ca="1" si="784"/>
        <v>0.74490848482988015</v>
      </c>
      <c r="C7298" s="4"/>
      <c r="D7298" s="5">
        <f ca="1">IF(E7298&lt;(Driehoek_C-Driehoek_A)/(Driehoek_B-Driehoek_A),Driehoek_A+SQRT(E7298*(Driehoek_B-Driehoek_A)*(Driehoek_C-Driehoek_A)),Driehoek_B-SQRT((1-E7298)*(Driehoek_B-Driehoek_A)*(Driehoek_B-Driehoek_C)))</f>
        <v>5.2191521832823948</v>
      </c>
      <c r="E7298" s="2">
        <f t="shared" ca="1" si="785"/>
        <v>0.59157685105204916</v>
      </c>
      <c r="F7298" s="2"/>
      <c r="G7298" s="15">
        <f ca="1">_xlfn.NORM.INV(H7298,Normaal_Mu,Normaal_Sigma)</f>
        <v>3.642783317094259</v>
      </c>
      <c r="H7298" s="2">
        <f t="shared" ca="1" si="786"/>
        <v>0.24869302807392546</v>
      </c>
      <c r="I7298" s="2"/>
      <c r="J7298" s="15">
        <f ca="1">-LN(K7298) /NegExp_Labda</f>
        <v>2.9056772169270828</v>
      </c>
      <c r="K7298" s="2">
        <f t="shared" ca="1" si="787"/>
        <v>0.55926299445137373</v>
      </c>
      <c r="L7298" s="2"/>
      <c r="M7298" s="17">
        <f t="shared" ca="1" si="789"/>
        <v>4</v>
      </c>
      <c r="N7298" s="2">
        <f t="shared" ca="1" si="783"/>
        <v>0.37142366889376832</v>
      </c>
      <c r="O7298" s="2"/>
      <c r="P7298" s="31">
        <f t="shared" ca="1" si="788"/>
        <v>4.6433395131205071</v>
      </c>
    </row>
    <row r="7299" spans="1:16" x14ac:dyDescent="0.25">
      <c r="A7299" s="32">
        <f ca="1">Uniform_A+B7299*(Uniform_B-Uniform_A)</f>
        <v>2.5899789880844146</v>
      </c>
      <c r="B7299" s="2">
        <f t="shared" ca="1" si="784"/>
        <v>0.25899789880844148</v>
      </c>
      <c r="C7299" s="4"/>
      <c r="D7299" s="5">
        <f ca="1">IF(E7299&lt;(Driehoek_C-Driehoek_A)/(Driehoek_B-Driehoek_A),Driehoek_A+SQRT(E7299*(Driehoek_B-Driehoek_A)*(Driehoek_C-Driehoek_A)),Driehoek_B-SQRT((1-E7299)*(Driehoek_B-Driehoek_A)*(Driehoek_B-Driehoek_C)))</f>
        <v>2.5265762283513</v>
      </c>
      <c r="E7299" s="2">
        <f t="shared" ca="1" si="785"/>
        <v>1.9805894590334328E-2</v>
      </c>
      <c r="F7299" s="2"/>
      <c r="G7299" s="15">
        <f ca="1">_xlfn.NORM.INV(H7299,Normaal_Mu,Normaal_Sigma)</f>
        <v>3.5211017318653015</v>
      </c>
      <c r="H7299" s="2">
        <f t="shared" ca="1" si="786"/>
        <v>0.22981715804557179</v>
      </c>
      <c r="I7299" s="2"/>
      <c r="J7299" s="15">
        <f ca="1">-LN(K7299) /NegExp_Labda</f>
        <v>6.6389474039352647</v>
      </c>
      <c r="K7299" s="2">
        <f t="shared" ca="1" si="787"/>
        <v>0.26506254001391083</v>
      </c>
      <c r="L7299" s="2"/>
      <c r="M7299" s="17">
        <f t="shared" ca="1" si="789"/>
        <v>2</v>
      </c>
      <c r="N7299" s="2">
        <f t="shared" ca="1" si="783"/>
        <v>0.11977914398282019</v>
      </c>
      <c r="O7299" s="2"/>
      <c r="P7299" s="31">
        <f t="shared" ca="1" si="788"/>
        <v>3.455320870447256</v>
      </c>
    </row>
    <row r="7300" spans="1:16" x14ac:dyDescent="0.25">
      <c r="A7300" s="32">
        <f ca="1">Uniform_A+B7300*(Uniform_B-Uniform_A)</f>
        <v>0.38055376451028633</v>
      </c>
      <c r="B7300" s="2">
        <f t="shared" ca="1" si="784"/>
        <v>3.8055376451028633E-2</v>
      </c>
      <c r="C7300" s="4"/>
      <c r="D7300" s="5">
        <f ca="1">IF(E7300&lt;(Driehoek_C-Driehoek_A)/(Driehoek_B-Driehoek_A),Driehoek_A+SQRT(E7300*(Driehoek_B-Driehoek_A)*(Driehoek_C-Driehoek_A)),Driehoek_B-SQRT((1-E7300)*(Driehoek_B-Driehoek_A)*(Driehoek_B-Driehoek_C)))</f>
        <v>3.4150526574312496</v>
      </c>
      <c r="E7300" s="2">
        <f t="shared" ca="1" si="785"/>
        <v>0.14302671595023153</v>
      </c>
      <c r="F7300" s="2"/>
      <c r="G7300" s="15">
        <f ca="1">_xlfn.NORM.INV(H7300,Normaal_Mu,Normaal_Sigma)</f>
        <v>3.7735480617469355</v>
      </c>
      <c r="H7300" s="2">
        <f t="shared" ca="1" si="786"/>
        <v>0.26986346791939064</v>
      </c>
      <c r="I7300" s="2"/>
      <c r="J7300" s="15">
        <f ca="1">-LN(K7300) /NegExp_Labda</f>
        <v>8.8989970804375318</v>
      </c>
      <c r="K7300" s="2">
        <f t="shared" ca="1" si="787"/>
        <v>0.1686719767606828</v>
      </c>
      <c r="L7300" s="2"/>
      <c r="M7300" s="17">
        <f t="shared" ca="1" si="789"/>
        <v>3</v>
      </c>
      <c r="N7300" s="2">
        <f t="shared" ca="1" si="783"/>
        <v>0.23359056239474174</v>
      </c>
      <c r="O7300" s="2"/>
      <c r="P7300" s="31">
        <f t="shared" ca="1" si="788"/>
        <v>3.8936303128252008</v>
      </c>
    </row>
    <row r="7301" spans="1:16" x14ac:dyDescent="0.25">
      <c r="A7301" s="32">
        <f ca="1">Uniform_A+B7301*(Uniform_B-Uniform_A)</f>
        <v>9.8760178531535896</v>
      </c>
      <c r="B7301" s="2">
        <f t="shared" ca="1" si="784"/>
        <v>0.98760178531535892</v>
      </c>
      <c r="C7301" s="4"/>
      <c r="D7301" s="5">
        <f ca="1">IF(E7301&lt;(Driehoek_C-Driehoek_A)/(Driehoek_B-Driehoek_A),Driehoek_A+SQRT(E7301*(Driehoek_B-Driehoek_A)*(Driehoek_C-Driehoek_A)),Driehoek_B-SQRT((1-E7301)*(Driehoek_B-Driehoek_A)*(Driehoek_B-Driehoek_C)))</f>
        <v>5.2577154440702074</v>
      </c>
      <c r="E7301" s="2">
        <f t="shared" ca="1" si="785"/>
        <v>0.59986589435569571</v>
      </c>
      <c r="F7301" s="2"/>
      <c r="G7301" s="15">
        <f ca="1">_xlfn.NORM.INV(H7301,Normaal_Mu,Normaal_Sigma)</f>
        <v>4.0315446907958554</v>
      </c>
      <c r="H7301" s="2">
        <f t="shared" ca="1" si="786"/>
        <v>0.314112156294717</v>
      </c>
      <c r="I7301" s="2"/>
      <c r="J7301" s="15">
        <f ca="1">-LN(K7301) /NegExp_Labda</f>
        <v>1.3848126681581159</v>
      </c>
      <c r="K7301" s="2">
        <f t="shared" ca="1" si="787"/>
        <v>0.75808289919160488</v>
      </c>
      <c r="L7301" s="2"/>
      <c r="M7301" s="17">
        <f t="shared" ca="1" si="789"/>
        <v>9</v>
      </c>
      <c r="N7301" s="2">
        <f t="shared" ref="N7301:N7364" ca="1" si="790">RAND()</f>
        <v>0.93714428196938115</v>
      </c>
      <c r="O7301" s="2"/>
      <c r="P7301" s="31">
        <f t="shared" ca="1" si="788"/>
        <v>5.910018131235554</v>
      </c>
    </row>
    <row r="7302" spans="1:16" x14ac:dyDescent="0.25">
      <c r="A7302" s="32">
        <f ca="1">Uniform_A+B7302*(Uniform_B-Uniform_A)</f>
        <v>4.9204576343750217</v>
      </c>
      <c r="B7302" s="2">
        <f t="shared" ref="B7302:B7365" ca="1" si="791">RAND()</f>
        <v>0.49204576343750217</v>
      </c>
      <c r="C7302" s="4"/>
      <c r="D7302" s="5">
        <f ca="1">IF(E7302&lt;(Driehoek_C-Driehoek_A)/(Driehoek_B-Driehoek_A),Driehoek_A+SQRT(E7302*(Driehoek_B-Driehoek_A)*(Driehoek_C-Driehoek_A)),Driehoek_B-SQRT((1-E7302)*(Driehoek_B-Driehoek_A)*(Driehoek_B-Driehoek_C)))</f>
        <v>3.6874754781468839</v>
      </c>
      <c r="E7302" s="2">
        <f t="shared" ref="E7302:E7365" ca="1" si="792">RAND()</f>
        <v>0.20339810638193245</v>
      </c>
      <c r="F7302" s="2"/>
      <c r="G7302" s="15">
        <f ca="1">_xlfn.NORM.INV(H7302,Normaal_Mu,Normaal_Sigma)</f>
        <v>3.6879230249891628</v>
      </c>
      <c r="H7302" s="2">
        <f t="shared" ref="H7302:H7365" ca="1" si="793">RAND()</f>
        <v>0.25589968047271916</v>
      </c>
      <c r="I7302" s="2"/>
      <c r="J7302" s="15">
        <f ca="1">-LN(K7302) /NegExp_Labda</f>
        <v>9.504857289004665</v>
      </c>
      <c r="K7302" s="2">
        <f t="shared" ref="K7302:K7365" ca="1" si="794">RAND()</f>
        <v>0.1494233901740839</v>
      </c>
      <c r="L7302" s="2"/>
      <c r="M7302" s="17">
        <f t="shared" ca="1" si="789"/>
        <v>4</v>
      </c>
      <c r="N7302" s="2">
        <f t="shared" ca="1" si="790"/>
        <v>0.26808732128352875</v>
      </c>
      <c r="O7302" s="2"/>
      <c r="P7302" s="31">
        <f t="shared" ca="1" si="788"/>
        <v>5.1601426853031471</v>
      </c>
    </row>
    <row r="7303" spans="1:16" x14ac:dyDescent="0.25">
      <c r="A7303" s="32">
        <f ca="1">Uniform_A+B7303*(Uniform_B-Uniform_A)</f>
        <v>9.3198310823846899</v>
      </c>
      <c r="B7303" s="2">
        <f t="shared" ca="1" si="791"/>
        <v>0.93198310823846897</v>
      </c>
      <c r="C7303" s="4"/>
      <c r="D7303" s="5">
        <f ca="1">IF(E7303&lt;(Driehoek_C-Driehoek_A)/(Driehoek_B-Driehoek_A),Driehoek_A+SQRT(E7303*(Driehoek_B-Driehoek_A)*(Driehoek_C-Driehoek_A)),Driehoek_B-SQRT((1-E7303)*(Driehoek_B-Driehoek_A)*(Driehoek_B-Driehoek_C)))</f>
        <v>6.4908664651727221</v>
      </c>
      <c r="E7303" s="2">
        <f t="shared" ca="1" si="792"/>
        <v>0.82012139726871913</v>
      </c>
      <c r="F7303" s="2"/>
      <c r="G7303" s="15">
        <f ca="1">_xlfn.NORM.INV(H7303,Normaal_Mu,Normaal_Sigma)</f>
        <v>7.1760396662421932</v>
      </c>
      <c r="H7303" s="2">
        <f t="shared" ca="1" si="793"/>
        <v>0.86170682397031173</v>
      </c>
      <c r="I7303" s="2"/>
      <c r="J7303" s="15">
        <f ca="1">-LN(K7303) /NegExp_Labda</f>
        <v>11.848621963574397</v>
      </c>
      <c r="K7303" s="2">
        <f t="shared" ca="1" si="794"/>
        <v>9.3506493797934076E-2</v>
      </c>
      <c r="L7303" s="2"/>
      <c r="M7303" s="17">
        <f t="shared" ca="1" si="789"/>
        <v>4</v>
      </c>
      <c r="N7303" s="2">
        <f t="shared" ca="1" si="790"/>
        <v>0.41528209457614373</v>
      </c>
      <c r="O7303" s="2"/>
      <c r="P7303" s="31">
        <f t="shared" ca="1" si="788"/>
        <v>7.7670718354748001</v>
      </c>
    </row>
    <row r="7304" spans="1:16" x14ac:dyDescent="0.25">
      <c r="A7304" s="32">
        <f ca="1">Uniform_A+B7304*(Uniform_B-Uniform_A)</f>
        <v>9.4061857405026252</v>
      </c>
      <c r="B7304" s="2">
        <f t="shared" ca="1" si="791"/>
        <v>0.9406185740502625</v>
      </c>
      <c r="C7304" s="4"/>
      <c r="D7304" s="5">
        <f ca="1">IF(E7304&lt;(Driehoek_C-Driehoek_A)/(Driehoek_B-Driehoek_A),Driehoek_A+SQRT(E7304*(Driehoek_B-Driehoek_A)*(Driehoek_C-Driehoek_A)),Driehoek_B-SQRT((1-E7304)*(Driehoek_B-Driehoek_A)*(Driehoek_B-Driehoek_C)))</f>
        <v>4.1158541940308266</v>
      </c>
      <c r="E7304" s="2">
        <f t="shared" ca="1" si="792"/>
        <v>0.31843199274382095</v>
      </c>
      <c r="F7304" s="2"/>
      <c r="G7304" s="15">
        <f ca="1">_xlfn.NORM.INV(H7304,Normaal_Mu,Normaal_Sigma)</f>
        <v>7.0941216951670674</v>
      </c>
      <c r="H7304" s="2">
        <f t="shared" ca="1" si="793"/>
        <v>0.85246424229805418</v>
      </c>
      <c r="I7304" s="2"/>
      <c r="J7304" s="15">
        <f ca="1">-LN(K7304) /NegExp_Labda</f>
        <v>4.6040584841808192</v>
      </c>
      <c r="K7304" s="2">
        <f t="shared" ca="1" si="794"/>
        <v>0.39819569568668611</v>
      </c>
      <c r="L7304" s="2"/>
      <c r="M7304" s="17">
        <f t="shared" ca="1" si="789"/>
        <v>9</v>
      </c>
      <c r="N7304" s="2">
        <f t="shared" ca="1" si="790"/>
        <v>0.95147595887411085</v>
      </c>
      <c r="O7304" s="2"/>
      <c r="P7304" s="31">
        <f t="shared" ca="1" si="788"/>
        <v>6.8440440227762682</v>
      </c>
    </row>
    <row r="7305" spans="1:16" x14ac:dyDescent="0.25">
      <c r="A7305" s="32">
        <f ca="1">Uniform_A+B7305*(Uniform_B-Uniform_A)</f>
        <v>6.8346850636106087</v>
      </c>
      <c r="B7305" s="2">
        <f t="shared" ca="1" si="791"/>
        <v>0.68346850636106082</v>
      </c>
      <c r="C7305" s="4"/>
      <c r="D7305" s="5">
        <f ca="1">IF(E7305&lt;(Driehoek_C-Driehoek_A)/(Driehoek_B-Driehoek_A),Driehoek_A+SQRT(E7305*(Driehoek_B-Driehoek_A)*(Driehoek_C-Driehoek_A)),Driehoek_B-SQRT((1-E7305)*(Driehoek_B-Driehoek_A)*(Driehoek_B-Driehoek_C)))</f>
        <v>4.0288128439192468</v>
      </c>
      <c r="E7305" s="2">
        <f t="shared" ca="1" si="792"/>
        <v>0.29392280740622134</v>
      </c>
      <c r="F7305" s="2"/>
      <c r="G7305" s="15">
        <f ca="1">_xlfn.NORM.INV(H7305,Normaal_Mu,Normaal_Sigma)</f>
        <v>5.5208302693054803</v>
      </c>
      <c r="H7305" s="2">
        <f t="shared" ca="1" si="793"/>
        <v>0.60272821508824403</v>
      </c>
      <c r="I7305" s="2"/>
      <c r="J7305" s="15">
        <f ca="1">-LN(K7305) /NegExp_Labda</f>
        <v>12.093841387402106</v>
      </c>
      <c r="K7305" s="2">
        <f t="shared" ca="1" si="794"/>
        <v>8.9031211699079127E-2</v>
      </c>
      <c r="L7305" s="2"/>
      <c r="M7305" s="17">
        <f t="shared" ca="1" si="789"/>
        <v>8</v>
      </c>
      <c r="N7305" s="2">
        <f t="shared" ca="1" si="790"/>
        <v>0.89091092581769527</v>
      </c>
      <c r="O7305" s="2"/>
      <c r="P7305" s="31">
        <f t="shared" ca="1" si="788"/>
        <v>7.2956339128474879</v>
      </c>
    </row>
    <row r="7306" spans="1:16" x14ac:dyDescent="0.25">
      <c r="A7306" s="32">
        <f ca="1">Uniform_A+B7306*(Uniform_B-Uniform_A)</f>
        <v>2.1178969429768957</v>
      </c>
      <c r="B7306" s="2">
        <f t="shared" ca="1" si="791"/>
        <v>0.21178969429768957</v>
      </c>
      <c r="C7306" s="4"/>
      <c r="D7306" s="5">
        <f ca="1">IF(E7306&lt;(Driehoek_C-Driehoek_A)/(Driehoek_B-Driehoek_A),Driehoek_A+SQRT(E7306*(Driehoek_B-Driehoek_A)*(Driehoek_C-Driehoek_A)),Driehoek_B-SQRT((1-E7306)*(Driehoek_B-Driehoek_A)*(Driehoek_B-Driehoek_C)))</f>
        <v>2.6151315331851315</v>
      </c>
      <c r="E7306" s="2">
        <f t="shared" ca="1" si="792"/>
        <v>2.7027628794192182E-2</v>
      </c>
      <c r="F7306" s="2"/>
      <c r="G7306" s="15">
        <f ca="1">_xlfn.NORM.INV(H7306,Normaal_Mu,Normaal_Sigma)</f>
        <v>6.9334347216424526</v>
      </c>
      <c r="H7306" s="2">
        <f t="shared" ca="1" si="793"/>
        <v>0.83315732704965551</v>
      </c>
      <c r="I7306" s="2"/>
      <c r="J7306" s="15">
        <f ca="1">-LN(K7306) /NegExp_Labda</f>
        <v>10.210236484701326</v>
      </c>
      <c r="K7306" s="2">
        <f t="shared" ca="1" si="794"/>
        <v>0.12976277581340756</v>
      </c>
      <c r="L7306" s="2"/>
      <c r="M7306" s="17">
        <f t="shared" ca="1" si="789"/>
        <v>6</v>
      </c>
      <c r="N7306" s="2">
        <f t="shared" ca="1" si="790"/>
        <v>0.71059945355199716</v>
      </c>
      <c r="O7306" s="2"/>
      <c r="P7306" s="31">
        <f t="shared" ca="1" si="788"/>
        <v>5.5753399365011607</v>
      </c>
    </row>
    <row r="7307" spans="1:16" x14ac:dyDescent="0.25">
      <c r="A7307" s="32">
        <f ca="1">Uniform_A+B7307*(Uniform_B-Uniform_A)</f>
        <v>1.3044406988286272</v>
      </c>
      <c r="B7307" s="2">
        <f t="shared" ca="1" si="791"/>
        <v>0.13044406988286272</v>
      </c>
      <c r="C7307" s="4"/>
      <c r="D7307" s="5">
        <f ca="1">IF(E7307&lt;(Driehoek_C-Driehoek_A)/(Driehoek_B-Driehoek_A),Driehoek_A+SQRT(E7307*(Driehoek_B-Driehoek_A)*(Driehoek_C-Driehoek_A)),Driehoek_B-SQRT((1-E7307)*(Driehoek_B-Driehoek_A)*(Driehoek_B-Driehoek_C)))</f>
        <v>5.6922065754084272</v>
      </c>
      <c r="E7307" s="2">
        <f t="shared" ca="1" si="792"/>
        <v>0.68738579029225011</v>
      </c>
      <c r="F7307" s="2"/>
      <c r="G7307" s="15">
        <f ca="1">_xlfn.NORM.INV(H7307,Normaal_Mu,Normaal_Sigma)</f>
        <v>1.8669791483585509</v>
      </c>
      <c r="H7307" s="2">
        <f t="shared" ca="1" si="793"/>
        <v>5.8614584866886421E-2</v>
      </c>
      <c r="I7307" s="2"/>
      <c r="J7307" s="15">
        <f ca="1">-LN(K7307) /NegExp_Labda</f>
        <v>5.5897423995977276</v>
      </c>
      <c r="K7307" s="2">
        <f t="shared" ca="1" si="794"/>
        <v>0.32694985125586629</v>
      </c>
      <c r="L7307" s="2"/>
      <c r="M7307" s="17">
        <f t="shared" ca="1" si="789"/>
        <v>1</v>
      </c>
      <c r="N7307" s="2">
        <f t="shared" ca="1" si="790"/>
        <v>2.3631118840781062E-2</v>
      </c>
      <c r="O7307" s="2"/>
      <c r="P7307" s="31">
        <f t="shared" ca="1" si="788"/>
        <v>3.0906737644386668</v>
      </c>
    </row>
    <row r="7308" spans="1:16" x14ac:dyDescent="0.25">
      <c r="A7308" s="32">
        <f ca="1">Uniform_A+B7308*(Uniform_B-Uniform_A)</f>
        <v>2.4013657156085544</v>
      </c>
      <c r="B7308" s="2">
        <f t="shared" ca="1" si="791"/>
        <v>0.24013657156085544</v>
      </c>
      <c r="C7308" s="4"/>
      <c r="D7308" s="5">
        <f ca="1">IF(E7308&lt;(Driehoek_C-Driehoek_A)/(Driehoek_B-Driehoek_A),Driehoek_A+SQRT(E7308*(Driehoek_B-Driehoek_A)*(Driehoek_C-Driehoek_A)),Driehoek_B-SQRT((1-E7308)*(Driehoek_B-Driehoek_A)*(Driehoek_B-Driehoek_C)))</f>
        <v>3.7921796964313712</v>
      </c>
      <c r="E7308" s="2">
        <f t="shared" ca="1" si="792"/>
        <v>0.22942200459291728</v>
      </c>
      <c r="F7308" s="2"/>
      <c r="G7308" s="15">
        <f ca="1">_xlfn.NORM.INV(H7308,Normaal_Mu,Normaal_Sigma)</f>
        <v>8.5280457007951505</v>
      </c>
      <c r="H7308" s="2">
        <f t="shared" ca="1" si="793"/>
        <v>0.96113593393283814</v>
      </c>
      <c r="I7308" s="2"/>
      <c r="J7308" s="15">
        <f ca="1">-LN(K7308) /NegExp_Labda</f>
        <v>1.8743224829137324</v>
      </c>
      <c r="K7308" s="2">
        <f t="shared" ca="1" si="794"/>
        <v>0.6873824151468948</v>
      </c>
      <c r="L7308" s="2"/>
      <c r="M7308" s="17">
        <f t="shared" ca="1" si="789"/>
        <v>9</v>
      </c>
      <c r="N7308" s="2">
        <f t="shared" ca="1" si="790"/>
        <v>0.94176425472242553</v>
      </c>
      <c r="O7308" s="2"/>
      <c r="P7308" s="31">
        <f t="shared" ca="1" si="788"/>
        <v>5.1191827191497614</v>
      </c>
    </row>
    <row r="7309" spans="1:16" x14ac:dyDescent="0.25">
      <c r="A7309" s="32">
        <f ca="1">Uniform_A+B7309*(Uniform_B-Uniform_A)</f>
        <v>1.7622663877031342</v>
      </c>
      <c r="B7309" s="2">
        <f t="shared" ca="1" si="791"/>
        <v>0.17622663877031342</v>
      </c>
      <c r="C7309" s="4"/>
      <c r="D7309" s="5">
        <f ca="1">IF(E7309&lt;(Driehoek_C-Driehoek_A)/(Driehoek_B-Driehoek_A),Driehoek_A+SQRT(E7309*(Driehoek_B-Driehoek_A)*(Driehoek_C-Driehoek_A)),Driehoek_B-SQRT((1-E7309)*(Driehoek_B-Driehoek_A)*(Driehoek_B-Driehoek_C)))</f>
        <v>4.3310081379547603</v>
      </c>
      <c r="E7309" s="2">
        <f t="shared" ca="1" si="792"/>
        <v>0.37715757120443782</v>
      </c>
      <c r="F7309" s="2"/>
      <c r="G7309" s="15">
        <f ca="1">_xlfn.NORM.INV(H7309,Normaal_Mu,Normaal_Sigma)</f>
        <v>4.5244637466788591</v>
      </c>
      <c r="H7309" s="2">
        <f t="shared" ca="1" si="793"/>
        <v>0.40603047051251684</v>
      </c>
      <c r="I7309" s="2"/>
      <c r="J7309" s="15">
        <f ca="1">-LN(K7309) /NegExp_Labda</f>
        <v>2.1428851077776843</v>
      </c>
      <c r="K7309" s="2">
        <f t="shared" ca="1" si="794"/>
        <v>0.65143541405294825</v>
      </c>
      <c r="L7309" s="2"/>
      <c r="M7309" s="17">
        <f t="shared" ca="1" si="789"/>
        <v>6</v>
      </c>
      <c r="N7309" s="2">
        <f t="shared" ca="1" si="790"/>
        <v>0.69885183736902978</v>
      </c>
      <c r="O7309" s="2"/>
      <c r="P7309" s="31">
        <f t="shared" ref="P7309:P7372" ca="1" si="795">SUM(A7309,D7309,G7309,J7309,M7309)/5</f>
        <v>3.7521246760228877</v>
      </c>
    </row>
    <row r="7310" spans="1:16" x14ac:dyDescent="0.25">
      <c r="A7310" s="32">
        <f ca="1">Uniform_A+B7310*(Uniform_B-Uniform_A)</f>
        <v>0.64543123987591433</v>
      </c>
      <c r="B7310" s="2">
        <f t="shared" ca="1" si="791"/>
        <v>6.4543123987591433E-2</v>
      </c>
      <c r="C7310" s="4"/>
      <c r="D7310" s="5">
        <f ca="1">IF(E7310&lt;(Driehoek_C-Driehoek_A)/(Driehoek_B-Driehoek_A),Driehoek_A+SQRT(E7310*(Driehoek_B-Driehoek_A)*(Driehoek_C-Driehoek_A)),Driehoek_B-SQRT((1-E7310)*(Driehoek_B-Driehoek_A)*(Driehoek_B-Driehoek_C)))</f>
        <v>4.2476496749570636</v>
      </c>
      <c r="E7310" s="2">
        <f t="shared" ca="1" si="792"/>
        <v>0.35471903965898</v>
      </c>
      <c r="F7310" s="2"/>
      <c r="G7310" s="15">
        <f ca="1">_xlfn.NORM.INV(H7310,Normaal_Mu,Normaal_Sigma)</f>
        <v>7.3906316305159168</v>
      </c>
      <c r="H7310" s="2">
        <f t="shared" ca="1" si="793"/>
        <v>0.88401816851603354</v>
      </c>
      <c r="I7310" s="2"/>
      <c r="J7310" s="15">
        <f ca="1">-LN(K7310) /NegExp_Labda</f>
        <v>4.3095559616596963</v>
      </c>
      <c r="K7310" s="2">
        <f t="shared" ca="1" si="794"/>
        <v>0.42235411053153371</v>
      </c>
      <c r="L7310" s="2"/>
      <c r="M7310" s="17">
        <f t="shared" ca="1" si="789"/>
        <v>4</v>
      </c>
      <c r="N7310" s="2">
        <f t="shared" ca="1" si="790"/>
        <v>0.33086947252264309</v>
      </c>
      <c r="O7310" s="2"/>
      <c r="P7310" s="31">
        <f t="shared" ca="1" si="795"/>
        <v>4.1186537014017182</v>
      </c>
    </row>
    <row r="7311" spans="1:16" x14ac:dyDescent="0.25">
      <c r="A7311" s="32">
        <f ca="1">Uniform_A+B7311*(Uniform_B-Uniform_A)</f>
        <v>5.8429673402619988</v>
      </c>
      <c r="B7311" s="2">
        <f t="shared" ca="1" si="791"/>
        <v>0.58429673402619986</v>
      </c>
      <c r="C7311" s="4"/>
      <c r="D7311" s="5">
        <f ca="1">IF(E7311&lt;(Driehoek_C-Driehoek_A)/(Driehoek_B-Driehoek_A),Driehoek_A+SQRT(E7311*(Driehoek_B-Driehoek_A)*(Driehoek_C-Driehoek_A)),Driehoek_B-SQRT((1-E7311)*(Driehoek_B-Driehoek_A)*(Driehoek_B-Driehoek_C)))</f>
        <v>6.7091602813419602</v>
      </c>
      <c r="E7311" s="2">
        <f t="shared" ca="1" si="792"/>
        <v>0.85005866809767872</v>
      </c>
      <c r="F7311" s="2"/>
      <c r="G7311" s="15">
        <f ca="1">_xlfn.NORM.INV(H7311,Normaal_Mu,Normaal_Sigma)</f>
        <v>7.4237305329797856</v>
      </c>
      <c r="H7311" s="2">
        <f t="shared" ca="1" si="793"/>
        <v>0.88721802011812056</v>
      </c>
      <c r="I7311" s="2"/>
      <c r="J7311" s="15">
        <f ca="1">-LN(K7311) /NegExp_Labda</f>
        <v>8.3681294813196486E-2</v>
      </c>
      <c r="K7311" s="2">
        <f t="shared" ca="1" si="794"/>
        <v>0.98340301416658649</v>
      </c>
      <c r="L7311" s="2"/>
      <c r="M7311" s="17">
        <f t="shared" ca="1" si="789"/>
        <v>2</v>
      </c>
      <c r="N7311" s="2">
        <f t="shared" ca="1" si="790"/>
        <v>0.11102285394883482</v>
      </c>
      <c r="O7311" s="2"/>
      <c r="P7311" s="31">
        <f t="shared" ca="1" si="795"/>
        <v>4.4119078898793882</v>
      </c>
    </row>
    <row r="7312" spans="1:16" x14ac:dyDescent="0.25">
      <c r="A7312" s="32">
        <f ca="1">Uniform_A+B7312*(Uniform_B-Uniform_A)</f>
        <v>5.3927271722073016</v>
      </c>
      <c r="B7312" s="2">
        <f t="shared" ca="1" si="791"/>
        <v>0.53927271722073011</v>
      </c>
      <c r="C7312" s="4"/>
      <c r="D7312" s="5">
        <f ca="1">IF(E7312&lt;(Driehoek_C-Driehoek_A)/(Driehoek_B-Driehoek_A),Driehoek_A+SQRT(E7312*(Driehoek_B-Driehoek_A)*(Driehoek_C-Driehoek_A)),Driehoek_B-SQRT((1-E7312)*(Driehoek_B-Driehoek_A)*(Driehoek_B-Driehoek_C)))</f>
        <v>5.0456860368514533</v>
      </c>
      <c r="E7312" s="2">
        <f t="shared" ca="1" si="792"/>
        <v>0.55324003088138374</v>
      </c>
      <c r="F7312" s="2"/>
      <c r="G7312" s="15">
        <f ca="1">_xlfn.NORM.INV(H7312,Normaal_Mu,Normaal_Sigma)</f>
        <v>7.7573890249021495</v>
      </c>
      <c r="H7312" s="2">
        <f t="shared" ca="1" si="793"/>
        <v>0.91600551892397208</v>
      </c>
      <c r="I7312" s="2"/>
      <c r="J7312" s="15">
        <f ca="1">-LN(K7312) /NegExp_Labda</f>
        <v>3.6810992538817566</v>
      </c>
      <c r="K7312" s="2">
        <f t="shared" ca="1" si="794"/>
        <v>0.47892089048415076</v>
      </c>
      <c r="L7312" s="2"/>
      <c r="M7312" s="17">
        <f t="shared" ca="1" si="789"/>
        <v>4</v>
      </c>
      <c r="N7312" s="2">
        <f t="shared" ca="1" si="790"/>
        <v>0.39114674369370228</v>
      </c>
      <c r="O7312" s="2"/>
      <c r="P7312" s="31">
        <f t="shared" ca="1" si="795"/>
        <v>5.1753802975685321</v>
      </c>
    </row>
    <row r="7313" spans="1:16" x14ac:dyDescent="0.25">
      <c r="A7313" s="32">
        <f ca="1">Uniform_A+B7313*(Uniform_B-Uniform_A)</f>
        <v>4.0887500921405531</v>
      </c>
      <c r="B7313" s="2">
        <f t="shared" ca="1" si="791"/>
        <v>0.40887500921405528</v>
      </c>
      <c r="C7313" s="4"/>
      <c r="D7313" s="5">
        <f ca="1">IF(E7313&lt;(Driehoek_C-Driehoek_A)/(Driehoek_B-Driehoek_A),Driehoek_A+SQRT(E7313*(Driehoek_B-Driehoek_A)*(Driehoek_C-Driehoek_A)),Driehoek_B-SQRT((1-E7313)*(Driehoek_B-Driehoek_A)*(Driehoek_B-Driehoek_C)))</f>
        <v>7.0674672556179781</v>
      </c>
      <c r="E7313" s="2">
        <f t="shared" ca="1" si="792"/>
        <v>0.89329477691117976</v>
      </c>
      <c r="F7313" s="2"/>
      <c r="G7313" s="15">
        <f ca="1">_xlfn.NORM.INV(H7313,Normaal_Mu,Normaal_Sigma)</f>
        <v>7.8279248573245681</v>
      </c>
      <c r="H7313" s="2">
        <f t="shared" ca="1" si="793"/>
        <v>0.92131353287724416</v>
      </c>
      <c r="I7313" s="2"/>
      <c r="J7313" s="15">
        <f ca="1">-LN(K7313) /NegExp_Labda</f>
        <v>4.3596487513611546</v>
      </c>
      <c r="K7313" s="2">
        <f t="shared" ca="1" si="794"/>
        <v>0.4181438569542878</v>
      </c>
      <c r="L7313" s="2"/>
      <c r="M7313" s="17">
        <f t="shared" ca="1" si="789"/>
        <v>3</v>
      </c>
      <c r="N7313" s="2">
        <f t="shared" ca="1" si="790"/>
        <v>0.15270418036308475</v>
      </c>
      <c r="O7313" s="2"/>
      <c r="P7313" s="31">
        <f t="shared" ca="1" si="795"/>
        <v>5.2687581912888506</v>
      </c>
    </row>
    <row r="7314" spans="1:16" x14ac:dyDescent="0.25">
      <c r="A7314" s="32">
        <f ca="1">Uniform_A+B7314*(Uniform_B-Uniform_A)</f>
        <v>0.48848260091108986</v>
      </c>
      <c r="B7314" s="2">
        <f t="shared" ca="1" si="791"/>
        <v>4.8848260091108986E-2</v>
      </c>
      <c r="C7314" s="4"/>
      <c r="D7314" s="5">
        <f ca="1">IF(E7314&lt;(Driehoek_C-Driehoek_A)/(Driehoek_B-Driehoek_A),Driehoek_A+SQRT(E7314*(Driehoek_B-Driehoek_A)*(Driehoek_C-Driehoek_A)),Driehoek_B-SQRT((1-E7314)*(Driehoek_B-Driehoek_A)*(Driehoek_B-Driehoek_C)))</f>
        <v>7.8471601257984753</v>
      </c>
      <c r="E7314" s="2">
        <f t="shared" ca="1" si="792"/>
        <v>0.96202743498431464</v>
      </c>
      <c r="F7314" s="2"/>
      <c r="G7314" s="15">
        <f ca="1">_xlfn.NORM.INV(H7314,Normaal_Mu,Normaal_Sigma)</f>
        <v>1.9332207995464046</v>
      </c>
      <c r="H7314" s="2">
        <f t="shared" ca="1" si="793"/>
        <v>6.2589944805275022E-2</v>
      </c>
      <c r="I7314" s="2"/>
      <c r="J7314" s="15">
        <f ca="1">-LN(K7314) /NegExp_Labda</f>
        <v>1.7531323405845392</v>
      </c>
      <c r="K7314" s="2">
        <f t="shared" ca="1" si="794"/>
        <v>0.70424676335102288</v>
      </c>
      <c r="L7314" s="2"/>
      <c r="M7314" s="17">
        <f t="shared" ca="1" si="789"/>
        <v>4</v>
      </c>
      <c r="N7314" s="2">
        <f t="shared" ca="1" si="790"/>
        <v>0.33354074604323136</v>
      </c>
      <c r="O7314" s="2"/>
      <c r="P7314" s="31">
        <f t="shared" ca="1" si="795"/>
        <v>3.2043991733681016</v>
      </c>
    </row>
    <row r="7315" spans="1:16" x14ac:dyDescent="0.25">
      <c r="A7315" s="32">
        <f ca="1">Uniform_A+B7315*(Uniform_B-Uniform_A)</f>
        <v>4.1072838923666177</v>
      </c>
      <c r="B7315" s="2">
        <f t="shared" ca="1" si="791"/>
        <v>0.41072838923666177</v>
      </c>
      <c r="C7315" s="4"/>
      <c r="D7315" s="5">
        <f ca="1">IF(E7315&lt;(Driehoek_C-Driehoek_A)/(Driehoek_B-Driehoek_A),Driehoek_A+SQRT(E7315*(Driehoek_B-Driehoek_A)*(Driehoek_C-Driehoek_A)),Driehoek_B-SQRT((1-E7315)*(Driehoek_B-Driehoek_A)*(Driehoek_B-Driehoek_C)))</f>
        <v>3.3707764264160449</v>
      </c>
      <c r="E7315" s="2">
        <f t="shared" ca="1" si="792"/>
        <v>0.13421628651556727</v>
      </c>
      <c r="F7315" s="2"/>
      <c r="G7315" s="15">
        <f ca="1">_xlfn.NORM.INV(H7315,Normaal_Mu,Normaal_Sigma)</f>
        <v>4.8160093154661725</v>
      </c>
      <c r="H7315" s="2">
        <f t="shared" ca="1" si="793"/>
        <v>0.46335087011636078</v>
      </c>
      <c r="I7315" s="2"/>
      <c r="J7315" s="15">
        <f ca="1">-LN(K7315) /NegExp_Labda</f>
        <v>3.7800295919488107</v>
      </c>
      <c r="K7315" s="2">
        <f t="shared" ca="1" si="794"/>
        <v>0.46953806012532795</v>
      </c>
      <c r="L7315" s="2"/>
      <c r="M7315" s="17">
        <f t="shared" ca="1" si="789"/>
        <v>4</v>
      </c>
      <c r="N7315" s="2">
        <f t="shared" ca="1" si="790"/>
        <v>0.33872330700641762</v>
      </c>
      <c r="O7315" s="2"/>
      <c r="P7315" s="31">
        <f t="shared" ca="1" si="795"/>
        <v>4.0148198452395292</v>
      </c>
    </row>
    <row r="7316" spans="1:16" x14ac:dyDescent="0.25">
      <c r="A7316" s="32">
        <f ca="1">Uniform_A+B7316*(Uniform_B-Uniform_A)</f>
        <v>5.9079439287038795</v>
      </c>
      <c r="B7316" s="2">
        <f t="shared" ca="1" si="791"/>
        <v>0.59079439287038793</v>
      </c>
      <c r="C7316" s="4"/>
      <c r="D7316" s="5">
        <f ca="1">IF(E7316&lt;(Driehoek_C-Driehoek_A)/(Driehoek_B-Driehoek_A),Driehoek_A+SQRT(E7316*(Driehoek_B-Driehoek_A)*(Driehoek_C-Driehoek_A)),Driehoek_B-SQRT((1-E7316)*(Driehoek_B-Driehoek_A)*(Driehoek_B-Driehoek_C)))</f>
        <v>2.8543378859031665</v>
      </c>
      <c r="E7316" s="2">
        <f t="shared" ca="1" si="792"/>
        <v>5.2135230234963692E-2</v>
      </c>
      <c r="F7316" s="2"/>
      <c r="G7316" s="15">
        <f ca="1">_xlfn.NORM.INV(H7316,Normaal_Mu,Normaal_Sigma)</f>
        <v>3.1725089493313883</v>
      </c>
      <c r="H7316" s="2">
        <f t="shared" ca="1" si="793"/>
        <v>0.18042528820979709</v>
      </c>
      <c r="I7316" s="2"/>
      <c r="J7316" s="15">
        <f ca="1">-LN(K7316) /NegExp_Labda</f>
        <v>0.55862763471499033</v>
      </c>
      <c r="K7316" s="2">
        <f t="shared" ca="1" si="794"/>
        <v>0.89428968224050698</v>
      </c>
      <c r="L7316" s="2"/>
      <c r="M7316" s="17">
        <f t="shared" ca="1" si="789"/>
        <v>6</v>
      </c>
      <c r="N7316" s="2">
        <f t="shared" ca="1" si="790"/>
        <v>0.7466650716562222</v>
      </c>
      <c r="O7316" s="2"/>
      <c r="P7316" s="31">
        <f t="shared" ca="1" si="795"/>
        <v>3.698683679730685</v>
      </c>
    </row>
    <row r="7317" spans="1:16" x14ac:dyDescent="0.25">
      <c r="A7317" s="32">
        <f ca="1">Uniform_A+B7317*(Uniform_B-Uniform_A)</f>
        <v>8.3464358834328269</v>
      </c>
      <c r="B7317" s="2">
        <f t="shared" ca="1" si="791"/>
        <v>0.83464358834328267</v>
      </c>
      <c r="C7317" s="4"/>
      <c r="D7317" s="5">
        <f ca="1">IF(E7317&lt;(Driehoek_C-Driehoek_A)/(Driehoek_B-Driehoek_A),Driehoek_A+SQRT(E7317*(Driehoek_B-Driehoek_A)*(Driehoek_C-Driehoek_A)),Driehoek_B-SQRT((1-E7317)*(Driehoek_B-Driehoek_A)*(Driehoek_B-Driehoek_C)))</f>
        <v>6.1641032818695507</v>
      </c>
      <c r="E7317" s="2">
        <f t="shared" ca="1" si="792"/>
        <v>0.77021970868848411</v>
      </c>
      <c r="F7317" s="2"/>
      <c r="G7317" s="15">
        <f ca="1">_xlfn.NORM.INV(H7317,Normaal_Mu,Normaal_Sigma)</f>
        <v>4.083928669678885</v>
      </c>
      <c r="H7317" s="2">
        <f t="shared" ca="1" si="793"/>
        <v>0.32346340910301219</v>
      </c>
      <c r="I7317" s="2"/>
      <c r="J7317" s="15">
        <f ca="1">-LN(K7317) /NegExp_Labda</f>
        <v>10.449485712649109</v>
      </c>
      <c r="K7317" s="2">
        <f t="shared" ca="1" si="794"/>
        <v>0.12369985861764488</v>
      </c>
      <c r="L7317" s="2"/>
      <c r="M7317" s="17">
        <f t="shared" ca="1" si="789"/>
        <v>3</v>
      </c>
      <c r="N7317" s="2">
        <f t="shared" ca="1" si="790"/>
        <v>0.18473776382173912</v>
      </c>
      <c r="O7317" s="2"/>
      <c r="P7317" s="31">
        <f t="shared" ca="1" si="795"/>
        <v>6.408790709526075</v>
      </c>
    </row>
    <row r="7318" spans="1:16" x14ac:dyDescent="0.25">
      <c r="A7318" s="32">
        <f ca="1">Uniform_A+B7318*(Uniform_B-Uniform_A)</f>
        <v>1.3135593979709081</v>
      </c>
      <c r="B7318" s="2">
        <f t="shared" ca="1" si="791"/>
        <v>0.13135593979709081</v>
      </c>
      <c r="C7318" s="4"/>
      <c r="D7318" s="5">
        <f ca="1">IF(E7318&lt;(Driehoek_C-Driehoek_A)/(Driehoek_B-Driehoek_A),Driehoek_A+SQRT(E7318*(Driehoek_B-Driehoek_A)*(Driehoek_C-Driehoek_A)),Driehoek_B-SQRT((1-E7318)*(Driehoek_B-Driehoek_A)*(Driehoek_B-Driehoek_C)))</f>
        <v>3.8462592042122341</v>
      </c>
      <c r="E7318" s="2">
        <f t="shared" ca="1" si="792"/>
        <v>0.24347664636702804</v>
      </c>
      <c r="F7318" s="2"/>
      <c r="G7318" s="15">
        <f ca="1">_xlfn.NORM.INV(H7318,Normaal_Mu,Normaal_Sigma)</f>
        <v>4.9035224839347222</v>
      </c>
      <c r="H7318" s="2">
        <f t="shared" ca="1" si="793"/>
        <v>0.48076298084190849</v>
      </c>
      <c r="I7318" s="2"/>
      <c r="J7318" s="15">
        <f ca="1">-LN(K7318) /NegExp_Labda</f>
        <v>4.013152803530077</v>
      </c>
      <c r="K7318" s="2">
        <f t="shared" ca="1" si="794"/>
        <v>0.44814853028227331</v>
      </c>
      <c r="L7318" s="2"/>
      <c r="M7318" s="17">
        <f t="shared" ca="1" si="789"/>
        <v>6</v>
      </c>
      <c r="N7318" s="2">
        <f t="shared" ca="1" si="790"/>
        <v>0.66228298928426388</v>
      </c>
      <c r="O7318" s="2"/>
      <c r="P7318" s="31">
        <f t="shared" ca="1" si="795"/>
        <v>4.0152987779295888</v>
      </c>
    </row>
    <row r="7319" spans="1:16" x14ac:dyDescent="0.25">
      <c r="A7319" s="32">
        <f ca="1">Uniform_A+B7319*(Uniform_B-Uniform_A)</f>
        <v>6.6447867540447767</v>
      </c>
      <c r="B7319" s="2">
        <f t="shared" ca="1" si="791"/>
        <v>0.66447867540447769</v>
      </c>
      <c r="C7319" s="4"/>
      <c r="D7319" s="5">
        <f ca="1">IF(E7319&lt;(Driehoek_C-Driehoek_A)/(Driehoek_B-Driehoek_A),Driehoek_A+SQRT(E7319*(Driehoek_B-Driehoek_A)*(Driehoek_C-Driehoek_A)),Driehoek_B-SQRT((1-E7319)*(Driehoek_B-Driehoek_A)*(Driehoek_B-Driehoek_C)))</f>
        <v>4.9439221815307661</v>
      </c>
      <c r="E7319" s="2">
        <f t="shared" ca="1" si="792"/>
        <v>0.52994950658633899</v>
      </c>
      <c r="F7319" s="2"/>
      <c r="G7319" s="15">
        <f ca="1">_xlfn.NORM.INV(H7319,Normaal_Mu,Normaal_Sigma)</f>
        <v>5.0533776503628269</v>
      </c>
      <c r="H7319" s="2">
        <f t="shared" ca="1" si="793"/>
        <v>0.51064603691382071</v>
      </c>
      <c r="I7319" s="2"/>
      <c r="J7319" s="15">
        <f ca="1">-LN(K7319) /NegExp_Labda</f>
        <v>13.500500192775599</v>
      </c>
      <c r="K7319" s="2">
        <f t="shared" ca="1" si="794"/>
        <v>6.7198789933634706E-2</v>
      </c>
      <c r="L7319" s="2"/>
      <c r="M7319" s="17">
        <f t="shared" ca="1" si="789"/>
        <v>6</v>
      </c>
      <c r="N7319" s="2">
        <f t="shared" ca="1" si="790"/>
        <v>0.76209792266295973</v>
      </c>
      <c r="O7319" s="2"/>
      <c r="P7319" s="31">
        <f t="shared" ca="1" si="795"/>
        <v>7.2285173557427935</v>
      </c>
    </row>
    <row r="7320" spans="1:16" x14ac:dyDescent="0.25">
      <c r="A7320" s="32">
        <f ca="1">Uniform_A+B7320*(Uniform_B-Uniform_A)</f>
        <v>4.0510368026358883</v>
      </c>
      <c r="B7320" s="2">
        <f t="shared" ca="1" si="791"/>
        <v>0.40510368026358878</v>
      </c>
      <c r="C7320" s="4"/>
      <c r="D7320" s="5">
        <f ca="1">IF(E7320&lt;(Driehoek_C-Driehoek_A)/(Driehoek_B-Driehoek_A),Driehoek_A+SQRT(E7320*(Driehoek_B-Driehoek_A)*(Driehoek_C-Driehoek_A)),Driehoek_B-SQRT((1-E7320)*(Driehoek_B-Driehoek_A)*(Driehoek_B-Driehoek_C)))</f>
        <v>5.858273806893596</v>
      </c>
      <c r="E7320" s="2">
        <f t="shared" ca="1" si="792"/>
        <v>0.71798732935854692</v>
      </c>
      <c r="F7320" s="2"/>
      <c r="G7320" s="15">
        <f ca="1">_xlfn.NORM.INV(H7320,Normaal_Mu,Normaal_Sigma)</f>
        <v>4.7377823045104241</v>
      </c>
      <c r="H7320" s="2">
        <f t="shared" ca="1" si="793"/>
        <v>0.44784460104734358</v>
      </c>
      <c r="I7320" s="2"/>
      <c r="J7320" s="15">
        <f ca="1">-LN(K7320) /NegExp_Labda</f>
        <v>2.876141657846452</v>
      </c>
      <c r="K7320" s="2">
        <f t="shared" ca="1" si="794"/>
        <v>0.56257640018849242</v>
      </c>
      <c r="L7320" s="2"/>
      <c r="M7320" s="17">
        <f t="shared" ca="1" si="789"/>
        <v>6</v>
      </c>
      <c r="N7320" s="2">
        <f t="shared" ca="1" si="790"/>
        <v>0.71947032480081707</v>
      </c>
      <c r="O7320" s="2"/>
      <c r="P7320" s="31">
        <f t="shared" ca="1" si="795"/>
        <v>4.7046469143772729</v>
      </c>
    </row>
    <row r="7321" spans="1:16" x14ac:dyDescent="0.25">
      <c r="A7321" s="32">
        <f ca="1">Uniform_A+B7321*(Uniform_B-Uniform_A)</f>
        <v>8.8282547217149681</v>
      </c>
      <c r="B7321" s="2">
        <f t="shared" ca="1" si="791"/>
        <v>0.88282547217149676</v>
      </c>
      <c r="C7321" s="4"/>
      <c r="D7321" s="5">
        <f ca="1">IF(E7321&lt;(Driehoek_C-Driehoek_A)/(Driehoek_B-Driehoek_A),Driehoek_A+SQRT(E7321*(Driehoek_B-Driehoek_A)*(Driehoek_C-Driehoek_A)),Driehoek_B-SQRT((1-E7321)*(Driehoek_B-Driehoek_A)*(Driehoek_B-Driehoek_C)))</f>
        <v>3.2848907840034194</v>
      </c>
      <c r="E7321" s="2">
        <f t="shared" ca="1" si="792"/>
        <v>0.11792459477263728</v>
      </c>
      <c r="F7321" s="2"/>
      <c r="G7321" s="15">
        <f ca="1">_xlfn.NORM.INV(H7321,Normaal_Mu,Normaal_Sigma)</f>
        <v>3.5276429892031196</v>
      </c>
      <c r="H7321" s="2">
        <f t="shared" ca="1" si="793"/>
        <v>0.23081103573112771</v>
      </c>
      <c r="I7321" s="2"/>
      <c r="J7321" s="15">
        <f ca="1">-LN(K7321) /NegExp_Labda</f>
        <v>0.84346889447040019</v>
      </c>
      <c r="K7321" s="2">
        <f t="shared" ca="1" si="794"/>
        <v>0.84476754943580701</v>
      </c>
      <c r="L7321" s="2"/>
      <c r="M7321" s="17">
        <f t="shared" ca="1" si="789"/>
        <v>3</v>
      </c>
      <c r="N7321" s="2">
        <f t="shared" ca="1" si="790"/>
        <v>0.22092084915151411</v>
      </c>
      <c r="O7321" s="2"/>
      <c r="P7321" s="31">
        <f t="shared" ca="1" si="795"/>
        <v>3.8968514778783812</v>
      </c>
    </row>
    <row r="7322" spans="1:16" x14ac:dyDescent="0.25">
      <c r="A7322" s="32">
        <f ca="1">Uniform_A+B7322*(Uniform_B-Uniform_A)</f>
        <v>8.4978099282961121</v>
      </c>
      <c r="B7322" s="2">
        <f t="shared" ca="1" si="791"/>
        <v>0.84978099282961117</v>
      </c>
      <c r="C7322" s="4"/>
      <c r="D7322" s="5">
        <f ca="1">IF(E7322&lt;(Driehoek_C-Driehoek_A)/(Driehoek_B-Driehoek_A),Driehoek_A+SQRT(E7322*(Driehoek_B-Driehoek_A)*(Driehoek_C-Driehoek_A)),Driehoek_B-SQRT((1-E7322)*(Driehoek_B-Driehoek_A)*(Driehoek_B-Driehoek_C)))</f>
        <v>4.072848058605766</v>
      </c>
      <c r="E7322" s="2">
        <f t="shared" ca="1" si="792"/>
        <v>0.30637639275471518</v>
      </c>
      <c r="F7322" s="2"/>
      <c r="G7322" s="15">
        <f ca="1">_xlfn.NORM.INV(H7322,Normaal_Mu,Normaal_Sigma)</f>
        <v>5.198350042555945</v>
      </c>
      <c r="H7322" s="2">
        <f t="shared" ca="1" si="793"/>
        <v>0.53950034640038835</v>
      </c>
      <c r="I7322" s="2"/>
      <c r="J7322" s="15">
        <f ca="1">-LN(K7322) /NegExp_Labda</f>
        <v>1.9574078937273032</v>
      </c>
      <c r="K7322" s="2">
        <f t="shared" ca="1" si="794"/>
        <v>0.67605450415209667</v>
      </c>
      <c r="L7322" s="2"/>
      <c r="M7322" s="17">
        <f t="shared" ca="1" si="789"/>
        <v>8</v>
      </c>
      <c r="N7322" s="2">
        <f t="shared" ca="1" si="790"/>
        <v>0.87234861999888746</v>
      </c>
      <c r="O7322" s="2"/>
      <c r="P7322" s="31">
        <f t="shared" ca="1" si="795"/>
        <v>5.5452831846370252</v>
      </c>
    </row>
    <row r="7323" spans="1:16" x14ac:dyDescent="0.25">
      <c r="A7323" s="32">
        <f ca="1">Uniform_A+B7323*(Uniform_B-Uniform_A)</f>
        <v>6.5399945648840223</v>
      </c>
      <c r="B7323" s="2">
        <f t="shared" ca="1" si="791"/>
        <v>0.65399945648840219</v>
      </c>
      <c r="C7323" s="4"/>
      <c r="D7323" s="5">
        <f ca="1">IF(E7323&lt;(Driehoek_C-Driehoek_A)/(Driehoek_B-Driehoek_A),Driehoek_A+SQRT(E7323*(Driehoek_B-Driehoek_A)*(Driehoek_C-Driehoek_A)),Driehoek_B-SQRT((1-E7323)*(Driehoek_B-Driehoek_A)*(Driehoek_B-Driehoek_C)))</f>
        <v>6.5925839863743416</v>
      </c>
      <c r="E7323" s="2">
        <f t="shared" ca="1" si="792"/>
        <v>0.83440994678110691</v>
      </c>
      <c r="F7323" s="2"/>
      <c r="G7323" s="15">
        <f ca="1">_xlfn.NORM.INV(H7323,Normaal_Mu,Normaal_Sigma)</f>
        <v>5.4914034186908172</v>
      </c>
      <c r="H7323" s="2">
        <f t="shared" ca="1" si="793"/>
        <v>0.59704342555560175</v>
      </c>
      <c r="I7323" s="2"/>
      <c r="J7323" s="15">
        <f ca="1">-LN(K7323) /NegExp_Labda</f>
        <v>7.1255169286641937</v>
      </c>
      <c r="K7323" s="2">
        <f t="shared" ca="1" si="794"/>
        <v>0.24048359934992569</v>
      </c>
      <c r="L7323" s="2"/>
      <c r="M7323" s="17">
        <f t="shared" ca="1" si="789"/>
        <v>5</v>
      </c>
      <c r="N7323" s="2">
        <f t="shared" ca="1" si="790"/>
        <v>0.59946687951675925</v>
      </c>
      <c r="O7323" s="2"/>
      <c r="P7323" s="31">
        <f t="shared" ca="1" si="795"/>
        <v>6.1498997797226753</v>
      </c>
    </row>
    <row r="7324" spans="1:16" x14ac:dyDescent="0.25">
      <c r="A7324" s="32">
        <f ca="1">Uniform_A+B7324*(Uniform_B-Uniform_A)</f>
        <v>3.8619154290007573</v>
      </c>
      <c r="B7324" s="2">
        <f t="shared" ca="1" si="791"/>
        <v>0.38619154290007573</v>
      </c>
      <c r="C7324" s="4"/>
      <c r="D7324" s="5">
        <f ca="1">IF(E7324&lt;(Driehoek_C-Driehoek_A)/(Driehoek_B-Driehoek_A),Driehoek_A+SQRT(E7324*(Driehoek_B-Driehoek_A)*(Driehoek_C-Driehoek_A)),Driehoek_B-SQRT((1-E7324)*(Driehoek_B-Driehoek_A)*(Driehoek_B-Driehoek_C)))</f>
        <v>6.5775572849864457</v>
      </c>
      <c r="E7324" s="2">
        <f t="shared" ca="1" si="792"/>
        <v>0.83233632264222179</v>
      </c>
      <c r="F7324" s="2"/>
      <c r="G7324" s="15">
        <f ca="1">_xlfn.NORM.INV(H7324,Normaal_Mu,Normaal_Sigma)</f>
        <v>-2.1953591337347609</v>
      </c>
      <c r="H7324" s="2">
        <f t="shared" ca="1" si="793"/>
        <v>1.6053441345154074E-4</v>
      </c>
      <c r="I7324" s="2"/>
      <c r="J7324" s="15">
        <f ca="1">-LN(K7324) /NegExp_Labda</f>
        <v>10.261374394231847</v>
      </c>
      <c r="K7324" s="2">
        <f t="shared" ca="1" si="794"/>
        <v>0.12844238013270548</v>
      </c>
      <c r="L7324" s="2"/>
      <c r="M7324" s="17">
        <f t="shared" ca="1" si="789"/>
        <v>5</v>
      </c>
      <c r="N7324" s="2">
        <f t="shared" ca="1" si="790"/>
        <v>0.46930138725319792</v>
      </c>
      <c r="O7324" s="2"/>
      <c r="P7324" s="31">
        <f t="shared" ca="1" si="795"/>
        <v>4.7010975948968579</v>
      </c>
    </row>
    <row r="7325" spans="1:16" x14ac:dyDescent="0.25">
      <c r="A7325" s="32">
        <f ca="1">Uniform_A+B7325*(Uniform_B-Uniform_A)</f>
        <v>7.562467281841978</v>
      </c>
      <c r="B7325" s="2">
        <f t="shared" ca="1" si="791"/>
        <v>0.7562467281841978</v>
      </c>
      <c r="C7325" s="4"/>
      <c r="D7325" s="5">
        <f ca="1">IF(E7325&lt;(Driehoek_C-Driehoek_A)/(Driehoek_B-Driehoek_A),Driehoek_A+SQRT(E7325*(Driehoek_B-Driehoek_A)*(Driehoek_C-Driehoek_A)),Driehoek_B-SQRT((1-E7325)*(Driehoek_B-Driehoek_A)*(Driehoek_B-Driehoek_C)))</f>
        <v>4.0175532287347941</v>
      </c>
      <c r="E7325" s="2">
        <f t="shared" ca="1" si="792"/>
        <v>0.29072069061454087</v>
      </c>
      <c r="F7325" s="2"/>
      <c r="G7325" s="15">
        <f ca="1">_xlfn.NORM.INV(H7325,Normaal_Mu,Normaal_Sigma)</f>
        <v>7.5864118910704974</v>
      </c>
      <c r="H7325" s="2">
        <f t="shared" ca="1" si="793"/>
        <v>0.90203008006061436</v>
      </c>
      <c r="I7325" s="2"/>
      <c r="J7325" s="15">
        <f ca="1">-LN(K7325) /NegExp_Labda</f>
        <v>4.3483505083882168</v>
      </c>
      <c r="K7325" s="2">
        <f t="shared" ca="1" si="794"/>
        <v>0.41908978346124837</v>
      </c>
      <c r="L7325" s="2"/>
      <c r="M7325" s="17">
        <f t="shared" ca="1" si="789"/>
        <v>5</v>
      </c>
      <c r="N7325" s="2">
        <f t="shared" ca="1" si="790"/>
        <v>0.55742173069072365</v>
      </c>
      <c r="O7325" s="2"/>
      <c r="P7325" s="31">
        <f t="shared" ca="1" si="795"/>
        <v>5.7029565820070971</v>
      </c>
    </row>
    <row r="7326" spans="1:16" x14ac:dyDescent="0.25">
      <c r="A7326" s="32">
        <f ca="1">Uniform_A+B7326*(Uniform_B-Uniform_A)</f>
        <v>4.5225380420420267</v>
      </c>
      <c r="B7326" s="2">
        <f t="shared" ca="1" si="791"/>
        <v>0.45225380420420269</v>
      </c>
      <c r="C7326" s="4"/>
      <c r="D7326" s="5">
        <f ca="1">IF(E7326&lt;(Driehoek_C-Driehoek_A)/(Driehoek_B-Driehoek_A),Driehoek_A+SQRT(E7326*(Driehoek_B-Driehoek_A)*(Driehoek_C-Driehoek_A)),Driehoek_B-SQRT((1-E7326)*(Driehoek_B-Driehoek_A)*(Driehoek_B-Driehoek_C)))</f>
        <v>2.9397673452577067</v>
      </c>
      <c r="E7326" s="2">
        <f t="shared" ca="1" si="792"/>
        <v>6.3083047372336942E-2</v>
      </c>
      <c r="F7326" s="2"/>
      <c r="G7326" s="15">
        <f ca="1">_xlfn.NORM.INV(H7326,Normaal_Mu,Normaal_Sigma)</f>
        <v>3.1590247242226321</v>
      </c>
      <c r="H7326" s="2">
        <f t="shared" ca="1" si="793"/>
        <v>0.17865899509533223</v>
      </c>
      <c r="I7326" s="2"/>
      <c r="J7326" s="15">
        <f ca="1">-LN(K7326) /NegExp_Labda</f>
        <v>0.39200869794805321</v>
      </c>
      <c r="K7326" s="2">
        <f t="shared" ca="1" si="794"/>
        <v>0.92459290634659774</v>
      </c>
      <c r="L7326" s="2"/>
      <c r="M7326" s="17">
        <f t="shared" ca="1" si="789"/>
        <v>5</v>
      </c>
      <c r="N7326" s="2">
        <f t="shared" ca="1" si="790"/>
        <v>0.58219153003173885</v>
      </c>
      <c r="O7326" s="2"/>
      <c r="P7326" s="31">
        <f t="shared" ca="1" si="795"/>
        <v>3.2026677618940838</v>
      </c>
    </row>
    <row r="7327" spans="1:16" x14ac:dyDescent="0.25">
      <c r="A7327" s="32">
        <f ca="1">Uniform_A+B7327*(Uniform_B-Uniform_A)</f>
        <v>4.5142761083132328</v>
      </c>
      <c r="B7327" s="2">
        <f t="shared" ca="1" si="791"/>
        <v>0.45142761083132332</v>
      </c>
      <c r="C7327" s="4"/>
      <c r="D7327" s="5">
        <f ca="1">IF(E7327&lt;(Driehoek_C-Driehoek_A)/(Driehoek_B-Driehoek_A),Driehoek_A+SQRT(E7327*(Driehoek_B-Driehoek_A)*(Driehoek_C-Driehoek_A)),Driehoek_B-SQRT((1-E7327)*(Driehoek_B-Driehoek_A)*(Driehoek_B-Driehoek_C)))</f>
        <v>2.1756425406939544</v>
      </c>
      <c r="E7327" s="2">
        <f t="shared" ca="1" si="792"/>
        <v>2.2035930072448195E-3</v>
      </c>
      <c r="F7327" s="2"/>
      <c r="G7327" s="15">
        <f ca="1">_xlfn.NORM.INV(H7327,Normaal_Mu,Normaal_Sigma)</f>
        <v>5.1179644033531249</v>
      </c>
      <c r="H7327" s="2">
        <f t="shared" ca="1" si="793"/>
        <v>0.52351685778351842</v>
      </c>
      <c r="I7327" s="2"/>
      <c r="J7327" s="15">
        <f ca="1">-LN(K7327) /NegExp_Labda</f>
        <v>1.580156612754803</v>
      </c>
      <c r="K7327" s="2">
        <f t="shared" ca="1" si="794"/>
        <v>0.72903661452347979</v>
      </c>
      <c r="L7327" s="2"/>
      <c r="M7327" s="17">
        <f t="shared" ca="1" si="789"/>
        <v>6</v>
      </c>
      <c r="N7327" s="2">
        <f t="shared" ca="1" si="790"/>
        <v>0.67038016119473531</v>
      </c>
      <c r="O7327" s="2"/>
      <c r="P7327" s="31">
        <f t="shared" ca="1" si="795"/>
        <v>3.8776079330230231</v>
      </c>
    </row>
    <row r="7328" spans="1:16" x14ac:dyDescent="0.25">
      <c r="A7328" s="32">
        <f ca="1">Uniform_A+B7328*(Uniform_B-Uniform_A)</f>
        <v>7.3473367044800106</v>
      </c>
      <c r="B7328" s="2">
        <f t="shared" ca="1" si="791"/>
        <v>0.73473367044800109</v>
      </c>
      <c r="C7328" s="4"/>
      <c r="D7328" s="5">
        <f ca="1">IF(E7328&lt;(Driehoek_C-Driehoek_A)/(Driehoek_B-Driehoek_A),Driehoek_A+SQRT(E7328*(Driehoek_B-Driehoek_A)*(Driehoek_C-Driehoek_A)),Driehoek_B-SQRT((1-E7328)*(Driehoek_B-Driehoek_A)*(Driehoek_B-Driehoek_C)))</f>
        <v>4.7715774645614584</v>
      </c>
      <c r="E7328" s="2">
        <f t="shared" ca="1" si="792"/>
        <v>0.48915551033701421</v>
      </c>
      <c r="F7328" s="2"/>
      <c r="G7328" s="15">
        <f ca="1">_xlfn.NORM.INV(H7328,Normaal_Mu,Normaal_Sigma)</f>
        <v>4.6791832088107101</v>
      </c>
      <c r="H7328" s="2">
        <f t="shared" ca="1" si="793"/>
        <v>0.43627968826455787</v>
      </c>
      <c r="I7328" s="2"/>
      <c r="J7328" s="15">
        <f ca="1">-LN(K7328) /NegExp_Labda</f>
        <v>5.4018031468806935</v>
      </c>
      <c r="K7328" s="2">
        <f t="shared" ca="1" si="794"/>
        <v>0.33947307960253326</v>
      </c>
      <c r="L7328" s="2"/>
      <c r="M7328" s="17">
        <f t="shared" ca="1" si="789"/>
        <v>4</v>
      </c>
      <c r="N7328" s="2">
        <f t="shared" ca="1" si="790"/>
        <v>0.43691864362314192</v>
      </c>
      <c r="O7328" s="2"/>
      <c r="P7328" s="31">
        <f t="shared" ca="1" si="795"/>
        <v>5.2399801049465751</v>
      </c>
    </row>
    <row r="7329" spans="1:16" x14ac:dyDescent="0.25">
      <c r="A7329" s="32">
        <f ca="1">Uniform_A+B7329*(Uniform_B-Uniform_A)</f>
        <v>3.6570279278747311</v>
      </c>
      <c r="B7329" s="2">
        <f t="shared" ca="1" si="791"/>
        <v>0.36570279278747309</v>
      </c>
      <c r="C7329" s="4"/>
      <c r="D7329" s="5">
        <f ca="1">IF(E7329&lt;(Driehoek_C-Driehoek_A)/(Driehoek_B-Driehoek_A),Driehoek_A+SQRT(E7329*(Driehoek_B-Driehoek_A)*(Driehoek_C-Driehoek_A)),Driehoek_B-SQRT((1-E7329)*(Driehoek_B-Driehoek_A)*(Driehoek_B-Driehoek_C)))</f>
        <v>4.6616464851135344</v>
      </c>
      <c r="E7329" s="2">
        <f t="shared" ca="1" si="792"/>
        <v>0.46224825085349286</v>
      </c>
      <c r="F7329" s="2"/>
      <c r="G7329" s="15">
        <f ca="1">_xlfn.NORM.INV(H7329,Normaal_Mu,Normaal_Sigma)</f>
        <v>5.7044771388284481</v>
      </c>
      <c r="H7329" s="2">
        <f t="shared" ca="1" si="793"/>
        <v>0.63767032305366333</v>
      </c>
      <c r="I7329" s="2"/>
      <c r="J7329" s="15">
        <f ca="1">-LN(K7329) /NegExp_Labda</f>
        <v>9.5799083165367094</v>
      </c>
      <c r="K7329" s="2">
        <f t="shared" ca="1" si="794"/>
        <v>0.14719726348617568</v>
      </c>
      <c r="L7329" s="2"/>
      <c r="M7329" s="17">
        <f t="shared" ca="1" si="789"/>
        <v>7</v>
      </c>
      <c r="N7329" s="2">
        <f t="shared" ca="1" si="790"/>
        <v>0.79989369512288022</v>
      </c>
      <c r="O7329" s="2"/>
      <c r="P7329" s="31">
        <f t="shared" ca="1" si="795"/>
        <v>6.1206119736706848</v>
      </c>
    </row>
    <row r="7330" spans="1:16" x14ac:dyDescent="0.25">
      <c r="A7330" s="32">
        <f ca="1">Uniform_A+B7330*(Uniform_B-Uniform_A)</f>
        <v>1.4852753121133988E-2</v>
      </c>
      <c r="B7330" s="2">
        <f t="shared" ca="1" si="791"/>
        <v>1.4852753121133988E-3</v>
      </c>
      <c r="C7330" s="4"/>
      <c r="D7330" s="5">
        <f ca="1">IF(E7330&lt;(Driehoek_C-Driehoek_A)/(Driehoek_B-Driehoek_A),Driehoek_A+SQRT(E7330*(Driehoek_B-Driehoek_A)*(Driehoek_C-Driehoek_A)),Driehoek_B-SQRT((1-E7330)*(Driehoek_B-Driehoek_A)*(Driehoek_B-Driehoek_C)))</f>
        <v>7.3279896834147369</v>
      </c>
      <c r="E7330" s="2">
        <f t="shared" ca="1" si="792"/>
        <v>0.92012518574949853</v>
      </c>
      <c r="F7330" s="2"/>
      <c r="G7330" s="15">
        <f ca="1">_xlfn.NORM.INV(H7330,Normaal_Mu,Normaal_Sigma)</f>
        <v>5.4139293667839503</v>
      </c>
      <c r="H7330" s="2">
        <f t="shared" ca="1" si="793"/>
        <v>0.58198128005743743</v>
      </c>
      <c r="I7330" s="2"/>
      <c r="J7330" s="15">
        <f ca="1">-LN(K7330) /NegExp_Labda</f>
        <v>4.0510440864463551</v>
      </c>
      <c r="K7330" s="2">
        <f t="shared" ca="1" si="794"/>
        <v>0.44476518186570946</v>
      </c>
      <c r="L7330" s="2"/>
      <c r="M7330" s="17">
        <f t="shared" ca="1" si="789"/>
        <v>0</v>
      </c>
      <c r="N7330" s="2">
        <f t="shared" ca="1" si="790"/>
        <v>6.1274858115526465E-3</v>
      </c>
      <c r="O7330" s="2"/>
      <c r="P7330" s="31">
        <f t="shared" ca="1" si="795"/>
        <v>3.3615631779532351</v>
      </c>
    </row>
    <row r="7331" spans="1:16" x14ac:dyDescent="0.25">
      <c r="A7331" s="32">
        <f ca="1">Uniform_A+B7331*(Uniform_B-Uniform_A)</f>
        <v>0.24264660722543741</v>
      </c>
      <c r="B7331" s="2">
        <f t="shared" ca="1" si="791"/>
        <v>2.4264660722543741E-2</v>
      </c>
      <c r="C7331" s="4"/>
      <c r="D7331" s="5">
        <f ca="1">IF(E7331&lt;(Driehoek_C-Driehoek_A)/(Driehoek_B-Driehoek_A),Driehoek_A+SQRT(E7331*(Driehoek_B-Driehoek_A)*(Driehoek_C-Driehoek_A)),Driehoek_B-SQRT((1-E7331)*(Driehoek_B-Driehoek_A)*(Driehoek_B-Driehoek_C)))</f>
        <v>5.8611827607698723</v>
      </c>
      <c r="E7331" s="2">
        <f t="shared" ca="1" si="792"/>
        <v>0.71850932396319311</v>
      </c>
      <c r="F7331" s="2"/>
      <c r="G7331" s="15">
        <f ca="1">_xlfn.NORM.INV(H7331,Normaal_Mu,Normaal_Sigma)</f>
        <v>4.0716057295126156</v>
      </c>
      <c r="H7331" s="2">
        <f t="shared" ca="1" si="793"/>
        <v>0.3212532567459967</v>
      </c>
      <c r="I7331" s="2"/>
      <c r="J7331" s="15">
        <f ca="1">-LN(K7331) /NegExp_Labda</f>
        <v>2.6575299968786075</v>
      </c>
      <c r="K7331" s="2">
        <f t="shared" ca="1" si="794"/>
        <v>0.58771919811459739</v>
      </c>
      <c r="L7331" s="2"/>
      <c r="M7331" s="17">
        <f t="shared" ca="1" si="789"/>
        <v>4</v>
      </c>
      <c r="N7331" s="2">
        <f t="shared" ca="1" si="790"/>
        <v>0.28638702892614942</v>
      </c>
      <c r="O7331" s="2"/>
      <c r="P7331" s="31">
        <f t="shared" ca="1" si="795"/>
        <v>3.3665930188773068</v>
      </c>
    </row>
    <row r="7332" spans="1:16" x14ac:dyDescent="0.25">
      <c r="A7332" s="32">
        <f ca="1">Uniform_A+B7332*(Uniform_B-Uniform_A)</f>
        <v>0.96510921844131681</v>
      </c>
      <c r="B7332" s="2">
        <f t="shared" ca="1" si="791"/>
        <v>9.6510921844131681E-2</v>
      </c>
      <c r="C7332" s="4"/>
      <c r="D7332" s="5">
        <f ca="1">IF(E7332&lt;(Driehoek_C-Driehoek_A)/(Driehoek_B-Driehoek_A),Driehoek_A+SQRT(E7332*(Driehoek_B-Driehoek_A)*(Driehoek_C-Driehoek_A)),Driehoek_B-SQRT((1-E7332)*(Driehoek_B-Driehoek_A)*(Driehoek_B-Driehoek_C)))</f>
        <v>2.9911192037399523</v>
      </c>
      <c r="E7332" s="2">
        <f t="shared" ca="1" si="792"/>
        <v>7.0165519715865488E-2</v>
      </c>
      <c r="F7332" s="2"/>
      <c r="G7332" s="15">
        <f ca="1">_xlfn.NORM.INV(H7332,Normaal_Mu,Normaal_Sigma)</f>
        <v>4.9813586020790721</v>
      </c>
      <c r="H7332" s="2">
        <f t="shared" ca="1" si="793"/>
        <v>0.49628163294097749</v>
      </c>
      <c r="I7332" s="2"/>
      <c r="J7332" s="15">
        <f ca="1">-LN(K7332) /NegExp_Labda</f>
        <v>6.983424571298098</v>
      </c>
      <c r="K7332" s="2">
        <f t="shared" ca="1" si="794"/>
        <v>0.24741581054382489</v>
      </c>
      <c r="L7332" s="2"/>
      <c r="M7332" s="17">
        <f t="shared" ca="1" si="789"/>
        <v>3</v>
      </c>
      <c r="N7332" s="2">
        <f t="shared" ca="1" si="790"/>
        <v>0.15137841781242778</v>
      </c>
      <c r="O7332" s="2"/>
      <c r="P7332" s="31">
        <f t="shared" ca="1" si="795"/>
        <v>3.7842023191116878</v>
      </c>
    </row>
    <row r="7333" spans="1:16" x14ac:dyDescent="0.25">
      <c r="A7333" s="32">
        <f ca="1">Uniform_A+B7333*(Uniform_B-Uniform_A)</f>
        <v>5.8786585273509271</v>
      </c>
      <c r="B7333" s="2">
        <f t="shared" ca="1" si="791"/>
        <v>0.58786585273509273</v>
      </c>
      <c r="C7333" s="4"/>
      <c r="D7333" s="5">
        <f ca="1">IF(E7333&lt;(Driehoek_C-Driehoek_A)/(Driehoek_B-Driehoek_A),Driehoek_A+SQRT(E7333*(Driehoek_B-Driehoek_A)*(Driehoek_C-Driehoek_A)),Driehoek_B-SQRT((1-E7333)*(Driehoek_B-Driehoek_A)*(Driehoek_B-Driehoek_C)))</f>
        <v>4.1888268447354244</v>
      </c>
      <c r="E7333" s="2">
        <f t="shared" ca="1" si="792"/>
        <v>0.33864608200175739</v>
      </c>
      <c r="F7333" s="2"/>
      <c r="G7333" s="15">
        <f ca="1">_xlfn.NORM.INV(H7333,Normaal_Mu,Normaal_Sigma)</f>
        <v>3.4887840638835979</v>
      </c>
      <c r="H7333" s="2">
        <f t="shared" ca="1" si="793"/>
        <v>0.22494213858736833</v>
      </c>
      <c r="I7333" s="2"/>
      <c r="J7333" s="15">
        <f ca="1">-LN(K7333) /NegExp_Labda</f>
        <v>4.7126636204619166</v>
      </c>
      <c r="K7333" s="2">
        <f t="shared" ca="1" si="794"/>
        <v>0.38963973465018453</v>
      </c>
      <c r="L7333" s="2"/>
      <c r="M7333" s="17">
        <f t="shared" ca="1" si="789"/>
        <v>5</v>
      </c>
      <c r="N7333" s="2">
        <f t="shared" ca="1" si="790"/>
        <v>0.47036098964558026</v>
      </c>
      <c r="O7333" s="2"/>
      <c r="P7333" s="31">
        <f t="shared" ca="1" si="795"/>
        <v>4.6537866112863728</v>
      </c>
    </row>
    <row r="7334" spans="1:16" x14ac:dyDescent="0.25">
      <c r="A7334" s="32">
        <f ca="1">Uniform_A+B7334*(Uniform_B-Uniform_A)</f>
        <v>8.7835782324854268</v>
      </c>
      <c r="B7334" s="2">
        <f t="shared" ca="1" si="791"/>
        <v>0.87835782324854272</v>
      </c>
      <c r="C7334" s="4"/>
      <c r="D7334" s="5">
        <f ca="1">IF(E7334&lt;(Driehoek_C-Driehoek_A)/(Driehoek_B-Driehoek_A),Driehoek_A+SQRT(E7334*(Driehoek_B-Driehoek_A)*(Driehoek_C-Driehoek_A)),Driehoek_B-SQRT((1-E7334)*(Driehoek_B-Driehoek_A)*(Driehoek_B-Driehoek_C)))</f>
        <v>5.0806353836138491</v>
      </c>
      <c r="E7334" s="2">
        <f t="shared" ca="1" si="792"/>
        <v>0.56110231439486413</v>
      </c>
      <c r="F7334" s="2"/>
      <c r="G7334" s="15">
        <f ca="1">_xlfn.NORM.INV(H7334,Normaal_Mu,Normaal_Sigma)</f>
        <v>3.9523027319859882</v>
      </c>
      <c r="H7334" s="2">
        <f t="shared" ca="1" si="793"/>
        <v>0.30019191190738193</v>
      </c>
      <c r="I7334" s="2"/>
      <c r="J7334" s="15">
        <f ca="1">-LN(K7334) /NegExp_Labda</f>
        <v>0.81328835638392627</v>
      </c>
      <c r="K7334" s="2">
        <f t="shared" ca="1" si="794"/>
        <v>0.8498820776684074</v>
      </c>
      <c r="L7334" s="2"/>
      <c r="M7334" s="17">
        <f t="shared" ca="1" si="789"/>
        <v>3</v>
      </c>
      <c r="N7334" s="2">
        <f t="shared" ca="1" si="790"/>
        <v>0.25530248033132352</v>
      </c>
      <c r="O7334" s="2"/>
      <c r="P7334" s="31">
        <f t="shared" ca="1" si="795"/>
        <v>4.3259609408938378</v>
      </c>
    </row>
    <row r="7335" spans="1:16" x14ac:dyDescent="0.25">
      <c r="A7335" s="32">
        <f ca="1">Uniform_A+B7335*(Uniform_B-Uniform_A)</f>
        <v>3.4167329194748106</v>
      </c>
      <c r="B7335" s="2">
        <f t="shared" ca="1" si="791"/>
        <v>0.34167329194748108</v>
      </c>
      <c r="C7335" s="4"/>
      <c r="D7335" s="5">
        <f ca="1">IF(E7335&lt;(Driehoek_C-Driehoek_A)/(Driehoek_B-Driehoek_A),Driehoek_A+SQRT(E7335*(Driehoek_B-Driehoek_A)*(Driehoek_C-Driehoek_A)),Driehoek_B-SQRT((1-E7335)*(Driehoek_B-Driehoek_A)*(Driehoek_B-Driehoek_C)))</f>
        <v>3.8230984218389712</v>
      </c>
      <c r="E7335" s="2">
        <f t="shared" ca="1" si="792"/>
        <v>0.23740627540798198</v>
      </c>
      <c r="F7335" s="2"/>
      <c r="G7335" s="15">
        <f ca="1">_xlfn.NORM.INV(H7335,Normaal_Mu,Normaal_Sigma)</f>
        <v>5.0992434083295599</v>
      </c>
      <c r="H7335" s="2">
        <f t="shared" ca="1" si="793"/>
        <v>0.51978807474317767</v>
      </c>
      <c r="I7335" s="2"/>
      <c r="J7335" s="15">
        <f ca="1">-LN(K7335) /NegExp_Labda</f>
        <v>0.48996754445728835</v>
      </c>
      <c r="K7335" s="2">
        <f t="shared" ca="1" si="794"/>
        <v>0.9066547889294656</v>
      </c>
      <c r="L7335" s="2"/>
      <c r="M7335" s="17">
        <f t="shared" ca="1" si="789"/>
        <v>2</v>
      </c>
      <c r="N7335" s="2">
        <f t="shared" ca="1" si="790"/>
        <v>7.4971747313033021E-2</v>
      </c>
      <c r="O7335" s="2"/>
      <c r="P7335" s="31">
        <f t="shared" ca="1" si="795"/>
        <v>2.9658084588201259</v>
      </c>
    </row>
    <row r="7336" spans="1:16" x14ac:dyDescent="0.25">
      <c r="A7336" s="32">
        <f ca="1">Uniform_A+B7336*(Uniform_B-Uniform_A)</f>
        <v>2.2278445891841736</v>
      </c>
      <c r="B7336" s="2">
        <f t="shared" ca="1" si="791"/>
        <v>0.22278445891841736</v>
      </c>
      <c r="C7336" s="4"/>
      <c r="D7336" s="5">
        <f ca="1">IF(E7336&lt;(Driehoek_C-Driehoek_A)/(Driehoek_B-Driehoek_A),Driehoek_A+SQRT(E7336*(Driehoek_B-Driehoek_A)*(Driehoek_C-Driehoek_A)),Driehoek_B-SQRT((1-E7336)*(Driehoek_B-Driehoek_A)*(Driehoek_B-Driehoek_C)))</f>
        <v>2.4905612505695167</v>
      </c>
      <c r="E7336" s="2">
        <f t="shared" ca="1" si="792"/>
        <v>1.7189310040023442E-2</v>
      </c>
      <c r="F7336" s="2"/>
      <c r="G7336" s="15">
        <f ca="1">_xlfn.NORM.INV(H7336,Normaal_Mu,Normaal_Sigma)</f>
        <v>6.5615035585442509</v>
      </c>
      <c r="H7336" s="2">
        <f t="shared" ca="1" si="793"/>
        <v>0.78252574995732627</v>
      </c>
      <c r="I7336" s="2"/>
      <c r="J7336" s="15">
        <f ca="1">-LN(K7336) /NegExp_Labda</f>
        <v>6.6935176172201372</v>
      </c>
      <c r="K7336" s="2">
        <f t="shared" ca="1" si="794"/>
        <v>0.26218536550789306</v>
      </c>
      <c r="L7336" s="2"/>
      <c r="M7336" s="17">
        <f t="shared" ca="1" si="789"/>
        <v>4</v>
      </c>
      <c r="N7336" s="2">
        <f t="shared" ca="1" si="790"/>
        <v>0.27267492378752956</v>
      </c>
      <c r="O7336" s="2"/>
      <c r="P7336" s="31">
        <f t="shared" ca="1" si="795"/>
        <v>4.3946854031036162</v>
      </c>
    </row>
    <row r="7337" spans="1:16" x14ac:dyDescent="0.25">
      <c r="A7337" s="32">
        <f ca="1">Uniform_A+B7337*(Uniform_B-Uniform_A)</f>
        <v>6.7812421052236207</v>
      </c>
      <c r="B7337" s="2">
        <f t="shared" ca="1" si="791"/>
        <v>0.67812421052236205</v>
      </c>
      <c r="C7337" s="4"/>
      <c r="D7337" s="5">
        <f ca="1">IF(E7337&lt;(Driehoek_C-Driehoek_A)/(Driehoek_B-Driehoek_A),Driehoek_A+SQRT(E7337*(Driehoek_B-Driehoek_A)*(Driehoek_C-Driehoek_A)),Driehoek_B-SQRT((1-E7337)*(Driehoek_B-Driehoek_A)*(Driehoek_B-Driehoek_C)))</f>
        <v>4.1450401213432837</v>
      </c>
      <c r="E7337" s="2">
        <f t="shared" ca="1" si="792"/>
        <v>0.3265532736181016</v>
      </c>
      <c r="F7337" s="2"/>
      <c r="G7337" s="15">
        <f ca="1">_xlfn.NORM.INV(H7337,Normaal_Mu,Normaal_Sigma)</f>
        <v>6.2287647266446315</v>
      </c>
      <c r="H7337" s="2">
        <f t="shared" ca="1" si="793"/>
        <v>0.73051865626497914</v>
      </c>
      <c r="I7337" s="2"/>
      <c r="J7337" s="15">
        <f ca="1">-LN(K7337) /NegExp_Labda</f>
        <v>5.8784550575138859</v>
      </c>
      <c r="K7337" s="2">
        <f t="shared" ca="1" si="794"/>
        <v>0.30860565593385192</v>
      </c>
      <c r="L7337" s="2"/>
      <c r="M7337" s="17">
        <f t="shared" ca="1" si="789"/>
        <v>11</v>
      </c>
      <c r="N7337" s="2">
        <f t="shared" ca="1" si="790"/>
        <v>0.99158956814327437</v>
      </c>
      <c r="O7337" s="2"/>
      <c r="P7337" s="31">
        <f t="shared" ca="1" si="795"/>
        <v>6.8067004021450845</v>
      </c>
    </row>
    <row r="7338" spans="1:16" x14ac:dyDescent="0.25">
      <c r="A7338" s="32">
        <f ca="1">Uniform_A+B7338*(Uniform_B-Uniform_A)</f>
        <v>6.177173330217693</v>
      </c>
      <c r="B7338" s="2">
        <f t="shared" ca="1" si="791"/>
        <v>0.61771733302176934</v>
      </c>
      <c r="C7338" s="4"/>
      <c r="D7338" s="5">
        <f ca="1">IF(E7338&lt;(Driehoek_C-Driehoek_A)/(Driehoek_B-Driehoek_A),Driehoek_A+SQRT(E7338*(Driehoek_B-Driehoek_A)*(Driehoek_C-Driehoek_A)),Driehoek_B-SQRT((1-E7338)*(Driehoek_B-Driehoek_A)*(Driehoek_B-Driehoek_C)))</f>
        <v>6.4893151087488228</v>
      </c>
      <c r="E7338" s="2">
        <f t="shared" ca="1" si="792"/>
        <v>0.81989889648123038</v>
      </c>
      <c r="F7338" s="2"/>
      <c r="G7338" s="15">
        <f ca="1">_xlfn.NORM.INV(H7338,Normaal_Mu,Normaal_Sigma)</f>
        <v>8.397327186707928</v>
      </c>
      <c r="H7338" s="2">
        <f t="shared" ca="1" si="793"/>
        <v>0.955308706584166</v>
      </c>
      <c r="I7338" s="2"/>
      <c r="J7338" s="15">
        <f ca="1">-LN(K7338) /NegExp_Labda</f>
        <v>4.5489340353217891</v>
      </c>
      <c r="K7338" s="2">
        <f t="shared" ca="1" si="794"/>
        <v>0.40261004850288495</v>
      </c>
      <c r="L7338" s="2"/>
      <c r="M7338" s="17">
        <f t="shared" ca="1" si="789"/>
        <v>9</v>
      </c>
      <c r="N7338" s="2">
        <f t="shared" ca="1" si="790"/>
        <v>0.96810295461699991</v>
      </c>
      <c r="O7338" s="2"/>
      <c r="P7338" s="31">
        <f t="shared" ca="1" si="795"/>
        <v>6.9225499321992459</v>
      </c>
    </row>
    <row r="7339" spans="1:16" x14ac:dyDescent="0.25">
      <c r="A7339" s="32">
        <f ca="1">Uniform_A+B7339*(Uniform_B-Uniform_A)</f>
        <v>2.0629689592899902</v>
      </c>
      <c r="B7339" s="2">
        <f t="shared" ca="1" si="791"/>
        <v>0.20629689592899902</v>
      </c>
      <c r="C7339" s="4"/>
      <c r="D7339" s="5">
        <f ca="1">IF(E7339&lt;(Driehoek_C-Driehoek_A)/(Driehoek_B-Driehoek_A),Driehoek_A+SQRT(E7339*(Driehoek_B-Driehoek_A)*(Driehoek_C-Driehoek_A)),Driehoek_B-SQRT((1-E7339)*(Driehoek_B-Driehoek_A)*(Driehoek_B-Driehoek_C)))</f>
        <v>3.4826874051835475</v>
      </c>
      <c r="E7339" s="2">
        <f t="shared" ca="1" si="792"/>
        <v>0.15702585296356586</v>
      </c>
      <c r="F7339" s="2"/>
      <c r="G7339" s="15">
        <f ca="1">_xlfn.NORM.INV(H7339,Normaal_Mu,Normaal_Sigma)</f>
        <v>5.8064070047176575</v>
      </c>
      <c r="H7339" s="2">
        <f t="shared" ca="1" si="793"/>
        <v>0.65660073831119714</v>
      </c>
      <c r="I7339" s="2"/>
      <c r="J7339" s="15">
        <f ca="1">-LN(K7339) /NegExp_Labda</f>
        <v>5.0872338883790134</v>
      </c>
      <c r="K7339" s="2">
        <f t="shared" ca="1" si="794"/>
        <v>0.3615167955744224</v>
      </c>
      <c r="L7339" s="2"/>
      <c r="M7339" s="17">
        <f t="shared" ca="1" si="789"/>
        <v>8</v>
      </c>
      <c r="N7339" s="2">
        <f t="shared" ca="1" si="790"/>
        <v>0.88837468285837562</v>
      </c>
      <c r="O7339" s="2"/>
      <c r="P7339" s="31">
        <f t="shared" ca="1" si="795"/>
        <v>4.8878594515140419</v>
      </c>
    </row>
    <row r="7340" spans="1:16" x14ac:dyDescent="0.25">
      <c r="A7340" s="32">
        <f ca="1">Uniform_A+B7340*(Uniform_B-Uniform_A)</f>
        <v>2.8269107625342169</v>
      </c>
      <c r="B7340" s="2">
        <f t="shared" ca="1" si="791"/>
        <v>0.28269107625342171</v>
      </c>
      <c r="C7340" s="4"/>
      <c r="D7340" s="5">
        <f ca="1">IF(E7340&lt;(Driehoek_C-Driehoek_A)/(Driehoek_B-Driehoek_A),Driehoek_A+SQRT(E7340*(Driehoek_B-Driehoek_A)*(Driehoek_C-Driehoek_A)),Driehoek_B-SQRT((1-E7340)*(Driehoek_B-Driehoek_A)*(Driehoek_B-Driehoek_C)))</f>
        <v>4.3589064328216844</v>
      </c>
      <c r="E7340" s="2">
        <f t="shared" ca="1" si="792"/>
        <v>0.38457858573417292</v>
      </c>
      <c r="F7340" s="2"/>
      <c r="G7340" s="15">
        <f ca="1">_xlfn.NORM.INV(H7340,Normaal_Mu,Normaal_Sigma)</f>
        <v>5.4269607465417664</v>
      </c>
      <c r="H7340" s="2">
        <f t="shared" ca="1" si="793"/>
        <v>0.5845238519278606</v>
      </c>
      <c r="I7340" s="2"/>
      <c r="J7340" s="15">
        <f ca="1">-LN(K7340) /NegExp_Labda</f>
        <v>13.927565580751574</v>
      </c>
      <c r="K7340" s="2">
        <f t="shared" ca="1" si="794"/>
        <v>6.1697422963312931E-2</v>
      </c>
      <c r="L7340" s="2"/>
      <c r="M7340" s="17">
        <f t="shared" ca="1" si="789"/>
        <v>5</v>
      </c>
      <c r="N7340" s="2">
        <f t="shared" ca="1" si="790"/>
        <v>0.46354023371691877</v>
      </c>
      <c r="O7340" s="2"/>
      <c r="P7340" s="31">
        <f t="shared" ca="1" si="795"/>
        <v>6.3080687045298491</v>
      </c>
    </row>
    <row r="7341" spans="1:16" x14ac:dyDescent="0.25">
      <c r="A7341" s="32">
        <f ca="1">Uniform_A+B7341*(Uniform_B-Uniform_A)</f>
        <v>4.0122825284984609</v>
      </c>
      <c r="B7341" s="2">
        <f t="shared" ca="1" si="791"/>
        <v>0.40122825284984609</v>
      </c>
      <c r="C7341" s="4"/>
      <c r="D7341" s="5">
        <f ca="1">IF(E7341&lt;(Driehoek_C-Driehoek_A)/(Driehoek_B-Driehoek_A),Driehoek_A+SQRT(E7341*(Driehoek_B-Driehoek_A)*(Driehoek_C-Driehoek_A)),Driehoek_B-SQRT((1-E7341)*(Driehoek_B-Driehoek_A)*(Driehoek_B-Driehoek_C)))</f>
        <v>3.403795806206273</v>
      </c>
      <c r="E7341" s="2">
        <f t="shared" ca="1" si="792"/>
        <v>0.14076019039445142</v>
      </c>
      <c r="F7341" s="2"/>
      <c r="G7341" s="15">
        <f ca="1">_xlfn.NORM.INV(H7341,Normaal_Mu,Normaal_Sigma)</f>
        <v>4.9138590524446446</v>
      </c>
      <c r="H7341" s="2">
        <f t="shared" ca="1" si="793"/>
        <v>0.48282267798079814</v>
      </c>
      <c r="I7341" s="2"/>
      <c r="J7341" s="15">
        <f ca="1">-LN(K7341) /NegExp_Labda</f>
        <v>12.870425364004802</v>
      </c>
      <c r="K7341" s="2">
        <f t="shared" ca="1" si="794"/>
        <v>7.6223529885992125E-2</v>
      </c>
      <c r="L7341" s="2"/>
      <c r="M7341" s="17">
        <f t="shared" ref="M7341:M7404" ca="1" si="796">VLOOKUP(N7341,$S$5:$T$105,2,TRUE)</f>
        <v>5</v>
      </c>
      <c r="N7341" s="2">
        <f t="shared" ca="1" si="790"/>
        <v>0.52299978908158307</v>
      </c>
      <c r="O7341" s="2"/>
      <c r="P7341" s="31">
        <f t="shared" ca="1" si="795"/>
        <v>6.0400725502308363</v>
      </c>
    </row>
    <row r="7342" spans="1:16" x14ac:dyDescent="0.25">
      <c r="A7342" s="32">
        <f ca="1">Uniform_A+B7342*(Uniform_B-Uniform_A)</f>
        <v>7.9242806214176884</v>
      </c>
      <c r="B7342" s="2">
        <f t="shared" ca="1" si="791"/>
        <v>0.79242806214176886</v>
      </c>
      <c r="C7342" s="4"/>
      <c r="D7342" s="5">
        <f ca="1">IF(E7342&lt;(Driehoek_C-Driehoek_A)/(Driehoek_B-Driehoek_A),Driehoek_A+SQRT(E7342*(Driehoek_B-Driehoek_A)*(Driehoek_C-Driehoek_A)),Driehoek_B-SQRT((1-E7342)*(Driehoek_B-Driehoek_A)*(Driehoek_B-Driehoek_C)))</f>
        <v>6.704193313059541</v>
      </c>
      <c r="E7342" s="2">
        <f t="shared" ca="1" si="792"/>
        <v>0.84940776160569931</v>
      </c>
      <c r="F7342" s="2"/>
      <c r="G7342" s="15">
        <f ca="1">_xlfn.NORM.INV(H7342,Normaal_Mu,Normaal_Sigma)</f>
        <v>6.5687408545160055</v>
      </c>
      <c r="H7342" s="2">
        <f t="shared" ca="1" si="793"/>
        <v>0.78358860719251122</v>
      </c>
      <c r="I7342" s="2"/>
      <c r="J7342" s="15">
        <f ca="1">-LN(K7342) /NegExp_Labda</f>
        <v>9.0417888726396303</v>
      </c>
      <c r="K7342" s="2">
        <f t="shared" ca="1" si="794"/>
        <v>0.16392311459541242</v>
      </c>
      <c r="L7342" s="2"/>
      <c r="M7342" s="17">
        <f t="shared" ca="1" si="796"/>
        <v>4</v>
      </c>
      <c r="N7342" s="2">
        <f t="shared" ca="1" si="790"/>
        <v>0.30910425592934143</v>
      </c>
      <c r="O7342" s="2"/>
      <c r="P7342" s="31">
        <f t="shared" ca="1" si="795"/>
        <v>6.847800732326573</v>
      </c>
    </row>
    <row r="7343" spans="1:16" x14ac:dyDescent="0.25">
      <c r="A7343" s="32">
        <f ca="1">Uniform_A+B7343*(Uniform_B-Uniform_A)</f>
        <v>0.89017048739166715</v>
      </c>
      <c r="B7343" s="2">
        <f t="shared" ca="1" si="791"/>
        <v>8.9017048739166715E-2</v>
      </c>
      <c r="C7343" s="4"/>
      <c r="D7343" s="5">
        <f ca="1">IF(E7343&lt;(Driehoek_C-Driehoek_A)/(Driehoek_B-Driehoek_A),Driehoek_A+SQRT(E7343*(Driehoek_B-Driehoek_A)*(Driehoek_C-Driehoek_A)),Driehoek_B-SQRT((1-E7343)*(Driehoek_B-Driehoek_A)*(Driehoek_B-Driehoek_C)))</f>
        <v>6.3529113453067136</v>
      </c>
      <c r="E7343" s="2">
        <f t="shared" ca="1" si="792"/>
        <v>0.79979776154840254</v>
      </c>
      <c r="F7343" s="2"/>
      <c r="G7343" s="15">
        <f ca="1">_xlfn.NORM.INV(H7343,Normaal_Mu,Normaal_Sigma)</f>
        <v>8.4410939504325224</v>
      </c>
      <c r="H7343" s="2">
        <f t="shared" ca="1" si="793"/>
        <v>0.9573334687536339</v>
      </c>
      <c r="I7343" s="2"/>
      <c r="J7343" s="15">
        <f ca="1">-LN(K7343) /NegExp_Labda</f>
        <v>0.63064807540591927</v>
      </c>
      <c r="K7343" s="2">
        <f t="shared" ca="1" si="794"/>
        <v>0.88150058360875261</v>
      </c>
      <c r="L7343" s="2"/>
      <c r="M7343" s="17">
        <f t="shared" ca="1" si="796"/>
        <v>7</v>
      </c>
      <c r="N7343" s="2">
        <f t="shared" ca="1" si="790"/>
        <v>0.8294591008174762</v>
      </c>
      <c r="O7343" s="2"/>
      <c r="P7343" s="31">
        <f t="shared" ca="1" si="795"/>
        <v>4.6629647717073643</v>
      </c>
    </row>
    <row r="7344" spans="1:16" x14ac:dyDescent="0.25">
      <c r="A7344" s="32">
        <f ca="1">Uniform_A+B7344*(Uniform_B-Uniform_A)</f>
        <v>9.1791693941224732</v>
      </c>
      <c r="B7344" s="2">
        <f t="shared" ca="1" si="791"/>
        <v>0.91791693941224728</v>
      </c>
      <c r="C7344" s="4"/>
      <c r="D7344" s="5">
        <f ca="1">IF(E7344&lt;(Driehoek_C-Driehoek_A)/(Driehoek_B-Driehoek_A),Driehoek_A+SQRT(E7344*(Driehoek_B-Driehoek_A)*(Driehoek_C-Driehoek_A)),Driehoek_B-SQRT((1-E7344)*(Driehoek_B-Driehoek_A)*(Driehoek_B-Driehoek_C)))</f>
        <v>4.6308480426806593</v>
      </c>
      <c r="E7344" s="2">
        <f t="shared" ca="1" si="792"/>
        <v>0.45458603353864502</v>
      </c>
      <c r="F7344" s="2"/>
      <c r="G7344" s="15">
        <f ca="1">_xlfn.NORM.INV(H7344,Normaal_Mu,Normaal_Sigma)</f>
        <v>7.8645140352358727</v>
      </c>
      <c r="H7344" s="2">
        <f t="shared" ca="1" si="793"/>
        <v>0.92396486036273751</v>
      </c>
      <c r="I7344" s="2"/>
      <c r="J7344" s="15">
        <f ca="1">-LN(K7344) /NegExp_Labda</f>
        <v>33.486435074648213</v>
      </c>
      <c r="K7344" s="2">
        <f t="shared" ca="1" si="794"/>
        <v>1.2342558823207339E-3</v>
      </c>
      <c r="L7344" s="2"/>
      <c r="M7344" s="17">
        <f t="shared" ca="1" si="796"/>
        <v>2</v>
      </c>
      <c r="N7344" s="2">
        <f t="shared" ca="1" si="790"/>
        <v>6.4131777367978038E-2</v>
      </c>
      <c r="O7344" s="2"/>
      <c r="P7344" s="31">
        <f t="shared" ca="1" si="795"/>
        <v>11.432193309337444</v>
      </c>
    </row>
    <row r="7345" spans="1:16" x14ac:dyDescent="0.25">
      <c r="A7345" s="32">
        <f ca="1">Uniform_A+B7345*(Uniform_B-Uniform_A)</f>
        <v>8.2489461493919833</v>
      </c>
      <c r="B7345" s="2">
        <f t="shared" ca="1" si="791"/>
        <v>0.82489461493919836</v>
      </c>
      <c r="C7345" s="4"/>
      <c r="D7345" s="5">
        <f ca="1">IF(E7345&lt;(Driehoek_C-Driehoek_A)/(Driehoek_B-Driehoek_A),Driehoek_A+SQRT(E7345*(Driehoek_B-Driehoek_A)*(Driehoek_C-Driehoek_A)),Driehoek_B-SQRT((1-E7345)*(Driehoek_B-Driehoek_A)*(Driehoek_B-Driehoek_C)))</f>
        <v>3.0955781264411635</v>
      </c>
      <c r="E7345" s="2">
        <f t="shared" ca="1" si="792"/>
        <v>8.5735102224023585E-2</v>
      </c>
      <c r="F7345" s="2"/>
      <c r="G7345" s="15">
        <f ca="1">_xlfn.NORM.INV(H7345,Normaal_Mu,Normaal_Sigma)</f>
        <v>2.0726895214130736</v>
      </c>
      <c r="H7345" s="2">
        <f t="shared" ca="1" si="793"/>
        <v>7.1644085638649879E-2</v>
      </c>
      <c r="I7345" s="2"/>
      <c r="J7345" s="15">
        <f ca="1">-LN(K7345) /NegExp_Labda</f>
        <v>0.40400605086451774</v>
      </c>
      <c r="K7345" s="2">
        <f t="shared" ca="1" si="794"/>
        <v>0.9223770323916336</v>
      </c>
      <c r="L7345" s="2"/>
      <c r="M7345" s="17">
        <f t="shared" ca="1" si="796"/>
        <v>5</v>
      </c>
      <c r="N7345" s="2">
        <f t="shared" ca="1" si="790"/>
        <v>0.57646220522632396</v>
      </c>
      <c r="O7345" s="2"/>
      <c r="P7345" s="31">
        <f t="shared" ca="1" si="795"/>
        <v>3.7642439696221475</v>
      </c>
    </row>
    <row r="7346" spans="1:16" x14ac:dyDescent="0.25">
      <c r="A7346" s="32">
        <f ca="1">Uniform_A+B7346*(Uniform_B-Uniform_A)</f>
        <v>6.7211479362700697</v>
      </c>
      <c r="B7346" s="2">
        <f t="shared" ca="1" si="791"/>
        <v>0.67211479362700699</v>
      </c>
      <c r="C7346" s="4"/>
      <c r="D7346" s="5">
        <f ca="1">IF(E7346&lt;(Driehoek_C-Driehoek_A)/(Driehoek_B-Driehoek_A),Driehoek_A+SQRT(E7346*(Driehoek_B-Driehoek_A)*(Driehoek_C-Driehoek_A)),Driehoek_B-SQRT((1-E7346)*(Driehoek_B-Driehoek_A)*(Driehoek_B-Driehoek_C)))</f>
        <v>2.5802768005227277</v>
      </c>
      <c r="E7346" s="2">
        <f t="shared" ca="1" si="792"/>
        <v>2.4051511801778114E-2</v>
      </c>
      <c r="F7346" s="2"/>
      <c r="G7346" s="15">
        <f ca="1">_xlfn.NORM.INV(H7346,Normaal_Mu,Normaal_Sigma)</f>
        <v>5.8359163400404954</v>
      </c>
      <c r="H7346" s="2">
        <f t="shared" ca="1" si="793"/>
        <v>0.66201114951426321</v>
      </c>
      <c r="I7346" s="2"/>
      <c r="J7346" s="15">
        <f ca="1">-LN(K7346) /NegExp_Labda</f>
        <v>2.4871230288623218</v>
      </c>
      <c r="K7346" s="2">
        <f t="shared" ca="1" si="794"/>
        <v>0.60809472845479173</v>
      </c>
      <c r="L7346" s="2"/>
      <c r="M7346" s="17">
        <f t="shared" ca="1" si="796"/>
        <v>4</v>
      </c>
      <c r="N7346" s="2">
        <f t="shared" ca="1" si="790"/>
        <v>0.33632635619479034</v>
      </c>
      <c r="O7346" s="2"/>
      <c r="P7346" s="31">
        <f t="shared" ca="1" si="795"/>
        <v>4.3248928211391222</v>
      </c>
    </row>
    <row r="7347" spans="1:16" x14ac:dyDescent="0.25">
      <c r="A7347" s="32">
        <f ca="1">Uniform_A+B7347*(Uniform_B-Uniform_A)</f>
        <v>8.7577026719358564</v>
      </c>
      <c r="B7347" s="2">
        <f t="shared" ca="1" si="791"/>
        <v>0.87577026719358564</v>
      </c>
      <c r="C7347" s="4"/>
      <c r="D7347" s="5">
        <f ca="1">IF(E7347&lt;(Driehoek_C-Driehoek_A)/(Driehoek_B-Driehoek_A),Driehoek_A+SQRT(E7347*(Driehoek_B-Driehoek_A)*(Driehoek_C-Driehoek_A)),Driehoek_B-SQRT((1-E7347)*(Driehoek_B-Driehoek_A)*(Driehoek_B-Driehoek_C)))</f>
        <v>3.1189514175765316</v>
      </c>
      <c r="E7347" s="2">
        <f t="shared" ca="1" si="792"/>
        <v>8.9432305349752106E-2</v>
      </c>
      <c r="F7347" s="2"/>
      <c r="G7347" s="15">
        <f ca="1">_xlfn.NORM.INV(H7347,Normaal_Mu,Normaal_Sigma)</f>
        <v>3.5346649792909748</v>
      </c>
      <c r="H7347" s="2">
        <f t="shared" ca="1" si="793"/>
        <v>0.23188062224543116</v>
      </c>
      <c r="I7347" s="2"/>
      <c r="J7347" s="15">
        <f ca="1">-LN(K7347) /NegExp_Labda</f>
        <v>8.3298962734478597</v>
      </c>
      <c r="K7347" s="2">
        <f t="shared" ca="1" si="794"/>
        <v>0.18900548282454821</v>
      </c>
      <c r="L7347" s="2"/>
      <c r="M7347" s="17">
        <f t="shared" ca="1" si="796"/>
        <v>7</v>
      </c>
      <c r="N7347" s="2">
        <f t="shared" ca="1" si="790"/>
        <v>0.85963111218048216</v>
      </c>
      <c r="O7347" s="2"/>
      <c r="P7347" s="31">
        <f t="shared" ca="1" si="795"/>
        <v>6.1482430684502445</v>
      </c>
    </row>
    <row r="7348" spans="1:16" x14ac:dyDescent="0.25">
      <c r="A7348" s="32">
        <f ca="1">Uniform_A+B7348*(Uniform_B-Uniform_A)</f>
        <v>3.2414332242837087</v>
      </c>
      <c r="B7348" s="2">
        <f t="shared" ca="1" si="791"/>
        <v>0.32414332242837085</v>
      </c>
      <c r="C7348" s="4"/>
      <c r="D7348" s="5">
        <f ca="1">IF(E7348&lt;(Driehoek_C-Driehoek_A)/(Driehoek_B-Driehoek_A),Driehoek_A+SQRT(E7348*(Driehoek_B-Driehoek_A)*(Driehoek_C-Driehoek_A)),Driehoek_B-SQRT((1-E7348)*(Driehoek_B-Driehoek_A)*(Driehoek_B-Driehoek_C)))</f>
        <v>5.4102794676752755</v>
      </c>
      <c r="E7348" s="2">
        <f t="shared" ca="1" si="792"/>
        <v>0.63182589999446559</v>
      </c>
      <c r="F7348" s="2"/>
      <c r="G7348" s="15">
        <f ca="1">_xlfn.NORM.INV(H7348,Normaal_Mu,Normaal_Sigma)</f>
        <v>3.3885468273508099</v>
      </c>
      <c r="H7348" s="2">
        <f t="shared" ca="1" si="793"/>
        <v>0.21020025817237031</v>
      </c>
      <c r="I7348" s="2"/>
      <c r="J7348" s="15">
        <f ca="1">-LN(K7348) /NegExp_Labda</f>
        <v>1.3922144499695754</v>
      </c>
      <c r="K7348" s="2">
        <f t="shared" ca="1" si="794"/>
        <v>0.75696149659117096</v>
      </c>
      <c r="L7348" s="2"/>
      <c r="M7348" s="17">
        <f t="shared" ca="1" si="796"/>
        <v>4</v>
      </c>
      <c r="N7348" s="2">
        <f t="shared" ca="1" si="790"/>
        <v>0.36416602028943879</v>
      </c>
      <c r="O7348" s="2"/>
      <c r="P7348" s="31">
        <f t="shared" ca="1" si="795"/>
        <v>3.4864947938558744</v>
      </c>
    </row>
    <row r="7349" spans="1:16" x14ac:dyDescent="0.25">
      <c r="A7349" s="32">
        <f ca="1">Uniform_A+B7349*(Uniform_B-Uniform_A)</f>
        <v>2.2889647949118217</v>
      </c>
      <c r="B7349" s="2">
        <f t="shared" ca="1" si="791"/>
        <v>0.22889647949118219</v>
      </c>
      <c r="C7349" s="4"/>
      <c r="D7349" s="5">
        <f ca="1">IF(E7349&lt;(Driehoek_C-Driehoek_A)/(Driehoek_B-Driehoek_A),Driehoek_A+SQRT(E7349*(Driehoek_B-Driehoek_A)*(Driehoek_C-Driehoek_A)),Driehoek_B-SQRT((1-E7349)*(Driehoek_B-Driehoek_A)*(Driehoek_B-Driehoek_C)))</f>
        <v>5.4997631225290995</v>
      </c>
      <c r="E7349" s="2">
        <f t="shared" ca="1" si="792"/>
        <v>0.64995262290265021</v>
      </c>
      <c r="F7349" s="2"/>
      <c r="G7349" s="15">
        <f ca="1">_xlfn.NORM.INV(H7349,Normaal_Mu,Normaal_Sigma)</f>
        <v>5.9254226049744663</v>
      </c>
      <c r="H7349" s="2">
        <f t="shared" ca="1" si="793"/>
        <v>0.6782143421496063</v>
      </c>
      <c r="I7349" s="2"/>
      <c r="J7349" s="15">
        <f ca="1">-LN(K7349) /NegExp_Labda</f>
        <v>8.2152547399818072</v>
      </c>
      <c r="K7349" s="2">
        <f t="shared" ca="1" si="794"/>
        <v>0.19338912116271811</v>
      </c>
      <c r="L7349" s="2"/>
      <c r="M7349" s="17">
        <f t="shared" ca="1" si="796"/>
        <v>4</v>
      </c>
      <c r="N7349" s="2">
        <f t="shared" ca="1" si="790"/>
        <v>0.41074054319044107</v>
      </c>
      <c r="O7349" s="2"/>
      <c r="P7349" s="31">
        <f t="shared" ca="1" si="795"/>
        <v>5.1858810524794396</v>
      </c>
    </row>
    <row r="7350" spans="1:16" x14ac:dyDescent="0.25">
      <c r="A7350" s="32">
        <f ca="1">Uniform_A+B7350*(Uniform_B-Uniform_A)</f>
        <v>9.7420284552069987</v>
      </c>
      <c r="B7350" s="2">
        <f t="shared" ca="1" si="791"/>
        <v>0.97420284552069991</v>
      </c>
      <c r="C7350" s="4"/>
      <c r="D7350" s="5">
        <f ca="1">IF(E7350&lt;(Driehoek_C-Driehoek_A)/(Driehoek_B-Driehoek_A),Driehoek_A+SQRT(E7350*(Driehoek_B-Driehoek_A)*(Driehoek_C-Driehoek_A)),Driehoek_B-SQRT((1-E7350)*(Driehoek_B-Driehoek_A)*(Driehoek_B-Driehoek_C)))</f>
        <v>4.916362056684739</v>
      </c>
      <c r="E7350" s="2">
        <f t="shared" ca="1" si="792"/>
        <v>0.52354003279759731</v>
      </c>
      <c r="F7350" s="2"/>
      <c r="G7350" s="15">
        <f ca="1">_xlfn.NORM.INV(H7350,Normaal_Mu,Normaal_Sigma)</f>
        <v>7.474440806785994</v>
      </c>
      <c r="H7350" s="2">
        <f t="shared" ca="1" si="793"/>
        <v>0.89199736564191101</v>
      </c>
      <c r="I7350" s="2"/>
      <c r="J7350" s="15">
        <f ca="1">-LN(K7350) /NegExp_Labda</f>
        <v>2.8604605836967605</v>
      </c>
      <c r="K7350" s="2">
        <f t="shared" ca="1" si="794"/>
        <v>0.56434353023903805</v>
      </c>
      <c r="L7350" s="2"/>
      <c r="M7350" s="17">
        <f t="shared" ca="1" si="796"/>
        <v>6</v>
      </c>
      <c r="N7350" s="2">
        <f t="shared" ca="1" si="790"/>
        <v>0.76160427180502011</v>
      </c>
      <c r="O7350" s="2"/>
      <c r="P7350" s="31">
        <f t="shared" ca="1" si="795"/>
        <v>6.1986583804748978</v>
      </c>
    </row>
    <row r="7351" spans="1:16" x14ac:dyDescent="0.25">
      <c r="A7351" s="32">
        <f ca="1">Uniform_A+B7351*(Uniform_B-Uniform_A)</f>
        <v>0.32720951211610338</v>
      </c>
      <c r="B7351" s="2">
        <f t="shared" ca="1" si="791"/>
        <v>3.2720951211610338E-2</v>
      </c>
      <c r="C7351" s="4"/>
      <c r="D7351" s="5">
        <f ca="1">IF(E7351&lt;(Driehoek_C-Driehoek_A)/(Driehoek_B-Driehoek_A),Driehoek_A+SQRT(E7351*(Driehoek_B-Driehoek_A)*(Driehoek_C-Driehoek_A)),Driehoek_B-SQRT((1-E7351)*(Driehoek_B-Driehoek_A)*(Driehoek_B-Driehoek_C)))</f>
        <v>5.2905634688900918</v>
      </c>
      <c r="E7351" s="2">
        <f t="shared" ca="1" si="792"/>
        <v>0.6068594463333512</v>
      </c>
      <c r="F7351" s="2"/>
      <c r="G7351" s="15">
        <f ca="1">_xlfn.NORM.INV(H7351,Normaal_Mu,Normaal_Sigma)</f>
        <v>3.259204402565012</v>
      </c>
      <c r="H7351" s="2">
        <f t="shared" ca="1" si="793"/>
        <v>0.19204152462929969</v>
      </c>
      <c r="I7351" s="2"/>
      <c r="J7351" s="15">
        <f ca="1">-LN(K7351) /NegExp_Labda</f>
        <v>0.91705027593070221</v>
      </c>
      <c r="K7351" s="2">
        <f t="shared" ca="1" si="794"/>
        <v>0.83242674483941681</v>
      </c>
      <c r="L7351" s="2"/>
      <c r="M7351" s="17">
        <f t="shared" ca="1" si="796"/>
        <v>5</v>
      </c>
      <c r="N7351" s="2">
        <f t="shared" ca="1" si="790"/>
        <v>0.50597065254108342</v>
      </c>
      <c r="O7351" s="2"/>
      <c r="P7351" s="31">
        <f t="shared" ca="1" si="795"/>
        <v>2.9588055319003819</v>
      </c>
    </row>
    <row r="7352" spans="1:16" x14ac:dyDescent="0.25">
      <c r="A7352" s="32">
        <f ca="1">Uniform_A+B7352*(Uniform_B-Uniform_A)</f>
        <v>6.2627099190163538</v>
      </c>
      <c r="B7352" s="2">
        <f t="shared" ca="1" si="791"/>
        <v>0.62627099190163538</v>
      </c>
      <c r="C7352" s="4"/>
      <c r="D7352" s="5">
        <f ca="1">IF(E7352&lt;(Driehoek_C-Driehoek_A)/(Driehoek_B-Driehoek_A),Driehoek_A+SQRT(E7352*(Driehoek_B-Driehoek_A)*(Driehoek_C-Driehoek_A)),Driehoek_B-SQRT((1-E7352)*(Driehoek_B-Driehoek_A)*(Driehoek_B-Driehoek_C)))</f>
        <v>5.6680936251541638</v>
      </c>
      <c r="E7352" s="2">
        <f t="shared" ca="1" si="792"/>
        <v>0.6828114259789051</v>
      </c>
      <c r="F7352" s="2"/>
      <c r="G7352" s="15">
        <f ca="1">_xlfn.NORM.INV(H7352,Normaal_Mu,Normaal_Sigma)</f>
        <v>2.6466287873734782</v>
      </c>
      <c r="H7352" s="2">
        <f t="shared" ca="1" si="793"/>
        <v>0.11966050748006918</v>
      </c>
      <c r="I7352" s="2"/>
      <c r="J7352" s="15">
        <f ca="1">-LN(K7352) /NegExp_Labda</f>
        <v>4.3551451324036998</v>
      </c>
      <c r="K7352" s="2">
        <f t="shared" ca="1" si="794"/>
        <v>0.41852065874620659</v>
      </c>
      <c r="L7352" s="2"/>
      <c r="M7352" s="17">
        <f t="shared" ca="1" si="796"/>
        <v>0</v>
      </c>
      <c r="N7352" s="2">
        <f t="shared" ca="1" si="790"/>
        <v>3.0750654515815379E-3</v>
      </c>
      <c r="O7352" s="2"/>
      <c r="P7352" s="31">
        <f t="shared" ca="1" si="795"/>
        <v>3.786515492789539</v>
      </c>
    </row>
    <row r="7353" spans="1:16" x14ac:dyDescent="0.25">
      <c r="A7353" s="32">
        <f ca="1">Uniform_A+B7353*(Uniform_B-Uniform_A)</f>
        <v>9.0522865922145375</v>
      </c>
      <c r="B7353" s="2">
        <f t="shared" ca="1" si="791"/>
        <v>0.90522865922145379</v>
      </c>
      <c r="C7353" s="4"/>
      <c r="D7353" s="5">
        <f ca="1">IF(E7353&lt;(Driehoek_C-Driehoek_A)/(Driehoek_B-Driehoek_A),Driehoek_A+SQRT(E7353*(Driehoek_B-Driehoek_A)*(Driehoek_C-Driehoek_A)),Driehoek_B-SQRT((1-E7353)*(Driehoek_B-Driehoek_A)*(Driehoek_B-Driehoek_C)))</f>
        <v>5.7983308309708157</v>
      </c>
      <c r="E7353" s="2">
        <f t="shared" ca="1" si="792"/>
        <v>0.70712327234537053</v>
      </c>
      <c r="F7353" s="2"/>
      <c r="G7353" s="15">
        <f ca="1">_xlfn.NORM.INV(H7353,Normaal_Mu,Normaal_Sigma)</f>
        <v>7.6170230671296393</v>
      </c>
      <c r="H7353" s="2">
        <f t="shared" ca="1" si="793"/>
        <v>0.90465006740069709</v>
      </c>
      <c r="I7353" s="2"/>
      <c r="J7353" s="15">
        <f ca="1">-LN(K7353) /NegExp_Labda</f>
        <v>5.1321745657178024</v>
      </c>
      <c r="K7353" s="2">
        <f t="shared" ca="1" si="794"/>
        <v>0.35828199284187345</v>
      </c>
      <c r="L7353" s="2"/>
      <c r="M7353" s="17">
        <f t="shared" ca="1" si="796"/>
        <v>6</v>
      </c>
      <c r="N7353" s="2">
        <f t="shared" ca="1" si="790"/>
        <v>0.67539589744997242</v>
      </c>
      <c r="O7353" s="2"/>
      <c r="P7353" s="31">
        <f t="shared" ca="1" si="795"/>
        <v>6.7199630112065591</v>
      </c>
    </row>
    <row r="7354" spans="1:16" x14ac:dyDescent="0.25">
      <c r="A7354" s="32">
        <f ca="1">Uniform_A+B7354*(Uniform_B-Uniform_A)</f>
        <v>5.3571194984583492</v>
      </c>
      <c r="B7354" s="2">
        <f t="shared" ca="1" si="791"/>
        <v>0.53571194984583492</v>
      </c>
      <c r="C7354" s="4"/>
      <c r="D7354" s="5">
        <f ca="1">IF(E7354&lt;(Driehoek_C-Driehoek_A)/(Driehoek_B-Driehoek_A),Driehoek_A+SQRT(E7354*(Driehoek_B-Driehoek_A)*(Driehoek_C-Driehoek_A)),Driehoek_B-SQRT((1-E7354)*(Driehoek_B-Driehoek_A)*(Driehoek_B-Driehoek_C)))</f>
        <v>2.7694890010339295</v>
      </c>
      <c r="E7354" s="2">
        <f t="shared" ca="1" si="792"/>
        <v>4.229380876515676E-2</v>
      </c>
      <c r="F7354" s="2"/>
      <c r="G7354" s="15">
        <f ca="1">_xlfn.NORM.INV(H7354,Normaal_Mu,Normaal_Sigma)</f>
        <v>3.2822656132195833</v>
      </c>
      <c r="H7354" s="2">
        <f t="shared" ca="1" si="793"/>
        <v>0.19520689549209369</v>
      </c>
      <c r="I7354" s="2"/>
      <c r="J7354" s="15">
        <f ca="1">-LN(K7354) /NegExp_Labda</f>
        <v>6.987422265966396</v>
      </c>
      <c r="K7354" s="2">
        <f t="shared" ca="1" si="794"/>
        <v>0.2472180710312456</v>
      </c>
      <c r="L7354" s="2"/>
      <c r="M7354" s="17">
        <f t="shared" ca="1" si="796"/>
        <v>3</v>
      </c>
      <c r="N7354" s="2">
        <f t="shared" ca="1" si="790"/>
        <v>0.14331004036786166</v>
      </c>
      <c r="O7354" s="2"/>
      <c r="P7354" s="31">
        <f t="shared" ca="1" si="795"/>
        <v>4.2792592757356518</v>
      </c>
    </row>
    <row r="7355" spans="1:16" x14ac:dyDescent="0.25">
      <c r="A7355" s="32">
        <f ca="1">Uniform_A+B7355*(Uniform_B-Uniform_A)</f>
        <v>5.2665886482444701</v>
      </c>
      <c r="B7355" s="2">
        <f t="shared" ca="1" si="791"/>
        <v>0.52665886482444701</v>
      </c>
      <c r="C7355" s="4"/>
      <c r="D7355" s="5">
        <f ca="1">IF(E7355&lt;(Driehoek_C-Driehoek_A)/(Driehoek_B-Driehoek_A),Driehoek_A+SQRT(E7355*(Driehoek_B-Driehoek_A)*(Driehoek_C-Driehoek_A)),Driehoek_B-SQRT((1-E7355)*(Driehoek_B-Driehoek_A)*(Driehoek_B-Driehoek_C)))</f>
        <v>3.4379490048466179</v>
      </c>
      <c r="E7355" s="2">
        <f t="shared" ca="1" si="792"/>
        <v>0.14769266718138419</v>
      </c>
      <c r="F7355" s="2"/>
      <c r="G7355" s="15">
        <f ca="1">_xlfn.NORM.INV(H7355,Normaal_Mu,Normaal_Sigma)</f>
        <v>1.9269651165927963</v>
      </c>
      <c r="H7355" s="2">
        <f t="shared" ca="1" si="793"/>
        <v>6.2205761696216832E-2</v>
      </c>
      <c r="I7355" s="2"/>
      <c r="J7355" s="15">
        <f ca="1">-LN(K7355) /NegExp_Labda</f>
        <v>3.5947456456157902</v>
      </c>
      <c r="K7355" s="2">
        <f t="shared" ca="1" si="794"/>
        <v>0.48726403859163048</v>
      </c>
      <c r="L7355" s="2"/>
      <c r="M7355" s="17">
        <f t="shared" ca="1" si="796"/>
        <v>5</v>
      </c>
      <c r="N7355" s="2">
        <f t="shared" ca="1" si="790"/>
        <v>0.5332152798741292</v>
      </c>
      <c r="O7355" s="2"/>
      <c r="P7355" s="31">
        <f t="shared" ca="1" si="795"/>
        <v>3.8452496830599343</v>
      </c>
    </row>
    <row r="7356" spans="1:16" x14ac:dyDescent="0.25">
      <c r="A7356" s="32">
        <f ca="1">Uniform_A+B7356*(Uniform_B-Uniform_A)</f>
        <v>7.82899780404101</v>
      </c>
      <c r="B7356" s="2">
        <f t="shared" ca="1" si="791"/>
        <v>0.78289978040410102</v>
      </c>
      <c r="C7356" s="4"/>
      <c r="D7356" s="5">
        <f ca="1">IF(E7356&lt;(Driehoek_C-Driehoek_A)/(Driehoek_B-Driehoek_A),Driehoek_A+SQRT(E7356*(Driehoek_B-Driehoek_A)*(Driehoek_C-Driehoek_A)),Driehoek_B-SQRT((1-E7356)*(Driehoek_B-Driehoek_A)*(Driehoek_B-Driehoek_C)))</f>
        <v>6.6415869199596536</v>
      </c>
      <c r="E7356" s="2">
        <f t="shared" ca="1" si="792"/>
        <v>0.84108250696841724</v>
      </c>
      <c r="F7356" s="2"/>
      <c r="G7356" s="15">
        <f ca="1">_xlfn.NORM.INV(H7356,Normaal_Mu,Normaal_Sigma)</f>
        <v>4.7299107786403365</v>
      </c>
      <c r="H7356" s="2">
        <f t="shared" ca="1" si="793"/>
        <v>0.44628830157166111</v>
      </c>
      <c r="I7356" s="2"/>
      <c r="J7356" s="15">
        <f ca="1">-LN(K7356) /NegExp_Labda</f>
        <v>11.225407043183791</v>
      </c>
      <c r="K7356" s="2">
        <f t="shared" ca="1" si="794"/>
        <v>0.10591891730788916</v>
      </c>
      <c r="L7356" s="2"/>
      <c r="M7356" s="17">
        <f t="shared" ca="1" si="796"/>
        <v>2</v>
      </c>
      <c r="N7356" s="2">
        <f t="shared" ca="1" si="790"/>
        <v>0.11802881113188446</v>
      </c>
      <c r="O7356" s="2"/>
      <c r="P7356" s="31">
        <f t="shared" ca="1" si="795"/>
        <v>6.4851805091649579</v>
      </c>
    </row>
    <row r="7357" spans="1:16" x14ac:dyDescent="0.25">
      <c r="A7357" s="32">
        <f ca="1">Uniform_A+B7357*(Uniform_B-Uniform_A)</f>
        <v>3.9231988127952833</v>
      </c>
      <c r="B7357" s="2">
        <f t="shared" ca="1" si="791"/>
        <v>0.39231988127952833</v>
      </c>
      <c r="C7357" s="4"/>
      <c r="D7357" s="5">
        <f ca="1">IF(E7357&lt;(Driehoek_C-Driehoek_A)/(Driehoek_B-Driehoek_A),Driehoek_A+SQRT(E7357*(Driehoek_B-Driehoek_A)*(Driehoek_C-Driehoek_A)),Driehoek_B-SQRT((1-E7357)*(Driehoek_B-Driehoek_A)*(Driehoek_B-Driehoek_C)))</f>
        <v>4.7858148813963046</v>
      </c>
      <c r="E7357" s="2">
        <f t="shared" ca="1" si="792"/>
        <v>0.49258982246111871</v>
      </c>
      <c r="F7357" s="2"/>
      <c r="G7357" s="15">
        <f ca="1">_xlfn.NORM.INV(H7357,Normaal_Mu,Normaal_Sigma)</f>
        <v>4.8855917819097225</v>
      </c>
      <c r="H7357" s="2">
        <f t="shared" ca="1" si="793"/>
        <v>0.47719130248889219</v>
      </c>
      <c r="I7357" s="2"/>
      <c r="J7357" s="15">
        <f ca="1">-LN(K7357) /NegExp_Labda</f>
        <v>3.3726191123538007</v>
      </c>
      <c r="K7357" s="2">
        <f t="shared" ca="1" si="794"/>
        <v>0.50939892718742041</v>
      </c>
      <c r="L7357" s="2"/>
      <c r="M7357" s="17">
        <f t="shared" ca="1" si="796"/>
        <v>6</v>
      </c>
      <c r="N7357" s="2">
        <f t="shared" ca="1" si="790"/>
        <v>0.69276941130756564</v>
      </c>
      <c r="O7357" s="2"/>
      <c r="P7357" s="31">
        <f t="shared" ca="1" si="795"/>
        <v>4.5934449176910217</v>
      </c>
    </row>
    <row r="7358" spans="1:16" x14ac:dyDescent="0.25">
      <c r="A7358" s="32">
        <f ca="1">Uniform_A+B7358*(Uniform_B-Uniform_A)</f>
        <v>3.3288299288688625</v>
      </c>
      <c r="B7358" s="2">
        <f t="shared" ca="1" si="791"/>
        <v>0.33288299288688628</v>
      </c>
      <c r="C7358" s="4"/>
      <c r="D7358" s="5">
        <f ca="1">IF(E7358&lt;(Driehoek_C-Driehoek_A)/(Driehoek_B-Driehoek_A),Driehoek_A+SQRT(E7358*(Driehoek_B-Driehoek_A)*(Driehoek_C-Driehoek_A)),Driehoek_B-SQRT((1-E7358)*(Driehoek_B-Driehoek_A)*(Driehoek_B-Driehoek_C)))</f>
        <v>6.7773556473007641</v>
      </c>
      <c r="E7358" s="2">
        <f t="shared" ca="1" si="792"/>
        <v>0.85885291661183405</v>
      </c>
      <c r="F7358" s="2"/>
      <c r="G7358" s="15">
        <f ca="1">_xlfn.NORM.INV(H7358,Normaal_Mu,Normaal_Sigma)</f>
        <v>4.6987884337094741</v>
      </c>
      <c r="H7358" s="2">
        <f t="shared" ca="1" si="793"/>
        <v>0.44014334957147616</v>
      </c>
      <c r="I7358" s="2"/>
      <c r="J7358" s="15">
        <f ca="1">-LN(K7358) /NegExp_Labda</f>
        <v>4.175737696973254</v>
      </c>
      <c r="K7358" s="2">
        <f t="shared" ca="1" si="794"/>
        <v>0.43381047257667593</v>
      </c>
      <c r="L7358" s="2"/>
      <c r="M7358" s="17">
        <f t="shared" ca="1" si="796"/>
        <v>11</v>
      </c>
      <c r="N7358" s="2">
        <f t="shared" ca="1" si="790"/>
        <v>0.98780553848122565</v>
      </c>
      <c r="O7358" s="2"/>
      <c r="P7358" s="31">
        <f t="shared" ca="1" si="795"/>
        <v>5.9961423413704704</v>
      </c>
    </row>
    <row r="7359" spans="1:16" x14ac:dyDescent="0.25">
      <c r="A7359" s="32">
        <f ca="1">Uniform_A+B7359*(Uniform_B-Uniform_A)</f>
        <v>8.5353956670824047</v>
      </c>
      <c r="B7359" s="2">
        <f t="shared" ca="1" si="791"/>
        <v>0.85353956670824038</v>
      </c>
      <c r="C7359" s="4"/>
      <c r="D7359" s="5">
        <f ca="1">IF(E7359&lt;(Driehoek_C-Driehoek_A)/(Driehoek_B-Driehoek_A),Driehoek_A+SQRT(E7359*(Driehoek_B-Driehoek_A)*(Driehoek_C-Driehoek_A)),Driehoek_B-SQRT((1-E7359)*(Driehoek_B-Driehoek_A)*(Driehoek_B-Driehoek_C)))</f>
        <v>2.7059395311845154</v>
      </c>
      <c r="E7359" s="2">
        <f t="shared" ca="1" si="792"/>
        <v>3.5596472977786675E-2</v>
      </c>
      <c r="F7359" s="2"/>
      <c r="G7359" s="15">
        <f ca="1">_xlfn.NORM.INV(H7359,Normaal_Mu,Normaal_Sigma)</f>
        <v>5.5920205581245828</v>
      </c>
      <c r="H7359" s="2">
        <f t="shared" ca="1" si="793"/>
        <v>0.61638888428083705</v>
      </c>
      <c r="I7359" s="2"/>
      <c r="J7359" s="15">
        <f ca="1">-LN(K7359) /NegExp_Labda</f>
        <v>5.2216944210243144</v>
      </c>
      <c r="K7359" s="2">
        <f t="shared" ca="1" si="794"/>
        <v>0.35192440526951008</v>
      </c>
      <c r="L7359" s="2"/>
      <c r="M7359" s="17">
        <f t="shared" ca="1" si="796"/>
        <v>6</v>
      </c>
      <c r="N7359" s="2">
        <f t="shared" ca="1" si="790"/>
        <v>0.68410324585491289</v>
      </c>
      <c r="O7359" s="2"/>
      <c r="P7359" s="31">
        <f t="shared" ca="1" si="795"/>
        <v>5.6110100354831633</v>
      </c>
    </row>
    <row r="7360" spans="1:16" x14ac:dyDescent="0.25">
      <c r="A7360" s="32">
        <f ca="1">Uniform_A+B7360*(Uniform_B-Uniform_A)</f>
        <v>1.6968028746156139</v>
      </c>
      <c r="B7360" s="2">
        <f t="shared" ca="1" si="791"/>
        <v>0.16968028746156139</v>
      </c>
      <c r="C7360" s="4"/>
      <c r="D7360" s="5">
        <f ca="1">IF(E7360&lt;(Driehoek_C-Driehoek_A)/(Driehoek_B-Driehoek_A),Driehoek_A+SQRT(E7360*(Driehoek_B-Driehoek_A)*(Driehoek_C-Driehoek_A)),Driehoek_B-SQRT((1-E7360)*(Driehoek_B-Driehoek_A)*(Driehoek_B-Driehoek_C)))</f>
        <v>6.5425837649196552</v>
      </c>
      <c r="E7360" s="2">
        <f t="shared" ca="1" si="792"/>
        <v>0.82746015564467268</v>
      </c>
      <c r="F7360" s="2"/>
      <c r="G7360" s="15">
        <f ca="1">_xlfn.NORM.INV(H7360,Normaal_Mu,Normaal_Sigma)</f>
        <v>7.974333395237756</v>
      </c>
      <c r="H7360" s="2">
        <f t="shared" ca="1" si="793"/>
        <v>0.93151460535489994</v>
      </c>
      <c r="I7360" s="2"/>
      <c r="J7360" s="15">
        <f ca="1">-LN(K7360) /NegExp_Labda</f>
        <v>0.11563822775539853</v>
      </c>
      <c r="K7360" s="2">
        <f t="shared" ca="1" si="794"/>
        <v>0.97713774852610535</v>
      </c>
      <c r="L7360" s="2"/>
      <c r="M7360" s="17">
        <f t="shared" ca="1" si="796"/>
        <v>7</v>
      </c>
      <c r="N7360" s="2">
        <f t="shared" ca="1" si="790"/>
        <v>0.77295569444441714</v>
      </c>
      <c r="O7360" s="2"/>
      <c r="P7360" s="31">
        <f t="shared" ca="1" si="795"/>
        <v>4.6658716525056843</v>
      </c>
    </row>
    <row r="7361" spans="1:16" x14ac:dyDescent="0.25">
      <c r="A7361" s="32">
        <f ca="1">Uniform_A+B7361*(Uniform_B-Uniform_A)</f>
        <v>7.9535558794371441</v>
      </c>
      <c r="B7361" s="2">
        <f t="shared" ca="1" si="791"/>
        <v>0.79535558794371441</v>
      </c>
      <c r="C7361" s="4"/>
      <c r="D7361" s="5">
        <f ca="1">IF(E7361&lt;(Driehoek_C-Driehoek_A)/(Driehoek_B-Driehoek_A),Driehoek_A+SQRT(E7361*(Driehoek_B-Driehoek_A)*(Driehoek_C-Driehoek_A)),Driehoek_B-SQRT((1-E7361)*(Driehoek_B-Driehoek_A)*(Driehoek_B-Driehoek_C)))</f>
        <v>3.8421921076917069</v>
      </c>
      <c r="E7361" s="2">
        <f t="shared" ca="1" si="792"/>
        <v>0.24240512583154383</v>
      </c>
      <c r="F7361" s="2"/>
      <c r="G7361" s="15">
        <f ca="1">_xlfn.NORM.INV(H7361,Normaal_Mu,Normaal_Sigma)</f>
        <v>6.7503652511252703</v>
      </c>
      <c r="H7361" s="2">
        <f t="shared" ca="1" si="793"/>
        <v>0.80926272737486937</v>
      </c>
      <c r="I7361" s="2"/>
      <c r="J7361" s="15">
        <f ca="1">-LN(K7361) /NegExp_Labda</f>
        <v>5.2268352581746447</v>
      </c>
      <c r="K7361" s="2">
        <f t="shared" ca="1" si="794"/>
        <v>0.35156275400904946</v>
      </c>
      <c r="L7361" s="2"/>
      <c r="M7361" s="17">
        <f t="shared" ca="1" si="796"/>
        <v>4</v>
      </c>
      <c r="N7361" s="2">
        <f t="shared" ca="1" si="790"/>
        <v>0.30165110494228142</v>
      </c>
      <c r="O7361" s="2"/>
      <c r="P7361" s="31">
        <f t="shared" ca="1" si="795"/>
        <v>5.5545896992857537</v>
      </c>
    </row>
    <row r="7362" spans="1:16" x14ac:dyDescent="0.25">
      <c r="A7362" s="32">
        <f ca="1">Uniform_A+B7362*(Uniform_B-Uniform_A)</f>
        <v>6.0219637219647595</v>
      </c>
      <c r="B7362" s="2">
        <f t="shared" ca="1" si="791"/>
        <v>0.60219637219647593</v>
      </c>
      <c r="C7362" s="4"/>
      <c r="D7362" s="5">
        <f ca="1">IF(E7362&lt;(Driehoek_C-Driehoek_A)/(Driehoek_B-Driehoek_A),Driehoek_A+SQRT(E7362*(Driehoek_B-Driehoek_A)*(Driehoek_C-Driehoek_A)),Driehoek_B-SQRT((1-E7362)*(Driehoek_B-Driehoek_A)*(Driehoek_B-Driehoek_C)))</f>
        <v>5.1143647025559336</v>
      </c>
      <c r="E7362" s="2">
        <f t="shared" ca="1" si="792"/>
        <v>0.56862395243590758</v>
      </c>
      <c r="F7362" s="2"/>
      <c r="G7362" s="15">
        <f ca="1">_xlfn.NORM.INV(H7362,Normaal_Mu,Normaal_Sigma)</f>
        <v>7.0739513970046328</v>
      </c>
      <c r="H7362" s="2">
        <f t="shared" ca="1" si="793"/>
        <v>0.85012640856965938</v>
      </c>
      <c r="I7362" s="2"/>
      <c r="J7362" s="15">
        <f ca="1">-LN(K7362) /NegExp_Labda</f>
        <v>4.1078792405410143</v>
      </c>
      <c r="K7362" s="2">
        <f t="shared" ca="1" si="794"/>
        <v>0.4397381476906701</v>
      </c>
      <c r="L7362" s="2"/>
      <c r="M7362" s="17">
        <f t="shared" ca="1" si="796"/>
        <v>5</v>
      </c>
      <c r="N7362" s="2">
        <f t="shared" ca="1" si="790"/>
        <v>0.60845512942966173</v>
      </c>
      <c r="O7362" s="2"/>
      <c r="P7362" s="31">
        <f t="shared" ca="1" si="795"/>
        <v>5.4636318124132677</v>
      </c>
    </row>
    <row r="7363" spans="1:16" x14ac:dyDescent="0.25">
      <c r="A7363" s="32">
        <f ca="1">Uniform_A+B7363*(Uniform_B-Uniform_A)</f>
        <v>5.722266990651665</v>
      </c>
      <c r="B7363" s="2">
        <f t="shared" ca="1" si="791"/>
        <v>0.57222669906516654</v>
      </c>
      <c r="C7363" s="4"/>
      <c r="D7363" s="5">
        <f ca="1">IF(E7363&lt;(Driehoek_C-Driehoek_A)/(Driehoek_B-Driehoek_A),Driehoek_A+SQRT(E7363*(Driehoek_B-Driehoek_A)*(Driehoek_C-Driehoek_A)),Driehoek_B-SQRT((1-E7363)*(Driehoek_B-Driehoek_A)*(Driehoek_B-Driehoek_C)))</f>
        <v>3.8657662051848103</v>
      </c>
      <c r="E7363" s="2">
        <f t="shared" ca="1" si="792"/>
        <v>0.24864882374355202</v>
      </c>
      <c r="F7363" s="2"/>
      <c r="G7363" s="15">
        <f ca="1">_xlfn.NORM.INV(H7363,Normaal_Mu,Normaal_Sigma)</f>
        <v>5.0786962081329339</v>
      </c>
      <c r="H7363" s="2">
        <f t="shared" ca="1" si="793"/>
        <v>0.51569357260473436</v>
      </c>
      <c r="I7363" s="2"/>
      <c r="J7363" s="15">
        <f ca="1">-LN(K7363) /NegExp_Labda</f>
        <v>5.8467447986662844</v>
      </c>
      <c r="K7363" s="2">
        <f t="shared" ca="1" si="794"/>
        <v>0.31056906843103727</v>
      </c>
      <c r="L7363" s="2"/>
      <c r="M7363" s="17">
        <f t="shared" ca="1" si="796"/>
        <v>7</v>
      </c>
      <c r="N7363" s="2">
        <f t="shared" ca="1" si="790"/>
        <v>0.84324686227459322</v>
      </c>
      <c r="O7363" s="2"/>
      <c r="P7363" s="31">
        <f t="shared" ca="1" si="795"/>
        <v>5.5026948405271385</v>
      </c>
    </row>
    <row r="7364" spans="1:16" x14ac:dyDescent="0.25">
      <c r="A7364" s="32">
        <f ca="1">Uniform_A+B7364*(Uniform_B-Uniform_A)</f>
        <v>0.99145342542682924</v>
      </c>
      <c r="B7364" s="2">
        <f t="shared" ca="1" si="791"/>
        <v>9.9145342542682924E-2</v>
      </c>
      <c r="C7364" s="4"/>
      <c r="D7364" s="5">
        <f ca="1">IF(E7364&lt;(Driehoek_C-Driehoek_A)/(Driehoek_B-Driehoek_A),Driehoek_A+SQRT(E7364*(Driehoek_B-Driehoek_A)*(Driehoek_C-Driehoek_A)),Driehoek_B-SQRT((1-E7364)*(Driehoek_B-Driehoek_A)*(Driehoek_B-Driehoek_C)))</f>
        <v>3.9437350590906055</v>
      </c>
      <c r="E7364" s="2">
        <f t="shared" ca="1" si="792"/>
        <v>0.26986471285271141</v>
      </c>
      <c r="F7364" s="2"/>
      <c r="G7364" s="15">
        <f ca="1">_xlfn.NORM.INV(H7364,Normaal_Mu,Normaal_Sigma)</f>
        <v>3.9706140583854328</v>
      </c>
      <c r="H7364" s="2">
        <f t="shared" ca="1" si="793"/>
        <v>0.30338379307109065</v>
      </c>
      <c r="I7364" s="2"/>
      <c r="J7364" s="15">
        <f ca="1">-LN(K7364) /NegExp_Labda</f>
        <v>0.24179920361132648</v>
      </c>
      <c r="K7364" s="2">
        <f t="shared" ca="1" si="794"/>
        <v>0.95279087242817506</v>
      </c>
      <c r="L7364" s="2"/>
      <c r="M7364" s="17">
        <f t="shared" ca="1" si="796"/>
        <v>4</v>
      </c>
      <c r="N7364" s="2">
        <f t="shared" ca="1" si="790"/>
        <v>0.40108494167188136</v>
      </c>
      <c r="O7364" s="2"/>
      <c r="P7364" s="31">
        <f t="shared" ca="1" si="795"/>
        <v>2.629520349302839</v>
      </c>
    </row>
    <row r="7365" spans="1:16" x14ac:dyDescent="0.25">
      <c r="A7365" s="32">
        <f ca="1">Uniform_A+B7365*(Uniform_B-Uniform_A)</f>
        <v>0.93662649422414979</v>
      </c>
      <c r="B7365" s="2">
        <f t="shared" ca="1" si="791"/>
        <v>9.3662649422414979E-2</v>
      </c>
      <c r="C7365" s="4"/>
      <c r="D7365" s="5">
        <f ca="1">IF(E7365&lt;(Driehoek_C-Driehoek_A)/(Driehoek_B-Driehoek_A),Driehoek_A+SQRT(E7365*(Driehoek_B-Driehoek_A)*(Driehoek_C-Driehoek_A)),Driehoek_B-SQRT((1-E7365)*(Driehoek_B-Driehoek_A)*(Driehoek_B-Driehoek_C)))</f>
        <v>5.7499705297562</v>
      </c>
      <c r="E7365" s="2">
        <f t="shared" ca="1" si="792"/>
        <v>0.69820881264419443</v>
      </c>
      <c r="F7365" s="2"/>
      <c r="G7365" s="15">
        <f ca="1">_xlfn.NORM.INV(H7365,Normaal_Mu,Normaal_Sigma)</f>
        <v>6.8221679919313827</v>
      </c>
      <c r="H7365" s="2">
        <f t="shared" ca="1" si="793"/>
        <v>0.81887444089257366</v>
      </c>
      <c r="I7365" s="2"/>
      <c r="J7365" s="15">
        <f ca="1">-LN(K7365) /NegExp_Labda</f>
        <v>0.3333787867533865</v>
      </c>
      <c r="K7365" s="2">
        <f t="shared" ca="1" si="794"/>
        <v>0.93549848067188235</v>
      </c>
      <c r="L7365" s="2"/>
      <c r="M7365" s="17">
        <f t="shared" ca="1" si="796"/>
        <v>8</v>
      </c>
      <c r="N7365" s="2">
        <f t="shared" ref="N7365:N7428" ca="1" si="797">RAND()</f>
        <v>0.86713420295169863</v>
      </c>
      <c r="O7365" s="2"/>
      <c r="P7365" s="31">
        <f t="shared" ca="1" si="795"/>
        <v>4.3684287605330239</v>
      </c>
    </row>
    <row r="7366" spans="1:16" x14ac:dyDescent="0.25">
      <c r="A7366" s="32">
        <f ca="1">Uniform_A+B7366*(Uniform_B-Uniform_A)</f>
        <v>0.90257163445527588</v>
      </c>
      <c r="B7366" s="2">
        <f t="shared" ref="B7366:B7429" ca="1" si="798">RAND()</f>
        <v>9.0257163445527588E-2</v>
      </c>
      <c r="C7366" s="4"/>
      <c r="D7366" s="5">
        <f ca="1">IF(E7366&lt;(Driehoek_C-Driehoek_A)/(Driehoek_B-Driehoek_A),Driehoek_A+SQRT(E7366*(Driehoek_B-Driehoek_A)*(Driehoek_C-Driehoek_A)),Driehoek_B-SQRT((1-E7366)*(Driehoek_B-Driehoek_A)*(Driehoek_B-Driehoek_C)))</f>
        <v>6.8399498942690631</v>
      </c>
      <c r="E7366" s="2">
        <f t="shared" ref="E7366:E7429" ca="1" si="799">RAND()</f>
        <v>0.86669095830662191</v>
      </c>
      <c r="F7366" s="2"/>
      <c r="G7366" s="15">
        <f ca="1">_xlfn.NORM.INV(H7366,Normaal_Mu,Normaal_Sigma)</f>
        <v>5.0028787501979224</v>
      </c>
      <c r="H7366" s="2">
        <f t="shared" ref="H7366:H7429" ca="1" si="800">RAND()</f>
        <v>0.50057422738605184</v>
      </c>
      <c r="I7366" s="2"/>
      <c r="J7366" s="15">
        <f ca="1">-LN(K7366) /NegExp_Labda</f>
        <v>1.1162889445921209</v>
      </c>
      <c r="K7366" s="2">
        <f t="shared" ref="K7366:K7429" ca="1" si="801">RAND()</f>
        <v>0.79990861513652178</v>
      </c>
      <c r="L7366" s="2"/>
      <c r="M7366" s="17">
        <f t="shared" ca="1" si="796"/>
        <v>3</v>
      </c>
      <c r="N7366" s="2">
        <f t="shared" ca="1" si="797"/>
        <v>0.15500084138603121</v>
      </c>
      <c r="O7366" s="2"/>
      <c r="P7366" s="31">
        <f t="shared" ca="1" si="795"/>
        <v>3.3723378447028765</v>
      </c>
    </row>
    <row r="7367" spans="1:16" x14ac:dyDescent="0.25">
      <c r="A7367" s="32">
        <f ca="1">Uniform_A+B7367*(Uniform_B-Uniform_A)</f>
        <v>8.8065668079453285</v>
      </c>
      <c r="B7367" s="2">
        <f t="shared" ca="1" si="798"/>
        <v>0.88065668079453285</v>
      </c>
      <c r="C7367" s="4"/>
      <c r="D7367" s="5">
        <f ca="1">IF(E7367&lt;(Driehoek_C-Driehoek_A)/(Driehoek_B-Driehoek_A),Driehoek_A+SQRT(E7367*(Driehoek_B-Driehoek_A)*(Driehoek_C-Driehoek_A)),Driehoek_B-SQRT((1-E7367)*(Driehoek_B-Driehoek_A)*(Driehoek_B-Driehoek_C)))</f>
        <v>4.1070546159978685</v>
      </c>
      <c r="E7367" s="2">
        <f t="shared" ca="1" si="799"/>
        <v>0.31597387054777815</v>
      </c>
      <c r="F7367" s="2"/>
      <c r="G7367" s="15">
        <f ca="1">_xlfn.NORM.INV(H7367,Normaal_Mu,Normaal_Sigma)</f>
        <v>9.1078067123439013</v>
      </c>
      <c r="H7367" s="2">
        <f t="shared" ca="1" si="800"/>
        <v>0.98000747677926703</v>
      </c>
      <c r="I7367" s="2"/>
      <c r="J7367" s="15">
        <f ca="1">-LN(K7367) /NegExp_Labda</f>
        <v>5.179191914484333</v>
      </c>
      <c r="K7367" s="2">
        <f t="shared" ca="1" si="801"/>
        <v>0.35492869000959104</v>
      </c>
      <c r="L7367" s="2"/>
      <c r="M7367" s="17">
        <f t="shared" ca="1" si="796"/>
        <v>3</v>
      </c>
      <c r="N7367" s="2">
        <f t="shared" ca="1" si="797"/>
        <v>0.25213945611626998</v>
      </c>
      <c r="O7367" s="2"/>
      <c r="P7367" s="31">
        <f t="shared" ca="1" si="795"/>
        <v>6.0401240101542868</v>
      </c>
    </row>
    <row r="7368" spans="1:16" x14ac:dyDescent="0.25">
      <c r="A7368" s="32">
        <f ca="1">Uniform_A+B7368*(Uniform_B-Uniform_A)</f>
        <v>1.420017775489445</v>
      </c>
      <c r="B7368" s="2">
        <f t="shared" ca="1" si="798"/>
        <v>0.1420017775489445</v>
      </c>
      <c r="C7368" s="4"/>
      <c r="D7368" s="5">
        <f ca="1">IF(E7368&lt;(Driehoek_C-Driehoek_A)/(Driehoek_B-Driehoek_A),Driehoek_A+SQRT(E7368*(Driehoek_B-Driehoek_A)*(Driehoek_C-Driehoek_A)),Driehoek_B-SQRT((1-E7368)*(Driehoek_B-Driehoek_A)*(Driehoek_B-Driehoek_C)))</f>
        <v>7.5841910784729478</v>
      </c>
      <c r="E7368" s="2">
        <f t="shared" ca="1" si="799"/>
        <v>0.94272814564926877</v>
      </c>
      <c r="F7368" s="2"/>
      <c r="G7368" s="15">
        <f ca="1">_xlfn.NORM.INV(H7368,Normaal_Mu,Normaal_Sigma)</f>
        <v>4.8424163426167501</v>
      </c>
      <c r="H7368" s="2">
        <f t="shared" ca="1" si="800"/>
        <v>0.46859910180060549</v>
      </c>
      <c r="I7368" s="2"/>
      <c r="J7368" s="15">
        <f ca="1">-LN(K7368) /NegExp_Labda</f>
        <v>7.1147758232766911</v>
      </c>
      <c r="K7368" s="2">
        <f t="shared" ca="1" si="801"/>
        <v>0.24100076658272984</v>
      </c>
      <c r="L7368" s="2"/>
      <c r="M7368" s="17">
        <f t="shared" ca="1" si="796"/>
        <v>4</v>
      </c>
      <c r="N7368" s="2">
        <f t="shared" ca="1" si="797"/>
        <v>0.37330219853994517</v>
      </c>
      <c r="O7368" s="2"/>
      <c r="P7368" s="31">
        <f t="shared" ca="1" si="795"/>
        <v>4.9922802039711671</v>
      </c>
    </row>
    <row r="7369" spans="1:16" x14ac:dyDescent="0.25">
      <c r="A7369" s="32">
        <f ca="1">Uniform_A+B7369*(Uniform_B-Uniform_A)</f>
        <v>2.662448134115726</v>
      </c>
      <c r="B7369" s="2">
        <f t="shared" ca="1" si="798"/>
        <v>0.26624481341157258</v>
      </c>
      <c r="C7369" s="4"/>
      <c r="D7369" s="5">
        <f ca="1">IF(E7369&lt;(Driehoek_C-Driehoek_A)/(Driehoek_B-Driehoek_A),Driehoek_A+SQRT(E7369*(Driehoek_B-Driehoek_A)*(Driehoek_C-Driehoek_A)),Driehoek_B-SQRT((1-E7369)*(Driehoek_B-Driehoek_A)*(Driehoek_B-Driehoek_C)))</f>
        <v>6.0169567247006839</v>
      </c>
      <c r="E7369" s="2">
        <f t="shared" ca="1" si="799"/>
        <v>0.74575579479118659</v>
      </c>
      <c r="F7369" s="2"/>
      <c r="G7369" s="15">
        <f ca="1">_xlfn.NORM.INV(H7369,Normaal_Mu,Normaal_Sigma)</f>
        <v>5.0203751481616683</v>
      </c>
      <c r="H7369" s="2">
        <f t="shared" ca="1" si="800"/>
        <v>0.50406418373409845</v>
      </c>
      <c r="I7369" s="2"/>
      <c r="J7369" s="15">
        <f ca="1">-LN(K7369) /NegExp_Labda</f>
        <v>2.9373976838630638</v>
      </c>
      <c r="K7369" s="2">
        <f t="shared" ca="1" si="801"/>
        <v>0.55572620849898835</v>
      </c>
      <c r="L7369" s="2"/>
      <c r="M7369" s="17">
        <f t="shared" ca="1" si="796"/>
        <v>1</v>
      </c>
      <c r="N7369" s="2">
        <f t="shared" ca="1" si="797"/>
        <v>1.3981054939666393E-2</v>
      </c>
      <c r="O7369" s="2"/>
      <c r="P7369" s="31">
        <f t="shared" ca="1" si="795"/>
        <v>3.5274355381682283</v>
      </c>
    </row>
    <row r="7370" spans="1:16" x14ac:dyDescent="0.25">
      <c r="A7370" s="32">
        <f ca="1">Uniform_A+B7370*(Uniform_B-Uniform_A)</f>
        <v>8.0036707089601595</v>
      </c>
      <c r="B7370" s="2">
        <f t="shared" ca="1" si="798"/>
        <v>0.80036707089601589</v>
      </c>
      <c r="C7370" s="4"/>
      <c r="D7370" s="5">
        <f ca="1">IF(E7370&lt;(Driehoek_C-Driehoek_A)/(Driehoek_B-Driehoek_A),Driehoek_A+SQRT(E7370*(Driehoek_B-Driehoek_A)*(Driehoek_C-Driehoek_A)),Driehoek_B-SQRT((1-E7370)*(Driehoek_B-Driehoek_A)*(Driehoek_B-Driehoek_C)))</f>
        <v>4.0302840921044902</v>
      </c>
      <c r="E7370" s="2">
        <f t="shared" ca="1" si="799"/>
        <v>0.29434067985172307</v>
      </c>
      <c r="F7370" s="2"/>
      <c r="G7370" s="15">
        <f ca="1">_xlfn.NORM.INV(H7370,Normaal_Mu,Normaal_Sigma)</f>
        <v>8.1261420702852813</v>
      </c>
      <c r="H7370" s="2">
        <f t="shared" ca="1" si="800"/>
        <v>0.94098205621877284</v>
      </c>
      <c r="I7370" s="2"/>
      <c r="J7370" s="15">
        <f ca="1">-LN(K7370) /NegExp_Labda</f>
        <v>5.9088889028887044</v>
      </c>
      <c r="K7370" s="2">
        <f t="shared" ca="1" si="801"/>
        <v>0.30673294971787879</v>
      </c>
      <c r="L7370" s="2"/>
      <c r="M7370" s="17">
        <f t="shared" ca="1" si="796"/>
        <v>4</v>
      </c>
      <c r="N7370" s="2">
        <f t="shared" ca="1" si="797"/>
        <v>0.36962542544117782</v>
      </c>
      <c r="O7370" s="2"/>
      <c r="P7370" s="31">
        <f t="shared" ca="1" si="795"/>
        <v>6.0137971548477269</v>
      </c>
    </row>
    <row r="7371" spans="1:16" x14ac:dyDescent="0.25">
      <c r="A7371" s="32">
        <f ca="1">Uniform_A+B7371*(Uniform_B-Uniform_A)</f>
        <v>2.9957992803061142</v>
      </c>
      <c r="B7371" s="2">
        <f t="shared" ca="1" si="798"/>
        <v>0.2995799280306114</v>
      </c>
      <c r="C7371" s="4"/>
      <c r="D7371" s="5">
        <f ca="1">IF(E7371&lt;(Driehoek_C-Driehoek_A)/(Driehoek_B-Driehoek_A),Driehoek_A+SQRT(E7371*(Driehoek_B-Driehoek_A)*(Driehoek_C-Driehoek_A)),Driehoek_B-SQRT((1-E7371)*(Driehoek_B-Driehoek_A)*(Driehoek_B-Driehoek_C)))</f>
        <v>4.0345207685798083</v>
      </c>
      <c r="E7371" s="2">
        <f t="shared" ca="1" si="799"/>
        <v>0.2955433143524212</v>
      </c>
      <c r="F7371" s="2"/>
      <c r="G7371" s="15">
        <f ca="1">_xlfn.NORM.INV(H7371,Normaal_Mu,Normaal_Sigma)</f>
        <v>2.6180711732027402</v>
      </c>
      <c r="H7371" s="2">
        <f t="shared" ca="1" si="800"/>
        <v>0.1168337777641788</v>
      </c>
      <c r="I7371" s="2"/>
      <c r="J7371" s="15">
        <f ca="1">-LN(K7371) /NegExp_Labda</f>
        <v>18.020527873090796</v>
      </c>
      <c r="K7371" s="2">
        <f t="shared" ca="1" si="801"/>
        <v>2.721177283193843E-2</v>
      </c>
      <c r="L7371" s="2"/>
      <c r="M7371" s="17">
        <f t="shared" ca="1" si="796"/>
        <v>6</v>
      </c>
      <c r="N7371" s="2">
        <f t="shared" ca="1" si="797"/>
        <v>0.6483724793112573</v>
      </c>
      <c r="O7371" s="2"/>
      <c r="P7371" s="31">
        <f t="shared" ca="1" si="795"/>
        <v>6.7337838190358923</v>
      </c>
    </row>
    <row r="7372" spans="1:16" x14ac:dyDescent="0.25">
      <c r="A7372" s="32">
        <f ca="1">Uniform_A+B7372*(Uniform_B-Uniform_A)</f>
        <v>4.6336717402328587</v>
      </c>
      <c r="B7372" s="2">
        <f t="shared" ca="1" si="798"/>
        <v>0.46336717402328587</v>
      </c>
      <c r="C7372" s="4"/>
      <c r="D7372" s="5">
        <f ca="1">IF(E7372&lt;(Driehoek_C-Driehoek_A)/(Driehoek_B-Driehoek_A),Driehoek_A+SQRT(E7372*(Driehoek_B-Driehoek_A)*(Driehoek_C-Driehoek_A)),Driehoek_B-SQRT((1-E7372)*(Driehoek_B-Driehoek_A)*(Driehoek_B-Driehoek_C)))</f>
        <v>5.8228174416690557</v>
      </c>
      <c r="E7372" s="2">
        <f t="shared" ca="1" si="799"/>
        <v>0.711586028315361</v>
      </c>
      <c r="F7372" s="2"/>
      <c r="G7372" s="15">
        <f ca="1">_xlfn.NORM.INV(H7372,Normaal_Mu,Normaal_Sigma)</f>
        <v>3.6472019422077837</v>
      </c>
      <c r="H7372" s="2">
        <f t="shared" ca="1" si="800"/>
        <v>0.24939366682527309</v>
      </c>
      <c r="I7372" s="2"/>
      <c r="J7372" s="15">
        <f ca="1">-LN(K7372) /NegExp_Labda</f>
        <v>12.301207727803941</v>
      </c>
      <c r="K7372" s="2">
        <f t="shared" ca="1" si="801"/>
        <v>8.5414317026297648E-2</v>
      </c>
      <c r="L7372" s="2"/>
      <c r="M7372" s="17">
        <f t="shared" ca="1" si="796"/>
        <v>6</v>
      </c>
      <c r="N7372" s="2">
        <f t="shared" ca="1" si="797"/>
        <v>0.71205780610392333</v>
      </c>
      <c r="O7372" s="2"/>
      <c r="P7372" s="31">
        <f t="shared" ca="1" si="795"/>
        <v>6.4809797703827288</v>
      </c>
    </row>
    <row r="7373" spans="1:16" x14ac:dyDescent="0.25">
      <c r="A7373" s="32">
        <f ca="1">Uniform_A+B7373*(Uniform_B-Uniform_A)</f>
        <v>4.4543440667215126</v>
      </c>
      <c r="B7373" s="2">
        <f t="shared" ca="1" si="798"/>
        <v>0.44543440667215128</v>
      </c>
      <c r="C7373" s="4"/>
      <c r="D7373" s="5">
        <f ca="1">IF(E7373&lt;(Driehoek_C-Driehoek_A)/(Driehoek_B-Driehoek_A),Driehoek_A+SQRT(E7373*(Driehoek_B-Driehoek_A)*(Driehoek_C-Driehoek_A)),Driehoek_B-SQRT((1-E7373)*(Driehoek_B-Driehoek_A)*(Driehoek_B-Driehoek_C)))</f>
        <v>3.0399694463361868</v>
      </c>
      <c r="E7373" s="2">
        <f t="shared" ca="1" si="799"/>
        <v>7.7252603522342533E-2</v>
      </c>
      <c r="F7373" s="2"/>
      <c r="G7373" s="15">
        <f ca="1">_xlfn.NORM.INV(H7373,Normaal_Mu,Normaal_Sigma)</f>
        <v>4.6725892602436723</v>
      </c>
      <c r="H7373" s="2">
        <f t="shared" ca="1" si="800"/>
        <v>0.43498154501591046</v>
      </c>
      <c r="I7373" s="2"/>
      <c r="J7373" s="15">
        <f ca="1">-LN(K7373) /NegExp_Labda</f>
        <v>5.2935169869484078</v>
      </c>
      <c r="K7373" s="2">
        <f t="shared" ca="1" si="801"/>
        <v>0.34690531719100093</v>
      </c>
      <c r="L7373" s="2"/>
      <c r="M7373" s="17">
        <f t="shared" ca="1" si="796"/>
        <v>10</v>
      </c>
      <c r="N7373" s="2">
        <f t="shared" ca="1" si="797"/>
        <v>0.97164087117626041</v>
      </c>
      <c r="O7373" s="2"/>
      <c r="P7373" s="31">
        <f t="shared" ref="P7373:P7436" ca="1" si="802">SUM(A7373,D7373,G7373,J7373,M7373)/5</f>
        <v>5.4920839520499554</v>
      </c>
    </row>
    <row r="7374" spans="1:16" x14ac:dyDescent="0.25">
      <c r="A7374" s="32">
        <f ca="1">Uniform_A+B7374*(Uniform_B-Uniform_A)</f>
        <v>1.9501842675448999</v>
      </c>
      <c r="B7374" s="2">
        <f t="shared" ca="1" si="798"/>
        <v>0.19501842675448999</v>
      </c>
      <c r="C7374" s="4"/>
      <c r="D7374" s="5">
        <f ca="1">IF(E7374&lt;(Driehoek_C-Driehoek_A)/(Driehoek_B-Driehoek_A),Driehoek_A+SQRT(E7374*(Driehoek_B-Driehoek_A)*(Driehoek_C-Driehoek_A)),Driehoek_B-SQRT((1-E7374)*(Driehoek_B-Driehoek_A)*(Driehoek_B-Driehoek_C)))</f>
        <v>3.5840170491440202</v>
      </c>
      <c r="E7374" s="2">
        <f t="shared" ca="1" si="799"/>
        <v>0.17922214371278067</v>
      </c>
      <c r="F7374" s="2"/>
      <c r="G7374" s="15">
        <f ca="1">_xlfn.NORM.INV(H7374,Normaal_Mu,Normaal_Sigma)</f>
        <v>5.3532765250414789</v>
      </c>
      <c r="H7374" s="2">
        <f t="shared" ca="1" si="800"/>
        <v>0.57010373125869318</v>
      </c>
      <c r="I7374" s="2"/>
      <c r="J7374" s="15">
        <f ca="1">-LN(K7374) /NegExp_Labda</f>
        <v>1.5133047452988284</v>
      </c>
      <c r="K7374" s="2">
        <f t="shared" ca="1" si="801"/>
        <v>0.73884956154639048</v>
      </c>
      <c r="L7374" s="2"/>
      <c r="M7374" s="17">
        <f t="shared" ca="1" si="796"/>
        <v>3</v>
      </c>
      <c r="N7374" s="2">
        <f t="shared" ca="1" si="797"/>
        <v>0.16400229147089873</v>
      </c>
      <c r="O7374" s="2"/>
      <c r="P7374" s="31">
        <f t="shared" ca="1" si="802"/>
        <v>3.0801565174058454</v>
      </c>
    </row>
    <row r="7375" spans="1:16" x14ac:dyDescent="0.25">
      <c r="A7375" s="32">
        <f ca="1">Uniform_A+B7375*(Uniform_B-Uniform_A)</f>
        <v>5.9195891003365784</v>
      </c>
      <c r="B7375" s="2">
        <f t="shared" ca="1" si="798"/>
        <v>0.59195891003365786</v>
      </c>
      <c r="C7375" s="4"/>
      <c r="D7375" s="5">
        <f ca="1">IF(E7375&lt;(Driehoek_C-Driehoek_A)/(Driehoek_B-Driehoek_A),Driehoek_A+SQRT(E7375*(Driehoek_B-Driehoek_A)*(Driehoek_C-Driehoek_A)),Driehoek_B-SQRT((1-E7375)*(Driehoek_B-Driehoek_A)*(Driehoek_B-Driehoek_C)))</f>
        <v>4.2483704646446121</v>
      </c>
      <c r="E7375" s="2">
        <f t="shared" ca="1" si="799"/>
        <v>0.35491476453538129</v>
      </c>
      <c r="F7375" s="2"/>
      <c r="G7375" s="15">
        <f ca="1">_xlfn.NORM.INV(H7375,Normaal_Mu,Normaal_Sigma)</f>
        <v>5.3386120437344733</v>
      </c>
      <c r="H7375" s="2">
        <f t="shared" ca="1" si="800"/>
        <v>0.56722203020176842</v>
      </c>
      <c r="I7375" s="2"/>
      <c r="J7375" s="15">
        <f ca="1">-LN(K7375) /NegExp_Labda</f>
        <v>21.644301540042623</v>
      </c>
      <c r="K7375" s="2">
        <f t="shared" ca="1" si="801"/>
        <v>1.3182562993400704E-2</v>
      </c>
      <c r="L7375" s="2"/>
      <c r="M7375" s="17">
        <f t="shared" ca="1" si="796"/>
        <v>7</v>
      </c>
      <c r="N7375" s="2">
        <f t="shared" ca="1" si="797"/>
        <v>0.85345748870404003</v>
      </c>
      <c r="O7375" s="2"/>
      <c r="P7375" s="31">
        <f t="shared" ca="1" si="802"/>
        <v>8.8301746297516566</v>
      </c>
    </row>
    <row r="7376" spans="1:16" x14ac:dyDescent="0.25">
      <c r="A7376" s="32">
        <f ca="1">Uniform_A+B7376*(Uniform_B-Uniform_A)</f>
        <v>2.0421478689251837</v>
      </c>
      <c r="B7376" s="2">
        <f t="shared" ca="1" si="798"/>
        <v>0.20421478689251837</v>
      </c>
      <c r="C7376" s="4"/>
      <c r="D7376" s="5">
        <f ca="1">IF(E7376&lt;(Driehoek_C-Driehoek_A)/(Driehoek_B-Driehoek_A),Driehoek_A+SQRT(E7376*(Driehoek_B-Driehoek_A)*(Driehoek_C-Driehoek_A)),Driehoek_B-SQRT((1-E7376)*(Driehoek_B-Driehoek_A)*(Driehoek_B-Driehoek_C)))</f>
        <v>2.948626837929484</v>
      </c>
      <c r="E7376" s="2">
        <f t="shared" ca="1" si="799"/>
        <v>6.4278062688577942E-2</v>
      </c>
      <c r="F7376" s="2"/>
      <c r="G7376" s="15">
        <f ca="1">_xlfn.NORM.INV(H7376,Normaal_Mu,Normaal_Sigma)</f>
        <v>4.152345162489711</v>
      </c>
      <c r="H7376" s="2">
        <f t="shared" ca="1" si="800"/>
        <v>0.33584584011601171</v>
      </c>
      <c r="I7376" s="2"/>
      <c r="J7376" s="15">
        <f ca="1">-LN(K7376) /NegExp_Labda</f>
        <v>6.4797439604004881</v>
      </c>
      <c r="K7376" s="2">
        <f t="shared" ca="1" si="801"/>
        <v>0.27363811545033845</v>
      </c>
      <c r="L7376" s="2"/>
      <c r="M7376" s="17">
        <f t="shared" ca="1" si="796"/>
        <v>9</v>
      </c>
      <c r="N7376" s="2">
        <f t="shared" ca="1" si="797"/>
        <v>0.96309687777064024</v>
      </c>
      <c r="O7376" s="2"/>
      <c r="P7376" s="31">
        <f t="shared" ca="1" si="802"/>
        <v>4.9245727659489731</v>
      </c>
    </row>
    <row r="7377" spans="1:16" x14ac:dyDescent="0.25">
      <c r="A7377" s="32">
        <f ca="1">Uniform_A+B7377*(Uniform_B-Uniform_A)</f>
        <v>8.4392738154319495</v>
      </c>
      <c r="B7377" s="2">
        <f t="shared" ca="1" si="798"/>
        <v>0.84392738154319491</v>
      </c>
      <c r="C7377" s="4"/>
      <c r="D7377" s="5">
        <f ca="1">IF(E7377&lt;(Driehoek_C-Driehoek_A)/(Driehoek_B-Driehoek_A),Driehoek_A+SQRT(E7377*(Driehoek_B-Driehoek_A)*(Driehoek_C-Driehoek_A)),Driehoek_B-SQRT((1-E7377)*(Driehoek_B-Driehoek_A)*(Driehoek_B-Driehoek_C)))</f>
        <v>4.6934804128460064</v>
      </c>
      <c r="E7377" s="2">
        <f t="shared" ca="1" si="799"/>
        <v>0.47011111558454266</v>
      </c>
      <c r="F7377" s="2"/>
      <c r="G7377" s="15">
        <f ca="1">_xlfn.NORM.INV(H7377,Normaal_Mu,Normaal_Sigma)</f>
        <v>3.9079627016445713</v>
      </c>
      <c r="H7377" s="2">
        <f t="shared" ca="1" si="800"/>
        <v>0.29252655898161795</v>
      </c>
      <c r="I7377" s="2"/>
      <c r="J7377" s="15">
        <f ca="1">-LN(K7377) /NegExp_Labda</f>
        <v>4.9450282824251079</v>
      </c>
      <c r="K7377" s="2">
        <f t="shared" ca="1" si="801"/>
        <v>0.37194634964845219</v>
      </c>
      <c r="L7377" s="2"/>
      <c r="M7377" s="17">
        <f t="shared" ca="1" si="796"/>
        <v>5</v>
      </c>
      <c r="N7377" s="2">
        <f t="shared" ca="1" si="797"/>
        <v>0.55916056744361842</v>
      </c>
      <c r="O7377" s="2"/>
      <c r="P7377" s="31">
        <f t="shared" ca="1" si="802"/>
        <v>5.3971490424695272</v>
      </c>
    </row>
    <row r="7378" spans="1:16" x14ac:dyDescent="0.25">
      <c r="A7378" s="32">
        <f ca="1">Uniform_A+B7378*(Uniform_B-Uniform_A)</f>
        <v>6.3338098319544391</v>
      </c>
      <c r="B7378" s="2">
        <f t="shared" ca="1" si="798"/>
        <v>0.63338098319544389</v>
      </c>
      <c r="C7378" s="4"/>
      <c r="D7378" s="5">
        <f ca="1">IF(E7378&lt;(Driehoek_C-Driehoek_A)/(Driehoek_B-Driehoek_A),Driehoek_A+SQRT(E7378*(Driehoek_B-Driehoek_A)*(Driehoek_C-Driehoek_A)),Driehoek_B-SQRT((1-E7378)*(Driehoek_B-Driehoek_A)*(Driehoek_B-Driehoek_C)))</f>
        <v>4.5013449478072856</v>
      </c>
      <c r="E7378" s="2">
        <f t="shared" ca="1" si="799"/>
        <v>0.42177436346802777</v>
      </c>
      <c r="F7378" s="2"/>
      <c r="G7378" s="15">
        <f ca="1">_xlfn.NORM.INV(H7378,Normaal_Mu,Normaal_Sigma)</f>
        <v>4.3195841082735722</v>
      </c>
      <c r="H7378" s="2">
        <f t="shared" ca="1" si="800"/>
        <v>0.36684996738726561</v>
      </c>
      <c r="I7378" s="2"/>
      <c r="J7378" s="15">
        <f ca="1">-LN(K7378) /NegExp_Labda</f>
        <v>4.424097233541846</v>
      </c>
      <c r="K7378" s="2">
        <f t="shared" ca="1" si="801"/>
        <v>0.41278869690907871</v>
      </c>
      <c r="L7378" s="2"/>
      <c r="M7378" s="17">
        <f t="shared" ca="1" si="796"/>
        <v>9</v>
      </c>
      <c r="N7378" s="2">
        <f t="shared" ca="1" si="797"/>
        <v>0.94146718595584677</v>
      </c>
      <c r="O7378" s="2"/>
      <c r="P7378" s="31">
        <f t="shared" ca="1" si="802"/>
        <v>5.7157672243154289</v>
      </c>
    </row>
    <row r="7379" spans="1:16" x14ac:dyDescent="0.25">
      <c r="A7379" s="32">
        <f ca="1">Uniform_A+B7379*(Uniform_B-Uniform_A)</f>
        <v>3.9160648810238232</v>
      </c>
      <c r="B7379" s="2">
        <f t="shared" ca="1" si="798"/>
        <v>0.3916064881023823</v>
      </c>
      <c r="C7379" s="4"/>
      <c r="D7379" s="5">
        <f ca="1">IF(E7379&lt;(Driehoek_C-Driehoek_A)/(Driehoek_B-Driehoek_A),Driehoek_A+SQRT(E7379*(Driehoek_B-Driehoek_A)*(Driehoek_C-Driehoek_A)),Driehoek_B-SQRT((1-E7379)*(Driehoek_B-Driehoek_A)*(Driehoek_B-Driehoek_C)))</f>
        <v>3.9352108354078776</v>
      </c>
      <c r="E7379" s="2">
        <f t="shared" ca="1" si="799"/>
        <v>0.26750292696286104</v>
      </c>
      <c r="F7379" s="2"/>
      <c r="G7379" s="15">
        <f ca="1">_xlfn.NORM.INV(H7379,Normaal_Mu,Normaal_Sigma)</f>
        <v>2.1053180549405281</v>
      </c>
      <c r="H7379" s="2">
        <f t="shared" ca="1" si="800"/>
        <v>7.3900724526715922E-2</v>
      </c>
      <c r="I7379" s="2"/>
      <c r="J7379" s="15">
        <f ca="1">-LN(K7379) /NegExp_Labda</f>
        <v>2.3123805983705918</v>
      </c>
      <c r="K7379" s="2">
        <f t="shared" ca="1" si="801"/>
        <v>0.62972244530926447</v>
      </c>
      <c r="L7379" s="2"/>
      <c r="M7379" s="17">
        <f t="shared" ca="1" si="796"/>
        <v>3</v>
      </c>
      <c r="N7379" s="2">
        <f t="shared" ca="1" si="797"/>
        <v>0.18203001184047918</v>
      </c>
      <c r="O7379" s="2"/>
      <c r="P7379" s="31">
        <f t="shared" ca="1" si="802"/>
        <v>3.0537948739485641</v>
      </c>
    </row>
    <row r="7380" spans="1:16" x14ac:dyDescent="0.25">
      <c r="A7380" s="32">
        <f ca="1">Uniform_A+B7380*(Uniform_B-Uniform_A)</f>
        <v>0.84133728044127776</v>
      </c>
      <c r="B7380" s="2">
        <f t="shared" ca="1" si="798"/>
        <v>8.4133728044127776E-2</v>
      </c>
      <c r="C7380" s="4"/>
      <c r="D7380" s="5">
        <f ca="1">IF(E7380&lt;(Driehoek_C-Driehoek_A)/(Driehoek_B-Driehoek_A),Driehoek_A+SQRT(E7380*(Driehoek_B-Driehoek_A)*(Driehoek_C-Driehoek_A)),Driehoek_B-SQRT((1-E7380)*(Driehoek_B-Driehoek_A)*(Driehoek_B-Driehoek_C)))</f>
        <v>5.4645850937170248</v>
      </c>
      <c r="E7380" s="2">
        <f t="shared" ca="1" si="799"/>
        <v>0.64288118401234684</v>
      </c>
      <c r="F7380" s="2"/>
      <c r="G7380" s="15">
        <f ca="1">_xlfn.NORM.INV(H7380,Normaal_Mu,Normaal_Sigma)</f>
        <v>6.0428125810956326</v>
      </c>
      <c r="H7380" s="2">
        <f t="shared" ca="1" si="800"/>
        <v>0.69895811487063797</v>
      </c>
      <c r="I7380" s="2"/>
      <c r="J7380" s="15">
        <f ca="1">-LN(K7380) /NegExp_Labda</f>
        <v>1.2836222869240625</v>
      </c>
      <c r="K7380" s="2">
        <f t="shared" ca="1" si="801"/>
        <v>0.7735813390267704</v>
      </c>
      <c r="L7380" s="2"/>
      <c r="M7380" s="17">
        <f t="shared" ca="1" si="796"/>
        <v>7</v>
      </c>
      <c r="N7380" s="2">
        <f t="shared" ca="1" si="797"/>
        <v>0.77729384761094888</v>
      </c>
      <c r="O7380" s="2"/>
      <c r="P7380" s="31">
        <f t="shared" ca="1" si="802"/>
        <v>4.1264714484355993</v>
      </c>
    </row>
    <row r="7381" spans="1:16" x14ac:dyDescent="0.25">
      <c r="A7381" s="32">
        <f ca="1">Uniform_A+B7381*(Uniform_B-Uniform_A)</f>
        <v>2.8920182907215333</v>
      </c>
      <c r="B7381" s="2">
        <f t="shared" ca="1" si="798"/>
        <v>0.2892018290721533</v>
      </c>
      <c r="C7381" s="4"/>
      <c r="D7381" s="5">
        <f ca="1">IF(E7381&lt;(Driehoek_C-Driehoek_A)/(Driehoek_B-Driehoek_A),Driehoek_A+SQRT(E7381*(Driehoek_B-Driehoek_A)*(Driehoek_C-Driehoek_A)),Driehoek_B-SQRT((1-E7381)*(Driehoek_B-Driehoek_A)*(Driehoek_B-Driehoek_C)))</f>
        <v>3.1423190981101223</v>
      </c>
      <c r="E7381" s="2">
        <f t="shared" ca="1" si="799"/>
        <v>9.3206637279080184E-2</v>
      </c>
      <c r="F7381" s="2"/>
      <c r="G7381" s="15">
        <f ca="1">_xlfn.NORM.INV(H7381,Normaal_Mu,Normaal_Sigma)</f>
        <v>5.8245821164210367</v>
      </c>
      <c r="H7381" s="2">
        <f t="shared" ca="1" si="800"/>
        <v>0.65993694908616252</v>
      </c>
      <c r="I7381" s="2"/>
      <c r="J7381" s="15">
        <f ca="1">-LN(K7381) /NegExp_Labda</f>
        <v>3.9154979266823386</v>
      </c>
      <c r="K7381" s="2">
        <f t="shared" ca="1" si="801"/>
        <v>0.45698734253270867</v>
      </c>
      <c r="L7381" s="2"/>
      <c r="M7381" s="17">
        <f t="shared" ca="1" si="796"/>
        <v>4</v>
      </c>
      <c r="N7381" s="2">
        <f t="shared" ca="1" si="797"/>
        <v>0.39116861279674697</v>
      </c>
      <c r="O7381" s="2"/>
      <c r="P7381" s="31">
        <f t="shared" ca="1" si="802"/>
        <v>3.9548834863870064</v>
      </c>
    </row>
    <row r="7382" spans="1:16" x14ac:dyDescent="0.25">
      <c r="A7382" s="32">
        <f ca="1">Uniform_A+B7382*(Uniform_B-Uniform_A)</f>
        <v>5.6227391211825664</v>
      </c>
      <c r="B7382" s="2">
        <f t="shared" ca="1" si="798"/>
        <v>0.56227391211825661</v>
      </c>
      <c r="C7382" s="4"/>
      <c r="D7382" s="5">
        <f ca="1">IF(E7382&lt;(Driehoek_C-Driehoek_A)/(Driehoek_B-Driehoek_A),Driehoek_A+SQRT(E7382*(Driehoek_B-Driehoek_A)*(Driehoek_C-Driehoek_A)),Driehoek_B-SQRT((1-E7382)*(Driehoek_B-Driehoek_A)*(Driehoek_B-Driehoek_C)))</f>
        <v>4.151696930675187</v>
      </c>
      <c r="E7382" s="2">
        <f t="shared" ca="1" si="799"/>
        <v>0.32839878137073131</v>
      </c>
      <c r="F7382" s="2"/>
      <c r="G7382" s="15">
        <f ca="1">_xlfn.NORM.INV(H7382,Normaal_Mu,Normaal_Sigma)</f>
        <v>7.1314152722449204</v>
      </c>
      <c r="H7382" s="2">
        <f t="shared" ca="1" si="800"/>
        <v>0.85672208765759916</v>
      </c>
      <c r="I7382" s="2"/>
      <c r="J7382" s="15">
        <f ca="1">-LN(K7382) /NegExp_Labda</f>
        <v>6.1911712172776445</v>
      </c>
      <c r="K7382" s="2">
        <f t="shared" ca="1" si="801"/>
        <v>0.28989565141636497</v>
      </c>
      <c r="L7382" s="2"/>
      <c r="M7382" s="17">
        <f t="shared" ca="1" si="796"/>
        <v>3</v>
      </c>
      <c r="N7382" s="2">
        <f t="shared" ca="1" si="797"/>
        <v>0.13640806449439535</v>
      </c>
      <c r="O7382" s="2"/>
      <c r="P7382" s="31">
        <f t="shared" ca="1" si="802"/>
        <v>5.2194045082760638</v>
      </c>
    </row>
    <row r="7383" spans="1:16" x14ac:dyDescent="0.25">
      <c r="A7383" s="32">
        <f ca="1">Uniform_A+B7383*(Uniform_B-Uniform_A)</f>
        <v>5.2781539420060755</v>
      </c>
      <c r="B7383" s="2">
        <f t="shared" ca="1" si="798"/>
        <v>0.52781539420060752</v>
      </c>
      <c r="C7383" s="4"/>
      <c r="D7383" s="5">
        <f ca="1">IF(E7383&lt;(Driehoek_C-Driehoek_A)/(Driehoek_B-Driehoek_A),Driehoek_A+SQRT(E7383*(Driehoek_B-Driehoek_A)*(Driehoek_C-Driehoek_A)),Driehoek_B-SQRT((1-E7383)*(Driehoek_B-Driehoek_A)*(Driehoek_B-Driehoek_C)))</f>
        <v>3.7981962494174226</v>
      </c>
      <c r="E7383" s="2">
        <f t="shared" ca="1" si="799"/>
        <v>0.23096498224420614</v>
      </c>
      <c r="F7383" s="2"/>
      <c r="G7383" s="15">
        <f ca="1">_xlfn.NORM.INV(H7383,Normaal_Mu,Normaal_Sigma)</f>
        <v>4.6123523631732342</v>
      </c>
      <c r="H7383" s="2">
        <f t="shared" ca="1" si="800"/>
        <v>0.42315691813374257</v>
      </c>
      <c r="I7383" s="2"/>
      <c r="J7383" s="15">
        <f ca="1">-LN(K7383) /NegExp_Labda</f>
        <v>0.39705429020289063</v>
      </c>
      <c r="K7383" s="2">
        <f t="shared" ca="1" si="801"/>
        <v>0.92366035319260331</v>
      </c>
      <c r="L7383" s="2"/>
      <c r="M7383" s="17">
        <f t="shared" ca="1" si="796"/>
        <v>3</v>
      </c>
      <c r="N7383" s="2">
        <f t="shared" ca="1" si="797"/>
        <v>0.14012135551328864</v>
      </c>
      <c r="O7383" s="2"/>
      <c r="P7383" s="31">
        <f t="shared" ca="1" si="802"/>
        <v>3.4171513689599236</v>
      </c>
    </row>
    <row r="7384" spans="1:16" x14ac:dyDescent="0.25">
      <c r="A7384" s="32">
        <f ca="1">Uniform_A+B7384*(Uniform_B-Uniform_A)</f>
        <v>2.2884064359001255</v>
      </c>
      <c r="B7384" s="2">
        <f t="shared" ca="1" si="798"/>
        <v>0.22884064359001255</v>
      </c>
      <c r="C7384" s="4"/>
      <c r="D7384" s="5">
        <f ca="1">IF(E7384&lt;(Driehoek_C-Driehoek_A)/(Driehoek_B-Driehoek_A),Driehoek_A+SQRT(E7384*(Driehoek_B-Driehoek_A)*(Driehoek_C-Driehoek_A)),Driehoek_B-SQRT((1-E7384)*(Driehoek_B-Driehoek_A)*(Driehoek_B-Driehoek_C)))</f>
        <v>4.6537304992100426</v>
      </c>
      <c r="E7384" s="2">
        <f t="shared" ca="1" si="799"/>
        <v>0.46028404075722906</v>
      </c>
      <c r="F7384" s="2"/>
      <c r="G7384" s="15">
        <f ca="1">_xlfn.NORM.INV(H7384,Normaal_Mu,Normaal_Sigma)</f>
        <v>7.0331555637105474</v>
      </c>
      <c r="H7384" s="2">
        <f t="shared" ca="1" si="800"/>
        <v>0.84532283593063373</v>
      </c>
      <c r="I7384" s="2"/>
      <c r="J7384" s="15">
        <f ca="1">-LN(K7384) /NegExp_Labda</f>
        <v>0.13778268734044888</v>
      </c>
      <c r="K7384" s="2">
        <f t="shared" ca="1" si="801"/>
        <v>0.97281968023699428</v>
      </c>
      <c r="L7384" s="2"/>
      <c r="M7384" s="17">
        <f t="shared" ca="1" si="796"/>
        <v>6</v>
      </c>
      <c r="N7384" s="2">
        <f t="shared" ca="1" si="797"/>
        <v>0.64357943220177571</v>
      </c>
      <c r="O7384" s="2"/>
      <c r="P7384" s="31">
        <f t="shared" ca="1" si="802"/>
        <v>4.0226150372322333</v>
      </c>
    </row>
    <row r="7385" spans="1:16" x14ac:dyDescent="0.25">
      <c r="A7385" s="32">
        <f ca="1">Uniform_A+B7385*(Uniform_B-Uniform_A)</f>
        <v>6.2693409435989809</v>
      </c>
      <c r="B7385" s="2">
        <f t="shared" ca="1" si="798"/>
        <v>0.62693409435989811</v>
      </c>
      <c r="C7385" s="4"/>
      <c r="D7385" s="5">
        <f ca="1">IF(E7385&lt;(Driehoek_C-Driehoek_A)/(Driehoek_B-Driehoek_A),Driehoek_A+SQRT(E7385*(Driehoek_B-Driehoek_A)*(Driehoek_C-Driehoek_A)),Driehoek_B-SQRT((1-E7385)*(Driehoek_B-Driehoek_A)*(Driehoek_B-Driehoek_C)))</f>
        <v>3.4349372409441754</v>
      </c>
      <c r="E7385" s="2">
        <f t="shared" ca="1" si="799"/>
        <v>0.14707463467489157</v>
      </c>
      <c r="F7385" s="2"/>
      <c r="G7385" s="15">
        <f ca="1">_xlfn.NORM.INV(H7385,Normaal_Mu,Normaal_Sigma)</f>
        <v>5.8470257590479235</v>
      </c>
      <c r="H7385" s="2">
        <f t="shared" ca="1" si="800"/>
        <v>0.66403944817809057</v>
      </c>
      <c r="I7385" s="2"/>
      <c r="J7385" s="15">
        <f ca="1">-LN(K7385) /NegExp_Labda</f>
        <v>4.4617367673397146</v>
      </c>
      <c r="K7385" s="2">
        <f t="shared" ca="1" si="801"/>
        <v>0.40969292903289201</v>
      </c>
      <c r="L7385" s="2"/>
      <c r="M7385" s="17">
        <f t="shared" ca="1" si="796"/>
        <v>2</v>
      </c>
      <c r="N7385" s="2">
        <f t="shared" ca="1" si="797"/>
        <v>8.9265864080767643E-2</v>
      </c>
      <c r="O7385" s="2"/>
      <c r="P7385" s="31">
        <f t="shared" ca="1" si="802"/>
        <v>4.4026081421861587</v>
      </c>
    </row>
    <row r="7386" spans="1:16" x14ac:dyDescent="0.25">
      <c r="A7386" s="32">
        <f ca="1">Uniform_A+B7386*(Uniform_B-Uniform_A)</f>
        <v>8.498090085830615</v>
      </c>
      <c r="B7386" s="2">
        <f t="shared" ca="1" si="798"/>
        <v>0.84980900858306152</v>
      </c>
      <c r="C7386" s="4"/>
      <c r="D7386" s="5">
        <f ca="1">IF(E7386&lt;(Driehoek_C-Driehoek_A)/(Driehoek_B-Driehoek_A),Driehoek_A+SQRT(E7386*(Driehoek_B-Driehoek_A)*(Driehoek_C-Driehoek_A)),Driehoek_B-SQRT((1-E7386)*(Driehoek_B-Driehoek_A)*(Driehoek_B-Driehoek_C)))</f>
        <v>4.4483373716615473</v>
      </c>
      <c r="E7386" s="2">
        <f t="shared" ca="1" si="799"/>
        <v>0.4080676376510598</v>
      </c>
      <c r="F7386" s="2"/>
      <c r="G7386" s="15">
        <f ca="1">_xlfn.NORM.INV(H7386,Normaal_Mu,Normaal_Sigma)</f>
        <v>2.8564518374988315</v>
      </c>
      <c r="H7386" s="2">
        <f t="shared" ca="1" si="800"/>
        <v>0.14191075867885639</v>
      </c>
      <c r="I7386" s="2"/>
      <c r="J7386" s="15">
        <f ca="1">-LN(K7386) /NegExp_Labda</f>
        <v>1.2975454039624534</v>
      </c>
      <c r="K7386" s="2">
        <f t="shared" ca="1" si="801"/>
        <v>0.77143020276458307</v>
      </c>
      <c r="L7386" s="2"/>
      <c r="M7386" s="17">
        <f t="shared" ca="1" si="796"/>
        <v>4</v>
      </c>
      <c r="N7386" s="2">
        <f t="shared" ca="1" si="797"/>
        <v>0.35676793983156019</v>
      </c>
      <c r="O7386" s="2"/>
      <c r="P7386" s="31">
        <f t="shared" ca="1" si="802"/>
        <v>4.2200849397906897</v>
      </c>
    </row>
    <row r="7387" spans="1:16" x14ac:dyDescent="0.25">
      <c r="A7387" s="32">
        <f ca="1">Uniform_A+B7387*(Uniform_B-Uniform_A)</f>
        <v>9.2819333986837496</v>
      </c>
      <c r="B7387" s="2">
        <f t="shared" ca="1" si="798"/>
        <v>0.92819333986837493</v>
      </c>
      <c r="C7387" s="4"/>
      <c r="D7387" s="5">
        <f ca="1">IF(E7387&lt;(Driehoek_C-Driehoek_A)/(Driehoek_B-Driehoek_A),Driehoek_A+SQRT(E7387*(Driehoek_B-Driehoek_A)*(Driehoek_C-Driehoek_A)),Driehoek_B-SQRT((1-E7387)*(Driehoek_B-Driehoek_A)*(Driehoek_B-Driehoek_C)))</f>
        <v>2.8347110033725835</v>
      </c>
      <c r="E7387" s="2">
        <f t="shared" ca="1" si="799"/>
        <v>4.9767318510804626E-2</v>
      </c>
      <c r="F7387" s="2"/>
      <c r="G7387" s="15">
        <f ca="1">_xlfn.NORM.INV(H7387,Normaal_Mu,Normaal_Sigma)</f>
        <v>3.9496622599547573</v>
      </c>
      <c r="H7387" s="2">
        <f t="shared" ca="1" si="800"/>
        <v>0.2997329016771102</v>
      </c>
      <c r="I7387" s="2"/>
      <c r="J7387" s="15">
        <f ca="1">-LN(K7387) /NegExp_Labda</f>
        <v>22.914989329202388</v>
      </c>
      <c r="K7387" s="2">
        <f t="shared" ca="1" si="801"/>
        <v>1.0224199528485189E-2</v>
      </c>
      <c r="L7387" s="2"/>
      <c r="M7387" s="17">
        <f t="shared" ca="1" si="796"/>
        <v>2</v>
      </c>
      <c r="N7387" s="2">
        <f t="shared" ca="1" si="797"/>
        <v>0.12181275884775777</v>
      </c>
      <c r="O7387" s="2"/>
      <c r="P7387" s="31">
        <f t="shared" ca="1" si="802"/>
        <v>8.1962591982426964</v>
      </c>
    </row>
    <row r="7388" spans="1:16" x14ac:dyDescent="0.25">
      <c r="A7388" s="32">
        <f ca="1">Uniform_A+B7388*(Uniform_B-Uniform_A)</f>
        <v>1.6706542737611252</v>
      </c>
      <c r="B7388" s="2">
        <f t="shared" ca="1" si="798"/>
        <v>0.16706542737611252</v>
      </c>
      <c r="C7388" s="4"/>
      <c r="D7388" s="5">
        <f ca="1">IF(E7388&lt;(Driehoek_C-Driehoek_A)/(Driehoek_B-Driehoek_A),Driehoek_A+SQRT(E7388*(Driehoek_B-Driehoek_A)*(Driehoek_C-Driehoek_A)),Driehoek_B-SQRT((1-E7388)*(Driehoek_B-Driehoek_A)*(Driehoek_B-Driehoek_C)))</f>
        <v>2.2549494470521263</v>
      </c>
      <c r="E7388" s="2">
        <f t="shared" ca="1" si="799"/>
        <v>4.6428014680132135E-3</v>
      </c>
      <c r="F7388" s="2"/>
      <c r="G7388" s="15">
        <f ca="1">_xlfn.NORM.INV(H7388,Normaal_Mu,Normaal_Sigma)</f>
        <v>4.4779153902419315</v>
      </c>
      <c r="H7388" s="2">
        <f t="shared" ca="1" si="800"/>
        <v>0.39702994167942884</v>
      </c>
      <c r="I7388" s="2"/>
      <c r="J7388" s="15">
        <f ca="1">-LN(K7388) /NegExp_Labda</f>
        <v>3.2299031105972658</v>
      </c>
      <c r="K7388" s="2">
        <f t="shared" ca="1" si="801"/>
        <v>0.52414829859304557</v>
      </c>
      <c r="L7388" s="2"/>
      <c r="M7388" s="17">
        <f t="shared" ca="1" si="796"/>
        <v>3</v>
      </c>
      <c r="N7388" s="2">
        <f t="shared" ca="1" si="797"/>
        <v>0.23717180558262152</v>
      </c>
      <c r="O7388" s="2"/>
      <c r="P7388" s="31">
        <f t="shared" ca="1" si="802"/>
        <v>2.9266844443304896</v>
      </c>
    </row>
    <row r="7389" spans="1:16" x14ac:dyDescent="0.25">
      <c r="A7389" s="32">
        <f ca="1">Uniform_A+B7389*(Uniform_B-Uniform_A)</f>
        <v>8.797820453731596</v>
      </c>
      <c r="B7389" s="2">
        <f t="shared" ca="1" si="798"/>
        <v>0.87978204537315963</v>
      </c>
      <c r="C7389" s="4"/>
      <c r="D7389" s="5">
        <f ca="1">IF(E7389&lt;(Driehoek_C-Driehoek_A)/(Driehoek_B-Driehoek_A),Driehoek_A+SQRT(E7389*(Driehoek_B-Driehoek_A)*(Driehoek_C-Driehoek_A)),Driehoek_B-SQRT((1-E7389)*(Driehoek_B-Driehoek_A)*(Driehoek_B-Driehoek_C)))</f>
        <v>3.4887029323048631</v>
      </c>
      <c r="E7389" s="2">
        <f t="shared" ca="1" si="799"/>
        <v>0.15830260147522124</v>
      </c>
      <c r="F7389" s="2"/>
      <c r="G7389" s="15">
        <f ca="1">_xlfn.NORM.INV(H7389,Normaal_Mu,Normaal_Sigma)</f>
        <v>5.3493070826050335</v>
      </c>
      <c r="H7389" s="2">
        <f t="shared" ca="1" si="800"/>
        <v>0.56932406238757705</v>
      </c>
      <c r="I7389" s="2"/>
      <c r="J7389" s="15">
        <f ca="1">-LN(K7389) /NegExp_Labda</f>
        <v>20.939173073967261</v>
      </c>
      <c r="K7389" s="2">
        <f t="shared" ca="1" si="801"/>
        <v>1.5179117949545073E-2</v>
      </c>
      <c r="L7389" s="2"/>
      <c r="M7389" s="17">
        <f t="shared" ca="1" si="796"/>
        <v>3</v>
      </c>
      <c r="N7389" s="2">
        <f t="shared" ca="1" si="797"/>
        <v>0.16000756323090359</v>
      </c>
      <c r="O7389" s="2"/>
      <c r="P7389" s="31">
        <f t="shared" ca="1" si="802"/>
        <v>8.315000708521751</v>
      </c>
    </row>
    <row r="7390" spans="1:16" x14ac:dyDescent="0.25">
      <c r="A7390" s="32">
        <f ca="1">Uniform_A+B7390*(Uniform_B-Uniform_A)</f>
        <v>3.0379838380163529</v>
      </c>
      <c r="B7390" s="2">
        <f t="shared" ca="1" si="798"/>
        <v>0.30379838380163526</v>
      </c>
      <c r="C7390" s="4"/>
      <c r="D7390" s="5">
        <f ca="1">IF(E7390&lt;(Driehoek_C-Driehoek_A)/(Driehoek_B-Driehoek_A),Driehoek_A+SQRT(E7390*(Driehoek_B-Driehoek_A)*(Driehoek_C-Driehoek_A)),Driehoek_B-SQRT((1-E7390)*(Driehoek_B-Driehoek_A)*(Driehoek_B-Driehoek_C)))</f>
        <v>5.6475765415867247</v>
      </c>
      <c r="E7390" s="2">
        <f t="shared" ca="1" si="799"/>
        <v>0.67889305587086779</v>
      </c>
      <c r="F7390" s="2"/>
      <c r="G7390" s="15">
        <f ca="1">_xlfn.NORM.INV(H7390,Normaal_Mu,Normaal_Sigma)</f>
        <v>0.84586477903110691</v>
      </c>
      <c r="H7390" s="2">
        <f t="shared" ca="1" si="800"/>
        <v>1.8897659745061857E-2</v>
      </c>
      <c r="I7390" s="2"/>
      <c r="J7390" s="15">
        <f ca="1">-LN(K7390) /NegExp_Labda</f>
        <v>11.264405766935115</v>
      </c>
      <c r="K7390" s="2">
        <f t="shared" ca="1" si="801"/>
        <v>0.10509599027104377</v>
      </c>
      <c r="L7390" s="2"/>
      <c r="M7390" s="17">
        <f t="shared" ca="1" si="796"/>
        <v>4</v>
      </c>
      <c r="N7390" s="2">
        <f t="shared" ca="1" si="797"/>
        <v>0.39742109993917663</v>
      </c>
      <c r="O7390" s="2"/>
      <c r="P7390" s="31">
        <f t="shared" ca="1" si="802"/>
        <v>4.95916618511386</v>
      </c>
    </row>
    <row r="7391" spans="1:16" x14ac:dyDescent="0.25">
      <c r="A7391" s="32">
        <f ca="1">Uniform_A+B7391*(Uniform_B-Uniform_A)</f>
        <v>6.9818468668822078</v>
      </c>
      <c r="B7391" s="2">
        <f t="shared" ca="1" si="798"/>
        <v>0.69818468668822076</v>
      </c>
      <c r="C7391" s="4"/>
      <c r="D7391" s="5">
        <f ca="1">IF(E7391&lt;(Driehoek_C-Driehoek_A)/(Driehoek_B-Driehoek_A),Driehoek_A+SQRT(E7391*(Driehoek_B-Driehoek_A)*(Driehoek_C-Driehoek_A)),Driehoek_B-SQRT((1-E7391)*(Driehoek_B-Driehoek_A)*(Driehoek_B-Driehoek_C)))</f>
        <v>3.3731341595992244</v>
      </c>
      <c r="E7391" s="2">
        <f t="shared" ca="1" si="799"/>
        <v>0.13467838716130487</v>
      </c>
      <c r="F7391" s="2"/>
      <c r="G7391" s="15">
        <f ca="1">_xlfn.NORM.INV(H7391,Normaal_Mu,Normaal_Sigma)</f>
        <v>3.8669451549408409</v>
      </c>
      <c r="H7391" s="2">
        <f t="shared" ca="1" si="800"/>
        <v>0.28551764838270799</v>
      </c>
      <c r="I7391" s="2"/>
      <c r="J7391" s="15">
        <f ca="1">-LN(K7391) /NegExp_Labda</f>
        <v>6.0564213976516044</v>
      </c>
      <c r="K7391" s="2">
        <f t="shared" ca="1" si="801"/>
        <v>0.29781455658208222</v>
      </c>
      <c r="L7391" s="2"/>
      <c r="M7391" s="17">
        <f t="shared" ca="1" si="796"/>
        <v>8</v>
      </c>
      <c r="N7391" s="2">
        <f t="shared" ca="1" si="797"/>
        <v>0.87949697696969575</v>
      </c>
      <c r="O7391" s="2"/>
      <c r="P7391" s="31">
        <f t="shared" ca="1" si="802"/>
        <v>5.6556695158147754</v>
      </c>
    </row>
    <row r="7392" spans="1:16" x14ac:dyDescent="0.25">
      <c r="A7392" s="32">
        <f ca="1">Uniform_A+B7392*(Uniform_B-Uniform_A)</f>
        <v>0.91162567603856437</v>
      </c>
      <c r="B7392" s="2">
        <f t="shared" ca="1" si="798"/>
        <v>9.1162567603856437E-2</v>
      </c>
      <c r="C7392" s="4"/>
      <c r="D7392" s="5">
        <f ca="1">IF(E7392&lt;(Driehoek_C-Driehoek_A)/(Driehoek_B-Driehoek_A),Driehoek_A+SQRT(E7392*(Driehoek_B-Driehoek_A)*(Driehoek_C-Driehoek_A)),Driehoek_B-SQRT((1-E7392)*(Driehoek_B-Driehoek_A)*(Driehoek_B-Driehoek_C)))</f>
        <v>3.1711314485751076</v>
      </c>
      <c r="E7392" s="2">
        <f t="shared" ca="1" si="799"/>
        <v>9.7967776417259289E-2</v>
      </c>
      <c r="F7392" s="2"/>
      <c r="G7392" s="15">
        <f ca="1">_xlfn.NORM.INV(H7392,Normaal_Mu,Normaal_Sigma)</f>
        <v>6.4217329236775011</v>
      </c>
      <c r="H7392" s="2">
        <f t="shared" ca="1" si="800"/>
        <v>0.76141650466109867</v>
      </c>
      <c r="I7392" s="2"/>
      <c r="J7392" s="15">
        <f ca="1">-LN(K7392) /NegExp_Labda</f>
        <v>1.7277695277678524</v>
      </c>
      <c r="K7392" s="2">
        <f t="shared" ca="1" si="801"/>
        <v>0.70782817490583128</v>
      </c>
      <c r="L7392" s="2"/>
      <c r="M7392" s="17">
        <f t="shared" ca="1" si="796"/>
        <v>6</v>
      </c>
      <c r="N7392" s="2">
        <f t="shared" ca="1" si="797"/>
        <v>0.66140191571131901</v>
      </c>
      <c r="O7392" s="2"/>
      <c r="P7392" s="31">
        <f t="shared" ca="1" si="802"/>
        <v>3.6464519152118058</v>
      </c>
    </row>
    <row r="7393" spans="1:16" x14ac:dyDescent="0.25">
      <c r="A7393" s="32">
        <f ca="1">Uniform_A+B7393*(Uniform_B-Uniform_A)</f>
        <v>2.7557607927082062</v>
      </c>
      <c r="B7393" s="2">
        <f t="shared" ca="1" si="798"/>
        <v>0.27557607927082062</v>
      </c>
      <c r="C7393" s="4"/>
      <c r="D7393" s="5">
        <f ca="1">IF(E7393&lt;(Driehoek_C-Driehoek_A)/(Driehoek_B-Driehoek_A),Driehoek_A+SQRT(E7393*(Driehoek_B-Driehoek_A)*(Driehoek_C-Driehoek_A)),Driehoek_B-SQRT((1-E7393)*(Driehoek_B-Driehoek_A)*(Driehoek_B-Driehoek_C)))</f>
        <v>4.5082177165408295</v>
      </c>
      <c r="E7393" s="2">
        <f t="shared" ca="1" si="799"/>
        <v>0.4235397690857805</v>
      </c>
      <c r="F7393" s="2"/>
      <c r="G7393" s="15">
        <f ca="1">_xlfn.NORM.INV(H7393,Normaal_Mu,Normaal_Sigma)</f>
        <v>7.9126318978396775</v>
      </c>
      <c r="H7393" s="2">
        <f t="shared" ca="1" si="800"/>
        <v>0.92734735070369689</v>
      </c>
      <c r="I7393" s="2"/>
      <c r="J7393" s="15">
        <f ca="1">-LN(K7393) /NegExp_Labda</f>
        <v>0.29616026697234415</v>
      </c>
      <c r="K7393" s="2">
        <f t="shared" ca="1" si="801"/>
        <v>0.94248803623116861</v>
      </c>
      <c r="L7393" s="2"/>
      <c r="M7393" s="17">
        <f t="shared" ca="1" si="796"/>
        <v>5</v>
      </c>
      <c r="N7393" s="2">
        <f t="shared" ca="1" si="797"/>
        <v>0.56313414766432712</v>
      </c>
      <c r="O7393" s="2"/>
      <c r="P7393" s="31">
        <f t="shared" ca="1" si="802"/>
        <v>4.0945541348122116</v>
      </c>
    </row>
    <row r="7394" spans="1:16" x14ac:dyDescent="0.25">
      <c r="A7394" s="32">
        <f ca="1">Uniform_A+B7394*(Uniform_B-Uniform_A)</f>
        <v>6.5267372734047866</v>
      </c>
      <c r="B7394" s="2">
        <f t="shared" ca="1" si="798"/>
        <v>0.65267372734047868</v>
      </c>
      <c r="C7394" s="4"/>
      <c r="D7394" s="5">
        <f ca="1">IF(E7394&lt;(Driehoek_C-Driehoek_A)/(Driehoek_B-Driehoek_A),Driehoek_A+SQRT(E7394*(Driehoek_B-Driehoek_A)*(Driehoek_C-Driehoek_A)),Driehoek_B-SQRT((1-E7394)*(Driehoek_B-Driehoek_A)*(Driehoek_B-Driehoek_C)))</f>
        <v>4.492899084727882</v>
      </c>
      <c r="E7394" s="2">
        <f t="shared" ca="1" si="799"/>
        <v>0.41960118113009237</v>
      </c>
      <c r="F7394" s="2"/>
      <c r="G7394" s="15">
        <f ca="1">_xlfn.NORM.INV(H7394,Normaal_Mu,Normaal_Sigma)</f>
        <v>4.8909674440419932</v>
      </c>
      <c r="H7394" s="2">
        <f t="shared" ca="1" si="800"/>
        <v>0.47826191996165046</v>
      </c>
      <c r="I7394" s="2"/>
      <c r="J7394" s="15">
        <f ca="1">-LN(K7394) /NegExp_Labda</f>
        <v>11.91424899967091</v>
      </c>
      <c r="K7394" s="2">
        <f t="shared" ca="1" si="801"/>
        <v>9.2287202342161256E-2</v>
      </c>
      <c r="L7394" s="2"/>
      <c r="M7394" s="17">
        <f t="shared" ca="1" si="796"/>
        <v>4</v>
      </c>
      <c r="N7394" s="2">
        <f t="shared" ca="1" si="797"/>
        <v>0.37331952725429163</v>
      </c>
      <c r="O7394" s="2"/>
      <c r="P7394" s="31">
        <f t="shared" ca="1" si="802"/>
        <v>6.3649705603691142</v>
      </c>
    </row>
    <row r="7395" spans="1:16" x14ac:dyDescent="0.25">
      <c r="A7395" s="32">
        <f ca="1">Uniform_A+B7395*(Uniform_B-Uniform_A)</f>
        <v>4.6075107171448204</v>
      </c>
      <c r="B7395" s="2">
        <f t="shared" ca="1" si="798"/>
        <v>0.46075107171448204</v>
      </c>
      <c r="C7395" s="4"/>
      <c r="D7395" s="5">
        <f ca="1">IF(E7395&lt;(Driehoek_C-Driehoek_A)/(Driehoek_B-Driehoek_A),Driehoek_A+SQRT(E7395*(Driehoek_B-Driehoek_A)*(Driehoek_C-Driehoek_A)),Driehoek_B-SQRT((1-E7395)*(Driehoek_B-Driehoek_A)*(Driehoek_B-Driehoek_C)))</f>
        <v>3.6517449049695374</v>
      </c>
      <c r="E7395" s="2">
        <f t="shared" ca="1" si="799"/>
        <v>0.19487580222091616</v>
      </c>
      <c r="F7395" s="2"/>
      <c r="G7395" s="15">
        <f ca="1">_xlfn.NORM.INV(H7395,Normaal_Mu,Normaal_Sigma)</f>
        <v>3.6083320652369393</v>
      </c>
      <c r="H7395" s="2">
        <f t="shared" ca="1" si="800"/>
        <v>0.24326640716767345</v>
      </c>
      <c r="I7395" s="2"/>
      <c r="J7395" s="15">
        <f ca="1">-LN(K7395) /NegExp_Labda</f>
        <v>4.2646693957340087</v>
      </c>
      <c r="K7395" s="2">
        <f t="shared" ca="1" si="801"/>
        <v>0.42616278591359036</v>
      </c>
      <c r="L7395" s="2"/>
      <c r="M7395" s="17">
        <f t="shared" ca="1" si="796"/>
        <v>4</v>
      </c>
      <c r="N7395" s="2">
        <f t="shared" ca="1" si="797"/>
        <v>0.37170028407241151</v>
      </c>
      <c r="O7395" s="2"/>
      <c r="P7395" s="31">
        <f t="shared" ca="1" si="802"/>
        <v>4.0264514166170615</v>
      </c>
    </row>
    <row r="7396" spans="1:16" x14ac:dyDescent="0.25">
      <c r="A7396" s="32">
        <f ca="1">Uniform_A+B7396*(Uniform_B-Uniform_A)</f>
        <v>8.1108175472981987</v>
      </c>
      <c r="B7396" s="2">
        <f t="shared" ca="1" si="798"/>
        <v>0.81108175472981991</v>
      </c>
      <c r="C7396" s="4"/>
      <c r="D7396" s="5">
        <f ca="1">IF(E7396&lt;(Driehoek_C-Driehoek_A)/(Driehoek_B-Driehoek_A),Driehoek_A+SQRT(E7396*(Driehoek_B-Driehoek_A)*(Driehoek_C-Driehoek_A)),Driehoek_B-SQRT((1-E7396)*(Driehoek_B-Driehoek_A)*(Driehoek_B-Driehoek_C)))</f>
        <v>5.57100092330717</v>
      </c>
      <c r="E7396" s="2">
        <f t="shared" ca="1" si="799"/>
        <v>0.66405615234399196</v>
      </c>
      <c r="F7396" s="2"/>
      <c r="G7396" s="15">
        <f ca="1">_xlfn.NORM.INV(H7396,Normaal_Mu,Normaal_Sigma)</f>
        <v>6.2149465022295294</v>
      </c>
      <c r="H7396" s="2">
        <f t="shared" ca="1" si="800"/>
        <v>0.72823155549191754</v>
      </c>
      <c r="I7396" s="2"/>
      <c r="J7396" s="15">
        <f ca="1">-LN(K7396) /NegExp_Labda</f>
        <v>5.4141439014901325</v>
      </c>
      <c r="K7396" s="2">
        <f t="shared" ca="1" si="801"/>
        <v>0.33863624195378172</v>
      </c>
      <c r="L7396" s="2"/>
      <c r="M7396" s="17">
        <f t="shared" ca="1" si="796"/>
        <v>6</v>
      </c>
      <c r="N7396" s="2">
        <f t="shared" ca="1" si="797"/>
        <v>0.69182476925515324</v>
      </c>
      <c r="O7396" s="2"/>
      <c r="P7396" s="31">
        <f t="shared" ca="1" si="802"/>
        <v>6.2621817748650059</v>
      </c>
    </row>
    <row r="7397" spans="1:16" x14ac:dyDescent="0.25">
      <c r="A7397" s="32">
        <f ca="1">Uniform_A+B7397*(Uniform_B-Uniform_A)</f>
        <v>8.9024555762805875</v>
      </c>
      <c r="B7397" s="2">
        <f t="shared" ca="1" si="798"/>
        <v>0.89024555762805868</v>
      </c>
      <c r="C7397" s="4"/>
      <c r="D7397" s="5">
        <f ca="1">IF(E7397&lt;(Driehoek_C-Driehoek_A)/(Driehoek_B-Driehoek_A),Driehoek_A+SQRT(E7397*(Driehoek_B-Driehoek_A)*(Driehoek_C-Driehoek_A)),Driehoek_B-SQRT((1-E7397)*(Driehoek_B-Driehoek_A)*(Driehoek_B-Driehoek_C)))</f>
        <v>3.0527467950247704</v>
      </c>
      <c r="E7397" s="2">
        <f t="shared" ca="1" si="799"/>
        <v>7.9162558173923259E-2</v>
      </c>
      <c r="F7397" s="2"/>
      <c r="G7397" s="15">
        <f ca="1">_xlfn.NORM.INV(H7397,Normaal_Mu,Normaal_Sigma)</f>
        <v>6.0557482749771747</v>
      </c>
      <c r="H7397" s="2">
        <f t="shared" ca="1" si="800"/>
        <v>0.70120665191851173</v>
      </c>
      <c r="I7397" s="2"/>
      <c r="J7397" s="15">
        <f ca="1">-LN(K7397) /NegExp_Labda</f>
        <v>2.1485742058582562</v>
      </c>
      <c r="K7397" s="2">
        <f t="shared" ca="1" si="801"/>
        <v>0.65069461958536701</v>
      </c>
      <c r="L7397" s="2"/>
      <c r="M7397" s="17">
        <f t="shared" ca="1" si="796"/>
        <v>5</v>
      </c>
      <c r="N7397" s="2">
        <f t="shared" ca="1" si="797"/>
        <v>0.4446719182158082</v>
      </c>
      <c r="O7397" s="2"/>
      <c r="P7397" s="31">
        <f t="shared" ca="1" si="802"/>
        <v>5.0319049704281573</v>
      </c>
    </row>
    <row r="7398" spans="1:16" x14ac:dyDescent="0.25">
      <c r="A7398" s="32">
        <f ca="1">Uniform_A+B7398*(Uniform_B-Uniform_A)</f>
        <v>9.8945870050247038</v>
      </c>
      <c r="B7398" s="2">
        <f t="shared" ca="1" si="798"/>
        <v>0.98945870050247031</v>
      </c>
      <c r="C7398" s="4"/>
      <c r="D7398" s="5">
        <f ca="1">IF(E7398&lt;(Driehoek_C-Driehoek_A)/(Driehoek_B-Driehoek_A),Driehoek_A+SQRT(E7398*(Driehoek_B-Driehoek_A)*(Driehoek_C-Driehoek_A)),Driehoek_B-SQRT((1-E7398)*(Driehoek_B-Driehoek_A)*(Driehoek_B-Driehoek_C)))</f>
        <v>4.3163742250872454</v>
      </c>
      <c r="E7398" s="2">
        <f t="shared" ca="1" si="799"/>
        <v>0.37324713144494004</v>
      </c>
      <c r="F7398" s="2"/>
      <c r="G7398" s="15">
        <f ca="1">_xlfn.NORM.INV(H7398,Normaal_Mu,Normaal_Sigma)</f>
        <v>4.4332722138330629</v>
      </c>
      <c r="H7398" s="2">
        <f t="shared" ca="1" si="800"/>
        <v>0.38844895184488049</v>
      </c>
      <c r="I7398" s="2"/>
      <c r="J7398" s="15">
        <f ca="1">-LN(K7398) /NegExp_Labda</f>
        <v>5.7134572315802341</v>
      </c>
      <c r="K7398" s="2">
        <f t="shared" ca="1" si="801"/>
        <v>0.31895940341553819</v>
      </c>
      <c r="L7398" s="2"/>
      <c r="M7398" s="17">
        <f t="shared" ca="1" si="796"/>
        <v>6</v>
      </c>
      <c r="N7398" s="2">
        <f t="shared" ca="1" si="797"/>
        <v>0.63966063429501074</v>
      </c>
      <c r="O7398" s="2"/>
      <c r="P7398" s="31">
        <f t="shared" ca="1" si="802"/>
        <v>6.0715381351050492</v>
      </c>
    </row>
    <row r="7399" spans="1:16" x14ac:dyDescent="0.25">
      <c r="A7399" s="32">
        <f ca="1">Uniform_A+B7399*(Uniform_B-Uniform_A)</f>
        <v>1.709574268212195</v>
      </c>
      <c r="B7399" s="2">
        <f t="shared" ca="1" si="798"/>
        <v>0.1709574268212195</v>
      </c>
      <c r="C7399" s="4"/>
      <c r="D7399" s="5">
        <f ca="1">IF(E7399&lt;(Driehoek_C-Driehoek_A)/(Driehoek_B-Driehoek_A),Driehoek_A+SQRT(E7399*(Driehoek_B-Driehoek_A)*(Driehoek_C-Driehoek_A)),Driehoek_B-SQRT((1-E7399)*(Driehoek_B-Driehoek_A)*(Driehoek_B-Driehoek_C)))</f>
        <v>6.4979165229403284</v>
      </c>
      <c r="E7399" s="2">
        <f t="shared" ca="1" si="799"/>
        <v>0.82113080782357095</v>
      </c>
      <c r="F7399" s="2"/>
      <c r="G7399" s="15">
        <f ca="1">_xlfn.NORM.INV(H7399,Normaal_Mu,Normaal_Sigma)</f>
        <v>4.0075167519682493</v>
      </c>
      <c r="H7399" s="2">
        <f t="shared" ca="1" si="800"/>
        <v>0.30986197351960598</v>
      </c>
      <c r="I7399" s="2"/>
      <c r="J7399" s="15">
        <f ca="1">-LN(K7399) /NegExp_Labda</f>
        <v>3.5284145756891339</v>
      </c>
      <c r="K7399" s="2">
        <f t="shared" ca="1" si="801"/>
        <v>0.49377125522429843</v>
      </c>
      <c r="L7399" s="2"/>
      <c r="M7399" s="17">
        <f t="shared" ca="1" si="796"/>
        <v>7</v>
      </c>
      <c r="N7399" s="2">
        <f t="shared" ca="1" si="797"/>
        <v>0.85677947540314348</v>
      </c>
      <c r="O7399" s="2"/>
      <c r="P7399" s="31">
        <f t="shared" ca="1" si="802"/>
        <v>4.5486844237619817</v>
      </c>
    </row>
    <row r="7400" spans="1:16" x14ac:dyDescent="0.25">
      <c r="A7400" s="32">
        <f ca="1">Uniform_A+B7400*(Uniform_B-Uniform_A)</f>
        <v>3.8588070249897211</v>
      </c>
      <c r="B7400" s="2">
        <f t="shared" ca="1" si="798"/>
        <v>0.38588070249897211</v>
      </c>
      <c r="C7400" s="4"/>
      <c r="D7400" s="5">
        <f ca="1">IF(E7400&lt;(Driehoek_C-Driehoek_A)/(Driehoek_B-Driehoek_A),Driehoek_A+SQRT(E7400*(Driehoek_B-Driehoek_A)*(Driehoek_C-Driehoek_A)),Driehoek_B-SQRT((1-E7400)*(Driehoek_B-Driehoek_A)*(Driehoek_B-Driehoek_C)))</f>
        <v>5.2815879697041659</v>
      </c>
      <c r="E7400" s="2">
        <f t="shared" ca="1" si="799"/>
        <v>0.60495462779860609</v>
      </c>
      <c r="F7400" s="2"/>
      <c r="G7400" s="15">
        <f ca="1">_xlfn.NORM.INV(H7400,Normaal_Mu,Normaal_Sigma)</f>
        <v>8.4414012942091929</v>
      </c>
      <c r="H7400" s="2">
        <f t="shared" ca="1" si="800"/>
        <v>0.95734742054695099</v>
      </c>
      <c r="I7400" s="2"/>
      <c r="J7400" s="15">
        <f ca="1">-LN(K7400) /NegExp_Labda</f>
        <v>10.037410703823543</v>
      </c>
      <c r="K7400" s="2">
        <f t="shared" ca="1" si="801"/>
        <v>0.13432646436574358</v>
      </c>
      <c r="L7400" s="2"/>
      <c r="M7400" s="17">
        <f t="shared" ca="1" si="796"/>
        <v>7</v>
      </c>
      <c r="N7400" s="2">
        <f t="shared" ca="1" si="797"/>
        <v>0.81148418047182858</v>
      </c>
      <c r="O7400" s="2"/>
      <c r="P7400" s="31">
        <f t="shared" ca="1" si="802"/>
        <v>6.9238413985453233</v>
      </c>
    </row>
    <row r="7401" spans="1:16" x14ac:dyDescent="0.25">
      <c r="A7401" s="32">
        <f ca="1">Uniform_A+B7401*(Uniform_B-Uniform_A)</f>
        <v>7.9985252930886492</v>
      </c>
      <c r="B7401" s="2">
        <f t="shared" ca="1" si="798"/>
        <v>0.79985252930886497</v>
      </c>
      <c r="C7401" s="4"/>
      <c r="D7401" s="5">
        <f ca="1">IF(E7401&lt;(Driehoek_C-Driehoek_A)/(Driehoek_B-Driehoek_A),Driehoek_A+SQRT(E7401*(Driehoek_B-Driehoek_A)*(Driehoek_C-Driehoek_A)),Driehoek_B-SQRT((1-E7401)*(Driehoek_B-Driehoek_A)*(Driehoek_B-Driehoek_C)))</f>
        <v>5.5334439398103523</v>
      </c>
      <c r="E7401" s="2">
        <f t="shared" ca="1" si="799"/>
        <v>0.65665683090178373</v>
      </c>
      <c r="F7401" s="2"/>
      <c r="G7401" s="15">
        <f ca="1">_xlfn.NORM.INV(H7401,Normaal_Mu,Normaal_Sigma)</f>
        <v>2.9600030209891708</v>
      </c>
      <c r="H7401" s="2">
        <f t="shared" ca="1" si="800"/>
        <v>0.15386458855953999</v>
      </c>
      <c r="I7401" s="2"/>
      <c r="J7401" s="15">
        <f ca="1">-LN(K7401) /NegExp_Labda</f>
        <v>1.7010577225582126</v>
      </c>
      <c r="K7401" s="2">
        <f t="shared" ca="1" si="801"/>
        <v>0.71161976758240175</v>
      </c>
      <c r="L7401" s="2"/>
      <c r="M7401" s="17">
        <f t="shared" ca="1" si="796"/>
        <v>4</v>
      </c>
      <c r="N7401" s="2">
        <f t="shared" ca="1" si="797"/>
        <v>0.26860428942656722</v>
      </c>
      <c r="O7401" s="2"/>
      <c r="P7401" s="31">
        <f t="shared" ca="1" si="802"/>
        <v>4.4386059952892767</v>
      </c>
    </row>
    <row r="7402" spans="1:16" x14ac:dyDescent="0.25">
      <c r="A7402" s="32">
        <f ca="1">Uniform_A+B7402*(Uniform_B-Uniform_A)</f>
        <v>6.1798969906488619</v>
      </c>
      <c r="B7402" s="2">
        <f t="shared" ca="1" si="798"/>
        <v>0.61798969906488621</v>
      </c>
      <c r="C7402" s="4"/>
      <c r="D7402" s="5">
        <f ca="1">IF(E7402&lt;(Driehoek_C-Driehoek_A)/(Driehoek_B-Driehoek_A),Driehoek_A+SQRT(E7402*(Driehoek_B-Driehoek_A)*(Driehoek_C-Driehoek_A)),Driehoek_B-SQRT((1-E7402)*(Driehoek_B-Driehoek_A)*(Driehoek_B-Driehoek_C)))</f>
        <v>4.2264654799699981</v>
      </c>
      <c r="E7402" s="2">
        <f t="shared" ca="1" si="799"/>
        <v>0.34895337674519833</v>
      </c>
      <c r="F7402" s="2"/>
      <c r="G7402" s="15">
        <f ca="1">_xlfn.NORM.INV(H7402,Normaal_Mu,Normaal_Sigma)</f>
        <v>4.3253854986675737</v>
      </c>
      <c r="H7402" s="2">
        <f t="shared" ca="1" si="800"/>
        <v>0.36794264721077286</v>
      </c>
      <c r="I7402" s="2"/>
      <c r="J7402" s="15">
        <f ca="1">-LN(K7402) /NegExp_Labda</f>
        <v>4.3542833822079778</v>
      </c>
      <c r="K7402" s="2">
        <f t="shared" ca="1" si="801"/>
        <v>0.41859279701446228</v>
      </c>
      <c r="L7402" s="2"/>
      <c r="M7402" s="17">
        <f t="shared" ca="1" si="796"/>
        <v>9</v>
      </c>
      <c r="N7402" s="2">
        <f t="shared" ca="1" si="797"/>
        <v>0.9450729168133819</v>
      </c>
      <c r="O7402" s="2"/>
      <c r="P7402" s="31">
        <f t="shared" ca="1" si="802"/>
        <v>5.6172062702988823</v>
      </c>
    </row>
    <row r="7403" spans="1:16" x14ac:dyDescent="0.25">
      <c r="A7403" s="32">
        <f ca="1">Uniform_A+B7403*(Uniform_B-Uniform_A)</f>
        <v>9.2122686397307358</v>
      </c>
      <c r="B7403" s="2">
        <f t="shared" ca="1" si="798"/>
        <v>0.92122686397307352</v>
      </c>
      <c r="C7403" s="4"/>
      <c r="D7403" s="5">
        <f ca="1">IF(E7403&lt;(Driehoek_C-Driehoek_A)/(Driehoek_B-Driehoek_A),Driehoek_A+SQRT(E7403*(Driehoek_B-Driehoek_A)*(Driehoek_C-Driehoek_A)),Driehoek_B-SQRT((1-E7403)*(Driehoek_B-Driehoek_A)*(Driehoek_B-Driehoek_C)))</f>
        <v>7.1219171681125175</v>
      </c>
      <c r="E7403" s="2">
        <f t="shared" ca="1" si="799"/>
        <v>0.89922299647341408</v>
      </c>
      <c r="F7403" s="2"/>
      <c r="G7403" s="15">
        <f ca="1">_xlfn.NORM.INV(H7403,Normaal_Mu,Normaal_Sigma)</f>
        <v>4.2717585378910794</v>
      </c>
      <c r="H7403" s="2">
        <f t="shared" ca="1" si="800"/>
        <v>0.35788392837855088</v>
      </c>
      <c r="I7403" s="2"/>
      <c r="J7403" s="15">
        <f ca="1">-LN(K7403) /NegExp_Labda</f>
        <v>1.596242775647998</v>
      </c>
      <c r="K7403" s="2">
        <f t="shared" ca="1" si="801"/>
        <v>0.7266949031111769</v>
      </c>
      <c r="L7403" s="2"/>
      <c r="M7403" s="17">
        <f t="shared" ca="1" si="796"/>
        <v>2</v>
      </c>
      <c r="N7403" s="2">
        <f t="shared" ca="1" si="797"/>
        <v>5.7137766404636081E-2</v>
      </c>
      <c r="O7403" s="2"/>
      <c r="P7403" s="31">
        <f t="shared" ca="1" si="802"/>
        <v>4.8404374242764669</v>
      </c>
    </row>
    <row r="7404" spans="1:16" x14ac:dyDescent="0.25">
      <c r="A7404" s="32">
        <f ca="1">Uniform_A+B7404*(Uniform_B-Uniform_A)</f>
        <v>2.5051078143026482</v>
      </c>
      <c r="B7404" s="2">
        <f t="shared" ca="1" si="798"/>
        <v>0.25051078143026484</v>
      </c>
      <c r="C7404" s="4"/>
      <c r="D7404" s="5">
        <f ca="1">IF(E7404&lt;(Driehoek_C-Driehoek_A)/(Driehoek_B-Driehoek_A),Driehoek_A+SQRT(E7404*(Driehoek_B-Driehoek_A)*(Driehoek_C-Driehoek_A)),Driehoek_B-SQRT((1-E7404)*(Driehoek_B-Driehoek_A)*(Driehoek_B-Driehoek_C)))</f>
        <v>4.7456536056286058</v>
      </c>
      <c r="E7404" s="2">
        <f t="shared" ca="1" si="799"/>
        <v>0.4828724787628319</v>
      </c>
      <c r="F7404" s="2"/>
      <c r="G7404" s="15">
        <f ca="1">_xlfn.NORM.INV(H7404,Normaal_Mu,Normaal_Sigma)</f>
        <v>2.0700589444143724</v>
      </c>
      <c r="H7404" s="2">
        <f t="shared" ca="1" si="800"/>
        <v>7.1464479425345062E-2</v>
      </c>
      <c r="I7404" s="2"/>
      <c r="J7404" s="15">
        <f ca="1">-LN(K7404) /NegExp_Labda</f>
        <v>2.2228563440362299</v>
      </c>
      <c r="K7404" s="2">
        <f t="shared" ca="1" si="801"/>
        <v>0.6410990762920401</v>
      </c>
      <c r="L7404" s="2"/>
      <c r="M7404" s="17">
        <f t="shared" ca="1" si="796"/>
        <v>4</v>
      </c>
      <c r="N7404" s="2">
        <f t="shared" ca="1" si="797"/>
        <v>0.42417368336228867</v>
      </c>
      <c r="O7404" s="2"/>
      <c r="P7404" s="31">
        <f t="shared" ca="1" si="802"/>
        <v>3.108735341676371</v>
      </c>
    </row>
    <row r="7405" spans="1:16" x14ac:dyDescent="0.25">
      <c r="A7405" s="32">
        <f ca="1">Uniform_A+B7405*(Uniform_B-Uniform_A)</f>
        <v>9.6870372095521056</v>
      </c>
      <c r="B7405" s="2">
        <f t="shared" ca="1" si="798"/>
        <v>0.96870372095521051</v>
      </c>
      <c r="C7405" s="4"/>
      <c r="D7405" s="5">
        <f ca="1">IF(E7405&lt;(Driehoek_C-Driehoek_A)/(Driehoek_B-Driehoek_A),Driehoek_A+SQRT(E7405*(Driehoek_B-Driehoek_A)*(Driehoek_C-Driehoek_A)),Driehoek_B-SQRT((1-E7405)*(Driehoek_B-Driehoek_A)*(Driehoek_B-Driehoek_C)))</f>
        <v>3.7856442862614612</v>
      </c>
      <c r="E7405" s="2">
        <f t="shared" ca="1" si="799"/>
        <v>0.22775182264701455</v>
      </c>
      <c r="F7405" s="2"/>
      <c r="G7405" s="15">
        <f ca="1">_xlfn.NORM.INV(H7405,Normaal_Mu,Normaal_Sigma)</f>
        <v>4.4447103825384557</v>
      </c>
      <c r="H7405" s="2">
        <f t="shared" ca="1" si="800"/>
        <v>0.39064251576113718</v>
      </c>
      <c r="I7405" s="2"/>
      <c r="J7405" s="15">
        <f ca="1">-LN(K7405) /NegExp_Labda</f>
        <v>3.8990371079563237</v>
      </c>
      <c r="K7405" s="2">
        <f t="shared" ca="1" si="801"/>
        <v>0.45849429890630533</v>
      </c>
      <c r="L7405" s="2"/>
      <c r="M7405" s="17">
        <f t="shared" ref="M7405:M7468" ca="1" si="803">VLOOKUP(N7405,$S$5:$T$105,2,TRUE)</f>
        <v>4</v>
      </c>
      <c r="N7405" s="2">
        <f t="shared" ca="1" si="797"/>
        <v>0.41251711523452672</v>
      </c>
      <c r="O7405" s="2"/>
      <c r="P7405" s="31">
        <f t="shared" ca="1" si="802"/>
        <v>5.1632857972616701</v>
      </c>
    </row>
    <row r="7406" spans="1:16" x14ac:dyDescent="0.25">
      <c r="A7406" s="32">
        <f ca="1">Uniform_A+B7406*(Uniform_B-Uniform_A)</f>
        <v>0.77197712980590749</v>
      </c>
      <c r="B7406" s="2">
        <f t="shared" ca="1" si="798"/>
        <v>7.7197712980590749E-2</v>
      </c>
      <c r="C7406" s="4"/>
      <c r="D7406" s="5">
        <f ca="1">IF(E7406&lt;(Driehoek_C-Driehoek_A)/(Driehoek_B-Driehoek_A),Driehoek_A+SQRT(E7406*(Driehoek_B-Driehoek_A)*(Driehoek_C-Driehoek_A)),Driehoek_B-SQRT((1-E7406)*(Driehoek_B-Driehoek_A)*(Driehoek_B-Driehoek_C)))</f>
        <v>3.7572700186521808</v>
      </c>
      <c r="E7406" s="2">
        <f t="shared" ca="1" si="799"/>
        <v>0.22057127988955971</v>
      </c>
      <c r="F7406" s="2"/>
      <c r="G7406" s="15">
        <f ca="1">_xlfn.NORM.INV(H7406,Normaal_Mu,Normaal_Sigma)</f>
        <v>3.3297089764464531</v>
      </c>
      <c r="H7406" s="2">
        <f t="shared" ca="1" si="800"/>
        <v>0.20181789217359525</v>
      </c>
      <c r="I7406" s="2"/>
      <c r="J7406" s="15">
        <f ca="1">-LN(K7406) /NegExp_Labda</f>
        <v>4.479523727657849</v>
      </c>
      <c r="K7406" s="2">
        <f t="shared" ca="1" si="801"/>
        <v>0.40823807992722139</v>
      </c>
      <c r="L7406" s="2"/>
      <c r="M7406" s="17">
        <f t="shared" ca="1" si="803"/>
        <v>4</v>
      </c>
      <c r="N7406" s="2">
        <f t="shared" ca="1" si="797"/>
        <v>0.28185409615047463</v>
      </c>
      <c r="O7406" s="2"/>
      <c r="P7406" s="31">
        <f t="shared" ca="1" si="802"/>
        <v>3.2676959705124782</v>
      </c>
    </row>
    <row r="7407" spans="1:16" x14ac:dyDescent="0.25">
      <c r="A7407" s="32">
        <f ca="1">Uniform_A+B7407*(Uniform_B-Uniform_A)</f>
        <v>2.7014694466263744</v>
      </c>
      <c r="B7407" s="2">
        <f t="shared" ca="1" si="798"/>
        <v>0.27014694466263744</v>
      </c>
      <c r="C7407" s="4"/>
      <c r="D7407" s="5">
        <f ca="1">IF(E7407&lt;(Driehoek_C-Driehoek_A)/(Driehoek_B-Driehoek_A),Driehoek_A+SQRT(E7407*(Driehoek_B-Driehoek_A)*(Driehoek_C-Driehoek_A)),Driehoek_B-SQRT((1-E7407)*(Driehoek_B-Driehoek_A)*(Driehoek_B-Driehoek_C)))</f>
        <v>3.6965648936170821</v>
      </c>
      <c r="E7407" s="2">
        <f t="shared" ca="1" si="799"/>
        <v>0.20559517416099571</v>
      </c>
      <c r="F7407" s="2"/>
      <c r="G7407" s="15">
        <f ca="1">_xlfn.NORM.INV(H7407,Normaal_Mu,Normaal_Sigma)</f>
        <v>5.1053609589023372</v>
      </c>
      <c r="H7407" s="2">
        <f t="shared" ca="1" si="800"/>
        <v>0.52100675371673422</v>
      </c>
      <c r="I7407" s="2"/>
      <c r="J7407" s="15">
        <f ca="1">-LN(K7407) /NegExp_Labda</f>
        <v>3.6984440169158872</v>
      </c>
      <c r="K7407" s="2">
        <f t="shared" ca="1" si="801"/>
        <v>0.47726241486243137</v>
      </c>
      <c r="L7407" s="2"/>
      <c r="M7407" s="17">
        <f t="shared" ca="1" si="803"/>
        <v>4</v>
      </c>
      <c r="N7407" s="2">
        <f t="shared" ca="1" si="797"/>
        <v>0.41605270325436217</v>
      </c>
      <c r="O7407" s="2"/>
      <c r="P7407" s="31">
        <f t="shared" ca="1" si="802"/>
        <v>3.8403678632123359</v>
      </c>
    </row>
    <row r="7408" spans="1:16" x14ac:dyDescent="0.25">
      <c r="A7408" s="32">
        <f ca="1">Uniform_A+B7408*(Uniform_B-Uniform_A)</f>
        <v>0.51913316819177213</v>
      </c>
      <c r="B7408" s="2">
        <f t="shared" ca="1" si="798"/>
        <v>5.1913316819177213E-2</v>
      </c>
      <c r="C7408" s="4"/>
      <c r="D7408" s="5">
        <f ca="1">IF(E7408&lt;(Driehoek_C-Driehoek_A)/(Driehoek_B-Driehoek_A),Driehoek_A+SQRT(E7408*(Driehoek_B-Driehoek_A)*(Driehoek_C-Driehoek_A)),Driehoek_B-SQRT((1-E7408)*(Driehoek_B-Driehoek_A)*(Driehoek_B-Driehoek_C)))</f>
        <v>3.2673548318644028</v>
      </c>
      <c r="E7408" s="2">
        <f t="shared" ca="1" si="799"/>
        <v>0.11472773356071775</v>
      </c>
      <c r="F7408" s="2"/>
      <c r="G7408" s="15">
        <f ca="1">_xlfn.NORM.INV(H7408,Normaal_Mu,Normaal_Sigma)</f>
        <v>12.223063020692084</v>
      </c>
      <c r="H7408" s="2">
        <f t="shared" ca="1" si="800"/>
        <v>0.99984780295495934</v>
      </c>
      <c r="I7408" s="2"/>
      <c r="J7408" s="15">
        <f ca="1">-LN(K7408) /NegExp_Labda</f>
        <v>0.81205121614392639</v>
      </c>
      <c r="K7408" s="2">
        <f t="shared" ca="1" si="801"/>
        <v>0.85009238834922274</v>
      </c>
      <c r="L7408" s="2"/>
      <c r="M7408" s="17">
        <f t="shared" ca="1" si="803"/>
        <v>3</v>
      </c>
      <c r="N7408" s="2">
        <f t="shared" ca="1" si="797"/>
        <v>0.20319831042354064</v>
      </c>
      <c r="O7408" s="2"/>
      <c r="P7408" s="31">
        <f t="shared" ca="1" si="802"/>
        <v>3.9643204473784373</v>
      </c>
    </row>
    <row r="7409" spans="1:16" x14ac:dyDescent="0.25">
      <c r="A7409" s="32">
        <f ca="1">Uniform_A+B7409*(Uniform_B-Uniform_A)</f>
        <v>8.2521043657657316</v>
      </c>
      <c r="B7409" s="2">
        <f t="shared" ca="1" si="798"/>
        <v>0.82521043657657323</v>
      </c>
      <c r="C7409" s="4"/>
      <c r="D7409" s="5">
        <f ca="1">IF(E7409&lt;(Driehoek_C-Driehoek_A)/(Driehoek_B-Driehoek_A),Driehoek_A+SQRT(E7409*(Driehoek_B-Driehoek_A)*(Driehoek_C-Driehoek_A)),Driehoek_B-SQRT((1-E7409)*(Driehoek_B-Driehoek_A)*(Driehoek_B-Driehoek_C)))</f>
        <v>5.5949263333801023</v>
      </c>
      <c r="E7409" s="2">
        <f t="shared" ca="1" si="799"/>
        <v>0.66872780928262077</v>
      </c>
      <c r="F7409" s="2"/>
      <c r="G7409" s="15">
        <f ca="1">_xlfn.NORM.INV(H7409,Normaal_Mu,Normaal_Sigma)</f>
        <v>3.400177033311488</v>
      </c>
      <c r="H7409" s="2">
        <f t="shared" ca="1" si="800"/>
        <v>0.2118810420187488</v>
      </c>
      <c r="I7409" s="2"/>
      <c r="J7409" s="15">
        <f ca="1">-LN(K7409) /NegExp_Labda</f>
        <v>4.3523903247167857</v>
      </c>
      <c r="K7409" s="2">
        <f t="shared" ca="1" si="801"/>
        <v>0.41875131106621954</v>
      </c>
      <c r="L7409" s="2"/>
      <c r="M7409" s="17">
        <f t="shared" ca="1" si="803"/>
        <v>6</v>
      </c>
      <c r="N7409" s="2">
        <f t="shared" ca="1" si="797"/>
        <v>0.72589763064698298</v>
      </c>
      <c r="O7409" s="2"/>
      <c r="P7409" s="31">
        <f t="shared" ca="1" si="802"/>
        <v>5.5199196114348208</v>
      </c>
    </row>
    <row r="7410" spans="1:16" x14ac:dyDescent="0.25">
      <c r="A7410" s="32">
        <f ca="1">Uniform_A+B7410*(Uniform_B-Uniform_A)</f>
        <v>1.4980128515279745</v>
      </c>
      <c r="B7410" s="2">
        <f t="shared" ca="1" si="798"/>
        <v>0.14980128515279745</v>
      </c>
      <c r="C7410" s="4"/>
      <c r="D7410" s="5">
        <f ca="1">IF(E7410&lt;(Driehoek_C-Driehoek_A)/(Driehoek_B-Driehoek_A),Driehoek_A+SQRT(E7410*(Driehoek_B-Driehoek_A)*(Driehoek_C-Driehoek_A)),Driehoek_B-SQRT((1-E7410)*(Driehoek_B-Driehoek_A)*(Driehoek_B-Driehoek_C)))</f>
        <v>3.2229422115826942</v>
      </c>
      <c r="E7410" s="2">
        <f t="shared" ca="1" si="799"/>
        <v>0.10682768949076937</v>
      </c>
      <c r="F7410" s="2"/>
      <c r="G7410" s="15">
        <f ca="1">_xlfn.NORM.INV(H7410,Normaal_Mu,Normaal_Sigma)</f>
        <v>4.4733206010562094</v>
      </c>
      <c r="H7410" s="2">
        <f t="shared" ca="1" si="800"/>
        <v>0.39614438171303856</v>
      </c>
      <c r="I7410" s="2"/>
      <c r="J7410" s="15">
        <f ca="1">-LN(K7410) /NegExp_Labda</f>
        <v>2.8613728453578533</v>
      </c>
      <c r="K7410" s="2">
        <f t="shared" ca="1" si="801"/>
        <v>0.56424057383837678</v>
      </c>
      <c r="L7410" s="2"/>
      <c r="M7410" s="17">
        <f t="shared" ca="1" si="803"/>
        <v>3</v>
      </c>
      <c r="N7410" s="2">
        <f t="shared" ca="1" si="797"/>
        <v>0.14642540801874926</v>
      </c>
      <c r="O7410" s="2"/>
      <c r="P7410" s="31">
        <f t="shared" ca="1" si="802"/>
        <v>3.0111297019049461</v>
      </c>
    </row>
    <row r="7411" spans="1:16" x14ac:dyDescent="0.25">
      <c r="A7411" s="32">
        <f ca="1">Uniform_A+B7411*(Uniform_B-Uniform_A)</f>
        <v>4.0668222232156683</v>
      </c>
      <c r="B7411" s="2">
        <f t="shared" ca="1" si="798"/>
        <v>0.40668222232156681</v>
      </c>
      <c r="C7411" s="4"/>
      <c r="D7411" s="5">
        <f ca="1">IF(E7411&lt;(Driehoek_C-Driehoek_A)/(Driehoek_B-Driehoek_A),Driehoek_A+SQRT(E7411*(Driehoek_B-Driehoek_A)*(Driehoek_C-Driehoek_A)),Driehoek_B-SQRT((1-E7411)*(Driehoek_B-Driehoek_A)*(Driehoek_B-Driehoek_C)))</f>
        <v>3.719089967973205</v>
      </c>
      <c r="E7411" s="2">
        <f t="shared" ca="1" si="799"/>
        <v>0.21109073699900816</v>
      </c>
      <c r="F7411" s="2"/>
      <c r="G7411" s="15">
        <f ca="1">_xlfn.NORM.INV(H7411,Normaal_Mu,Normaal_Sigma)</f>
        <v>7.6362284539862024</v>
      </c>
      <c r="H7411" s="2">
        <f t="shared" ca="1" si="800"/>
        <v>0.90626729369102166</v>
      </c>
      <c r="I7411" s="2"/>
      <c r="J7411" s="15">
        <f ca="1">-LN(K7411) /NegExp_Labda</f>
        <v>6.2006672029382432</v>
      </c>
      <c r="K7411" s="2">
        <f t="shared" ca="1" si="801"/>
        <v>0.28934560491528216</v>
      </c>
      <c r="L7411" s="2"/>
      <c r="M7411" s="17">
        <f t="shared" ca="1" si="803"/>
        <v>7</v>
      </c>
      <c r="N7411" s="2">
        <f t="shared" ca="1" si="797"/>
        <v>0.78026254161683772</v>
      </c>
      <c r="O7411" s="2"/>
      <c r="P7411" s="31">
        <f t="shared" ca="1" si="802"/>
        <v>5.7245615696226633</v>
      </c>
    </row>
    <row r="7412" spans="1:16" x14ac:dyDescent="0.25">
      <c r="A7412" s="32">
        <f ca="1">Uniform_A+B7412*(Uniform_B-Uniform_A)</f>
        <v>5.1055800942134848</v>
      </c>
      <c r="B7412" s="2">
        <f t="shared" ca="1" si="798"/>
        <v>0.51055800942134844</v>
      </c>
      <c r="C7412" s="4"/>
      <c r="D7412" s="5">
        <f ca="1">IF(E7412&lt;(Driehoek_C-Driehoek_A)/(Driehoek_B-Driehoek_A),Driehoek_A+SQRT(E7412*(Driehoek_B-Driehoek_A)*(Driehoek_C-Driehoek_A)),Driehoek_B-SQRT((1-E7412)*(Driehoek_B-Driehoek_A)*(Driehoek_B-Driehoek_C)))</f>
        <v>4.9578970765257715</v>
      </c>
      <c r="E7412" s="2">
        <f t="shared" ca="1" si="799"/>
        <v>0.53318297017260285</v>
      </c>
      <c r="F7412" s="2"/>
      <c r="G7412" s="15">
        <f ca="1">_xlfn.NORM.INV(H7412,Normaal_Mu,Normaal_Sigma)</f>
        <v>2.6257533291076705</v>
      </c>
      <c r="H7412" s="2">
        <f t="shared" ca="1" si="800"/>
        <v>0.11758948751616516</v>
      </c>
      <c r="I7412" s="2"/>
      <c r="J7412" s="15">
        <f ca="1">-LN(K7412) /NegExp_Labda</f>
        <v>13.747804523135919</v>
      </c>
      <c r="K7412" s="2">
        <f t="shared" ca="1" si="801"/>
        <v>6.3955937798457096E-2</v>
      </c>
      <c r="L7412" s="2"/>
      <c r="M7412" s="17">
        <f t="shared" ca="1" si="803"/>
        <v>7</v>
      </c>
      <c r="N7412" s="2">
        <f t="shared" ca="1" si="797"/>
        <v>0.79940332854279972</v>
      </c>
      <c r="O7412" s="2"/>
      <c r="P7412" s="31">
        <f t="shared" ca="1" si="802"/>
        <v>6.6874070045965697</v>
      </c>
    </row>
    <row r="7413" spans="1:16" x14ac:dyDescent="0.25">
      <c r="A7413" s="32">
        <f ca="1">Uniform_A+B7413*(Uniform_B-Uniform_A)</f>
        <v>2.0576140738633431</v>
      </c>
      <c r="B7413" s="2">
        <f t="shared" ca="1" si="798"/>
        <v>0.20576140738633431</v>
      </c>
      <c r="C7413" s="4"/>
      <c r="D7413" s="5">
        <f ca="1">IF(E7413&lt;(Driehoek_C-Driehoek_A)/(Driehoek_B-Driehoek_A),Driehoek_A+SQRT(E7413*(Driehoek_B-Driehoek_A)*(Driehoek_C-Driehoek_A)),Driehoek_B-SQRT((1-E7413)*(Driehoek_B-Driehoek_A)*(Driehoek_B-Driehoek_C)))</f>
        <v>4.3282663588152888</v>
      </c>
      <c r="E7413" s="2">
        <f t="shared" ca="1" si="799"/>
        <v>0.37642585102351533</v>
      </c>
      <c r="F7413" s="2"/>
      <c r="G7413" s="15">
        <f ca="1">_xlfn.NORM.INV(H7413,Normaal_Mu,Normaal_Sigma)</f>
        <v>4.9686984934233429</v>
      </c>
      <c r="H7413" s="2">
        <f t="shared" ca="1" si="800"/>
        <v>0.4937565076806878</v>
      </c>
      <c r="I7413" s="2"/>
      <c r="J7413" s="15">
        <f ca="1">-LN(K7413) /NegExp_Labda</f>
        <v>2.2752289188676489</v>
      </c>
      <c r="K7413" s="2">
        <f t="shared" ca="1" si="801"/>
        <v>0.63441892119108734</v>
      </c>
      <c r="L7413" s="2"/>
      <c r="M7413" s="17">
        <f t="shared" ca="1" si="803"/>
        <v>7</v>
      </c>
      <c r="N7413" s="2">
        <f t="shared" ca="1" si="797"/>
        <v>0.7701475225268678</v>
      </c>
      <c r="O7413" s="2"/>
      <c r="P7413" s="31">
        <f t="shared" ca="1" si="802"/>
        <v>4.1259615689939251</v>
      </c>
    </row>
    <row r="7414" spans="1:16" x14ac:dyDescent="0.25">
      <c r="A7414" s="32">
        <f ca="1">Uniform_A+B7414*(Uniform_B-Uniform_A)</f>
        <v>9.4534791037769956</v>
      </c>
      <c r="B7414" s="2">
        <f t="shared" ca="1" si="798"/>
        <v>0.94534791037769961</v>
      </c>
      <c r="C7414" s="4"/>
      <c r="D7414" s="5">
        <f ca="1">IF(E7414&lt;(Driehoek_C-Driehoek_A)/(Driehoek_B-Driehoek_A),Driehoek_A+SQRT(E7414*(Driehoek_B-Driehoek_A)*(Driehoek_C-Driehoek_A)),Driehoek_B-SQRT((1-E7414)*(Driehoek_B-Driehoek_A)*(Driehoek_B-Driehoek_C)))</f>
        <v>3.4887994019875528</v>
      </c>
      <c r="E7414" s="2">
        <f t="shared" ca="1" si="799"/>
        <v>0.15832311852560677</v>
      </c>
      <c r="F7414" s="2"/>
      <c r="G7414" s="15">
        <f ca="1">_xlfn.NORM.INV(H7414,Normaal_Mu,Normaal_Sigma)</f>
        <v>6.0441957313887533</v>
      </c>
      <c r="H7414" s="2">
        <f t="shared" ca="1" si="800"/>
        <v>0.69919890377973248</v>
      </c>
      <c r="I7414" s="2"/>
      <c r="J7414" s="15">
        <f ca="1">-LN(K7414) /NegExp_Labda</f>
        <v>5.5008002009091284</v>
      </c>
      <c r="K7414" s="2">
        <f t="shared" ca="1" si="801"/>
        <v>0.33281781521198284</v>
      </c>
      <c r="L7414" s="2"/>
      <c r="M7414" s="17">
        <f t="shared" ca="1" si="803"/>
        <v>6</v>
      </c>
      <c r="N7414" s="2">
        <f t="shared" ca="1" si="797"/>
        <v>0.63459089235108512</v>
      </c>
      <c r="O7414" s="2"/>
      <c r="P7414" s="31">
        <f t="shared" ca="1" si="802"/>
        <v>6.0974548876124866</v>
      </c>
    </row>
    <row r="7415" spans="1:16" x14ac:dyDescent="0.25">
      <c r="A7415" s="32">
        <f ca="1">Uniform_A+B7415*(Uniform_B-Uniform_A)</f>
        <v>7.2899305935158329</v>
      </c>
      <c r="B7415" s="2">
        <f t="shared" ca="1" si="798"/>
        <v>0.72899305935158332</v>
      </c>
      <c r="C7415" s="4"/>
      <c r="D7415" s="5">
        <f ca="1">IF(E7415&lt;(Driehoek_C-Driehoek_A)/(Driehoek_B-Driehoek_A),Driehoek_A+SQRT(E7415*(Driehoek_B-Driehoek_A)*(Driehoek_C-Driehoek_A)),Driehoek_B-SQRT((1-E7415)*(Driehoek_B-Driehoek_A)*(Driehoek_B-Driehoek_C)))</f>
        <v>4.8535117267469943</v>
      </c>
      <c r="E7415" s="2">
        <f t="shared" ca="1" si="799"/>
        <v>0.50876099999358015</v>
      </c>
      <c r="F7415" s="2"/>
      <c r="G7415" s="15">
        <f ca="1">_xlfn.NORM.INV(H7415,Normaal_Mu,Normaal_Sigma)</f>
        <v>7.6115500625352919</v>
      </c>
      <c r="H7415" s="2">
        <f t="shared" ca="1" si="800"/>
        <v>0.90418546324844606</v>
      </c>
      <c r="I7415" s="2"/>
      <c r="J7415" s="15">
        <f ca="1">-LN(K7415) /NegExp_Labda</f>
        <v>4.4394874061002572</v>
      </c>
      <c r="K7415" s="2">
        <f t="shared" ca="1" si="801"/>
        <v>0.41152007249044187</v>
      </c>
      <c r="L7415" s="2"/>
      <c r="M7415" s="17">
        <f t="shared" ca="1" si="803"/>
        <v>2</v>
      </c>
      <c r="N7415" s="2">
        <f t="shared" ca="1" si="797"/>
        <v>6.6678300220752607E-2</v>
      </c>
      <c r="O7415" s="2"/>
      <c r="P7415" s="31">
        <f t="shared" ca="1" si="802"/>
        <v>5.2388959577796754</v>
      </c>
    </row>
    <row r="7416" spans="1:16" x14ac:dyDescent="0.25">
      <c r="A7416" s="32">
        <f ca="1">Uniform_A+B7416*(Uniform_B-Uniform_A)</f>
        <v>8.0277691953095509</v>
      </c>
      <c r="B7416" s="2">
        <f t="shared" ca="1" si="798"/>
        <v>0.80277691953095509</v>
      </c>
      <c r="C7416" s="4"/>
      <c r="D7416" s="5">
        <f ca="1">IF(E7416&lt;(Driehoek_C-Driehoek_A)/(Driehoek_B-Driehoek_A),Driehoek_A+SQRT(E7416*(Driehoek_B-Driehoek_A)*(Driehoek_C-Driehoek_A)),Driehoek_B-SQRT((1-E7416)*(Driehoek_B-Driehoek_A)*(Driehoek_B-Driehoek_C)))</f>
        <v>3.7740089794870029</v>
      </c>
      <c r="E7416" s="2">
        <f t="shared" ca="1" si="799"/>
        <v>0.2247934185214655</v>
      </c>
      <c r="F7416" s="2"/>
      <c r="G7416" s="15">
        <f ca="1">_xlfn.NORM.INV(H7416,Normaal_Mu,Normaal_Sigma)</f>
        <v>5.2708064793938618</v>
      </c>
      <c r="H7416" s="2">
        <f t="shared" ca="1" si="800"/>
        <v>0.55385346859223428</v>
      </c>
      <c r="I7416" s="2"/>
      <c r="J7416" s="15">
        <f ca="1">-LN(K7416) /NegExp_Labda</f>
        <v>6.976091413292691</v>
      </c>
      <c r="K7416" s="2">
        <f t="shared" ca="1" si="801"/>
        <v>0.2477789446170372</v>
      </c>
      <c r="L7416" s="2"/>
      <c r="M7416" s="17">
        <f t="shared" ca="1" si="803"/>
        <v>4</v>
      </c>
      <c r="N7416" s="2">
        <f t="shared" ca="1" si="797"/>
        <v>0.3484444906519425</v>
      </c>
      <c r="O7416" s="2"/>
      <c r="P7416" s="31">
        <f t="shared" ca="1" si="802"/>
        <v>5.6097352134966219</v>
      </c>
    </row>
    <row r="7417" spans="1:16" x14ac:dyDescent="0.25">
      <c r="A7417" s="32">
        <f ca="1">Uniform_A+B7417*(Uniform_B-Uniform_A)</f>
        <v>0.49248807685678297</v>
      </c>
      <c r="B7417" s="2">
        <f t="shared" ca="1" si="798"/>
        <v>4.9248807685678297E-2</v>
      </c>
      <c r="C7417" s="4"/>
      <c r="D7417" s="5">
        <f ca="1">IF(E7417&lt;(Driehoek_C-Driehoek_A)/(Driehoek_B-Driehoek_A),Driehoek_A+SQRT(E7417*(Driehoek_B-Driehoek_A)*(Driehoek_C-Driehoek_A)),Driehoek_B-SQRT((1-E7417)*(Driehoek_B-Driehoek_A)*(Driehoek_B-Driehoek_C)))</f>
        <v>7.6091066458307921</v>
      </c>
      <c r="E7417" s="2">
        <f t="shared" ca="1" si="799"/>
        <v>0.94472616220936945</v>
      </c>
      <c r="F7417" s="2"/>
      <c r="G7417" s="15">
        <f ca="1">_xlfn.NORM.INV(H7417,Normaal_Mu,Normaal_Sigma)</f>
        <v>1.6372598296627285</v>
      </c>
      <c r="H7417" s="2">
        <f t="shared" ca="1" si="800"/>
        <v>4.6345526187248298E-2</v>
      </c>
      <c r="I7417" s="2"/>
      <c r="J7417" s="15">
        <f ca="1">-LN(K7417) /NegExp_Labda</f>
        <v>0.28116567944459214</v>
      </c>
      <c r="K7417" s="2">
        <f t="shared" ca="1" si="801"/>
        <v>0.94531872247758009</v>
      </c>
      <c r="L7417" s="2"/>
      <c r="M7417" s="17">
        <f t="shared" ca="1" si="803"/>
        <v>5</v>
      </c>
      <c r="N7417" s="2">
        <f t="shared" ca="1" si="797"/>
        <v>0.59394981614687803</v>
      </c>
      <c r="O7417" s="2"/>
      <c r="P7417" s="31">
        <f t="shared" ca="1" si="802"/>
        <v>3.0040040463589794</v>
      </c>
    </row>
    <row r="7418" spans="1:16" x14ac:dyDescent="0.25">
      <c r="A7418" s="32">
        <f ca="1">Uniform_A+B7418*(Uniform_B-Uniform_A)</f>
        <v>4.9889145056533142</v>
      </c>
      <c r="B7418" s="2">
        <f t="shared" ca="1" si="798"/>
        <v>0.49889145056533146</v>
      </c>
      <c r="C7418" s="4"/>
      <c r="D7418" s="5">
        <f ca="1">IF(E7418&lt;(Driehoek_C-Driehoek_A)/(Driehoek_B-Driehoek_A),Driehoek_A+SQRT(E7418*(Driehoek_B-Driehoek_A)*(Driehoek_C-Driehoek_A)),Driehoek_B-SQRT((1-E7418)*(Driehoek_B-Driehoek_A)*(Driehoek_B-Driehoek_C)))</f>
        <v>5.9330699350580209</v>
      </c>
      <c r="E7418" s="2">
        <f t="shared" ca="1" si="799"/>
        <v>0.73125542790728537</v>
      </c>
      <c r="F7418" s="2"/>
      <c r="G7418" s="15">
        <f ca="1">_xlfn.NORM.INV(H7418,Normaal_Mu,Normaal_Sigma)</f>
        <v>7.4049481201028255</v>
      </c>
      <c r="H7418" s="2">
        <f t="shared" ca="1" si="800"/>
        <v>0.88541004479110852</v>
      </c>
      <c r="I7418" s="2"/>
      <c r="J7418" s="15">
        <f ca="1">-LN(K7418) /NegExp_Labda</f>
        <v>5.3037899961615631</v>
      </c>
      <c r="K7418" s="2">
        <f t="shared" ca="1" si="801"/>
        <v>0.34619329659697029</v>
      </c>
      <c r="L7418" s="2"/>
      <c r="M7418" s="17">
        <f t="shared" ca="1" si="803"/>
        <v>3</v>
      </c>
      <c r="N7418" s="2">
        <f t="shared" ca="1" si="797"/>
        <v>0.22855049173843611</v>
      </c>
      <c r="O7418" s="2"/>
      <c r="P7418" s="31">
        <f t="shared" ca="1" si="802"/>
        <v>5.3261445113951442</v>
      </c>
    </row>
    <row r="7419" spans="1:16" x14ac:dyDescent="0.25">
      <c r="A7419" s="32">
        <f ca="1">Uniform_A+B7419*(Uniform_B-Uniform_A)</f>
        <v>5.6191886549831676</v>
      </c>
      <c r="B7419" s="2">
        <f t="shared" ca="1" si="798"/>
        <v>0.56191886549831671</v>
      </c>
      <c r="C7419" s="4"/>
      <c r="D7419" s="5">
        <f ca="1">IF(E7419&lt;(Driehoek_C-Driehoek_A)/(Driehoek_B-Driehoek_A),Driehoek_A+SQRT(E7419*(Driehoek_B-Driehoek_A)*(Driehoek_C-Driehoek_A)),Driehoek_B-SQRT((1-E7419)*(Driehoek_B-Driehoek_A)*(Driehoek_B-Driehoek_C)))</f>
        <v>6.8101269850865069</v>
      </c>
      <c r="E7419" s="2">
        <f t="shared" ca="1" si="799"/>
        <v>0.86298446224439107</v>
      </c>
      <c r="F7419" s="2"/>
      <c r="G7419" s="15">
        <f ca="1">_xlfn.NORM.INV(H7419,Normaal_Mu,Normaal_Sigma)</f>
        <v>6.93196963114681</v>
      </c>
      <c r="H7419" s="2">
        <f t="shared" ca="1" si="800"/>
        <v>0.83297411039400393</v>
      </c>
      <c r="I7419" s="2"/>
      <c r="J7419" s="15">
        <f ca="1">-LN(K7419) /NegExp_Labda</f>
        <v>1.0296964249775504</v>
      </c>
      <c r="K7419" s="2">
        <f t="shared" ca="1" si="801"/>
        <v>0.81388248966185284</v>
      </c>
      <c r="L7419" s="2"/>
      <c r="M7419" s="17">
        <f t="shared" ca="1" si="803"/>
        <v>1</v>
      </c>
      <c r="N7419" s="2">
        <f t="shared" ca="1" si="797"/>
        <v>2.8875150604005251E-2</v>
      </c>
      <c r="O7419" s="2"/>
      <c r="P7419" s="31">
        <f t="shared" ca="1" si="802"/>
        <v>4.2781963392388072</v>
      </c>
    </row>
    <row r="7420" spans="1:16" x14ac:dyDescent="0.25">
      <c r="A7420" s="32">
        <f ca="1">Uniform_A+B7420*(Uniform_B-Uniform_A)</f>
        <v>8.0699458377877491</v>
      </c>
      <c r="B7420" s="2">
        <f t="shared" ca="1" si="798"/>
        <v>0.80699458377877487</v>
      </c>
      <c r="C7420" s="4"/>
      <c r="D7420" s="5">
        <f ca="1">IF(E7420&lt;(Driehoek_C-Driehoek_A)/(Driehoek_B-Driehoek_A),Driehoek_A+SQRT(E7420*(Driehoek_B-Driehoek_A)*(Driehoek_C-Driehoek_A)),Driehoek_B-SQRT((1-E7420)*(Driehoek_B-Driehoek_A)*(Driehoek_B-Driehoek_C)))</f>
        <v>3.0131124853542826</v>
      </c>
      <c r="E7420" s="2">
        <f t="shared" ca="1" si="799"/>
        <v>7.3314064855766525E-2</v>
      </c>
      <c r="F7420" s="2"/>
      <c r="G7420" s="15">
        <f ca="1">_xlfn.NORM.INV(H7420,Normaal_Mu,Normaal_Sigma)</f>
        <v>5.7124255629387415</v>
      </c>
      <c r="H7420" s="2">
        <f t="shared" ca="1" si="800"/>
        <v>0.63915938965266739</v>
      </c>
      <c r="I7420" s="2"/>
      <c r="J7420" s="15">
        <f ca="1">-LN(K7420) /NegExp_Labda</f>
        <v>0.11000206803526195</v>
      </c>
      <c r="K7420" s="2">
        <f t="shared" ca="1" si="801"/>
        <v>0.97823983044423357</v>
      </c>
      <c r="L7420" s="2"/>
      <c r="M7420" s="17">
        <f t="shared" ca="1" si="803"/>
        <v>4</v>
      </c>
      <c r="N7420" s="2">
        <f t="shared" ca="1" si="797"/>
        <v>0.37440926248698336</v>
      </c>
      <c r="O7420" s="2"/>
      <c r="P7420" s="31">
        <f t="shared" ca="1" si="802"/>
        <v>4.1810971908232073</v>
      </c>
    </row>
    <row r="7421" spans="1:16" x14ac:dyDescent="0.25">
      <c r="A7421" s="32">
        <f ca="1">Uniform_A+B7421*(Uniform_B-Uniform_A)</f>
        <v>4.865865935194428</v>
      </c>
      <c r="B7421" s="2">
        <f t="shared" ca="1" si="798"/>
        <v>0.48658659351944278</v>
      </c>
      <c r="C7421" s="4"/>
      <c r="D7421" s="5">
        <f ca="1">IF(E7421&lt;(Driehoek_C-Driehoek_A)/(Driehoek_B-Driehoek_A),Driehoek_A+SQRT(E7421*(Driehoek_B-Driehoek_A)*(Driehoek_C-Driehoek_A)),Driehoek_B-SQRT((1-E7421)*(Driehoek_B-Driehoek_A)*(Driehoek_B-Driehoek_C)))</f>
        <v>5.7800760769367301</v>
      </c>
      <c r="E7421" s="2">
        <f t="shared" ca="1" si="799"/>
        <v>0.70377399799099549</v>
      </c>
      <c r="F7421" s="2"/>
      <c r="G7421" s="15">
        <f ca="1">_xlfn.NORM.INV(H7421,Normaal_Mu,Normaal_Sigma)</f>
        <v>2.5497398687333677</v>
      </c>
      <c r="H7421" s="2">
        <f t="shared" ca="1" si="800"/>
        <v>0.11026310938609951</v>
      </c>
      <c r="I7421" s="2"/>
      <c r="J7421" s="15">
        <f ca="1">-LN(K7421) /NegExp_Labda</f>
        <v>0.13212490114816797</v>
      </c>
      <c r="K7421" s="2">
        <f t="shared" ca="1" si="801"/>
        <v>0.9739211044326157</v>
      </c>
      <c r="L7421" s="2"/>
      <c r="M7421" s="17">
        <f t="shared" ca="1" si="803"/>
        <v>6</v>
      </c>
      <c r="N7421" s="2">
        <f t="shared" ca="1" si="797"/>
        <v>0.70875776177709848</v>
      </c>
      <c r="O7421" s="2"/>
      <c r="P7421" s="31">
        <f t="shared" ca="1" si="802"/>
        <v>3.8655613564025386</v>
      </c>
    </row>
    <row r="7422" spans="1:16" x14ac:dyDescent="0.25">
      <c r="A7422" s="32">
        <f ca="1">Uniform_A+B7422*(Uniform_B-Uniform_A)</f>
        <v>9.5865751410380842</v>
      </c>
      <c r="B7422" s="2">
        <f t="shared" ca="1" si="798"/>
        <v>0.95865751410380839</v>
      </c>
      <c r="C7422" s="4"/>
      <c r="D7422" s="5">
        <f ca="1">IF(E7422&lt;(Driehoek_C-Driehoek_A)/(Driehoek_B-Driehoek_A),Driehoek_A+SQRT(E7422*(Driehoek_B-Driehoek_A)*(Driehoek_C-Driehoek_A)),Driehoek_B-SQRT((1-E7422)*(Driehoek_B-Driehoek_A)*(Driehoek_B-Driehoek_C)))</f>
        <v>3.7859036405244604</v>
      </c>
      <c r="E7422" s="2">
        <f t="shared" ca="1" si="799"/>
        <v>0.22781798665989439</v>
      </c>
      <c r="F7422" s="2"/>
      <c r="G7422" s="15">
        <f ca="1">_xlfn.NORM.INV(H7422,Normaal_Mu,Normaal_Sigma)</f>
        <v>5.7253354479390657</v>
      </c>
      <c r="H7422" s="2">
        <f t="shared" ca="1" si="800"/>
        <v>0.64157344348823819</v>
      </c>
      <c r="I7422" s="2"/>
      <c r="J7422" s="15">
        <f ca="1">-LN(K7422) /NegExp_Labda</f>
        <v>2.5575609606744019</v>
      </c>
      <c r="K7422" s="2">
        <f t="shared" ca="1" si="801"/>
        <v>0.59958820035914606</v>
      </c>
      <c r="L7422" s="2"/>
      <c r="M7422" s="17">
        <f t="shared" ca="1" si="803"/>
        <v>4</v>
      </c>
      <c r="N7422" s="2">
        <f t="shared" ca="1" si="797"/>
        <v>0.32256791251011674</v>
      </c>
      <c r="O7422" s="2"/>
      <c r="P7422" s="31">
        <f t="shared" ca="1" si="802"/>
        <v>5.1310750380352026</v>
      </c>
    </row>
    <row r="7423" spans="1:16" x14ac:dyDescent="0.25">
      <c r="A7423" s="32">
        <f ca="1">Uniform_A+B7423*(Uniform_B-Uniform_A)</f>
        <v>2.8410881122653686</v>
      </c>
      <c r="B7423" s="2">
        <f t="shared" ca="1" si="798"/>
        <v>0.28410881122653686</v>
      </c>
      <c r="C7423" s="4"/>
      <c r="D7423" s="5">
        <f ca="1">IF(E7423&lt;(Driehoek_C-Driehoek_A)/(Driehoek_B-Driehoek_A),Driehoek_A+SQRT(E7423*(Driehoek_B-Driehoek_A)*(Driehoek_C-Driehoek_A)),Driehoek_B-SQRT((1-E7423)*(Driehoek_B-Driehoek_A)*(Driehoek_B-Driehoek_C)))</f>
        <v>7.7956709968668596</v>
      </c>
      <c r="E7423" s="2">
        <f t="shared" ca="1" si="799"/>
        <v>0.95855976149178101</v>
      </c>
      <c r="F7423" s="2"/>
      <c r="G7423" s="15">
        <f ca="1">_xlfn.NORM.INV(H7423,Normaal_Mu,Normaal_Sigma)</f>
        <v>3.8262079246952507</v>
      </c>
      <c r="H7423" s="2">
        <f t="shared" ca="1" si="800"/>
        <v>0.27863676555543826</v>
      </c>
      <c r="I7423" s="2"/>
      <c r="J7423" s="15">
        <f ca="1">-LN(K7423) /NegExp_Labda</f>
        <v>5.8035814287557885</v>
      </c>
      <c r="K7423" s="2">
        <f t="shared" ca="1" si="801"/>
        <v>0.31326171559829374</v>
      </c>
      <c r="L7423" s="2"/>
      <c r="M7423" s="17">
        <f t="shared" ca="1" si="803"/>
        <v>2</v>
      </c>
      <c r="N7423" s="2">
        <f t="shared" ca="1" si="797"/>
        <v>0.12137489349515385</v>
      </c>
      <c r="O7423" s="2"/>
      <c r="P7423" s="31">
        <f t="shared" ca="1" si="802"/>
        <v>4.4533096925166529</v>
      </c>
    </row>
    <row r="7424" spans="1:16" x14ac:dyDescent="0.25">
      <c r="A7424" s="32">
        <f ca="1">Uniform_A+B7424*(Uniform_B-Uniform_A)</f>
        <v>8.0624293633672757</v>
      </c>
      <c r="B7424" s="2">
        <f t="shared" ca="1" si="798"/>
        <v>0.8062429363367275</v>
      </c>
      <c r="C7424" s="4"/>
      <c r="D7424" s="5">
        <f ca="1">IF(E7424&lt;(Driehoek_C-Driehoek_A)/(Driehoek_B-Driehoek_A),Driehoek_A+SQRT(E7424*(Driehoek_B-Driehoek_A)*(Driehoek_C-Driehoek_A)),Driehoek_B-SQRT((1-E7424)*(Driehoek_B-Driehoek_A)*(Driehoek_B-Driehoek_C)))</f>
        <v>2.9506873899886266</v>
      </c>
      <c r="E7424" s="2">
        <f t="shared" ca="1" si="799"/>
        <v>6.4557608105956232E-2</v>
      </c>
      <c r="F7424" s="2"/>
      <c r="G7424" s="15">
        <f ca="1">_xlfn.NORM.INV(H7424,Normaal_Mu,Normaal_Sigma)</f>
        <v>4.7226974066967529</v>
      </c>
      <c r="H7424" s="2">
        <f t="shared" ca="1" si="800"/>
        <v>0.44486285294331107</v>
      </c>
      <c r="I7424" s="2"/>
      <c r="J7424" s="15">
        <f ca="1">-LN(K7424) /NegExp_Labda</f>
        <v>0.21365356248147963</v>
      </c>
      <c r="K7424" s="2">
        <f t="shared" ca="1" si="801"/>
        <v>0.95816937836898541</v>
      </c>
      <c r="L7424" s="2"/>
      <c r="M7424" s="17">
        <f t="shared" ca="1" si="803"/>
        <v>3</v>
      </c>
      <c r="N7424" s="2">
        <f t="shared" ca="1" si="797"/>
        <v>0.19941414090916187</v>
      </c>
      <c r="O7424" s="2"/>
      <c r="P7424" s="31">
        <f t="shared" ca="1" si="802"/>
        <v>3.7898935445068269</v>
      </c>
    </row>
    <row r="7425" spans="1:16" x14ac:dyDescent="0.25">
      <c r="A7425" s="32">
        <f ca="1">Uniform_A+B7425*(Uniform_B-Uniform_A)</f>
        <v>0.31311475891173335</v>
      </c>
      <c r="B7425" s="2">
        <f t="shared" ca="1" si="798"/>
        <v>3.1311475891173335E-2</v>
      </c>
      <c r="C7425" s="4"/>
      <c r="D7425" s="5">
        <f ca="1">IF(E7425&lt;(Driehoek_C-Driehoek_A)/(Driehoek_B-Driehoek_A),Driehoek_A+SQRT(E7425*(Driehoek_B-Driehoek_A)*(Driehoek_C-Driehoek_A)),Driehoek_B-SQRT((1-E7425)*(Driehoek_B-Driehoek_A)*(Driehoek_B-Driehoek_C)))</f>
        <v>5.2599014442925096</v>
      </c>
      <c r="E7425" s="2">
        <f t="shared" ca="1" si="799"/>
        <v>0.60033322267413558</v>
      </c>
      <c r="F7425" s="2"/>
      <c r="G7425" s="15">
        <f ca="1">_xlfn.NORM.INV(H7425,Normaal_Mu,Normaal_Sigma)</f>
        <v>4.6304001168095672</v>
      </c>
      <c r="H7425" s="2">
        <f t="shared" ca="1" si="800"/>
        <v>0.42669297683511853</v>
      </c>
      <c r="I7425" s="2"/>
      <c r="J7425" s="15">
        <f ca="1">-LN(K7425) /NegExp_Labda</f>
        <v>30.495771965252001</v>
      </c>
      <c r="K7425" s="2">
        <f t="shared" ca="1" si="801"/>
        <v>2.2447651061250351E-3</v>
      </c>
      <c r="L7425" s="2"/>
      <c r="M7425" s="17">
        <f t="shared" ca="1" si="803"/>
        <v>7</v>
      </c>
      <c r="N7425" s="2">
        <f t="shared" ca="1" si="797"/>
        <v>0.83784944131118844</v>
      </c>
      <c r="O7425" s="2"/>
      <c r="P7425" s="31">
        <f t="shared" ca="1" si="802"/>
        <v>9.5398376570531624</v>
      </c>
    </row>
    <row r="7426" spans="1:16" x14ac:dyDescent="0.25">
      <c r="A7426" s="32">
        <f ca="1">Uniform_A+B7426*(Uniform_B-Uniform_A)</f>
        <v>7.7985713584205527</v>
      </c>
      <c r="B7426" s="2">
        <f t="shared" ca="1" si="798"/>
        <v>0.77985713584205529</v>
      </c>
      <c r="C7426" s="4"/>
      <c r="D7426" s="5">
        <f ca="1">IF(E7426&lt;(Driehoek_C-Driehoek_A)/(Driehoek_B-Driehoek_A),Driehoek_A+SQRT(E7426*(Driehoek_B-Driehoek_A)*(Driehoek_C-Driehoek_A)),Driehoek_B-SQRT((1-E7426)*(Driehoek_B-Driehoek_A)*(Driehoek_B-Driehoek_C)))</f>
        <v>7.6767690499837373</v>
      </c>
      <c r="E7426" s="2">
        <f t="shared" ca="1" si="799"/>
        <v>0.94997313865483024</v>
      </c>
      <c r="F7426" s="2"/>
      <c r="G7426" s="15">
        <f ca="1">_xlfn.NORM.INV(H7426,Normaal_Mu,Normaal_Sigma)</f>
        <v>8.9294880124281555</v>
      </c>
      <c r="H7426" s="2">
        <f t="shared" ca="1" si="800"/>
        <v>0.97527806306460452</v>
      </c>
      <c r="I7426" s="2"/>
      <c r="J7426" s="15">
        <f ca="1">-LN(K7426) /NegExp_Labda</f>
        <v>0.77475409872123113</v>
      </c>
      <c r="K7426" s="2">
        <f t="shared" ca="1" si="801"/>
        <v>0.8564572972367952</v>
      </c>
      <c r="L7426" s="2"/>
      <c r="M7426" s="17">
        <f t="shared" ca="1" si="803"/>
        <v>4</v>
      </c>
      <c r="N7426" s="2">
        <f t="shared" ca="1" si="797"/>
        <v>0.27303622901761748</v>
      </c>
      <c r="O7426" s="2"/>
      <c r="P7426" s="31">
        <f t="shared" ca="1" si="802"/>
        <v>5.8359165039107355</v>
      </c>
    </row>
    <row r="7427" spans="1:16" x14ac:dyDescent="0.25">
      <c r="A7427" s="32">
        <f ca="1">Uniform_A+B7427*(Uniform_B-Uniform_A)</f>
        <v>3.464255400912386</v>
      </c>
      <c r="B7427" s="2">
        <f t="shared" ca="1" si="798"/>
        <v>0.3464255400912386</v>
      </c>
      <c r="C7427" s="4"/>
      <c r="D7427" s="5">
        <f ca="1">IF(E7427&lt;(Driehoek_C-Driehoek_A)/(Driehoek_B-Driehoek_A),Driehoek_A+SQRT(E7427*(Driehoek_B-Driehoek_A)*(Driehoek_C-Driehoek_A)),Driehoek_B-SQRT((1-E7427)*(Driehoek_B-Driehoek_A)*(Driehoek_B-Driehoek_C)))</f>
        <v>5.2835804008358735</v>
      </c>
      <c r="E7427" s="2">
        <f t="shared" ca="1" si="799"/>
        <v>0.60537786751282163</v>
      </c>
      <c r="F7427" s="2"/>
      <c r="G7427" s="15">
        <f ca="1">_xlfn.NORM.INV(H7427,Normaal_Mu,Normaal_Sigma)</f>
        <v>2.618971086310184</v>
      </c>
      <c r="H7427" s="2">
        <f t="shared" ca="1" si="800"/>
        <v>0.11692212565274462</v>
      </c>
      <c r="I7427" s="2"/>
      <c r="J7427" s="15">
        <f ca="1">-LN(K7427) /NegExp_Labda</f>
        <v>1.9305625036736132</v>
      </c>
      <c r="K7427" s="2">
        <f t="shared" ca="1" si="801"/>
        <v>0.67969405529830695</v>
      </c>
      <c r="L7427" s="2"/>
      <c r="M7427" s="17">
        <f t="shared" ca="1" si="803"/>
        <v>14</v>
      </c>
      <c r="N7427" s="2">
        <f t="shared" ca="1" si="797"/>
        <v>0.99947918238792843</v>
      </c>
      <c r="O7427" s="2"/>
      <c r="P7427" s="31">
        <f t="shared" ca="1" si="802"/>
        <v>5.4594738783464107</v>
      </c>
    </row>
    <row r="7428" spans="1:16" x14ac:dyDescent="0.25">
      <c r="A7428" s="32">
        <f ca="1">Uniform_A+B7428*(Uniform_B-Uniform_A)</f>
        <v>2.7489799366636403</v>
      </c>
      <c r="B7428" s="2">
        <f t="shared" ca="1" si="798"/>
        <v>0.27489799366636403</v>
      </c>
      <c r="C7428" s="4"/>
      <c r="D7428" s="5">
        <f ca="1">IF(E7428&lt;(Driehoek_C-Driehoek_A)/(Driehoek_B-Driehoek_A),Driehoek_A+SQRT(E7428*(Driehoek_B-Driehoek_A)*(Driehoek_C-Driehoek_A)),Driehoek_B-SQRT((1-E7428)*(Driehoek_B-Driehoek_A)*(Driehoek_B-Driehoek_C)))</f>
        <v>6.7045989266831842</v>
      </c>
      <c r="E7428" s="2">
        <f t="shared" ca="1" si="799"/>
        <v>0.84946096893188605</v>
      </c>
      <c r="F7428" s="2"/>
      <c r="G7428" s="15">
        <f ca="1">_xlfn.NORM.INV(H7428,Normaal_Mu,Normaal_Sigma)</f>
        <v>-0.29198858383531601</v>
      </c>
      <c r="H7428" s="2">
        <f t="shared" ca="1" si="800"/>
        <v>4.0725595439796702E-3</v>
      </c>
      <c r="I7428" s="2"/>
      <c r="J7428" s="15">
        <f ca="1">-LN(K7428) /NegExp_Labda</f>
        <v>2.8967081071509968</v>
      </c>
      <c r="K7428" s="2">
        <f t="shared" ca="1" si="801"/>
        <v>0.56026711302527865</v>
      </c>
      <c r="L7428" s="2"/>
      <c r="M7428" s="17">
        <f t="shared" ca="1" si="803"/>
        <v>2</v>
      </c>
      <c r="N7428" s="2">
        <f t="shared" ca="1" si="797"/>
        <v>0.11945017161275018</v>
      </c>
      <c r="O7428" s="2"/>
      <c r="P7428" s="31">
        <f t="shared" ca="1" si="802"/>
        <v>2.8116596773325009</v>
      </c>
    </row>
    <row r="7429" spans="1:16" x14ac:dyDescent="0.25">
      <c r="A7429" s="32">
        <f ca="1">Uniform_A+B7429*(Uniform_B-Uniform_A)</f>
        <v>6.9398506988948885</v>
      </c>
      <c r="B7429" s="2">
        <f t="shared" ca="1" si="798"/>
        <v>0.69398506988948883</v>
      </c>
      <c r="C7429" s="4"/>
      <c r="D7429" s="5">
        <f ca="1">IF(E7429&lt;(Driehoek_C-Driehoek_A)/(Driehoek_B-Driehoek_A),Driehoek_A+SQRT(E7429*(Driehoek_B-Driehoek_A)*(Driehoek_C-Driehoek_A)),Driehoek_B-SQRT((1-E7429)*(Driehoek_B-Driehoek_A)*(Driehoek_B-Driehoek_C)))</f>
        <v>4.5865939124025097</v>
      </c>
      <c r="E7429" s="2">
        <f t="shared" ca="1" si="799"/>
        <v>0.44348133445592608</v>
      </c>
      <c r="F7429" s="2"/>
      <c r="G7429" s="15">
        <f ca="1">_xlfn.NORM.INV(H7429,Normaal_Mu,Normaal_Sigma)</f>
        <v>5.6862509323002675</v>
      </c>
      <c r="H7429" s="2">
        <f t="shared" ca="1" si="800"/>
        <v>0.63424796319951438</v>
      </c>
      <c r="I7429" s="2"/>
      <c r="J7429" s="15">
        <f ca="1">-LN(K7429) /NegExp_Labda</f>
        <v>3.6599845952266832</v>
      </c>
      <c r="K7429" s="2">
        <f t="shared" ca="1" si="801"/>
        <v>0.48094761706129896</v>
      </c>
      <c r="L7429" s="2"/>
      <c r="M7429" s="17">
        <f t="shared" ca="1" si="803"/>
        <v>7</v>
      </c>
      <c r="N7429" s="2">
        <f t="shared" ref="N7429:N7492" ca="1" si="804">RAND()</f>
        <v>0.81696006262324439</v>
      </c>
      <c r="O7429" s="2"/>
      <c r="P7429" s="31">
        <f t="shared" ca="1" si="802"/>
        <v>5.5745360277648697</v>
      </c>
    </row>
    <row r="7430" spans="1:16" x14ac:dyDescent="0.25">
      <c r="A7430" s="32">
        <f ca="1">Uniform_A+B7430*(Uniform_B-Uniform_A)</f>
        <v>0.38665809884672053</v>
      </c>
      <c r="B7430" s="2">
        <f t="shared" ref="B7430:B7493" ca="1" si="805">RAND()</f>
        <v>3.8665809884672053E-2</v>
      </c>
      <c r="C7430" s="4"/>
      <c r="D7430" s="5">
        <f ca="1">IF(E7430&lt;(Driehoek_C-Driehoek_A)/(Driehoek_B-Driehoek_A),Driehoek_A+SQRT(E7430*(Driehoek_B-Driehoek_A)*(Driehoek_C-Driehoek_A)),Driehoek_B-SQRT((1-E7430)*(Driehoek_B-Driehoek_A)*(Driehoek_B-Driehoek_C)))</f>
        <v>8.0080003378920495</v>
      </c>
      <c r="E7430" s="2">
        <f t="shared" ref="E7430:E7493" ca="1" si="806">RAND()</f>
        <v>0.97188390486793463</v>
      </c>
      <c r="F7430" s="2"/>
      <c r="G7430" s="15">
        <f ca="1">_xlfn.NORM.INV(H7430,Normaal_Mu,Normaal_Sigma)</f>
        <v>7.2842905548085746</v>
      </c>
      <c r="H7430" s="2">
        <f t="shared" ref="H7430:H7493" ca="1" si="807">RAND()</f>
        <v>0.87330318108933602</v>
      </c>
      <c r="I7430" s="2"/>
      <c r="J7430" s="15">
        <f ca="1">-LN(K7430) /NegExp_Labda</f>
        <v>12.281760236854169</v>
      </c>
      <c r="K7430" s="2">
        <f t="shared" ref="K7430:K7493" ca="1" si="808">RAND()</f>
        <v>8.5747182778499909E-2</v>
      </c>
      <c r="L7430" s="2"/>
      <c r="M7430" s="17">
        <f t="shared" ca="1" si="803"/>
        <v>4</v>
      </c>
      <c r="N7430" s="2">
        <f t="shared" ca="1" si="804"/>
        <v>0.35954098897721276</v>
      </c>
      <c r="O7430" s="2"/>
      <c r="P7430" s="31">
        <f t="shared" ca="1" si="802"/>
        <v>6.3921418456803023</v>
      </c>
    </row>
    <row r="7431" spans="1:16" x14ac:dyDescent="0.25">
      <c r="A7431" s="32">
        <f ca="1">Uniform_A+B7431*(Uniform_B-Uniform_A)</f>
        <v>7.8407882956688715</v>
      </c>
      <c r="B7431" s="2">
        <f t="shared" ca="1" si="805"/>
        <v>0.78407882956688713</v>
      </c>
      <c r="C7431" s="4"/>
      <c r="D7431" s="5">
        <f ca="1">IF(E7431&lt;(Driehoek_C-Driehoek_A)/(Driehoek_B-Driehoek_A),Driehoek_A+SQRT(E7431*(Driehoek_B-Driehoek_A)*(Driehoek_C-Driehoek_A)),Driehoek_B-SQRT((1-E7431)*(Driehoek_B-Driehoek_A)*(Driehoek_B-Driehoek_C)))</f>
        <v>5.8179503918045654</v>
      </c>
      <c r="E7431" s="2">
        <f t="shared" ca="1" si="806"/>
        <v>0.71070172259952236</v>
      </c>
      <c r="F7431" s="2"/>
      <c r="G7431" s="15">
        <f ca="1">_xlfn.NORM.INV(H7431,Normaal_Mu,Normaal_Sigma)</f>
        <v>5.1542538313635475</v>
      </c>
      <c r="H7431" s="2">
        <f t="shared" ca="1" si="807"/>
        <v>0.53073870942375834</v>
      </c>
      <c r="I7431" s="2"/>
      <c r="J7431" s="15">
        <f ca="1">-LN(K7431) /NegExp_Labda</f>
        <v>0.21197909101303444</v>
      </c>
      <c r="K7431" s="2">
        <f t="shared" ca="1" si="808"/>
        <v>0.95849031756354164</v>
      </c>
      <c r="L7431" s="2"/>
      <c r="M7431" s="17">
        <f t="shared" ca="1" si="803"/>
        <v>1</v>
      </c>
      <c r="N7431" s="2">
        <f t="shared" ca="1" si="804"/>
        <v>1.586945685633645E-2</v>
      </c>
      <c r="O7431" s="2"/>
      <c r="P7431" s="31">
        <f t="shared" ca="1" si="802"/>
        <v>4.0049943219700044</v>
      </c>
    </row>
    <row r="7432" spans="1:16" x14ac:dyDescent="0.25">
      <c r="A7432" s="32">
        <f ca="1">Uniform_A+B7432*(Uniform_B-Uniform_A)</f>
        <v>7.6064934065969814</v>
      </c>
      <c r="B7432" s="2">
        <f t="shared" ca="1" si="805"/>
        <v>0.76064934065969814</v>
      </c>
      <c r="C7432" s="4"/>
      <c r="D7432" s="5">
        <f ca="1">IF(E7432&lt;(Driehoek_C-Driehoek_A)/(Driehoek_B-Driehoek_A),Driehoek_A+SQRT(E7432*(Driehoek_B-Driehoek_A)*(Driehoek_C-Driehoek_A)),Driehoek_B-SQRT((1-E7432)*(Driehoek_B-Driehoek_A)*(Driehoek_B-Driehoek_C)))</f>
        <v>4.1408726366973694</v>
      </c>
      <c r="E7432" s="2">
        <f t="shared" ca="1" si="806"/>
        <v>0.32539660763438927</v>
      </c>
      <c r="F7432" s="2"/>
      <c r="G7432" s="15">
        <f ca="1">_xlfn.NORM.INV(H7432,Normaal_Mu,Normaal_Sigma)</f>
        <v>7.2365356186105316</v>
      </c>
      <c r="H7432" s="2">
        <f t="shared" ca="1" si="807"/>
        <v>0.86827368450310294</v>
      </c>
      <c r="I7432" s="2"/>
      <c r="J7432" s="15">
        <f ca="1">-LN(K7432) /NegExp_Labda</f>
        <v>4.0034225855749739</v>
      </c>
      <c r="K7432" s="2">
        <f t="shared" ca="1" si="808"/>
        <v>0.44902149599662156</v>
      </c>
      <c r="L7432" s="2"/>
      <c r="M7432" s="17">
        <f t="shared" ca="1" si="803"/>
        <v>5</v>
      </c>
      <c r="N7432" s="2">
        <f t="shared" ca="1" si="804"/>
        <v>0.57689584298451924</v>
      </c>
      <c r="O7432" s="2"/>
      <c r="P7432" s="31">
        <f t="shared" ca="1" si="802"/>
        <v>5.5974648494959709</v>
      </c>
    </row>
    <row r="7433" spans="1:16" x14ac:dyDescent="0.25">
      <c r="A7433" s="32">
        <f ca="1">Uniform_A+B7433*(Uniform_B-Uniform_A)</f>
        <v>2.2471103330811246</v>
      </c>
      <c r="B7433" s="2">
        <f t="shared" ca="1" si="805"/>
        <v>0.22471103330811248</v>
      </c>
      <c r="C7433" s="4"/>
      <c r="D7433" s="5">
        <f ca="1">IF(E7433&lt;(Driehoek_C-Driehoek_A)/(Driehoek_B-Driehoek_A),Driehoek_A+SQRT(E7433*(Driehoek_B-Driehoek_A)*(Driehoek_C-Driehoek_A)),Driehoek_B-SQRT((1-E7433)*(Driehoek_B-Driehoek_A)*(Driehoek_B-Driehoek_C)))</f>
        <v>5.3468365361065135</v>
      </c>
      <c r="E7433" s="2">
        <f t="shared" ca="1" si="806"/>
        <v>0.61869704874496412</v>
      </c>
      <c r="F7433" s="2"/>
      <c r="G7433" s="15">
        <f ca="1">_xlfn.NORM.INV(H7433,Normaal_Mu,Normaal_Sigma)</f>
        <v>7.0125003597033473</v>
      </c>
      <c r="H7433" s="2">
        <f t="shared" ca="1" si="807"/>
        <v>0.84285238038365062</v>
      </c>
      <c r="I7433" s="2"/>
      <c r="J7433" s="15">
        <f ca="1">-LN(K7433) /NegExp_Labda</f>
        <v>1.4759074467511162</v>
      </c>
      <c r="K7433" s="2">
        <f t="shared" ca="1" si="808"/>
        <v>0.74439647517297147</v>
      </c>
      <c r="L7433" s="2"/>
      <c r="M7433" s="17">
        <f t="shared" ca="1" si="803"/>
        <v>4</v>
      </c>
      <c r="N7433" s="2">
        <f t="shared" ca="1" si="804"/>
        <v>0.32417819015271265</v>
      </c>
      <c r="O7433" s="2"/>
      <c r="P7433" s="31">
        <f t="shared" ca="1" si="802"/>
        <v>4.01647093512842</v>
      </c>
    </row>
    <row r="7434" spans="1:16" x14ac:dyDescent="0.25">
      <c r="A7434" s="32">
        <f ca="1">Uniform_A+B7434*(Uniform_B-Uniform_A)</f>
        <v>0.8036417275987906</v>
      </c>
      <c r="B7434" s="2">
        <f t="shared" ca="1" si="805"/>
        <v>8.036417275987906E-2</v>
      </c>
      <c r="C7434" s="4"/>
      <c r="D7434" s="5">
        <f ca="1">IF(E7434&lt;(Driehoek_C-Driehoek_A)/(Driehoek_B-Driehoek_A),Driehoek_A+SQRT(E7434*(Driehoek_B-Driehoek_A)*(Driehoek_C-Driehoek_A)),Driehoek_B-SQRT((1-E7434)*(Driehoek_B-Driehoek_A)*(Driehoek_B-Driehoek_C)))</f>
        <v>3.5287390096150202</v>
      </c>
      <c r="E7434" s="2">
        <f t="shared" ca="1" si="806"/>
        <v>0.16693163996562232</v>
      </c>
      <c r="F7434" s="2"/>
      <c r="G7434" s="15">
        <f ca="1">_xlfn.NORM.INV(H7434,Normaal_Mu,Normaal_Sigma)</f>
        <v>4.666050439126991</v>
      </c>
      <c r="H7434" s="2">
        <f t="shared" ca="1" si="807"/>
        <v>0.4336949463093992</v>
      </c>
      <c r="I7434" s="2"/>
      <c r="J7434" s="15">
        <f ca="1">-LN(K7434) /NegExp_Labda</f>
        <v>1.8097022087242005</v>
      </c>
      <c r="K7434" s="2">
        <f t="shared" ca="1" si="808"/>
        <v>0.69632383843964418</v>
      </c>
      <c r="L7434" s="2"/>
      <c r="M7434" s="17">
        <f t="shared" ca="1" si="803"/>
        <v>5</v>
      </c>
      <c r="N7434" s="2">
        <f t="shared" ca="1" si="804"/>
        <v>0.45409011958103895</v>
      </c>
      <c r="O7434" s="2"/>
      <c r="P7434" s="31">
        <f t="shared" ca="1" si="802"/>
        <v>3.1616266770130004</v>
      </c>
    </row>
    <row r="7435" spans="1:16" x14ac:dyDescent="0.25">
      <c r="A7435" s="32">
        <f ca="1">Uniform_A+B7435*(Uniform_B-Uniform_A)</f>
        <v>4.9268720983558802</v>
      </c>
      <c r="B7435" s="2">
        <f t="shared" ca="1" si="805"/>
        <v>0.492687209835588</v>
      </c>
      <c r="C7435" s="4"/>
      <c r="D7435" s="5">
        <f ca="1">IF(E7435&lt;(Driehoek_C-Driehoek_A)/(Driehoek_B-Driehoek_A),Driehoek_A+SQRT(E7435*(Driehoek_B-Driehoek_A)*(Driehoek_C-Driehoek_A)),Driehoek_B-SQRT((1-E7435)*(Driehoek_B-Driehoek_A)*(Driehoek_B-Driehoek_C)))</f>
        <v>2.4939019082539997</v>
      </c>
      <c r="E7435" s="2">
        <f t="shared" ca="1" si="806"/>
        <v>1.7424221069781587E-2</v>
      </c>
      <c r="F7435" s="2"/>
      <c r="G7435" s="15">
        <f ca="1">_xlfn.NORM.INV(H7435,Normaal_Mu,Normaal_Sigma)</f>
        <v>6.9808105990711153</v>
      </c>
      <c r="H7435" s="2">
        <f t="shared" ca="1" si="807"/>
        <v>0.83901197191283838</v>
      </c>
      <c r="I7435" s="2"/>
      <c r="J7435" s="15">
        <f ca="1">-LN(K7435) /NegExp_Labda</f>
        <v>3.2419152823066626</v>
      </c>
      <c r="K7435" s="2">
        <f t="shared" ca="1" si="808"/>
        <v>0.52289057812062678</v>
      </c>
      <c r="L7435" s="2"/>
      <c r="M7435" s="17">
        <f t="shared" ca="1" si="803"/>
        <v>7</v>
      </c>
      <c r="N7435" s="2">
        <f t="shared" ca="1" si="804"/>
        <v>0.79373840867692824</v>
      </c>
      <c r="O7435" s="2"/>
      <c r="P7435" s="31">
        <f t="shared" ca="1" si="802"/>
        <v>4.9286999775975318</v>
      </c>
    </row>
    <row r="7436" spans="1:16" x14ac:dyDescent="0.25">
      <c r="A7436" s="32">
        <f ca="1">Uniform_A+B7436*(Uniform_B-Uniform_A)</f>
        <v>6.6552529414281638</v>
      </c>
      <c r="B7436" s="2">
        <f t="shared" ca="1" si="805"/>
        <v>0.66552529414281636</v>
      </c>
      <c r="C7436" s="4"/>
      <c r="D7436" s="5">
        <f ca="1">IF(E7436&lt;(Driehoek_C-Driehoek_A)/(Driehoek_B-Driehoek_A),Driehoek_A+SQRT(E7436*(Driehoek_B-Driehoek_A)*(Driehoek_C-Driehoek_A)),Driehoek_B-SQRT((1-E7436)*(Driehoek_B-Driehoek_A)*(Driehoek_B-Driehoek_C)))</f>
        <v>6.5408469354898866</v>
      </c>
      <c r="E7436" s="2">
        <f t="shared" ca="1" si="806"/>
        <v>0.8272161772945863</v>
      </c>
      <c r="F7436" s="2"/>
      <c r="G7436" s="15">
        <f ca="1">_xlfn.NORM.INV(H7436,Normaal_Mu,Normaal_Sigma)</f>
        <v>8.1260702272112191</v>
      </c>
      <c r="H7436" s="2">
        <f t="shared" ca="1" si="807"/>
        <v>0.94097783201391771</v>
      </c>
      <c r="I7436" s="2"/>
      <c r="J7436" s="15">
        <f ca="1">-LN(K7436) /NegExp_Labda</f>
        <v>0.86613226444516533</v>
      </c>
      <c r="K7436" s="2">
        <f t="shared" ca="1" si="808"/>
        <v>0.84094715836719092</v>
      </c>
      <c r="L7436" s="2"/>
      <c r="M7436" s="17">
        <f t="shared" ca="1" si="803"/>
        <v>7</v>
      </c>
      <c r="N7436" s="2">
        <f t="shared" ca="1" si="804"/>
        <v>0.76495975304122754</v>
      </c>
      <c r="O7436" s="2"/>
      <c r="P7436" s="31">
        <f t="shared" ca="1" si="802"/>
        <v>5.8376604737148874</v>
      </c>
    </row>
    <row r="7437" spans="1:16" x14ac:dyDescent="0.25">
      <c r="A7437" s="32">
        <f ca="1">Uniform_A+B7437*(Uniform_B-Uniform_A)</f>
        <v>7.6648039491728088</v>
      </c>
      <c r="B7437" s="2">
        <f t="shared" ca="1" si="805"/>
        <v>0.76648039491728093</v>
      </c>
      <c r="C7437" s="4"/>
      <c r="D7437" s="5">
        <f ca="1">IF(E7437&lt;(Driehoek_C-Driehoek_A)/(Driehoek_B-Driehoek_A),Driehoek_A+SQRT(E7437*(Driehoek_B-Driehoek_A)*(Driehoek_C-Driehoek_A)),Driehoek_B-SQRT((1-E7437)*(Driehoek_B-Driehoek_A)*(Driehoek_B-Driehoek_C)))</f>
        <v>3.0524948395845026</v>
      </c>
      <c r="E7437" s="2">
        <f t="shared" ca="1" si="806"/>
        <v>7.9124670525143381E-2</v>
      </c>
      <c r="F7437" s="2"/>
      <c r="G7437" s="15">
        <f ca="1">_xlfn.NORM.INV(H7437,Normaal_Mu,Normaal_Sigma)</f>
        <v>5.6675238045114034</v>
      </c>
      <c r="H7437" s="2">
        <f t="shared" ca="1" si="807"/>
        <v>0.63072038298463551</v>
      </c>
      <c r="I7437" s="2"/>
      <c r="J7437" s="15">
        <f ca="1">-LN(K7437) /NegExp_Labda</f>
        <v>14.881698011245913</v>
      </c>
      <c r="K7437" s="2">
        <f t="shared" ca="1" si="808"/>
        <v>5.0979096529484291E-2</v>
      </c>
      <c r="L7437" s="2"/>
      <c r="M7437" s="17">
        <f t="shared" ca="1" si="803"/>
        <v>5</v>
      </c>
      <c r="N7437" s="2">
        <f t="shared" ca="1" si="804"/>
        <v>0.52392162681697496</v>
      </c>
      <c r="O7437" s="2"/>
      <c r="P7437" s="31">
        <f t="shared" ref="P7437:P7500" ca="1" si="809">SUM(A7437,D7437,G7437,J7437,M7437)/5</f>
        <v>7.253304120902925</v>
      </c>
    </row>
    <row r="7438" spans="1:16" x14ac:dyDescent="0.25">
      <c r="A7438" s="32">
        <f ca="1">Uniform_A+B7438*(Uniform_B-Uniform_A)</f>
        <v>9.9404685982438483</v>
      </c>
      <c r="B7438" s="2">
        <f t="shared" ca="1" si="805"/>
        <v>0.99404685982438479</v>
      </c>
      <c r="C7438" s="4"/>
      <c r="D7438" s="5">
        <f ca="1">IF(E7438&lt;(Driehoek_C-Driehoek_A)/(Driehoek_B-Driehoek_A),Driehoek_A+SQRT(E7438*(Driehoek_B-Driehoek_A)*(Driehoek_C-Driehoek_A)),Driehoek_B-SQRT((1-E7438)*(Driehoek_B-Driehoek_A)*(Driehoek_B-Driehoek_C)))</f>
        <v>3.0354982149323986</v>
      </c>
      <c r="E7438" s="2">
        <f t="shared" ca="1" si="806"/>
        <v>7.6589753794870319E-2</v>
      </c>
      <c r="F7438" s="2"/>
      <c r="G7438" s="15">
        <f ca="1">_xlfn.NORM.INV(H7438,Normaal_Mu,Normaal_Sigma)</f>
        <v>8.8997504285805729</v>
      </c>
      <c r="H7438" s="2">
        <f t="shared" ca="1" si="807"/>
        <v>0.97440450300583736</v>
      </c>
      <c r="I7438" s="2"/>
      <c r="J7438" s="15">
        <f ca="1">-LN(K7438) /NegExp_Labda</f>
        <v>0.62042638381078807</v>
      </c>
      <c r="K7438" s="2">
        <f t="shared" ca="1" si="808"/>
        <v>0.88330451232209861</v>
      </c>
      <c r="L7438" s="2"/>
      <c r="M7438" s="17">
        <f t="shared" ca="1" si="803"/>
        <v>4</v>
      </c>
      <c r="N7438" s="2">
        <f t="shared" ca="1" si="804"/>
        <v>0.34450677077850267</v>
      </c>
      <c r="O7438" s="2"/>
      <c r="P7438" s="31">
        <f t="shared" ca="1" si="809"/>
        <v>5.2992287251135206</v>
      </c>
    </row>
    <row r="7439" spans="1:16" x14ac:dyDescent="0.25">
      <c r="A7439" s="32">
        <f ca="1">Uniform_A+B7439*(Uniform_B-Uniform_A)</f>
        <v>4.4903435963403364</v>
      </c>
      <c r="B7439" s="2">
        <f t="shared" ca="1" si="805"/>
        <v>0.4490343596340336</v>
      </c>
      <c r="C7439" s="4"/>
      <c r="D7439" s="5">
        <f ca="1">IF(E7439&lt;(Driehoek_C-Driehoek_A)/(Driehoek_B-Driehoek_A),Driehoek_A+SQRT(E7439*(Driehoek_B-Driehoek_A)*(Driehoek_C-Driehoek_A)),Driehoek_B-SQRT((1-E7439)*(Driehoek_B-Driehoek_A)*(Driehoek_B-Driehoek_C)))</f>
        <v>4.2855996135006134</v>
      </c>
      <c r="E7439" s="2">
        <f t="shared" ca="1" si="806"/>
        <v>0.36498368559355521</v>
      </c>
      <c r="F7439" s="2"/>
      <c r="G7439" s="15">
        <f ca="1">_xlfn.NORM.INV(H7439,Normaal_Mu,Normaal_Sigma)</f>
        <v>4.9536265933797106</v>
      </c>
      <c r="H7439" s="2">
        <f t="shared" ca="1" si="807"/>
        <v>0.49075067248940962</v>
      </c>
      <c r="I7439" s="2"/>
      <c r="J7439" s="15">
        <f ca="1">-LN(K7439) /NegExp_Labda</f>
        <v>3.4472380926078792</v>
      </c>
      <c r="K7439" s="2">
        <f t="shared" ca="1" si="808"/>
        <v>0.5018532069324938</v>
      </c>
      <c r="L7439" s="2"/>
      <c r="M7439" s="17">
        <f t="shared" ca="1" si="803"/>
        <v>6</v>
      </c>
      <c r="N7439" s="2">
        <f t="shared" ca="1" si="804"/>
        <v>0.62109318515368839</v>
      </c>
      <c r="O7439" s="2"/>
      <c r="P7439" s="31">
        <f t="shared" ca="1" si="809"/>
        <v>4.6353615791657079</v>
      </c>
    </row>
    <row r="7440" spans="1:16" x14ac:dyDescent="0.25">
      <c r="A7440" s="32">
        <f ca="1">Uniform_A+B7440*(Uniform_B-Uniform_A)</f>
        <v>8.8491678483545684</v>
      </c>
      <c r="B7440" s="2">
        <f t="shared" ca="1" si="805"/>
        <v>0.88491678483545688</v>
      </c>
      <c r="C7440" s="4"/>
      <c r="D7440" s="5">
        <f ca="1">IF(E7440&lt;(Driehoek_C-Driehoek_A)/(Driehoek_B-Driehoek_A),Driehoek_A+SQRT(E7440*(Driehoek_B-Driehoek_A)*(Driehoek_C-Driehoek_A)),Driehoek_B-SQRT((1-E7440)*(Driehoek_B-Driehoek_A)*(Driehoek_B-Driehoek_C)))</f>
        <v>4.3288746728837619</v>
      </c>
      <c r="E7440" s="2">
        <f t="shared" ca="1" si="806"/>
        <v>0.37658823366780625</v>
      </c>
      <c r="F7440" s="2"/>
      <c r="G7440" s="15">
        <f ca="1">_xlfn.NORM.INV(H7440,Normaal_Mu,Normaal_Sigma)</f>
        <v>7.7702048395256336</v>
      </c>
      <c r="H7440" s="2">
        <f t="shared" ca="1" si="807"/>
        <v>0.91698942393802196</v>
      </c>
      <c r="I7440" s="2"/>
      <c r="J7440" s="15">
        <f ca="1">-LN(K7440) /NegExp_Labda</f>
        <v>10.426074339910151</v>
      </c>
      <c r="K7440" s="2">
        <f t="shared" ca="1" si="808"/>
        <v>0.12428041341503293</v>
      </c>
      <c r="L7440" s="2"/>
      <c r="M7440" s="17">
        <f t="shared" ca="1" si="803"/>
        <v>6</v>
      </c>
      <c r="N7440" s="2">
        <f t="shared" ca="1" si="804"/>
        <v>0.75495625552013879</v>
      </c>
      <c r="O7440" s="2"/>
      <c r="P7440" s="31">
        <f t="shared" ca="1" si="809"/>
        <v>7.4748643401348236</v>
      </c>
    </row>
    <row r="7441" spans="1:16" x14ac:dyDescent="0.25">
      <c r="A7441" s="32">
        <f ca="1">Uniform_A+B7441*(Uniform_B-Uniform_A)</f>
        <v>5.5151774499163047</v>
      </c>
      <c r="B7441" s="2">
        <f t="shared" ca="1" si="805"/>
        <v>0.55151774499163042</v>
      </c>
      <c r="C7441" s="4"/>
      <c r="D7441" s="5">
        <f ca="1">IF(E7441&lt;(Driehoek_C-Driehoek_A)/(Driehoek_B-Driehoek_A),Driehoek_A+SQRT(E7441*(Driehoek_B-Driehoek_A)*(Driehoek_C-Driehoek_A)),Driehoek_B-SQRT((1-E7441)*(Driehoek_B-Driehoek_A)*(Driehoek_B-Driehoek_C)))</f>
        <v>4.2677025198114782</v>
      </c>
      <c r="E7441" s="2">
        <f t="shared" ca="1" si="806"/>
        <v>0.36015315882861065</v>
      </c>
      <c r="F7441" s="2"/>
      <c r="G7441" s="15">
        <f ca="1">_xlfn.NORM.INV(H7441,Normaal_Mu,Normaal_Sigma)</f>
        <v>2.1474671788608726</v>
      </c>
      <c r="H7441" s="2">
        <f t="shared" ca="1" si="807"/>
        <v>7.6895728201340274E-2</v>
      </c>
      <c r="I7441" s="2"/>
      <c r="J7441" s="15">
        <f ca="1">-LN(K7441) /NegExp_Labda</f>
        <v>4.4396563172336645</v>
      </c>
      <c r="K7441" s="2">
        <f t="shared" ca="1" si="808"/>
        <v>0.41150617066088779</v>
      </c>
      <c r="L7441" s="2"/>
      <c r="M7441" s="17">
        <f t="shared" ca="1" si="803"/>
        <v>2</v>
      </c>
      <c r="N7441" s="2">
        <f t="shared" ca="1" si="804"/>
        <v>4.4173548321732703E-2</v>
      </c>
      <c r="O7441" s="2"/>
      <c r="P7441" s="31">
        <f t="shared" ca="1" si="809"/>
        <v>3.6740006931644644</v>
      </c>
    </row>
    <row r="7442" spans="1:16" x14ac:dyDescent="0.25">
      <c r="A7442" s="32">
        <f ca="1">Uniform_A+B7442*(Uniform_B-Uniform_A)</f>
        <v>3.1836533703395578</v>
      </c>
      <c r="B7442" s="2">
        <f t="shared" ca="1" si="805"/>
        <v>0.31836533703395575</v>
      </c>
      <c r="C7442" s="4"/>
      <c r="D7442" s="5">
        <f ca="1">IF(E7442&lt;(Driehoek_C-Driehoek_A)/(Driehoek_B-Driehoek_A),Driehoek_A+SQRT(E7442*(Driehoek_B-Driehoek_A)*(Driehoek_C-Driehoek_A)),Driehoek_B-SQRT((1-E7442)*(Driehoek_B-Driehoek_A)*(Driehoek_B-Driehoek_C)))</f>
        <v>5.3787181161313899</v>
      </c>
      <c r="E7442" s="2">
        <f t="shared" ca="1" si="806"/>
        <v>0.62532335764471447</v>
      </c>
      <c r="F7442" s="2"/>
      <c r="G7442" s="15">
        <f ca="1">_xlfn.NORM.INV(H7442,Normaal_Mu,Normaal_Sigma)</f>
        <v>7.4674412591682273</v>
      </c>
      <c r="H7442" s="2">
        <f t="shared" ca="1" si="807"/>
        <v>0.89134648800927674</v>
      </c>
      <c r="I7442" s="2"/>
      <c r="J7442" s="15">
        <f ca="1">-LN(K7442) /NegExp_Labda</f>
        <v>5.7579917704204329</v>
      </c>
      <c r="K7442" s="2">
        <f t="shared" ca="1" si="808"/>
        <v>0.31613107595178103</v>
      </c>
      <c r="L7442" s="2"/>
      <c r="M7442" s="17">
        <f t="shared" ca="1" si="803"/>
        <v>4</v>
      </c>
      <c r="N7442" s="2">
        <f t="shared" ca="1" si="804"/>
        <v>0.36451653154607644</v>
      </c>
      <c r="O7442" s="2"/>
      <c r="P7442" s="31">
        <f t="shared" ca="1" si="809"/>
        <v>5.1575609032119214</v>
      </c>
    </row>
    <row r="7443" spans="1:16" x14ac:dyDescent="0.25">
      <c r="A7443" s="32">
        <f ca="1">Uniform_A+B7443*(Uniform_B-Uniform_A)</f>
        <v>0.39515575246393708</v>
      </c>
      <c r="B7443" s="2">
        <f t="shared" ca="1" si="805"/>
        <v>3.9515575246393708E-2</v>
      </c>
      <c r="C7443" s="4"/>
      <c r="D7443" s="5">
        <f ca="1">IF(E7443&lt;(Driehoek_C-Driehoek_A)/(Driehoek_B-Driehoek_A),Driehoek_A+SQRT(E7443*(Driehoek_B-Driehoek_A)*(Driehoek_C-Driehoek_A)),Driehoek_B-SQRT((1-E7443)*(Driehoek_B-Driehoek_A)*(Driehoek_B-Driehoek_C)))</f>
        <v>6.8569306164292936</v>
      </c>
      <c r="E7443" s="2">
        <f t="shared" ca="1" si="806"/>
        <v>0.86877867477719628</v>
      </c>
      <c r="F7443" s="2"/>
      <c r="G7443" s="15">
        <f ca="1">_xlfn.NORM.INV(H7443,Normaal_Mu,Normaal_Sigma)</f>
        <v>5.272660751949414</v>
      </c>
      <c r="H7443" s="2">
        <f t="shared" ca="1" si="807"/>
        <v>0.55421994425004162</v>
      </c>
      <c r="I7443" s="2"/>
      <c r="J7443" s="15">
        <f ca="1">-LN(K7443) /NegExp_Labda</f>
        <v>0.24156031940185585</v>
      </c>
      <c r="K7443" s="2">
        <f t="shared" ca="1" si="808"/>
        <v>0.95283639485449545</v>
      </c>
      <c r="L7443" s="2"/>
      <c r="M7443" s="17">
        <f t="shared" ca="1" si="803"/>
        <v>3</v>
      </c>
      <c r="N7443" s="2">
        <f t="shared" ca="1" si="804"/>
        <v>0.25963616266251088</v>
      </c>
      <c r="O7443" s="2"/>
      <c r="P7443" s="31">
        <f t="shared" ca="1" si="809"/>
        <v>3.1532614880489001</v>
      </c>
    </row>
    <row r="7444" spans="1:16" x14ac:dyDescent="0.25">
      <c r="A7444" s="32">
        <f ca="1">Uniform_A+B7444*(Uniform_B-Uniform_A)</f>
        <v>4.4764529730268698</v>
      </c>
      <c r="B7444" s="2">
        <f t="shared" ca="1" si="805"/>
        <v>0.44764529730268698</v>
      </c>
      <c r="C7444" s="4"/>
      <c r="D7444" s="5">
        <f ca="1">IF(E7444&lt;(Driehoek_C-Driehoek_A)/(Driehoek_B-Driehoek_A),Driehoek_A+SQRT(E7444*(Driehoek_B-Driehoek_A)*(Driehoek_C-Driehoek_A)),Driehoek_B-SQRT((1-E7444)*(Driehoek_B-Driehoek_A)*(Driehoek_B-Driehoek_C)))</f>
        <v>4.3625277354241101</v>
      </c>
      <c r="E7444" s="2">
        <f t="shared" ca="1" si="806"/>
        <v>0.3855385998654105</v>
      </c>
      <c r="F7444" s="2"/>
      <c r="G7444" s="15">
        <f ca="1">_xlfn.NORM.INV(H7444,Normaal_Mu,Normaal_Sigma)</f>
        <v>4.2030914669647839</v>
      </c>
      <c r="H7444" s="2">
        <f t="shared" ca="1" si="807"/>
        <v>0.34514768166657461</v>
      </c>
      <c r="I7444" s="2"/>
      <c r="J7444" s="15">
        <f ca="1">-LN(K7444) /NegExp_Labda</f>
        <v>5.5161075281010339</v>
      </c>
      <c r="K7444" s="2">
        <f t="shared" ca="1" si="808"/>
        <v>0.33180046306225663</v>
      </c>
      <c r="L7444" s="2"/>
      <c r="M7444" s="17">
        <f t="shared" ca="1" si="803"/>
        <v>5</v>
      </c>
      <c r="N7444" s="2">
        <f t="shared" ca="1" si="804"/>
        <v>0.52661598165075507</v>
      </c>
      <c r="O7444" s="2"/>
      <c r="P7444" s="31">
        <f t="shared" ca="1" si="809"/>
        <v>4.711635940703359</v>
      </c>
    </row>
    <row r="7445" spans="1:16" x14ac:dyDescent="0.25">
      <c r="A7445" s="32">
        <f ca="1">Uniform_A+B7445*(Uniform_B-Uniform_A)</f>
        <v>2.6509965832650648</v>
      </c>
      <c r="B7445" s="2">
        <f t="shared" ca="1" si="805"/>
        <v>0.2650996583265065</v>
      </c>
      <c r="C7445" s="4"/>
      <c r="D7445" s="5">
        <f ca="1">IF(E7445&lt;(Driehoek_C-Driehoek_A)/(Driehoek_B-Driehoek_A),Driehoek_A+SQRT(E7445*(Driehoek_B-Driehoek_A)*(Driehoek_C-Driehoek_A)),Driehoek_B-SQRT((1-E7445)*(Driehoek_B-Driehoek_A)*(Driehoek_B-Driehoek_C)))</f>
        <v>2.0447713978865187</v>
      </c>
      <c r="E7445" s="2">
        <f t="shared" ca="1" si="806"/>
        <v>1.4317700490806828E-4</v>
      </c>
      <c r="F7445" s="2"/>
      <c r="G7445" s="15">
        <f ca="1">_xlfn.NORM.INV(H7445,Normaal_Mu,Normaal_Sigma)</f>
        <v>1.916766543268988</v>
      </c>
      <c r="H7445" s="2">
        <f t="shared" ca="1" si="807"/>
        <v>6.1583379017698947E-2</v>
      </c>
      <c r="I7445" s="2"/>
      <c r="J7445" s="15">
        <f ca="1">-LN(K7445) /NegExp_Labda</f>
        <v>2.091754685651702</v>
      </c>
      <c r="K7445" s="2">
        <f t="shared" ca="1" si="808"/>
        <v>0.65813122520983269</v>
      </c>
      <c r="L7445" s="2"/>
      <c r="M7445" s="17">
        <f t="shared" ca="1" si="803"/>
        <v>9</v>
      </c>
      <c r="N7445" s="2">
        <f t="shared" ca="1" si="804"/>
        <v>0.96393062742193347</v>
      </c>
      <c r="O7445" s="2"/>
      <c r="P7445" s="31">
        <f t="shared" ca="1" si="809"/>
        <v>3.540857842014455</v>
      </c>
    </row>
    <row r="7446" spans="1:16" x14ac:dyDescent="0.25">
      <c r="A7446" s="32">
        <f ca="1">Uniform_A+B7446*(Uniform_B-Uniform_A)</f>
        <v>0.65885231957270363</v>
      </c>
      <c r="B7446" s="2">
        <f t="shared" ca="1" si="805"/>
        <v>6.5885231957270363E-2</v>
      </c>
      <c r="C7446" s="4"/>
      <c r="D7446" s="5">
        <f ca="1">IF(E7446&lt;(Driehoek_C-Driehoek_A)/(Driehoek_B-Driehoek_A),Driehoek_A+SQRT(E7446*(Driehoek_B-Driehoek_A)*(Driehoek_C-Driehoek_A)),Driehoek_B-SQRT((1-E7446)*(Driehoek_B-Driehoek_A)*(Driehoek_B-Driehoek_C)))</f>
        <v>6.9681900901389744</v>
      </c>
      <c r="E7446" s="2">
        <f t="shared" ca="1" si="806"/>
        <v>0.88204995686258658</v>
      </c>
      <c r="F7446" s="2"/>
      <c r="G7446" s="15">
        <f ca="1">_xlfn.NORM.INV(H7446,Normaal_Mu,Normaal_Sigma)</f>
        <v>7.4271124530232315</v>
      </c>
      <c r="H7446" s="2">
        <f t="shared" ca="1" si="807"/>
        <v>0.88754138441841635</v>
      </c>
      <c r="I7446" s="2"/>
      <c r="J7446" s="15">
        <f ca="1">-LN(K7446) /NegExp_Labda</f>
        <v>4.9618462446883527</v>
      </c>
      <c r="K7446" s="2">
        <f t="shared" ca="1" si="808"/>
        <v>0.37069737541169123</v>
      </c>
      <c r="L7446" s="2"/>
      <c r="M7446" s="17">
        <f t="shared" ca="1" si="803"/>
        <v>3</v>
      </c>
      <c r="N7446" s="2">
        <f t="shared" ca="1" si="804"/>
        <v>0.19080939138330888</v>
      </c>
      <c r="O7446" s="2"/>
      <c r="P7446" s="31">
        <f t="shared" ca="1" si="809"/>
        <v>4.603200221484653</v>
      </c>
    </row>
    <row r="7447" spans="1:16" x14ac:dyDescent="0.25">
      <c r="A7447" s="32">
        <f ca="1">Uniform_A+B7447*(Uniform_B-Uniform_A)</f>
        <v>5.2286910335388246</v>
      </c>
      <c r="B7447" s="2">
        <f t="shared" ca="1" si="805"/>
        <v>0.52286910335388248</v>
      </c>
      <c r="C7447" s="4"/>
      <c r="D7447" s="5">
        <f ca="1">IF(E7447&lt;(Driehoek_C-Driehoek_A)/(Driehoek_B-Driehoek_A),Driehoek_A+SQRT(E7447*(Driehoek_B-Driehoek_A)*(Driehoek_C-Driehoek_A)),Driehoek_B-SQRT((1-E7447)*(Driehoek_B-Driehoek_A)*(Driehoek_B-Driehoek_C)))</f>
        <v>4.7158973641635011</v>
      </c>
      <c r="E7447" s="2">
        <f t="shared" ca="1" si="806"/>
        <v>0.47561327444625034</v>
      </c>
      <c r="F7447" s="2"/>
      <c r="G7447" s="15">
        <f ca="1">_xlfn.NORM.INV(H7447,Normaal_Mu,Normaal_Sigma)</f>
        <v>9.2507060027690411</v>
      </c>
      <c r="H7447" s="2">
        <f t="shared" ca="1" si="807"/>
        <v>0.98322141559440623</v>
      </c>
      <c r="I7447" s="2"/>
      <c r="J7447" s="15">
        <f ca="1">-LN(K7447) /NegExp_Labda</f>
        <v>4.9162557321782545</v>
      </c>
      <c r="K7447" s="2">
        <f t="shared" ca="1" si="808"/>
        <v>0.37409288887265868</v>
      </c>
      <c r="L7447" s="2"/>
      <c r="M7447" s="17">
        <f t="shared" ca="1" si="803"/>
        <v>5</v>
      </c>
      <c r="N7447" s="2">
        <f t="shared" ca="1" si="804"/>
        <v>0.50580792315235013</v>
      </c>
      <c r="O7447" s="2"/>
      <c r="P7447" s="31">
        <f t="shared" ca="1" si="809"/>
        <v>5.8223100265299248</v>
      </c>
    </row>
    <row r="7448" spans="1:16" x14ac:dyDescent="0.25">
      <c r="A7448" s="32">
        <f ca="1">Uniform_A+B7448*(Uniform_B-Uniform_A)</f>
        <v>1.5443946925053864</v>
      </c>
      <c r="B7448" s="2">
        <f t="shared" ca="1" si="805"/>
        <v>0.15443946925053864</v>
      </c>
      <c r="C7448" s="4"/>
      <c r="D7448" s="5">
        <f ca="1">IF(E7448&lt;(Driehoek_C-Driehoek_A)/(Driehoek_B-Driehoek_A),Driehoek_A+SQRT(E7448*(Driehoek_B-Driehoek_A)*(Driehoek_C-Driehoek_A)),Driehoek_B-SQRT((1-E7448)*(Driehoek_B-Driehoek_A)*(Driehoek_B-Driehoek_C)))</f>
        <v>5.7298970274773913</v>
      </c>
      <c r="E7448" s="2">
        <f t="shared" ca="1" si="806"/>
        <v>0.69446932997425137</v>
      </c>
      <c r="F7448" s="2"/>
      <c r="G7448" s="15">
        <f ca="1">_xlfn.NORM.INV(H7448,Normaal_Mu,Normaal_Sigma)</f>
        <v>4.0944375135190363</v>
      </c>
      <c r="H7448" s="2">
        <f t="shared" ca="1" si="807"/>
        <v>0.32535313561795187</v>
      </c>
      <c r="I7448" s="2"/>
      <c r="J7448" s="15">
        <f ca="1">-LN(K7448) /NegExp_Labda</f>
        <v>8.290742106584581</v>
      </c>
      <c r="K7448" s="2">
        <f t="shared" ca="1" si="808"/>
        <v>0.1904913635160348</v>
      </c>
      <c r="L7448" s="2"/>
      <c r="M7448" s="17">
        <f t="shared" ca="1" si="803"/>
        <v>6</v>
      </c>
      <c r="N7448" s="2">
        <f t="shared" ca="1" si="804"/>
        <v>0.75487473707095631</v>
      </c>
      <c r="O7448" s="2"/>
      <c r="P7448" s="31">
        <f t="shared" ca="1" si="809"/>
        <v>5.1318942680172785</v>
      </c>
    </row>
    <row r="7449" spans="1:16" x14ac:dyDescent="0.25">
      <c r="A7449" s="32">
        <f ca="1">Uniform_A+B7449*(Uniform_B-Uniform_A)</f>
        <v>1.4830940473555398</v>
      </c>
      <c r="B7449" s="2">
        <f t="shared" ca="1" si="805"/>
        <v>0.14830940473555398</v>
      </c>
      <c r="C7449" s="4"/>
      <c r="D7449" s="5">
        <f ca="1">IF(E7449&lt;(Driehoek_C-Driehoek_A)/(Driehoek_B-Driehoek_A),Driehoek_A+SQRT(E7449*(Driehoek_B-Driehoek_A)*(Driehoek_C-Driehoek_A)),Driehoek_B-SQRT((1-E7449)*(Driehoek_B-Driehoek_A)*(Driehoek_B-Driehoek_C)))</f>
        <v>6.1284808285924228</v>
      </c>
      <c r="E7449" s="2">
        <f t="shared" ca="1" si="806"/>
        <v>0.76441078994967837</v>
      </c>
      <c r="F7449" s="2"/>
      <c r="G7449" s="15">
        <f ca="1">_xlfn.NORM.INV(H7449,Normaal_Mu,Normaal_Sigma)</f>
        <v>5.2483753013077683</v>
      </c>
      <c r="H7449" s="2">
        <f t="shared" ca="1" si="807"/>
        <v>0.54941665005265794</v>
      </c>
      <c r="I7449" s="2"/>
      <c r="J7449" s="15">
        <f ca="1">-LN(K7449) /NegExp_Labda</f>
        <v>2.9289293792438706</v>
      </c>
      <c r="K7449" s="2">
        <f t="shared" ca="1" si="808"/>
        <v>0.55666821775963493</v>
      </c>
      <c r="L7449" s="2"/>
      <c r="M7449" s="17">
        <f t="shared" ca="1" si="803"/>
        <v>6</v>
      </c>
      <c r="N7449" s="2">
        <f t="shared" ca="1" si="804"/>
        <v>0.70430467552549625</v>
      </c>
      <c r="O7449" s="2"/>
      <c r="P7449" s="31">
        <f t="shared" ca="1" si="809"/>
        <v>4.3577759112999201</v>
      </c>
    </row>
    <row r="7450" spans="1:16" x14ac:dyDescent="0.25">
      <c r="A7450" s="32">
        <f ca="1">Uniform_A+B7450*(Uniform_B-Uniform_A)</f>
        <v>2.6498453793437973</v>
      </c>
      <c r="B7450" s="2">
        <f t="shared" ca="1" si="805"/>
        <v>0.2649845379343797</v>
      </c>
      <c r="C7450" s="4"/>
      <c r="D7450" s="5">
        <f ca="1">IF(E7450&lt;(Driehoek_C-Driehoek_A)/(Driehoek_B-Driehoek_A),Driehoek_A+SQRT(E7450*(Driehoek_B-Driehoek_A)*(Driehoek_C-Driehoek_A)),Driehoek_B-SQRT((1-E7450)*(Driehoek_B-Driehoek_A)*(Driehoek_B-Driehoek_C)))</f>
        <v>6.8099207163916571</v>
      </c>
      <c r="E7450" s="2">
        <f t="shared" ca="1" si="806"/>
        <v>0.86295864947170198</v>
      </c>
      <c r="F7450" s="2"/>
      <c r="G7450" s="15">
        <f ca="1">_xlfn.NORM.INV(H7450,Normaal_Mu,Normaal_Sigma)</f>
        <v>4.0788726118810752</v>
      </c>
      <c r="H7450" s="2">
        <f t="shared" ca="1" si="807"/>
        <v>0.32255583216241979</v>
      </c>
      <c r="I7450" s="2"/>
      <c r="J7450" s="15">
        <f ca="1">-LN(K7450) /NegExp_Labda</f>
        <v>1.2323009971734926</v>
      </c>
      <c r="K7450" s="2">
        <f t="shared" ca="1" si="808"/>
        <v>0.78156246754600889</v>
      </c>
      <c r="L7450" s="2"/>
      <c r="M7450" s="17">
        <f t="shared" ca="1" si="803"/>
        <v>2</v>
      </c>
      <c r="N7450" s="2">
        <f t="shared" ca="1" si="804"/>
        <v>8.650034885780844E-2</v>
      </c>
      <c r="O7450" s="2"/>
      <c r="P7450" s="31">
        <f t="shared" ca="1" si="809"/>
        <v>3.354187940958004</v>
      </c>
    </row>
    <row r="7451" spans="1:16" x14ac:dyDescent="0.25">
      <c r="A7451" s="32">
        <f ca="1">Uniform_A+B7451*(Uniform_B-Uniform_A)</f>
        <v>8.0044738457173494</v>
      </c>
      <c r="B7451" s="2">
        <f t="shared" ca="1" si="805"/>
        <v>0.80044738457173503</v>
      </c>
      <c r="C7451" s="4"/>
      <c r="D7451" s="5">
        <f ca="1">IF(E7451&lt;(Driehoek_C-Driehoek_A)/(Driehoek_B-Driehoek_A),Driehoek_A+SQRT(E7451*(Driehoek_B-Driehoek_A)*(Driehoek_C-Driehoek_A)),Driehoek_B-SQRT((1-E7451)*(Driehoek_B-Driehoek_A)*(Driehoek_B-Driehoek_C)))</f>
        <v>3.6219241794333121</v>
      </c>
      <c r="E7451" s="2">
        <f t="shared" ca="1" si="806"/>
        <v>0.18790271741645881</v>
      </c>
      <c r="F7451" s="2"/>
      <c r="G7451" s="15">
        <f ca="1">_xlfn.NORM.INV(H7451,Normaal_Mu,Normaal_Sigma)</f>
        <v>9.3835045239213422</v>
      </c>
      <c r="H7451" s="2">
        <f t="shared" ca="1" si="807"/>
        <v>0.98580130008974665</v>
      </c>
      <c r="I7451" s="2"/>
      <c r="J7451" s="15">
        <f ca="1">-LN(K7451) /NegExp_Labda</f>
        <v>4.3261448782853291</v>
      </c>
      <c r="K7451" s="2">
        <f t="shared" ca="1" si="808"/>
        <v>0.42095515310839249</v>
      </c>
      <c r="L7451" s="2"/>
      <c r="M7451" s="17">
        <f t="shared" ca="1" si="803"/>
        <v>8</v>
      </c>
      <c r="N7451" s="2">
        <f t="shared" ca="1" si="804"/>
        <v>0.89519540179453805</v>
      </c>
      <c r="O7451" s="2"/>
      <c r="P7451" s="31">
        <f t="shared" ca="1" si="809"/>
        <v>6.6672094854714654</v>
      </c>
    </row>
    <row r="7452" spans="1:16" x14ac:dyDescent="0.25">
      <c r="A7452" s="32">
        <f ca="1">Uniform_A+B7452*(Uniform_B-Uniform_A)</f>
        <v>5.8975902873738386</v>
      </c>
      <c r="B7452" s="2">
        <f t="shared" ca="1" si="805"/>
        <v>0.58975902873738384</v>
      </c>
      <c r="C7452" s="4"/>
      <c r="D7452" s="5">
        <f ca="1">IF(E7452&lt;(Driehoek_C-Driehoek_A)/(Driehoek_B-Driehoek_A),Driehoek_A+SQRT(E7452*(Driehoek_B-Driehoek_A)*(Driehoek_C-Driehoek_A)),Driehoek_B-SQRT((1-E7452)*(Driehoek_B-Driehoek_A)*(Driehoek_B-Driehoek_C)))</f>
        <v>4.1136687847739379</v>
      </c>
      <c r="E7452" s="2">
        <f t="shared" ca="1" si="806"/>
        <v>0.31782192157449707</v>
      </c>
      <c r="F7452" s="2"/>
      <c r="G7452" s="15">
        <f ca="1">_xlfn.NORM.INV(H7452,Normaal_Mu,Normaal_Sigma)</f>
        <v>3.5173400671309878</v>
      </c>
      <c r="H7452" s="2">
        <f t="shared" ca="1" si="807"/>
        <v>0.22924669821068788</v>
      </c>
      <c r="I7452" s="2"/>
      <c r="J7452" s="15">
        <f ca="1">-LN(K7452) /NegExp_Labda</f>
        <v>0.42033709502674627</v>
      </c>
      <c r="K7452" s="2">
        <f t="shared" ca="1" si="808"/>
        <v>0.91936927104386046</v>
      </c>
      <c r="L7452" s="2"/>
      <c r="M7452" s="17">
        <f t="shared" ca="1" si="803"/>
        <v>8</v>
      </c>
      <c r="N7452" s="2">
        <f t="shared" ca="1" si="804"/>
        <v>0.90453042230342151</v>
      </c>
      <c r="O7452" s="2"/>
      <c r="P7452" s="31">
        <f t="shared" ca="1" si="809"/>
        <v>4.3897872468611023</v>
      </c>
    </row>
    <row r="7453" spans="1:16" x14ac:dyDescent="0.25">
      <c r="A7453" s="32">
        <f ca="1">Uniform_A+B7453*(Uniform_B-Uniform_A)</f>
        <v>8.5772436988113121</v>
      </c>
      <c r="B7453" s="2">
        <f t="shared" ca="1" si="805"/>
        <v>0.85772436988113121</v>
      </c>
      <c r="C7453" s="4"/>
      <c r="D7453" s="5">
        <f ca="1">IF(E7453&lt;(Driehoek_C-Driehoek_A)/(Driehoek_B-Driehoek_A),Driehoek_A+SQRT(E7453*(Driehoek_B-Driehoek_A)*(Driehoek_C-Driehoek_A)),Driehoek_B-SQRT((1-E7453)*(Driehoek_B-Driehoek_A)*(Driehoek_B-Driehoek_C)))</f>
        <v>5.5395893467932726</v>
      </c>
      <c r="E7453" s="2">
        <f t="shared" ca="1" si="806"/>
        <v>0.65787308889066831</v>
      </c>
      <c r="F7453" s="2"/>
      <c r="G7453" s="15">
        <f ca="1">_xlfn.NORM.INV(H7453,Normaal_Mu,Normaal_Sigma)</f>
        <v>8.2065926996780796</v>
      </c>
      <c r="H7453" s="2">
        <f t="shared" ca="1" si="807"/>
        <v>0.94556537900359927</v>
      </c>
      <c r="I7453" s="2"/>
      <c r="J7453" s="15">
        <f ca="1">-LN(K7453) /NegExp_Labda</f>
        <v>10.336369035112426</v>
      </c>
      <c r="K7453" s="2">
        <f t="shared" ca="1" si="808"/>
        <v>0.12653025783784311</v>
      </c>
      <c r="L7453" s="2"/>
      <c r="M7453" s="17">
        <f t="shared" ca="1" si="803"/>
        <v>5</v>
      </c>
      <c r="N7453" s="2">
        <f t="shared" ca="1" si="804"/>
        <v>0.51246646231213966</v>
      </c>
      <c r="O7453" s="2"/>
      <c r="P7453" s="31">
        <f t="shared" ca="1" si="809"/>
        <v>7.5319589560790181</v>
      </c>
    </row>
    <row r="7454" spans="1:16" x14ac:dyDescent="0.25">
      <c r="A7454" s="32">
        <f ca="1">Uniform_A+B7454*(Uniform_B-Uniform_A)</f>
        <v>0.31382135203978812</v>
      </c>
      <c r="B7454" s="2">
        <f t="shared" ca="1" si="805"/>
        <v>3.1382135203978812E-2</v>
      </c>
      <c r="C7454" s="4"/>
      <c r="D7454" s="5">
        <f ca="1">IF(E7454&lt;(Driehoek_C-Driehoek_A)/(Driehoek_B-Driehoek_A),Driehoek_A+SQRT(E7454*(Driehoek_B-Driehoek_A)*(Driehoek_C-Driehoek_A)),Driehoek_B-SQRT((1-E7454)*(Driehoek_B-Driehoek_A)*(Driehoek_B-Driehoek_C)))</f>
        <v>3.6322751700703448</v>
      </c>
      <c r="E7454" s="2">
        <f t="shared" ca="1" si="806"/>
        <v>0.1903087307734409</v>
      </c>
      <c r="F7454" s="2"/>
      <c r="G7454" s="15">
        <f ca="1">_xlfn.NORM.INV(H7454,Normaal_Mu,Normaal_Sigma)</f>
        <v>4.5187590408384501</v>
      </c>
      <c r="H7454" s="2">
        <f t="shared" ca="1" si="807"/>
        <v>0.40492463802954259</v>
      </c>
      <c r="I7454" s="2"/>
      <c r="J7454" s="15">
        <f ca="1">-LN(K7454) /NegExp_Labda</f>
        <v>13.795091459766812</v>
      </c>
      <c r="K7454" s="2">
        <f t="shared" ca="1" si="808"/>
        <v>6.3353932906650701E-2</v>
      </c>
      <c r="L7454" s="2"/>
      <c r="M7454" s="17">
        <f t="shared" ca="1" si="803"/>
        <v>9</v>
      </c>
      <c r="N7454" s="2">
        <f t="shared" ca="1" si="804"/>
        <v>0.96351758249956154</v>
      </c>
      <c r="O7454" s="2"/>
      <c r="P7454" s="31">
        <f t="shared" ca="1" si="809"/>
        <v>6.2519894045430791</v>
      </c>
    </row>
    <row r="7455" spans="1:16" x14ac:dyDescent="0.25">
      <c r="A7455" s="32">
        <f ca="1">Uniform_A+B7455*(Uniform_B-Uniform_A)</f>
        <v>4.0654607690615876</v>
      </c>
      <c r="B7455" s="2">
        <f t="shared" ca="1" si="805"/>
        <v>0.40654607690615874</v>
      </c>
      <c r="C7455" s="4"/>
      <c r="D7455" s="5">
        <f ca="1">IF(E7455&lt;(Driehoek_C-Driehoek_A)/(Driehoek_B-Driehoek_A),Driehoek_A+SQRT(E7455*(Driehoek_B-Driehoek_A)*(Driehoek_C-Driehoek_A)),Driehoek_B-SQRT((1-E7455)*(Driehoek_B-Driehoek_A)*(Driehoek_B-Driehoek_C)))</f>
        <v>6.2647011436799733</v>
      </c>
      <c r="E7455" s="2">
        <f t="shared" ca="1" si="806"/>
        <v>0.78623257618898157</v>
      </c>
      <c r="F7455" s="2"/>
      <c r="G7455" s="15">
        <f ca="1">_xlfn.NORM.INV(H7455,Normaal_Mu,Normaal_Sigma)</f>
        <v>7.9580207645022192</v>
      </c>
      <c r="H7455" s="2">
        <f t="shared" ca="1" si="807"/>
        <v>0.93043122999346128</v>
      </c>
      <c r="I7455" s="2"/>
      <c r="J7455" s="15">
        <f ca="1">-LN(K7455) /NegExp_Labda</f>
        <v>6.7850326592872863</v>
      </c>
      <c r="K7455" s="2">
        <f t="shared" ca="1" si="808"/>
        <v>0.25743023391066833</v>
      </c>
      <c r="L7455" s="2"/>
      <c r="M7455" s="17">
        <f t="shared" ca="1" si="803"/>
        <v>4</v>
      </c>
      <c r="N7455" s="2">
        <f t="shared" ca="1" si="804"/>
        <v>0.36147824614111479</v>
      </c>
      <c r="O7455" s="2"/>
      <c r="P7455" s="31">
        <f t="shared" ca="1" si="809"/>
        <v>5.8146430673062133</v>
      </c>
    </row>
    <row r="7456" spans="1:16" x14ac:dyDescent="0.25">
      <c r="A7456" s="32">
        <f ca="1">Uniform_A+B7456*(Uniform_B-Uniform_A)</f>
        <v>0.21664747136452722</v>
      </c>
      <c r="B7456" s="2">
        <f t="shared" ca="1" si="805"/>
        <v>2.1664747136452722E-2</v>
      </c>
      <c r="C7456" s="4"/>
      <c r="D7456" s="5">
        <f ca="1">IF(E7456&lt;(Driehoek_C-Driehoek_A)/(Driehoek_B-Driehoek_A),Driehoek_A+SQRT(E7456*(Driehoek_B-Driehoek_A)*(Driehoek_C-Driehoek_A)),Driehoek_B-SQRT((1-E7456)*(Driehoek_B-Driehoek_A)*(Driehoek_B-Driehoek_C)))</f>
        <v>3.2433287718173567</v>
      </c>
      <c r="E7456" s="2">
        <f t="shared" ca="1" si="806"/>
        <v>0.11041903105920403</v>
      </c>
      <c r="F7456" s="2"/>
      <c r="G7456" s="15">
        <f ca="1">_xlfn.NORM.INV(H7456,Normaal_Mu,Normaal_Sigma)</f>
        <v>6.6865541931054899</v>
      </c>
      <c r="H7456" s="2">
        <f t="shared" ca="1" si="807"/>
        <v>0.80046325549440145</v>
      </c>
      <c r="I7456" s="2"/>
      <c r="J7456" s="15">
        <f ca="1">-LN(K7456) /NegExp_Labda</f>
        <v>0.95246274479486559</v>
      </c>
      <c r="K7456" s="2">
        <f t="shared" ca="1" si="808"/>
        <v>0.82655191637835179</v>
      </c>
      <c r="L7456" s="2"/>
      <c r="M7456" s="17">
        <f t="shared" ca="1" si="803"/>
        <v>2</v>
      </c>
      <c r="N7456" s="2">
        <f t="shared" ca="1" si="804"/>
        <v>7.9632778286685024E-2</v>
      </c>
      <c r="O7456" s="2"/>
      <c r="P7456" s="31">
        <f t="shared" ca="1" si="809"/>
        <v>2.6197986362164483</v>
      </c>
    </row>
    <row r="7457" spans="1:16" x14ac:dyDescent="0.25">
      <c r="A7457" s="32">
        <f ca="1">Uniform_A+B7457*(Uniform_B-Uniform_A)</f>
        <v>6.3968065130980269</v>
      </c>
      <c r="B7457" s="2">
        <f t="shared" ca="1" si="805"/>
        <v>0.63968065130980267</v>
      </c>
      <c r="C7457" s="4"/>
      <c r="D7457" s="5">
        <f ca="1">IF(E7457&lt;(Driehoek_C-Driehoek_A)/(Driehoek_B-Driehoek_A),Driehoek_A+SQRT(E7457*(Driehoek_B-Driehoek_A)*(Driehoek_C-Driehoek_A)),Driehoek_B-SQRT((1-E7457)*(Driehoek_B-Driehoek_A)*(Driehoek_B-Driehoek_C)))</f>
        <v>6.4021999739436168</v>
      </c>
      <c r="E7457" s="2">
        <f t="shared" ca="1" si="806"/>
        <v>0.80718385784632718</v>
      </c>
      <c r="F7457" s="2"/>
      <c r="G7457" s="15">
        <f ca="1">_xlfn.NORM.INV(H7457,Normaal_Mu,Normaal_Sigma)</f>
        <v>7.0517427982662397</v>
      </c>
      <c r="H7457" s="2">
        <f t="shared" ca="1" si="807"/>
        <v>0.84752389720037857</v>
      </c>
      <c r="I7457" s="2"/>
      <c r="J7457" s="15">
        <f ca="1">-LN(K7457) /NegExp_Labda</f>
        <v>4.0608263610993918</v>
      </c>
      <c r="K7457" s="2">
        <f t="shared" ca="1" si="808"/>
        <v>0.44389586949521265</v>
      </c>
      <c r="L7457" s="2"/>
      <c r="M7457" s="17">
        <f t="shared" ca="1" si="803"/>
        <v>4</v>
      </c>
      <c r="N7457" s="2">
        <f t="shared" ca="1" si="804"/>
        <v>0.31452507775330873</v>
      </c>
      <c r="O7457" s="2"/>
      <c r="P7457" s="31">
        <f t="shared" ca="1" si="809"/>
        <v>5.5823151292814552</v>
      </c>
    </row>
    <row r="7458" spans="1:16" x14ac:dyDescent="0.25">
      <c r="A7458" s="32">
        <f ca="1">Uniform_A+B7458*(Uniform_B-Uniform_A)</f>
        <v>1.4296330759330367</v>
      </c>
      <c r="B7458" s="2">
        <f t="shared" ca="1" si="805"/>
        <v>0.14296330759330367</v>
      </c>
      <c r="C7458" s="4"/>
      <c r="D7458" s="5">
        <f ca="1">IF(E7458&lt;(Driehoek_C-Driehoek_A)/(Driehoek_B-Driehoek_A),Driehoek_A+SQRT(E7458*(Driehoek_B-Driehoek_A)*(Driehoek_C-Driehoek_A)),Driehoek_B-SQRT((1-E7458)*(Driehoek_B-Driehoek_A)*(Driehoek_B-Driehoek_C)))</f>
        <v>7.4656363798915546</v>
      </c>
      <c r="E7458" s="2">
        <f t="shared" ca="1" si="806"/>
        <v>0.93273509375107733</v>
      </c>
      <c r="F7458" s="2"/>
      <c r="G7458" s="15">
        <f ca="1">_xlfn.NORM.INV(H7458,Normaal_Mu,Normaal_Sigma)</f>
        <v>6.0413167974558055</v>
      </c>
      <c r="H7458" s="2">
        <f t="shared" ca="1" si="807"/>
        <v>0.69869762019044312</v>
      </c>
      <c r="I7458" s="2"/>
      <c r="J7458" s="15">
        <f ca="1">-LN(K7458) /NegExp_Labda</f>
        <v>8.5223939526594492</v>
      </c>
      <c r="K7458" s="2">
        <f t="shared" ca="1" si="808"/>
        <v>0.18186715235845363</v>
      </c>
      <c r="L7458" s="2"/>
      <c r="M7458" s="17">
        <f t="shared" ca="1" si="803"/>
        <v>8</v>
      </c>
      <c r="N7458" s="2">
        <f t="shared" ca="1" si="804"/>
        <v>0.92665541311169408</v>
      </c>
      <c r="O7458" s="2"/>
      <c r="P7458" s="31">
        <f t="shared" ca="1" si="809"/>
        <v>6.2917960411879692</v>
      </c>
    </row>
    <row r="7459" spans="1:16" x14ac:dyDescent="0.25">
      <c r="A7459" s="32">
        <f ca="1">Uniform_A+B7459*(Uniform_B-Uniform_A)</f>
        <v>1.4855125593493435</v>
      </c>
      <c r="B7459" s="2">
        <f t="shared" ca="1" si="805"/>
        <v>0.14855125593493435</v>
      </c>
      <c r="C7459" s="4"/>
      <c r="D7459" s="5">
        <f ca="1">IF(E7459&lt;(Driehoek_C-Driehoek_A)/(Driehoek_B-Driehoek_A),Driehoek_A+SQRT(E7459*(Driehoek_B-Driehoek_A)*(Driehoek_C-Driehoek_A)),Driehoek_B-SQRT((1-E7459)*(Driehoek_B-Driehoek_A)*(Driehoek_B-Driehoek_C)))</f>
        <v>4.938871456791917</v>
      </c>
      <c r="E7459" s="2">
        <f t="shared" ca="1" si="806"/>
        <v>0.52877814158687408</v>
      </c>
      <c r="F7459" s="2"/>
      <c r="G7459" s="15">
        <f ca="1">_xlfn.NORM.INV(H7459,Normaal_Mu,Normaal_Sigma)</f>
        <v>6.6416743775012552</v>
      </c>
      <c r="H7459" s="2">
        <f t="shared" ca="1" si="807"/>
        <v>0.7941304937290522</v>
      </c>
      <c r="I7459" s="2"/>
      <c r="J7459" s="15">
        <f ca="1">-LN(K7459) /NegExp_Labda</f>
        <v>1.9466660935204971</v>
      </c>
      <c r="K7459" s="2">
        <f t="shared" ca="1" si="808"/>
        <v>0.67750847390062674</v>
      </c>
      <c r="L7459" s="2"/>
      <c r="M7459" s="17">
        <f t="shared" ca="1" si="803"/>
        <v>8</v>
      </c>
      <c r="N7459" s="2">
        <f t="shared" ca="1" si="804"/>
        <v>0.86990428611675752</v>
      </c>
      <c r="O7459" s="2"/>
      <c r="P7459" s="31">
        <f t="shared" ca="1" si="809"/>
        <v>4.6025448974326029</v>
      </c>
    </row>
    <row r="7460" spans="1:16" x14ac:dyDescent="0.25">
      <c r="A7460" s="32">
        <f ca="1">Uniform_A+B7460*(Uniform_B-Uniform_A)</f>
        <v>1.112920224787397</v>
      </c>
      <c r="B7460" s="2">
        <f t="shared" ca="1" si="805"/>
        <v>0.1112920224787397</v>
      </c>
      <c r="C7460" s="4"/>
      <c r="D7460" s="5">
        <f ca="1">IF(E7460&lt;(Driehoek_C-Driehoek_A)/(Driehoek_B-Driehoek_A),Driehoek_A+SQRT(E7460*(Driehoek_B-Driehoek_A)*(Driehoek_C-Driehoek_A)),Driehoek_B-SQRT((1-E7460)*(Driehoek_B-Driehoek_A)*(Driehoek_B-Driehoek_C)))</f>
        <v>6.8522076388998867</v>
      </c>
      <c r="E7460" s="2">
        <f t="shared" ca="1" si="806"/>
        <v>0.86819965638857144</v>
      </c>
      <c r="F7460" s="2"/>
      <c r="G7460" s="15">
        <f ca="1">_xlfn.NORM.INV(H7460,Normaal_Mu,Normaal_Sigma)</f>
        <v>2.7016558065374419</v>
      </c>
      <c r="H7460" s="2">
        <f t="shared" ca="1" si="807"/>
        <v>0.12524251211677939</v>
      </c>
      <c r="I7460" s="2"/>
      <c r="J7460" s="15">
        <f ca="1">-LN(K7460) /NegExp_Labda</f>
        <v>1.8750882075555502</v>
      </c>
      <c r="K7460" s="2">
        <f t="shared" ca="1" si="808"/>
        <v>0.68727715407647405</v>
      </c>
      <c r="L7460" s="2"/>
      <c r="M7460" s="17">
        <f t="shared" ca="1" si="803"/>
        <v>8</v>
      </c>
      <c r="N7460" s="2">
        <f t="shared" ca="1" si="804"/>
        <v>0.88444012244082226</v>
      </c>
      <c r="O7460" s="2"/>
      <c r="P7460" s="31">
        <f t="shared" ca="1" si="809"/>
        <v>4.1083743755560551</v>
      </c>
    </row>
    <row r="7461" spans="1:16" x14ac:dyDescent="0.25">
      <c r="A7461" s="32">
        <f ca="1">Uniform_A+B7461*(Uniform_B-Uniform_A)</f>
        <v>9.4114902949200694</v>
      </c>
      <c r="B7461" s="2">
        <f t="shared" ca="1" si="805"/>
        <v>0.94114902949200696</v>
      </c>
      <c r="C7461" s="4"/>
      <c r="D7461" s="5">
        <f ca="1">IF(E7461&lt;(Driehoek_C-Driehoek_A)/(Driehoek_B-Driehoek_A),Driehoek_A+SQRT(E7461*(Driehoek_B-Driehoek_A)*(Driehoek_C-Driehoek_A)),Driehoek_B-SQRT((1-E7461)*(Driehoek_B-Driehoek_A)*(Driehoek_B-Driehoek_C)))</f>
        <v>4.0530588736419872</v>
      </c>
      <c r="E7461" s="2">
        <f t="shared" ca="1" si="806"/>
        <v>0.30079352835279183</v>
      </c>
      <c r="F7461" s="2"/>
      <c r="G7461" s="15">
        <f ca="1">_xlfn.NORM.INV(H7461,Normaal_Mu,Normaal_Sigma)</f>
        <v>2.0516825711480799</v>
      </c>
      <c r="H7461" s="2">
        <f t="shared" ca="1" si="807"/>
        <v>7.0219431460214254E-2</v>
      </c>
      <c r="I7461" s="2"/>
      <c r="J7461" s="15">
        <f ca="1">-LN(K7461) /NegExp_Labda</f>
        <v>13.233773626798525</v>
      </c>
      <c r="K7461" s="2">
        <f t="shared" ca="1" si="808"/>
        <v>7.088086809575489E-2</v>
      </c>
      <c r="L7461" s="2"/>
      <c r="M7461" s="17">
        <f t="shared" ca="1" si="803"/>
        <v>7</v>
      </c>
      <c r="N7461" s="2">
        <f t="shared" ca="1" si="804"/>
        <v>0.84254608722166979</v>
      </c>
      <c r="O7461" s="2"/>
      <c r="P7461" s="31">
        <f t="shared" ca="1" si="809"/>
        <v>7.1500010733017323</v>
      </c>
    </row>
    <row r="7462" spans="1:16" x14ac:dyDescent="0.25">
      <c r="A7462" s="32">
        <f ca="1">Uniform_A+B7462*(Uniform_B-Uniform_A)</f>
        <v>0.43084914521457462</v>
      </c>
      <c r="B7462" s="2">
        <f t="shared" ca="1" si="805"/>
        <v>4.3084914521457462E-2</v>
      </c>
      <c r="C7462" s="4"/>
      <c r="D7462" s="5">
        <f ca="1">IF(E7462&lt;(Driehoek_C-Driehoek_A)/(Driehoek_B-Driehoek_A),Driehoek_A+SQRT(E7462*(Driehoek_B-Driehoek_A)*(Driehoek_C-Driehoek_A)),Driehoek_B-SQRT((1-E7462)*(Driehoek_B-Driehoek_A)*(Driehoek_B-Driehoek_C)))</f>
        <v>3.6355915022476584</v>
      </c>
      <c r="E7462" s="2">
        <f t="shared" ca="1" si="806"/>
        <v>0.19108282587319658</v>
      </c>
      <c r="F7462" s="2"/>
      <c r="G7462" s="15">
        <f ca="1">_xlfn.NORM.INV(H7462,Normaal_Mu,Normaal_Sigma)</f>
        <v>7.2497883090410919</v>
      </c>
      <c r="H7462" s="2">
        <f t="shared" ca="1" si="807"/>
        <v>0.86968305534281054</v>
      </c>
      <c r="I7462" s="2"/>
      <c r="J7462" s="15">
        <f ca="1">-LN(K7462) /NegExp_Labda</f>
        <v>6.3123638619971629</v>
      </c>
      <c r="K7462" s="2">
        <f t="shared" ca="1" si="808"/>
        <v>0.28295348115361507</v>
      </c>
      <c r="L7462" s="2"/>
      <c r="M7462" s="17">
        <f t="shared" ca="1" si="803"/>
        <v>4</v>
      </c>
      <c r="N7462" s="2">
        <f t="shared" ca="1" si="804"/>
        <v>0.34795650918287657</v>
      </c>
      <c r="O7462" s="2"/>
      <c r="P7462" s="31">
        <f t="shared" ca="1" si="809"/>
        <v>4.3257185637000974</v>
      </c>
    </row>
    <row r="7463" spans="1:16" x14ac:dyDescent="0.25">
      <c r="A7463" s="32">
        <f ca="1">Uniform_A+B7463*(Uniform_B-Uniform_A)</f>
        <v>4.5484249280170825</v>
      </c>
      <c r="B7463" s="2">
        <f t="shared" ca="1" si="805"/>
        <v>0.4548424928017083</v>
      </c>
      <c r="C7463" s="4"/>
      <c r="D7463" s="5">
        <f ca="1">IF(E7463&lt;(Driehoek_C-Driehoek_A)/(Driehoek_B-Driehoek_A),Driehoek_A+SQRT(E7463*(Driehoek_B-Driehoek_A)*(Driehoek_C-Driehoek_A)),Driehoek_B-SQRT((1-E7463)*(Driehoek_B-Driehoek_A)*(Driehoek_B-Driehoek_C)))</f>
        <v>5.099172935155238</v>
      </c>
      <c r="E7463" s="2">
        <f t="shared" ca="1" si="806"/>
        <v>0.56524423457641704</v>
      </c>
      <c r="F7463" s="2"/>
      <c r="G7463" s="15">
        <f ca="1">_xlfn.NORM.INV(H7463,Normaal_Mu,Normaal_Sigma)</f>
        <v>4.5262326472214269</v>
      </c>
      <c r="H7463" s="2">
        <f t="shared" ca="1" si="807"/>
        <v>0.40637351698760993</v>
      </c>
      <c r="I7463" s="2"/>
      <c r="J7463" s="15">
        <f ca="1">-LN(K7463) /NegExp_Labda</f>
        <v>1.3259005587396739</v>
      </c>
      <c r="K7463" s="2">
        <f t="shared" ca="1" si="808"/>
        <v>0.7670677796146057</v>
      </c>
      <c r="L7463" s="2"/>
      <c r="M7463" s="17">
        <f t="shared" ca="1" si="803"/>
        <v>7</v>
      </c>
      <c r="N7463" s="2">
        <f t="shared" ca="1" si="804"/>
        <v>0.85514990874879759</v>
      </c>
      <c r="O7463" s="2"/>
      <c r="P7463" s="31">
        <f t="shared" ca="1" si="809"/>
        <v>4.4999462138266839</v>
      </c>
    </row>
    <row r="7464" spans="1:16" x14ac:dyDescent="0.25">
      <c r="A7464" s="32">
        <f ca="1">Uniform_A+B7464*(Uniform_B-Uniform_A)</f>
        <v>5.2591399178995832</v>
      </c>
      <c r="B7464" s="2">
        <f t="shared" ca="1" si="805"/>
        <v>0.52591399178995835</v>
      </c>
      <c r="C7464" s="4"/>
      <c r="D7464" s="5">
        <f ca="1">IF(E7464&lt;(Driehoek_C-Driehoek_A)/(Driehoek_B-Driehoek_A),Driehoek_A+SQRT(E7464*(Driehoek_B-Driehoek_A)*(Driehoek_C-Driehoek_A)),Driehoek_B-SQRT((1-E7464)*(Driehoek_B-Driehoek_A)*(Driehoek_B-Driehoek_C)))</f>
        <v>6.1043528539699592</v>
      </c>
      <c r="E7464" s="2">
        <f t="shared" ca="1" si="806"/>
        <v>0.76043507444823089</v>
      </c>
      <c r="F7464" s="2"/>
      <c r="G7464" s="15">
        <f ca="1">_xlfn.NORM.INV(H7464,Normaal_Mu,Normaal_Sigma)</f>
        <v>6.6124914826059804</v>
      </c>
      <c r="H7464" s="2">
        <f t="shared" ca="1" si="807"/>
        <v>0.78994941544855068</v>
      </c>
      <c r="I7464" s="2"/>
      <c r="J7464" s="15">
        <f ca="1">-LN(K7464) /NegExp_Labda</f>
        <v>0.85973064157433421</v>
      </c>
      <c r="K7464" s="2">
        <f t="shared" ca="1" si="808"/>
        <v>0.84202453322720594</v>
      </c>
      <c r="L7464" s="2"/>
      <c r="M7464" s="17">
        <f t="shared" ca="1" si="803"/>
        <v>6</v>
      </c>
      <c r="N7464" s="2">
        <f t="shared" ca="1" si="804"/>
        <v>0.65165439120038382</v>
      </c>
      <c r="O7464" s="2"/>
      <c r="P7464" s="31">
        <f t="shared" ca="1" si="809"/>
        <v>4.9671429792099708</v>
      </c>
    </row>
    <row r="7465" spans="1:16" x14ac:dyDescent="0.25">
      <c r="A7465" s="32">
        <f ca="1">Uniform_A+B7465*(Uniform_B-Uniform_A)</f>
        <v>7.0658676532427647</v>
      </c>
      <c r="B7465" s="2">
        <f t="shared" ca="1" si="805"/>
        <v>0.70658676532427644</v>
      </c>
      <c r="C7465" s="4"/>
      <c r="D7465" s="5">
        <f ca="1">IF(E7465&lt;(Driehoek_C-Driehoek_A)/(Driehoek_B-Driehoek_A),Driehoek_A+SQRT(E7465*(Driehoek_B-Driehoek_A)*(Driehoek_C-Driehoek_A)),Driehoek_B-SQRT((1-E7465)*(Driehoek_B-Driehoek_A)*(Driehoek_B-Driehoek_C)))</f>
        <v>4.511286792373534</v>
      </c>
      <c r="E7465" s="2">
        <f t="shared" ca="1" si="806"/>
        <v>0.42432724970513502</v>
      </c>
      <c r="F7465" s="2"/>
      <c r="G7465" s="15">
        <f ca="1">_xlfn.NORM.INV(H7465,Normaal_Mu,Normaal_Sigma)</f>
        <v>3.5341017399689481</v>
      </c>
      <c r="H7465" s="2">
        <f t="shared" ca="1" si="807"/>
        <v>0.2317947281671735</v>
      </c>
      <c r="I7465" s="2"/>
      <c r="J7465" s="15">
        <f ca="1">-LN(K7465) /NegExp_Labda</f>
        <v>5.3900694194393077</v>
      </c>
      <c r="K7465" s="2">
        <f t="shared" ca="1" si="808"/>
        <v>0.34027067202765193</v>
      </c>
      <c r="L7465" s="2"/>
      <c r="M7465" s="17">
        <f t="shared" ca="1" si="803"/>
        <v>3</v>
      </c>
      <c r="N7465" s="2">
        <f t="shared" ca="1" si="804"/>
        <v>0.17415851672808391</v>
      </c>
      <c r="O7465" s="2"/>
      <c r="P7465" s="31">
        <f t="shared" ca="1" si="809"/>
        <v>4.7002651210049109</v>
      </c>
    </row>
    <row r="7466" spans="1:16" x14ac:dyDescent="0.25">
      <c r="A7466" s="32">
        <f ca="1">Uniform_A+B7466*(Uniform_B-Uniform_A)</f>
        <v>3.3505213053641891</v>
      </c>
      <c r="B7466" s="2">
        <f t="shared" ca="1" si="805"/>
        <v>0.33505213053641891</v>
      </c>
      <c r="C7466" s="4"/>
      <c r="D7466" s="5">
        <f ca="1">IF(E7466&lt;(Driehoek_C-Driehoek_A)/(Driehoek_B-Driehoek_A),Driehoek_A+SQRT(E7466*(Driehoek_B-Driehoek_A)*(Driehoek_C-Driehoek_A)),Driehoek_B-SQRT((1-E7466)*(Driehoek_B-Driehoek_A)*(Driehoek_B-Driehoek_C)))</f>
        <v>7.9370995545238827</v>
      </c>
      <c r="E7466" s="2">
        <f t="shared" ca="1" si="806"/>
        <v>0.96772121837161917</v>
      </c>
      <c r="F7466" s="2"/>
      <c r="G7466" s="15">
        <f ca="1">_xlfn.NORM.INV(H7466,Normaal_Mu,Normaal_Sigma)</f>
        <v>7.6155128034397155</v>
      </c>
      <c r="H7466" s="2">
        <f t="shared" ca="1" si="807"/>
        <v>0.90452202690223193</v>
      </c>
      <c r="I7466" s="2"/>
      <c r="J7466" s="15">
        <f ca="1">-LN(K7466) /NegExp_Labda</f>
        <v>1.0190710478626763</v>
      </c>
      <c r="K7466" s="2">
        <f t="shared" ca="1" si="808"/>
        <v>0.81561389036478749</v>
      </c>
      <c r="L7466" s="2"/>
      <c r="M7466" s="17">
        <f t="shared" ca="1" si="803"/>
        <v>6</v>
      </c>
      <c r="N7466" s="2">
        <f t="shared" ca="1" si="804"/>
        <v>0.61947690070859118</v>
      </c>
      <c r="O7466" s="2"/>
      <c r="P7466" s="31">
        <f t="shared" ca="1" si="809"/>
        <v>5.1844409422380924</v>
      </c>
    </row>
    <row r="7467" spans="1:16" x14ac:dyDescent="0.25">
      <c r="A7467" s="32">
        <f ca="1">Uniform_A+B7467*(Uniform_B-Uniform_A)</f>
        <v>7.1507946002234499</v>
      </c>
      <c r="B7467" s="2">
        <f t="shared" ca="1" si="805"/>
        <v>0.71507946002234501</v>
      </c>
      <c r="C7467" s="4"/>
      <c r="D7467" s="5">
        <f ca="1">IF(E7467&lt;(Driehoek_C-Driehoek_A)/(Driehoek_B-Driehoek_A),Driehoek_A+SQRT(E7467*(Driehoek_B-Driehoek_A)*(Driehoek_C-Driehoek_A)),Driehoek_B-SQRT((1-E7467)*(Driehoek_B-Driehoek_A)*(Driehoek_B-Driehoek_C)))</f>
        <v>4.8166375812296653</v>
      </c>
      <c r="E7467" s="2">
        <f t="shared" ca="1" si="806"/>
        <v>0.49998511066342899</v>
      </c>
      <c r="F7467" s="2"/>
      <c r="G7467" s="15">
        <f ca="1">_xlfn.NORM.INV(H7467,Normaal_Mu,Normaal_Sigma)</f>
        <v>1.2050294996728024</v>
      </c>
      <c r="H7467" s="2">
        <f t="shared" ca="1" si="807"/>
        <v>2.8881961834139824E-2</v>
      </c>
      <c r="I7467" s="2"/>
      <c r="J7467" s="15">
        <f ca="1">-LN(K7467) /NegExp_Labda</f>
        <v>4.7770707852591654</v>
      </c>
      <c r="K7467" s="2">
        <f t="shared" ca="1" si="808"/>
        <v>0.38465280488778142</v>
      </c>
      <c r="L7467" s="2"/>
      <c r="M7467" s="17">
        <f t="shared" ca="1" si="803"/>
        <v>7</v>
      </c>
      <c r="N7467" s="2">
        <f t="shared" ca="1" si="804"/>
        <v>0.80878581187364906</v>
      </c>
      <c r="O7467" s="2"/>
      <c r="P7467" s="31">
        <f t="shared" ca="1" si="809"/>
        <v>4.989906493277017</v>
      </c>
    </row>
    <row r="7468" spans="1:16" x14ac:dyDescent="0.25">
      <c r="A7468" s="32">
        <f ca="1">Uniform_A+B7468*(Uniform_B-Uniform_A)</f>
        <v>8.1124007328918779E-2</v>
      </c>
      <c r="B7468" s="2">
        <f t="shared" ca="1" si="805"/>
        <v>8.1124007328918779E-3</v>
      </c>
      <c r="C7468" s="4"/>
      <c r="D7468" s="5">
        <f ca="1">IF(E7468&lt;(Driehoek_C-Driehoek_A)/(Driehoek_B-Driehoek_A),Driehoek_A+SQRT(E7468*(Driehoek_B-Driehoek_A)*(Driehoek_C-Driehoek_A)),Driehoek_B-SQRT((1-E7468)*(Driehoek_B-Driehoek_A)*(Driehoek_B-Driehoek_C)))</f>
        <v>5.3921832579204239</v>
      </c>
      <c r="E7468" s="2">
        <f t="shared" ca="1" si="806"/>
        <v>0.62810452444486597</v>
      </c>
      <c r="F7468" s="2"/>
      <c r="G7468" s="15">
        <f ca="1">_xlfn.NORM.INV(H7468,Normaal_Mu,Normaal_Sigma)</f>
        <v>5.6049642283291581</v>
      </c>
      <c r="H7468" s="2">
        <f t="shared" ca="1" si="807"/>
        <v>0.61885771695058434</v>
      </c>
      <c r="I7468" s="2"/>
      <c r="J7468" s="15">
        <f ca="1">-LN(K7468) /NegExp_Labda</f>
        <v>7.6635351572105535</v>
      </c>
      <c r="K7468" s="2">
        <f t="shared" ca="1" si="808"/>
        <v>0.21595029112958586</v>
      </c>
      <c r="L7468" s="2"/>
      <c r="M7468" s="17">
        <f t="shared" ca="1" si="803"/>
        <v>1</v>
      </c>
      <c r="N7468" s="2">
        <f t="shared" ca="1" si="804"/>
        <v>1.1063107682469542E-2</v>
      </c>
      <c r="O7468" s="2"/>
      <c r="P7468" s="31">
        <f t="shared" ca="1" si="809"/>
        <v>3.9483613301578111</v>
      </c>
    </row>
    <row r="7469" spans="1:16" x14ac:dyDescent="0.25">
      <c r="A7469" s="32">
        <f ca="1">Uniform_A+B7469*(Uniform_B-Uniform_A)</f>
        <v>6.6613525043196642</v>
      </c>
      <c r="B7469" s="2">
        <f t="shared" ca="1" si="805"/>
        <v>0.66613525043196642</v>
      </c>
      <c r="C7469" s="4"/>
      <c r="D7469" s="5">
        <f ca="1">IF(E7469&lt;(Driehoek_C-Driehoek_A)/(Driehoek_B-Driehoek_A),Driehoek_A+SQRT(E7469*(Driehoek_B-Driehoek_A)*(Driehoek_C-Driehoek_A)),Driehoek_B-SQRT((1-E7469)*(Driehoek_B-Driehoek_A)*(Driehoek_B-Driehoek_C)))</f>
        <v>7.1871717349991524</v>
      </c>
      <c r="E7469" s="2">
        <f t="shared" ca="1" si="806"/>
        <v>0.90610439090325756</v>
      </c>
      <c r="F7469" s="2"/>
      <c r="G7469" s="15">
        <f ca="1">_xlfn.NORM.INV(H7469,Normaal_Mu,Normaal_Sigma)</f>
        <v>4.8208176448624176</v>
      </c>
      <c r="H7469" s="2">
        <f t="shared" ca="1" si="807"/>
        <v>0.4643060477464388</v>
      </c>
      <c r="I7469" s="2"/>
      <c r="J7469" s="15">
        <f ca="1">-LN(K7469) /NegExp_Labda</f>
        <v>4.4614425936431141</v>
      </c>
      <c r="K7469" s="2">
        <f t="shared" ca="1" si="808"/>
        <v>0.40971703391866832</v>
      </c>
      <c r="L7469" s="2"/>
      <c r="M7469" s="17">
        <f t="shared" ref="M7469:M7532" ca="1" si="810">VLOOKUP(N7469,$S$5:$T$105,2,TRUE)</f>
        <v>5</v>
      </c>
      <c r="N7469" s="2">
        <f t="shared" ca="1" si="804"/>
        <v>0.56691011726491158</v>
      </c>
      <c r="O7469" s="2"/>
      <c r="P7469" s="31">
        <f t="shared" ca="1" si="809"/>
        <v>5.6261568955648702</v>
      </c>
    </row>
    <row r="7470" spans="1:16" x14ac:dyDescent="0.25">
      <c r="A7470" s="32">
        <f ca="1">Uniform_A+B7470*(Uniform_B-Uniform_A)</f>
        <v>6.1676822480721363</v>
      </c>
      <c r="B7470" s="2">
        <f t="shared" ca="1" si="805"/>
        <v>0.61676822480721361</v>
      </c>
      <c r="C7470" s="4"/>
      <c r="D7470" s="5">
        <f ca="1">IF(E7470&lt;(Driehoek_C-Driehoek_A)/(Driehoek_B-Driehoek_A),Driehoek_A+SQRT(E7470*(Driehoek_B-Driehoek_A)*(Driehoek_C-Driehoek_A)),Driehoek_B-SQRT((1-E7470)*(Driehoek_B-Driehoek_A)*(Driehoek_B-Driehoek_C)))</f>
        <v>3.293603983592905</v>
      </c>
      <c r="E7470" s="2">
        <f t="shared" ca="1" si="806"/>
        <v>0.11952937616910231</v>
      </c>
      <c r="F7470" s="2"/>
      <c r="G7470" s="15">
        <f ca="1">_xlfn.NORM.INV(H7470,Normaal_Mu,Normaal_Sigma)</f>
        <v>6.3641855587587557</v>
      </c>
      <c r="H7470" s="2">
        <f t="shared" ca="1" si="807"/>
        <v>0.75240985695516316</v>
      </c>
      <c r="I7470" s="2"/>
      <c r="J7470" s="15">
        <f ca="1">-LN(K7470) /NegExp_Labda</f>
        <v>1.4456920980307713</v>
      </c>
      <c r="K7470" s="2">
        <f t="shared" ca="1" si="808"/>
        <v>0.74890853460339391</v>
      </c>
      <c r="L7470" s="2"/>
      <c r="M7470" s="17">
        <f t="shared" ca="1" si="810"/>
        <v>4</v>
      </c>
      <c r="N7470" s="2">
        <f t="shared" ca="1" si="804"/>
        <v>0.42715693273492128</v>
      </c>
      <c r="O7470" s="2"/>
      <c r="P7470" s="31">
        <f t="shared" ca="1" si="809"/>
        <v>4.2542327776909143</v>
      </c>
    </row>
    <row r="7471" spans="1:16" x14ac:dyDescent="0.25">
      <c r="A7471" s="32">
        <f ca="1">Uniform_A+B7471*(Uniform_B-Uniform_A)</f>
        <v>1.7991016431594131</v>
      </c>
      <c r="B7471" s="2">
        <f t="shared" ca="1" si="805"/>
        <v>0.17991016431594131</v>
      </c>
      <c r="C7471" s="4"/>
      <c r="D7471" s="5">
        <f ca="1">IF(E7471&lt;(Driehoek_C-Driehoek_A)/(Driehoek_B-Driehoek_A),Driehoek_A+SQRT(E7471*(Driehoek_B-Driehoek_A)*(Driehoek_C-Driehoek_A)),Driehoek_B-SQRT((1-E7471)*(Driehoek_B-Driehoek_A)*(Driehoek_B-Driehoek_C)))</f>
        <v>3.1843200702599725</v>
      </c>
      <c r="E7471" s="2">
        <f t="shared" ca="1" si="806"/>
        <v>0.10018671634432763</v>
      </c>
      <c r="F7471" s="2"/>
      <c r="G7471" s="15">
        <f ca="1">_xlfn.NORM.INV(H7471,Normaal_Mu,Normaal_Sigma)</f>
        <v>5.1855354493136847</v>
      </c>
      <c r="H7471" s="2">
        <f t="shared" ca="1" si="807"/>
        <v>0.53695595379960948</v>
      </c>
      <c r="I7471" s="2"/>
      <c r="J7471" s="15">
        <f ca="1">-LN(K7471) /NegExp_Labda</f>
        <v>3.8490998750619578</v>
      </c>
      <c r="K7471" s="2">
        <f t="shared" ca="1" si="808"/>
        <v>0.46309642973645793</v>
      </c>
      <c r="L7471" s="2"/>
      <c r="M7471" s="17">
        <f t="shared" ca="1" si="810"/>
        <v>9</v>
      </c>
      <c r="N7471" s="2">
        <f t="shared" ca="1" si="804"/>
        <v>0.94370522801389822</v>
      </c>
      <c r="O7471" s="2"/>
      <c r="P7471" s="31">
        <f t="shared" ca="1" si="809"/>
        <v>4.603611407559006</v>
      </c>
    </row>
    <row r="7472" spans="1:16" x14ac:dyDescent="0.25">
      <c r="A7472" s="32">
        <f ca="1">Uniform_A+B7472*(Uniform_B-Uniform_A)</f>
        <v>6.641461700573621</v>
      </c>
      <c r="B7472" s="2">
        <f t="shared" ca="1" si="805"/>
        <v>0.6641461700573621</v>
      </c>
      <c r="C7472" s="4"/>
      <c r="D7472" s="5">
        <f ca="1">IF(E7472&lt;(Driehoek_C-Driehoek_A)/(Driehoek_B-Driehoek_A),Driehoek_A+SQRT(E7472*(Driehoek_B-Driehoek_A)*(Driehoek_C-Driehoek_A)),Driehoek_B-SQRT((1-E7472)*(Driehoek_B-Driehoek_A)*(Driehoek_B-Driehoek_C)))</f>
        <v>2.38471296536507</v>
      </c>
      <c r="E7472" s="2">
        <f t="shared" ca="1" si="806"/>
        <v>1.0571718979998979E-2</v>
      </c>
      <c r="F7472" s="2"/>
      <c r="G7472" s="15">
        <f ca="1">_xlfn.NORM.INV(H7472,Normaal_Mu,Normaal_Sigma)</f>
        <v>6.8458632658909861</v>
      </c>
      <c r="H7472" s="2">
        <f t="shared" ca="1" si="807"/>
        <v>0.82197858276348168</v>
      </c>
      <c r="I7472" s="2"/>
      <c r="J7472" s="15">
        <f ca="1">-LN(K7472) /NegExp_Labda</f>
        <v>0.50123294552695907</v>
      </c>
      <c r="K7472" s="2">
        <f t="shared" ca="1" si="808"/>
        <v>0.90461432249411655</v>
      </c>
      <c r="L7472" s="2"/>
      <c r="M7472" s="17">
        <f t="shared" ca="1" si="810"/>
        <v>3</v>
      </c>
      <c r="N7472" s="2">
        <f t="shared" ca="1" si="804"/>
        <v>0.16905425944280317</v>
      </c>
      <c r="O7472" s="2"/>
      <c r="P7472" s="31">
        <f t="shared" ca="1" si="809"/>
        <v>3.8746541754713268</v>
      </c>
    </row>
    <row r="7473" spans="1:16" x14ac:dyDescent="0.25">
      <c r="A7473" s="32">
        <f ca="1">Uniform_A+B7473*(Uniform_B-Uniform_A)</f>
        <v>8.6805864026936685</v>
      </c>
      <c r="B7473" s="2">
        <f t="shared" ca="1" si="805"/>
        <v>0.86805864026936685</v>
      </c>
      <c r="C7473" s="4"/>
      <c r="D7473" s="5">
        <f ca="1">IF(E7473&lt;(Driehoek_C-Driehoek_A)/(Driehoek_B-Driehoek_A),Driehoek_A+SQRT(E7473*(Driehoek_B-Driehoek_A)*(Driehoek_C-Driehoek_A)),Driehoek_B-SQRT((1-E7473)*(Driehoek_B-Driehoek_A)*(Driehoek_B-Driehoek_C)))</f>
        <v>4.7461914857682022</v>
      </c>
      <c r="E7473" s="2">
        <f t="shared" ca="1" si="806"/>
        <v>0.48300323212140184</v>
      </c>
      <c r="F7473" s="2"/>
      <c r="G7473" s="15">
        <f ca="1">_xlfn.NORM.INV(H7473,Normaal_Mu,Normaal_Sigma)</f>
        <v>4.9758920621229494</v>
      </c>
      <c r="H7473" s="2">
        <f t="shared" ca="1" si="807"/>
        <v>0.49519127859379308</v>
      </c>
      <c r="I7473" s="2"/>
      <c r="J7473" s="15">
        <f ca="1">-LN(K7473) /NegExp_Labda</f>
        <v>10.69003308274009</v>
      </c>
      <c r="K7473" s="2">
        <f t="shared" ca="1" si="808"/>
        <v>0.11788960814962668</v>
      </c>
      <c r="L7473" s="2"/>
      <c r="M7473" s="17">
        <f t="shared" ca="1" si="810"/>
        <v>2</v>
      </c>
      <c r="N7473" s="2">
        <f t="shared" ca="1" si="804"/>
        <v>7.1605249492645573E-2</v>
      </c>
      <c r="O7473" s="2"/>
      <c r="P7473" s="31">
        <f t="shared" ca="1" si="809"/>
        <v>6.2185406066649822</v>
      </c>
    </row>
    <row r="7474" spans="1:16" x14ac:dyDescent="0.25">
      <c r="A7474" s="32">
        <f ca="1">Uniform_A+B7474*(Uniform_B-Uniform_A)</f>
        <v>7.2694728343831185</v>
      </c>
      <c r="B7474" s="2">
        <f t="shared" ca="1" si="805"/>
        <v>0.72694728343831183</v>
      </c>
      <c r="C7474" s="4"/>
      <c r="D7474" s="5">
        <f ca="1">IF(E7474&lt;(Driehoek_C-Driehoek_A)/(Driehoek_B-Driehoek_A),Driehoek_A+SQRT(E7474*(Driehoek_B-Driehoek_A)*(Driehoek_C-Driehoek_A)),Driehoek_B-SQRT((1-E7474)*(Driehoek_B-Driehoek_A)*(Driehoek_B-Driehoek_C)))</f>
        <v>4.467655217588085</v>
      </c>
      <c r="E7474" s="2">
        <f t="shared" ca="1" si="806"/>
        <v>0.41308145066695667</v>
      </c>
      <c r="F7474" s="2"/>
      <c r="G7474" s="15">
        <f ca="1">_xlfn.NORM.INV(H7474,Normaal_Mu,Normaal_Sigma)</f>
        <v>3.5669197607212184</v>
      </c>
      <c r="H7474" s="2">
        <f t="shared" ca="1" si="807"/>
        <v>0.2368289519608443</v>
      </c>
      <c r="I7474" s="2"/>
      <c r="J7474" s="15">
        <f ca="1">-LN(K7474) /NegExp_Labda</f>
        <v>3.5863293133471408</v>
      </c>
      <c r="K7474" s="2">
        <f t="shared" ca="1" si="808"/>
        <v>0.48808492449292684</v>
      </c>
      <c r="L7474" s="2"/>
      <c r="M7474" s="17">
        <f t="shared" ca="1" si="810"/>
        <v>3</v>
      </c>
      <c r="N7474" s="2">
        <f t="shared" ca="1" si="804"/>
        <v>0.19582144168503457</v>
      </c>
      <c r="O7474" s="2"/>
      <c r="P7474" s="31">
        <f t="shared" ca="1" si="809"/>
        <v>4.3780754252079124</v>
      </c>
    </row>
    <row r="7475" spans="1:16" x14ac:dyDescent="0.25">
      <c r="A7475" s="32">
        <f ca="1">Uniform_A+B7475*(Uniform_B-Uniform_A)</f>
        <v>2.9122251596060034</v>
      </c>
      <c r="B7475" s="2">
        <f t="shared" ca="1" si="805"/>
        <v>0.29122251596060034</v>
      </c>
      <c r="C7475" s="4"/>
      <c r="D7475" s="5">
        <f ca="1">IF(E7475&lt;(Driehoek_C-Driehoek_A)/(Driehoek_B-Driehoek_A),Driehoek_A+SQRT(E7475*(Driehoek_B-Driehoek_A)*(Driehoek_C-Driehoek_A)),Driehoek_B-SQRT((1-E7475)*(Driehoek_B-Driehoek_A)*(Driehoek_B-Driehoek_C)))</f>
        <v>3.6831705425669501</v>
      </c>
      <c r="E7475" s="2">
        <f t="shared" ca="1" si="806"/>
        <v>0.20236164824036584</v>
      </c>
      <c r="F7475" s="2"/>
      <c r="G7475" s="15">
        <f ca="1">_xlfn.NORM.INV(H7475,Normaal_Mu,Normaal_Sigma)</f>
        <v>4.647034864936856</v>
      </c>
      <c r="H7475" s="2">
        <f t="shared" ca="1" si="807"/>
        <v>0.42995742141419002</v>
      </c>
      <c r="I7475" s="2"/>
      <c r="J7475" s="15">
        <f ca="1">-LN(K7475) /NegExp_Labda</f>
        <v>5.9900441612088526</v>
      </c>
      <c r="K7475" s="2">
        <f t="shared" ca="1" si="808"/>
        <v>0.30179453759215114</v>
      </c>
      <c r="L7475" s="2"/>
      <c r="M7475" s="17">
        <f t="shared" ca="1" si="810"/>
        <v>2</v>
      </c>
      <c r="N7475" s="2">
        <f t="shared" ca="1" si="804"/>
        <v>6.6291221975320003E-2</v>
      </c>
      <c r="O7475" s="2"/>
      <c r="P7475" s="31">
        <f t="shared" ca="1" si="809"/>
        <v>3.846494945663733</v>
      </c>
    </row>
    <row r="7476" spans="1:16" x14ac:dyDescent="0.25">
      <c r="A7476" s="32">
        <f ca="1">Uniform_A+B7476*(Uniform_B-Uniform_A)</f>
        <v>0.51776166067648566</v>
      </c>
      <c r="B7476" s="2">
        <f t="shared" ca="1" si="805"/>
        <v>5.1776166067648566E-2</v>
      </c>
      <c r="C7476" s="4"/>
      <c r="D7476" s="5">
        <f ca="1">IF(E7476&lt;(Driehoek_C-Driehoek_A)/(Driehoek_B-Driehoek_A),Driehoek_A+SQRT(E7476*(Driehoek_B-Driehoek_A)*(Driehoek_C-Driehoek_A)),Driehoek_B-SQRT((1-E7476)*(Driehoek_B-Driehoek_A)*(Driehoek_B-Driehoek_C)))</f>
        <v>7.7171309411155509</v>
      </c>
      <c r="E7476" s="2">
        <f t="shared" ca="1" si="806"/>
        <v>0.95297848507876937</v>
      </c>
      <c r="F7476" s="2"/>
      <c r="G7476" s="15">
        <f ca="1">_xlfn.NORM.INV(H7476,Normaal_Mu,Normaal_Sigma)</f>
        <v>5.5262148302921688</v>
      </c>
      <c r="H7476" s="2">
        <f t="shared" ca="1" si="807"/>
        <v>0.60376610560548372</v>
      </c>
      <c r="I7476" s="2"/>
      <c r="J7476" s="15">
        <f ca="1">-LN(K7476) /NegExp_Labda</f>
        <v>4.4779157071722775</v>
      </c>
      <c r="K7476" s="2">
        <f t="shared" ca="1" si="808"/>
        <v>0.40836939208045553</v>
      </c>
      <c r="L7476" s="2"/>
      <c r="M7476" s="17">
        <f t="shared" ca="1" si="810"/>
        <v>6</v>
      </c>
      <c r="N7476" s="2">
        <f t="shared" ca="1" si="804"/>
        <v>0.6305735890081382</v>
      </c>
      <c r="O7476" s="2"/>
      <c r="P7476" s="31">
        <f t="shared" ca="1" si="809"/>
        <v>4.8478046278512963</v>
      </c>
    </row>
    <row r="7477" spans="1:16" x14ac:dyDescent="0.25">
      <c r="A7477" s="32">
        <f ca="1">Uniform_A+B7477*(Uniform_B-Uniform_A)</f>
        <v>0.11165807436618325</v>
      </c>
      <c r="B7477" s="2">
        <f t="shared" ca="1" si="805"/>
        <v>1.1165807436618325E-2</v>
      </c>
      <c r="C7477" s="4"/>
      <c r="D7477" s="5">
        <f ca="1">IF(E7477&lt;(Driehoek_C-Driehoek_A)/(Driehoek_B-Driehoek_A),Driehoek_A+SQRT(E7477*(Driehoek_B-Driehoek_A)*(Driehoek_C-Driehoek_A)),Driehoek_B-SQRT((1-E7477)*(Driehoek_B-Driehoek_A)*(Driehoek_B-Driehoek_C)))</f>
        <v>3.9434559541903189</v>
      </c>
      <c r="E7477" s="2">
        <f t="shared" ca="1" si="806"/>
        <v>0.2697872175627003</v>
      </c>
      <c r="F7477" s="2"/>
      <c r="G7477" s="15">
        <f ca="1">_xlfn.NORM.INV(H7477,Normaal_Mu,Normaal_Sigma)</f>
        <v>7.4526857770508865</v>
      </c>
      <c r="H7477" s="2">
        <f t="shared" ca="1" si="807"/>
        <v>0.88996516593111386</v>
      </c>
      <c r="I7477" s="2"/>
      <c r="J7477" s="15">
        <f ca="1">-LN(K7477) /NegExp_Labda</f>
        <v>4.9900997048558278</v>
      </c>
      <c r="K7477" s="2">
        <f t="shared" ca="1" si="808"/>
        <v>0.36860858581695</v>
      </c>
      <c r="L7477" s="2"/>
      <c r="M7477" s="17">
        <f t="shared" ca="1" si="810"/>
        <v>8</v>
      </c>
      <c r="N7477" s="2">
        <f t="shared" ca="1" si="804"/>
        <v>0.89058222538396326</v>
      </c>
      <c r="O7477" s="2"/>
      <c r="P7477" s="31">
        <f t="shared" ca="1" si="809"/>
        <v>4.8995799020926434</v>
      </c>
    </row>
    <row r="7478" spans="1:16" x14ac:dyDescent="0.25">
      <c r="A7478" s="32">
        <f ca="1">Uniform_A+B7478*(Uniform_B-Uniform_A)</f>
        <v>9.8468694691855454</v>
      </c>
      <c r="B7478" s="2">
        <f t="shared" ca="1" si="805"/>
        <v>0.98468694691855452</v>
      </c>
      <c r="C7478" s="4"/>
      <c r="D7478" s="5">
        <f ca="1">IF(E7478&lt;(Driehoek_C-Driehoek_A)/(Driehoek_B-Driehoek_A),Driehoek_A+SQRT(E7478*(Driehoek_B-Driehoek_A)*(Driehoek_C-Driehoek_A)),Driehoek_B-SQRT((1-E7478)*(Driehoek_B-Driehoek_A)*(Driehoek_B-Driehoek_C)))</f>
        <v>6.8410943120028662</v>
      </c>
      <c r="E7478" s="2">
        <f t="shared" ca="1" si="806"/>
        <v>0.86683217800953205</v>
      </c>
      <c r="F7478" s="2"/>
      <c r="G7478" s="15">
        <f ca="1">_xlfn.NORM.INV(H7478,Normaal_Mu,Normaal_Sigma)</f>
        <v>3.3889990563413708</v>
      </c>
      <c r="H7478" s="2">
        <f t="shared" ca="1" si="807"/>
        <v>0.21026546709920479</v>
      </c>
      <c r="I7478" s="2"/>
      <c r="J7478" s="15">
        <f ca="1">-LN(K7478) /NegExp_Labda</f>
        <v>0.94835167514950192</v>
      </c>
      <c r="K7478" s="2">
        <f t="shared" ca="1" si="808"/>
        <v>0.82723179834300853</v>
      </c>
      <c r="L7478" s="2"/>
      <c r="M7478" s="17">
        <f t="shared" ca="1" si="810"/>
        <v>2</v>
      </c>
      <c r="N7478" s="2">
        <f t="shared" ca="1" si="804"/>
        <v>8.3416715834647936E-2</v>
      </c>
      <c r="O7478" s="2"/>
      <c r="P7478" s="31">
        <f t="shared" ca="1" si="809"/>
        <v>4.6050629025358578</v>
      </c>
    </row>
    <row r="7479" spans="1:16" x14ac:dyDescent="0.25">
      <c r="A7479" s="32">
        <f ca="1">Uniform_A+B7479*(Uniform_B-Uniform_A)</f>
        <v>7.5402420004163604</v>
      </c>
      <c r="B7479" s="2">
        <f t="shared" ca="1" si="805"/>
        <v>0.75402420004163606</v>
      </c>
      <c r="C7479" s="4"/>
      <c r="D7479" s="5">
        <f ca="1">IF(E7479&lt;(Driehoek_C-Driehoek_A)/(Driehoek_B-Driehoek_A),Driehoek_A+SQRT(E7479*(Driehoek_B-Driehoek_A)*(Driehoek_C-Driehoek_A)),Driehoek_B-SQRT((1-E7479)*(Driehoek_B-Driehoek_A)*(Driehoek_B-Driehoek_C)))</f>
        <v>5.4722206120845618</v>
      </c>
      <c r="E7479" s="2">
        <f t="shared" ca="1" si="806"/>
        <v>0.64442207400568496</v>
      </c>
      <c r="F7479" s="2"/>
      <c r="G7479" s="15">
        <f ca="1">_xlfn.NORM.INV(H7479,Normaal_Mu,Normaal_Sigma)</f>
        <v>5.1750588529281289</v>
      </c>
      <c r="H7479" s="2">
        <f t="shared" ca="1" si="807"/>
        <v>0.53487465187512162</v>
      </c>
      <c r="I7479" s="2"/>
      <c r="J7479" s="15">
        <f ca="1">-LN(K7479) /NegExp_Labda</f>
        <v>6.7289075317503571</v>
      </c>
      <c r="K7479" s="2">
        <f t="shared" ca="1" si="808"/>
        <v>0.26033617396571174</v>
      </c>
      <c r="L7479" s="2"/>
      <c r="M7479" s="17">
        <f t="shared" ca="1" si="810"/>
        <v>7</v>
      </c>
      <c r="N7479" s="2">
        <f t="shared" ca="1" si="804"/>
        <v>0.79512902171727318</v>
      </c>
      <c r="O7479" s="2"/>
      <c r="P7479" s="31">
        <f t="shared" ca="1" si="809"/>
        <v>6.3832857994358818</v>
      </c>
    </row>
    <row r="7480" spans="1:16" x14ac:dyDescent="0.25">
      <c r="A7480" s="32">
        <f ca="1">Uniform_A+B7480*(Uniform_B-Uniform_A)</f>
        <v>6.3993252024455511</v>
      </c>
      <c r="B7480" s="2">
        <f t="shared" ca="1" si="805"/>
        <v>0.63993252024455516</v>
      </c>
      <c r="C7480" s="4"/>
      <c r="D7480" s="5">
        <f ca="1">IF(E7480&lt;(Driehoek_C-Driehoek_A)/(Driehoek_B-Driehoek_A),Driehoek_A+SQRT(E7480*(Driehoek_B-Driehoek_A)*(Driehoek_C-Driehoek_A)),Driehoek_B-SQRT((1-E7480)*(Driehoek_B-Driehoek_A)*(Driehoek_B-Driehoek_C)))</f>
        <v>3.7330205539511221</v>
      </c>
      <c r="E7480" s="2">
        <f t="shared" ca="1" si="806"/>
        <v>0.21452573145836107</v>
      </c>
      <c r="F7480" s="2"/>
      <c r="G7480" s="15">
        <f ca="1">_xlfn.NORM.INV(H7480,Normaal_Mu,Normaal_Sigma)</f>
        <v>10.029009885886133</v>
      </c>
      <c r="H7480" s="2">
        <f t="shared" ca="1" si="807"/>
        <v>0.99404001841816947</v>
      </c>
      <c r="I7480" s="2"/>
      <c r="J7480" s="15">
        <f ca="1">-LN(K7480) /NegExp_Labda</f>
        <v>1.224406268012546</v>
      </c>
      <c r="K7480" s="2">
        <f t="shared" ca="1" si="808"/>
        <v>0.78279748710464614</v>
      </c>
      <c r="L7480" s="2"/>
      <c r="M7480" s="17">
        <f t="shared" ca="1" si="810"/>
        <v>4</v>
      </c>
      <c r="N7480" s="2">
        <f t="shared" ca="1" si="804"/>
        <v>0.34585605095096905</v>
      </c>
      <c r="O7480" s="2"/>
      <c r="P7480" s="31">
        <f t="shared" ca="1" si="809"/>
        <v>5.0771523820590705</v>
      </c>
    </row>
    <row r="7481" spans="1:16" x14ac:dyDescent="0.25">
      <c r="A7481" s="32">
        <f ca="1">Uniform_A+B7481*(Uniform_B-Uniform_A)</f>
        <v>4.4618311882540844</v>
      </c>
      <c r="B7481" s="2">
        <f t="shared" ca="1" si="805"/>
        <v>0.4461831188254084</v>
      </c>
      <c r="C7481" s="4"/>
      <c r="D7481" s="5">
        <f ca="1">IF(E7481&lt;(Driehoek_C-Driehoek_A)/(Driehoek_B-Driehoek_A),Driehoek_A+SQRT(E7481*(Driehoek_B-Driehoek_A)*(Driehoek_C-Driehoek_A)),Driehoek_B-SQRT((1-E7481)*(Driehoek_B-Driehoek_A)*(Driehoek_B-Driehoek_C)))</f>
        <v>4.9244537558682371</v>
      </c>
      <c r="E7481" s="2">
        <f t="shared" ca="1" si="806"/>
        <v>0.52542636605552806</v>
      </c>
      <c r="F7481" s="2"/>
      <c r="G7481" s="15">
        <f ca="1">_xlfn.NORM.INV(H7481,Normaal_Mu,Normaal_Sigma)</f>
        <v>1.2253891382667401</v>
      </c>
      <c r="H7481" s="2">
        <f t="shared" ca="1" si="807"/>
        <v>2.9559628205069077E-2</v>
      </c>
      <c r="I7481" s="2"/>
      <c r="J7481" s="15">
        <f ca="1">-LN(K7481) /NegExp_Labda</f>
        <v>1.3631797241161658</v>
      </c>
      <c r="K7481" s="2">
        <f t="shared" ca="1" si="808"/>
        <v>0.76136991784055374</v>
      </c>
      <c r="L7481" s="2"/>
      <c r="M7481" s="17">
        <f t="shared" ca="1" si="810"/>
        <v>6</v>
      </c>
      <c r="N7481" s="2">
        <f t="shared" ca="1" si="804"/>
        <v>0.65281334276382541</v>
      </c>
      <c r="O7481" s="2"/>
      <c r="P7481" s="31">
        <f t="shared" ca="1" si="809"/>
        <v>3.5949707613010453</v>
      </c>
    </row>
    <row r="7482" spans="1:16" x14ac:dyDescent="0.25">
      <c r="A7482" s="32">
        <f ca="1">Uniform_A+B7482*(Uniform_B-Uniform_A)</f>
        <v>6.2142226086319461</v>
      </c>
      <c r="B7482" s="2">
        <f t="shared" ca="1" si="805"/>
        <v>0.62142226086319463</v>
      </c>
      <c r="C7482" s="4"/>
      <c r="D7482" s="5">
        <f ca="1">IF(E7482&lt;(Driehoek_C-Driehoek_A)/(Driehoek_B-Driehoek_A),Driehoek_A+SQRT(E7482*(Driehoek_B-Driehoek_A)*(Driehoek_C-Driehoek_A)),Driehoek_B-SQRT((1-E7482)*(Driehoek_B-Driehoek_A)*(Driehoek_B-Driehoek_C)))</f>
        <v>3.6567269846769035</v>
      </c>
      <c r="E7482" s="2">
        <f t="shared" ca="1" si="806"/>
        <v>0.19605316441118747</v>
      </c>
      <c r="F7482" s="2"/>
      <c r="G7482" s="15">
        <f ca="1">_xlfn.NORM.INV(H7482,Normaal_Mu,Normaal_Sigma)</f>
        <v>5.494273027251821</v>
      </c>
      <c r="H7482" s="2">
        <f t="shared" ca="1" si="807"/>
        <v>0.59759871190523151</v>
      </c>
      <c r="I7482" s="2"/>
      <c r="J7482" s="15">
        <f ca="1">-LN(K7482) /NegExp_Labda</f>
        <v>13.881856050816126</v>
      </c>
      <c r="K7482" s="2">
        <f t="shared" ca="1" si="808"/>
        <v>6.2264041042065399E-2</v>
      </c>
      <c r="L7482" s="2"/>
      <c r="M7482" s="17">
        <f t="shared" ca="1" si="810"/>
        <v>2</v>
      </c>
      <c r="N7482" s="2">
        <f t="shared" ca="1" si="804"/>
        <v>6.3657821615665133E-2</v>
      </c>
      <c r="O7482" s="2"/>
      <c r="P7482" s="31">
        <f t="shared" ca="1" si="809"/>
        <v>6.2494157342753596</v>
      </c>
    </row>
    <row r="7483" spans="1:16" x14ac:dyDescent="0.25">
      <c r="A7483" s="32">
        <f ca="1">Uniform_A+B7483*(Uniform_B-Uniform_A)</f>
        <v>8.9807481370691153</v>
      </c>
      <c r="B7483" s="2">
        <f t="shared" ca="1" si="805"/>
        <v>0.89807481370691156</v>
      </c>
      <c r="C7483" s="4"/>
      <c r="D7483" s="5">
        <f ca="1">IF(E7483&lt;(Driehoek_C-Driehoek_A)/(Driehoek_B-Driehoek_A),Driehoek_A+SQRT(E7483*(Driehoek_B-Driehoek_A)*(Driehoek_C-Driehoek_A)),Driehoek_B-SQRT((1-E7483)*(Driehoek_B-Driehoek_A)*(Driehoek_B-Driehoek_C)))</f>
        <v>7.6189144902828492</v>
      </c>
      <c r="E7483" s="2">
        <f t="shared" ca="1" si="806"/>
        <v>0.94550293756712334</v>
      </c>
      <c r="F7483" s="2"/>
      <c r="G7483" s="15">
        <f ca="1">_xlfn.NORM.INV(H7483,Normaal_Mu,Normaal_Sigma)</f>
        <v>6.5084704845232375</v>
      </c>
      <c r="H7483" s="2">
        <f t="shared" ca="1" si="807"/>
        <v>0.7746460103470354</v>
      </c>
      <c r="I7483" s="2"/>
      <c r="J7483" s="15">
        <f ca="1">-LN(K7483) /NegExp_Labda</f>
        <v>9.6263874983389623</v>
      </c>
      <c r="K7483" s="2">
        <f t="shared" ca="1" si="808"/>
        <v>0.14583528199830031</v>
      </c>
      <c r="L7483" s="2"/>
      <c r="M7483" s="17">
        <f t="shared" ca="1" si="810"/>
        <v>5</v>
      </c>
      <c r="N7483" s="2">
        <f t="shared" ca="1" si="804"/>
        <v>0.5310525023644771</v>
      </c>
      <c r="O7483" s="2"/>
      <c r="P7483" s="31">
        <f t="shared" ca="1" si="809"/>
        <v>7.5469041220428323</v>
      </c>
    </row>
    <row r="7484" spans="1:16" x14ac:dyDescent="0.25">
      <c r="A7484" s="32">
        <f ca="1">Uniform_A+B7484*(Uniform_B-Uniform_A)</f>
        <v>1.3810014011920591</v>
      </c>
      <c r="B7484" s="2">
        <f t="shared" ca="1" si="805"/>
        <v>0.13810014011920591</v>
      </c>
      <c r="C7484" s="4"/>
      <c r="D7484" s="5">
        <f ca="1">IF(E7484&lt;(Driehoek_C-Driehoek_A)/(Driehoek_B-Driehoek_A),Driehoek_A+SQRT(E7484*(Driehoek_B-Driehoek_A)*(Driehoek_C-Driehoek_A)),Driehoek_B-SQRT((1-E7484)*(Driehoek_B-Driehoek_A)*(Driehoek_B-Driehoek_C)))</f>
        <v>3.6162642187381451</v>
      </c>
      <c r="E7484" s="2">
        <f t="shared" ca="1" si="806"/>
        <v>0.18659357319808767</v>
      </c>
      <c r="F7484" s="2"/>
      <c r="G7484" s="15">
        <f ca="1">_xlfn.NORM.INV(H7484,Normaal_Mu,Normaal_Sigma)</f>
        <v>6.3220892749098141</v>
      </c>
      <c r="H7484" s="2">
        <f t="shared" ca="1" si="807"/>
        <v>0.74570815609271623</v>
      </c>
      <c r="I7484" s="2"/>
      <c r="J7484" s="15">
        <f ca="1">-LN(K7484) /NegExp_Labda</f>
        <v>2.2841393565849303E-2</v>
      </c>
      <c r="K7484" s="2">
        <f t="shared" ca="1" si="808"/>
        <v>0.99544214000079645</v>
      </c>
      <c r="L7484" s="2"/>
      <c r="M7484" s="17">
        <f t="shared" ca="1" si="810"/>
        <v>3</v>
      </c>
      <c r="N7484" s="2">
        <f t="shared" ca="1" si="804"/>
        <v>0.15562660575834419</v>
      </c>
      <c r="O7484" s="2"/>
      <c r="P7484" s="31">
        <f t="shared" ca="1" si="809"/>
        <v>2.8684392576811737</v>
      </c>
    </row>
    <row r="7485" spans="1:16" x14ac:dyDescent="0.25">
      <c r="A7485" s="32">
        <f ca="1">Uniform_A+B7485*(Uniform_B-Uniform_A)</f>
        <v>2.5407980457580859</v>
      </c>
      <c r="B7485" s="2">
        <f t="shared" ca="1" si="805"/>
        <v>0.25407980457580859</v>
      </c>
      <c r="C7485" s="4"/>
      <c r="D7485" s="5">
        <f ca="1">IF(E7485&lt;(Driehoek_C-Driehoek_A)/(Driehoek_B-Driehoek_A),Driehoek_A+SQRT(E7485*(Driehoek_B-Driehoek_A)*(Driehoek_C-Driehoek_A)),Driehoek_B-SQRT((1-E7485)*(Driehoek_B-Driehoek_A)*(Driehoek_B-Driehoek_C)))</f>
        <v>4.4311823644483335</v>
      </c>
      <c r="E7485" s="2">
        <f t="shared" ca="1" si="806"/>
        <v>0.4035972975163451</v>
      </c>
      <c r="F7485" s="2"/>
      <c r="G7485" s="15">
        <f ca="1">_xlfn.NORM.INV(H7485,Normaal_Mu,Normaal_Sigma)</f>
        <v>2.6957618884529997</v>
      </c>
      <c r="H7485" s="2">
        <f t="shared" ca="1" si="807"/>
        <v>0.12463607681530164</v>
      </c>
      <c r="I7485" s="2"/>
      <c r="J7485" s="15">
        <f ca="1">-LN(K7485) /NegExp_Labda</f>
        <v>2.4555457261707487</v>
      </c>
      <c r="K7485" s="2">
        <f t="shared" ca="1" si="808"/>
        <v>0.61194727922717196</v>
      </c>
      <c r="L7485" s="2"/>
      <c r="M7485" s="17">
        <f t="shared" ca="1" si="810"/>
        <v>5</v>
      </c>
      <c r="N7485" s="2">
        <f t="shared" ca="1" si="804"/>
        <v>0.54373602488388895</v>
      </c>
      <c r="O7485" s="2"/>
      <c r="P7485" s="31">
        <f t="shared" ca="1" si="809"/>
        <v>3.4246576049660336</v>
      </c>
    </row>
    <row r="7486" spans="1:16" x14ac:dyDescent="0.25">
      <c r="A7486" s="32">
        <f ca="1">Uniform_A+B7486*(Uniform_B-Uniform_A)</f>
        <v>2.2525162368914495</v>
      </c>
      <c r="B7486" s="2">
        <f t="shared" ca="1" si="805"/>
        <v>0.22525162368914498</v>
      </c>
      <c r="C7486" s="4"/>
      <c r="D7486" s="5">
        <f ca="1">IF(E7486&lt;(Driehoek_C-Driehoek_A)/(Driehoek_B-Driehoek_A),Driehoek_A+SQRT(E7486*(Driehoek_B-Driehoek_A)*(Driehoek_C-Driehoek_A)),Driehoek_B-SQRT((1-E7486)*(Driehoek_B-Driehoek_A)*(Driehoek_B-Driehoek_C)))</f>
        <v>4.9304542276754324</v>
      </c>
      <c r="E7486" s="2">
        <f t="shared" ca="1" si="806"/>
        <v>0.52682277734157823</v>
      </c>
      <c r="F7486" s="2"/>
      <c r="G7486" s="15">
        <f ca="1">_xlfn.NORM.INV(H7486,Normaal_Mu,Normaal_Sigma)</f>
        <v>5.9237062966215035</v>
      </c>
      <c r="H7486" s="2">
        <f t="shared" ca="1" si="807"/>
        <v>0.67790668291451128</v>
      </c>
      <c r="I7486" s="2"/>
      <c r="J7486" s="15">
        <f ca="1">-LN(K7486) /NegExp_Labda</f>
        <v>2.8196766429395379</v>
      </c>
      <c r="K7486" s="2">
        <f t="shared" ca="1" si="808"/>
        <v>0.56896558579719447</v>
      </c>
      <c r="L7486" s="2"/>
      <c r="M7486" s="17">
        <f t="shared" ca="1" si="810"/>
        <v>5</v>
      </c>
      <c r="N7486" s="2">
        <f t="shared" ca="1" si="804"/>
        <v>0.5061191654518935</v>
      </c>
      <c r="O7486" s="2"/>
      <c r="P7486" s="31">
        <f t="shared" ca="1" si="809"/>
        <v>4.1852706808255844</v>
      </c>
    </row>
    <row r="7487" spans="1:16" x14ac:dyDescent="0.25">
      <c r="A7487" s="32">
        <f ca="1">Uniform_A+B7487*(Uniform_B-Uniform_A)</f>
        <v>1.4475645251780034</v>
      </c>
      <c r="B7487" s="2">
        <f t="shared" ca="1" si="805"/>
        <v>0.14475645251780034</v>
      </c>
      <c r="C7487" s="4"/>
      <c r="D7487" s="5">
        <f ca="1">IF(E7487&lt;(Driehoek_C-Driehoek_A)/(Driehoek_B-Driehoek_A),Driehoek_A+SQRT(E7487*(Driehoek_B-Driehoek_A)*(Driehoek_C-Driehoek_A)),Driehoek_B-SQRT((1-E7487)*(Driehoek_B-Driehoek_A)*(Driehoek_B-Driehoek_C)))</f>
        <v>4.0259340342415282</v>
      </c>
      <c r="E7487" s="2">
        <f t="shared" ca="1" si="806"/>
        <v>0.29310479337952111</v>
      </c>
      <c r="F7487" s="2"/>
      <c r="G7487" s="15">
        <f ca="1">_xlfn.NORM.INV(H7487,Normaal_Mu,Normaal_Sigma)</f>
        <v>5.5424916732329894</v>
      </c>
      <c r="H7487" s="2">
        <f t="shared" ca="1" si="807"/>
        <v>0.60689901931140833</v>
      </c>
      <c r="I7487" s="2"/>
      <c r="J7487" s="15">
        <f ca="1">-LN(K7487) /NegExp_Labda</f>
        <v>0.50160172752184684</v>
      </c>
      <c r="K7487" s="2">
        <f t="shared" ca="1" si="808"/>
        <v>0.90454760385971922</v>
      </c>
      <c r="L7487" s="2"/>
      <c r="M7487" s="17">
        <f t="shared" ca="1" si="810"/>
        <v>3</v>
      </c>
      <c r="N7487" s="2">
        <f t="shared" ca="1" si="804"/>
        <v>0.2313084617149993</v>
      </c>
      <c r="O7487" s="2"/>
      <c r="P7487" s="31">
        <f t="shared" ca="1" si="809"/>
        <v>2.9035183920348731</v>
      </c>
    </row>
    <row r="7488" spans="1:16" x14ac:dyDescent="0.25">
      <c r="A7488" s="32">
        <f ca="1">Uniform_A+B7488*(Uniform_B-Uniform_A)</f>
        <v>6.0741731065126032</v>
      </c>
      <c r="B7488" s="2">
        <f t="shared" ca="1" si="805"/>
        <v>0.60741731065126037</v>
      </c>
      <c r="C7488" s="4"/>
      <c r="D7488" s="5">
        <f ca="1">IF(E7488&lt;(Driehoek_C-Driehoek_A)/(Driehoek_B-Driehoek_A),Driehoek_A+SQRT(E7488*(Driehoek_B-Driehoek_A)*(Driehoek_C-Driehoek_A)),Driehoek_B-SQRT((1-E7488)*(Driehoek_B-Driehoek_A)*(Driehoek_B-Driehoek_C)))</f>
        <v>4.8318988989255693</v>
      </c>
      <c r="E7488" s="2">
        <f t="shared" ca="1" si="806"/>
        <v>0.50362666317777482</v>
      </c>
      <c r="F7488" s="2"/>
      <c r="G7488" s="15">
        <f ca="1">_xlfn.NORM.INV(H7488,Normaal_Mu,Normaal_Sigma)</f>
        <v>2.5452296026899224</v>
      </c>
      <c r="H7488" s="2">
        <f t="shared" ca="1" si="807"/>
        <v>0.10983892343491297</v>
      </c>
      <c r="I7488" s="2"/>
      <c r="J7488" s="15">
        <f ca="1">-LN(K7488) /NegExp_Labda</f>
        <v>2.6331263734446213</v>
      </c>
      <c r="K7488" s="2">
        <f t="shared" ca="1" si="808"/>
        <v>0.59059470528492408</v>
      </c>
      <c r="L7488" s="2"/>
      <c r="M7488" s="17">
        <f t="shared" ca="1" si="810"/>
        <v>5</v>
      </c>
      <c r="N7488" s="2">
        <f t="shared" ca="1" si="804"/>
        <v>0.44455061259143114</v>
      </c>
      <c r="O7488" s="2"/>
      <c r="P7488" s="31">
        <f t="shared" ca="1" si="809"/>
        <v>4.2168855963145431</v>
      </c>
    </row>
    <row r="7489" spans="1:16" x14ac:dyDescent="0.25">
      <c r="A7489" s="32">
        <f ca="1">Uniform_A+B7489*(Uniform_B-Uniform_A)</f>
        <v>5.4686358594747899</v>
      </c>
      <c r="B7489" s="2">
        <f t="shared" ca="1" si="805"/>
        <v>0.54686358594747897</v>
      </c>
      <c r="C7489" s="4"/>
      <c r="D7489" s="5">
        <f ca="1">IF(E7489&lt;(Driehoek_C-Driehoek_A)/(Driehoek_B-Driehoek_A),Driehoek_A+SQRT(E7489*(Driehoek_B-Driehoek_A)*(Driehoek_C-Driehoek_A)),Driehoek_B-SQRT((1-E7489)*(Driehoek_B-Driehoek_A)*(Driehoek_B-Driehoek_C)))</f>
        <v>3.4363796420837298</v>
      </c>
      <c r="E7489" s="2">
        <f t="shared" ca="1" si="806"/>
        <v>0.14737046258518449</v>
      </c>
      <c r="F7489" s="2"/>
      <c r="G7489" s="15">
        <f ca="1">_xlfn.NORM.INV(H7489,Normaal_Mu,Normaal_Sigma)</f>
        <v>2.8433909814883442</v>
      </c>
      <c r="H7489" s="2">
        <f t="shared" ca="1" si="807"/>
        <v>0.14044894269715291</v>
      </c>
      <c r="I7489" s="2"/>
      <c r="J7489" s="15">
        <f ca="1">-LN(K7489) /NegExp_Labda</f>
        <v>0.42489133941248353</v>
      </c>
      <c r="K7489" s="2">
        <f t="shared" ca="1" si="808"/>
        <v>0.9185322458352515</v>
      </c>
      <c r="L7489" s="2"/>
      <c r="M7489" s="17">
        <f t="shared" ca="1" si="810"/>
        <v>6</v>
      </c>
      <c r="N7489" s="2">
        <f t="shared" ca="1" si="804"/>
        <v>0.67975947515667179</v>
      </c>
      <c r="O7489" s="2"/>
      <c r="P7489" s="31">
        <f t="shared" ca="1" si="809"/>
        <v>3.6346595644918693</v>
      </c>
    </row>
    <row r="7490" spans="1:16" x14ac:dyDescent="0.25">
      <c r="A7490" s="32">
        <f ca="1">Uniform_A+B7490*(Uniform_B-Uniform_A)</f>
        <v>9.6749415468899063</v>
      </c>
      <c r="B7490" s="2">
        <f t="shared" ca="1" si="805"/>
        <v>0.96749415468899069</v>
      </c>
      <c r="C7490" s="4"/>
      <c r="D7490" s="5">
        <f ca="1">IF(E7490&lt;(Driehoek_C-Driehoek_A)/(Driehoek_B-Driehoek_A),Driehoek_A+SQRT(E7490*(Driehoek_B-Driehoek_A)*(Driehoek_C-Driehoek_A)),Driehoek_B-SQRT((1-E7490)*(Driehoek_B-Driehoek_A)*(Driehoek_B-Driehoek_C)))</f>
        <v>4.3969614187000703</v>
      </c>
      <c r="E7490" s="2">
        <f t="shared" ca="1" si="806"/>
        <v>0.3946295948304096</v>
      </c>
      <c r="F7490" s="2"/>
      <c r="G7490" s="15">
        <f ca="1">_xlfn.NORM.INV(H7490,Normaal_Mu,Normaal_Sigma)</f>
        <v>3.4782467860025488</v>
      </c>
      <c r="H7490" s="2">
        <f t="shared" ca="1" si="807"/>
        <v>0.2233653860820054</v>
      </c>
      <c r="I7490" s="2"/>
      <c r="J7490" s="15">
        <f ca="1">-LN(K7490) /NegExp_Labda</f>
        <v>9.5398424299394211</v>
      </c>
      <c r="K7490" s="2">
        <f t="shared" ca="1" si="808"/>
        <v>0.14838151975029645</v>
      </c>
      <c r="L7490" s="2"/>
      <c r="M7490" s="17">
        <f t="shared" ca="1" si="810"/>
        <v>1</v>
      </c>
      <c r="N7490" s="2">
        <f t="shared" ca="1" si="804"/>
        <v>9.4397954676695983E-3</v>
      </c>
      <c r="O7490" s="2"/>
      <c r="P7490" s="31">
        <f t="shared" ca="1" si="809"/>
        <v>5.6179984363063893</v>
      </c>
    </row>
    <row r="7491" spans="1:16" x14ac:dyDescent="0.25">
      <c r="A7491" s="32">
        <f ca="1">Uniform_A+B7491*(Uniform_B-Uniform_A)</f>
        <v>7.523602429227978</v>
      </c>
      <c r="B7491" s="2">
        <f t="shared" ca="1" si="805"/>
        <v>0.7523602429227978</v>
      </c>
      <c r="C7491" s="4"/>
      <c r="D7491" s="5">
        <f ca="1">IF(E7491&lt;(Driehoek_C-Driehoek_A)/(Driehoek_B-Driehoek_A),Driehoek_A+SQRT(E7491*(Driehoek_B-Driehoek_A)*(Driehoek_C-Driehoek_A)),Driehoek_B-SQRT((1-E7491)*(Driehoek_B-Driehoek_A)*(Driehoek_B-Driehoek_C)))</f>
        <v>4.2740262946525389</v>
      </c>
      <c r="E7491" s="2">
        <f t="shared" ca="1" si="806"/>
        <v>0.36186207246755397</v>
      </c>
      <c r="F7491" s="2"/>
      <c r="G7491" s="15">
        <f ca="1">_xlfn.NORM.INV(H7491,Normaal_Mu,Normaal_Sigma)</f>
        <v>4.1518123845877923</v>
      </c>
      <c r="H7491" s="2">
        <f t="shared" ca="1" si="807"/>
        <v>0.33574870066105345</v>
      </c>
      <c r="I7491" s="2"/>
      <c r="J7491" s="15">
        <f ca="1">-LN(K7491) /NegExp_Labda</f>
        <v>11.416428042022464</v>
      </c>
      <c r="K7491" s="2">
        <f t="shared" ca="1" si="808"/>
        <v>0.10194869235254078</v>
      </c>
      <c r="L7491" s="2"/>
      <c r="M7491" s="17">
        <f t="shared" ca="1" si="810"/>
        <v>6</v>
      </c>
      <c r="N7491" s="2">
        <f t="shared" ca="1" si="804"/>
        <v>0.64154989648774496</v>
      </c>
      <c r="O7491" s="2"/>
      <c r="P7491" s="31">
        <f t="shared" ca="1" si="809"/>
        <v>6.6731738300981549</v>
      </c>
    </row>
    <row r="7492" spans="1:16" x14ac:dyDescent="0.25">
      <c r="A7492" s="32">
        <f ca="1">Uniform_A+B7492*(Uniform_B-Uniform_A)</f>
        <v>0.94184905320804813</v>
      </c>
      <c r="B7492" s="2">
        <f t="shared" ca="1" si="805"/>
        <v>9.4184905320804813E-2</v>
      </c>
      <c r="C7492" s="4"/>
      <c r="D7492" s="5">
        <f ca="1">IF(E7492&lt;(Driehoek_C-Driehoek_A)/(Driehoek_B-Driehoek_A),Driehoek_A+SQRT(E7492*(Driehoek_B-Driehoek_A)*(Driehoek_C-Driehoek_A)),Driehoek_B-SQRT((1-E7492)*(Driehoek_B-Driehoek_A)*(Driehoek_B-Driehoek_C)))</f>
        <v>3.7258766657765614</v>
      </c>
      <c r="E7492" s="2">
        <f t="shared" ca="1" si="806"/>
        <v>0.21276073324800149</v>
      </c>
      <c r="F7492" s="2"/>
      <c r="G7492" s="15">
        <f ca="1">_xlfn.NORM.INV(H7492,Normaal_Mu,Normaal_Sigma)</f>
        <v>7.2841693833928387</v>
      </c>
      <c r="H7492" s="2">
        <f t="shared" ca="1" si="807"/>
        <v>0.87329059103493045</v>
      </c>
      <c r="I7492" s="2"/>
      <c r="J7492" s="15">
        <f ca="1">-LN(K7492) /NegExp_Labda</f>
        <v>0.17485785699398781</v>
      </c>
      <c r="K7492" s="2">
        <f t="shared" ca="1" si="808"/>
        <v>0.96563286745906196</v>
      </c>
      <c r="L7492" s="2"/>
      <c r="M7492" s="17">
        <f t="shared" ca="1" si="810"/>
        <v>8</v>
      </c>
      <c r="N7492" s="2">
        <f t="shared" ca="1" si="804"/>
        <v>0.90804327911689842</v>
      </c>
      <c r="O7492" s="2"/>
      <c r="P7492" s="31">
        <f t="shared" ca="1" si="809"/>
        <v>4.0253505918742878</v>
      </c>
    </row>
    <row r="7493" spans="1:16" x14ac:dyDescent="0.25">
      <c r="A7493" s="32">
        <f ca="1">Uniform_A+B7493*(Uniform_B-Uniform_A)</f>
        <v>4.0380094233735715</v>
      </c>
      <c r="B7493" s="2">
        <f t="shared" ca="1" si="805"/>
        <v>0.40380094233735719</v>
      </c>
      <c r="C7493" s="4"/>
      <c r="D7493" s="5">
        <f ca="1">IF(E7493&lt;(Driehoek_C-Driehoek_A)/(Driehoek_B-Driehoek_A),Driehoek_A+SQRT(E7493*(Driehoek_B-Driehoek_A)*(Driehoek_C-Driehoek_A)),Driehoek_B-SQRT((1-E7493)*(Driehoek_B-Driehoek_A)*(Driehoek_B-Driehoek_C)))</f>
        <v>6.523031347995353</v>
      </c>
      <c r="E7493" s="2">
        <f t="shared" ca="1" si="806"/>
        <v>0.82470360848532231</v>
      </c>
      <c r="F7493" s="2"/>
      <c r="G7493" s="15">
        <f ca="1">_xlfn.NORM.INV(H7493,Normaal_Mu,Normaal_Sigma)</f>
        <v>3.0591642719418672</v>
      </c>
      <c r="H7493" s="2">
        <f t="shared" ca="1" si="807"/>
        <v>0.16591912389878427</v>
      </c>
      <c r="I7493" s="2"/>
      <c r="J7493" s="15">
        <f ca="1">-LN(K7493) /NegExp_Labda</f>
        <v>1.5117750226358677</v>
      </c>
      <c r="K7493" s="2">
        <f t="shared" ca="1" si="808"/>
        <v>0.73907564311259977</v>
      </c>
      <c r="L7493" s="2"/>
      <c r="M7493" s="17">
        <f t="shared" ca="1" si="810"/>
        <v>2</v>
      </c>
      <c r="N7493" s="2">
        <f t="shared" ref="N7493:N7556" ca="1" si="811">RAND()</f>
        <v>0.11571666504083311</v>
      </c>
      <c r="O7493" s="2"/>
      <c r="P7493" s="31">
        <f t="shared" ca="1" si="809"/>
        <v>3.4263960131893318</v>
      </c>
    </row>
    <row r="7494" spans="1:16" x14ac:dyDescent="0.25">
      <c r="A7494" s="32">
        <f ca="1">Uniform_A+B7494*(Uniform_B-Uniform_A)</f>
        <v>2.3594975122734105</v>
      </c>
      <c r="B7494" s="2">
        <f t="shared" ref="B7494:B7557" ca="1" si="812">RAND()</f>
        <v>0.23594975122734108</v>
      </c>
      <c r="C7494" s="4"/>
      <c r="D7494" s="5">
        <f ca="1">IF(E7494&lt;(Driehoek_C-Driehoek_A)/(Driehoek_B-Driehoek_A),Driehoek_A+SQRT(E7494*(Driehoek_B-Driehoek_A)*(Driehoek_C-Driehoek_A)),Driehoek_B-SQRT((1-E7494)*(Driehoek_B-Driehoek_A)*(Driehoek_B-Driehoek_C)))</f>
        <v>4.3848772786035459</v>
      </c>
      <c r="E7494" s="2">
        <f t="shared" ref="E7494:E7557" ca="1" si="813">RAND()</f>
        <v>0.39144692189857688</v>
      </c>
      <c r="F7494" s="2"/>
      <c r="G7494" s="15">
        <f ca="1">_xlfn.NORM.INV(H7494,Normaal_Mu,Normaal_Sigma)</f>
        <v>6.5859195051758785</v>
      </c>
      <c r="H7494" s="2">
        <f t="shared" ref="H7494:H7557" ca="1" si="814">RAND()</f>
        <v>0.78609936389884694</v>
      </c>
      <c r="I7494" s="2"/>
      <c r="J7494" s="15">
        <f ca="1">-LN(K7494) /NegExp_Labda</f>
        <v>1.2616337750849933</v>
      </c>
      <c r="K7494" s="2">
        <f t="shared" ref="K7494:K7557" ca="1" si="815">RAND()</f>
        <v>0.77699081093958733</v>
      </c>
      <c r="L7494" s="2"/>
      <c r="M7494" s="17">
        <f t="shared" ca="1" si="810"/>
        <v>9</v>
      </c>
      <c r="N7494" s="2">
        <f t="shared" ca="1" si="811"/>
        <v>0.93366140147530186</v>
      </c>
      <c r="O7494" s="2"/>
      <c r="P7494" s="31">
        <f t="shared" ca="1" si="809"/>
        <v>4.7183856142275662</v>
      </c>
    </row>
    <row r="7495" spans="1:16" x14ac:dyDescent="0.25">
      <c r="A7495" s="32">
        <f ca="1">Uniform_A+B7495*(Uniform_B-Uniform_A)</f>
        <v>6.573888675889016</v>
      </c>
      <c r="B7495" s="2">
        <f t="shared" ca="1" si="812"/>
        <v>0.65738886758890158</v>
      </c>
      <c r="C7495" s="4"/>
      <c r="D7495" s="5">
        <f ca="1">IF(E7495&lt;(Driehoek_C-Driehoek_A)/(Driehoek_B-Driehoek_A),Driehoek_A+SQRT(E7495*(Driehoek_B-Driehoek_A)*(Driehoek_C-Driehoek_A)),Driehoek_B-SQRT((1-E7495)*(Driehoek_B-Driehoek_A)*(Driehoek_B-Driehoek_C)))</f>
        <v>3.12161950692487</v>
      </c>
      <c r="E7495" s="2">
        <f t="shared" ca="1" si="813"/>
        <v>8.9859308451027742E-2</v>
      </c>
      <c r="F7495" s="2"/>
      <c r="G7495" s="15">
        <f ca="1">_xlfn.NORM.INV(H7495,Normaal_Mu,Normaal_Sigma)</f>
        <v>3.8636376296231232</v>
      </c>
      <c r="H7495" s="2">
        <f t="shared" ca="1" si="814"/>
        <v>0.28495597286838048</v>
      </c>
      <c r="I7495" s="2"/>
      <c r="J7495" s="15">
        <f ca="1">-LN(K7495) /NegExp_Labda</f>
        <v>0.24113834894685593</v>
      </c>
      <c r="K7495" s="2">
        <f t="shared" ca="1" si="815"/>
        <v>0.95291681200922951</v>
      </c>
      <c r="L7495" s="2"/>
      <c r="M7495" s="17">
        <f t="shared" ca="1" si="810"/>
        <v>4</v>
      </c>
      <c r="N7495" s="2">
        <f t="shared" ca="1" si="811"/>
        <v>0.35149213435349191</v>
      </c>
      <c r="O7495" s="2"/>
      <c r="P7495" s="31">
        <f t="shared" ca="1" si="809"/>
        <v>3.5600568322767727</v>
      </c>
    </row>
    <row r="7496" spans="1:16" x14ac:dyDescent="0.25">
      <c r="A7496" s="32">
        <f ca="1">Uniform_A+B7496*(Uniform_B-Uniform_A)</f>
        <v>6.9714503618154104</v>
      </c>
      <c r="B7496" s="2">
        <f t="shared" ca="1" si="812"/>
        <v>0.697145036181541</v>
      </c>
      <c r="C7496" s="4"/>
      <c r="D7496" s="5">
        <f ca="1">IF(E7496&lt;(Driehoek_C-Driehoek_A)/(Driehoek_B-Driehoek_A),Driehoek_A+SQRT(E7496*(Driehoek_B-Driehoek_A)*(Driehoek_C-Driehoek_A)),Driehoek_B-SQRT((1-E7496)*(Driehoek_B-Driehoek_A)*(Driehoek_B-Driehoek_C)))</f>
        <v>5.9778373970811156</v>
      </c>
      <c r="E7496" s="2">
        <f t="shared" ca="1" si="813"/>
        <v>0.73904380575767292</v>
      </c>
      <c r="F7496" s="2"/>
      <c r="G7496" s="15">
        <f ca="1">_xlfn.NORM.INV(H7496,Normaal_Mu,Normaal_Sigma)</f>
        <v>8.4154010266935426</v>
      </c>
      <c r="H7496" s="2">
        <f t="shared" ca="1" si="814"/>
        <v>0.95615403657087261</v>
      </c>
      <c r="I7496" s="2"/>
      <c r="J7496" s="15">
        <f ca="1">-LN(K7496) /NegExp_Labda</f>
        <v>2.0857142359351513</v>
      </c>
      <c r="K7496" s="2">
        <f t="shared" ca="1" si="815"/>
        <v>0.6589267873829584</v>
      </c>
      <c r="L7496" s="2"/>
      <c r="M7496" s="17">
        <f t="shared" ca="1" si="810"/>
        <v>4</v>
      </c>
      <c r="N7496" s="2">
        <f t="shared" ca="1" si="811"/>
        <v>0.41938367946983257</v>
      </c>
      <c r="O7496" s="2"/>
      <c r="P7496" s="31">
        <f t="shared" ca="1" si="809"/>
        <v>5.4900806043050441</v>
      </c>
    </row>
    <row r="7497" spans="1:16" x14ac:dyDescent="0.25">
      <c r="A7497" s="32">
        <f ca="1">Uniform_A+B7497*(Uniform_B-Uniform_A)</f>
        <v>5.3542185132373721</v>
      </c>
      <c r="B7497" s="2">
        <f t="shared" ca="1" si="812"/>
        <v>0.53542185132373721</v>
      </c>
      <c r="C7497" s="4"/>
      <c r="D7497" s="5">
        <f ca="1">IF(E7497&lt;(Driehoek_C-Driehoek_A)/(Driehoek_B-Driehoek_A),Driehoek_A+SQRT(E7497*(Driehoek_B-Driehoek_A)*(Driehoek_C-Driehoek_A)),Driehoek_B-SQRT((1-E7497)*(Driehoek_B-Driehoek_A)*(Driehoek_B-Driehoek_C)))</f>
        <v>5.5348208858555399</v>
      </c>
      <c r="E7497" s="2">
        <f t="shared" ca="1" si="813"/>
        <v>0.6569295344827718</v>
      </c>
      <c r="F7497" s="2"/>
      <c r="G7497" s="15">
        <f ca="1">_xlfn.NORM.INV(H7497,Normaal_Mu,Normaal_Sigma)</f>
        <v>1.983526052517889</v>
      </c>
      <c r="H7497" s="2">
        <f t="shared" ca="1" si="814"/>
        <v>6.5746943733770546E-2</v>
      </c>
      <c r="I7497" s="2"/>
      <c r="J7497" s="15">
        <f ca="1">-LN(K7497) /NegExp_Labda</f>
        <v>8.33658082620126</v>
      </c>
      <c r="K7497" s="2">
        <f t="shared" ca="1" si="815"/>
        <v>0.18875296823274534</v>
      </c>
      <c r="L7497" s="2"/>
      <c r="M7497" s="17">
        <f t="shared" ca="1" si="810"/>
        <v>4</v>
      </c>
      <c r="N7497" s="2">
        <f t="shared" ca="1" si="811"/>
        <v>0.40358327092693669</v>
      </c>
      <c r="O7497" s="2"/>
      <c r="P7497" s="31">
        <f t="shared" ca="1" si="809"/>
        <v>5.041829255562412</v>
      </c>
    </row>
    <row r="7498" spans="1:16" x14ac:dyDescent="0.25">
      <c r="A7498" s="32">
        <f ca="1">Uniform_A+B7498*(Uniform_B-Uniform_A)</f>
        <v>6.0656993959566252</v>
      </c>
      <c r="B7498" s="2">
        <f t="shared" ca="1" si="812"/>
        <v>0.60656993959566252</v>
      </c>
      <c r="C7498" s="4"/>
      <c r="D7498" s="5">
        <f ca="1">IF(E7498&lt;(Driehoek_C-Driehoek_A)/(Driehoek_B-Driehoek_A),Driehoek_A+SQRT(E7498*(Driehoek_B-Driehoek_A)*(Driehoek_C-Driehoek_A)),Driehoek_B-SQRT((1-E7498)*(Driehoek_B-Driehoek_A)*(Driehoek_B-Driehoek_C)))</f>
        <v>4.6780336798969824</v>
      </c>
      <c r="E7498" s="2">
        <f t="shared" ca="1" si="813"/>
        <v>0.46630306079700523</v>
      </c>
      <c r="F7498" s="2"/>
      <c r="G7498" s="15">
        <f ca="1">_xlfn.NORM.INV(H7498,Normaal_Mu,Normaal_Sigma)</f>
        <v>4.8225728447559373</v>
      </c>
      <c r="H7498" s="2">
        <f t="shared" ca="1" si="814"/>
        <v>0.46465477085079609</v>
      </c>
      <c r="I7498" s="2"/>
      <c r="J7498" s="15">
        <f ca="1">-LN(K7498) /NegExp_Labda</f>
        <v>3.1989505815675123</v>
      </c>
      <c r="K7498" s="2">
        <f t="shared" ca="1" si="815"/>
        <v>0.52740310573560345</v>
      </c>
      <c r="L7498" s="2"/>
      <c r="M7498" s="17">
        <f t="shared" ca="1" si="810"/>
        <v>6</v>
      </c>
      <c r="N7498" s="2">
        <f t="shared" ca="1" si="811"/>
        <v>0.71146422715520241</v>
      </c>
      <c r="O7498" s="2"/>
      <c r="P7498" s="31">
        <f t="shared" ca="1" si="809"/>
        <v>4.953051300435412</v>
      </c>
    </row>
    <row r="7499" spans="1:16" x14ac:dyDescent="0.25">
      <c r="A7499" s="32">
        <f ca="1">Uniform_A+B7499*(Uniform_B-Uniform_A)</f>
        <v>8.1395520623616022</v>
      </c>
      <c r="B7499" s="2">
        <f t="shared" ca="1" si="812"/>
        <v>0.81395520623616013</v>
      </c>
      <c r="C7499" s="4"/>
      <c r="D7499" s="5">
        <f ca="1">IF(E7499&lt;(Driehoek_C-Driehoek_A)/(Driehoek_B-Driehoek_A),Driehoek_A+SQRT(E7499*(Driehoek_B-Driehoek_A)*(Driehoek_C-Driehoek_A)),Driehoek_B-SQRT((1-E7499)*(Driehoek_B-Driehoek_A)*(Driehoek_B-Driehoek_C)))</f>
        <v>7.4269483223687844</v>
      </c>
      <c r="E7499" s="2">
        <f t="shared" ca="1" si="813"/>
        <v>0.92930024055718907</v>
      </c>
      <c r="F7499" s="2"/>
      <c r="G7499" s="15">
        <f ca="1">_xlfn.NORM.INV(H7499,Normaal_Mu,Normaal_Sigma)</f>
        <v>9.1671269664371291</v>
      </c>
      <c r="H7499" s="2">
        <f t="shared" ca="1" si="814"/>
        <v>0.9814000542330158</v>
      </c>
      <c r="I7499" s="2"/>
      <c r="J7499" s="15">
        <f ca="1">-LN(K7499) /NegExp_Labda</f>
        <v>2.6443675069316188</v>
      </c>
      <c r="K7499" s="2">
        <f t="shared" ca="1" si="815"/>
        <v>0.58926840597057417</v>
      </c>
      <c r="L7499" s="2"/>
      <c r="M7499" s="17">
        <f t="shared" ca="1" si="810"/>
        <v>2</v>
      </c>
      <c r="N7499" s="2">
        <f t="shared" ca="1" si="811"/>
        <v>5.2032821938416407E-2</v>
      </c>
      <c r="O7499" s="2"/>
      <c r="P7499" s="31">
        <f t="shared" ca="1" si="809"/>
        <v>5.8755989716198265</v>
      </c>
    </row>
    <row r="7500" spans="1:16" x14ac:dyDescent="0.25">
      <c r="A7500" s="32">
        <f ca="1">Uniform_A+B7500*(Uniform_B-Uniform_A)</f>
        <v>6.736025201863761</v>
      </c>
      <c r="B7500" s="2">
        <f t="shared" ca="1" si="812"/>
        <v>0.67360252018637612</v>
      </c>
      <c r="C7500" s="4"/>
      <c r="D7500" s="5">
        <f ca="1">IF(E7500&lt;(Driehoek_C-Driehoek_A)/(Driehoek_B-Driehoek_A),Driehoek_A+SQRT(E7500*(Driehoek_B-Driehoek_A)*(Driehoek_C-Driehoek_A)),Driehoek_B-SQRT((1-E7500)*(Driehoek_B-Driehoek_A)*(Driehoek_B-Driehoek_C)))</f>
        <v>5.2245342002878417</v>
      </c>
      <c r="E7500" s="2">
        <f t="shared" ca="1" si="813"/>
        <v>0.59273879986296651</v>
      </c>
      <c r="F7500" s="2"/>
      <c r="G7500" s="15">
        <f ca="1">_xlfn.NORM.INV(H7500,Normaal_Mu,Normaal_Sigma)</f>
        <v>7.7510068814873065</v>
      </c>
      <c r="H7500" s="2">
        <f t="shared" ca="1" si="814"/>
        <v>0.91551229013112034</v>
      </c>
      <c r="I7500" s="2"/>
      <c r="J7500" s="15">
        <f ca="1">-LN(K7500) /NegExp_Labda</f>
        <v>1.071635891705208</v>
      </c>
      <c r="K7500" s="2">
        <f t="shared" ca="1" si="815"/>
        <v>0.807084281324288</v>
      </c>
      <c r="L7500" s="2"/>
      <c r="M7500" s="17">
        <f t="shared" ca="1" si="810"/>
        <v>4</v>
      </c>
      <c r="N7500" s="2">
        <f t="shared" ca="1" si="811"/>
        <v>0.38911772022751279</v>
      </c>
      <c r="O7500" s="2"/>
      <c r="P7500" s="31">
        <f t="shared" ca="1" si="809"/>
        <v>4.9566404350688229</v>
      </c>
    </row>
    <row r="7501" spans="1:16" x14ac:dyDescent="0.25">
      <c r="A7501" s="32">
        <f ca="1">Uniform_A+B7501*(Uniform_B-Uniform_A)</f>
        <v>8.8692323981384362</v>
      </c>
      <c r="B7501" s="2">
        <f t="shared" ca="1" si="812"/>
        <v>0.88692323981384358</v>
      </c>
      <c r="C7501" s="4"/>
      <c r="D7501" s="5">
        <f ca="1">IF(E7501&lt;(Driehoek_C-Driehoek_A)/(Driehoek_B-Driehoek_A),Driehoek_A+SQRT(E7501*(Driehoek_B-Driehoek_A)*(Driehoek_C-Driehoek_A)),Driehoek_B-SQRT((1-E7501)*(Driehoek_B-Driehoek_A)*(Driehoek_B-Driehoek_C)))</f>
        <v>4.6773859538251239</v>
      </c>
      <c r="E7501" s="2">
        <f t="shared" ca="1" si="813"/>
        <v>0.4661430802231904</v>
      </c>
      <c r="F7501" s="2"/>
      <c r="G7501" s="15">
        <f ca="1">_xlfn.NORM.INV(H7501,Normaal_Mu,Normaal_Sigma)</f>
        <v>6.7668538442557393</v>
      </c>
      <c r="H7501" s="2">
        <f t="shared" ca="1" si="814"/>
        <v>0.81149717492780449</v>
      </c>
      <c r="I7501" s="2"/>
      <c r="J7501" s="15">
        <f ca="1">-LN(K7501) /NegExp_Labda</f>
        <v>4.7683139385647539</v>
      </c>
      <c r="K7501" s="2">
        <f t="shared" ca="1" si="815"/>
        <v>0.38532706428264629</v>
      </c>
      <c r="L7501" s="2"/>
      <c r="M7501" s="17">
        <f t="shared" ca="1" si="810"/>
        <v>6</v>
      </c>
      <c r="N7501" s="2">
        <f t="shared" ca="1" si="811"/>
        <v>0.69589711369276408</v>
      </c>
      <c r="O7501" s="2"/>
      <c r="P7501" s="31">
        <f t="shared" ref="P7501:P7564" ca="1" si="816">SUM(A7501,D7501,G7501,J7501,M7501)/5</f>
        <v>6.216357226956811</v>
      </c>
    </row>
    <row r="7502" spans="1:16" x14ac:dyDescent="0.25">
      <c r="A7502" s="32">
        <f ca="1">Uniform_A+B7502*(Uniform_B-Uniform_A)</f>
        <v>2.2840163218030627</v>
      </c>
      <c r="B7502" s="2">
        <f t="shared" ca="1" si="812"/>
        <v>0.22840163218030629</v>
      </c>
      <c r="C7502" s="4"/>
      <c r="D7502" s="5">
        <f ca="1">IF(E7502&lt;(Driehoek_C-Driehoek_A)/(Driehoek_B-Driehoek_A),Driehoek_A+SQRT(E7502*(Driehoek_B-Driehoek_A)*(Driehoek_C-Driehoek_A)),Driehoek_B-SQRT((1-E7502)*(Driehoek_B-Driehoek_A)*(Driehoek_B-Driehoek_C)))</f>
        <v>4.0877676137277659</v>
      </c>
      <c r="E7502" s="2">
        <f t="shared" ca="1" si="813"/>
        <v>0.31057065666451988</v>
      </c>
      <c r="F7502" s="2"/>
      <c r="G7502" s="15">
        <f ca="1">_xlfn.NORM.INV(H7502,Normaal_Mu,Normaal_Sigma)</f>
        <v>6.8485047496810303</v>
      </c>
      <c r="H7502" s="2">
        <f t="shared" ca="1" si="814"/>
        <v>0.82232253378250075</v>
      </c>
      <c r="I7502" s="2"/>
      <c r="J7502" s="15">
        <f ca="1">-LN(K7502) /NegExp_Labda</f>
        <v>1.2522197164960063</v>
      </c>
      <c r="K7502" s="2">
        <f t="shared" ca="1" si="815"/>
        <v>0.77845511641622245</v>
      </c>
      <c r="L7502" s="2"/>
      <c r="M7502" s="17">
        <f t="shared" ca="1" si="810"/>
        <v>5</v>
      </c>
      <c r="N7502" s="2">
        <f t="shared" ca="1" si="811"/>
        <v>0.55228222820927686</v>
      </c>
      <c r="O7502" s="2"/>
      <c r="P7502" s="31">
        <f t="shared" ca="1" si="816"/>
        <v>3.8945016803415724</v>
      </c>
    </row>
    <row r="7503" spans="1:16" x14ac:dyDescent="0.25">
      <c r="A7503" s="32">
        <f ca="1">Uniform_A+B7503*(Uniform_B-Uniform_A)</f>
        <v>0.69661793128198091</v>
      </c>
      <c r="B7503" s="2">
        <f t="shared" ca="1" si="812"/>
        <v>6.9661793128198091E-2</v>
      </c>
      <c r="C7503" s="4"/>
      <c r="D7503" s="5">
        <f ca="1">IF(E7503&lt;(Driehoek_C-Driehoek_A)/(Driehoek_B-Driehoek_A),Driehoek_A+SQRT(E7503*(Driehoek_B-Driehoek_A)*(Driehoek_C-Driehoek_A)),Driehoek_B-SQRT((1-E7503)*(Driehoek_B-Driehoek_A)*(Driehoek_B-Driehoek_C)))</f>
        <v>6.2560411655486261</v>
      </c>
      <c r="E7503" s="2">
        <f t="shared" ca="1" si="813"/>
        <v>0.78487685470960733</v>
      </c>
      <c r="F7503" s="2"/>
      <c r="G7503" s="15">
        <f ca="1">_xlfn.NORM.INV(H7503,Normaal_Mu,Normaal_Sigma)</f>
        <v>4.9063236287740253</v>
      </c>
      <c r="H7503" s="2">
        <f t="shared" ca="1" si="814"/>
        <v>0.48132109734936579</v>
      </c>
      <c r="I7503" s="2"/>
      <c r="J7503" s="15">
        <f ca="1">-LN(K7503) /NegExp_Labda</f>
        <v>1.4625689103972566</v>
      </c>
      <c r="K7503" s="2">
        <f t="shared" ca="1" si="815"/>
        <v>0.7463849582281995</v>
      </c>
      <c r="L7503" s="2"/>
      <c r="M7503" s="17">
        <f t="shared" ca="1" si="810"/>
        <v>4</v>
      </c>
      <c r="N7503" s="2">
        <f t="shared" ca="1" si="811"/>
        <v>0.36120661517919983</v>
      </c>
      <c r="O7503" s="2"/>
      <c r="P7503" s="31">
        <f t="shared" ca="1" si="816"/>
        <v>3.4643103272003786</v>
      </c>
    </row>
    <row r="7504" spans="1:16" x14ac:dyDescent="0.25">
      <c r="A7504" s="32">
        <f ca="1">Uniform_A+B7504*(Uniform_B-Uniform_A)</f>
        <v>8.1130054561286151</v>
      </c>
      <c r="B7504" s="2">
        <f t="shared" ca="1" si="812"/>
        <v>0.81130054561286147</v>
      </c>
      <c r="C7504" s="4"/>
      <c r="D7504" s="5">
        <f ca="1">IF(E7504&lt;(Driehoek_C-Driehoek_A)/(Driehoek_B-Driehoek_A),Driehoek_A+SQRT(E7504*(Driehoek_B-Driehoek_A)*(Driehoek_C-Driehoek_A)),Driehoek_B-SQRT((1-E7504)*(Driehoek_B-Driehoek_A)*(Driehoek_B-Driehoek_C)))</f>
        <v>3.993681257288586</v>
      </c>
      <c r="E7504" s="2">
        <f t="shared" ca="1" si="813"/>
        <v>0.28391178254741412</v>
      </c>
      <c r="F7504" s="2"/>
      <c r="G7504" s="15">
        <f ca="1">_xlfn.NORM.INV(H7504,Normaal_Mu,Normaal_Sigma)</f>
        <v>9.8707697799764524</v>
      </c>
      <c r="H7504" s="2">
        <f t="shared" ca="1" si="814"/>
        <v>0.99256202156022699</v>
      </c>
      <c r="I7504" s="2"/>
      <c r="J7504" s="15">
        <f ca="1">-LN(K7504) /NegExp_Labda</f>
        <v>3.042975035004595</v>
      </c>
      <c r="K7504" s="2">
        <f t="shared" ca="1" si="815"/>
        <v>0.54411480978159799</v>
      </c>
      <c r="L7504" s="2"/>
      <c r="M7504" s="17">
        <f t="shared" ca="1" si="810"/>
        <v>3</v>
      </c>
      <c r="N7504" s="2">
        <f t="shared" ca="1" si="811"/>
        <v>0.16160704701702056</v>
      </c>
      <c r="O7504" s="2"/>
      <c r="P7504" s="31">
        <f t="shared" ca="1" si="816"/>
        <v>5.6040863056796493</v>
      </c>
    </row>
    <row r="7505" spans="1:16" x14ac:dyDescent="0.25">
      <c r="A7505" s="32">
        <f ca="1">Uniform_A+B7505*(Uniform_B-Uniform_A)</f>
        <v>0.90720907032860731</v>
      </c>
      <c r="B7505" s="2">
        <f t="shared" ca="1" si="812"/>
        <v>9.0720907032860731E-2</v>
      </c>
      <c r="C7505" s="4"/>
      <c r="D7505" s="5">
        <f ca="1">IF(E7505&lt;(Driehoek_C-Driehoek_A)/(Driehoek_B-Driehoek_A),Driehoek_A+SQRT(E7505*(Driehoek_B-Driehoek_A)*(Driehoek_C-Driehoek_A)),Driehoek_B-SQRT((1-E7505)*(Driehoek_B-Driehoek_A)*(Driehoek_B-Driehoek_C)))</f>
        <v>5.7685617950006574</v>
      </c>
      <c r="E7505" s="2">
        <f t="shared" ca="1" si="813"/>
        <v>0.70165163220773219</v>
      </c>
      <c r="F7505" s="2"/>
      <c r="G7505" s="15">
        <f ca="1">_xlfn.NORM.INV(H7505,Normaal_Mu,Normaal_Sigma)</f>
        <v>4.3411207810042693</v>
      </c>
      <c r="H7505" s="2">
        <f t="shared" ca="1" si="814"/>
        <v>0.37091171653649013</v>
      </c>
      <c r="I7505" s="2"/>
      <c r="J7505" s="15">
        <f ca="1">-LN(K7505) /NegExp_Labda</f>
        <v>17.374103717717421</v>
      </c>
      <c r="K7505" s="2">
        <f t="shared" ca="1" si="815"/>
        <v>3.0967384429271383E-2</v>
      </c>
      <c r="L7505" s="2"/>
      <c r="M7505" s="17">
        <f t="shared" ca="1" si="810"/>
        <v>6</v>
      </c>
      <c r="N7505" s="2">
        <f t="shared" ca="1" si="811"/>
        <v>0.68329122853807733</v>
      </c>
      <c r="O7505" s="2"/>
      <c r="P7505" s="31">
        <f t="shared" ca="1" si="816"/>
        <v>6.8781990728101903</v>
      </c>
    </row>
    <row r="7506" spans="1:16" x14ac:dyDescent="0.25">
      <c r="A7506" s="32">
        <f ca="1">Uniform_A+B7506*(Uniform_B-Uniform_A)</f>
        <v>7.8526261078749302</v>
      </c>
      <c r="B7506" s="2">
        <f t="shared" ca="1" si="812"/>
        <v>0.78526261078749304</v>
      </c>
      <c r="C7506" s="4"/>
      <c r="D7506" s="5">
        <f ca="1">IF(E7506&lt;(Driehoek_C-Driehoek_A)/(Driehoek_B-Driehoek_A),Driehoek_A+SQRT(E7506*(Driehoek_B-Driehoek_A)*(Driehoek_C-Driehoek_A)),Driehoek_B-SQRT((1-E7506)*(Driehoek_B-Driehoek_A)*(Driehoek_B-Driehoek_C)))</f>
        <v>4.3923225312122121</v>
      </c>
      <c r="E7506" s="2">
        <f t="shared" ca="1" si="813"/>
        <v>0.39340880981786741</v>
      </c>
      <c r="F7506" s="2"/>
      <c r="G7506" s="15">
        <f ca="1">_xlfn.NORM.INV(H7506,Normaal_Mu,Normaal_Sigma)</f>
        <v>3.9320806494254512</v>
      </c>
      <c r="H7506" s="2">
        <f t="shared" ca="1" si="814"/>
        <v>0.29668471674461028</v>
      </c>
      <c r="I7506" s="2"/>
      <c r="J7506" s="15">
        <f ca="1">-LN(K7506) /NegExp_Labda</f>
        <v>6.1764563213282608</v>
      </c>
      <c r="K7506" s="2">
        <f t="shared" ca="1" si="815"/>
        <v>0.29075006492963174</v>
      </c>
      <c r="L7506" s="2"/>
      <c r="M7506" s="17">
        <f t="shared" ca="1" si="810"/>
        <v>5</v>
      </c>
      <c r="N7506" s="2">
        <f t="shared" ca="1" si="811"/>
        <v>0.5087080001199048</v>
      </c>
      <c r="O7506" s="2"/>
      <c r="P7506" s="31">
        <f t="shared" ca="1" si="816"/>
        <v>5.4706971219681702</v>
      </c>
    </row>
    <row r="7507" spans="1:16" x14ac:dyDescent="0.25">
      <c r="A7507" s="32">
        <f ca="1">Uniform_A+B7507*(Uniform_B-Uniform_A)</f>
        <v>7.4479745944055589</v>
      </c>
      <c r="B7507" s="2">
        <f t="shared" ca="1" si="812"/>
        <v>0.74479745944055586</v>
      </c>
      <c r="C7507" s="4"/>
      <c r="D7507" s="5">
        <f ca="1">IF(E7507&lt;(Driehoek_C-Driehoek_A)/(Driehoek_B-Driehoek_A),Driehoek_A+SQRT(E7507*(Driehoek_B-Driehoek_A)*(Driehoek_C-Driehoek_A)),Driehoek_B-SQRT((1-E7507)*(Driehoek_B-Driehoek_A)*(Driehoek_B-Driehoek_C)))</f>
        <v>7.9178685894264609</v>
      </c>
      <c r="E7507" s="2">
        <f t="shared" ca="1" si="813"/>
        <v>0.96654261743571779</v>
      </c>
      <c r="F7507" s="2"/>
      <c r="G7507" s="15">
        <f ca="1">_xlfn.NORM.INV(H7507,Normaal_Mu,Normaal_Sigma)</f>
        <v>3.5782588762322876</v>
      </c>
      <c r="H7507" s="2">
        <f t="shared" ca="1" si="814"/>
        <v>0.2385822248619005</v>
      </c>
      <c r="I7507" s="2"/>
      <c r="J7507" s="15">
        <f ca="1">-LN(K7507) /NegExp_Labda</f>
        <v>6.2207343766387462</v>
      </c>
      <c r="K7507" s="2">
        <f t="shared" ca="1" si="815"/>
        <v>0.28818666243827296</v>
      </c>
      <c r="L7507" s="2"/>
      <c r="M7507" s="17">
        <f t="shared" ca="1" si="810"/>
        <v>7</v>
      </c>
      <c r="N7507" s="2">
        <f t="shared" ca="1" si="811"/>
        <v>0.79304289870058031</v>
      </c>
      <c r="O7507" s="2"/>
      <c r="P7507" s="31">
        <f t="shared" ca="1" si="816"/>
        <v>6.4329672873406114</v>
      </c>
    </row>
    <row r="7508" spans="1:16" x14ac:dyDescent="0.25">
      <c r="A7508" s="32">
        <f ca="1">Uniform_A+B7508*(Uniform_B-Uniform_A)</f>
        <v>0.42020977439064966</v>
      </c>
      <c r="B7508" s="2">
        <f t="shared" ca="1" si="812"/>
        <v>4.2020977439064966E-2</v>
      </c>
      <c r="C7508" s="4"/>
      <c r="D7508" s="5">
        <f ca="1">IF(E7508&lt;(Driehoek_C-Driehoek_A)/(Driehoek_B-Driehoek_A),Driehoek_A+SQRT(E7508*(Driehoek_B-Driehoek_A)*(Driehoek_C-Driehoek_A)),Driehoek_B-SQRT((1-E7508)*(Driehoek_B-Driehoek_A)*(Driehoek_B-Driehoek_C)))</f>
        <v>4.6286596608111026</v>
      </c>
      <c r="E7508" s="2">
        <f t="shared" ca="1" si="813"/>
        <v>0.45403953254228269</v>
      </c>
      <c r="F7508" s="2"/>
      <c r="G7508" s="15">
        <f ca="1">_xlfn.NORM.INV(H7508,Normaal_Mu,Normaal_Sigma)</f>
        <v>3.1343910230344401</v>
      </c>
      <c r="H7508" s="2">
        <f t="shared" ca="1" si="814"/>
        <v>0.17546046166393214</v>
      </c>
      <c r="I7508" s="2"/>
      <c r="J7508" s="15">
        <f ca="1">-LN(K7508) /NegExp_Labda</f>
        <v>8.3220214052783952</v>
      </c>
      <c r="K7508" s="2">
        <f t="shared" ca="1" si="815"/>
        <v>0.18930339601778823</v>
      </c>
      <c r="L7508" s="2"/>
      <c r="M7508" s="17">
        <f t="shared" ca="1" si="810"/>
        <v>8</v>
      </c>
      <c r="N7508" s="2">
        <f t="shared" ca="1" si="811"/>
        <v>0.88197039316820636</v>
      </c>
      <c r="O7508" s="2"/>
      <c r="P7508" s="31">
        <f t="shared" ca="1" si="816"/>
        <v>4.9010563727029171</v>
      </c>
    </row>
    <row r="7509" spans="1:16" x14ac:dyDescent="0.25">
      <c r="A7509" s="32">
        <f ca="1">Uniform_A+B7509*(Uniform_B-Uniform_A)</f>
        <v>8.1925280625628787</v>
      </c>
      <c r="B7509" s="2">
        <f t="shared" ca="1" si="812"/>
        <v>0.81925280625628794</v>
      </c>
      <c r="C7509" s="4"/>
      <c r="D7509" s="5">
        <f ca="1">IF(E7509&lt;(Driehoek_C-Driehoek_A)/(Driehoek_B-Driehoek_A),Driehoek_A+SQRT(E7509*(Driehoek_B-Driehoek_A)*(Driehoek_C-Driehoek_A)),Driehoek_B-SQRT((1-E7509)*(Driehoek_B-Driehoek_A)*(Driehoek_B-Driehoek_C)))</f>
        <v>5.0751317045953295</v>
      </c>
      <c r="E7509" s="2">
        <f t="shared" ca="1" si="813"/>
        <v>0.55986882467792098</v>
      </c>
      <c r="F7509" s="2"/>
      <c r="G7509" s="15">
        <f ca="1">_xlfn.NORM.INV(H7509,Normaal_Mu,Normaal_Sigma)</f>
        <v>5.4662688419523988</v>
      </c>
      <c r="H7509" s="2">
        <f t="shared" ca="1" si="814"/>
        <v>0.59217148643150341</v>
      </c>
      <c r="I7509" s="2"/>
      <c r="J7509" s="15">
        <f ca="1">-LN(K7509) /NegExp_Labda</f>
        <v>5.8758742941851043</v>
      </c>
      <c r="K7509" s="2">
        <f t="shared" ca="1" si="815"/>
        <v>0.30876498468127123</v>
      </c>
      <c r="L7509" s="2"/>
      <c r="M7509" s="17">
        <f t="shared" ca="1" si="810"/>
        <v>3</v>
      </c>
      <c r="N7509" s="2">
        <f t="shared" ca="1" si="811"/>
        <v>0.19482131703703953</v>
      </c>
      <c r="O7509" s="2"/>
      <c r="P7509" s="31">
        <f t="shared" ca="1" si="816"/>
        <v>5.5219605806591421</v>
      </c>
    </row>
    <row r="7510" spans="1:16" x14ac:dyDescent="0.25">
      <c r="A7510" s="32">
        <f ca="1">Uniform_A+B7510*(Uniform_B-Uniform_A)</f>
        <v>6.776826223764628</v>
      </c>
      <c r="B7510" s="2">
        <f t="shared" ca="1" si="812"/>
        <v>0.67768262237646282</v>
      </c>
      <c r="C7510" s="4"/>
      <c r="D7510" s="5">
        <f ca="1">IF(E7510&lt;(Driehoek_C-Driehoek_A)/(Driehoek_B-Driehoek_A),Driehoek_A+SQRT(E7510*(Driehoek_B-Driehoek_A)*(Driehoek_C-Driehoek_A)),Driehoek_B-SQRT((1-E7510)*(Driehoek_B-Driehoek_A)*(Driehoek_B-Driehoek_C)))</f>
        <v>3.4018427604920536</v>
      </c>
      <c r="E7510" s="2">
        <f t="shared" ca="1" si="813"/>
        <v>0.14036879465314145</v>
      </c>
      <c r="F7510" s="2"/>
      <c r="G7510" s="15">
        <f ca="1">_xlfn.NORM.INV(H7510,Normaal_Mu,Normaal_Sigma)</f>
        <v>1.1112607985552212</v>
      </c>
      <c r="H7510" s="2">
        <f t="shared" ca="1" si="814"/>
        <v>2.5925448488456793E-2</v>
      </c>
      <c r="I7510" s="2"/>
      <c r="J7510" s="15">
        <f ca="1">-LN(K7510) /NegExp_Labda</f>
        <v>8.7366091860848218</v>
      </c>
      <c r="K7510" s="2">
        <f t="shared" ca="1" si="815"/>
        <v>0.17423996211683435</v>
      </c>
      <c r="L7510" s="2"/>
      <c r="M7510" s="17">
        <f t="shared" ca="1" si="810"/>
        <v>4</v>
      </c>
      <c r="N7510" s="2">
        <f t="shared" ca="1" si="811"/>
        <v>0.2967834968292945</v>
      </c>
      <c r="O7510" s="2"/>
      <c r="P7510" s="31">
        <f t="shared" ca="1" si="816"/>
        <v>4.8053077937793445</v>
      </c>
    </row>
    <row r="7511" spans="1:16" x14ac:dyDescent="0.25">
      <c r="A7511" s="32">
        <f ca="1">Uniform_A+B7511*(Uniform_B-Uniform_A)</f>
        <v>0.79868668719654812</v>
      </c>
      <c r="B7511" s="2">
        <f t="shared" ca="1" si="812"/>
        <v>7.9868668719654812E-2</v>
      </c>
      <c r="C7511" s="4"/>
      <c r="D7511" s="5">
        <f ca="1">IF(E7511&lt;(Driehoek_C-Driehoek_A)/(Driehoek_B-Driehoek_A),Driehoek_A+SQRT(E7511*(Driehoek_B-Driehoek_A)*(Driehoek_C-Driehoek_A)),Driehoek_B-SQRT((1-E7511)*(Driehoek_B-Driehoek_A)*(Driehoek_B-Driehoek_C)))</f>
        <v>4.4497658445581818</v>
      </c>
      <c r="E7511" s="2">
        <f t="shared" ca="1" si="813"/>
        <v>0.40843911801859101</v>
      </c>
      <c r="F7511" s="2"/>
      <c r="G7511" s="15">
        <f ca="1">_xlfn.NORM.INV(H7511,Normaal_Mu,Normaal_Sigma)</f>
        <v>3.5257850052438604</v>
      </c>
      <c r="H7511" s="2">
        <f t="shared" ca="1" si="814"/>
        <v>0.23052849008972021</v>
      </c>
      <c r="I7511" s="2"/>
      <c r="J7511" s="15">
        <f ca="1">-LN(K7511) /NegExp_Labda</f>
        <v>2.0278439496605047</v>
      </c>
      <c r="K7511" s="2">
        <f t="shared" ca="1" si="815"/>
        <v>0.66659754903389201</v>
      </c>
      <c r="L7511" s="2"/>
      <c r="M7511" s="17">
        <f t="shared" ca="1" si="810"/>
        <v>7</v>
      </c>
      <c r="N7511" s="2">
        <f t="shared" ca="1" si="811"/>
        <v>0.81314563453687361</v>
      </c>
      <c r="O7511" s="2"/>
      <c r="P7511" s="31">
        <f t="shared" ca="1" si="816"/>
        <v>3.5604162973318187</v>
      </c>
    </row>
    <row r="7512" spans="1:16" x14ac:dyDescent="0.25">
      <c r="A7512" s="32">
        <f ca="1">Uniform_A+B7512*(Uniform_B-Uniform_A)</f>
        <v>6.2494949857933593</v>
      </c>
      <c r="B7512" s="2">
        <f t="shared" ca="1" si="812"/>
        <v>0.6249494985793359</v>
      </c>
      <c r="C7512" s="4"/>
      <c r="D7512" s="5">
        <f ca="1">IF(E7512&lt;(Driehoek_C-Driehoek_A)/(Driehoek_B-Driehoek_A),Driehoek_A+SQRT(E7512*(Driehoek_B-Driehoek_A)*(Driehoek_C-Driehoek_A)),Driehoek_B-SQRT((1-E7512)*(Driehoek_B-Driehoek_A)*(Driehoek_B-Driehoek_C)))</f>
        <v>4.4134130037006329</v>
      </c>
      <c r="E7512" s="2">
        <f t="shared" ca="1" si="813"/>
        <v>0.39894913501078699</v>
      </c>
      <c r="F7512" s="2"/>
      <c r="G7512" s="15">
        <f ca="1">_xlfn.NORM.INV(H7512,Normaal_Mu,Normaal_Sigma)</f>
        <v>1.719218804376085</v>
      </c>
      <c r="H7512" s="2">
        <f t="shared" ca="1" si="814"/>
        <v>5.046198950201175E-2</v>
      </c>
      <c r="I7512" s="2"/>
      <c r="J7512" s="15">
        <f ca="1">-LN(K7512) /NegExp_Labda</f>
        <v>2.8797907547937207</v>
      </c>
      <c r="K7512" s="2">
        <f t="shared" ca="1" si="815"/>
        <v>0.56216597081146191</v>
      </c>
      <c r="L7512" s="2"/>
      <c r="M7512" s="17">
        <f t="shared" ca="1" si="810"/>
        <v>4</v>
      </c>
      <c r="N7512" s="2">
        <f t="shared" ca="1" si="811"/>
        <v>0.31559019535010102</v>
      </c>
      <c r="O7512" s="2"/>
      <c r="P7512" s="31">
        <f t="shared" ca="1" si="816"/>
        <v>3.8523835097327592</v>
      </c>
    </row>
    <row r="7513" spans="1:16" x14ac:dyDescent="0.25">
      <c r="A7513" s="32">
        <f ca="1">Uniform_A+B7513*(Uniform_B-Uniform_A)</f>
        <v>4.1430875093094244</v>
      </c>
      <c r="B7513" s="2">
        <f t="shared" ca="1" si="812"/>
        <v>0.41430875093094244</v>
      </c>
      <c r="C7513" s="4"/>
      <c r="D7513" s="5">
        <f ca="1">IF(E7513&lt;(Driehoek_C-Driehoek_A)/(Driehoek_B-Driehoek_A),Driehoek_A+SQRT(E7513*(Driehoek_B-Driehoek_A)*(Driehoek_C-Driehoek_A)),Driehoek_B-SQRT((1-E7513)*(Driehoek_B-Driehoek_A)*(Driehoek_B-Driehoek_C)))</f>
        <v>2.5431343771377604</v>
      </c>
      <c r="E7513" s="2">
        <f t="shared" ca="1" si="813"/>
        <v>2.1071067973487345E-2</v>
      </c>
      <c r="F7513" s="2"/>
      <c r="G7513" s="15">
        <f ca="1">_xlfn.NORM.INV(H7513,Normaal_Mu,Normaal_Sigma)</f>
        <v>2.6165282088333743</v>
      </c>
      <c r="H7513" s="2">
        <f t="shared" ca="1" si="814"/>
        <v>0.11668240923384388</v>
      </c>
      <c r="I7513" s="2"/>
      <c r="J7513" s="15">
        <f ca="1">-LN(K7513) /NegExp_Labda</f>
        <v>2.5797387870526527</v>
      </c>
      <c r="K7513" s="2">
        <f t="shared" ca="1" si="815"/>
        <v>0.59693457726782928</v>
      </c>
      <c r="L7513" s="2"/>
      <c r="M7513" s="17">
        <f t="shared" ca="1" si="810"/>
        <v>7</v>
      </c>
      <c r="N7513" s="2">
        <f t="shared" ca="1" si="811"/>
        <v>0.86592681640150804</v>
      </c>
      <c r="O7513" s="2"/>
      <c r="P7513" s="31">
        <f t="shared" ca="1" si="816"/>
        <v>3.7764977764666425</v>
      </c>
    </row>
    <row r="7514" spans="1:16" x14ac:dyDescent="0.25">
      <c r="A7514" s="32">
        <f ca="1">Uniform_A+B7514*(Uniform_B-Uniform_A)</f>
        <v>2.3547503204481668</v>
      </c>
      <c r="B7514" s="2">
        <f t="shared" ca="1" si="812"/>
        <v>0.23547503204481668</v>
      </c>
      <c r="C7514" s="4"/>
      <c r="D7514" s="5">
        <f ca="1">IF(E7514&lt;(Driehoek_C-Driehoek_A)/(Driehoek_B-Driehoek_A),Driehoek_A+SQRT(E7514*(Driehoek_B-Driehoek_A)*(Driehoek_C-Driehoek_A)),Driehoek_B-SQRT((1-E7514)*(Driehoek_B-Driehoek_A)*(Driehoek_B-Driehoek_C)))</f>
        <v>2.9899007160962006</v>
      </c>
      <c r="E7514" s="2">
        <f t="shared" ca="1" si="813"/>
        <v>6.9993101980555084E-2</v>
      </c>
      <c r="F7514" s="2"/>
      <c r="G7514" s="15">
        <f ca="1">_xlfn.NORM.INV(H7514,Normaal_Mu,Normaal_Sigma)</f>
        <v>9.2220468597573451</v>
      </c>
      <c r="H7514" s="2">
        <f t="shared" ca="1" si="814"/>
        <v>0.98261485098096946</v>
      </c>
      <c r="I7514" s="2"/>
      <c r="J7514" s="15">
        <f ca="1">-LN(K7514) /NegExp_Labda</f>
        <v>1.2362673765482572</v>
      </c>
      <c r="K7514" s="2">
        <f t="shared" ca="1" si="815"/>
        <v>0.78094271874412247</v>
      </c>
      <c r="L7514" s="2"/>
      <c r="M7514" s="17">
        <f t="shared" ca="1" si="810"/>
        <v>2</v>
      </c>
      <c r="N7514" s="2">
        <f t="shared" ca="1" si="811"/>
        <v>0.10759600415629123</v>
      </c>
      <c r="O7514" s="2"/>
      <c r="P7514" s="31">
        <f t="shared" ca="1" si="816"/>
        <v>3.5605930545699933</v>
      </c>
    </row>
    <row r="7515" spans="1:16" x14ac:dyDescent="0.25">
      <c r="A7515" s="32">
        <f ca="1">Uniform_A+B7515*(Uniform_B-Uniform_A)</f>
        <v>9.971053358626925</v>
      </c>
      <c r="B7515" s="2">
        <f t="shared" ca="1" si="812"/>
        <v>0.99710533586269257</v>
      </c>
      <c r="C7515" s="4"/>
      <c r="D7515" s="5">
        <f ca="1">IF(E7515&lt;(Driehoek_C-Driehoek_A)/(Driehoek_B-Driehoek_A),Driehoek_A+SQRT(E7515*(Driehoek_B-Driehoek_A)*(Driehoek_C-Driehoek_A)),Driehoek_B-SQRT((1-E7515)*(Driehoek_B-Driehoek_A)*(Driehoek_B-Driehoek_C)))</f>
        <v>3.9352977323101594</v>
      </c>
      <c r="E7515" s="2">
        <f t="shared" ca="1" si="813"/>
        <v>0.26752695090606038</v>
      </c>
      <c r="F7515" s="2"/>
      <c r="G7515" s="15">
        <f ca="1">_xlfn.NORM.INV(H7515,Normaal_Mu,Normaal_Sigma)</f>
        <v>-2.3508182315591943</v>
      </c>
      <c r="H7515" s="2">
        <f t="shared" ca="1" si="814"/>
        <v>1.1873428378517126E-4</v>
      </c>
      <c r="I7515" s="2"/>
      <c r="J7515" s="15">
        <f ca="1">-LN(K7515) /NegExp_Labda</f>
        <v>1.6631840279335008</v>
      </c>
      <c r="K7515" s="2">
        <f t="shared" ca="1" si="815"/>
        <v>0.71703056836620327</v>
      </c>
      <c r="L7515" s="2"/>
      <c r="M7515" s="17">
        <f t="shared" ca="1" si="810"/>
        <v>1</v>
      </c>
      <c r="N7515" s="2">
        <f t="shared" ca="1" si="811"/>
        <v>3.4266565207591415E-2</v>
      </c>
      <c r="O7515" s="2"/>
      <c r="P7515" s="31">
        <f t="shared" ca="1" si="816"/>
        <v>2.8437433774622782</v>
      </c>
    </row>
    <row r="7516" spans="1:16" x14ac:dyDescent="0.25">
      <c r="A7516" s="32">
        <f ca="1">Uniform_A+B7516*(Uniform_B-Uniform_A)</f>
        <v>5.7454338711266324</v>
      </c>
      <c r="B7516" s="2">
        <f t="shared" ca="1" si="812"/>
        <v>0.57454338711266328</v>
      </c>
      <c r="C7516" s="4"/>
      <c r="D7516" s="5">
        <f ca="1">IF(E7516&lt;(Driehoek_C-Driehoek_A)/(Driehoek_B-Driehoek_A),Driehoek_A+SQRT(E7516*(Driehoek_B-Driehoek_A)*(Driehoek_C-Driehoek_A)),Driehoek_B-SQRT((1-E7516)*(Driehoek_B-Driehoek_A)*(Driehoek_B-Driehoek_C)))</f>
        <v>4.2116949253081861</v>
      </c>
      <c r="E7516" s="2">
        <f t="shared" ca="1" si="813"/>
        <v>0.3449181289051606</v>
      </c>
      <c r="F7516" s="2"/>
      <c r="G7516" s="15">
        <f ca="1">_xlfn.NORM.INV(H7516,Normaal_Mu,Normaal_Sigma)</f>
        <v>5.0837074208636768</v>
      </c>
      <c r="H7516" s="2">
        <f t="shared" ca="1" si="814"/>
        <v>0.51669234111971019</v>
      </c>
      <c r="I7516" s="2"/>
      <c r="J7516" s="15">
        <f ca="1">-LN(K7516) /NegExp_Labda</f>
        <v>2.8882820566391776</v>
      </c>
      <c r="K7516" s="2">
        <f t="shared" ca="1" si="815"/>
        <v>0.56121207683181151</v>
      </c>
      <c r="L7516" s="2"/>
      <c r="M7516" s="17">
        <f t="shared" ca="1" si="810"/>
        <v>4</v>
      </c>
      <c r="N7516" s="2">
        <f t="shared" ca="1" si="811"/>
        <v>0.28501186650703447</v>
      </c>
      <c r="O7516" s="2"/>
      <c r="P7516" s="31">
        <f t="shared" ca="1" si="816"/>
        <v>4.3858236547875347</v>
      </c>
    </row>
    <row r="7517" spans="1:16" x14ac:dyDescent="0.25">
      <c r="A7517" s="32">
        <f ca="1">Uniform_A+B7517*(Uniform_B-Uniform_A)</f>
        <v>5.8667976135545725</v>
      </c>
      <c r="B7517" s="2">
        <f t="shared" ca="1" si="812"/>
        <v>0.5866797613554573</v>
      </c>
      <c r="C7517" s="4"/>
      <c r="D7517" s="5">
        <f ca="1">IF(E7517&lt;(Driehoek_C-Driehoek_A)/(Driehoek_B-Driehoek_A),Driehoek_A+SQRT(E7517*(Driehoek_B-Driehoek_A)*(Driehoek_C-Driehoek_A)),Driehoek_B-SQRT((1-E7517)*(Driehoek_B-Driehoek_A)*(Driehoek_B-Driehoek_C)))</f>
        <v>3.6714411857960685</v>
      </c>
      <c r="E7517" s="2">
        <f t="shared" ca="1" si="813"/>
        <v>0.1995511169696691</v>
      </c>
      <c r="F7517" s="2"/>
      <c r="G7517" s="15">
        <f ca="1">_xlfn.NORM.INV(H7517,Normaal_Mu,Normaal_Sigma)</f>
        <v>6.8360145655380506</v>
      </c>
      <c r="H7517" s="2">
        <f t="shared" ca="1" si="814"/>
        <v>0.82069247345232388</v>
      </c>
      <c r="I7517" s="2"/>
      <c r="J7517" s="15">
        <f ca="1">-LN(K7517) /NegExp_Labda</f>
        <v>0.32536026859181405</v>
      </c>
      <c r="K7517" s="2">
        <f t="shared" ca="1" si="815"/>
        <v>0.93699994661475638</v>
      </c>
      <c r="L7517" s="2"/>
      <c r="M7517" s="17">
        <f t="shared" ca="1" si="810"/>
        <v>3</v>
      </c>
      <c r="N7517" s="2">
        <f t="shared" ca="1" si="811"/>
        <v>0.15999032854786421</v>
      </c>
      <c r="O7517" s="2"/>
      <c r="P7517" s="31">
        <f t="shared" ca="1" si="816"/>
        <v>3.9399227266961012</v>
      </c>
    </row>
    <row r="7518" spans="1:16" x14ac:dyDescent="0.25">
      <c r="A7518" s="32">
        <f ca="1">Uniform_A+B7518*(Uniform_B-Uniform_A)</f>
        <v>5.4949412520498395</v>
      </c>
      <c r="B7518" s="2">
        <f t="shared" ca="1" si="812"/>
        <v>0.54949412520498397</v>
      </c>
      <c r="C7518" s="4"/>
      <c r="D7518" s="5">
        <f ca="1">IF(E7518&lt;(Driehoek_C-Driehoek_A)/(Driehoek_B-Driehoek_A),Driehoek_A+SQRT(E7518*(Driehoek_B-Driehoek_A)*(Driehoek_C-Driehoek_A)),Driehoek_B-SQRT((1-E7518)*(Driehoek_B-Driehoek_A)*(Driehoek_B-Driehoek_C)))</f>
        <v>6.3336692169182802</v>
      </c>
      <c r="E7518" s="2">
        <f t="shared" ca="1" si="813"/>
        <v>0.79687657586259497</v>
      </c>
      <c r="F7518" s="2"/>
      <c r="G7518" s="15">
        <f ca="1">_xlfn.NORM.INV(H7518,Normaal_Mu,Normaal_Sigma)</f>
        <v>0.29824570354384505</v>
      </c>
      <c r="H7518" s="2">
        <f t="shared" ca="1" si="814"/>
        <v>9.3646082031804134E-3</v>
      </c>
      <c r="I7518" s="2"/>
      <c r="J7518" s="15">
        <f ca="1">-LN(K7518) /NegExp_Labda</f>
        <v>7.5372599136546325</v>
      </c>
      <c r="K7518" s="2">
        <f t="shared" ca="1" si="815"/>
        <v>0.22147357812468027</v>
      </c>
      <c r="L7518" s="2"/>
      <c r="M7518" s="17">
        <f t="shared" ca="1" si="810"/>
        <v>4</v>
      </c>
      <c r="N7518" s="2">
        <f t="shared" ca="1" si="811"/>
        <v>0.29388720235599641</v>
      </c>
      <c r="O7518" s="2"/>
      <c r="P7518" s="31">
        <f t="shared" ca="1" si="816"/>
        <v>4.7328232172333191</v>
      </c>
    </row>
    <row r="7519" spans="1:16" x14ac:dyDescent="0.25">
      <c r="A7519" s="32">
        <f ca="1">Uniform_A+B7519*(Uniform_B-Uniform_A)</f>
        <v>6.9396928117352799</v>
      </c>
      <c r="B7519" s="2">
        <f t="shared" ca="1" si="812"/>
        <v>0.69396928117352796</v>
      </c>
      <c r="C7519" s="4"/>
      <c r="D7519" s="5">
        <f ca="1">IF(E7519&lt;(Driehoek_C-Driehoek_A)/(Driehoek_B-Driehoek_A),Driehoek_A+SQRT(E7519*(Driehoek_B-Driehoek_A)*(Driehoek_C-Driehoek_A)),Driehoek_B-SQRT((1-E7519)*(Driehoek_B-Driehoek_A)*(Driehoek_B-Driehoek_C)))</f>
        <v>3.6830619033299841</v>
      </c>
      <c r="E7519" s="2">
        <f t="shared" ca="1" si="813"/>
        <v>0.20233552646005348</v>
      </c>
      <c r="F7519" s="2"/>
      <c r="G7519" s="15">
        <f ca="1">_xlfn.NORM.INV(H7519,Normaal_Mu,Normaal_Sigma)</f>
        <v>3.5810130649124821</v>
      </c>
      <c r="H7519" s="2">
        <f t="shared" ca="1" si="814"/>
        <v>0.23900915192589822</v>
      </c>
      <c r="I7519" s="2"/>
      <c r="J7519" s="15">
        <f ca="1">-LN(K7519) /NegExp_Labda</f>
        <v>3.0855508100763145</v>
      </c>
      <c r="K7519" s="2">
        <f t="shared" ca="1" si="815"/>
        <v>0.53950125826042272</v>
      </c>
      <c r="L7519" s="2"/>
      <c r="M7519" s="17">
        <f t="shared" ca="1" si="810"/>
        <v>5</v>
      </c>
      <c r="N7519" s="2">
        <f t="shared" ca="1" si="811"/>
        <v>0.53521480213581407</v>
      </c>
      <c r="O7519" s="2"/>
      <c r="P7519" s="31">
        <f t="shared" ca="1" si="816"/>
        <v>4.4578637180108114</v>
      </c>
    </row>
    <row r="7520" spans="1:16" x14ac:dyDescent="0.25">
      <c r="A7520" s="32">
        <f ca="1">Uniform_A+B7520*(Uniform_B-Uniform_A)</f>
        <v>2.308220299043322</v>
      </c>
      <c r="B7520" s="2">
        <f t="shared" ca="1" si="812"/>
        <v>0.2308220299043322</v>
      </c>
      <c r="C7520" s="4"/>
      <c r="D7520" s="5">
        <f ca="1">IF(E7520&lt;(Driehoek_C-Driehoek_A)/(Driehoek_B-Driehoek_A),Driehoek_A+SQRT(E7520*(Driehoek_B-Driehoek_A)*(Driehoek_C-Driehoek_A)),Driehoek_B-SQRT((1-E7520)*(Driehoek_B-Driehoek_A)*(Driehoek_B-Driehoek_C)))</f>
        <v>3.8094597395532639</v>
      </c>
      <c r="E7520" s="2">
        <f t="shared" ca="1" si="813"/>
        <v>0.23386746779029755</v>
      </c>
      <c r="F7520" s="2"/>
      <c r="G7520" s="15">
        <f ca="1">_xlfn.NORM.INV(H7520,Normaal_Mu,Normaal_Sigma)</f>
        <v>2.3782319611482645</v>
      </c>
      <c r="H7520" s="2">
        <f t="shared" ca="1" si="814"/>
        <v>9.4948475341022465E-2</v>
      </c>
      <c r="I7520" s="2"/>
      <c r="J7520" s="15">
        <f ca="1">-LN(K7520) /NegExp_Labda</f>
        <v>1.797902945531419</v>
      </c>
      <c r="K7520" s="2">
        <f t="shared" ca="1" si="815"/>
        <v>0.69796900049360344</v>
      </c>
      <c r="L7520" s="2"/>
      <c r="M7520" s="17">
        <f t="shared" ca="1" si="810"/>
        <v>7</v>
      </c>
      <c r="N7520" s="2">
        <f t="shared" ca="1" si="811"/>
        <v>0.80447616972133451</v>
      </c>
      <c r="O7520" s="2"/>
      <c r="P7520" s="31">
        <f t="shared" ca="1" si="816"/>
        <v>3.4587629890552534</v>
      </c>
    </row>
    <row r="7521" spans="1:16" x14ac:dyDescent="0.25">
      <c r="A7521" s="32">
        <f ca="1">Uniform_A+B7521*(Uniform_B-Uniform_A)</f>
        <v>4.3761091365767832</v>
      </c>
      <c r="B7521" s="2">
        <f t="shared" ca="1" si="812"/>
        <v>0.43761091365767835</v>
      </c>
      <c r="C7521" s="4"/>
      <c r="D7521" s="5">
        <f ca="1">IF(E7521&lt;(Driehoek_C-Driehoek_A)/(Driehoek_B-Driehoek_A),Driehoek_A+SQRT(E7521*(Driehoek_B-Driehoek_A)*(Driehoek_C-Driehoek_A)),Driehoek_B-SQRT((1-E7521)*(Driehoek_B-Driehoek_A)*(Driehoek_B-Driehoek_C)))</f>
        <v>3.5032287128497339</v>
      </c>
      <c r="E7521" s="2">
        <f t="shared" ca="1" si="813"/>
        <v>0.16140689736684766</v>
      </c>
      <c r="F7521" s="2"/>
      <c r="G7521" s="15">
        <f ca="1">_xlfn.NORM.INV(H7521,Normaal_Mu,Normaal_Sigma)</f>
        <v>2.1168033356371847</v>
      </c>
      <c r="H7521" s="2">
        <f t="shared" ca="1" si="814"/>
        <v>7.4707859611831906E-2</v>
      </c>
      <c r="I7521" s="2"/>
      <c r="J7521" s="15">
        <f ca="1">-LN(K7521) /NegExp_Labda</f>
        <v>4.2850926745303841</v>
      </c>
      <c r="K7521" s="2">
        <f t="shared" ca="1" si="815"/>
        <v>0.42442560793804651</v>
      </c>
      <c r="L7521" s="2"/>
      <c r="M7521" s="17">
        <f t="shared" ca="1" si="810"/>
        <v>6</v>
      </c>
      <c r="N7521" s="2">
        <f t="shared" ca="1" si="811"/>
        <v>0.64816422860332712</v>
      </c>
      <c r="O7521" s="2"/>
      <c r="P7521" s="31">
        <f t="shared" ca="1" si="816"/>
        <v>4.0562467719188176</v>
      </c>
    </row>
    <row r="7522" spans="1:16" x14ac:dyDescent="0.25">
      <c r="A7522" s="32">
        <f ca="1">Uniform_A+B7522*(Uniform_B-Uniform_A)</f>
        <v>8.9086090432728824</v>
      </c>
      <c r="B7522" s="2">
        <f t="shared" ca="1" si="812"/>
        <v>0.89086090432728826</v>
      </c>
      <c r="C7522" s="4"/>
      <c r="D7522" s="5">
        <f ca="1">IF(E7522&lt;(Driehoek_C-Driehoek_A)/(Driehoek_B-Driehoek_A),Driehoek_A+SQRT(E7522*(Driehoek_B-Driehoek_A)*(Driehoek_C-Driehoek_A)),Driehoek_B-SQRT((1-E7522)*(Driehoek_B-Driehoek_A)*(Driehoek_B-Driehoek_C)))</f>
        <v>5.7715467159184364</v>
      </c>
      <c r="E7522" s="2">
        <f t="shared" ca="1" si="813"/>
        <v>0.70220255407151333</v>
      </c>
      <c r="F7522" s="2"/>
      <c r="G7522" s="15">
        <f ca="1">_xlfn.NORM.INV(H7522,Normaal_Mu,Normaal_Sigma)</f>
        <v>3.1137201099623479</v>
      </c>
      <c r="H7522" s="2">
        <f t="shared" ca="1" si="814"/>
        <v>0.17280466317662169</v>
      </c>
      <c r="I7522" s="2"/>
      <c r="J7522" s="15">
        <f ca="1">-LN(K7522) /NegExp_Labda</f>
        <v>3.4264872589189674</v>
      </c>
      <c r="K7522" s="2">
        <f t="shared" ca="1" si="815"/>
        <v>0.50394030933497236</v>
      </c>
      <c r="L7522" s="2"/>
      <c r="M7522" s="17">
        <f t="shared" ca="1" si="810"/>
        <v>4</v>
      </c>
      <c r="N7522" s="2">
        <f t="shared" ca="1" si="811"/>
        <v>0.2878831559373668</v>
      </c>
      <c r="O7522" s="2"/>
      <c r="P7522" s="31">
        <f t="shared" ca="1" si="816"/>
        <v>5.0440726256145272</v>
      </c>
    </row>
    <row r="7523" spans="1:16" x14ac:dyDescent="0.25">
      <c r="A7523" s="32">
        <f ca="1">Uniform_A+B7523*(Uniform_B-Uniform_A)</f>
        <v>5.2367887428719406</v>
      </c>
      <c r="B7523" s="2">
        <f t="shared" ca="1" si="812"/>
        <v>0.52367887428719406</v>
      </c>
      <c r="C7523" s="4"/>
      <c r="D7523" s="5">
        <f ca="1">IF(E7523&lt;(Driehoek_C-Driehoek_A)/(Driehoek_B-Driehoek_A),Driehoek_A+SQRT(E7523*(Driehoek_B-Driehoek_A)*(Driehoek_C-Driehoek_A)),Driehoek_B-SQRT((1-E7523)*(Driehoek_B-Driehoek_A)*(Driehoek_B-Driehoek_C)))</f>
        <v>3.1341935255828832</v>
      </c>
      <c r="E7523" s="2">
        <f t="shared" ca="1" si="813"/>
        <v>9.188535381958074E-2</v>
      </c>
      <c r="F7523" s="2"/>
      <c r="G7523" s="15">
        <f ca="1">_xlfn.NORM.INV(H7523,Normaal_Mu,Normaal_Sigma)</f>
        <v>4.0470189745422473</v>
      </c>
      <c r="H7523" s="2">
        <f t="shared" ca="1" si="814"/>
        <v>0.31686248236533987</v>
      </c>
      <c r="I7523" s="2"/>
      <c r="J7523" s="15">
        <f ca="1">-LN(K7523) /NegExp_Labda</f>
        <v>1.9457954172708716</v>
      </c>
      <c r="K7523" s="2">
        <f t="shared" ca="1" si="815"/>
        <v>0.67762646228072565</v>
      </c>
      <c r="L7523" s="2"/>
      <c r="M7523" s="17">
        <f t="shared" ca="1" si="810"/>
        <v>8</v>
      </c>
      <c r="N7523" s="2">
        <f t="shared" ca="1" si="811"/>
        <v>0.91902968242196215</v>
      </c>
      <c r="O7523" s="2"/>
      <c r="P7523" s="31">
        <f t="shared" ca="1" si="816"/>
        <v>4.472759332053589</v>
      </c>
    </row>
    <row r="7524" spans="1:16" x14ac:dyDescent="0.25">
      <c r="A7524" s="32">
        <f ca="1">Uniform_A+B7524*(Uniform_B-Uniform_A)</f>
        <v>9.7989737870980775</v>
      </c>
      <c r="B7524" s="2">
        <f t="shared" ca="1" si="812"/>
        <v>0.97989737870980775</v>
      </c>
      <c r="C7524" s="4"/>
      <c r="D7524" s="5">
        <f ca="1">IF(E7524&lt;(Driehoek_C-Driehoek_A)/(Driehoek_B-Driehoek_A),Driehoek_A+SQRT(E7524*(Driehoek_B-Driehoek_A)*(Driehoek_C-Driehoek_A)),Driehoek_B-SQRT((1-E7524)*(Driehoek_B-Driehoek_A)*(Driehoek_B-Driehoek_C)))</f>
        <v>3.3953801721055568</v>
      </c>
      <c r="E7524" s="2">
        <f t="shared" ca="1" si="813"/>
        <v>0.13907755890752382</v>
      </c>
      <c r="F7524" s="2"/>
      <c r="G7524" s="15">
        <f ca="1">_xlfn.NORM.INV(H7524,Normaal_Mu,Normaal_Sigma)</f>
        <v>6.3015187159362469</v>
      </c>
      <c r="H7524" s="2">
        <f t="shared" ca="1" si="814"/>
        <v>0.7423990802893492</v>
      </c>
      <c r="I7524" s="2"/>
      <c r="J7524" s="15">
        <f ca="1">-LN(K7524) /NegExp_Labda</f>
        <v>5.4916374277440223</v>
      </c>
      <c r="K7524" s="2">
        <f t="shared" ca="1" si="815"/>
        <v>0.33342828122652135</v>
      </c>
      <c r="L7524" s="2"/>
      <c r="M7524" s="17">
        <f t="shared" ca="1" si="810"/>
        <v>7</v>
      </c>
      <c r="N7524" s="2">
        <f t="shared" ca="1" si="811"/>
        <v>0.7818743871418472</v>
      </c>
      <c r="O7524" s="2"/>
      <c r="P7524" s="31">
        <f t="shared" ca="1" si="816"/>
        <v>6.3975020205767805</v>
      </c>
    </row>
    <row r="7525" spans="1:16" x14ac:dyDescent="0.25">
      <c r="A7525" s="32">
        <f ca="1">Uniform_A+B7525*(Uniform_B-Uniform_A)</f>
        <v>1.0945845201535975</v>
      </c>
      <c r="B7525" s="2">
        <f t="shared" ca="1" si="812"/>
        <v>0.10945845201535975</v>
      </c>
      <c r="C7525" s="4"/>
      <c r="D7525" s="5">
        <f ca="1">IF(E7525&lt;(Driehoek_C-Driehoek_A)/(Driehoek_B-Driehoek_A),Driehoek_A+SQRT(E7525*(Driehoek_B-Driehoek_A)*(Driehoek_C-Driehoek_A)),Driehoek_B-SQRT((1-E7525)*(Driehoek_B-Driehoek_A)*(Driehoek_B-Driehoek_C)))</f>
        <v>4.8568487181314843</v>
      </c>
      <c r="E7525" s="2">
        <f t="shared" ca="1" si="813"/>
        <v>0.50955135587289357</v>
      </c>
      <c r="F7525" s="2"/>
      <c r="G7525" s="15">
        <f ca="1">_xlfn.NORM.INV(H7525,Normaal_Mu,Normaal_Sigma)</f>
        <v>1.5584589376066114</v>
      </c>
      <c r="H7525" s="2">
        <f t="shared" ca="1" si="814"/>
        <v>4.2646235931739995E-2</v>
      </c>
      <c r="I7525" s="2"/>
      <c r="J7525" s="15">
        <f ca="1">-LN(K7525) /NegExp_Labda</f>
        <v>10.017990622553604</v>
      </c>
      <c r="K7525" s="2">
        <f t="shared" ca="1" si="815"/>
        <v>0.1348492050461767</v>
      </c>
      <c r="L7525" s="2"/>
      <c r="M7525" s="17">
        <f t="shared" ca="1" si="810"/>
        <v>7</v>
      </c>
      <c r="N7525" s="2">
        <f t="shared" ca="1" si="811"/>
        <v>0.78611770556554028</v>
      </c>
      <c r="O7525" s="2"/>
      <c r="P7525" s="31">
        <f t="shared" ca="1" si="816"/>
        <v>4.9055765596890595</v>
      </c>
    </row>
    <row r="7526" spans="1:16" x14ac:dyDescent="0.25">
      <c r="A7526" s="32">
        <f ca="1">Uniform_A+B7526*(Uniform_B-Uniform_A)</f>
        <v>9.8868401956950596</v>
      </c>
      <c r="B7526" s="2">
        <f t="shared" ca="1" si="812"/>
        <v>0.98868401956950602</v>
      </c>
      <c r="C7526" s="4"/>
      <c r="D7526" s="5">
        <f ca="1">IF(E7526&lt;(Driehoek_C-Driehoek_A)/(Driehoek_B-Driehoek_A),Driehoek_A+SQRT(E7526*(Driehoek_B-Driehoek_A)*(Driehoek_C-Driehoek_A)),Driehoek_B-SQRT((1-E7526)*(Driehoek_B-Driehoek_A)*(Driehoek_B-Driehoek_C)))</f>
        <v>3.2107340358561478</v>
      </c>
      <c r="E7526" s="2">
        <f t="shared" ca="1" si="813"/>
        <v>0.10470549325575118</v>
      </c>
      <c r="F7526" s="2"/>
      <c r="G7526" s="15">
        <f ca="1">_xlfn.NORM.INV(H7526,Normaal_Mu,Normaal_Sigma)</f>
        <v>4.3752837270239491</v>
      </c>
      <c r="H7526" s="2">
        <f t="shared" ca="1" si="814"/>
        <v>0.37738418101450055</v>
      </c>
      <c r="I7526" s="2"/>
      <c r="J7526" s="15">
        <f ca="1">-LN(K7526) /NegExp_Labda</f>
        <v>11.276751104843457</v>
      </c>
      <c r="K7526" s="2">
        <f t="shared" ca="1" si="815"/>
        <v>0.10483682125307658</v>
      </c>
      <c r="L7526" s="2"/>
      <c r="M7526" s="17">
        <f t="shared" ca="1" si="810"/>
        <v>6</v>
      </c>
      <c r="N7526" s="2">
        <f t="shared" ca="1" si="811"/>
        <v>0.62461444662874965</v>
      </c>
      <c r="O7526" s="2"/>
      <c r="P7526" s="31">
        <f t="shared" ca="1" si="816"/>
        <v>6.9499218126837219</v>
      </c>
    </row>
    <row r="7527" spans="1:16" x14ac:dyDescent="0.25">
      <c r="A7527" s="32">
        <f ca="1">Uniform_A+B7527*(Uniform_B-Uniform_A)</f>
        <v>9.9288107098662977</v>
      </c>
      <c r="B7527" s="2">
        <f t="shared" ca="1" si="812"/>
        <v>0.9928810709866297</v>
      </c>
      <c r="C7527" s="4"/>
      <c r="D7527" s="5">
        <f ca="1">IF(E7527&lt;(Driehoek_C-Driehoek_A)/(Driehoek_B-Driehoek_A),Driehoek_A+SQRT(E7527*(Driehoek_B-Driehoek_A)*(Driehoek_C-Driehoek_A)),Driehoek_B-SQRT((1-E7527)*(Driehoek_B-Driehoek_A)*(Driehoek_B-Driehoek_C)))</f>
        <v>5.9469299993122497</v>
      </c>
      <c r="E7527" s="2">
        <f t="shared" ca="1" si="813"/>
        <v>0.73367895916858572</v>
      </c>
      <c r="F7527" s="2"/>
      <c r="G7527" s="15">
        <f ca="1">_xlfn.NORM.INV(H7527,Normaal_Mu,Normaal_Sigma)</f>
        <v>6.3727622678001623</v>
      </c>
      <c r="H7527" s="2">
        <f t="shared" ca="1" si="814"/>
        <v>0.75376360090566541</v>
      </c>
      <c r="I7527" s="2"/>
      <c r="J7527" s="15">
        <f ca="1">-LN(K7527) /NegExp_Labda</f>
        <v>10.114490339367034</v>
      </c>
      <c r="K7527" s="2">
        <f t="shared" ca="1" si="815"/>
        <v>0.13227157707397308</v>
      </c>
      <c r="L7527" s="2"/>
      <c r="M7527" s="17">
        <f t="shared" ca="1" si="810"/>
        <v>5</v>
      </c>
      <c r="N7527" s="2">
        <f t="shared" ca="1" si="811"/>
        <v>0.59675607701102429</v>
      </c>
      <c r="O7527" s="2"/>
      <c r="P7527" s="31">
        <f t="shared" ca="1" si="816"/>
        <v>7.4725986632691486</v>
      </c>
    </row>
    <row r="7528" spans="1:16" x14ac:dyDescent="0.25">
      <c r="A7528" s="32">
        <f ca="1">Uniform_A+B7528*(Uniform_B-Uniform_A)</f>
        <v>8.3572953958581966</v>
      </c>
      <c r="B7528" s="2">
        <f t="shared" ca="1" si="812"/>
        <v>0.83572953958581964</v>
      </c>
      <c r="C7528" s="4"/>
      <c r="D7528" s="5">
        <f ca="1">IF(E7528&lt;(Driehoek_C-Driehoek_A)/(Driehoek_B-Driehoek_A),Driehoek_A+SQRT(E7528*(Driehoek_B-Driehoek_A)*(Driehoek_C-Driehoek_A)),Driehoek_B-SQRT((1-E7528)*(Driehoek_B-Driehoek_A)*(Driehoek_B-Driehoek_C)))</f>
        <v>3.7056047473315905</v>
      </c>
      <c r="E7528" s="2">
        <f t="shared" ca="1" si="813"/>
        <v>0.20779196815143275</v>
      </c>
      <c r="F7528" s="2"/>
      <c r="G7528" s="15">
        <f ca="1">_xlfn.NORM.INV(H7528,Normaal_Mu,Normaal_Sigma)</f>
        <v>6.1800789402452274</v>
      </c>
      <c r="H7528" s="2">
        <f t="shared" ca="1" si="814"/>
        <v>0.72241790599856182</v>
      </c>
      <c r="I7528" s="2"/>
      <c r="J7528" s="15">
        <f ca="1">-LN(K7528) /NegExp_Labda</f>
        <v>5.6641735611185191E-2</v>
      </c>
      <c r="K7528" s="2">
        <f t="shared" ca="1" si="815"/>
        <v>0.98873557698947956</v>
      </c>
      <c r="L7528" s="2"/>
      <c r="M7528" s="17">
        <f t="shared" ca="1" si="810"/>
        <v>4</v>
      </c>
      <c r="N7528" s="2">
        <f t="shared" ca="1" si="811"/>
        <v>0.33561211081789866</v>
      </c>
      <c r="O7528" s="2"/>
      <c r="P7528" s="31">
        <f t="shared" ca="1" si="816"/>
        <v>4.4599241638092391</v>
      </c>
    </row>
    <row r="7529" spans="1:16" x14ac:dyDescent="0.25">
      <c r="A7529" s="32">
        <f ca="1">Uniform_A+B7529*(Uniform_B-Uniform_A)</f>
        <v>2.0623638917205325</v>
      </c>
      <c r="B7529" s="2">
        <f t="shared" ca="1" si="812"/>
        <v>0.20623638917205322</v>
      </c>
      <c r="C7529" s="4"/>
      <c r="D7529" s="5">
        <f ca="1">IF(E7529&lt;(Driehoek_C-Driehoek_A)/(Driehoek_B-Driehoek_A),Driehoek_A+SQRT(E7529*(Driehoek_B-Driehoek_A)*(Driehoek_C-Driehoek_A)),Driehoek_B-SQRT((1-E7529)*(Driehoek_B-Driehoek_A)*(Driehoek_B-Driehoek_C)))</f>
        <v>2.7355424714495831</v>
      </c>
      <c r="E7529" s="2">
        <f t="shared" ca="1" si="813"/>
        <v>3.864448052186864E-2</v>
      </c>
      <c r="F7529" s="2"/>
      <c r="G7529" s="15">
        <f ca="1">_xlfn.NORM.INV(H7529,Normaal_Mu,Normaal_Sigma)</f>
        <v>3.0402549145015474</v>
      </c>
      <c r="H7529" s="2">
        <f t="shared" ca="1" si="814"/>
        <v>0.16357451895148001</v>
      </c>
      <c r="I7529" s="2"/>
      <c r="J7529" s="15">
        <f ca="1">-LN(K7529) /NegExp_Labda</f>
        <v>0.6300886474136439</v>
      </c>
      <c r="K7529" s="2">
        <f t="shared" ca="1" si="815"/>
        <v>0.88159921634677674</v>
      </c>
      <c r="L7529" s="2"/>
      <c r="M7529" s="17">
        <f t="shared" ca="1" si="810"/>
        <v>6</v>
      </c>
      <c r="N7529" s="2">
        <f t="shared" ca="1" si="811"/>
        <v>0.69387724232616299</v>
      </c>
      <c r="O7529" s="2"/>
      <c r="P7529" s="31">
        <f t="shared" ca="1" si="816"/>
        <v>2.8936499850170612</v>
      </c>
    </row>
    <row r="7530" spans="1:16" x14ac:dyDescent="0.25">
      <c r="A7530" s="32">
        <f ca="1">Uniform_A+B7530*(Uniform_B-Uniform_A)</f>
        <v>4.968091133558536</v>
      </c>
      <c r="B7530" s="2">
        <f t="shared" ca="1" si="812"/>
        <v>0.49680911335585365</v>
      </c>
      <c r="C7530" s="4"/>
      <c r="D7530" s="5">
        <f ca="1">IF(E7530&lt;(Driehoek_C-Driehoek_A)/(Driehoek_B-Driehoek_A),Driehoek_A+SQRT(E7530*(Driehoek_B-Driehoek_A)*(Driehoek_C-Driehoek_A)),Driehoek_B-SQRT((1-E7530)*(Driehoek_B-Driehoek_A)*(Driehoek_B-Driehoek_C)))</f>
        <v>5.3319074787227514</v>
      </c>
      <c r="E7530" s="2">
        <f t="shared" ca="1" si="813"/>
        <v>0.61557420729571199</v>
      </c>
      <c r="F7530" s="2"/>
      <c r="G7530" s="15">
        <f ca="1">_xlfn.NORM.INV(H7530,Normaal_Mu,Normaal_Sigma)</f>
        <v>4.341128343095388</v>
      </c>
      <c r="H7530" s="2">
        <f t="shared" ca="1" si="814"/>
        <v>0.37091314528291786</v>
      </c>
      <c r="I7530" s="2"/>
      <c r="J7530" s="15">
        <f ca="1">-LN(K7530) /NegExp_Labda</f>
        <v>0.62651106179253258</v>
      </c>
      <c r="K7530" s="2">
        <f t="shared" ca="1" si="815"/>
        <v>0.88223024141047135</v>
      </c>
      <c r="L7530" s="2"/>
      <c r="M7530" s="17">
        <f t="shared" ca="1" si="810"/>
        <v>2</v>
      </c>
      <c r="N7530" s="2">
        <f t="shared" ca="1" si="811"/>
        <v>0.11559982293666182</v>
      </c>
      <c r="O7530" s="2"/>
      <c r="P7530" s="31">
        <f t="shared" ca="1" si="816"/>
        <v>3.4535276034338418</v>
      </c>
    </row>
    <row r="7531" spans="1:16" x14ac:dyDescent="0.25">
      <c r="A7531" s="32">
        <f ca="1">Uniform_A+B7531*(Uniform_B-Uniform_A)</f>
        <v>2.0738654187105876</v>
      </c>
      <c r="B7531" s="2">
        <f t="shared" ca="1" si="812"/>
        <v>0.20738654187105876</v>
      </c>
      <c r="C7531" s="4"/>
      <c r="D7531" s="5">
        <f ca="1">IF(E7531&lt;(Driehoek_C-Driehoek_A)/(Driehoek_B-Driehoek_A),Driehoek_A+SQRT(E7531*(Driehoek_B-Driehoek_A)*(Driehoek_C-Driehoek_A)),Driehoek_B-SQRT((1-E7531)*(Driehoek_B-Driehoek_A)*(Driehoek_B-Driehoek_C)))</f>
        <v>3.6484165014072305</v>
      </c>
      <c r="E7531" s="2">
        <f t="shared" ca="1" si="813"/>
        <v>0.1940912115794039</v>
      </c>
      <c r="F7531" s="2"/>
      <c r="G7531" s="15">
        <f ca="1">_xlfn.NORM.INV(H7531,Normaal_Mu,Normaal_Sigma)</f>
        <v>4.534754725713416</v>
      </c>
      <c r="H7531" s="2">
        <f t="shared" ca="1" si="814"/>
        <v>0.40802722378925205</v>
      </c>
      <c r="I7531" s="2"/>
      <c r="J7531" s="15">
        <f ca="1">-LN(K7531) /NegExp_Labda</f>
        <v>2.3971582994582521</v>
      </c>
      <c r="K7531" s="2">
        <f t="shared" ca="1" si="815"/>
        <v>0.61913517118178008</v>
      </c>
      <c r="L7531" s="2"/>
      <c r="M7531" s="17">
        <f t="shared" ca="1" si="810"/>
        <v>4</v>
      </c>
      <c r="N7531" s="2">
        <f t="shared" ca="1" si="811"/>
        <v>0.3614083773450435</v>
      </c>
      <c r="O7531" s="2"/>
      <c r="P7531" s="31">
        <f t="shared" ca="1" si="816"/>
        <v>3.3308389890578973</v>
      </c>
    </row>
    <row r="7532" spans="1:16" x14ac:dyDescent="0.25">
      <c r="A7532" s="32">
        <f ca="1">Uniform_A+B7532*(Uniform_B-Uniform_A)</f>
        <v>5.1677630471300064</v>
      </c>
      <c r="B7532" s="2">
        <f t="shared" ca="1" si="812"/>
        <v>0.51677630471300062</v>
      </c>
      <c r="C7532" s="4"/>
      <c r="D7532" s="5">
        <f ca="1">IF(E7532&lt;(Driehoek_C-Driehoek_A)/(Driehoek_B-Driehoek_A),Driehoek_A+SQRT(E7532*(Driehoek_B-Driehoek_A)*(Driehoek_C-Driehoek_A)),Driehoek_B-SQRT((1-E7532)*(Driehoek_B-Driehoek_A)*(Driehoek_B-Driehoek_C)))</f>
        <v>7.7745586664596793</v>
      </c>
      <c r="E7532" s="2">
        <f t="shared" ca="1" si="813"/>
        <v>0.95709410108716919</v>
      </c>
      <c r="F7532" s="2"/>
      <c r="G7532" s="15">
        <f ca="1">_xlfn.NORM.INV(H7532,Normaal_Mu,Normaal_Sigma)</f>
        <v>6.8694383267340964</v>
      </c>
      <c r="H7532" s="2">
        <f t="shared" ca="1" si="814"/>
        <v>0.82503347583431974</v>
      </c>
      <c r="I7532" s="2"/>
      <c r="J7532" s="15">
        <f ca="1">-LN(K7532) /NegExp_Labda</f>
        <v>0.69746621822220922</v>
      </c>
      <c r="K7532" s="2">
        <f t="shared" ca="1" si="815"/>
        <v>0.86979889985517767</v>
      </c>
      <c r="L7532" s="2"/>
      <c r="M7532" s="17">
        <f t="shared" ca="1" si="810"/>
        <v>5</v>
      </c>
      <c r="N7532" s="2">
        <f t="shared" ca="1" si="811"/>
        <v>0.53510525282351185</v>
      </c>
      <c r="O7532" s="2"/>
      <c r="P7532" s="31">
        <f t="shared" ca="1" si="816"/>
        <v>5.1018452517091983</v>
      </c>
    </row>
    <row r="7533" spans="1:16" x14ac:dyDescent="0.25">
      <c r="A7533" s="32">
        <f ca="1">Uniform_A+B7533*(Uniform_B-Uniform_A)</f>
        <v>3.1063346009502233</v>
      </c>
      <c r="B7533" s="2">
        <f t="shared" ca="1" si="812"/>
        <v>0.31063346009502235</v>
      </c>
      <c r="C7533" s="4"/>
      <c r="D7533" s="5">
        <f ca="1">IF(E7533&lt;(Driehoek_C-Driehoek_A)/(Driehoek_B-Driehoek_A),Driehoek_A+SQRT(E7533*(Driehoek_B-Driehoek_A)*(Driehoek_C-Driehoek_A)),Driehoek_B-SQRT((1-E7533)*(Driehoek_B-Driehoek_A)*(Driehoek_B-Driehoek_C)))</f>
        <v>3.4549336266515507</v>
      </c>
      <c r="E7533" s="2">
        <f t="shared" ca="1" si="813"/>
        <v>0.15120227556867383</v>
      </c>
      <c r="F7533" s="2"/>
      <c r="G7533" s="15">
        <f ca="1">_xlfn.NORM.INV(H7533,Normaal_Mu,Normaal_Sigma)</f>
        <v>5.6808449330964219</v>
      </c>
      <c r="H7533" s="2">
        <f t="shared" ca="1" si="814"/>
        <v>0.63323079896226564</v>
      </c>
      <c r="I7533" s="2"/>
      <c r="J7533" s="15">
        <f ca="1">-LN(K7533) /NegExp_Labda</f>
        <v>1.6957178128328709</v>
      </c>
      <c r="K7533" s="2">
        <f t="shared" ca="1" si="815"/>
        <v>0.71238017062201675</v>
      </c>
      <c r="L7533" s="2"/>
      <c r="M7533" s="17">
        <f t="shared" ref="M7533:M7596" ca="1" si="817">VLOOKUP(N7533,$S$5:$T$105,2,TRUE)</f>
        <v>4</v>
      </c>
      <c r="N7533" s="2">
        <f t="shared" ca="1" si="811"/>
        <v>0.41359679377579672</v>
      </c>
      <c r="O7533" s="2"/>
      <c r="P7533" s="31">
        <f t="shared" ca="1" si="816"/>
        <v>3.5875661947062136</v>
      </c>
    </row>
    <row r="7534" spans="1:16" x14ac:dyDescent="0.25">
      <c r="A7534" s="32">
        <f ca="1">Uniform_A+B7534*(Uniform_B-Uniform_A)</f>
        <v>7.2447885065486943</v>
      </c>
      <c r="B7534" s="2">
        <f t="shared" ca="1" si="812"/>
        <v>0.72447885065486939</v>
      </c>
      <c r="C7534" s="4"/>
      <c r="D7534" s="5">
        <f ca="1">IF(E7534&lt;(Driehoek_C-Driehoek_A)/(Driehoek_B-Driehoek_A),Driehoek_A+SQRT(E7534*(Driehoek_B-Driehoek_A)*(Driehoek_C-Driehoek_A)),Driehoek_B-SQRT((1-E7534)*(Driehoek_B-Driehoek_A)*(Driehoek_B-Driehoek_C)))</f>
        <v>3.8242967591245685</v>
      </c>
      <c r="E7534" s="2">
        <f t="shared" ca="1" si="813"/>
        <v>0.23771847609660024</v>
      </c>
      <c r="F7534" s="2"/>
      <c r="G7534" s="15">
        <f ca="1">_xlfn.NORM.INV(H7534,Normaal_Mu,Normaal_Sigma)</f>
        <v>4.4807550539308156</v>
      </c>
      <c r="H7534" s="2">
        <f t="shared" ca="1" si="814"/>
        <v>0.39757749981311219</v>
      </c>
      <c r="I7534" s="2"/>
      <c r="J7534" s="15">
        <f ca="1">-LN(K7534) /NegExp_Labda</f>
        <v>2.2413592391226658</v>
      </c>
      <c r="K7534" s="2">
        <f t="shared" ca="1" si="815"/>
        <v>0.63873102278926308</v>
      </c>
      <c r="L7534" s="2"/>
      <c r="M7534" s="17">
        <f t="shared" ca="1" si="817"/>
        <v>7</v>
      </c>
      <c r="N7534" s="2">
        <f t="shared" ca="1" si="811"/>
        <v>0.81248032985489671</v>
      </c>
      <c r="O7534" s="2"/>
      <c r="P7534" s="31">
        <f t="shared" ca="1" si="816"/>
        <v>4.9582399117453493</v>
      </c>
    </row>
    <row r="7535" spans="1:16" x14ac:dyDescent="0.25">
      <c r="A7535" s="32">
        <f ca="1">Uniform_A+B7535*(Uniform_B-Uniform_A)</f>
        <v>2.8491119328603673</v>
      </c>
      <c r="B7535" s="2">
        <f t="shared" ca="1" si="812"/>
        <v>0.28491119328603676</v>
      </c>
      <c r="C7535" s="4"/>
      <c r="D7535" s="5">
        <f ca="1">IF(E7535&lt;(Driehoek_C-Driehoek_A)/(Driehoek_B-Driehoek_A),Driehoek_A+SQRT(E7535*(Driehoek_B-Driehoek_A)*(Driehoek_C-Driehoek_A)),Driehoek_B-SQRT((1-E7535)*(Driehoek_B-Driehoek_A)*(Driehoek_B-Driehoek_C)))</f>
        <v>3.6256021488660974</v>
      </c>
      <c r="E7535" s="2">
        <f t="shared" ca="1" si="813"/>
        <v>0.18875588188557668</v>
      </c>
      <c r="F7535" s="2"/>
      <c r="G7535" s="15">
        <f ca="1">_xlfn.NORM.INV(H7535,Normaal_Mu,Normaal_Sigma)</f>
        <v>5.3372249275064183</v>
      </c>
      <c r="H7535" s="2">
        <f t="shared" ca="1" si="814"/>
        <v>0.56694926186030847</v>
      </c>
      <c r="I7535" s="2"/>
      <c r="J7535" s="15">
        <f ca="1">-LN(K7535) /NegExp_Labda</f>
        <v>0.43969304747491006</v>
      </c>
      <c r="K7535" s="2">
        <f t="shared" ca="1" si="815"/>
        <v>0.9158170974717158</v>
      </c>
      <c r="L7535" s="2"/>
      <c r="M7535" s="17">
        <f t="shared" ca="1" si="817"/>
        <v>5</v>
      </c>
      <c r="N7535" s="2">
        <f t="shared" ca="1" si="811"/>
        <v>0.51715435991546621</v>
      </c>
      <c r="O7535" s="2"/>
      <c r="P7535" s="31">
        <f t="shared" ca="1" si="816"/>
        <v>3.4503264113415582</v>
      </c>
    </row>
    <row r="7536" spans="1:16" x14ac:dyDescent="0.25">
      <c r="A7536" s="32">
        <f ca="1">Uniform_A+B7536*(Uniform_B-Uniform_A)</f>
        <v>8.2102717971813135</v>
      </c>
      <c r="B7536" s="2">
        <f t="shared" ca="1" si="812"/>
        <v>0.82102717971813144</v>
      </c>
      <c r="C7536" s="4"/>
      <c r="D7536" s="5">
        <f ca="1">IF(E7536&lt;(Driehoek_C-Driehoek_A)/(Driehoek_B-Driehoek_A),Driehoek_A+SQRT(E7536*(Driehoek_B-Driehoek_A)*(Driehoek_C-Driehoek_A)),Driehoek_B-SQRT((1-E7536)*(Driehoek_B-Driehoek_A)*(Driehoek_B-Driehoek_C)))</f>
        <v>2.9557518268029841</v>
      </c>
      <c r="E7536" s="2">
        <f t="shared" ca="1" si="813"/>
        <v>6.5247253888374379E-2</v>
      </c>
      <c r="F7536" s="2"/>
      <c r="G7536" s="15">
        <f ca="1">_xlfn.NORM.INV(H7536,Normaal_Mu,Normaal_Sigma)</f>
        <v>2.9576090162351885</v>
      </c>
      <c r="H7536" s="2">
        <f t="shared" ca="1" si="814"/>
        <v>0.15358091388995299</v>
      </c>
      <c r="I7536" s="2"/>
      <c r="J7536" s="15">
        <f ca="1">-LN(K7536) /NegExp_Labda</f>
        <v>9.3456553732194489</v>
      </c>
      <c r="K7536" s="2">
        <f t="shared" ca="1" si="815"/>
        <v>0.15425764197380776</v>
      </c>
      <c r="L7536" s="2"/>
      <c r="M7536" s="17">
        <f t="shared" ca="1" si="817"/>
        <v>4</v>
      </c>
      <c r="N7536" s="2">
        <f t="shared" ca="1" si="811"/>
        <v>0.4306347256981522</v>
      </c>
      <c r="O7536" s="2"/>
      <c r="P7536" s="31">
        <f t="shared" ca="1" si="816"/>
        <v>5.493857602687787</v>
      </c>
    </row>
    <row r="7537" spans="1:16" x14ac:dyDescent="0.25">
      <c r="A7537" s="32">
        <f ca="1">Uniform_A+B7537*(Uniform_B-Uniform_A)</f>
        <v>9.7720018267789541</v>
      </c>
      <c r="B7537" s="2">
        <f t="shared" ca="1" si="812"/>
        <v>0.97720018267789543</v>
      </c>
      <c r="C7537" s="4"/>
      <c r="D7537" s="5">
        <f ca="1">IF(E7537&lt;(Driehoek_C-Driehoek_A)/(Driehoek_B-Driehoek_A),Driehoek_A+SQRT(E7537*(Driehoek_B-Driehoek_A)*(Driehoek_C-Driehoek_A)),Driehoek_B-SQRT((1-E7537)*(Driehoek_B-Driehoek_A)*(Driehoek_B-Driehoek_C)))</f>
        <v>3.3081872930818439</v>
      </c>
      <c r="E7537" s="2">
        <f t="shared" ca="1" si="813"/>
        <v>0.12223957098434302</v>
      </c>
      <c r="F7537" s="2"/>
      <c r="G7537" s="15">
        <f ca="1">_xlfn.NORM.INV(H7537,Normaal_Mu,Normaal_Sigma)</f>
        <v>6.1988774821764512</v>
      </c>
      <c r="H7537" s="2">
        <f t="shared" ca="1" si="814"/>
        <v>0.72555982548733622</v>
      </c>
      <c r="I7537" s="2"/>
      <c r="J7537" s="15">
        <f ca="1">-LN(K7537) /NegExp_Labda</f>
        <v>10.144350515566236</v>
      </c>
      <c r="K7537" s="2">
        <f t="shared" ca="1" si="815"/>
        <v>0.13148400061240428</v>
      </c>
      <c r="L7537" s="2"/>
      <c r="M7537" s="17">
        <f t="shared" ca="1" si="817"/>
        <v>3</v>
      </c>
      <c r="N7537" s="2">
        <f t="shared" ca="1" si="811"/>
        <v>0.18775747436797785</v>
      </c>
      <c r="O7537" s="2"/>
      <c r="P7537" s="31">
        <f t="shared" ca="1" si="816"/>
        <v>6.4846834235206972</v>
      </c>
    </row>
    <row r="7538" spans="1:16" x14ac:dyDescent="0.25">
      <c r="A7538" s="32">
        <f ca="1">Uniform_A+B7538*(Uniform_B-Uniform_A)</f>
        <v>3.2962891015918694</v>
      </c>
      <c r="B7538" s="2">
        <f t="shared" ca="1" si="812"/>
        <v>0.32962891015918694</v>
      </c>
      <c r="C7538" s="4"/>
      <c r="D7538" s="5">
        <f ca="1">IF(E7538&lt;(Driehoek_C-Driehoek_A)/(Driehoek_B-Driehoek_A),Driehoek_A+SQRT(E7538*(Driehoek_B-Driehoek_A)*(Driehoek_C-Driehoek_A)),Driehoek_B-SQRT((1-E7538)*(Driehoek_B-Driehoek_A)*(Driehoek_B-Driehoek_C)))</f>
        <v>3.8963718532614782</v>
      </c>
      <c r="E7538" s="2">
        <f t="shared" ca="1" si="813"/>
        <v>0.25687330041731238</v>
      </c>
      <c r="F7538" s="2"/>
      <c r="G7538" s="15">
        <f ca="1">_xlfn.NORM.INV(H7538,Normaal_Mu,Normaal_Sigma)</f>
        <v>2.8522624524226767</v>
      </c>
      <c r="H7538" s="2">
        <f t="shared" ca="1" si="814"/>
        <v>0.14144075024052594</v>
      </c>
      <c r="I7538" s="2"/>
      <c r="J7538" s="15">
        <f ca="1">-LN(K7538) /NegExp_Labda</f>
        <v>3.8460570608582847</v>
      </c>
      <c r="K7538" s="2">
        <f t="shared" ca="1" si="815"/>
        <v>0.46337833878625811</v>
      </c>
      <c r="L7538" s="2"/>
      <c r="M7538" s="17">
        <f t="shared" ca="1" si="817"/>
        <v>5</v>
      </c>
      <c r="N7538" s="2">
        <f t="shared" ca="1" si="811"/>
        <v>0.60327182802786905</v>
      </c>
      <c r="O7538" s="2"/>
      <c r="P7538" s="31">
        <f t="shared" ca="1" si="816"/>
        <v>3.7781960936268617</v>
      </c>
    </row>
    <row r="7539" spans="1:16" x14ac:dyDescent="0.25">
      <c r="A7539" s="32">
        <f ca="1">Uniform_A+B7539*(Uniform_B-Uniform_A)</f>
        <v>3.3634980545521476</v>
      </c>
      <c r="B7539" s="2">
        <f t="shared" ca="1" si="812"/>
        <v>0.33634980545521476</v>
      </c>
      <c r="C7539" s="4"/>
      <c r="D7539" s="5">
        <f ca="1">IF(E7539&lt;(Driehoek_C-Driehoek_A)/(Driehoek_B-Driehoek_A),Driehoek_A+SQRT(E7539*(Driehoek_B-Driehoek_A)*(Driehoek_C-Driehoek_A)),Driehoek_B-SQRT((1-E7539)*(Driehoek_B-Driehoek_A)*(Driehoek_B-Driehoek_C)))</f>
        <v>6.4571265457081672</v>
      </c>
      <c r="E7539" s="2">
        <f t="shared" ca="1" si="813"/>
        <v>0.81525127415594056</v>
      </c>
      <c r="F7539" s="2"/>
      <c r="G7539" s="15">
        <f ca="1">_xlfn.NORM.INV(H7539,Normaal_Mu,Normaal_Sigma)</f>
        <v>3.7275605261531735</v>
      </c>
      <c r="H7539" s="2">
        <f t="shared" ca="1" si="814"/>
        <v>0.26231660532002754</v>
      </c>
      <c r="I7539" s="2"/>
      <c r="J7539" s="15">
        <f ca="1">-LN(K7539) /NegExp_Labda</f>
        <v>4.1444965558191909</v>
      </c>
      <c r="K7539" s="2">
        <f t="shared" ca="1" si="815"/>
        <v>0.43652950514026967</v>
      </c>
      <c r="L7539" s="2"/>
      <c r="M7539" s="17">
        <f t="shared" ca="1" si="817"/>
        <v>7</v>
      </c>
      <c r="N7539" s="2">
        <f t="shared" ca="1" si="811"/>
        <v>0.80036444903040893</v>
      </c>
      <c r="O7539" s="2"/>
      <c r="P7539" s="31">
        <f t="shared" ca="1" si="816"/>
        <v>4.9385363364465356</v>
      </c>
    </row>
    <row r="7540" spans="1:16" x14ac:dyDescent="0.25">
      <c r="A7540" s="32">
        <f ca="1">Uniform_A+B7540*(Uniform_B-Uniform_A)</f>
        <v>2.5374408642693203</v>
      </c>
      <c r="B7540" s="2">
        <f t="shared" ca="1" si="812"/>
        <v>0.25374408642693203</v>
      </c>
      <c r="C7540" s="4"/>
      <c r="D7540" s="5">
        <f ca="1">IF(E7540&lt;(Driehoek_C-Driehoek_A)/(Driehoek_B-Driehoek_A),Driehoek_A+SQRT(E7540*(Driehoek_B-Driehoek_A)*(Driehoek_C-Driehoek_A)),Driehoek_B-SQRT((1-E7540)*(Driehoek_B-Driehoek_A)*(Driehoek_B-Driehoek_C)))</f>
        <v>4.9651636018429848</v>
      </c>
      <c r="E7540" s="2">
        <f t="shared" ca="1" si="813"/>
        <v>0.53485986400306651</v>
      </c>
      <c r="F7540" s="2"/>
      <c r="G7540" s="15">
        <f ca="1">_xlfn.NORM.INV(H7540,Normaal_Mu,Normaal_Sigma)</f>
        <v>3.8685066419804519</v>
      </c>
      <c r="H7540" s="2">
        <f t="shared" ca="1" si="814"/>
        <v>0.28578299914062932</v>
      </c>
      <c r="I7540" s="2"/>
      <c r="J7540" s="15">
        <f ca="1">-LN(K7540) /NegExp_Labda</f>
        <v>3.943334836448952</v>
      </c>
      <c r="K7540" s="2">
        <f t="shared" ca="1" si="815"/>
        <v>0.45445018865476206</v>
      </c>
      <c r="L7540" s="2"/>
      <c r="M7540" s="17">
        <f t="shared" ca="1" si="817"/>
        <v>5</v>
      </c>
      <c r="N7540" s="2">
        <f t="shared" ca="1" si="811"/>
        <v>0.58858348167715135</v>
      </c>
      <c r="O7540" s="2"/>
      <c r="P7540" s="31">
        <f t="shared" ca="1" si="816"/>
        <v>4.0628891889083416</v>
      </c>
    </row>
    <row r="7541" spans="1:16" x14ac:dyDescent="0.25">
      <c r="A7541" s="32">
        <f ca="1">Uniform_A+B7541*(Uniform_B-Uniform_A)</f>
        <v>8.3003246386937217</v>
      </c>
      <c r="B7541" s="2">
        <f t="shared" ca="1" si="812"/>
        <v>0.83003246386937213</v>
      </c>
      <c r="C7541" s="4"/>
      <c r="D7541" s="5">
        <f ca="1">IF(E7541&lt;(Driehoek_C-Driehoek_A)/(Driehoek_B-Driehoek_A),Driehoek_A+SQRT(E7541*(Driehoek_B-Driehoek_A)*(Driehoek_C-Driehoek_A)),Driehoek_B-SQRT((1-E7541)*(Driehoek_B-Driehoek_A)*(Driehoek_B-Driehoek_C)))</f>
        <v>4.277684219836873</v>
      </c>
      <c r="E7541" s="2">
        <f t="shared" ca="1" si="813"/>
        <v>0.36284953349778037</v>
      </c>
      <c r="F7541" s="2"/>
      <c r="G7541" s="15">
        <f ca="1">_xlfn.NORM.INV(H7541,Normaal_Mu,Normaal_Sigma)</f>
        <v>2.9690682364943104</v>
      </c>
      <c r="H7541" s="2">
        <f t="shared" ca="1" si="814"/>
        <v>0.15494190108037587</v>
      </c>
      <c r="I7541" s="2"/>
      <c r="J7541" s="15">
        <f ca="1">-LN(K7541) /NegExp_Labda</f>
        <v>0.1486894763341895</v>
      </c>
      <c r="K7541" s="2">
        <f t="shared" ca="1" si="815"/>
        <v>0.97069992525330584</v>
      </c>
      <c r="L7541" s="2"/>
      <c r="M7541" s="17">
        <f t="shared" ca="1" si="817"/>
        <v>9</v>
      </c>
      <c r="N7541" s="2">
        <f t="shared" ca="1" si="811"/>
        <v>0.94018244803707018</v>
      </c>
      <c r="O7541" s="2"/>
      <c r="P7541" s="31">
        <f t="shared" ca="1" si="816"/>
        <v>4.9391533142718185</v>
      </c>
    </row>
    <row r="7542" spans="1:16" x14ac:dyDescent="0.25">
      <c r="A7542" s="32">
        <f ca="1">Uniform_A+B7542*(Uniform_B-Uniform_A)</f>
        <v>0.76403256588249424</v>
      </c>
      <c r="B7542" s="2">
        <f t="shared" ca="1" si="812"/>
        <v>7.6403256588249424E-2</v>
      </c>
      <c r="C7542" s="4"/>
      <c r="D7542" s="5">
        <f ca="1">IF(E7542&lt;(Driehoek_C-Driehoek_A)/(Driehoek_B-Driehoek_A),Driehoek_A+SQRT(E7542*(Driehoek_B-Driehoek_A)*(Driehoek_C-Driehoek_A)),Driehoek_B-SQRT((1-E7542)*(Driehoek_B-Driehoek_A)*(Driehoek_B-Driehoek_C)))</f>
        <v>4.0004292747041506</v>
      </c>
      <c r="E7542" s="2">
        <f t="shared" ca="1" si="813"/>
        <v>0.2858369303647067</v>
      </c>
      <c r="F7542" s="2"/>
      <c r="G7542" s="15">
        <f ca="1">_xlfn.NORM.INV(H7542,Normaal_Mu,Normaal_Sigma)</f>
        <v>6.3662612457271992</v>
      </c>
      <c r="H7542" s="2">
        <f t="shared" ca="1" si="814"/>
        <v>0.75273784669995503</v>
      </c>
      <c r="I7542" s="2"/>
      <c r="J7542" s="15">
        <f ca="1">-LN(K7542) /NegExp_Labda</f>
        <v>4.0922459008547376</v>
      </c>
      <c r="K7542" s="2">
        <f t="shared" ca="1" si="815"/>
        <v>0.44111521455138669</v>
      </c>
      <c r="L7542" s="2"/>
      <c r="M7542" s="17">
        <f t="shared" ca="1" si="817"/>
        <v>3</v>
      </c>
      <c r="N7542" s="2">
        <f t="shared" ca="1" si="811"/>
        <v>0.24710602101925372</v>
      </c>
      <c r="O7542" s="2"/>
      <c r="P7542" s="31">
        <f t="shared" ca="1" si="816"/>
        <v>3.6445937974337164</v>
      </c>
    </row>
    <row r="7543" spans="1:16" x14ac:dyDescent="0.25">
      <c r="A7543" s="32">
        <f ca="1">Uniform_A+B7543*(Uniform_B-Uniform_A)</f>
        <v>6.0378407575471416</v>
      </c>
      <c r="B7543" s="2">
        <f t="shared" ca="1" si="812"/>
        <v>0.60378407575471416</v>
      </c>
      <c r="C7543" s="4"/>
      <c r="D7543" s="5">
        <f ca="1">IF(E7543&lt;(Driehoek_C-Driehoek_A)/(Driehoek_B-Driehoek_A),Driehoek_A+SQRT(E7543*(Driehoek_B-Driehoek_A)*(Driehoek_C-Driehoek_A)),Driehoek_B-SQRT((1-E7543)*(Driehoek_B-Driehoek_A)*(Driehoek_B-Driehoek_C)))</f>
        <v>6.3556746664747763</v>
      </c>
      <c r="E7543" s="2">
        <f t="shared" ca="1" si="813"/>
        <v>0.80021552944219176</v>
      </c>
      <c r="F7543" s="2"/>
      <c r="G7543" s="15">
        <f ca="1">_xlfn.NORM.INV(H7543,Normaal_Mu,Normaal_Sigma)</f>
        <v>3.6845291714423052</v>
      </c>
      <c r="H7543" s="2">
        <f t="shared" ca="1" si="814"/>
        <v>0.25535408092413103</v>
      </c>
      <c r="I7543" s="2"/>
      <c r="J7543" s="15">
        <f ca="1">-LN(K7543) /NegExp_Labda</f>
        <v>1.0171989093821354</v>
      </c>
      <c r="K7543" s="2">
        <f t="shared" ca="1" si="815"/>
        <v>0.81591933597475008</v>
      </c>
      <c r="L7543" s="2"/>
      <c r="M7543" s="17">
        <f t="shared" ca="1" si="817"/>
        <v>9</v>
      </c>
      <c r="N7543" s="2">
        <f t="shared" ca="1" si="811"/>
        <v>0.95991914627471242</v>
      </c>
      <c r="O7543" s="2"/>
      <c r="P7543" s="31">
        <f t="shared" ca="1" si="816"/>
        <v>5.219048700969271</v>
      </c>
    </row>
    <row r="7544" spans="1:16" x14ac:dyDescent="0.25">
      <c r="A7544" s="32">
        <f ca="1">Uniform_A+B7544*(Uniform_B-Uniform_A)</f>
        <v>4.4356984053241657</v>
      </c>
      <c r="B7544" s="2">
        <f t="shared" ca="1" si="812"/>
        <v>0.44356984053241655</v>
      </c>
      <c r="C7544" s="4"/>
      <c r="D7544" s="5">
        <f ca="1">IF(E7544&lt;(Driehoek_C-Driehoek_A)/(Driehoek_B-Driehoek_A),Driehoek_A+SQRT(E7544*(Driehoek_B-Driehoek_A)*(Driehoek_C-Driehoek_A)),Driehoek_B-SQRT((1-E7544)*(Driehoek_B-Driehoek_A)*(Driehoek_B-Driehoek_C)))</f>
        <v>3.6748674592630346</v>
      </c>
      <c r="E7544" s="2">
        <f t="shared" ca="1" si="813"/>
        <v>0.20037007186415812</v>
      </c>
      <c r="F7544" s="2"/>
      <c r="G7544" s="15">
        <f ca="1">_xlfn.NORM.INV(H7544,Normaal_Mu,Normaal_Sigma)</f>
        <v>3.5217414276066812</v>
      </c>
      <c r="H7544" s="2">
        <f t="shared" ca="1" si="814"/>
        <v>0.22991424749138667</v>
      </c>
      <c r="I7544" s="2"/>
      <c r="J7544" s="15">
        <f ca="1">-LN(K7544) /NegExp_Labda</f>
        <v>11.86592502727863</v>
      </c>
      <c r="K7544" s="2">
        <f t="shared" ca="1" si="815"/>
        <v>9.3183463298256552E-2</v>
      </c>
      <c r="L7544" s="2"/>
      <c r="M7544" s="17">
        <f t="shared" ca="1" si="817"/>
        <v>4</v>
      </c>
      <c r="N7544" s="2">
        <f t="shared" ca="1" si="811"/>
        <v>0.37347286942655455</v>
      </c>
      <c r="O7544" s="2"/>
      <c r="P7544" s="31">
        <f t="shared" ca="1" si="816"/>
        <v>5.4996464638945026</v>
      </c>
    </row>
    <row r="7545" spans="1:16" x14ac:dyDescent="0.25">
      <c r="A7545" s="32">
        <f ca="1">Uniform_A+B7545*(Uniform_B-Uniform_A)</f>
        <v>0.77967179632902228</v>
      </c>
      <c r="B7545" s="2">
        <f t="shared" ca="1" si="812"/>
        <v>7.7967179632902228E-2</v>
      </c>
      <c r="C7545" s="4"/>
      <c r="D7545" s="5">
        <f ca="1">IF(E7545&lt;(Driehoek_C-Driehoek_A)/(Driehoek_B-Driehoek_A),Driehoek_A+SQRT(E7545*(Driehoek_B-Driehoek_A)*(Driehoek_C-Driehoek_A)),Driehoek_B-SQRT((1-E7545)*(Driehoek_B-Driehoek_A)*(Driehoek_B-Driehoek_C)))</f>
        <v>5.1291082022597774</v>
      </c>
      <c r="E7545" s="2">
        <f t="shared" ca="1" si="813"/>
        <v>0.57189133400535619</v>
      </c>
      <c r="F7545" s="2"/>
      <c r="G7545" s="15">
        <f ca="1">_xlfn.NORM.INV(H7545,Normaal_Mu,Normaal_Sigma)</f>
        <v>0.42834000619465584</v>
      </c>
      <c r="H7545" s="2">
        <f t="shared" ca="1" si="814"/>
        <v>1.1132103031362695E-2</v>
      </c>
      <c r="I7545" s="2"/>
      <c r="J7545" s="15">
        <f ca="1">-LN(K7545) /NegExp_Labda</f>
        <v>1.5808468310812047</v>
      </c>
      <c r="K7545" s="2">
        <f t="shared" ca="1" si="815"/>
        <v>0.72893598258304815</v>
      </c>
      <c r="L7545" s="2"/>
      <c r="M7545" s="17">
        <f t="shared" ca="1" si="817"/>
        <v>8</v>
      </c>
      <c r="N7545" s="2">
        <f t="shared" ca="1" si="811"/>
        <v>0.93077061495993629</v>
      </c>
      <c r="O7545" s="2"/>
      <c r="P7545" s="31">
        <f t="shared" ca="1" si="816"/>
        <v>3.1835933671729322</v>
      </c>
    </row>
    <row r="7546" spans="1:16" x14ac:dyDescent="0.25">
      <c r="A7546" s="32">
        <f ca="1">Uniform_A+B7546*(Uniform_B-Uniform_A)</f>
        <v>7.7107958213849113</v>
      </c>
      <c r="B7546" s="2">
        <f t="shared" ca="1" si="812"/>
        <v>0.77107958213849115</v>
      </c>
      <c r="C7546" s="4"/>
      <c r="D7546" s="5">
        <f ca="1">IF(E7546&lt;(Driehoek_C-Driehoek_A)/(Driehoek_B-Driehoek_A),Driehoek_A+SQRT(E7546*(Driehoek_B-Driehoek_A)*(Driehoek_C-Driehoek_A)),Driehoek_B-SQRT((1-E7546)*(Driehoek_B-Driehoek_A)*(Driehoek_B-Driehoek_C)))</f>
        <v>5.1482427781030244</v>
      </c>
      <c r="E7546" s="2">
        <f t="shared" ca="1" si="813"/>
        <v>0.57611332295898554</v>
      </c>
      <c r="F7546" s="2"/>
      <c r="G7546" s="15">
        <f ca="1">_xlfn.NORM.INV(H7546,Normaal_Mu,Normaal_Sigma)</f>
        <v>4.9874794004912468</v>
      </c>
      <c r="H7546" s="2">
        <f t="shared" ca="1" si="814"/>
        <v>0.49750251805328582</v>
      </c>
      <c r="I7546" s="2"/>
      <c r="J7546" s="15">
        <f ca="1">-LN(K7546) /NegExp_Labda</f>
        <v>8.9668619572365547</v>
      </c>
      <c r="K7546" s="2">
        <f t="shared" ca="1" si="815"/>
        <v>0.16639806297345461</v>
      </c>
      <c r="L7546" s="2"/>
      <c r="M7546" s="17">
        <f t="shared" ca="1" si="817"/>
        <v>13</v>
      </c>
      <c r="N7546" s="2">
        <f t="shared" ca="1" si="811"/>
        <v>0.99912792117386962</v>
      </c>
      <c r="O7546" s="2"/>
      <c r="P7546" s="31">
        <f t="shared" ca="1" si="816"/>
        <v>7.9626759914431471</v>
      </c>
    </row>
    <row r="7547" spans="1:16" x14ac:dyDescent="0.25">
      <c r="A7547" s="32">
        <f ca="1">Uniform_A+B7547*(Uniform_B-Uniform_A)</f>
        <v>4.3703102397023663</v>
      </c>
      <c r="B7547" s="2">
        <f t="shared" ca="1" si="812"/>
        <v>0.43703102397023663</v>
      </c>
      <c r="C7547" s="4"/>
      <c r="D7547" s="5">
        <f ca="1">IF(E7547&lt;(Driehoek_C-Driehoek_A)/(Driehoek_B-Driehoek_A),Driehoek_A+SQRT(E7547*(Driehoek_B-Driehoek_A)*(Driehoek_C-Driehoek_A)),Driehoek_B-SQRT((1-E7547)*(Driehoek_B-Driehoek_A)*(Driehoek_B-Driehoek_C)))</f>
        <v>3.6506551978010595</v>
      </c>
      <c r="E7547" s="2">
        <f t="shared" ca="1" si="813"/>
        <v>0.19461875585911814</v>
      </c>
      <c r="F7547" s="2"/>
      <c r="G7547" s="15">
        <f ca="1">_xlfn.NORM.INV(H7547,Normaal_Mu,Normaal_Sigma)</f>
        <v>2.0555140557689384</v>
      </c>
      <c r="H7547" s="2">
        <f t="shared" ca="1" si="814"/>
        <v>7.0477638499103823E-2</v>
      </c>
      <c r="I7547" s="2"/>
      <c r="J7547" s="15">
        <f ca="1">-LN(K7547) /NegExp_Labda</f>
        <v>2.2411961681899384</v>
      </c>
      <c r="K7547" s="2">
        <f t="shared" ca="1" si="815"/>
        <v>0.63875185482170072</v>
      </c>
      <c r="L7547" s="2"/>
      <c r="M7547" s="17">
        <f t="shared" ca="1" si="817"/>
        <v>7</v>
      </c>
      <c r="N7547" s="2">
        <f t="shared" ca="1" si="811"/>
        <v>0.8283017406946902</v>
      </c>
      <c r="O7547" s="2"/>
      <c r="P7547" s="31">
        <f t="shared" ca="1" si="816"/>
        <v>3.8635351322924607</v>
      </c>
    </row>
    <row r="7548" spans="1:16" x14ac:dyDescent="0.25">
      <c r="A7548" s="32">
        <f ca="1">Uniform_A+B7548*(Uniform_B-Uniform_A)</f>
        <v>0.72441867837689466</v>
      </c>
      <c r="B7548" s="2">
        <f t="shared" ca="1" si="812"/>
        <v>7.2441867837689466E-2</v>
      </c>
      <c r="C7548" s="4"/>
      <c r="D7548" s="5">
        <f ca="1">IF(E7548&lt;(Driehoek_C-Driehoek_A)/(Driehoek_B-Driehoek_A),Driehoek_A+SQRT(E7548*(Driehoek_B-Driehoek_A)*(Driehoek_C-Driehoek_A)),Driehoek_B-SQRT((1-E7548)*(Driehoek_B-Driehoek_A)*(Driehoek_B-Driehoek_C)))</f>
        <v>3.0660524721259503</v>
      </c>
      <c r="E7548" s="2">
        <f t="shared" ca="1" si="813"/>
        <v>8.1176276666132141E-2</v>
      </c>
      <c r="F7548" s="2"/>
      <c r="G7548" s="15">
        <f ca="1">_xlfn.NORM.INV(H7548,Normaal_Mu,Normaal_Sigma)</f>
        <v>3.667315110461062</v>
      </c>
      <c r="H7548" s="2">
        <f t="shared" ca="1" si="814"/>
        <v>0.25259612077776195</v>
      </c>
      <c r="I7548" s="2"/>
      <c r="J7548" s="15">
        <f ca="1">-LN(K7548) /NegExp_Labda</f>
        <v>11.683307187031081</v>
      </c>
      <c r="K7548" s="2">
        <f t="shared" ca="1" si="815"/>
        <v>9.6649771512090865E-2</v>
      </c>
      <c r="L7548" s="2"/>
      <c r="M7548" s="17">
        <f t="shared" ca="1" si="817"/>
        <v>7</v>
      </c>
      <c r="N7548" s="2">
        <f t="shared" ca="1" si="811"/>
        <v>0.77071335312685885</v>
      </c>
      <c r="O7548" s="2"/>
      <c r="P7548" s="31">
        <f t="shared" ca="1" si="816"/>
        <v>5.2282186895989984</v>
      </c>
    </row>
    <row r="7549" spans="1:16" x14ac:dyDescent="0.25">
      <c r="A7549" s="32">
        <f ca="1">Uniform_A+B7549*(Uniform_B-Uniform_A)</f>
        <v>0.76299206903205574</v>
      </c>
      <c r="B7549" s="2">
        <f t="shared" ca="1" si="812"/>
        <v>7.6299206903205574E-2</v>
      </c>
      <c r="C7549" s="4"/>
      <c r="D7549" s="5">
        <f ca="1">IF(E7549&lt;(Driehoek_C-Driehoek_A)/(Driehoek_B-Driehoek_A),Driehoek_A+SQRT(E7549*(Driehoek_B-Driehoek_A)*(Driehoek_C-Driehoek_A)),Driehoek_B-SQRT((1-E7549)*(Driehoek_B-Driehoek_A)*(Driehoek_B-Driehoek_C)))</f>
        <v>2.3300547885893774</v>
      </c>
      <c r="E7549" s="2">
        <f t="shared" ca="1" si="813"/>
        <v>7.7811545336270438E-3</v>
      </c>
      <c r="F7549" s="2"/>
      <c r="G7549" s="15">
        <f ca="1">_xlfn.NORM.INV(H7549,Normaal_Mu,Normaal_Sigma)</f>
        <v>5.8011246338690663</v>
      </c>
      <c r="H7549" s="2">
        <f t="shared" ca="1" si="814"/>
        <v>0.65562880284810587</v>
      </c>
      <c r="I7549" s="2"/>
      <c r="J7549" s="15">
        <f ca="1">-LN(K7549) /NegExp_Labda</f>
        <v>1.965533216018714</v>
      </c>
      <c r="K7549" s="2">
        <f t="shared" ca="1" si="815"/>
        <v>0.67495676419620998</v>
      </c>
      <c r="L7549" s="2"/>
      <c r="M7549" s="17">
        <f t="shared" ca="1" si="817"/>
        <v>2</v>
      </c>
      <c r="N7549" s="2">
        <f t="shared" ca="1" si="811"/>
        <v>4.3884001432237474E-2</v>
      </c>
      <c r="O7549" s="2"/>
      <c r="P7549" s="31">
        <f t="shared" ca="1" si="816"/>
        <v>2.5719409415018428</v>
      </c>
    </row>
    <row r="7550" spans="1:16" x14ac:dyDescent="0.25">
      <c r="A7550" s="32">
        <f ca="1">Uniform_A+B7550*(Uniform_B-Uniform_A)</f>
        <v>5.8576131604866575</v>
      </c>
      <c r="B7550" s="2">
        <f t="shared" ca="1" si="812"/>
        <v>0.58576131604866577</v>
      </c>
      <c r="C7550" s="4"/>
      <c r="D7550" s="5">
        <f ca="1">IF(E7550&lt;(Driehoek_C-Driehoek_A)/(Driehoek_B-Driehoek_A),Driehoek_A+SQRT(E7550*(Driehoek_B-Driehoek_A)*(Driehoek_C-Driehoek_A)),Driehoek_B-SQRT((1-E7550)*(Driehoek_B-Driehoek_A)*(Driehoek_B-Driehoek_C)))</f>
        <v>5.388433701857176</v>
      </c>
      <c r="E7550" s="2">
        <f t="shared" ca="1" si="813"/>
        <v>0.62733111068911263</v>
      </c>
      <c r="F7550" s="2"/>
      <c r="G7550" s="15">
        <f ca="1">_xlfn.NORM.INV(H7550,Normaal_Mu,Normaal_Sigma)</f>
        <v>5.4551079467218706</v>
      </c>
      <c r="H7550" s="2">
        <f t="shared" ca="1" si="814"/>
        <v>0.59000349744299163</v>
      </c>
      <c r="I7550" s="2"/>
      <c r="J7550" s="15">
        <f ca="1">-LN(K7550) /NegExp_Labda</f>
        <v>9.4394598458203625</v>
      </c>
      <c r="K7550" s="2">
        <f t="shared" ca="1" si="815"/>
        <v>0.15139060876982557</v>
      </c>
      <c r="L7550" s="2"/>
      <c r="M7550" s="17">
        <f t="shared" ca="1" si="817"/>
        <v>6</v>
      </c>
      <c r="N7550" s="2">
        <f t="shared" ca="1" si="811"/>
        <v>0.75542129475522324</v>
      </c>
      <c r="O7550" s="2"/>
      <c r="P7550" s="31">
        <f t="shared" ca="1" si="816"/>
        <v>6.4281229309772128</v>
      </c>
    </row>
    <row r="7551" spans="1:16" x14ac:dyDescent="0.25">
      <c r="A7551" s="32">
        <f ca="1">Uniform_A+B7551*(Uniform_B-Uniform_A)</f>
        <v>9.0326922708825332</v>
      </c>
      <c r="B7551" s="2">
        <f t="shared" ca="1" si="812"/>
        <v>0.9032692270882533</v>
      </c>
      <c r="C7551" s="4"/>
      <c r="D7551" s="5">
        <f ca="1">IF(E7551&lt;(Driehoek_C-Driehoek_A)/(Driehoek_B-Driehoek_A),Driehoek_A+SQRT(E7551*(Driehoek_B-Driehoek_A)*(Driehoek_C-Driehoek_A)),Driehoek_B-SQRT((1-E7551)*(Driehoek_B-Driehoek_A)*(Driehoek_B-Driehoek_C)))</f>
        <v>5.3926662809340105</v>
      </c>
      <c r="E7551" s="2">
        <f t="shared" ca="1" si="813"/>
        <v>0.62820409826541546</v>
      </c>
      <c r="F7551" s="2"/>
      <c r="G7551" s="15">
        <f ca="1">_xlfn.NORM.INV(H7551,Normaal_Mu,Normaal_Sigma)</f>
        <v>2.1381946465861215</v>
      </c>
      <c r="H7551" s="2">
        <f t="shared" ca="1" si="814"/>
        <v>7.622905490899734E-2</v>
      </c>
      <c r="I7551" s="2"/>
      <c r="J7551" s="15">
        <f ca="1">-LN(K7551) /NegExp_Labda</f>
        <v>0.38921592230578561</v>
      </c>
      <c r="K7551" s="2">
        <f t="shared" ca="1" si="815"/>
        <v>0.92510948671204518</v>
      </c>
      <c r="L7551" s="2"/>
      <c r="M7551" s="17">
        <f t="shared" ca="1" si="817"/>
        <v>4</v>
      </c>
      <c r="N7551" s="2">
        <f t="shared" ca="1" si="811"/>
        <v>0.37743444115034419</v>
      </c>
      <c r="O7551" s="2"/>
      <c r="P7551" s="31">
        <f t="shared" ca="1" si="816"/>
        <v>4.1905538241416904</v>
      </c>
    </row>
    <row r="7552" spans="1:16" x14ac:dyDescent="0.25">
      <c r="A7552" s="32">
        <f ca="1">Uniform_A+B7552*(Uniform_B-Uniform_A)</f>
        <v>0.85683311719998323</v>
      </c>
      <c r="B7552" s="2">
        <f t="shared" ca="1" si="812"/>
        <v>8.5683311719998323E-2</v>
      </c>
      <c r="C7552" s="4"/>
      <c r="D7552" s="5">
        <f ca="1">IF(E7552&lt;(Driehoek_C-Driehoek_A)/(Driehoek_B-Driehoek_A),Driehoek_A+SQRT(E7552*(Driehoek_B-Driehoek_A)*(Driehoek_C-Driehoek_A)),Driehoek_B-SQRT((1-E7552)*(Driehoek_B-Driehoek_A)*(Driehoek_B-Driehoek_C)))</f>
        <v>5.1110658976553207</v>
      </c>
      <c r="E7552" s="2">
        <f t="shared" ca="1" si="813"/>
        <v>0.56789118707487396</v>
      </c>
      <c r="F7552" s="2"/>
      <c r="G7552" s="15">
        <f ca="1">_xlfn.NORM.INV(H7552,Normaal_Mu,Normaal_Sigma)</f>
        <v>7.994592187504117</v>
      </c>
      <c r="H7552" s="2">
        <f t="shared" ca="1" si="814"/>
        <v>0.9328418845739721</v>
      </c>
      <c r="I7552" s="2"/>
      <c r="J7552" s="15">
        <f ca="1">-LN(K7552) /NegExp_Labda</f>
        <v>1.4671173446569219</v>
      </c>
      <c r="K7552" s="2">
        <f t="shared" ca="1" si="815"/>
        <v>0.74570629037962954</v>
      </c>
      <c r="L7552" s="2"/>
      <c r="M7552" s="17">
        <f t="shared" ca="1" si="817"/>
        <v>3</v>
      </c>
      <c r="N7552" s="2">
        <f t="shared" ca="1" si="811"/>
        <v>0.20330999219189616</v>
      </c>
      <c r="O7552" s="2"/>
      <c r="P7552" s="31">
        <f t="shared" ca="1" si="816"/>
        <v>3.6859217094032686</v>
      </c>
    </row>
    <row r="7553" spans="1:16" x14ac:dyDescent="0.25">
      <c r="A7553" s="32">
        <f ca="1">Uniform_A+B7553*(Uniform_B-Uniform_A)</f>
        <v>4.8209061098117134</v>
      </c>
      <c r="B7553" s="2">
        <f t="shared" ca="1" si="812"/>
        <v>0.48209061098117134</v>
      </c>
      <c r="C7553" s="4"/>
      <c r="D7553" s="5">
        <f ca="1">IF(E7553&lt;(Driehoek_C-Driehoek_A)/(Driehoek_B-Driehoek_A),Driehoek_A+SQRT(E7553*(Driehoek_B-Driehoek_A)*(Driehoek_C-Driehoek_A)),Driehoek_B-SQRT((1-E7553)*(Driehoek_B-Driehoek_A)*(Driehoek_B-Driehoek_C)))</f>
        <v>8.1619159012968403</v>
      </c>
      <c r="E7553" s="2">
        <f t="shared" ca="1" si="813"/>
        <v>0.97993185838574037</v>
      </c>
      <c r="F7553" s="2"/>
      <c r="G7553" s="15">
        <f ca="1">_xlfn.NORM.INV(H7553,Normaal_Mu,Normaal_Sigma)</f>
        <v>8.3275200643091747</v>
      </c>
      <c r="H7553" s="2">
        <f t="shared" ca="1" si="814"/>
        <v>0.95191980295620338</v>
      </c>
      <c r="I7553" s="2"/>
      <c r="J7553" s="15">
        <f ca="1">-LN(K7553) /NegExp_Labda</f>
        <v>1.0891262048431933</v>
      </c>
      <c r="K7553" s="2">
        <f t="shared" ca="1" si="815"/>
        <v>0.80426598212983824</v>
      </c>
      <c r="L7553" s="2"/>
      <c r="M7553" s="17">
        <f t="shared" ca="1" si="817"/>
        <v>4</v>
      </c>
      <c r="N7553" s="2">
        <f t="shared" ca="1" si="811"/>
        <v>0.39355871192131631</v>
      </c>
      <c r="O7553" s="2"/>
      <c r="P7553" s="31">
        <f t="shared" ca="1" si="816"/>
        <v>5.2798936560521845</v>
      </c>
    </row>
    <row r="7554" spans="1:16" x14ac:dyDescent="0.25">
      <c r="A7554" s="32">
        <f ca="1">Uniform_A+B7554*(Uniform_B-Uniform_A)</f>
        <v>2.355531723193228</v>
      </c>
      <c r="B7554" s="2">
        <f t="shared" ca="1" si="812"/>
        <v>0.23555317231932282</v>
      </c>
      <c r="C7554" s="4"/>
      <c r="D7554" s="5">
        <f ca="1">IF(E7554&lt;(Driehoek_C-Driehoek_A)/(Driehoek_B-Driehoek_A),Driehoek_A+SQRT(E7554*(Driehoek_B-Driehoek_A)*(Driehoek_C-Driehoek_A)),Driehoek_B-SQRT((1-E7554)*(Driehoek_B-Driehoek_A)*(Driehoek_B-Driehoek_C)))</f>
        <v>4.2439657220416303</v>
      </c>
      <c r="E7554" s="2">
        <f t="shared" ca="1" si="813"/>
        <v>0.35371822705385736</v>
      </c>
      <c r="F7554" s="2"/>
      <c r="G7554" s="15">
        <f ca="1">_xlfn.NORM.INV(H7554,Normaal_Mu,Normaal_Sigma)</f>
        <v>5.3668760035898364</v>
      </c>
      <c r="H7554" s="2">
        <f t="shared" ca="1" si="814"/>
        <v>0.57277281970334559</v>
      </c>
      <c r="I7554" s="2"/>
      <c r="J7554" s="15">
        <f ca="1">-LN(K7554) /NegExp_Labda</f>
        <v>12.480357646734262</v>
      </c>
      <c r="K7554" s="2">
        <f t="shared" ca="1" si="815"/>
        <v>8.2408101366343467E-2</v>
      </c>
      <c r="L7554" s="2"/>
      <c r="M7554" s="17">
        <f t="shared" ca="1" si="817"/>
        <v>2</v>
      </c>
      <c r="N7554" s="2">
        <f t="shared" ca="1" si="811"/>
        <v>8.6031262777771955E-2</v>
      </c>
      <c r="O7554" s="2"/>
      <c r="P7554" s="31">
        <f t="shared" ca="1" si="816"/>
        <v>5.289346219111791</v>
      </c>
    </row>
    <row r="7555" spans="1:16" x14ac:dyDescent="0.25">
      <c r="A7555" s="32">
        <f ca="1">Uniform_A+B7555*(Uniform_B-Uniform_A)</f>
        <v>2.764551976508308</v>
      </c>
      <c r="B7555" s="2">
        <f t="shared" ca="1" si="812"/>
        <v>0.27645519765083082</v>
      </c>
      <c r="C7555" s="4"/>
      <c r="D7555" s="5">
        <f ca="1">IF(E7555&lt;(Driehoek_C-Driehoek_A)/(Driehoek_B-Driehoek_A),Driehoek_A+SQRT(E7555*(Driehoek_B-Driehoek_A)*(Driehoek_C-Driehoek_A)),Driehoek_B-SQRT((1-E7555)*(Driehoek_B-Driehoek_A)*(Driehoek_B-Driehoek_C)))</f>
        <v>4.482258364250856</v>
      </c>
      <c r="E7555" s="2">
        <f t="shared" ca="1" si="813"/>
        <v>0.41685744321767559</v>
      </c>
      <c r="F7555" s="2"/>
      <c r="G7555" s="15">
        <f ca="1">_xlfn.NORM.INV(H7555,Normaal_Mu,Normaal_Sigma)</f>
        <v>4.025065229032454</v>
      </c>
      <c r="H7555" s="2">
        <f t="shared" ca="1" si="814"/>
        <v>0.31296357503737848</v>
      </c>
      <c r="I7555" s="2"/>
      <c r="J7555" s="15">
        <f ca="1">-LN(K7555) /NegExp_Labda</f>
        <v>0.74015548003624099</v>
      </c>
      <c r="K7555" s="2">
        <f t="shared" ca="1" si="815"/>
        <v>0.86240429719480871</v>
      </c>
      <c r="L7555" s="2"/>
      <c r="M7555" s="17">
        <f t="shared" ca="1" si="817"/>
        <v>6</v>
      </c>
      <c r="N7555" s="2">
        <f t="shared" ca="1" si="811"/>
        <v>0.65177030565259741</v>
      </c>
      <c r="O7555" s="2"/>
      <c r="P7555" s="31">
        <f t="shared" ca="1" si="816"/>
        <v>3.6024062099655723</v>
      </c>
    </row>
    <row r="7556" spans="1:16" x14ac:dyDescent="0.25">
      <c r="A7556" s="32">
        <f ca="1">Uniform_A+B7556*(Uniform_B-Uniform_A)</f>
        <v>4.5370639660304493</v>
      </c>
      <c r="B7556" s="2">
        <f t="shared" ca="1" si="812"/>
        <v>0.4537063966030449</v>
      </c>
      <c r="C7556" s="4"/>
      <c r="D7556" s="5">
        <f ca="1">IF(E7556&lt;(Driehoek_C-Driehoek_A)/(Driehoek_B-Driehoek_A),Driehoek_A+SQRT(E7556*(Driehoek_B-Driehoek_A)*(Driehoek_C-Driehoek_A)),Driehoek_B-SQRT((1-E7556)*(Driehoek_B-Driehoek_A)*(Driehoek_B-Driehoek_C)))</f>
        <v>7.7956836754607952</v>
      </c>
      <c r="E7556" s="2">
        <f t="shared" ca="1" si="813"/>
        <v>0.95856063401281089</v>
      </c>
      <c r="F7556" s="2"/>
      <c r="G7556" s="15">
        <f ca="1">_xlfn.NORM.INV(H7556,Normaal_Mu,Normaal_Sigma)</f>
        <v>7.4330691485515707</v>
      </c>
      <c r="H7556" s="2">
        <f t="shared" ca="1" si="814"/>
        <v>0.88810932565947465</v>
      </c>
      <c r="I7556" s="2"/>
      <c r="J7556" s="15">
        <f ca="1">-LN(K7556) /NegExp_Labda</f>
        <v>4.8910893051404418</v>
      </c>
      <c r="K7556" s="2">
        <f t="shared" ca="1" si="815"/>
        <v>0.37598055173911116</v>
      </c>
      <c r="L7556" s="2"/>
      <c r="M7556" s="17">
        <f t="shared" ca="1" si="817"/>
        <v>5</v>
      </c>
      <c r="N7556" s="2">
        <f t="shared" ca="1" si="811"/>
        <v>0.59847050550731096</v>
      </c>
      <c r="O7556" s="2"/>
      <c r="P7556" s="31">
        <f t="shared" ca="1" si="816"/>
        <v>5.9313812190366519</v>
      </c>
    </row>
    <row r="7557" spans="1:16" x14ac:dyDescent="0.25">
      <c r="A7557" s="32">
        <f ca="1">Uniform_A+B7557*(Uniform_B-Uniform_A)</f>
        <v>7.3746523542625884</v>
      </c>
      <c r="B7557" s="2">
        <f t="shared" ca="1" si="812"/>
        <v>0.73746523542625886</v>
      </c>
      <c r="C7557" s="4"/>
      <c r="D7557" s="5">
        <f ca="1">IF(E7557&lt;(Driehoek_C-Driehoek_A)/(Driehoek_B-Driehoek_A),Driehoek_A+SQRT(E7557*(Driehoek_B-Driehoek_A)*(Driehoek_C-Driehoek_A)),Driehoek_B-SQRT((1-E7557)*(Driehoek_B-Driehoek_A)*(Driehoek_B-Driehoek_C)))</f>
        <v>6.6687244557150702</v>
      </c>
      <c r="E7557" s="2">
        <f t="shared" ca="1" si="813"/>
        <v>0.84471869533197164</v>
      </c>
      <c r="F7557" s="2"/>
      <c r="G7557" s="15">
        <f ca="1">_xlfn.NORM.INV(H7557,Normaal_Mu,Normaal_Sigma)</f>
        <v>4.92076155883416</v>
      </c>
      <c r="H7557" s="2">
        <f t="shared" ca="1" si="814"/>
        <v>0.48419835182982895</v>
      </c>
      <c r="I7557" s="2"/>
      <c r="J7557" s="15">
        <f ca="1">-LN(K7557) /NegExp_Labda</f>
        <v>2.7394320713773759</v>
      </c>
      <c r="K7557" s="2">
        <f t="shared" ca="1" si="815"/>
        <v>0.57817053285983833</v>
      </c>
      <c r="L7557" s="2"/>
      <c r="M7557" s="17">
        <f t="shared" ca="1" si="817"/>
        <v>4</v>
      </c>
      <c r="N7557" s="2">
        <f t="shared" ref="N7557:N7620" ca="1" si="818">RAND()</f>
        <v>0.34630163509692047</v>
      </c>
      <c r="O7557" s="2"/>
      <c r="P7557" s="31">
        <f t="shared" ca="1" si="816"/>
        <v>5.1407140880378384</v>
      </c>
    </row>
    <row r="7558" spans="1:16" x14ac:dyDescent="0.25">
      <c r="A7558" s="32">
        <f ca="1">Uniform_A+B7558*(Uniform_B-Uniform_A)</f>
        <v>5.6432975021479752</v>
      </c>
      <c r="B7558" s="2">
        <f t="shared" ref="B7558:B7621" ca="1" si="819">RAND()</f>
        <v>0.56432975021479748</v>
      </c>
      <c r="C7558" s="4"/>
      <c r="D7558" s="5">
        <f ca="1">IF(E7558&lt;(Driehoek_C-Driehoek_A)/(Driehoek_B-Driehoek_A),Driehoek_A+SQRT(E7558*(Driehoek_B-Driehoek_A)*(Driehoek_C-Driehoek_A)),Driehoek_B-SQRT((1-E7558)*(Driehoek_B-Driehoek_A)*(Driehoek_B-Driehoek_C)))</f>
        <v>3.5765993736554167</v>
      </c>
      <c r="E7558" s="2">
        <f t="shared" ref="E7558:E7621" ca="1" si="820">RAND()</f>
        <v>0.17754754178647525</v>
      </c>
      <c r="F7558" s="2"/>
      <c r="G7558" s="15">
        <f ca="1">_xlfn.NORM.INV(H7558,Normaal_Mu,Normaal_Sigma)</f>
        <v>5.9960078345969086</v>
      </c>
      <c r="H7558" s="2">
        <f t="shared" ref="H7558:H7621" ca="1" si="821">RAND()</f>
        <v>0.69075935942823308</v>
      </c>
      <c r="I7558" s="2"/>
      <c r="J7558" s="15">
        <f ca="1">-LN(K7558) /NegExp_Labda</f>
        <v>6.5639623550620749</v>
      </c>
      <c r="K7558" s="2">
        <f t="shared" ref="K7558:K7621" ca="1" si="822">RAND()</f>
        <v>0.26906764273425532</v>
      </c>
      <c r="L7558" s="2"/>
      <c r="M7558" s="17">
        <f t="shared" ca="1" si="817"/>
        <v>6</v>
      </c>
      <c r="N7558" s="2">
        <f t="shared" ca="1" si="818"/>
        <v>0.66565520914391363</v>
      </c>
      <c r="O7558" s="2"/>
      <c r="P7558" s="31">
        <f t="shared" ca="1" si="816"/>
        <v>5.5559734130924756</v>
      </c>
    </row>
    <row r="7559" spans="1:16" x14ac:dyDescent="0.25">
      <c r="A7559" s="32">
        <f ca="1">Uniform_A+B7559*(Uniform_B-Uniform_A)</f>
        <v>3.3623060027927254</v>
      </c>
      <c r="B7559" s="2">
        <f t="shared" ca="1" si="819"/>
        <v>0.33623060027927254</v>
      </c>
      <c r="C7559" s="4"/>
      <c r="D7559" s="5">
        <f ca="1">IF(E7559&lt;(Driehoek_C-Driehoek_A)/(Driehoek_B-Driehoek_A),Driehoek_A+SQRT(E7559*(Driehoek_B-Driehoek_A)*(Driehoek_C-Driehoek_A)),Driehoek_B-SQRT((1-E7559)*(Driehoek_B-Driehoek_A)*(Driehoek_B-Driehoek_C)))</f>
        <v>6.7089013494349512</v>
      </c>
      <c r="E7559" s="2">
        <f t="shared" ca="1" si="820"/>
        <v>0.85002477066797177</v>
      </c>
      <c r="F7559" s="2"/>
      <c r="G7559" s="15">
        <f ca="1">_xlfn.NORM.INV(H7559,Normaal_Mu,Normaal_Sigma)</f>
        <v>6.5602224080978475</v>
      </c>
      <c r="H7559" s="2">
        <f t="shared" ca="1" si="821"/>
        <v>0.78233728890577581</v>
      </c>
      <c r="I7559" s="2"/>
      <c r="J7559" s="15">
        <f ca="1">-LN(K7559) /NegExp_Labda</f>
        <v>3.5904813095674912</v>
      </c>
      <c r="K7559" s="2">
        <f t="shared" ca="1" si="822"/>
        <v>0.48767978737664408</v>
      </c>
      <c r="L7559" s="2"/>
      <c r="M7559" s="17">
        <f t="shared" ca="1" si="817"/>
        <v>6</v>
      </c>
      <c r="N7559" s="2">
        <f t="shared" ca="1" si="818"/>
        <v>0.6735057974332076</v>
      </c>
      <c r="O7559" s="2"/>
      <c r="P7559" s="31">
        <f t="shared" ca="1" si="816"/>
        <v>5.2443822139786027</v>
      </c>
    </row>
    <row r="7560" spans="1:16" x14ac:dyDescent="0.25">
      <c r="A7560" s="32">
        <f ca="1">Uniform_A+B7560*(Uniform_B-Uniform_A)</f>
        <v>8.9875435256591647</v>
      </c>
      <c r="B7560" s="2">
        <f t="shared" ca="1" si="819"/>
        <v>0.8987543525659164</v>
      </c>
      <c r="C7560" s="4"/>
      <c r="D7560" s="5">
        <f ca="1">IF(E7560&lt;(Driehoek_C-Driehoek_A)/(Driehoek_B-Driehoek_A),Driehoek_A+SQRT(E7560*(Driehoek_B-Driehoek_A)*(Driehoek_C-Driehoek_A)),Driehoek_B-SQRT((1-E7560)*(Driehoek_B-Driehoek_A)*(Driehoek_B-Driehoek_C)))</f>
        <v>6.9121000833452531</v>
      </c>
      <c r="E7560" s="2">
        <f t="shared" ca="1" si="820"/>
        <v>0.87544782680094568</v>
      </c>
      <c r="F7560" s="2"/>
      <c r="G7560" s="15">
        <f ca="1">_xlfn.NORM.INV(H7560,Normaal_Mu,Normaal_Sigma)</f>
        <v>4.791287000993008</v>
      </c>
      <c r="H7560" s="2">
        <f t="shared" ca="1" si="821"/>
        <v>0.45844322125050674</v>
      </c>
      <c r="I7560" s="2"/>
      <c r="J7560" s="15">
        <f ca="1">-LN(K7560) /NegExp_Labda</f>
        <v>5.6951274389708848</v>
      </c>
      <c r="K7560" s="2">
        <f t="shared" ca="1" si="822"/>
        <v>0.32013084126797187</v>
      </c>
      <c r="L7560" s="2"/>
      <c r="M7560" s="17">
        <f t="shared" ca="1" si="817"/>
        <v>2</v>
      </c>
      <c r="N7560" s="2">
        <f t="shared" ca="1" si="818"/>
        <v>5.7891457230825449E-2</v>
      </c>
      <c r="O7560" s="2"/>
      <c r="P7560" s="31">
        <f t="shared" ca="1" si="816"/>
        <v>5.6772116097936625</v>
      </c>
    </row>
    <row r="7561" spans="1:16" x14ac:dyDescent="0.25">
      <c r="A7561" s="32">
        <f ca="1">Uniform_A+B7561*(Uniform_B-Uniform_A)</f>
        <v>3.6231739324038292</v>
      </c>
      <c r="B7561" s="2">
        <f t="shared" ca="1" si="819"/>
        <v>0.36231739324038292</v>
      </c>
      <c r="C7561" s="4"/>
      <c r="D7561" s="5">
        <f ca="1">IF(E7561&lt;(Driehoek_C-Driehoek_A)/(Driehoek_B-Driehoek_A),Driehoek_A+SQRT(E7561*(Driehoek_B-Driehoek_A)*(Driehoek_C-Driehoek_A)),Driehoek_B-SQRT((1-E7561)*(Driehoek_B-Driehoek_A)*(Driehoek_B-Driehoek_C)))</f>
        <v>3.7387176131237609</v>
      </c>
      <c r="E7561" s="2">
        <f t="shared" ca="1" si="820"/>
        <v>0.21593849558477063</v>
      </c>
      <c r="F7561" s="2"/>
      <c r="G7561" s="15">
        <f ca="1">_xlfn.NORM.INV(H7561,Normaal_Mu,Normaal_Sigma)</f>
        <v>5.9317147283269458</v>
      </c>
      <c r="H7561" s="2">
        <f t="shared" ca="1" si="821"/>
        <v>0.67934119941986093</v>
      </c>
      <c r="I7561" s="2"/>
      <c r="J7561" s="15">
        <f ca="1">-LN(K7561) /NegExp_Labda</f>
        <v>4.8374485730163812</v>
      </c>
      <c r="K7561" s="2">
        <f t="shared" ca="1" si="822"/>
        <v>0.38003584012024716</v>
      </c>
      <c r="L7561" s="2"/>
      <c r="M7561" s="17">
        <f t="shared" ca="1" si="817"/>
        <v>1</v>
      </c>
      <c r="N7561" s="2">
        <f t="shared" ca="1" si="818"/>
        <v>2.768658581390615E-2</v>
      </c>
      <c r="O7561" s="2"/>
      <c r="P7561" s="31">
        <f t="shared" ca="1" si="816"/>
        <v>3.8262109693741833</v>
      </c>
    </row>
    <row r="7562" spans="1:16" x14ac:dyDescent="0.25">
      <c r="A7562" s="32">
        <f ca="1">Uniform_A+B7562*(Uniform_B-Uniform_A)</f>
        <v>1.6776619803524828</v>
      </c>
      <c r="B7562" s="2">
        <f t="shared" ca="1" si="819"/>
        <v>0.16776619803524828</v>
      </c>
      <c r="C7562" s="4"/>
      <c r="D7562" s="5">
        <f ca="1">IF(E7562&lt;(Driehoek_C-Driehoek_A)/(Driehoek_B-Driehoek_A),Driehoek_A+SQRT(E7562*(Driehoek_B-Driehoek_A)*(Driehoek_C-Driehoek_A)),Driehoek_B-SQRT((1-E7562)*(Driehoek_B-Driehoek_A)*(Driehoek_B-Driehoek_C)))</f>
        <v>3.4248335759734037</v>
      </c>
      <c r="E7562" s="2">
        <f t="shared" ca="1" si="820"/>
        <v>0.14501076565865412</v>
      </c>
      <c r="F7562" s="2"/>
      <c r="G7562" s="15">
        <f ca="1">_xlfn.NORM.INV(H7562,Normaal_Mu,Normaal_Sigma)</f>
        <v>8.0134009093001914</v>
      </c>
      <c r="H7562" s="2">
        <f t="shared" ca="1" si="821"/>
        <v>0.93405627251107026</v>
      </c>
      <c r="I7562" s="2"/>
      <c r="J7562" s="15">
        <f ca="1">-LN(K7562) /NegExp_Labda</f>
        <v>4.8371464414564755</v>
      </c>
      <c r="K7562" s="2">
        <f t="shared" ca="1" si="822"/>
        <v>0.38005880497832012</v>
      </c>
      <c r="L7562" s="2"/>
      <c r="M7562" s="17">
        <f t="shared" ca="1" si="817"/>
        <v>3</v>
      </c>
      <c r="N7562" s="2">
        <f t="shared" ca="1" si="818"/>
        <v>0.25368781504173521</v>
      </c>
      <c r="O7562" s="2"/>
      <c r="P7562" s="31">
        <f t="shared" ca="1" si="816"/>
        <v>4.1906085814165106</v>
      </c>
    </row>
    <row r="7563" spans="1:16" x14ac:dyDescent="0.25">
      <c r="A7563" s="32">
        <f ca="1">Uniform_A+B7563*(Uniform_B-Uniform_A)</f>
        <v>1.0258216389971941</v>
      </c>
      <c r="B7563" s="2">
        <f t="shared" ca="1" si="819"/>
        <v>0.10258216389971941</v>
      </c>
      <c r="C7563" s="4"/>
      <c r="D7563" s="5">
        <f ca="1">IF(E7563&lt;(Driehoek_C-Driehoek_A)/(Driehoek_B-Driehoek_A),Driehoek_A+SQRT(E7563*(Driehoek_B-Driehoek_A)*(Driehoek_C-Driehoek_A)),Driehoek_B-SQRT((1-E7563)*(Driehoek_B-Driehoek_A)*(Driehoek_B-Driehoek_C)))</f>
        <v>5.8995779624273457</v>
      </c>
      <c r="E7563" s="2">
        <f t="shared" ca="1" si="820"/>
        <v>0.72535380539810934</v>
      </c>
      <c r="F7563" s="2"/>
      <c r="G7563" s="15">
        <f ca="1">_xlfn.NORM.INV(H7563,Normaal_Mu,Normaal_Sigma)</f>
        <v>6.1003309446474274</v>
      </c>
      <c r="H7563" s="2">
        <f t="shared" ca="1" si="821"/>
        <v>0.70889705834576777</v>
      </c>
      <c r="I7563" s="2"/>
      <c r="J7563" s="15">
        <f ca="1">-LN(K7563) /NegExp_Labda</f>
        <v>18.112180850639945</v>
      </c>
      <c r="K7563" s="2">
        <f t="shared" ca="1" si="822"/>
        <v>2.6717508748305696E-2</v>
      </c>
      <c r="L7563" s="2"/>
      <c r="M7563" s="17">
        <f t="shared" ca="1" si="817"/>
        <v>8</v>
      </c>
      <c r="N7563" s="2">
        <f t="shared" ca="1" si="818"/>
        <v>0.92685452135335755</v>
      </c>
      <c r="O7563" s="2"/>
      <c r="P7563" s="31">
        <f t="shared" ca="1" si="816"/>
        <v>7.8275822793423826</v>
      </c>
    </row>
    <row r="7564" spans="1:16" x14ac:dyDescent="0.25">
      <c r="A7564" s="32">
        <f ca="1">Uniform_A+B7564*(Uniform_B-Uniform_A)</f>
        <v>3.6347746264458056</v>
      </c>
      <c r="B7564" s="2">
        <f t="shared" ca="1" si="819"/>
        <v>0.36347746264458058</v>
      </c>
      <c r="C7564" s="4"/>
      <c r="D7564" s="5">
        <f ca="1">IF(E7564&lt;(Driehoek_C-Driehoek_A)/(Driehoek_B-Driehoek_A),Driehoek_A+SQRT(E7564*(Driehoek_B-Driehoek_A)*(Driehoek_C-Driehoek_A)),Driehoek_B-SQRT((1-E7564)*(Driehoek_B-Driehoek_A)*(Driehoek_B-Driehoek_C)))</f>
        <v>5.1281551964441441</v>
      </c>
      <c r="E7564" s="2">
        <f t="shared" ca="1" si="820"/>
        <v>0.57168050906221468</v>
      </c>
      <c r="F7564" s="2"/>
      <c r="G7564" s="15">
        <f ca="1">_xlfn.NORM.INV(H7564,Normaal_Mu,Normaal_Sigma)</f>
        <v>4.801646383199154</v>
      </c>
      <c r="H7564" s="2">
        <f t="shared" ca="1" si="821"/>
        <v>0.46049894413857984</v>
      </c>
      <c r="I7564" s="2"/>
      <c r="J7564" s="15">
        <f ca="1">-LN(K7564) /NegExp_Labda</f>
        <v>3.868174231216404</v>
      </c>
      <c r="K7564" s="2">
        <f t="shared" ca="1" si="822"/>
        <v>0.46133314198584696</v>
      </c>
      <c r="L7564" s="2"/>
      <c r="M7564" s="17">
        <f t="shared" ca="1" si="817"/>
        <v>3</v>
      </c>
      <c r="N7564" s="2">
        <f t="shared" ca="1" si="818"/>
        <v>0.19035605979229775</v>
      </c>
      <c r="O7564" s="2"/>
      <c r="P7564" s="31">
        <f t="shared" ca="1" si="816"/>
        <v>4.0865500874611014</v>
      </c>
    </row>
    <row r="7565" spans="1:16" x14ac:dyDescent="0.25">
      <c r="A7565" s="32">
        <f ca="1">Uniform_A+B7565*(Uniform_B-Uniform_A)</f>
        <v>4.9323259237363803</v>
      </c>
      <c r="B7565" s="2">
        <f t="shared" ca="1" si="819"/>
        <v>0.49323259237363803</v>
      </c>
      <c r="C7565" s="4"/>
      <c r="D7565" s="5">
        <f ca="1">IF(E7565&lt;(Driehoek_C-Driehoek_A)/(Driehoek_B-Driehoek_A),Driehoek_A+SQRT(E7565*(Driehoek_B-Driehoek_A)*(Driehoek_C-Driehoek_A)),Driehoek_B-SQRT((1-E7565)*(Driehoek_B-Driehoek_A)*(Driehoek_B-Driehoek_C)))</f>
        <v>4.1719258458043065</v>
      </c>
      <c r="E7565" s="2">
        <f t="shared" ca="1" si="820"/>
        <v>0.33399142747392963</v>
      </c>
      <c r="F7565" s="2"/>
      <c r="G7565" s="15">
        <f ca="1">_xlfn.NORM.INV(H7565,Normaal_Mu,Normaal_Sigma)</f>
        <v>2.7678130491494057</v>
      </c>
      <c r="H7565" s="2">
        <f t="shared" ca="1" si="821"/>
        <v>0.13219106235043832</v>
      </c>
      <c r="I7565" s="2"/>
      <c r="J7565" s="15">
        <f ca="1">-LN(K7565) /NegExp_Labda</f>
        <v>2.9438529529593391</v>
      </c>
      <c r="K7565" s="2">
        <f t="shared" ca="1" si="822"/>
        <v>0.55500919900356316</v>
      </c>
      <c r="L7565" s="2"/>
      <c r="M7565" s="17">
        <f t="shared" ca="1" si="817"/>
        <v>3</v>
      </c>
      <c r="N7565" s="2">
        <f t="shared" ca="1" si="818"/>
        <v>0.12474653909176514</v>
      </c>
      <c r="O7565" s="2"/>
      <c r="P7565" s="31">
        <f t="shared" ref="P7565:P7628" ca="1" si="823">SUM(A7565,D7565,G7565,J7565,M7565)/5</f>
        <v>3.5631835543298864</v>
      </c>
    </row>
    <row r="7566" spans="1:16" x14ac:dyDescent="0.25">
      <c r="A7566" s="32">
        <f ca="1">Uniform_A+B7566*(Uniform_B-Uniform_A)</f>
        <v>9.6436104783489256</v>
      </c>
      <c r="B7566" s="2">
        <f t="shared" ca="1" si="819"/>
        <v>0.96436104783489263</v>
      </c>
      <c r="C7566" s="4"/>
      <c r="D7566" s="5">
        <f ca="1">IF(E7566&lt;(Driehoek_C-Driehoek_A)/(Driehoek_B-Driehoek_A),Driehoek_A+SQRT(E7566*(Driehoek_B-Driehoek_A)*(Driehoek_C-Driehoek_A)),Driehoek_B-SQRT((1-E7566)*(Driehoek_B-Driehoek_A)*(Driehoek_B-Driehoek_C)))</f>
        <v>3.4915261662128403</v>
      </c>
      <c r="E7566" s="2">
        <f t="shared" ca="1" si="820"/>
        <v>0.15890359317839808</v>
      </c>
      <c r="F7566" s="2"/>
      <c r="G7566" s="15">
        <f ca="1">_xlfn.NORM.INV(H7566,Normaal_Mu,Normaal_Sigma)</f>
        <v>5.0643669702094369</v>
      </c>
      <c r="H7566" s="2">
        <f t="shared" ca="1" si="821"/>
        <v>0.51283713683279653</v>
      </c>
      <c r="I7566" s="2"/>
      <c r="J7566" s="15">
        <f ca="1">-LN(K7566) /NegExp_Labda</f>
        <v>5.6096299408903638</v>
      </c>
      <c r="K7566" s="2">
        <f t="shared" ca="1" si="822"/>
        <v>0.32565198836363529</v>
      </c>
      <c r="L7566" s="2"/>
      <c r="M7566" s="17">
        <f t="shared" ca="1" si="817"/>
        <v>5</v>
      </c>
      <c r="N7566" s="2">
        <f t="shared" ca="1" si="818"/>
        <v>0.58990160362798572</v>
      </c>
      <c r="O7566" s="2"/>
      <c r="P7566" s="31">
        <f t="shared" ca="1" si="823"/>
        <v>5.7618267111323132</v>
      </c>
    </row>
    <row r="7567" spans="1:16" x14ac:dyDescent="0.25">
      <c r="A7567" s="32">
        <f ca="1">Uniform_A+B7567*(Uniform_B-Uniform_A)</f>
        <v>6.1665714948145958</v>
      </c>
      <c r="B7567" s="2">
        <f t="shared" ca="1" si="819"/>
        <v>0.61665714948145955</v>
      </c>
      <c r="C7567" s="4"/>
      <c r="D7567" s="5">
        <f ca="1">IF(E7567&lt;(Driehoek_C-Driehoek_A)/(Driehoek_B-Driehoek_A),Driehoek_A+SQRT(E7567*(Driehoek_B-Driehoek_A)*(Driehoek_C-Driehoek_A)),Driehoek_B-SQRT((1-E7567)*(Driehoek_B-Driehoek_A)*(Driehoek_B-Driehoek_C)))</f>
        <v>5.7736863343173237</v>
      </c>
      <c r="E7567" s="2">
        <f t="shared" ca="1" si="820"/>
        <v>0.70259714658940597</v>
      </c>
      <c r="F7567" s="2"/>
      <c r="G7567" s="15">
        <f ca="1">_xlfn.NORM.INV(H7567,Normaal_Mu,Normaal_Sigma)</f>
        <v>4.7639471027171121</v>
      </c>
      <c r="H7567" s="2">
        <f t="shared" ca="1" si="821"/>
        <v>0.4530233506809721</v>
      </c>
      <c r="I7567" s="2"/>
      <c r="J7567" s="15">
        <f ca="1">-LN(K7567) /NegExp_Labda</f>
        <v>10.426850115774641</v>
      </c>
      <c r="K7567" s="2">
        <f t="shared" ca="1" si="822"/>
        <v>0.12426113216183343</v>
      </c>
      <c r="L7567" s="2"/>
      <c r="M7567" s="17">
        <f t="shared" ca="1" si="817"/>
        <v>7</v>
      </c>
      <c r="N7567" s="2">
        <f t="shared" ca="1" si="818"/>
        <v>0.80416516847636688</v>
      </c>
      <c r="O7567" s="2"/>
      <c r="P7567" s="31">
        <f t="shared" ca="1" si="823"/>
        <v>6.8262110095247355</v>
      </c>
    </row>
    <row r="7568" spans="1:16" x14ac:dyDescent="0.25">
      <c r="A7568" s="32">
        <f ca="1">Uniform_A+B7568*(Uniform_B-Uniform_A)</f>
        <v>3.5798396424981216</v>
      </c>
      <c r="B7568" s="2">
        <f t="shared" ca="1" si="819"/>
        <v>0.35798396424981216</v>
      </c>
      <c r="C7568" s="4"/>
      <c r="D7568" s="5">
        <f ca="1">IF(E7568&lt;(Driehoek_C-Driehoek_A)/(Driehoek_B-Driehoek_A),Driehoek_A+SQRT(E7568*(Driehoek_B-Driehoek_A)*(Driehoek_C-Driehoek_A)),Driehoek_B-SQRT((1-E7568)*(Driehoek_B-Driehoek_A)*(Driehoek_B-Driehoek_C)))</f>
        <v>6.2160853314862763</v>
      </c>
      <c r="E7568" s="2">
        <f t="shared" ca="1" si="820"/>
        <v>0.77856626052668931</v>
      </c>
      <c r="F7568" s="2"/>
      <c r="G7568" s="15">
        <f ca="1">_xlfn.NORM.INV(H7568,Normaal_Mu,Normaal_Sigma)</f>
        <v>4.1296736201143069</v>
      </c>
      <c r="H7568" s="2">
        <f t="shared" ca="1" si="821"/>
        <v>0.3317219896349487</v>
      </c>
      <c r="I7568" s="2"/>
      <c r="J7568" s="15">
        <f ca="1">-LN(K7568) /NegExp_Labda</f>
        <v>0.21691444800456885</v>
      </c>
      <c r="K7568" s="2">
        <f t="shared" ca="1" si="822"/>
        <v>0.95754468596525077</v>
      </c>
      <c r="L7568" s="2"/>
      <c r="M7568" s="17">
        <f t="shared" ca="1" si="817"/>
        <v>8</v>
      </c>
      <c r="N7568" s="2">
        <f t="shared" ca="1" si="818"/>
        <v>0.92983123391472666</v>
      </c>
      <c r="O7568" s="2"/>
      <c r="P7568" s="31">
        <f t="shared" ca="1" si="823"/>
        <v>4.4285026084206551</v>
      </c>
    </row>
    <row r="7569" spans="1:16" x14ac:dyDescent="0.25">
      <c r="A7569" s="32">
        <f ca="1">Uniform_A+B7569*(Uniform_B-Uniform_A)</f>
        <v>5.3555865507323528</v>
      </c>
      <c r="B7569" s="2">
        <f t="shared" ca="1" si="819"/>
        <v>0.5355586550732353</v>
      </c>
      <c r="C7569" s="4"/>
      <c r="D7569" s="5">
        <f ca="1">IF(E7569&lt;(Driehoek_C-Driehoek_A)/(Driehoek_B-Driehoek_A),Driehoek_A+SQRT(E7569*(Driehoek_B-Driehoek_A)*(Driehoek_C-Driehoek_A)),Driehoek_B-SQRT((1-E7569)*(Driehoek_B-Driehoek_A)*(Driehoek_B-Driehoek_C)))</f>
        <v>7.8668832746452626</v>
      </c>
      <c r="E7569" s="2">
        <f t="shared" ca="1" si="820"/>
        <v>0.96331561390632447</v>
      </c>
      <c r="F7569" s="2"/>
      <c r="G7569" s="15">
        <f ca="1">_xlfn.NORM.INV(H7569,Normaal_Mu,Normaal_Sigma)</f>
        <v>8.9378391425826855</v>
      </c>
      <c r="H7569" s="2">
        <f t="shared" ca="1" si="821"/>
        <v>0.97551883613757662</v>
      </c>
      <c r="I7569" s="2"/>
      <c r="J7569" s="15">
        <f ca="1">-LN(K7569) /NegExp_Labda</f>
        <v>3.790259797489536</v>
      </c>
      <c r="K7569" s="2">
        <f t="shared" ca="1" si="822"/>
        <v>0.46857834809241072</v>
      </c>
      <c r="L7569" s="2"/>
      <c r="M7569" s="17">
        <f t="shared" ca="1" si="817"/>
        <v>2</v>
      </c>
      <c r="N7569" s="2">
        <f t="shared" ca="1" si="818"/>
        <v>6.0368963426470468E-2</v>
      </c>
      <c r="O7569" s="2"/>
      <c r="P7569" s="31">
        <f t="shared" ca="1" si="823"/>
        <v>5.5901137530899678</v>
      </c>
    </row>
    <row r="7570" spans="1:16" x14ac:dyDescent="0.25">
      <c r="A7570" s="32">
        <f ca="1">Uniform_A+B7570*(Uniform_B-Uniform_A)</f>
        <v>9.4907427102533308</v>
      </c>
      <c r="B7570" s="2">
        <f t="shared" ca="1" si="819"/>
        <v>0.94907427102533304</v>
      </c>
      <c r="C7570" s="4"/>
      <c r="D7570" s="5">
        <f ca="1">IF(E7570&lt;(Driehoek_C-Driehoek_A)/(Driehoek_B-Driehoek_A),Driehoek_A+SQRT(E7570*(Driehoek_B-Driehoek_A)*(Driehoek_C-Driehoek_A)),Driehoek_B-SQRT((1-E7570)*(Driehoek_B-Driehoek_A)*(Driehoek_B-Driehoek_C)))</f>
        <v>4.6172022858026533</v>
      </c>
      <c r="E7570" s="2">
        <f t="shared" ca="1" si="820"/>
        <v>0.45117383418361467</v>
      </c>
      <c r="F7570" s="2"/>
      <c r="G7570" s="15">
        <f ca="1">_xlfn.NORM.INV(H7570,Normaal_Mu,Normaal_Sigma)</f>
        <v>3.1314023230558083</v>
      </c>
      <c r="H7570" s="2">
        <f t="shared" ca="1" si="821"/>
        <v>0.17507488166084761</v>
      </c>
      <c r="I7570" s="2"/>
      <c r="J7570" s="15">
        <f ca="1">-LN(K7570) /NegExp_Labda</f>
        <v>4.0526743015341617</v>
      </c>
      <c r="K7570" s="2">
        <f t="shared" ca="1" si="822"/>
        <v>0.44462019292130861</v>
      </c>
      <c r="L7570" s="2"/>
      <c r="M7570" s="17">
        <f t="shared" ca="1" si="817"/>
        <v>5</v>
      </c>
      <c r="N7570" s="2">
        <f t="shared" ca="1" si="818"/>
        <v>0.51257171206061625</v>
      </c>
      <c r="O7570" s="2"/>
      <c r="P7570" s="31">
        <f t="shared" ca="1" si="823"/>
        <v>5.2584043241291907</v>
      </c>
    </row>
    <row r="7571" spans="1:16" x14ac:dyDescent="0.25">
      <c r="A7571" s="32">
        <f ca="1">Uniform_A+B7571*(Uniform_B-Uniform_A)</f>
        <v>3.7349595449295228</v>
      </c>
      <c r="B7571" s="2">
        <f t="shared" ca="1" si="819"/>
        <v>0.37349595449295225</v>
      </c>
      <c r="C7571" s="4"/>
      <c r="D7571" s="5">
        <f ca="1">IF(E7571&lt;(Driehoek_C-Driehoek_A)/(Driehoek_B-Driehoek_A),Driehoek_A+SQRT(E7571*(Driehoek_B-Driehoek_A)*(Driehoek_C-Driehoek_A)),Driehoek_B-SQRT((1-E7571)*(Driehoek_B-Driehoek_A)*(Driehoek_B-Driehoek_C)))</f>
        <v>5.5780902170552746</v>
      </c>
      <c r="E7571" s="2">
        <f t="shared" ca="1" si="820"/>
        <v>0.66544381249677675</v>
      </c>
      <c r="F7571" s="2"/>
      <c r="G7571" s="15">
        <f ca="1">_xlfn.NORM.INV(H7571,Normaal_Mu,Normaal_Sigma)</f>
        <v>5.4986329189367504</v>
      </c>
      <c r="H7571" s="2">
        <f t="shared" ca="1" si="821"/>
        <v>0.59844199978934487</v>
      </c>
      <c r="I7571" s="2"/>
      <c r="J7571" s="15">
        <f ca="1">-LN(K7571) /NegExp_Labda</f>
        <v>6.4433366796097786</v>
      </c>
      <c r="K7571" s="2">
        <f t="shared" ca="1" si="822"/>
        <v>0.27563787112229954</v>
      </c>
      <c r="L7571" s="2"/>
      <c r="M7571" s="17">
        <f t="shared" ca="1" si="817"/>
        <v>7</v>
      </c>
      <c r="N7571" s="2">
        <f t="shared" ca="1" si="818"/>
        <v>0.85134751768169381</v>
      </c>
      <c r="O7571" s="2"/>
      <c r="P7571" s="31">
        <f t="shared" ca="1" si="823"/>
        <v>5.6510038721062648</v>
      </c>
    </row>
    <row r="7572" spans="1:16" x14ac:dyDescent="0.25">
      <c r="A7572" s="32">
        <f ca="1">Uniform_A+B7572*(Uniform_B-Uniform_A)</f>
        <v>4.2455343893238719</v>
      </c>
      <c r="B7572" s="2">
        <f t="shared" ca="1" si="819"/>
        <v>0.42455343893238717</v>
      </c>
      <c r="C7572" s="4"/>
      <c r="D7572" s="5">
        <f ca="1">IF(E7572&lt;(Driehoek_C-Driehoek_A)/(Driehoek_B-Driehoek_A),Driehoek_A+SQRT(E7572*(Driehoek_B-Driehoek_A)*(Driehoek_C-Driehoek_A)),Driehoek_B-SQRT((1-E7572)*(Driehoek_B-Driehoek_A)*(Driehoek_B-Driehoek_C)))</f>
        <v>7.7692276480606353</v>
      </c>
      <c r="E7572" s="2">
        <f t="shared" ca="1" si="820"/>
        <v>0.95671998336290409</v>
      </c>
      <c r="F7572" s="2"/>
      <c r="G7572" s="15">
        <f ca="1">_xlfn.NORM.INV(H7572,Normaal_Mu,Normaal_Sigma)</f>
        <v>5.5497851109032998</v>
      </c>
      <c r="H7572" s="2">
        <f t="shared" ca="1" si="821"/>
        <v>0.60830060660444829</v>
      </c>
      <c r="I7572" s="2"/>
      <c r="J7572" s="15">
        <f ca="1">-LN(K7572) /NegExp_Labda</f>
        <v>3.8973049791182794</v>
      </c>
      <c r="K7572" s="2">
        <f t="shared" ca="1" si="822"/>
        <v>0.45865316066106221</v>
      </c>
      <c r="L7572" s="2"/>
      <c r="M7572" s="17">
        <f t="shared" ca="1" si="817"/>
        <v>2</v>
      </c>
      <c r="N7572" s="2">
        <f t="shared" ca="1" si="818"/>
        <v>6.7850772457348163E-2</v>
      </c>
      <c r="O7572" s="2"/>
      <c r="P7572" s="31">
        <f t="shared" ca="1" si="823"/>
        <v>4.6923704254812169</v>
      </c>
    </row>
    <row r="7573" spans="1:16" x14ac:dyDescent="0.25">
      <c r="A7573" s="32">
        <f ca="1">Uniform_A+B7573*(Uniform_B-Uniform_A)</f>
        <v>6.0820352281755685</v>
      </c>
      <c r="B7573" s="2">
        <f t="shared" ca="1" si="819"/>
        <v>0.60820352281755685</v>
      </c>
      <c r="C7573" s="4"/>
      <c r="D7573" s="5">
        <f ca="1">IF(E7573&lt;(Driehoek_C-Driehoek_A)/(Driehoek_B-Driehoek_A),Driehoek_A+SQRT(E7573*(Driehoek_B-Driehoek_A)*(Driehoek_C-Driehoek_A)),Driehoek_B-SQRT((1-E7573)*(Driehoek_B-Driehoek_A)*(Driehoek_B-Driehoek_C)))</f>
        <v>7.7575916744656892</v>
      </c>
      <c r="E7573" s="2">
        <f t="shared" ca="1" si="820"/>
        <v>0.95589775864694371</v>
      </c>
      <c r="F7573" s="2"/>
      <c r="G7573" s="15">
        <f ca="1">_xlfn.NORM.INV(H7573,Normaal_Mu,Normaal_Sigma)</f>
        <v>7.3508805994377679</v>
      </c>
      <c r="H7573" s="2">
        <f t="shared" ca="1" si="821"/>
        <v>0.88009069572070153</v>
      </c>
      <c r="I7573" s="2"/>
      <c r="J7573" s="15">
        <f ca="1">-LN(K7573) /NegExp_Labda</f>
        <v>19.397378089221039</v>
      </c>
      <c r="K7573" s="2">
        <f t="shared" ca="1" si="822"/>
        <v>2.0661656945683893E-2</v>
      </c>
      <c r="L7573" s="2"/>
      <c r="M7573" s="17">
        <f t="shared" ca="1" si="817"/>
        <v>4</v>
      </c>
      <c r="N7573" s="2">
        <f t="shared" ca="1" si="818"/>
        <v>0.37824583195343575</v>
      </c>
      <c r="O7573" s="2"/>
      <c r="P7573" s="31">
        <f t="shared" ca="1" si="823"/>
        <v>8.917577118260013</v>
      </c>
    </row>
    <row r="7574" spans="1:16" x14ac:dyDescent="0.25">
      <c r="A7574" s="32">
        <f ca="1">Uniform_A+B7574*(Uniform_B-Uniform_A)</f>
        <v>9.5952541187822966</v>
      </c>
      <c r="B7574" s="2">
        <f t="shared" ca="1" si="819"/>
        <v>0.95952541187822959</v>
      </c>
      <c r="C7574" s="4"/>
      <c r="D7574" s="5">
        <f ca="1">IF(E7574&lt;(Driehoek_C-Driehoek_A)/(Driehoek_B-Driehoek_A),Driehoek_A+SQRT(E7574*(Driehoek_B-Driehoek_A)*(Driehoek_C-Driehoek_A)),Driehoek_B-SQRT((1-E7574)*(Driehoek_B-Driehoek_A)*(Driehoek_B-Driehoek_C)))</f>
        <v>3.440142605245522</v>
      </c>
      <c r="E7574" s="2">
        <f t="shared" ca="1" si="820"/>
        <v>0.14814362310309714</v>
      </c>
      <c r="F7574" s="2"/>
      <c r="G7574" s="15">
        <f ca="1">_xlfn.NORM.INV(H7574,Normaal_Mu,Normaal_Sigma)</f>
        <v>7.1409459152790173</v>
      </c>
      <c r="H7574" s="2">
        <f t="shared" ca="1" si="821"/>
        <v>0.85779676252664971</v>
      </c>
      <c r="I7574" s="2"/>
      <c r="J7574" s="15">
        <f ca="1">-LN(K7574) /NegExp_Labda</f>
        <v>7.4537799635460145</v>
      </c>
      <c r="K7574" s="2">
        <f t="shared" ca="1" si="822"/>
        <v>0.2252023398418217</v>
      </c>
      <c r="L7574" s="2"/>
      <c r="M7574" s="17">
        <f t="shared" ca="1" si="817"/>
        <v>7</v>
      </c>
      <c r="N7574" s="2">
        <f t="shared" ca="1" si="818"/>
        <v>0.84900321162844539</v>
      </c>
      <c r="O7574" s="2"/>
      <c r="P7574" s="31">
        <f t="shared" ca="1" si="823"/>
        <v>6.9260245205705697</v>
      </c>
    </row>
    <row r="7575" spans="1:16" x14ac:dyDescent="0.25">
      <c r="A7575" s="32">
        <f ca="1">Uniform_A+B7575*(Uniform_B-Uniform_A)</f>
        <v>5.6249583314092035</v>
      </c>
      <c r="B7575" s="2">
        <f t="shared" ca="1" si="819"/>
        <v>0.56249583314092033</v>
      </c>
      <c r="C7575" s="4"/>
      <c r="D7575" s="5">
        <f ca="1">IF(E7575&lt;(Driehoek_C-Driehoek_A)/(Driehoek_B-Driehoek_A),Driehoek_A+SQRT(E7575*(Driehoek_B-Driehoek_A)*(Driehoek_C-Driehoek_A)),Driehoek_B-SQRT((1-E7575)*(Driehoek_B-Driehoek_A)*(Driehoek_B-Driehoek_C)))</f>
        <v>3.7375283814401445</v>
      </c>
      <c r="E7575" s="2">
        <f t="shared" ca="1" si="820"/>
        <v>0.21564320545071491</v>
      </c>
      <c r="F7575" s="2"/>
      <c r="G7575" s="15">
        <f ca="1">_xlfn.NORM.INV(H7575,Normaal_Mu,Normaal_Sigma)</f>
        <v>5.3579789363882169</v>
      </c>
      <c r="H7575" s="2">
        <f t="shared" ca="1" si="821"/>
        <v>0.57102701434184255</v>
      </c>
      <c r="I7575" s="2"/>
      <c r="J7575" s="15">
        <f ca="1">-LN(K7575) /NegExp_Labda</f>
        <v>14.250749631284823</v>
      </c>
      <c r="K7575" s="2">
        <f t="shared" ca="1" si="822"/>
        <v>5.783564914239947E-2</v>
      </c>
      <c r="L7575" s="2"/>
      <c r="M7575" s="17">
        <f t="shared" ca="1" si="817"/>
        <v>4</v>
      </c>
      <c r="N7575" s="2">
        <f t="shared" ca="1" si="818"/>
        <v>0.29138093413738575</v>
      </c>
      <c r="O7575" s="2"/>
      <c r="P7575" s="31">
        <f t="shared" ca="1" si="823"/>
        <v>6.5942430561044771</v>
      </c>
    </row>
    <row r="7576" spans="1:16" x14ac:dyDescent="0.25">
      <c r="A7576" s="32">
        <f ca="1">Uniform_A+B7576*(Uniform_B-Uniform_A)</f>
        <v>3.619254891820832</v>
      </c>
      <c r="B7576" s="2">
        <f t="shared" ca="1" si="819"/>
        <v>0.36192548918208323</v>
      </c>
      <c r="C7576" s="4"/>
      <c r="D7576" s="5">
        <f ca="1">IF(E7576&lt;(Driehoek_C-Driehoek_A)/(Driehoek_B-Driehoek_A),Driehoek_A+SQRT(E7576*(Driehoek_B-Driehoek_A)*(Driehoek_C-Driehoek_A)),Driehoek_B-SQRT((1-E7576)*(Driehoek_B-Driehoek_A)*(Driehoek_B-Driehoek_C)))</f>
        <v>3.4249147755721108</v>
      </c>
      <c r="E7576" s="2">
        <f t="shared" ca="1" si="820"/>
        <v>0.14502729411740845</v>
      </c>
      <c r="F7576" s="2"/>
      <c r="G7576" s="15">
        <f ca="1">_xlfn.NORM.INV(H7576,Normaal_Mu,Normaal_Sigma)</f>
        <v>10.13467044278126</v>
      </c>
      <c r="H7576" s="2">
        <f t="shared" ca="1" si="821"/>
        <v>0.99487582577028721</v>
      </c>
      <c r="I7576" s="2"/>
      <c r="J7576" s="15">
        <f ca="1">-LN(K7576) /NegExp_Labda</f>
        <v>9.6882202561470105</v>
      </c>
      <c r="K7576" s="2">
        <f t="shared" ca="1" si="822"/>
        <v>0.14404290804889075</v>
      </c>
      <c r="L7576" s="2"/>
      <c r="M7576" s="17">
        <f t="shared" ca="1" si="817"/>
        <v>7</v>
      </c>
      <c r="N7576" s="2">
        <f t="shared" ca="1" si="818"/>
        <v>0.77593118270193495</v>
      </c>
      <c r="O7576" s="2"/>
      <c r="P7576" s="31">
        <f t="shared" ca="1" si="823"/>
        <v>6.7734120732642422</v>
      </c>
    </row>
    <row r="7577" spans="1:16" x14ac:dyDescent="0.25">
      <c r="A7577" s="32">
        <f ca="1">Uniform_A+B7577*(Uniform_B-Uniform_A)</f>
        <v>0.92637920805025531</v>
      </c>
      <c r="B7577" s="2">
        <f t="shared" ca="1" si="819"/>
        <v>9.2637920805025531E-2</v>
      </c>
      <c r="C7577" s="4"/>
      <c r="D7577" s="5">
        <f ca="1">IF(E7577&lt;(Driehoek_C-Driehoek_A)/(Driehoek_B-Driehoek_A),Driehoek_A+SQRT(E7577*(Driehoek_B-Driehoek_A)*(Driehoek_C-Driehoek_A)),Driehoek_B-SQRT((1-E7577)*(Driehoek_B-Driehoek_A)*(Driehoek_B-Driehoek_C)))</f>
        <v>4.9917697620590271</v>
      </c>
      <c r="E7577" s="2">
        <f t="shared" ca="1" si="820"/>
        <v>0.54097401027587566</v>
      </c>
      <c r="F7577" s="2"/>
      <c r="G7577" s="15">
        <f ca="1">_xlfn.NORM.INV(H7577,Normaal_Mu,Normaal_Sigma)</f>
        <v>4.0993013227920914</v>
      </c>
      <c r="H7577" s="2">
        <f t="shared" ca="1" si="821"/>
        <v>0.32622928420371233</v>
      </c>
      <c r="I7577" s="2"/>
      <c r="J7577" s="15">
        <f ca="1">-LN(K7577) /NegExp_Labda</f>
        <v>10.512565927622092</v>
      </c>
      <c r="K7577" s="2">
        <f t="shared" ca="1" si="822"/>
        <v>0.12214905892997241</v>
      </c>
      <c r="L7577" s="2"/>
      <c r="M7577" s="17">
        <f t="shared" ca="1" si="817"/>
        <v>9</v>
      </c>
      <c r="N7577" s="2">
        <f t="shared" ca="1" si="818"/>
        <v>0.95115178740676365</v>
      </c>
      <c r="O7577" s="2"/>
      <c r="P7577" s="31">
        <f t="shared" ca="1" si="823"/>
        <v>5.906003244104693</v>
      </c>
    </row>
    <row r="7578" spans="1:16" x14ac:dyDescent="0.25">
      <c r="A7578" s="32">
        <f ca="1">Uniform_A+B7578*(Uniform_B-Uniform_A)</f>
        <v>1.2533953397628472</v>
      </c>
      <c r="B7578" s="2">
        <f t="shared" ca="1" si="819"/>
        <v>0.12533953397628472</v>
      </c>
      <c r="C7578" s="4"/>
      <c r="D7578" s="5">
        <f ca="1">IF(E7578&lt;(Driehoek_C-Driehoek_A)/(Driehoek_B-Driehoek_A),Driehoek_A+SQRT(E7578*(Driehoek_B-Driehoek_A)*(Driehoek_C-Driehoek_A)),Driehoek_B-SQRT((1-E7578)*(Driehoek_B-Driehoek_A)*(Driehoek_B-Driehoek_C)))</f>
        <v>4.3417079828662004</v>
      </c>
      <c r="E7578" s="2">
        <f t="shared" ca="1" si="820"/>
        <v>0.38000901380307195</v>
      </c>
      <c r="F7578" s="2"/>
      <c r="G7578" s="15">
        <f ca="1">_xlfn.NORM.INV(H7578,Normaal_Mu,Normaal_Sigma)</f>
        <v>2.6166713744699277</v>
      </c>
      <c r="H7578" s="2">
        <f t="shared" ca="1" si="821"/>
        <v>0.11669644827320524</v>
      </c>
      <c r="I7578" s="2"/>
      <c r="J7578" s="15">
        <f ca="1">-LN(K7578) /NegExp_Labda</f>
        <v>0.64506330731097039</v>
      </c>
      <c r="K7578" s="2">
        <f t="shared" ca="1" si="822"/>
        <v>0.87896283652040386</v>
      </c>
      <c r="L7578" s="2"/>
      <c r="M7578" s="17">
        <f t="shared" ca="1" si="817"/>
        <v>2</v>
      </c>
      <c r="N7578" s="2">
        <f t="shared" ca="1" si="818"/>
        <v>4.2650935772673981E-2</v>
      </c>
      <c r="O7578" s="2"/>
      <c r="P7578" s="31">
        <f t="shared" ca="1" si="823"/>
        <v>2.1713676008819891</v>
      </c>
    </row>
    <row r="7579" spans="1:16" x14ac:dyDescent="0.25">
      <c r="A7579" s="32">
        <f ca="1">Uniform_A+B7579*(Uniform_B-Uniform_A)</f>
        <v>5.8330579296865004</v>
      </c>
      <c r="B7579" s="2">
        <f t="shared" ca="1" si="819"/>
        <v>0.58330579296865004</v>
      </c>
      <c r="C7579" s="4"/>
      <c r="D7579" s="5">
        <f ca="1">IF(E7579&lt;(Driehoek_C-Driehoek_A)/(Driehoek_B-Driehoek_A),Driehoek_A+SQRT(E7579*(Driehoek_B-Driehoek_A)*(Driehoek_C-Driehoek_A)),Driehoek_B-SQRT((1-E7579)*(Driehoek_B-Driehoek_A)*(Driehoek_B-Driehoek_C)))</f>
        <v>4.147698973980086</v>
      </c>
      <c r="E7579" s="2">
        <f t="shared" ca="1" si="820"/>
        <v>0.32729070722531695</v>
      </c>
      <c r="F7579" s="2"/>
      <c r="G7579" s="15">
        <f ca="1">_xlfn.NORM.INV(H7579,Normaal_Mu,Normaal_Sigma)</f>
        <v>2.0962066050201806</v>
      </c>
      <c r="H7579" s="2">
        <f t="shared" ca="1" si="821"/>
        <v>7.3265165486496975E-2</v>
      </c>
      <c r="I7579" s="2"/>
      <c r="J7579" s="15">
        <f ca="1">-LN(K7579) /NegExp_Labda</f>
        <v>2.9258463283130767</v>
      </c>
      <c r="K7579" s="2">
        <f t="shared" ca="1" si="822"/>
        <v>0.55701157089965936</v>
      </c>
      <c r="L7579" s="2"/>
      <c r="M7579" s="17">
        <f t="shared" ca="1" si="817"/>
        <v>8</v>
      </c>
      <c r="N7579" s="2">
        <f t="shared" ca="1" si="818"/>
        <v>0.9295925054808083</v>
      </c>
      <c r="O7579" s="2"/>
      <c r="P7579" s="31">
        <f t="shared" ca="1" si="823"/>
        <v>4.6005619673999689</v>
      </c>
    </row>
    <row r="7580" spans="1:16" x14ac:dyDescent="0.25">
      <c r="A7580" s="32">
        <f ca="1">Uniform_A+B7580*(Uniform_B-Uniform_A)</f>
        <v>8.7116982328966124</v>
      </c>
      <c r="B7580" s="2">
        <f t="shared" ca="1" si="819"/>
        <v>0.87116982328966119</v>
      </c>
      <c r="C7580" s="4"/>
      <c r="D7580" s="5">
        <f ca="1">IF(E7580&lt;(Driehoek_C-Driehoek_A)/(Driehoek_B-Driehoek_A),Driehoek_A+SQRT(E7580*(Driehoek_B-Driehoek_A)*(Driehoek_C-Driehoek_A)),Driehoek_B-SQRT((1-E7580)*(Driehoek_B-Driehoek_A)*(Driehoek_B-Driehoek_C)))</f>
        <v>4.4011791621317187</v>
      </c>
      <c r="E7580" s="2">
        <f t="shared" ca="1" si="820"/>
        <v>0.39573848289109936</v>
      </c>
      <c r="F7580" s="2"/>
      <c r="G7580" s="15">
        <f ca="1">_xlfn.NORM.INV(H7580,Normaal_Mu,Normaal_Sigma)</f>
        <v>4.5074238238014388</v>
      </c>
      <c r="H7580" s="2">
        <f t="shared" ca="1" si="821"/>
        <v>0.40272961516245476</v>
      </c>
      <c r="I7580" s="2"/>
      <c r="J7580" s="15">
        <f ca="1">-LN(K7580) /NegExp_Labda</f>
        <v>13.264489165886383</v>
      </c>
      <c r="K7580" s="2">
        <f t="shared" ca="1" si="822"/>
        <v>7.044677398943322E-2</v>
      </c>
      <c r="L7580" s="2"/>
      <c r="M7580" s="17">
        <f t="shared" ca="1" si="817"/>
        <v>4</v>
      </c>
      <c r="N7580" s="2">
        <f t="shared" ca="1" si="818"/>
        <v>0.42647468398860156</v>
      </c>
      <c r="O7580" s="2"/>
      <c r="P7580" s="31">
        <f t="shared" ca="1" si="823"/>
        <v>6.9769580769432311</v>
      </c>
    </row>
    <row r="7581" spans="1:16" x14ac:dyDescent="0.25">
      <c r="A7581" s="32">
        <f ca="1">Uniform_A+B7581*(Uniform_B-Uniform_A)</f>
        <v>8.3166967945290384</v>
      </c>
      <c r="B7581" s="2">
        <f t="shared" ca="1" si="819"/>
        <v>0.83166967945290382</v>
      </c>
      <c r="C7581" s="4"/>
      <c r="D7581" s="5">
        <f ca="1">IF(E7581&lt;(Driehoek_C-Driehoek_A)/(Driehoek_B-Driehoek_A),Driehoek_A+SQRT(E7581*(Driehoek_B-Driehoek_A)*(Driehoek_C-Driehoek_A)),Driehoek_B-SQRT((1-E7581)*(Driehoek_B-Driehoek_A)*(Driehoek_B-Driehoek_C)))</f>
        <v>4.7980068455943989</v>
      </c>
      <c r="E7581" s="2">
        <f t="shared" ca="1" si="820"/>
        <v>0.49552152943795624</v>
      </c>
      <c r="F7581" s="2"/>
      <c r="G7581" s="15">
        <f ca="1">_xlfn.NORM.INV(H7581,Normaal_Mu,Normaal_Sigma)</f>
        <v>5.3539224746468284</v>
      </c>
      <c r="H7581" s="2">
        <f t="shared" ca="1" si="821"/>
        <v>0.57023058143763272</v>
      </c>
      <c r="I7581" s="2"/>
      <c r="J7581" s="15">
        <f ca="1">-LN(K7581) /NegExp_Labda</f>
        <v>3.1331403027059683</v>
      </c>
      <c r="K7581" s="2">
        <f t="shared" ca="1" si="822"/>
        <v>0.53439069950010254</v>
      </c>
      <c r="L7581" s="2"/>
      <c r="M7581" s="17">
        <f t="shared" ca="1" si="817"/>
        <v>6</v>
      </c>
      <c r="N7581" s="2">
        <f t="shared" ca="1" si="818"/>
        <v>0.65778378690938655</v>
      </c>
      <c r="O7581" s="2"/>
      <c r="P7581" s="31">
        <f t="shared" ca="1" si="823"/>
        <v>5.5203532834952469</v>
      </c>
    </row>
    <row r="7582" spans="1:16" x14ac:dyDescent="0.25">
      <c r="A7582" s="32">
        <f ca="1">Uniform_A+B7582*(Uniform_B-Uniform_A)</f>
        <v>7.3231628770108026</v>
      </c>
      <c r="B7582" s="2">
        <f t="shared" ca="1" si="819"/>
        <v>0.73231628770108026</v>
      </c>
      <c r="C7582" s="4"/>
      <c r="D7582" s="5">
        <f ca="1">IF(E7582&lt;(Driehoek_C-Driehoek_A)/(Driehoek_B-Driehoek_A),Driehoek_A+SQRT(E7582*(Driehoek_B-Driehoek_A)*(Driehoek_C-Driehoek_A)),Driehoek_B-SQRT((1-E7582)*(Driehoek_B-Driehoek_A)*(Driehoek_B-Driehoek_C)))</f>
        <v>4.1786843317408424</v>
      </c>
      <c r="E7582" s="2">
        <f t="shared" ca="1" si="820"/>
        <v>0.335854720771393</v>
      </c>
      <c r="F7582" s="2"/>
      <c r="G7582" s="15">
        <f ca="1">_xlfn.NORM.INV(H7582,Normaal_Mu,Normaal_Sigma)</f>
        <v>0.91551258264667279</v>
      </c>
      <c r="H7582" s="2">
        <f t="shared" ca="1" si="821"/>
        <v>2.0563681399968003E-2</v>
      </c>
      <c r="I7582" s="2"/>
      <c r="J7582" s="15">
        <f ca="1">-LN(K7582) /NegExp_Labda</f>
        <v>5.0091321837972673</v>
      </c>
      <c r="K7582" s="2">
        <f t="shared" ca="1" si="822"/>
        <v>0.36720814586286643</v>
      </c>
      <c r="L7582" s="2"/>
      <c r="M7582" s="17">
        <f t="shared" ca="1" si="817"/>
        <v>7</v>
      </c>
      <c r="N7582" s="2">
        <f t="shared" ca="1" si="818"/>
        <v>0.83016625235414787</v>
      </c>
      <c r="O7582" s="2"/>
      <c r="P7582" s="31">
        <f t="shared" ca="1" si="823"/>
        <v>4.8852983950391167</v>
      </c>
    </row>
    <row r="7583" spans="1:16" x14ac:dyDescent="0.25">
      <c r="A7583" s="32">
        <f ca="1">Uniform_A+B7583*(Uniform_B-Uniform_A)</f>
        <v>0.91161635642241001</v>
      </c>
      <c r="B7583" s="2">
        <f t="shared" ca="1" si="819"/>
        <v>9.1161635642241001E-2</v>
      </c>
      <c r="C7583" s="4"/>
      <c r="D7583" s="5">
        <f ca="1">IF(E7583&lt;(Driehoek_C-Driehoek_A)/(Driehoek_B-Driehoek_A),Driehoek_A+SQRT(E7583*(Driehoek_B-Driehoek_A)*(Driehoek_C-Driehoek_A)),Driehoek_B-SQRT((1-E7583)*(Driehoek_B-Driehoek_A)*(Driehoek_B-Driehoek_C)))</f>
        <v>3.9710534465458158</v>
      </c>
      <c r="E7583" s="2">
        <f t="shared" ca="1" si="820"/>
        <v>0.27750369208143855</v>
      </c>
      <c r="F7583" s="2"/>
      <c r="G7583" s="15">
        <f ca="1">_xlfn.NORM.INV(H7583,Normaal_Mu,Normaal_Sigma)</f>
        <v>3.6300688773173175</v>
      </c>
      <c r="H7583" s="2">
        <f t="shared" ca="1" si="821"/>
        <v>0.2466828265063935</v>
      </c>
      <c r="I7583" s="2"/>
      <c r="J7583" s="15">
        <f ca="1">-LN(K7583) /NegExp_Labda</f>
        <v>10.548583116425389</v>
      </c>
      <c r="K7583" s="2">
        <f t="shared" ca="1" si="822"/>
        <v>0.12127232731834081</v>
      </c>
      <c r="L7583" s="2"/>
      <c r="M7583" s="17">
        <f t="shared" ca="1" si="817"/>
        <v>9</v>
      </c>
      <c r="N7583" s="2">
        <f t="shared" ca="1" si="818"/>
        <v>0.96100483339840859</v>
      </c>
      <c r="O7583" s="2"/>
      <c r="P7583" s="31">
        <f t="shared" ca="1" si="823"/>
        <v>5.6122643593421868</v>
      </c>
    </row>
    <row r="7584" spans="1:16" x14ac:dyDescent="0.25">
      <c r="A7584" s="32">
        <f ca="1">Uniform_A+B7584*(Uniform_B-Uniform_A)</f>
        <v>9.0153871296687509</v>
      </c>
      <c r="B7584" s="2">
        <f t="shared" ca="1" si="819"/>
        <v>0.90153871296687504</v>
      </c>
      <c r="C7584" s="4"/>
      <c r="D7584" s="5">
        <f ca="1">IF(E7584&lt;(Driehoek_C-Driehoek_A)/(Driehoek_B-Driehoek_A),Driehoek_A+SQRT(E7584*(Driehoek_B-Driehoek_A)*(Driehoek_C-Driehoek_A)),Driehoek_B-SQRT((1-E7584)*(Driehoek_B-Driehoek_A)*(Driehoek_B-Driehoek_C)))</f>
        <v>4.1021515772192743</v>
      </c>
      <c r="E7584" s="2">
        <f t="shared" ca="1" si="820"/>
        <v>0.31460230935612454</v>
      </c>
      <c r="F7584" s="2"/>
      <c r="G7584" s="15">
        <f ca="1">_xlfn.NORM.INV(H7584,Normaal_Mu,Normaal_Sigma)</f>
        <v>5.9774634753086007</v>
      </c>
      <c r="H7584" s="2">
        <f t="shared" ca="1" si="821"/>
        <v>0.68748418433678571</v>
      </c>
      <c r="I7584" s="2"/>
      <c r="J7584" s="15">
        <f ca="1">-LN(K7584) /NegExp_Labda</f>
        <v>9.3530367782157349</v>
      </c>
      <c r="K7584" s="2">
        <f t="shared" ca="1" si="822"/>
        <v>0.15403008236026716</v>
      </c>
      <c r="L7584" s="2"/>
      <c r="M7584" s="17">
        <f t="shared" ca="1" si="817"/>
        <v>6</v>
      </c>
      <c r="N7584" s="2">
        <f t="shared" ca="1" si="818"/>
        <v>0.74311788181312366</v>
      </c>
      <c r="O7584" s="2"/>
      <c r="P7584" s="31">
        <f t="shared" ca="1" si="823"/>
        <v>6.8896077920824723</v>
      </c>
    </row>
    <row r="7585" spans="1:16" x14ac:dyDescent="0.25">
      <c r="A7585" s="32">
        <f ca="1">Uniform_A+B7585*(Uniform_B-Uniform_A)</f>
        <v>1.963485092029319</v>
      </c>
      <c r="B7585" s="2">
        <f t="shared" ca="1" si="819"/>
        <v>0.1963485092029319</v>
      </c>
      <c r="C7585" s="4"/>
      <c r="D7585" s="5">
        <f ca="1">IF(E7585&lt;(Driehoek_C-Driehoek_A)/(Driehoek_B-Driehoek_A),Driehoek_A+SQRT(E7585*(Driehoek_B-Driehoek_A)*(Driehoek_C-Driehoek_A)),Driehoek_B-SQRT((1-E7585)*(Driehoek_B-Driehoek_A)*(Driehoek_B-Driehoek_C)))</f>
        <v>6.8038954954227275</v>
      </c>
      <c r="E7585" s="2">
        <f t="shared" ca="1" si="820"/>
        <v>0.86220357157072613</v>
      </c>
      <c r="F7585" s="2"/>
      <c r="G7585" s="15">
        <f ca="1">_xlfn.NORM.INV(H7585,Normaal_Mu,Normaal_Sigma)</f>
        <v>6.3722777452345625</v>
      </c>
      <c r="H7585" s="2">
        <f t="shared" ca="1" si="821"/>
        <v>0.75368722999339921</v>
      </c>
      <c r="I7585" s="2"/>
      <c r="J7585" s="15">
        <f ca="1">-LN(K7585) /NegExp_Labda</f>
        <v>6.1369348033279332</v>
      </c>
      <c r="K7585" s="2">
        <f t="shared" ca="1" si="822"/>
        <v>0.29305734843637665</v>
      </c>
      <c r="L7585" s="2"/>
      <c r="M7585" s="17">
        <f t="shared" ca="1" si="817"/>
        <v>5</v>
      </c>
      <c r="N7585" s="2">
        <f t="shared" ca="1" si="818"/>
        <v>0.45602420012732614</v>
      </c>
      <c r="O7585" s="2"/>
      <c r="P7585" s="31">
        <f t="shared" ca="1" si="823"/>
        <v>5.2553186272029091</v>
      </c>
    </row>
    <row r="7586" spans="1:16" x14ac:dyDescent="0.25">
      <c r="A7586" s="32">
        <f ca="1">Uniform_A+B7586*(Uniform_B-Uniform_A)</f>
        <v>6.8029984074985093</v>
      </c>
      <c r="B7586" s="2">
        <f t="shared" ca="1" si="819"/>
        <v>0.68029984074985095</v>
      </c>
      <c r="C7586" s="4"/>
      <c r="D7586" s="5">
        <f ca="1">IF(E7586&lt;(Driehoek_C-Driehoek_A)/(Driehoek_B-Driehoek_A),Driehoek_A+SQRT(E7586*(Driehoek_B-Driehoek_A)*(Driehoek_C-Driehoek_A)),Driehoek_B-SQRT((1-E7586)*(Driehoek_B-Driehoek_A)*(Driehoek_B-Driehoek_C)))</f>
        <v>3.6922224219854209</v>
      </c>
      <c r="E7586" s="2">
        <f t="shared" ca="1" si="820"/>
        <v>0.20454405181930035</v>
      </c>
      <c r="F7586" s="2"/>
      <c r="G7586" s="15">
        <f ca="1">_xlfn.NORM.INV(H7586,Normaal_Mu,Normaal_Sigma)</f>
        <v>4.562338950035711</v>
      </c>
      <c r="H7586" s="2">
        <f t="shared" ca="1" si="821"/>
        <v>0.41339103380421927</v>
      </c>
      <c r="I7586" s="2"/>
      <c r="J7586" s="15">
        <f ca="1">-LN(K7586) /NegExp_Labda</f>
        <v>0.1040777847704516</v>
      </c>
      <c r="K7586" s="2">
        <f t="shared" ca="1" si="822"/>
        <v>0.97939959135506249</v>
      </c>
      <c r="L7586" s="2"/>
      <c r="M7586" s="17">
        <f t="shared" ca="1" si="817"/>
        <v>1</v>
      </c>
      <c r="N7586" s="2">
        <f t="shared" ca="1" si="818"/>
        <v>1.6710824665829849E-2</v>
      </c>
      <c r="O7586" s="2"/>
      <c r="P7586" s="31">
        <f t="shared" ca="1" si="823"/>
        <v>3.2323275128580184</v>
      </c>
    </row>
    <row r="7587" spans="1:16" x14ac:dyDescent="0.25">
      <c r="A7587" s="32">
        <f ca="1">Uniform_A+B7587*(Uniform_B-Uniform_A)</f>
        <v>0.81775649626723346</v>
      </c>
      <c r="B7587" s="2">
        <f t="shared" ca="1" si="819"/>
        <v>8.1775649626723346E-2</v>
      </c>
      <c r="C7587" s="4"/>
      <c r="D7587" s="5">
        <f ca="1">IF(E7587&lt;(Driehoek_C-Driehoek_A)/(Driehoek_B-Driehoek_A),Driehoek_A+SQRT(E7587*(Driehoek_B-Driehoek_A)*(Driehoek_C-Driehoek_A)),Driehoek_B-SQRT((1-E7587)*(Driehoek_B-Driehoek_A)*(Driehoek_B-Driehoek_C)))</f>
        <v>3.6698668464297302</v>
      </c>
      <c r="E7587" s="2">
        <f t="shared" ca="1" si="820"/>
        <v>0.19917537748608372</v>
      </c>
      <c r="F7587" s="2"/>
      <c r="G7587" s="15">
        <f ca="1">_xlfn.NORM.INV(H7587,Normaal_Mu,Normaal_Sigma)</f>
        <v>5.5383976572275584</v>
      </c>
      <c r="H7587" s="2">
        <f t="shared" ca="1" si="821"/>
        <v>0.60611165917877785</v>
      </c>
      <c r="I7587" s="2"/>
      <c r="J7587" s="15">
        <f ca="1">-LN(K7587) /NegExp_Labda</f>
        <v>34.068891624370842</v>
      </c>
      <c r="K7587" s="2">
        <f t="shared" ca="1" si="822"/>
        <v>1.0985344289196064E-3</v>
      </c>
      <c r="L7587" s="2"/>
      <c r="M7587" s="17">
        <f t="shared" ca="1" si="817"/>
        <v>1</v>
      </c>
      <c r="N7587" s="2">
        <f t="shared" ca="1" si="818"/>
        <v>1.9407244751636576E-2</v>
      </c>
      <c r="O7587" s="2"/>
      <c r="P7587" s="31">
        <f t="shared" ca="1" si="823"/>
        <v>9.0189825248590729</v>
      </c>
    </row>
    <row r="7588" spans="1:16" x14ac:dyDescent="0.25">
      <c r="A7588" s="32">
        <f ca="1">Uniform_A+B7588*(Uniform_B-Uniform_A)</f>
        <v>9.5926726462019634</v>
      </c>
      <c r="B7588" s="2">
        <f t="shared" ca="1" si="819"/>
        <v>0.9592672646201964</v>
      </c>
      <c r="C7588" s="4"/>
      <c r="D7588" s="5">
        <f ca="1">IF(E7588&lt;(Driehoek_C-Driehoek_A)/(Driehoek_B-Driehoek_A),Driehoek_A+SQRT(E7588*(Driehoek_B-Driehoek_A)*(Driehoek_C-Driehoek_A)),Driehoek_B-SQRT((1-E7588)*(Driehoek_B-Driehoek_A)*(Driehoek_B-Driehoek_C)))</f>
        <v>4.4956473445430802</v>
      </c>
      <c r="E7588" s="2">
        <f t="shared" ca="1" si="820"/>
        <v>0.42030877586509141</v>
      </c>
      <c r="F7588" s="2"/>
      <c r="G7588" s="15">
        <f ca="1">_xlfn.NORM.INV(H7588,Normaal_Mu,Normaal_Sigma)</f>
        <v>5.7752608143350246</v>
      </c>
      <c r="H7588" s="2">
        <f t="shared" ca="1" si="821"/>
        <v>0.65085521833952198</v>
      </c>
      <c r="I7588" s="2"/>
      <c r="J7588" s="15">
        <f ca="1">-LN(K7588) /NegExp_Labda</f>
        <v>4.9791060528318978</v>
      </c>
      <c r="K7588" s="2">
        <f t="shared" ca="1" si="822"/>
        <v>0.36941994837894609</v>
      </c>
      <c r="L7588" s="2"/>
      <c r="M7588" s="17">
        <f t="shared" ca="1" si="817"/>
        <v>5</v>
      </c>
      <c r="N7588" s="2">
        <f t="shared" ca="1" si="818"/>
        <v>0.46695722781310989</v>
      </c>
      <c r="O7588" s="2"/>
      <c r="P7588" s="31">
        <f t="shared" ca="1" si="823"/>
        <v>5.9685373715823937</v>
      </c>
    </row>
    <row r="7589" spans="1:16" x14ac:dyDescent="0.25">
      <c r="A7589" s="32">
        <f ca="1">Uniform_A+B7589*(Uniform_B-Uniform_A)</f>
        <v>1.2488546306534598</v>
      </c>
      <c r="B7589" s="2">
        <f t="shared" ca="1" si="819"/>
        <v>0.12488546306534598</v>
      </c>
      <c r="C7589" s="4"/>
      <c r="D7589" s="5">
        <f ca="1">IF(E7589&lt;(Driehoek_C-Driehoek_A)/(Driehoek_B-Driehoek_A),Driehoek_A+SQRT(E7589*(Driehoek_B-Driehoek_A)*(Driehoek_C-Driehoek_A)),Driehoek_B-SQRT((1-E7589)*(Driehoek_B-Driehoek_A)*(Driehoek_B-Driehoek_C)))</f>
        <v>8.0944093747584418</v>
      </c>
      <c r="E7589" s="2">
        <f t="shared" ca="1" si="820"/>
        <v>0.97656873198498872</v>
      </c>
      <c r="F7589" s="2"/>
      <c r="G7589" s="15">
        <f ca="1">_xlfn.NORM.INV(H7589,Normaal_Mu,Normaal_Sigma)</f>
        <v>6.5070160478595893</v>
      </c>
      <c r="H7589" s="2">
        <f t="shared" ca="1" si="821"/>
        <v>0.77442765429667337</v>
      </c>
      <c r="I7589" s="2"/>
      <c r="J7589" s="15">
        <f ca="1">-LN(K7589) /NegExp_Labda</f>
        <v>1.8468999972281412</v>
      </c>
      <c r="K7589" s="2">
        <f t="shared" ca="1" si="822"/>
        <v>0.69116271909209037</v>
      </c>
      <c r="L7589" s="2"/>
      <c r="M7589" s="17">
        <f t="shared" ca="1" si="817"/>
        <v>5</v>
      </c>
      <c r="N7589" s="2">
        <f t="shared" ca="1" si="818"/>
        <v>0.60959340202507817</v>
      </c>
      <c r="O7589" s="2"/>
      <c r="P7589" s="31">
        <f t="shared" ca="1" si="823"/>
        <v>4.5394360100999265</v>
      </c>
    </row>
    <row r="7590" spans="1:16" x14ac:dyDescent="0.25">
      <c r="A7590" s="32">
        <f ca="1">Uniform_A+B7590*(Uniform_B-Uniform_A)</f>
        <v>9.7205146864533596</v>
      </c>
      <c r="B7590" s="2">
        <f t="shared" ca="1" si="819"/>
        <v>0.97205146864533598</v>
      </c>
      <c r="C7590" s="4"/>
      <c r="D7590" s="5">
        <f ca="1">IF(E7590&lt;(Driehoek_C-Driehoek_A)/(Driehoek_B-Driehoek_A),Driehoek_A+SQRT(E7590*(Driehoek_B-Driehoek_A)*(Driehoek_C-Driehoek_A)),Driehoek_B-SQRT((1-E7590)*(Driehoek_B-Driehoek_A)*(Driehoek_B-Driehoek_C)))</f>
        <v>2.4575994542730899</v>
      </c>
      <c r="E7590" s="2">
        <f t="shared" ca="1" si="820"/>
        <v>1.4956947182216407E-2</v>
      </c>
      <c r="F7590" s="2"/>
      <c r="G7590" s="15">
        <f ca="1">_xlfn.NORM.INV(H7590,Normaal_Mu,Normaal_Sigma)</f>
        <v>5.2043668565478773</v>
      </c>
      <c r="H7590" s="2">
        <f t="shared" ca="1" si="821"/>
        <v>0.54069445939017735</v>
      </c>
      <c r="I7590" s="2"/>
      <c r="J7590" s="15">
        <f ca="1">-LN(K7590) /NegExp_Labda</f>
        <v>4.5343054062953199</v>
      </c>
      <c r="K7590" s="2">
        <f t="shared" ca="1" si="822"/>
        <v>0.4037896999381112</v>
      </c>
      <c r="L7590" s="2"/>
      <c r="M7590" s="17">
        <f t="shared" ca="1" si="817"/>
        <v>5</v>
      </c>
      <c r="N7590" s="2">
        <f t="shared" ca="1" si="818"/>
        <v>0.61016704471174155</v>
      </c>
      <c r="O7590" s="2"/>
      <c r="P7590" s="31">
        <f t="shared" ca="1" si="823"/>
        <v>5.3833572807139296</v>
      </c>
    </row>
    <row r="7591" spans="1:16" x14ac:dyDescent="0.25">
      <c r="A7591" s="32">
        <f ca="1">Uniform_A+B7591*(Uniform_B-Uniform_A)</f>
        <v>3.2908610226922521</v>
      </c>
      <c r="B7591" s="2">
        <f t="shared" ca="1" si="819"/>
        <v>0.32908610226922519</v>
      </c>
      <c r="C7591" s="4"/>
      <c r="D7591" s="5">
        <f ca="1">IF(E7591&lt;(Driehoek_C-Driehoek_A)/(Driehoek_B-Driehoek_A),Driehoek_A+SQRT(E7591*(Driehoek_B-Driehoek_A)*(Driehoek_C-Driehoek_A)),Driehoek_B-SQRT((1-E7591)*(Driehoek_B-Driehoek_A)*(Driehoek_B-Driehoek_C)))</f>
        <v>4.1855846475676861</v>
      </c>
      <c r="E7591" s="2">
        <f t="shared" ca="1" si="820"/>
        <v>0.33775442326468674</v>
      </c>
      <c r="F7591" s="2"/>
      <c r="G7591" s="15">
        <f ca="1">_xlfn.NORM.INV(H7591,Normaal_Mu,Normaal_Sigma)</f>
        <v>5.7619371396688912</v>
      </c>
      <c r="H7591" s="2">
        <f t="shared" ca="1" si="821"/>
        <v>0.64838671467153397</v>
      </c>
      <c r="I7591" s="2"/>
      <c r="J7591" s="15">
        <f ca="1">-LN(K7591) /NegExp_Labda</f>
        <v>0.18736727827350017</v>
      </c>
      <c r="K7591" s="2">
        <f t="shared" ca="1" si="822"/>
        <v>0.96321998542537424</v>
      </c>
      <c r="L7591" s="2"/>
      <c r="M7591" s="17">
        <f t="shared" ca="1" si="817"/>
        <v>4</v>
      </c>
      <c r="N7591" s="2">
        <f t="shared" ca="1" si="818"/>
        <v>0.32391331258056733</v>
      </c>
      <c r="O7591" s="2"/>
      <c r="P7591" s="31">
        <f t="shared" ca="1" si="823"/>
        <v>3.4851500176404655</v>
      </c>
    </row>
    <row r="7592" spans="1:16" x14ac:dyDescent="0.25">
      <c r="A7592" s="32">
        <f ca="1">Uniform_A+B7592*(Uniform_B-Uniform_A)</f>
        <v>6.2047493763038899</v>
      </c>
      <c r="B7592" s="2">
        <f t="shared" ca="1" si="819"/>
        <v>0.62047493763038897</v>
      </c>
      <c r="C7592" s="4"/>
      <c r="D7592" s="5">
        <f ca="1">IF(E7592&lt;(Driehoek_C-Driehoek_A)/(Driehoek_B-Driehoek_A),Driehoek_A+SQRT(E7592*(Driehoek_B-Driehoek_A)*(Driehoek_C-Driehoek_A)),Driehoek_B-SQRT((1-E7592)*(Driehoek_B-Driehoek_A)*(Driehoek_B-Driehoek_C)))</f>
        <v>2.6685890782129364</v>
      </c>
      <c r="E7592" s="2">
        <f t="shared" ca="1" si="820"/>
        <v>3.1929382536115991E-2</v>
      </c>
      <c r="F7592" s="2"/>
      <c r="G7592" s="15">
        <f ca="1">_xlfn.NORM.INV(H7592,Normaal_Mu,Normaal_Sigma)</f>
        <v>9.6207960148114609</v>
      </c>
      <c r="H7592" s="2">
        <f t="shared" ca="1" si="821"/>
        <v>0.98956693534332285</v>
      </c>
      <c r="I7592" s="2"/>
      <c r="J7592" s="15">
        <f ca="1">-LN(K7592) /NegExp_Labda</f>
        <v>2.2012426926598283</v>
      </c>
      <c r="K7592" s="2">
        <f t="shared" ca="1" si="822"/>
        <v>0.64387637310638135</v>
      </c>
      <c r="L7592" s="2"/>
      <c r="M7592" s="17">
        <f t="shared" ca="1" si="817"/>
        <v>8</v>
      </c>
      <c r="N7592" s="2">
        <f t="shared" ca="1" si="818"/>
        <v>0.90552825700354433</v>
      </c>
      <c r="O7592" s="2"/>
      <c r="P7592" s="31">
        <f t="shared" ca="1" si="823"/>
        <v>5.7390754323976232</v>
      </c>
    </row>
    <row r="7593" spans="1:16" x14ac:dyDescent="0.25">
      <c r="A7593" s="32">
        <f ca="1">Uniform_A+B7593*(Uniform_B-Uniform_A)</f>
        <v>9.0066466054122216</v>
      </c>
      <c r="B7593" s="2">
        <f t="shared" ca="1" si="819"/>
        <v>0.90066466054122207</v>
      </c>
      <c r="C7593" s="4"/>
      <c r="D7593" s="5">
        <f ca="1">IF(E7593&lt;(Driehoek_C-Driehoek_A)/(Driehoek_B-Driehoek_A),Driehoek_A+SQRT(E7593*(Driehoek_B-Driehoek_A)*(Driehoek_C-Driehoek_A)),Driehoek_B-SQRT((1-E7593)*(Driehoek_B-Driehoek_A)*(Driehoek_B-Driehoek_C)))</f>
        <v>3.2320059570499735</v>
      </c>
      <c r="E7593" s="2">
        <f t="shared" ca="1" si="820"/>
        <v>0.10841704844333011</v>
      </c>
      <c r="F7593" s="2"/>
      <c r="G7593" s="15">
        <f ca="1">_xlfn.NORM.INV(H7593,Normaal_Mu,Normaal_Sigma)</f>
        <v>6.9471087271778709</v>
      </c>
      <c r="H7593" s="2">
        <f t="shared" ca="1" si="821"/>
        <v>0.83486107244331242</v>
      </c>
      <c r="I7593" s="2"/>
      <c r="J7593" s="15">
        <f ca="1">-LN(K7593) /NegExp_Labda</f>
        <v>5.5423831012017599</v>
      </c>
      <c r="K7593" s="2">
        <f t="shared" ca="1" si="822"/>
        <v>0.33006138712177224</v>
      </c>
      <c r="L7593" s="2"/>
      <c r="M7593" s="17">
        <f t="shared" ca="1" si="817"/>
        <v>5</v>
      </c>
      <c r="N7593" s="2">
        <f t="shared" ca="1" si="818"/>
        <v>0.59931502822842031</v>
      </c>
      <c r="O7593" s="2"/>
      <c r="P7593" s="31">
        <f t="shared" ca="1" si="823"/>
        <v>5.9456288781683657</v>
      </c>
    </row>
    <row r="7594" spans="1:16" x14ac:dyDescent="0.25">
      <c r="A7594" s="32">
        <f ca="1">Uniform_A+B7594*(Uniform_B-Uniform_A)</f>
        <v>2.0780079427084877</v>
      </c>
      <c r="B7594" s="2">
        <f t="shared" ca="1" si="819"/>
        <v>0.20780079427084874</v>
      </c>
      <c r="C7594" s="4"/>
      <c r="D7594" s="5">
        <f ca="1">IF(E7594&lt;(Driehoek_C-Driehoek_A)/(Driehoek_B-Driehoek_A),Driehoek_A+SQRT(E7594*(Driehoek_B-Driehoek_A)*(Driehoek_C-Driehoek_A)),Driehoek_B-SQRT((1-E7594)*(Driehoek_B-Driehoek_A)*(Driehoek_B-Driehoek_C)))</f>
        <v>4.2067940013990333</v>
      </c>
      <c r="E7594" s="2">
        <f t="shared" ca="1" si="820"/>
        <v>0.34357646442787748</v>
      </c>
      <c r="F7594" s="2"/>
      <c r="G7594" s="15">
        <f ca="1">_xlfn.NORM.INV(H7594,Normaal_Mu,Normaal_Sigma)</f>
        <v>6.7315812376842636</v>
      </c>
      <c r="H7594" s="2">
        <f t="shared" ca="1" si="821"/>
        <v>0.80669750267945561</v>
      </c>
      <c r="I7594" s="2"/>
      <c r="J7594" s="15">
        <f ca="1">-LN(K7594) /NegExp_Labda</f>
        <v>0.92354731600050055</v>
      </c>
      <c r="K7594" s="2">
        <f t="shared" ca="1" si="822"/>
        <v>0.83134578531197101</v>
      </c>
      <c r="L7594" s="2"/>
      <c r="M7594" s="17">
        <f t="shared" ca="1" si="817"/>
        <v>3</v>
      </c>
      <c r="N7594" s="2">
        <f t="shared" ca="1" si="818"/>
        <v>0.23083276777019868</v>
      </c>
      <c r="O7594" s="2"/>
      <c r="P7594" s="31">
        <f t="shared" ca="1" si="823"/>
        <v>3.3879860995584572</v>
      </c>
    </row>
    <row r="7595" spans="1:16" x14ac:dyDescent="0.25">
      <c r="A7595" s="32">
        <f ca="1">Uniform_A+B7595*(Uniform_B-Uniform_A)</f>
        <v>1.8993117931629855</v>
      </c>
      <c r="B7595" s="2">
        <f t="shared" ca="1" si="819"/>
        <v>0.18993117931629855</v>
      </c>
      <c r="C7595" s="4"/>
      <c r="D7595" s="5">
        <f ca="1">IF(E7595&lt;(Driehoek_C-Driehoek_A)/(Driehoek_B-Driehoek_A),Driehoek_A+SQRT(E7595*(Driehoek_B-Driehoek_A)*(Driehoek_C-Driehoek_A)),Driehoek_B-SQRT((1-E7595)*(Driehoek_B-Driehoek_A)*(Driehoek_B-Driehoek_C)))</f>
        <v>3.4714236275257218</v>
      </c>
      <c r="E7595" s="2">
        <f t="shared" ca="1" si="820"/>
        <v>0.15464910654578246</v>
      </c>
      <c r="F7595" s="2"/>
      <c r="G7595" s="15">
        <f ca="1">_xlfn.NORM.INV(H7595,Normaal_Mu,Normaal_Sigma)</f>
        <v>3.6118928184318682</v>
      </c>
      <c r="H7595" s="2">
        <f t="shared" ca="1" si="821"/>
        <v>0.24382430071176431</v>
      </c>
      <c r="I7595" s="2"/>
      <c r="J7595" s="15">
        <f ca="1">-LN(K7595) /NegExp_Labda</f>
        <v>4.9274216999790683</v>
      </c>
      <c r="K7595" s="2">
        <f t="shared" ca="1" si="822"/>
        <v>0.3732583991776427</v>
      </c>
      <c r="L7595" s="2"/>
      <c r="M7595" s="17">
        <f t="shared" ca="1" si="817"/>
        <v>5</v>
      </c>
      <c r="N7595" s="2">
        <f t="shared" ca="1" si="818"/>
        <v>0.47795266669502712</v>
      </c>
      <c r="O7595" s="2"/>
      <c r="P7595" s="31">
        <f t="shared" ca="1" si="823"/>
        <v>3.7820099878199285</v>
      </c>
    </row>
    <row r="7596" spans="1:16" x14ac:dyDescent="0.25">
      <c r="A7596" s="32">
        <f ca="1">Uniform_A+B7596*(Uniform_B-Uniform_A)</f>
        <v>6.7100180943790999E-2</v>
      </c>
      <c r="B7596" s="2">
        <f t="shared" ca="1" si="819"/>
        <v>6.7100180943790999E-3</v>
      </c>
      <c r="C7596" s="4"/>
      <c r="D7596" s="5">
        <f ca="1">IF(E7596&lt;(Driehoek_C-Driehoek_A)/(Driehoek_B-Driehoek_A),Driehoek_A+SQRT(E7596*(Driehoek_B-Driehoek_A)*(Driehoek_C-Driehoek_A)),Driehoek_B-SQRT((1-E7596)*(Driehoek_B-Driehoek_A)*(Driehoek_B-Driehoek_C)))</f>
        <v>2.872115402548534</v>
      </c>
      <c r="E7596" s="2">
        <f t="shared" ca="1" si="820"/>
        <v>5.4327519668742275E-2</v>
      </c>
      <c r="F7596" s="2"/>
      <c r="G7596" s="15">
        <f ca="1">_xlfn.NORM.INV(H7596,Normaal_Mu,Normaal_Sigma)</f>
        <v>9.3580752569763916</v>
      </c>
      <c r="H7596" s="2">
        <f t="shared" ca="1" si="821"/>
        <v>0.98533556349888063</v>
      </c>
      <c r="I7596" s="2"/>
      <c r="J7596" s="15">
        <f ca="1">-LN(K7596) /NegExp_Labda</f>
        <v>5.3923968944618048</v>
      </c>
      <c r="K7596" s="2">
        <f t="shared" ca="1" si="822"/>
        <v>0.34011231458980307</v>
      </c>
      <c r="L7596" s="2"/>
      <c r="M7596" s="17">
        <f t="shared" ca="1" si="817"/>
        <v>5</v>
      </c>
      <c r="N7596" s="2">
        <f t="shared" ca="1" si="818"/>
        <v>0.4409864762884429</v>
      </c>
      <c r="O7596" s="2"/>
      <c r="P7596" s="31">
        <f t="shared" ca="1" si="823"/>
        <v>4.5379375469861047</v>
      </c>
    </row>
    <row r="7597" spans="1:16" x14ac:dyDescent="0.25">
      <c r="A7597" s="32">
        <f ca="1">Uniform_A+B7597*(Uniform_B-Uniform_A)</f>
        <v>7.7936931378190408</v>
      </c>
      <c r="B7597" s="2">
        <f t="shared" ca="1" si="819"/>
        <v>0.77936931378190411</v>
      </c>
      <c r="C7597" s="4"/>
      <c r="D7597" s="5">
        <f ca="1">IF(E7597&lt;(Driehoek_C-Driehoek_A)/(Driehoek_B-Driehoek_A),Driehoek_A+SQRT(E7597*(Driehoek_B-Driehoek_A)*(Driehoek_C-Driehoek_A)),Driehoek_B-SQRT((1-E7597)*(Driehoek_B-Driehoek_A)*(Driehoek_B-Driehoek_C)))</f>
        <v>3.5003619301820548</v>
      </c>
      <c r="E7597" s="2">
        <f t="shared" ca="1" si="820"/>
        <v>0.16079185153854436</v>
      </c>
      <c r="F7597" s="2"/>
      <c r="G7597" s="15">
        <f ca="1">_xlfn.NORM.INV(H7597,Normaal_Mu,Normaal_Sigma)</f>
        <v>4.3318744628226575</v>
      </c>
      <c r="H7597" s="2">
        <f t="shared" ca="1" si="821"/>
        <v>0.3691660970384858</v>
      </c>
      <c r="I7597" s="2"/>
      <c r="J7597" s="15">
        <f ca="1">-LN(K7597) /NegExp_Labda</f>
        <v>2.195428174054844</v>
      </c>
      <c r="K7597" s="2">
        <f t="shared" ca="1" si="822"/>
        <v>0.64462557487686045</v>
      </c>
      <c r="L7597" s="2"/>
      <c r="M7597" s="17">
        <f t="shared" ref="M7597:M7660" ca="1" si="824">VLOOKUP(N7597,$S$5:$T$105,2,TRUE)</f>
        <v>2</v>
      </c>
      <c r="N7597" s="2">
        <f t="shared" ca="1" si="818"/>
        <v>4.3904934517342675E-2</v>
      </c>
      <c r="O7597" s="2"/>
      <c r="P7597" s="31">
        <f t="shared" ca="1" si="823"/>
        <v>3.9642715409757194</v>
      </c>
    </row>
    <row r="7598" spans="1:16" x14ac:dyDescent="0.25">
      <c r="A7598" s="32">
        <f ca="1">Uniform_A+B7598*(Uniform_B-Uniform_A)</f>
        <v>5.3190178547360158</v>
      </c>
      <c r="B7598" s="2">
        <f t="shared" ca="1" si="819"/>
        <v>0.53190178547360156</v>
      </c>
      <c r="C7598" s="4"/>
      <c r="D7598" s="5">
        <f ca="1">IF(E7598&lt;(Driehoek_C-Driehoek_A)/(Driehoek_B-Driehoek_A),Driehoek_A+SQRT(E7598*(Driehoek_B-Driehoek_A)*(Driehoek_C-Driehoek_A)),Driehoek_B-SQRT((1-E7598)*(Driehoek_B-Driehoek_A)*(Driehoek_B-Driehoek_C)))</f>
        <v>7.3088481965106356</v>
      </c>
      <c r="E7598" s="2">
        <f t="shared" ca="1" si="820"/>
        <v>0.91828587364441916</v>
      </c>
      <c r="F7598" s="2"/>
      <c r="G7598" s="15">
        <f ca="1">_xlfn.NORM.INV(H7598,Normaal_Mu,Normaal_Sigma)</f>
        <v>7.6969767270289573</v>
      </c>
      <c r="H7598" s="2">
        <f t="shared" ca="1" si="821"/>
        <v>0.91124931982134005</v>
      </c>
      <c r="I7598" s="2"/>
      <c r="J7598" s="15">
        <f ca="1">-LN(K7598) /NegExp_Labda</f>
        <v>7.2444233306543052E-2</v>
      </c>
      <c r="K7598" s="2">
        <f t="shared" ca="1" si="822"/>
        <v>0.98561561157581423</v>
      </c>
      <c r="L7598" s="2"/>
      <c r="M7598" s="17">
        <f t="shared" ca="1" si="824"/>
        <v>6</v>
      </c>
      <c r="N7598" s="2">
        <f t="shared" ca="1" si="818"/>
        <v>0.71370457527509112</v>
      </c>
      <c r="O7598" s="2"/>
      <c r="P7598" s="31">
        <f t="shared" ca="1" si="823"/>
        <v>5.2794574023164307</v>
      </c>
    </row>
    <row r="7599" spans="1:16" x14ac:dyDescent="0.25">
      <c r="A7599" s="32">
        <f ca="1">Uniform_A+B7599*(Uniform_B-Uniform_A)</f>
        <v>4.2027142422518295</v>
      </c>
      <c r="B7599" s="2">
        <f t="shared" ca="1" si="819"/>
        <v>0.42027142422518293</v>
      </c>
      <c r="C7599" s="4"/>
      <c r="D7599" s="5">
        <f ca="1">IF(E7599&lt;(Driehoek_C-Driehoek_A)/(Driehoek_B-Driehoek_A),Driehoek_A+SQRT(E7599*(Driehoek_B-Driehoek_A)*(Driehoek_C-Driehoek_A)),Driehoek_B-SQRT((1-E7599)*(Driehoek_B-Driehoek_A)*(Driehoek_B-Driehoek_C)))</f>
        <v>5.5110311157175769</v>
      </c>
      <c r="E7599" s="2">
        <f t="shared" ca="1" si="820"/>
        <v>0.65220274641454468</v>
      </c>
      <c r="F7599" s="2"/>
      <c r="G7599" s="15">
        <f ca="1">_xlfn.NORM.INV(H7599,Normaal_Mu,Normaal_Sigma)</f>
        <v>8.8366022285441979</v>
      </c>
      <c r="H7599" s="2">
        <f t="shared" ca="1" si="821"/>
        <v>0.97246357938469552</v>
      </c>
      <c r="I7599" s="2"/>
      <c r="J7599" s="15">
        <f ca="1">-LN(K7599) /NegExp_Labda</f>
        <v>7.9657449034445902</v>
      </c>
      <c r="K7599" s="2">
        <f t="shared" ca="1" si="822"/>
        <v>0.20328446393171695</v>
      </c>
      <c r="L7599" s="2"/>
      <c r="M7599" s="17">
        <f t="shared" ca="1" si="824"/>
        <v>6</v>
      </c>
      <c r="N7599" s="2">
        <f t="shared" ca="1" si="818"/>
        <v>0.70756614669528461</v>
      </c>
      <c r="O7599" s="2"/>
      <c r="P7599" s="31">
        <f t="shared" ca="1" si="823"/>
        <v>6.5032184979916394</v>
      </c>
    </row>
    <row r="7600" spans="1:16" x14ac:dyDescent="0.25">
      <c r="A7600" s="32">
        <f ca="1">Uniform_A+B7600*(Uniform_B-Uniform_A)</f>
        <v>0.4796627726721181</v>
      </c>
      <c r="B7600" s="2">
        <f t="shared" ca="1" si="819"/>
        <v>4.796627726721181E-2</v>
      </c>
      <c r="C7600" s="4"/>
      <c r="D7600" s="5">
        <f ca="1">IF(E7600&lt;(Driehoek_C-Driehoek_A)/(Driehoek_B-Driehoek_A),Driehoek_A+SQRT(E7600*(Driehoek_B-Driehoek_A)*(Driehoek_C-Driehoek_A)),Driehoek_B-SQRT((1-E7600)*(Driehoek_B-Driehoek_A)*(Driehoek_B-Driehoek_C)))</f>
        <v>3.7165663044348674</v>
      </c>
      <c r="E7600" s="2">
        <f t="shared" ca="1" si="820"/>
        <v>0.21047141982294126</v>
      </c>
      <c r="F7600" s="2"/>
      <c r="G7600" s="15">
        <f ca="1">_xlfn.NORM.INV(H7600,Normaal_Mu,Normaal_Sigma)</f>
        <v>6.1783131238446245</v>
      </c>
      <c r="H7600" s="2">
        <f t="shared" ca="1" si="821"/>
        <v>0.72212187334416789</v>
      </c>
      <c r="I7600" s="2"/>
      <c r="J7600" s="15">
        <f ca="1">-LN(K7600) /NegExp_Labda</f>
        <v>2.4680427793013728</v>
      </c>
      <c r="K7600" s="2">
        <f t="shared" ca="1" si="822"/>
        <v>0.61041968153704163</v>
      </c>
      <c r="L7600" s="2"/>
      <c r="M7600" s="17">
        <f t="shared" ca="1" si="824"/>
        <v>4</v>
      </c>
      <c r="N7600" s="2">
        <f t="shared" ca="1" si="818"/>
        <v>0.31278633225618402</v>
      </c>
      <c r="O7600" s="2"/>
      <c r="P7600" s="31">
        <f t="shared" ca="1" si="823"/>
        <v>3.3685169960505958</v>
      </c>
    </row>
    <row r="7601" spans="1:16" x14ac:dyDescent="0.25">
      <c r="A7601" s="32">
        <f ca="1">Uniform_A+B7601*(Uniform_B-Uniform_A)</f>
        <v>1.0722491778354148</v>
      </c>
      <c r="B7601" s="2">
        <f t="shared" ca="1" si="819"/>
        <v>0.10722491778354148</v>
      </c>
      <c r="C7601" s="4"/>
      <c r="D7601" s="5">
        <f ca="1">IF(E7601&lt;(Driehoek_C-Driehoek_A)/(Driehoek_B-Driehoek_A),Driehoek_A+SQRT(E7601*(Driehoek_B-Driehoek_A)*(Driehoek_C-Driehoek_A)),Driehoek_B-SQRT((1-E7601)*(Driehoek_B-Driehoek_A)*(Driehoek_B-Driehoek_C)))</f>
        <v>5.8703673256112126</v>
      </c>
      <c r="E7601" s="2">
        <f t="shared" ca="1" si="820"/>
        <v>0.72015426638280244</v>
      </c>
      <c r="F7601" s="2"/>
      <c r="G7601" s="15">
        <f ca="1">_xlfn.NORM.INV(H7601,Normaal_Mu,Normaal_Sigma)</f>
        <v>4.5568206951126458</v>
      </c>
      <c r="H7601" s="2">
        <f t="shared" ca="1" si="821"/>
        <v>0.41231666920534527</v>
      </c>
      <c r="I7601" s="2"/>
      <c r="J7601" s="15">
        <f ca="1">-LN(K7601) /NegExp_Labda</f>
        <v>18.49634906145781</v>
      </c>
      <c r="K7601" s="2">
        <f t="shared" ca="1" si="822"/>
        <v>2.474158587805364E-2</v>
      </c>
      <c r="L7601" s="2"/>
      <c r="M7601" s="17">
        <f t="shared" ca="1" si="824"/>
        <v>9</v>
      </c>
      <c r="N7601" s="2">
        <f t="shared" ca="1" si="818"/>
        <v>0.93790351125947891</v>
      </c>
      <c r="O7601" s="2"/>
      <c r="P7601" s="31">
        <f t="shared" ca="1" si="823"/>
        <v>7.7991572520034165</v>
      </c>
    </row>
    <row r="7602" spans="1:16" x14ac:dyDescent="0.25">
      <c r="A7602" s="32">
        <f ca="1">Uniform_A+B7602*(Uniform_B-Uniform_A)</f>
        <v>1.9740977588428243</v>
      </c>
      <c r="B7602" s="2">
        <f t="shared" ca="1" si="819"/>
        <v>0.19740977588428243</v>
      </c>
      <c r="C7602" s="4"/>
      <c r="D7602" s="5">
        <f ca="1">IF(E7602&lt;(Driehoek_C-Driehoek_A)/(Driehoek_B-Driehoek_A),Driehoek_A+SQRT(E7602*(Driehoek_B-Driehoek_A)*(Driehoek_C-Driehoek_A)),Driehoek_B-SQRT((1-E7602)*(Driehoek_B-Driehoek_A)*(Driehoek_B-Driehoek_C)))</f>
        <v>3.7033846363611902</v>
      </c>
      <c r="E7602" s="2">
        <f t="shared" ca="1" si="820"/>
        <v>0.20725137281366746</v>
      </c>
      <c r="F7602" s="2"/>
      <c r="G7602" s="15">
        <f ca="1">_xlfn.NORM.INV(H7602,Normaal_Mu,Normaal_Sigma)</f>
        <v>4.3883668543562928</v>
      </c>
      <c r="H7602" s="2">
        <f t="shared" ca="1" si="821"/>
        <v>0.37987215467276658</v>
      </c>
      <c r="I7602" s="2"/>
      <c r="J7602" s="15">
        <f ca="1">-LN(K7602) /NegExp_Labda</f>
        <v>1.7646784928370452E-2</v>
      </c>
      <c r="K7602" s="2">
        <f t="shared" ca="1" si="822"/>
        <v>0.99647686387399526</v>
      </c>
      <c r="L7602" s="2"/>
      <c r="M7602" s="17">
        <f t="shared" ca="1" si="824"/>
        <v>7</v>
      </c>
      <c r="N7602" s="2">
        <f t="shared" ca="1" si="818"/>
        <v>0.77405794176896092</v>
      </c>
      <c r="O7602" s="2"/>
      <c r="P7602" s="31">
        <f t="shared" ca="1" si="823"/>
        <v>3.4166992068977358</v>
      </c>
    </row>
    <row r="7603" spans="1:16" x14ac:dyDescent="0.25">
      <c r="A7603" s="32">
        <f ca="1">Uniform_A+B7603*(Uniform_B-Uniform_A)</f>
        <v>2.2592820273900949</v>
      </c>
      <c r="B7603" s="2">
        <f t="shared" ca="1" si="819"/>
        <v>0.22592820273900949</v>
      </c>
      <c r="C7603" s="4"/>
      <c r="D7603" s="5">
        <f ca="1">IF(E7603&lt;(Driehoek_C-Driehoek_A)/(Driehoek_B-Driehoek_A),Driehoek_A+SQRT(E7603*(Driehoek_B-Driehoek_A)*(Driehoek_C-Driehoek_A)),Driehoek_B-SQRT((1-E7603)*(Driehoek_B-Driehoek_A)*(Driehoek_B-Driehoek_C)))</f>
        <v>4.317707121901762</v>
      </c>
      <c r="E7603" s="2">
        <f t="shared" ca="1" si="820"/>
        <v>0.37360381153458622</v>
      </c>
      <c r="F7603" s="2"/>
      <c r="G7603" s="15">
        <f ca="1">_xlfn.NORM.INV(H7603,Normaal_Mu,Normaal_Sigma)</f>
        <v>5.5911579611896762</v>
      </c>
      <c r="H7603" s="2">
        <f t="shared" ca="1" si="821"/>
        <v>0.61622418610218688</v>
      </c>
      <c r="I7603" s="2"/>
      <c r="J7603" s="15">
        <f ca="1">-LN(K7603) /NegExp_Labda</f>
        <v>2.3782299115883179</v>
      </c>
      <c r="K7603" s="2">
        <f t="shared" ca="1" si="822"/>
        <v>0.62148345944117789</v>
      </c>
      <c r="L7603" s="2"/>
      <c r="M7603" s="17">
        <f t="shared" ca="1" si="824"/>
        <v>7</v>
      </c>
      <c r="N7603" s="2">
        <f t="shared" ca="1" si="818"/>
        <v>0.80597864951856002</v>
      </c>
      <c r="O7603" s="2"/>
      <c r="P7603" s="31">
        <f t="shared" ca="1" si="823"/>
        <v>4.3092754044139703</v>
      </c>
    </row>
    <row r="7604" spans="1:16" x14ac:dyDescent="0.25">
      <c r="A7604" s="32">
        <f ca="1">Uniform_A+B7604*(Uniform_B-Uniform_A)</f>
        <v>1.5818861805664397</v>
      </c>
      <c r="B7604" s="2">
        <f t="shared" ca="1" si="819"/>
        <v>0.15818861805664397</v>
      </c>
      <c r="C7604" s="4"/>
      <c r="D7604" s="5">
        <f ca="1">IF(E7604&lt;(Driehoek_C-Driehoek_A)/(Driehoek_B-Driehoek_A),Driehoek_A+SQRT(E7604*(Driehoek_B-Driehoek_A)*(Driehoek_C-Driehoek_A)),Driehoek_B-SQRT((1-E7604)*(Driehoek_B-Driehoek_A)*(Driehoek_B-Driehoek_C)))</f>
        <v>4.5863553372047141</v>
      </c>
      <c r="E7604" s="2">
        <f t="shared" ca="1" si="820"/>
        <v>0.44342116544510535</v>
      </c>
      <c r="F7604" s="2"/>
      <c r="G7604" s="15">
        <f ca="1">_xlfn.NORM.INV(H7604,Normaal_Mu,Normaal_Sigma)</f>
        <v>10.291869395314585</v>
      </c>
      <c r="H7604" s="2">
        <f t="shared" ca="1" si="821"/>
        <v>0.99592672292802864</v>
      </c>
      <c r="I7604" s="2"/>
      <c r="J7604" s="15">
        <f ca="1">-LN(K7604) /NegExp_Labda</f>
        <v>0.91819126985149213</v>
      </c>
      <c r="K7604" s="2">
        <f t="shared" ca="1" si="822"/>
        <v>0.83223680774087561</v>
      </c>
      <c r="L7604" s="2"/>
      <c r="M7604" s="17">
        <f t="shared" ca="1" si="824"/>
        <v>6</v>
      </c>
      <c r="N7604" s="2">
        <f t="shared" ca="1" si="818"/>
        <v>0.7401818847580196</v>
      </c>
      <c r="O7604" s="2"/>
      <c r="P7604" s="31">
        <f t="shared" ca="1" si="823"/>
        <v>4.6756604365874459</v>
      </c>
    </row>
    <row r="7605" spans="1:16" x14ac:dyDescent="0.25">
      <c r="A7605" s="32">
        <f ca="1">Uniform_A+B7605*(Uniform_B-Uniform_A)</f>
        <v>4.686080441625994</v>
      </c>
      <c r="B7605" s="2">
        <f t="shared" ca="1" si="819"/>
        <v>0.46860804416259938</v>
      </c>
      <c r="C7605" s="4"/>
      <c r="D7605" s="5">
        <f ca="1">IF(E7605&lt;(Driehoek_C-Driehoek_A)/(Driehoek_B-Driehoek_A),Driehoek_A+SQRT(E7605*(Driehoek_B-Driehoek_A)*(Driehoek_C-Driehoek_A)),Driehoek_B-SQRT((1-E7605)*(Driehoek_B-Driehoek_A)*(Driehoek_B-Driehoek_C)))</f>
        <v>3.3548175386486818</v>
      </c>
      <c r="E7605" s="2">
        <f t="shared" ca="1" si="820"/>
        <v>0.13110932593071944</v>
      </c>
      <c r="F7605" s="2"/>
      <c r="G7605" s="15">
        <f ca="1">_xlfn.NORM.INV(H7605,Normaal_Mu,Normaal_Sigma)</f>
        <v>3.4971923515523393</v>
      </c>
      <c r="H7605" s="2">
        <f t="shared" ca="1" si="821"/>
        <v>0.22620483096242794</v>
      </c>
      <c r="I7605" s="2"/>
      <c r="J7605" s="15">
        <f ca="1">-LN(K7605) /NegExp_Labda</f>
        <v>0.69330669828536784</v>
      </c>
      <c r="K7605" s="2">
        <f t="shared" ca="1" si="822"/>
        <v>0.87052279009001388</v>
      </c>
      <c r="L7605" s="2"/>
      <c r="M7605" s="17">
        <f t="shared" ca="1" si="824"/>
        <v>9</v>
      </c>
      <c r="N7605" s="2">
        <f t="shared" ca="1" si="818"/>
        <v>0.93611959328718786</v>
      </c>
      <c r="O7605" s="2"/>
      <c r="P7605" s="31">
        <f t="shared" ca="1" si="823"/>
        <v>4.2462794060224764</v>
      </c>
    </row>
    <row r="7606" spans="1:16" x14ac:dyDescent="0.25">
      <c r="A7606" s="32">
        <f ca="1">Uniform_A+B7606*(Uniform_B-Uniform_A)</f>
        <v>7.9988821807782333</v>
      </c>
      <c r="B7606" s="2">
        <f t="shared" ca="1" si="819"/>
        <v>0.79988821807782329</v>
      </c>
      <c r="C7606" s="4"/>
      <c r="D7606" s="5">
        <f ca="1">IF(E7606&lt;(Driehoek_C-Driehoek_A)/(Driehoek_B-Driehoek_A),Driehoek_A+SQRT(E7606*(Driehoek_B-Driehoek_A)*(Driehoek_C-Driehoek_A)),Driehoek_B-SQRT((1-E7606)*(Driehoek_B-Driehoek_A)*(Driehoek_B-Driehoek_C)))</f>
        <v>6.5733448055738215</v>
      </c>
      <c r="E7606" s="2">
        <f t="shared" ca="1" si="820"/>
        <v>0.83175270192469852</v>
      </c>
      <c r="F7606" s="2"/>
      <c r="G7606" s="15">
        <f ca="1">_xlfn.NORM.INV(H7606,Normaal_Mu,Normaal_Sigma)</f>
        <v>5.5992032631017405</v>
      </c>
      <c r="H7606" s="2">
        <f t="shared" ca="1" si="821"/>
        <v>0.61775948024125849</v>
      </c>
      <c r="I7606" s="2"/>
      <c r="J7606" s="15">
        <f ca="1">-LN(K7606) /NegExp_Labda</f>
        <v>3.2056613082139678</v>
      </c>
      <c r="K7606" s="2">
        <f t="shared" ca="1" si="822"/>
        <v>0.52669572892801231</v>
      </c>
      <c r="L7606" s="2"/>
      <c r="M7606" s="17">
        <f t="shared" ca="1" si="824"/>
        <v>6</v>
      </c>
      <c r="N7606" s="2">
        <f t="shared" ca="1" si="818"/>
        <v>0.68167601328123639</v>
      </c>
      <c r="O7606" s="2"/>
      <c r="P7606" s="31">
        <f t="shared" ca="1" si="823"/>
        <v>5.8754183115335525</v>
      </c>
    </row>
    <row r="7607" spans="1:16" x14ac:dyDescent="0.25">
      <c r="A7607" s="32">
        <f ca="1">Uniform_A+B7607*(Uniform_B-Uniform_A)</f>
        <v>0.43276593088039106</v>
      </c>
      <c r="B7607" s="2">
        <f t="shared" ca="1" si="819"/>
        <v>4.3276593088039106E-2</v>
      </c>
      <c r="C7607" s="4"/>
      <c r="D7607" s="5">
        <f ca="1">IF(E7607&lt;(Driehoek_C-Driehoek_A)/(Driehoek_B-Driehoek_A),Driehoek_A+SQRT(E7607*(Driehoek_B-Driehoek_A)*(Driehoek_C-Driehoek_A)),Driehoek_B-SQRT((1-E7607)*(Driehoek_B-Driehoek_A)*(Driehoek_B-Driehoek_C)))</f>
        <v>3.7800340580299752</v>
      </c>
      <c r="E7607" s="2">
        <f t="shared" ca="1" si="820"/>
        <v>0.22632294626761862</v>
      </c>
      <c r="F7607" s="2"/>
      <c r="G7607" s="15">
        <f ca="1">_xlfn.NORM.INV(H7607,Normaal_Mu,Normaal_Sigma)</f>
        <v>2.119029427067058</v>
      </c>
      <c r="H7607" s="2">
        <f t="shared" ca="1" si="821"/>
        <v>7.486507491101535E-2</v>
      </c>
      <c r="I7607" s="2"/>
      <c r="J7607" s="15">
        <f ca="1">-LN(K7607) /NegExp_Labda</f>
        <v>3.9496432537390618</v>
      </c>
      <c r="K7607" s="2">
        <f t="shared" ca="1" si="822"/>
        <v>0.45387717792433335</v>
      </c>
      <c r="L7607" s="2"/>
      <c r="M7607" s="17">
        <f t="shared" ca="1" si="824"/>
        <v>7</v>
      </c>
      <c r="N7607" s="2">
        <f t="shared" ca="1" si="818"/>
        <v>0.80953946127950449</v>
      </c>
      <c r="O7607" s="2"/>
      <c r="P7607" s="31">
        <f t="shared" ca="1" si="823"/>
        <v>3.4562945339432973</v>
      </c>
    </row>
    <row r="7608" spans="1:16" x14ac:dyDescent="0.25">
      <c r="A7608" s="32">
        <f ca="1">Uniform_A+B7608*(Uniform_B-Uniform_A)</f>
        <v>9.1372134448247539</v>
      </c>
      <c r="B7608" s="2">
        <f t="shared" ca="1" si="819"/>
        <v>0.91372134448247533</v>
      </c>
      <c r="C7608" s="4"/>
      <c r="D7608" s="5">
        <f ca="1">IF(E7608&lt;(Driehoek_C-Driehoek_A)/(Driehoek_B-Driehoek_A),Driehoek_A+SQRT(E7608*(Driehoek_B-Driehoek_A)*(Driehoek_C-Driehoek_A)),Driehoek_B-SQRT((1-E7608)*(Driehoek_B-Driehoek_A)*(Driehoek_B-Driehoek_C)))</f>
        <v>5.4346065355263224</v>
      </c>
      <c r="E7608" s="2">
        <f t="shared" ca="1" si="820"/>
        <v>0.63679912695681118</v>
      </c>
      <c r="F7608" s="2"/>
      <c r="G7608" s="15">
        <f ca="1">_xlfn.NORM.INV(H7608,Normaal_Mu,Normaal_Sigma)</f>
        <v>4.974091184912794</v>
      </c>
      <c r="H7608" s="2">
        <f t="shared" ca="1" si="821"/>
        <v>0.49483208365746589</v>
      </c>
      <c r="I7608" s="2"/>
      <c r="J7608" s="15">
        <f ca="1">-LN(K7608) /NegExp_Labda</f>
        <v>10.309771562157026</v>
      </c>
      <c r="K7608" s="2">
        <f t="shared" ca="1" si="822"/>
        <v>0.12720512825338082</v>
      </c>
      <c r="L7608" s="2"/>
      <c r="M7608" s="17">
        <f t="shared" ca="1" si="824"/>
        <v>6</v>
      </c>
      <c r="N7608" s="2">
        <f t="shared" ca="1" si="818"/>
        <v>0.66612445486681615</v>
      </c>
      <c r="O7608" s="2"/>
      <c r="P7608" s="31">
        <f t="shared" ca="1" si="823"/>
        <v>7.1711365454841793</v>
      </c>
    </row>
    <row r="7609" spans="1:16" x14ac:dyDescent="0.25">
      <c r="A7609" s="32">
        <f ca="1">Uniform_A+B7609*(Uniform_B-Uniform_A)</f>
        <v>3.3082979318983141</v>
      </c>
      <c r="B7609" s="2">
        <f t="shared" ca="1" si="819"/>
        <v>0.33082979318983141</v>
      </c>
      <c r="C7609" s="4"/>
      <c r="D7609" s="5">
        <f ca="1">IF(E7609&lt;(Driehoek_C-Driehoek_A)/(Driehoek_B-Driehoek_A),Driehoek_A+SQRT(E7609*(Driehoek_B-Driehoek_A)*(Driehoek_C-Driehoek_A)),Driehoek_B-SQRT((1-E7609)*(Driehoek_B-Driehoek_A)*(Driehoek_B-Driehoek_C)))</f>
        <v>3.7865225010750247</v>
      </c>
      <c r="E7609" s="2">
        <f t="shared" ca="1" si="820"/>
        <v>0.22797590334624018</v>
      </c>
      <c r="F7609" s="2"/>
      <c r="G7609" s="15">
        <f ca="1">_xlfn.NORM.INV(H7609,Normaal_Mu,Normaal_Sigma)</f>
        <v>2.2469536261558991</v>
      </c>
      <c r="H7609" s="2">
        <f t="shared" ca="1" si="821"/>
        <v>8.4329856869514552E-2</v>
      </c>
      <c r="I7609" s="2"/>
      <c r="J7609" s="15">
        <f ca="1">-LN(K7609) /NegExp_Labda</f>
        <v>9.9795743202439144</v>
      </c>
      <c r="K7609" s="2">
        <f t="shared" ca="1" si="822"/>
        <v>0.13588927706725185</v>
      </c>
      <c r="L7609" s="2"/>
      <c r="M7609" s="17">
        <f t="shared" ca="1" si="824"/>
        <v>4</v>
      </c>
      <c r="N7609" s="2">
        <f t="shared" ca="1" si="818"/>
        <v>0.36276187130492865</v>
      </c>
      <c r="O7609" s="2"/>
      <c r="P7609" s="31">
        <f t="shared" ca="1" si="823"/>
        <v>4.6642696758746309</v>
      </c>
    </row>
    <row r="7610" spans="1:16" x14ac:dyDescent="0.25">
      <c r="A7610" s="32">
        <f ca="1">Uniform_A+B7610*(Uniform_B-Uniform_A)</f>
        <v>8.4488757459182278</v>
      </c>
      <c r="B7610" s="2">
        <f t="shared" ca="1" si="819"/>
        <v>0.84488757459182284</v>
      </c>
      <c r="C7610" s="4"/>
      <c r="D7610" s="5">
        <f ca="1">IF(E7610&lt;(Driehoek_C-Driehoek_A)/(Driehoek_B-Driehoek_A),Driehoek_A+SQRT(E7610*(Driehoek_B-Driehoek_A)*(Driehoek_C-Driehoek_A)),Driehoek_B-SQRT((1-E7610)*(Driehoek_B-Driehoek_A)*(Driehoek_B-Driehoek_C)))</f>
        <v>4.5173778088765841</v>
      </c>
      <c r="E7610" s="2">
        <f t="shared" ca="1" si="820"/>
        <v>0.42588852261851162</v>
      </c>
      <c r="F7610" s="2"/>
      <c r="G7610" s="15">
        <f ca="1">_xlfn.NORM.INV(H7610,Normaal_Mu,Normaal_Sigma)</f>
        <v>7.2817047121831742</v>
      </c>
      <c r="H7610" s="2">
        <f t="shared" ca="1" si="821"/>
        <v>0.87303431559483102</v>
      </c>
      <c r="I7610" s="2"/>
      <c r="J7610" s="15">
        <f ca="1">-LN(K7610) /NegExp_Labda</f>
        <v>7.5007508672331458</v>
      </c>
      <c r="K7610" s="2">
        <f t="shared" ca="1" si="822"/>
        <v>0.22309665443913029</v>
      </c>
      <c r="L7610" s="2"/>
      <c r="M7610" s="17">
        <f t="shared" ca="1" si="824"/>
        <v>4</v>
      </c>
      <c r="N7610" s="2">
        <f t="shared" ca="1" si="818"/>
        <v>0.40890429991532229</v>
      </c>
      <c r="O7610" s="2"/>
      <c r="P7610" s="31">
        <f t="shared" ca="1" si="823"/>
        <v>6.3497418268422265</v>
      </c>
    </row>
    <row r="7611" spans="1:16" x14ac:dyDescent="0.25">
      <c r="A7611" s="32">
        <f ca="1">Uniform_A+B7611*(Uniform_B-Uniform_A)</f>
        <v>3.3651882089287444</v>
      </c>
      <c r="B7611" s="2">
        <f t="shared" ca="1" si="819"/>
        <v>0.33651882089287444</v>
      </c>
      <c r="C7611" s="4"/>
      <c r="D7611" s="5">
        <f ca="1">IF(E7611&lt;(Driehoek_C-Driehoek_A)/(Driehoek_B-Driehoek_A),Driehoek_A+SQRT(E7611*(Driehoek_B-Driehoek_A)*(Driehoek_C-Driehoek_A)),Driehoek_B-SQRT((1-E7611)*(Driehoek_B-Driehoek_A)*(Driehoek_B-Driehoek_C)))</f>
        <v>3.6123831402315805</v>
      </c>
      <c r="E7611" s="2">
        <f t="shared" ca="1" si="820"/>
        <v>0.18569852792164654</v>
      </c>
      <c r="F7611" s="2"/>
      <c r="G7611" s="15">
        <f ca="1">_xlfn.NORM.INV(H7611,Normaal_Mu,Normaal_Sigma)</f>
        <v>5.5904267214093206</v>
      </c>
      <c r="H7611" s="2">
        <f t="shared" ca="1" si="821"/>
        <v>0.61608455188693823</v>
      </c>
      <c r="I7611" s="2"/>
      <c r="J7611" s="15">
        <f ca="1">-LN(K7611) /NegExp_Labda</f>
        <v>1.457508914520929</v>
      </c>
      <c r="K7611" s="2">
        <f t="shared" ca="1" si="822"/>
        <v>0.74714068152153446</v>
      </c>
      <c r="L7611" s="2"/>
      <c r="M7611" s="17">
        <f t="shared" ca="1" si="824"/>
        <v>8</v>
      </c>
      <c r="N7611" s="2">
        <f t="shared" ca="1" si="818"/>
        <v>0.89218135201309756</v>
      </c>
      <c r="O7611" s="2"/>
      <c r="P7611" s="31">
        <f t="shared" ca="1" si="823"/>
        <v>4.4051013970181145</v>
      </c>
    </row>
    <row r="7612" spans="1:16" x14ac:dyDescent="0.25">
      <c r="A7612" s="32">
        <f ca="1">Uniform_A+B7612*(Uniform_B-Uniform_A)</f>
        <v>8.9831724655106662</v>
      </c>
      <c r="B7612" s="2">
        <f t="shared" ca="1" si="819"/>
        <v>0.89831724655106671</v>
      </c>
      <c r="C7612" s="4"/>
      <c r="D7612" s="5">
        <f ca="1">IF(E7612&lt;(Driehoek_C-Driehoek_A)/(Driehoek_B-Driehoek_A),Driehoek_A+SQRT(E7612*(Driehoek_B-Driehoek_A)*(Driehoek_C-Driehoek_A)),Driehoek_B-SQRT((1-E7612)*(Driehoek_B-Driehoek_A)*(Driehoek_B-Driehoek_C)))</f>
        <v>3.9871755858890738</v>
      </c>
      <c r="E7612" s="2">
        <f t="shared" ca="1" si="820"/>
        <v>0.28206191493954169</v>
      </c>
      <c r="F7612" s="2"/>
      <c r="G7612" s="15">
        <f ca="1">_xlfn.NORM.INV(H7612,Normaal_Mu,Normaal_Sigma)</f>
        <v>5.1187406635019927</v>
      </c>
      <c r="H7612" s="2">
        <f t="shared" ca="1" si="821"/>
        <v>0.52367142840240766</v>
      </c>
      <c r="I7612" s="2"/>
      <c r="J7612" s="15">
        <f ca="1">-LN(K7612) /NegExp_Labda</f>
        <v>0.35560504861957393</v>
      </c>
      <c r="K7612" s="2">
        <f t="shared" ca="1" si="822"/>
        <v>0.93134918300077629</v>
      </c>
      <c r="L7612" s="2"/>
      <c r="M7612" s="17">
        <f t="shared" ca="1" si="824"/>
        <v>5</v>
      </c>
      <c r="N7612" s="2">
        <f t="shared" ca="1" si="818"/>
        <v>0.57433542859985276</v>
      </c>
      <c r="O7612" s="2"/>
      <c r="P7612" s="31">
        <f t="shared" ca="1" si="823"/>
        <v>4.688938752704261</v>
      </c>
    </row>
    <row r="7613" spans="1:16" x14ac:dyDescent="0.25">
      <c r="A7613" s="32">
        <f ca="1">Uniform_A+B7613*(Uniform_B-Uniform_A)</f>
        <v>7.0085951212580859</v>
      </c>
      <c r="B7613" s="2">
        <f t="shared" ca="1" si="819"/>
        <v>0.70085951212580855</v>
      </c>
      <c r="C7613" s="4"/>
      <c r="D7613" s="5">
        <f ca="1">IF(E7613&lt;(Driehoek_C-Driehoek_A)/(Driehoek_B-Driehoek_A),Driehoek_A+SQRT(E7613*(Driehoek_B-Driehoek_A)*(Driehoek_C-Driehoek_A)),Driehoek_B-SQRT((1-E7613)*(Driehoek_B-Driehoek_A)*(Driehoek_B-Driehoek_C)))</f>
        <v>4.2683754562862344</v>
      </c>
      <c r="E7613" s="2">
        <f t="shared" ca="1" si="820"/>
        <v>0.36033511935215723</v>
      </c>
      <c r="F7613" s="2"/>
      <c r="G7613" s="15">
        <f ca="1">_xlfn.NORM.INV(H7613,Normaal_Mu,Normaal_Sigma)</f>
        <v>2.6352829123284964</v>
      </c>
      <c r="H7613" s="2">
        <f t="shared" ca="1" si="821"/>
        <v>0.11853173257046346</v>
      </c>
      <c r="I7613" s="2"/>
      <c r="J7613" s="15">
        <f ca="1">-LN(K7613) /NegExp_Labda</f>
        <v>5.1224917747532883</v>
      </c>
      <c r="K7613" s="2">
        <f t="shared" ca="1" si="822"/>
        <v>0.35897649902925655</v>
      </c>
      <c r="L7613" s="2"/>
      <c r="M7613" s="17">
        <f t="shared" ca="1" si="824"/>
        <v>5</v>
      </c>
      <c r="N7613" s="2">
        <f t="shared" ca="1" si="818"/>
        <v>0.53276190854454619</v>
      </c>
      <c r="O7613" s="2"/>
      <c r="P7613" s="31">
        <f t="shared" ca="1" si="823"/>
        <v>4.806949052925221</v>
      </c>
    </row>
    <row r="7614" spans="1:16" x14ac:dyDescent="0.25">
      <c r="A7614" s="32">
        <f ca="1">Uniform_A+B7614*(Uniform_B-Uniform_A)</f>
        <v>7.563757468250162</v>
      </c>
      <c r="B7614" s="2">
        <f t="shared" ca="1" si="819"/>
        <v>0.75637574682501618</v>
      </c>
      <c r="C7614" s="4"/>
      <c r="D7614" s="5">
        <f ca="1">IF(E7614&lt;(Driehoek_C-Driehoek_A)/(Driehoek_B-Driehoek_A),Driehoek_A+SQRT(E7614*(Driehoek_B-Driehoek_A)*(Driehoek_C-Driehoek_A)),Driehoek_B-SQRT((1-E7614)*(Driehoek_B-Driehoek_A)*(Driehoek_B-Driehoek_C)))</f>
        <v>4.1245150123613756</v>
      </c>
      <c r="E7614" s="2">
        <f t="shared" ca="1" si="820"/>
        <v>0.32084703243744017</v>
      </c>
      <c r="F7614" s="2"/>
      <c r="G7614" s="15">
        <f ca="1">_xlfn.NORM.INV(H7614,Normaal_Mu,Normaal_Sigma)</f>
        <v>7.0597337116206038</v>
      </c>
      <c r="H7614" s="2">
        <f t="shared" ca="1" si="821"/>
        <v>0.84846374429490279</v>
      </c>
      <c r="I7614" s="2"/>
      <c r="J7614" s="15">
        <f ca="1">-LN(K7614) /NegExp_Labda</f>
        <v>8.3891212011908217E-2</v>
      </c>
      <c r="K7614" s="2">
        <f t="shared" ca="1" si="822"/>
        <v>0.98336172839206426</v>
      </c>
      <c r="L7614" s="2"/>
      <c r="M7614" s="17">
        <f t="shared" ca="1" si="824"/>
        <v>4</v>
      </c>
      <c r="N7614" s="2">
        <f t="shared" ca="1" si="818"/>
        <v>0.34847406507043488</v>
      </c>
      <c r="O7614" s="2"/>
      <c r="P7614" s="31">
        <f t="shared" ca="1" si="823"/>
        <v>4.5663794808488101</v>
      </c>
    </row>
    <row r="7615" spans="1:16" x14ac:dyDescent="0.25">
      <c r="A7615" s="32">
        <f ca="1">Uniform_A+B7615*(Uniform_B-Uniform_A)</f>
        <v>1.7535821515203376</v>
      </c>
      <c r="B7615" s="2">
        <f t="shared" ca="1" si="819"/>
        <v>0.17535821515203376</v>
      </c>
      <c r="C7615" s="4"/>
      <c r="D7615" s="5">
        <f ca="1">IF(E7615&lt;(Driehoek_C-Driehoek_A)/(Driehoek_B-Driehoek_A),Driehoek_A+SQRT(E7615*(Driehoek_B-Driehoek_A)*(Driehoek_C-Driehoek_A)),Driehoek_B-SQRT((1-E7615)*(Driehoek_B-Driehoek_A)*(Driehoek_B-Driehoek_C)))</f>
        <v>6.1542430127088252</v>
      </c>
      <c r="E7615" s="2">
        <f t="shared" ca="1" si="820"/>
        <v>0.76861906197952734</v>
      </c>
      <c r="F7615" s="2"/>
      <c r="G7615" s="15">
        <f ca="1">_xlfn.NORM.INV(H7615,Normaal_Mu,Normaal_Sigma)</f>
        <v>2.725682626998422</v>
      </c>
      <c r="H7615" s="2">
        <f t="shared" ca="1" si="821"/>
        <v>0.12773597709476203</v>
      </c>
      <c r="I7615" s="2"/>
      <c r="J7615" s="15">
        <f ca="1">-LN(K7615) /NegExp_Labda</f>
        <v>4.0381123489119881</v>
      </c>
      <c r="K7615" s="2">
        <f t="shared" ca="1" si="822"/>
        <v>0.44591698802841617</v>
      </c>
      <c r="L7615" s="2"/>
      <c r="M7615" s="17">
        <f t="shared" ca="1" si="824"/>
        <v>4</v>
      </c>
      <c r="N7615" s="2">
        <f t="shared" ca="1" si="818"/>
        <v>0.30443726700114271</v>
      </c>
      <c r="O7615" s="2"/>
      <c r="P7615" s="31">
        <f t="shared" ca="1" si="823"/>
        <v>3.7343240280279146</v>
      </c>
    </row>
    <row r="7616" spans="1:16" x14ac:dyDescent="0.25">
      <c r="A7616" s="32">
        <f ca="1">Uniform_A+B7616*(Uniform_B-Uniform_A)</f>
        <v>3.5425892568735131</v>
      </c>
      <c r="B7616" s="2">
        <f t="shared" ca="1" si="819"/>
        <v>0.35425892568735129</v>
      </c>
      <c r="C7616" s="4"/>
      <c r="D7616" s="5">
        <f ca="1">IF(E7616&lt;(Driehoek_C-Driehoek_A)/(Driehoek_B-Driehoek_A),Driehoek_A+SQRT(E7616*(Driehoek_B-Driehoek_A)*(Driehoek_C-Driehoek_A)),Driehoek_B-SQRT((1-E7616)*(Driehoek_B-Driehoek_A)*(Driehoek_B-Driehoek_C)))</f>
        <v>5.1844517352292563</v>
      </c>
      <c r="E7616" s="2">
        <f t="shared" ca="1" si="820"/>
        <v>0.58404546969157034</v>
      </c>
      <c r="F7616" s="2"/>
      <c r="G7616" s="15">
        <f ca="1">_xlfn.NORM.INV(H7616,Normaal_Mu,Normaal_Sigma)</f>
        <v>3.8400166848830484</v>
      </c>
      <c r="H7616" s="2">
        <f t="shared" ca="1" si="821"/>
        <v>0.28096012180933405</v>
      </c>
      <c r="I7616" s="2"/>
      <c r="J7616" s="15">
        <f ca="1">-LN(K7616) /NegExp_Labda</f>
        <v>9.2035546131888299</v>
      </c>
      <c r="K7616" s="2">
        <f t="shared" ca="1" si="822"/>
        <v>0.15870455932795735</v>
      </c>
      <c r="L7616" s="2"/>
      <c r="M7616" s="17">
        <f t="shared" ca="1" si="824"/>
        <v>5</v>
      </c>
      <c r="N7616" s="2">
        <f t="shared" ca="1" si="818"/>
        <v>0.59298090648517754</v>
      </c>
      <c r="O7616" s="2"/>
      <c r="P7616" s="31">
        <f t="shared" ca="1" si="823"/>
        <v>5.3541224580349294</v>
      </c>
    </row>
    <row r="7617" spans="1:16" x14ac:dyDescent="0.25">
      <c r="A7617" s="32">
        <f ca="1">Uniform_A+B7617*(Uniform_B-Uniform_A)</f>
        <v>8.8584290779358845</v>
      </c>
      <c r="B7617" s="2">
        <f t="shared" ca="1" si="819"/>
        <v>0.88584290779358843</v>
      </c>
      <c r="C7617" s="4"/>
      <c r="D7617" s="5">
        <f ca="1">IF(E7617&lt;(Driehoek_C-Driehoek_A)/(Driehoek_B-Driehoek_A),Driehoek_A+SQRT(E7617*(Driehoek_B-Driehoek_A)*(Driehoek_C-Driehoek_A)),Driehoek_B-SQRT((1-E7617)*(Driehoek_B-Driehoek_A)*(Driehoek_B-Driehoek_C)))</f>
        <v>3.1943742268922</v>
      </c>
      <c r="E7617" s="2">
        <f t="shared" ca="1" si="820"/>
        <v>0.10189498527602436</v>
      </c>
      <c r="F7617" s="2"/>
      <c r="G7617" s="15">
        <f ca="1">_xlfn.NORM.INV(H7617,Normaal_Mu,Normaal_Sigma)</f>
        <v>5.5556416874770367</v>
      </c>
      <c r="H7617" s="2">
        <f t="shared" ca="1" si="821"/>
        <v>0.60942505508278777</v>
      </c>
      <c r="I7617" s="2"/>
      <c r="J7617" s="15">
        <f ca="1">-LN(K7617) /NegExp_Labda</f>
        <v>9.0122804989446283</v>
      </c>
      <c r="K7617" s="2">
        <f t="shared" ca="1" si="822"/>
        <v>0.1648933958258515</v>
      </c>
      <c r="L7617" s="2"/>
      <c r="M7617" s="17">
        <f t="shared" ca="1" si="824"/>
        <v>5</v>
      </c>
      <c r="N7617" s="2">
        <f t="shared" ca="1" si="818"/>
        <v>0.46944634587581657</v>
      </c>
      <c r="O7617" s="2"/>
      <c r="P7617" s="31">
        <f t="shared" ca="1" si="823"/>
        <v>6.3241450982499501</v>
      </c>
    </row>
    <row r="7618" spans="1:16" x14ac:dyDescent="0.25">
      <c r="A7618" s="32">
        <f ca="1">Uniform_A+B7618*(Uniform_B-Uniform_A)</f>
        <v>8.9953363966518953</v>
      </c>
      <c r="B7618" s="2">
        <f t="shared" ca="1" si="819"/>
        <v>0.89953363966518951</v>
      </c>
      <c r="C7618" s="4"/>
      <c r="D7618" s="5">
        <f ca="1">IF(E7618&lt;(Driehoek_C-Driehoek_A)/(Driehoek_B-Driehoek_A),Driehoek_A+SQRT(E7618*(Driehoek_B-Driehoek_A)*(Driehoek_C-Driehoek_A)),Driehoek_B-SQRT((1-E7618)*(Driehoek_B-Driehoek_A)*(Driehoek_B-Driehoek_C)))</f>
        <v>5.83749002579634</v>
      </c>
      <c r="E7618" s="2">
        <f t="shared" ca="1" si="820"/>
        <v>0.71424373323035328</v>
      </c>
      <c r="F7618" s="2"/>
      <c r="G7618" s="15">
        <f ca="1">_xlfn.NORM.INV(H7618,Normaal_Mu,Normaal_Sigma)</f>
        <v>5.5772859209037087</v>
      </c>
      <c r="H7618" s="2">
        <f t="shared" ca="1" si="821"/>
        <v>0.61357269180350493</v>
      </c>
      <c r="I7618" s="2"/>
      <c r="J7618" s="15">
        <f ca="1">-LN(K7618) /NegExp_Labda</f>
        <v>4.1604242343664648</v>
      </c>
      <c r="K7618" s="2">
        <f t="shared" ca="1" si="822"/>
        <v>0.43514113733507953</v>
      </c>
      <c r="L7618" s="2"/>
      <c r="M7618" s="17">
        <f t="shared" ca="1" si="824"/>
        <v>8</v>
      </c>
      <c r="N7618" s="2">
        <f t="shared" ca="1" si="818"/>
        <v>0.91129281018639718</v>
      </c>
      <c r="O7618" s="2"/>
      <c r="P7618" s="31">
        <f t="shared" ca="1" si="823"/>
        <v>6.5141073155436811</v>
      </c>
    </row>
    <row r="7619" spans="1:16" x14ac:dyDescent="0.25">
      <c r="A7619" s="32">
        <f ca="1">Uniform_A+B7619*(Uniform_B-Uniform_A)</f>
        <v>3.8046623354391151</v>
      </c>
      <c r="B7619" s="2">
        <f t="shared" ca="1" si="819"/>
        <v>0.38046623354391151</v>
      </c>
      <c r="C7619" s="4"/>
      <c r="D7619" s="5">
        <f ca="1">IF(E7619&lt;(Driehoek_C-Driehoek_A)/(Driehoek_B-Driehoek_A),Driehoek_A+SQRT(E7619*(Driehoek_B-Driehoek_A)*(Driehoek_C-Driehoek_A)),Driehoek_B-SQRT((1-E7619)*(Driehoek_B-Driehoek_A)*(Driehoek_B-Driehoek_C)))</f>
        <v>2.6975058929835964</v>
      </c>
      <c r="E7619" s="2">
        <f t="shared" ca="1" si="820"/>
        <v>3.4751033624774608E-2</v>
      </c>
      <c r="F7619" s="2"/>
      <c r="G7619" s="15">
        <f ca="1">_xlfn.NORM.INV(H7619,Normaal_Mu,Normaal_Sigma)</f>
        <v>1.5132734783233608</v>
      </c>
      <c r="H7619" s="2">
        <f t="shared" ca="1" si="821"/>
        <v>4.0635090767425996E-2</v>
      </c>
      <c r="I7619" s="2"/>
      <c r="J7619" s="15">
        <f ca="1">-LN(K7619) /NegExp_Labda</f>
        <v>3.1567813180123472</v>
      </c>
      <c r="K7619" s="2">
        <f t="shared" ca="1" si="822"/>
        <v>0.53186995574909268</v>
      </c>
      <c r="L7619" s="2"/>
      <c r="M7619" s="17">
        <f t="shared" ca="1" si="824"/>
        <v>5</v>
      </c>
      <c r="N7619" s="2">
        <f t="shared" ca="1" si="818"/>
        <v>0.56573316441498167</v>
      </c>
      <c r="O7619" s="2"/>
      <c r="P7619" s="31">
        <f t="shared" ca="1" si="823"/>
        <v>3.2344446049516842</v>
      </c>
    </row>
    <row r="7620" spans="1:16" x14ac:dyDescent="0.25">
      <c r="A7620" s="32">
        <f ca="1">Uniform_A+B7620*(Uniform_B-Uniform_A)</f>
        <v>4.8992170082329869</v>
      </c>
      <c r="B7620" s="2">
        <f t="shared" ca="1" si="819"/>
        <v>0.48992170082329867</v>
      </c>
      <c r="C7620" s="4"/>
      <c r="D7620" s="5">
        <f ca="1">IF(E7620&lt;(Driehoek_C-Driehoek_A)/(Driehoek_B-Driehoek_A),Driehoek_A+SQRT(E7620*(Driehoek_B-Driehoek_A)*(Driehoek_C-Driehoek_A)),Driehoek_B-SQRT((1-E7620)*(Driehoek_B-Driehoek_A)*(Driehoek_B-Driehoek_C)))</f>
        <v>4.7713302568805043</v>
      </c>
      <c r="E7620" s="2">
        <f t="shared" ca="1" si="820"/>
        <v>0.48909577724644859</v>
      </c>
      <c r="F7620" s="2"/>
      <c r="G7620" s="15">
        <f ca="1">_xlfn.NORM.INV(H7620,Normaal_Mu,Normaal_Sigma)</f>
        <v>6.5436516264065689</v>
      </c>
      <c r="H7620" s="2">
        <f t="shared" ca="1" si="821"/>
        <v>0.77989119949512864</v>
      </c>
      <c r="I7620" s="2"/>
      <c r="J7620" s="15">
        <f ca="1">-LN(K7620) /NegExp_Labda</f>
        <v>1.5431160875668641</v>
      </c>
      <c r="K7620" s="2">
        <f t="shared" ca="1" si="822"/>
        <v>0.73445744860297557</v>
      </c>
      <c r="L7620" s="2"/>
      <c r="M7620" s="17">
        <f t="shared" ca="1" si="824"/>
        <v>4</v>
      </c>
      <c r="N7620" s="2">
        <f t="shared" ca="1" si="818"/>
        <v>0.43357422700861736</v>
      </c>
      <c r="O7620" s="2"/>
      <c r="P7620" s="31">
        <f t="shared" ca="1" si="823"/>
        <v>4.3514629958173847</v>
      </c>
    </row>
    <row r="7621" spans="1:16" x14ac:dyDescent="0.25">
      <c r="A7621" s="32">
        <f ca="1">Uniform_A+B7621*(Uniform_B-Uniform_A)</f>
        <v>7.044627065447111</v>
      </c>
      <c r="B7621" s="2">
        <f t="shared" ca="1" si="819"/>
        <v>0.7044627065447111</v>
      </c>
      <c r="C7621" s="4"/>
      <c r="D7621" s="5">
        <f ca="1">IF(E7621&lt;(Driehoek_C-Driehoek_A)/(Driehoek_B-Driehoek_A),Driehoek_A+SQRT(E7621*(Driehoek_B-Driehoek_A)*(Driehoek_C-Driehoek_A)),Driehoek_B-SQRT((1-E7621)*(Driehoek_B-Driehoek_A)*(Driehoek_B-Driehoek_C)))</f>
        <v>4.1411950558250714</v>
      </c>
      <c r="E7621" s="2">
        <f t="shared" ca="1" si="820"/>
        <v>0.32548612898460783</v>
      </c>
      <c r="F7621" s="2"/>
      <c r="G7621" s="15">
        <f ca="1">_xlfn.NORM.INV(H7621,Normaal_Mu,Normaal_Sigma)</f>
        <v>8.3299167035172559</v>
      </c>
      <c r="H7621" s="2">
        <f t="shared" ca="1" si="821"/>
        <v>0.95203946737763212</v>
      </c>
      <c r="I7621" s="2"/>
      <c r="J7621" s="15">
        <f ca="1">-LN(K7621) /NegExp_Labda</f>
        <v>13.538425972172059</v>
      </c>
      <c r="K7621" s="2">
        <f t="shared" ca="1" si="822"/>
        <v>6.6691004886055838E-2</v>
      </c>
      <c r="L7621" s="2"/>
      <c r="M7621" s="17">
        <f t="shared" ca="1" si="824"/>
        <v>7</v>
      </c>
      <c r="N7621" s="2">
        <f t="shared" ref="N7621:N7684" ca="1" si="825">RAND()</f>
        <v>0.85986810000272706</v>
      </c>
      <c r="O7621" s="2"/>
      <c r="P7621" s="31">
        <f t="shared" ca="1" si="823"/>
        <v>8.0108329593922996</v>
      </c>
    </row>
    <row r="7622" spans="1:16" x14ac:dyDescent="0.25">
      <c r="A7622" s="32">
        <f ca="1">Uniform_A+B7622*(Uniform_B-Uniform_A)</f>
        <v>0.99173900623753086</v>
      </c>
      <c r="B7622" s="2">
        <f t="shared" ref="B7622:B7685" ca="1" si="826">RAND()</f>
        <v>9.9173900623753086E-2</v>
      </c>
      <c r="C7622" s="4"/>
      <c r="D7622" s="5">
        <f ca="1">IF(E7622&lt;(Driehoek_C-Driehoek_A)/(Driehoek_B-Driehoek_A),Driehoek_A+SQRT(E7622*(Driehoek_B-Driehoek_A)*(Driehoek_C-Driehoek_A)),Driehoek_B-SQRT((1-E7622)*(Driehoek_B-Driehoek_A)*(Driehoek_B-Driehoek_C)))</f>
        <v>7.1889680018908448</v>
      </c>
      <c r="E7622" s="2">
        <f t="shared" ref="E7622:E7685" ca="1" si="827">RAND()</f>
        <v>0.90629037433785031</v>
      </c>
      <c r="F7622" s="2"/>
      <c r="G7622" s="15">
        <f ca="1">_xlfn.NORM.INV(H7622,Normaal_Mu,Normaal_Sigma)</f>
        <v>4.0590708070995527</v>
      </c>
      <c r="H7622" s="2">
        <f t="shared" ref="H7622:H7685" ca="1" si="828">RAND()</f>
        <v>0.31901156128933039</v>
      </c>
      <c r="I7622" s="2"/>
      <c r="J7622" s="15">
        <f ca="1">-LN(K7622) /NegExp_Labda</f>
        <v>3.446457318364593</v>
      </c>
      <c r="K7622" s="2">
        <f t="shared" ref="K7622:K7685" ca="1" si="829">RAND()</f>
        <v>0.5019315798630678</v>
      </c>
      <c r="L7622" s="2"/>
      <c r="M7622" s="17">
        <f t="shared" ca="1" si="824"/>
        <v>9</v>
      </c>
      <c r="N7622" s="2">
        <f t="shared" ca="1" si="825"/>
        <v>0.93312107794268095</v>
      </c>
      <c r="O7622" s="2"/>
      <c r="P7622" s="31">
        <f t="shared" ca="1" si="823"/>
        <v>4.937247026718504</v>
      </c>
    </row>
    <row r="7623" spans="1:16" x14ac:dyDescent="0.25">
      <c r="A7623" s="32">
        <f ca="1">Uniform_A+B7623*(Uniform_B-Uniform_A)</f>
        <v>9.1936912520172616</v>
      </c>
      <c r="B7623" s="2">
        <f t="shared" ca="1" si="826"/>
        <v>0.91936912520172609</v>
      </c>
      <c r="C7623" s="4"/>
      <c r="D7623" s="5">
        <f ca="1">IF(E7623&lt;(Driehoek_C-Driehoek_A)/(Driehoek_B-Driehoek_A),Driehoek_A+SQRT(E7623*(Driehoek_B-Driehoek_A)*(Driehoek_C-Driehoek_A)),Driehoek_B-SQRT((1-E7623)*(Driehoek_B-Driehoek_A)*(Driehoek_B-Driehoek_C)))</f>
        <v>4.3024536166794167</v>
      </c>
      <c r="E7623" s="2">
        <f t="shared" ca="1" si="827"/>
        <v>0.36951594218719153</v>
      </c>
      <c r="F7623" s="2"/>
      <c r="G7623" s="15">
        <f ca="1">_xlfn.NORM.INV(H7623,Normaal_Mu,Normaal_Sigma)</f>
        <v>6.0764381985201732</v>
      </c>
      <c r="H7623" s="2">
        <f t="shared" ca="1" si="828"/>
        <v>0.70478710210118412</v>
      </c>
      <c r="I7623" s="2"/>
      <c r="J7623" s="15">
        <f ca="1">-LN(K7623) /NegExp_Labda</f>
        <v>0.29973300254673441</v>
      </c>
      <c r="K7623" s="2">
        <f t="shared" ca="1" si="829"/>
        <v>0.9418148246734046</v>
      </c>
      <c r="L7623" s="2"/>
      <c r="M7623" s="17">
        <f t="shared" ca="1" si="824"/>
        <v>8</v>
      </c>
      <c r="N7623" s="2">
        <f t="shared" ca="1" si="825"/>
        <v>0.87011806386616719</v>
      </c>
      <c r="O7623" s="2"/>
      <c r="P7623" s="31">
        <f t="shared" ca="1" si="823"/>
        <v>5.5744632139527166</v>
      </c>
    </row>
    <row r="7624" spans="1:16" x14ac:dyDescent="0.25">
      <c r="A7624" s="32">
        <f ca="1">Uniform_A+B7624*(Uniform_B-Uniform_A)</f>
        <v>1.6492462070302627</v>
      </c>
      <c r="B7624" s="2">
        <f t="shared" ca="1" si="826"/>
        <v>0.16492462070302627</v>
      </c>
      <c r="C7624" s="4"/>
      <c r="D7624" s="5">
        <f ca="1">IF(E7624&lt;(Driehoek_C-Driehoek_A)/(Driehoek_B-Driehoek_A),Driehoek_A+SQRT(E7624*(Driehoek_B-Driehoek_A)*(Driehoek_C-Driehoek_A)),Driehoek_B-SQRT((1-E7624)*(Driehoek_B-Driehoek_A)*(Driehoek_B-Driehoek_C)))</f>
        <v>3.7551408435146305</v>
      </c>
      <c r="E7624" s="2">
        <f t="shared" ca="1" si="827"/>
        <v>0.22003709861237486</v>
      </c>
      <c r="F7624" s="2"/>
      <c r="G7624" s="15">
        <f ca="1">_xlfn.NORM.INV(H7624,Normaal_Mu,Normaal_Sigma)</f>
        <v>4.0216192615459843</v>
      </c>
      <c r="H7624" s="2">
        <f t="shared" ca="1" si="828"/>
        <v>0.31235346359817528</v>
      </c>
      <c r="I7624" s="2"/>
      <c r="J7624" s="15">
        <f ca="1">-LN(K7624) /NegExp_Labda</f>
        <v>6.744518009563083</v>
      </c>
      <c r="K7624" s="2">
        <f t="shared" ca="1" si="829"/>
        <v>0.2595246470436996</v>
      </c>
      <c r="L7624" s="2"/>
      <c r="M7624" s="17">
        <f t="shared" ca="1" si="824"/>
        <v>6</v>
      </c>
      <c r="N7624" s="2">
        <f t="shared" ca="1" si="825"/>
        <v>0.62687067266891816</v>
      </c>
      <c r="O7624" s="2"/>
      <c r="P7624" s="31">
        <f t="shared" ca="1" si="823"/>
        <v>4.4341048643307923</v>
      </c>
    </row>
    <row r="7625" spans="1:16" x14ac:dyDescent="0.25">
      <c r="A7625" s="32">
        <f ca="1">Uniform_A+B7625*(Uniform_B-Uniform_A)</f>
        <v>0.13077206907536332</v>
      </c>
      <c r="B7625" s="2">
        <f t="shared" ca="1" si="826"/>
        <v>1.3077206907536332E-2</v>
      </c>
      <c r="C7625" s="4"/>
      <c r="D7625" s="5">
        <f ca="1">IF(E7625&lt;(Driehoek_C-Driehoek_A)/(Driehoek_B-Driehoek_A),Driehoek_A+SQRT(E7625*(Driehoek_B-Driehoek_A)*(Driehoek_C-Driehoek_A)),Driehoek_B-SQRT((1-E7625)*(Driehoek_B-Driehoek_A)*(Driehoek_B-Driehoek_C)))</f>
        <v>2.5392183852903143</v>
      </c>
      <c r="E7625" s="2">
        <f t="shared" ca="1" si="827"/>
        <v>2.0768319073935282E-2</v>
      </c>
      <c r="F7625" s="2"/>
      <c r="G7625" s="15">
        <f ca="1">_xlfn.NORM.INV(H7625,Normaal_Mu,Normaal_Sigma)</f>
        <v>2.7472328969968154</v>
      </c>
      <c r="H7625" s="2">
        <f t="shared" ca="1" si="828"/>
        <v>0.13000160299777719</v>
      </c>
      <c r="I7625" s="2"/>
      <c r="J7625" s="15">
        <f ca="1">-LN(K7625) /NegExp_Labda</f>
        <v>5.6495250636067</v>
      </c>
      <c r="K7625" s="2">
        <f t="shared" ca="1" si="829"/>
        <v>0.32306394192954047</v>
      </c>
      <c r="L7625" s="2"/>
      <c r="M7625" s="17">
        <f t="shared" ca="1" si="824"/>
        <v>4</v>
      </c>
      <c r="N7625" s="2">
        <f t="shared" ca="1" si="825"/>
        <v>0.4044996930066832</v>
      </c>
      <c r="O7625" s="2"/>
      <c r="P7625" s="31">
        <f t="shared" ca="1" si="823"/>
        <v>3.0133496829938387</v>
      </c>
    </row>
    <row r="7626" spans="1:16" x14ac:dyDescent="0.25">
      <c r="A7626" s="32">
        <f ca="1">Uniform_A+B7626*(Uniform_B-Uniform_A)</f>
        <v>8.6615135671462422</v>
      </c>
      <c r="B7626" s="2">
        <f t="shared" ca="1" si="826"/>
        <v>0.86615135671462418</v>
      </c>
      <c r="C7626" s="4"/>
      <c r="D7626" s="5">
        <f ca="1">IF(E7626&lt;(Driehoek_C-Driehoek_A)/(Driehoek_B-Driehoek_A),Driehoek_A+SQRT(E7626*(Driehoek_B-Driehoek_A)*(Driehoek_C-Driehoek_A)),Driehoek_B-SQRT((1-E7626)*(Driehoek_B-Driehoek_A)*(Driehoek_B-Driehoek_C)))</f>
        <v>2.658163504703408</v>
      </c>
      <c r="E7626" s="2">
        <f t="shared" ca="1" si="827"/>
        <v>3.0941371351676628E-2</v>
      </c>
      <c r="F7626" s="2"/>
      <c r="G7626" s="15">
        <f ca="1">_xlfn.NORM.INV(H7626,Normaal_Mu,Normaal_Sigma)</f>
        <v>4.6630180926763911</v>
      </c>
      <c r="H7626" s="2">
        <f t="shared" ca="1" si="828"/>
        <v>0.43309852993330844</v>
      </c>
      <c r="I7626" s="2"/>
      <c r="J7626" s="15">
        <f ca="1">-LN(K7626) /NegExp_Labda</f>
        <v>15.141529064954824</v>
      </c>
      <c r="K7626" s="2">
        <f t="shared" ca="1" si="829"/>
        <v>4.839756323114297E-2</v>
      </c>
      <c r="L7626" s="2"/>
      <c r="M7626" s="17">
        <f t="shared" ca="1" si="824"/>
        <v>3</v>
      </c>
      <c r="N7626" s="2">
        <f t="shared" ca="1" si="825"/>
        <v>0.1400376196651103</v>
      </c>
      <c r="O7626" s="2"/>
      <c r="P7626" s="31">
        <f t="shared" ca="1" si="823"/>
        <v>6.8248448458961732</v>
      </c>
    </row>
    <row r="7627" spans="1:16" x14ac:dyDescent="0.25">
      <c r="A7627" s="32">
        <f ca="1">Uniform_A+B7627*(Uniform_B-Uniform_A)</f>
        <v>4.5318377025288825</v>
      </c>
      <c r="B7627" s="2">
        <f t="shared" ca="1" si="826"/>
        <v>0.45318377025288825</v>
      </c>
      <c r="C7627" s="4"/>
      <c r="D7627" s="5">
        <f ca="1">IF(E7627&lt;(Driehoek_C-Driehoek_A)/(Driehoek_B-Driehoek_A),Driehoek_A+SQRT(E7627*(Driehoek_B-Driehoek_A)*(Driehoek_C-Driehoek_A)),Driehoek_B-SQRT((1-E7627)*(Driehoek_B-Driehoek_A)*(Driehoek_B-Driehoek_C)))</f>
        <v>3.6027683562961892</v>
      </c>
      <c r="E7627" s="2">
        <f t="shared" ca="1" si="827"/>
        <v>0.18349045742459913</v>
      </c>
      <c r="F7627" s="2"/>
      <c r="G7627" s="15">
        <f ca="1">_xlfn.NORM.INV(H7627,Normaal_Mu,Normaal_Sigma)</f>
        <v>6.576768229057139</v>
      </c>
      <c r="H7627" s="2">
        <f t="shared" ca="1" si="828"/>
        <v>0.78476397008222032</v>
      </c>
      <c r="I7627" s="2"/>
      <c r="J7627" s="15">
        <f ca="1">-LN(K7627) /NegExp_Labda</f>
        <v>4.288257589504215</v>
      </c>
      <c r="K7627" s="2">
        <f t="shared" ca="1" si="829"/>
        <v>0.42415703875450872</v>
      </c>
      <c r="L7627" s="2"/>
      <c r="M7627" s="17">
        <f t="shared" ca="1" si="824"/>
        <v>7</v>
      </c>
      <c r="N7627" s="2">
        <f t="shared" ca="1" si="825"/>
        <v>0.84437691328181097</v>
      </c>
      <c r="O7627" s="2"/>
      <c r="P7627" s="31">
        <f t="shared" ca="1" si="823"/>
        <v>5.1999263754772844</v>
      </c>
    </row>
    <row r="7628" spans="1:16" x14ac:dyDescent="0.25">
      <c r="A7628" s="32">
        <f ca="1">Uniform_A+B7628*(Uniform_B-Uniform_A)</f>
        <v>4.399006191020522</v>
      </c>
      <c r="B7628" s="2">
        <f t="shared" ca="1" si="826"/>
        <v>0.43990061910205225</v>
      </c>
      <c r="C7628" s="4"/>
      <c r="D7628" s="5">
        <f ca="1">IF(E7628&lt;(Driehoek_C-Driehoek_A)/(Driehoek_B-Driehoek_A),Driehoek_A+SQRT(E7628*(Driehoek_B-Driehoek_A)*(Driehoek_C-Driehoek_A)),Driehoek_B-SQRT((1-E7628)*(Driehoek_B-Driehoek_A)*(Driehoek_B-Driehoek_C)))</f>
        <v>8.6641284583717262</v>
      </c>
      <c r="E7628" s="2">
        <f t="shared" ca="1" si="827"/>
        <v>0.99677686592926418</v>
      </c>
      <c r="F7628" s="2"/>
      <c r="G7628" s="15">
        <f ca="1">_xlfn.NORM.INV(H7628,Normaal_Mu,Normaal_Sigma)</f>
        <v>4.5396945807166871</v>
      </c>
      <c r="H7628" s="2">
        <f t="shared" ca="1" si="828"/>
        <v>0.40898655383914206</v>
      </c>
      <c r="I7628" s="2"/>
      <c r="J7628" s="15">
        <f ca="1">-LN(K7628) /NegExp_Labda</f>
        <v>2.5702138580883038</v>
      </c>
      <c r="K7628" s="2">
        <f t="shared" ca="1" si="829"/>
        <v>0.59807281297400317</v>
      </c>
      <c r="L7628" s="2"/>
      <c r="M7628" s="17">
        <f t="shared" ca="1" si="824"/>
        <v>7</v>
      </c>
      <c r="N7628" s="2">
        <f t="shared" ca="1" si="825"/>
        <v>0.79888283382772329</v>
      </c>
      <c r="O7628" s="2"/>
      <c r="P7628" s="31">
        <f t="shared" ca="1" si="823"/>
        <v>5.4346086176394479</v>
      </c>
    </row>
    <row r="7629" spans="1:16" x14ac:dyDescent="0.25">
      <c r="A7629" s="32">
        <f ca="1">Uniform_A+B7629*(Uniform_B-Uniform_A)</f>
        <v>6.2860642424574618</v>
      </c>
      <c r="B7629" s="2">
        <f t="shared" ca="1" si="826"/>
        <v>0.6286064242457462</v>
      </c>
      <c r="C7629" s="4"/>
      <c r="D7629" s="5">
        <f ca="1">IF(E7629&lt;(Driehoek_C-Driehoek_A)/(Driehoek_B-Driehoek_A),Driehoek_A+SQRT(E7629*(Driehoek_B-Driehoek_A)*(Driehoek_C-Driehoek_A)),Driehoek_B-SQRT((1-E7629)*(Driehoek_B-Driehoek_A)*(Driehoek_B-Driehoek_C)))</f>
        <v>8.0807608633238885</v>
      </c>
      <c r="E7629" s="2">
        <f t="shared" ca="1" si="827"/>
        <v>0.97585712598865593</v>
      </c>
      <c r="F7629" s="2"/>
      <c r="G7629" s="15">
        <f ca="1">_xlfn.NORM.INV(H7629,Normaal_Mu,Normaal_Sigma)</f>
        <v>5.3831805902686396</v>
      </c>
      <c r="H7629" s="2">
        <f t="shared" ca="1" si="828"/>
        <v>0.57596842747648769</v>
      </c>
      <c r="I7629" s="2"/>
      <c r="J7629" s="15">
        <f ca="1">-LN(K7629) /NegExp_Labda</f>
        <v>5.7633714267411396</v>
      </c>
      <c r="K7629" s="2">
        <f t="shared" ca="1" si="829"/>
        <v>0.31579112355909655</v>
      </c>
      <c r="L7629" s="2"/>
      <c r="M7629" s="17">
        <f t="shared" ca="1" si="824"/>
        <v>4</v>
      </c>
      <c r="N7629" s="2">
        <f t="shared" ca="1" si="825"/>
        <v>0.34316277480500468</v>
      </c>
      <c r="O7629" s="2"/>
      <c r="P7629" s="31">
        <f t="shared" ref="P7629:P7692" ca="1" si="830">SUM(A7629,D7629,G7629,J7629,M7629)/5</f>
        <v>5.9026754245582254</v>
      </c>
    </row>
    <row r="7630" spans="1:16" x14ac:dyDescent="0.25">
      <c r="A7630" s="32">
        <f ca="1">Uniform_A+B7630*(Uniform_B-Uniform_A)</f>
        <v>1.4855143047650021</v>
      </c>
      <c r="B7630" s="2">
        <f t="shared" ca="1" si="826"/>
        <v>0.14855143047650021</v>
      </c>
      <c r="C7630" s="4"/>
      <c r="D7630" s="5">
        <f ca="1">IF(E7630&lt;(Driehoek_C-Driehoek_A)/(Driehoek_B-Driehoek_A),Driehoek_A+SQRT(E7630*(Driehoek_B-Driehoek_A)*(Driehoek_C-Driehoek_A)),Driehoek_B-SQRT((1-E7630)*(Driehoek_B-Driehoek_A)*(Driehoek_B-Driehoek_C)))</f>
        <v>5.2830436801571548</v>
      </c>
      <c r="E7630" s="2">
        <f t="shared" ca="1" si="827"/>
        <v>0.60526387761086653</v>
      </c>
      <c r="F7630" s="2"/>
      <c r="G7630" s="15">
        <f ca="1">_xlfn.NORM.INV(H7630,Normaal_Mu,Normaal_Sigma)</f>
        <v>5.2208152295206052</v>
      </c>
      <c r="H7630" s="2">
        <f t="shared" ca="1" si="828"/>
        <v>0.54395694282700591</v>
      </c>
      <c r="I7630" s="2"/>
      <c r="J7630" s="15">
        <f ca="1">-LN(K7630) /NegExp_Labda</f>
        <v>16.631079246871565</v>
      </c>
      <c r="K7630" s="2">
        <f t="shared" ca="1" si="829"/>
        <v>3.5928808167140058E-2</v>
      </c>
      <c r="L7630" s="2"/>
      <c r="M7630" s="17">
        <f t="shared" ca="1" si="824"/>
        <v>7</v>
      </c>
      <c r="N7630" s="2">
        <f t="shared" ca="1" si="825"/>
        <v>0.78735334284629643</v>
      </c>
      <c r="O7630" s="2"/>
      <c r="P7630" s="31">
        <f t="shared" ca="1" si="830"/>
        <v>7.1240904922628658</v>
      </c>
    </row>
    <row r="7631" spans="1:16" x14ac:dyDescent="0.25">
      <c r="A7631" s="32">
        <f ca="1">Uniform_A+B7631*(Uniform_B-Uniform_A)</f>
        <v>8.2631066520969743</v>
      </c>
      <c r="B7631" s="2">
        <f t="shared" ca="1" si="826"/>
        <v>0.82631066520969743</v>
      </c>
      <c r="C7631" s="4"/>
      <c r="D7631" s="5">
        <f ca="1">IF(E7631&lt;(Driehoek_C-Driehoek_A)/(Driehoek_B-Driehoek_A),Driehoek_A+SQRT(E7631*(Driehoek_B-Driehoek_A)*(Driehoek_C-Driehoek_A)),Driehoek_B-SQRT((1-E7631)*(Driehoek_B-Driehoek_A)*(Driehoek_B-Driehoek_C)))</f>
        <v>4.6582566313488067</v>
      </c>
      <c r="E7631" s="2">
        <f t="shared" ca="1" si="827"/>
        <v>0.46140755773638242</v>
      </c>
      <c r="F7631" s="2"/>
      <c r="G7631" s="15">
        <f ca="1">_xlfn.NORM.INV(H7631,Normaal_Mu,Normaal_Sigma)</f>
        <v>2.8673052281597506</v>
      </c>
      <c r="H7631" s="2">
        <f t="shared" ca="1" si="828"/>
        <v>0.14313331812758123</v>
      </c>
      <c r="I7631" s="2"/>
      <c r="J7631" s="15">
        <f ca="1">-LN(K7631) /NegExp_Labda</f>
        <v>0.12498457642575535</v>
      </c>
      <c r="K7631" s="2">
        <f t="shared" ca="1" si="829"/>
        <v>0.97531292058594088</v>
      </c>
      <c r="L7631" s="2"/>
      <c r="M7631" s="17">
        <f t="shared" ca="1" si="824"/>
        <v>1</v>
      </c>
      <c r="N7631" s="2">
        <f t="shared" ca="1" si="825"/>
        <v>3.8886333441571108E-2</v>
      </c>
      <c r="O7631" s="2"/>
      <c r="P7631" s="31">
        <f t="shared" ca="1" si="830"/>
        <v>3.3827306176062577</v>
      </c>
    </row>
    <row r="7632" spans="1:16" x14ac:dyDescent="0.25">
      <c r="A7632" s="32">
        <f ca="1">Uniform_A+B7632*(Uniform_B-Uniform_A)</f>
        <v>7.6299439658239869</v>
      </c>
      <c r="B7632" s="2">
        <f t="shared" ca="1" si="826"/>
        <v>0.76299439658239865</v>
      </c>
      <c r="C7632" s="4"/>
      <c r="D7632" s="5">
        <f ca="1">IF(E7632&lt;(Driehoek_C-Driehoek_A)/(Driehoek_B-Driehoek_A),Driehoek_A+SQRT(E7632*(Driehoek_B-Driehoek_A)*(Driehoek_C-Driehoek_A)),Driehoek_B-SQRT((1-E7632)*(Driehoek_B-Driehoek_A)*(Driehoek_B-Driehoek_C)))</f>
        <v>7.1251420750228576</v>
      </c>
      <c r="E7632" s="2">
        <f t="shared" ca="1" si="827"/>
        <v>0.8995687931757258</v>
      </c>
      <c r="F7632" s="2"/>
      <c r="G7632" s="15">
        <f ca="1">_xlfn.NORM.INV(H7632,Normaal_Mu,Normaal_Sigma)</f>
        <v>3.6118023478325334</v>
      </c>
      <c r="H7632" s="2">
        <f t="shared" ca="1" si="828"/>
        <v>0.24381011736769453</v>
      </c>
      <c r="I7632" s="2"/>
      <c r="J7632" s="15">
        <f ca="1">-LN(K7632) /NegExp_Labda</f>
        <v>3.5729183504469031</v>
      </c>
      <c r="K7632" s="2">
        <f t="shared" ca="1" si="829"/>
        <v>0.48939581950637534</v>
      </c>
      <c r="L7632" s="2"/>
      <c r="M7632" s="17">
        <f t="shared" ca="1" si="824"/>
        <v>5</v>
      </c>
      <c r="N7632" s="2">
        <f t="shared" ca="1" si="825"/>
        <v>0.49546480923005343</v>
      </c>
      <c r="O7632" s="2"/>
      <c r="P7632" s="31">
        <f t="shared" ca="1" si="830"/>
        <v>5.3879613478252564</v>
      </c>
    </row>
    <row r="7633" spans="1:16" x14ac:dyDescent="0.25">
      <c r="A7633" s="32">
        <f ca="1">Uniform_A+B7633*(Uniform_B-Uniform_A)</f>
        <v>2.5149879842267819</v>
      </c>
      <c r="B7633" s="2">
        <f t="shared" ca="1" si="826"/>
        <v>0.25149879842267819</v>
      </c>
      <c r="C7633" s="4"/>
      <c r="D7633" s="5">
        <f ca="1">IF(E7633&lt;(Driehoek_C-Driehoek_A)/(Driehoek_B-Driehoek_A),Driehoek_A+SQRT(E7633*(Driehoek_B-Driehoek_A)*(Driehoek_C-Driehoek_A)),Driehoek_B-SQRT((1-E7633)*(Driehoek_B-Driehoek_A)*(Driehoek_B-Driehoek_C)))</f>
        <v>3.6859391700391866</v>
      </c>
      <c r="E7633" s="2">
        <f t="shared" ca="1" si="827"/>
        <v>0.20302792036231576</v>
      </c>
      <c r="F7633" s="2"/>
      <c r="G7633" s="15">
        <f ca="1">_xlfn.NORM.INV(H7633,Normaal_Mu,Normaal_Sigma)</f>
        <v>3.6557845639350557</v>
      </c>
      <c r="H7633" s="2">
        <f t="shared" ca="1" si="828"/>
        <v>0.25075756170852959</v>
      </c>
      <c r="I7633" s="2"/>
      <c r="J7633" s="15">
        <f ca="1">-LN(K7633) /NegExp_Labda</f>
        <v>0.88694942819198375</v>
      </c>
      <c r="K7633" s="2">
        <f t="shared" ca="1" si="829"/>
        <v>0.83745320988438687</v>
      </c>
      <c r="L7633" s="2"/>
      <c r="M7633" s="17">
        <f t="shared" ca="1" si="824"/>
        <v>7</v>
      </c>
      <c r="N7633" s="2">
        <f t="shared" ca="1" si="825"/>
        <v>0.79096868209424442</v>
      </c>
      <c r="O7633" s="2"/>
      <c r="P7633" s="31">
        <f t="shared" ca="1" si="830"/>
        <v>3.5487322292786017</v>
      </c>
    </row>
    <row r="7634" spans="1:16" x14ac:dyDescent="0.25">
      <c r="A7634" s="32">
        <f ca="1">Uniform_A+B7634*(Uniform_B-Uniform_A)</f>
        <v>3.3976970907432555</v>
      </c>
      <c r="B7634" s="2">
        <f t="shared" ca="1" si="826"/>
        <v>0.33976970907432558</v>
      </c>
      <c r="C7634" s="4"/>
      <c r="D7634" s="5">
        <f ca="1">IF(E7634&lt;(Driehoek_C-Driehoek_A)/(Driehoek_B-Driehoek_A),Driehoek_A+SQRT(E7634*(Driehoek_B-Driehoek_A)*(Driehoek_C-Driehoek_A)),Driehoek_B-SQRT((1-E7634)*(Driehoek_B-Driehoek_A)*(Driehoek_B-Driehoek_C)))</f>
        <v>6.3574311526908982</v>
      </c>
      <c r="E7634" s="2">
        <f t="shared" ca="1" si="827"/>
        <v>0.80048085392089852</v>
      </c>
      <c r="F7634" s="2"/>
      <c r="G7634" s="15">
        <f ca="1">_xlfn.NORM.INV(H7634,Normaal_Mu,Normaal_Sigma)</f>
        <v>3.8495303381660446</v>
      </c>
      <c r="H7634" s="2">
        <f t="shared" ca="1" si="828"/>
        <v>0.2825662446200693</v>
      </c>
      <c r="I7634" s="2"/>
      <c r="J7634" s="15">
        <f ca="1">-LN(K7634) /NegExp_Labda</f>
        <v>2.4430775568388872</v>
      </c>
      <c r="K7634" s="2">
        <f t="shared" ca="1" si="829"/>
        <v>0.61347515587784573</v>
      </c>
      <c r="L7634" s="2"/>
      <c r="M7634" s="17">
        <f t="shared" ca="1" si="824"/>
        <v>1</v>
      </c>
      <c r="N7634" s="2">
        <f t="shared" ca="1" si="825"/>
        <v>1.2257939368721105E-2</v>
      </c>
      <c r="O7634" s="2"/>
      <c r="P7634" s="31">
        <f t="shared" ca="1" si="830"/>
        <v>3.4095472276878169</v>
      </c>
    </row>
    <row r="7635" spans="1:16" x14ac:dyDescent="0.25">
      <c r="A7635" s="32">
        <f ca="1">Uniform_A+B7635*(Uniform_B-Uniform_A)</f>
        <v>2.4846155929644986</v>
      </c>
      <c r="B7635" s="2">
        <f t="shared" ca="1" si="826"/>
        <v>0.24846155929644986</v>
      </c>
      <c r="C7635" s="4"/>
      <c r="D7635" s="5">
        <f ca="1">IF(E7635&lt;(Driehoek_C-Driehoek_A)/(Driehoek_B-Driehoek_A),Driehoek_A+SQRT(E7635*(Driehoek_B-Driehoek_A)*(Driehoek_C-Driehoek_A)),Driehoek_B-SQRT((1-E7635)*(Driehoek_B-Driehoek_A)*(Driehoek_B-Driehoek_C)))</f>
        <v>3.5243038248739293</v>
      </c>
      <c r="E7635" s="2">
        <f t="shared" ca="1" si="827"/>
        <v>0.16596443932323501</v>
      </c>
      <c r="F7635" s="2"/>
      <c r="G7635" s="15">
        <f ca="1">_xlfn.NORM.INV(H7635,Normaal_Mu,Normaal_Sigma)</f>
        <v>6.1759871081865274</v>
      </c>
      <c r="H7635" s="2">
        <f t="shared" ca="1" si="828"/>
        <v>0.72173169028371509</v>
      </c>
      <c r="I7635" s="2"/>
      <c r="J7635" s="15">
        <f ca="1">-LN(K7635) /NegExp_Labda</f>
        <v>1.1218809224795183</v>
      </c>
      <c r="K7635" s="2">
        <f t="shared" ca="1" si="829"/>
        <v>0.79901450095883353</v>
      </c>
      <c r="L7635" s="2"/>
      <c r="M7635" s="17">
        <f t="shared" ca="1" si="824"/>
        <v>1</v>
      </c>
      <c r="N7635" s="2">
        <f t="shared" ca="1" si="825"/>
        <v>1.5742131202402532E-2</v>
      </c>
      <c r="O7635" s="2"/>
      <c r="P7635" s="31">
        <f t="shared" ca="1" si="830"/>
        <v>2.8613574897008944</v>
      </c>
    </row>
    <row r="7636" spans="1:16" x14ac:dyDescent="0.25">
      <c r="A7636" s="32">
        <f ca="1">Uniform_A+B7636*(Uniform_B-Uniform_A)</f>
        <v>9.7972837781790236</v>
      </c>
      <c r="B7636" s="2">
        <f t="shared" ca="1" si="826"/>
        <v>0.97972837781790234</v>
      </c>
      <c r="C7636" s="4"/>
      <c r="D7636" s="5">
        <f ca="1">IF(E7636&lt;(Driehoek_C-Driehoek_A)/(Driehoek_B-Driehoek_A),Driehoek_A+SQRT(E7636*(Driehoek_B-Driehoek_A)*(Driehoek_C-Driehoek_A)),Driehoek_B-SQRT((1-E7636)*(Driehoek_B-Driehoek_A)*(Driehoek_B-Driehoek_C)))</f>
        <v>4.1184627570614669</v>
      </c>
      <c r="E7636" s="2">
        <f t="shared" ca="1" si="827"/>
        <v>0.3191598327372589</v>
      </c>
      <c r="F7636" s="2"/>
      <c r="G7636" s="15">
        <f ca="1">_xlfn.NORM.INV(H7636,Normaal_Mu,Normaal_Sigma)</f>
        <v>0.44444024284629702</v>
      </c>
      <c r="H7636" s="2">
        <f t="shared" ca="1" si="828"/>
        <v>1.136984787371853E-2</v>
      </c>
      <c r="I7636" s="2"/>
      <c r="J7636" s="15">
        <f ca="1">-LN(K7636) /NegExp_Labda</f>
        <v>0.24931771139166298</v>
      </c>
      <c r="K7636" s="2">
        <f t="shared" ca="1" si="829"/>
        <v>0.95135923595745076</v>
      </c>
      <c r="L7636" s="2"/>
      <c r="M7636" s="17">
        <f t="shared" ca="1" si="824"/>
        <v>2</v>
      </c>
      <c r="N7636" s="2">
        <f t="shared" ca="1" si="825"/>
        <v>0.11850993817233801</v>
      </c>
      <c r="O7636" s="2"/>
      <c r="P7636" s="31">
        <f t="shared" ca="1" si="830"/>
        <v>3.3219008978956905</v>
      </c>
    </row>
    <row r="7637" spans="1:16" x14ac:dyDescent="0.25">
      <c r="A7637" s="32">
        <f ca="1">Uniform_A+B7637*(Uniform_B-Uniform_A)</f>
        <v>7.8164492879686804</v>
      </c>
      <c r="B7637" s="2">
        <f t="shared" ca="1" si="826"/>
        <v>0.78164492879686809</v>
      </c>
      <c r="C7637" s="4"/>
      <c r="D7637" s="5">
        <f ca="1">IF(E7637&lt;(Driehoek_C-Driehoek_A)/(Driehoek_B-Driehoek_A),Driehoek_A+SQRT(E7637*(Driehoek_B-Driehoek_A)*(Driehoek_C-Driehoek_A)),Driehoek_B-SQRT((1-E7637)*(Driehoek_B-Driehoek_A)*(Driehoek_B-Driehoek_C)))</f>
        <v>4.1835855186412347</v>
      </c>
      <c r="E7637" s="2">
        <f t="shared" ca="1" si="827"/>
        <v>0.33720432982164505</v>
      </c>
      <c r="F7637" s="2"/>
      <c r="G7637" s="15">
        <f ca="1">_xlfn.NORM.INV(H7637,Normaal_Mu,Normaal_Sigma)</f>
        <v>3.6142715853253833</v>
      </c>
      <c r="H7637" s="2">
        <f t="shared" ca="1" si="828"/>
        <v>0.24419738678550618</v>
      </c>
      <c r="I7637" s="2"/>
      <c r="J7637" s="15">
        <f ca="1">-LN(K7637) /NegExp_Labda</f>
        <v>6.4242298246667335</v>
      </c>
      <c r="K7637" s="2">
        <f t="shared" ca="1" si="829"/>
        <v>0.27669320080524806</v>
      </c>
      <c r="L7637" s="2"/>
      <c r="M7637" s="17">
        <f t="shared" ca="1" si="824"/>
        <v>5</v>
      </c>
      <c r="N7637" s="2">
        <f t="shared" ca="1" si="825"/>
        <v>0.47540662629124353</v>
      </c>
      <c r="O7637" s="2"/>
      <c r="P7637" s="31">
        <f t="shared" ca="1" si="830"/>
        <v>5.4077072433204068</v>
      </c>
    </row>
    <row r="7638" spans="1:16" x14ac:dyDescent="0.25">
      <c r="A7638" s="32">
        <f ca="1">Uniform_A+B7638*(Uniform_B-Uniform_A)</f>
        <v>6.3104734815820187</v>
      </c>
      <c r="B7638" s="2">
        <f t="shared" ca="1" si="826"/>
        <v>0.63104734815820185</v>
      </c>
      <c r="C7638" s="4"/>
      <c r="D7638" s="5">
        <f ca="1">IF(E7638&lt;(Driehoek_C-Driehoek_A)/(Driehoek_B-Driehoek_A),Driehoek_A+SQRT(E7638*(Driehoek_B-Driehoek_A)*(Driehoek_C-Driehoek_A)),Driehoek_B-SQRT((1-E7638)*(Driehoek_B-Driehoek_A)*(Driehoek_B-Driehoek_C)))</f>
        <v>5.879464434137164</v>
      </c>
      <c r="E7638" s="2">
        <f t="shared" ca="1" si="827"/>
        <v>0.72177879377671739</v>
      </c>
      <c r="F7638" s="2"/>
      <c r="G7638" s="15">
        <f ca="1">_xlfn.NORM.INV(H7638,Normaal_Mu,Normaal_Sigma)</f>
        <v>4.0860223643739619</v>
      </c>
      <c r="H7638" s="2">
        <f t="shared" ca="1" si="828"/>
        <v>0.3238395414640608</v>
      </c>
      <c r="I7638" s="2"/>
      <c r="J7638" s="15">
        <f ca="1">-LN(K7638) /NegExp_Labda</f>
        <v>6.0579636347510046</v>
      </c>
      <c r="K7638" s="2">
        <f t="shared" ca="1" si="829"/>
        <v>0.2977227106160556</v>
      </c>
      <c r="L7638" s="2"/>
      <c r="M7638" s="17">
        <f t="shared" ca="1" si="824"/>
        <v>3</v>
      </c>
      <c r="N7638" s="2">
        <f t="shared" ca="1" si="825"/>
        <v>0.15660724390463765</v>
      </c>
      <c r="O7638" s="2"/>
      <c r="P7638" s="31">
        <f t="shared" ca="1" si="830"/>
        <v>5.0667847829688295</v>
      </c>
    </row>
    <row r="7639" spans="1:16" x14ac:dyDescent="0.25">
      <c r="A7639" s="32">
        <f ca="1">Uniform_A+B7639*(Uniform_B-Uniform_A)</f>
        <v>3.3222012402199264</v>
      </c>
      <c r="B7639" s="2">
        <f t="shared" ca="1" si="826"/>
        <v>0.33222012402199264</v>
      </c>
      <c r="C7639" s="4"/>
      <c r="D7639" s="5">
        <f ca="1">IF(E7639&lt;(Driehoek_C-Driehoek_A)/(Driehoek_B-Driehoek_A),Driehoek_A+SQRT(E7639*(Driehoek_B-Driehoek_A)*(Driehoek_C-Driehoek_A)),Driehoek_B-SQRT((1-E7639)*(Driehoek_B-Driehoek_A)*(Driehoek_B-Driehoek_C)))</f>
        <v>6.1194439196511681</v>
      </c>
      <c r="E7639" s="2">
        <f t="shared" ca="1" si="827"/>
        <v>0.762925619084725</v>
      </c>
      <c r="F7639" s="2"/>
      <c r="G7639" s="15">
        <f ca="1">_xlfn.NORM.INV(H7639,Normaal_Mu,Normaal_Sigma)</f>
        <v>3.7928772447566863</v>
      </c>
      <c r="H7639" s="2">
        <f t="shared" ca="1" si="828"/>
        <v>0.27306764863567956</v>
      </c>
      <c r="I7639" s="2"/>
      <c r="J7639" s="15">
        <f ca="1">-LN(K7639) /NegExp_Labda</f>
        <v>9.2209189354361669</v>
      </c>
      <c r="K7639" s="2">
        <f t="shared" ca="1" si="829"/>
        <v>0.15815435584993875</v>
      </c>
      <c r="L7639" s="2"/>
      <c r="M7639" s="17">
        <f t="shared" ca="1" si="824"/>
        <v>6</v>
      </c>
      <c r="N7639" s="2">
        <f t="shared" ca="1" si="825"/>
        <v>0.71475404037060963</v>
      </c>
      <c r="O7639" s="2"/>
      <c r="P7639" s="31">
        <f t="shared" ca="1" si="830"/>
        <v>5.6910882680127894</v>
      </c>
    </row>
    <row r="7640" spans="1:16" x14ac:dyDescent="0.25">
      <c r="A7640" s="32">
        <f ca="1">Uniform_A+B7640*(Uniform_B-Uniform_A)</f>
        <v>9.1601312368741272</v>
      </c>
      <c r="B7640" s="2">
        <f t="shared" ca="1" si="826"/>
        <v>0.91601312368741272</v>
      </c>
      <c r="C7640" s="4"/>
      <c r="D7640" s="5">
        <f ca="1">IF(E7640&lt;(Driehoek_C-Driehoek_A)/(Driehoek_B-Driehoek_A),Driehoek_A+SQRT(E7640*(Driehoek_B-Driehoek_A)*(Driehoek_C-Driehoek_A)),Driehoek_B-SQRT((1-E7640)*(Driehoek_B-Driehoek_A)*(Driehoek_B-Driehoek_C)))</f>
        <v>6.6010934848767704</v>
      </c>
      <c r="E7640" s="2">
        <f t="shared" ca="1" si="827"/>
        <v>0.83557850090569485</v>
      </c>
      <c r="F7640" s="2"/>
      <c r="G7640" s="15">
        <f ca="1">_xlfn.NORM.INV(H7640,Normaal_Mu,Normaal_Sigma)</f>
        <v>8.2855921972080573</v>
      </c>
      <c r="H7640" s="2">
        <f t="shared" ca="1" si="828"/>
        <v>0.94978743615562189</v>
      </c>
      <c r="I7640" s="2"/>
      <c r="J7640" s="15">
        <f ca="1">-LN(K7640) /NegExp_Labda</f>
        <v>2.1448368964239473</v>
      </c>
      <c r="K7640" s="2">
        <f t="shared" ca="1" si="829"/>
        <v>0.65118117083009586</v>
      </c>
      <c r="L7640" s="2"/>
      <c r="M7640" s="17">
        <f t="shared" ca="1" si="824"/>
        <v>6</v>
      </c>
      <c r="N7640" s="2">
        <f t="shared" ca="1" si="825"/>
        <v>0.72711241539079408</v>
      </c>
      <c r="O7640" s="2"/>
      <c r="P7640" s="31">
        <f t="shared" ca="1" si="830"/>
        <v>6.4383307630765803</v>
      </c>
    </row>
    <row r="7641" spans="1:16" x14ac:dyDescent="0.25">
      <c r="A7641" s="32">
        <f ca="1">Uniform_A+B7641*(Uniform_B-Uniform_A)</f>
        <v>0.12768339738320589</v>
      </c>
      <c r="B7641" s="2">
        <f t="shared" ca="1" si="826"/>
        <v>1.2768339738320589E-2</v>
      </c>
      <c r="C7641" s="4"/>
      <c r="D7641" s="5">
        <f ca="1">IF(E7641&lt;(Driehoek_C-Driehoek_A)/(Driehoek_B-Driehoek_A),Driehoek_A+SQRT(E7641*(Driehoek_B-Driehoek_A)*(Driehoek_C-Driehoek_A)),Driehoek_B-SQRT((1-E7641)*(Driehoek_B-Driehoek_A)*(Driehoek_B-Driehoek_C)))</f>
        <v>4.0377062761395948</v>
      </c>
      <c r="E7641" s="2">
        <f t="shared" ca="1" si="827"/>
        <v>0.29644688566101796</v>
      </c>
      <c r="F7641" s="2"/>
      <c r="G7641" s="15">
        <f ca="1">_xlfn.NORM.INV(H7641,Normaal_Mu,Normaal_Sigma)</f>
        <v>6.9798836406867926</v>
      </c>
      <c r="H7641" s="2">
        <f t="shared" ca="1" si="828"/>
        <v>0.83889872153299772</v>
      </c>
      <c r="I7641" s="2"/>
      <c r="J7641" s="15">
        <f ca="1">-LN(K7641) /NegExp_Labda</f>
        <v>8.2383153561865399</v>
      </c>
      <c r="K7641" s="2">
        <f t="shared" ca="1" si="829"/>
        <v>0.19249924039976929</v>
      </c>
      <c r="L7641" s="2"/>
      <c r="M7641" s="17">
        <f t="shared" ca="1" si="824"/>
        <v>6</v>
      </c>
      <c r="N7641" s="2">
        <f t="shared" ca="1" si="825"/>
        <v>0.68909246055409512</v>
      </c>
      <c r="O7641" s="2"/>
      <c r="P7641" s="31">
        <f t="shared" ca="1" si="830"/>
        <v>5.0767177340792262</v>
      </c>
    </row>
    <row r="7642" spans="1:16" x14ac:dyDescent="0.25">
      <c r="A7642" s="32">
        <f ca="1">Uniform_A+B7642*(Uniform_B-Uniform_A)</f>
        <v>7.2908061653412108</v>
      </c>
      <c r="B7642" s="2">
        <f t="shared" ca="1" si="826"/>
        <v>0.72908061653412104</v>
      </c>
      <c r="C7642" s="4"/>
      <c r="D7642" s="5">
        <f ca="1">IF(E7642&lt;(Driehoek_C-Driehoek_A)/(Driehoek_B-Driehoek_A),Driehoek_A+SQRT(E7642*(Driehoek_B-Driehoek_A)*(Driehoek_C-Driehoek_A)),Driehoek_B-SQRT((1-E7642)*(Driehoek_B-Driehoek_A)*(Driehoek_B-Driehoek_C)))</f>
        <v>6.9903356850851264</v>
      </c>
      <c r="E7642" s="2">
        <f t="shared" ca="1" si="827"/>
        <v>0.88460712403879227</v>
      </c>
      <c r="F7642" s="2"/>
      <c r="G7642" s="15">
        <f ca="1">_xlfn.NORM.INV(H7642,Normaal_Mu,Normaal_Sigma)</f>
        <v>4.4552901860882663</v>
      </c>
      <c r="H7642" s="2">
        <f t="shared" ca="1" si="828"/>
        <v>0.3926745707803434</v>
      </c>
      <c r="I7642" s="2"/>
      <c r="J7642" s="15">
        <f ca="1">-LN(K7642) /NegExp_Labda</f>
        <v>6.7687269319355137</v>
      </c>
      <c r="K7642" s="2">
        <f t="shared" ca="1" si="829"/>
        <v>0.2582711217354372</v>
      </c>
      <c r="L7642" s="2"/>
      <c r="M7642" s="17">
        <f t="shared" ca="1" si="824"/>
        <v>4</v>
      </c>
      <c r="N7642" s="2">
        <f t="shared" ca="1" si="825"/>
        <v>0.39350329038410625</v>
      </c>
      <c r="O7642" s="2"/>
      <c r="P7642" s="31">
        <f t="shared" ca="1" si="830"/>
        <v>5.9010317936900236</v>
      </c>
    </row>
    <row r="7643" spans="1:16" x14ac:dyDescent="0.25">
      <c r="A7643" s="32">
        <f ca="1">Uniform_A+B7643*(Uniform_B-Uniform_A)</f>
        <v>8.7056348200286227</v>
      </c>
      <c r="B7643" s="2">
        <f t="shared" ca="1" si="826"/>
        <v>0.87056348200286227</v>
      </c>
      <c r="C7643" s="4"/>
      <c r="D7643" s="5">
        <f ca="1">IF(E7643&lt;(Driehoek_C-Driehoek_A)/(Driehoek_B-Driehoek_A),Driehoek_A+SQRT(E7643*(Driehoek_B-Driehoek_A)*(Driehoek_C-Driehoek_A)),Driehoek_B-SQRT((1-E7643)*(Driehoek_B-Driehoek_A)*(Driehoek_B-Driehoek_C)))</f>
        <v>5.7786160844384238</v>
      </c>
      <c r="E7643" s="2">
        <f t="shared" ca="1" si="827"/>
        <v>0.70350530481603335</v>
      </c>
      <c r="F7643" s="2"/>
      <c r="G7643" s="15">
        <f ca="1">_xlfn.NORM.INV(H7643,Normaal_Mu,Normaal_Sigma)</f>
        <v>1.8563564975182829</v>
      </c>
      <c r="H7643" s="2">
        <f t="shared" ca="1" si="828"/>
        <v>5.7995947805422277E-2</v>
      </c>
      <c r="I7643" s="2"/>
      <c r="J7643" s="15">
        <f ca="1">-LN(K7643) /NegExp_Labda</f>
        <v>12.623930921926886</v>
      </c>
      <c r="K7643" s="2">
        <f t="shared" ca="1" si="829"/>
        <v>8.0075432334222763E-2</v>
      </c>
      <c r="L7643" s="2"/>
      <c r="M7643" s="17">
        <f t="shared" ca="1" si="824"/>
        <v>7</v>
      </c>
      <c r="N7643" s="2">
        <f t="shared" ca="1" si="825"/>
        <v>0.86157846260163751</v>
      </c>
      <c r="O7643" s="2"/>
      <c r="P7643" s="31">
        <f t="shared" ca="1" si="830"/>
        <v>7.1929076647824433</v>
      </c>
    </row>
    <row r="7644" spans="1:16" x14ac:dyDescent="0.25">
      <c r="A7644" s="32">
        <f ca="1">Uniform_A+B7644*(Uniform_B-Uniform_A)</f>
        <v>3.2803189257311494</v>
      </c>
      <c r="B7644" s="2">
        <f t="shared" ca="1" si="826"/>
        <v>0.32803189257311494</v>
      </c>
      <c r="C7644" s="4"/>
      <c r="D7644" s="5">
        <f ca="1">IF(E7644&lt;(Driehoek_C-Driehoek_A)/(Driehoek_B-Driehoek_A),Driehoek_A+SQRT(E7644*(Driehoek_B-Driehoek_A)*(Driehoek_C-Driehoek_A)),Driehoek_B-SQRT((1-E7644)*(Driehoek_B-Driehoek_A)*(Driehoek_B-Driehoek_C)))</f>
        <v>3.0225292165001996</v>
      </c>
      <c r="E7644" s="2">
        <f t="shared" ca="1" si="827"/>
        <v>7.4683285614036587E-2</v>
      </c>
      <c r="F7644" s="2"/>
      <c r="G7644" s="15">
        <f ca="1">_xlfn.NORM.INV(H7644,Normaal_Mu,Normaal_Sigma)</f>
        <v>6.5254329794048012</v>
      </c>
      <c r="H7644" s="2">
        <f t="shared" ca="1" si="828"/>
        <v>0.77718375287436803</v>
      </c>
      <c r="I7644" s="2"/>
      <c r="J7644" s="15">
        <f ca="1">-LN(K7644) /NegExp_Labda</f>
        <v>14.254919814877065</v>
      </c>
      <c r="K7644" s="2">
        <f t="shared" ca="1" si="829"/>
        <v>5.778743219752569E-2</v>
      </c>
      <c r="L7644" s="2"/>
      <c r="M7644" s="17">
        <f t="shared" ca="1" si="824"/>
        <v>5</v>
      </c>
      <c r="N7644" s="2">
        <f t="shared" ca="1" si="825"/>
        <v>0.52982996083742828</v>
      </c>
      <c r="O7644" s="2"/>
      <c r="P7644" s="31">
        <f t="shared" ca="1" si="830"/>
        <v>6.4166401873026429</v>
      </c>
    </row>
    <row r="7645" spans="1:16" x14ac:dyDescent="0.25">
      <c r="A7645" s="32">
        <f ca="1">Uniform_A+B7645*(Uniform_B-Uniform_A)</f>
        <v>3.6348329136764557</v>
      </c>
      <c r="B7645" s="2">
        <f t="shared" ca="1" si="826"/>
        <v>0.36348329136764557</v>
      </c>
      <c r="C7645" s="4"/>
      <c r="D7645" s="5">
        <f ca="1">IF(E7645&lt;(Driehoek_C-Driehoek_A)/(Driehoek_B-Driehoek_A),Driehoek_A+SQRT(E7645*(Driehoek_B-Driehoek_A)*(Driehoek_C-Driehoek_A)),Driehoek_B-SQRT((1-E7645)*(Driehoek_B-Driehoek_A)*(Driehoek_B-Driehoek_C)))</f>
        <v>3.697672555462109</v>
      </c>
      <c r="E7645" s="2">
        <f t="shared" ca="1" si="827"/>
        <v>0.20586372182637491</v>
      </c>
      <c r="F7645" s="2"/>
      <c r="G7645" s="15">
        <f ca="1">_xlfn.NORM.INV(H7645,Normaal_Mu,Normaal_Sigma)</f>
        <v>6.307732589462641</v>
      </c>
      <c r="H7645" s="2">
        <f t="shared" ca="1" si="828"/>
        <v>0.74340102467844038</v>
      </c>
      <c r="I7645" s="2"/>
      <c r="J7645" s="15">
        <f ca="1">-LN(K7645) /NegExp_Labda</f>
        <v>2.7026371832892657</v>
      </c>
      <c r="K7645" s="2">
        <f t="shared" ca="1" si="829"/>
        <v>0.58244097062634026</v>
      </c>
      <c r="L7645" s="2"/>
      <c r="M7645" s="17">
        <f t="shared" ca="1" si="824"/>
        <v>6</v>
      </c>
      <c r="N7645" s="2">
        <f t="shared" ca="1" si="825"/>
        <v>0.72564729570123221</v>
      </c>
      <c r="O7645" s="2"/>
      <c r="P7645" s="31">
        <f t="shared" ca="1" si="830"/>
        <v>4.4685750483780939</v>
      </c>
    </row>
    <row r="7646" spans="1:16" x14ac:dyDescent="0.25">
      <c r="A7646" s="32">
        <f ca="1">Uniform_A+B7646*(Uniform_B-Uniform_A)</f>
        <v>6.873567238730959</v>
      </c>
      <c r="B7646" s="2">
        <f t="shared" ca="1" si="826"/>
        <v>0.68735672387309588</v>
      </c>
      <c r="C7646" s="4"/>
      <c r="D7646" s="5">
        <f ca="1">IF(E7646&lt;(Driehoek_C-Driehoek_A)/(Driehoek_B-Driehoek_A),Driehoek_A+SQRT(E7646*(Driehoek_B-Driehoek_A)*(Driehoek_C-Driehoek_A)),Driehoek_B-SQRT((1-E7646)*(Driehoek_B-Driehoek_A)*(Driehoek_B-Driehoek_C)))</f>
        <v>4.4872829400328103</v>
      </c>
      <c r="E7646" s="2">
        <f t="shared" ca="1" si="827"/>
        <v>0.41815384961945945</v>
      </c>
      <c r="F7646" s="2"/>
      <c r="G7646" s="15">
        <f ca="1">_xlfn.NORM.INV(H7646,Normaal_Mu,Normaal_Sigma)</f>
        <v>3.4834672470730443</v>
      </c>
      <c r="H7646" s="2">
        <f t="shared" ca="1" si="828"/>
        <v>0.22414576589840585</v>
      </c>
      <c r="I7646" s="2"/>
      <c r="J7646" s="15">
        <f ca="1">-LN(K7646) /NegExp_Labda</f>
        <v>5.1830370512977018</v>
      </c>
      <c r="K7646" s="2">
        <f t="shared" ca="1" si="829"/>
        <v>0.35465584506123804</v>
      </c>
      <c r="L7646" s="2"/>
      <c r="M7646" s="17">
        <f t="shared" ca="1" si="824"/>
        <v>3</v>
      </c>
      <c r="N7646" s="2">
        <f t="shared" ca="1" si="825"/>
        <v>0.23140393056438857</v>
      </c>
      <c r="O7646" s="2"/>
      <c r="P7646" s="31">
        <f t="shared" ca="1" si="830"/>
        <v>4.6054708954269028</v>
      </c>
    </row>
    <row r="7647" spans="1:16" x14ac:dyDescent="0.25">
      <c r="A7647" s="32">
        <f ca="1">Uniform_A+B7647*(Uniform_B-Uniform_A)</f>
        <v>7.7817911716564687</v>
      </c>
      <c r="B7647" s="2">
        <f t="shared" ca="1" si="826"/>
        <v>0.77817911716564692</v>
      </c>
      <c r="C7647" s="4"/>
      <c r="D7647" s="5">
        <f ca="1">IF(E7647&lt;(Driehoek_C-Driehoek_A)/(Driehoek_B-Driehoek_A),Driehoek_A+SQRT(E7647*(Driehoek_B-Driehoek_A)*(Driehoek_C-Driehoek_A)),Driehoek_B-SQRT((1-E7647)*(Driehoek_B-Driehoek_A)*(Driehoek_B-Driehoek_C)))</f>
        <v>4.3997207137810124</v>
      </c>
      <c r="E7647" s="2">
        <f t="shared" ca="1" si="827"/>
        <v>0.39535515682241484</v>
      </c>
      <c r="F7647" s="2"/>
      <c r="G7647" s="15">
        <f ca="1">_xlfn.NORM.INV(H7647,Normaal_Mu,Normaal_Sigma)</f>
        <v>6.8610304294300759</v>
      </c>
      <c r="H7647" s="2">
        <f t="shared" ca="1" si="828"/>
        <v>0.82394780486679009</v>
      </c>
      <c r="I7647" s="2"/>
      <c r="J7647" s="15">
        <f ca="1">-LN(K7647) /NegExp_Labda</f>
        <v>4.8788253505473396</v>
      </c>
      <c r="K7647" s="2">
        <f t="shared" ca="1" si="829"/>
        <v>0.37690388533120756</v>
      </c>
      <c r="L7647" s="2"/>
      <c r="M7647" s="17">
        <f t="shared" ca="1" si="824"/>
        <v>6</v>
      </c>
      <c r="N7647" s="2">
        <f t="shared" ca="1" si="825"/>
        <v>0.62629562767799363</v>
      </c>
      <c r="O7647" s="2"/>
      <c r="P7647" s="31">
        <f t="shared" ca="1" si="830"/>
        <v>5.9842735330829795</v>
      </c>
    </row>
    <row r="7648" spans="1:16" x14ac:dyDescent="0.25">
      <c r="A7648" s="32">
        <f ca="1">Uniform_A+B7648*(Uniform_B-Uniform_A)</f>
        <v>1.8542269572281</v>
      </c>
      <c r="B7648" s="2">
        <f t="shared" ca="1" si="826"/>
        <v>0.18542269572281</v>
      </c>
      <c r="C7648" s="4"/>
      <c r="D7648" s="5">
        <f ca="1">IF(E7648&lt;(Driehoek_C-Driehoek_A)/(Driehoek_B-Driehoek_A),Driehoek_A+SQRT(E7648*(Driehoek_B-Driehoek_A)*(Driehoek_C-Driehoek_A)),Driehoek_B-SQRT((1-E7648)*(Driehoek_B-Driehoek_A)*(Driehoek_B-Driehoek_C)))</f>
        <v>3.4086676946138663</v>
      </c>
      <c r="E7648" s="2">
        <f t="shared" ca="1" si="827"/>
        <v>0.1417389052749104</v>
      </c>
      <c r="F7648" s="2"/>
      <c r="G7648" s="15">
        <f ca="1">_xlfn.NORM.INV(H7648,Normaal_Mu,Normaal_Sigma)</f>
        <v>2.8687167724366298</v>
      </c>
      <c r="H7648" s="2">
        <f t="shared" ca="1" si="828"/>
        <v>0.1432928401155108</v>
      </c>
      <c r="I7648" s="2"/>
      <c r="J7648" s="15">
        <f ca="1">-LN(K7648) /NegExp_Labda</f>
        <v>0.94149600581314385</v>
      </c>
      <c r="K7648" s="2">
        <f t="shared" ca="1" si="829"/>
        <v>0.82836682183455423</v>
      </c>
      <c r="L7648" s="2"/>
      <c r="M7648" s="17">
        <f t="shared" ca="1" si="824"/>
        <v>3</v>
      </c>
      <c r="N7648" s="2">
        <f t="shared" ca="1" si="825"/>
        <v>0.2156311659312905</v>
      </c>
      <c r="O7648" s="2"/>
      <c r="P7648" s="31">
        <f t="shared" ca="1" si="830"/>
        <v>2.4146214860183481</v>
      </c>
    </row>
    <row r="7649" spans="1:16" x14ac:dyDescent="0.25">
      <c r="A7649" s="32">
        <f ca="1">Uniform_A+B7649*(Uniform_B-Uniform_A)</f>
        <v>6.2018770482969963</v>
      </c>
      <c r="B7649" s="2">
        <f t="shared" ca="1" si="826"/>
        <v>0.62018770482969965</v>
      </c>
      <c r="C7649" s="4"/>
      <c r="D7649" s="5">
        <f ca="1">IF(E7649&lt;(Driehoek_C-Driehoek_A)/(Driehoek_B-Driehoek_A),Driehoek_A+SQRT(E7649*(Driehoek_B-Driehoek_A)*(Driehoek_C-Driehoek_A)),Driehoek_B-SQRT((1-E7649)*(Driehoek_B-Driehoek_A)*(Driehoek_B-Driehoek_C)))</f>
        <v>7.8881985661211811</v>
      </c>
      <c r="E7649" s="2">
        <f t="shared" ca="1" si="827"/>
        <v>0.96468278776071437</v>
      </c>
      <c r="F7649" s="2"/>
      <c r="G7649" s="15">
        <f ca="1">_xlfn.NORM.INV(H7649,Normaal_Mu,Normaal_Sigma)</f>
        <v>1.8255658545811175</v>
      </c>
      <c r="H7649" s="2">
        <f t="shared" ca="1" si="828"/>
        <v>5.6231744672656681E-2</v>
      </c>
      <c r="I7649" s="2"/>
      <c r="J7649" s="15">
        <f ca="1">-LN(K7649) /NegExp_Labda</f>
        <v>4.6990827735388203</v>
      </c>
      <c r="K7649" s="2">
        <f t="shared" ca="1" si="829"/>
        <v>0.390699500769074</v>
      </c>
      <c r="L7649" s="2"/>
      <c r="M7649" s="17">
        <f t="shared" ca="1" si="824"/>
        <v>3</v>
      </c>
      <c r="N7649" s="2">
        <f t="shared" ca="1" si="825"/>
        <v>0.16039944919154336</v>
      </c>
      <c r="O7649" s="2"/>
      <c r="P7649" s="31">
        <f t="shared" ca="1" si="830"/>
        <v>4.7229448485076233</v>
      </c>
    </row>
    <row r="7650" spans="1:16" x14ac:dyDescent="0.25">
      <c r="A7650" s="32">
        <f ca="1">Uniform_A+B7650*(Uniform_B-Uniform_A)</f>
        <v>0.78661407792923854</v>
      </c>
      <c r="B7650" s="2">
        <f t="shared" ca="1" si="826"/>
        <v>7.8661407792923854E-2</v>
      </c>
      <c r="C7650" s="4"/>
      <c r="D7650" s="5">
        <f ca="1">IF(E7650&lt;(Driehoek_C-Driehoek_A)/(Driehoek_B-Driehoek_A),Driehoek_A+SQRT(E7650*(Driehoek_B-Driehoek_A)*(Driehoek_C-Driehoek_A)),Driehoek_B-SQRT((1-E7650)*(Driehoek_B-Driehoek_A)*(Driehoek_B-Driehoek_C)))</f>
        <v>4.4026370328602384</v>
      </c>
      <c r="E7650" s="2">
        <f t="shared" ca="1" si="827"/>
        <v>0.39612153566776831</v>
      </c>
      <c r="F7650" s="2"/>
      <c r="G7650" s="15">
        <f ca="1">_xlfn.NORM.INV(H7650,Normaal_Mu,Normaal_Sigma)</f>
        <v>4.6891098834720273</v>
      </c>
      <c r="H7650" s="2">
        <f t="shared" ca="1" si="828"/>
        <v>0.43823523224150074</v>
      </c>
      <c r="I7650" s="2"/>
      <c r="J7650" s="15">
        <f ca="1">-LN(K7650) /NegExp_Labda</f>
        <v>4.0555438790311005</v>
      </c>
      <c r="K7650" s="2">
        <f t="shared" ca="1" si="829"/>
        <v>0.4443650917115215</v>
      </c>
      <c r="L7650" s="2"/>
      <c r="M7650" s="17">
        <f t="shared" ca="1" si="824"/>
        <v>4</v>
      </c>
      <c r="N7650" s="2">
        <f t="shared" ca="1" si="825"/>
        <v>0.36918293053718376</v>
      </c>
      <c r="O7650" s="2"/>
      <c r="P7650" s="31">
        <f t="shared" ca="1" si="830"/>
        <v>3.5867809746585211</v>
      </c>
    </row>
    <row r="7651" spans="1:16" x14ac:dyDescent="0.25">
      <c r="A7651" s="32">
        <f ca="1">Uniform_A+B7651*(Uniform_B-Uniform_A)</f>
        <v>3.4334609179729423</v>
      </c>
      <c r="B7651" s="2">
        <f t="shared" ca="1" si="826"/>
        <v>0.34334609179729425</v>
      </c>
      <c r="C7651" s="4"/>
      <c r="D7651" s="5">
        <f ca="1">IF(E7651&lt;(Driehoek_C-Driehoek_A)/(Driehoek_B-Driehoek_A),Driehoek_A+SQRT(E7651*(Driehoek_B-Driehoek_A)*(Driehoek_C-Driehoek_A)),Driehoek_B-SQRT((1-E7651)*(Driehoek_B-Driehoek_A)*(Driehoek_B-Driehoek_C)))</f>
        <v>4.0614079212603897</v>
      </c>
      <c r="E7651" s="2">
        <f t="shared" ca="1" si="827"/>
        <v>0.30315166513743919</v>
      </c>
      <c r="F7651" s="2"/>
      <c r="G7651" s="15">
        <f ca="1">_xlfn.NORM.INV(H7651,Normaal_Mu,Normaal_Sigma)</f>
        <v>7.8757331318807307</v>
      </c>
      <c r="H7651" s="2">
        <f t="shared" ca="1" si="828"/>
        <v>0.92476404113237465</v>
      </c>
      <c r="I7651" s="2"/>
      <c r="J7651" s="15">
        <f ca="1">-LN(K7651) /NegExp_Labda</f>
        <v>15.285680767975284</v>
      </c>
      <c r="K7651" s="2">
        <f t="shared" ca="1" si="829"/>
        <v>4.7022166838503909E-2</v>
      </c>
      <c r="L7651" s="2"/>
      <c r="M7651" s="17">
        <f t="shared" ca="1" si="824"/>
        <v>10</v>
      </c>
      <c r="N7651" s="2">
        <f t="shared" ca="1" si="825"/>
        <v>0.97490353494049653</v>
      </c>
      <c r="O7651" s="2"/>
      <c r="P7651" s="31">
        <f t="shared" ca="1" si="830"/>
        <v>8.1312565478178698</v>
      </c>
    </row>
    <row r="7652" spans="1:16" x14ac:dyDescent="0.25">
      <c r="A7652" s="32">
        <f ca="1">Uniform_A+B7652*(Uniform_B-Uniform_A)</f>
        <v>6.1203499952194242</v>
      </c>
      <c r="B7652" s="2">
        <f t="shared" ca="1" si="826"/>
        <v>0.6120349995219424</v>
      </c>
      <c r="C7652" s="4"/>
      <c r="D7652" s="5">
        <f ca="1">IF(E7652&lt;(Driehoek_C-Driehoek_A)/(Driehoek_B-Driehoek_A),Driehoek_A+SQRT(E7652*(Driehoek_B-Driehoek_A)*(Driehoek_C-Driehoek_A)),Driehoek_B-SQRT((1-E7652)*(Driehoek_B-Driehoek_A)*(Driehoek_B-Driehoek_C)))</f>
        <v>4.3180324853328091</v>
      </c>
      <c r="E7652" s="2">
        <f t="shared" ca="1" si="827"/>
        <v>0.37369086261717499</v>
      </c>
      <c r="F7652" s="2"/>
      <c r="G7652" s="15">
        <f ca="1">_xlfn.NORM.INV(H7652,Normaal_Mu,Normaal_Sigma)</f>
        <v>5.6555762479653886</v>
      </c>
      <c r="H7652" s="2">
        <f t="shared" ca="1" si="828"/>
        <v>0.62846406631465057</v>
      </c>
      <c r="I7652" s="2"/>
      <c r="J7652" s="15">
        <f ca="1">-LN(K7652) /NegExp_Labda</f>
        <v>5.1999104706183052</v>
      </c>
      <c r="K7652" s="2">
        <f t="shared" ca="1" si="829"/>
        <v>0.35346101093126947</v>
      </c>
      <c r="L7652" s="2"/>
      <c r="M7652" s="17">
        <f t="shared" ca="1" si="824"/>
        <v>13</v>
      </c>
      <c r="N7652" s="2">
        <f t="shared" ca="1" si="825"/>
        <v>0.99882385752827463</v>
      </c>
      <c r="O7652" s="2"/>
      <c r="P7652" s="31">
        <f t="shared" ca="1" si="830"/>
        <v>6.8587738398271849</v>
      </c>
    </row>
    <row r="7653" spans="1:16" x14ac:dyDescent="0.25">
      <c r="A7653" s="32">
        <f ca="1">Uniform_A+B7653*(Uniform_B-Uniform_A)</f>
        <v>8.9563443102000626</v>
      </c>
      <c r="B7653" s="2">
        <f t="shared" ca="1" si="826"/>
        <v>0.89563443102000628</v>
      </c>
      <c r="C7653" s="4"/>
      <c r="D7653" s="5">
        <f ca="1">IF(E7653&lt;(Driehoek_C-Driehoek_A)/(Driehoek_B-Driehoek_A),Driehoek_A+SQRT(E7653*(Driehoek_B-Driehoek_A)*(Driehoek_C-Driehoek_A)),Driehoek_B-SQRT((1-E7653)*(Driehoek_B-Driehoek_A)*(Driehoek_B-Driehoek_C)))</f>
        <v>6.9042611969824197</v>
      </c>
      <c r="E7653" s="2">
        <f t="shared" ca="1" si="827"/>
        <v>0.87451082484361253</v>
      </c>
      <c r="F7653" s="2"/>
      <c r="G7653" s="15">
        <f ca="1">_xlfn.NORM.INV(H7653,Normaal_Mu,Normaal_Sigma)</f>
        <v>10.265080518071425</v>
      </c>
      <c r="H7653" s="2">
        <f t="shared" ca="1" si="828"/>
        <v>0.99576255108552958</v>
      </c>
      <c r="I7653" s="2"/>
      <c r="J7653" s="15">
        <f ca="1">-LN(K7653) /NegExp_Labda</f>
        <v>0.75881581123963882</v>
      </c>
      <c r="K7653" s="2">
        <f t="shared" ca="1" si="829"/>
        <v>0.85919174568772982</v>
      </c>
      <c r="L7653" s="2"/>
      <c r="M7653" s="17">
        <f t="shared" ca="1" si="824"/>
        <v>6</v>
      </c>
      <c r="N7653" s="2">
        <f t="shared" ca="1" si="825"/>
        <v>0.65869024050864344</v>
      </c>
      <c r="O7653" s="2"/>
      <c r="P7653" s="31">
        <f t="shared" ca="1" si="830"/>
        <v>6.5769003672987081</v>
      </c>
    </row>
    <row r="7654" spans="1:16" x14ac:dyDescent="0.25">
      <c r="A7654" s="32">
        <f ca="1">Uniform_A+B7654*(Uniform_B-Uniform_A)</f>
        <v>3.6008654568992702</v>
      </c>
      <c r="B7654" s="2">
        <f t="shared" ca="1" si="826"/>
        <v>0.36008654568992704</v>
      </c>
      <c r="C7654" s="4"/>
      <c r="D7654" s="5">
        <f ca="1">IF(E7654&lt;(Driehoek_C-Driehoek_A)/(Driehoek_B-Driehoek_A),Driehoek_A+SQRT(E7654*(Driehoek_B-Driehoek_A)*(Driehoek_C-Driehoek_A)),Driehoek_B-SQRT((1-E7654)*(Driehoek_B-Driehoek_A)*(Driehoek_B-Driehoek_C)))</f>
        <v>8.6448366110962152</v>
      </c>
      <c r="E7654" s="2">
        <f t="shared" ca="1" si="827"/>
        <v>0.9963959704909251</v>
      </c>
      <c r="F7654" s="2"/>
      <c r="G7654" s="15">
        <f ca="1">_xlfn.NORM.INV(H7654,Normaal_Mu,Normaal_Sigma)</f>
        <v>10.045407501563854</v>
      </c>
      <c r="H7654" s="2">
        <f t="shared" ca="1" si="828"/>
        <v>0.99417717682907647</v>
      </c>
      <c r="I7654" s="2"/>
      <c r="J7654" s="15">
        <f ca="1">-LN(K7654) /NegExp_Labda</f>
        <v>5.0715318914905421</v>
      </c>
      <c r="K7654" s="2">
        <f t="shared" ca="1" si="829"/>
        <v>0.36265388722070957</v>
      </c>
      <c r="L7654" s="2"/>
      <c r="M7654" s="17">
        <f t="shared" ca="1" si="824"/>
        <v>6</v>
      </c>
      <c r="N7654" s="2">
        <f t="shared" ca="1" si="825"/>
        <v>0.76056679045598752</v>
      </c>
      <c r="O7654" s="2"/>
      <c r="P7654" s="31">
        <f t="shared" ca="1" si="830"/>
        <v>6.6725282922099769</v>
      </c>
    </row>
    <row r="7655" spans="1:16" x14ac:dyDescent="0.25">
      <c r="A7655" s="32">
        <f ca="1">Uniform_A+B7655*(Uniform_B-Uniform_A)</f>
        <v>5.8155778225788604</v>
      </c>
      <c r="B7655" s="2">
        <f t="shared" ca="1" si="826"/>
        <v>0.58155778225788601</v>
      </c>
      <c r="C7655" s="4"/>
      <c r="D7655" s="5">
        <f ca="1">IF(E7655&lt;(Driehoek_C-Driehoek_A)/(Driehoek_B-Driehoek_A),Driehoek_A+SQRT(E7655*(Driehoek_B-Driehoek_A)*(Driehoek_C-Driehoek_A)),Driehoek_B-SQRT((1-E7655)*(Driehoek_B-Driehoek_A)*(Driehoek_B-Driehoek_C)))</f>
        <v>4.4745218742065411</v>
      </c>
      <c r="E7655" s="2">
        <f t="shared" ca="1" si="827"/>
        <v>0.41485850665614055</v>
      </c>
      <c r="F7655" s="2"/>
      <c r="G7655" s="15">
        <f ca="1">_xlfn.NORM.INV(H7655,Normaal_Mu,Normaal_Sigma)</f>
        <v>5.6882579231522836</v>
      </c>
      <c r="H7655" s="2">
        <f t="shared" ca="1" si="828"/>
        <v>0.63462534832118644</v>
      </c>
      <c r="I7655" s="2"/>
      <c r="J7655" s="15">
        <f ca="1">-LN(K7655) /NegExp_Labda</f>
        <v>1.8012001095360879</v>
      </c>
      <c r="K7655" s="2">
        <f t="shared" ca="1" si="829"/>
        <v>0.69750888856376569</v>
      </c>
      <c r="L7655" s="2"/>
      <c r="M7655" s="17">
        <f t="shared" ca="1" si="824"/>
        <v>4</v>
      </c>
      <c r="N7655" s="2">
        <f t="shared" ca="1" si="825"/>
        <v>0.33774339821519073</v>
      </c>
      <c r="O7655" s="2"/>
      <c r="P7655" s="31">
        <f t="shared" ca="1" si="830"/>
        <v>4.3559115458947542</v>
      </c>
    </row>
    <row r="7656" spans="1:16" x14ac:dyDescent="0.25">
      <c r="A7656" s="32">
        <f ca="1">Uniform_A+B7656*(Uniform_B-Uniform_A)</f>
        <v>4.3858851234279665</v>
      </c>
      <c r="B7656" s="2">
        <f t="shared" ca="1" si="826"/>
        <v>0.43858851234279661</v>
      </c>
      <c r="C7656" s="4"/>
      <c r="D7656" s="5">
        <f ca="1">IF(E7656&lt;(Driehoek_C-Driehoek_A)/(Driehoek_B-Driehoek_A),Driehoek_A+SQRT(E7656*(Driehoek_B-Driehoek_A)*(Driehoek_C-Driehoek_A)),Driehoek_B-SQRT((1-E7656)*(Driehoek_B-Driehoek_A)*(Driehoek_B-Driehoek_C)))</f>
        <v>3.9561147264834209</v>
      </c>
      <c r="E7656" s="2">
        <f t="shared" ca="1" si="827"/>
        <v>0.27331320165466488</v>
      </c>
      <c r="F7656" s="2"/>
      <c r="G7656" s="15">
        <f ca="1">_xlfn.NORM.INV(H7656,Normaal_Mu,Normaal_Sigma)</f>
        <v>4.2390805370388307</v>
      </c>
      <c r="H7656" s="2">
        <f t="shared" ca="1" si="828"/>
        <v>0.35180209136295115</v>
      </c>
      <c r="I7656" s="2"/>
      <c r="J7656" s="15">
        <f ca="1">-LN(K7656) /NegExp_Labda</f>
        <v>24.597073234220144</v>
      </c>
      <c r="K7656" s="2">
        <f t="shared" ca="1" si="829"/>
        <v>7.3034046667905805E-3</v>
      </c>
      <c r="L7656" s="2"/>
      <c r="M7656" s="17">
        <f t="shared" ca="1" si="824"/>
        <v>9</v>
      </c>
      <c r="N7656" s="2">
        <f t="shared" ca="1" si="825"/>
        <v>0.94942836852159429</v>
      </c>
      <c r="O7656" s="2"/>
      <c r="P7656" s="31">
        <f t="shared" ca="1" si="830"/>
        <v>9.2356307242340723</v>
      </c>
    </row>
    <row r="7657" spans="1:16" x14ac:dyDescent="0.25">
      <c r="A7657" s="32">
        <f ca="1">Uniform_A+B7657*(Uniform_B-Uniform_A)</f>
        <v>4.4039511102779549</v>
      </c>
      <c r="B7657" s="2">
        <f t="shared" ca="1" si="826"/>
        <v>0.44039511102779549</v>
      </c>
      <c r="C7657" s="4"/>
      <c r="D7657" s="5">
        <f ca="1">IF(E7657&lt;(Driehoek_C-Driehoek_A)/(Driehoek_B-Driehoek_A),Driehoek_A+SQRT(E7657*(Driehoek_B-Driehoek_A)*(Driehoek_C-Driehoek_A)),Driehoek_B-SQRT((1-E7657)*(Driehoek_B-Driehoek_A)*(Driehoek_B-Driehoek_C)))</f>
        <v>4.8451118081973119</v>
      </c>
      <c r="E7657" s="2">
        <f t="shared" ca="1" si="827"/>
        <v>0.50676868896053107</v>
      </c>
      <c r="F7657" s="2"/>
      <c r="G7657" s="15">
        <f ca="1">_xlfn.NORM.INV(H7657,Normaal_Mu,Normaal_Sigma)</f>
        <v>4.9111443198296296</v>
      </c>
      <c r="H7657" s="2">
        <f t="shared" ca="1" si="828"/>
        <v>0.48228168518709813</v>
      </c>
      <c r="I7657" s="2"/>
      <c r="J7657" s="15">
        <f ca="1">-LN(K7657) /NegExp_Labda</f>
        <v>3.8927682845821789</v>
      </c>
      <c r="K7657" s="2">
        <f t="shared" ca="1" si="829"/>
        <v>0.45906950337205632</v>
      </c>
      <c r="L7657" s="2"/>
      <c r="M7657" s="17">
        <f t="shared" ca="1" si="824"/>
        <v>8</v>
      </c>
      <c r="N7657" s="2">
        <f t="shared" ca="1" si="825"/>
        <v>0.92459335675726317</v>
      </c>
      <c r="O7657" s="2"/>
      <c r="P7657" s="31">
        <f t="shared" ca="1" si="830"/>
        <v>5.2105951045774157</v>
      </c>
    </row>
    <row r="7658" spans="1:16" x14ac:dyDescent="0.25">
      <c r="A7658" s="32">
        <f ca="1">Uniform_A+B7658*(Uniform_B-Uniform_A)</f>
        <v>7.2458687847264134</v>
      </c>
      <c r="B7658" s="2">
        <f t="shared" ca="1" si="826"/>
        <v>0.72458687847264136</v>
      </c>
      <c r="C7658" s="4"/>
      <c r="D7658" s="5">
        <f ca="1">IF(E7658&lt;(Driehoek_C-Driehoek_A)/(Driehoek_B-Driehoek_A),Driehoek_A+SQRT(E7658*(Driehoek_B-Driehoek_A)*(Driehoek_C-Driehoek_A)),Driehoek_B-SQRT((1-E7658)*(Driehoek_B-Driehoek_A)*(Driehoek_B-Driehoek_C)))</f>
        <v>3.0035884157486112</v>
      </c>
      <c r="E7658" s="2">
        <f t="shared" ca="1" si="827"/>
        <v>7.1942122016057652E-2</v>
      </c>
      <c r="F7658" s="2"/>
      <c r="G7658" s="15">
        <f ca="1">_xlfn.NORM.INV(H7658,Normaal_Mu,Normaal_Sigma)</f>
        <v>5.509849443112639</v>
      </c>
      <c r="H7658" s="2">
        <f t="shared" ca="1" si="828"/>
        <v>0.60060937905670742</v>
      </c>
      <c r="I7658" s="2"/>
      <c r="J7658" s="15">
        <f ca="1">-LN(K7658) /NegExp_Labda</f>
        <v>12.619665961040635</v>
      </c>
      <c r="K7658" s="2">
        <f t="shared" ca="1" si="829"/>
        <v>8.0143765191146743E-2</v>
      </c>
      <c r="L7658" s="2"/>
      <c r="M7658" s="17">
        <f t="shared" ca="1" si="824"/>
        <v>3</v>
      </c>
      <c r="N7658" s="2">
        <f t="shared" ca="1" si="825"/>
        <v>0.14813317613090726</v>
      </c>
      <c r="O7658" s="2"/>
      <c r="P7658" s="31">
        <f t="shared" ca="1" si="830"/>
        <v>6.2757945209256594</v>
      </c>
    </row>
    <row r="7659" spans="1:16" x14ac:dyDescent="0.25">
      <c r="A7659" s="32">
        <f ca="1">Uniform_A+B7659*(Uniform_B-Uniform_A)</f>
        <v>7.4831769712536547</v>
      </c>
      <c r="B7659" s="2">
        <f t="shared" ca="1" si="826"/>
        <v>0.74831769712536544</v>
      </c>
      <c r="C7659" s="4"/>
      <c r="D7659" s="5">
        <f ca="1">IF(E7659&lt;(Driehoek_C-Driehoek_A)/(Driehoek_B-Driehoek_A),Driehoek_A+SQRT(E7659*(Driehoek_B-Driehoek_A)*(Driehoek_C-Driehoek_A)),Driehoek_B-SQRT((1-E7659)*(Driehoek_B-Driehoek_A)*(Driehoek_B-Driehoek_C)))</f>
        <v>3.5489859805727066</v>
      </c>
      <c r="E7659" s="2">
        <f t="shared" ca="1" si="827"/>
        <v>0.17138268342934215</v>
      </c>
      <c r="F7659" s="2"/>
      <c r="G7659" s="15">
        <f ca="1">_xlfn.NORM.INV(H7659,Normaal_Mu,Normaal_Sigma)</f>
        <v>3.1480691235676224</v>
      </c>
      <c r="H7659" s="2">
        <f t="shared" ca="1" si="828"/>
        <v>0.17723197091646703</v>
      </c>
      <c r="I7659" s="2"/>
      <c r="J7659" s="15">
        <f ca="1">-LN(K7659) /NegExp_Labda</f>
        <v>8.2283661042638769</v>
      </c>
      <c r="K7659" s="2">
        <f t="shared" ca="1" si="829"/>
        <v>0.19288266644101404</v>
      </c>
      <c r="L7659" s="2"/>
      <c r="M7659" s="17">
        <f t="shared" ca="1" si="824"/>
        <v>8</v>
      </c>
      <c r="N7659" s="2">
        <f t="shared" ca="1" si="825"/>
        <v>0.86871476675910586</v>
      </c>
      <c r="O7659" s="2"/>
      <c r="P7659" s="31">
        <f t="shared" ca="1" si="830"/>
        <v>6.0817196359315719</v>
      </c>
    </row>
    <row r="7660" spans="1:16" x14ac:dyDescent="0.25">
      <c r="A7660" s="32">
        <f ca="1">Uniform_A+B7660*(Uniform_B-Uniform_A)</f>
        <v>1.9598218864886563</v>
      </c>
      <c r="B7660" s="2">
        <f t="shared" ca="1" si="826"/>
        <v>0.19598218864886563</v>
      </c>
      <c r="C7660" s="4"/>
      <c r="D7660" s="5">
        <f ca="1">IF(E7660&lt;(Driehoek_C-Driehoek_A)/(Driehoek_B-Driehoek_A),Driehoek_A+SQRT(E7660*(Driehoek_B-Driehoek_A)*(Driehoek_C-Driehoek_A)),Driehoek_B-SQRT((1-E7660)*(Driehoek_B-Driehoek_A)*(Driehoek_B-Driehoek_C)))</f>
        <v>5.1068937091399293</v>
      </c>
      <c r="E7660" s="2">
        <f t="shared" ca="1" si="827"/>
        <v>0.56696352594473542</v>
      </c>
      <c r="F7660" s="2"/>
      <c r="G7660" s="15">
        <f ca="1">_xlfn.NORM.INV(H7660,Normaal_Mu,Normaal_Sigma)</f>
        <v>6.6876473858666552</v>
      </c>
      <c r="H7660" s="2">
        <f t="shared" ca="1" si="828"/>
        <v>0.80061603312673257</v>
      </c>
      <c r="I7660" s="2"/>
      <c r="J7660" s="15">
        <f ca="1">-LN(K7660) /NegExp_Labda</f>
        <v>4.5419869619676811</v>
      </c>
      <c r="K7660" s="2">
        <f t="shared" ca="1" si="829"/>
        <v>0.40316982960487935</v>
      </c>
      <c r="L7660" s="2"/>
      <c r="M7660" s="17">
        <f t="shared" ca="1" si="824"/>
        <v>5</v>
      </c>
      <c r="N7660" s="2">
        <f t="shared" ca="1" si="825"/>
        <v>0.47988049201672511</v>
      </c>
      <c r="O7660" s="2"/>
      <c r="P7660" s="31">
        <f t="shared" ca="1" si="830"/>
        <v>4.6592699886925839</v>
      </c>
    </row>
    <row r="7661" spans="1:16" x14ac:dyDescent="0.25">
      <c r="A7661" s="32">
        <f ca="1">Uniform_A+B7661*(Uniform_B-Uniform_A)</f>
        <v>6.2932472998606812</v>
      </c>
      <c r="B7661" s="2">
        <f t="shared" ca="1" si="826"/>
        <v>0.62932472998606814</v>
      </c>
      <c r="C7661" s="4"/>
      <c r="D7661" s="5">
        <f ca="1">IF(E7661&lt;(Driehoek_C-Driehoek_A)/(Driehoek_B-Driehoek_A),Driehoek_A+SQRT(E7661*(Driehoek_B-Driehoek_A)*(Driehoek_C-Driehoek_A)),Driehoek_B-SQRT((1-E7661)*(Driehoek_B-Driehoek_A)*(Driehoek_B-Driehoek_C)))</f>
        <v>3.2270558448254159</v>
      </c>
      <c r="E7661" s="2">
        <f t="shared" ca="1" si="827"/>
        <v>0.10754757473715826</v>
      </c>
      <c r="F7661" s="2"/>
      <c r="G7661" s="15">
        <f ca="1">_xlfn.NORM.INV(H7661,Normaal_Mu,Normaal_Sigma)</f>
        <v>6.6130039544383319</v>
      </c>
      <c r="H7661" s="2">
        <f t="shared" ca="1" si="828"/>
        <v>0.79002326579004079</v>
      </c>
      <c r="I7661" s="2"/>
      <c r="J7661" s="15">
        <f ca="1">-LN(K7661) /NegExp_Labda</f>
        <v>3.6364683312974657</v>
      </c>
      <c r="K7661" s="2">
        <f t="shared" ca="1" si="829"/>
        <v>0.48321496305217759</v>
      </c>
      <c r="L7661" s="2"/>
      <c r="M7661" s="17">
        <f t="shared" ref="M7661:M7724" ca="1" si="831">VLOOKUP(N7661,$S$5:$T$105,2,TRUE)</f>
        <v>6</v>
      </c>
      <c r="N7661" s="2">
        <f t="shared" ca="1" si="825"/>
        <v>0.70228751526920796</v>
      </c>
      <c r="O7661" s="2"/>
      <c r="P7661" s="31">
        <f t="shared" ca="1" si="830"/>
        <v>5.1539550860843786</v>
      </c>
    </row>
    <row r="7662" spans="1:16" x14ac:dyDescent="0.25">
      <c r="A7662" s="32">
        <f ca="1">Uniform_A+B7662*(Uniform_B-Uniform_A)</f>
        <v>2.4148026261852529</v>
      </c>
      <c r="B7662" s="2">
        <f t="shared" ca="1" si="826"/>
        <v>0.24148026261852529</v>
      </c>
      <c r="C7662" s="4"/>
      <c r="D7662" s="5">
        <f ca="1">IF(E7662&lt;(Driehoek_C-Driehoek_A)/(Driehoek_B-Driehoek_A),Driehoek_A+SQRT(E7662*(Driehoek_B-Driehoek_A)*(Driehoek_C-Driehoek_A)),Driehoek_B-SQRT((1-E7662)*(Driehoek_B-Driehoek_A)*(Driehoek_B-Driehoek_C)))</f>
        <v>5.1375820517492485</v>
      </c>
      <c r="E7662" s="2">
        <f t="shared" ca="1" si="827"/>
        <v>0.57376364551515568</v>
      </c>
      <c r="F7662" s="2"/>
      <c r="G7662" s="15">
        <f ca="1">_xlfn.NORM.INV(H7662,Normaal_Mu,Normaal_Sigma)</f>
        <v>3.3209365194863212</v>
      </c>
      <c r="H7662" s="2">
        <f t="shared" ca="1" si="828"/>
        <v>0.20058549279738014</v>
      </c>
      <c r="I7662" s="2"/>
      <c r="J7662" s="15">
        <f ca="1">-LN(K7662) /NegExp_Labda</f>
        <v>3.2185456553043323</v>
      </c>
      <c r="K7662" s="2">
        <f t="shared" ca="1" si="829"/>
        <v>0.52534025000765694</v>
      </c>
      <c r="L7662" s="2"/>
      <c r="M7662" s="17">
        <f t="shared" ca="1" si="831"/>
        <v>7</v>
      </c>
      <c r="N7662" s="2">
        <f t="shared" ca="1" si="825"/>
        <v>0.77636876843776559</v>
      </c>
      <c r="O7662" s="2"/>
      <c r="P7662" s="31">
        <f t="shared" ca="1" si="830"/>
        <v>4.2183733705450308</v>
      </c>
    </row>
    <row r="7663" spans="1:16" x14ac:dyDescent="0.25">
      <c r="A7663" s="32">
        <f ca="1">Uniform_A+B7663*(Uniform_B-Uniform_A)</f>
        <v>9.2654350181049523</v>
      </c>
      <c r="B7663" s="2">
        <f t="shared" ca="1" si="826"/>
        <v>0.92654350181049527</v>
      </c>
      <c r="C7663" s="4"/>
      <c r="D7663" s="5">
        <f ca="1">IF(E7663&lt;(Driehoek_C-Driehoek_A)/(Driehoek_B-Driehoek_A),Driehoek_A+SQRT(E7663*(Driehoek_B-Driehoek_A)*(Driehoek_C-Driehoek_A)),Driehoek_B-SQRT((1-E7663)*(Driehoek_B-Driehoek_A)*(Driehoek_B-Driehoek_C)))</f>
        <v>4.7701378854635843</v>
      </c>
      <c r="E7663" s="2">
        <f t="shared" ca="1" si="827"/>
        <v>0.48880761405741491</v>
      </c>
      <c r="F7663" s="2"/>
      <c r="G7663" s="15">
        <f ca="1">_xlfn.NORM.INV(H7663,Normaal_Mu,Normaal_Sigma)</f>
        <v>5.4491887142727107</v>
      </c>
      <c r="H7663" s="2">
        <f t="shared" ca="1" si="828"/>
        <v>0.58885257244809519</v>
      </c>
      <c r="I7663" s="2"/>
      <c r="J7663" s="15">
        <f ca="1">-LN(K7663) /NegExp_Labda</f>
        <v>8.5606794366795818</v>
      </c>
      <c r="K7663" s="2">
        <f t="shared" ca="1" si="829"/>
        <v>0.18047989592380631</v>
      </c>
      <c r="L7663" s="2"/>
      <c r="M7663" s="17">
        <f t="shared" ca="1" si="831"/>
        <v>11</v>
      </c>
      <c r="N7663" s="2">
        <f t="shared" ca="1" si="825"/>
        <v>0.9886044876891309</v>
      </c>
      <c r="O7663" s="2"/>
      <c r="P7663" s="31">
        <f t="shared" ca="1" si="830"/>
        <v>7.8090882109041662</v>
      </c>
    </row>
    <row r="7664" spans="1:16" x14ac:dyDescent="0.25">
      <c r="A7664" s="32">
        <f ca="1">Uniform_A+B7664*(Uniform_B-Uniform_A)</f>
        <v>3.4669217632523441</v>
      </c>
      <c r="B7664" s="2">
        <f t="shared" ca="1" si="826"/>
        <v>0.34669217632523441</v>
      </c>
      <c r="C7664" s="4"/>
      <c r="D7664" s="5">
        <f ca="1">IF(E7664&lt;(Driehoek_C-Driehoek_A)/(Driehoek_B-Driehoek_A),Driehoek_A+SQRT(E7664*(Driehoek_B-Driehoek_A)*(Driehoek_C-Driehoek_A)),Driehoek_B-SQRT((1-E7664)*(Driehoek_B-Driehoek_A)*(Driehoek_B-Driehoek_C)))</f>
        <v>4.2875851022395555</v>
      </c>
      <c r="E7664" s="2">
        <f t="shared" ca="1" si="827"/>
        <v>0.36551845232472635</v>
      </c>
      <c r="F7664" s="2"/>
      <c r="G7664" s="15">
        <f ca="1">_xlfn.NORM.INV(H7664,Normaal_Mu,Normaal_Sigma)</f>
        <v>6.5278109932790631</v>
      </c>
      <c r="H7664" s="2">
        <f t="shared" ca="1" si="828"/>
        <v>0.77753821919534449</v>
      </c>
      <c r="I7664" s="2"/>
      <c r="J7664" s="15">
        <f ca="1">-LN(K7664) /NegExp_Labda</f>
        <v>1.0266380029529822</v>
      </c>
      <c r="K7664" s="2">
        <f t="shared" ca="1" si="829"/>
        <v>0.81438048117950657</v>
      </c>
      <c r="L7664" s="2"/>
      <c r="M7664" s="17">
        <f t="shared" ca="1" si="831"/>
        <v>3</v>
      </c>
      <c r="N7664" s="2">
        <f t="shared" ca="1" si="825"/>
        <v>0.22491034785926112</v>
      </c>
      <c r="O7664" s="2"/>
      <c r="P7664" s="31">
        <f t="shared" ca="1" si="830"/>
        <v>3.6617911723447891</v>
      </c>
    </row>
    <row r="7665" spans="1:16" x14ac:dyDescent="0.25">
      <c r="A7665" s="32">
        <f ca="1">Uniform_A+B7665*(Uniform_B-Uniform_A)</f>
        <v>1.1969896979057515</v>
      </c>
      <c r="B7665" s="2">
        <f t="shared" ca="1" si="826"/>
        <v>0.11969896979057515</v>
      </c>
      <c r="C7665" s="4"/>
      <c r="D7665" s="5">
        <f ca="1">IF(E7665&lt;(Driehoek_C-Driehoek_A)/(Driehoek_B-Driehoek_A),Driehoek_A+SQRT(E7665*(Driehoek_B-Driehoek_A)*(Driehoek_C-Driehoek_A)),Driehoek_B-SQRT((1-E7665)*(Driehoek_B-Driehoek_A)*(Driehoek_B-Driehoek_C)))</f>
        <v>5.9121567877040473</v>
      </c>
      <c r="E7665" s="2">
        <f t="shared" ca="1" si="827"/>
        <v>0.7275778370365088</v>
      </c>
      <c r="F7665" s="2"/>
      <c r="G7665" s="15">
        <f ca="1">_xlfn.NORM.INV(H7665,Normaal_Mu,Normaal_Sigma)</f>
        <v>6.9832788691904071</v>
      </c>
      <c r="H7665" s="2">
        <f t="shared" ca="1" si="828"/>
        <v>0.83931327733648242</v>
      </c>
      <c r="I7665" s="2"/>
      <c r="J7665" s="15">
        <f ca="1">-LN(K7665) /NegExp_Labda</f>
        <v>3.6963224411729771</v>
      </c>
      <c r="K7665" s="2">
        <f t="shared" ca="1" si="829"/>
        <v>0.4774649675049446</v>
      </c>
      <c r="L7665" s="2"/>
      <c r="M7665" s="17">
        <f t="shared" ca="1" si="831"/>
        <v>6</v>
      </c>
      <c r="N7665" s="2">
        <f t="shared" ca="1" si="825"/>
        <v>0.68418335682260678</v>
      </c>
      <c r="O7665" s="2"/>
      <c r="P7665" s="31">
        <f t="shared" ca="1" si="830"/>
        <v>4.7577495591946368</v>
      </c>
    </row>
    <row r="7666" spans="1:16" x14ac:dyDescent="0.25">
      <c r="A7666" s="32">
        <f ca="1">Uniform_A+B7666*(Uniform_B-Uniform_A)</f>
        <v>2.6876361139987348</v>
      </c>
      <c r="B7666" s="2">
        <f t="shared" ca="1" si="826"/>
        <v>0.26876361139987348</v>
      </c>
      <c r="C7666" s="4"/>
      <c r="D7666" s="5">
        <f ca="1">IF(E7666&lt;(Driehoek_C-Driehoek_A)/(Driehoek_B-Driehoek_A),Driehoek_A+SQRT(E7666*(Driehoek_B-Driehoek_A)*(Driehoek_C-Driehoek_A)),Driehoek_B-SQRT((1-E7666)*(Driehoek_B-Driehoek_A)*(Driehoek_B-Driehoek_C)))</f>
        <v>4.8841079458882595</v>
      </c>
      <c r="E7666" s="2">
        <f t="shared" ca="1" si="827"/>
        <v>0.51598378853999538</v>
      </c>
      <c r="F7666" s="2"/>
      <c r="G7666" s="15">
        <f ca="1">_xlfn.NORM.INV(H7666,Normaal_Mu,Normaal_Sigma)</f>
        <v>4.0012108837002858</v>
      </c>
      <c r="H7666" s="2">
        <f t="shared" ca="1" si="828"/>
        <v>0.30875072606227671</v>
      </c>
      <c r="I7666" s="2"/>
      <c r="J7666" s="15">
        <f ca="1">-LN(K7666) /NegExp_Labda</f>
        <v>1.6010709370013165</v>
      </c>
      <c r="K7666" s="2">
        <f t="shared" ca="1" si="829"/>
        <v>0.7259935217545419</v>
      </c>
      <c r="L7666" s="2"/>
      <c r="M7666" s="17">
        <f t="shared" ca="1" si="831"/>
        <v>7</v>
      </c>
      <c r="N7666" s="2">
        <f t="shared" ca="1" si="825"/>
        <v>0.80542601743613618</v>
      </c>
      <c r="O7666" s="2"/>
      <c r="P7666" s="31">
        <f t="shared" ca="1" si="830"/>
        <v>4.0348051761177199</v>
      </c>
    </row>
    <row r="7667" spans="1:16" x14ac:dyDescent="0.25">
      <c r="A7667" s="32">
        <f ca="1">Uniform_A+B7667*(Uniform_B-Uniform_A)</f>
        <v>1.6170018232995642</v>
      </c>
      <c r="B7667" s="2">
        <f t="shared" ca="1" si="826"/>
        <v>0.16170018232995642</v>
      </c>
      <c r="C7667" s="4"/>
      <c r="D7667" s="5">
        <f ca="1">IF(E7667&lt;(Driehoek_C-Driehoek_A)/(Driehoek_B-Driehoek_A),Driehoek_A+SQRT(E7667*(Driehoek_B-Driehoek_A)*(Driehoek_C-Driehoek_A)),Driehoek_B-SQRT((1-E7667)*(Driehoek_B-Driehoek_A)*(Driehoek_B-Driehoek_C)))</f>
        <v>3.0253177685877084</v>
      </c>
      <c r="E7667" s="2">
        <f t="shared" ca="1" si="827"/>
        <v>7.5091180470119867E-2</v>
      </c>
      <c r="F7667" s="2"/>
      <c r="G7667" s="15">
        <f ca="1">_xlfn.NORM.INV(H7667,Normaal_Mu,Normaal_Sigma)</f>
        <v>2.3818437389422327</v>
      </c>
      <c r="H7667" s="2">
        <f t="shared" ca="1" si="828"/>
        <v>9.5253943201160429E-2</v>
      </c>
      <c r="I7667" s="2"/>
      <c r="J7667" s="15">
        <f ca="1">-LN(K7667) /NegExp_Labda</f>
        <v>2.6549980326544595</v>
      </c>
      <c r="K7667" s="2">
        <f t="shared" ca="1" si="829"/>
        <v>0.5880168902795212</v>
      </c>
      <c r="L7667" s="2"/>
      <c r="M7667" s="17">
        <f t="shared" ca="1" si="831"/>
        <v>6</v>
      </c>
      <c r="N7667" s="2">
        <f t="shared" ca="1" si="825"/>
        <v>0.72475951103725611</v>
      </c>
      <c r="O7667" s="2"/>
      <c r="P7667" s="31">
        <f t="shared" ca="1" si="830"/>
        <v>3.1358322726967929</v>
      </c>
    </row>
    <row r="7668" spans="1:16" x14ac:dyDescent="0.25">
      <c r="A7668" s="32">
        <f ca="1">Uniform_A+B7668*(Uniform_B-Uniform_A)</f>
        <v>0.19796464948073633</v>
      </c>
      <c r="B7668" s="2">
        <f t="shared" ca="1" si="826"/>
        <v>1.9796464948073633E-2</v>
      </c>
      <c r="C7668" s="4"/>
      <c r="D7668" s="5">
        <f ca="1">IF(E7668&lt;(Driehoek_C-Driehoek_A)/(Driehoek_B-Driehoek_A),Driehoek_A+SQRT(E7668*(Driehoek_B-Driehoek_A)*(Driehoek_C-Driehoek_A)),Driehoek_B-SQRT((1-E7668)*(Driehoek_B-Driehoek_A)*(Driehoek_B-Driehoek_C)))</f>
        <v>4.0015264837654865</v>
      </c>
      <c r="E7668" s="2">
        <f t="shared" ca="1" si="827"/>
        <v>0.28615035735720507</v>
      </c>
      <c r="F7668" s="2"/>
      <c r="G7668" s="15">
        <f ca="1">_xlfn.NORM.INV(H7668,Normaal_Mu,Normaal_Sigma)</f>
        <v>6.7334019953197846</v>
      </c>
      <c r="H7668" s="2">
        <f t="shared" ca="1" si="828"/>
        <v>0.80694707066223847</v>
      </c>
      <c r="I7668" s="2"/>
      <c r="J7668" s="15">
        <f ca="1">-LN(K7668) /NegExp_Labda</f>
        <v>22.323775580956102</v>
      </c>
      <c r="K7668" s="2">
        <f t="shared" ca="1" si="829"/>
        <v>1.1507513418692494E-2</v>
      </c>
      <c r="L7668" s="2"/>
      <c r="M7668" s="17">
        <f t="shared" ca="1" si="831"/>
        <v>3</v>
      </c>
      <c r="N7668" s="2">
        <f t="shared" ca="1" si="825"/>
        <v>0.12506036354944616</v>
      </c>
      <c r="O7668" s="2"/>
      <c r="P7668" s="31">
        <f t="shared" ca="1" si="830"/>
        <v>7.2513337419044221</v>
      </c>
    </row>
    <row r="7669" spans="1:16" x14ac:dyDescent="0.25">
      <c r="A7669" s="32">
        <f ca="1">Uniform_A+B7669*(Uniform_B-Uniform_A)</f>
        <v>6.8297259275380569</v>
      </c>
      <c r="B7669" s="2">
        <f t="shared" ca="1" si="826"/>
        <v>0.68297259275380573</v>
      </c>
      <c r="C7669" s="4"/>
      <c r="D7669" s="5">
        <f ca="1">IF(E7669&lt;(Driehoek_C-Driehoek_A)/(Driehoek_B-Driehoek_A),Driehoek_A+SQRT(E7669*(Driehoek_B-Driehoek_A)*(Driehoek_C-Driehoek_A)),Driehoek_B-SQRT((1-E7669)*(Driehoek_B-Driehoek_A)*(Driehoek_B-Driehoek_C)))</f>
        <v>2.3872054587121174</v>
      </c>
      <c r="E7669" s="2">
        <f t="shared" ca="1" si="827"/>
        <v>1.0709147661175811E-2</v>
      </c>
      <c r="F7669" s="2"/>
      <c r="G7669" s="15">
        <f ca="1">_xlfn.NORM.INV(H7669,Normaal_Mu,Normaal_Sigma)</f>
        <v>5.7371657290195541</v>
      </c>
      <c r="H7669" s="2">
        <f t="shared" ca="1" si="828"/>
        <v>0.64378066509489706</v>
      </c>
      <c r="I7669" s="2"/>
      <c r="J7669" s="15">
        <f ca="1">-LN(K7669) /NegExp_Labda</f>
        <v>0.75501829140915822</v>
      </c>
      <c r="K7669" s="2">
        <f t="shared" ca="1" si="829"/>
        <v>0.85984455309974517</v>
      </c>
      <c r="L7669" s="2"/>
      <c r="M7669" s="17">
        <f t="shared" ca="1" si="831"/>
        <v>7</v>
      </c>
      <c r="N7669" s="2">
        <f t="shared" ca="1" si="825"/>
        <v>0.80605294549294126</v>
      </c>
      <c r="O7669" s="2"/>
      <c r="P7669" s="31">
        <f t="shared" ca="1" si="830"/>
        <v>4.5418230813357772</v>
      </c>
    </row>
    <row r="7670" spans="1:16" x14ac:dyDescent="0.25">
      <c r="A7670" s="32">
        <f ca="1">Uniform_A+B7670*(Uniform_B-Uniform_A)</f>
        <v>8.6489941808249835</v>
      </c>
      <c r="B7670" s="2">
        <f t="shared" ca="1" si="826"/>
        <v>0.86489941808249837</v>
      </c>
      <c r="C7670" s="4"/>
      <c r="D7670" s="5">
        <f ca="1">IF(E7670&lt;(Driehoek_C-Driehoek_A)/(Driehoek_B-Driehoek_A),Driehoek_A+SQRT(E7670*(Driehoek_B-Driehoek_A)*(Driehoek_C-Driehoek_A)),Driehoek_B-SQRT((1-E7670)*(Driehoek_B-Driehoek_A)*(Driehoek_B-Driehoek_C)))</f>
        <v>2.685104958033619</v>
      </c>
      <c r="E7670" s="2">
        <f t="shared" ca="1" si="827"/>
        <v>3.3526343108731926E-2</v>
      </c>
      <c r="F7670" s="2"/>
      <c r="G7670" s="15">
        <f ca="1">_xlfn.NORM.INV(H7670,Normaal_Mu,Normaal_Sigma)</f>
        <v>2.2338169320749812</v>
      </c>
      <c r="H7670" s="2">
        <f t="shared" ca="1" si="828"/>
        <v>8.331840061913165E-2</v>
      </c>
      <c r="I7670" s="2"/>
      <c r="J7670" s="15">
        <f ca="1">-LN(K7670) /NegExp_Labda</f>
        <v>1.167121402891627</v>
      </c>
      <c r="K7670" s="2">
        <f t="shared" ca="1" si="829"/>
        <v>0.79181754943730431</v>
      </c>
      <c r="L7670" s="2"/>
      <c r="M7670" s="17">
        <f t="shared" ca="1" si="831"/>
        <v>4</v>
      </c>
      <c r="N7670" s="2">
        <f t="shared" ca="1" si="825"/>
        <v>0.41601283745493922</v>
      </c>
      <c r="O7670" s="2"/>
      <c r="P7670" s="31">
        <f t="shared" ca="1" si="830"/>
        <v>3.7470074947650422</v>
      </c>
    </row>
    <row r="7671" spans="1:16" x14ac:dyDescent="0.25">
      <c r="A7671" s="32">
        <f ca="1">Uniform_A+B7671*(Uniform_B-Uniform_A)</f>
        <v>0.25468910163121361</v>
      </c>
      <c r="B7671" s="2">
        <f t="shared" ca="1" si="826"/>
        <v>2.5468910163121361E-2</v>
      </c>
      <c r="C7671" s="4"/>
      <c r="D7671" s="5">
        <f ca="1">IF(E7671&lt;(Driehoek_C-Driehoek_A)/(Driehoek_B-Driehoek_A),Driehoek_A+SQRT(E7671*(Driehoek_B-Driehoek_A)*(Driehoek_C-Driehoek_A)),Driehoek_B-SQRT((1-E7671)*(Driehoek_B-Driehoek_A)*(Driehoek_B-Driehoek_C)))</f>
        <v>4.5216024562330279</v>
      </c>
      <c r="E7671" s="2">
        <f t="shared" ca="1" si="827"/>
        <v>0.42697015542805583</v>
      </c>
      <c r="F7671" s="2"/>
      <c r="G7671" s="15">
        <f ca="1">_xlfn.NORM.INV(H7671,Normaal_Mu,Normaal_Sigma)</f>
        <v>3.0806351946092407</v>
      </c>
      <c r="H7671" s="2">
        <f t="shared" ca="1" si="828"/>
        <v>0.16860754121496746</v>
      </c>
      <c r="I7671" s="2"/>
      <c r="J7671" s="15">
        <f ca="1">-LN(K7671) /NegExp_Labda</f>
        <v>8.9116690896526851</v>
      </c>
      <c r="K7671" s="2">
        <f t="shared" ca="1" si="829"/>
        <v>0.16824503544087399</v>
      </c>
      <c r="L7671" s="2"/>
      <c r="M7671" s="17">
        <f t="shared" ca="1" si="831"/>
        <v>3</v>
      </c>
      <c r="N7671" s="2">
        <f t="shared" ca="1" si="825"/>
        <v>0.20927599178902723</v>
      </c>
      <c r="O7671" s="2"/>
      <c r="P7671" s="31">
        <f t="shared" ca="1" si="830"/>
        <v>3.9537191684252333</v>
      </c>
    </row>
    <row r="7672" spans="1:16" x14ac:dyDescent="0.25">
      <c r="A7672" s="32">
        <f ca="1">Uniform_A+B7672*(Uniform_B-Uniform_A)</f>
        <v>4.6723390923387642</v>
      </c>
      <c r="B7672" s="2">
        <f t="shared" ca="1" si="826"/>
        <v>0.46723390923387642</v>
      </c>
      <c r="C7672" s="4"/>
      <c r="D7672" s="5">
        <f ca="1">IF(E7672&lt;(Driehoek_C-Driehoek_A)/(Driehoek_B-Driehoek_A),Driehoek_A+SQRT(E7672*(Driehoek_B-Driehoek_A)*(Driehoek_C-Driehoek_A)),Driehoek_B-SQRT((1-E7672)*(Driehoek_B-Driehoek_A)*(Driehoek_B-Driehoek_C)))</f>
        <v>8.004694846189107</v>
      </c>
      <c r="E7672" s="2">
        <f t="shared" ca="1" si="827"/>
        <v>0.97169621859421351</v>
      </c>
      <c r="F7672" s="2"/>
      <c r="G7672" s="15">
        <f ca="1">_xlfn.NORM.INV(H7672,Normaal_Mu,Normaal_Sigma)</f>
        <v>3.4833521475367504</v>
      </c>
      <c r="H7672" s="2">
        <f t="shared" ca="1" si="828"/>
        <v>0.22412854358550316</v>
      </c>
      <c r="I7672" s="2"/>
      <c r="J7672" s="15">
        <f ca="1">-LN(K7672) /NegExp_Labda</f>
        <v>0.19035549182143013</v>
      </c>
      <c r="K7672" s="2">
        <f t="shared" ca="1" si="829"/>
        <v>0.96264449600901358</v>
      </c>
      <c r="L7672" s="2"/>
      <c r="M7672" s="17">
        <f t="shared" ca="1" si="831"/>
        <v>6</v>
      </c>
      <c r="N7672" s="2">
        <f t="shared" ca="1" si="825"/>
        <v>0.74903638244752258</v>
      </c>
      <c r="O7672" s="2"/>
      <c r="P7672" s="31">
        <f t="shared" ca="1" si="830"/>
        <v>4.4701483155772106</v>
      </c>
    </row>
    <row r="7673" spans="1:16" x14ac:dyDescent="0.25">
      <c r="A7673" s="32">
        <f ca="1">Uniform_A+B7673*(Uniform_B-Uniform_A)</f>
        <v>6.2581803378964151</v>
      </c>
      <c r="B7673" s="2">
        <f t="shared" ca="1" si="826"/>
        <v>0.62581803378964151</v>
      </c>
      <c r="C7673" s="4"/>
      <c r="D7673" s="5">
        <f ca="1">IF(E7673&lt;(Driehoek_C-Driehoek_A)/(Driehoek_B-Driehoek_A),Driehoek_A+SQRT(E7673*(Driehoek_B-Driehoek_A)*(Driehoek_C-Driehoek_A)),Driehoek_B-SQRT((1-E7673)*(Driehoek_B-Driehoek_A)*(Driehoek_B-Driehoek_C)))</f>
        <v>4.2214808875943657</v>
      </c>
      <c r="E7673" s="2">
        <f t="shared" ca="1" si="827"/>
        <v>0.34759300263925919</v>
      </c>
      <c r="F7673" s="2"/>
      <c r="G7673" s="15">
        <f ca="1">_xlfn.NORM.INV(H7673,Normaal_Mu,Normaal_Sigma)</f>
        <v>4.4328297193579376</v>
      </c>
      <c r="H7673" s="2">
        <f t="shared" ca="1" si="828"/>
        <v>0.38836416305304367</v>
      </c>
      <c r="I7673" s="2"/>
      <c r="J7673" s="15">
        <f ca="1">-LN(K7673) /NegExp_Labda</f>
        <v>0.59798885873374363</v>
      </c>
      <c r="K7673" s="2">
        <f t="shared" ca="1" si="829"/>
        <v>0.88727725293116166</v>
      </c>
      <c r="L7673" s="2"/>
      <c r="M7673" s="17">
        <f t="shared" ca="1" si="831"/>
        <v>6</v>
      </c>
      <c r="N7673" s="2">
        <f t="shared" ca="1" si="825"/>
        <v>0.70349376777137662</v>
      </c>
      <c r="O7673" s="2"/>
      <c r="P7673" s="31">
        <f t="shared" ca="1" si="830"/>
        <v>4.3020959607164917</v>
      </c>
    </row>
    <row r="7674" spans="1:16" x14ac:dyDescent="0.25">
      <c r="A7674" s="32">
        <f ca="1">Uniform_A+B7674*(Uniform_B-Uniform_A)</f>
        <v>3.3978457579246957</v>
      </c>
      <c r="B7674" s="2">
        <f t="shared" ca="1" si="826"/>
        <v>0.33978457579246957</v>
      </c>
      <c r="C7674" s="4"/>
      <c r="D7674" s="5">
        <f ca="1">IF(E7674&lt;(Driehoek_C-Driehoek_A)/(Driehoek_B-Driehoek_A),Driehoek_A+SQRT(E7674*(Driehoek_B-Driehoek_A)*(Driehoek_C-Driehoek_A)),Driehoek_B-SQRT((1-E7674)*(Driehoek_B-Driehoek_A)*(Driehoek_B-Driehoek_C)))</f>
        <v>8.0997045819914995</v>
      </c>
      <c r="E7674" s="2">
        <f t="shared" ca="1" si="827"/>
        <v>0.9768419474375114</v>
      </c>
      <c r="F7674" s="2"/>
      <c r="G7674" s="15">
        <f ca="1">_xlfn.NORM.INV(H7674,Normaal_Mu,Normaal_Sigma)</f>
        <v>3.2604249070410622</v>
      </c>
      <c r="H7674" s="2">
        <f t="shared" ca="1" si="828"/>
        <v>0.19220825920987861</v>
      </c>
      <c r="I7674" s="2"/>
      <c r="J7674" s="15">
        <f ca="1">-LN(K7674) /NegExp_Labda</f>
        <v>3.0846245300767059</v>
      </c>
      <c r="K7674" s="2">
        <f t="shared" ca="1" si="829"/>
        <v>0.53960121336383626</v>
      </c>
      <c r="L7674" s="2"/>
      <c r="M7674" s="17">
        <f t="shared" ca="1" si="831"/>
        <v>6</v>
      </c>
      <c r="N7674" s="2">
        <f t="shared" ca="1" si="825"/>
        <v>0.75799749684257689</v>
      </c>
      <c r="O7674" s="2"/>
      <c r="P7674" s="31">
        <f t="shared" ca="1" si="830"/>
        <v>4.7685199554067932</v>
      </c>
    </row>
    <row r="7675" spans="1:16" x14ac:dyDescent="0.25">
      <c r="A7675" s="32">
        <f ca="1">Uniform_A+B7675*(Uniform_B-Uniform_A)</f>
        <v>1.5629954000259061</v>
      </c>
      <c r="B7675" s="2">
        <f t="shared" ca="1" si="826"/>
        <v>0.15629954000259061</v>
      </c>
      <c r="C7675" s="4"/>
      <c r="D7675" s="5">
        <f ca="1">IF(E7675&lt;(Driehoek_C-Driehoek_A)/(Driehoek_B-Driehoek_A),Driehoek_A+SQRT(E7675*(Driehoek_B-Driehoek_A)*(Driehoek_C-Driehoek_A)),Driehoek_B-SQRT((1-E7675)*(Driehoek_B-Driehoek_A)*(Driehoek_B-Driehoek_C)))</f>
        <v>6.2819951903481117</v>
      </c>
      <c r="E7675" s="2">
        <f t="shared" ca="1" si="827"/>
        <v>0.78892713870597719</v>
      </c>
      <c r="F7675" s="2"/>
      <c r="G7675" s="15">
        <f ca="1">_xlfn.NORM.INV(H7675,Normaal_Mu,Normaal_Sigma)</f>
        <v>4.9404671105011975</v>
      </c>
      <c r="H7675" s="2">
        <f t="shared" ca="1" si="828"/>
        <v>0.48812666005624472</v>
      </c>
      <c r="I7675" s="2"/>
      <c r="J7675" s="15">
        <f ca="1">-LN(K7675) /NegExp_Labda</f>
        <v>0.71604709400127398</v>
      </c>
      <c r="K7675" s="2">
        <f t="shared" ca="1" si="829"/>
        <v>0.86657257330322279</v>
      </c>
      <c r="L7675" s="2"/>
      <c r="M7675" s="17">
        <f t="shared" ca="1" si="831"/>
        <v>4</v>
      </c>
      <c r="N7675" s="2">
        <f t="shared" ca="1" si="825"/>
        <v>0.32928031408022262</v>
      </c>
      <c r="O7675" s="2"/>
      <c r="P7675" s="31">
        <f t="shared" ca="1" si="830"/>
        <v>3.5003009589752976</v>
      </c>
    </row>
    <row r="7676" spans="1:16" x14ac:dyDescent="0.25">
      <c r="A7676" s="32">
        <f ca="1">Uniform_A+B7676*(Uniform_B-Uniform_A)</f>
        <v>2.4958015405494405</v>
      </c>
      <c r="B7676" s="2">
        <f t="shared" ca="1" si="826"/>
        <v>0.24958015405494405</v>
      </c>
      <c r="C7676" s="4"/>
      <c r="D7676" s="5">
        <f ca="1">IF(E7676&lt;(Driehoek_C-Driehoek_A)/(Driehoek_B-Driehoek_A),Driehoek_A+SQRT(E7676*(Driehoek_B-Driehoek_A)*(Driehoek_C-Driehoek_A)),Driehoek_B-SQRT((1-E7676)*(Driehoek_B-Driehoek_A)*(Driehoek_B-Driehoek_C)))</f>
        <v>7.7905104968382153</v>
      </c>
      <c r="E7676" s="2">
        <f t="shared" ca="1" si="827"/>
        <v>0.95820386119261314</v>
      </c>
      <c r="F7676" s="2"/>
      <c r="G7676" s="15">
        <f ca="1">_xlfn.NORM.INV(H7676,Normaal_Mu,Normaal_Sigma)</f>
        <v>1.7042675517433725</v>
      </c>
      <c r="H7676" s="2">
        <f t="shared" ca="1" si="828"/>
        <v>4.9690062877404184E-2</v>
      </c>
      <c r="I7676" s="2"/>
      <c r="J7676" s="15">
        <f ca="1">-LN(K7676) /NegExp_Labda</f>
        <v>7.0985059071087449</v>
      </c>
      <c r="K7676" s="2">
        <f t="shared" ca="1" si="829"/>
        <v>0.2417862563286135</v>
      </c>
      <c r="L7676" s="2"/>
      <c r="M7676" s="17">
        <f t="shared" ca="1" si="831"/>
        <v>11</v>
      </c>
      <c r="N7676" s="2">
        <f t="shared" ca="1" si="825"/>
        <v>0.98979730375700725</v>
      </c>
      <c r="O7676" s="2"/>
      <c r="P7676" s="31">
        <f t="shared" ca="1" si="830"/>
        <v>6.0178170992479547</v>
      </c>
    </row>
    <row r="7677" spans="1:16" x14ac:dyDescent="0.25">
      <c r="A7677" s="32">
        <f ca="1">Uniform_A+B7677*(Uniform_B-Uniform_A)</f>
        <v>5.0009654395933651</v>
      </c>
      <c r="B7677" s="2">
        <f t="shared" ca="1" si="826"/>
        <v>0.50009654395933656</v>
      </c>
      <c r="C7677" s="4"/>
      <c r="D7677" s="5">
        <f ca="1">IF(E7677&lt;(Driehoek_C-Driehoek_A)/(Driehoek_B-Driehoek_A),Driehoek_A+SQRT(E7677*(Driehoek_B-Driehoek_A)*(Driehoek_C-Driehoek_A)),Driehoek_B-SQRT((1-E7677)*(Driehoek_B-Driehoek_A)*(Driehoek_B-Driehoek_C)))</f>
        <v>4.5170436075217406</v>
      </c>
      <c r="E7677" s="2">
        <f t="shared" ca="1" si="827"/>
        <v>0.42580291380395174</v>
      </c>
      <c r="F7677" s="2"/>
      <c r="G7677" s="15">
        <f ca="1">_xlfn.NORM.INV(H7677,Normaal_Mu,Normaal_Sigma)</f>
        <v>6.9739214454476262</v>
      </c>
      <c r="H7677" s="2">
        <f t="shared" ca="1" si="828"/>
        <v>0.83816905301900135</v>
      </c>
      <c r="I7677" s="2"/>
      <c r="J7677" s="15">
        <f ca="1">-LN(K7677) /NegExp_Labda</f>
        <v>1.3949416405098041</v>
      </c>
      <c r="K7677" s="2">
        <f t="shared" ca="1" si="829"/>
        <v>0.75654873352319341</v>
      </c>
      <c r="L7677" s="2"/>
      <c r="M7677" s="17">
        <f t="shared" ca="1" si="831"/>
        <v>4</v>
      </c>
      <c r="N7677" s="2">
        <f t="shared" ca="1" si="825"/>
        <v>0.31805756094320681</v>
      </c>
      <c r="O7677" s="2"/>
      <c r="P7677" s="31">
        <f t="shared" ca="1" si="830"/>
        <v>4.3773744266145069</v>
      </c>
    </row>
    <row r="7678" spans="1:16" x14ac:dyDescent="0.25">
      <c r="A7678" s="32">
        <f ca="1">Uniform_A+B7678*(Uniform_B-Uniform_A)</f>
        <v>4.5057105969237208</v>
      </c>
      <c r="B7678" s="2">
        <f t="shared" ca="1" si="826"/>
        <v>0.4505710596923721</v>
      </c>
      <c r="C7678" s="4"/>
      <c r="D7678" s="5">
        <f ca="1">IF(E7678&lt;(Driehoek_C-Driehoek_A)/(Driehoek_B-Driehoek_A),Driehoek_A+SQRT(E7678*(Driehoek_B-Driehoek_A)*(Driehoek_C-Driehoek_A)),Driehoek_B-SQRT((1-E7678)*(Driehoek_B-Driehoek_A)*(Driehoek_B-Driehoek_C)))</f>
        <v>7.5287615549534257</v>
      </c>
      <c r="E7678" s="2">
        <f t="shared" ca="1" si="827"/>
        <v>0.93815592679476967</v>
      </c>
      <c r="F7678" s="2"/>
      <c r="G7678" s="15">
        <f ca="1">_xlfn.NORM.INV(H7678,Normaal_Mu,Normaal_Sigma)</f>
        <v>6.742625240593199</v>
      </c>
      <c r="H7678" s="2">
        <f t="shared" ca="1" si="828"/>
        <v>0.8082082592624833</v>
      </c>
      <c r="I7678" s="2"/>
      <c r="J7678" s="15">
        <f ca="1">-LN(K7678) /NegExp_Labda</f>
        <v>3.586192617686955</v>
      </c>
      <c r="K7678" s="2">
        <f t="shared" ca="1" si="829"/>
        <v>0.48809826849352878</v>
      </c>
      <c r="L7678" s="2"/>
      <c r="M7678" s="17">
        <f t="shared" ca="1" si="831"/>
        <v>2</v>
      </c>
      <c r="N7678" s="2">
        <f t="shared" ca="1" si="825"/>
        <v>0.10276714526631048</v>
      </c>
      <c r="O7678" s="2"/>
      <c r="P7678" s="31">
        <f t="shared" ca="1" si="830"/>
        <v>4.8726580020314598</v>
      </c>
    </row>
    <row r="7679" spans="1:16" x14ac:dyDescent="0.25">
      <c r="A7679" s="32">
        <f ca="1">Uniform_A+B7679*(Uniform_B-Uniform_A)</f>
        <v>9.0074439269875217</v>
      </c>
      <c r="B7679" s="2">
        <f t="shared" ca="1" si="826"/>
        <v>0.90074439269875217</v>
      </c>
      <c r="C7679" s="4"/>
      <c r="D7679" s="5">
        <f ca="1">IF(E7679&lt;(Driehoek_C-Driehoek_A)/(Driehoek_B-Driehoek_A),Driehoek_A+SQRT(E7679*(Driehoek_B-Driehoek_A)*(Driehoek_C-Driehoek_A)),Driehoek_B-SQRT((1-E7679)*(Driehoek_B-Driehoek_A)*(Driehoek_B-Driehoek_C)))</f>
        <v>4.1090025814775597</v>
      </c>
      <c r="E7679" s="2">
        <f t="shared" ca="1" si="827"/>
        <v>0.31651840720019486</v>
      </c>
      <c r="F7679" s="2"/>
      <c r="G7679" s="15">
        <f ca="1">_xlfn.NORM.INV(H7679,Normaal_Mu,Normaal_Sigma)</f>
        <v>2.7734771539676251</v>
      </c>
      <c r="H7679" s="2">
        <f t="shared" ca="1" si="828"/>
        <v>0.13279808469425336</v>
      </c>
      <c r="I7679" s="2"/>
      <c r="J7679" s="15">
        <f ca="1">-LN(K7679) /NegExp_Labda</f>
        <v>0.29582028603338428</v>
      </c>
      <c r="K7679" s="2">
        <f t="shared" ca="1" si="829"/>
        <v>0.9425521240035093</v>
      </c>
      <c r="L7679" s="2"/>
      <c r="M7679" s="17">
        <f t="shared" ca="1" si="831"/>
        <v>5</v>
      </c>
      <c r="N7679" s="2">
        <f t="shared" ca="1" si="825"/>
        <v>0.5947050411037661</v>
      </c>
      <c r="O7679" s="2"/>
      <c r="P7679" s="31">
        <f t="shared" ca="1" si="830"/>
        <v>4.2371487896932178</v>
      </c>
    </row>
    <row r="7680" spans="1:16" x14ac:dyDescent="0.25">
      <c r="A7680" s="32">
        <f ca="1">Uniform_A+B7680*(Uniform_B-Uniform_A)</f>
        <v>3.401909041260188</v>
      </c>
      <c r="B7680" s="2">
        <f t="shared" ca="1" si="826"/>
        <v>0.34019090412601882</v>
      </c>
      <c r="C7680" s="4"/>
      <c r="D7680" s="5">
        <f ca="1">IF(E7680&lt;(Driehoek_C-Driehoek_A)/(Driehoek_B-Driehoek_A),Driehoek_A+SQRT(E7680*(Driehoek_B-Driehoek_A)*(Driehoek_C-Driehoek_A)),Driehoek_B-SQRT((1-E7680)*(Driehoek_B-Driehoek_A)*(Driehoek_B-Driehoek_C)))</f>
        <v>3.9064847715581132</v>
      </c>
      <c r="E7680" s="2">
        <f t="shared" ca="1" si="827"/>
        <v>0.25962029887021376</v>
      </c>
      <c r="F7680" s="2"/>
      <c r="G7680" s="15">
        <f ca="1">_xlfn.NORM.INV(H7680,Normaal_Mu,Normaal_Sigma)</f>
        <v>3.4277735319197298</v>
      </c>
      <c r="H7680" s="2">
        <f t="shared" ca="1" si="828"/>
        <v>0.21590057589279976</v>
      </c>
      <c r="I7680" s="2"/>
      <c r="J7680" s="15">
        <f ca="1">-LN(K7680) /NegExp_Labda</f>
        <v>0.4663045015938978</v>
      </c>
      <c r="K7680" s="2">
        <f t="shared" ca="1" si="829"/>
        <v>0.91095580063075099</v>
      </c>
      <c r="L7680" s="2"/>
      <c r="M7680" s="17">
        <f t="shared" ca="1" si="831"/>
        <v>5</v>
      </c>
      <c r="N7680" s="2">
        <f t="shared" ca="1" si="825"/>
        <v>0.54673840828900722</v>
      </c>
      <c r="O7680" s="2"/>
      <c r="P7680" s="31">
        <f t="shared" ca="1" si="830"/>
        <v>3.2404943692663863</v>
      </c>
    </row>
    <row r="7681" spans="1:16" x14ac:dyDescent="0.25">
      <c r="A7681" s="32">
        <f ca="1">Uniform_A+B7681*(Uniform_B-Uniform_A)</f>
        <v>7.295910594874778</v>
      </c>
      <c r="B7681" s="2">
        <f t="shared" ca="1" si="826"/>
        <v>0.72959105948747782</v>
      </c>
      <c r="C7681" s="4"/>
      <c r="D7681" s="5">
        <f ca="1">IF(E7681&lt;(Driehoek_C-Driehoek_A)/(Driehoek_B-Driehoek_A),Driehoek_A+SQRT(E7681*(Driehoek_B-Driehoek_A)*(Driehoek_C-Driehoek_A)),Driehoek_B-SQRT((1-E7681)*(Driehoek_B-Driehoek_A)*(Driehoek_B-Driehoek_C)))</f>
        <v>6.7843669091870851</v>
      </c>
      <c r="E7681" s="2">
        <f t="shared" ca="1" si="827"/>
        <v>0.85974200019699454</v>
      </c>
      <c r="F7681" s="2"/>
      <c r="G7681" s="15">
        <f ca="1">_xlfn.NORM.INV(H7681,Normaal_Mu,Normaal_Sigma)</f>
        <v>6.7397630875083694</v>
      </c>
      <c r="H7681" s="2">
        <f t="shared" ca="1" si="828"/>
        <v>0.80781742871900297</v>
      </c>
      <c r="I7681" s="2"/>
      <c r="J7681" s="15">
        <f ca="1">-LN(K7681) /NegExp_Labda</f>
        <v>0.63313420660555897</v>
      </c>
      <c r="K7681" s="2">
        <f t="shared" ca="1" si="829"/>
        <v>0.88106238733844056</v>
      </c>
      <c r="L7681" s="2"/>
      <c r="M7681" s="17">
        <f t="shared" ca="1" si="831"/>
        <v>5</v>
      </c>
      <c r="N7681" s="2">
        <f t="shared" ca="1" si="825"/>
        <v>0.46830578560854752</v>
      </c>
      <c r="O7681" s="2"/>
      <c r="P7681" s="31">
        <f t="shared" ca="1" si="830"/>
        <v>5.2906349596351578</v>
      </c>
    </row>
    <row r="7682" spans="1:16" x14ac:dyDescent="0.25">
      <c r="A7682" s="32">
        <f ca="1">Uniform_A+B7682*(Uniform_B-Uniform_A)</f>
        <v>8.552889651086895</v>
      </c>
      <c r="B7682" s="2">
        <f t="shared" ca="1" si="826"/>
        <v>0.85528896510868957</v>
      </c>
      <c r="C7682" s="4"/>
      <c r="D7682" s="5">
        <f ca="1">IF(E7682&lt;(Driehoek_C-Driehoek_A)/(Driehoek_B-Driehoek_A),Driehoek_A+SQRT(E7682*(Driehoek_B-Driehoek_A)*(Driehoek_C-Driehoek_A)),Driehoek_B-SQRT((1-E7682)*(Driehoek_B-Driehoek_A)*(Driehoek_B-Driehoek_C)))</f>
        <v>2.7621755181851211</v>
      </c>
      <c r="E7682" s="2">
        <f t="shared" ca="1" si="827"/>
        <v>4.1493680037197E-2</v>
      </c>
      <c r="F7682" s="2"/>
      <c r="G7682" s="15">
        <f ca="1">_xlfn.NORM.INV(H7682,Normaal_Mu,Normaal_Sigma)</f>
        <v>1.9833364314144779</v>
      </c>
      <c r="H7682" s="2">
        <f t="shared" ca="1" si="828"/>
        <v>6.5734816164763399E-2</v>
      </c>
      <c r="I7682" s="2"/>
      <c r="J7682" s="15">
        <f ca="1">-LN(K7682) /NegExp_Labda</f>
        <v>2.364986152076225</v>
      </c>
      <c r="K7682" s="2">
        <f t="shared" ca="1" si="829"/>
        <v>0.62313179699159327</v>
      </c>
      <c r="L7682" s="2"/>
      <c r="M7682" s="17">
        <f t="shared" ca="1" si="831"/>
        <v>6</v>
      </c>
      <c r="N7682" s="2">
        <f t="shared" ca="1" si="825"/>
        <v>0.66414603462737931</v>
      </c>
      <c r="O7682" s="2"/>
      <c r="P7682" s="31">
        <f t="shared" ca="1" si="830"/>
        <v>4.3326775505525434</v>
      </c>
    </row>
    <row r="7683" spans="1:16" x14ac:dyDescent="0.25">
      <c r="A7683" s="32">
        <f ca="1">Uniform_A+B7683*(Uniform_B-Uniform_A)</f>
        <v>2.795270008682694</v>
      </c>
      <c r="B7683" s="2">
        <f t="shared" ca="1" si="826"/>
        <v>0.27952700086826943</v>
      </c>
      <c r="C7683" s="4"/>
      <c r="D7683" s="5">
        <f ca="1">IF(E7683&lt;(Driehoek_C-Driehoek_A)/(Driehoek_B-Driehoek_A),Driehoek_A+SQRT(E7683*(Driehoek_B-Driehoek_A)*(Driehoek_C-Driehoek_A)),Driehoek_B-SQRT((1-E7683)*(Driehoek_B-Driehoek_A)*(Driehoek_B-Driehoek_C)))</f>
        <v>2.9526647713147387</v>
      </c>
      <c r="E7683" s="2">
        <f t="shared" ca="1" si="827"/>
        <v>6.4826440464583079E-2</v>
      </c>
      <c r="F7683" s="2"/>
      <c r="G7683" s="15">
        <f ca="1">_xlfn.NORM.INV(H7683,Normaal_Mu,Normaal_Sigma)</f>
        <v>4.9786847217530372</v>
      </c>
      <c r="H7683" s="2">
        <f t="shared" ca="1" si="828"/>
        <v>0.49574829763299666</v>
      </c>
      <c r="I7683" s="2"/>
      <c r="J7683" s="15">
        <f ca="1">-LN(K7683) /NegExp_Labda</f>
        <v>0.75023219715227318</v>
      </c>
      <c r="K7683" s="2">
        <f t="shared" ca="1" si="829"/>
        <v>0.8606680065649408</v>
      </c>
      <c r="L7683" s="2"/>
      <c r="M7683" s="17">
        <f t="shared" ca="1" si="831"/>
        <v>2</v>
      </c>
      <c r="N7683" s="2">
        <f t="shared" ca="1" si="825"/>
        <v>4.7067984544846286E-2</v>
      </c>
      <c r="O7683" s="2"/>
      <c r="P7683" s="31">
        <f t="shared" ca="1" si="830"/>
        <v>2.6953703397805486</v>
      </c>
    </row>
    <row r="7684" spans="1:16" x14ac:dyDescent="0.25">
      <c r="A7684" s="32">
        <f ca="1">Uniform_A+B7684*(Uniform_B-Uniform_A)</f>
        <v>2.1442112564907969</v>
      </c>
      <c r="B7684" s="2">
        <f t="shared" ca="1" si="826"/>
        <v>0.21442112564907967</v>
      </c>
      <c r="C7684" s="4"/>
      <c r="D7684" s="5">
        <f ca="1">IF(E7684&lt;(Driehoek_C-Driehoek_A)/(Driehoek_B-Driehoek_A),Driehoek_A+SQRT(E7684*(Driehoek_B-Driehoek_A)*(Driehoek_C-Driehoek_A)),Driehoek_B-SQRT((1-E7684)*(Driehoek_B-Driehoek_A)*(Driehoek_B-Driehoek_C)))</f>
        <v>3.7152729041455754</v>
      </c>
      <c r="E7684" s="2">
        <f t="shared" ca="1" si="827"/>
        <v>0.21015436683542832</v>
      </c>
      <c r="F7684" s="2"/>
      <c r="G7684" s="15">
        <f ca="1">_xlfn.NORM.INV(H7684,Normaal_Mu,Normaal_Sigma)</f>
        <v>3.8923018081766507</v>
      </c>
      <c r="H7684" s="2">
        <f t="shared" ca="1" si="828"/>
        <v>0.28984106251388431</v>
      </c>
      <c r="I7684" s="2"/>
      <c r="J7684" s="15">
        <f ca="1">-LN(K7684) /NegExp_Labda</f>
        <v>7.6636839162207829E-2</v>
      </c>
      <c r="K7684" s="2">
        <f t="shared" ca="1" si="829"/>
        <v>0.9847894984239971</v>
      </c>
      <c r="L7684" s="2"/>
      <c r="M7684" s="17">
        <f t="shared" ca="1" si="831"/>
        <v>7</v>
      </c>
      <c r="N7684" s="2">
        <f t="shared" ca="1" si="825"/>
        <v>0.76234913918778724</v>
      </c>
      <c r="O7684" s="2"/>
      <c r="P7684" s="31">
        <f t="shared" ca="1" si="830"/>
        <v>3.3656845615950459</v>
      </c>
    </row>
    <row r="7685" spans="1:16" x14ac:dyDescent="0.25">
      <c r="A7685" s="32">
        <f ca="1">Uniform_A+B7685*(Uniform_B-Uniform_A)</f>
        <v>9.8982652335286474</v>
      </c>
      <c r="B7685" s="2">
        <f t="shared" ca="1" si="826"/>
        <v>0.9898265233528647</v>
      </c>
      <c r="C7685" s="4"/>
      <c r="D7685" s="5">
        <f ca="1">IF(E7685&lt;(Driehoek_C-Driehoek_A)/(Driehoek_B-Driehoek_A),Driehoek_A+SQRT(E7685*(Driehoek_B-Driehoek_A)*(Driehoek_C-Driehoek_A)),Driehoek_B-SQRT((1-E7685)*(Driehoek_B-Driehoek_A)*(Driehoek_B-Driehoek_C)))</f>
        <v>3.8174023068267866</v>
      </c>
      <c r="E7685" s="2">
        <f t="shared" ca="1" si="827"/>
        <v>0.23592508177566607</v>
      </c>
      <c r="F7685" s="2"/>
      <c r="G7685" s="15">
        <f ca="1">_xlfn.NORM.INV(H7685,Normaal_Mu,Normaal_Sigma)</f>
        <v>6.1682273294684729</v>
      </c>
      <c r="H7685" s="2">
        <f t="shared" ca="1" si="828"/>
        <v>0.72042807906231487</v>
      </c>
      <c r="I7685" s="2"/>
      <c r="J7685" s="15">
        <f ca="1">-LN(K7685) /NegExp_Labda</f>
        <v>3.6970848369004963</v>
      </c>
      <c r="K7685" s="2">
        <f t="shared" ca="1" si="829"/>
        <v>0.47739216960491326</v>
      </c>
      <c r="L7685" s="2"/>
      <c r="M7685" s="17">
        <f t="shared" ca="1" si="831"/>
        <v>4</v>
      </c>
      <c r="N7685" s="2">
        <f t="shared" ref="N7685:N7748" ca="1" si="832">RAND()</f>
        <v>0.36032144454496673</v>
      </c>
      <c r="O7685" s="2"/>
      <c r="P7685" s="31">
        <f t="shared" ca="1" si="830"/>
        <v>5.5161959413448809</v>
      </c>
    </row>
    <row r="7686" spans="1:16" x14ac:dyDescent="0.25">
      <c r="A7686" s="32">
        <f ca="1">Uniform_A+B7686*(Uniform_B-Uniform_A)</f>
        <v>0.94748276392392139</v>
      </c>
      <c r="B7686" s="2">
        <f t="shared" ref="B7686:B7749" ca="1" si="833">RAND()</f>
        <v>9.4748276392392139E-2</v>
      </c>
      <c r="C7686" s="4"/>
      <c r="D7686" s="5">
        <f ca="1">IF(E7686&lt;(Driehoek_C-Driehoek_A)/(Driehoek_B-Driehoek_A),Driehoek_A+SQRT(E7686*(Driehoek_B-Driehoek_A)*(Driehoek_C-Driehoek_A)),Driehoek_B-SQRT((1-E7686)*(Driehoek_B-Driehoek_A)*(Driehoek_B-Driehoek_C)))</f>
        <v>5.0826253311627791</v>
      </c>
      <c r="E7686" s="2">
        <f t="shared" ref="E7686:E7749" ca="1" si="834">RAND()</f>
        <v>0.56154787725578514</v>
      </c>
      <c r="F7686" s="2"/>
      <c r="G7686" s="15">
        <f ca="1">_xlfn.NORM.INV(H7686,Normaal_Mu,Normaal_Sigma)</f>
        <v>4.6759687812238555</v>
      </c>
      <c r="H7686" s="2">
        <f t="shared" ref="H7686:H7749" ca="1" si="835">RAND()</f>
        <v>0.43564678087791187</v>
      </c>
      <c r="I7686" s="2"/>
      <c r="J7686" s="15">
        <f ca="1">-LN(K7686) /NegExp_Labda</f>
        <v>4.6511289097421695</v>
      </c>
      <c r="K7686" s="2">
        <f t="shared" ref="K7686:K7749" ca="1" si="836">RAND()</f>
        <v>0.3944646373220333</v>
      </c>
      <c r="L7686" s="2"/>
      <c r="M7686" s="17">
        <f t="shared" ca="1" si="831"/>
        <v>0</v>
      </c>
      <c r="N7686" s="2">
        <f t="shared" ca="1" si="832"/>
        <v>7.4696460168754975E-4</v>
      </c>
      <c r="O7686" s="2"/>
      <c r="P7686" s="31">
        <f t="shared" ca="1" si="830"/>
        <v>3.0714411572105451</v>
      </c>
    </row>
    <row r="7687" spans="1:16" x14ac:dyDescent="0.25">
      <c r="A7687" s="32">
        <f ca="1">Uniform_A+B7687*(Uniform_B-Uniform_A)</f>
        <v>9.7460421885356094</v>
      </c>
      <c r="B7687" s="2">
        <f t="shared" ca="1" si="833"/>
        <v>0.97460421885356097</v>
      </c>
      <c r="C7687" s="4"/>
      <c r="D7687" s="5">
        <f ca="1">IF(E7687&lt;(Driehoek_C-Driehoek_A)/(Driehoek_B-Driehoek_A),Driehoek_A+SQRT(E7687*(Driehoek_B-Driehoek_A)*(Driehoek_C-Driehoek_A)),Driehoek_B-SQRT((1-E7687)*(Driehoek_B-Driehoek_A)*(Driehoek_B-Driehoek_C)))</f>
        <v>3.0619691531732851</v>
      </c>
      <c r="E7687" s="2">
        <f t="shared" ca="1" si="834"/>
        <v>8.0555605877970282E-2</v>
      </c>
      <c r="F7687" s="2"/>
      <c r="G7687" s="15">
        <f ca="1">_xlfn.NORM.INV(H7687,Normaal_Mu,Normaal_Sigma)</f>
        <v>4.620387894252147</v>
      </c>
      <c r="H7687" s="2">
        <f t="shared" ca="1" si="835"/>
        <v>0.4247305563069419</v>
      </c>
      <c r="I7687" s="2"/>
      <c r="J7687" s="15">
        <f ca="1">-LN(K7687) /NegExp_Labda</f>
        <v>0.82036748701734241</v>
      </c>
      <c r="K7687" s="2">
        <f t="shared" ca="1" si="836"/>
        <v>0.8486796438377241</v>
      </c>
      <c r="L7687" s="2"/>
      <c r="M7687" s="17">
        <f t="shared" ca="1" si="831"/>
        <v>4</v>
      </c>
      <c r="N7687" s="2">
        <f t="shared" ca="1" si="832"/>
        <v>0.29777840240466835</v>
      </c>
      <c r="O7687" s="2"/>
      <c r="P7687" s="31">
        <f t="shared" ca="1" si="830"/>
        <v>4.4497533445956767</v>
      </c>
    </row>
    <row r="7688" spans="1:16" x14ac:dyDescent="0.25">
      <c r="A7688" s="32">
        <f ca="1">Uniform_A+B7688*(Uniform_B-Uniform_A)</f>
        <v>4.0616625916030236</v>
      </c>
      <c r="B7688" s="2">
        <f t="shared" ca="1" si="833"/>
        <v>0.40616625916030236</v>
      </c>
      <c r="C7688" s="4"/>
      <c r="D7688" s="5">
        <f ca="1">IF(E7688&lt;(Driehoek_C-Driehoek_A)/(Driehoek_B-Driehoek_A),Driehoek_A+SQRT(E7688*(Driehoek_B-Driehoek_A)*(Driehoek_C-Driehoek_A)),Driehoek_B-SQRT((1-E7688)*(Driehoek_B-Driehoek_A)*(Driehoek_B-Driehoek_C)))</f>
        <v>4.5105429142359235</v>
      </c>
      <c r="E7688" s="2">
        <f t="shared" ca="1" si="834"/>
        <v>0.42413643071664919</v>
      </c>
      <c r="F7688" s="2"/>
      <c r="G7688" s="15">
        <f ca="1">_xlfn.NORM.INV(H7688,Normaal_Mu,Normaal_Sigma)</f>
        <v>5.6586409678499221</v>
      </c>
      <c r="H7688" s="2">
        <f t="shared" ca="1" si="835"/>
        <v>0.62904326854172987</v>
      </c>
      <c r="I7688" s="2"/>
      <c r="J7688" s="15">
        <f ca="1">-LN(K7688) /NegExp_Labda</f>
        <v>3.3635969369522916</v>
      </c>
      <c r="K7688" s="2">
        <f t="shared" ca="1" si="836"/>
        <v>0.51031893427841257</v>
      </c>
      <c r="L7688" s="2"/>
      <c r="M7688" s="17">
        <f t="shared" ca="1" si="831"/>
        <v>6</v>
      </c>
      <c r="N7688" s="2">
        <f t="shared" ca="1" si="832"/>
        <v>0.68365556658833804</v>
      </c>
      <c r="O7688" s="2"/>
      <c r="P7688" s="31">
        <f t="shared" ca="1" si="830"/>
        <v>4.7188886821282328</v>
      </c>
    </row>
    <row r="7689" spans="1:16" x14ac:dyDescent="0.25">
      <c r="A7689" s="32">
        <f ca="1">Uniform_A+B7689*(Uniform_B-Uniform_A)</f>
        <v>9.197025860249072</v>
      </c>
      <c r="B7689" s="2">
        <f t="shared" ca="1" si="833"/>
        <v>0.91970258602490718</v>
      </c>
      <c r="C7689" s="4"/>
      <c r="D7689" s="5">
        <f ca="1">IF(E7689&lt;(Driehoek_C-Driehoek_A)/(Driehoek_B-Driehoek_A),Driehoek_A+SQRT(E7689*(Driehoek_B-Driehoek_A)*(Driehoek_C-Driehoek_A)),Driehoek_B-SQRT((1-E7689)*(Driehoek_B-Driehoek_A)*(Driehoek_B-Driehoek_C)))</f>
        <v>3.3255829775684287</v>
      </c>
      <c r="E7689" s="2">
        <f t="shared" ca="1" si="834"/>
        <v>0.12551215931565585</v>
      </c>
      <c r="F7689" s="2"/>
      <c r="G7689" s="15">
        <f ca="1">_xlfn.NORM.INV(H7689,Normaal_Mu,Normaal_Sigma)</f>
        <v>4.3651343722066471</v>
      </c>
      <c r="H7689" s="2">
        <f t="shared" ca="1" si="835"/>
        <v>0.37545760589291044</v>
      </c>
      <c r="I7689" s="2"/>
      <c r="J7689" s="15">
        <f ca="1">-LN(K7689) /NegExp_Labda</f>
        <v>0.307430211372267</v>
      </c>
      <c r="K7689" s="2">
        <f t="shared" ca="1" si="836"/>
        <v>0.94036607101936154</v>
      </c>
      <c r="L7689" s="2"/>
      <c r="M7689" s="17">
        <f t="shared" ca="1" si="831"/>
        <v>2</v>
      </c>
      <c r="N7689" s="2">
        <f t="shared" ca="1" si="832"/>
        <v>7.0529863528566827E-2</v>
      </c>
      <c r="O7689" s="2"/>
      <c r="P7689" s="31">
        <f t="shared" ca="1" si="830"/>
        <v>3.8390346842792828</v>
      </c>
    </row>
    <row r="7690" spans="1:16" x14ac:dyDescent="0.25">
      <c r="A7690" s="32">
        <f ca="1">Uniform_A+B7690*(Uniform_B-Uniform_A)</f>
        <v>2.1321839387588426</v>
      </c>
      <c r="B7690" s="2">
        <f t="shared" ca="1" si="833"/>
        <v>0.21321839387588426</v>
      </c>
      <c r="C7690" s="4"/>
      <c r="D7690" s="5">
        <f ca="1">IF(E7690&lt;(Driehoek_C-Driehoek_A)/(Driehoek_B-Driehoek_A),Driehoek_A+SQRT(E7690*(Driehoek_B-Driehoek_A)*(Driehoek_C-Driehoek_A)),Driehoek_B-SQRT((1-E7690)*(Driehoek_B-Driehoek_A)*(Driehoek_B-Driehoek_C)))</f>
        <v>5.8818522745013588</v>
      </c>
      <c r="E7690" s="2">
        <f t="shared" ca="1" si="834"/>
        <v>0.72220442177050426</v>
      </c>
      <c r="F7690" s="2"/>
      <c r="G7690" s="15">
        <f ca="1">_xlfn.NORM.INV(H7690,Normaal_Mu,Normaal_Sigma)</f>
        <v>7.3088891866609016</v>
      </c>
      <c r="H7690" s="2">
        <f t="shared" ca="1" si="835"/>
        <v>0.87584102912167938</v>
      </c>
      <c r="I7690" s="2"/>
      <c r="J7690" s="15">
        <f ca="1">-LN(K7690) /NegExp_Labda</f>
        <v>1.8559085093227625</v>
      </c>
      <c r="K7690" s="2">
        <f t="shared" ca="1" si="836"/>
        <v>0.68991857067839091</v>
      </c>
      <c r="L7690" s="2"/>
      <c r="M7690" s="17">
        <f t="shared" ca="1" si="831"/>
        <v>3</v>
      </c>
      <c r="N7690" s="2">
        <f t="shared" ca="1" si="832"/>
        <v>0.25749459337746639</v>
      </c>
      <c r="O7690" s="2"/>
      <c r="P7690" s="31">
        <f t="shared" ca="1" si="830"/>
        <v>4.035766781848773</v>
      </c>
    </row>
    <row r="7691" spans="1:16" x14ac:dyDescent="0.25">
      <c r="A7691" s="32">
        <f ca="1">Uniform_A+B7691*(Uniform_B-Uniform_A)</f>
        <v>1.6918740081737615</v>
      </c>
      <c r="B7691" s="2">
        <f t="shared" ca="1" si="833"/>
        <v>0.16918740081737615</v>
      </c>
      <c r="C7691" s="4"/>
      <c r="D7691" s="5">
        <f ca="1">IF(E7691&lt;(Driehoek_C-Driehoek_A)/(Driehoek_B-Driehoek_A),Driehoek_A+SQRT(E7691*(Driehoek_B-Driehoek_A)*(Driehoek_C-Driehoek_A)),Driehoek_B-SQRT((1-E7691)*(Driehoek_B-Driehoek_A)*(Driehoek_B-Driehoek_C)))</f>
        <v>3.7460116357333328</v>
      </c>
      <c r="E7691" s="2">
        <f t="shared" ca="1" si="834"/>
        <v>0.21775404515115637</v>
      </c>
      <c r="F7691" s="2"/>
      <c r="G7691" s="15">
        <f ca="1">_xlfn.NORM.INV(H7691,Normaal_Mu,Normaal_Sigma)</f>
        <v>6.3709998688690206</v>
      </c>
      <c r="H7691" s="2">
        <f t="shared" ca="1" si="835"/>
        <v>0.75348574900233634</v>
      </c>
      <c r="I7691" s="2"/>
      <c r="J7691" s="15">
        <f ca="1">-LN(K7691) /NegExp_Labda</f>
        <v>5.3266783645846116</v>
      </c>
      <c r="K7691" s="2">
        <f t="shared" ca="1" si="836"/>
        <v>0.34461215838182402</v>
      </c>
      <c r="L7691" s="2"/>
      <c r="M7691" s="17">
        <f t="shared" ca="1" si="831"/>
        <v>4</v>
      </c>
      <c r="N7691" s="2">
        <f t="shared" ca="1" si="832"/>
        <v>0.40999983150511921</v>
      </c>
      <c r="O7691" s="2"/>
      <c r="P7691" s="31">
        <f t="shared" ca="1" si="830"/>
        <v>4.2271127754721451</v>
      </c>
    </row>
    <row r="7692" spans="1:16" x14ac:dyDescent="0.25">
      <c r="A7692" s="32">
        <f ca="1">Uniform_A+B7692*(Uniform_B-Uniform_A)</f>
        <v>3.8475480712805297</v>
      </c>
      <c r="B7692" s="2">
        <f t="shared" ca="1" si="833"/>
        <v>0.38475480712805299</v>
      </c>
      <c r="C7692" s="4"/>
      <c r="D7692" s="5">
        <f ca="1">IF(E7692&lt;(Driehoek_C-Driehoek_A)/(Driehoek_B-Driehoek_A),Driehoek_A+SQRT(E7692*(Driehoek_B-Driehoek_A)*(Driehoek_C-Driehoek_A)),Driehoek_B-SQRT((1-E7692)*(Driehoek_B-Driehoek_A)*(Driehoek_B-Driehoek_C)))</f>
        <v>8.23848042212812</v>
      </c>
      <c r="E7692" s="2">
        <f t="shared" ca="1" si="834"/>
        <v>0.98343108378622379</v>
      </c>
      <c r="F7692" s="2"/>
      <c r="G7692" s="15">
        <f ca="1">_xlfn.NORM.INV(H7692,Normaal_Mu,Normaal_Sigma)</f>
        <v>4.3777229312138122</v>
      </c>
      <c r="H7692" s="2">
        <f t="shared" ca="1" si="835"/>
        <v>0.37784765387567565</v>
      </c>
      <c r="I7692" s="2"/>
      <c r="J7692" s="15">
        <f ca="1">-LN(K7692) /NegExp_Labda</f>
        <v>7.2548618394680524</v>
      </c>
      <c r="K7692" s="2">
        <f t="shared" ca="1" si="836"/>
        <v>0.23434231033395003</v>
      </c>
      <c r="L7692" s="2"/>
      <c r="M7692" s="17">
        <f t="shared" ca="1" si="831"/>
        <v>10</v>
      </c>
      <c r="N7692" s="2">
        <f t="shared" ca="1" si="832"/>
        <v>0.97018405899532156</v>
      </c>
      <c r="O7692" s="2"/>
      <c r="P7692" s="31">
        <f t="shared" ca="1" si="830"/>
        <v>6.7437226528181027</v>
      </c>
    </row>
    <row r="7693" spans="1:16" x14ac:dyDescent="0.25">
      <c r="A7693" s="32">
        <f ca="1">Uniform_A+B7693*(Uniform_B-Uniform_A)</f>
        <v>9.659968398221082</v>
      </c>
      <c r="B7693" s="2">
        <f t="shared" ca="1" si="833"/>
        <v>0.96599683982210827</v>
      </c>
      <c r="C7693" s="4"/>
      <c r="D7693" s="5">
        <f ca="1">IF(E7693&lt;(Driehoek_C-Driehoek_A)/(Driehoek_B-Driehoek_A),Driehoek_A+SQRT(E7693*(Driehoek_B-Driehoek_A)*(Driehoek_C-Driehoek_A)),Driehoek_B-SQRT((1-E7693)*(Driehoek_B-Driehoek_A)*(Driehoek_B-Driehoek_C)))</f>
        <v>6.7343241482658609</v>
      </c>
      <c r="E7693" s="2">
        <f t="shared" ca="1" si="834"/>
        <v>0.85333465528196528</v>
      </c>
      <c r="F7693" s="2"/>
      <c r="G7693" s="15">
        <f ca="1">_xlfn.NORM.INV(H7693,Normaal_Mu,Normaal_Sigma)</f>
        <v>7.7676637217062217</v>
      </c>
      <c r="H7693" s="2">
        <f t="shared" ca="1" si="835"/>
        <v>0.91679502759773046</v>
      </c>
      <c r="I7693" s="2"/>
      <c r="J7693" s="15">
        <f ca="1">-LN(K7693) /NegExp_Labda</f>
        <v>2.5866004456356548</v>
      </c>
      <c r="K7693" s="2">
        <f t="shared" ca="1" si="836"/>
        <v>0.59611594685942282</v>
      </c>
      <c r="L7693" s="2"/>
      <c r="M7693" s="17">
        <f t="shared" ca="1" si="831"/>
        <v>4</v>
      </c>
      <c r="N7693" s="2">
        <f t="shared" ca="1" si="832"/>
        <v>0.2975499630904852</v>
      </c>
      <c r="O7693" s="2"/>
      <c r="P7693" s="31">
        <f t="shared" ref="P7693:P7756" ca="1" si="837">SUM(A7693,D7693,G7693,J7693,M7693)/5</f>
        <v>6.1497113427657641</v>
      </c>
    </row>
    <row r="7694" spans="1:16" x14ac:dyDescent="0.25">
      <c r="A7694" s="32">
        <f ca="1">Uniform_A+B7694*(Uniform_B-Uniform_A)</f>
        <v>7.3795172765529102</v>
      </c>
      <c r="B7694" s="2">
        <f t="shared" ca="1" si="833"/>
        <v>0.73795172765529105</v>
      </c>
      <c r="C7694" s="4"/>
      <c r="D7694" s="5">
        <f ca="1">IF(E7694&lt;(Driehoek_C-Driehoek_A)/(Driehoek_B-Driehoek_A),Driehoek_A+SQRT(E7694*(Driehoek_B-Driehoek_A)*(Driehoek_C-Driehoek_A)),Driehoek_B-SQRT((1-E7694)*(Driehoek_B-Driehoek_A)*(Driehoek_B-Driehoek_C)))</f>
        <v>3.3874041120350675</v>
      </c>
      <c r="E7694" s="2">
        <f t="shared" ca="1" si="834"/>
        <v>0.13749215500655809</v>
      </c>
      <c r="F7694" s="2"/>
      <c r="G7694" s="15">
        <f ca="1">_xlfn.NORM.INV(H7694,Normaal_Mu,Normaal_Sigma)</f>
        <v>6.990461544916954</v>
      </c>
      <c r="H7694" s="2">
        <f t="shared" ca="1" si="835"/>
        <v>0.84018798075901691</v>
      </c>
      <c r="I7694" s="2"/>
      <c r="J7694" s="15">
        <f ca="1">-LN(K7694) /NegExp_Labda</f>
        <v>0.29137139607101709</v>
      </c>
      <c r="K7694" s="2">
        <f t="shared" ca="1" si="836"/>
        <v>0.94339115936244966</v>
      </c>
      <c r="L7694" s="2"/>
      <c r="M7694" s="17">
        <f t="shared" ca="1" si="831"/>
        <v>8</v>
      </c>
      <c r="N7694" s="2">
        <f t="shared" ca="1" si="832"/>
        <v>0.92654338044694629</v>
      </c>
      <c r="O7694" s="2"/>
      <c r="P7694" s="31">
        <f t="shared" ca="1" si="837"/>
        <v>5.2097508659151899</v>
      </c>
    </row>
    <row r="7695" spans="1:16" x14ac:dyDescent="0.25">
      <c r="A7695" s="32">
        <f ca="1">Uniform_A+B7695*(Uniform_B-Uniform_A)</f>
        <v>1.041989115619667</v>
      </c>
      <c r="B7695" s="2">
        <f t="shared" ca="1" si="833"/>
        <v>0.1041989115619667</v>
      </c>
      <c r="C7695" s="4"/>
      <c r="D7695" s="5">
        <f ca="1">IF(E7695&lt;(Driehoek_C-Driehoek_A)/(Driehoek_B-Driehoek_A),Driehoek_A+SQRT(E7695*(Driehoek_B-Driehoek_A)*(Driehoek_C-Driehoek_A)),Driehoek_B-SQRT((1-E7695)*(Driehoek_B-Driehoek_A)*(Driehoek_B-Driehoek_C)))</f>
        <v>2.724094098366125</v>
      </c>
      <c r="E7695" s="2">
        <f t="shared" ca="1" si="834"/>
        <v>3.7450875949189388E-2</v>
      </c>
      <c r="F7695" s="2"/>
      <c r="G7695" s="15">
        <f ca="1">_xlfn.NORM.INV(H7695,Normaal_Mu,Normaal_Sigma)</f>
        <v>4.743703517700399</v>
      </c>
      <c r="H7695" s="2">
        <f t="shared" ca="1" si="835"/>
        <v>0.44901582990817879</v>
      </c>
      <c r="I7695" s="2"/>
      <c r="J7695" s="15">
        <f ca="1">-LN(K7695) /NegExp_Labda</f>
        <v>7.7465134312729198</v>
      </c>
      <c r="K7695" s="2">
        <f t="shared" ca="1" si="836"/>
        <v>0.2123960288707385</v>
      </c>
      <c r="L7695" s="2"/>
      <c r="M7695" s="17">
        <f t="shared" ca="1" si="831"/>
        <v>4</v>
      </c>
      <c r="N7695" s="2">
        <f t="shared" ca="1" si="832"/>
        <v>0.32560894672872387</v>
      </c>
      <c r="O7695" s="2"/>
      <c r="P7695" s="31">
        <f t="shared" ca="1" si="837"/>
        <v>4.0512600325918218</v>
      </c>
    </row>
    <row r="7696" spans="1:16" x14ac:dyDescent="0.25">
      <c r="A7696" s="32">
        <f ca="1">Uniform_A+B7696*(Uniform_B-Uniform_A)</f>
        <v>5.1888425090971335</v>
      </c>
      <c r="B7696" s="2">
        <f t="shared" ca="1" si="833"/>
        <v>0.51888425090971335</v>
      </c>
      <c r="C7696" s="4"/>
      <c r="D7696" s="5">
        <f ca="1">IF(E7696&lt;(Driehoek_C-Driehoek_A)/(Driehoek_B-Driehoek_A),Driehoek_A+SQRT(E7696*(Driehoek_B-Driehoek_A)*(Driehoek_C-Driehoek_A)),Driehoek_B-SQRT((1-E7696)*(Driehoek_B-Driehoek_A)*(Driehoek_B-Driehoek_C)))</f>
        <v>4.9224362471125653</v>
      </c>
      <c r="E7696" s="2">
        <f t="shared" ca="1" si="834"/>
        <v>0.52495639546110107</v>
      </c>
      <c r="F7696" s="2"/>
      <c r="G7696" s="15">
        <f ca="1">_xlfn.NORM.INV(H7696,Normaal_Mu,Normaal_Sigma)</f>
        <v>6.2203967031084106</v>
      </c>
      <c r="H7696" s="2">
        <f t="shared" ca="1" si="835"/>
        <v>0.72913478918883246</v>
      </c>
      <c r="I7696" s="2"/>
      <c r="J7696" s="15">
        <f ca="1">-LN(K7696) /NegExp_Labda</f>
        <v>0.23966863785455261</v>
      </c>
      <c r="K7696" s="2">
        <f t="shared" ca="1" si="836"/>
        <v>0.95319695566196627</v>
      </c>
      <c r="L7696" s="2"/>
      <c r="M7696" s="17">
        <f t="shared" ca="1" si="831"/>
        <v>5</v>
      </c>
      <c r="N7696" s="2">
        <f t="shared" ca="1" si="832"/>
        <v>0.51382513577039279</v>
      </c>
      <c r="O7696" s="2"/>
      <c r="P7696" s="31">
        <f t="shared" ca="1" si="837"/>
        <v>4.3142688194345329</v>
      </c>
    </row>
    <row r="7697" spans="1:16" x14ac:dyDescent="0.25">
      <c r="A7697" s="32">
        <f ca="1">Uniform_A+B7697*(Uniform_B-Uniform_A)</f>
        <v>8.9903570929762555</v>
      </c>
      <c r="B7697" s="2">
        <f t="shared" ca="1" si="833"/>
        <v>0.89903570929762555</v>
      </c>
      <c r="C7697" s="4"/>
      <c r="D7697" s="5">
        <f ca="1">IF(E7697&lt;(Driehoek_C-Driehoek_A)/(Driehoek_B-Driehoek_A),Driehoek_A+SQRT(E7697*(Driehoek_B-Driehoek_A)*(Driehoek_C-Driehoek_A)),Driehoek_B-SQRT((1-E7697)*(Driehoek_B-Driehoek_A)*(Driehoek_B-Driehoek_C)))</f>
        <v>7.4594963023772367</v>
      </c>
      <c r="E7697" s="2">
        <f t="shared" ca="1" si="834"/>
        <v>0.93219566736030268</v>
      </c>
      <c r="F7697" s="2"/>
      <c r="G7697" s="15">
        <f ca="1">_xlfn.NORM.INV(H7697,Normaal_Mu,Normaal_Sigma)</f>
        <v>4.0608415663792101</v>
      </c>
      <c r="H7697" s="2">
        <f t="shared" ca="1" si="835"/>
        <v>0.31932783805455323</v>
      </c>
      <c r="I7697" s="2"/>
      <c r="J7697" s="15">
        <f ca="1">-LN(K7697) /NegExp_Labda</f>
        <v>0.11601824715392142</v>
      </c>
      <c r="K7697" s="2">
        <f t="shared" ca="1" si="836"/>
        <v>0.97706348508840202</v>
      </c>
      <c r="L7697" s="2"/>
      <c r="M7697" s="17">
        <f t="shared" ca="1" si="831"/>
        <v>2</v>
      </c>
      <c r="N7697" s="2">
        <f t="shared" ca="1" si="832"/>
        <v>7.8457117240984253E-2</v>
      </c>
      <c r="O7697" s="2"/>
      <c r="P7697" s="31">
        <f t="shared" ca="1" si="837"/>
        <v>4.5253426417773248</v>
      </c>
    </row>
    <row r="7698" spans="1:16" x14ac:dyDescent="0.25">
      <c r="A7698" s="32">
        <f ca="1">Uniform_A+B7698*(Uniform_B-Uniform_A)</f>
        <v>6.4310554342231621</v>
      </c>
      <c r="B7698" s="2">
        <f t="shared" ca="1" si="833"/>
        <v>0.64310554342231618</v>
      </c>
      <c r="C7698" s="4"/>
      <c r="D7698" s="5">
        <f ca="1">IF(E7698&lt;(Driehoek_C-Driehoek_A)/(Driehoek_B-Driehoek_A),Driehoek_A+SQRT(E7698*(Driehoek_B-Driehoek_A)*(Driehoek_C-Driehoek_A)),Driehoek_B-SQRT((1-E7698)*(Driehoek_B-Driehoek_A)*(Driehoek_B-Driehoek_C)))</f>
        <v>2.9234891729770198</v>
      </c>
      <c r="E7698" s="2">
        <f t="shared" ca="1" si="834"/>
        <v>6.091658947184142E-2</v>
      </c>
      <c r="F7698" s="2"/>
      <c r="G7698" s="15">
        <f ca="1">_xlfn.NORM.INV(H7698,Normaal_Mu,Normaal_Sigma)</f>
        <v>6.2650410886411105</v>
      </c>
      <c r="H7698" s="2">
        <f t="shared" ca="1" si="835"/>
        <v>0.73647660585427033</v>
      </c>
      <c r="I7698" s="2"/>
      <c r="J7698" s="15">
        <f ca="1">-LN(K7698) /NegExp_Labda</f>
        <v>4.9698562169790144</v>
      </c>
      <c r="K7698" s="2">
        <f t="shared" ca="1" si="836"/>
        <v>0.3701039956930513</v>
      </c>
      <c r="L7698" s="2"/>
      <c r="M7698" s="17">
        <f t="shared" ca="1" si="831"/>
        <v>7</v>
      </c>
      <c r="N7698" s="2">
        <f t="shared" ca="1" si="832"/>
        <v>0.83167112800696985</v>
      </c>
      <c r="O7698" s="2"/>
      <c r="P7698" s="31">
        <f t="shared" ca="1" si="837"/>
        <v>5.5178883825640614</v>
      </c>
    </row>
    <row r="7699" spans="1:16" x14ac:dyDescent="0.25">
      <c r="A7699" s="32">
        <f ca="1">Uniform_A+B7699*(Uniform_B-Uniform_A)</f>
        <v>5.1607496499280847</v>
      </c>
      <c r="B7699" s="2">
        <f t="shared" ca="1" si="833"/>
        <v>0.51607496499280847</v>
      </c>
      <c r="C7699" s="4"/>
      <c r="D7699" s="5">
        <f ca="1">IF(E7699&lt;(Driehoek_C-Driehoek_A)/(Driehoek_B-Driehoek_A),Driehoek_A+SQRT(E7699*(Driehoek_B-Driehoek_A)*(Driehoek_C-Driehoek_A)),Driehoek_B-SQRT((1-E7699)*(Driehoek_B-Driehoek_A)*(Driehoek_B-Driehoek_C)))</f>
        <v>3.6231234215005799</v>
      </c>
      <c r="E7699" s="2">
        <f t="shared" ca="1" si="834"/>
        <v>0.18818068867312487</v>
      </c>
      <c r="F7699" s="2"/>
      <c r="G7699" s="15">
        <f ca="1">_xlfn.NORM.INV(H7699,Normaal_Mu,Normaal_Sigma)</f>
        <v>5.4937139240919235</v>
      </c>
      <c r="H7699" s="2">
        <f t="shared" ca="1" si="835"/>
        <v>0.59749053752154702</v>
      </c>
      <c r="I7699" s="2"/>
      <c r="J7699" s="15">
        <f ca="1">-LN(K7699) /NegExp_Labda</f>
        <v>1.2394804709349296</v>
      </c>
      <c r="K7699" s="2">
        <f t="shared" ca="1" si="836"/>
        <v>0.78044103142507615</v>
      </c>
      <c r="L7699" s="2"/>
      <c r="M7699" s="17">
        <f t="shared" ca="1" si="831"/>
        <v>4</v>
      </c>
      <c r="N7699" s="2">
        <f t="shared" ca="1" si="832"/>
        <v>0.39547838399784596</v>
      </c>
      <c r="O7699" s="2"/>
      <c r="P7699" s="31">
        <f t="shared" ca="1" si="837"/>
        <v>3.9034134932911035</v>
      </c>
    </row>
    <row r="7700" spans="1:16" x14ac:dyDescent="0.25">
      <c r="A7700" s="32">
        <f ca="1">Uniform_A+B7700*(Uniform_B-Uniform_A)</f>
        <v>7.2544974675219374</v>
      </c>
      <c r="B7700" s="2">
        <f t="shared" ca="1" si="833"/>
        <v>0.72544974675219376</v>
      </c>
      <c r="C7700" s="4"/>
      <c r="D7700" s="5">
        <f ca="1">IF(E7700&lt;(Driehoek_C-Driehoek_A)/(Driehoek_B-Driehoek_A),Driehoek_A+SQRT(E7700*(Driehoek_B-Driehoek_A)*(Driehoek_C-Driehoek_A)),Driehoek_B-SQRT((1-E7700)*(Driehoek_B-Driehoek_A)*(Driehoek_B-Driehoek_C)))</f>
        <v>2.2476059885615949</v>
      </c>
      <c r="E7700" s="2">
        <f t="shared" ca="1" si="834"/>
        <v>4.3791946836831963E-3</v>
      </c>
      <c r="F7700" s="2"/>
      <c r="G7700" s="15">
        <f ca="1">_xlfn.NORM.INV(H7700,Normaal_Mu,Normaal_Sigma)</f>
        <v>6.3956293259062997</v>
      </c>
      <c r="H7700" s="2">
        <f t="shared" ca="1" si="835"/>
        <v>0.75735344603516797</v>
      </c>
      <c r="I7700" s="2"/>
      <c r="J7700" s="15">
        <f ca="1">-LN(K7700) /NegExp_Labda</f>
        <v>3.0372017115815018</v>
      </c>
      <c r="K7700" s="2">
        <f t="shared" ca="1" si="836"/>
        <v>0.54474344279715836</v>
      </c>
      <c r="L7700" s="2"/>
      <c r="M7700" s="17">
        <f t="shared" ca="1" si="831"/>
        <v>1</v>
      </c>
      <c r="N7700" s="2">
        <f t="shared" ca="1" si="832"/>
        <v>1.8427674919510251E-2</v>
      </c>
      <c r="O7700" s="2"/>
      <c r="P7700" s="31">
        <f t="shared" ca="1" si="837"/>
        <v>3.9869868987142665</v>
      </c>
    </row>
    <row r="7701" spans="1:16" x14ac:dyDescent="0.25">
      <c r="A7701" s="32">
        <f ca="1">Uniform_A+B7701*(Uniform_B-Uniform_A)</f>
        <v>6.5470285825735903</v>
      </c>
      <c r="B7701" s="2">
        <f t="shared" ca="1" si="833"/>
        <v>0.65470285825735908</v>
      </c>
      <c r="C7701" s="4"/>
      <c r="D7701" s="5">
        <f ca="1">IF(E7701&lt;(Driehoek_C-Driehoek_A)/(Driehoek_B-Driehoek_A),Driehoek_A+SQRT(E7701*(Driehoek_B-Driehoek_A)*(Driehoek_C-Driehoek_A)),Driehoek_B-SQRT((1-E7701)*(Driehoek_B-Driehoek_A)*(Driehoek_B-Driehoek_C)))</f>
        <v>3.4101060513046271</v>
      </c>
      <c r="E7701" s="2">
        <f t="shared" ca="1" si="834"/>
        <v>0.14202850542328049</v>
      </c>
      <c r="F7701" s="2"/>
      <c r="G7701" s="15">
        <f ca="1">_xlfn.NORM.INV(H7701,Normaal_Mu,Normaal_Sigma)</f>
        <v>4.8594289701702076</v>
      </c>
      <c r="H7701" s="2">
        <f t="shared" ca="1" si="835"/>
        <v>0.4719832057083917</v>
      </c>
      <c r="I7701" s="2"/>
      <c r="J7701" s="15">
        <f ca="1">-LN(K7701) /NegExp_Labda</f>
        <v>6.8997094988549597</v>
      </c>
      <c r="K7701" s="2">
        <f t="shared" ca="1" si="836"/>
        <v>0.25159317025592987</v>
      </c>
      <c r="L7701" s="2"/>
      <c r="M7701" s="17">
        <f t="shared" ca="1" si="831"/>
        <v>4</v>
      </c>
      <c r="N7701" s="2">
        <f t="shared" ca="1" si="832"/>
        <v>0.35719647352788608</v>
      </c>
      <c r="O7701" s="2"/>
      <c r="P7701" s="31">
        <f t="shared" ca="1" si="837"/>
        <v>5.1432546205806773</v>
      </c>
    </row>
    <row r="7702" spans="1:16" x14ac:dyDescent="0.25">
      <c r="A7702" s="32">
        <f ca="1">Uniform_A+B7702*(Uniform_B-Uniform_A)</f>
        <v>8.3230896348511578</v>
      </c>
      <c r="B7702" s="2">
        <f t="shared" ca="1" si="833"/>
        <v>0.83230896348511585</v>
      </c>
      <c r="C7702" s="4"/>
      <c r="D7702" s="5">
        <f ca="1">IF(E7702&lt;(Driehoek_C-Driehoek_A)/(Driehoek_B-Driehoek_A),Driehoek_A+SQRT(E7702*(Driehoek_B-Driehoek_A)*(Driehoek_C-Driehoek_A)),Driehoek_B-SQRT((1-E7702)*(Driehoek_B-Driehoek_A)*(Driehoek_B-Driehoek_C)))</f>
        <v>3.3477486351520716</v>
      </c>
      <c r="E7702" s="2">
        <f t="shared" ca="1" si="834"/>
        <v>0.12974474168244798</v>
      </c>
      <c r="F7702" s="2"/>
      <c r="G7702" s="15">
        <f ca="1">_xlfn.NORM.INV(H7702,Normaal_Mu,Normaal_Sigma)</f>
        <v>3.9248206892221242</v>
      </c>
      <c r="H7702" s="2">
        <f t="shared" ca="1" si="835"/>
        <v>0.29543018675021204</v>
      </c>
      <c r="I7702" s="2"/>
      <c r="J7702" s="15">
        <f ca="1">-LN(K7702) /NegExp_Labda</f>
        <v>1.0506392434526917</v>
      </c>
      <c r="K7702" s="2">
        <f t="shared" ca="1" si="836"/>
        <v>0.81048062046010283</v>
      </c>
      <c r="L7702" s="2"/>
      <c r="M7702" s="17">
        <f t="shared" ca="1" si="831"/>
        <v>2</v>
      </c>
      <c r="N7702" s="2">
        <f t="shared" ca="1" si="832"/>
        <v>8.4749532090390267E-2</v>
      </c>
      <c r="O7702" s="2"/>
      <c r="P7702" s="31">
        <f t="shared" ca="1" si="837"/>
        <v>3.7292596405356093</v>
      </c>
    </row>
    <row r="7703" spans="1:16" x14ac:dyDescent="0.25">
      <c r="A7703" s="32">
        <f ca="1">Uniform_A+B7703*(Uniform_B-Uniform_A)</f>
        <v>7.7694324280865192</v>
      </c>
      <c r="B7703" s="2">
        <f t="shared" ca="1" si="833"/>
        <v>0.7769432428086519</v>
      </c>
      <c r="C7703" s="4"/>
      <c r="D7703" s="5">
        <f ca="1">IF(E7703&lt;(Driehoek_C-Driehoek_A)/(Driehoek_B-Driehoek_A),Driehoek_A+SQRT(E7703*(Driehoek_B-Driehoek_A)*(Driehoek_C-Driehoek_A)),Driehoek_B-SQRT((1-E7703)*(Driehoek_B-Driehoek_A)*(Driehoek_B-Driehoek_C)))</f>
        <v>3.7284973091201037</v>
      </c>
      <c r="E7703" s="2">
        <f t="shared" ca="1" si="834"/>
        <v>0.21340735340253136</v>
      </c>
      <c r="F7703" s="2"/>
      <c r="G7703" s="15">
        <f ca="1">_xlfn.NORM.INV(H7703,Normaal_Mu,Normaal_Sigma)</f>
        <v>-0.39384168402791531</v>
      </c>
      <c r="H7703" s="2">
        <f t="shared" ca="1" si="835"/>
        <v>3.4991952112850555E-3</v>
      </c>
      <c r="I7703" s="2"/>
      <c r="J7703" s="15">
        <f ca="1">-LN(K7703) /NegExp_Labda</f>
        <v>1.2836448361848751</v>
      </c>
      <c r="K7703" s="2">
        <f t="shared" ca="1" si="836"/>
        <v>0.77357785029716253</v>
      </c>
      <c r="L7703" s="2"/>
      <c r="M7703" s="17">
        <f t="shared" ca="1" si="831"/>
        <v>1</v>
      </c>
      <c r="N7703" s="2">
        <f t="shared" ca="1" si="832"/>
        <v>2.4365099127877876E-2</v>
      </c>
      <c r="O7703" s="2"/>
      <c r="P7703" s="31">
        <f t="shared" ca="1" si="837"/>
        <v>2.6775465778727163</v>
      </c>
    </row>
    <row r="7704" spans="1:16" x14ac:dyDescent="0.25">
      <c r="A7704" s="32">
        <f ca="1">Uniform_A+B7704*(Uniform_B-Uniform_A)</f>
        <v>0.34456914982136322</v>
      </c>
      <c r="B7704" s="2">
        <f t="shared" ca="1" si="833"/>
        <v>3.4456914982136322E-2</v>
      </c>
      <c r="C7704" s="4"/>
      <c r="D7704" s="5">
        <f ca="1">IF(E7704&lt;(Driehoek_C-Driehoek_A)/(Driehoek_B-Driehoek_A),Driehoek_A+SQRT(E7704*(Driehoek_B-Driehoek_A)*(Driehoek_C-Driehoek_A)),Driehoek_B-SQRT((1-E7704)*(Driehoek_B-Driehoek_A)*(Driehoek_B-Driehoek_C)))</f>
        <v>5.5069513627105042</v>
      </c>
      <c r="E7704" s="2">
        <f t="shared" ca="1" si="834"/>
        <v>0.65138889192942839</v>
      </c>
      <c r="F7704" s="2"/>
      <c r="G7704" s="15">
        <f ca="1">_xlfn.NORM.INV(H7704,Normaal_Mu,Normaal_Sigma)</f>
        <v>5.424326597158025</v>
      </c>
      <c r="H7704" s="2">
        <f t="shared" ca="1" si="835"/>
        <v>0.58401018079330402</v>
      </c>
      <c r="I7704" s="2"/>
      <c r="J7704" s="15">
        <f ca="1">-LN(K7704) /NegExp_Labda</f>
        <v>2.1345106755110108</v>
      </c>
      <c r="K7704" s="2">
        <f t="shared" ca="1" si="836"/>
        <v>0.65252740863135528</v>
      </c>
      <c r="L7704" s="2"/>
      <c r="M7704" s="17">
        <f t="shared" ca="1" si="831"/>
        <v>2</v>
      </c>
      <c r="N7704" s="2">
        <f t="shared" ca="1" si="832"/>
        <v>6.2252291370906931E-2</v>
      </c>
      <c r="O7704" s="2"/>
      <c r="P7704" s="31">
        <f t="shared" ca="1" si="837"/>
        <v>3.0820715570401807</v>
      </c>
    </row>
    <row r="7705" spans="1:16" x14ac:dyDescent="0.25">
      <c r="A7705" s="32">
        <f ca="1">Uniform_A+B7705*(Uniform_B-Uniform_A)</f>
        <v>7.409558943747399</v>
      </c>
      <c r="B7705" s="2">
        <f t="shared" ca="1" si="833"/>
        <v>0.74095589437473985</v>
      </c>
      <c r="C7705" s="4"/>
      <c r="D7705" s="5">
        <f ca="1">IF(E7705&lt;(Driehoek_C-Driehoek_A)/(Driehoek_B-Driehoek_A),Driehoek_A+SQRT(E7705*(Driehoek_B-Driehoek_A)*(Driehoek_C-Driehoek_A)),Driehoek_B-SQRT((1-E7705)*(Driehoek_B-Driehoek_A)*(Driehoek_B-Driehoek_C)))</f>
        <v>6.1417365085827429</v>
      </c>
      <c r="E7705" s="2">
        <f t="shared" ca="1" si="834"/>
        <v>0.76658085181803515</v>
      </c>
      <c r="F7705" s="2"/>
      <c r="G7705" s="15">
        <f ca="1">_xlfn.NORM.INV(H7705,Normaal_Mu,Normaal_Sigma)</f>
        <v>2.432322430400581</v>
      </c>
      <c r="H7705" s="2">
        <f t="shared" ca="1" si="835"/>
        <v>9.9599184905150739E-2</v>
      </c>
      <c r="I7705" s="2"/>
      <c r="J7705" s="15">
        <f ca="1">-LN(K7705) /NegExp_Labda</f>
        <v>0.35372368980937097</v>
      </c>
      <c r="K7705" s="2">
        <f t="shared" ca="1" si="836"/>
        <v>0.93169968933762215</v>
      </c>
      <c r="L7705" s="2"/>
      <c r="M7705" s="17">
        <f t="shared" ca="1" si="831"/>
        <v>6</v>
      </c>
      <c r="N7705" s="2">
        <f t="shared" ca="1" si="832"/>
        <v>0.75006005080741878</v>
      </c>
      <c r="O7705" s="2"/>
      <c r="P7705" s="31">
        <f t="shared" ca="1" si="837"/>
        <v>4.467468314508019</v>
      </c>
    </row>
    <row r="7706" spans="1:16" x14ac:dyDescent="0.25">
      <c r="A7706" s="32">
        <f ca="1">Uniform_A+B7706*(Uniform_B-Uniform_A)</f>
        <v>5.4194481643233781</v>
      </c>
      <c r="B7706" s="2">
        <f t="shared" ca="1" si="833"/>
        <v>0.54194481643233783</v>
      </c>
      <c r="C7706" s="4"/>
      <c r="D7706" s="5">
        <f ca="1">IF(E7706&lt;(Driehoek_C-Driehoek_A)/(Driehoek_B-Driehoek_A),Driehoek_A+SQRT(E7706*(Driehoek_B-Driehoek_A)*(Driehoek_C-Driehoek_A)),Driehoek_B-SQRT((1-E7706)*(Driehoek_B-Driehoek_A)*(Driehoek_B-Driehoek_C)))</f>
        <v>6.7424096887436065</v>
      </c>
      <c r="E7706" s="2">
        <f t="shared" ca="1" si="834"/>
        <v>0.85437959961489318</v>
      </c>
      <c r="F7706" s="2"/>
      <c r="G7706" s="15">
        <f ca="1">_xlfn.NORM.INV(H7706,Normaal_Mu,Normaal_Sigma)</f>
        <v>4.1488352222012965</v>
      </c>
      <c r="H7706" s="2">
        <f t="shared" ca="1" si="835"/>
        <v>0.33520608763197735</v>
      </c>
      <c r="I7706" s="2"/>
      <c r="J7706" s="15">
        <f ca="1">-LN(K7706) /NegExp_Labda</f>
        <v>5.2798766293171324</v>
      </c>
      <c r="K7706" s="2">
        <f t="shared" ca="1" si="836"/>
        <v>0.34785299178342632</v>
      </c>
      <c r="L7706" s="2"/>
      <c r="M7706" s="17">
        <f t="shared" ca="1" si="831"/>
        <v>2</v>
      </c>
      <c r="N7706" s="2">
        <f t="shared" ca="1" si="832"/>
        <v>0.12034939998698091</v>
      </c>
      <c r="O7706" s="2"/>
      <c r="P7706" s="31">
        <f t="shared" ca="1" si="837"/>
        <v>4.7181139409170827</v>
      </c>
    </row>
    <row r="7707" spans="1:16" x14ac:dyDescent="0.25">
      <c r="A7707" s="32">
        <f ca="1">Uniform_A+B7707*(Uniform_B-Uniform_A)</f>
        <v>5.8447554868327645</v>
      </c>
      <c r="B7707" s="2">
        <f t="shared" ca="1" si="833"/>
        <v>0.58447554868327645</v>
      </c>
      <c r="C7707" s="4"/>
      <c r="D7707" s="5">
        <f ca="1">IF(E7707&lt;(Driehoek_C-Driehoek_A)/(Driehoek_B-Driehoek_A),Driehoek_A+SQRT(E7707*(Driehoek_B-Driehoek_A)*(Driehoek_C-Driehoek_A)),Driehoek_B-SQRT((1-E7707)*(Driehoek_B-Driehoek_A)*(Driehoek_B-Driehoek_C)))</f>
        <v>8.0406378114406092</v>
      </c>
      <c r="E7707" s="2">
        <f t="shared" ca="1" si="834"/>
        <v>0.97370354831892958</v>
      </c>
      <c r="F7707" s="2"/>
      <c r="G7707" s="15">
        <f ca="1">_xlfn.NORM.INV(H7707,Normaal_Mu,Normaal_Sigma)</f>
        <v>3.5088270622800577</v>
      </c>
      <c r="H7707" s="2">
        <f t="shared" ca="1" si="835"/>
        <v>0.22795862963968483</v>
      </c>
      <c r="I7707" s="2"/>
      <c r="J7707" s="15">
        <f ca="1">-LN(K7707) /NegExp_Labda</f>
        <v>21.589779885661926</v>
      </c>
      <c r="K7707" s="2">
        <f t="shared" ca="1" si="836"/>
        <v>1.3327096611133737E-2</v>
      </c>
      <c r="L7707" s="2"/>
      <c r="M7707" s="17">
        <f t="shared" ca="1" si="831"/>
        <v>4</v>
      </c>
      <c r="N7707" s="2">
        <f t="shared" ca="1" si="832"/>
        <v>0.32258904080826778</v>
      </c>
      <c r="O7707" s="2"/>
      <c r="P7707" s="31">
        <f t="shared" ca="1" si="837"/>
        <v>8.5968000492430718</v>
      </c>
    </row>
    <row r="7708" spans="1:16" x14ac:dyDescent="0.25">
      <c r="A7708" s="32">
        <f ca="1">Uniform_A+B7708*(Uniform_B-Uniform_A)</f>
        <v>7.3425300236870239</v>
      </c>
      <c r="B7708" s="2">
        <f t="shared" ca="1" si="833"/>
        <v>0.73425300236870239</v>
      </c>
      <c r="C7708" s="4"/>
      <c r="D7708" s="5">
        <f ca="1">IF(E7708&lt;(Driehoek_C-Driehoek_A)/(Driehoek_B-Driehoek_A),Driehoek_A+SQRT(E7708*(Driehoek_B-Driehoek_A)*(Driehoek_C-Driehoek_A)),Driehoek_B-SQRT((1-E7708)*(Driehoek_B-Driehoek_A)*(Driehoek_B-Driehoek_C)))</f>
        <v>4.3778504684707924</v>
      </c>
      <c r="E7708" s="2">
        <f t="shared" ca="1" si="834"/>
        <v>0.38959239166240933</v>
      </c>
      <c r="F7708" s="2"/>
      <c r="G7708" s="15">
        <f ca="1">_xlfn.NORM.INV(H7708,Normaal_Mu,Normaal_Sigma)</f>
        <v>4.8100691697116194</v>
      </c>
      <c r="H7708" s="2">
        <f t="shared" ca="1" si="835"/>
        <v>0.46217114872431075</v>
      </c>
      <c r="I7708" s="2"/>
      <c r="J7708" s="15">
        <f ca="1">-LN(K7708) /NegExp_Labda</f>
        <v>1.6403019061288948</v>
      </c>
      <c r="K7708" s="2">
        <f t="shared" ca="1" si="836"/>
        <v>0.72031952461632232</v>
      </c>
      <c r="L7708" s="2"/>
      <c r="M7708" s="17">
        <f t="shared" ca="1" si="831"/>
        <v>7</v>
      </c>
      <c r="N7708" s="2">
        <f t="shared" ca="1" si="832"/>
        <v>0.84574496840457547</v>
      </c>
      <c r="O7708" s="2"/>
      <c r="P7708" s="31">
        <f t="shared" ca="1" si="837"/>
        <v>5.0341503135996657</v>
      </c>
    </row>
    <row r="7709" spans="1:16" x14ac:dyDescent="0.25">
      <c r="A7709" s="32">
        <f ca="1">Uniform_A+B7709*(Uniform_B-Uniform_A)</f>
        <v>9.5550800427863578</v>
      </c>
      <c r="B7709" s="2">
        <f t="shared" ca="1" si="833"/>
        <v>0.95550800427863569</v>
      </c>
      <c r="C7709" s="4"/>
      <c r="D7709" s="5">
        <f ca="1">IF(E7709&lt;(Driehoek_C-Driehoek_A)/(Driehoek_B-Driehoek_A),Driehoek_A+SQRT(E7709*(Driehoek_B-Driehoek_A)*(Driehoek_C-Driehoek_A)),Driehoek_B-SQRT((1-E7709)*(Driehoek_B-Driehoek_A)*(Driehoek_B-Driehoek_C)))</f>
        <v>5.6109650989933906</v>
      </c>
      <c r="E7709" s="2">
        <f t="shared" ca="1" si="834"/>
        <v>0.67184121256454632</v>
      </c>
      <c r="F7709" s="2"/>
      <c r="G7709" s="15">
        <f ca="1">_xlfn.NORM.INV(H7709,Normaal_Mu,Normaal_Sigma)</f>
        <v>9.8892589470161596</v>
      </c>
      <c r="H7709" s="2">
        <f t="shared" ca="1" si="835"/>
        <v>0.99274994876445333</v>
      </c>
      <c r="I7709" s="2"/>
      <c r="J7709" s="15">
        <f ca="1">-LN(K7709) /NegExp_Labda</f>
        <v>5.1128194136458465</v>
      </c>
      <c r="K7709" s="2">
        <f t="shared" ca="1" si="836"/>
        <v>0.35967160120595509</v>
      </c>
      <c r="L7709" s="2"/>
      <c r="M7709" s="17">
        <f t="shared" ca="1" si="831"/>
        <v>2</v>
      </c>
      <c r="N7709" s="2">
        <f t="shared" ca="1" si="832"/>
        <v>7.9830857484314954E-2</v>
      </c>
      <c r="O7709" s="2"/>
      <c r="P7709" s="31">
        <f t="shared" ca="1" si="837"/>
        <v>6.43362470048835</v>
      </c>
    </row>
    <row r="7710" spans="1:16" x14ac:dyDescent="0.25">
      <c r="A7710" s="32">
        <f ca="1">Uniform_A+B7710*(Uniform_B-Uniform_A)</f>
        <v>8.3491839531189083</v>
      </c>
      <c r="B7710" s="2">
        <f t="shared" ca="1" si="833"/>
        <v>0.83491839531189083</v>
      </c>
      <c r="C7710" s="4"/>
      <c r="D7710" s="5">
        <f ca="1">IF(E7710&lt;(Driehoek_C-Driehoek_A)/(Driehoek_B-Driehoek_A),Driehoek_A+SQRT(E7710*(Driehoek_B-Driehoek_A)*(Driehoek_C-Driehoek_A)),Driehoek_B-SQRT((1-E7710)*(Driehoek_B-Driehoek_A)*(Driehoek_B-Driehoek_C)))</f>
        <v>5.3766113237819901</v>
      </c>
      <c r="E7710" s="2">
        <f t="shared" ca="1" si="834"/>
        <v>0.62488727145871714</v>
      </c>
      <c r="F7710" s="2"/>
      <c r="G7710" s="15">
        <f ca="1">_xlfn.NORM.INV(H7710,Normaal_Mu,Normaal_Sigma)</f>
        <v>3.4415945721616241</v>
      </c>
      <c r="H7710" s="2">
        <f t="shared" ca="1" si="835"/>
        <v>0.21793015584073172</v>
      </c>
      <c r="I7710" s="2"/>
      <c r="J7710" s="15">
        <f ca="1">-LN(K7710) /NegExp_Labda</f>
        <v>3.8260215221147784</v>
      </c>
      <c r="K7710" s="2">
        <f t="shared" ca="1" si="836"/>
        <v>0.46523887090499094</v>
      </c>
      <c r="L7710" s="2"/>
      <c r="M7710" s="17">
        <f t="shared" ca="1" si="831"/>
        <v>7</v>
      </c>
      <c r="N7710" s="2">
        <f t="shared" ca="1" si="832"/>
        <v>0.77961763749746882</v>
      </c>
      <c r="O7710" s="2"/>
      <c r="P7710" s="31">
        <f t="shared" ca="1" si="837"/>
        <v>5.5986822742354603</v>
      </c>
    </row>
    <row r="7711" spans="1:16" x14ac:dyDescent="0.25">
      <c r="A7711" s="32">
        <f ca="1">Uniform_A+B7711*(Uniform_B-Uniform_A)</f>
        <v>8.6170972374608272</v>
      </c>
      <c r="B7711" s="2">
        <f t="shared" ca="1" si="833"/>
        <v>0.86170972374608279</v>
      </c>
      <c r="C7711" s="4"/>
      <c r="D7711" s="5">
        <f ca="1">IF(E7711&lt;(Driehoek_C-Driehoek_A)/(Driehoek_B-Driehoek_A),Driehoek_A+SQRT(E7711*(Driehoek_B-Driehoek_A)*(Driehoek_C-Driehoek_A)),Driehoek_B-SQRT((1-E7711)*(Driehoek_B-Driehoek_A)*(Driehoek_B-Driehoek_C)))</f>
        <v>2.2933877891909966</v>
      </c>
      <c r="E7711" s="2">
        <f t="shared" ca="1" si="834"/>
        <v>6.1483139175986246E-3</v>
      </c>
      <c r="F7711" s="2"/>
      <c r="G7711" s="15">
        <f ca="1">_xlfn.NORM.INV(H7711,Normaal_Mu,Normaal_Sigma)</f>
        <v>2.3442377543685908</v>
      </c>
      <c r="H7711" s="2">
        <f t="shared" ca="1" si="835"/>
        <v>9.2108690923835668E-2</v>
      </c>
      <c r="I7711" s="2"/>
      <c r="J7711" s="15">
        <f ca="1">-LN(K7711) /NegExp_Labda</f>
        <v>8.2998288703829928E-2</v>
      </c>
      <c r="K7711" s="2">
        <f t="shared" ca="1" si="836"/>
        <v>0.98353735739543124</v>
      </c>
      <c r="L7711" s="2"/>
      <c r="M7711" s="17">
        <f t="shared" ca="1" si="831"/>
        <v>3</v>
      </c>
      <c r="N7711" s="2">
        <f t="shared" ca="1" si="832"/>
        <v>0.16249851813162419</v>
      </c>
      <c r="O7711" s="2"/>
      <c r="P7711" s="31">
        <f t="shared" ca="1" si="837"/>
        <v>3.2675442139448494</v>
      </c>
    </row>
    <row r="7712" spans="1:16" x14ac:dyDescent="0.25">
      <c r="A7712" s="32">
        <f ca="1">Uniform_A+B7712*(Uniform_B-Uniform_A)</f>
        <v>6.488678991217677</v>
      </c>
      <c r="B7712" s="2">
        <f t="shared" ca="1" si="833"/>
        <v>0.64886789912176768</v>
      </c>
      <c r="C7712" s="4"/>
      <c r="D7712" s="5">
        <f ca="1">IF(E7712&lt;(Driehoek_C-Driehoek_A)/(Driehoek_B-Driehoek_A),Driehoek_A+SQRT(E7712*(Driehoek_B-Driehoek_A)*(Driehoek_C-Driehoek_A)),Driehoek_B-SQRT((1-E7712)*(Driehoek_B-Driehoek_A)*(Driehoek_B-Driehoek_C)))</f>
        <v>4.8375159333130204</v>
      </c>
      <c r="E7712" s="2">
        <f t="shared" ca="1" si="834"/>
        <v>0.50496361127362932</v>
      </c>
      <c r="F7712" s="2"/>
      <c r="G7712" s="15">
        <f ca="1">_xlfn.NORM.INV(H7712,Normaal_Mu,Normaal_Sigma)</f>
        <v>5.8293670575340286</v>
      </c>
      <c r="H7712" s="2">
        <f t="shared" ca="1" si="835"/>
        <v>0.66081320414779532</v>
      </c>
      <c r="I7712" s="2"/>
      <c r="J7712" s="15">
        <f ca="1">-LN(K7712) /NegExp_Labda</f>
        <v>0.32795661205760401</v>
      </c>
      <c r="K7712" s="2">
        <f t="shared" ca="1" si="836"/>
        <v>0.93651351818144712</v>
      </c>
      <c r="L7712" s="2"/>
      <c r="M7712" s="17">
        <f t="shared" ca="1" si="831"/>
        <v>4</v>
      </c>
      <c r="N7712" s="2">
        <f t="shared" ca="1" si="832"/>
        <v>0.36306934725108408</v>
      </c>
      <c r="O7712" s="2"/>
      <c r="P7712" s="31">
        <f t="shared" ca="1" si="837"/>
        <v>4.2967037188244657</v>
      </c>
    </row>
    <row r="7713" spans="1:16" x14ac:dyDescent="0.25">
      <c r="A7713" s="32">
        <f ca="1">Uniform_A+B7713*(Uniform_B-Uniform_A)</f>
        <v>9.751690176574014</v>
      </c>
      <c r="B7713" s="2">
        <f t="shared" ca="1" si="833"/>
        <v>0.97516901765740138</v>
      </c>
      <c r="C7713" s="4"/>
      <c r="D7713" s="5">
        <f ca="1">IF(E7713&lt;(Driehoek_C-Driehoek_A)/(Driehoek_B-Driehoek_A),Driehoek_A+SQRT(E7713*(Driehoek_B-Driehoek_A)*(Driehoek_C-Driehoek_A)),Driehoek_B-SQRT((1-E7713)*(Driehoek_B-Driehoek_A)*(Driehoek_B-Driehoek_C)))</f>
        <v>3.2668913184164774</v>
      </c>
      <c r="E7713" s="2">
        <f t="shared" ca="1" si="834"/>
        <v>0.1146438294770743</v>
      </c>
      <c r="F7713" s="2"/>
      <c r="G7713" s="15">
        <f ca="1">_xlfn.NORM.INV(H7713,Normaal_Mu,Normaal_Sigma)</f>
        <v>4.8237740745248239</v>
      </c>
      <c r="H7713" s="2">
        <f t="shared" ca="1" si="835"/>
        <v>0.46489344683955502</v>
      </c>
      <c r="I7713" s="2"/>
      <c r="J7713" s="15">
        <f ca="1">-LN(K7713) /NegExp_Labda</f>
        <v>6.7835333804395284E-2</v>
      </c>
      <c r="K7713" s="2">
        <f t="shared" ca="1" si="836"/>
        <v>0.98652455109284432</v>
      </c>
      <c r="L7713" s="2"/>
      <c r="M7713" s="17">
        <f t="shared" ca="1" si="831"/>
        <v>5</v>
      </c>
      <c r="N7713" s="2">
        <f t="shared" ca="1" si="832"/>
        <v>0.51902408428304792</v>
      </c>
      <c r="O7713" s="2"/>
      <c r="P7713" s="31">
        <f t="shared" ca="1" si="837"/>
        <v>4.5820381806639423</v>
      </c>
    </row>
    <row r="7714" spans="1:16" x14ac:dyDescent="0.25">
      <c r="A7714" s="32">
        <f ca="1">Uniform_A+B7714*(Uniform_B-Uniform_A)</f>
        <v>4.2163600578666296</v>
      </c>
      <c r="B7714" s="2">
        <f t="shared" ca="1" si="833"/>
        <v>0.42163600578666294</v>
      </c>
      <c r="C7714" s="4"/>
      <c r="D7714" s="5">
        <f ca="1">IF(E7714&lt;(Driehoek_C-Driehoek_A)/(Driehoek_B-Driehoek_A),Driehoek_A+SQRT(E7714*(Driehoek_B-Driehoek_A)*(Driehoek_C-Driehoek_A)),Driehoek_B-SQRT((1-E7714)*(Driehoek_B-Driehoek_A)*(Driehoek_B-Driehoek_C)))</f>
        <v>4.8070216856465109</v>
      </c>
      <c r="E7714" s="2">
        <f t="shared" ca="1" si="834"/>
        <v>0.4976837958674678</v>
      </c>
      <c r="F7714" s="2"/>
      <c r="G7714" s="15">
        <f ca="1">_xlfn.NORM.INV(H7714,Normaal_Mu,Normaal_Sigma)</f>
        <v>1.3972477296200325</v>
      </c>
      <c r="H7714" s="2">
        <f t="shared" ca="1" si="835"/>
        <v>3.5821807505563852E-2</v>
      </c>
      <c r="I7714" s="2"/>
      <c r="J7714" s="15">
        <f ca="1">-LN(K7714) /NegExp_Labda</f>
        <v>2.284421092914906</v>
      </c>
      <c r="K7714" s="2">
        <f t="shared" ca="1" si="836"/>
        <v>0.63325365482392226</v>
      </c>
      <c r="L7714" s="2"/>
      <c r="M7714" s="17">
        <f t="shared" ca="1" si="831"/>
        <v>3</v>
      </c>
      <c r="N7714" s="2">
        <f t="shared" ca="1" si="832"/>
        <v>0.21903902262427932</v>
      </c>
      <c r="O7714" s="2"/>
      <c r="P7714" s="31">
        <f t="shared" ca="1" si="837"/>
        <v>3.141010113209616</v>
      </c>
    </row>
    <row r="7715" spans="1:16" x14ac:dyDescent="0.25">
      <c r="A7715" s="32">
        <f ca="1">Uniform_A+B7715*(Uniform_B-Uniform_A)</f>
        <v>1.4450787908145202</v>
      </c>
      <c r="B7715" s="2">
        <f t="shared" ca="1" si="833"/>
        <v>0.14450787908145202</v>
      </c>
      <c r="C7715" s="4"/>
      <c r="D7715" s="5">
        <f ca="1">IF(E7715&lt;(Driehoek_C-Driehoek_A)/(Driehoek_B-Driehoek_A),Driehoek_A+SQRT(E7715*(Driehoek_B-Driehoek_A)*(Driehoek_C-Driehoek_A)),Driehoek_B-SQRT((1-E7715)*(Driehoek_B-Driehoek_A)*(Driehoek_B-Driehoek_C)))</f>
        <v>6.1833003129536284</v>
      </c>
      <c r="E7715" s="2">
        <f t="shared" ca="1" si="834"/>
        <v>0.77332008208551062</v>
      </c>
      <c r="F7715" s="2"/>
      <c r="G7715" s="15">
        <f ca="1">_xlfn.NORM.INV(H7715,Normaal_Mu,Normaal_Sigma)</f>
        <v>7.2168997945544868</v>
      </c>
      <c r="H7715" s="2">
        <f t="shared" ca="1" si="835"/>
        <v>0.8661662171158111</v>
      </c>
      <c r="I7715" s="2"/>
      <c r="J7715" s="15">
        <f ca="1">-LN(K7715) /NegExp_Labda</f>
        <v>0.91917216956617109</v>
      </c>
      <c r="K7715" s="2">
        <f t="shared" ca="1" si="836"/>
        <v>0.83207355558534679</v>
      </c>
      <c r="L7715" s="2"/>
      <c r="M7715" s="17">
        <f t="shared" ca="1" si="831"/>
        <v>6</v>
      </c>
      <c r="N7715" s="2">
        <f t="shared" ca="1" si="832"/>
        <v>0.63984529770442344</v>
      </c>
      <c r="O7715" s="2"/>
      <c r="P7715" s="31">
        <f t="shared" ca="1" si="837"/>
        <v>4.3528902135777612</v>
      </c>
    </row>
    <row r="7716" spans="1:16" x14ac:dyDescent="0.25">
      <c r="A7716" s="32">
        <f ca="1">Uniform_A+B7716*(Uniform_B-Uniform_A)</f>
        <v>3.1179151846392483</v>
      </c>
      <c r="B7716" s="2">
        <f t="shared" ca="1" si="833"/>
        <v>0.31179151846392483</v>
      </c>
      <c r="C7716" s="4"/>
      <c r="D7716" s="5">
        <f ca="1">IF(E7716&lt;(Driehoek_C-Driehoek_A)/(Driehoek_B-Driehoek_A),Driehoek_A+SQRT(E7716*(Driehoek_B-Driehoek_A)*(Driehoek_C-Driehoek_A)),Driehoek_B-SQRT((1-E7716)*(Driehoek_B-Driehoek_A)*(Driehoek_B-Driehoek_C)))</f>
        <v>4.3261936735197075</v>
      </c>
      <c r="E7716" s="2">
        <f t="shared" ca="1" si="834"/>
        <v>0.37587241207293687</v>
      </c>
      <c r="F7716" s="2"/>
      <c r="G7716" s="15">
        <f ca="1">_xlfn.NORM.INV(H7716,Normaal_Mu,Normaal_Sigma)</f>
        <v>4.0920603380000626</v>
      </c>
      <c r="H7716" s="2">
        <f t="shared" ca="1" si="835"/>
        <v>0.32492527056209242</v>
      </c>
      <c r="I7716" s="2"/>
      <c r="J7716" s="15">
        <f ca="1">-LN(K7716) /NegExp_Labda</f>
        <v>14.142320335492828</v>
      </c>
      <c r="K7716" s="2">
        <f t="shared" ca="1" si="836"/>
        <v>5.9103563096970735E-2</v>
      </c>
      <c r="L7716" s="2"/>
      <c r="M7716" s="17">
        <f t="shared" ca="1" si="831"/>
        <v>11</v>
      </c>
      <c r="N7716" s="2">
        <f t="shared" ca="1" si="832"/>
        <v>0.99238498053441204</v>
      </c>
      <c r="O7716" s="2"/>
      <c r="P7716" s="31">
        <f t="shared" ca="1" si="837"/>
        <v>7.3356979063303696</v>
      </c>
    </row>
    <row r="7717" spans="1:16" x14ac:dyDescent="0.25">
      <c r="A7717" s="32">
        <f ca="1">Uniform_A+B7717*(Uniform_B-Uniform_A)</f>
        <v>5.987126561012043</v>
      </c>
      <c r="B7717" s="2">
        <f t="shared" ca="1" si="833"/>
        <v>0.59871265610120428</v>
      </c>
      <c r="C7717" s="4"/>
      <c r="D7717" s="5">
        <f ca="1">IF(E7717&lt;(Driehoek_C-Driehoek_A)/(Driehoek_B-Driehoek_A),Driehoek_A+SQRT(E7717*(Driehoek_B-Driehoek_A)*(Driehoek_C-Driehoek_A)),Driehoek_B-SQRT((1-E7717)*(Driehoek_B-Driehoek_A)*(Driehoek_B-Driehoek_C)))</f>
        <v>6.0373736218147691</v>
      </c>
      <c r="E7717" s="2">
        <f t="shared" ca="1" si="834"/>
        <v>0.74922414123660186</v>
      </c>
      <c r="F7717" s="2"/>
      <c r="G7717" s="15">
        <f ca="1">_xlfn.NORM.INV(H7717,Normaal_Mu,Normaal_Sigma)</f>
        <v>-0.43393456559261079</v>
      </c>
      <c r="H7717" s="2">
        <f t="shared" ca="1" si="835"/>
        <v>3.2941560004782211E-3</v>
      </c>
      <c r="I7717" s="2"/>
      <c r="J7717" s="15">
        <f ca="1">-LN(K7717) /NegExp_Labda</f>
        <v>16.702114951702587</v>
      </c>
      <c r="K7717" s="2">
        <f t="shared" ca="1" si="836"/>
        <v>3.542197140054304E-2</v>
      </c>
      <c r="L7717" s="2"/>
      <c r="M7717" s="17">
        <f t="shared" ca="1" si="831"/>
        <v>3</v>
      </c>
      <c r="N7717" s="2">
        <f t="shared" ca="1" si="832"/>
        <v>0.17796397700949962</v>
      </c>
      <c r="O7717" s="2"/>
      <c r="P7717" s="31">
        <f t="shared" ca="1" si="837"/>
        <v>6.2585361137873576</v>
      </c>
    </row>
    <row r="7718" spans="1:16" x14ac:dyDescent="0.25">
      <c r="A7718" s="32">
        <f ca="1">Uniform_A+B7718*(Uniform_B-Uniform_A)</f>
        <v>8.1893228925427604</v>
      </c>
      <c r="B7718" s="2">
        <f t="shared" ca="1" si="833"/>
        <v>0.81893228925427597</v>
      </c>
      <c r="C7718" s="4"/>
      <c r="D7718" s="5">
        <f ca="1">IF(E7718&lt;(Driehoek_C-Driehoek_A)/(Driehoek_B-Driehoek_A),Driehoek_A+SQRT(E7718*(Driehoek_B-Driehoek_A)*(Driehoek_C-Driehoek_A)),Driehoek_B-SQRT((1-E7718)*(Driehoek_B-Driehoek_A)*(Driehoek_B-Driehoek_C)))</f>
        <v>5.571341037524391</v>
      </c>
      <c r="E7718" s="2">
        <f t="shared" ca="1" si="834"/>
        <v>0.66412279197244795</v>
      </c>
      <c r="F7718" s="2"/>
      <c r="G7718" s="15">
        <f ca="1">_xlfn.NORM.INV(H7718,Normaal_Mu,Normaal_Sigma)</f>
        <v>7.138458879982581</v>
      </c>
      <c r="H7718" s="2">
        <f t="shared" ca="1" si="835"/>
        <v>0.85751685196265948</v>
      </c>
      <c r="I7718" s="2"/>
      <c r="J7718" s="15">
        <f ca="1">-LN(K7718) /NegExp_Labda</f>
        <v>1.2103817615043522</v>
      </c>
      <c r="K7718" s="2">
        <f t="shared" ca="1" si="836"/>
        <v>0.78499623899461335</v>
      </c>
      <c r="L7718" s="2"/>
      <c r="M7718" s="17">
        <f t="shared" ca="1" si="831"/>
        <v>4</v>
      </c>
      <c r="N7718" s="2">
        <f t="shared" ca="1" si="832"/>
        <v>0.37310808143779706</v>
      </c>
      <c r="O7718" s="2"/>
      <c r="P7718" s="31">
        <f t="shared" ca="1" si="837"/>
        <v>5.221900914310817</v>
      </c>
    </row>
    <row r="7719" spans="1:16" x14ac:dyDescent="0.25">
      <c r="A7719" s="32">
        <f ca="1">Uniform_A+B7719*(Uniform_B-Uniform_A)</f>
        <v>1.5929184302220922</v>
      </c>
      <c r="B7719" s="2">
        <f t="shared" ca="1" si="833"/>
        <v>0.15929184302220922</v>
      </c>
      <c r="C7719" s="4"/>
      <c r="D7719" s="5">
        <f ca="1">IF(E7719&lt;(Driehoek_C-Driehoek_A)/(Driehoek_B-Driehoek_A),Driehoek_A+SQRT(E7719*(Driehoek_B-Driehoek_A)*(Driehoek_C-Driehoek_A)),Driehoek_B-SQRT((1-E7719)*(Driehoek_B-Driehoek_A)*(Driehoek_B-Driehoek_C)))</f>
        <v>8.5076145125724789</v>
      </c>
      <c r="E7719" s="2">
        <f t="shared" ca="1" si="834"/>
        <v>0.99307304376487893</v>
      </c>
      <c r="F7719" s="2"/>
      <c r="G7719" s="15">
        <f ca="1">_xlfn.NORM.INV(H7719,Normaal_Mu,Normaal_Sigma)</f>
        <v>4.6475756797312178</v>
      </c>
      <c r="H7719" s="2">
        <f t="shared" ca="1" si="835"/>
        <v>0.43006363393154312</v>
      </c>
      <c r="I7719" s="2"/>
      <c r="J7719" s="15">
        <f ca="1">-LN(K7719) /NegExp_Labda</f>
        <v>1.5374650814822768</v>
      </c>
      <c r="K7719" s="2">
        <f t="shared" ca="1" si="836"/>
        <v>0.73528800256329974</v>
      </c>
      <c r="L7719" s="2"/>
      <c r="M7719" s="17">
        <f t="shared" ca="1" si="831"/>
        <v>7</v>
      </c>
      <c r="N7719" s="2">
        <f t="shared" ca="1" si="832"/>
        <v>0.79859322364520668</v>
      </c>
      <c r="O7719" s="2"/>
      <c r="P7719" s="31">
        <f t="shared" ca="1" si="837"/>
        <v>4.6571147408016129</v>
      </c>
    </row>
    <row r="7720" spans="1:16" x14ac:dyDescent="0.25">
      <c r="A7720" s="32">
        <f ca="1">Uniform_A+B7720*(Uniform_B-Uniform_A)</f>
        <v>3.0452470039034063</v>
      </c>
      <c r="B7720" s="2">
        <f t="shared" ca="1" si="833"/>
        <v>0.30452470039034063</v>
      </c>
      <c r="C7720" s="4"/>
      <c r="D7720" s="5">
        <f ca="1">IF(E7720&lt;(Driehoek_C-Driehoek_A)/(Driehoek_B-Driehoek_A),Driehoek_A+SQRT(E7720*(Driehoek_B-Driehoek_A)*(Driehoek_C-Driehoek_A)),Driehoek_B-SQRT((1-E7720)*(Driehoek_B-Driehoek_A)*(Driehoek_B-Driehoek_C)))</f>
        <v>3.9289413773646933</v>
      </c>
      <c r="E7720" s="2">
        <f t="shared" ca="1" si="834"/>
        <v>0.26577248837925715</v>
      </c>
      <c r="F7720" s="2"/>
      <c r="G7720" s="15">
        <f ca="1">_xlfn.NORM.INV(H7720,Normaal_Mu,Normaal_Sigma)</f>
        <v>5.0228158013638433</v>
      </c>
      <c r="H7720" s="2">
        <f t="shared" ca="1" si="835"/>
        <v>0.50455099520118873</v>
      </c>
      <c r="I7720" s="2"/>
      <c r="J7720" s="15">
        <f ca="1">-LN(K7720) /NegExp_Labda</f>
        <v>1.201375523534205</v>
      </c>
      <c r="K7720" s="2">
        <f t="shared" ca="1" si="836"/>
        <v>0.78641148580373299</v>
      </c>
      <c r="L7720" s="2"/>
      <c r="M7720" s="17">
        <f t="shared" ca="1" si="831"/>
        <v>5</v>
      </c>
      <c r="N7720" s="2">
        <f t="shared" ca="1" si="832"/>
        <v>0.50883114703362442</v>
      </c>
      <c r="O7720" s="2"/>
      <c r="P7720" s="31">
        <f t="shared" ca="1" si="837"/>
        <v>3.63967594123323</v>
      </c>
    </row>
    <row r="7721" spans="1:16" x14ac:dyDescent="0.25">
      <c r="A7721" s="32">
        <f ca="1">Uniform_A+B7721*(Uniform_B-Uniform_A)</f>
        <v>1.6553374621373429</v>
      </c>
      <c r="B7721" s="2">
        <f t="shared" ca="1" si="833"/>
        <v>0.16553374621373429</v>
      </c>
      <c r="C7721" s="4"/>
      <c r="D7721" s="5">
        <f ca="1">IF(E7721&lt;(Driehoek_C-Driehoek_A)/(Driehoek_B-Driehoek_A),Driehoek_A+SQRT(E7721*(Driehoek_B-Driehoek_A)*(Driehoek_C-Driehoek_A)),Driehoek_B-SQRT((1-E7721)*(Driehoek_B-Driehoek_A)*(Driehoek_B-Driehoek_C)))</f>
        <v>3.5603209102579916</v>
      </c>
      <c r="E7721" s="2">
        <f t="shared" ca="1" si="834"/>
        <v>0.1739000959277377</v>
      </c>
      <c r="F7721" s="2"/>
      <c r="G7721" s="15">
        <f ca="1">_xlfn.NORM.INV(H7721,Normaal_Mu,Normaal_Sigma)</f>
        <v>1.7822158988083738</v>
      </c>
      <c r="H7721" s="2">
        <f t="shared" ca="1" si="835"/>
        <v>5.3819974009824079E-2</v>
      </c>
      <c r="I7721" s="2"/>
      <c r="J7721" s="15">
        <f ca="1">-LN(K7721) /NegExp_Labda</f>
        <v>6.9528286009779379</v>
      </c>
      <c r="K7721" s="2">
        <f t="shared" ca="1" si="836"/>
        <v>0.24893443755104905</v>
      </c>
      <c r="L7721" s="2"/>
      <c r="M7721" s="17">
        <f t="shared" ca="1" si="831"/>
        <v>6</v>
      </c>
      <c r="N7721" s="2">
        <f t="shared" ca="1" si="832"/>
        <v>0.68770767102860142</v>
      </c>
      <c r="O7721" s="2"/>
      <c r="P7721" s="31">
        <f t="shared" ca="1" si="837"/>
        <v>3.990140574436329</v>
      </c>
    </row>
    <row r="7722" spans="1:16" x14ac:dyDescent="0.25">
      <c r="A7722" s="32">
        <f ca="1">Uniform_A+B7722*(Uniform_B-Uniform_A)</f>
        <v>8.36025138988132</v>
      </c>
      <c r="B7722" s="2">
        <f t="shared" ca="1" si="833"/>
        <v>0.83602513898813202</v>
      </c>
      <c r="C7722" s="4"/>
      <c r="D7722" s="5">
        <f ca="1">IF(E7722&lt;(Driehoek_C-Driehoek_A)/(Driehoek_B-Driehoek_A),Driehoek_A+SQRT(E7722*(Driehoek_B-Driehoek_A)*(Driehoek_C-Driehoek_A)),Driehoek_B-SQRT((1-E7722)*(Driehoek_B-Driehoek_A)*(Driehoek_B-Driehoek_C)))</f>
        <v>5.336502453116009</v>
      </c>
      <c r="E7722" s="2">
        <f t="shared" ca="1" si="834"/>
        <v>0.61653673497071371</v>
      </c>
      <c r="F7722" s="2"/>
      <c r="G7722" s="15">
        <f ca="1">_xlfn.NORM.INV(H7722,Normaal_Mu,Normaal_Sigma)</f>
        <v>5.4523992874643126</v>
      </c>
      <c r="H7722" s="2">
        <f t="shared" ca="1" si="835"/>
        <v>0.58947692615449709</v>
      </c>
      <c r="I7722" s="2"/>
      <c r="J7722" s="15">
        <f ca="1">-LN(K7722) /NegExp_Labda</f>
        <v>3.7715235396855431</v>
      </c>
      <c r="K7722" s="2">
        <f t="shared" ca="1" si="836"/>
        <v>0.47033752301563292</v>
      </c>
      <c r="L7722" s="2"/>
      <c r="M7722" s="17">
        <f t="shared" ca="1" si="831"/>
        <v>5</v>
      </c>
      <c r="N7722" s="2">
        <f t="shared" ca="1" si="832"/>
        <v>0.50520433723347891</v>
      </c>
      <c r="O7722" s="2"/>
      <c r="P7722" s="31">
        <f t="shared" ca="1" si="837"/>
        <v>5.5841353340294368</v>
      </c>
    </row>
    <row r="7723" spans="1:16" x14ac:dyDescent="0.25">
      <c r="A7723" s="32">
        <f ca="1">Uniform_A+B7723*(Uniform_B-Uniform_A)</f>
        <v>4.6604355294345865</v>
      </c>
      <c r="B7723" s="2">
        <f t="shared" ca="1" si="833"/>
        <v>0.46604355294345867</v>
      </c>
      <c r="C7723" s="4"/>
      <c r="D7723" s="5">
        <f ca="1">IF(E7723&lt;(Driehoek_C-Driehoek_A)/(Driehoek_B-Driehoek_A),Driehoek_A+SQRT(E7723*(Driehoek_B-Driehoek_A)*(Driehoek_C-Driehoek_A)),Driehoek_B-SQRT((1-E7723)*(Driehoek_B-Driehoek_A)*(Driehoek_B-Driehoek_C)))</f>
        <v>5.5073031196049751</v>
      </c>
      <c r="E7723" s="2">
        <f t="shared" ca="1" si="834"/>
        <v>0.65145910004796759</v>
      </c>
      <c r="F7723" s="2"/>
      <c r="G7723" s="15">
        <f ca="1">_xlfn.NORM.INV(H7723,Normaal_Mu,Normaal_Sigma)</f>
        <v>8.1294350932238491</v>
      </c>
      <c r="H7723" s="2">
        <f t="shared" ca="1" si="835"/>
        <v>0.94117542381503894</v>
      </c>
      <c r="I7723" s="2"/>
      <c r="J7723" s="15">
        <f ca="1">-LN(K7723) /NegExp_Labda</f>
        <v>8.7374645454042987</v>
      </c>
      <c r="K7723" s="2">
        <f t="shared" ca="1" si="836"/>
        <v>0.17421015711122156</v>
      </c>
      <c r="L7723" s="2"/>
      <c r="M7723" s="17">
        <f t="shared" ca="1" si="831"/>
        <v>4</v>
      </c>
      <c r="N7723" s="2">
        <f t="shared" ca="1" si="832"/>
        <v>0.33468323262051858</v>
      </c>
      <c r="O7723" s="2"/>
      <c r="P7723" s="31">
        <f t="shared" ca="1" si="837"/>
        <v>6.2069276575335426</v>
      </c>
    </row>
    <row r="7724" spans="1:16" x14ac:dyDescent="0.25">
      <c r="A7724" s="32">
        <f ca="1">Uniform_A+B7724*(Uniform_B-Uniform_A)</f>
        <v>1.8809756617804108</v>
      </c>
      <c r="B7724" s="2">
        <f t="shared" ca="1" si="833"/>
        <v>0.18809756617804108</v>
      </c>
      <c r="C7724" s="4"/>
      <c r="D7724" s="5">
        <f ca="1">IF(E7724&lt;(Driehoek_C-Driehoek_A)/(Driehoek_B-Driehoek_A),Driehoek_A+SQRT(E7724*(Driehoek_B-Driehoek_A)*(Driehoek_C-Driehoek_A)),Driehoek_B-SQRT((1-E7724)*(Driehoek_B-Driehoek_A)*(Driehoek_B-Driehoek_C)))</f>
        <v>3.721823459010146</v>
      </c>
      <c r="E7724" s="2">
        <f t="shared" ca="1" si="834"/>
        <v>0.2117625731426902</v>
      </c>
      <c r="F7724" s="2"/>
      <c r="G7724" s="15">
        <f ca="1">_xlfn.NORM.INV(H7724,Normaal_Mu,Normaal_Sigma)</f>
        <v>2.5624407257906499</v>
      </c>
      <c r="H7724" s="2">
        <f t="shared" ca="1" si="835"/>
        <v>0.1114639211062175</v>
      </c>
      <c r="I7724" s="2"/>
      <c r="J7724" s="15">
        <f ca="1">-LN(K7724) /NegExp_Labda</f>
        <v>2.3603513901017825</v>
      </c>
      <c r="K7724" s="2">
        <f t="shared" ca="1" si="836"/>
        <v>0.62370967829599711</v>
      </c>
      <c r="L7724" s="2"/>
      <c r="M7724" s="17">
        <f t="shared" ca="1" si="831"/>
        <v>3</v>
      </c>
      <c r="N7724" s="2">
        <f t="shared" ca="1" si="832"/>
        <v>0.16612130385654733</v>
      </c>
      <c r="O7724" s="2"/>
      <c r="P7724" s="31">
        <f t="shared" ca="1" si="837"/>
        <v>2.7051182473365976</v>
      </c>
    </row>
    <row r="7725" spans="1:16" x14ac:dyDescent="0.25">
      <c r="A7725" s="32">
        <f ca="1">Uniform_A+B7725*(Uniform_B-Uniform_A)</f>
        <v>2.4655788587886853</v>
      </c>
      <c r="B7725" s="2">
        <f t="shared" ca="1" si="833"/>
        <v>0.24655788587886851</v>
      </c>
      <c r="C7725" s="4"/>
      <c r="D7725" s="5">
        <f ca="1">IF(E7725&lt;(Driehoek_C-Driehoek_A)/(Driehoek_B-Driehoek_A),Driehoek_A+SQRT(E7725*(Driehoek_B-Driehoek_A)*(Driehoek_C-Driehoek_A)),Driehoek_B-SQRT((1-E7725)*(Driehoek_B-Driehoek_A)*(Driehoek_B-Driehoek_C)))</f>
        <v>4.5537965178555666</v>
      </c>
      <c r="E7725" s="2">
        <f t="shared" ca="1" si="834"/>
        <v>0.43517927415333468</v>
      </c>
      <c r="F7725" s="2"/>
      <c r="G7725" s="15">
        <f ca="1">_xlfn.NORM.INV(H7725,Normaal_Mu,Normaal_Sigma)</f>
        <v>4.1851449025633336</v>
      </c>
      <c r="H7725" s="2">
        <f t="shared" ca="1" si="835"/>
        <v>0.34184699843531141</v>
      </c>
      <c r="I7725" s="2"/>
      <c r="J7725" s="15">
        <f ca="1">-LN(K7725) /NegExp_Labda</f>
        <v>8.4930311490954811</v>
      </c>
      <c r="K7725" s="2">
        <f t="shared" ca="1" si="836"/>
        <v>0.18293832042364655</v>
      </c>
      <c r="L7725" s="2"/>
      <c r="M7725" s="17">
        <f t="shared" ref="M7725:M7788" ca="1" si="838">VLOOKUP(N7725,$S$5:$T$105,2,TRUE)</f>
        <v>6</v>
      </c>
      <c r="N7725" s="2">
        <f t="shared" ca="1" si="832"/>
        <v>0.64872722768090585</v>
      </c>
      <c r="O7725" s="2"/>
      <c r="P7725" s="31">
        <f t="shared" ca="1" si="837"/>
        <v>5.139510285660613</v>
      </c>
    </row>
    <row r="7726" spans="1:16" x14ac:dyDescent="0.25">
      <c r="A7726" s="32">
        <f ca="1">Uniform_A+B7726*(Uniform_B-Uniform_A)</f>
        <v>3.6471475418775912</v>
      </c>
      <c r="B7726" s="2">
        <f t="shared" ca="1" si="833"/>
        <v>0.36471475418775912</v>
      </c>
      <c r="C7726" s="4"/>
      <c r="D7726" s="5">
        <f ca="1">IF(E7726&lt;(Driehoek_C-Driehoek_A)/(Driehoek_B-Driehoek_A),Driehoek_A+SQRT(E7726*(Driehoek_B-Driehoek_A)*(Driehoek_C-Driehoek_A)),Driehoek_B-SQRT((1-E7726)*(Driehoek_B-Driehoek_A)*(Driehoek_B-Driehoek_C)))</f>
        <v>4.4090799836346344</v>
      </c>
      <c r="E7726" s="2">
        <f t="shared" ca="1" si="834"/>
        <v>0.39781295438102371</v>
      </c>
      <c r="F7726" s="2"/>
      <c r="G7726" s="15">
        <f ca="1">_xlfn.NORM.INV(H7726,Normaal_Mu,Normaal_Sigma)</f>
        <v>5.6495921871533064</v>
      </c>
      <c r="H7726" s="2">
        <f t="shared" ca="1" si="835"/>
        <v>0.62733229936255441</v>
      </c>
      <c r="I7726" s="2"/>
      <c r="J7726" s="15">
        <f ca="1">-LN(K7726) /NegExp_Labda</f>
        <v>12.002340566088645</v>
      </c>
      <c r="K7726" s="2">
        <f t="shared" ca="1" si="836"/>
        <v>9.0675496954353507E-2</v>
      </c>
      <c r="L7726" s="2"/>
      <c r="M7726" s="17">
        <f t="shared" ca="1" si="838"/>
        <v>4</v>
      </c>
      <c r="N7726" s="2">
        <f t="shared" ca="1" si="832"/>
        <v>0.31155100396257362</v>
      </c>
      <c r="O7726" s="2"/>
      <c r="P7726" s="31">
        <f t="shared" ca="1" si="837"/>
        <v>5.9416320557508353</v>
      </c>
    </row>
    <row r="7727" spans="1:16" x14ac:dyDescent="0.25">
      <c r="A7727" s="32">
        <f ca="1">Uniform_A+B7727*(Uniform_B-Uniform_A)</f>
        <v>4.9749347909172039</v>
      </c>
      <c r="B7727" s="2">
        <f t="shared" ca="1" si="833"/>
        <v>0.49749347909172037</v>
      </c>
      <c r="C7727" s="4"/>
      <c r="D7727" s="5">
        <f ca="1">IF(E7727&lt;(Driehoek_C-Driehoek_A)/(Driehoek_B-Driehoek_A),Driehoek_A+SQRT(E7727*(Driehoek_B-Driehoek_A)*(Driehoek_C-Driehoek_A)),Driehoek_B-SQRT((1-E7727)*(Driehoek_B-Driehoek_A)*(Driehoek_B-Driehoek_C)))</f>
        <v>3.7960652361187006</v>
      </c>
      <c r="E7727" s="2">
        <f t="shared" ca="1" si="834"/>
        <v>0.23041788088529458</v>
      </c>
      <c r="F7727" s="2"/>
      <c r="G7727" s="15">
        <f ca="1">_xlfn.NORM.INV(H7727,Normaal_Mu,Normaal_Sigma)</f>
        <v>0.13254037866600044</v>
      </c>
      <c r="H7727" s="2">
        <f t="shared" ca="1" si="835"/>
        <v>7.4720727835209111E-3</v>
      </c>
      <c r="I7727" s="2"/>
      <c r="J7727" s="15">
        <f ca="1">-LN(K7727) /NegExp_Labda</f>
        <v>0.28456699733049723</v>
      </c>
      <c r="K7727" s="2">
        <f t="shared" ca="1" si="836"/>
        <v>0.94467587525941565</v>
      </c>
      <c r="L7727" s="2"/>
      <c r="M7727" s="17">
        <f t="shared" ca="1" si="838"/>
        <v>4</v>
      </c>
      <c r="N7727" s="2">
        <f t="shared" ca="1" si="832"/>
        <v>0.42227613173817369</v>
      </c>
      <c r="O7727" s="2"/>
      <c r="P7727" s="31">
        <f t="shared" ca="1" si="837"/>
        <v>2.6376214806064806</v>
      </c>
    </row>
    <row r="7728" spans="1:16" x14ac:dyDescent="0.25">
      <c r="A7728" s="32">
        <f ca="1">Uniform_A+B7728*(Uniform_B-Uniform_A)</f>
        <v>5.8004106074470743</v>
      </c>
      <c r="B7728" s="2">
        <f t="shared" ca="1" si="833"/>
        <v>0.5800410607447074</v>
      </c>
      <c r="C7728" s="4"/>
      <c r="D7728" s="5">
        <f ca="1">IF(E7728&lt;(Driehoek_C-Driehoek_A)/(Driehoek_B-Driehoek_A),Driehoek_A+SQRT(E7728*(Driehoek_B-Driehoek_A)*(Driehoek_C-Driehoek_A)),Driehoek_B-SQRT((1-E7728)*(Driehoek_B-Driehoek_A)*(Driehoek_B-Driehoek_C)))</f>
        <v>4.4286709975246401</v>
      </c>
      <c r="E7728" s="2">
        <f t="shared" ca="1" si="834"/>
        <v>0.40294146146078957</v>
      </c>
      <c r="F7728" s="2"/>
      <c r="G7728" s="15">
        <f ca="1">_xlfn.NORM.INV(H7728,Normaal_Mu,Normaal_Sigma)</f>
        <v>3.4539069317534556</v>
      </c>
      <c r="H7728" s="2">
        <f t="shared" ca="1" si="835"/>
        <v>0.21974742069802766</v>
      </c>
      <c r="I7728" s="2"/>
      <c r="J7728" s="15">
        <f ca="1">-LN(K7728) /NegExp_Labda</f>
        <v>14.583231855987604</v>
      </c>
      <c r="K7728" s="2">
        <f t="shared" ca="1" si="836"/>
        <v>5.4114864498239323E-2</v>
      </c>
      <c r="L7728" s="2"/>
      <c r="M7728" s="17">
        <f t="shared" ca="1" si="838"/>
        <v>8</v>
      </c>
      <c r="N7728" s="2">
        <f t="shared" ca="1" si="832"/>
        <v>0.86845915863603873</v>
      </c>
      <c r="O7728" s="2"/>
      <c r="P7728" s="31">
        <f t="shared" ca="1" si="837"/>
        <v>7.2532440785425552</v>
      </c>
    </row>
    <row r="7729" spans="1:16" x14ac:dyDescent="0.25">
      <c r="A7729" s="32">
        <f ca="1">Uniform_A+B7729*(Uniform_B-Uniform_A)</f>
        <v>8.8963753301683717</v>
      </c>
      <c r="B7729" s="2">
        <f t="shared" ca="1" si="833"/>
        <v>0.88963753301683723</v>
      </c>
      <c r="C7729" s="4"/>
      <c r="D7729" s="5">
        <f ca="1">IF(E7729&lt;(Driehoek_C-Driehoek_A)/(Driehoek_B-Driehoek_A),Driehoek_A+SQRT(E7729*(Driehoek_B-Driehoek_A)*(Driehoek_C-Driehoek_A)),Driehoek_B-SQRT((1-E7729)*(Driehoek_B-Driehoek_A)*(Driehoek_B-Driehoek_C)))</f>
        <v>3.2206074996675498</v>
      </c>
      <c r="E7729" s="2">
        <f t="shared" ca="1" si="834"/>
        <v>0.10642019058890484</v>
      </c>
      <c r="F7729" s="2"/>
      <c r="G7729" s="15">
        <f ca="1">_xlfn.NORM.INV(H7729,Normaal_Mu,Normaal_Sigma)</f>
        <v>6.1647914840574316</v>
      </c>
      <c r="H7729" s="2">
        <f t="shared" ca="1" si="835"/>
        <v>0.71984992552336602</v>
      </c>
      <c r="I7729" s="2"/>
      <c r="J7729" s="15">
        <f ca="1">-LN(K7729) /NegExp_Labda</f>
        <v>4.58432050019898</v>
      </c>
      <c r="K7729" s="2">
        <f t="shared" ca="1" si="836"/>
        <v>0.39977071847138967</v>
      </c>
      <c r="L7729" s="2"/>
      <c r="M7729" s="17">
        <f t="shared" ca="1" si="838"/>
        <v>7</v>
      </c>
      <c r="N7729" s="2">
        <f t="shared" ca="1" si="832"/>
        <v>0.83226157675702861</v>
      </c>
      <c r="O7729" s="2"/>
      <c r="P7729" s="31">
        <f t="shared" ca="1" si="837"/>
        <v>5.973218962818466</v>
      </c>
    </row>
    <row r="7730" spans="1:16" x14ac:dyDescent="0.25">
      <c r="A7730" s="32">
        <f ca="1">Uniform_A+B7730*(Uniform_B-Uniform_A)</f>
        <v>7.1035207079726179</v>
      </c>
      <c r="B7730" s="2">
        <f t="shared" ca="1" si="833"/>
        <v>0.71035207079726181</v>
      </c>
      <c r="C7730" s="4"/>
      <c r="D7730" s="5">
        <f ca="1">IF(E7730&lt;(Driehoek_C-Driehoek_A)/(Driehoek_B-Driehoek_A),Driehoek_A+SQRT(E7730*(Driehoek_B-Driehoek_A)*(Driehoek_C-Driehoek_A)),Driehoek_B-SQRT((1-E7730)*(Driehoek_B-Driehoek_A)*(Driehoek_B-Driehoek_C)))</f>
        <v>3.0389972042765976</v>
      </c>
      <c r="E7730" s="2">
        <f t="shared" ca="1" si="834"/>
        <v>7.7108227892470405E-2</v>
      </c>
      <c r="F7730" s="2"/>
      <c r="G7730" s="15">
        <f ca="1">_xlfn.NORM.INV(H7730,Normaal_Mu,Normaal_Sigma)</f>
        <v>5.9639769694444293</v>
      </c>
      <c r="H7730" s="2">
        <f t="shared" ca="1" si="835"/>
        <v>0.68509293673446314</v>
      </c>
      <c r="I7730" s="2"/>
      <c r="J7730" s="15">
        <f ca="1">-LN(K7730) /NegExp_Labda</f>
        <v>4.7398491689946232</v>
      </c>
      <c r="K7730" s="2">
        <f t="shared" ca="1" si="836"/>
        <v>0.38752696953953203</v>
      </c>
      <c r="L7730" s="2"/>
      <c r="M7730" s="17">
        <f t="shared" ca="1" si="838"/>
        <v>3</v>
      </c>
      <c r="N7730" s="2">
        <f t="shared" ca="1" si="832"/>
        <v>0.15067794126004375</v>
      </c>
      <c r="O7730" s="2"/>
      <c r="P7730" s="31">
        <f t="shared" ca="1" si="837"/>
        <v>4.7692688101376532</v>
      </c>
    </row>
    <row r="7731" spans="1:16" x14ac:dyDescent="0.25">
      <c r="A7731" s="32">
        <f ca="1">Uniform_A+B7731*(Uniform_B-Uniform_A)</f>
        <v>4.269698167034842</v>
      </c>
      <c r="B7731" s="2">
        <f t="shared" ca="1" si="833"/>
        <v>0.42696981670348422</v>
      </c>
      <c r="C7731" s="4"/>
      <c r="D7731" s="5">
        <f ca="1">IF(E7731&lt;(Driehoek_C-Driehoek_A)/(Driehoek_B-Driehoek_A),Driehoek_A+SQRT(E7731*(Driehoek_B-Driehoek_A)*(Driehoek_C-Driehoek_A)),Driehoek_B-SQRT((1-E7731)*(Driehoek_B-Driehoek_A)*(Driehoek_B-Driehoek_C)))</f>
        <v>4.9105106759036987</v>
      </c>
      <c r="E7731" s="2">
        <f t="shared" ca="1" si="834"/>
        <v>0.52217363051721066</v>
      </c>
      <c r="F7731" s="2"/>
      <c r="G7731" s="15">
        <f ca="1">_xlfn.NORM.INV(H7731,Normaal_Mu,Normaal_Sigma)</f>
        <v>5.1849940250455795</v>
      </c>
      <c r="H7731" s="2">
        <f t="shared" ca="1" si="835"/>
        <v>0.53684841764572278</v>
      </c>
      <c r="I7731" s="2"/>
      <c r="J7731" s="15">
        <f ca="1">-LN(K7731) /NegExp_Labda</f>
        <v>4.0781640630813198</v>
      </c>
      <c r="K7731" s="2">
        <f t="shared" ca="1" si="836"/>
        <v>0.44235930821970959</v>
      </c>
      <c r="L7731" s="2"/>
      <c r="M7731" s="17">
        <f t="shared" ca="1" si="838"/>
        <v>4</v>
      </c>
      <c r="N7731" s="2">
        <f t="shared" ca="1" si="832"/>
        <v>0.3934212198625413</v>
      </c>
      <c r="O7731" s="2"/>
      <c r="P7731" s="31">
        <f t="shared" ca="1" si="837"/>
        <v>4.4886733862130885</v>
      </c>
    </row>
    <row r="7732" spans="1:16" x14ac:dyDescent="0.25">
      <c r="A7732" s="32">
        <f ca="1">Uniform_A+B7732*(Uniform_B-Uniform_A)</f>
        <v>7.4315632067210169</v>
      </c>
      <c r="B7732" s="2">
        <f t="shared" ca="1" si="833"/>
        <v>0.74315632067210169</v>
      </c>
      <c r="C7732" s="4"/>
      <c r="D7732" s="5">
        <f ca="1">IF(E7732&lt;(Driehoek_C-Driehoek_A)/(Driehoek_B-Driehoek_A),Driehoek_A+SQRT(E7732*(Driehoek_B-Driehoek_A)*(Driehoek_C-Driehoek_A)),Driehoek_B-SQRT((1-E7732)*(Driehoek_B-Driehoek_A)*(Driehoek_B-Driehoek_C)))</f>
        <v>5.9839654141033067</v>
      </c>
      <c r="E7732" s="2">
        <f t="shared" ca="1" si="834"/>
        <v>0.74010101076214174</v>
      </c>
      <c r="F7732" s="2"/>
      <c r="G7732" s="15">
        <f ca="1">_xlfn.NORM.INV(H7732,Normaal_Mu,Normaal_Sigma)</f>
        <v>2.4045284834513749</v>
      </c>
      <c r="H7732" s="2">
        <f t="shared" ca="1" si="835"/>
        <v>9.7189075801722091E-2</v>
      </c>
      <c r="I7732" s="2"/>
      <c r="J7732" s="15">
        <f ca="1">-LN(K7732) /NegExp_Labda</f>
        <v>1.9839793259660981</v>
      </c>
      <c r="K7732" s="2">
        <f t="shared" ca="1" si="836"/>
        <v>0.672471286418447</v>
      </c>
      <c r="L7732" s="2"/>
      <c r="M7732" s="17">
        <f t="shared" ca="1" si="838"/>
        <v>7</v>
      </c>
      <c r="N7732" s="2">
        <f t="shared" ca="1" si="832"/>
        <v>0.77744881081641526</v>
      </c>
      <c r="O7732" s="2"/>
      <c r="P7732" s="31">
        <f t="shared" ca="1" si="837"/>
        <v>4.9608072860483592</v>
      </c>
    </row>
    <row r="7733" spans="1:16" x14ac:dyDescent="0.25">
      <c r="A7733" s="32">
        <f ca="1">Uniform_A+B7733*(Uniform_B-Uniform_A)</f>
        <v>1.7383358867618448</v>
      </c>
      <c r="B7733" s="2">
        <f t="shared" ca="1" si="833"/>
        <v>0.17383358867618448</v>
      </c>
      <c r="C7733" s="4"/>
      <c r="D7733" s="5">
        <f ca="1">IF(E7733&lt;(Driehoek_C-Driehoek_A)/(Driehoek_B-Driehoek_A),Driehoek_A+SQRT(E7733*(Driehoek_B-Driehoek_A)*(Driehoek_C-Driehoek_A)),Driehoek_B-SQRT((1-E7733)*(Driehoek_B-Driehoek_A)*(Driehoek_B-Driehoek_C)))</f>
        <v>4.4153546254045217</v>
      </c>
      <c r="E7733" s="2">
        <f t="shared" ca="1" si="834"/>
        <v>0.39945790826286531</v>
      </c>
      <c r="F7733" s="2"/>
      <c r="G7733" s="15">
        <f ca="1">_xlfn.NORM.INV(H7733,Normaal_Mu,Normaal_Sigma)</f>
        <v>7.6828781291225745</v>
      </c>
      <c r="H7733" s="2">
        <f t="shared" ca="1" si="835"/>
        <v>0.91011102927269594</v>
      </c>
      <c r="I7733" s="2"/>
      <c r="J7733" s="15">
        <f ca="1">-LN(K7733) /NegExp_Labda</f>
        <v>3.8487279424203873</v>
      </c>
      <c r="K7733" s="2">
        <f t="shared" ca="1" si="836"/>
        <v>0.46313087915341111</v>
      </c>
      <c r="L7733" s="2"/>
      <c r="M7733" s="17">
        <f t="shared" ca="1" si="838"/>
        <v>2</v>
      </c>
      <c r="N7733" s="2">
        <f t="shared" ca="1" si="832"/>
        <v>7.6220328130097825E-2</v>
      </c>
      <c r="O7733" s="2"/>
      <c r="P7733" s="31">
        <f t="shared" ca="1" si="837"/>
        <v>3.9370593167418662</v>
      </c>
    </row>
    <row r="7734" spans="1:16" x14ac:dyDescent="0.25">
      <c r="A7734" s="32">
        <f ca="1">Uniform_A+B7734*(Uniform_B-Uniform_A)</f>
        <v>2.1529216791070493</v>
      </c>
      <c r="B7734" s="2">
        <f t="shared" ca="1" si="833"/>
        <v>0.21529216791070493</v>
      </c>
      <c r="C7734" s="4"/>
      <c r="D7734" s="5">
        <f ca="1">IF(E7734&lt;(Driehoek_C-Driehoek_A)/(Driehoek_B-Driehoek_A),Driehoek_A+SQRT(E7734*(Driehoek_B-Driehoek_A)*(Driehoek_C-Driehoek_A)),Driehoek_B-SQRT((1-E7734)*(Driehoek_B-Driehoek_A)*(Driehoek_B-Driehoek_C)))</f>
        <v>4.3165758249604087</v>
      </c>
      <c r="E7734" s="2">
        <f t="shared" ca="1" si="834"/>
        <v>0.37330108561870645</v>
      </c>
      <c r="F7734" s="2"/>
      <c r="G7734" s="15">
        <f ca="1">_xlfn.NORM.INV(H7734,Normaal_Mu,Normaal_Sigma)</f>
        <v>4.3867497354013043</v>
      </c>
      <c r="H7734" s="2">
        <f t="shared" ca="1" si="835"/>
        <v>0.37956436087272516</v>
      </c>
      <c r="I7734" s="2"/>
      <c r="J7734" s="15">
        <f ca="1">-LN(K7734) /NegExp_Labda</f>
        <v>7.729477547762281</v>
      </c>
      <c r="K7734" s="2">
        <f t="shared" ca="1" si="836"/>
        <v>0.21312093391043641</v>
      </c>
      <c r="L7734" s="2"/>
      <c r="M7734" s="17">
        <f t="shared" ca="1" si="838"/>
        <v>1</v>
      </c>
      <c r="N7734" s="2">
        <f t="shared" ca="1" si="832"/>
        <v>2.5416816044949275E-2</v>
      </c>
      <c r="O7734" s="2"/>
      <c r="P7734" s="31">
        <f t="shared" ca="1" si="837"/>
        <v>3.9171449574462089</v>
      </c>
    </row>
    <row r="7735" spans="1:16" x14ac:dyDescent="0.25">
      <c r="A7735" s="32">
        <f ca="1">Uniform_A+B7735*(Uniform_B-Uniform_A)</f>
        <v>3.400215970280521</v>
      </c>
      <c r="B7735" s="2">
        <f t="shared" ca="1" si="833"/>
        <v>0.34002159702805212</v>
      </c>
      <c r="C7735" s="4"/>
      <c r="D7735" s="5">
        <f ca="1">IF(E7735&lt;(Driehoek_C-Driehoek_A)/(Driehoek_B-Driehoek_A),Driehoek_A+SQRT(E7735*(Driehoek_B-Driehoek_A)*(Driehoek_C-Driehoek_A)),Driehoek_B-SQRT((1-E7735)*(Driehoek_B-Driehoek_A)*(Driehoek_B-Driehoek_C)))</f>
        <v>7.4443162238113363</v>
      </c>
      <c r="E7735" s="2">
        <f t="shared" ca="1" si="834"/>
        <v>0.93085279967152512</v>
      </c>
      <c r="F7735" s="2"/>
      <c r="G7735" s="15">
        <f ca="1">_xlfn.NORM.INV(H7735,Normaal_Mu,Normaal_Sigma)</f>
        <v>5.3264349540567055</v>
      </c>
      <c r="H7735" s="2">
        <f t="shared" ca="1" si="835"/>
        <v>0.56482639697629089</v>
      </c>
      <c r="I7735" s="2"/>
      <c r="J7735" s="15">
        <f ca="1">-LN(K7735) /NegExp_Labda</f>
        <v>1.83104867411649</v>
      </c>
      <c r="K7735" s="2">
        <f t="shared" ca="1" si="836"/>
        <v>0.69335736477436305</v>
      </c>
      <c r="L7735" s="2"/>
      <c r="M7735" s="17">
        <f t="shared" ca="1" si="838"/>
        <v>4</v>
      </c>
      <c r="N7735" s="2">
        <f t="shared" ca="1" si="832"/>
        <v>0.39350237980642944</v>
      </c>
      <c r="O7735" s="2"/>
      <c r="P7735" s="31">
        <f t="shared" ca="1" si="837"/>
        <v>4.4004031644530111</v>
      </c>
    </row>
    <row r="7736" spans="1:16" x14ac:dyDescent="0.25">
      <c r="A7736" s="32">
        <f ca="1">Uniform_A+B7736*(Uniform_B-Uniform_A)</f>
        <v>4.1241696642392291</v>
      </c>
      <c r="B7736" s="2">
        <f t="shared" ca="1" si="833"/>
        <v>0.41241696642392289</v>
      </c>
      <c r="C7736" s="4"/>
      <c r="D7736" s="5">
        <f ca="1">IF(E7736&lt;(Driehoek_C-Driehoek_A)/(Driehoek_B-Driehoek_A),Driehoek_A+SQRT(E7736*(Driehoek_B-Driehoek_A)*(Driehoek_C-Driehoek_A)),Driehoek_B-SQRT((1-E7736)*(Driehoek_B-Driehoek_A)*(Driehoek_B-Driehoek_C)))</f>
        <v>2.9927397326131961</v>
      </c>
      <c r="E7736" s="2">
        <f t="shared" ca="1" si="834"/>
        <v>7.0395155479208604E-2</v>
      </c>
      <c r="F7736" s="2"/>
      <c r="G7736" s="15">
        <f ca="1">_xlfn.NORM.INV(H7736,Normaal_Mu,Normaal_Sigma)</f>
        <v>6.2556883567695216</v>
      </c>
      <c r="H7736" s="2">
        <f t="shared" ca="1" si="835"/>
        <v>0.73494698895405575</v>
      </c>
      <c r="I7736" s="2"/>
      <c r="J7736" s="15">
        <f ca="1">-LN(K7736) /NegExp_Labda</f>
        <v>1.4740304014868661</v>
      </c>
      <c r="K7736" s="2">
        <f t="shared" ca="1" si="836"/>
        <v>0.74467598080985165</v>
      </c>
      <c r="L7736" s="2"/>
      <c r="M7736" s="17">
        <f t="shared" ca="1" si="838"/>
        <v>3</v>
      </c>
      <c r="N7736" s="2">
        <f t="shared" ca="1" si="832"/>
        <v>0.18418637933051685</v>
      </c>
      <c r="O7736" s="2"/>
      <c r="P7736" s="31">
        <f t="shared" ca="1" si="837"/>
        <v>3.569325631021762</v>
      </c>
    </row>
    <row r="7737" spans="1:16" x14ac:dyDescent="0.25">
      <c r="A7737" s="32">
        <f ca="1">Uniform_A+B7737*(Uniform_B-Uniform_A)</f>
        <v>9.6075819439208949</v>
      </c>
      <c r="B7737" s="2">
        <f t="shared" ca="1" si="833"/>
        <v>0.96075819439208954</v>
      </c>
      <c r="C7737" s="4"/>
      <c r="D7737" s="5">
        <f ca="1">IF(E7737&lt;(Driehoek_C-Driehoek_A)/(Driehoek_B-Driehoek_A),Driehoek_A+SQRT(E7737*(Driehoek_B-Driehoek_A)*(Driehoek_C-Driehoek_A)),Driehoek_B-SQRT((1-E7737)*(Driehoek_B-Driehoek_A)*(Driehoek_B-Driehoek_C)))</f>
        <v>4.4188088915127546</v>
      </c>
      <c r="E7737" s="2">
        <f t="shared" ca="1" si="834"/>
        <v>0.40036251507192588</v>
      </c>
      <c r="F7737" s="2"/>
      <c r="G7737" s="15">
        <f ca="1">_xlfn.NORM.INV(H7737,Normaal_Mu,Normaal_Sigma)</f>
        <v>3.7661577000604289</v>
      </c>
      <c r="H7737" s="2">
        <f t="shared" ca="1" si="835"/>
        <v>0.26864336786501231</v>
      </c>
      <c r="I7737" s="2"/>
      <c r="J7737" s="15">
        <f ca="1">-LN(K7737) /NegExp_Labda</f>
        <v>23.329947363423937</v>
      </c>
      <c r="K7737" s="2">
        <f t="shared" ca="1" si="836"/>
        <v>9.4099327441479197E-3</v>
      </c>
      <c r="L7737" s="2"/>
      <c r="M7737" s="17">
        <f t="shared" ca="1" si="838"/>
        <v>5</v>
      </c>
      <c r="N7737" s="2">
        <f t="shared" ca="1" si="832"/>
        <v>0.4603620279611047</v>
      </c>
      <c r="O7737" s="2"/>
      <c r="P7737" s="31">
        <f t="shared" ca="1" si="837"/>
        <v>9.2244991797836029</v>
      </c>
    </row>
    <row r="7738" spans="1:16" x14ac:dyDescent="0.25">
      <c r="A7738" s="32">
        <f ca="1">Uniform_A+B7738*(Uniform_B-Uniform_A)</f>
        <v>4.9832275771247581</v>
      </c>
      <c r="B7738" s="2">
        <f t="shared" ca="1" si="833"/>
        <v>0.49832275771247581</v>
      </c>
      <c r="C7738" s="4"/>
      <c r="D7738" s="5">
        <f ca="1">IF(E7738&lt;(Driehoek_C-Driehoek_A)/(Driehoek_B-Driehoek_A),Driehoek_A+SQRT(E7738*(Driehoek_B-Driehoek_A)*(Driehoek_C-Driehoek_A)),Driehoek_B-SQRT((1-E7738)*(Driehoek_B-Driehoek_A)*(Driehoek_B-Driehoek_C)))</f>
        <v>4.269072998977018</v>
      </c>
      <c r="E7738" s="2">
        <f t="shared" ca="1" si="834"/>
        <v>0.36052370602833406</v>
      </c>
      <c r="F7738" s="2"/>
      <c r="G7738" s="15">
        <f ca="1">_xlfn.NORM.INV(H7738,Normaal_Mu,Normaal_Sigma)</f>
        <v>4.9700423369659292</v>
      </c>
      <c r="H7738" s="2">
        <f t="shared" ca="1" si="835"/>
        <v>0.49402453424563497</v>
      </c>
      <c r="I7738" s="2"/>
      <c r="J7738" s="15">
        <f ca="1">-LN(K7738) /NegExp_Labda</f>
        <v>1.8980635875040588</v>
      </c>
      <c r="K7738" s="2">
        <f t="shared" ca="1" si="836"/>
        <v>0.68412630806004693</v>
      </c>
      <c r="L7738" s="2"/>
      <c r="M7738" s="17">
        <f t="shared" ca="1" si="838"/>
        <v>6</v>
      </c>
      <c r="N7738" s="2">
        <f t="shared" ca="1" si="832"/>
        <v>0.71283270081045036</v>
      </c>
      <c r="O7738" s="2"/>
      <c r="P7738" s="31">
        <f t="shared" ca="1" si="837"/>
        <v>4.4240813001143531</v>
      </c>
    </row>
    <row r="7739" spans="1:16" x14ac:dyDescent="0.25">
      <c r="A7739" s="32">
        <f ca="1">Uniform_A+B7739*(Uniform_B-Uniform_A)</f>
        <v>2.7975883990321417</v>
      </c>
      <c r="B7739" s="2">
        <f t="shared" ca="1" si="833"/>
        <v>0.27975883990321415</v>
      </c>
      <c r="C7739" s="4"/>
      <c r="D7739" s="5">
        <f ca="1">IF(E7739&lt;(Driehoek_C-Driehoek_A)/(Driehoek_B-Driehoek_A),Driehoek_A+SQRT(E7739*(Driehoek_B-Driehoek_A)*(Driehoek_C-Driehoek_A)),Driehoek_B-SQRT((1-E7739)*(Driehoek_B-Driehoek_A)*(Driehoek_B-Driehoek_C)))</f>
        <v>3.7696458370841675</v>
      </c>
      <c r="E7739" s="2">
        <f t="shared" ca="1" si="834"/>
        <v>0.2236890277649517</v>
      </c>
      <c r="F7739" s="2"/>
      <c r="G7739" s="15">
        <f ca="1">_xlfn.NORM.INV(H7739,Normaal_Mu,Normaal_Sigma)</f>
        <v>2.2473051010326235</v>
      </c>
      <c r="H7739" s="2">
        <f t="shared" ca="1" si="835"/>
        <v>8.4357044590282482E-2</v>
      </c>
      <c r="I7739" s="2"/>
      <c r="J7739" s="15">
        <f ca="1">-LN(K7739) /NegExp_Labda</f>
        <v>0.29642936036826562</v>
      </c>
      <c r="K7739" s="2">
        <f t="shared" ca="1" si="836"/>
        <v>0.94243731413482201</v>
      </c>
      <c r="L7739" s="2"/>
      <c r="M7739" s="17">
        <f t="shared" ca="1" si="838"/>
        <v>3</v>
      </c>
      <c r="N7739" s="2">
        <f t="shared" ca="1" si="832"/>
        <v>0.22819175493757959</v>
      </c>
      <c r="O7739" s="2"/>
      <c r="P7739" s="31">
        <f t="shared" ca="1" si="837"/>
        <v>2.4221937395034394</v>
      </c>
    </row>
    <row r="7740" spans="1:16" x14ac:dyDescent="0.25">
      <c r="A7740" s="32">
        <f ca="1">Uniform_A+B7740*(Uniform_B-Uniform_A)</f>
        <v>9.5993483652826281</v>
      </c>
      <c r="B7740" s="2">
        <f t="shared" ca="1" si="833"/>
        <v>0.95993483652826284</v>
      </c>
      <c r="C7740" s="4"/>
      <c r="D7740" s="5">
        <f ca="1">IF(E7740&lt;(Driehoek_C-Driehoek_A)/(Driehoek_B-Driehoek_A),Driehoek_A+SQRT(E7740*(Driehoek_B-Driehoek_A)*(Driehoek_C-Driehoek_A)),Driehoek_B-SQRT((1-E7740)*(Driehoek_B-Driehoek_A)*(Driehoek_B-Driehoek_C)))</f>
        <v>6.4430931864054148</v>
      </c>
      <c r="E7740" s="2">
        <f t="shared" ca="1" si="834"/>
        <v>0.81320650133124528</v>
      </c>
      <c r="F7740" s="2"/>
      <c r="G7740" s="15">
        <f ca="1">_xlfn.NORM.INV(H7740,Normaal_Mu,Normaal_Sigma)</f>
        <v>1.418943414599636</v>
      </c>
      <c r="H7740" s="2">
        <f t="shared" ca="1" si="835"/>
        <v>3.6684511547536824E-2</v>
      </c>
      <c r="I7740" s="2"/>
      <c r="J7740" s="15">
        <f ca="1">-LN(K7740) /NegExp_Labda</f>
        <v>4.5460491465388371</v>
      </c>
      <c r="K7740" s="2">
        <f t="shared" ca="1" si="836"/>
        <v>0.40284241257345477</v>
      </c>
      <c r="L7740" s="2"/>
      <c r="M7740" s="17">
        <f t="shared" ca="1" si="838"/>
        <v>2</v>
      </c>
      <c r="N7740" s="2">
        <f t="shared" ca="1" si="832"/>
        <v>9.0354052212049174E-2</v>
      </c>
      <c r="O7740" s="2"/>
      <c r="P7740" s="31">
        <f t="shared" ca="1" si="837"/>
        <v>4.8014868225653036</v>
      </c>
    </row>
    <row r="7741" spans="1:16" x14ac:dyDescent="0.25">
      <c r="A7741" s="32">
        <f ca="1">Uniform_A+B7741*(Uniform_B-Uniform_A)</f>
        <v>7.3213555190209654</v>
      </c>
      <c r="B7741" s="2">
        <f t="shared" ca="1" si="833"/>
        <v>0.73213555190209656</v>
      </c>
      <c r="C7741" s="4"/>
      <c r="D7741" s="5">
        <f ca="1">IF(E7741&lt;(Driehoek_C-Driehoek_A)/(Driehoek_B-Driehoek_A),Driehoek_A+SQRT(E7741*(Driehoek_B-Driehoek_A)*(Driehoek_C-Driehoek_A)),Driehoek_B-SQRT((1-E7741)*(Driehoek_B-Driehoek_A)*(Driehoek_B-Driehoek_C)))</f>
        <v>6.1089252775696732</v>
      </c>
      <c r="E7741" s="2">
        <f t="shared" ca="1" si="834"/>
        <v>0.76119105569498313</v>
      </c>
      <c r="F7741" s="2"/>
      <c r="G7741" s="15">
        <f ca="1">_xlfn.NORM.INV(H7741,Normaal_Mu,Normaal_Sigma)</f>
        <v>5.9036502224577516</v>
      </c>
      <c r="H7741" s="2">
        <f t="shared" ca="1" si="835"/>
        <v>0.67430251102000149</v>
      </c>
      <c r="I7741" s="2"/>
      <c r="J7741" s="15">
        <f ca="1">-LN(K7741) /NegExp_Labda</f>
        <v>1.817652376882311</v>
      </c>
      <c r="K7741" s="2">
        <f t="shared" ca="1" si="836"/>
        <v>0.69521753987706481</v>
      </c>
      <c r="L7741" s="2"/>
      <c r="M7741" s="17">
        <f t="shared" ca="1" si="838"/>
        <v>5</v>
      </c>
      <c r="N7741" s="2">
        <f t="shared" ca="1" si="832"/>
        <v>0.47929736317044447</v>
      </c>
      <c r="O7741" s="2"/>
      <c r="P7741" s="31">
        <f t="shared" ca="1" si="837"/>
        <v>5.2303166791861404</v>
      </c>
    </row>
    <row r="7742" spans="1:16" x14ac:dyDescent="0.25">
      <c r="A7742" s="32">
        <f ca="1">Uniform_A+B7742*(Uniform_B-Uniform_A)</f>
        <v>8.1372999915119273</v>
      </c>
      <c r="B7742" s="2">
        <f t="shared" ca="1" si="833"/>
        <v>0.81372999915119282</v>
      </c>
      <c r="C7742" s="4"/>
      <c r="D7742" s="5">
        <f ca="1">IF(E7742&lt;(Driehoek_C-Driehoek_A)/(Driehoek_B-Driehoek_A),Driehoek_A+SQRT(E7742*(Driehoek_B-Driehoek_A)*(Driehoek_C-Driehoek_A)),Driehoek_B-SQRT((1-E7742)*(Driehoek_B-Driehoek_A)*(Driehoek_B-Driehoek_C)))</f>
        <v>7.3959028226073134</v>
      </c>
      <c r="E7742" s="2">
        <f t="shared" ca="1" si="834"/>
        <v>0.92648206415659473</v>
      </c>
      <c r="F7742" s="2"/>
      <c r="G7742" s="15">
        <f ca="1">_xlfn.NORM.INV(H7742,Normaal_Mu,Normaal_Sigma)</f>
        <v>8.7419770623929374</v>
      </c>
      <c r="H7742" s="2">
        <f t="shared" ca="1" si="835"/>
        <v>0.96932666465340578</v>
      </c>
      <c r="I7742" s="2"/>
      <c r="J7742" s="15">
        <f ca="1">-LN(K7742) /NegExp_Labda</f>
        <v>13.694739490871163</v>
      </c>
      <c r="K7742" s="2">
        <f t="shared" ca="1" si="836"/>
        <v>6.4638317222609265E-2</v>
      </c>
      <c r="L7742" s="2"/>
      <c r="M7742" s="17">
        <f t="shared" ca="1" si="838"/>
        <v>2</v>
      </c>
      <c r="N7742" s="2">
        <f t="shared" ca="1" si="832"/>
        <v>0.1031027265315978</v>
      </c>
      <c r="O7742" s="2"/>
      <c r="P7742" s="31">
        <f t="shared" ca="1" si="837"/>
        <v>7.9939838734766679</v>
      </c>
    </row>
    <row r="7743" spans="1:16" x14ac:dyDescent="0.25">
      <c r="A7743" s="32">
        <f ca="1">Uniform_A+B7743*(Uniform_B-Uniform_A)</f>
        <v>8.4908488399323439</v>
      </c>
      <c r="B7743" s="2">
        <f t="shared" ca="1" si="833"/>
        <v>0.84908488399323445</v>
      </c>
      <c r="C7743" s="4"/>
      <c r="D7743" s="5">
        <f ca="1">IF(E7743&lt;(Driehoek_C-Driehoek_A)/(Driehoek_B-Driehoek_A),Driehoek_A+SQRT(E7743*(Driehoek_B-Driehoek_A)*(Driehoek_C-Driehoek_A)),Driehoek_B-SQRT((1-E7743)*(Driehoek_B-Driehoek_A)*(Driehoek_B-Driehoek_C)))</f>
        <v>4.0181250241041582</v>
      </c>
      <c r="E7743" s="2">
        <f t="shared" ca="1" si="834"/>
        <v>0.29088347784408009</v>
      </c>
      <c r="F7743" s="2"/>
      <c r="G7743" s="15">
        <f ca="1">_xlfn.NORM.INV(H7743,Normaal_Mu,Normaal_Sigma)</f>
        <v>2.8992596289485264</v>
      </c>
      <c r="H7743" s="2">
        <f t="shared" ca="1" si="835"/>
        <v>0.14677397387336688</v>
      </c>
      <c r="I7743" s="2"/>
      <c r="J7743" s="15">
        <f ca="1">-LN(K7743) /NegExp_Labda</f>
        <v>2.9768385975714673</v>
      </c>
      <c r="K7743" s="2">
        <f t="shared" ca="1" si="836"/>
        <v>0.55135978283493059</v>
      </c>
      <c r="L7743" s="2"/>
      <c r="M7743" s="17">
        <f t="shared" ca="1" si="838"/>
        <v>1</v>
      </c>
      <c r="N7743" s="2">
        <f t="shared" ca="1" si="832"/>
        <v>1.7858850180252905E-2</v>
      </c>
      <c r="O7743" s="2"/>
      <c r="P7743" s="31">
        <f t="shared" ca="1" si="837"/>
        <v>3.8770144181112989</v>
      </c>
    </row>
    <row r="7744" spans="1:16" x14ac:dyDescent="0.25">
      <c r="A7744" s="32">
        <f ca="1">Uniform_A+B7744*(Uniform_B-Uniform_A)</f>
        <v>5.391862571708713</v>
      </c>
      <c r="B7744" s="2">
        <f t="shared" ca="1" si="833"/>
        <v>0.53918625717087132</v>
      </c>
      <c r="C7744" s="4"/>
      <c r="D7744" s="5">
        <f ca="1">IF(E7744&lt;(Driehoek_C-Driehoek_A)/(Driehoek_B-Driehoek_A),Driehoek_A+SQRT(E7744*(Driehoek_B-Driehoek_A)*(Driehoek_C-Driehoek_A)),Driehoek_B-SQRT((1-E7744)*(Driehoek_B-Driehoek_A)*(Driehoek_B-Driehoek_C)))</f>
        <v>5.784711678495281</v>
      </c>
      <c r="E7744" s="2">
        <f t="shared" ca="1" si="834"/>
        <v>0.70462631455986757</v>
      </c>
      <c r="F7744" s="2"/>
      <c r="G7744" s="15">
        <f ca="1">_xlfn.NORM.INV(H7744,Normaal_Mu,Normaal_Sigma)</f>
        <v>2.295638525010582</v>
      </c>
      <c r="H7744" s="2">
        <f t="shared" ca="1" si="835"/>
        <v>8.8158752110717886E-2</v>
      </c>
      <c r="I7744" s="2"/>
      <c r="J7744" s="15">
        <f ca="1">-LN(K7744) /NegExp_Labda</f>
        <v>1.9194478265565575</v>
      </c>
      <c r="K7744" s="2">
        <f t="shared" ca="1" si="836"/>
        <v>0.68120665187029483</v>
      </c>
      <c r="L7744" s="2"/>
      <c r="M7744" s="17">
        <f t="shared" ca="1" si="838"/>
        <v>5</v>
      </c>
      <c r="N7744" s="2">
        <f t="shared" ca="1" si="832"/>
        <v>0.49591650235800355</v>
      </c>
      <c r="O7744" s="2"/>
      <c r="P7744" s="31">
        <f t="shared" ca="1" si="837"/>
        <v>4.0783321203542275</v>
      </c>
    </row>
    <row r="7745" spans="1:16" x14ac:dyDescent="0.25">
      <c r="A7745" s="32">
        <f ca="1">Uniform_A+B7745*(Uniform_B-Uniform_A)</f>
        <v>9.8358882416859803</v>
      </c>
      <c r="B7745" s="2">
        <f t="shared" ca="1" si="833"/>
        <v>0.98358882416859805</v>
      </c>
      <c r="C7745" s="4"/>
      <c r="D7745" s="5">
        <f ca="1">IF(E7745&lt;(Driehoek_C-Driehoek_A)/(Driehoek_B-Driehoek_A),Driehoek_A+SQRT(E7745*(Driehoek_B-Driehoek_A)*(Driehoek_C-Driehoek_A)),Driehoek_B-SQRT((1-E7745)*(Driehoek_B-Driehoek_A)*(Driehoek_B-Driehoek_C)))</f>
        <v>5.8771957075723744</v>
      </c>
      <c r="E7745" s="2">
        <f t="shared" ca="1" si="834"/>
        <v>0.72137409574844558</v>
      </c>
      <c r="F7745" s="2"/>
      <c r="G7745" s="15">
        <f ca="1">_xlfn.NORM.INV(H7745,Normaal_Mu,Normaal_Sigma)</f>
        <v>6.2460588703013933</v>
      </c>
      <c r="H7745" s="2">
        <f t="shared" ca="1" si="835"/>
        <v>0.73336741052139909</v>
      </c>
      <c r="I7745" s="2"/>
      <c r="J7745" s="15">
        <f ca="1">-LN(K7745) /NegExp_Labda</f>
        <v>3.8910991061699235E-2</v>
      </c>
      <c r="K7745" s="2">
        <f t="shared" ca="1" si="836"/>
        <v>0.9922480046930523</v>
      </c>
      <c r="L7745" s="2"/>
      <c r="M7745" s="17">
        <f t="shared" ca="1" si="838"/>
        <v>2</v>
      </c>
      <c r="N7745" s="2">
        <f t="shared" ca="1" si="832"/>
        <v>0.10543147711773204</v>
      </c>
      <c r="O7745" s="2"/>
      <c r="P7745" s="31">
        <f t="shared" ca="1" si="837"/>
        <v>4.7996107621242894</v>
      </c>
    </row>
    <row r="7746" spans="1:16" x14ac:dyDescent="0.25">
      <c r="A7746" s="32">
        <f ca="1">Uniform_A+B7746*(Uniform_B-Uniform_A)</f>
        <v>4.2021396771457677</v>
      </c>
      <c r="B7746" s="2">
        <f t="shared" ca="1" si="833"/>
        <v>0.42021396771457675</v>
      </c>
      <c r="C7746" s="4"/>
      <c r="D7746" s="5">
        <f ca="1">IF(E7746&lt;(Driehoek_C-Driehoek_A)/(Driehoek_B-Driehoek_A),Driehoek_A+SQRT(E7746*(Driehoek_B-Driehoek_A)*(Driehoek_C-Driehoek_A)),Driehoek_B-SQRT((1-E7746)*(Driehoek_B-Driehoek_A)*(Driehoek_B-Driehoek_C)))</f>
        <v>6.069575587480637</v>
      </c>
      <c r="E7746" s="2">
        <f t="shared" ca="1" si="834"/>
        <v>0.7546460789288727</v>
      </c>
      <c r="F7746" s="2"/>
      <c r="G7746" s="15">
        <f ca="1">_xlfn.NORM.INV(H7746,Normaal_Mu,Normaal_Sigma)</f>
        <v>8.2751978357205189</v>
      </c>
      <c r="H7746" s="2">
        <f t="shared" ca="1" si="835"/>
        <v>0.94924730551954983</v>
      </c>
      <c r="I7746" s="2"/>
      <c r="J7746" s="15">
        <f ca="1">-LN(K7746) /NegExp_Labda</f>
        <v>0.16925084805733301</v>
      </c>
      <c r="K7746" s="2">
        <f t="shared" ca="1" si="836"/>
        <v>0.96671633727148576</v>
      </c>
      <c r="L7746" s="2"/>
      <c r="M7746" s="17">
        <f t="shared" ca="1" si="838"/>
        <v>4</v>
      </c>
      <c r="N7746" s="2">
        <f t="shared" ca="1" si="832"/>
        <v>0.30035571855795218</v>
      </c>
      <c r="O7746" s="2"/>
      <c r="P7746" s="31">
        <f t="shared" ca="1" si="837"/>
        <v>4.543232789680852</v>
      </c>
    </row>
    <row r="7747" spans="1:16" x14ac:dyDescent="0.25">
      <c r="A7747" s="32">
        <f ca="1">Uniform_A+B7747*(Uniform_B-Uniform_A)</f>
        <v>0.40946590013943185</v>
      </c>
      <c r="B7747" s="2">
        <f t="shared" ca="1" si="833"/>
        <v>4.0946590013943185E-2</v>
      </c>
      <c r="C7747" s="4"/>
      <c r="D7747" s="5">
        <f ca="1">IF(E7747&lt;(Driehoek_C-Driehoek_A)/(Driehoek_B-Driehoek_A),Driehoek_A+SQRT(E7747*(Driehoek_B-Driehoek_A)*(Driehoek_C-Driehoek_A)),Driehoek_B-SQRT((1-E7747)*(Driehoek_B-Driehoek_A)*(Driehoek_B-Driehoek_C)))</f>
        <v>4.6765285986843415</v>
      </c>
      <c r="E7747" s="2">
        <f t="shared" ca="1" si="834"/>
        <v>0.46593128691444619</v>
      </c>
      <c r="F7747" s="2"/>
      <c r="G7747" s="15">
        <f ca="1">_xlfn.NORM.INV(H7747,Normaal_Mu,Normaal_Sigma)</f>
        <v>7.8069281954061136</v>
      </c>
      <c r="H7747" s="2">
        <f t="shared" ca="1" si="835"/>
        <v>0.91976075462530149</v>
      </c>
      <c r="I7747" s="2"/>
      <c r="J7747" s="15">
        <f ca="1">-LN(K7747) /NegExp_Labda</f>
        <v>1.4027958309515853</v>
      </c>
      <c r="K7747" s="2">
        <f t="shared" ca="1" si="836"/>
        <v>0.75536125087254524</v>
      </c>
      <c r="L7747" s="2"/>
      <c r="M7747" s="17">
        <f t="shared" ca="1" si="838"/>
        <v>5</v>
      </c>
      <c r="N7747" s="2">
        <f t="shared" ca="1" si="832"/>
        <v>0.54654024129199152</v>
      </c>
      <c r="O7747" s="2"/>
      <c r="P7747" s="31">
        <f t="shared" ca="1" si="837"/>
        <v>3.8591437050362942</v>
      </c>
    </row>
    <row r="7748" spans="1:16" x14ac:dyDescent="0.25">
      <c r="A7748" s="32">
        <f ca="1">Uniform_A+B7748*(Uniform_B-Uniform_A)</f>
        <v>8.8902562980776203</v>
      </c>
      <c r="B7748" s="2">
        <f t="shared" ca="1" si="833"/>
        <v>0.88902562980776201</v>
      </c>
      <c r="C7748" s="4"/>
      <c r="D7748" s="5">
        <f ca="1">IF(E7748&lt;(Driehoek_C-Driehoek_A)/(Driehoek_B-Driehoek_A),Driehoek_A+SQRT(E7748*(Driehoek_B-Driehoek_A)*(Driehoek_C-Driehoek_A)),Driehoek_B-SQRT((1-E7748)*(Driehoek_B-Driehoek_A)*(Driehoek_B-Driehoek_C)))</f>
        <v>6.6044613949992126</v>
      </c>
      <c r="E7748" s="2">
        <f t="shared" ca="1" si="834"/>
        <v>0.83603985119859658</v>
      </c>
      <c r="F7748" s="2"/>
      <c r="G7748" s="15">
        <f ca="1">_xlfn.NORM.INV(H7748,Normaal_Mu,Normaal_Sigma)</f>
        <v>7.3481558236022835</v>
      </c>
      <c r="H7748" s="2">
        <f t="shared" ca="1" si="835"/>
        <v>0.87981809006157885</v>
      </c>
      <c r="I7748" s="2"/>
      <c r="J7748" s="15">
        <f ca="1">-LN(K7748) /NegExp_Labda</f>
        <v>1.6006891531410516</v>
      </c>
      <c r="K7748" s="2">
        <f t="shared" ca="1" si="836"/>
        <v>0.72604895839284889</v>
      </c>
      <c r="L7748" s="2"/>
      <c r="M7748" s="17">
        <f t="shared" ca="1" si="838"/>
        <v>3</v>
      </c>
      <c r="N7748" s="2">
        <f t="shared" ca="1" si="832"/>
        <v>0.25404090679848312</v>
      </c>
      <c r="O7748" s="2"/>
      <c r="P7748" s="31">
        <f t="shared" ca="1" si="837"/>
        <v>5.4887125339640335</v>
      </c>
    </row>
    <row r="7749" spans="1:16" x14ac:dyDescent="0.25">
      <c r="A7749" s="32">
        <f ca="1">Uniform_A+B7749*(Uniform_B-Uniform_A)</f>
        <v>2.4237166390809661</v>
      </c>
      <c r="B7749" s="2">
        <f t="shared" ca="1" si="833"/>
        <v>0.24237166390809661</v>
      </c>
      <c r="C7749" s="4"/>
      <c r="D7749" s="5">
        <f ca="1">IF(E7749&lt;(Driehoek_C-Driehoek_A)/(Driehoek_B-Driehoek_A),Driehoek_A+SQRT(E7749*(Driehoek_B-Driehoek_A)*(Driehoek_C-Driehoek_A)),Driehoek_B-SQRT((1-E7749)*(Driehoek_B-Driehoek_A)*(Driehoek_B-Driehoek_C)))</f>
        <v>3.9601951834225213</v>
      </c>
      <c r="E7749" s="2">
        <f t="shared" ca="1" si="834"/>
        <v>0.27445465407948944</v>
      </c>
      <c r="F7749" s="2"/>
      <c r="G7749" s="15">
        <f ca="1">_xlfn.NORM.INV(H7749,Normaal_Mu,Normaal_Sigma)</f>
        <v>3.5424112488100743</v>
      </c>
      <c r="H7749" s="2">
        <f t="shared" ca="1" si="835"/>
        <v>0.23306372627064986</v>
      </c>
      <c r="I7749" s="2"/>
      <c r="J7749" s="15">
        <f ca="1">-LN(K7749) /NegExp_Labda</f>
        <v>0.9063092978432965</v>
      </c>
      <c r="K7749" s="2">
        <f t="shared" ca="1" si="836"/>
        <v>0.83421688241898762</v>
      </c>
      <c r="L7749" s="2"/>
      <c r="M7749" s="17">
        <f t="shared" ca="1" si="838"/>
        <v>4</v>
      </c>
      <c r="N7749" s="2">
        <f t="shared" ref="N7749:N7812" ca="1" si="839">RAND()</f>
        <v>0.35837023638502163</v>
      </c>
      <c r="O7749" s="2"/>
      <c r="P7749" s="31">
        <f t="shared" ca="1" si="837"/>
        <v>2.9665264738313715</v>
      </c>
    </row>
    <row r="7750" spans="1:16" x14ac:dyDescent="0.25">
      <c r="A7750" s="32">
        <f ca="1">Uniform_A+B7750*(Uniform_B-Uniform_A)</f>
        <v>5.1178699247476267</v>
      </c>
      <c r="B7750" s="2">
        <f t="shared" ref="B7750:B7813" ca="1" si="840">RAND()</f>
        <v>0.51178699247476267</v>
      </c>
      <c r="C7750" s="4"/>
      <c r="D7750" s="5">
        <f ca="1">IF(E7750&lt;(Driehoek_C-Driehoek_A)/(Driehoek_B-Driehoek_A),Driehoek_A+SQRT(E7750*(Driehoek_B-Driehoek_A)*(Driehoek_C-Driehoek_A)),Driehoek_B-SQRT((1-E7750)*(Driehoek_B-Driehoek_A)*(Driehoek_B-Driehoek_C)))</f>
        <v>7.5306481042246922</v>
      </c>
      <c r="E7750" s="2">
        <f t="shared" ref="E7750:E7813" ca="1" si="841">RAND()</f>
        <v>0.93831442875375737</v>
      </c>
      <c r="F7750" s="2"/>
      <c r="G7750" s="15">
        <f ca="1">_xlfn.NORM.INV(H7750,Normaal_Mu,Normaal_Sigma)</f>
        <v>6.2097918052516716</v>
      </c>
      <c r="H7750" s="2">
        <f t="shared" ref="H7750:H7813" ca="1" si="842">RAND()</f>
        <v>0.7273759170952554</v>
      </c>
      <c r="I7750" s="2"/>
      <c r="J7750" s="15">
        <f ca="1">-LN(K7750) /NegExp_Labda</f>
        <v>9.2638296436080356</v>
      </c>
      <c r="K7750" s="2">
        <f t="shared" ref="K7750:K7813" ca="1" si="843">RAND()</f>
        <v>0.15680286042566438</v>
      </c>
      <c r="L7750" s="2"/>
      <c r="M7750" s="17">
        <f t="shared" ca="1" si="838"/>
        <v>7</v>
      </c>
      <c r="N7750" s="2">
        <f t="shared" ca="1" si="839"/>
        <v>0.85026069873856114</v>
      </c>
      <c r="O7750" s="2"/>
      <c r="P7750" s="31">
        <f t="shared" ca="1" si="837"/>
        <v>7.0244278955664061</v>
      </c>
    </row>
    <row r="7751" spans="1:16" x14ac:dyDescent="0.25">
      <c r="A7751" s="32">
        <f ca="1">Uniform_A+B7751*(Uniform_B-Uniform_A)</f>
        <v>2.1112414758283569</v>
      </c>
      <c r="B7751" s="2">
        <f t="shared" ca="1" si="840"/>
        <v>0.21112414758283571</v>
      </c>
      <c r="C7751" s="4"/>
      <c r="D7751" s="5">
        <f ca="1">IF(E7751&lt;(Driehoek_C-Driehoek_A)/(Driehoek_B-Driehoek_A),Driehoek_A+SQRT(E7751*(Driehoek_B-Driehoek_A)*(Driehoek_C-Driehoek_A)),Driehoek_B-SQRT((1-E7751)*(Driehoek_B-Driehoek_A)*(Driehoek_B-Driehoek_C)))</f>
        <v>5.3383617084072892</v>
      </c>
      <c r="E7751" s="2">
        <f t="shared" ca="1" si="841"/>
        <v>0.6169258577583433</v>
      </c>
      <c r="F7751" s="2"/>
      <c r="G7751" s="15">
        <f ca="1">_xlfn.NORM.INV(H7751,Normaal_Mu,Normaal_Sigma)</f>
        <v>3.4743695949962916</v>
      </c>
      <c r="H7751" s="2">
        <f t="shared" ca="1" si="842"/>
        <v>0.2227868066568498</v>
      </c>
      <c r="I7751" s="2"/>
      <c r="J7751" s="15">
        <f ca="1">-LN(K7751) /NegExp_Labda</f>
        <v>2.9628082703788037</v>
      </c>
      <c r="K7751" s="2">
        <f t="shared" ca="1" si="843"/>
        <v>0.55290910720190489</v>
      </c>
      <c r="L7751" s="2"/>
      <c r="M7751" s="17">
        <f t="shared" ca="1" si="838"/>
        <v>8</v>
      </c>
      <c r="N7751" s="2">
        <f t="shared" ca="1" si="839"/>
        <v>0.90312687535837866</v>
      </c>
      <c r="O7751" s="2"/>
      <c r="P7751" s="31">
        <f t="shared" ca="1" si="837"/>
        <v>4.3773562099221488</v>
      </c>
    </row>
    <row r="7752" spans="1:16" x14ac:dyDescent="0.25">
      <c r="A7752" s="32">
        <f ca="1">Uniform_A+B7752*(Uniform_B-Uniform_A)</f>
        <v>0.35192555077552701</v>
      </c>
      <c r="B7752" s="2">
        <f t="shared" ca="1" si="840"/>
        <v>3.5192555077552701E-2</v>
      </c>
      <c r="C7752" s="4"/>
      <c r="D7752" s="5">
        <f ca="1">IF(E7752&lt;(Driehoek_C-Driehoek_A)/(Driehoek_B-Driehoek_A),Driehoek_A+SQRT(E7752*(Driehoek_B-Driehoek_A)*(Driehoek_C-Driehoek_A)),Driehoek_B-SQRT((1-E7752)*(Driehoek_B-Driehoek_A)*(Driehoek_B-Driehoek_C)))</f>
        <v>4.3951454408628079</v>
      </c>
      <c r="E7752" s="2">
        <f t="shared" ca="1" si="841"/>
        <v>0.39415184254838342</v>
      </c>
      <c r="F7752" s="2"/>
      <c r="G7752" s="15">
        <f ca="1">_xlfn.NORM.INV(H7752,Normaal_Mu,Normaal_Sigma)</f>
        <v>6.5017874585908455</v>
      </c>
      <c r="H7752" s="2">
        <f t="shared" ca="1" si="842"/>
        <v>0.77364169275223316</v>
      </c>
      <c r="I7752" s="2"/>
      <c r="J7752" s="15">
        <f ca="1">-LN(K7752) /NegExp_Labda</f>
        <v>6.8879072284885021</v>
      </c>
      <c r="K7752" s="2">
        <f t="shared" ca="1" si="843"/>
        <v>0.25218774583758108</v>
      </c>
      <c r="L7752" s="2"/>
      <c r="M7752" s="17">
        <f t="shared" ca="1" si="838"/>
        <v>2</v>
      </c>
      <c r="N7752" s="2">
        <f t="shared" ca="1" si="839"/>
        <v>0.11403891079103212</v>
      </c>
      <c r="O7752" s="2"/>
      <c r="P7752" s="31">
        <f t="shared" ca="1" si="837"/>
        <v>4.027353135743537</v>
      </c>
    </row>
    <row r="7753" spans="1:16" x14ac:dyDescent="0.25">
      <c r="A7753" s="32">
        <f ca="1">Uniform_A+B7753*(Uniform_B-Uniform_A)</f>
        <v>2.9858642250818224</v>
      </c>
      <c r="B7753" s="2">
        <f t="shared" ca="1" si="840"/>
        <v>0.29858642250818224</v>
      </c>
      <c r="C7753" s="4"/>
      <c r="D7753" s="5">
        <f ca="1">IF(E7753&lt;(Driehoek_C-Driehoek_A)/(Driehoek_B-Driehoek_A),Driehoek_A+SQRT(E7753*(Driehoek_B-Driehoek_A)*(Driehoek_C-Driehoek_A)),Driehoek_B-SQRT((1-E7753)*(Driehoek_B-Driehoek_A)*(Driehoek_B-Driehoek_C)))</f>
        <v>3.8649081438335315</v>
      </c>
      <c r="E7753" s="2">
        <f t="shared" ca="1" si="841"/>
        <v>0.24842017035261632</v>
      </c>
      <c r="F7753" s="2"/>
      <c r="G7753" s="15">
        <f ca="1">_xlfn.NORM.INV(H7753,Normaal_Mu,Normaal_Sigma)</f>
        <v>9.0048136367053075</v>
      </c>
      <c r="H7753" s="2">
        <f t="shared" ca="1" si="842"/>
        <v>0.97737950211962787</v>
      </c>
      <c r="I7753" s="2"/>
      <c r="J7753" s="15">
        <f ca="1">-LN(K7753) /NegExp_Labda</f>
        <v>4.0822669334326704</v>
      </c>
      <c r="K7753" s="2">
        <f t="shared" ca="1" si="843"/>
        <v>0.44199646853042174</v>
      </c>
      <c r="L7753" s="2"/>
      <c r="M7753" s="17">
        <f t="shared" ca="1" si="838"/>
        <v>6</v>
      </c>
      <c r="N7753" s="2">
        <f t="shared" ca="1" si="839"/>
        <v>0.75409168738974197</v>
      </c>
      <c r="O7753" s="2"/>
      <c r="P7753" s="31">
        <f t="shared" ca="1" si="837"/>
        <v>5.1875705878106668</v>
      </c>
    </row>
    <row r="7754" spans="1:16" x14ac:dyDescent="0.25">
      <c r="A7754" s="32">
        <f ca="1">Uniform_A+B7754*(Uniform_B-Uniform_A)</f>
        <v>8.8045091941694054</v>
      </c>
      <c r="B7754" s="2">
        <f t="shared" ca="1" si="840"/>
        <v>0.88045091941694054</v>
      </c>
      <c r="C7754" s="4"/>
      <c r="D7754" s="5">
        <f ca="1">IF(E7754&lt;(Driehoek_C-Driehoek_A)/(Driehoek_B-Driehoek_A),Driehoek_A+SQRT(E7754*(Driehoek_B-Driehoek_A)*(Driehoek_C-Driehoek_A)),Driehoek_B-SQRT((1-E7754)*(Driehoek_B-Driehoek_A)*(Driehoek_B-Driehoek_C)))</f>
        <v>4.8121792902115157</v>
      </c>
      <c r="E7754" s="2">
        <f t="shared" ca="1" si="841"/>
        <v>0.49891879150476204</v>
      </c>
      <c r="F7754" s="2"/>
      <c r="G7754" s="15">
        <f ca="1">_xlfn.NORM.INV(H7754,Normaal_Mu,Normaal_Sigma)</f>
        <v>5.1235832452337888</v>
      </c>
      <c r="H7754" s="2">
        <f t="shared" ca="1" si="842"/>
        <v>0.52463561253820901</v>
      </c>
      <c r="I7754" s="2"/>
      <c r="J7754" s="15">
        <f ca="1">-LN(K7754) /NegExp_Labda</f>
        <v>1.5848219653865037</v>
      </c>
      <c r="K7754" s="2">
        <f t="shared" ca="1" si="843"/>
        <v>0.72835668920431262</v>
      </c>
      <c r="L7754" s="2"/>
      <c r="M7754" s="17">
        <f t="shared" ca="1" si="838"/>
        <v>5</v>
      </c>
      <c r="N7754" s="2">
        <f t="shared" ca="1" si="839"/>
        <v>0.58409702037735989</v>
      </c>
      <c r="O7754" s="2"/>
      <c r="P7754" s="31">
        <f t="shared" ca="1" si="837"/>
        <v>5.0650187390002426</v>
      </c>
    </row>
    <row r="7755" spans="1:16" x14ac:dyDescent="0.25">
      <c r="A7755" s="32">
        <f ca="1">Uniform_A+B7755*(Uniform_B-Uniform_A)</f>
        <v>6.1283516356999455</v>
      </c>
      <c r="B7755" s="2">
        <f t="shared" ca="1" si="840"/>
        <v>0.61283516356999457</v>
      </c>
      <c r="C7755" s="4"/>
      <c r="D7755" s="5">
        <f ca="1">IF(E7755&lt;(Driehoek_C-Driehoek_A)/(Driehoek_B-Driehoek_A),Driehoek_A+SQRT(E7755*(Driehoek_B-Driehoek_A)*(Driehoek_C-Driehoek_A)),Driehoek_B-SQRT((1-E7755)*(Driehoek_B-Driehoek_A)*(Driehoek_B-Driehoek_C)))</f>
        <v>4.2703247901262804</v>
      </c>
      <c r="E7755" s="2">
        <f t="shared" ca="1" si="841"/>
        <v>0.36086206883159966</v>
      </c>
      <c r="F7755" s="2"/>
      <c r="G7755" s="15">
        <f ca="1">_xlfn.NORM.INV(H7755,Normaal_Mu,Normaal_Sigma)</f>
        <v>8.7427706891455479</v>
      </c>
      <c r="H7755" s="2">
        <f t="shared" ca="1" si="842"/>
        <v>0.96935415561524441</v>
      </c>
      <c r="I7755" s="2"/>
      <c r="J7755" s="15">
        <f ca="1">-LN(K7755) /NegExp_Labda</f>
        <v>0.95562096963523646</v>
      </c>
      <c r="K7755" s="2">
        <f t="shared" ca="1" si="843"/>
        <v>0.8260299938717347</v>
      </c>
      <c r="L7755" s="2"/>
      <c r="M7755" s="17">
        <f t="shared" ca="1" si="838"/>
        <v>5</v>
      </c>
      <c r="N7755" s="2">
        <f t="shared" ca="1" si="839"/>
        <v>0.56507330781598597</v>
      </c>
      <c r="O7755" s="2"/>
      <c r="P7755" s="31">
        <f t="shared" ca="1" si="837"/>
        <v>5.019413616921403</v>
      </c>
    </row>
    <row r="7756" spans="1:16" x14ac:dyDescent="0.25">
      <c r="A7756" s="32">
        <f ca="1">Uniform_A+B7756*(Uniform_B-Uniform_A)</f>
        <v>9.080294918359499</v>
      </c>
      <c r="B7756" s="2">
        <f t="shared" ca="1" si="840"/>
        <v>0.90802949183594994</v>
      </c>
      <c r="C7756" s="4"/>
      <c r="D7756" s="5">
        <f ca="1">IF(E7756&lt;(Driehoek_C-Driehoek_A)/(Driehoek_B-Driehoek_A),Driehoek_A+SQRT(E7756*(Driehoek_B-Driehoek_A)*(Driehoek_C-Driehoek_A)),Driehoek_B-SQRT((1-E7756)*(Driehoek_B-Driehoek_A)*(Driehoek_B-Driehoek_C)))</f>
        <v>6.2965209788074512</v>
      </c>
      <c r="E7756" s="2">
        <f t="shared" ca="1" si="841"/>
        <v>0.7911771766277651</v>
      </c>
      <c r="F7756" s="2"/>
      <c r="G7756" s="15">
        <f ca="1">_xlfn.NORM.INV(H7756,Normaal_Mu,Normaal_Sigma)</f>
        <v>4.6249737623756539</v>
      </c>
      <c r="H7756" s="2">
        <f t="shared" ca="1" si="842"/>
        <v>0.42562916939545992</v>
      </c>
      <c r="I7756" s="2"/>
      <c r="J7756" s="15">
        <f ca="1">-LN(K7756) /NegExp_Labda</f>
        <v>2.8843058295435875</v>
      </c>
      <c r="K7756" s="2">
        <f t="shared" ca="1" si="843"/>
        <v>0.56165855567166179</v>
      </c>
      <c r="L7756" s="2"/>
      <c r="M7756" s="17">
        <f t="shared" ca="1" si="838"/>
        <v>4</v>
      </c>
      <c r="N7756" s="2">
        <f t="shared" ca="1" si="839"/>
        <v>0.33604341461099707</v>
      </c>
      <c r="O7756" s="2"/>
      <c r="P7756" s="31">
        <f t="shared" ca="1" si="837"/>
        <v>5.3772190978172381</v>
      </c>
    </row>
    <row r="7757" spans="1:16" x14ac:dyDescent="0.25">
      <c r="A7757" s="32">
        <f ca="1">Uniform_A+B7757*(Uniform_B-Uniform_A)</f>
        <v>6.2863607763239973</v>
      </c>
      <c r="B7757" s="2">
        <f t="shared" ca="1" si="840"/>
        <v>0.6286360776323997</v>
      </c>
      <c r="C7757" s="4"/>
      <c r="D7757" s="5">
        <f ca="1">IF(E7757&lt;(Driehoek_C-Driehoek_A)/(Driehoek_B-Driehoek_A),Driehoek_A+SQRT(E7757*(Driehoek_B-Driehoek_A)*(Driehoek_C-Driehoek_A)),Driehoek_B-SQRT((1-E7757)*(Driehoek_B-Driehoek_A)*(Driehoek_B-Driehoek_C)))</f>
        <v>5.3890869541805984</v>
      </c>
      <c r="E7757" s="2">
        <f t="shared" ca="1" si="841"/>
        <v>0.62746591358660708</v>
      </c>
      <c r="F7757" s="2"/>
      <c r="G7757" s="15">
        <f ca="1">_xlfn.NORM.INV(H7757,Normaal_Mu,Normaal_Sigma)</f>
        <v>3.1968909294762371</v>
      </c>
      <c r="H7757" s="2">
        <f t="shared" ca="1" si="842"/>
        <v>0.18364677583196909</v>
      </c>
      <c r="I7757" s="2"/>
      <c r="J7757" s="15">
        <f ca="1">-LN(K7757) /NegExp_Labda</f>
        <v>1.7447172827405022</v>
      </c>
      <c r="K7757" s="2">
        <f t="shared" ca="1" si="843"/>
        <v>0.70543301676013537</v>
      </c>
      <c r="L7757" s="2"/>
      <c r="M7757" s="17">
        <f t="shared" ca="1" si="838"/>
        <v>9</v>
      </c>
      <c r="N7757" s="2">
        <f t="shared" ca="1" si="839"/>
        <v>0.95950473991602414</v>
      </c>
      <c r="O7757" s="2"/>
      <c r="P7757" s="31">
        <f t="shared" ref="P7757:P7820" ca="1" si="844">SUM(A7757,D7757,G7757,J7757,M7757)/5</f>
        <v>5.1234111885442672</v>
      </c>
    </row>
    <row r="7758" spans="1:16" x14ac:dyDescent="0.25">
      <c r="A7758" s="32">
        <f ca="1">Uniform_A+B7758*(Uniform_B-Uniform_A)</f>
        <v>2.4972781658169332</v>
      </c>
      <c r="B7758" s="2">
        <f t="shared" ca="1" si="840"/>
        <v>0.2497278165816933</v>
      </c>
      <c r="C7758" s="4"/>
      <c r="D7758" s="5">
        <f ca="1">IF(E7758&lt;(Driehoek_C-Driehoek_A)/(Driehoek_B-Driehoek_A),Driehoek_A+SQRT(E7758*(Driehoek_B-Driehoek_A)*(Driehoek_C-Driehoek_A)),Driehoek_B-SQRT((1-E7758)*(Driehoek_B-Driehoek_A)*(Driehoek_B-Driehoek_C)))</f>
        <v>6.9121467291377314</v>
      </c>
      <c r="E7758" s="2">
        <f t="shared" ca="1" si="841"/>
        <v>0.8754533919814208</v>
      </c>
      <c r="F7758" s="2"/>
      <c r="G7758" s="15">
        <f ca="1">_xlfn.NORM.INV(H7758,Normaal_Mu,Normaal_Sigma)</f>
        <v>4.4179341595532007</v>
      </c>
      <c r="H7758" s="2">
        <f t="shared" ca="1" si="842"/>
        <v>0.38551307100621091</v>
      </c>
      <c r="I7758" s="2"/>
      <c r="J7758" s="15">
        <f ca="1">-LN(K7758) /NegExp_Labda</f>
        <v>6.1891211920234657</v>
      </c>
      <c r="K7758" s="2">
        <f t="shared" ca="1" si="843"/>
        <v>0.29001453446732128</v>
      </c>
      <c r="L7758" s="2"/>
      <c r="M7758" s="17">
        <f t="shared" ca="1" si="838"/>
        <v>5</v>
      </c>
      <c r="N7758" s="2">
        <f t="shared" ca="1" si="839"/>
        <v>0.55535876021523789</v>
      </c>
      <c r="O7758" s="2"/>
      <c r="P7758" s="31">
        <f t="shared" ca="1" si="844"/>
        <v>5.0032960493062664</v>
      </c>
    </row>
    <row r="7759" spans="1:16" x14ac:dyDescent="0.25">
      <c r="A7759" s="32">
        <f ca="1">Uniform_A+B7759*(Uniform_B-Uniform_A)</f>
        <v>1.8410974254352175</v>
      </c>
      <c r="B7759" s="2">
        <f t="shared" ca="1" si="840"/>
        <v>0.18410974254352175</v>
      </c>
      <c r="C7759" s="4"/>
      <c r="D7759" s="5">
        <f ca="1">IF(E7759&lt;(Driehoek_C-Driehoek_A)/(Driehoek_B-Driehoek_A),Driehoek_A+SQRT(E7759*(Driehoek_B-Driehoek_A)*(Driehoek_C-Driehoek_A)),Driehoek_B-SQRT((1-E7759)*(Driehoek_B-Driehoek_A)*(Driehoek_B-Driehoek_C)))</f>
        <v>3.6207246343671562</v>
      </c>
      <c r="E7759" s="2">
        <f t="shared" ca="1" si="841"/>
        <v>0.18762488146032519</v>
      </c>
      <c r="F7759" s="2"/>
      <c r="G7759" s="15">
        <f ca="1">_xlfn.NORM.INV(H7759,Normaal_Mu,Normaal_Sigma)</f>
        <v>4.0767973859834292</v>
      </c>
      <c r="H7759" s="2">
        <f t="shared" ca="1" si="842"/>
        <v>0.32218362856559946</v>
      </c>
      <c r="I7759" s="2"/>
      <c r="J7759" s="15">
        <f ca="1">-LN(K7759) /NegExp_Labda</f>
        <v>1.0739150073854773</v>
      </c>
      <c r="K7759" s="2">
        <f t="shared" ca="1" si="843"/>
        <v>0.80671647746923669</v>
      </c>
      <c r="L7759" s="2"/>
      <c r="M7759" s="17">
        <f t="shared" ca="1" si="838"/>
        <v>6</v>
      </c>
      <c r="N7759" s="2">
        <f t="shared" ca="1" si="839"/>
        <v>0.71546229886590251</v>
      </c>
      <c r="O7759" s="2"/>
      <c r="P7759" s="31">
        <f t="shared" ca="1" si="844"/>
        <v>3.3225068906342559</v>
      </c>
    </row>
    <row r="7760" spans="1:16" x14ac:dyDescent="0.25">
      <c r="A7760" s="32">
        <f ca="1">Uniform_A+B7760*(Uniform_B-Uniform_A)</f>
        <v>2.4193306088099975</v>
      </c>
      <c r="B7760" s="2">
        <f t="shared" ca="1" si="840"/>
        <v>0.24193306088099975</v>
      </c>
      <c r="C7760" s="4"/>
      <c r="D7760" s="5">
        <f ca="1">IF(E7760&lt;(Driehoek_C-Driehoek_A)/(Driehoek_B-Driehoek_A),Driehoek_A+SQRT(E7760*(Driehoek_B-Driehoek_A)*(Driehoek_C-Driehoek_A)),Driehoek_B-SQRT((1-E7760)*(Driehoek_B-Driehoek_A)*(Driehoek_B-Driehoek_C)))</f>
        <v>3.038607820094537</v>
      </c>
      <c r="E7760" s="2">
        <f t="shared" ca="1" si="841"/>
        <v>7.7050443140109004E-2</v>
      </c>
      <c r="F7760" s="2"/>
      <c r="G7760" s="15">
        <f ca="1">_xlfn.NORM.INV(H7760,Normaal_Mu,Normaal_Sigma)</f>
        <v>5.4360531623703245</v>
      </c>
      <c r="H7760" s="2">
        <f t="shared" ca="1" si="842"/>
        <v>0.5862957996051984</v>
      </c>
      <c r="I7760" s="2"/>
      <c r="J7760" s="15">
        <f ca="1">-LN(K7760) /NegExp_Labda</f>
        <v>0.76171512179967937</v>
      </c>
      <c r="K7760" s="2">
        <f t="shared" ca="1" si="843"/>
        <v>0.85869367736688551</v>
      </c>
      <c r="L7760" s="2"/>
      <c r="M7760" s="17">
        <f t="shared" ca="1" si="838"/>
        <v>7</v>
      </c>
      <c r="N7760" s="2">
        <f t="shared" ca="1" si="839"/>
        <v>0.80186337342956282</v>
      </c>
      <c r="O7760" s="2"/>
      <c r="P7760" s="31">
        <f t="shared" ca="1" si="844"/>
        <v>3.7311413426149072</v>
      </c>
    </row>
    <row r="7761" spans="1:16" x14ac:dyDescent="0.25">
      <c r="A7761" s="32">
        <f ca="1">Uniform_A+B7761*(Uniform_B-Uniform_A)</f>
        <v>0.29820581655921274</v>
      </c>
      <c r="B7761" s="2">
        <f t="shared" ca="1" si="840"/>
        <v>2.9820581655921274E-2</v>
      </c>
      <c r="C7761" s="4"/>
      <c r="D7761" s="5">
        <f ca="1">IF(E7761&lt;(Driehoek_C-Driehoek_A)/(Driehoek_B-Driehoek_A),Driehoek_A+SQRT(E7761*(Driehoek_B-Driehoek_A)*(Driehoek_C-Driehoek_A)),Driehoek_B-SQRT((1-E7761)*(Driehoek_B-Driehoek_A)*(Driehoek_B-Driehoek_C)))</f>
        <v>5.0072305476423962</v>
      </c>
      <c r="E7761" s="2">
        <f t="shared" ca="1" si="841"/>
        <v>0.54450834572342743</v>
      </c>
      <c r="F7761" s="2"/>
      <c r="G7761" s="15">
        <f ca="1">_xlfn.NORM.INV(H7761,Normaal_Mu,Normaal_Sigma)</f>
        <v>4.1873906137591792</v>
      </c>
      <c r="H7761" s="2">
        <f t="shared" ca="1" si="842"/>
        <v>0.34225936874816199</v>
      </c>
      <c r="I7761" s="2"/>
      <c r="J7761" s="15">
        <f ca="1">-LN(K7761) /NegExp_Labda</f>
        <v>6.8738503944973877</v>
      </c>
      <c r="K7761" s="2">
        <f t="shared" ca="1" si="843"/>
        <v>0.25289773564640161</v>
      </c>
      <c r="L7761" s="2"/>
      <c r="M7761" s="17">
        <f t="shared" ca="1" si="838"/>
        <v>4</v>
      </c>
      <c r="N7761" s="2">
        <f t="shared" ca="1" si="839"/>
        <v>0.43264452415274091</v>
      </c>
      <c r="O7761" s="2"/>
      <c r="P7761" s="31">
        <f t="shared" ca="1" si="844"/>
        <v>4.0733354744916355</v>
      </c>
    </row>
    <row r="7762" spans="1:16" x14ac:dyDescent="0.25">
      <c r="A7762" s="32">
        <f ca="1">Uniform_A+B7762*(Uniform_B-Uniform_A)</f>
        <v>9.5339370651002646</v>
      </c>
      <c r="B7762" s="2">
        <f t="shared" ca="1" si="840"/>
        <v>0.95339370651002653</v>
      </c>
      <c r="C7762" s="4"/>
      <c r="D7762" s="5">
        <f ca="1">IF(E7762&lt;(Driehoek_C-Driehoek_A)/(Driehoek_B-Driehoek_A),Driehoek_A+SQRT(E7762*(Driehoek_B-Driehoek_A)*(Driehoek_C-Driehoek_A)),Driehoek_B-SQRT((1-E7762)*(Driehoek_B-Driehoek_A)*(Driehoek_B-Driehoek_C)))</f>
        <v>2.6801908410283031</v>
      </c>
      <c r="E7762" s="2">
        <f t="shared" ca="1" si="841"/>
        <v>3.3047112872770734E-2</v>
      </c>
      <c r="F7762" s="2"/>
      <c r="G7762" s="15">
        <f ca="1">_xlfn.NORM.INV(H7762,Normaal_Mu,Normaal_Sigma)</f>
        <v>2.4497645953193503</v>
      </c>
      <c r="H7762" s="2">
        <f t="shared" ca="1" si="842"/>
        <v>0.10113379227507535</v>
      </c>
      <c r="I7762" s="2"/>
      <c r="J7762" s="15">
        <f ca="1">-LN(K7762) /NegExp_Labda</f>
        <v>0.33254740479158451</v>
      </c>
      <c r="K7762" s="2">
        <f t="shared" ca="1" si="843"/>
        <v>0.93565404491727944</v>
      </c>
      <c r="L7762" s="2"/>
      <c r="M7762" s="17">
        <f t="shared" ca="1" si="838"/>
        <v>4</v>
      </c>
      <c r="N7762" s="2">
        <f t="shared" ca="1" si="839"/>
        <v>0.29774186581266437</v>
      </c>
      <c r="O7762" s="2"/>
      <c r="P7762" s="31">
        <f t="shared" ca="1" si="844"/>
        <v>3.7992879812479003</v>
      </c>
    </row>
    <row r="7763" spans="1:16" x14ac:dyDescent="0.25">
      <c r="A7763" s="32">
        <f ca="1">Uniform_A+B7763*(Uniform_B-Uniform_A)</f>
        <v>4.6331107507314755</v>
      </c>
      <c r="B7763" s="2">
        <f t="shared" ca="1" si="840"/>
        <v>0.4633110750731475</v>
      </c>
      <c r="C7763" s="4"/>
      <c r="D7763" s="5">
        <f ca="1">IF(E7763&lt;(Driehoek_C-Driehoek_A)/(Driehoek_B-Driehoek_A),Driehoek_A+SQRT(E7763*(Driehoek_B-Driehoek_A)*(Driehoek_C-Driehoek_A)),Driehoek_B-SQRT((1-E7763)*(Driehoek_B-Driehoek_A)*(Driehoek_B-Driehoek_C)))</f>
        <v>3.0743695467948799</v>
      </c>
      <c r="E7763" s="2">
        <f t="shared" ca="1" si="841"/>
        <v>8.2447851648588255E-2</v>
      </c>
      <c r="F7763" s="2"/>
      <c r="G7763" s="15">
        <f ca="1">_xlfn.NORM.INV(H7763,Normaal_Mu,Normaal_Sigma)</f>
        <v>2.3854704602463124</v>
      </c>
      <c r="H7763" s="2">
        <f t="shared" ca="1" si="842"/>
        <v>9.5561402405374363E-2</v>
      </c>
      <c r="I7763" s="2"/>
      <c r="J7763" s="15">
        <f ca="1">-LN(K7763) /NegExp_Labda</f>
        <v>6.6136319521376025E-2</v>
      </c>
      <c r="K7763" s="2">
        <f t="shared" ca="1" si="843"/>
        <v>0.98685983191487991</v>
      </c>
      <c r="L7763" s="2"/>
      <c r="M7763" s="17">
        <f t="shared" ca="1" si="838"/>
        <v>3</v>
      </c>
      <c r="N7763" s="2">
        <f t="shared" ca="1" si="839"/>
        <v>0.24367013816911098</v>
      </c>
      <c r="O7763" s="2"/>
      <c r="P7763" s="31">
        <f t="shared" ca="1" si="844"/>
        <v>2.631817415458809</v>
      </c>
    </row>
    <row r="7764" spans="1:16" x14ac:dyDescent="0.25">
      <c r="A7764" s="32">
        <f ca="1">Uniform_A+B7764*(Uniform_B-Uniform_A)</f>
        <v>0.17233202408448611</v>
      </c>
      <c r="B7764" s="2">
        <f t="shared" ca="1" si="840"/>
        <v>1.7233202408448611E-2</v>
      </c>
      <c r="C7764" s="4"/>
      <c r="D7764" s="5">
        <f ca="1">IF(E7764&lt;(Driehoek_C-Driehoek_A)/(Driehoek_B-Driehoek_A),Driehoek_A+SQRT(E7764*(Driehoek_B-Driehoek_A)*(Driehoek_C-Driehoek_A)),Driehoek_B-SQRT((1-E7764)*(Driehoek_B-Driehoek_A)*(Driehoek_B-Driehoek_C)))</f>
        <v>7.8077412043995018</v>
      </c>
      <c r="E7764" s="2">
        <f t="shared" ca="1" si="841"/>
        <v>0.95938625612323569</v>
      </c>
      <c r="F7764" s="2"/>
      <c r="G7764" s="15">
        <f ca="1">_xlfn.NORM.INV(H7764,Normaal_Mu,Normaal_Sigma)</f>
        <v>4.7899265828676842</v>
      </c>
      <c r="H7764" s="2">
        <f t="shared" ca="1" si="842"/>
        <v>0.45817334029552648</v>
      </c>
      <c r="I7764" s="2"/>
      <c r="J7764" s="15">
        <f ca="1">-LN(K7764) /NegExp_Labda</f>
        <v>5.0020537011086326</v>
      </c>
      <c r="K7764" s="2">
        <f t="shared" ca="1" si="843"/>
        <v>0.36772836931597452</v>
      </c>
      <c r="L7764" s="2"/>
      <c r="M7764" s="17">
        <f t="shared" ca="1" si="838"/>
        <v>5</v>
      </c>
      <c r="N7764" s="2">
        <f t="shared" ca="1" si="839"/>
        <v>0.50965082243171778</v>
      </c>
      <c r="O7764" s="2"/>
      <c r="P7764" s="31">
        <f t="shared" ca="1" si="844"/>
        <v>4.5544107024920608</v>
      </c>
    </row>
    <row r="7765" spans="1:16" x14ac:dyDescent="0.25">
      <c r="A7765" s="32">
        <f ca="1">Uniform_A+B7765*(Uniform_B-Uniform_A)</f>
        <v>0.8385674819047706</v>
      </c>
      <c r="B7765" s="2">
        <f t="shared" ca="1" si="840"/>
        <v>8.385674819047706E-2</v>
      </c>
      <c r="C7765" s="4"/>
      <c r="D7765" s="5">
        <f ca="1">IF(E7765&lt;(Driehoek_C-Driehoek_A)/(Driehoek_B-Driehoek_A),Driehoek_A+SQRT(E7765*(Driehoek_B-Driehoek_A)*(Driehoek_C-Driehoek_A)),Driehoek_B-SQRT((1-E7765)*(Driehoek_B-Driehoek_A)*(Driehoek_B-Driehoek_C)))</f>
        <v>4.1401848390028491</v>
      </c>
      <c r="E7765" s="2">
        <f t="shared" ca="1" si="841"/>
        <v>0.32520561716977814</v>
      </c>
      <c r="F7765" s="2"/>
      <c r="G7765" s="15">
        <f ca="1">_xlfn.NORM.INV(H7765,Normaal_Mu,Normaal_Sigma)</f>
        <v>4.6217398769809446</v>
      </c>
      <c r="H7765" s="2">
        <f t="shared" ca="1" si="842"/>
        <v>0.42499544048790849</v>
      </c>
      <c r="I7765" s="2"/>
      <c r="J7765" s="15">
        <f ca="1">-LN(K7765) /NegExp_Labda</f>
        <v>17.091670962018469</v>
      </c>
      <c r="K7765" s="2">
        <f t="shared" ca="1" si="843"/>
        <v>3.2766972973959807E-2</v>
      </c>
      <c r="L7765" s="2"/>
      <c r="M7765" s="17">
        <f t="shared" ca="1" si="838"/>
        <v>4</v>
      </c>
      <c r="N7765" s="2">
        <f t="shared" ca="1" si="839"/>
        <v>0.32367507241292437</v>
      </c>
      <c r="O7765" s="2"/>
      <c r="P7765" s="31">
        <f t="shared" ca="1" si="844"/>
        <v>6.1384326319814067</v>
      </c>
    </row>
    <row r="7766" spans="1:16" x14ac:dyDescent="0.25">
      <c r="A7766" s="32">
        <f ca="1">Uniform_A+B7766*(Uniform_B-Uniform_A)</f>
        <v>1.7684994152654987</v>
      </c>
      <c r="B7766" s="2">
        <f t="shared" ca="1" si="840"/>
        <v>0.17684994152654987</v>
      </c>
      <c r="C7766" s="4"/>
      <c r="D7766" s="5">
        <f ca="1">IF(E7766&lt;(Driehoek_C-Driehoek_A)/(Driehoek_B-Driehoek_A),Driehoek_A+SQRT(E7766*(Driehoek_B-Driehoek_A)*(Driehoek_C-Driehoek_A)),Driehoek_B-SQRT((1-E7766)*(Driehoek_B-Driehoek_A)*(Driehoek_B-Driehoek_C)))</f>
        <v>6.9862562421670313</v>
      </c>
      <c r="E7766" s="2">
        <f t="shared" ca="1" si="841"/>
        <v>0.88413817365110725</v>
      </c>
      <c r="F7766" s="2"/>
      <c r="G7766" s="15">
        <f ca="1">_xlfn.NORM.INV(H7766,Normaal_Mu,Normaal_Sigma)</f>
        <v>6.9515599221111977</v>
      </c>
      <c r="H7766" s="2">
        <f t="shared" ca="1" si="842"/>
        <v>0.83541324141121609</v>
      </c>
      <c r="I7766" s="2"/>
      <c r="J7766" s="15">
        <f ca="1">-LN(K7766) /NegExp_Labda</f>
        <v>5.4546723753472737</v>
      </c>
      <c r="K7766" s="2">
        <f t="shared" ca="1" si="843"/>
        <v>0.33590245452916878</v>
      </c>
      <c r="L7766" s="2"/>
      <c r="M7766" s="17">
        <f t="shared" ca="1" si="838"/>
        <v>7</v>
      </c>
      <c r="N7766" s="2">
        <f t="shared" ca="1" si="839"/>
        <v>0.79986325242455758</v>
      </c>
      <c r="O7766" s="2"/>
      <c r="P7766" s="31">
        <f t="shared" ca="1" si="844"/>
        <v>5.6321975909781994</v>
      </c>
    </row>
    <row r="7767" spans="1:16" x14ac:dyDescent="0.25">
      <c r="A7767" s="32">
        <f ca="1">Uniform_A+B7767*(Uniform_B-Uniform_A)</f>
        <v>1.0002964682786719</v>
      </c>
      <c r="B7767" s="2">
        <f t="shared" ca="1" si="840"/>
        <v>0.10002964682786719</v>
      </c>
      <c r="C7767" s="4"/>
      <c r="D7767" s="5">
        <f ca="1">IF(E7767&lt;(Driehoek_C-Driehoek_A)/(Driehoek_B-Driehoek_A),Driehoek_A+SQRT(E7767*(Driehoek_B-Driehoek_A)*(Driehoek_C-Driehoek_A)),Driehoek_B-SQRT((1-E7767)*(Driehoek_B-Driehoek_A)*(Driehoek_B-Driehoek_C)))</f>
        <v>4.7720225100810616</v>
      </c>
      <c r="E7767" s="2">
        <f t="shared" ca="1" si="841"/>
        <v>0.4892630384211073</v>
      </c>
      <c r="F7767" s="2"/>
      <c r="G7767" s="15">
        <f ca="1">_xlfn.NORM.INV(H7767,Normaal_Mu,Normaal_Sigma)</f>
        <v>6.0626928188057754</v>
      </c>
      <c r="H7767" s="2">
        <f t="shared" ca="1" si="842"/>
        <v>0.70241062464538628</v>
      </c>
      <c r="I7767" s="2"/>
      <c r="J7767" s="15">
        <f ca="1">-LN(K7767) /NegExp_Labda</f>
        <v>0.42553194376290326</v>
      </c>
      <c r="K7767" s="2">
        <f t="shared" ca="1" si="843"/>
        <v>0.91841457022322681</v>
      </c>
      <c r="L7767" s="2"/>
      <c r="M7767" s="17">
        <f t="shared" ca="1" si="838"/>
        <v>3</v>
      </c>
      <c r="N7767" s="2">
        <f t="shared" ca="1" si="839"/>
        <v>0.13803229062000277</v>
      </c>
      <c r="O7767" s="2"/>
      <c r="P7767" s="31">
        <f t="shared" ca="1" si="844"/>
        <v>3.0521087481856823</v>
      </c>
    </row>
    <row r="7768" spans="1:16" x14ac:dyDescent="0.25">
      <c r="A7768" s="32">
        <f ca="1">Uniform_A+B7768*(Uniform_B-Uniform_A)</f>
        <v>5.8518139245999166</v>
      </c>
      <c r="B7768" s="2">
        <f t="shared" ca="1" si="840"/>
        <v>0.58518139245999168</v>
      </c>
      <c r="C7768" s="4"/>
      <c r="D7768" s="5">
        <f ca="1">IF(E7768&lt;(Driehoek_C-Driehoek_A)/(Driehoek_B-Driehoek_A),Driehoek_A+SQRT(E7768*(Driehoek_B-Driehoek_A)*(Driehoek_C-Driehoek_A)),Driehoek_B-SQRT((1-E7768)*(Driehoek_B-Driehoek_A)*(Driehoek_B-Driehoek_C)))</f>
        <v>6.9724839702797716</v>
      </c>
      <c r="E7768" s="2">
        <f t="shared" ca="1" si="841"/>
        <v>0.88254796426364346</v>
      </c>
      <c r="F7768" s="2"/>
      <c r="G7768" s="15">
        <f ca="1">_xlfn.NORM.INV(H7768,Normaal_Mu,Normaal_Sigma)</f>
        <v>5.0304553576471349</v>
      </c>
      <c r="H7768" s="2">
        <f t="shared" ca="1" si="842"/>
        <v>0.5060747301438866</v>
      </c>
      <c r="I7768" s="2"/>
      <c r="J7768" s="15">
        <f ca="1">-LN(K7768) /NegExp_Labda</f>
        <v>0.57987436237843892</v>
      </c>
      <c r="K7768" s="2">
        <f t="shared" ca="1" si="843"/>
        <v>0.89049759901641745</v>
      </c>
      <c r="L7768" s="2"/>
      <c r="M7768" s="17">
        <f t="shared" ca="1" si="838"/>
        <v>4</v>
      </c>
      <c r="N7768" s="2">
        <f t="shared" ca="1" si="839"/>
        <v>0.34064318713236252</v>
      </c>
      <c r="O7768" s="2"/>
      <c r="P7768" s="31">
        <f t="shared" ca="1" si="844"/>
        <v>4.4869255229810525</v>
      </c>
    </row>
    <row r="7769" spans="1:16" x14ac:dyDescent="0.25">
      <c r="A7769" s="32">
        <f ca="1">Uniform_A+B7769*(Uniform_B-Uniform_A)</f>
        <v>7.5562764157607649</v>
      </c>
      <c r="B7769" s="2">
        <f t="shared" ca="1" si="840"/>
        <v>0.75562764157607654</v>
      </c>
      <c r="C7769" s="4"/>
      <c r="D7769" s="5">
        <f ca="1">IF(E7769&lt;(Driehoek_C-Driehoek_A)/(Driehoek_B-Driehoek_A),Driehoek_A+SQRT(E7769*(Driehoek_B-Driehoek_A)*(Driehoek_C-Driehoek_A)),Driehoek_B-SQRT((1-E7769)*(Driehoek_B-Driehoek_A)*(Driehoek_B-Driehoek_C)))</f>
        <v>5.025633739735162</v>
      </c>
      <c r="E7769" s="2">
        <f t="shared" ca="1" si="841"/>
        <v>0.54869750940767104</v>
      </c>
      <c r="F7769" s="2"/>
      <c r="G7769" s="15">
        <f ca="1">_xlfn.NORM.INV(H7769,Normaal_Mu,Normaal_Sigma)</f>
        <v>6.4376365242497933</v>
      </c>
      <c r="H7769" s="2">
        <f t="shared" ca="1" si="842"/>
        <v>0.76387354799754625</v>
      </c>
      <c r="I7769" s="2"/>
      <c r="J7769" s="15">
        <f ca="1">-LN(K7769) /NegExp_Labda</f>
        <v>12.228073524971723</v>
      </c>
      <c r="K7769" s="2">
        <f t="shared" ca="1" si="843"/>
        <v>8.6672840295375364E-2</v>
      </c>
      <c r="L7769" s="2"/>
      <c r="M7769" s="17">
        <f t="shared" ca="1" si="838"/>
        <v>8</v>
      </c>
      <c r="N7769" s="2">
        <f t="shared" ca="1" si="839"/>
        <v>0.92610204147453445</v>
      </c>
      <c r="O7769" s="2"/>
      <c r="P7769" s="31">
        <f t="shared" ca="1" si="844"/>
        <v>7.8495240409434883</v>
      </c>
    </row>
    <row r="7770" spans="1:16" x14ac:dyDescent="0.25">
      <c r="A7770" s="32">
        <f ca="1">Uniform_A+B7770*(Uniform_B-Uniform_A)</f>
        <v>9.84143477458524</v>
      </c>
      <c r="B7770" s="2">
        <f t="shared" ca="1" si="840"/>
        <v>0.98414347745852393</v>
      </c>
      <c r="C7770" s="4"/>
      <c r="D7770" s="5">
        <f ca="1">IF(E7770&lt;(Driehoek_C-Driehoek_A)/(Driehoek_B-Driehoek_A),Driehoek_A+SQRT(E7770*(Driehoek_B-Driehoek_A)*(Driehoek_C-Driehoek_A)),Driehoek_B-SQRT((1-E7770)*(Driehoek_B-Driehoek_A)*(Driehoek_B-Driehoek_C)))</f>
        <v>6.9692011820402531</v>
      </c>
      <c r="E7770" s="2">
        <f t="shared" ca="1" si="841"/>
        <v>0.88216731888495126</v>
      </c>
      <c r="F7770" s="2"/>
      <c r="G7770" s="15">
        <f ca="1">_xlfn.NORM.INV(H7770,Normaal_Mu,Normaal_Sigma)</f>
        <v>5.1269748437102125</v>
      </c>
      <c r="H7770" s="2">
        <f t="shared" ca="1" si="842"/>
        <v>0.52531081252803891</v>
      </c>
      <c r="I7770" s="2"/>
      <c r="J7770" s="15">
        <f ca="1">-LN(K7770) /NegExp_Labda</f>
        <v>6.7610523758137839</v>
      </c>
      <c r="K7770" s="2">
        <f t="shared" ca="1" si="843"/>
        <v>0.25866784937207532</v>
      </c>
      <c r="L7770" s="2"/>
      <c r="M7770" s="17">
        <f t="shared" ca="1" si="838"/>
        <v>8</v>
      </c>
      <c r="N7770" s="2">
        <f t="shared" ca="1" si="839"/>
        <v>0.87223123509159006</v>
      </c>
      <c r="O7770" s="2"/>
      <c r="P7770" s="31">
        <f t="shared" ca="1" si="844"/>
        <v>7.3397326352298977</v>
      </c>
    </row>
    <row r="7771" spans="1:16" x14ac:dyDescent="0.25">
      <c r="A7771" s="32">
        <f ca="1">Uniform_A+B7771*(Uniform_B-Uniform_A)</f>
        <v>9.3524579808321029</v>
      </c>
      <c r="B7771" s="2">
        <f t="shared" ca="1" si="840"/>
        <v>0.93524579808321029</v>
      </c>
      <c r="C7771" s="4"/>
      <c r="D7771" s="5">
        <f ca="1">IF(E7771&lt;(Driehoek_C-Driehoek_A)/(Driehoek_B-Driehoek_A),Driehoek_A+SQRT(E7771*(Driehoek_B-Driehoek_A)*(Driehoek_C-Driehoek_A)),Driehoek_B-SQRT((1-E7771)*(Driehoek_B-Driehoek_A)*(Driehoek_B-Driehoek_C)))</f>
        <v>5.7009096137691788</v>
      </c>
      <c r="E7771" s="2">
        <f t="shared" ca="1" si="841"/>
        <v>0.68902864638512495</v>
      </c>
      <c r="F7771" s="2"/>
      <c r="G7771" s="15">
        <f ca="1">_xlfn.NORM.INV(H7771,Normaal_Mu,Normaal_Sigma)</f>
        <v>4.726799832159899</v>
      </c>
      <c r="H7771" s="2">
        <f t="shared" ca="1" si="842"/>
        <v>0.44567345508240142</v>
      </c>
      <c r="I7771" s="2"/>
      <c r="J7771" s="15">
        <f ca="1">-LN(K7771) /NegExp_Labda</f>
        <v>1.0170900719643272</v>
      </c>
      <c r="K7771" s="2">
        <f t="shared" ca="1" si="843"/>
        <v>0.81593709667878578</v>
      </c>
      <c r="L7771" s="2"/>
      <c r="M7771" s="17">
        <f t="shared" ca="1" si="838"/>
        <v>4</v>
      </c>
      <c r="N7771" s="2">
        <f t="shared" ca="1" si="839"/>
        <v>0.36085809696872295</v>
      </c>
      <c r="O7771" s="2"/>
      <c r="P7771" s="31">
        <f t="shared" ca="1" si="844"/>
        <v>4.9594514997451018</v>
      </c>
    </row>
    <row r="7772" spans="1:16" x14ac:dyDescent="0.25">
      <c r="A7772" s="32">
        <f ca="1">Uniform_A+B7772*(Uniform_B-Uniform_A)</f>
        <v>7.2383062055946574</v>
      </c>
      <c r="B7772" s="2">
        <f t="shared" ca="1" si="840"/>
        <v>0.72383062055946579</v>
      </c>
      <c r="C7772" s="4"/>
      <c r="D7772" s="5">
        <f ca="1">IF(E7772&lt;(Driehoek_C-Driehoek_A)/(Driehoek_B-Driehoek_A),Driehoek_A+SQRT(E7772*(Driehoek_B-Driehoek_A)*(Driehoek_C-Driehoek_A)),Driehoek_B-SQRT((1-E7772)*(Driehoek_B-Driehoek_A)*(Driehoek_B-Driehoek_C)))</f>
        <v>2.6754578287811555</v>
      </c>
      <c r="E7772" s="2">
        <f t="shared" ca="1" si="841"/>
        <v>3.2588805604410909E-2</v>
      </c>
      <c r="F7772" s="2"/>
      <c r="G7772" s="15">
        <f ca="1">_xlfn.NORM.INV(H7772,Normaal_Mu,Normaal_Sigma)</f>
        <v>5.3515401114518317</v>
      </c>
      <c r="H7772" s="2">
        <f t="shared" ca="1" si="842"/>
        <v>0.56976270229449089</v>
      </c>
      <c r="I7772" s="2"/>
      <c r="J7772" s="15">
        <f ca="1">-LN(K7772) /NegExp_Labda</f>
        <v>6.8709063960581993</v>
      </c>
      <c r="K7772" s="2">
        <f t="shared" ca="1" si="843"/>
        <v>0.25304668560074517</v>
      </c>
      <c r="L7772" s="2"/>
      <c r="M7772" s="17">
        <f t="shared" ca="1" si="838"/>
        <v>4</v>
      </c>
      <c r="N7772" s="2">
        <f t="shared" ca="1" si="839"/>
        <v>0.39342711894058469</v>
      </c>
      <c r="O7772" s="2"/>
      <c r="P7772" s="31">
        <f t="shared" ca="1" si="844"/>
        <v>5.227242108377169</v>
      </c>
    </row>
    <row r="7773" spans="1:16" x14ac:dyDescent="0.25">
      <c r="A7773" s="32">
        <f ca="1">Uniform_A+B7773*(Uniform_B-Uniform_A)</f>
        <v>2.8905644818443186</v>
      </c>
      <c r="B7773" s="2">
        <f t="shared" ca="1" si="840"/>
        <v>0.28905644818443188</v>
      </c>
      <c r="C7773" s="4"/>
      <c r="D7773" s="5">
        <f ca="1">IF(E7773&lt;(Driehoek_C-Driehoek_A)/(Driehoek_B-Driehoek_A),Driehoek_A+SQRT(E7773*(Driehoek_B-Driehoek_A)*(Driehoek_C-Driehoek_A)),Driehoek_B-SQRT((1-E7773)*(Driehoek_B-Driehoek_A)*(Driehoek_B-Driehoek_C)))</f>
        <v>3.5135816377562916</v>
      </c>
      <c r="E7773" s="2">
        <f t="shared" ca="1" si="841"/>
        <v>0.16363781243950126</v>
      </c>
      <c r="F7773" s="2"/>
      <c r="G7773" s="15">
        <f ca="1">_xlfn.NORM.INV(H7773,Normaal_Mu,Normaal_Sigma)</f>
        <v>7.5496836623828374</v>
      </c>
      <c r="H7773" s="2">
        <f t="shared" ca="1" si="842"/>
        <v>0.89881738437546976</v>
      </c>
      <c r="I7773" s="2"/>
      <c r="J7773" s="15">
        <f ca="1">-LN(K7773) /NegExp_Labda</f>
        <v>3.4826977981100673</v>
      </c>
      <c r="K7773" s="2">
        <f t="shared" ca="1" si="843"/>
        <v>0.49830668427729019</v>
      </c>
      <c r="L7773" s="2"/>
      <c r="M7773" s="17">
        <f t="shared" ca="1" si="838"/>
        <v>3</v>
      </c>
      <c r="N7773" s="2">
        <f t="shared" ca="1" si="839"/>
        <v>0.26375207118982513</v>
      </c>
      <c r="O7773" s="2"/>
      <c r="P7773" s="31">
        <f t="shared" ca="1" si="844"/>
        <v>4.0873055160187031</v>
      </c>
    </row>
    <row r="7774" spans="1:16" x14ac:dyDescent="0.25">
      <c r="A7774" s="32">
        <f ca="1">Uniform_A+B7774*(Uniform_B-Uniform_A)</f>
        <v>7.9305380423452219</v>
      </c>
      <c r="B7774" s="2">
        <f t="shared" ca="1" si="840"/>
        <v>0.79305380423452221</v>
      </c>
      <c r="C7774" s="4"/>
      <c r="D7774" s="5">
        <f ca="1">IF(E7774&lt;(Driehoek_C-Driehoek_A)/(Driehoek_B-Driehoek_A),Driehoek_A+SQRT(E7774*(Driehoek_B-Driehoek_A)*(Driehoek_C-Driehoek_A)),Driehoek_B-SQRT((1-E7774)*(Driehoek_B-Driehoek_A)*(Driehoek_B-Driehoek_C)))</f>
        <v>6.9341428054740479</v>
      </c>
      <c r="E7774" s="2">
        <f t="shared" ca="1" si="841"/>
        <v>0.87806383005215316</v>
      </c>
      <c r="F7774" s="2"/>
      <c r="G7774" s="15">
        <f ca="1">_xlfn.NORM.INV(H7774,Normaal_Mu,Normaal_Sigma)</f>
        <v>6.2096033052453423</v>
      </c>
      <c r="H7774" s="2">
        <f t="shared" ca="1" si="842"/>
        <v>0.72734460228037068</v>
      </c>
      <c r="I7774" s="2"/>
      <c r="J7774" s="15">
        <f ca="1">-LN(K7774) /NegExp_Labda</f>
        <v>26.298694809334808</v>
      </c>
      <c r="K7774" s="2">
        <f t="shared" ca="1" si="843"/>
        <v>5.1966610683713554E-3</v>
      </c>
      <c r="L7774" s="2"/>
      <c r="M7774" s="17">
        <f t="shared" ca="1" si="838"/>
        <v>5</v>
      </c>
      <c r="N7774" s="2">
        <f t="shared" ca="1" si="839"/>
        <v>0.5528635368666216</v>
      </c>
      <c r="O7774" s="2"/>
      <c r="P7774" s="31">
        <f t="shared" ca="1" si="844"/>
        <v>10.474595792479883</v>
      </c>
    </row>
    <row r="7775" spans="1:16" x14ac:dyDescent="0.25">
      <c r="A7775" s="32">
        <f ca="1">Uniform_A+B7775*(Uniform_B-Uniform_A)</f>
        <v>0.49129479065240456</v>
      </c>
      <c r="B7775" s="2">
        <f t="shared" ca="1" si="840"/>
        <v>4.9129479065240456E-2</v>
      </c>
      <c r="C7775" s="4"/>
      <c r="D7775" s="5">
        <f ca="1">IF(E7775&lt;(Driehoek_C-Driehoek_A)/(Driehoek_B-Driehoek_A),Driehoek_A+SQRT(E7775*(Driehoek_B-Driehoek_A)*(Driehoek_C-Driehoek_A)),Driehoek_B-SQRT((1-E7775)*(Driehoek_B-Driehoek_A)*(Driehoek_B-Driehoek_C)))</f>
        <v>3.288642557397587</v>
      </c>
      <c r="E7775" s="2">
        <f t="shared" ca="1" si="841"/>
        <v>0.11861426005258524</v>
      </c>
      <c r="F7775" s="2"/>
      <c r="G7775" s="15">
        <f ca="1">_xlfn.NORM.INV(H7775,Normaal_Mu,Normaal_Sigma)</f>
        <v>5.4836042410995445</v>
      </c>
      <c r="H7775" s="2">
        <f t="shared" ca="1" si="842"/>
        <v>0.59553325214851216</v>
      </c>
      <c r="I7775" s="2"/>
      <c r="J7775" s="15">
        <f ca="1">-LN(K7775) /NegExp_Labda</f>
        <v>0.33471261931476981</v>
      </c>
      <c r="K7775" s="2">
        <f t="shared" ca="1" si="843"/>
        <v>0.93524895428907462</v>
      </c>
      <c r="L7775" s="2"/>
      <c r="M7775" s="17">
        <f t="shared" ca="1" si="838"/>
        <v>3</v>
      </c>
      <c r="N7775" s="2">
        <f t="shared" ca="1" si="839"/>
        <v>0.1738570810607214</v>
      </c>
      <c r="O7775" s="2"/>
      <c r="P7775" s="31">
        <f t="shared" ca="1" si="844"/>
        <v>2.5196508416928611</v>
      </c>
    </row>
    <row r="7776" spans="1:16" x14ac:dyDescent="0.25">
      <c r="A7776" s="32">
        <f ca="1">Uniform_A+B7776*(Uniform_B-Uniform_A)</f>
        <v>1.7738502173605475</v>
      </c>
      <c r="B7776" s="2">
        <f t="shared" ca="1" si="840"/>
        <v>0.17738502173605475</v>
      </c>
      <c r="C7776" s="4"/>
      <c r="D7776" s="5">
        <f ca="1">IF(E7776&lt;(Driehoek_C-Driehoek_A)/(Driehoek_B-Driehoek_A),Driehoek_A+SQRT(E7776*(Driehoek_B-Driehoek_A)*(Driehoek_C-Driehoek_A)),Driehoek_B-SQRT((1-E7776)*(Driehoek_B-Driehoek_A)*(Driehoek_B-Driehoek_C)))</f>
        <v>4.3872496290087541</v>
      </c>
      <c r="E7776" s="2">
        <f t="shared" ca="1" si="841"/>
        <v>0.39207240042628921</v>
      </c>
      <c r="F7776" s="2"/>
      <c r="G7776" s="15">
        <f ca="1">_xlfn.NORM.INV(H7776,Normaal_Mu,Normaal_Sigma)</f>
        <v>2.4763514715939698</v>
      </c>
      <c r="H7776" s="2">
        <f t="shared" ca="1" si="842"/>
        <v>0.10350601452414432</v>
      </c>
      <c r="I7776" s="2"/>
      <c r="J7776" s="15">
        <f ca="1">-LN(K7776) /NegExp_Labda</f>
        <v>4.5045282035003291</v>
      </c>
      <c r="K7776" s="2">
        <f t="shared" ca="1" si="843"/>
        <v>0.40620162039018859</v>
      </c>
      <c r="L7776" s="2"/>
      <c r="M7776" s="17">
        <f t="shared" ca="1" si="838"/>
        <v>6</v>
      </c>
      <c r="N7776" s="2">
        <f t="shared" ca="1" si="839"/>
        <v>0.72053566269019276</v>
      </c>
      <c r="O7776" s="2"/>
      <c r="P7776" s="31">
        <f t="shared" ca="1" si="844"/>
        <v>3.8283959042927203</v>
      </c>
    </row>
    <row r="7777" spans="1:16" x14ac:dyDescent="0.25">
      <c r="A7777" s="32">
        <f ca="1">Uniform_A+B7777*(Uniform_B-Uniform_A)</f>
        <v>1.1176034219922459</v>
      </c>
      <c r="B7777" s="2">
        <f t="shared" ca="1" si="840"/>
        <v>0.11176034219922459</v>
      </c>
      <c r="C7777" s="4"/>
      <c r="D7777" s="5">
        <f ca="1">IF(E7777&lt;(Driehoek_C-Driehoek_A)/(Driehoek_B-Driehoek_A),Driehoek_A+SQRT(E7777*(Driehoek_B-Driehoek_A)*(Driehoek_C-Driehoek_A)),Driehoek_B-SQRT((1-E7777)*(Driehoek_B-Driehoek_A)*(Driehoek_B-Driehoek_C)))</f>
        <v>8.0248617876361781</v>
      </c>
      <c r="E7777" s="2">
        <f t="shared" ca="1" si="841"/>
        <v>0.97283158476536824</v>
      </c>
      <c r="F7777" s="2"/>
      <c r="G7777" s="15">
        <f ca="1">_xlfn.NORM.INV(H7777,Normaal_Mu,Normaal_Sigma)</f>
        <v>1.3053570247361463</v>
      </c>
      <c r="H7777" s="2">
        <f t="shared" ca="1" si="842"/>
        <v>3.2350280259549891E-2</v>
      </c>
      <c r="I7777" s="2"/>
      <c r="J7777" s="15">
        <f ca="1">-LN(K7777) /NegExp_Labda</f>
        <v>20.008201273393531</v>
      </c>
      <c r="K7777" s="2">
        <f t="shared" ca="1" si="843"/>
        <v>1.828562120140953E-2</v>
      </c>
      <c r="L7777" s="2"/>
      <c r="M7777" s="17">
        <f t="shared" ca="1" si="838"/>
        <v>3</v>
      </c>
      <c r="N7777" s="2">
        <f t="shared" ca="1" si="839"/>
        <v>0.19373149619476671</v>
      </c>
      <c r="O7777" s="2"/>
      <c r="P7777" s="31">
        <f t="shared" ca="1" si="844"/>
        <v>6.6912047015516212</v>
      </c>
    </row>
    <row r="7778" spans="1:16" x14ac:dyDescent="0.25">
      <c r="A7778" s="32">
        <f ca="1">Uniform_A+B7778*(Uniform_B-Uniform_A)</f>
        <v>3.2273888754206692</v>
      </c>
      <c r="B7778" s="2">
        <f t="shared" ca="1" si="840"/>
        <v>0.32273888754206692</v>
      </c>
      <c r="C7778" s="4"/>
      <c r="D7778" s="5">
        <f ca="1">IF(E7778&lt;(Driehoek_C-Driehoek_A)/(Driehoek_B-Driehoek_A),Driehoek_A+SQRT(E7778*(Driehoek_B-Driehoek_A)*(Driehoek_C-Driehoek_A)),Driehoek_B-SQRT((1-E7778)*(Driehoek_B-Driehoek_A)*(Driehoek_B-Driehoek_C)))</f>
        <v>3.543491728840912</v>
      </c>
      <c r="E7778" s="2">
        <f t="shared" ca="1" si="841"/>
        <v>0.1701690512143077</v>
      </c>
      <c r="F7778" s="2"/>
      <c r="G7778" s="15">
        <f ca="1">_xlfn.NORM.INV(H7778,Normaal_Mu,Normaal_Sigma)</f>
        <v>1.495233309796081</v>
      </c>
      <c r="H7778" s="2">
        <f t="shared" ca="1" si="842"/>
        <v>3.9853956660560907E-2</v>
      </c>
      <c r="I7778" s="2"/>
      <c r="J7778" s="15">
        <f ca="1">-LN(K7778) /NegExp_Labda</f>
        <v>1.5217978746512146</v>
      </c>
      <c r="K7778" s="2">
        <f t="shared" ca="1" si="843"/>
        <v>0.73759559787583096</v>
      </c>
      <c r="L7778" s="2"/>
      <c r="M7778" s="17">
        <f t="shared" ca="1" si="838"/>
        <v>3</v>
      </c>
      <c r="N7778" s="2">
        <f t="shared" ca="1" si="839"/>
        <v>0.16723004855849166</v>
      </c>
      <c r="O7778" s="2"/>
      <c r="P7778" s="31">
        <f t="shared" ca="1" si="844"/>
        <v>2.5575823577417753</v>
      </c>
    </row>
    <row r="7779" spans="1:16" x14ac:dyDescent="0.25">
      <c r="A7779" s="32">
        <f ca="1">Uniform_A+B7779*(Uniform_B-Uniform_A)</f>
        <v>5.866940925556003</v>
      </c>
      <c r="B7779" s="2">
        <f t="shared" ca="1" si="840"/>
        <v>0.58669409255560034</v>
      </c>
      <c r="C7779" s="4"/>
      <c r="D7779" s="5">
        <f ca="1">IF(E7779&lt;(Driehoek_C-Driehoek_A)/(Driehoek_B-Driehoek_A),Driehoek_A+SQRT(E7779*(Driehoek_B-Driehoek_A)*(Driehoek_C-Driehoek_A)),Driehoek_B-SQRT((1-E7779)*(Driehoek_B-Driehoek_A)*(Driehoek_B-Driehoek_C)))</f>
        <v>5.9255236796981663</v>
      </c>
      <c r="E7779" s="2">
        <f t="shared" ca="1" si="841"/>
        <v>0.72993129588295136</v>
      </c>
      <c r="F7779" s="2"/>
      <c r="G7779" s="15">
        <f ca="1">_xlfn.NORM.INV(H7779,Normaal_Mu,Normaal_Sigma)</f>
        <v>3.3539100292946751</v>
      </c>
      <c r="H7779" s="2">
        <f t="shared" ca="1" si="842"/>
        <v>0.20524120605059237</v>
      </c>
      <c r="I7779" s="2"/>
      <c r="J7779" s="15">
        <f ca="1">-LN(K7779) /NegExp_Labda</f>
        <v>2.6561893938554104</v>
      </c>
      <c r="K7779" s="2">
        <f t="shared" ca="1" si="843"/>
        <v>0.5878767988684146</v>
      </c>
      <c r="L7779" s="2"/>
      <c r="M7779" s="17">
        <f t="shared" ca="1" si="838"/>
        <v>5</v>
      </c>
      <c r="N7779" s="2">
        <f t="shared" ca="1" si="839"/>
        <v>0.52946295659715115</v>
      </c>
      <c r="O7779" s="2"/>
      <c r="P7779" s="31">
        <f t="shared" ca="1" si="844"/>
        <v>4.560512805680851</v>
      </c>
    </row>
    <row r="7780" spans="1:16" x14ac:dyDescent="0.25">
      <c r="A7780" s="32">
        <f ca="1">Uniform_A+B7780*(Uniform_B-Uniform_A)</f>
        <v>8.2837857570348845</v>
      </c>
      <c r="B7780" s="2">
        <f t="shared" ca="1" si="840"/>
        <v>0.82837857570348838</v>
      </c>
      <c r="C7780" s="4"/>
      <c r="D7780" s="5">
        <f ca="1">IF(E7780&lt;(Driehoek_C-Driehoek_A)/(Driehoek_B-Driehoek_A),Driehoek_A+SQRT(E7780*(Driehoek_B-Driehoek_A)*(Driehoek_C-Driehoek_A)),Driehoek_B-SQRT((1-E7780)*(Driehoek_B-Driehoek_A)*(Driehoek_B-Driehoek_C)))</f>
        <v>2.6638943787861771</v>
      </c>
      <c r="E7780" s="2">
        <f t="shared" ca="1" si="841"/>
        <v>3.1482553298848859E-2</v>
      </c>
      <c r="F7780" s="2"/>
      <c r="G7780" s="15">
        <f ca="1">_xlfn.NORM.INV(H7780,Normaal_Mu,Normaal_Sigma)</f>
        <v>4.9939956369774343</v>
      </c>
      <c r="H7780" s="2">
        <f t="shared" ca="1" si="842"/>
        <v>0.49880230466086684</v>
      </c>
      <c r="I7780" s="2"/>
      <c r="J7780" s="15">
        <f ca="1">-LN(K7780) /NegExp_Labda</f>
        <v>2.3626288423592277</v>
      </c>
      <c r="K7780" s="2">
        <f t="shared" ca="1" si="843"/>
        <v>0.62342564918421683</v>
      </c>
      <c r="L7780" s="2"/>
      <c r="M7780" s="17">
        <f t="shared" ca="1" si="838"/>
        <v>8</v>
      </c>
      <c r="N7780" s="2">
        <f t="shared" ca="1" si="839"/>
        <v>0.87742926614224925</v>
      </c>
      <c r="O7780" s="2"/>
      <c r="P7780" s="31">
        <f t="shared" ca="1" si="844"/>
        <v>5.2608609230315446</v>
      </c>
    </row>
    <row r="7781" spans="1:16" x14ac:dyDescent="0.25">
      <c r="A7781" s="32">
        <f ca="1">Uniform_A+B7781*(Uniform_B-Uniform_A)</f>
        <v>6.9065156131062171</v>
      </c>
      <c r="B7781" s="2">
        <f t="shared" ca="1" si="840"/>
        <v>0.69065156131062166</v>
      </c>
      <c r="C7781" s="4"/>
      <c r="D7781" s="5">
        <f ca="1">IF(E7781&lt;(Driehoek_C-Driehoek_A)/(Driehoek_B-Driehoek_A),Driehoek_A+SQRT(E7781*(Driehoek_B-Driehoek_A)*(Driehoek_C-Driehoek_A)),Driehoek_B-SQRT((1-E7781)*(Driehoek_B-Driehoek_A)*(Driehoek_B-Driehoek_C)))</f>
        <v>4.191715400413071</v>
      </c>
      <c r="E7781" s="2">
        <f t="shared" ca="1" si="841"/>
        <v>0.33943997741071896</v>
      </c>
      <c r="F7781" s="2"/>
      <c r="G7781" s="15">
        <f ca="1">_xlfn.NORM.INV(H7781,Normaal_Mu,Normaal_Sigma)</f>
        <v>2.0364948005616452</v>
      </c>
      <c r="H7781" s="2">
        <f t="shared" ca="1" si="842"/>
        <v>6.9203067811402286E-2</v>
      </c>
      <c r="I7781" s="2"/>
      <c r="J7781" s="15">
        <f ca="1">-LN(K7781) /NegExp_Labda</f>
        <v>4.411385144229933</v>
      </c>
      <c r="K7781" s="2">
        <f t="shared" ca="1" si="843"/>
        <v>0.41383951350690418</v>
      </c>
      <c r="L7781" s="2"/>
      <c r="M7781" s="17">
        <f t="shared" ca="1" si="838"/>
        <v>6</v>
      </c>
      <c r="N7781" s="2">
        <f t="shared" ca="1" si="839"/>
        <v>0.62151698216620144</v>
      </c>
      <c r="O7781" s="2"/>
      <c r="P7781" s="31">
        <f t="shared" ca="1" si="844"/>
        <v>4.7092221916621728</v>
      </c>
    </row>
    <row r="7782" spans="1:16" x14ac:dyDescent="0.25">
      <c r="A7782" s="32">
        <f ca="1">Uniform_A+B7782*(Uniform_B-Uniform_A)</f>
        <v>3.8641966476188849</v>
      </c>
      <c r="B7782" s="2">
        <f t="shared" ca="1" si="840"/>
        <v>0.38641966476188849</v>
      </c>
      <c r="C7782" s="4"/>
      <c r="D7782" s="5">
        <f ca="1">IF(E7782&lt;(Driehoek_C-Driehoek_A)/(Driehoek_B-Driehoek_A),Driehoek_A+SQRT(E7782*(Driehoek_B-Driehoek_A)*(Driehoek_C-Driehoek_A)),Driehoek_B-SQRT((1-E7782)*(Driehoek_B-Driehoek_A)*(Driehoek_B-Driehoek_C)))</f>
        <v>6.843839529996929</v>
      </c>
      <c r="E7782" s="2">
        <f t="shared" ca="1" si="841"/>
        <v>0.86717062935988953</v>
      </c>
      <c r="F7782" s="2"/>
      <c r="G7782" s="15">
        <f ca="1">_xlfn.NORM.INV(H7782,Normaal_Mu,Normaal_Sigma)</f>
        <v>4.5979697838988844</v>
      </c>
      <c r="H7782" s="2">
        <f t="shared" ca="1" si="842"/>
        <v>0.42034338033433982</v>
      </c>
      <c r="I7782" s="2"/>
      <c r="J7782" s="15">
        <f ca="1">-LN(K7782) /NegExp_Labda</f>
        <v>6.1171162438518643</v>
      </c>
      <c r="K7782" s="2">
        <f t="shared" ca="1" si="843"/>
        <v>0.29422124849276599</v>
      </c>
      <c r="L7782" s="2"/>
      <c r="M7782" s="17">
        <f t="shared" ca="1" si="838"/>
        <v>4</v>
      </c>
      <c r="N7782" s="2">
        <f t="shared" ca="1" si="839"/>
        <v>0.37763822049029094</v>
      </c>
      <c r="O7782" s="2"/>
      <c r="P7782" s="31">
        <f t="shared" ca="1" si="844"/>
        <v>5.0846244410733119</v>
      </c>
    </row>
    <row r="7783" spans="1:16" x14ac:dyDescent="0.25">
      <c r="A7783" s="32">
        <f ca="1">Uniform_A+B7783*(Uniform_B-Uniform_A)</f>
        <v>3.1697194022686812</v>
      </c>
      <c r="B7783" s="2">
        <f t="shared" ca="1" si="840"/>
        <v>0.31697194022686814</v>
      </c>
      <c r="C7783" s="4"/>
      <c r="D7783" s="5">
        <f ca="1">IF(E7783&lt;(Driehoek_C-Driehoek_A)/(Driehoek_B-Driehoek_A),Driehoek_A+SQRT(E7783*(Driehoek_B-Driehoek_A)*(Driehoek_C-Driehoek_A)),Driehoek_B-SQRT((1-E7783)*(Driehoek_B-Driehoek_A)*(Driehoek_B-Driehoek_C)))</f>
        <v>3.9565015448205942</v>
      </c>
      <c r="E7783" s="2">
        <f t="shared" ca="1" si="841"/>
        <v>0.27342130677752652</v>
      </c>
      <c r="F7783" s="2"/>
      <c r="G7783" s="15">
        <f ca="1">_xlfn.NORM.INV(H7783,Normaal_Mu,Normaal_Sigma)</f>
        <v>4.7185391457792427</v>
      </c>
      <c r="H7783" s="2">
        <f t="shared" ca="1" si="842"/>
        <v>0.44404145347160384</v>
      </c>
      <c r="I7783" s="2"/>
      <c r="J7783" s="15">
        <f ca="1">-LN(K7783) /NegExp_Labda</f>
        <v>2.2038736272363342</v>
      </c>
      <c r="K7783" s="2">
        <f t="shared" ca="1" si="843"/>
        <v>0.64353766290403447</v>
      </c>
      <c r="L7783" s="2"/>
      <c r="M7783" s="17">
        <f t="shared" ca="1" si="838"/>
        <v>2</v>
      </c>
      <c r="N7783" s="2">
        <f t="shared" ca="1" si="839"/>
        <v>7.908024492856558E-2</v>
      </c>
      <c r="O7783" s="2"/>
      <c r="P7783" s="31">
        <f t="shared" ca="1" si="844"/>
        <v>3.2097267440209705</v>
      </c>
    </row>
    <row r="7784" spans="1:16" x14ac:dyDescent="0.25">
      <c r="A7784" s="32">
        <f ca="1">Uniform_A+B7784*(Uniform_B-Uniform_A)</f>
        <v>5.3918049551281522</v>
      </c>
      <c r="B7784" s="2">
        <f t="shared" ca="1" si="840"/>
        <v>0.53918049551281522</v>
      </c>
      <c r="C7784" s="4"/>
      <c r="D7784" s="5">
        <f ca="1">IF(E7784&lt;(Driehoek_C-Driehoek_A)/(Driehoek_B-Driehoek_A),Driehoek_A+SQRT(E7784*(Driehoek_B-Driehoek_A)*(Driehoek_C-Driehoek_A)),Driehoek_B-SQRT((1-E7784)*(Driehoek_B-Driehoek_A)*(Driehoek_B-Driehoek_C)))</f>
        <v>6.6148546692760677</v>
      </c>
      <c r="E7784" s="2">
        <f t="shared" ca="1" si="841"/>
        <v>0.83745947860930925</v>
      </c>
      <c r="F7784" s="2"/>
      <c r="G7784" s="15">
        <f ca="1">_xlfn.NORM.INV(H7784,Normaal_Mu,Normaal_Sigma)</f>
        <v>4.4496235315224402</v>
      </c>
      <c r="H7784" s="2">
        <f t="shared" ca="1" si="842"/>
        <v>0.39158581292918471</v>
      </c>
      <c r="I7784" s="2"/>
      <c r="J7784" s="15">
        <f ca="1">-LN(K7784) /NegExp_Labda</f>
        <v>3.872527952379802</v>
      </c>
      <c r="K7784" s="2">
        <f t="shared" ca="1" si="843"/>
        <v>0.46093161365272872</v>
      </c>
      <c r="L7784" s="2"/>
      <c r="M7784" s="17">
        <f t="shared" ca="1" si="838"/>
        <v>4</v>
      </c>
      <c r="N7784" s="2">
        <f t="shared" ca="1" si="839"/>
        <v>0.32093925820399327</v>
      </c>
      <c r="O7784" s="2"/>
      <c r="P7784" s="31">
        <f t="shared" ca="1" si="844"/>
        <v>4.8657622216612921</v>
      </c>
    </row>
    <row r="7785" spans="1:16" x14ac:dyDescent="0.25">
      <c r="A7785" s="32">
        <f ca="1">Uniform_A+B7785*(Uniform_B-Uniform_A)</f>
        <v>4.2261736892544031</v>
      </c>
      <c r="B7785" s="2">
        <f t="shared" ca="1" si="840"/>
        <v>0.42261736892544033</v>
      </c>
      <c r="C7785" s="4"/>
      <c r="D7785" s="5">
        <f ca="1">IF(E7785&lt;(Driehoek_C-Driehoek_A)/(Driehoek_B-Driehoek_A),Driehoek_A+SQRT(E7785*(Driehoek_B-Driehoek_A)*(Driehoek_C-Driehoek_A)),Driehoek_B-SQRT((1-E7785)*(Driehoek_B-Driehoek_A)*(Driehoek_B-Driehoek_C)))</f>
        <v>5.4189495086017061</v>
      </c>
      <c r="E7785" s="2">
        <f t="shared" ca="1" si="841"/>
        <v>0.63360221080160095</v>
      </c>
      <c r="F7785" s="2"/>
      <c r="G7785" s="15">
        <f ca="1">_xlfn.NORM.INV(H7785,Normaal_Mu,Normaal_Sigma)</f>
        <v>4.1759491698334994</v>
      </c>
      <c r="H7785" s="2">
        <f t="shared" ca="1" si="842"/>
        <v>0.34016039753660088</v>
      </c>
      <c r="I7785" s="2"/>
      <c r="J7785" s="15">
        <f ca="1">-LN(K7785) /NegExp_Labda</f>
        <v>0.62521254199702703</v>
      </c>
      <c r="K7785" s="2">
        <f t="shared" ca="1" si="843"/>
        <v>0.88245938985109507</v>
      </c>
      <c r="L7785" s="2"/>
      <c r="M7785" s="17">
        <f t="shared" ca="1" si="838"/>
        <v>8</v>
      </c>
      <c r="N7785" s="2">
        <f t="shared" ca="1" si="839"/>
        <v>0.88896542382376664</v>
      </c>
      <c r="O7785" s="2"/>
      <c r="P7785" s="31">
        <f t="shared" ca="1" si="844"/>
        <v>4.4892569819373263</v>
      </c>
    </row>
    <row r="7786" spans="1:16" x14ac:dyDescent="0.25">
      <c r="A7786" s="32">
        <f ca="1">Uniform_A+B7786*(Uniform_B-Uniform_A)</f>
        <v>6.8120996040626336</v>
      </c>
      <c r="B7786" s="2">
        <f t="shared" ca="1" si="840"/>
        <v>0.68120996040626336</v>
      </c>
      <c r="C7786" s="4"/>
      <c r="D7786" s="5">
        <f ca="1">IF(E7786&lt;(Driehoek_C-Driehoek_A)/(Driehoek_B-Driehoek_A),Driehoek_A+SQRT(E7786*(Driehoek_B-Driehoek_A)*(Driehoek_C-Driehoek_A)),Driehoek_B-SQRT((1-E7786)*(Driehoek_B-Driehoek_A)*(Driehoek_B-Driehoek_C)))</f>
        <v>3.9947539201260671</v>
      </c>
      <c r="E7786" s="2">
        <f t="shared" ca="1" si="841"/>
        <v>0.284217371561308</v>
      </c>
      <c r="F7786" s="2"/>
      <c r="G7786" s="15">
        <f ca="1">_xlfn.NORM.INV(H7786,Normaal_Mu,Normaal_Sigma)</f>
        <v>4.8709944560227898</v>
      </c>
      <c r="H7786" s="2">
        <f t="shared" ca="1" si="842"/>
        <v>0.47428494999120918</v>
      </c>
      <c r="I7786" s="2"/>
      <c r="J7786" s="15">
        <f ca="1">-LN(K7786) /NegExp_Labda</f>
        <v>6.2661158342899288</v>
      </c>
      <c r="K7786" s="2">
        <f t="shared" ca="1" si="843"/>
        <v>0.28558283071783053</v>
      </c>
      <c r="L7786" s="2"/>
      <c r="M7786" s="17">
        <f t="shared" ca="1" si="838"/>
        <v>4</v>
      </c>
      <c r="N7786" s="2">
        <f t="shared" ca="1" si="839"/>
        <v>0.34216101330450088</v>
      </c>
      <c r="O7786" s="2"/>
      <c r="P7786" s="31">
        <f t="shared" ca="1" si="844"/>
        <v>5.1887927629002828</v>
      </c>
    </row>
    <row r="7787" spans="1:16" x14ac:dyDescent="0.25">
      <c r="A7787" s="32">
        <f ca="1">Uniform_A+B7787*(Uniform_B-Uniform_A)</f>
        <v>9.8963768307871618</v>
      </c>
      <c r="B7787" s="2">
        <f t="shared" ca="1" si="840"/>
        <v>0.98963768307871613</v>
      </c>
      <c r="C7787" s="4"/>
      <c r="D7787" s="5">
        <f ca="1">IF(E7787&lt;(Driehoek_C-Driehoek_A)/(Driehoek_B-Driehoek_A),Driehoek_A+SQRT(E7787*(Driehoek_B-Driehoek_A)*(Driehoek_C-Driehoek_A)),Driehoek_B-SQRT((1-E7787)*(Driehoek_B-Driehoek_A)*(Driehoek_B-Driehoek_C)))</f>
        <v>7.8023637293574426</v>
      </c>
      <c r="E7787" s="2">
        <f t="shared" ca="1" si="841"/>
        <v>0.95901906752118249</v>
      </c>
      <c r="F7787" s="2"/>
      <c r="G7787" s="15">
        <f ca="1">_xlfn.NORM.INV(H7787,Normaal_Mu,Normaal_Sigma)</f>
        <v>2.6172386987381344</v>
      </c>
      <c r="H7787" s="2">
        <f t="shared" ca="1" si="842"/>
        <v>0.11675209272737919</v>
      </c>
      <c r="I7787" s="2"/>
      <c r="J7787" s="15">
        <f ca="1">-LN(K7787) /NegExp_Labda</f>
        <v>1.4639857459411114</v>
      </c>
      <c r="K7787" s="2">
        <f t="shared" ca="1" si="843"/>
        <v>0.74617348724393195</v>
      </c>
      <c r="L7787" s="2"/>
      <c r="M7787" s="17">
        <f t="shared" ca="1" si="838"/>
        <v>5</v>
      </c>
      <c r="N7787" s="2">
        <f t="shared" ca="1" si="839"/>
        <v>0.57692393689829968</v>
      </c>
      <c r="O7787" s="2"/>
      <c r="P7787" s="31">
        <f t="shared" ca="1" si="844"/>
        <v>5.3559930009647703</v>
      </c>
    </row>
    <row r="7788" spans="1:16" x14ac:dyDescent="0.25">
      <c r="A7788" s="32">
        <f ca="1">Uniform_A+B7788*(Uniform_B-Uniform_A)</f>
        <v>8.9918691655296072</v>
      </c>
      <c r="B7788" s="2">
        <f t="shared" ca="1" si="840"/>
        <v>0.89918691655296079</v>
      </c>
      <c r="C7788" s="4"/>
      <c r="D7788" s="5">
        <f ca="1">IF(E7788&lt;(Driehoek_C-Driehoek_A)/(Driehoek_B-Driehoek_A),Driehoek_A+SQRT(E7788*(Driehoek_B-Driehoek_A)*(Driehoek_C-Driehoek_A)),Driehoek_B-SQRT((1-E7788)*(Driehoek_B-Driehoek_A)*(Driehoek_B-Driehoek_C)))</f>
        <v>3.7119459286701293</v>
      </c>
      <c r="E7788" s="2">
        <f t="shared" ca="1" si="841"/>
        <v>0.20933991876358793</v>
      </c>
      <c r="F7788" s="2"/>
      <c r="G7788" s="15">
        <f ca="1">_xlfn.NORM.INV(H7788,Normaal_Mu,Normaal_Sigma)</f>
        <v>6.717820741035391</v>
      </c>
      <c r="H7788" s="2">
        <f t="shared" ca="1" si="842"/>
        <v>0.8048050162827739</v>
      </c>
      <c r="I7788" s="2"/>
      <c r="J7788" s="15">
        <f ca="1">-LN(K7788) /NegExp_Labda</f>
        <v>0.67409864389027963</v>
      </c>
      <c r="K7788" s="2">
        <f t="shared" ca="1" si="843"/>
        <v>0.87387343172080423</v>
      </c>
      <c r="L7788" s="2"/>
      <c r="M7788" s="17">
        <f t="shared" ca="1" si="838"/>
        <v>4</v>
      </c>
      <c r="N7788" s="2">
        <f t="shared" ca="1" si="839"/>
        <v>0.29157400530858701</v>
      </c>
      <c r="O7788" s="2"/>
      <c r="P7788" s="31">
        <f t="shared" ca="1" si="844"/>
        <v>4.8191468958250816</v>
      </c>
    </row>
    <row r="7789" spans="1:16" x14ac:dyDescent="0.25">
      <c r="A7789" s="32">
        <f ca="1">Uniform_A+B7789*(Uniform_B-Uniform_A)</f>
        <v>8.2255719936459855</v>
      </c>
      <c r="B7789" s="2">
        <f t="shared" ca="1" si="840"/>
        <v>0.82255719936459848</v>
      </c>
      <c r="C7789" s="4"/>
      <c r="D7789" s="5">
        <f ca="1">IF(E7789&lt;(Driehoek_C-Driehoek_A)/(Driehoek_B-Driehoek_A),Driehoek_A+SQRT(E7789*(Driehoek_B-Driehoek_A)*(Driehoek_C-Driehoek_A)),Driehoek_B-SQRT((1-E7789)*(Driehoek_B-Driehoek_A)*(Driehoek_B-Driehoek_C)))</f>
        <v>7.5898674751554331</v>
      </c>
      <c r="E7789" s="2">
        <f t="shared" ca="1" si="841"/>
        <v>0.94318646463929967</v>
      </c>
      <c r="F7789" s="2"/>
      <c r="G7789" s="15">
        <f ca="1">_xlfn.NORM.INV(H7789,Normaal_Mu,Normaal_Sigma)</f>
        <v>3.3418474754572678</v>
      </c>
      <c r="H7789" s="2">
        <f t="shared" ca="1" si="842"/>
        <v>0.20353062748186768</v>
      </c>
      <c r="I7789" s="2"/>
      <c r="J7789" s="15">
        <f ca="1">-LN(K7789) /NegExp_Labda</f>
        <v>8.7286233140981118</v>
      </c>
      <c r="K7789" s="2">
        <f t="shared" ca="1" si="843"/>
        <v>0.1745184760818016</v>
      </c>
      <c r="L7789" s="2"/>
      <c r="M7789" s="17">
        <f t="shared" ref="M7789:M7852" ca="1" si="845">VLOOKUP(N7789,$S$5:$T$105,2,TRUE)</f>
        <v>2</v>
      </c>
      <c r="N7789" s="2">
        <f t="shared" ca="1" si="839"/>
        <v>0.10559766717420471</v>
      </c>
      <c r="O7789" s="2"/>
      <c r="P7789" s="31">
        <f t="shared" ca="1" si="844"/>
        <v>5.9771820516713596</v>
      </c>
    </row>
    <row r="7790" spans="1:16" x14ac:dyDescent="0.25">
      <c r="A7790" s="32">
        <f ca="1">Uniform_A+B7790*(Uniform_B-Uniform_A)</f>
        <v>7.0431453942042914</v>
      </c>
      <c r="B7790" s="2">
        <f t="shared" ca="1" si="840"/>
        <v>0.7043145394204291</v>
      </c>
      <c r="C7790" s="4"/>
      <c r="D7790" s="5">
        <f ca="1">IF(E7790&lt;(Driehoek_C-Driehoek_A)/(Driehoek_B-Driehoek_A),Driehoek_A+SQRT(E7790*(Driehoek_B-Driehoek_A)*(Driehoek_C-Driehoek_A)),Driehoek_B-SQRT((1-E7790)*(Driehoek_B-Driehoek_A)*(Driehoek_B-Driehoek_C)))</f>
        <v>2.4817149933405469</v>
      </c>
      <c r="E7790" s="2">
        <f t="shared" ca="1" si="841"/>
        <v>1.6574952486363093E-2</v>
      </c>
      <c r="F7790" s="2"/>
      <c r="G7790" s="15">
        <f ca="1">_xlfn.NORM.INV(H7790,Normaal_Mu,Normaal_Sigma)</f>
        <v>2.8609652896301281</v>
      </c>
      <c r="H7790" s="2">
        <f t="shared" ca="1" si="842"/>
        <v>0.14241830641573971</v>
      </c>
      <c r="I7790" s="2"/>
      <c r="J7790" s="15">
        <f ca="1">-LN(K7790) /NegExp_Labda</f>
        <v>3.2726941051197045</v>
      </c>
      <c r="K7790" s="2">
        <f t="shared" ca="1" si="843"/>
        <v>0.51968167359312645</v>
      </c>
      <c r="L7790" s="2"/>
      <c r="M7790" s="17">
        <f t="shared" ca="1" si="845"/>
        <v>2</v>
      </c>
      <c r="N7790" s="2">
        <f t="shared" ca="1" si="839"/>
        <v>6.9350754904993095E-2</v>
      </c>
      <c r="O7790" s="2"/>
      <c r="P7790" s="31">
        <f t="shared" ca="1" si="844"/>
        <v>3.5317039564589336</v>
      </c>
    </row>
    <row r="7791" spans="1:16" x14ac:dyDescent="0.25">
      <c r="A7791" s="32">
        <f ca="1">Uniform_A+B7791*(Uniform_B-Uniform_A)</f>
        <v>1.7178680387307221</v>
      </c>
      <c r="B7791" s="2">
        <f t="shared" ca="1" si="840"/>
        <v>0.17178680387307221</v>
      </c>
      <c r="C7791" s="4"/>
      <c r="D7791" s="5">
        <f ca="1">IF(E7791&lt;(Driehoek_C-Driehoek_A)/(Driehoek_B-Driehoek_A),Driehoek_A+SQRT(E7791*(Driehoek_B-Driehoek_A)*(Driehoek_C-Driehoek_A)),Driehoek_B-SQRT((1-E7791)*(Driehoek_B-Driehoek_A)*(Driehoek_B-Driehoek_C)))</f>
        <v>3.2715486338226367</v>
      </c>
      <c r="E7791" s="2">
        <f t="shared" ca="1" si="841"/>
        <v>0.11548828058401528</v>
      </c>
      <c r="F7791" s="2"/>
      <c r="G7791" s="15">
        <f ca="1">_xlfn.NORM.INV(H7791,Normaal_Mu,Normaal_Sigma)</f>
        <v>7.7446103781810827E-2</v>
      </c>
      <c r="H7791" s="2">
        <f t="shared" ca="1" si="842"/>
        <v>6.9221726153361196E-3</v>
      </c>
      <c r="I7791" s="2"/>
      <c r="J7791" s="15">
        <f ca="1">-LN(K7791) /NegExp_Labda</f>
        <v>13.396970460695622</v>
      </c>
      <c r="K7791" s="2">
        <f t="shared" ca="1" si="843"/>
        <v>6.8604709696489907E-2</v>
      </c>
      <c r="L7791" s="2"/>
      <c r="M7791" s="17">
        <f t="shared" ca="1" si="845"/>
        <v>1</v>
      </c>
      <c r="N7791" s="2">
        <f t="shared" ca="1" si="839"/>
        <v>3.6065976601347138E-2</v>
      </c>
      <c r="O7791" s="2"/>
      <c r="P7791" s="31">
        <f t="shared" ca="1" si="844"/>
        <v>3.892766647406158</v>
      </c>
    </row>
    <row r="7792" spans="1:16" x14ac:dyDescent="0.25">
      <c r="A7792" s="32">
        <f ca="1">Uniform_A+B7792*(Uniform_B-Uniform_A)</f>
        <v>2.3958534347867588</v>
      </c>
      <c r="B7792" s="2">
        <f t="shared" ca="1" si="840"/>
        <v>0.23958534347867588</v>
      </c>
      <c r="C7792" s="4"/>
      <c r="D7792" s="5">
        <f ca="1">IF(E7792&lt;(Driehoek_C-Driehoek_A)/(Driehoek_B-Driehoek_A),Driehoek_A+SQRT(E7792*(Driehoek_B-Driehoek_A)*(Driehoek_C-Driehoek_A)),Driehoek_B-SQRT((1-E7792)*(Driehoek_B-Driehoek_A)*(Driehoek_B-Driehoek_C)))</f>
        <v>6.4290934606080068</v>
      </c>
      <c r="E7792" s="2">
        <f t="shared" ca="1" si="841"/>
        <v>0.81115541616318532</v>
      </c>
      <c r="F7792" s="2"/>
      <c r="G7792" s="15">
        <f ca="1">_xlfn.NORM.INV(H7792,Normaal_Mu,Normaal_Sigma)</f>
        <v>7.3408210589344076</v>
      </c>
      <c r="H7792" s="2">
        <f t="shared" ca="1" si="842"/>
        <v>0.87908209983015517</v>
      </c>
      <c r="I7792" s="2"/>
      <c r="J7792" s="15">
        <f ca="1">-LN(K7792) /NegExp_Labda</f>
        <v>1.6408767520784655</v>
      </c>
      <c r="K7792" s="2">
        <f t="shared" ca="1" si="843"/>
        <v>0.72023671482447638</v>
      </c>
      <c r="L7792" s="2"/>
      <c r="M7792" s="17">
        <f t="shared" ca="1" si="845"/>
        <v>2</v>
      </c>
      <c r="N7792" s="2">
        <f t="shared" ca="1" si="839"/>
        <v>0.10250213249720341</v>
      </c>
      <c r="O7792" s="2"/>
      <c r="P7792" s="31">
        <f t="shared" ca="1" si="844"/>
        <v>3.9613289412815278</v>
      </c>
    </row>
    <row r="7793" spans="1:16" x14ac:dyDescent="0.25">
      <c r="A7793" s="32">
        <f ca="1">Uniform_A+B7793*(Uniform_B-Uniform_A)</f>
        <v>0.38449276239677088</v>
      </c>
      <c r="B7793" s="2">
        <f t="shared" ca="1" si="840"/>
        <v>3.8449276239677088E-2</v>
      </c>
      <c r="C7793" s="4"/>
      <c r="D7793" s="5">
        <f ca="1">IF(E7793&lt;(Driehoek_C-Driehoek_A)/(Driehoek_B-Driehoek_A),Driehoek_A+SQRT(E7793*(Driehoek_B-Driehoek_A)*(Driehoek_C-Driehoek_A)),Driehoek_B-SQRT((1-E7793)*(Driehoek_B-Driehoek_A)*(Driehoek_B-Driehoek_C)))</f>
        <v>6.1434084592098328</v>
      </c>
      <c r="E7793" s="2">
        <f t="shared" ca="1" si="841"/>
        <v>0.76685385054531596</v>
      </c>
      <c r="F7793" s="2"/>
      <c r="G7793" s="15">
        <f ca="1">_xlfn.NORM.INV(H7793,Normaal_Mu,Normaal_Sigma)</f>
        <v>5.4932265981735746</v>
      </c>
      <c r="H7793" s="2">
        <f t="shared" ca="1" si="842"/>
        <v>0.59739624439406502</v>
      </c>
      <c r="I7793" s="2"/>
      <c r="J7793" s="15">
        <f ca="1">-LN(K7793) /NegExp_Labda</f>
        <v>3.2970783812200448</v>
      </c>
      <c r="K7793" s="2">
        <f t="shared" ca="1" si="843"/>
        <v>0.51715343125732127</v>
      </c>
      <c r="L7793" s="2"/>
      <c r="M7793" s="17">
        <f t="shared" ca="1" si="845"/>
        <v>1</v>
      </c>
      <c r="N7793" s="2">
        <f t="shared" ca="1" si="839"/>
        <v>1.703613883202193E-2</v>
      </c>
      <c r="O7793" s="2"/>
      <c r="P7793" s="31">
        <f t="shared" ca="1" si="844"/>
        <v>3.2636412402000445</v>
      </c>
    </row>
    <row r="7794" spans="1:16" x14ac:dyDescent="0.25">
      <c r="A7794" s="32">
        <f ca="1">Uniform_A+B7794*(Uniform_B-Uniform_A)</f>
        <v>6.1361296617724737</v>
      </c>
      <c r="B7794" s="2">
        <f t="shared" ca="1" si="840"/>
        <v>0.61361296617724737</v>
      </c>
      <c r="C7794" s="4"/>
      <c r="D7794" s="5">
        <f ca="1">IF(E7794&lt;(Driehoek_C-Driehoek_A)/(Driehoek_B-Driehoek_A),Driehoek_A+SQRT(E7794*(Driehoek_B-Driehoek_A)*(Driehoek_C-Driehoek_A)),Driehoek_B-SQRT((1-E7794)*(Driehoek_B-Driehoek_A)*(Driehoek_B-Driehoek_C)))</f>
        <v>5.184792930169051</v>
      </c>
      <c r="E7794" s="2">
        <f t="shared" ca="1" si="841"/>
        <v>0.58411985755176976</v>
      </c>
      <c r="F7794" s="2"/>
      <c r="G7794" s="15">
        <f ca="1">_xlfn.NORM.INV(H7794,Normaal_Mu,Normaal_Sigma)</f>
        <v>4.576711897428642</v>
      </c>
      <c r="H7794" s="2">
        <f t="shared" ca="1" si="842"/>
        <v>0.41619236988580444</v>
      </c>
      <c r="I7794" s="2"/>
      <c r="J7794" s="15">
        <f ca="1">-LN(K7794) /NegExp_Labda</f>
        <v>3.8905534978285163</v>
      </c>
      <c r="K7794" s="2">
        <f t="shared" ca="1" si="843"/>
        <v>0.45927289662701509</v>
      </c>
      <c r="L7794" s="2"/>
      <c r="M7794" s="17">
        <f t="shared" ca="1" si="845"/>
        <v>7</v>
      </c>
      <c r="N7794" s="2">
        <f t="shared" ca="1" si="839"/>
        <v>0.84372791367178002</v>
      </c>
      <c r="O7794" s="2"/>
      <c r="P7794" s="31">
        <f t="shared" ca="1" si="844"/>
        <v>5.3576375974397363</v>
      </c>
    </row>
    <row r="7795" spans="1:16" x14ac:dyDescent="0.25">
      <c r="A7795" s="32">
        <f ca="1">Uniform_A+B7795*(Uniform_B-Uniform_A)</f>
        <v>7.7639654592147185</v>
      </c>
      <c r="B7795" s="2">
        <f t="shared" ca="1" si="840"/>
        <v>0.77639654592147189</v>
      </c>
      <c r="C7795" s="4"/>
      <c r="D7795" s="5">
        <f ca="1">IF(E7795&lt;(Driehoek_C-Driehoek_A)/(Driehoek_B-Driehoek_A),Driehoek_A+SQRT(E7795*(Driehoek_B-Driehoek_A)*(Driehoek_C-Driehoek_A)),Driehoek_B-SQRT((1-E7795)*(Driehoek_B-Driehoek_A)*(Driehoek_B-Driehoek_C)))</f>
        <v>4.2219529472989317</v>
      </c>
      <c r="E7795" s="2">
        <f t="shared" ca="1" si="841"/>
        <v>0.34772189606213233</v>
      </c>
      <c r="F7795" s="2"/>
      <c r="G7795" s="15">
        <f ca="1">_xlfn.NORM.INV(H7795,Normaal_Mu,Normaal_Sigma)</f>
        <v>4.8342559939063898</v>
      </c>
      <c r="H7795" s="2">
        <f t="shared" ca="1" si="842"/>
        <v>0.46697665788885001</v>
      </c>
      <c r="I7795" s="2"/>
      <c r="J7795" s="15">
        <f ca="1">-LN(K7795) /NegExp_Labda</f>
        <v>6.3499033036505149E-4</v>
      </c>
      <c r="K7795" s="2">
        <f t="shared" ca="1" si="843"/>
        <v>0.99987300999784001</v>
      </c>
      <c r="L7795" s="2"/>
      <c r="M7795" s="17">
        <f t="shared" ca="1" si="845"/>
        <v>7</v>
      </c>
      <c r="N7795" s="2">
        <f t="shared" ca="1" si="839"/>
        <v>0.84346430703278585</v>
      </c>
      <c r="O7795" s="2"/>
      <c r="P7795" s="31">
        <f t="shared" ca="1" si="844"/>
        <v>4.7641618781500812</v>
      </c>
    </row>
    <row r="7796" spans="1:16" x14ac:dyDescent="0.25">
      <c r="A7796" s="32">
        <f ca="1">Uniform_A+B7796*(Uniform_B-Uniform_A)</f>
        <v>4.0023105796962248</v>
      </c>
      <c r="B7796" s="2">
        <f t="shared" ca="1" si="840"/>
        <v>0.40023105796962244</v>
      </c>
      <c r="C7796" s="4"/>
      <c r="D7796" s="5">
        <f ca="1">IF(E7796&lt;(Driehoek_C-Driehoek_A)/(Driehoek_B-Driehoek_A),Driehoek_A+SQRT(E7796*(Driehoek_B-Driehoek_A)*(Driehoek_C-Driehoek_A)),Driehoek_B-SQRT((1-E7796)*(Driehoek_B-Driehoek_A)*(Driehoek_B-Driehoek_C)))</f>
        <v>4.1981759695116052</v>
      </c>
      <c r="E7796" s="2">
        <f t="shared" ca="1" si="841"/>
        <v>0.34121388514926254</v>
      </c>
      <c r="F7796" s="2"/>
      <c r="G7796" s="15">
        <f ca="1">_xlfn.NORM.INV(H7796,Normaal_Mu,Normaal_Sigma)</f>
        <v>3.2207330743868692</v>
      </c>
      <c r="H7796" s="2">
        <f t="shared" ca="1" si="842"/>
        <v>0.18683136604113426</v>
      </c>
      <c r="I7796" s="2"/>
      <c r="J7796" s="15">
        <f ca="1">-LN(K7796) /NegExp_Labda</f>
        <v>1.4443905104236077</v>
      </c>
      <c r="K7796" s="2">
        <f t="shared" ca="1" si="843"/>
        <v>0.74910351399407649</v>
      </c>
      <c r="L7796" s="2"/>
      <c r="M7796" s="17">
        <f t="shared" ca="1" si="845"/>
        <v>10</v>
      </c>
      <c r="N7796" s="2">
        <f t="shared" ca="1" si="839"/>
        <v>0.98625737904098032</v>
      </c>
      <c r="O7796" s="2"/>
      <c r="P7796" s="31">
        <f t="shared" ca="1" si="844"/>
        <v>4.5731220268036612</v>
      </c>
    </row>
    <row r="7797" spans="1:16" x14ac:dyDescent="0.25">
      <c r="A7797" s="32">
        <f ca="1">Uniform_A+B7797*(Uniform_B-Uniform_A)</f>
        <v>2.7827895955717086</v>
      </c>
      <c r="B7797" s="2">
        <f t="shared" ca="1" si="840"/>
        <v>0.27827895955717086</v>
      </c>
      <c r="C7797" s="4"/>
      <c r="D7797" s="5">
        <f ca="1">IF(E7797&lt;(Driehoek_C-Driehoek_A)/(Driehoek_B-Driehoek_A),Driehoek_A+SQRT(E7797*(Driehoek_B-Driehoek_A)*(Driehoek_C-Driehoek_A)),Driehoek_B-SQRT((1-E7797)*(Driehoek_B-Driehoek_A)*(Driehoek_B-Driehoek_C)))</f>
        <v>4.9402662665427508</v>
      </c>
      <c r="E7797" s="2">
        <f t="shared" ca="1" si="841"/>
        <v>0.5291017718122647</v>
      </c>
      <c r="F7797" s="2"/>
      <c r="G7797" s="15">
        <f ca="1">_xlfn.NORM.INV(H7797,Normaal_Mu,Normaal_Sigma)</f>
        <v>5.161030626028599</v>
      </c>
      <c r="H7797" s="2">
        <f t="shared" ca="1" si="842"/>
        <v>0.53208629112500627</v>
      </c>
      <c r="I7797" s="2"/>
      <c r="J7797" s="15">
        <f ca="1">-LN(K7797) /NegExp_Labda</f>
        <v>2.9337175900950023</v>
      </c>
      <c r="K7797" s="2">
        <f t="shared" ca="1" si="843"/>
        <v>0.5561353839722567</v>
      </c>
      <c r="L7797" s="2"/>
      <c r="M7797" s="17">
        <f t="shared" ca="1" si="845"/>
        <v>5</v>
      </c>
      <c r="N7797" s="2">
        <f t="shared" ca="1" si="839"/>
        <v>0.59264914213094444</v>
      </c>
      <c r="O7797" s="2"/>
      <c r="P7797" s="31">
        <f t="shared" ca="1" si="844"/>
        <v>4.163560815647612</v>
      </c>
    </row>
    <row r="7798" spans="1:16" x14ac:dyDescent="0.25">
      <c r="A7798" s="32">
        <f ca="1">Uniform_A+B7798*(Uniform_B-Uniform_A)</f>
        <v>6.7805006905555203</v>
      </c>
      <c r="B7798" s="2">
        <f t="shared" ca="1" si="840"/>
        <v>0.67805006905555198</v>
      </c>
      <c r="C7798" s="4"/>
      <c r="D7798" s="5">
        <f ca="1">IF(E7798&lt;(Driehoek_C-Driehoek_A)/(Driehoek_B-Driehoek_A),Driehoek_A+SQRT(E7798*(Driehoek_B-Driehoek_A)*(Driehoek_C-Driehoek_A)),Driehoek_B-SQRT((1-E7798)*(Driehoek_B-Driehoek_A)*(Driehoek_B-Driehoek_C)))</f>
        <v>2.5407367631978861</v>
      </c>
      <c r="E7798" s="2">
        <f t="shared" ca="1" si="841"/>
        <v>2.0885446219551906E-2</v>
      </c>
      <c r="F7798" s="2"/>
      <c r="G7798" s="15">
        <f ca="1">_xlfn.NORM.INV(H7798,Normaal_Mu,Normaal_Sigma)</f>
        <v>6.5898208844310719</v>
      </c>
      <c r="H7798" s="2">
        <f t="shared" ca="1" si="842"/>
        <v>0.78666720020452441</v>
      </c>
      <c r="I7798" s="2"/>
      <c r="J7798" s="15">
        <f ca="1">-LN(K7798) /NegExp_Labda</f>
        <v>3.1935114554941668</v>
      </c>
      <c r="K7798" s="2">
        <f t="shared" ca="1" si="843"/>
        <v>0.52797714030034659</v>
      </c>
      <c r="L7798" s="2"/>
      <c r="M7798" s="17">
        <f t="shared" ca="1" si="845"/>
        <v>3</v>
      </c>
      <c r="N7798" s="2">
        <f t="shared" ca="1" si="839"/>
        <v>0.26347872751681034</v>
      </c>
      <c r="O7798" s="2"/>
      <c r="P7798" s="31">
        <f t="shared" ca="1" si="844"/>
        <v>4.4209139587357296</v>
      </c>
    </row>
    <row r="7799" spans="1:16" x14ac:dyDescent="0.25">
      <c r="A7799" s="32">
        <f ca="1">Uniform_A+B7799*(Uniform_B-Uniform_A)</f>
        <v>6.0069658396976742</v>
      </c>
      <c r="B7799" s="2">
        <f t="shared" ca="1" si="840"/>
        <v>0.60069658396976744</v>
      </c>
      <c r="C7799" s="4"/>
      <c r="D7799" s="5">
        <f ca="1">IF(E7799&lt;(Driehoek_C-Driehoek_A)/(Driehoek_B-Driehoek_A),Driehoek_A+SQRT(E7799*(Driehoek_B-Driehoek_A)*(Driehoek_C-Driehoek_A)),Driehoek_B-SQRT((1-E7799)*(Driehoek_B-Driehoek_A)*(Driehoek_B-Driehoek_C)))</f>
        <v>3.8568855276114427</v>
      </c>
      <c r="E7799" s="2">
        <f t="shared" ca="1" si="841"/>
        <v>0.2462874187609162</v>
      </c>
      <c r="F7799" s="2"/>
      <c r="G7799" s="15">
        <f ca="1">_xlfn.NORM.INV(H7799,Normaal_Mu,Normaal_Sigma)</f>
        <v>2.9646502941138571</v>
      </c>
      <c r="H7799" s="2">
        <f t="shared" ca="1" si="842"/>
        <v>0.15441625087693922</v>
      </c>
      <c r="I7799" s="2"/>
      <c r="J7799" s="15">
        <f ca="1">-LN(K7799) /NegExp_Labda</f>
        <v>2.7267091880964887</v>
      </c>
      <c r="K7799" s="2">
        <f t="shared" ca="1" si="843"/>
        <v>0.57964360547931393</v>
      </c>
      <c r="L7799" s="2"/>
      <c r="M7799" s="17">
        <f t="shared" ca="1" si="845"/>
        <v>5</v>
      </c>
      <c r="N7799" s="2">
        <f t="shared" ca="1" si="839"/>
        <v>0.50668801373442895</v>
      </c>
      <c r="O7799" s="2"/>
      <c r="P7799" s="31">
        <f t="shared" ca="1" si="844"/>
        <v>4.1110421699038922</v>
      </c>
    </row>
    <row r="7800" spans="1:16" x14ac:dyDescent="0.25">
      <c r="A7800" s="32">
        <f ca="1">Uniform_A+B7800*(Uniform_B-Uniform_A)</f>
        <v>1.8288948896295032</v>
      </c>
      <c r="B7800" s="2">
        <f t="shared" ca="1" si="840"/>
        <v>0.18288948896295032</v>
      </c>
      <c r="C7800" s="4"/>
      <c r="D7800" s="5">
        <f ca="1">IF(E7800&lt;(Driehoek_C-Driehoek_A)/(Driehoek_B-Driehoek_A),Driehoek_A+SQRT(E7800*(Driehoek_B-Driehoek_A)*(Driehoek_C-Driehoek_A)),Driehoek_B-SQRT((1-E7800)*(Driehoek_B-Driehoek_A)*(Driehoek_B-Driehoek_C)))</f>
        <v>4.7182046885243158</v>
      </c>
      <c r="E7800" s="2">
        <f t="shared" ca="1" si="841"/>
        <v>0.47617796887499575</v>
      </c>
      <c r="F7800" s="2"/>
      <c r="G7800" s="15">
        <f ca="1">_xlfn.NORM.INV(H7800,Normaal_Mu,Normaal_Sigma)</f>
        <v>5.2583604083437843</v>
      </c>
      <c r="H7800" s="2">
        <f t="shared" ca="1" si="842"/>
        <v>0.55139247013176451</v>
      </c>
      <c r="I7800" s="2"/>
      <c r="J7800" s="15">
        <f ca="1">-LN(K7800) /NegExp_Labda</f>
        <v>3.1201177945732299</v>
      </c>
      <c r="K7800" s="2">
        <f t="shared" ca="1" si="843"/>
        <v>0.53578433502135125</v>
      </c>
      <c r="L7800" s="2"/>
      <c r="M7800" s="17">
        <f t="shared" ca="1" si="845"/>
        <v>1</v>
      </c>
      <c r="N7800" s="2">
        <f t="shared" ca="1" si="839"/>
        <v>3.6527611433095242E-2</v>
      </c>
      <c r="O7800" s="2"/>
      <c r="P7800" s="31">
        <f t="shared" ca="1" si="844"/>
        <v>3.1851155562141664</v>
      </c>
    </row>
    <row r="7801" spans="1:16" x14ac:dyDescent="0.25">
      <c r="A7801" s="32">
        <f ca="1">Uniform_A+B7801*(Uniform_B-Uniform_A)</f>
        <v>3.6695564438516461</v>
      </c>
      <c r="B7801" s="2">
        <f t="shared" ca="1" si="840"/>
        <v>0.36695564438516459</v>
      </c>
      <c r="C7801" s="4"/>
      <c r="D7801" s="5">
        <f ca="1">IF(E7801&lt;(Driehoek_C-Driehoek_A)/(Driehoek_B-Driehoek_A),Driehoek_A+SQRT(E7801*(Driehoek_B-Driehoek_A)*(Driehoek_C-Driehoek_A)),Driehoek_B-SQRT((1-E7801)*(Driehoek_B-Driehoek_A)*(Driehoek_B-Driehoek_C)))</f>
        <v>6.5157043022872951</v>
      </c>
      <c r="E7801" s="2">
        <f t="shared" ca="1" si="841"/>
        <v>0.82366499675217553</v>
      </c>
      <c r="F7801" s="2"/>
      <c r="G7801" s="15">
        <f ca="1">_xlfn.NORM.INV(H7801,Normaal_Mu,Normaal_Sigma)</f>
        <v>7.1868134199497327</v>
      </c>
      <c r="H7801" s="2">
        <f t="shared" ca="1" si="842"/>
        <v>0.86289236562093574</v>
      </c>
      <c r="I7801" s="2"/>
      <c r="J7801" s="15">
        <f ca="1">-LN(K7801) /NegExp_Labda</f>
        <v>4.8873345119642675</v>
      </c>
      <c r="K7801" s="2">
        <f t="shared" ca="1" si="843"/>
        <v>0.37626300362268672</v>
      </c>
      <c r="L7801" s="2"/>
      <c r="M7801" s="17">
        <f t="shared" ca="1" si="845"/>
        <v>2</v>
      </c>
      <c r="N7801" s="2">
        <f t="shared" ca="1" si="839"/>
        <v>7.3406589664478217E-2</v>
      </c>
      <c r="O7801" s="2"/>
      <c r="P7801" s="31">
        <f t="shared" ca="1" si="844"/>
        <v>4.8518817356105881</v>
      </c>
    </row>
    <row r="7802" spans="1:16" x14ac:dyDescent="0.25">
      <c r="A7802" s="32">
        <f ca="1">Uniform_A+B7802*(Uniform_B-Uniform_A)</f>
        <v>8.5195548764510232</v>
      </c>
      <c r="B7802" s="2">
        <f t="shared" ca="1" si="840"/>
        <v>0.85195548764510232</v>
      </c>
      <c r="C7802" s="4"/>
      <c r="D7802" s="5">
        <f ca="1">IF(E7802&lt;(Driehoek_C-Driehoek_A)/(Driehoek_B-Driehoek_A),Driehoek_A+SQRT(E7802*(Driehoek_B-Driehoek_A)*(Driehoek_C-Driehoek_A)),Driehoek_B-SQRT((1-E7802)*(Driehoek_B-Driehoek_A)*(Driehoek_B-Driehoek_C)))</f>
        <v>5.7939223904435924</v>
      </c>
      <c r="E7802" s="2">
        <f t="shared" ca="1" si="841"/>
        <v>0.70631618175717337</v>
      </c>
      <c r="F7802" s="2"/>
      <c r="G7802" s="15">
        <f ca="1">_xlfn.NORM.INV(H7802,Normaal_Mu,Normaal_Sigma)</f>
        <v>4.2741540283895745</v>
      </c>
      <c r="H7802" s="2">
        <f t="shared" ca="1" si="842"/>
        <v>0.35833120777775651</v>
      </c>
      <c r="I7802" s="2"/>
      <c r="J7802" s="15">
        <f ca="1">-LN(K7802) /NegExp_Labda</f>
        <v>4.2357141027144802</v>
      </c>
      <c r="K7802" s="2">
        <f t="shared" ca="1" si="843"/>
        <v>0.42863787937011655</v>
      </c>
      <c r="L7802" s="2"/>
      <c r="M7802" s="17">
        <f t="shared" ca="1" si="845"/>
        <v>2</v>
      </c>
      <c r="N7802" s="2">
        <f t="shared" ca="1" si="839"/>
        <v>7.1306805524568473E-2</v>
      </c>
      <c r="O7802" s="2"/>
      <c r="P7802" s="31">
        <f t="shared" ca="1" si="844"/>
        <v>4.9646690795997346</v>
      </c>
    </row>
    <row r="7803" spans="1:16" x14ac:dyDescent="0.25">
      <c r="A7803" s="32">
        <f ca="1">Uniform_A+B7803*(Uniform_B-Uniform_A)</f>
        <v>4.3479321871727059</v>
      </c>
      <c r="B7803" s="2">
        <f t="shared" ca="1" si="840"/>
        <v>0.43479321871727061</v>
      </c>
      <c r="C7803" s="4"/>
      <c r="D7803" s="5">
        <f ca="1">IF(E7803&lt;(Driehoek_C-Driehoek_A)/(Driehoek_B-Driehoek_A),Driehoek_A+SQRT(E7803*(Driehoek_B-Driehoek_A)*(Driehoek_C-Driehoek_A)),Driehoek_B-SQRT((1-E7803)*(Driehoek_B-Driehoek_A)*(Driehoek_B-Driehoek_C)))</f>
        <v>5.5366769887231708</v>
      </c>
      <c r="E7803" s="2">
        <f t="shared" ca="1" si="841"/>
        <v>0.6572969634160114</v>
      </c>
      <c r="F7803" s="2"/>
      <c r="G7803" s="15">
        <f ca="1">_xlfn.NORM.INV(H7803,Normaal_Mu,Normaal_Sigma)</f>
        <v>2.9673432681098686</v>
      </c>
      <c r="H7803" s="2">
        <f t="shared" ca="1" si="842"/>
        <v>0.15473652254190129</v>
      </c>
      <c r="I7803" s="2"/>
      <c r="J7803" s="15">
        <f ca="1">-LN(K7803) /NegExp_Labda</f>
        <v>2.1320333207865145</v>
      </c>
      <c r="K7803" s="2">
        <f t="shared" ca="1" si="843"/>
        <v>0.65285079711126459</v>
      </c>
      <c r="L7803" s="2"/>
      <c r="M7803" s="17">
        <f t="shared" ca="1" si="845"/>
        <v>3</v>
      </c>
      <c r="N7803" s="2">
        <f t="shared" ca="1" si="839"/>
        <v>0.18310414266658015</v>
      </c>
      <c r="O7803" s="2"/>
      <c r="P7803" s="31">
        <f t="shared" ca="1" si="844"/>
        <v>3.5967971529584517</v>
      </c>
    </row>
    <row r="7804" spans="1:16" x14ac:dyDescent="0.25">
      <c r="A7804" s="32">
        <f ca="1">Uniform_A+B7804*(Uniform_B-Uniform_A)</f>
        <v>5.858789876286858</v>
      </c>
      <c r="B7804" s="2">
        <f t="shared" ca="1" si="840"/>
        <v>0.58587898762868584</v>
      </c>
      <c r="C7804" s="4"/>
      <c r="D7804" s="5">
        <f ca="1">IF(E7804&lt;(Driehoek_C-Driehoek_A)/(Driehoek_B-Driehoek_A),Driehoek_A+SQRT(E7804*(Driehoek_B-Driehoek_A)*(Driehoek_C-Driehoek_A)),Driehoek_B-SQRT((1-E7804)*(Driehoek_B-Driehoek_A)*(Driehoek_B-Driehoek_C)))</f>
        <v>4.116772834289077</v>
      </c>
      <c r="E7804" s="2">
        <f t="shared" ca="1" si="841"/>
        <v>0.31868835565893905</v>
      </c>
      <c r="F7804" s="2"/>
      <c r="G7804" s="15">
        <f ca="1">_xlfn.NORM.INV(H7804,Normaal_Mu,Normaal_Sigma)</f>
        <v>7.923156020544047</v>
      </c>
      <c r="H7804" s="2">
        <f t="shared" ca="1" si="842"/>
        <v>0.92807155805280073</v>
      </c>
      <c r="I7804" s="2"/>
      <c r="J7804" s="15">
        <f ca="1">-LN(K7804) /NegExp_Labda</f>
        <v>4.4453248916225467</v>
      </c>
      <c r="K7804" s="2">
        <f t="shared" ca="1" si="843"/>
        <v>0.4110399043493812</v>
      </c>
      <c r="L7804" s="2"/>
      <c r="M7804" s="17">
        <f t="shared" ca="1" si="845"/>
        <v>4</v>
      </c>
      <c r="N7804" s="2">
        <f t="shared" ca="1" si="839"/>
        <v>0.31681395358566389</v>
      </c>
      <c r="O7804" s="2"/>
      <c r="P7804" s="31">
        <f t="shared" ca="1" si="844"/>
        <v>5.2688087245485065</v>
      </c>
    </row>
    <row r="7805" spans="1:16" x14ac:dyDescent="0.25">
      <c r="A7805" s="32">
        <f ca="1">Uniform_A+B7805*(Uniform_B-Uniform_A)</f>
        <v>5.5894233281078707</v>
      </c>
      <c r="B7805" s="2">
        <f t="shared" ca="1" si="840"/>
        <v>0.55894233281078709</v>
      </c>
      <c r="C7805" s="4"/>
      <c r="D7805" s="5">
        <f ca="1">IF(E7805&lt;(Driehoek_C-Driehoek_A)/(Driehoek_B-Driehoek_A),Driehoek_A+SQRT(E7805*(Driehoek_B-Driehoek_A)*(Driehoek_C-Driehoek_A)),Driehoek_B-SQRT((1-E7805)*(Driehoek_B-Driehoek_A)*(Driehoek_B-Driehoek_C)))</f>
        <v>3.7048959574780267</v>
      </c>
      <c r="E7805" s="2">
        <f t="shared" ca="1" si="841"/>
        <v>0.20761930184463695</v>
      </c>
      <c r="F7805" s="2"/>
      <c r="G7805" s="15">
        <f ca="1">_xlfn.NORM.INV(H7805,Normaal_Mu,Normaal_Sigma)</f>
        <v>3.4039745506758541</v>
      </c>
      <c r="H7805" s="2">
        <f t="shared" ca="1" si="842"/>
        <v>0.21243155295231864</v>
      </c>
      <c r="I7805" s="2"/>
      <c r="J7805" s="15">
        <f ca="1">-LN(K7805) /NegExp_Labda</f>
        <v>3.0316047858457855</v>
      </c>
      <c r="K7805" s="2">
        <f t="shared" ca="1" si="843"/>
        <v>0.54535356193146989</v>
      </c>
      <c r="L7805" s="2"/>
      <c r="M7805" s="17">
        <f t="shared" ca="1" si="845"/>
        <v>3</v>
      </c>
      <c r="N7805" s="2">
        <f t="shared" ca="1" si="839"/>
        <v>0.15286209034457243</v>
      </c>
      <c r="O7805" s="2"/>
      <c r="P7805" s="31">
        <f t="shared" ca="1" si="844"/>
        <v>3.7459797244215074</v>
      </c>
    </row>
    <row r="7806" spans="1:16" x14ac:dyDescent="0.25">
      <c r="A7806" s="32">
        <f ca="1">Uniform_A+B7806*(Uniform_B-Uniform_A)</f>
        <v>1.9729646365248654</v>
      </c>
      <c r="B7806" s="2">
        <f t="shared" ca="1" si="840"/>
        <v>0.19729646365248654</v>
      </c>
      <c r="C7806" s="4"/>
      <c r="D7806" s="5">
        <f ca="1">IF(E7806&lt;(Driehoek_C-Driehoek_A)/(Driehoek_B-Driehoek_A),Driehoek_A+SQRT(E7806*(Driehoek_B-Driehoek_A)*(Driehoek_C-Driehoek_A)),Driehoek_B-SQRT((1-E7806)*(Driehoek_B-Driehoek_A)*(Driehoek_B-Driehoek_C)))</f>
        <v>6.0604606135848869</v>
      </c>
      <c r="E7806" s="2">
        <f t="shared" ca="1" si="841"/>
        <v>0.75311737702040749</v>
      </c>
      <c r="F7806" s="2"/>
      <c r="G7806" s="15">
        <f ca="1">_xlfn.NORM.INV(H7806,Normaal_Mu,Normaal_Sigma)</f>
        <v>4.1953315480661386</v>
      </c>
      <c r="H7806" s="2">
        <f t="shared" ca="1" si="842"/>
        <v>0.3437190346326815</v>
      </c>
      <c r="I7806" s="2"/>
      <c r="J7806" s="15">
        <f ca="1">-LN(K7806) /NegExp_Labda</f>
        <v>9.057064032441648</v>
      </c>
      <c r="K7806" s="2">
        <f t="shared" ca="1" si="843"/>
        <v>0.16342308842814002</v>
      </c>
      <c r="L7806" s="2"/>
      <c r="M7806" s="17">
        <f t="shared" ca="1" si="845"/>
        <v>11</v>
      </c>
      <c r="N7806" s="2">
        <f t="shared" ca="1" si="839"/>
        <v>0.99424145490339355</v>
      </c>
      <c r="O7806" s="2"/>
      <c r="P7806" s="31">
        <f t="shared" ca="1" si="844"/>
        <v>6.4571641661235075</v>
      </c>
    </row>
    <row r="7807" spans="1:16" x14ac:dyDescent="0.25">
      <c r="A7807" s="32">
        <f ca="1">Uniform_A+B7807*(Uniform_B-Uniform_A)</f>
        <v>1.7475571731199391</v>
      </c>
      <c r="B7807" s="2">
        <f t="shared" ca="1" si="840"/>
        <v>0.17475571731199391</v>
      </c>
      <c r="C7807" s="4"/>
      <c r="D7807" s="5">
        <f ca="1">IF(E7807&lt;(Driehoek_C-Driehoek_A)/(Driehoek_B-Driehoek_A),Driehoek_A+SQRT(E7807*(Driehoek_B-Driehoek_A)*(Driehoek_C-Driehoek_A)),Driehoek_B-SQRT((1-E7807)*(Driehoek_B-Driehoek_A)*(Driehoek_B-Driehoek_C)))</f>
        <v>7.514875067865173</v>
      </c>
      <c r="E7807" s="2">
        <f t="shared" ca="1" si="841"/>
        <v>0.93698296959861505</v>
      </c>
      <c r="F7807" s="2"/>
      <c r="G7807" s="15">
        <f ca="1">_xlfn.NORM.INV(H7807,Normaal_Mu,Normaal_Sigma)</f>
        <v>5.9726715664414707</v>
      </c>
      <c r="H7807" s="2">
        <f t="shared" ca="1" si="842"/>
        <v>0.68663544370426499</v>
      </c>
      <c r="I7807" s="2"/>
      <c r="J7807" s="15">
        <f ca="1">-LN(K7807) /NegExp_Labda</f>
        <v>3.8708094217361171</v>
      </c>
      <c r="K7807" s="2">
        <f t="shared" ca="1" si="843"/>
        <v>0.46109006590221457</v>
      </c>
      <c r="L7807" s="2"/>
      <c r="M7807" s="17">
        <f t="shared" ca="1" si="845"/>
        <v>6</v>
      </c>
      <c r="N7807" s="2">
        <f t="shared" ca="1" si="839"/>
        <v>0.63468598173792612</v>
      </c>
      <c r="O7807" s="2"/>
      <c r="P7807" s="31">
        <f t="shared" ca="1" si="844"/>
        <v>5.0211826458325399</v>
      </c>
    </row>
    <row r="7808" spans="1:16" x14ac:dyDescent="0.25">
      <c r="A7808" s="32">
        <f ca="1">Uniform_A+B7808*(Uniform_B-Uniform_A)</f>
        <v>3.9653029537565745</v>
      </c>
      <c r="B7808" s="2">
        <f t="shared" ca="1" si="840"/>
        <v>0.39653029537565743</v>
      </c>
      <c r="C7808" s="4"/>
      <c r="D7808" s="5">
        <f ca="1">IF(E7808&lt;(Driehoek_C-Driehoek_A)/(Driehoek_B-Driehoek_A),Driehoek_A+SQRT(E7808*(Driehoek_B-Driehoek_A)*(Driehoek_C-Driehoek_A)),Driehoek_B-SQRT((1-E7808)*(Driehoek_B-Driehoek_A)*(Driehoek_B-Driehoek_C)))</f>
        <v>5.8396738761184181</v>
      </c>
      <c r="E7808" s="2">
        <f t="shared" ca="1" si="841"/>
        <v>0.71463825116318913</v>
      </c>
      <c r="F7808" s="2"/>
      <c r="G7808" s="15">
        <f ca="1">_xlfn.NORM.INV(H7808,Normaal_Mu,Normaal_Sigma)</f>
        <v>6.1982213543026159</v>
      </c>
      <c r="H7808" s="2">
        <f t="shared" ca="1" si="842"/>
        <v>0.72545045895812776</v>
      </c>
      <c r="I7808" s="2"/>
      <c r="J7808" s="15">
        <f ca="1">-LN(K7808) /NegExp_Labda</f>
        <v>4.1814962619998797</v>
      </c>
      <c r="K7808" s="2">
        <f t="shared" ca="1" si="843"/>
        <v>0.43331113501553997</v>
      </c>
      <c r="L7808" s="2"/>
      <c r="M7808" s="17">
        <f t="shared" ca="1" si="845"/>
        <v>4</v>
      </c>
      <c r="N7808" s="2">
        <f t="shared" ca="1" si="839"/>
        <v>0.29466520208335023</v>
      </c>
      <c r="O7808" s="2"/>
      <c r="P7808" s="31">
        <f t="shared" ca="1" si="844"/>
        <v>4.8369388892354968</v>
      </c>
    </row>
    <row r="7809" spans="1:16" x14ac:dyDescent="0.25">
      <c r="A7809" s="32">
        <f ca="1">Uniform_A+B7809*(Uniform_B-Uniform_A)</f>
        <v>8.178175421205232</v>
      </c>
      <c r="B7809" s="2">
        <f t="shared" ca="1" si="840"/>
        <v>0.81781754212052327</v>
      </c>
      <c r="C7809" s="4"/>
      <c r="D7809" s="5">
        <f ca="1">IF(E7809&lt;(Driehoek_C-Driehoek_A)/(Driehoek_B-Driehoek_A),Driehoek_A+SQRT(E7809*(Driehoek_B-Driehoek_A)*(Driehoek_C-Driehoek_A)),Driehoek_B-SQRT((1-E7809)*(Driehoek_B-Driehoek_A)*(Driehoek_B-Driehoek_C)))</f>
        <v>4.2220636458881522</v>
      </c>
      <c r="E7809" s="2">
        <f t="shared" ca="1" si="841"/>
        <v>0.34775211988732524</v>
      </c>
      <c r="F7809" s="2"/>
      <c r="G7809" s="15">
        <f ca="1">_xlfn.NORM.INV(H7809,Normaal_Mu,Normaal_Sigma)</f>
        <v>6.3245774612959513</v>
      </c>
      <c r="H7809" s="2">
        <f t="shared" ca="1" si="842"/>
        <v>0.74610690113252986</v>
      </c>
      <c r="I7809" s="2"/>
      <c r="J7809" s="15">
        <f ca="1">-LN(K7809) /NegExp_Labda</f>
        <v>2.5398704342164895</v>
      </c>
      <c r="K7809" s="2">
        <f t="shared" ca="1" si="843"/>
        <v>0.60171336385277563</v>
      </c>
      <c r="L7809" s="2"/>
      <c r="M7809" s="17">
        <f t="shared" ca="1" si="845"/>
        <v>4</v>
      </c>
      <c r="N7809" s="2">
        <f t="shared" ca="1" si="839"/>
        <v>0.31835127995966861</v>
      </c>
      <c r="O7809" s="2"/>
      <c r="P7809" s="31">
        <f t="shared" ca="1" si="844"/>
        <v>5.0529373925211649</v>
      </c>
    </row>
    <row r="7810" spans="1:16" x14ac:dyDescent="0.25">
      <c r="A7810" s="32">
        <f ca="1">Uniform_A+B7810*(Uniform_B-Uniform_A)</f>
        <v>4.7486665165386306</v>
      </c>
      <c r="B7810" s="2">
        <f t="shared" ca="1" si="840"/>
        <v>0.4748666516538631</v>
      </c>
      <c r="C7810" s="4"/>
      <c r="D7810" s="5">
        <f ca="1">IF(E7810&lt;(Driehoek_C-Driehoek_A)/(Driehoek_B-Driehoek_A),Driehoek_A+SQRT(E7810*(Driehoek_B-Driehoek_A)*(Driehoek_C-Driehoek_A)),Driehoek_B-SQRT((1-E7810)*(Driehoek_B-Driehoek_A)*(Driehoek_B-Driehoek_C)))</f>
        <v>2.8378841083685202</v>
      </c>
      <c r="E7810" s="2">
        <f t="shared" ca="1" si="841"/>
        <v>5.0146412789750738E-2</v>
      </c>
      <c r="F7810" s="2"/>
      <c r="G7810" s="15">
        <f ca="1">_xlfn.NORM.INV(H7810,Normaal_Mu,Normaal_Sigma)</f>
        <v>5.2505680830547945</v>
      </c>
      <c r="H7810" s="2">
        <f t="shared" ca="1" si="842"/>
        <v>0.54985065717382453</v>
      </c>
      <c r="I7810" s="2"/>
      <c r="J7810" s="15">
        <f ca="1">-LN(K7810) /NegExp_Labda</f>
        <v>4.6727009117460678</v>
      </c>
      <c r="K7810" s="2">
        <f t="shared" ca="1" si="843"/>
        <v>0.3927664249509617</v>
      </c>
      <c r="L7810" s="2"/>
      <c r="M7810" s="17">
        <f t="shared" ca="1" si="845"/>
        <v>7</v>
      </c>
      <c r="N7810" s="2">
        <f t="shared" ca="1" si="839"/>
        <v>0.79902303440555744</v>
      </c>
      <c r="O7810" s="2"/>
      <c r="P7810" s="31">
        <f t="shared" ca="1" si="844"/>
        <v>4.9019639239416026</v>
      </c>
    </row>
    <row r="7811" spans="1:16" x14ac:dyDescent="0.25">
      <c r="A7811" s="32">
        <f ca="1">Uniform_A+B7811*(Uniform_B-Uniform_A)</f>
        <v>6.1457720398631119</v>
      </c>
      <c r="B7811" s="2">
        <f t="shared" ca="1" si="840"/>
        <v>0.61457720398631122</v>
      </c>
      <c r="C7811" s="4"/>
      <c r="D7811" s="5">
        <f ca="1">IF(E7811&lt;(Driehoek_C-Driehoek_A)/(Driehoek_B-Driehoek_A),Driehoek_A+SQRT(E7811*(Driehoek_B-Driehoek_A)*(Driehoek_C-Driehoek_A)),Driehoek_B-SQRT((1-E7811)*(Driehoek_B-Driehoek_A)*(Driehoek_B-Driehoek_C)))</f>
        <v>6.5147898086059541</v>
      </c>
      <c r="E7811" s="2">
        <f t="shared" ca="1" si="841"/>
        <v>0.82353515155974766</v>
      </c>
      <c r="F7811" s="2"/>
      <c r="G7811" s="15">
        <f ca="1">_xlfn.NORM.INV(H7811,Normaal_Mu,Normaal_Sigma)</f>
        <v>1.520681999753609</v>
      </c>
      <c r="H7811" s="2">
        <f t="shared" ca="1" si="842"/>
        <v>4.0959456311082554E-2</v>
      </c>
      <c r="I7811" s="2"/>
      <c r="J7811" s="15">
        <f ca="1">-LN(K7811) /NegExp_Labda</f>
        <v>8.7605950523087603</v>
      </c>
      <c r="K7811" s="2">
        <f t="shared" ca="1" si="843"/>
        <v>0.1734061045112133</v>
      </c>
      <c r="L7811" s="2"/>
      <c r="M7811" s="17">
        <f t="shared" ca="1" si="845"/>
        <v>1</v>
      </c>
      <c r="N7811" s="2">
        <f t="shared" ca="1" si="839"/>
        <v>3.8844065624650703E-2</v>
      </c>
      <c r="O7811" s="2"/>
      <c r="P7811" s="31">
        <f t="shared" ca="1" si="844"/>
        <v>4.7883677801062872</v>
      </c>
    </row>
    <row r="7812" spans="1:16" x14ac:dyDescent="0.25">
      <c r="A7812" s="32">
        <f ca="1">Uniform_A+B7812*(Uniform_B-Uniform_A)</f>
        <v>6.438124533869253</v>
      </c>
      <c r="B7812" s="2">
        <f t="shared" ca="1" si="840"/>
        <v>0.64381245338692528</v>
      </c>
      <c r="C7812" s="4"/>
      <c r="D7812" s="5">
        <f ca="1">IF(E7812&lt;(Driehoek_C-Driehoek_A)/(Driehoek_B-Driehoek_A),Driehoek_A+SQRT(E7812*(Driehoek_B-Driehoek_A)*(Driehoek_C-Driehoek_A)),Driehoek_B-SQRT((1-E7812)*(Driehoek_B-Driehoek_A)*(Driehoek_B-Driehoek_C)))</f>
        <v>3.7866177615547514</v>
      </c>
      <c r="E7812" s="2">
        <f t="shared" ca="1" si="841"/>
        <v>0.22800021613592214</v>
      </c>
      <c r="F7812" s="2"/>
      <c r="G7812" s="15">
        <f ca="1">_xlfn.NORM.INV(H7812,Normaal_Mu,Normaal_Sigma)</f>
        <v>5.4833106067071151</v>
      </c>
      <c r="H7812" s="2">
        <f t="shared" ca="1" si="842"/>
        <v>0.59547636705495821</v>
      </c>
      <c r="I7812" s="2"/>
      <c r="J7812" s="15">
        <f ca="1">-LN(K7812) /NegExp_Labda</f>
        <v>11.356254967893586</v>
      </c>
      <c r="K7812" s="2">
        <f t="shared" ca="1" si="843"/>
        <v>0.10318301801651564</v>
      </c>
      <c r="L7812" s="2"/>
      <c r="M7812" s="17">
        <f t="shared" ca="1" si="845"/>
        <v>9</v>
      </c>
      <c r="N7812" s="2">
        <f t="shared" ca="1" si="839"/>
        <v>0.96165805362799361</v>
      </c>
      <c r="O7812" s="2"/>
      <c r="P7812" s="31">
        <f t="shared" ca="1" si="844"/>
        <v>7.2128615740049415</v>
      </c>
    </row>
    <row r="7813" spans="1:16" x14ac:dyDescent="0.25">
      <c r="A7813" s="32">
        <f ca="1">Uniform_A+B7813*(Uniform_B-Uniform_A)</f>
        <v>2.2386305801127495</v>
      </c>
      <c r="B7813" s="2">
        <f t="shared" ca="1" si="840"/>
        <v>0.22386305801127493</v>
      </c>
      <c r="C7813" s="4"/>
      <c r="D7813" s="5">
        <f ca="1">IF(E7813&lt;(Driehoek_C-Driehoek_A)/(Driehoek_B-Driehoek_A),Driehoek_A+SQRT(E7813*(Driehoek_B-Driehoek_A)*(Driehoek_C-Driehoek_A)),Driehoek_B-SQRT((1-E7813)*(Driehoek_B-Driehoek_A)*(Driehoek_B-Driehoek_C)))</f>
        <v>4.043425547293066</v>
      </c>
      <c r="E7813" s="2">
        <f t="shared" ca="1" si="841"/>
        <v>0.29806770556494155</v>
      </c>
      <c r="F7813" s="2"/>
      <c r="G7813" s="15">
        <f ca="1">_xlfn.NORM.INV(H7813,Normaal_Mu,Normaal_Sigma)</f>
        <v>4.1588515454374102</v>
      </c>
      <c r="H7813" s="2">
        <f t="shared" ca="1" si="842"/>
        <v>0.33703300835881012</v>
      </c>
      <c r="I7813" s="2"/>
      <c r="J7813" s="15">
        <f ca="1">-LN(K7813) /NegExp_Labda</f>
        <v>10.089189304986574</v>
      </c>
      <c r="K7813" s="2">
        <f t="shared" ca="1" si="843"/>
        <v>0.13294259493055771</v>
      </c>
      <c r="L7813" s="2"/>
      <c r="M7813" s="17">
        <f t="shared" ca="1" si="845"/>
        <v>6</v>
      </c>
      <c r="N7813" s="2">
        <f t="shared" ref="N7813:N7876" ca="1" si="846">RAND()</f>
        <v>0.66578405184678469</v>
      </c>
      <c r="O7813" s="2"/>
      <c r="P7813" s="31">
        <f t="shared" ca="1" si="844"/>
        <v>5.3060193955659596</v>
      </c>
    </row>
    <row r="7814" spans="1:16" x14ac:dyDescent="0.25">
      <c r="A7814" s="32">
        <f ca="1">Uniform_A+B7814*(Uniform_B-Uniform_A)</f>
        <v>7.1648966428689453</v>
      </c>
      <c r="B7814" s="2">
        <f t="shared" ref="B7814:B7877" ca="1" si="847">RAND()</f>
        <v>0.71648966428689453</v>
      </c>
      <c r="C7814" s="4"/>
      <c r="D7814" s="5">
        <f ca="1">IF(E7814&lt;(Driehoek_C-Driehoek_A)/(Driehoek_B-Driehoek_A),Driehoek_A+SQRT(E7814*(Driehoek_B-Driehoek_A)*(Driehoek_C-Driehoek_A)),Driehoek_B-SQRT((1-E7814)*(Driehoek_B-Driehoek_A)*(Driehoek_B-Driehoek_C)))</f>
        <v>4.4888005432607248</v>
      </c>
      <c r="E7814" s="2">
        <f t="shared" ref="E7814:E7877" ca="1" si="848">RAND()</f>
        <v>0.4185451274718649</v>
      </c>
      <c r="F7814" s="2"/>
      <c r="G7814" s="15">
        <f ca="1">_xlfn.NORM.INV(H7814,Normaal_Mu,Normaal_Sigma)</f>
        <v>6.0118245327082969</v>
      </c>
      <c r="H7814" s="2">
        <f t="shared" ref="H7814:H7877" ca="1" si="849">RAND()</f>
        <v>0.69354087958824284</v>
      </c>
      <c r="I7814" s="2"/>
      <c r="J7814" s="15">
        <f ca="1">-LN(K7814) /NegExp_Labda</f>
        <v>6.2238093121224685</v>
      </c>
      <c r="K7814" s="2">
        <f t="shared" ref="K7814:K7877" ca="1" si="850">RAND()</f>
        <v>0.28800948584566288</v>
      </c>
      <c r="L7814" s="2"/>
      <c r="M7814" s="17">
        <f t="shared" ca="1" si="845"/>
        <v>8</v>
      </c>
      <c r="N7814" s="2">
        <f t="shared" ca="1" si="846"/>
        <v>0.89628077465002454</v>
      </c>
      <c r="O7814" s="2"/>
      <c r="P7814" s="31">
        <f t="shared" ca="1" si="844"/>
        <v>6.3778662061920866</v>
      </c>
    </row>
    <row r="7815" spans="1:16" x14ac:dyDescent="0.25">
      <c r="A7815" s="32">
        <f ca="1">Uniform_A+B7815*(Uniform_B-Uniform_A)</f>
        <v>2.4521933546139363</v>
      </c>
      <c r="B7815" s="2">
        <f t="shared" ca="1" si="847"/>
        <v>0.24521933546139363</v>
      </c>
      <c r="C7815" s="4"/>
      <c r="D7815" s="5">
        <f ca="1">IF(E7815&lt;(Driehoek_C-Driehoek_A)/(Driehoek_B-Driehoek_A),Driehoek_A+SQRT(E7815*(Driehoek_B-Driehoek_A)*(Driehoek_C-Driehoek_A)),Driehoek_B-SQRT((1-E7815)*(Driehoek_B-Driehoek_A)*(Driehoek_B-Driehoek_C)))</f>
        <v>5.8971633096816305</v>
      </c>
      <c r="E7815" s="2">
        <f t="shared" ca="1" si="848"/>
        <v>0.72492584209183264</v>
      </c>
      <c r="F7815" s="2"/>
      <c r="G7815" s="15">
        <f ca="1">_xlfn.NORM.INV(H7815,Normaal_Mu,Normaal_Sigma)</f>
        <v>4.4242112761772026</v>
      </c>
      <c r="H7815" s="2">
        <f t="shared" ca="1" si="849"/>
        <v>0.38671380141927181</v>
      </c>
      <c r="I7815" s="2"/>
      <c r="J7815" s="15">
        <f ca="1">-LN(K7815) /NegExp_Labda</f>
        <v>4.9335165799034124</v>
      </c>
      <c r="K7815" s="2">
        <f t="shared" ca="1" si="850"/>
        <v>0.37280368335303493</v>
      </c>
      <c r="L7815" s="2"/>
      <c r="M7815" s="17">
        <f t="shared" ca="1" si="845"/>
        <v>6</v>
      </c>
      <c r="N7815" s="2">
        <f t="shared" ca="1" si="846"/>
        <v>0.65401338716008672</v>
      </c>
      <c r="O7815" s="2"/>
      <c r="P7815" s="31">
        <f t="shared" ca="1" si="844"/>
        <v>4.7414169040752361</v>
      </c>
    </row>
    <row r="7816" spans="1:16" x14ac:dyDescent="0.25">
      <c r="A7816" s="32">
        <f ca="1">Uniform_A+B7816*(Uniform_B-Uniform_A)</f>
        <v>2.3283080174381343</v>
      </c>
      <c r="B7816" s="2">
        <f t="shared" ca="1" si="847"/>
        <v>0.23283080174381343</v>
      </c>
      <c r="C7816" s="4"/>
      <c r="D7816" s="5">
        <f ca="1">IF(E7816&lt;(Driehoek_C-Driehoek_A)/(Driehoek_B-Driehoek_A),Driehoek_A+SQRT(E7816*(Driehoek_B-Driehoek_A)*(Driehoek_C-Driehoek_A)),Driehoek_B-SQRT((1-E7816)*(Driehoek_B-Driehoek_A)*(Driehoek_B-Driehoek_C)))</f>
        <v>6.3781925904559422</v>
      </c>
      <c r="E7816" s="2">
        <f t="shared" ca="1" si="848"/>
        <v>0.80360359735028219</v>
      </c>
      <c r="F7816" s="2"/>
      <c r="G7816" s="15">
        <f ca="1">_xlfn.NORM.INV(H7816,Normaal_Mu,Normaal_Sigma)</f>
        <v>8.4896753609532727</v>
      </c>
      <c r="H7816" s="2">
        <f t="shared" ca="1" si="849"/>
        <v>0.95949343612367022</v>
      </c>
      <c r="I7816" s="2"/>
      <c r="J7816" s="15">
        <f ca="1">-LN(K7816) /NegExp_Labda</f>
        <v>2.8898884687983304</v>
      </c>
      <c r="K7816" s="2">
        <f t="shared" ca="1" si="850"/>
        <v>0.56103179821272164</v>
      </c>
      <c r="L7816" s="2"/>
      <c r="M7816" s="17">
        <f t="shared" ca="1" si="845"/>
        <v>2</v>
      </c>
      <c r="N7816" s="2">
        <f t="shared" ca="1" si="846"/>
        <v>0.10664939734166801</v>
      </c>
      <c r="O7816" s="2"/>
      <c r="P7816" s="31">
        <f t="shared" ca="1" si="844"/>
        <v>4.4172128875291357</v>
      </c>
    </row>
    <row r="7817" spans="1:16" x14ac:dyDescent="0.25">
      <c r="A7817" s="32">
        <f ca="1">Uniform_A+B7817*(Uniform_B-Uniform_A)</f>
        <v>7.1114600045067959</v>
      </c>
      <c r="B7817" s="2">
        <f t="shared" ca="1" si="847"/>
        <v>0.71114600045067955</v>
      </c>
      <c r="C7817" s="4"/>
      <c r="D7817" s="5">
        <f ca="1">IF(E7817&lt;(Driehoek_C-Driehoek_A)/(Driehoek_B-Driehoek_A),Driehoek_A+SQRT(E7817*(Driehoek_B-Driehoek_A)*(Driehoek_C-Driehoek_A)),Driehoek_B-SQRT((1-E7817)*(Driehoek_B-Driehoek_A)*(Driehoek_B-Driehoek_C)))</f>
        <v>5.2933077724055764</v>
      </c>
      <c r="E7817" s="2">
        <f t="shared" ca="1" si="848"/>
        <v>0.60744093513974551</v>
      </c>
      <c r="F7817" s="2"/>
      <c r="G7817" s="15">
        <f ca="1">_xlfn.NORM.INV(H7817,Normaal_Mu,Normaal_Sigma)</f>
        <v>8.7196267144857398</v>
      </c>
      <c r="H7817" s="2">
        <f t="shared" ca="1" si="849"/>
        <v>0.96854403154520463</v>
      </c>
      <c r="I7817" s="2"/>
      <c r="J7817" s="15">
        <f ca="1">-LN(K7817) /NegExp_Labda</f>
        <v>2.9606552236274011</v>
      </c>
      <c r="K7817" s="2">
        <f t="shared" ca="1" si="850"/>
        <v>0.5531472463021031</v>
      </c>
      <c r="L7817" s="2"/>
      <c r="M7817" s="17">
        <f t="shared" ca="1" si="845"/>
        <v>11</v>
      </c>
      <c r="N7817" s="2">
        <f t="shared" ca="1" si="846"/>
        <v>0.98890796384006174</v>
      </c>
      <c r="O7817" s="2"/>
      <c r="P7817" s="31">
        <f t="shared" ca="1" si="844"/>
        <v>7.0170099430051041</v>
      </c>
    </row>
    <row r="7818" spans="1:16" x14ac:dyDescent="0.25">
      <c r="A7818" s="32">
        <f ca="1">Uniform_A+B7818*(Uniform_B-Uniform_A)</f>
        <v>4.23682387148604</v>
      </c>
      <c r="B7818" s="2">
        <f t="shared" ca="1" si="847"/>
        <v>0.42368238714860396</v>
      </c>
      <c r="C7818" s="4"/>
      <c r="D7818" s="5">
        <f ca="1">IF(E7818&lt;(Driehoek_C-Driehoek_A)/(Driehoek_B-Driehoek_A),Driehoek_A+SQRT(E7818*(Driehoek_B-Driehoek_A)*(Driehoek_C-Driehoek_A)),Driehoek_B-SQRT((1-E7818)*(Driehoek_B-Driehoek_A)*(Driehoek_B-Driehoek_C)))</f>
        <v>3.0593801498545319</v>
      </c>
      <c r="E7818" s="2">
        <f t="shared" ca="1" si="848"/>
        <v>8.0163307278986462E-2</v>
      </c>
      <c r="F7818" s="2"/>
      <c r="G7818" s="15">
        <f ca="1">_xlfn.NORM.INV(H7818,Normaal_Mu,Normaal_Sigma)</f>
        <v>6.1338791230219041</v>
      </c>
      <c r="H7818" s="2">
        <f t="shared" ca="1" si="849"/>
        <v>0.71462237769329029</v>
      </c>
      <c r="I7818" s="2"/>
      <c r="J7818" s="15">
        <f ca="1">-LN(K7818) /NegExp_Labda</f>
        <v>1.897277901775084</v>
      </c>
      <c r="K7818" s="2">
        <f t="shared" ca="1" si="850"/>
        <v>0.68423381816215278</v>
      </c>
      <c r="L7818" s="2"/>
      <c r="M7818" s="17">
        <f t="shared" ca="1" si="845"/>
        <v>6</v>
      </c>
      <c r="N7818" s="2">
        <f t="shared" ca="1" si="846"/>
        <v>0.68157004492843776</v>
      </c>
      <c r="O7818" s="2"/>
      <c r="P7818" s="31">
        <f t="shared" ca="1" si="844"/>
        <v>4.2654722092275126</v>
      </c>
    </row>
    <row r="7819" spans="1:16" x14ac:dyDescent="0.25">
      <c r="A7819" s="32">
        <f ca="1">Uniform_A+B7819*(Uniform_B-Uniform_A)</f>
        <v>7.2709135317792173</v>
      </c>
      <c r="B7819" s="2">
        <f t="shared" ca="1" si="847"/>
        <v>0.72709135317792173</v>
      </c>
      <c r="C7819" s="4"/>
      <c r="D7819" s="5">
        <f ca="1">IF(E7819&lt;(Driehoek_C-Driehoek_A)/(Driehoek_B-Driehoek_A),Driehoek_A+SQRT(E7819*(Driehoek_B-Driehoek_A)*(Driehoek_C-Driehoek_A)),Driehoek_B-SQRT((1-E7819)*(Driehoek_B-Driehoek_A)*(Driehoek_B-Driehoek_C)))</f>
        <v>7.4980150389406077</v>
      </c>
      <c r="E7819" s="2">
        <f t="shared" ca="1" si="848"/>
        <v>0.93554403362146898</v>
      </c>
      <c r="F7819" s="2"/>
      <c r="G7819" s="15">
        <f ca="1">_xlfn.NORM.INV(H7819,Normaal_Mu,Normaal_Sigma)</f>
        <v>6.4690171708395034</v>
      </c>
      <c r="H7819" s="2">
        <f t="shared" ca="1" si="849"/>
        <v>0.76868058521628047</v>
      </c>
      <c r="I7819" s="2"/>
      <c r="J7819" s="15">
        <f ca="1">-LN(K7819) /NegExp_Labda</f>
        <v>5.2202816770210463</v>
      </c>
      <c r="K7819" s="2">
        <f t="shared" ca="1" si="850"/>
        <v>0.35202385513719847</v>
      </c>
      <c r="L7819" s="2"/>
      <c r="M7819" s="17">
        <f t="shared" ca="1" si="845"/>
        <v>3</v>
      </c>
      <c r="N7819" s="2">
        <f t="shared" ca="1" si="846"/>
        <v>0.20373017530242832</v>
      </c>
      <c r="O7819" s="2"/>
      <c r="P7819" s="31">
        <f t="shared" ca="1" si="844"/>
        <v>5.8916454837160748</v>
      </c>
    </row>
    <row r="7820" spans="1:16" x14ac:dyDescent="0.25">
      <c r="A7820" s="32">
        <f ca="1">Uniform_A+B7820*(Uniform_B-Uniform_A)</f>
        <v>5.3695925652725087</v>
      </c>
      <c r="B7820" s="2">
        <f t="shared" ca="1" si="847"/>
        <v>0.53695925652725085</v>
      </c>
      <c r="C7820" s="4"/>
      <c r="D7820" s="5">
        <f ca="1">IF(E7820&lt;(Driehoek_C-Driehoek_A)/(Driehoek_B-Driehoek_A),Driehoek_A+SQRT(E7820*(Driehoek_B-Driehoek_A)*(Driehoek_C-Driehoek_A)),Driehoek_B-SQRT((1-E7820)*(Driehoek_B-Driehoek_A)*(Driehoek_B-Driehoek_C)))</f>
        <v>6.6049575473020425</v>
      </c>
      <c r="E7820" s="2">
        <f t="shared" ca="1" si="848"/>
        <v>0.83610776142213006</v>
      </c>
      <c r="F7820" s="2"/>
      <c r="G7820" s="15">
        <f ca="1">_xlfn.NORM.INV(H7820,Normaal_Mu,Normaal_Sigma)</f>
        <v>5.9684016824667507</v>
      </c>
      <c r="H7820" s="2">
        <f t="shared" ca="1" si="849"/>
        <v>0.68587833002927734</v>
      </c>
      <c r="I7820" s="2"/>
      <c r="J7820" s="15">
        <f ca="1">-LN(K7820) /NegExp_Labda</f>
        <v>0.76284879202186273</v>
      </c>
      <c r="K7820" s="2">
        <f t="shared" ca="1" si="850"/>
        <v>0.85849900434681847</v>
      </c>
      <c r="L7820" s="2"/>
      <c r="M7820" s="17">
        <f t="shared" ca="1" si="845"/>
        <v>6</v>
      </c>
      <c r="N7820" s="2">
        <f t="shared" ca="1" si="846"/>
        <v>0.66658190181908028</v>
      </c>
      <c r="O7820" s="2"/>
      <c r="P7820" s="31">
        <f t="shared" ca="1" si="844"/>
        <v>4.9411601174126334</v>
      </c>
    </row>
    <row r="7821" spans="1:16" x14ac:dyDescent="0.25">
      <c r="A7821" s="32">
        <f ca="1">Uniform_A+B7821*(Uniform_B-Uniform_A)</f>
        <v>5.7253172139927413</v>
      </c>
      <c r="B7821" s="2">
        <f t="shared" ca="1" si="847"/>
        <v>0.57253172139927411</v>
      </c>
      <c r="C7821" s="4"/>
      <c r="D7821" s="5">
        <f ca="1">IF(E7821&lt;(Driehoek_C-Driehoek_A)/(Driehoek_B-Driehoek_A),Driehoek_A+SQRT(E7821*(Driehoek_B-Driehoek_A)*(Driehoek_C-Driehoek_A)),Driehoek_B-SQRT((1-E7821)*(Driehoek_B-Driehoek_A)*(Driehoek_B-Driehoek_C)))</f>
        <v>4.1257971113101419</v>
      </c>
      <c r="E7821" s="2">
        <f t="shared" ca="1" si="848"/>
        <v>0.32120417713964122</v>
      </c>
      <c r="F7821" s="2"/>
      <c r="G7821" s="15">
        <f ca="1">_xlfn.NORM.INV(H7821,Normaal_Mu,Normaal_Sigma)</f>
        <v>8.0428620291031869</v>
      </c>
      <c r="H7821" s="2">
        <f t="shared" ca="1" si="849"/>
        <v>0.93592414460973372</v>
      </c>
      <c r="I7821" s="2"/>
      <c r="J7821" s="15">
        <f ca="1">-LN(K7821) /NegExp_Labda</f>
        <v>16.069538342158658</v>
      </c>
      <c r="K7821" s="2">
        <f t="shared" ca="1" si="850"/>
        <v>4.019922072755544E-2</v>
      </c>
      <c r="L7821" s="2"/>
      <c r="M7821" s="17">
        <f t="shared" ca="1" si="845"/>
        <v>3</v>
      </c>
      <c r="N7821" s="2">
        <f t="shared" ca="1" si="846"/>
        <v>0.24944580861653542</v>
      </c>
      <c r="O7821" s="2"/>
      <c r="P7821" s="31">
        <f t="shared" ref="P7821:P7884" ca="1" si="851">SUM(A7821,D7821,G7821,J7821,M7821)/5</f>
        <v>7.3927029393129455</v>
      </c>
    </row>
    <row r="7822" spans="1:16" x14ac:dyDescent="0.25">
      <c r="A7822" s="32">
        <f ca="1">Uniform_A+B7822*(Uniform_B-Uniform_A)</f>
        <v>1.4431561882620358</v>
      </c>
      <c r="B7822" s="2">
        <f t="shared" ca="1" si="847"/>
        <v>0.14431561882620358</v>
      </c>
      <c r="C7822" s="4"/>
      <c r="D7822" s="5">
        <f ca="1">IF(E7822&lt;(Driehoek_C-Driehoek_A)/(Driehoek_B-Driehoek_A),Driehoek_A+SQRT(E7822*(Driehoek_B-Driehoek_A)*(Driehoek_C-Driehoek_A)),Driehoek_B-SQRT((1-E7822)*(Driehoek_B-Driehoek_A)*(Driehoek_B-Driehoek_C)))</f>
        <v>3.7647972309760926</v>
      </c>
      <c r="E7822" s="2">
        <f t="shared" ca="1" si="848"/>
        <v>0.22246494760434887</v>
      </c>
      <c r="F7822" s="2"/>
      <c r="G7822" s="15">
        <f ca="1">_xlfn.NORM.INV(H7822,Normaal_Mu,Normaal_Sigma)</f>
        <v>2.2646728171846151</v>
      </c>
      <c r="H7822" s="2">
        <f t="shared" ca="1" si="849"/>
        <v>8.5708700680311001E-2</v>
      </c>
      <c r="I7822" s="2"/>
      <c r="J7822" s="15">
        <f ca="1">-LN(K7822) /NegExp_Labda</f>
        <v>2.2839839041719223</v>
      </c>
      <c r="K7822" s="2">
        <f t="shared" ca="1" si="850"/>
        <v>0.63330902751858731</v>
      </c>
      <c r="L7822" s="2"/>
      <c r="M7822" s="17">
        <f t="shared" ca="1" si="845"/>
        <v>8</v>
      </c>
      <c r="N7822" s="2">
        <f t="shared" ca="1" si="846"/>
        <v>0.89105353265393605</v>
      </c>
      <c r="O7822" s="2"/>
      <c r="P7822" s="31">
        <f t="shared" ca="1" si="851"/>
        <v>3.5513220281189333</v>
      </c>
    </row>
    <row r="7823" spans="1:16" x14ac:dyDescent="0.25">
      <c r="A7823" s="32">
        <f ca="1">Uniform_A+B7823*(Uniform_B-Uniform_A)</f>
        <v>6.4760191284510267</v>
      </c>
      <c r="B7823" s="2">
        <f t="shared" ca="1" si="847"/>
        <v>0.64760191284510271</v>
      </c>
      <c r="C7823" s="4"/>
      <c r="D7823" s="5">
        <f ca="1">IF(E7823&lt;(Driehoek_C-Driehoek_A)/(Driehoek_B-Driehoek_A),Driehoek_A+SQRT(E7823*(Driehoek_B-Driehoek_A)*(Driehoek_C-Driehoek_A)),Driehoek_B-SQRT((1-E7823)*(Driehoek_B-Driehoek_A)*(Driehoek_B-Driehoek_C)))</f>
        <v>3.5510087908649397</v>
      </c>
      <c r="E7823" s="2">
        <f t="shared" ca="1" si="848"/>
        <v>0.17183059066716588</v>
      </c>
      <c r="F7823" s="2"/>
      <c r="G7823" s="15">
        <f ca="1">_xlfn.NORM.INV(H7823,Normaal_Mu,Normaal_Sigma)</f>
        <v>2.8601528337628594</v>
      </c>
      <c r="H7823" s="2">
        <f t="shared" ca="1" si="849"/>
        <v>0.14232685343745288</v>
      </c>
      <c r="I7823" s="2"/>
      <c r="J7823" s="15">
        <f ca="1">-LN(K7823) /NegExp_Labda</f>
        <v>0.2789200126124522</v>
      </c>
      <c r="K7823" s="2">
        <f t="shared" ca="1" si="850"/>
        <v>0.94574339201724511</v>
      </c>
      <c r="L7823" s="2"/>
      <c r="M7823" s="17">
        <f t="shared" ca="1" si="845"/>
        <v>5</v>
      </c>
      <c r="N7823" s="2">
        <f t="shared" ca="1" si="846"/>
        <v>0.60563066283604017</v>
      </c>
      <c r="O7823" s="2"/>
      <c r="P7823" s="31">
        <f t="shared" ca="1" si="851"/>
        <v>3.6332201531382551</v>
      </c>
    </row>
    <row r="7824" spans="1:16" x14ac:dyDescent="0.25">
      <c r="A7824" s="32">
        <f ca="1">Uniform_A+B7824*(Uniform_B-Uniform_A)</f>
        <v>5.0398617914670707</v>
      </c>
      <c r="B7824" s="2">
        <f t="shared" ca="1" si="847"/>
        <v>0.50398617914670707</v>
      </c>
      <c r="C7824" s="4"/>
      <c r="D7824" s="5">
        <f ca="1">IF(E7824&lt;(Driehoek_C-Driehoek_A)/(Driehoek_B-Driehoek_A),Driehoek_A+SQRT(E7824*(Driehoek_B-Driehoek_A)*(Driehoek_C-Driehoek_A)),Driehoek_B-SQRT((1-E7824)*(Driehoek_B-Driehoek_A)*(Driehoek_B-Driehoek_C)))</f>
        <v>6.9475224651947443</v>
      </c>
      <c r="E7824" s="2">
        <f t="shared" ca="1" si="848"/>
        <v>0.87963817054627835</v>
      </c>
      <c r="F7824" s="2"/>
      <c r="G7824" s="15">
        <f ca="1">_xlfn.NORM.INV(H7824,Normaal_Mu,Normaal_Sigma)</f>
        <v>4.8626622327328102</v>
      </c>
      <c r="H7824" s="2">
        <f t="shared" ca="1" si="849"/>
        <v>0.47262659349045733</v>
      </c>
      <c r="I7824" s="2"/>
      <c r="J7824" s="15">
        <f ca="1">-LN(K7824) /NegExp_Labda</f>
        <v>3.8356914717026407</v>
      </c>
      <c r="K7824" s="2">
        <f t="shared" ca="1" si="850"/>
        <v>0.46433997312919573</v>
      </c>
      <c r="L7824" s="2"/>
      <c r="M7824" s="17">
        <f t="shared" ca="1" si="845"/>
        <v>7</v>
      </c>
      <c r="N7824" s="2">
        <f t="shared" ca="1" si="846"/>
        <v>0.7629688226534117</v>
      </c>
      <c r="O7824" s="2"/>
      <c r="P7824" s="31">
        <f t="shared" ca="1" si="851"/>
        <v>5.5371475922194531</v>
      </c>
    </row>
    <row r="7825" spans="1:16" x14ac:dyDescent="0.25">
      <c r="A7825" s="32">
        <f ca="1">Uniform_A+B7825*(Uniform_B-Uniform_A)</f>
        <v>8.0450495347075304</v>
      </c>
      <c r="B7825" s="2">
        <f t="shared" ca="1" si="847"/>
        <v>0.80450495347075301</v>
      </c>
      <c r="C7825" s="4"/>
      <c r="D7825" s="5">
        <f ca="1">IF(E7825&lt;(Driehoek_C-Driehoek_A)/(Driehoek_B-Driehoek_A),Driehoek_A+SQRT(E7825*(Driehoek_B-Driehoek_A)*(Driehoek_C-Driehoek_A)),Driehoek_B-SQRT((1-E7825)*(Driehoek_B-Driehoek_A)*(Driehoek_B-Driehoek_C)))</f>
        <v>5.470332077360923</v>
      </c>
      <c r="E7825" s="2">
        <f t="shared" ca="1" si="848"/>
        <v>0.64404126731122124</v>
      </c>
      <c r="F7825" s="2"/>
      <c r="G7825" s="15">
        <f ca="1">_xlfn.NORM.INV(H7825,Normaal_Mu,Normaal_Sigma)</f>
        <v>4.1623275068361991</v>
      </c>
      <c r="H7825" s="2">
        <f t="shared" ca="1" si="849"/>
        <v>0.3376679063364505</v>
      </c>
      <c r="I7825" s="2"/>
      <c r="J7825" s="15">
        <f ca="1">-LN(K7825) /NegExp_Labda</f>
        <v>3.1043027196934703</v>
      </c>
      <c r="K7825" s="2">
        <f t="shared" ca="1" si="850"/>
        <v>0.53748171189600125</v>
      </c>
      <c r="L7825" s="2"/>
      <c r="M7825" s="17">
        <f t="shared" ca="1" si="845"/>
        <v>4</v>
      </c>
      <c r="N7825" s="2">
        <f t="shared" ca="1" si="846"/>
        <v>0.26974565159936548</v>
      </c>
      <c r="O7825" s="2"/>
      <c r="P7825" s="31">
        <f t="shared" ca="1" si="851"/>
        <v>4.9564023677196243</v>
      </c>
    </row>
    <row r="7826" spans="1:16" x14ac:dyDescent="0.25">
      <c r="A7826" s="32">
        <f ca="1">Uniform_A+B7826*(Uniform_B-Uniform_A)</f>
        <v>5.7862118527848132</v>
      </c>
      <c r="B7826" s="2">
        <f t="shared" ca="1" si="847"/>
        <v>0.57862118527848128</v>
      </c>
      <c r="C7826" s="4"/>
      <c r="D7826" s="5">
        <f ca="1">IF(E7826&lt;(Driehoek_C-Driehoek_A)/(Driehoek_B-Driehoek_A),Driehoek_A+SQRT(E7826*(Driehoek_B-Driehoek_A)*(Driehoek_C-Driehoek_A)),Driehoek_B-SQRT((1-E7826)*(Driehoek_B-Driehoek_A)*(Driehoek_B-Driehoek_C)))</f>
        <v>5.1806701571675298</v>
      </c>
      <c r="E7826" s="2">
        <f t="shared" ca="1" si="848"/>
        <v>0.58322055861855138</v>
      </c>
      <c r="F7826" s="2"/>
      <c r="G7826" s="15">
        <f ca="1">_xlfn.NORM.INV(H7826,Normaal_Mu,Normaal_Sigma)</f>
        <v>4.0813277534224683</v>
      </c>
      <c r="H7826" s="2">
        <f t="shared" ca="1" si="849"/>
        <v>0.32299640552279507</v>
      </c>
      <c r="I7826" s="2"/>
      <c r="J7826" s="15">
        <f ca="1">-LN(K7826) /NegExp_Labda</f>
        <v>3.2664575768965722</v>
      </c>
      <c r="K7826" s="2">
        <f t="shared" ca="1" si="850"/>
        <v>0.5203302798990711</v>
      </c>
      <c r="L7826" s="2"/>
      <c r="M7826" s="17">
        <f t="shared" ca="1" si="845"/>
        <v>5</v>
      </c>
      <c r="N7826" s="2">
        <f t="shared" ca="1" si="846"/>
        <v>0.46305852318342944</v>
      </c>
      <c r="O7826" s="2"/>
      <c r="P7826" s="31">
        <f t="shared" ca="1" si="851"/>
        <v>4.6629334680542769</v>
      </c>
    </row>
    <row r="7827" spans="1:16" x14ac:dyDescent="0.25">
      <c r="A7827" s="32">
        <f ca="1">Uniform_A+B7827*(Uniform_B-Uniform_A)</f>
        <v>7.4862481166183636</v>
      </c>
      <c r="B7827" s="2">
        <f t="shared" ca="1" si="847"/>
        <v>0.74862481166183636</v>
      </c>
      <c r="C7827" s="4"/>
      <c r="D7827" s="5">
        <f ca="1">IF(E7827&lt;(Driehoek_C-Driehoek_A)/(Driehoek_B-Driehoek_A),Driehoek_A+SQRT(E7827*(Driehoek_B-Driehoek_A)*(Driehoek_C-Driehoek_A)),Driehoek_B-SQRT((1-E7827)*(Driehoek_B-Driehoek_A)*(Driehoek_B-Driehoek_C)))</f>
        <v>4.2013718804848947</v>
      </c>
      <c r="E7827" s="2">
        <f t="shared" ca="1" si="848"/>
        <v>0.34209051915996913</v>
      </c>
      <c r="F7827" s="2"/>
      <c r="G7827" s="15">
        <f ca="1">_xlfn.NORM.INV(H7827,Normaal_Mu,Normaal_Sigma)</f>
        <v>2.2005670506861055</v>
      </c>
      <c r="H7827" s="2">
        <f t="shared" ca="1" si="849"/>
        <v>8.0799119190635316E-2</v>
      </c>
      <c r="I7827" s="2"/>
      <c r="J7827" s="15">
        <f ca="1">-LN(K7827) /NegExp_Labda</f>
        <v>6.9920318214621506</v>
      </c>
      <c r="K7827" s="2">
        <f t="shared" ca="1" si="850"/>
        <v>0.24699026297317472</v>
      </c>
      <c r="L7827" s="2"/>
      <c r="M7827" s="17">
        <f t="shared" ca="1" si="845"/>
        <v>3</v>
      </c>
      <c r="N7827" s="2">
        <f t="shared" ca="1" si="846"/>
        <v>0.14240772681832148</v>
      </c>
      <c r="O7827" s="2"/>
      <c r="P7827" s="31">
        <f t="shared" ca="1" si="851"/>
        <v>4.7760437738503025</v>
      </c>
    </row>
    <row r="7828" spans="1:16" x14ac:dyDescent="0.25">
      <c r="A7828" s="32">
        <f ca="1">Uniform_A+B7828*(Uniform_B-Uniform_A)</f>
        <v>9.9247179916849362</v>
      </c>
      <c r="B7828" s="2">
        <f t="shared" ca="1" si="847"/>
        <v>0.9924717991684936</v>
      </c>
      <c r="C7828" s="4"/>
      <c r="D7828" s="5">
        <f ca="1">IF(E7828&lt;(Driehoek_C-Driehoek_A)/(Driehoek_B-Driehoek_A),Driehoek_A+SQRT(E7828*(Driehoek_B-Driehoek_A)*(Driehoek_C-Driehoek_A)),Driehoek_B-SQRT((1-E7828)*(Driehoek_B-Driehoek_A)*(Driehoek_B-Driehoek_C)))</f>
        <v>2.6510170152510768</v>
      </c>
      <c r="E7828" s="2">
        <f t="shared" ca="1" si="848"/>
        <v>3.0273082439030041E-2</v>
      </c>
      <c r="F7828" s="2"/>
      <c r="G7828" s="15">
        <f ca="1">_xlfn.NORM.INV(H7828,Normaal_Mu,Normaal_Sigma)</f>
        <v>5.4574378723403916</v>
      </c>
      <c r="H7828" s="2">
        <f t="shared" ca="1" si="849"/>
        <v>0.59045631202674353</v>
      </c>
      <c r="I7828" s="2"/>
      <c r="J7828" s="15">
        <f ca="1">-LN(K7828) /NegExp_Labda</f>
        <v>4.920685163049777</v>
      </c>
      <c r="K7828" s="2">
        <f t="shared" ca="1" si="850"/>
        <v>0.37376163190414913</v>
      </c>
      <c r="L7828" s="2"/>
      <c r="M7828" s="17">
        <f t="shared" ca="1" si="845"/>
        <v>5</v>
      </c>
      <c r="N7828" s="2">
        <f t="shared" ca="1" si="846"/>
        <v>0.56108443410632436</v>
      </c>
      <c r="O7828" s="2"/>
      <c r="P7828" s="31">
        <f t="shared" ca="1" si="851"/>
        <v>5.5907716084652366</v>
      </c>
    </row>
    <row r="7829" spans="1:16" x14ac:dyDescent="0.25">
      <c r="A7829" s="32">
        <f ca="1">Uniform_A+B7829*(Uniform_B-Uniform_A)</f>
        <v>5.0406294950619488</v>
      </c>
      <c r="B7829" s="2">
        <f t="shared" ca="1" si="847"/>
        <v>0.5040629495061949</v>
      </c>
      <c r="C7829" s="4"/>
      <c r="D7829" s="5">
        <f ca="1">IF(E7829&lt;(Driehoek_C-Driehoek_A)/(Driehoek_B-Driehoek_A),Driehoek_A+SQRT(E7829*(Driehoek_B-Driehoek_A)*(Driehoek_C-Driehoek_A)),Driehoek_B-SQRT((1-E7829)*(Driehoek_B-Driehoek_A)*(Driehoek_B-Driehoek_C)))</f>
        <v>3.3280693196676463</v>
      </c>
      <c r="E7829" s="2">
        <f t="shared" ca="1" si="848"/>
        <v>0.12598343698874892</v>
      </c>
      <c r="F7829" s="2"/>
      <c r="G7829" s="15">
        <f ca="1">_xlfn.NORM.INV(H7829,Normaal_Mu,Normaal_Sigma)</f>
        <v>7.6459709782611807</v>
      </c>
      <c r="H7829" s="2">
        <f t="shared" ca="1" si="849"/>
        <v>0.907079898244189</v>
      </c>
      <c r="I7829" s="2"/>
      <c r="J7829" s="15">
        <f ca="1">-LN(K7829) /NegExp_Labda</f>
        <v>3.958499779459193</v>
      </c>
      <c r="K7829" s="2">
        <f t="shared" ca="1" si="850"/>
        <v>0.45307393454889744</v>
      </c>
      <c r="L7829" s="2"/>
      <c r="M7829" s="17">
        <f t="shared" ca="1" si="845"/>
        <v>5</v>
      </c>
      <c r="N7829" s="2">
        <f t="shared" ca="1" si="846"/>
        <v>0.45324083111937064</v>
      </c>
      <c r="O7829" s="2"/>
      <c r="P7829" s="31">
        <f t="shared" ca="1" si="851"/>
        <v>4.9946339144899934</v>
      </c>
    </row>
    <row r="7830" spans="1:16" x14ac:dyDescent="0.25">
      <c r="A7830" s="32">
        <f ca="1">Uniform_A+B7830*(Uniform_B-Uniform_A)</f>
        <v>9.9544154119373225</v>
      </c>
      <c r="B7830" s="2">
        <f t="shared" ca="1" si="847"/>
        <v>0.99544154119373229</v>
      </c>
      <c r="C7830" s="4"/>
      <c r="D7830" s="5">
        <f ca="1">IF(E7830&lt;(Driehoek_C-Driehoek_A)/(Driehoek_B-Driehoek_A),Driehoek_A+SQRT(E7830*(Driehoek_B-Driehoek_A)*(Driehoek_C-Driehoek_A)),Driehoek_B-SQRT((1-E7830)*(Driehoek_B-Driehoek_A)*(Driehoek_B-Driehoek_C)))</f>
        <v>4.914335157364059</v>
      </c>
      <c r="E7830" s="2">
        <f t="shared" ca="1" si="848"/>
        <v>0.52306693696138939</v>
      </c>
      <c r="F7830" s="2"/>
      <c r="G7830" s="15">
        <f ca="1">_xlfn.NORM.INV(H7830,Normaal_Mu,Normaal_Sigma)</f>
        <v>4.1117728220332621</v>
      </c>
      <c r="H7830" s="2">
        <f t="shared" ca="1" si="849"/>
        <v>0.32848023111987634</v>
      </c>
      <c r="I7830" s="2"/>
      <c r="J7830" s="15">
        <f ca="1">-LN(K7830) /NegExp_Labda</f>
        <v>0.66742786979483615</v>
      </c>
      <c r="K7830" s="2">
        <f t="shared" ca="1" si="850"/>
        <v>0.87504009225084067</v>
      </c>
      <c r="L7830" s="2"/>
      <c r="M7830" s="17">
        <f t="shared" ca="1" si="845"/>
        <v>1</v>
      </c>
      <c r="N7830" s="2">
        <f t="shared" ca="1" si="846"/>
        <v>1.5672498132627166E-2</v>
      </c>
      <c r="O7830" s="2"/>
      <c r="P7830" s="31">
        <f t="shared" ca="1" si="851"/>
        <v>4.1295902522258956</v>
      </c>
    </row>
    <row r="7831" spans="1:16" x14ac:dyDescent="0.25">
      <c r="A7831" s="32">
        <f ca="1">Uniform_A+B7831*(Uniform_B-Uniform_A)</f>
        <v>9.5498917186279737</v>
      </c>
      <c r="B7831" s="2">
        <f t="shared" ca="1" si="847"/>
        <v>0.9549891718627973</v>
      </c>
      <c r="C7831" s="4"/>
      <c r="D7831" s="5">
        <f ca="1">IF(E7831&lt;(Driehoek_C-Driehoek_A)/(Driehoek_B-Driehoek_A),Driehoek_A+SQRT(E7831*(Driehoek_B-Driehoek_A)*(Driehoek_C-Driehoek_A)),Driehoek_B-SQRT((1-E7831)*(Driehoek_B-Driehoek_A)*(Driehoek_B-Driehoek_C)))</f>
        <v>5.0226839677341992</v>
      </c>
      <c r="E7831" s="2">
        <f t="shared" ca="1" si="848"/>
        <v>0.54802734798518382</v>
      </c>
      <c r="F7831" s="2"/>
      <c r="G7831" s="15">
        <f ca="1">_xlfn.NORM.INV(H7831,Normaal_Mu,Normaal_Sigma)</f>
        <v>3.6688965367725919</v>
      </c>
      <c r="H7831" s="2">
        <f t="shared" ca="1" si="849"/>
        <v>0.25284883365134314</v>
      </c>
      <c r="I7831" s="2"/>
      <c r="J7831" s="15">
        <f ca="1">-LN(K7831) /NegExp_Labda</f>
        <v>0.60794979145226846</v>
      </c>
      <c r="K7831" s="2">
        <f t="shared" ca="1" si="850"/>
        <v>0.88551139067487972</v>
      </c>
      <c r="L7831" s="2"/>
      <c r="M7831" s="17">
        <f t="shared" ca="1" si="845"/>
        <v>5</v>
      </c>
      <c r="N7831" s="2">
        <f t="shared" ca="1" si="846"/>
        <v>0.52176728290145291</v>
      </c>
      <c r="O7831" s="2"/>
      <c r="P7831" s="31">
        <f t="shared" ca="1" si="851"/>
        <v>4.7698844029174063</v>
      </c>
    </row>
    <row r="7832" spans="1:16" x14ac:dyDescent="0.25">
      <c r="A7832" s="32">
        <f ca="1">Uniform_A+B7832*(Uniform_B-Uniform_A)</f>
        <v>3.4051685787449304</v>
      </c>
      <c r="B7832" s="2">
        <f t="shared" ca="1" si="847"/>
        <v>0.34051685787449304</v>
      </c>
      <c r="C7832" s="4"/>
      <c r="D7832" s="5">
        <f ca="1">IF(E7832&lt;(Driehoek_C-Driehoek_A)/(Driehoek_B-Driehoek_A),Driehoek_A+SQRT(E7832*(Driehoek_B-Driehoek_A)*(Driehoek_C-Driehoek_A)),Driehoek_B-SQRT((1-E7832)*(Driehoek_B-Driehoek_A)*(Driehoek_B-Driehoek_C)))</f>
        <v>6.8444449096722213</v>
      </c>
      <c r="E7832" s="2">
        <f t="shared" ca="1" si="848"/>
        <v>0.86724520721605713</v>
      </c>
      <c r="F7832" s="2"/>
      <c r="G7832" s="15">
        <f ca="1">_xlfn.NORM.INV(H7832,Normaal_Mu,Normaal_Sigma)</f>
        <v>3.5208802667302703</v>
      </c>
      <c r="H7832" s="2">
        <f t="shared" ca="1" si="849"/>
        <v>0.22978355065480227</v>
      </c>
      <c r="I7832" s="2"/>
      <c r="J7832" s="15">
        <f ca="1">-LN(K7832) /NegExp_Labda</f>
        <v>4.7727974994555326E-2</v>
      </c>
      <c r="K7832" s="2">
        <f t="shared" ca="1" si="850"/>
        <v>0.99049981957511291</v>
      </c>
      <c r="L7832" s="2"/>
      <c r="M7832" s="17">
        <f t="shared" ca="1" si="845"/>
        <v>6</v>
      </c>
      <c r="N7832" s="2">
        <f t="shared" ca="1" si="846"/>
        <v>0.64872591902647747</v>
      </c>
      <c r="O7832" s="2"/>
      <c r="P7832" s="31">
        <f t="shared" ca="1" si="851"/>
        <v>3.9636443460283957</v>
      </c>
    </row>
    <row r="7833" spans="1:16" x14ac:dyDescent="0.25">
      <c r="A7833" s="32">
        <f ca="1">Uniform_A+B7833*(Uniform_B-Uniform_A)</f>
        <v>8.2836516760742125</v>
      </c>
      <c r="B7833" s="2">
        <f t="shared" ca="1" si="847"/>
        <v>0.82836516760742118</v>
      </c>
      <c r="C7833" s="4"/>
      <c r="D7833" s="5">
        <f ca="1">IF(E7833&lt;(Driehoek_C-Driehoek_A)/(Driehoek_B-Driehoek_A),Driehoek_A+SQRT(E7833*(Driehoek_B-Driehoek_A)*(Driehoek_C-Driehoek_A)),Driehoek_B-SQRT((1-E7833)*(Driehoek_B-Driehoek_A)*(Driehoek_B-Driehoek_C)))</f>
        <v>6.1153788605824886</v>
      </c>
      <c r="E7833" s="2">
        <f t="shared" ca="1" si="848"/>
        <v>0.76225602520073188</v>
      </c>
      <c r="F7833" s="2"/>
      <c r="G7833" s="15">
        <f ca="1">_xlfn.NORM.INV(H7833,Normaal_Mu,Normaal_Sigma)</f>
        <v>2.8526748083889988</v>
      </c>
      <c r="H7833" s="2">
        <f t="shared" ca="1" si="849"/>
        <v>0.14148696572417374</v>
      </c>
      <c r="I7833" s="2"/>
      <c r="J7833" s="15">
        <f ca="1">-LN(K7833) /NegExp_Labda</f>
        <v>5.6617828171522948</v>
      </c>
      <c r="K7833" s="2">
        <f t="shared" ca="1" si="850"/>
        <v>0.32227290432419808</v>
      </c>
      <c r="L7833" s="2"/>
      <c r="M7833" s="17">
        <f t="shared" ca="1" si="845"/>
        <v>6</v>
      </c>
      <c r="N7833" s="2">
        <f t="shared" ca="1" si="846"/>
        <v>0.72476109299852109</v>
      </c>
      <c r="O7833" s="2"/>
      <c r="P7833" s="31">
        <f t="shared" ca="1" si="851"/>
        <v>5.7826976324395982</v>
      </c>
    </row>
    <row r="7834" spans="1:16" x14ac:dyDescent="0.25">
      <c r="A7834" s="32">
        <f ca="1">Uniform_A+B7834*(Uniform_B-Uniform_A)</f>
        <v>1.5643270843637236</v>
      </c>
      <c r="B7834" s="2">
        <f t="shared" ca="1" si="847"/>
        <v>0.15643270843637236</v>
      </c>
      <c r="C7834" s="4"/>
      <c r="D7834" s="5">
        <f ca="1">IF(E7834&lt;(Driehoek_C-Driehoek_A)/(Driehoek_B-Driehoek_A),Driehoek_A+SQRT(E7834*(Driehoek_B-Driehoek_A)*(Driehoek_C-Driehoek_A)),Driehoek_B-SQRT((1-E7834)*(Driehoek_B-Driehoek_A)*(Driehoek_B-Driehoek_C)))</f>
        <v>6.5282179716909532</v>
      </c>
      <c r="E7834" s="2">
        <f t="shared" ca="1" si="848"/>
        <v>0.82543696012938328</v>
      </c>
      <c r="F7834" s="2"/>
      <c r="G7834" s="15">
        <f ca="1">_xlfn.NORM.INV(H7834,Normaal_Mu,Normaal_Sigma)</f>
        <v>2.3629185149651462</v>
      </c>
      <c r="H7834" s="2">
        <f t="shared" ca="1" si="849"/>
        <v>9.3661347802441064E-2</v>
      </c>
      <c r="I7834" s="2"/>
      <c r="J7834" s="15">
        <f ca="1">-LN(K7834) /NegExp_Labda</f>
        <v>0.32957766908069425</v>
      </c>
      <c r="K7834" s="2">
        <f t="shared" ca="1" si="850"/>
        <v>0.936209939032844</v>
      </c>
      <c r="L7834" s="2"/>
      <c r="M7834" s="17">
        <f t="shared" ca="1" si="845"/>
        <v>6</v>
      </c>
      <c r="N7834" s="2">
        <f t="shared" ca="1" si="846"/>
        <v>0.61988164156024395</v>
      </c>
      <c r="O7834" s="2"/>
      <c r="P7834" s="31">
        <f t="shared" ca="1" si="851"/>
        <v>3.3570082480201036</v>
      </c>
    </row>
    <row r="7835" spans="1:16" x14ac:dyDescent="0.25">
      <c r="A7835" s="32">
        <f ca="1">Uniform_A+B7835*(Uniform_B-Uniform_A)</f>
        <v>2.6718585758394733</v>
      </c>
      <c r="B7835" s="2">
        <f t="shared" ca="1" si="847"/>
        <v>0.26718585758394731</v>
      </c>
      <c r="C7835" s="4"/>
      <c r="D7835" s="5">
        <f ca="1">IF(E7835&lt;(Driehoek_C-Driehoek_A)/(Driehoek_B-Driehoek_A),Driehoek_A+SQRT(E7835*(Driehoek_B-Driehoek_A)*(Driehoek_C-Driehoek_A)),Driehoek_B-SQRT((1-E7835)*(Driehoek_B-Driehoek_A)*(Driehoek_B-Driehoek_C)))</f>
        <v>2.4113380186064028</v>
      </c>
      <c r="E7835" s="2">
        <f t="shared" ca="1" si="848"/>
        <v>1.208564039650295E-2</v>
      </c>
      <c r="F7835" s="2"/>
      <c r="G7835" s="15">
        <f ca="1">_xlfn.NORM.INV(H7835,Normaal_Mu,Normaal_Sigma)</f>
        <v>5.085486148133211</v>
      </c>
      <c r="H7835" s="2">
        <f t="shared" ca="1" si="849"/>
        <v>0.51704682860636297</v>
      </c>
      <c r="I7835" s="2"/>
      <c r="J7835" s="15">
        <f ca="1">-LN(K7835) /NegExp_Labda</f>
        <v>0.14012916476725568</v>
      </c>
      <c r="K7835" s="2">
        <f t="shared" ca="1" si="850"/>
        <v>0.97236324746228564</v>
      </c>
      <c r="L7835" s="2"/>
      <c r="M7835" s="17">
        <f t="shared" ca="1" si="845"/>
        <v>6</v>
      </c>
      <c r="N7835" s="2">
        <f t="shared" ca="1" si="846"/>
        <v>0.71567630271669935</v>
      </c>
      <c r="O7835" s="2"/>
      <c r="P7835" s="31">
        <f t="shared" ca="1" si="851"/>
        <v>3.2617623814692687</v>
      </c>
    </row>
    <row r="7836" spans="1:16" x14ac:dyDescent="0.25">
      <c r="A7836" s="32">
        <f ca="1">Uniform_A+B7836*(Uniform_B-Uniform_A)</f>
        <v>9.5018871537738487</v>
      </c>
      <c r="B7836" s="2">
        <f t="shared" ca="1" si="847"/>
        <v>0.95018871537738481</v>
      </c>
      <c r="C7836" s="4"/>
      <c r="D7836" s="5">
        <f ca="1">IF(E7836&lt;(Driehoek_C-Driehoek_A)/(Driehoek_B-Driehoek_A),Driehoek_A+SQRT(E7836*(Driehoek_B-Driehoek_A)*(Driehoek_C-Driehoek_A)),Driehoek_B-SQRT((1-E7836)*(Driehoek_B-Driehoek_A)*(Driehoek_B-Driehoek_C)))</f>
        <v>5.591683694278367</v>
      </c>
      <c r="E7836" s="2">
        <f t="shared" ca="1" si="848"/>
        <v>0.66809657029005831</v>
      </c>
      <c r="F7836" s="2"/>
      <c r="G7836" s="15">
        <f ca="1">_xlfn.NORM.INV(H7836,Normaal_Mu,Normaal_Sigma)</f>
        <v>3.1430897023161988</v>
      </c>
      <c r="H7836" s="2">
        <f t="shared" ca="1" si="849"/>
        <v>0.17658576142947568</v>
      </c>
      <c r="I7836" s="2"/>
      <c r="J7836" s="15">
        <f ca="1">-LN(K7836) /NegExp_Labda</f>
        <v>3.3515069172956267</v>
      </c>
      <c r="K7836" s="2">
        <f t="shared" ca="1" si="850"/>
        <v>0.51155438052272462</v>
      </c>
      <c r="L7836" s="2"/>
      <c r="M7836" s="17">
        <f t="shared" ca="1" si="845"/>
        <v>5</v>
      </c>
      <c r="N7836" s="2">
        <f t="shared" ca="1" si="846"/>
        <v>0.50953179978761043</v>
      </c>
      <c r="O7836" s="2"/>
      <c r="P7836" s="31">
        <f t="shared" ca="1" si="851"/>
        <v>5.3176334935328082</v>
      </c>
    </row>
    <row r="7837" spans="1:16" x14ac:dyDescent="0.25">
      <c r="A7837" s="32">
        <f ca="1">Uniform_A+B7837*(Uniform_B-Uniform_A)</f>
        <v>4.3543802374319087</v>
      </c>
      <c r="B7837" s="2">
        <f t="shared" ca="1" si="847"/>
        <v>0.43543802374319085</v>
      </c>
      <c r="C7837" s="4"/>
      <c r="D7837" s="5">
        <f ca="1">IF(E7837&lt;(Driehoek_C-Driehoek_A)/(Driehoek_B-Driehoek_A),Driehoek_A+SQRT(E7837*(Driehoek_B-Driehoek_A)*(Driehoek_C-Driehoek_A)),Driehoek_B-SQRT((1-E7837)*(Driehoek_B-Driehoek_A)*(Driehoek_B-Driehoek_C)))</f>
        <v>6.8080222939522068</v>
      </c>
      <c r="E7837" s="2">
        <f t="shared" ca="1" si="848"/>
        <v>0.86272096389112729</v>
      </c>
      <c r="F7837" s="2"/>
      <c r="G7837" s="15">
        <f ca="1">_xlfn.NORM.INV(H7837,Normaal_Mu,Normaal_Sigma)</f>
        <v>3.4040434315000088</v>
      </c>
      <c r="H7837" s="2">
        <f t="shared" ca="1" si="849"/>
        <v>0.21244154604076615</v>
      </c>
      <c r="I7837" s="2"/>
      <c r="J7837" s="15">
        <f ca="1">-LN(K7837) /NegExp_Labda</f>
        <v>6.0092205024569054</v>
      </c>
      <c r="K7837" s="2">
        <f t="shared" ca="1" si="850"/>
        <v>0.30063929133992384</v>
      </c>
      <c r="L7837" s="2"/>
      <c r="M7837" s="17">
        <f t="shared" ca="1" si="845"/>
        <v>3</v>
      </c>
      <c r="N7837" s="2">
        <f t="shared" ca="1" si="846"/>
        <v>0.23393061687402694</v>
      </c>
      <c r="O7837" s="2"/>
      <c r="P7837" s="31">
        <f t="shared" ca="1" si="851"/>
        <v>4.7151332930682059</v>
      </c>
    </row>
    <row r="7838" spans="1:16" x14ac:dyDescent="0.25">
      <c r="A7838" s="32">
        <f ca="1">Uniform_A+B7838*(Uniform_B-Uniform_A)</f>
        <v>2.9731215913481099</v>
      </c>
      <c r="B7838" s="2">
        <f t="shared" ca="1" si="847"/>
        <v>0.29731215913481102</v>
      </c>
      <c r="C7838" s="4"/>
      <c r="D7838" s="5">
        <f ca="1">IF(E7838&lt;(Driehoek_C-Driehoek_A)/(Driehoek_B-Driehoek_A),Driehoek_A+SQRT(E7838*(Driehoek_B-Driehoek_A)*(Driehoek_C-Driehoek_A)),Driehoek_B-SQRT((1-E7838)*(Driehoek_B-Driehoek_A)*(Driehoek_B-Driehoek_C)))</f>
        <v>2.667821603998378</v>
      </c>
      <c r="E7838" s="2">
        <f t="shared" ca="1" si="848"/>
        <v>3.1856121054783304E-2</v>
      </c>
      <c r="F7838" s="2"/>
      <c r="G7838" s="15">
        <f ca="1">_xlfn.NORM.INV(H7838,Normaal_Mu,Normaal_Sigma)</f>
        <v>3.784825669884448</v>
      </c>
      <c r="H7838" s="2">
        <f t="shared" ca="1" si="849"/>
        <v>0.2717306577673414</v>
      </c>
      <c r="I7838" s="2"/>
      <c r="J7838" s="15">
        <f ca="1">-LN(K7838) /NegExp_Labda</f>
        <v>6.097840167346158</v>
      </c>
      <c r="K7838" s="2">
        <f t="shared" ca="1" si="850"/>
        <v>0.29535772402321392</v>
      </c>
      <c r="L7838" s="2"/>
      <c r="M7838" s="17">
        <f t="shared" ca="1" si="845"/>
        <v>7</v>
      </c>
      <c r="N7838" s="2">
        <f t="shared" ca="1" si="846"/>
        <v>0.82379717522028328</v>
      </c>
      <c r="O7838" s="2"/>
      <c r="P7838" s="31">
        <f t="shared" ca="1" si="851"/>
        <v>4.504721806515418</v>
      </c>
    </row>
    <row r="7839" spans="1:16" x14ac:dyDescent="0.25">
      <c r="A7839" s="32">
        <f ca="1">Uniform_A+B7839*(Uniform_B-Uniform_A)</f>
        <v>9.1553522632660727</v>
      </c>
      <c r="B7839" s="2">
        <f t="shared" ca="1" si="847"/>
        <v>0.91553522632660733</v>
      </c>
      <c r="C7839" s="4"/>
      <c r="D7839" s="5">
        <f ca="1">IF(E7839&lt;(Driehoek_C-Driehoek_A)/(Driehoek_B-Driehoek_A),Driehoek_A+SQRT(E7839*(Driehoek_B-Driehoek_A)*(Driehoek_C-Driehoek_A)),Driehoek_B-SQRT((1-E7839)*(Driehoek_B-Driehoek_A)*(Driehoek_B-Driehoek_C)))</f>
        <v>4.1907252511560458</v>
      </c>
      <c r="E7839" s="2">
        <f t="shared" ca="1" si="848"/>
        <v>0.33916789686091187</v>
      </c>
      <c r="F7839" s="2"/>
      <c r="G7839" s="15">
        <f ca="1">_xlfn.NORM.INV(H7839,Normaal_Mu,Normaal_Sigma)</f>
        <v>6.3866081178595291</v>
      </c>
      <c r="H7839" s="2">
        <f t="shared" ca="1" si="849"/>
        <v>0.75594062181903354</v>
      </c>
      <c r="I7839" s="2"/>
      <c r="J7839" s="15">
        <f ca="1">-LN(K7839) /NegExp_Labda</f>
        <v>5.1361675290584845</v>
      </c>
      <c r="K7839" s="2">
        <f t="shared" ca="1" si="850"/>
        <v>0.3579959856860736</v>
      </c>
      <c r="L7839" s="2"/>
      <c r="M7839" s="17">
        <f t="shared" ca="1" si="845"/>
        <v>5</v>
      </c>
      <c r="N7839" s="2">
        <f t="shared" ca="1" si="846"/>
        <v>0.45008809516772363</v>
      </c>
      <c r="O7839" s="2"/>
      <c r="P7839" s="31">
        <f t="shared" ca="1" si="851"/>
        <v>5.9737706322680264</v>
      </c>
    </row>
    <row r="7840" spans="1:16" x14ac:dyDescent="0.25">
      <c r="A7840" s="32">
        <f ca="1">Uniform_A+B7840*(Uniform_B-Uniform_A)</f>
        <v>9.2721522089069826</v>
      </c>
      <c r="B7840" s="2">
        <f t="shared" ca="1" si="847"/>
        <v>0.92721522089069819</v>
      </c>
      <c r="C7840" s="4"/>
      <c r="D7840" s="5">
        <f ca="1">IF(E7840&lt;(Driehoek_C-Driehoek_A)/(Driehoek_B-Driehoek_A),Driehoek_A+SQRT(E7840*(Driehoek_B-Driehoek_A)*(Driehoek_C-Driehoek_A)),Driehoek_B-SQRT((1-E7840)*(Driehoek_B-Driehoek_A)*(Driehoek_B-Driehoek_C)))</f>
        <v>4.8204719185084324</v>
      </c>
      <c r="E7840" s="2">
        <f t="shared" ca="1" si="848"/>
        <v>0.50090128617209762</v>
      </c>
      <c r="F7840" s="2"/>
      <c r="G7840" s="15">
        <f ca="1">_xlfn.NORM.INV(H7840,Normaal_Mu,Normaal_Sigma)</f>
        <v>4.3128955696573748</v>
      </c>
      <c r="H7840" s="2">
        <f t="shared" ca="1" si="849"/>
        <v>0.36559153314011517</v>
      </c>
      <c r="I7840" s="2"/>
      <c r="J7840" s="15">
        <f ca="1">-LN(K7840) /NegExp_Labda</f>
        <v>0.85277125855657576</v>
      </c>
      <c r="K7840" s="2">
        <f t="shared" ca="1" si="850"/>
        <v>0.84319734348886077</v>
      </c>
      <c r="L7840" s="2"/>
      <c r="M7840" s="17">
        <f t="shared" ca="1" si="845"/>
        <v>4</v>
      </c>
      <c r="N7840" s="2">
        <f t="shared" ca="1" si="846"/>
        <v>0.41873444986061414</v>
      </c>
      <c r="O7840" s="2"/>
      <c r="P7840" s="31">
        <f t="shared" ca="1" si="851"/>
        <v>4.6516581911258736</v>
      </c>
    </row>
    <row r="7841" spans="1:16" x14ac:dyDescent="0.25">
      <c r="A7841" s="32">
        <f ca="1">Uniform_A+B7841*(Uniform_B-Uniform_A)</f>
        <v>4.3883786872418593</v>
      </c>
      <c r="B7841" s="2">
        <f t="shared" ca="1" si="847"/>
        <v>0.43883786872418595</v>
      </c>
      <c r="C7841" s="4"/>
      <c r="D7841" s="5">
        <f ca="1">IF(E7841&lt;(Driehoek_C-Driehoek_A)/(Driehoek_B-Driehoek_A),Driehoek_A+SQRT(E7841*(Driehoek_B-Driehoek_A)*(Driehoek_C-Driehoek_A)),Driehoek_B-SQRT((1-E7841)*(Driehoek_B-Driehoek_A)*(Driehoek_B-Driehoek_C)))</f>
        <v>4.7161568450335896</v>
      </c>
      <c r="E7841" s="2">
        <f t="shared" ca="1" si="848"/>
        <v>0.47567679496135507</v>
      </c>
      <c r="F7841" s="2"/>
      <c r="G7841" s="15">
        <f ca="1">_xlfn.NORM.INV(H7841,Normaal_Mu,Normaal_Sigma)</f>
        <v>6.901650192913964</v>
      </c>
      <c r="H7841" s="2">
        <f t="shared" ca="1" si="849"/>
        <v>0.82915341476085924</v>
      </c>
      <c r="I7841" s="2"/>
      <c r="J7841" s="15">
        <f ca="1">-LN(K7841) /NegExp_Labda</f>
        <v>0.54877878417172854</v>
      </c>
      <c r="K7841" s="2">
        <f t="shared" ca="1" si="850"/>
        <v>0.89605296338417884</v>
      </c>
      <c r="L7841" s="2"/>
      <c r="M7841" s="17">
        <f t="shared" ca="1" si="845"/>
        <v>7</v>
      </c>
      <c r="N7841" s="2">
        <f t="shared" ca="1" si="846"/>
        <v>0.7810315960389469</v>
      </c>
      <c r="O7841" s="2"/>
      <c r="P7841" s="31">
        <f t="shared" ca="1" si="851"/>
        <v>4.7109929018722276</v>
      </c>
    </row>
    <row r="7842" spans="1:16" x14ac:dyDescent="0.25">
      <c r="A7842" s="32">
        <f ca="1">Uniform_A+B7842*(Uniform_B-Uniform_A)</f>
        <v>7.4227215681393002</v>
      </c>
      <c r="B7842" s="2">
        <f t="shared" ca="1" si="847"/>
        <v>0.74227215681393</v>
      </c>
      <c r="C7842" s="4"/>
      <c r="D7842" s="5">
        <f ca="1">IF(E7842&lt;(Driehoek_C-Driehoek_A)/(Driehoek_B-Driehoek_A),Driehoek_A+SQRT(E7842*(Driehoek_B-Driehoek_A)*(Driehoek_C-Driehoek_A)),Driehoek_B-SQRT((1-E7842)*(Driehoek_B-Driehoek_A)*(Driehoek_B-Driehoek_C)))</f>
        <v>7.5394508937178895</v>
      </c>
      <c r="E7842" s="2">
        <f t="shared" ca="1" si="848"/>
        <v>0.93905132308967221</v>
      </c>
      <c r="F7842" s="2"/>
      <c r="G7842" s="15">
        <f ca="1">_xlfn.NORM.INV(H7842,Normaal_Mu,Normaal_Sigma)</f>
        <v>4.9062203095159296</v>
      </c>
      <c r="H7842" s="2">
        <f t="shared" ca="1" si="849"/>
        <v>0.48130051075807367</v>
      </c>
      <c r="I7842" s="2"/>
      <c r="J7842" s="15">
        <f ca="1">-LN(K7842) /NegExp_Labda</f>
        <v>0.4885700023615791</v>
      </c>
      <c r="K7842" s="2">
        <f t="shared" ca="1" si="850"/>
        <v>0.90690824199570952</v>
      </c>
      <c r="L7842" s="2"/>
      <c r="M7842" s="17">
        <f t="shared" ca="1" si="845"/>
        <v>8</v>
      </c>
      <c r="N7842" s="2">
        <f t="shared" ca="1" si="846"/>
        <v>0.88149623905057151</v>
      </c>
      <c r="O7842" s="2"/>
      <c r="P7842" s="31">
        <f t="shared" ca="1" si="851"/>
        <v>5.6713925547469399</v>
      </c>
    </row>
    <row r="7843" spans="1:16" x14ac:dyDescent="0.25">
      <c r="A7843" s="32">
        <f ca="1">Uniform_A+B7843*(Uniform_B-Uniform_A)</f>
        <v>0.15242401698645547</v>
      </c>
      <c r="B7843" s="2">
        <f t="shared" ca="1" si="847"/>
        <v>1.5242401698645547E-2</v>
      </c>
      <c r="C7843" s="4"/>
      <c r="D7843" s="5">
        <f ca="1">IF(E7843&lt;(Driehoek_C-Driehoek_A)/(Driehoek_B-Driehoek_A),Driehoek_A+SQRT(E7843*(Driehoek_B-Driehoek_A)*(Driehoek_C-Driehoek_A)),Driehoek_B-SQRT((1-E7843)*(Driehoek_B-Driehoek_A)*(Driehoek_B-Driehoek_C)))</f>
        <v>6.1143938061727088</v>
      </c>
      <c r="E7843" s="2">
        <f t="shared" ca="1" si="848"/>
        <v>0.76209362554701643</v>
      </c>
      <c r="F7843" s="2"/>
      <c r="G7843" s="15">
        <f ca="1">_xlfn.NORM.INV(H7843,Normaal_Mu,Normaal_Sigma)</f>
        <v>3.6069865075354985</v>
      </c>
      <c r="H7843" s="2">
        <f t="shared" ca="1" si="849"/>
        <v>0.24305576695019071</v>
      </c>
      <c r="I7843" s="2"/>
      <c r="J7843" s="15">
        <f ca="1">-LN(K7843) /NegExp_Labda</f>
        <v>0.64464950335814852</v>
      </c>
      <c r="K7843" s="2">
        <f t="shared" ca="1" si="850"/>
        <v>0.8790355831898754</v>
      </c>
      <c r="L7843" s="2"/>
      <c r="M7843" s="17">
        <f t="shared" ca="1" si="845"/>
        <v>4</v>
      </c>
      <c r="N7843" s="2">
        <f t="shared" ca="1" si="846"/>
        <v>0.34027371958888863</v>
      </c>
      <c r="O7843" s="2"/>
      <c r="P7843" s="31">
        <f t="shared" ca="1" si="851"/>
        <v>2.9036907668105623</v>
      </c>
    </row>
    <row r="7844" spans="1:16" x14ac:dyDescent="0.25">
      <c r="A7844" s="32">
        <f ca="1">Uniform_A+B7844*(Uniform_B-Uniform_A)</f>
        <v>5.3340122522075797</v>
      </c>
      <c r="B7844" s="2">
        <f t="shared" ca="1" si="847"/>
        <v>0.53340122522075795</v>
      </c>
      <c r="C7844" s="4"/>
      <c r="D7844" s="5">
        <f ca="1">IF(E7844&lt;(Driehoek_C-Driehoek_A)/(Driehoek_B-Driehoek_A),Driehoek_A+SQRT(E7844*(Driehoek_B-Driehoek_A)*(Driehoek_C-Driehoek_A)),Driehoek_B-SQRT((1-E7844)*(Driehoek_B-Driehoek_A)*(Driehoek_B-Driehoek_C)))</f>
        <v>3.8230513832329196</v>
      </c>
      <c r="E7844" s="2">
        <f t="shared" ca="1" si="848"/>
        <v>0.2373940247076759</v>
      </c>
      <c r="F7844" s="2"/>
      <c r="G7844" s="15">
        <f ca="1">_xlfn.NORM.INV(H7844,Normaal_Mu,Normaal_Sigma)</f>
        <v>3.2334974209088472</v>
      </c>
      <c r="H7844" s="2">
        <f t="shared" ca="1" si="849"/>
        <v>0.18855025776397338</v>
      </c>
      <c r="I7844" s="2"/>
      <c r="J7844" s="15">
        <f ca="1">-LN(K7844) /NegExp_Labda</f>
        <v>5.2788167924020177</v>
      </c>
      <c r="K7844" s="2">
        <f t="shared" ca="1" si="850"/>
        <v>0.34792673308687083</v>
      </c>
      <c r="L7844" s="2"/>
      <c r="M7844" s="17">
        <f t="shared" ca="1" si="845"/>
        <v>0</v>
      </c>
      <c r="N7844" s="2">
        <f t="shared" ca="1" si="846"/>
        <v>1.9968115803924436E-3</v>
      </c>
      <c r="O7844" s="2"/>
      <c r="P7844" s="31">
        <f t="shared" ca="1" si="851"/>
        <v>3.5338755697502728</v>
      </c>
    </row>
    <row r="7845" spans="1:16" x14ac:dyDescent="0.25">
      <c r="A7845" s="32">
        <f ca="1">Uniform_A+B7845*(Uniform_B-Uniform_A)</f>
        <v>7.3512334849809111</v>
      </c>
      <c r="B7845" s="2">
        <f t="shared" ca="1" si="847"/>
        <v>0.73512334849809113</v>
      </c>
      <c r="C7845" s="4"/>
      <c r="D7845" s="5">
        <f ca="1">IF(E7845&lt;(Driehoek_C-Driehoek_A)/(Driehoek_B-Driehoek_A),Driehoek_A+SQRT(E7845*(Driehoek_B-Driehoek_A)*(Driehoek_C-Driehoek_A)),Driehoek_B-SQRT((1-E7845)*(Driehoek_B-Driehoek_A)*(Driehoek_B-Driehoek_C)))</f>
        <v>5.6585675749471029</v>
      </c>
      <c r="E7845" s="2">
        <f t="shared" ca="1" si="848"/>
        <v>0.6809951242515746</v>
      </c>
      <c r="F7845" s="2"/>
      <c r="G7845" s="15">
        <f ca="1">_xlfn.NORM.INV(H7845,Normaal_Mu,Normaal_Sigma)</f>
        <v>3.7757012222249915</v>
      </c>
      <c r="H7845" s="2">
        <f t="shared" ca="1" si="849"/>
        <v>0.27021946167547362</v>
      </c>
      <c r="I7845" s="2"/>
      <c r="J7845" s="15">
        <f ca="1">-LN(K7845) /NegExp_Labda</f>
        <v>10.925407648668248</v>
      </c>
      <c r="K7845" s="2">
        <f t="shared" ca="1" si="850"/>
        <v>0.11246856374843828</v>
      </c>
      <c r="L7845" s="2"/>
      <c r="M7845" s="17">
        <f t="shared" ca="1" si="845"/>
        <v>4</v>
      </c>
      <c r="N7845" s="2">
        <f t="shared" ca="1" si="846"/>
        <v>0.27114910144180948</v>
      </c>
      <c r="O7845" s="2"/>
      <c r="P7845" s="31">
        <f t="shared" ca="1" si="851"/>
        <v>6.3421819861642508</v>
      </c>
    </row>
    <row r="7846" spans="1:16" x14ac:dyDescent="0.25">
      <c r="A7846" s="32">
        <f ca="1">Uniform_A+B7846*(Uniform_B-Uniform_A)</f>
        <v>3.9264096413603422</v>
      </c>
      <c r="B7846" s="2">
        <f t="shared" ca="1" si="847"/>
        <v>0.39264096413603422</v>
      </c>
      <c r="C7846" s="4"/>
      <c r="D7846" s="5">
        <f ca="1">IF(E7846&lt;(Driehoek_C-Driehoek_A)/(Driehoek_B-Driehoek_A),Driehoek_A+SQRT(E7846*(Driehoek_B-Driehoek_A)*(Driehoek_C-Driehoek_A)),Driehoek_B-SQRT((1-E7846)*(Driehoek_B-Driehoek_A)*(Driehoek_B-Driehoek_C)))</f>
        <v>6.3004623110898015</v>
      </c>
      <c r="E7846" s="2">
        <f t="shared" ca="1" si="848"/>
        <v>0.79178560760438244</v>
      </c>
      <c r="F7846" s="2"/>
      <c r="G7846" s="15">
        <f ca="1">_xlfn.NORM.INV(H7846,Normaal_Mu,Normaal_Sigma)</f>
        <v>5.2490219025122773</v>
      </c>
      <c r="H7846" s="2">
        <f t="shared" ca="1" si="849"/>
        <v>0.54954463499713746</v>
      </c>
      <c r="I7846" s="2"/>
      <c r="J7846" s="15">
        <f ca="1">-LN(K7846) /NegExp_Labda</f>
        <v>2.1383022775162193</v>
      </c>
      <c r="K7846" s="2">
        <f t="shared" ca="1" si="850"/>
        <v>0.65203277135562332</v>
      </c>
      <c r="L7846" s="2"/>
      <c r="M7846" s="17">
        <f t="shared" ca="1" si="845"/>
        <v>3</v>
      </c>
      <c r="N7846" s="2">
        <f t="shared" ca="1" si="846"/>
        <v>0.23523103121120514</v>
      </c>
      <c r="O7846" s="2"/>
      <c r="P7846" s="31">
        <f t="shared" ca="1" si="851"/>
        <v>4.1228392264957279</v>
      </c>
    </row>
    <row r="7847" spans="1:16" x14ac:dyDescent="0.25">
      <c r="A7847" s="32">
        <f ca="1">Uniform_A+B7847*(Uniform_B-Uniform_A)</f>
        <v>1.8920009045481745</v>
      </c>
      <c r="B7847" s="2">
        <f t="shared" ca="1" si="847"/>
        <v>0.18920009045481745</v>
      </c>
      <c r="C7847" s="4"/>
      <c r="D7847" s="5">
        <f ca="1">IF(E7847&lt;(Driehoek_C-Driehoek_A)/(Driehoek_B-Driehoek_A),Driehoek_A+SQRT(E7847*(Driehoek_B-Driehoek_A)*(Driehoek_C-Driehoek_A)),Driehoek_B-SQRT((1-E7847)*(Driehoek_B-Driehoek_A)*(Driehoek_B-Driehoek_C)))</f>
        <v>3.227666947330035</v>
      </c>
      <c r="E7847" s="2">
        <f t="shared" ca="1" si="848"/>
        <v>0.10765472382618901</v>
      </c>
      <c r="F7847" s="2"/>
      <c r="G7847" s="15">
        <f ca="1">_xlfn.NORM.INV(H7847,Normaal_Mu,Normaal_Sigma)</f>
        <v>1.5324382609452267</v>
      </c>
      <c r="H7847" s="2">
        <f t="shared" ca="1" si="849"/>
        <v>4.1478485627499895E-2</v>
      </c>
      <c r="I7847" s="2"/>
      <c r="J7847" s="15">
        <f ca="1">-LN(K7847) /NegExp_Labda</f>
        <v>1.5671993400820901</v>
      </c>
      <c r="K7847" s="2">
        <f t="shared" ca="1" si="850"/>
        <v>0.73092832985249534</v>
      </c>
      <c r="L7847" s="2"/>
      <c r="M7847" s="17">
        <f t="shared" ca="1" si="845"/>
        <v>7</v>
      </c>
      <c r="N7847" s="2">
        <f t="shared" ca="1" si="846"/>
        <v>0.79604212119025575</v>
      </c>
      <c r="O7847" s="2"/>
      <c r="P7847" s="31">
        <f t="shared" ca="1" si="851"/>
        <v>3.0438610905811054</v>
      </c>
    </row>
    <row r="7848" spans="1:16" x14ac:dyDescent="0.25">
      <c r="A7848" s="32">
        <f ca="1">Uniform_A+B7848*(Uniform_B-Uniform_A)</f>
        <v>6.012954818266981</v>
      </c>
      <c r="B7848" s="2">
        <f t="shared" ca="1" si="847"/>
        <v>0.60129548182669812</v>
      </c>
      <c r="C7848" s="4"/>
      <c r="D7848" s="5">
        <f ca="1">IF(E7848&lt;(Driehoek_C-Driehoek_A)/(Driehoek_B-Driehoek_A),Driehoek_A+SQRT(E7848*(Driehoek_B-Driehoek_A)*(Driehoek_C-Driehoek_A)),Driehoek_B-SQRT((1-E7848)*(Driehoek_B-Driehoek_A)*(Driehoek_B-Driehoek_C)))</f>
        <v>5.9190477114675613</v>
      </c>
      <c r="E7848" s="2">
        <f t="shared" ca="1" si="848"/>
        <v>0.72879237130819219</v>
      </c>
      <c r="F7848" s="2"/>
      <c r="G7848" s="15">
        <f ca="1">_xlfn.NORM.INV(H7848,Normaal_Mu,Normaal_Sigma)</f>
        <v>5.201201470101088</v>
      </c>
      <c r="H7848" s="2">
        <f t="shared" ca="1" si="849"/>
        <v>0.54006629340883894</v>
      </c>
      <c r="I7848" s="2"/>
      <c r="J7848" s="15">
        <f ca="1">-LN(K7848) /NegExp_Labda</f>
        <v>2.5518023983276703</v>
      </c>
      <c r="K7848" s="2">
        <f t="shared" ca="1" si="850"/>
        <v>0.60027915137804921</v>
      </c>
      <c r="L7848" s="2"/>
      <c r="M7848" s="17">
        <f t="shared" ca="1" si="845"/>
        <v>6</v>
      </c>
      <c r="N7848" s="2">
        <f t="shared" ca="1" si="846"/>
        <v>0.63380415336336071</v>
      </c>
      <c r="O7848" s="2"/>
      <c r="P7848" s="31">
        <f t="shared" ca="1" si="851"/>
        <v>5.1370012796326598</v>
      </c>
    </row>
    <row r="7849" spans="1:16" x14ac:dyDescent="0.25">
      <c r="A7849" s="32">
        <f ca="1">Uniform_A+B7849*(Uniform_B-Uniform_A)</f>
        <v>0.6161395925706481</v>
      </c>
      <c r="B7849" s="2">
        <f t="shared" ca="1" si="847"/>
        <v>6.161395925706481E-2</v>
      </c>
      <c r="C7849" s="4"/>
      <c r="D7849" s="5">
        <f ca="1">IF(E7849&lt;(Driehoek_C-Driehoek_A)/(Driehoek_B-Driehoek_A),Driehoek_A+SQRT(E7849*(Driehoek_B-Driehoek_A)*(Driehoek_C-Driehoek_A)),Driehoek_B-SQRT((1-E7849)*(Driehoek_B-Driehoek_A)*(Driehoek_B-Driehoek_C)))</f>
        <v>5.0246643215897517</v>
      </c>
      <c r="E7849" s="2">
        <f t="shared" ca="1" si="848"/>
        <v>0.54847732125595805</v>
      </c>
      <c r="F7849" s="2"/>
      <c r="G7849" s="15">
        <f ca="1">_xlfn.NORM.INV(H7849,Normaal_Mu,Normaal_Sigma)</f>
        <v>3.1706571222981683</v>
      </c>
      <c r="H7849" s="2">
        <f t="shared" ca="1" si="849"/>
        <v>0.18018207128925734</v>
      </c>
      <c r="I7849" s="2"/>
      <c r="J7849" s="15">
        <f ca="1">-LN(K7849) /NegExp_Labda</f>
        <v>13.983304035923251</v>
      </c>
      <c r="K7849" s="2">
        <f t="shared" ca="1" si="850"/>
        <v>6.1013458549549426E-2</v>
      </c>
      <c r="L7849" s="2"/>
      <c r="M7849" s="17">
        <f t="shared" ca="1" si="845"/>
        <v>5</v>
      </c>
      <c r="N7849" s="2">
        <f t="shared" ca="1" si="846"/>
        <v>0.47317724975662157</v>
      </c>
      <c r="O7849" s="2"/>
      <c r="P7849" s="31">
        <f t="shared" ca="1" si="851"/>
        <v>5.5589530144763639</v>
      </c>
    </row>
    <row r="7850" spans="1:16" x14ac:dyDescent="0.25">
      <c r="A7850" s="32">
        <f ca="1">Uniform_A+B7850*(Uniform_B-Uniform_A)</f>
        <v>2.5459508362971448</v>
      </c>
      <c r="B7850" s="2">
        <f t="shared" ca="1" si="847"/>
        <v>0.2545950836297145</v>
      </c>
      <c r="C7850" s="4"/>
      <c r="D7850" s="5">
        <f ca="1">IF(E7850&lt;(Driehoek_C-Driehoek_A)/(Driehoek_B-Driehoek_A),Driehoek_A+SQRT(E7850*(Driehoek_B-Driehoek_A)*(Driehoek_C-Driehoek_A)),Driehoek_B-SQRT((1-E7850)*(Driehoek_B-Driehoek_A)*(Driehoek_B-Driehoek_C)))</f>
        <v>2.767088695966593</v>
      </c>
      <c r="E7850" s="2">
        <f t="shared" ca="1" si="848"/>
        <v>4.2030361962837715E-2</v>
      </c>
      <c r="F7850" s="2"/>
      <c r="G7850" s="15">
        <f ca="1">_xlfn.NORM.INV(H7850,Normaal_Mu,Normaal_Sigma)</f>
        <v>2.9819439900528075</v>
      </c>
      <c r="H7850" s="2">
        <f t="shared" ca="1" si="849"/>
        <v>0.156480601790007</v>
      </c>
      <c r="I7850" s="2"/>
      <c r="J7850" s="15">
        <f ca="1">-LN(K7850) /NegExp_Labda</f>
        <v>1.363384632263658</v>
      </c>
      <c r="K7850" s="2">
        <f t="shared" ca="1" si="850"/>
        <v>0.76133871630001893</v>
      </c>
      <c r="L7850" s="2"/>
      <c r="M7850" s="17">
        <f t="shared" ca="1" si="845"/>
        <v>3</v>
      </c>
      <c r="N7850" s="2">
        <f t="shared" ca="1" si="846"/>
        <v>0.24480523770591189</v>
      </c>
      <c r="O7850" s="2"/>
      <c r="P7850" s="31">
        <f t="shared" ca="1" si="851"/>
        <v>2.5316736309160408</v>
      </c>
    </row>
    <row r="7851" spans="1:16" x14ac:dyDescent="0.25">
      <c r="A7851" s="32">
        <f ca="1">Uniform_A+B7851*(Uniform_B-Uniform_A)</f>
        <v>0.18100880025227806</v>
      </c>
      <c r="B7851" s="2">
        <f t="shared" ca="1" si="847"/>
        <v>1.8100880025227806E-2</v>
      </c>
      <c r="C7851" s="4"/>
      <c r="D7851" s="5">
        <f ca="1">IF(E7851&lt;(Driehoek_C-Driehoek_A)/(Driehoek_B-Driehoek_A),Driehoek_A+SQRT(E7851*(Driehoek_B-Driehoek_A)*(Driehoek_C-Driehoek_A)),Driehoek_B-SQRT((1-E7851)*(Driehoek_B-Driehoek_A)*(Driehoek_B-Driehoek_C)))</f>
        <v>7.7130123399613577</v>
      </c>
      <c r="E7851" s="2">
        <f t="shared" ca="1" si="848"/>
        <v>0.95267607894023598</v>
      </c>
      <c r="F7851" s="2"/>
      <c r="G7851" s="15">
        <f ca="1">_xlfn.NORM.INV(H7851,Normaal_Mu,Normaal_Sigma)</f>
        <v>4.1826554879629922</v>
      </c>
      <c r="H7851" s="2">
        <f t="shared" ca="1" si="849"/>
        <v>0.34139009835124035</v>
      </c>
      <c r="I7851" s="2"/>
      <c r="J7851" s="15">
        <f ca="1">-LN(K7851) /NegExp_Labda</f>
        <v>4.6187413005374678</v>
      </c>
      <c r="K7851" s="2">
        <f t="shared" ca="1" si="850"/>
        <v>0.3970280840537147</v>
      </c>
      <c r="L7851" s="2"/>
      <c r="M7851" s="17">
        <f t="shared" ca="1" si="845"/>
        <v>7</v>
      </c>
      <c r="N7851" s="2">
        <f t="shared" ca="1" si="846"/>
        <v>0.85679531015168264</v>
      </c>
      <c r="O7851" s="2"/>
      <c r="P7851" s="31">
        <f t="shared" ca="1" si="851"/>
        <v>4.7390835857428195</v>
      </c>
    </row>
    <row r="7852" spans="1:16" x14ac:dyDescent="0.25">
      <c r="A7852" s="32">
        <f ca="1">Uniform_A+B7852*(Uniform_B-Uniform_A)</f>
        <v>7.9166781897858041</v>
      </c>
      <c r="B7852" s="2">
        <f t="shared" ca="1" si="847"/>
        <v>0.79166781897858041</v>
      </c>
      <c r="C7852" s="4"/>
      <c r="D7852" s="5">
        <f ca="1">IF(E7852&lt;(Driehoek_C-Driehoek_A)/(Driehoek_B-Driehoek_A),Driehoek_A+SQRT(E7852*(Driehoek_B-Driehoek_A)*(Driehoek_C-Driehoek_A)),Driehoek_B-SQRT((1-E7852)*(Driehoek_B-Driehoek_A)*(Driehoek_B-Driehoek_C)))</f>
        <v>5.7418984204234533</v>
      </c>
      <c r="E7852" s="2">
        <f t="shared" ca="1" si="848"/>
        <v>0.69670783134745173</v>
      </c>
      <c r="F7852" s="2"/>
      <c r="G7852" s="15">
        <f ca="1">_xlfn.NORM.INV(H7852,Normaal_Mu,Normaal_Sigma)</f>
        <v>4.0664696121874284</v>
      </c>
      <c r="H7852" s="2">
        <f t="shared" ca="1" si="849"/>
        <v>0.32033394029807671</v>
      </c>
      <c r="I7852" s="2"/>
      <c r="J7852" s="15">
        <f ca="1">-LN(K7852) /NegExp_Labda</f>
        <v>10.712680175766339</v>
      </c>
      <c r="K7852" s="2">
        <f t="shared" ca="1" si="850"/>
        <v>0.11735684423134207</v>
      </c>
      <c r="L7852" s="2"/>
      <c r="M7852" s="17">
        <f t="shared" ca="1" si="845"/>
        <v>2</v>
      </c>
      <c r="N7852" s="2">
        <f t="shared" ca="1" si="846"/>
        <v>6.9832615185411617E-2</v>
      </c>
      <c r="O7852" s="2"/>
      <c r="P7852" s="31">
        <f t="shared" ca="1" si="851"/>
        <v>6.0875452796326046</v>
      </c>
    </row>
    <row r="7853" spans="1:16" x14ac:dyDescent="0.25">
      <c r="A7853" s="32">
        <f ca="1">Uniform_A+B7853*(Uniform_B-Uniform_A)</f>
        <v>8.813970171429812</v>
      </c>
      <c r="B7853" s="2">
        <f t="shared" ca="1" si="847"/>
        <v>0.88139701714298124</v>
      </c>
      <c r="C7853" s="4"/>
      <c r="D7853" s="5">
        <f ca="1">IF(E7853&lt;(Driehoek_C-Driehoek_A)/(Driehoek_B-Driehoek_A),Driehoek_A+SQRT(E7853*(Driehoek_B-Driehoek_A)*(Driehoek_C-Driehoek_A)),Driehoek_B-SQRT((1-E7853)*(Driehoek_B-Driehoek_A)*(Driehoek_B-Driehoek_C)))</f>
        <v>4.84320177101685</v>
      </c>
      <c r="E7853" s="2">
        <f t="shared" ca="1" si="848"/>
        <v>0.50631509952921561</v>
      </c>
      <c r="F7853" s="2"/>
      <c r="G7853" s="15">
        <f ca="1">_xlfn.NORM.INV(H7853,Normaal_Mu,Normaal_Sigma)</f>
        <v>4.3739246490075949</v>
      </c>
      <c r="H7853" s="2">
        <f t="shared" ca="1" si="849"/>
        <v>0.37712601932339018</v>
      </c>
      <c r="I7853" s="2"/>
      <c r="J7853" s="15">
        <f ca="1">-LN(K7853) /NegExp_Labda</f>
        <v>1.6807043376880753</v>
      </c>
      <c r="K7853" s="2">
        <f t="shared" ca="1" si="850"/>
        <v>0.71452244570885537</v>
      </c>
      <c r="L7853" s="2"/>
      <c r="M7853" s="17">
        <f t="shared" ref="M7853:M7916" ca="1" si="852">VLOOKUP(N7853,$S$5:$T$105,2,TRUE)</f>
        <v>5</v>
      </c>
      <c r="N7853" s="2">
        <f t="shared" ca="1" si="846"/>
        <v>0.58587379286098518</v>
      </c>
      <c r="O7853" s="2"/>
      <c r="P7853" s="31">
        <f t="shared" ca="1" si="851"/>
        <v>4.9423601858284671</v>
      </c>
    </row>
    <row r="7854" spans="1:16" x14ac:dyDescent="0.25">
      <c r="A7854" s="32">
        <f ca="1">Uniform_A+B7854*(Uniform_B-Uniform_A)</f>
        <v>7.7237153797791507</v>
      </c>
      <c r="B7854" s="2">
        <f t="shared" ca="1" si="847"/>
        <v>0.77237153797791502</v>
      </c>
      <c r="C7854" s="4"/>
      <c r="D7854" s="5">
        <f ca="1">IF(E7854&lt;(Driehoek_C-Driehoek_A)/(Driehoek_B-Driehoek_A),Driehoek_A+SQRT(E7854*(Driehoek_B-Driehoek_A)*(Driehoek_C-Driehoek_A)),Driehoek_B-SQRT((1-E7854)*(Driehoek_B-Driehoek_A)*(Driehoek_B-Driehoek_C)))</f>
        <v>5.8782575386882421</v>
      </c>
      <c r="E7854" s="2">
        <f t="shared" ca="1" si="848"/>
        <v>0.72156354300694869</v>
      </c>
      <c r="F7854" s="2"/>
      <c r="G7854" s="15">
        <f ca="1">_xlfn.NORM.INV(H7854,Normaal_Mu,Normaal_Sigma)</f>
        <v>2.5404034733439631</v>
      </c>
      <c r="H7854" s="2">
        <f t="shared" ca="1" si="849"/>
        <v>0.10938632936229176</v>
      </c>
      <c r="I7854" s="2"/>
      <c r="J7854" s="15">
        <f ca="1">-LN(K7854) /NegExp_Labda</f>
        <v>0.80978786871933806</v>
      </c>
      <c r="K7854" s="2">
        <f t="shared" ca="1" si="850"/>
        <v>0.85047728634200481</v>
      </c>
      <c r="L7854" s="2"/>
      <c r="M7854" s="17">
        <f t="shared" ca="1" si="852"/>
        <v>6</v>
      </c>
      <c r="N7854" s="2">
        <f t="shared" ca="1" si="846"/>
        <v>0.6481116612105442</v>
      </c>
      <c r="O7854" s="2"/>
      <c r="P7854" s="31">
        <f t="shared" ca="1" si="851"/>
        <v>4.5904328521061384</v>
      </c>
    </row>
    <row r="7855" spans="1:16" x14ac:dyDescent="0.25">
      <c r="A7855" s="32">
        <f ca="1">Uniform_A+B7855*(Uniform_B-Uniform_A)</f>
        <v>0.65479285898761841</v>
      </c>
      <c r="B7855" s="2">
        <f t="shared" ca="1" si="847"/>
        <v>6.5479285898761841E-2</v>
      </c>
      <c r="C7855" s="4"/>
      <c r="D7855" s="5">
        <f ca="1">IF(E7855&lt;(Driehoek_C-Driehoek_A)/(Driehoek_B-Driehoek_A),Driehoek_A+SQRT(E7855*(Driehoek_B-Driehoek_A)*(Driehoek_C-Driehoek_A)),Driehoek_B-SQRT((1-E7855)*(Driehoek_B-Driehoek_A)*(Driehoek_B-Driehoek_C)))</f>
        <v>4.6980496152320166</v>
      </c>
      <c r="E7855" s="2">
        <f t="shared" ca="1" si="848"/>
        <v>0.47123493962841723</v>
      </c>
      <c r="F7855" s="2"/>
      <c r="G7855" s="15">
        <f ca="1">_xlfn.NORM.INV(H7855,Normaal_Mu,Normaal_Sigma)</f>
        <v>2.8704380582446412</v>
      </c>
      <c r="H7855" s="2">
        <f t="shared" ca="1" si="849"/>
        <v>0.14348752915083718</v>
      </c>
      <c r="I7855" s="2"/>
      <c r="J7855" s="15">
        <f ca="1">-LN(K7855) /NegExp_Labda</f>
        <v>4.4717063455677604</v>
      </c>
      <c r="K7855" s="2">
        <f t="shared" ca="1" si="850"/>
        <v>0.40887684975878802</v>
      </c>
      <c r="L7855" s="2"/>
      <c r="M7855" s="17">
        <f t="shared" ca="1" si="852"/>
        <v>5</v>
      </c>
      <c r="N7855" s="2">
        <f t="shared" ca="1" si="846"/>
        <v>0.61520857101072146</v>
      </c>
      <c r="O7855" s="2"/>
      <c r="P7855" s="31">
        <f t="shared" ca="1" si="851"/>
        <v>3.5389973756064075</v>
      </c>
    </row>
    <row r="7856" spans="1:16" x14ac:dyDescent="0.25">
      <c r="A7856" s="32">
        <f ca="1">Uniform_A+B7856*(Uniform_B-Uniform_A)</f>
        <v>6.7626455229897466</v>
      </c>
      <c r="B7856" s="2">
        <f t="shared" ca="1" si="847"/>
        <v>0.67626455229897464</v>
      </c>
      <c r="C7856" s="4"/>
      <c r="D7856" s="5">
        <f ca="1">IF(E7856&lt;(Driehoek_C-Driehoek_A)/(Driehoek_B-Driehoek_A),Driehoek_A+SQRT(E7856*(Driehoek_B-Driehoek_A)*(Driehoek_C-Driehoek_A)),Driehoek_B-SQRT((1-E7856)*(Driehoek_B-Driehoek_A)*(Driehoek_B-Driehoek_C)))</f>
        <v>3.9464475080114982</v>
      </c>
      <c r="E7856" s="2">
        <f t="shared" ca="1" si="848"/>
        <v>0.27061842153172655</v>
      </c>
      <c r="F7856" s="2"/>
      <c r="G7856" s="15">
        <f ca="1">_xlfn.NORM.INV(H7856,Normaal_Mu,Normaal_Sigma)</f>
        <v>4.5968649894818316</v>
      </c>
      <c r="H7856" s="2">
        <f t="shared" ca="1" si="849"/>
        <v>0.42012742540451442</v>
      </c>
      <c r="I7856" s="2"/>
      <c r="J7856" s="15">
        <f ca="1">-LN(K7856) /NegExp_Labda</f>
        <v>8.9328307690687314</v>
      </c>
      <c r="K7856" s="2">
        <f t="shared" ca="1" si="850"/>
        <v>0.16753447067525873</v>
      </c>
      <c r="L7856" s="2"/>
      <c r="M7856" s="17">
        <f t="shared" ca="1" si="852"/>
        <v>6</v>
      </c>
      <c r="N7856" s="2">
        <f t="shared" ca="1" si="846"/>
        <v>0.65275490785325418</v>
      </c>
      <c r="O7856" s="2"/>
      <c r="P7856" s="31">
        <f t="shared" ca="1" si="851"/>
        <v>6.0477577579103619</v>
      </c>
    </row>
    <row r="7857" spans="1:16" x14ac:dyDescent="0.25">
      <c r="A7857" s="32">
        <f ca="1">Uniform_A+B7857*(Uniform_B-Uniform_A)</f>
        <v>0.37079236256600479</v>
      </c>
      <c r="B7857" s="2">
        <f t="shared" ca="1" si="847"/>
        <v>3.7079236256600479E-2</v>
      </c>
      <c r="C7857" s="4"/>
      <c r="D7857" s="5">
        <f ca="1">IF(E7857&lt;(Driehoek_C-Driehoek_A)/(Driehoek_B-Driehoek_A),Driehoek_A+SQRT(E7857*(Driehoek_B-Driehoek_A)*(Driehoek_C-Driehoek_A)),Driehoek_B-SQRT((1-E7857)*(Driehoek_B-Driehoek_A)*(Driehoek_B-Driehoek_C)))</f>
        <v>5.309732820642548</v>
      </c>
      <c r="E7857" s="2">
        <f t="shared" ca="1" si="848"/>
        <v>0.61091223271306261</v>
      </c>
      <c r="F7857" s="2"/>
      <c r="G7857" s="15">
        <f ca="1">_xlfn.NORM.INV(H7857,Normaal_Mu,Normaal_Sigma)</f>
        <v>5.6056682439599452</v>
      </c>
      <c r="H7857" s="2">
        <f t="shared" ca="1" si="849"/>
        <v>0.61899186095356828</v>
      </c>
      <c r="I7857" s="2"/>
      <c r="J7857" s="15">
        <f ca="1">-LN(K7857) /NegExp_Labda</f>
        <v>0.2737723337579126</v>
      </c>
      <c r="K7857" s="2">
        <f t="shared" ca="1" si="850"/>
        <v>0.94671757005894941</v>
      </c>
      <c r="L7857" s="2"/>
      <c r="M7857" s="17">
        <f t="shared" ca="1" si="852"/>
        <v>5</v>
      </c>
      <c r="N7857" s="2">
        <f t="shared" ca="1" si="846"/>
        <v>0.53674599192204686</v>
      </c>
      <c r="O7857" s="2"/>
      <c r="P7857" s="31">
        <f t="shared" ca="1" si="851"/>
        <v>3.3119931521852819</v>
      </c>
    </row>
    <row r="7858" spans="1:16" x14ac:dyDescent="0.25">
      <c r="A7858" s="32">
        <f ca="1">Uniform_A+B7858*(Uniform_B-Uniform_A)</f>
        <v>6.6421821876431029</v>
      </c>
      <c r="B7858" s="2">
        <f t="shared" ca="1" si="847"/>
        <v>0.66421821876431031</v>
      </c>
      <c r="C7858" s="4"/>
      <c r="D7858" s="5">
        <f ca="1">IF(E7858&lt;(Driehoek_C-Driehoek_A)/(Driehoek_B-Driehoek_A),Driehoek_A+SQRT(E7858*(Driehoek_B-Driehoek_A)*(Driehoek_C-Driehoek_A)),Driehoek_B-SQRT((1-E7858)*(Driehoek_B-Driehoek_A)*(Driehoek_B-Driehoek_C)))</f>
        <v>4.955296933784382</v>
      </c>
      <c r="E7858" s="2">
        <f t="shared" ca="1" si="848"/>
        <v>0.53258220303274217</v>
      </c>
      <c r="F7858" s="2"/>
      <c r="G7858" s="15">
        <f ca="1">_xlfn.NORM.INV(H7858,Normaal_Mu,Normaal_Sigma)</f>
        <v>2.6504817296035736</v>
      </c>
      <c r="H7858" s="2">
        <f t="shared" ca="1" si="849"/>
        <v>0.12004554668105083</v>
      </c>
      <c r="I7858" s="2"/>
      <c r="J7858" s="15">
        <f ca="1">-LN(K7858) /NegExp_Labda</f>
        <v>15.992736321343534</v>
      </c>
      <c r="K7858" s="2">
        <f t="shared" ca="1" si="850"/>
        <v>4.082146372252371E-2</v>
      </c>
      <c r="L7858" s="2"/>
      <c r="M7858" s="17">
        <f t="shared" ca="1" si="852"/>
        <v>2</v>
      </c>
      <c r="N7858" s="2">
        <f t="shared" ca="1" si="846"/>
        <v>9.398880130512699E-2</v>
      </c>
      <c r="O7858" s="2"/>
      <c r="P7858" s="31">
        <f t="shared" ca="1" si="851"/>
        <v>6.4481394344749194</v>
      </c>
    </row>
    <row r="7859" spans="1:16" x14ac:dyDescent="0.25">
      <c r="A7859" s="32">
        <f ca="1">Uniform_A+B7859*(Uniform_B-Uniform_A)</f>
        <v>4.9112610022657108</v>
      </c>
      <c r="B7859" s="2">
        <f t="shared" ca="1" si="847"/>
        <v>0.49112610022657111</v>
      </c>
      <c r="C7859" s="4"/>
      <c r="D7859" s="5">
        <f ca="1">IF(E7859&lt;(Driehoek_C-Driehoek_A)/(Driehoek_B-Driehoek_A),Driehoek_A+SQRT(E7859*(Driehoek_B-Driehoek_A)*(Driehoek_C-Driehoek_A)),Driehoek_B-SQRT((1-E7859)*(Driehoek_B-Driehoek_A)*(Driehoek_B-Driehoek_C)))</f>
        <v>3.2598505923928234</v>
      </c>
      <c r="E7859" s="2">
        <f t="shared" ca="1" si="848"/>
        <v>0.11337310822518198</v>
      </c>
      <c r="F7859" s="2"/>
      <c r="G7859" s="15">
        <f ca="1">_xlfn.NORM.INV(H7859,Normaal_Mu,Normaal_Sigma)</f>
        <v>3.2889210356902536</v>
      </c>
      <c r="H7859" s="2">
        <f t="shared" ca="1" si="849"/>
        <v>0.19612627830854157</v>
      </c>
      <c r="I7859" s="2"/>
      <c r="J7859" s="15">
        <f ca="1">-LN(K7859) /NegExp_Labda</f>
        <v>0.69716924464927643</v>
      </c>
      <c r="K7859" s="2">
        <f t="shared" ca="1" si="850"/>
        <v>0.86985056284682138</v>
      </c>
      <c r="L7859" s="2"/>
      <c r="M7859" s="17">
        <f t="shared" ca="1" si="852"/>
        <v>2</v>
      </c>
      <c r="N7859" s="2">
        <f t="shared" ca="1" si="846"/>
        <v>6.4744869139637173E-2</v>
      </c>
      <c r="O7859" s="2"/>
      <c r="P7859" s="31">
        <f t="shared" ca="1" si="851"/>
        <v>2.8314403749996129</v>
      </c>
    </row>
    <row r="7860" spans="1:16" x14ac:dyDescent="0.25">
      <c r="A7860" s="32">
        <f ca="1">Uniform_A+B7860*(Uniform_B-Uniform_A)</f>
        <v>3.0151403205571112</v>
      </c>
      <c r="B7860" s="2">
        <f t="shared" ca="1" si="847"/>
        <v>0.30151403205571115</v>
      </c>
      <c r="C7860" s="4"/>
      <c r="D7860" s="5">
        <f ca="1">IF(E7860&lt;(Driehoek_C-Driehoek_A)/(Driehoek_B-Driehoek_A),Driehoek_A+SQRT(E7860*(Driehoek_B-Driehoek_A)*(Driehoek_C-Driehoek_A)),Driehoek_B-SQRT((1-E7860)*(Driehoek_B-Driehoek_A)*(Driehoek_B-Driehoek_C)))</f>
        <v>3.6353061769334722</v>
      </c>
      <c r="E7860" s="2">
        <f t="shared" ca="1" si="848"/>
        <v>0.1910161637369121</v>
      </c>
      <c r="F7860" s="2"/>
      <c r="G7860" s="15">
        <f ca="1">_xlfn.NORM.INV(H7860,Normaal_Mu,Normaal_Sigma)</f>
        <v>6.8695578904370374</v>
      </c>
      <c r="H7860" s="2">
        <f t="shared" ca="1" si="849"/>
        <v>0.82504888381648089</v>
      </c>
      <c r="I7860" s="2"/>
      <c r="J7860" s="15">
        <f ca="1">-LN(K7860) /NegExp_Labda</f>
        <v>3.0365563138817144</v>
      </c>
      <c r="K7860" s="2">
        <f t="shared" ca="1" si="850"/>
        <v>0.54481376256847369</v>
      </c>
      <c r="L7860" s="2"/>
      <c r="M7860" s="17">
        <f t="shared" ca="1" si="852"/>
        <v>9</v>
      </c>
      <c r="N7860" s="2">
        <f t="shared" ca="1" si="846"/>
        <v>0.94796789519556413</v>
      </c>
      <c r="O7860" s="2"/>
      <c r="P7860" s="31">
        <f t="shared" ca="1" si="851"/>
        <v>5.1113121403618669</v>
      </c>
    </row>
    <row r="7861" spans="1:16" x14ac:dyDescent="0.25">
      <c r="A7861" s="32">
        <f ca="1">Uniform_A+B7861*(Uniform_B-Uniform_A)</f>
        <v>7.6619299102365233</v>
      </c>
      <c r="B7861" s="2">
        <f t="shared" ca="1" si="847"/>
        <v>0.76619299102365235</v>
      </c>
      <c r="C7861" s="4"/>
      <c r="D7861" s="5">
        <f ca="1">IF(E7861&lt;(Driehoek_C-Driehoek_A)/(Driehoek_B-Driehoek_A),Driehoek_A+SQRT(E7861*(Driehoek_B-Driehoek_A)*(Driehoek_C-Driehoek_A)),Driehoek_B-SQRT((1-E7861)*(Driehoek_B-Driehoek_A)*(Driehoek_B-Driehoek_C)))</f>
        <v>5.760646691264796</v>
      </c>
      <c r="E7861" s="2">
        <f t="shared" ca="1" si="848"/>
        <v>0.7001882897481797</v>
      </c>
      <c r="F7861" s="2"/>
      <c r="G7861" s="15">
        <f ca="1">_xlfn.NORM.INV(H7861,Normaal_Mu,Normaal_Sigma)</f>
        <v>5.2897838391096892</v>
      </c>
      <c r="H7861" s="2">
        <f t="shared" ca="1" si="849"/>
        <v>0.55760189681370431</v>
      </c>
      <c r="I7861" s="2"/>
      <c r="J7861" s="15">
        <f ca="1">-LN(K7861) /NegExp_Labda</f>
        <v>3.1861090508765191</v>
      </c>
      <c r="K7861" s="2">
        <f t="shared" ca="1" si="850"/>
        <v>0.52875937928669192</v>
      </c>
      <c r="L7861" s="2"/>
      <c r="M7861" s="17">
        <f t="shared" ca="1" si="852"/>
        <v>1</v>
      </c>
      <c r="N7861" s="2">
        <f t="shared" ca="1" si="846"/>
        <v>1.0051133503298004E-2</v>
      </c>
      <c r="O7861" s="2"/>
      <c r="P7861" s="31">
        <f t="shared" ca="1" si="851"/>
        <v>4.5796938982975046</v>
      </c>
    </row>
    <row r="7862" spans="1:16" x14ac:dyDescent="0.25">
      <c r="A7862" s="32">
        <f ca="1">Uniform_A+B7862*(Uniform_B-Uniform_A)</f>
        <v>2.7213668946153757</v>
      </c>
      <c r="B7862" s="2">
        <f t="shared" ca="1" si="847"/>
        <v>0.27213668946153757</v>
      </c>
      <c r="C7862" s="4"/>
      <c r="D7862" s="5">
        <f ca="1">IF(E7862&lt;(Driehoek_C-Driehoek_A)/(Driehoek_B-Driehoek_A),Driehoek_A+SQRT(E7862*(Driehoek_B-Driehoek_A)*(Driehoek_C-Driehoek_A)),Driehoek_B-SQRT((1-E7862)*(Driehoek_B-Driehoek_A)*(Driehoek_B-Driehoek_C)))</f>
        <v>4.0587510989684779</v>
      </c>
      <c r="E7862" s="2">
        <f t="shared" ca="1" si="848"/>
        <v>0.3024016942301363</v>
      </c>
      <c r="F7862" s="2"/>
      <c r="G7862" s="15">
        <f ca="1">_xlfn.NORM.INV(H7862,Normaal_Mu,Normaal_Sigma)</f>
        <v>7.5938402202223081</v>
      </c>
      <c r="H7862" s="2">
        <f t="shared" ca="1" si="849"/>
        <v>0.9026706618352156</v>
      </c>
      <c r="I7862" s="2"/>
      <c r="J7862" s="15">
        <f ca="1">-LN(K7862) /NegExp_Labda</f>
        <v>6.8980668750104057E-2</v>
      </c>
      <c r="K7862" s="2">
        <f t="shared" ca="1" si="850"/>
        <v>0.9862985967645379</v>
      </c>
      <c r="L7862" s="2"/>
      <c r="M7862" s="17">
        <f t="shared" ca="1" si="852"/>
        <v>9</v>
      </c>
      <c r="N7862" s="2">
        <f t="shared" ca="1" si="846"/>
        <v>0.94776870816328529</v>
      </c>
      <c r="O7862" s="2"/>
      <c r="P7862" s="31">
        <f t="shared" ca="1" si="851"/>
        <v>4.6885877765112536</v>
      </c>
    </row>
    <row r="7863" spans="1:16" x14ac:dyDescent="0.25">
      <c r="A7863" s="32">
        <f ca="1">Uniform_A+B7863*(Uniform_B-Uniform_A)</f>
        <v>9.2530341827714775</v>
      </c>
      <c r="B7863" s="2">
        <f t="shared" ca="1" si="847"/>
        <v>0.92530341827714779</v>
      </c>
      <c r="C7863" s="4"/>
      <c r="D7863" s="5">
        <f ca="1">IF(E7863&lt;(Driehoek_C-Driehoek_A)/(Driehoek_B-Driehoek_A),Driehoek_A+SQRT(E7863*(Driehoek_B-Driehoek_A)*(Driehoek_C-Driehoek_A)),Driehoek_B-SQRT((1-E7863)*(Driehoek_B-Driehoek_A)*(Driehoek_B-Driehoek_C)))</f>
        <v>5.9081721868156105</v>
      </c>
      <c r="E7863" s="2">
        <f t="shared" ca="1" si="848"/>
        <v>0.72687430781769824</v>
      </c>
      <c r="F7863" s="2"/>
      <c r="G7863" s="15">
        <f ca="1">_xlfn.NORM.INV(H7863,Normaal_Mu,Normaal_Sigma)</f>
        <v>3.628184881248731</v>
      </c>
      <c r="H7863" s="2">
        <f t="shared" ca="1" si="849"/>
        <v>0.24638570148553196</v>
      </c>
      <c r="I7863" s="2"/>
      <c r="J7863" s="15">
        <f ca="1">-LN(K7863) /NegExp_Labda</f>
        <v>0.70561147047260331</v>
      </c>
      <c r="K7863" s="2">
        <f t="shared" ca="1" si="850"/>
        <v>0.86838310707792421</v>
      </c>
      <c r="L7863" s="2"/>
      <c r="M7863" s="17">
        <f t="shared" ca="1" si="852"/>
        <v>8</v>
      </c>
      <c r="N7863" s="2">
        <f t="shared" ca="1" si="846"/>
        <v>0.90170336764620618</v>
      </c>
      <c r="O7863" s="2"/>
      <c r="P7863" s="31">
        <f t="shared" ca="1" si="851"/>
        <v>5.4990005442616852</v>
      </c>
    </row>
    <row r="7864" spans="1:16" x14ac:dyDescent="0.25">
      <c r="A7864" s="32">
        <f ca="1">Uniform_A+B7864*(Uniform_B-Uniform_A)</f>
        <v>1.406396377897644</v>
      </c>
      <c r="B7864" s="2">
        <f t="shared" ca="1" si="847"/>
        <v>0.1406396377897644</v>
      </c>
      <c r="C7864" s="4"/>
      <c r="D7864" s="5">
        <f ca="1">IF(E7864&lt;(Driehoek_C-Driehoek_A)/(Driehoek_B-Driehoek_A),Driehoek_A+SQRT(E7864*(Driehoek_B-Driehoek_A)*(Driehoek_C-Driehoek_A)),Driehoek_B-SQRT((1-E7864)*(Driehoek_B-Driehoek_A)*(Driehoek_B-Driehoek_C)))</f>
        <v>2.9556983691084127</v>
      </c>
      <c r="E7864" s="2">
        <f t="shared" ca="1" si="848"/>
        <v>6.5239955194034249E-2</v>
      </c>
      <c r="F7864" s="2"/>
      <c r="G7864" s="15">
        <f ca="1">_xlfn.NORM.INV(H7864,Normaal_Mu,Normaal_Sigma)</f>
        <v>2.4313210521950435</v>
      </c>
      <c r="H7864" s="2">
        <f t="shared" ca="1" si="849"/>
        <v>9.9511600375286835E-2</v>
      </c>
      <c r="I7864" s="2"/>
      <c r="J7864" s="15">
        <f ca="1">-LN(K7864) /NegExp_Labda</f>
        <v>3.3971261415311269</v>
      </c>
      <c r="K7864" s="2">
        <f t="shared" ca="1" si="850"/>
        <v>0.5069082651720499</v>
      </c>
      <c r="L7864" s="2"/>
      <c r="M7864" s="17">
        <f t="shared" ca="1" si="852"/>
        <v>5</v>
      </c>
      <c r="N7864" s="2">
        <f t="shared" ca="1" si="846"/>
        <v>0.56286499279686841</v>
      </c>
      <c r="O7864" s="2"/>
      <c r="P7864" s="31">
        <f t="shared" ca="1" si="851"/>
        <v>3.0381083881464455</v>
      </c>
    </row>
    <row r="7865" spans="1:16" x14ac:dyDescent="0.25">
      <c r="A7865" s="32">
        <f ca="1">Uniform_A+B7865*(Uniform_B-Uniform_A)</f>
        <v>3.6015737712696683</v>
      </c>
      <c r="B7865" s="2">
        <f t="shared" ca="1" si="847"/>
        <v>0.36015737712696683</v>
      </c>
      <c r="C7865" s="4"/>
      <c r="D7865" s="5">
        <f ca="1">IF(E7865&lt;(Driehoek_C-Driehoek_A)/(Driehoek_B-Driehoek_A),Driehoek_A+SQRT(E7865*(Driehoek_B-Driehoek_A)*(Driehoek_C-Driehoek_A)),Driehoek_B-SQRT((1-E7865)*(Driehoek_B-Driehoek_A)*(Driehoek_B-Driehoek_C)))</f>
        <v>7.813312902047846</v>
      </c>
      <c r="E7865" s="2">
        <f t="shared" ca="1" si="848"/>
        <v>0.9597649637586827</v>
      </c>
      <c r="F7865" s="2"/>
      <c r="G7865" s="15">
        <f ca="1">_xlfn.NORM.INV(H7865,Normaal_Mu,Normaal_Sigma)</f>
        <v>4.768006915236576</v>
      </c>
      <c r="H7865" s="2">
        <f t="shared" ca="1" si="849"/>
        <v>0.45382764103908502</v>
      </c>
      <c r="I7865" s="2"/>
      <c r="J7865" s="15">
        <f ca="1">-LN(K7865) /NegExp_Labda</f>
        <v>1.6565317972296503</v>
      </c>
      <c r="K7865" s="2">
        <f t="shared" ca="1" si="850"/>
        <v>0.71798517380344906</v>
      </c>
      <c r="L7865" s="2"/>
      <c r="M7865" s="17">
        <f t="shared" ca="1" si="852"/>
        <v>4</v>
      </c>
      <c r="N7865" s="2">
        <f t="shared" ca="1" si="846"/>
        <v>0.34688995737586747</v>
      </c>
      <c r="O7865" s="2"/>
      <c r="P7865" s="31">
        <f t="shared" ca="1" si="851"/>
        <v>4.3678850771567479</v>
      </c>
    </row>
    <row r="7866" spans="1:16" x14ac:dyDescent="0.25">
      <c r="A7866" s="32">
        <f ca="1">Uniform_A+B7866*(Uniform_B-Uniform_A)</f>
        <v>1.7767163957365872</v>
      </c>
      <c r="B7866" s="2">
        <f t="shared" ca="1" si="847"/>
        <v>0.17767163957365872</v>
      </c>
      <c r="C7866" s="4"/>
      <c r="D7866" s="5">
        <f ca="1">IF(E7866&lt;(Driehoek_C-Driehoek_A)/(Driehoek_B-Driehoek_A),Driehoek_A+SQRT(E7866*(Driehoek_B-Driehoek_A)*(Driehoek_C-Driehoek_A)),Driehoek_B-SQRT((1-E7866)*(Driehoek_B-Driehoek_A)*(Driehoek_B-Driehoek_C)))</f>
        <v>5.395620450630167</v>
      </c>
      <c r="E7866" s="2">
        <f t="shared" ca="1" si="848"/>
        <v>0.62881280183098631</v>
      </c>
      <c r="F7866" s="2"/>
      <c r="G7866" s="15">
        <f ca="1">_xlfn.NORM.INV(H7866,Normaal_Mu,Normaal_Sigma)</f>
        <v>3.8483041513110399</v>
      </c>
      <c r="H7866" s="2">
        <f t="shared" ca="1" si="849"/>
        <v>0.28235898859766406</v>
      </c>
      <c r="I7866" s="2"/>
      <c r="J7866" s="15">
        <f ca="1">-LN(K7866) /NegExp_Labda</f>
        <v>2.1161702145597916</v>
      </c>
      <c r="K7866" s="2">
        <f t="shared" ca="1" si="850"/>
        <v>0.65492533454087287</v>
      </c>
      <c r="L7866" s="2"/>
      <c r="M7866" s="17">
        <f t="shared" ca="1" si="852"/>
        <v>6</v>
      </c>
      <c r="N7866" s="2">
        <f t="shared" ca="1" si="846"/>
        <v>0.72292178758694836</v>
      </c>
      <c r="O7866" s="2"/>
      <c r="P7866" s="31">
        <f t="shared" ca="1" si="851"/>
        <v>3.8273622424475171</v>
      </c>
    </row>
    <row r="7867" spans="1:16" x14ac:dyDescent="0.25">
      <c r="A7867" s="32">
        <f ca="1">Uniform_A+B7867*(Uniform_B-Uniform_A)</f>
        <v>3.5795853000773716</v>
      </c>
      <c r="B7867" s="2">
        <f t="shared" ca="1" si="847"/>
        <v>0.35795853000773714</v>
      </c>
      <c r="C7867" s="4"/>
      <c r="D7867" s="5">
        <f ca="1">IF(E7867&lt;(Driehoek_C-Driehoek_A)/(Driehoek_B-Driehoek_A),Driehoek_A+SQRT(E7867*(Driehoek_B-Driehoek_A)*(Driehoek_C-Driehoek_A)),Driehoek_B-SQRT((1-E7867)*(Driehoek_B-Driehoek_A)*(Driehoek_B-Driehoek_C)))</f>
        <v>5.2687088174274628</v>
      </c>
      <c r="E7867" s="2">
        <f t="shared" ca="1" si="848"/>
        <v>0.60221331745304119</v>
      </c>
      <c r="F7867" s="2"/>
      <c r="G7867" s="15">
        <f ca="1">_xlfn.NORM.INV(H7867,Normaal_Mu,Normaal_Sigma)</f>
        <v>5.5659612589480725</v>
      </c>
      <c r="H7867" s="2">
        <f t="shared" ca="1" si="849"/>
        <v>0.61140415709504703</v>
      </c>
      <c r="I7867" s="2"/>
      <c r="J7867" s="15">
        <f ca="1">-LN(K7867) /NegExp_Labda</f>
        <v>1.0577980813918042</v>
      </c>
      <c r="K7867" s="2">
        <f t="shared" ca="1" si="850"/>
        <v>0.80932103090663121</v>
      </c>
      <c r="L7867" s="2"/>
      <c r="M7867" s="17">
        <f t="shared" ca="1" si="852"/>
        <v>3</v>
      </c>
      <c r="N7867" s="2">
        <f t="shared" ca="1" si="846"/>
        <v>0.13706060007337217</v>
      </c>
      <c r="O7867" s="2"/>
      <c r="P7867" s="31">
        <f t="shared" ca="1" si="851"/>
        <v>3.6944106915689416</v>
      </c>
    </row>
    <row r="7868" spans="1:16" x14ac:dyDescent="0.25">
      <c r="A7868" s="32">
        <f ca="1">Uniform_A+B7868*(Uniform_B-Uniform_A)</f>
        <v>2.1019252737293712</v>
      </c>
      <c r="B7868" s="2">
        <f t="shared" ca="1" si="847"/>
        <v>0.21019252737293714</v>
      </c>
      <c r="C7868" s="4"/>
      <c r="D7868" s="5">
        <f ca="1">IF(E7868&lt;(Driehoek_C-Driehoek_A)/(Driehoek_B-Driehoek_A),Driehoek_A+SQRT(E7868*(Driehoek_B-Driehoek_A)*(Driehoek_C-Driehoek_A)),Driehoek_B-SQRT((1-E7868)*(Driehoek_B-Driehoek_A)*(Driehoek_B-Driehoek_C)))</f>
        <v>6.7357566405717506</v>
      </c>
      <c r="E7868" s="2">
        <f t="shared" ca="1" si="848"/>
        <v>0.85352005740814496</v>
      </c>
      <c r="F7868" s="2"/>
      <c r="G7868" s="15">
        <f ca="1">_xlfn.NORM.INV(H7868,Normaal_Mu,Normaal_Sigma)</f>
        <v>2.0187408886482103</v>
      </c>
      <c r="H7868" s="2">
        <f t="shared" ca="1" si="849"/>
        <v>6.8029390082978036E-2</v>
      </c>
      <c r="I7868" s="2"/>
      <c r="J7868" s="15">
        <f ca="1">-LN(K7868) /NegExp_Labda</f>
        <v>3.4528434991313781</v>
      </c>
      <c r="K7868" s="2">
        <f t="shared" ca="1" si="850"/>
        <v>0.50129090393707898</v>
      </c>
      <c r="L7868" s="2"/>
      <c r="M7868" s="17">
        <f t="shared" ca="1" si="852"/>
        <v>4</v>
      </c>
      <c r="N7868" s="2">
        <f t="shared" ca="1" si="846"/>
        <v>0.41521124660176778</v>
      </c>
      <c r="O7868" s="2"/>
      <c r="P7868" s="31">
        <f t="shared" ca="1" si="851"/>
        <v>3.6618532604161418</v>
      </c>
    </row>
    <row r="7869" spans="1:16" x14ac:dyDescent="0.25">
      <c r="A7869" s="32">
        <f ca="1">Uniform_A+B7869*(Uniform_B-Uniform_A)</f>
        <v>7.3337893858059857</v>
      </c>
      <c r="B7869" s="2">
        <f t="shared" ca="1" si="847"/>
        <v>0.73337893858059855</v>
      </c>
      <c r="C7869" s="4"/>
      <c r="D7869" s="5">
        <f ca="1">IF(E7869&lt;(Driehoek_C-Driehoek_A)/(Driehoek_B-Driehoek_A),Driehoek_A+SQRT(E7869*(Driehoek_B-Driehoek_A)*(Driehoek_C-Driehoek_A)),Driehoek_B-SQRT((1-E7869)*(Driehoek_B-Driehoek_A)*(Driehoek_B-Driehoek_C)))</f>
        <v>3.1593645572129647</v>
      </c>
      <c r="E7869" s="2">
        <f t="shared" ca="1" si="848"/>
        <v>9.6009012608686661E-2</v>
      </c>
      <c r="F7869" s="2"/>
      <c r="G7869" s="15">
        <f ca="1">_xlfn.NORM.INV(H7869,Normaal_Mu,Normaal_Sigma)</f>
        <v>3.3628886110027945</v>
      </c>
      <c r="H7869" s="2">
        <f t="shared" ca="1" si="849"/>
        <v>0.20651997690183344</v>
      </c>
      <c r="I7869" s="2"/>
      <c r="J7869" s="15">
        <f ca="1">-LN(K7869) /NegExp_Labda</f>
        <v>3.2184168357729739</v>
      </c>
      <c r="K7869" s="2">
        <f t="shared" ca="1" si="850"/>
        <v>0.52535378499897523</v>
      </c>
      <c r="L7869" s="2"/>
      <c r="M7869" s="17">
        <f t="shared" ca="1" si="852"/>
        <v>5</v>
      </c>
      <c r="N7869" s="2">
        <f t="shared" ca="1" si="846"/>
        <v>0.55290165596354235</v>
      </c>
      <c r="O7869" s="2"/>
      <c r="P7869" s="31">
        <f t="shared" ca="1" si="851"/>
        <v>4.4148918779589437</v>
      </c>
    </row>
    <row r="7870" spans="1:16" x14ac:dyDescent="0.25">
      <c r="A7870" s="32">
        <f ca="1">Uniform_A+B7870*(Uniform_B-Uniform_A)</f>
        <v>3.1463861936651716</v>
      </c>
      <c r="B7870" s="2">
        <f t="shared" ca="1" si="847"/>
        <v>0.31463861936651716</v>
      </c>
      <c r="C7870" s="4"/>
      <c r="D7870" s="5">
        <f ca="1">IF(E7870&lt;(Driehoek_C-Driehoek_A)/(Driehoek_B-Driehoek_A),Driehoek_A+SQRT(E7870*(Driehoek_B-Driehoek_A)*(Driehoek_C-Driehoek_A)),Driehoek_B-SQRT((1-E7870)*(Driehoek_B-Driehoek_A)*(Driehoek_B-Driehoek_C)))</f>
        <v>8.6621260255598838</v>
      </c>
      <c r="E7870" s="2">
        <f t="shared" ca="1" si="848"/>
        <v>0.99673831935417256</v>
      </c>
      <c r="F7870" s="2"/>
      <c r="G7870" s="15">
        <f ca="1">_xlfn.NORM.INV(H7870,Normaal_Mu,Normaal_Sigma)</f>
        <v>4.9042460471759535</v>
      </c>
      <c r="H7870" s="2">
        <f t="shared" ca="1" si="849"/>
        <v>0.48090714425277714</v>
      </c>
      <c r="I7870" s="2"/>
      <c r="J7870" s="15">
        <f ca="1">-LN(K7870) /NegExp_Labda</f>
        <v>3.7921305262652054</v>
      </c>
      <c r="K7870" s="2">
        <f t="shared" ca="1" si="850"/>
        <v>0.46840306428541523</v>
      </c>
      <c r="L7870" s="2"/>
      <c r="M7870" s="17">
        <f t="shared" ca="1" si="852"/>
        <v>5</v>
      </c>
      <c r="N7870" s="2">
        <f t="shared" ca="1" si="846"/>
        <v>0.58429570619341054</v>
      </c>
      <c r="O7870" s="2"/>
      <c r="P7870" s="31">
        <f t="shared" ca="1" si="851"/>
        <v>5.1009777585332419</v>
      </c>
    </row>
    <row r="7871" spans="1:16" x14ac:dyDescent="0.25">
      <c r="A7871" s="32">
        <f ca="1">Uniform_A+B7871*(Uniform_B-Uniform_A)</f>
        <v>1.6473325763199287</v>
      </c>
      <c r="B7871" s="2">
        <f t="shared" ca="1" si="847"/>
        <v>0.16473325763199287</v>
      </c>
      <c r="C7871" s="4"/>
      <c r="D7871" s="5">
        <f ca="1">IF(E7871&lt;(Driehoek_C-Driehoek_A)/(Driehoek_B-Driehoek_A),Driehoek_A+SQRT(E7871*(Driehoek_B-Driehoek_A)*(Driehoek_C-Driehoek_A)),Driehoek_B-SQRT((1-E7871)*(Driehoek_B-Driehoek_A)*(Driehoek_B-Driehoek_C)))</f>
        <v>8.3865980900509012</v>
      </c>
      <c r="E7871" s="2">
        <f t="shared" ca="1" si="848"/>
        <v>0.98924965991059421</v>
      </c>
      <c r="F7871" s="2"/>
      <c r="G7871" s="15">
        <f ca="1">_xlfn.NORM.INV(H7871,Normaal_Mu,Normaal_Sigma)</f>
        <v>7.1234969809084472</v>
      </c>
      <c r="H7871" s="2">
        <f t="shared" ca="1" si="849"/>
        <v>0.85582506026733263</v>
      </c>
      <c r="I7871" s="2"/>
      <c r="J7871" s="15">
        <f ca="1">-LN(K7871) /NegExp_Labda</f>
        <v>0.65969361295053519</v>
      </c>
      <c r="K7871" s="2">
        <f t="shared" ca="1" si="850"/>
        <v>0.87639469663106395</v>
      </c>
      <c r="L7871" s="2"/>
      <c r="M7871" s="17">
        <f t="shared" ca="1" si="852"/>
        <v>6</v>
      </c>
      <c r="N7871" s="2">
        <f t="shared" ca="1" si="846"/>
        <v>0.65070336862579203</v>
      </c>
      <c r="O7871" s="2"/>
      <c r="P7871" s="31">
        <f t="shared" ca="1" si="851"/>
        <v>4.7634242520459624</v>
      </c>
    </row>
    <row r="7872" spans="1:16" x14ac:dyDescent="0.25">
      <c r="A7872" s="32">
        <f ca="1">Uniform_A+B7872*(Uniform_B-Uniform_A)</f>
        <v>4.0306262967294595</v>
      </c>
      <c r="B7872" s="2">
        <f t="shared" ca="1" si="847"/>
        <v>0.40306262967294593</v>
      </c>
      <c r="C7872" s="4"/>
      <c r="D7872" s="5">
        <f ca="1">IF(E7872&lt;(Driehoek_C-Driehoek_A)/(Driehoek_B-Driehoek_A),Driehoek_A+SQRT(E7872*(Driehoek_B-Driehoek_A)*(Driehoek_C-Driehoek_A)),Driehoek_B-SQRT((1-E7872)*(Driehoek_B-Driehoek_A)*(Driehoek_B-Driehoek_C)))</f>
        <v>3.404895439128806</v>
      </c>
      <c r="E7872" s="2">
        <f t="shared" ca="1" si="848"/>
        <v>0.14098079963463717</v>
      </c>
      <c r="F7872" s="2"/>
      <c r="G7872" s="15">
        <f ca="1">_xlfn.NORM.INV(H7872,Normaal_Mu,Normaal_Sigma)</f>
        <v>5.1803787260235152</v>
      </c>
      <c r="H7872" s="2">
        <f t="shared" ca="1" si="849"/>
        <v>0.53593163151715328</v>
      </c>
      <c r="I7872" s="2"/>
      <c r="J7872" s="15">
        <f ca="1">-LN(K7872) /NegExp_Labda</f>
        <v>6.6090807201706987</v>
      </c>
      <c r="K7872" s="2">
        <f t="shared" ca="1" si="850"/>
        <v>0.26665058607104863</v>
      </c>
      <c r="L7872" s="2"/>
      <c r="M7872" s="17">
        <f t="shared" ca="1" si="852"/>
        <v>2</v>
      </c>
      <c r="N7872" s="2">
        <f t="shared" ca="1" si="846"/>
        <v>6.3893670923816037E-2</v>
      </c>
      <c r="O7872" s="2"/>
      <c r="P7872" s="31">
        <f t="shared" ca="1" si="851"/>
        <v>4.2449962364104961</v>
      </c>
    </row>
    <row r="7873" spans="1:16" x14ac:dyDescent="0.25">
      <c r="A7873" s="32">
        <f ca="1">Uniform_A+B7873*(Uniform_B-Uniform_A)</f>
        <v>1.6818145466619183</v>
      </c>
      <c r="B7873" s="2">
        <f t="shared" ca="1" si="847"/>
        <v>0.16818145466619183</v>
      </c>
      <c r="C7873" s="4"/>
      <c r="D7873" s="5">
        <f ca="1">IF(E7873&lt;(Driehoek_C-Driehoek_A)/(Driehoek_B-Driehoek_A),Driehoek_A+SQRT(E7873*(Driehoek_B-Driehoek_A)*(Driehoek_C-Driehoek_A)),Driehoek_B-SQRT((1-E7873)*(Driehoek_B-Driehoek_A)*(Driehoek_B-Driehoek_C)))</f>
        <v>3.8824441557666103</v>
      </c>
      <c r="E7873" s="2">
        <f t="shared" ca="1" si="848"/>
        <v>0.2531139999699904</v>
      </c>
      <c r="F7873" s="2"/>
      <c r="G7873" s="15">
        <f ca="1">_xlfn.NORM.INV(H7873,Normaal_Mu,Normaal_Sigma)</f>
        <v>4.2147487877025451</v>
      </c>
      <c r="H7873" s="2">
        <f t="shared" ca="1" si="849"/>
        <v>0.34729801215031897</v>
      </c>
      <c r="I7873" s="2"/>
      <c r="J7873" s="15">
        <f ca="1">-LN(K7873) /NegExp_Labda</f>
        <v>2.4429966227837081</v>
      </c>
      <c r="K7873" s="2">
        <f t="shared" ca="1" si="850"/>
        <v>0.6134850861646387</v>
      </c>
      <c r="L7873" s="2"/>
      <c r="M7873" s="17">
        <f t="shared" ca="1" si="852"/>
        <v>4</v>
      </c>
      <c r="N7873" s="2">
        <f t="shared" ca="1" si="846"/>
        <v>0.28693155476432852</v>
      </c>
      <c r="O7873" s="2"/>
      <c r="P7873" s="31">
        <f t="shared" ca="1" si="851"/>
        <v>3.2444008225829561</v>
      </c>
    </row>
    <row r="7874" spans="1:16" x14ac:dyDescent="0.25">
      <c r="A7874" s="32">
        <f ca="1">Uniform_A+B7874*(Uniform_B-Uniform_A)</f>
        <v>6.4785090045920395</v>
      </c>
      <c r="B7874" s="2">
        <f t="shared" ca="1" si="847"/>
        <v>0.6478509004592039</v>
      </c>
      <c r="C7874" s="4"/>
      <c r="D7874" s="5">
        <f ca="1">IF(E7874&lt;(Driehoek_C-Driehoek_A)/(Driehoek_B-Driehoek_A),Driehoek_A+SQRT(E7874*(Driehoek_B-Driehoek_A)*(Driehoek_C-Driehoek_A)),Driehoek_B-SQRT((1-E7874)*(Driehoek_B-Driehoek_A)*(Driehoek_B-Driehoek_C)))</f>
        <v>4.2960465847113074</v>
      </c>
      <c r="E7874" s="2">
        <f t="shared" ca="1" si="848"/>
        <v>0.36779492190839569</v>
      </c>
      <c r="F7874" s="2"/>
      <c r="G7874" s="15">
        <f ca="1">_xlfn.NORM.INV(H7874,Normaal_Mu,Normaal_Sigma)</f>
        <v>1.3086267002746053</v>
      </c>
      <c r="H7874" s="2">
        <f t="shared" ca="1" si="849"/>
        <v>3.2468858375755194E-2</v>
      </c>
      <c r="I7874" s="2"/>
      <c r="J7874" s="15">
        <f ca="1">-LN(K7874) /NegExp_Labda</f>
        <v>10.65720241429371</v>
      </c>
      <c r="K7874" s="2">
        <f t="shared" ca="1" si="850"/>
        <v>0.11866623400160636</v>
      </c>
      <c r="L7874" s="2"/>
      <c r="M7874" s="17">
        <f t="shared" ca="1" si="852"/>
        <v>5</v>
      </c>
      <c r="N7874" s="2">
        <f t="shared" ca="1" si="846"/>
        <v>0.54003451151889326</v>
      </c>
      <c r="O7874" s="2"/>
      <c r="P7874" s="31">
        <f t="shared" ca="1" si="851"/>
        <v>5.5480769407743322</v>
      </c>
    </row>
    <row r="7875" spans="1:16" x14ac:dyDescent="0.25">
      <c r="A7875" s="32">
        <f ca="1">Uniform_A+B7875*(Uniform_B-Uniform_A)</f>
        <v>8.5907297483165141</v>
      </c>
      <c r="B7875" s="2">
        <f t="shared" ca="1" si="847"/>
        <v>0.85907297483165135</v>
      </c>
      <c r="C7875" s="4"/>
      <c r="D7875" s="5">
        <f ca="1">IF(E7875&lt;(Driehoek_C-Driehoek_A)/(Driehoek_B-Driehoek_A),Driehoek_A+SQRT(E7875*(Driehoek_B-Driehoek_A)*(Driehoek_C-Driehoek_A)),Driehoek_B-SQRT((1-E7875)*(Driehoek_B-Driehoek_A)*(Driehoek_B-Driehoek_C)))</f>
        <v>5.3649443044391187</v>
      </c>
      <c r="E7875" s="2">
        <f t="shared" ca="1" si="848"/>
        <v>0.6224677168620113</v>
      </c>
      <c r="F7875" s="2"/>
      <c r="G7875" s="15">
        <f ca="1">_xlfn.NORM.INV(H7875,Normaal_Mu,Normaal_Sigma)</f>
        <v>3.2749490949380062</v>
      </c>
      <c r="H7875" s="2">
        <f t="shared" ca="1" si="849"/>
        <v>0.19419921652716698</v>
      </c>
      <c r="I7875" s="2"/>
      <c r="J7875" s="15">
        <f ca="1">-LN(K7875) /NegExp_Labda</f>
        <v>1.3697252551265764</v>
      </c>
      <c r="K7875" s="2">
        <f t="shared" ca="1" si="850"/>
        <v>0.76037385587672801</v>
      </c>
      <c r="L7875" s="2"/>
      <c r="M7875" s="17">
        <f t="shared" ca="1" si="852"/>
        <v>2</v>
      </c>
      <c r="N7875" s="2">
        <f t="shared" ca="1" si="846"/>
        <v>8.4339924570615343E-2</v>
      </c>
      <c r="O7875" s="2"/>
      <c r="P7875" s="31">
        <f t="shared" ca="1" si="851"/>
        <v>4.1200696805640424</v>
      </c>
    </row>
    <row r="7876" spans="1:16" x14ac:dyDescent="0.25">
      <c r="A7876" s="32">
        <f ca="1">Uniform_A+B7876*(Uniform_B-Uniform_A)</f>
        <v>5.445470350319157</v>
      </c>
      <c r="B7876" s="2">
        <f t="shared" ca="1" si="847"/>
        <v>0.5445470350319157</v>
      </c>
      <c r="C7876" s="4"/>
      <c r="D7876" s="5">
        <f ca="1">IF(E7876&lt;(Driehoek_C-Driehoek_A)/(Driehoek_B-Driehoek_A),Driehoek_A+SQRT(E7876*(Driehoek_B-Driehoek_A)*(Driehoek_C-Driehoek_A)),Driehoek_B-SQRT((1-E7876)*(Driehoek_B-Driehoek_A)*(Driehoek_B-Driehoek_C)))</f>
        <v>3.5660231123726533</v>
      </c>
      <c r="E7876" s="2">
        <f t="shared" ca="1" si="848"/>
        <v>0.17517345632038084</v>
      </c>
      <c r="F7876" s="2"/>
      <c r="G7876" s="15">
        <f ca="1">_xlfn.NORM.INV(H7876,Normaal_Mu,Normaal_Sigma)</f>
        <v>5.1171458706139479</v>
      </c>
      <c r="H7876" s="2">
        <f t="shared" ca="1" si="849"/>
        <v>0.52335386592154665</v>
      </c>
      <c r="I7876" s="2"/>
      <c r="J7876" s="15">
        <f ca="1">-LN(K7876) /NegExp_Labda</f>
        <v>7.8178756307483805</v>
      </c>
      <c r="K7876" s="2">
        <f t="shared" ca="1" si="850"/>
        <v>0.20938614956860513</v>
      </c>
      <c r="L7876" s="2"/>
      <c r="M7876" s="17">
        <f t="shared" ca="1" si="852"/>
        <v>6</v>
      </c>
      <c r="N7876" s="2">
        <f t="shared" ca="1" si="846"/>
        <v>0.67508113218619947</v>
      </c>
      <c r="O7876" s="2"/>
      <c r="P7876" s="31">
        <f t="shared" ca="1" si="851"/>
        <v>5.5893029928108273</v>
      </c>
    </row>
    <row r="7877" spans="1:16" x14ac:dyDescent="0.25">
      <c r="A7877" s="32">
        <f ca="1">Uniform_A+B7877*(Uniform_B-Uniform_A)</f>
        <v>0.87866606440526906</v>
      </c>
      <c r="B7877" s="2">
        <f t="shared" ca="1" si="847"/>
        <v>8.7866606440526906E-2</v>
      </c>
      <c r="C7877" s="4"/>
      <c r="D7877" s="5">
        <f ca="1">IF(E7877&lt;(Driehoek_C-Driehoek_A)/(Driehoek_B-Driehoek_A),Driehoek_A+SQRT(E7877*(Driehoek_B-Driehoek_A)*(Driehoek_C-Driehoek_A)),Driehoek_B-SQRT((1-E7877)*(Driehoek_B-Driehoek_A)*(Driehoek_B-Driehoek_C)))</f>
        <v>8.26557375071528</v>
      </c>
      <c r="E7877" s="2">
        <f t="shared" ca="1" si="848"/>
        <v>0.98458908812461654</v>
      </c>
      <c r="F7877" s="2"/>
      <c r="G7877" s="15">
        <f ca="1">_xlfn.NORM.INV(H7877,Normaal_Mu,Normaal_Sigma)</f>
        <v>5.7830007811247954</v>
      </c>
      <c r="H7877" s="2">
        <f t="shared" ca="1" si="849"/>
        <v>0.65228629998498255</v>
      </c>
      <c r="I7877" s="2"/>
      <c r="J7877" s="15">
        <f ca="1">-LN(K7877) /NegExp_Labda</f>
        <v>1.716895912468509</v>
      </c>
      <c r="K7877" s="2">
        <f t="shared" ca="1" si="850"/>
        <v>0.70936918018274087</v>
      </c>
      <c r="L7877" s="2"/>
      <c r="M7877" s="17">
        <f t="shared" ca="1" si="852"/>
        <v>6</v>
      </c>
      <c r="N7877" s="2">
        <f t="shared" ref="N7877:N7940" ca="1" si="853">RAND()</f>
        <v>0.69223155106010803</v>
      </c>
      <c r="O7877" s="2"/>
      <c r="P7877" s="31">
        <f t="shared" ca="1" si="851"/>
        <v>4.5288273017427709</v>
      </c>
    </row>
    <row r="7878" spans="1:16" x14ac:dyDescent="0.25">
      <c r="A7878" s="32">
        <f ca="1">Uniform_A+B7878*(Uniform_B-Uniform_A)</f>
        <v>8.9233474824538543</v>
      </c>
      <c r="B7878" s="2">
        <f t="shared" ref="B7878:B7941" ca="1" si="854">RAND()</f>
        <v>0.8923347482453855</v>
      </c>
      <c r="C7878" s="4"/>
      <c r="D7878" s="5">
        <f ca="1">IF(E7878&lt;(Driehoek_C-Driehoek_A)/(Driehoek_B-Driehoek_A),Driehoek_A+SQRT(E7878*(Driehoek_B-Driehoek_A)*(Driehoek_C-Driehoek_A)),Driehoek_B-SQRT((1-E7878)*(Driehoek_B-Driehoek_A)*(Driehoek_B-Driehoek_C)))</f>
        <v>3.3061581625484848</v>
      </c>
      <c r="E7878" s="2">
        <f t="shared" ref="E7878:E7941" ca="1" si="855">RAND()</f>
        <v>0.12186065325657391</v>
      </c>
      <c r="F7878" s="2"/>
      <c r="G7878" s="15">
        <f ca="1">_xlfn.NORM.INV(H7878,Normaal_Mu,Normaal_Sigma)</f>
        <v>4.3577730024630235</v>
      </c>
      <c r="H7878" s="2">
        <f t="shared" ref="H7878:H7941" ca="1" si="856">RAND()</f>
        <v>0.37406219052320056</v>
      </c>
      <c r="I7878" s="2"/>
      <c r="J7878" s="15">
        <f ca="1">-LN(K7878) /NegExp_Labda</f>
        <v>4.8993987782910153</v>
      </c>
      <c r="K7878" s="2">
        <f t="shared" ref="K7878:K7941" ca="1" si="857">RAND()</f>
        <v>0.37535623060081436</v>
      </c>
      <c r="L7878" s="2"/>
      <c r="M7878" s="17">
        <f t="shared" ca="1" si="852"/>
        <v>5</v>
      </c>
      <c r="N7878" s="2">
        <f t="shared" ca="1" si="853"/>
        <v>0.5039888018892329</v>
      </c>
      <c r="O7878" s="2"/>
      <c r="P7878" s="31">
        <f t="shared" ca="1" si="851"/>
        <v>5.2973354851512751</v>
      </c>
    </row>
    <row r="7879" spans="1:16" x14ac:dyDescent="0.25">
      <c r="A7879" s="32">
        <f ca="1">Uniform_A+B7879*(Uniform_B-Uniform_A)</f>
        <v>5.3398048530774043</v>
      </c>
      <c r="B7879" s="2">
        <f t="shared" ca="1" si="854"/>
        <v>0.53398048530774045</v>
      </c>
      <c r="C7879" s="4"/>
      <c r="D7879" s="5">
        <f ca="1">IF(E7879&lt;(Driehoek_C-Driehoek_A)/(Driehoek_B-Driehoek_A),Driehoek_A+SQRT(E7879*(Driehoek_B-Driehoek_A)*(Driehoek_C-Driehoek_A)),Driehoek_B-SQRT((1-E7879)*(Driehoek_B-Driehoek_A)*(Driehoek_B-Driehoek_C)))</f>
        <v>5.2748363055487291</v>
      </c>
      <c r="E7879" s="2">
        <f t="shared" ca="1" si="855"/>
        <v>0.60351872712977594</v>
      </c>
      <c r="F7879" s="2"/>
      <c r="G7879" s="15">
        <f ca="1">_xlfn.NORM.INV(H7879,Normaal_Mu,Normaal_Sigma)</f>
        <v>8.0412529648423607</v>
      </c>
      <c r="H7879" s="2">
        <f t="shared" ca="1" si="856"/>
        <v>0.9358232013898532</v>
      </c>
      <c r="I7879" s="2"/>
      <c r="J7879" s="15">
        <f ca="1">-LN(K7879) /NegExp_Labda</f>
        <v>1.3732760019239871</v>
      </c>
      <c r="K7879" s="2">
        <f t="shared" ca="1" si="857"/>
        <v>0.75983406855750479</v>
      </c>
      <c r="L7879" s="2"/>
      <c r="M7879" s="17">
        <f t="shared" ca="1" si="852"/>
        <v>3</v>
      </c>
      <c r="N7879" s="2">
        <f t="shared" ca="1" si="853"/>
        <v>0.24504227612309271</v>
      </c>
      <c r="O7879" s="2"/>
      <c r="P7879" s="31">
        <f t="shared" ca="1" si="851"/>
        <v>4.6058340250784955</v>
      </c>
    </row>
    <row r="7880" spans="1:16" x14ac:dyDescent="0.25">
      <c r="A7880" s="32">
        <f ca="1">Uniform_A+B7880*(Uniform_B-Uniform_A)</f>
        <v>9.4733112796381693</v>
      </c>
      <c r="B7880" s="2">
        <f t="shared" ca="1" si="854"/>
        <v>0.94733112796381691</v>
      </c>
      <c r="C7880" s="4"/>
      <c r="D7880" s="5">
        <f ca="1">IF(E7880&lt;(Driehoek_C-Driehoek_A)/(Driehoek_B-Driehoek_A),Driehoek_A+SQRT(E7880*(Driehoek_B-Driehoek_A)*(Driehoek_C-Driehoek_A)),Driehoek_B-SQRT((1-E7880)*(Driehoek_B-Driehoek_A)*(Driehoek_B-Driehoek_C)))</f>
        <v>3.1009549741575491</v>
      </c>
      <c r="E7880" s="2">
        <f t="shared" ca="1" si="855"/>
        <v>8.6578703937303492E-2</v>
      </c>
      <c r="F7880" s="2"/>
      <c r="G7880" s="15">
        <f ca="1">_xlfn.NORM.INV(H7880,Normaal_Mu,Normaal_Sigma)</f>
        <v>8.1412911712784375</v>
      </c>
      <c r="H7880" s="2">
        <f t="shared" ca="1" si="856"/>
        <v>0.94186750246503081</v>
      </c>
      <c r="I7880" s="2"/>
      <c r="J7880" s="15">
        <f ca="1">-LN(K7880) /NegExp_Labda</f>
        <v>5.9756617689355815</v>
      </c>
      <c r="K7880" s="2">
        <f t="shared" ca="1" si="857"/>
        <v>0.30266389281862682</v>
      </c>
      <c r="L7880" s="2"/>
      <c r="M7880" s="17">
        <f t="shared" ca="1" si="852"/>
        <v>7</v>
      </c>
      <c r="N7880" s="2">
        <f t="shared" ca="1" si="853"/>
        <v>0.82068821034836092</v>
      </c>
      <c r="O7880" s="2"/>
      <c r="P7880" s="31">
        <f t="shared" ca="1" si="851"/>
        <v>6.7382438388019468</v>
      </c>
    </row>
    <row r="7881" spans="1:16" x14ac:dyDescent="0.25">
      <c r="A7881" s="32">
        <f ca="1">Uniform_A+B7881*(Uniform_B-Uniform_A)</f>
        <v>9.8864202712114917</v>
      </c>
      <c r="B7881" s="2">
        <f t="shared" ca="1" si="854"/>
        <v>0.98864202712114913</v>
      </c>
      <c r="C7881" s="4"/>
      <c r="D7881" s="5">
        <f ca="1">IF(E7881&lt;(Driehoek_C-Driehoek_A)/(Driehoek_B-Driehoek_A),Driehoek_A+SQRT(E7881*(Driehoek_B-Driehoek_A)*(Driehoek_C-Driehoek_A)),Driehoek_B-SQRT((1-E7881)*(Driehoek_B-Driehoek_A)*(Driehoek_B-Driehoek_C)))</f>
        <v>6.1807435282757819</v>
      </c>
      <c r="E7881" s="2">
        <f t="shared" ca="1" si="855"/>
        <v>0.77290836990403189</v>
      </c>
      <c r="F7881" s="2"/>
      <c r="G7881" s="15">
        <f ca="1">_xlfn.NORM.INV(H7881,Normaal_Mu,Normaal_Sigma)</f>
        <v>4.941755671809239</v>
      </c>
      <c r="H7881" s="2">
        <f t="shared" ca="1" si="856"/>
        <v>0.48838357945066802</v>
      </c>
      <c r="I7881" s="2"/>
      <c r="J7881" s="15">
        <f ca="1">-LN(K7881) /NegExp_Labda</f>
        <v>3.7519445676502219</v>
      </c>
      <c r="K7881" s="2">
        <f t="shared" ca="1" si="857"/>
        <v>0.47218287871648501</v>
      </c>
      <c r="L7881" s="2"/>
      <c r="M7881" s="17">
        <f t="shared" ca="1" si="852"/>
        <v>7</v>
      </c>
      <c r="N7881" s="2">
        <f t="shared" ca="1" si="853"/>
        <v>0.76572727085392733</v>
      </c>
      <c r="O7881" s="2"/>
      <c r="P7881" s="31">
        <f t="shared" ca="1" si="851"/>
        <v>6.3521728077893469</v>
      </c>
    </row>
    <row r="7882" spans="1:16" x14ac:dyDescent="0.25">
      <c r="A7882" s="32">
        <f ca="1">Uniform_A+B7882*(Uniform_B-Uniform_A)</f>
        <v>5.4897754605408844</v>
      </c>
      <c r="B7882" s="2">
        <f t="shared" ca="1" si="854"/>
        <v>0.54897754605408844</v>
      </c>
      <c r="C7882" s="4"/>
      <c r="D7882" s="5">
        <f ca="1">IF(E7882&lt;(Driehoek_C-Driehoek_A)/(Driehoek_B-Driehoek_A),Driehoek_A+SQRT(E7882*(Driehoek_B-Driehoek_A)*(Driehoek_C-Driehoek_A)),Driehoek_B-SQRT((1-E7882)*(Driehoek_B-Driehoek_A)*(Driehoek_B-Driehoek_C)))</f>
        <v>3.6915432680764573</v>
      </c>
      <c r="E7882" s="2">
        <f t="shared" ca="1" si="855"/>
        <v>0.20437990198391287</v>
      </c>
      <c r="F7882" s="2"/>
      <c r="G7882" s="15">
        <f ca="1">_xlfn.NORM.INV(H7882,Normaal_Mu,Normaal_Sigma)</f>
        <v>7.2082723197285539</v>
      </c>
      <c r="H7882" s="2">
        <f t="shared" ca="1" si="856"/>
        <v>0.8652329611928492</v>
      </c>
      <c r="I7882" s="2"/>
      <c r="J7882" s="15">
        <f ca="1">-LN(K7882) /NegExp_Labda</f>
        <v>6.2156109070743755</v>
      </c>
      <c r="K7882" s="2">
        <f t="shared" ca="1" si="857"/>
        <v>0.28848211690639025</v>
      </c>
      <c r="L7882" s="2"/>
      <c r="M7882" s="17">
        <f t="shared" ca="1" si="852"/>
        <v>5</v>
      </c>
      <c r="N7882" s="2">
        <f t="shared" ca="1" si="853"/>
        <v>0.53211847853336591</v>
      </c>
      <c r="O7882" s="2"/>
      <c r="P7882" s="31">
        <f t="shared" ca="1" si="851"/>
        <v>5.5210403910840542</v>
      </c>
    </row>
    <row r="7883" spans="1:16" x14ac:dyDescent="0.25">
      <c r="A7883" s="32">
        <f ca="1">Uniform_A+B7883*(Uniform_B-Uniform_A)</f>
        <v>2.6850043742146079</v>
      </c>
      <c r="B7883" s="2">
        <f t="shared" ca="1" si="854"/>
        <v>0.26850043742146079</v>
      </c>
      <c r="C7883" s="4"/>
      <c r="D7883" s="5">
        <f ca="1">IF(E7883&lt;(Driehoek_C-Driehoek_A)/(Driehoek_B-Driehoek_A),Driehoek_A+SQRT(E7883*(Driehoek_B-Driehoek_A)*(Driehoek_C-Driehoek_A)),Driehoek_B-SQRT((1-E7883)*(Driehoek_B-Driehoek_A)*(Driehoek_B-Driehoek_C)))</f>
        <v>4.5800336423593508</v>
      </c>
      <c r="E7883" s="2">
        <f t="shared" ca="1" si="855"/>
        <v>0.44182563992356716</v>
      </c>
      <c r="F7883" s="2"/>
      <c r="G7883" s="15">
        <f ca="1">_xlfn.NORM.INV(H7883,Normaal_Mu,Normaal_Sigma)</f>
        <v>5.1274276001351939</v>
      </c>
      <c r="H7883" s="2">
        <f t="shared" ca="1" si="856"/>
        <v>0.52540094189536091</v>
      </c>
      <c r="I7883" s="2"/>
      <c r="J7883" s="15">
        <f ca="1">-LN(K7883) /NegExp_Labda</f>
        <v>1.7557152402392664</v>
      </c>
      <c r="K7883" s="2">
        <f t="shared" ca="1" si="857"/>
        <v>0.70388305755628766</v>
      </c>
      <c r="L7883" s="2"/>
      <c r="M7883" s="17">
        <f t="shared" ca="1" si="852"/>
        <v>4</v>
      </c>
      <c r="N7883" s="2">
        <f t="shared" ca="1" si="853"/>
        <v>0.32687313736179391</v>
      </c>
      <c r="O7883" s="2"/>
      <c r="P7883" s="31">
        <f t="shared" ca="1" si="851"/>
        <v>3.6296361713896843</v>
      </c>
    </row>
    <row r="7884" spans="1:16" x14ac:dyDescent="0.25">
      <c r="A7884" s="32">
        <f ca="1">Uniform_A+B7884*(Uniform_B-Uniform_A)</f>
        <v>7.3916789096068047</v>
      </c>
      <c r="B7884" s="2">
        <f t="shared" ca="1" si="854"/>
        <v>0.73916789096068047</v>
      </c>
      <c r="C7884" s="4"/>
      <c r="D7884" s="5">
        <f ca="1">IF(E7884&lt;(Driehoek_C-Driehoek_A)/(Driehoek_B-Driehoek_A),Driehoek_A+SQRT(E7884*(Driehoek_B-Driehoek_A)*(Driehoek_C-Driehoek_A)),Driehoek_B-SQRT((1-E7884)*(Driehoek_B-Driehoek_A)*(Driehoek_B-Driehoek_C)))</f>
        <v>4.0572381928566879</v>
      </c>
      <c r="E7884" s="2">
        <f t="shared" ca="1" si="855"/>
        <v>0.30197444908129667</v>
      </c>
      <c r="F7884" s="2"/>
      <c r="G7884" s="15">
        <f ca="1">_xlfn.NORM.INV(H7884,Normaal_Mu,Normaal_Sigma)</f>
        <v>3.7341440593835236</v>
      </c>
      <c r="H7884" s="2">
        <f t="shared" ca="1" si="856"/>
        <v>0.26339034071789247</v>
      </c>
      <c r="I7884" s="2"/>
      <c r="J7884" s="15">
        <f ca="1">-LN(K7884) /NegExp_Labda</f>
        <v>1.771553075885103</v>
      </c>
      <c r="K7884" s="2">
        <f t="shared" ca="1" si="857"/>
        <v>0.70165698819373312</v>
      </c>
      <c r="L7884" s="2"/>
      <c r="M7884" s="17">
        <f t="shared" ca="1" si="852"/>
        <v>6</v>
      </c>
      <c r="N7884" s="2">
        <f t="shared" ca="1" si="853"/>
        <v>0.62252960111923439</v>
      </c>
      <c r="O7884" s="2"/>
      <c r="P7884" s="31">
        <f t="shared" ca="1" si="851"/>
        <v>4.5909228475464241</v>
      </c>
    </row>
    <row r="7885" spans="1:16" x14ac:dyDescent="0.25">
      <c r="A7885" s="32">
        <f ca="1">Uniform_A+B7885*(Uniform_B-Uniform_A)</f>
        <v>1.964983748951773</v>
      </c>
      <c r="B7885" s="2">
        <f t="shared" ca="1" si="854"/>
        <v>0.1964983748951773</v>
      </c>
      <c r="C7885" s="4"/>
      <c r="D7885" s="5">
        <f ca="1">IF(E7885&lt;(Driehoek_C-Driehoek_A)/(Driehoek_B-Driehoek_A),Driehoek_A+SQRT(E7885*(Driehoek_B-Driehoek_A)*(Driehoek_C-Driehoek_A)),Driehoek_B-SQRT((1-E7885)*(Driehoek_B-Driehoek_A)*(Driehoek_B-Driehoek_C)))</f>
        <v>4.7501153199661044</v>
      </c>
      <c r="E7885" s="2">
        <f t="shared" ca="1" si="855"/>
        <v>0.48395657732609121</v>
      </c>
      <c r="F7885" s="2"/>
      <c r="G7885" s="15">
        <f ca="1">_xlfn.NORM.INV(H7885,Normaal_Mu,Normaal_Sigma)</f>
        <v>1.573476494171715</v>
      </c>
      <c r="H7885" s="2">
        <f t="shared" ca="1" si="856"/>
        <v>4.3332197689978091E-2</v>
      </c>
      <c r="I7885" s="2"/>
      <c r="J7885" s="15">
        <f ca="1">-LN(K7885) /NegExp_Labda</f>
        <v>9.2519254534090987</v>
      </c>
      <c r="K7885" s="2">
        <f t="shared" ca="1" si="857"/>
        <v>0.15717662740327776</v>
      </c>
      <c r="L7885" s="2"/>
      <c r="M7885" s="17">
        <f t="shared" ca="1" si="852"/>
        <v>3</v>
      </c>
      <c r="N7885" s="2">
        <f t="shared" ca="1" si="853"/>
        <v>0.25366704531944118</v>
      </c>
      <c r="O7885" s="2"/>
      <c r="P7885" s="31">
        <f t="shared" ref="P7885:P7948" ca="1" si="858">SUM(A7885,D7885,G7885,J7885,M7885)/5</f>
        <v>4.1081002032997382</v>
      </c>
    </row>
    <row r="7886" spans="1:16" x14ac:dyDescent="0.25">
      <c r="A7886" s="32">
        <f ca="1">Uniform_A+B7886*(Uniform_B-Uniform_A)</f>
        <v>1.818780068638256</v>
      </c>
      <c r="B7886" s="2">
        <f t="shared" ca="1" si="854"/>
        <v>0.1818780068638256</v>
      </c>
      <c r="C7886" s="4"/>
      <c r="D7886" s="5">
        <f ca="1">IF(E7886&lt;(Driehoek_C-Driehoek_A)/(Driehoek_B-Driehoek_A),Driehoek_A+SQRT(E7886*(Driehoek_B-Driehoek_A)*(Driehoek_C-Driehoek_A)),Driehoek_B-SQRT((1-E7886)*(Driehoek_B-Driehoek_A)*(Driehoek_B-Driehoek_C)))</f>
        <v>4.2091368566767544</v>
      </c>
      <c r="E7886" s="2">
        <f t="shared" ca="1" si="855"/>
        <v>0.34421800976991179</v>
      </c>
      <c r="F7886" s="2"/>
      <c r="G7886" s="15">
        <f ca="1">_xlfn.NORM.INV(H7886,Normaal_Mu,Normaal_Sigma)</f>
        <v>2.1631067768769121</v>
      </c>
      <c r="H7886" s="2">
        <f t="shared" ca="1" si="856"/>
        <v>7.8030207642030947E-2</v>
      </c>
      <c r="I7886" s="2"/>
      <c r="J7886" s="15">
        <f ca="1">-LN(K7886) /NegExp_Labda</f>
        <v>3.0439294082563038</v>
      </c>
      <c r="K7886" s="2">
        <f t="shared" ca="1" si="857"/>
        <v>0.54401096196880794</v>
      </c>
      <c r="L7886" s="2"/>
      <c r="M7886" s="17">
        <f t="shared" ca="1" si="852"/>
        <v>6</v>
      </c>
      <c r="N7886" s="2">
        <f t="shared" ca="1" si="853"/>
        <v>0.69309787462027073</v>
      </c>
      <c r="O7886" s="2"/>
      <c r="P7886" s="31">
        <f t="shared" ca="1" si="858"/>
        <v>3.4469906220896456</v>
      </c>
    </row>
    <row r="7887" spans="1:16" x14ac:dyDescent="0.25">
      <c r="A7887" s="32">
        <f ca="1">Uniform_A+B7887*(Uniform_B-Uniform_A)</f>
        <v>7.4183870342661029</v>
      </c>
      <c r="B7887" s="2">
        <f t="shared" ca="1" si="854"/>
        <v>0.74183870342661029</v>
      </c>
      <c r="C7887" s="4"/>
      <c r="D7887" s="5">
        <f ca="1">IF(E7887&lt;(Driehoek_C-Driehoek_A)/(Driehoek_B-Driehoek_A),Driehoek_A+SQRT(E7887*(Driehoek_B-Driehoek_A)*(Driehoek_C-Driehoek_A)),Driehoek_B-SQRT((1-E7887)*(Driehoek_B-Driehoek_A)*(Driehoek_B-Driehoek_C)))</f>
        <v>3.3350711198000607</v>
      </c>
      <c r="E7887" s="2">
        <f t="shared" ca="1" si="855"/>
        <v>0.12731534963744195</v>
      </c>
      <c r="F7887" s="2"/>
      <c r="G7887" s="15">
        <f ca="1">_xlfn.NORM.INV(H7887,Normaal_Mu,Normaal_Sigma)</f>
        <v>5.5953293495317205</v>
      </c>
      <c r="H7887" s="2">
        <f t="shared" ca="1" si="856"/>
        <v>0.61702044633791686</v>
      </c>
      <c r="I7887" s="2"/>
      <c r="J7887" s="15">
        <f ca="1">-LN(K7887) /NegExp_Labda</f>
        <v>5.0273892114535039</v>
      </c>
      <c r="K7887" s="2">
        <f t="shared" ca="1" si="857"/>
        <v>0.36586976498064772</v>
      </c>
      <c r="L7887" s="2"/>
      <c r="M7887" s="17">
        <f t="shared" ca="1" si="852"/>
        <v>1</v>
      </c>
      <c r="N7887" s="2">
        <f t="shared" ca="1" si="853"/>
        <v>2.1386989519885935E-2</v>
      </c>
      <c r="O7887" s="2"/>
      <c r="P7887" s="31">
        <f t="shared" ca="1" si="858"/>
        <v>4.4752353430102776</v>
      </c>
    </row>
    <row r="7888" spans="1:16" x14ac:dyDescent="0.25">
      <c r="A7888" s="32">
        <f ca="1">Uniform_A+B7888*(Uniform_B-Uniform_A)</f>
        <v>9.3559763243128931</v>
      </c>
      <c r="B7888" s="2">
        <f t="shared" ca="1" si="854"/>
        <v>0.93559763243128935</v>
      </c>
      <c r="C7888" s="4"/>
      <c r="D7888" s="5">
        <f ca="1">IF(E7888&lt;(Driehoek_C-Driehoek_A)/(Driehoek_B-Driehoek_A),Driehoek_A+SQRT(E7888*(Driehoek_B-Driehoek_A)*(Driehoek_C-Driehoek_A)),Driehoek_B-SQRT((1-E7888)*(Driehoek_B-Driehoek_A)*(Driehoek_B-Driehoek_C)))</f>
        <v>7.9672669675496604</v>
      </c>
      <c r="E7888" s="2">
        <f t="shared" ca="1" si="855"/>
        <v>0.96952749953388362</v>
      </c>
      <c r="F7888" s="2"/>
      <c r="G7888" s="15">
        <f ca="1">_xlfn.NORM.INV(H7888,Normaal_Mu,Normaal_Sigma)</f>
        <v>4.3532313223490124</v>
      </c>
      <c r="H7888" s="2">
        <f t="shared" ca="1" si="856"/>
        <v>0.37320209435834661</v>
      </c>
      <c r="I7888" s="2"/>
      <c r="J7888" s="15">
        <f ca="1">-LN(K7888) /NegExp_Labda</f>
        <v>16.8074614259782</v>
      </c>
      <c r="K7888" s="2">
        <f t="shared" ca="1" si="857"/>
        <v>3.4683462689053535E-2</v>
      </c>
      <c r="L7888" s="2"/>
      <c r="M7888" s="17">
        <f t="shared" ca="1" si="852"/>
        <v>5</v>
      </c>
      <c r="N7888" s="2">
        <f t="shared" ca="1" si="853"/>
        <v>0.60713582167758506</v>
      </c>
      <c r="O7888" s="2"/>
      <c r="P7888" s="31">
        <f t="shared" ca="1" si="858"/>
        <v>8.6967872080379518</v>
      </c>
    </row>
    <row r="7889" spans="1:16" x14ac:dyDescent="0.25">
      <c r="A7889" s="32">
        <f ca="1">Uniform_A+B7889*(Uniform_B-Uniform_A)</f>
        <v>7.9076688750689064</v>
      </c>
      <c r="B7889" s="2">
        <f t="shared" ca="1" si="854"/>
        <v>0.79076688750689061</v>
      </c>
      <c r="C7889" s="4"/>
      <c r="D7889" s="5">
        <f ca="1">IF(E7889&lt;(Driehoek_C-Driehoek_A)/(Driehoek_B-Driehoek_A),Driehoek_A+SQRT(E7889*(Driehoek_B-Driehoek_A)*(Driehoek_C-Driehoek_A)),Driehoek_B-SQRT((1-E7889)*(Driehoek_B-Driehoek_A)*(Driehoek_B-Driehoek_C)))</f>
        <v>3.7827076557034562</v>
      </c>
      <c r="E7889" s="2">
        <f t="shared" ca="1" si="855"/>
        <v>0.2270033275502652</v>
      </c>
      <c r="F7889" s="2"/>
      <c r="G7889" s="15">
        <f ca="1">_xlfn.NORM.INV(H7889,Normaal_Mu,Normaal_Sigma)</f>
        <v>6.8267905806961462</v>
      </c>
      <c r="H7889" s="2">
        <f t="shared" ca="1" si="856"/>
        <v>0.81948265917303054</v>
      </c>
      <c r="I7889" s="2"/>
      <c r="J7889" s="15">
        <f ca="1">-LN(K7889) /NegExp_Labda</f>
        <v>1.1423849425279242</v>
      </c>
      <c r="K7889" s="2">
        <f t="shared" ca="1" si="857"/>
        <v>0.79574460826641036</v>
      </c>
      <c r="L7889" s="2"/>
      <c r="M7889" s="17">
        <f t="shared" ca="1" si="852"/>
        <v>4</v>
      </c>
      <c r="N7889" s="2">
        <f t="shared" ca="1" si="853"/>
        <v>0.28669276430532076</v>
      </c>
      <c r="O7889" s="2"/>
      <c r="P7889" s="31">
        <f t="shared" ca="1" si="858"/>
        <v>4.7319104107992871</v>
      </c>
    </row>
    <row r="7890" spans="1:16" x14ac:dyDescent="0.25">
      <c r="A7890" s="32">
        <f ca="1">Uniform_A+B7890*(Uniform_B-Uniform_A)</f>
        <v>7.0360379531901875</v>
      </c>
      <c r="B7890" s="2">
        <f t="shared" ca="1" si="854"/>
        <v>0.70360379531901873</v>
      </c>
      <c r="C7890" s="4"/>
      <c r="D7890" s="5">
        <f ca="1">IF(E7890&lt;(Driehoek_C-Driehoek_A)/(Driehoek_B-Driehoek_A),Driehoek_A+SQRT(E7890*(Driehoek_B-Driehoek_A)*(Driehoek_C-Driehoek_A)),Driehoek_B-SQRT((1-E7890)*(Driehoek_B-Driehoek_A)*(Driehoek_B-Driehoek_C)))</f>
        <v>4.053358275005249</v>
      </c>
      <c r="E7890" s="2">
        <f t="shared" ca="1" si="855"/>
        <v>0.30087816127259859</v>
      </c>
      <c r="F7890" s="2"/>
      <c r="G7890" s="15">
        <f ca="1">_xlfn.NORM.INV(H7890,Normaal_Mu,Normaal_Sigma)</f>
        <v>6.8254677347189485</v>
      </c>
      <c r="H7890" s="2">
        <f t="shared" ca="1" si="856"/>
        <v>0.81930873636676749</v>
      </c>
      <c r="I7890" s="2"/>
      <c r="J7890" s="15">
        <f ca="1">-LN(K7890) /NegExp_Labda</f>
        <v>3.9495020849015932</v>
      </c>
      <c r="K7890" s="2">
        <f t="shared" ca="1" si="857"/>
        <v>0.45388999276795039</v>
      </c>
      <c r="L7890" s="2"/>
      <c r="M7890" s="17">
        <f t="shared" ca="1" si="852"/>
        <v>4</v>
      </c>
      <c r="N7890" s="2">
        <f t="shared" ca="1" si="853"/>
        <v>0.26905475732958994</v>
      </c>
      <c r="O7890" s="2"/>
      <c r="P7890" s="31">
        <f t="shared" ca="1" si="858"/>
        <v>5.1728732095631953</v>
      </c>
    </row>
    <row r="7891" spans="1:16" x14ac:dyDescent="0.25">
      <c r="A7891" s="32">
        <f ca="1">Uniform_A+B7891*(Uniform_B-Uniform_A)</f>
        <v>4.7081152480832671</v>
      </c>
      <c r="B7891" s="2">
        <f t="shared" ca="1" si="854"/>
        <v>0.47081152480832666</v>
      </c>
      <c r="C7891" s="4"/>
      <c r="D7891" s="5">
        <f ca="1">IF(E7891&lt;(Driehoek_C-Driehoek_A)/(Driehoek_B-Driehoek_A),Driehoek_A+SQRT(E7891*(Driehoek_B-Driehoek_A)*(Driehoek_C-Driehoek_A)),Driehoek_B-SQRT((1-E7891)*(Driehoek_B-Driehoek_A)*(Driehoek_B-Driehoek_C)))</f>
        <v>2.8272734117022829</v>
      </c>
      <c r="E7891" s="2">
        <f t="shared" ca="1" si="855"/>
        <v>4.8884378407823892E-2</v>
      </c>
      <c r="F7891" s="2"/>
      <c r="G7891" s="15">
        <f ca="1">_xlfn.NORM.INV(H7891,Normaal_Mu,Normaal_Sigma)</f>
        <v>3.7468892992808138</v>
      </c>
      <c r="H7891" s="2">
        <f t="shared" ca="1" si="856"/>
        <v>0.26547537197448179</v>
      </c>
      <c r="I7891" s="2"/>
      <c r="J7891" s="15">
        <f ca="1">-LN(K7891) /NegExp_Labda</f>
        <v>10.304684994700601</v>
      </c>
      <c r="K7891" s="2">
        <f t="shared" ca="1" si="857"/>
        <v>0.12733460159283483</v>
      </c>
      <c r="L7891" s="2"/>
      <c r="M7891" s="17">
        <f t="shared" ca="1" si="852"/>
        <v>6</v>
      </c>
      <c r="N7891" s="2">
        <f t="shared" ca="1" si="853"/>
        <v>0.65824604682056453</v>
      </c>
      <c r="O7891" s="2"/>
      <c r="P7891" s="31">
        <f t="shared" ca="1" si="858"/>
        <v>5.5173925907533929</v>
      </c>
    </row>
    <row r="7892" spans="1:16" x14ac:dyDescent="0.25">
      <c r="A7892" s="32">
        <f ca="1">Uniform_A+B7892*(Uniform_B-Uniform_A)</f>
        <v>0.76630352041531791</v>
      </c>
      <c r="B7892" s="2">
        <f t="shared" ca="1" si="854"/>
        <v>7.6630352041531791E-2</v>
      </c>
      <c r="C7892" s="4"/>
      <c r="D7892" s="5">
        <f ca="1">IF(E7892&lt;(Driehoek_C-Driehoek_A)/(Driehoek_B-Driehoek_A),Driehoek_A+SQRT(E7892*(Driehoek_B-Driehoek_A)*(Driehoek_C-Driehoek_A)),Driehoek_B-SQRT((1-E7892)*(Driehoek_B-Driehoek_A)*(Driehoek_B-Driehoek_C)))</f>
        <v>6.0893038694042758</v>
      </c>
      <c r="E7892" s="2">
        <f t="shared" ca="1" si="855"/>
        <v>0.75793851529528788</v>
      </c>
      <c r="F7892" s="2"/>
      <c r="G7892" s="15">
        <f ca="1">_xlfn.NORM.INV(H7892,Normaal_Mu,Normaal_Sigma)</f>
        <v>8.0428377709864094</v>
      </c>
      <c r="H7892" s="2">
        <f t="shared" ca="1" si="856"/>
        <v>0.9359226237152759</v>
      </c>
      <c r="I7892" s="2"/>
      <c r="J7892" s="15">
        <f ca="1">-LN(K7892) /NegExp_Labda</f>
        <v>1.9184160306829645</v>
      </c>
      <c r="K7892" s="2">
        <f t="shared" ca="1" si="857"/>
        <v>0.68134723961807453</v>
      </c>
      <c r="L7892" s="2"/>
      <c r="M7892" s="17">
        <f t="shared" ca="1" si="852"/>
        <v>9</v>
      </c>
      <c r="N7892" s="2">
        <f t="shared" ca="1" si="853"/>
        <v>0.95901856291265564</v>
      </c>
      <c r="O7892" s="2"/>
      <c r="P7892" s="31">
        <f t="shared" ca="1" si="858"/>
        <v>5.1633722382977938</v>
      </c>
    </row>
    <row r="7893" spans="1:16" x14ac:dyDescent="0.25">
      <c r="A7893" s="32">
        <f ca="1">Uniform_A+B7893*(Uniform_B-Uniform_A)</f>
        <v>7.6345649315739292</v>
      </c>
      <c r="B7893" s="2">
        <f t="shared" ca="1" si="854"/>
        <v>0.76345649315739295</v>
      </c>
      <c r="C7893" s="4"/>
      <c r="D7893" s="5">
        <f ca="1">IF(E7893&lt;(Driehoek_C-Driehoek_A)/(Driehoek_B-Driehoek_A),Driehoek_A+SQRT(E7893*(Driehoek_B-Driehoek_A)*(Driehoek_C-Driehoek_A)),Driehoek_B-SQRT((1-E7893)*(Driehoek_B-Driehoek_A)*(Driehoek_B-Driehoek_C)))</f>
        <v>7.9357114095468164</v>
      </c>
      <c r="E7893" s="2">
        <f t="shared" ca="1" si="855"/>
        <v>0.96763685132089072</v>
      </c>
      <c r="F7893" s="2"/>
      <c r="G7893" s="15">
        <f ca="1">_xlfn.NORM.INV(H7893,Normaal_Mu,Normaal_Sigma)</f>
        <v>2.8710162347813295</v>
      </c>
      <c r="H7893" s="2">
        <f t="shared" ca="1" si="856"/>
        <v>0.14355296486352331</v>
      </c>
      <c r="I7893" s="2"/>
      <c r="J7893" s="15">
        <f ca="1">-LN(K7893) /NegExp_Labda</f>
        <v>7.7640279602329381</v>
      </c>
      <c r="K7893" s="2">
        <f t="shared" ca="1" si="857"/>
        <v>0.21165332715750906</v>
      </c>
      <c r="L7893" s="2"/>
      <c r="M7893" s="17">
        <f t="shared" ca="1" si="852"/>
        <v>7</v>
      </c>
      <c r="N7893" s="2">
        <f t="shared" ca="1" si="853"/>
        <v>0.86635836010096712</v>
      </c>
      <c r="O7893" s="2"/>
      <c r="P7893" s="31">
        <f t="shared" ca="1" si="858"/>
        <v>6.6410641072270025</v>
      </c>
    </row>
    <row r="7894" spans="1:16" x14ac:dyDescent="0.25">
      <c r="A7894" s="32">
        <f ca="1">Uniform_A+B7894*(Uniform_B-Uniform_A)</f>
        <v>9.8860173657339079</v>
      </c>
      <c r="B7894" s="2">
        <f t="shared" ca="1" si="854"/>
        <v>0.98860173657339079</v>
      </c>
      <c r="C7894" s="4"/>
      <c r="D7894" s="5">
        <f ca="1">IF(E7894&lt;(Driehoek_C-Driehoek_A)/(Driehoek_B-Driehoek_A),Driehoek_A+SQRT(E7894*(Driehoek_B-Driehoek_A)*(Driehoek_C-Driehoek_A)),Driehoek_B-SQRT((1-E7894)*(Driehoek_B-Driehoek_A)*(Driehoek_B-Driehoek_C)))</f>
        <v>6.8644678109231005</v>
      </c>
      <c r="E7894" s="2">
        <f t="shared" ca="1" si="855"/>
        <v>0.86970006484046936</v>
      </c>
      <c r="F7894" s="2"/>
      <c r="G7894" s="15">
        <f ca="1">_xlfn.NORM.INV(H7894,Normaal_Mu,Normaal_Sigma)</f>
        <v>4.5500902592987327</v>
      </c>
      <c r="H7894" s="2">
        <f t="shared" ca="1" si="856"/>
        <v>0.41100719133566632</v>
      </c>
      <c r="I7894" s="2"/>
      <c r="J7894" s="15">
        <f ca="1">-LN(K7894) /NegExp_Labda</f>
        <v>3.5961693884515058</v>
      </c>
      <c r="K7894" s="2">
        <f t="shared" ca="1" si="857"/>
        <v>0.48712531060705588</v>
      </c>
      <c r="L7894" s="2"/>
      <c r="M7894" s="17">
        <f t="shared" ca="1" si="852"/>
        <v>4</v>
      </c>
      <c r="N7894" s="2">
        <f t="shared" ca="1" si="853"/>
        <v>0.33320633057612148</v>
      </c>
      <c r="O7894" s="2"/>
      <c r="P7894" s="31">
        <f t="shared" ca="1" si="858"/>
        <v>5.77934896488145</v>
      </c>
    </row>
    <row r="7895" spans="1:16" x14ac:dyDescent="0.25">
      <c r="A7895" s="32">
        <f ca="1">Uniform_A+B7895*(Uniform_B-Uniform_A)</f>
        <v>2.675012023721167</v>
      </c>
      <c r="B7895" s="2">
        <f t="shared" ca="1" si="854"/>
        <v>0.26750120237211672</v>
      </c>
      <c r="C7895" s="4"/>
      <c r="D7895" s="5">
        <f ca="1">IF(E7895&lt;(Driehoek_C-Driehoek_A)/(Driehoek_B-Driehoek_A),Driehoek_A+SQRT(E7895*(Driehoek_B-Driehoek_A)*(Driehoek_C-Driehoek_A)),Driehoek_B-SQRT((1-E7895)*(Driehoek_B-Driehoek_A)*(Driehoek_B-Driehoek_C)))</f>
        <v>3.8623459758989607</v>
      </c>
      <c r="E7895" s="2">
        <f t="shared" ca="1" si="855"/>
        <v>0.24773803813907513</v>
      </c>
      <c r="F7895" s="2"/>
      <c r="G7895" s="15">
        <f ca="1">_xlfn.NORM.INV(H7895,Normaal_Mu,Normaal_Sigma)</f>
        <v>5.3567392058645913</v>
      </c>
      <c r="H7895" s="2">
        <f t="shared" ca="1" si="856"/>
        <v>0.57078364008799143</v>
      </c>
      <c r="I7895" s="2"/>
      <c r="J7895" s="15">
        <f ca="1">-LN(K7895) /NegExp_Labda</f>
        <v>7.4950791463142572</v>
      </c>
      <c r="K7895" s="2">
        <f t="shared" ca="1" si="857"/>
        <v>0.22334986641913057</v>
      </c>
      <c r="L7895" s="2"/>
      <c r="M7895" s="17">
        <f t="shared" ca="1" si="852"/>
        <v>6</v>
      </c>
      <c r="N7895" s="2">
        <f t="shared" ca="1" si="853"/>
        <v>0.74311951897815265</v>
      </c>
      <c r="O7895" s="2"/>
      <c r="P7895" s="31">
        <f t="shared" ca="1" si="858"/>
        <v>5.0778352703597953</v>
      </c>
    </row>
    <row r="7896" spans="1:16" x14ac:dyDescent="0.25">
      <c r="A7896" s="32">
        <f ca="1">Uniform_A+B7896*(Uniform_B-Uniform_A)</f>
        <v>3.8563032869081901</v>
      </c>
      <c r="B7896" s="2">
        <f t="shared" ca="1" si="854"/>
        <v>0.38563032869081904</v>
      </c>
      <c r="C7896" s="4"/>
      <c r="D7896" s="5">
        <f ca="1">IF(E7896&lt;(Driehoek_C-Driehoek_A)/(Driehoek_B-Driehoek_A),Driehoek_A+SQRT(E7896*(Driehoek_B-Driehoek_A)*(Driehoek_C-Driehoek_A)),Driehoek_B-SQRT((1-E7896)*(Driehoek_B-Driehoek_A)*(Driehoek_B-Driehoek_C)))</f>
        <v>4.4426496336396326</v>
      </c>
      <c r="E7896" s="2">
        <f t="shared" ca="1" si="855"/>
        <v>0.40658736109242921</v>
      </c>
      <c r="F7896" s="2"/>
      <c r="G7896" s="15">
        <f ca="1">_xlfn.NORM.INV(H7896,Normaal_Mu,Normaal_Sigma)</f>
        <v>4.3170824563492385</v>
      </c>
      <c r="H7896" s="2">
        <f t="shared" ca="1" si="856"/>
        <v>0.36637911855036298</v>
      </c>
      <c r="I7896" s="2"/>
      <c r="J7896" s="15">
        <f ca="1">-LN(K7896) /NegExp_Labda</f>
        <v>16.360739035626334</v>
      </c>
      <c r="K7896" s="2">
        <f t="shared" ca="1" si="857"/>
        <v>3.7924884200826514E-2</v>
      </c>
      <c r="L7896" s="2"/>
      <c r="M7896" s="17">
        <f t="shared" ca="1" si="852"/>
        <v>10</v>
      </c>
      <c r="N7896" s="2">
        <f t="shared" ca="1" si="853"/>
        <v>0.97556639258955469</v>
      </c>
      <c r="O7896" s="2"/>
      <c r="P7896" s="31">
        <f t="shared" ca="1" si="858"/>
        <v>7.7953548825046797</v>
      </c>
    </row>
    <row r="7897" spans="1:16" x14ac:dyDescent="0.25">
      <c r="A7897" s="32">
        <f ca="1">Uniform_A+B7897*(Uniform_B-Uniform_A)</f>
        <v>9.1520094427494092E-2</v>
      </c>
      <c r="B7897" s="2">
        <f t="shared" ca="1" si="854"/>
        <v>9.1520094427494092E-3</v>
      </c>
      <c r="C7897" s="4"/>
      <c r="D7897" s="5">
        <f ca="1">IF(E7897&lt;(Driehoek_C-Driehoek_A)/(Driehoek_B-Driehoek_A),Driehoek_A+SQRT(E7897*(Driehoek_B-Driehoek_A)*(Driehoek_C-Driehoek_A)),Driehoek_B-SQRT((1-E7897)*(Driehoek_B-Driehoek_A)*(Driehoek_B-Driehoek_C)))</f>
        <v>4.9908362318050452</v>
      </c>
      <c r="E7897" s="2">
        <f t="shared" ca="1" si="855"/>
        <v>0.54076016799408078</v>
      </c>
      <c r="F7897" s="2"/>
      <c r="G7897" s="15">
        <f ca="1">_xlfn.NORM.INV(H7897,Normaal_Mu,Normaal_Sigma)</f>
        <v>3.7349796350350308</v>
      </c>
      <c r="H7897" s="2">
        <f t="shared" ca="1" si="856"/>
        <v>0.26352677846662798</v>
      </c>
      <c r="I7897" s="2"/>
      <c r="J7897" s="15">
        <f ca="1">-LN(K7897) /NegExp_Labda</f>
        <v>20.11046584713916</v>
      </c>
      <c r="K7897" s="2">
        <f t="shared" ca="1" si="857"/>
        <v>1.7915425643911576E-2</v>
      </c>
      <c r="L7897" s="2"/>
      <c r="M7897" s="17">
        <f t="shared" ca="1" si="852"/>
        <v>6</v>
      </c>
      <c r="N7897" s="2">
        <f t="shared" ca="1" si="853"/>
        <v>0.67016079628003655</v>
      </c>
      <c r="O7897" s="2"/>
      <c r="P7897" s="31">
        <f t="shared" ca="1" si="858"/>
        <v>6.9855603616813458</v>
      </c>
    </row>
    <row r="7898" spans="1:16" x14ac:dyDescent="0.25">
      <c r="A7898" s="32">
        <f ca="1">Uniform_A+B7898*(Uniform_B-Uniform_A)</f>
        <v>9.8737921423518991</v>
      </c>
      <c r="B7898" s="2">
        <f t="shared" ca="1" si="854"/>
        <v>0.98737921423518993</v>
      </c>
      <c r="C7898" s="4"/>
      <c r="D7898" s="5">
        <f ca="1">IF(E7898&lt;(Driehoek_C-Driehoek_A)/(Driehoek_B-Driehoek_A),Driehoek_A+SQRT(E7898*(Driehoek_B-Driehoek_A)*(Driehoek_C-Driehoek_A)),Driehoek_B-SQRT((1-E7898)*(Driehoek_B-Driehoek_A)*(Driehoek_B-Driehoek_C)))</f>
        <v>4.9420470738185021</v>
      </c>
      <c r="E7898" s="2">
        <f t="shared" ca="1" si="855"/>
        <v>0.52951480139700047</v>
      </c>
      <c r="F7898" s="2"/>
      <c r="G7898" s="15">
        <f ca="1">_xlfn.NORM.INV(H7898,Normaal_Mu,Normaal_Sigma)</f>
        <v>1.8517455559602509</v>
      </c>
      <c r="H7898" s="2">
        <f t="shared" ca="1" si="856"/>
        <v>5.7729020167514467E-2</v>
      </c>
      <c r="I7898" s="2"/>
      <c r="J7898" s="15">
        <f ca="1">-LN(K7898) /NegExp_Labda</f>
        <v>6.0229148241791304</v>
      </c>
      <c r="K7898" s="2">
        <f t="shared" ca="1" si="857"/>
        <v>0.29981700768005382</v>
      </c>
      <c r="L7898" s="2"/>
      <c r="M7898" s="17">
        <f t="shared" ca="1" si="852"/>
        <v>4</v>
      </c>
      <c r="N7898" s="2">
        <f t="shared" ca="1" si="853"/>
        <v>0.4287873735766532</v>
      </c>
      <c r="O7898" s="2"/>
      <c r="P7898" s="31">
        <f t="shared" ca="1" si="858"/>
        <v>5.3380999192619569</v>
      </c>
    </row>
    <row r="7899" spans="1:16" x14ac:dyDescent="0.25">
      <c r="A7899" s="32">
        <f ca="1">Uniform_A+B7899*(Uniform_B-Uniform_A)</f>
        <v>3.3197879034541975</v>
      </c>
      <c r="B7899" s="2">
        <f t="shared" ca="1" si="854"/>
        <v>0.33197879034541977</v>
      </c>
      <c r="C7899" s="4"/>
      <c r="D7899" s="5">
        <f ca="1">IF(E7899&lt;(Driehoek_C-Driehoek_A)/(Driehoek_B-Driehoek_A),Driehoek_A+SQRT(E7899*(Driehoek_B-Driehoek_A)*(Driehoek_C-Driehoek_A)),Driehoek_B-SQRT((1-E7899)*(Driehoek_B-Driehoek_A)*(Driehoek_B-Driehoek_C)))</f>
        <v>5.0394020928893077</v>
      </c>
      <c r="E7899" s="2">
        <f t="shared" ca="1" si="855"/>
        <v>0.55181897766258303</v>
      </c>
      <c r="F7899" s="2"/>
      <c r="G7899" s="15">
        <f ca="1">_xlfn.NORM.INV(H7899,Normaal_Mu,Normaal_Sigma)</f>
        <v>7.1741880700296825</v>
      </c>
      <c r="H7899" s="2">
        <f t="shared" ca="1" si="856"/>
        <v>0.86150237311833289</v>
      </c>
      <c r="I7899" s="2"/>
      <c r="J7899" s="15">
        <f ca="1">-LN(K7899) /NegExp_Labda</f>
        <v>5.5659612413159492</v>
      </c>
      <c r="K7899" s="2">
        <f t="shared" ca="1" si="857"/>
        <v>0.32850860444560837</v>
      </c>
      <c r="L7899" s="2"/>
      <c r="M7899" s="17">
        <f t="shared" ca="1" si="852"/>
        <v>8</v>
      </c>
      <c r="N7899" s="2">
        <f t="shared" ca="1" si="853"/>
        <v>0.91925423207402901</v>
      </c>
      <c r="O7899" s="2"/>
      <c r="P7899" s="31">
        <f t="shared" ca="1" si="858"/>
        <v>5.8198678615378281</v>
      </c>
    </row>
    <row r="7900" spans="1:16" x14ac:dyDescent="0.25">
      <c r="A7900" s="32">
        <f ca="1">Uniform_A+B7900*(Uniform_B-Uniform_A)</f>
        <v>1.1172285276223393</v>
      </c>
      <c r="B7900" s="2">
        <f t="shared" ca="1" si="854"/>
        <v>0.11172285276223393</v>
      </c>
      <c r="C7900" s="4"/>
      <c r="D7900" s="5">
        <f ca="1">IF(E7900&lt;(Driehoek_C-Driehoek_A)/(Driehoek_B-Driehoek_A),Driehoek_A+SQRT(E7900*(Driehoek_B-Driehoek_A)*(Driehoek_C-Driehoek_A)),Driehoek_B-SQRT((1-E7900)*(Driehoek_B-Driehoek_A)*(Driehoek_B-Driehoek_C)))</f>
        <v>3.7852590361201646</v>
      </c>
      <c r="E7900" s="2">
        <f t="shared" ca="1" si="855"/>
        <v>0.2276535590034785</v>
      </c>
      <c r="F7900" s="2"/>
      <c r="G7900" s="15">
        <f ca="1">_xlfn.NORM.INV(H7900,Normaal_Mu,Normaal_Sigma)</f>
        <v>4.3970498592114708</v>
      </c>
      <c r="H7900" s="2">
        <f t="shared" ca="1" si="856"/>
        <v>0.38152612859672286</v>
      </c>
      <c r="I7900" s="2"/>
      <c r="J7900" s="15">
        <f ca="1">-LN(K7900) /NegExp_Labda</f>
        <v>0.74778409617580344</v>
      </c>
      <c r="K7900" s="2">
        <f t="shared" ca="1" si="857"/>
        <v>0.86108951018231961</v>
      </c>
      <c r="L7900" s="2"/>
      <c r="M7900" s="17">
        <f t="shared" ca="1" si="852"/>
        <v>5</v>
      </c>
      <c r="N7900" s="2">
        <f t="shared" ca="1" si="853"/>
        <v>0.56875015225078329</v>
      </c>
      <c r="O7900" s="2"/>
      <c r="P7900" s="31">
        <f t="shared" ca="1" si="858"/>
        <v>3.0094643038259554</v>
      </c>
    </row>
    <row r="7901" spans="1:16" x14ac:dyDescent="0.25">
      <c r="A7901" s="32">
        <f ca="1">Uniform_A+B7901*(Uniform_B-Uniform_A)</f>
        <v>7.9077821188322073</v>
      </c>
      <c r="B7901" s="2">
        <f t="shared" ca="1" si="854"/>
        <v>0.79077821188322073</v>
      </c>
      <c r="C7901" s="4"/>
      <c r="D7901" s="5">
        <f ca="1">IF(E7901&lt;(Driehoek_C-Driehoek_A)/(Driehoek_B-Driehoek_A),Driehoek_A+SQRT(E7901*(Driehoek_B-Driehoek_A)*(Driehoek_C-Driehoek_A)),Driehoek_B-SQRT((1-E7901)*(Driehoek_B-Driehoek_A)*(Driehoek_B-Driehoek_C)))</f>
        <v>5.6150624476106863</v>
      </c>
      <c r="E7901" s="2">
        <f t="shared" ca="1" si="855"/>
        <v>0.67263422189784705</v>
      </c>
      <c r="F7901" s="2"/>
      <c r="G7901" s="15">
        <f ca="1">_xlfn.NORM.INV(H7901,Normaal_Mu,Normaal_Sigma)</f>
        <v>3.9940425925320477</v>
      </c>
      <c r="H7901" s="2">
        <f t="shared" ca="1" si="856"/>
        <v>0.30748962252444467</v>
      </c>
      <c r="I7901" s="2"/>
      <c r="J7901" s="15">
        <f ca="1">-LN(K7901) /NegExp_Labda</f>
        <v>1.1656864029710101</v>
      </c>
      <c r="K7901" s="2">
        <f t="shared" ca="1" si="857"/>
        <v>0.79204483367514766</v>
      </c>
      <c r="L7901" s="2"/>
      <c r="M7901" s="17">
        <f t="shared" ca="1" si="852"/>
        <v>4</v>
      </c>
      <c r="N7901" s="2">
        <f t="shared" ca="1" si="853"/>
        <v>0.3393620174170846</v>
      </c>
      <c r="O7901" s="2"/>
      <c r="P7901" s="31">
        <f t="shared" ca="1" si="858"/>
        <v>4.5365147123891898</v>
      </c>
    </row>
    <row r="7902" spans="1:16" x14ac:dyDescent="0.25">
      <c r="A7902" s="32">
        <f ca="1">Uniform_A+B7902*(Uniform_B-Uniform_A)</f>
        <v>6.8858213272834501</v>
      </c>
      <c r="B7902" s="2">
        <f t="shared" ca="1" si="854"/>
        <v>0.68858213272834501</v>
      </c>
      <c r="C7902" s="4"/>
      <c r="D7902" s="5">
        <f ca="1">IF(E7902&lt;(Driehoek_C-Driehoek_A)/(Driehoek_B-Driehoek_A),Driehoek_A+SQRT(E7902*(Driehoek_B-Driehoek_A)*(Driehoek_C-Driehoek_A)),Driehoek_B-SQRT((1-E7902)*(Driehoek_B-Driehoek_A)*(Driehoek_B-Driehoek_C)))</f>
        <v>3.8514113876755491</v>
      </c>
      <c r="E7902" s="2">
        <f t="shared" ca="1" si="855"/>
        <v>0.24483743760105015</v>
      </c>
      <c r="F7902" s="2"/>
      <c r="G7902" s="15">
        <f ca="1">_xlfn.NORM.INV(H7902,Normaal_Mu,Normaal_Sigma)</f>
        <v>4.0032231242528269</v>
      </c>
      <c r="H7902" s="2">
        <f t="shared" ca="1" si="856"/>
        <v>0.30910514227836849</v>
      </c>
      <c r="I7902" s="2"/>
      <c r="J7902" s="15">
        <f ca="1">-LN(K7902) /NegExp_Labda</f>
        <v>2.8073616677273785</v>
      </c>
      <c r="K7902" s="2">
        <f t="shared" ca="1" si="857"/>
        <v>0.5703686724027035</v>
      </c>
      <c r="L7902" s="2"/>
      <c r="M7902" s="17">
        <f t="shared" ca="1" si="852"/>
        <v>10</v>
      </c>
      <c r="N7902" s="2">
        <f t="shared" ca="1" si="853"/>
        <v>0.97166981377142903</v>
      </c>
      <c r="O7902" s="2"/>
      <c r="P7902" s="31">
        <f t="shared" ca="1" si="858"/>
        <v>5.5095635013878406</v>
      </c>
    </row>
    <row r="7903" spans="1:16" x14ac:dyDescent="0.25">
      <c r="A7903" s="32">
        <f ca="1">Uniform_A+B7903*(Uniform_B-Uniform_A)</f>
        <v>7.8988297350781522</v>
      </c>
      <c r="B7903" s="2">
        <f t="shared" ca="1" si="854"/>
        <v>0.78988297350781522</v>
      </c>
      <c r="C7903" s="4"/>
      <c r="D7903" s="5">
        <f ca="1">IF(E7903&lt;(Driehoek_C-Driehoek_A)/(Driehoek_B-Driehoek_A),Driehoek_A+SQRT(E7903*(Driehoek_B-Driehoek_A)*(Driehoek_C-Driehoek_A)),Driehoek_B-SQRT((1-E7903)*(Driehoek_B-Driehoek_A)*(Driehoek_B-Driehoek_C)))</f>
        <v>5.1787643975865807</v>
      </c>
      <c r="E7903" s="2">
        <f t="shared" ca="1" si="855"/>
        <v>0.58280452773851865</v>
      </c>
      <c r="F7903" s="2"/>
      <c r="G7903" s="15">
        <f ca="1">_xlfn.NORM.INV(H7903,Normaal_Mu,Normaal_Sigma)</f>
        <v>5.9567140383116604</v>
      </c>
      <c r="H7903" s="2">
        <f t="shared" ca="1" si="856"/>
        <v>0.68380194021966545</v>
      </c>
      <c r="I7903" s="2"/>
      <c r="J7903" s="15">
        <f ca="1">-LN(K7903) /NegExp_Labda</f>
        <v>1.0665707451527255</v>
      </c>
      <c r="K7903" s="2">
        <f t="shared" ca="1" si="857"/>
        <v>0.80790229562358551</v>
      </c>
      <c r="L7903" s="2"/>
      <c r="M7903" s="17">
        <f t="shared" ca="1" si="852"/>
        <v>6</v>
      </c>
      <c r="N7903" s="2">
        <f t="shared" ca="1" si="853"/>
        <v>0.7094010989710402</v>
      </c>
      <c r="O7903" s="2"/>
      <c r="P7903" s="31">
        <f t="shared" ca="1" si="858"/>
        <v>5.2201757832258231</v>
      </c>
    </row>
    <row r="7904" spans="1:16" x14ac:dyDescent="0.25">
      <c r="A7904" s="32">
        <f ca="1">Uniform_A+B7904*(Uniform_B-Uniform_A)</f>
        <v>4.9492094506299642</v>
      </c>
      <c r="B7904" s="2">
        <f t="shared" ca="1" si="854"/>
        <v>0.49492094506299644</v>
      </c>
      <c r="C7904" s="4"/>
      <c r="D7904" s="5">
        <f ca="1">IF(E7904&lt;(Driehoek_C-Driehoek_A)/(Driehoek_B-Driehoek_A),Driehoek_A+SQRT(E7904*(Driehoek_B-Driehoek_A)*(Driehoek_C-Driehoek_A)),Driehoek_B-SQRT((1-E7904)*(Driehoek_B-Driehoek_A)*(Driehoek_B-Driehoek_C)))</f>
        <v>6.5802949717996686</v>
      </c>
      <c r="E7904" s="2">
        <f t="shared" ca="1" si="855"/>
        <v>0.83271507361434383</v>
      </c>
      <c r="F7904" s="2"/>
      <c r="G7904" s="15">
        <f ca="1">_xlfn.NORM.INV(H7904,Normaal_Mu,Normaal_Sigma)</f>
        <v>5.5434100410392988</v>
      </c>
      <c r="H7904" s="2">
        <f t="shared" ca="1" si="856"/>
        <v>0.60707557967032622</v>
      </c>
      <c r="I7904" s="2"/>
      <c r="J7904" s="15">
        <f ca="1">-LN(K7904) /NegExp_Labda</f>
        <v>3.1223650748768037</v>
      </c>
      <c r="K7904" s="2">
        <f t="shared" ca="1" si="857"/>
        <v>0.53554357761373084</v>
      </c>
      <c r="L7904" s="2"/>
      <c r="M7904" s="17">
        <f t="shared" ca="1" si="852"/>
        <v>10</v>
      </c>
      <c r="N7904" s="2">
        <f t="shared" ca="1" si="853"/>
        <v>0.98503584238821862</v>
      </c>
      <c r="O7904" s="2"/>
      <c r="P7904" s="31">
        <f t="shared" ca="1" si="858"/>
        <v>6.0390559076691464</v>
      </c>
    </row>
    <row r="7905" spans="1:16" x14ac:dyDescent="0.25">
      <c r="A7905" s="32">
        <f ca="1">Uniform_A+B7905*(Uniform_B-Uniform_A)</f>
        <v>3.6700909800171635</v>
      </c>
      <c r="B7905" s="2">
        <f t="shared" ca="1" si="854"/>
        <v>0.36700909800171633</v>
      </c>
      <c r="C7905" s="4"/>
      <c r="D7905" s="5">
        <f ca="1">IF(E7905&lt;(Driehoek_C-Driehoek_A)/(Driehoek_B-Driehoek_A),Driehoek_A+SQRT(E7905*(Driehoek_B-Driehoek_A)*(Driehoek_C-Driehoek_A)),Driehoek_B-SQRT((1-E7905)*(Driehoek_B-Driehoek_A)*(Driehoek_B-Driehoek_C)))</f>
        <v>3.9145084216146895</v>
      </c>
      <c r="E7905" s="2">
        <f t="shared" ca="1" si="855"/>
        <v>0.26181017831668352</v>
      </c>
      <c r="F7905" s="2"/>
      <c r="G7905" s="15">
        <f ca="1">_xlfn.NORM.INV(H7905,Normaal_Mu,Normaal_Sigma)</f>
        <v>7.11323951721943</v>
      </c>
      <c r="H7905" s="2">
        <f t="shared" ca="1" si="856"/>
        <v>0.85465742038101544</v>
      </c>
      <c r="I7905" s="2"/>
      <c r="J7905" s="15">
        <f ca="1">-LN(K7905) /NegExp_Labda</f>
        <v>5.2992956066988235</v>
      </c>
      <c r="K7905" s="2">
        <f t="shared" ca="1" si="857"/>
        <v>0.34650462199862797</v>
      </c>
      <c r="L7905" s="2"/>
      <c r="M7905" s="17">
        <f t="shared" ca="1" si="852"/>
        <v>5</v>
      </c>
      <c r="N7905" s="2">
        <f t="shared" ca="1" si="853"/>
        <v>0.58107436856662897</v>
      </c>
      <c r="O7905" s="2"/>
      <c r="P7905" s="31">
        <f t="shared" ca="1" si="858"/>
        <v>4.9994269051100213</v>
      </c>
    </row>
    <row r="7906" spans="1:16" x14ac:dyDescent="0.25">
      <c r="A7906" s="32">
        <f ca="1">Uniform_A+B7906*(Uniform_B-Uniform_A)</f>
        <v>6.796492495385948</v>
      </c>
      <c r="B7906" s="2">
        <f t="shared" ca="1" si="854"/>
        <v>0.67964924953859485</v>
      </c>
      <c r="C7906" s="4"/>
      <c r="D7906" s="5">
        <f ca="1">IF(E7906&lt;(Driehoek_C-Driehoek_A)/(Driehoek_B-Driehoek_A),Driehoek_A+SQRT(E7906*(Driehoek_B-Driehoek_A)*(Driehoek_C-Driehoek_A)),Driehoek_B-SQRT((1-E7906)*(Driehoek_B-Driehoek_A)*(Driehoek_B-Driehoek_C)))</f>
        <v>6.938632530868567</v>
      </c>
      <c r="E7906" s="2">
        <f t="shared" ca="1" si="855"/>
        <v>0.87859326163447626</v>
      </c>
      <c r="F7906" s="2"/>
      <c r="G7906" s="15">
        <f ca="1">_xlfn.NORM.INV(H7906,Normaal_Mu,Normaal_Sigma)</f>
        <v>5.5454792987840609</v>
      </c>
      <c r="H7906" s="2">
        <f t="shared" ca="1" si="856"/>
        <v>0.60747332303688262</v>
      </c>
      <c r="I7906" s="2"/>
      <c r="J7906" s="15">
        <f ca="1">-LN(K7906) /NegExp_Labda</f>
        <v>2.073585213860456</v>
      </c>
      <c r="K7906" s="2">
        <f t="shared" ca="1" si="857"/>
        <v>0.66052715519778504</v>
      </c>
      <c r="L7906" s="2"/>
      <c r="M7906" s="17">
        <f t="shared" ca="1" si="852"/>
        <v>3</v>
      </c>
      <c r="N7906" s="2">
        <f t="shared" ca="1" si="853"/>
        <v>0.2291875327098386</v>
      </c>
      <c r="O7906" s="2"/>
      <c r="P7906" s="31">
        <f t="shared" ca="1" si="858"/>
        <v>4.8708379077798059</v>
      </c>
    </row>
    <row r="7907" spans="1:16" x14ac:dyDescent="0.25">
      <c r="A7907" s="32">
        <f ca="1">Uniform_A+B7907*(Uniform_B-Uniform_A)</f>
        <v>4.544283227642083</v>
      </c>
      <c r="B7907" s="2">
        <f t="shared" ca="1" si="854"/>
        <v>0.4544283227642083</v>
      </c>
      <c r="C7907" s="4"/>
      <c r="D7907" s="5">
        <f ca="1">IF(E7907&lt;(Driehoek_C-Driehoek_A)/(Driehoek_B-Driehoek_A),Driehoek_A+SQRT(E7907*(Driehoek_B-Driehoek_A)*(Driehoek_C-Driehoek_A)),Driehoek_B-SQRT((1-E7907)*(Driehoek_B-Driehoek_A)*(Driehoek_B-Driehoek_C)))</f>
        <v>4.7939592792689245</v>
      </c>
      <c r="E7907" s="2">
        <f t="shared" ca="1" si="855"/>
        <v>0.49454918444434337</v>
      </c>
      <c r="F7907" s="2"/>
      <c r="G7907" s="15">
        <f ca="1">_xlfn.NORM.INV(H7907,Normaal_Mu,Normaal_Sigma)</f>
        <v>0.34481792702964054</v>
      </c>
      <c r="H7907" s="2">
        <f t="shared" ca="1" si="856"/>
        <v>9.9669149308176941E-3</v>
      </c>
      <c r="I7907" s="2"/>
      <c r="J7907" s="15">
        <f ca="1">-LN(K7907) /NegExp_Labda</f>
        <v>2.2988423986698239</v>
      </c>
      <c r="K7907" s="2">
        <f t="shared" ca="1" si="857"/>
        <v>0.6314298173847005</v>
      </c>
      <c r="L7907" s="2"/>
      <c r="M7907" s="17">
        <f t="shared" ca="1" si="852"/>
        <v>10</v>
      </c>
      <c r="N7907" s="2">
        <f t="shared" ca="1" si="853"/>
        <v>0.96963690264369562</v>
      </c>
      <c r="O7907" s="2"/>
      <c r="P7907" s="31">
        <f t="shared" ca="1" si="858"/>
        <v>4.3963805665220947</v>
      </c>
    </row>
    <row r="7908" spans="1:16" x14ac:dyDescent="0.25">
      <c r="A7908" s="32">
        <f ca="1">Uniform_A+B7908*(Uniform_B-Uniform_A)</f>
        <v>0.80615943838160176</v>
      </c>
      <c r="B7908" s="2">
        <f t="shared" ca="1" si="854"/>
        <v>8.0615943838160176E-2</v>
      </c>
      <c r="C7908" s="4"/>
      <c r="D7908" s="5">
        <f ca="1">IF(E7908&lt;(Driehoek_C-Driehoek_A)/(Driehoek_B-Driehoek_A),Driehoek_A+SQRT(E7908*(Driehoek_B-Driehoek_A)*(Driehoek_C-Driehoek_A)),Driehoek_B-SQRT((1-E7908)*(Driehoek_B-Driehoek_A)*(Driehoek_B-Driehoek_C)))</f>
        <v>5.3732207862615589</v>
      </c>
      <c r="E7908" s="2">
        <f t="shared" ca="1" si="855"/>
        <v>0.62418492956556504</v>
      </c>
      <c r="F7908" s="2"/>
      <c r="G7908" s="15">
        <f ca="1">_xlfn.NORM.INV(H7908,Normaal_Mu,Normaal_Sigma)</f>
        <v>6.0980820309650268</v>
      </c>
      <c r="H7908" s="2">
        <f t="shared" ca="1" si="856"/>
        <v>0.70851134866759091</v>
      </c>
      <c r="I7908" s="2"/>
      <c r="J7908" s="15">
        <f ca="1">-LN(K7908) /NegExp_Labda</f>
        <v>6.0992773549287591</v>
      </c>
      <c r="K7908" s="2">
        <f t="shared" ca="1" si="857"/>
        <v>0.29527283933264237</v>
      </c>
      <c r="L7908" s="2"/>
      <c r="M7908" s="17">
        <f t="shared" ca="1" si="852"/>
        <v>5</v>
      </c>
      <c r="N7908" s="2">
        <f t="shared" ca="1" si="853"/>
        <v>0.53883137239626833</v>
      </c>
      <c r="O7908" s="2"/>
      <c r="P7908" s="31">
        <f t="shared" ca="1" si="858"/>
        <v>4.6753479221073899</v>
      </c>
    </row>
    <row r="7909" spans="1:16" x14ac:dyDescent="0.25">
      <c r="A7909" s="32">
        <f ca="1">Uniform_A+B7909*(Uniform_B-Uniform_A)</f>
        <v>9.2232721509065883</v>
      </c>
      <c r="B7909" s="2">
        <f t="shared" ca="1" si="854"/>
        <v>0.92232721509065885</v>
      </c>
      <c r="C7909" s="4"/>
      <c r="D7909" s="5">
        <f ca="1">IF(E7909&lt;(Driehoek_C-Driehoek_A)/(Driehoek_B-Driehoek_A),Driehoek_A+SQRT(E7909*(Driehoek_B-Driehoek_A)*(Driehoek_C-Driehoek_A)),Driehoek_B-SQRT((1-E7909)*(Driehoek_B-Driehoek_A)*(Driehoek_B-Driehoek_C)))</f>
        <v>3.8148984912185155</v>
      </c>
      <c r="E7909" s="2">
        <f t="shared" ca="1" si="855"/>
        <v>0.23527546667337462</v>
      </c>
      <c r="F7909" s="2"/>
      <c r="G7909" s="15">
        <f ca="1">_xlfn.NORM.INV(H7909,Normaal_Mu,Normaal_Sigma)</f>
        <v>4.6586801677753726</v>
      </c>
      <c r="H7909" s="2">
        <f t="shared" ca="1" si="856"/>
        <v>0.43224559133545359</v>
      </c>
      <c r="I7909" s="2"/>
      <c r="J7909" s="15">
        <f ca="1">-LN(K7909) /NegExp_Labda</f>
        <v>12.645291677256768</v>
      </c>
      <c r="K7909" s="2">
        <f t="shared" ca="1" si="857"/>
        <v>7.9734067690475752E-2</v>
      </c>
      <c r="L7909" s="2"/>
      <c r="M7909" s="17">
        <f t="shared" ca="1" si="852"/>
        <v>6</v>
      </c>
      <c r="N7909" s="2">
        <f t="shared" ca="1" si="853"/>
        <v>0.74573112482812798</v>
      </c>
      <c r="O7909" s="2"/>
      <c r="P7909" s="31">
        <f t="shared" ca="1" si="858"/>
        <v>7.268428497431449</v>
      </c>
    </row>
    <row r="7910" spans="1:16" x14ac:dyDescent="0.25">
      <c r="A7910" s="32">
        <f ca="1">Uniform_A+B7910*(Uniform_B-Uniform_A)</f>
        <v>8.1821700951090222</v>
      </c>
      <c r="B7910" s="2">
        <f t="shared" ca="1" si="854"/>
        <v>0.81821700951090226</v>
      </c>
      <c r="C7910" s="4"/>
      <c r="D7910" s="5">
        <f ca="1">IF(E7910&lt;(Driehoek_C-Driehoek_A)/(Driehoek_B-Driehoek_A),Driehoek_A+SQRT(E7910*(Driehoek_B-Driehoek_A)*(Driehoek_C-Driehoek_A)),Driehoek_B-SQRT((1-E7910)*(Driehoek_B-Driehoek_A)*(Driehoek_B-Driehoek_C)))</f>
        <v>5.7497302431211663</v>
      </c>
      <c r="E7910" s="2">
        <f t="shared" ca="1" si="855"/>
        <v>0.69816418592910878</v>
      </c>
      <c r="F7910" s="2"/>
      <c r="G7910" s="15">
        <f ca="1">_xlfn.NORM.INV(H7910,Normaal_Mu,Normaal_Sigma)</f>
        <v>1.5486024711486621</v>
      </c>
      <c r="H7910" s="2">
        <f t="shared" ca="1" si="856"/>
        <v>4.2200810226611929E-2</v>
      </c>
      <c r="I7910" s="2"/>
      <c r="J7910" s="15">
        <f ca="1">-LN(K7910) /NegExp_Labda</f>
        <v>3.3205730007293721</v>
      </c>
      <c r="K7910" s="2">
        <f t="shared" ca="1" si="857"/>
        <v>0.51472906705051902</v>
      </c>
      <c r="L7910" s="2"/>
      <c r="M7910" s="17">
        <f t="shared" ca="1" si="852"/>
        <v>5</v>
      </c>
      <c r="N7910" s="2">
        <f t="shared" ca="1" si="853"/>
        <v>0.55893362602871222</v>
      </c>
      <c r="O7910" s="2"/>
      <c r="P7910" s="31">
        <f t="shared" ca="1" si="858"/>
        <v>4.7602151620216446</v>
      </c>
    </row>
    <row r="7911" spans="1:16" x14ac:dyDescent="0.25">
      <c r="A7911" s="32">
        <f ca="1">Uniform_A+B7911*(Uniform_B-Uniform_A)</f>
        <v>0.13425858942193614</v>
      </c>
      <c r="B7911" s="2">
        <f t="shared" ca="1" si="854"/>
        <v>1.3425858942193614E-2</v>
      </c>
      <c r="C7911" s="4"/>
      <c r="D7911" s="5">
        <f ca="1">IF(E7911&lt;(Driehoek_C-Driehoek_A)/(Driehoek_B-Driehoek_A),Driehoek_A+SQRT(E7911*(Driehoek_B-Driehoek_A)*(Driehoek_C-Driehoek_A)),Driehoek_B-SQRT((1-E7911)*(Driehoek_B-Driehoek_A)*(Driehoek_B-Driehoek_C)))</f>
        <v>5.349721659951693</v>
      </c>
      <c r="E7911" s="2">
        <f t="shared" ca="1" si="855"/>
        <v>0.61929908686211932</v>
      </c>
      <c r="F7911" s="2"/>
      <c r="G7911" s="15">
        <f ca="1">_xlfn.NORM.INV(H7911,Normaal_Mu,Normaal_Sigma)</f>
        <v>2.9244860823710592</v>
      </c>
      <c r="H7911" s="2">
        <f t="shared" ca="1" si="856"/>
        <v>0.14969160986013619</v>
      </c>
      <c r="I7911" s="2"/>
      <c r="J7911" s="15">
        <f ca="1">-LN(K7911) /NegExp_Labda</f>
        <v>0.11730786874880406</v>
      </c>
      <c r="K7911" s="2">
        <f t="shared" ca="1" si="857"/>
        <v>0.97681150915117165</v>
      </c>
      <c r="L7911" s="2"/>
      <c r="M7911" s="17">
        <f t="shared" ca="1" si="852"/>
        <v>9</v>
      </c>
      <c r="N7911" s="2">
        <f t="shared" ca="1" si="853"/>
        <v>0.96166377881210074</v>
      </c>
      <c r="O7911" s="2"/>
      <c r="P7911" s="31">
        <f t="shared" ca="1" si="858"/>
        <v>3.5051548400986987</v>
      </c>
    </row>
    <row r="7912" spans="1:16" x14ac:dyDescent="0.25">
      <c r="A7912" s="32">
        <f ca="1">Uniform_A+B7912*(Uniform_B-Uniform_A)</f>
        <v>0.99326810756516282</v>
      </c>
      <c r="B7912" s="2">
        <f t="shared" ca="1" si="854"/>
        <v>9.9326810756516282E-2</v>
      </c>
      <c r="C7912" s="4"/>
      <c r="D7912" s="5">
        <f ca="1">IF(E7912&lt;(Driehoek_C-Driehoek_A)/(Driehoek_B-Driehoek_A),Driehoek_A+SQRT(E7912*(Driehoek_B-Driehoek_A)*(Driehoek_C-Driehoek_A)),Driehoek_B-SQRT((1-E7912)*(Driehoek_B-Driehoek_A)*(Driehoek_B-Driehoek_C)))</f>
        <v>7.1611900371032835</v>
      </c>
      <c r="E7912" s="2">
        <f t="shared" ca="1" si="855"/>
        <v>0.90339365486719359</v>
      </c>
      <c r="F7912" s="2"/>
      <c r="G7912" s="15">
        <f ca="1">_xlfn.NORM.INV(H7912,Normaal_Mu,Normaal_Sigma)</f>
        <v>3.7170214947467404</v>
      </c>
      <c r="H7912" s="2">
        <f t="shared" ca="1" si="856"/>
        <v>0.26060243067081723</v>
      </c>
      <c r="I7912" s="2"/>
      <c r="J7912" s="15">
        <f ca="1">-LN(K7912) /NegExp_Labda</f>
        <v>0.91587798492248251</v>
      </c>
      <c r="K7912" s="2">
        <f t="shared" ca="1" si="857"/>
        <v>0.83262193699831932</v>
      </c>
      <c r="L7912" s="2"/>
      <c r="M7912" s="17">
        <f t="shared" ca="1" si="852"/>
        <v>7</v>
      </c>
      <c r="N7912" s="2">
        <f t="shared" ca="1" si="853"/>
        <v>0.8577601854495549</v>
      </c>
      <c r="O7912" s="2"/>
      <c r="P7912" s="31">
        <f t="shared" ca="1" si="858"/>
        <v>3.9574715248675338</v>
      </c>
    </row>
    <row r="7913" spans="1:16" x14ac:dyDescent="0.25">
      <c r="A7913" s="32">
        <f ca="1">Uniform_A+B7913*(Uniform_B-Uniform_A)</f>
        <v>5.0779400450387868</v>
      </c>
      <c r="B7913" s="2">
        <f t="shared" ca="1" si="854"/>
        <v>0.50779400450387868</v>
      </c>
      <c r="C7913" s="4"/>
      <c r="D7913" s="5">
        <f ca="1">IF(E7913&lt;(Driehoek_C-Driehoek_A)/(Driehoek_B-Driehoek_A),Driehoek_A+SQRT(E7913*(Driehoek_B-Driehoek_A)*(Driehoek_C-Driehoek_A)),Driehoek_B-SQRT((1-E7913)*(Driehoek_B-Driehoek_A)*(Driehoek_B-Driehoek_C)))</f>
        <v>4.5509911229898528</v>
      </c>
      <c r="E7913" s="2">
        <f t="shared" ca="1" si="855"/>
        <v>0.43446628606528304</v>
      </c>
      <c r="F7913" s="2"/>
      <c r="G7913" s="15">
        <f ca="1">_xlfn.NORM.INV(H7913,Normaal_Mu,Normaal_Sigma)</f>
        <v>6.0228242337715319</v>
      </c>
      <c r="H7913" s="2">
        <f t="shared" ca="1" si="856"/>
        <v>0.6954687439380981</v>
      </c>
      <c r="I7913" s="2"/>
      <c r="J7913" s="15">
        <f ca="1">-LN(K7913) /NegExp_Labda</f>
        <v>2.3670600930100707</v>
      </c>
      <c r="K7913" s="2">
        <f t="shared" ca="1" si="857"/>
        <v>0.62287338288066618</v>
      </c>
      <c r="L7913" s="2"/>
      <c r="M7913" s="17">
        <f t="shared" ca="1" si="852"/>
        <v>2</v>
      </c>
      <c r="N7913" s="2">
        <f t="shared" ca="1" si="853"/>
        <v>0.10198545987360974</v>
      </c>
      <c r="O7913" s="2"/>
      <c r="P7913" s="31">
        <f t="shared" ca="1" si="858"/>
        <v>4.0037630989620485</v>
      </c>
    </row>
    <row r="7914" spans="1:16" x14ac:dyDescent="0.25">
      <c r="A7914" s="32">
        <f ca="1">Uniform_A+B7914*(Uniform_B-Uniform_A)</f>
        <v>7.1422322179712534</v>
      </c>
      <c r="B7914" s="2">
        <f t="shared" ca="1" si="854"/>
        <v>0.71422322179712538</v>
      </c>
      <c r="C7914" s="4"/>
      <c r="D7914" s="5">
        <f ca="1">IF(E7914&lt;(Driehoek_C-Driehoek_A)/(Driehoek_B-Driehoek_A),Driehoek_A+SQRT(E7914*(Driehoek_B-Driehoek_A)*(Driehoek_C-Driehoek_A)),Driehoek_B-SQRT((1-E7914)*(Driehoek_B-Driehoek_A)*(Driehoek_B-Driehoek_C)))</f>
        <v>3.5474388628671356</v>
      </c>
      <c r="E7914" s="2">
        <f t="shared" ca="1" si="855"/>
        <v>0.17104050245082381</v>
      </c>
      <c r="F7914" s="2"/>
      <c r="G7914" s="15">
        <f ca="1">_xlfn.NORM.INV(H7914,Normaal_Mu,Normaal_Sigma)</f>
        <v>3.735308623885083</v>
      </c>
      <c r="H7914" s="2">
        <f t="shared" ca="1" si="856"/>
        <v>0.26358050761200191</v>
      </c>
      <c r="I7914" s="2"/>
      <c r="J7914" s="15">
        <f ca="1">-LN(K7914) /NegExp_Labda</f>
        <v>7.45046183785177</v>
      </c>
      <c r="K7914" s="2">
        <f t="shared" ca="1" si="857"/>
        <v>0.22535183937620629</v>
      </c>
      <c r="L7914" s="2"/>
      <c r="M7914" s="17">
        <f t="shared" ca="1" si="852"/>
        <v>7</v>
      </c>
      <c r="N7914" s="2">
        <f t="shared" ca="1" si="853"/>
        <v>0.82641470653751459</v>
      </c>
      <c r="O7914" s="2"/>
      <c r="P7914" s="31">
        <f t="shared" ca="1" si="858"/>
        <v>5.7750883085150484</v>
      </c>
    </row>
    <row r="7915" spans="1:16" x14ac:dyDescent="0.25">
      <c r="A7915" s="32">
        <f ca="1">Uniform_A+B7915*(Uniform_B-Uniform_A)</f>
        <v>2.7723541282301856</v>
      </c>
      <c r="B7915" s="2">
        <f t="shared" ca="1" si="854"/>
        <v>0.27723541282301856</v>
      </c>
      <c r="C7915" s="4"/>
      <c r="D7915" s="5">
        <f ca="1">IF(E7915&lt;(Driehoek_C-Driehoek_A)/(Driehoek_B-Driehoek_A),Driehoek_A+SQRT(E7915*(Driehoek_B-Driehoek_A)*(Driehoek_C-Driehoek_A)),Driehoek_B-SQRT((1-E7915)*(Driehoek_B-Driehoek_A)*(Driehoek_B-Driehoek_C)))</f>
        <v>4.7180892847061653</v>
      </c>
      <c r="E7915" s="2">
        <f t="shared" ca="1" si="855"/>
        <v>0.476149732178624</v>
      </c>
      <c r="F7915" s="2"/>
      <c r="G7915" s="15">
        <f ca="1">_xlfn.NORM.INV(H7915,Normaal_Mu,Normaal_Sigma)</f>
        <v>5.087721379279639</v>
      </c>
      <c r="H7915" s="2">
        <f t="shared" ca="1" si="856"/>
        <v>0.51749227487509197</v>
      </c>
      <c r="I7915" s="2"/>
      <c r="J7915" s="15">
        <f ca="1">-LN(K7915) /NegExp_Labda</f>
        <v>2.2387706247019441</v>
      </c>
      <c r="K7915" s="2">
        <f t="shared" ca="1" si="857"/>
        <v>0.63906179407311725</v>
      </c>
      <c r="L7915" s="2"/>
      <c r="M7915" s="17">
        <f t="shared" ca="1" si="852"/>
        <v>7</v>
      </c>
      <c r="N7915" s="2">
        <f t="shared" ca="1" si="853"/>
        <v>0.78444694823691008</v>
      </c>
      <c r="O7915" s="2"/>
      <c r="P7915" s="31">
        <f t="shared" ca="1" si="858"/>
        <v>4.3633870833835875</v>
      </c>
    </row>
    <row r="7916" spans="1:16" x14ac:dyDescent="0.25">
      <c r="A7916" s="32">
        <f ca="1">Uniform_A+B7916*(Uniform_B-Uniform_A)</f>
        <v>8.9376652593435484</v>
      </c>
      <c r="B7916" s="2">
        <f t="shared" ca="1" si="854"/>
        <v>0.89376652593435491</v>
      </c>
      <c r="C7916" s="4"/>
      <c r="D7916" s="5">
        <f ca="1">IF(E7916&lt;(Driehoek_C-Driehoek_A)/(Driehoek_B-Driehoek_A),Driehoek_A+SQRT(E7916*(Driehoek_B-Driehoek_A)*(Driehoek_C-Driehoek_A)),Driehoek_B-SQRT((1-E7916)*(Driehoek_B-Driehoek_A)*(Driehoek_B-Driehoek_C)))</f>
        <v>7.4663479623584719</v>
      </c>
      <c r="E7916" s="2">
        <f t="shared" ca="1" si="855"/>
        <v>0.93279746935537111</v>
      </c>
      <c r="F7916" s="2"/>
      <c r="G7916" s="15">
        <f ca="1">_xlfn.NORM.INV(H7916,Normaal_Mu,Normaal_Sigma)</f>
        <v>4.2040279213827825</v>
      </c>
      <c r="H7916" s="2">
        <f t="shared" ca="1" si="856"/>
        <v>0.34532023829812508</v>
      </c>
      <c r="I7916" s="2"/>
      <c r="J7916" s="15">
        <f ca="1">-LN(K7916) /NegExp_Labda</f>
        <v>2.9158144374074584</v>
      </c>
      <c r="K7916" s="2">
        <f t="shared" ca="1" si="857"/>
        <v>0.55813026865224546</v>
      </c>
      <c r="L7916" s="2"/>
      <c r="M7916" s="17">
        <f t="shared" ca="1" si="852"/>
        <v>1</v>
      </c>
      <c r="N7916" s="2">
        <f t="shared" ca="1" si="853"/>
        <v>2.7005277345447332E-2</v>
      </c>
      <c r="O7916" s="2"/>
      <c r="P7916" s="31">
        <f t="shared" ca="1" si="858"/>
        <v>4.904771116098452</v>
      </c>
    </row>
    <row r="7917" spans="1:16" x14ac:dyDescent="0.25">
      <c r="A7917" s="32">
        <f ca="1">Uniform_A+B7917*(Uniform_B-Uniform_A)</f>
        <v>3.8655352571516524</v>
      </c>
      <c r="B7917" s="2">
        <f t="shared" ca="1" si="854"/>
        <v>0.38655352571516521</v>
      </c>
      <c r="C7917" s="4"/>
      <c r="D7917" s="5">
        <f ca="1">IF(E7917&lt;(Driehoek_C-Driehoek_A)/(Driehoek_B-Driehoek_A),Driehoek_A+SQRT(E7917*(Driehoek_B-Driehoek_A)*(Driehoek_C-Driehoek_A)),Driehoek_B-SQRT((1-E7917)*(Driehoek_B-Driehoek_A)*(Driehoek_B-Driehoek_C)))</f>
        <v>5.7085190299048483</v>
      </c>
      <c r="E7917" s="2">
        <f t="shared" ca="1" si="855"/>
        <v>0.69046151495718511</v>
      </c>
      <c r="F7917" s="2"/>
      <c r="G7917" s="15">
        <f ca="1">_xlfn.NORM.INV(H7917,Normaal_Mu,Normaal_Sigma)</f>
        <v>2.7928851658321374</v>
      </c>
      <c r="H7917" s="2">
        <f t="shared" ca="1" si="856"/>
        <v>0.13489258587544017</v>
      </c>
      <c r="I7917" s="2"/>
      <c r="J7917" s="15">
        <f ca="1">-LN(K7917) /NegExp_Labda</f>
        <v>4.2113829544343533</v>
      </c>
      <c r="K7917" s="2">
        <f t="shared" ca="1" si="857"/>
        <v>0.43072881308609112</v>
      </c>
      <c r="L7917" s="2"/>
      <c r="M7917" s="17">
        <f t="shared" ref="M7917:M7980" ca="1" si="859">VLOOKUP(N7917,$S$5:$T$105,2,TRUE)</f>
        <v>8</v>
      </c>
      <c r="N7917" s="2">
        <f t="shared" ca="1" si="853"/>
        <v>0.92145035438568434</v>
      </c>
      <c r="O7917" s="2"/>
      <c r="P7917" s="31">
        <f t="shared" ca="1" si="858"/>
        <v>4.9156644814645984</v>
      </c>
    </row>
    <row r="7918" spans="1:16" x14ac:dyDescent="0.25">
      <c r="A7918" s="32">
        <f ca="1">Uniform_A+B7918*(Uniform_B-Uniform_A)</f>
        <v>3.5088644689543438</v>
      </c>
      <c r="B7918" s="2">
        <f t="shared" ca="1" si="854"/>
        <v>0.35088644689543436</v>
      </c>
      <c r="C7918" s="4"/>
      <c r="D7918" s="5">
        <f ca="1">IF(E7918&lt;(Driehoek_C-Driehoek_A)/(Driehoek_B-Driehoek_A),Driehoek_A+SQRT(E7918*(Driehoek_B-Driehoek_A)*(Driehoek_C-Driehoek_A)),Driehoek_B-SQRT((1-E7918)*(Driehoek_B-Driehoek_A)*(Driehoek_B-Driehoek_C)))</f>
        <v>4.790444833349385</v>
      </c>
      <c r="E7918" s="2">
        <f t="shared" ca="1" si="855"/>
        <v>0.49370415139786039</v>
      </c>
      <c r="F7918" s="2"/>
      <c r="G7918" s="15">
        <f ca="1">_xlfn.NORM.INV(H7918,Normaal_Mu,Normaal_Sigma)</f>
        <v>0.29193827586767362</v>
      </c>
      <c r="H7918" s="2">
        <f t="shared" ca="1" si="856"/>
        <v>9.2855345721966076E-3</v>
      </c>
      <c r="I7918" s="2"/>
      <c r="J7918" s="15">
        <f ca="1">-LN(K7918) /NegExp_Labda</f>
        <v>4.1065206732577124</v>
      </c>
      <c r="K7918" s="2">
        <f t="shared" ca="1" si="857"/>
        <v>0.43985764669681338</v>
      </c>
      <c r="L7918" s="2"/>
      <c r="M7918" s="17">
        <f t="shared" ca="1" si="859"/>
        <v>2</v>
      </c>
      <c r="N7918" s="2">
        <f t="shared" ca="1" si="853"/>
        <v>7.984568195179953E-2</v>
      </c>
      <c r="O7918" s="2"/>
      <c r="P7918" s="31">
        <f t="shared" ca="1" si="858"/>
        <v>2.939553650285823</v>
      </c>
    </row>
    <row r="7919" spans="1:16" x14ac:dyDescent="0.25">
      <c r="A7919" s="32">
        <f ca="1">Uniform_A+B7919*(Uniform_B-Uniform_A)</f>
        <v>4.4852596195434025</v>
      </c>
      <c r="B7919" s="2">
        <f t="shared" ca="1" si="854"/>
        <v>0.44852596195434025</v>
      </c>
      <c r="C7919" s="4"/>
      <c r="D7919" s="5">
        <f ca="1">IF(E7919&lt;(Driehoek_C-Driehoek_A)/(Driehoek_B-Driehoek_A),Driehoek_A+SQRT(E7919*(Driehoek_B-Driehoek_A)*(Driehoek_C-Driehoek_A)),Driehoek_B-SQRT((1-E7919)*(Driehoek_B-Driehoek_A)*(Driehoek_B-Driehoek_C)))</f>
        <v>5.7517728299037518</v>
      </c>
      <c r="E7919" s="2">
        <f t="shared" ca="1" si="855"/>
        <v>0.69854343575567213</v>
      </c>
      <c r="F7919" s="2"/>
      <c r="G7919" s="15">
        <f ca="1">_xlfn.NORM.INV(H7919,Normaal_Mu,Normaal_Sigma)</f>
        <v>3.4752097278799257</v>
      </c>
      <c r="H7919" s="2">
        <f t="shared" ca="1" si="856"/>
        <v>0.22291210417258611</v>
      </c>
      <c r="I7919" s="2"/>
      <c r="J7919" s="15">
        <f ca="1">-LN(K7919) /NegExp_Labda</f>
        <v>3.9047456250382608</v>
      </c>
      <c r="K7919" s="2">
        <f t="shared" ca="1" si="857"/>
        <v>0.45797113310576909</v>
      </c>
      <c r="L7919" s="2"/>
      <c r="M7919" s="17">
        <f t="shared" ca="1" si="859"/>
        <v>5</v>
      </c>
      <c r="N7919" s="2">
        <f t="shared" ca="1" si="853"/>
        <v>0.56523456823333651</v>
      </c>
      <c r="O7919" s="2"/>
      <c r="P7919" s="31">
        <f t="shared" ca="1" si="858"/>
        <v>4.5233975604730681</v>
      </c>
    </row>
    <row r="7920" spans="1:16" x14ac:dyDescent="0.25">
      <c r="A7920" s="32">
        <f ca="1">Uniform_A+B7920*(Uniform_B-Uniform_A)</f>
        <v>1.6761778444257613</v>
      </c>
      <c r="B7920" s="2">
        <f t="shared" ca="1" si="854"/>
        <v>0.16761778444257613</v>
      </c>
      <c r="C7920" s="4"/>
      <c r="D7920" s="5">
        <f ca="1">IF(E7920&lt;(Driehoek_C-Driehoek_A)/(Driehoek_B-Driehoek_A),Driehoek_A+SQRT(E7920*(Driehoek_B-Driehoek_A)*(Driehoek_C-Driehoek_A)),Driehoek_B-SQRT((1-E7920)*(Driehoek_B-Driehoek_A)*(Driehoek_B-Driehoek_C)))</f>
        <v>2.7804880019131901</v>
      </c>
      <c r="E7920" s="2">
        <f t="shared" ca="1" si="855"/>
        <v>4.3511537223603125E-2</v>
      </c>
      <c r="F7920" s="2"/>
      <c r="G7920" s="15">
        <f ca="1">_xlfn.NORM.INV(H7920,Normaal_Mu,Normaal_Sigma)</f>
        <v>1.8175675102776219</v>
      </c>
      <c r="H7920" s="2">
        <f t="shared" ca="1" si="856"/>
        <v>5.5780459096447021E-2</v>
      </c>
      <c r="I7920" s="2"/>
      <c r="J7920" s="15">
        <f ca="1">-LN(K7920) /NegExp_Labda</f>
        <v>2.5468385199770958</v>
      </c>
      <c r="K7920" s="2">
        <f t="shared" ca="1" si="857"/>
        <v>0.60087538983135835</v>
      </c>
      <c r="L7920" s="2"/>
      <c r="M7920" s="17">
        <f t="shared" ca="1" si="859"/>
        <v>8</v>
      </c>
      <c r="N7920" s="2">
        <f t="shared" ca="1" si="853"/>
        <v>0.90267973979952343</v>
      </c>
      <c r="O7920" s="2"/>
      <c r="P7920" s="31">
        <f t="shared" ca="1" si="858"/>
        <v>3.3642143753187339</v>
      </c>
    </row>
    <row r="7921" spans="1:16" x14ac:dyDescent="0.25">
      <c r="A7921" s="32">
        <f ca="1">Uniform_A+B7921*(Uniform_B-Uniform_A)</f>
        <v>2.969202767127177</v>
      </c>
      <c r="B7921" s="2">
        <f t="shared" ca="1" si="854"/>
        <v>0.2969202767127177</v>
      </c>
      <c r="C7921" s="4"/>
      <c r="D7921" s="5">
        <f ca="1">IF(E7921&lt;(Driehoek_C-Driehoek_A)/(Driehoek_B-Driehoek_A),Driehoek_A+SQRT(E7921*(Driehoek_B-Driehoek_A)*(Driehoek_C-Driehoek_A)),Driehoek_B-SQRT((1-E7921)*(Driehoek_B-Driehoek_A)*(Driehoek_B-Driehoek_C)))</f>
        <v>4.2659010591833812</v>
      </c>
      <c r="E7921" s="2">
        <f t="shared" ca="1" si="855"/>
        <v>0.35966592053025614</v>
      </c>
      <c r="F7921" s="2"/>
      <c r="G7921" s="15">
        <f ca="1">_xlfn.NORM.INV(H7921,Normaal_Mu,Normaal_Sigma)</f>
        <v>6.220947158936565</v>
      </c>
      <c r="H7921" s="2">
        <f t="shared" ca="1" si="856"/>
        <v>0.72922593002882474</v>
      </c>
      <c r="I7921" s="2"/>
      <c r="J7921" s="15">
        <f ca="1">-LN(K7921) /NegExp_Labda</f>
        <v>5.6705129504354872</v>
      </c>
      <c r="K7921" s="2">
        <f t="shared" ca="1" si="857"/>
        <v>0.32171069819880538</v>
      </c>
      <c r="L7921" s="2"/>
      <c r="M7921" s="17">
        <f t="shared" ca="1" si="859"/>
        <v>5</v>
      </c>
      <c r="N7921" s="2">
        <f t="shared" ca="1" si="853"/>
        <v>0.60101829965927844</v>
      </c>
      <c r="O7921" s="2"/>
      <c r="P7921" s="31">
        <f t="shared" ca="1" si="858"/>
        <v>4.8253127871365225</v>
      </c>
    </row>
    <row r="7922" spans="1:16" x14ac:dyDescent="0.25">
      <c r="A7922" s="32">
        <f ca="1">Uniform_A+B7922*(Uniform_B-Uniform_A)</f>
        <v>4.8939999706982631</v>
      </c>
      <c r="B7922" s="2">
        <f t="shared" ca="1" si="854"/>
        <v>0.48939999706982629</v>
      </c>
      <c r="C7922" s="4"/>
      <c r="D7922" s="5">
        <f ca="1">IF(E7922&lt;(Driehoek_C-Driehoek_A)/(Driehoek_B-Driehoek_A),Driehoek_A+SQRT(E7922*(Driehoek_B-Driehoek_A)*(Driehoek_C-Driehoek_A)),Driehoek_B-SQRT((1-E7922)*(Driehoek_B-Driehoek_A)*(Driehoek_B-Driehoek_C)))</f>
        <v>3.939685272055276</v>
      </c>
      <c r="E7922" s="2">
        <f t="shared" ca="1" si="855"/>
        <v>0.2687413539020107</v>
      </c>
      <c r="F7922" s="2"/>
      <c r="G7922" s="15">
        <f ca="1">_xlfn.NORM.INV(H7922,Normaal_Mu,Normaal_Sigma)</f>
        <v>3.6301416165985922</v>
      </c>
      <c r="H7922" s="2">
        <f t="shared" ca="1" si="856"/>
        <v>0.2466943020644905</v>
      </c>
      <c r="I7922" s="2"/>
      <c r="J7922" s="15">
        <f ca="1">-LN(K7922) /NegExp_Labda</f>
        <v>7.4041539173775703</v>
      </c>
      <c r="K7922" s="2">
        <f t="shared" ca="1" si="857"/>
        <v>0.22744864929004982</v>
      </c>
      <c r="L7922" s="2"/>
      <c r="M7922" s="17">
        <f t="shared" ca="1" si="859"/>
        <v>9</v>
      </c>
      <c r="N7922" s="2">
        <f t="shared" ca="1" si="853"/>
        <v>0.95787774056472219</v>
      </c>
      <c r="O7922" s="2"/>
      <c r="P7922" s="31">
        <f t="shared" ca="1" si="858"/>
        <v>5.7735961553459401</v>
      </c>
    </row>
    <row r="7923" spans="1:16" x14ac:dyDescent="0.25">
      <c r="A7923" s="32">
        <f ca="1">Uniform_A+B7923*(Uniform_B-Uniform_A)</f>
        <v>4.0251194182793544</v>
      </c>
      <c r="B7923" s="2">
        <f t="shared" ca="1" si="854"/>
        <v>0.40251194182793548</v>
      </c>
      <c r="C7923" s="4"/>
      <c r="D7923" s="5">
        <f ca="1">IF(E7923&lt;(Driehoek_C-Driehoek_A)/(Driehoek_B-Driehoek_A),Driehoek_A+SQRT(E7923*(Driehoek_B-Driehoek_A)*(Driehoek_C-Driehoek_A)),Driehoek_B-SQRT((1-E7923)*(Driehoek_B-Driehoek_A)*(Driehoek_B-Driehoek_C)))</f>
        <v>4.8452582120137544</v>
      </c>
      <c r="E7923" s="2">
        <f t="shared" ca="1" si="855"/>
        <v>0.5068034478617387</v>
      </c>
      <c r="F7923" s="2"/>
      <c r="G7923" s="15">
        <f ca="1">_xlfn.NORM.INV(H7923,Normaal_Mu,Normaal_Sigma)</f>
        <v>6.5165906566988063</v>
      </c>
      <c r="H7923" s="2">
        <f t="shared" ca="1" si="856"/>
        <v>0.77586289832146893</v>
      </c>
      <c r="I7923" s="2"/>
      <c r="J7923" s="15">
        <f ca="1">-LN(K7923) /NegExp_Labda</f>
        <v>3.7662028777913825</v>
      </c>
      <c r="K7923" s="2">
        <f t="shared" ca="1" si="857"/>
        <v>0.47083829079720407</v>
      </c>
      <c r="L7923" s="2"/>
      <c r="M7923" s="17">
        <f t="shared" ca="1" si="859"/>
        <v>11</v>
      </c>
      <c r="N7923" s="2">
        <f t="shared" ca="1" si="853"/>
        <v>0.98657701958331956</v>
      </c>
      <c r="O7923" s="2"/>
      <c r="P7923" s="31">
        <f t="shared" ca="1" si="858"/>
        <v>6.0306342329566593</v>
      </c>
    </row>
    <row r="7924" spans="1:16" x14ac:dyDescent="0.25">
      <c r="A7924" s="32">
        <f ca="1">Uniform_A+B7924*(Uniform_B-Uniform_A)</f>
        <v>5.0747448578492804</v>
      </c>
      <c r="B7924" s="2">
        <f t="shared" ca="1" si="854"/>
        <v>0.50747448578492804</v>
      </c>
      <c r="C7924" s="4"/>
      <c r="D7924" s="5">
        <f ca="1">IF(E7924&lt;(Driehoek_C-Driehoek_A)/(Driehoek_B-Driehoek_A),Driehoek_A+SQRT(E7924*(Driehoek_B-Driehoek_A)*(Driehoek_C-Driehoek_A)),Driehoek_B-SQRT((1-E7924)*(Driehoek_B-Driehoek_A)*(Driehoek_B-Driehoek_C)))</f>
        <v>3.7631135138363998</v>
      </c>
      <c r="E7924" s="2">
        <f t="shared" ca="1" si="855"/>
        <v>0.22204066161946689</v>
      </c>
      <c r="F7924" s="2"/>
      <c r="G7924" s="15">
        <f ca="1">_xlfn.NORM.INV(H7924,Normaal_Mu,Normaal_Sigma)</f>
        <v>2.0554264498177504</v>
      </c>
      <c r="H7924" s="2">
        <f t="shared" ca="1" si="856"/>
        <v>7.0471726516217692E-2</v>
      </c>
      <c r="I7924" s="2"/>
      <c r="J7924" s="15">
        <f ca="1">-LN(K7924) /NegExp_Labda</f>
        <v>4.4991016393746204</v>
      </c>
      <c r="K7924" s="2">
        <f t="shared" ca="1" si="857"/>
        <v>0.40664271553820475</v>
      </c>
      <c r="L7924" s="2"/>
      <c r="M7924" s="17">
        <f t="shared" ca="1" si="859"/>
        <v>6</v>
      </c>
      <c r="N7924" s="2">
        <f t="shared" ca="1" si="853"/>
        <v>0.64923132885359347</v>
      </c>
      <c r="O7924" s="2"/>
      <c r="P7924" s="31">
        <f t="shared" ca="1" si="858"/>
        <v>4.2784772921756105</v>
      </c>
    </row>
    <row r="7925" spans="1:16" x14ac:dyDescent="0.25">
      <c r="A7925" s="32">
        <f ca="1">Uniform_A+B7925*(Uniform_B-Uniform_A)</f>
        <v>2.7571214347430226</v>
      </c>
      <c r="B7925" s="2">
        <f t="shared" ca="1" si="854"/>
        <v>0.27571214347430228</v>
      </c>
      <c r="C7925" s="4"/>
      <c r="D7925" s="5">
        <f ca="1">IF(E7925&lt;(Driehoek_C-Driehoek_A)/(Driehoek_B-Driehoek_A),Driehoek_A+SQRT(E7925*(Driehoek_B-Driehoek_A)*(Driehoek_C-Driehoek_A)),Driehoek_B-SQRT((1-E7925)*(Driehoek_B-Driehoek_A)*(Driehoek_B-Driehoek_C)))</f>
        <v>3.8007718622341109</v>
      </c>
      <c r="E7925" s="2">
        <f t="shared" ca="1" si="855"/>
        <v>0.23162709284386473</v>
      </c>
      <c r="F7925" s="2"/>
      <c r="G7925" s="15">
        <f ca="1">_xlfn.NORM.INV(H7925,Normaal_Mu,Normaal_Sigma)</f>
        <v>4.3483073820588505</v>
      </c>
      <c r="H7925" s="2">
        <f t="shared" ca="1" si="856"/>
        <v>0.37227031982632841</v>
      </c>
      <c r="I7925" s="2"/>
      <c r="J7925" s="15">
        <f ca="1">-LN(K7925) /NegExp_Labda</f>
        <v>2.3698887579430314</v>
      </c>
      <c r="K7925" s="2">
        <f t="shared" ca="1" si="857"/>
        <v>0.62252110251920656</v>
      </c>
      <c r="L7925" s="2"/>
      <c r="M7925" s="17">
        <f t="shared" ca="1" si="859"/>
        <v>6</v>
      </c>
      <c r="N7925" s="2">
        <f t="shared" ca="1" si="853"/>
        <v>0.67515418278381079</v>
      </c>
      <c r="O7925" s="2"/>
      <c r="P7925" s="31">
        <f t="shared" ca="1" si="858"/>
        <v>3.8552178873958027</v>
      </c>
    </row>
    <row r="7926" spans="1:16" x14ac:dyDescent="0.25">
      <c r="A7926" s="32">
        <f ca="1">Uniform_A+B7926*(Uniform_B-Uniform_A)</f>
        <v>1.2427155130361056</v>
      </c>
      <c r="B7926" s="2">
        <f t="shared" ca="1" si="854"/>
        <v>0.12427155130361056</v>
      </c>
      <c r="C7926" s="4"/>
      <c r="D7926" s="5">
        <f ca="1">IF(E7926&lt;(Driehoek_C-Driehoek_A)/(Driehoek_B-Driehoek_A),Driehoek_A+SQRT(E7926*(Driehoek_B-Driehoek_A)*(Driehoek_C-Driehoek_A)),Driehoek_B-SQRT((1-E7926)*(Driehoek_B-Driehoek_A)*(Driehoek_B-Driehoek_C)))</f>
        <v>5.0268955951026211</v>
      </c>
      <c r="E7926" s="2">
        <f t="shared" ca="1" si="855"/>
        <v>0.54898403965100129</v>
      </c>
      <c r="F7926" s="2"/>
      <c r="G7926" s="15">
        <f ca="1">_xlfn.NORM.INV(H7926,Normaal_Mu,Normaal_Sigma)</f>
        <v>3.5523366490466679</v>
      </c>
      <c r="H7926" s="2">
        <f t="shared" ca="1" si="856"/>
        <v>0.23458454016403807</v>
      </c>
      <c r="I7926" s="2"/>
      <c r="J7926" s="15">
        <f ca="1">-LN(K7926) /NegExp_Labda</f>
        <v>0.60539685883316463</v>
      </c>
      <c r="K7926" s="2">
        <f t="shared" ca="1" si="857"/>
        <v>0.88596363630308472</v>
      </c>
      <c r="L7926" s="2"/>
      <c r="M7926" s="17">
        <f t="shared" ca="1" si="859"/>
        <v>3</v>
      </c>
      <c r="N7926" s="2">
        <f t="shared" ca="1" si="853"/>
        <v>0.18646798423978084</v>
      </c>
      <c r="O7926" s="2"/>
      <c r="P7926" s="31">
        <f t="shared" ca="1" si="858"/>
        <v>2.6854689232037119</v>
      </c>
    </row>
    <row r="7927" spans="1:16" x14ac:dyDescent="0.25">
      <c r="A7927" s="32">
        <f ca="1">Uniform_A+B7927*(Uniform_B-Uniform_A)</f>
        <v>8.2692787694469985</v>
      </c>
      <c r="B7927" s="2">
        <f t="shared" ca="1" si="854"/>
        <v>0.82692787694469994</v>
      </c>
      <c r="C7927" s="4"/>
      <c r="D7927" s="5">
        <f ca="1">IF(E7927&lt;(Driehoek_C-Driehoek_A)/(Driehoek_B-Driehoek_A),Driehoek_A+SQRT(E7927*(Driehoek_B-Driehoek_A)*(Driehoek_C-Driehoek_A)),Driehoek_B-SQRT((1-E7927)*(Driehoek_B-Driehoek_A)*(Driehoek_B-Driehoek_C)))</f>
        <v>3.2029932011737183</v>
      </c>
      <c r="E7927" s="2">
        <f t="shared" ca="1" si="855"/>
        <v>0.10337090300501361</v>
      </c>
      <c r="F7927" s="2"/>
      <c r="G7927" s="15">
        <f ca="1">_xlfn.NORM.INV(H7927,Normaal_Mu,Normaal_Sigma)</f>
        <v>6.8462614238026562</v>
      </c>
      <c r="H7927" s="2">
        <f t="shared" ca="1" si="856"/>
        <v>0.82203045427367716</v>
      </c>
      <c r="I7927" s="2"/>
      <c r="J7927" s="15">
        <f ca="1">-LN(K7927) /NegExp_Labda</f>
        <v>9.8427970596901613</v>
      </c>
      <c r="K7927" s="2">
        <f t="shared" ca="1" si="857"/>
        <v>0.13965790087377261</v>
      </c>
      <c r="L7927" s="2"/>
      <c r="M7927" s="17">
        <f t="shared" ca="1" si="859"/>
        <v>4</v>
      </c>
      <c r="N7927" s="2">
        <f t="shared" ca="1" si="853"/>
        <v>0.37816870593435425</v>
      </c>
      <c r="O7927" s="2"/>
      <c r="P7927" s="31">
        <f t="shared" ca="1" si="858"/>
        <v>6.4322660908227061</v>
      </c>
    </row>
    <row r="7928" spans="1:16" x14ac:dyDescent="0.25">
      <c r="A7928" s="32">
        <f ca="1">Uniform_A+B7928*(Uniform_B-Uniform_A)</f>
        <v>2.2594307430968543</v>
      </c>
      <c r="B7928" s="2">
        <f t="shared" ca="1" si="854"/>
        <v>0.22594307430968541</v>
      </c>
      <c r="C7928" s="4"/>
      <c r="D7928" s="5">
        <f ca="1">IF(E7928&lt;(Driehoek_C-Driehoek_A)/(Driehoek_B-Driehoek_A),Driehoek_A+SQRT(E7928*(Driehoek_B-Driehoek_A)*(Driehoek_C-Driehoek_A)),Driehoek_B-SQRT((1-E7928)*(Driehoek_B-Driehoek_A)*(Driehoek_B-Driehoek_C)))</f>
        <v>4.3520206460033313</v>
      </c>
      <c r="E7928" s="2">
        <f t="shared" ca="1" si="855"/>
        <v>0.38275108356630605</v>
      </c>
      <c r="F7928" s="2"/>
      <c r="G7928" s="15">
        <f ca="1">_xlfn.NORM.INV(H7928,Normaal_Mu,Normaal_Sigma)</f>
        <v>7.2447080272078779</v>
      </c>
      <c r="H7928" s="2">
        <f t="shared" ca="1" si="856"/>
        <v>0.86914402555535064</v>
      </c>
      <c r="I7928" s="2"/>
      <c r="J7928" s="15">
        <f ca="1">-LN(K7928) /NegExp_Labda</f>
        <v>11.021746127307331</v>
      </c>
      <c r="K7928" s="2">
        <f t="shared" ca="1" si="857"/>
        <v>0.11032229689024065</v>
      </c>
      <c r="L7928" s="2"/>
      <c r="M7928" s="17">
        <f t="shared" ca="1" si="859"/>
        <v>6</v>
      </c>
      <c r="N7928" s="2">
        <f t="shared" ca="1" si="853"/>
        <v>0.75025769541922338</v>
      </c>
      <c r="O7928" s="2"/>
      <c r="P7928" s="31">
        <f t="shared" ca="1" si="858"/>
        <v>6.1755811087230787</v>
      </c>
    </row>
    <row r="7929" spans="1:16" x14ac:dyDescent="0.25">
      <c r="A7929" s="32">
        <f ca="1">Uniform_A+B7929*(Uniform_B-Uniform_A)</f>
        <v>1.4638145248556844</v>
      </c>
      <c r="B7929" s="2">
        <f t="shared" ca="1" si="854"/>
        <v>0.14638145248556844</v>
      </c>
      <c r="C7929" s="4"/>
      <c r="D7929" s="5">
        <f ca="1">IF(E7929&lt;(Driehoek_C-Driehoek_A)/(Driehoek_B-Driehoek_A),Driehoek_A+SQRT(E7929*(Driehoek_B-Driehoek_A)*(Driehoek_C-Driehoek_A)),Driehoek_B-SQRT((1-E7929)*(Driehoek_B-Driehoek_A)*(Driehoek_B-Driehoek_C)))</f>
        <v>5.797316018332193</v>
      </c>
      <c r="E7929" s="2">
        <f t="shared" ca="1" si="855"/>
        <v>0.70693758038766985</v>
      </c>
      <c r="F7929" s="2"/>
      <c r="G7929" s="15">
        <f ca="1">_xlfn.NORM.INV(H7929,Normaal_Mu,Normaal_Sigma)</f>
        <v>5.2624201476646286</v>
      </c>
      <c r="H7929" s="2">
        <f t="shared" ca="1" si="856"/>
        <v>0.55219543645485347</v>
      </c>
      <c r="I7929" s="2"/>
      <c r="J7929" s="15">
        <f ca="1">-LN(K7929) /NegExp_Labda</f>
        <v>2.7385479794139553E-2</v>
      </c>
      <c r="K7929" s="2">
        <f t="shared" ca="1" si="857"/>
        <v>0.99453787598451493</v>
      </c>
      <c r="L7929" s="2"/>
      <c r="M7929" s="17">
        <f t="shared" ca="1" si="859"/>
        <v>3</v>
      </c>
      <c r="N7929" s="2">
        <f t="shared" ca="1" si="853"/>
        <v>0.21950879048487959</v>
      </c>
      <c r="O7929" s="2"/>
      <c r="P7929" s="31">
        <f t="shared" ca="1" si="858"/>
        <v>3.1101872341293291</v>
      </c>
    </row>
    <row r="7930" spans="1:16" x14ac:dyDescent="0.25">
      <c r="A7930" s="32">
        <f ca="1">Uniform_A+B7930*(Uniform_B-Uniform_A)</f>
        <v>0.62982541508414758</v>
      </c>
      <c r="B7930" s="2">
        <f t="shared" ca="1" si="854"/>
        <v>6.2982541508414758E-2</v>
      </c>
      <c r="C7930" s="4"/>
      <c r="D7930" s="5">
        <f ca="1">IF(E7930&lt;(Driehoek_C-Driehoek_A)/(Driehoek_B-Driehoek_A),Driehoek_A+SQRT(E7930*(Driehoek_B-Driehoek_A)*(Driehoek_C-Driehoek_A)),Driehoek_B-SQRT((1-E7930)*(Driehoek_B-Driehoek_A)*(Driehoek_B-Driehoek_C)))</f>
        <v>4.6484261452990046</v>
      </c>
      <c r="E7930" s="2">
        <f t="shared" ca="1" si="855"/>
        <v>0.45896585677379209</v>
      </c>
      <c r="F7930" s="2"/>
      <c r="G7930" s="15">
        <f ca="1">_xlfn.NORM.INV(H7930,Normaal_Mu,Normaal_Sigma)</f>
        <v>3.0931839626627613</v>
      </c>
      <c r="H7930" s="2">
        <f t="shared" ca="1" si="856"/>
        <v>0.1701916900879189</v>
      </c>
      <c r="I7930" s="2"/>
      <c r="J7930" s="15">
        <f ca="1">-LN(K7930) /NegExp_Labda</f>
        <v>3.2370777559827766</v>
      </c>
      <c r="K7930" s="2">
        <f t="shared" ca="1" si="857"/>
        <v>0.52339672231696621</v>
      </c>
      <c r="L7930" s="2"/>
      <c r="M7930" s="17">
        <f t="shared" ca="1" si="859"/>
        <v>6</v>
      </c>
      <c r="N7930" s="2">
        <f t="shared" ca="1" si="853"/>
        <v>0.65593952859285765</v>
      </c>
      <c r="O7930" s="2"/>
      <c r="P7930" s="31">
        <f t="shared" ca="1" si="858"/>
        <v>3.5217026558057385</v>
      </c>
    </row>
    <row r="7931" spans="1:16" x14ac:dyDescent="0.25">
      <c r="A7931" s="32">
        <f ca="1">Uniform_A+B7931*(Uniform_B-Uniform_A)</f>
        <v>6.0331420634134192</v>
      </c>
      <c r="B7931" s="2">
        <f t="shared" ca="1" si="854"/>
        <v>0.60331420634134192</v>
      </c>
      <c r="C7931" s="4"/>
      <c r="D7931" s="5">
        <f ca="1">IF(E7931&lt;(Driehoek_C-Driehoek_A)/(Driehoek_B-Driehoek_A),Driehoek_A+SQRT(E7931*(Driehoek_B-Driehoek_A)*(Driehoek_C-Driehoek_A)),Driehoek_B-SQRT((1-E7931)*(Driehoek_B-Driehoek_A)*(Driehoek_B-Driehoek_C)))</f>
        <v>7.9922843216583743</v>
      </c>
      <c r="E7931" s="2">
        <f t="shared" ca="1" si="855"/>
        <v>0.9709859746178422</v>
      </c>
      <c r="F7931" s="2"/>
      <c r="G7931" s="15">
        <f ca="1">_xlfn.NORM.INV(H7931,Normaal_Mu,Normaal_Sigma)</f>
        <v>6.9371686264493535</v>
      </c>
      <c r="H7931" s="2">
        <f t="shared" ca="1" si="856"/>
        <v>0.8336236833970958</v>
      </c>
      <c r="I7931" s="2"/>
      <c r="J7931" s="15">
        <f ca="1">-LN(K7931) /NegExp_Labda</f>
        <v>2.3072677103928432</v>
      </c>
      <c r="K7931" s="2">
        <f t="shared" ca="1" si="857"/>
        <v>0.63036671472484662</v>
      </c>
      <c r="L7931" s="2"/>
      <c r="M7931" s="17">
        <f t="shared" ca="1" si="859"/>
        <v>11</v>
      </c>
      <c r="N7931" s="2">
        <f t="shared" ca="1" si="853"/>
        <v>0.99405580547983086</v>
      </c>
      <c r="O7931" s="2"/>
      <c r="P7931" s="31">
        <f t="shared" ca="1" si="858"/>
        <v>6.8539725443827972</v>
      </c>
    </row>
    <row r="7932" spans="1:16" x14ac:dyDescent="0.25">
      <c r="A7932" s="32">
        <f ca="1">Uniform_A+B7932*(Uniform_B-Uniform_A)</f>
        <v>7.7444322037234201</v>
      </c>
      <c r="B7932" s="2">
        <f t="shared" ca="1" si="854"/>
        <v>0.77444322037234203</v>
      </c>
      <c r="C7932" s="4"/>
      <c r="D7932" s="5">
        <f ca="1">IF(E7932&lt;(Driehoek_C-Driehoek_A)/(Driehoek_B-Driehoek_A),Driehoek_A+SQRT(E7932*(Driehoek_B-Driehoek_A)*(Driehoek_C-Driehoek_A)),Driehoek_B-SQRT((1-E7932)*(Driehoek_B-Driehoek_A)*(Driehoek_B-Driehoek_C)))</f>
        <v>5.0959408374267969</v>
      </c>
      <c r="E7932" s="2">
        <f t="shared" ca="1" si="855"/>
        <v>0.56452348728937773</v>
      </c>
      <c r="F7932" s="2"/>
      <c r="G7932" s="15">
        <f ca="1">_xlfn.NORM.INV(H7932,Normaal_Mu,Normaal_Sigma)</f>
        <v>1.131345313371491</v>
      </c>
      <c r="H7932" s="2">
        <f t="shared" ca="1" si="856"/>
        <v>2.653644669877453E-2</v>
      </c>
      <c r="I7932" s="2"/>
      <c r="J7932" s="15">
        <f ca="1">-LN(K7932) /NegExp_Labda</f>
        <v>5.8725215143626359</v>
      </c>
      <c r="K7932" s="2">
        <f t="shared" ca="1" si="857"/>
        <v>0.30897209831625705</v>
      </c>
      <c r="L7932" s="2"/>
      <c r="M7932" s="17">
        <f t="shared" ca="1" si="859"/>
        <v>3</v>
      </c>
      <c r="N7932" s="2">
        <f t="shared" ca="1" si="853"/>
        <v>0.25007284420149167</v>
      </c>
      <c r="O7932" s="2"/>
      <c r="P7932" s="31">
        <f t="shared" ca="1" si="858"/>
        <v>4.5688479737768688</v>
      </c>
    </row>
    <row r="7933" spans="1:16" x14ac:dyDescent="0.25">
      <c r="A7933" s="32">
        <f ca="1">Uniform_A+B7933*(Uniform_B-Uniform_A)</f>
        <v>1.5067403329211271</v>
      </c>
      <c r="B7933" s="2">
        <f t="shared" ca="1" si="854"/>
        <v>0.15067403329211271</v>
      </c>
      <c r="C7933" s="4"/>
      <c r="D7933" s="5">
        <f ca="1">IF(E7933&lt;(Driehoek_C-Driehoek_A)/(Driehoek_B-Driehoek_A),Driehoek_A+SQRT(E7933*(Driehoek_B-Driehoek_A)*(Driehoek_C-Driehoek_A)),Driehoek_B-SQRT((1-E7933)*(Driehoek_B-Driehoek_A)*(Driehoek_B-Driehoek_C)))</f>
        <v>4.2761517632632824</v>
      </c>
      <c r="E7933" s="2">
        <f t="shared" ca="1" si="855"/>
        <v>0.36243593817941167</v>
      </c>
      <c r="F7933" s="2"/>
      <c r="G7933" s="15">
        <f ca="1">_xlfn.NORM.INV(H7933,Normaal_Mu,Normaal_Sigma)</f>
        <v>6.4257331037914467</v>
      </c>
      <c r="H7933" s="2">
        <f t="shared" ca="1" si="856"/>
        <v>0.76203583073532388</v>
      </c>
      <c r="I7933" s="2"/>
      <c r="J7933" s="15">
        <f ca="1">-LN(K7933) /NegExp_Labda</f>
        <v>0.47183182705407534</v>
      </c>
      <c r="K7933" s="2">
        <f t="shared" ca="1" si="857"/>
        <v>0.90994932720588206</v>
      </c>
      <c r="L7933" s="2"/>
      <c r="M7933" s="17">
        <f t="shared" ca="1" si="859"/>
        <v>5</v>
      </c>
      <c r="N7933" s="2">
        <f t="shared" ca="1" si="853"/>
        <v>0.58138591227551872</v>
      </c>
      <c r="O7933" s="2"/>
      <c r="P7933" s="31">
        <f t="shared" ca="1" si="858"/>
        <v>3.536091405405986</v>
      </c>
    </row>
    <row r="7934" spans="1:16" x14ac:dyDescent="0.25">
      <c r="A7934" s="32">
        <f ca="1">Uniform_A+B7934*(Uniform_B-Uniform_A)</f>
        <v>8.6727961360896693</v>
      </c>
      <c r="B7934" s="2">
        <f t="shared" ca="1" si="854"/>
        <v>0.86727961360896688</v>
      </c>
      <c r="C7934" s="4"/>
      <c r="D7934" s="5">
        <f ca="1">IF(E7934&lt;(Driehoek_C-Driehoek_A)/(Driehoek_B-Driehoek_A),Driehoek_A+SQRT(E7934*(Driehoek_B-Driehoek_A)*(Driehoek_C-Driehoek_A)),Driehoek_B-SQRT((1-E7934)*(Driehoek_B-Driehoek_A)*(Driehoek_B-Driehoek_C)))</f>
        <v>5.8531350795521906</v>
      </c>
      <c r="E7934" s="2">
        <f t="shared" ca="1" si="855"/>
        <v>0.71706403349871428</v>
      </c>
      <c r="F7934" s="2"/>
      <c r="G7934" s="15">
        <f ca="1">_xlfn.NORM.INV(H7934,Normaal_Mu,Normaal_Sigma)</f>
        <v>7.5781544335322248</v>
      </c>
      <c r="H7934" s="2">
        <f t="shared" ca="1" si="856"/>
        <v>0.90131437834362416</v>
      </c>
      <c r="I7934" s="2"/>
      <c r="J7934" s="15">
        <f ca="1">-LN(K7934) /NegExp_Labda</f>
        <v>3.3011330747332139</v>
      </c>
      <c r="K7934" s="2">
        <f t="shared" ca="1" si="857"/>
        <v>0.51673422152438675</v>
      </c>
      <c r="L7934" s="2"/>
      <c r="M7934" s="17">
        <f t="shared" ca="1" si="859"/>
        <v>6</v>
      </c>
      <c r="N7934" s="2">
        <f t="shared" ca="1" si="853"/>
        <v>0.74811915984728261</v>
      </c>
      <c r="O7934" s="2"/>
      <c r="P7934" s="31">
        <f t="shared" ca="1" si="858"/>
        <v>6.28104374478146</v>
      </c>
    </row>
    <row r="7935" spans="1:16" x14ac:dyDescent="0.25">
      <c r="A7935" s="32">
        <f ca="1">Uniform_A+B7935*(Uniform_B-Uniform_A)</f>
        <v>6.0097868658123632</v>
      </c>
      <c r="B7935" s="2">
        <f t="shared" ca="1" si="854"/>
        <v>0.60097868658123632</v>
      </c>
      <c r="C7935" s="4"/>
      <c r="D7935" s="5">
        <f ca="1">IF(E7935&lt;(Driehoek_C-Driehoek_A)/(Driehoek_B-Driehoek_A),Driehoek_A+SQRT(E7935*(Driehoek_B-Driehoek_A)*(Driehoek_C-Driehoek_A)),Driehoek_B-SQRT((1-E7935)*(Driehoek_B-Driehoek_A)*(Driehoek_B-Driehoek_C)))</f>
        <v>3.3570195477157858</v>
      </c>
      <c r="E7935" s="2">
        <f t="shared" ca="1" si="855"/>
        <v>0.13153586092019687</v>
      </c>
      <c r="F7935" s="2"/>
      <c r="G7935" s="15">
        <f ca="1">_xlfn.NORM.INV(H7935,Normaal_Mu,Normaal_Sigma)</f>
        <v>7.9442308355200346</v>
      </c>
      <c r="H7935" s="2">
        <f t="shared" ca="1" si="856"/>
        <v>0.92950514362280157</v>
      </c>
      <c r="I7935" s="2"/>
      <c r="J7935" s="15">
        <f ca="1">-LN(K7935) /NegExp_Labda</f>
        <v>2.7094825919150538</v>
      </c>
      <c r="K7935" s="2">
        <f t="shared" ca="1" si="857"/>
        <v>0.58164410694769175</v>
      </c>
      <c r="L7935" s="2"/>
      <c r="M7935" s="17">
        <f t="shared" ca="1" si="859"/>
        <v>5</v>
      </c>
      <c r="N7935" s="2">
        <f t="shared" ca="1" si="853"/>
        <v>0.56514712202804007</v>
      </c>
      <c r="O7935" s="2"/>
      <c r="P7935" s="31">
        <f t="shared" ca="1" si="858"/>
        <v>5.0041039681926476</v>
      </c>
    </row>
    <row r="7936" spans="1:16" x14ac:dyDescent="0.25">
      <c r="A7936" s="32">
        <f ca="1">Uniform_A+B7936*(Uniform_B-Uniform_A)</f>
        <v>9.2337846704514721</v>
      </c>
      <c r="B7936" s="2">
        <f t="shared" ca="1" si="854"/>
        <v>0.92337846704514714</v>
      </c>
      <c r="C7936" s="4"/>
      <c r="D7936" s="5">
        <f ca="1">IF(E7936&lt;(Driehoek_C-Driehoek_A)/(Driehoek_B-Driehoek_A),Driehoek_A+SQRT(E7936*(Driehoek_B-Driehoek_A)*(Driehoek_C-Driehoek_A)),Driehoek_B-SQRT((1-E7936)*(Driehoek_B-Driehoek_A)*(Driehoek_B-Driehoek_C)))</f>
        <v>4.3502760286167437</v>
      </c>
      <c r="E7936" s="2">
        <f t="shared" ca="1" si="855"/>
        <v>0.38228762828411189</v>
      </c>
      <c r="F7936" s="2"/>
      <c r="G7936" s="15">
        <f ca="1">_xlfn.NORM.INV(H7936,Normaal_Mu,Normaal_Sigma)</f>
        <v>3.765929552098858</v>
      </c>
      <c r="H7936" s="2">
        <f t="shared" ca="1" si="856"/>
        <v>0.26860574629272038</v>
      </c>
      <c r="I7936" s="2"/>
      <c r="J7936" s="15">
        <f ca="1">-LN(K7936) /NegExp_Labda</f>
        <v>1.1042136467969972</v>
      </c>
      <c r="K7936" s="2">
        <f t="shared" ca="1" si="857"/>
        <v>0.80184277670145643</v>
      </c>
      <c r="L7936" s="2"/>
      <c r="M7936" s="17">
        <f t="shared" ca="1" si="859"/>
        <v>5</v>
      </c>
      <c r="N7936" s="2">
        <f t="shared" ca="1" si="853"/>
        <v>0.59495280938358652</v>
      </c>
      <c r="O7936" s="2"/>
      <c r="P7936" s="31">
        <f t="shared" ca="1" si="858"/>
        <v>4.690840779592814</v>
      </c>
    </row>
    <row r="7937" spans="1:16" x14ac:dyDescent="0.25">
      <c r="A7937" s="32">
        <f ca="1">Uniform_A+B7937*(Uniform_B-Uniform_A)</f>
        <v>9.8993361761145398</v>
      </c>
      <c r="B7937" s="2">
        <f t="shared" ca="1" si="854"/>
        <v>0.98993361761145404</v>
      </c>
      <c r="C7937" s="4"/>
      <c r="D7937" s="5">
        <f ca="1">IF(E7937&lt;(Driehoek_C-Driehoek_A)/(Driehoek_B-Driehoek_A),Driehoek_A+SQRT(E7937*(Driehoek_B-Driehoek_A)*(Driehoek_C-Driehoek_A)),Driehoek_B-SQRT((1-E7937)*(Driehoek_B-Driehoek_A)*(Driehoek_B-Driehoek_C)))</f>
        <v>2.9392386821604424</v>
      </c>
      <c r="E7937" s="2">
        <f t="shared" ca="1" si="855"/>
        <v>6.3012093004748859E-2</v>
      </c>
      <c r="F7937" s="2"/>
      <c r="G7937" s="15">
        <f ca="1">_xlfn.NORM.INV(H7937,Normaal_Mu,Normaal_Sigma)</f>
        <v>10.321673388628067</v>
      </c>
      <c r="H7937" s="2">
        <f t="shared" ca="1" si="856"/>
        <v>0.99610266239850553</v>
      </c>
      <c r="I7937" s="2"/>
      <c r="J7937" s="15">
        <f ca="1">-LN(K7937) /NegExp_Labda</f>
        <v>1.6187630846678551</v>
      </c>
      <c r="K7937" s="2">
        <f t="shared" ca="1" si="857"/>
        <v>0.72342918437529502</v>
      </c>
      <c r="L7937" s="2"/>
      <c r="M7937" s="17">
        <f t="shared" ca="1" si="859"/>
        <v>4</v>
      </c>
      <c r="N7937" s="2">
        <f t="shared" ca="1" si="853"/>
        <v>0.38595678254895516</v>
      </c>
      <c r="O7937" s="2"/>
      <c r="P7937" s="31">
        <f t="shared" ca="1" si="858"/>
        <v>5.7558022663141806</v>
      </c>
    </row>
    <row r="7938" spans="1:16" x14ac:dyDescent="0.25">
      <c r="A7938" s="32">
        <f ca="1">Uniform_A+B7938*(Uniform_B-Uniform_A)</f>
        <v>6.0257433276308783</v>
      </c>
      <c r="B7938" s="2">
        <f t="shared" ca="1" si="854"/>
        <v>0.60257433276308781</v>
      </c>
      <c r="C7938" s="4"/>
      <c r="D7938" s="5">
        <f ca="1">IF(E7938&lt;(Driehoek_C-Driehoek_A)/(Driehoek_B-Driehoek_A),Driehoek_A+SQRT(E7938*(Driehoek_B-Driehoek_A)*(Driehoek_C-Driehoek_A)),Driehoek_B-SQRT((1-E7938)*(Driehoek_B-Driehoek_A)*(Driehoek_B-Driehoek_C)))</f>
        <v>4.9855747685855798</v>
      </c>
      <c r="E7938" s="2">
        <f t="shared" ca="1" si="855"/>
        <v>0.53955400175380808</v>
      </c>
      <c r="F7938" s="2"/>
      <c r="G7938" s="15">
        <f ca="1">_xlfn.NORM.INV(H7938,Normaal_Mu,Normaal_Sigma)</f>
        <v>4.7427736014439805</v>
      </c>
      <c r="H7938" s="2">
        <f t="shared" ca="1" si="856"/>
        <v>0.44883186077152804</v>
      </c>
      <c r="I7938" s="2"/>
      <c r="J7938" s="15">
        <f ca="1">-LN(K7938) /NegExp_Labda</f>
        <v>3.93219691214644</v>
      </c>
      <c r="K7938" s="2">
        <f t="shared" ca="1" si="857"/>
        <v>0.45546364337398171</v>
      </c>
      <c r="L7938" s="2"/>
      <c r="M7938" s="17">
        <f t="shared" ca="1" si="859"/>
        <v>6</v>
      </c>
      <c r="N7938" s="2">
        <f t="shared" ca="1" si="853"/>
        <v>0.66674068384445762</v>
      </c>
      <c r="O7938" s="2"/>
      <c r="P7938" s="31">
        <f t="shared" ca="1" si="858"/>
        <v>5.137257721961376</v>
      </c>
    </row>
    <row r="7939" spans="1:16" x14ac:dyDescent="0.25">
      <c r="A7939" s="32">
        <f ca="1">Uniform_A+B7939*(Uniform_B-Uniform_A)</f>
        <v>3.887459343674311</v>
      </c>
      <c r="B7939" s="2">
        <f t="shared" ca="1" si="854"/>
        <v>0.3887459343674311</v>
      </c>
      <c r="C7939" s="4"/>
      <c r="D7939" s="5">
        <f ca="1">IF(E7939&lt;(Driehoek_C-Driehoek_A)/(Driehoek_B-Driehoek_A),Driehoek_A+SQRT(E7939*(Driehoek_B-Driehoek_A)*(Driehoek_C-Driehoek_A)),Driehoek_B-SQRT((1-E7939)*(Driehoek_B-Driehoek_A)*(Driehoek_B-Driehoek_C)))</f>
        <v>3.1235623678023723</v>
      </c>
      <c r="E7939" s="2">
        <f t="shared" ca="1" si="855"/>
        <v>9.017088531011952E-2</v>
      </c>
      <c r="F7939" s="2"/>
      <c r="G7939" s="15">
        <f ca="1">_xlfn.NORM.INV(H7939,Normaal_Mu,Normaal_Sigma)</f>
        <v>4.1759403912045956</v>
      </c>
      <c r="H7939" s="2">
        <f t="shared" ca="1" si="856"/>
        <v>0.34015878895765839</v>
      </c>
      <c r="I7939" s="2"/>
      <c r="J7939" s="15">
        <f ca="1">-LN(K7939) /NegExp_Labda</f>
        <v>6.8679462252222878</v>
      </c>
      <c r="K7939" s="2">
        <f t="shared" ca="1" si="857"/>
        <v>0.25319654224026134</v>
      </c>
      <c r="L7939" s="2"/>
      <c r="M7939" s="17">
        <f t="shared" ca="1" si="859"/>
        <v>5</v>
      </c>
      <c r="N7939" s="2">
        <f t="shared" ca="1" si="853"/>
        <v>0.52577859881380795</v>
      </c>
      <c r="O7939" s="2"/>
      <c r="P7939" s="31">
        <f t="shared" ca="1" si="858"/>
        <v>4.610981665580713</v>
      </c>
    </row>
    <row r="7940" spans="1:16" x14ac:dyDescent="0.25">
      <c r="A7940" s="32">
        <f ca="1">Uniform_A+B7940*(Uniform_B-Uniform_A)</f>
        <v>7.0240523132963295</v>
      </c>
      <c r="B7940" s="2">
        <f t="shared" ca="1" si="854"/>
        <v>0.70240523132963295</v>
      </c>
      <c r="C7940" s="4"/>
      <c r="D7940" s="5">
        <f ca="1">IF(E7940&lt;(Driehoek_C-Driehoek_A)/(Driehoek_B-Driehoek_A),Driehoek_A+SQRT(E7940*(Driehoek_B-Driehoek_A)*(Driehoek_C-Driehoek_A)),Driehoek_B-SQRT((1-E7940)*(Driehoek_B-Driehoek_A)*(Driehoek_B-Driehoek_C)))</f>
        <v>3.5186394061853692</v>
      </c>
      <c r="E7940" s="2">
        <f t="shared" ca="1" si="855"/>
        <v>0.16473326042993219</v>
      </c>
      <c r="F7940" s="2"/>
      <c r="G7940" s="15">
        <f ca="1">_xlfn.NORM.INV(H7940,Normaal_Mu,Normaal_Sigma)</f>
        <v>5.1222211523880645</v>
      </c>
      <c r="H7940" s="2">
        <f t="shared" ca="1" si="856"/>
        <v>0.52436442684494422</v>
      </c>
      <c r="I7940" s="2"/>
      <c r="J7940" s="15">
        <f ca="1">-LN(K7940) /NegExp_Labda</f>
        <v>6.6659144296360626</v>
      </c>
      <c r="K7940" s="2">
        <f t="shared" ca="1" si="857"/>
        <v>0.2636367986047512</v>
      </c>
      <c r="L7940" s="2"/>
      <c r="M7940" s="17">
        <f t="shared" ca="1" si="859"/>
        <v>9</v>
      </c>
      <c r="N7940" s="2">
        <f t="shared" ca="1" si="853"/>
        <v>0.96785287205422788</v>
      </c>
      <c r="O7940" s="2"/>
      <c r="P7940" s="31">
        <f t="shared" ca="1" si="858"/>
        <v>6.2661654603011652</v>
      </c>
    </row>
    <row r="7941" spans="1:16" x14ac:dyDescent="0.25">
      <c r="A7941" s="32">
        <f ca="1">Uniform_A+B7941*(Uniform_B-Uniform_A)</f>
        <v>7.7086738908429471</v>
      </c>
      <c r="B7941" s="2">
        <f t="shared" ca="1" si="854"/>
        <v>0.77086738908429475</v>
      </c>
      <c r="C7941" s="4"/>
      <c r="D7941" s="5">
        <f ca="1">IF(E7941&lt;(Driehoek_C-Driehoek_A)/(Driehoek_B-Driehoek_A),Driehoek_A+SQRT(E7941*(Driehoek_B-Driehoek_A)*(Driehoek_C-Driehoek_A)),Driehoek_B-SQRT((1-E7941)*(Driehoek_B-Driehoek_A)*(Driehoek_B-Driehoek_C)))</f>
        <v>4.4318449562821538</v>
      </c>
      <c r="E7941" s="2">
        <f t="shared" ca="1" si="855"/>
        <v>0.40377027133014876</v>
      </c>
      <c r="F7941" s="2"/>
      <c r="G7941" s="15">
        <f ca="1">_xlfn.NORM.INV(H7941,Normaal_Mu,Normaal_Sigma)</f>
        <v>5.4342357504128813</v>
      </c>
      <c r="H7941" s="2">
        <f t="shared" ca="1" si="856"/>
        <v>0.58594175808927418</v>
      </c>
      <c r="I7941" s="2"/>
      <c r="J7941" s="15">
        <f ca="1">-LN(K7941) /NegExp_Labda</f>
        <v>2.5362259822353885</v>
      </c>
      <c r="K7941" s="2">
        <f t="shared" ca="1" si="857"/>
        <v>0.60215210682330933</v>
      </c>
      <c r="L7941" s="2"/>
      <c r="M7941" s="17">
        <f t="shared" ca="1" si="859"/>
        <v>4</v>
      </c>
      <c r="N7941" s="2">
        <f t="shared" ref="N7941:N8004" ca="1" si="860">RAND()</f>
        <v>0.27232310364909118</v>
      </c>
      <c r="O7941" s="2"/>
      <c r="P7941" s="31">
        <f t="shared" ca="1" si="858"/>
        <v>4.8221961159546742</v>
      </c>
    </row>
    <row r="7942" spans="1:16" x14ac:dyDescent="0.25">
      <c r="A7942" s="32">
        <f ca="1">Uniform_A+B7942*(Uniform_B-Uniform_A)</f>
        <v>3.9261049755711932</v>
      </c>
      <c r="B7942" s="2">
        <f t="shared" ref="B7942:B8005" ca="1" si="861">RAND()</f>
        <v>0.3926104975571193</v>
      </c>
      <c r="C7942" s="4"/>
      <c r="D7942" s="5">
        <f ca="1">IF(E7942&lt;(Driehoek_C-Driehoek_A)/(Driehoek_B-Driehoek_A),Driehoek_A+SQRT(E7942*(Driehoek_B-Driehoek_A)*(Driehoek_C-Driehoek_A)),Driehoek_B-SQRT((1-E7942)*(Driehoek_B-Driehoek_A)*(Driehoek_B-Driehoek_C)))</f>
        <v>4.0652990489167511</v>
      </c>
      <c r="E7942" s="2">
        <f t="shared" ref="E7942:E8005" ca="1" si="862">RAND()</f>
        <v>0.30424932923937376</v>
      </c>
      <c r="F7942" s="2"/>
      <c r="G7942" s="15">
        <f ca="1">_xlfn.NORM.INV(H7942,Normaal_Mu,Normaal_Sigma)</f>
        <v>2.9817901947790633</v>
      </c>
      <c r="H7942" s="2">
        <f t="shared" ref="H7942:H8005" ca="1" si="863">RAND()</f>
        <v>0.1564621635077843</v>
      </c>
      <c r="I7942" s="2"/>
      <c r="J7942" s="15">
        <f ca="1">-LN(K7942) /NegExp_Labda</f>
        <v>1.6909459169773857</v>
      </c>
      <c r="K7942" s="2">
        <f t="shared" ref="K7942:K8005" ca="1" si="864">RAND()</f>
        <v>0.7130603759540316</v>
      </c>
      <c r="L7942" s="2"/>
      <c r="M7942" s="17">
        <f t="shared" ca="1" si="859"/>
        <v>6</v>
      </c>
      <c r="N7942" s="2">
        <f t="shared" ca="1" si="860"/>
        <v>0.74741233234746129</v>
      </c>
      <c r="O7942" s="2"/>
      <c r="P7942" s="31">
        <f t="shared" ca="1" si="858"/>
        <v>3.7328280272488783</v>
      </c>
    </row>
    <row r="7943" spans="1:16" x14ac:dyDescent="0.25">
      <c r="A7943" s="32">
        <f ca="1">Uniform_A+B7943*(Uniform_B-Uniform_A)</f>
        <v>7.6905617541750138</v>
      </c>
      <c r="B7943" s="2">
        <f t="shared" ca="1" si="861"/>
        <v>0.76905617541750138</v>
      </c>
      <c r="C7943" s="4"/>
      <c r="D7943" s="5">
        <f ca="1">IF(E7943&lt;(Driehoek_C-Driehoek_A)/(Driehoek_B-Driehoek_A),Driehoek_A+SQRT(E7943*(Driehoek_B-Driehoek_A)*(Driehoek_C-Driehoek_A)),Driehoek_B-SQRT((1-E7943)*(Driehoek_B-Driehoek_A)*(Driehoek_B-Driehoek_C)))</f>
        <v>3.7212566571189458</v>
      </c>
      <c r="E7943" s="2">
        <f t="shared" ca="1" si="862"/>
        <v>0.21162317711973488</v>
      </c>
      <c r="F7943" s="2"/>
      <c r="G7943" s="15">
        <f ca="1">_xlfn.NORM.INV(H7943,Normaal_Mu,Normaal_Sigma)</f>
        <v>5.4659564229263644</v>
      </c>
      <c r="H7943" s="2">
        <f t="shared" ca="1" si="863"/>
        <v>0.5921108375022377</v>
      </c>
      <c r="I7943" s="2"/>
      <c r="J7943" s="15">
        <f ca="1">-LN(K7943) /NegExp_Labda</f>
        <v>0.86075529849600685</v>
      </c>
      <c r="K7943" s="2">
        <f t="shared" ca="1" si="864"/>
        <v>0.84185199365395869</v>
      </c>
      <c r="L7943" s="2"/>
      <c r="M7943" s="17">
        <f t="shared" ca="1" si="859"/>
        <v>3</v>
      </c>
      <c r="N7943" s="2">
        <f t="shared" ca="1" si="860"/>
        <v>0.24655870180061645</v>
      </c>
      <c r="O7943" s="2"/>
      <c r="P7943" s="31">
        <f t="shared" ca="1" si="858"/>
        <v>4.1477060265432666</v>
      </c>
    </row>
    <row r="7944" spans="1:16" x14ac:dyDescent="0.25">
      <c r="A7944" s="32">
        <f ca="1">Uniform_A+B7944*(Uniform_B-Uniform_A)</f>
        <v>4.583775887005789</v>
      </c>
      <c r="B7944" s="2">
        <f t="shared" ca="1" si="861"/>
        <v>0.45837758870057888</v>
      </c>
      <c r="C7944" s="4"/>
      <c r="D7944" s="5">
        <f ca="1">IF(E7944&lt;(Driehoek_C-Driehoek_A)/(Driehoek_B-Driehoek_A),Driehoek_A+SQRT(E7944*(Driehoek_B-Driehoek_A)*(Driehoek_C-Driehoek_A)),Driehoek_B-SQRT((1-E7944)*(Driehoek_B-Driehoek_A)*(Driehoek_B-Driehoek_C)))</f>
        <v>5.9469231155150268</v>
      </c>
      <c r="E7944" s="2">
        <f t="shared" ca="1" si="862"/>
        <v>0.73367775821210079</v>
      </c>
      <c r="F7944" s="2"/>
      <c r="G7944" s="15">
        <f ca="1">_xlfn.NORM.INV(H7944,Normaal_Mu,Normaal_Sigma)</f>
        <v>3.9859459796437422</v>
      </c>
      <c r="H7944" s="2">
        <f t="shared" ca="1" si="863"/>
        <v>0.30606793345957928</v>
      </c>
      <c r="I7944" s="2"/>
      <c r="J7944" s="15">
        <f ca="1">-LN(K7944) /NegExp_Labda</f>
        <v>6.8307016759592649</v>
      </c>
      <c r="K7944" s="2">
        <f t="shared" ca="1" si="864"/>
        <v>0.25508962239679533</v>
      </c>
      <c r="L7944" s="2"/>
      <c r="M7944" s="17">
        <f t="shared" ca="1" si="859"/>
        <v>10</v>
      </c>
      <c r="N7944" s="2">
        <f t="shared" ca="1" si="860"/>
        <v>0.97420735957637816</v>
      </c>
      <c r="O7944" s="2"/>
      <c r="P7944" s="31">
        <f t="shared" ca="1" si="858"/>
        <v>6.2694693316247641</v>
      </c>
    </row>
    <row r="7945" spans="1:16" x14ac:dyDescent="0.25">
      <c r="A7945" s="32">
        <f ca="1">Uniform_A+B7945*(Uniform_B-Uniform_A)</f>
        <v>5.5467276926053435</v>
      </c>
      <c r="B7945" s="2">
        <f t="shared" ca="1" si="861"/>
        <v>0.55467276926053433</v>
      </c>
      <c r="C7945" s="4"/>
      <c r="D7945" s="5">
        <f ca="1">IF(E7945&lt;(Driehoek_C-Driehoek_A)/(Driehoek_B-Driehoek_A),Driehoek_A+SQRT(E7945*(Driehoek_B-Driehoek_A)*(Driehoek_C-Driehoek_A)),Driehoek_B-SQRT((1-E7945)*(Driehoek_B-Driehoek_A)*(Driehoek_B-Driehoek_C)))</f>
        <v>4.6512755210950196</v>
      </c>
      <c r="E7945" s="2">
        <f t="shared" ca="1" si="862"/>
        <v>0.45967415447350302</v>
      </c>
      <c r="F7945" s="2"/>
      <c r="G7945" s="15">
        <f ca="1">_xlfn.NORM.INV(H7945,Normaal_Mu,Normaal_Sigma)</f>
        <v>7.3014478410938093</v>
      </c>
      <c r="H7945" s="2">
        <f t="shared" ca="1" si="863"/>
        <v>0.87507708380751692</v>
      </c>
      <c r="I7945" s="2"/>
      <c r="J7945" s="15">
        <f ca="1">-LN(K7945) /NegExp_Labda</f>
        <v>2.363915222839104</v>
      </c>
      <c r="K7945" s="2">
        <f t="shared" ca="1" si="864"/>
        <v>0.62326527729787484</v>
      </c>
      <c r="L7945" s="2"/>
      <c r="M7945" s="17">
        <f t="shared" ca="1" si="859"/>
        <v>1</v>
      </c>
      <c r="N7945" s="2">
        <f t="shared" ca="1" si="860"/>
        <v>2.5104170361334721E-2</v>
      </c>
      <c r="O7945" s="2"/>
      <c r="P7945" s="31">
        <f t="shared" ca="1" si="858"/>
        <v>4.1726732555266555</v>
      </c>
    </row>
    <row r="7946" spans="1:16" x14ac:dyDescent="0.25">
      <c r="A7946" s="32">
        <f ca="1">Uniform_A+B7946*(Uniform_B-Uniform_A)</f>
        <v>0.18236983801327211</v>
      </c>
      <c r="B7946" s="2">
        <f t="shared" ca="1" si="861"/>
        <v>1.8236983801327211E-2</v>
      </c>
      <c r="C7946" s="4"/>
      <c r="D7946" s="5">
        <f ca="1">IF(E7946&lt;(Driehoek_C-Driehoek_A)/(Driehoek_B-Driehoek_A),Driehoek_A+SQRT(E7946*(Driehoek_B-Driehoek_A)*(Driehoek_C-Driehoek_A)),Driehoek_B-SQRT((1-E7946)*(Driehoek_B-Driehoek_A)*(Driehoek_B-Driehoek_C)))</f>
        <v>4.7245877060827297</v>
      </c>
      <c r="E7946" s="2">
        <f t="shared" ca="1" si="862"/>
        <v>0.47773856334345899</v>
      </c>
      <c r="F7946" s="2"/>
      <c r="G7946" s="15">
        <f ca="1">_xlfn.NORM.INV(H7946,Normaal_Mu,Normaal_Sigma)</f>
        <v>4.3218521068986417</v>
      </c>
      <c r="H7946" s="2">
        <f t="shared" ca="1" si="863"/>
        <v>0.36727701235190169</v>
      </c>
      <c r="I7946" s="2"/>
      <c r="J7946" s="15">
        <f ca="1">-LN(K7946) /NegExp_Labda</f>
        <v>3.4966733765524571</v>
      </c>
      <c r="K7946" s="2">
        <f t="shared" ca="1" si="864"/>
        <v>0.49691580418731418</v>
      </c>
      <c r="L7946" s="2"/>
      <c r="M7946" s="17">
        <f t="shared" ca="1" si="859"/>
        <v>7</v>
      </c>
      <c r="N7946" s="2">
        <f t="shared" ca="1" si="860"/>
        <v>0.78277433539670527</v>
      </c>
      <c r="O7946" s="2"/>
      <c r="P7946" s="31">
        <f t="shared" ca="1" si="858"/>
        <v>3.9450966055094208</v>
      </c>
    </row>
    <row r="7947" spans="1:16" x14ac:dyDescent="0.25">
      <c r="A7947" s="32">
        <f ca="1">Uniform_A+B7947*(Uniform_B-Uniform_A)</f>
        <v>5.792713489524659</v>
      </c>
      <c r="B7947" s="2">
        <f t="shared" ca="1" si="861"/>
        <v>0.5792713489524659</v>
      </c>
      <c r="C7947" s="4"/>
      <c r="D7947" s="5">
        <f ca="1">IF(E7947&lt;(Driehoek_C-Driehoek_A)/(Driehoek_B-Driehoek_A),Driehoek_A+SQRT(E7947*(Driehoek_B-Driehoek_A)*(Driehoek_C-Driehoek_A)),Driehoek_B-SQRT((1-E7947)*(Driehoek_B-Driehoek_A)*(Driehoek_B-Driehoek_C)))</f>
        <v>5.158362938519419</v>
      </c>
      <c r="E7947" s="2">
        <f t="shared" ca="1" si="862"/>
        <v>0.57833784822453838</v>
      </c>
      <c r="F7947" s="2"/>
      <c r="G7947" s="15">
        <f ca="1">_xlfn.NORM.INV(H7947,Normaal_Mu,Normaal_Sigma)</f>
        <v>9.377529409794052</v>
      </c>
      <c r="H7947" s="2">
        <f t="shared" ca="1" si="863"/>
        <v>0.98569302684631988</v>
      </c>
      <c r="I7947" s="2"/>
      <c r="J7947" s="15">
        <f ca="1">-LN(K7947) /NegExp_Labda</f>
        <v>0.45085577033286844</v>
      </c>
      <c r="K7947" s="2">
        <f t="shared" ca="1" si="864"/>
        <v>0.91377477561775644</v>
      </c>
      <c r="L7947" s="2"/>
      <c r="M7947" s="17">
        <f t="shared" ca="1" si="859"/>
        <v>5</v>
      </c>
      <c r="N7947" s="2">
        <f t="shared" ca="1" si="860"/>
        <v>0.56761272290424436</v>
      </c>
      <c r="O7947" s="2"/>
      <c r="P7947" s="31">
        <f t="shared" ca="1" si="858"/>
        <v>5.1558923216341999</v>
      </c>
    </row>
    <row r="7948" spans="1:16" x14ac:dyDescent="0.25">
      <c r="A7948" s="32">
        <f ca="1">Uniform_A+B7948*(Uniform_B-Uniform_A)</f>
        <v>7.6371952881618546</v>
      </c>
      <c r="B7948" s="2">
        <f t="shared" ca="1" si="861"/>
        <v>0.76371952881618543</v>
      </c>
      <c r="C7948" s="4"/>
      <c r="D7948" s="5">
        <f ca="1">IF(E7948&lt;(Driehoek_C-Driehoek_A)/(Driehoek_B-Driehoek_A),Driehoek_A+SQRT(E7948*(Driehoek_B-Driehoek_A)*(Driehoek_C-Driehoek_A)),Driehoek_B-SQRT((1-E7948)*(Driehoek_B-Driehoek_A)*(Driehoek_B-Driehoek_C)))</f>
        <v>3.1330446337858593</v>
      </c>
      <c r="E7948" s="2">
        <f t="shared" ca="1" si="862"/>
        <v>9.1699295867923691E-2</v>
      </c>
      <c r="F7948" s="2"/>
      <c r="G7948" s="15">
        <f ca="1">_xlfn.NORM.INV(H7948,Normaal_Mu,Normaal_Sigma)</f>
        <v>4.3600425063120971</v>
      </c>
      <c r="H7948" s="2">
        <f t="shared" ca="1" si="863"/>
        <v>0.37449222089899203</v>
      </c>
      <c r="I7948" s="2"/>
      <c r="J7948" s="15">
        <f ca="1">-LN(K7948) /NegExp_Labda</f>
        <v>11.678112222532745</v>
      </c>
      <c r="K7948" s="2">
        <f t="shared" ca="1" si="864"/>
        <v>9.6750242123534114E-2</v>
      </c>
      <c r="L7948" s="2"/>
      <c r="M7948" s="17">
        <f t="shared" ca="1" si="859"/>
        <v>4</v>
      </c>
      <c r="N7948" s="2">
        <f t="shared" ca="1" si="860"/>
        <v>0.30653673904236012</v>
      </c>
      <c r="O7948" s="2"/>
      <c r="P7948" s="31">
        <f t="shared" ca="1" si="858"/>
        <v>6.1616789301585113</v>
      </c>
    </row>
    <row r="7949" spans="1:16" x14ac:dyDescent="0.25">
      <c r="A7949" s="32">
        <f ca="1">Uniform_A+B7949*(Uniform_B-Uniform_A)</f>
        <v>9.2819917499221454</v>
      </c>
      <c r="B7949" s="2">
        <f t="shared" ca="1" si="861"/>
        <v>0.9281991749922146</v>
      </c>
      <c r="C7949" s="4"/>
      <c r="D7949" s="5">
        <f ca="1">IF(E7949&lt;(Driehoek_C-Driehoek_A)/(Driehoek_B-Driehoek_A),Driehoek_A+SQRT(E7949*(Driehoek_B-Driehoek_A)*(Driehoek_C-Driehoek_A)),Driehoek_B-SQRT((1-E7949)*(Driehoek_B-Driehoek_A)*(Driehoek_B-Driehoek_C)))</f>
        <v>4.1665453222923521</v>
      </c>
      <c r="E7949" s="2">
        <f t="shared" ca="1" si="862"/>
        <v>0.33250616795845866</v>
      </c>
      <c r="F7949" s="2"/>
      <c r="G7949" s="15">
        <f ca="1">_xlfn.NORM.INV(H7949,Normaal_Mu,Normaal_Sigma)</f>
        <v>4.0359540653807162</v>
      </c>
      <c r="H7949" s="2">
        <f t="shared" ca="1" si="863"/>
        <v>0.31489481540598596</v>
      </c>
      <c r="I7949" s="2"/>
      <c r="J7949" s="15">
        <f ca="1">-LN(K7949) /NegExp_Labda</f>
        <v>6.0790521518737188</v>
      </c>
      <c r="K7949" s="2">
        <f t="shared" ca="1" si="864"/>
        <v>0.29646964889883531</v>
      </c>
      <c r="L7949" s="2"/>
      <c r="M7949" s="17">
        <f t="shared" ca="1" si="859"/>
        <v>5</v>
      </c>
      <c r="N7949" s="2">
        <f t="shared" ca="1" si="860"/>
        <v>0.53222801514537454</v>
      </c>
      <c r="O7949" s="2"/>
      <c r="P7949" s="31">
        <f t="shared" ref="P7949:P8012" ca="1" si="865">SUM(A7949,D7949,G7949,J7949,M7949)/5</f>
        <v>5.7127086578937867</v>
      </c>
    </row>
    <row r="7950" spans="1:16" x14ac:dyDescent="0.25">
      <c r="A7950" s="32">
        <f ca="1">Uniform_A+B7950*(Uniform_B-Uniform_A)</f>
        <v>0.56233137667035638</v>
      </c>
      <c r="B7950" s="2">
        <f t="shared" ca="1" si="861"/>
        <v>5.6233137667035638E-2</v>
      </c>
      <c r="C7950" s="4"/>
      <c r="D7950" s="5">
        <f ca="1">IF(E7950&lt;(Driehoek_C-Driehoek_A)/(Driehoek_B-Driehoek_A),Driehoek_A+SQRT(E7950*(Driehoek_B-Driehoek_A)*(Driehoek_C-Driehoek_A)),Driehoek_B-SQRT((1-E7950)*(Driehoek_B-Driehoek_A)*(Driehoek_B-Driehoek_C)))</f>
        <v>6.3750362342701337</v>
      </c>
      <c r="E7950" s="2">
        <f t="shared" ca="1" si="862"/>
        <v>0.80313043510300797</v>
      </c>
      <c r="F7950" s="2"/>
      <c r="G7950" s="15">
        <f ca="1">_xlfn.NORM.INV(H7950,Normaal_Mu,Normaal_Sigma)</f>
        <v>5.0499865150042282</v>
      </c>
      <c r="H7950" s="2">
        <f t="shared" ca="1" si="863"/>
        <v>0.5099698291679815</v>
      </c>
      <c r="I7950" s="2"/>
      <c r="J7950" s="15">
        <f ca="1">-LN(K7950) /NegExp_Labda</f>
        <v>0.69708011351142363</v>
      </c>
      <c r="K7950" s="2">
        <f t="shared" ca="1" si="864"/>
        <v>0.86986606913911602</v>
      </c>
      <c r="L7950" s="2"/>
      <c r="M7950" s="17">
        <f t="shared" ca="1" si="859"/>
        <v>4</v>
      </c>
      <c r="N7950" s="2">
        <f t="shared" ca="1" si="860"/>
        <v>0.36128142039973488</v>
      </c>
      <c r="O7950" s="2"/>
      <c r="P7950" s="31">
        <f t="shared" ca="1" si="865"/>
        <v>3.336886847891229</v>
      </c>
    </row>
    <row r="7951" spans="1:16" x14ac:dyDescent="0.25">
      <c r="A7951" s="32">
        <f ca="1">Uniform_A+B7951*(Uniform_B-Uniform_A)</f>
        <v>3.1244164841602053</v>
      </c>
      <c r="B7951" s="2">
        <f t="shared" ca="1" si="861"/>
        <v>0.31244164841602051</v>
      </c>
      <c r="C7951" s="4"/>
      <c r="D7951" s="5">
        <f ca="1">IF(E7951&lt;(Driehoek_C-Driehoek_A)/(Driehoek_B-Driehoek_A),Driehoek_A+SQRT(E7951*(Driehoek_B-Driehoek_A)*(Driehoek_C-Driehoek_A)),Driehoek_B-SQRT((1-E7951)*(Driehoek_B-Driehoek_A)*(Driehoek_B-Driehoek_C)))</f>
        <v>2.7242212228141094</v>
      </c>
      <c r="E7951" s="2">
        <f t="shared" ca="1" si="862"/>
        <v>3.7464027112454557E-2</v>
      </c>
      <c r="F7951" s="2"/>
      <c r="G7951" s="15">
        <f ca="1">_xlfn.NORM.INV(H7951,Normaal_Mu,Normaal_Sigma)</f>
        <v>2.8718392348951194</v>
      </c>
      <c r="H7951" s="2">
        <f t="shared" ca="1" si="863"/>
        <v>0.14364614346897586</v>
      </c>
      <c r="I7951" s="2"/>
      <c r="J7951" s="15">
        <f ca="1">-LN(K7951) /NegExp_Labda</f>
        <v>3.6162830070805763</v>
      </c>
      <c r="K7951" s="2">
        <f t="shared" ca="1" si="864"/>
        <v>0.48516967618834217</v>
      </c>
      <c r="L7951" s="2"/>
      <c r="M7951" s="17">
        <f t="shared" ca="1" si="859"/>
        <v>2</v>
      </c>
      <c r="N7951" s="2">
        <f t="shared" ca="1" si="860"/>
        <v>6.4330487961556049E-2</v>
      </c>
      <c r="O7951" s="2"/>
      <c r="P7951" s="31">
        <f t="shared" ca="1" si="865"/>
        <v>2.8673519897900022</v>
      </c>
    </row>
    <row r="7952" spans="1:16" x14ac:dyDescent="0.25">
      <c r="A7952" s="32">
        <f ca="1">Uniform_A+B7952*(Uniform_B-Uniform_A)</f>
        <v>8.611098894086556</v>
      </c>
      <c r="B7952" s="2">
        <f t="shared" ca="1" si="861"/>
        <v>0.86110988940865563</v>
      </c>
      <c r="C7952" s="4"/>
      <c r="D7952" s="5">
        <f ca="1">IF(E7952&lt;(Driehoek_C-Driehoek_A)/(Driehoek_B-Driehoek_A),Driehoek_A+SQRT(E7952*(Driehoek_B-Driehoek_A)*(Driehoek_C-Driehoek_A)),Driehoek_B-SQRT((1-E7952)*(Driehoek_B-Driehoek_A)*(Driehoek_B-Driehoek_C)))</f>
        <v>2.5170550248674646</v>
      </c>
      <c r="E7952" s="2">
        <f t="shared" ca="1" si="862"/>
        <v>1.909613562433532E-2</v>
      </c>
      <c r="F7952" s="2"/>
      <c r="G7952" s="15">
        <f ca="1">_xlfn.NORM.INV(H7952,Normaal_Mu,Normaal_Sigma)</f>
        <v>2.6904901124087881</v>
      </c>
      <c r="H7952" s="2">
        <f t="shared" ca="1" si="863"/>
        <v>0.12409539632107403</v>
      </c>
      <c r="I7952" s="2"/>
      <c r="J7952" s="15">
        <f ca="1">-LN(K7952) /NegExp_Labda</f>
        <v>11.11312872632948</v>
      </c>
      <c r="K7952" s="2">
        <f t="shared" ca="1" si="864"/>
        <v>0.10832430304897034</v>
      </c>
      <c r="L7952" s="2"/>
      <c r="M7952" s="17">
        <f t="shared" ca="1" si="859"/>
        <v>9</v>
      </c>
      <c r="N7952" s="2">
        <f t="shared" ca="1" si="860"/>
        <v>0.96752860404201557</v>
      </c>
      <c r="O7952" s="2"/>
      <c r="P7952" s="31">
        <f t="shared" ca="1" si="865"/>
        <v>6.7863545515384569</v>
      </c>
    </row>
    <row r="7953" spans="1:16" x14ac:dyDescent="0.25">
      <c r="A7953" s="32">
        <f ca="1">Uniform_A+B7953*(Uniform_B-Uniform_A)</f>
        <v>1.0755922447230237</v>
      </c>
      <c r="B7953" s="2">
        <f t="shared" ca="1" si="861"/>
        <v>0.10755922447230237</v>
      </c>
      <c r="C7953" s="4"/>
      <c r="D7953" s="5">
        <f ca="1">IF(E7953&lt;(Driehoek_C-Driehoek_A)/(Driehoek_B-Driehoek_A),Driehoek_A+SQRT(E7953*(Driehoek_B-Driehoek_A)*(Driehoek_C-Driehoek_A)),Driehoek_B-SQRT((1-E7953)*(Driehoek_B-Driehoek_A)*(Driehoek_B-Driehoek_C)))</f>
        <v>5.9327795212107848</v>
      </c>
      <c r="E7953" s="2">
        <f t="shared" ca="1" si="862"/>
        <v>0.7312045295570303</v>
      </c>
      <c r="F7953" s="2"/>
      <c r="G7953" s="15">
        <f ca="1">_xlfn.NORM.INV(H7953,Normaal_Mu,Normaal_Sigma)</f>
        <v>5.129916775603431</v>
      </c>
      <c r="H7953" s="2">
        <f t="shared" ca="1" si="863"/>
        <v>0.52589643401651076</v>
      </c>
      <c r="I7953" s="2"/>
      <c r="J7953" s="15">
        <f ca="1">-LN(K7953) /NegExp_Labda</f>
        <v>1.8508689745894364</v>
      </c>
      <c r="K7953" s="2">
        <f t="shared" ca="1" si="864"/>
        <v>0.69061429495217774</v>
      </c>
      <c r="L7953" s="2"/>
      <c r="M7953" s="17">
        <f t="shared" ca="1" si="859"/>
        <v>5</v>
      </c>
      <c r="N7953" s="2">
        <f t="shared" ca="1" si="860"/>
        <v>0.61259015430080321</v>
      </c>
      <c r="O7953" s="2"/>
      <c r="P7953" s="31">
        <f t="shared" ca="1" si="865"/>
        <v>3.7978315032253347</v>
      </c>
    </row>
    <row r="7954" spans="1:16" x14ac:dyDescent="0.25">
      <c r="A7954" s="32">
        <f ca="1">Uniform_A+B7954*(Uniform_B-Uniform_A)</f>
        <v>4.2096119946295785</v>
      </c>
      <c r="B7954" s="2">
        <f t="shared" ca="1" si="861"/>
        <v>0.42096119946295785</v>
      </c>
      <c r="C7954" s="4"/>
      <c r="D7954" s="5">
        <f ca="1">IF(E7954&lt;(Driehoek_C-Driehoek_A)/(Driehoek_B-Driehoek_A),Driehoek_A+SQRT(E7954*(Driehoek_B-Driehoek_A)*(Driehoek_C-Driehoek_A)),Driehoek_B-SQRT((1-E7954)*(Driehoek_B-Driehoek_A)*(Driehoek_B-Driehoek_C)))</f>
        <v>5.8943111677244016</v>
      </c>
      <c r="E7954" s="2">
        <f t="shared" ca="1" si="862"/>
        <v>0.72441991077367518</v>
      </c>
      <c r="F7954" s="2"/>
      <c r="G7954" s="15">
        <f ca="1">_xlfn.NORM.INV(H7954,Normaal_Mu,Normaal_Sigma)</f>
        <v>3.1082966538272352</v>
      </c>
      <c r="H7954" s="2">
        <f t="shared" ca="1" si="863"/>
        <v>0.17211212273138776</v>
      </c>
      <c r="I7954" s="2"/>
      <c r="J7954" s="15">
        <f ca="1">-LN(K7954) /NegExp_Labda</f>
        <v>12.052330507653359</v>
      </c>
      <c r="K7954" s="2">
        <f t="shared" ca="1" si="864"/>
        <v>8.9773441280669108E-2</v>
      </c>
      <c r="L7954" s="2"/>
      <c r="M7954" s="17">
        <f t="shared" ca="1" si="859"/>
        <v>7</v>
      </c>
      <c r="N7954" s="2">
        <f t="shared" ca="1" si="860"/>
        <v>0.79861386606566465</v>
      </c>
      <c r="O7954" s="2"/>
      <c r="P7954" s="31">
        <f t="shared" ca="1" si="865"/>
        <v>6.4529100647669138</v>
      </c>
    </row>
    <row r="7955" spans="1:16" x14ac:dyDescent="0.25">
      <c r="A7955" s="32">
        <f ca="1">Uniform_A+B7955*(Uniform_B-Uniform_A)</f>
        <v>4.5590870221399715</v>
      </c>
      <c r="B7955" s="2">
        <f t="shared" ca="1" si="861"/>
        <v>0.45590870221399715</v>
      </c>
      <c r="C7955" s="4"/>
      <c r="D7955" s="5">
        <f ca="1">IF(E7955&lt;(Driehoek_C-Driehoek_A)/(Driehoek_B-Driehoek_A),Driehoek_A+SQRT(E7955*(Driehoek_B-Driehoek_A)*(Driehoek_C-Driehoek_A)),Driehoek_B-SQRT((1-E7955)*(Driehoek_B-Driehoek_A)*(Driehoek_B-Driehoek_C)))</f>
        <v>3.7695027643588115</v>
      </c>
      <c r="E7955" s="2">
        <f t="shared" ca="1" si="862"/>
        <v>0.22365285950524827</v>
      </c>
      <c r="F7955" s="2"/>
      <c r="G7955" s="15">
        <f ca="1">_xlfn.NORM.INV(H7955,Normaal_Mu,Normaal_Sigma)</f>
        <v>5.3784238284628865</v>
      </c>
      <c r="H7955" s="2">
        <f t="shared" ca="1" si="863"/>
        <v>0.57503663493814305</v>
      </c>
      <c r="I7955" s="2"/>
      <c r="J7955" s="15">
        <f ca="1">-LN(K7955) /NegExp_Labda</f>
        <v>12.096253584578029</v>
      </c>
      <c r="K7955" s="2">
        <f t="shared" ca="1" si="864"/>
        <v>8.8988269890836968E-2</v>
      </c>
      <c r="L7955" s="2"/>
      <c r="M7955" s="17">
        <f t="shared" ca="1" si="859"/>
        <v>6</v>
      </c>
      <c r="N7955" s="2">
        <f t="shared" ca="1" si="860"/>
        <v>0.63600681943849768</v>
      </c>
      <c r="O7955" s="2"/>
      <c r="P7955" s="31">
        <f t="shared" ca="1" si="865"/>
        <v>6.3606534399079404</v>
      </c>
    </row>
    <row r="7956" spans="1:16" x14ac:dyDescent="0.25">
      <c r="A7956" s="32">
        <f ca="1">Uniform_A+B7956*(Uniform_B-Uniform_A)</f>
        <v>1.9460020380800025</v>
      </c>
      <c r="B7956" s="2">
        <f t="shared" ca="1" si="861"/>
        <v>0.19460020380800025</v>
      </c>
      <c r="C7956" s="4"/>
      <c r="D7956" s="5">
        <f ca="1">IF(E7956&lt;(Driehoek_C-Driehoek_A)/(Driehoek_B-Driehoek_A),Driehoek_A+SQRT(E7956*(Driehoek_B-Driehoek_A)*(Driehoek_C-Driehoek_A)),Driehoek_B-SQRT((1-E7956)*(Driehoek_B-Driehoek_A)*(Driehoek_B-Driehoek_C)))</f>
        <v>5.4297692817704046</v>
      </c>
      <c r="E7956" s="2">
        <f t="shared" ca="1" si="862"/>
        <v>0.63581293196027977</v>
      </c>
      <c r="F7956" s="2"/>
      <c r="G7956" s="15">
        <f ca="1">_xlfn.NORM.INV(H7956,Normaal_Mu,Normaal_Sigma)</f>
        <v>6.0057259995100907</v>
      </c>
      <c r="H7956" s="2">
        <f t="shared" ca="1" si="863"/>
        <v>0.6924697017374849</v>
      </c>
      <c r="I7956" s="2"/>
      <c r="J7956" s="15">
        <f ca="1">-LN(K7956) /NegExp_Labda</f>
        <v>1.8993244224835837</v>
      </c>
      <c r="K7956" s="2">
        <f t="shared" ca="1" si="864"/>
        <v>0.6839538157334738</v>
      </c>
      <c r="L7956" s="2"/>
      <c r="M7956" s="17">
        <f t="shared" ca="1" si="859"/>
        <v>6</v>
      </c>
      <c r="N7956" s="2">
        <f t="shared" ca="1" si="860"/>
        <v>0.71002756248916432</v>
      </c>
      <c r="O7956" s="2"/>
      <c r="P7956" s="31">
        <f t="shared" ca="1" si="865"/>
        <v>4.2561643483688165</v>
      </c>
    </row>
    <row r="7957" spans="1:16" x14ac:dyDescent="0.25">
      <c r="A7957" s="32">
        <f ca="1">Uniform_A+B7957*(Uniform_B-Uniform_A)</f>
        <v>0.81075788187934039</v>
      </c>
      <c r="B7957" s="2">
        <f t="shared" ca="1" si="861"/>
        <v>8.1075788187934039E-2</v>
      </c>
      <c r="C7957" s="4"/>
      <c r="D7957" s="5">
        <f ca="1">IF(E7957&lt;(Driehoek_C-Driehoek_A)/(Driehoek_B-Driehoek_A),Driehoek_A+SQRT(E7957*(Driehoek_B-Driehoek_A)*(Driehoek_C-Driehoek_A)),Driehoek_B-SQRT((1-E7957)*(Driehoek_B-Driehoek_A)*(Driehoek_B-Driehoek_C)))</f>
        <v>3.5169851941882344</v>
      </c>
      <c r="E7957" s="2">
        <f t="shared" ca="1" si="862"/>
        <v>0.16437457709902259</v>
      </c>
      <c r="F7957" s="2"/>
      <c r="G7957" s="15">
        <f ca="1">_xlfn.NORM.INV(H7957,Normaal_Mu,Normaal_Sigma)</f>
        <v>6.22356951702759</v>
      </c>
      <c r="H7957" s="2">
        <f t="shared" ca="1" si="863"/>
        <v>0.72965991245364248</v>
      </c>
      <c r="I7957" s="2"/>
      <c r="J7957" s="15">
        <f ca="1">-LN(K7957) /NegExp_Labda</f>
        <v>6.0214240337828322</v>
      </c>
      <c r="K7957" s="2">
        <f t="shared" ca="1" si="864"/>
        <v>0.29990641387111983</v>
      </c>
      <c r="L7957" s="2"/>
      <c r="M7957" s="17">
        <f t="shared" ca="1" si="859"/>
        <v>3</v>
      </c>
      <c r="N7957" s="2">
        <f t="shared" ca="1" si="860"/>
        <v>0.25325314180030534</v>
      </c>
      <c r="O7957" s="2"/>
      <c r="P7957" s="31">
        <f t="shared" ca="1" si="865"/>
        <v>3.9145473253755996</v>
      </c>
    </row>
    <row r="7958" spans="1:16" x14ac:dyDescent="0.25">
      <c r="A7958" s="32">
        <f ca="1">Uniform_A+B7958*(Uniform_B-Uniform_A)</f>
        <v>1.8526131433155391</v>
      </c>
      <c r="B7958" s="2">
        <f t="shared" ca="1" si="861"/>
        <v>0.18526131433155391</v>
      </c>
      <c r="C7958" s="4"/>
      <c r="D7958" s="5">
        <f ca="1">IF(E7958&lt;(Driehoek_C-Driehoek_A)/(Driehoek_B-Driehoek_A),Driehoek_A+SQRT(E7958*(Driehoek_B-Driehoek_A)*(Driehoek_C-Driehoek_A)),Driehoek_B-SQRT((1-E7958)*(Driehoek_B-Driehoek_A)*(Driehoek_B-Driehoek_C)))</f>
        <v>5.0742082450891015</v>
      </c>
      <c r="E7958" s="2">
        <f t="shared" ca="1" si="862"/>
        <v>0.55966168848781739</v>
      </c>
      <c r="F7958" s="2"/>
      <c r="G7958" s="15">
        <f ca="1">_xlfn.NORM.INV(H7958,Normaal_Mu,Normaal_Sigma)</f>
        <v>5.6754835147151947</v>
      </c>
      <c r="H7958" s="2">
        <f t="shared" ca="1" si="863"/>
        <v>0.63222109796435311</v>
      </c>
      <c r="I7958" s="2"/>
      <c r="J7958" s="15">
        <f ca="1">-LN(K7958) /NegExp_Labda</f>
        <v>10.373742173233266</v>
      </c>
      <c r="K7958" s="2">
        <f t="shared" ca="1" si="864"/>
        <v>0.12558801711350487</v>
      </c>
      <c r="L7958" s="2"/>
      <c r="M7958" s="17">
        <f t="shared" ca="1" si="859"/>
        <v>7</v>
      </c>
      <c r="N7958" s="2">
        <f t="shared" ca="1" si="860"/>
        <v>0.85155831535099979</v>
      </c>
      <c r="O7958" s="2"/>
      <c r="P7958" s="31">
        <f t="shared" ca="1" si="865"/>
        <v>5.9952094152706206</v>
      </c>
    </row>
    <row r="7959" spans="1:16" x14ac:dyDescent="0.25">
      <c r="A7959" s="32">
        <f ca="1">Uniform_A+B7959*(Uniform_B-Uniform_A)</f>
        <v>0.36177894792432164</v>
      </c>
      <c r="B7959" s="2">
        <f t="shared" ca="1" si="861"/>
        <v>3.6177894792432164E-2</v>
      </c>
      <c r="C7959" s="4"/>
      <c r="D7959" s="5">
        <f ca="1">IF(E7959&lt;(Driehoek_C-Driehoek_A)/(Driehoek_B-Driehoek_A),Driehoek_A+SQRT(E7959*(Driehoek_B-Driehoek_A)*(Driehoek_C-Driehoek_A)),Driehoek_B-SQRT((1-E7959)*(Driehoek_B-Driehoek_A)*(Driehoek_B-Driehoek_C)))</f>
        <v>3.4709118785220117</v>
      </c>
      <c r="E7959" s="2">
        <f t="shared" ca="1" si="862"/>
        <v>0.15454155388408231</v>
      </c>
      <c r="F7959" s="2"/>
      <c r="G7959" s="15">
        <f ca="1">_xlfn.NORM.INV(H7959,Normaal_Mu,Normaal_Sigma)</f>
        <v>5.0743700760435919</v>
      </c>
      <c r="H7959" s="2">
        <f t="shared" ca="1" si="863"/>
        <v>0.51483126585440298</v>
      </c>
      <c r="I7959" s="2"/>
      <c r="J7959" s="15">
        <f ca="1">-LN(K7959) /NegExp_Labda</f>
        <v>0.43397456362536346</v>
      </c>
      <c r="K7959" s="2">
        <f t="shared" ca="1" si="864"/>
        <v>0.9168651137200835</v>
      </c>
      <c r="L7959" s="2"/>
      <c r="M7959" s="17">
        <f t="shared" ca="1" si="859"/>
        <v>4</v>
      </c>
      <c r="N7959" s="2">
        <f t="shared" ca="1" si="860"/>
        <v>0.33682775994671654</v>
      </c>
      <c r="O7959" s="2"/>
      <c r="P7959" s="31">
        <f t="shared" ca="1" si="865"/>
        <v>2.6682070932230575</v>
      </c>
    </row>
    <row r="7960" spans="1:16" x14ac:dyDescent="0.25">
      <c r="A7960" s="32">
        <f ca="1">Uniform_A+B7960*(Uniform_B-Uniform_A)</f>
        <v>1.0685803475237488</v>
      </c>
      <c r="B7960" s="2">
        <f t="shared" ca="1" si="861"/>
        <v>0.10685803475237488</v>
      </c>
      <c r="C7960" s="4"/>
      <c r="D7960" s="5">
        <f ca="1">IF(E7960&lt;(Driehoek_C-Driehoek_A)/(Driehoek_B-Driehoek_A),Driehoek_A+SQRT(E7960*(Driehoek_B-Driehoek_A)*(Driehoek_C-Driehoek_A)),Driehoek_B-SQRT((1-E7960)*(Driehoek_B-Driehoek_A)*(Driehoek_B-Driehoek_C)))</f>
        <v>3.517700154652367</v>
      </c>
      <c r="E7960" s="2">
        <f t="shared" ca="1" si="862"/>
        <v>0.16452955424512983</v>
      </c>
      <c r="F7960" s="2"/>
      <c r="G7960" s="15">
        <f ca="1">_xlfn.NORM.INV(H7960,Normaal_Mu,Normaal_Sigma)</f>
        <v>7.2202017272770345</v>
      </c>
      <c r="H7960" s="2">
        <f t="shared" ca="1" si="863"/>
        <v>0.86652221743486901</v>
      </c>
      <c r="I7960" s="2"/>
      <c r="J7960" s="15">
        <f ca="1">-LN(K7960) /NegExp_Labda</f>
        <v>3.9179380359925453</v>
      </c>
      <c r="K7960" s="2">
        <f t="shared" ca="1" si="864"/>
        <v>0.45676437712929741</v>
      </c>
      <c r="L7960" s="2"/>
      <c r="M7960" s="17">
        <f t="shared" ca="1" si="859"/>
        <v>4</v>
      </c>
      <c r="N7960" s="2">
        <f t="shared" ca="1" si="860"/>
        <v>0.27045484325505142</v>
      </c>
      <c r="O7960" s="2"/>
      <c r="P7960" s="31">
        <f t="shared" ca="1" si="865"/>
        <v>3.9448840530891389</v>
      </c>
    </row>
    <row r="7961" spans="1:16" x14ac:dyDescent="0.25">
      <c r="A7961" s="32">
        <f ca="1">Uniform_A+B7961*(Uniform_B-Uniform_A)</f>
        <v>4.5604566471744672</v>
      </c>
      <c r="B7961" s="2">
        <f t="shared" ca="1" si="861"/>
        <v>0.45604566471744667</v>
      </c>
      <c r="C7961" s="4"/>
      <c r="D7961" s="5">
        <f ca="1">IF(E7961&lt;(Driehoek_C-Driehoek_A)/(Driehoek_B-Driehoek_A),Driehoek_A+SQRT(E7961*(Driehoek_B-Driehoek_A)*(Driehoek_C-Driehoek_A)),Driehoek_B-SQRT((1-E7961)*(Driehoek_B-Driehoek_A)*(Driehoek_B-Driehoek_C)))</f>
        <v>4.4951553388940013</v>
      </c>
      <c r="E7961" s="2">
        <f t="shared" ca="1" si="862"/>
        <v>0.4201821308372794</v>
      </c>
      <c r="F7961" s="2"/>
      <c r="G7961" s="15">
        <f ca="1">_xlfn.NORM.INV(H7961,Normaal_Mu,Normaal_Sigma)</f>
        <v>4.70135209126446</v>
      </c>
      <c r="H7961" s="2">
        <f t="shared" ca="1" si="863"/>
        <v>0.44064900716045841</v>
      </c>
      <c r="I7961" s="2"/>
      <c r="J7961" s="15">
        <f ca="1">-LN(K7961) /NegExp_Labda</f>
        <v>6.2718101490680205</v>
      </c>
      <c r="K7961" s="2">
        <f t="shared" ca="1" si="864"/>
        <v>0.28525777614260572</v>
      </c>
      <c r="L7961" s="2"/>
      <c r="M7961" s="17">
        <f t="shared" ca="1" si="859"/>
        <v>11</v>
      </c>
      <c r="N7961" s="2">
        <f t="shared" ca="1" si="860"/>
        <v>0.9905096200367034</v>
      </c>
      <c r="O7961" s="2"/>
      <c r="P7961" s="31">
        <f t="shared" ca="1" si="865"/>
        <v>6.2057548452801896</v>
      </c>
    </row>
    <row r="7962" spans="1:16" x14ac:dyDescent="0.25">
      <c r="A7962" s="32">
        <f ca="1">Uniform_A+B7962*(Uniform_B-Uniform_A)</f>
        <v>8.2494593683890418</v>
      </c>
      <c r="B7962" s="2">
        <f t="shared" ca="1" si="861"/>
        <v>0.82494593683890416</v>
      </c>
      <c r="C7962" s="4"/>
      <c r="D7962" s="5">
        <f ca="1">IF(E7962&lt;(Driehoek_C-Driehoek_A)/(Driehoek_B-Driehoek_A),Driehoek_A+SQRT(E7962*(Driehoek_B-Driehoek_A)*(Driehoek_C-Driehoek_A)),Driehoek_B-SQRT((1-E7962)*(Driehoek_B-Driehoek_A)*(Driehoek_B-Driehoek_C)))</f>
        <v>3.2449646928136024</v>
      </c>
      <c r="E7962" s="2">
        <f t="shared" ca="1" si="862"/>
        <v>0.11070979188231911</v>
      </c>
      <c r="F7962" s="2"/>
      <c r="G7962" s="15">
        <f ca="1">_xlfn.NORM.INV(H7962,Normaal_Mu,Normaal_Sigma)</f>
        <v>4.6575158388480729</v>
      </c>
      <c r="H7962" s="2">
        <f t="shared" ca="1" si="863"/>
        <v>0.43201671031148114</v>
      </c>
      <c r="I7962" s="2"/>
      <c r="J7962" s="15">
        <f ca="1">-LN(K7962) /NegExp_Labda</f>
        <v>8.7016491569936161</v>
      </c>
      <c r="K7962" s="2">
        <f t="shared" ca="1" si="864"/>
        <v>0.1754625180240299</v>
      </c>
      <c r="L7962" s="2"/>
      <c r="M7962" s="17">
        <f t="shared" ca="1" si="859"/>
        <v>3</v>
      </c>
      <c r="N7962" s="2">
        <f t="shared" ca="1" si="860"/>
        <v>0.24913091867267378</v>
      </c>
      <c r="O7962" s="2"/>
      <c r="P7962" s="31">
        <f t="shared" ca="1" si="865"/>
        <v>5.5707178114088665</v>
      </c>
    </row>
    <row r="7963" spans="1:16" x14ac:dyDescent="0.25">
      <c r="A7963" s="32">
        <f ca="1">Uniform_A+B7963*(Uniform_B-Uniform_A)</f>
        <v>3.1318173047936595</v>
      </c>
      <c r="B7963" s="2">
        <f t="shared" ca="1" si="861"/>
        <v>0.31318173047936593</v>
      </c>
      <c r="C7963" s="4"/>
      <c r="D7963" s="5">
        <f ca="1">IF(E7963&lt;(Driehoek_C-Driehoek_A)/(Driehoek_B-Driehoek_A),Driehoek_A+SQRT(E7963*(Driehoek_B-Driehoek_A)*(Driehoek_C-Driehoek_A)),Driehoek_B-SQRT((1-E7963)*(Driehoek_B-Driehoek_A)*(Driehoek_B-Driehoek_C)))</f>
        <v>7.0526923356174631</v>
      </c>
      <c r="E7963" s="2">
        <f t="shared" ca="1" si="862"/>
        <v>0.89165693886391506</v>
      </c>
      <c r="F7963" s="2"/>
      <c r="G7963" s="15">
        <f ca="1">_xlfn.NORM.INV(H7963,Normaal_Mu,Normaal_Sigma)</f>
        <v>3.378174868103148</v>
      </c>
      <c r="H7963" s="2">
        <f t="shared" ca="1" si="863"/>
        <v>0.20870794173627871</v>
      </c>
      <c r="I7963" s="2"/>
      <c r="J7963" s="15">
        <f ca="1">-LN(K7963) /NegExp_Labda</f>
        <v>1.593668243104537</v>
      </c>
      <c r="K7963" s="2">
        <f t="shared" ca="1" si="864"/>
        <v>0.72706917939700078</v>
      </c>
      <c r="L7963" s="2"/>
      <c r="M7963" s="17">
        <f t="shared" ca="1" si="859"/>
        <v>4</v>
      </c>
      <c r="N7963" s="2">
        <f t="shared" ca="1" si="860"/>
        <v>0.39404498911042796</v>
      </c>
      <c r="O7963" s="2"/>
      <c r="P7963" s="31">
        <f t="shared" ca="1" si="865"/>
        <v>3.8312705503237607</v>
      </c>
    </row>
    <row r="7964" spans="1:16" x14ac:dyDescent="0.25">
      <c r="A7964" s="32">
        <f ca="1">Uniform_A+B7964*(Uniform_B-Uniform_A)</f>
        <v>4.7812891075679174</v>
      </c>
      <c r="B7964" s="2">
        <f t="shared" ca="1" si="861"/>
        <v>0.47812891075679176</v>
      </c>
      <c r="C7964" s="4"/>
      <c r="D7964" s="5">
        <f ca="1">IF(E7964&lt;(Driehoek_C-Driehoek_A)/(Driehoek_B-Driehoek_A),Driehoek_A+SQRT(E7964*(Driehoek_B-Driehoek_A)*(Driehoek_C-Driehoek_A)),Driehoek_B-SQRT((1-E7964)*(Driehoek_B-Driehoek_A)*(Driehoek_B-Driehoek_C)))</f>
        <v>4.6616561387523943</v>
      </c>
      <c r="E7964" s="2">
        <f t="shared" ca="1" si="862"/>
        <v>0.46225064404500604</v>
      </c>
      <c r="F7964" s="2"/>
      <c r="G7964" s="15">
        <f ca="1">_xlfn.NORM.INV(H7964,Normaal_Mu,Normaal_Sigma)</f>
        <v>5.8539700885328747</v>
      </c>
      <c r="H7964" s="2">
        <f t="shared" ca="1" si="863"/>
        <v>0.6653048895349738</v>
      </c>
      <c r="I7964" s="2"/>
      <c r="J7964" s="15">
        <f ca="1">-LN(K7964) /NegExp_Labda</f>
        <v>3.7874106027709722</v>
      </c>
      <c r="K7964" s="2">
        <f t="shared" ca="1" si="864"/>
        <v>0.46884543837532933</v>
      </c>
      <c r="L7964" s="2"/>
      <c r="M7964" s="17">
        <f t="shared" ca="1" si="859"/>
        <v>7</v>
      </c>
      <c r="N7964" s="2">
        <f t="shared" ca="1" si="860"/>
        <v>0.856364850617647</v>
      </c>
      <c r="O7964" s="2"/>
      <c r="P7964" s="31">
        <f t="shared" ca="1" si="865"/>
        <v>5.2168651875248315</v>
      </c>
    </row>
    <row r="7965" spans="1:16" x14ac:dyDescent="0.25">
      <c r="A7965" s="32">
        <f ca="1">Uniform_A+B7965*(Uniform_B-Uniform_A)</f>
        <v>9.1689648004623194</v>
      </c>
      <c r="B7965" s="2">
        <f t="shared" ca="1" si="861"/>
        <v>0.91689648004623192</v>
      </c>
      <c r="C7965" s="4"/>
      <c r="D7965" s="5">
        <f ca="1">IF(E7965&lt;(Driehoek_C-Driehoek_A)/(Driehoek_B-Driehoek_A),Driehoek_A+SQRT(E7965*(Driehoek_B-Driehoek_A)*(Driehoek_C-Driehoek_A)),Driehoek_B-SQRT((1-E7965)*(Driehoek_B-Driehoek_A)*(Driehoek_B-Driehoek_C)))</f>
        <v>5.5678359590037632</v>
      </c>
      <c r="E7965" s="2">
        <f t="shared" ca="1" si="862"/>
        <v>0.66343571416263947</v>
      </c>
      <c r="F7965" s="2"/>
      <c r="G7965" s="15">
        <f ca="1">_xlfn.NORM.INV(H7965,Normaal_Mu,Normaal_Sigma)</f>
        <v>5.5952527832102543</v>
      </c>
      <c r="H7965" s="2">
        <f t="shared" ca="1" si="863"/>
        <v>0.6170058353306509</v>
      </c>
      <c r="I7965" s="2"/>
      <c r="J7965" s="15">
        <f ca="1">-LN(K7965) /NegExp_Labda</f>
        <v>3.6180511792644769</v>
      </c>
      <c r="K7965" s="2">
        <f t="shared" ca="1" si="864"/>
        <v>0.48499813381659318</v>
      </c>
      <c r="L7965" s="2"/>
      <c r="M7965" s="17">
        <f t="shared" ca="1" si="859"/>
        <v>7</v>
      </c>
      <c r="N7965" s="2">
        <f t="shared" ca="1" si="860"/>
        <v>0.79487150807923102</v>
      </c>
      <c r="O7965" s="2"/>
      <c r="P7965" s="31">
        <f t="shared" ca="1" si="865"/>
        <v>6.190020944388162</v>
      </c>
    </row>
    <row r="7966" spans="1:16" x14ac:dyDescent="0.25">
      <c r="A7966" s="32">
        <f ca="1">Uniform_A+B7966*(Uniform_B-Uniform_A)</f>
        <v>4.165635529905682</v>
      </c>
      <c r="B7966" s="2">
        <f t="shared" ca="1" si="861"/>
        <v>0.41656355299056824</v>
      </c>
      <c r="C7966" s="4"/>
      <c r="D7966" s="5">
        <f ca="1">IF(E7966&lt;(Driehoek_C-Driehoek_A)/(Driehoek_B-Driehoek_A),Driehoek_A+SQRT(E7966*(Driehoek_B-Driehoek_A)*(Driehoek_C-Driehoek_A)),Driehoek_B-SQRT((1-E7966)*(Driehoek_B-Driehoek_A)*(Driehoek_B-Driehoek_C)))</f>
        <v>2.7365040189358689</v>
      </c>
      <c r="E7966" s="2">
        <f t="shared" ca="1" si="862"/>
        <v>3.8745583564906205E-2</v>
      </c>
      <c r="F7966" s="2"/>
      <c r="G7966" s="15">
        <f ca="1">_xlfn.NORM.INV(H7966,Normaal_Mu,Normaal_Sigma)</f>
        <v>6.2480718576420777</v>
      </c>
      <c r="H7966" s="2">
        <f t="shared" ca="1" si="863"/>
        <v>0.7336980051356834</v>
      </c>
      <c r="I7966" s="2"/>
      <c r="J7966" s="15">
        <f ca="1">-LN(K7966) /NegExp_Labda</f>
        <v>4.792790102850593</v>
      </c>
      <c r="K7966" s="2">
        <f t="shared" ca="1" si="864"/>
        <v>0.38344540790742809</v>
      </c>
      <c r="L7966" s="2"/>
      <c r="M7966" s="17">
        <f t="shared" ca="1" si="859"/>
        <v>5</v>
      </c>
      <c r="N7966" s="2">
        <f t="shared" ca="1" si="860"/>
        <v>0.60476773174109733</v>
      </c>
      <c r="O7966" s="2"/>
      <c r="P7966" s="31">
        <f t="shared" ca="1" si="865"/>
        <v>4.588600301866844</v>
      </c>
    </row>
    <row r="7967" spans="1:16" x14ac:dyDescent="0.25">
      <c r="A7967" s="32">
        <f ca="1">Uniform_A+B7967*(Uniform_B-Uniform_A)</f>
        <v>6.9244452301058903</v>
      </c>
      <c r="B7967" s="2">
        <f t="shared" ca="1" si="861"/>
        <v>0.69244452301058901</v>
      </c>
      <c r="C7967" s="4"/>
      <c r="D7967" s="5">
        <f ca="1">IF(E7967&lt;(Driehoek_C-Driehoek_A)/(Driehoek_B-Driehoek_A),Driehoek_A+SQRT(E7967*(Driehoek_B-Driehoek_A)*(Driehoek_C-Driehoek_A)),Driehoek_B-SQRT((1-E7967)*(Driehoek_B-Driehoek_A)*(Driehoek_B-Driehoek_C)))</f>
        <v>7.1412909336868058</v>
      </c>
      <c r="E7967" s="2">
        <f t="shared" ca="1" si="862"/>
        <v>0.90129144590871813</v>
      </c>
      <c r="F7967" s="2"/>
      <c r="G7967" s="15">
        <f ca="1">_xlfn.NORM.INV(H7967,Normaal_Mu,Normaal_Sigma)</f>
        <v>6.0620639278695503</v>
      </c>
      <c r="H7967" s="2">
        <f t="shared" ca="1" si="863"/>
        <v>0.70230168531159121</v>
      </c>
      <c r="I7967" s="2"/>
      <c r="J7967" s="15">
        <f ca="1">-LN(K7967) /NegExp_Labda</f>
        <v>0.6423030625918198</v>
      </c>
      <c r="K7967" s="2">
        <f t="shared" ca="1" si="864"/>
        <v>0.87944820098611465</v>
      </c>
      <c r="L7967" s="2"/>
      <c r="M7967" s="17">
        <f t="shared" ca="1" si="859"/>
        <v>4</v>
      </c>
      <c r="N7967" s="2">
        <f t="shared" ca="1" si="860"/>
        <v>0.34347944996029911</v>
      </c>
      <c r="O7967" s="2"/>
      <c r="P7967" s="31">
        <f t="shared" ca="1" si="865"/>
        <v>4.9540206308508132</v>
      </c>
    </row>
    <row r="7968" spans="1:16" x14ac:dyDescent="0.25">
      <c r="A7968" s="32">
        <f ca="1">Uniform_A+B7968*(Uniform_B-Uniform_A)</f>
        <v>3.3622970762447038</v>
      </c>
      <c r="B7968" s="2">
        <f t="shared" ca="1" si="861"/>
        <v>0.33622970762447035</v>
      </c>
      <c r="C7968" s="4"/>
      <c r="D7968" s="5">
        <f ca="1">IF(E7968&lt;(Driehoek_C-Driehoek_A)/(Driehoek_B-Driehoek_A),Driehoek_A+SQRT(E7968*(Driehoek_B-Driehoek_A)*(Driehoek_C-Driehoek_A)),Driehoek_B-SQRT((1-E7968)*(Driehoek_B-Driehoek_A)*(Driehoek_B-Driehoek_C)))</f>
        <v>7.2965362619174563</v>
      </c>
      <c r="E7968" s="2">
        <f t="shared" ca="1" si="862"/>
        <v>0.91709175122965281</v>
      </c>
      <c r="F7968" s="2"/>
      <c r="G7968" s="15">
        <f ca="1">_xlfn.NORM.INV(H7968,Normaal_Mu,Normaal_Sigma)</f>
        <v>0.49998040878307304</v>
      </c>
      <c r="H7968" s="2">
        <f t="shared" ca="1" si="863"/>
        <v>1.2224161749268769E-2</v>
      </c>
      <c r="I7968" s="2"/>
      <c r="J7968" s="15">
        <f ca="1">-LN(K7968) /NegExp_Labda</f>
        <v>18.7200394277857</v>
      </c>
      <c r="K7968" s="2">
        <f t="shared" ca="1" si="864"/>
        <v>2.3659089932639765E-2</v>
      </c>
      <c r="L7968" s="2"/>
      <c r="M7968" s="17">
        <f t="shared" ca="1" si="859"/>
        <v>3</v>
      </c>
      <c r="N7968" s="2">
        <f t="shared" ca="1" si="860"/>
        <v>0.12714509118794415</v>
      </c>
      <c r="O7968" s="2"/>
      <c r="P7968" s="31">
        <f t="shared" ca="1" si="865"/>
        <v>6.5757706349461866</v>
      </c>
    </row>
    <row r="7969" spans="1:16" x14ac:dyDescent="0.25">
      <c r="A7969" s="32">
        <f ca="1">Uniform_A+B7969*(Uniform_B-Uniform_A)</f>
        <v>1.3370233143860222</v>
      </c>
      <c r="B7969" s="2">
        <f t="shared" ca="1" si="861"/>
        <v>0.13370233143860222</v>
      </c>
      <c r="C7969" s="4"/>
      <c r="D7969" s="5">
        <f ca="1">IF(E7969&lt;(Driehoek_C-Driehoek_A)/(Driehoek_B-Driehoek_A),Driehoek_A+SQRT(E7969*(Driehoek_B-Driehoek_A)*(Driehoek_C-Driehoek_A)),Driehoek_B-SQRT((1-E7969)*(Driehoek_B-Driehoek_A)*(Driehoek_B-Driehoek_C)))</f>
        <v>3.7483079094854199</v>
      </c>
      <c r="E7969" s="2">
        <f t="shared" ca="1" si="862"/>
        <v>0.21832718188351985</v>
      </c>
      <c r="F7969" s="2"/>
      <c r="G7969" s="15">
        <f ca="1">_xlfn.NORM.INV(H7969,Normaal_Mu,Normaal_Sigma)</f>
        <v>4.8812350307268364</v>
      </c>
      <c r="H7969" s="2">
        <f t="shared" ca="1" si="863"/>
        <v>0.47632373183665588</v>
      </c>
      <c r="I7969" s="2"/>
      <c r="J7969" s="15">
        <f ca="1">-LN(K7969) /NegExp_Labda</f>
        <v>11.090698336396448</v>
      </c>
      <c r="K7969" s="2">
        <f t="shared" ca="1" si="864"/>
        <v>0.10881134595972597</v>
      </c>
      <c r="L7969" s="2"/>
      <c r="M7969" s="17">
        <f t="shared" ca="1" si="859"/>
        <v>7</v>
      </c>
      <c r="N7969" s="2">
        <f t="shared" ca="1" si="860"/>
        <v>0.86559636765069958</v>
      </c>
      <c r="O7969" s="2"/>
      <c r="P7969" s="31">
        <f t="shared" ca="1" si="865"/>
        <v>5.6114529181989452</v>
      </c>
    </row>
    <row r="7970" spans="1:16" x14ac:dyDescent="0.25">
      <c r="A7970" s="32">
        <f ca="1">Uniform_A+B7970*(Uniform_B-Uniform_A)</f>
        <v>7.3084749147034458</v>
      </c>
      <c r="B7970" s="2">
        <f t="shared" ca="1" si="861"/>
        <v>0.73084749147034456</v>
      </c>
      <c r="C7970" s="4"/>
      <c r="D7970" s="5">
        <f ca="1">IF(E7970&lt;(Driehoek_C-Driehoek_A)/(Driehoek_B-Driehoek_A),Driehoek_A+SQRT(E7970*(Driehoek_B-Driehoek_A)*(Driehoek_C-Driehoek_A)),Driehoek_B-SQRT((1-E7970)*(Driehoek_B-Driehoek_A)*(Driehoek_B-Driehoek_C)))</f>
        <v>4.9511129053964211</v>
      </c>
      <c r="E7970" s="2">
        <f t="shared" ca="1" si="862"/>
        <v>0.53161466557578818</v>
      </c>
      <c r="F7970" s="2"/>
      <c r="G7970" s="15">
        <f ca="1">_xlfn.NORM.INV(H7970,Normaal_Mu,Normaal_Sigma)</f>
        <v>8.6632316081623024</v>
      </c>
      <c r="H7970" s="2">
        <f t="shared" ca="1" si="863"/>
        <v>0.96649565972641027</v>
      </c>
      <c r="I7970" s="2"/>
      <c r="J7970" s="15">
        <f ca="1">-LN(K7970) /NegExp_Labda</f>
        <v>5.7907561704104378</v>
      </c>
      <c r="K7970" s="2">
        <f t="shared" ca="1" si="864"/>
        <v>0.314066279517622</v>
      </c>
      <c r="L7970" s="2"/>
      <c r="M7970" s="17">
        <f t="shared" ca="1" si="859"/>
        <v>2</v>
      </c>
      <c r="N7970" s="2">
        <f t="shared" ca="1" si="860"/>
        <v>5.5071493570874819E-2</v>
      </c>
      <c r="O7970" s="2"/>
      <c r="P7970" s="31">
        <f t="shared" ca="1" si="865"/>
        <v>5.7427151197345214</v>
      </c>
    </row>
    <row r="7971" spans="1:16" x14ac:dyDescent="0.25">
      <c r="A7971" s="32">
        <f ca="1">Uniform_A+B7971*(Uniform_B-Uniform_A)</f>
        <v>2.0344554566297512</v>
      </c>
      <c r="B7971" s="2">
        <f t="shared" ca="1" si="861"/>
        <v>0.20344554566297512</v>
      </c>
      <c r="C7971" s="4"/>
      <c r="D7971" s="5">
        <f ca="1">IF(E7971&lt;(Driehoek_C-Driehoek_A)/(Driehoek_B-Driehoek_A),Driehoek_A+SQRT(E7971*(Driehoek_B-Driehoek_A)*(Driehoek_C-Driehoek_A)),Driehoek_B-SQRT((1-E7971)*(Driehoek_B-Driehoek_A)*(Driehoek_B-Driehoek_C)))</f>
        <v>3.6144938270200946</v>
      </c>
      <c r="E7971" s="2">
        <f t="shared" ca="1" si="862"/>
        <v>0.18618502267757087</v>
      </c>
      <c r="F7971" s="2"/>
      <c r="G7971" s="15">
        <f ca="1">_xlfn.NORM.INV(H7971,Normaal_Mu,Normaal_Sigma)</f>
        <v>3.218306003454253</v>
      </c>
      <c r="H7971" s="2">
        <f t="shared" ca="1" si="863"/>
        <v>0.18650562885744337</v>
      </c>
      <c r="I7971" s="2"/>
      <c r="J7971" s="15">
        <f ca="1">-LN(K7971) /NegExp_Labda</f>
        <v>3.489291218110421</v>
      </c>
      <c r="K7971" s="2">
        <f t="shared" ca="1" si="864"/>
        <v>0.49765000829482042</v>
      </c>
      <c r="L7971" s="2"/>
      <c r="M7971" s="17">
        <f t="shared" ca="1" si="859"/>
        <v>6</v>
      </c>
      <c r="N7971" s="2">
        <f t="shared" ca="1" si="860"/>
        <v>0.758174288777686</v>
      </c>
      <c r="O7971" s="2"/>
      <c r="P7971" s="31">
        <f t="shared" ca="1" si="865"/>
        <v>3.6713093010429043</v>
      </c>
    </row>
    <row r="7972" spans="1:16" x14ac:dyDescent="0.25">
      <c r="A7972" s="32">
        <f ca="1">Uniform_A+B7972*(Uniform_B-Uniform_A)</f>
        <v>7.6312666605631199</v>
      </c>
      <c r="B7972" s="2">
        <f t="shared" ca="1" si="861"/>
        <v>0.76312666605631196</v>
      </c>
      <c r="C7972" s="4"/>
      <c r="D7972" s="5">
        <f ca="1">IF(E7972&lt;(Driehoek_C-Driehoek_A)/(Driehoek_B-Driehoek_A),Driehoek_A+SQRT(E7972*(Driehoek_B-Driehoek_A)*(Driehoek_C-Driehoek_A)),Driehoek_B-SQRT((1-E7972)*(Driehoek_B-Driehoek_A)*(Driehoek_B-Driehoek_C)))</f>
        <v>5.8447598342153615</v>
      </c>
      <c r="E7972" s="2">
        <f t="shared" ca="1" si="862"/>
        <v>0.71555598560626643</v>
      </c>
      <c r="F7972" s="2"/>
      <c r="G7972" s="15">
        <f ca="1">_xlfn.NORM.INV(H7972,Normaal_Mu,Normaal_Sigma)</f>
        <v>5.1594382603385114</v>
      </c>
      <c r="H7972" s="2">
        <f t="shared" ca="1" si="863"/>
        <v>0.53176967789946084</v>
      </c>
      <c r="I7972" s="2"/>
      <c r="J7972" s="15">
        <f ca="1">-LN(K7972) /NegExp_Labda</f>
        <v>5.6647428816534937</v>
      </c>
      <c r="K7972" s="2">
        <f t="shared" ca="1" si="864"/>
        <v>0.32208217107128423</v>
      </c>
      <c r="L7972" s="2"/>
      <c r="M7972" s="17">
        <f t="shared" ca="1" si="859"/>
        <v>4</v>
      </c>
      <c r="N7972" s="2">
        <f t="shared" ca="1" si="860"/>
        <v>0.38220871042212567</v>
      </c>
      <c r="O7972" s="2"/>
      <c r="P7972" s="31">
        <f t="shared" ca="1" si="865"/>
        <v>5.6600415273540978</v>
      </c>
    </row>
    <row r="7973" spans="1:16" x14ac:dyDescent="0.25">
      <c r="A7973" s="32">
        <f ca="1">Uniform_A+B7973*(Uniform_B-Uniform_A)</f>
        <v>8.1849320156464138</v>
      </c>
      <c r="B7973" s="2">
        <f t="shared" ca="1" si="861"/>
        <v>0.81849320156464145</v>
      </c>
      <c r="C7973" s="4"/>
      <c r="D7973" s="5">
        <f ca="1">IF(E7973&lt;(Driehoek_C-Driehoek_A)/(Driehoek_B-Driehoek_A),Driehoek_A+SQRT(E7973*(Driehoek_B-Driehoek_A)*(Driehoek_C-Driehoek_A)),Driehoek_B-SQRT((1-E7973)*(Driehoek_B-Driehoek_A)*(Driehoek_B-Driehoek_C)))</f>
        <v>5.2648105996764327</v>
      </c>
      <c r="E7973" s="2">
        <f t="shared" ca="1" si="862"/>
        <v>0.60138171839172772</v>
      </c>
      <c r="F7973" s="2"/>
      <c r="G7973" s="15">
        <f ca="1">_xlfn.NORM.INV(H7973,Normaal_Mu,Normaal_Sigma)</f>
        <v>6.8193255943421232</v>
      </c>
      <c r="H7973" s="2">
        <f t="shared" ca="1" si="863"/>
        <v>0.81849981511253966</v>
      </c>
      <c r="I7973" s="2"/>
      <c r="J7973" s="15">
        <f ca="1">-LN(K7973) /NegExp_Labda</f>
        <v>3.110794476828088</v>
      </c>
      <c r="K7973" s="2">
        <f t="shared" ca="1" si="864"/>
        <v>0.53678432457329495</v>
      </c>
      <c r="L7973" s="2"/>
      <c r="M7973" s="17">
        <f t="shared" ca="1" si="859"/>
        <v>3</v>
      </c>
      <c r="N7973" s="2">
        <f t="shared" ca="1" si="860"/>
        <v>0.19231950720484059</v>
      </c>
      <c r="O7973" s="2"/>
      <c r="P7973" s="31">
        <f t="shared" ca="1" si="865"/>
        <v>5.2759725372986122</v>
      </c>
    </row>
    <row r="7974" spans="1:16" x14ac:dyDescent="0.25">
      <c r="A7974" s="32">
        <f ca="1">Uniform_A+B7974*(Uniform_B-Uniform_A)</f>
        <v>1.7059282038431089</v>
      </c>
      <c r="B7974" s="2">
        <f t="shared" ca="1" si="861"/>
        <v>0.17059282038431089</v>
      </c>
      <c r="C7974" s="4"/>
      <c r="D7974" s="5">
        <f ca="1">IF(E7974&lt;(Driehoek_C-Driehoek_A)/(Driehoek_B-Driehoek_A),Driehoek_A+SQRT(E7974*(Driehoek_B-Driehoek_A)*(Driehoek_C-Driehoek_A)),Driehoek_B-SQRT((1-E7974)*(Driehoek_B-Driehoek_A)*(Driehoek_B-Driehoek_C)))</f>
        <v>4.7447914167901093</v>
      </c>
      <c r="E7974" s="2">
        <f t="shared" ca="1" si="862"/>
        <v>0.48266285466791081</v>
      </c>
      <c r="F7974" s="2"/>
      <c r="G7974" s="15">
        <f ca="1">_xlfn.NORM.INV(H7974,Normaal_Mu,Normaal_Sigma)</f>
        <v>5.494669872762425</v>
      </c>
      <c r="H7974" s="2">
        <f t="shared" ca="1" si="863"/>
        <v>0.59767548840461615</v>
      </c>
      <c r="I7974" s="2"/>
      <c r="J7974" s="15">
        <f ca="1">-LN(K7974) /NegExp_Labda</f>
        <v>4.9749697085488354</v>
      </c>
      <c r="K7974" s="2">
        <f t="shared" ca="1" si="864"/>
        <v>0.36972568444277687</v>
      </c>
      <c r="L7974" s="2"/>
      <c r="M7974" s="17">
        <f t="shared" ca="1" si="859"/>
        <v>2</v>
      </c>
      <c r="N7974" s="2">
        <f t="shared" ca="1" si="860"/>
        <v>0.1090977096776018</v>
      </c>
      <c r="O7974" s="2"/>
      <c r="P7974" s="31">
        <f t="shared" ca="1" si="865"/>
        <v>3.7840718403888958</v>
      </c>
    </row>
    <row r="7975" spans="1:16" x14ac:dyDescent="0.25">
      <c r="A7975" s="32">
        <f ca="1">Uniform_A+B7975*(Uniform_B-Uniform_A)</f>
        <v>4.3223921220315367</v>
      </c>
      <c r="B7975" s="2">
        <f t="shared" ca="1" si="861"/>
        <v>0.43223921220315364</v>
      </c>
      <c r="C7975" s="4"/>
      <c r="D7975" s="5">
        <f ca="1">IF(E7975&lt;(Driehoek_C-Driehoek_A)/(Driehoek_B-Driehoek_A),Driehoek_A+SQRT(E7975*(Driehoek_B-Driehoek_A)*(Driehoek_C-Driehoek_A)),Driehoek_B-SQRT((1-E7975)*(Driehoek_B-Driehoek_A)*(Driehoek_B-Driehoek_C)))</f>
        <v>6.2854661878252331</v>
      </c>
      <c r="E7975" s="2">
        <f t="shared" ca="1" si="862"/>
        <v>0.78946589093028363</v>
      </c>
      <c r="F7975" s="2"/>
      <c r="G7975" s="15">
        <f ca="1">_xlfn.NORM.INV(H7975,Normaal_Mu,Normaal_Sigma)</f>
        <v>8.5445186363450958</v>
      </c>
      <c r="H7975" s="2">
        <f t="shared" ca="1" si="863"/>
        <v>0.96182423951060747</v>
      </c>
      <c r="I7975" s="2"/>
      <c r="J7975" s="15">
        <f ca="1">-LN(K7975) /NegExp_Labda</f>
        <v>0.48695413065503917</v>
      </c>
      <c r="K7975" s="2">
        <f t="shared" ca="1" si="864"/>
        <v>0.90720137883404428</v>
      </c>
      <c r="L7975" s="2"/>
      <c r="M7975" s="17">
        <f t="shared" ca="1" si="859"/>
        <v>6</v>
      </c>
      <c r="N7975" s="2">
        <f t="shared" ca="1" si="860"/>
        <v>0.65944581442390837</v>
      </c>
      <c r="O7975" s="2"/>
      <c r="P7975" s="31">
        <f t="shared" ca="1" si="865"/>
        <v>5.1278662153713812</v>
      </c>
    </row>
    <row r="7976" spans="1:16" x14ac:dyDescent="0.25">
      <c r="A7976" s="32">
        <f ca="1">Uniform_A+B7976*(Uniform_B-Uniform_A)</f>
        <v>4.568334704151372</v>
      </c>
      <c r="B7976" s="2">
        <f t="shared" ca="1" si="861"/>
        <v>0.45683347041513722</v>
      </c>
      <c r="C7976" s="4"/>
      <c r="D7976" s="5">
        <f ca="1">IF(E7976&lt;(Driehoek_C-Driehoek_A)/(Driehoek_B-Driehoek_A),Driehoek_A+SQRT(E7976*(Driehoek_B-Driehoek_A)*(Driehoek_C-Driehoek_A)),Driehoek_B-SQRT((1-E7976)*(Driehoek_B-Driehoek_A)*(Driehoek_B-Driehoek_C)))</f>
        <v>5.0662830087978872</v>
      </c>
      <c r="E7976" s="2">
        <f t="shared" ca="1" si="862"/>
        <v>0.55788201808936555</v>
      </c>
      <c r="F7976" s="2"/>
      <c r="G7976" s="15">
        <f ca="1">_xlfn.NORM.INV(H7976,Normaal_Mu,Normaal_Sigma)</f>
        <v>1.6386971499994996</v>
      </c>
      <c r="H7976" s="2">
        <f t="shared" ca="1" si="863"/>
        <v>4.6415320430252427E-2</v>
      </c>
      <c r="I7976" s="2"/>
      <c r="J7976" s="15">
        <f ca="1">-LN(K7976) /NegExp_Labda</f>
        <v>9.1633955570185943</v>
      </c>
      <c r="K7976" s="2">
        <f t="shared" ca="1" si="864"/>
        <v>0.15998437713791491</v>
      </c>
      <c r="L7976" s="2"/>
      <c r="M7976" s="17">
        <f t="shared" ca="1" si="859"/>
        <v>7</v>
      </c>
      <c r="N7976" s="2">
        <f t="shared" ca="1" si="860"/>
        <v>0.83820815907052082</v>
      </c>
      <c r="O7976" s="2"/>
      <c r="P7976" s="31">
        <f t="shared" ca="1" si="865"/>
        <v>5.4873420839934708</v>
      </c>
    </row>
    <row r="7977" spans="1:16" x14ac:dyDescent="0.25">
      <c r="A7977" s="32">
        <f ca="1">Uniform_A+B7977*(Uniform_B-Uniform_A)</f>
        <v>7.5694258997580386</v>
      </c>
      <c r="B7977" s="2">
        <f t="shared" ca="1" si="861"/>
        <v>0.75694258997580388</v>
      </c>
      <c r="C7977" s="4"/>
      <c r="D7977" s="5">
        <f ca="1">IF(E7977&lt;(Driehoek_C-Driehoek_A)/(Driehoek_B-Driehoek_A),Driehoek_A+SQRT(E7977*(Driehoek_B-Driehoek_A)*(Driehoek_C-Driehoek_A)),Driehoek_B-SQRT((1-E7977)*(Driehoek_B-Driehoek_A)*(Driehoek_B-Driehoek_C)))</f>
        <v>5.578592687166374</v>
      </c>
      <c r="E7977" s="2">
        <f t="shared" ca="1" si="862"/>
        <v>0.66554205713395953</v>
      </c>
      <c r="F7977" s="2"/>
      <c r="G7977" s="15">
        <f ca="1">_xlfn.NORM.INV(H7977,Normaal_Mu,Normaal_Sigma)</f>
        <v>5.4785747908993931</v>
      </c>
      <c r="H7977" s="2">
        <f t="shared" ca="1" si="863"/>
        <v>0.59455863073606829</v>
      </c>
      <c r="I7977" s="2"/>
      <c r="J7977" s="15">
        <f ca="1">-LN(K7977) /NegExp_Labda</f>
        <v>4.7550552352563091</v>
      </c>
      <c r="K7977" s="2">
        <f t="shared" ca="1" si="864"/>
        <v>0.38635020768299377</v>
      </c>
      <c r="L7977" s="2"/>
      <c r="M7977" s="17">
        <f t="shared" ca="1" si="859"/>
        <v>4</v>
      </c>
      <c r="N7977" s="2">
        <f t="shared" ca="1" si="860"/>
        <v>0.31441854746499709</v>
      </c>
      <c r="O7977" s="2"/>
      <c r="P7977" s="31">
        <f t="shared" ca="1" si="865"/>
        <v>5.4763297226160237</v>
      </c>
    </row>
    <row r="7978" spans="1:16" x14ac:dyDescent="0.25">
      <c r="A7978" s="32">
        <f ca="1">Uniform_A+B7978*(Uniform_B-Uniform_A)</f>
        <v>1.8047786636631857</v>
      </c>
      <c r="B7978" s="2">
        <f t="shared" ca="1" si="861"/>
        <v>0.18047786636631857</v>
      </c>
      <c r="C7978" s="4"/>
      <c r="D7978" s="5">
        <f ca="1">IF(E7978&lt;(Driehoek_C-Driehoek_A)/(Driehoek_B-Driehoek_A),Driehoek_A+SQRT(E7978*(Driehoek_B-Driehoek_A)*(Driehoek_C-Driehoek_A)),Driehoek_B-SQRT((1-E7978)*(Driehoek_B-Driehoek_A)*(Driehoek_B-Driehoek_C)))</f>
        <v>7.0641066850297474</v>
      </c>
      <c r="E7978" s="2">
        <f t="shared" ca="1" si="862"/>
        <v>0.8929233449443853</v>
      </c>
      <c r="F7978" s="2"/>
      <c r="G7978" s="15">
        <f ca="1">_xlfn.NORM.INV(H7978,Normaal_Mu,Normaal_Sigma)</f>
        <v>4.1044238869819099</v>
      </c>
      <c r="H7978" s="2">
        <f t="shared" ca="1" si="863"/>
        <v>0.32715308192511483</v>
      </c>
      <c r="I7978" s="2"/>
      <c r="J7978" s="15">
        <f ca="1">-LN(K7978) /NegExp_Labda</f>
        <v>11.006267509402013</v>
      </c>
      <c r="K7978" s="2">
        <f t="shared" ca="1" si="864"/>
        <v>0.11066435340928193</v>
      </c>
      <c r="L7978" s="2"/>
      <c r="M7978" s="17">
        <f t="shared" ca="1" si="859"/>
        <v>5</v>
      </c>
      <c r="N7978" s="2">
        <f t="shared" ca="1" si="860"/>
        <v>0.60926180244106909</v>
      </c>
      <c r="O7978" s="2"/>
      <c r="P7978" s="31">
        <f t="shared" ca="1" si="865"/>
        <v>5.7959153490153712</v>
      </c>
    </row>
    <row r="7979" spans="1:16" x14ac:dyDescent="0.25">
      <c r="A7979" s="32">
        <f ca="1">Uniform_A+B7979*(Uniform_B-Uniform_A)</f>
        <v>4.4433649061629152</v>
      </c>
      <c r="B7979" s="2">
        <f t="shared" ca="1" si="861"/>
        <v>0.44433649061629155</v>
      </c>
      <c r="C7979" s="4"/>
      <c r="D7979" s="5">
        <f ca="1">IF(E7979&lt;(Driehoek_C-Driehoek_A)/(Driehoek_B-Driehoek_A),Driehoek_A+SQRT(E7979*(Driehoek_B-Driehoek_A)*(Driehoek_C-Driehoek_A)),Driehoek_B-SQRT((1-E7979)*(Driehoek_B-Driehoek_A)*(Driehoek_B-Driehoek_C)))</f>
        <v>4.0205998446891771</v>
      </c>
      <c r="E7979" s="2">
        <f t="shared" ca="1" si="862"/>
        <v>0.29158783123687293</v>
      </c>
      <c r="F7979" s="2"/>
      <c r="G7979" s="15">
        <f ca="1">_xlfn.NORM.INV(H7979,Normaal_Mu,Normaal_Sigma)</f>
        <v>4.3401008760934117</v>
      </c>
      <c r="H7979" s="2">
        <f t="shared" ca="1" si="863"/>
        <v>0.37071903674609308</v>
      </c>
      <c r="I7979" s="2"/>
      <c r="J7979" s="15">
        <f ca="1">-LN(K7979) /NegExp_Labda</f>
        <v>9.5217567014739597</v>
      </c>
      <c r="K7979" s="2">
        <f t="shared" ca="1" si="864"/>
        <v>0.14891920918966661</v>
      </c>
      <c r="L7979" s="2"/>
      <c r="M7979" s="17">
        <f t="shared" ca="1" si="859"/>
        <v>5</v>
      </c>
      <c r="N7979" s="2">
        <f t="shared" ca="1" si="860"/>
        <v>0.54538189566025697</v>
      </c>
      <c r="O7979" s="2"/>
      <c r="P7979" s="31">
        <f t="shared" ca="1" si="865"/>
        <v>5.4651644656838929</v>
      </c>
    </row>
    <row r="7980" spans="1:16" x14ac:dyDescent="0.25">
      <c r="A7980" s="32">
        <f ca="1">Uniform_A+B7980*(Uniform_B-Uniform_A)</f>
        <v>8.1057588183658815</v>
      </c>
      <c r="B7980" s="2">
        <f t="shared" ca="1" si="861"/>
        <v>0.81057588183658824</v>
      </c>
      <c r="C7980" s="4"/>
      <c r="D7980" s="5">
        <f ca="1">IF(E7980&lt;(Driehoek_C-Driehoek_A)/(Driehoek_B-Driehoek_A),Driehoek_A+SQRT(E7980*(Driehoek_B-Driehoek_A)*(Driehoek_C-Driehoek_A)),Driehoek_B-SQRT((1-E7980)*(Driehoek_B-Driehoek_A)*(Driehoek_B-Driehoek_C)))</f>
        <v>5.0239408201601989</v>
      </c>
      <c r="E7980" s="2">
        <f t="shared" ca="1" si="862"/>
        <v>0.54831295424033266</v>
      </c>
      <c r="F7980" s="2"/>
      <c r="G7980" s="15">
        <f ca="1">_xlfn.NORM.INV(H7980,Normaal_Mu,Normaal_Sigma)</f>
        <v>4.8961730380995396</v>
      </c>
      <c r="H7980" s="2">
        <f t="shared" ca="1" si="863"/>
        <v>0.47929881625798421</v>
      </c>
      <c r="I7980" s="2"/>
      <c r="J7980" s="15">
        <f ca="1">-LN(K7980) /NegExp_Labda</f>
        <v>3.0053148222423407</v>
      </c>
      <c r="K7980" s="2">
        <f t="shared" ca="1" si="864"/>
        <v>0.54822857877545272</v>
      </c>
      <c r="L7980" s="2"/>
      <c r="M7980" s="17">
        <f t="shared" ca="1" si="859"/>
        <v>3</v>
      </c>
      <c r="N7980" s="2">
        <f t="shared" ca="1" si="860"/>
        <v>0.12862541090731627</v>
      </c>
      <c r="O7980" s="2"/>
      <c r="P7980" s="31">
        <f t="shared" ca="1" si="865"/>
        <v>4.8062374997735926</v>
      </c>
    </row>
    <row r="7981" spans="1:16" x14ac:dyDescent="0.25">
      <c r="A7981" s="32">
        <f ca="1">Uniform_A+B7981*(Uniform_B-Uniform_A)</f>
        <v>7.3374650423690015</v>
      </c>
      <c r="B7981" s="2">
        <f t="shared" ca="1" si="861"/>
        <v>0.73374650423690013</v>
      </c>
      <c r="C7981" s="4"/>
      <c r="D7981" s="5">
        <f ca="1">IF(E7981&lt;(Driehoek_C-Driehoek_A)/(Driehoek_B-Driehoek_A),Driehoek_A+SQRT(E7981*(Driehoek_B-Driehoek_A)*(Driehoek_C-Driehoek_A)),Driehoek_B-SQRT((1-E7981)*(Driehoek_B-Driehoek_A)*(Driehoek_B-Driehoek_C)))</f>
        <v>5.0273641766289785</v>
      </c>
      <c r="E7981" s="2">
        <f t="shared" ca="1" si="862"/>
        <v>0.54909041756769283</v>
      </c>
      <c r="F7981" s="2"/>
      <c r="G7981" s="15">
        <f ca="1">_xlfn.NORM.INV(H7981,Normaal_Mu,Normaal_Sigma)</f>
        <v>5.5711832971859057</v>
      </c>
      <c r="H7981" s="2">
        <f t="shared" ca="1" si="863"/>
        <v>0.61240454968550073</v>
      </c>
      <c r="I7981" s="2"/>
      <c r="J7981" s="15">
        <f ca="1">-LN(K7981) /NegExp_Labda</f>
        <v>5.1063746596015251</v>
      </c>
      <c r="K7981" s="2">
        <f t="shared" ca="1" si="864"/>
        <v>0.36013549911382037</v>
      </c>
      <c r="L7981" s="2"/>
      <c r="M7981" s="17">
        <f t="shared" ref="M7981:M8044" ca="1" si="866">VLOOKUP(N7981,$S$5:$T$105,2,TRUE)</f>
        <v>6</v>
      </c>
      <c r="N7981" s="2">
        <f t="shared" ca="1" si="860"/>
        <v>0.61838732946458896</v>
      </c>
      <c r="O7981" s="2"/>
      <c r="P7981" s="31">
        <f t="shared" ca="1" si="865"/>
        <v>5.8084774351570818</v>
      </c>
    </row>
    <row r="7982" spans="1:16" x14ac:dyDescent="0.25">
      <c r="A7982" s="32">
        <f ca="1">Uniform_A+B7982*(Uniform_B-Uniform_A)</f>
        <v>7.9256267565072234</v>
      </c>
      <c r="B7982" s="2">
        <f t="shared" ca="1" si="861"/>
        <v>0.79256267565072236</v>
      </c>
      <c r="C7982" s="4"/>
      <c r="D7982" s="5">
        <f ca="1">IF(E7982&lt;(Driehoek_C-Driehoek_A)/(Driehoek_B-Driehoek_A),Driehoek_A+SQRT(E7982*(Driehoek_B-Driehoek_A)*(Driehoek_C-Driehoek_A)),Driehoek_B-SQRT((1-E7982)*(Driehoek_B-Driehoek_A)*(Driehoek_B-Driehoek_C)))</f>
        <v>5.2840043714009521</v>
      </c>
      <c r="E7982" s="2">
        <f t="shared" ca="1" si="862"/>
        <v>0.60546789966379333</v>
      </c>
      <c r="F7982" s="2"/>
      <c r="G7982" s="15">
        <f ca="1">_xlfn.NORM.INV(H7982,Normaal_Mu,Normaal_Sigma)</f>
        <v>6.3018752399866473</v>
      </c>
      <c r="H7982" s="2">
        <f t="shared" ca="1" si="863"/>
        <v>0.74245662223133835</v>
      </c>
      <c r="I7982" s="2"/>
      <c r="J7982" s="15">
        <f ca="1">-LN(K7982) /NegExp_Labda</f>
        <v>0.56605000021204488</v>
      </c>
      <c r="K7982" s="2">
        <f t="shared" ca="1" si="864"/>
        <v>0.89296311813211504</v>
      </c>
      <c r="L7982" s="2"/>
      <c r="M7982" s="17">
        <f t="shared" ca="1" si="866"/>
        <v>5</v>
      </c>
      <c r="N7982" s="2">
        <f t="shared" ca="1" si="860"/>
        <v>0.52226509599360826</v>
      </c>
      <c r="O7982" s="2"/>
      <c r="P7982" s="31">
        <f t="shared" ca="1" si="865"/>
        <v>5.0155112736213727</v>
      </c>
    </row>
    <row r="7983" spans="1:16" x14ac:dyDescent="0.25">
      <c r="A7983" s="32">
        <f ca="1">Uniform_A+B7983*(Uniform_B-Uniform_A)</f>
        <v>3.5489696933236425</v>
      </c>
      <c r="B7983" s="2">
        <f t="shared" ca="1" si="861"/>
        <v>0.35489696933236425</v>
      </c>
      <c r="C7983" s="4"/>
      <c r="D7983" s="5">
        <f ca="1">IF(E7983&lt;(Driehoek_C-Driehoek_A)/(Driehoek_B-Driehoek_A),Driehoek_A+SQRT(E7983*(Driehoek_B-Driehoek_A)*(Driehoek_C-Driehoek_A)),Driehoek_B-SQRT((1-E7983)*(Driehoek_B-Driehoek_A)*(Driehoek_B-Driehoek_C)))</f>
        <v>6.5965860341335745</v>
      </c>
      <c r="E7983" s="2">
        <f t="shared" ca="1" si="862"/>
        <v>0.83496003739080638</v>
      </c>
      <c r="F7983" s="2"/>
      <c r="G7983" s="15">
        <f ca="1">_xlfn.NORM.INV(H7983,Normaal_Mu,Normaal_Sigma)</f>
        <v>3.9219924637684231</v>
      </c>
      <c r="H7983" s="2">
        <f t="shared" ca="1" si="863"/>
        <v>0.29494212726326097</v>
      </c>
      <c r="I7983" s="2"/>
      <c r="J7983" s="15">
        <f ca="1">-LN(K7983) /NegExp_Labda</f>
        <v>0.803165886533453</v>
      </c>
      <c r="K7983" s="2">
        <f t="shared" ca="1" si="864"/>
        <v>0.85160440163892881</v>
      </c>
      <c r="L7983" s="2"/>
      <c r="M7983" s="17">
        <f t="shared" ca="1" si="866"/>
        <v>6</v>
      </c>
      <c r="N7983" s="2">
        <f t="shared" ca="1" si="860"/>
        <v>0.63412521815342626</v>
      </c>
      <c r="O7983" s="2"/>
      <c r="P7983" s="31">
        <f t="shared" ca="1" si="865"/>
        <v>4.1741428155518188</v>
      </c>
    </row>
    <row r="7984" spans="1:16" x14ac:dyDescent="0.25">
      <c r="A7984" s="32">
        <f ca="1">Uniform_A+B7984*(Uniform_B-Uniform_A)</f>
        <v>5.970358989294283</v>
      </c>
      <c r="B7984" s="2">
        <f t="shared" ca="1" si="861"/>
        <v>0.59703589892942832</v>
      </c>
      <c r="C7984" s="4"/>
      <c r="D7984" s="5">
        <f ca="1">IF(E7984&lt;(Driehoek_C-Driehoek_A)/(Driehoek_B-Driehoek_A),Driehoek_A+SQRT(E7984*(Driehoek_B-Driehoek_A)*(Driehoek_C-Driehoek_A)),Driehoek_B-SQRT((1-E7984)*(Driehoek_B-Driehoek_A)*(Driehoek_B-Driehoek_C)))</f>
        <v>4.9048389143301154</v>
      </c>
      <c r="E7984" s="2">
        <f t="shared" ca="1" si="862"/>
        <v>0.52084730521185862</v>
      </c>
      <c r="F7984" s="2"/>
      <c r="G7984" s="15">
        <f ca="1">_xlfn.NORM.INV(H7984,Normaal_Mu,Normaal_Sigma)</f>
        <v>3.9552309451284584</v>
      </c>
      <c r="H7984" s="2">
        <f t="shared" ca="1" si="863"/>
        <v>0.30070131335779504</v>
      </c>
      <c r="I7984" s="2"/>
      <c r="J7984" s="15">
        <f ca="1">-LN(K7984) /NegExp_Labda</f>
        <v>8.3666603264713828</v>
      </c>
      <c r="K7984" s="2">
        <f t="shared" ca="1" si="864"/>
        <v>0.18762085798635597</v>
      </c>
      <c r="L7984" s="2"/>
      <c r="M7984" s="17">
        <f t="shared" ca="1" si="866"/>
        <v>6</v>
      </c>
      <c r="N7984" s="2">
        <f t="shared" ca="1" si="860"/>
        <v>0.64957945311757692</v>
      </c>
      <c r="O7984" s="2"/>
      <c r="P7984" s="31">
        <f t="shared" ca="1" si="865"/>
        <v>5.8394178350448476</v>
      </c>
    </row>
    <row r="7985" spans="1:16" x14ac:dyDescent="0.25">
      <c r="A7985" s="32">
        <f ca="1">Uniform_A+B7985*(Uniform_B-Uniform_A)</f>
        <v>4.3603219325332692</v>
      </c>
      <c r="B7985" s="2">
        <f t="shared" ca="1" si="861"/>
        <v>0.43603219325332687</v>
      </c>
      <c r="C7985" s="4"/>
      <c r="D7985" s="5">
        <f ca="1">IF(E7985&lt;(Driehoek_C-Driehoek_A)/(Driehoek_B-Driehoek_A),Driehoek_A+SQRT(E7985*(Driehoek_B-Driehoek_A)*(Driehoek_C-Driehoek_A)),Driehoek_B-SQRT((1-E7985)*(Driehoek_B-Driehoek_A)*(Driehoek_B-Driehoek_C)))</f>
        <v>6.5668536072148509</v>
      </c>
      <c r="E7985" s="2">
        <f t="shared" ca="1" si="862"/>
        <v>0.83085138946504611</v>
      </c>
      <c r="F7985" s="2"/>
      <c r="G7985" s="15">
        <f ca="1">_xlfn.NORM.INV(H7985,Normaal_Mu,Normaal_Sigma)</f>
        <v>5.2853481457928781</v>
      </c>
      <c r="H7985" s="2">
        <f t="shared" ca="1" si="863"/>
        <v>0.55672620298299191</v>
      </c>
      <c r="I7985" s="2"/>
      <c r="J7985" s="15">
        <f ca="1">-LN(K7985) /NegExp_Labda</f>
        <v>1.5857973178583347</v>
      </c>
      <c r="K7985" s="2">
        <f t="shared" ca="1" si="864"/>
        <v>0.72821462216186916</v>
      </c>
      <c r="L7985" s="2"/>
      <c r="M7985" s="17">
        <f t="shared" ca="1" si="866"/>
        <v>3</v>
      </c>
      <c r="N7985" s="2">
        <f t="shared" ca="1" si="860"/>
        <v>0.2094176998064281</v>
      </c>
      <c r="O7985" s="2"/>
      <c r="P7985" s="31">
        <f t="shared" ca="1" si="865"/>
        <v>4.1596642006798659</v>
      </c>
    </row>
    <row r="7986" spans="1:16" x14ac:dyDescent="0.25">
      <c r="A7986" s="32">
        <f ca="1">Uniform_A+B7986*(Uniform_B-Uniform_A)</f>
        <v>6.7835182504575862</v>
      </c>
      <c r="B7986" s="2">
        <f t="shared" ca="1" si="861"/>
        <v>0.67835182504575864</v>
      </c>
      <c r="C7986" s="4"/>
      <c r="D7986" s="5">
        <f ca="1">IF(E7986&lt;(Driehoek_C-Driehoek_A)/(Driehoek_B-Driehoek_A),Driehoek_A+SQRT(E7986*(Driehoek_B-Driehoek_A)*(Driehoek_C-Driehoek_A)),Driehoek_B-SQRT((1-E7986)*(Driehoek_B-Driehoek_A)*(Driehoek_B-Driehoek_C)))</f>
        <v>4.2168459916430736</v>
      </c>
      <c r="E7986" s="2">
        <f t="shared" ca="1" si="862"/>
        <v>0.34632679235254482</v>
      </c>
      <c r="F7986" s="2"/>
      <c r="G7986" s="15">
        <f ca="1">_xlfn.NORM.INV(H7986,Normaal_Mu,Normaal_Sigma)</f>
        <v>4.2784241506032643</v>
      </c>
      <c r="H7986" s="2">
        <f t="shared" ca="1" si="863"/>
        <v>0.35912899519155217</v>
      </c>
      <c r="I7986" s="2"/>
      <c r="J7986" s="15">
        <f ca="1">-LN(K7986) /NegExp_Labda</f>
        <v>8.0742129767106636</v>
      </c>
      <c r="K7986" s="2">
        <f t="shared" ca="1" si="864"/>
        <v>0.19892197922276278</v>
      </c>
      <c r="L7986" s="2"/>
      <c r="M7986" s="17">
        <f t="shared" ca="1" si="866"/>
        <v>4</v>
      </c>
      <c r="N7986" s="2">
        <f t="shared" ca="1" si="860"/>
        <v>0.42659369842883299</v>
      </c>
      <c r="O7986" s="2"/>
      <c r="P7986" s="31">
        <f t="shared" ca="1" si="865"/>
        <v>5.4706002738829174</v>
      </c>
    </row>
    <row r="7987" spans="1:16" x14ac:dyDescent="0.25">
      <c r="A7987" s="32">
        <f ca="1">Uniform_A+B7987*(Uniform_B-Uniform_A)</f>
        <v>4.482529028491701</v>
      </c>
      <c r="B7987" s="2">
        <f t="shared" ca="1" si="861"/>
        <v>0.44825290284917008</v>
      </c>
      <c r="C7987" s="4"/>
      <c r="D7987" s="5">
        <f ca="1">IF(E7987&lt;(Driehoek_C-Driehoek_A)/(Driehoek_B-Driehoek_A),Driehoek_A+SQRT(E7987*(Driehoek_B-Driehoek_A)*(Driehoek_C-Driehoek_A)),Driehoek_B-SQRT((1-E7987)*(Driehoek_B-Driehoek_A)*(Driehoek_B-Driehoek_C)))</f>
        <v>4.8275570501564324</v>
      </c>
      <c r="E7987" s="2">
        <f t="shared" ca="1" si="862"/>
        <v>0.50259199515144881</v>
      </c>
      <c r="F7987" s="2"/>
      <c r="G7987" s="15">
        <f ca="1">_xlfn.NORM.INV(H7987,Normaal_Mu,Normaal_Sigma)</f>
        <v>2.211748924125065</v>
      </c>
      <c r="H7987" s="2">
        <f t="shared" ca="1" si="863"/>
        <v>8.163984928952861E-2</v>
      </c>
      <c r="I7987" s="2"/>
      <c r="J7987" s="15">
        <f ca="1">-LN(K7987) /NegExp_Labda</f>
        <v>2.0152590544148419</v>
      </c>
      <c r="K7987" s="2">
        <f t="shared" ca="1" si="864"/>
        <v>0.66827747438057805</v>
      </c>
      <c r="L7987" s="2"/>
      <c r="M7987" s="17">
        <f t="shared" ca="1" si="866"/>
        <v>9</v>
      </c>
      <c r="N7987" s="2">
        <f t="shared" ca="1" si="860"/>
        <v>0.9505316476229746</v>
      </c>
      <c r="O7987" s="2"/>
      <c r="P7987" s="31">
        <f t="shared" ca="1" si="865"/>
        <v>4.5074188114376081</v>
      </c>
    </row>
    <row r="7988" spans="1:16" x14ac:dyDescent="0.25">
      <c r="A7988" s="32">
        <f ca="1">Uniform_A+B7988*(Uniform_B-Uniform_A)</f>
        <v>7.8302981942767929</v>
      </c>
      <c r="B7988" s="2">
        <f t="shared" ca="1" si="861"/>
        <v>0.78302981942767924</v>
      </c>
      <c r="C7988" s="4"/>
      <c r="D7988" s="5">
        <f ca="1">IF(E7988&lt;(Driehoek_C-Driehoek_A)/(Driehoek_B-Driehoek_A),Driehoek_A+SQRT(E7988*(Driehoek_B-Driehoek_A)*(Driehoek_C-Driehoek_A)),Driehoek_B-SQRT((1-E7988)*(Driehoek_B-Driehoek_A)*(Driehoek_B-Driehoek_C)))</f>
        <v>3.0894483292851862</v>
      </c>
      <c r="E7988" s="2">
        <f t="shared" ca="1" si="862"/>
        <v>8.4778404441591682E-2</v>
      </c>
      <c r="F7988" s="2"/>
      <c r="G7988" s="15">
        <f ca="1">_xlfn.NORM.INV(H7988,Normaal_Mu,Normaal_Sigma)</f>
        <v>2.7884839361756089</v>
      </c>
      <c r="H7988" s="2">
        <f t="shared" ca="1" si="863"/>
        <v>0.13441563226434328</v>
      </c>
      <c r="I7988" s="2"/>
      <c r="J7988" s="15">
        <f ca="1">-LN(K7988) /NegExp_Labda</f>
        <v>9.7463579271225171</v>
      </c>
      <c r="K7988" s="2">
        <f t="shared" ca="1" si="864"/>
        <v>0.14237774384758151</v>
      </c>
      <c r="L7988" s="2"/>
      <c r="M7988" s="17">
        <f t="shared" ca="1" si="866"/>
        <v>6</v>
      </c>
      <c r="N7988" s="2">
        <f t="shared" ca="1" si="860"/>
        <v>0.72452263983693332</v>
      </c>
      <c r="O7988" s="2"/>
      <c r="P7988" s="31">
        <f t="shared" ca="1" si="865"/>
        <v>5.8909176773720215</v>
      </c>
    </row>
    <row r="7989" spans="1:16" x14ac:dyDescent="0.25">
      <c r="A7989" s="32">
        <f ca="1">Uniform_A+B7989*(Uniform_B-Uniform_A)</f>
        <v>3.5277118240780867</v>
      </c>
      <c r="B7989" s="2">
        <f t="shared" ca="1" si="861"/>
        <v>0.35277118240780869</v>
      </c>
      <c r="C7989" s="4"/>
      <c r="D7989" s="5">
        <f ca="1">IF(E7989&lt;(Driehoek_C-Driehoek_A)/(Driehoek_B-Driehoek_A),Driehoek_A+SQRT(E7989*(Driehoek_B-Driehoek_A)*(Driehoek_C-Driehoek_A)),Driehoek_B-SQRT((1-E7989)*(Driehoek_B-Driehoek_A)*(Driehoek_B-Driehoek_C)))</f>
        <v>3.9773635870298385</v>
      </c>
      <c r="E7989" s="2">
        <f t="shared" ca="1" si="862"/>
        <v>0.27928333966510788</v>
      </c>
      <c r="F7989" s="2"/>
      <c r="G7989" s="15">
        <f ca="1">_xlfn.NORM.INV(H7989,Normaal_Mu,Normaal_Sigma)</f>
        <v>5.6243779161990659</v>
      </c>
      <c r="H7989" s="2">
        <f t="shared" ca="1" si="863"/>
        <v>0.62255153839077104</v>
      </c>
      <c r="I7989" s="2"/>
      <c r="J7989" s="15">
        <f ca="1">-LN(K7989) /NegExp_Labda</f>
        <v>0.2557267409261571</v>
      </c>
      <c r="K7989" s="2">
        <f t="shared" ca="1" si="864"/>
        <v>0.95014055928955332</v>
      </c>
      <c r="L7989" s="2"/>
      <c r="M7989" s="17">
        <f t="shared" ca="1" si="866"/>
        <v>9</v>
      </c>
      <c r="N7989" s="2">
        <f t="shared" ca="1" si="860"/>
        <v>0.93733443372426473</v>
      </c>
      <c r="O7989" s="2"/>
      <c r="P7989" s="31">
        <f t="shared" ca="1" si="865"/>
        <v>4.4770360136466296</v>
      </c>
    </row>
    <row r="7990" spans="1:16" x14ac:dyDescent="0.25">
      <c r="A7990" s="32">
        <f ca="1">Uniform_A+B7990*(Uniform_B-Uniform_A)</f>
        <v>8.0978871657404063</v>
      </c>
      <c r="B7990" s="2">
        <f t="shared" ca="1" si="861"/>
        <v>0.80978871657404072</v>
      </c>
      <c r="C7990" s="4"/>
      <c r="D7990" s="5">
        <f ca="1">IF(E7990&lt;(Driehoek_C-Driehoek_A)/(Driehoek_B-Driehoek_A),Driehoek_A+SQRT(E7990*(Driehoek_B-Driehoek_A)*(Driehoek_C-Driehoek_A)),Driehoek_B-SQRT((1-E7990)*(Driehoek_B-Driehoek_A)*(Driehoek_B-Driehoek_C)))</f>
        <v>4.5596394149871022</v>
      </c>
      <c r="E7990" s="2">
        <f t="shared" ca="1" si="862"/>
        <v>0.43666279643039774</v>
      </c>
      <c r="F7990" s="2"/>
      <c r="G7990" s="15">
        <f ca="1">_xlfn.NORM.INV(H7990,Normaal_Mu,Normaal_Sigma)</f>
        <v>4.6563150445810333</v>
      </c>
      <c r="H7990" s="2">
        <f t="shared" ca="1" si="863"/>
        <v>0.43178068491748522</v>
      </c>
      <c r="I7990" s="2"/>
      <c r="J7990" s="15">
        <f ca="1">-LN(K7990) /NegExp_Labda</f>
        <v>1.8441484816037335</v>
      </c>
      <c r="K7990" s="2">
        <f t="shared" ca="1" si="864"/>
        <v>0.69154317276903088</v>
      </c>
      <c r="L7990" s="2"/>
      <c r="M7990" s="17">
        <f t="shared" ca="1" si="866"/>
        <v>5</v>
      </c>
      <c r="N7990" s="2">
        <f t="shared" ca="1" si="860"/>
        <v>0.59226884375210931</v>
      </c>
      <c r="O7990" s="2"/>
      <c r="P7990" s="31">
        <f t="shared" ca="1" si="865"/>
        <v>4.8315980213824545</v>
      </c>
    </row>
    <row r="7991" spans="1:16" x14ac:dyDescent="0.25">
      <c r="A7991" s="32">
        <f ca="1">Uniform_A+B7991*(Uniform_B-Uniform_A)</f>
        <v>7.5880596745073063</v>
      </c>
      <c r="B7991" s="2">
        <f t="shared" ca="1" si="861"/>
        <v>0.75880596745073059</v>
      </c>
      <c r="C7991" s="4"/>
      <c r="D7991" s="5">
        <f ca="1">IF(E7991&lt;(Driehoek_C-Driehoek_A)/(Driehoek_B-Driehoek_A),Driehoek_A+SQRT(E7991*(Driehoek_B-Driehoek_A)*(Driehoek_C-Driehoek_A)),Driehoek_B-SQRT((1-E7991)*(Driehoek_B-Driehoek_A)*(Driehoek_B-Driehoek_C)))</f>
        <v>4.795951808214105</v>
      </c>
      <c r="E7991" s="2">
        <f t="shared" ca="1" si="862"/>
        <v>0.49502796574690699</v>
      </c>
      <c r="F7991" s="2"/>
      <c r="G7991" s="15">
        <f ca="1">_xlfn.NORM.INV(H7991,Normaal_Mu,Normaal_Sigma)</f>
        <v>8.8860106813277397</v>
      </c>
      <c r="H7991" s="2">
        <f t="shared" ca="1" si="863"/>
        <v>0.97399224348182811</v>
      </c>
      <c r="I7991" s="2"/>
      <c r="J7991" s="15">
        <f ca="1">-LN(K7991) /NegExp_Labda</f>
        <v>3.6651789375963642</v>
      </c>
      <c r="K7991" s="2">
        <f t="shared" ca="1" si="864"/>
        <v>0.48044823518527602</v>
      </c>
      <c r="L7991" s="2"/>
      <c r="M7991" s="17">
        <f t="shared" ca="1" si="866"/>
        <v>6</v>
      </c>
      <c r="N7991" s="2">
        <f t="shared" ca="1" si="860"/>
        <v>0.74825924998339843</v>
      </c>
      <c r="O7991" s="2"/>
      <c r="P7991" s="31">
        <f t="shared" ca="1" si="865"/>
        <v>6.1870402203291039</v>
      </c>
    </row>
    <row r="7992" spans="1:16" x14ac:dyDescent="0.25">
      <c r="A7992" s="32">
        <f ca="1">Uniform_A+B7992*(Uniform_B-Uniform_A)</f>
        <v>0.74652730744381057</v>
      </c>
      <c r="B7992" s="2">
        <f t="shared" ca="1" si="861"/>
        <v>7.4652730744381057E-2</v>
      </c>
      <c r="C7992" s="4"/>
      <c r="D7992" s="5">
        <f ca="1">IF(E7992&lt;(Driehoek_C-Driehoek_A)/(Driehoek_B-Driehoek_A),Driehoek_A+SQRT(E7992*(Driehoek_B-Driehoek_A)*(Driehoek_C-Driehoek_A)),Driehoek_B-SQRT((1-E7992)*(Driehoek_B-Driehoek_A)*(Driehoek_B-Driehoek_C)))</f>
        <v>5.5321092265619853</v>
      </c>
      <c r="E7992" s="2">
        <f t="shared" ca="1" si="862"/>
        <v>0.65639238810009981</v>
      </c>
      <c r="F7992" s="2"/>
      <c r="G7992" s="15">
        <f ca="1">_xlfn.NORM.INV(H7992,Normaal_Mu,Normaal_Sigma)</f>
        <v>5.0968523940097317</v>
      </c>
      <c r="H7992" s="2">
        <f t="shared" ca="1" si="863"/>
        <v>0.51931170919900271</v>
      </c>
      <c r="I7992" s="2"/>
      <c r="J7992" s="15">
        <f ca="1">-LN(K7992) /NegExp_Labda</f>
        <v>8.2230060274369468</v>
      </c>
      <c r="K7992" s="2">
        <f t="shared" ca="1" si="864"/>
        <v>0.19308955049478482</v>
      </c>
      <c r="L7992" s="2"/>
      <c r="M7992" s="17">
        <f t="shared" ca="1" si="866"/>
        <v>2</v>
      </c>
      <c r="N7992" s="2">
        <f t="shared" ca="1" si="860"/>
        <v>7.1510372669413735E-2</v>
      </c>
      <c r="O7992" s="2"/>
      <c r="P7992" s="31">
        <f t="shared" ca="1" si="865"/>
        <v>4.3196989910904948</v>
      </c>
    </row>
    <row r="7993" spans="1:16" x14ac:dyDescent="0.25">
      <c r="A7993" s="32">
        <f ca="1">Uniform_A+B7993*(Uniform_B-Uniform_A)</f>
        <v>8.0239554957258648</v>
      </c>
      <c r="B7993" s="2">
        <f t="shared" ca="1" si="861"/>
        <v>0.80239554957258652</v>
      </c>
      <c r="C7993" s="4"/>
      <c r="D7993" s="5">
        <f ca="1">IF(E7993&lt;(Driehoek_C-Driehoek_A)/(Driehoek_B-Driehoek_A),Driehoek_A+SQRT(E7993*(Driehoek_B-Driehoek_A)*(Driehoek_C-Driehoek_A)),Driehoek_B-SQRT((1-E7993)*(Driehoek_B-Driehoek_A)*(Driehoek_B-Driehoek_C)))</f>
        <v>3.8028085587862313</v>
      </c>
      <c r="E7993" s="2">
        <f t="shared" ca="1" si="862"/>
        <v>0.23215133568806345</v>
      </c>
      <c r="F7993" s="2"/>
      <c r="G7993" s="15">
        <f ca="1">_xlfn.NORM.INV(H7993,Normaal_Mu,Normaal_Sigma)</f>
        <v>2.7118697905113955</v>
      </c>
      <c r="H7993" s="2">
        <f t="shared" ca="1" si="863"/>
        <v>0.12629831898612554</v>
      </c>
      <c r="I7993" s="2"/>
      <c r="J7993" s="15">
        <f ca="1">-LN(K7993) /NegExp_Labda</f>
        <v>1.0131111382325071</v>
      </c>
      <c r="K7993" s="2">
        <f t="shared" ca="1" si="864"/>
        <v>0.81658666703164851</v>
      </c>
      <c r="L7993" s="2"/>
      <c r="M7993" s="17">
        <f t="shared" ca="1" si="866"/>
        <v>4</v>
      </c>
      <c r="N7993" s="2">
        <f t="shared" ca="1" si="860"/>
        <v>0.38394772129882415</v>
      </c>
      <c r="O7993" s="2"/>
      <c r="P7993" s="31">
        <f t="shared" ca="1" si="865"/>
        <v>3.9103489966512002</v>
      </c>
    </row>
    <row r="7994" spans="1:16" x14ac:dyDescent="0.25">
      <c r="A7994" s="32">
        <f ca="1">Uniform_A+B7994*(Uniform_B-Uniform_A)</f>
        <v>2.7076911498666068</v>
      </c>
      <c r="B7994" s="2">
        <f t="shared" ca="1" si="861"/>
        <v>0.27076911498666068</v>
      </c>
      <c r="C7994" s="4"/>
      <c r="D7994" s="5">
        <f ca="1">IF(E7994&lt;(Driehoek_C-Driehoek_A)/(Driehoek_B-Driehoek_A),Driehoek_A+SQRT(E7994*(Driehoek_B-Driehoek_A)*(Driehoek_C-Driehoek_A)),Driehoek_B-SQRT((1-E7994)*(Driehoek_B-Driehoek_A)*(Driehoek_B-Driehoek_C)))</f>
        <v>5.1903691453152323</v>
      </c>
      <c r="E7994" s="2">
        <f t="shared" ca="1" si="862"/>
        <v>0.58533465002953733</v>
      </c>
      <c r="F7994" s="2"/>
      <c r="G7994" s="15">
        <f ca="1">_xlfn.NORM.INV(H7994,Normaal_Mu,Normaal_Sigma)</f>
        <v>3.9193107654900343</v>
      </c>
      <c r="H7994" s="2">
        <f t="shared" ca="1" si="863"/>
        <v>0.29447969704099541</v>
      </c>
      <c r="I7994" s="2"/>
      <c r="J7994" s="15">
        <f ca="1">-LN(K7994) /NegExp_Labda</f>
        <v>2.3678908716341627</v>
      </c>
      <c r="K7994" s="2">
        <f t="shared" ca="1" si="864"/>
        <v>0.6227698974998459</v>
      </c>
      <c r="L7994" s="2"/>
      <c r="M7994" s="17">
        <f t="shared" ca="1" si="866"/>
        <v>5</v>
      </c>
      <c r="N7994" s="2">
        <f t="shared" ca="1" si="860"/>
        <v>0.54561980713707448</v>
      </c>
      <c r="O7994" s="2"/>
      <c r="P7994" s="31">
        <f t="shared" ca="1" si="865"/>
        <v>3.8370523864612074</v>
      </c>
    </row>
    <row r="7995" spans="1:16" x14ac:dyDescent="0.25">
      <c r="A7995" s="32">
        <f ca="1">Uniform_A+B7995*(Uniform_B-Uniform_A)</f>
        <v>2.2764327165565912</v>
      </c>
      <c r="B7995" s="2">
        <f t="shared" ca="1" si="861"/>
        <v>0.22764327165565912</v>
      </c>
      <c r="C7995" s="4"/>
      <c r="D7995" s="5">
        <f ca="1">IF(E7995&lt;(Driehoek_C-Driehoek_A)/(Driehoek_B-Driehoek_A),Driehoek_A+SQRT(E7995*(Driehoek_B-Driehoek_A)*(Driehoek_C-Driehoek_A)),Driehoek_B-SQRT((1-E7995)*(Driehoek_B-Driehoek_A)*(Driehoek_B-Driehoek_C)))</f>
        <v>5.0682410124610566</v>
      </c>
      <c r="E7995" s="2">
        <f t="shared" ca="1" si="862"/>
        <v>0.55832203611162112</v>
      </c>
      <c r="F7995" s="2"/>
      <c r="G7995" s="15">
        <f ca="1">_xlfn.NORM.INV(H7995,Normaal_Mu,Normaal_Sigma)</f>
        <v>3.5751923461585386</v>
      </c>
      <c r="H7995" s="2">
        <f t="shared" ca="1" si="863"/>
        <v>0.23810737322025621</v>
      </c>
      <c r="I7995" s="2"/>
      <c r="J7995" s="15">
        <f ca="1">-LN(K7995) /NegExp_Labda</f>
        <v>9.2748200205712283</v>
      </c>
      <c r="K7995" s="2">
        <f t="shared" ca="1" si="864"/>
        <v>0.1564585744385647</v>
      </c>
      <c r="L7995" s="2"/>
      <c r="M7995" s="17">
        <f t="shared" ca="1" si="866"/>
        <v>11</v>
      </c>
      <c r="N7995" s="2">
        <f t="shared" ca="1" si="860"/>
        <v>0.98967391566100971</v>
      </c>
      <c r="O7995" s="2"/>
      <c r="P7995" s="31">
        <f t="shared" ca="1" si="865"/>
        <v>6.2389372191494825</v>
      </c>
    </row>
    <row r="7996" spans="1:16" x14ac:dyDescent="0.25">
      <c r="A7996" s="32">
        <f ca="1">Uniform_A+B7996*(Uniform_B-Uniform_A)</f>
        <v>4.9387399263168374</v>
      </c>
      <c r="B7996" s="2">
        <f t="shared" ca="1" si="861"/>
        <v>0.49387399263168374</v>
      </c>
      <c r="C7996" s="4"/>
      <c r="D7996" s="5">
        <f ca="1">IF(E7996&lt;(Driehoek_C-Driehoek_A)/(Driehoek_B-Driehoek_A),Driehoek_A+SQRT(E7996*(Driehoek_B-Driehoek_A)*(Driehoek_C-Driehoek_A)),Driehoek_B-SQRT((1-E7996)*(Driehoek_B-Driehoek_A)*(Driehoek_B-Driehoek_C)))</f>
        <v>5.4464951347009203</v>
      </c>
      <c r="E7996" s="2">
        <f t="shared" ca="1" si="862"/>
        <v>0.63921723349416482</v>
      </c>
      <c r="F7996" s="2"/>
      <c r="G7996" s="15">
        <f ca="1">_xlfn.NORM.INV(H7996,Normaal_Mu,Normaal_Sigma)</f>
        <v>8.0631982041168602</v>
      </c>
      <c r="H7996" s="2">
        <f t="shared" ca="1" si="863"/>
        <v>0.9371893028755639</v>
      </c>
      <c r="I7996" s="2"/>
      <c r="J7996" s="15">
        <f ca="1">-LN(K7996) /NegExp_Labda</f>
        <v>16.188431446558528</v>
      </c>
      <c r="K7996" s="2">
        <f t="shared" ca="1" si="864"/>
        <v>3.9254613929766924E-2</v>
      </c>
      <c r="L7996" s="2"/>
      <c r="M7996" s="17">
        <f t="shared" ca="1" si="866"/>
        <v>6</v>
      </c>
      <c r="N7996" s="2">
        <f t="shared" ca="1" si="860"/>
        <v>0.65089724767590884</v>
      </c>
      <c r="O7996" s="2"/>
      <c r="P7996" s="31">
        <f t="shared" ca="1" si="865"/>
        <v>8.1273729423386296</v>
      </c>
    </row>
    <row r="7997" spans="1:16" x14ac:dyDescent="0.25">
      <c r="A7997" s="32">
        <f ca="1">Uniform_A+B7997*(Uniform_B-Uniform_A)</f>
        <v>5.9372941088974311</v>
      </c>
      <c r="B7997" s="2">
        <f t="shared" ca="1" si="861"/>
        <v>0.59372941088974307</v>
      </c>
      <c r="C7997" s="4"/>
      <c r="D7997" s="5">
        <f ca="1">IF(E7997&lt;(Driehoek_C-Driehoek_A)/(Driehoek_B-Driehoek_A),Driehoek_A+SQRT(E7997*(Driehoek_B-Driehoek_A)*(Driehoek_C-Driehoek_A)),Driehoek_B-SQRT((1-E7997)*(Driehoek_B-Driehoek_A)*(Driehoek_B-Driehoek_C)))</f>
        <v>5.2911869060484849</v>
      </c>
      <c r="E7997" s="2">
        <f t="shared" ca="1" si="862"/>
        <v>0.60699158383239393</v>
      </c>
      <c r="F7997" s="2"/>
      <c r="G7997" s="15">
        <f ca="1">_xlfn.NORM.INV(H7997,Normaal_Mu,Normaal_Sigma)</f>
        <v>3.3330330483715396</v>
      </c>
      <c r="H7997" s="2">
        <f t="shared" ca="1" si="863"/>
        <v>0.20228605666327004</v>
      </c>
      <c r="I7997" s="2"/>
      <c r="J7997" s="15">
        <f ca="1">-LN(K7997) /NegExp_Labda</f>
        <v>0.75837600589131748</v>
      </c>
      <c r="K7997" s="2">
        <f t="shared" ca="1" si="864"/>
        <v>0.85926732443667231</v>
      </c>
      <c r="L7997" s="2"/>
      <c r="M7997" s="17">
        <f t="shared" ca="1" si="866"/>
        <v>5</v>
      </c>
      <c r="N7997" s="2">
        <f t="shared" ca="1" si="860"/>
        <v>0.57249544889777371</v>
      </c>
      <c r="O7997" s="2"/>
      <c r="P7997" s="31">
        <f t="shared" ca="1" si="865"/>
        <v>4.0639780138417549</v>
      </c>
    </row>
    <row r="7998" spans="1:16" x14ac:dyDescent="0.25">
      <c r="A7998" s="32">
        <f ca="1">Uniform_A+B7998*(Uniform_B-Uniform_A)</f>
        <v>6.5354937055339866</v>
      </c>
      <c r="B7998" s="2">
        <f t="shared" ca="1" si="861"/>
        <v>0.65354937055339868</v>
      </c>
      <c r="C7998" s="4"/>
      <c r="D7998" s="5">
        <f ca="1">IF(E7998&lt;(Driehoek_C-Driehoek_A)/(Driehoek_B-Driehoek_A),Driehoek_A+SQRT(E7998*(Driehoek_B-Driehoek_A)*(Driehoek_C-Driehoek_A)),Driehoek_B-SQRT((1-E7998)*(Driehoek_B-Driehoek_A)*(Driehoek_B-Driehoek_C)))</f>
        <v>3.1552176809277666</v>
      </c>
      <c r="E7998" s="2">
        <f t="shared" ca="1" si="862"/>
        <v>9.5323420737723374E-2</v>
      </c>
      <c r="F7998" s="2"/>
      <c r="G7998" s="15">
        <f ca="1">_xlfn.NORM.INV(H7998,Normaal_Mu,Normaal_Sigma)</f>
        <v>5.1233130682099661</v>
      </c>
      <c r="H7998" s="2">
        <f t="shared" ca="1" si="863"/>
        <v>0.5245818225830583</v>
      </c>
      <c r="I7998" s="2"/>
      <c r="J7998" s="15">
        <f ca="1">-LN(K7998) /NegExp_Labda</f>
        <v>8.2268350071038387</v>
      </c>
      <c r="K7998" s="2">
        <f t="shared" ca="1" si="864"/>
        <v>0.19294173990583552</v>
      </c>
      <c r="L7998" s="2"/>
      <c r="M7998" s="17">
        <f t="shared" ca="1" si="866"/>
        <v>9</v>
      </c>
      <c r="N7998" s="2">
        <f t="shared" ca="1" si="860"/>
        <v>0.95010646760006978</v>
      </c>
      <c r="O7998" s="2"/>
      <c r="P7998" s="31">
        <f t="shared" ca="1" si="865"/>
        <v>6.4081718923551119</v>
      </c>
    </row>
    <row r="7999" spans="1:16" x14ac:dyDescent="0.25">
      <c r="A7999" s="32">
        <f ca="1">Uniform_A+B7999*(Uniform_B-Uniform_A)</f>
        <v>1.9888151467987203</v>
      </c>
      <c r="B7999" s="2">
        <f t="shared" ca="1" si="861"/>
        <v>0.19888151467987203</v>
      </c>
      <c r="C7999" s="4"/>
      <c r="D7999" s="5">
        <f ca="1">IF(E7999&lt;(Driehoek_C-Driehoek_A)/(Driehoek_B-Driehoek_A),Driehoek_A+SQRT(E7999*(Driehoek_B-Driehoek_A)*(Driehoek_C-Driehoek_A)),Driehoek_B-SQRT((1-E7999)*(Driehoek_B-Driehoek_A)*(Driehoek_B-Driehoek_C)))</f>
        <v>6.4446108349150091</v>
      </c>
      <c r="E7999" s="2">
        <f t="shared" ca="1" si="862"/>
        <v>0.81342817757046382</v>
      </c>
      <c r="F7999" s="2"/>
      <c r="G7999" s="15">
        <f ca="1">_xlfn.NORM.INV(H7999,Normaal_Mu,Normaal_Sigma)</f>
        <v>5.7910815097762462</v>
      </c>
      <c r="H7999" s="2">
        <f t="shared" ca="1" si="863"/>
        <v>0.65377807476536709</v>
      </c>
      <c r="I7999" s="2"/>
      <c r="J7999" s="15">
        <f ca="1">-LN(K7999) /NegExp_Labda</f>
        <v>6.0721098945043233</v>
      </c>
      <c r="K7999" s="2">
        <f t="shared" ca="1" si="864"/>
        <v>0.29688156851883629</v>
      </c>
      <c r="L7999" s="2"/>
      <c r="M7999" s="17">
        <f t="shared" ca="1" si="866"/>
        <v>4</v>
      </c>
      <c r="N7999" s="2">
        <f t="shared" ca="1" si="860"/>
        <v>0.30497648033526936</v>
      </c>
      <c r="O7999" s="2"/>
      <c r="P7999" s="31">
        <f t="shared" ca="1" si="865"/>
        <v>4.8593234771988598</v>
      </c>
    </row>
    <row r="8000" spans="1:16" x14ac:dyDescent="0.25">
      <c r="A8000" s="32">
        <f ca="1">Uniform_A+B8000*(Uniform_B-Uniform_A)</f>
        <v>5.5777096781716757</v>
      </c>
      <c r="B8000" s="2">
        <f t="shared" ca="1" si="861"/>
        <v>0.55777096781716762</v>
      </c>
      <c r="C8000" s="4"/>
      <c r="D8000" s="5">
        <f ca="1">IF(E8000&lt;(Driehoek_C-Driehoek_A)/(Driehoek_B-Driehoek_A),Driehoek_A+SQRT(E8000*(Driehoek_B-Driehoek_A)*(Driehoek_C-Driehoek_A)),Driehoek_B-SQRT((1-E8000)*(Driehoek_B-Driehoek_A)*(Driehoek_B-Driehoek_C)))</f>
        <v>7.1163475835727397</v>
      </c>
      <c r="E8000" s="2">
        <f t="shared" ca="1" si="862"/>
        <v>0.89862438783107834</v>
      </c>
      <c r="F8000" s="2"/>
      <c r="G8000" s="15">
        <f ca="1">_xlfn.NORM.INV(H8000,Normaal_Mu,Normaal_Sigma)</f>
        <v>3.7728853422533226</v>
      </c>
      <c r="H8000" s="2">
        <f t="shared" ca="1" si="863"/>
        <v>0.2697539441672836</v>
      </c>
      <c r="I8000" s="2"/>
      <c r="J8000" s="15">
        <f ca="1">-LN(K8000) /NegExp_Labda</f>
        <v>5.5356563841558541</v>
      </c>
      <c r="K8000" s="2">
        <f t="shared" ca="1" si="864"/>
        <v>0.33050573186467724</v>
      </c>
      <c r="L8000" s="2"/>
      <c r="M8000" s="17">
        <f t="shared" ca="1" si="866"/>
        <v>7</v>
      </c>
      <c r="N8000" s="2">
        <f t="shared" ca="1" si="860"/>
        <v>0.82207204917977672</v>
      </c>
      <c r="O8000" s="2"/>
      <c r="P8000" s="31">
        <f t="shared" ca="1" si="865"/>
        <v>5.8005197976307183</v>
      </c>
    </row>
    <row r="8001" spans="1:16" x14ac:dyDescent="0.25">
      <c r="A8001" s="32">
        <f ca="1">Uniform_A+B8001*(Uniform_B-Uniform_A)</f>
        <v>6.2273288380056986</v>
      </c>
      <c r="B8001" s="2">
        <f t="shared" ca="1" si="861"/>
        <v>0.6227328838005699</v>
      </c>
      <c r="C8001" s="4"/>
      <c r="D8001" s="5">
        <f ca="1">IF(E8001&lt;(Driehoek_C-Driehoek_A)/(Driehoek_B-Driehoek_A),Driehoek_A+SQRT(E8001*(Driehoek_B-Driehoek_A)*(Driehoek_C-Driehoek_A)),Driehoek_B-SQRT((1-E8001)*(Driehoek_B-Driehoek_A)*(Driehoek_B-Driehoek_C)))</f>
        <v>4.742818898921362</v>
      </c>
      <c r="E8001" s="2">
        <f t="shared" ca="1" si="862"/>
        <v>0.48218311636053934</v>
      </c>
      <c r="F8001" s="2"/>
      <c r="G8001" s="15">
        <f ca="1">_xlfn.NORM.INV(H8001,Normaal_Mu,Normaal_Sigma)</f>
        <v>7.6135943137455229</v>
      </c>
      <c r="H8001" s="2">
        <f t="shared" ca="1" si="863"/>
        <v>0.9043591944840802</v>
      </c>
      <c r="I8001" s="2"/>
      <c r="J8001" s="15">
        <f ca="1">-LN(K8001) /NegExp_Labda</f>
        <v>3.7273512863231337</v>
      </c>
      <c r="K8001" s="2">
        <f t="shared" ca="1" si="864"/>
        <v>0.47451110517019224</v>
      </c>
      <c r="L8001" s="2"/>
      <c r="M8001" s="17">
        <f t="shared" ca="1" si="866"/>
        <v>8</v>
      </c>
      <c r="N8001" s="2">
        <f t="shared" ca="1" si="860"/>
        <v>0.88410747262727518</v>
      </c>
      <c r="O8001" s="2"/>
      <c r="P8001" s="31">
        <f t="shared" ca="1" si="865"/>
        <v>6.0622186673991436</v>
      </c>
    </row>
    <row r="8002" spans="1:16" x14ac:dyDescent="0.25">
      <c r="A8002" s="32">
        <f ca="1">Uniform_A+B8002*(Uniform_B-Uniform_A)</f>
        <v>8.4439610408917929</v>
      </c>
      <c r="B8002" s="2">
        <f t="shared" ca="1" si="861"/>
        <v>0.84439610408917931</v>
      </c>
      <c r="C8002" s="4"/>
      <c r="D8002" s="5">
        <f ca="1">IF(E8002&lt;(Driehoek_C-Driehoek_A)/(Driehoek_B-Driehoek_A),Driehoek_A+SQRT(E8002*(Driehoek_B-Driehoek_A)*(Driehoek_C-Driehoek_A)),Driehoek_B-SQRT((1-E8002)*(Driehoek_B-Driehoek_A)*(Driehoek_B-Driehoek_C)))</f>
        <v>6.4474080761851766</v>
      </c>
      <c r="E8002" s="2">
        <f t="shared" ca="1" si="862"/>
        <v>0.81383641344215252</v>
      </c>
      <c r="F8002" s="2"/>
      <c r="G8002" s="15">
        <f ca="1">_xlfn.NORM.INV(H8002,Normaal_Mu,Normaal_Sigma)</f>
        <v>2.6782182921723932</v>
      </c>
      <c r="H8002" s="2">
        <f t="shared" ca="1" si="863"/>
        <v>0.1228431443789566</v>
      </c>
      <c r="I8002" s="2"/>
      <c r="J8002" s="15">
        <f ca="1">-LN(K8002) /NegExp_Labda</f>
        <v>7.0220133017702331</v>
      </c>
      <c r="K8002" s="2">
        <f t="shared" ca="1" si="864"/>
        <v>0.24551366770755456</v>
      </c>
      <c r="L8002" s="2"/>
      <c r="M8002" s="17">
        <f t="shared" ca="1" si="866"/>
        <v>4</v>
      </c>
      <c r="N8002" s="2">
        <f t="shared" ca="1" si="860"/>
        <v>0.28355222282002202</v>
      </c>
      <c r="O8002" s="2"/>
      <c r="P8002" s="31">
        <f t="shared" ca="1" si="865"/>
        <v>5.7183201422039192</v>
      </c>
    </row>
    <row r="8003" spans="1:16" x14ac:dyDescent="0.25">
      <c r="A8003" s="32">
        <f ca="1">Uniform_A+B8003*(Uniform_B-Uniform_A)</f>
        <v>0.15338176062794306</v>
      </c>
      <c r="B8003" s="2">
        <f t="shared" ca="1" si="861"/>
        <v>1.5338176062794306E-2</v>
      </c>
      <c r="C8003" s="4"/>
      <c r="D8003" s="5">
        <f ca="1">IF(E8003&lt;(Driehoek_C-Driehoek_A)/(Driehoek_B-Driehoek_A),Driehoek_A+SQRT(E8003*(Driehoek_B-Driehoek_A)*(Driehoek_C-Driehoek_A)),Driehoek_B-SQRT((1-E8003)*(Driehoek_B-Driehoek_A)*(Driehoek_B-Driehoek_C)))</f>
        <v>4.5626951142040095</v>
      </c>
      <c r="E8003" s="2">
        <f t="shared" ca="1" si="862"/>
        <v>0.43743786715688671</v>
      </c>
      <c r="F8003" s="2"/>
      <c r="G8003" s="15">
        <f ca="1">_xlfn.NORM.INV(H8003,Normaal_Mu,Normaal_Sigma)</f>
        <v>6.470587267705227</v>
      </c>
      <c r="H8003" s="2">
        <f t="shared" ca="1" si="863"/>
        <v>0.76891965776292237</v>
      </c>
      <c r="I8003" s="2"/>
      <c r="J8003" s="15">
        <f ca="1">-LN(K8003) /NegExp_Labda</f>
        <v>11.792393818517157</v>
      </c>
      <c r="K8003" s="2">
        <f t="shared" ca="1" si="864"/>
        <v>9.4563967974124696E-2</v>
      </c>
      <c r="L8003" s="2"/>
      <c r="M8003" s="17">
        <f t="shared" ca="1" si="866"/>
        <v>4</v>
      </c>
      <c r="N8003" s="2">
        <f t="shared" ca="1" si="860"/>
        <v>0.34912366353294844</v>
      </c>
      <c r="O8003" s="2"/>
      <c r="P8003" s="31">
        <f t="shared" ca="1" si="865"/>
        <v>5.3958115922108671</v>
      </c>
    </row>
    <row r="8004" spans="1:16" x14ac:dyDescent="0.25">
      <c r="A8004" s="32">
        <f ca="1">Uniform_A+B8004*(Uniform_B-Uniform_A)</f>
        <v>7.7306134407662475</v>
      </c>
      <c r="B8004" s="2">
        <f t="shared" ca="1" si="861"/>
        <v>0.77306134407662475</v>
      </c>
      <c r="C8004" s="4"/>
      <c r="D8004" s="5">
        <f ca="1">IF(E8004&lt;(Driehoek_C-Driehoek_A)/(Driehoek_B-Driehoek_A),Driehoek_A+SQRT(E8004*(Driehoek_B-Driehoek_A)*(Driehoek_C-Driehoek_A)),Driehoek_B-SQRT((1-E8004)*(Driehoek_B-Driehoek_A)*(Driehoek_B-Driehoek_C)))</f>
        <v>7.1399245657824535</v>
      </c>
      <c r="E8004" s="2">
        <f t="shared" ca="1" si="862"/>
        <v>0.90114626797201158</v>
      </c>
      <c r="F8004" s="2"/>
      <c r="G8004" s="15">
        <f ca="1">_xlfn.NORM.INV(H8004,Normaal_Mu,Normaal_Sigma)</f>
        <v>0.55422716793541493</v>
      </c>
      <c r="H8004" s="2">
        <f t="shared" ca="1" si="863"/>
        <v>1.3111729989411791E-2</v>
      </c>
      <c r="I8004" s="2"/>
      <c r="J8004" s="15">
        <f ca="1">-LN(K8004) /NegExp_Labda</f>
        <v>5.7796603750670954</v>
      </c>
      <c r="K8004" s="2">
        <f t="shared" ca="1" si="864"/>
        <v>0.31476401645826269</v>
      </c>
      <c r="L8004" s="2"/>
      <c r="M8004" s="17">
        <f t="shared" ca="1" si="866"/>
        <v>4</v>
      </c>
      <c r="N8004" s="2">
        <f t="shared" ca="1" si="860"/>
        <v>0.31376227313563787</v>
      </c>
      <c r="O8004" s="2"/>
      <c r="P8004" s="31">
        <f t="shared" ca="1" si="865"/>
        <v>5.0408851099102421</v>
      </c>
    </row>
    <row r="8005" spans="1:16" x14ac:dyDescent="0.25">
      <c r="A8005" s="32">
        <f ca="1">Uniform_A+B8005*(Uniform_B-Uniform_A)</f>
        <v>9.7184240676919291</v>
      </c>
      <c r="B8005" s="2">
        <f t="shared" ca="1" si="861"/>
        <v>0.97184240676919298</v>
      </c>
      <c r="C8005" s="4"/>
      <c r="D8005" s="5">
        <f ca="1">IF(E8005&lt;(Driehoek_C-Driehoek_A)/(Driehoek_B-Driehoek_A),Driehoek_A+SQRT(E8005*(Driehoek_B-Driehoek_A)*(Driehoek_C-Driehoek_A)),Driehoek_B-SQRT((1-E8005)*(Driehoek_B-Driehoek_A)*(Driehoek_B-Driehoek_C)))</f>
        <v>5.8981020521634431</v>
      </c>
      <c r="E8005" s="2">
        <f t="shared" ca="1" si="862"/>
        <v>0.72509226060592447</v>
      </c>
      <c r="F8005" s="2"/>
      <c r="G8005" s="15">
        <f ca="1">_xlfn.NORM.INV(H8005,Normaal_Mu,Normaal_Sigma)</f>
        <v>6.6028833275533687</v>
      </c>
      <c r="H8005" s="2">
        <f t="shared" ca="1" si="863"/>
        <v>0.7885619983453227</v>
      </c>
      <c r="I8005" s="2"/>
      <c r="J8005" s="15">
        <f ca="1">-LN(K8005) /NegExp_Labda</f>
        <v>1.4975671952753857</v>
      </c>
      <c r="K8005" s="2">
        <f t="shared" ca="1" si="864"/>
        <v>0.741178761600641</v>
      </c>
      <c r="L8005" s="2"/>
      <c r="M8005" s="17">
        <f t="shared" ca="1" si="866"/>
        <v>4</v>
      </c>
      <c r="N8005" s="2">
        <f t="shared" ref="N8005:N8068" ca="1" si="867">RAND()</f>
        <v>0.31114009868594517</v>
      </c>
      <c r="O8005" s="2"/>
      <c r="P8005" s="31">
        <f t="shared" ca="1" si="865"/>
        <v>5.5433953285368256</v>
      </c>
    </row>
    <row r="8006" spans="1:16" x14ac:dyDescent="0.25">
      <c r="A8006" s="32">
        <f ca="1">Uniform_A+B8006*(Uniform_B-Uniform_A)</f>
        <v>2.4098294030991441</v>
      </c>
      <c r="B8006" s="2">
        <f t="shared" ref="B8006:B8069" ca="1" si="868">RAND()</f>
        <v>0.24098294030991441</v>
      </c>
      <c r="C8006" s="4"/>
      <c r="D8006" s="5">
        <f ca="1">IF(E8006&lt;(Driehoek_C-Driehoek_A)/(Driehoek_B-Driehoek_A),Driehoek_A+SQRT(E8006*(Driehoek_B-Driehoek_A)*(Driehoek_C-Driehoek_A)),Driehoek_B-SQRT((1-E8006)*(Driehoek_B-Driehoek_A)*(Driehoek_B-Driehoek_C)))</f>
        <v>6.6764156463273494</v>
      </c>
      <c r="E8006" s="2">
        <f t="shared" ref="E8006:E8069" ca="1" si="869">RAND()</f>
        <v>0.84574159289621853</v>
      </c>
      <c r="F8006" s="2"/>
      <c r="G8006" s="15">
        <f ca="1">_xlfn.NORM.INV(H8006,Normaal_Mu,Normaal_Sigma)</f>
        <v>7.01198815776206</v>
      </c>
      <c r="H8006" s="2">
        <f t="shared" ref="H8006:H8069" ca="1" si="870">RAND()</f>
        <v>0.8427907908233504</v>
      </c>
      <c r="I8006" s="2"/>
      <c r="J8006" s="15">
        <f ca="1">-LN(K8006) /NegExp_Labda</f>
        <v>13.234388356743141</v>
      </c>
      <c r="K8006" s="2">
        <f t="shared" ref="K8006:K8069" ca="1" si="871">RAND()</f>
        <v>7.0872154113016728E-2</v>
      </c>
      <c r="L8006" s="2"/>
      <c r="M8006" s="17">
        <f t="shared" ca="1" si="866"/>
        <v>5</v>
      </c>
      <c r="N8006" s="2">
        <f t="shared" ca="1" si="867"/>
        <v>0.51919839113350041</v>
      </c>
      <c r="O8006" s="2"/>
      <c r="P8006" s="31">
        <f t="shared" ca="1" si="865"/>
        <v>6.8665243127863391</v>
      </c>
    </row>
    <row r="8007" spans="1:16" x14ac:dyDescent="0.25">
      <c r="A8007" s="32">
        <f ca="1">Uniform_A+B8007*(Uniform_B-Uniform_A)</f>
        <v>2.6778746767751005</v>
      </c>
      <c r="B8007" s="2">
        <f t="shared" ca="1" si="868"/>
        <v>0.26778746767751005</v>
      </c>
      <c r="C8007" s="4"/>
      <c r="D8007" s="5">
        <f ca="1">IF(E8007&lt;(Driehoek_C-Driehoek_A)/(Driehoek_B-Driehoek_A),Driehoek_A+SQRT(E8007*(Driehoek_B-Driehoek_A)*(Driehoek_C-Driehoek_A)),Driehoek_B-SQRT((1-E8007)*(Driehoek_B-Driehoek_A)*(Driehoek_B-Driehoek_C)))</f>
        <v>4.5527882896095742</v>
      </c>
      <c r="E8007" s="2">
        <f t="shared" ca="1" si="869"/>
        <v>0.43492308579903605</v>
      </c>
      <c r="F8007" s="2"/>
      <c r="G8007" s="15">
        <f ca="1">_xlfn.NORM.INV(H8007,Normaal_Mu,Normaal_Sigma)</f>
        <v>3.3218865994516622</v>
      </c>
      <c r="H8007" s="2">
        <f t="shared" ca="1" si="870"/>
        <v>0.20071874625944919</v>
      </c>
      <c r="I8007" s="2"/>
      <c r="J8007" s="15">
        <f ca="1">-LN(K8007) /NegExp_Labda</f>
        <v>3.2108364072597548</v>
      </c>
      <c r="K8007" s="2">
        <f t="shared" ca="1" si="871"/>
        <v>0.52615087043348141</v>
      </c>
      <c r="L8007" s="2"/>
      <c r="M8007" s="17">
        <f t="shared" ca="1" si="866"/>
        <v>3</v>
      </c>
      <c r="N8007" s="2">
        <f t="shared" ca="1" si="867"/>
        <v>0.1514388146897091</v>
      </c>
      <c r="O8007" s="2"/>
      <c r="P8007" s="31">
        <f t="shared" ca="1" si="865"/>
        <v>3.3526771946192184</v>
      </c>
    </row>
    <row r="8008" spans="1:16" x14ac:dyDescent="0.25">
      <c r="A8008" s="32">
        <f ca="1">Uniform_A+B8008*(Uniform_B-Uniform_A)</f>
        <v>5.5040980661518528</v>
      </c>
      <c r="B8008" s="2">
        <f t="shared" ca="1" si="868"/>
        <v>0.55040980661518524</v>
      </c>
      <c r="C8008" s="4"/>
      <c r="D8008" s="5">
        <f ca="1">IF(E8008&lt;(Driehoek_C-Driehoek_A)/(Driehoek_B-Driehoek_A),Driehoek_A+SQRT(E8008*(Driehoek_B-Driehoek_A)*(Driehoek_C-Driehoek_A)),Driehoek_B-SQRT((1-E8008)*(Driehoek_B-Driehoek_A)*(Driehoek_B-Driehoek_C)))</f>
        <v>6.8678781457989295</v>
      </c>
      <c r="E8008" s="2">
        <f t="shared" ca="1" si="869"/>
        <v>0.87011589710966253</v>
      </c>
      <c r="F8008" s="2"/>
      <c r="G8008" s="15">
        <f ca="1">_xlfn.NORM.INV(H8008,Normaal_Mu,Normaal_Sigma)</f>
        <v>3.933508705306727</v>
      </c>
      <c r="H8008" s="2">
        <f t="shared" ca="1" si="870"/>
        <v>0.29693177339043031</v>
      </c>
      <c r="I8008" s="2"/>
      <c r="J8008" s="15">
        <f ca="1">-LN(K8008) /NegExp_Labda</f>
        <v>0.85727672953997758</v>
      </c>
      <c r="K8008" s="2">
        <f t="shared" ca="1" si="871"/>
        <v>0.84243788547897747</v>
      </c>
      <c r="L8008" s="2"/>
      <c r="M8008" s="17">
        <f t="shared" ca="1" si="866"/>
        <v>4</v>
      </c>
      <c r="N8008" s="2">
        <f t="shared" ca="1" si="867"/>
        <v>0.43116930530193942</v>
      </c>
      <c r="O8008" s="2"/>
      <c r="P8008" s="31">
        <f t="shared" ca="1" si="865"/>
        <v>4.232552329359498</v>
      </c>
    </row>
    <row r="8009" spans="1:16" x14ac:dyDescent="0.25">
      <c r="A8009" s="32">
        <f ca="1">Uniform_A+B8009*(Uniform_B-Uniform_A)</f>
        <v>8.4081648512364158</v>
      </c>
      <c r="B8009" s="2">
        <f t="shared" ca="1" si="868"/>
        <v>0.8408164851236416</v>
      </c>
      <c r="C8009" s="4"/>
      <c r="D8009" s="5">
        <f ca="1">IF(E8009&lt;(Driehoek_C-Driehoek_A)/(Driehoek_B-Driehoek_A),Driehoek_A+SQRT(E8009*(Driehoek_B-Driehoek_A)*(Driehoek_C-Driehoek_A)),Driehoek_B-SQRT((1-E8009)*(Driehoek_B-Driehoek_A)*(Driehoek_B-Driehoek_C)))</f>
        <v>5.3446402123479935</v>
      </c>
      <c r="E8009" s="2">
        <f t="shared" ca="1" si="869"/>
        <v>0.6182384235090479</v>
      </c>
      <c r="F8009" s="2"/>
      <c r="G8009" s="15">
        <f ca="1">_xlfn.NORM.INV(H8009,Normaal_Mu,Normaal_Sigma)</f>
        <v>6.4823855585268237</v>
      </c>
      <c r="H8009" s="2">
        <f t="shared" ca="1" si="870"/>
        <v>0.77071171953651529</v>
      </c>
      <c r="I8009" s="2"/>
      <c r="J8009" s="15">
        <f ca="1">-LN(K8009) /NegExp_Labda</f>
        <v>4.0268951771215189</v>
      </c>
      <c r="K8009" s="2">
        <f t="shared" ca="1" si="871"/>
        <v>0.44691849650943583</v>
      </c>
      <c r="L8009" s="2"/>
      <c r="M8009" s="17">
        <f t="shared" ca="1" si="866"/>
        <v>9</v>
      </c>
      <c r="N8009" s="2">
        <f t="shared" ca="1" si="867"/>
        <v>0.95735004183876027</v>
      </c>
      <c r="O8009" s="2"/>
      <c r="P8009" s="31">
        <f t="shared" ca="1" si="865"/>
        <v>6.65241715984655</v>
      </c>
    </row>
    <row r="8010" spans="1:16" x14ac:dyDescent="0.25">
      <c r="A8010" s="32">
        <f ca="1">Uniform_A+B8010*(Uniform_B-Uniform_A)</f>
        <v>8.5478709057463416</v>
      </c>
      <c r="B8010" s="2">
        <f t="shared" ca="1" si="868"/>
        <v>0.8547870905746342</v>
      </c>
      <c r="C8010" s="4"/>
      <c r="D8010" s="5">
        <f ca="1">IF(E8010&lt;(Driehoek_C-Driehoek_A)/(Driehoek_B-Driehoek_A),Driehoek_A+SQRT(E8010*(Driehoek_B-Driehoek_A)*(Driehoek_C-Driehoek_A)),Driehoek_B-SQRT((1-E8010)*(Driehoek_B-Driehoek_A)*(Driehoek_B-Driehoek_C)))</f>
        <v>4.2749669374367976</v>
      </c>
      <c r="E8010" s="2">
        <f t="shared" ca="1" si="869"/>
        <v>0.36211607307670302</v>
      </c>
      <c r="F8010" s="2"/>
      <c r="G8010" s="15">
        <f ca="1">_xlfn.NORM.INV(H8010,Normaal_Mu,Normaal_Sigma)</f>
        <v>3.8799122150494596</v>
      </c>
      <c r="H8010" s="2">
        <f t="shared" ca="1" si="870"/>
        <v>0.28772474968915851</v>
      </c>
      <c r="I8010" s="2"/>
      <c r="J8010" s="15">
        <f ca="1">-LN(K8010) /NegExp_Labda</f>
        <v>10.070251333324171</v>
      </c>
      <c r="K8010" s="2">
        <f t="shared" ca="1" si="871"/>
        <v>0.13344708234338565</v>
      </c>
      <c r="L8010" s="2"/>
      <c r="M8010" s="17">
        <f t="shared" ca="1" si="866"/>
        <v>10</v>
      </c>
      <c r="N8010" s="2">
        <f t="shared" ca="1" si="867"/>
        <v>0.98304661696647733</v>
      </c>
      <c r="O8010" s="2"/>
      <c r="P8010" s="31">
        <f t="shared" ca="1" si="865"/>
        <v>7.354600278311354</v>
      </c>
    </row>
    <row r="8011" spans="1:16" x14ac:dyDescent="0.25">
      <c r="A8011" s="32">
        <f ca="1">Uniform_A+B8011*(Uniform_B-Uniform_A)</f>
        <v>9.2935115187348192</v>
      </c>
      <c r="B8011" s="2">
        <f t="shared" ca="1" si="868"/>
        <v>0.92935115187348194</v>
      </c>
      <c r="C8011" s="4"/>
      <c r="D8011" s="5">
        <f ca="1">IF(E8011&lt;(Driehoek_C-Driehoek_A)/(Driehoek_B-Driehoek_A),Driehoek_A+SQRT(E8011*(Driehoek_B-Driehoek_A)*(Driehoek_C-Driehoek_A)),Driehoek_B-SQRT((1-E8011)*(Driehoek_B-Driehoek_A)*(Driehoek_B-Driehoek_C)))</f>
        <v>5.3366123010751831</v>
      </c>
      <c r="E8011" s="2">
        <f t="shared" ca="1" si="869"/>
        <v>0.61655973049618107</v>
      </c>
      <c r="F8011" s="2"/>
      <c r="G8011" s="15">
        <f ca="1">_xlfn.NORM.INV(H8011,Normaal_Mu,Normaal_Sigma)</f>
        <v>6.251793067310909</v>
      </c>
      <c r="H8011" s="2">
        <f t="shared" ca="1" si="870"/>
        <v>0.73430859585288577</v>
      </c>
      <c r="I8011" s="2"/>
      <c r="J8011" s="15">
        <f ca="1">-LN(K8011) /NegExp_Labda</f>
        <v>2.6472616869890602</v>
      </c>
      <c r="K8011" s="2">
        <f t="shared" ca="1" si="871"/>
        <v>0.58892741489524392</v>
      </c>
      <c r="L8011" s="2"/>
      <c r="M8011" s="17">
        <f t="shared" ca="1" si="866"/>
        <v>7</v>
      </c>
      <c r="N8011" s="2">
        <f t="shared" ca="1" si="867"/>
        <v>0.86479354063142477</v>
      </c>
      <c r="O8011" s="2"/>
      <c r="P8011" s="31">
        <f t="shared" ca="1" si="865"/>
        <v>6.1058357148219944</v>
      </c>
    </row>
    <row r="8012" spans="1:16" x14ac:dyDescent="0.25">
      <c r="A8012" s="32">
        <f ca="1">Uniform_A+B8012*(Uniform_B-Uniform_A)</f>
        <v>4.3457558064154247</v>
      </c>
      <c r="B8012" s="2">
        <f t="shared" ca="1" si="868"/>
        <v>0.43457558064154245</v>
      </c>
      <c r="C8012" s="4"/>
      <c r="D8012" s="5">
        <f ca="1">IF(E8012&lt;(Driehoek_C-Driehoek_A)/(Driehoek_B-Driehoek_A),Driehoek_A+SQRT(E8012*(Driehoek_B-Driehoek_A)*(Driehoek_C-Driehoek_A)),Driehoek_B-SQRT((1-E8012)*(Driehoek_B-Driehoek_A)*(Driehoek_B-Driehoek_C)))</f>
        <v>5.468919929714934</v>
      </c>
      <c r="E8012" s="2">
        <f t="shared" ca="1" si="869"/>
        <v>0.64375638677816038</v>
      </c>
      <c r="F8012" s="2"/>
      <c r="G8012" s="15">
        <f ca="1">_xlfn.NORM.INV(H8012,Normaal_Mu,Normaal_Sigma)</f>
        <v>4.0217576430993969</v>
      </c>
      <c r="H8012" s="2">
        <f t="shared" ca="1" si="870"/>
        <v>0.31237795427115245</v>
      </c>
      <c r="I8012" s="2"/>
      <c r="J8012" s="15">
        <f ca="1">-LN(K8012) /NegExp_Labda</f>
        <v>5.6731256251753859</v>
      </c>
      <c r="K8012" s="2">
        <f t="shared" ca="1" si="871"/>
        <v>0.32154263702859898</v>
      </c>
      <c r="L8012" s="2"/>
      <c r="M8012" s="17">
        <f t="shared" ca="1" si="866"/>
        <v>9</v>
      </c>
      <c r="N8012" s="2">
        <f t="shared" ca="1" si="867"/>
        <v>0.93643187355468527</v>
      </c>
      <c r="O8012" s="2"/>
      <c r="P8012" s="31">
        <f t="shared" ca="1" si="865"/>
        <v>5.7019118008810281</v>
      </c>
    </row>
    <row r="8013" spans="1:16" x14ac:dyDescent="0.25">
      <c r="A8013" s="32">
        <f ca="1">Uniform_A+B8013*(Uniform_B-Uniform_A)</f>
        <v>6.365244065077694</v>
      </c>
      <c r="B8013" s="2">
        <f t="shared" ca="1" si="868"/>
        <v>0.63652440650776942</v>
      </c>
      <c r="C8013" s="4"/>
      <c r="D8013" s="5">
        <f ca="1">IF(E8013&lt;(Driehoek_C-Driehoek_A)/(Driehoek_B-Driehoek_A),Driehoek_A+SQRT(E8013*(Driehoek_B-Driehoek_A)*(Driehoek_C-Driehoek_A)),Driehoek_B-SQRT((1-E8013)*(Driehoek_B-Driehoek_A)*(Driehoek_B-Driehoek_C)))</f>
        <v>6.5400842851224468</v>
      </c>
      <c r="E8013" s="2">
        <f t="shared" ca="1" si="869"/>
        <v>0.8271089907342416</v>
      </c>
      <c r="F8013" s="2"/>
      <c r="G8013" s="15">
        <f ca="1">_xlfn.NORM.INV(H8013,Normaal_Mu,Normaal_Sigma)</f>
        <v>6.8481021119629162</v>
      </c>
      <c r="H8013" s="2">
        <f t="shared" ca="1" si="870"/>
        <v>0.82227013290776718</v>
      </c>
      <c r="I8013" s="2"/>
      <c r="J8013" s="15">
        <f ca="1">-LN(K8013) /NegExp_Labda</f>
        <v>1.0096840634432545</v>
      </c>
      <c r="K8013" s="2">
        <f t="shared" ca="1" si="871"/>
        <v>0.8171465596050661</v>
      </c>
      <c r="L8013" s="2"/>
      <c r="M8013" s="17">
        <f t="shared" ca="1" si="866"/>
        <v>3</v>
      </c>
      <c r="N8013" s="2">
        <f t="shared" ca="1" si="867"/>
        <v>0.12803730730176399</v>
      </c>
      <c r="O8013" s="2"/>
      <c r="P8013" s="31">
        <f t="shared" ref="P8013:P8076" ca="1" si="872">SUM(A8013,D8013,G8013,J8013,M8013)/5</f>
        <v>4.7526229051212621</v>
      </c>
    </row>
    <row r="8014" spans="1:16" x14ac:dyDescent="0.25">
      <c r="A8014" s="32">
        <f ca="1">Uniform_A+B8014*(Uniform_B-Uniform_A)</f>
        <v>5.0869230174624969</v>
      </c>
      <c r="B8014" s="2">
        <f t="shared" ca="1" si="868"/>
        <v>0.50869230174624969</v>
      </c>
      <c r="C8014" s="4"/>
      <c r="D8014" s="5">
        <f ca="1">IF(E8014&lt;(Driehoek_C-Driehoek_A)/(Driehoek_B-Driehoek_A),Driehoek_A+SQRT(E8014*(Driehoek_B-Driehoek_A)*(Driehoek_C-Driehoek_A)),Driehoek_B-SQRT((1-E8014)*(Driehoek_B-Driehoek_A)*(Driehoek_B-Driehoek_C)))</f>
        <v>8.6450161247818897</v>
      </c>
      <c r="E8014" s="2">
        <f t="shared" ca="1" si="869"/>
        <v>0.99639961280957523</v>
      </c>
      <c r="F8014" s="2"/>
      <c r="G8014" s="15">
        <f ca="1">_xlfn.NORM.INV(H8014,Normaal_Mu,Normaal_Sigma)</f>
        <v>6.1387810502187268</v>
      </c>
      <c r="H8014" s="2">
        <f t="shared" ca="1" si="870"/>
        <v>0.71545442730688114</v>
      </c>
      <c r="I8014" s="2"/>
      <c r="J8014" s="15">
        <f ca="1">-LN(K8014) /NegExp_Labda</f>
        <v>6.3637636627062903</v>
      </c>
      <c r="K8014" s="2">
        <f t="shared" ca="1" si="871"/>
        <v>0.28005963046478399</v>
      </c>
      <c r="L8014" s="2"/>
      <c r="M8014" s="17">
        <f t="shared" ca="1" si="866"/>
        <v>3</v>
      </c>
      <c r="N8014" s="2">
        <f t="shared" ca="1" si="867"/>
        <v>0.13472103387965295</v>
      </c>
      <c r="O8014" s="2"/>
      <c r="P8014" s="31">
        <f t="shared" ca="1" si="872"/>
        <v>5.8468967710338804</v>
      </c>
    </row>
    <row r="8015" spans="1:16" x14ac:dyDescent="0.25">
      <c r="A8015" s="32">
        <f ca="1">Uniform_A+B8015*(Uniform_B-Uniform_A)</f>
        <v>2.4734420966023594</v>
      </c>
      <c r="B8015" s="2">
        <f t="shared" ca="1" si="868"/>
        <v>0.24734420966023596</v>
      </c>
      <c r="C8015" s="4"/>
      <c r="D8015" s="5">
        <f ca="1">IF(E8015&lt;(Driehoek_C-Driehoek_A)/(Driehoek_B-Driehoek_A),Driehoek_A+SQRT(E8015*(Driehoek_B-Driehoek_A)*(Driehoek_C-Driehoek_A)),Driehoek_B-SQRT((1-E8015)*(Driehoek_B-Driehoek_A)*(Driehoek_B-Driehoek_C)))</f>
        <v>2.6741158253264028</v>
      </c>
      <c r="E8015" s="2">
        <f t="shared" ca="1" si="869"/>
        <v>3.2459438996821244E-2</v>
      </c>
      <c r="F8015" s="2"/>
      <c r="G8015" s="15">
        <f ca="1">_xlfn.NORM.INV(H8015,Normaal_Mu,Normaal_Sigma)</f>
        <v>5.1934999998945326</v>
      </c>
      <c r="H8015" s="2">
        <f t="shared" ca="1" si="870"/>
        <v>0.53853753408516836</v>
      </c>
      <c r="I8015" s="2"/>
      <c r="J8015" s="15">
        <f ca="1">-LN(K8015) /NegExp_Labda</f>
        <v>8.5449385098296347</v>
      </c>
      <c r="K8015" s="2">
        <f t="shared" ca="1" si="871"/>
        <v>0.18104897540556475</v>
      </c>
      <c r="L8015" s="2"/>
      <c r="M8015" s="17">
        <f t="shared" ca="1" si="866"/>
        <v>5</v>
      </c>
      <c r="N8015" s="2">
        <f t="shared" ca="1" si="867"/>
        <v>0.47463781493883872</v>
      </c>
      <c r="O8015" s="2"/>
      <c r="P8015" s="31">
        <f t="shared" ca="1" si="872"/>
        <v>4.7771992863305854</v>
      </c>
    </row>
    <row r="8016" spans="1:16" x14ac:dyDescent="0.25">
      <c r="A8016" s="32">
        <f ca="1">Uniform_A+B8016*(Uniform_B-Uniform_A)</f>
        <v>0.47295964916278077</v>
      </c>
      <c r="B8016" s="2">
        <f t="shared" ca="1" si="868"/>
        <v>4.7295964916278077E-2</v>
      </c>
      <c r="C8016" s="4"/>
      <c r="D8016" s="5">
        <f ca="1">IF(E8016&lt;(Driehoek_C-Driehoek_A)/(Driehoek_B-Driehoek_A),Driehoek_A+SQRT(E8016*(Driehoek_B-Driehoek_A)*(Driehoek_C-Driehoek_A)),Driehoek_B-SQRT((1-E8016)*(Driehoek_B-Driehoek_A)*(Driehoek_B-Driehoek_C)))</f>
        <v>8.2696620092758231</v>
      </c>
      <c r="E8016" s="2">
        <f t="shared" ca="1" si="869"/>
        <v>0.98476018340871352</v>
      </c>
      <c r="F8016" s="2"/>
      <c r="G8016" s="15">
        <f ca="1">_xlfn.NORM.INV(H8016,Normaal_Mu,Normaal_Sigma)</f>
        <v>7.7936451345672495</v>
      </c>
      <c r="H8016" s="2">
        <f t="shared" ca="1" si="870"/>
        <v>0.91876653288860388</v>
      </c>
      <c r="I8016" s="2"/>
      <c r="J8016" s="15">
        <f ca="1">-LN(K8016) /NegExp_Labda</f>
        <v>6.8219557285556096</v>
      </c>
      <c r="K8016" s="2">
        <f t="shared" ca="1" si="871"/>
        <v>0.25553621295281881</v>
      </c>
      <c r="L8016" s="2"/>
      <c r="M8016" s="17">
        <f t="shared" ca="1" si="866"/>
        <v>6</v>
      </c>
      <c r="N8016" s="2">
        <f t="shared" ca="1" si="867"/>
        <v>0.74968893850633744</v>
      </c>
      <c r="O8016" s="2"/>
      <c r="P8016" s="31">
        <f t="shared" ca="1" si="872"/>
        <v>5.8716445043122931</v>
      </c>
    </row>
    <row r="8017" spans="1:16" x14ac:dyDescent="0.25">
      <c r="A8017" s="32">
        <f ca="1">Uniform_A+B8017*(Uniform_B-Uniform_A)</f>
        <v>0.43280786958917794</v>
      </c>
      <c r="B8017" s="2">
        <f t="shared" ca="1" si="868"/>
        <v>4.3280786958917794E-2</v>
      </c>
      <c r="C8017" s="4"/>
      <c r="D8017" s="5">
        <f ca="1">IF(E8017&lt;(Driehoek_C-Driehoek_A)/(Driehoek_B-Driehoek_A),Driehoek_A+SQRT(E8017*(Driehoek_B-Driehoek_A)*(Driehoek_C-Driehoek_A)),Driehoek_B-SQRT((1-E8017)*(Driehoek_B-Driehoek_A)*(Driehoek_B-Driehoek_C)))</f>
        <v>3.9809234992993461</v>
      </c>
      <c r="E8017" s="2">
        <f t="shared" ca="1" si="869"/>
        <v>0.28028985071974044</v>
      </c>
      <c r="F8017" s="2"/>
      <c r="G8017" s="15">
        <f ca="1">_xlfn.NORM.INV(H8017,Normaal_Mu,Normaal_Sigma)</f>
        <v>5.5224155880236649</v>
      </c>
      <c r="H8017" s="2">
        <f t="shared" ca="1" si="870"/>
        <v>0.60303386601910969</v>
      </c>
      <c r="I8017" s="2"/>
      <c r="J8017" s="15">
        <f ca="1">-LN(K8017) /NegExp_Labda</f>
        <v>4.8856882883530384</v>
      </c>
      <c r="K8017" s="2">
        <f t="shared" ca="1" si="871"/>
        <v>0.37638690662689167</v>
      </c>
      <c r="L8017" s="2"/>
      <c r="M8017" s="17">
        <f t="shared" ca="1" si="866"/>
        <v>7</v>
      </c>
      <c r="N8017" s="2">
        <f t="shared" ca="1" si="867"/>
        <v>0.81161497236388525</v>
      </c>
      <c r="O8017" s="2"/>
      <c r="P8017" s="31">
        <f t="shared" ca="1" si="872"/>
        <v>4.3643670490530457</v>
      </c>
    </row>
    <row r="8018" spans="1:16" x14ac:dyDescent="0.25">
      <c r="A8018" s="32">
        <f ca="1">Uniform_A+B8018*(Uniform_B-Uniform_A)</f>
        <v>5.692610460868309</v>
      </c>
      <c r="B8018" s="2">
        <f t="shared" ca="1" si="868"/>
        <v>0.56926104608683092</v>
      </c>
      <c r="C8018" s="4"/>
      <c r="D8018" s="5">
        <f ca="1">IF(E8018&lt;(Driehoek_C-Driehoek_A)/(Driehoek_B-Driehoek_A),Driehoek_A+SQRT(E8018*(Driehoek_B-Driehoek_A)*(Driehoek_C-Driehoek_A)),Driehoek_B-SQRT((1-E8018)*(Driehoek_B-Driehoek_A)*(Driehoek_B-Driehoek_C)))</f>
        <v>5.237690856611108</v>
      </c>
      <c r="E8018" s="2">
        <f t="shared" ca="1" si="869"/>
        <v>0.59557228313063837</v>
      </c>
      <c r="F8018" s="2"/>
      <c r="G8018" s="15">
        <f ca="1">_xlfn.NORM.INV(H8018,Normaal_Mu,Normaal_Sigma)</f>
        <v>3.888249481223141</v>
      </c>
      <c r="H8018" s="2">
        <f t="shared" ca="1" si="870"/>
        <v>0.28914806618532751</v>
      </c>
      <c r="I8018" s="2"/>
      <c r="J8018" s="15">
        <f ca="1">-LN(K8018) /NegExp_Labda</f>
        <v>15.953046392760234</v>
      </c>
      <c r="K8018" s="2">
        <f t="shared" ca="1" si="871"/>
        <v>4.1146793441523388E-2</v>
      </c>
      <c r="L8018" s="2"/>
      <c r="M8018" s="17">
        <f t="shared" ca="1" si="866"/>
        <v>3</v>
      </c>
      <c r="N8018" s="2">
        <f t="shared" ca="1" si="867"/>
        <v>0.1975067886381825</v>
      </c>
      <c r="O8018" s="2"/>
      <c r="P8018" s="31">
        <f t="shared" ca="1" si="872"/>
        <v>6.7543194382925575</v>
      </c>
    </row>
    <row r="8019" spans="1:16" x14ac:dyDescent="0.25">
      <c r="A8019" s="32">
        <f ca="1">Uniform_A+B8019*(Uniform_B-Uniform_A)</f>
        <v>4.2207770960289706</v>
      </c>
      <c r="B8019" s="2">
        <f t="shared" ca="1" si="868"/>
        <v>0.42207770960289703</v>
      </c>
      <c r="C8019" s="4"/>
      <c r="D8019" s="5">
        <f ca="1">IF(E8019&lt;(Driehoek_C-Driehoek_A)/(Driehoek_B-Driehoek_A),Driehoek_A+SQRT(E8019*(Driehoek_B-Driehoek_A)*(Driehoek_C-Driehoek_A)),Driehoek_B-SQRT((1-E8019)*(Driehoek_B-Driehoek_A)*(Driehoek_B-Driehoek_C)))</f>
        <v>6.0567058118027086</v>
      </c>
      <c r="E8019" s="2">
        <f t="shared" ca="1" si="869"/>
        <v>0.75248626633497273</v>
      </c>
      <c r="F8019" s="2"/>
      <c r="G8019" s="15">
        <f ca="1">_xlfn.NORM.INV(H8019,Normaal_Mu,Normaal_Sigma)</f>
        <v>4.0089297470764471</v>
      </c>
      <c r="H8019" s="2">
        <f t="shared" ca="1" si="870"/>
        <v>0.31011121657610685</v>
      </c>
      <c r="I8019" s="2"/>
      <c r="J8019" s="15">
        <f ca="1">-LN(K8019) /NegExp_Labda</f>
        <v>2.079938479702832</v>
      </c>
      <c r="K8019" s="2">
        <f t="shared" ca="1" si="871"/>
        <v>0.6596883872795789</v>
      </c>
      <c r="L8019" s="2"/>
      <c r="M8019" s="17">
        <f t="shared" ca="1" si="866"/>
        <v>9</v>
      </c>
      <c r="N8019" s="2">
        <f t="shared" ca="1" si="867"/>
        <v>0.95025176876434081</v>
      </c>
      <c r="O8019" s="2"/>
      <c r="P8019" s="31">
        <f t="shared" ca="1" si="872"/>
        <v>5.0732702269221921</v>
      </c>
    </row>
    <row r="8020" spans="1:16" x14ac:dyDescent="0.25">
      <c r="A8020" s="32">
        <f ca="1">Uniform_A+B8020*(Uniform_B-Uniform_A)</f>
        <v>9.2102536954179666</v>
      </c>
      <c r="B8020" s="2">
        <f t="shared" ca="1" si="868"/>
        <v>0.9210253695417967</v>
      </c>
      <c r="C8020" s="4"/>
      <c r="D8020" s="5">
        <f ca="1">IF(E8020&lt;(Driehoek_C-Driehoek_A)/(Driehoek_B-Driehoek_A),Driehoek_A+SQRT(E8020*(Driehoek_B-Driehoek_A)*(Driehoek_C-Driehoek_A)),Driehoek_B-SQRT((1-E8020)*(Driehoek_B-Driehoek_A)*(Driehoek_B-Driehoek_C)))</f>
        <v>5.3292832703675064</v>
      </c>
      <c r="E8020" s="2">
        <f t="shared" ca="1" si="869"/>
        <v>0.61502396259417502</v>
      </c>
      <c r="F8020" s="2"/>
      <c r="G8020" s="15">
        <f ca="1">_xlfn.NORM.INV(H8020,Normaal_Mu,Normaal_Sigma)</f>
        <v>6.3651894344550835</v>
      </c>
      <c r="H8020" s="2">
        <f t="shared" ca="1" si="870"/>
        <v>0.75256851342049191</v>
      </c>
      <c r="I8020" s="2"/>
      <c r="J8020" s="15">
        <f ca="1">-LN(K8020) /NegExp_Labda</f>
        <v>5.9075537417393935</v>
      </c>
      <c r="K8020" s="2">
        <f t="shared" ca="1" si="871"/>
        <v>0.30681486823837001</v>
      </c>
      <c r="L8020" s="2"/>
      <c r="M8020" s="17">
        <f t="shared" ca="1" si="866"/>
        <v>4</v>
      </c>
      <c r="N8020" s="2">
        <f t="shared" ca="1" si="867"/>
        <v>0.39209078878821657</v>
      </c>
      <c r="O8020" s="2"/>
      <c r="P8020" s="31">
        <f t="shared" ca="1" si="872"/>
        <v>6.1624560283959893</v>
      </c>
    </row>
    <row r="8021" spans="1:16" x14ac:dyDescent="0.25">
      <c r="A8021" s="32">
        <f ca="1">Uniform_A+B8021*(Uniform_B-Uniform_A)</f>
        <v>7.5042155091492404</v>
      </c>
      <c r="B8021" s="2">
        <f t="shared" ca="1" si="868"/>
        <v>0.75042155091492402</v>
      </c>
      <c r="C8021" s="4"/>
      <c r="D8021" s="5">
        <f ca="1">IF(E8021&lt;(Driehoek_C-Driehoek_A)/(Driehoek_B-Driehoek_A),Driehoek_A+SQRT(E8021*(Driehoek_B-Driehoek_A)*(Driehoek_C-Driehoek_A)),Driehoek_B-SQRT((1-E8021)*(Driehoek_B-Driehoek_A)*(Driehoek_B-Driehoek_C)))</f>
        <v>5.902693746393358</v>
      </c>
      <c r="E8021" s="2">
        <f t="shared" ca="1" si="869"/>
        <v>0.72590554203911961</v>
      </c>
      <c r="F8021" s="2"/>
      <c r="G8021" s="15">
        <f ca="1">_xlfn.NORM.INV(H8021,Normaal_Mu,Normaal_Sigma)</f>
        <v>4.4573053749657108</v>
      </c>
      <c r="H8021" s="2">
        <f t="shared" ca="1" si="870"/>
        <v>0.39306196039384178</v>
      </c>
      <c r="I8021" s="2"/>
      <c r="J8021" s="15">
        <f ca="1">-LN(K8021) /NegExp_Labda</f>
        <v>1.0756255407407618</v>
      </c>
      <c r="K8021" s="2">
        <f t="shared" ca="1" si="871"/>
        <v>0.80644054158308787</v>
      </c>
      <c r="L8021" s="2"/>
      <c r="M8021" s="17">
        <f t="shared" ca="1" si="866"/>
        <v>4</v>
      </c>
      <c r="N8021" s="2">
        <f t="shared" ca="1" si="867"/>
        <v>0.38231376557992358</v>
      </c>
      <c r="O8021" s="2"/>
      <c r="P8021" s="31">
        <f t="shared" ca="1" si="872"/>
        <v>4.5879680342498137</v>
      </c>
    </row>
    <row r="8022" spans="1:16" x14ac:dyDescent="0.25">
      <c r="A8022" s="32">
        <f ca="1">Uniform_A+B8022*(Uniform_B-Uniform_A)</f>
        <v>7.5267088112718703</v>
      </c>
      <c r="B8022" s="2">
        <f t="shared" ca="1" si="868"/>
        <v>0.75267088112718705</v>
      </c>
      <c r="C8022" s="4"/>
      <c r="D8022" s="5">
        <f ca="1">IF(E8022&lt;(Driehoek_C-Driehoek_A)/(Driehoek_B-Driehoek_A),Driehoek_A+SQRT(E8022*(Driehoek_B-Driehoek_A)*(Driehoek_C-Driehoek_A)),Driehoek_B-SQRT((1-E8022)*(Driehoek_B-Driehoek_A)*(Driehoek_B-Driehoek_C)))</f>
        <v>7.30806970632025</v>
      </c>
      <c r="E8022" s="2">
        <f t="shared" ca="1" si="869"/>
        <v>0.91821062518082153</v>
      </c>
      <c r="F8022" s="2"/>
      <c r="G8022" s="15">
        <f ca="1">_xlfn.NORM.INV(H8022,Normaal_Mu,Normaal_Sigma)</f>
        <v>7.878975243424807</v>
      </c>
      <c r="H8022" s="2">
        <f t="shared" ca="1" si="870"/>
        <v>0.92499379270838056</v>
      </c>
      <c r="I8022" s="2"/>
      <c r="J8022" s="15">
        <f ca="1">-LN(K8022) /NegExp_Labda</f>
        <v>2.6168361652310499</v>
      </c>
      <c r="K8022" s="2">
        <f t="shared" ca="1" si="871"/>
        <v>0.59252202536840581</v>
      </c>
      <c r="L8022" s="2"/>
      <c r="M8022" s="17">
        <f t="shared" ca="1" si="866"/>
        <v>9</v>
      </c>
      <c r="N8022" s="2">
        <f t="shared" ca="1" si="867"/>
        <v>0.93385391391771688</v>
      </c>
      <c r="O8022" s="2"/>
      <c r="P8022" s="31">
        <f t="shared" ca="1" si="872"/>
        <v>6.8661179852495966</v>
      </c>
    </row>
    <row r="8023" spans="1:16" x14ac:dyDescent="0.25">
      <c r="A8023" s="32">
        <f ca="1">Uniform_A+B8023*(Uniform_B-Uniform_A)</f>
        <v>1.5309443249271426</v>
      </c>
      <c r="B8023" s="2">
        <f t="shared" ca="1" si="868"/>
        <v>0.15309443249271426</v>
      </c>
      <c r="C8023" s="4"/>
      <c r="D8023" s="5">
        <f ca="1">IF(E8023&lt;(Driehoek_C-Driehoek_A)/(Driehoek_B-Driehoek_A),Driehoek_A+SQRT(E8023*(Driehoek_B-Driehoek_A)*(Driehoek_C-Driehoek_A)),Driehoek_B-SQRT((1-E8023)*(Driehoek_B-Driehoek_A)*(Driehoek_B-Driehoek_C)))</f>
        <v>5.118329124055955</v>
      </c>
      <c r="E8023" s="2">
        <f t="shared" ca="1" si="869"/>
        <v>0.56950374888136546</v>
      </c>
      <c r="F8023" s="2"/>
      <c r="G8023" s="15">
        <f ca="1">_xlfn.NORM.INV(H8023,Normaal_Mu,Normaal_Sigma)</f>
        <v>4.7074657376530062</v>
      </c>
      <c r="H8023" s="2">
        <f t="shared" ca="1" si="870"/>
        <v>0.44185525614231336</v>
      </c>
      <c r="I8023" s="2"/>
      <c r="J8023" s="15">
        <f ca="1">-LN(K8023) /NegExp_Labda</f>
        <v>6.8808344625729383</v>
      </c>
      <c r="K8023" s="2">
        <f t="shared" ca="1" si="871"/>
        <v>0.25254473124409305</v>
      </c>
      <c r="L8023" s="2"/>
      <c r="M8023" s="17">
        <f t="shared" ca="1" si="866"/>
        <v>4</v>
      </c>
      <c r="N8023" s="2">
        <f t="shared" ca="1" si="867"/>
        <v>0.30762273013145314</v>
      </c>
      <c r="O8023" s="2"/>
      <c r="P8023" s="31">
        <f t="shared" ca="1" si="872"/>
        <v>4.4475147298418083</v>
      </c>
    </row>
    <row r="8024" spans="1:16" x14ac:dyDescent="0.25">
      <c r="A8024" s="32">
        <f ca="1">Uniform_A+B8024*(Uniform_B-Uniform_A)</f>
        <v>6.2287305156615034</v>
      </c>
      <c r="B8024" s="2">
        <f t="shared" ca="1" si="868"/>
        <v>0.62287305156615036</v>
      </c>
      <c r="C8024" s="4"/>
      <c r="D8024" s="5">
        <f ca="1">IF(E8024&lt;(Driehoek_C-Driehoek_A)/(Driehoek_B-Driehoek_A),Driehoek_A+SQRT(E8024*(Driehoek_B-Driehoek_A)*(Driehoek_C-Driehoek_A)),Driehoek_B-SQRT((1-E8024)*(Driehoek_B-Driehoek_A)*(Driehoek_B-Driehoek_C)))</f>
        <v>3.2521228986537762</v>
      </c>
      <c r="E8024" s="2">
        <f t="shared" ca="1" si="869"/>
        <v>0.11198655380950961</v>
      </c>
      <c r="F8024" s="2"/>
      <c r="G8024" s="15">
        <f ca="1">_xlfn.NORM.INV(H8024,Normaal_Mu,Normaal_Sigma)</f>
        <v>4.1031220066371832</v>
      </c>
      <c r="H8024" s="2">
        <f t="shared" ca="1" si="870"/>
        <v>0.32691820155453166</v>
      </c>
      <c r="I8024" s="2"/>
      <c r="J8024" s="15">
        <f ca="1">-LN(K8024) /NegExp_Labda</f>
        <v>0.67731006249920378</v>
      </c>
      <c r="K8024" s="2">
        <f t="shared" ca="1" si="871"/>
        <v>0.87331233725092083</v>
      </c>
      <c r="L8024" s="2"/>
      <c r="M8024" s="17">
        <f t="shared" ca="1" si="866"/>
        <v>4</v>
      </c>
      <c r="N8024" s="2">
        <f t="shared" ca="1" si="867"/>
        <v>0.39281394416580406</v>
      </c>
      <c r="O8024" s="2"/>
      <c r="P8024" s="31">
        <f t="shared" ca="1" si="872"/>
        <v>3.6522570966903332</v>
      </c>
    </row>
    <row r="8025" spans="1:16" x14ac:dyDescent="0.25">
      <c r="A8025" s="32">
        <f ca="1">Uniform_A+B8025*(Uniform_B-Uniform_A)</f>
        <v>4.5328378077627827</v>
      </c>
      <c r="B8025" s="2">
        <f t="shared" ca="1" si="868"/>
        <v>0.45328378077627829</v>
      </c>
      <c r="C8025" s="4"/>
      <c r="D8025" s="5">
        <f ca="1">IF(E8025&lt;(Driehoek_C-Driehoek_A)/(Driehoek_B-Driehoek_A),Driehoek_A+SQRT(E8025*(Driehoek_B-Driehoek_A)*(Driehoek_C-Driehoek_A)),Driehoek_B-SQRT((1-E8025)*(Driehoek_B-Driehoek_A)*(Driehoek_B-Driehoek_C)))</f>
        <v>6.0193213787819744</v>
      </c>
      <c r="E8025" s="2">
        <f t="shared" ca="1" si="869"/>
        <v>0.74615871305753734</v>
      </c>
      <c r="F8025" s="2"/>
      <c r="G8025" s="15">
        <f ca="1">_xlfn.NORM.INV(H8025,Normaal_Mu,Normaal_Sigma)</f>
        <v>8.0501008862604522</v>
      </c>
      <c r="H8025" s="2">
        <f t="shared" ca="1" si="870"/>
        <v>0.93637674177484009</v>
      </c>
      <c r="I8025" s="2"/>
      <c r="J8025" s="15">
        <f ca="1">-LN(K8025) /NegExp_Labda</f>
        <v>0.637051132536542</v>
      </c>
      <c r="K8025" s="2">
        <f t="shared" ca="1" si="871"/>
        <v>0.88037244639612566</v>
      </c>
      <c r="L8025" s="2"/>
      <c r="M8025" s="17">
        <f t="shared" ca="1" si="866"/>
        <v>9</v>
      </c>
      <c r="N8025" s="2">
        <f t="shared" ca="1" si="867"/>
        <v>0.93901268592855858</v>
      </c>
      <c r="O8025" s="2"/>
      <c r="P8025" s="31">
        <f t="shared" ca="1" si="872"/>
        <v>5.6478622410683501</v>
      </c>
    </row>
    <row r="8026" spans="1:16" x14ac:dyDescent="0.25">
      <c r="A8026" s="32">
        <f ca="1">Uniform_A+B8026*(Uniform_B-Uniform_A)</f>
        <v>5.4739362471816086</v>
      </c>
      <c r="B8026" s="2">
        <f t="shared" ca="1" si="868"/>
        <v>0.54739362471816089</v>
      </c>
      <c r="C8026" s="4"/>
      <c r="D8026" s="5">
        <f ca="1">IF(E8026&lt;(Driehoek_C-Driehoek_A)/(Driehoek_B-Driehoek_A),Driehoek_A+SQRT(E8026*(Driehoek_B-Driehoek_A)*(Driehoek_C-Driehoek_A)),Driehoek_B-SQRT((1-E8026)*(Driehoek_B-Driehoek_A)*(Driehoek_B-Driehoek_C)))</f>
        <v>5.1010071300943913</v>
      </c>
      <c r="E8026" s="2">
        <f t="shared" ca="1" si="869"/>
        <v>0.56565298858357782</v>
      </c>
      <c r="F8026" s="2"/>
      <c r="G8026" s="15">
        <f ca="1">_xlfn.NORM.INV(H8026,Normaal_Mu,Normaal_Sigma)</f>
        <v>5.1692872982829234</v>
      </c>
      <c r="H8026" s="2">
        <f t="shared" ca="1" si="870"/>
        <v>0.53372765171704684</v>
      </c>
      <c r="I8026" s="2"/>
      <c r="J8026" s="15">
        <f ca="1">-LN(K8026) /NegExp_Labda</f>
        <v>0.13245647927647275</v>
      </c>
      <c r="K8026" s="2">
        <f t="shared" ca="1" si="871"/>
        <v>0.97385652038672021</v>
      </c>
      <c r="L8026" s="2"/>
      <c r="M8026" s="17">
        <f t="shared" ca="1" si="866"/>
        <v>4</v>
      </c>
      <c r="N8026" s="2">
        <f t="shared" ca="1" si="867"/>
        <v>0.41732472480598315</v>
      </c>
      <c r="O8026" s="2"/>
      <c r="P8026" s="31">
        <f t="shared" ca="1" si="872"/>
        <v>3.975337430967079</v>
      </c>
    </row>
    <row r="8027" spans="1:16" x14ac:dyDescent="0.25">
      <c r="A8027" s="32">
        <f ca="1">Uniform_A+B8027*(Uniform_B-Uniform_A)</f>
        <v>5.3689408067362132</v>
      </c>
      <c r="B8027" s="2">
        <f t="shared" ca="1" si="868"/>
        <v>0.53689408067362132</v>
      </c>
      <c r="C8027" s="4"/>
      <c r="D8027" s="5">
        <f ca="1">IF(E8027&lt;(Driehoek_C-Driehoek_A)/(Driehoek_B-Driehoek_A),Driehoek_A+SQRT(E8027*(Driehoek_B-Driehoek_A)*(Driehoek_C-Driehoek_A)),Driehoek_B-SQRT((1-E8027)*(Driehoek_B-Driehoek_A)*(Driehoek_B-Driehoek_C)))</f>
        <v>7.0367445569470206</v>
      </c>
      <c r="E8027" s="2">
        <f t="shared" ca="1" si="869"/>
        <v>0.88987508758065281</v>
      </c>
      <c r="F8027" s="2"/>
      <c r="G8027" s="15">
        <f ca="1">_xlfn.NORM.INV(H8027,Normaal_Mu,Normaal_Sigma)</f>
        <v>5.2666539421996603</v>
      </c>
      <c r="H8027" s="2">
        <f t="shared" ca="1" si="870"/>
        <v>0.55303260092008544</v>
      </c>
      <c r="I8027" s="2"/>
      <c r="J8027" s="15">
        <f ca="1">-LN(K8027) /NegExp_Labda</f>
        <v>0.57891643078870514</v>
      </c>
      <c r="K8027" s="2">
        <f t="shared" ca="1" si="871"/>
        <v>0.89066822251659561</v>
      </c>
      <c r="L8027" s="2"/>
      <c r="M8027" s="17">
        <f t="shared" ca="1" si="866"/>
        <v>4</v>
      </c>
      <c r="N8027" s="2">
        <f t="shared" ca="1" si="867"/>
        <v>0.42329835801338489</v>
      </c>
      <c r="O8027" s="2"/>
      <c r="P8027" s="31">
        <f t="shared" ca="1" si="872"/>
        <v>4.4502511473343196</v>
      </c>
    </row>
    <row r="8028" spans="1:16" x14ac:dyDescent="0.25">
      <c r="A8028" s="32">
        <f ca="1">Uniform_A+B8028*(Uniform_B-Uniform_A)</f>
        <v>8.5636666297463524</v>
      </c>
      <c r="B8028" s="2">
        <f t="shared" ca="1" si="868"/>
        <v>0.85636666297463526</v>
      </c>
      <c r="C8028" s="4"/>
      <c r="D8028" s="5">
        <f ca="1">IF(E8028&lt;(Driehoek_C-Driehoek_A)/(Driehoek_B-Driehoek_A),Driehoek_A+SQRT(E8028*(Driehoek_B-Driehoek_A)*(Driehoek_C-Driehoek_A)),Driehoek_B-SQRT((1-E8028)*(Driehoek_B-Driehoek_A)*(Driehoek_B-Driehoek_C)))</f>
        <v>5.2884042775537257</v>
      </c>
      <c r="E8028" s="2">
        <f t="shared" ca="1" si="869"/>
        <v>0.60640163408910042</v>
      </c>
      <c r="F8028" s="2"/>
      <c r="G8028" s="15">
        <f ca="1">_xlfn.NORM.INV(H8028,Normaal_Mu,Normaal_Sigma)</f>
        <v>1.9409327443479967</v>
      </c>
      <c r="H8028" s="2">
        <f t="shared" ca="1" si="870"/>
        <v>6.3066104580858706E-2</v>
      </c>
      <c r="I8028" s="2"/>
      <c r="J8028" s="15">
        <f ca="1">-LN(K8028) /NegExp_Labda</f>
        <v>4.8493197115382705</v>
      </c>
      <c r="K8028" s="2">
        <f t="shared" ca="1" si="871"/>
        <v>0.37913461877566468</v>
      </c>
      <c r="L8028" s="2"/>
      <c r="M8028" s="17">
        <f t="shared" ca="1" si="866"/>
        <v>7</v>
      </c>
      <c r="N8028" s="2">
        <f t="shared" ca="1" si="867"/>
        <v>0.77791055738979054</v>
      </c>
      <c r="O8028" s="2"/>
      <c r="P8028" s="31">
        <f t="shared" ca="1" si="872"/>
        <v>5.528464672637269</v>
      </c>
    </row>
    <row r="8029" spans="1:16" x14ac:dyDescent="0.25">
      <c r="A8029" s="32">
        <f ca="1">Uniform_A+B8029*(Uniform_B-Uniform_A)</f>
        <v>2.9300701804397855</v>
      </c>
      <c r="B8029" s="2">
        <f t="shared" ca="1" si="868"/>
        <v>0.29300701804397855</v>
      </c>
      <c r="C8029" s="4"/>
      <c r="D8029" s="5">
        <f ca="1">IF(E8029&lt;(Driehoek_C-Driehoek_A)/(Driehoek_B-Driehoek_A),Driehoek_A+SQRT(E8029*(Driehoek_B-Driehoek_A)*(Driehoek_C-Driehoek_A)),Driehoek_B-SQRT((1-E8029)*(Driehoek_B-Driehoek_A)*(Driehoek_B-Driehoek_C)))</f>
        <v>8.0317292603949983</v>
      </c>
      <c r="E8029" s="2">
        <f t="shared" ca="1" si="869"/>
        <v>0.97321290785213665</v>
      </c>
      <c r="F8029" s="2"/>
      <c r="G8029" s="15">
        <f ca="1">_xlfn.NORM.INV(H8029,Normaal_Mu,Normaal_Sigma)</f>
        <v>4.5604028491655129</v>
      </c>
      <c r="H8029" s="2">
        <f t="shared" ca="1" si="870"/>
        <v>0.41301401457879949</v>
      </c>
      <c r="I8029" s="2"/>
      <c r="J8029" s="15">
        <f ca="1">-LN(K8029) /NegExp_Labda</f>
        <v>2.1150819883172026E-2</v>
      </c>
      <c r="K8029" s="2">
        <f t="shared" ca="1" si="871"/>
        <v>0.99577877056436925</v>
      </c>
      <c r="L8029" s="2"/>
      <c r="M8029" s="17">
        <f t="shared" ca="1" si="866"/>
        <v>5</v>
      </c>
      <c r="N8029" s="2">
        <f t="shared" ca="1" si="867"/>
        <v>0.60635894962389292</v>
      </c>
      <c r="O8029" s="2"/>
      <c r="P8029" s="31">
        <f t="shared" ca="1" si="872"/>
        <v>4.1086706219766942</v>
      </c>
    </row>
    <row r="8030" spans="1:16" x14ac:dyDescent="0.25">
      <c r="A8030" s="32">
        <f ca="1">Uniform_A+B8030*(Uniform_B-Uniform_A)</f>
        <v>2.3574485924188515</v>
      </c>
      <c r="B8030" s="2">
        <f t="shared" ca="1" si="868"/>
        <v>0.23574485924188515</v>
      </c>
      <c r="C8030" s="4"/>
      <c r="D8030" s="5">
        <f ca="1">IF(E8030&lt;(Driehoek_C-Driehoek_A)/(Driehoek_B-Driehoek_A),Driehoek_A+SQRT(E8030*(Driehoek_B-Driehoek_A)*(Driehoek_C-Driehoek_A)),Driehoek_B-SQRT((1-E8030)*(Driehoek_B-Driehoek_A)*(Driehoek_B-Driehoek_C)))</f>
        <v>5.8201675180659453</v>
      </c>
      <c r="E8030" s="2">
        <f t="shared" ca="1" si="869"/>
        <v>0.71110472533820301</v>
      </c>
      <c r="F8030" s="2"/>
      <c r="G8030" s="15">
        <f ca="1">_xlfn.NORM.INV(H8030,Normaal_Mu,Normaal_Sigma)</f>
        <v>6.2794461665798176</v>
      </c>
      <c r="H8030" s="2">
        <f t="shared" ca="1" si="870"/>
        <v>0.73882367715852704</v>
      </c>
      <c r="I8030" s="2"/>
      <c r="J8030" s="15">
        <f ca="1">-LN(K8030) /NegExp_Labda</f>
        <v>6.1427728515745423</v>
      </c>
      <c r="K8030" s="2">
        <f t="shared" ca="1" si="871"/>
        <v>0.29271537153515426</v>
      </c>
      <c r="L8030" s="2"/>
      <c r="M8030" s="17">
        <f t="shared" ca="1" si="866"/>
        <v>6</v>
      </c>
      <c r="N8030" s="2">
        <f t="shared" ca="1" si="867"/>
        <v>0.69364196682804735</v>
      </c>
      <c r="O8030" s="2"/>
      <c r="P8030" s="31">
        <f t="shared" ca="1" si="872"/>
        <v>5.3199670257278315</v>
      </c>
    </row>
    <row r="8031" spans="1:16" x14ac:dyDescent="0.25">
      <c r="A8031" s="32">
        <f ca="1">Uniform_A+B8031*(Uniform_B-Uniform_A)</f>
        <v>0.31555634649446551</v>
      </c>
      <c r="B8031" s="2">
        <f t="shared" ca="1" si="868"/>
        <v>3.1555634649446551E-2</v>
      </c>
      <c r="C8031" s="4"/>
      <c r="D8031" s="5">
        <f ca="1">IF(E8031&lt;(Driehoek_C-Driehoek_A)/(Driehoek_B-Driehoek_A),Driehoek_A+SQRT(E8031*(Driehoek_B-Driehoek_A)*(Driehoek_C-Driehoek_A)),Driehoek_B-SQRT((1-E8031)*(Driehoek_B-Driehoek_A)*(Driehoek_B-Driehoek_C)))</f>
        <v>6.1057468006599525</v>
      </c>
      <c r="E8031" s="2">
        <f t="shared" ca="1" si="869"/>
        <v>0.76066566908885436</v>
      </c>
      <c r="F8031" s="2"/>
      <c r="G8031" s="15">
        <f ca="1">_xlfn.NORM.INV(H8031,Normaal_Mu,Normaal_Sigma)</f>
        <v>3.4856773433566319</v>
      </c>
      <c r="H8031" s="2">
        <f t="shared" ca="1" si="870"/>
        <v>0.22447660775425349</v>
      </c>
      <c r="I8031" s="2"/>
      <c r="J8031" s="15">
        <f ca="1">-LN(K8031) /NegExp_Labda</f>
        <v>10.967913433958078</v>
      </c>
      <c r="K8031" s="2">
        <f t="shared" ca="1" si="871"/>
        <v>0.11151650336510333</v>
      </c>
      <c r="L8031" s="2"/>
      <c r="M8031" s="17">
        <f t="shared" ca="1" si="866"/>
        <v>2</v>
      </c>
      <c r="N8031" s="2">
        <f t="shared" ca="1" si="867"/>
        <v>6.9273758374947758E-2</v>
      </c>
      <c r="O8031" s="2"/>
      <c r="P8031" s="31">
        <f t="shared" ca="1" si="872"/>
        <v>4.5749787848938253</v>
      </c>
    </row>
    <row r="8032" spans="1:16" x14ac:dyDescent="0.25">
      <c r="A8032" s="32">
        <f ca="1">Uniform_A+B8032*(Uniform_B-Uniform_A)</f>
        <v>2.1038214708334668</v>
      </c>
      <c r="B8032" s="2">
        <f t="shared" ca="1" si="868"/>
        <v>0.21038214708334668</v>
      </c>
      <c r="C8032" s="4"/>
      <c r="D8032" s="5">
        <f ca="1">IF(E8032&lt;(Driehoek_C-Driehoek_A)/(Driehoek_B-Driehoek_A),Driehoek_A+SQRT(E8032*(Driehoek_B-Driehoek_A)*(Driehoek_C-Driehoek_A)),Driehoek_B-SQRT((1-E8032)*(Driehoek_B-Driehoek_A)*(Driehoek_B-Driehoek_C)))</f>
        <v>3.7632611675811494</v>
      </c>
      <c r="E8032" s="2">
        <f t="shared" ca="1" si="869"/>
        <v>0.22207785322140272</v>
      </c>
      <c r="F8032" s="2"/>
      <c r="G8032" s="15">
        <f ca="1">_xlfn.NORM.INV(H8032,Normaal_Mu,Normaal_Sigma)</f>
        <v>2.7844216006084035</v>
      </c>
      <c r="H8032" s="2">
        <f t="shared" ca="1" si="870"/>
        <v>0.13397643276220128</v>
      </c>
      <c r="I8032" s="2"/>
      <c r="J8032" s="15">
        <f ca="1">-LN(K8032) /NegExp_Labda</f>
        <v>7.3098911594961544</v>
      </c>
      <c r="K8032" s="2">
        <f t="shared" ca="1" si="871"/>
        <v>0.23177731164031745</v>
      </c>
      <c r="L8032" s="2"/>
      <c r="M8032" s="17">
        <f t="shared" ca="1" si="866"/>
        <v>5</v>
      </c>
      <c r="N8032" s="2">
        <f t="shared" ca="1" si="867"/>
        <v>0.48833007967876985</v>
      </c>
      <c r="O8032" s="2"/>
      <c r="P8032" s="31">
        <f t="shared" ca="1" si="872"/>
        <v>4.1922790797038347</v>
      </c>
    </row>
    <row r="8033" spans="1:16" x14ac:dyDescent="0.25">
      <c r="A8033" s="32">
        <f ca="1">Uniform_A+B8033*(Uniform_B-Uniform_A)</f>
        <v>0.76601046990194765</v>
      </c>
      <c r="B8033" s="2">
        <f t="shared" ca="1" si="868"/>
        <v>7.6601046990194765E-2</v>
      </c>
      <c r="C8033" s="4"/>
      <c r="D8033" s="5">
        <f ca="1">IF(E8033&lt;(Driehoek_C-Driehoek_A)/(Driehoek_B-Driehoek_A),Driehoek_A+SQRT(E8033*(Driehoek_B-Driehoek_A)*(Driehoek_C-Driehoek_A)),Driehoek_B-SQRT((1-E8033)*(Driehoek_B-Driehoek_A)*(Driehoek_B-Driehoek_C)))</f>
        <v>4.6370790235374573</v>
      </c>
      <c r="E8033" s="2">
        <f t="shared" ca="1" si="869"/>
        <v>0.45614058723266082</v>
      </c>
      <c r="F8033" s="2"/>
      <c r="G8033" s="15">
        <f ca="1">_xlfn.NORM.INV(H8033,Normaal_Mu,Normaal_Sigma)</f>
        <v>1.1561289234738292</v>
      </c>
      <c r="H8033" s="2">
        <f t="shared" ca="1" si="870"/>
        <v>2.7306934697417073E-2</v>
      </c>
      <c r="I8033" s="2"/>
      <c r="J8033" s="15">
        <f ca="1">-LN(K8033) /NegExp_Labda</f>
        <v>0.7573712079919972</v>
      </c>
      <c r="K8033" s="2">
        <f t="shared" ca="1" si="871"/>
        <v>0.85944001978899354</v>
      </c>
      <c r="L8033" s="2"/>
      <c r="M8033" s="17">
        <f t="shared" ca="1" si="866"/>
        <v>2</v>
      </c>
      <c r="N8033" s="2">
        <f t="shared" ca="1" si="867"/>
        <v>7.6283127172164011E-2</v>
      </c>
      <c r="O8033" s="2"/>
      <c r="P8033" s="31">
        <f t="shared" ca="1" si="872"/>
        <v>1.8633179249810461</v>
      </c>
    </row>
    <row r="8034" spans="1:16" x14ac:dyDescent="0.25">
      <c r="A8034" s="32">
        <f ca="1">Uniform_A+B8034*(Uniform_B-Uniform_A)</f>
        <v>2.3146705483662244</v>
      </c>
      <c r="B8034" s="2">
        <f t="shared" ca="1" si="868"/>
        <v>0.23146705483662244</v>
      </c>
      <c r="C8034" s="4"/>
      <c r="D8034" s="5">
        <f ca="1">IF(E8034&lt;(Driehoek_C-Driehoek_A)/(Driehoek_B-Driehoek_A),Driehoek_A+SQRT(E8034*(Driehoek_B-Driehoek_A)*(Driehoek_C-Driehoek_A)),Driehoek_B-SQRT((1-E8034)*(Driehoek_B-Driehoek_A)*(Driehoek_B-Driehoek_C)))</f>
        <v>6.9857915642093884</v>
      </c>
      <c r="E8034" s="2">
        <f t="shared" ca="1" si="869"/>
        <v>0.88408469649114108</v>
      </c>
      <c r="F8034" s="2"/>
      <c r="G8034" s="15">
        <f ca="1">_xlfn.NORM.INV(H8034,Normaal_Mu,Normaal_Sigma)</f>
        <v>9.6251629474501925</v>
      </c>
      <c r="H8034" s="2">
        <f t="shared" ca="1" si="870"/>
        <v>0.98962716945716211</v>
      </c>
      <c r="I8034" s="2"/>
      <c r="J8034" s="15">
        <f ca="1">-LN(K8034) /NegExp_Labda</f>
        <v>1.3934686904853528</v>
      </c>
      <c r="K8034" s="2">
        <f t="shared" ca="1" si="871"/>
        <v>0.75677163804941239</v>
      </c>
      <c r="L8034" s="2"/>
      <c r="M8034" s="17">
        <f t="shared" ca="1" si="866"/>
        <v>4</v>
      </c>
      <c r="N8034" s="2">
        <f t="shared" ca="1" si="867"/>
        <v>0.40829617207348656</v>
      </c>
      <c r="O8034" s="2"/>
      <c r="P8034" s="31">
        <f t="shared" ca="1" si="872"/>
        <v>4.8638187501022312</v>
      </c>
    </row>
    <row r="8035" spans="1:16" x14ac:dyDescent="0.25">
      <c r="A8035" s="32">
        <f ca="1">Uniform_A+B8035*(Uniform_B-Uniform_A)</f>
        <v>1.962182773759833</v>
      </c>
      <c r="B8035" s="2">
        <f t="shared" ca="1" si="868"/>
        <v>0.1962182773759833</v>
      </c>
      <c r="C8035" s="4"/>
      <c r="D8035" s="5">
        <f ca="1">IF(E8035&lt;(Driehoek_C-Driehoek_A)/(Driehoek_B-Driehoek_A),Driehoek_A+SQRT(E8035*(Driehoek_B-Driehoek_A)*(Driehoek_C-Driehoek_A)),Driehoek_B-SQRT((1-E8035)*(Driehoek_B-Driehoek_A)*(Driehoek_B-Driehoek_C)))</f>
        <v>8.2622909025392559</v>
      </c>
      <c r="E8035" s="2">
        <f t="shared" ca="1" si="869"/>
        <v>0.98445100821496156</v>
      </c>
      <c r="F8035" s="2"/>
      <c r="G8035" s="15">
        <f ca="1">_xlfn.NORM.INV(H8035,Normaal_Mu,Normaal_Sigma)</f>
        <v>3.4849611478564873</v>
      </c>
      <c r="H8035" s="2">
        <f t="shared" ca="1" si="870"/>
        <v>0.22436936604679603</v>
      </c>
      <c r="I8035" s="2"/>
      <c r="J8035" s="15">
        <f ca="1">-LN(K8035) /NegExp_Labda</f>
        <v>4.198181534887941</v>
      </c>
      <c r="K8035" s="2">
        <f t="shared" ca="1" si="871"/>
        <v>0.43186756208935406</v>
      </c>
      <c r="L8035" s="2"/>
      <c r="M8035" s="17">
        <f t="shared" ca="1" si="866"/>
        <v>5</v>
      </c>
      <c r="N8035" s="2">
        <f t="shared" ca="1" si="867"/>
        <v>0.58359970657310667</v>
      </c>
      <c r="O8035" s="2"/>
      <c r="P8035" s="31">
        <f t="shared" ca="1" si="872"/>
        <v>4.5815232718087033</v>
      </c>
    </row>
    <row r="8036" spans="1:16" x14ac:dyDescent="0.25">
      <c r="A8036" s="32">
        <f ca="1">Uniform_A+B8036*(Uniform_B-Uniform_A)</f>
        <v>9.9437188805445427</v>
      </c>
      <c r="B8036" s="2">
        <f t="shared" ca="1" si="868"/>
        <v>0.99437188805445431</v>
      </c>
      <c r="C8036" s="4"/>
      <c r="D8036" s="5">
        <f ca="1">IF(E8036&lt;(Driehoek_C-Driehoek_A)/(Driehoek_B-Driehoek_A),Driehoek_A+SQRT(E8036*(Driehoek_B-Driehoek_A)*(Driehoek_C-Driehoek_A)),Driehoek_B-SQRT((1-E8036)*(Driehoek_B-Driehoek_A)*(Driehoek_B-Driehoek_C)))</f>
        <v>4.8840084880334054</v>
      </c>
      <c r="E8036" s="2">
        <f t="shared" ca="1" si="869"/>
        <v>0.51596039638339841</v>
      </c>
      <c r="F8036" s="2"/>
      <c r="G8036" s="15">
        <f ca="1">_xlfn.NORM.INV(H8036,Normaal_Mu,Normaal_Sigma)</f>
        <v>4.3608764807836176</v>
      </c>
      <c r="H8036" s="2">
        <f t="shared" ca="1" si="870"/>
        <v>0.37465028340532713</v>
      </c>
      <c r="I8036" s="2"/>
      <c r="J8036" s="15">
        <f ca="1">-LN(K8036) /NegExp_Labda</f>
        <v>8.7644379197603737</v>
      </c>
      <c r="K8036" s="2">
        <f t="shared" ca="1" si="871"/>
        <v>0.17327288037905197</v>
      </c>
      <c r="L8036" s="2"/>
      <c r="M8036" s="17">
        <f t="shared" ca="1" si="866"/>
        <v>5</v>
      </c>
      <c r="N8036" s="2">
        <f t="shared" ca="1" si="867"/>
        <v>0.60488846464552626</v>
      </c>
      <c r="O8036" s="2"/>
      <c r="P8036" s="31">
        <f t="shared" ca="1" si="872"/>
        <v>6.590608353824388</v>
      </c>
    </row>
    <row r="8037" spans="1:16" x14ac:dyDescent="0.25">
      <c r="A8037" s="32">
        <f ca="1">Uniform_A+B8037*(Uniform_B-Uniform_A)</f>
        <v>7.1258754444360122</v>
      </c>
      <c r="B8037" s="2">
        <f t="shared" ca="1" si="868"/>
        <v>0.71258754444360117</v>
      </c>
      <c r="C8037" s="4"/>
      <c r="D8037" s="5">
        <f ca="1">IF(E8037&lt;(Driehoek_C-Driehoek_A)/(Driehoek_B-Driehoek_A),Driehoek_A+SQRT(E8037*(Driehoek_B-Driehoek_A)*(Driehoek_C-Driehoek_A)),Driehoek_B-SQRT((1-E8037)*(Driehoek_B-Driehoek_A)*(Driehoek_B-Driehoek_C)))</f>
        <v>4.0657697225733012</v>
      </c>
      <c r="E8037" s="2">
        <f t="shared" ca="1" si="869"/>
        <v>0.30438204483787568</v>
      </c>
      <c r="F8037" s="2"/>
      <c r="G8037" s="15">
        <f ca="1">_xlfn.NORM.INV(H8037,Normaal_Mu,Normaal_Sigma)</f>
        <v>4.7567244719637456</v>
      </c>
      <c r="H8037" s="2">
        <f t="shared" ca="1" si="870"/>
        <v>0.45159295208968908</v>
      </c>
      <c r="I8037" s="2"/>
      <c r="J8037" s="15">
        <f ca="1">-LN(K8037) /NegExp_Labda</f>
        <v>15.817169477088521</v>
      </c>
      <c r="K8037" s="2">
        <f t="shared" ca="1" si="871"/>
        <v>4.2280305371040883E-2</v>
      </c>
      <c r="L8037" s="2"/>
      <c r="M8037" s="17">
        <f t="shared" ca="1" si="866"/>
        <v>4</v>
      </c>
      <c r="N8037" s="2">
        <f t="shared" ca="1" si="867"/>
        <v>0.30545200518697624</v>
      </c>
      <c r="O8037" s="2"/>
      <c r="P8037" s="31">
        <f t="shared" ca="1" si="872"/>
        <v>7.1531078232123164</v>
      </c>
    </row>
    <row r="8038" spans="1:16" x14ac:dyDescent="0.25">
      <c r="A8038" s="32">
        <f ca="1">Uniform_A+B8038*(Uniform_B-Uniform_A)</f>
        <v>6.5134072599703838</v>
      </c>
      <c r="B8038" s="2">
        <f t="shared" ca="1" si="868"/>
        <v>0.65134072599703841</v>
      </c>
      <c r="C8038" s="4"/>
      <c r="D8038" s="5">
        <f ca="1">IF(E8038&lt;(Driehoek_C-Driehoek_A)/(Driehoek_B-Driehoek_A),Driehoek_A+SQRT(E8038*(Driehoek_B-Driehoek_A)*(Driehoek_C-Driehoek_A)),Driehoek_B-SQRT((1-E8038)*(Driehoek_B-Driehoek_A)*(Driehoek_B-Driehoek_C)))</f>
        <v>5.1592228249732948</v>
      </c>
      <c r="E8038" s="2">
        <f t="shared" ca="1" si="869"/>
        <v>0.57852659119411076</v>
      </c>
      <c r="F8038" s="2"/>
      <c r="G8038" s="15">
        <f ca="1">_xlfn.NORM.INV(H8038,Normaal_Mu,Normaal_Sigma)</f>
        <v>7.2274375257215979</v>
      </c>
      <c r="H8038" s="2">
        <f t="shared" ca="1" si="870"/>
        <v>0.86730007131385223</v>
      </c>
      <c r="I8038" s="2"/>
      <c r="J8038" s="15">
        <f ca="1">-LN(K8038) /NegExp_Labda</f>
        <v>0.59363911550706971</v>
      </c>
      <c r="K8038" s="2">
        <f t="shared" ca="1" si="871"/>
        <v>0.88804947442320381</v>
      </c>
      <c r="L8038" s="2"/>
      <c r="M8038" s="17">
        <f t="shared" ca="1" si="866"/>
        <v>2</v>
      </c>
      <c r="N8038" s="2">
        <f t="shared" ca="1" si="867"/>
        <v>0.10911043625634809</v>
      </c>
      <c r="O8038" s="2"/>
      <c r="P8038" s="31">
        <f t="shared" ca="1" si="872"/>
        <v>4.2987413452344692</v>
      </c>
    </row>
    <row r="8039" spans="1:16" x14ac:dyDescent="0.25">
      <c r="A8039" s="32">
        <f ca="1">Uniform_A+B8039*(Uniform_B-Uniform_A)</f>
        <v>8.5571492167436123</v>
      </c>
      <c r="B8039" s="2">
        <f t="shared" ca="1" si="868"/>
        <v>0.85571492167436125</v>
      </c>
      <c r="C8039" s="4"/>
      <c r="D8039" s="5">
        <f ca="1">IF(E8039&lt;(Driehoek_C-Driehoek_A)/(Driehoek_B-Driehoek_A),Driehoek_A+SQRT(E8039*(Driehoek_B-Driehoek_A)*(Driehoek_C-Driehoek_A)),Driehoek_B-SQRT((1-E8039)*(Driehoek_B-Driehoek_A)*(Driehoek_B-Driehoek_C)))</f>
        <v>7.0959426986477681</v>
      </c>
      <c r="E8039" s="2">
        <f t="shared" ca="1" si="869"/>
        <v>0.89641616551906445</v>
      </c>
      <c r="F8039" s="2"/>
      <c r="G8039" s="15">
        <f ca="1">_xlfn.NORM.INV(H8039,Normaal_Mu,Normaal_Sigma)</f>
        <v>4.3784032235991752</v>
      </c>
      <c r="H8039" s="2">
        <f t="shared" ca="1" si="870"/>
        <v>0.37797694753862765</v>
      </c>
      <c r="I8039" s="2"/>
      <c r="J8039" s="15">
        <f ca="1">-LN(K8039) /NegExp_Labda</f>
        <v>4.999535383435104</v>
      </c>
      <c r="K8039" s="2">
        <f t="shared" ca="1" si="871"/>
        <v>0.36791362733621413</v>
      </c>
      <c r="L8039" s="2"/>
      <c r="M8039" s="17">
        <f t="shared" ca="1" si="866"/>
        <v>3</v>
      </c>
      <c r="N8039" s="2">
        <f t="shared" ca="1" si="867"/>
        <v>0.24928082096915793</v>
      </c>
      <c r="O8039" s="2"/>
      <c r="P8039" s="31">
        <f t="shared" ca="1" si="872"/>
        <v>5.6062061044851319</v>
      </c>
    </row>
    <row r="8040" spans="1:16" x14ac:dyDescent="0.25">
      <c r="A8040" s="32">
        <f ca="1">Uniform_A+B8040*(Uniform_B-Uniform_A)</f>
        <v>1.4140213314041572</v>
      </c>
      <c r="B8040" s="2">
        <f t="shared" ca="1" si="868"/>
        <v>0.14140213314041572</v>
      </c>
      <c r="C8040" s="4"/>
      <c r="D8040" s="5">
        <f ca="1">IF(E8040&lt;(Driehoek_C-Driehoek_A)/(Driehoek_B-Driehoek_A),Driehoek_A+SQRT(E8040*(Driehoek_B-Driehoek_A)*(Driehoek_C-Driehoek_A)),Driehoek_B-SQRT((1-E8040)*(Driehoek_B-Driehoek_A)*(Driehoek_B-Driehoek_C)))</f>
        <v>5.9201217452226125</v>
      </c>
      <c r="E8040" s="2">
        <f t="shared" ca="1" si="869"/>
        <v>0.72898142673569688</v>
      </c>
      <c r="F8040" s="2"/>
      <c r="G8040" s="15">
        <f ca="1">_xlfn.NORM.INV(H8040,Normaal_Mu,Normaal_Sigma)</f>
        <v>8.1908219416721781</v>
      </c>
      <c r="H8040" s="2">
        <f t="shared" ca="1" si="870"/>
        <v>0.94468981784736206</v>
      </c>
      <c r="I8040" s="2"/>
      <c r="J8040" s="15">
        <f ca="1">-LN(K8040) /NegExp_Labda</f>
        <v>3.5826710792359666</v>
      </c>
      <c r="K8040" s="2">
        <f t="shared" ca="1" si="871"/>
        <v>0.48844216094643489</v>
      </c>
      <c r="L8040" s="2"/>
      <c r="M8040" s="17">
        <f t="shared" ca="1" si="866"/>
        <v>5</v>
      </c>
      <c r="N8040" s="2">
        <f t="shared" ca="1" si="867"/>
        <v>0.5416686814715953</v>
      </c>
      <c r="O8040" s="2"/>
      <c r="P8040" s="31">
        <f t="shared" ca="1" si="872"/>
        <v>4.8215272195069829</v>
      </c>
    </row>
    <row r="8041" spans="1:16" x14ac:dyDescent="0.25">
      <c r="A8041" s="32">
        <f ca="1">Uniform_A+B8041*(Uniform_B-Uniform_A)</f>
        <v>6.6413951131277846</v>
      </c>
      <c r="B8041" s="2">
        <f t="shared" ca="1" si="868"/>
        <v>0.66413951131277849</v>
      </c>
      <c r="C8041" s="4"/>
      <c r="D8041" s="5">
        <f ca="1">IF(E8041&lt;(Driehoek_C-Driehoek_A)/(Driehoek_B-Driehoek_A),Driehoek_A+SQRT(E8041*(Driehoek_B-Driehoek_A)*(Driehoek_C-Driehoek_A)),Driehoek_B-SQRT((1-E8041)*(Driehoek_B-Driehoek_A)*(Driehoek_B-Driehoek_C)))</f>
        <v>5.1039671028504152</v>
      </c>
      <c r="E8041" s="2">
        <f t="shared" ca="1" si="869"/>
        <v>0.56631221898080619</v>
      </c>
      <c r="F8041" s="2"/>
      <c r="G8041" s="15">
        <f ca="1">_xlfn.NORM.INV(H8041,Normaal_Mu,Normaal_Sigma)</f>
        <v>5.6747386821628538</v>
      </c>
      <c r="H8041" s="2">
        <f t="shared" ca="1" si="870"/>
        <v>0.63208075322245882</v>
      </c>
      <c r="I8041" s="2"/>
      <c r="J8041" s="15">
        <f ca="1">-LN(K8041) /NegExp_Labda</f>
        <v>0.86603777476417187</v>
      </c>
      <c r="K8041" s="2">
        <f t="shared" ca="1" si="871"/>
        <v>0.84096305068310173</v>
      </c>
      <c r="L8041" s="2"/>
      <c r="M8041" s="17">
        <f t="shared" ca="1" si="866"/>
        <v>6</v>
      </c>
      <c r="N8041" s="2">
        <f t="shared" ca="1" si="867"/>
        <v>0.62346149440181586</v>
      </c>
      <c r="O8041" s="2"/>
      <c r="P8041" s="31">
        <f t="shared" ca="1" si="872"/>
        <v>4.8572277345810457</v>
      </c>
    </row>
    <row r="8042" spans="1:16" x14ac:dyDescent="0.25">
      <c r="A8042" s="32">
        <f ca="1">Uniform_A+B8042*(Uniform_B-Uniform_A)</f>
        <v>8.1632243830240103</v>
      </c>
      <c r="B8042" s="2">
        <f t="shared" ca="1" si="868"/>
        <v>0.81632243830240103</v>
      </c>
      <c r="C8042" s="4"/>
      <c r="D8042" s="5">
        <f ca="1">IF(E8042&lt;(Driehoek_C-Driehoek_A)/(Driehoek_B-Driehoek_A),Driehoek_A+SQRT(E8042*(Driehoek_B-Driehoek_A)*(Driehoek_C-Driehoek_A)),Driehoek_B-SQRT((1-E8042)*(Driehoek_B-Driehoek_A)*(Driehoek_B-Driehoek_C)))</f>
        <v>6.1756278706415406</v>
      </c>
      <c r="E8042" s="2">
        <f t="shared" ca="1" si="869"/>
        <v>0.77208348785437608</v>
      </c>
      <c r="F8042" s="2"/>
      <c r="G8042" s="15">
        <f ca="1">_xlfn.NORM.INV(H8042,Normaal_Mu,Normaal_Sigma)</f>
        <v>3.8075326744450853</v>
      </c>
      <c r="H8042" s="2">
        <f t="shared" ca="1" si="870"/>
        <v>0.27550957013889077</v>
      </c>
      <c r="I8042" s="2"/>
      <c r="J8042" s="15">
        <f ca="1">-LN(K8042) /NegExp_Labda</f>
        <v>4.5590495689443422</v>
      </c>
      <c r="K8042" s="2">
        <f t="shared" ca="1" si="871"/>
        <v>0.40179634878462589</v>
      </c>
      <c r="L8042" s="2"/>
      <c r="M8042" s="17">
        <f t="shared" ca="1" si="866"/>
        <v>3</v>
      </c>
      <c r="N8042" s="2">
        <f t="shared" ca="1" si="867"/>
        <v>0.25643414372843765</v>
      </c>
      <c r="O8042" s="2"/>
      <c r="P8042" s="31">
        <f t="shared" ca="1" si="872"/>
        <v>5.1410868994109951</v>
      </c>
    </row>
    <row r="8043" spans="1:16" x14ac:dyDescent="0.25">
      <c r="A8043" s="32">
        <f ca="1">Uniform_A+B8043*(Uniform_B-Uniform_A)</f>
        <v>7.8251787662074248</v>
      </c>
      <c r="B8043" s="2">
        <f t="shared" ca="1" si="868"/>
        <v>0.78251787662074246</v>
      </c>
      <c r="C8043" s="4"/>
      <c r="D8043" s="5">
        <f ca="1">IF(E8043&lt;(Driehoek_C-Driehoek_A)/(Driehoek_B-Driehoek_A),Driehoek_A+SQRT(E8043*(Driehoek_B-Driehoek_A)*(Driehoek_C-Driehoek_A)),Driehoek_B-SQRT((1-E8043)*(Driehoek_B-Driehoek_A)*(Driehoek_B-Driehoek_C)))</f>
        <v>2.6838619203815304</v>
      </c>
      <c r="E8043" s="2">
        <f t="shared" ca="1" si="869"/>
        <v>3.3404794724851028E-2</v>
      </c>
      <c r="F8043" s="2"/>
      <c r="G8043" s="15">
        <f ca="1">_xlfn.NORM.INV(H8043,Normaal_Mu,Normaal_Sigma)</f>
        <v>5.5734410977735171</v>
      </c>
      <c r="H8043" s="2">
        <f t="shared" ca="1" si="870"/>
        <v>0.6128368489144822</v>
      </c>
      <c r="I8043" s="2"/>
      <c r="J8043" s="15">
        <f ca="1">-LN(K8043) /NegExp_Labda</f>
        <v>0.7291498604840142</v>
      </c>
      <c r="K8043" s="2">
        <f t="shared" ca="1" si="871"/>
        <v>0.86430464659883321</v>
      </c>
      <c r="L8043" s="2"/>
      <c r="M8043" s="17">
        <f t="shared" ca="1" si="866"/>
        <v>1</v>
      </c>
      <c r="N8043" s="2">
        <f t="shared" ca="1" si="867"/>
        <v>2.5131621439447027E-2</v>
      </c>
      <c r="O8043" s="2"/>
      <c r="P8043" s="31">
        <f t="shared" ca="1" si="872"/>
        <v>3.5623263289692972</v>
      </c>
    </row>
    <row r="8044" spans="1:16" x14ac:dyDescent="0.25">
      <c r="A8044" s="32">
        <f ca="1">Uniform_A+B8044*(Uniform_B-Uniform_A)</f>
        <v>2.7728480976976844</v>
      </c>
      <c r="B8044" s="2">
        <f t="shared" ca="1" si="868"/>
        <v>0.27728480976976844</v>
      </c>
      <c r="C8044" s="4"/>
      <c r="D8044" s="5">
        <f ca="1">IF(E8044&lt;(Driehoek_C-Driehoek_A)/(Driehoek_B-Driehoek_A),Driehoek_A+SQRT(E8044*(Driehoek_B-Driehoek_A)*(Driehoek_C-Driehoek_A)),Driehoek_B-SQRT((1-E8044)*(Driehoek_B-Driehoek_A)*(Driehoek_B-Driehoek_C)))</f>
        <v>5.2673537690966885</v>
      </c>
      <c r="E8044" s="2">
        <f t="shared" ca="1" si="869"/>
        <v>0.60192434614066581</v>
      </c>
      <c r="F8044" s="2"/>
      <c r="G8044" s="15">
        <f ca="1">_xlfn.NORM.INV(H8044,Normaal_Mu,Normaal_Sigma)</f>
        <v>6.0606218465075195</v>
      </c>
      <c r="H8044" s="2">
        <f t="shared" ca="1" si="870"/>
        <v>0.70205181277868789</v>
      </c>
      <c r="I8044" s="2"/>
      <c r="J8044" s="15">
        <f ca="1">-LN(K8044) /NegExp_Labda</f>
        <v>1.1145122176577442E-2</v>
      </c>
      <c r="K8044" s="2">
        <f t="shared" ca="1" si="871"/>
        <v>0.99777345799484274</v>
      </c>
      <c r="L8044" s="2"/>
      <c r="M8044" s="17">
        <f t="shared" ca="1" si="866"/>
        <v>8</v>
      </c>
      <c r="N8044" s="2">
        <f t="shared" ca="1" si="867"/>
        <v>0.91552081184381229</v>
      </c>
      <c r="O8044" s="2"/>
      <c r="P8044" s="31">
        <f t="shared" ca="1" si="872"/>
        <v>4.4223937670956941</v>
      </c>
    </row>
    <row r="8045" spans="1:16" x14ac:dyDescent="0.25">
      <c r="A8045" s="32">
        <f ca="1">Uniform_A+B8045*(Uniform_B-Uniform_A)</f>
        <v>3.8175076386347486</v>
      </c>
      <c r="B8045" s="2">
        <f t="shared" ca="1" si="868"/>
        <v>0.38175076386347484</v>
      </c>
      <c r="C8045" s="4"/>
      <c r="D8045" s="5">
        <f ca="1">IF(E8045&lt;(Driehoek_C-Driehoek_A)/(Driehoek_B-Driehoek_A),Driehoek_A+SQRT(E8045*(Driehoek_B-Driehoek_A)*(Driehoek_C-Driehoek_A)),Driehoek_B-SQRT((1-E8045)*(Driehoek_B-Driehoek_A)*(Driehoek_B-Driehoek_C)))</f>
        <v>5.6844884620880425</v>
      </c>
      <c r="E8045" s="2">
        <f t="shared" ca="1" si="869"/>
        <v>0.68592523548493378</v>
      </c>
      <c r="F8045" s="2"/>
      <c r="G8045" s="15">
        <f ca="1">_xlfn.NORM.INV(H8045,Normaal_Mu,Normaal_Sigma)</f>
        <v>3.797894398141108</v>
      </c>
      <c r="H8045" s="2">
        <f t="shared" ca="1" si="870"/>
        <v>0.27390240942270949</v>
      </c>
      <c r="I8045" s="2"/>
      <c r="J8045" s="15">
        <f ca="1">-LN(K8045) /NegExp_Labda</f>
        <v>1.9293455745532331</v>
      </c>
      <c r="K8045" s="2">
        <f t="shared" ca="1" si="871"/>
        <v>0.67985950332911127</v>
      </c>
      <c r="L8045" s="2"/>
      <c r="M8045" s="17">
        <f t="shared" ref="M8045:M8108" ca="1" si="873">VLOOKUP(N8045,$S$5:$T$105,2,TRUE)</f>
        <v>2</v>
      </c>
      <c r="N8045" s="2">
        <f t="shared" ca="1" si="867"/>
        <v>9.0854385983285768E-2</v>
      </c>
      <c r="O8045" s="2"/>
      <c r="P8045" s="31">
        <f t="shared" ca="1" si="872"/>
        <v>3.4458472146834267</v>
      </c>
    </row>
    <row r="8046" spans="1:16" x14ac:dyDescent="0.25">
      <c r="A8046" s="32">
        <f ca="1">Uniform_A+B8046*(Uniform_B-Uniform_A)</f>
        <v>5.6882202118317711</v>
      </c>
      <c r="B8046" s="2">
        <f t="shared" ca="1" si="868"/>
        <v>0.56882202118317715</v>
      </c>
      <c r="C8046" s="4"/>
      <c r="D8046" s="5">
        <f ca="1">IF(E8046&lt;(Driehoek_C-Driehoek_A)/(Driehoek_B-Driehoek_A),Driehoek_A+SQRT(E8046*(Driehoek_B-Driehoek_A)*(Driehoek_C-Driehoek_A)),Driehoek_B-SQRT((1-E8046)*(Driehoek_B-Driehoek_A)*(Driehoek_B-Driehoek_C)))</f>
        <v>5.1902729573808202</v>
      </c>
      <c r="E8046" s="2">
        <f t="shared" ca="1" si="869"/>
        <v>0.58531371030674628</v>
      </c>
      <c r="F8046" s="2"/>
      <c r="G8046" s="15">
        <f ca="1">_xlfn.NORM.INV(H8046,Normaal_Mu,Normaal_Sigma)</f>
        <v>5.7798411365729789</v>
      </c>
      <c r="H8046" s="2">
        <f t="shared" ca="1" si="870"/>
        <v>0.65170235797763931</v>
      </c>
      <c r="I8046" s="2"/>
      <c r="J8046" s="15">
        <f ca="1">-LN(K8046) /NegExp_Labda</f>
        <v>2.9588679001479004</v>
      </c>
      <c r="K8046" s="2">
        <f t="shared" ca="1" si="871"/>
        <v>0.5533450122593585</v>
      </c>
      <c r="L8046" s="2"/>
      <c r="M8046" s="17">
        <f t="shared" ca="1" si="873"/>
        <v>5</v>
      </c>
      <c r="N8046" s="2">
        <f t="shared" ca="1" si="867"/>
        <v>0.56428099962798617</v>
      </c>
      <c r="O8046" s="2"/>
      <c r="P8046" s="31">
        <f t="shared" ca="1" si="872"/>
        <v>4.9234404411866937</v>
      </c>
    </row>
    <row r="8047" spans="1:16" x14ac:dyDescent="0.25">
      <c r="A8047" s="32">
        <f ca="1">Uniform_A+B8047*(Uniform_B-Uniform_A)</f>
        <v>1.1018741821831668</v>
      </c>
      <c r="B8047" s="2">
        <f t="shared" ca="1" si="868"/>
        <v>0.11018741821831668</v>
      </c>
      <c r="C8047" s="4"/>
      <c r="D8047" s="5">
        <f ca="1">IF(E8047&lt;(Driehoek_C-Driehoek_A)/(Driehoek_B-Driehoek_A),Driehoek_A+SQRT(E8047*(Driehoek_B-Driehoek_A)*(Driehoek_C-Driehoek_A)),Driehoek_B-SQRT((1-E8047)*(Driehoek_B-Driehoek_A)*(Driehoek_B-Driehoek_C)))</f>
        <v>3.89934178692106</v>
      </c>
      <c r="E8047" s="2">
        <f t="shared" ca="1" si="869"/>
        <v>0.25767851596746327</v>
      </c>
      <c r="F8047" s="2"/>
      <c r="G8047" s="15">
        <f ca="1">_xlfn.NORM.INV(H8047,Normaal_Mu,Normaal_Sigma)</f>
        <v>4.467960614990691</v>
      </c>
      <c r="H8047" s="2">
        <f t="shared" ca="1" si="870"/>
        <v>0.39511202143520485</v>
      </c>
      <c r="I8047" s="2"/>
      <c r="J8047" s="15">
        <f ca="1">-LN(K8047) /NegExp_Labda</f>
        <v>20.692302402644408</v>
      </c>
      <c r="K8047" s="2">
        <f t="shared" ca="1" si="871"/>
        <v>1.5947383923661684E-2</v>
      </c>
      <c r="L8047" s="2"/>
      <c r="M8047" s="17">
        <f t="shared" ca="1" si="873"/>
        <v>6</v>
      </c>
      <c r="N8047" s="2">
        <f t="shared" ca="1" si="867"/>
        <v>0.70295441548347226</v>
      </c>
      <c r="O8047" s="2"/>
      <c r="P8047" s="31">
        <f t="shared" ca="1" si="872"/>
        <v>7.2322957973478648</v>
      </c>
    </row>
    <row r="8048" spans="1:16" x14ac:dyDescent="0.25">
      <c r="A8048" s="32">
        <f ca="1">Uniform_A+B8048*(Uniform_B-Uniform_A)</f>
        <v>0.15608446374724583</v>
      </c>
      <c r="B8048" s="2">
        <f t="shared" ca="1" si="868"/>
        <v>1.5608446374724583E-2</v>
      </c>
      <c r="C8048" s="4"/>
      <c r="D8048" s="5">
        <f ca="1">IF(E8048&lt;(Driehoek_C-Driehoek_A)/(Driehoek_B-Driehoek_A),Driehoek_A+SQRT(E8048*(Driehoek_B-Driehoek_A)*(Driehoek_C-Driehoek_A)),Driehoek_B-SQRT((1-E8048)*(Driehoek_B-Driehoek_A)*(Driehoek_B-Driehoek_C)))</f>
        <v>3.0573045658043254</v>
      </c>
      <c r="E8048" s="2">
        <f t="shared" ca="1" si="869"/>
        <v>7.9849496062190939E-2</v>
      </c>
      <c r="F8048" s="2"/>
      <c r="G8048" s="15">
        <f ca="1">_xlfn.NORM.INV(H8048,Normaal_Mu,Normaal_Sigma)</f>
        <v>3.5120587729340116</v>
      </c>
      <c r="H8048" s="2">
        <f t="shared" ca="1" si="870"/>
        <v>0.22844712676674739</v>
      </c>
      <c r="I8048" s="2"/>
      <c r="J8048" s="15">
        <f ca="1">-LN(K8048) /NegExp_Labda</f>
        <v>9.0275094280990675</v>
      </c>
      <c r="K8048" s="2">
        <f t="shared" ca="1" si="871"/>
        <v>0.16439192992377472</v>
      </c>
      <c r="L8048" s="2"/>
      <c r="M8048" s="17">
        <f t="shared" ca="1" si="873"/>
        <v>5</v>
      </c>
      <c r="N8048" s="2">
        <f t="shared" ca="1" si="867"/>
        <v>0.52245725987275282</v>
      </c>
      <c r="O8048" s="2"/>
      <c r="P8048" s="31">
        <f t="shared" ca="1" si="872"/>
        <v>4.1505914461169295</v>
      </c>
    </row>
    <row r="8049" spans="1:16" x14ac:dyDescent="0.25">
      <c r="A8049" s="32">
        <f ca="1">Uniform_A+B8049*(Uniform_B-Uniform_A)</f>
        <v>6.78556619138977</v>
      </c>
      <c r="B8049" s="2">
        <f t="shared" ca="1" si="868"/>
        <v>0.67855661913897702</v>
      </c>
      <c r="C8049" s="4"/>
      <c r="D8049" s="5">
        <f ca="1">IF(E8049&lt;(Driehoek_C-Driehoek_A)/(Driehoek_B-Driehoek_A),Driehoek_A+SQRT(E8049*(Driehoek_B-Driehoek_A)*(Driehoek_C-Driehoek_A)),Driehoek_B-SQRT((1-E8049)*(Driehoek_B-Driehoek_A)*(Driehoek_B-Driehoek_C)))</f>
        <v>3.5930919432174075</v>
      </c>
      <c r="E8049" s="2">
        <f t="shared" ca="1" si="869"/>
        <v>0.18128156711030108</v>
      </c>
      <c r="F8049" s="2"/>
      <c r="G8049" s="15">
        <f ca="1">_xlfn.NORM.INV(H8049,Normaal_Mu,Normaal_Sigma)</f>
        <v>3.4741710495448381</v>
      </c>
      <c r="H8049" s="2">
        <f t="shared" ca="1" si="870"/>
        <v>0.2227572014292637</v>
      </c>
      <c r="I8049" s="2"/>
      <c r="J8049" s="15">
        <f ca="1">-LN(K8049) /NegExp_Labda</f>
        <v>4.7833562587548375</v>
      </c>
      <c r="K8049" s="2">
        <f t="shared" ca="1" si="871"/>
        <v>0.38416956368936261</v>
      </c>
      <c r="L8049" s="2"/>
      <c r="M8049" s="17">
        <f t="shared" ca="1" si="873"/>
        <v>4</v>
      </c>
      <c r="N8049" s="2">
        <f t="shared" ca="1" si="867"/>
        <v>0.41131285145873686</v>
      </c>
      <c r="O8049" s="2"/>
      <c r="P8049" s="31">
        <f t="shared" ca="1" si="872"/>
        <v>4.5272370885813711</v>
      </c>
    </row>
    <row r="8050" spans="1:16" x14ac:dyDescent="0.25">
      <c r="A8050" s="32">
        <f ca="1">Uniform_A+B8050*(Uniform_B-Uniform_A)</f>
        <v>8.9321972153765508</v>
      </c>
      <c r="B8050" s="2">
        <f t="shared" ca="1" si="868"/>
        <v>0.89321972153765505</v>
      </c>
      <c r="C8050" s="4"/>
      <c r="D8050" s="5">
        <f ca="1">IF(E8050&lt;(Driehoek_C-Driehoek_A)/(Driehoek_B-Driehoek_A),Driehoek_A+SQRT(E8050*(Driehoek_B-Driehoek_A)*(Driehoek_C-Driehoek_A)),Driehoek_B-SQRT((1-E8050)*(Driehoek_B-Driehoek_A)*(Driehoek_B-Driehoek_C)))</f>
        <v>3.867116738624536</v>
      </c>
      <c r="E8050" s="2">
        <f t="shared" ca="1" si="869"/>
        <v>0.24900892254656604</v>
      </c>
      <c r="F8050" s="2"/>
      <c r="G8050" s="15">
        <f ca="1">_xlfn.NORM.INV(H8050,Normaal_Mu,Normaal_Sigma)</f>
        <v>3.4208490833090073</v>
      </c>
      <c r="H8050" s="2">
        <f t="shared" ca="1" si="870"/>
        <v>0.21488787271856413</v>
      </c>
      <c r="I8050" s="2"/>
      <c r="J8050" s="15">
        <f ca="1">-LN(K8050) /NegExp_Labda</f>
        <v>5.8713969810441275</v>
      </c>
      <c r="K8050" s="2">
        <f t="shared" ca="1" si="871"/>
        <v>0.30904159601502112</v>
      </c>
      <c r="L8050" s="2"/>
      <c r="M8050" s="17">
        <f t="shared" ca="1" si="873"/>
        <v>4</v>
      </c>
      <c r="N8050" s="2">
        <f t="shared" ca="1" si="867"/>
        <v>0.43833714827024739</v>
      </c>
      <c r="O8050" s="2"/>
      <c r="P8050" s="31">
        <f t="shared" ca="1" si="872"/>
        <v>5.2183120036708441</v>
      </c>
    </row>
    <row r="8051" spans="1:16" x14ac:dyDescent="0.25">
      <c r="A8051" s="32">
        <f ca="1">Uniform_A+B8051*(Uniform_B-Uniform_A)</f>
        <v>2.7055327876655202</v>
      </c>
      <c r="B8051" s="2">
        <f t="shared" ca="1" si="868"/>
        <v>0.270553278766552</v>
      </c>
      <c r="C8051" s="4"/>
      <c r="D8051" s="5">
        <f ca="1">IF(E8051&lt;(Driehoek_C-Driehoek_A)/(Driehoek_B-Driehoek_A),Driehoek_A+SQRT(E8051*(Driehoek_B-Driehoek_A)*(Driehoek_C-Driehoek_A)),Driehoek_B-SQRT((1-E8051)*(Driehoek_B-Driehoek_A)*(Driehoek_B-Driehoek_C)))</f>
        <v>8.2696741419381379</v>
      </c>
      <c r="E8051" s="2">
        <f t="shared" ca="1" si="869"/>
        <v>0.9847606897441773</v>
      </c>
      <c r="F8051" s="2"/>
      <c r="G8051" s="15">
        <f ca="1">_xlfn.NORM.INV(H8051,Normaal_Mu,Normaal_Sigma)</f>
        <v>5.0850689636093938</v>
      </c>
      <c r="H8051" s="2">
        <f t="shared" ca="1" si="870"/>
        <v>0.51696368794581382</v>
      </c>
      <c r="I8051" s="2"/>
      <c r="J8051" s="15">
        <f ca="1">-LN(K8051) /NegExp_Labda</f>
        <v>20.369732384804681</v>
      </c>
      <c r="K8051" s="2">
        <f t="shared" ca="1" si="871"/>
        <v>1.7010125799849618E-2</v>
      </c>
      <c r="L8051" s="2"/>
      <c r="M8051" s="17">
        <f t="shared" ca="1" si="873"/>
        <v>3</v>
      </c>
      <c r="N8051" s="2">
        <f t="shared" ca="1" si="867"/>
        <v>0.19308735546325329</v>
      </c>
      <c r="O8051" s="2"/>
      <c r="P8051" s="31">
        <f t="shared" ca="1" si="872"/>
        <v>7.8860016556035477</v>
      </c>
    </row>
    <row r="8052" spans="1:16" x14ac:dyDescent="0.25">
      <c r="A8052" s="32">
        <f ca="1">Uniform_A+B8052*(Uniform_B-Uniform_A)</f>
        <v>5.1667285476805036</v>
      </c>
      <c r="B8052" s="2">
        <f t="shared" ca="1" si="868"/>
        <v>0.51667285476805036</v>
      </c>
      <c r="C8052" s="4"/>
      <c r="D8052" s="5">
        <f ca="1">IF(E8052&lt;(Driehoek_C-Driehoek_A)/(Driehoek_B-Driehoek_A),Driehoek_A+SQRT(E8052*(Driehoek_B-Driehoek_A)*(Driehoek_C-Driehoek_A)),Driehoek_B-SQRT((1-E8052)*(Driehoek_B-Driehoek_A)*(Driehoek_B-Driehoek_C)))</f>
        <v>5.3737756169487696</v>
      </c>
      <c r="E8052" s="2">
        <f t="shared" ca="1" si="869"/>
        <v>0.6242999063932777</v>
      </c>
      <c r="F8052" s="2"/>
      <c r="G8052" s="15">
        <f ca="1">_xlfn.NORM.INV(H8052,Normaal_Mu,Normaal_Sigma)</f>
        <v>3.6022665326966337</v>
      </c>
      <c r="H8052" s="2">
        <f t="shared" ca="1" si="870"/>
        <v>0.242317659418117</v>
      </c>
      <c r="I8052" s="2"/>
      <c r="J8052" s="15">
        <f ca="1">-LN(K8052) /NegExp_Labda</f>
        <v>1.8452357971180189</v>
      </c>
      <c r="K8052" s="2">
        <f t="shared" ca="1" si="871"/>
        <v>0.69139280399534353</v>
      </c>
      <c r="L8052" s="2"/>
      <c r="M8052" s="17">
        <f t="shared" ca="1" si="873"/>
        <v>4</v>
      </c>
      <c r="N8052" s="2">
        <f t="shared" ca="1" si="867"/>
        <v>0.30086660032173318</v>
      </c>
      <c r="O8052" s="2"/>
      <c r="P8052" s="31">
        <f t="shared" ca="1" si="872"/>
        <v>3.9976012988887843</v>
      </c>
    </row>
    <row r="8053" spans="1:16" x14ac:dyDescent="0.25">
      <c r="A8053" s="32">
        <f ca="1">Uniform_A+B8053*(Uniform_B-Uniform_A)</f>
        <v>7.123883291525237</v>
      </c>
      <c r="B8053" s="2">
        <f t="shared" ca="1" si="868"/>
        <v>0.7123883291525237</v>
      </c>
      <c r="C8053" s="4"/>
      <c r="D8053" s="5">
        <f ca="1">IF(E8053&lt;(Driehoek_C-Driehoek_A)/(Driehoek_B-Driehoek_A),Driehoek_A+SQRT(E8053*(Driehoek_B-Driehoek_A)*(Driehoek_C-Driehoek_A)),Driehoek_B-SQRT((1-E8053)*(Driehoek_B-Driehoek_A)*(Driehoek_B-Driehoek_C)))</f>
        <v>3.9309731466834368</v>
      </c>
      <c r="E8053" s="2">
        <f t="shared" ca="1" si="869"/>
        <v>0.26633266380089526</v>
      </c>
      <c r="F8053" s="2"/>
      <c r="G8053" s="15">
        <f ca="1">_xlfn.NORM.INV(H8053,Normaal_Mu,Normaal_Sigma)</f>
        <v>4.3770805680411655</v>
      </c>
      <c r="H8053" s="2">
        <f t="shared" ca="1" si="870"/>
        <v>0.37772558144740709</v>
      </c>
      <c r="I8053" s="2"/>
      <c r="J8053" s="15">
        <f ca="1">-LN(K8053) /NegExp_Labda</f>
        <v>6.0544340337720097</v>
      </c>
      <c r="K8053" s="2">
        <f t="shared" ca="1" si="871"/>
        <v>0.29793295328877101</v>
      </c>
      <c r="L8053" s="2"/>
      <c r="M8053" s="17">
        <f t="shared" ca="1" si="873"/>
        <v>4</v>
      </c>
      <c r="N8053" s="2">
        <f t="shared" ca="1" si="867"/>
        <v>0.39225663434441338</v>
      </c>
      <c r="O8053" s="2"/>
      <c r="P8053" s="31">
        <f t="shared" ca="1" si="872"/>
        <v>5.0972742080043698</v>
      </c>
    </row>
    <row r="8054" spans="1:16" x14ac:dyDescent="0.25">
      <c r="A8054" s="32">
        <f ca="1">Uniform_A+B8054*(Uniform_B-Uniform_A)</f>
        <v>0.78630923981134915</v>
      </c>
      <c r="B8054" s="2">
        <f t="shared" ca="1" si="868"/>
        <v>7.8630923981134915E-2</v>
      </c>
      <c r="C8054" s="4"/>
      <c r="D8054" s="5">
        <f ca="1">IF(E8054&lt;(Driehoek_C-Driehoek_A)/(Driehoek_B-Driehoek_A),Driehoek_A+SQRT(E8054*(Driehoek_B-Driehoek_A)*(Driehoek_C-Driehoek_A)),Driehoek_B-SQRT((1-E8054)*(Driehoek_B-Driehoek_A)*(Driehoek_B-Driehoek_C)))</f>
        <v>4.1884819689874879</v>
      </c>
      <c r="E8054" s="2">
        <f t="shared" ca="1" si="869"/>
        <v>0.33855126392118517</v>
      </c>
      <c r="F8054" s="2"/>
      <c r="G8054" s="15">
        <f ca="1">_xlfn.NORM.INV(H8054,Normaal_Mu,Normaal_Sigma)</f>
        <v>3.4717997710586603</v>
      </c>
      <c r="H8054" s="2">
        <f t="shared" ca="1" si="870"/>
        <v>0.22240379204933691</v>
      </c>
      <c r="I8054" s="2"/>
      <c r="J8054" s="15">
        <f ca="1">-LN(K8054) /NegExp_Labda</f>
        <v>5.810159796889188</v>
      </c>
      <c r="K8054" s="2">
        <f t="shared" ca="1" si="871"/>
        <v>0.31284983642952591</v>
      </c>
      <c r="L8054" s="2"/>
      <c r="M8054" s="17">
        <f t="shared" ca="1" si="873"/>
        <v>7</v>
      </c>
      <c r="N8054" s="2">
        <f t="shared" ca="1" si="867"/>
        <v>0.79984027347790887</v>
      </c>
      <c r="O8054" s="2"/>
      <c r="P8054" s="31">
        <f t="shared" ca="1" si="872"/>
        <v>4.2513501553493374</v>
      </c>
    </row>
    <row r="8055" spans="1:16" x14ac:dyDescent="0.25">
      <c r="A8055" s="32">
        <f ca="1">Uniform_A+B8055*(Uniform_B-Uniform_A)</f>
        <v>1.7247964067218513E-2</v>
      </c>
      <c r="B8055" s="2">
        <f t="shared" ca="1" si="868"/>
        <v>1.7247964067218513E-3</v>
      </c>
      <c r="C8055" s="4"/>
      <c r="D8055" s="5">
        <f ca="1">IF(E8055&lt;(Driehoek_C-Driehoek_A)/(Driehoek_B-Driehoek_A),Driehoek_A+SQRT(E8055*(Driehoek_B-Driehoek_A)*(Driehoek_C-Driehoek_A)),Driehoek_B-SQRT((1-E8055)*(Driehoek_B-Driehoek_A)*(Driehoek_B-Driehoek_C)))</f>
        <v>3.936597906603823</v>
      </c>
      <c r="E8055" s="2">
        <f t="shared" ca="1" si="869"/>
        <v>0.26788653227587922</v>
      </c>
      <c r="F8055" s="2"/>
      <c r="G8055" s="15">
        <f ca="1">_xlfn.NORM.INV(H8055,Normaal_Mu,Normaal_Sigma)</f>
        <v>2.6849194695977809</v>
      </c>
      <c r="H8055" s="2">
        <f t="shared" ca="1" si="870"/>
        <v>0.12352584921995347</v>
      </c>
      <c r="I8055" s="2"/>
      <c r="J8055" s="15">
        <f ca="1">-LN(K8055) /NegExp_Labda</f>
        <v>1.1101277010350261</v>
      </c>
      <c r="K8055" s="2">
        <f t="shared" ca="1" si="871"/>
        <v>0.80089490905167759</v>
      </c>
      <c r="L8055" s="2"/>
      <c r="M8055" s="17">
        <f t="shared" ca="1" si="873"/>
        <v>3</v>
      </c>
      <c r="N8055" s="2">
        <f t="shared" ca="1" si="867"/>
        <v>0.20287637996377095</v>
      </c>
      <c r="O8055" s="2"/>
      <c r="P8055" s="31">
        <f t="shared" ca="1" si="872"/>
        <v>2.1497786082607697</v>
      </c>
    </row>
    <row r="8056" spans="1:16" x14ac:dyDescent="0.25">
      <c r="A8056" s="32">
        <f ca="1">Uniform_A+B8056*(Uniform_B-Uniform_A)</f>
        <v>3.6480528406510624</v>
      </c>
      <c r="B8056" s="2">
        <f t="shared" ca="1" si="868"/>
        <v>0.36480528406510626</v>
      </c>
      <c r="C8056" s="4"/>
      <c r="D8056" s="5">
        <f ca="1">IF(E8056&lt;(Driehoek_C-Driehoek_A)/(Driehoek_B-Driehoek_A),Driehoek_A+SQRT(E8056*(Driehoek_B-Driehoek_A)*(Driehoek_C-Driehoek_A)),Driehoek_B-SQRT((1-E8056)*(Driehoek_B-Driehoek_A)*(Driehoek_B-Driehoek_C)))</f>
        <v>4.8957683277821609</v>
      </c>
      <c r="E8056" s="2">
        <f t="shared" ca="1" si="869"/>
        <v>0.5187223537361132</v>
      </c>
      <c r="F8056" s="2"/>
      <c r="G8056" s="15">
        <f ca="1">_xlfn.NORM.INV(H8056,Normaal_Mu,Normaal_Sigma)</f>
        <v>3.1841815002888172</v>
      </c>
      <c r="H8056" s="2">
        <f t="shared" ca="1" si="870"/>
        <v>0.18196308508689851</v>
      </c>
      <c r="I8056" s="2"/>
      <c r="J8056" s="15">
        <f ca="1">-LN(K8056) /NegExp_Labda</f>
        <v>12.61753729899346</v>
      </c>
      <c r="K8056" s="2">
        <f t="shared" ca="1" si="871"/>
        <v>8.0177892253385563E-2</v>
      </c>
      <c r="L8056" s="2"/>
      <c r="M8056" s="17">
        <f t="shared" ca="1" si="873"/>
        <v>6</v>
      </c>
      <c r="N8056" s="2">
        <f t="shared" ca="1" si="867"/>
        <v>0.63476436809029058</v>
      </c>
      <c r="O8056" s="2"/>
      <c r="P8056" s="31">
        <f t="shared" ca="1" si="872"/>
        <v>6.0691079935431</v>
      </c>
    </row>
    <row r="8057" spans="1:16" x14ac:dyDescent="0.25">
      <c r="A8057" s="32">
        <f ca="1">Uniform_A+B8057*(Uniform_B-Uniform_A)</f>
        <v>1.7015879274618151</v>
      </c>
      <c r="B8057" s="2">
        <f t="shared" ca="1" si="868"/>
        <v>0.17015879274618151</v>
      </c>
      <c r="C8057" s="4"/>
      <c r="D8057" s="5">
        <f ca="1">IF(E8057&lt;(Driehoek_C-Driehoek_A)/(Driehoek_B-Driehoek_A),Driehoek_A+SQRT(E8057*(Driehoek_B-Driehoek_A)*(Driehoek_C-Driehoek_A)),Driehoek_B-SQRT((1-E8057)*(Driehoek_B-Driehoek_A)*(Driehoek_B-Driehoek_C)))</f>
        <v>4.0440116091123954</v>
      </c>
      <c r="E8057" s="2">
        <f t="shared" ca="1" si="869"/>
        <v>0.29823368769677994</v>
      </c>
      <c r="F8057" s="2"/>
      <c r="G8057" s="15">
        <f ca="1">_xlfn.NORM.INV(H8057,Normaal_Mu,Normaal_Sigma)</f>
        <v>4.8151973944810083</v>
      </c>
      <c r="H8057" s="2">
        <f t="shared" ca="1" si="870"/>
        <v>0.46318960220292094</v>
      </c>
      <c r="I8057" s="2"/>
      <c r="J8057" s="15">
        <f ca="1">-LN(K8057) /NegExp_Labda</f>
        <v>0.71767848090394615</v>
      </c>
      <c r="K8057" s="2">
        <f t="shared" ca="1" si="871"/>
        <v>0.86628987639527366</v>
      </c>
      <c r="L8057" s="2"/>
      <c r="M8057" s="17">
        <f t="shared" ca="1" si="873"/>
        <v>3</v>
      </c>
      <c r="N8057" s="2">
        <f t="shared" ca="1" si="867"/>
        <v>0.22529818559681347</v>
      </c>
      <c r="O8057" s="2"/>
      <c r="P8057" s="31">
        <f t="shared" ca="1" si="872"/>
        <v>2.8556950823918328</v>
      </c>
    </row>
    <row r="8058" spans="1:16" x14ac:dyDescent="0.25">
      <c r="A8058" s="32">
        <f ca="1">Uniform_A+B8058*(Uniform_B-Uniform_A)</f>
        <v>8.3998372275895683</v>
      </c>
      <c r="B8058" s="2">
        <f t="shared" ca="1" si="868"/>
        <v>0.83998372275895683</v>
      </c>
      <c r="C8058" s="4"/>
      <c r="D8058" s="5">
        <f ca="1">IF(E8058&lt;(Driehoek_C-Driehoek_A)/(Driehoek_B-Driehoek_A),Driehoek_A+SQRT(E8058*(Driehoek_B-Driehoek_A)*(Driehoek_C-Driehoek_A)),Driehoek_B-SQRT((1-E8058)*(Driehoek_B-Driehoek_A)*(Driehoek_B-Driehoek_C)))</f>
        <v>5.7079981043844628</v>
      </c>
      <c r="E8058" s="2">
        <f t="shared" ca="1" si="869"/>
        <v>0.69036352912182031</v>
      </c>
      <c r="F8058" s="2"/>
      <c r="G8058" s="15">
        <f ca="1">_xlfn.NORM.INV(H8058,Normaal_Mu,Normaal_Sigma)</f>
        <v>2.9512551817275234</v>
      </c>
      <c r="H8058" s="2">
        <f t="shared" ca="1" si="870"/>
        <v>0.15282970439312882</v>
      </c>
      <c r="I8058" s="2"/>
      <c r="J8058" s="15">
        <f ca="1">-LN(K8058) /NegExp_Labda</f>
        <v>6.9921592000016658E-2</v>
      </c>
      <c r="K8058" s="2">
        <f t="shared" ca="1" si="871"/>
        <v>0.98611300797135626</v>
      </c>
      <c r="L8058" s="2"/>
      <c r="M8058" s="17">
        <f t="shared" ca="1" si="873"/>
        <v>3</v>
      </c>
      <c r="N8058" s="2">
        <f t="shared" ca="1" si="867"/>
        <v>0.16746344334322727</v>
      </c>
      <c r="O8058" s="2"/>
      <c r="P8058" s="31">
        <f t="shared" ca="1" si="872"/>
        <v>4.0258024211403143</v>
      </c>
    </row>
    <row r="8059" spans="1:16" x14ac:dyDescent="0.25">
      <c r="A8059" s="32">
        <f ca="1">Uniform_A+B8059*(Uniform_B-Uniform_A)</f>
        <v>5.022508191890747</v>
      </c>
      <c r="B8059" s="2">
        <f t="shared" ca="1" si="868"/>
        <v>0.50225081918907466</v>
      </c>
      <c r="C8059" s="4"/>
      <c r="D8059" s="5">
        <f ca="1">IF(E8059&lt;(Driehoek_C-Driehoek_A)/(Driehoek_B-Driehoek_A),Driehoek_A+SQRT(E8059*(Driehoek_B-Driehoek_A)*(Driehoek_C-Driehoek_A)),Driehoek_B-SQRT((1-E8059)*(Driehoek_B-Driehoek_A)*(Driehoek_B-Driehoek_C)))</f>
        <v>4.6496231344358314</v>
      </c>
      <c r="E8059" s="2">
        <f t="shared" ca="1" si="869"/>
        <v>0.4592634607875451</v>
      </c>
      <c r="F8059" s="2"/>
      <c r="G8059" s="15">
        <f ca="1">_xlfn.NORM.INV(H8059,Normaal_Mu,Normaal_Sigma)</f>
        <v>5.9684151006136466</v>
      </c>
      <c r="H8059" s="2">
        <f t="shared" ca="1" si="870"/>
        <v>0.68588071049338373</v>
      </c>
      <c r="I8059" s="2"/>
      <c r="J8059" s="15">
        <f ca="1">-LN(K8059) /NegExp_Labda</f>
        <v>0.76233557724422285</v>
      </c>
      <c r="K8059" s="2">
        <f t="shared" ca="1" si="871"/>
        <v>0.85858712774448809</v>
      </c>
      <c r="L8059" s="2"/>
      <c r="M8059" s="17">
        <f t="shared" ca="1" si="873"/>
        <v>7</v>
      </c>
      <c r="N8059" s="2">
        <f t="shared" ca="1" si="867"/>
        <v>0.84727990984354495</v>
      </c>
      <c r="O8059" s="2"/>
      <c r="P8059" s="31">
        <f t="shared" ca="1" si="872"/>
        <v>4.6805764008368893</v>
      </c>
    </row>
    <row r="8060" spans="1:16" x14ac:dyDescent="0.25">
      <c r="A8060" s="32">
        <f ca="1">Uniform_A+B8060*(Uniform_B-Uniform_A)</f>
        <v>4.9089643359226232</v>
      </c>
      <c r="B8060" s="2">
        <f t="shared" ca="1" si="868"/>
        <v>0.49089643359226232</v>
      </c>
      <c r="C8060" s="4"/>
      <c r="D8060" s="5">
        <f ca="1">IF(E8060&lt;(Driehoek_C-Driehoek_A)/(Driehoek_B-Driehoek_A),Driehoek_A+SQRT(E8060*(Driehoek_B-Driehoek_A)*(Driehoek_C-Driehoek_A)),Driehoek_B-SQRT((1-E8060)*(Driehoek_B-Driehoek_A)*(Driehoek_B-Driehoek_C)))</f>
        <v>4.087397813335274</v>
      </c>
      <c r="E8060" s="2">
        <f t="shared" ca="1" si="869"/>
        <v>0.31046685015934161</v>
      </c>
      <c r="F8060" s="2"/>
      <c r="G8060" s="15">
        <f ca="1">_xlfn.NORM.INV(H8060,Normaal_Mu,Normaal_Sigma)</f>
        <v>3.8771240676070153</v>
      </c>
      <c r="H8060" s="2">
        <f t="shared" ca="1" si="870"/>
        <v>0.2872495041044093</v>
      </c>
      <c r="I8060" s="2"/>
      <c r="J8060" s="15">
        <f ca="1">-LN(K8060) /NegExp_Labda</f>
        <v>1.8175465475917318</v>
      </c>
      <c r="K8060" s="2">
        <f t="shared" ca="1" si="871"/>
        <v>0.69523225490860108</v>
      </c>
      <c r="L8060" s="2"/>
      <c r="M8060" s="17">
        <f t="shared" ca="1" si="873"/>
        <v>8</v>
      </c>
      <c r="N8060" s="2">
        <f t="shared" ca="1" si="867"/>
        <v>0.91490359671192611</v>
      </c>
      <c r="O8060" s="2"/>
      <c r="P8060" s="31">
        <f t="shared" ca="1" si="872"/>
        <v>4.5382065528913289</v>
      </c>
    </row>
    <row r="8061" spans="1:16" x14ac:dyDescent="0.25">
      <c r="A8061" s="32">
        <f ca="1">Uniform_A+B8061*(Uniform_B-Uniform_A)</f>
        <v>8.4434214941171319</v>
      </c>
      <c r="B8061" s="2">
        <f t="shared" ca="1" si="868"/>
        <v>0.84434214941171315</v>
      </c>
      <c r="C8061" s="4"/>
      <c r="D8061" s="5">
        <f ca="1">IF(E8061&lt;(Driehoek_C-Driehoek_A)/(Driehoek_B-Driehoek_A),Driehoek_A+SQRT(E8061*(Driehoek_B-Driehoek_A)*(Driehoek_C-Driehoek_A)),Driehoek_B-SQRT((1-E8061)*(Driehoek_B-Driehoek_A)*(Driehoek_B-Driehoek_C)))</f>
        <v>4.9442561917542518</v>
      </c>
      <c r="E8061" s="2">
        <f t="shared" ca="1" si="869"/>
        <v>0.53002691891075082</v>
      </c>
      <c r="F8061" s="2"/>
      <c r="G8061" s="15">
        <f ca="1">_xlfn.NORM.INV(H8061,Normaal_Mu,Normaal_Sigma)</f>
        <v>-0.45797534170495258</v>
      </c>
      <c r="H8061" s="2">
        <f t="shared" ca="1" si="870"/>
        <v>3.1764539533526426E-3</v>
      </c>
      <c r="I8061" s="2"/>
      <c r="J8061" s="15">
        <f ca="1">-LN(K8061) /NegExp_Labda</f>
        <v>15.612758118307157</v>
      </c>
      <c r="K8061" s="2">
        <f t="shared" ca="1" si="871"/>
        <v>4.4044639570622546E-2</v>
      </c>
      <c r="L8061" s="2"/>
      <c r="M8061" s="17">
        <f t="shared" ca="1" si="873"/>
        <v>5</v>
      </c>
      <c r="N8061" s="2">
        <f t="shared" ca="1" si="867"/>
        <v>0.546488061338541</v>
      </c>
      <c r="O8061" s="2"/>
      <c r="P8061" s="31">
        <f t="shared" ca="1" si="872"/>
        <v>6.7084920924947182</v>
      </c>
    </row>
    <row r="8062" spans="1:16" x14ac:dyDescent="0.25">
      <c r="A8062" s="32">
        <f ca="1">Uniform_A+B8062*(Uniform_B-Uniform_A)</f>
        <v>9.7781389726950838</v>
      </c>
      <c r="B8062" s="2">
        <f t="shared" ca="1" si="868"/>
        <v>0.9778138972695084</v>
      </c>
      <c r="C8062" s="4"/>
      <c r="D8062" s="5">
        <f ca="1">IF(E8062&lt;(Driehoek_C-Driehoek_A)/(Driehoek_B-Driehoek_A),Driehoek_A+SQRT(E8062*(Driehoek_B-Driehoek_A)*(Driehoek_C-Driehoek_A)),Driehoek_B-SQRT((1-E8062)*(Driehoek_B-Driehoek_A)*(Driehoek_B-Driehoek_C)))</f>
        <v>2.2463339697701445</v>
      </c>
      <c r="E8062" s="2">
        <f t="shared" ca="1" si="869"/>
        <v>4.3343160473370279E-3</v>
      </c>
      <c r="F8062" s="2"/>
      <c r="G8062" s="15">
        <f ca="1">_xlfn.NORM.INV(H8062,Normaal_Mu,Normaal_Sigma)</f>
        <v>4.6583492196136769</v>
      </c>
      <c r="H8062" s="2">
        <f t="shared" ca="1" si="870"/>
        <v>0.43218053201277673</v>
      </c>
      <c r="I8062" s="2"/>
      <c r="J8062" s="15">
        <f ca="1">-LN(K8062) /NegExp_Labda</f>
        <v>4.8287742620487659</v>
      </c>
      <c r="K8062" s="2">
        <f t="shared" ca="1" si="871"/>
        <v>0.38069572216815761</v>
      </c>
      <c r="L8062" s="2"/>
      <c r="M8062" s="17">
        <f t="shared" ca="1" si="873"/>
        <v>2</v>
      </c>
      <c r="N8062" s="2">
        <f t="shared" ca="1" si="867"/>
        <v>4.7391625728241293E-2</v>
      </c>
      <c r="O8062" s="2"/>
      <c r="P8062" s="31">
        <f t="shared" ca="1" si="872"/>
        <v>4.7023192848255349</v>
      </c>
    </row>
    <row r="8063" spans="1:16" x14ac:dyDescent="0.25">
      <c r="A8063" s="32">
        <f ca="1">Uniform_A+B8063*(Uniform_B-Uniform_A)</f>
        <v>2.18060089470834</v>
      </c>
      <c r="B8063" s="2">
        <f t="shared" ca="1" si="868"/>
        <v>0.218060089470834</v>
      </c>
      <c r="C8063" s="4"/>
      <c r="D8063" s="5">
        <f ca="1">IF(E8063&lt;(Driehoek_C-Driehoek_A)/(Driehoek_B-Driehoek_A),Driehoek_A+SQRT(E8063*(Driehoek_B-Driehoek_A)*(Driehoek_C-Driehoek_A)),Driehoek_B-SQRT((1-E8063)*(Driehoek_B-Driehoek_A)*(Driehoek_B-Driehoek_C)))</f>
        <v>4.8627521227706465</v>
      </c>
      <c r="E8063" s="2">
        <f t="shared" ca="1" si="869"/>
        <v>0.5109480000674631</v>
      </c>
      <c r="F8063" s="2"/>
      <c r="G8063" s="15">
        <f ca="1">_xlfn.NORM.INV(H8063,Normaal_Mu,Normaal_Sigma)</f>
        <v>6.0672218927995001</v>
      </c>
      <c r="H8063" s="2">
        <f t="shared" ca="1" si="870"/>
        <v>0.70319463336568755</v>
      </c>
      <c r="I8063" s="2"/>
      <c r="J8063" s="15">
        <f ca="1">-LN(K8063) /NegExp_Labda</f>
        <v>10.902016595630673</v>
      </c>
      <c r="K8063" s="2">
        <f t="shared" ca="1" si="871"/>
        <v>0.11299594802188384</v>
      </c>
      <c r="L8063" s="2"/>
      <c r="M8063" s="17">
        <f t="shared" ca="1" si="873"/>
        <v>12</v>
      </c>
      <c r="N8063" s="2">
        <f t="shared" ca="1" si="867"/>
        <v>0.99628712192552105</v>
      </c>
      <c r="O8063" s="2"/>
      <c r="P8063" s="31">
        <f t="shared" ca="1" si="872"/>
        <v>7.202518301181831</v>
      </c>
    </row>
    <row r="8064" spans="1:16" x14ac:dyDescent="0.25">
      <c r="A8064" s="32">
        <f ca="1">Uniform_A+B8064*(Uniform_B-Uniform_A)</f>
        <v>9.9613965548104737</v>
      </c>
      <c r="B8064" s="2">
        <f t="shared" ca="1" si="868"/>
        <v>0.99613965548104733</v>
      </c>
      <c r="C8064" s="4"/>
      <c r="D8064" s="5">
        <f ca="1">IF(E8064&lt;(Driehoek_C-Driehoek_A)/(Driehoek_B-Driehoek_A),Driehoek_A+SQRT(E8064*(Driehoek_B-Driehoek_A)*(Driehoek_C-Driehoek_A)),Driehoek_B-SQRT((1-E8064)*(Driehoek_B-Driehoek_A)*(Driehoek_B-Driehoek_C)))</f>
        <v>4.8233706617691885</v>
      </c>
      <c r="E8064" s="2">
        <f t="shared" ca="1" si="869"/>
        <v>0.50159335345799005</v>
      </c>
      <c r="F8064" s="2"/>
      <c r="G8064" s="15">
        <f ca="1">_xlfn.NORM.INV(H8064,Normaal_Mu,Normaal_Sigma)</f>
        <v>6.9282526588638316</v>
      </c>
      <c r="H8064" s="2">
        <f t="shared" ca="1" si="870"/>
        <v>0.83250870312909064</v>
      </c>
      <c r="I8064" s="2"/>
      <c r="J8064" s="15">
        <f ca="1">-LN(K8064) /NegExp_Labda</f>
        <v>1.6379397044894344</v>
      </c>
      <c r="K8064" s="2">
        <f t="shared" ca="1" si="871"/>
        <v>0.72065991300898979</v>
      </c>
      <c r="L8064" s="2"/>
      <c r="M8064" s="17">
        <f t="shared" ca="1" si="873"/>
        <v>7</v>
      </c>
      <c r="N8064" s="2">
        <f t="shared" ca="1" si="867"/>
        <v>0.77681067995720832</v>
      </c>
      <c r="O8064" s="2"/>
      <c r="P8064" s="31">
        <f t="shared" ca="1" si="872"/>
        <v>6.0701919159865856</v>
      </c>
    </row>
    <row r="8065" spans="1:16" x14ac:dyDescent="0.25">
      <c r="A8065" s="32">
        <f ca="1">Uniform_A+B8065*(Uniform_B-Uniform_A)</f>
        <v>9.3065594298884893</v>
      </c>
      <c r="B8065" s="2">
        <f t="shared" ca="1" si="868"/>
        <v>0.93065594298884891</v>
      </c>
      <c r="C8065" s="4"/>
      <c r="D8065" s="5">
        <f ca="1">IF(E8065&lt;(Driehoek_C-Driehoek_A)/(Driehoek_B-Driehoek_A),Driehoek_A+SQRT(E8065*(Driehoek_B-Driehoek_A)*(Driehoek_C-Driehoek_A)),Driehoek_B-SQRT((1-E8065)*(Driehoek_B-Driehoek_A)*(Driehoek_B-Driehoek_C)))</f>
        <v>5.8473439616958842</v>
      </c>
      <c r="E8065" s="2">
        <f t="shared" ca="1" si="869"/>
        <v>0.71602171154698857</v>
      </c>
      <c r="F8065" s="2"/>
      <c r="G8065" s="15">
        <f ca="1">_xlfn.NORM.INV(H8065,Normaal_Mu,Normaal_Sigma)</f>
        <v>4.3310088963398465</v>
      </c>
      <c r="H8065" s="2">
        <f t="shared" ca="1" si="870"/>
        <v>0.36900282346043412</v>
      </c>
      <c r="I8065" s="2"/>
      <c r="J8065" s="15">
        <f ca="1">-LN(K8065) /NegExp_Labda</f>
        <v>12.953129945700832</v>
      </c>
      <c r="K8065" s="2">
        <f t="shared" ca="1" si="871"/>
        <v>7.4973093050638706E-2</v>
      </c>
      <c r="L8065" s="2"/>
      <c r="M8065" s="17">
        <f t="shared" ca="1" si="873"/>
        <v>2</v>
      </c>
      <c r="N8065" s="2">
        <f t="shared" ca="1" si="867"/>
        <v>5.5159225149727598E-2</v>
      </c>
      <c r="O8065" s="2"/>
      <c r="P8065" s="31">
        <f t="shared" ca="1" si="872"/>
        <v>6.8876084467250109</v>
      </c>
    </row>
    <row r="8066" spans="1:16" x14ac:dyDescent="0.25">
      <c r="A8066" s="32">
        <f ca="1">Uniform_A+B8066*(Uniform_B-Uniform_A)</f>
        <v>1.8403687274559355</v>
      </c>
      <c r="B8066" s="2">
        <f t="shared" ca="1" si="868"/>
        <v>0.18403687274559355</v>
      </c>
      <c r="C8066" s="4"/>
      <c r="D8066" s="5">
        <f ca="1">IF(E8066&lt;(Driehoek_C-Driehoek_A)/(Driehoek_B-Driehoek_A),Driehoek_A+SQRT(E8066*(Driehoek_B-Driehoek_A)*(Driehoek_C-Driehoek_A)),Driehoek_B-SQRT((1-E8066)*(Driehoek_B-Driehoek_A)*(Driehoek_B-Driehoek_C)))</f>
        <v>6.9770745619747965</v>
      </c>
      <c r="E8066" s="2">
        <f t="shared" ca="1" si="869"/>
        <v>0.88307921920544397</v>
      </c>
      <c r="F8066" s="2"/>
      <c r="G8066" s="15">
        <f ca="1">_xlfn.NORM.INV(H8066,Normaal_Mu,Normaal_Sigma)</f>
        <v>8.4905060626890396</v>
      </c>
      <c r="H8066" s="2">
        <f t="shared" ca="1" si="870"/>
        <v>0.95952958310576308</v>
      </c>
      <c r="I8066" s="2"/>
      <c r="J8066" s="15">
        <f ca="1">-LN(K8066) /NegExp_Labda</f>
        <v>2.4801452915396829</v>
      </c>
      <c r="K8066" s="2">
        <f t="shared" ca="1" si="871"/>
        <v>0.60894394593510559</v>
      </c>
      <c r="L8066" s="2"/>
      <c r="M8066" s="17">
        <f t="shared" ca="1" si="873"/>
        <v>3</v>
      </c>
      <c r="N8066" s="2">
        <f t="shared" ca="1" si="867"/>
        <v>0.17514085474001129</v>
      </c>
      <c r="O8066" s="2"/>
      <c r="P8066" s="31">
        <f t="shared" ca="1" si="872"/>
        <v>4.5576189287318902</v>
      </c>
    </row>
    <row r="8067" spans="1:16" x14ac:dyDescent="0.25">
      <c r="A8067" s="32">
        <f ca="1">Uniform_A+B8067*(Uniform_B-Uniform_A)</f>
        <v>7.6568085092770835</v>
      </c>
      <c r="B8067" s="2">
        <f t="shared" ca="1" si="868"/>
        <v>0.76568085092770832</v>
      </c>
      <c r="C8067" s="4"/>
      <c r="D8067" s="5">
        <f ca="1">IF(E8067&lt;(Driehoek_C-Driehoek_A)/(Driehoek_B-Driehoek_A),Driehoek_A+SQRT(E8067*(Driehoek_B-Driehoek_A)*(Driehoek_C-Driehoek_A)),Driehoek_B-SQRT((1-E8067)*(Driehoek_B-Driehoek_A)*(Driehoek_B-Driehoek_C)))</f>
        <v>6.6358814169820111</v>
      </c>
      <c r="E8067" s="2">
        <f t="shared" ca="1" si="869"/>
        <v>0.84031266644082903</v>
      </c>
      <c r="F8067" s="2"/>
      <c r="G8067" s="15">
        <f ca="1">_xlfn.NORM.INV(H8067,Normaal_Mu,Normaal_Sigma)</f>
        <v>9.9374411019844153</v>
      </c>
      <c r="H8067" s="2">
        <f t="shared" ca="1" si="870"/>
        <v>0.99322014681452531</v>
      </c>
      <c r="I8067" s="2"/>
      <c r="J8067" s="15">
        <f ca="1">-LN(K8067) /NegExp_Labda</f>
        <v>3.1070965659183893</v>
      </c>
      <c r="K8067" s="2">
        <f t="shared" ca="1" si="871"/>
        <v>0.53718146753712126</v>
      </c>
      <c r="L8067" s="2"/>
      <c r="M8067" s="17">
        <f t="shared" ca="1" si="873"/>
        <v>4</v>
      </c>
      <c r="N8067" s="2">
        <f t="shared" ca="1" si="867"/>
        <v>0.41402426641526702</v>
      </c>
      <c r="O8067" s="2"/>
      <c r="P8067" s="31">
        <f t="shared" ca="1" si="872"/>
        <v>6.2674455188323801</v>
      </c>
    </row>
    <row r="8068" spans="1:16" x14ac:dyDescent="0.25">
      <c r="A8068" s="32">
        <f ca="1">Uniform_A+B8068*(Uniform_B-Uniform_A)</f>
        <v>7.2766167898646295</v>
      </c>
      <c r="B8068" s="2">
        <f t="shared" ca="1" si="868"/>
        <v>0.72766167898646295</v>
      </c>
      <c r="C8068" s="4"/>
      <c r="D8068" s="5">
        <f ca="1">IF(E8068&lt;(Driehoek_C-Driehoek_A)/(Driehoek_B-Driehoek_A),Driehoek_A+SQRT(E8068*(Driehoek_B-Driehoek_A)*(Driehoek_C-Driehoek_A)),Driehoek_B-SQRT((1-E8068)*(Driehoek_B-Driehoek_A)*(Driehoek_B-Driehoek_C)))</f>
        <v>4.7254126269061807</v>
      </c>
      <c r="E8068" s="2">
        <f t="shared" ca="1" si="869"/>
        <v>0.47794007970819663</v>
      </c>
      <c r="F8068" s="2"/>
      <c r="G8068" s="15">
        <f ca="1">_xlfn.NORM.INV(H8068,Normaal_Mu,Normaal_Sigma)</f>
        <v>3.7192095912973628</v>
      </c>
      <c r="H8068" s="2">
        <f t="shared" ca="1" si="870"/>
        <v>0.26095784992012572</v>
      </c>
      <c r="I8068" s="2"/>
      <c r="J8068" s="15">
        <f ca="1">-LN(K8068) /NegExp_Labda</f>
        <v>4.5246668323838364</v>
      </c>
      <c r="K8068" s="2">
        <f t="shared" ca="1" si="871"/>
        <v>0.40456884205222665</v>
      </c>
      <c r="L8068" s="2"/>
      <c r="M8068" s="17">
        <f t="shared" ca="1" si="873"/>
        <v>6</v>
      </c>
      <c r="N8068" s="2">
        <f t="shared" ca="1" si="867"/>
        <v>0.63263402185461737</v>
      </c>
      <c r="O8068" s="2"/>
      <c r="P8068" s="31">
        <f t="shared" ca="1" si="872"/>
        <v>5.2491811680904021</v>
      </c>
    </row>
    <row r="8069" spans="1:16" x14ac:dyDescent="0.25">
      <c r="A8069" s="32">
        <f ca="1">Uniform_A+B8069*(Uniform_B-Uniform_A)</f>
        <v>2.8377186861299575</v>
      </c>
      <c r="B8069" s="2">
        <f t="shared" ca="1" si="868"/>
        <v>0.28377186861299575</v>
      </c>
      <c r="C8069" s="4"/>
      <c r="D8069" s="5">
        <f ca="1">IF(E8069&lt;(Driehoek_C-Driehoek_A)/(Driehoek_B-Driehoek_A),Driehoek_A+SQRT(E8069*(Driehoek_B-Driehoek_A)*(Driehoek_C-Driehoek_A)),Driehoek_B-SQRT((1-E8069)*(Driehoek_B-Driehoek_A)*(Driehoek_B-Driehoek_C)))</f>
        <v>4.5520118142030324</v>
      </c>
      <c r="E8069" s="2">
        <f t="shared" ca="1" si="869"/>
        <v>0.43472574568601707</v>
      </c>
      <c r="F8069" s="2"/>
      <c r="G8069" s="15">
        <f ca="1">_xlfn.NORM.INV(H8069,Normaal_Mu,Normaal_Sigma)</f>
        <v>7.6971400485492101</v>
      </c>
      <c r="H8069" s="2">
        <f t="shared" ca="1" si="870"/>
        <v>0.91126244286270386</v>
      </c>
      <c r="I8069" s="2"/>
      <c r="J8069" s="15">
        <f ca="1">-LN(K8069) /NegExp_Labda</f>
        <v>0.96132255116866316</v>
      </c>
      <c r="K8069" s="2">
        <f t="shared" ca="1" si="871"/>
        <v>0.82508859524802247</v>
      </c>
      <c r="L8069" s="2"/>
      <c r="M8069" s="17">
        <f t="shared" ca="1" si="873"/>
        <v>7</v>
      </c>
      <c r="N8069" s="2">
        <f t="shared" ref="N8069:N8132" ca="1" si="874">RAND()</f>
        <v>0.82986771366914647</v>
      </c>
      <c r="O8069" s="2"/>
      <c r="P8069" s="31">
        <f t="shared" ca="1" si="872"/>
        <v>4.6096386200101724</v>
      </c>
    </row>
    <row r="8070" spans="1:16" x14ac:dyDescent="0.25">
      <c r="A8070" s="32">
        <f ca="1">Uniform_A+B8070*(Uniform_B-Uniform_A)</f>
        <v>3.700995510454911</v>
      </c>
      <c r="B8070" s="2">
        <f t="shared" ref="B8070:B8133" ca="1" si="875">RAND()</f>
        <v>0.37009955104549108</v>
      </c>
      <c r="C8070" s="4"/>
      <c r="D8070" s="5">
        <f ca="1">IF(E8070&lt;(Driehoek_C-Driehoek_A)/(Driehoek_B-Driehoek_A),Driehoek_A+SQRT(E8070*(Driehoek_B-Driehoek_A)*(Driehoek_C-Driehoek_A)),Driehoek_B-SQRT((1-E8070)*(Driehoek_B-Driehoek_A)*(Driehoek_B-Driehoek_C)))</f>
        <v>6.3896782624341526</v>
      </c>
      <c r="E8070" s="2">
        <f t="shared" ref="E8070:E8133" ca="1" si="876">RAND()</f>
        <v>0.80532058361117753</v>
      </c>
      <c r="F8070" s="2"/>
      <c r="G8070" s="15">
        <f ca="1">_xlfn.NORM.INV(H8070,Normaal_Mu,Normaal_Sigma)</f>
        <v>5.3629502598492778</v>
      </c>
      <c r="H8070" s="2">
        <f t="shared" ref="H8070:H8133" ca="1" si="877">RAND()</f>
        <v>0.57200267376120373</v>
      </c>
      <c r="I8070" s="2"/>
      <c r="J8070" s="15">
        <f ca="1">-LN(K8070) /NegExp_Labda</f>
        <v>8.3591306915004893</v>
      </c>
      <c r="K8070" s="2">
        <f t="shared" ref="K8070:K8133" ca="1" si="878">RAND()</f>
        <v>0.18790361415270385</v>
      </c>
      <c r="L8070" s="2"/>
      <c r="M8070" s="17">
        <f t="shared" ca="1" si="873"/>
        <v>4</v>
      </c>
      <c r="N8070" s="2">
        <f t="shared" ca="1" si="874"/>
        <v>0.30399970795128572</v>
      </c>
      <c r="O8070" s="2"/>
      <c r="P8070" s="31">
        <f t="shared" ca="1" si="872"/>
        <v>5.5625509448477661</v>
      </c>
    </row>
    <row r="8071" spans="1:16" x14ac:dyDescent="0.25">
      <c r="A8071" s="32">
        <f ca="1">Uniform_A+B8071*(Uniform_B-Uniform_A)</f>
        <v>9.9904929983049602</v>
      </c>
      <c r="B8071" s="2">
        <f t="shared" ca="1" si="875"/>
        <v>0.99904929983049606</v>
      </c>
      <c r="C8071" s="4"/>
      <c r="D8071" s="5">
        <f ca="1">IF(E8071&lt;(Driehoek_C-Driehoek_A)/(Driehoek_B-Driehoek_A),Driehoek_A+SQRT(E8071*(Driehoek_B-Driehoek_A)*(Driehoek_C-Driehoek_A)),Driehoek_B-SQRT((1-E8071)*(Driehoek_B-Driehoek_A)*(Driehoek_B-Driehoek_C)))</f>
        <v>8.5104929761471286</v>
      </c>
      <c r="E8071" s="2">
        <f t="shared" ca="1" si="876"/>
        <v>0.9931537963885344</v>
      </c>
      <c r="F8071" s="2"/>
      <c r="G8071" s="15">
        <f ca="1">_xlfn.NORM.INV(H8071,Normaal_Mu,Normaal_Sigma)</f>
        <v>5.5529101664542226</v>
      </c>
      <c r="H8071" s="2">
        <f t="shared" ca="1" si="877"/>
        <v>0.60890072292451891</v>
      </c>
      <c r="I8071" s="2"/>
      <c r="J8071" s="15">
        <f ca="1">-LN(K8071) /NegExp_Labda</f>
        <v>10.505439014368164</v>
      </c>
      <c r="K8071" s="2">
        <f t="shared" ca="1" si="878"/>
        <v>0.12232329222443916</v>
      </c>
      <c r="L8071" s="2"/>
      <c r="M8071" s="17">
        <f t="shared" ca="1" si="873"/>
        <v>5</v>
      </c>
      <c r="N8071" s="2">
        <f t="shared" ca="1" si="874"/>
        <v>0.6102987348324328</v>
      </c>
      <c r="O8071" s="2"/>
      <c r="P8071" s="31">
        <f t="shared" ca="1" si="872"/>
        <v>7.9118670310548946</v>
      </c>
    </row>
    <row r="8072" spans="1:16" x14ac:dyDescent="0.25">
      <c r="A8072" s="32">
        <f ca="1">Uniform_A+B8072*(Uniform_B-Uniform_A)</f>
        <v>4.9135886833695359</v>
      </c>
      <c r="B8072" s="2">
        <f t="shared" ca="1" si="875"/>
        <v>0.49135886833695364</v>
      </c>
      <c r="C8072" s="4"/>
      <c r="D8072" s="5">
        <f ca="1">IF(E8072&lt;(Driehoek_C-Driehoek_A)/(Driehoek_B-Driehoek_A),Driehoek_A+SQRT(E8072*(Driehoek_B-Driehoek_A)*(Driehoek_C-Driehoek_A)),Driehoek_B-SQRT((1-E8072)*(Driehoek_B-Driehoek_A)*(Driehoek_B-Driehoek_C)))</f>
        <v>3.7851805267396905</v>
      </c>
      <c r="E8072" s="2">
        <f t="shared" ca="1" si="876"/>
        <v>0.22763353664647135</v>
      </c>
      <c r="F8072" s="2"/>
      <c r="G8072" s="15">
        <f ca="1">_xlfn.NORM.INV(H8072,Normaal_Mu,Normaal_Sigma)</f>
        <v>1.1896848136305653</v>
      </c>
      <c r="H8072" s="2">
        <f t="shared" ca="1" si="877"/>
        <v>2.8379794382675461E-2</v>
      </c>
      <c r="I8072" s="2"/>
      <c r="J8072" s="15">
        <f ca="1">-LN(K8072) /NegExp_Labda</f>
        <v>1.0238951728336187</v>
      </c>
      <c r="K8072" s="2">
        <f t="shared" ca="1" si="878"/>
        <v>0.81482734519798961</v>
      </c>
      <c r="L8072" s="2"/>
      <c r="M8072" s="17">
        <f t="shared" ca="1" si="873"/>
        <v>5</v>
      </c>
      <c r="N8072" s="2">
        <f t="shared" ca="1" si="874"/>
        <v>0.4456407159662874</v>
      </c>
      <c r="O8072" s="2"/>
      <c r="P8072" s="31">
        <f t="shared" ca="1" si="872"/>
        <v>3.182469839314682</v>
      </c>
    </row>
    <row r="8073" spans="1:16" x14ac:dyDescent="0.25">
      <c r="A8073" s="32">
        <f ca="1">Uniform_A+B8073*(Uniform_B-Uniform_A)</f>
        <v>0.80289770264589833</v>
      </c>
      <c r="B8073" s="2">
        <f t="shared" ca="1" si="875"/>
        <v>8.0289770264589833E-2</v>
      </c>
      <c r="C8073" s="4"/>
      <c r="D8073" s="5">
        <f ca="1">IF(E8073&lt;(Driehoek_C-Driehoek_A)/(Driehoek_B-Driehoek_A),Driehoek_A+SQRT(E8073*(Driehoek_B-Driehoek_A)*(Driehoek_C-Driehoek_A)),Driehoek_B-SQRT((1-E8073)*(Driehoek_B-Driehoek_A)*(Driehoek_B-Driehoek_C)))</f>
        <v>5.5657830935675268</v>
      </c>
      <c r="E8073" s="2">
        <f t="shared" ca="1" si="876"/>
        <v>0.66303297827352481</v>
      </c>
      <c r="F8073" s="2"/>
      <c r="G8073" s="15">
        <f ca="1">_xlfn.NORM.INV(H8073,Normaal_Mu,Normaal_Sigma)</f>
        <v>3.4820655340181714</v>
      </c>
      <c r="H8073" s="2">
        <f t="shared" ca="1" si="877"/>
        <v>0.22393607911125857</v>
      </c>
      <c r="I8073" s="2"/>
      <c r="J8073" s="15">
        <f ca="1">-LN(K8073) /NegExp_Labda</f>
        <v>4.7907342766079664</v>
      </c>
      <c r="K8073" s="2">
        <f t="shared" ca="1" si="878"/>
        <v>0.38360309975034756</v>
      </c>
      <c r="L8073" s="2"/>
      <c r="M8073" s="17">
        <f t="shared" ca="1" si="873"/>
        <v>9</v>
      </c>
      <c r="N8073" s="2">
        <f t="shared" ca="1" si="874"/>
        <v>0.96171445171432357</v>
      </c>
      <c r="O8073" s="2"/>
      <c r="P8073" s="31">
        <f t="shared" ca="1" si="872"/>
        <v>4.7282961213679133</v>
      </c>
    </row>
    <row r="8074" spans="1:16" x14ac:dyDescent="0.25">
      <c r="A8074" s="32">
        <f ca="1">Uniform_A+B8074*(Uniform_B-Uniform_A)</f>
        <v>3.8392166058038004</v>
      </c>
      <c r="B8074" s="2">
        <f t="shared" ca="1" si="875"/>
        <v>0.38392166058038002</v>
      </c>
      <c r="C8074" s="4"/>
      <c r="D8074" s="5">
        <f ca="1">IF(E8074&lt;(Driehoek_C-Driehoek_A)/(Driehoek_B-Driehoek_A),Driehoek_A+SQRT(E8074*(Driehoek_B-Driehoek_A)*(Driehoek_C-Driehoek_A)),Driehoek_B-SQRT((1-E8074)*(Driehoek_B-Driehoek_A)*(Driehoek_B-Driehoek_C)))</f>
        <v>2.7445644774402784</v>
      </c>
      <c r="E8074" s="2">
        <f t="shared" ca="1" si="876"/>
        <v>3.9598304361851078E-2</v>
      </c>
      <c r="F8074" s="2"/>
      <c r="G8074" s="15">
        <f ca="1">_xlfn.NORM.INV(H8074,Normaal_Mu,Normaal_Sigma)</f>
        <v>4.832991672211536</v>
      </c>
      <c r="H8074" s="2">
        <f t="shared" ca="1" si="877"/>
        <v>0.46672533332451127</v>
      </c>
      <c r="I8074" s="2"/>
      <c r="J8074" s="15">
        <f ca="1">-LN(K8074) /NegExp_Labda</f>
        <v>3.6873415226425443</v>
      </c>
      <c r="K8074" s="2">
        <f t="shared" ca="1" si="878"/>
        <v>0.47832335297802198</v>
      </c>
      <c r="L8074" s="2"/>
      <c r="M8074" s="17">
        <f t="shared" ca="1" si="873"/>
        <v>7</v>
      </c>
      <c r="N8074" s="2">
        <f t="shared" ca="1" si="874"/>
        <v>0.85806509941075515</v>
      </c>
      <c r="O8074" s="2"/>
      <c r="P8074" s="31">
        <f t="shared" ca="1" si="872"/>
        <v>4.4208228556196314</v>
      </c>
    </row>
    <row r="8075" spans="1:16" x14ac:dyDescent="0.25">
      <c r="A8075" s="32">
        <f ca="1">Uniform_A+B8075*(Uniform_B-Uniform_A)</f>
        <v>8.2594037528609583</v>
      </c>
      <c r="B8075" s="2">
        <f t="shared" ca="1" si="875"/>
        <v>0.82594037528609576</v>
      </c>
      <c r="C8075" s="4"/>
      <c r="D8075" s="5">
        <f ca="1">IF(E8075&lt;(Driehoek_C-Driehoek_A)/(Driehoek_B-Driehoek_A),Driehoek_A+SQRT(E8075*(Driehoek_B-Driehoek_A)*(Driehoek_C-Driehoek_A)),Driehoek_B-SQRT((1-E8075)*(Driehoek_B-Driehoek_A)*(Driehoek_B-Driehoek_C)))</f>
        <v>3.019220214127694</v>
      </c>
      <c r="E8075" s="2">
        <f t="shared" ca="1" si="876"/>
        <v>7.4200703206178775E-2</v>
      </c>
      <c r="F8075" s="2"/>
      <c r="G8075" s="15">
        <f ca="1">_xlfn.NORM.INV(H8075,Normaal_Mu,Normaal_Sigma)</f>
        <v>4.7739975700776167</v>
      </c>
      <c r="H8075" s="2">
        <f t="shared" ca="1" si="877"/>
        <v>0.45501479599257788</v>
      </c>
      <c r="I8075" s="2"/>
      <c r="J8075" s="15">
        <f ca="1">-LN(K8075) /NegExp_Labda</f>
        <v>14.500971511009555</v>
      </c>
      <c r="K8075" s="2">
        <f t="shared" ca="1" si="878"/>
        <v>5.5012529962182088E-2</v>
      </c>
      <c r="L8075" s="2"/>
      <c r="M8075" s="17">
        <f t="shared" ca="1" si="873"/>
        <v>5</v>
      </c>
      <c r="N8075" s="2">
        <f t="shared" ca="1" si="874"/>
        <v>0.51327002977309577</v>
      </c>
      <c r="O8075" s="2"/>
      <c r="P8075" s="31">
        <f t="shared" ca="1" si="872"/>
        <v>7.1107186096151649</v>
      </c>
    </row>
    <row r="8076" spans="1:16" x14ac:dyDescent="0.25">
      <c r="A8076" s="32">
        <f ca="1">Uniform_A+B8076*(Uniform_B-Uniform_A)</f>
        <v>1.2100445750609445</v>
      </c>
      <c r="B8076" s="2">
        <f t="shared" ca="1" si="875"/>
        <v>0.12100445750609445</v>
      </c>
      <c r="C8076" s="4"/>
      <c r="D8076" s="5">
        <f ca="1">IF(E8076&lt;(Driehoek_C-Driehoek_A)/(Driehoek_B-Driehoek_A),Driehoek_A+SQRT(E8076*(Driehoek_B-Driehoek_A)*(Driehoek_C-Driehoek_A)),Driehoek_B-SQRT((1-E8076)*(Driehoek_B-Driehoek_A)*(Driehoek_B-Driehoek_C)))</f>
        <v>3.3001727642534062</v>
      </c>
      <c r="E8076" s="2">
        <f t="shared" ca="1" si="876"/>
        <v>0.12074637263616739</v>
      </c>
      <c r="F8076" s="2"/>
      <c r="G8076" s="15">
        <f ca="1">_xlfn.NORM.INV(H8076,Normaal_Mu,Normaal_Sigma)</f>
        <v>4.7309968422278574</v>
      </c>
      <c r="H8076" s="2">
        <f t="shared" ca="1" si="877"/>
        <v>0.4465029813321103</v>
      </c>
      <c r="I8076" s="2"/>
      <c r="J8076" s="15">
        <f ca="1">-LN(K8076) /NegExp_Labda</f>
        <v>5.9918450987349043</v>
      </c>
      <c r="K8076" s="2">
        <f t="shared" ca="1" si="878"/>
        <v>0.3016858545448825</v>
      </c>
      <c r="L8076" s="2"/>
      <c r="M8076" s="17">
        <f t="shared" ca="1" si="873"/>
        <v>6</v>
      </c>
      <c r="N8076" s="2">
        <f t="shared" ca="1" si="874"/>
        <v>0.68705320615287702</v>
      </c>
      <c r="O8076" s="2"/>
      <c r="P8076" s="31">
        <f t="shared" ca="1" si="872"/>
        <v>4.2466118560554218</v>
      </c>
    </row>
    <row r="8077" spans="1:16" x14ac:dyDescent="0.25">
      <c r="A8077" s="32">
        <f ca="1">Uniform_A+B8077*(Uniform_B-Uniform_A)</f>
        <v>1.0210076000664225</v>
      </c>
      <c r="B8077" s="2">
        <f t="shared" ca="1" si="875"/>
        <v>0.10210076000664225</v>
      </c>
      <c r="C8077" s="4"/>
      <c r="D8077" s="5">
        <f ca="1">IF(E8077&lt;(Driehoek_C-Driehoek_A)/(Driehoek_B-Driehoek_A),Driehoek_A+SQRT(E8077*(Driehoek_B-Driehoek_A)*(Driehoek_C-Driehoek_A)),Driehoek_B-SQRT((1-E8077)*(Driehoek_B-Driehoek_A)*(Driehoek_B-Driehoek_C)))</f>
        <v>5.5761251493812729</v>
      </c>
      <c r="E8077" s="2">
        <f t="shared" ca="1" si="876"/>
        <v>0.66505945735144534</v>
      </c>
      <c r="F8077" s="2"/>
      <c r="G8077" s="15">
        <f ca="1">_xlfn.NORM.INV(H8077,Normaal_Mu,Normaal_Sigma)</f>
        <v>9.766668695474106</v>
      </c>
      <c r="H8077" s="2">
        <f t="shared" ca="1" si="877"/>
        <v>0.99142169797246715</v>
      </c>
      <c r="I8077" s="2"/>
      <c r="J8077" s="15">
        <f ca="1">-LN(K8077) /NegExp_Labda</f>
        <v>2.5850117175614016</v>
      </c>
      <c r="K8077" s="2">
        <f t="shared" ca="1" si="878"/>
        <v>0.59630539018327877</v>
      </c>
      <c r="L8077" s="2"/>
      <c r="M8077" s="17">
        <f t="shared" ca="1" si="873"/>
        <v>6</v>
      </c>
      <c r="N8077" s="2">
        <f t="shared" ca="1" si="874"/>
        <v>0.63919531580765054</v>
      </c>
      <c r="O8077" s="2"/>
      <c r="P8077" s="31">
        <f t="shared" ref="P8077:P8140" ca="1" si="879">SUM(A8077,D8077,G8077,J8077,M8077)/5</f>
        <v>4.9897626324966406</v>
      </c>
    </row>
    <row r="8078" spans="1:16" x14ac:dyDescent="0.25">
      <c r="A8078" s="32">
        <f ca="1">Uniform_A+B8078*(Uniform_B-Uniform_A)</f>
        <v>3.6755073733232257</v>
      </c>
      <c r="B8078" s="2">
        <f t="shared" ca="1" si="875"/>
        <v>0.36755073733232257</v>
      </c>
      <c r="C8078" s="4"/>
      <c r="D8078" s="5">
        <f ca="1">IF(E8078&lt;(Driehoek_C-Driehoek_A)/(Driehoek_B-Driehoek_A),Driehoek_A+SQRT(E8078*(Driehoek_B-Driehoek_A)*(Driehoek_C-Driehoek_A)),Driehoek_B-SQRT((1-E8078)*(Driehoek_B-Driehoek_A)*(Driehoek_B-Driehoek_C)))</f>
        <v>8.163884171376024</v>
      </c>
      <c r="E8078" s="2">
        <f t="shared" ca="1" si="876"/>
        <v>0.98002600917498406</v>
      </c>
      <c r="F8078" s="2"/>
      <c r="G8078" s="15">
        <f ca="1">_xlfn.NORM.INV(H8078,Normaal_Mu,Normaal_Sigma)</f>
        <v>4.8188212556037389</v>
      </c>
      <c r="H8078" s="2">
        <f t="shared" ca="1" si="877"/>
        <v>0.46390943848278909</v>
      </c>
      <c r="I8078" s="2"/>
      <c r="J8078" s="15">
        <f ca="1">-LN(K8078) /NegExp_Labda</f>
        <v>0.52300287689549929</v>
      </c>
      <c r="K8078" s="2">
        <f t="shared" ca="1" si="878"/>
        <v>0.90068420619584943</v>
      </c>
      <c r="L8078" s="2"/>
      <c r="M8078" s="17">
        <f t="shared" ca="1" si="873"/>
        <v>5</v>
      </c>
      <c r="N8078" s="2">
        <f t="shared" ca="1" si="874"/>
        <v>0.45027649946587156</v>
      </c>
      <c r="O8078" s="2"/>
      <c r="P8078" s="31">
        <f t="shared" ca="1" si="879"/>
        <v>4.4362431354396978</v>
      </c>
    </row>
    <row r="8079" spans="1:16" x14ac:dyDescent="0.25">
      <c r="A8079" s="32">
        <f ca="1">Uniform_A+B8079*(Uniform_B-Uniform_A)</f>
        <v>0.30105164880462221</v>
      </c>
      <c r="B8079" s="2">
        <f t="shared" ca="1" si="875"/>
        <v>3.0105164880462221E-2</v>
      </c>
      <c r="C8079" s="4"/>
      <c r="D8079" s="5">
        <f ca="1">IF(E8079&lt;(Driehoek_C-Driehoek_A)/(Driehoek_B-Driehoek_A),Driehoek_A+SQRT(E8079*(Driehoek_B-Driehoek_A)*(Driehoek_C-Driehoek_A)),Driehoek_B-SQRT((1-E8079)*(Driehoek_B-Driehoek_A)*(Driehoek_B-Driehoek_C)))</f>
        <v>4.4523997816500751</v>
      </c>
      <c r="E8079" s="2">
        <f t="shared" ca="1" si="876"/>
        <v>0.4091237786875348</v>
      </c>
      <c r="F8079" s="2"/>
      <c r="G8079" s="15">
        <f ca="1">_xlfn.NORM.INV(H8079,Normaal_Mu,Normaal_Sigma)</f>
        <v>6.6090577526143184</v>
      </c>
      <c r="H8079" s="2">
        <f t="shared" ca="1" si="877"/>
        <v>0.78945420030829805</v>
      </c>
      <c r="I8079" s="2"/>
      <c r="J8079" s="15">
        <f ca="1">-LN(K8079) /NegExp_Labda</f>
        <v>4.4463009993926033</v>
      </c>
      <c r="K8079" s="2">
        <f t="shared" ca="1" si="878"/>
        <v>0.4109596683326483</v>
      </c>
      <c r="L8079" s="2"/>
      <c r="M8079" s="17">
        <f t="shared" ca="1" si="873"/>
        <v>3</v>
      </c>
      <c r="N8079" s="2">
        <f t="shared" ca="1" si="874"/>
        <v>0.24662617900059902</v>
      </c>
      <c r="O8079" s="2"/>
      <c r="P8079" s="31">
        <f t="shared" ca="1" si="879"/>
        <v>3.7617620364923239</v>
      </c>
    </row>
    <row r="8080" spans="1:16" x14ac:dyDescent="0.25">
      <c r="A8080" s="32">
        <f ca="1">Uniform_A+B8080*(Uniform_B-Uniform_A)</f>
        <v>5.3127941827059395</v>
      </c>
      <c r="B8080" s="2">
        <f t="shared" ca="1" si="875"/>
        <v>0.53127941827059399</v>
      </c>
      <c r="C8080" s="4"/>
      <c r="D8080" s="5">
        <f ca="1">IF(E8080&lt;(Driehoek_C-Driehoek_A)/(Driehoek_B-Driehoek_A),Driehoek_A+SQRT(E8080*(Driehoek_B-Driehoek_A)*(Driehoek_C-Driehoek_A)),Driehoek_B-SQRT((1-E8080)*(Driehoek_B-Driehoek_A)*(Driehoek_B-Driehoek_C)))</f>
        <v>3.6445949239484436</v>
      </c>
      <c r="E8080" s="2">
        <f t="shared" ca="1" si="876"/>
        <v>0.1931923188483563</v>
      </c>
      <c r="F8080" s="2"/>
      <c r="G8080" s="15">
        <f ca="1">_xlfn.NORM.INV(H8080,Normaal_Mu,Normaal_Sigma)</f>
        <v>5.9386711194947486</v>
      </c>
      <c r="H8080" s="2">
        <f t="shared" ca="1" si="877"/>
        <v>0.68058509928430433</v>
      </c>
      <c r="I8080" s="2"/>
      <c r="J8080" s="15">
        <f ca="1">-LN(K8080) /NegExp_Labda</f>
        <v>1.1093582883464219</v>
      </c>
      <c r="K8080" s="2">
        <f t="shared" ca="1" si="878"/>
        <v>0.8010181622757464</v>
      </c>
      <c r="L8080" s="2"/>
      <c r="M8080" s="17">
        <f t="shared" ca="1" si="873"/>
        <v>8</v>
      </c>
      <c r="N8080" s="2">
        <f t="shared" ca="1" si="874"/>
        <v>0.87983828275261722</v>
      </c>
      <c r="O8080" s="2"/>
      <c r="P8080" s="31">
        <f t="shared" ca="1" si="879"/>
        <v>4.8010837028991107</v>
      </c>
    </row>
    <row r="8081" spans="1:16" x14ac:dyDescent="0.25">
      <c r="A8081" s="32">
        <f ca="1">Uniform_A+B8081*(Uniform_B-Uniform_A)</f>
        <v>8.8677075497027289</v>
      </c>
      <c r="B8081" s="2">
        <f t="shared" ca="1" si="875"/>
        <v>0.8867707549702728</v>
      </c>
      <c r="C8081" s="4"/>
      <c r="D8081" s="5">
        <f ca="1">IF(E8081&lt;(Driehoek_C-Driehoek_A)/(Driehoek_B-Driehoek_A),Driehoek_A+SQRT(E8081*(Driehoek_B-Driehoek_A)*(Driehoek_C-Driehoek_A)),Driehoek_B-SQRT((1-E8081)*(Driehoek_B-Driehoek_A)*(Driehoek_B-Driehoek_C)))</f>
        <v>6.2345164040821031</v>
      </c>
      <c r="E8081" s="2">
        <f t="shared" ca="1" si="876"/>
        <v>0.78148858516311481</v>
      </c>
      <c r="F8081" s="2"/>
      <c r="G8081" s="15">
        <f ca="1">_xlfn.NORM.INV(H8081,Normaal_Mu,Normaal_Sigma)</f>
        <v>4.1591527546360192</v>
      </c>
      <c r="H8081" s="2">
        <f t="shared" ca="1" si="877"/>
        <v>0.33708800706426834</v>
      </c>
      <c r="I8081" s="2"/>
      <c r="J8081" s="15">
        <f ca="1">-LN(K8081) /NegExp_Labda</f>
        <v>23.718566741246576</v>
      </c>
      <c r="K8081" s="2">
        <f t="shared" ca="1" si="878"/>
        <v>8.7062567228542997E-3</v>
      </c>
      <c r="L8081" s="2"/>
      <c r="M8081" s="17">
        <f t="shared" ca="1" si="873"/>
        <v>3</v>
      </c>
      <c r="N8081" s="2">
        <f t="shared" ca="1" si="874"/>
        <v>0.18588179267419735</v>
      </c>
      <c r="O8081" s="2"/>
      <c r="P8081" s="31">
        <f t="shared" ca="1" si="879"/>
        <v>9.1959886899334862</v>
      </c>
    </row>
    <row r="8082" spans="1:16" x14ac:dyDescent="0.25">
      <c r="A8082" s="32">
        <f ca="1">Uniform_A+B8082*(Uniform_B-Uniform_A)</f>
        <v>8.0225865256516364</v>
      </c>
      <c r="B8082" s="2">
        <f t="shared" ca="1" si="875"/>
        <v>0.80225865256516371</v>
      </c>
      <c r="C8082" s="4"/>
      <c r="D8082" s="5">
        <f ca="1">IF(E8082&lt;(Driehoek_C-Driehoek_A)/(Driehoek_B-Driehoek_A),Driehoek_A+SQRT(E8082*(Driehoek_B-Driehoek_A)*(Driehoek_C-Driehoek_A)),Driehoek_B-SQRT((1-E8082)*(Driehoek_B-Driehoek_A)*(Driehoek_B-Driehoek_C)))</f>
        <v>2.6621460107049186</v>
      </c>
      <c r="E8082" s="2">
        <f t="shared" ca="1" si="876"/>
        <v>3.1316952820888422E-2</v>
      </c>
      <c r="F8082" s="2"/>
      <c r="G8082" s="15">
        <f ca="1">_xlfn.NORM.INV(H8082,Normaal_Mu,Normaal_Sigma)</f>
        <v>4.1718491921971612</v>
      </c>
      <c r="H8082" s="2">
        <f t="shared" ca="1" si="877"/>
        <v>0.33940944262004691</v>
      </c>
      <c r="I8082" s="2"/>
      <c r="J8082" s="15">
        <f ca="1">-LN(K8082) /NegExp_Labda</f>
        <v>12.577125670422395</v>
      </c>
      <c r="K8082" s="2">
        <f t="shared" ca="1" si="878"/>
        <v>8.0828541933059439E-2</v>
      </c>
      <c r="L8082" s="2"/>
      <c r="M8082" s="17">
        <f t="shared" ca="1" si="873"/>
        <v>6</v>
      </c>
      <c r="N8082" s="2">
        <f t="shared" ca="1" si="874"/>
        <v>0.76187476638696694</v>
      </c>
      <c r="O8082" s="2"/>
      <c r="P8082" s="31">
        <f t="shared" ca="1" si="879"/>
        <v>6.6867414797952218</v>
      </c>
    </row>
    <row r="8083" spans="1:16" x14ac:dyDescent="0.25">
      <c r="A8083" s="32">
        <f ca="1">Uniform_A+B8083*(Uniform_B-Uniform_A)</f>
        <v>7.3446899973625923</v>
      </c>
      <c r="B8083" s="2">
        <f t="shared" ca="1" si="875"/>
        <v>0.73446899973625923</v>
      </c>
      <c r="C8083" s="4"/>
      <c r="D8083" s="5">
        <f ca="1">IF(E8083&lt;(Driehoek_C-Driehoek_A)/(Driehoek_B-Driehoek_A),Driehoek_A+SQRT(E8083*(Driehoek_B-Driehoek_A)*(Driehoek_C-Driehoek_A)),Driehoek_B-SQRT((1-E8083)*(Driehoek_B-Driehoek_A)*(Driehoek_B-Driehoek_C)))</f>
        <v>7.5201739692920295</v>
      </c>
      <c r="E8083" s="2">
        <f t="shared" ca="1" si="876"/>
        <v>0.93743185482397406</v>
      </c>
      <c r="F8083" s="2"/>
      <c r="G8083" s="15">
        <f ca="1">_xlfn.NORM.INV(H8083,Normaal_Mu,Normaal_Sigma)</f>
        <v>5.5779923072711162</v>
      </c>
      <c r="H8083" s="2">
        <f t="shared" ca="1" si="877"/>
        <v>0.61370783950474461</v>
      </c>
      <c r="I8083" s="2"/>
      <c r="J8083" s="15">
        <f ca="1">-LN(K8083) /NegExp_Labda</f>
        <v>3.0371218705567324</v>
      </c>
      <c r="K8083" s="2">
        <f t="shared" ca="1" si="878"/>
        <v>0.54475214144155093</v>
      </c>
      <c r="L8083" s="2"/>
      <c r="M8083" s="17">
        <f t="shared" ca="1" si="873"/>
        <v>5</v>
      </c>
      <c r="N8083" s="2">
        <f t="shared" ca="1" si="874"/>
        <v>0.57313421898411077</v>
      </c>
      <c r="O8083" s="2"/>
      <c r="P8083" s="31">
        <f t="shared" ca="1" si="879"/>
        <v>5.6959956288964939</v>
      </c>
    </row>
    <row r="8084" spans="1:16" x14ac:dyDescent="0.25">
      <c r="A8084" s="32">
        <f ca="1">Uniform_A+B8084*(Uniform_B-Uniform_A)</f>
        <v>1.7277756691249158</v>
      </c>
      <c r="B8084" s="2">
        <f t="shared" ca="1" si="875"/>
        <v>0.17277756691249158</v>
      </c>
      <c r="C8084" s="4"/>
      <c r="D8084" s="5">
        <f ca="1">IF(E8084&lt;(Driehoek_C-Driehoek_A)/(Driehoek_B-Driehoek_A),Driehoek_A+SQRT(E8084*(Driehoek_B-Driehoek_A)*(Driehoek_C-Driehoek_A)),Driehoek_B-SQRT((1-E8084)*(Driehoek_B-Driehoek_A)*(Driehoek_B-Driehoek_C)))</f>
        <v>7.0839786918056067</v>
      </c>
      <c r="E8084" s="2">
        <f t="shared" ca="1" si="876"/>
        <v>0.89511035275842987</v>
      </c>
      <c r="F8084" s="2"/>
      <c r="G8084" s="15">
        <f ca="1">_xlfn.NORM.INV(H8084,Normaal_Mu,Normaal_Sigma)</f>
        <v>6.9918896242307014</v>
      </c>
      <c r="H8084" s="2">
        <f t="shared" ca="1" si="877"/>
        <v>0.84036151977379892</v>
      </c>
      <c r="I8084" s="2"/>
      <c r="J8084" s="15">
        <f ca="1">-LN(K8084) /NegExp_Labda</f>
        <v>6.215302461761893</v>
      </c>
      <c r="K8084" s="2">
        <f t="shared" ca="1" si="878"/>
        <v>0.28849991364665573</v>
      </c>
      <c r="L8084" s="2"/>
      <c r="M8084" s="17">
        <f t="shared" ca="1" si="873"/>
        <v>1</v>
      </c>
      <c r="N8084" s="2">
        <f t="shared" ca="1" si="874"/>
        <v>1.3038766193189555E-2</v>
      </c>
      <c r="O8084" s="2"/>
      <c r="P8084" s="31">
        <f t="shared" ca="1" si="879"/>
        <v>4.6037892893846237</v>
      </c>
    </row>
    <row r="8085" spans="1:16" x14ac:dyDescent="0.25">
      <c r="A8085" s="32">
        <f ca="1">Uniform_A+B8085*(Uniform_B-Uniform_A)</f>
        <v>3.8971182078315869</v>
      </c>
      <c r="B8085" s="2">
        <f t="shared" ca="1" si="875"/>
        <v>0.38971182078315869</v>
      </c>
      <c r="C8085" s="4"/>
      <c r="D8085" s="5">
        <f ca="1">IF(E8085&lt;(Driehoek_C-Driehoek_A)/(Driehoek_B-Driehoek_A),Driehoek_A+SQRT(E8085*(Driehoek_B-Driehoek_A)*(Driehoek_C-Driehoek_A)),Driehoek_B-SQRT((1-E8085)*(Driehoek_B-Driehoek_A)*(Driehoek_B-Driehoek_C)))</f>
        <v>2.7511692818118219</v>
      </c>
      <c r="E8085" s="2">
        <f t="shared" ca="1" si="876"/>
        <v>4.0303949281263463E-2</v>
      </c>
      <c r="F8085" s="2"/>
      <c r="G8085" s="15">
        <f ca="1">_xlfn.NORM.INV(H8085,Normaal_Mu,Normaal_Sigma)</f>
        <v>8.2699281115647274</v>
      </c>
      <c r="H8085" s="2">
        <f t="shared" ca="1" si="877"/>
        <v>0.94897170855717505</v>
      </c>
      <c r="I8085" s="2"/>
      <c r="J8085" s="15">
        <f ca="1">-LN(K8085) /NegExp_Labda</f>
        <v>6.8487544072870969</v>
      </c>
      <c r="K8085" s="2">
        <f t="shared" ca="1" si="878"/>
        <v>0.25417027019382354</v>
      </c>
      <c r="L8085" s="2"/>
      <c r="M8085" s="17">
        <f t="shared" ca="1" si="873"/>
        <v>6</v>
      </c>
      <c r="N8085" s="2">
        <f t="shared" ca="1" si="874"/>
        <v>0.65759564476915422</v>
      </c>
      <c r="O8085" s="2"/>
      <c r="P8085" s="31">
        <f t="shared" ca="1" si="879"/>
        <v>5.5533940016990462</v>
      </c>
    </row>
    <row r="8086" spans="1:16" x14ac:dyDescent="0.25">
      <c r="A8086" s="32">
        <f ca="1">Uniform_A+B8086*(Uniform_B-Uniform_A)</f>
        <v>1.1499095183031438</v>
      </c>
      <c r="B8086" s="2">
        <f t="shared" ca="1" si="875"/>
        <v>0.11499095183031438</v>
      </c>
      <c r="C8086" s="4"/>
      <c r="D8086" s="5">
        <f ca="1">IF(E8086&lt;(Driehoek_C-Driehoek_A)/(Driehoek_B-Driehoek_A),Driehoek_A+SQRT(E8086*(Driehoek_B-Driehoek_A)*(Driehoek_C-Driehoek_A)),Driehoek_B-SQRT((1-E8086)*(Driehoek_B-Driehoek_A)*(Driehoek_B-Driehoek_C)))</f>
        <v>3.317293322890758</v>
      </c>
      <c r="E8086" s="2">
        <f t="shared" ca="1" si="876"/>
        <v>0.12394726418089819</v>
      </c>
      <c r="F8086" s="2"/>
      <c r="G8086" s="15">
        <f ca="1">_xlfn.NORM.INV(H8086,Normaal_Mu,Normaal_Sigma)</f>
        <v>4.2805191676976966</v>
      </c>
      <c r="H8086" s="2">
        <f t="shared" ca="1" si="877"/>
        <v>0.35952063247031929</v>
      </c>
      <c r="I8086" s="2"/>
      <c r="J8086" s="15">
        <f ca="1">-LN(K8086) /NegExp_Labda</f>
        <v>3.35879678665607</v>
      </c>
      <c r="K8086" s="2">
        <f t="shared" ca="1" si="878"/>
        <v>0.51080909104008743</v>
      </c>
      <c r="L8086" s="2"/>
      <c r="M8086" s="17">
        <f t="shared" ca="1" si="873"/>
        <v>7</v>
      </c>
      <c r="N8086" s="2">
        <f t="shared" ca="1" si="874"/>
        <v>0.77571043799651174</v>
      </c>
      <c r="O8086" s="2"/>
      <c r="P8086" s="31">
        <f t="shared" ca="1" si="879"/>
        <v>3.8213037591095338</v>
      </c>
    </row>
    <row r="8087" spans="1:16" x14ac:dyDescent="0.25">
      <c r="A8087" s="32">
        <f ca="1">Uniform_A+B8087*(Uniform_B-Uniform_A)</f>
        <v>6.2871424751510876</v>
      </c>
      <c r="B8087" s="2">
        <f t="shared" ca="1" si="875"/>
        <v>0.62871424751510874</v>
      </c>
      <c r="C8087" s="4"/>
      <c r="D8087" s="5">
        <f ca="1">IF(E8087&lt;(Driehoek_C-Driehoek_A)/(Driehoek_B-Driehoek_A),Driehoek_A+SQRT(E8087*(Driehoek_B-Driehoek_A)*(Driehoek_C-Driehoek_A)),Driehoek_B-SQRT((1-E8087)*(Driehoek_B-Driehoek_A)*(Driehoek_B-Driehoek_C)))</f>
        <v>4.5945701266292627</v>
      </c>
      <c r="E8087" s="2">
        <f t="shared" ca="1" si="876"/>
        <v>0.44549107516607689</v>
      </c>
      <c r="F8087" s="2"/>
      <c r="G8087" s="15">
        <f ca="1">_xlfn.NORM.INV(H8087,Normaal_Mu,Normaal_Sigma)</f>
        <v>2.8694201669445225</v>
      </c>
      <c r="H8087" s="2">
        <f t="shared" ca="1" si="877"/>
        <v>0.14337237721321761</v>
      </c>
      <c r="I8087" s="2"/>
      <c r="J8087" s="15">
        <f ca="1">-LN(K8087) /NegExp_Labda</f>
        <v>1.8418871607083933</v>
      </c>
      <c r="K8087" s="2">
        <f t="shared" ca="1" si="878"/>
        <v>0.69185600371013545</v>
      </c>
      <c r="L8087" s="2"/>
      <c r="M8087" s="17">
        <f t="shared" ca="1" si="873"/>
        <v>9</v>
      </c>
      <c r="N8087" s="2">
        <f t="shared" ca="1" si="874"/>
        <v>0.94127649903227562</v>
      </c>
      <c r="O8087" s="2"/>
      <c r="P8087" s="31">
        <f t="shared" ca="1" si="879"/>
        <v>4.9186039858866533</v>
      </c>
    </row>
    <row r="8088" spans="1:16" x14ac:dyDescent="0.25">
      <c r="A8088" s="32">
        <f ca="1">Uniform_A+B8088*(Uniform_B-Uniform_A)</f>
        <v>3.9003872033215323</v>
      </c>
      <c r="B8088" s="2">
        <f t="shared" ca="1" si="875"/>
        <v>0.39003872033215325</v>
      </c>
      <c r="C8088" s="4"/>
      <c r="D8088" s="5">
        <f ca="1">IF(E8088&lt;(Driehoek_C-Driehoek_A)/(Driehoek_B-Driehoek_A),Driehoek_A+SQRT(E8088*(Driehoek_B-Driehoek_A)*(Driehoek_C-Driehoek_A)),Driehoek_B-SQRT((1-E8088)*(Driehoek_B-Driehoek_A)*(Driehoek_B-Driehoek_C)))</f>
        <v>3.9440367562379706</v>
      </c>
      <c r="E8088" s="2">
        <f t="shared" ca="1" si="876"/>
        <v>0.26994849354316075</v>
      </c>
      <c r="F8088" s="2"/>
      <c r="G8088" s="15">
        <f ca="1">_xlfn.NORM.INV(H8088,Normaal_Mu,Normaal_Sigma)</f>
        <v>3.2467501306884223</v>
      </c>
      <c r="H8088" s="2">
        <f t="shared" ca="1" si="877"/>
        <v>0.19034519557544272</v>
      </c>
      <c r="I8088" s="2"/>
      <c r="J8088" s="15">
        <f ca="1">-LN(K8088) /NegExp_Labda</f>
        <v>16.679800766476717</v>
      </c>
      <c r="K8088" s="2">
        <f t="shared" ca="1" si="878"/>
        <v>3.5580407160248795E-2</v>
      </c>
      <c r="L8088" s="2"/>
      <c r="M8088" s="17">
        <f t="shared" ca="1" si="873"/>
        <v>7</v>
      </c>
      <c r="N8088" s="2">
        <f t="shared" ca="1" si="874"/>
        <v>0.7688625691464861</v>
      </c>
      <c r="O8088" s="2"/>
      <c r="P8088" s="31">
        <f t="shared" ca="1" si="879"/>
        <v>6.9541949713449283</v>
      </c>
    </row>
    <row r="8089" spans="1:16" x14ac:dyDescent="0.25">
      <c r="A8089" s="32">
        <f ca="1">Uniform_A+B8089*(Uniform_B-Uniform_A)</f>
        <v>3.5072491601359634</v>
      </c>
      <c r="B8089" s="2">
        <f t="shared" ca="1" si="875"/>
        <v>0.35072491601359634</v>
      </c>
      <c r="C8089" s="4"/>
      <c r="D8089" s="5">
        <f ca="1">IF(E8089&lt;(Driehoek_C-Driehoek_A)/(Driehoek_B-Driehoek_A),Driehoek_A+SQRT(E8089*(Driehoek_B-Driehoek_A)*(Driehoek_C-Driehoek_A)),Driehoek_B-SQRT((1-E8089)*(Driehoek_B-Driehoek_A)*(Driehoek_B-Driehoek_C)))</f>
        <v>3.7342342576861354</v>
      </c>
      <c r="E8089" s="2">
        <f t="shared" ca="1" si="876"/>
        <v>0.21482631860944146</v>
      </c>
      <c r="F8089" s="2"/>
      <c r="G8089" s="15">
        <f ca="1">_xlfn.NORM.INV(H8089,Normaal_Mu,Normaal_Sigma)</f>
        <v>4.2781877958700321</v>
      </c>
      <c r="H8089" s="2">
        <f t="shared" ca="1" si="877"/>
        <v>0.35908482090862159</v>
      </c>
      <c r="I8089" s="2"/>
      <c r="J8089" s="15">
        <f ca="1">-LN(K8089) /NegExp_Labda</f>
        <v>4.8822180529415613</v>
      </c>
      <c r="K8089" s="2">
        <f t="shared" ca="1" si="878"/>
        <v>0.37664822753526739</v>
      </c>
      <c r="L8089" s="2"/>
      <c r="M8089" s="17">
        <f t="shared" ca="1" si="873"/>
        <v>5</v>
      </c>
      <c r="N8089" s="2">
        <f t="shared" ca="1" si="874"/>
        <v>0.46967330011462716</v>
      </c>
      <c r="O8089" s="2"/>
      <c r="P8089" s="31">
        <f t="shared" ca="1" si="879"/>
        <v>4.2803778533267387</v>
      </c>
    </row>
    <row r="8090" spans="1:16" x14ac:dyDescent="0.25">
      <c r="A8090" s="32">
        <f ca="1">Uniform_A+B8090*(Uniform_B-Uniform_A)</f>
        <v>3.2648028360041339</v>
      </c>
      <c r="B8090" s="2">
        <f t="shared" ca="1" si="875"/>
        <v>0.32648028360041337</v>
      </c>
      <c r="C8090" s="4"/>
      <c r="D8090" s="5">
        <f ca="1">IF(E8090&lt;(Driehoek_C-Driehoek_A)/(Driehoek_B-Driehoek_A),Driehoek_A+SQRT(E8090*(Driehoek_B-Driehoek_A)*(Driehoek_C-Driehoek_A)),Driehoek_B-SQRT((1-E8090)*(Driehoek_B-Driehoek_A)*(Driehoek_B-Driehoek_C)))</f>
        <v>2.9477353772277151</v>
      </c>
      <c r="E8090" s="2">
        <f t="shared" ca="1" si="876"/>
        <v>6.4157310374925669E-2</v>
      </c>
      <c r="F8090" s="2"/>
      <c r="G8090" s="15">
        <f ca="1">_xlfn.NORM.INV(H8090,Normaal_Mu,Normaal_Sigma)</f>
        <v>8.0858075186564875</v>
      </c>
      <c r="H8090" s="2">
        <f t="shared" ca="1" si="877"/>
        <v>0.93857293571583622</v>
      </c>
      <c r="I8090" s="2"/>
      <c r="J8090" s="15">
        <f ca="1">-LN(K8090) /NegExp_Labda</f>
        <v>2.8312634786176716</v>
      </c>
      <c r="K8090" s="2">
        <f t="shared" ca="1" si="878"/>
        <v>0.56764861019472268</v>
      </c>
      <c r="L8090" s="2"/>
      <c r="M8090" s="17">
        <f t="shared" ca="1" si="873"/>
        <v>5</v>
      </c>
      <c r="N8090" s="2">
        <f t="shared" ca="1" si="874"/>
        <v>0.56996069789651282</v>
      </c>
      <c r="O8090" s="2"/>
      <c r="P8090" s="31">
        <f t="shared" ca="1" si="879"/>
        <v>4.4259218421012019</v>
      </c>
    </row>
    <row r="8091" spans="1:16" x14ac:dyDescent="0.25">
      <c r="A8091" s="32">
        <f ca="1">Uniform_A+B8091*(Uniform_B-Uniform_A)</f>
        <v>2.1669598237103904</v>
      </c>
      <c r="B8091" s="2">
        <f t="shared" ca="1" si="875"/>
        <v>0.21669598237103904</v>
      </c>
      <c r="C8091" s="4"/>
      <c r="D8091" s="5">
        <f ca="1">IF(E8091&lt;(Driehoek_C-Driehoek_A)/(Driehoek_B-Driehoek_A),Driehoek_A+SQRT(E8091*(Driehoek_B-Driehoek_A)*(Driehoek_C-Driehoek_A)),Driehoek_B-SQRT((1-E8091)*(Driehoek_B-Driehoek_A)*(Driehoek_B-Driehoek_C)))</f>
        <v>5.2763070879021239</v>
      </c>
      <c r="E8091" s="2">
        <f t="shared" ca="1" si="876"/>
        <v>0.60383174561120112</v>
      </c>
      <c r="F8091" s="2"/>
      <c r="G8091" s="15">
        <f ca="1">_xlfn.NORM.INV(H8091,Normaal_Mu,Normaal_Sigma)</f>
        <v>5.1059302351053386</v>
      </c>
      <c r="H8091" s="2">
        <f t="shared" ca="1" si="877"/>
        <v>0.52112014957795749</v>
      </c>
      <c r="I8091" s="2"/>
      <c r="J8091" s="15">
        <f ca="1">-LN(K8091) /NegExp_Labda</f>
        <v>2.5885077171615647</v>
      </c>
      <c r="K8091" s="2">
        <f t="shared" ca="1" si="878"/>
        <v>0.59588859922922854</v>
      </c>
      <c r="L8091" s="2"/>
      <c r="M8091" s="17">
        <f t="shared" ca="1" si="873"/>
        <v>5</v>
      </c>
      <c r="N8091" s="2">
        <f t="shared" ca="1" si="874"/>
        <v>0.61061813141112342</v>
      </c>
      <c r="O8091" s="2"/>
      <c r="P8091" s="31">
        <f t="shared" ca="1" si="879"/>
        <v>4.0275409727758831</v>
      </c>
    </row>
    <row r="8092" spans="1:16" x14ac:dyDescent="0.25">
      <c r="A8092" s="32">
        <f ca="1">Uniform_A+B8092*(Uniform_B-Uniform_A)</f>
        <v>0.74142401194033147</v>
      </c>
      <c r="B8092" s="2">
        <f t="shared" ca="1" si="875"/>
        <v>7.4142401194033147E-2</v>
      </c>
      <c r="C8092" s="4"/>
      <c r="D8092" s="5">
        <f ca="1">IF(E8092&lt;(Driehoek_C-Driehoek_A)/(Driehoek_B-Driehoek_A),Driehoek_A+SQRT(E8092*(Driehoek_B-Driehoek_A)*(Driehoek_C-Driehoek_A)),Driehoek_B-SQRT((1-E8092)*(Driehoek_B-Driehoek_A)*(Driehoek_B-Driehoek_C)))</f>
        <v>7.2801146877902134</v>
      </c>
      <c r="E8092" s="2">
        <f t="shared" ca="1" si="876"/>
        <v>0.91548555750985838</v>
      </c>
      <c r="F8092" s="2"/>
      <c r="G8092" s="15">
        <f ca="1">_xlfn.NORM.INV(H8092,Normaal_Mu,Normaal_Sigma)</f>
        <v>1.7852514562867574</v>
      </c>
      <c r="H8092" s="2">
        <f t="shared" ca="1" si="877"/>
        <v>5.3986145225433546E-2</v>
      </c>
      <c r="I8092" s="2"/>
      <c r="J8092" s="15">
        <f ca="1">-LN(K8092) /NegExp_Labda</f>
        <v>1.9937670818250208</v>
      </c>
      <c r="K8092" s="2">
        <f t="shared" ca="1" si="878"/>
        <v>0.67115617708059871</v>
      </c>
      <c r="L8092" s="2"/>
      <c r="M8092" s="17">
        <f t="shared" ca="1" si="873"/>
        <v>7</v>
      </c>
      <c r="N8092" s="2">
        <f t="shared" ca="1" si="874"/>
        <v>0.78127948463687924</v>
      </c>
      <c r="O8092" s="2"/>
      <c r="P8092" s="31">
        <f t="shared" ca="1" si="879"/>
        <v>3.7601114475684652</v>
      </c>
    </row>
    <row r="8093" spans="1:16" x14ac:dyDescent="0.25">
      <c r="A8093" s="32">
        <f ca="1">Uniform_A+B8093*(Uniform_B-Uniform_A)</f>
        <v>3.8190344553295894</v>
      </c>
      <c r="B8093" s="2">
        <f t="shared" ca="1" si="875"/>
        <v>0.38190344553295896</v>
      </c>
      <c r="C8093" s="4"/>
      <c r="D8093" s="5">
        <f ca="1">IF(E8093&lt;(Driehoek_C-Driehoek_A)/(Driehoek_B-Driehoek_A),Driehoek_A+SQRT(E8093*(Driehoek_B-Driehoek_A)*(Driehoek_C-Driehoek_A)),Driehoek_B-SQRT((1-E8093)*(Driehoek_B-Driehoek_A)*(Driehoek_B-Driehoek_C)))</f>
        <v>4.1488323886407228</v>
      </c>
      <c r="E8093" s="2">
        <f t="shared" ca="1" si="876"/>
        <v>0.32760493732853502</v>
      </c>
      <c r="F8093" s="2"/>
      <c r="G8093" s="15">
        <f ca="1">_xlfn.NORM.INV(H8093,Normaal_Mu,Normaal_Sigma)</f>
        <v>5.562199399502469</v>
      </c>
      <c r="H8093" s="2">
        <f t="shared" ca="1" si="877"/>
        <v>0.61068303427407244</v>
      </c>
      <c r="I8093" s="2"/>
      <c r="J8093" s="15">
        <f ca="1">-LN(K8093) /NegExp_Labda</f>
        <v>1.8994998749159246</v>
      </c>
      <c r="K8093" s="2">
        <f t="shared" ca="1" si="878"/>
        <v>0.68392981588244361</v>
      </c>
      <c r="L8093" s="2"/>
      <c r="M8093" s="17">
        <f t="shared" ca="1" si="873"/>
        <v>8</v>
      </c>
      <c r="N8093" s="2">
        <f t="shared" ca="1" si="874"/>
        <v>0.91929725758695713</v>
      </c>
      <c r="O8093" s="2"/>
      <c r="P8093" s="31">
        <f t="shared" ca="1" si="879"/>
        <v>4.6859132236777414</v>
      </c>
    </row>
    <row r="8094" spans="1:16" x14ac:dyDescent="0.25">
      <c r="A8094" s="32">
        <f ca="1">Uniform_A+B8094*(Uniform_B-Uniform_A)</f>
        <v>4.9180865117150594</v>
      </c>
      <c r="B8094" s="2">
        <f t="shared" ca="1" si="875"/>
        <v>0.49180865117150596</v>
      </c>
      <c r="C8094" s="4"/>
      <c r="D8094" s="5">
        <f ca="1">IF(E8094&lt;(Driehoek_C-Driehoek_A)/(Driehoek_B-Driehoek_A),Driehoek_A+SQRT(E8094*(Driehoek_B-Driehoek_A)*(Driehoek_C-Driehoek_A)),Driehoek_B-SQRT((1-E8094)*(Driehoek_B-Driehoek_A)*(Driehoek_B-Driehoek_C)))</f>
        <v>2.8862772228668616</v>
      </c>
      <c r="E8094" s="2">
        <f t="shared" ca="1" si="876"/>
        <v>5.610623684089977E-2</v>
      </c>
      <c r="F8094" s="2"/>
      <c r="G8094" s="15">
        <f ca="1">_xlfn.NORM.INV(H8094,Normaal_Mu,Normaal_Sigma)</f>
        <v>2.827342750175375</v>
      </c>
      <c r="H8094" s="2">
        <f t="shared" ca="1" si="877"/>
        <v>0.13866681352193033</v>
      </c>
      <c r="I8094" s="2"/>
      <c r="J8094" s="15">
        <f ca="1">-LN(K8094) /NegExp_Labda</f>
        <v>0.44446579342662274</v>
      </c>
      <c r="K8094" s="2">
        <f t="shared" ca="1" si="878"/>
        <v>0.91494332209995521</v>
      </c>
      <c r="L8094" s="2"/>
      <c r="M8094" s="17">
        <f t="shared" ca="1" si="873"/>
        <v>4</v>
      </c>
      <c r="N8094" s="2">
        <f t="shared" ca="1" si="874"/>
        <v>0.40663187000712231</v>
      </c>
      <c r="O8094" s="2"/>
      <c r="P8094" s="31">
        <f t="shared" ca="1" si="879"/>
        <v>3.0152344556367838</v>
      </c>
    </row>
    <row r="8095" spans="1:16" x14ac:dyDescent="0.25">
      <c r="A8095" s="32">
        <f ca="1">Uniform_A+B8095*(Uniform_B-Uniform_A)</f>
        <v>7.3480330049042966</v>
      </c>
      <c r="B8095" s="2">
        <f t="shared" ca="1" si="875"/>
        <v>0.73480330049042963</v>
      </c>
      <c r="C8095" s="4"/>
      <c r="D8095" s="5">
        <f ca="1">IF(E8095&lt;(Driehoek_C-Driehoek_A)/(Driehoek_B-Driehoek_A),Driehoek_A+SQRT(E8095*(Driehoek_B-Driehoek_A)*(Driehoek_C-Driehoek_A)),Driehoek_B-SQRT((1-E8095)*(Driehoek_B-Driehoek_A)*(Driehoek_B-Driehoek_C)))</f>
        <v>6.0435052211481759</v>
      </c>
      <c r="E8095" s="2">
        <f t="shared" ca="1" si="876"/>
        <v>0.75026110350348296</v>
      </c>
      <c r="F8095" s="2"/>
      <c r="G8095" s="15">
        <f ca="1">_xlfn.NORM.INV(H8095,Normaal_Mu,Normaal_Sigma)</f>
        <v>7.6529200598616711</v>
      </c>
      <c r="H8095" s="2">
        <f t="shared" ca="1" si="877"/>
        <v>0.90765631691583759</v>
      </c>
      <c r="I8095" s="2"/>
      <c r="J8095" s="15">
        <f ca="1">-LN(K8095) /NegExp_Labda</f>
        <v>15.653551302527939</v>
      </c>
      <c r="K8095" s="2">
        <f t="shared" ca="1" si="878"/>
        <v>4.3686757252519026E-2</v>
      </c>
      <c r="L8095" s="2"/>
      <c r="M8095" s="17">
        <f t="shared" ca="1" si="873"/>
        <v>9</v>
      </c>
      <c r="N8095" s="2">
        <f t="shared" ca="1" si="874"/>
        <v>0.96286249892203635</v>
      </c>
      <c r="O8095" s="2"/>
      <c r="P8095" s="31">
        <f t="shared" ca="1" si="879"/>
        <v>9.1396019176884167</v>
      </c>
    </row>
    <row r="8096" spans="1:16" x14ac:dyDescent="0.25">
      <c r="A8096" s="32">
        <f ca="1">Uniform_A+B8096*(Uniform_B-Uniform_A)</f>
        <v>4.9663029527257931</v>
      </c>
      <c r="B8096" s="2">
        <f t="shared" ca="1" si="875"/>
        <v>0.49663029527257929</v>
      </c>
      <c r="C8096" s="4"/>
      <c r="D8096" s="5">
        <f ca="1">IF(E8096&lt;(Driehoek_C-Driehoek_A)/(Driehoek_B-Driehoek_A),Driehoek_A+SQRT(E8096*(Driehoek_B-Driehoek_A)*(Driehoek_C-Driehoek_A)),Driehoek_B-SQRT((1-E8096)*(Driehoek_B-Driehoek_A)*(Driehoek_B-Driehoek_C)))</f>
        <v>2.7061474657877076</v>
      </c>
      <c r="E8096" s="2">
        <f t="shared" ca="1" si="876"/>
        <v>3.5617445959885807E-2</v>
      </c>
      <c r="F8096" s="2"/>
      <c r="G8096" s="15">
        <f ca="1">_xlfn.NORM.INV(H8096,Normaal_Mu,Normaal_Sigma)</f>
        <v>5.7609521512257329</v>
      </c>
      <c r="H8096" s="2">
        <f t="shared" ca="1" si="877"/>
        <v>0.64820397374599326</v>
      </c>
      <c r="I8096" s="2"/>
      <c r="J8096" s="15">
        <f ca="1">-LN(K8096) /NegExp_Labda</f>
        <v>18.522422982779812</v>
      </c>
      <c r="K8096" s="2">
        <f t="shared" ca="1" si="878"/>
        <v>2.4612899672364685E-2</v>
      </c>
      <c r="L8096" s="2"/>
      <c r="M8096" s="17">
        <f t="shared" ca="1" si="873"/>
        <v>4</v>
      </c>
      <c r="N8096" s="2">
        <f t="shared" ca="1" si="874"/>
        <v>0.2840876489969979</v>
      </c>
      <c r="O8096" s="2"/>
      <c r="P8096" s="31">
        <f t="shared" ca="1" si="879"/>
        <v>7.1911651105038086</v>
      </c>
    </row>
    <row r="8097" spans="1:16" x14ac:dyDescent="0.25">
      <c r="A8097" s="32">
        <f ca="1">Uniform_A+B8097*(Uniform_B-Uniform_A)</f>
        <v>7.4075855650331945</v>
      </c>
      <c r="B8097" s="2">
        <f t="shared" ca="1" si="875"/>
        <v>0.74075855650331945</v>
      </c>
      <c r="C8097" s="4"/>
      <c r="D8097" s="5">
        <f ca="1">IF(E8097&lt;(Driehoek_C-Driehoek_A)/(Driehoek_B-Driehoek_A),Driehoek_A+SQRT(E8097*(Driehoek_B-Driehoek_A)*(Driehoek_C-Driehoek_A)),Driehoek_B-SQRT((1-E8097)*(Driehoek_B-Driehoek_A)*(Driehoek_B-Driehoek_C)))</f>
        <v>5.8242591860450244</v>
      </c>
      <c r="E8097" s="2">
        <f t="shared" ca="1" si="876"/>
        <v>0.71184772235944549</v>
      </c>
      <c r="F8097" s="2"/>
      <c r="G8097" s="15">
        <f ca="1">_xlfn.NORM.INV(H8097,Normaal_Mu,Normaal_Sigma)</f>
        <v>3.1320100050190391</v>
      </c>
      <c r="H8097" s="2">
        <f t="shared" ca="1" si="877"/>
        <v>0.17515323673363115</v>
      </c>
      <c r="I8097" s="2"/>
      <c r="J8097" s="15">
        <f ca="1">-LN(K8097) /NegExp_Labda</f>
        <v>8.3888473441634055</v>
      </c>
      <c r="K8097" s="2">
        <f t="shared" ca="1" si="878"/>
        <v>0.18679015297700885</v>
      </c>
      <c r="L8097" s="2"/>
      <c r="M8097" s="17">
        <f t="shared" ca="1" si="873"/>
        <v>5</v>
      </c>
      <c r="N8097" s="2">
        <f t="shared" ca="1" si="874"/>
        <v>0.44810187391520184</v>
      </c>
      <c r="O8097" s="2"/>
      <c r="P8097" s="31">
        <f t="shared" ca="1" si="879"/>
        <v>5.9505404200521328</v>
      </c>
    </row>
    <row r="8098" spans="1:16" x14ac:dyDescent="0.25">
      <c r="A8098" s="32">
        <f ca="1">Uniform_A+B8098*(Uniform_B-Uniform_A)</f>
        <v>4.9024587605809886</v>
      </c>
      <c r="B8098" s="2">
        <f t="shared" ca="1" si="875"/>
        <v>0.49024587605809888</v>
      </c>
      <c r="C8098" s="4"/>
      <c r="D8098" s="5">
        <f ca="1">IF(E8098&lt;(Driehoek_C-Driehoek_A)/(Driehoek_B-Driehoek_A),Driehoek_A+SQRT(E8098*(Driehoek_B-Driehoek_A)*(Driehoek_C-Driehoek_A)),Driehoek_B-SQRT((1-E8098)*(Driehoek_B-Driehoek_A)*(Driehoek_B-Driehoek_C)))</f>
        <v>5.7521265565655142</v>
      </c>
      <c r="E8098" s="2">
        <f t="shared" ca="1" si="876"/>
        <v>0.69860908844094338</v>
      </c>
      <c r="F8098" s="2"/>
      <c r="G8098" s="15">
        <f ca="1">_xlfn.NORM.INV(H8098,Normaal_Mu,Normaal_Sigma)</f>
        <v>4.5842861495365499</v>
      </c>
      <c r="H8098" s="2">
        <f t="shared" ca="1" si="877"/>
        <v>0.4176703416173051</v>
      </c>
      <c r="I8098" s="2"/>
      <c r="J8098" s="15">
        <f ca="1">-LN(K8098) /NegExp_Labda</f>
        <v>1.4963725573780577</v>
      </c>
      <c r="K8098" s="2">
        <f t="shared" ca="1" si="878"/>
        <v>0.74135587080539578</v>
      </c>
      <c r="L8098" s="2"/>
      <c r="M8098" s="17">
        <f t="shared" ca="1" si="873"/>
        <v>4</v>
      </c>
      <c r="N8098" s="2">
        <f t="shared" ca="1" si="874"/>
        <v>0.3226187048270861</v>
      </c>
      <c r="O8098" s="2"/>
      <c r="P8098" s="31">
        <f t="shared" ca="1" si="879"/>
        <v>4.147048804812222</v>
      </c>
    </row>
    <row r="8099" spans="1:16" x14ac:dyDescent="0.25">
      <c r="A8099" s="32">
        <f ca="1">Uniform_A+B8099*(Uniform_B-Uniform_A)</f>
        <v>2.1975575532328717</v>
      </c>
      <c r="B8099" s="2">
        <f t="shared" ca="1" si="875"/>
        <v>0.21975575532328717</v>
      </c>
      <c r="C8099" s="4"/>
      <c r="D8099" s="5">
        <f ca="1">IF(E8099&lt;(Driehoek_C-Driehoek_A)/(Driehoek_B-Driehoek_A),Driehoek_A+SQRT(E8099*(Driehoek_B-Driehoek_A)*(Driehoek_C-Driehoek_A)),Driehoek_B-SQRT((1-E8099)*(Driehoek_B-Driehoek_A)*(Driehoek_B-Driehoek_C)))</f>
        <v>4.9414120790418421</v>
      </c>
      <c r="E8099" s="2">
        <f t="shared" ca="1" si="876"/>
        <v>0.52936754536721542</v>
      </c>
      <c r="F8099" s="2"/>
      <c r="G8099" s="15">
        <f ca="1">_xlfn.NORM.INV(H8099,Normaal_Mu,Normaal_Sigma)</f>
        <v>6.1819855110783468</v>
      </c>
      <c r="H8099" s="2">
        <f t="shared" ca="1" si="877"/>
        <v>0.72273736251121135</v>
      </c>
      <c r="I8099" s="2"/>
      <c r="J8099" s="15">
        <f ca="1">-LN(K8099) /NegExp_Labda</f>
        <v>0.60548820890351973</v>
      </c>
      <c r="K8099" s="2">
        <f t="shared" ca="1" si="878"/>
        <v>0.88594744988284657</v>
      </c>
      <c r="L8099" s="2"/>
      <c r="M8099" s="17">
        <f t="shared" ca="1" si="873"/>
        <v>5</v>
      </c>
      <c r="N8099" s="2">
        <f t="shared" ca="1" si="874"/>
        <v>0.45307271631015089</v>
      </c>
      <c r="O8099" s="2"/>
      <c r="P8099" s="31">
        <f t="shared" ca="1" si="879"/>
        <v>3.7852886704513162</v>
      </c>
    </row>
    <row r="8100" spans="1:16" x14ac:dyDescent="0.25">
      <c r="A8100" s="32">
        <f ca="1">Uniform_A+B8100*(Uniform_B-Uniform_A)</f>
        <v>9.015754417247571</v>
      </c>
      <c r="B8100" s="2">
        <f t="shared" ca="1" si="875"/>
        <v>0.90157544172475701</v>
      </c>
      <c r="C8100" s="4"/>
      <c r="D8100" s="5">
        <f ca="1">IF(E8100&lt;(Driehoek_C-Driehoek_A)/(Driehoek_B-Driehoek_A),Driehoek_A+SQRT(E8100*(Driehoek_B-Driehoek_A)*(Driehoek_C-Driehoek_A)),Driehoek_B-SQRT((1-E8100)*(Driehoek_B-Driehoek_A)*(Driehoek_B-Driehoek_C)))</f>
        <v>5.0082799359230741</v>
      </c>
      <c r="E8100" s="2">
        <f t="shared" ca="1" si="876"/>
        <v>0.54474774085844879</v>
      </c>
      <c r="F8100" s="2"/>
      <c r="G8100" s="15">
        <f ca="1">_xlfn.NORM.INV(H8100,Normaal_Mu,Normaal_Sigma)</f>
        <v>4.534549532288441</v>
      </c>
      <c r="H8100" s="2">
        <f t="shared" ca="1" si="877"/>
        <v>0.40798738668377288</v>
      </c>
      <c r="I8100" s="2"/>
      <c r="J8100" s="15">
        <f ca="1">-LN(K8100) /NegExp_Labda</f>
        <v>11.085390033715445</v>
      </c>
      <c r="K8100" s="2">
        <f t="shared" ca="1" si="878"/>
        <v>0.10892692801521953</v>
      </c>
      <c r="L8100" s="2"/>
      <c r="M8100" s="17">
        <f t="shared" ca="1" si="873"/>
        <v>3</v>
      </c>
      <c r="N8100" s="2">
        <f t="shared" ca="1" si="874"/>
        <v>0.15867894450029141</v>
      </c>
      <c r="O8100" s="2"/>
      <c r="P8100" s="31">
        <f t="shared" ca="1" si="879"/>
        <v>6.5287947838349059</v>
      </c>
    </row>
    <row r="8101" spans="1:16" x14ac:dyDescent="0.25">
      <c r="A8101" s="32">
        <f ca="1">Uniform_A+B8101*(Uniform_B-Uniform_A)</f>
        <v>2.6684144831950118</v>
      </c>
      <c r="B8101" s="2">
        <f t="shared" ca="1" si="875"/>
        <v>0.26684144831950118</v>
      </c>
      <c r="C8101" s="4"/>
      <c r="D8101" s="5">
        <f ca="1">IF(E8101&lt;(Driehoek_C-Driehoek_A)/(Driehoek_B-Driehoek_A),Driehoek_A+SQRT(E8101*(Driehoek_B-Driehoek_A)*(Driehoek_C-Driehoek_A)),Driehoek_B-SQRT((1-E8101)*(Driehoek_B-Driehoek_A)*(Driehoek_B-Driehoek_C)))</f>
        <v>4.3004732055387542</v>
      </c>
      <c r="E8101" s="2">
        <f t="shared" ca="1" si="876"/>
        <v>0.3689842259468803</v>
      </c>
      <c r="F8101" s="2"/>
      <c r="G8101" s="15">
        <f ca="1">_xlfn.NORM.INV(H8101,Normaal_Mu,Normaal_Sigma)</f>
        <v>4.5692498069839793</v>
      </c>
      <c r="H8101" s="2">
        <f t="shared" ca="1" si="877"/>
        <v>0.41473744225806597</v>
      </c>
      <c r="I8101" s="2"/>
      <c r="J8101" s="15">
        <f ca="1">-LN(K8101) /NegExp_Labda</f>
        <v>13.068405909243292</v>
      </c>
      <c r="K8101" s="2">
        <f t="shared" ca="1" si="878"/>
        <v>7.3264347361473137E-2</v>
      </c>
      <c r="L8101" s="2"/>
      <c r="M8101" s="17">
        <f t="shared" ca="1" si="873"/>
        <v>3</v>
      </c>
      <c r="N8101" s="2">
        <f t="shared" ca="1" si="874"/>
        <v>0.15456935784194537</v>
      </c>
      <c r="O8101" s="2"/>
      <c r="P8101" s="31">
        <f t="shared" ca="1" si="879"/>
        <v>5.5213086809922078</v>
      </c>
    </row>
    <row r="8102" spans="1:16" x14ac:dyDescent="0.25">
      <c r="A8102" s="32">
        <f ca="1">Uniform_A+B8102*(Uniform_B-Uniform_A)</f>
        <v>8.9153237823481</v>
      </c>
      <c r="B8102" s="2">
        <f t="shared" ca="1" si="875"/>
        <v>0.89153237823481002</v>
      </c>
      <c r="C8102" s="4"/>
      <c r="D8102" s="5">
        <f ca="1">IF(E8102&lt;(Driehoek_C-Driehoek_A)/(Driehoek_B-Driehoek_A),Driehoek_A+SQRT(E8102*(Driehoek_B-Driehoek_A)*(Driehoek_C-Driehoek_A)),Driehoek_B-SQRT((1-E8102)*(Driehoek_B-Driehoek_A)*(Driehoek_B-Driehoek_C)))</f>
        <v>7.3848388376986778</v>
      </c>
      <c r="E8102" s="2">
        <f t="shared" ca="1" si="876"/>
        <v>0.92546441199409835</v>
      </c>
      <c r="F8102" s="2"/>
      <c r="G8102" s="15">
        <f ca="1">_xlfn.NORM.INV(H8102,Normaal_Mu,Normaal_Sigma)</f>
        <v>6.2881453919430417</v>
      </c>
      <c r="H8102" s="2">
        <f t="shared" ca="1" si="877"/>
        <v>0.74023585256283908</v>
      </c>
      <c r="I8102" s="2"/>
      <c r="J8102" s="15">
        <f ca="1">-LN(K8102) /NegExp_Labda</f>
        <v>3.9659270202967378</v>
      </c>
      <c r="K8102" s="2">
        <f t="shared" ca="1" si="878"/>
        <v>0.45240141632222186</v>
      </c>
      <c r="L8102" s="2"/>
      <c r="M8102" s="17">
        <f t="shared" ca="1" si="873"/>
        <v>1</v>
      </c>
      <c r="N8102" s="2">
        <f t="shared" ca="1" si="874"/>
        <v>1.6608599299051785E-2</v>
      </c>
      <c r="O8102" s="2"/>
      <c r="P8102" s="31">
        <f t="shared" ca="1" si="879"/>
        <v>5.5108470064573112</v>
      </c>
    </row>
    <row r="8103" spans="1:16" x14ac:dyDescent="0.25">
      <c r="A8103" s="32">
        <f ca="1">Uniform_A+B8103*(Uniform_B-Uniform_A)</f>
        <v>9.5391796394107882</v>
      </c>
      <c r="B8103" s="2">
        <f t="shared" ca="1" si="875"/>
        <v>0.95391796394107875</v>
      </c>
      <c r="C8103" s="4"/>
      <c r="D8103" s="5">
        <f ca="1">IF(E8103&lt;(Driehoek_C-Driehoek_A)/(Driehoek_B-Driehoek_A),Driehoek_A+SQRT(E8103*(Driehoek_B-Driehoek_A)*(Driehoek_C-Driehoek_A)),Driehoek_B-SQRT((1-E8103)*(Driehoek_B-Driehoek_A)*(Driehoek_B-Driehoek_C)))</f>
        <v>5.6777587661539819</v>
      </c>
      <c r="E8103" s="2">
        <f t="shared" ca="1" si="876"/>
        <v>0.68464894811809385</v>
      </c>
      <c r="F8103" s="2"/>
      <c r="G8103" s="15">
        <f ca="1">_xlfn.NORM.INV(H8103,Normaal_Mu,Normaal_Sigma)</f>
        <v>7.5176503410025592</v>
      </c>
      <c r="H8103" s="2">
        <f t="shared" ca="1" si="877"/>
        <v>0.89595325664662095</v>
      </c>
      <c r="I8103" s="2"/>
      <c r="J8103" s="15">
        <f ca="1">-LN(K8103) /NegExp_Labda</f>
        <v>5.4251471713314636</v>
      </c>
      <c r="K8103" s="2">
        <f t="shared" ca="1" si="878"/>
        <v>0.33789184014993978</v>
      </c>
      <c r="L8103" s="2"/>
      <c r="M8103" s="17">
        <f t="shared" ca="1" si="873"/>
        <v>5</v>
      </c>
      <c r="N8103" s="2">
        <f t="shared" ca="1" si="874"/>
        <v>0.44783828655239166</v>
      </c>
      <c r="O8103" s="2"/>
      <c r="P8103" s="31">
        <f t="shared" ca="1" si="879"/>
        <v>6.6319471835797588</v>
      </c>
    </row>
    <row r="8104" spans="1:16" x14ac:dyDescent="0.25">
      <c r="A8104" s="32">
        <f ca="1">Uniform_A+B8104*(Uniform_B-Uniform_A)</f>
        <v>4.8136922343575304</v>
      </c>
      <c r="B8104" s="2">
        <f t="shared" ca="1" si="875"/>
        <v>0.48136922343575306</v>
      </c>
      <c r="C8104" s="4"/>
      <c r="D8104" s="5">
        <f ca="1">IF(E8104&lt;(Driehoek_C-Driehoek_A)/(Driehoek_B-Driehoek_A),Driehoek_A+SQRT(E8104*(Driehoek_B-Driehoek_A)*(Driehoek_C-Driehoek_A)),Driehoek_B-SQRT((1-E8104)*(Driehoek_B-Driehoek_A)*(Driehoek_B-Driehoek_C)))</f>
        <v>4.162524349486068</v>
      </c>
      <c r="E8104" s="2">
        <f t="shared" ca="1" si="876"/>
        <v>0.3313951237338516</v>
      </c>
      <c r="F8104" s="2"/>
      <c r="G8104" s="15">
        <f ca="1">_xlfn.NORM.INV(H8104,Normaal_Mu,Normaal_Sigma)</f>
        <v>5.6633310447402438</v>
      </c>
      <c r="H8104" s="2">
        <f t="shared" ca="1" si="877"/>
        <v>0.62992908123879487</v>
      </c>
      <c r="I8104" s="2"/>
      <c r="J8104" s="15">
        <f ca="1">-LN(K8104) /NegExp_Labda</f>
        <v>11.046368307334143</v>
      </c>
      <c r="K8104" s="2">
        <f t="shared" ca="1" si="878"/>
        <v>0.10978035726790691</v>
      </c>
      <c r="L8104" s="2"/>
      <c r="M8104" s="17">
        <f t="shared" ca="1" si="873"/>
        <v>7</v>
      </c>
      <c r="N8104" s="2">
        <f t="shared" ca="1" si="874"/>
        <v>0.76304417323570517</v>
      </c>
      <c r="O8104" s="2"/>
      <c r="P8104" s="31">
        <f t="shared" ca="1" si="879"/>
        <v>6.5371831871835964</v>
      </c>
    </row>
    <row r="8105" spans="1:16" x14ac:dyDescent="0.25">
      <c r="A8105" s="32">
        <f ca="1">Uniform_A+B8105*(Uniform_B-Uniform_A)</f>
        <v>9.2084253756685186</v>
      </c>
      <c r="B8105" s="2">
        <f t="shared" ca="1" si="875"/>
        <v>0.92084253756685186</v>
      </c>
      <c r="C8105" s="4"/>
      <c r="D8105" s="5">
        <f ca="1">IF(E8105&lt;(Driehoek_C-Driehoek_A)/(Driehoek_B-Driehoek_A),Driehoek_A+SQRT(E8105*(Driehoek_B-Driehoek_A)*(Driehoek_C-Driehoek_A)),Driehoek_B-SQRT((1-E8105)*(Driehoek_B-Driehoek_A)*(Driehoek_B-Driehoek_C)))</f>
        <v>2.8689504595534094</v>
      </c>
      <c r="E8105" s="2">
        <f t="shared" ca="1" si="876"/>
        <v>5.3933921511291505E-2</v>
      </c>
      <c r="F8105" s="2"/>
      <c r="G8105" s="15">
        <f ca="1">_xlfn.NORM.INV(H8105,Normaal_Mu,Normaal_Sigma)</f>
        <v>3.3111165299056111</v>
      </c>
      <c r="H8105" s="2">
        <f t="shared" ca="1" si="877"/>
        <v>0.1992113045077144</v>
      </c>
      <c r="I8105" s="2"/>
      <c r="J8105" s="15">
        <f ca="1">-LN(K8105) /NegExp_Labda</f>
        <v>6.0941785160912465</v>
      </c>
      <c r="K8105" s="2">
        <f t="shared" ca="1" si="878"/>
        <v>0.29557410264001027</v>
      </c>
      <c r="L8105" s="2"/>
      <c r="M8105" s="17">
        <f t="shared" ca="1" si="873"/>
        <v>7</v>
      </c>
      <c r="N8105" s="2">
        <f t="shared" ca="1" si="874"/>
        <v>0.8467151699859502</v>
      </c>
      <c r="O8105" s="2"/>
      <c r="P8105" s="31">
        <f t="shared" ca="1" si="879"/>
        <v>5.6965341762437571</v>
      </c>
    </row>
    <row r="8106" spans="1:16" x14ac:dyDescent="0.25">
      <c r="A8106" s="32">
        <f ca="1">Uniform_A+B8106*(Uniform_B-Uniform_A)</f>
        <v>8.5258832428860991</v>
      </c>
      <c r="B8106" s="2">
        <f t="shared" ca="1" si="875"/>
        <v>0.85258832428860998</v>
      </c>
      <c r="C8106" s="4"/>
      <c r="D8106" s="5">
        <f ca="1">IF(E8106&lt;(Driehoek_C-Driehoek_A)/(Driehoek_B-Driehoek_A),Driehoek_A+SQRT(E8106*(Driehoek_B-Driehoek_A)*(Driehoek_C-Driehoek_A)),Driehoek_B-SQRT((1-E8106)*(Driehoek_B-Driehoek_A)*(Driehoek_B-Driehoek_C)))</f>
        <v>5.3312343970478393</v>
      </c>
      <c r="E8106" s="2">
        <f t="shared" ca="1" si="876"/>
        <v>0.61543311287414482</v>
      </c>
      <c r="F8106" s="2"/>
      <c r="G8106" s="15">
        <f ca="1">_xlfn.NORM.INV(H8106,Normaal_Mu,Normaal_Sigma)</f>
        <v>4.8625219844615994</v>
      </c>
      <c r="H8106" s="2">
        <f t="shared" ca="1" si="877"/>
        <v>0.47259868395542703</v>
      </c>
      <c r="I8106" s="2"/>
      <c r="J8106" s="15">
        <f ca="1">-LN(K8106) /NegExp_Labda</f>
        <v>2.5900468844105742</v>
      </c>
      <c r="K8106" s="2">
        <f t="shared" ca="1" si="878"/>
        <v>0.59570519301676206</v>
      </c>
      <c r="L8106" s="2"/>
      <c r="M8106" s="17">
        <f t="shared" ca="1" si="873"/>
        <v>6</v>
      </c>
      <c r="N8106" s="2">
        <f t="shared" ca="1" si="874"/>
        <v>0.75328226225676287</v>
      </c>
      <c r="O8106" s="2"/>
      <c r="P8106" s="31">
        <f t="shared" ca="1" si="879"/>
        <v>5.4619373017612229</v>
      </c>
    </row>
    <row r="8107" spans="1:16" x14ac:dyDescent="0.25">
      <c r="A8107" s="32">
        <f ca="1">Uniform_A+B8107*(Uniform_B-Uniform_A)</f>
        <v>7.4284164428837904</v>
      </c>
      <c r="B8107" s="2">
        <f t="shared" ca="1" si="875"/>
        <v>0.74284164428837907</v>
      </c>
      <c r="C8107" s="4"/>
      <c r="D8107" s="5">
        <f ca="1">IF(E8107&lt;(Driehoek_C-Driehoek_A)/(Driehoek_B-Driehoek_A),Driehoek_A+SQRT(E8107*(Driehoek_B-Driehoek_A)*(Driehoek_C-Driehoek_A)),Driehoek_B-SQRT((1-E8107)*(Driehoek_B-Driehoek_A)*(Driehoek_B-Driehoek_C)))</f>
        <v>4.0975780546283094</v>
      </c>
      <c r="E8107" s="2">
        <f t="shared" ca="1" si="876"/>
        <v>0.31332168770108715</v>
      </c>
      <c r="F8107" s="2"/>
      <c r="G8107" s="15">
        <f ca="1">_xlfn.NORM.INV(H8107,Normaal_Mu,Normaal_Sigma)</f>
        <v>2.4575608899399257</v>
      </c>
      <c r="H8107" s="2">
        <f t="shared" ca="1" si="877"/>
        <v>0.101825275818205</v>
      </c>
      <c r="I8107" s="2"/>
      <c r="J8107" s="15">
        <f ca="1">-LN(K8107) /NegExp_Labda</f>
        <v>0.83060631971963139</v>
      </c>
      <c r="K8107" s="2">
        <f t="shared" ca="1" si="878"/>
        <v>0.84694352424998598</v>
      </c>
      <c r="L8107" s="2"/>
      <c r="M8107" s="17">
        <f t="shared" ca="1" si="873"/>
        <v>3</v>
      </c>
      <c r="N8107" s="2">
        <f t="shared" ca="1" si="874"/>
        <v>0.21042037889363796</v>
      </c>
      <c r="O8107" s="2"/>
      <c r="P8107" s="31">
        <f t="shared" ca="1" si="879"/>
        <v>3.5628323414343313</v>
      </c>
    </row>
    <row r="8108" spans="1:16" x14ac:dyDescent="0.25">
      <c r="A8108" s="32">
        <f ca="1">Uniform_A+B8108*(Uniform_B-Uniform_A)</f>
        <v>6.2560809654223348</v>
      </c>
      <c r="B8108" s="2">
        <f t="shared" ca="1" si="875"/>
        <v>0.62560809654223348</v>
      </c>
      <c r="C8108" s="4"/>
      <c r="D8108" s="5">
        <f ca="1">IF(E8108&lt;(Driehoek_C-Driehoek_A)/(Driehoek_B-Driehoek_A),Driehoek_A+SQRT(E8108*(Driehoek_B-Driehoek_A)*(Driehoek_C-Driehoek_A)),Driehoek_B-SQRT((1-E8108)*(Driehoek_B-Driehoek_A)*(Driehoek_B-Driehoek_C)))</f>
        <v>3.6921783315334045</v>
      </c>
      <c r="E8108" s="2">
        <f t="shared" ca="1" si="876"/>
        <v>0.20453339326508402</v>
      </c>
      <c r="F8108" s="2"/>
      <c r="G8108" s="15">
        <f ca="1">_xlfn.NORM.INV(H8108,Normaal_Mu,Normaal_Sigma)</f>
        <v>3.5491598873652919</v>
      </c>
      <c r="H8108" s="2">
        <f t="shared" ca="1" si="877"/>
        <v>0.23409718627473142</v>
      </c>
      <c r="I8108" s="2"/>
      <c r="J8108" s="15">
        <f ca="1">-LN(K8108) /NegExp_Labda</f>
        <v>0.33649902593411646</v>
      </c>
      <c r="K8108" s="2">
        <f t="shared" ca="1" si="878"/>
        <v>0.93491486698966897</v>
      </c>
      <c r="L8108" s="2"/>
      <c r="M8108" s="17">
        <f t="shared" ca="1" si="873"/>
        <v>3</v>
      </c>
      <c r="N8108" s="2">
        <f t="shared" ca="1" si="874"/>
        <v>0.20771831902333826</v>
      </c>
      <c r="O8108" s="2"/>
      <c r="P8108" s="31">
        <f t="shared" ca="1" si="879"/>
        <v>3.36678364205103</v>
      </c>
    </row>
    <row r="8109" spans="1:16" x14ac:dyDescent="0.25">
      <c r="A8109" s="32">
        <f ca="1">Uniform_A+B8109*(Uniform_B-Uniform_A)</f>
        <v>6.0103500959401979E-2</v>
      </c>
      <c r="B8109" s="2">
        <f t="shared" ca="1" si="875"/>
        <v>6.0103500959401979E-3</v>
      </c>
      <c r="C8109" s="4"/>
      <c r="D8109" s="5">
        <f ca="1">IF(E8109&lt;(Driehoek_C-Driehoek_A)/(Driehoek_B-Driehoek_A),Driehoek_A+SQRT(E8109*(Driehoek_B-Driehoek_A)*(Driehoek_C-Driehoek_A)),Driehoek_B-SQRT((1-E8109)*(Driehoek_B-Driehoek_A)*(Driehoek_B-Driehoek_C)))</f>
        <v>3.3079036610128085</v>
      </c>
      <c r="E8109" s="2">
        <f t="shared" ca="1" si="876"/>
        <v>0.12218657046362191</v>
      </c>
      <c r="F8109" s="2"/>
      <c r="G8109" s="15">
        <f ca="1">_xlfn.NORM.INV(H8109,Normaal_Mu,Normaal_Sigma)</f>
        <v>5.8251169239053846</v>
      </c>
      <c r="H8109" s="2">
        <f t="shared" ca="1" si="877"/>
        <v>0.66003493013024139</v>
      </c>
      <c r="I8109" s="2"/>
      <c r="J8109" s="15">
        <f ca="1">-LN(K8109) /NegExp_Labda</f>
        <v>5.0718759091066445</v>
      </c>
      <c r="K8109" s="2">
        <f t="shared" ca="1" si="878"/>
        <v>0.36262893621392767</v>
      </c>
      <c r="L8109" s="2"/>
      <c r="M8109" s="17">
        <f t="shared" ref="M8109:M8172" ca="1" si="880">VLOOKUP(N8109,$S$5:$T$105,2,TRUE)</f>
        <v>2</v>
      </c>
      <c r="N8109" s="2">
        <f t="shared" ca="1" si="874"/>
        <v>0.11474765203157422</v>
      </c>
      <c r="O8109" s="2"/>
      <c r="P8109" s="31">
        <f t="shared" ca="1" si="879"/>
        <v>3.2529999989968479</v>
      </c>
    </row>
    <row r="8110" spans="1:16" x14ac:dyDescent="0.25">
      <c r="A8110" s="32">
        <f ca="1">Uniform_A+B8110*(Uniform_B-Uniform_A)</f>
        <v>2.9807622491974173</v>
      </c>
      <c r="B8110" s="2">
        <f t="shared" ca="1" si="875"/>
        <v>0.29807622491974173</v>
      </c>
      <c r="C8110" s="4"/>
      <c r="D8110" s="5">
        <f ca="1">IF(E8110&lt;(Driehoek_C-Driehoek_A)/(Driehoek_B-Driehoek_A),Driehoek_A+SQRT(E8110*(Driehoek_B-Driehoek_A)*(Driehoek_C-Driehoek_A)),Driehoek_B-SQRT((1-E8110)*(Driehoek_B-Driehoek_A)*(Driehoek_B-Driehoek_C)))</f>
        <v>3.8715314293378871</v>
      </c>
      <c r="E8110" s="2">
        <f t="shared" ca="1" si="876"/>
        <v>0.25018784935710814</v>
      </c>
      <c r="F8110" s="2"/>
      <c r="G8110" s="15">
        <f ca="1">_xlfn.NORM.INV(H8110,Normaal_Mu,Normaal_Sigma)</f>
        <v>6.5048411555288945</v>
      </c>
      <c r="H8110" s="2">
        <f t="shared" ca="1" si="877"/>
        <v>0.77410091222601951</v>
      </c>
      <c r="I8110" s="2"/>
      <c r="J8110" s="15">
        <f ca="1">-LN(K8110) /NegExp_Labda</f>
        <v>2.1656310209330001</v>
      </c>
      <c r="K8110" s="2">
        <f t="shared" ca="1" si="878"/>
        <v>0.64847864592040216</v>
      </c>
      <c r="L8110" s="2"/>
      <c r="M8110" s="17">
        <f t="shared" ca="1" si="880"/>
        <v>6</v>
      </c>
      <c r="N8110" s="2">
        <f t="shared" ca="1" si="874"/>
        <v>0.65650022710709832</v>
      </c>
      <c r="O8110" s="2"/>
      <c r="P8110" s="31">
        <f t="shared" ca="1" si="879"/>
        <v>4.3045531709994389</v>
      </c>
    </row>
    <row r="8111" spans="1:16" x14ac:dyDescent="0.25">
      <c r="A8111" s="32">
        <f ca="1">Uniform_A+B8111*(Uniform_B-Uniform_A)</f>
        <v>7.8856782487833499</v>
      </c>
      <c r="B8111" s="2">
        <f t="shared" ca="1" si="875"/>
        <v>0.78856782487833499</v>
      </c>
      <c r="C8111" s="4"/>
      <c r="D8111" s="5">
        <f ca="1">IF(E8111&lt;(Driehoek_C-Driehoek_A)/(Driehoek_B-Driehoek_A),Driehoek_A+SQRT(E8111*(Driehoek_B-Driehoek_A)*(Driehoek_C-Driehoek_A)),Driehoek_B-SQRT((1-E8111)*(Driehoek_B-Driehoek_A)*(Driehoek_B-Driehoek_C)))</f>
        <v>7.5798500777798807</v>
      </c>
      <c r="E8111" s="2">
        <f t="shared" ca="1" si="876"/>
        <v>0.94237640566909109</v>
      </c>
      <c r="F8111" s="2"/>
      <c r="G8111" s="15">
        <f ca="1">_xlfn.NORM.INV(H8111,Normaal_Mu,Normaal_Sigma)</f>
        <v>4.0867085141459603</v>
      </c>
      <c r="H8111" s="2">
        <f t="shared" ca="1" si="877"/>
        <v>0.32396284747986481</v>
      </c>
      <c r="I8111" s="2"/>
      <c r="J8111" s="15">
        <f ca="1">-LN(K8111) /NegExp_Labda</f>
        <v>1.0508997952062538</v>
      </c>
      <c r="K8111" s="2">
        <f t="shared" ca="1" si="878"/>
        <v>0.81043838713113137</v>
      </c>
      <c r="L8111" s="2"/>
      <c r="M8111" s="17">
        <f t="shared" ca="1" si="880"/>
        <v>5</v>
      </c>
      <c r="N8111" s="2">
        <f t="shared" ca="1" si="874"/>
        <v>0.5513465990834242</v>
      </c>
      <c r="O8111" s="2"/>
      <c r="P8111" s="31">
        <f t="shared" ca="1" si="879"/>
        <v>5.1206273271830884</v>
      </c>
    </row>
    <row r="8112" spans="1:16" x14ac:dyDescent="0.25">
      <c r="A8112" s="32">
        <f ca="1">Uniform_A+B8112*(Uniform_B-Uniform_A)</f>
        <v>5.1922869771979396</v>
      </c>
      <c r="B8112" s="2">
        <f t="shared" ca="1" si="875"/>
        <v>0.51922869771979396</v>
      </c>
      <c r="C8112" s="4"/>
      <c r="D8112" s="5">
        <f ca="1">IF(E8112&lt;(Driehoek_C-Driehoek_A)/(Driehoek_B-Driehoek_A),Driehoek_A+SQRT(E8112*(Driehoek_B-Driehoek_A)*(Driehoek_C-Driehoek_A)),Driehoek_B-SQRT((1-E8112)*(Driehoek_B-Driehoek_A)*(Driehoek_B-Driehoek_C)))</f>
        <v>3.648962466719353</v>
      </c>
      <c r="E8112" s="2">
        <f t="shared" ca="1" si="876"/>
        <v>0.19421980118922666</v>
      </c>
      <c r="F8112" s="2"/>
      <c r="G8112" s="15">
        <f ca="1">_xlfn.NORM.INV(H8112,Normaal_Mu,Normaal_Sigma)</f>
        <v>5.8180893794473709</v>
      </c>
      <c r="H8112" s="2">
        <f t="shared" ca="1" si="877"/>
        <v>0.65874656736079207</v>
      </c>
      <c r="I8112" s="2"/>
      <c r="J8112" s="15">
        <f ca="1">-LN(K8112) /NegExp_Labda</f>
        <v>5.9896636991216967</v>
      </c>
      <c r="K8112" s="2">
        <f t="shared" ca="1" si="878"/>
        <v>0.30181750274180985</v>
      </c>
      <c r="L8112" s="2"/>
      <c r="M8112" s="17">
        <f t="shared" ca="1" si="880"/>
        <v>4</v>
      </c>
      <c r="N8112" s="2">
        <f t="shared" ca="1" si="874"/>
        <v>0.36980714260562975</v>
      </c>
      <c r="O8112" s="2"/>
      <c r="P8112" s="31">
        <f t="shared" ca="1" si="879"/>
        <v>4.9298005044972717</v>
      </c>
    </row>
    <row r="8113" spans="1:16" x14ac:dyDescent="0.25">
      <c r="A8113" s="32">
        <f ca="1">Uniform_A+B8113*(Uniform_B-Uniform_A)</f>
        <v>5.0251132192087047</v>
      </c>
      <c r="B8113" s="2">
        <f t="shared" ca="1" si="875"/>
        <v>0.50251132192087045</v>
      </c>
      <c r="C8113" s="4"/>
      <c r="D8113" s="5">
        <f ca="1">IF(E8113&lt;(Driehoek_C-Driehoek_A)/(Driehoek_B-Driehoek_A),Driehoek_A+SQRT(E8113*(Driehoek_B-Driehoek_A)*(Driehoek_C-Driehoek_A)),Driehoek_B-SQRT((1-E8113)*(Driehoek_B-Driehoek_A)*(Driehoek_B-Driehoek_C)))</f>
        <v>4.478413756633091</v>
      </c>
      <c r="E8113" s="2">
        <f t="shared" ca="1" si="876"/>
        <v>0.41586450982271783</v>
      </c>
      <c r="F8113" s="2"/>
      <c r="G8113" s="15">
        <f ca="1">_xlfn.NORM.INV(H8113,Normaal_Mu,Normaal_Sigma)</f>
        <v>6.9889957372129334</v>
      </c>
      <c r="H8113" s="2">
        <f t="shared" ca="1" si="877"/>
        <v>0.84000972872305091</v>
      </c>
      <c r="I8113" s="2"/>
      <c r="J8113" s="15">
        <f ca="1">-LN(K8113) /NegExp_Labda</f>
        <v>0.77399714220522564</v>
      </c>
      <c r="K8113" s="2">
        <f t="shared" ca="1" si="878"/>
        <v>0.85658696723836758</v>
      </c>
      <c r="L8113" s="2"/>
      <c r="M8113" s="17">
        <f t="shared" ca="1" si="880"/>
        <v>2</v>
      </c>
      <c r="N8113" s="2">
        <f t="shared" ca="1" si="874"/>
        <v>0.11299990836651375</v>
      </c>
      <c r="O8113" s="2"/>
      <c r="P8113" s="31">
        <f t="shared" ca="1" si="879"/>
        <v>3.8533039710519907</v>
      </c>
    </row>
    <row r="8114" spans="1:16" x14ac:dyDescent="0.25">
      <c r="A8114" s="32">
        <f ca="1">Uniform_A+B8114*(Uniform_B-Uniform_A)</f>
        <v>9.9307222543080105</v>
      </c>
      <c r="B8114" s="2">
        <f t="shared" ca="1" si="875"/>
        <v>0.99307222543080098</v>
      </c>
      <c r="C8114" s="4"/>
      <c r="D8114" s="5">
        <f ca="1">IF(E8114&lt;(Driehoek_C-Driehoek_A)/(Driehoek_B-Driehoek_A),Driehoek_A+SQRT(E8114*(Driehoek_B-Driehoek_A)*(Driehoek_C-Driehoek_A)),Driehoek_B-SQRT((1-E8114)*(Driehoek_B-Driehoek_A)*(Driehoek_B-Driehoek_C)))</f>
        <v>2.5983251931150302</v>
      </c>
      <c r="E8114" s="2">
        <f t="shared" ca="1" si="876"/>
        <v>2.5570931194009883E-2</v>
      </c>
      <c r="F8114" s="2"/>
      <c r="G8114" s="15">
        <f ca="1">_xlfn.NORM.INV(H8114,Normaal_Mu,Normaal_Sigma)</f>
        <v>6.2594520046452224</v>
      </c>
      <c r="H8114" s="2">
        <f t="shared" ca="1" si="877"/>
        <v>0.73556306647288217</v>
      </c>
      <c r="I8114" s="2"/>
      <c r="J8114" s="15">
        <f ca="1">-LN(K8114) /NegExp_Labda</f>
        <v>1.9925778588129339</v>
      </c>
      <c r="K8114" s="2">
        <f t="shared" ca="1" si="878"/>
        <v>0.67131582693987246</v>
      </c>
      <c r="L8114" s="2"/>
      <c r="M8114" s="17">
        <f t="shared" ca="1" si="880"/>
        <v>7</v>
      </c>
      <c r="N8114" s="2">
        <f t="shared" ca="1" si="874"/>
        <v>0.80366814505701967</v>
      </c>
      <c r="O8114" s="2"/>
      <c r="P8114" s="31">
        <f t="shared" ca="1" si="879"/>
        <v>5.5562154621762394</v>
      </c>
    </row>
    <row r="8115" spans="1:16" x14ac:dyDescent="0.25">
      <c r="A8115" s="32">
        <f ca="1">Uniform_A+B8115*(Uniform_B-Uniform_A)</f>
        <v>0.67853282680245042</v>
      </c>
      <c r="B8115" s="2">
        <f t="shared" ca="1" si="875"/>
        <v>6.7853282680245042E-2</v>
      </c>
      <c r="C8115" s="4"/>
      <c r="D8115" s="5">
        <f ca="1">IF(E8115&lt;(Driehoek_C-Driehoek_A)/(Driehoek_B-Driehoek_A),Driehoek_A+SQRT(E8115*(Driehoek_B-Driehoek_A)*(Driehoek_C-Driehoek_A)),Driehoek_B-SQRT((1-E8115)*(Driehoek_B-Driehoek_A)*(Driehoek_B-Driehoek_C)))</f>
        <v>2.728678034800188</v>
      </c>
      <c r="E8115" s="2">
        <f t="shared" ca="1" si="876"/>
        <v>3.7926548457161702E-2</v>
      </c>
      <c r="F8115" s="2"/>
      <c r="G8115" s="15">
        <f ca="1">_xlfn.NORM.INV(H8115,Normaal_Mu,Normaal_Sigma)</f>
        <v>6.0709802850946382</v>
      </c>
      <c r="H8115" s="2">
        <f t="shared" ca="1" si="877"/>
        <v>0.70384451393254177</v>
      </c>
      <c r="I8115" s="2"/>
      <c r="J8115" s="15">
        <f ca="1">-LN(K8115) /NegExp_Labda</f>
        <v>15.585934104129953</v>
      </c>
      <c r="K8115" s="2">
        <f t="shared" ca="1" si="878"/>
        <v>4.4281565339647111E-2</v>
      </c>
      <c r="L8115" s="2"/>
      <c r="M8115" s="17">
        <f t="shared" ca="1" si="880"/>
        <v>3</v>
      </c>
      <c r="N8115" s="2">
        <f t="shared" ca="1" si="874"/>
        <v>0.25443845876636473</v>
      </c>
      <c r="O8115" s="2"/>
      <c r="P8115" s="31">
        <f t="shared" ca="1" si="879"/>
        <v>5.612825050165446</v>
      </c>
    </row>
    <row r="8116" spans="1:16" x14ac:dyDescent="0.25">
      <c r="A8116" s="32">
        <f ca="1">Uniform_A+B8116*(Uniform_B-Uniform_A)</f>
        <v>5.2243602649293859</v>
      </c>
      <c r="B8116" s="2">
        <f t="shared" ca="1" si="875"/>
        <v>0.52243602649293863</v>
      </c>
      <c r="C8116" s="4"/>
      <c r="D8116" s="5">
        <f ca="1">IF(E8116&lt;(Driehoek_C-Driehoek_A)/(Driehoek_B-Driehoek_A),Driehoek_A+SQRT(E8116*(Driehoek_B-Driehoek_A)*(Driehoek_C-Driehoek_A)),Driehoek_B-SQRT((1-E8116)*(Driehoek_B-Driehoek_A)*(Driehoek_B-Driehoek_C)))</f>
        <v>4.3442766573936744</v>
      </c>
      <c r="E8116" s="2">
        <f t="shared" ca="1" si="876"/>
        <v>0.3806925759174451</v>
      </c>
      <c r="F8116" s="2"/>
      <c r="G8116" s="15">
        <f ca="1">_xlfn.NORM.INV(H8116,Normaal_Mu,Normaal_Sigma)</f>
        <v>3.9806349904058251</v>
      </c>
      <c r="H8116" s="2">
        <f t="shared" ca="1" si="877"/>
        <v>0.30513695589139689</v>
      </c>
      <c r="I8116" s="2"/>
      <c r="J8116" s="15">
        <f ca="1">-LN(K8116) /NegExp_Labda</f>
        <v>3.7382645327471131</v>
      </c>
      <c r="K8116" s="2">
        <f t="shared" ca="1" si="878"/>
        <v>0.47347654329944588</v>
      </c>
      <c r="L8116" s="2"/>
      <c r="M8116" s="17">
        <f t="shared" ca="1" si="880"/>
        <v>8</v>
      </c>
      <c r="N8116" s="2">
        <f t="shared" ca="1" si="874"/>
        <v>0.87041827615581746</v>
      </c>
      <c r="O8116" s="2"/>
      <c r="P8116" s="31">
        <f t="shared" ca="1" si="879"/>
        <v>5.0575072890952004</v>
      </c>
    </row>
    <row r="8117" spans="1:16" x14ac:dyDescent="0.25">
      <c r="A8117" s="32">
        <f ca="1">Uniform_A+B8117*(Uniform_B-Uniform_A)</f>
        <v>0.75790536444720225</v>
      </c>
      <c r="B8117" s="2">
        <f t="shared" ca="1" si="875"/>
        <v>7.5790536444720225E-2</v>
      </c>
      <c r="C8117" s="4"/>
      <c r="D8117" s="5">
        <f ca="1">IF(E8117&lt;(Driehoek_C-Driehoek_A)/(Driehoek_B-Driehoek_A),Driehoek_A+SQRT(E8117*(Driehoek_B-Driehoek_A)*(Driehoek_C-Driehoek_A)),Driehoek_B-SQRT((1-E8117)*(Driehoek_B-Driehoek_A)*(Driehoek_B-Driehoek_C)))</f>
        <v>3.6684690861808846</v>
      </c>
      <c r="E8117" s="2">
        <f t="shared" ca="1" si="876"/>
        <v>0.19884207796723397</v>
      </c>
      <c r="F8117" s="2"/>
      <c r="G8117" s="15">
        <f ca="1">_xlfn.NORM.INV(H8117,Normaal_Mu,Normaal_Sigma)</f>
        <v>9.7860170189186917</v>
      </c>
      <c r="H8117" s="2">
        <f t="shared" ca="1" si="877"/>
        <v>0.99164457324342881</v>
      </c>
      <c r="I8117" s="2"/>
      <c r="J8117" s="15">
        <f ca="1">-LN(K8117) /NegExp_Labda</f>
        <v>0.79315977949059713</v>
      </c>
      <c r="K8117" s="2">
        <f t="shared" ca="1" si="878"/>
        <v>0.85331035702699787</v>
      </c>
      <c r="L8117" s="2"/>
      <c r="M8117" s="17">
        <f t="shared" ca="1" si="880"/>
        <v>9</v>
      </c>
      <c r="N8117" s="2">
        <f t="shared" ca="1" si="874"/>
        <v>0.9609385387005509</v>
      </c>
      <c r="O8117" s="2"/>
      <c r="P8117" s="31">
        <f t="shared" ca="1" si="879"/>
        <v>4.8011102498074747</v>
      </c>
    </row>
    <row r="8118" spans="1:16" x14ac:dyDescent="0.25">
      <c r="A8118" s="32">
        <f ca="1">Uniform_A+B8118*(Uniform_B-Uniform_A)</f>
        <v>7.3416888597906915</v>
      </c>
      <c r="B8118" s="2">
        <f t="shared" ca="1" si="875"/>
        <v>0.73416888597906915</v>
      </c>
      <c r="C8118" s="4"/>
      <c r="D8118" s="5">
        <f ca="1">IF(E8118&lt;(Driehoek_C-Driehoek_A)/(Driehoek_B-Driehoek_A),Driehoek_A+SQRT(E8118*(Driehoek_B-Driehoek_A)*(Driehoek_C-Driehoek_A)),Driehoek_B-SQRT((1-E8118)*(Driehoek_B-Driehoek_A)*(Driehoek_B-Driehoek_C)))</f>
        <v>4.6436301967562352</v>
      </c>
      <c r="E8118" s="2">
        <f t="shared" ca="1" si="876"/>
        <v>0.45777263249673961</v>
      </c>
      <c r="F8118" s="2"/>
      <c r="G8118" s="15">
        <f ca="1">_xlfn.NORM.INV(H8118,Normaal_Mu,Normaal_Sigma)</f>
        <v>2.8277971810139233</v>
      </c>
      <c r="H8118" s="2">
        <f t="shared" ca="1" si="877"/>
        <v>0.13871706442339882</v>
      </c>
      <c r="I8118" s="2"/>
      <c r="J8118" s="15">
        <f ca="1">-LN(K8118) /NegExp_Labda</f>
        <v>5.6489705589288297</v>
      </c>
      <c r="K8118" s="2">
        <f t="shared" ca="1" si="878"/>
        <v>0.32309977200970874</v>
      </c>
      <c r="L8118" s="2"/>
      <c r="M8118" s="17">
        <f t="shared" ca="1" si="880"/>
        <v>6</v>
      </c>
      <c r="N8118" s="2">
        <f t="shared" ca="1" si="874"/>
        <v>0.6751337370034155</v>
      </c>
      <c r="O8118" s="2"/>
      <c r="P8118" s="31">
        <f t="shared" ca="1" si="879"/>
        <v>5.2924173592979367</v>
      </c>
    </row>
    <row r="8119" spans="1:16" x14ac:dyDescent="0.25">
      <c r="A8119" s="32">
        <f ca="1">Uniform_A+B8119*(Uniform_B-Uniform_A)</f>
        <v>0.66229636893921362</v>
      </c>
      <c r="B8119" s="2">
        <f t="shared" ca="1" si="875"/>
        <v>6.6229636893921362E-2</v>
      </c>
      <c r="C8119" s="4"/>
      <c r="D8119" s="5">
        <f ca="1">IF(E8119&lt;(Driehoek_C-Driehoek_A)/(Driehoek_B-Driehoek_A),Driehoek_A+SQRT(E8119*(Driehoek_B-Driehoek_A)*(Driehoek_C-Driehoek_A)),Driehoek_B-SQRT((1-E8119)*(Driehoek_B-Driehoek_A)*(Driehoek_B-Driehoek_C)))</f>
        <v>5.4768735611161024</v>
      </c>
      <c r="E8119" s="2">
        <f t="shared" ca="1" si="876"/>
        <v>0.64535943130392182</v>
      </c>
      <c r="F8119" s="2"/>
      <c r="G8119" s="15">
        <f ca="1">_xlfn.NORM.INV(H8119,Normaal_Mu,Normaal_Sigma)</f>
        <v>3.650881061230741</v>
      </c>
      <c r="H8119" s="2">
        <f t="shared" ca="1" si="877"/>
        <v>0.24997784539614376</v>
      </c>
      <c r="I8119" s="2"/>
      <c r="J8119" s="15">
        <f ca="1">-LN(K8119) /NegExp_Labda</f>
        <v>3.4903092641155844</v>
      </c>
      <c r="K8119" s="2">
        <f t="shared" ca="1" si="878"/>
        <v>0.4975486924890028</v>
      </c>
      <c r="L8119" s="2"/>
      <c r="M8119" s="17">
        <f t="shared" ca="1" si="880"/>
        <v>3</v>
      </c>
      <c r="N8119" s="2">
        <f t="shared" ca="1" si="874"/>
        <v>0.14377470114996727</v>
      </c>
      <c r="O8119" s="2"/>
      <c r="P8119" s="31">
        <f t="shared" ca="1" si="879"/>
        <v>3.256072051080328</v>
      </c>
    </row>
    <row r="8120" spans="1:16" x14ac:dyDescent="0.25">
      <c r="A8120" s="32">
        <f ca="1">Uniform_A+B8120*(Uniform_B-Uniform_A)</f>
        <v>3.8061675772668879</v>
      </c>
      <c r="B8120" s="2">
        <f t="shared" ca="1" si="875"/>
        <v>0.38061675772668879</v>
      </c>
      <c r="C8120" s="4"/>
      <c r="D8120" s="5">
        <f ca="1">IF(E8120&lt;(Driehoek_C-Driehoek_A)/(Driehoek_B-Driehoek_A),Driehoek_A+SQRT(E8120*(Driehoek_B-Driehoek_A)*(Driehoek_C-Driehoek_A)),Driehoek_B-SQRT((1-E8120)*(Driehoek_B-Driehoek_A)*(Driehoek_B-Driehoek_C)))</f>
        <v>3.6089235058792681</v>
      </c>
      <c r="E8120" s="2">
        <f t="shared" ca="1" si="876"/>
        <v>0.18490248912648821</v>
      </c>
      <c r="F8120" s="2"/>
      <c r="G8120" s="15">
        <f ca="1">_xlfn.NORM.INV(H8120,Normaal_Mu,Normaal_Sigma)</f>
        <v>4.0253270066703708</v>
      </c>
      <c r="H8120" s="2">
        <f t="shared" ca="1" si="877"/>
        <v>0.313009943956709</v>
      </c>
      <c r="I8120" s="2"/>
      <c r="J8120" s="15">
        <f ca="1">-LN(K8120) /NegExp_Labda</f>
        <v>8.9337222320263834</v>
      </c>
      <c r="K8120" s="2">
        <f t="shared" ca="1" si="878"/>
        <v>0.16750460318296678</v>
      </c>
      <c r="L8120" s="2"/>
      <c r="M8120" s="17">
        <f t="shared" ca="1" si="880"/>
        <v>5</v>
      </c>
      <c r="N8120" s="2">
        <f t="shared" ca="1" si="874"/>
        <v>0.562900354808061</v>
      </c>
      <c r="O8120" s="2"/>
      <c r="P8120" s="31">
        <f t="shared" ca="1" si="879"/>
        <v>5.0748280643685817</v>
      </c>
    </row>
    <row r="8121" spans="1:16" x14ac:dyDescent="0.25">
      <c r="A8121" s="32">
        <f ca="1">Uniform_A+B8121*(Uniform_B-Uniform_A)</f>
        <v>2.4053269423978185</v>
      </c>
      <c r="B8121" s="2">
        <f t="shared" ca="1" si="875"/>
        <v>0.24053269423978185</v>
      </c>
      <c r="C8121" s="4"/>
      <c r="D8121" s="5">
        <f ca="1">IF(E8121&lt;(Driehoek_C-Driehoek_A)/(Driehoek_B-Driehoek_A),Driehoek_A+SQRT(E8121*(Driehoek_B-Driehoek_A)*(Driehoek_C-Driehoek_A)),Driehoek_B-SQRT((1-E8121)*(Driehoek_B-Driehoek_A)*(Driehoek_B-Driehoek_C)))</f>
        <v>6.1489080906480353</v>
      </c>
      <c r="E8121" s="2">
        <f t="shared" ca="1" si="876"/>
        <v>0.76775071212650758</v>
      </c>
      <c r="F8121" s="2"/>
      <c r="G8121" s="15">
        <f ca="1">_xlfn.NORM.INV(H8121,Normaal_Mu,Normaal_Sigma)</f>
        <v>1.8823238641090709</v>
      </c>
      <c r="H8121" s="2">
        <f t="shared" ca="1" si="877"/>
        <v>5.9517355815246198E-2</v>
      </c>
      <c r="I8121" s="2"/>
      <c r="J8121" s="15">
        <f ca="1">-LN(K8121) /NegExp_Labda</f>
        <v>0.39624644108705204</v>
      </c>
      <c r="K8121" s="2">
        <f t="shared" ca="1" si="878"/>
        <v>0.92380960088917297</v>
      </c>
      <c r="L8121" s="2"/>
      <c r="M8121" s="17">
        <f t="shared" ca="1" si="880"/>
        <v>7</v>
      </c>
      <c r="N8121" s="2">
        <f t="shared" ca="1" si="874"/>
        <v>0.84053598163018683</v>
      </c>
      <c r="O8121" s="2"/>
      <c r="P8121" s="31">
        <f t="shared" ca="1" si="879"/>
        <v>3.566561067648395</v>
      </c>
    </row>
    <row r="8122" spans="1:16" x14ac:dyDescent="0.25">
      <c r="A8122" s="32">
        <f ca="1">Uniform_A+B8122*(Uniform_B-Uniform_A)</f>
        <v>5.0240743649816588</v>
      </c>
      <c r="B8122" s="2">
        <f t="shared" ca="1" si="875"/>
        <v>0.50240743649816588</v>
      </c>
      <c r="C8122" s="4"/>
      <c r="D8122" s="5">
        <f ca="1">IF(E8122&lt;(Driehoek_C-Driehoek_A)/(Driehoek_B-Driehoek_A),Driehoek_A+SQRT(E8122*(Driehoek_B-Driehoek_A)*(Driehoek_C-Driehoek_A)),Driehoek_B-SQRT((1-E8122)*(Driehoek_B-Driehoek_A)*(Driehoek_B-Driehoek_C)))</f>
        <v>3.0700056642998041</v>
      </c>
      <c r="E8122" s="2">
        <f t="shared" ca="1" si="876"/>
        <v>8.1779437259547505E-2</v>
      </c>
      <c r="F8122" s="2"/>
      <c r="G8122" s="15">
        <f ca="1">_xlfn.NORM.INV(H8122,Normaal_Mu,Normaal_Sigma)</f>
        <v>4.4691520334046402</v>
      </c>
      <c r="H8122" s="2">
        <f t="shared" ca="1" si="877"/>
        <v>0.39534143126314725</v>
      </c>
      <c r="I8122" s="2"/>
      <c r="J8122" s="15">
        <f ca="1">-LN(K8122) /NegExp_Labda</f>
        <v>8.100461491155114</v>
      </c>
      <c r="K8122" s="2">
        <f t="shared" ca="1" si="878"/>
        <v>0.19788043422668744</v>
      </c>
      <c r="L8122" s="2"/>
      <c r="M8122" s="17">
        <f t="shared" ca="1" si="880"/>
        <v>7</v>
      </c>
      <c r="N8122" s="2">
        <f t="shared" ca="1" si="874"/>
        <v>0.76427829952655113</v>
      </c>
      <c r="O8122" s="2"/>
      <c r="P8122" s="31">
        <f t="shared" ca="1" si="879"/>
        <v>5.5327387107682435</v>
      </c>
    </row>
    <row r="8123" spans="1:16" x14ac:dyDescent="0.25">
      <c r="A8123" s="32">
        <f ca="1">Uniform_A+B8123*(Uniform_B-Uniform_A)</f>
        <v>3.9469770724864373</v>
      </c>
      <c r="B8123" s="2">
        <f t="shared" ca="1" si="875"/>
        <v>0.39469770724864373</v>
      </c>
      <c r="C8123" s="4"/>
      <c r="D8123" s="5">
        <f ca="1">IF(E8123&lt;(Driehoek_C-Driehoek_A)/(Driehoek_B-Driehoek_A),Driehoek_A+SQRT(E8123*(Driehoek_B-Driehoek_A)*(Driehoek_C-Driehoek_A)),Driehoek_B-SQRT((1-E8123)*(Driehoek_B-Driehoek_A)*(Driehoek_B-Driehoek_C)))</f>
        <v>4.9451004770616525</v>
      </c>
      <c r="E8123" s="2">
        <f t="shared" ca="1" si="876"/>
        <v>0.53022256739641016</v>
      </c>
      <c r="F8123" s="2"/>
      <c r="G8123" s="15">
        <f ca="1">_xlfn.NORM.INV(H8123,Normaal_Mu,Normaal_Sigma)</f>
        <v>6.1981219987282543</v>
      </c>
      <c r="H8123" s="2">
        <f t="shared" ca="1" si="877"/>
        <v>0.72543389602190944</v>
      </c>
      <c r="I8123" s="2"/>
      <c r="J8123" s="15">
        <f ca="1">-LN(K8123) /NegExp_Labda</f>
        <v>13.301905121397693</v>
      </c>
      <c r="K8123" s="2">
        <f t="shared" ca="1" si="878"/>
        <v>6.9921574850739243E-2</v>
      </c>
      <c r="L8123" s="2"/>
      <c r="M8123" s="17">
        <f t="shared" ca="1" si="880"/>
        <v>9</v>
      </c>
      <c r="N8123" s="2">
        <f t="shared" ca="1" si="874"/>
        <v>0.94343149108544999</v>
      </c>
      <c r="O8123" s="2"/>
      <c r="P8123" s="31">
        <f t="shared" ca="1" si="879"/>
        <v>7.4784209339348084</v>
      </c>
    </row>
    <row r="8124" spans="1:16" x14ac:dyDescent="0.25">
      <c r="A8124" s="32">
        <f ca="1">Uniform_A+B8124*(Uniform_B-Uniform_A)</f>
        <v>2.1498096865536387</v>
      </c>
      <c r="B8124" s="2">
        <f t="shared" ca="1" si="875"/>
        <v>0.21498096865536387</v>
      </c>
      <c r="C8124" s="4"/>
      <c r="D8124" s="5">
        <f ca="1">IF(E8124&lt;(Driehoek_C-Driehoek_A)/(Driehoek_B-Driehoek_A),Driehoek_A+SQRT(E8124*(Driehoek_B-Driehoek_A)*(Driehoek_C-Driehoek_A)),Driehoek_B-SQRT((1-E8124)*(Driehoek_B-Driehoek_A)*(Driehoek_B-Driehoek_C)))</f>
        <v>2.404846057824066</v>
      </c>
      <c r="E8124" s="2">
        <f t="shared" ca="1" si="876"/>
        <v>1.1707166466834784E-2</v>
      </c>
      <c r="F8124" s="2"/>
      <c r="G8124" s="15">
        <f ca="1">_xlfn.NORM.INV(H8124,Normaal_Mu,Normaal_Sigma)</f>
        <v>6.4846302368202995</v>
      </c>
      <c r="H8124" s="2">
        <f t="shared" ca="1" si="877"/>
        <v>0.77105178301210897</v>
      </c>
      <c r="I8124" s="2"/>
      <c r="J8124" s="15">
        <f ca="1">-LN(K8124) /NegExp_Labda</f>
        <v>2.2562468544106773</v>
      </c>
      <c r="K8124" s="2">
        <f t="shared" ca="1" si="878"/>
        <v>0.63683201501401443</v>
      </c>
      <c r="L8124" s="2"/>
      <c r="M8124" s="17">
        <f t="shared" ca="1" si="880"/>
        <v>4</v>
      </c>
      <c r="N8124" s="2">
        <f t="shared" ca="1" si="874"/>
        <v>0.27651287804869673</v>
      </c>
      <c r="O8124" s="2"/>
      <c r="P8124" s="31">
        <f t="shared" ca="1" si="879"/>
        <v>3.4591065671217365</v>
      </c>
    </row>
    <row r="8125" spans="1:16" x14ac:dyDescent="0.25">
      <c r="A8125" s="32">
        <f ca="1">Uniform_A+B8125*(Uniform_B-Uniform_A)</f>
        <v>7.6610926079626953</v>
      </c>
      <c r="B8125" s="2">
        <f t="shared" ca="1" si="875"/>
        <v>0.76610926079626951</v>
      </c>
      <c r="C8125" s="4"/>
      <c r="D8125" s="5">
        <f ca="1">IF(E8125&lt;(Driehoek_C-Driehoek_A)/(Driehoek_B-Driehoek_A),Driehoek_A+SQRT(E8125*(Driehoek_B-Driehoek_A)*(Driehoek_C-Driehoek_A)),Driehoek_B-SQRT((1-E8125)*(Driehoek_B-Driehoek_A)*(Driehoek_B-Driehoek_C)))</f>
        <v>6.8350689199209835</v>
      </c>
      <c r="E8125" s="2">
        <f t="shared" ca="1" si="876"/>
        <v>0.86608781195736873</v>
      </c>
      <c r="F8125" s="2"/>
      <c r="G8125" s="15">
        <f ca="1">_xlfn.NORM.INV(H8125,Normaal_Mu,Normaal_Sigma)</f>
        <v>6.4306778524934316</v>
      </c>
      <c r="H8125" s="2">
        <f t="shared" ca="1" si="877"/>
        <v>0.76280017953159385</v>
      </c>
      <c r="I8125" s="2"/>
      <c r="J8125" s="15">
        <f ca="1">-LN(K8125) /NegExp_Labda</f>
        <v>8.8158642615189038</v>
      </c>
      <c r="K8125" s="2">
        <f t="shared" ca="1" si="878"/>
        <v>0.17149985595247053</v>
      </c>
      <c r="L8125" s="2"/>
      <c r="M8125" s="17">
        <f t="shared" ca="1" si="880"/>
        <v>8</v>
      </c>
      <c r="N8125" s="2">
        <f t="shared" ca="1" si="874"/>
        <v>0.92153197714986312</v>
      </c>
      <c r="O8125" s="2"/>
      <c r="P8125" s="31">
        <f t="shared" ca="1" si="879"/>
        <v>7.5485407283792032</v>
      </c>
    </row>
    <row r="8126" spans="1:16" x14ac:dyDescent="0.25">
      <c r="A8126" s="32">
        <f ca="1">Uniform_A+B8126*(Uniform_B-Uniform_A)</f>
        <v>2.2303986949817336</v>
      </c>
      <c r="B8126" s="2">
        <f t="shared" ca="1" si="875"/>
        <v>0.22303986949817334</v>
      </c>
      <c r="C8126" s="4"/>
      <c r="D8126" s="5">
        <f ca="1">IF(E8126&lt;(Driehoek_C-Driehoek_A)/(Driehoek_B-Driehoek_A),Driehoek_A+SQRT(E8126*(Driehoek_B-Driehoek_A)*(Driehoek_C-Driehoek_A)),Driehoek_B-SQRT((1-E8126)*(Driehoek_B-Driehoek_A)*(Driehoek_B-Driehoek_C)))</f>
        <v>6.0088439558538251</v>
      </c>
      <c r="E8126" s="2">
        <f t="shared" ca="1" si="876"/>
        <v>0.74437101484479451</v>
      </c>
      <c r="F8126" s="2"/>
      <c r="G8126" s="15">
        <f ca="1">_xlfn.NORM.INV(H8126,Normaal_Mu,Normaal_Sigma)</f>
        <v>7.018142513203931</v>
      </c>
      <c r="H8126" s="2">
        <f t="shared" ca="1" si="877"/>
        <v>0.84352976913035671</v>
      </c>
      <c r="I8126" s="2"/>
      <c r="J8126" s="15">
        <f ca="1">-LN(K8126) /NegExp_Labda</f>
        <v>1.4478894659010735</v>
      </c>
      <c r="K8126" s="2">
        <f t="shared" ca="1" si="878"/>
        <v>0.74857948140343633</v>
      </c>
      <c r="L8126" s="2"/>
      <c r="M8126" s="17">
        <f t="shared" ca="1" si="880"/>
        <v>3</v>
      </c>
      <c r="N8126" s="2">
        <f t="shared" ca="1" si="874"/>
        <v>0.22560727681253878</v>
      </c>
      <c r="O8126" s="2"/>
      <c r="P8126" s="31">
        <f t="shared" ca="1" si="879"/>
        <v>3.9410549259881131</v>
      </c>
    </row>
    <row r="8127" spans="1:16" x14ac:dyDescent="0.25">
      <c r="A8127" s="32">
        <f ca="1">Uniform_A+B8127*(Uniform_B-Uniform_A)</f>
        <v>5.8009772939437143</v>
      </c>
      <c r="B8127" s="2">
        <f t="shared" ca="1" si="875"/>
        <v>0.58009772939437143</v>
      </c>
      <c r="C8127" s="4"/>
      <c r="D8127" s="5">
        <f ca="1">IF(E8127&lt;(Driehoek_C-Driehoek_A)/(Driehoek_B-Driehoek_A),Driehoek_A+SQRT(E8127*(Driehoek_B-Driehoek_A)*(Driehoek_C-Driehoek_A)),Driehoek_B-SQRT((1-E8127)*(Driehoek_B-Driehoek_A)*(Driehoek_B-Driehoek_C)))</f>
        <v>3.0236900190008491</v>
      </c>
      <c r="E8127" s="2">
        <f t="shared" ca="1" si="876"/>
        <v>7.4852946785854191E-2</v>
      </c>
      <c r="F8127" s="2"/>
      <c r="G8127" s="15">
        <f ca="1">_xlfn.NORM.INV(H8127,Normaal_Mu,Normaal_Sigma)</f>
        <v>4.5603751128829089</v>
      </c>
      <c r="H8127" s="2">
        <f t="shared" ca="1" si="877"/>
        <v>0.41300861404147793</v>
      </c>
      <c r="I8127" s="2"/>
      <c r="J8127" s="15">
        <f ca="1">-LN(K8127) /NegExp_Labda</f>
        <v>0.30911666989061831</v>
      </c>
      <c r="K8127" s="2">
        <f t="shared" ca="1" si="878"/>
        <v>0.94004894682987927</v>
      </c>
      <c r="L8127" s="2"/>
      <c r="M8127" s="17">
        <f t="shared" ca="1" si="880"/>
        <v>6</v>
      </c>
      <c r="N8127" s="2">
        <f t="shared" ca="1" si="874"/>
        <v>0.64522460058277109</v>
      </c>
      <c r="O8127" s="2"/>
      <c r="P8127" s="31">
        <f t="shared" ca="1" si="879"/>
        <v>3.9388318191436182</v>
      </c>
    </row>
    <row r="8128" spans="1:16" x14ac:dyDescent="0.25">
      <c r="A8128" s="32">
        <f ca="1">Uniform_A+B8128*(Uniform_B-Uniform_A)</f>
        <v>8.7766512373790704</v>
      </c>
      <c r="B8128" s="2">
        <f t="shared" ca="1" si="875"/>
        <v>0.87766512373790706</v>
      </c>
      <c r="C8128" s="4"/>
      <c r="D8128" s="5">
        <f ca="1">IF(E8128&lt;(Driehoek_C-Driehoek_A)/(Driehoek_B-Driehoek_A),Driehoek_A+SQRT(E8128*(Driehoek_B-Driehoek_A)*(Driehoek_C-Driehoek_A)),Driehoek_B-SQRT((1-E8128)*(Driehoek_B-Driehoek_A)*(Driehoek_B-Driehoek_C)))</f>
        <v>7.6917464076248425</v>
      </c>
      <c r="E8128" s="2">
        <f t="shared" ca="1" si="876"/>
        <v>0.95109921537249986</v>
      </c>
      <c r="F8128" s="2"/>
      <c r="G8128" s="15">
        <f ca="1">_xlfn.NORM.INV(H8128,Normaal_Mu,Normaal_Sigma)</f>
        <v>2.4109653355469369</v>
      </c>
      <c r="H8128" s="2">
        <f t="shared" ca="1" si="877"/>
        <v>9.7743393210992791E-2</v>
      </c>
      <c r="I8128" s="2"/>
      <c r="J8128" s="15">
        <f ca="1">-LN(K8128) /NegExp_Labda</f>
        <v>0.80373382349699107</v>
      </c>
      <c r="K8128" s="2">
        <f t="shared" ca="1" si="878"/>
        <v>0.85150767560886109</v>
      </c>
      <c r="L8128" s="2"/>
      <c r="M8128" s="17">
        <f t="shared" ca="1" si="880"/>
        <v>6</v>
      </c>
      <c r="N8128" s="2">
        <f t="shared" ca="1" si="874"/>
        <v>0.65622677724255596</v>
      </c>
      <c r="O8128" s="2"/>
      <c r="P8128" s="31">
        <f t="shared" ca="1" si="879"/>
        <v>5.1366193608095676</v>
      </c>
    </row>
    <row r="8129" spans="1:16" x14ac:dyDescent="0.25">
      <c r="A8129" s="32">
        <f ca="1">Uniform_A+B8129*(Uniform_B-Uniform_A)</f>
        <v>0.63747280162045672</v>
      </c>
      <c r="B8129" s="2">
        <f t="shared" ca="1" si="875"/>
        <v>6.3747280162045672E-2</v>
      </c>
      <c r="C8129" s="4"/>
      <c r="D8129" s="5">
        <f ca="1">IF(E8129&lt;(Driehoek_C-Driehoek_A)/(Driehoek_B-Driehoek_A),Driehoek_A+SQRT(E8129*(Driehoek_B-Driehoek_A)*(Driehoek_C-Driehoek_A)),Driehoek_B-SQRT((1-E8129)*(Driehoek_B-Driehoek_A)*(Driehoek_B-Driehoek_C)))</f>
        <v>6.0738037738538564</v>
      </c>
      <c r="E8129" s="2">
        <f t="shared" ca="1" si="876"/>
        <v>0.75535358988823054</v>
      </c>
      <c r="F8129" s="2"/>
      <c r="G8129" s="15">
        <f ca="1">_xlfn.NORM.INV(H8129,Normaal_Mu,Normaal_Sigma)</f>
        <v>5.1456451088610455</v>
      </c>
      <c r="H8129" s="2">
        <f t="shared" ca="1" si="877"/>
        <v>0.52902633861719672</v>
      </c>
      <c r="I8129" s="2"/>
      <c r="J8129" s="15">
        <f ca="1">-LN(K8129) /NegExp_Labda</f>
        <v>4.0777580153330426</v>
      </c>
      <c r="K8129" s="2">
        <f t="shared" ca="1" si="878"/>
        <v>0.4423952334786333</v>
      </c>
      <c r="L8129" s="2"/>
      <c r="M8129" s="17">
        <f t="shared" ca="1" si="880"/>
        <v>2</v>
      </c>
      <c r="N8129" s="2">
        <f t="shared" ca="1" si="874"/>
        <v>9.7346080709318827E-2</v>
      </c>
      <c r="O8129" s="2"/>
      <c r="P8129" s="31">
        <f t="shared" ca="1" si="879"/>
        <v>3.5869359399336802</v>
      </c>
    </row>
    <row r="8130" spans="1:16" x14ac:dyDescent="0.25">
      <c r="A8130" s="32">
        <f ca="1">Uniform_A+B8130*(Uniform_B-Uniform_A)</f>
        <v>5.2815152540509613E-2</v>
      </c>
      <c r="B8130" s="2">
        <f t="shared" ca="1" si="875"/>
        <v>5.2815152540509613E-3</v>
      </c>
      <c r="C8130" s="4"/>
      <c r="D8130" s="5">
        <f ca="1">IF(E8130&lt;(Driehoek_C-Driehoek_A)/(Driehoek_B-Driehoek_A),Driehoek_A+SQRT(E8130*(Driehoek_B-Driehoek_A)*(Driehoek_C-Driehoek_A)),Driehoek_B-SQRT((1-E8130)*(Driehoek_B-Driehoek_A)*(Driehoek_B-Driehoek_C)))</f>
        <v>5.9526313638022961</v>
      </c>
      <c r="E8130" s="2">
        <f t="shared" ca="1" si="876"/>
        <v>0.734672697003387</v>
      </c>
      <c r="F8130" s="2"/>
      <c r="G8130" s="15">
        <f ca="1">_xlfn.NORM.INV(H8130,Normaal_Mu,Normaal_Sigma)</f>
        <v>6.2013730556271689</v>
      </c>
      <c r="H8130" s="2">
        <f t="shared" ca="1" si="877"/>
        <v>0.72597560307981623</v>
      </c>
      <c r="I8130" s="2"/>
      <c r="J8130" s="15">
        <f ca="1">-LN(K8130) /NegExp_Labda</f>
        <v>4.3796603717792042</v>
      </c>
      <c r="K8130" s="2">
        <f t="shared" ca="1" si="878"/>
        <v>0.41647365430086303</v>
      </c>
      <c r="L8130" s="2"/>
      <c r="M8130" s="17">
        <f t="shared" ca="1" si="880"/>
        <v>6</v>
      </c>
      <c r="N8130" s="2">
        <f t="shared" ca="1" si="874"/>
        <v>0.67897004414976947</v>
      </c>
      <c r="O8130" s="2"/>
      <c r="P8130" s="31">
        <f t="shared" ca="1" si="879"/>
        <v>4.5172959887498356</v>
      </c>
    </row>
    <row r="8131" spans="1:16" x14ac:dyDescent="0.25">
      <c r="A8131" s="32">
        <f ca="1">Uniform_A+B8131*(Uniform_B-Uniform_A)</f>
        <v>7.745052457995774</v>
      </c>
      <c r="B8131" s="2">
        <f t="shared" ca="1" si="875"/>
        <v>0.77450524579957736</v>
      </c>
      <c r="C8131" s="4"/>
      <c r="D8131" s="5">
        <f ca="1">IF(E8131&lt;(Driehoek_C-Driehoek_A)/(Driehoek_B-Driehoek_A),Driehoek_A+SQRT(E8131*(Driehoek_B-Driehoek_A)*(Driehoek_C-Driehoek_A)),Driehoek_B-SQRT((1-E8131)*(Driehoek_B-Driehoek_A)*(Driehoek_B-Driehoek_C)))</f>
        <v>5.7646043500462305</v>
      </c>
      <c r="E8131" s="2">
        <f t="shared" ca="1" si="876"/>
        <v>0.70092042823600631</v>
      </c>
      <c r="F8131" s="2"/>
      <c r="G8131" s="15">
        <f ca="1">_xlfn.NORM.INV(H8131,Normaal_Mu,Normaal_Sigma)</f>
        <v>6.2860813141509233</v>
      </c>
      <c r="H8131" s="2">
        <f t="shared" ca="1" si="877"/>
        <v>0.73990114055695455</v>
      </c>
      <c r="I8131" s="2"/>
      <c r="J8131" s="15">
        <f ca="1">-LN(K8131) /NegExp_Labda</f>
        <v>0.26793785342196502</v>
      </c>
      <c r="K8131" s="2">
        <f t="shared" ca="1" si="878"/>
        <v>0.94782293586627064</v>
      </c>
      <c r="L8131" s="2"/>
      <c r="M8131" s="17">
        <f t="shared" ca="1" si="880"/>
        <v>5</v>
      </c>
      <c r="N8131" s="2">
        <f t="shared" ca="1" si="874"/>
        <v>0.55059688000011187</v>
      </c>
      <c r="O8131" s="2"/>
      <c r="P8131" s="31">
        <f t="shared" ca="1" si="879"/>
        <v>5.0127351951229793</v>
      </c>
    </row>
    <row r="8132" spans="1:16" x14ac:dyDescent="0.25">
      <c r="A8132" s="32">
        <f ca="1">Uniform_A+B8132*(Uniform_B-Uniform_A)</f>
        <v>0.79198723725041442</v>
      </c>
      <c r="B8132" s="2">
        <f t="shared" ca="1" si="875"/>
        <v>7.9198723725041442E-2</v>
      </c>
      <c r="C8132" s="4"/>
      <c r="D8132" s="5">
        <f ca="1">IF(E8132&lt;(Driehoek_C-Driehoek_A)/(Driehoek_B-Driehoek_A),Driehoek_A+SQRT(E8132*(Driehoek_B-Driehoek_A)*(Driehoek_C-Driehoek_A)),Driehoek_B-SQRT((1-E8132)*(Driehoek_B-Driehoek_A)*(Driehoek_B-Driehoek_C)))</f>
        <v>6.1558937615270466</v>
      </c>
      <c r="E8132" s="2">
        <f t="shared" ca="1" si="876"/>
        <v>0.76888742012226374</v>
      </c>
      <c r="F8132" s="2"/>
      <c r="G8132" s="15">
        <f ca="1">_xlfn.NORM.INV(H8132,Normaal_Mu,Normaal_Sigma)</f>
        <v>3.9806924742501897</v>
      </c>
      <c r="H8132" s="2">
        <f t="shared" ca="1" si="877"/>
        <v>0.30514702565693874</v>
      </c>
      <c r="I8132" s="2"/>
      <c r="J8132" s="15">
        <f ca="1">-LN(K8132) /NegExp_Labda</f>
        <v>1.4475571866043258</v>
      </c>
      <c r="K8132" s="2">
        <f t="shared" ca="1" si="878"/>
        <v>0.74862923054920727</v>
      </c>
      <c r="L8132" s="2"/>
      <c r="M8132" s="17">
        <f t="shared" ca="1" si="880"/>
        <v>10</v>
      </c>
      <c r="N8132" s="2">
        <f t="shared" ca="1" si="874"/>
        <v>0.97051338249793762</v>
      </c>
      <c r="O8132" s="2"/>
      <c r="P8132" s="31">
        <f t="shared" ca="1" si="879"/>
        <v>4.4752261319263953</v>
      </c>
    </row>
    <row r="8133" spans="1:16" x14ac:dyDescent="0.25">
      <c r="A8133" s="32">
        <f ca="1">Uniform_A+B8133*(Uniform_B-Uniform_A)</f>
        <v>5.1065892823620063</v>
      </c>
      <c r="B8133" s="2">
        <f t="shared" ca="1" si="875"/>
        <v>0.51065892823620063</v>
      </c>
      <c r="C8133" s="4"/>
      <c r="D8133" s="5">
        <f ca="1">IF(E8133&lt;(Driehoek_C-Driehoek_A)/(Driehoek_B-Driehoek_A),Driehoek_A+SQRT(E8133*(Driehoek_B-Driehoek_A)*(Driehoek_C-Driehoek_A)),Driehoek_B-SQRT((1-E8133)*(Driehoek_B-Driehoek_A)*(Driehoek_B-Driehoek_C)))</f>
        <v>4.0772339812425136</v>
      </c>
      <c r="E8133" s="2">
        <f t="shared" ca="1" si="876"/>
        <v>0.30761070641618748</v>
      </c>
      <c r="F8133" s="2"/>
      <c r="G8133" s="15">
        <f ca="1">_xlfn.NORM.INV(H8133,Normaal_Mu,Normaal_Sigma)</f>
        <v>5.4078045878072833</v>
      </c>
      <c r="H8133" s="2">
        <f t="shared" ca="1" si="877"/>
        <v>0.58078507376834287</v>
      </c>
      <c r="I8133" s="2"/>
      <c r="J8133" s="15">
        <f ca="1">-LN(K8133) /NegExp_Labda</f>
        <v>13.560629827791617</v>
      </c>
      <c r="K8133" s="2">
        <f t="shared" ca="1" si="878"/>
        <v>6.639550201326605E-2</v>
      </c>
      <c r="L8133" s="2"/>
      <c r="M8133" s="17">
        <f t="shared" ca="1" si="880"/>
        <v>3</v>
      </c>
      <c r="N8133" s="2">
        <f t="shared" ref="N8133:N8196" ca="1" si="881">RAND()</f>
        <v>0.22529024794600405</v>
      </c>
      <c r="O8133" s="2"/>
      <c r="P8133" s="31">
        <f t="shared" ca="1" si="879"/>
        <v>6.2304515358406842</v>
      </c>
    </row>
    <row r="8134" spans="1:16" x14ac:dyDescent="0.25">
      <c r="A8134" s="32">
        <f ca="1">Uniform_A+B8134*(Uniform_B-Uniform_A)</f>
        <v>1.4385959238410773</v>
      </c>
      <c r="B8134" s="2">
        <f t="shared" ref="B8134:B8197" ca="1" si="882">RAND()</f>
        <v>0.14385959238410773</v>
      </c>
      <c r="C8134" s="4"/>
      <c r="D8134" s="5">
        <f ca="1">IF(E8134&lt;(Driehoek_C-Driehoek_A)/(Driehoek_B-Driehoek_A),Driehoek_A+SQRT(E8134*(Driehoek_B-Driehoek_A)*(Driehoek_C-Driehoek_A)),Driehoek_B-SQRT((1-E8134)*(Driehoek_B-Driehoek_A)*(Driehoek_B-Driehoek_C)))</f>
        <v>6.7470405449569668</v>
      </c>
      <c r="E8134" s="2">
        <f t="shared" ref="E8134:E8197" ca="1" si="883">RAND()</f>
        <v>0.85497639125520575</v>
      </c>
      <c r="F8134" s="2"/>
      <c r="G8134" s="15">
        <f ca="1">_xlfn.NORM.INV(H8134,Normaal_Mu,Normaal_Sigma)</f>
        <v>4.7511058870328586</v>
      </c>
      <c r="H8134" s="2">
        <f t="shared" ref="H8134:H8197" ca="1" si="884">RAND()</f>
        <v>0.45048065860558684</v>
      </c>
      <c r="I8134" s="2"/>
      <c r="J8134" s="15">
        <f ca="1">-LN(K8134) /NegExp_Labda</f>
        <v>0.82579164637313962</v>
      </c>
      <c r="K8134" s="2">
        <f t="shared" ref="K8134:K8197" ca="1" si="885">RAND()</f>
        <v>0.84775946831979232</v>
      </c>
      <c r="L8134" s="2"/>
      <c r="M8134" s="17">
        <f t="shared" ca="1" si="880"/>
        <v>4</v>
      </c>
      <c r="N8134" s="2">
        <f t="shared" ca="1" si="881"/>
        <v>0.30574804508221187</v>
      </c>
      <c r="O8134" s="2"/>
      <c r="P8134" s="31">
        <f t="shared" ca="1" si="879"/>
        <v>3.5525068004408085</v>
      </c>
    </row>
    <row r="8135" spans="1:16" x14ac:dyDescent="0.25">
      <c r="A8135" s="32">
        <f ca="1">Uniform_A+B8135*(Uniform_B-Uniform_A)</f>
        <v>6.0995856758432199</v>
      </c>
      <c r="B8135" s="2">
        <f t="shared" ca="1" si="882"/>
        <v>0.60995856758432199</v>
      </c>
      <c r="C8135" s="4"/>
      <c r="D8135" s="5">
        <f ca="1">IF(E8135&lt;(Driehoek_C-Driehoek_A)/(Driehoek_B-Driehoek_A),Driehoek_A+SQRT(E8135*(Driehoek_B-Driehoek_A)*(Driehoek_C-Driehoek_A)),Driehoek_B-SQRT((1-E8135)*(Driehoek_B-Driehoek_A)*(Driehoek_B-Driehoek_C)))</f>
        <v>6.0691421408486503</v>
      </c>
      <c r="E8135" s="2">
        <f t="shared" ca="1" si="883"/>
        <v>0.75457349169859333</v>
      </c>
      <c r="F8135" s="2"/>
      <c r="G8135" s="15">
        <f ca="1">_xlfn.NORM.INV(H8135,Normaal_Mu,Normaal_Sigma)</f>
        <v>4.1057339393755683</v>
      </c>
      <c r="H8135" s="2">
        <f t="shared" ca="1" si="884"/>
        <v>0.32738950578569925</v>
      </c>
      <c r="I8135" s="2"/>
      <c r="J8135" s="15">
        <f ca="1">-LN(K8135) /NegExp_Labda</f>
        <v>8.7930297637864682E-2</v>
      </c>
      <c r="K8135" s="2">
        <f t="shared" ca="1" si="885"/>
        <v>0.98256767271667922</v>
      </c>
      <c r="L8135" s="2"/>
      <c r="M8135" s="17">
        <f t="shared" ca="1" si="880"/>
        <v>4</v>
      </c>
      <c r="N8135" s="2">
        <f t="shared" ca="1" si="881"/>
        <v>0.30966017180526795</v>
      </c>
      <c r="O8135" s="2"/>
      <c r="P8135" s="31">
        <f t="shared" ca="1" si="879"/>
        <v>4.072478410741061</v>
      </c>
    </row>
    <row r="8136" spans="1:16" x14ac:dyDescent="0.25">
      <c r="A8136" s="32">
        <f ca="1">Uniform_A+B8136*(Uniform_B-Uniform_A)</f>
        <v>8.2948382895599853</v>
      </c>
      <c r="B8136" s="2">
        <f t="shared" ca="1" si="882"/>
        <v>0.82948382895599859</v>
      </c>
      <c r="C8136" s="4"/>
      <c r="D8136" s="5">
        <f ca="1">IF(E8136&lt;(Driehoek_C-Driehoek_A)/(Driehoek_B-Driehoek_A),Driehoek_A+SQRT(E8136*(Driehoek_B-Driehoek_A)*(Driehoek_C-Driehoek_A)),Driehoek_B-SQRT((1-E8136)*(Driehoek_B-Driehoek_A)*(Driehoek_B-Driehoek_C)))</f>
        <v>4.0876674676331994</v>
      </c>
      <c r="E8136" s="2">
        <f t="shared" ca="1" si="883"/>
        <v>0.31054254547002214</v>
      </c>
      <c r="F8136" s="2"/>
      <c r="G8136" s="15">
        <f ca="1">_xlfn.NORM.INV(H8136,Normaal_Mu,Normaal_Sigma)</f>
        <v>5.575178106344584</v>
      </c>
      <c r="H8136" s="2">
        <f t="shared" ca="1" si="884"/>
        <v>0.61316933732973966</v>
      </c>
      <c r="I8136" s="2"/>
      <c r="J8136" s="15">
        <f ca="1">-LN(K8136) /NegExp_Labda</f>
        <v>1.7775451547296912</v>
      </c>
      <c r="K8136" s="2">
        <f t="shared" ca="1" si="885"/>
        <v>0.70081661505350068</v>
      </c>
      <c r="L8136" s="2"/>
      <c r="M8136" s="17">
        <f t="shared" ca="1" si="880"/>
        <v>9</v>
      </c>
      <c r="N8136" s="2">
        <f t="shared" ca="1" si="881"/>
        <v>0.95712553654989596</v>
      </c>
      <c r="O8136" s="2"/>
      <c r="P8136" s="31">
        <f t="shared" ca="1" si="879"/>
        <v>5.7470458036534913</v>
      </c>
    </row>
    <row r="8137" spans="1:16" x14ac:dyDescent="0.25">
      <c r="A8137" s="32">
        <f ca="1">Uniform_A+B8137*(Uniform_B-Uniform_A)</f>
        <v>5.7767382559512246</v>
      </c>
      <c r="B8137" s="2">
        <f t="shared" ca="1" si="882"/>
        <v>0.57767382559512248</v>
      </c>
      <c r="C8137" s="4"/>
      <c r="D8137" s="5">
        <f ca="1">IF(E8137&lt;(Driehoek_C-Driehoek_A)/(Driehoek_B-Driehoek_A),Driehoek_A+SQRT(E8137*(Driehoek_B-Driehoek_A)*(Driehoek_C-Driehoek_A)),Driehoek_B-SQRT((1-E8137)*(Driehoek_B-Driehoek_A)*(Driehoek_B-Driehoek_C)))</f>
        <v>6.8743940934910484</v>
      </c>
      <c r="E8137" s="2">
        <f t="shared" ca="1" si="883"/>
        <v>0.87090855800612166</v>
      </c>
      <c r="F8137" s="2"/>
      <c r="G8137" s="15">
        <f ca="1">_xlfn.NORM.INV(H8137,Normaal_Mu,Normaal_Sigma)</f>
        <v>3.9505055258632371</v>
      </c>
      <c r="H8137" s="2">
        <f t="shared" ca="1" si="884"/>
        <v>0.29987945746216249</v>
      </c>
      <c r="I8137" s="2"/>
      <c r="J8137" s="15">
        <f ca="1">-LN(K8137) /NegExp_Labda</f>
        <v>0.37732681391825273</v>
      </c>
      <c r="K8137" s="2">
        <f t="shared" ca="1" si="885"/>
        <v>0.927311849478894</v>
      </c>
      <c r="L8137" s="2"/>
      <c r="M8137" s="17">
        <f t="shared" ca="1" si="880"/>
        <v>6</v>
      </c>
      <c r="N8137" s="2">
        <f t="shared" ca="1" si="881"/>
        <v>0.74964242153603167</v>
      </c>
      <c r="O8137" s="2"/>
      <c r="P8137" s="31">
        <f t="shared" ca="1" si="879"/>
        <v>4.5957929378447524</v>
      </c>
    </row>
    <row r="8138" spans="1:16" x14ac:dyDescent="0.25">
      <c r="A8138" s="32">
        <f ca="1">Uniform_A+B8138*(Uniform_B-Uniform_A)</f>
        <v>3.6687742647478236</v>
      </c>
      <c r="B8138" s="2">
        <f t="shared" ca="1" si="882"/>
        <v>0.36687742647478239</v>
      </c>
      <c r="C8138" s="4"/>
      <c r="D8138" s="5">
        <f ca="1">IF(E8138&lt;(Driehoek_C-Driehoek_A)/(Driehoek_B-Driehoek_A),Driehoek_A+SQRT(E8138*(Driehoek_B-Driehoek_A)*(Driehoek_C-Driehoek_A)),Driehoek_B-SQRT((1-E8138)*(Driehoek_B-Driehoek_A)*(Driehoek_B-Driehoek_C)))</f>
        <v>6.8416947472491394</v>
      </c>
      <c r="E8138" s="2">
        <f t="shared" ca="1" si="883"/>
        <v>0.86690624102708691</v>
      </c>
      <c r="F8138" s="2"/>
      <c r="G8138" s="15">
        <f ca="1">_xlfn.NORM.INV(H8138,Normaal_Mu,Normaal_Sigma)</f>
        <v>5.3760859283817686</v>
      </c>
      <c r="H8138" s="2">
        <f t="shared" ca="1" si="884"/>
        <v>0.57457851433269158</v>
      </c>
      <c r="I8138" s="2"/>
      <c r="J8138" s="15">
        <f ca="1">-LN(K8138) /NegExp_Labda</f>
        <v>5.9925632350734155</v>
      </c>
      <c r="K8138" s="2">
        <f t="shared" ca="1" si="885"/>
        <v>0.30164252734144825</v>
      </c>
      <c r="L8138" s="2"/>
      <c r="M8138" s="17">
        <f t="shared" ca="1" si="880"/>
        <v>4</v>
      </c>
      <c r="N8138" s="2">
        <f t="shared" ca="1" si="881"/>
        <v>0.33779643271707616</v>
      </c>
      <c r="O8138" s="2"/>
      <c r="P8138" s="31">
        <f t="shared" ca="1" si="879"/>
        <v>5.1758236350904294</v>
      </c>
    </row>
    <row r="8139" spans="1:16" x14ac:dyDescent="0.25">
      <c r="A8139" s="32">
        <f ca="1">Uniform_A+B8139*(Uniform_B-Uniform_A)</f>
        <v>4.4652114750304985</v>
      </c>
      <c r="B8139" s="2">
        <f t="shared" ca="1" si="882"/>
        <v>0.44652114750304983</v>
      </c>
      <c r="C8139" s="4"/>
      <c r="D8139" s="5">
        <f ca="1">IF(E8139&lt;(Driehoek_C-Driehoek_A)/(Driehoek_B-Driehoek_A),Driehoek_A+SQRT(E8139*(Driehoek_B-Driehoek_A)*(Driehoek_C-Driehoek_A)),Driehoek_B-SQRT((1-E8139)*(Driehoek_B-Driehoek_A)*(Driehoek_B-Driehoek_C)))</f>
        <v>4.6010819910461889</v>
      </c>
      <c r="E8139" s="2">
        <f t="shared" ca="1" si="883"/>
        <v>0.44712915287148114</v>
      </c>
      <c r="F8139" s="2"/>
      <c r="G8139" s="15">
        <f ca="1">_xlfn.NORM.INV(H8139,Normaal_Mu,Normaal_Sigma)</f>
        <v>5.772382886403661</v>
      </c>
      <c r="H8139" s="2">
        <f t="shared" ca="1" si="884"/>
        <v>0.65032255476811096</v>
      </c>
      <c r="I8139" s="2"/>
      <c r="J8139" s="15">
        <f ca="1">-LN(K8139) /NegExp_Labda</f>
        <v>7.8508828180785137</v>
      </c>
      <c r="K8139" s="2">
        <f t="shared" ca="1" si="885"/>
        <v>0.20800845239007726</v>
      </c>
      <c r="L8139" s="2"/>
      <c r="M8139" s="17">
        <f t="shared" ca="1" si="880"/>
        <v>5</v>
      </c>
      <c r="N8139" s="2">
        <f t="shared" ca="1" si="881"/>
        <v>0.51635951834042126</v>
      </c>
      <c r="O8139" s="2"/>
      <c r="P8139" s="31">
        <f t="shared" ca="1" si="879"/>
        <v>5.5379118341117728</v>
      </c>
    </row>
    <row r="8140" spans="1:16" x14ac:dyDescent="0.25">
      <c r="A8140" s="32">
        <f ca="1">Uniform_A+B8140*(Uniform_B-Uniform_A)</f>
        <v>1.1531008590876302</v>
      </c>
      <c r="B8140" s="2">
        <f t="shared" ca="1" si="882"/>
        <v>0.11531008590876302</v>
      </c>
      <c r="C8140" s="4"/>
      <c r="D8140" s="5">
        <f ca="1">IF(E8140&lt;(Driehoek_C-Driehoek_A)/(Driehoek_B-Driehoek_A),Driehoek_A+SQRT(E8140*(Driehoek_B-Driehoek_A)*(Driehoek_C-Driehoek_A)),Driehoek_B-SQRT((1-E8140)*(Driehoek_B-Driehoek_A)*(Driehoek_B-Driehoek_C)))</f>
        <v>3.0561378209692518</v>
      </c>
      <c r="E8140" s="2">
        <f t="shared" ca="1" si="883"/>
        <v>7.9673364062977092E-2</v>
      </c>
      <c r="F8140" s="2"/>
      <c r="G8140" s="15">
        <f ca="1">_xlfn.NORM.INV(H8140,Normaal_Mu,Normaal_Sigma)</f>
        <v>5.5749017158591707</v>
      </c>
      <c r="H8140" s="2">
        <f t="shared" ca="1" si="884"/>
        <v>0.61311643776604263</v>
      </c>
      <c r="I8140" s="2"/>
      <c r="J8140" s="15">
        <f ca="1">-LN(K8140) /NegExp_Labda</f>
        <v>15.097192631406845</v>
      </c>
      <c r="K8140" s="2">
        <f t="shared" ca="1" si="885"/>
        <v>4.8828626657359098E-2</v>
      </c>
      <c r="L8140" s="2"/>
      <c r="M8140" s="17">
        <f t="shared" ca="1" si="880"/>
        <v>6</v>
      </c>
      <c r="N8140" s="2">
        <f t="shared" ca="1" si="881"/>
        <v>0.7182687504806009</v>
      </c>
      <c r="O8140" s="2"/>
      <c r="P8140" s="31">
        <f t="shared" ca="1" si="879"/>
        <v>6.176266605464579</v>
      </c>
    </row>
    <row r="8141" spans="1:16" x14ac:dyDescent="0.25">
      <c r="A8141" s="32">
        <f ca="1">Uniform_A+B8141*(Uniform_B-Uniform_A)</f>
        <v>9.384743538135643</v>
      </c>
      <c r="B8141" s="2">
        <f t="shared" ca="1" si="882"/>
        <v>0.93847435381356425</v>
      </c>
      <c r="C8141" s="4"/>
      <c r="D8141" s="5">
        <f ca="1">IF(E8141&lt;(Driehoek_C-Driehoek_A)/(Driehoek_B-Driehoek_A),Driehoek_A+SQRT(E8141*(Driehoek_B-Driehoek_A)*(Driehoek_C-Driehoek_A)),Driehoek_B-SQRT((1-E8141)*(Driehoek_B-Driehoek_A)*(Driehoek_B-Driehoek_C)))</f>
        <v>4.9219266240323858</v>
      </c>
      <c r="E8141" s="2">
        <f t="shared" ca="1" si="883"/>
        <v>0.52483764400640298</v>
      </c>
      <c r="F8141" s="2"/>
      <c r="G8141" s="15">
        <f ca="1">_xlfn.NORM.INV(H8141,Normaal_Mu,Normaal_Sigma)</f>
        <v>5.603803014395436</v>
      </c>
      <c r="H8141" s="2">
        <f t="shared" ca="1" si="884"/>
        <v>0.61863642661837526</v>
      </c>
      <c r="I8141" s="2"/>
      <c r="J8141" s="15">
        <f ca="1">-LN(K8141) /NegExp_Labda</f>
        <v>5.2638554382765665</v>
      </c>
      <c r="K8141" s="2">
        <f t="shared" ca="1" si="885"/>
        <v>0.34896938326745042</v>
      </c>
      <c r="L8141" s="2"/>
      <c r="M8141" s="17">
        <f t="shared" ca="1" si="880"/>
        <v>5</v>
      </c>
      <c r="N8141" s="2">
        <f t="shared" ca="1" si="881"/>
        <v>0.57068960138259273</v>
      </c>
      <c r="O8141" s="2"/>
      <c r="P8141" s="31">
        <f t="shared" ref="P8141:P8204" ca="1" si="886">SUM(A8141,D8141,G8141,J8141,M8141)/5</f>
        <v>6.0348657229680054</v>
      </c>
    </row>
    <row r="8142" spans="1:16" x14ac:dyDescent="0.25">
      <c r="A8142" s="32">
        <f ca="1">Uniform_A+B8142*(Uniform_B-Uniform_A)</f>
        <v>5.5515367532094757</v>
      </c>
      <c r="B8142" s="2">
        <f t="shared" ca="1" si="882"/>
        <v>0.55515367532094761</v>
      </c>
      <c r="C8142" s="4"/>
      <c r="D8142" s="5">
        <f ca="1">IF(E8142&lt;(Driehoek_C-Driehoek_A)/(Driehoek_B-Driehoek_A),Driehoek_A+SQRT(E8142*(Driehoek_B-Driehoek_A)*(Driehoek_C-Driehoek_A)),Driehoek_B-SQRT((1-E8142)*(Driehoek_B-Driehoek_A)*(Driehoek_B-Driehoek_C)))</f>
        <v>5.2673706584106359</v>
      </c>
      <c r="E8142" s="2">
        <f t="shared" ca="1" si="883"/>
        <v>0.601927948523033</v>
      </c>
      <c r="F8142" s="2"/>
      <c r="G8142" s="15">
        <f ca="1">_xlfn.NORM.INV(H8142,Normaal_Mu,Normaal_Sigma)</f>
        <v>1.7450014007251848</v>
      </c>
      <c r="H8142" s="2">
        <f t="shared" ca="1" si="884"/>
        <v>5.1815548616972129E-2</v>
      </c>
      <c r="I8142" s="2"/>
      <c r="J8142" s="15">
        <f ca="1">-LN(K8142) /NegExp_Labda</f>
        <v>3.6511697903351346</v>
      </c>
      <c r="K8142" s="2">
        <f t="shared" ca="1" si="885"/>
        <v>0.48179625678234561</v>
      </c>
      <c r="L8142" s="2"/>
      <c r="M8142" s="17">
        <f t="shared" ca="1" si="880"/>
        <v>4</v>
      </c>
      <c r="N8142" s="2">
        <f t="shared" ca="1" si="881"/>
        <v>0.34078009990246194</v>
      </c>
      <c r="O8142" s="2"/>
      <c r="P8142" s="31">
        <f t="shared" ca="1" si="886"/>
        <v>4.0430157205360864</v>
      </c>
    </row>
    <row r="8143" spans="1:16" x14ac:dyDescent="0.25">
      <c r="A8143" s="32">
        <f ca="1">Uniform_A+B8143*(Uniform_B-Uniform_A)</f>
        <v>4.987709492813921</v>
      </c>
      <c r="B8143" s="2">
        <f t="shared" ca="1" si="882"/>
        <v>0.4987709492813921</v>
      </c>
      <c r="C8143" s="4"/>
      <c r="D8143" s="5">
        <f ca="1">IF(E8143&lt;(Driehoek_C-Driehoek_A)/(Driehoek_B-Driehoek_A),Driehoek_A+SQRT(E8143*(Driehoek_B-Driehoek_A)*(Driehoek_C-Driehoek_A)),Driehoek_B-SQRT((1-E8143)*(Driehoek_B-Driehoek_A)*(Driehoek_B-Driehoek_C)))</f>
        <v>4.5158260910035226</v>
      </c>
      <c r="E8143" s="2">
        <f t="shared" ca="1" si="883"/>
        <v>0.42549098153929288</v>
      </c>
      <c r="F8143" s="2"/>
      <c r="G8143" s="15">
        <f ca="1">_xlfn.NORM.INV(H8143,Normaal_Mu,Normaal_Sigma)</f>
        <v>6.6369098308613506</v>
      </c>
      <c r="H8143" s="2">
        <f t="shared" ca="1" si="884"/>
        <v>0.7934512622025286</v>
      </c>
      <c r="I8143" s="2"/>
      <c r="J8143" s="15">
        <f ca="1">-LN(K8143) /NegExp_Labda</f>
        <v>3.4735949434964533</v>
      </c>
      <c r="K8143" s="2">
        <f t="shared" ca="1" si="885"/>
        <v>0.49921471325205458</v>
      </c>
      <c r="L8143" s="2"/>
      <c r="M8143" s="17">
        <f t="shared" ca="1" si="880"/>
        <v>5</v>
      </c>
      <c r="N8143" s="2">
        <f t="shared" ca="1" si="881"/>
        <v>0.5148537489432119</v>
      </c>
      <c r="O8143" s="2"/>
      <c r="P8143" s="31">
        <f t="shared" ca="1" si="886"/>
        <v>4.9228080716350497</v>
      </c>
    </row>
    <row r="8144" spans="1:16" x14ac:dyDescent="0.25">
      <c r="A8144" s="32">
        <f ca="1">Uniform_A+B8144*(Uniform_B-Uniform_A)</f>
        <v>2.3188681151805102</v>
      </c>
      <c r="B8144" s="2">
        <f t="shared" ca="1" si="882"/>
        <v>0.23188681151805102</v>
      </c>
      <c r="C8144" s="4"/>
      <c r="D8144" s="5">
        <f ca="1">IF(E8144&lt;(Driehoek_C-Driehoek_A)/(Driehoek_B-Driehoek_A),Driehoek_A+SQRT(E8144*(Driehoek_B-Driehoek_A)*(Driehoek_C-Driehoek_A)),Driehoek_B-SQRT((1-E8144)*(Driehoek_B-Driehoek_A)*(Driehoek_B-Driehoek_C)))</f>
        <v>4.6909295704282927</v>
      </c>
      <c r="E8144" s="2">
        <f t="shared" ca="1" si="883"/>
        <v>0.46948320094259144</v>
      </c>
      <c r="F8144" s="2"/>
      <c r="G8144" s="15">
        <f ca="1">_xlfn.NORM.INV(H8144,Normaal_Mu,Normaal_Sigma)</f>
        <v>3.924298801286259</v>
      </c>
      <c r="H8144" s="2">
        <f t="shared" ca="1" si="884"/>
        <v>0.29534009796385585</v>
      </c>
      <c r="I8144" s="2"/>
      <c r="J8144" s="15">
        <f ca="1">-LN(K8144) /NegExp_Labda</f>
        <v>1.1821034982705632</v>
      </c>
      <c r="K8144" s="2">
        <f t="shared" ca="1" si="885"/>
        <v>0.78944848335758389</v>
      </c>
      <c r="L8144" s="2"/>
      <c r="M8144" s="17">
        <f t="shared" ca="1" si="880"/>
        <v>5</v>
      </c>
      <c r="N8144" s="2">
        <f t="shared" ca="1" si="881"/>
        <v>0.54044640327486559</v>
      </c>
      <c r="O8144" s="2"/>
      <c r="P8144" s="31">
        <f t="shared" ca="1" si="886"/>
        <v>3.4232399970331251</v>
      </c>
    </row>
    <row r="8145" spans="1:16" x14ac:dyDescent="0.25">
      <c r="A8145" s="32">
        <f ca="1">Uniform_A+B8145*(Uniform_B-Uniform_A)</f>
        <v>1.2420691012525531</v>
      </c>
      <c r="B8145" s="2">
        <f t="shared" ca="1" si="882"/>
        <v>0.12420691012525531</v>
      </c>
      <c r="C8145" s="4"/>
      <c r="D8145" s="5">
        <f ca="1">IF(E8145&lt;(Driehoek_C-Driehoek_A)/(Driehoek_B-Driehoek_A),Driehoek_A+SQRT(E8145*(Driehoek_B-Driehoek_A)*(Driehoek_C-Driehoek_A)),Driehoek_B-SQRT((1-E8145)*(Driehoek_B-Driehoek_A)*(Driehoek_B-Driehoek_C)))</f>
        <v>3.7641972157678847</v>
      </c>
      <c r="E8145" s="2">
        <f t="shared" ca="1" si="883"/>
        <v>0.22231370115165394</v>
      </c>
      <c r="F8145" s="2"/>
      <c r="G8145" s="15">
        <f ca="1">_xlfn.NORM.INV(H8145,Normaal_Mu,Normaal_Sigma)</f>
        <v>6.8478396990436474</v>
      </c>
      <c r="H8145" s="2">
        <f t="shared" ca="1" si="884"/>
        <v>0.82223597619893629</v>
      </c>
      <c r="I8145" s="2"/>
      <c r="J8145" s="15">
        <f ca="1">-LN(K8145) /NegExp_Labda</f>
        <v>1.702870716238073</v>
      </c>
      <c r="K8145" s="2">
        <f t="shared" ca="1" si="885"/>
        <v>0.71136178192964605</v>
      </c>
      <c r="L8145" s="2"/>
      <c r="M8145" s="17">
        <f t="shared" ca="1" si="880"/>
        <v>8</v>
      </c>
      <c r="N8145" s="2">
        <f t="shared" ca="1" si="881"/>
        <v>0.87457814042474846</v>
      </c>
      <c r="O8145" s="2"/>
      <c r="P8145" s="31">
        <f t="shared" ca="1" si="886"/>
        <v>4.3113953464604311</v>
      </c>
    </row>
    <row r="8146" spans="1:16" x14ac:dyDescent="0.25">
      <c r="A8146" s="32">
        <f ca="1">Uniform_A+B8146*(Uniform_B-Uniform_A)</f>
        <v>7.3248631208731476</v>
      </c>
      <c r="B8146" s="2">
        <f t="shared" ca="1" si="882"/>
        <v>0.73248631208731474</v>
      </c>
      <c r="C8146" s="4"/>
      <c r="D8146" s="5">
        <f ca="1">IF(E8146&lt;(Driehoek_C-Driehoek_A)/(Driehoek_B-Driehoek_A),Driehoek_A+SQRT(E8146*(Driehoek_B-Driehoek_A)*(Driehoek_C-Driehoek_A)),Driehoek_B-SQRT((1-E8146)*(Driehoek_B-Driehoek_A)*(Driehoek_B-Driehoek_C)))</f>
        <v>7.0125764695699413</v>
      </c>
      <c r="E8146" s="2">
        <f t="shared" ca="1" si="883"/>
        <v>0.88714707744836918</v>
      </c>
      <c r="F8146" s="2"/>
      <c r="G8146" s="15">
        <f ca="1">_xlfn.NORM.INV(H8146,Normaal_Mu,Normaal_Sigma)</f>
        <v>4.1930659375232375</v>
      </c>
      <c r="H8146" s="2">
        <f t="shared" ca="1" si="884"/>
        <v>0.34330234179914643</v>
      </c>
      <c r="I8146" s="2"/>
      <c r="J8146" s="15">
        <f ca="1">-LN(K8146) /NegExp_Labda</f>
        <v>6.9390355708925888</v>
      </c>
      <c r="K8146" s="2">
        <f t="shared" ca="1" si="885"/>
        <v>0.24962209764388243</v>
      </c>
      <c r="L8146" s="2"/>
      <c r="M8146" s="17">
        <f t="shared" ca="1" si="880"/>
        <v>7</v>
      </c>
      <c r="N8146" s="2">
        <f t="shared" ca="1" si="881"/>
        <v>0.82378525914497014</v>
      </c>
      <c r="O8146" s="2"/>
      <c r="P8146" s="31">
        <f t="shared" ca="1" si="886"/>
        <v>6.4939082197717823</v>
      </c>
    </row>
    <row r="8147" spans="1:16" x14ac:dyDescent="0.25">
      <c r="A8147" s="32">
        <f ca="1">Uniform_A+B8147*(Uniform_B-Uniform_A)</f>
        <v>1.3559766370908666</v>
      </c>
      <c r="B8147" s="2">
        <f t="shared" ca="1" si="882"/>
        <v>0.13559766370908666</v>
      </c>
      <c r="C8147" s="4"/>
      <c r="D8147" s="5">
        <f ca="1">IF(E8147&lt;(Driehoek_C-Driehoek_A)/(Driehoek_B-Driehoek_A),Driehoek_A+SQRT(E8147*(Driehoek_B-Driehoek_A)*(Driehoek_C-Driehoek_A)),Driehoek_B-SQRT((1-E8147)*(Driehoek_B-Driehoek_A)*(Driehoek_B-Driehoek_C)))</f>
        <v>4.3071118617270789</v>
      </c>
      <c r="E8147" s="2">
        <f t="shared" ca="1" si="883"/>
        <v>0.37076574061878054</v>
      </c>
      <c r="F8147" s="2"/>
      <c r="G8147" s="15">
        <f ca="1">_xlfn.NORM.INV(H8147,Normaal_Mu,Normaal_Sigma)</f>
        <v>4.4507705452713688</v>
      </c>
      <c r="H8147" s="2">
        <f t="shared" ca="1" si="884"/>
        <v>0.39180612520279268</v>
      </c>
      <c r="I8147" s="2"/>
      <c r="J8147" s="15">
        <f ca="1">-LN(K8147) /NegExp_Labda</f>
        <v>0.5016605655027716</v>
      </c>
      <c r="K8147" s="2">
        <f t="shared" ca="1" si="885"/>
        <v>0.90453695957141589</v>
      </c>
      <c r="L8147" s="2"/>
      <c r="M8147" s="17">
        <f t="shared" ca="1" si="880"/>
        <v>7</v>
      </c>
      <c r="N8147" s="2">
        <f t="shared" ca="1" si="881"/>
        <v>0.79937503870694782</v>
      </c>
      <c r="O8147" s="2"/>
      <c r="P8147" s="31">
        <f t="shared" ca="1" si="886"/>
        <v>3.523103921918417</v>
      </c>
    </row>
    <row r="8148" spans="1:16" x14ac:dyDescent="0.25">
      <c r="A8148" s="32">
        <f ca="1">Uniform_A+B8148*(Uniform_B-Uniform_A)</f>
        <v>2.7360636300850283</v>
      </c>
      <c r="B8148" s="2">
        <f t="shared" ca="1" si="882"/>
        <v>0.27360636300850283</v>
      </c>
      <c r="C8148" s="4"/>
      <c r="D8148" s="5">
        <f ca="1">IF(E8148&lt;(Driehoek_C-Driehoek_A)/(Driehoek_B-Driehoek_A),Driehoek_A+SQRT(E8148*(Driehoek_B-Driehoek_A)*(Driehoek_C-Driehoek_A)),Driehoek_B-SQRT((1-E8148)*(Driehoek_B-Driehoek_A)*(Driehoek_B-Driehoek_C)))</f>
        <v>7.6036880092468433</v>
      </c>
      <c r="E8148" s="2">
        <f t="shared" ca="1" si="883"/>
        <v>0.94429465212797015</v>
      </c>
      <c r="F8148" s="2"/>
      <c r="G8148" s="15">
        <f ca="1">_xlfn.NORM.INV(H8148,Normaal_Mu,Normaal_Sigma)</f>
        <v>2.7569706349854926</v>
      </c>
      <c r="H8148" s="2">
        <f t="shared" ca="1" si="884"/>
        <v>0.13103442265032972</v>
      </c>
      <c r="I8148" s="2"/>
      <c r="J8148" s="15">
        <f ca="1">-LN(K8148) /NegExp_Labda</f>
        <v>6.285777982436942</v>
      </c>
      <c r="K8148" s="2">
        <f t="shared" ca="1" si="885"/>
        <v>0.28446200156792145</v>
      </c>
      <c r="L8148" s="2"/>
      <c r="M8148" s="17">
        <f t="shared" ca="1" si="880"/>
        <v>3</v>
      </c>
      <c r="N8148" s="2">
        <f t="shared" ca="1" si="881"/>
        <v>0.21235041948826028</v>
      </c>
      <c r="O8148" s="2"/>
      <c r="P8148" s="31">
        <f t="shared" ca="1" si="886"/>
        <v>4.476500051350861</v>
      </c>
    </row>
    <row r="8149" spans="1:16" x14ac:dyDescent="0.25">
      <c r="A8149" s="32">
        <f ca="1">Uniform_A+B8149*(Uniform_B-Uniform_A)</f>
        <v>4.893478827789334</v>
      </c>
      <c r="B8149" s="2">
        <f t="shared" ca="1" si="882"/>
        <v>0.48934788277893337</v>
      </c>
      <c r="C8149" s="4"/>
      <c r="D8149" s="5">
        <f ca="1">IF(E8149&lt;(Driehoek_C-Driehoek_A)/(Driehoek_B-Driehoek_A),Driehoek_A+SQRT(E8149*(Driehoek_B-Driehoek_A)*(Driehoek_C-Driehoek_A)),Driehoek_B-SQRT((1-E8149)*(Driehoek_B-Driehoek_A)*(Driehoek_B-Driehoek_C)))</f>
        <v>3.7592417230267241</v>
      </c>
      <c r="E8149" s="2">
        <f t="shared" ca="1" si="883"/>
        <v>0.22106653143128829</v>
      </c>
      <c r="F8149" s="2"/>
      <c r="G8149" s="15">
        <f ca="1">_xlfn.NORM.INV(H8149,Normaal_Mu,Normaal_Sigma)</f>
        <v>5.4487951825375891</v>
      </c>
      <c r="H8149" s="2">
        <f t="shared" ca="1" si="884"/>
        <v>0.58877602760323278</v>
      </c>
      <c r="I8149" s="2"/>
      <c r="J8149" s="15">
        <f ca="1">-LN(K8149) /NegExp_Labda</f>
        <v>5.475673031357025E-2</v>
      </c>
      <c r="K8149" s="2">
        <f t="shared" ca="1" si="885"/>
        <v>0.98910840162281777</v>
      </c>
      <c r="L8149" s="2"/>
      <c r="M8149" s="17">
        <f t="shared" ca="1" si="880"/>
        <v>2</v>
      </c>
      <c r="N8149" s="2">
        <f t="shared" ca="1" si="881"/>
        <v>6.1361710833336081E-2</v>
      </c>
      <c r="O8149" s="2"/>
      <c r="P8149" s="31">
        <f t="shared" ca="1" si="886"/>
        <v>3.2312544927334437</v>
      </c>
    </row>
    <row r="8150" spans="1:16" x14ac:dyDescent="0.25">
      <c r="A8150" s="32">
        <f ca="1">Uniform_A+B8150*(Uniform_B-Uniform_A)</f>
        <v>3.6260117236721525</v>
      </c>
      <c r="B8150" s="2">
        <f t="shared" ca="1" si="882"/>
        <v>0.36260117236721523</v>
      </c>
      <c r="C8150" s="4"/>
      <c r="D8150" s="5">
        <f ca="1">IF(E8150&lt;(Driehoek_C-Driehoek_A)/(Driehoek_B-Driehoek_A),Driehoek_A+SQRT(E8150*(Driehoek_B-Driehoek_A)*(Driehoek_C-Driehoek_A)),Driehoek_B-SQRT((1-E8150)*(Driehoek_B-Driehoek_A)*(Driehoek_B-Driehoek_C)))</f>
        <v>3.9960753431401717</v>
      </c>
      <c r="E8150" s="2">
        <f t="shared" ca="1" si="883"/>
        <v>0.28459405539229665</v>
      </c>
      <c r="F8150" s="2"/>
      <c r="G8150" s="15">
        <f ca="1">_xlfn.NORM.INV(H8150,Normaal_Mu,Normaal_Sigma)</f>
        <v>3.3949565533235209</v>
      </c>
      <c r="H8150" s="2">
        <f t="shared" ca="1" si="884"/>
        <v>0.21112561378141281</v>
      </c>
      <c r="I8150" s="2"/>
      <c r="J8150" s="15">
        <f ca="1">-LN(K8150) /NegExp_Labda</f>
        <v>5.8159761293054864</v>
      </c>
      <c r="K8150" s="2">
        <f t="shared" ca="1" si="885"/>
        <v>0.3124861202909256</v>
      </c>
      <c r="L8150" s="2"/>
      <c r="M8150" s="17">
        <f t="shared" ca="1" si="880"/>
        <v>4</v>
      </c>
      <c r="N8150" s="2">
        <f t="shared" ca="1" si="881"/>
        <v>0.36886234111858618</v>
      </c>
      <c r="O8150" s="2"/>
      <c r="P8150" s="31">
        <f t="shared" ca="1" si="886"/>
        <v>4.1666039498882661</v>
      </c>
    </row>
    <row r="8151" spans="1:16" x14ac:dyDescent="0.25">
      <c r="A8151" s="32">
        <f ca="1">Uniform_A+B8151*(Uniform_B-Uniform_A)</f>
        <v>9.9088397832360933</v>
      </c>
      <c r="B8151" s="2">
        <f t="shared" ca="1" si="882"/>
        <v>0.9908839783236093</v>
      </c>
      <c r="C8151" s="4"/>
      <c r="D8151" s="5">
        <f ca="1">IF(E8151&lt;(Driehoek_C-Driehoek_A)/(Driehoek_B-Driehoek_A),Driehoek_A+SQRT(E8151*(Driehoek_B-Driehoek_A)*(Driehoek_C-Driehoek_A)),Driehoek_B-SQRT((1-E8151)*(Driehoek_B-Driehoek_A)*(Driehoek_B-Driehoek_C)))</f>
        <v>4.5773010431780348</v>
      </c>
      <c r="E8151" s="2">
        <f t="shared" ca="1" si="883"/>
        <v>0.44113525535216846</v>
      </c>
      <c r="F8151" s="2"/>
      <c r="G8151" s="15">
        <f ca="1">_xlfn.NORM.INV(H8151,Normaal_Mu,Normaal_Sigma)</f>
        <v>2.1610739808118899</v>
      </c>
      <c r="H8151" s="2">
        <f t="shared" ca="1" si="884"/>
        <v>7.788203687366857E-2</v>
      </c>
      <c r="I8151" s="2"/>
      <c r="J8151" s="15">
        <f ca="1">-LN(K8151) /NegExp_Labda</f>
        <v>3.3907451210392519</v>
      </c>
      <c r="K8151" s="2">
        <f t="shared" ca="1" si="885"/>
        <v>0.50755559655318461</v>
      </c>
      <c r="L8151" s="2"/>
      <c r="M8151" s="17">
        <f t="shared" ca="1" si="880"/>
        <v>4</v>
      </c>
      <c r="N8151" s="2">
        <f t="shared" ca="1" si="881"/>
        <v>0.43639493645906668</v>
      </c>
      <c r="O8151" s="2"/>
      <c r="P8151" s="31">
        <f t="shared" ca="1" si="886"/>
        <v>4.8075919856530538</v>
      </c>
    </row>
    <row r="8152" spans="1:16" x14ac:dyDescent="0.25">
      <c r="A8152" s="32">
        <f ca="1">Uniform_A+B8152*(Uniform_B-Uniform_A)</f>
        <v>9.8433332587552975</v>
      </c>
      <c r="B8152" s="2">
        <f t="shared" ca="1" si="882"/>
        <v>0.9843333258755298</v>
      </c>
      <c r="C8152" s="4"/>
      <c r="D8152" s="5">
        <f ca="1">IF(E8152&lt;(Driehoek_C-Driehoek_A)/(Driehoek_B-Driehoek_A),Driehoek_A+SQRT(E8152*(Driehoek_B-Driehoek_A)*(Driehoek_C-Driehoek_A)),Driehoek_B-SQRT((1-E8152)*(Driehoek_B-Driehoek_A)*(Driehoek_B-Driehoek_C)))</f>
        <v>6.6272654211227646</v>
      </c>
      <c r="E8152" s="2">
        <f t="shared" ca="1" si="883"/>
        <v>0.83914658909143625</v>
      </c>
      <c r="F8152" s="2"/>
      <c r="G8152" s="15">
        <f ca="1">_xlfn.NORM.INV(H8152,Normaal_Mu,Normaal_Sigma)</f>
        <v>3.3076468870072171</v>
      </c>
      <c r="H8152" s="2">
        <f t="shared" ca="1" si="884"/>
        <v>0.19872712901415457</v>
      </c>
      <c r="I8152" s="2"/>
      <c r="J8152" s="15">
        <f ca="1">-LN(K8152) /NegExp_Labda</f>
        <v>3.3461356078771431</v>
      </c>
      <c r="K8152" s="2">
        <f t="shared" ca="1" si="885"/>
        <v>0.51210421917763493</v>
      </c>
      <c r="L8152" s="2"/>
      <c r="M8152" s="17">
        <f t="shared" ca="1" si="880"/>
        <v>3</v>
      </c>
      <c r="N8152" s="2">
        <f t="shared" ca="1" si="881"/>
        <v>0.16991006996542768</v>
      </c>
      <c r="O8152" s="2"/>
      <c r="P8152" s="31">
        <f t="shared" ca="1" si="886"/>
        <v>5.2248762349524842</v>
      </c>
    </row>
    <row r="8153" spans="1:16" x14ac:dyDescent="0.25">
      <c r="A8153" s="32">
        <f ca="1">Uniform_A+B8153*(Uniform_B-Uniform_A)</f>
        <v>4.4551579398210803</v>
      </c>
      <c r="B8153" s="2">
        <f t="shared" ca="1" si="882"/>
        <v>0.44551579398210805</v>
      </c>
      <c r="C8153" s="4"/>
      <c r="D8153" s="5">
        <f ca="1">IF(E8153&lt;(Driehoek_C-Driehoek_A)/(Driehoek_B-Driehoek_A),Driehoek_A+SQRT(E8153*(Driehoek_B-Driehoek_A)*(Driehoek_C-Driehoek_A)),Driehoek_B-SQRT((1-E8153)*(Driehoek_B-Driehoek_A)*(Driehoek_B-Driehoek_C)))</f>
        <v>8.3758408819711914</v>
      </c>
      <c r="E8153" s="2">
        <f t="shared" ca="1" si="883"/>
        <v>0.98886929701089998</v>
      </c>
      <c r="F8153" s="2"/>
      <c r="G8153" s="15">
        <f ca="1">_xlfn.NORM.INV(H8153,Normaal_Mu,Normaal_Sigma)</f>
        <v>0.59309256998708104</v>
      </c>
      <c r="H8153" s="2">
        <f t="shared" ca="1" si="884"/>
        <v>1.3781392906163981E-2</v>
      </c>
      <c r="I8153" s="2"/>
      <c r="J8153" s="15">
        <f ca="1">-LN(K8153) /NegExp_Labda</f>
        <v>6.6025568350989898</v>
      </c>
      <c r="K8153" s="2">
        <f t="shared" ca="1" si="885"/>
        <v>0.26699873270408547</v>
      </c>
      <c r="L8153" s="2"/>
      <c r="M8153" s="17">
        <f t="shared" ca="1" si="880"/>
        <v>3</v>
      </c>
      <c r="N8153" s="2">
        <f t="shared" ca="1" si="881"/>
        <v>0.13949399248046035</v>
      </c>
      <c r="O8153" s="2"/>
      <c r="P8153" s="31">
        <f t="shared" ca="1" si="886"/>
        <v>4.6053296453756687</v>
      </c>
    </row>
    <row r="8154" spans="1:16" x14ac:dyDescent="0.25">
      <c r="A8154" s="32">
        <f ca="1">Uniform_A+B8154*(Uniform_B-Uniform_A)</f>
        <v>3.1581715417619236</v>
      </c>
      <c r="B8154" s="2">
        <f t="shared" ca="1" si="882"/>
        <v>0.31581715417619238</v>
      </c>
      <c r="C8154" s="4"/>
      <c r="D8154" s="5">
        <f ca="1">IF(E8154&lt;(Driehoek_C-Driehoek_A)/(Driehoek_B-Driehoek_A),Driehoek_A+SQRT(E8154*(Driehoek_B-Driehoek_A)*(Driehoek_C-Driehoek_A)),Driehoek_B-SQRT((1-E8154)*(Driehoek_B-Driehoek_A)*(Driehoek_B-Driehoek_C)))</f>
        <v>4.7826208813309741</v>
      </c>
      <c r="E8154" s="2">
        <f t="shared" ca="1" si="883"/>
        <v>0.4918203819832706</v>
      </c>
      <c r="F8154" s="2"/>
      <c r="G8154" s="15">
        <f ca="1">_xlfn.NORM.INV(H8154,Normaal_Mu,Normaal_Sigma)</f>
        <v>5.349805998238768</v>
      </c>
      <c r="H8154" s="2">
        <f t="shared" ca="1" si="884"/>
        <v>0.56942207317737981</v>
      </c>
      <c r="I8154" s="2"/>
      <c r="J8154" s="15">
        <f ca="1">-LN(K8154) /NegExp_Labda</f>
        <v>4.0397096381847746</v>
      </c>
      <c r="K8154" s="2">
        <f t="shared" ca="1" si="885"/>
        <v>0.44577455909534192</v>
      </c>
      <c r="L8154" s="2"/>
      <c r="M8154" s="17">
        <f t="shared" ca="1" si="880"/>
        <v>6</v>
      </c>
      <c r="N8154" s="2">
        <f t="shared" ca="1" si="881"/>
        <v>0.61970935628259671</v>
      </c>
      <c r="O8154" s="2"/>
      <c r="P8154" s="31">
        <f t="shared" ca="1" si="886"/>
        <v>4.6660616119032881</v>
      </c>
    </row>
    <row r="8155" spans="1:16" x14ac:dyDescent="0.25">
      <c r="A8155" s="32">
        <f ca="1">Uniform_A+B8155*(Uniform_B-Uniform_A)</f>
        <v>3.2287638822767493</v>
      </c>
      <c r="B8155" s="2">
        <f t="shared" ca="1" si="882"/>
        <v>0.32287638822767495</v>
      </c>
      <c r="C8155" s="4"/>
      <c r="D8155" s="5">
        <f ca="1">IF(E8155&lt;(Driehoek_C-Driehoek_A)/(Driehoek_B-Driehoek_A),Driehoek_A+SQRT(E8155*(Driehoek_B-Driehoek_A)*(Driehoek_C-Driehoek_A)),Driehoek_B-SQRT((1-E8155)*(Driehoek_B-Driehoek_A)*(Driehoek_B-Driehoek_C)))</f>
        <v>3.3761723334083391</v>
      </c>
      <c r="E8155" s="2">
        <f t="shared" ca="1" si="883"/>
        <v>0.13527502080275378</v>
      </c>
      <c r="F8155" s="2"/>
      <c r="G8155" s="15">
        <f ca="1">_xlfn.NORM.INV(H8155,Normaal_Mu,Normaal_Sigma)</f>
        <v>9.9718985263852353</v>
      </c>
      <c r="H8155" s="2">
        <f t="shared" ca="1" si="884"/>
        <v>0.99353968074441823</v>
      </c>
      <c r="I8155" s="2"/>
      <c r="J8155" s="15">
        <f ca="1">-LN(K8155) /NegExp_Labda</f>
        <v>15.03205716289466</v>
      </c>
      <c r="K8155" s="2">
        <f t="shared" ca="1" si="885"/>
        <v>4.9468883037572575E-2</v>
      </c>
      <c r="L8155" s="2"/>
      <c r="M8155" s="17">
        <f t="shared" ca="1" si="880"/>
        <v>2</v>
      </c>
      <c r="N8155" s="2">
        <f t="shared" ca="1" si="881"/>
        <v>6.7968709647459158E-2</v>
      </c>
      <c r="O8155" s="2"/>
      <c r="P8155" s="31">
        <f t="shared" ca="1" si="886"/>
        <v>6.7217783809929967</v>
      </c>
    </row>
    <row r="8156" spans="1:16" x14ac:dyDescent="0.25">
      <c r="A8156" s="32">
        <f ca="1">Uniform_A+B8156*(Uniform_B-Uniform_A)</f>
        <v>7.12203932155494</v>
      </c>
      <c r="B8156" s="2">
        <f t="shared" ca="1" si="882"/>
        <v>0.71220393215549405</v>
      </c>
      <c r="C8156" s="4"/>
      <c r="D8156" s="5">
        <f ca="1">IF(E8156&lt;(Driehoek_C-Driehoek_A)/(Driehoek_B-Driehoek_A),Driehoek_A+SQRT(E8156*(Driehoek_B-Driehoek_A)*(Driehoek_C-Driehoek_A)),Driehoek_B-SQRT((1-E8156)*(Driehoek_B-Driehoek_A)*(Driehoek_B-Driehoek_C)))</f>
        <v>4.6745081184561252</v>
      </c>
      <c r="E8156" s="2">
        <f t="shared" ca="1" si="883"/>
        <v>0.46543199950565795</v>
      </c>
      <c r="F8156" s="2"/>
      <c r="G8156" s="15">
        <f ca="1">_xlfn.NORM.INV(H8156,Normaal_Mu,Normaal_Sigma)</f>
        <v>5.383290510902377</v>
      </c>
      <c r="H8156" s="2">
        <f t="shared" ca="1" si="884"/>
        <v>0.57598995461066371</v>
      </c>
      <c r="I8156" s="2"/>
      <c r="J8156" s="15">
        <f ca="1">-LN(K8156) /NegExp_Labda</f>
        <v>1.5990945402538863</v>
      </c>
      <c r="K8156" s="2">
        <f t="shared" ca="1" si="885"/>
        <v>0.72628054872573211</v>
      </c>
      <c r="L8156" s="2"/>
      <c r="M8156" s="17">
        <f t="shared" ca="1" si="880"/>
        <v>3</v>
      </c>
      <c r="N8156" s="2">
        <f t="shared" ca="1" si="881"/>
        <v>0.20484594740174944</v>
      </c>
      <c r="O8156" s="2"/>
      <c r="P8156" s="31">
        <f t="shared" ca="1" si="886"/>
        <v>4.3557864982334653</v>
      </c>
    </row>
    <row r="8157" spans="1:16" x14ac:dyDescent="0.25">
      <c r="A8157" s="32">
        <f ca="1">Uniform_A+B8157*(Uniform_B-Uniform_A)</f>
        <v>4.7464206419715484</v>
      </c>
      <c r="B8157" s="2">
        <f t="shared" ca="1" si="882"/>
        <v>0.47464206419715482</v>
      </c>
      <c r="C8157" s="4"/>
      <c r="D8157" s="5">
        <f ca="1">IF(E8157&lt;(Driehoek_C-Driehoek_A)/(Driehoek_B-Driehoek_A),Driehoek_A+SQRT(E8157*(Driehoek_B-Driehoek_A)*(Driehoek_C-Driehoek_A)),Driehoek_B-SQRT((1-E8157)*(Driehoek_B-Driehoek_A)*(Driehoek_B-Driehoek_C)))</f>
        <v>4.1540204149326856</v>
      </c>
      <c r="E8157" s="2">
        <f t="shared" ca="1" si="883"/>
        <v>0.32904233888888068</v>
      </c>
      <c r="F8157" s="2"/>
      <c r="G8157" s="15">
        <f ca="1">_xlfn.NORM.INV(H8157,Normaal_Mu,Normaal_Sigma)</f>
        <v>5.5766407085540104</v>
      </c>
      <c r="H8157" s="2">
        <f t="shared" ca="1" si="884"/>
        <v>0.6134492360357735</v>
      </c>
      <c r="I8157" s="2"/>
      <c r="J8157" s="15">
        <f ca="1">-LN(K8157) /NegExp_Labda</f>
        <v>4.600573738207304</v>
      </c>
      <c r="K8157" s="2">
        <f t="shared" ca="1" si="885"/>
        <v>0.39847331458802648</v>
      </c>
      <c r="L8157" s="2"/>
      <c r="M8157" s="17">
        <f t="shared" ca="1" si="880"/>
        <v>8</v>
      </c>
      <c r="N8157" s="2">
        <f t="shared" ca="1" si="881"/>
        <v>0.93097201977699839</v>
      </c>
      <c r="O8157" s="2"/>
      <c r="P8157" s="31">
        <f t="shared" ca="1" si="886"/>
        <v>5.4155311007331095</v>
      </c>
    </row>
    <row r="8158" spans="1:16" x14ac:dyDescent="0.25">
      <c r="A8158" s="32">
        <f ca="1">Uniform_A+B8158*(Uniform_B-Uniform_A)</f>
        <v>8.6620842671347162</v>
      </c>
      <c r="B8158" s="2">
        <f t="shared" ca="1" si="882"/>
        <v>0.86620842671347165</v>
      </c>
      <c r="C8158" s="4"/>
      <c r="D8158" s="5">
        <f ca="1">IF(E8158&lt;(Driehoek_C-Driehoek_A)/(Driehoek_B-Driehoek_A),Driehoek_A+SQRT(E8158*(Driehoek_B-Driehoek_A)*(Driehoek_C-Driehoek_A)),Driehoek_B-SQRT((1-E8158)*(Driehoek_B-Driehoek_A)*(Driehoek_B-Driehoek_C)))</f>
        <v>3.7273889886785687</v>
      </c>
      <c r="E8158" s="2">
        <f t="shared" ca="1" si="883"/>
        <v>0.21313376558628339</v>
      </c>
      <c r="F8158" s="2"/>
      <c r="G8158" s="15">
        <f ca="1">_xlfn.NORM.INV(H8158,Normaal_Mu,Normaal_Sigma)</f>
        <v>1.8297786623040109</v>
      </c>
      <c r="H8158" s="2">
        <f t="shared" ca="1" si="884"/>
        <v>5.6470595994959294E-2</v>
      </c>
      <c r="I8158" s="2"/>
      <c r="J8158" s="15">
        <f ca="1">-LN(K8158) /NegExp_Labda</f>
        <v>16.544494310787996</v>
      </c>
      <c r="K8158" s="2">
        <f t="shared" ca="1" si="885"/>
        <v>3.6556405240661616E-2</v>
      </c>
      <c r="L8158" s="2"/>
      <c r="M8158" s="17">
        <f t="shared" ca="1" si="880"/>
        <v>5</v>
      </c>
      <c r="N8158" s="2">
        <f t="shared" ca="1" si="881"/>
        <v>0.48226256162892078</v>
      </c>
      <c r="O8158" s="2"/>
      <c r="P8158" s="31">
        <f t="shared" ca="1" si="886"/>
        <v>7.1527492457810578</v>
      </c>
    </row>
    <row r="8159" spans="1:16" x14ac:dyDescent="0.25">
      <c r="A8159" s="32">
        <f ca="1">Uniform_A+B8159*(Uniform_B-Uniform_A)</f>
        <v>0.34412400454855052</v>
      </c>
      <c r="B8159" s="2">
        <f t="shared" ca="1" si="882"/>
        <v>3.4412400454855052E-2</v>
      </c>
      <c r="C8159" s="4"/>
      <c r="D8159" s="5">
        <f ca="1">IF(E8159&lt;(Driehoek_C-Driehoek_A)/(Driehoek_B-Driehoek_A),Driehoek_A+SQRT(E8159*(Driehoek_B-Driehoek_A)*(Driehoek_C-Driehoek_A)),Driehoek_B-SQRT((1-E8159)*(Driehoek_B-Driehoek_A)*(Driehoek_B-Driehoek_C)))</f>
        <v>4.0143848099184307</v>
      </c>
      <c r="E8159" s="2">
        <f t="shared" ca="1" si="883"/>
        <v>0.28981831932651192</v>
      </c>
      <c r="F8159" s="2"/>
      <c r="G8159" s="15">
        <f ca="1">_xlfn.NORM.INV(H8159,Normaal_Mu,Normaal_Sigma)</f>
        <v>4.367842285897404</v>
      </c>
      <c r="H8159" s="2">
        <f t="shared" ca="1" si="884"/>
        <v>0.37597132716667625</v>
      </c>
      <c r="I8159" s="2"/>
      <c r="J8159" s="15">
        <f ca="1">-LN(K8159) /NegExp_Labda</f>
        <v>0.74910629615516122</v>
      </c>
      <c r="K8159" s="2">
        <f t="shared" ca="1" si="885"/>
        <v>0.86086183378050207</v>
      </c>
      <c r="L8159" s="2"/>
      <c r="M8159" s="17">
        <f t="shared" ca="1" si="880"/>
        <v>8</v>
      </c>
      <c r="N8159" s="2">
        <f t="shared" ca="1" si="881"/>
        <v>0.92657522085769928</v>
      </c>
      <c r="O8159" s="2"/>
      <c r="P8159" s="31">
        <f t="shared" ca="1" si="886"/>
        <v>3.4950914793039098</v>
      </c>
    </row>
    <row r="8160" spans="1:16" x14ac:dyDescent="0.25">
      <c r="A8160" s="32">
        <f ca="1">Uniform_A+B8160*(Uniform_B-Uniform_A)</f>
        <v>6.1634835971723776</v>
      </c>
      <c r="B8160" s="2">
        <f t="shared" ca="1" si="882"/>
        <v>0.61634835971723778</v>
      </c>
      <c r="C8160" s="4"/>
      <c r="D8160" s="5">
        <f ca="1">IF(E8160&lt;(Driehoek_C-Driehoek_A)/(Driehoek_B-Driehoek_A),Driehoek_A+SQRT(E8160*(Driehoek_B-Driehoek_A)*(Driehoek_C-Driehoek_A)),Driehoek_B-SQRT((1-E8160)*(Driehoek_B-Driehoek_A)*(Driehoek_B-Driehoek_C)))</f>
        <v>3.3764695199370403</v>
      </c>
      <c r="E8160" s="2">
        <f t="shared" ca="1" si="883"/>
        <v>0.1353334528082647</v>
      </c>
      <c r="F8160" s="2"/>
      <c r="G8160" s="15">
        <f ca="1">_xlfn.NORM.INV(H8160,Normaal_Mu,Normaal_Sigma)</f>
        <v>1.4682943136770397</v>
      </c>
      <c r="H8160" s="2">
        <f t="shared" ca="1" si="884"/>
        <v>3.8710270189711959E-2</v>
      </c>
      <c r="I8160" s="2"/>
      <c r="J8160" s="15">
        <f ca="1">-LN(K8160) /NegExp_Labda</f>
        <v>10.653293520572031</v>
      </c>
      <c r="K8160" s="2">
        <f t="shared" ca="1" si="885"/>
        <v>0.11875904101356705</v>
      </c>
      <c r="L8160" s="2"/>
      <c r="M8160" s="17">
        <f t="shared" ca="1" si="880"/>
        <v>6</v>
      </c>
      <c r="N8160" s="2">
        <f t="shared" ca="1" si="881"/>
        <v>0.61940034656105536</v>
      </c>
      <c r="O8160" s="2"/>
      <c r="P8160" s="31">
        <f t="shared" ca="1" si="886"/>
        <v>5.5323081902716975</v>
      </c>
    </row>
    <row r="8161" spans="1:16" x14ac:dyDescent="0.25">
      <c r="A8161" s="32">
        <f ca="1">Uniform_A+B8161*(Uniform_B-Uniform_A)</f>
        <v>9.0921034423913696</v>
      </c>
      <c r="B8161" s="2">
        <f t="shared" ca="1" si="882"/>
        <v>0.90921034423913694</v>
      </c>
      <c r="C8161" s="4"/>
      <c r="D8161" s="5">
        <f ca="1">IF(E8161&lt;(Driehoek_C-Driehoek_A)/(Driehoek_B-Driehoek_A),Driehoek_A+SQRT(E8161*(Driehoek_B-Driehoek_A)*(Driehoek_C-Driehoek_A)),Driehoek_B-SQRT((1-E8161)*(Driehoek_B-Driehoek_A)*(Driehoek_B-Driehoek_C)))</f>
        <v>3.8308312952566244</v>
      </c>
      <c r="E8161" s="2">
        <f t="shared" ca="1" si="883"/>
        <v>0.23942451654936059</v>
      </c>
      <c r="F8161" s="2"/>
      <c r="G8161" s="15">
        <f ca="1">_xlfn.NORM.INV(H8161,Normaal_Mu,Normaal_Sigma)</f>
        <v>5.0391488700357989</v>
      </c>
      <c r="H8161" s="2">
        <f t="shared" ca="1" si="884"/>
        <v>0.50780857108702071</v>
      </c>
      <c r="I8161" s="2"/>
      <c r="J8161" s="15">
        <f ca="1">-LN(K8161) /NegExp_Labda</f>
        <v>1.0092147979756305</v>
      </c>
      <c r="K8161" s="2">
        <f t="shared" ca="1" si="885"/>
        <v>0.81722325493653891</v>
      </c>
      <c r="L8161" s="2"/>
      <c r="M8161" s="17">
        <f t="shared" ca="1" si="880"/>
        <v>3</v>
      </c>
      <c r="N8161" s="2">
        <f t="shared" ca="1" si="881"/>
        <v>0.13346938552287202</v>
      </c>
      <c r="O8161" s="2"/>
      <c r="P8161" s="31">
        <f t="shared" ca="1" si="886"/>
        <v>4.394259681131885</v>
      </c>
    </row>
    <row r="8162" spans="1:16" x14ac:dyDescent="0.25">
      <c r="A8162" s="32">
        <f ca="1">Uniform_A+B8162*(Uniform_B-Uniform_A)</f>
        <v>1.2680932447882176</v>
      </c>
      <c r="B8162" s="2">
        <f t="shared" ca="1" si="882"/>
        <v>0.12680932447882176</v>
      </c>
      <c r="C8162" s="4"/>
      <c r="D8162" s="5">
        <f ca="1">IF(E8162&lt;(Driehoek_C-Driehoek_A)/(Driehoek_B-Driehoek_A),Driehoek_A+SQRT(E8162*(Driehoek_B-Driehoek_A)*(Driehoek_C-Driehoek_A)),Driehoek_B-SQRT((1-E8162)*(Driehoek_B-Driehoek_A)*(Driehoek_B-Driehoek_C)))</f>
        <v>4.5331622999649142</v>
      </c>
      <c r="E8162" s="2">
        <f t="shared" ca="1" si="883"/>
        <v>0.42992459890129331</v>
      </c>
      <c r="F8162" s="2"/>
      <c r="G8162" s="15">
        <f ca="1">_xlfn.NORM.INV(H8162,Normaal_Mu,Normaal_Sigma)</f>
        <v>7.0222439712534674</v>
      </c>
      <c r="H8162" s="2">
        <f t="shared" ca="1" si="884"/>
        <v>0.844020975580974</v>
      </c>
      <c r="I8162" s="2"/>
      <c r="J8162" s="15">
        <f ca="1">-LN(K8162) /NegExp_Labda</f>
        <v>3.5540675806690252</v>
      </c>
      <c r="K8162" s="2">
        <f t="shared" ca="1" si="885"/>
        <v>0.49124439961728616</v>
      </c>
      <c r="L8162" s="2"/>
      <c r="M8162" s="17">
        <f t="shared" ca="1" si="880"/>
        <v>7</v>
      </c>
      <c r="N8162" s="2">
        <f t="shared" ca="1" si="881"/>
        <v>0.80693334938205175</v>
      </c>
      <c r="O8162" s="2"/>
      <c r="P8162" s="31">
        <f t="shared" ca="1" si="886"/>
        <v>4.6755134193351244</v>
      </c>
    </row>
    <row r="8163" spans="1:16" x14ac:dyDescent="0.25">
      <c r="A8163" s="32">
        <f ca="1">Uniform_A+B8163*(Uniform_B-Uniform_A)</f>
        <v>7.1623633169557017</v>
      </c>
      <c r="B8163" s="2">
        <f t="shared" ca="1" si="882"/>
        <v>0.71623633169557022</v>
      </c>
      <c r="C8163" s="4"/>
      <c r="D8163" s="5">
        <f ca="1">IF(E8163&lt;(Driehoek_C-Driehoek_A)/(Driehoek_B-Driehoek_A),Driehoek_A+SQRT(E8163*(Driehoek_B-Driehoek_A)*(Driehoek_C-Driehoek_A)),Driehoek_B-SQRT((1-E8163)*(Driehoek_B-Driehoek_A)*(Driehoek_B-Driehoek_C)))</f>
        <v>3.2152453454048961</v>
      </c>
      <c r="E8163" s="2">
        <f t="shared" ca="1" si="883"/>
        <v>0.10548723210916178</v>
      </c>
      <c r="F8163" s="2"/>
      <c r="G8163" s="15">
        <f ca="1">_xlfn.NORM.INV(H8163,Normaal_Mu,Normaal_Sigma)</f>
        <v>3.6163277380663668</v>
      </c>
      <c r="H8163" s="2">
        <f t="shared" ca="1" si="884"/>
        <v>0.24452012186492311</v>
      </c>
      <c r="I8163" s="2"/>
      <c r="J8163" s="15">
        <f ca="1">-LN(K8163) /NegExp_Labda</f>
        <v>3.2712424101504358</v>
      </c>
      <c r="K8163" s="2">
        <f t="shared" ca="1" si="885"/>
        <v>0.51983257935321492</v>
      </c>
      <c r="L8163" s="2"/>
      <c r="M8163" s="17">
        <f t="shared" ca="1" si="880"/>
        <v>6</v>
      </c>
      <c r="N8163" s="2">
        <f t="shared" ca="1" si="881"/>
        <v>0.62157490601662391</v>
      </c>
      <c r="O8163" s="2"/>
      <c r="P8163" s="31">
        <f t="shared" ca="1" si="886"/>
        <v>4.6530357621154801</v>
      </c>
    </row>
    <row r="8164" spans="1:16" x14ac:dyDescent="0.25">
      <c r="A8164" s="32">
        <f ca="1">Uniform_A+B8164*(Uniform_B-Uniform_A)</f>
        <v>7.0044641837348927</v>
      </c>
      <c r="B8164" s="2">
        <f t="shared" ca="1" si="882"/>
        <v>0.70044641837348931</v>
      </c>
      <c r="C8164" s="4"/>
      <c r="D8164" s="5">
        <f ca="1">IF(E8164&lt;(Driehoek_C-Driehoek_A)/(Driehoek_B-Driehoek_A),Driehoek_A+SQRT(E8164*(Driehoek_B-Driehoek_A)*(Driehoek_C-Driehoek_A)),Driehoek_B-SQRT((1-E8164)*(Driehoek_B-Driehoek_A)*(Driehoek_B-Driehoek_C)))</f>
        <v>3.4900201347575477</v>
      </c>
      <c r="E8164" s="2">
        <f t="shared" ca="1" si="883"/>
        <v>0.15858285728449284</v>
      </c>
      <c r="F8164" s="2"/>
      <c r="G8164" s="15">
        <f ca="1">_xlfn.NORM.INV(H8164,Normaal_Mu,Normaal_Sigma)</f>
        <v>7.054006969539544</v>
      </c>
      <c r="H8164" s="2">
        <f t="shared" ca="1" si="884"/>
        <v>0.84779058840849097</v>
      </c>
      <c r="I8164" s="2"/>
      <c r="J8164" s="15">
        <f ca="1">-LN(K8164) /NegExp_Labda</f>
        <v>0.25810498726240472</v>
      </c>
      <c r="K8164" s="2">
        <f t="shared" ca="1" si="885"/>
        <v>0.94968873309266144</v>
      </c>
      <c r="L8164" s="2"/>
      <c r="M8164" s="17">
        <f t="shared" ca="1" si="880"/>
        <v>3</v>
      </c>
      <c r="N8164" s="2">
        <f t="shared" ca="1" si="881"/>
        <v>0.24434051789878763</v>
      </c>
      <c r="O8164" s="2"/>
      <c r="P8164" s="31">
        <f t="shared" ca="1" si="886"/>
        <v>4.1613192550588778</v>
      </c>
    </row>
    <row r="8165" spans="1:16" x14ac:dyDescent="0.25">
      <c r="A8165" s="32">
        <f ca="1">Uniform_A+B8165*(Uniform_B-Uniform_A)</f>
        <v>0.63227789371159138</v>
      </c>
      <c r="B8165" s="2">
        <f t="shared" ca="1" si="882"/>
        <v>6.3227789371159138E-2</v>
      </c>
      <c r="C8165" s="4"/>
      <c r="D8165" s="5">
        <f ca="1">IF(E8165&lt;(Driehoek_C-Driehoek_A)/(Driehoek_B-Driehoek_A),Driehoek_A+SQRT(E8165*(Driehoek_B-Driehoek_A)*(Driehoek_C-Driehoek_A)),Driehoek_B-SQRT((1-E8165)*(Driehoek_B-Driehoek_A)*(Driehoek_B-Driehoek_C)))</f>
        <v>6.4332824202023922</v>
      </c>
      <c r="E8165" s="2">
        <f t="shared" ca="1" si="883"/>
        <v>0.81177031044451176</v>
      </c>
      <c r="F8165" s="2"/>
      <c r="G8165" s="15">
        <f ca="1">_xlfn.NORM.INV(H8165,Normaal_Mu,Normaal_Sigma)</f>
        <v>4.9772907833975042</v>
      </c>
      <c r="H8165" s="2">
        <f t="shared" ca="1" si="884"/>
        <v>0.49547026400575434</v>
      </c>
      <c r="I8165" s="2"/>
      <c r="J8165" s="15">
        <f ca="1">-LN(K8165) /NegExp_Labda</f>
        <v>5.8908659709439748</v>
      </c>
      <c r="K8165" s="2">
        <f t="shared" ca="1" si="885"/>
        <v>0.3078405902271234</v>
      </c>
      <c r="L8165" s="2"/>
      <c r="M8165" s="17">
        <f t="shared" ca="1" si="880"/>
        <v>1</v>
      </c>
      <c r="N8165" s="2">
        <f t="shared" ca="1" si="881"/>
        <v>2.1851688833424587E-2</v>
      </c>
      <c r="O8165" s="2"/>
      <c r="P8165" s="31">
        <f t="shared" ca="1" si="886"/>
        <v>3.7867434136510925</v>
      </c>
    </row>
    <row r="8166" spans="1:16" x14ac:dyDescent="0.25">
      <c r="A8166" s="32">
        <f ca="1">Uniform_A+B8166*(Uniform_B-Uniform_A)</f>
        <v>1.5492367066802337</v>
      </c>
      <c r="B8166" s="2">
        <f t="shared" ca="1" si="882"/>
        <v>0.15492367066802337</v>
      </c>
      <c r="C8166" s="4"/>
      <c r="D8166" s="5">
        <f ca="1">IF(E8166&lt;(Driehoek_C-Driehoek_A)/(Driehoek_B-Driehoek_A),Driehoek_A+SQRT(E8166*(Driehoek_B-Driehoek_A)*(Driehoek_C-Driehoek_A)),Driehoek_B-SQRT((1-E8166)*(Driehoek_B-Driehoek_A)*(Driehoek_B-Driehoek_C)))</f>
        <v>5.0325344165003596</v>
      </c>
      <c r="E8166" s="2">
        <f t="shared" ca="1" si="883"/>
        <v>0.55026333839273889</v>
      </c>
      <c r="F8166" s="2"/>
      <c r="G8166" s="15">
        <f ca="1">_xlfn.NORM.INV(H8166,Normaal_Mu,Normaal_Sigma)</f>
        <v>2.540741509695899</v>
      </c>
      <c r="H8166" s="2">
        <f t="shared" ca="1" si="884"/>
        <v>0.10941798669389424</v>
      </c>
      <c r="I8166" s="2"/>
      <c r="J8166" s="15">
        <f ca="1">-LN(K8166) /NegExp_Labda</f>
        <v>2.0360634341672301</v>
      </c>
      <c r="K8166" s="2">
        <f t="shared" ca="1" si="885"/>
        <v>0.66550263160085377</v>
      </c>
      <c r="L8166" s="2"/>
      <c r="M8166" s="17">
        <f t="shared" ca="1" si="880"/>
        <v>7</v>
      </c>
      <c r="N8166" s="2">
        <f t="shared" ca="1" si="881"/>
        <v>0.85320608398391395</v>
      </c>
      <c r="O8166" s="2"/>
      <c r="P8166" s="31">
        <f t="shared" ca="1" si="886"/>
        <v>3.6317152134087451</v>
      </c>
    </row>
    <row r="8167" spans="1:16" x14ac:dyDescent="0.25">
      <c r="A8167" s="32">
        <f ca="1">Uniform_A+B8167*(Uniform_B-Uniform_A)</f>
        <v>9.7976110670320935</v>
      </c>
      <c r="B8167" s="2">
        <f t="shared" ca="1" si="882"/>
        <v>0.97976110670320926</v>
      </c>
      <c r="C8167" s="4"/>
      <c r="D8167" s="5">
        <f ca="1">IF(E8167&lt;(Driehoek_C-Driehoek_A)/(Driehoek_B-Driehoek_A),Driehoek_A+SQRT(E8167*(Driehoek_B-Driehoek_A)*(Driehoek_C-Driehoek_A)),Driehoek_B-SQRT((1-E8167)*(Driehoek_B-Driehoek_A)*(Driehoek_B-Driehoek_C)))</f>
        <v>5.1161168374176063</v>
      </c>
      <c r="E8167" s="2">
        <f t="shared" ca="1" si="883"/>
        <v>0.56901290226882817</v>
      </c>
      <c r="F8167" s="2"/>
      <c r="G8167" s="15">
        <f ca="1">_xlfn.NORM.INV(H8167,Normaal_Mu,Normaal_Sigma)</f>
        <v>8.6753650909768805</v>
      </c>
      <c r="H8167" s="2">
        <f t="shared" ca="1" si="884"/>
        <v>0.96694540132929052</v>
      </c>
      <c r="I8167" s="2"/>
      <c r="J8167" s="15">
        <f ca="1">-LN(K8167) /NegExp_Labda</f>
        <v>0.27592402131251598</v>
      </c>
      <c r="K8167" s="2">
        <f t="shared" ca="1" si="885"/>
        <v>0.94631024962522214</v>
      </c>
      <c r="L8167" s="2"/>
      <c r="M8167" s="17">
        <f t="shared" ca="1" si="880"/>
        <v>8</v>
      </c>
      <c r="N8167" s="2">
        <f t="shared" ca="1" si="881"/>
        <v>0.91642926830773541</v>
      </c>
      <c r="O8167" s="2"/>
      <c r="P8167" s="31">
        <f t="shared" ca="1" si="886"/>
        <v>6.3730034033478198</v>
      </c>
    </row>
    <row r="8168" spans="1:16" x14ac:dyDescent="0.25">
      <c r="A8168" s="32">
        <f ca="1">Uniform_A+B8168*(Uniform_B-Uniform_A)</f>
        <v>4.4089695236145765</v>
      </c>
      <c r="B8168" s="2">
        <f t="shared" ca="1" si="882"/>
        <v>0.44089695236145765</v>
      </c>
      <c r="C8168" s="4"/>
      <c r="D8168" s="5">
        <f ca="1">IF(E8168&lt;(Driehoek_C-Driehoek_A)/(Driehoek_B-Driehoek_A),Driehoek_A+SQRT(E8168*(Driehoek_B-Driehoek_A)*(Driehoek_C-Driehoek_A)),Driehoek_B-SQRT((1-E8168)*(Driehoek_B-Driehoek_A)*(Driehoek_B-Driehoek_C)))</f>
        <v>2.9478320797298583</v>
      </c>
      <c r="E8168" s="2">
        <f t="shared" ca="1" si="883"/>
        <v>6.4170403668930565E-2</v>
      </c>
      <c r="F8168" s="2"/>
      <c r="G8168" s="15">
        <f ca="1">_xlfn.NORM.INV(H8168,Normaal_Mu,Normaal_Sigma)</f>
        <v>2.464230211137024</v>
      </c>
      <c r="H8168" s="2">
        <f t="shared" ca="1" si="884"/>
        <v>0.10241952962258472</v>
      </c>
      <c r="I8168" s="2"/>
      <c r="J8168" s="15">
        <f ca="1">-LN(K8168) /NegExp_Labda</f>
        <v>13.943846785180027</v>
      </c>
      <c r="K8168" s="2">
        <f t="shared" ca="1" si="885"/>
        <v>6.1496848029494511E-2</v>
      </c>
      <c r="L8168" s="2"/>
      <c r="M8168" s="17">
        <f t="shared" ca="1" si="880"/>
        <v>5</v>
      </c>
      <c r="N8168" s="2">
        <f t="shared" ca="1" si="881"/>
        <v>0.5280707642527368</v>
      </c>
      <c r="O8168" s="2"/>
      <c r="P8168" s="31">
        <f t="shared" ca="1" si="886"/>
        <v>5.7529757199322971</v>
      </c>
    </row>
    <row r="8169" spans="1:16" x14ac:dyDescent="0.25">
      <c r="A8169" s="32">
        <f ca="1">Uniform_A+B8169*(Uniform_B-Uniform_A)</f>
        <v>4.5600409586443735E-3</v>
      </c>
      <c r="B8169" s="2">
        <f t="shared" ca="1" si="882"/>
        <v>4.5600409586443735E-4</v>
      </c>
      <c r="C8169" s="4"/>
      <c r="D8169" s="5">
        <f ca="1">IF(E8169&lt;(Driehoek_C-Driehoek_A)/(Driehoek_B-Driehoek_A),Driehoek_A+SQRT(E8169*(Driehoek_B-Driehoek_A)*(Driehoek_C-Driehoek_A)),Driehoek_B-SQRT((1-E8169)*(Driehoek_B-Driehoek_A)*(Driehoek_B-Driehoek_C)))</f>
        <v>4.0164675937706917</v>
      </c>
      <c r="E8169" s="2">
        <f t="shared" ca="1" si="883"/>
        <v>0.29041156445892358</v>
      </c>
      <c r="F8169" s="2"/>
      <c r="G8169" s="15">
        <f ca="1">_xlfn.NORM.INV(H8169,Normaal_Mu,Normaal_Sigma)</f>
        <v>5.8073317652144096</v>
      </c>
      <c r="H8169" s="2">
        <f t="shared" ca="1" si="884"/>
        <v>0.65677078436154779</v>
      </c>
      <c r="I8169" s="2"/>
      <c r="J8169" s="15">
        <f ca="1">-LN(K8169) /NegExp_Labda</f>
        <v>2.111115925349011</v>
      </c>
      <c r="K8169" s="2">
        <f t="shared" ca="1" si="885"/>
        <v>0.65558770567644586</v>
      </c>
      <c r="L8169" s="2"/>
      <c r="M8169" s="17">
        <f t="shared" ca="1" si="880"/>
        <v>3</v>
      </c>
      <c r="N8169" s="2">
        <f t="shared" ca="1" si="881"/>
        <v>0.18560983210327553</v>
      </c>
      <c r="O8169" s="2"/>
      <c r="P8169" s="31">
        <f t="shared" ca="1" si="886"/>
        <v>2.9878950650585514</v>
      </c>
    </row>
    <row r="8170" spans="1:16" x14ac:dyDescent="0.25">
      <c r="A8170" s="32">
        <f ca="1">Uniform_A+B8170*(Uniform_B-Uniform_A)</f>
        <v>6.1949656894851044</v>
      </c>
      <c r="B8170" s="2">
        <f t="shared" ca="1" si="882"/>
        <v>0.61949656894851046</v>
      </c>
      <c r="C8170" s="4"/>
      <c r="D8170" s="5">
        <f ca="1">IF(E8170&lt;(Driehoek_C-Driehoek_A)/(Driehoek_B-Driehoek_A),Driehoek_A+SQRT(E8170*(Driehoek_B-Driehoek_A)*(Driehoek_C-Driehoek_A)),Driehoek_B-SQRT((1-E8170)*(Driehoek_B-Driehoek_A)*(Driehoek_B-Driehoek_C)))</f>
        <v>4.7072273836653133</v>
      </c>
      <c r="E8170" s="2">
        <f t="shared" ca="1" si="883"/>
        <v>0.47348866469848716</v>
      </c>
      <c r="F8170" s="2"/>
      <c r="G8170" s="15">
        <f ca="1">_xlfn.NORM.INV(H8170,Normaal_Mu,Normaal_Sigma)</f>
        <v>2.3136598343326211</v>
      </c>
      <c r="H8170" s="2">
        <f t="shared" ca="1" si="884"/>
        <v>8.9608453288426926E-2</v>
      </c>
      <c r="I8170" s="2"/>
      <c r="J8170" s="15">
        <f ca="1">-LN(K8170) /NegExp_Labda</f>
        <v>19.477841073076537</v>
      </c>
      <c r="K8170" s="2">
        <f t="shared" ca="1" si="885"/>
        <v>2.0331818329962781E-2</v>
      </c>
      <c r="L8170" s="2"/>
      <c r="M8170" s="17">
        <f t="shared" ca="1" si="880"/>
        <v>7</v>
      </c>
      <c r="N8170" s="2">
        <f t="shared" ca="1" si="881"/>
        <v>0.77749742700971547</v>
      </c>
      <c r="O8170" s="2"/>
      <c r="P8170" s="31">
        <f t="shared" ca="1" si="886"/>
        <v>7.9387387961119149</v>
      </c>
    </row>
    <row r="8171" spans="1:16" x14ac:dyDescent="0.25">
      <c r="A8171" s="32">
        <f ca="1">Uniform_A+B8171*(Uniform_B-Uniform_A)</f>
        <v>6.5878429122070115</v>
      </c>
      <c r="B8171" s="2">
        <f t="shared" ca="1" si="882"/>
        <v>0.65878429122070115</v>
      </c>
      <c r="C8171" s="4"/>
      <c r="D8171" s="5">
        <f ca="1">IF(E8171&lt;(Driehoek_C-Driehoek_A)/(Driehoek_B-Driehoek_A),Driehoek_A+SQRT(E8171*(Driehoek_B-Driehoek_A)*(Driehoek_C-Driehoek_A)),Driehoek_B-SQRT((1-E8171)*(Driehoek_B-Driehoek_A)*(Driehoek_B-Driehoek_C)))</f>
        <v>4.5559777975578202</v>
      </c>
      <c r="E8171" s="2">
        <f t="shared" ca="1" si="883"/>
        <v>0.43573333326288455</v>
      </c>
      <c r="F8171" s="2"/>
      <c r="G8171" s="15">
        <f ca="1">_xlfn.NORM.INV(H8171,Normaal_Mu,Normaal_Sigma)</f>
        <v>3.9656427542874195</v>
      </c>
      <c r="H8171" s="2">
        <f t="shared" ca="1" si="884"/>
        <v>0.3025157366596064</v>
      </c>
      <c r="I8171" s="2"/>
      <c r="J8171" s="15">
        <f ca="1">-LN(K8171) /NegExp_Labda</f>
        <v>6.3780068136606056</v>
      </c>
      <c r="K8171" s="2">
        <f t="shared" ca="1" si="885"/>
        <v>0.27926297936709921</v>
      </c>
      <c r="L8171" s="2"/>
      <c r="M8171" s="17">
        <f t="shared" ca="1" si="880"/>
        <v>7</v>
      </c>
      <c r="N8171" s="2">
        <f t="shared" ca="1" si="881"/>
        <v>0.79462921281340804</v>
      </c>
      <c r="O8171" s="2"/>
      <c r="P8171" s="31">
        <f t="shared" ca="1" si="886"/>
        <v>5.6974940555425713</v>
      </c>
    </row>
    <row r="8172" spans="1:16" x14ac:dyDescent="0.25">
      <c r="A8172" s="32">
        <f ca="1">Uniform_A+B8172*(Uniform_B-Uniform_A)</f>
        <v>8.7012353342656201</v>
      </c>
      <c r="B8172" s="2">
        <f t="shared" ca="1" si="882"/>
        <v>0.87012353342656201</v>
      </c>
      <c r="C8172" s="4"/>
      <c r="D8172" s="5">
        <f ca="1">IF(E8172&lt;(Driehoek_C-Driehoek_A)/(Driehoek_B-Driehoek_A),Driehoek_A+SQRT(E8172*(Driehoek_B-Driehoek_A)*(Driehoek_C-Driehoek_A)),Driehoek_B-SQRT((1-E8172)*(Driehoek_B-Driehoek_A)*(Driehoek_B-Driehoek_C)))</f>
        <v>7.7582071315292325</v>
      </c>
      <c r="E8172" s="2">
        <f t="shared" ca="1" si="883"/>
        <v>0.95594144205186127</v>
      </c>
      <c r="F8172" s="2"/>
      <c r="G8172" s="15">
        <f ca="1">_xlfn.NORM.INV(H8172,Normaal_Mu,Normaal_Sigma)</f>
        <v>8.7971428669563014</v>
      </c>
      <c r="H8172" s="2">
        <f t="shared" ca="1" si="884"/>
        <v>0.97118957633101866</v>
      </c>
      <c r="I8172" s="2"/>
      <c r="J8172" s="15">
        <f ca="1">-LN(K8172) /NegExp_Labda</f>
        <v>1.4026480705328332</v>
      </c>
      <c r="K8172" s="2">
        <f t="shared" ca="1" si="885"/>
        <v>0.75538357370133424</v>
      </c>
      <c r="L8172" s="2"/>
      <c r="M8172" s="17">
        <f t="shared" ca="1" si="880"/>
        <v>7</v>
      </c>
      <c r="N8172" s="2">
        <f t="shared" ca="1" si="881"/>
        <v>0.79729365914833294</v>
      </c>
      <c r="O8172" s="2"/>
      <c r="P8172" s="31">
        <f t="shared" ca="1" si="886"/>
        <v>6.7318466806567967</v>
      </c>
    </row>
    <row r="8173" spans="1:16" x14ac:dyDescent="0.25">
      <c r="A8173" s="32">
        <f ca="1">Uniform_A+B8173*(Uniform_B-Uniform_A)</f>
        <v>1.6464195765505329</v>
      </c>
      <c r="B8173" s="2">
        <f t="shared" ca="1" si="882"/>
        <v>0.16464195765505329</v>
      </c>
      <c r="C8173" s="4"/>
      <c r="D8173" s="5">
        <f ca="1">IF(E8173&lt;(Driehoek_C-Driehoek_A)/(Driehoek_B-Driehoek_A),Driehoek_A+SQRT(E8173*(Driehoek_B-Driehoek_A)*(Driehoek_C-Driehoek_A)),Driehoek_B-SQRT((1-E8173)*(Driehoek_B-Driehoek_A)*(Driehoek_B-Driehoek_C)))</f>
        <v>7.9364305773685739</v>
      </c>
      <c r="E8173" s="2">
        <f t="shared" ca="1" si="883"/>
        <v>0.96768057380695582</v>
      </c>
      <c r="F8173" s="2"/>
      <c r="G8173" s="15">
        <f ca="1">_xlfn.NORM.INV(H8173,Normaal_Mu,Normaal_Sigma)</f>
        <v>6.1943891259992299</v>
      </c>
      <c r="H8173" s="2">
        <f t="shared" ca="1" si="884"/>
        <v>0.72481125561476378</v>
      </c>
      <c r="I8173" s="2"/>
      <c r="J8173" s="15">
        <f ca="1">-LN(K8173) /NegExp_Labda</f>
        <v>0.51214349226239797</v>
      </c>
      <c r="K8173" s="2">
        <f t="shared" ca="1" si="885"/>
        <v>0.90264250726612894</v>
      </c>
      <c r="L8173" s="2"/>
      <c r="M8173" s="17">
        <f t="shared" ref="M8173:M8236" ca="1" si="887">VLOOKUP(N8173,$S$5:$T$105,2,TRUE)</f>
        <v>9</v>
      </c>
      <c r="N8173" s="2">
        <f t="shared" ca="1" si="881"/>
        <v>0.94756786197697418</v>
      </c>
      <c r="O8173" s="2"/>
      <c r="P8173" s="31">
        <f t="shared" ca="1" si="886"/>
        <v>5.057876554436147</v>
      </c>
    </row>
    <row r="8174" spans="1:16" x14ac:dyDescent="0.25">
      <c r="A8174" s="32">
        <f ca="1">Uniform_A+B8174*(Uniform_B-Uniform_A)</f>
        <v>1.0730167621223841</v>
      </c>
      <c r="B8174" s="2">
        <f t="shared" ca="1" si="882"/>
        <v>0.10730167621223841</v>
      </c>
      <c r="C8174" s="4"/>
      <c r="D8174" s="5">
        <f ca="1">IF(E8174&lt;(Driehoek_C-Driehoek_A)/(Driehoek_B-Driehoek_A),Driehoek_A+SQRT(E8174*(Driehoek_B-Driehoek_A)*(Driehoek_C-Driehoek_A)),Driehoek_B-SQRT((1-E8174)*(Driehoek_B-Driehoek_A)*(Driehoek_B-Driehoek_C)))</f>
        <v>6.0198555051475449</v>
      </c>
      <c r="E8174" s="2">
        <f t="shared" ca="1" si="883"/>
        <v>0.74624967970858869</v>
      </c>
      <c r="F8174" s="2"/>
      <c r="G8174" s="15">
        <f ca="1">_xlfn.NORM.INV(H8174,Normaal_Mu,Normaal_Sigma)</f>
        <v>5.2549484092803258</v>
      </c>
      <c r="H8174" s="2">
        <f t="shared" ca="1" si="884"/>
        <v>0.55071745583880993</v>
      </c>
      <c r="I8174" s="2"/>
      <c r="J8174" s="15">
        <f ca="1">-LN(K8174) /NegExp_Labda</f>
        <v>0.65509165696424299</v>
      </c>
      <c r="K8174" s="2">
        <f t="shared" ca="1" si="885"/>
        <v>0.87720169391479663</v>
      </c>
      <c r="L8174" s="2"/>
      <c r="M8174" s="17">
        <f t="shared" ca="1" si="887"/>
        <v>7</v>
      </c>
      <c r="N8174" s="2">
        <f t="shared" ca="1" si="881"/>
        <v>0.84369932096044153</v>
      </c>
      <c r="O8174" s="2"/>
      <c r="P8174" s="31">
        <f t="shared" ca="1" si="886"/>
        <v>4.0005824667029</v>
      </c>
    </row>
    <row r="8175" spans="1:16" x14ac:dyDescent="0.25">
      <c r="A8175" s="32">
        <f ca="1">Uniform_A+B8175*(Uniform_B-Uniform_A)</f>
        <v>0.53273160010982146</v>
      </c>
      <c r="B8175" s="2">
        <f t="shared" ca="1" si="882"/>
        <v>5.3273160010982146E-2</v>
      </c>
      <c r="C8175" s="4"/>
      <c r="D8175" s="5">
        <f ca="1">IF(E8175&lt;(Driehoek_C-Driehoek_A)/(Driehoek_B-Driehoek_A),Driehoek_A+SQRT(E8175*(Driehoek_B-Driehoek_A)*(Driehoek_C-Driehoek_A)),Driehoek_B-SQRT((1-E8175)*(Driehoek_B-Driehoek_A)*(Driehoek_B-Driehoek_C)))</f>
        <v>5.6760830136662186</v>
      </c>
      <c r="E8175" s="2">
        <f t="shared" ca="1" si="883"/>
        <v>0.68433073908462139</v>
      </c>
      <c r="F8175" s="2"/>
      <c r="G8175" s="15">
        <f ca="1">_xlfn.NORM.INV(H8175,Normaal_Mu,Normaal_Sigma)</f>
        <v>4.857994929449438</v>
      </c>
      <c r="H8175" s="2">
        <f t="shared" ca="1" si="884"/>
        <v>0.47169786886381204</v>
      </c>
      <c r="I8175" s="2"/>
      <c r="J8175" s="15">
        <f ca="1">-LN(K8175) /NegExp_Labda</f>
        <v>0.88562450906977874</v>
      </c>
      <c r="K8175" s="2">
        <f t="shared" ca="1" si="885"/>
        <v>0.83767515084281574</v>
      </c>
      <c r="L8175" s="2"/>
      <c r="M8175" s="17">
        <f t="shared" ca="1" si="887"/>
        <v>5</v>
      </c>
      <c r="N8175" s="2">
        <f t="shared" ca="1" si="881"/>
        <v>0.48028159022336869</v>
      </c>
      <c r="O8175" s="2"/>
      <c r="P8175" s="31">
        <f t="shared" ca="1" si="886"/>
        <v>3.3904868104590511</v>
      </c>
    </row>
    <row r="8176" spans="1:16" x14ac:dyDescent="0.25">
      <c r="A8176" s="32">
        <f ca="1">Uniform_A+B8176*(Uniform_B-Uniform_A)</f>
        <v>1.6815624621152714</v>
      </c>
      <c r="B8176" s="2">
        <f t="shared" ca="1" si="882"/>
        <v>0.16815624621152714</v>
      </c>
      <c r="C8176" s="4"/>
      <c r="D8176" s="5">
        <f ca="1">IF(E8176&lt;(Driehoek_C-Driehoek_A)/(Driehoek_B-Driehoek_A),Driehoek_A+SQRT(E8176*(Driehoek_B-Driehoek_A)*(Driehoek_C-Driehoek_A)),Driehoek_B-SQRT((1-E8176)*(Driehoek_B-Driehoek_A)*(Driehoek_B-Driehoek_C)))</f>
        <v>5.3773556060489556</v>
      </c>
      <c r="E8176" s="2">
        <f t="shared" ca="1" si="883"/>
        <v>0.6250413598564305</v>
      </c>
      <c r="F8176" s="2"/>
      <c r="G8176" s="15">
        <f ca="1">_xlfn.NORM.INV(H8176,Normaal_Mu,Normaal_Sigma)</f>
        <v>9.3866927671633604</v>
      </c>
      <c r="H8176" s="2">
        <f t="shared" ca="1" si="884"/>
        <v>0.98585878392367643</v>
      </c>
      <c r="I8176" s="2"/>
      <c r="J8176" s="15">
        <f ca="1">-LN(K8176) /NegExp_Labda</f>
        <v>5.3616859192289628</v>
      </c>
      <c r="K8176" s="2">
        <f t="shared" ca="1" si="885"/>
        <v>0.3422077795531262</v>
      </c>
      <c r="L8176" s="2"/>
      <c r="M8176" s="17">
        <f t="shared" ca="1" si="887"/>
        <v>7</v>
      </c>
      <c r="N8176" s="2">
        <f t="shared" ca="1" si="881"/>
        <v>0.7762972522199556</v>
      </c>
      <c r="O8176" s="2"/>
      <c r="P8176" s="31">
        <f t="shared" ca="1" si="886"/>
        <v>5.7614593509113092</v>
      </c>
    </row>
    <row r="8177" spans="1:16" x14ac:dyDescent="0.25">
      <c r="A8177" s="32">
        <f ca="1">Uniform_A+B8177*(Uniform_B-Uniform_A)</f>
        <v>7.607961900729209</v>
      </c>
      <c r="B8177" s="2">
        <f t="shared" ca="1" si="882"/>
        <v>0.76079619007292087</v>
      </c>
      <c r="C8177" s="4"/>
      <c r="D8177" s="5">
        <f ca="1">IF(E8177&lt;(Driehoek_C-Driehoek_A)/(Driehoek_B-Driehoek_A),Driehoek_A+SQRT(E8177*(Driehoek_B-Driehoek_A)*(Driehoek_C-Driehoek_A)),Driehoek_B-SQRT((1-E8177)*(Driehoek_B-Driehoek_A)*(Driehoek_B-Driehoek_C)))</f>
        <v>6.3145456383159182</v>
      </c>
      <c r="E8177" s="2">
        <f t="shared" ca="1" si="883"/>
        <v>0.79395242489462692</v>
      </c>
      <c r="F8177" s="2"/>
      <c r="G8177" s="15">
        <f ca="1">_xlfn.NORM.INV(H8177,Normaal_Mu,Normaal_Sigma)</f>
        <v>3.2030712710532905</v>
      </c>
      <c r="H8177" s="2">
        <f t="shared" ca="1" si="884"/>
        <v>0.18446901764317447</v>
      </c>
      <c r="I8177" s="2"/>
      <c r="J8177" s="15">
        <f ca="1">-LN(K8177) /NegExp_Labda</f>
        <v>0.24774031097644103</v>
      </c>
      <c r="K8177" s="2">
        <f t="shared" ca="1" si="885"/>
        <v>0.95165941819648481</v>
      </c>
      <c r="L8177" s="2"/>
      <c r="M8177" s="17">
        <f t="shared" ca="1" si="887"/>
        <v>4</v>
      </c>
      <c r="N8177" s="2">
        <f t="shared" ca="1" si="881"/>
        <v>0.32963614726943846</v>
      </c>
      <c r="O8177" s="2"/>
      <c r="P8177" s="31">
        <f t="shared" ca="1" si="886"/>
        <v>4.2746638242149713</v>
      </c>
    </row>
    <row r="8178" spans="1:16" x14ac:dyDescent="0.25">
      <c r="A8178" s="32">
        <f ca="1">Uniform_A+B8178*(Uniform_B-Uniform_A)</f>
        <v>3.0790471597743609</v>
      </c>
      <c r="B8178" s="2">
        <f t="shared" ca="1" si="882"/>
        <v>0.30790471597743607</v>
      </c>
      <c r="C8178" s="4"/>
      <c r="D8178" s="5">
        <f ca="1">IF(E8178&lt;(Driehoek_C-Driehoek_A)/(Driehoek_B-Driehoek_A),Driehoek_A+SQRT(E8178*(Driehoek_B-Driehoek_A)*(Driehoek_C-Driehoek_A)),Driehoek_B-SQRT((1-E8178)*(Driehoek_B-Driehoek_A)*(Driehoek_B-Driehoek_C)))</f>
        <v>6.4200574121186902</v>
      </c>
      <c r="E8178" s="2">
        <f t="shared" ca="1" si="883"/>
        <v>0.80982560694960826</v>
      </c>
      <c r="F8178" s="2"/>
      <c r="G8178" s="15">
        <f ca="1">_xlfn.NORM.INV(H8178,Normaal_Mu,Normaal_Sigma)</f>
        <v>0.6584071014936681</v>
      </c>
      <c r="H8178" s="2">
        <f t="shared" ca="1" si="884"/>
        <v>1.4973281238824576E-2</v>
      </c>
      <c r="I8178" s="2"/>
      <c r="J8178" s="15">
        <f ca="1">-LN(K8178) /NegExp_Labda</f>
        <v>5.342823936778327</v>
      </c>
      <c r="K8178" s="2">
        <f t="shared" ca="1" si="885"/>
        <v>0.34350116101961936</v>
      </c>
      <c r="L8178" s="2"/>
      <c r="M8178" s="17">
        <f t="shared" ca="1" si="887"/>
        <v>3</v>
      </c>
      <c r="N8178" s="2">
        <f t="shared" ca="1" si="881"/>
        <v>0.14506745052527403</v>
      </c>
      <c r="O8178" s="2"/>
      <c r="P8178" s="31">
        <f t="shared" ca="1" si="886"/>
        <v>3.7000671220330092</v>
      </c>
    </row>
    <row r="8179" spans="1:16" x14ac:dyDescent="0.25">
      <c r="A8179" s="32">
        <f ca="1">Uniform_A+B8179*(Uniform_B-Uniform_A)</f>
        <v>7.1873388147859281</v>
      </c>
      <c r="B8179" s="2">
        <f t="shared" ca="1" si="882"/>
        <v>0.71873388147859285</v>
      </c>
      <c r="C8179" s="4"/>
      <c r="D8179" s="5">
        <f ca="1">IF(E8179&lt;(Driehoek_C-Driehoek_A)/(Driehoek_B-Driehoek_A),Driehoek_A+SQRT(E8179*(Driehoek_B-Driehoek_A)*(Driehoek_C-Driehoek_A)),Driehoek_B-SQRT((1-E8179)*(Driehoek_B-Driehoek_A)*(Driehoek_B-Driehoek_C)))</f>
        <v>5.9499248499347832</v>
      </c>
      <c r="E8179" s="2">
        <f t="shared" ca="1" si="883"/>
        <v>0.73420118797013267</v>
      </c>
      <c r="F8179" s="2"/>
      <c r="G8179" s="15">
        <f ca="1">_xlfn.NORM.INV(H8179,Normaal_Mu,Normaal_Sigma)</f>
        <v>4.3311777038963308</v>
      </c>
      <c r="H8179" s="2">
        <f t="shared" ca="1" si="884"/>
        <v>0.36903466412113417</v>
      </c>
      <c r="I8179" s="2"/>
      <c r="J8179" s="15">
        <f ca="1">-LN(K8179) /NegExp_Labda</f>
        <v>16.529862734005636</v>
      </c>
      <c r="K8179" s="2">
        <f t="shared" ca="1" si="885"/>
        <v>3.6663537485610909E-2</v>
      </c>
      <c r="L8179" s="2"/>
      <c r="M8179" s="17">
        <f t="shared" ca="1" si="887"/>
        <v>6</v>
      </c>
      <c r="N8179" s="2">
        <f t="shared" ca="1" si="881"/>
        <v>0.66975958390809387</v>
      </c>
      <c r="O8179" s="2"/>
      <c r="P8179" s="31">
        <f t="shared" ca="1" si="886"/>
        <v>7.9996608205245368</v>
      </c>
    </row>
    <row r="8180" spans="1:16" x14ac:dyDescent="0.25">
      <c r="A8180" s="32">
        <f ca="1">Uniform_A+B8180*(Uniform_B-Uniform_A)</f>
        <v>7.1842835119686548</v>
      </c>
      <c r="B8180" s="2">
        <f t="shared" ca="1" si="882"/>
        <v>0.71842835119686543</v>
      </c>
      <c r="C8180" s="4"/>
      <c r="D8180" s="5">
        <f ca="1">IF(E8180&lt;(Driehoek_C-Driehoek_A)/(Driehoek_B-Driehoek_A),Driehoek_A+SQRT(E8180*(Driehoek_B-Driehoek_A)*(Driehoek_C-Driehoek_A)),Driehoek_B-SQRT((1-E8180)*(Driehoek_B-Driehoek_A)*(Driehoek_B-Driehoek_C)))</f>
        <v>4.7262386838128743</v>
      </c>
      <c r="E8180" s="2">
        <f t="shared" ca="1" si="883"/>
        <v>0.47814183463607118</v>
      </c>
      <c r="F8180" s="2"/>
      <c r="G8180" s="15">
        <f ca="1">_xlfn.NORM.INV(H8180,Normaal_Mu,Normaal_Sigma)</f>
        <v>5.0120766473362455</v>
      </c>
      <c r="H8180" s="2">
        <f t="shared" ca="1" si="884"/>
        <v>0.50240892797515846</v>
      </c>
      <c r="I8180" s="2"/>
      <c r="J8180" s="15">
        <f ca="1">-LN(K8180) /NegExp_Labda</f>
        <v>4.0343492210997685</v>
      </c>
      <c r="K8180" s="2">
        <f t="shared" ca="1" si="885"/>
        <v>0.44625272287780127</v>
      </c>
      <c r="L8180" s="2"/>
      <c r="M8180" s="17">
        <f t="shared" ca="1" si="887"/>
        <v>7</v>
      </c>
      <c r="N8180" s="2">
        <f t="shared" ca="1" si="881"/>
        <v>0.85783741853508644</v>
      </c>
      <c r="O8180" s="2"/>
      <c r="P8180" s="31">
        <f t="shared" ca="1" si="886"/>
        <v>5.5913896128435088</v>
      </c>
    </row>
    <row r="8181" spans="1:16" x14ac:dyDescent="0.25">
      <c r="A8181" s="32">
        <f ca="1">Uniform_A+B8181*(Uniform_B-Uniform_A)</f>
        <v>3.3838021809848486</v>
      </c>
      <c r="B8181" s="2">
        <f t="shared" ca="1" si="882"/>
        <v>0.33838021809848484</v>
      </c>
      <c r="C8181" s="4"/>
      <c r="D8181" s="5">
        <f ca="1">IF(E8181&lt;(Driehoek_C-Driehoek_A)/(Driehoek_B-Driehoek_A),Driehoek_A+SQRT(E8181*(Driehoek_B-Driehoek_A)*(Driehoek_C-Driehoek_A)),Driehoek_B-SQRT((1-E8181)*(Driehoek_B-Driehoek_A)*(Driehoek_B-Driehoek_C)))</f>
        <v>5.2882364850524022</v>
      </c>
      <c r="E8181" s="2">
        <f t="shared" ca="1" si="883"/>
        <v>0.60636604597439581</v>
      </c>
      <c r="F8181" s="2"/>
      <c r="G8181" s="15">
        <f ca="1">_xlfn.NORM.INV(H8181,Normaal_Mu,Normaal_Sigma)</f>
        <v>3.0908259610538513</v>
      </c>
      <c r="H8181" s="2">
        <f t="shared" ca="1" si="884"/>
        <v>0.1698932920147056</v>
      </c>
      <c r="I8181" s="2"/>
      <c r="J8181" s="15">
        <f ca="1">-LN(K8181) /NegExp_Labda</f>
        <v>3.5349610864281709</v>
      </c>
      <c r="K8181" s="2">
        <f t="shared" ca="1" si="885"/>
        <v>0.49312518250380333</v>
      </c>
      <c r="L8181" s="2"/>
      <c r="M8181" s="17">
        <f t="shared" ca="1" si="887"/>
        <v>2</v>
      </c>
      <c r="N8181" s="2">
        <f t="shared" ca="1" si="881"/>
        <v>8.3800122168744884E-2</v>
      </c>
      <c r="O8181" s="2"/>
      <c r="P8181" s="31">
        <f t="shared" ca="1" si="886"/>
        <v>3.4595651427038545</v>
      </c>
    </row>
    <row r="8182" spans="1:16" x14ac:dyDescent="0.25">
      <c r="A8182" s="32">
        <f ca="1">Uniform_A+B8182*(Uniform_B-Uniform_A)</f>
        <v>7.1897216686273993</v>
      </c>
      <c r="B8182" s="2">
        <f t="shared" ca="1" si="882"/>
        <v>0.7189721668627399</v>
      </c>
      <c r="C8182" s="4"/>
      <c r="D8182" s="5">
        <f ca="1">IF(E8182&lt;(Driehoek_C-Driehoek_A)/(Driehoek_B-Driehoek_A),Driehoek_A+SQRT(E8182*(Driehoek_B-Driehoek_A)*(Driehoek_C-Driehoek_A)),Driehoek_B-SQRT((1-E8182)*(Driehoek_B-Driehoek_A)*(Driehoek_B-Driehoek_C)))</f>
        <v>4.7177257231379341</v>
      </c>
      <c r="E8182" s="2">
        <f t="shared" ca="1" si="883"/>
        <v>0.4760607719350135</v>
      </c>
      <c r="F8182" s="2"/>
      <c r="G8182" s="15">
        <f ca="1">_xlfn.NORM.INV(H8182,Normaal_Mu,Normaal_Sigma)</f>
        <v>3.7184757872552834</v>
      </c>
      <c r="H8182" s="2">
        <f t="shared" ca="1" si="884"/>
        <v>0.26083862809954961</v>
      </c>
      <c r="I8182" s="2"/>
      <c r="J8182" s="15">
        <f ca="1">-LN(K8182) /NegExp_Labda</f>
        <v>1.8059476009675437</v>
      </c>
      <c r="K8182" s="2">
        <f t="shared" ca="1" si="885"/>
        <v>0.69684691938843335</v>
      </c>
      <c r="L8182" s="2"/>
      <c r="M8182" s="17">
        <f t="shared" ca="1" si="887"/>
        <v>6</v>
      </c>
      <c r="N8182" s="2">
        <f t="shared" ca="1" si="881"/>
        <v>0.66648257228023311</v>
      </c>
      <c r="O8182" s="2"/>
      <c r="P8182" s="31">
        <f t="shared" ca="1" si="886"/>
        <v>4.6863741559976315</v>
      </c>
    </row>
    <row r="8183" spans="1:16" x14ac:dyDescent="0.25">
      <c r="A8183" s="32">
        <f ca="1">Uniform_A+B8183*(Uniform_B-Uniform_A)</f>
        <v>9.0706985226193257</v>
      </c>
      <c r="B8183" s="2">
        <f t="shared" ca="1" si="882"/>
        <v>0.9070698522619326</v>
      </c>
      <c r="C8183" s="4"/>
      <c r="D8183" s="5">
        <f ca="1">IF(E8183&lt;(Driehoek_C-Driehoek_A)/(Driehoek_B-Driehoek_A),Driehoek_A+SQRT(E8183*(Driehoek_B-Driehoek_A)*(Driehoek_C-Driehoek_A)),Driehoek_B-SQRT((1-E8183)*(Driehoek_B-Driehoek_A)*(Driehoek_B-Driehoek_C)))</f>
        <v>5.3712380136674103</v>
      </c>
      <c r="E8183" s="2">
        <f t="shared" ca="1" si="883"/>
        <v>0.62377389847278741</v>
      </c>
      <c r="F8183" s="2"/>
      <c r="G8183" s="15">
        <f ca="1">_xlfn.NORM.INV(H8183,Normaal_Mu,Normaal_Sigma)</f>
        <v>5.4183969911063121</v>
      </c>
      <c r="H8183" s="2">
        <f t="shared" ca="1" si="884"/>
        <v>0.58285335659126192</v>
      </c>
      <c r="I8183" s="2"/>
      <c r="J8183" s="15">
        <f ca="1">-LN(K8183) /NegExp_Labda</f>
        <v>2.188830493107687</v>
      </c>
      <c r="K8183" s="2">
        <f t="shared" ca="1" si="885"/>
        <v>0.64547674310167868</v>
      </c>
      <c r="L8183" s="2"/>
      <c r="M8183" s="17">
        <f t="shared" ca="1" si="887"/>
        <v>7</v>
      </c>
      <c r="N8183" s="2">
        <f t="shared" ca="1" si="881"/>
        <v>0.80987133457391425</v>
      </c>
      <c r="O8183" s="2"/>
      <c r="P8183" s="31">
        <f t="shared" ca="1" si="886"/>
        <v>5.8098328041001475</v>
      </c>
    </row>
    <row r="8184" spans="1:16" x14ac:dyDescent="0.25">
      <c r="A8184" s="32">
        <f ca="1">Uniform_A+B8184*(Uniform_B-Uniform_A)</f>
        <v>3.6953600825000619</v>
      </c>
      <c r="B8184" s="2">
        <f t="shared" ca="1" si="882"/>
        <v>0.36953600825000621</v>
      </c>
      <c r="C8184" s="4"/>
      <c r="D8184" s="5">
        <f ca="1">IF(E8184&lt;(Driehoek_C-Driehoek_A)/(Driehoek_B-Driehoek_A),Driehoek_A+SQRT(E8184*(Driehoek_B-Driehoek_A)*(Driehoek_C-Driehoek_A)),Driehoek_B-SQRT((1-E8184)*(Driehoek_B-Driehoek_A)*(Driehoek_B-Driehoek_C)))</f>
        <v>3.1514738581862787</v>
      </c>
      <c r="E8184" s="2">
        <f t="shared" ca="1" si="883"/>
        <v>9.4706574720456738E-2</v>
      </c>
      <c r="F8184" s="2"/>
      <c r="G8184" s="15">
        <f ca="1">_xlfn.NORM.INV(H8184,Normaal_Mu,Normaal_Sigma)</f>
        <v>3.2896446260077195</v>
      </c>
      <c r="H8184" s="2">
        <f t="shared" ca="1" si="884"/>
        <v>0.19622639340643344</v>
      </c>
      <c r="I8184" s="2"/>
      <c r="J8184" s="15">
        <f ca="1">-LN(K8184) /NegExp_Labda</f>
        <v>2.169585151347627</v>
      </c>
      <c r="K8184" s="2">
        <f t="shared" ca="1" si="885"/>
        <v>0.64796601482072735</v>
      </c>
      <c r="L8184" s="2"/>
      <c r="M8184" s="17">
        <f t="shared" ca="1" si="887"/>
        <v>6</v>
      </c>
      <c r="N8184" s="2">
        <f t="shared" ca="1" si="881"/>
        <v>0.63866708949786</v>
      </c>
      <c r="O8184" s="2"/>
      <c r="P8184" s="31">
        <f t="shared" ca="1" si="886"/>
        <v>3.661212743608337</v>
      </c>
    </row>
    <row r="8185" spans="1:16" x14ac:dyDescent="0.25">
      <c r="A8185" s="32">
        <f ca="1">Uniform_A+B8185*(Uniform_B-Uniform_A)</f>
        <v>1.3336080925814198</v>
      </c>
      <c r="B8185" s="2">
        <f t="shared" ca="1" si="882"/>
        <v>0.13336080925814198</v>
      </c>
      <c r="C8185" s="4"/>
      <c r="D8185" s="5">
        <f ca="1">IF(E8185&lt;(Driehoek_C-Driehoek_A)/(Driehoek_B-Driehoek_A),Driehoek_A+SQRT(E8185*(Driehoek_B-Driehoek_A)*(Driehoek_C-Driehoek_A)),Driehoek_B-SQRT((1-E8185)*(Driehoek_B-Driehoek_A)*(Driehoek_B-Driehoek_C)))</f>
        <v>6.1348490859259712</v>
      </c>
      <c r="E8185" s="2">
        <f t="shared" ca="1" si="883"/>
        <v>0.76545457827373597</v>
      </c>
      <c r="F8185" s="2"/>
      <c r="G8185" s="15">
        <f ca="1">_xlfn.NORM.INV(H8185,Normaal_Mu,Normaal_Sigma)</f>
        <v>6.14774552704292</v>
      </c>
      <c r="H8185" s="2">
        <f t="shared" ca="1" si="884"/>
        <v>0.71697304741971912</v>
      </c>
      <c r="I8185" s="2"/>
      <c r="J8185" s="15">
        <f ca="1">-LN(K8185) /NegExp_Labda</f>
        <v>11.705408991367126</v>
      </c>
      <c r="K8185" s="2">
        <f t="shared" ca="1" si="885"/>
        <v>9.6223487502967942E-2</v>
      </c>
      <c r="L8185" s="2"/>
      <c r="M8185" s="17">
        <f t="shared" ca="1" si="887"/>
        <v>7</v>
      </c>
      <c r="N8185" s="2">
        <f t="shared" ca="1" si="881"/>
        <v>0.77447382032318068</v>
      </c>
      <c r="O8185" s="2"/>
      <c r="P8185" s="31">
        <f t="shared" ca="1" si="886"/>
        <v>6.4643223393834877</v>
      </c>
    </row>
    <row r="8186" spans="1:16" x14ac:dyDescent="0.25">
      <c r="A8186" s="32">
        <f ca="1">Uniform_A+B8186*(Uniform_B-Uniform_A)</f>
        <v>1.8716915036043591</v>
      </c>
      <c r="B8186" s="2">
        <f t="shared" ca="1" si="882"/>
        <v>0.18716915036043591</v>
      </c>
      <c r="C8186" s="4"/>
      <c r="D8186" s="5">
        <f ca="1">IF(E8186&lt;(Driehoek_C-Driehoek_A)/(Driehoek_B-Driehoek_A),Driehoek_A+SQRT(E8186*(Driehoek_B-Driehoek_A)*(Driehoek_C-Driehoek_A)),Driehoek_B-SQRT((1-E8186)*(Driehoek_B-Driehoek_A)*(Driehoek_B-Driehoek_C)))</f>
        <v>7.4060133247338769</v>
      </c>
      <c r="E8186" s="2">
        <f t="shared" ca="1" si="883"/>
        <v>0.92740589940211571</v>
      </c>
      <c r="F8186" s="2"/>
      <c r="G8186" s="15">
        <f ca="1">_xlfn.NORM.INV(H8186,Normaal_Mu,Normaal_Sigma)</f>
        <v>6.0427705999308223</v>
      </c>
      <c r="H8186" s="2">
        <f t="shared" ca="1" si="884"/>
        <v>0.69895080512439578</v>
      </c>
      <c r="I8186" s="2"/>
      <c r="J8186" s="15">
        <f ca="1">-LN(K8186) /NegExp_Labda</f>
        <v>0.1994787224733538</v>
      </c>
      <c r="K8186" s="2">
        <f t="shared" ca="1" si="885"/>
        <v>0.96088961196250977</v>
      </c>
      <c r="L8186" s="2"/>
      <c r="M8186" s="17">
        <f t="shared" ca="1" si="887"/>
        <v>6</v>
      </c>
      <c r="N8186" s="2">
        <f t="shared" ca="1" si="881"/>
        <v>0.62191228959041633</v>
      </c>
      <c r="O8186" s="2"/>
      <c r="P8186" s="31">
        <f t="shared" ca="1" si="886"/>
        <v>4.3039908301484822</v>
      </c>
    </row>
    <row r="8187" spans="1:16" x14ac:dyDescent="0.25">
      <c r="A8187" s="32">
        <f ca="1">Uniform_A+B8187*(Uniform_B-Uniform_A)</f>
        <v>8.2698339784410724</v>
      </c>
      <c r="B8187" s="2">
        <f t="shared" ca="1" si="882"/>
        <v>0.82698339784410724</v>
      </c>
      <c r="C8187" s="4"/>
      <c r="D8187" s="5">
        <f ca="1">IF(E8187&lt;(Driehoek_C-Driehoek_A)/(Driehoek_B-Driehoek_A),Driehoek_A+SQRT(E8187*(Driehoek_B-Driehoek_A)*(Driehoek_C-Driehoek_A)),Driehoek_B-SQRT((1-E8187)*(Driehoek_B-Driehoek_A)*(Driehoek_B-Driehoek_C)))</f>
        <v>5.5096575765712501</v>
      </c>
      <c r="E8187" s="2">
        <f t="shared" ca="1" si="883"/>
        <v>0.65192885049181482</v>
      </c>
      <c r="F8187" s="2"/>
      <c r="G8187" s="15">
        <f ca="1">_xlfn.NORM.INV(H8187,Normaal_Mu,Normaal_Sigma)</f>
        <v>6.1862071169748862</v>
      </c>
      <c r="H8187" s="2">
        <f t="shared" ca="1" si="884"/>
        <v>0.72344407543454015</v>
      </c>
      <c r="I8187" s="2"/>
      <c r="J8187" s="15">
        <f ca="1">-LN(K8187) /NegExp_Labda</f>
        <v>3.9258587384841239</v>
      </c>
      <c r="K8187" s="2">
        <f t="shared" ca="1" si="885"/>
        <v>0.45604137100413933</v>
      </c>
      <c r="L8187" s="2"/>
      <c r="M8187" s="17">
        <f t="shared" ca="1" si="887"/>
        <v>9</v>
      </c>
      <c r="N8187" s="2">
        <f t="shared" ca="1" si="881"/>
        <v>0.96763132854698464</v>
      </c>
      <c r="O8187" s="2"/>
      <c r="P8187" s="31">
        <f t="shared" ca="1" si="886"/>
        <v>6.578311482094267</v>
      </c>
    </row>
    <row r="8188" spans="1:16" x14ac:dyDescent="0.25">
      <c r="A8188" s="32">
        <f ca="1">Uniform_A+B8188*(Uniform_B-Uniform_A)</f>
        <v>5.0312017776952844</v>
      </c>
      <c r="B8188" s="2">
        <f t="shared" ca="1" si="882"/>
        <v>0.50312017776952844</v>
      </c>
      <c r="C8188" s="4"/>
      <c r="D8188" s="5">
        <f ca="1">IF(E8188&lt;(Driehoek_C-Driehoek_A)/(Driehoek_B-Driehoek_A),Driehoek_A+SQRT(E8188*(Driehoek_B-Driehoek_A)*(Driehoek_C-Driehoek_A)),Driehoek_B-SQRT((1-E8188)*(Driehoek_B-Driehoek_A)*(Driehoek_B-Driehoek_C)))</f>
        <v>6.521088220893076</v>
      </c>
      <c r="E8188" s="2">
        <f t="shared" ca="1" si="883"/>
        <v>0.82442846832585559</v>
      </c>
      <c r="F8188" s="2"/>
      <c r="G8188" s="15">
        <f ca="1">_xlfn.NORM.INV(H8188,Normaal_Mu,Normaal_Sigma)</f>
        <v>4.0080267462615504</v>
      </c>
      <c r="H8188" s="2">
        <f t="shared" ca="1" si="884"/>
        <v>0.30995192309208486</v>
      </c>
      <c r="I8188" s="2"/>
      <c r="J8188" s="15">
        <f ca="1">-LN(K8188) /NegExp_Labda</f>
        <v>8.0359760276144332</v>
      </c>
      <c r="K8188" s="2">
        <f t="shared" ca="1" si="885"/>
        <v>0.20044904473188996</v>
      </c>
      <c r="L8188" s="2"/>
      <c r="M8188" s="17">
        <f t="shared" ca="1" si="887"/>
        <v>5</v>
      </c>
      <c r="N8188" s="2">
        <f t="shared" ca="1" si="881"/>
        <v>0.474105943244997</v>
      </c>
      <c r="O8188" s="2"/>
      <c r="P8188" s="31">
        <f t="shared" ca="1" si="886"/>
        <v>5.7192585544928694</v>
      </c>
    </row>
    <row r="8189" spans="1:16" x14ac:dyDescent="0.25">
      <c r="A8189" s="32">
        <f ca="1">Uniform_A+B8189*(Uniform_B-Uniform_A)</f>
        <v>8.1667567330828366</v>
      </c>
      <c r="B8189" s="2">
        <f t="shared" ca="1" si="882"/>
        <v>0.81667567330828361</v>
      </c>
      <c r="C8189" s="4"/>
      <c r="D8189" s="5">
        <f ca="1">IF(E8189&lt;(Driehoek_C-Driehoek_A)/(Driehoek_B-Driehoek_A),Driehoek_A+SQRT(E8189*(Driehoek_B-Driehoek_A)*(Driehoek_C-Driehoek_A)),Driehoek_B-SQRT((1-E8189)*(Driehoek_B-Driehoek_A)*(Driehoek_B-Driehoek_C)))</f>
        <v>3.2053632531010976</v>
      </c>
      <c r="E8189" s="2">
        <f t="shared" ca="1" si="883"/>
        <v>0.10377861228046148</v>
      </c>
      <c r="F8189" s="2"/>
      <c r="G8189" s="15">
        <f ca="1">_xlfn.NORM.INV(H8189,Normaal_Mu,Normaal_Sigma)</f>
        <v>4.1479778572014876</v>
      </c>
      <c r="H8189" s="2">
        <f t="shared" ca="1" si="884"/>
        <v>0.335049889295986</v>
      </c>
      <c r="I8189" s="2"/>
      <c r="J8189" s="15">
        <f ca="1">-LN(K8189) /NegExp_Labda</f>
        <v>1.2234094317468969</v>
      </c>
      <c r="K8189" s="2">
        <f t="shared" ca="1" si="885"/>
        <v>0.78295356684748496</v>
      </c>
      <c r="L8189" s="2"/>
      <c r="M8189" s="17">
        <f t="shared" ca="1" si="887"/>
        <v>5</v>
      </c>
      <c r="N8189" s="2">
        <f t="shared" ca="1" si="881"/>
        <v>0.54577355789591675</v>
      </c>
      <c r="O8189" s="2"/>
      <c r="P8189" s="31">
        <f t="shared" ca="1" si="886"/>
        <v>4.3487014550264638</v>
      </c>
    </row>
    <row r="8190" spans="1:16" x14ac:dyDescent="0.25">
      <c r="A8190" s="32">
        <f ca="1">Uniform_A+B8190*(Uniform_B-Uniform_A)</f>
        <v>5.9338057807242341</v>
      </c>
      <c r="B8190" s="2">
        <f t="shared" ca="1" si="882"/>
        <v>0.59338057807242339</v>
      </c>
      <c r="C8190" s="4"/>
      <c r="D8190" s="5">
        <f ca="1">IF(E8190&lt;(Driehoek_C-Driehoek_A)/(Driehoek_B-Driehoek_A),Driehoek_A+SQRT(E8190*(Driehoek_B-Driehoek_A)*(Driehoek_C-Driehoek_A)),Driehoek_B-SQRT((1-E8190)*(Driehoek_B-Driehoek_A)*(Driehoek_B-Driehoek_C)))</f>
        <v>2.2169456324261279</v>
      </c>
      <c r="E8190" s="2">
        <f t="shared" ca="1" si="883"/>
        <v>3.3618148163409023E-3</v>
      </c>
      <c r="F8190" s="2"/>
      <c r="G8190" s="15">
        <f ca="1">_xlfn.NORM.INV(H8190,Normaal_Mu,Normaal_Sigma)</f>
        <v>5.3426268682241158</v>
      </c>
      <c r="H8190" s="2">
        <f t="shared" ca="1" si="884"/>
        <v>0.56801134113879947</v>
      </c>
      <c r="I8190" s="2"/>
      <c r="J8190" s="15">
        <f ca="1">-LN(K8190) /NegExp_Labda</f>
        <v>1.0904419345563827</v>
      </c>
      <c r="K8190" s="2">
        <f t="shared" ca="1" si="885"/>
        <v>0.80405437064341223</v>
      </c>
      <c r="L8190" s="2"/>
      <c r="M8190" s="17">
        <f t="shared" ca="1" si="887"/>
        <v>4</v>
      </c>
      <c r="N8190" s="2">
        <f t="shared" ca="1" si="881"/>
        <v>0.41523870401327756</v>
      </c>
      <c r="O8190" s="2"/>
      <c r="P8190" s="31">
        <f t="shared" ca="1" si="886"/>
        <v>3.7167640431861719</v>
      </c>
    </row>
    <row r="8191" spans="1:16" x14ac:dyDescent="0.25">
      <c r="A8191" s="32">
        <f ca="1">Uniform_A+B8191*(Uniform_B-Uniform_A)</f>
        <v>6.8126932519739389</v>
      </c>
      <c r="B8191" s="2">
        <f t="shared" ca="1" si="882"/>
        <v>0.68126932519739392</v>
      </c>
      <c r="C8191" s="4"/>
      <c r="D8191" s="5">
        <f ca="1">IF(E8191&lt;(Driehoek_C-Driehoek_A)/(Driehoek_B-Driehoek_A),Driehoek_A+SQRT(E8191*(Driehoek_B-Driehoek_A)*(Driehoek_C-Driehoek_A)),Driehoek_B-SQRT((1-E8191)*(Driehoek_B-Driehoek_A)*(Driehoek_B-Driehoek_C)))</f>
        <v>7.6375818083002809</v>
      </c>
      <c r="E8191" s="2">
        <f t="shared" ca="1" si="883"/>
        <v>0.94696619059787623</v>
      </c>
      <c r="F8191" s="2"/>
      <c r="G8191" s="15">
        <f ca="1">_xlfn.NORM.INV(H8191,Normaal_Mu,Normaal_Sigma)</f>
        <v>5.7510843057975958</v>
      </c>
      <c r="H8191" s="2">
        <f t="shared" ca="1" si="884"/>
        <v>0.64637134848769695</v>
      </c>
      <c r="I8191" s="2"/>
      <c r="J8191" s="15">
        <f ca="1">-LN(K8191) /NegExp_Labda</f>
        <v>10.898435624134423</v>
      </c>
      <c r="K8191" s="2">
        <f t="shared" ca="1" si="885"/>
        <v>0.11307690406236237</v>
      </c>
      <c r="L8191" s="2"/>
      <c r="M8191" s="17">
        <f t="shared" ca="1" si="887"/>
        <v>4</v>
      </c>
      <c r="N8191" s="2">
        <f t="shared" ca="1" si="881"/>
        <v>0.38311673050214357</v>
      </c>
      <c r="O8191" s="2"/>
      <c r="P8191" s="31">
        <f t="shared" ca="1" si="886"/>
        <v>7.0199589980412469</v>
      </c>
    </row>
    <row r="8192" spans="1:16" x14ac:dyDescent="0.25">
      <c r="A8192" s="32">
        <f ca="1">Uniform_A+B8192*(Uniform_B-Uniform_A)</f>
        <v>6.6534258236658959</v>
      </c>
      <c r="B8192" s="2">
        <f t="shared" ca="1" si="882"/>
        <v>0.66534258236658961</v>
      </c>
      <c r="C8192" s="4"/>
      <c r="D8192" s="5">
        <f ca="1">IF(E8192&lt;(Driehoek_C-Driehoek_A)/(Driehoek_B-Driehoek_A),Driehoek_A+SQRT(E8192*(Driehoek_B-Driehoek_A)*(Driehoek_C-Driehoek_A)),Driehoek_B-SQRT((1-E8192)*(Driehoek_B-Driehoek_A)*(Driehoek_B-Driehoek_C)))</f>
        <v>4.5490850735444317</v>
      </c>
      <c r="E8192" s="2">
        <f t="shared" ca="1" si="883"/>
        <v>0.4339816090701436</v>
      </c>
      <c r="F8192" s="2"/>
      <c r="G8192" s="15">
        <f ca="1">_xlfn.NORM.INV(H8192,Normaal_Mu,Normaal_Sigma)</f>
        <v>4.5250328453294069</v>
      </c>
      <c r="H8192" s="2">
        <f t="shared" ca="1" si="884"/>
        <v>0.4061408291115427</v>
      </c>
      <c r="I8192" s="2"/>
      <c r="J8192" s="15">
        <f ca="1">-LN(K8192) /NegExp_Labda</f>
        <v>3.0203350171359071</v>
      </c>
      <c r="K8192" s="2">
        <f t="shared" ca="1" si="885"/>
        <v>0.54658414995634641</v>
      </c>
      <c r="L8192" s="2"/>
      <c r="M8192" s="17">
        <f t="shared" ca="1" si="887"/>
        <v>8</v>
      </c>
      <c r="N8192" s="2">
        <f t="shared" ca="1" si="881"/>
        <v>0.91919461077844067</v>
      </c>
      <c r="O8192" s="2"/>
      <c r="P8192" s="31">
        <f t="shared" ca="1" si="886"/>
        <v>5.3495757519351281</v>
      </c>
    </row>
    <row r="8193" spans="1:16" x14ac:dyDescent="0.25">
      <c r="A8193" s="32">
        <f ca="1">Uniform_A+B8193*(Uniform_B-Uniform_A)</f>
        <v>2.8734252099263493</v>
      </c>
      <c r="B8193" s="2">
        <f t="shared" ca="1" si="882"/>
        <v>0.28734252099263491</v>
      </c>
      <c r="C8193" s="4"/>
      <c r="D8193" s="5">
        <f ca="1">IF(E8193&lt;(Driehoek_C-Driehoek_A)/(Driehoek_B-Driehoek_A),Driehoek_A+SQRT(E8193*(Driehoek_B-Driehoek_A)*(Driehoek_C-Driehoek_A)),Driehoek_B-SQRT((1-E8193)*(Driehoek_B-Driehoek_A)*(Driehoek_B-Driehoek_C)))</f>
        <v>4.5480255352139958</v>
      </c>
      <c r="E8193" s="2">
        <f t="shared" ca="1" si="883"/>
        <v>0.43371209613981054</v>
      </c>
      <c r="F8193" s="2"/>
      <c r="G8193" s="15">
        <f ca="1">_xlfn.NORM.INV(H8193,Normaal_Mu,Normaal_Sigma)</f>
        <v>2.4794617658025273</v>
      </c>
      <c r="H8193" s="2">
        <f t="shared" ca="1" si="884"/>
        <v>0.10378614838663081</v>
      </c>
      <c r="I8193" s="2"/>
      <c r="J8193" s="15">
        <f ca="1">-LN(K8193) /NegExp_Labda</f>
        <v>9.0614138785266185</v>
      </c>
      <c r="K8193" s="2">
        <f t="shared" ca="1" si="885"/>
        <v>0.16328097719702273</v>
      </c>
      <c r="L8193" s="2"/>
      <c r="M8193" s="17">
        <f t="shared" ca="1" si="887"/>
        <v>5</v>
      </c>
      <c r="N8193" s="2">
        <f t="shared" ca="1" si="881"/>
        <v>0.45078774876973604</v>
      </c>
      <c r="O8193" s="2"/>
      <c r="P8193" s="31">
        <f t="shared" ca="1" si="886"/>
        <v>4.7924652778938981</v>
      </c>
    </row>
    <row r="8194" spans="1:16" x14ac:dyDescent="0.25">
      <c r="A8194" s="32">
        <f ca="1">Uniform_A+B8194*(Uniform_B-Uniform_A)</f>
        <v>3.4810780076529602E-2</v>
      </c>
      <c r="B8194" s="2">
        <f t="shared" ca="1" si="882"/>
        <v>3.4810780076529602E-3</v>
      </c>
      <c r="C8194" s="4"/>
      <c r="D8194" s="5">
        <f ca="1">IF(E8194&lt;(Driehoek_C-Driehoek_A)/(Driehoek_B-Driehoek_A),Driehoek_A+SQRT(E8194*(Driehoek_B-Driehoek_A)*(Driehoek_C-Driehoek_A)),Driehoek_B-SQRT((1-E8194)*(Driehoek_B-Driehoek_A)*(Driehoek_B-Driehoek_C)))</f>
        <v>5.5071707118228197</v>
      </c>
      <c r="E8194" s="2">
        <f t="shared" ca="1" si="883"/>
        <v>0.65143267324719123</v>
      </c>
      <c r="F8194" s="2"/>
      <c r="G8194" s="15">
        <f ca="1">_xlfn.NORM.INV(H8194,Normaal_Mu,Normaal_Sigma)</f>
        <v>7.6632118106593516</v>
      </c>
      <c r="H8194" s="2">
        <f t="shared" ca="1" si="884"/>
        <v>0.90850513829723356</v>
      </c>
      <c r="I8194" s="2"/>
      <c r="J8194" s="15">
        <f ca="1">-LN(K8194) /NegExp_Labda</f>
        <v>5.0216342025188183</v>
      </c>
      <c r="K8194" s="2">
        <f t="shared" ca="1" si="885"/>
        <v>0.3662911241800042</v>
      </c>
      <c r="L8194" s="2"/>
      <c r="M8194" s="17">
        <f t="shared" ca="1" si="887"/>
        <v>5</v>
      </c>
      <c r="N8194" s="2">
        <f t="shared" ca="1" si="881"/>
        <v>0.50889475841796905</v>
      </c>
      <c r="O8194" s="2"/>
      <c r="P8194" s="31">
        <f t="shared" ca="1" si="886"/>
        <v>4.6453655010155037</v>
      </c>
    </row>
    <row r="8195" spans="1:16" x14ac:dyDescent="0.25">
      <c r="A8195" s="32">
        <f ca="1">Uniform_A+B8195*(Uniform_B-Uniform_A)</f>
        <v>4.1128233116923081</v>
      </c>
      <c r="B8195" s="2">
        <f t="shared" ca="1" si="882"/>
        <v>0.41128233116923085</v>
      </c>
      <c r="C8195" s="4"/>
      <c r="D8195" s="5">
        <f ca="1">IF(E8195&lt;(Driehoek_C-Driehoek_A)/(Driehoek_B-Driehoek_A),Driehoek_A+SQRT(E8195*(Driehoek_B-Driehoek_A)*(Driehoek_C-Driehoek_A)),Driehoek_B-SQRT((1-E8195)*(Driehoek_B-Driehoek_A)*(Driehoek_B-Driehoek_C)))</f>
        <v>4.7169289646066561</v>
      </c>
      <c r="E8195" s="2">
        <f t="shared" ca="1" si="883"/>
        <v>0.47586578587927386</v>
      </c>
      <c r="F8195" s="2"/>
      <c r="G8195" s="15">
        <f ca="1">_xlfn.NORM.INV(H8195,Normaal_Mu,Normaal_Sigma)</f>
        <v>3.7398228295809153</v>
      </c>
      <c r="H8195" s="2">
        <f t="shared" ca="1" si="884"/>
        <v>0.2643183137810271</v>
      </c>
      <c r="I8195" s="2"/>
      <c r="J8195" s="15">
        <f ca="1">-LN(K8195) /NegExp_Labda</f>
        <v>3.4397374168912518</v>
      </c>
      <c r="K8195" s="2">
        <f t="shared" ca="1" si="885"/>
        <v>0.50260661953407404</v>
      </c>
      <c r="L8195" s="2"/>
      <c r="M8195" s="17">
        <f t="shared" ca="1" si="887"/>
        <v>4</v>
      </c>
      <c r="N8195" s="2">
        <f t="shared" ca="1" si="881"/>
        <v>0.31129837868401489</v>
      </c>
      <c r="O8195" s="2"/>
      <c r="P8195" s="31">
        <f t="shared" ca="1" si="886"/>
        <v>4.0018625045542269</v>
      </c>
    </row>
    <row r="8196" spans="1:16" x14ac:dyDescent="0.25">
      <c r="A8196" s="32">
        <f ca="1">Uniform_A+B8196*(Uniform_B-Uniform_A)</f>
        <v>1.5637209566274801</v>
      </c>
      <c r="B8196" s="2">
        <f t="shared" ca="1" si="882"/>
        <v>0.15637209566274801</v>
      </c>
      <c r="C8196" s="4"/>
      <c r="D8196" s="5">
        <f ca="1">IF(E8196&lt;(Driehoek_C-Driehoek_A)/(Driehoek_B-Driehoek_A),Driehoek_A+SQRT(E8196*(Driehoek_B-Driehoek_A)*(Driehoek_C-Driehoek_A)),Driehoek_B-SQRT((1-E8196)*(Driehoek_B-Driehoek_A)*(Driehoek_B-Driehoek_C)))</f>
        <v>3.622806486029881</v>
      </c>
      <c r="E8196" s="2">
        <f t="shared" ca="1" si="883"/>
        <v>0.18810720650718926</v>
      </c>
      <c r="F8196" s="2"/>
      <c r="G8196" s="15">
        <f ca="1">_xlfn.NORM.INV(H8196,Normaal_Mu,Normaal_Sigma)</f>
        <v>6.123032218437876</v>
      </c>
      <c r="H8196" s="2">
        <f t="shared" ca="1" si="884"/>
        <v>0.71277712418077033</v>
      </c>
      <c r="I8196" s="2"/>
      <c r="J8196" s="15">
        <f ca="1">-LN(K8196) /NegExp_Labda</f>
        <v>2.3798774711088409E-2</v>
      </c>
      <c r="K8196" s="2">
        <f t="shared" ca="1" si="885"/>
        <v>0.99525155474044957</v>
      </c>
      <c r="L8196" s="2"/>
      <c r="M8196" s="17">
        <f t="shared" ca="1" si="887"/>
        <v>3</v>
      </c>
      <c r="N8196" s="2">
        <f t="shared" ca="1" si="881"/>
        <v>0.12776816576904071</v>
      </c>
      <c r="O8196" s="2"/>
      <c r="P8196" s="31">
        <f t="shared" ca="1" si="886"/>
        <v>2.8666716871612654</v>
      </c>
    </row>
    <row r="8197" spans="1:16" x14ac:dyDescent="0.25">
      <c r="A8197" s="32">
        <f ca="1">Uniform_A+B8197*(Uniform_B-Uniform_A)</f>
        <v>2.7183177254304844</v>
      </c>
      <c r="B8197" s="2">
        <f t="shared" ca="1" si="882"/>
        <v>0.27183177254304847</v>
      </c>
      <c r="C8197" s="4"/>
      <c r="D8197" s="5">
        <f ca="1">IF(E8197&lt;(Driehoek_C-Driehoek_A)/(Driehoek_B-Driehoek_A),Driehoek_A+SQRT(E8197*(Driehoek_B-Driehoek_A)*(Driehoek_C-Driehoek_A)),Driehoek_B-SQRT((1-E8197)*(Driehoek_B-Driehoek_A)*(Driehoek_B-Driehoek_C)))</f>
        <v>5.0155527035038272</v>
      </c>
      <c r="E8197" s="2">
        <f t="shared" ca="1" si="883"/>
        <v>0.54640513546983827</v>
      </c>
      <c r="F8197" s="2"/>
      <c r="G8197" s="15">
        <f ca="1">_xlfn.NORM.INV(H8197,Normaal_Mu,Normaal_Sigma)</f>
        <v>9.6304330886898946</v>
      </c>
      <c r="H8197" s="2">
        <f t="shared" ca="1" si="884"/>
        <v>0.9896994578573165</v>
      </c>
      <c r="I8197" s="2"/>
      <c r="J8197" s="15">
        <f ca="1">-LN(K8197) /NegExp_Labda</f>
        <v>0.56205737094031882</v>
      </c>
      <c r="K8197" s="2">
        <f t="shared" ca="1" si="885"/>
        <v>0.89367645704079635</v>
      </c>
      <c r="L8197" s="2"/>
      <c r="M8197" s="17">
        <f t="shared" ca="1" si="887"/>
        <v>5</v>
      </c>
      <c r="N8197" s="2">
        <f t="shared" ref="N8197:N8260" ca="1" si="888">RAND()</f>
        <v>0.53528824458957769</v>
      </c>
      <c r="O8197" s="2"/>
      <c r="P8197" s="31">
        <f t="shared" ca="1" si="886"/>
        <v>4.5852721777129055</v>
      </c>
    </row>
    <row r="8198" spans="1:16" x14ac:dyDescent="0.25">
      <c r="A8198" s="32">
        <f ca="1">Uniform_A+B8198*(Uniform_B-Uniform_A)</f>
        <v>0.79102055867148247</v>
      </c>
      <c r="B8198" s="2">
        <f t="shared" ref="B8198:B8261" ca="1" si="889">RAND()</f>
        <v>7.9102055867148247E-2</v>
      </c>
      <c r="C8198" s="4"/>
      <c r="D8198" s="5">
        <f ca="1">IF(E8198&lt;(Driehoek_C-Driehoek_A)/(Driehoek_B-Driehoek_A),Driehoek_A+SQRT(E8198*(Driehoek_B-Driehoek_A)*(Driehoek_C-Driehoek_A)),Driehoek_B-SQRT((1-E8198)*(Driehoek_B-Driehoek_A)*(Driehoek_B-Driehoek_C)))</f>
        <v>4.8335268061772148</v>
      </c>
      <c r="E8198" s="2">
        <f t="shared" ref="E8198:E8261" ca="1" si="890">RAND()</f>
        <v>0.50401431786160444</v>
      </c>
      <c r="F8198" s="2"/>
      <c r="G8198" s="15">
        <f ca="1">_xlfn.NORM.INV(H8198,Normaal_Mu,Normaal_Sigma)</f>
        <v>6.3133586259142973</v>
      </c>
      <c r="H8198" s="2">
        <f t="shared" ref="H8198:H8261" ca="1" si="891">RAND()</f>
        <v>0.74430643057038348</v>
      </c>
      <c r="I8198" s="2"/>
      <c r="J8198" s="15">
        <f ca="1">-LN(K8198) /NegExp_Labda</f>
        <v>1.0078359424093257</v>
      </c>
      <c r="K8198" s="2">
        <f t="shared" ref="K8198:K8261" ca="1" si="892">RAND()</f>
        <v>0.81744865258098676</v>
      </c>
      <c r="L8198" s="2"/>
      <c r="M8198" s="17">
        <f t="shared" ca="1" si="887"/>
        <v>2</v>
      </c>
      <c r="N8198" s="2">
        <f t="shared" ca="1" si="888"/>
        <v>7.1354259978920087E-2</v>
      </c>
      <c r="O8198" s="2"/>
      <c r="P8198" s="31">
        <f t="shared" ca="1" si="886"/>
        <v>2.9891483866344641</v>
      </c>
    </row>
    <row r="8199" spans="1:16" x14ac:dyDescent="0.25">
      <c r="A8199" s="32">
        <f ca="1">Uniform_A+B8199*(Uniform_B-Uniform_A)</f>
        <v>5.6628294655276212</v>
      </c>
      <c r="B8199" s="2">
        <f t="shared" ca="1" si="889"/>
        <v>0.56628294655276212</v>
      </c>
      <c r="C8199" s="4"/>
      <c r="D8199" s="5">
        <f ca="1">IF(E8199&lt;(Driehoek_C-Driehoek_A)/(Driehoek_B-Driehoek_A),Driehoek_A+SQRT(E8199*(Driehoek_B-Driehoek_A)*(Driehoek_C-Driehoek_A)),Driehoek_B-SQRT((1-E8199)*(Driehoek_B-Driehoek_A)*(Driehoek_B-Driehoek_C)))</f>
        <v>5.7444432752306716</v>
      </c>
      <c r="E8199" s="2">
        <f t="shared" ca="1" si="890"/>
        <v>0.69718144033740581</v>
      </c>
      <c r="F8199" s="2"/>
      <c r="G8199" s="15">
        <f ca="1">_xlfn.NORM.INV(H8199,Normaal_Mu,Normaal_Sigma)</f>
        <v>5.9737469818607982</v>
      </c>
      <c r="H8199" s="2">
        <f t="shared" ca="1" si="891"/>
        <v>0.68682600702718788</v>
      </c>
      <c r="I8199" s="2"/>
      <c r="J8199" s="15">
        <f ca="1">-LN(K8199) /NegExp_Labda</f>
        <v>3.1847108335379417</v>
      </c>
      <c r="K8199" s="2">
        <f t="shared" ca="1" si="892"/>
        <v>0.52890726406964572</v>
      </c>
      <c r="L8199" s="2"/>
      <c r="M8199" s="17">
        <f t="shared" ca="1" si="887"/>
        <v>5</v>
      </c>
      <c r="N8199" s="2">
        <f t="shared" ca="1" si="888"/>
        <v>0.47083107938421598</v>
      </c>
      <c r="O8199" s="2"/>
      <c r="P8199" s="31">
        <f t="shared" ca="1" si="886"/>
        <v>5.1131461112314067</v>
      </c>
    </row>
    <row r="8200" spans="1:16" x14ac:dyDescent="0.25">
      <c r="A8200" s="32">
        <f ca="1">Uniform_A+B8200*(Uniform_B-Uniform_A)</f>
        <v>3.2068767008049734</v>
      </c>
      <c r="B8200" s="2">
        <f t="shared" ca="1" si="889"/>
        <v>0.32068767008049737</v>
      </c>
      <c r="C8200" s="4"/>
      <c r="D8200" s="5">
        <f ca="1">IF(E8200&lt;(Driehoek_C-Driehoek_A)/(Driehoek_B-Driehoek_A),Driehoek_A+SQRT(E8200*(Driehoek_B-Driehoek_A)*(Driehoek_C-Driehoek_A)),Driehoek_B-SQRT((1-E8200)*(Driehoek_B-Driehoek_A)*(Driehoek_B-Driehoek_C)))</f>
        <v>4.7422162489030422</v>
      </c>
      <c r="E8200" s="2">
        <f t="shared" ca="1" si="890"/>
        <v>0.48203650082556349</v>
      </c>
      <c r="F8200" s="2"/>
      <c r="G8200" s="15">
        <f ca="1">_xlfn.NORM.INV(H8200,Normaal_Mu,Normaal_Sigma)</f>
        <v>5.623883929937012</v>
      </c>
      <c r="H8200" s="2">
        <f t="shared" ca="1" si="891"/>
        <v>0.62245768540610957</v>
      </c>
      <c r="I8200" s="2"/>
      <c r="J8200" s="15">
        <f ca="1">-LN(K8200) /NegExp_Labda</f>
        <v>1.0072563980027143</v>
      </c>
      <c r="K8200" s="2">
        <f t="shared" ca="1" si="892"/>
        <v>0.81754340763121569</v>
      </c>
      <c r="L8200" s="2"/>
      <c r="M8200" s="17">
        <f t="shared" ca="1" si="887"/>
        <v>4</v>
      </c>
      <c r="N8200" s="2">
        <f t="shared" ca="1" si="888"/>
        <v>0.34696302865484441</v>
      </c>
      <c r="O8200" s="2"/>
      <c r="P8200" s="31">
        <f t="shared" ca="1" si="886"/>
        <v>3.7160466555295484</v>
      </c>
    </row>
    <row r="8201" spans="1:16" x14ac:dyDescent="0.25">
      <c r="A8201" s="32">
        <f ca="1">Uniform_A+B8201*(Uniform_B-Uniform_A)</f>
        <v>4.7020236421026365</v>
      </c>
      <c r="B8201" s="2">
        <f t="shared" ca="1" si="889"/>
        <v>0.47020236421026362</v>
      </c>
      <c r="C8201" s="4"/>
      <c r="D8201" s="5">
        <f ca="1">IF(E8201&lt;(Driehoek_C-Driehoek_A)/(Driehoek_B-Driehoek_A),Driehoek_A+SQRT(E8201*(Driehoek_B-Driehoek_A)*(Driehoek_C-Driehoek_A)),Driehoek_B-SQRT((1-E8201)*(Driehoek_B-Driehoek_A)*(Driehoek_B-Driehoek_C)))</f>
        <v>3.804929928420373</v>
      </c>
      <c r="E8201" s="2">
        <f t="shared" ca="1" si="890"/>
        <v>0.23269800332196944</v>
      </c>
      <c r="F8201" s="2"/>
      <c r="G8201" s="15">
        <f ca="1">_xlfn.NORM.INV(H8201,Normaal_Mu,Normaal_Sigma)</f>
        <v>3.6020470016165245</v>
      </c>
      <c r="H8201" s="2">
        <f t="shared" ca="1" si="891"/>
        <v>0.24228335883376417</v>
      </c>
      <c r="I8201" s="2"/>
      <c r="J8201" s="15">
        <f ca="1">-LN(K8201) /NegExp_Labda</f>
        <v>4.6160006938858027</v>
      </c>
      <c r="K8201" s="2">
        <f t="shared" ca="1" si="892"/>
        <v>0.39724576326718586</v>
      </c>
      <c r="L8201" s="2"/>
      <c r="M8201" s="17">
        <f t="shared" ca="1" si="887"/>
        <v>8</v>
      </c>
      <c r="N8201" s="2">
        <f t="shared" ca="1" si="888"/>
        <v>0.90456907042254264</v>
      </c>
      <c r="O8201" s="2"/>
      <c r="P8201" s="31">
        <f t="shared" ca="1" si="886"/>
        <v>4.9450002532050679</v>
      </c>
    </row>
    <row r="8202" spans="1:16" x14ac:dyDescent="0.25">
      <c r="A8202" s="32">
        <f ca="1">Uniform_A+B8202*(Uniform_B-Uniform_A)</f>
        <v>8.4963230168328963E-2</v>
      </c>
      <c r="B8202" s="2">
        <f t="shared" ca="1" si="889"/>
        <v>8.4963230168328963E-3</v>
      </c>
      <c r="C8202" s="4"/>
      <c r="D8202" s="5">
        <f ca="1">IF(E8202&lt;(Driehoek_C-Driehoek_A)/(Driehoek_B-Driehoek_A),Driehoek_A+SQRT(E8202*(Driehoek_B-Driehoek_A)*(Driehoek_C-Driehoek_A)),Driehoek_B-SQRT((1-E8202)*(Driehoek_B-Driehoek_A)*(Driehoek_B-Driehoek_C)))</f>
        <v>6.3804798465359847</v>
      </c>
      <c r="E8202" s="2">
        <f t="shared" ca="1" si="890"/>
        <v>0.80394611901702462</v>
      </c>
      <c r="F8202" s="2"/>
      <c r="G8202" s="15">
        <f ca="1">_xlfn.NORM.INV(H8202,Normaal_Mu,Normaal_Sigma)</f>
        <v>7.2053979991957773</v>
      </c>
      <c r="H8202" s="2">
        <f t="shared" ca="1" si="891"/>
        <v>0.86492104931154512</v>
      </c>
      <c r="I8202" s="2"/>
      <c r="J8202" s="15">
        <f ca="1">-LN(K8202) /NegExp_Labda</f>
        <v>12.120742923753619</v>
      </c>
      <c r="K8202" s="2">
        <f t="shared" ca="1" si="892"/>
        <v>8.8553482740215239E-2</v>
      </c>
      <c r="L8202" s="2"/>
      <c r="M8202" s="17">
        <f t="shared" ca="1" si="887"/>
        <v>6</v>
      </c>
      <c r="N8202" s="2">
        <f t="shared" ca="1" si="888"/>
        <v>0.62227210317422632</v>
      </c>
      <c r="O8202" s="2"/>
      <c r="P8202" s="31">
        <f t="shared" ca="1" si="886"/>
        <v>6.3583167999307424</v>
      </c>
    </row>
    <row r="8203" spans="1:16" x14ac:dyDescent="0.25">
      <c r="A8203" s="32">
        <f ca="1">Uniform_A+B8203*(Uniform_B-Uniform_A)</f>
        <v>7.8983589120587379</v>
      </c>
      <c r="B8203" s="2">
        <f t="shared" ca="1" si="889"/>
        <v>0.78983589120587383</v>
      </c>
      <c r="C8203" s="4"/>
      <c r="D8203" s="5">
        <f ca="1">IF(E8203&lt;(Driehoek_C-Driehoek_A)/(Driehoek_B-Driehoek_A),Driehoek_A+SQRT(E8203*(Driehoek_B-Driehoek_A)*(Driehoek_C-Driehoek_A)),Driehoek_B-SQRT((1-E8203)*(Driehoek_B-Driehoek_A)*(Driehoek_B-Driehoek_C)))</f>
        <v>3.7885641883749908</v>
      </c>
      <c r="E8203" s="2">
        <f t="shared" ca="1" si="890"/>
        <v>0.22849727542410636</v>
      </c>
      <c r="F8203" s="2"/>
      <c r="G8203" s="15">
        <f ca="1">_xlfn.NORM.INV(H8203,Normaal_Mu,Normaal_Sigma)</f>
        <v>2.3309326157261125</v>
      </c>
      <c r="H8203" s="2">
        <f t="shared" ca="1" si="891"/>
        <v>9.1014506295897246E-2</v>
      </c>
      <c r="I8203" s="2"/>
      <c r="J8203" s="15">
        <f ca="1">-LN(K8203) /NegExp_Labda</f>
        <v>5.6402764734178898</v>
      </c>
      <c r="K8203" s="2">
        <f t="shared" ca="1" si="892"/>
        <v>0.3236620721458634</v>
      </c>
      <c r="L8203" s="2"/>
      <c r="M8203" s="17">
        <f t="shared" ca="1" si="887"/>
        <v>5</v>
      </c>
      <c r="N8203" s="2">
        <f t="shared" ca="1" si="888"/>
        <v>0.59606628643126658</v>
      </c>
      <c r="O8203" s="2"/>
      <c r="P8203" s="31">
        <f t="shared" ca="1" si="886"/>
        <v>4.9316264379155461</v>
      </c>
    </row>
    <row r="8204" spans="1:16" x14ac:dyDescent="0.25">
      <c r="A8204" s="32">
        <f ca="1">Uniform_A+B8204*(Uniform_B-Uniform_A)</f>
        <v>6.9022149604809364</v>
      </c>
      <c r="B8204" s="2">
        <f t="shared" ca="1" si="889"/>
        <v>0.69022149604809369</v>
      </c>
      <c r="C8204" s="4"/>
      <c r="D8204" s="5">
        <f ca="1">IF(E8204&lt;(Driehoek_C-Driehoek_A)/(Driehoek_B-Driehoek_A),Driehoek_A+SQRT(E8204*(Driehoek_B-Driehoek_A)*(Driehoek_C-Driehoek_A)),Driehoek_B-SQRT((1-E8204)*(Driehoek_B-Driehoek_A)*(Driehoek_B-Driehoek_C)))</f>
        <v>3.1254946896873403</v>
      </c>
      <c r="E8204" s="2">
        <f t="shared" ca="1" si="890"/>
        <v>9.0481306893885893E-2</v>
      </c>
      <c r="F8204" s="2"/>
      <c r="G8204" s="15">
        <f ca="1">_xlfn.NORM.INV(H8204,Normaal_Mu,Normaal_Sigma)</f>
        <v>5.5720893039463224</v>
      </c>
      <c r="H8204" s="2">
        <f t="shared" ca="1" si="891"/>
        <v>0.61257803883156303</v>
      </c>
      <c r="I8204" s="2"/>
      <c r="J8204" s="15">
        <f ca="1">-LN(K8204) /NegExp_Labda</f>
        <v>0.67450946543242207</v>
      </c>
      <c r="K8204" s="2">
        <f t="shared" ca="1" si="892"/>
        <v>0.87380163346430029</v>
      </c>
      <c r="L8204" s="2"/>
      <c r="M8204" s="17">
        <f t="shared" ca="1" si="887"/>
        <v>4</v>
      </c>
      <c r="N8204" s="2">
        <f t="shared" ca="1" si="888"/>
        <v>0.28858620243545097</v>
      </c>
      <c r="O8204" s="2"/>
      <c r="P8204" s="31">
        <f t="shared" ca="1" si="886"/>
        <v>4.0548616839094045</v>
      </c>
    </row>
    <row r="8205" spans="1:16" x14ac:dyDescent="0.25">
      <c r="A8205" s="32">
        <f ca="1">Uniform_A+B8205*(Uniform_B-Uniform_A)</f>
        <v>2.3423642141506109</v>
      </c>
      <c r="B8205" s="2">
        <f t="shared" ca="1" si="889"/>
        <v>0.23423642141506107</v>
      </c>
      <c r="C8205" s="4"/>
      <c r="D8205" s="5">
        <f ca="1">IF(E8205&lt;(Driehoek_C-Driehoek_A)/(Driehoek_B-Driehoek_A),Driehoek_A+SQRT(E8205*(Driehoek_B-Driehoek_A)*(Driehoek_C-Driehoek_A)),Driehoek_B-SQRT((1-E8205)*(Driehoek_B-Driehoek_A)*(Driehoek_B-Driehoek_C)))</f>
        <v>3.3912882376645328</v>
      </c>
      <c r="E8205" s="2">
        <f t="shared" ca="1" si="890"/>
        <v>0.13826306859026294</v>
      </c>
      <c r="F8205" s="2"/>
      <c r="G8205" s="15">
        <f ca="1">_xlfn.NORM.INV(H8205,Normaal_Mu,Normaal_Sigma)</f>
        <v>9.2888962999242466</v>
      </c>
      <c r="H8205" s="2">
        <f t="shared" ca="1" si="891"/>
        <v>0.98400150213597681</v>
      </c>
      <c r="I8205" s="2"/>
      <c r="J8205" s="15">
        <f ca="1">-LN(K8205) /NegExp_Labda</f>
        <v>2.3078774149912809</v>
      </c>
      <c r="K8205" s="2">
        <f t="shared" ca="1" si="892"/>
        <v>0.63028985191436881</v>
      </c>
      <c r="L8205" s="2"/>
      <c r="M8205" s="17">
        <f t="shared" ca="1" si="887"/>
        <v>8</v>
      </c>
      <c r="N8205" s="2">
        <f t="shared" ca="1" si="888"/>
        <v>0.89668365336179456</v>
      </c>
      <c r="O8205" s="2"/>
      <c r="P8205" s="31">
        <f t="shared" ref="P8205:P8268" ca="1" si="893">SUM(A8205,D8205,G8205,J8205,M8205)/5</f>
        <v>5.0660852333461346</v>
      </c>
    </row>
    <row r="8206" spans="1:16" x14ac:dyDescent="0.25">
      <c r="A8206" s="32">
        <f ca="1">Uniform_A+B8206*(Uniform_B-Uniform_A)</f>
        <v>5.9484428179138913</v>
      </c>
      <c r="B8206" s="2">
        <f t="shared" ca="1" si="889"/>
        <v>0.59484428179138915</v>
      </c>
      <c r="C8206" s="4"/>
      <c r="D8206" s="5">
        <f ca="1">IF(E8206&lt;(Driehoek_C-Driehoek_A)/(Driehoek_B-Driehoek_A),Driehoek_A+SQRT(E8206*(Driehoek_B-Driehoek_A)*(Driehoek_C-Driehoek_A)),Driehoek_B-SQRT((1-E8206)*(Driehoek_B-Driehoek_A)*(Driehoek_B-Driehoek_C)))</f>
        <v>5.2452155583744053</v>
      </c>
      <c r="E8206" s="2">
        <f t="shared" ca="1" si="890"/>
        <v>0.59718839419789627</v>
      </c>
      <c r="F8206" s="2"/>
      <c r="G8206" s="15">
        <f ca="1">_xlfn.NORM.INV(H8206,Normaal_Mu,Normaal_Sigma)</f>
        <v>3.1982554772993828</v>
      </c>
      <c r="H8206" s="2">
        <f t="shared" ca="1" si="891"/>
        <v>0.18382812057468456</v>
      </c>
      <c r="I8206" s="2"/>
      <c r="J8206" s="15">
        <f ca="1">-LN(K8206) /NegExp_Labda</f>
        <v>3.1064234555873882</v>
      </c>
      <c r="K8206" s="2">
        <f t="shared" ca="1" si="892"/>
        <v>0.53725378888412101</v>
      </c>
      <c r="L8206" s="2"/>
      <c r="M8206" s="17">
        <f t="shared" ca="1" si="887"/>
        <v>4</v>
      </c>
      <c r="N8206" s="2">
        <f t="shared" ca="1" si="888"/>
        <v>0.43359291172449033</v>
      </c>
      <c r="O8206" s="2"/>
      <c r="P8206" s="31">
        <f t="shared" ca="1" si="893"/>
        <v>4.2996674618350141</v>
      </c>
    </row>
    <row r="8207" spans="1:16" x14ac:dyDescent="0.25">
      <c r="A8207" s="32">
        <f ca="1">Uniform_A+B8207*(Uniform_B-Uniform_A)</f>
        <v>4.2968945688067421</v>
      </c>
      <c r="B8207" s="2">
        <f t="shared" ca="1" si="889"/>
        <v>0.42968945688067417</v>
      </c>
      <c r="C8207" s="4"/>
      <c r="D8207" s="5">
        <f ca="1">IF(E8207&lt;(Driehoek_C-Driehoek_A)/(Driehoek_B-Driehoek_A),Driehoek_A+SQRT(E8207*(Driehoek_B-Driehoek_A)*(Driehoek_C-Driehoek_A)),Driehoek_B-SQRT((1-E8207)*(Driehoek_B-Driehoek_A)*(Driehoek_B-Driehoek_C)))</f>
        <v>3.6578215064772164</v>
      </c>
      <c r="E8207" s="2">
        <f t="shared" ca="1" si="890"/>
        <v>0.19631229623845625</v>
      </c>
      <c r="F8207" s="2"/>
      <c r="G8207" s="15">
        <f ca="1">_xlfn.NORM.INV(H8207,Normaal_Mu,Normaal_Sigma)</f>
        <v>3.3187762282263771</v>
      </c>
      <c r="H8207" s="2">
        <f t="shared" ca="1" si="891"/>
        <v>0.20028269892630446</v>
      </c>
      <c r="I8207" s="2"/>
      <c r="J8207" s="15">
        <f ca="1">-LN(K8207) /NegExp_Labda</f>
        <v>14.928343976910782</v>
      </c>
      <c r="K8207" s="2">
        <f t="shared" ca="1" si="892"/>
        <v>5.0505714262863322E-2</v>
      </c>
      <c r="L8207" s="2"/>
      <c r="M8207" s="17">
        <f t="shared" ca="1" si="887"/>
        <v>6</v>
      </c>
      <c r="N8207" s="2">
        <f t="shared" ca="1" si="888"/>
        <v>0.71237678844666119</v>
      </c>
      <c r="O8207" s="2"/>
      <c r="P8207" s="31">
        <f t="shared" ca="1" si="893"/>
        <v>6.4403672560842242</v>
      </c>
    </row>
    <row r="8208" spans="1:16" x14ac:dyDescent="0.25">
      <c r="A8208" s="32">
        <f ca="1">Uniform_A+B8208*(Uniform_B-Uniform_A)</f>
        <v>6.9504143166689332</v>
      </c>
      <c r="B8208" s="2">
        <f t="shared" ca="1" si="889"/>
        <v>0.69504143166689336</v>
      </c>
      <c r="C8208" s="4"/>
      <c r="D8208" s="5">
        <f ca="1">IF(E8208&lt;(Driehoek_C-Driehoek_A)/(Driehoek_B-Driehoek_A),Driehoek_A+SQRT(E8208*(Driehoek_B-Driehoek_A)*(Driehoek_C-Driehoek_A)),Driehoek_B-SQRT((1-E8208)*(Driehoek_B-Driehoek_A)*(Driehoek_B-Driehoek_C)))</f>
        <v>3.9550369358407389</v>
      </c>
      <c r="E8208" s="2">
        <f t="shared" ca="1" si="890"/>
        <v>0.27301210146439614</v>
      </c>
      <c r="F8208" s="2"/>
      <c r="G8208" s="15">
        <f ca="1">_xlfn.NORM.INV(H8208,Normaal_Mu,Normaal_Sigma)</f>
        <v>6.4353049992912768</v>
      </c>
      <c r="H8208" s="2">
        <f t="shared" ca="1" si="891"/>
        <v>0.76351421086030757</v>
      </c>
      <c r="I8208" s="2"/>
      <c r="J8208" s="15">
        <f ca="1">-LN(K8208) /NegExp_Labda</f>
        <v>0.23394951803389383</v>
      </c>
      <c r="K8208" s="2">
        <f t="shared" ca="1" si="892"/>
        <v>0.95428786896984219</v>
      </c>
      <c r="L8208" s="2"/>
      <c r="M8208" s="17">
        <f t="shared" ca="1" si="887"/>
        <v>5</v>
      </c>
      <c r="N8208" s="2">
        <f t="shared" ca="1" si="888"/>
        <v>0.56837323049386701</v>
      </c>
      <c r="O8208" s="2"/>
      <c r="P8208" s="31">
        <f t="shared" ca="1" si="893"/>
        <v>4.5149411539669675</v>
      </c>
    </row>
    <row r="8209" spans="1:16" x14ac:dyDescent="0.25">
      <c r="A8209" s="32">
        <f ca="1">Uniform_A+B8209*(Uniform_B-Uniform_A)</f>
        <v>6.9936342530625026</v>
      </c>
      <c r="B8209" s="2">
        <f t="shared" ca="1" si="889"/>
        <v>0.69936342530625029</v>
      </c>
      <c r="C8209" s="4"/>
      <c r="D8209" s="5">
        <f ca="1">IF(E8209&lt;(Driehoek_C-Driehoek_A)/(Driehoek_B-Driehoek_A),Driehoek_A+SQRT(E8209*(Driehoek_B-Driehoek_A)*(Driehoek_C-Driehoek_A)),Driehoek_B-SQRT((1-E8209)*(Driehoek_B-Driehoek_A)*(Driehoek_B-Driehoek_C)))</f>
        <v>3.1277217171089289</v>
      </c>
      <c r="E8209" s="2">
        <f t="shared" ca="1" si="890"/>
        <v>9.0839733659936472E-2</v>
      </c>
      <c r="F8209" s="2"/>
      <c r="G8209" s="15">
        <f ca="1">_xlfn.NORM.INV(H8209,Normaal_Mu,Normaal_Sigma)</f>
        <v>3.091531045840616</v>
      </c>
      <c r="H8209" s="2">
        <f t="shared" ca="1" si="891"/>
        <v>0.16998248321720755</v>
      </c>
      <c r="I8209" s="2"/>
      <c r="J8209" s="15">
        <f ca="1">-LN(K8209) /NegExp_Labda</f>
        <v>3.0512236952056018</v>
      </c>
      <c r="K8209" s="2">
        <f t="shared" ca="1" si="892"/>
        <v>0.54321790617508048</v>
      </c>
      <c r="L8209" s="2"/>
      <c r="M8209" s="17">
        <f t="shared" ca="1" si="887"/>
        <v>12</v>
      </c>
      <c r="N8209" s="2">
        <f t="shared" ca="1" si="888"/>
        <v>0.99763119223080687</v>
      </c>
      <c r="O8209" s="2"/>
      <c r="P8209" s="31">
        <f t="shared" ca="1" si="893"/>
        <v>5.6528221422435303</v>
      </c>
    </row>
    <row r="8210" spans="1:16" x14ac:dyDescent="0.25">
      <c r="A8210" s="32">
        <f ca="1">Uniform_A+B8210*(Uniform_B-Uniform_A)</f>
        <v>9.2878031777092502</v>
      </c>
      <c r="B8210" s="2">
        <f t="shared" ca="1" si="889"/>
        <v>0.92878031777092496</v>
      </c>
      <c r="C8210" s="4"/>
      <c r="D8210" s="5">
        <f ca="1">IF(E8210&lt;(Driehoek_C-Driehoek_A)/(Driehoek_B-Driehoek_A),Driehoek_A+SQRT(E8210*(Driehoek_B-Driehoek_A)*(Driehoek_C-Driehoek_A)),Driehoek_B-SQRT((1-E8210)*(Driehoek_B-Driehoek_A)*(Driehoek_B-Driehoek_C)))</f>
        <v>5.0806881741251608</v>
      </c>
      <c r="E8210" s="2">
        <f t="shared" ca="1" si="890"/>
        <v>0.56111413747307537</v>
      </c>
      <c r="F8210" s="2"/>
      <c r="G8210" s="15">
        <f ca="1">_xlfn.NORM.INV(H8210,Normaal_Mu,Normaal_Sigma)</f>
        <v>3.1395391519996023</v>
      </c>
      <c r="H8210" s="2">
        <f t="shared" ca="1" si="891"/>
        <v>0.17612589634575115</v>
      </c>
      <c r="I8210" s="2"/>
      <c r="J8210" s="15">
        <f ca="1">-LN(K8210) /NegExp_Labda</f>
        <v>5.4273533973074972</v>
      </c>
      <c r="K8210" s="2">
        <f t="shared" ca="1" si="892"/>
        <v>0.33774277988745482</v>
      </c>
      <c r="L8210" s="2"/>
      <c r="M8210" s="17">
        <f t="shared" ca="1" si="887"/>
        <v>4</v>
      </c>
      <c r="N8210" s="2">
        <f t="shared" ca="1" si="888"/>
        <v>0.36178106260723086</v>
      </c>
      <c r="O8210" s="2"/>
      <c r="P8210" s="31">
        <f t="shared" ca="1" si="893"/>
        <v>5.3870767802283028</v>
      </c>
    </row>
    <row r="8211" spans="1:16" x14ac:dyDescent="0.25">
      <c r="A8211" s="32">
        <f ca="1">Uniform_A+B8211*(Uniform_B-Uniform_A)</f>
        <v>8.3097556610428249</v>
      </c>
      <c r="B8211" s="2">
        <f t="shared" ca="1" si="889"/>
        <v>0.83097556610428258</v>
      </c>
      <c r="C8211" s="4"/>
      <c r="D8211" s="5">
        <f ca="1">IF(E8211&lt;(Driehoek_C-Driehoek_A)/(Driehoek_B-Driehoek_A),Driehoek_A+SQRT(E8211*(Driehoek_B-Driehoek_A)*(Driehoek_C-Driehoek_A)),Driehoek_B-SQRT((1-E8211)*(Driehoek_B-Driehoek_A)*(Driehoek_B-Driehoek_C)))</f>
        <v>5.9389107065629032</v>
      </c>
      <c r="E8211" s="2">
        <f t="shared" ca="1" si="890"/>
        <v>0.73227806678870788</v>
      </c>
      <c r="F8211" s="2"/>
      <c r="G8211" s="15">
        <f ca="1">_xlfn.NORM.INV(H8211,Normaal_Mu,Normaal_Sigma)</f>
        <v>4.4773510961261298</v>
      </c>
      <c r="H8211" s="2">
        <f t="shared" ca="1" si="891"/>
        <v>0.39692115580427301</v>
      </c>
      <c r="I8211" s="2"/>
      <c r="J8211" s="15">
        <f ca="1">-LN(K8211) /NegExp_Labda</f>
        <v>1.8278036077869659</v>
      </c>
      <c r="K8211" s="2">
        <f t="shared" ca="1" si="892"/>
        <v>0.693807508961088</v>
      </c>
      <c r="L8211" s="2"/>
      <c r="M8211" s="17">
        <f t="shared" ca="1" si="887"/>
        <v>7</v>
      </c>
      <c r="N8211" s="2">
        <f t="shared" ca="1" si="888"/>
        <v>0.79904089872176931</v>
      </c>
      <c r="O8211" s="2"/>
      <c r="P8211" s="31">
        <f t="shared" ca="1" si="893"/>
        <v>5.5107642143037641</v>
      </c>
    </row>
    <row r="8212" spans="1:16" x14ac:dyDescent="0.25">
      <c r="A8212" s="32">
        <f ca="1">Uniform_A+B8212*(Uniform_B-Uniform_A)</f>
        <v>1.3820369307246494</v>
      </c>
      <c r="B8212" s="2">
        <f t="shared" ca="1" si="889"/>
        <v>0.13820369307246494</v>
      </c>
      <c r="C8212" s="4"/>
      <c r="D8212" s="5">
        <f ca="1">IF(E8212&lt;(Driehoek_C-Driehoek_A)/(Driehoek_B-Driehoek_A),Driehoek_A+SQRT(E8212*(Driehoek_B-Driehoek_A)*(Driehoek_C-Driehoek_A)),Driehoek_B-SQRT((1-E8212)*(Driehoek_B-Driehoek_A)*(Driehoek_B-Driehoek_C)))</f>
        <v>4.305841185003521</v>
      </c>
      <c r="E8212" s="2">
        <f t="shared" ca="1" si="890"/>
        <v>0.37042494341688148</v>
      </c>
      <c r="F8212" s="2"/>
      <c r="G8212" s="15">
        <f ca="1">_xlfn.NORM.INV(H8212,Normaal_Mu,Normaal_Sigma)</f>
        <v>2.2855686263724024</v>
      </c>
      <c r="H8212" s="2">
        <f t="shared" ca="1" si="891"/>
        <v>8.7356343903142175E-2</v>
      </c>
      <c r="I8212" s="2"/>
      <c r="J8212" s="15">
        <f ca="1">-LN(K8212) /NegExp_Labda</f>
        <v>3.6473590844681234</v>
      </c>
      <c r="K8212" s="2">
        <f t="shared" ca="1" si="892"/>
        <v>0.48216359351027205</v>
      </c>
      <c r="L8212" s="2"/>
      <c r="M8212" s="17">
        <f t="shared" ca="1" si="887"/>
        <v>3</v>
      </c>
      <c r="N8212" s="2">
        <f t="shared" ca="1" si="888"/>
        <v>0.23725812823821535</v>
      </c>
      <c r="O8212" s="2"/>
      <c r="P8212" s="31">
        <f t="shared" ca="1" si="893"/>
        <v>2.9241611653137394</v>
      </c>
    </row>
    <row r="8213" spans="1:16" x14ac:dyDescent="0.25">
      <c r="A8213" s="32">
        <f ca="1">Uniform_A+B8213*(Uniform_B-Uniform_A)</f>
        <v>3.0945026949691368E-3</v>
      </c>
      <c r="B8213" s="2">
        <f t="shared" ca="1" si="889"/>
        <v>3.0945026949691368E-4</v>
      </c>
      <c r="C8213" s="4"/>
      <c r="D8213" s="5">
        <f ca="1">IF(E8213&lt;(Driehoek_C-Driehoek_A)/(Driehoek_B-Driehoek_A),Driehoek_A+SQRT(E8213*(Driehoek_B-Driehoek_A)*(Driehoek_C-Driehoek_A)),Driehoek_B-SQRT((1-E8213)*(Driehoek_B-Driehoek_A)*(Driehoek_B-Driehoek_C)))</f>
        <v>4.2106196297418501</v>
      </c>
      <c r="E8213" s="2">
        <f t="shared" ca="1" si="890"/>
        <v>0.34462387625674018</v>
      </c>
      <c r="F8213" s="2"/>
      <c r="G8213" s="15">
        <f ca="1">_xlfn.NORM.INV(H8213,Normaal_Mu,Normaal_Sigma)</f>
        <v>5.8158456347977809</v>
      </c>
      <c r="H8213" s="2">
        <f t="shared" ca="1" si="891"/>
        <v>0.65833482977376612</v>
      </c>
      <c r="I8213" s="2"/>
      <c r="J8213" s="15">
        <f ca="1">-LN(K8213) /NegExp_Labda</f>
        <v>0.57053469745974195</v>
      </c>
      <c r="K8213" s="2">
        <f t="shared" ca="1" si="892"/>
        <v>0.89216254337169298</v>
      </c>
      <c r="L8213" s="2"/>
      <c r="M8213" s="17">
        <f t="shared" ca="1" si="887"/>
        <v>6</v>
      </c>
      <c r="N8213" s="2">
        <f t="shared" ca="1" si="888"/>
        <v>0.66495162903049299</v>
      </c>
      <c r="O8213" s="2"/>
      <c r="P8213" s="31">
        <f t="shared" ca="1" si="893"/>
        <v>3.3200188929388688</v>
      </c>
    </row>
    <row r="8214" spans="1:16" x14ac:dyDescent="0.25">
      <c r="A8214" s="32">
        <f ca="1">Uniform_A+B8214*(Uniform_B-Uniform_A)</f>
        <v>9.6550616516456333</v>
      </c>
      <c r="B8214" s="2">
        <f t="shared" ca="1" si="889"/>
        <v>0.96550616516456333</v>
      </c>
      <c r="C8214" s="4"/>
      <c r="D8214" s="5">
        <f ca="1">IF(E8214&lt;(Driehoek_C-Driehoek_A)/(Driehoek_B-Driehoek_A),Driehoek_A+SQRT(E8214*(Driehoek_B-Driehoek_A)*(Driehoek_C-Driehoek_A)),Driehoek_B-SQRT((1-E8214)*(Driehoek_B-Driehoek_A)*(Driehoek_B-Driehoek_C)))</f>
        <v>7.5578800249976572</v>
      </c>
      <c r="E8214" s="2">
        <f t="shared" ca="1" si="890"/>
        <v>0.94057971364854975</v>
      </c>
      <c r="F8214" s="2"/>
      <c r="G8214" s="15">
        <f ca="1">_xlfn.NORM.INV(H8214,Normaal_Mu,Normaal_Sigma)</f>
        <v>7.6224874671925029</v>
      </c>
      <c r="H8214" s="2">
        <f t="shared" ca="1" si="891"/>
        <v>0.90511228437302504</v>
      </c>
      <c r="I8214" s="2"/>
      <c r="J8214" s="15">
        <f ca="1">-LN(K8214) /NegExp_Labda</f>
        <v>0.58978565656597393</v>
      </c>
      <c r="K8214" s="2">
        <f t="shared" ca="1" si="892"/>
        <v>0.88873415066396277</v>
      </c>
      <c r="L8214" s="2"/>
      <c r="M8214" s="17">
        <f t="shared" ca="1" si="887"/>
        <v>3</v>
      </c>
      <c r="N8214" s="2">
        <f t="shared" ca="1" si="888"/>
        <v>0.2383927067184336</v>
      </c>
      <c r="O8214" s="2"/>
      <c r="P8214" s="31">
        <f t="shared" ca="1" si="893"/>
        <v>5.6850429600803531</v>
      </c>
    </row>
    <row r="8215" spans="1:16" x14ac:dyDescent="0.25">
      <c r="A8215" s="32">
        <f ca="1">Uniform_A+B8215*(Uniform_B-Uniform_A)</f>
        <v>2.913253481721414</v>
      </c>
      <c r="B8215" s="2">
        <f t="shared" ca="1" si="889"/>
        <v>0.2913253481721414</v>
      </c>
      <c r="C8215" s="4"/>
      <c r="D8215" s="5">
        <f ca="1">IF(E8215&lt;(Driehoek_C-Driehoek_A)/(Driehoek_B-Driehoek_A),Driehoek_A+SQRT(E8215*(Driehoek_B-Driehoek_A)*(Driehoek_C-Driehoek_A)),Driehoek_B-SQRT((1-E8215)*(Driehoek_B-Driehoek_A)*(Driehoek_B-Driehoek_C)))</f>
        <v>5.1493256340777283</v>
      </c>
      <c r="E8215" s="2">
        <f t="shared" ca="1" si="890"/>
        <v>0.57635162650368887</v>
      </c>
      <c r="F8215" s="2"/>
      <c r="G8215" s="15">
        <f ca="1">_xlfn.NORM.INV(H8215,Normaal_Mu,Normaal_Sigma)</f>
        <v>0.65269501114872419</v>
      </c>
      <c r="H8215" s="2">
        <f t="shared" ca="1" si="891"/>
        <v>1.4865621434819065E-2</v>
      </c>
      <c r="I8215" s="2"/>
      <c r="J8215" s="15">
        <f ca="1">-LN(K8215) /NegExp_Labda</f>
        <v>4.2305943106748867</v>
      </c>
      <c r="K8215" s="2">
        <f t="shared" ca="1" si="892"/>
        <v>0.42907701151880917</v>
      </c>
      <c r="L8215" s="2"/>
      <c r="M8215" s="17">
        <f t="shared" ca="1" si="887"/>
        <v>8</v>
      </c>
      <c r="N8215" s="2">
        <f t="shared" ca="1" si="888"/>
        <v>0.87315799794989646</v>
      </c>
      <c r="O8215" s="2"/>
      <c r="P8215" s="31">
        <f t="shared" ca="1" si="893"/>
        <v>4.1891736875245504</v>
      </c>
    </row>
    <row r="8216" spans="1:16" x14ac:dyDescent="0.25">
      <c r="A8216" s="32">
        <f ca="1">Uniform_A+B8216*(Uniform_B-Uniform_A)</f>
        <v>7.278555306036564</v>
      </c>
      <c r="B8216" s="2">
        <f t="shared" ca="1" si="889"/>
        <v>0.72785553060365638</v>
      </c>
      <c r="C8216" s="4"/>
      <c r="D8216" s="5">
        <f ca="1">IF(E8216&lt;(Driehoek_C-Driehoek_A)/(Driehoek_B-Driehoek_A),Driehoek_A+SQRT(E8216*(Driehoek_B-Driehoek_A)*(Driehoek_C-Driehoek_A)),Driehoek_B-SQRT((1-E8216)*(Driehoek_B-Driehoek_A)*(Driehoek_B-Driehoek_C)))</f>
        <v>3.7787277884908304</v>
      </c>
      <c r="E8216" s="2">
        <f t="shared" ca="1" si="890"/>
        <v>0.22599089611067713</v>
      </c>
      <c r="F8216" s="2"/>
      <c r="G8216" s="15">
        <f ca="1">_xlfn.NORM.INV(H8216,Normaal_Mu,Normaal_Sigma)</f>
        <v>7.0206661476750796</v>
      </c>
      <c r="H8216" s="2">
        <f t="shared" ca="1" si="891"/>
        <v>0.84383212976162425</v>
      </c>
      <c r="I8216" s="2"/>
      <c r="J8216" s="15">
        <f ca="1">-LN(K8216) /NegExp_Labda</f>
        <v>6.1306090281531356</v>
      </c>
      <c r="K8216" s="2">
        <f t="shared" ca="1" si="892"/>
        <v>0.29342834605154777</v>
      </c>
      <c r="L8216" s="2"/>
      <c r="M8216" s="17">
        <f t="shared" ca="1" si="887"/>
        <v>5</v>
      </c>
      <c r="N8216" s="2">
        <f t="shared" ca="1" si="888"/>
        <v>0.5101704571547323</v>
      </c>
      <c r="O8216" s="2"/>
      <c r="P8216" s="31">
        <f t="shared" ca="1" si="893"/>
        <v>5.8417116540711209</v>
      </c>
    </row>
    <row r="8217" spans="1:16" x14ac:dyDescent="0.25">
      <c r="A8217" s="32">
        <f ca="1">Uniform_A+B8217*(Uniform_B-Uniform_A)</f>
        <v>5.8581791290935517</v>
      </c>
      <c r="B8217" s="2">
        <f t="shared" ca="1" si="889"/>
        <v>0.58581791290935514</v>
      </c>
      <c r="C8217" s="4"/>
      <c r="D8217" s="5">
        <f ca="1">IF(E8217&lt;(Driehoek_C-Driehoek_A)/(Driehoek_B-Driehoek_A),Driehoek_A+SQRT(E8217*(Driehoek_B-Driehoek_A)*(Driehoek_C-Driehoek_A)),Driehoek_B-SQRT((1-E8217)*(Driehoek_B-Driehoek_A)*(Driehoek_B-Driehoek_C)))</f>
        <v>5.6656489573911006</v>
      </c>
      <c r="E8217" s="2">
        <f t="shared" ca="1" si="890"/>
        <v>0.68234580356151286</v>
      </c>
      <c r="F8217" s="2"/>
      <c r="G8217" s="15">
        <f ca="1">_xlfn.NORM.INV(H8217,Normaal_Mu,Normaal_Sigma)</f>
        <v>5.7029206744449938</v>
      </c>
      <c r="H8217" s="2">
        <f t="shared" ca="1" si="891"/>
        <v>0.6373784884101914</v>
      </c>
      <c r="I8217" s="2"/>
      <c r="J8217" s="15">
        <f ca="1">-LN(K8217) /NegExp_Labda</f>
        <v>3.6991560752165653</v>
      </c>
      <c r="K8217" s="2">
        <f t="shared" ca="1" si="892"/>
        <v>0.47719445196907961</v>
      </c>
      <c r="L8217" s="2"/>
      <c r="M8217" s="17">
        <f t="shared" ca="1" si="887"/>
        <v>2</v>
      </c>
      <c r="N8217" s="2">
        <f t="shared" ca="1" si="888"/>
        <v>7.6925511850487793E-2</v>
      </c>
      <c r="O8217" s="2"/>
      <c r="P8217" s="31">
        <f t="shared" ca="1" si="893"/>
        <v>4.5851809672292418</v>
      </c>
    </row>
    <row r="8218" spans="1:16" x14ac:dyDescent="0.25">
      <c r="A8218" s="32">
        <f ca="1">Uniform_A+B8218*(Uniform_B-Uniform_A)</f>
        <v>0.29614334226844341</v>
      </c>
      <c r="B8218" s="2">
        <f t="shared" ca="1" si="889"/>
        <v>2.9614334226844341E-2</v>
      </c>
      <c r="C8218" s="4"/>
      <c r="D8218" s="5">
        <f ca="1">IF(E8218&lt;(Driehoek_C-Driehoek_A)/(Driehoek_B-Driehoek_A),Driehoek_A+SQRT(E8218*(Driehoek_B-Driehoek_A)*(Driehoek_C-Driehoek_A)),Driehoek_B-SQRT((1-E8218)*(Driehoek_B-Driehoek_A)*(Driehoek_B-Driehoek_C)))</f>
        <v>6.2901005834929267</v>
      </c>
      <c r="E8218" s="2">
        <f t="shared" ca="1" si="890"/>
        <v>0.79018414721184638</v>
      </c>
      <c r="F8218" s="2"/>
      <c r="G8218" s="15">
        <f ca="1">_xlfn.NORM.INV(H8218,Normaal_Mu,Normaal_Sigma)</f>
        <v>5.3016448070392999</v>
      </c>
      <c r="H8218" s="2">
        <f t="shared" ca="1" si="891"/>
        <v>0.55994209351428159</v>
      </c>
      <c r="I8218" s="2"/>
      <c r="J8218" s="15">
        <f ca="1">-LN(K8218) /NegExp_Labda</f>
        <v>14.721319420935327</v>
      </c>
      <c r="K8218" s="2">
        <f t="shared" ca="1" si="892"/>
        <v>5.2640795279441877E-2</v>
      </c>
      <c r="L8218" s="2"/>
      <c r="M8218" s="17">
        <f t="shared" ca="1" si="887"/>
        <v>6</v>
      </c>
      <c r="N8218" s="2">
        <f t="shared" ca="1" si="888"/>
        <v>0.66031052742359309</v>
      </c>
      <c r="O8218" s="2"/>
      <c r="P8218" s="31">
        <f t="shared" ca="1" si="893"/>
        <v>6.5218416307471996</v>
      </c>
    </row>
    <row r="8219" spans="1:16" x14ac:dyDescent="0.25">
      <c r="A8219" s="32">
        <f ca="1">Uniform_A+B8219*(Uniform_B-Uniform_A)</f>
        <v>3.9261050757084814</v>
      </c>
      <c r="B8219" s="2">
        <f t="shared" ca="1" si="889"/>
        <v>0.39261050757084814</v>
      </c>
      <c r="C8219" s="4"/>
      <c r="D8219" s="5">
        <f ca="1">IF(E8219&lt;(Driehoek_C-Driehoek_A)/(Driehoek_B-Driehoek_A),Driehoek_A+SQRT(E8219*(Driehoek_B-Driehoek_A)*(Driehoek_C-Driehoek_A)),Driehoek_B-SQRT((1-E8219)*(Driehoek_B-Driehoek_A)*(Driehoek_B-Driehoek_C)))</f>
        <v>5.0321007613475013</v>
      </c>
      <c r="E8219" s="2">
        <f t="shared" ca="1" si="890"/>
        <v>0.55016501805431206</v>
      </c>
      <c r="F8219" s="2"/>
      <c r="G8219" s="15">
        <f ca="1">_xlfn.NORM.INV(H8219,Normaal_Mu,Normaal_Sigma)</f>
        <v>5.0966583070900979</v>
      </c>
      <c r="H8219" s="2">
        <f t="shared" ca="1" si="891"/>
        <v>0.51927303973734085</v>
      </c>
      <c r="I8219" s="2"/>
      <c r="J8219" s="15">
        <f ca="1">-LN(K8219) /NegExp_Labda</f>
        <v>2.2323094968113804</v>
      </c>
      <c r="K8219" s="2">
        <f t="shared" ca="1" si="892"/>
        <v>0.63988813986700954</v>
      </c>
      <c r="L8219" s="2"/>
      <c r="M8219" s="17">
        <f t="shared" ca="1" si="887"/>
        <v>13</v>
      </c>
      <c r="N8219" s="2">
        <f t="shared" ca="1" si="888"/>
        <v>0.99825053087088211</v>
      </c>
      <c r="O8219" s="2"/>
      <c r="P8219" s="31">
        <f t="shared" ca="1" si="893"/>
        <v>5.8574347281914925</v>
      </c>
    </row>
    <row r="8220" spans="1:16" x14ac:dyDescent="0.25">
      <c r="A8220" s="32">
        <f ca="1">Uniform_A+B8220*(Uniform_B-Uniform_A)</f>
        <v>4.2075425286746615</v>
      </c>
      <c r="B8220" s="2">
        <f t="shared" ca="1" si="889"/>
        <v>0.42075425286746615</v>
      </c>
      <c r="C8220" s="4"/>
      <c r="D8220" s="5">
        <f ca="1">IF(E8220&lt;(Driehoek_C-Driehoek_A)/(Driehoek_B-Driehoek_A),Driehoek_A+SQRT(E8220*(Driehoek_B-Driehoek_A)*(Driehoek_C-Driehoek_A)),Driehoek_B-SQRT((1-E8220)*(Driehoek_B-Driehoek_A)*(Driehoek_B-Driehoek_C)))</f>
        <v>4.9376951600108736</v>
      </c>
      <c r="E8220" s="2">
        <f t="shared" ca="1" si="890"/>
        <v>0.5285051253428833</v>
      </c>
      <c r="F8220" s="2"/>
      <c r="G8220" s="15">
        <f ca="1">_xlfn.NORM.INV(H8220,Normaal_Mu,Normaal_Sigma)</f>
        <v>5.8770874844388841</v>
      </c>
      <c r="H8220" s="2">
        <f t="shared" ca="1" si="891"/>
        <v>0.66950391579525315</v>
      </c>
      <c r="I8220" s="2"/>
      <c r="J8220" s="15">
        <f ca="1">-LN(K8220) /NegExp_Labda</f>
        <v>0.1995055813470735</v>
      </c>
      <c r="K8220" s="2">
        <f t="shared" ca="1" si="892"/>
        <v>0.96088445029382419</v>
      </c>
      <c r="L8220" s="2"/>
      <c r="M8220" s="17">
        <f t="shared" ca="1" si="887"/>
        <v>4</v>
      </c>
      <c r="N8220" s="2">
        <f t="shared" ca="1" si="888"/>
        <v>0.35077743507765624</v>
      </c>
      <c r="O8220" s="2"/>
      <c r="P8220" s="31">
        <f t="shared" ca="1" si="893"/>
        <v>3.8443661508942979</v>
      </c>
    </row>
    <row r="8221" spans="1:16" x14ac:dyDescent="0.25">
      <c r="A8221" s="32">
        <f ca="1">Uniform_A+B8221*(Uniform_B-Uniform_A)</f>
        <v>2.7311181676881944</v>
      </c>
      <c r="B8221" s="2">
        <f t="shared" ca="1" si="889"/>
        <v>0.27311181676881946</v>
      </c>
      <c r="C8221" s="4"/>
      <c r="D8221" s="5">
        <f ca="1">IF(E8221&lt;(Driehoek_C-Driehoek_A)/(Driehoek_B-Driehoek_A),Driehoek_A+SQRT(E8221*(Driehoek_B-Driehoek_A)*(Driehoek_C-Driehoek_A)),Driehoek_B-SQRT((1-E8221)*(Driehoek_B-Driehoek_A)*(Driehoek_B-Driehoek_C)))</f>
        <v>5.7836134668946766</v>
      </c>
      <c r="E8221" s="2">
        <f t="shared" ca="1" si="890"/>
        <v>0.70442450484739183</v>
      </c>
      <c r="F8221" s="2"/>
      <c r="G8221" s="15">
        <f ca="1">_xlfn.NORM.INV(H8221,Normaal_Mu,Normaal_Sigma)</f>
        <v>2.9326893898415043</v>
      </c>
      <c r="H8221" s="2">
        <f t="shared" ca="1" si="891"/>
        <v>0.15064866733147431</v>
      </c>
      <c r="I8221" s="2"/>
      <c r="J8221" s="15">
        <f ca="1">-LN(K8221) /NegExp_Labda</f>
        <v>5.9357058337729605</v>
      </c>
      <c r="K8221" s="2">
        <f t="shared" ca="1" si="892"/>
        <v>0.3050922263050867</v>
      </c>
      <c r="L8221" s="2"/>
      <c r="M8221" s="17">
        <f t="shared" ca="1" si="887"/>
        <v>2</v>
      </c>
      <c r="N8221" s="2">
        <f t="shared" ca="1" si="888"/>
        <v>5.2637990989616967E-2</v>
      </c>
      <c r="O8221" s="2"/>
      <c r="P8221" s="31">
        <f t="shared" ca="1" si="893"/>
        <v>3.8766253716394674</v>
      </c>
    </row>
    <row r="8222" spans="1:16" x14ac:dyDescent="0.25">
      <c r="A8222" s="32">
        <f ca="1">Uniform_A+B8222*(Uniform_B-Uniform_A)</f>
        <v>3.6340538259912725</v>
      </c>
      <c r="B8222" s="2">
        <f t="shared" ca="1" si="889"/>
        <v>0.36340538259912725</v>
      </c>
      <c r="C8222" s="4"/>
      <c r="D8222" s="5">
        <f ca="1">IF(E8222&lt;(Driehoek_C-Driehoek_A)/(Driehoek_B-Driehoek_A),Driehoek_A+SQRT(E8222*(Driehoek_B-Driehoek_A)*(Driehoek_C-Driehoek_A)),Driehoek_B-SQRT((1-E8222)*(Driehoek_B-Driehoek_A)*(Driehoek_B-Driehoek_C)))</f>
        <v>4.5800585093001533</v>
      </c>
      <c r="E8222" s="2">
        <f t="shared" ca="1" si="890"/>
        <v>0.44183192053685771</v>
      </c>
      <c r="F8222" s="2"/>
      <c r="G8222" s="15">
        <f ca="1">_xlfn.NORM.INV(H8222,Normaal_Mu,Normaal_Sigma)</f>
        <v>2.8620378204015098</v>
      </c>
      <c r="H8222" s="2">
        <f t="shared" ca="1" si="891"/>
        <v>0.14253909522947794</v>
      </c>
      <c r="I8222" s="2"/>
      <c r="J8222" s="15">
        <f ca="1">-LN(K8222) /NegExp_Labda</f>
        <v>0.76500218867122916</v>
      </c>
      <c r="K8222" s="2">
        <f t="shared" ca="1" si="892"/>
        <v>0.8581293461787094</v>
      </c>
      <c r="L8222" s="2"/>
      <c r="M8222" s="17">
        <f t="shared" ca="1" si="887"/>
        <v>4</v>
      </c>
      <c r="N8222" s="2">
        <f t="shared" ca="1" si="888"/>
        <v>0.35819296544841317</v>
      </c>
      <c r="O8222" s="2"/>
      <c r="P8222" s="31">
        <f t="shared" ca="1" si="893"/>
        <v>3.1682304688728324</v>
      </c>
    </row>
    <row r="8223" spans="1:16" x14ac:dyDescent="0.25">
      <c r="A8223" s="32">
        <f ca="1">Uniform_A+B8223*(Uniform_B-Uniform_A)</f>
        <v>2.4191633956181513</v>
      </c>
      <c r="B8223" s="2">
        <f t="shared" ca="1" si="889"/>
        <v>0.24191633956181513</v>
      </c>
      <c r="C8223" s="4"/>
      <c r="D8223" s="5">
        <f ca="1">IF(E8223&lt;(Driehoek_C-Driehoek_A)/(Driehoek_B-Driehoek_A),Driehoek_A+SQRT(E8223*(Driehoek_B-Driehoek_A)*(Driehoek_C-Driehoek_A)),Driehoek_B-SQRT((1-E8223)*(Driehoek_B-Driehoek_A)*(Driehoek_B-Driehoek_C)))</f>
        <v>3.8509470054253994</v>
      </c>
      <c r="E8223" s="2">
        <f t="shared" ca="1" si="890"/>
        <v>0.24471462977808955</v>
      </c>
      <c r="F8223" s="2"/>
      <c r="G8223" s="15">
        <f ca="1">_xlfn.NORM.INV(H8223,Normaal_Mu,Normaal_Sigma)</f>
        <v>4.7436045238726958</v>
      </c>
      <c r="H8223" s="2">
        <f t="shared" ca="1" si="891"/>
        <v>0.44899624503228575</v>
      </c>
      <c r="I8223" s="2"/>
      <c r="J8223" s="15">
        <f ca="1">-LN(K8223) /NegExp_Labda</f>
        <v>1.4066175919922981</v>
      </c>
      <c r="K8223" s="2">
        <f t="shared" ca="1" si="892"/>
        <v>0.7547841094302622</v>
      </c>
      <c r="L8223" s="2"/>
      <c r="M8223" s="17">
        <f t="shared" ca="1" si="887"/>
        <v>1</v>
      </c>
      <c r="N8223" s="2">
        <f t="shared" ca="1" si="888"/>
        <v>2.1743165331152281E-2</v>
      </c>
      <c r="O8223" s="2"/>
      <c r="P8223" s="31">
        <f t="shared" ca="1" si="893"/>
        <v>2.6840665033817088</v>
      </c>
    </row>
    <row r="8224" spans="1:16" x14ac:dyDescent="0.25">
      <c r="A8224" s="32">
        <f ca="1">Uniform_A+B8224*(Uniform_B-Uniform_A)</f>
        <v>9.2471044075193785</v>
      </c>
      <c r="B8224" s="2">
        <f t="shared" ca="1" si="889"/>
        <v>0.92471044075193787</v>
      </c>
      <c r="C8224" s="4"/>
      <c r="D8224" s="5">
        <f ca="1">IF(E8224&lt;(Driehoek_C-Driehoek_A)/(Driehoek_B-Driehoek_A),Driehoek_A+SQRT(E8224*(Driehoek_B-Driehoek_A)*(Driehoek_C-Driehoek_A)),Driehoek_B-SQRT((1-E8224)*(Driehoek_B-Driehoek_A)*(Driehoek_B-Driehoek_C)))</f>
        <v>5.1618058584307462</v>
      </c>
      <c r="E8224" s="2">
        <f t="shared" ca="1" si="890"/>
        <v>0.579093306617813</v>
      </c>
      <c r="F8224" s="2"/>
      <c r="G8224" s="15">
        <f ca="1">_xlfn.NORM.INV(H8224,Normaal_Mu,Normaal_Sigma)</f>
        <v>5.0840564037624736</v>
      </c>
      <c r="H8224" s="2">
        <f t="shared" ca="1" si="891"/>
        <v>0.51676189193797883</v>
      </c>
      <c r="I8224" s="2"/>
      <c r="J8224" s="15">
        <f ca="1">-LN(K8224) /NegExp_Labda</f>
        <v>1.6084654707033113</v>
      </c>
      <c r="K8224" s="2">
        <f t="shared" ca="1" si="892"/>
        <v>0.72492063858435685</v>
      </c>
      <c r="L8224" s="2"/>
      <c r="M8224" s="17">
        <f t="shared" ca="1" si="887"/>
        <v>1</v>
      </c>
      <c r="N8224" s="2">
        <f t="shared" ca="1" si="888"/>
        <v>2.3279030365955244E-2</v>
      </c>
      <c r="O8224" s="2"/>
      <c r="P8224" s="31">
        <f t="shared" ca="1" si="893"/>
        <v>4.4202864280831822</v>
      </c>
    </row>
    <row r="8225" spans="1:16" x14ac:dyDescent="0.25">
      <c r="A8225" s="32">
        <f ca="1">Uniform_A+B8225*(Uniform_B-Uniform_A)</f>
        <v>8.2334709793977581</v>
      </c>
      <c r="B8225" s="2">
        <f t="shared" ca="1" si="889"/>
        <v>0.82334709793977578</v>
      </c>
      <c r="C8225" s="4"/>
      <c r="D8225" s="5">
        <f ca="1">IF(E8225&lt;(Driehoek_C-Driehoek_A)/(Driehoek_B-Driehoek_A),Driehoek_A+SQRT(E8225*(Driehoek_B-Driehoek_A)*(Driehoek_C-Driehoek_A)),Driehoek_B-SQRT((1-E8225)*(Driehoek_B-Driehoek_A)*(Driehoek_B-Driehoek_C)))</f>
        <v>3.9322525862958821</v>
      </c>
      <c r="E8225" s="2">
        <f t="shared" ca="1" si="890"/>
        <v>0.2666857183747946</v>
      </c>
      <c r="F8225" s="2"/>
      <c r="G8225" s="15">
        <f ca="1">_xlfn.NORM.INV(H8225,Normaal_Mu,Normaal_Sigma)</f>
        <v>6.4844370380639713</v>
      </c>
      <c r="H8225" s="2">
        <f t="shared" ca="1" si="891"/>
        <v>0.77102252499119117</v>
      </c>
      <c r="I8225" s="2"/>
      <c r="J8225" s="15">
        <f ca="1">-LN(K8225) /NegExp_Labda</f>
        <v>6.2443304610141324</v>
      </c>
      <c r="K8225" s="2">
        <f t="shared" ca="1" si="892"/>
        <v>0.28682985113924009</v>
      </c>
      <c r="L8225" s="2"/>
      <c r="M8225" s="17">
        <f t="shared" ca="1" si="887"/>
        <v>4</v>
      </c>
      <c r="N8225" s="2">
        <f t="shared" ca="1" si="888"/>
        <v>0.36535176483011511</v>
      </c>
      <c r="O8225" s="2"/>
      <c r="P8225" s="31">
        <f t="shared" ca="1" si="893"/>
        <v>5.7788982129543491</v>
      </c>
    </row>
    <row r="8226" spans="1:16" x14ac:dyDescent="0.25">
      <c r="A8226" s="32">
        <f ca="1">Uniform_A+B8226*(Uniform_B-Uniform_A)</f>
        <v>9.4271200345286381</v>
      </c>
      <c r="B8226" s="2">
        <f t="shared" ca="1" si="889"/>
        <v>0.94271200345286377</v>
      </c>
      <c r="C8226" s="4"/>
      <c r="D8226" s="5">
        <f ca="1">IF(E8226&lt;(Driehoek_C-Driehoek_A)/(Driehoek_B-Driehoek_A),Driehoek_A+SQRT(E8226*(Driehoek_B-Driehoek_A)*(Driehoek_C-Driehoek_A)),Driehoek_B-SQRT((1-E8226)*(Driehoek_B-Driehoek_A)*(Driehoek_B-Driehoek_C)))</f>
        <v>7.8819788220849283</v>
      </c>
      <c r="E8226" s="2">
        <f t="shared" ca="1" si="890"/>
        <v>0.9642865327352399</v>
      </c>
      <c r="F8226" s="2"/>
      <c r="G8226" s="15">
        <f ca="1">_xlfn.NORM.INV(H8226,Normaal_Mu,Normaal_Sigma)</f>
        <v>4.9384427351538278</v>
      </c>
      <c r="H8226" s="2">
        <f t="shared" ca="1" si="891"/>
        <v>0.48772304060091198</v>
      </c>
      <c r="I8226" s="2"/>
      <c r="J8226" s="15">
        <f ca="1">-LN(K8226) /NegExp_Labda</f>
        <v>7.4102745062949165</v>
      </c>
      <c r="K8226" s="2">
        <f t="shared" ca="1" si="892"/>
        <v>0.22717039569596031</v>
      </c>
      <c r="L8226" s="2"/>
      <c r="M8226" s="17">
        <f t="shared" ca="1" si="887"/>
        <v>4</v>
      </c>
      <c r="N8226" s="2">
        <f t="shared" ca="1" si="888"/>
        <v>0.32076852974456505</v>
      </c>
      <c r="O8226" s="2"/>
      <c r="P8226" s="31">
        <f t="shared" ca="1" si="893"/>
        <v>6.7315632196124628</v>
      </c>
    </row>
    <row r="8227" spans="1:16" x14ac:dyDescent="0.25">
      <c r="A8227" s="32">
        <f ca="1">Uniform_A+B8227*(Uniform_B-Uniform_A)</f>
        <v>8.7311830435940205</v>
      </c>
      <c r="B8227" s="2">
        <f t="shared" ca="1" si="889"/>
        <v>0.87311830435940208</v>
      </c>
      <c r="C8227" s="4"/>
      <c r="D8227" s="5">
        <f ca="1">IF(E8227&lt;(Driehoek_C-Driehoek_A)/(Driehoek_B-Driehoek_A),Driehoek_A+SQRT(E8227*(Driehoek_B-Driehoek_A)*(Driehoek_C-Driehoek_A)),Driehoek_B-SQRT((1-E8227)*(Driehoek_B-Driehoek_A)*(Driehoek_B-Driehoek_C)))</f>
        <v>4.3370276754439985</v>
      </c>
      <c r="E8227" s="2">
        <f t="shared" ca="1" si="890"/>
        <v>0.37876254572642276</v>
      </c>
      <c r="F8227" s="2"/>
      <c r="G8227" s="15">
        <f ca="1">_xlfn.NORM.INV(H8227,Normaal_Mu,Normaal_Sigma)</f>
        <v>2.0534441542806476</v>
      </c>
      <c r="H8227" s="2">
        <f t="shared" ca="1" si="891"/>
        <v>7.033805556064765E-2</v>
      </c>
      <c r="I8227" s="2"/>
      <c r="J8227" s="15">
        <f ca="1">-LN(K8227) /NegExp_Labda</f>
        <v>0.84813838902757954</v>
      </c>
      <c r="K8227" s="2">
        <f t="shared" ca="1" si="892"/>
        <v>0.8439789902155842</v>
      </c>
      <c r="L8227" s="2"/>
      <c r="M8227" s="17">
        <f t="shared" ca="1" si="887"/>
        <v>9</v>
      </c>
      <c r="N8227" s="2">
        <f t="shared" ca="1" si="888"/>
        <v>0.93714282854247988</v>
      </c>
      <c r="O8227" s="2"/>
      <c r="P8227" s="31">
        <f t="shared" ca="1" si="893"/>
        <v>4.9939586524692494</v>
      </c>
    </row>
    <row r="8228" spans="1:16" x14ac:dyDescent="0.25">
      <c r="A8228" s="32">
        <f ca="1">Uniform_A+B8228*(Uniform_B-Uniform_A)</f>
        <v>8.1957962791814829</v>
      </c>
      <c r="B8228" s="2">
        <f t="shared" ca="1" si="889"/>
        <v>0.81957962791814831</v>
      </c>
      <c r="C8228" s="4"/>
      <c r="D8228" s="5">
        <f ca="1">IF(E8228&lt;(Driehoek_C-Driehoek_A)/(Driehoek_B-Driehoek_A),Driehoek_A+SQRT(E8228*(Driehoek_B-Driehoek_A)*(Driehoek_C-Driehoek_A)),Driehoek_B-SQRT((1-E8228)*(Driehoek_B-Driehoek_A)*(Driehoek_B-Driehoek_C)))</f>
        <v>4.442303840092908</v>
      </c>
      <c r="E8228" s="2">
        <f t="shared" ca="1" si="890"/>
        <v>0.40649730611337564</v>
      </c>
      <c r="F8228" s="2"/>
      <c r="G8228" s="15">
        <f ca="1">_xlfn.NORM.INV(H8228,Normaal_Mu,Normaal_Sigma)</f>
        <v>6.3388550215126314</v>
      </c>
      <c r="H8228" s="2">
        <f t="shared" ca="1" si="891"/>
        <v>0.74838859633135069</v>
      </c>
      <c r="I8228" s="2"/>
      <c r="J8228" s="15">
        <f ca="1">-LN(K8228) /NegExp_Labda</f>
        <v>7.3352942974016218</v>
      </c>
      <c r="K8228" s="2">
        <f t="shared" ca="1" si="892"/>
        <v>0.23060272378646274</v>
      </c>
      <c r="L8228" s="2"/>
      <c r="M8228" s="17">
        <f t="shared" ca="1" si="887"/>
        <v>6</v>
      </c>
      <c r="N8228" s="2">
        <f t="shared" ca="1" si="888"/>
        <v>0.66318758912863318</v>
      </c>
      <c r="O8228" s="2"/>
      <c r="P8228" s="31">
        <f t="shared" ca="1" si="893"/>
        <v>6.462449887637729</v>
      </c>
    </row>
    <row r="8229" spans="1:16" x14ac:dyDescent="0.25">
      <c r="A8229" s="32">
        <f ca="1">Uniform_A+B8229*(Uniform_B-Uniform_A)</f>
        <v>8.207160227562019</v>
      </c>
      <c r="B8229" s="2">
        <f t="shared" ca="1" si="889"/>
        <v>0.82071602275620192</v>
      </c>
      <c r="C8229" s="4"/>
      <c r="D8229" s="5">
        <f ca="1">IF(E8229&lt;(Driehoek_C-Driehoek_A)/(Driehoek_B-Driehoek_A),Driehoek_A+SQRT(E8229*(Driehoek_B-Driehoek_A)*(Driehoek_C-Driehoek_A)),Driehoek_B-SQRT((1-E8229)*(Driehoek_B-Driehoek_A)*(Driehoek_B-Driehoek_C)))</f>
        <v>4.8347810350950429</v>
      </c>
      <c r="E8229" s="2">
        <f t="shared" ca="1" si="890"/>
        <v>0.50431288498274507</v>
      </c>
      <c r="F8229" s="2"/>
      <c r="G8229" s="15">
        <f ca="1">_xlfn.NORM.INV(H8229,Normaal_Mu,Normaal_Sigma)</f>
        <v>1.7176085155872851</v>
      </c>
      <c r="H8229" s="2">
        <f t="shared" ca="1" si="891"/>
        <v>5.037839464222571E-2</v>
      </c>
      <c r="I8229" s="2"/>
      <c r="J8229" s="15">
        <f ca="1">-LN(K8229) /NegExp_Labda</f>
        <v>20.496143521939665</v>
      </c>
      <c r="K8229" s="2">
        <f t="shared" ca="1" si="892"/>
        <v>1.6585462764363235E-2</v>
      </c>
      <c r="L8229" s="2"/>
      <c r="M8229" s="17">
        <f t="shared" ca="1" si="887"/>
        <v>6</v>
      </c>
      <c r="N8229" s="2">
        <f t="shared" ca="1" si="888"/>
        <v>0.74168594630379281</v>
      </c>
      <c r="O8229" s="2"/>
      <c r="P8229" s="31">
        <f t="shared" ca="1" si="893"/>
        <v>8.2511386600368031</v>
      </c>
    </row>
    <row r="8230" spans="1:16" x14ac:dyDescent="0.25">
      <c r="A8230" s="32">
        <f ca="1">Uniform_A+B8230*(Uniform_B-Uniform_A)</f>
        <v>8.6392898050676585</v>
      </c>
      <c r="B8230" s="2">
        <f t="shared" ca="1" si="889"/>
        <v>0.86392898050676581</v>
      </c>
      <c r="C8230" s="4"/>
      <c r="D8230" s="5">
        <f ca="1">IF(E8230&lt;(Driehoek_C-Driehoek_A)/(Driehoek_B-Driehoek_A),Driehoek_A+SQRT(E8230*(Driehoek_B-Driehoek_A)*(Driehoek_C-Driehoek_A)),Driehoek_B-SQRT((1-E8230)*(Driehoek_B-Driehoek_A)*(Driehoek_B-Driehoek_C)))</f>
        <v>4.6237638195120452</v>
      </c>
      <c r="E8230" s="2">
        <f t="shared" ca="1" si="890"/>
        <v>0.45281591121680564</v>
      </c>
      <c r="F8230" s="2"/>
      <c r="G8230" s="15">
        <f ca="1">_xlfn.NORM.INV(H8230,Normaal_Mu,Normaal_Sigma)</f>
        <v>1.7834147690084072</v>
      </c>
      <c r="H8230" s="2">
        <f t="shared" ca="1" si="891"/>
        <v>5.388555360217584E-2</v>
      </c>
      <c r="I8230" s="2"/>
      <c r="J8230" s="15">
        <f ca="1">-LN(K8230) /NegExp_Labda</f>
        <v>4.8761490223773265</v>
      </c>
      <c r="K8230" s="2">
        <f t="shared" ca="1" si="892"/>
        <v>0.37710568303121628</v>
      </c>
      <c r="L8230" s="2"/>
      <c r="M8230" s="17">
        <f t="shared" ca="1" si="887"/>
        <v>5</v>
      </c>
      <c r="N8230" s="2">
        <f t="shared" ca="1" si="888"/>
        <v>0.45176605469388964</v>
      </c>
      <c r="O8230" s="2"/>
      <c r="P8230" s="31">
        <f t="shared" ca="1" si="893"/>
        <v>4.9845234831930885</v>
      </c>
    </row>
    <row r="8231" spans="1:16" x14ac:dyDescent="0.25">
      <c r="A8231" s="32">
        <f ca="1">Uniform_A+B8231*(Uniform_B-Uniform_A)</f>
        <v>8.5508063105394569</v>
      </c>
      <c r="B8231" s="2">
        <f t="shared" ca="1" si="889"/>
        <v>0.85508063105394561</v>
      </c>
      <c r="C8231" s="4"/>
      <c r="D8231" s="5">
        <f ca="1">IF(E8231&lt;(Driehoek_C-Driehoek_A)/(Driehoek_B-Driehoek_A),Driehoek_A+SQRT(E8231*(Driehoek_B-Driehoek_A)*(Driehoek_C-Driehoek_A)),Driehoek_B-SQRT((1-E8231)*(Driehoek_B-Driehoek_A)*(Driehoek_B-Driehoek_C)))</f>
        <v>4.4825724730051855</v>
      </c>
      <c r="E8231" s="2">
        <f t="shared" ca="1" si="890"/>
        <v>0.41693852966712897</v>
      </c>
      <c r="F8231" s="2"/>
      <c r="G8231" s="15">
        <f ca="1">_xlfn.NORM.INV(H8231,Normaal_Mu,Normaal_Sigma)</f>
        <v>7.2183084512271769</v>
      </c>
      <c r="H8231" s="2">
        <f t="shared" ca="1" si="891"/>
        <v>0.86631817221848884</v>
      </c>
      <c r="I8231" s="2"/>
      <c r="J8231" s="15">
        <f ca="1">-LN(K8231) /NegExp_Labda</f>
        <v>7.6392996048670945</v>
      </c>
      <c r="K8231" s="2">
        <f t="shared" ca="1" si="892"/>
        <v>0.21699956697004419</v>
      </c>
      <c r="L8231" s="2"/>
      <c r="M8231" s="17">
        <f t="shared" ca="1" si="887"/>
        <v>9</v>
      </c>
      <c r="N8231" s="2">
        <f t="shared" ca="1" si="888"/>
        <v>0.94650347997788187</v>
      </c>
      <c r="O8231" s="2"/>
      <c r="P8231" s="31">
        <f t="shared" ca="1" si="893"/>
        <v>7.3781973679277826</v>
      </c>
    </row>
    <row r="8232" spans="1:16" x14ac:dyDescent="0.25">
      <c r="A8232" s="32">
        <f ca="1">Uniform_A+B8232*(Uniform_B-Uniform_A)</f>
        <v>6.8072036384178558</v>
      </c>
      <c r="B8232" s="2">
        <f t="shared" ca="1" si="889"/>
        <v>0.68072036384178558</v>
      </c>
      <c r="C8232" s="4"/>
      <c r="D8232" s="5">
        <f ca="1">IF(E8232&lt;(Driehoek_C-Driehoek_A)/(Driehoek_B-Driehoek_A),Driehoek_A+SQRT(E8232*(Driehoek_B-Driehoek_A)*(Driehoek_C-Driehoek_A)),Driehoek_B-SQRT((1-E8232)*(Driehoek_B-Driehoek_A)*(Driehoek_B-Driehoek_C)))</f>
        <v>3.8406873841850167</v>
      </c>
      <c r="E8232" s="2">
        <f t="shared" ca="1" si="890"/>
        <v>0.24200928902127705</v>
      </c>
      <c r="F8232" s="2"/>
      <c r="G8232" s="15">
        <f ca="1">_xlfn.NORM.INV(H8232,Normaal_Mu,Normaal_Sigma)</f>
        <v>4.6398934072559816</v>
      </c>
      <c r="H8232" s="2">
        <f t="shared" ca="1" si="891"/>
        <v>0.42855536369550795</v>
      </c>
      <c r="I8232" s="2"/>
      <c r="J8232" s="15">
        <f ca="1">-LN(K8232) /NegExp_Labda</f>
        <v>9.0333996916840125</v>
      </c>
      <c r="K8232" s="2">
        <f t="shared" ca="1" si="892"/>
        <v>0.16419838159153033</v>
      </c>
      <c r="L8232" s="2"/>
      <c r="M8232" s="17">
        <f t="shared" ca="1" si="887"/>
        <v>9</v>
      </c>
      <c r="N8232" s="2">
        <f t="shared" ca="1" si="888"/>
        <v>0.95324293166243979</v>
      </c>
      <c r="O8232" s="2"/>
      <c r="P8232" s="31">
        <f t="shared" ca="1" si="893"/>
        <v>6.6642368243085723</v>
      </c>
    </row>
    <row r="8233" spans="1:16" x14ac:dyDescent="0.25">
      <c r="A8233" s="32">
        <f ca="1">Uniform_A+B8233*(Uniform_B-Uniform_A)</f>
        <v>1.6854589676152243</v>
      </c>
      <c r="B8233" s="2">
        <f t="shared" ca="1" si="889"/>
        <v>0.16854589676152243</v>
      </c>
      <c r="C8233" s="4"/>
      <c r="D8233" s="5">
        <f ca="1">IF(E8233&lt;(Driehoek_C-Driehoek_A)/(Driehoek_B-Driehoek_A),Driehoek_A+SQRT(E8233*(Driehoek_B-Driehoek_A)*(Driehoek_C-Driehoek_A)),Driehoek_B-SQRT((1-E8233)*(Driehoek_B-Driehoek_A)*(Driehoek_B-Driehoek_C)))</f>
        <v>5.7128639040908471</v>
      </c>
      <c r="E8233" s="2">
        <f t="shared" ca="1" si="890"/>
        <v>0.69127817962774663</v>
      </c>
      <c r="F8233" s="2"/>
      <c r="G8233" s="15">
        <f ca="1">_xlfn.NORM.INV(H8233,Normaal_Mu,Normaal_Sigma)</f>
        <v>8.7233102535694336</v>
      </c>
      <c r="H8233" s="2">
        <f t="shared" ca="1" si="891"/>
        <v>0.96867414124654838</v>
      </c>
      <c r="I8233" s="2"/>
      <c r="J8233" s="15">
        <f ca="1">-LN(K8233) /NegExp_Labda</f>
        <v>2.5427554465537328</v>
      </c>
      <c r="K8233" s="2">
        <f t="shared" ca="1" si="892"/>
        <v>0.6013662739026443</v>
      </c>
      <c r="L8233" s="2"/>
      <c r="M8233" s="17">
        <f t="shared" ca="1" si="887"/>
        <v>4</v>
      </c>
      <c r="N8233" s="2">
        <f t="shared" ca="1" si="888"/>
        <v>0.29653890683230366</v>
      </c>
      <c r="O8233" s="2"/>
      <c r="P8233" s="31">
        <f t="shared" ca="1" si="893"/>
        <v>4.5328777143658474</v>
      </c>
    </row>
    <row r="8234" spans="1:16" x14ac:dyDescent="0.25">
      <c r="A8234" s="32">
        <f ca="1">Uniform_A+B8234*(Uniform_B-Uniform_A)</f>
        <v>8.1357598092255028</v>
      </c>
      <c r="B8234" s="2">
        <f t="shared" ca="1" si="889"/>
        <v>0.81357598092255035</v>
      </c>
      <c r="C8234" s="4"/>
      <c r="D8234" s="5">
        <f ca="1">IF(E8234&lt;(Driehoek_C-Driehoek_A)/(Driehoek_B-Driehoek_A),Driehoek_A+SQRT(E8234*(Driehoek_B-Driehoek_A)*(Driehoek_C-Driehoek_A)),Driehoek_B-SQRT((1-E8234)*(Driehoek_B-Driehoek_A)*(Driehoek_B-Driehoek_C)))</f>
        <v>4.9512224247538965</v>
      </c>
      <c r="E8234" s="2">
        <f t="shared" ca="1" si="890"/>
        <v>0.53164000417669377</v>
      </c>
      <c r="F8234" s="2"/>
      <c r="G8234" s="15">
        <f ca="1">_xlfn.NORM.INV(H8234,Normaal_Mu,Normaal_Sigma)</f>
        <v>4.9703496109381398</v>
      </c>
      <c r="H8234" s="2">
        <f t="shared" ca="1" si="891"/>
        <v>0.49408581972995413</v>
      </c>
      <c r="I8234" s="2"/>
      <c r="J8234" s="15">
        <f ca="1">-LN(K8234) /NegExp_Labda</f>
        <v>1.147324506102986</v>
      </c>
      <c r="K8234" s="2">
        <f t="shared" ca="1" si="892"/>
        <v>0.79495887023420264</v>
      </c>
      <c r="L8234" s="2"/>
      <c r="M8234" s="17">
        <f t="shared" ca="1" si="887"/>
        <v>6</v>
      </c>
      <c r="N8234" s="2">
        <f t="shared" ca="1" si="888"/>
        <v>0.73407622761941071</v>
      </c>
      <c r="O8234" s="2"/>
      <c r="P8234" s="31">
        <f t="shared" ca="1" si="893"/>
        <v>5.0409312702041049</v>
      </c>
    </row>
    <row r="8235" spans="1:16" x14ac:dyDescent="0.25">
      <c r="A8235" s="32">
        <f ca="1">Uniform_A+B8235*(Uniform_B-Uniform_A)</f>
        <v>3.8350582813722767</v>
      </c>
      <c r="B8235" s="2">
        <f t="shared" ca="1" si="889"/>
        <v>0.38350582813722767</v>
      </c>
      <c r="C8235" s="4"/>
      <c r="D8235" s="5">
        <f ca="1">IF(E8235&lt;(Driehoek_C-Driehoek_A)/(Driehoek_B-Driehoek_A),Driehoek_A+SQRT(E8235*(Driehoek_B-Driehoek_A)*(Driehoek_C-Driehoek_A)),Driehoek_B-SQRT((1-E8235)*(Driehoek_B-Driehoek_A)*(Driehoek_B-Driehoek_C)))</f>
        <v>6.3258724931709835</v>
      </c>
      <c r="E8235" s="2">
        <f t="shared" ca="1" si="890"/>
        <v>0.79568691649201218</v>
      </c>
      <c r="F8235" s="2"/>
      <c r="G8235" s="15">
        <f ca="1">_xlfn.NORM.INV(H8235,Normaal_Mu,Normaal_Sigma)</f>
        <v>7.6210598766861803</v>
      </c>
      <c r="H8235" s="2">
        <f t="shared" ca="1" si="891"/>
        <v>0.90499168844799005</v>
      </c>
      <c r="I8235" s="2"/>
      <c r="J8235" s="15">
        <f ca="1">-LN(K8235) /NegExp_Labda</f>
        <v>0.53214941151837281</v>
      </c>
      <c r="K8235" s="2">
        <f t="shared" ca="1" si="892"/>
        <v>0.89903808443061572</v>
      </c>
      <c r="L8235" s="2"/>
      <c r="M8235" s="17">
        <f t="shared" ca="1" si="887"/>
        <v>5</v>
      </c>
      <c r="N8235" s="2">
        <f t="shared" ca="1" si="888"/>
        <v>0.59870803165148834</v>
      </c>
      <c r="O8235" s="2"/>
      <c r="P8235" s="31">
        <f t="shared" ca="1" si="893"/>
        <v>4.6628280125495625</v>
      </c>
    </row>
    <row r="8236" spans="1:16" x14ac:dyDescent="0.25">
      <c r="A8236" s="32">
        <f ca="1">Uniform_A+B8236*(Uniform_B-Uniform_A)</f>
        <v>6.313905865823223</v>
      </c>
      <c r="B8236" s="2">
        <f t="shared" ca="1" si="889"/>
        <v>0.63139058658232228</v>
      </c>
      <c r="C8236" s="4"/>
      <c r="D8236" s="5">
        <f ca="1">IF(E8236&lt;(Driehoek_C-Driehoek_A)/(Driehoek_B-Driehoek_A),Driehoek_A+SQRT(E8236*(Driehoek_B-Driehoek_A)*(Driehoek_C-Driehoek_A)),Driehoek_B-SQRT((1-E8236)*(Driehoek_B-Driehoek_A)*(Driehoek_B-Driehoek_C)))</f>
        <v>2.9674447216166784</v>
      </c>
      <c r="E8236" s="2">
        <f t="shared" ca="1" si="890"/>
        <v>6.6853520670283717E-2</v>
      </c>
      <c r="F8236" s="2"/>
      <c r="G8236" s="15">
        <f ca="1">_xlfn.NORM.INV(H8236,Normaal_Mu,Normaal_Sigma)</f>
        <v>6.7234613196923085</v>
      </c>
      <c r="H8236" s="2">
        <f t="shared" ca="1" si="891"/>
        <v>0.80558212514289418</v>
      </c>
      <c r="I8236" s="2"/>
      <c r="J8236" s="15">
        <f ca="1">-LN(K8236) /NegExp_Labda</f>
        <v>2.9279652790270161</v>
      </c>
      <c r="K8236" s="2">
        <f t="shared" ca="1" si="892"/>
        <v>0.55677556489853397</v>
      </c>
      <c r="L8236" s="2"/>
      <c r="M8236" s="17">
        <f t="shared" ca="1" si="887"/>
        <v>3</v>
      </c>
      <c r="N8236" s="2">
        <f t="shared" ca="1" si="888"/>
        <v>0.12475735884514427</v>
      </c>
      <c r="O8236" s="2"/>
      <c r="P8236" s="31">
        <f t="shared" ca="1" si="893"/>
        <v>4.3865554372318449</v>
      </c>
    </row>
    <row r="8237" spans="1:16" x14ac:dyDescent="0.25">
      <c r="A8237" s="32">
        <f ca="1">Uniform_A+B8237*(Uniform_B-Uniform_A)</f>
        <v>7.5144129819085093</v>
      </c>
      <c r="B8237" s="2">
        <f t="shared" ca="1" si="889"/>
        <v>0.75144129819085093</v>
      </c>
      <c r="C8237" s="4"/>
      <c r="D8237" s="5">
        <f ca="1">IF(E8237&lt;(Driehoek_C-Driehoek_A)/(Driehoek_B-Driehoek_A),Driehoek_A+SQRT(E8237*(Driehoek_B-Driehoek_A)*(Driehoek_C-Driehoek_A)),Driehoek_B-SQRT((1-E8237)*(Driehoek_B-Driehoek_A)*(Driehoek_B-Driehoek_C)))</f>
        <v>5.2723909001262141</v>
      </c>
      <c r="E8237" s="2">
        <f t="shared" ca="1" si="890"/>
        <v>0.60299801138680409</v>
      </c>
      <c r="F8237" s="2"/>
      <c r="G8237" s="15">
        <f ca="1">_xlfn.NORM.INV(H8237,Normaal_Mu,Normaal_Sigma)</f>
        <v>4.731923186015667</v>
      </c>
      <c r="H8237" s="2">
        <f t="shared" ca="1" si="891"/>
        <v>0.44668610203038306</v>
      </c>
      <c r="I8237" s="2"/>
      <c r="J8237" s="15">
        <f ca="1">-LN(K8237) /NegExp_Labda</f>
        <v>1.1809187594265247</v>
      </c>
      <c r="K8237" s="2">
        <f t="shared" ca="1" si="892"/>
        <v>0.78963556357754916</v>
      </c>
      <c r="L8237" s="2"/>
      <c r="M8237" s="17">
        <f t="shared" ref="M8237:M8300" ca="1" si="894">VLOOKUP(N8237,$S$5:$T$105,2,TRUE)</f>
        <v>4</v>
      </c>
      <c r="N8237" s="2">
        <f t="shared" ca="1" si="888"/>
        <v>0.3427394990959034</v>
      </c>
      <c r="O8237" s="2"/>
      <c r="P8237" s="31">
        <f t="shared" ca="1" si="893"/>
        <v>4.5399291654953826</v>
      </c>
    </row>
    <row r="8238" spans="1:16" x14ac:dyDescent="0.25">
      <c r="A8238" s="32">
        <f ca="1">Uniform_A+B8238*(Uniform_B-Uniform_A)</f>
        <v>7.9138570414799316</v>
      </c>
      <c r="B8238" s="2">
        <f t="shared" ca="1" si="889"/>
        <v>0.79138570414799314</v>
      </c>
      <c r="C8238" s="4"/>
      <c r="D8238" s="5">
        <f ca="1">IF(E8238&lt;(Driehoek_C-Driehoek_A)/(Driehoek_B-Driehoek_A),Driehoek_A+SQRT(E8238*(Driehoek_B-Driehoek_A)*(Driehoek_C-Driehoek_A)),Driehoek_B-SQRT((1-E8238)*(Driehoek_B-Driehoek_A)*(Driehoek_B-Driehoek_C)))</f>
        <v>4.6888934592747331</v>
      </c>
      <c r="E8238" s="2">
        <f t="shared" ca="1" si="890"/>
        <v>0.46898172555759488</v>
      </c>
      <c r="F8238" s="2"/>
      <c r="G8238" s="15">
        <f ca="1">_xlfn.NORM.INV(H8238,Normaal_Mu,Normaal_Sigma)</f>
        <v>4.4491444891609868</v>
      </c>
      <c r="H8238" s="2">
        <f t="shared" ca="1" si="891"/>
        <v>0.39149381131993055</v>
      </c>
      <c r="I8238" s="2"/>
      <c r="J8238" s="15">
        <f ca="1">-LN(K8238) /NegExp_Labda</f>
        <v>0.3529066286653848</v>
      </c>
      <c r="K8238" s="2">
        <f t="shared" ca="1" si="892"/>
        <v>0.9318519529009518</v>
      </c>
      <c r="L8238" s="2"/>
      <c r="M8238" s="17">
        <f t="shared" ca="1" si="894"/>
        <v>4</v>
      </c>
      <c r="N8238" s="2">
        <f t="shared" ca="1" si="888"/>
        <v>0.43428525527685913</v>
      </c>
      <c r="O8238" s="2"/>
      <c r="P8238" s="31">
        <f t="shared" ca="1" si="893"/>
        <v>4.280960323716207</v>
      </c>
    </row>
    <row r="8239" spans="1:16" x14ac:dyDescent="0.25">
      <c r="A8239" s="32">
        <f ca="1">Uniform_A+B8239*(Uniform_B-Uniform_A)</f>
        <v>5.5076735834033128</v>
      </c>
      <c r="B8239" s="2">
        <f t="shared" ca="1" si="889"/>
        <v>0.5507673583403313</v>
      </c>
      <c r="C8239" s="4"/>
      <c r="D8239" s="5">
        <f ca="1">IF(E8239&lt;(Driehoek_C-Driehoek_A)/(Driehoek_B-Driehoek_A),Driehoek_A+SQRT(E8239*(Driehoek_B-Driehoek_A)*(Driehoek_C-Driehoek_A)),Driehoek_B-SQRT((1-E8239)*(Driehoek_B-Driehoek_A)*(Driehoek_B-Driehoek_C)))</f>
        <v>3.0576670464452178</v>
      </c>
      <c r="E8239" s="2">
        <f t="shared" ca="1" si="890"/>
        <v>7.9904255795439361E-2</v>
      </c>
      <c r="F8239" s="2"/>
      <c r="G8239" s="15">
        <f ca="1">_xlfn.NORM.INV(H8239,Normaal_Mu,Normaal_Sigma)</f>
        <v>6.3377187017631318</v>
      </c>
      <c r="H8239" s="2">
        <f t="shared" ca="1" si="891"/>
        <v>0.74820739878677511</v>
      </c>
      <c r="I8239" s="2"/>
      <c r="J8239" s="15">
        <f ca="1">-LN(K8239) /NegExp_Labda</f>
        <v>0.72394435429554049</v>
      </c>
      <c r="K8239" s="2">
        <f t="shared" ca="1" si="892"/>
        <v>0.86520494380510171</v>
      </c>
      <c r="L8239" s="2"/>
      <c r="M8239" s="17">
        <f t="shared" ca="1" si="894"/>
        <v>7</v>
      </c>
      <c r="N8239" s="2">
        <f t="shared" ca="1" si="888"/>
        <v>0.79492040198614933</v>
      </c>
      <c r="O8239" s="2"/>
      <c r="P8239" s="31">
        <f t="shared" ca="1" si="893"/>
        <v>4.5254007371814406</v>
      </c>
    </row>
    <row r="8240" spans="1:16" x14ac:dyDescent="0.25">
      <c r="A8240" s="32">
        <f ca="1">Uniform_A+B8240*(Uniform_B-Uniform_A)</f>
        <v>8.5696053518465298</v>
      </c>
      <c r="B8240" s="2">
        <f t="shared" ca="1" si="889"/>
        <v>0.85696053518465298</v>
      </c>
      <c r="C8240" s="4"/>
      <c r="D8240" s="5">
        <f ca="1">IF(E8240&lt;(Driehoek_C-Driehoek_A)/(Driehoek_B-Driehoek_A),Driehoek_A+SQRT(E8240*(Driehoek_B-Driehoek_A)*(Driehoek_C-Driehoek_A)),Driehoek_B-SQRT((1-E8240)*(Driehoek_B-Driehoek_A)*(Driehoek_B-Driehoek_C)))</f>
        <v>3.8860166434024555</v>
      </c>
      <c r="E8240" s="2">
        <f t="shared" ca="1" si="890"/>
        <v>0.25407562708507603</v>
      </c>
      <c r="F8240" s="2"/>
      <c r="G8240" s="15">
        <f ca="1">_xlfn.NORM.INV(H8240,Normaal_Mu,Normaal_Sigma)</f>
        <v>4.0316157944844475</v>
      </c>
      <c r="H8240" s="2">
        <f t="shared" ca="1" si="891"/>
        <v>0.31412477050397303</v>
      </c>
      <c r="I8240" s="2"/>
      <c r="J8240" s="15">
        <f ca="1">-LN(K8240) /NegExp_Labda</f>
        <v>2.2928824393286412E-3</v>
      </c>
      <c r="K8240" s="2">
        <f t="shared" ca="1" si="892"/>
        <v>0.9995415286422612</v>
      </c>
      <c r="L8240" s="2"/>
      <c r="M8240" s="17">
        <f t="shared" ca="1" si="894"/>
        <v>5</v>
      </c>
      <c r="N8240" s="2">
        <f t="shared" ca="1" si="888"/>
        <v>0.59793925532276027</v>
      </c>
      <c r="O8240" s="2"/>
      <c r="P8240" s="31">
        <f t="shared" ca="1" si="893"/>
        <v>4.2979061344345526</v>
      </c>
    </row>
    <row r="8241" spans="1:16" x14ac:dyDescent="0.25">
      <c r="A8241" s="32">
        <f ca="1">Uniform_A+B8241*(Uniform_B-Uniform_A)</f>
        <v>9.5279709752707902</v>
      </c>
      <c r="B8241" s="2">
        <f t="shared" ca="1" si="889"/>
        <v>0.95279709752707908</v>
      </c>
      <c r="C8241" s="4"/>
      <c r="D8241" s="5">
        <f ca="1">IF(E8241&lt;(Driehoek_C-Driehoek_A)/(Driehoek_B-Driehoek_A),Driehoek_A+SQRT(E8241*(Driehoek_B-Driehoek_A)*(Driehoek_C-Driehoek_A)),Driehoek_B-SQRT((1-E8241)*(Driehoek_B-Driehoek_A)*(Driehoek_B-Driehoek_C)))</f>
        <v>6.3667904376324387</v>
      </c>
      <c r="E8241" s="2">
        <f t="shared" ca="1" si="890"/>
        <v>0.80189164001874391</v>
      </c>
      <c r="F8241" s="2"/>
      <c r="G8241" s="15">
        <f ca="1">_xlfn.NORM.INV(H8241,Normaal_Mu,Normaal_Sigma)</f>
        <v>3.3560673797643394</v>
      </c>
      <c r="H8241" s="2">
        <f t="shared" ca="1" si="891"/>
        <v>0.20554803567175617</v>
      </c>
      <c r="I8241" s="2"/>
      <c r="J8241" s="15">
        <f ca="1">-LN(K8241) /NegExp_Labda</f>
        <v>2.0836789744520372</v>
      </c>
      <c r="K8241" s="2">
        <f t="shared" ca="1" si="892"/>
        <v>0.65919505964178426</v>
      </c>
      <c r="L8241" s="2"/>
      <c r="M8241" s="17">
        <f t="shared" ca="1" si="894"/>
        <v>7</v>
      </c>
      <c r="N8241" s="2">
        <f t="shared" ca="1" si="888"/>
        <v>0.79014075643818926</v>
      </c>
      <c r="O8241" s="2"/>
      <c r="P8241" s="31">
        <f t="shared" ca="1" si="893"/>
        <v>5.6669015534239211</v>
      </c>
    </row>
    <row r="8242" spans="1:16" x14ac:dyDescent="0.25">
      <c r="A8242" s="32">
        <f ca="1">Uniform_A+B8242*(Uniform_B-Uniform_A)</f>
        <v>1.5397343891076098</v>
      </c>
      <c r="B8242" s="2">
        <f t="shared" ca="1" si="889"/>
        <v>0.15397343891076098</v>
      </c>
      <c r="C8242" s="4"/>
      <c r="D8242" s="5">
        <f ca="1">IF(E8242&lt;(Driehoek_C-Driehoek_A)/(Driehoek_B-Driehoek_A),Driehoek_A+SQRT(E8242*(Driehoek_B-Driehoek_A)*(Driehoek_C-Driehoek_A)),Driehoek_B-SQRT((1-E8242)*(Driehoek_B-Driehoek_A)*(Driehoek_B-Driehoek_C)))</f>
        <v>3.8995510982338195</v>
      </c>
      <c r="E8242" s="2">
        <f t="shared" ca="1" si="890"/>
        <v>0.25773531248580783</v>
      </c>
      <c r="F8242" s="2"/>
      <c r="G8242" s="15">
        <f ca="1">_xlfn.NORM.INV(H8242,Normaal_Mu,Normaal_Sigma)</f>
        <v>4.1294994895200441</v>
      </c>
      <c r="H8242" s="2">
        <f t="shared" ca="1" si="891"/>
        <v>0.33169039404981981</v>
      </c>
      <c r="I8242" s="2"/>
      <c r="J8242" s="15">
        <f ca="1">-LN(K8242) /NegExp_Labda</f>
        <v>3.76537049280418</v>
      </c>
      <c r="K8242" s="2">
        <f t="shared" ca="1" si="892"/>
        <v>0.47091668106704332</v>
      </c>
      <c r="L8242" s="2"/>
      <c r="M8242" s="17">
        <f t="shared" ca="1" si="894"/>
        <v>9</v>
      </c>
      <c r="N8242" s="2">
        <f t="shared" ca="1" si="888"/>
        <v>0.93365822171703106</v>
      </c>
      <c r="O8242" s="2"/>
      <c r="P8242" s="31">
        <f t="shared" ca="1" si="893"/>
        <v>4.4668310939331306</v>
      </c>
    </row>
    <row r="8243" spans="1:16" x14ac:dyDescent="0.25">
      <c r="A8243" s="32">
        <f ca="1">Uniform_A+B8243*(Uniform_B-Uniform_A)</f>
        <v>7.3172111093253198</v>
      </c>
      <c r="B8243" s="2">
        <f t="shared" ca="1" si="889"/>
        <v>0.731721110932532</v>
      </c>
      <c r="C8243" s="4"/>
      <c r="D8243" s="5">
        <f ca="1">IF(E8243&lt;(Driehoek_C-Driehoek_A)/(Driehoek_B-Driehoek_A),Driehoek_A+SQRT(E8243*(Driehoek_B-Driehoek_A)*(Driehoek_C-Driehoek_A)),Driehoek_B-SQRT((1-E8243)*(Driehoek_B-Driehoek_A)*(Driehoek_B-Driehoek_C)))</f>
        <v>4.6640416112905685</v>
      </c>
      <c r="E8243" s="2">
        <f t="shared" ca="1" si="890"/>
        <v>0.46284185289658031</v>
      </c>
      <c r="F8243" s="2"/>
      <c r="G8243" s="15">
        <f ca="1">_xlfn.NORM.INV(H8243,Normaal_Mu,Normaal_Sigma)</f>
        <v>7.9638138349413872</v>
      </c>
      <c r="H8243" s="2">
        <f t="shared" ca="1" si="891"/>
        <v>0.93081746790327058</v>
      </c>
      <c r="I8243" s="2"/>
      <c r="J8243" s="15">
        <f ca="1">-LN(K8243) /NegExp_Labda</f>
        <v>2.2446669453311454</v>
      </c>
      <c r="K8243" s="2">
        <f t="shared" ca="1" si="892"/>
        <v>0.63830861561062713</v>
      </c>
      <c r="L8243" s="2"/>
      <c r="M8243" s="17">
        <f t="shared" ca="1" si="894"/>
        <v>4</v>
      </c>
      <c r="N8243" s="2">
        <f t="shared" ca="1" si="888"/>
        <v>0.42017430267350353</v>
      </c>
      <c r="O8243" s="2"/>
      <c r="P8243" s="31">
        <f t="shared" ca="1" si="893"/>
        <v>5.2379467001776847</v>
      </c>
    </row>
    <row r="8244" spans="1:16" x14ac:dyDescent="0.25">
      <c r="A8244" s="32">
        <f ca="1">Uniform_A+B8244*(Uniform_B-Uniform_A)</f>
        <v>5.0643448489774947</v>
      </c>
      <c r="B8244" s="2">
        <f t="shared" ca="1" si="889"/>
        <v>0.50643448489774945</v>
      </c>
      <c r="C8244" s="4"/>
      <c r="D8244" s="5">
        <f ca="1">IF(E8244&lt;(Driehoek_C-Driehoek_A)/(Driehoek_B-Driehoek_A),Driehoek_A+SQRT(E8244*(Driehoek_B-Driehoek_A)*(Driehoek_C-Driehoek_A)),Driehoek_B-SQRT((1-E8244)*(Driehoek_B-Driehoek_A)*(Driehoek_B-Driehoek_C)))</f>
        <v>6.9225421716801208</v>
      </c>
      <c r="E8244" s="2">
        <f t="shared" ca="1" si="890"/>
        <v>0.8766905420443557</v>
      </c>
      <c r="F8244" s="2"/>
      <c r="G8244" s="15">
        <f ca="1">_xlfn.NORM.INV(H8244,Normaal_Mu,Normaal_Sigma)</f>
        <v>4.0553035757878657</v>
      </c>
      <c r="H8244" s="2">
        <f t="shared" ca="1" si="891"/>
        <v>0.31833913144669723</v>
      </c>
      <c r="I8244" s="2"/>
      <c r="J8244" s="15">
        <f ca="1">-LN(K8244) /NegExp_Labda</f>
        <v>12.853736682555038</v>
      </c>
      <c r="K8244" s="2">
        <f t="shared" ca="1" si="892"/>
        <v>7.6478368984107981E-2</v>
      </c>
      <c r="L8244" s="2"/>
      <c r="M8244" s="17">
        <f t="shared" ca="1" si="894"/>
        <v>9</v>
      </c>
      <c r="N8244" s="2">
        <f t="shared" ca="1" si="888"/>
        <v>0.9446347275978153</v>
      </c>
      <c r="O8244" s="2"/>
      <c r="P8244" s="31">
        <f t="shared" ca="1" si="893"/>
        <v>7.5791854558001033</v>
      </c>
    </row>
    <row r="8245" spans="1:16" x14ac:dyDescent="0.25">
      <c r="A8245" s="32">
        <f ca="1">Uniform_A+B8245*(Uniform_B-Uniform_A)</f>
        <v>1.2415515945446776</v>
      </c>
      <c r="B8245" s="2">
        <f t="shared" ca="1" si="889"/>
        <v>0.12415515945446776</v>
      </c>
      <c r="C8245" s="4"/>
      <c r="D8245" s="5">
        <f ca="1">IF(E8245&lt;(Driehoek_C-Driehoek_A)/(Driehoek_B-Driehoek_A),Driehoek_A+SQRT(E8245*(Driehoek_B-Driehoek_A)*(Driehoek_C-Driehoek_A)),Driehoek_B-SQRT((1-E8245)*(Driehoek_B-Driehoek_A)*(Driehoek_B-Driehoek_C)))</f>
        <v>6.7872400999139382</v>
      </c>
      <c r="E8245" s="2">
        <f t="shared" ca="1" si="890"/>
        <v>0.86010553213060348</v>
      </c>
      <c r="F8245" s="2"/>
      <c r="G8245" s="15">
        <f ca="1">_xlfn.NORM.INV(H8245,Normaal_Mu,Normaal_Sigma)</f>
        <v>1.3967500365885588</v>
      </c>
      <c r="H8245" s="2">
        <f t="shared" ca="1" si="891"/>
        <v>3.5802214049321712E-2</v>
      </c>
      <c r="I8245" s="2"/>
      <c r="J8245" s="15">
        <f ca="1">-LN(K8245) /NegExp_Labda</f>
        <v>10.417382903833635</v>
      </c>
      <c r="K8245" s="2">
        <f t="shared" ca="1" si="892"/>
        <v>0.12449663634311492</v>
      </c>
      <c r="L8245" s="2"/>
      <c r="M8245" s="17">
        <f t="shared" ca="1" si="894"/>
        <v>4</v>
      </c>
      <c r="N8245" s="2">
        <f t="shared" ca="1" si="888"/>
        <v>0.31163145905535639</v>
      </c>
      <c r="O8245" s="2"/>
      <c r="P8245" s="31">
        <f t="shared" ca="1" si="893"/>
        <v>4.7685849269761622</v>
      </c>
    </row>
    <row r="8246" spans="1:16" x14ac:dyDescent="0.25">
      <c r="A8246" s="32">
        <f ca="1">Uniform_A+B8246*(Uniform_B-Uniform_A)</f>
        <v>5.5944329042005405</v>
      </c>
      <c r="B8246" s="2">
        <f t="shared" ca="1" si="889"/>
        <v>0.55944329042005403</v>
      </c>
      <c r="C8246" s="4"/>
      <c r="D8246" s="5">
        <f ca="1">IF(E8246&lt;(Driehoek_C-Driehoek_A)/(Driehoek_B-Driehoek_A),Driehoek_A+SQRT(E8246*(Driehoek_B-Driehoek_A)*(Driehoek_C-Driehoek_A)),Driehoek_B-SQRT((1-E8246)*(Driehoek_B-Driehoek_A)*(Driehoek_B-Driehoek_C)))</f>
        <v>2.8111679786030885</v>
      </c>
      <c r="E8246" s="2">
        <f t="shared" ca="1" si="890"/>
        <v>4.699953496507292E-2</v>
      </c>
      <c r="F8246" s="2"/>
      <c r="G8246" s="15">
        <f ca="1">_xlfn.NORM.INV(H8246,Normaal_Mu,Normaal_Sigma)</f>
        <v>5.846777866171994</v>
      </c>
      <c r="H8246" s="2">
        <f t="shared" ca="1" si="891"/>
        <v>0.6639942410103935</v>
      </c>
      <c r="I8246" s="2"/>
      <c r="J8246" s="15">
        <f ca="1">-LN(K8246) /NegExp_Labda</f>
        <v>6.5359029163125122</v>
      </c>
      <c r="K8246" s="2">
        <f t="shared" ca="1" si="892"/>
        <v>0.27058186499109649</v>
      </c>
      <c r="L8246" s="2"/>
      <c r="M8246" s="17">
        <f t="shared" ca="1" si="894"/>
        <v>0</v>
      </c>
      <c r="N8246" s="2">
        <f t="shared" ca="1" si="888"/>
        <v>6.013791517792022E-3</v>
      </c>
      <c r="O8246" s="2"/>
      <c r="P8246" s="31">
        <f t="shared" ca="1" si="893"/>
        <v>4.1576563330576271</v>
      </c>
    </row>
    <row r="8247" spans="1:16" x14ac:dyDescent="0.25">
      <c r="A8247" s="32">
        <f ca="1">Uniform_A+B8247*(Uniform_B-Uniform_A)</f>
        <v>3.4275594975934185</v>
      </c>
      <c r="B8247" s="2">
        <f t="shared" ca="1" si="889"/>
        <v>0.34275594975934187</v>
      </c>
      <c r="C8247" s="4"/>
      <c r="D8247" s="5">
        <f ca="1">IF(E8247&lt;(Driehoek_C-Driehoek_A)/(Driehoek_B-Driehoek_A),Driehoek_A+SQRT(E8247*(Driehoek_B-Driehoek_A)*(Driehoek_C-Driehoek_A)),Driehoek_B-SQRT((1-E8247)*(Driehoek_B-Driehoek_A)*(Driehoek_B-Driehoek_C)))</f>
        <v>3.7138385684982609</v>
      </c>
      <c r="E8247" s="2">
        <f t="shared" ca="1" si="890"/>
        <v>0.20980304563372631</v>
      </c>
      <c r="F8247" s="2"/>
      <c r="G8247" s="15">
        <f ca="1">_xlfn.NORM.INV(H8247,Normaal_Mu,Normaal_Sigma)</f>
        <v>6.1432284768753256</v>
      </c>
      <c r="H8247" s="2">
        <f t="shared" ca="1" si="891"/>
        <v>0.71620832644646415</v>
      </c>
      <c r="I8247" s="2"/>
      <c r="J8247" s="15">
        <f ca="1">-LN(K8247) /NegExp_Labda</f>
        <v>1.2942011397380495</v>
      </c>
      <c r="K8247" s="2">
        <f t="shared" ca="1" si="892"/>
        <v>0.77194634864390688</v>
      </c>
      <c r="L8247" s="2"/>
      <c r="M8247" s="17">
        <f t="shared" ca="1" si="894"/>
        <v>5</v>
      </c>
      <c r="N8247" s="2">
        <f t="shared" ca="1" si="888"/>
        <v>0.47789673998606708</v>
      </c>
      <c r="O8247" s="2"/>
      <c r="P8247" s="31">
        <f t="shared" ca="1" si="893"/>
        <v>3.9157655365410107</v>
      </c>
    </row>
    <row r="8248" spans="1:16" x14ac:dyDescent="0.25">
      <c r="A8248" s="32">
        <f ca="1">Uniform_A+B8248*(Uniform_B-Uniform_A)</f>
        <v>1.4747084920791109</v>
      </c>
      <c r="B8248" s="2">
        <f t="shared" ca="1" si="889"/>
        <v>0.14747084920791109</v>
      </c>
      <c r="C8248" s="4"/>
      <c r="D8248" s="5">
        <f ca="1">IF(E8248&lt;(Driehoek_C-Driehoek_A)/(Driehoek_B-Driehoek_A),Driehoek_A+SQRT(E8248*(Driehoek_B-Driehoek_A)*(Driehoek_C-Driehoek_A)),Driehoek_B-SQRT((1-E8248)*(Driehoek_B-Driehoek_A)*(Driehoek_B-Driehoek_C)))</f>
        <v>4.6956807387289068</v>
      </c>
      <c r="E8248" s="2">
        <f t="shared" ca="1" si="890"/>
        <v>0.47065244848716203</v>
      </c>
      <c r="F8248" s="2"/>
      <c r="G8248" s="15">
        <f ca="1">_xlfn.NORM.INV(H8248,Normaal_Mu,Normaal_Sigma)</f>
        <v>6.7975939341109788</v>
      </c>
      <c r="H8248" s="2">
        <f t="shared" ca="1" si="891"/>
        <v>0.81561959205035373</v>
      </c>
      <c r="I8248" s="2"/>
      <c r="J8248" s="15">
        <f ca="1">-LN(K8248) /NegExp_Labda</f>
        <v>9.4882498051827397</v>
      </c>
      <c r="K8248" s="2">
        <f t="shared" ca="1" si="892"/>
        <v>0.14992052463928307</v>
      </c>
      <c r="L8248" s="2"/>
      <c r="M8248" s="17">
        <f t="shared" ca="1" si="894"/>
        <v>4</v>
      </c>
      <c r="N8248" s="2">
        <f t="shared" ca="1" si="888"/>
        <v>0.37397619132104631</v>
      </c>
      <c r="O8248" s="2"/>
      <c r="P8248" s="31">
        <f t="shared" ca="1" si="893"/>
        <v>5.2912465940203477</v>
      </c>
    </row>
    <row r="8249" spans="1:16" x14ac:dyDescent="0.25">
      <c r="A8249" s="32">
        <f ca="1">Uniform_A+B8249*(Uniform_B-Uniform_A)</f>
        <v>7.7683332512776868</v>
      </c>
      <c r="B8249" s="2">
        <f t="shared" ca="1" si="889"/>
        <v>0.7768333251277687</v>
      </c>
      <c r="C8249" s="4"/>
      <c r="D8249" s="5">
        <f ca="1">IF(E8249&lt;(Driehoek_C-Driehoek_A)/(Driehoek_B-Driehoek_A),Driehoek_A+SQRT(E8249*(Driehoek_B-Driehoek_A)*(Driehoek_C-Driehoek_A)),Driehoek_B-SQRT((1-E8249)*(Driehoek_B-Driehoek_A)*(Driehoek_B-Driehoek_C)))</f>
        <v>7.5172012681804388</v>
      </c>
      <c r="E8249" s="2">
        <f t="shared" ca="1" si="890"/>
        <v>0.93718022631183717</v>
      </c>
      <c r="F8249" s="2"/>
      <c r="G8249" s="15">
        <f ca="1">_xlfn.NORM.INV(H8249,Normaal_Mu,Normaal_Sigma)</f>
        <v>4.545018548319729</v>
      </c>
      <c r="H8249" s="2">
        <f t="shared" ca="1" si="891"/>
        <v>0.41002108995873576</v>
      </c>
      <c r="I8249" s="2"/>
      <c r="J8249" s="15">
        <f ca="1">-LN(K8249) /NegExp_Labda</f>
        <v>3.2926174188319917</v>
      </c>
      <c r="K8249" s="2">
        <f t="shared" ca="1" si="892"/>
        <v>0.51761503754866978</v>
      </c>
      <c r="L8249" s="2"/>
      <c r="M8249" s="17">
        <f t="shared" ca="1" si="894"/>
        <v>11</v>
      </c>
      <c r="N8249" s="2">
        <f t="shared" ca="1" si="888"/>
        <v>0.98710289451065103</v>
      </c>
      <c r="O8249" s="2"/>
      <c r="P8249" s="31">
        <f t="shared" ca="1" si="893"/>
        <v>6.8246340973219688</v>
      </c>
    </row>
    <row r="8250" spans="1:16" x14ac:dyDescent="0.25">
      <c r="A8250" s="32">
        <f ca="1">Uniform_A+B8250*(Uniform_B-Uniform_A)</f>
        <v>5.8993633802705734</v>
      </c>
      <c r="B8250" s="2">
        <f t="shared" ca="1" si="889"/>
        <v>0.58993633802705736</v>
      </c>
      <c r="C8250" s="4"/>
      <c r="D8250" s="5">
        <f ca="1">IF(E8250&lt;(Driehoek_C-Driehoek_A)/(Driehoek_B-Driehoek_A),Driehoek_A+SQRT(E8250*(Driehoek_B-Driehoek_A)*(Driehoek_C-Driehoek_A)),Driehoek_B-SQRT((1-E8250)*(Driehoek_B-Driehoek_A)*(Driehoek_B-Driehoek_C)))</f>
        <v>6.3428956270761727</v>
      </c>
      <c r="E8250" s="2">
        <f t="shared" ca="1" si="890"/>
        <v>0.79827989575397351</v>
      </c>
      <c r="F8250" s="2"/>
      <c r="G8250" s="15">
        <f ca="1">_xlfn.NORM.INV(H8250,Normaal_Mu,Normaal_Sigma)</f>
        <v>6.5756479712859832</v>
      </c>
      <c r="H8250" s="2">
        <f t="shared" ca="1" si="891"/>
        <v>0.78460016546240408</v>
      </c>
      <c r="I8250" s="2"/>
      <c r="J8250" s="15">
        <f ca="1">-LN(K8250) /NegExp_Labda</f>
        <v>1.8502635918976942</v>
      </c>
      <c r="K8250" s="2">
        <f t="shared" ca="1" si="892"/>
        <v>0.69069791720258866</v>
      </c>
      <c r="L8250" s="2"/>
      <c r="M8250" s="17">
        <f t="shared" ca="1" si="894"/>
        <v>5</v>
      </c>
      <c r="N8250" s="2">
        <f t="shared" ca="1" si="888"/>
        <v>0.46247785255013241</v>
      </c>
      <c r="O8250" s="2"/>
      <c r="P8250" s="31">
        <f t="shared" ca="1" si="893"/>
        <v>5.1336341141060844</v>
      </c>
    </row>
    <row r="8251" spans="1:16" x14ac:dyDescent="0.25">
      <c r="A8251" s="32">
        <f ca="1">Uniform_A+B8251*(Uniform_B-Uniform_A)</f>
        <v>2.7894512583465381</v>
      </c>
      <c r="B8251" s="2">
        <f t="shared" ca="1" si="889"/>
        <v>0.27894512583465381</v>
      </c>
      <c r="C8251" s="4"/>
      <c r="D8251" s="5">
        <f ca="1">IF(E8251&lt;(Driehoek_C-Driehoek_A)/(Driehoek_B-Driehoek_A),Driehoek_A+SQRT(E8251*(Driehoek_B-Driehoek_A)*(Driehoek_C-Driehoek_A)),Driehoek_B-SQRT((1-E8251)*(Driehoek_B-Driehoek_A)*(Driehoek_B-Driehoek_C)))</f>
        <v>3.0992579462260372</v>
      </c>
      <c r="E8251" s="2">
        <f t="shared" ca="1" si="890"/>
        <v>8.6312002310077518E-2</v>
      </c>
      <c r="F8251" s="2"/>
      <c r="G8251" s="15">
        <f ca="1">_xlfn.NORM.INV(H8251,Normaal_Mu,Normaal_Sigma)</f>
        <v>6.8677800046849171</v>
      </c>
      <c r="H8251" s="2">
        <f t="shared" ca="1" si="891"/>
        <v>0.82481968175358622</v>
      </c>
      <c r="I8251" s="2"/>
      <c r="J8251" s="15">
        <f ca="1">-LN(K8251) /NegExp_Labda</f>
        <v>11.760566056871683</v>
      </c>
      <c r="K8251" s="2">
        <f t="shared" ca="1" si="892"/>
        <v>9.5167839810512689E-2</v>
      </c>
      <c r="L8251" s="2"/>
      <c r="M8251" s="17">
        <f t="shared" ca="1" si="894"/>
        <v>4</v>
      </c>
      <c r="N8251" s="2">
        <f t="shared" ca="1" si="888"/>
        <v>0.39527940923373472</v>
      </c>
      <c r="O8251" s="2"/>
      <c r="P8251" s="31">
        <f t="shared" ca="1" si="893"/>
        <v>5.7034110532258353</v>
      </c>
    </row>
    <row r="8252" spans="1:16" x14ac:dyDescent="0.25">
      <c r="A8252" s="32">
        <f ca="1">Uniform_A+B8252*(Uniform_B-Uniform_A)</f>
        <v>3.5732915089503603E-3</v>
      </c>
      <c r="B8252" s="2">
        <f t="shared" ca="1" si="889"/>
        <v>3.5732915089503603E-4</v>
      </c>
      <c r="C8252" s="4"/>
      <c r="D8252" s="5">
        <f ca="1">IF(E8252&lt;(Driehoek_C-Driehoek_A)/(Driehoek_B-Driehoek_A),Driehoek_A+SQRT(E8252*(Driehoek_B-Driehoek_A)*(Driehoek_C-Driehoek_A)),Driehoek_B-SQRT((1-E8252)*(Driehoek_B-Driehoek_A)*(Driehoek_B-Driehoek_C)))</f>
        <v>4.2053178854409916</v>
      </c>
      <c r="E8252" s="2">
        <f t="shared" ca="1" si="890"/>
        <v>0.34317209772365587</v>
      </c>
      <c r="F8252" s="2"/>
      <c r="G8252" s="15">
        <f ca="1">_xlfn.NORM.INV(H8252,Normaal_Mu,Normaal_Sigma)</f>
        <v>5.9669125402237455</v>
      </c>
      <c r="H8252" s="2">
        <f t="shared" ca="1" si="891"/>
        <v>0.6856140987466337</v>
      </c>
      <c r="I8252" s="2"/>
      <c r="J8252" s="15">
        <f ca="1">-LN(K8252) /NegExp_Labda</f>
        <v>0.79750415542784203</v>
      </c>
      <c r="K8252" s="2">
        <f t="shared" ca="1" si="892"/>
        <v>0.85256925883812174</v>
      </c>
      <c r="L8252" s="2"/>
      <c r="M8252" s="17">
        <f t="shared" ca="1" si="894"/>
        <v>9</v>
      </c>
      <c r="N8252" s="2">
        <f t="shared" ca="1" si="888"/>
        <v>0.93382034986015794</v>
      </c>
      <c r="O8252" s="2"/>
      <c r="P8252" s="31">
        <f t="shared" ca="1" si="893"/>
        <v>3.9946615745203062</v>
      </c>
    </row>
    <row r="8253" spans="1:16" x14ac:dyDescent="0.25">
      <c r="A8253" s="32">
        <f ca="1">Uniform_A+B8253*(Uniform_B-Uniform_A)</f>
        <v>3.9267129264904819</v>
      </c>
      <c r="B8253" s="2">
        <f t="shared" ca="1" si="889"/>
        <v>0.39267129264904821</v>
      </c>
      <c r="C8253" s="4"/>
      <c r="D8253" s="5">
        <f ca="1">IF(E8253&lt;(Driehoek_C-Driehoek_A)/(Driehoek_B-Driehoek_A),Driehoek_A+SQRT(E8253*(Driehoek_B-Driehoek_A)*(Driehoek_C-Driehoek_A)),Driehoek_B-SQRT((1-E8253)*(Driehoek_B-Driehoek_A)*(Driehoek_B-Driehoek_C)))</f>
        <v>5.623381053039795</v>
      </c>
      <c r="E8253" s="2">
        <f t="shared" ca="1" si="890"/>
        <v>0.67424127105798171</v>
      </c>
      <c r="F8253" s="2"/>
      <c r="G8253" s="15">
        <f ca="1">_xlfn.NORM.INV(H8253,Normaal_Mu,Normaal_Sigma)</f>
        <v>8.1121554981355768</v>
      </c>
      <c r="H8253" s="2">
        <f t="shared" ca="1" si="891"/>
        <v>0.94015519730638941</v>
      </c>
      <c r="I8253" s="2"/>
      <c r="J8253" s="15">
        <f ca="1">-LN(K8253) /NegExp_Labda</f>
        <v>0.23283009330488882</v>
      </c>
      <c r="K8253" s="2">
        <f t="shared" ca="1" si="892"/>
        <v>0.95450154357603634</v>
      </c>
      <c r="L8253" s="2"/>
      <c r="M8253" s="17">
        <f t="shared" ca="1" si="894"/>
        <v>9</v>
      </c>
      <c r="N8253" s="2">
        <f t="shared" ca="1" si="888"/>
        <v>0.96613099742858333</v>
      </c>
      <c r="O8253" s="2"/>
      <c r="P8253" s="31">
        <f t="shared" ca="1" si="893"/>
        <v>5.3790159141941478</v>
      </c>
    </row>
    <row r="8254" spans="1:16" x14ac:dyDescent="0.25">
      <c r="A8254" s="32">
        <f ca="1">Uniform_A+B8254*(Uniform_B-Uniform_A)</f>
        <v>7.9396750302257608</v>
      </c>
      <c r="B8254" s="2">
        <f t="shared" ca="1" si="889"/>
        <v>0.79396750302257613</v>
      </c>
      <c r="C8254" s="4"/>
      <c r="D8254" s="5">
        <f ca="1">IF(E8254&lt;(Driehoek_C-Driehoek_A)/(Driehoek_B-Driehoek_A),Driehoek_A+SQRT(E8254*(Driehoek_B-Driehoek_A)*(Driehoek_C-Driehoek_A)),Driehoek_B-SQRT((1-E8254)*(Driehoek_B-Driehoek_A)*(Driehoek_B-Driehoek_C)))</f>
        <v>6.9008565992742579</v>
      </c>
      <c r="E8254" s="2">
        <f t="shared" ca="1" si="890"/>
        <v>0.87410277094827338</v>
      </c>
      <c r="F8254" s="2"/>
      <c r="G8254" s="15">
        <f ca="1">_xlfn.NORM.INV(H8254,Normaal_Mu,Normaal_Sigma)</f>
        <v>4.678533287049369E-3</v>
      </c>
      <c r="H8254" s="2">
        <f t="shared" ca="1" si="891"/>
        <v>6.2507887882120583E-3</v>
      </c>
      <c r="I8254" s="2"/>
      <c r="J8254" s="15">
        <f ca="1">-LN(K8254) /NegExp_Labda</f>
        <v>1.7968941503709888E-2</v>
      </c>
      <c r="K8254" s="2">
        <f t="shared" ca="1" si="892"/>
        <v>0.99641266162756092</v>
      </c>
      <c r="L8254" s="2"/>
      <c r="M8254" s="17">
        <f t="shared" ca="1" si="894"/>
        <v>4</v>
      </c>
      <c r="N8254" s="2">
        <f t="shared" ca="1" si="888"/>
        <v>0.28947476379090331</v>
      </c>
      <c r="O8254" s="2"/>
      <c r="P8254" s="31">
        <f t="shared" ca="1" si="893"/>
        <v>3.7726358208581559</v>
      </c>
    </row>
    <row r="8255" spans="1:16" x14ac:dyDescent="0.25">
      <c r="A8255" s="32">
        <f ca="1">Uniform_A+B8255*(Uniform_B-Uniform_A)</f>
        <v>6.7033731638418592</v>
      </c>
      <c r="B8255" s="2">
        <f t="shared" ca="1" si="889"/>
        <v>0.67033731638418592</v>
      </c>
      <c r="C8255" s="4"/>
      <c r="D8255" s="5">
        <f ca="1">IF(E8255&lt;(Driehoek_C-Driehoek_A)/(Driehoek_B-Driehoek_A),Driehoek_A+SQRT(E8255*(Driehoek_B-Driehoek_A)*(Driehoek_C-Driehoek_A)),Driehoek_B-SQRT((1-E8255)*(Driehoek_B-Driehoek_A)*(Driehoek_B-Driehoek_C)))</f>
        <v>2.8163571107639451</v>
      </c>
      <c r="E8255" s="2">
        <f t="shared" ca="1" si="890"/>
        <v>4.7602780878204021E-2</v>
      </c>
      <c r="F8255" s="2"/>
      <c r="G8255" s="15">
        <f ca="1">_xlfn.NORM.INV(H8255,Normaal_Mu,Normaal_Sigma)</f>
        <v>5.2286070428456517</v>
      </c>
      <c r="H8255" s="2">
        <f t="shared" ca="1" si="891"/>
        <v>0.54550140444724016</v>
      </c>
      <c r="I8255" s="2"/>
      <c r="J8255" s="15">
        <f ca="1">-LN(K8255) /NegExp_Labda</f>
        <v>2.6492920209447295</v>
      </c>
      <c r="K8255" s="2">
        <f t="shared" ca="1" si="892"/>
        <v>0.58868831957728629</v>
      </c>
      <c r="L8255" s="2"/>
      <c r="M8255" s="17">
        <f t="shared" ca="1" si="894"/>
        <v>4</v>
      </c>
      <c r="N8255" s="2">
        <f t="shared" ca="1" si="888"/>
        <v>0.31079799728957636</v>
      </c>
      <c r="O8255" s="2"/>
      <c r="P8255" s="31">
        <f t="shared" ca="1" si="893"/>
        <v>4.2795258676792374</v>
      </c>
    </row>
    <row r="8256" spans="1:16" x14ac:dyDescent="0.25">
      <c r="A8256" s="32">
        <f ca="1">Uniform_A+B8256*(Uniform_B-Uniform_A)</f>
        <v>4.1806742295328352</v>
      </c>
      <c r="B8256" s="2">
        <f t="shared" ca="1" si="889"/>
        <v>0.41806742295328347</v>
      </c>
      <c r="C8256" s="4"/>
      <c r="D8256" s="5">
        <f ca="1">IF(E8256&lt;(Driehoek_C-Driehoek_A)/(Driehoek_B-Driehoek_A),Driehoek_A+SQRT(E8256*(Driehoek_B-Driehoek_A)*(Driehoek_C-Driehoek_A)),Driehoek_B-SQRT((1-E8256)*(Driehoek_B-Driehoek_A)*(Driehoek_B-Driehoek_C)))</f>
        <v>4.329099785616064</v>
      </c>
      <c r="E8256" s="2">
        <f t="shared" ca="1" si="890"/>
        <v>0.37664831963623135</v>
      </c>
      <c r="F8256" s="2"/>
      <c r="G8256" s="15">
        <f ca="1">_xlfn.NORM.INV(H8256,Normaal_Mu,Normaal_Sigma)</f>
        <v>4.4231396269252805</v>
      </c>
      <c r="H8256" s="2">
        <f t="shared" ca="1" si="891"/>
        <v>0.3865087317800765</v>
      </c>
      <c r="I8256" s="2"/>
      <c r="J8256" s="15">
        <f ca="1">-LN(K8256) /NegExp_Labda</f>
        <v>5.4078249994605665</v>
      </c>
      <c r="K8256" s="2">
        <f t="shared" ca="1" si="892"/>
        <v>0.3390644743399488</v>
      </c>
      <c r="L8256" s="2"/>
      <c r="M8256" s="17">
        <f t="shared" ca="1" si="894"/>
        <v>7</v>
      </c>
      <c r="N8256" s="2">
        <f t="shared" ca="1" si="888"/>
        <v>0.77234320155716063</v>
      </c>
      <c r="O8256" s="2"/>
      <c r="P8256" s="31">
        <f t="shared" ca="1" si="893"/>
        <v>5.0681477283069487</v>
      </c>
    </row>
    <row r="8257" spans="1:16" x14ac:dyDescent="0.25">
      <c r="A8257" s="32">
        <f ca="1">Uniform_A+B8257*(Uniform_B-Uniform_A)</f>
        <v>1.8794336775620291</v>
      </c>
      <c r="B8257" s="2">
        <f t="shared" ca="1" si="889"/>
        <v>0.18794336775620291</v>
      </c>
      <c r="C8257" s="4"/>
      <c r="D8257" s="5">
        <f ca="1">IF(E8257&lt;(Driehoek_C-Driehoek_A)/(Driehoek_B-Driehoek_A),Driehoek_A+SQRT(E8257*(Driehoek_B-Driehoek_A)*(Driehoek_C-Driehoek_A)),Driehoek_B-SQRT((1-E8257)*(Driehoek_B-Driehoek_A)*(Driehoek_B-Driehoek_C)))</f>
        <v>3.4895783280033301</v>
      </c>
      <c r="E8257" s="2">
        <f t="shared" ca="1" si="890"/>
        <v>0.15848882823265686</v>
      </c>
      <c r="F8257" s="2"/>
      <c r="G8257" s="15">
        <f ca="1">_xlfn.NORM.INV(H8257,Normaal_Mu,Normaal_Sigma)</f>
        <v>10.572477839184879</v>
      </c>
      <c r="H8257" s="2">
        <f t="shared" ca="1" si="891"/>
        <v>0.9973338223292515</v>
      </c>
      <c r="I8257" s="2"/>
      <c r="J8257" s="15">
        <f ca="1">-LN(K8257) /NegExp_Labda</f>
        <v>5.7523547872767899</v>
      </c>
      <c r="K8257" s="2">
        <f t="shared" ca="1" si="892"/>
        <v>0.31648768204152589</v>
      </c>
      <c r="L8257" s="2"/>
      <c r="M8257" s="17">
        <f t="shared" ca="1" si="894"/>
        <v>2</v>
      </c>
      <c r="N8257" s="2">
        <f t="shared" ca="1" si="888"/>
        <v>5.5049262145232536E-2</v>
      </c>
      <c r="O8257" s="2"/>
      <c r="P8257" s="31">
        <f t="shared" ca="1" si="893"/>
        <v>4.738768926405406</v>
      </c>
    </row>
    <row r="8258" spans="1:16" x14ac:dyDescent="0.25">
      <c r="A8258" s="32">
        <f ca="1">Uniform_A+B8258*(Uniform_B-Uniform_A)</f>
        <v>9.1994026370742716</v>
      </c>
      <c r="B8258" s="2">
        <f t="shared" ca="1" si="889"/>
        <v>0.9199402637074271</v>
      </c>
      <c r="C8258" s="4"/>
      <c r="D8258" s="5">
        <f ca="1">IF(E8258&lt;(Driehoek_C-Driehoek_A)/(Driehoek_B-Driehoek_A),Driehoek_A+SQRT(E8258*(Driehoek_B-Driehoek_A)*(Driehoek_C-Driehoek_A)),Driehoek_B-SQRT((1-E8258)*(Driehoek_B-Driehoek_A)*(Driehoek_B-Driehoek_C)))</f>
        <v>5.3908182867844356</v>
      </c>
      <c r="E8258" s="2">
        <f t="shared" ca="1" si="890"/>
        <v>0.62782306745686756</v>
      </c>
      <c r="F8258" s="2"/>
      <c r="G8258" s="15">
        <f ca="1">_xlfn.NORM.INV(H8258,Normaal_Mu,Normaal_Sigma)</f>
        <v>4.4282764602433602</v>
      </c>
      <c r="H8258" s="2">
        <f t="shared" ca="1" si="891"/>
        <v>0.38749199780613475</v>
      </c>
      <c r="I8258" s="2"/>
      <c r="J8258" s="15">
        <f ca="1">-LN(K8258) /NegExp_Labda</f>
        <v>7.8072718201650178</v>
      </c>
      <c r="K8258" s="2">
        <f t="shared" ca="1" si="892"/>
        <v>0.20983067898632979</v>
      </c>
      <c r="L8258" s="2"/>
      <c r="M8258" s="17">
        <f t="shared" ca="1" si="894"/>
        <v>4</v>
      </c>
      <c r="N8258" s="2">
        <f t="shared" ca="1" si="888"/>
        <v>0.41742327224488285</v>
      </c>
      <c r="O8258" s="2"/>
      <c r="P8258" s="31">
        <f t="shared" ca="1" si="893"/>
        <v>6.1651538408534172</v>
      </c>
    </row>
    <row r="8259" spans="1:16" x14ac:dyDescent="0.25">
      <c r="A8259" s="32">
        <f ca="1">Uniform_A+B8259*(Uniform_B-Uniform_A)</f>
        <v>0.65697430326831396</v>
      </c>
      <c r="B8259" s="2">
        <f t="shared" ca="1" si="889"/>
        <v>6.5697430326831396E-2</v>
      </c>
      <c r="C8259" s="4"/>
      <c r="D8259" s="5">
        <f ca="1">IF(E8259&lt;(Driehoek_C-Driehoek_A)/(Driehoek_B-Driehoek_A),Driehoek_A+SQRT(E8259*(Driehoek_B-Driehoek_A)*(Driehoek_C-Driehoek_A)),Driehoek_B-SQRT((1-E8259)*(Driehoek_B-Driehoek_A)*(Driehoek_B-Driehoek_C)))</f>
        <v>3.6344389649375071</v>
      </c>
      <c r="E8259" s="2">
        <f t="shared" ca="1" si="890"/>
        <v>0.19081362357899934</v>
      </c>
      <c r="F8259" s="2"/>
      <c r="G8259" s="15">
        <f ca="1">_xlfn.NORM.INV(H8259,Normaal_Mu,Normaal_Sigma)</f>
        <v>5.6248043824817016</v>
      </c>
      <c r="H8259" s="2">
        <f t="shared" ca="1" si="891"/>
        <v>0.62263255736114509</v>
      </c>
      <c r="I8259" s="2"/>
      <c r="J8259" s="15">
        <f ca="1">-LN(K8259) /NegExp_Labda</f>
        <v>1.2715602203392806</v>
      </c>
      <c r="K8259" s="2">
        <f t="shared" ca="1" si="892"/>
        <v>0.77544978978237222</v>
      </c>
      <c r="L8259" s="2"/>
      <c r="M8259" s="17">
        <f t="shared" ca="1" si="894"/>
        <v>4</v>
      </c>
      <c r="N8259" s="2">
        <f t="shared" ca="1" si="888"/>
        <v>0.41555335549221151</v>
      </c>
      <c r="O8259" s="2"/>
      <c r="P8259" s="31">
        <f t="shared" ca="1" si="893"/>
        <v>3.0375555742053604</v>
      </c>
    </row>
    <row r="8260" spans="1:16" x14ac:dyDescent="0.25">
      <c r="A8260" s="32">
        <f ca="1">Uniform_A+B8260*(Uniform_B-Uniform_A)</f>
        <v>9.6184474988252866</v>
      </c>
      <c r="B8260" s="2">
        <f t="shared" ca="1" si="889"/>
        <v>0.96184474988252866</v>
      </c>
      <c r="C8260" s="4"/>
      <c r="D8260" s="5">
        <f ca="1">IF(E8260&lt;(Driehoek_C-Driehoek_A)/(Driehoek_B-Driehoek_A),Driehoek_A+SQRT(E8260*(Driehoek_B-Driehoek_A)*(Driehoek_C-Driehoek_A)),Driehoek_B-SQRT((1-E8260)*(Driehoek_B-Driehoek_A)*(Driehoek_B-Driehoek_C)))</f>
        <v>4.1334756465710329</v>
      </c>
      <c r="E8260" s="2">
        <f t="shared" ca="1" si="890"/>
        <v>0.32334116335665064</v>
      </c>
      <c r="F8260" s="2"/>
      <c r="G8260" s="15">
        <f ca="1">_xlfn.NORM.INV(H8260,Normaal_Mu,Normaal_Sigma)</f>
        <v>8.0505785467281648</v>
      </c>
      <c r="H8260" s="2">
        <f t="shared" ca="1" si="891"/>
        <v>0.93640651897194094</v>
      </c>
      <c r="I8260" s="2"/>
      <c r="J8260" s="15">
        <f ca="1">-LN(K8260) /NegExp_Labda</f>
        <v>1.6630306162742936</v>
      </c>
      <c r="K8260" s="2">
        <f t="shared" ca="1" si="892"/>
        <v>0.71705256887355406</v>
      </c>
      <c r="L8260" s="2"/>
      <c r="M8260" s="17">
        <f t="shared" ca="1" si="894"/>
        <v>9</v>
      </c>
      <c r="N8260" s="2">
        <f t="shared" ca="1" si="888"/>
        <v>0.95828995710979492</v>
      </c>
      <c r="O8260" s="2"/>
      <c r="P8260" s="31">
        <f t="shared" ca="1" si="893"/>
        <v>6.4931064616797558</v>
      </c>
    </row>
    <row r="8261" spans="1:16" x14ac:dyDescent="0.25">
      <c r="A8261" s="32">
        <f ca="1">Uniform_A+B8261*(Uniform_B-Uniform_A)</f>
        <v>2.1762402420973337</v>
      </c>
      <c r="B8261" s="2">
        <f t="shared" ca="1" si="889"/>
        <v>0.21762402420973337</v>
      </c>
      <c r="C8261" s="4"/>
      <c r="D8261" s="5">
        <f ca="1">IF(E8261&lt;(Driehoek_C-Driehoek_A)/(Driehoek_B-Driehoek_A),Driehoek_A+SQRT(E8261*(Driehoek_B-Driehoek_A)*(Driehoek_C-Driehoek_A)),Driehoek_B-SQRT((1-E8261)*(Driehoek_B-Driehoek_A)*(Driehoek_B-Driehoek_C)))</f>
        <v>3.9090144321081253</v>
      </c>
      <c r="E8261" s="2">
        <f t="shared" ca="1" si="890"/>
        <v>0.26030972157122201</v>
      </c>
      <c r="F8261" s="2"/>
      <c r="G8261" s="15">
        <f ca="1">_xlfn.NORM.INV(H8261,Normaal_Mu,Normaal_Sigma)</f>
        <v>8.0892662088942906</v>
      </c>
      <c r="H8261" s="2">
        <f t="shared" ca="1" si="891"/>
        <v>0.93878248296047695</v>
      </c>
      <c r="I8261" s="2"/>
      <c r="J8261" s="15">
        <f ca="1">-LN(K8261) /NegExp_Labda</f>
        <v>10.496737781558455</v>
      </c>
      <c r="K8261" s="2">
        <f t="shared" ca="1" si="892"/>
        <v>0.12253635024615328</v>
      </c>
      <c r="L8261" s="2"/>
      <c r="M8261" s="17">
        <f t="shared" ca="1" si="894"/>
        <v>9</v>
      </c>
      <c r="N8261" s="2">
        <f t="shared" ref="N8261:N8324" ca="1" si="895">RAND()</f>
        <v>0.94277428013069009</v>
      </c>
      <c r="O8261" s="2"/>
      <c r="P8261" s="31">
        <f t="shared" ca="1" si="893"/>
        <v>6.7342517329316411</v>
      </c>
    </row>
    <row r="8262" spans="1:16" x14ac:dyDescent="0.25">
      <c r="A8262" s="32">
        <f ca="1">Uniform_A+B8262*(Uniform_B-Uniform_A)</f>
        <v>2.1008335971484549</v>
      </c>
      <c r="B8262" s="2">
        <f t="shared" ref="B8262:B8325" ca="1" si="896">RAND()</f>
        <v>0.21008335971484549</v>
      </c>
      <c r="C8262" s="4"/>
      <c r="D8262" s="5">
        <f ca="1">IF(E8262&lt;(Driehoek_C-Driehoek_A)/(Driehoek_B-Driehoek_A),Driehoek_A+SQRT(E8262*(Driehoek_B-Driehoek_A)*(Driehoek_C-Driehoek_A)),Driehoek_B-SQRT((1-E8262)*(Driehoek_B-Driehoek_A)*(Driehoek_B-Driehoek_C)))</f>
        <v>4.3431683071066658</v>
      </c>
      <c r="E8262" s="2">
        <f t="shared" ref="E8262:E8325" ca="1" si="897">RAND()</f>
        <v>0.3803976738304059</v>
      </c>
      <c r="F8262" s="2"/>
      <c r="G8262" s="15">
        <f ca="1">_xlfn.NORM.INV(H8262,Normaal_Mu,Normaal_Sigma)</f>
        <v>3.5224823773684673</v>
      </c>
      <c r="H8262" s="2">
        <f t="shared" ref="H8262:H8325" ca="1" si="898">RAND()</f>
        <v>0.23002673339979218</v>
      </c>
      <c r="I8262" s="2"/>
      <c r="J8262" s="15">
        <f ca="1">-LN(K8262) /NegExp_Labda</f>
        <v>10.64359994844237</v>
      </c>
      <c r="K8262" s="2">
        <f t="shared" ref="K8262:K8325" ca="1" si="899">RAND()</f>
        <v>0.11898950420856513</v>
      </c>
      <c r="L8262" s="2"/>
      <c r="M8262" s="17">
        <f t="shared" ca="1" si="894"/>
        <v>6</v>
      </c>
      <c r="N8262" s="2">
        <f t="shared" ca="1" si="895"/>
        <v>0.70046002676202368</v>
      </c>
      <c r="O8262" s="2"/>
      <c r="P8262" s="31">
        <f t="shared" ca="1" si="893"/>
        <v>5.3220168460131916</v>
      </c>
    </row>
    <row r="8263" spans="1:16" x14ac:dyDescent="0.25">
      <c r="A8263" s="32">
        <f ca="1">Uniform_A+B8263*(Uniform_B-Uniform_A)</f>
        <v>2.3844379687777617</v>
      </c>
      <c r="B8263" s="2">
        <f t="shared" ca="1" si="896"/>
        <v>0.23844379687777617</v>
      </c>
      <c r="C8263" s="4"/>
      <c r="D8263" s="5">
        <f ca="1">IF(E8263&lt;(Driehoek_C-Driehoek_A)/(Driehoek_B-Driehoek_A),Driehoek_A+SQRT(E8263*(Driehoek_B-Driehoek_A)*(Driehoek_C-Driehoek_A)),Driehoek_B-SQRT((1-E8263)*(Driehoek_B-Driehoek_A)*(Driehoek_B-Driehoek_C)))</f>
        <v>4.0986267960193699</v>
      </c>
      <c r="E8263" s="2">
        <f t="shared" ca="1" si="897"/>
        <v>0.31361544900858995</v>
      </c>
      <c r="F8263" s="2"/>
      <c r="G8263" s="15">
        <f ca="1">_xlfn.NORM.INV(H8263,Normaal_Mu,Normaal_Sigma)</f>
        <v>8.9222682948436631</v>
      </c>
      <c r="H8263" s="2">
        <f t="shared" ca="1" si="898"/>
        <v>0.97506831186991172</v>
      </c>
      <c r="I8263" s="2"/>
      <c r="J8263" s="15">
        <f ca="1">-LN(K8263) /NegExp_Labda</f>
        <v>4.0309294928255852</v>
      </c>
      <c r="K8263" s="2">
        <f t="shared" ca="1" si="899"/>
        <v>0.44655803988679166</v>
      </c>
      <c r="L8263" s="2"/>
      <c r="M8263" s="17">
        <f t="shared" ca="1" si="894"/>
        <v>7</v>
      </c>
      <c r="N8263" s="2">
        <f t="shared" ca="1" si="895"/>
        <v>0.80969315660542052</v>
      </c>
      <c r="O8263" s="2"/>
      <c r="P8263" s="31">
        <f t="shared" ca="1" si="893"/>
        <v>5.2872525104932766</v>
      </c>
    </row>
    <row r="8264" spans="1:16" x14ac:dyDescent="0.25">
      <c r="A8264" s="32">
        <f ca="1">Uniform_A+B8264*(Uniform_B-Uniform_A)</f>
        <v>2.7843009601639421</v>
      </c>
      <c r="B8264" s="2">
        <f t="shared" ca="1" si="896"/>
        <v>0.27843009601639424</v>
      </c>
      <c r="C8264" s="4"/>
      <c r="D8264" s="5">
        <f ca="1">IF(E8264&lt;(Driehoek_C-Driehoek_A)/(Driehoek_B-Driehoek_A),Driehoek_A+SQRT(E8264*(Driehoek_B-Driehoek_A)*(Driehoek_C-Driehoek_A)),Driehoek_B-SQRT((1-E8264)*(Driehoek_B-Driehoek_A)*(Driehoek_B-Driehoek_C)))</f>
        <v>3.1132974700568696</v>
      </c>
      <c r="E8264" s="2">
        <f t="shared" ca="1" si="897"/>
        <v>8.8530804059644752E-2</v>
      </c>
      <c r="F8264" s="2"/>
      <c r="G8264" s="15">
        <f ca="1">_xlfn.NORM.INV(H8264,Normaal_Mu,Normaal_Sigma)</f>
        <v>6.2840032582659422</v>
      </c>
      <c r="H8264" s="2">
        <f t="shared" ca="1" si="898"/>
        <v>0.73956393739098103</v>
      </c>
      <c r="I8264" s="2"/>
      <c r="J8264" s="15">
        <f ca="1">-LN(K8264) /NegExp_Labda</f>
        <v>17.696457837268877</v>
      </c>
      <c r="K8264" s="2">
        <f t="shared" ca="1" si="899"/>
        <v>2.9033888349651926E-2</v>
      </c>
      <c r="L8264" s="2"/>
      <c r="M8264" s="17">
        <f t="shared" ca="1" si="894"/>
        <v>4</v>
      </c>
      <c r="N8264" s="2">
        <f t="shared" ca="1" si="895"/>
        <v>0.37448485576632318</v>
      </c>
      <c r="O8264" s="2"/>
      <c r="P8264" s="31">
        <f t="shared" ca="1" si="893"/>
        <v>6.7756119051511261</v>
      </c>
    </row>
    <row r="8265" spans="1:16" x14ac:dyDescent="0.25">
      <c r="A8265" s="32">
        <f ca="1">Uniform_A+B8265*(Uniform_B-Uniform_A)</f>
        <v>7.7755332419689012</v>
      </c>
      <c r="B8265" s="2">
        <f t="shared" ca="1" si="896"/>
        <v>0.77755332419689016</v>
      </c>
      <c r="C8265" s="4"/>
      <c r="D8265" s="5">
        <f ca="1">IF(E8265&lt;(Driehoek_C-Driehoek_A)/(Driehoek_B-Driehoek_A),Driehoek_A+SQRT(E8265*(Driehoek_B-Driehoek_A)*(Driehoek_C-Driehoek_A)),Driehoek_B-SQRT((1-E8265)*(Driehoek_B-Driehoek_A)*(Driehoek_B-Driehoek_C)))</f>
        <v>4.4966850820669029</v>
      </c>
      <c r="E8265" s="2">
        <f t="shared" ca="1" si="897"/>
        <v>0.42057584999774922</v>
      </c>
      <c r="F8265" s="2"/>
      <c r="G8265" s="15">
        <f ca="1">_xlfn.NORM.INV(H8265,Normaal_Mu,Normaal_Sigma)</f>
        <v>9.224950219657531</v>
      </c>
      <c r="H8265" s="2">
        <f t="shared" ca="1" si="898"/>
        <v>0.98267714067780321</v>
      </c>
      <c r="I8265" s="2"/>
      <c r="J8265" s="15">
        <f ca="1">-LN(K8265) /NegExp_Labda</f>
        <v>9.8516941315011088</v>
      </c>
      <c r="K8265" s="2">
        <f t="shared" ca="1" si="899"/>
        <v>0.13940961256856599</v>
      </c>
      <c r="L8265" s="2"/>
      <c r="M8265" s="17">
        <f t="shared" ca="1" si="894"/>
        <v>6</v>
      </c>
      <c r="N8265" s="2">
        <f t="shared" ca="1" si="895"/>
        <v>0.75304824234288359</v>
      </c>
      <c r="O8265" s="2"/>
      <c r="P8265" s="31">
        <f t="shared" ca="1" si="893"/>
        <v>7.4697725350388877</v>
      </c>
    </row>
    <row r="8266" spans="1:16" x14ac:dyDescent="0.25">
      <c r="A8266" s="32">
        <f ca="1">Uniform_A+B8266*(Uniform_B-Uniform_A)</f>
        <v>9.8934821906318522</v>
      </c>
      <c r="B8266" s="2">
        <f t="shared" ca="1" si="896"/>
        <v>0.98934821906318515</v>
      </c>
      <c r="C8266" s="4"/>
      <c r="D8266" s="5">
        <f ca="1">IF(E8266&lt;(Driehoek_C-Driehoek_A)/(Driehoek_B-Driehoek_A),Driehoek_A+SQRT(E8266*(Driehoek_B-Driehoek_A)*(Driehoek_C-Driehoek_A)),Driehoek_B-SQRT((1-E8266)*(Driehoek_B-Driehoek_A)*(Driehoek_B-Driehoek_C)))</f>
        <v>5.6731397019140601</v>
      </c>
      <c r="E8266" s="2">
        <f t="shared" ca="1" si="897"/>
        <v>0.68377144448627236</v>
      </c>
      <c r="F8266" s="2"/>
      <c r="G8266" s="15">
        <f ca="1">_xlfn.NORM.INV(H8266,Normaal_Mu,Normaal_Sigma)</f>
        <v>5.7545940483756359</v>
      </c>
      <c r="H8266" s="2">
        <f t="shared" ca="1" si="898"/>
        <v>0.6470235582926892</v>
      </c>
      <c r="I8266" s="2"/>
      <c r="J8266" s="15">
        <f ca="1">-LN(K8266) /NegExp_Labda</f>
        <v>12.091004968245963</v>
      </c>
      <c r="K8266" s="2">
        <f t="shared" ca="1" si="899"/>
        <v>8.9081731994269164E-2</v>
      </c>
      <c r="L8266" s="2"/>
      <c r="M8266" s="17">
        <f t="shared" ca="1" si="894"/>
        <v>5</v>
      </c>
      <c r="N8266" s="2">
        <f t="shared" ca="1" si="895"/>
        <v>0.50586692997022353</v>
      </c>
      <c r="O8266" s="2"/>
      <c r="P8266" s="31">
        <f t="shared" ca="1" si="893"/>
        <v>7.6824441818335014</v>
      </c>
    </row>
    <row r="8267" spans="1:16" x14ac:dyDescent="0.25">
      <c r="A8267" s="32">
        <f ca="1">Uniform_A+B8267*(Uniform_B-Uniform_A)</f>
        <v>8.2554649330880103</v>
      </c>
      <c r="B8267" s="2">
        <f t="shared" ca="1" si="896"/>
        <v>0.82554649330880103</v>
      </c>
      <c r="C8267" s="4"/>
      <c r="D8267" s="5">
        <f ca="1">IF(E8267&lt;(Driehoek_C-Driehoek_A)/(Driehoek_B-Driehoek_A),Driehoek_A+SQRT(E8267*(Driehoek_B-Driehoek_A)*(Driehoek_C-Driehoek_A)),Driehoek_B-SQRT((1-E8267)*(Driehoek_B-Driehoek_A)*(Driehoek_B-Driehoek_C)))</f>
        <v>4.812336972274359</v>
      </c>
      <c r="E8267" s="2">
        <f t="shared" ca="1" si="897"/>
        <v>0.49895652474913466</v>
      </c>
      <c r="F8267" s="2"/>
      <c r="G8267" s="15">
        <f ca="1">_xlfn.NORM.INV(H8267,Normaal_Mu,Normaal_Sigma)</f>
        <v>5.164803892517754</v>
      </c>
      <c r="H8267" s="2">
        <f t="shared" ca="1" si="898"/>
        <v>0.53283645578777017</v>
      </c>
      <c r="I8267" s="2"/>
      <c r="J8267" s="15">
        <f ca="1">-LN(K8267) /NegExp_Labda</f>
        <v>12.640547220186546</v>
      </c>
      <c r="K8267" s="2">
        <f t="shared" ca="1" si="899"/>
        <v>7.980976257014516E-2</v>
      </c>
      <c r="L8267" s="2"/>
      <c r="M8267" s="17">
        <f t="shared" ca="1" si="894"/>
        <v>4</v>
      </c>
      <c r="N8267" s="2">
        <f t="shared" ca="1" si="895"/>
        <v>0.42952847364748492</v>
      </c>
      <c r="O8267" s="2"/>
      <c r="P8267" s="31">
        <f t="shared" ca="1" si="893"/>
        <v>6.974630603613333</v>
      </c>
    </row>
    <row r="8268" spans="1:16" x14ac:dyDescent="0.25">
      <c r="A8268" s="32">
        <f ca="1">Uniform_A+B8268*(Uniform_B-Uniform_A)</f>
        <v>0.30622608581178046</v>
      </c>
      <c r="B8268" s="2">
        <f t="shared" ca="1" si="896"/>
        <v>3.0622608581178046E-2</v>
      </c>
      <c r="C8268" s="4"/>
      <c r="D8268" s="5">
        <f ca="1">IF(E8268&lt;(Driehoek_C-Driehoek_A)/(Driehoek_B-Driehoek_A),Driehoek_A+SQRT(E8268*(Driehoek_B-Driehoek_A)*(Driehoek_C-Driehoek_A)),Driehoek_B-SQRT((1-E8268)*(Driehoek_B-Driehoek_A)*(Driehoek_B-Driehoek_C)))</f>
        <v>7.0984625088224007</v>
      </c>
      <c r="E8268" s="2">
        <f t="shared" ca="1" si="897"/>
        <v>0.89669014770417144</v>
      </c>
      <c r="F8268" s="2"/>
      <c r="G8268" s="15">
        <f ca="1">_xlfn.NORM.INV(H8268,Normaal_Mu,Normaal_Sigma)</f>
        <v>3.5459660288106223</v>
      </c>
      <c r="H8268" s="2">
        <f t="shared" ca="1" si="898"/>
        <v>0.23360777528365595</v>
      </c>
      <c r="I8268" s="2"/>
      <c r="J8268" s="15">
        <f ca="1">-LN(K8268) /NegExp_Labda</f>
        <v>1.9199510489791101</v>
      </c>
      <c r="K8268" s="2">
        <f t="shared" ca="1" si="899"/>
        <v>0.68113809562793393</v>
      </c>
      <c r="L8268" s="2"/>
      <c r="M8268" s="17">
        <f t="shared" ca="1" si="894"/>
        <v>7</v>
      </c>
      <c r="N8268" s="2">
        <f t="shared" ca="1" si="895"/>
        <v>0.81341770230244115</v>
      </c>
      <c r="O8268" s="2"/>
      <c r="P8268" s="31">
        <f t="shared" ca="1" si="893"/>
        <v>3.9741211344847827</v>
      </c>
    </row>
    <row r="8269" spans="1:16" x14ac:dyDescent="0.25">
      <c r="A8269" s="32">
        <f ca="1">Uniform_A+B8269*(Uniform_B-Uniform_A)</f>
        <v>7.4969400893836182</v>
      </c>
      <c r="B8269" s="2">
        <f t="shared" ca="1" si="896"/>
        <v>0.7496940089383618</v>
      </c>
      <c r="C8269" s="4"/>
      <c r="D8269" s="5">
        <f ca="1">IF(E8269&lt;(Driehoek_C-Driehoek_A)/(Driehoek_B-Driehoek_A),Driehoek_A+SQRT(E8269*(Driehoek_B-Driehoek_A)*(Driehoek_C-Driehoek_A)),Driehoek_B-SQRT((1-E8269)*(Driehoek_B-Driehoek_A)*(Driehoek_B-Driehoek_C)))</f>
        <v>7.9313515178197731</v>
      </c>
      <c r="E8269" s="2">
        <f t="shared" ca="1" si="897"/>
        <v>0.96737115490096848</v>
      </c>
      <c r="F8269" s="2"/>
      <c r="G8269" s="15">
        <f ca="1">_xlfn.NORM.INV(H8269,Normaal_Mu,Normaal_Sigma)</f>
        <v>5.5855464121118468</v>
      </c>
      <c r="H8269" s="2">
        <f t="shared" ca="1" si="898"/>
        <v>0.61515224511803301</v>
      </c>
      <c r="I8269" s="2"/>
      <c r="J8269" s="15">
        <f ca="1">-LN(K8269) /NegExp_Labda</f>
        <v>6.2450770831091349</v>
      </c>
      <c r="K8269" s="2">
        <f t="shared" ca="1" si="899"/>
        <v>0.28678702363604236</v>
      </c>
      <c r="L8269" s="2"/>
      <c r="M8269" s="17">
        <f t="shared" ca="1" si="894"/>
        <v>4</v>
      </c>
      <c r="N8269" s="2">
        <f t="shared" ca="1" si="895"/>
        <v>0.30586879702280489</v>
      </c>
      <c r="O8269" s="2"/>
      <c r="P8269" s="31">
        <f t="shared" ref="P8269:P8332" ca="1" si="900">SUM(A8269,D8269,G8269,J8269,M8269)/5</f>
        <v>6.2517830204848739</v>
      </c>
    </row>
    <row r="8270" spans="1:16" x14ac:dyDescent="0.25">
      <c r="A8270" s="32">
        <f ca="1">Uniform_A+B8270*(Uniform_B-Uniform_A)</f>
        <v>1.3028900811135069</v>
      </c>
      <c r="B8270" s="2">
        <f t="shared" ca="1" si="896"/>
        <v>0.13028900811135069</v>
      </c>
      <c r="C8270" s="4"/>
      <c r="D8270" s="5">
        <f ca="1">IF(E8270&lt;(Driehoek_C-Driehoek_A)/(Driehoek_B-Driehoek_A),Driehoek_A+SQRT(E8270*(Driehoek_B-Driehoek_A)*(Driehoek_C-Driehoek_A)),Driehoek_B-SQRT((1-E8270)*(Driehoek_B-Driehoek_A)*(Driehoek_B-Driehoek_C)))</f>
        <v>8.2661999766670196</v>
      </c>
      <c r="E8270" s="2">
        <f t="shared" ca="1" si="897"/>
        <v>0.98461535787875765</v>
      </c>
      <c r="F8270" s="2"/>
      <c r="G8270" s="15">
        <f ca="1">_xlfn.NORM.INV(H8270,Normaal_Mu,Normaal_Sigma)</f>
        <v>4.6562181683674364</v>
      </c>
      <c r="H8270" s="2">
        <f t="shared" ca="1" si="898"/>
        <v>0.43176164420935359</v>
      </c>
      <c r="I8270" s="2"/>
      <c r="J8270" s="15">
        <f ca="1">-LN(K8270) /NegExp_Labda</f>
        <v>8.5394573738092188</v>
      </c>
      <c r="K8270" s="2">
        <f t="shared" ca="1" si="899"/>
        <v>0.18124755504198919</v>
      </c>
      <c r="L8270" s="2"/>
      <c r="M8270" s="17">
        <f t="shared" ca="1" si="894"/>
        <v>6</v>
      </c>
      <c r="N8270" s="2">
        <f t="shared" ca="1" si="895"/>
        <v>0.6860805754788567</v>
      </c>
      <c r="O8270" s="2"/>
      <c r="P8270" s="31">
        <f t="shared" ca="1" si="900"/>
        <v>5.7529531199914361</v>
      </c>
    </row>
    <row r="8271" spans="1:16" x14ac:dyDescent="0.25">
      <c r="A8271" s="32">
        <f ca="1">Uniform_A+B8271*(Uniform_B-Uniform_A)</f>
        <v>3.6700701146139245</v>
      </c>
      <c r="B8271" s="2">
        <f t="shared" ca="1" si="896"/>
        <v>0.36700701146139247</v>
      </c>
      <c r="C8271" s="4"/>
      <c r="D8271" s="5">
        <f ca="1">IF(E8271&lt;(Driehoek_C-Driehoek_A)/(Driehoek_B-Driehoek_A),Driehoek_A+SQRT(E8271*(Driehoek_B-Driehoek_A)*(Driehoek_C-Driehoek_A)),Driehoek_B-SQRT((1-E8271)*(Driehoek_B-Driehoek_A)*(Driehoek_B-Driehoek_C)))</f>
        <v>5.0034822159397025</v>
      </c>
      <c r="E8271" s="2">
        <f t="shared" ca="1" si="897"/>
        <v>0.54365273147685056</v>
      </c>
      <c r="F8271" s="2"/>
      <c r="G8271" s="15">
        <f ca="1">_xlfn.NORM.INV(H8271,Normaal_Mu,Normaal_Sigma)</f>
        <v>4.2312834654907325</v>
      </c>
      <c r="H8271" s="2">
        <f t="shared" ca="1" si="898"/>
        <v>0.35035646362953954</v>
      </c>
      <c r="I8271" s="2"/>
      <c r="J8271" s="15">
        <f ca="1">-LN(K8271) /NegExp_Labda</f>
        <v>0.89304427883535997</v>
      </c>
      <c r="K8271" s="2">
        <f t="shared" ca="1" si="899"/>
        <v>0.83643300136555565</v>
      </c>
      <c r="L8271" s="2"/>
      <c r="M8271" s="17">
        <f t="shared" ca="1" si="894"/>
        <v>2</v>
      </c>
      <c r="N8271" s="2">
        <f t="shared" ca="1" si="895"/>
        <v>4.5032951325042148E-2</v>
      </c>
      <c r="O8271" s="2"/>
      <c r="P8271" s="31">
        <f t="shared" ca="1" si="900"/>
        <v>3.159576014975944</v>
      </c>
    </row>
    <row r="8272" spans="1:16" x14ac:dyDescent="0.25">
      <c r="A8272" s="32">
        <f ca="1">Uniform_A+B8272*(Uniform_B-Uniform_A)</f>
        <v>0.24707064888913277</v>
      </c>
      <c r="B8272" s="2">
        <f t="shared" ca="1" si="896"/>
        <v>2.4707064888913277E-2</v>
      </c>
      <c r="C8272" s="4"/>
      <c r="D8272" s="5">
        <f ca="1">IF(E8272&lt;(Driehoek_C-Driehoek_A)/(Driehoek_B-Driehoek_A),Driehoek_A+SQRT(E8272*(Driehoek_B-Driehoek_A)*(Driehoek_C-Driehoek_A)),Driehoek_B-SQRT((1-E8272)*(Driehoek_B-Driehoek_A)*(Driehoek_B-Driehoek_C)))</f>
        <v>2.9149817924945074</v>
      </c>
      <c r="E8272" s="2">
        <f t="shared" ca="1" si="897"/>
        <v>5.9799405756890134E-2</v>
      </c>
      <c r="F8272" s="2"/>
      <c r="G8272" s="15">
        <f ca="1">_xlfn.NORM.INV(H8272,Normaal_Mu,Normaal_Sigma)</f>
        <v>3.0814589907454271</v>
      </c>
      <c r="H8272" s="2">
        <f t="shared" ca="1" si="898"/>
        <v>0.16871124512760383</v>
      </c>
      <c r="I8272" s="2"/>
      <c r="J8272" s="15">
        <f ca="1">-LN(K8272) /NegExp_Labda</f>
        <v>4.7362708932593129</v>
      </c>
      <c r="K8272" s="2">
        <f t="shared" ca="1" si="899"/>
        <v>0.38780440447193609</v>
      </c>
      <c r="L8272" s="2"/>
      <c r="M8272" s="17">
        <f t="shared" ca="1" si="894"/>
        <v>7</v>
      </c>
      <c r="N8272" s="2">
        <f t="shared" ca="1" si="895"/>
        <v>0.83195112182373798</v>
      </c>
      <c r="O8272" s="2"/>
      <c r="P8272" s="31">
        <f t="shared" ca="1" si="900"/>
        <v>3.5959564650776756</v>
      </c>
    </row>
    <row r="8273" spans="1:16" x14ac:dyDescent="0.25">
      <c r="A8273" s="32">
        <f ca="1">Uniform_A+B8273*(Uniform_B-Uniform_A)</f>
        <v>5.6814824706302769</v>
      </c>
      <c r="B8273" s="2">
        <f t="shared" ca="1" si="896"/>
        <v>0.56814824706302769</v>
      </c>
      <c r="C8273" s="4"/>
      <c r="D8273" s="5">
        <f ca="1">IF(E8273&lt;(Driehoek_C-Driehoek_A)/(Driehoek_B-Driehoek_A),Driehoek_A+SQRT(E8273*(Driehoek_B-Driehoek_A)*(Driehoek_C-Driehoek_A)),Driehoek_B-SQRT((1-E8273)*(Driehoek_B-Driehoek_A)*(Driehoek_B-Driehoek_C)))</f>
        <v>8.1073429895771785</v>
      </c>
      <c r="E8273" s="2">
        <f t="shared" ca="1" si="897"/>
        <v>0.97723324176408544</v>
      </c>
      <c r="F8273" s="2"/>
      <c r="G8273" s="15">
        <f ca="1">_xlfn.NORM.INV(H8273,Normaal_Mu,Normaal_Sigma)</f>
        <v>5.4644470719390377</v>
      </c>
      <c r="H8273" s="2">
        <f t="shared" ca="1" si="898"/>
        <v>0.5918178008458671</v>
      </c>
      <c r="I8273" s="2"/>
      <c r="J8273" s="15">
        <f ca="1">-LN(K8273) /NegExp_Labda</f>
        <v>12.36516342506007</v>
      </c>
      <c r="K8273" s="2">
        <f t="shared" ca="1" si="899"/>
        <v>8.4328728345534731E-2</v>
      </c>
      <c r="L8273" s="2"/>
      <c r="M8273" s="17">
        <f t="shared" ca="1" si="894"/>
        <v>4</v>
      </c>
      <c r="N8273" s="2">
        <f t="shared" ca="1" si="895"/>
        <v>0.42934475886553025</v>
      </c>
      <c r="O8273" s="2"/>
      <c r="P8273" s="31">
        <f t="shared" ca="1" si="900"/>
        <v>7.1236871914413129</v>
      </c>
    </row>
    <row r="8274" spans="1:16" x14ac:dyDescent="0.25">
      <c r="A8274" s="32">
        <f ca="1">Uniform_A+B8274*(Uniform_B-Uniform_A)</f>
        <v>0.394826468514764</v>
      </c>
      <c r="B8274" s="2">
        <f t="shared" ca="1" si="896"/>
        <v>3.94826468514764E-2</v>
      </c>
      <c r="C8274" s="4"/>
      <c r="D8274" s="5">
        <f ca="1">IF(E8274&lt;(Driehoek_C-Driehoek_A)/(Driehoek_B-Driehoek_A),Driehoek_A+SQRT(E8274*(Driehoek_B-Driehoek_A)*(Driehoek_C-Driehoek_A)),Driehoek_B-SQRT((1-E8274)*(Driehoek_B-Driehoek_A)*(Driehoek_B-Driehoek_C)))</f>
        <v>5.2787063896622639</v>
      </c>
      <c r="E8274" s="2">
        <f t="shared" ca="1" si="897"/>
        <v>0.60434211044741537</v>
      </c>
      <c r="F8274" s="2"/>
      <c r="G8274" s="15">
        <f ca="1">_xlfn.NORM.INV(H8274,Normaal_Mu,Normaal_Sigma)</f>
        <v>4.8007786093155165</v>
      </c>
      <c r="H8274" s="2">
        <f t="shared" ca="1" si="898"/>
        <v>0.46032670120281727</v>
      </c>
      <c r="I8274" s="2"/>
      <c r="J8274" s="15">
        <f ca="1">-LN(K8274) /NegExp_Labda</f>
        <v>7.3527729528609911E-3</v>
      </c>
      <c r="K8274" s="2">
        <f t="shared" ca="1" si="899"/>
        <v>0.99853052614500459</v>
      </c>
      <c r="L8274" s="2"/>
      <c r="M8274" s="17">
        <f t="shared" ca="1" si="894"/>
        <v>3</v>
      </c>
      <c r="N8274" s="2">
        <f t="shared" ca="1" si="895"/>
        <v>0.15501780204773619</v>
      </c>
      <c r="O8274" s="2"/>
      <c r="P8274" s="31">
        <f t="shared" ca="1" si="900"/>
        <v>2.6963328480890811</v>
      </c>
    </row>
    <row r="8275" spans="1:16" x14ac:dyDescent="0.25">
      <c r="A8275" s="32">
        <f ca="1">Uniform_A+B8275*(Uniform_B-Uniform_A)</f>
        <v>9.0406541110543248</v>
      </c>
      <c r="B8275" s="2">
        <f t="shared" ca="1" si="896"/>
        <v>0.90406541110543248</v>
      </c>
      <c r="C8275" s="4"/>
      <c r="D8275" s="5">
        <f ca="1">IF(E8275&lt;(Driehoek_C-Driehoek_A)/(Driehoek_B-Driehoek_A),Driehoek_A+SQRT(E8275*(Driehoek_B-Driehoek_A)*(Driehoek_C-Driehoek_A)),Driehoek_B-SQRT((1-E8275)*(Driehoek_B-Driehoek_A)*(Driehoek_B-Driehoek_C)))</f>
        <v>4.2524076067980126</v>
      </c>
      <c r="E8275" s="2">
        <f t="shared" ca="1" si="897"/>
        <v>0.35601047051458923</v>
      </c>
      <c r="F8275" s="2"/>
      <c r="G8275" s="15">
        <f ca="1">_xlfn.NORM.INV(H8275,Normaal_Mu,Normaal_Sigma)</f>
        <v>5.0622394520998144</v>
      </c>
      <c r="H8275" s="2">
        <f t="shared" ca="1" si="898"/>
        <v>0.51241297091271298</v>
      </c>
      <c r="I8275" s="2"/>
      <c r="J8275" s="15">
        <f ca="1">-LN(K8275) /NegExp_Labda</f>
        <v>3.2171329754487479</v>
      </c>
      <c r="K8275" s="2">
        <f t="shared" ca="1" si="899"/>
        <v>0.52548869849539093</v>
      </c>
      <c r="L8275" s="2"/>
      <c r="M8275" s="17">
        <f t="shared" ca="1" si="894"/>
        <v>4</v>
      </c>
      <c r="N8275" s="2">
        <f t="shared" ca="1" si="895"/>
        <v>0.31877199449625715</v>
      </c>
      <c r="O8275" s="2"/>
      <c r="P8275" s="31">
        <f t="shared" ca="1" si="900"/>
        <v>5.1144868290801799</v>
      </c>
    </row>
    <row r="8276" spans="1:16" x14ac:dyDescent="0.25">
      <c r="A8276" s="32">
        <f ca="1">Uniform_A+B8276*(Uniform_B-Uniform_A)</f>
        <v>8.5894777630647532</v>
      </c>
      <c r="B8276" s="2">
        <f t="shared" ca="1" si="896"/>
        <v>0.85894777630647534</v>
      </c>
      <c r="C8276" s="4"/>
      <c r="D8276" s="5">
        <f ca="1">IF(E8276&lt;(Driehoek_C-Driehoek_A)/(Driehoek_B-Driehoek_A),Driehoek_A+SQRT(E8276*(Driehoek_B-Driehoek_A)*(Driehoek_C-Driehoek_A)),Driehoek_B-SQRT((1-E8276)*(Driehoek_B-Driehoek_A)*(Driehoek_B-Driehoek_C)))</f>
        <v>7.1562194217462336</v>
      </c>
      <c r="E8276" s="2">
        <f t="shared" ca="1" si="897"/>
        <v>0.90287066226440593</v>
      </c>
      <c r="F8276" s="2"/>
      <c r="G8276" s="15">
        <f ca="1">_xlfn.NORM.INV(H8276,Normaal_Mu,Normaal_Sigma)</f>
        <v>4.6961541905825843</v>
      </c>
      <c r="H8276" s="2">
        <f t="shared" ca="1" si="898"/>
        <v>0.43962387131960934</v>
      </c>
      <c r="I8276" s="2"/>
      <c r="J8276" s="15">
        <f ca="1">-LN(K8276) /NegExp_Labda</f>
        <v>4.5146180667080209</v>
      </c>
      <c r="K8276" s="2">
        <f t="shared" ca="1" si="899"/>
        <v>0.4053827431471162</v>
      </c>
      <c r="L8276" s="2"/>
      <c r="M8276" s="17">
        <f t="shared" ca="1" si="894"/>
        <v>7</v>
      </c>
      <c r="N8276" s="2">
        <f t="shared" ca="1" si="895"/>
        <v>0.78116990778756146</v>
      </c>
      <c r="O8276" s="2"/>
      <c r="P8276" s="31">
        <f t="shared" ca="1" si="900"/>
        <v>6.3912938884203179</v>
      </c>
    </row>
    <row r="8277" spans="1:16" x14ac:dyDescent="0.25">
      <c r="A8277" s="32">
        <f ca="1">Uniform_A+B8277*(Uniform_B-Uniform_A)</f>
        <v>4.6574423698628964</v>
      </c>
      <c r="B8277" s="2">
        <f t="shared" ca="1" si="896"/>
        <v>0.46574423698628964</v>
      </c>
      <c r="C8277" s="4"/>
      <c r="D8277" s="5">
        <f ca="1">IF(E8277&lt;(Driehoek_C-Driehoek_A)/(Driehoek_B-Driehoek_A),Driehoek_A+SQRT(E8277*(Driehoek_B-Driehoek_A)*(Driehoek_C-Driehoek_A)),Driehoek_B-SQRT((1-E8277)*(Driehoek_B-Driehoek_A)*(Driehoek_B-Driehoek_C)))</f>
        <v>3.7653072282140183</v>
      </c>
      <c r="E8277" s="2">
        <f t="shared" ca="1" si="897"/>
        <v>0.2225935435703329</v>
      </c>
      <c r="F8277" s="2"/>
      <c r="G8277" s="15">
        <f ca="1">_xlfn.NORM.INV(H8277,Normaal_Mu,Normaal_Sigma)</f>
        <v>1.8019375327245526</v>
      </c>
      <c r="H8277" s="2">
        <f t="shared" ca="1" si="898"/>
        <v>5.4906831379384902E-2</v>
      </c>
      <c r="I8277" s="2"/>
      <c r="J8277" s="15">
        <f ca="1">-LN(K8277) /NegExp_Labda</f>
        <v>1.4602485757821277</v>
      </c>
      <c r="K8277" s="2">
        <f t="shared" ca="1" si="899"/>
        <v>0.74673141118161757</v>
      </c>
      <c r="L8277" s="2"/>
      <c r="M8277" s="17">
        <f t="shared" ca="1" si="894"/>
        <v>4</v>
      </c>
      <c r="N8277" s="2">
        <f t="shared" ca="1" si="895"/>
        <v>0.41241669671299652</v>
      </c>
      <c r="O8277" s="2"/>
      <c r="P8277" s="31">
        <f t="shared" ca="1" si="900"/>
        <v>3.1369871413167192</v>
      </c>
    </row>
    <row r="8278" spans="1:16" x14ac:dyDescent="0.25">
      <c r="A8278" s="32">
        <f ca="1">Uniform_A+B8278*(Uniform_B-Uniform_A)</f>
        <v>2.3046738873469463</v>
      </c>
      <c r="B8278" s="2">
        <f t="shared" ca="1" si="896"/>
        <v>0.23046738873469463</v>
      </c>
      <c r="C8278" s="4"/>
      <c r="D8278" s="5">
        <f ca="1">IF(E8278&lt;(Driehoek_C-Driehoek_A)/(Driehoek_B-Driehoek_A),Driehoek_A+SQRT(E8278*(Driehoek_B-Driehoek_A)*(Driehoek_C-Driehoek_A)),Driehoek_B-SQRT((1-E8278)*(Driehoek_B-Driehoek_A)*(Driehoek_B-Driehoek_C)))</f>
        <v>7.739516551489281</v>
      </c>
      <c r="E8278" s="2">
        <f t="shared" ca="1" si="897"/>
        <v>0.95460518502944358</v>
      </c>
      <c r="F8278" s="2"/>
      <c r="G8278" s="15">
        <f ca="1">_xlfn.NORM.INV(H8278,Normaal_Mu,Normaal_Sigma)</f>
        <v>4.1073460123245047</v>
      </c>
      <c r="H8278" s="2">
        <f t="shared" ca="1" si="898"/>
        <v>0.32768053003320097</v>
      </c>
      <c r="I8278" s="2"/>
      <c r="J8278" s="15">
        <f ca="1">-LN(K8278) /NegExp_Labda</f>
        <v>6.1437819217421783</v>
      </c>
      <c r="K8278" s="2">
        <f t="shared" ca="1" si="899"/>
        <v>0.29265630342593651</v>
      </c>
      <c r="L8278" s="2"/>
      <c r="M8278" s="17">
        <f t="shared" ca="1" si="894"/>
        <v>8</v>
      </c>
      <c r="N8278" s="2">
        <f t="shared" ca="1" si="895"/>
        <v>0.8812128470647419</v>
      </c>
      <c r="O8278" s="2"/>
      <c r="P8278" s="31">
        <f t="shared" ca="1" si="900"/>
        <v>5.6590636745805822</v>
      </c>
    </row>
    <row r="8279" spans="1:16" x14ac:dyDescent="0.25">
      <c r="A8279" s="32">
        <f ca="1">Uniform_A+B8279*(Uniform_B-Uniform_A)</f>
        <v>1.5304763766315876</v>
      </c>
      <c r="B8279" s="2">
        <f t="shared" ca="1" si="896"/>
        <v>0.15304763766315876</v>
      </c>
      <c r="C8279" s="4"/>
      <c r="D8279" s="5">
        <f ca="1">IF(E8279&lt;(Driehoek_C-Driehoek_A)/(Driehoek_B-Driehoek_A),Driehoek_A+SQRT(E8279*(Driehoek_B-Driehoek_A)*(Driehoek_C-Driehoek_A)),Driehoek_B-SQRT((1-E8279)*(Driehoek_B-Driehoek_A)*(Driehoek_B-Driehoek_C)))</f>
        <v>6.7437960231996428</v>
      </c>
      <c r="E8279" s="2">
        <f t="shared" ca="1" si="897"/>
        <v>0.8545583890020072</v>
      </c>
      <c r="F8279" s="2"/>
      <c r="G8279" s="15">
        <f ca="1">_xlfn.NORM.INV(H8279,Normaal_Mu,Normaal_Sigma)</f>
        <v>1.5792859532029162</v>
      </c>
      <c r="H8279" s="2">
        <f t="shared" ca="1" si="898"/>
        <v>4.3599936525141381E-2</v>
      </c>
      <c r="I8279" s="2"/>
      <c r="J8279" s="15">
        <f ca="1">-LN(K8279) /NegExp_Labda</f>
        <v>5.2980945481905568</v>
      </c>
      <c r="K8279" s="2">
        <f t="shared" ca="1" si="899"/>
        <v>0.34658786646125572</v>
      </c>
      <c r="L8279" s="2"/>
      <c r="M8279" s="17">
        <f t="shared" ca="1" si="894"/>
        <v>3</v>
      </c>
      <c r="N8279" s="2">
        <f t="shared" ca="1" si="895"/>
        <v>0.14718098905694543</v>
      </c>
      <c r="O8279" s="2"/>
      <c r="P8279" s="31">
        <f t="shared" ca="1" si="900"/>
        <v>3.6303305802449408</v>
      </c>
    </row>
    <row r="8280" spans="1:16" x14ac:dyDescent="0.25">
      <c r="A8280" s="32">
        <f ca="1">Uniform_A+B8280*(Uniform_B-Uniform_A)</f>
        <v>6.5313231364368649</v>
      </c>
      <c r="B8280" s="2">
        <f t="shared" ca="1" si="896"/>
        <v>0.65313231364368651</v>
      </c>
      <c r="C8280" s="4"/>
      <c r="D8280" s="5">
        <f ca="1">IF(E8280&lt;(Driehoek_C-Driehoek_A)/(Driehoek_B-Driehoek_A),Driehoek_A+SQRT(E8280*(Driehoek_B-Driehoek_A)*(Driehoek_C-Driehoek_A)),Driehoek_B-SQRT((1-E8280)*(Driehoek_B-Driehoek_A)*(Driehoek_B-Driehoek_C)))</f>
        <v>6.3495414807507906</v>
      </c>
      <c r="E8280" s="2">
        <f t="shared" ca="1" si="897"/>
        <v>0.79928770393540816</v>
      </c>
      <c r="F8280" s="2"/>
      <c r="G8280" s="15">
        <f ca="1">_xlfn.NORM.INV(H8280,Normaal_Mu,Normaal_Sigma)</f>
        <v>6.9705227951512443</v>
      </c>
      <c r="H8280" s="2">
        <f t="shared" ca="1" si="898"/>
        <v>0.83775215550092741</v>
      </c>
      <c r="I8280" s="2"/>
      <c r="J8280" s="15">
        <f ca="1">-LN(K8280) /NegExp_Labda</f>
        <v>7.0539959769144049</v>
      </c>
      <c r="K8280" s="2">
        <f t="shared" ca="1" si="899"/>
        <v>0.24394824291678896</v>
      </c>
      <c r="L8280" s="2"/>
      <c r="M8280" s="17">
        <f t="shared" ca="1" si="894"/>
        <v>5</v>
      </c>
      <c r="N8280" s="2">
        <f t="shared" ca="1" si="895"/>
        <v>0.61450210497831992</v>
      </c>
      <c r="O8280" s="2"/>
      <c r="P8280" s="31">
        <f t="shared" ca="1" si="900"/>
        <v>6.3810766778506602</v>
      </c>
    </row>
    <row r="8281" spans="1:16" x14ac:dyDescent="0.25">
      <c r="A8281" s="32">
        <f ca="1">Uniform_A+B8281*(Uniform_B-Uniform_A)</f>
        <v>7.2088154736335177</v>
      </c>
      <c r="B8281" s="2">
        <f t="shared" ca="1" si="896"/>
        <v>0.72088154736335175</v>
      </c>
      <c r="C8281" s="4"/>
      <c r="D8281" s="5">
        <f ca="1">IF(E8281&lt;(Driehoek_C-Driehoek_A)/(Driehoek_B-Driehoek_A),Driehoek_A+SQRT(E8281*(Driehoek_B-Driehoek_A)*(Driehoek_C-Driehoek_A)),Driehoek_B-SQRT((1-E8281)*(Driehoek_B-Driehoek_A)*(Driehoek_B-Driehoek_C)))</f>
        <v>3.3251226782672441</v>
      </c>
      <c r="E8281" s="2">
        <f t="shared" ca="1" si="897"/>
        <v>0.12542500803272527</v>
      </c>
      <c r="F8281" s="2"/>
      <c r="G8281" s="15">
        <f ca="1">_xlfn.NORM.INV(H8281,Normaal_Mu,Normaal_Sigma)</f>
        <v>2.4633251314469176</v>
      </c>
      <c r="H8281" s="2">
        <f t="shared" ca="1" si="898"/>
        <v>0.10233873710767072</v>
      </c>
      <c r="I8281" s="2"/>
      <c r="J8281" s="15">
        <f ca="1">-LN(K8281) /NegExp_Labda</f>
        <v>0.75709940796661268</v>
      </c>
      <c r="K8281" s="2">
        <f t="shared" ca="1" si="899"/>
        <v>0.85948674022268257</v>
      </c>
      <c r="L8281" s="2"/>
      <c r="M8281" s="17">
        <f t="shared" ca="1" si="894"/>
        <v>7</v>
      </c>
      <c r="N8281" s="2">
        <f t="shared" ca="1" si="895"/>
        <v>0.76588597967844796</v>
      </c>
      <c r="O8281" s="2"/>
      <c r="P8281" s="31">
        <f t="shared" ca="1" si="900"/>
        <v>4.150872538262858</v>
      </c>
    </row>
    <row r="8282" spans="1:16" x14ac:dyDescent="0.25">
      <c r="A8282" s="32">
        <f ca="1">Uniform_A+B8282*(Uniform_B-Uniform_A)</f>
        <v>8.1985799808869402</v>
      </c>
      <c r="B8282" s="2">
        <f t="shared" ca="1" si="896"/>
        <v>0.81985799808869408</v>
      </c>
      <c r="C8282" s="4"/>
      <c r="D8282" s="5">
        <f ca="1">IF(E8282&lt;(Driehoek_C-Driehoek_A)/(Driehoek_B-Driehoek_A),Driehoek_A+SQRT(E8282*(Driehoek_B-Driehoek_A)*(Driehoek_C-Driehoek_A)),Driehoek_B-SQRT((1-E8282)*(Driehoek_B-Driehoek_A)*(Driehoek_B-Driehoek_C)))</f>
        <v>4.9247251029713572</v>
      </c>
      <c r="E8282" s="2">
        <f t="shared" ca="1" si="897"/>
        <v>0.52548955753280535</v>
      </c>
      <c r="F8282" s="2"/>
      <c r="G8282" s="15">
        <f ca="1">_xlfn.NORM.INV(H8282,Normaal_Mu,Normaal_Sigma)</f>
        <v>6.9012009988508387</v>
      </c>
      <c r="H8282" s="2">
        <f t="shared" ca="1" si="898"/>
        <v>0.82909639249160694</v>
      </c>
      <c r="I8282" s="2"/>
      <c r="J8282" s="15">
        <f ca="1">-LN(K8282) /NegExp_Labda</f>
        <v>3.2148107852707146</v>
      </c>
      <c r="K8282" s="2">
        <f t="shared" ca="1" si="899"/>
        <v>0.52573281211769129</v>
      </c>
      <c r="L8282" s="2"/>
      <c r="M8282" s="17">
        <f t="shared" ca="1" si="894"/>
        <v>3</v>
      </c>
      <c r="N8282" s="2">
        <f t="shared" ca="1" si="895"/>
        <v>0.26063372997108991</v>
      </c>
      <c r="O8282" s="2"/>
      <c r="P8282" s="31">
        <f t="shared" ca="1" si="900"/>
        <v>5.2478633735959708</v>
      </c>
    </row>
    <row r="8283" spans="1:16" x14ac:dyDescent="0.25">
      <c r="A8283" s="32">
        <f ca="1">Uniform_A+B8283*(Uniform_B-Uniform_A)</f>
        <v>6.5468918849019762</v>
      </c>
      <c r="B8283" s="2">
        <f t="shared" ca="1" si="896"/>
        <v>0.65468918849019764</v>
      </c>
      <c r="C8283" s="4"/>
      <c r="D8283" s="5">
        <f ca="1">IF(E8283&lt;(Driehoek_C-Driehoek_A)/(Driehoek_B-Driehoek_A),Driehoek_A+SQRT(E8283*(Driehoek_B-Driehoek_A)*(Driehoek_C-Driehoek_A)),Driehoek_B-SQRT((1-E8283)*(Driehoek_B-Driehoek_A)*(Driehoek_B-Driehoek_C)))</f>
        <v>8.2794328858875943</v>
      </c>
      <c r="E8283" s="2">
        <f t="shared" ca="1" si="897"/>
        <v>0.98516522954456343</v>
      </c>
      <c r="F8283" s="2"/>
      <c r="G8283" s="15">
        <f ca="1">_xlfn.NORM.INV(H8283,Normaal_Mu,Normaal_Sigma)</f>
        <v>9.2399923736040392</v>
      </c>
      <c r="H8283" s="2">
        <f t="shared" ca="1" si="898"/>
        <v>0.9829968165640034</v>
      </c>
      <c r="I8283" s="2"/>
      <c r="J8283" s="15">
        <f ca="1">-LN(K8283) /NegExp_Labda</f>
        <v>1.7034138686406179</v>
      </c>
      <c r="K8283" s="2">
        <f t="shared" ca="1" si="899"/>
        <v>0.71128451055454855</v>
      </c>
      <c r="L8283" s="2"/>
      <c r="M8283" s="17">
        <f t="shared" ca="1" si="894"/>
        <v>4</v>
      </c>
      <c r="N8283" s="2">
        <f t="shared" ca="1" si="895"/>
        <v>0.33990468055902112</v>
      </c>
      <c r="O8283" s="2"/>
      <c r="P8283" s="31">
        <f t="shared" ca="1" si="900"/>
        <v>5.9539462026068453</v>
      </c>
    </row>
    <row r="8284" spans="1:16" x14ac:dyDescent="0.25">
      <c r="A8284" s="32">
        <f ca="1">Uniform_A+B8284*(Uniform_B-Uniform_A)</f>
        <v>9.1307965372985347</v>
      </c>
      <c r="B8284" s="2">
        <f t="shared" ca="1" si="896"/>
        <v>0.91307965372985345</v>
      </c>
      <c r="C8284" s="4"/>
      <c r="D8284" s="5">
        <f ca="1">IF(E8284&lt;(Driehoek_C-Driehoek_A)/(Driehoek_B-Driehoek_A),Driehoek_A+SQRT(E8284*(Driehoek_B-Driehoek_A)*(Driehoek_C-Driehoek_A)),Driehoek_B-SQRT((1-E8284)*(Driehoek_B-Driehoek_A)*(Driehoek_B-Driehoek_C)))</f>
        <v>4.4215780453371405</v>
      </c>
      <c r="E8284" s="2">
        <f t="shared" ca="1" si="897"/>
        <v>0.40108721157317495</v>
      </c>
      <c r="F8284" s="2"/>
      <c r="G8284" s="15">
        <f ca="1">_xlfn.NORM.INV(H8284,Normaal_Mu,Normaal_Sigma)</f>
        <v>5.7080314980682472</v>
      </c>
      <c r="H8284" s="2">
        <f t="shared" ca="1" si="898"/>
        <v>0.63833645972371711</v>
      </c>
      <c r="I8284" s="2"/>
      <c r="J8284" s="15">
        <f ca="1">-LN(K8284) /NegExp_Labda</f>
        <v>1.4410937710400109</v>
      </c>
      <c r="K8284" s="2">
        <f t="shared" ca="1" si="899"/>
        <v>0.74959759667375458</v>
      </c>
      <c r="L8284" s="2"/>
      <c r="M8284" s="17">
        <f t="shared" ca="1" si="894"/>
        <v>2</v>
      </c>
      <c r="N8284" s="2">
        <f t="shared" ca="1" si="895"/>
        <v>0.11874452912287303</v>
      </c>
      <c r="O8284" s="2"/>
      <c r="P8284" s="31">
        <f t="shared" ca="1" si="900"/>
        <v>4.5402999703487863</v>
      </c>
    </row>
    <row r="8285" spans="1:16" x14ac:dyDescent="0.25">
      <c r="A8285" s="32">
        <f ca="1">Uniform_A+B8285*(Uniform_B-Uniform_A)</f>
        <v>5.1493353836405733</v>
      </c>
      <c r="B8285" s="2">
        <f t="shared" ca="1" si="896"/>
        <v>0.51493353836405731</v>
      </c>
      <c r="C8285" s="4"/>
      <c r="D8285" s="5">
        <f ca="1">IF(E8285&lt;(Driehoek_C-Driehoek_A)/(Driehoek_B-Driehoek_A),Driehoek_A+SQRT(E8285*(Driehoek_B-Driehoek_A)*(Driehoek_C-Driehoek_A)),Driehoek_B-SQRT((1-E8285)*(Driehoek_B-Driehoek_A)*(Driehoek_B-Driehoek_C)))</f>
        <v>4.3006910456624254</v>
      </c>
      <c r="E8285" s="2">
        <f t="shared" ca="1" si="897"/>
        <v>0.36904272433379126</v>
      </c>
      <c r="F8285" s="2"/>
      <c r="G8285" s="15">
        <f ca="1">_xlfn.NORM.INV(H8285,Normaal_Mu,Normaal_Sigma)</f>
        <v>8.3843284841611556</v>
      </c>
      <c r="H8285" s="2">
        <f t="shared" ca="1" si="898"/>
        <v>0.9546926688388534</v>
      </c>
      <c r="I8285" s="2"/>
      <c r="J8285" s="15">
        <f ca="1">-LN(K8285) /NegExp_Labda</f>
        <v>2.6384275645114474</v>
      </c>
      <c r="K8285" s="2">
        <f t="shared" ca="1" si="899"/>
        <v>0.58996886603773824</v>
      </c>
      <c r="L8285" s="2"/>
      <c r="M8285" s="17">
        <f t="shared" ca="1" si="894"/>
        <v>3</v>
      </c>
      <c r="N8285" s="2">
        <f t="shared" ca="1" si="895"/>
        <v>0.15752283753028817</v>
      </c>
      <c r="O8285" s="2"/>
      <c r="P8285" s="31">
        <f t="shared" ca="1" si="900"/>
        <v>4.69455649559512</v>
      </c>
    </row>
    <row r="8286" spans="1:16" x14ac:dyDescent="0.25">
      <c r="A8286" s="32">
        <f ca="1">Uniform_A+B8286*(Uniform_B-Uniform_A)</f>
        <v>4.4605420325444314</v>
      </c>
      <c r="B8286" s="2">
        <f t="shared" ca="1" si="896"/>
        <v>0.44605420325444312</v>
      </c>
      <c r="C8286" s="4"/>
      <c r="D8286" s="5">
        <f ca="1">IF(E8286&lt;(Driehoek_C-Driehoek_A)/(Driehoek_B-Driehoek_A),Driehoek_A+SQRT(E8286*(Driehoek_B-Driehoek_A)*(Driehoek_C-Driehoek_A)),Driehoek_B-SQRT((1-E8286)*(Driehoek_B-Driehoek_A)*(Driehoek_B-Driehoek_C)))</f>
        <v>4.5366284534002714</v>
      </c>
      <c r="E8286" s="2">
        <f t="shared" ca="1" si="897"/>
        <v>0.43080898391439848</v>
      </c>
      <c r="F8286" s="2"/>
      <c r="G8286" s="15">
        <f ca="1">_xlfn.NORM.INV(H8286,Normaal_Mu,Normaal_Sigma)</f>
        <v>5.2087084895373543</v>
      </c>
      <c r="H8286" s="2">
        <f t="shared" ca="1" si="898"/>
        <v>0.54155588412497901</v>
      </c>
      <c r="I8286" s="2"/>
      <c r="J8286" s="15">
        <f ca="1">-LN(K8286) /NegExp_Labda</f>
        <v>1.4938058095957245</v>
      </c>
      <c r="K8286" s="2">
        <f t="shared" ca="1" si="899"/>
        <v>0.7417365432135038</v>
      </c>
      <c r="L8286" s="2"/>
      <c r="M8286" s="17">
        <f t="shared" ca="1" si="894"/>
        <v>4</v>
      </c>
      <c r="N8286" s="2">
        <f t="shared" ca="1" si="895"/>
        <v>0.29492776848050917</v>
      </c>
      <c r="O8286" s="2"/>
      <c r="P8286" s="31">
        <f t="shared" ca="1" si="900"/>
        <v>3.9399369570155565</v>
      </c>
    </row>
    <row r="8287" spans="1:16" x14ac:dyDescent="0.25">
      <c r="A8287" s="32">
        <f ca="1">Uniform_A+B8287*(Uniform_B-Uniform_A)</f>
        <v>1.8612493393177887</v>
      </c>
      <c r="B8287" s="2">
        <f t="shared" ca="1" si="896"/>
        <v>0.18612493393177887</v>
      </c>
      <c r="C8287" s="4"/>
      <c r="D8287" s="5">
        <f ca="1">IF(E8287&lt;(Driehoek_C-Driehoek_A)/(Driehoek_B-Driehoek_A),Driehoek_A+SQRT(E8287*(Driehoek_B-Driehoek_A)*(Driehoek_C-Driehoek_A)),Driehoek_B-SQRT((1-E8287)*(Driehoek_B-Driehoek_A)*(Driehoek_B-Driehoek_C)))</f>
        <v>5.9909785383999044</v>
      </c>
      <c r="E8287" s="2">
        <f t="shared" ca="1" si="897"/>
        <v>0.74130828124657211</v>
      </c>
      <c r="F8287" s="2"/>
      <c r="G8287" s="15">
        <f ca="1">_xlfn.NORM.INV(H8287,Normaal_Mu,Normaal_Sigma)</f>
        <v>2.8153949067439554</v>
      </c>
      <c r="H8287" s="2">
        <f t="shared" ca="1" si="898"/>
        <v>0.13735007068800986</v>
      </c>
      <c r="I8287" s="2"/>
      <c r="J8287" s="15">
        <f ca="1">-LN(K8287) /NegExp_Labda</f>
        <v>1.5649913222141538</v>
      </c>
      <c r="K8287" s="2">
        <f t="shared" ca="1" si="899"/>
        <v>0.73125118169601155</v>
      </c>
      <c r="L8287" s="2"/>
      <c r="M8287" s="17">
        <f t="shared" ca="1" si="894"/>
        <v>4</v>
      </c>
      <c r="N8287" s="2">
        <f t="shared" ca="1" si="895"/>
        <v>0.38272448281510396</v>
      </c>
      <c r="O8287" s="2"/>
      <c r="P8287" s="31">
        <f t="shared" ca="1" si="900"/>
        <v>3.2465228213351609</v>
      </c>
    </row>
    <row r="8288" spans="1:16" x14ac:dyDescent="0.25">
      <c r="A8288" s="32">
        <f ca="1">Uniform_A+B8288*(Uniform_B-Uniform_A)</f>
        <v>5.0012745385052169</v>
      </c>
      <c r="B8288" s="2">
        <f t="shared" ca="1" si="896"/>
        <v>0.50012745385052171</v>
      </c>
      <c r="C8288" s="4"/>
      <c r="D8288" s="5">
        <f ca="1">IF(E8288&lt;(Driehoek_C-Driehoek_A)/(Driehoek_B-Driehoek_A),Driehoek_A+SQRT(E8288*(Driehoek_B-Driehoek_A)*(Driehoek_C-Driehoek_A)),Driehoek_B-SQRT((1-E8288)*(Driehoek_B-Driehoek_A)*(Driehoek_B-Driehoek_C)))</f>
        <v>5.259542796260952</v>
      </c>
      <c r="E8288" s="2">
        <f t="shared" ca="1" si="897"/>
        <v>0.60025656877133327</v>
      </c>
      <c r="F8288" s="2"/>
      <c r="G8288" s="15">
        <f ca="1">_xlfn.NORM.INV(H8288,Normaal_Mu,Normaal_Sigma)</f>
        <v>2.0743012445047135</v>
      </c>
      <c r="H8288" s="2">
        <f t="shared" ca="1" si="898"/>
        <v>7.175429918197429E-2</v>
      </c>
      <c r="I8288" s="2"/>
      <c r="J8288" s="15">
        <f ca="1">-LN(K8288) /NegExp_Labda</f>
        <v>6.4575509224657957</v>
      </c>
      <c r="K8288" s="2">
        <f t="shared" ca="1" si="899"/>
        <v>0.27485538716290203</v>
      </c>
      <c r="L8288" s="2"/>
      <c r="M8288" s="17">
        <f t="shared" ca="1" si="894"/>
        <v>4</v>
      </c>
      <c r="N8288" s="2">
        <f t="shared" ca="1" si="895"/>
        <v>0.42118271817482522</v>
      </c>
      <c r="O8288" s="2"/>
      <c r="P8288" s="31">
        <f t="shared" ca="1" si="900"/>
        <v>4.558533900347336</v>
      </c>
    </row>
    <row r="8289" spans="1:16" x14ac:dyDescent="0.25">
      <c r="A8289" s="32">
        <f ca="1">Uniform_A+B8289*(Uniform_B-Uniform_A)</f>
        <v>9.9193207084856372</v>
      </c>
      <c r="B8289" s="2">
        <f t="shared" ca="1" si="896"/>
        <v>0.99193207084856372</v>
      </c>
      <c r="C8289" s="4"/>
      <c r="D8289" s="5">
        <f ca="1">IF(E8289&lt;(Driehoek_C-Driehoek_A)/(Driehoek_B-Driehoek_A),Driehoek_A+SQRT(E8289*(Driehoek_B-Driehoek_A)*(Driehoek_C-Driehoek_A)),Driehoek_B-SQRT((1-E8289)*(Driehoek_B-Driehoek_A)*(Driehoek_B-Driehoek_C)))</f>
        <v>6.8910750974944026</v>
      </c>
      <c r="E8289" s="2">
        <f t="shared" ca="1" si="897"/>
        <v>0.87292673587405023</v>
      </c>
      <c r="F8289" s="2"/>
      <c r="G8289" s="15">
        <f ca="1">_xlfn.NORM.INV(H8289,Normaal_Mu,Normaal_Sigma)</f>
        <v>2.2876432873835593</v>
      </c>
      <c r="H8289" s="2">
        <f t="shared" ca="1" si="898"/>
        <v>8.7521213356829497E-2</v>
      </c>
      <c r="I8289" s="2"/>
      <c r="J8289" s="15">
        <f ca="1">-LN(K8289) /NegExp_Labda</f>
        <v>1.6290288951491521</v>
      </c>
      <c r="K8289" s="2">
        <f t="shared" ca="1" si="899"/>
        <v>0.72194539075026376</v>
      </c>
      <c r="L8289" s="2"/>
      <c r="M8289" s="17">
        <f t="shared" ca="1" si="894"/>
        <v>5</v>
      </c>
      <c r="N8289" s="2">
        <f t="shared" ca="1" si="895"/>
        <v>0.49090253236340708</v>
      </c>
      <c r="O8289" s="2"/>
      <c r="P8289" s="31">
        <f t="shared" ca="1" si="900"/>
        <v>5.1454135977025501</v>
      </c>
    </row>
    <row r="8290" spans="1:16" x14ac:dyDescent="0.25">
      <c r="A8290" s="32">
        <f ca="1">Uniform_A+B8290*(Uniform_B-Uniform_A)</f>
        <v>2.7022979873251329</v>
      </c>
      <c r="B8290" s="2">
        <f t="shared" ca="1" si="896"/>
        <v>0.27022979873251329</v>
      </c>
      <c r="C8290" s="4"/>
      <c r="D8290" s="5">
        <f ca="1">IF(E8290&lt;(Driehoek_C-Driehoek_A)/(Driehoek_B-Driehoek_A),Driehoek_A+SQRT(E8290*(Driehoek_B-Driehoek_A)*(Driehoek_C-Driehoek_A)),Driehoek_B-SQRT((1-E8290)*(Driehoek_B-Driehoek_A)*(Driehoek_B-Driehoek_C)))</f>
        <v>3.8930019880737525</v>
      </c>
      <c r="E8290" s="2">
        <f t="shared" ca="1" si="897"/>
        <v>0.25596118048936989</v>
      </c>
      <c r="F8290" s="2"/>
      <c r="G8290" s="15">
        <f ca="1">_xlfn.NORM.INV(H8290,Normaal_Mu,Normaal_Sigma)</f>
        <v>3.5059794016769841</v>
      </c>
      <c r="H8290" s="2">
        <f t="shared" ca="1" si="898"/>
        <v>0.22752867199419091</v>
      </c>
      <c r="I8290" s="2"/>
      <c r="J8290" s="15">
        <f ca="1">-LN(K8290) /NegExp_Labda</f>
        <v>9.2355170821214809</v>
      </c>
      <c r="K8290" s="2">
        <f t="shared" ca="1" si="899"/>
        <v>0.15769327716976422</v>
      </c>
      <c r="L8290" s="2"/>
      <c r="M8290" s="17">
        <f t="shared" ca="1" si="894"/>
        <v>3</v>
      </c>
      <c r="N8290" s="2">
        <f t="shared" ca="1" si="895"/>
        <v>0.18220930002246194</v>
      </c>
      <c r="O8290" s="2"/>
      <c r="P8290" s="31">
        <f t="shared" ca="1" si="900"/>
        <v>4.46735929183947</v>
      </c>
    </row>
    <row r="8291" spans="1:16" x14ac:dyDescent="0.25">
      <c r="A8291" s="32">
        <f ca="1">Uniform_A+B8291*(Uniform_B-Uniform_A)</f>
        <v>7.8813564490545716</v>
      </c>
      <c r="B8291" s="2">
        <f t="shared" ca="1" si="896"/>
        <v>0.78813564490545718</v>
      </c>
      <c r="C8291" s="4"/>
      <c r="D8291" s="5">
        <f ca="1">IF(E8291&lt;(Driehoek_C-Driehoek_A)/(Driehoek_B-Driehoek_A),Driehoek_A+SQRT(E8291*(Driehoek_B-Driehoek_A)*(Driehoek_C-Driehoek_A)),Driehoek_B-SQRT((1-E8291)*(Driehoek_B-Driehoek_A)*(Driehoek_B-Driehoek_C)))</f>
        <v>7.8303778720956698</v>
      </c>
      <c r="E8291" s="2">
        <f t="shared" ca="1" si="897"/>
        <v>0.96091383079761561</v>
      </c>
      <c r="F8291" s="2"/>
      <c r="G8291" s="15">
        <f ca="1">_xlfn.NORM.INV(H8291,Normaal_Mu,Normaal_Sigma)</f>
        <v>5.6847345264526794</v>
      </c>
      <c r="H8291" s="2">
        <f t="shared" ca="1" si="898"/>
        <v>0.63396273916151236</v>
      </c>
      <c r="I8291" s="2"/>
      <c r="J8291" s="15">
        <f ca="1">-LN(K8291) /NegExp_Labda</f>
        <v>0.53790027661116457</v>
      </c>
      <c r="K8291" s="2">
        <f t="shared" ca="1" si="899"/>
        <v>0.89800462952315208</v>
      </c>
      <c r="L8291" s="2"/>
      <c r="M8291" s="17">
        <f t="shared" ca="1" si="894"/>
        <v>5</v>
      </c>
      <c r="N8291" s="2">
        <f t="shared" ca="1" si="895"/>
        <v>0.57185557952533206</v>
      </c>
      <c r="O8291" s="2"/>
      <c r="P8291" s="31">
        <f t="shared" ca="1" si="900"/>
        <v>5.3868738248428176</v>
      </c>
    </row>
    <row r="8292" spans="1:16" x14ac:dyDescent="0.25">
      <c r="A8292" s="32">
        <f ca="1">Uniform_A+B8292*(Uniform_B-Uniform_A)</f>
        <v>2.7757827766420027</v>
      </c>
      <c r="B8292" s="2">
        <f t="shared" ca="1" si="896"/>
        <v>0.27757827766420029</v>
      </c>
      <c r="C8292" s="4"/>
      <c r="D8292" s="5">
        <f ca="1">IF(E8292&lt;(Driehoek_C-Driehoek_A)/(Driehoek_B-Driehoek_A),Driehoek_A+SQRT(E8292*(Driehoek_B-Driehoek_A)*(Driehoek_C-Driehoek_A)),Driehoek_B-SQRT((1-E8292)*(Driehoek_B-Driehoek_A)*(Driehoek_B-Driehoek_C)))</f>
        <v>5.4460024563269949</v>
      </c>
      <c r="E8292" s="2">
        <f t="shared" ca="1" si="897"/>
        <v>0.63911718455903566</v>
      </c>
      <c r="F8292" s="2"/>
      <c r="G8292" s="15">
        <f ca="1">_xlfn.NORM.INV(H8292,Normaal_Mu,Normaal_Sigma)</f>
        <v>3.1608323388691613</v>
      </c>
      <c r="H8292" s="2">
        <f t="shared" ca="1" si="898"/>
        <v>0.17889513980298544</v>
      </c>
      <c r="I8292" s="2"/>
      <c r="J8292" s="15">
        <f ca="1">-LN(K8292) /NegExp_Labda</f>
        <v>1.1227637611758572</v>
      </c>
      <c r="K8292" s="2">
        <f t="shared" ca="1" si="899"/>
        <v>0.79887343322912863</v>
      </c>
      <c r="L8292" s="2"/>
      <c r="M8292" s="17">
        <f t="shared" ca="1" si="894"/>
        <v>8</v>
      </c>
      <c r="N8292" s="2">
        <f t="shared" ca="1" si="895"/>
        <v>0.87207606458578557</v>
      </c>
      <c r="O8292" s="2"/>
      <c r="P8292" s="31">
        <f t="shared" ca="1" si="900"/>
        <v>4.1010762666028029</v>
      </c>
    </row>
    <row r="8293" spans="1:16" x14ac:dyDescent="0.25">
      <c r="A8293" s="32">
        <f ca="1">Uniform_A+B8293*(Uniform_B-Uniform_A)</f>
        <v>1.0437092421313754</v>
      </c>
      <c r="B8293" s="2">
        <f t="shared" ca="1" si="896"/>
        <v>0.10437092421313754</v>
      </c>
      <c r="C8293" s="4"/>
      <c r="D8293" s="5">
        <f ca="1">IF(E8293&lt;(Driehoek_C-Driehoek_A)/(Driehoek_B-Driehoek_A),Driehoek_A+SQRT(E8293*(Driehoek_B-Driehoek_A)*(Driehoek_C-Driehoek_A)),Driehoek_B-SQRT((1-E8293)*(Driehoek_B-Driehoek_A)*(Driehoek_B-Driehoek_C)))</f>
        <v>5.7453824222613372</v>
      </c>
      <c r="E8293" s="2">
        <f t="shared" ca="1" si="897"/>
        <v>0.69735612636212918</v>
      </c>
      <c r="F8293" s="2"/>
      <c r="G8293" s="15">
        <f ca="1">_xlfn.NORM.INV(H8293,Normaal_Mu,Normaal_Sigma)</f>
        <v>5.1708183851377703</v>
      </c>
      <c r="H8293" s="2">
        <f t="shared" ca="1" si="898"/>
        <v>0.53403195737215325</v>
      </c>
      <c r="I8293" s="2"/>
      <c r="J8293" s="15">
        <f ca="1">-LN(K8293) /NegExp_Labda</f>
        <v>0.65374471548772872</v>
      </c>
      <c r="K8293" s="2">
        <f t="shared" ca="1" si="899"/>
        <v>0.87743803361590245</v>
      </c>
      <c r="L8293" s="2"/>
      <c r="M8293" s="17">
        <f t="shared" ca="1" si="894"/>
        <v>5</v>
      </c>
      <c r="N8293" s="2">
        <f t="shared" ca="1" si="895"/>
        <v>0.54281908936339829</v>
      </c>
      <c r="O8293" s="2"/>
      <c r="P8293" s="31">
        <f t="shared" ca="1" si="900"/>
        <v>3.5227309530036424</v>
      </c>
    </row>
    <row r="8294" spans="1:16" x14ac:dyDescent="0.25">
      <c r="A8294" s="32">
        <f ca="1">Uniform_A+B8294*(Uniform_B-Uniform_A)</f>
        <v>0.1174052862667041</v>
      </c>
      <c r="B8294" s="2">
        <f t="shared" ca="1" si="896"/>
        <v>1.174052862667041E-2</v>
      </c>
      <c r="C8294" s="4"/>
      <c r="D8294" s="5">
        <f ca="1">IF(E8294&lt;(Driehoek_C-Driehoek_A)/(Driehoek_B-Driehoek_A),Driehoek_A+SQRT(E8294*(Driehoek_B-Driehoek_A)*(Driehoek_C-Driehoek_A)),Driehoek_B-SQRT((1-E8294)*(Driehoek_B-Driehoek_A)*(Driehoek_B-Driehoek_C)))</f>
        <v>4.6654836264575819</v>
      </c>
      <c r="E8294" s="2">
        <f t="shared" ca="1" si="897"/>
        <v>0.46319908021407674</v>
      </c>
      <c r="F8294" s="2"/>
      <c r="G8294" s="15">
        <f ca="1">_xlfn.NORM.INV(H8294,Normaal_Mu,Normaal_Sigma)</f>
        <v>5.080010870296932</v>
      </c>
      <c r="H8294" s="2">
        <f t="shared" ca="1" si="898"/>
        <v>0.51595560342916391</v>
      </c>
      <c r="I8294" s="2"/>
      <c r="J8294" s="15">
        <f ca="1">-LN(K8294) /NegExp_Labda</f>
        <v>4.2103202598138347</v>
      </c>
      <c r="K8294" s="2">
        <f t="shared" ca="1" si="899"/>
        <v>0.43082036945390623</v>
      </c>
      <c r="L8294" s="2"/>
      <c r="M8294" s="17">
        <f t="shared" ca="1" si="894"/>
        <v>6</v>
      </c>
      <c r="N8294" s="2">
        <f t="shared" ca="1" si="895"/>
        <v>0.69692887421958494</v>
      </c>
      <c r="O8294" s="2"/>
      <c r="P8294" s="31">
        <f t="shared" ca="1" si="900"/>
        <v>4.0146440085670108</v>
      </c>
    </row>
    <row r="8295" spans="1:16" x14ac:dyDescent="0.25">
      <c r="A8295" s="32">
        <f ca="1">Uniform_A+B8295*(Uniform_B-Uniform_A)</f>
        <v>9.8131458906357931</v>
      </c>
      <c r="B8295" s="2">
        <f t="shared" ca="1" si="896"/>
        <v>0.98131458906357927</v>
      </c>
      <c r="C8295" s="4"/>
      <c r="D8295" s="5">
        <f ca="1">IF(E8295&lt;(Driehoek_C-Driehoek_A)/(Driehoek_B-Driehoek_A),Driehoek_A+SQRT(E8295*(Driehoek_B-Driehoek_A)*(Driehoek_C-Driehoek_A)),Driehoek_B-SQRT((1-E8295)*(Driehoek_B-Driehoek_A)*(Driehoek_B-Driehoek_C)))</f>
        <v>4.3536662476062249</v>
      </c>
      <c r="E8295" s="2">
        <f t="shared" ca="1" si="897"/>
        <v>0.38318807603903937</v>
      </c>
      <c r="F8295" s="2"/>
      <c r="G8295" s="15">
        <f ca="1">_xlfn.NORM.INV(H8295,Normaal_Mu,Normaal_Sigma)</f>
        <v>3.5284210328042662</v>
      </c>
      <c r="H8295" s="2">
        <f t="shared" ca="1" si="898"/>
        <v>0.23092941109536502</v>
      </c>
      <c r="I8295" s="2"/>
      <c r="J8295" s="15">
        <f ca="1">-LN(K8295) /NegExp_Labda</f>
        <v>15.535456710115959</v>
      </c>
      <c r="K8295" s="2">
        <f t="shared" ca="1" si="899"/>
        <v>4.4730873116391012E-2</v>
      </c>
      <c r="L8295" s="2"/>
      <c r="M8295" s="17">
        <f t="shared" ca="1" si="894"/>
        <v>3</v>
      </c>
      <c r="N8295" s="2">
        <f t="shared" ca="1" si="895"/>
        <v>0.24579793317886844</v>
      </c>
      <c r="O8295" s="2"/>
      <c r="P8295" s="31">
        <f t="shared" ca="1" si="900"/>
        <v>7.2461379762324496</v>
      </c>
    </row>
    <row r="8296" spans="1:16" x14ac:dyDescent="0.25">
      <c r="A8296" s="32">
        <f ca="1">Uniform_A+B8296*(Uniform_B-Uniform_A)</f>
        <v>1.8801030598828417</v>
      </c>
      <c r="B8296" s="2">
        <f t="shared" ca="1" si="896"/>
        <v>0.18801030598828417</v>
      </c>
      <c r="C8296" s="4"/>
      <c r="D8296" s="5">
        <f ca="1">IF(E8296&lt;(Driehoek_C-Driehoek_A)/(Driehoek_B-Driehoek_A),Driehoek_A+SQRT(E8296*(Driehoek_B-Driehoek_A)*(Driehoek_C-Driehoek_A)),Driehoek_B-SQRT((1-E8296)*(Driehoek_B-Driehoek_A)*(Driehoek_B-Driehoek_C)))</f>
        <v>7.5757759228282406</v>
      </c>
      <c r="E8296" s="2">
        <f t="shared" ca="1" si="897"/>
        <v>0.94204530794297858</v>
      </c>
      <c r="F8296" s="2"/>
      <c r="G8296" s="15">
        <f ca="1">_xlfn.NORM.INV(H8296,Normaal_Mu,Normaal_Sigma)</f>
        <v>4.1606414970393359</v>
      </c>
      <c r="H8296" s="2">
        <f t="shared" ca="1" si="898"/>
        <v>0.33735989219952556</v>
      </c>
      <c r="I8296" s="2"/>
      <c r="J8296" s="15">
        <f ca="1">-LN(K8296) /NegExp_Labda</f>
        <v>4.9838325335110438</v>
      </c>
      <c r="K8296" s="2">
        <f t="shared" ca="1" si="899"/>
        <v>0.36907090213127169</v>
      </c>
      <c r="L8296" s="2"/>
      <c r="M8296" s="17">
        <f t="shared" ca="1" si="894"/>
        <v>3</v>
      </c>
      <c r="N8296" s="2">
        <f t="shared" ca="1" si="895"/>
        <v>0.21366465444807792</v>
      </c>
      <c r="O8296" s="2"/>
      <c r="P8296" s="31">
        <f t="shared" ca="1" si="900"/>
        <v>4.3200706026522919</v>
      </c>
    </row>
    <row r="8297" spans="1:16" x14ac:dyDescent="0.25">
      <c r="A8297" s="32">
        <f ca="1">Uniform_A+B8297*(Uniform_B-Uniform_A)</f>
        <v>6.2432990881988681</v>
      </c>
      <c r="B8297" s="2">
        <f t="shared" ca="1" si="896"/>
        <v>0.62432990881988681</v>
      </c>
      <c r="C8297" s="4"/>
      <c r="D8297" s="5">
        <f ca="1">IF(E8297&lt;(Driehoek_C-Driehoek_A)/(Driehoek_B-Driehoek_A),Driehoek_A+SQRT(E8297*(Driehoek_B-Driehoek_A)*(Driehoek_C-Driehoek_A)),Driehoek_B-SQRT((1-E8297)*(Driehoek_B-Driehoek_A)*(Driehoek_B-Driehoek_C)))</f>
        <v>3.773107106504785</v>
      </c>
      <c r="E8297" s="2">
        <f t="shared" ca="1" si="897"/>
        <v>0.2245649150812693</v>
      </c>
      <c r="F8297" s="2"/>
      <c r="G8297" s="15">
        <f ca="1">_xlfn.NORM.INV(H8297,Normaal_Mu,Normaal_Sigma)</f>
        <v>6.103782936732892</v>
      </c>
      <c r="H8297" s="2">
        <f t="shared" ca="1" si="898"/>
        <v>0.70948864298853787</v>
      </c>
      <c r="I8297" s="2"/>
      <c r="J8297" s="15">
        <f ca="1">-LN(K8297) /NegExp_Labda</f>
        <v>1.6981397853030362</v>
      </c>
      <c r="K8297" s="2">
        <f t="shared" ca="1" si="899"/>
        <v>0.71203518115195463</v>
      </c>
      <c r="L8297" s="2"/>
      <c r="M8297" s="17">
        <f t="shared" ca="1" si="894"/>
        <v>4</v>
      </c>
      <c r="N8297" s="2">
        <f t="shared" ca="1" si="895"/>
        <v>0.34145334035856456</v>
      </c>
      <c r="O8297" s="2"/>
      <c r="P8297" s="31">
        <f t="shared" ca="1" si="900"/>
        <v>4.3636657833479164</v>
      </c>
    </row>
    <row r="8298" spans="1:16" x14ac:dyDescent="0.25">
      <c r="A8298" s="32">
        <f ca="1">Uniform_A+B8298*(Uniform_B-Uniform_A)</f>
        <v>1.1995183913870089</v>
      </c>
      <c r="B8298" s="2">
        <f t="shared" ca="1" si="896"/>
        <v>0.11995183913870089</v>
      </c>
      <c r="C8298" s="4"/>
      <c r="D8298" s="5">
        <f ca="1">IF(E8298&lt;(Driehoek_C-Driehoek_A)/(Driehoek_B-Driehoek_A),Driehoek_A+SQRT(E8298*(Driehoek_B-Driehoek_A)*(Driehoek_C-Driehoek_A)),Driehoek_B-SQRT((1-E8298)*(Driehoek_B-Driehoek_A)*(Driehoek_B-Driehoek_C)))</f>
        <v>4.0940384825543594</v>
      </c>
      <c r="E8298" s="2">
        <f t="shared" ca="1" si="897"/>
        <v>0.31232975969549903</v>
      </c>
      <c r="F8298" s="2"/>
      <c r="G8298" s="15">
        <f ca="1">_xlfn.NORM.INV(H8298,Normaal_Mu,Normaal_Sigma)</f>
        <v>2.1543591940503362</v>
      </c>
      <c r="H8298" s="2">
        <f t="shared" ca="1" si="898"/>
        <v>7.739411258708373E-2</v>
      </c>
      <c r="I8298" s="2"/>
      <c r="J8298" s="15">
        <f ca="1">-LN(K8298) /NegExp_Labda</f>
        <v>1.5282651868295962</v>
      </c>
      <c r="K8298" s="2">
        <f t="shared" ca="1" si="899"/>
        <v>0.73664216242665592</v>
      </c>
      <c r="L8298" s="2"/>
      <c r="M8298" s="17">
        <f t="shared" ca="1" si="894"/>
        <v>7</v>
      </c>
      <c r="N8298" s="2">
        <f t="shared" ca="1" si="895"/>
        <v>0.79528128951661714</v>
      </c>
      <c r="O8298" s="2"/>
      <c r="P8298" s="31">
        <f t="shared" ca="1" si="900"/>
        <v>3.19523625096426</v>
      </c>
    </row>
    <row r="8299" spans="1:16" x14ac:dyDescent="0.25">
      <c r="A8299" s="32">
        <f ca="1">Uniform_A+B8299*(Uniform_B-Uniform_A)</f>
        <v>6.2353518379171824</v>
      </c>
      <c r="B8299" s="2">
        <f t="shared" ca="1" si="896"/>
        <v>0.62353518379171824</v>
      </c>
      <c r="C8299" s="4"/>
      <c r="D8299" s="5">
        <f ca="1">IF(E8299&lt;(Driehoek_C-Driehoek_A)/(Driehoek_B-Driehoek_A),Driehoek_A+SQRT(E8299*(Driehoek_B-Driehoek_A)*(Driehoek_C-Driehoek_A)),Driehoek_B-SQRT((1-E8299)*(Driehoek_B-Driehoek_A)*(Driehoek_B-Driehoek_C)))</f>
        <v>6.0135509379169871</v>
      </c>
      <c r="E8299" s="2">
        <f t="shared" ca="1" si="897"/>
        <v>0.7451749142738141</v>
      </c>
      <c r="F8299" s="2"/>
      <c r="G8299" s="15">
        <f ca="1">_xlfn.NORM.INV(H8299,Normaal_Mu,Normaal_Sigma)</f>
        <v>5.6673559798497504</v>
      </c>
      <c r="H8299" s="2">
        <f t="shared" ca="1" si="898"/>
        <v>0.6306887199614658</v>
      </c>
      <c r="I8299" s="2"/>
      <c r="J8299" s="15">
        <f ca="1">-LN(K8299) /NegExp_Labda</f>
        <v>0.87212164007677428</v>
      </c>
      <c r="K8299" s="2">
        <f t="shared" ca="1" si="899"/>
        <v>0.83994041178236023</v>
      </c>
      <c r="L8299" s="2"/>
      <c r="M8299" s="17">
        <f t="shared" ca="1" si="894"/>
        <v>3</v>
      </c>
      <c r="N8299" s="2">
        <f t="shared" ca="1" si="895"/>
        <v>0.26187322091787968</v>
      </c>
      <c r="O8299" s="2"/>
      <c r="P8299" s="31">
        <f t="shared" ca="1" si="900"/>
        <v>4.3576760791521387</v>
      </c>
    </row>
    <row r="8300" spans="1:16" x14ac:dyDescent="0.25">
      <c r="A8300" s="32">
        <f ca="1">Uniform_A+B8300*(Uniform_B-Uniform_A)</f>
        <v>9.4222605053798176</v>
      </c>
      <c r="B8300" s="2">
        <f t="shared" ca="1" si="896"/>
        <v>0.9422260505379817</v>
      </c>
      <c r="C8300" s="4"/>
      <c r="D8300" s="5">
        <f ca="1">IF(E8300&lt;(Driehoek_C-Driehoek_A)/(Driehoek_B-Driehoek_A),Driehoek_A+SQRT(E8300*(Driehoek_B-Driehoek_A)*(Driehoek_C-Driehoek_A)),Driehoek_B-SQRT((1-E8300)*(Driehoek_B-Driehoek_A)*(Driehoek_B-Driehoek_C)))</f>
        <v>5.7783342457395364</v>
      </c>
      <c r="E8300" s="2">
        <f t="shared" ca="1" si="897"/>
        <v>0.70345342193786742</v>
      </c>
      <c r="F8300" s="2"/>
      <c r="G8300" s="15">
        <f ca="1">_xlfn.NORM.INV(H8300,Normaal_Mu,Normaal_Sigma)</f>
        <v>5.1041414577569668</v>
      </c>
      <c r="H8300" s="2">
        <f t="shared" ca="1" si="898"/>
        <v>0.52076383185725472</v>
      </c>
      <c r="I8300" s="2"/>
      <c r="J8300" s="15">
        <f ca="1">-LN(K8300) /NegExp_Labda</f>
        <v>5.3574425900291232</v>
      </c>
      <c r="K8300" s="2">
        <f t="shared" ca="1" si="899"/>
        <v>0.34249832287546234</v>
      </c>
      <c r="L8300" s="2"/>
      <c r="M8300" s="17">
        <f t="shared" ca="1" si="894"/>
        <v>3</v>
      </c>
      <c r="N8300" s="2">
        <f t="shared" ca="1" si="895"/>
        <v>0.20069389729097187</v>
      </c>
      <c r="O8300" s="2"/>
      <c r="P8300" s="31">
        <f t="shared" ca="1" si="900"/>
        <v>5.7324357597810884</v>
      </c>
    </row>
    <row r="8301" spans="1:16" x14ac:dyDescent="0.25">
      <c r="A8301" s="32">
        <f ca="1">Uniform_A+B8301*(Uniform_B-Uniform_A)</f>
        <v>2.2792845260395076</v>
      </c>
      <c r="B8301" s="2">
        <f t="shared" ca="1" si="896"/>
        <v>0.22792845260395078</v>
      </c>
      <c r="C8301" s="4"/>
      <c r="D8301" s="5">
        <f ca="1">IF(E8301&lt;(Driehoek_C-Driehoek_A)/(Driehoek_B-Driehoek_A),Driehoek_A+SQRT(E8301*(Driehoek_B-Driehoek_A)*(Driehoek_C-Driehoek_A)),Driehoek_B-SQRT((1-E8301)*(Driehoek_B-Driehoek_A)*(Driehoek_B-Driehoek_C)))</f>
        <v>4.170712365698698</v>
      </c>
      <c r="E8301" s="2">
        <f t="shared" ca="1" si="897"/>
        <v>0.33365659843384399</v>
      </c>
      <c r="F8301" s="2"/>
      <c r="G8301" s="15">
        <f ca="1">_xlfn.NORM.INV(H8301,Normaal_Mu,Normaal_Sigma)</f>
        <v>5.68732274376414</v>
      </c>
      <c r="H8301" s="2">
        <f t="shared" ca="1" si="898"/>
        <v>0.63444951777856362</v>
      </c>
      <c r="I8301" s="2"/>
      <c r="J8301" s="15">
        <f ca="1">-LN(K8301) /NegExp_Labda</f>
        <v>5.0819078467359713</v>
      </c>
      <c r="K8301" s="2">
        <f t="shared" ca="1" si="899"/>
        <v>0.36190209144975583</v>
      </c>
      <c r="L8301" s="2"/>
      <c r="M8301" s="17">
        <f t="shared" ref="M8301:M8364" ca="1" si="901">VLOOKUP(N8301,$S$5:$T$105,2,TRUE)</f>
        <v>7</v>
      </c>
      <c r="N8301" s="2">
        <f t="shared" ca="1" si="895"/>
        <v>0.81493162292484056</v>
      </c>
      <c r="O8301" s="2"/>
      <c r="P8301" s="31">
        <f t="shared" ca="1" si="900"/>
        <v>4.8438454964476634</v>
      </c>
    </row>
    <row r="8302" spans="1:16" x14ac:dyDescent="0.25">
      <c r="A8302" s="32">
        <f ca="1">Uniform_A+B8302*(Uniform_B-Uniform_A)</f>
        <v>1.2194880856311852</v>
      </c>
      <c r="B8302" s="2">
        <f t="shared" ca="1" si="896"/>
        <v>0.12194880856311852</v>
      </c>
      <c r="C8302" s="4"/>
      <c r="D8302" s="5">
        <f ca="1">IF(E8302&lt;(Driehoek_C-Driehoek_A)/(Driehoek_B-Driehoek_A),Driehoek_A+SQRT(E8302*(Driehoek_B-Driehoek_A)*(Driehoek_C-Driehoek_A)),Driehoek_B-SQRT((1-E8302)*(Driehoek_B-Driehoek_A)*(Driehoek_B-Driehoek_C)))</f>
        <v>4.6022580214332667</v>
      </c>
      <c r="E8302" s="2">
        <f t="shared" ca="1" si="897"/>
        <v>0.44742472828434154</v>
      </c>
      <c r="F8302" s="2"/>
      <c r="G8302" s="15">
        <f ca="1">_xlfn.NORM.INV(H8302,Normaal_Mu,Normaal_Sigma)</f>
        <v>2.212685537293043</v>
      </c>
      <c r="H8302" s="2">
        <f t="shared" ca="1" si="898"/>
        <v>8.1710568556620067E-2</v>
      </c>
      <c r="I8302" s="2"/>
      <c r="J8302" s="15">
        <f ca="1">-LN(K8302) /NegExp_Labda</f>
        <v>4.6190156465590748</v>
      </c>
      <c r="K8302" s="2">
        <f t="shared" ca="1" si="899"/>
        <v>0.39700630003629067</v>
      </c>
      <c r="L8302" s="2"/>
      <c r="M8302" s="17">
        <f t="shared" ca="1" si="901"/>
        <v>3</v>
      </c>
      <c r="N8302" s="2">
        <f t="shared" ca="1" si="895"/>
        <v>0.19860786903474226</v>
      </c>
      <c r="O8302" s="2"/>
      <c r="P8302" s="31">
        <f t="shared" ca="1" si="900"/>
        <v>3.1306894581833142</v>
      </c>
    </row>
    <row r="8303" spans="1:16" x14ac:dyDescent="0.25">
      <c r="A8303" s="32">
        <f ca="1">Uniform_A+B8303*(Uniform_B-Uniform_A)</f>
        <v>9.29063563016018</v>
      </c>
      <c r="B8303" s="2">
        <f t="shared" ca="1" si="896"/>
        <v>0.929063563016018</v>
      </c>
      <c r="C8303" s="4"/>
      <c r="D8303" s="5">
        <f ca="1">IF(E8303&lt;(Driehoek_C-Driehoek_A)/(Driehoek_B-Driehoek_A),Driehoek_A+SQRT(E8303*(Driehoek_B-Driehoek_A)*(Driehoek_C-Driehoek_A)),Driehoek_B-SQRT((1-E8303)*(Driehoek_B-Driehoek_A)*(Driehoek_B-Driehoek_C)))</f>
        <v>2.5314013141620837</v>
      </c>
      <c r="E8303" s="2">
        <f t="shared" ca="1" si="897"/>
        <v>2.0170525478084955E-2</v>
      </c>
      <c r="F8303" s="2"/>
      <c r="G8303" s="15">
        <f ca="1">_xlfn.NORM.INV(H8303,Normaal_Mu,Normaal_Sigma)</f>
        <v>7.5061166216562381</v>
      </c>
      <c r="H8303" s="2">
        <f t="shared" ca="1" si="898"/>
        <v>0.89490775677142254</v>
      </c>
      <c r="I8303" s="2"/>
      <c r="J8303" s="15">
        <f ca="1">-LN(K8303) /NegExp_Labda</f>
        <v>0.4936115702983353</v>
      </c>
      <c r="K8303" s="2">
        <f t="shared" ca="1" si="899"/>
        <v>0.90599425496303354</v>
      </c>
      <c r="L8303" s="2"/>
      <c r="M8303" s="17">
        <f t="shared" ca="1" si="901"/>
        <v>2</v>
      </c>
      <c r="N8303" s="2">
        <f t="shared" ca="1" si="895"/>
        <v>0.11606960152770551</v>
      </c>
      <c r="O8303" s="2"/>
      <c r="P8303" s="31">
        <f t="shared" ca="1" si="900"/>
        <v>4.3643530272553672</v>
      </c>
    </row>
    <row r="8304" spans="1:16" x14ac:dyDescent="0.25">
      <c r="A8304" s="32">
        <f ca="1">Uniform_A+B8304*(Uniform_B-Uniform_A)</f>
        <v>9.8058196124251236</v>
      </c>
      <c r="B8304" s="2">
        <f t="shared" ca="1" si="896"/>
        <v>0.98058196124251229</v>
      </c>
      <c r="C8304" s="4"/>
      <c r="D8304" s="5">
        <f ca="1">IF(E8304&lt;(Driehoek_C-Driehoek_A)/(Driehoek_B-Driehoek_A),Driehoek_A+SQRT(E8304*(Driehoek_B-Driehoek_A)*(Driehoek_C-Driehoek_A)),Driehoek_B-SQRT((1-E8304)*(Driehoek_B-Driehoek_A)*(Driehoek_B-Driehoek_C)))</f>
        <v>4.2300995353638742</v>
      </c>
      <c r="E8304" s="2">
        <f t="shared" ca="1" si="897"/>
        <v>0.34994427307040221</v>
      </c>
      <c r="F8304" s="2"/>
      <c r="G8304" s="15">
        <f ca="1">_xlfn.NORM.INV(H8304,Normaal_Mu,Normaal_Sigma)</f>
        <v>3.5869063780707671</v>
      </c>
      <c r="H8304" s="2">
        <f t="shared" ca="1" si="898"/>
        <v>0.23992407635540935</v>
      </c>
      <c r="I8304" s="2"/>
      <c r="J8304" s="15">
        <f ca="1">-LN(K8304) /NegExp_Labda</f>
        <v>2.100835989978477</v>
      </c>
      <c r="K8304" s="2">
        <f t="shared" ca="1" si="899"/>
        <v>0.65693697208712154</v>
      </c>
      <c r="L8304" s="2"/>
      <c r="M8304" s="17">
        <f t="shared" ca="1" si="901"/>
        <v>6</v>
      </c>
      <c r="N8304" s="2">
        <f t="shared" ca="1" si="895"/>
        <v>0.74028604740847681</v>
      </c>
      <c r="O8304" s="2"/>
      <c r="P8304" s="31">
        <f t="shared" ca="1" si="900"/>
        <v>5.1447323031676486</v>
      </c>
    </row>
    <row r="8305" spans="1:16" x14ac:dyDescent="0.25">
      <c r="A8305" s="32">
        <f ca="1">Uniform_A+B8305*(Uniform_B-Uniform_A)</f>
        <v>2.6864630541566434</v>
      </c>
      <c r="B8305" s="2">
        <f t="shared" ca="1" si="896"/>
        <v>0.26864630541566437</v>
      </c>
      <c r="C8305" s="4"/>
      <c r="D8305" s="5">
        <f ca="1">IF(E8305&lt;(Driehoek_C-Driehoek_A)/(Driehoek_B-Driehoek_A),Driehoek_A+SQRT(E8305*(Driehoek_B-Driehoek_A)*(Driehoek_C-Driehoek_A)),Driehoek_B-SQRT((1-E8305)*(Driehoek_B-Driehoek_A)*(Driehoek_B-Driehoek_C)))</f>
        <v>5.0988699293015518</v>
      </c>
      <c r="E8305" s="2">
        <f t="shared" ca="1" si="897"/>
        <v>0.56517669061406639</v>
      </c>
      <c r="F8305" s="2"/>
      <c r="G8305" s="15">
        <f ca="1">_xlfn.NORM.INV(H8305,Normaal_Mu,Normaal_Sigma)</f>
        <v>4.7685687744175684</v>
      </c>
      <c r="H8305" s="2">
        <f t="shared" ca="1" si="898"/>
        <v>0.45393896607997408</v>
      </c>
      <c r="I8305" s="2"/>
      <c r="J8305" s="15">
        <f ca="1">-LN(K8305) /NegExp_Labda</f>
        <v>4.0306557873684676</v>
      </c>
      <c r="K8305" s="2">
        <f t="shared" ca="1" si="899"/>
        <v>0.44658248563036618</v>
      </c>
      <c r="L8305" s="2"/>
      <c r="M8305" s="17">
        <f t="shared" ca="1" si="901"/>
        <v>6</v>
      </c>
      <c r="N8305" s="2">
        <f t="shared" ca="1" si="895"/>
        <v>0.62803128920434026</v>
      </c>
      <c r="O8305" s="2"/>
      <c r="P8305" s="31">
        <f t="shared" ca="1" si="900"/>
        <v>4.5169115090488461</v>
      </c>
    </row>
    <row r="8306" spans="1:16" x14ac:dyDescent="0.25">
      <c r="A8306" s="32">
        <f ca="1">Uniform_A+B8306*(Uniform_B-Uniform_A)</f>
        <v>7.0646697578714104</v>
      </c>
      <c r="B8306" s="2">
        <f t="shared" ca="1" si="896"/>
        <v>0.70646697578714102</v>
      </c>
      <c r="C8306" s="4"/>
      <c r="D8306" s="5">
        <f ca="1">IF(E8306&lt;(Driehoek_C-Driehoek_A)/(Driehoek_B-Driehoek_A),Driehoek_A+SQRT(E8306*(Driehoek_B-Driehoek_A)*(Driehoek_C-Driehoek_A)),Driehoek_B-SQRT((1-E8306)*(Driehoek_B-Driehoek_A)*(Driehoek_B-Driehoek_C)))</f>
        <v>3.837986173842642</v>
      </c>
      <c r="E8306" s="2">
        <f t="shared" ca="1" si="897"/>
        <v>0.24129951251690818</v>
      </c>
      <c r="F8306" s="2"/>
      <c r="G8306" s="15">
        <f ca="1">_xlfn.NORM.INV(H8306,Normaal_Mu,Normaal_Sigma)</f>
        <v>4.5201175475171711</v>
      </c>
      <c r="H8306" s="2">
        <f t="shared" ca="1" si="898"/>
        <v>0.40518791014822875</v>
      </c>
      <c r="I8306" s="2"/>
      <c r="J8306" s="15">
        <f ca="1">-LN(K8306) /NegExp_Labda</f>
        <v>10.576251311279607</v>
      </c>
      <c r="K8306" s="2">
        <f t="shared" ca="1" si="899"/>
        <v>0.12060310337136404</v>
      </c>
      <c r="L8306" s="2"/>
      <c r="M8306" s="17">
        <f t="shared" ca="1" si="901"/>
        <v>7</v>
      </c>
      <c r="N8306" s="2">
        <f t="shared" ca="1" si="895"/>
        <v>0.83578581816330455</v>
      </c>
      <c r="O8306" s="2"/>
      <c r="P8306" s="31">
        <f t="shared" ca="1" si="900"/>
        <v>6.5998049581021663</v>
      </c>
    </row>
    <row r="8307" spans="1:16" x14ac:dyDescent="0.25">
      <c r="A8307" s="32">
        <f ca="1">Uniform_A+B8307*(Uniform_B-Uniform_A)</f>
        <v>9.0353657359833228</v>
      </c>
      <c r="B8307" s="2">
        <f t="shared" ca="1" si="896"/>
        <v>0.90353657359833228</v>
      </c>
      <c r="C8307" s="4"/>
      <c r="D8307" s="5">
        <f ca="1">IF(E8307&lt;(Driehoek_C-Driehoek_A)/(Driehoek_B-Driehoek_A),Driehoek_A+SQRT(E8307*(Driehoek_B-Driehoek_A)*(Driehoek_C-Driehoek_A)),Driehoek_B-SQRT((1-E8307)*(Driehoek_B-Driehoek_A)*(Driehoek_B-Driehoek_C)))</f>
        <v>5.9439600848474958</v>
      </c>
      <c r="E8307" s="2">
        <f t="shared" ca="1" si="897"/>
        <v>0.7331605724855621</v>
      </c>
      <c r="F8307" s="2"/>
      <c r="G8307" s="15">
        <f ca="1">_xlfn.NORM.INV(H8307,Normaal_Mu,Normaal_Sigma)</f>
        <v>4.9945338797131225</v>
      </c>
      <c r="H8307" s="2">
        <f t="shared" ca="1" si="898"/>
        <v>0.49890966811129611</v>
      </c>
      <c r="I8307" s="2"/>
      <c r="J8307" s="15">
        <f ca="1">-LN(K8307) /NegExp_Labda</f>
        <v>9.8073624573407017</v>
      </c>
      <c r="K8307" s="2">
        <f t="shared" ca="1" si="899"/>
        <v>0.14065116072990358</v>
      </c>
      <c r="L8307" s="2"/>
      <c r="M8307" s="17">
        <f t="shared" ca="1" si="901"/>
        <v>4</v>
      </c>
      <c r="N8307" s="2">
        <f t="shared" ca="1" si="895"/>
        <v>0.42216385580565607</v>
      </c>
      <c r="O8307" s="2"/>
      <c r="P8307" s="31">
        <f t="shared" ca="1" si="900"/>
        <v>6.7562444315769286</v>
      </c>
    </row>
    <row r="8308" spans="1:16" x14ac:dyDescent="0.25">
      <c r="A8308" s="32">
        <f ca="1">Uniform_A+B8308*(Uniform_B-Uniform_A)</f>
        <v>0.13423881249563729</v>
      </c>
      <c r="B8308" s="2">
        <f t="shared" ca="1" si="896"/>
        <v>1.3423881249563729E-2</v>
      </c>
      <c r="C8308" s="4"/>
      <c r="D8308" s="5">
        <f ca="1">IF(E8308&lt;(Driehoek_C-Driehoek_A)/(Driehoek_B-Driehoek_A),Driehoek_A+SQRT(E8308*(Driehoek_B-Driehoek_A)*(Driehoek_C-Driehoek_A)),Driehoek_B-SQRT((1-E8308)*(Driehoek_B-Driehoek_A)*(Driehoek_B-Driehoek_C)))</f>
        <v>3.3341001050726238</v>
      </c>
      <c r="E8308" s="2">
        <f t="shared" ca="1" si="897"/>
        <v>0.12713022073962754</v>
      </c>
      <c r="F8308" s="2"/>
      <c r="G8308" s="15">
        <f ca="1">_xlfn.NORM.INV(H8308,Normaal_Mu,Normaal_Sigma)</f>
        <v>3.7096078432236013</v>
      </c>
      <c r="H8308" s="2">
        <f t="shared" ca="1" si="898"/>
        <v>0.25940006361652757</v>
      </c>
      <c r="I8308" s="2"/>
      <c r="J8308" s="15">
        <f ca="1">-LN(K8308) /NegExp_Labda</f>
        <v>1.0084382428217005</v>
      </c>
      <c r="K8308" s="2">
        <f t="shared" ca="1" si="899"/>
        <v>0.81735018857948771</v>
      </c>
      <c r="L8308" s="2"/>
      <c r="M8308" s="17">
        <f t="shared" ca="1" si="901"/>
        <v>3</v>
      </c>
      <c r="N8308" s="2">
        <f t="shared" ca="1" si="895"/>
        <v>0.23206161383066815</v>
      </c>
      <c r="O8308" s="2"/>
      <c r="P8308" s="31">
        <f t="shared" ca="1" si="900"/>
        <v>2.2372770007227123</v>
      </c>
    </row>
    <row r="8309" spans="1:16" x14ac:dyDescent="0.25">
      <c r="A8309" s="32">
        <f ca="1">Uniform_A+B8309*(Uniform_B-Uniform_A)</f>
        <v>5.6633351152025089</v>
      </c>
      <c r="B8309" s="2">
        <f t="shared" ca="1" si="896"/>
        <v>0.56633351152025091</v>
      </c>
      <c r="C8309" s="4"/>
      <c r="D8309" s="5">
        <f ca="1">IF(E8309&lt;(Driehoek_C-Driehoek_A)/(Driehoek_B-Driehoek_A),Driehoek_A+SQRT(E8309*(Driehoek_B-Driehoek_A)*(Driehoek_C-Driehoek_A)),Driehoek_B-SQRT((1-E8309)*(Driehoek_B-Driehoek_A)*(Driehoek_B-Driehoek_C)))</f>
        <v>6.6104893190644418</v>
      </c>
      <c r="E8309" s="2">
        <f t="shared" ca="1" si="897"/>
        <v>0.83686396301985377</v>
      </c>
      <c r="F8309" s="2"/>
      <c r="G8309" s="15">
        <f ca="1">_xlfn.NORM.INV(H8309,Normaal_Mu,Normaal_Sigma)</f>
        <v>5.7796528938511171</v>
      </c>
      <c r="H8309" s="2">
        <f t="shared" ca="1" si="898"/>
        <v>0.65166755698836498</v>
      </c>
      <c r="I8309" s="2"/>
      <c r="J8309" s="15">
        <f ca="1">-LN(K8309) /NegExp_Labda</f>
        <v>0.48855242264800591</v>
      </c>
      <c r="K8309" s="2">
        <f t="shared" ca="1" si="899"/>
        <v>0.90691143063874136</v>
      </c>
      <c r="L8309" s="2"/>
      <c r="M8309" s="17">
        <f t="shared" ca="1" si="901"/>
        <v>3</v>
      </c>
      <c r="N8309" s="2">
        <f t="shared" ca="1" si="895"/>
        <v>0.14542145128401929</v>
      </c>
      <c r="O8309" s="2"/>
      <c r="P8309" s="31">
        <f t="shared" ca="1" si="900"/>
        <v>4.3084059501532144</v>
      </c>
    </row>
    <row r="8310" spans="1:16" x14ac:dyDescent="0.25">
      <c r="A8310" s="32">
        <f ca="1">Uniform_A+B8310*(Uniform_B-Uniform_A)</f>
        <v>4.4738593629453689</v>
      </c>
      <c r="B8310" s="2">
        <f t="shared" ca="1" si="896"/>
        <v>0.44738593629453693</v>
      </c>
      <c r="C8310" s="4"/>
      <c r="D8310" s="5">
        <f ca="1">IF(E8310&lt;(Driehoek_C-Driehoek_A)/(Driehoek_B-Driehoek_A),Driehoek_A+SQRT(E8310*(Driehoek_B-Driehoek_A)*(Driehoek_C-Driehoek_A)),Driehoek_B-SQRT((1-E8310)*(Driehoek_B-Driehoek_A)*(Driehoek_B-Driehoek_C)))</f>
        <v>4.0677225715926824</v>
      </c>
      <c r="E8310" s="2">
        <f t="shared" ca="1" si="897"/>
        <v>0.30493255340639125</v>
      </c>
      <c r="F8310" s="2"/>
      <c r="G8310" s="15">
        <f ca="1">_xlfn.NORM.INV(H8310,Normaal_Mu,Normaal_Sigma)</f>
        <v>4.112884082886147</v>
      </c>
      <c r="H8310" s="2">
        <f t="shared" ca="1" si="898"/>
        <v>0.32868110349003099</v>
      </c>
      <c r="I8310" s="2"/>
      <c r="J8310" s="15">
        <f ca="1">-LN(K8310) /NegExp_Labda</f>
        <v>9.1963102087687822</v>
      </c>
      <c r="K8310" s="2">
        <f t="shared" ca="1" si="899"/>
        <v>0.15893466999138839</v>
      </c>
      <c r="L8310" s="2"/>
      <c r="M8310" s="17">
        <f t="shared" ca="1" si="901"/>
        <v>7</v>
      </c>
      <c r="N8310" s="2">
        <f t="shared" ca="1" si="895"/>
        <v>0.79286155682777537</v>
      </c>
      <c r="O8310" s="2"/>
      <c r="P8310" s="31">
        <f t="shared" ca="1" si="900"/>
        <v>5.7701552452385965</v>
      </c>
    </row>
    <row r="8311" spans="1:16" x14ac:dyDescent="0.25">
      <c r="A8311" s="32">
        <f ca="1">Uniform_A+B8311*(Uniform_B-Uniform_A)</f>
        <v>3.1547815065396789</v>
      </c>
      <c r="B8311" s="2">
        <f t="shared" ca="1" si="896"/>
        <v>0.31547815065396789</v>
      </c>
      <c r="C8311" s="4"/>
      <c r="D8311" s="5">
        <f ca="1">IF(E8311&lt;(Driehoek_C-Driehoek_A)/(Driehoek_B-Driehoek_A),Driehoek_A+SQRT(E8311*(Driehoek_B-Driehoek_A)*(Driehoek_C-Driehoek_A)),Driehoek_B-SQRT((1-E8311)*(Driehoek_B-Driehoek_A)*(Driehoek_B-Driehoek_C)))</f>
        <v>4.1783711565363424</v>
      </c>
      <c r="E8311" s="2">
        <f t="shared" ca="1" si="897"/>
        <v>0.33576843702512327</v>
      </c>
      <c r="F8311" s="2"/>
      <c r="G8311" s="15">
        <f ca="1">_xlfn.NORM.INV(H8311,Normaal_Mu,Normaal_Sigma)</f>
        <v>7.5861260483016846</v>
      </c>
      <c r="H8311" s="2">
        <f t="shared" ca="1" si="898"/>
        <v>0.90200536883078897</v>
      </c>
      <c r="I8311" s="2"/>
      <c r="J8311" s="15">
        <f ca="1">-LN(K8311) /NegExp_Labda</f>
        <v>1.2272011525596187</v>
      </c>
      <c r="K8311" s="2">
        <f t="shared" ca="1" si="899"/>
        <v>0.78236004365639045</v>
      </c>
      <c r="L8311" s="2"/>
      <c r="M8311" s="17">
        <f t="shared" ca="1" si="901"/>
        <v>5</v>
      </c>
      <c r="N8311" s="2">
        <f t="shared" ca="1" si="895"/>
        <v>0.44777358651489041</v>
      </c>
      <c r="O8311" s="2"/>
      <c r="P8311" s="31">
        <f t="shared" ca="1" si="900"/>
        <v>4.2292959727874644</v>
      </c>
    </row>
    <row r="8312" spans="1:16" x14ac:dyDescent="0.25">
      <c r="A8312" s="32">
        <f ca="1">Uniform_A+B8312*(Uniform_B-Uniform_A)</f>
        <v>2.0346139129069307</v>
      </c>
      <c r="B8312" s="2">
        <f t="shared" ca="1" si="896"/>
        <v>0.20346139129069307</v>
      </c>
      <c r="C8312" s="4"/>
      <c r="D8312" s="5">
        <f ca="1">IF(E8312&lt;(Driehoek_C-Driehoek_A)/(Driehoek_B-Driehoek_A),Driehoek_A+SQRT(E8312*(Driehoek_B-Driehoek_A)*(Driehoek_C-Driehoek_A)),Driehoek_B-SQRT((1-E8312)*(Driehoek_B-Driehoek_A)*(Driehoek_B-Driehoek_C)))</f>
        <v>4.6694881854954104</v>
      </c>
      <c r="E8312" s="2">
        <f t="shared" ca="1" si="897"/>
        <v>0.46419049784103328</v>
      </c>
      <c r="F8312" s="2"/>
      <c r="G8312" s="15">
        <f ca="1">_xlfn.NORM.INV(H8312,Normaal_Mu,Normaal_Sigma)</f>
        <v>2.5892659619911793</v>
      </c>
      <c r="H8312" s="2">
        <f t="shared" ca="1" si="898"/>
        <v>0.11403082386530017</v>
      </c>
      <c r="I8312" s="2"/>
      <c r="J8312" s="15">
        <f ca="1">-LN(K8312) /NegExp_Labda</f>
        <v>1.5644895572418818</v>
      </c>
      <c r="K8312" s="2">
        <f t="shared" ca="1" si="899"/>
        <v>0.7313245686240305</v>
      </c>
      <c r="L8312" s="2"/>
      <c r="M8312" s="17">
        <f t="shared" ca="1" si="901"/>
        <v>2</v>
      </c>
      <c r="N8312" s="2">
        <f t="shared" ca="1" si="895"/>
        <v>6.5991568538957379E-2</v>
      </c>
      <c r="O8312" s="2"/>
      <c r="P8312" s="31">
        <f t="shared" ca="1" si="900"/>
        <v>2.5715715235270804</v>
      </c>
    </row>
    <row r="8313" spans="1:16" x14ac:dyDescent="0.25">
      <c r="A8313" s="32">
        <f ca="1">Uniform_A+B8313*(Uniform_B-Uniform_A)</f>
        <v>4.8433058756919127</v>
      </c>
      <c r="B8313" s="2">
        <f t="shared" ca="1" si="896"/>
        <v>0.48433058756919123</v>
      </c>
      <c r="C8313" s="4"/>
      <c r="D8313" s="5">
        <f ca="1">IF(E8313&lt;(Driehoek_C-Driehoek_A)/(Driehoek_B-Driehoek_A),Driehoek_A+SQRT(E8313*(Driehoek_B-Driehoek_A)*(Driehoek_C-Driehoek_A)),Driehoek_B-SQRT((1-E8313)*(Driehoek_B-Driehoek_A)*(Driehoek_B-Driehoek_C)))</f>
        <v>4.0799186157171459</v>
      </c>
      <c r="E8313" s="2">
        <f t="shared" ca="1" si="897"/>
        <v>0.30836569062952335</v>
      </c>
      <c r="F8313" s="2"/>
      <c r="G8313" s="15">
        <f ca="1">_xlfn.NORM.INV(H8313,Normaal_Mu,Normaal_Sigma)</f>
        <v>3.0371560747740798</v>
      </c>
      <c r="H8313" s="2">
        <f t="shared" ca="1" si="898"/>
        <v>0.16319234999538845</v>
      </c>
      <c r="I8313" s="2"/>
      <c r="J8313" s="15">
        <f ca="1">-LN(K8313) /NegExp_Labda</f>
        <v>17.996218367729231</v>
      </c>
      <c r="K8313" s="2">
        <f t="shared" ca="1" si="899"/>
        <v>2.734439591836646E-2</v>
      </c>
      <c r="L8313" s="2"/>
      <c r="M8313" s="17">
        <f t="shared" ca="1" si="901"/>
        <v>5</v>
      </c>
      <c r="N8313" s="2">
        <f t="shared" ca="1" si="895"/>
        <v>0.57348894526720884</v>
      </c>
      <c r="O8313" s="2"/>
      <c r="P8313" s="31">
        <f t="shared" ca="1" si="900"/>
        <v>6.9913197867824737</v>
      </c>
    </row>
    <row r="8314" spans="1:16" x14ac:dyDescent="0.25">
      <c r="A8314" s="32">
        <f ca="1">Uniform_A+B8314*(Uniform_B-Uniform_A)</f>
        <v>0.22728046894757714</v>
      </c>
      <c r="B8314" s="2">
        <f t="shared" ca="1" si="896"/>
        <v>2.2728046894757714E-2</v>
      </c>
      <c r="C8314" s="4"/>
      <c r="D8314" s="5">
        <f ca="1">IF(E8314&lt;(Driehoek_C-Driehoek_A)/(Driehoek_B-Driehoek_A),Driehoek_A+SQRT(E8314*(Driehoek_B-Driehoek_A)*(Driehoek_C-Driehoek_A)),Driehoek_B-SQRT((1-E8314)*(Driehoek_B-Driehoek_A)*(Driehoek_B-Driehoek_C)))</f>
        <v>4.6510496440421552</v>
      </c>
      <c r="E8314" s="2">
        <f t="shared" ca="1" si="897"/>
        <v>0.45961802289754683</v>
      </c>
      <c r="F8314" s="2"/>
      <c r="G8314" s="15">
        <f ca="1">_xlfn.NORM.INV(H8314,Normaal_Mu,Normaal_Sigma)</f>
        <v>7.2735406826008973</v>
      </c>
      <c r="H8314" s="2">
        <f t="shared" ca="1" si="898"/>
        <v>0.87218284752912134</v>
      </c>
      <c r="I8314" s="2"/>
      <c r="J8314" s="15">
        <f ca="1">-LN(K8314) /NegExp_Labda</f>
        <v>1.5190955262827899</v>
      </c>
      <c r="K8314" s="2">
        <f t="shared" ca="1" si="899"/>
        <v>0.73799435367592836</v>
      </c>
      <c r="L8314" s="2"/>
      <c r="M8314" s="17">
        <f t="shared" ca="1" si="901"/>
        <v>10</v>
      </c>
      <c r="N8314" s="2">
        <f t="shared" ca="1" si="895"/>
        <v>0.97567196618032792</v>
      </c>
      <c r="O8314" s="2"/>
      <c r="P8314" s="31">
        <f t="shared" ca="1" si="900"/>
        <v>4.7341932643746834</v>
      </c>
    </row>
    <row r="8315" spans="1:16" x14ac:dyDescent="0.25">
      <c r="A8315" s="32">
        <f ca="1">Uniform_A+B8315*(Uniform_B-Uniform_A)</f>
        <v>7.5682353899055856</v>
      </c>
      <c r="B8315" s="2">
        <f t="shared" ca="1" si="896"/>
        <v>0.75682353899055854</v>
      </c>
      <c r="C8315" s="4"/>
      <c r="D8315" s="5">
        <f ca="1">IF(E8315&lt;(Driehoek_C-Driehoek_A)/(Driehoek_B-Driehoek_A),Driehoek_A+SQRT(E8315*(Driehoek_B-Driehoek_A)*(Driehoek_C-Driehoek_A)),Driehoek_B-SQRT((1-E8315)*(Driehoek_B-Driehoek_A)*(Driehoek_B-Driehoek_C)))</f>
        <v>3.7863288306859015</v>
      </c>
      <c r="E8315" s="2">
        <f t="shared" ca="1" si="897"/>
        <v>0.22792647795283283</v>
      </c>
      <c r="F8315" s="2"/>
      <c r="G8315" s="15">
        <f ca="1">_xlfn.NORM.INV(H8315,Normaal_Mu,Normaal_Sigma)</f>
        <v>5.6368739966763277</v>
      </c>
      <c r="H8315" s="2">
        <f t="shared" ca="1" si="898"/>
        <v>0.62492326144376997</v>
      </c>
      <c r="I8315" s="2"/>
      <c r="J8315" s="15">
        <f ca="1">-LN(K8315) /NegExp_Labda</f>
        <v>2.0895709746248348</v>
      </c>
      <c r="K8315" s="2">
        <f t="shared" ca="1" si="899"/>
        <v>0.65841872166890492</v>
      </c>
      <c r="L8315" s="2"/>
      <c r="M8315" s="17">
        <f t="shared" ca="1" si="901"/>
        <v>10</v>
      </c>
      <c r="N8315" s="2">
        <f t="shared" ca="1" si="895"/>
        <v>0.96967117474820896</v>
      </c>
      <c r="O8315" s="2"/>
      <c r="P8315" s="31">
        <f t="shared" ca="1" si="900"/>
        <v>5.8162018383785306</v>
      </c>
    </row>
    <row r="8316" spans="1:16" x14ac:dyDescent="0.25">
      <c r="A8316" s="32">
        <f ca="1">Uniform_A+B8316*(Uniform_B-Uniform_A)</f>
        <v>4.5037928991874088</v>
      </c>
      <c r="B8316" s="2">
        <f t="shared" ca="1" si="896"/>
        <v>0.45037928991874088</v>
      </c>
      <c r="C8316" s="4"/>
      <c r="D8316" s="5">
        <f ca="1">IF(E8316&lt;(Driehoek_C-Driehoek_A)/(Driehoek_B-Driehoek_A),Driehoek_A+SQRT(E8316*(Driehoek_B-Driehoek_A)*(Driehoek_C-Driehoek_A)),Driehoek_B-SQRT((1-E8316)*(Driehoek_B-Driehoek_A)*(Driehoek_B-Driehoek_C)))</f>
        <v>3.5516084969516419</v>
      </c>
      <c r="E8316" s="2">
        <f t="shared" ca="1" si="897"/>
        <v>0.1719634948437524</v>
      </c>
      <c r="F8316" s="2"/>
      <c r="G8316" s="15">
        <f ca="1">_xlfn.NORM.INV(H8316,Normaal_Mu,Normaal_Sigma)</f>
        <v>4.8742259135510873</v>
      </c>
      <c r="H8316" s="2">
        <f t="shared" ca="1" si="898"/>
        <v>0.4749282262155663</v>
      </c>
      <c r="I8316" s="2"/>
      <c r="J8316" s="15">
        <f ca="1">-LN(K8316) /NegExp_Labda</f>
        <v>6.6091703916405002</v>
      </c>
      <c r="K8316" s="2">
        <f t="shared" ca="1" si="899"/>
        <v>0.26664580392393566</v>
      </c>
      <c r="L8316" s="2"/>
      <c r="M8316" s="17">
        <f t="shared" ca="1" si="901"/>
        <v>6</v>
      </c>
      <c r="N8316" s="2">
        <f t="shared" ca="1" si="895"/>
        <v>0.73613581212358092</v>
      </c>
      <c r="O8316" s="2"/>
      <c r="P8316" s="31">
        <f t="shared" ca="1" si="900"/>
        <v>5.1077595402661276</v>
      </c>
    </row>
    <row r="8317" spans="1:16" x14ac:dyDescent="0.25">
      <c r="A8317" s="32">
        <f ca="1">Uniform_A+B8317*(Uniform_B-Uniform_A)</f>
        <v>7.1950146756836331</v>
      </c>
      <c r="B8317" s="2">
        <f t="shared" ca="1" si="896"/>
        <v>0.71950146756836331</v>
      </c>
      <c r="C8317" s="4"/>
      <c r="D8317" s="5">
        <f ca="1">IF(E8317&lt;(Driehoek_C-Driehoek_A)/(Driehoek_B-Driehoek_A),Driehoek_A+SQRT(E8317*(Driehoek_B-Driehoek_A)*(Driehoek_C-Driehoek_A)),Driehoek_B-SQRT((1-E8317)*(Driehoek_B-Driehoek_A)*(Driehoek_B-Driehoek_C)))</f>
        <v>4.6463558177990771</v>
      </c>
      <c r="E8317" s="2">
        <f t="shared" ca="1" si="897"/>
        <v>0.45845092385108732</v>
      </c>
      <c r="F8317" s="2"/>
      <c r="G8317" s="15">
        <f ca="1">_xlfn.NORM.INV(H8317,Normaal_Mu,Normaal_Sigma)</f>
        <v>8.3995987972567008</v>
      </c>
      <c r="H8317" s="2">
        <f t="shared" ca="1" si="898"/>
        <v>0.95541566765036623</v>
      </c>
      <c r="I8317" s="2"/>
      <c r="J8317" s="15">
        <f ca="1">-LN(K8317) /NegExp_Labda</f>
        <v>2.344076655820162</v>
      </c>
      <c r="K8317" s="2">
        <f t="shared" ca="1" si="899"/>
        <v>0.62574312774225516</v>
      </c>
      <c r="L8317" s="2"/>
      <c r="M8317" s="17">
        <f t="shared" ca="1" si="901"/>
        <v>3</v>
      </c>
      <c r="N8317" s="2">
        <f t="shared" ca="1" si="895"/>
        <v>0.1418259063744659</v>
      </c>
      <c r="O8317" s="2"/>
      <c r="P8317" s="31">
        <f t="shared" ca="1" si="900"/>
        <v>5.117009189311915</v>
      </c>
    </row>
    <row r="8318" spans="1:16" x14ac:dyDescent="0.25">
      <c r="A8318" s="32">
        <f ca="1">Uniform_A+B8318*(Uniform_B-Uniform_A)</f>
        <v>3.7602631239086537</v>
      </c>
      <c r="B8318" s="2">
        <f t="shared" ca="1" si="896"/>
        <v>0.37602631239086537</v>
      </c>
      <c r="C8318" s="4"/>
      <c r="D8318" s="5">
        <f ca="1">IF(E8318&lt;(Driehoek_C-Driehoek_A)/(Driehoek_B-Driehoek_A),Driehoek_A+SQRT(E8318*(Driehoek_B-Driehoek_A)*(Driehoek_C-Driehoek_A)),Driehoek_B-SQRT((1-E8318)*(Driehoek_B-Driehoek_A)*(Driehoek_B-Driehoek_C)))</f>
        <v>4.0577036949351983</v>
      </c>
      <c r="E8318" s="2">
        <f t="shared" ca="1" si="897"/>
        <v>0.30210592094122302</v>
      </c>
      <c r="F8318" s="2"/>
      <c r="G8318" s="15">
        <f ca="1">_xlfn.NORM.INV(H8318,Normaal_Mu,Normaal_Sigma)</f>
        <v>8.4283243632022984</v>
      </c>
      <c r="H8318" s="2">
        <f t="shared" ca="1" si="898"/>
        <v>0.95675052783068415</v>
      </c>
      <c r="I8318" s="2"/>
      <c r="J8318" s="15">
        <f ca="1">-LN(K8318) /NegExp_Labda</f>
        <v>7.081379374888968</v>
      </c>
      <c r="K8318" s="2">
        <f t="shared" ca="1" si="899"/>
        <v>0.24261586837708959</v>
      </c>
      <c r="L8318" s="2"/>
      <c r="M8318" s="17">
        <f t="shared" ca="1" si="901"/>
        <v>1</v>
      </c>
      <c r="N8318" s="2">
        <f t="shared" ca="1" si="895"/>
        <v>1.3385250142922578E-2</v>
      </c>
      <c r="O8318" s="2"/>
      <c r="P8318" s="31">
        <f t="shared" ca="1" si="900"/>
        <v>4.8655341113870234</v>
      </c>
    </row>
    <row r="8319" spans="1:16" x14ac:dyDescent="0.25">
      <c r="A8319" s="32">
        <f ca="1">Uniform_A+B8319*(Uniform_B-Uniform_A)</f>
        <v>2.3346137723173266</v>
      </c>
      <c r="B8319" s="2">
        <f t="shared" ca="1" si="896"/>
        <v>0.23346137723173266</v>
      </c>
      <c r="C8319" s="4"/>
      <c r="D8319" s="5">
        <f ca="1">IF(E8319&lt;(Driehoek_C-Driehoek_A)/(Driehoek_B-Driehoek_A),Driehoek_A+SQRT(E8319*(Driehoek_B-Driehoek_A)*(Driehoek_C-Driehoek_A)),Driehoek_B-SQRT((1-E8319)*(Driehoek_B-Driehoek_A)*(Driehoek_B-Driehoek_C)))</f>
        <v>5.4714464219266397</v>
      </c>
      <c r="E8319" s="2">
        <f t="shared" ca="1" si="897"/>
        <v>0.64426598990473383</v>
      </c>
      <c r="F8319" s="2"/>
      <c r="G8319" s="15">
        <f ca="1">_xlfn.NORM.INV(H8319,Normaal_Mu,Normaal_Sigma)</f>
        <v>5.3668799714464042</v>
      </c>
      <c r="H8319" s="2">
        <f t="shared" ca="1" si="898"/>
        <v>0.57277359797114058</v>
      </c>
      <c r="I8319" s="2"/>
      <c r="J8319" s="15">
        <f ca="1">-LN(K8319) /NegExp_Labda</f>
        <v>5.1508310817245633</v>
      </c>
      <c r="K8319" s="2">
        <f t="shared" ca="1" si="899"/>
        <v>0.35694762510845146</v>
      </c>
      <c r="L8319" s="2"/>
      <c r="M8319" s="17">
        <f t="shared" ca="1" si="901"/>
        <v>4</v>
      </c>
      <c r="N8319" s="2">
        <f t="shared" ca="1" si="895"/>
        <v>0.38201179925769746</v>
      </c>
      <c r="O8319" s="2"/>
      <c r="P8319" s="31">
        <f t="shared" ca="1" si="900"/>
        <v>4.4647542494829864</v>
      </c>
    </row>
    <row r="8320" spans="1:16" x14ac:dyDescent="0.25">
      <c r="A8320" s="32">
        <f ca="1">Uniform_A+B8320*(Uniform_B-Uniform_A)</f>
        <v>0.9190135439452829</v>
      </c>
      <c r="B8320" s="2">
        <f t="shared" ca="1" si="896"/>
        <v>9.190135439452829E-2</v>
      </c>
      <c r="C8320" s="4"/>
      <c r="D8320" s="5">
        <f ca="1">IF(E8320&lt;(Driehoek_C-Driehoek_A)/(Driehoek_B-Driehoek_A),Driehoek_A+SQRT(E8320*(Driehoek_B-Driehoek_A)*(Driehoek_C-Driehoek_A)),Driehoek_B-SQRT((1-E8320)*(Driehoek_B-Driehoek_A)*(Driehoek_B-Driehoek_C)))</f>
        <v>2.4723758695033689</v>
      </c>
      <c r="E8320" s="2">
        <f t="shared" ca="1" si="897"/>
        <v>1.593849729207597E-2</v>
      </c>
      <c r="F8320" s="2"/>
      <c r="G8320" s="15">
        <f ca="1">_xlfn.NORM.INV(H8320,Normaal_Mu,Normaal_Sigma)</f>
        <v>5.7563389492503196</v>
      </c>
      <c r="H8320" s="2">
        <f t="shared" ca="1" si="898"/>
        <v>0.64734764985736026</v>
      </c>
      <c r="I8320" s="2"/>
      <c r="J8320" s="15">
        <f ca="1">-LN(K8320) /NegExp_Labda</f>
        <v>2.2657184202264009</v>
      </c>
      <c r="K8320" s="2">
        <f t="shared" ca="1" si="899"/>
        <v>0.63562679763523633</v>
      </c>
      <c r="L8320" s="2"/>
      <c r="M8320" s="17">
        <f t="shared" ca="1" si="901"/>
        <v>3</v>
      </c>
      <c r="N8320" s="2">
        <f t="shared" ca="1" si="895"/>
        <v>0.12986282461497112</v>
      </c>
      <c r="O8320" s="2"/>
      <c r="P8320" s="31">
        <f t="shared" ca="1" si="900"/>
        <v>2.8826893565850744</v>
      </c>
    </row>
    <row r="8321" spans="1:16" x14ac:dyDescent="0.25">
      <c r="A8321" s="32">
        <f ca="1">Uniform_A+B8321*(Uniform_B-Uniform_A)</f>
        <v>7.5558312723135117</v>
      </c>
      <c r="B8321" s="2">
        <f t="shared" ca="1" si="896"/>
        <v>0.75558312723135113</v>
      </c>
      <c r="C8321" s="4"/>
      <c r="D8321" s="5">
        <f ca="1">IF(E8321&lt;(Driehoek_C-Driehoek_A)/(Driehoek_B-Driehoek_A),Driehoek_A+SQRT(E8321*(Driehoek_B-Driehoek_A)*(Driehoek_C-Driehoek_A)),Driehoek_B-SQRT((1-E8321)*(Driehoek_B-Driehoek_A)*(Driehoek_B-Driehoek_C)))</f>
        <v>4.045504280724459</v>
      </c>
      <c r="E8321" s="2">
        <f t="shared" ca="1" si="897"/>
        <v>0.29865634764800963</v>
      </c>
      <c r="F8321" s="2"/>
      <c r="G8321" s="15">
        <f ca="1">_xlfn.NORM.INV(H8321,Normaal_Mu,Normaal_Sigma)</f>
        <v>2.8956071376794101</v>
      </c>
      <c r="H8321" s="2">
        <f t="shared" ca="1" si="898"/>
        <v>0.14635471827374846</v>
      </c>
      <c r="I8321" s="2"/>
      <c r="J8321" s="15">
        <f ca="1">-LN(K8321) /NegExp_Labda</f>
        <v>3.9908369031262101</v>
      </c>
      <c r="K8321" s="2">
        <f t="shared" ca="1" si="899"/>
        <v>0.45015316807790262</v>
      </c>
      <c r="L8321" s="2"/>
      <c r="M8321" s="17">
        <f t="shared" ca="1" si="901"/>
        <v>6</v>
      </c>
      <c r="N8321" s="2">
        <f t="shared" ca="1" si="895"/>
        <v>0.70405131938442267</v>
      </c>
      <c r="O8321" s="2"/>
      <c r="P8321" s="31">
        <f t="shared" ca="1" si="900"/>
        <v>4.8975559187687185</v>
      </c>
    </row>
    <row r="8322" spans="1:16" x14ac:dyDescent="0.25">
      <c r="A8322" s="32">
        <f ca="1">Uniform_A+B8322*(Uniform_B-Uniform_A)</f>
        <v>4.9464863519113305</v>
      </c>
      <c r="B8322" s="2">
        <f t="shared" ca="1" si="896"/>
        <v>0.494648635191133</v>
      </c>
      <c r="C8322" s="4"/>
      <c r="D8322" s="5">
        <f ca="1">IF(E8322&lt;(Driehoek_C-Driehoek_A)/(Driehoek_B-Driehoek_A),Driehoek_A+SQRT(E8322*(Driehoek_B-Driehoek_A)*(Driehoek_C-Driehoek_A)),Driehoek_B-SQRT((1-E8322)*(Driehoek_B-Driehoek_A)*(Driehoek_B-Driehoek_C)))</f>
        <v>3.5657881772687112</v>
      </c>
      <c r="E8322" s="2">
        <f t="shared" ca="1" si="897"/>
        <v>0.17512090114817669</v>
      </c>
      <c r="F8322" s="2"/>
      <c r="G8322" s="15">
        <f ca="1">_xlfn.NORM.INV(H8322,Normaal_Mu,Normaal_Sigma)</f>
        <v>4.0225049102847175</v>
      </c>
      <c r="H8322" s="2">
        <f t="shared" ca="1" si="898"/>
        <v>0.3125102194285394</v>
      </c>
      <c r="I8322" s="2"/>
      <c r="J8322" s="15">
        <f ca="1">-LN(K8322) /NegExp_Labda</f>
        <v>2.2260313995826815</v>
      </c>
      <c r="K8322" s="2">
        <f t="shared" ca="1" si="899"/>
        <v>0.64069210048719327</v>
      </c>
      <c r="L8322" s="2"/>
      <c r="M8322" s="17">
        <f t="shared" ca="1" si="901"/>
        <v>11</v>
      </c>
      <c r="N8322" s="2">
        <f t="shared" ca="1" si="895"/>
        <v>0.99155182468568392</v>
      </c>
      <c r="O8322" s="2"/>
      <c r="P8322" s="31">
        <f t="shared" ca="1" si="900"/>
        <v>5.1521621678094878</v>
      </c>
    </row>
    <row r="8323" spans="1:16" x14ac:dyDescent="0.25">
      <c r="A8323" s="32">
        <f ca="1">Uniform_A+B8323*(Uniform_B-Uniform_A)</f>
        <v>2.8795700063416172</v>
      </c>
      <c r="B8323" s="2">
        <f t="shared" ca="1" si="896"/>
        <v>0.28795700063416174</v>
      </c>
      <c r="C8323" s="4"/>
      <c r="D8323" s="5">
        <f ca="1">IF(E8323&lt;(Driehoek_C-Driehoek_A)/(Driehoek_B-Driehoek_A),Driehoek_A+SQRT(E8323*(Driehoek_B-Driehoek_A)*(Driehoek_C-Driehoek_A)),Driehoek_B-SQRT((1-E8323)*(Driehoek_B-Driehoek_A)*(Driehoek_B-Driehoek_C)))</f>
        <v>4.9583210667565325</v>
      </c>
      <c r="E8323" s="2">
        <f t="shared" ca="1" si="897"/>
        <v>0.53328089715931271</v>
      </c>
      <c r="F8323" s="2"/>
      <c r="G8323" s="15">
        <f ca="1">_xlfn.NORM.INV(H8323,Normaal_Mu,Normaal_Sigma)</f>
        <v>5.9528391879722582</v>
      </c>
      <c r="H8323" s="2">
        <f t="shared" ca="1" si="898"/>
        <v>0.6831122609335506</v>
      </c>
      <c r="I8323" s="2"/>
      <c r="J8323" s="15">
        <f ca="1">-LN(K8323) /NegExp_Labda</f>
        <v>7.5892505474058556</v>
      </c>
      <c r="K8323" s="2">
        <f t="shared" ca="1" si="899"/>
        <v>0.21918259937311002</v>
      </c>
      <c r="L8323" s="2"/>
      <c r="M8323" s="17">
        <f t="shared" ca="1" si="901"/>
        <v>5</v>
      </c>
      <c r="N8323" s="2">
        <f t="shared" ca="1" si="895"/>
        <v>0.46904518386862959</v>
      </c>
      <c r="O8323" s="2"/>
      <c r="P8323" s="31">
        <f t="shared" ca="1" si="900"/>
        <v>5.275996161695252</v>
      </c>
    </row>
    <row r="8324" spans="1:16" x14ac:dyDescent="0.25">
      <c r="A8324" s="32">
        <f ca="1">Uniform_A+B8324*(Uniform_B-Uniform_A)</f>
        <v>6.0204998397877274</v>
      </c>
      <c r="B8324" s="2">
        <f t="shared" ca="1" si="896"/>
        <v>0.60204998397877274</v>
      </c>
      <c r="C8324" s="4"/>
      <c r="D8324" s="5">
        <f ca="1">IF(E8324&lt;(Driehoek_C-Driehoek_A)/(Driehoek_B-Driehoek_A),Driehoek_A+SQRT(E8324*(Driehoek_B-Driehoek_A)*(Driehoek_C-Driehoek_A)),Driehoek_B-SQRT((1-E8324)*(Driehoek_B-Driehoek_A)*(Driehoek_B-Driehoek_C)))</f>
        <v>4.2736254589530631</v>
      </c>
      <c r="E8324" s="2">
        <f t="shared" ca="1" si="897"/>
        <v>0.36175381993552447</v>
      </c>
      <c r="F8324" s="2"/>
      <c r="G8324" s="15">
        <f ca="1">_xlfn.NORM.INV(H8324,Normaal_Mu,Normaal_Sigma)</f>
        <v>6.5075478182387139</v>
      </c>
      <c r="H8324" s="2">
        <f t="shared" ca="1" si="898"/>
        <v>0.7745075034051585</v>
      </c>
      <c r="I8324" s="2"/>
      <c r="J8324" s="15">
        <f ca="1">-LN(K8324) /NegExp_Labda</f>
        <v>1.2368053852341339</v>
      </c>
      <c r="K8324" s="2">
        <f t="shared" ca="1" si="899"/>
        <v>0.78085869247171869</v>
      </c>
      <c r="L8324" s="2"/>
      <c r="M8324" s="17">
        <f t="shared" ca="1" si="901"/>
        <v>6</v>
      </c>
      <c r="N8324" s="2">
        <f t="shared" ca="1" si="895"/>
        <v>0.64557913909379594</v>
      </c>
      <c r="O8324" s="2"/>
      <c r="P8324" s="31">
        <f t="shared" ca="1" si="900"/>
        <v>4.8076957004427276</v>
      </c>
    </row>
    <row r="8325" spans="1:16" x14ac:dyDescent="0.25">
      <c r="A8325" s="32">
        <f ca="1">Uniform_A+B8325*(Uniform_B-Uniform_A)</f>
        <v>2.8702319356533978</v>
      </c>
      <c r="B8325" s="2">
        <f t="shared" ca="1" si="896"/>
        <v>0.28702319356533978</v>
      </c>
      <c r="C8325" s="4"/>
      <c r="D8325" s="5">
        <f ca="1">IF(E8325&lt;(Driehoek_C-Driehoek_A)/(Driehoek_B-Driehoek_A),Driehoek_A+SQRT(E8325*(Driehoek_B-Driehoek_A)*(Driehoek_C-Driehoek_A)),Driehoek_B-SQRT((1-E8325)*(Driehoek_B-Driehoek_A)*(Driehoek_B-Driehoek_C)))</f>
        <v>3.0121665848397585</v>
      </c>
      <c r="E8325" s="2">
        <f t="shared" ca="1" si="897"/>
        <v>7.3177228247584325E-2</v>
      </c>
      <c r="F8325" s="2"/>
      <c r="G8325" s="15">
        <f ca="1">_xlfn.NORM.INV(H8325,Normaal_Mu,Normaal_Sigma)</f>
        <v>8.8682623425479754</v>
      </c>
      <c r="H8325" s="2">
        <f t="shared" ca="1" si="898"/>
        <v>0.97345149887285565</v>
      </c>
      <c r="I8325" s="2"/>
      <c r="J8325" s="15">
        <f ca="1">-LN(K8325) /NegExp_Labda</f>
        <v>0.52333682179732066</v>
      </c>
      <c r="K8325" s="2">
        <f t="shared" ca="1" si="899"/>
        <v>0.90062405242491428</v>
      </c>
      <c r="L8325" s="2"/>
      <c r="M8325" s="17">
        <f t="shared" ca="1" si="901"/>
        <v>9</v>
      </c>
      <c r="N8325" s="2">
        <f t="shared" ref="N8325:N8388" ca="1" si="902">RAND()</f>
        <v>0.94259159128657632</v>
      </c>
      <c r="O8325" s="2"/>
      <c r="P8325" s="31">
        <f t="shared" ca="1" si="900"/>
        <v>4.8547995369676906</v>
      </c>
    </row>
    <row r="8326" spans="1:16" x14ac:dyDescent="0.25">
      <c r="A8326" s="32">
        <f ca="1">Uniform_A+B8326*(Uniform_B-Uniform_A)</f>
        <v>2.598305045208027</v>
      </c>
      <c r="B8326" s="2">
        <f t="shared" ref="B8326:B8389" ca="1" si="903">RAND()</f>
        <v>0.2598305045208027</v>
      </c>
      <c r="C8326" s="4"/>
      <c r="D8326" s="5">
        <f ca="1">IF(E8326&lt;(Driehoek_C-Driehoek_A)/(Driehoek_B-Driehoek_A),Driehoek_A+SQRT(E8326*(Driehoek_B-Driehoek_A)*(Driehoek_C-Driehoek_A)),Driehoek_B-SQRT((1-E8326)*(Driehoek_B-Driehoek_A)*(Driehoek_B-Driehoek_C)))</f>
        <v>3.7899293225146273</v>
      </c>
      <c r="E8326" s="2">
        <f t="shared" ref="E8326:E8389" ca="1" si="904">RAND()</f>
        <v>0.22884621282840523</v>
      </c>
      <c r="F8326" s="2"/>
      <c r="G8326" s="15">
        <f ca="1">_xlfn.NORM.INV(H8326,Normaal_Mu,Normaal_Sigma)</f>
        <v>6.4055702557021403</v>
      </c>
      <c r="H8326" s="2">
        <f t="shared" ref="H8326:H8389" ca="1" si="905">RAND()</f>
        <v>0.75890516658437535</v>
      </c>
      <c r="I8326" s="2"/>
      <c r="J8326" s="15">
        <f ca="1">-LN(K8326) /NegExp_Labda</f>
        <v>2.0703962339110804</v>
      </c>
      <c r="K8326" s="2">
        <f t="shared" ref="K8326:K8389" ca="1" si="906">RAND()</f>
        <v>0.66094857114298833</v>
      </c>
      <c r="L8326" s="2"/>
      <c r="M8326" s="17">
        <f t="shared" ca="1" si="901"/>
        <v>7</v>
      </c>
      <c r="N8326" s="2">
        <f t="shared" ca="1" si="902"/>
        <v>0.7836756342982556</v>
      </c>
      <c r="O8326" s="2"/>
      <c r="P8326" s="31">
        <f t="shared" ca="1" si="900"/>
        <v>4.3728401714671747</v>
      </c>
    </row>
    <row r="8327" spans="1:16" x14ac:dyDescent="0.25">
      <c r="A8327" s="32">
        <f ca="1">Uniform_A+B8327*(Uniform_B-Uniform_A)</f>
        <v>7.8098887246091939</v>
      </c>
      <c r="B8327" s="2">
        <f t="shared" ca="1" si="903"/>
        <v>0.78098887246091941</v>
      </c>
      <c r="C8327" s="4"/>
      <c r="D8327" s="5">
        <f ca="1">IF(E8327&lt;(Driehoek_C-Driehoek_A)/(Driehoek_B-Driehoek_A),Driehoek_A+SQRT(E8327*(Driehoek_B-Driehoek_A)*(Driehoek_C-Driehoek_A)),Driehoek_B-SQRT((1-E8327)*(Driehoek_B-Driehoek_A)*(Driehoek_B-Driehoek_C)))</f>
        <v>8.410979729135418</v>
      </c>
      <c r="E8327" s="2">
        <f t="shared" ca="1" si="904"/>
        <v>0.99008728915744615</v>
      </c>
      <c r="F8327" s="2"/>
      <c r="G8327" s="15">
        <f ca="1">_xlfn.NORM.INV(H8327,Normaal_Mu,Normaal_Sigma)</f>
        <v>4.1667650642025151</v>
      </c>
      <c r="H8327" s="2">
        <f t="shared" ca="1" si="905"/>
        <v>0.33847911524490171</v>
      </c>
      <c r="I8327" s="2"/>
      <c r="J8327" s="15">
        <f ca="1">-LN(K8327) /NegExp_Labda</f>
        <v>9.67812260314449E-2</v>
      </c>
      <c r="K8327" s="2">
        <f t="shared" ca="1" si="906"/>
        <v>0.98082988405215843</v>
      </c>
      <c r="L8327" s="2"/>
      <c r="M8327" s="17">
        <f t="shared" ca="1" si="901"/>
        <v>6</v>
      </c>
      <c r="N8327" s="2">
        <f t="shared" ca="1" si="902"/>
        <v>0.70840847034142662</v>
      </c>
      <c r="O8327" s="2"/>
      <c r="P8327" s="31">
        <f t="shared" ca="1" si="900"/>
        <v>5.2968829487957141</v>
      </c>
    </row>
    <row r="8328" spans="1:16" x14ac:dyDescent="0.25">
      <c r="A8328" s="32">
        <f ca="1">Uniform_A+B8328*(Uniform_B-Uniform_A)</f>
        <v>3.5880640835432498</v>
      </c>
      <c r="B8328" s="2">
        <f t="shared" ca="1" si="903"/>
        <v>0.35880640835432498</v>
      </c>
      <c r="C8328" s="4"/>
      <c r="D8328" s="5">
        <f ca="1">IF(E8328&lt;(Driehoek_C-Driehoek_A)/(Driehoek_B-Driehoek_A),Driehoek_A+SQRT(E8328*(Driehoek_B-Driehoek_A)*(Driehoek_C-Driehoek_A)),Driehoek_B-SQRT((1-E8328)*(Driehoek_B-Driehoek_A)*(Driehoek_B-Driehoek_C)))</f>
        <v>5.5169463011292983</v>
      </c>
      <c r="E8328" s="2">
        <f t="shared" ca="1" si="904"/>
        <v>0.65338105516523215</v>
      </c>
      <c r="F8328" s="2"/>
      <c r="G8328" s="15">
        <f ca="1">_xlfn.NORM.INV(H8328,Normaal_Mu,Normaal_Sigma)</f>
        <v>4.1297212006036981</v>
      </c>
      <c r="H8328" s="2">
        <f t="shared" ca="1" si="905"/>
        <v>0.33173062321064006</v>
      </c>
      <c r="I8328" s="2"/>
      <c r="J8328" s="15">
        <f ca="1">-LN(K8328) /NegExp_Labda</f>
        <v>6.102625977685447</v>
      </c>
      <c r="K8328" s="2">
        <f t="shared" ca="1" si="906"/>
        <v>0.29507515406752483</v>
      </c>
      <c r="L8328" s="2"/>
      <c r="M8328" s="17">
        <f t="shared" ca="1" si="901"/>
        <v>6</v>
      </c>
      <c r="N8328" s="2">
        <f t="shared" ca="1" si="902"/>
        <v>0.70056116231516041</v>
      </c>
      <c r="O8328" s="2"/>
      <c r="P8328" s="31">
        <f t="shared" ca="1" si="900"/>
        <v>5.0674715125923386</v>
      </c>
    </row>
    <row r="8329" spans="1:16" x14ac:dyDescent="0.25">
      <c r="A8329" s="32">
        <f ca="1">Uniform_A+B8329*(Uniform_B-Uniform_A)</f>
        <v>9.9723666587968971</v>
      </c>
      <c r="B8329" s="2">
        <f t="shared" ca="1" si="903"/>
        <v>0.99723666587968973</v>
      </c>
      <c r="C8329" s="4"/>
      <c r="D8329" s="5">
        <f ca="1">IF(E8329&lt;(Driehoek_C-Driehoek_A)/(Driehoek_B-Driehoek_A),Driehoek_A+SQRT(E8329*(Driehoek_B-Driehoek_A)*(Driehoek_C-Driehoek_A)),Driehoek_B-SQRT((1-E8329)*(Driehoek_B-Driehoek_A)*(Driehoek_B-Driehoek_C)))</f>
        <v>4.4128675596229874</v>
      </c>
      <c r="E8329" s="2">
        <f t="shared" ca="1" si="904"/>
        <v>0.39880617069830948</v>
      </c>
      <c r="F8329" s="2"/>
      <c r="G8329" s="15">
        <f ca="1">_xlfn.NORM.INV(H8329,Normaal_Mu,Normaal_Sigma)</f>
        <v>5.033051385684546</v>
      </c>
      <c r="H8329" s="2">
        <f t="shared" ca="1" si="905"/>
        <v>0.50659249751945412</v>
      </c>
      <c r="I8329" s="2"/>
      <c r="J8329" s="15">
        <f ca="1">-LN(K8329) /NegExp_Labda</f>
        <v>20.402330125236663</v>
      </c>
      <c r="K8329" s="2">
        <f t="shared" ca="1" si="906"/>
        <v>1.6899588185915193E-2</v>
      </c>
      <c r="L8329" s="2"/>
      <c r="M8329" s="17">
        <f t="shared" ca="1" si="901"/>
        <v>2</v>
      </c>
      <c r="N8329" s="2">
        <f t="shared" ca="1" si="902"/>
        <v>0.10495476943701953</v>
      </c>
      <c r="O8329" s="2"/>
      <c r="P8329" s="31">
        <f t="shared" ca="1" si="900"/>
        <v>8.3641231458682199</v>
      </c>
    </row>
    <row r="8330" spans="1:16" x14ac:dyDescent="0.25">
      <c r="A8330" s="32">
        <f ca="1">Uniform_A+B8330*(Uniform_B-Uniform_A)</f>
        <v>9.0925390844183696</v>
      </c>
      <c r="B8330" s="2">
        <f t="shared" ca="1" si="903"/>
        <v>0.90925390844183696</v>
      </c>
      <c r="C8330" s="4"/>
      <c r="D8330" s="5">
        <f ca="1">IF(E8330&lt;(Driehoek_C-Driehoek_A)/(Driehoek_B-Driehoek_A),Driehoek_A+SQRT(E8330*(Driehoek_B-Driehoek_A)*(Driehoek_C-Driehoek_A)),Driehoek_B-SQRT((1-E8330)*(Driehoek_B-Driehoek_A)*(Driehoek_B-Driehoek_C)))</f>
        <v>2.612448158358355</v>
      </c>
      <c r="E8330" s="2">
        <f t="shared" ca="1" si="904"/>
        <v>2.6792339048324343E-2</v>
      </c>
      <c r="F8330" s="2"/>
      <c r="G8330" s="15">
        <f ca="1">_xlfn.NORM.INV(H8330,Normaal_Mu,Normaal_Sigma)</f>
        <v>6.174681852487037</v>
      </c>
      <c r="H8330" s="2">
        <f t="shared" ca="1" si="905"/>
        <v>0.7215126201068256</v>
      </c>
      <c r="I8330" s="2"/>
      <c r="J8330" s="15">
        <f ca="1">-LN(K8330) /NegExp_Labda</f>
        <v>11.226272805633998</v>
      </c>
      <c r="K8330" s="2">
        <f t="shared" ca="1" si="906"/>
        <v>0.10590057877134229</v>
      </c>
      <c r="L8330" s="2"/>
      <c r="M8330" s="17">
        <f t="shared" ca="1" si="901"/>
        <v>4</v>
      </c>
      <c r="N8330" s="2">
        <f t="shared" ca="1" si="902"/>
        <v>0.26918361737542362</v>
      </c>
      <c r="O8330" s="2"/>
      <c r="P8330" s="31">
        <f t="shared" ca="1" si="900"/>
        <v>6.6211883801795519</v>
      </c>
    </row>
    <row r="8331" spans="1:16" x14ac:dyDescent="0.25">
      <c r="A8331" s="32">
        <f ca="1">Uniform_A+B8331*(Uniform_B-Uniform_A)</f>
        <v>0.15838178303769324</v>
      </c>
      <c r="B8331" s="2">
        <f t="shared" ca="1" si="903"/>
        <v>1.5838178303769324E-2</v>
      </c>
      <c r="C8331" s="4"/>
      <c r="D8331" s="5">
        <f ca="1">IF(E8331&lt;(Driehoek_C-Driehoek_A)/(Driehoek_B-Driehoek_A),Driehoek_A+SQRT(E8331*(Driehoek_B-Driehoek_A)*(Driehoek_C-Driehoek_A)),Driehoek_B-SQRT((1-E8331)*(Driehoek_B-Driehoek_A)*(Driehoek_B-Driehoek_C)))</f>
        <v>2.4647692892302802</v>
      </c>
      <c r="E8331" s="2">
        <f t="shared" ca="1" si="904"/>
        <v>1.5429320872258567E-2</v>
      </c>
      <c r="F8331" s="2"/>
      <c r="G8331" s="15">
        <f ca="1">_xlfn.NORM.INV(H8331,Normaal_Mu,Normaal_Sigma)</f>
        <v>5.8145363868578652</v>
      </c>
      <c r="H8331" s="2">
        <f t="shared" ca="1" si="905"/>
        <v>0.65809448958257077</v>
      </c>
      <c r="I8331" s="2"/>
      <c r="J8331" s="15">
        <f ca="1">-LN(K8331) /NegExp_Labda</f>
        <v>3.0372849044973136</v>
      </c>
      <c r="K8331" s="2">
        <f t="shared" ca="1" si="906"/>
        <v>0.54473437911348688</v>
      </c>
      <c r="L8331" s="2"/>
      <c r="M8331" s="17">
        <f t="shared" ca="1" si="901"/>
        <v>3</v>
      </c>
      <c r="N8331" s="2">
        <f t="shared" ca="1" si="902"/>
        <v>0.26466823568541575</v>
      </c>
      <c r="O8331" s="2"/>
      <c r="P8331" s="31">
        <f t="shared" ca="1" si="900"/>
        <v>2.8949944727246306</v>
      </c>
    </row>
    <row r="8332" spans="1:16" x14ac:dyDescent="0.25">
      <c r="A8332" s="32">
        <f ca="1">Uniform_A+B8332*(Uniform_B-Uniform_A)</f>
        <v>8.6457007876154162</v>
      </c>
      <c r="B8332" s="2">
        <f t="shared" ca="1" si="903"/>
        <v>0.86457007876154168</v>
      </c>
      <c r="C8332" s="4"/>
      <c r="D8332" s="5">
        <f ca="1">IF(E8332&lt;(Driehoek_C-Driehoek_A)/(Driehoek_B-Driehoek_A),Driehoek_A+SQRT(E8332*(Driehoek_B-Driehoek_A)*(Driehoek_C-Driehoek_A)),Driehoek_B-SQRT((1-E8332)*(Driehoek_B-Driehoek_A)*(Driehoek_B-Driehoek_C)))</f>
        <v>7.1075774983541598</v>
      </c>
      <c r="E8332" s="2">
        <f t="shared" ca="1" si="904"/>
        <v>0.89767820215041427</v>
      </c>
      <c r="F8332" s="2"/>
      <c r="G8332" s="15">
        <f ca="1">_xlfn.NORM.INV(H8332,Normaal_Mu,Normaal_Sigma)</f>
        <v>1.9281462906557927</v>
      </c>
      <c r="H8332" s="2">
        <f t="shared" ca="1" si="905"/>
        <v>6.2278160462079901E-2</v>
      </c>
      <c r="I8332" s="2"/>
      <c r="J8332" s="15">
        <f ca="1">-LN(K8332) /NegExp_Labda</f>
        <v>5.0602901565879481</v>
      </c>
      <c r="K8332" s="2">
        <f t="shared" ca="1" si="906"/>
        <v>0.36347017629969247</v>
      </c>
      <c r="L8332" s="2"/>
      <c r="M8332" s="17">
        <f t="shared" ca="1" si="901"/>
        <v>4</v>
      </c>
      <c r="N8332" s="2">
        <f t="shared" ca="1" si="902"/>
        <v>0.43602567136607173</v>
      </c>
      <c r="O8332" s="2"/>
      <c r="P8332" s="31">
        <f t="shared" ca="1" si="900"/>
        <v>5.3483429466426626</v>
      </c>
    </row>
    <row r="8333" spans="1:16" x14ac:dyDescent="0.25">
      <c r="A8333" s="32">
        <f ca="1">Uniform_A+B8333*(Uniform_B-Uniform_A)</f>
        <v>8.6426811526634832</v>
      </c>
      <c r="B8333" s="2">
        <f t="shared" ca="1" si="903"/>
        <v>0.86426811526634839</v>
      </c>
      <c r="C8333" s="4"/>
      <c r="D8333" s="5">
        <f ca="1">IF(E8333&lt;(Driehoek_C-Driehoek_A)/(Driehoek_B-Driehoek_A),Driehoek_A+SQRT(E8333*(Driehoek_B-Driehoek_A)*(Driehoek_C-Driehoek_A)),Driehoek_B-SQRT((1-E8333)*(Driehoek_B-Driehoek_A)*(Driehoek_B-Driehoek_C)))</f>
        <v>3.9695140621844356</v>
      </c>
      <c r="E8333" s="2">
        <f t="shared" ca="1" si="904"/>
        <v>0.2770704029387312</v>
      </c>
      <c r="F8333" s="2"/>
      <c r="G8333" s="15">
        <f ca="1">_xlfn.NORM.INV(H8333,Normaal_Mu,Normaal_Sigma)</f>
        <v>1.5871758373829832</v>
      </c>
      <c r="H8333" s="2">
        <f t="shared" ca="1" si="905"/>
        <v>4.396569140261708E-2</v>
      </c>
      <c r="I8333" s="2"/>
      <c r="J8333" s="15">
        <f ca="1">-LN(K8333) /NegExp_Labda</f>
        <v>7.1005875963874514</v>
      </c>
      <c r="K8333" s="2">
        <f t="shared" ca="1" si="906"/>
        <v>0.24168561250947562</v>
      </c>
      <c r="L8333" s="2"/>
      <c r="M8333" s="17">
        <f t="shared" ca="1" si="901"/>
        <v>7</v>
      </c>
      <c r="N8333" s="2">
        <f t="shared" ca="1" si="902"/>
        <v>0.79600943340613184</v>
      </c>
      <c r="O8333" s="2"/>
      <c r="P8333" s="31">
        <f t="shared" ref="P8333:P8396" ca="1" si="907">SUM(A8333,D8333,G8333,J8333,M8333)/5</f>
        <v>5.6599917297236706</v>
      </c>
    </row>
    <row r="8334" spans="1:16" x14ac:dyDescent="0.25">
      <c r="A8334" s="32">
        <f ca="1">Uniform_A+B8334*(Uniform_B-Uniform_A)</f>
        <v>7.49547098471119</v>
      </c>
      <c r="B8334" s="2">
        <f t="shared" ca="1" si="903"/>
        <v>0.749547098471119</v>
      </c>
      <c r="C8334" s="4"/>
      <c r="D8334" s="5">
        <f ca="1">IF(E8334&lt;(Driehoek_C-Driehoek_A)/(Driehoek_B-Driehoek_A),Driehoek_A+SQRT(E8334*(Driehoek_B-Driehoek_A)*(Driehoek_C-Driehoek_A)),Driehoek_B-SQRT((1-E8334)*(Driehoek_B-Driehoek_A)*(Driehoek_B-Driehoek_C)))</f>
        <v>8.654011726056611</v>
      </c>
      <c r="E8334" s="2">
        <f t="shared" ca="1" si="904"/>
        <v>0.99657977469410497</v>
      </c>
      <c r="F8334" s="2"/>
      <c r="G8334" s="15">
        <f ca="1">_xlfn.NORM.INV(H8334,Normaal_Mu,Normaal_Sigma)</f>
        <v>4.5036826753355239</v>
      </c>
      <c r="H8334" s="2">
        <f t="shared" ca="1" si="905"/>
        <v>0.40200582438410426</v>
      </c>
      <c r="I8334" s="2"/>
      <c r="J8334" s="15">
        <f ca="1">-LN(K8334) /NegExp_Labda</f>
        <v>6.3050580375177834</v>
      </c>
      <c r="K8334" s="2">
        <f t="shared" ca="1" si="906"/>
        <v>0.28336722504785772</v>
      </c>
      <c r="L8334" s="2"/>
      <c r="M8334" s="17">
        <f t="shared" ca="1" si="901"/>
        <v>4</v>
      </c>
      <c r="N8334" s="2">
        <f t="shared" ca="1" si="902"/>
        <v>0.40786895400626944</v>
      </c>
      <c r="O8334" s="2"/>
      <c r="P8334" s="31">
        <f t="shared" ca="1" si="907"/>
        <v>6.1916446847242215</v>
      </c>
    </row>
    <row r="8335" spans="1:16" x14ac:dyDescent="0.25">
      <c r="A8335" s="32">
        <f ca="1">Uniform_A+B8335*(Uniform_B-Uniform_A)</f>
        <v>7.7190750692377392</v>
      </c>
      <c r="B8335" s="2">
        <f t="shared" ca="1" si="903"/>
        <v>0.77190750692377397</v>
      </c>
      <c r="C8335" s="4"/>
      <c r="D8335" s="5">
        <f ca="1">IF(E8335&lt;(Driehoek_C-Driehoek_A)/(Driehoek_B-Driehoek_A),Driehoek_A+SQRT(E8335*(Driehoek_B-Driehoek_A)*(Driehoek_C-Driehoek_A)),Driehoek_B-SQRT((1-E8335)*(Driehoek_B-Driehoek_A)*(Driehoek_B-Driehoek_C)))</f>
        <v>7.8832424040272846</v>
      </c>
      <c r="E8335" s="2">
        <f t="shared" ca="1" si="904"/>
        <v>0.96436721348106402</v>
      </c>
      <c r="F8335" s="2"/>
      <c r="G8335" s="15">
        <f ca="1">_xlfn.NORM.INV(H8335,Normaal_Mu,Normaal_Sigma)</f>
        <v>6.0374810106448855</v>
      </c>
      <c r="H8335" s="2">
        <f t="shared" ca="1" si="905"/>
        <v>0.69802914433877727</v>
      </c>
      <c r="I8335" s="2"/>
      <c r="J8335" s="15">
        <f ca="1">-LN(K8335) /NegExp_Labda</f>
        <v>3.1105668928662147</v>
      </c>
      <c r="K8335" s="2">
        <f t="shared" ca="1" si="906"/>
        <v>0.53680875783000404</v>
      </c>
      <c r="L8335" s="2"/>
      <c r="M8335" s="17">
        <f t="shared" ca="1" si="901"/>
        <v>2</v>
      </c>
      <c r="N8335" s="2">
        <f t="shared" ca="1" si="902"/>
        <v>0.11002045119103887</v>
      </c>
      <c r="O8335" s="2"/>
      <c r="P8335" s="31">
        <f t="shared" ca="1" si="907"/>
        <v>5.3500730753552244</v>
      </c>
    </row>
    <row r="8336" spans="1:16" x14ac:dyDescent="0.25">
      <c r="A8336" s="32">
        <f ca="1">Uniform_A+B8336*(Uniform_B-Uniform_A)</f>
        <v>3.7004773764405607</v>
      </c>
      <c r="B8336" s="2">
        <f t="shared" ca="1" si="903"/>
        <v>0.37004773764405607</v>
      </c>
      <c r="C8336" s="4"/>
      <c r="D8336" s="5">
        <f ca="1">IF(E8336&lt;(Driehoek_C-Driehoek_A)/(Driehoek_B-Driehoek_A),Driehoek_A+SQRT(E8336*(Driehoek_B-Driehoek_A)*(Driehoek_C-Driehoek_A)),Driehoek_B-SQRT((1-E8336)*(Driehoek_B-Driehoek_A)*(Driehoek_B-Driehoek_C)))</f>
        <v>7.4942856481271987</v>
      </c>
      <c r="E8336" s="2">
        <f t="shared" ca="1" si="904"/>
        <v>0.93522355115897915</v>
      </c>
      <c r="F8336" s="2"/>
      <c r="G8336" s="15">
        <f ca="1">_xlfn.NORM.INV(H8336,Normaal_Mu,Normaal_Sigma)</f>
        <v>6.1164859551455715</v>
      </c>
      <c r="H8336" s="2">
        <f t="shared" ca="1" si="905"/>
        <v>0.71166076146493018</v>
      </c>
      <c r="I8336" s="2"/>
      <c r="J8336" s="15">
        <f ca="1">-LN(K8336) /NegExp_Labda</f>
        <v>6.5641089716754175</v>
      </c>
      <c r="K8336" s="2">
        <f t="shared" ca="1" si="906"/>
        <v>0.26905975289262651</v>
      </c>
      <c r="L8336" s="2"/>
      <c r="M8336" s="17">
        <f t="shared" ca="1" si="901"/>
        <v>2</v>
      </c>
      <c r="N8336" s="2">
        <f t="shared" ca="1" si="902"/>
        <v>0.10025692885722326</v>
      </c>
      <c r="O8336" s="2"/>
      <c r="P8336" s="31">
        <f t="shared" ca="1" si="907"/>
        <v>5.1750715902777493</v>
      </c>
    </row>
    <row r="8337" spans="1:16" x14ac:dyDescent="0.25">
      <c r="A8337" s="32">
        <f ca="1">Uniform_A+B8337*(Uniform_B-Uniform_A)</f>
        <v>2.7240156974524634</v>
      </c>
      <c r="B8337" s="2">
        <f t="shared" ca="1" si="903"/>
        <v>0.27240156974524632</v>
      </c>
      <c r="C8337" s="4"/>
      <c r="D8337" s="5">
        <f ca="1">IF(E8337&lt;(Driehoek_C-Driehoek_A)/(Driehoek_B-Driehoek_A),Driehoek_A+SQRT(E8337*(Driehoek_B-Driehoek_A)*(Driehoek_C-Driehoek_A)),Driehoek_B-SQRT((1-E8337)*(Driehoek_B-Driehoek_A)*(Driehoek_B-Driehoek_C)))</f>
        <v>3.323151153268797</v>
      </c>
      <c r="E8337" s="2">
        <f t="shared" ca="1" si="904"/>
        <v>0.12505206959975335</v>
      </c>
      <c r="F8337" s="2"/>
      <c r="G8337" s="15">
        <f ca="1">_xlfn.NORM.INV(H8337,Normaal_Mu,Normaal_Sigma)</f>
        <v>4.9492807289017531</v>
      </c>
      <c r="H8337" s="2">
        <f t="shared" ca="1" si="905"/>
        <v>0.48988405345511399</v>
      </c>
      <c r="I8337" s="2"/>
      <c r="J8337" s="15">
        <f ca="1">-LN(K8337) /NegExp_Labda</f>
        <v>2.4649399524106794</v>
      </c>
      <c r="K8337" s="2">
        <f t="shared" ca="1" si="906"/>
        <v>0.61079860441858824</v>
      </c>
      <c r="L8337" s="2"/>
      <c r="M8337" s="17">
        <f t="shared" ca="1" si="901"/>
        <v>3</v>
      </c>
      <c r="N8337" s="2">
        <f t="shared" ca="1" si="902"/>
        <v>0.17585814967746805</v>
      </c>
      <c r="O8337" s="2"/>
      <c r="P8337" s="31">
        <f t="shared" ca="1" si="907"/>
        <v>3.2922775064067382</v>
      </c>
    </row>
    <row r="8338" spans="1:16" x14ac:dyDescent="0.25">
      <c r="A8338" s="32">
        <f ca="1">Uniform_A+B8338*(Uniform_B-Uniform_A)</f>
        <v>1.6203127041489684</v>
      </c>
      <c r="B8338" s="2">
        <f t="shared" ca="1" si="903"/>
        <v>0.16203127041489684</v>
      </c>
      <c r="C8338" s="4"/>
      <c r="D8338" s="5">
        <f ca="1">IF(E8338&lt;(Driehoek_C-Driehoek_A)/(Driehoek_B-Driehoek_A),Driehoek_A+SQRT(E8338*(Driehoek_B-Driehoek_A)*(Driehoek_C-Driehoek_A)),Driehoek_B-SQRT((1-E8338)*(Driehoek_B-Driehoek_A)*(Driehoek_B-Driehoek_C)))</f>
        <v>3.3162819996510757</v>
      </c>
      <c r="E8338" s="2">
        <f t="shared" ca="1" si="904"/>
        <v>0.12375702161467383</v>
      </c>
      <c r="F8338" s="2"/>
      <c r="G8338" s="15">
        <f ca="1">_xlfn.NORM.INV(H8338,Normaal_Mu,Normaal_Sigma)</f>
        <v>3.4734340455575694</v>
      </c>
      <c r="H8338" s="2">
        <f t="shared" ca="1" si="905"/>
        <v>0.22264732594612124</v>
      </c>
      <c r="I8338" s="2"/>
      <c r="J8338" s="15">
        <f ca="1">-LN(K8338) /NegExp_Labda</f>
        <v>6.8767288507863675</v>
      </c>
      <c r="K8338" s="2">
        <f t="shared" ca="1" si="906"/>
        <v>0.25275218653057019</v>
      </c>
      <c r="L8338" s="2"/>
      <c r="M8338" s="17">
        <f t="shared" ca="1" si="901"/>
        <v>3</v>
      </c>
      <c r="N8338" s="2">
        <f t="shared" ca="1" si="902"/>
        <v>0.24060870230333686</v>
      </c>
      <c r="O8338" s="2"/>
      <c r="P8338" s="31">
        <f t="shared" ca="1" si="907"/>
        <v>3.6573515200287963</v>
      </c>
    </row>
    <row r="8339" spans="1:16" x14ac:dyDescent="0.25">
      <c r="A8339" s="32">
        <f ca="1">Uniform_A+B8339*(Uniform_B-Uniform_A)</f>
        <v>2.6855773235707572</v>
      </c>
      <c r="B8339" s="2">
        <f t="shared" ca="1" si="903"/>
        <v>0.2685577323570757</v>
      </c>
      <c r="C8339" s="4"/>
      <c r="D8339" s="5">
        <f ca="1">IF(E8339&lt;(Driehoek_C-Driehoek_A)/(Driehoek_B-Driehoek_A),Driehoek_A+SQRT(E8339*(Driehoek_B-Driehoek_A)*(Driehoek_C-Driehoek_A)),Driehoek_B-SQRT((1-E8339)*(Driehoek_B-Driehoek_A)*(Driehoek_B-Driehoek_C)))</f>
        <v>4.4599291313702691</v>
      </c>
      <c r="E8339" s="2">
        <f t="shared" ca="1" si="904"/>
        <v>0.41107875736627653</v>
      </c>
      <c r="F8339" s="2"/>
      <c r="G8339" s="15">
        <f ca="1">_xlfn.NORM.INV(H8339,Normaal_Mu,Normaal_Sigma)</f>
        <v>3.9370507859773527</v>
      </c>
      <c r="H8339" s="2">
        <f t="shared" ca="1" si="905"/>
        <v>0.29754496663705599</v>
      </c>
      <c r="I8339" s="2"/>
      <c r="J8339" s="15">
        <f ca="1">-LN(K8339) /NegExp_Labda</f>
        <v>5.4123238148183628</v>
      </c>
      <c r="K8339" s="2">
        <f t="shared" ca="1" si="906"/>
        <v>0.33875953385472657</v>
      </c>
      <c r="L8339" s="2"/>
      <c r="M8339" s="17">
        <f t="shared" ca="1" si="901"/>
        <v>5</v>
      </c>
      <c r="N8339" s="2">
        <f t="shared" ca="1" si="902"/>
        <v>0.60808593007036871</v>
      </c>
      <c r="O8339" s="2"/>
      <c r="P8339" s="31">
        <f t="shared" ca="1" si="907"/>
        <v>4.2989762111473482</v>
      </c>
    </row>
    <row r="8340" spans="1:16" x14ac:dyDescent="0.25">
      <c r="A8340" s="32">
        <f ca="1">Uniform_A+B8340*(Uniform_B-Uniform_A)</f>
        <v>6.7761909300809187</v>
      </c>
      <c r="B8340" s="2">
        <f t="shared" ca="1" si="903"/>
        <v>0.67761909300809187</v>
      </c>
      <c r="C8340" s="4"/>
      <c r="D8340" s="5">
        <f ca="1">IF(E8340&lt;(Driehoek_C-Driehoek_A)/(Driehoek_B-Driehoek_A),Driehoek_A+SQRT(E8340*(Driehoek_B-Driehoek_A)*(Driehoek_C-Driehoek_A)),Driehoek_B-SQRT((1-E8340)*(Driehoek_B-Driehoek_A)*(Driehoek_B-Driehoek_C)))</f>
        <v>6.2649751508848066</v>
      </c>
      <c r="E8340" s="2">
        <f t="shared" ca="1" si="904"/>
        <v>0.78627540213492608</v>
      </c>
      <c r="F8340" s="2"/>
      <c r="G8340" s="15">
        <f ca="1">_xlfn.NORM.INV(H8340,Normaal_Mu,Normaal_Sigma)</f>
        <v>8.1507834665234391</v>
      </c>
      <c r="H8340" s="2">
        <f t="shared" ca="1" si="905"/>
        <v>0.94241697431289795</v>
      </c>
      <c r="I8340" s="2"/>
      <c r="J8340" s="15">
        <f ca="1">-LN(K8340) /NegExp_Labda</f>
        <v>2.6487647419224727</v>
      </c>
      <c r="K8340" s="2">
        <f t="shared" ca="1" si="906"/>
        <v>0.58875040345109331</v>
      </c>
      <c r="L8340" s="2"/>
      <c r="M8340" s="17">
        <f t="shared" ca="1" si="901"/>
        <v>7</v>
      </c>
      <c r="N8340" s="2">
        <f t="shared" ca="1" si="902"/>
        <v>0.84622563212576163</v>
      </c>
      <c r="O8340" s="2"/>
      <c r="P8340" s="31">
        <f t="shared" ca="1" si="907"/>
        <v>6.1681428578823283</v>
      </c>
    </row>
    <row r="8341" spans="1:16" x14ac:dyDescent="0.25">
      <c r="A8341" s="32">
        <f ca="1">Uniform_A+B8341*(Uniform_B-Uniform_A)</f>
        <v>7.8909003606514894</v>
      </c>
      <c r="B8341" s="2">
        <f t="shared" ca="1" si="903"/>
        <v>0.78909003606514894</v>
      </c>
      <c r="C8341" s="4"/>
      <c r="D8341" s="5">
        <f ca="1">IF(E8341&lt;(Driehoek_C-Driehoek_A)/(Driehoek_B-Driehoek_A),Driehoek_A+SQRT(E8341*(Driehoek_B-Driehoek_A)*(Driehoek_C-Driehoek_A)),Driehoek_B-SQRT((1-E8341)*(Driehoek_B-Driehoek_A)*(Driehoek_B-Driehoek_C)))</f>
        <v>2.8921799059573274</v>
      </c>
      <c r="E8341" s="2">
        <f t="shared" ca="1" si="904"/>
        <v>5.6856070328144659E-2</v>
      </c>
      <c r="F8341" s="2"/>
      <c r="G8341" s="15">
        <f ca="1">_xlfn.NORM.INV(H8341,Normaal_Mu,Normaal_Sigma)</f>
        <v>4.2146660107202045</v>
      </c>
      <c r="H8341" s="2">
        <f t="shared" ca="1" si="905"/>
        <v>0.34728272551773387</v>
      </c>
      <c r="I8341" s="2"/>
      <c r="J8341" s="15">
        <f ca="1">-LN(K8341) /NegExp_Labda</f>
        <v>12.133050095274166</v>
      </c>
      <c r="K8341" s="2">
        <f t="shared" ca="1" si="906"/>
        <v>8.8335782197756174E-2</v>
      </c>
      <c r="L8341" s="2"/>
      <c r="M8341" s="17">
        <f t="shared" ca="1" si="901"/>
        <v>6</v>
      </c>
      <c r="N8341" s="2">
        <f t="shared" ca="1" si="902"/>
        <v>0.75306673186776385</v>
      </c>
      <c r="O8341" s="2"/>
      <c r="P8341" s="31">
        <f t="shared" ca="1" si="907"/>
        <v>6.6261592745206368</v>
      </c>
    </row>
    <row r="8342" spans="1:16" x14ac:dyDescent="0.25">
      <c r="A8342" s="32">
        <f ca="1">Uniform_A+B8342*(Uniform_B-Uniform_A)</f>
        <v>2.8342970019845914</v>
      </c>
      <c r="B8342" s="2">
        <f t="shared" ca="1" si="903"/>
        <v>0.28342970019845914</v>
      </c>
      <c r="C8342" s="4"/>
      <c r="D8342" s="5">
        <f ca="1">IF(E8342&lt;(Driehoek_C-Driehoek_A)/(Driehoek_B-Driehoek_A),Driehoek_A+SQRT(E8342*(Driehoek_B-Driehoek_A)*(Driehoek_C-Driehoek_A)),Driehoek_B-SQRT((1-E8342)*(Driehoek_B-Driehoek_A)*(Driehoek_B-Driehoek_C)))</f>
        <v>3.7562858962244352</v>
      </c>
      <c r="E8342" s="2">
        <f t="shared" ca="1" si="904"/>
        <v>0.22032429637691908</v>
      </c>
      <c r="F8342" s="2"/>
      <c r="G8342" s="15">
        <f ca="1">_xlfn.NORM.INV(H8342,Normaal_Mu,Normaal_Sigma)</f>
        <v>6.4176279416783997</v>
      </c>
      <c r="H8342" s="2">
        <f t="shared" ca="1" si="905"/>
        <v>0.76078003657978777</v>
      </c>
      <c r="I8342" s="2"/>
      <c r="J8342" s="15">
        <f ca="1">-LN(K8342) /NegExp_Labda</f>
        <v>1.5011854054271845</v>
      </c>
      <c r="K8342" s="2">
        <f t="shared" ca="1" si="906"/>
        <v>0.74064260751195021</v>
      </c>
      <c r="L8342" s="2"/>
      <c r="M8342" s="17">
        <f t="shared" ca="1" si="901"/>
        <v>5</v>
      </c>
      <c r="N8342" s="2">
        <f t="shared" ca="1" si="902"/>
        <v>0.55899835046607838</v>
      </c>
      <c r="O8342" s="2"/>
      <c r="P8342" s="31">
        <f t="shared" ca="1" si="907"/>
        <v>3.9018792490629224</v>
      </c>
    </row>
    <row r="8343" spans="1:16" x14ac:dyDescent="0.25">
      <c r="A8343" s="32">
        <f ca="1">Uniform_A+B8343*(Uniform_B-Uniform_A)</f>
        <v>5.6740994348740994</v>
      </c>
      <c r="B8343" s="2">
        <f t="shared" ca="1" si="903"/>
        <v>0.56740994348740992</v>
      </c>
      <c r="C8343" s="4"/>
      <c r="D8343" s="5">
        <f ca="1">IF(E8343&lt;(Driehoek_C-Driehoek_A)/(Driehoek_B-Driehoek_A),Driehoek_A+SQRT(E8343*(Driehoek_B-Driehoek_A)*(Driehoek_C-Driehoek_A)),Driehoek_B-SQRT((1-E8343)*(Driehoek_B-Driehoek_A)*(Driehoek_B-Driehoek_C)))</f>
        <v>3.0475918159300752</v>
      </c>
      <c r="E8343" s="2">
        <f t="shared" ca="1" si="904"/>
        <v>7.8389186628833762E-2</v>
      </c>
      <c r="F8343" s="2"/>
      <c r="G8343" s="15">
        <f ca="1">_xlfn.NORM.INV(H8343,Normaal_Mu,Normaal_Sigma)</f>
        <v>5.5474106219564439</v>
      </c>
      <c r="H8343" s="2">
        <f t="shared" ca="1" si="905"/>
        <v>0.60784445200196591</v>
      </c>
      <c r="I8343" s="2"/>
      <c r="J8343" s="15">
        <f ca="1">-LN(K8343) /NegExp_Labda</f>
        <v>3.9464150549549215</v>
      </c>
      <c r="K8343" s="2">
        <f t="shared" ca="1" si="906"/>
        <v>0.45417031369498928</v>
      </c>
      <c r="L8343" s="2"/>
      <c r="M8343" s="17">
        <f t="shared" ca="1" si="901"/>
        <v>6</v>
      </c>
      <c r="N8343" s="2">
        <f t="shared" ca="1" si="902"/>
        <v>0.7413272538918404</v>
      </c>
      <c r="O8343" s="2"/>
      <c r="P8343" s="31">
        <f t="shared" ca="1" si="907"/>
        <v>4.8431033855431078</v>
      </c>
    </row>
    <row r="8344" spans="1:16" x14ac:dyDescent="0.25">
      <c r="A8344" s="32">
        <f ca="1">Uniform_A+B8344*(Uniform_B-Uniform_A)</f>
        <v>1.7129824700028817</v>
      </c>
      <c r="B8344" s="2">
        <f t="shared" ca="1" si="903"/>
        <v>0.17129824700028817</v>
      </c>
      <c r="C8344" s="4"/>
      <c r="D8344" s="5">
        <f ca="1">IF(E8344&lt;(Driehoek_C-Driehoek_A)/(Driehoek_B-Driehoek_A),Driehoek_A+SQRT(E8344*(Driehoek_B-Driehoek_A)*(Driehoek_C-Driehoek_A)),Driehoek_B-SQRT((1-E8344)*(Driehoek_B-Driehoek_A)*(Driehoek_B-Driehoek_C)))</f>
        <v>5.1659770078915788</v>
      </c>
      <c r="E8344" s="2">
        <f t="shared" ca="1" si="904"/>
        <v>0.58000764845668551</v>
      </c>
      <c r="F8344" s="2"/>
      <c r="G8344" s="15">
        <f ca="1">_xlfn.NORM.INV(H8344,Normaal_Mu,Normaal_Sigma)</f>
        <v>5.2802991515600635</v>
      </c>
      <c r="H8344" s="2">
        <f t="shared" ca="1" si="905"/>
        <v>0.55572909435928652</v>
      </c>
      <c r="I8344" s="2"/>
      <c r="J8344" s="15">
        <f ca="1">-LN(K8344) /NegExp_Labda</f>
        <v>4.0812830638535624</v>
      </c>
      <c r="K8344" s="2">
        <f t="shared" ca="1" si="906"/>
        <v>0.44208345046392095</v>
      </c>
      <c r="L8344" s="2"/>
      <c r="M8344" s="17">
        <f t="shared" ca="1" si="901"/>
        <v>3</v>
      </c>
      <c r="N8344" s="2">
        <f t="shared" ca="1" si="902"/>
        <v>0.23772559402404703</v>
      </c>
      <c r="O8344" s="2"/>
      <c r="P8344" s="31">
        <f t="shared" ca="1" si="907"/>
        <v>3.8481083386616168</v>
      </c>
    </row>
    <row r="8345" spans="1:16" x14ac:dyDescent="0.25">
      <c r="A8345" s="32">
        <f ca="1">Uniform_A+B8345*(Uniform_B-Uniform_A)</f>
        <v>0.18488906527528881</v>
      </c>
      <c r="B8345" s="2">
        <f t="shared" ca="1" si="903"/>
        <v>1.8488906527528881E-2</v>
      </c>
      <c r="C8345" s="4"/>
      <c r="D8345" s="5">
        <f ca="1">IF(E8345&lt;(Driehoek_C-Driehoek_A)/(Driehoek_B-Driehoek_A),Driehoek_A+SQRT(E8345*(Driehoek_B-Driehoek_A)*(Driehoek_C-Driehoek_A)),Driehoek_B-SQRT((1-E8345)*(Driehoek_B-Driehoek_A)*(Driehoek_B-Driehoek_C)))</f>
        <v>5.0676970731696152</v>
      </c>
      <c r="E8345" s="2">
        <f t="shared" ca="1" si="904"/>
        <v>0.55819981976117672</v>
      </c>
      <c r="F8345" s="2"/>
      <c r="G8345" s="15">
        <f ca="1">_xlfn.NORM.INV(H8345,Normaal_Mu,Normaal_Sigma)</f>
        <v>3.0727009123433602</v>
      </c>
      <c r="H8345" s="2">
        <f t="shared" ca="1" si="905"/>
        <v>0.16761082938399874</v>
      </c>
      <c r="I8345" s="2"/>
      <c r="J8345" s="15">
        <f ca="1">-LN(K8345) /NegExp_Labda</f>
        <v>0.82734891495235108</v>
      </c>
      <c r="K8345" s="2">
        <f t="shared" ca="1" si="906"/>
        <v>0.84749547159675787</v>
      </c>
      <c r="L8345" s="2"/>
      <c r="M8345" s="17">
        <f t="shared" ca="1" si="901"/>
        <v>3</v>
      </c>
      <c r="N8345" s="2">
        <f t="shared" ca="1" si="902"/>
        <v>0.25262883106225054</v>
      </c>
      <c r="O8345" s="2"/>
      <c r="P8345" s="31">
        <f t="shared" ca="1" si="907"/>
        <v>2.4305271931481234</v>
      </c>
    </row>
    <row r="8346" spans="1:16" x14ac:dyDescent="0.25">
      <c r="A8346" s="32">
        <f ca="1">Uniform_A+B8346*(Uniform_B-Uniform_A)</f>
        <v>0.15744713188478809</v>
      </c>
      <c r="B8346" s="2">
        <f t="shared" ca="1" si="903"/>
        <v>1.5744713188478809E-2</v>
      </c>
      <c r="C8346" s="4"/>
      <c r="D8346" s="5">
        <f ca="1">IF(E8346&lt;(Driehoek_C-Driehoek_A)/(Driehoek_B-Driehoek_A),Driehoek_A+SQRT(E8346*(Driehoek_B-Driehoek_A)*(Driehoek_C-Driehoek_A)),Driehoek_B-SQRT((1-E8346)*(Driehoek_B-Driehoek_A)*(Driehoek_B-Driehoek_C)))</f>
        <v>4.402901727534748</v>
      </c>
      <c r="E8346" s="2">
        <f t="shared" ca="1" si="904"/>
        <v>0.39619107066562853</v>
      </c>
      <c r="F8346" s="2"/>
      <c r="G8346" s="15">
        <f ca="1">_xlfn.NORM.INV(H8346,Normaal_Mu,Normaal_Sigma)</f>
        <v>3.6660442326889831</v>
      </c>
      <c r="H8346" s="2">
        <f t="shared" ca="1" si="905"/>
        <v>0.25239313021493093</v>
      </c>
      <c r="I8346" s="2"/>
      <c r="J8346" s="15">
        <f ca="1">-LN(K8346) /NegExp_Labda</f>
        <v>9.5232732205198065</v>
      </c>
      <c r="K8346" s="2">
        <f t="shared" ca="1" si="906"/>
        <v>0.14887404827534578</v>
      </c>
      <c r="L8346" s="2"/>
      <c r="M8346" s="17">
        <f t="shared" ca="1" si="901"/>
        <v>4</v>
      </c>
      <c r="N8346" s="2">
        <f t="shared" ca="1" si="902"/>
        <v>0.32175350732703445</v>
      </c>
      <c r="O8346" s="2"/>
      <c r="P8346" s="31">
        <f t="shared" ca="1" si="907"/>
        <v>4.3499332625256653</v>
      </c>
    </row>
    <row r="8347" spans="1:16" x14ac:dyDescent="0.25">
      <c r="A8347" s="32">
        <f ca="1">Uniform_A+B8347*(Uniform_B-Uniform_A)</f>
        <v>3.7634958240412999</v>
      </c>
      <c r="B8347" s="2">
        <f t="shared" ca="1" si="903"/>
        <v>0.37634958240412997</v>
      </c>
      <c r="C8347" s="4"/>
      <c r="D8347" s="5">
        <f ca="1">IF(E8347&lt;(Driehoek_C-Driehoek_A)/(Driehoek_B-Driehoek_A),Driehoek_A+SQRT(E8347*(Driehoek_B-Driehoek_A)*(Driehoek_C-Driehoek_A)),Driehoek_B-SQRT((1-E8347)*(Driehoek_B-Driehoek_A)*(Driehoek_B-Driehoek_C)))</f>
        <v>3.9791959208914225</v>
      </c>
      <c r="E8347" s="2">
        <f t="shared" ca="1" si="904"/>
        <v>0.27980117809094607</v>
      </c>
      <c r="F8347" s="2"/>
      <c r="G8347" s="15">
        <f ca="1">_xlfn.NORM.INV(H8347,Normaal_Mu,Normaal_Sigma)</f>
        <v>1.2964151709866485</v>
      </c>
      <c r="H8347" s="2">
        <f t="shared" ca="1" si="905"/>
        <v>3.2027818663830643E-2</v>
      </c>
      <c r="I8347" s="2"/>
      <c r="J8347" s="15">
        <f ca="1">-LN(K8347) /NegExp_Labda</f>
        <v>2.2689010601012822</v>
      </c>
      <c r="K8347" s="2">
        <f t="shared" ca="1" si="906"/>
        <v>0.63522233213735546</v>
      </c>
      <c r="L8347" s="2"/>
      <c r="M8347" s="17">
        <f t="shared" ca="1" si="901"/>
        <v>2</v>
      </c>
      <c r="N8347" s="2">
        <f t="shared" ca="1" si="902"/>
        <v>0.11440525715483163</v>
      </c>
      <c r="O8347" s="2"/>
      <c r="P8347" s="31">
        <f t="shared" ca="1" si="907"/>
        <v>2.6616015952041305</v>
      </c>
    </row>
    <row r="8348" spans="1:16" x14ac:dyDescent="0.25">
      <c r="A8348" s="32">
        <f ca="1">Uniform_A+B8348*(Uniform_B-Uniform_A)</f>
        <v>6.6164020121905445</v>
      </c>
      <c r="B8348" s="2">
        <f t="shared" ca="1" si="903"/>
        <v>0.66164020121905442</v>
      </c>
      <c r="C8348" s="4"/>
      <c r="D8348" s="5">
        <f ca="1">IF(E8348&lt;(Driehoek_C-Driehoek_A)/(Driehoek_B-Driehoek_A),Driehoek_A+SQRT(E8348*(Driehoek_B-Driehoek_A)*(Driehoek_C-Driehoek_A)),Driehoek_B-SQRT((1-E8348)*(Driehoek_B-Driehoek_A)*(Driehoek_B-Driehoek_C)))</f>
        <v>5.9547168213353903</v>
      </c>
      <c r="E8348" s="2">
        <f t="shared" ca="1" si="904"/>
        <v>0.73503572462121058</v>
      </c>
      <c r="F8348" s="2"/>
      <c r="G8348" s="15">
        <f ca="1">_xlfn.NORM.INV(H8348,Normaal_Mu,Normaal_Sigma)</f>
        <v>6.0493570883956576</v>
      </c>
      <c r="H8348" s="2">
        <f t="shared" ca="1" si="905"/>
        <v>0.7000966624474122</v>
      </c>
      <c r="I8348" s="2"/>
      <c r="J8348" s="15">
        <f ca="1">-LN(K8348) /NegExp_Labda</f>
        <v>0.3430727099368901</v>
      </c>
      <c r="K8348" s="2">
        <f t="shared" ca="1" si="906"/>
        <v>0.93368650767019101</v>
      </c>
      <c r="L8348" s="2"/>
      <c r="M8348" s="17">
        <f t="shared" ca="1" si="901"/>
        <v>4</v>
      </c>
      <c r="N8348" s="2">
        <f t="shared" ca="1" si="902"/>
        <v>0.34686059874537667</v>
      </c>
      <c r="O8348" s="2"/>
      <c r="P8348" s="31">
        <f t="shared" ca="1" si="907"/>
        <v>4.5927097263716963</v>
      </c>
    </row>
    <row r="8349" spans="1:16" x14ac:dyDescent="0.25">
      <c r="A8349" s="32">
        <f ca="1">Uniform_A+B8349*(Uniform_B-Uniform_A)</f>
        <v>3.7294989988233826</v>
      </c>
      <c r="B8349" s="2">
        <f t="shared" ca="1" si="903"/>
        <v>0.37294989988233829</v>
      </c>
      <c r="C8349" s="4"/>
      <c r="D8349" s="5">
        <f ca="1">IF(E8349&lt;(Driehoek_C-Driehoek_A)/(Driehoek_B-Driehoek_A),Driehoek_A+SQRT(E8349*(Driehoek_B-Driehoek_A)*(Driehoek_C-Driehoek_A)),Driehoek_B-SQRT((1-E8349)*(Driehoek_B-Driehoek_A)*(Driehoek_B-Driehoek_C)))</f>
        <v>6.1041735347463</v>
      </c>
      <c r="E8349" s="2">
        <f t="shared" ca="1" si="904"/>
        <v>0.76040540237532184</v>
      </c>
      <c r="F8349" s="2"/>
      <c r="G8349" s="15">
        <f ca="1">_xlfn.NORM.INV(H8349,Normaal_Mu,Normaal_Sigma)</f>
        <v>5.5535062570915441</v>
      </c>
      <c r="H8349" s="2">
        <f t="shared" ca="1" si="905"/>
        <v>0.60901516308822368</v>
      </c>
      <c r="I8349" s="2"/>
      <c r="J8349" s="15">
        <f ca="1">-LN(K8349) /NegExp_Labda</f>
        <v>1.9155875585540789</v>
      </c>
      <c r="K8349" s="2">
        <f t="shared" ca="1" si="906"/>
        <v>0.68173278299313267</v>
      </c>
      <c r="L8349" s="2"/>
      <c r="M8349" s="17">
        <f t="shared" ca="1" si="901"/>
        <v>6</v>
      </c>
      <c r="N8349" s="2">
        <f t="shared" ca="1" si="902"/>
        <v>0.70057559896200272</v>
      </c>
      <c r="O8349" s="2"/>
      <c r="P8349" s="31">
        <f t="shared" ca="1" si="907"/>
        <v>4.6605532698430618</v>
      </c>
    </row>
    <row r="8350" spans="1:16" x14ac:dyDescent="0.25">
      <c r="A8350" s="32">
        <f ca="1">Uniform_A+B8350*(Uniform_B-Uniform_A)</f>
        <v>5.4196436609211336</v>
      </c>
      <c r="B8350" s="2">
        <f t="shared" ca="1" si="903"/>
        <v>0.5419643660921134</v>
      </c>
      <c r="C8350" s="4"/>
      <c r="D8350" s="5">
        <f ca="1">IF(E8350&lt;(Driehoek_C-Driehoek_A)/(Driehoek_B-Driehoek_A),Driehoek_A+SQRT(E8350*(Driehoek_B-Driehoek_A)*(Driehoek_C-Driehoek_A)),Driehoek_B-SQRT((1-E8350)*(Driehoek_B-Driehoek_A)*(Driehoek_B-Driehoek_C)))</f>
        <v>3.8658902066163163</v>
      </c>
      <c r="E8350" s="2">
        <f t="shared" ca="1" si="904"/>
        <v>0.24868187593904845</v>
      </c>
      <c r="F8350" s="2"/>
      <c r="G8350" s="15">
        <f ca="1">_xlfn.NORM.INV(H8350,Normaal_Mu,Normaal_Sigma)</f>
        <v>6.1216110654472198</v>
      </c>
      <c r="H8350" s="2">
        <f t="shared" ca="1" si="905"/>
        <v>0.71253494270991458</v>
      </c>
      <c r="I8350" s="2"/>
      <c r="J8350" s="15">
        <f ca="1">-LN(K8350) /NegExp_Labda</f>
        <v>1.9415090596670987</v>
      </c>
      <c r="K8350" s="2">
        <f t="shared" ca="1" si="906"/>
        <v>0.6782076212184599</v>
      </c>
      <c r="L8350" s="2"/>
      <c r="M8350" s="17">
        <f t="shared" ca="1" si="901"/>
        <v>3</v>
      </c>
      <c r="N8350" s="2">
        <f t="shared" ca="1" si="902"/>
        <v>0.16560264120820944</v>
      </c>
      <c r="O8350" s="2"/>
      <c r="P8350" s="31">
        <f t="shared" ca="1" si="907"/>
        <v>4.0697307985303528</v>
      </c>
    </row>
    <row r="8351" spans="1:16" x14ac:dyDescent="0.25">
      <c r="A8351" s="32">
        <f ca="1">Uniform_A+B8351*(Uniform_B-Uniform_A)</f>
        <v>4.2946352631299876</v>
      </c>
      <c r="B8351" s="2">
        <f t="shared" ca="1" si="903"/>
        <v>0.42946352631299878</v>
      </c>
      <c r="C8351" s="4"/>
      <c r="D8351" s="5">
        <f ca="1">IF(E8351&lt;(Driehoek_C-Driehoek_A)/(Driehoek_B-Driehoek_A),Driehoek_A+SQRT(E8351*(Driehoek_B-Driehoek_A)*(Driehoek_C-Driehoek_A)),Driehoek_B-SQRT((1-E8351)*(Driehoek_B-Driehoek_A)*(Driehoek_B-Driehoek_C)))</f>
        <v>4.381135656174135</v>
      </c>
      <c r="E8351" s="2">
        <f t="shared" ca="1" si="904"/>
        <v>0.39045977638097329</v>
      </c>
      <c r="F8351" s="2"/>
      <c r="G8351" s="15">
        <f ca="1">_xlfn.NORM.INV(H8351,Normaal_Mu,Normaal_Sigma)</f>
        <v>6.751878916618903</v>
      </c>
      <c r="H8351" s="2">
        <f t="shared" ca="1" si="905"/>
        <v>0.80946852641906519</v>
      </c>
      <c r="I8351" s="2"/>
      <c r="J8351" s="15">
        <f ca="1">-LN(K8351) /NegExp_Labda</f>
        <v>4.0252024823560761</v>
      </c>
      <c r="K8351" s="2">
        <f t="shared" ca="1" si="906"/>
        <v>0.44706982144260698</v>
      </c>
      <c r="L8351" s="2"/>
      <c r="M8351" s="17">
        <f t="shared" ca="1" si="901"/>
        <v>4</v>
      </c>
      <c r="N8351" s="2">
        <f t="shared" ca="1" si="902"/>
        <v>0.33732326867250384</v>
      </c>
      <c r="O8351" s="2"/>
      <c r="P8351" s="31">
        <f t="shared" ca="1" si="907"/>
        <v>4.6905704636558205</v>
      </c>
    </row>
    <row r="8352" spans="1:16" x14ac:dyDescent="0.25">
      <c r="A8352" s="32">
        <f ca="1">Uniform_A+B8352*(Uniform_B-Uniform_A)</f>
        <v>4.5961083458449057</v>
      </c>
      <c r="B8352" s="2">
        <f t="shared" ca="1" si="903"/>
        <v>0.45961083458449059</v>
      </c>
      <c r="C8352" s="4"/>
      <c r="D8352" s="5">
        <f ca="1">IF(E8352&lt;(Driehoek_C-Driehoek_A)/(Driehoek_B-Driehoek_A),Driehoek_A+SQRT(E8352*(Driehoek_B-Driehoek_A)*(Driehoek_C-Driehoek_A)),Driehoek_B-SQRT((1-E8352)*(Driehoek_B-Driehoek_A)*(Driehoek_B-Driehoek_C)))</f>
        <v>8.4033529690547351</v>
      </c>
      <c r="E8352" s="2">
        <f t="shared" ca="1" si="904"/>
        <v>0.98982892344183426</v>
      </c>
      <c r="F8352" s="2"/>
      <c r="G8352" s="15">
        <f ca="1">_xlfn.NORM.INV(H8352,Normaal_Mu,Normaal_Sigma)</f>
        <v>2.4561590159178235</v>
      </c>
      <c r="H8352" s="2">
        <f t="shared" ca="1" si="905"/>
        <v>0.101700685070926</v>
      </c>
      <c r="I8352" s="2"/>
      <c r="J8352" s="15">
        <f ca="1">-LN(K8352) /NegExp_Labda</f>
        <v>11.550673111896051</v>
      </c>
      <c r="K8352" s="2">
        <f t="shared" ca="1" si="906"/>
        <v>9.9247889673221956E-2</v>
      </c>
      <c r="L8352" s="2"/>
      <c r="M8352" s="17">
        <f t="shared" ca="1" si="901"/>
        <v>7</v>
      </c>
      <c r="N8352" s="2">
        <f t="shared" ca="1" si="902"/>
        <v>0.86554857556526088</v>
      </c>
      <c r="O8352" s="2"/>
      <c r="P8352" s="31">
        <f t="shared" ca="1" si="907"/>
        <v>6.8012586885427027</v>
      </c>
    </row>
    <row r="8353" spans="1:16" x14ac:dyDescent="0.25">
      <c r="A8353" s="32">
        <f ca="1">Uniform_A+B8353*(Uniform_B-Uniform_A)</f>
        <v>4.5519027602974385</v>
      </c>
      <c r="B8353" s="2">
        <f t="shared" ca="1" si="903"/>
        <v>0.45519027602974382</v>
      </c>
      <c r="C8353" s="4"/>
      <c r="D8353" s="5">
        <f ca="1">IF(E8353&lt;(Driehoek_C-Driehoek_A)/(Driehoek_B-Driehoek_A),Driehoek_A+SQRT(E8353*(Driehoek_B-Driehoek_A)*(Driehoek_C-Driehoek_A)),Driehoek_B-SQRT((1-E8353)*(Driehoek_B-Driehoek_A)*(Driehoek_B-Driehoek_C)))</f>
        <v>4.8824553803082997</v>
      </c>
      <c r="E8353" s="2">
        <f t="shared" ca="1" si="904"/>
        <v>0.51559503728136946</v>
      </c>
      <c r="F8353" s="2"/>
      <c r="G8353" s="15">
        <f ca="1">_xlfn.NORM.INV(H8353,Normaal_Mu,Normaal_Sigma)</f>
        <v>4.6174947217464579</v>
      </c>
      <c r="H8353" s="2">
        <f t="shared" ca="1" si="905"/>
        <v>0.42416383230383292</v>
      </c>
      <c r="I8353" s="2"/>
      <c r="J8353" s="15">
        <f ca="1">-LN(K8353) /NegExp_Labda</f>
        <v>1.3985275915762387</v>
      </c>
      <c r="K8353" s="2">
        <f t="shared" ca="1" si="906"/>
        <v>0.75600633869901468</v>
      </c>
      <c r="L8353" s="2"/>
      <c r="M8353" s="17">
        <f t="shared" ca="1" si="901"/>
        <v>5</v>
      </c>
      <c r="N8353" s="2">
        <f t="shared" ca="1" si="902"/>
        <v>0.51433923093597311</v>
      </c>
      <c r="O8353" s="2"/>
      <c r="P8353" s="31">
        <f t="shared" ca="1" si="907"/>
        <v>4.0900760907856863</v>
      </c>
    </row>
    <row r="8354" spans="1:16" x14ac:dyDescent="0.25">
      <c r="A8354" s="32">
        <f ca="1">Uniform_A+B8354*(Uniform_B-Uniform_A)</f>
        <v>8.1998221553182162</v>
      </c>
      <c r="B8354" s="2">
        <f t="shared" ca="1" si="903"/>
        <v>0.81998221553182171</v>
      </c>
      <c r="C8354" s="4"/>
      <c r="D8354" s="5">
        <f ca="1">IF(E8354&lt;(Driehoek_C-Driehoek_A)/(Driehoek_B-Driehoek_A),Driehoek_A+SQRT(E8354*(Driehoek_B-Driehoek_A)*(Driehoek_C-Driehoek_A)),Driehoek_B-SQRT((1-E8354)*(Driehoek_B-Driehoek_A)*(Driehoek_B-Driehoek_C)))</f>
        <v>6.798772536561005</v>
      </c>
      <c r="E8354" s="2">
        <f t="shared" ca="1" si="904"/>
        <v>0.86155993297719791</v>
      </c>
      <c r="F8354" s="2"/>
      <c r="G8354" s="15">
        <f ca="1">_xlfn.NORM.INV(H8354,Normaal_Mu,Normaal_Sigma)</f>
        <v>3.5461778821497081</v>
      </c>
      <c r="H8354" s="2">
        <f t="shared" ca="1" si="905"/>
        <v>0.23364022105688198</v>
      </c>
      <c r="I8354" s="2"/>
      <c r="J8354" s="15">
        <f ca="1">-LN(K8354) /NegExp_Labda</f>
        <v>9.4646944697001203</v>
      </c>
      <c r="K8354" s="2">
        <f t="shared" ca="1" si="906"/>
        <v>0.15062847658519829</v>
      </c>
      <c r="L8354" s="2"/>
      <c r="M8354" s="17">
        <f t="shared" ca="1" si="901"/>
        <v>4</v>
      </c>
      <c r="N8354" s="2">
        <f t="shared" ca="1" si="902"/>
        <v>0.31544855633068736</v>
      </c>
      <c r="O8354" s="2"/>
      <c r="P8354" s="31">
        <f t="shared" ca="1" si="907"/>
        <v>6.401893408745809</v>
      </c>
    </row>
    <row r="8355" spans="1:16" x14ac:dyDescent="0.25">
      <c r="A8355" s="32">
        <f ca="1">Uniform_A+B8355*(Uniform_B-Uniform_A)</f>
        <v>2.6580615752802519</v>
      </c>
      <c r="B8355" s="2">
        <f t="shared" ca="1" si="903"/>
        <v>0.26580615752802517</v>
      </c>
      <c r="C8355" s="4"/>
      <c r="D8355" s="5">
        <f ca="1">IF(E8355&lt;(Driehoek_C-Driehoek_A)/(Driehoek_B-Driehoek_A),Driehoek_A+SQRT(E8355*(Driehoek_B-Driehoek_A)*(Driehoek_C-Driehoek_A)),Driehoek_B-SQRT((1-E8355)*(Driehoek_B-Driehoek_A)*(Driehoek_B-Driehoek_C)))</f>
        <v>3.6921177104948164</v>
      </c>
      <c r="E8355" s="2">
        <f t="shared" ca="1" si="904"/>
        <v>0.20451873901215845</v>
      </c>
      <c r="F8355" s="2"/>
      <c r="G8355" s="15">
        <f ca="1">_xlfn.NORM.INV(H8355,Normaal_Mu,Normaal_Sigma)</f>
        <v>4.9598127477595364</v>
      </c>
      <c r="H8355" s="2">
        <f t="shared" ca="1" si="905"/>
        <v>0.49198434236974242</v>
      </c>
      <c r="I8355" s="2"/>
      <c r="J8355" s="15">
        <f ca="1">-LN(K8355) /NegExp_Labda</f>
        <v>12.488596294235059</v>
      </c>
      <c r="K8355" s="2">
        <f t="shared" ca="1" si="906"/>
        <v>8.2272426914764663E-2</v>
      </c>
      <c r="L8355" s="2"/>
      <c r="M8355" s="17">
        <f t="shared" ca="1" si="901"/>
        <v>5</v>
      </c>
      <c r="N8355" s="2">
        <f t="shared" ca="1" si="902"/>
        <v>0.5661362868294797</v>
      </c>
      <c r="O8355" s="2"/>
      <c r="P8355" s="31">
        <f t="shared" ca="1" si="907"/>
        <v>5.7597176655539331</v>
      </c>
    </row>
    <row r="8356" spans="1:16" x14ac:dyDescent="0.25">
      <c r="A8356" s="32">
        <f ca="1">Uniform_A+B8356*(Uniform_B-Uniform_A)</f>
        <v>9.2852615385319925</v>
      </c>
      <c r="B8356" s="2">
        <f t="shared" ca="1" si="903"/>
        <v>0.92852615385319925</v>
      </c>
      <c r="C8356" s="4"/>
      <c r="D8356" s="5">
        <f ca="1">IF(E8356&lt;(Driehoek_C-Driehoek_A)/(Driehoek_B-Driehoek_A),Driehoek_A+SQRT(E8356*(Driehoek_B-Driehoek_A)*(Driehoek_C-Driehoek_A)),Driehoek_B-SQRT((1-E8356)*(Driehoek_B-Driehoek_A)*(Driehoek_B-Driehoek_C)))</f>
        <v>3.1040628809492157</v>
      </c>
      <c r="E8356" s="2">
        <f t="shared" ca="1" si="904"/>
        <v>8.7068203220705853E-2</v>
      </c>
      <c r="F8356" s="2"/>
      <c r="G8356" s="15">
        <f ca="1">_xlfn.NORM.INV(H8356,Normaal_Mu,Normaal_Sigma)</f>
        <v>2.2791099770853234</v>
      </c>
      <c r="H8356" s="2">
        <f t="shared" ca="1" si="905"/>
        <v>8.6844571407733162E-2</v>
      </c>
      <c r="I8356" s="2"/>
      <c r="J8356" s="15">
        <f ca="1">-LN(K8356) /NegExp_Labda</f>
        <v>10.005956243448324</v>
      </c>
      <c r="K8356" s="2">
        <f t="shared" ca="1" si="906"/>
        <v>0.13517416124502601</v>
      </c>
      <c r="L8356" s="2"/>
      <c r="M8356" s="17">
        <f t="shared" ca="1" si="901"/>
        <v>3</v>
      </c>
      <c r="N8356" s="2">
        <f t="shared" ca="1" si="902"/>
        <v>0.23709507354298121</v>
      </c>
      <c r="O8356" s="2"/>
      <c r="P8356" s="31">
        <f t="shared" ca="1" si="907"/>
        <v>5.5348781280029709</v>
      </c>
    </row>
    <row r="8357" spans="1:16" x14ac:dyDescent="0.25">
      <c r="A8357" s="32">
        <f ca="1">Uniform_A+B8357*(Uniform_B-Uniform_A)</f>
        <v>9.4782054614495266</v>
      </c>
      <c r="B8357" s="2">
        <f t="shared" ca="1" si="903"/>
        <v>0.94782054614495259</v>
      </c>
      <c r="C8357" s="4"/>
      <c r="D8357" s="5">
        <f ca="1">IF(E8357&lt;(Driehoek_C-Driehoek_A)/(Driehoek_B-Driehoek_A),Driehoek_A+SQRT(E8357*(Driehoek_B-Driehoek_A)*(Driehoek_C-Driehoek_A)),Driehoek_B-SQRT((1-E8357)*(Driehoek_B-Driehoek_A)*(Driehoek_B-Driehoek_C)))</f>
        <v>3.1075721593772601</v>
      </c>
      <c r="E8357" s="2">
        <f t="shared" ca="1" si="904"/>
        <v>8.7622577730543383E-2</v>
      </c>
      <c r="F8357" s="2"/>
      <c r="G8357" s="15">
        <f ca="1">_xlfn.NORM.INV(H8357,Normaal_Mu,Normaal_Sigma)</f>
        <v>5.2992739420358159</v>
      </c>
      <c r="H8357" s="2">
        <f t="shared" ca="1" si="905"/>
        <v>0.55947448104422792</v>
      </c>
      <c r="I8357" s="2"/>
      <c r="J8357" s="15">
        <f ca="1">-LN(K8357) /NegExp_Labda</f>
        <v>1.6821475602010354</v>
      </c>
      <c r="K8357" s="2">
        <f t="shared" ca="1" si="906"/>
        <v>0.7143162324955098</v>
      </c>
      <c r="L8357" s="2"/>
      <c r="M8357" s="17">
        <f t="shared" ca="1" si="901"/>
        <v>7</v>
      </c>
      <c r="N8357" s="2">
        <f t="shared" ca="1" si="902"/>
        <v>0.80393894624704754</v>
      </c>
      <c r="O8357" s="2"/>
      <c r="P8357" s="31">
        <f t="shared" ca="1" si="907"/>
        <v>5.3134398246127272</v>
      </c>
    </row>
    <row r="8358" spans="1:16" x14ac:dyDescent="0.25">
      <c r="A8358" s="32">
        <f ca="1">Uniform_A+B8358*(Uniform_B-Uniform_A)</f>
        <v>9.9419496823303817</v>
      </c>
      <c r="B8358" s="2">
        <f t="shared" ca="1" si="903"/>
        <v>0.9941949682330381</v>
      </c>
      <c r="C8358" s="4"/>
      <c r="D8358" s="5">
        <f ca="1">IF(E8358&lt;(Driehoek_C-Driehoek_A)/(Driehoek_B-Driehoek_A),Driehoek_A+SQRT(E8358*(Driehoek_B-Driehoek_A)*(Driehoek_C-Driehoek_A)),Driehoek_B-SQRT((1-E8358)*(Driehoek_B-Driehoek_A)*(Driehoek_B-Driehoek_C)))</f>
        <v>2.3545777063793034</v>
      </c>
      <c r="E8358" s="2">
        <f t="shared" ca="1" si="904"/>
        <v>8.9803821329433875E-3</v>
      </c>
      <c r="F8358" s="2"/>
      <c r="G8358" s="15">
        <f ca="1">_xlfn.NORM.INV(H8358,Normaal_Mu,Normaal_Sigma)</f>
        <v>2.8791540276663867</v>
      </c>
      <c r="H8358" s="2">
        <f t="shared" ca="1" si="905"/>
        <v>0.1444761047257298</v>
      </c>
      <c r="I8358" s="2"/>
      <c r="J8358" s="15">
        <f ca="1">-LN(K8358) /NegExp_Labda</f>
        <v>3.5175805358682855</v>
      </c>
      <c r="K8358" s="2">
        <f t="shared" ca="1" si="906"/>
        <v>0.49484232269229622</v>
      </c>
      <c r="L8358" s="2"/>
      <c r="M8358" s="17">
        <f t="shared" ca="1" si="901"/>
        <v>3</v>
      </c>
      <c r="N8358" s="2">
        <f t="shared" ca="1" si="902"/>
        <v>0.19537515312560216</v>
      </c>
      <c r="O8358" s="2"/>
      <c r="P8358" s="31">
        <f t="shared" ca="1" si="907"/>
        <v>4.3386523904488712</v>
      </c>
    </row>
    <row r="8359" spans="1:16" x14ac:dyDescent="0.25">
      <c r="A8359" s="32">
        <f ca="1">Uniform_A+B8359*(Uniform_B-Uniform_A)</f>
        <v>0.28567335420848661</v>
      </c>
      <c r="B8359" s="2">
        <f t="shared" ca="1" si="903"/>
        <v>2.8567335420848661E-2</v>
      </c>
      <c r="C8359" s="4"/>
      <c r="D8359" s="5">
        <f ca="1">IF(E8359&lt;(Driehoek_C-Driehoek_A)/(Driehoek_B-Driehoek_A),Driehoek_A+SQRT(E8359*(Driehoek_B-Driehoek_A)*(Driehoek_C-Driehoek_A)),Driehoek_B-SQRT((1-E8359)*(Driehoek_B-Driehoek_A)*(Driehoek_B-Driehoek_C)))</f>
        <v>5.7928292168702535</v>
      </c>
      <c r="E8359" s="2">
        <f t="shared" ca="1" si="904"/>
        <v>0.70611587336682657</v>
      </c>
      <c r="F8359" s="2"/>
      <c r="G8359" s="15">
        <f ca="1">_xlfn.NORM.INV(H8359,Normaal_Mu,Normaal_Sigma)</f>
        <v>6.8138635216941026</v>
      </c>
      <c r="H8359" s="2">
        <f t="shared" ca="1" si="905"/>
        <v>0.81777855786893716</v>
      </c>
      <c r="I8359" s="2"/>
      <c r="J8359" s="15">
        <f ca="1">-LN(K8359) /NegExp_Labda</f>
        <v>4.0976335836712723</v>
      </c>
      <c r="K8359" s="2">
        <f t="shared" ca="1" si="906"/>
        <v>0.44064015277326007</v>
      </c>
      <c r="L8359" s="2"/>
      <c r="M8359" s="17">
        <f t="shared" ca="1" si="901"/>
        <v>2</v>
      </c>
      <c r="N8359" s="2">
        <f t="shared" ca="1" si="902"/>
        <v>6.723720568951197E-2</v>
      </c>
      <c r="O8359" s="2"/>
      <c r="P8359" s="31">
        <f t="shared" ca="1" si="907"/>
        <v>3.7979999352888227</v>
      </c>
    </row>
    <row r="8360" spans="1:16" x14ac:dyDescent="0.25">
      <c r="A8360" s="32">
        <f ca="1">Uniform_A+B8360*(Uniform_B-Uniform_A)</f>
        <v>9.5024169091050794</v>
      </c>
      <c r="B8360" s="2">
        <f t="shared" ca="1" si="903"/>
        <v>0.95024169091050803</v>
      </c>
      <c r="C8360" s="4"/>
      <c r="D8360" s="5">
        <f ca="1">IF(E8360&lt;(Driehoek_C-Driehoek_A)/(Driehoek_B-Driehoek_A),Driehoek_A+SQRT(E8360*(Driehoek_B-Driehoek_A)*(Driehoek_C-Driehoek_A)),Driehoek_B-SQRT((1-E8360)*(Driehoek_B-Driehoek_A)*(Driehoek_B-Driehoek_C)))</f>
        <v>7.5204974916419225</v>
      </c>
      <c r="E8360" s="2">
        <f t="shared" ca="1" si="904"/>
        <v>0.93745920936463301</v>
      </c>
      <c r="F8360" s="2"/>
      <c r="G8360" s="15">
        <f ca="1">_xlfn.NORM.INV(H8360,Normaal_Mu,Normaal_Sigma)</f>
        <v>5.5562016723017029</v>
      </c>
      <c r="H8360" s="2">
        <f t="shared" ca="1" si="905"/>
        <v>0.60953252305319827</v>
      </c>
      <c r="I8360" s="2"/>
      <c r="J8360" s="15">
        <f ca="1">-LN(K8360) /NegExp_Labda</f>
        <v>9.8170194115436011</v>
      </c>
      <c r="K8360" s="2">
        <f t="shared" ca="1" si="906"/>
        <v>0.14037977053098838</v>
      </c>
      <c r="L8360" s="2"/>
      <c r="M8360" s="17">
        <f t="shared" ca="1" si="901"/>
        <v>3</v>
      </c>
      <c r="N8360" s="2">
        <f t="shared" ca="1" si="902"/>
        <v>0.12508246738461604</v>
      </c>
      <c r="O8360" s="2"/>
      <c r="P8360" s="31">
        <f t="shared" ca="1" si="907"/>
        <v>7.0792270969184612</v>
      </c>
    </row>
    <row r="8361" spans="1:16" x14ac:dyDescent="0.25">
      <c r="A8361" s="32">
        <f ca="1">Uniform_A+B8361*(Uniform_B-Uniform_A)</f>
        <v>0.38921288785512931</v>
      </c>
      <c r="B8361" s="2">
        <f t="shared" ca="1" si="903"/>
        <v>3.8921288785512931E-2</v>
      </c>
      <c r="C8361" s="4"/>
      <c r="D8361" s="5">
        <f ca="1">IF(E8361&lt;(Driehoek_C-Driehoek_A)/(Driehoek_B-Driehoek_A),Driehoek_A+SQRT(E8361*(Driehoek_B-Driehoek_A)*(Driehoek_C-Driehoek_A)),Driehoek_B-SQRT((1-E8361)*(Driehoek_B-Driehoek_A)*(Driehoek_B-Driehoek_C)))</f>
        <v>5.8473939923164631</v>
      </c>
      <c r="E8361" s="2">
        <f t="shared" ca="1" si="904"/>
        <v>0.71603072458050487</v>
      </c>
      <c r="F8361" s="2"/>
      <c r="G8361" s="15">
        <f ca="1">_xlfn.NORM.INV(H8361,Normaal_Mu,Normaal_Sigma)</f>
        <v>4.2354040360670844</v>
      </c>
      <c r="H8361" s="2">
        <f t="shared" ca="1" si="905"/>
        <v>0.35112017568850806</v>
      </c>
      <c r="I8361" s="2"/>
      <c r="J8361" s="15">
        <f ca="1">-LN(K8361) /NegExp_Labda</f>
        <v>14.590807891060148</v>
      </c>
      <c r="K8361" s="2">
        <f t="shared" ca="1" si="906"/>
        <v>5.4032931364467407E-2</v>
      </c>
      <c r="L8361" s="2"/>
      <c r="M8361" s="17">
        <f t="shared" ca="1" si="901"/>
        <v>8</v>
      </c>
      <c r="N8361" s="2">
        <f t="shared" ca="1" si="902"/>
        <v>0.89659163207581871</v>
      </c>
      <c r="O8361" s="2"/>
      <c r="P8361" s="31">
        <f t="shared" ca="1" si="907"/>
        <v>6.6125637614597652</v>
      </c>
    </row>
    <row r="8362" spans="1:16" x14ac:dyDescent="0.25">
      <c r="A8362" s="32">
        <f ca="1">Uniform_A+B8362*(Uniform_B-Uniform_A)</f>
        <v>6.7466258238166184</v>
      </c>
      <c r="B8362" s="2">
        <f t="shared" ca="1" si="903"/>
        <v>0.67466258238166188</v>
      </c>
      <c r="C8362" s="4"/>
      <c r="D8362" s="5">
        <f ca="1">IF(E8362&lt;(Driehoek_C-Driehoek_A)/(Driehoek_B-Driehoek_A),Driehoek_A+SQRT(E8362*(Driehoek_B-Driehoek_A)*(Driehoek_C-Driehoek_A)),Driehoek_B-SQRT((1-E8362)*(Driehoek_B-Driehoek_A)*(Driehoek_B-Driehoek_C)))</f>
        <v>5.44382950312992</v>
      </c>
      <c r="E8362" s="2">
        <f t="shared" ca="1" si="904"/>
        <v>0.63867575420545164</v>
      </c>
      <c r="F8362" s="2"/>
      <c r="G8362" s="15">
        <f ca="1">_xlfn.NORM.INV(H8362,Normaal_Mu,Normaal_Sigma)</f>
        <v>4.0089347040260934</v>
      </c>
      <c r="H8362" s="2">
        <f t="shared" ca="1" si="905"/>
        <v>0.31011209110314242</v>
      </c>
      <c r="I8362" s="2"/>
      <c r="J8362" s="15">
        <f ca="1">-LN(K8362) /NegExp_Labda</f>
        <v>0.87544528917675357</v>
      </c>
      <c r="K8362" s="2">
        <f t="shared" ca="1" si="906"/>
        <v>0.83938226387296078</v>
      </c>
      <c r="L8362" s="2"/>
      <c r="M8362" s="17">
        <f t="shared" ca="1" si="901"/>
        <v>4</v>
      </c>
      <c r="N8362" s="2">
        <f t="shared" ca="1" si="902"/>
        <v>0.27198789858145456</v>
      </c>
      <c r="O8362" s="2"/>
      <c r="P8362" s="31">
        <f t="shared" ca="1" si="907"/>
        <v>4.2149670640298762</v>
      </c>
    </row>
    <row r="8363" spans="1:16" x14ac:dyDescent="0.25">
      <c r="A8363" s="32">
        <f ca="1">Uniform_A+B8363*(Uniform_B-Uniform_A)</f>
        <v>7.3860229301548888</v>
      </c>
      <c r="B8363" s="2">
        <f t="shared" ca="1" si="903"/>
        <v>0.73860229301548885</v>
      </c>
      <c r="C8363" s="4"/>
      <c r="D8363" s="5">
        <f ca="1">IF(E8363&lt;(Driehoek_C-Driehoek_A)/(Driehoek_B-Driehoek_A),Driehoek_A+SQRT(E8363*(Driehoek_B-Driehoek_A)*(Driehoek_C-Driehoek_A)),Driehoek_B-SQRT((1-E8363)*(Driehoek_B-Driehoek_A)*(Driehoek_B-Driehoek_C)))</f>
        <v>7.2692370785873432</v>
      </c>
      <c r="E8363" s="2">
        <f t="shared" ca="1" si="904"/>
        <v>0.91441313456751783</v>
      </c>
      <c r="F8363" s="2"/>
      <c r="G8363" s="15">
        <f ca="1">_xlfn.NORM.INV(H8363,Normaal_Mu,Normaal_Sigma)</f>
        <v>5.1540406742881339</v>
      </c>
      <c r="H8363" s="2">
        <f t="shared" ca="1" si="905"/>
        <v>0.53069631683934593</v>
      </c>
      <c r="I8363" s="2"/>
      <c r="J8363" s="15">
        <f ca="1">-LN(K8363) /NegExp_Labda</f>
        <v>0.58933376466556664</v>
      </c>
      <c r="K8363" s="2">
        <f t="shared" ca="1" si="906"/>
        <v>0.88881447664663427</v>
      </c>
      <c r="L8363" s="2"/>
      <c r="M8363" s="17">
        <f t="shared" ca="1" si="901"/>
        <v>10</v>
      </c>
      <c r="N8363" s="2">
        <f t="shared" ca="1" si="902"/>
        <v>0.98121050529906073</v>
      </c>
      <c r="O8363" s="2"/>
      <c r="P8363" s="31">
        <f t="shared" ca="1" si="907"/>
        <v>6.0797268895391863</v>
      </c>
    </row>
    <row r="8364" spans="1:16" x14ac:dyDescent="0.25">
      <c r="A8364" s="32">
        <f ca="1">Uniform_A+B8364*(Uniform_B-Uniform_A)</f>
        <v>6.2354866492201531</v>
      </c>
      <c r="B8364" s="2">
        <f t="shared" ca="1" si="903"/>
        <v>0.62354866492201533</v>
      </c>
      <c r="C8364" s="4"/>
      <c r="D8364" s="5">
        <f ca="1">IF(E8364&lt;(Driehoek_C-Driehoek_A)/(Driehoek_B-Driehoek_A),Driehoek_A+SQRT(E8364*(Driehoek_B-Driehoek_A)*(Driehoek_C-Driehoek_A)),Driehoek_B-SQRT((1-E8364)*(Driehoek_B-Driehoek_A)*(Driehoek_B-Driehoek_C)))</f>
        <v>2.3264410451230466</v>
      </c>
      <c r="E8364" s="2">
        <f t="shared" ca="1" si="904"/>
        <v>7.6116968529305051E-3</v>
      </c>
      <c r="F8364" s="2"/>
      <c r="G8364" s="15">
        <f ca="1">_xlfn.NORM.INV(H8364,Normaal_Mu,Normaal_Sigma)</f>
        <v>5.232114008288332</v>
      </c>
      <c r="H8364" s="2">
        <f t="shared" ca="1" si="905"/>
        <v>0.54619631790015755</v>
      </c>
      <c r="I8364" s="2"/>
      <c r="J8364" s="15">
        <f ca="1">-LN(K8364) /NegExp_Labda</f>
        <v>5.048904611343958</v>
      </c>
      <c r="K8364" s="2">
        <f t="shared" ca="1" si="906"/>
        <v>0.36429878058022369</v>
      </c>
      <c r="L8364" s="2"/>
      <c r="M8364" s="17">
        <f t="shared" ca="1" si="901"/>
        <v>11</v>
      </c>
      <c r="N8364" s="2">
        <f t="shared" ca="1" si="902"/>
        <v>0.99393335275491879</v>
      </c>
      <c r="O8364" s="2"/>
      <c r="P8364" s="31">
        <f t="shared" ca="1" si="907"/>
        <v>5.9685892627950974</v>
      </c>
    </row>
    <row r="8365" spans="1:16" x14ac:dyDescent="0.25">
      <c r="A8365" s="32">
        <f ca="1">Uniform_A+B8365*(Uniform_B-Uniform_A)</f>
        <v>2.2029989443392637</v>
      </c>
      <c r="B8365" s="2">
        <f t="shared" ca="1" si="903"/>
        <v>0.22029989443392639</v>
      </c>
      <c r="C8365" s="4"/>
      <c r="D8365" s="5">
        <f ca="1">IF(E8365&lt;(Driehoek_C-Driehoek_A)/(Driehoek_B-Driehoek_A),Driehoek_A+SQRT(E8365*(Driehoek_B-Driehoek_A)*(Driehoek_C-Driehoek_A)),Driehoek_B-SQRT((1-E8365)*(Driehoek_B-Driehoek_A)*(Driehoek_B-Driehoek_C)))</f>
        <v>4.177374141824874</v>
      </c>
      <c r="E8365" s="2">
        <f t="shared" ca="1" si="904"/>
        <v>0.3354937094874465</v>
      </c>
      <c r="F8365" s="2"/>
      <c r="G8365" s="15">
        <f ca="1">_xlfn.NORM.INV(H8365,Normaal_Mu,Normaal_Sigma)</f>
        <v>6.5497041510867664</v>
      </c>
      <c r="H8365" s="2">
        <f t="shared" ca="1" si="905"/>
        <v>0.78078646321854284</v>
      </c>
      <c r="I8365" s="2"/>
      <c r="J8365" s="15">
        <f ca="1">-LN(K8365) /NegExp_Labda</f>
        <v>6.2055846863183532</v>
      </c>
      <c r="K8365" s="2">
        <f t="shared" ca="1" si="906"/>
        <v>0.28906117436580303</v>
      </c>
      <c r="L8365" s="2"/>
      <c r="M8365" s="17">
        <f t="shared" ref="M8365:M8428" ca="1" si="908">VLOOKUP(N8365,$S$5:$T$105,2,TRUE)</f>
        <v>11</v>
      </c>
      <c r="N8365" s="2">
        <f t="shared" ca="1" si="902"/>
        <v>0.98699608408782447</v>
      </c>
      <c r="O8365" s="2"/>
      <c r="P8365" s="31">
        <f t="shared" ca="1" si="907"/>
        <v>6.0271323847138518</v>
      </c>
    </row>
    <row r="8366" spans="1:16" x14ac:dyDescent="0.25">
      <c r="A8366" s="32">
        <f ca="1">Uniform_A+B8366*(Uniform_B-Uniform_A)</f>
        <v>7.592641454769292</v>
      </c>
      <c r="B8366" s="2">
        <f t="shared" ca="1" si="903"/>
        <v>0.75926414547692922</v>
      </c>
      <c r="C8366" s="4"/>
      <c r="D8366" s="5">
        <f ca="1">IF(E8366&lt;(Driehoek_C-Driehoek_A)/(Driehoek_B-Driehoek_A),Driehoek_A+SQRT(E8366*(Driehoek_B-Driehoek_A)*(Driehoek_C-Driehoek_A)),Driehoek_B-SQRT((1-E8366)*(Driehoek_B-Driehoek_A)*(Driehoek_B-Driehoek_C)))</f>
        <v>4.6996533316620406</v>
      </c>
      <c r="E8366" s="2">
        <f t="shared" ca="1" si="904"/>
        <v>0.47162910091756038</v>
      </c>
      <c r="F8366" s="2"/>
      <c r="G8366" s="15">
        <f ca="1">_xlfn.NORM.INV(H8366,Normaal_Mu,Normaal_Sigma)</f>
        <v>6.8151293811156313</v>
      </c>
      <c r="H8366" s="2">
        <f t="shared" ca="1" si="905"/>
        <v>0.81794587168160504</v>
      </c>
      <c r="I8366" s="2"/>
      <c r="J8366" s="15">
        <f ca="1">-LN(K8366) /NegExp_Labda</f>
        <v>1.9329976270766769</v>
      </c>
      <c r="K8366" s="2">
        <f t="shared" ca="1" si="906"/>
        <v>0.67936310811437572</v>
      </c>
      <c r="L8366" s="2"/>
      <c r="M8366" s="17">
        <f t="shared" ca="1" si="908"/>
        <v>3</v>
      </c>
      <c r="N8366" s="2">
        <f t="shared" ca="1" si="902"/>
        <v>0.19457039072245907</v>
      </c>
      <c r="O8366" s="2"/>
      <c r="P8366" s="31">
        <f t="shared" ca="1" si="907"/>
        <v>4.8080843589247282</v>
      </c>
    </row>
    <row r="8367" spans="1:16" x14ac:dyDescent="0.25">
      <c r="A8367" s="32">
        <f ca="1">Uniform_A+B8367*(Uniform_B-Uniform_A)</f>
        <v>7.8752699114802578</v>
      </c>
      <c r="B8367" s="2">
        <f t="shared" ca="1" si="903"/>
        <v>0.78752699114802582</v>
      </c>
      <c r="C8367" s="4"/>
      <c r="D8367" s="5">
        <f ca="1">IF(E8367&lt;(Driehoek_C-Driehoek_A)/(Driehoek_B-Driehoek_A),Driehoek_A+SQRT(E8367*(Driehoek_B-Driehoek_A)*(Driehoek_C-Driehoek_A)),Driehoek_B-SQRT((1-E8367)*(Driehoek_B-Driehoek_A)*(Driehoek_B-Driehoek_C)))</f>
        <v>4.066384678151195</v>
      </c>
      <c r="E8367" s="2">
        <f t="shared" ca="1" si="904"/>
        <v>0.30455542445767747</v>
      </c>
      <c r="F8367" s="2"/>
      <c r="G8367" s="15">
        <f ca="1">_xlfn.NORM.INV(H8367,Normaal_Mu,Normaal_Sigma)</f>
        <v>3.9030499606287283</v>
      </c>
      <c r="H8367" s="2">
        <f t="shared" ca="1" si="905"/>
        <v>0.29168288859769009</v>
      </c>
      <c r="I8367" s="2"/>
      <c r="J8367" s="15">
        <f ca="1">-LN(K8367) /NegExp_Labda</f>
        <v>7.090470358806634</v>
      </c>
      <c r="K8367" s="2">
        <f t="shared" ca="1" si="906"/>
        <v>0.24217514576720134</v>
      </c>
      <c r="L8367" s="2"/>
      <c r="M8367" s="17">
        <f t="shared" ca="1" si="908"/>
        <v>5</v>
      </c>
      <c r="N8367" s="2">
        <f t="shared" ca="1" si="902"/>
        <v>0.4420744403496053</v>
      </c>
      <c r="O8367" s="2"/>
      <c r="P8367" s="31">
        <f t="shared" ca="1" si="907"/>
        <v>5.5870349818133631</v>
      </c>
    </row>
    <row r="8368" spans="1:16" x14ac:dyDescent="0.25">
      <c r="A8368" s="32">
        <f ca="1">Uniform_A+B8368*(Uniform_B-Uniform_A)</f>
        <v>8.2060478164744364</v>
      </c>
      <c r="B8368" s="2">
        <f t="shared" ca="1" si="903"/>
        <v>0.82060478164744366</v>
      </c>
      <c r="C8368" s="4"/>
      <c r="D8368" s="5">
        <f ca="1">IF(E8368&lt;(Driehoek_C-Driehoek_A)/(Driehoek_B-Driehoek_A),Driehoek_A+SQRT(E8368*(Driehoek_B-Driehoek_A)*(Driehoek_C-Driehoek_A)),Driehoek_B-SQRT((1-E8368)*(Driehoek_B-Driehoek_A)*(Driehoek_B-Driehoek_C)))</f>
        <v>3.6914376532855249</v>
      </c>
      <c r="E8368" s="2">
        <f t="shared" ca="1" si="904"/>
        <v>0.20435438106800308</v>
      </c>
      <c r="F8368" s="2"/>
      <c r="G8368" s="15">
        <f ca="1">_xlfn.NORM.INV(H8368,Normaal_Mu,Normaal_Sigma)</f>
        <v>4.246469602519733</v>
      </c>
      <c r="H8368" s="2">
        <f t="shared" ca="1" si="905"/>
        <v>0.35317405272806912</v>
      </c>
      <c r="I8368" s="2"/>
      <c r="J8368" s="15">
        <f ca="1">-LN(K8368) /NegExp_Labda</f>
        <v>3.3250622348921102</v>
      </c>
      <c r="K8368" s="2">
        <f t="shared" ca="1" si="906"/>
        <v>0.51426712659496687</v>
      </c>
      <c r="L8368" s="2"/>
      <c r="M8368" s="17">
        <f t="shared" ca="1" si="908"/>
        <v>1</v>
      </c>
      <c r="N8368" s="2">
        <f t="shared" ca="1" si="902"/>
        <v>2.5183180996760979E-2</v>
      </c>
      <c r="O8368" s="2"/>
      <c r="P8368" s="31">
        <f t="shared" ca="1" si="907"/>
        <v>4.0938034614343604</v>
      </c>
    </row>
    <row r="8369" spans="1:16" x14ac:dyDescent="0.25">
      <c r="A8369" s="32">
        <f ca="1">Uniform_A+B8369*(Uniform_B-Uniform_A)</f>
        <v>1.6112626080190429</v>
      </c>
      <c r="B8369" s="2">
        <f t="shared" ca="1" si="903"/>
        <v>0.16112626080190429</v>
      </c>
      <c r="C8369" s="4"/>
      <c r="D8369" s="5">
        <f ca="1">IF(E8369&lt;(Driehoek_C-Driehoek_A)/(Driehoek_B-Driehoek_A),Driehoek_A+SQRT(E8369*(Driehoek_B-Driehoek_A)*(Driehoek_C-Driehoek_A)),Driehoek_B-SQRT((1-E8369)*(Driehoek_B-Driehoek_A)*(Driehoek_B-Driehoek_C)))</f>
        <v>5.067709911715661</v>
      </c>
      <c r="E8369" s="2">
        <f t="shared" ca="1" si="904"/>
        <v>0.55820270461659272</v>
      </c>
      <c r="F8369" s="2"/>
      <c r="G8369" s="15">
        <f ca="1">_xlfn.NORM.INV(H8369,Normaal_Mu,Normaal_Sigma)</f>
        <v>3.7641612076342765</v>
      </c>
      <c r="H8369" s="2">
        <f t="shared" ca="1" si="905"/>
        <v>0.26831423632231843</v>
      </c>
      <c r="I8369" s="2"/>
      <c r="J8369" s="15">
        <f ca="1">-LN(K8369) /NegExp_Labda</f>
        <v>13.764382248286976</v>
      </c>
      <c r="K8369" s="2">
        <f t="shared" ca="1" si="906"/>
        <v>6.374424014721447E-2</v>
      </c>
      <c r="L8369" s="2"/>
      <c r="M8369" s="17">
        <f t="shared" ca="1" si="908"/>
        <v>6</v>
      </c>
      <c r="N8369" s="2">
        <f t="shared" ca="1" si="902"/>
        <v>0.67840453788634825</v>
      </c>
      <c r="O8369" s="2"/>
      <c r="P8369" s="31">
        <f t="shared" ca="1" si="907"/>
        <v>6.0415031951311917</v>
      </c>
    </row>
    <row r="8370" spans="1:16" x14ac:dyDescent="0.25">
      <c r="A8370" s="32">
        <f ca="1">Uniform_A+B8370*(Uniform_B-Uniform_A)</f>
        <v>3.1233541081511018</v>
      </c>
      <c r="B8370" s="2">
        <f t="shared" ca="1" si="903"/>
        <v>0.31233541081511018</v>
      </c>
      <c r="C8370" s="4"/>
      <c r="D8370" s="5">
        <f ca="1">IF(E8370&lt;(Driehoek_C-Driehoek_A)/(Driehoek_B-Driehoek_A),Driehoek_A+SQRT(E8370*(Driehoek_B-Driehoek_A)*(Driehoek_C-Driehoek_A)),Driehoek_B-SQRT((1-E8370)*(Driehoek_B-Driehoek_A)*(Driehoek_B-Driehoek_C)))</f>
        <v>6.0381683275057387</v>
      </c>
      <c r="E8370" s="2">
        <f t="shared" ca="1" si="904"/>
        <v>0.74935866125170991</v>
      </c>
      <c r="F8370" s="2"/>
      <c r="G8370" s="15">
        <f ca="1">_xlfn.NORM.INV(H8370,Normaal_Mu,Normaal_Sigma)</f>
        <v>4.5900017187370503</v>
      </c>
      <c r="H8370" s="2">
        <f t="shared" ca="1" si="905"/>
        <v>0.41878639822228636</v>
      </c>
      <c r="I8370" s="2"/>
      <c r="J8370" s="15">
        <f ca="1">-LN(K8370) /NegExp_Labda</f>
        <v>3.4826022602872699</v>
      </c>
      <c r="K8370" s="2">
        <f t="shared" ca="1" si="906"/>
        <v>0.49831620579539671</v>
      </c>
      <c r="L8370" s="2"/>
      <c r="M8370" s="17">
        <f t="shared" ca="1" si="908"/>
        <v>3</v>
      </c>
      <c r="N8370" s="2">
        <f t="shared" ca="1" si="902"/>
        <v>0.12527787655909683</v>
      </c>
      <c r="O8370" s="2"/>
      <c r="P8370" s="31">
        <f t="shared" ca="1" si="907"/>
        <v>4.0468252829362319</v>
      </c>
    </row>
    <row r="8371" spans="1:16" x14ac:dyDescent="0.25">
      <c r="A8371" s="32">
        <f ca="1">Uniform_A+B8371*(Uniform_B-Uniform_A)</f>
        <v>6.1695508687743414</v>
      </c>
      <c r="B8371" s="2">
        <f t="shared" ca="1" si="903"/>
        <v>0.61695508687743417</v>
      </c>
      <c r="C8371" s="4"/>
      <c r="D8371" s="5">
        <f ca="1">IF(E8371&lt;(Driehoek_C-Driehoek_A)/(Driehoek_B-Driehoek_A),Driehoek_A+SQRT(E8371*(Driehoek_B-Driehoek_A)*(Driehoek_C-Driehoek_A)),Driehoek_B-SQRT((1-E8371)*(Driehoek_B-Driehoek_A)*(Driehoek_B-Driehoek_C)))</f>
        <v>6.7318784969191121</v>
      </c>
      <c r="E8371" s="2">
        <f t="shared" ca="1" si="904"/>
        <v>0.85301785277891695</v>
      </c>
      <c r="F8371" s="2"/>
      <c r="G8371" s="15">
        <f ca="1">_xlfn.NORM.INV(H8371,Normaal_Mu,Normaal_Sigma)</f>
        <v>5.0319119136167592</v>
      </c>
      <c r="H8371" s="2">
        <f t="shared" ca="1" si="905"/>
        <v>0.50636523570370273</v>
      </c>
      <c r="I8371" s="2"/>
      <c r="J8371" s="15">
        <f ca="1">-LN(K8371) /NegExp_Labda</f>
        <v>6.3822136761296671</v>
      </c>
      <c r="K8371" s="2">
        <f t="shared" ca="1" si="906"/>
        <v>0.27902811399620631</v>
      </c>
      <c r="L8371" s="2"/>
      <c r="M8371" s="17">
        <f t="shared" ca="1" si="908"/>
        <v>3</v>
      </c>
      <c r="N8371" s="2">
        <f t="shared" ca="1" si="902"/>
        <v>0.16713011078696505</v>
      </c>
      <c r="O8371" s="2"/>
      <c r="P8371" s="31">
        <f t="shared" ca="1" si="907"/>
        <v>5.4631109910879756</v>
      </c>
    </row>
    <row r="8372" spans="1:16" x14ac:dyDescent="0.25">
      <c r="A8372" s="32">
        <f ca="1">Uniform_A+B8372*(Uniform_B-Uniform_A)</f>
        <v>0.93817271972543081</v>
      </c>
      <c r="B8372" s="2">
        <f t="shared" ca="1" si="903"/>
        <v>9.3817271972543081E-2</v>
      </c>
      <c r="C8372" s="4"/>
      <c r="D8372" s="5">
        <f ca="1">IF(E8372&lt;(Driehoek_C-Driehoek_A)/(Driehoek_B-Driehoek_A),Driehoek_A+SQRT(E8372*(Driehoek_B-Driehoek_A)*(Driehoek_C-Driehoek_A)),Driehoek_B-SQRT((1-E8372)*(Driehoek_B-Driehoek_A)*(Driehoek_B-Driehoek_C)))</f>
        <v>3.1913664550684171</v>
      </c>
      <c r="E8372" s="2">
        <f t="shared" ca="1" si="904"/>
        <v>0.10138243073302045</v>
      </c>
      <c r="F8372" s="2"/>
      <c r="G8372" s="15">
        <f ca="1">_xlfn.NORM.INV(H8372,Normaal_Mu,Normaal_Sigma)</f>
        <v>1.6934646022693207</v>
      </c>
      <c r="H8372" s="2">
        <f t="shared" ca="1" si="905"/>
        <v>4.9138196906440057E-2</v>
      </c>
      <c r="I8372" s="2"/>
      <c r="J8372" s="15">
        <f ca="1">-LN(K8372) /NegExp_Labda</f>
        <v>1.032556619359732</v>
      </c>
      <c r="K8372" s="2">
        <f t="shared" ca="1" si="906"/>
        <v>0.81341705037429113</v>
      </c>
      <c r="L8372" s="2"/>
      <c r="M8372" s="17">
        <f t="shared" ca="1" si="908"/>
        <v>7</v>
      </c>
      <c r="N8372" s="2">
        <f t="shared" ca="1" si="902"/>
        <v>0.76294577360063143</v>
      </c>
      <c r="O8372" s="2"/>
      <c r="P8372" s="31">
        <f t="shared" ca="1" si="907"/>
        <v>2.7711120792845803</v>
      </c>
    </row>
    <row r="8373" spans="1:16" x14ac:dyDescent="0.25">
      <c r="A8373" s="32">
        <f ca="1">Uniform_A+B8373*(Uniform_B-Uniform_A)</f>
        <v>8.9894613452122147</v>
      </c>
      <c r="B8373" s="2">
        <f t="shared" ca="1" si="903"/>
        <v>0.89894613452122152</v>
      </c>
      <c r="C8373" s="4"/>
      <c r="D8373" s="5">
        <f ca="1">IF(E8373&lt;(Driehoek_C-Driehoek_A)/(Driehoek_B-Driehoek_A),Driehoek_A+SQRT(E8373*(Driehoek_B-Driehoek_A)*(Driehoek_C-Driehoek_A)),Driehoek_B-SQRT((1-E8373)*(Driehoek_B-Driehoek_A)*(Driehoek_B-Driehoek_C)))</f>
        <v>4.9785338731520579</v>
      </c>
      <c r="E8373" s="2">
        <f t="shared" ca="1" si="904"/>
        <v>0.53793743401756033</v>
      </c>
      <c r="F8373" s="2"/>
      <c r="G8373" s="15">
        <f ca="1">_xlfn.NORM.INV(H8373,Normaal_Mu,Normaal_Sigma)</f>
        <v>2.4740175462863805</v>
      </c>
      <c r="H8373" s="2">
        <f t="shared" ca="1" si="905"/>
        <v>0.10329616631151317</v>
      </c>
      <c r="I8373" s="2"/>
      <c r="J8373" s="15">
        <f ca="1">-LN(K8373) /NegExp_Labda</f>
        <v>1.3236855085709947</v>
      </c>
      <c r="K8373" s="2">
        <f t="shared" ca="1" si="906"/>
        <v>0.76740767362019902</v>
      </c>
      <c r="L8373" s="2"/>
      <c r="M8373" s="17">
        <f t="shared" ca="1" si="908"/>
        <v>8</v>
      </c>
      <c r="N8373" s="2">
        <f t="shared" ca="1" si="902"/>
        <v>0.87016385670114738</v>
      </c>
      <c r="O8373" s="2"/>
      <c r="P8373" s="31">
        <f t="shared" ca="1" si="907"/>
        <v>5.1531396546443293</v>
      </c>
    </row>
    <row r="8374" spans="1:16" x14ac:dyDescent="0.25">
      <c r="A8374" s="32">
        <f ca="1">Uniform_A+B8374*(Uniform_B-Uniform_A)</f>
        <v>7.4760271991720195</v>
      </c>
      <c r="B8374" s="2">
        <f t="shared" ca="1" si="903"/>
        <v>0.74760271991720195</v>
      </c>
      <c r="C8374" s="4"/>
      <c r="D8374" s="5">
        <f ca="1">IF(E8374&lt;(Driehoek_C-Driehoek_A)/(Driehoek_B-Driehoek_A),Driehoek_A+SQRT(E8374*(Driehoek_B-Driehoek_A)*(Driehoek_C-Driehoek_A)),Driehoek_B-SQRT((1-E8374)*(Driehoek_B-Driehoek_A)*(Driehoek_B-Driehoek_C)))</f>
        <v>3.6258953301979049</v>
      </c>
      <c r="E8374" s="2">
        <f t="shared" ca="1" si="904"/>
        <v>0.18882397319709676</v>
      </c>
      <c r="F8374" s="2"/>
      <c r="G8374" s="15">
        <f ca="1">_xlfn.NORM.INV(H8374,Normaal_Mu,Normaal_Sigma)</f>
        <v>3.4047551735717017</v>
      </c>
      <c r="H8374" s="2">
        <f t="shared" ca="1" si="905"/>
        <v>0.21254482019801846</v>
      </c>
      <c r="I8374" s="2"/>
      <c r="J8374" s="15">
        <f ca="1">-LN(K8374) /NegExp_Labda</f>
        <v>1.6988396002689701</v>
      </c>
      <c r="K8374" s="2">
        <f t="shared" ca="1" si="906"/>
        <v>0.71193552955067718</v>
      </c>
      <c r="L8374" s="2"/>
      <c r="M8374" s="17">
        <f t="shared" ca="1" si="908"/>
        <v>7</v>
      </c>
      <c r="N8374" s="2">
        <f t="shared" ca="1" si="902"/>
        <v>0.7741275727048279</v>
      </c>
      <c r="O8374" s="2"/>
      <c r="P8374" s="31">
        <f t="shared" ca="1" si="907"/>
        <v>4.6411034606421193</v>
      </c>
    </row>
    <row r="8375" spans="1:16" x14ac:dyDescent="0.25">
      <c r="A8375" s="32">
        <f ca="1">Uniform_A+B8375*(Uniform_B-Uniform_A)</f>
        <v>5.7257025467955298</v>
      </c>
      <c r="B8375" s="2">
        <f t="shared" ca="1" si="903"/>
        <v>0.57257025467955303</v>
      </c>
      <c r="C8375" s="4"/>
      <c r="D8375" s="5">
        <f ca="1">IF(E8375&lt;(Driehoek_C-Driehoek_A)/(Driehoek_B-Driehoek_A),Driehoek_A+SQRT(E8375*(Driehoek_B-Driehoek_A)*(Driehoek_C-Driehoek_A)),Driehoek_B-SQRT((1-E8375)*(Driehoek_B-Driehoek_A)*(Driehoek_B-Driehoek_C)))</f>
        <v>4.2042786939589591</v>
      </c>
      <c r="E8375" s="2">
        <f t="shared" ca="1" si="904"/>
        <v>0.34288734727954318</v>
      </c>
      <c r="F8375" s="2"/>
      <c r="G8375" s="15">
        <f ca="1">_xlfn.NORM.INV(H8375,Normaal_Mu,Normaal_Sigma)</f>
        <v>1.9482749373646393</v>
      </c>
      <c r="H8375" s="2">
        <f t="shared" ca="1" si="905"/>
        <v>6.3522051855562589E-2</v>
      </c>
      <c r="I8375" s="2"/>
      <c r="J8375" s="15">
        <f ca="1">-LN(K8375) /NegExp_Labda</f>
        <v>13.751867476028565</v>
      </c>
      <c r="K8375" s="2">
        <f t="shared" ca="1" si="906"/>
        <v>6.3903988915406051E-2</v>
      </c>
      <c r="L8375" s="2"/>
      <c r="M8375" s="17">
        <f t="shared" ca="1" si="908"/>
        <v>5</v>
      </c>
      <c r="N8375" s="2">
        <f t="shared" ca="1" si="902"/>
        <v>0.54853300428114637</v>
      </c>
      <c r="O8375" s="2"/>
      <c r="P8375" s="31">
        <f t="shared" ca="1" si="907"/>
        <v>6.1260247308295392</v>
      </c>
    </row>
    <row r="8376" spans="1:16" x14ac:dyDescent="0.25">
      <c r="A8376" s="32">
        <f ca="1">Uniform_A+B8376*(Uniform_B-Uniform_A)</f>
        <v>2.6329668461372027</v>
      </c>
      <c r="B8376" s="2">
        <f t="shared" ca="1" si="903"/>
        <v>0.26329668461372024</v>
      </c>
      <c r="C8376" s="4"/>
      <c r="D8376" s="5">
        <f ca="1">IF(E8376&lt;(Driehoek_C-Driehoek_A)/(Driehoek_B-Driehoek_A),Driehoek_A+SQRT(E8376*(Driehoek_B-Driehoek_A)*(Driehoek_C-Driehoek_A)),Driehoek_B-SQRT((1-E8376)*(Driehoek_B-Driehoek_A)*(Driehoek_B-Driehoek_C)))</f>
        <v>4.8114370763475556</v>
      </c>
      <c r="E8376" s="2">
        <f t="shared" ca="1" si="904"/>
        <v>0.49874116098868815</v>
      </c>
      <c r="F8376" s="2"/>
      <c r="G8376" s="15">
        <f ca="1">_xlfn.NORM.INV(H8376,Normaal_Mu,Normaal_Sigma)</f>
        <v>6.5392657729797818</v>
      </c>
      <c r="H8376" s="2">
        <f t="shared" ca="1" si="905"/>
        <v>0.77924115432724572</v>
      </c>
      <c r="I8376" s="2"/>
      <c r="J8376" s="15">
        <f ca="1">-LN(K8376) /NegExp_Labda</f>
        <v>5.2842581851731314</v>
      </c>
      <c r="K8376" s="2">
        <f t="shared" ca="1" si="906"/>
        <v>0.34754829784364127</v>
      </c>
      <c r="L8376" s="2"/>
      <c r="M8376" s="17">
        <f t="shared" ca="1" si="908"/>
        <v>6</v>
      </c>
      <c r="N8376" s="2">
        <f t="shared" ca="1" si="902"/>
        <v>0.70998562443357183</v>
      </c>
      <c r="O8376" s="2"/>
      <c r="P8376" s="31">
        <f t="shared" ca="1" si="907"/>
        <v>5.0535855761275341</v>
      </c>
    </row>
    <row r="8377" spans="1:16" x14ac:dyDescent="0.25">
      <c r="A8377" s="32">
        <f ca="1">Uniform_A+B8377*(Uniform_B-Uniform_A)</f>
        <v>3.4923719598034175</v>
      </c>
      <c r="B8377" s="2">
        <f t="shared" ca="1" si="903"/>
        <v>0.34923719598034175</v>
      </c>
      <c r="C8377" s="4"/>
      <c r="D8377" s="5">
        <f ca="1">IF(E8377&lt;(Driehoek_C-Driehoek_A)/(Driehoek_B-Driehoek_A),Driehoek_A+SQRT(E8377*(Driehoek_B-Driehoek_A)*(Driehoek_C-Driehoek_A)),Driehoek_B-SQRT((1-E8377)*(Driehoek_B-Driehoek_A)*(Driehoek_B-Driehoek_C)))</f>
        <v>6.0617156181279235</v>
      </c>
      <c r="E8377" s="2">
        <f t="shared" ca="1" si="904"/>
        <v>0.75332813974990376</v>
      </c>
      <c r="F8377" s="2"/>
      <c r="G8377" s="15">
        <f ca="1">_xlfn.NORM.INV(H8377,Normaal_Mu,Normaal_Sigma)</f>
        <v>6.429729624073822</v>
      </c>
      <c r="H8377" s="2">
        <f t="shared" ca="1" si="905"/>
        <v>0.76265370898483664</v>
      </c>
      <c r="I8377" s="2"/>
      <c r="J8377" s="15">
        <f ca="1">-LN(K8377) /NegExp_Labda</f>
        <v>5.3718112564621316</v>
      </c>
      <c r="K8377" s="2">
        <f t="shared" ca="1" si="906"/>
        <v>0.34151548692498579</v>
      </c>
      <c r="L8377" s="2"/>
      <c r="M8377" s="17">
        <f t="shared" ca="1" si="908"/>
        <v>5</v>
      </c>
      <c r="N8377" s="2">
        <f t="shared" ca="1" si="902"/>
        <v>0.59139327042411982</v>
      </c>
      <c r="O8377" s="2"/>
      <c r="P8377" s="31">
        <f t="shared" ca="1" si="907"/>
        <v>5.2711256916934586</v>
      </c>
    </row>
    <row r="8378" spans="1:16" x14ac:dyDescent="0.25">
      <c r="A8378" s="32">
        <f ca="1">Uniform_A+B8378*(Uniform_B-Uniform_A)</f>
        <v>0.60925878341082873</v>
      </c>
      <c r="B8378" s="2">
        <f t="shared" ca="1" si="903"/>
        <v>6.0925878341082873E-2</v>
      </c>
      <c r="C8378" s="4"/>
      <c r="D8378" s="5">
        <f ca="1">IF(E8378&lt;(Driehoek_C-Driehoek_A)/(Driehoek_B-Driehoek_A),Driehoek_A+SQRT(E8378*(Driehoek_B-Driehoek_A)*(Driehoek_C-Driehoek_A)),Driehoek_B-SQRT((1-E8378)*(Driehoek_B-Driehoek_A)*(Driehoek_B-Driehoek_C)))</f>
        <v>3.8094973215840127</v>
      </c>
      <c r="E8378" s="2">
        <f t="shared" ca="1" si="904"/>
        <v>0.2338771826299797</v>
      </c>
      <c r="F8378" s="2"/>
      <c r="G8378" s="15">
        <f ca="1">_xlfn.NORM.INV(H8378,Normaal_Mu,Normaal_Sigma)</f>
        <v>2.7076927577627519</v>
      </c>
      <c r="H8378" s="2">
        <f t="shared" ca="1" si="905"/>
        <v>0.12586579706015666</v>
      </c>
      <c r="I8378" s="2"/>
      <c r="J8378" s="15">
        <f ca="1">-LN(K8378) /NegExp_Labda</f>
        <v>1.7074874589853763</v>
      </c>
      <c r="K8378" s="2">
        <f t="shared" ca="1" si="906"/>
        <v>0.71070525021060982</v>
      </c>
      <c r="L8378" s="2"/>
      <c r="M8378" s="17">
        <f t="shared" ca="1" si="908"/>
        <v>4</v>
      </c>
      <c r="N8378" s="2">
        <f t="shared" ca="1" si="902"/>
        <v>0.27182509224414264</v>
      </c>
      <c r="O8378" s="2"/>
      <c r="P8378" s="31">
        <f t="shared" ca="1" si="907"/>
        <v>2.5667872643485938</v>
      </c>
    </row>
    <row r="8379" spans="1:16" x14ac:dyDescent="0.25">
      <c r="A8379" s="32">
        <f ca="1">Uniform_A+B8379*(Uniform_B-Uniform_A)</f>
        <v>9.8885662010782838</v>
      </c>
      <c r="B8379" s="2">
        <f t="shared" ca="1" si="903"/>
        <v>0.98885662010782838</v>
      </c>
      <c r="C8379" s="4"/>
      <c r="D8379" s="5">
        <f ca="1">IF(E8379&lt;(Driehoek_C-Driehoek_A)/(Driehoek_B-Driehoek_A),Driehoek_A+SQRT(E8379*(Driehoek_B-Driehoek_A)*(Driehoek_C-Driehoek_A)),Driehoek_B-SQRT((1-E8379)*(Driehoek_B-Driehoek_A)*(Driehoek_B-Driehoek_C)))</f>
        <v>7.1417604137641657</v>
      </c>
      <c r="E8379" s="2">
        <f t="shared" ca="1" si="904"/>
        <v>0.90134130400417356</v>
      </c>
      <c r="F8379" s="2"/>
      <c r="G8379" s="15">
        <f ca="1">_xlfn.NORM.INV(H8379,Normaal_Mu,Normaal_Sigma)</f>
        <v>6.6446586717800047</v>
      </c>
      <c r="H8379" s="2">
        <f t="shared" ca="1" si="905"/>
        <v>0.79455525755166778</v>
      </c>
      <c r="I8379" s="2"/>
      <c r="J8379" s="15">
        <f ca="1">-LN(K8379) /NegExp_Labda</f>
        <v>0.60009224119816496</v>
      </c>
      <c r="K8379" s="2">
        <f t="shared" ca="1" si="906"/>
        <v>0.8869040747473308</v>
      </c>
      <c r="L8379" s="2"/>
      <c r="M8379" s="17">
        <f t="shared" ca="1" si="908"/>
        <v>7</v>
      </c>
      <c r="N8379" s="2">
        <f t="shared" ca="1" si="902"/>
        <v>0.80874370763261627</v>
      </c>
      <c r="O8379" s="2"/>
      <c r="P8379" s="31">
        <f t="shared" ca="1" si="907"/>
        <v>6.2550155055641241</v>
      </c>
    </row>
    <row r="8380" spans="1:16" x14ac:dyDescent="0.25">
      <c r="A8380" s="32">
        <f ca="1">Uniform_A+B8380*(Uniform_B-Uniform_A)</f>
        <v>5.7208818572757423</v>
      </c>
      <c r="B8380" s="2">
        <f t="shared" ca="1" si="903"/>
        <v>0.57208818572757425</v>
      </c>
      <c r="C8380" s="4"/>
      <c r="D8380" s="5">
        <f ca="1">IF(E8380&lt;(Driehoek_C-Driehoek_A)/(Driehoek_B-Driehoek_A),Driehoek_A+SQRT(E8380*(Driehoek_B-Driehoek_A)*(Driehoek_C-Driehoek_A)),Driehoek_B-SQRT((1-E8380)*(Driehoek_B-Driehoek_A)*(Driehoek_B-Driehoek_C)))</f>
        <v>3.7618171529940279</v>
      </c>
      <c r="E8380" s="2">
        <f t="shared" ca="1" si="904"/>
        <v>0.22171426289885576</v>
      </c>
      <c r="F8380" s="2"/>
      <c r="G8380" s="15">
        <f ca="1">_xlfn.NORM.INV(H8380,Normaal_Mu,Normaal_Sigma)</f>
        <v>6.1553264321189376</v>
      </c>
      <c r="H8380" s="2">
        <f t="shared" ca="1" si="905"/>
        <v>0.71825424095474066</v>
      </c>
      <c r="I8380" s="2"/>
      <c r="J8380" s="15">
        <f ca="1">-LN(K8380) /NegExp_Labda</f>
        <v>0.92413845609459055</v>
      </c>
      <c r="K8380" s="2">
        <f t="shared" ca="1" si="906"/>
        <v>0.83124750275681125</v>
      </c>
      <c r="L8380" s="2"/>
      <c r="M8380" s="17">
        <f t="shared" ca="1" si="908"/>
        <v>2</v>
      </c>
      <c r="N8380" s="2">
        <f t="shared" ca="1" si="902"/>
        <v>7.441624934590807E-2</v>
      </c>
      <c r="O8380" s="2"/>
      <c r="P8380" s="31">
        <f t="shared" ca="1" si="907"/>
        <v>3.712432779696659</v>
      </c>
    </row>
    <row r="8381" spans="1:16" x14ac:dyDescent="0.25">
      <c r="A8381" s="32">
        <f ca="1">Uniform_A+B8381*(Uniform_B-Uniform_A)</f>
        <v>9.1050159540855073</v>
      </c>
      <c r="B8381" s="2">
        <f t="shared" ca="1" si="903"/>
        <v>0.91050159540855069</v>
      </c>
      <c r="C8381" s="4"/>
      <c r="D8381" s="5">
        <f ca="1">IF(E8381&lt;(Driehoek_C-Driehoek_A)/(Driehoek_B-Driehoek_A),Driehoek_A+SQRT(E8381*(Driehoek_B-Driehoek_A)*(Driehoek_C-Driehoek_A)),Driehoek_B-SQRT((1-E8381)*(Driehoek_B-Driehoek_A)*(Driehoek_B-Driehoek_C)))</f>
        <v>4.3026207698850225</v>
      </c>
      <c r="E8381" s="2">
        <f t="shared" ca="1" si="904"/>
        <v>0.36956081052812628</v>
      </c>
      <c r="F8381" s="2"/>
      <c r="G8381" s="15">
        <f ca="1">_xlfn.NORM.INV(H8381,Normaal_Mu,Normaal_Sigma)</f>
        <v>6.8239124878962318</v>
      </c>
      <c r="H8381" s="2">
        <f t="shared" ca="1" si="905"/>
        <v>0.81910412404565891</v>
      </c>
      <c r="I8381" s="2"/>
      <c r="J8381" s="15">
        <f ca="1">-LN(K8381) /NegExp_Labda</f>
        <v>8.7517211433132296</v>
      </c>
      <c r="K8381" s="2">
        <f t="shared" ca="1" si="906"/>
        <v>0.1737141357726375</v>
      </c>
      <c r="L8381" s="2"/>
      <c r="M8381" s="17">
        <f t="shared" ca="1" si="908"/>
        <v>4</v>
      </c>
      <c r="N8381" s="2">
        <f t="shared" ca="1" si="902"/>
        <v>0.28211594624528968</v>
      </c>
      <c r="O8381" s="2"/>
      <c r="P8381" s="31">
        <f t="shared" ca="1" si="907"/>
        <v>6.5966540710359993</v>
      </c>
    </row>
    <row r="8382" spans="1:16" x14ac:dyDescent="0.25">
      <c r="A8382" s="32">
        <f ca="1">Uniform_A+B8382*(Uniform_B-Uniform_A)</f>
        <v>8.2477420306911267</v>
      </c>
      <c r="B8382" s="2">
        <f t="shared" ca="1" si="903"/>
        <v>0.82477420306911264</v>
      </c>
      <c r="C8382" s="4"/>
      <c r="D8382" s="5">
        <f ca="1">IF(E8382&lt;(Driehoek_C-Driehoek_A)/(Driehoek_B-Driehoek_A),Driehoek_A+SQRT(E8382*(Driehoek_B-Driehoek_A)*(Driehoek_C-Driehoek_A)),Driehoek_B-SQRT((1-E8382)*(Driehoek_B-Driehoek_A)*(Driehoek_B-Driehoek_C)))</f>
        <v>3.0229584784224537</v>
      </c>
      <c r="E8382" s="2">
        <f t="shared" ca="1" si="904"/>
        <v>7.4746003469741584E-2</v>
      </c>
      <c r="F8382" s="2"/>
      <c r="G8382" s="15">
        <f ca="1">_xlfn.NORM.INV(H8382,Normaal_Mu,Normaal_Sigma)</f>
        <v>2.2178666033258922</v>
      </c>
      <c r="H8382" s="2">
        <f t="shared" ca="1" si="905"/>
        <v>8.2102601054872437E-2</v>
      </c>
      <c r="I8382" s="2"/>
      <c r="J8382" s="15">
        <f ca="1">-LN(K8382) /NegExp_Labda</f>
        <v>3.5936400877023047</v>
      </c>
      <c r="K8382" s="2">
        <f t="shared" ca="1" si="906"/>
        <v>0.48737179022652311</v>
      </c>
      <c r="L8382" s="2"/>
      <c r="M8382" s="17">
        <f t="shared" ca="1" si="908"/>
        <v>5</v>
      </c>
      <c r="N8382" s="2">
        <f t="shared" ca="1" si="902"/>
        <v>0.59982047322046861</v>
      </c>
      <c r="O8382" s="2"/>
      <c r="P8382" s="31">
        <f t="shared" ca="1" si="907"/>
        <v>4.4164414400283558</v>
      </c>
    </row>
    <row r="8383" spans="1:16" x14ac:dyDescent="0.25">
      <c r="A8383" s="32">
        <f ca="1">Uniform_A+B8383*(Uniform_B-Uniform_A)</f>
        <v>4.1814502128912343</v>
      </c>
      <c r="B8383" s="2">
        <f t="shared" ca="1" si="903"/>
        <v>0.41814502128912345</v>
      </c>
      <c r="C8383" s="4"/>
      <c r="D8383" s="5">
        <f ca="1">IF(E8383&lt;(Driehoek_C-Driehoek_A)/(Driehoek_B-Driehoek_A),Driehoek_A+SQRT(E8383*(Driehoek_B-Driehoek_A)*(Driehoek_C-Driehoek_A)),Driehoek_B-SQRT((1-E8383)*(Driehoek_B-Driehoek_A)*(Driehoek_B-Driehoek_C)))</f>
        <v>5.6601610969560783</v>
      </c>
      <c r="E8383" s="2">
        <f t="shared" ca="1" si="904"/>
        <v>0.68129931719183923</v>
      </c>
      <c r="F8383" s="2"/>
      <c r="G8383" s="15">
        <f ca="1">_xlfn.NORM.INV(H8383,Normaal_Mu,Normaal_Sigma)</f>
        <v>6.603553005478779</v>
      </c>
      <c r="H8383" s="2">
        <f t="shared" ca="1" si="905"/>
        <v>0.78865887345422747</v>
      </c>
      <c r="I8383" s="2"/>
      <c r="J8383" s="15">
        <f ca="1">-LN(K8383) /NegExp_Labda</f>
        <v>1.3952919126812804</v>
      </c>
      <c r="K8383" s="2">
        <f t="shared" ca="1" si="906"/>
        <v>0.75649573578603457</v>
      </c>
      <c r="L8383" s="2"/>
      <c r="M8383" s="17">
        <f t="shared" ca="1" si="908"/>
        <v>8</v>
      </c>
      <c r="N8383" s="2">
        <f t="shared" ca="1" si="902"/>
        <v>0.91259465578971488</v>
      </c>
      <c r="O8383" s="2"/>
      <c r="P8383" s="31">
        <f t="shared" ca="1" si="907"/>
        <v>5.1680912456014747</v>
      </c>
    </row>
    <row r="8384" spans="1:16" x14ac:dyDescent="0.25">
      <c r="A8384" s="32">
        <f ca="1">Uniform_A+B8384*(Uniform_B-Uniform_A)</f>
        <v>8.2674346205377436</v>
      </c>
      <c r="B8384" s="2">
        <f t="shared" ca="1" si="903"/>
        <v>0.82674346205377436</v>
      </c>
      <c r="C8384" s="4"/>
      <c r="D8384" s="5">
        <f ca="1">IF(E8384&lt;(Driehoek_C-Driehoek_A)/(Driehoek_B-Driehoek_A),Driehoek_A+SQRT(E8384*(Driehoek_B-Driehoek_A)*(Driehoek_C-Driehoek_A)),Driehoek_B-SQRT((1-E8384)*(Driehoek_B-Driehoek_A)*(Driehoek_B-Driehoek_C)))</f>
        <v>5.1485617045180909</v>
      </c>
      <c r="E8384" s="2">
        <f t="shared" ca="1" si="904"/>
        <v>0.57618351588844019</v>
      </c>
      <c r="F8384" s="2"/>
      <c r="G8384" s="15">
        <f ca="1">_xlfn.NORM.INV(H8384,Normaal_Mu,Normaal_Sigma)</f>
        <v>6.4882178619326485</v>
      </c>
      <c r="H8384" s="2">
        <f t="shared" ca="1" si="905"/>
        <v>0.77159471165760918</v>
      </c>
      <c r="I8384" s="2"/>
      <c r="J8384" s="15">
        <f ca="1">-LN(K8384) /NegExp_Labda</f>
        <v>0.23597146471138877</v>
      </c>
      <c r="K8384" s="2">
        <f t="shared" ca="1" si="906"/>
        <v>0.95390204314981608</v>
      </c>
      <c r="L8384" s="2"/>
      <c r="M8384" s="17">
        <f t="shared" ca="1" si="908"/>
        <v>2</v>
      </c>
      <c r="N8384" s="2">
        <f t="shared" ca="1" si="902"/>
        <v>0.11391610153398213</v>
      </c>
      <c r="O8384" s="2"/>
      <c r="P8384" s="31">
        <f t="shared" ca="1" si="907"/>
        <v>4.428037130339975</v>
      </c>
    </row>
    <row r="8385" spans="1:16" x14ac:dyDescent="0.25">
      <c r="A8385" s="32">
        <f ca="1">Uniform_A+B8385*(Uniform_B-Uniform_A)</f>
        <v>5.7022396845807064</v>
      </c>
      <c r="B8385" s="2">
        <f t="shared" ca="1" si="903"/>
        <v>0.57022396845807066</v>
      </c>
      <c r="C8385" s="4"/>
      <c r="D8385" s="5">
        <f ca="1">IF(E8385&lt;(Driehoek_C-Driehoek_A)/(Driehoek_B-Driehoek_A),Driehoek_A+SQRT(E8385*(Driehoek_B-Driehoek_A)*(Driehoek_C-Driehoek_A)),Driehoek_B-SQRT((1-E8385)*(Driehoek_B-Driehoek_A)*(Driehoek_B-Driehoek_C)))</f>
        <v>5.5511850098782176</v>
      </c>
      <c r="E8385" s="2">
        <f t="shared" ca="1" si="904"/>
        <v>0.66016214754032265</v>
      </c>
      <c r="F8385" s="2"/>
      <c r="G8385" s="15">
        <f ca="1">_xlfn.NORM.INV(H8385,Normaal_Mu,Normaal_Sigma)</f>
        <v>9.1047696368544404</v>
      </c>
      <c r="H8385" s="2">
        <f t="shared" ca="1" si="905"/>
        <v>0.97993386061720256</v>
      </c>
      <c r="I8385" s="2"/>
      <c r="J8385" s="15">
        <f ca="1">-LN(K8385) /NegExp_Labda</f>
        <v>5.5311776273177191</v>
      </c>
      <c r="K8385" s="2">
        <f t="shared" ca="1" si="906"/>
        <v>0.33080191545962967</v>
      </c>
      <c r="L8385" s="2"/>
      <c r="M8385" s="17">
        <f t="shared" ca="1" si="908"/>
        <v>6</v>
      </c>
      <c r="N8385" s="2">
        <f t="shared" ca="1" si="902"/>
        <v>0.61711651396941214</v>
      </c>
      <c r="O8385" s="2"/>
      <c r="P8385" s="31">
        <f t="shared" ca="1" si="907"/>
        <v>6.3778743917262162</v>
      </c>
    </row>
    <row r="8386" spans="1:16" x14ac:dyDescent="0.25">
      <c r="A8386" s="32">
        <f ca="1">Uniform_A+B8386*(Uniform_B-Uniform_A)</f>
        <v>0.1085264689522969</v>
      </c>
      <c r="B8386" s="2">
        <f t="shared" ca="1" si="903"/>
        <v>1.085264689522969E-2</v>
      </c>
      <c r="C8386" s="4"/>
      <c r="D8386" s="5">
        <f ca="1">IF(E8386&lt;(Driehoek_C-Driehoek_A)/(Driehoek_B-Driehoek_A),Driehoek_A+SQRT(E8386*(Driehoek_B-Driehoek_A)*(Driehoek_C-Driehoek_A)),Driehoek_B-SQRT((1-E8386)*(Driehoek_B-Driehoek_A)*(Driehoek_B-Driehoek_C)))</f>
        <v>5.1088230257908265</v>
      </c>
      <c r="E8386" s="2">
        <f t="shared" ca="1" si="904"/>
        <v>0.56739262158240966</v>
      </c>
      <c r="F8386" s="2"/>
      <c r="G8386" s="15">
        <f ca="1">_xlfn.NORM.INV(H8386,Normaal_Mu,Normaal_Sigma)</f>
        <v>7.0498005462670807</v>
      </c>
      <c r="H8386" s="2">
        <f t="shared" ca="1" si="905"/>
        <v>0.84729487713191654</v>
      </c>
      <c r="I8386" s="2"/>
      <c r="J8386" s="15">
        <f ca="1">-LN(K8386) /NegExp_Labda</f>
        <v>0.3456494109334996</v>
      </c>
      <c r="K8386" s="2">
        <f t="shared" ca="1" si="906"/>
        <v>0.93320546544006955</v>
      </c>
      <c r="L8386" s="2"/>
      <c r="M8386" s="17">
        <f t="shared" ca="1" si="908"/>
        <v>4</v>
      </c>
      <c r="N8386" s="2">
        <f t="shared" ca="1" si="902"/>
        <v>0.28010625295964109</v>
      </c>
      <c r="O8386" s="2"/>
      <c r="P8386" s="31">
        <f t="shared" ca="1" si="907"/>
        <v>3.322559890388741</v>
      </c>
    </row>
    <row r="8387" spans="1:16" x14ac:dyDescent="0.25">
      <c r="A8387" s="32">
        <f ca="1">Uniform_A+B8387*(Uniform_B-Uniform_A)</f>
        <v>1.0138759191396651</v>
      </c>
      <c r="B8387" s="2">
        <f t="shared" ca="1" si="903"/>
        <v>0.10138759191396651</v>
      </c>
      <c r="C8387" s="4"/>
      <c r="D8387" s="5">
        <f ca="1">IF(E8387&lt;(Driehoek_C-Driehoek_A)/(Driehoek_B-Driehoek_A),Driehoek_A+SQRT(E8387*(Driehoek_B-Driehoek_A)*(Driehoek_C-Driehoek_A)),Driehoek_B-SQRT((1-E8387)*(Driehoek_B-Driehoek_A)*(Driehoek_B-Driehoek_C)))</f>
        <v>4.497233619734212</v>
      </c>
      <c r="E8387" s="2">
        <f t="shared" ca="1" si="904"/>
        <v>0.42071699784994676</v>
      </c>
      <c r="F8387" s="2"/>
      <c r="G8387" s="15">
        <f ca="1">_xlfn.NORM.INV(H8387,Normaal_Mu,Normaal_Sigma)</f>
        <v>7.5990583406223902</v>
      </c>
      <c r="H8387" s="2">
        <f t="shared" ca="1" si="905"/>
        <v>0.90311880529855904</v>
      </c>
      <c r="I8387" s="2"/>
      <c r="J8387" s="15">
        <f ca="1">-LN(K8387) /NegExp_Labda</f>
        <v>6.9890231564250342</v>
      </c>
      <c r="K8387" s="2">
        <f t="shared" ca="1" si="906"/>
        <v>0.24713892989132791</v>
      </c>
      <c r="L8387" s="2"/>
      <c r="M8387" s="17">
        <f t="shared" ca="1" si="908"/>
        <v>6</v>
      </c>
      <c r="N8387" s="2">
        <f t="shared" ca="1" si="902"/>
        <v>0.7311540590802319</v>
      </c>
      <c r="O8387" s="2"/>
      <c r="P8387" s="31">
        <f t="shared" ca="1" si="907"/>
        <v>5.2198382071842602</v>
      </c>
    </row>
    <row r="8388" spans="1:16" x14ac:dyDescent="0.25">
      <c r="A8388" s="32">
        <f ca="1">Uniform_A+B8388*(Uniform_B-Uniform_A)</f>
        <v>5.3652861636855596</v>
      </c>
      <c r="B8388" s="2">
        <f t="shared" ca="1" si="903"/>
        <v>0.53652861636855598</v>
      </c>
      <c r="C8388" s="4"/>
      <c r="D8388" s="5">
        <f ca="1">IF(E8388&lt;(Driehoek_C-Driehoek_A)/(Driehoek_B-Driehoek_A),Driehoek_A+SQRT(E8388*(Driehoek_B-Driehoek_A)*(Driehoek_C-Driehoek_A)),Driehoek_B-SQRT((1-E8388)*(Driehoek_B-Driehoek_A)*(Driehoek_B-Driehoek_C)))</f>
        <v>3.2936793743531352</v>
      </c>
      <c r="E8388" s="2">
        <f t="shared" ca="1" si="904"/>
        <v>0.11954330883047992</v>
      </c>
      <c r="F8388" s="2"/>
      <c r="G8388" s="15">
        <f ca="1">_xlfn.NORM.INV(H8388,Normaal_Mu,Normaal_Sigma)</f>
        <v>6.4201911179409032</v>
      </c>
      <c r="H8388" s="2">
        <f t="shared" ca="1" si="905"/>
        <v>0.76117755994646863</v>
      </c>
      <c r="I8388" s="2"/>
      <c r="J8388" s="15">
        <f ca="1">-LN(K8388) /NegExp_Labda</f>
        <v>0.9577760113956848</v>
      </c>
      <c r="K8388" s="2">
        <f t="shared" ca="1" si="906"/>
        <v>0.82567404475932993</v>
      </c>
      <c r="L8388" s="2"/>
      <c r="M8388" s="17">
        <f t="shared" ca="1" si="908"/>
        <v>5</v>
      </c>
      <c r="N8388" s="2">
        <f t="shared" ca="1" si="902"/>
        <v>0.44195657613787198</v>
      </c>
      <c r="O8388" s="2"/>
      <c r="P8388" s="31">
        <f t="shared" ca="1" si="907"/>
        <v>4.2073865334750566</v>
      </c>
    </row>
    <row r="8389" spans="1:16" x14ac:dyDescent="0.25">
      <c r="A8389" s="32">
        <f ca="1">Uniform_A+B8389*(Uniform_B-Uniform_A)</f>
        <v>2.7707944406985097</v>
      </c>
      <c r="B8389" s="2">
        <f t="shared" ca="1" si="903"/>
        <v>0.27707944406985097</v>
      </c>
      <c r="C8389" s="4"/>
      <c r="D8389" s="5">
        <f ca="1">IF(E8389&lt;(Driehoek_C-Driehoek_A)/(Driehoek_B-Driehoek_A),Driehoek_A+SQRT(E8389*(Driehoek_B-Driehoek_A)*(Driehoek_C-Driehoek_A)),Driehoek_B-SQRT((1-E8389)*(Driehoek_B-Driehoek_A)*(Driehoek_B-Driehoek_C)))</f>
        <v>4.7165179172081384</v>
      </c>
      <c r="E8389" s="2">
        <f t="shared" ca="1" si="904"/>
        <v>0.47576517846860267</v>
      </c>
      <c r="F8389" s="2"/>
      <c r="G8389" s="15">
        <f ca="1">_xlfn.NORM.INV(H8389,Normaal_Mu,Normaal_Sigma)</f>
        <v>2.9638632168957795</v>
      </c>
      <c r="H8389" s="2">
        <f t="shared" ca="1" si="905"/>
        <v>0.154322727696249</v>
      </c>
      <c r="I8389" s="2"/>
      <c r="J8389" s="15">
        <f ca="1">-LN(K8389) /NegExp_Labda</f>
        <v>1.5609156059687761</v>
      </c>
      <c r="K8389" s="2">
        <f t="shared" ca="1" si="906"/>
        <v>0.73184749916921188</v>
      </c>
      <c r="L8389" s="2"/>
      <c r="M8389" s="17">
        <f t="shared" ca="1" si="908"/>
        <v>3</v>
      </c>
      <c r="N8389" s="2">
        <f t="shared" ref="N8389:N8452" ca="1" si="909">RAND()</f>
        <v>0.20045917411086023</v>
      </c>
      <c r="O8389" s="2"/>
      <c r="P8389" s="31">
        <f t="shared" ca="1" si="907"/>
        <v>3.0024182361542406</v>
      </c>
    </row>
    <row r="8390" spans="1:16" x14ac:dyDescent="0.25">
      <c r="A8390" s="32">
        <f ca="1">Uniform_A+B8390*(Uniform_B-Uniform_A)</f>
        <v>3.0082596823505314</v>
      </c>
      <c r="B8390" s="2">
        <f t="shared" ref="B8390:B8453" ca="1" si="910">RAND()</f>
        <v>0.30082596823505314</v>
      </c>
      <c r="C8390" s="4"/>
      <c r="D8390" s="5">
        <f ca="1">IF(E8390&lt;(Driehoek_C-Driehoek_A)/(Driehoek_B-Driehoek_A),Driehoek_A+SQRT(E8390*(Driehoek_B-Driehoek_A)*(Driehoek_C-Driehoek_A)),Driehoek_B-SQRT((1-E8390)*(Driehoek_B-Driehoek_A)*(Driehoek_B-Driehoek_C)))</f>
        <v>6.7057461080558962</v>
      </c>
      <c r="E8390" s="2">
        <f t="shared" ref="E8390:E8453" ca="1" si="911">RAND()</f>
        <v>0.84961140226569531</v>
      </c>
      <c r="F8390" s="2"/>
      <c r="G8390" s="15">
        <f ca="1">_xlfn.NORM.INV(H8390,Normaal_Mu,Normaal_Sigma)</f>
        <v>6.073746594182583</v>
      </c>
      <c r="H8390" s="2">
        <f t="shared" ref="H8390:H8453" ca="1" si="912">RAND()</f>
        <v>0.70432243140343376</v>
      </c>
      <c r="I8390" s="2"/>
      <c r="J8390" s="15">
        <f ca="1">-LN(K8390) /NegExp_Labda</f>
        <v>15.787322225625381</v>
      </c>
      <c r="K8390" s="2">
        <f t="shared" ref="K8390:K8453" ca="1" si="913">RAND()</f>
        <v>4.2533450368830272E-2</v>
      </c>
      <c r="L8390" s="2"/>
      <c r="M8390" s="17">
        <f t="shared" ca="1" si="908"/>
        <v>5</v>
      </c>
      <c r="N8390" s="2">
        <f t="shared" ca="1" si="909"/>
        <v>0.45501616825260205</v>
      </c>
      <c r="O8390" s="2"/>
      <c r="P8390" s="31">
        <f t="shared" ca="1" si="907"/>
        <v>7.3150149220428791</v>
      </c>
    </row>
    <row r="8391" spans="1:16" x14ac:dyDescent="0.25">
      <c r="A8391" s="32">
        <f ca="1">Uniform_A+B8391*(Uniform_B-Uniform_A)</f>
        <v>2.3935853473059341</v>
      </c>
      <c r="B8391" s="2">
        <f t="shared" ca="1" si="910"/>
        <v>0.23935853473059343</v>
      </c>
      <c r="C8391" s="4"/>
      <c r="D8391" s="5">
        <f ca="1">IF(E8391&lt;(Driehoek_C-Driehoek_A)/(Driehoek_B-Driehoek_A),Driehoek_A+SQRT(E8391*(Driehoek_B-Driehoek_A)*(Driehoek_C-Driehoek_A)),Driehoek_B-SQRT((1-E8391)*(Driehoek_B-Driehoek_A)*(Driehoek_B-Driehoek_C)))</f>
        <v>6.1877939419560661</v>
      </c>
      <c r="E8391" s="2">
        <f t="shared" ca="1" si="911"/>
        <v>0.77404277391717136</v>
      </c>
      <c r="F8391" s="2"/>
      <c r="G8391" s="15">
        <f ca="1">_xlfn.NORM.INV(H8391,Normaal_Mu,Normaal_Sigma)</f>
        <v>4.9980071087106905</v>
      </c>
      <c r="H8391" s="2">
        <f t="shared" ca="1" si="912"/>
        <v>0.4996024757680092</v>
      </c>
      <c r="I8391" s="2"/>
      <c r="J8391" s="15">
        <f ca="1">-LN(K8391) /NegExp_Labda</f>
        <v>4.0008292211725438</v>
      </c>
      <c r="K8391" s="2">
        <f t="shared" ca="1" si="913"/>
        <v>0.44925445167802491</v>
      </c>
      <c r="L8391" s="2"/>
      <c r="M8391" s="17">
        <f t="shared" ca="1" si="908"/>
        <v>3</v>
      </c>
      <c r="N8391" s="2">
        <f t="shared" ca="1" si="909"/>
        <v>0.20578238911204794</v>
      </c>
      <c r="O8391" s="2"/>
      <c r="P8391" s="31">
        <f t="shared" ca="1" si="907"/>
        <v>4.1160431238290469</v>
      </c>
    </row>
    <row r="8392" spans="1:16" x14ac:dyDescent="0.25">
      <c r="A8392" s="32">
        <f ca="1">Uniform_A+B8392*(Uniform_B-Uniform_A)</f>
        <v>4.8496226459482061</v>
      </c>
      <c r="B8392" s="2">
        <f t="shared" ca="1" si="910"/>
        <v>0.48496226459482061</v>
      </c>
      <c r="C8392" s="4"/>
      <c r="D8392" s="5">
        <f ca="1">IF(E8392&lt;(Driehoek_C-Driehoek_A)/(Driehoek_B-Driehoek_A),Driehoek_A+SQRT(E8392*(Driehoek_B-Driehoek_A)*(Driehoek_C-Driehoek_A)),Driehoek_B-SQRT((1-E8392)*(Driehoek_B-Driehoek_A)*(Driehoek_B-Driehoek_C)))</f>
        <v>7.4462680492627502</v>
      </c>
      <c r="E8392" s="2">
        <f t="shared" ca="1" si="911"/>
        <v>0.93102620072166342</v>
      </c>
      <c r="F8392" s="2"/>
      <c r="G8392" s="15">
        <f ca="1">_xlfn.NORM.INV(H8392,Normaal_Mu,Normaal_Sigma)</f>
        <v>6.7997061700390011</v>
      </c>
      <c r="H8392" s="2">
        <f t="shared" ca="1" si="912"/>
        <v>0.81590078015953271</v>
      </c>
      <c r="I8392" s="2"/>
      <c r="J8392" s="15">
        <f ca="1">-LN(K8392) /NegExp_Labda</f>
        <v>17.855247599740071</v>
      </c>
      <c r="K8392" s="2">
        <f t="shared" ca="1" si="913"/>
        <v>2.8126319051511306E-2</v>
      </c>
      <c r="L8392" s="2"/>
      <c r="M8392" s="17">
        <f t="shared" ca="1" si="908"/>
        <v>4</v>
      </c>
      <c r="N8392" s="2">
        <f t="shared" ca="1" si="909"/>
        <v>0.40378975338177525</v>
      </c>
      <c r="O8392" s="2"/>
      <c r="P8392" s="31">
        <f t="shared" ca="1" si="907"/>
        <v>8.1901688929980061</v>
      </c>
    </row>
    <row r="8393" spans="1:16" x14ac:dyDescent="0.25">
      <c r="A8393" s="32">
        <f ca="1">Uniform_A+B8393*(Uniform_B-Uniform_A)</f>
        <v>1.6111048739096356</v>
      </c>
      <c r="B8393" s="2">
        <f t="shared" ca="1" si="910"/>
        <v>0.16111048739096356</v>
      </c>
      <c r="C8393" s="4"/>
      <c r="D8393" s="5">
        <f ca="1">IF(E8393&lt;(Driehoek_C-Driehoek_A)/(Driehoek_B-Driehoek_A),Driehoek_A+SQRT(E8393*(Driehoek_B-Driehoek_A)*(Driehoek_C-Driehoek_A)),Driehoek_B-SQRT((1-E8393)*(Driehoek_B-Driehoek_A)*(Driehoek_B-Driehoek_C)))</f>
        <v>4.7092268334288354</v>
      </c>
      <c r="E8393" s="2">
        <f t="shared" ca="1" si="911"/>
        <v>0.47397901808665321</v>
      </c>
      <c r="F8393" s="2"/>
      <c r="G8393" s="15">
        <f ca="1">_xlfn.NORM.INV(H8393,Normaal_Mu,Normaal_Sigma)</f>
        <v>7.2228540302331972</v>
      </c>
      <c r="H8393" s="2">
        <f t="shared" ca="1" si="912"/>
        <v>0.86680770532747209</v>
      </c>
      <c r="I8393" s="2"/>
      <c r="J8393" s="15">
        <f ca="1">-LN(K8393) /NegExp_Labda</f>
        <v>4.0743195338415612</v>
      </c>
      <c r="K8393" s="2">
        <f t="shared" ca="1" si="913"/>
        <v>0.44269957167721263</v>
      </c>
      <c r="L8393" s="2"/>
      <c r="M8393" s="17">
        <f t="shared" ca="1" si="908"/>
        <v>9</v>
      </c>
      <c r="N8393" s="2">
        <f t="shared" ca="1" si="909"/>
        <v>0.95715779258902178</v>
      </c>
      <c r="O8393" s="2"/>
      <c r="P8393" s="31">
        <f t="shared" ca="1" si="907"/>
        <v>5.3235010542826462</v>
      </c>
    </row>
    <row r="8394" spans="1:16" x14ac:dyDescent="0.25">
      <c r="A8394" s="32">
        <f ca="1">Uniform_A+B8394*(Uniform_B-Uniform_A)</f>
        <v>3.2149420921377816</v>
      </c>
      <c r="B8394" s="2">
        <f t="shared" ca="1" si="910"/>
        <v>0.32149420921377814</v>
      </c>
      <c r="C8394" s="4"/>
      <c r="D8394" s="5">
        <f ca="1">IF(E8394&lt;(Driehoek_C-Driehoek_A)/(Driehoek_B-Driehoek_A),Driehoek_A+SQRT(E8394*(Driehoek_B-Driehoek_A)*(Driehoek_C-Driehoek_A)),Driehoek_B-SQRT((1-E8394)*(Driehoek_B-Driehoek_A)*(Driehoek_B-Driehoek_C)))</f>
        <v>4.8529003086633296</v>
      </c>
      <c r="E8394" s="2">
        <f t="shared" ca="1" si="911"/>
        <v>0.50861611857472255</v>
      </c>
      <c r="F8394" s="2"/>
      <c r="G8394" s="15">
        <f ca="1">_xlfn.NORM.INV(H8394,Normaal_Mu,Normaal_Sigma)</f>
        <v>6.3441172919510667</v>
      </c>
      <c r="H8394" s="2">
        <f t="shared" ca="1" si="912"/>
        <v>0.74922681905389155</v>
      </c>
      <c r="I8394" s="2"/>
      <c r="J8394" s="15">
        <f ca="1">-LN(K8394) /NegExp_Labda</f>
        <v>7.875035210351844</v>
      </c>
      <c r="K8394" s="2">
        <f t="shared" ca="1" si="913"/>
        <v>0.20700609492453259</v>
      </c>
      <c r="L8394" s="2"/>
      <c r="M8394" s="17">
        <f t="shared" ca="1" si="908"/>
        <v>6</v>
      </c>
      <c r="N8394" s="2">
        <f t="shared" ca="1" si="909"/>
        <v>0.6845816591931192</v>
      </c>
      <c r="O8394" s="2"/>
      <c r="P8394" s="31">
        <f t="shared" ca="1" si="907"/>
        <v>5.6573989806208047</v>
      </c>
    </row>
    <row r="8395" spans="1:16" x14ac:dyDescent="0.25">
      <c r="A8395" s="32">
        <f ca="1">Uniform_A+B8395*(Uniform_B-Uniform_A)</f>
        <v>0.21589938333701597</v>
      </c>
      <c r="B8395" s="2">
        <f t="shared" ca="1" si="910"/>
        <v>2.1589938333701597E-2</v>
      </c>
      <c r="C8395" s="4"/>
      <c r="D8395" s="5">
        <f ca="1">IF(E8395&lt;(Driehoek_C-Driehoek_A)/(Driehoek_B-Driehoek_A),Driehoek_A+SQRT(E8395*(Driehoek_B-Driehoek_A)*(Driehoek_C-Driehoek_A)),Driehoek_B-SQRT((1-E8395)*(Driehoek_B-Driehoek_A)*(Driehoek_B-Driehoek_C)))</f>
        <v>3.7746604954128822</v>
      </c>
      <c r="E8395" s="2">
        <f t="shared" ca="1" si="911"/>
        <v>0.22495856242707835</v>
      </c>
      <c r="F8395" s="2"/>
      <c r="G8395" s="15">
        <f ca="1">_xlfn.NORM.INV(H8395,Normaal_Mu,Normaal_Sigma)</f>
        <v>4.6883033114902624</v>
      </c>
      <c r="H8395" s="2">
        <f t="shared" ca="1" si="912"/>
        <v>0.43807628148011646</v>
      </c>
      <c r="I8395" s="2"/>
      <c r="J8395" s="15">
        <f ca="1">-LN(K8395) /NegExp_Labda</f>
        <v>4.2515948499482121</v>
      </c>
      <c r="K8395" s="2">
        <f t="shared" ca="1" si="913"/>
        <v>0.4272786211529922</v>
      </c>
      <c r="L8395" s="2"/>
      <c r="M8395" s="17">
        <f t="shared" ca="1" si="908"/>
        <v>4</v>
      </c>
      <c r="N8395" s="2">
        <f t="shared" ca="1" si="909"/>
        <v>0.29204823503176913</v>
      </c>
      <c r="O8395" s="2"/>
      <c r="P8395" s="31">
        <f t="shared" ca="1" si="907"/>
        <v>3.3860916080376748</v>
      </c>
    </row>
    <row r="8396" spans="1:16" x14ac:dyDescent="0.25">
      <c r="A8396" s="32">
        <f ca="1">Uniform_A+B8396*(Uniform_B-Uniform_A)</f>
        <v>1.967264444981569</v>
      </c>
      <c r="B8396" s="2">
        <f t="shared" ca="1" si="910"/>
        <v>0.1967264444981569</v>
      </c>
      <c r="C8396" s="4"/>
      <c r="D8396" s="5">
        <f ca="1">IF(E8396&lt;(Driehoek_C-Driehoek_A)/(Driehoek_B-Driehoek_A),Driehoek_A+SQRT(E8396*(Driehoek_B-Driehoek_A)*(Driehoek_C-Driehoek_A)),Driehoek_B-SQRT((1-E8396)*(Driehoek_B-Driehoek_A)*(Driehoek_B-Driehoek_C)))</f>
        <v>7.0971685234389525</v>
      </c>
      <c r="E8396" s="2">
        <f t="shared" ca="1" si="911"/>
        <v>0.89654949633738579</v>
      </c>
      <c r="F8396" s="2"/>
      <c r="G8396" s="15">
        <f ca="1">_xlfn.NORM.INV(H8396,Normaal_Mu,Normaal_Sigma)</f>
        <v>6.5536005596095119</v>
      </c>
      <c r="H8396" s="2">
        <f t="shared" ca="1" si="912"/>
        <v>0.78136169416750634</v>
      </c>
      <c r="I8396" s="2"/>
      <c r="J8396" s="15">
        <f ca="1">-LN(K8396) /NegExp_Labda</f>
        <v>6.0767253419680873</v>
      </c>
      <c r="K8396" s="2">
        <f t="shared" ca="1" si="913"/>
        <v>0.29660764670896744</v>
      </c>
      <c r="L8396" s="2"/>
      <c r="M8396" s="17">
        <f t="shared" ca="1" si="908"/>
        <v>3</v>
      </c>
      <c r="N8396" s="2">
        <f t="shared" ca="1" si="909"/>
        <v>0.20507612860637014</v>
      </c>
      <c r="O8396" s="2"/>
      <c r="P8396" s="31">
        <f t="shared" ca="1" si="907"/>
        <v>4.9389517739996247</v>
      </c>
    </row>
    <row r="8397" spans="1:16" x14ac:dyDescent="0.25">
      <c r="A8397" s="32">
        <f ca="1">Uniform_A+B8397*(Uniform_B-Uniform_A)</f>
        <v>5.6392624094230817</v>
      </c>
      <c r="B8397" s="2">
        <f t="shared" ca="1" si="910"/>
        <v>0.56392624094230814</v>
      </c>
      <c r="C8397" s="4"/>
      <c r="D8397" s="5">
        <f ca="1">IF(E8397&lt;(Driehoek_C-Driehoek_A)/(Driehoek_B-Driehoek_A),Driehoek_A+SQRT(E8397*(Driehoek_B-Driehoek_A)*(Driehoek_C-Driehoek_A)),Driehoek_B-SQRT((1-E8397)*(Driehoek_B-Driehoek_A)*(Driehoek_B-Driehoek_C)))</f>
        <v>5.2319350267217501</v>
      </c>
      <c r="E8397" s="2">
        <f t="shared" ca="1" si="911"/>
        <v>0.59433389591867392</v>
      </c>
      <c r="F8397" s="2"/>
      <c r="G8397" s="15">
        <f ca="1">_xlfn.NORM.INV(H8397,Normaal_Mu,Normaal_Sigma)</f>
        <v>4.5045097448631113</v>
      </c>
      <c r="H8397" s="2">
        <f t="shared" ca="1" si="912"/>
        <v>0.40216580665016755</v>
      </c>
      <c r="I8397" s="2"/>
      <c r="J8397" s="15">
        <f ca="1">-LN(K8397) /NegExp_Labda</f>
        <v>6.0201462198713633</v>
      </c>
      <c r="K8397" s="2">
        <f t="shared" ca="1" si="913"/>
        <v>0.29998306858330503</v>
      </c>
      <c r="L8397" s="2"/>
      <c r="M8397" s="17">
        <f t="shared" ca="1" si="908"/>
        <v>4</v>
      </c>
      <c r="N8397" s="2">
        <f t="shared" ca="1" si="909"/>
        <v>0.39574787791736865</v>
      </c>
      <c r="O8397" s="2"/>
      <c r="P8397" s="31">
        <f t="shared" ref="P8397:P8460" ca="1" si="914">SUM(A8397,D8397,G8397,J8397,M8397)/5</f>
        <v>5.0791706801758618</v>
      </c>
    </row>
    <row r="8398" spans="1:16" x14ac:dyDescent="0.25">
      <c r="A8398" s="32">
        <f ca="1">Uniform_A+B8398*(Uniform_B-Uniform_A)</f>
        <v>0.81008105339422154</v>
      </c>
      <c r="B8398" s="2">
        <f t="shared" ca="1" si="910"/>
        <v>8.1008105339422154E-2</v>
      </c>
      <c r="C8398" s="4"/>
      <c r="D8398" s="5">
        <f ca="1">IF(E8398&lt;(Driehoek_C-Driehoek_A)/(Driehoek_B-Driehoek_A),Driehoek_A+SQRT(E8398*(Driehoek_B-Driehoek_A)*(Driehoek_C-Driehoek_A)),Driehoek_B-SQRT((1-E8398)*(Driehoek_B-Driehoek_A)*(Driehoek_B-Driehoek_C)))</f>
        <v>3.3482027254104327</v>
      </c>
      <c r="E8398" s="2">
        <f t="shared" ca="1" si="911"/>
        <v>0.12983218491457993</v>
      </c>
      <c r="F8398" s="2"/>
      <c r="G8398" s="15">
        <f ca="1">_xlfn.NORM.INV(H8398,Normaal_Mu,Normaal_Sigma)</f>
        <v>2.206693509175262</v>
      </c>
      <c r="H8398" s="2">
        <f t="shared" ca="1" si="912"/>
        <v>8.1258935156817036E-2</v>
      </c>
      <c r="I8398" s="2"/>
      <c r="J8398" s="15">
        <f ca="1">-LN(K8398) /NegExp_Labda</f>
        <v>5.2664433573396918</v>
      </c>
      <c r="K8398" s="2">
        <f t="shared" ca="1" si="913"/>
        <v>0.348788809098734</v>
      </c>
      <c r="L8398" s="2"/>
      <c r="M8398" s="17">
        <f t="shared" ca="1" si="908"/>
        <v>6</v>
      </c>
      <c r="N8398" s="2">
        <f t="shared" ca="1" si="909"/>
        <v>0.67663344546192428</v>
      </c>
      <c r="O8398" s="2"/>
      <c r="P8398" s="31">
        <f t="shared" ca="1" si="914"/>
        <v>3.5262841290639217</v>
      </c>
    </row>
    <row r="8399" spans="1:16" x14ac:dyDescent="0.25">
      <c r="A8399" s="32">
        <f ca="1">Uniform_A+B8399*(Uniform_B-Uniform_A)</f>
        <v>7.2963901802519242</v>
      </c>
      <c r="B8399" s="2">
        <f t="shared" ca="1" si="910"/>
        <v>0.72963901802519238</v>
      </c>
      <c r="C8399" s="4"/>
      <c r="D8399" s="5">
        <f ca="1">IF(E8399&lt;(Driehoek_C-Driehoek_A)/(Driehoek_B-Driehoek_A),Driehoek_A+SQRT(E8399*(Driehoek_B-Driehoek_A)*(Driehoek_C-Driehoek_A)),Driehoek_B-SQRT((1-E8399)*(Driehoek_B-Driehoek_A)*(Driehoek_B-Driehoek_C)))</f>
        <v>4.1718335821628934</v>
      </c>
      <c r="E8399" s="2">
        <f t="shared" ca="1" si="911"/>
        <v>0.33396597261914274</v>
      </c>
      <c r="F8399" s="2"/>
      <c r="G8399" s="15">
        <f ca="1">_xlfn.NORM.INV(H8399,Normaal_Mu,Normaal_Sigma)</f>
        <v>2.3534448501086214</v>
      </c>
      <c r="H8399" s="2">
        <f t="shared" ca="1" si="912"/>
        <v>9.2871543191048844E-2</v>
      </c>
      <c r="I8399" s="2"/>
      <c r="J8399" s="15">
        <f ca="1">-LN(K8399) /NegExp_Labda</f>
        <v>2.0902791576169024</v>
      </c>
      <c r="K8399" s="2">
        <f t="shared" ca="1" si="913"/>
        <v>0.65832547208476877</v>
      </c>
      <c r="L8399" s="2"/>
      <c r="M8399" s="17">
        <f t="shared" ca="1" si="908"/>
        <v>6</v>
      </c>
      <c r="N8399" s="2">
        <f t="shared" ca="1" si="909"/>
        <v>0.6966692724392437</v>
      </c>
      <c r="O8399" s="2"/>
      <c r="P8399" s="31">
        <f t="shared" ca="1" si="914"/>
        <v>4.3823895540280677</v>
      </c>
    </row>
    <row r="8400" spans="1:16" x14ac:dyDescent="0.25">
      <c r="A8400" s="32">
        <f ca="1">Uniform_A+B8400*(Uniform_B-Uniform_A)</f>
        <v>7.1847163416165909</v>
      </c>
      <c r="B8400" s="2">
        <f t="shared" ca="1" si="910"/>
        <v>0.71847163416165905</v>
      </c>
      <c r="C8400" s="4"/>
      <c r="D8400" s="5">
        <f ca="1">IF(E8400&lt;(Driehoek_C-Driehoek_A)/(Driehoek_B-Driehoek_A),Driehoek_A+SQRT(E8400*(Driehoek_B-Driehoek_A)*(Driehoek_C-Driehoek_A)),Driehoek_B-SQRT((1-E8400)*(Driehoek_B-Driehoek_A)*(Driehoek_B-Driehoek_C)))</f>
        <v>5.0377244969792923</v>
      </c>
      <c r="E8400" s="2">
        <f t="shared" ca="1" si="911"/>
        <v>0.55143922394748557</v>
      </c>
      <c r="F8400" s="2"/>
      <c r="G8400" s="15">
        <f ca="1">_xlfn.NORM.INV(H8400,Normaal_Mu,Normaal_Sigma)</f>
        <v>9.3211099167245219</v>
      </c>
      <c r="H8400" s="2">
        <f t="shared" ca="1" si="912"/>
        <v>0.98463513303904981</v>
      </c>
      <c r="I8400" s="2"/>
      <c r="J8400" s="15">
        <f ca="1">-LN(K8400) /NegExp_Labda</f>
        <v>4.1612231579439491</v>
      </c>
      <c r="K8400" s="2">
        <f t="shared" ca="1" si="913"/>
        <v>0.43507161398678162</v>
      </c>
      <c r="L8400" s="2"/>
      <c r="M8400" s="17">
        <f t="shared" ca="1" si="908"/>
        <v>3</v>
      </c>
      <c r="N8400" s="2">
        <f t="shared" ca="1" si="909"/>
        <v>0.14584111869574978</v>
      </c>
      <c r="O8400" s="2"/>
      <c r="P8400" s="31">
        <f t="shared" ca="1" si="914"/>
        <v>5.7409547826528708</v>
      </c>
    </row>
    <row r="8401" spans="1:16" x14ac:dyDescent="0.25">
      <c r="A8401" s="32">
        <f ca="1">Uniform_A+B8401*(Uniform_B-Uniform_A)</f>
        <v>8.9780374597553898</v>
      </c>
      <c r="B8401" s="2">
        <f t="shared" ca="1" si="910"/>
        <v>0.89780374597553902</v>
      </c>
      <c r="C8401" s="4"/>
      <c r="D8401" s="5">
        <f ca="1">IF(E8401&lt;(Driehoek_C-Driehoek_A)/(Driehoek_B-Driehoek_A),Driehoek_A+SQRT(E8401*(Driehoek_B-Driehoek_A)*(Driehoek_C-Driehoek_A)),Driehoek_B-SQRT((1-E8401)*(Driehoek_B-Driehoek_A)*(Driehoek_B-Driehoek_C)))</f>
        <v>4.658275119572699</v>
      </c>
      <c r="E8401" s="2">
        <f t="shared" ca="1" si="911"/>
        <v>0.46141214464795821</v>
      </c>
      <c r="F8401" s="2"/>
      <c r="G8401" s="15">
        <f ca="1">_xlfn.NORM.INV(H8401,Normaal_Mu,Normaal_Sigma)</f>
        <v>5.4355649484441004</v>
      </c>
      <c r="H8401" s="2">
        <f t="shared" ca="1" si="912"/>
        <v>0.58620069981385448</v>
      </c>
      <c r="I8401" s="2"/>
      <c r="J8401" s="15">
        <f ca="1">-LN(K8401) /NegExp_Labda</f>
        <v>0.74782663413188455</v>
      </c>
      <c r="K8401" s="2">
        <f t="shared" ca="1" si="913"/>
        <v>0.86108218441592876</v>
      </c>
      <c r="L8401" s="2"/>
      <c r="M8401" s="17">
        <f t="shared" ca="1" si="908"/>
        <v>2</v>
      </c>
      <c r="N8401" s="2">
        <f t="shared" ca="1" si="909"/>
        <v>5.69448557704475E-2</v>
      </c>
      <c r="O8401" s="2"/>
      <c r="P8401" s="31">
        <f t="shared" ca="1" si="914"/>
        <v>4.3639408323808144</v>
      </c>
    </row>
    <row r="8402" spans="1:16" x14ac:dyDescent="0.25">
      <c r="A8402" s="32">
        <f ca="1">Uniform_A+B8402*(Uniform_B-Uniform_A)</f>
        <v>2.7393904937548252</v>
      </c>
      <c r="B8402" s="2">
        <f t="shared" ca="1" si="910"/>
        <v>0.27393904937548252</v>
      </c>
      <c r="C8402" s="4"/>
      <c r="D8402" s="5">
        <f ca="1">IF(E8402&lt;(Driehoek_C-Driehoek_A)/(Driehoek_B-Driehoek_A),Driehoek_A+SQRT(E8402*(Driehoek_B-Driehoek_A)*(Driehoek_C-Driehoek_A)),Driehoek_B-SQRT((1-E8402)*(Driehoek_B-Driehoek_A)*(Driehoek_B-Driehoek_C)))</f>
        <v>6.3689697606475608</v>
      </c>
      <c r="E8402" s="2">
        <f t="shared" ca="1" si="911"/>
        <v>0.80221942513180133</v>
      </c>
      <c r="F8402" s="2"/>
      <c r="G8402" s="15">
        <f ca="1">_xlfn.NORM.INV(H8402,Normaal_Mu,Normaal_Sigma)</f>
        <v>6.1085424974757716</v>
      </c>
      <c r="H8402" s="2">
        <f t="shared" ca="1" si="912"/>
        <v>0.71030338807740201</v>
      </c>
      <c r="I8402" s="2"/>
      <c r="J8402" s="15">
        <f ca="1">-LN(K8402) /NegExp_Labda</f>
        <v>11.211005904468463</v>
      </c>
      <c r="K8402" s="2">
        <f t="shared" ca="1" si="913"/>
        <v>0.10622442767054385</v>
      </c>
      <c r="L8402" s="2"/>
      <c r="M8402" s="17">
        <f t="shared" ca="1" si="908"/>
        <v>6</v>
      </c>
      <c r="N8402" s="2">
        <f t="shared" ca="1" si="909"/>
        <v>0.73599491806114281</v>
      </c>
      <c r="O8402" s="2"/>
      <c r="P8402" s="31">
        <f t="shared" ca="1" si="914"/>
        <v>6.4855817312693249</v>
      </c>
    </row>
    <row r="8403" spans="1:16" x14ac:dyDescent="0.25">
      <c r="A8403" s="32">
        <f ca="1">Uniform_A+B8403*(Uniform_B-Uniform_A)</f>
        <v>3.7705033800127117</v>
      </c>
      <c r="B8403" s="2">
        <f t="shared" ca="1" si="910"/>
        <v>0.37705033800127119</v>
      </c>
      <c r="C8403" s="4"/>
      <c r="D8403" s="5">
        <f ca="1">IF(E8403&lt;(Driehoek_C-Driehoek_A)/(Driehoek_B-Driehoek_A),Driehoek_A+SQRT(E8403*(Driehoek_B-Driehoek_A)*(Driehoek_C-Driehoek_A)),Driehoek_B-SQRT((1-E8403)*(Driehoek_B-Driehoek_A)*(Driehoek_B-Driehoek_C)))</f>
        <v>5.249886951126518</v>
      </c>
      <c r="E8403" s="2">
        <f t="shared" ca="1" si="911"/>
        <v>0.59819006059053825</v>
      </c>
      <c r="F8403" s="2"/>
      <c r="G8403" s="15">
        <f ca="1">_xlfn.NORM.INV(H8403,Normaal_Mu,Normaal_Sigma)</f>
        <v>2.7179979472475044</v>
      </c>
      <c r="H8403" s="2">
        <f t="shared" ca="1" si="912"/>
        <v>0.12693474793943282</v>
      </c>
      <c r="I8403" s="2"/>
      <c r="J8403" s="15">
        <f ca="1">-LN(K8403) /NegExp_Labda</f>
        <v>3.4137019695414792</v>
      </c>
      <c r="K8403" s="2">
        <f t="shared" ca="1" si="913"/>
        <v>0.50523056279509226</v>
      </c>
      <c r="L8403" s="2"/>
      <c r="M8403" s="17">
        <f t="shared" ca="1" si="908"/>
        <v>7</v>
      </c>
      <c r="N8403" s="2">
        <f t="shared" ca="1" si="909"/>
        <v>0.84565425573677866</v>
      </c>
      <c r="O8403" s="2"/>
      <c r="P8403" s="31">
        <f t="shared" ca="1" si="914"/>
        <v>4.4304180495856427</v>
      </c>
    </row>
    <row r="8404" spans="1:16" x14ac:dyDescent="0.25">
      <c r="A8404" s="32">
        <f ca="1">Uniform_A+B8404*(Uniform_B-Uniform_A)</f>
        <v>7.0951065055395723E-2</v>
      </c>
      <c r="B8404" s="2">
        <f t="shared" ca="1" si="910"/>
        <v>7.0951065055395723E-3</v>
      </c>
      <c r="C8404" s="4"/>
      <c r="D8404" s="5">
        <f ca="1">IF(E8404&lt;(Driehoek_C-Driehoek_A)/(Driehoek_B-Driehoek_A),Driehoek_A+SQRT(E8404*(Driehoek_B-Driehoek_A)*(Driehoek_C-Driehoek_A)),Driehoek_B-SQRT((1-E8404)*(Driehoek_B-Driehoek_A)*(Driehoek_B-Driehoek_C)))</f>
        <v>4.1739709224292332</v>
      </c>
      <c r="E8404" s="2">
        <f t="shared" ca="1" si="911"/>
        <v>0.33455552406975597</v>
      </c>
      <c r="F8404" s="2"/>
      <c r="G8404" s="15">
        <f ca="1">_xlfn.NORM.INV(H8404,Normaal_Mu,Normaal_Sigma)</f>
        <v>3.9218478633246656</v>
      </c>
      <c r="H8404" s="2">
        <f t="shared" ca="1" si="912"/>
        <v>0.29491718392836819</v>
      </c>
      <c r="I8404" s="2"/>
      <c r="J8404" s="15">
        <f ca="1">-LN(K8404) /NegExp_Labda</f>
        <v>2.2601276219588327</v>
      </c>
      <c r="K8404" s="2">
        <f t="shared" ca="1" si="913"/>
        <v>0.63633792737924555</v>
      </c>
      <c r="L8404" s="2"/>
      <c r="M8404" s="17">
        <f t="shared" ca="1" si="908"/>
        <v>4</v>
      </c>
      <c r="N8404" s="2">
        <f t="shared" ca="1" si="909"/>
        <v>0.33621848872150217</v>
      </c>
      <c r="O8404" s="2"/>
      <c r="P8404" s="31">
        <f t="shared" ca="1" si="914"/>
        <v>2.885379494553626</v>
      </c>
    </row>
    <row r="8405" spans="1:16" x14ac:dyDescent="0.25">
      <c r="A8405" s="32">
        <f ca="1">Uniform_A+B8405*(Uniform_B-Uniform_A)</f>
        <v>9.9674350738419211</v>
      </c>
      <c r="B8405" s="2">
        <f t="shared" ca="1" si="910"/>
        <v>0.99674350738419215</v>
      </c>
      <c r="C8405" s="4"/>
      <c r="D8405" s="5">
        <f ca="1">IF(E8405&lt;(Driehoek_C-Driehoek_A)/(Driehoek_B-Driehoek_A),Driehoek_A+SQRT(E8405*(Driehoek_B-Driehoek_A)*(Driehoek_C-Driehoek_A)),Driehoek_B-SQRT((1-E8405)*(Driehoek_B-Driehoek_A)*(Driehoek_B-Driehoek_C)))</f>
        <v>4.3120620575380739</v>
      </c>
      <c r="E8405" s="2">
        <f t="shared" ca="1" si="911"/>
        <v>0.37209250993216691</v>
      </c>
      <c r="F8405" s="2"/>
      <c r="G8405" s="15">
        <f ca="1">_xlfn.NORM.INV(H8405,Normaal_Mu,Normaal_Sigma)</f>
        <v>2.4118487592020998</v>
      </c>
      <c r="H8405" s="2">
        <f t="shared" ca="1" si="912"/>
        <v>9.7819650841571071E-2</v>
      </c>
      <c r="I8405" s="2"/>
      <c r="J8405" s="15">
        <f ca="1">-LN(K8405) /NegExp_Labda</f>
        <v>17.25627963871495</v>
      </c>
      <c r="K8405" s="2">
        <f t="shared" ca="1" si="913"/>
        <v>3.170579117920469E-2</v>
      </c>
      <c r="L8405" s="2"/>
      <c r="M8405" s="17">
        <f t="shared" ca="1" si="908"/>
        <v>6</v>
      </c>
      <c r="N8405" s="2">
        <f t="shared" ca="1" si="909"/>
        <v>0.74065255874808833</v>
      </c>
      <c r="O8405" s="2"/>
      <c r="P8405" s="31">
        <f t="shared" ca="1" si="914"/>
        <v>7.9895251058594088</v>
      </c>
    </row>
    <row r="8406" spans="1:16" x14ac:dyDescent="0.25">
      <c r="A8406" s="32">
        <f ca="1">Uniform_A+B8406*(Uniform_B-Uniform_A)</f>
        <v>4.2820156244664371</v>
      </c>
      <c r="B8406" s="2">
        <f t="shared" ca="1" si="910"/>
        <v>0.42820156244664376</v>
      </c>
      <c r="C8406" s="4"/>
      <c r="D8406" s="5">
        <f ca="1">IF(E8406&lt;(Driehoek_C-Driehoek_A)/(Driehoek_B-Driehoek_A),Driehoek_A+SQRT(E8406*(Driehoek_B-Driehoek_A)*(Driehoek_C-Driehoek_A)),Driehoek_B-SQRT((1-E8406)*(Driehoek_B-Driehoek_A)*(Driehoek_B-Driehoek_C)))</f>
        <v>2.2408581517701887</v>
      </c>
      <c r="E8406" s="2">
        <f t="shared" ca="1" si="911"/>
        <v>4.1437606624393775E-3</v>
      </c>
      <c r="F8406" s="2"/>
      <c r="G8406" s="15">
        <f ca="1">_xlfn.NORM.INV(H8406,Normaal_Mu,Normaal_Sigma)</f>
        <v>2.9549562714342352</v>
      </c>
      <c r="H8406" s="2">
        <f t="shared" ca="1" si="912"/>
        <v>0.1532669848831465</v>
      </c>
      <c r="I8406" s="2"/>
      <c r="J8406" s="15">
        <f ca="1">-LN(K8406) /NegExp_Labda</f>
        <v>3.0026273585002019</v>
      </c>
      <c r="K8406" s="2">
        <f t="shared" ca="1" si="913"/>
        <v>0.54852332686641014</v>
      </c>
      <c r="L8406" s="2"/>
      <c r="M8406" s="17">
        <f t="shared" ca="1" si="908"/>
        <v>7</v>
      </c>
      <c r="N8406" s="2">
        <f t="shared" ca="1" si="909"/>
        <v>0.86039841804334871</v>
      </c>
      <c r="O8406" s="2"/>
      <c r="P8406" s="31">
        <f t="shared" ca="1" si="914"/>
        <v>3.8960914812342127</v>
      </c>
    </row>
    <row r="8407" spans="1:16" x14ac:dyDescent="0.25">
      <c r="A8407" s="32">
        <f ca="1">Uniform_A+B8407*(Uniform_B-Uniform_A)</f>
        <v>2.5490835541832455</v>
      </c>
      <c r="B8407" s="2">
        <f t="shared" ca="1" si="910"/>
        <v>0.25490835541832457</v>
      </c>
      <c r="C8407" s="4"/>
      <c r="D8407" s="5">
        <f ca="1">IF(E8407&lt;(Driehoek_C-Driehoek_A)/(Driehoek_B-Driehoek_A),Driehoek_A+SQRT(E8407*(Driehoek_B-Driehoek_A)*(Driehoek_C-Driehoek_A)),Driehoek_B-SQRT((1-E8407)*(Driehoek_B-Driehoek_A)*(Driehoek_B-Driehoek_C)))</f>
        <v>4.4946236453631645</v>
      </c>
      <c r="E8407" s="2">
        <f t="shared" ca="1" si="911"/>
        <v>0.42004525437369422</v>
      </c>
      <c r="F8407" s="2"/>
      <c r="G8407" s="15">
        <f ca="1">_xlfn.NORM.INV(H8407,Normaal_Mu,Normaal_Sigma)</f>
        <v>7.1958300561572823</v>
      </c>
      <c r="H8407" s="2">
        <f t="shared" ca="1" si="912"/>
        <v>0.86387920244791971</v>
      </c>
      <c r="I8407" s="2"/>
      <c r="J8407" s="15">
        <f ca="1">-LN(K8407) /NegExp_Labda</f>
        <v>5.7959639305800286</v>
      </c>
      <c r="K8407" s="2">
        <f t="shared" ca="1" si="913"/>
        <v>0.31373933344063776</v>
      </c>
      <c r="L8407" s="2"/>
      <c r="M8407" s="17">
        <f t="shared" ca="1" si="908"/>
        <v>2</v>
      </c>
      <c r="N8407" s="2">
        <f t="shared" ca="1" si="909"/>
        <v>0.10943647911072119</v>
      </c>
      <c r="O8407" s="2"/>
      <c r="P8407" s="31">
        <f t="shared" ca="1" si="914"/>
        <v>4.4071002372567438</v>
      </c>
    </row>
    <row r="8408" spans="1:16" x14ac:dyDescent="0.25">
      <c r="A8408" s="32">
        <f ca="1">Uniform_A+B8408*(Uniform_B-Uniform_A)</f>
        <v>7.7458460338651056</v>
      </c>
      <c r="B8408" s="2">
        <f t="shared" ca="1" si="910"/>
        <v>0.77458460338651058</v>
      </c>
      <c r="C8408" s="4"/>
      <c r="D8408" s="5">
        <f ca="1">IF(E8408&lt;(Driehoek_C-Driehoek_A)/(Driehoek_B-Driehoek_A),Driehoek_A+SQRT(E8408*(Driehoek_B-Driehoek_A)*(Driehoek_C-Driehoek_A)),Driehoek_B-SQRT((1-E8408)*(Driehoek_B-Driehoek_A)*(Driehoek_B-Driehoek_C)))</f>
        <v>5.4680462437729354</v>
      </c>
      <c r="E8408" s="2">
        <f t="shared" ca="1" si="911"/>
        <v>0.64358007611067214</v>
      </c>
      <c r="F8408" s="2"/>
      <c r="G8408" s="15">
        <f ca="1">_xlfn.NORM.INV(H8408,Normaal_Mu,Normaal_Sigma)</f>
        <v>5.2571458939806881</v>
      </c>
      <c r="H8408" s="2">
        <f t="shared" ca="1" si="912"/>
        <v>0.55115221311344875</v>
      </c>
      <c r="I8408" s="2"/>
      <c r="J8408" s="15">
        <f ca="1">-LN(K8408) /NegExp_Labda</f>
        <v>7.4871670148040597</v>
      </c>
      <c r="K8408" s="2">
        <f t="shared" ca="1" si="913"/>
        <v>0.22370358091205711</v>
      </c>
      <c r="L8408" s="2"/>
      <c r="M8408" s="17">
        <f t="shared" ca="1" si="908"/>
        <v>1</v>
      </c>
      <c r="N8408" s="2">
        <f t="shared" ca="1" si="909"/>
        <v>3.5206532969315307E-2</v>
      </c>
      <c r="O8408" s="2"/>
      <c r="P8408" s="31">
        <f t="shared" ca="1" si="914"/>
        <v>5.3916410372845576</v>
      </c>
    </row>
    <row r="8409" spans="1:16" x14ac:dyDescent="0.25">
      <c r="A8409" s="32">
        <f ca="1">Uniform_A+B8409*(Uniform_B-Uniform_A)</f>
        <v>2.9376165647096841</v>
      </c>
      <c r="B8409" s="2">
        <f t="shared" ca="1" si="910"/>
        <v>0.29376165647096841</v>
      </c>
      <c r="C8409" s="4"/>
      <c r="D8409" s="5">
        <f ca="1">IF(E8409&lt;(Driehoek_C-Driehoek_A)/(Driehoek_B-Driehoek_A),Driehoek_A+SQRT(E8409*(Driehoek_B-Driehoek_A)*(Driehoek_C-Driehoek_A)),Driehoek_B-SQRT((1-E8409)*(Driehoek_B-Driehoek_A)*(Driehoek_B-Driehoek_C)))</f>
        <v>6.22271271308351</v>
      </c>
      <c r="E8409" s="2">
        <f t="shared" ca="1" si="911"/>
        <v>0.77961929502662985</v>
      </c>
      <c r="F8409" s="2"/>
      <c r="G8409" s="15">
        <f ca="1">_xlfn.NORM.INV(H8409,Normaal_Mu,Normaal_Sigma)</f>
        <v>1.8044715701434857</v>
      </c>
      <c r="H8409" s="2">
        <f t="shared" ca="1" si="912"/>
        <v>5.5047730739186895E-2</v>
      </c>
      <c r="I8409" s="2"/>
      <c r="J8409" s="15">
        <f ca="1">-LN(K8409) /NegExp_Labda</f>
        <v>1.6569826697476533</v>
      </c>
      <c r="K8409" s="2">
        <f t="shared" ca="1" si="913"/>
        <v>0.71792043276584805</v>
      </c>
      <c r="L8409" s="2"/>
      <c r="M8409" s="17">
        <f t="shared" ca="1" si="908"/>
        <v>11</v>
      </c>
      <c r="N8409" s="2">
        <f t="shared" ca="1" si="909"/>
        <v>0.98705505497787649</v>
      </c>
      <c r="O8409" s="2"/>
      <c r="P8409" s="31">
        <f t="shared" ca="1" si="914"/>
        <v>4.7243567035368672</v>
      </c>
    </row>
    <row r="8410" spans="1:16" x14ac:dyDescent="0.25">
      <c r="A8410" s="32">
        <f ca="1">Uniform_A+B8410*(Uniform_B-Uniform_A)</f>
        <v>7.9569505373644329</v>
      </c>
      <c r="B8410" s="2">
        <f t="shared" ca="1" si="910"/>
        <v>0.79569505373644334</v>
      </c>
      <c r="C8410" s="4"/>
      <c r="D8410" s="5">
        <f ca="1">IF(E8410&lt;(Driehoek_C-Driehoek_A)/(Driehoek_B-Driehoek_A),Driehoek_A+SQRT(E8410*(Driehoek_B-Driehoek_A)*(Driehoek_C-Driehoek_A)),Driehoek_B-SQRT((1-E8410)*(Driehoek_B-Driehoek_A)*(Driehoek_B-Driehoek_C)))</f>
        <v>4.867547484780185</v>
      </c>
      <c r="E8410" s="2">
        <f t="shared" ca="1" si="911"/>
        <v>0.512081034555812</v>
      </c>
      <c r="F8410" s="2"/>
      <c r="G8410" s="15">
        <f ca="1">_xlfn.NORM.INV(H8410,Normaal_Mu,Normaal_Sigma)</f>
        <v>2.8787274633363733</v>
      </c>
      <c r="H8410" s="2">
        <f t="shared" ca="1" si="912"/>
        <v>0.14442761674587024</v>
      </c>
      <c r="I8410" s="2"/>
      <c r="J8410" s="15">
        <f ca="1">-LN(K8410) /NegExp_Labda</f>
        <v>2.679067158210747</v>
      </c>
      <c r="K8410" s="2">
        <f t="shared" ca="1" si="913"/>
        <v>0.58519308192003172</v>
      </c>
      <c r="L8410" s="2"/>
      <c r="M8410" s="17">
        <f t="shared" ca="1" si="908"/>
        <v>2</v>
      </c>
      <c r="N8410" s="2">
        <f t="shared" ca="1" si="909"/>
        <v>9.7608157565648779E-2</v>
      </c>
      <c r="O8410" s="2"/>
      <c r="P8410" s="31">
        <f t="shared" ca="1" si="914"/>
        <v>4.0764585287383479</v>
      </c>
    </row>
    <row r="8411" spans="1:16" x14ac:dyDescent="0.25">
      <c r="A8411" s="32">
        <f ca="1">Uniform_A+B8411*(Uniform_B-Uniform_A)</f>
        <v>5.9695335847352347</v>
      </c>
      <c r="B8411" s="2">
        <f t="shared" ca="1" si="910"/>
        <v>0.59695335847352349</v>
      </c>
      <c r="C8411" s="4"/>
      <c r="D8411" s="5">
        <f ca="1">IF(E8411&lt;(Driehoek_C-Driehoek_A)/(Driehoek_B-Driehoek_A),Driehoek_A+SQRT(E8411*(Driehoek_B-Driehoek_A)*(Driehoek_C-Driehoek_A)),Driehoek_B-SQRT((1-E8411)*(Driehoek_B-Driehoek_A)*(Driehoek_B-Driehoek_C)))</f>
        <v>4.566776788407652</v>
      </c>
      <c r="E8411" s="2">
        <f t="shared" ca="1" si="911"/>
        <v>0.43847234160568094</v>
      </c>
      <c r="F8411" s="2"/>
      <c r="G8411" s="15">
        <f ca="1">_xlfn.NORM.INV(H8411,Normaal_Mu,Normaal_Sigma)</f>
        <v>2.7527721187838456</v>
      </c>
      <c r="H8411" s="2">
        <f t="shared" ca="1" si="912"/>
        <v>0.13058841974163216</v>
      </c>
      <c r="I8411" s="2"/>
      <c r="J8411" s="15">
        <f ca="1">-LN(K8411) /NegExp_Labda</f>
        <v>4.2503147009455482</v>
      </c>
      <c r="K8411" s="2">
        <f t="shared" ca="1" si="913"/>
        <v>0.42738803121865887</v>
      </c>
      <c r="L8411" s="2"/>
      <c r="M8411" s="17">
        <f t="shared" ca="1" si="908"/>
        <v>3</v>
      </c>
      <c r="N8411" s="2">
        <f t="shared" ca="1" si="909"/>
        <v>0.22757917603781808</v>
      </c>
      <c r="O8411" s="2"/>
      <c r="P8411" s="31">
        <f t="shared" ca="1" si="914"/>
        <v>4.1078794385744555</v>
      </c>
    </row>
    <row r="8412" spans="1:16" x14ac:dyDescent="0.25">
      <c r="A8412" s="32">
        <f ca="1">Uniform_A+B8412*(Uniform_B-Uniform_A)</f>
        <v>5.921397097597767</v>
      </c>
      <c r="B8412" s="2">
        <f t="shared" ca="1" si="910"/>
        <v>0.5921397097597767</v>
      </c>
      <c r="C8412" s="4"/>
      <c r="D8412" s="5">
        <f ca="1">IF(E8412&lt;(Driehoek_C-Driehoek_A)/(Driehoek_B-Driehoek_A),Driehoek_A+SQRT(E8412*(Driehoek_B-Driehoek_A)*(Driehoek_C-Driehoek_A)),Driehoek_B-SQRT((1-E8412)*(Driehoek_B-Driehoek_A)*(Driehoek_B-Driehoek_C)))</f>
        <v>4.5028714499909732</v>
      </c>
      <c r="E8412" s="2">
        <f t="shared" ca="1" si="911"/>
        <v>0.42216670870553441</v>
      </c>
      <c r="F8412" s="2"/>
      <c r="G8412" s="15">
        <f ca="1">_xlfn.NORM.INV(H8412,Normaal_Mu,Normaal_Sigma)</f>
        <v>5.5049770871318966</v>
      </c>
      <c r="H8412" s="2">
        <f t="shared" ca="1" si="912"/>
        <v>0.59966826588434863</v>
      </c>
      <c r="I8412" s="2"/>
      <c r="J8412" s="15">
        <f ca="1">-LN(K8412) /NegExp_Labda</f>
        <v>5.0138917742434348</v>
      </c>
      <c r="K8412" s="2">
        <f t="shared" ca="1" si="913"/>
        <v>0.36685876010599971</v>
      </c>
      <c r="L8412" s="2"/>
      <c r="M8412" s="17">
        <f t="shared" ca="1" si="908"/>
        <v>5</v>
      </c>
      <c r="N8412" s="2">
        <f t="shared" ca="1" si="909"/>
        <v>0.53997518601428307</v>
      </c>
      <c r="O8412" s="2"/>
      <c r="P8412" s="31">
        <f t="shared" ca="1" si="914"/>
        <v>5.188627481792814</v>
      </c>
    </row>
    <row r="8413" spans="1:16" x14ac:dyDescent="0.25">
      <c r="A8413" s="32">
        <f ca="1">Uniform_A+B8413*(Uniform_B-Uniform_A)</f>
        <v>3.4740509236237695</v>
      </c>
      <c r="B8413" s="2">
        <f t="shared" ca="1" si="910"/>
        <v>0.34740509236237693</v>
      </c>
      <c r="C8413" s="4"/>
      <c r="D8413" s="5">
        <f ca="1">IF(E8413&lt;(Driehoek_C-Driehoek_A)/(Driehoek_B-Driehoek_A),Driehoek_A+SQRT(E8413*(Driehoek_B-Driehoek_A)*(Driehoek_C-Driehoek_A)),Driehoek_B-SQRT((1-E8413)*(Driehoek_B-Driehoek_A)*(Driehoek_B-Driehoek_C)))</f>
        <v>5.4055865027779078</v>
      </c>
      <c r="E8413" s="2">
        <f t="shared" ca="1" si="911"/>
        <v>0.63086261745678995</v>
      </c>
      <c r="F8413" s="2"/>
      <c r="G8413" s="15">
        <f ca="1">_xlfn.NORM.INV(H8413,Normaal_Mu,Normaal_Sigma)</f>
        <v>6.8583801500922856</v>
      </c>
      <c r="H8413" s="2">
        <f t="shared" ca="1" si="912"/>
        <v>0.82360470497665705</v>
      </c>
      <c r="I8413" s="2"/>
      <c r="J8413" s="15">
        <f ca="1">-LN(K8413) /NegExp_Labda</f>
        <v>10.667520216271043</v>
      </c>
      <c r="K8413" s="2">
        <f t="shared" ca="1" si="913"/>
        <v>0.11842161154425479</v>
      </c>
      <c r="L8413" s="2"/>
      <c r="M8413" s="17">
        <f t="shared" ca="1" si="908"/>
        <v>4</v>
      </c>
      <c r="N8413" s="2">
        <f t="shared" ca="1" si="909"/>
        <v>0.34992168978366378</v>
      </c>
      <c r="O8413" s="2"/>
      <c r="P8413" s="31">
        <f t="shared" ca="1" si="914"/>
        <v>6.0811075585530014</v>
      </c>
    </row>
    <row r="8414" spans="1:16" x14ac:dyDescent="0.25">
      <c r="A8414" s="32">
        <f ca="1">Uniform_A+B8414*(Uniform_B-Uniform_A)</f>
        <v>4.2237582374042901</v>
      </c>
      <c r="B8414" s="2">
        <f t="shared" ca="1" si="910"/>
        <v>0.42237582374042903</v>
      </c>
      <c r="C8414" s="4"/>
      <c r="D8414" s="5">
        <f ca="1">IF(E8414&lt;(Driehoek_C-Driehoek_A)/(Driehoek_B-Driehoek_A),Driehoek_A+SQRT(E8414*(Driehoek_B-Driehoek_A)*(Driehoek_C-Driehoek_A)),Driehoek_B-SQRT((1-E8414)*(Driehoek_B-Driehoek_A)*(Driehoek_B-Driehoek_C)))</f>
        <v>3.1586925307001832</v>
      </c>
      <c r="E8414" s="2">
        <f t="shared" ca="1" si="911"/>
        <v>9.5897741478599641E-2</v>
      </c>
      <c r="F8414" s="2"/>
      <c r="G8414" s="15">
        <f ca="1">_xlfn.NORM.INV(H8414,Normaal_Mu,Normaal_Sigma)</f>
        <v>7.2008476934040644</v>
      </c>
      <c r="H8414" s="2">
        <f t="shared" ca="1" si="912"/>
        <v>0.86442625345601132</v>
      </c>
      <c r="I8414" s="2"/>
      <c r="J8414" s="15">
        <f ca="1">-LN(K8414) /NegExp_Labda</f>
        <v>1.8884097149844972</v>
      </c>
      <c r="K8414" s="2">
        <f t="shared" ca="1" si="913"/>
        <v>0.68544847768806683</v>
      </c>
      <c r="L8414" s="2"/>
      <c r="M8414" s="17">
        <f t="shared" ca="1" si="908"/>
        <v>7</v>
      </c>
      <c r="N8414" s="2">
        <f t="shared" ca="1" si="909"/>
        <v>0.81377707016078538</v>
      </c>
      <c r="O8414" s="2"/>
      <c r="P8414" s="31">
        <f t="shared" ca="1" si="914"/>
        <v>4.6943416352986072</v>
      </c>
    </row>
    <row r="8415" spans="1:16" x14ac:dyDescent="0.25">
      <c r="A8415" s="32">
        <f ca="1">Uniform_A+B8415*(Uniform_B-Uniform_A)</f>
        <v>4.1834157934957625</v>
      </c>
      <c r="B8415" s="2">
        <f t="shared" ca="1" si="910"/>
        <v>0.41834157934957628</v>
      </c>
      <c r="C8415" s="4"/>
      <c r="D8415" s="5">
        <f ca="1">IF(E8415&lt;(Driehoek_C-Driehoek_A)/(Driehoek_B-Driehoek_A),Driehoek_A+SQRT(E8415*(Driehoek_B-Driehoek_A)*(Driehoek_C-Driehoek_A)),Driehoek_B-SQRT((1-E8415)*(Driehoek_B-Driehoek_A)*(Driehoek_B-Driehoek_C)))</f>
        <v>6.6673332142589929</v>
      </c>
      <c r="E8415" s="2">
        <f t="shared" ca="1" si="911"/>
        <v>0.84453330476287769</v>
      </c>
      <c r="F8415" s="2"/>
      <c r="G8415" s="15">
        <f ca="1">_xlfn.NORM.INV(H8415,Normaal_Mu,Normaal_Sigma)</f>
        <v>6.7706676595451958</v>
      </c>
      <c r="H8415" s="2">
        <f t="shared" ca="1" si="912"/>
        <v>0.81201169536859719</v>
      </c>
      <c r="I8415" s="2"/>
      <c r="J8415" s="15">
        <f ca="1">-LN(K8415) /NegExp_Labda</f>
        <v>7.0166640891602716</v>
      </c>
      <c r="K8415" s="2">
        <f t="shared" ca="1" si="913"/>
        <v>0.24577646922204988</v>
      </c>
      <c r="L8415" s="2"/>
      <c r="M8415" s="17">
        <f t="shared" ca="1" si="908"/>
        <v>4</v>
      </c>
      <c r="N8415" s="2">
        <f t="shared" ca="1" si="909"/>
        <v>0.34851483863400723</v>
      </c>
      <c r="O8415" s="2"/>
      <c r="P8415" s="31">
        <f t="shared" ca="1" si="914"/>
        <v>5.7276161512920449</v>
      </c>
    </row>
    <row r="8416" spans="1:16" x14ac:dyDescent="0.25">
      <c r="A8416" s="32">
        <f ca="1">Uniform_A+B8416*(Uniform_B-Uniform_A)</f>
        <v>0.69400156347933506</v>
      </c>
      <c r="B8416" s="2">
        <f t="shared" ca="1" si="910"/>
        <v>6.9400156347933506E-2</v>
      </c>
      <c r="C8416" s="4"/>
      <c r="D8416" s="5">
        <f ca="1">IF(E8416&lt;(Driehoek_C-Driehoek_A)/(Driehoek_B-Driehoek_A),Driehoek_A+SQRT(E8416*(Driehoek_B-Driehoek_A)*(Driehoek_C-Driehoek_A)),Driehoek_B-SQRT((1-E8416)*(Driehoek_B-Driehoek_A)*(Driehoek_B-Driehoek_C)))</f>
        <v>2.4149599077070043</v>
      </c>
      <c r="E8416" s="2">
        <f t="shared" ca="1" si="911"/>
        <v>1.2299408928871824E-2</v>
      </c>
      <c r="F8416" s="2"/>
      <c r="G8416" s="15">
        <f ca="1">_xlfn.NORM.INV(H8416,Normaal_Mu,Normaal_Sigma)</f>
        <v>1.4937110825930491</v>
      </c>
      <c r="H8416" s="2">
        <f t="shared" ca="1" si="912"/>
        <v>3.9788606918378266E-2</v>
      </c>
      <c r="I8416" s="2"/>
      <c r="J8416" s="15">
        <f ca="1">-LN(K8416) /NegExp_Labda</f>
        <v>0.13071780360430427</v>
      </c>
      <c r="K8416" s="2">
        <f t="shared" ca="1" si="913"/>
        <v>0.9741952234008121</v>
      </c>
      <c r="L8416" s="2"/>
      <c r="M8416" s="17">
        <f t="shared" ca="1" si="908"/>
        <v>4</v>
      </c>
      <c r="N8416" s="2">
        <f t="shared" ca="1" si="909"/>
        <v>0.34425945207857345</v>
      </c>
      <c r="O8416" s="2"/>
      <c r="P8416" s="31">
        <f t="shared" ca="1" si="914"/>
        <v>1.7466780714767389</v>
      </c>
    </row>
    <row r="8417" spans="1:16" x14ac:dyDescent="0.25">
      <c r="A8417" s="32">
        <f ca="1">Uniform_A+B8417*(Uniform_B-Uniform_A)</f>
        <v>8.6969940231013751</v>
      </c>
      <c r="B8417" s="2">
        <f t="shared" ca="1" si="910"/>
        <v>0.86969940231013754</v>
      </c>
      <c r="C8417" s="4"/>
      <c r="D8417" s="5">
        <f ca="1">IF(E8417&lt;(Driehoek_C-Driehoek_A)/(Driehoek_B-Driehoek_A),Driehoek_A+SQRT(E8417*(Driehoek_B-Driehoek_A)*(Driehoek_C-Driehoek_A)),Driehoek_B-SQRT((1-E8417)*(Driehoek_B-Driehoek_A)*(Driehoek_B-Driehoek_C)))</f>
        <v>5.3819482737427116</v>
      </c>
      <c r="E8417" s="2">
        <f t="shared" ca="1" si="911"/>
        <v>0.62599147731790439</v>
      </c>
      <c r="F8417" s="2"/>
      <c r="G8417" s="15">
        <f ca="1">_xlfn.NORM.INV(H8417,Normaal_Mu,Normaal_Sigma)</f>
        <v>4.5963082823500061</v>
      </c>
      <c r="H8417" s="2">
        <f t="shared" ca="1" si="912"/>
        <v>0.42001861458251843</v>
      </c>
      <c r="I8417" s="2"/>
      <c r="J8417" s="15">
        <f ca="1">-LN(K8417) /NegExp_Labda</f>
        <v>1.7838427170290394</v>
      </c>
      <c r="K8417" s="2">
        <f t="shared" ca="1" si="913"/>
        <v>0.69993448343925257</v>
      </c>
      <c r="L8417" s="2"/>
      <c r="M8417" s="17">
        <f t="shared" ca="1" si="908"/>
        <v>5</v>
      </c>
      <c r="N8417" s="2">
        <f t="shared" ca="1" si="909"/>
        <v>0.56455555932719492</v>
      </c>
      <c r="O8417" s="2"/>
      <c r="P8417" s="31">
        <f t="shared" ca="1" si="914"/>
        <v>5.091818659244626</v>
      </c>
    </row>
    <row r="8418" spans="1:16" x14ac:dyDescent="0.25">
      <c r="A8418" s="32">
        <f ca="1">Uniform_A+B8418*(Uniform_B-Uniform_A)</f>
        <v>2.2640946290541164</v>
      </c>
      <c r="B8418" s="2">
        <f t="shared" ca="1" si="910"/>
        <v>0.22640946290541164</v>
      </c>
      <c r="C8418" s="4"/>
      <c r="D8418" s="5">
        <f ca="1">IF(E8418&lt;(Driehoek_C-Driehoek_A)/(Driehoek_B-Driehoek_A),Driehoek_A+SQRT(E8418*(Driehoek_B-Driehoek_A)*(Driehoek_C-Driehoek_A)),Driehoek_B-SQRT((1-E8418)*(Driehoek_B-Driehoek_A)*(Driehoek_B-Driehoek_C)))</f>
        <v>6.772240799879274</v>
      </c>
      <c r="E8418" s="2">
        <f t="shared" ca="1" si="911"/>
        <v>0.85820254132221319</v>
      </c>
      <c r="F8418" s="2"/>
      <c r="G8418" s="15">
        <f ca="1">_xlfn.NORM.INV(H8418,Normaal_Mu,Normaal_Sigma)</f>
        <v>6.9330443821508689</v>
      </c>
      <c r="H8418" s="2">
        <f t="shared" ca="1" si="912"/>
        <v>0.83310852588188988</v>
      </c>
      <c r="I8418" s="2"/>
      <c r="J8418" s="15">
        <f ca="1">-LN(K8418) /NegExp_Labda</f>
        <v>1.1062010132841038</v>
      </c>
      <c r="K8418" s="2">
        <f t="shared" ca="1" si="913"/>
        <v>0.80152412894017078</v>
      </c>
      <c r="L8418" s="2"/>
      <c r="M8418" s="17">
        <f t="shared" ca="1" si="908"/>
        <v>5</v>
      </c>
      <c r="N8418" s="2">
        <f t="shared" ca="1" si="909"/>
        <v>0.53860499662666173</v>
      </c>
      <c r="O8418" s="2"/>
      <c r="P8418" s="31">
        <f t="shared" ca="1" si="914"/>
        <v>4.4151161648736723</v>
      </c>
    </row>
    <row r="8419" spans="1:16" x14ac:dyDescent="0.25">
      <c r="A8419" s="32">
        <f ca="1">Uniform_A+B8419*(Uniform_B-Uniform_A)</f>
        <v>7.6954699671702187</v>
      </c>
      <c r="B8419" s="2">
        <f t="shared" ca="1" si="910"/>
        <v>0.76954699671702187</v>
      </c>
      <c r="C8419" s="4"/>
      <c r="D8419" s="5">
        <f ca="1">IF(E8419&lt;(Driehoek_C-Driehoek_A)/(Driehoek_B-Driehoek_A),Driehoek_A+SQRT(E8419*(Driehoek_B-Driehoek_A)*(Driehoek_C-Driehoek_A)),Driehoek_B-SQRT((1-E8419)*(Driehoek_B-Driehoek_A)*(Driehoek_B-Driehoek_C)))</f>
        <v>6.0603976248667735</v>
      </c>
      <c r="E8419" s="2">
        <f t="shared" ca="1" si="911"/>
        <v>0.75310679646031697</v>
      </c>
      <c r="F8419" s="2"/>
      <c r="G8419" s="15">
        <f ca="1">_xlfn.NORM.INV(H8419,Normaal_Mu,Normaal_Sigma)</f>
        <v>5.3891300569586429</v>
      </c>
      <c r="H8419" s="2">
        <f t="shared" ca="1" si="912"/>
        <v>0.57713325848932095</v>
      </c>
      <c r="I8419" s="2"/>
      <c r="J8419" s="15">
        <f ca="1">-LN(K8419) /NegExp_Labda</f>
        <v>1.8175768601016207</v>
      </c>
      <c r="K8419" s="2">
        <f t="shared" ca="1" si="913"/>
        <v>0.69522804007445693</v>
      </c>
      <c r="L8419" s="2"/>
      <c r="M8419" s="17">
        <f t="shared" ca="1" si="908"/>
        <v>3</v>
      </c>
      <c r="N8419" s="2">
        <f t="shared" ca="1" si="909"/>
        <v>0.22915096653137768</v>
      </c>
      <c r="O8419" s="2"/>
      <c r="P8419" s="31">
        <f t="shared" ca="1" si="914"/>
        <v>4.7925149018194508</v>
      </c>
    </row>
    <row r="8420" spans="1:16" x14ac:dyDescent="0.25">
      <c r="A8420" s="32">
        <f ca="1">Uniform_A+B8420*(Uniform_B-Uniform_A)</f>
        <v>5.9361039076298736</v>
      </c>
      <c r="B8420" s="2">
        <f t="shared" ca="1" si="910"/>
        <v>0.59361039076298738</v>
      </c>
      <c r="C8420" s="4"/>
      <c r="D8420" s="5">
        <f ca="1">IF(E8420&lt;(Driehoek_C-Driehoek_A)/(Driehoek_B-Driehoek_A),Driehoek_A+SQRT(E8420*(Driehoek_B-Driehoek_A)*(Driehoek_C-Driehoek_A)),Driehoek_B-SQRT((1-E8420)*(Driehoek_B-Driehoek_A)*(Driehoek_B-Driehoek_C)))</f>
        <v>4.8367505280340568</v>
      </c>
      <c r="E8420" s="2">
        <f t="shared" ca="1" si="911"/>
        <v>0.50478153811929427</v>
      </c>
      <c r="F8420" s="2"/>
      <c r="G8420" s="15">
        <f ca="1">_xlfn.NORM.INV(H8420,Normaal_Mu,Normaal_Sigma)</f>
        <v>3.8300899345299579</v>
      </c>
      <c r="H8420" s="2">
        <f t="shared" ca="1" si="912"/>
        <v>0.27928897654545015</v>
      </c>
      <c r="I8420" s="2"/>
      <c r="J8420" s="15">
        <f ca="1">-LN(K8420) /NegExp_Labda</f>
        <v>2.6380527634145992</v>
      </c>
      <c r="K8420" s="2">
        <f t="shared" ca="1" si="913"/>
        <v>0.59001309189092677</v>
      </c>
      <c r="L8420" s="2"/>
      <c r="M8420" s="17">
        <f t="shared" ca="1" si="908"/>
        <v>4</v>
      </c>
      <c r="N8420" s="2">
        <f t="shared" ca="1" si="909"/>
        <v>0.42640181605376359</v>
      </c>
      <c r="O8420" s="2"/>
      <c r="P8420" s="31">
        <f t="shared" ca="1" si="914"/>
        <v>4.2481994267216976</v>
      </c>
    </row>
    <row r="8421" spans="1:16" x14ac:dyDescent="0.25">
      <c r="A8421" s="32">
        <f ca="1">Uniform_A+B8421*(Uniform_B-Uniform_A)</f>
        <v>1.6039042365955813</v>
      </c>
      <c r="B8421" s="2">
        <f t="shared" ca="1" si="910"/>
        <v>0.16039042365955813</v>
      </c>
      <c r="C8421" s="4"/>
      <c r="D8421" s="5">
        <f ca="1">IF(E8421&lt;(Driehoek_C-Driehoek_A)/(Driehoek_B-Driehoek_A),Driehoek_A+SQRT(E8421*(Driehoek_B-Driehoek_A)*(Driehoek_C-Driehoek_A)),Driehoek_B-SQRT((1-E8421)*(Driehoek_B-Driehoek_A)*(Driehoek_B-Driehoek_C)))</f>
        <v>6.1234275428327107</v>
      </c>
      <c r="E8421" s="2">
        <f t="shared" ca="1" si="911"/>
        <v>0.76358088281904413</v>
      </c>
      <c r="F8421" s="2"/>
      <c r="G8421" s="15">
        <f ca="1">_xlfn.NORM.INV(H8421,Normaal_Mu,Normaal_Sigma)</f>
        <v>6.4549978551254705</v>
      </c>
      <c r="H8421" s="2">
        <f t="shared" ca="1" si="912"/>
        <v>0.76653981397011561</v>
      </c>
      <c r="I8421" s="2"/>
      <c r="J8421" s="15">
        <f ca="1">-LN(K8421) /NegExp_Labda</f>
        <v>6.7902971014008671</v>
      </c>
      <c r="K8421" s="2">
        <f t="shared" ca="1" si="913"/>
        <v>0.25715933123789692</v>
      </c>
      <c r="L8421" s="2"/>
      <c r="M8421" s="17">
        <f t="shared" ca="1" si="908"/>
        <v>5</v>
      </c>
      <c r="N8421" s="2">
        <f t="shared" ca="1" si="909"/>
        <v>0.58662134022461887</v>
      </c>
      <c r="O8421" s="2"/>
      <c r="P8421" s="31">
        <f t="shared" ca="1" si="914"/>
        <v>5.1945253471909263</v>
      </c>
    </row>
    <row r="8422" spans="1:16" x14ac:dyDescent="0.25">
      <c r="A8422" s="32">
        <f ca="1">Uniform_A+B8422*(Uniform_B-Uniform_A)</f>
        <v>1.577826493074822</v>
      </c>
      <c r="B8422" s="2">
        <f t="shared" ca="1" si="910"/>
        <v>0.1577826493074822</v>
      </c>
      <c r="C8422" s="4"/>
      <c r="D8422" s="5">
        <f ca="1">IF(E8422&lt;(Driehoek_C-Driehoek_A)/(Driehoek_B-Driehoek_A),Driehoek_A+SQRT(E8422*(Driehoek_B-Driehoek_A)*(Driehoek_C-Driehoek_A)),Driehoek_B-SQRT((1-E8422)*(Driehoek_B-Driehoek_A)*(Driehoek_B-Driehoek_C)))</f>
        <v>4.5724610776937462</v>
      </c>
      <c r="E8422" s="2">
        <f t="shared" ca="1" si="911"/>
        <v>0.43991140261323369</v>
      </c>
      <c r="F8422" s="2"/>
      <c r="G8422" s="15">
        <f ca="1">_xlfn.NORM.INV(H8422,Normaal_Mu,Normaal_Sigma)</f>
        <v>4.7275236820243185</v>
      </c>
      <c r="H8422" s="2">
        <f t="shared" ca="1" si="912"/>
        <v>0.44581650493567937</v>
      </c>
      <c r="I8422" s="2"/>
      <c r="J8422" s="15">
        <f ca="1">-LN(K8422) /NegExp_Labda</f>
        <v>3.2772405551079808</v>
      </c>
      <c r="K8422" s="2">
        <f t="shared" ca="1" si="913"/>
        <v>0.51920934701882193</v>
      </c>
      <c r="L8422" s="2"/>
      <c r="M8422" s="17">
        <f t="shared" ca="1" si="908"/>
        <v>5</v>
      </c>
      <c r="N8422" s="2">
        <f t="shared" ca="1" si="909"/>
        <v>0.5180712961792121</v>
      </c>
      <c r="O8422" s="2"/>
      <c r="P8422" s="31">
        <f t="shared" ca="1" si="914"/>
        <v>3.8310103615801738</v>
      </c>
    </row>
    <row r="8423" spans="1:16" x14ac:dyDescent="0.25">
      <c r="A8423" s="32">
        <f ca="1">Uniform_A+B8423*(Uniform_B-Uniform_A)</f>
        <v>9.3001568807824722</v>
      </c>
      <c r="B8423" s="2">
        <f t="shared" ca="1" si="910"/>
        <v>0.93001568807824719</v>
      </c>
      <c r="C8423" s="4"/>
      <c r="D8423" s="5">
        <f ca="1">IF(E8423&lt;(Driehoek_C-Driehoek_A)/(Driehoek_B-Driehoek_A),Driehoek_A+SQRT(E8423*(Driehoek_B-Driehoek_A)*(Driehoek_C-Driehoek_A)),Driehoek_B-SQRT((1-E8423)*(Driehoek_B-Driehoek_A)*(Driehoek_B-Driehoek_C)))</f>
        <v>3.6091683714082121</v>
      </c>
      <c r="E8423" s="2">
        <f t="shared" ca="1" si="911"/>
        <v>0.18495877482432554</v>
      </c>
      <c r="F8423" s="2"/>
      <c r="G8423" s="15">
        <f ca="1">_xlfn.NORM.INV(H8423,Normaal_Mu,Normaal_Sigma)</f>
        <v>1.854004213745148</v>
      </c>
      <c r="H8423" s="2">
        <f t="shared" ca="1" si="912"/>
        <v>5.7859653030854719E-2</v>
      </c>
      <c r="I8423" s="2"/>
      <c r="J8423" s="15">
        <f ca="1">-LN(K8423) /NegExp_Labda</f>
        <v>4.7923191625886661</v>
      </c>
      <c r="K8423" s="2">
        <f t="shared" ca="1" si="913"/>
        <v>0.38348152558449511</v>
      </c>
      <c r="L8423" s="2"/>
      <c r="M8423" s="17">
        <f t="shared" ca="1" si="908"/>
        <v>7</v>
      </c>
      <c r="N8423" s="2">
        <f t="shared" ca="1" si="909"/>
        <v>0.77605789281369619</v>
      </c>
      <c r="O8423" s="2"/>
      <c r="P8423" s="31">
        <f t="shared" ca="1" si="914"/>
        <v>5.3111297257048999</v>
      </c>
    </row>
    <row r="8424" spans="1:16" x14ac:dyDescent="0.25">
      <c r="A8424" s="32">
        <f ca="1">Uniform_A+B8424*(Uniform_B-Uniform_A)</f>
        <v>7.3093315471323193</v>
      </c>
      <c r="B8424" s="2">
        <f t="shared" ca="1" si="910"/>
        <v>0.73093315471323195</v>
      </c>
      <c r="C8424" s="4"/>
      <c r="D8424" s="5">
        <f ca="1">IF(E8424&lt;(Driehoek_C-Driehoek_A)/(Driehoek_B-Driehoek_A),Driehoek_A+SQRT(E8424*(Driehoek_B-Driehoek_A)*(Driehoek_C-Driehoek_A)),Driehoek_B-SQRT((1-E8424)*(Driehoek_B-Driehoek_A)*(Driehoek_B-Driehoek_C)))</f>
        <v>4.9113408698360974</v>
      </c>
      <c r="E8424" s="2">
        <f t="shared" ca="1" si="911"/>
        <v>0.52236761478078164</v>
      </c>
      <c r="F8424" s="2"/>
      <c r="G8424" s="15">
        <f ca="1">_xlfn.NORM.INV(H8424,Normaal_Mu,Normaal_Sigma)</f>
        <v>2.9998521553698092</v>
      </c>
      <c r="H8424" s="2">
        <f t="shared" ca="1" si="912"/>
        <v>0.15863736755644087</v>
      </c>
      <c r="I8424" s="2"/>
      <c r="J8424" s="15">
        <f ca="1">-LN(K8424) /NegExp_Labda</f>
        <v>0.34813641784808236</v>
      </c>
      <c r="K8424" s="2">
        <f t="shared" ca="1" si="913"/>
        <v>0.93274140317318877</v>
      </c>
      <c r="L8424" s="2"/>
      <c r="M8424" s="17">
        <f t="shared" ca="1" si="908"/>
        <v>8</v>
      </c>
      <c r="N8424" s="2">
        <f t="shared" ca="1" si="909"/>
        <v>0.92930958040348044</v>
      </c>
      <c r="O8424" s="2"/>
      <c r="P8424" s="31">
        <f t="shared" ca="1" si="914"/>
        <v>4.7137321980372615</v>
      </c>
    </row>
    <row r="8425" spans="1:16" x14ac:dyDescent="0.25">
      <c r="A8425" s="32">
        <f ca="1">Uniform_A+B8425*(Uniform_B-Uniform_A)</f>
        <v>3.5142693939014036</v>
      </c>
      <c r="B8425" s="2">
        <f t="shared" ca="1" si="910"/>
        <v>0.35142693939014036</v>
      </c>
      <c r="C8425" s="4"/>
      <c r="D8425" s="5">
        <f ca="1">IF(E8425&lt;(Driehoek_C-Driehoek_A)/(Driehoek_B-Driehoek_A),Driehoek_A+SQRT(E8425*(Driehoek_B-Driehoek_A)*(Driehoek_C-Driehoek_A)),Driehoek_B-SQRT((1-E8425)*(Driehoek_B-Driehoek_A)*(Driehoek_B-Driehoek_C)))</f>
        <v>5.789831425898857</v>
      </c>
      <c r="E8425" s="2">
        <f t="shared" ca="1" si="911"/>
        <v>0.70556622073866959</v>
      </c>
      <c r="F8425" s="2"/>
      <c r="G8425" s="15">
        <f ca="1">_xlfn.NORM.INV(H8425,Normaal_Mu,Normaal_Sigma)</f>
        <v>3.2536641623610452</v>
      </c>
      <c r="H8425" s="2">
        <f t="shared" ca="1" si="912"/>
        <v>0.19128577913632305</v>
      </c>
      <c r="I8425" s="2"/>
      <c r="J8425" s="15">
        <f ca="1">-LN(K8425) /NegExp_Labda</f>
        <v>2.8177350068045262</v>
      </c>
      <c r="K8425" s="2">
        <f t="shared" ca="1" si="913"/>
        <v>0.5691865735303866</v>
      </c>
      <c r="L8425" s="2"/>
      <c r="M8425" s="17">
        <f t="shared" ca="1" si="908"/>
        <v>3</v>
      </c>
      <c r="N8425" s="2">
        <f t="shared" ca="1" si="909"/>
        <v>0.21351104905413476</v>
      </c>
      <c r="O8425" s="2"/>
      <c r="P8425" s="31">
        <f t="shared" ca="1" si="914"/>
        <v>3.6750999977931662</v>
      </c>
    </row>
    <row r="8426" spans="1:16" x14ac:dyDescent="0.25">
      <c r="A8426" s="32">
        <f ca="1">Uniform_A+B8426*(Uniform_B-Uniform_A)</f>
        <v>9.4740432560267287</v>
      </c>
      <c r="B8426" s="2">
        <f t="shared" ca="1" si="910"/>
        <v>0.94740432560267296</v>
      </c>
      <c r="C8426" s="4"/>
      <c r="D8426" s="5">
        <f ca="1">IF(E8426&lt;(Driehoek_C-Driehoek_A)/(Driehoek_B-Driehoek_A),Driehoek_A+SQRT(E8426*(Driehoek_B-Driehoek_A)*(Driehoek_C-Driehoek_A)),Driehoek_B-SQRT((1-E8426)*(Driehoek_B-Driehoek_A)*(Driehoek_B-Driehoek_C)))</f>
        <v>7.7174987195621014</v>
      </c>
      <c r="E8426" s="2">
        <f t="shared" ca="1" si="911"/>
        <v>0.95300544187643288</v>
      </c>
      <c r="F8426" s="2"/>
      <c r="G8426" s="15">
        <f ca="1">_xlfn.NORM.INV(H8426,Normaal_Mu,Normaal_Sigma)</f>
        <v>2.404092931722615</v>
      </c>
      <c r="H8426" s="2">
        <f t="shared" ca="1" si="912"/>
        <v>9.7151651229718028E-2</v>
      </c>
      <c r="I8426" s="2"/>
      <c r="J8426" s="15">
        <f ca="1">-LN(K8426) /NegExp_Labda</f>
        <v>6.8524904659689643</v>
      </c>
      <c r="K8426" s="2">
        <f t="shared" ca="1" si="913"/>
        <v>0.25398042212208427</v>
      </c>
      <c r="L8426" s="2"/>
      <c r="M8426" s="17">
        <f t="shared" ca="1" si="908"/>
        <v>3</v>
      </c>
      <c r="N8426" s="2">
        <f t="shared" ca="1" si="909"/>
        <v>0.21322868013365293</v>
      </c>
      <c r="O8426" s="2"/>
      <c r="P8426" s="31">
        <f t="shared" ca="1" si="914"/>
        <v>5.8896250746560828</v>
      </c>
    </row>
    <row r="8427" spans="1:16" x14ac:dyDescent="0.25">
      <c r="A8427" s="32">
        <f ca="1">Uniform_A+B8427*(Uniform_B-Uniform_A)</f>
        <v>1.821170131917178</v>
      </c>
      <c r="B8427" s="2">
        <f t="shared" ca="1" si="910"/>
        <v>0.1821170131917178</v>
      </c>
      <c r="C8427" s="4"/>
      <c r="D8427" s="5">
        <f ca="1">IF(E8427&lt;(Driehoek_C-Driehoek_A)/(Driehoek_B-Driehoek_A),Driehoek_A+SQRT(E8427*(Driehoek_B-Driehoek_A)*(Driehoek_C-Driehoek_A)),Driehoek_B-SQRT((1-E8427)*(Driehoek_B-Driehoek_A)*(Driehoek_B-Driehoek_C)))</f>
        <v>7.3985003568522982</v>
      </c>
      <c r="E8427" s="2">
        <f t="shared" ca="1" si="911"/>
        <v>0.92671996837136528</v>
      </c>
      <c r="F8427" s="2"/>
      <c r="G8427" s="15">
        <f ca="1">_xlfn.NORM.INV(H8427,Normaal_Mu,Normaal_Sigma)</f>
        <v>4.8701000723497518</v>
      </c>
      <c r="H8427" s="2">
        <f t="shared" ca="1" si="912"/>
        <v>0.47410691958196216</v>
      </c>
      <c r="I8427" s="2"/>
      <c r="J8427" s="15">
        <f ca="1">-LN(K8427) /NegExp_Labda</f>
        <v>8.381899875883839</v>
      </c>
      <c r="K8427" s="2">
        <f t="shared" ca="1" si="913"/>
        <v>0.18704987711028798</v>
      </c>
      <c r="L8427" s="2"/>
      <c r="M8427" s="17">
        <f t="shared" ca="1" si="908"/>
        <v>5</v>
      </c>
      <c r="N8427" s="2">
        <f t="shared" ca="1" si="909"/>
        <v>0.5401121621654853</v>
      </c>
      <c r="O8427" s="2"/>
      <c r="P8427" s="31">
        <f t="shared" ca="1" si="914"/>
        <v>5.4943340874006141</v>
      </c>
    </row>
    <row r="8428" spans="1:16" x14ac:dyDescent="0.25">
      <c r="A8428" s="32">
        <f ca="1">Uniform_A+B8428*(Uniform_B-Uniform_A)</f>
        <v>9.0121559909794442</v>
      </c>
      <c r="B8428" s="2">
        <f t="shared" ca="1" si="910"/>
        <v>0.90121559909794435</v>
      </c>
      <c r="C8428" s="4"/>
      <c r="D8428" s="5">
        <f ca="1">IF(E8428&lt;(Driehoek_C-Driehoek_A)/(Driehoek_B-Driehoek_A),Driehoek_A+SQRT(E8428*(Driehoek_B-Driehoek_A)*(Driehoek_C-Driehoek_A)),Driehoek_B-SQRT((1-E8428)*(Driehoek_B-Driehoek_A)*(Driehoek_B-Driehoek_C)))</f>
        <v>4.2412260415289671</v>
      </c>
      <c r="E8428" s="2">
        <f t="shared" ca="1" si="911"/>
        <v>0.35297344034794098</v>
      </c>
      <c r="F8428" s="2"/>
      <c r="G8428" s="15">
        <f ca="1">_xlfn.NORM.INV(H8428,Normaal_Mu,Normaal_Sigma)</f>
        <v>4.4318951394978541</v>
      </c>
      <c r="H8428" s="2">
        <f t="shared" ca="1" si="912"/>
        <v>0.38818510057089295</v>
      </c>
      <c r="I8428" s="2"/>
      <c r="J8428" s="15">
        <f ca="1">-LN(K8428) /NegExp_Labda</f>
        <v>1.4926316051668558</v>
      </c>
      <c r="K8428" s="2">
        <f t="shared" ca="1" si="913"/>
        <v>0.74191075373539883</v>
      </c>
      <c r="L8428" s="2"/>
      <c r="M8428" s="17">
        <f t="shared" ca="1" si="908"/>
        <v>4</v>
      </c>
      <c r="N8428" s="2">
        <f t="shared" ca="1" si="909"/>
        <v>0.42291767464958896</v>
      </c>
      <c r="O8428" s="2"/>
      <c r="P8428" s="31">
        <f t="shared" ca="1" si="914"/>
        <v>4.6355817554346244</v>
      </c>
    </row>
    <row r="8429" spans="1:16" x14ac:dyDescent="0.25">
      <c r="A8429" s="32">
        <f ca="1">Uniform_A+B8429*(Uniform_B-Uniform_A)</f>
        <v>9.5612245801158569</v>
      </c>
      <c r="B8429" s="2">
        <f t="shared" ca="1" si="910"/>
        <v>0.95612245801158569</v>
      </c>
      <c r="C8429" s="4"/>
      <c r="D8429" s="5">
        <f ca="1">IF(E8429&lt;(Driehoek_C-Driehoek_A)/(Driehoek_B-Driehoek_A),Driehoek_A+SQRT(E8429*(Driehoek_B-Driehoek_A)*(Driehoek_C-Driehoek_A)),Driehoek_B-SQRT((1-E8429)*(Driehoek_B-Driehoek_A)*(Driehoek_B-Driehoek_C)))</f>
        <v>6.1514226131068801</v>
      </c>
      <c r="E8429" s="2">
        <f t="shared" ca="1" si="911"/>
        <v>0.76816019631089039</v>
      </c>
      <c r="F8429" s="2"/>
      <c r="G8429" s="15">
        <f ca="1">_xlfn.NORM.INV(H8429,Normaal_Mu,Normaal_Sigma)</f>
        <v>4.3608810348074014</v>
      </c>
      <c r="H8429" s="2">
        <f t="shared" ca="1" si="912"/>
        <v>0.37465114658361465</v>
      </c>
      <c r="I8429" s="2"/>
      <c r="J8429" s="15">
        <f ca="1">-LN(K8429) /NegExp_Labda</f>
        <v>0.23728579056096519</v>
      </c>
      <c r="K8429" s="2">
        <f t="shared" ca="1" si="913"/>
        <v>0.95365132848068168</v>
      </c>
      <c r="L8429" s="2"/>
      <c r="M8429" s="17">
        <f t="shared" ref="M8429:M8492" ca="1" si="915">VLOOKUP(N8429,$S$5:$T$105,2,TRUE)</f>
        <v>3</v>
      </c>
      <c r="N8429" s="2">
        <f t="shared" ca="1" si="909"/>
        <v>0.17891950358257358</v>
      </c>
      <c r="O8429" s="2"/>
      <c r="P8429" s="31">
        <f t="shared" ca="1" si="914"/>
        <v>4.6621628037182203</v>
      </c>
    </row>
    <row r="8430" spans="1:16" x14ac:dyDescent="0.25">
      <c r="A8430" s="32">
        <f ca="1">Uniform_A+B8430*(Uniform_B-Uniform_A)</f>
        <v>2.7748782434910813</v>
      </c>
      <c r="B8430" s="2">
        <f t="shared" ca="1" si="910"/>
        <v>0.27748782434910813</v>
      </c>
      <c r="C8430" s="4"/>
      <c r="D8430" s="5">
        <f ca="1">IF(E8430&lt;(Driehoek_C-Driehoek_A)/(Driehoek_B-Driehoek_A),Driehoek_A+SQRT(E8430*(Driehoek_B-Driehoek_A)*(Driehoek_C-Driehoek_A)),Driehoek_B-SQRT((1-E8430)*(Driehoek_B-Driehoek_A)*(Driehoek_B-Driehoek_C)))</f>
        <v>2.7064923476743594</v>
      </c>
      <c r="E8430" s="2">
        <f t="shared" ca="1" si="911"/>
        <v>3.565224552303059E-2</v>
      </c>
      <c r="F8430" s="2"/>
      <c r="G8430" s="15">
        <f ca="1">_xlfn.NORM.INV(H8430,Normaal_Mu,Normaal_Sigma)</f>
        <v>0.48786942119893428</v>
      </c>
      <c r="H8430" s="2">
        <f t="shared" ca="1" si="912"/>
        <v>1.203327127804199E-2</v>
      </c>
      <c r="I8430" s="2"/>
      <c r="J8430" s="15">
        <f ca="1">-LN(K8430) /NegExp_Labda</f>
        <v>1.4625444037614104</v>
      </c>
      <c r="K8430" s="2">
        <f t="shared" ca="1" si="913"/>
        <v>0.7463886165140392</v>
      </c>
      <c r="L8430" s="2"/>
      <c r="M8430" s="17">
        <f t="shared" ca="1" si="915"/>
        <v>4</v>
      </c>
      <c r="N8430" s="2">
        <f t="shared" ca="1" si="909"/>
        <v>0.38898868704754364</v>
      </c>
      <c r="O8430" s="2"/>
      <c r="P8430" s="31">
        <f t="shared" ca="1" si="914"/>
        <v>2.2863568832251571</v>
      </c>
    </row>
    <row r="8431" spans="1:16" x14ac:dyDescent="0.25">
      <c r="A8431" s="32">
        <f ca="1">Uniform_A+B8431*(Uniform_B-Uniform_A)</f>
        <v>2.2498974814221731</v>
      </c>
      <c r="B8431" s="2">
        <f t="shared" ca="1" si="910"/>
        <v>0.22498974814221728</v>
      </c>
      <c r="C8431" s="4"/>
      <c r="D8431" s="5">
        <f ca="1">IF(E8431&lt;(Driehoek_C-Driehoek_A)/(Driehoek_B-Driehoek_A),Driehoek_A+SQRT(E8431*(Driehoek_B-Driehoek_A)*(Driehoek_C-Driehoek_A)),Driehoek_B-SQRT((1-E8431)*(Driehoek_B-Driehoek_A)*(Driehoek_B-Driehoek_C)))</f>
        <v>5.6220476475823338</v>
      </c>
      <c r="E8431" s="2">
        <f t="shared" ca="1" si="911"/>
        <v>0.67398394013702734</v>
      </c>
      <c r="F8431" s="2"/>
      <c r="G8431" s="15">
        <f ca="1">_xlfn.NORM.INV(H8431,Normaal_Mu,Normaal_Sigma)</f>
        <v>2.5824989308512971</v>
      </c>
      <c r="H8431" s="2">
        <f t="shared" ca="1" si="912"/>
        <v>0.11337935031547175</v>
      </c>
      <c r="I8431" s="2"/>
      <c r="J8431" s="15">
        <f ca="1">-LN(K8431) /NegExp_Labda</f>
        <v>6.8595187750985183</v>
      </c>
      <c r="K8431" s="2">
        <f t="shared" ca="1" si="913"/>
        <v>0.2536236623387258</v>
      </c>
      <c r="L8431" s="2"/>
      <c r="M8431" s="17">
        <f t="shared" ca="1" si="915"/>
        <v>6</v>
      </c>
      <c r="N8431" s="2">
        <f t="shared" ca="1" si="909"/>
        <v>0.74405725333196937</v>
      </c>
      <c r="O8431" s="2"/>
      <c r="P8431" s="31">
        <f t="shared" ca="1" si="914"/>
        <v>4.6627925669908645</v>
      </c>
    </row>
    <row r="8432" spans="1:16" x14ac:dyDescent="0.25">
      <c r="A8432" s="32">
        <f ca="1">Uniform_A+B8432*(Uniform_B-Uniform_A)</f>
        <v>3.3664794553906088</v>
      </c>
      <c r="B8432" s="2">
        <f t="shared" ca="1" si="910"/>
        <v>0.33664794553906086</v>
      </c>
      <c r="C8432" s="4"/>
      <c r="D8432" s="5">
        <f ca="1">IF(E8432&lt;(Driehoek_C-Driehoek_A)/(Driehoek_B-Driehoek_A),Driehoek_A+SQRT(E8432*(Driehoek_B-Driehoek_A)*(Driehoek_C-Driehoek_A)),Driehoek_B-SQRT((1-E8432)*(Driehoek_B-Driehoek_A)*(Driehoek_B-Driehoek_C)))</f>
        <v>5.0165309567949672</v>
      </c>
      <c r="E8432" s="2">
        <f t="shared" ca="1" si="911"/>
        <v>0.54662783948077653</v>
      </c>
      <c r="F8432" s="2"/>
      <c r="G8432" s="15">
        <f ca="1">_xlfn.NORM.INV(H8432,Normaal_Mu,Normaal_Sigma)</f>
        <v>6.5943553766143568</v>
      </c>
      <c r="H8432" s="2">
        <f t="shared" ca="1" si="912"/>
        <v>0.78732607894347739</v>
      </c>
      <c r="I8432" s="2"/>
      <c r="J8432" s="15">
        <f ca="1">-LN(K8432) /NegExp_Labda</f>
        <v>6.5916578601199767</v>
      </c>
      <c r="K8432" s="2">
        <f t="shared" ca="1" si="913"/>
        <v>0.26758136998973892</v>
      </c>
      <c r="L8432" s="2"/>
      <c r="M8432" s="17">
        <f t="shared" ca="1" si="915"/>
        <v>3</v>
      </c>
      <c r="N8432" s="2">
        <f t="shared" ca="1" si="909"/>
        <v>0.24249300077328306</v>
      </c>
      <c r="O8432" s="2"/>
      <c r="P8432" s="31">
        <f t="shared" ca="1" si="914"/>
        <v>4.9138047297839815</v>
      </c>
    </row>
    <row r="8433" spans="1:16" x14ac:dyDescent="0.25">
      <c r="A8433" s="32">
        <f ca="1">Uniform_A+B8433*(Uniform_B-Uniform_A)</f>
        <v>6.6138348664880269</v>
      </c>
      <c r="B8433" s="2">
        <f t="shared" ca="1" si="910"/>
        <v>0.66138348664880264</v>
      </c>
      <c r="C8433" s="4"/>
      <c r="D8433" s="5">
        <f ca="1">IF(E8433&lt;(Driehoek_C-Driehoek_A)/(Driehoek_B-Driehoek_A),Driehoek_A+SQRT(E8433*(Driehoek_B-Driehoek_A)*(Driehoek_C-Driehoek_A)),Driehoek_B-SQRT((1-E8433)*(Driehoek_B-Driehoek_A)*(Driehoek_B-Driehoek_C)))</f>
        <v>6.0561551207599376</v>
      </c>
      <c r="E8433" s="2">
        <f t="shared" ca="1" si="911"/>
        <v>0.75239363791348757</v>
      </c>
      <c r="F8433" s="2"/>
      <c r="G8433" s="15">
        <f ca="1">_xlfn.NORM.INV(H8433,Normaal_Mu,Normaal_Sigma)</f>
        <v>2.8673246502291998</v>
      </c>
      <c r="H8433" s="2">
        <f t="shared" ca="1" si="912"/>
        <v>0.14313551224770216</v>
      </c>
      <c r="I8433" s="2"/>
      <c r="J8433" s="15">
        <f ca="1">-LN(K8433) /NegExp_Labda</f>
        <v>5.1313639378335392</v>
      </c>
      <c r="K8433" s="2">
        <f t="shared" ca="1" si="913"/>
        <v>0.35834008422556118</v>
      </c>
      <c r="L8433" s="2"/>
      <c r="M8433" s="17">
        <f t="shared" ca="1" si="915"/>
        <v>5</v>
      </c>
      <c r="N8433" s="2">
        <f t="shared" ca="1" si="909"/>
        <v>0.55269646176875409</v>
      </c>
      <c r="O8433" s="2"/>
      <c r="P8433" s="31">
        <f t="shared" ca="1" si="914"/>
        <v>5.1337357150621408</v>
      </c>
    </row>
    <row r="8434" spans="1:16" x14ac:dyDescent="0.25">
      <c r="A8434" s="32">
        <f ca="1">Uniform_A+B8434*(Uniform_B-Uniform_A)</f>
        <v>5.2902161136277117</v>
      </c>
      <c r="B8434" s="2">
        <f t="shared" ca="1" si="910"/>
        <v>0.52902161136277115</v>
      </c>
      <c r="C8434" s="4"/>
      <c r="D8434" s="5">
        <f ca="1">IF(E8434&lt;(Driehoek_C-Driehoek_A)/(Driehoek_B-Driehoek_A),Driehoek_A+SQRT(E8434*(Driehoek_B-Driehoek_A)*(Driehoek_C-Driehoek_A)),Driehoek_B-SQRT((1-E8434)*(Driehoek_B-Driehoek_A)*(Driehoek_B-Driehoek_C)))</f>
        <v>4.0460623206184509</v>
      </c>
      <c r="E8434" s="2">
        <f t="shared" ca="1" si="911"/>
        <v>0.29881432768010729</v>
      </c>
      <c r="F8434" s="2"/>
      <c r="G8434" s="15">
        <f ca="1">_xlfn.NORM.INV(H8434,Normaal_Mu,Normaal_Sigma)</f>
        <v>4.4775094098833197</v>
      </c>
      <c r="H8434" s="2">
        <f t="shared" ca="1" si="912"/>
        <v>0.39695167507350904</v>
      </c>
      <c r="I8434" s="2"/>
      <c r="J8434" s="15">
        <f ca="1">-LN(K8434) /NegExp_Labda</f>
        <v>0.83824973350978216</v>
      </c>
      <c r="K8434" s="2">
        <f t="shared" ca="1" si="913"/>
        <v>0.84564980538224099</v>
      </c>
      <c r="L8434" s="2"/>
      <c r="M8434" s="17">
        <f t="shared" ca="1" si="915"/>
        <v>5</v>
      </c>
      <c r="N8434" s="2">
        <f t="shared" ca="1" si="909"/>
        <v>0.57993187004899616</v>
      </c>
      <c r="O8434" s="2"/>
      <c r="P8434" s="31">
        <f t="shared" ca="1" si="914"/>
        <v>3.9304075155278526</v>
      </c>
    </row>
    <row r="8435" spans="1:16" x14ac:dyDescent="0.25">
      <c r="A8435" s="32">
        <f ca="1">Uniform_A+B8435*(Uniform_B-Uniform_A)</f>
        <v>3.2721639674750644</v>
      </c>
      <c r="B8435" s="2">
        <f t="shared" ca="1" si="910"/>
        <v>0.32721639674750647</v>
      </c>
      <c r="C8435" s="4"/>
      <c r="D8435" s="5">
        <f ca="1">IF(E8435&lt;(Driehoek_C-Driehoek_A)/(Driehoek_B-Driehoek_A),Driehoek_A+SQRT(E8435*(Driehoek_B-Driehoek_A)*(Driehoek_C-Driehoek_A)),Driehoek_B-SQRT((1-E8435)*(Driehoek_B-Driehoek_A)*(Driehoek_B-Driehoek_C)))</f>
        <v>3.5219105545441742</v>
      </c>
      <c r="E8435" s="2">
        <f t="shared" ca="1" si="911"/>
        <v>0.16544369543092541</v>
      </c>
      <c r="F8435" s="2"/>
      <c r="G8435" s="15">
        <f ca="1">_xlfn.NORM.INV(H8435,Normaal_Mu,Normaal_Sigma)</f>
        <v>6.3573399061999165</v>
      </c>
      <c r="H8435" s="2">
        <f t="shared" ca="1" si="912"/>
        <v>0.75132649577713317</v>
      </c>
      <c r="I8435" s="2"/>
      <c r="J8435" s="15">
        <f ca="1">-LN(K8435) /NegExp_Labda</f>
        <v>1.8534505672825086</v>
      </c>
      <c r="K8435" s="2">
        <f t="shared" ca="1" si="913"/>
        <v>0.69025781002646924</v>
      </c>
      <c r="L8435" s="2"/>
      <c r="M8435" s="17">
        <f t="shared" ca="1" si="915"/>
        <v>3</v>
      </c>
      <c r="N8435" s="2">
        <f t="shared" ca="1" si="909"/>
        <v>0.1406142422855261</v>
      </c>
      <c r="O8435" s="2"/>
      <c r="P8435" s="31">
        <f t="shared" ca="1" si="914"/>
        <v>3.6009729991003327</v>
      </c>
    </row>
    <row r="8436" spans="1:16" x14ac:dyDescent="0.25">
      <c r="A8436" s="32">
        <f ca="1">Uniform_A+B8436*(Uniform_B-Uniform_A)</f>
        <v>8.1273315150803551</v>
      </c>
      <c r="B8436" s="2">
        <f t="shared" ca="1" si="910"/>
        <v>0.81273315150803549</v>
      </c>
      <c r="C8436" s="4"/>
      <c r="D8436" s="5">
        <f ca="1">IF(E8436&lt;(Driehoek_C-Driehoek_A)/(Driehoek_B-Driehoek_A),Driehoek_A+SQRT(E8436*(Driehoek_B-Driehoek_A)*(Driehoek_C-Driehoek_A)),Driehoek_B-SQRT((1-E8436)*(Driehoek_B-Driehoek_A)*(Driehoek_B-Driehoek_C)))</f>
        <v>4.0876475314531966</v>
      </c>
      <c r="E8436" s="2">
        <f t="shared" ca="1" si="911"/>
        <v>0.31053694927891795</v>
      </c>
      <c r="F8436" s="2"/>
      <c r="G8436" s="15">
        <f ca="1">_xlfn.NORM.INV(H8436,Normaal_Mu,Normaal_Sigma)</f>
        <v>5.0598598560833032</v>
      </c>
      <c r="H8436" s="2">
        <f t="shared" ca="1" si="912"/>
        <v>0.51193853129468059</v>
      </c>
      <c r="I8436" s="2"/>
      <c r="J8436" s="15">
        <f ca="1">-LN(K8436) /NegExp_Labda</f>
        <v>4.0030667141871135</v>
      </c>
      <c r="K8436" s="2">
        <f t="shared" ca="1" si="913"/>
        <v>0.44905345591456203</v>
      </c>
      <c r="L8436" s="2"/>
      <c r="M8436" s="17">
        <f t="shared" ca="1" si="915"/>
        <v>2</v>
      </c>
      <c r="N8436" s="2">
        <f t="shared" ca="1" si="909"/>
        <v>4.1384960991724506E-2</v>
      </c>
      <c r="O8436" s="2"/>
      <c r="P8436" s="31">
        <f t="shared" ca="1" si="914"/>
        <v>4.6555811233607942</v>
      </c>
    </row>
    <row r="8437" spans="1:16" x14ac:dyDescent="0.25">
      <c r="A8437" s="32">
        <f ca="1">Uniform_A+B8437*(Uniform_B-Uniform_A)</f>
        <v>8.2003754450014803</v>
      </c>
      <c r="B8437" s="2">
        <f t="shared" ca="1" si="910"/>
        <v>0.8200375445001481</v>
      </c>
      <c r="C8437" s="4"/>
      <c r="D8437" s="5">
        <f ca="1">IF(E8437&lt;(Driehoek_C-Driehoek_A)/(Driehoek_B-Driehoek_A),Driehoek_A+SQRT(E8437*(Driehoek_B-Driehoek_A)*(Driehoek_C-Driehoek_A)),Driehoek_B-SQRT((1-E8437)*(Driehoek_B-Driehoek_A)*(Driehoek_B-Driehoek_C)))</f>
        <v>2.9683506246488323</v>
      </c>
      <c r="E8437" s="2">
        <f t="shared" ca="1" si="911"/>
        <v>6.6978780875555977E-2</v>
      </c>
      <c r="F8437" s="2"/>
      <c r="G8437" s="15">
        <f ca="1">_xlfn.NORM.INV(H8437,Normaal_Mu,Normaal_Sigma)</f>
        <v>4.8409359313950331</v>
      </c>
      <c r="H8437" s="2">
        <f t="shared" ca="1" si="912"/>
        <v>0.46830472630789344</v>
      </c>
      <c r="I8437" s="2"/>
      <c r="J8437" s="15">
        <f ca="1">-LN(K8437) /NegExp_Labda</f>
        <v>2.1499811601539491</v>
      </c>
      <c r="K8437" s="2">
        <f t="shared" ca="1" si="913"/>
        <v>0.65051154582617421</v>
      </c>
      <c r="L8437" s="2"/>
      <c r="M8437" s="17">
        <f t="shared" ca="1" si="915"/>
        <v>5</v>
      </c>
      <c r="N8437" s="2">
        <f t="shared" ca="1" si="909"/>
        <v>0.48147338678415319</v>
      </c>
      <c r="O8437" s="2"/>
      <c r="P8437" s="31">
        <f t="shared" ca="1" si="914"/>
        <v>4.631928632239859</v>
      </c>
    </row>
    <row r="8438" spans="1:16" x14ac:dyDescent="0.25">
      <c r="A8438" s="32">
        <f ca="1">Uniform_A+B8438*(Uniform_B-Uniform_A)</f>
        <v>2.1238531557987885</v>
      </c>
      <c r="B8438" s="2">
        <f t="shared" ca="1" si="910"/>
        <v>0.21238531557987883</v>
      </c>
      <c r="C8438" s="4"/>
      <c r="D8438" s="5">
        <f ca="1">IF(E8438&lt;(Driehoek_C-Driehoek_A)/(Driehoek_B-Driehoek_A),Driehoek_A+SQRT(E8438*(Driehoek_B-Driehoek_A)*(Driehoek_C-Driehoek_A)),Driehoek_B-SQRT((1-E8438)*(Driehoek_B-Driehoek_A)*(Driehoek_B-Driehoek_C)))</f>
        <v>6.3705140377942389</v>
      </c>
      <c r="E8438" s="2">
        <f t="shared" ca="1" si="911"/>
        <v>0.80245153070179553</v>
      </c>
      <c r="F8438" s="2"/>
      <c r="G8438" s="15">
        <f ca="1">_xlfn.NORM.INV(H8438,Normaal_Mu,Normaal_Sigma)</f>
        <v>2.3496758345010664</v>
      </c>
      <c r="H8438" s="2">
        <f t="shared" ca="1" si="912"/>
        <v>9.2558699256515387E-2</v>
      </c>
      <c r="I8438" s="2"/>
      <c r="J8438" s="15">
        <f ca="1">-LN(K8438) /NegExp_Labda</f>
        <v>0.48337314102087303</v>
      </c>
      <c r="K8438" s="2">
        <f t="shared" ca="1" si="913"/>
        <v>0.90785134730603867</v>
      </c>
      <c r="L8438" s="2"/>
      <c r="M8438" s="17">
        <f t="shared" ca="1" si="915"/>
        <v>7</v>
      </c>
      <c r="N8438" s="2">
        <f t="shared" ca="1" si="909"/>
        <v>0.76774363368295373</v>
      </c>
      <c r="O8438" s="2"/>
      <c r="P8438" s="31">
        <f t="shared" ca="1" si="914"/>
        <v>3.6654832338229939</v>
      </c>
    </row>
    <row r="8439" spans="1:16" x14ac:dyDescent="0.25">
      <c r="A8439" s="32">
        <f ca="1">Uniform_A+B8439*(Uniform_B-Uniform_A)</f>
        <v>0.27036661493316294</v>
      </c>
      <c r="B8439" s="2">
        <f t="shared" ca="1" si="910"/>
        <v>2.7036661493316294E-2</v>
      </c>
      <c r="C8439" s="4"/>
      <c r="D8439" s="5">
        <f ca="1">IF(E8439&lt;(Driehoek_C-Driehoek_A)/(Driehoek_B-Driehoek_A),Driehoek_A+SQRT(E8439*(Driehoek_B-Driehoek_A)*(Driehoek_C-Driehoek_A)),Driehoek_B-SQRT((1-E8439)*(Driehoek_B-Driehoek_A)*(Driehoek_B-Driehoek_C)))</f>
        <v>3.8311903527331594</v>
      </c>
      <c r="E8439" s="2">
        <f t="shared" ca="1" si="911"/>
        <v>0.23951843628164227</v>
      </c>
      <c r="F8439" s="2"/>
      <c r="G8439" s="15">
        <f ca="1">_xlfn.NORM.INV(H8439,Normaal_Mu,Normaal_Sigma)</f>
        <v>5.6727193743393061</v>
      </c>
      <c r="H8439" s="2">
        <f t="shared" ca="1" si="912"/>
        <v>0.6317001773847134</v>
      </c>
      <c r="I8439" s="2"/>
      <c r="J8439" s="15">
        <f ca="1">-LN(K8439) /NegExp_Labda</f>
        <v>10.419753018006487</v>
      </c>
      <c r="K8439" s="2">
        <f t="shared" ca="1" si="913"/>
        <v>0.12443763607950198</v>
      </c>
      <c r="L8439" s="2"/>
      <c r="M8439" s="17">
        <f t="shared" ca="1" si="915"/>
        <v>3</v>
      </c>
      <c r="N8439" s="2">
        <f t="shared" ca="1" si="909"/>
        <v>0.22859003912951381</v>
      </c>
      <c r="O8439" s="2"/>
      <c r="P8439" s="31">
        <f t="shared" ca="1" si="914"/>
        <v>4.6388058720024237</v>
      </c>
    </row>
    <row r="8440" spans="1:16" x14ac:dyDescent="0.25">
      <c r="A8440" s="32">
        <f ca="1">Uniform_A+B8440*(Uniform_B-Uniform_A)</f>
        <v>6.6337526922891783</v>
      </c>
      <c r="B8440" s="2">
        <f t="shared" ca="1" si="910"/>
        <v>0.66337526922891787</v>
      </c>
      <c r="C8440" s="4"/>
      <c r="D8440" s="5">
        <f ca="1">IF(E8440&lt;(Driehoek_C-Driehoek_A)/(Driehoek_B-Driehoek_A),Driehoek_A+SQRT(E8440*(Driehoek_B-Driehoek_A)*(Driehoek_C-Driehoek_A)),Driehoek_B-SQRT((1-E8440)*(Driehoek_B-Driehoek_A)*(Driehoek_B-Driehoek_C)))</f>
        <v>5.0101270386607597</v>
      </c>
      <c r="E8440" s="2">
        <f t="shared" ca="1" si="911"/>
        <v>0.54516896435354401</v>
      </c>
      <c r="F8440" s="2"/>
      <c r="G8440" s="15">
        <f ca="1">_xlfn.NORM.INV(H8440,Normaal_Mu,Normaal_Sigma)</f>
        <v>4.9369045901586182</v>
      </c>
      <c r="H8440" s="2">
        <f t="shared" ca="1" si="912"/>
        <v>0.48741637401720184</v>
      </c>
      <c r="I8440" s="2"/>
      <c r="J8440" s="15">
        <f ca="1">-LN(K8440) /NegExp_Labda</f>
        <v>2.3838139551893933</v>
      </c>
      <c r="K8440" s="2">
        <f t="shared" ca="1" si="913"/>
        <v>0.62078976872622549</v>
      </c>
      <c r="L8440" s="2"/>
      <c r="M8440" s="17">
        <f t="shared" ca="1" si="915"/>
        <v>7</v>
      </c>
      <c r="N8440" s="2">
        <f t="shared" ca="1" si="909"/>
        <v>0.79071927006200105</v>
      </c>
      <c r="O8440" s="2"/>
      <c r="P8440" s="31">
        <f t="shared" ca="1" si="914"/>
        <v>5.1929196552595895</v>
      </c>
    </row>
    <row r="8441" spans="1:16" x14ac:dyDescent="0.25">
      <c r="A8441" s="32">
        <f ca="1">Uniform_A+B8441*(Uniform_B-Uniform_A)</f>
        <v>3.6466062191868476</v>
      </c>
      <c r="B8441" s="2">
        <f t="shared" ca="1" si="910"/>
        <v>0.36466062191868476</v>
      </c>
      <c r="C8441" s="4"/>
      <c r="D8441" s="5">
        <f ca="1">IF(E8441&lt;(Driehoek_C-Driehoek_A)/(Driehoek_B-Driehoek_A),Driehoek_A+SQRT(E8441*(Driehoek_B-Driehoek_A)*(Driehoek_C-Driehoek_A)),Driehoek_B-SQRT((1-E8441)*(Driehoek_B-Driehoek_A)*(Driehoek_B-Driehoek_C)))</f>
        <v>3.9935151865566265</v>
      </c>
      <c r="E8441" s="2">
        <f t="shared" ca="1" si="911"/>
        <v>0.28386448564513578</v>
      </c>
      <c r="F8441" s="2"/>
      <c r="G8441" s="15">
        <f ca="1">_xlfn.NORM.INV(H8441,Normaal_Mu,Normaal_Sigma)</f>
        <v>7.6365808757931086</v>
      </c>
      <c r="H8441" s="2">
        <f t="shared" ca="1" si="912"/>
        <v>0.90629677965538491</v>
      </c>
      <c r="I8441" s="2"/>
      <c r="J8441" s="15">
        <f ca="1">-LN(K8441) /NegExp_Labda</f>
        <v>1.2329945342430308</v>
      </c>
      <c r="K8441" s="2">
        <f t="shared" ca="1" si="913"/>
        <v>0.78145406655551264</v>
      </c>
      <c r="L8441" s="2"/>
      <c r="M8441" s="17">
        <f t="shared" ca="1" si="915"/>
        <v>5</v>
      </c>
      <c r="N8441" s="2">
        <f t="shared" ca="1" si="909"/>
        <v>0.54184797955024533</v>
      </c>
      <c r="O8441" s="2"/>
      <c r="P8441" s="31">
        <f t="shared" ca="1" si="914"/>
        <v>4.3019393631559222</v>
      </c>
    </row>
    <row r="8442" spans="1:16" x14ac:dyDescent="0.25">
      <c r="A8442" s="32">
        <f ca="1">Uniform_A+B8442*(Uniform_B-Uniform_A)</f>
        <v>6.3173229160419053</v>
      </c>
      <c r="B8442" s="2">
        <f t="shared" ca="1" si="910"/>
        <v>0.63173229160419053</v>
      </c>
      <c r="C8442" s="4"/>
      <c r="D8442" s="5">
        <f ca="1">IF(E8442&lt;(Driehoek_C-Driehoek_A)/(Driehoek_B-Driehoek_A),Driehoek_A+SQRT(E8442*(Driehoek_B-Driehoek_A)*(Driehoek_C-Driehoek_A)),Driehoek_B-SQRT((1-E8442)*(Driehoek_B-Driehoek_A)*(Driehoek_B-Driehoek_C)))</f>
        <v>6.3607828184115061</v>
      </c>
      <c r="E8442" s="2">
        <f t="shared" ca="1" si="911"/>
        <v>0.80098664766880245</v>
      </c>
      <c r="F8442" s="2"/>
      <c r="G8442" s="15">
        <f ca="1">_xlfn.NORM.INV(H8442,Normaal_Mu,Normaal_Sigma)</f>
        <v>6.1701515398251079</v>
      </c>
      <c r="H8442" s="2">
        <f t="shared" ca="1" si="912"/>
        <v>0.72075161484771777</v>
      </c>
      <c r="I8442" s="2"/>
      <c r="J8442" s="15">
        <f ca="1">-LN(K8442) /NegExp_Labda</f>
        <v>2.2359027241583833</v>
      </c>
      <c r="K8442" s="2">
        <f t="shared" ca="1" si="913"/>
        <v>0.63942845235033041</v>
      </c>
      <c r="L8442" s="2"/>
      <c r="M8442" s="17">
        <f t="shared" ca="1" si="915"/>
        <v>4</v>
      </c>
      <c r="N8442" s="2">
        <f t="shared" ca="1" si="909"/>
        <v>0.28527405649803739</v>
      </c>
      <c r="O8442" s="2"/>
      <c r="P8442" s="31">
        <f t="shared" ca="1" si="914"/>
        <v>5.0168319996873798</v>
      </c>
    </row>
    <row r="8443" spans="1:16" x14ac:dyDescent="0.25">
      <c r="A8443" s="32">
        <f ca="1">Uniform_A+B8443*(Uniform_B-Uniform_A)</f>
        <v>6.7121113301525517</v>
      </c>
      <c r="B8443" s="2">
        <f t="shared" ca="1" si="910"/>
        <v>0.67121113301525515</v>
      </c>
      <c r="C8443" s="4"/>
      <c r="D8443" s="5">
        <f ca="1">IF(E8443&lt;(Driehoek_C-Driehoek_A)/(Driehoek_B-Driehoek_A),Driehoek_A+SQRT(E8443*(Driehoek_B-Driehoek_A)*(Driehoek_C-Driehoek_A)),Driehoek_B-SQRT((1-E8443)*(Driehoek_B-Driehoek_A)*(Driehoek_B-Driehoek_C)))</f>
        <v>6.4100435244979819</v>
      </c>
      <c r="E8443" s="2">
        <f t="shared" ca="1" si="911"/>
        <v>0.80834644157157609</v>
      </c>
      <c r="F8443" s="2"/>
      <c r="G8443" s="15">
        <f ca="1">_xlfn.NORM.INV(H8443,Normaal_Mu,Normaal_Sigma)</f>
        <v>1.9303957659275399</v>
      </c>
      <c r="H8443" s="2">
        <f t="shared" ca="1" si="912"/>
        <v>6.2416221316361598E-2</v>
      </c>
      <c r="I8443" s="2"/>
      <c r="J8443" s="15">
        <f ca="1">-LN(K8443) /NegExp_Labda</f>
        <v>0.32068823860656553</v>
      </c>
      <c r="K8443" s="2">
        <f t="shared" ca="1" si="913"/>
        <v>0.93787589416569728</v>
      </c>
      <c r="L8443" s="2"/>
      <c r="M8443" s="17">
        <f t="shared" ca="1" si="915"/>
        <v>1</v>
      </c>
      <c r="N8443" s="2">
        <f t="shared" ca="1" si="909"/>
        <v>2.9868736060788104E-2</v>
      </c>
      <c r="O8443" s="2"/>
      <c r="P8443" s="31">
        <f t="shared" ca="1" si="914"/>
        <v>3.2746477718369276</v>
      </c>
    </row>
    <row r="8444" spans="1:16" x14ac:dyDescent="0.25">
      <c r="A8444" s="32">
        <f ca="1">Uniform_A+B8444*(Uniform_B-Uniform_A)</f>
        <v>4.732262029581574</v>
      </c>
      <c r="B8444" s="2">
        <f t="shared" ca="1" si="910"/>
        <v>0.47322620295815743</v>
      </c>
      <c r="C8444" s="4"/>
      <c r="D8444" s="5">
        <f ca="1">IF(E8444&lt;(Driehoek_C-Driehoek_A)/(Driehoek_B-Driehoek_A),Driehoek_A+SQRT(E8444*(Driehoek_B-Driehoek_A)*(Driehoek_C-Driehoek_A)),Driehoek_B-SQRT((1-E8444)*(Driehoek_B-Driehoek_A)*(Driehoek_B-Driehoek_C)))</f>
        <v>4.4483729333357855</v>
      </c>
      <c r="E8444" s="2">
        <f t="shared" ca="1" si="911"/>
        <v>0.40807688702884903</v>
      </c>
      <c r="F8444" s="2"/>
      <c r="G8444" s="15">
        <f ca="1">_xlfn.NORM.INV(H8444,Normaal_Mu,Normaal_Sigma)</f>
        <v>3.3889934853589403</v>
      </c>
      <c r="H8444" s="2">
        <f t="shared" ca="1" si="912"/>
        <v>0.21026466372199393</v>
      </c>
      <c r="I8444" s="2"/>
      <c r="J8444" s="15">
        <f ca="1">-LN(K8444) /NegExp_Labda</f>
        <v>1.1744525037151081</v>
      </c>
      <c r="K8444" s="2">
        <f t="shared" ca="1" si="913"/>
        <v>0.79065742128903838</v>
      </c>
      <c r="L8444" s="2"/>
      <c r="M8444" s="17">
        <f t="shared" ca="1" si="915"/>
        <v>5</v>
      </c>
      <c r="N8444" s="2">
        <f t="shared" ca="1" si="909"/>
        <v>0.60544178726399756</v>
      </c>
      <c r="O8444" s="2"/>
      <c r="P8444" s="31">
        <f t="shared" ca="1" si="914"/>
        <v>3.7488161903982813</v>
      </c>
    </row>
    <row r="8445" spans="1:16" x14ac:dyDescent="0.25">
      <c r="A8445" s="32">
        <f ca="1">Uniform_A+B8445*(Uniform_B-Uniform_A)</f>
        <v>7.0550195616765379</v>
      </c>
      <c r="B8445" s="2">
        <f t="shared" ca="1" si="910"/>
        <v>0.70550195616765377</v>
      </c>
      <c r="C8445" s="4"/>
      <c r="D8445" s="5">
        <f ca="1">IF(E8445&lt;(Driehoek_C-Driehoek_A)/(Driehoek_B-Driehoek_A),Driehoek_A+SQRT(E8445*(Driehoek_B-Driehoek_A)*(Driehoek_C-Driehoek_A)),Driehoek_B-SQRT((1-E8445)*(Driehoek_B-Driehoek_A)*(Driehoek_B-Driehoek_C)))</f>
        <v>3.2526252207306436</v>
      </c>
      <c r="E8445" s="2">
        <f t="shared" ca="1" si="911"/>
        <v>0.11207642454360667</v>
      </c>
      <c r="F8445" s="2"/>
      <c r="G8445" s="15">
        <f ca="1">_xlfn.NORM.INV(H8445,Normaal_Mu,Normaal_Sigma)</f>
        <v>2.2235041659469088</v>
      </c>
      <c r="H8445" s="2">
        <f t="shared" ca="1" si="912"/>
        <v>8.2530782896855004E-2</v>
      </c>
      <c r="I8445" s="2"/>
      <c r="J8445" s="15">
        <f ca="1">-LN(K8445) /NegExp_Labda</f>
        <v>5.5648640532648583</v>
      </c>
      <c r="K8445" s="2">
        <f t="shared" ca="1" si="913"/>
        <v>0.32858069949859781</v>
      </c>
      <c r="L8445" s="2"/>
      <c r="M8445" s="17">
        <f t="shared" ca="1" si="915"/>
        <v>6</v>
      </c>
      <c r="N8445" s="2">
        <f t="shared" ca="1" si="909"/>
        <v>0.74995334587406537</v>
      </c>
      <c r="O8445" s="2"/>
      <c r="P8445" s="31">
        <f t="shared" ca="1" si="914"/>
        <v>4.8192026003237896</v>
      </c>
    </row>
    <row r="8446" spans="1:16" x14ac:dyDescent="0.25">
      <c r="A8446" s="32">
        <f ca="1">Uniform_A+B8446*(Uniform_B-Uniform_A)</f>
        <v>1.5107923789832811</v>
      </c>
      <c r="B8446" s="2">
        <f t="shared" ca="1" si="910"/>
        <v>0.15107923789832811</v>
      </c>
      <c r="C8446" s="4"/>
      <c r="D8446" s="5">
        <f ca="1">IF(E8446&lt;(Driehoek_C-Driehoek_A)/(Driehoek_B-Driehoek_A),Driehoek_A+SQRT(E8446*(Driehoek_B-Driehoek_A)*(Driehoek_C-Driehoek_A)),Driehoek_B-SQRT((1-E8446)*(Driehoek_B-Driehoek_A)*(Driehoek_B-Driehoek_C)))</f>
        <v>6.0665620508843396</v>
      </c>
      <c r="E8446" s="2">
        <f t="shared" ca="1" si="911"/>
        <v>0.75414119424823156</v>
      </c>
      <c r="F8446" s="2"/>
      <c r="G8446" s="15">
        <f ca="1">_xlfn.NORM.INV(H8446,Normaal_Mu,Normaal_Sigma)</f>
        <v>6.6217284599134292</v>
      </c>
      <c r="H8446" s="2">
        <f t="shared" ca="1" si="912"/>
        <v>0.79127817800044487</v>
      </c>
      <c r="I8446" s="2"/>
      <c r="J8446" s="15">
        <f ca="1">-LN(K8446) /NegExp_Labda</f>
        <v>2.3569786945971725</v>
      </c>
      <c r="K8446" s="2">
        <f t="shared" ca="1" si="913"/>
        <v>0.62413053678842811</v>
      </c>
      <c r="L8446" s="2"/>
      <c r="M8446" s="17">
        <f t="shared" ca="1" si="915"/>
        <v>4</v>
      </c>
      <c r="N8446" s="2">
        <f t="shared" ca="1" si="909"/>
        <v>0.33508875017027606</v>
      </c>
      <c r="O8446" s="2"/>
      <c r="P8446" s="31">
        <f t="shared" ca="1" si="914"/>
        <v>4.111212316875644</v>
      </c>
    </row>
    <row r="8447" spans="1:16" x14ac:dyDescent="0.25">
      <c r="A8447" s="32">
        <f ca="1">Uniform_A+B8447*(Uniform_B-Uniform_A)</f>
        <v>4.2324168964410198</v>
      </c>
      <c r="B8447" s="2">
        <f t="shared" ca="1" si="910"/>
        <v>0.42324168964410203</v>
      </c>
      <c r="C8447" s="4"/>
      <c r="D8447" s="5">
        <f ca="1">IF(E8447&lt;(Driehoek_C-Driehoek_A)/(Driehoek_B-Driehoek_A),Driehoek_A+SQRT(E8447*(Driehoek_B-Driehoek_A)*(Driehoek_C-Driehoek_A)),Driehoek_B-SQRT((1-E8447)*(Driehoek_B-Driehoek_A)*(Driehoek_B-Driehoek_C)))</f>
        <v>5.8742999990457143</v>
      </c>
      <c r="E8447" s="2">
        <f t="shared" ca="1" si="911"/>
        <v>0.7208571286866966</v>
      </c>
      <c r="F8447" s="2"/>
      <c r="G8447" s="15">
        <f ca="1">_xlfn.NORM.INV(H8447,Normaal_Mu,Normaal_Sigma)</f>
        <v>7.7285937663134376</v>
      </c>
      <c r="H8447" s="2">
        <f t="shared" ca="1" si="912"/>
        <v>0.91376292676162529</v>
      </c>
      <c r="I8447" s="2"/>
      <c r="J8447" s="15">
        <f ca="1">-LN(K8447) /NegExp_Labda</f>
        <v>8.9536914963389123</v>
      </c>
      <c r="K8447" s="2">
        <f t="shared" ca="1" si="913"/>
        <v>0.16683694858863984</v>
      </c>
      <c r="L8447" s="2"/>
      <c r="M8447" s="17">
        <f t="shared" ca="1" si="915"/>
        <v>3</v>
      </c>
      <c r="N8447" s="2">
        <f t="shared" ca="1" si="909"/>
        <v>0.14366361255168303</v>
      </c>
      <c r="O8447" s="2"/>
      <c r="P8447" s="31">
        <f t="shared" ca="1" si="914"/>
        <v>5.9578004316278168</v>
      </c>
    </row>
    <row r="8448" spans="1:16" x14ac:dyDescent="0.25">
      <c r="A8448" s="32">
        <f ca="1">Uniform_A+B8448*(Uniform_B-Uniform_A)</f>
        <v>9.4581891150271122</v>
      </c>
      <c r="B8448" s="2">
        <f t="shared" ca="1" si="910"/>
        <v>0.94581891150271125</v>
      </c>
      <c r="C8448" s="4"/>
      <c r="D8448" s="5">
        <f ca="1">IF(E8448&lt;(Driehoek_C-Driehoek_A)/(Driehoek_B-Driehoek_A),Driehoek_A+SQRT(E8448*(Driehoek_B-Driehoek_A)*(Driehoek_C-Driehoek_A)),Driehoek_B-SQRT((1-E8448)*(Driehoek_B-Driehoek_A)*(Driehoek_B-Driehoek_C)))</f>
        <v>3.5750236906417308</v>
      </c>
      <c r="E8448" s="2">
        <f t="shared" ca="1" si="911"/>
        <v>0.17719283043447842</v>
      </c>
      <c r="F8448" s="2"/>
      <c r="G8448" s="15">
        <f ca="1">_xlfn.NORM.INV(H8448,Normaal_Mu,Normaal_Sigma)</f>
        <v>4.0773704609134214</v>
      </c>
      <c r="H8448" s="2">
        <f t="shared" ca="1" si="912"/>
        <v>0.32228639502188383</v>
      </c>
      <c r="I8448" s="2"/>
      <c r="J8448" s="15">
        <f ca="1">-LN(K8448) /NegExp_Labda</f>
        <v>5.7248235371135854</v>
      </c>
      <c r="K8448" s="2">
        <f t="shared" ca="1" si="913"/>
        <v>0.31823514893081772</v>
      </c>
      <c r="L8448" s="2"/>
      <c r="M8448" s="17">
        <f t="shared" ca="1" si="915"/>
        <v>3</v>
      </c>
      <c r="N8448" s="2">
        <f t="shared" ca="1" si="909"/>
        <v>0.16934642836076996</v>
      </c>
      <c r="O8448" s="2"/>
      <c r="P8448" s="31">
        <f t="shared" ca="1" si="914"/>
        <v>5.1670813607391697</v>
      </c>
    </row>
    <row r="8449" spans="1:16" x14ac:dyDescent="0.25">
      <c r="A8449" s="32">
        <f ca="1">Uniform_A+B8449*(Uniform_B-Uniform_A)</f>
        <v>5.8868561033466351</v>
      </c>
      <c r="B8449" s="2">
        <f t="shared" ca="1" si="910"/>
        <v>0.58868561033466349</v>
      </c>
      <c r="C8449" s="4"/>
      <c r="D8449" s="5">
        <f ca="1">IF(E8449&lt;(Driehoek_C-Driehoek_A)/(Driehoek_B-Driehoek_A),Driehoek_A+SQRT(E8449*(Driehoek_B-Driehoek_A)*(Driehoek_C-Driehoek_A)),Driehoek_B-SQRT((1-E8449)*(Driehoek_B-Driehoek_A)*(Driehoek_B-Driehoek_C)))</f>
        <v>3.5181705437231949</v>
      </c>
      <c r="E8449" s="2">
        <f t="shared" ca="1" si="911"/>
        <v>0.16463155713062727</v>
      </c>
      <c r="F8449" s="2"/>
      <c r="G8449" s="15">
        <f ca="1">_xlfn.NORM.INV(H8449,Normaal_Mu,Normaal_Sigma)</f>
        <v>-9.5500644031813131E-2</v>
      </c>
      <c r="H8449" s="2">
        <f t="shared" ca="1" si="912"/>
        <v>5.4210018638140012E-3</v>
      </c>
      <c r="I8449" s="2"/>
      <c r="J8449" s="15">
        <f ca="1">-LN(K8449) /NegExp_Labda</f>
        <v>3.1963066269729734</v>
      </c>
      <c r="K8449" s="2">
        <f t="shared" ca="1" si="913"/>
        <v>0.52768206545770391</v>
      </c>
      <c r="L8449" s="2"/>
      <c r="M8449" s="17">
        <f t="shared" ca="1" si="915"/>
        <v>5</v>
      </c>
      <c r="N8449" s="2">
        <f t="shared" ca="1" si="909"/>
        <v>0.58098555392160711</v>
      </c>
      <c r="O8449" s="2"/>
      <c r="P8449" s="31">
        <f t="shared" ca="1" si="914"/>
        <v>3.5011665260021978</v>
      </c>
    </row>
    <row r="8450" spans="1:16" x14ac:dyDescent="0.25">
      <c r="A8450" s="32">
        <f ca="1">Uniform_A+B8450*(Uniform_B-Uniform_A)</f>
        <v>0.90002268140767505</v>
      </c>
      <c r="B8450" s="2">
        <f t="shared" ca="1" si="910"/>
        <v>9.0002268140767505E-2</v>
      </c>
      <c r="C8450" s="4"/>
      <c r="D8450" s="5">
        <f ca="1">IF(E8450&lt;(Driehoek_C-Driehoek_A)/(Driehoek_B-Driehoek_A),Driehoek_A+SQRT(E8450*(Driehoek_B-Driehoek_A)*(Driehoek_C-Driehoek_A)),Driehoek_B-SQRT((1-E8450)*(Driehoek_B-Driehoek_A)*(Driehoek_B-Driehoek_C)))</f>
        <v>4.7837926090011038</v>
      </c>
      <c r="E8450" s="2">
        <f t="shared" ca="1" si="911"/>
        <v>0.49210272103103669</v>
      </c>
      <c r="F8450" s="2"/>
      <c r="G8450" s="15">
        <f ca="1">_xlfn.NORM.INV(H8450,Normaal_Mu,Normaal_Sigma)</f>
        <v>7.0125319040000935</v>
      </c>
      <c r="H8450" s="2">
        <f t="shared" ca="1" si="912"/>
        <v>0.84285617289885972</v>
      </c>
      <c r="I8450" s="2"/>
      <c r="J8450" s="15">
        <f ca="1">-LN(K8450) /NegExp_Labda</f>
        <v>6.8918469155699285</v>
      </c>
      <c r="K8450" s="2">
        <f t="shared" ca="1" si="913"/>
        <v>0.25198911594094731</v>
      </c>
      <c r="L8450" s="2"/>
      <c r="M8450" s="17">
        <f t="shared" ca="1" si="915"/>
        <v>4</v>
      </c>
      <c r="N8450" s="2">
        <f t="shared" ca="1" si="909"/>
        <v>0.28292274352762059</v>
      </c>
      <c r="O8450" s="2"/>
      <c r="P8450" s="31">
        <f t="shared" ca="1" si="914"/>
        <v>4.7176388219957603</v>
      </c>
    </row>
    <row r="8451" spans="1:16" x14ac:dyDescent="0.25">
      <c r="A8451" s="32">
        <f ca="1">Uniform_A+B8451*(Uniform_B-Uniform_A)</f>
        <v>6.1679374315973314</v>
      </c>
      <c r="B8451" s="2">
        <f t="shared" ca="1" si="910"/>
        <v>0.61679374315973312</v>
      </c>
      <c r="C8451" s="4"/>
      <c r="D8451" s="5">
        <f ca="1">IF(E8451&lt;(Driehoek_C-Driehoek_A)/(Driehoek_B-Driehoek_A),Driehoek_A+SQRT(E8451*(Driehoek_B-Driehoek_A)*(Driehoek_C-Driehoek_A)),Driehoek_B-SQRT((1-E8451)*(Driehoek_B-Driehoek_A)*(Driehoek_B-Driehoek_C)))</f>
        <v>3.6792958907818383</v>
      </c>
      <c r="E8451" s="2">
        <f t="shared" ca="1" si="911"/>
        <v>0.20143104919976917</v>
      </c>
      <c r="F8451" s="2"/>
      <c r="G8451" s="15">
        <f ca="1">_xlfn.NORM.INV(H8451,Normaal_Mu,Normaal_Sigma)</f>
        <v>5.8705808587015875</v>
      </c>
      <c r="H8451" s="2">
        <f t="shared" ca="1" si="912"/>
        <v>0.66832418454157716</v>
      </c>
      <c r="I8451" s="2"/>
      <c r="J8451" s="15">
        <f ca="1">-LN(K8451) /NegExp_Labda</f>
        <v>9.7636139490828846</v>
      </c>
      <c r="K8451" s="2">
        <f t="shared" ca="1" si="913"/>
        <v>0.14188721609532962</v>
      </c>
      <c r="L8451" s="2"/>
      <c r="M8451" s="17">
        <f t="shared" ca="1" si="915"/>
        <v>3</v>
      </c>
      <c r="N8451" s="2">
        <f t="shared" ca="1" si="909"/>
        <v>0.25596263884901194</v>
      </c>
      <c r="O8451" s="2"/>
      <c r="P8451" s="31">
        <f t="shared" ca="1" si="914"/>
        <v>5.6962856260327284</v>
      </c>
    </row>
    <row r="8452" spans="1:16" x14ac:dyDescent="0.25">
      <c r="A8452" s="32">
        <f ca="1">Uniform_A+B8452*(Uniform_B-Uniform_A)</f>
        <v>6.9124068599364286</v>
      </c>
      <c r="B8452" s="2">
        <f t="shared" ca="1" si="910"/>
        <v>0.69124068599364286</v>
      </c>
      <c r="C8452" s="4"/>
      <c r="D8452" s="5">
        <f ca="1">IF(E8452&lt;(Driehoek_C-Driehoek_A)/(Driehoek_B-Driehoek_A),Driehoek_A+SQRT(E8452*(Driehoek_B-Driehoek_A)*(Driehoek_C-Driehoek_A)),Driehoek_B-SQRT((1-E8452)*(Driehoek_B-Driehoek_A)*(Driehoek_B-Driehoek_C)))</f>
        <v>8.4708662045409397</v>
      </c>
      <c r="E8452" s="2">
        <f t="shared" ca="1" si="911"/>
        <v>0.99200049790008826</v>
      </c>
      <c r="F8452" s="2"/>
      <c r="G8452" s="15">
        <f ca="1">_xlfn.NORM.INV(H8452,Normaal_Mu,Normaal_Sigma)</f>
        <v>6.2204814598051978</v>
      </c>
      <c r="H8452" s="2">
        <f t="shared" ca="1" si="912"/>
        <v>0.72914882363998634</v>
      </c>
      <c r="I8452" s="2"/>
      <c r="J8452" s="15">
        <f ca="1">-LN(K8452) /NegExp_Labda</f>
        <v>9.2421730391390078</v>
      </c>
      <c r="K8452" s="2">
        <f t="shared" ca="1" si="913"/>
        <v>0.15748349689463348</v>
      </c>
      <c r="L8452" s="2"/>
      <c r="M8452" s="17">
        <f t="shared" ca="1" si="915"/>
        <v>3</v>
      </c>
      <c r="N8452" s="2">
        <f t="shared" ca="1" si="909"/>
        <v>0.15708461252192862</v>
      </c>
      <c r="O8452" s="2"/>
      <c r="P8452" s="31">
        <f t="shared" ca="1" si="914"/>
        <v>6.7691855126843139</v>
      </c>
    </row>
    <row r="8453" spans="1:16" x14ac:dyDescent="0.25">
      <c r="A8453" s="32">
        <f ca="1">Uniform_A+B8453*(Uniform_B-Uniform_A)</f>
        <v>1.9005138505155938</v>
      </c>
      <c r="B8453" s="2">
        <f t="shared" ca="1" si="910"/>
        <v>0.19005138505155938</v>
      </c>
      <c r="C8453" s="4"/>
      <c r="D8453" s="5">
        <f ca="1">IF(E8453&lt;(Driehoek_C-Driehoek_A)/(Driehoek_B-Driehoek_A),Driehoek_A+SQRT(E8453*(Driehoek_B-Driehoek_A)*(Driehoek_C-Driehoek_A)),Driehoek_B-SQRT((1-E8453)*(Driehoek_B-Driehoek_A)*(Driehoek_B-Driehoek_C)))</f>
        <v>5.3183848852656936</v>
      </c>
      <c r="E8453" s="2">
        <f t="shared" ca="1" si="911"/>
        <v>0.61273457562742573</v>
      </c>
      <c r="F8453" s="2"/>
      <c r="G8453" s="15">
        <f ca="1">_xlfn.NORM.INV(H8453,Normaal_Mu,Normaal_Sigma)</f>
        <v>2.5720916170386623</v>
      </c>
      <c r="H8453" s="2">
        <f t="shared" ca="1" si="912"/>
        <v>0.1123826086455143</v>
      </c>
      <c r="I8453" s="2"/>
      <c r="J8453" s="15">
        <f ca="1">-LN(K8453) /NegExp_Labda</f>
        <v>3.1676030907042079</v>
      </c>
      <c r="K8453" s="2">
        <f t="shared" ca="1" si="913"/>
        <v>0.53072004545221774</v>
      </c>
      <c r="L8453" s="2"/>
      <c r="M8453" s="17">
        <f t="shared" ca="1" si="915"/>
        <v>5</v>
      </c>
      <c r="N8453" s="2">
        <f t="shared" ref="N8453:N8516" ca="1" si="916">RAND()</f>
        <v>0.55015415369693477</v>
      </c>
      <c r="O8453" s="2"/>
      <c r="P8453" s="31">
        <f t="shared" ca="1" si="914"/>
        <v>3.5917186887048316</v>
      </c>
    </row>
    <row r="8454" spans="1:16" x14ac:dyDescent="0.25">
      <c r="A8454" s="32">
        <f ca="1">Uniform_A+B8454*(Uniform_B-Uniform_A)</f>
        <v>6.3494036285068711</v>
      </c>
      <c r="B8454" s="2">
        <f t="shared" ref="B8454:B8517" ca="1" si="917">RAND()</f>
        <v>0.63494036285068711</v>
      </c>
      <c r="C8454" s="4"/>
      <c r="D8454" s="5">
        <f ca="1">IF(E8454&lt;(Driehoek_C-Driehoek_A)/(Driehoek_B-Driehoek_A),Driehoek_A+SQRT(E8454*(Driehoek_B-Driehoek_A)*(Driehoek_C-Driehoek_A)),Driehoek_B-SQRT((1-E8454)*(Driehoek_B-Driehoek_A)*(Driehoek_B-Driehoek_C)))</f>
        <v>4.4453013555422123</v>
      </c>
      <c r="E8454" s="2">
        <f t="shared" ref="E8454:E8517" ca="1" si="918">RAND()</f>
        <v>0.4072777216621255</v>
      </c>
      <c r="F8454" s="2"/>
      <c r="G8454" s="15">
        <f ca="1">_xlfn.NORM.INV(H8454,Normaal_Mu,Normaal_Sigma)</f>
        <v>4.2343802681031715</v>
      </c>
      <c r="H8454" s="2">
        <f t="shared" ref="H8454:H8517" ca="1" si="919">RAND()</f>
        <v>0.3509303728755464</v>
      </c>
      <c r="I8454" s="2"/>
      <c r="J8454" s="15">
        <f ca="1">-LN(K8454) /NegExp_Labda</f>
        <v>12.177056375737358</v>
      </c>
      <c r="K8454" s="2">
        <f t="shared" ref="K8454:K8517" ca="1" si="920">RAND()</f>
        <v>8.7561727679165591E-2</v>
      </c>
      <c r="L8454" s="2"/>
      <c r="M8454" s="17">
        <f t="shared" ca="1" si="915"/>
        <v>2</v>
      </c>
      <c r="N8454" s="2">
        <f t="shared" ca="1" si="916"/>
        <v>6.5038591125247569E-2</v>
      </c>
      <c r="O8454" s="2"/>
      <c r="P8454" s="31">
        <f t="shared" ca="1" si="914"/>
        <v>5.8412283255779229</v>
      </c>
    </row>
    <row r="8455" spans="1:16" x14ac:dyDescent="0.25">
      <c r="A8455" s="32">
        <f ca="1">Uniform_A+B8455*(Uniform_B-Uniform_A)</f>
        <v>9.2365517631407403</v>
      </c>
      <c r="B8455" s="2">
        <f t="shared" ca="1" si="917"/>
        <v>0.92365517631407401</v>
      </c>
      <c r="C8455" s="4"/>
      <c r="D8455" s="5">
        <f ca="1">IF(E8455&lt;(Driehoek_C-Driehoek_A)/(Driehoek_B-Driehoek_A),Driehoek_A+SQRT(E8455*(Driehoek_B-Driehoek_A)*(Driehoek_C-Driehoek_A)),Driehoek_B-SQRT((1-E8455)*(Driehoek_B-Driehoek_A)*(Driehoek_B-Driehoek_C)))</f>
        <v>6.4192657599147456</v>
      </c>
      <c r="E8455" s="2">
        <f t="shared" ca="1" si="918"/>
        <v>0.80970887948718817</v>
      </c>
      <c r="F8455" s="2"/>
      <c r="G8455" s="15">
        <f ca="1">_xlfn.NORM.INV(H8455,Normaal_Mu,Normaal_Sigma)</f>
        <v>2.6488067662555261</v>
      </c>
      <c r="H8455" s="2">
        <f t="shared" ca="1" si="919"/>
        <v>0.11987805405286478</v>
      </c>
      <c r="I8455" s="2"/>
      <c r="J8455" s="15">
        <f ca="1">-LN(K8455) /NegExp_Labda</f>
        <v>3.7375037683735965</v>
      </c>
      <c r="K8455" s="2">
        <f t="shared" ca="1" si="920"/>
        <v>0.47354858959750012</v>
      </c>
      <c r="L8455" s="2"/>
      <c r="M8455" s="17">
        <f t="shared" ca="1" si="915"/>
        <v>7</v>
      </c>
      <c r="N8455" s="2">
        <f t="shared" ca="1" si="916"/>
        <v>0.80156386538470759</v>
      </c>
      <c r="O8455" s="2"/>
      <c r="P8455" s="31">
        <f t="shared" ca="1" si="914"/>
        <v>5.8084256115369213</v>
      </c>
    </row>
    <row r="8456" spans="1:16" x14ac:dyDescent="0.25">
      <c r="A8456" s="32">
        <f ca="1">Uniform_A+B8456*(Uniform_B-Uniform_A)</f>
        <v>8.9088954502050068</v>
      </c>
      <c r="B8456" s="2">
        <f t="shared" ca="1" si="917"/>
        <v>0.89088954502050066</v>
      </c>
      <c r="C8456" s="4"/>
      <c r="D8456" s="5">
        <f ca="1">IF(E8456&lt;(Driehoek_C-Driehoek_A)/(Driehoek_B-Driehoek_A),Driehoek_A+SQRT(E8456*(Driehoek_B-Driehoek_A)*(Driehoek_C-Driehoek_A)),Driehoek_B-SQRT((1-E8456)*(Driehoek_B-Driehoek_A)*(Driehoek_B-Driehoek_C)))</f>
        <v>5.0135897650258485</v>
      </c>
      <c r="E8456" s="2">
        <f t="shared" ca="1" si="918"/>
        <v>0.54595809824266661</v>
      </c>
      <c r="F8456" s="2"/>
      <c r="G8456" s="15">
        <f ca="1">_xlfn.NORM.INV(H8456,Normaal_Mu,Normaal_Sigma)</f>
        <v>2.5699345336198385</v>
      </c>
      <c r="H8456" s="2">
        <f t="shared" ca="1" si="919"/>
        <v>0.11217680357865378</v>
      </c>
      <c r="I8456" s="2"/>
      <c r="J8456" s="15">
        <f ca="1">-LN(K8456) /NegExp_Labda</f>
        <v>2.8823951274333641</v>
      </c>
      <c r="K8456" s="2">
        <f t="shared" ca="1" si="920"/>
        <v>0.56187322912426063</v>
      </c>
      <c r="L8456" s="2"/>
      <c r="M8456" s="17">
        <f t="shared" ca="1" si="915"/>
        <v>4</v>
      </c>
      <c r="N8456" s="2">
        <f t="shared" ca="1" si="916"/>
        <v>0.2748800642556235</v>
      </c>
      <c r="O8456" s="2"/>
      <c r="P8456" s="31">
        <f t="shared" ca="1" si="914"/>
        <v>4.6749629752568111</v>
      </c>
    </row>
    <row r="8457" spans="1:16" x14ac:dyDescent="0.25">
      <c r="A8457" s="32">
        <f ca="1">Uniform_A+B8457*(Uniform_B-Uniform_A)</f>
        <v>7.6697656195125958</v>
      </c>
      <c r="B8457" s="2">
        <f t="shared" ca="1" si="917"/>
        <v>0.76697656195125963</v>
      </c>
      <c r="C8457" s="4"/>
      <c r="D8457" s="5">
        <f ca="1">IF(E8457&lt;(Driehoek_C-Driehoek_A)/(Driehoek_B-Driehoek_A),Driehoek_A+SQRT(E8457*(Driehoek_B-Driehoek_A)*(Driehoek_C-Driehoek_A)),Driehoek_B-SQRT((1-E8457)*(Driehoek_B-Driehoek_A)*(Driehoek_B-Driehoek_C)))</f>
        <v>7.2149405805090545</v>
      </c>
      <c r="E8457" s="2">
        <f t="shared" ca="1" si="918"/>
        <v>0.90895893911104708</v>
      </c>
      <c r="F8457" s="2"/>
      <c r="G8457" s="15">
        <f ca="1">_xlfn.NORM.INV(H8457,Normaal_Mu,Normaal_Sigma)</f>
        <v>5.0756867181020766</v>
      </c>
      <c r="H8457" s="2">
        <f t="shared" ca="1" si="919"/>
        <v>0.51509371320426256</v>
      </c>
      <c r="I8457" s="2"/>
      <c r="J8457" s="15">
        <f ca="1">-LN(K8457) /NegExp_Labda</f>
        <v>1.2573374223005345</v>
      </c>
      <c r="K8457" s="2">
        <f t="shared" ca="1" si="920"/>
        <v>0.77765874319256556</v>
      </c>
      <c r="L8457" s="2"/>
      <c r="M8457" s="17">
        <f t="shared" ca="1" si="915"/>
        <v>3</v>
      </c>
      <c r="N8457" s="2">
        <f t="shared" ca="1" si="916"/>
        <v>0.18121594091340654</v>
      </c>
      <c r="O8457" s="2"/>
      <c r="P8457" s="31">
        <f t="shared" ca="1" si="914"/>
        <v>4.8435460680848523</v>
      </c>
    </row>
    <row r="8458" spans="1:16" x14ac:dyDescent="0.25">
      <c r="A8458" s="32">
        <f ca="1">Uniform_A+B8458*(Uniform_B-Uniform_A)</f>
        <v>4.1563899692398003</v>
      </c>
      <c r="B8458" s="2">
        <f t="shared" ca="1" si="917"/>
        <v>0.41563899692397999</v>
      </c>
      <c r="C8458" s="4"/>
      <c r="D8458" s="5">
        <f ca="1">IF(E8458&lt;(Driehoek_C-Driehoek_A)/(Driehoek_B-Driehoek_A),Driehoek_A+SQRT(E8458*(Driehoek_B-Driehoek_A)*(Driehoek_C-Driehoek_A)),Driehoek_B-SQRT((1-E8458)*(Driehoek_B-Driehoek_A)*(Driehoek_B-Driehoek_C)))</f>
        <v>6.8989713279613571</v>
      </c>
      <c r="E8458" s="2">
        <f t="shared" ca="1" si="918"/>
        <v>0.87387652912204394</v>
      </c>
      <c r="F8458" s="2"/>
      <c r="G8458" s="15">
        <f ca="1">_xlfn.NORM.INV(H8458,Normaal_Mu,Normaal_Sigma)</f>
        <v>4.5205988320876935</v>
      </c>
      <c r="H8458" s="2">
        <f t="shared" ca="1" si="919"/>
        <v>0.40528119110397787</v>
      </c>
      <c r="I8458" s="2"/>
      <c r="J8458" s="15">
        <f ca="1">-LN(K8458) /NegExp_Labda</f>
        <v>2.4792172177356093</v>
      </c>
      <c r="K8458" s="2">
        <f t="shared" ca="1" si="920"/>
        <v>0.60905698541055298</v>
      </c>
      <c r="L8458" s="2"/>
      <c r="M8458" s="17">
        <f t="shared" ca="1" si="915"/>
        <v>8</v>
      </c>
      <c r="N8458" s="2">
        <f t="shared" ca="1" si="916"/>
        <v>0.88346898733162194</v>
      </c>
      <c r="O8458" s="2"/>
      <c r="P8458" s="31">
        <f t="shared" ca="1" si="914"/>
        <v>5.2110354694048926</v>
      </c>
    </row>
    <row r="8459" spans="1:16" x14ac:dyDescent="0.25">
      <c r="A8459" s="32">
        <f ca="1">Uniform_A+B8459*(Uniform_B-Uniform_A)</f>
        <v>4.4407643826010297</v>
      </c>
      <c r="B8459" s="2">
        <f t="shared" ca="1" si="917"/>
        <v>0.44407643826010301</v>
      </c>
      <c r="C8459" s="4"/>
      <c r="D8459" s="5">
        <f ca="1">IF(E8459&lt;(Driehoek_C-Driehoek_A)/(Driehoek_B-Driehoek_A),Driehoek_A+SQRT(E8459*(Driehoek_B-Driehoek_A)*(Driehoek_C-Driehoek_A)),Driehoek_B-SQRT((1-E8459)*(Driehoek_B-Driehoek_A)*(Driehoek_B-Driehoek_C)))</f>
        <v>5.7318874347466977</v>
      </c>
      <c r="E8459" s="2">
        <f t="shared" ca="1" si="918"/>
        <v>0.69484115030952798</v>
      </c>
      <c r="F8459" s="2"/>
      <c r="G8459" s="15">
        <f ca="1">_xlfn.NORM.INV(H8459,Normaal_Mu,Normaal_Sigma)</f>
        <v>4.7313354250376296</v>
      </c>
      <c r="H8459" s="2">
        <f t="shared" ca="1" si="919"/>
        <v>0.4465699114480236</v>
      </c>
      <c r="I8459" s="2"/>
      <c r="J8459" s="15">
        <f ca="1">-LN(K8459) /NegExp_Labda</f>
        <v>3.0168106153893892</v>
      </c>
      <c r="K8459" s="2">
        <f t="shared" ca="1" si="920"/>
        <v>0.54696956220169268</v>
      </c>
      <c r="L8459" s="2"/>
      <c r="M8459" s="17">
        <f t="shared" ca="1" si="915"/>
        <v>5</v>
      </c>
      <c r="N8459" s="2">
        <f t="shared" ca="1" si="916"/>
        <v>0.55771993648591212</v>
      </c>
      <c r="O8459" s="2"/>
      <c r="P8459" s="31">
        <f t="shared" ca="1" si="914"/>
        <v>4.5841595715549497</v>
      </c>
    </row>
    <row r="8460" spans="1:16" x14ac:dyDescent="0.25">
      <c r="A8460" s="32">
        <f ca="1">Uniform_A+B8460*(Uniform_B-Uniform_A)</f>
        <v>9.8166777663246592</v>
      </c>
      <c r="B8460" s="2">
        <f t="shared" ca="1" si="917"/>
        <v>0.98166777663246585</v>
      </c>
      <c r="C8460" s="4"/>
      <c r="D8460" s="5">
        <f ca="1">IF(E8460&lt;(Driehoek_C-Driehoek_A)/(Driehoek_B-Driehoek_A),Driehoek_A+SQRT(E8460*(Driehoek_B-Driehoek_A)*(Driehoek_C-Driehoek_A)),Driehoek_B-SQRT((1-E8460)*(Driehoek_B-Driehoek_A)*(Driehoek_B-Driehoek_C)))</f>
        <v>4.0020833689535111</v>
      </c>
      <c r="E8460" s="2">
        <f t="shared" ca="1" si="918"/>
        <v>0.28630940997454035</v>
      </c>
      <c r="F8460" s="2"/>
      <c r="G8460" s="15">
        <f ca="1">_xlfn.NORM.INV(H8460,Normaal_Mu,Normaal_Sigma)</f>
        <v>8.3972561699628692</v>
      </c>
      <c r="H8460" s="2">
        <f t="shared" ca="1" si="919"/>
        <v>0.95530535936086092</v>
      </c>
      <c r="I8460" s="2"/>
      <c r="J8460" s="15">
        <f ca="1">-LN(K8460) /NegExp_Labda</f>
        <v>2.4124697485157443</v>
      </c>
      <c r="K8460" s="2">
        <f t="shared" ca="1" si="920"/>
        <v>0.61724209990095247</v>
      </c>
      <c r="L8460" s="2"/>
      <c r="M8460" s="17">
        <f t="shared" ca="1" si="915"/>
        <v>5</v>
      </c>
      <c r="N8460" s="2">
        <f t="shared" ca="1" si="916"/>
        <v>0.46026143414874543</v>
      </c>
      <c r="O8460" s="2"/>
      <c r="P8460" s="31">
        <f t="shared" ca="1" si="914"/>
        <v>5.925697410751356</v>
      </c>
    </row>
    <row r="8461" spans="1:16" x14ac:dyDescent="0.25">
      <c r="A8461" s="32">
        <f ca="1">Uniform_A+B8461*(Uniform_B-Uniform_A)</f>
        <v>5.0757651323271302</v>
      </c>
      <c r="B8461" s="2">
        <f t="shared" ca="1" si="917"/>
        <v>0.50757651323271302</v>
      </c>
      <c r="C8461" s="4"/>
      <c r="D8461" s="5">
        <f ca="1">IF(E8461&lt;(Driehoek_C-Driehoek_A)/(Driehoek_B-Driehoek_A),Driehoek_A+SQRT(E8461*(Driehoek_B-Driehoek_A)*(Driehoek_C-Driehoek_A)),Driehoek_B-SQRT((1-E8461)*(Driehoek_B-Driehoek_A)*(Driehoek_B-Driehoek_C)))</f>
        <v>7.3520570995538526</v>
      </c>
      <c r="E8461" s="2">
        <f t="shared" ca="1" si="918"/>
        <v>0.92240811991054683</v>
      </c>
      <c r="F8461" s="2"/>
      <c r="G8461" s="15">
        <f ca="1">_xlfn.NORM.INV(H8461,Normaal_Mu,Normaal_Sigma)</f>
        <v>7.0025230657328246</v>
      </c>
      <c r="H8461" s="2">
        <f t="shared" ca="1" si="919"/>
        <v>0.84164980754629393</v>
      </c>
      <c r="I8461" s="2"/>
      <c r="J8461" s="15">
        <f ca="1">-LN(K8461) /NegExp_Labda</f>
        <v>4.6307103625596095</v>
      </c>
      <c r="K8461" s="2">
        <f t="shared" ca="1" si="920"/>
        <v>0.39607880994657196</v>
      </c>
      <c r="L8461" s="2"/>
      <c r="M8461" s="17">
        <f t="shared" ca="1" si="915"/>
        <v>4</v>
      </c>
      <c r="N8461" s="2">
        <f t="shared" ca="1" si="916"/>
        <v>0.32218864288929461</v>
      </c>
      <c r="O8461" s="2"/>
      <c r="P8461" s="31">
        <f t="shared" ref="P8461:P8524" ca="1" si="921">SUM(A8461,D8461,G8461,J8461,M8461)/5</f>
        <v>5.612211132034683</v>
      </c>
    </row>
    <row r="8462" spans="1:16" x14ac:dyDescent="0.25">
      <c r="A8462" s="32">
        <f ca="1">Uniform_A+B8462*(Uniform_B-Uniform_A)</f>
        <v>2.4730804227132519</v>
      </c>
      <c r="B8462" s="2">
        <f t="shared" ca="1" si="917"/>
        <v>0.24730804227132519</v>
      </c>
      <c r="C8462" s="4"/>
      <c r="D8462" s="5">
        <f ca="1">IF(E8462&lt;(Driehoek_C-Driehoek_A)/(Driehoek_B-Driehoek_A),Driehoek_A+SQRT(E8462*(Driehoek_B-Driehoek_A)*(Driehoek_C-Driehoek_A)),Driehoek_B-SQRT((1-E8462)*(Driehoek_B-Driehoek_A)*(Driehoek_B-Driehoek_C)))</f>
        <v>3.8234353367970613</v>
      </c>
      <c r="E8462" s="2">
        <f t="shared" ca="1" si="918"/>
        <v>0.23749403053430085</v>
      </c>
      <c r="F8462" s="2"/>
      <c r="G8462" s="15">
        <f ca="1">_xlfn.NORM.INV(H8462,Normaal_Mu,Normaal_Sigma)</f>
        <v>5.5012157977971885</v>
      </c>
      <c r="H8462" s="2">
        <f t="shared" ca="1" si="919"/>
        <v>0.5989413629304603</v>
      </c>
      <c r="I8462" s="2"/>
      <c r="J8462" s="15">
        <f ca="1">-LN(K8462) /NegExp_Labda</f>
        <v>10.731070226405084</v>
      </c>
      <c r="K8462" s="2">
        <f t="shared" ca="1" si="920"/>
        <v>0.11692599738493015</v>
      </c>
      <c r="L8462" s="2"/>
      <c r="M8462" s="17">
        <f t="shared" ca="1" si="915"/>
        <v>1</v>
      </c>
      <c r="N8462" s="2">
        <f t="shared" ca="1" si="916"/>
        <v>1.0665707924532475E-2</v>
      </c>
      <c r="O8462" s="2"/>
      <c r="P8462" s="31">
        <f t="shared" ca="1" si="921"/>
        <v>4.7057603567425179</v>
      </c>
    </row>
    <row r="8463" spans="1:16" x14ac:dyDescent="0.25">
      <c r="A8463" s="32">
        <f ca="1">Uniform_A+B8463*(Uniform_B-Uniform_A)</f>
        <v>0.72989281877493539</v>
      </c>
      <c r="B8463" s="2">
        <f t="shared" ca="1" si="917"/>
        <v>7.2989281877493539E-2</v>
      </c>
      <c r="C8463" s="4"/>
      <c r="D8463" s="5">
        <f ca="1">IF(E8463&lt;(Driehoek_C-Driehoek_A)/(Driehoek_B-Driehoek_A),Driehoek_A+SQRT(E8463*(Driehoek_B-Driehoek_A)*(Driehoek_C-Driehoek_A)),Driehoek_B-SQRT((1-E8463)*(Driehoek_B-Driehoek_A)*(Driehoek_B-Driehoek_C)))</f>
        <v>6.5535045207452196</v>
      </c>
      <c r="E8463" s="2">
        <f t="shared" ca="1" si="918"/>
        <v>0.82899028199959768</v>
      </c>
      <c r="F8463" s="2"/>
      <c r="G8463" s="15">
        <f ca="1">_xlfn.NORM.INV(H8463,Normaal_Mu,Normaal_Sigma)</f>
        <v>5.917381004601225</v>
      </c>
      <c r="H8463" s="2">
        <f t="shared" ca="1" si="919"/>
        <v>0.67677178229869761</v>
      </c>
      <c r="I8463" s="2"/>
      <c r="J8463" s="15">
        <f ca="1">-LN(K8463) /NegExp_Labda</f>
        <v>0.20362257668342612</v>
      </c>
      <c r="K8463" s="2">
        <f t="shared" ca="1" si="920"/>
        <v>0.96009358457742711</v>
      </c>
      <c r="L8463" s="2"/>
      <c r="M8463" s="17">
        <f t="shared" ca="1" si="915"/>
        <v>5</v>
      </c>
      <c r="N8463" s="2">
        <f t="shared" ca="1" si="916"/>
        <v>0.52049837709385371</v>
      </c>
      <c r="O8463" s="2"/>
      <c r="P8463" s="31">
        <f t="shared" ca="1" si="921"/>
        <v>3.6808801841609609</v>
      </c>
    </row>
    <row r="8464" spans="1:16" x14ac:dyDescent="0.25">
      <c r="A8464" s="32">
        <f ca="1">Uniform_A+B8464*(Uniform_B-Uniform_A)</f>
        <v>2.2469478992401504</v>
      </c>
      <c r="B8464" s="2">
        <f t="shared" ca="1" si="917"/>
        <v>0.22469478992401504</v>
      </c>
      <c r="C8464" s="4"/>
      <c r="D8464" s="5">
        <f ca="1">IF(E8464&lt;(Driehoek_C-Driehoek_A)/(Driehoek_B-Driehoek_A),Driehoek_A+SQRT(E8464*(Driehoek_B-Driehoek_A)*(Driehoek_C-Driehoek_A)),Driehoek_B-SQRT((1-E8464)*(Driehoek_B-Driehoek_A)*(Driehoek_B-Driehoek_C)))</f>
        <v>5.6860709587809026</v>
      </c>
      <c r="E8464" s="2">
        <f t="shared" ca="1" si="918"/>
        <v>0.68622498027899059</v>
      </c>
      <c r="F8464" s="2"/>
      <c r="G8464" s="15">
        <f ca="1">_xlfn.NORM.INV(H8464,Normaal_Mu,Normaal_Sigma)</f>
        <v>4.403004510498973</v>
      </c>
      <c r="H8464" s="2">
        <f t="shared" ca="1" si="919"/>
        <v>0.38266164856847251</v>
      </c>
      <c r="I8464" s="2"/>
      <c r="J8464" s="15">
        <f ca="1">-LN(K8464) /NegExp_Labda</f>
        <v>2.7086560174936278</v>
      </c>
      <c r="K8464" s="2">
        <f t="shared" ca="1" si="920"/>
        <v>0.58174026932424405</v>
      </c>
      <c r="L8464" s="2"/>
      <c r="M8464" s="17">
        <f t="shared" ca="1" si="915"/>
        <v>1</v>
      </c>
      <c r="N8464" s="2">
        <f t="shared" ca="1" si="916"/>
        <v>1.4298929143853445E-2</v>
      </c>
      <c r="O8464" s="2"/>
      <c r="P8464" s="31">
        <f t="shared" ca="1" si="921"/>
        <v>3.2089358772027312</v>
      </c>
    </row>
    <row r="8465" spans="1:16" x14ac:dyDescent="0.25">
      <c r="A8465" s="32">
        <f ca="1">Uniform_A+B8465*(Uniform_B-Uniform_A)</f>
        <v>0.99976736844496039</v>
      </c>
      <c r="B8465" s="2">
        <f t="shared" ca="1" si="917"/>
        <v>9.9976736844496039E-2</v>
      </c>
      <c r="C8465" s="4"/>
      <c r="D8465" s="5">
        <f ca="1">IF(E8465&lt;(Driehoek_C-Driehoek_A)/(Driehoek_B-Driehoek_A),Driehoek_A+SQRT(E8465*(Driehoek_B-Driehoek_A)*(Driehoek_C-Driehoek_A)),Driehoek_B-SQRT((1-E8465)*(Driehoek_B-Driehoek_A)*(Driehoek_B-Driehoek_C)))</f>
        <v>2.9485011037734705</v>
      </c>
      <c r="E8465" s="2">
        <f t="shared" ca="1" si="918"/>
        <v>6.4261024561392266E-2</v>
      </c>
      <c r="F8465" s="2"/>
      <c r="G8465" s="15">
        <f ca="1">_xlfn.NORM.INV(H8465,Normaal_Mu,Normaal_Sigma)</f>
        <v>4.2029359184419235</v>
      </c>
      <c r="H8465" s="2">
        <f t="shared" ca="1" si="919"/>
        <v>0.34511902249214454</v>
      </c>
      <c r="I8465" s="2"/>
      <c r="J8465" s="15">
        <f ca="1">-LN(K8465) /NegExp_Labda</f>
        <v>2.3466880931616569</v>
      </c>
      <c r="K8465" s="2">
        <f t="shared" ca="1" si="920"/>
        <v>0.62541639527982373</v>
      </c>
      <c r="L8465" s="2"/>
      <c r="M8465" s="17">
        <f t="shared" ca="1" si="915"/>
        <v>1</v>
      </c>
      <c r="N8465" s="2">
        <f t="shared" ca="1" si="916"/>
        <v>2.404795915272917E-2</v>
      </c>
      <c r="O8465" s="2"/>
      <c r="P8465" s="31">
        <f t="shared" ca="1" si="921"/>
        <v>2.299578496764402</v>
      </c>
    </row>
    <row r="8466" spans="1:16" x14ac:dyDescent="0.25">
      <c r="A8466" s="32">
        <f ca="1">Uniform_A+B8466*(Uniform_B-Uniform_A)</f>
        <v>9.6215347938672853</v>
      </c>
      <c r="B8466" s="2">
        <f t="shared" ca="1" si="917"/>
        <v>0.96215347938672846</v>
      </c>
      <c r="C8466" s="4"/>
      <c r="D8466" s="5">
        <f ca="1">IF(E8466&lt;(Driehoek_C-Driehoek_A)/(Driehoek_B-Driehoek_A),Driehoek_A+SQRT(E8466*(Driehoek_B-Driehoek_A)*(Driehoek_C-Driehoek_A)),Driehoek_B-SQRT((1-E8466)*(Driehoek_B-Driehoek_A)*(Driehoek_B-Driehoek_C)))</f>
        <v>2.4207412875024232</v>
      </c>
      <c r="E8466" s="2">
        <f t="shared" ca="1" si="918"/>
        <v>1.2644516500656899E-2</v>
      </c>
      <c r="F8466" s="2"/>
      <c r="G8466" s="15">
        <f ca="1">_xlfn.NORM.INV(H8466,Normaal_Mu,Normaal_Sigma)</f>
        <v>7.3063564477996206</v>
      </c>
      <c r="H8466" s="2">
        <f t="shared" ca="1" si="919"/>
        <v>0.87558138018499454</v>
      </c>
      <c r="I8466" s="2"/>
      <c r="J8466" s="15">
        <f ca="1">-LN(K8466) /NegExp_Labda</f>
        <v>0.41047346968191079</v>
      </c>
      <c r="K8466" s="2">
        <f t="shared" ca="1" si="920"/>
        <v>0.92118472395846673</v>
      </c>
      <c r="L8466" s="2"/>
      <c r="M8466" s="17">
        <f t="shared" ca="1" si="915"/>
        <v>9</v>
      </c>
      <c r="N8466" s="2">
        <f t="shared" ca="1" si="916"/>
        <v>0.96549753802958427</v>
      </c>
      <c r="O8466" s="2"/>
      <c r="P8466" s="31">
        <f t="shared" ca="1" si="921"/>
        <v>5.751821199770248</v>
      </c>
    </row>
    <row r="8467" spans="1:16" x14ac:dyDescent="0.25">
      <c r="A8467" s="32">
        <f ca="1">Uniform_A+B8467*(Uniform_B-Uniform_A)</f>
        <v>0.68776702215401664</v>
      </c>
      <c r="B8467" s="2">
        <f t="shared" ca="1" si="917"/>
        <v>6.8776702215401664E-2</v>
      </c>
      <c r="C8467" s="4"/>
      <c r="D8467" s="5">
        <f ca="1">IF(E8467&lt;(Driehoek_C-Driehoek_A)/(Driehoek_B-Driehoek_A),Driehoek_A+SQRT(E8467*(Driehoek_B-Driehoek_A)*(Driehoek_C-Driehoek_A)),Driehoek_B-SQRT((1-E8467)*(Driehoek_B-Driehoek_A)*(Driehoek_B-Driehoek_C)))</f>
        <v>4.581626696844145</v>
      </c>
      <c r="E8467" s="2">
        <f t="shared" ca="1" si="918"/>
        <v>0.44222792439884628</v>
      </c>
      <c r="F8467" s="2"/>
      <c r="G8467" s="15">
        <f ca="1">_xlfn.NORM.INV(H8467,Normaal_Mu,Normaal_Sigma)</f>
        <v>2.0866137520923909</v>
      </c>
      <c r="H8467" s="2">
        <f t="shared" ca="1" si="919"/>
        <v>7.2600554341780477E-2</v>
      </c>
      <c r="I8467" s="2"/>
      <c r="J8467" s="15">
        <f ca="1">-LN(K8467) /NegExp_Labda</f>
        <v>2.2377245799013328</v>
      </c>
      <c r="K8467" s="2">
        <f t="shared" ca="1" si="920"/>
        <v>0.6391955055128371</v>
      </c>
      <c r="L8467" s="2"/>
      <c r="M8467" s="17">
        <f t="shared" ca="1" si="915"/>
        <v>4</v>
      </c>
      <c r="N8467" s="2">
        <f t="shared" ca="1" si="916"/>
        <v>0.27043446775709823</v>
      </c>
      <c r="O8467" s="2"/>
      <c r="P8467" s="31">
        <f t="shared" ca="1" si="921"/>
        <v>2.7187464101983769</v>
      </c>
    </row>
    <row r="8468" spans="1:16" x14ac:dyDescent="0.25">
      <c r="A8468" s="32">
        <f ca="1">Uniform_A+B8468*(Uniform_B-Uniform_A)</f>
        <v>9.4279010211950762</v>
      </c>
      <c r="B8468" s="2">
        <f t="shared" ca="1" si="917"/>
        <v>0.94279010211950764</v>
      </c>
      <c r="C8468" s="4"/>
      <c r="D8468" s="5">
        <f ca="1">IF(E8468&lt;(Driehoek_C-Driehoek_A)/(Driehoek_B-Driehoek_A),Driehoek_A+SQRT(E8468*(Driehoek_B-Driehoek_A)*(Driehoek_C-Driehoek_A)),Driehoek_B-SQRT((1-E8468)*(Driehoek_B-Driehoek_A)*(Driehoek_B-Driehoek_C)))</f>
        <v>7.1108141299429111</v>
      </c>
      <c r="E8468" s="2">
        <f t="shared" ca="1" si="918"/>
        <v>0.8980279070964754</v>
      </c>
      <c r="F8468" s="2"/>
      <c r="G8468" s="15">
        <f ca="1">_xlfn.NORM.INV(H8468,Normaal_Mu,Normaal_Sigma)</f>
        <v>8.347655880414937</v>
      </c>
      <c r="H8468" s="2">
        <f t="shared" ca="1" si="919"/>
        <v>0.95291779024993928</v>
      </c>
      <c r="I8468" s="2"/>
      <c r="J8468" s="15">
        <f ca="1">-LN(K8468) /NegExp_Labda</f>
        <v>6.2812295239107483</v>
      </c>
      <c r="K8468" s="2">
        <f t="shared" ca="1" si="920"/>
        <v>0.28472089202860218</v>
      </c>
      <c r="L8468" s="2"/>
      <c r="M8468" s="17">
        <f t="shared" ca="1" si="915"/>
        <v>2</v>
      </c>
      <c r="N8468" s="2">
        <f t="shared" ca="1" si="916"/>
        <v>4.8755026038757476E-2</v>
      </c>
      <c r="O8468" s="2"/>
      <c r="P8468" s="31">
        <f t="shared" ca="1" si="921"/>
        <v>6.633520111092734</v>
      </c>
    </row>
    <row r="8469" spans="1:16" x14ac:dyDescent="0.25">
      <c r="A8469" s="32">
        <f ca="1">Uniform_A+B8469*(Uniform_B-Uniform_A)</f>
        <v>0.17158236921456127</v>
      </c>
      <c r="B8469" s="2">
        <f t="shared" ca="1" si="917"/>
        <v>1.7158236921456127E-2</v>
      </c>
      <c r="C8469" s="4"/>
      <c r="D8469" s="5">
        <f ca="1">IF(E8469&lt;(Driehoek_C-Driehoek_A)/(Driehoek_B-Driehoek_A),Driehoek_A+SQRT(E8469*(Driehoek_B-Driehoek_A)*(Driehoek_C-Driehoek_A)),Driehoek_B-SQRT((1-E8469)*(Driehoek_B-Driehoek_A)*(Driehoek_B-Driehoek_C)))</f>
        <v>3.7698214516293804</v>
      </c>
      <c r="E8469" s="2">
        <f t="shared" ca="1" si="918"/>
        <v>0.2237334264748233</v>
      </c>
      <c r="F8469" s="2"/>
      <c r="G8469" s="15">
        <f ca="1">_xlfn.NORM.INV(H8469,Normaal_Mu,Normaal_Sigma)</f>
        <v>4.023468016817259</v>
      </c>
      <c r="H8469" s="2">
        <f t="shared" ca="1" si="919"/>
        <v>0.31268072344935638</v>
      </c>
      <c r="I8469" s="2"/>
      <c r="J8469" s="15">
        <f ca="1">-LN(K8469) /NegExp_Labda</f>
        <v>1.3913117227516565</v>
      </c>
      <c r="K8469" s="2">
        <f t="shared" ca="1" si="920"/>
        <v>0.75709817487829856</v>
      </c>
      <c r="L8469" s="2"/>
      <c r="M8469" s="17">
        <f t="shared" ca="1" si="915"/>
        <v>6</v>
      </c>
      <c r="N8469" s="2">
        <f t="shared" ca="1" si="916"/>
        <v>0.67897851249696828</v>
      </c>
      <c r="O8469" s="2"/>
      <c r="P8469" s="31">
        <f t="shared" ca="1" si="921"/>
        <v>3.0712367120825714</v>
      </c>
    </row>
    <row r="8470" spans="1:16" x14ac:dyDescent="0.25">
      <c r="A8470" s="32">
        <f ca="1">Uniform_A+B8470*(Uniform_B-Uniform_A)</f>
        <v>8.845755501310423</v>
      </c>
      <c r="B8470" s="2">
        <f t="shared" ca="1" si="917"/>
        <v>0.88457555013104228</v>
      </c>
      <c r="C8470" s="4"/>
      <c r="D8470" s="5">
        <f ca="1">IF(E8470&lt;(Driehoek_C-Driehoek_A)/(Driehoek_B-Driehoek_A),Driehoek_A+SQRT(E8470*(Driehoek_B-Driehoek_A)*(Driehoek_C-Driehoek_A)),Driehoek_B-SQRT((1-E8470)*(Driehoek_B-Driehoek_A)*(Driehoek_B-Driehoek_C)))</f>
        <v>5.1133802456289521</v>
      </c>
      <c r="E8470" s="2">
        <f t="shared" ca="1" si="918"/>
        <v>0.56840533956950667</v>
      </c>
      <c r="F8470" s="2"/>
      <c r="G8470" s="15">
        <f ca="1">_xlfn.NORM.INV(H8470,Normaal_Mu,Normaal_Sigma)</f>
        <v>4.568119648037622</v>
      </c>
      <c r="H8470" s="2">
        <f t="shared" ca="1" si="919"/>
        <v>0.41451718995357689</v>
      </c>
      <c r="I8470" s="2"/>
      <c r="J8470" s="15">
        <f ca="1">-LN(K8470) /NegExp_Labda</f>
        <v>0.2661975022309444</v>
      </c>
      <c r="K8470" s="2">
        <f t="shared" ca="1" si="920"/>
        <v>0.94815290224373938</v>
      </c>
      <c r="L8470" s="2"/>
      <c r="M8470" s="17">
        <f t="shared" ca="1" si="915"/>
        <v>3</v>
      </c>
      <c r="N8470" s="2">
        <f t="shared" ca="1" si="916"/>
        <v>0.20323349294284221</v>
      </c>
      <c r="O8470" s="2"/>
      <c r="P8470" s="31">
        <f t="shared" ca="1" si="921"/>
        <v>4.3586905794415882</v>
      </c>
    </row>
    <row r="8471" spans="1:16" x14ac:dyDescent="0.25">
      <c r="A8471" s="32">
        <f ca="1">Uniform_A+B8471*(Uniform_B-Uniform_A)</f>
        <v>7.9101194226925307</v>
      </c>
      <c r="B8471" s="2">
        <f t="shared" ca="1" si="917"/>
        <v>0.79101194226925309</v>
      </c>
      <c r="C8471" s="4"/>
      <c r="D8471" s="5">
        <f ca="1">IF(E8471&lt;(Driehoek_C-Driehoek_A)/(Driehoek_B-Driehoek_A),Driehoek_A+SQRT(E8471*(Driehoek_B-Driehoek_A)*(Driehoek_C-Driehoek_A)),Driehoek_B-SQRT((1-E8471)*(Driehoek_B-Driehoek_A)*(Driehoek_B-Driehoek_C)))</f>
        <v>3.6414054046812869</v>
      </c>
      <c r="E8471" s="2">
        <f t="shared" ca="1" si="918"/>
        <v>0.19244369303692421</v>
      </c>
      <c r="F8471" s="2"/>
      <c r="G8471" s="15">
        <f ca="1">_xlfn.NORM.INV(H8471,Normaal_Mu,Normaal_Sigma)</f>
        <v>3.0691107083839122</v>
      </c>
      <c r="H8471" s="2">
        <f t="shared" ca="1" si="919"/>
        <v>0.16716107437012295</v>
      </c>
      <c r="I8471" s="2"/>
      <c r="J8471" s="15">
        <f ca="1">-LN(K8471) /NegExp_Labda</f>
        <v>5.3037051082583293</v>
      </c>
      <c r="K8471" s="2">
        <f t="shared" ca="1" si="920"/>
        <v>0.34619917417147594</v>
      </c>
      <c r="L8471" s="2"/>
      <c r="M8471" s="17">
        <f t="shared" ca="1" si="915"/>
        <v>3</v>
      </c>
      <c r="N8471" s="2">
        <f t="shared" ca="1" si="916"/>
        <v>0.2234765363743878</v>
      </c>
      <c r="O8471" s="2"/>
      <c r="P8471" s="31">
        <f t="shared" ca="1" si="921"/>
        <v>4.5848681288032118</v>
      </c>
    </row>
    <row r="8472" spans="1:16" x14ac:dyDescent="0.25">
      <c r="A8472" s="32">
        <f ca="1">Uniform_A+B8472*(Uniform_B-Uniform_A)</f>
        <v>9.6977378061996617</v>
      </c>
      <c r="B8472" s="2">
        <f t="shared" ca="1" si="917"/>
        <v>0.96977378061996622</v>
      </c>
      <c r="C8472" s="4"/>
      <c r="D8472" s="5">
        <f ca="1">IF(E8472&lt;(Driehoek_C-Driehoek_A)/(Driehoek_B-Driehoek_A),Driehoek_A+SQRT(E8472*(Driehoek_B-Driehoek_A)*(Driehoek_C-Driehoek_A)),Driehoek_B-SQRT((1-E8472)*(Driehoek_B-Driehoek_A)*(Driehoek_B-Driehoek_C)))</f>
        <v>4.5713973787668785</v>
      </c>
      <c r="E8472" s="2">
        <f t="shared" ca="1" si="918"/>
        <v>0.4396422520916321</v>
      </c>
      <c r="F8472" s="2"/>
      <c r="G8472" s="15">
        <f ca="1">_xlfn.NORM.INV(H8472,Normaal_Mu,Normaal_Sigma)</f>
        <v>5.5229797391265016</v>
      </c>
      <c r="H8472" s="2">
        <f t="shared" ca="1" si="919"/>
        <v>0.60314261962267524</v>
      </c>
      <c r="I8472" s="2"/>
      <c r="J8472" s="15">
        <f ca="1">-LN(K8472) /NegExp_Labda</f>
        <v>2.6560278268296247</v>
      </c>
      <c r="K8472" s="2">
        <f t="shared" ca="1" si="920"/>
        <v>0.58789579547651982</v>
      </c>
      <c r="L8472" s="2"/>
      <c r="M8472" s="17">
        <f t="shared" ca="1" si="915"/>
        <v>8</v>
      </c>
      <c r="N8472" s="2">
        <f t="shared" ca="1" si="916"/>
        <v>0.88743705522443095</v>
      </c>
      <c r="O8472" s="2"/>
      <c r="P8472" s="31">
        <f t="shared" ca="1" si="921"/>
        <v>6.0896285501845338</v>
      </c>
    </row>
    <row r="8473" spans="1:16" x14ac:dyDescent="0.25">
      <c r="A8473" s="32">
        <f ca="1">Uniform_A+B8473*(Uniform_B-Uniform_A)</f>
        <v>3.6428744522856835</v>
      </c>
      <c r="B8473" s="2">
        <f t="shared" ca="1" si="917"/>
        <v>0.36428744522856837</v>
      </c>
      <c r="C8473" s="4"/>
      <c r="D8473" s="5">
        <f ca="1">IF(E8473&lt;(Driehoek_C-Driehoek_A)/(Driehoek_B-Driehoek_A),Driehoek_A+SQRT(E8473*(Driehoek_B-Driehoek_A)*(Driehoek_C-Driehoek_A)),Driehoek_B-SQRT((1-E8473)*(Driehoek_B-Driehoek_A)*(Driehoek_B-Driehoek_C)))</f>
        <v>3.9625837099899455</v>
      </c>
      <c r="E8473" s="2">
        <f t="shared" ca="1" si="918"/>
        <v>0.27512391562270699</v>
      </c>
      <c r="F8473" s="2"/>
      <c r="G8473" s="15">
        <f ca="1">_xlfn.NORM.INV(H8473,Normaal_Mu,Normaal_Sigma)</f>
        <v>8.6218080705688447</v>
      </c>
      <c r="H8473" s="2">
        <f t="shared" ca="1" si="919"/>
        <v>0.96492214607794347</v>
      </c>
      <c r="I8473" s="2"/>
      <c r="J8473" s="15">
        <f ca="1">-LN(K8473) /NegExp_Labda</f>
        <v>3.0533264018504918</v>
      </c>
      <c r="K8473" s="2">
        <f t="shared" ca="1" si="920"/>
        <v>0.54298950862356399</v>
      </c>
      <c r="L8473" s="2"/>
      <c r="M8473" s="17">
        <f t="shared" ca="1" si="915"/>
        <v>3</v>
      </c>
      <c r="N8473" s="2">
        <f t="shared" ca="1" si="916"/>
        <v>0.24444185066764279</v>
      </c>
      <c r="O8473" s="2"/>
      <c r="P8473" s="31">
        <f t="shared" ca="1" si="921"/>
        <v>4.4561185269389929</v>
      </c>
    </row>
    <row r="8474" spans="1:16" x14ac:dyDescent="0.25">
      <c r="A8474" s="32">
        <f ca="1">Uniform_A+B8474*(Uniform_B-Uniform_A)</f>
        <v>7.9777303155937922</v>
      </c>
      <c r="B8474" s="2">
        <f t="shared" ca="1" si="917"/>
        <v>0.79777303155937918</v>
      </c>
      <c r="C8474" s="4"/>
      <c r="D8474" s="5">
        <f ca="1">IF(E8474&lt;(Driehoek_C-Driehoek_A)/(Driehoek_B-Driehoek_A),Driehoek_A+SQRT(E8474*(Driehoek_B-Driehoek_A)*(Driehoek_C-Driehoek_A)),Driehoek_B-SQRT((1-E8474)*(Driehoek_B-Driehoek_A)*(Driehoek_B-Driehoek_C)))</f>
        <v>2.8556603407295187</v>
      </c>
      <c r="E8474" s="2">
        <f t="shared" ca="1" si="918"/>
        <v>5.2296758478382555E-2</v>
      </c>
      <c r="F8474" s="2"/>
      <c r="G8474" s="15">
        <f ca="1">_xlfn.NORM.INV(H8474,Normaal_Mu,Normaal_Sigma)</f>
        <v>6.6147108426069359</v>
      </c>
      <c r="H8474" s="2">
        <f t="shared" ca="1" si="919"/>
        <v>0.79026912880228617</v>
      </c>
      <c r="I8474" s="2"/>
      <c r="J8474" s="15">
        <f ca="1">-LN(K8474) /NegExp_Labda</f>
        <v>0.1075701631484595</v>
      </c>
      <c r="K8474" s="2">
        <f t="shared" ca="1" si="920"/>
        <v>0.97871574341718437</v>
      </c>
      <c r="L8474" s="2"/>
      <c r="M8474" s="17">
        <f t="shared" ca="1" si="915"/>
        <v>5</v>
      </c>
      <c r="N8474" s="2">
        <f t="shared" ca="1" si="916"/>
        <v>0.52452110228099047</v>
      </c>
      <c r="O8474" s="2"/>
      <c r="P8474" s="31">
        <f t="shared" ca="1" si="921"/>
        <v>4.5111343324157414</v>
      </c>
    </row>
    <row r="8475" spans="1:16" x14ac:dyDescent="0.25">
      <c r="A8475" s="32">
        <f ca="1">Uniform_A+B8475*(Uniform_B-Uniform_A)</f>
        <v>2.7812181023913274</v>
      </c>
      <c r="B8475" s="2">
        <f t="shared" ca="1" si="917"/>
        <v>0.27812181023913274</v>
      </c>
      <c r="C8475" s="4"/>
      <c r="D8475" s="5">
        <f ca="1">IF(E8475&lt;(Driehoek_C-Driehoek_A)/(Driehoek_B-Driehoek_A),Driehoek_A+SQRT(E8475*(Driehoek_B-Driehoek_A)*(Driehoek_C-Driehoek_A)),Driehoek_B-SQRT((1-E8475)*(Driehoek_B-Driehoek_A)*(Driehoek_B-Driehoek_C)))</f>
        <v>4.9254500482315242</v>
      </c>
      <c r="E8475" s="2">
        <f t="shared" ca="1" si="918"/>
        <v>0.52565836258695753</v>
      </c>
      <c r="F8475" s="2"/>
      <c r="G8475" s="15">
        <f ca="1">_xlfn.NORM.INV(H8475,Normaal_Mu,Normaal_Sigma)</f>
        <v>2.2977772649813195</v>
      </c>
      <c r="H8475" s="2">
        <f t="shared" ca="1" si="919"/>
        <v>8.8329880302621122E-2</v>
      </c>
      <c r="I8475" s="2"/>
      <c r="J8475" s="15">
        <f ca="1">-LN(K8475) /NegExp_Labda</f>
        <v>19.318825834575122</v>
      </c>
      <c r="K8475" s="2">
        <f t="shared" ca="1" si="920"/>
        <v>2.0988824136080941E-2</v>
      </c>
      <c r="L8475" s="2"/>
      <c r="M8475" s="17">
        <f t="shared" ca="1" si="915"/>
        <v>7</v>
      </c>
      <c r="N8475" s="2">
        <f t="shared" ca="1" si="916"/>
        <v>0.84823300913808208</v>
      </c>
      <c r="O8475" s="2"/>
      <c r="P8475" s="31">
        <f t="shared" ca="1" si="921"/>
        <v>7.264654250035858</v>
      </c>
    </row>
    <row r="8476" spans="1:16" x14ac:dyDescent="0.25">
      <c r="A8476" s="32">
        <f ca="1">Uniform_A+B8476*(Uniform_B-Uniform_A)</f>
        <v>3.5220205373973434</v>
      </c>
      <c r="B8476" s="2">
        <f t="shared" ca="1" si="917"/>
        <v>0.35220205373973434</v>
      </c>
      <c r="C8476" s="4"/>
      <c r="D8476" s="5">
        <f ca="1">IF(E8476&lt;(Driehoek_C-Driehoek_A)/(Driehoek_B-Driehoek_A),Driehoek_A+SQRT(E8476*(Driehoek_B-Driehoek_A)*(Driehoek_C-Driehoek_A)),Driehoek_B-SQRT((1-E8476)*(Driehoek_B-Driehoek_A)*(Driehoek_B-Driehoek_C)))</f>
        <v>3.8859163785009363</v>
      </c>
      <c r="E8476" s="2">
        <f t="shared" ca="1" si="918"/>
        <v>0.2540486133355776</v>
      </c>
      <c r="F8476" s="2"/>
      <c r="G8476" s="15">
        <f ca="1">_xlfn.NORM.INV(H8476,Normaal_Mu,Normaal_Sigma)</f>
        <v>5.7071638128729036</v>
      </c>
      <c r="H8476" s="2">
        <f t="shared" ca="1" si="919"/>
        <v>0.6381738819581193</v>
      </c>
      <c r="I8476" s="2"/>
      <c r="J8476" s="15">
        <f ca="1">-LN(K8476) /NegExp_Labda</f>
        <v>1.7836210972372426</v>
      </c>
      <c r="K8476" s="2">
        <f t="shared" ca="1" si="920"/>
        <v>0.69996550799371127</v>
      </c>
      <c r="L8476" s="2"/>
      <c r="M8476" s="17">
        <f t="shared" ca="1" si="915"/>
        <v>3</v>
      </c>
      <c r="N8476" s="2">
        <f t="shared" ca="1" si="916"/>
        <v>0.20258686443310137</v>
      </c>
      <c r="O8476" s="2"/>
      <c r="P8476" s="31">
        <f t="shared" ca="1" si="921"/>
        <v>3.5797443652016852</v>
      </c>
    </row>
    <row r="8477" spans="1:16" x14ac:dyDescent="0.25">
      <c r="A8477" s="32">
        <f ca="1">Uniform_A+B8477*(Uniform_B-Uniform_A)</f>
        <v>1.2255139368168944</v>
      </c>
      <c r="B8477" s="2">
        <f t="shared" ca="1" si="917"/>
        <v>0.12255139368168944</v>
      </c>
      <c r="C8477" s="4"/>
      <c r="D8477" s="5">
        <f ca="1">IF(E8477&lt;(Driehoek_C-Driehoek_A)/(Driehoek_B-Driehoek_A),Driehoek_A+SQRT(E8477*(Driehoek_B-Driehoek_A)*(Driehoek_C-Driehoek_A)),Driehoek_B-SQRT((1-E8477)*(Driehoek_B-Driehoek_A)*(Driehoek_B-Driehoek_C)))</f>
        <v>5.2610184790387784</v>
      </c>
      <c r="E8477" s="2">
        <f t="shared" ca="1" si="918"/>
        <v>0.60057191959744305</v>
      </c>
      <c r="F8477" s="2"/>
      <c r="G8477" s="15">
        <f ca="1">_xlfn.NORM.INV(H8477,Normaal_Mu,Normaal_Sigma)</f>
        <v>2.7530183485093951</v>
      </c>
      <c r="H8477" s="2">
        <f t="shared" ca="1" si="919"/>
        <v>0.13061454739452838</v>
      </c>
      <c r="I8477" s="2"/>
      <c r="J8477" s="15">
        <f ca="1">-LN(K8477) /NegExp_Labda</f>
        <v>5.7879843354918146</v>
      </c>
      <c r="K8477" s="2">
        <f t="shared" ca="1" si="920"/>
        <v>0.31424043576246374</v>
      </c>
      <c r="L8477" s="2"/>
      <c r="M8477" s="17">
        <f t="shared" ca="1" si="915"/>
        <v>6</v>
      </c>
      <c r="N8477" s="2">
        <f t="shared" ca="1" si="916"/>
        <v>0.71727670766676888</v>
      </c>
      <c r="O8477" s="2"/>
      <c r="P8477" s="31">
        <f t="shared" ca="1" si="921"/>
        <v>4.2055070199713764</v>
      </c>
    </row>
    <row r="8478" spans="1:16" x14ac:dyDescent="0.25">
      <c r="A8478" s="32">
        <f ca="1">Uniform_A+B8478*(Uniform_B-Uniform_A)</f>
        <v>8.3612170981629461</v>
      </c>
      <c r="B8478" s="2">
        <f t="shared" ca="1" si="917"/>
        <v>0.83612170981629463</v>
      </c>
      <c r="C8478" s="4"/>
      <c r="D8478" s="5">
        <f ca="1">IF(E8478&lt;(Driehoek_C-Driehoek_A)/(Driehoek_B-Driehoek_A),Driehoek_A+SQRT(E8478*(Driehoek_B-Driehoek_A)*(Driehoek_C-Driehoek_A)),Driehoek_B-SQRT((1-E8478)*(Driehoek_B-Driehoek_A)*(Driehoek_B-Driehoek_C)))</f>
        <v>7.8894419808238352</v>
      </c>
      <c r="E8478" s="2">
        <f t="shared" ca="1" si="918"/>
        <v>0.96476173960124323</v>
      </c>
      <c r="F8478" s="2"/>
      <c r="G8478" s="15">
        <f ca="1">_xlfn.NORM.INV(H8478,Normaal_Mu,Normaal_Sigma)</f>
        <v>7.4456175684206869</v>
      </c>
      <c r="H8478" s="2">
        <f t="shared" ca="1" si="919"/>
        <v>0.88929903655687181</v>
      </c>
      <c r="I8478" s="2"/>
      <c r="J8478" s="15">
        <f ca="1">-LN(K8478) /NegExp_Labda</f>
        <v>0.57855787044821561</v>
      </c>
      <c r="K8478" s="2">
        <f t="shared" ca="1" si="920"/>
        <v>0.89073209646706053</v>
      </c>
      <c r="L8478" s="2"/>
      <c r="M8478" s="17">
        <f t="shared" ca="1" si="915"/>
        <v>3</v>
      </c>
      <c r="N8478" s="2">
        <f t="shared" ca="1" si="916"/>
        <v>0.16938980852685936</v>
      </c>
      <c r="O8478" s="2"/>
      <c r="P8478" s="31">
        <f t="shared" ca="1" si="921"/>
        <v>5.4549669035711368</v>
      </c>
    </row>
    <row r="8479" spans="1:16" x14ac:dyDescent="0.25">
      <c r="A8479" s="32">
        <f ca="1">Uniform_A+B8479*(Uniform_B-Uniform_A)</f>
        <v>2.2936720612091088</v>
      </c>
      <c r="B8479" s="2">
        <f t="shared" ca="1" si="917"/>
        <v>0.22936720612091088</v>
      </c>
      <c r="C8479" s="4"/>
      <c r="D8479" s="5">
        <f ca="1">IF(E8479&lt;(Driehoek_C-Driehoek_A)/(Driehoek_B-Driehoek_A),Driehoek_A+SQRT(E8479*(Driehoek_B-Driehoek_A)*(Driehoek_C-Driehoek_A)),Driehoek_B-SQRT((1-E8479)*(Driehoek_B-Driehoek_A)*(Driehoek_B-Driehoek_C)))</f>
        <v>3.7187500648724736</v>
      </c>
      <c r="E8479" s="2">
        <f t="shared" ca="1" si="918"/>
        <v>0.21100727039279521</v>
      </c>
      <c r="F8479" s="2"/>
      <c r="G8479" s="15">
        <f ca="1">_xlfn.NORM.INV(H8479,Normaal_Mu,Normaal_Sigma)</f>
        <v>4.4201308238110641</v>
      </c>
      <c r="H8479" s="2">
        <f t="shared" ca="1" si="919"/>
        <v>0.38593314004538459</v>
      </c>
      <c r="I8479" s="2"/>
      <c r="J8479" s="15">
        <f ca="1">-LN(K8479) /NegExp_Labda</f>
        <v>6.3927812957178274</v>
      </c>
      <c r="K8479" s="2">
        <f t="shared" ca="1" si="920"/>
        <v>0.27843900417173095</v>
      </c>
      <c r="L8479" s="2"/>
      <c r="M8479" s="17">
        <f t="shared" ca="1" si="915"/>
        <v>4</v>
      </c>
      <c r="N8479" s="2">
        <f t="shared" ca="1" si="916"/>
        <v>0.27307657809869113</v>
      </c>
      <c r="O8479" s="2"/>
      <c r="P8479" s="31">
        <f t="shared" ca="1" si="921"/>
        <v>4.1650668491220948</v>
      </c>
    </row>
    <row r="8480" spans="1:16" x14ac:dyDescent="0.25">
      <c r="A8480" s="32">
        <f ca="1">Uniform_A+B8480*(Uniform_B-Uniform_A)</f>
        <v>4.7573022544302077</v>
      </c>
      <c r="B8480" s="2">
        <f t="shared" ca="1" si="917"/>
        <v>0.47573022544302079</v>
      </c>
      <c r="C8480" s="4"/>
      <c r="D8480" s="5">
        <f ca="1">IF(E8480&lt;(Driehoek_C-Driehoek_A)/(Driehoek_B-Driehoek_A),Driehoek_A+SQRT(E8480*(Driehoek_B-Driehoek_A)*(Driehoek_C-Driehoek_A)),Driehoek_B-SQRT((1-E8480)*(Driehoek_B-Driehoek_A)*(Driehoek_B-Driehoek_C)))</f>
        <v>5.7222325983715692</v>
      </c>
      <c r="E8480" s="2">
        <f t="shared" ca="1" si="918"/>
        <v>0.69303545316634296</v>
      </c>
      <c r="F8480" s="2"/>
      <c r="G8480" s="15">
        <f ca="1">_xlfn.NORM.INV(H8480,Normaal_Mu,Normaal_Sigma)</f>
        <v>7.8684281800007199</v>
      </c>
      <c r="H8480" s="2">
        <f t="shared" ca="1" si="919"/>
        <v>0.92424441129764812</v>
      </c>
      <c r="I8480" s="2"/>
      <c r="J8480" s="15">
        <f ca="1">-LN(K8480) /NegExp_Labda</f>
        <v>8.8175131858173756</v>
      </c>
      <c r="K8480" s="2">
        <f t="shared" ca="1" si="920"/>
        <v>0.1714433072215078</v>
      </c>
      <c r="L8480" s="2"/>
      <c r="M8480" s="17">
        <f t="shared" ca="1" si="915"/>
        <v>7</v>
      </c>
      <c r="N8480" s="2">
        <f t="shared" ca="1" si="916"/>
        <v>0.77167193966321135</v>
      </c>
      <c r="O8480" s="2"/>
      <c r="P8480" s="31">
        <f t="shared" ca="1" si="921"/>
        <v>6.8330952437239745</v>
      </c>
    </row>
    <row r="8481" spans="1:16" x14ac:dyDescent="0.25">
      <c r="A8481" s="32">
        <f ca="1">Uniform_A+B8481*(Uniform_B-Uniform_A)</f>
        <v>7.7849560594141582</v>
      </c>
      <c r="B8481" s="2">
        <f t="shared" ca="1" si="917"/>
        <v>0.77849560594141587</v>
      </c>
      <c r="C8481" s="4"/>
      <c r="D8481" s="5">
        <f ca="1">IF(E8481&lt;(Driehoek_C-Driehoek_A)/(Driehoek_B-Driehoek_A),Driehoek_A+SQRT(E8481*(Driehoek_B-Driehoek_A)*(Driehoek_C-Driehoek_A)),Driehoek_B-SQRT((1-E8481)*(Driehoek_B-Driehoek_A)*(Driehoek_B-Driehoek_C)))</f>
        <v>6.1660083948675002</v>
      </c>
      <c r="E8481" s="2">
        <f t="shared" ca="1" si="918"/>
        <v>0.77052833091538608</v>
      </c>
      <c r="F8481" s="2"/>
      <c r="G8481" s="15">
        <f ca="1">_xlfn.NORM.INV(H8481,Normaal_Mu,Normaal_Sigma)</f>
        <v>3.3035664304249601</v>
      </c>
      <c r="H8481" s="2">
        <f t="shared" ca="1" si="919"/>
        <v>0.1981586256069704</v>
      </c>
      <c r="I8481" s="2"/>
      <c r="J8481" s="15">
        <f ca="1">-LN(K8481) /NegExp_Labda</f>
        <v>10.757292499709239</v>
      </c>
      <c r="K8481" s="2">
        <f t="shared" ca="1" si="920"/>
        <v>0.11631438946978323</v>
      </c>
      <c r="L8481" s="2"/>
      <c r="M8481" s="17">
        <f t="shared" ca="1" si="915"/>
        <v>0</v>
      </c>
      <c r="N8481" s="2">
        <f t="shared" ca="1" si="916"/>
        <v>3.6005054341459175E-3</v>
      </c>
      <c r="O8481" s="2"/>
      <c r="P8481" s="31">
        <f t="shared" ca="1" si="921"/>
        <v>5.6023646768831714</v>
      </c>
    </row>
    <row r="8482" spans="1:16" x14ac:dyDescent="0.25">
      <c r="A8482" s="32">
        <f ca="1">Uniform_A+B8482*(Uniform_B-Uniform_A)</f>
        <v>6.8679716075631205</v>
      </c>
      <c r="B8482" s="2">
        <f t="shared" ca="1" si="917"/>
        <v>0.68679716075631203</v>
      </c>
      <c r="C8482" s="4"/>
      <c r="D8482" s="5">
        <f ca="1">IF(E8482&lt;(Driehoek_C-Driehoek_A)/(Driehoek_B-Driehoek_A),Driehoek_A+SQRT(E8482*(Driehoek_B-Driehoek_A)*(Driehoek_C-Driehoek_A)),Driehoek_B-SQRT((1-E8482)*(Driehoek_B-Driehoek_A)*(Driehoek_B-Driehoek_C)))</f>
        <v>4.8825144872957607</v>
      </c>
      <c r="E8482" s="2">
        <f t="shared" ca="1" si="918"/>
        <v>0.51560894436202009</v>
      </c>
      <c r="F8482" s="2"/>
      <c r="G8482" s="15">
        <f ca="1">_xlfn.NORM.INV(H8482,Normaal_Mu,Normaal_Sigma)</f>
        <v>3.1367142814322082</v>
      </c>
      <c r="H8482" s="2">
        <f t="shared" ca="1" si="919"/>
        <v>0.17576056286386832</v>
      </c>
      <c r="I8482" s="2"/>
      <c r="J8482" s="15">
        <f ca="1">-LN(K8482) /NegExp_Labda</f>
        <v>31.742530737311434</v>
      </c>
      <c r="K8482" s="2">
        <f t="shared" ca="1" si="920"/>
        <v>1.7493584688906827E-3</v>
      </c>
      <c r="L8482" s="2"/>
      <c r="M8482" s="17">
        <f t="shared" ca="1" si="915"/>
        <v>3</v>
      </c>
      <c r="N8482" s="2">
        <f t="shared" ca="1" si="916"/>
        <v>0.2046591397411337</v>
      </c>
      <c r="O8482" s="2"/>
      <c r="P8482" s="31">
        <f t="shared" ca="1" si="921"/>
        <v>9.9259462227205049</v>
      </c>
    </row>
    <row r="8483" spans="1:16" x14ac:dyDescent="0.25">
      <c r="A8483" s="32">
        <f ca="1">Uniform_A+B8483*(Uniform_B-Uniform_A)</f>
        <v>4.6224946344313071</v>
      </c>
      <c r="B8483" s="2">
        <f t="shared" ca="1" si="917"/>
        <v>0.46224946344313067</v>
      </c>
      <c r="C8483" s="4"/>
      <c r="D8483" s="5">
        <f ca="1">IF(E8483&lt;(Driehoek_C-Driehoek_A)/(Driehoek_B-Driehoek_A),Driehoek_A+SQRT(E8483*(Driehoek_B-Driehoek_A)*(Driehoek_C-Driehoek_A)),Driehoek_B-SQRT((1-E8483)*(Driehoek_B-Driehoek_A)*(Driehoek_B-Driehoek_C)))</f>
        <v>2.9276460119637662</v>
      </c>
      <c r="E8483" s="2">
        <f t="shared" ca="1" si="918"/>
        <v>6.1466223108019968E-2</v>
      </c>
      <c r="F8483" s="2"/>
      <c r="G8483" s="15">
        <f ca="1">_xlfn.NORM.INV(H8483,Normaal_Mu,Normaal_Sigma)</f>
        <v>4.5903686171240414</v>
      </c>
      <c r="H8483" s="2">
        <f t="shared" ca="1" si="919"/>
        <v>0.41885806345247312</v>
      </c>
      <c r="I8483" s="2"/>
      <c r="J8483" s="15">
        <f ca="1">-LN(K8483) /NegExp_Labda</f>
        <v>9.6604586123543079</v>
      </c>
      <c r="K8483" s="2">
        <f t="shared" ca="1" si="920"/>
        <v>0.14484490604763522</v>
      </c>
      <c r="L8483" s="2"/>
      <c r="M8483" s="17">
        <f t="shared" ca="1" si="915"/>
        <v>8</v>
      </c>
      <c r="N8483" s="2">
        <f t="shared" ca="1" si="916"/>
        <v>0.93038873443534931</v>
      </c>
      <c r="O8483" s="2"/>
      <c r="P8483" s="31">
        <f t="shared" ca="1" si="921"/>
        <v>5.9601935751746842</v>
      </c>
    </row>
    <row r="8484" spans="1:16" x14ac:dyDescent="0.25">
      <c r="A8484" s="32">
        <f ca="1">Uniform_A+B8484*(Uniform_B-Uniform_A)</f>
        <v>6.5386991597460833</v>
      </c>
      <c r="B8484" s="2">
        <f t="shared" ca="1" si="917"/>
        <v>0.65386991597460831</v>
      </c>
      <c r="C8484" s="4"/>
      <c r="D8484" s="5">
        <f ca="1">IF(E8484&lt;(Driehoek_C-Driehoek_A)/(Driehoek_B-Driehoek_A),Driehoek_A+SQRT(E8484*(Driehoek_B-Driehoek_A)*(Driehoek_C-Driehoek_A)),Driehoek_B-SQRT((1-E8484)*(Driehoek_B-Driehoek_A)*(Driehoek_B-Driehoek_C)))</f>
        <v>4.3532326200956231</v>
      </c>
      <c r="E8484" s="2">
        <f t="shared" ca="1" si="918"/>
        <v>0.38307294048733176</v>
      </c>
      <c r="F8484" s="2"/>
      <c r="G8484" s="15">
        <f ca="1">_xlfn.NORM.INV(H8484,Normaal_Mu,Normaal_Sigma)</f>
        <v>6.9877105765494525</v>
      </c>
      <c r="H8484" s="2">
        <f t="shared" ca="1" si="919"/>
        <v>0.8398533376465388</v>
      </c>
      <c r="I8484" s="2"/>
      <c r="J8484" s="15">
        <f ca="1">-LN(K8484) /NegExp_Labda</f>
        <v>11.841049572209672</v>
      </c>
      <c r="K8484" s="2">
        <f t="shared" ca="1" si="920"/>
        <v>9.3648214640650762E-2</v>
      </c>
      <c r="L8484" s="2"/>
      <c r="M8484" s="17">
        <f t="shared" ca="1" si="915"/>
        <v>6</v>
      </c>
      <c r="N8484" s="2">
        <f t="shared" ca="1" si="916"/>
        <v>0.68530852833264222</v>
      </c>
      <c r="O8484" s="2"/>
      <c r="P8484" s="31">
        <f t="shared" ca="1" si="921"/>
        <v>7.1441383857201659</v>
      </c>
    </row>
    <row r="8485" spans="1:16" x14ac:dyDescent="0.25">
      <c r="A8485" s="32">
        <f ca="1">Uniform_A+B8485*(Uniform_B-Uniform_A)</f>
        <v>8.5633859287123357</v>
      </c>
      <c r="B8485" s="2">
        <f t="shared" ca="1" si="917"/>
        <v>0.85633859287123348</v>
      </c>
      <c r="C8485" s="4"/>
      <c r="D8485" s="5">
        <f ca="1">IF(E8485&lt;(Driehoek_C-Driehoek_A)/(Driehoek_B-Driehoek_A),Driehoek_A+SQRT(E8485*(Driehoek_B-Driehoek_A)*(Driehoek_C-Driehoek_A)),Driehoek_B-SQRT((1-E8485)*(Driehoek_B-Driehoek_A)*(Driehoek_B-Driehoek_C)))</f>
        <v>6.5770194386189083</v>
      </c>
      <c r="E8485" s="2">
        <f t="shared" ca="1" si="918"/>
        <v>0.83226186283341064</v>
      </c>
      <c r="F8485" s="2"/>
      <c r="G8485" s="15">
        <f ca="1">_xlfn.NORM.INV(H8485,Normaal_Mu,Normaal_Sigma)</f>
        <v>4.9791675580294115</v>
      </c>
      <c r="H8485" s="2">
        <f t="shared" ca="1" si="919"/>
        <v>0.4958446041888841</v>
      </c>
      <c r="I8485" s="2"/>
      <c r="J8485" s="15">
        <f ca="1">-LN(K8485) /NegExp_Labda</f>
        <v>0.91860857356289161</v>
      </c>
      <c r="K8485" s="2">
        <f t="shared" ca="1" si="920"/>
        <v>0.83216735153762234</v>
      </c>
      <c r="L8485" s="2"/>
      <c r="M8485" s="17">
        <f t="shared" ca="1" si="915"/>
        <v>2</v>
      </c>
      <c r="N8485" s="2">
        <f t="shared" ca="1" si="916"/>
        <v>9.735088408179049E-2</v>
      </c>
      <c r="O8485" s="2"/>
      <c r="P8485" s="31">
        <f t="shared" ca="1" si="921"/>
        <v>4.6076362997847102</v>
      </c>
    </row>
    <row r="8486" spans="1:16" x14ac:dyDescent="0.25">
      <c r="A8486" s="32">
        <f ca="1">Uniform_A+B8486*(Uniform_B-Uniform_A)</f>
        <v>9.8208850533985821</v>
      </c>
      <c r="B8486" s="2">
        <f t="shared" ca="1" si="917"/>
        <v>0.98208850533985825</v>
      </c>
      <c r="C8486" s="4"/>
      <c r="D8486" s="5">
        <f ca="1">IF(E8486&lt;(Driehoek_C-Driehoek_A)/(Driehoek_B-Driehoek_A),Driehoek_A+SQRT(E8486*(Driehoek_B-Driehoek_A)*(Driehoek_C-Driehoek_A)),Driehoek_B-SQRT((1-E8486)*(Driehoek_B-Driehoek_A)*(Driehoek_B-Driehoek_C)))</f>
        <v>3.8363941233017185</v>
      </c>
      <c r="E8486" s="2">
        <f t="shared" ca="1" si="918"/>
        <v>0.24088166972122049</v>
      </c>
      <c r="F8486" s="2"/>
      <c r="G8486" s="15">
        <f ca="1">_xlfn.NORM.INV(H8486,Normaal_Mu,Normaal_Sigma)</f>
        <v>5.9720400874330331</v>
      </c>
      <c r="H8486" s="2">
        <f t="shared" ca="1" si="919"/>
        <v>0.68652352256587867</v>
      </c>
      <c r="I8486" s="2"/>
      <c r="J8486" s="15">
        <f ca="1">-LN(K8486) /NegExp_Labda</f>
        <v>1.4323949764322725</v>
      </c>
      <c r="K8486" s="2">
        <f t="shared" ca="1" si="920"/>
        <v>0.75090285086472586</v>
      </c>
      <c r="L8486" s="2"/>
      <c r="M8486" s="17">
        <f t="shared" ca="1" si="915"/>
        <v>5</v>
      </c>
      <c r="N8486" s="2">
        <f t="shared" ca="1" si="916"/>
        <v>0.60190782035548351</v>
      </c>
      <c r="O8486" s="2"/>
      <c r="P8486" s="31">
        <f t="shared" ca="1" si="921"/>
        <v>5.2123428481131215</v>
      </c>
    </row>
    <row r="8487" spans="1:16" x14ac:dyDescent="0.25">
      <c r="A8487" s="32">
        <f ca="1">Uniform_A+B8487*(Uniform_B-Uniform_A)</f>
        <v>3.9954842289524106</v>
      </c>
      <c r="B8487" s="2">
        <f t="shared" ca="1" si="917"/>
        <v>0.39954842289524106</v>
      </c>
      <c r="C8487" s="4"/>
      <c r="D8487" s="5">
        <f ca="1">IF(E8487&lt;(Driehoek_C-Driehoek_A)/(Driehoek_B-Driehoek_A),Driehoek_A+SQRT(E8487*(Driehoek_B-Driehoek_A)*(Driehoek_C-Driehoek_A)),Driehoek_B-SQRT((1-E8487)*(Driehoek_B-Driehoek_A)*(Driehoek_B-Driehoek_C)))</f>
        <v>6.9168449828851184</v>
      </c>
      <c r="E8487" s="2">
        <f t="shared" ca="1" si="918"/>
        <v>0.87601329070483136</v>
      </c>
      <c r="F8487" s="2"/>
      <c r="G8487" s="15">
        <f ca="1">_xlfn.NORM.INV(H8487,Normaal_Mu,Normaal_Sigma)</f>
        <v>8.4785919113653208</v>
      </c>
      <c r="H8487" s="2">
        <f t="shared" ca="1" si="919"/>
        <v>0.95900864082504456</v>
      </c>
      <c r="I8487" s="2"/>
      <c r="J8487" s="15">
        <f ca="1">-LN(K8487) /NegExp_Labda</f>
        <v>8.3909913725044571</v>
      </c>
      <c r="K8487" s="2">
        <f t="shared" ca="1" si="920"/>
        <v>0.18671007347114654</v>
      </c>
      <c r="L8487" s="2"/>
      <c r="M8487" s="17">
        <f t="shared" ca="1" si="915"/>
        <v>8</v>
      </c>
      <c r="N8487" s="2">
        <f t="shared" ca="1" si="916"/>
        <v>0.91763232258312566</v>
      </c>
      <c r="O8487" s="2"/>
      <c r="P8487" s="31">
        <f t="shared" ca="1" si="921"/>
        <v>7.1563824991414622</v>
      </c>
    </row>
    <row r="8488" spans="1:16" x14ac:dyDescent="0.25">
      <c r="A8488" s="32">
        <f ca="1">Uniform_A+B8488*(Uniform_B-Uniform_A)</f>
        <v>3.611973061042435</v>
      </c>
      <c r="B8488" s="2">
        <f t="shared" ca="1" si="917"/>
        <v>0.3611973061042435</v>
      </c>
      <c r="C8488" s="4"/>
      <c r="D8488" s="5">
        <f ca="1">IF(E8488&lt;(Driehoek_C-Driehoek_A)/(Driehoek_B-Driehoek_A),Driehoek_A+SQRT(E8488*(Driehoek_B-Driehoek_A)*(Driehoek_C-Driehoek_A)),Driehoek_B-SQRT((1-E8488)*(Driehoek_B-Driehoek_A)*(Driehoek_B-Driehoek_C)))</f>
        <v>3.9768288582510158</v>
      </c>
      <c r="E8488" s="2">
        <f t="shared" ca="1" si="918"/>
        <v>0.27913230962957247</v>
      </c>
      <c r="F8488" s="2"/>
      <c r="G8488" s="15">
        <f ca="1">_xlfn.NORM.INV(H8488,Normaal_Mu,Normaal_Sigma)</f>
        <v>6.4614321406696931</v>
      </c>
      <c r="H8488" s="2">
        <f t="shared" ca="1" si="919"/>
        <v>0.76752370121214497</v>
      </c>
      <c r="I8488" s="2"/>
      <c r="J8488" s="15">
        <f ca="1">-LN(K8488) /NegExp_Labda</f>
        <v>13.445330865866017</v>
      </c>
      <c r="K8488" s="2">
        <f t="shared" ca="1" si="920"/>
        <v>6.794435802038401E-2</v>
      </c>
      <c r="L8488" s="2"/>
      <c r="M8488" s="17">
        <f t="shared" ca="1" si="915"/>
        <v>4</v>
      </c>
      <c r="N8488" s="2">
        <f t="shared" ca="1" si="916"/>
        <v>0.37849828562530319</v>
      </c>
      <c r="O8488" s="2"/>
      <c r="P8488" s="31">
        <f t="shared" ca="1" si="921"/>
        <v>6.2991129851658325</v>
      </c>
    </row>
    <row r="8489" spans="1:16" x14ac:dyDescent="0.25">
      <c r="A8489" s="32">
        <f ca="1">Uniform_A+B8489*(Uniform_B-Uniform_A)</f>
        <v>8.8849758868875242</v>
      </c>
      <c r="B8489" s="2">
        <f t="shared" ca="1" si="917"/>
        <v>0.8884975886887525</v>
      </c>
      <c r="C8489" s="4"/>
      <c r="D8489" s="5">
        <f ca="1">IF(E8489&lt;(Driehoek_C-Driehoek_A)/(Driehoek_B-Driehoek_A),Driehoek_A+SQRT(E8489*(Driehoek_B-Driehoek_A)*(Driehoek_C-Driehoek_A)),Driehoek_B-SQRT((1-E8489)*(Driehoek_B-Driehoek_A)*(Driehoek_B-Driehoek_C)))</f>
        <v>6.2243293257246037</v>
      </c>
      <c r="E8489" s="2">
        <f t="shared" ca="1" si="918"/>
        <v>0.77987578022764481</v>
      </c>
      <c r="F8489" s="2"/>
      <c r="G8489" s="15">
        <f ca="1">_xlfn.NORM.INV(H8489,Normaal_Mu,Normaal_Sigma)</f>
        <v>5.380315246476191</v>
      </c>
      <c r="H8489" s="2">
        <f t="shared" ca="1" si="919"/>
        <v>0.57540719153565878</v>
      </c>
      <c r="I8489" s="2"/>
      <c r="J8489" s="15">
        <f ca="1">-LN(K8489) /NegExp_Labda</f>
        <v>5.738141577953618</v>
      </c>
      <c r="K8489" s="2">
        <f t="shared" ca="1" si="920"/>
        <v>0.31738862309583793</v>
      </c>
      <c r="L8489" s="2"/>
      <c r="M8489" s="17">
        <f t="shared" ca="1" si="915"/>
        <v>5</v>
      </c>
      <c r="N8489" s="2">
        <f t="shared" ca="1" si="916"/>
        <v>0.56052038915112423</v>
      </c>
      <c r="O8489" s="2"/>
      <c r="P8489" s="31">
        <f t="shared" ca="1" si="921"/>
        <v>6.245552407408387</v>
      </c>
    </row>
    <row r="8490" spans="1:16" x14ac:dyDescent="0.25">
      <c r="A8490" s="32">
        <f ca="1">Uniform_A+B8490*(Uniform_B-Uniform_A)</f>
        <v>0.38058935729191723</v>
      </c>
      <c r="B8490" s="2">
        <f t="shared" ca="1" si="917"/>
        <v>3.8058935729191723E-2</v>
      </c>
      <c r="C8490" s="4"/>
      <c r="D8490" s="5">
        <f ca="1">IF(E8490&lt;(Driehoek_C-Driehoek_A)/(Driehoek_B-Driehoek_A),Driehoek_A+SQRT(E8490*(Driehoek_B-Driehoek_A)*(Driehoek_C-Driehoek_A)),Driehoek_B-SQRT((1-E8490)*(Driehoek_B-Driehoek_A)*(Driehoek_B-Driehoek_C)))</f>
        <v>6.6119111758968847</v>
      </c>
      <c r="E8490" s="2">
        <f t="shared" ca="1" si="918"/>
        <v>0.83705805051982285</v>
      </c>
      <c r="F8490" s="2"/>
      <c r="G8490" s="15">
        <f ca="1">_xlfn.NORM.INV(H8490,Normaal_Mu,Normaal_Sigma)</f>
        <v>5.3603187285164111</v>
      </c>
      <c r="H8490" s="2">
        <f t="shared" ca="1" si="919"/>
        <v>0.57148627049205447</v>
      </c>
      <c r="I8490" s="2"/>
      <c r="J8490" s="15">
        <f ca="1">-LN(K8490) /NegExp_Labda</f>
        <v>4.0037803387174336</v>
      </c>
      <c r="K8490" s="2">
        <f t="shared" ca="1" si="920"/>
        <v>0.44898936937573031</v>
      </c>
      <c r="L8490" s="2"/>
      <c r="M8490" s="17">
        <f t="shared" ca="1" si="915"/>
        <v>8</v>
      </c>
      <c r="N8490" s="2">
        <f t="shared" ca="1" si="916"/>
        <v>0.88470760569143092</v>
      </c>
      <c r="O8490" s="2"/>
      <c r="P8490" s="31">
        <f t="shared" ca="1" si="921"/>
        <v>4.8713199200845292</v>
      </c>
    </row>
    <row r="8491" spans="1:16" x14ac:dyDescent="0.25">
      <c r="A8491" s="32">
        <f ca="1">Uniform_A+B8491*(Uniform_B-Uniform_A)</f>
        <v>8.3701703749458574</v>
      </c>
      <c r="B8491" s="2">
        <f t="shared" ca="1" si="917"/>
        <v>0.83701703749458567</v>
      </c>
      <c r="C8491" s="4"/>
      <c r="D8491" s="5">
        <f ca="1">IF(E8491&lt;(Driehoek_C-Driehoek_A)/(Driehoek_B-Driehoek_A),Driehoek_A+SQRT(E8491*(Driehoek_B-Driehoek_A)*(Driehoek_C-Driehoek_A)),Driehoek_B-SQRT((1-E8491)*(Driehoek_B-Driehoek_A)*(Driehoek_B-Driehoek_C)))</f>
        <v>4.6306091138731045</v>
      </c>
      <c r="E8491" s="2">
        <f t="shared" ca="1" si="918"/>
        <v>0.4545263795494634</v>
      </c>
      <c r="F8491" s="2"/>
      <c r="G8491" s="15">
        <f ca="1">_xlfn.NORM.INV(H8491,Normaal_Mu,Normaal_Sigma)</f>
        <v>3.7020096630232424</v>
      </c>
      <c r="H8491" s="2">
        <f t="shared" ca="1" si="919"/>
        <v>0.25817074956143604</v>
      </c>
      <c r="I8491" s="2"/>
      <c r="J8491" s="15">
        <f ca="1">-LN(K8491) /NegExp_Labda</f>
        <v>8.5753421770222521E-2</v>
      </c>
      <c r="K8491" s="2">
        <f t="shared" ca="1" si="920"/>
        <v>0.98299555142481632</v>
      </c>
      <c r="L8491" s="2"/>
      <c r="M8491" s="17">
        <f t="shared" ca="1" si="915"/>
        <v>7</v>
      </c>
      <c r="N8491" s="2">
        <f t="shared" ca="1" si="916"/>
        <v>0.83722588074162629</v>
      </c>
      <c r="O8491" s="2"/>
      <c r="P8491" s="31">
        <f t="shared" ca="1" si="921"/>
        <v>4.7577085147224851</v>
      </c>
    </row>
    <row r="8492" spans="1:16" x14ac:dyDescent="0.25">
      <c r="A8492" s="32">
        <f ca="1">Uniform_A+B8492*(Uniform_B-Uniform_A)</f>
        <v>4.6970432635117367</v>
      </c>
      <c r="B8492" s="2">
        <f t="shared" ca="1" si="917"/>
        <v>0.46970432635117365</v>
      </c>
      <c r="C8492" s="4"/>
      <c r="D8492" s="5">
        <f ca="1">IF(E8492&lt;(Driehoek_C-Driehoek_A)/(Driehoek_B-Driehoek_A),Driehoek_A+SQRT(E8492*(Driehoek_B-Driehoek_A)*(Driehoek_C-Driehoek_A)),Driehoek_B-SQRT((1-E8492)*(Driehoek_B-Driehoek_A)*(Driehoek_B-Driehoek_C)))</f>
        <v>5.7803067599018103</v>
      </c>
      <c r="E8492" s="2">
        <f t="shared" ca="1" si="918"/>
        <v>0.70381644113331476</v>
      </c>
      <c r="F8492" s="2"/>
      <c r="G8492" s="15">
        <f ca="1">_xlfn.NORM.INV(H8492,Normaal_Mu,Normaal_Sigma)</f>
        <v>5.4890859931581284</v>
      </c>
      <c r="H8492" s="2">
        <f t="shared" ca="1" si="919"/>
        <v>0.59659484695693299</v>
      </c>
      <c r="I8492" s="2"/>
      <c r="J8492" s="15">
        <f ca="1">-LN(K8492) /NegExp_Labda</f>
        <v>10.851170474276607</v>
      </c>
      <c r="K8492" s="2">
        <f t="shared" ca="1" si="920"/>
        <v>0.11415089164637027</v>
      </c>
      <c r="L8492" s="2"/>
      <c r="M8492" s="17">
        <f t="shared" ca="1" si="915"/>
        <v>7</v>
      </c>
      <c r="N8492" s="2">
        <f t="shared" ca="1" si="916"/>
        <v>0.82669050240190767</v>
      </c>
      <c r="O8492" s="2"/>
      <c r="P8492" s="31">
        <f t="shared" ca="1" si="921"/>
        <v>6.7635212981696551</v>
      </c>
    </row>
    <row r="8493" spans="1:16" x14ac:dyDescent="0.25">
      <c r="A8493" s="32">
        <f ca="1">Uniform_A+B8493*(Uniform_B-Uniform_A)</f>
        <v>8.5856951625857434</v>
      </c>
      <c r="B8493" s="2">
        <f t="shared" ca="1" si="917"/>
        <v>0.85856951625857436</v>
      </c>
      <c r="C8493" s="4"/>
      <c r="D8493" s="5">
        <f ca="1">IF(E8493&lt;(Driehoek_C-Driehoek_A)/(Driehoek_B-Driehoek_A),Driehoek_A+SQRT(E8493*(Driehoek_B-Driehoek_A)*(Driehoek_C-Driehoek_A)),Driehoek_B-SQRT((1-E8493)*(Driehoek_B-Driehoek_A)*(Driehoek_B-Driehoek_C)))</f>
        <v>5.8308762313271618</v>
      </c>
      <c r="E8493" s="2">
        <f t="shared" ca="1" si="918"/>
        <v>0.71304727253808187</v>
      </c>
      <c r="F8493" s="2"/>
      <c r="G8493" s="15">
        <f ca="1">_xlfn.NORM.INV(H8493,Normaal_Mu,Normaal_Sigma)</f>
        <v>3.7341516023511145</v>
      </c>
      <c r="H8493" s="2">
        <f t="shared" ca="1" si="919"/>
        <v>0.26339157221705223</v>
      </c>
      <c r="I8493" s="2"/>
      <c r="J8493" s="15">
        <f ca="1">-LN(K8493) /NegExp_Labda</f>
        <v>0.39780859676226826</v>
      </c>
      <c r="K8493" s="2">
        <f t="shared" ca="1" si="920"/>
        <v>0.92352101909032025</v>
      </c>
      <c r="L8493" s="2"/>
      <c r="M8493" s="17">
        <f t="shared" ref="M8493:M8556" ca="1" si="922">VLOOKUP(N8493,$S$5:$T$105,2,TRUE)</f>
        <v>5</v>
      </c>
      <c r="N8493" s="2">
        <f t="shared" ca="1" si="916"/>
        <v>0.45168884180191238</v>
      </c>
      <c r="O8493" s="2"/>
      <c r="P8493" s="31">
        <f t="shared" ca="1" si="921"/>
        <v>4.7097063186052575</v>
      </c>
    </row>
    <row r="8494" spans="1:16" x14ac:dyDescent="0.25">
      <c r="A8494" s="32">
        <f ca="1">Uniform_A+B8494*(Uniform_B-Uniform_A)</f>
        <v>7.2882967894527448</v>
      </c>
      <c r="B8494" s="2">
        <f t="shared" ca="1" si="917"/>
        <v>0.72882967894527451</v>
      </c>
      <c r="C8494" s="4"/>
      <c r="D8494" s="5">
        <f ca="1">IF(E8494&lt;(Driehoek_C-Driehoek_A)/(Driehoek_B-Driehoek_A),Driehoek_A+SQRT(E8494*(Driehoek_B-Driehoek_A)*(Driehoek_C-Driehoek_A)),Driehoek_B-SQRT((1-E8494)*(Driehoek_B-Driehoek_A)*(Driehoek_B-Driehoek_C)))</f>
        <v>4.2150868453309416</v>
      </c>
      <c r="E8494" s="2">
        <f t="shared" ca="1" si="918"/>
        <v>0.34584588863642873</v>
      </c>
      <c r="F8494" s="2"/>
      <c r="G8494" s="15">
        <f ca="1">_xlfn.NORM.INV(H8494,Normaal_Mu,Normaal_Sigma)</f>
        <v>6.4639454045521747</v>
      </c>
      <c r="H8494" s="2">
        <f t="shared" ca="1" si="919"/>
        <v>0.76790738528573144</v>
      </c>
      <c r="I8494" s="2"/>
      <c r="J8494" s="15">
        <f ca="1">-LN(K8494) /NegExp_Labda</f>
        <v>10.488227084292625</v>
      </c>
      <c r="K8494" s="2">
        <f t="shared" ca="1" si="920"/>
        <v>0.12274510181409315</v>
      </c>
      <c r="L8494" s="2"/>
      <c r="M8494" s="17">
        <f t="shared" ca="1" si="922"/>
        <v>4</v>
      </c>
      <c r="N8494" s="2">
        <f t="shared" ca="1" si="916"/>
        <v>0.32150743321039577</v>
      </c>
      <c r="O8494" s="2"/>
      <c r="P8494" s="31">
        <f t="shared" ca="1" si="921"/>
        <v>6.4911112247256968</v>
      </c>
    </row>
    <row r="8495" spans="1:16" x14ac:dyDescent="0.25">
      <c r="A8495" s="32">
        <f ca="1">Uniform_A+B8495*(Uniform_B-Uniform_A)</f>
        <v>9.7835280856618958</v>
      </c>
      <c r="B8495" s="2">
        <f t="shared" ca="1" si="917"/>
        <v>0.97835280856618956</v>
      </c>
      <c r="C8495" s="4"/>
      <c r="D8495" s="5">
        <f ca="1">IF(E8495&lt;(Driehoek_C-Driehoek_A)/(Driehoek_B-Driehoek_A),Driehoek_A+SQRT(E8495*(Driehoek_B-Driehoek_A)*(Driehoek_C-Driehoek_A)),Driehoek_B-SQRT((1-E8495)*(Driehoek_B-Driehoek_A)*(Driehoek_B-Driehoek_C)))</f>
        <v>2.8257586970757309</v>
      </c>
      <c r="E8495" s="2">
        <f t="shared" ca="1" si="918"/>
        <v>4.870553041401493E-2</v>
      </c>
      <c r="F8495" s="2"/>
      <c r="G8495" s="15">
        <f ca="1">_xlfn.NORM.INV(H8495,Normaal_Mu,Normaal_Sigma)</f>
        <v>5.8117295755395322</v>
      </c>
      <c r="H8495" s="2">
        <f t="shared" ca="1" si="919"/>
        <v>0.65757902406090407</v>
      </c>
      <c r="I8495" s="2"/>
      <c r="J8495" s="15">
        <f ca="1">-LN(K8495) /NegExp_Labda</f>
        <v>6.5149373693637802</v>
      </c>
      <c r="K8495" s="2">
        <f t="shared" ca="1" si="920"/>
        <v>0.27171882638578249</v>
      </c>
      <c r="L8495" s="2"/>
      <c r="M8495" s="17">
        <f t="shared" ca="1" si="922"/>
        <v>1</v>
      </c>
      <c r="N8495" s="2">
        <f t="shared" ca="1" si="916"/>
        <v>1.1726246446632893E-2</v>
      </c>
      <c r="O8495" s="2"/>
      <c r="P8495" s="31">
        <f t="shared" ca="1" si="921"/>
        <v>5.1871907455281869</v>
      </c>
    </row>
    <row r="8496" spans="1:16" x14ac:dyDescent="0.25">
      <c r="A8496" s="32">
        <f ca="1">Uniform_A+B8496*(Uniform_B-Uniform_A)</f>
        <v>6.4057798257739949</v>
      </c>
      <c r="B8496" s="2">
        <f t="shared" ca="1" si="917"/>
        <v>0.64057798257739951</v>
      </c>
      <c r="C8496" s="4"/>
      <c r="D8496" s="5">
        <f ca="1">IF(E8496&lt;(Driehoek_C-Driehoek_A)/(Driehoek_B-Driehoek_A),Driehoek_A+SQRT(E8496*(Driehoek_B-Driehoek_A)*(Driehoek_C-Driehoek_A)),Driehoek_B-SQRT((1-E8496)*(Driehoek_B-Driehoek_A)*(Driehoek_B-Driehoek_C)))</f>
        <v>6.236673994449391</v>
      </c>
      <c r="E8496" s="2">
        <f t="shared" ca="1" si="918"/>
        <v>0.78182941105850612</v>
      </c>
      <c r="F8496" s="2"/>
      <c r="G8496" s="15">
        <f ca="1">_xlfn.NORM.INV(H8496,Normaal_Mu,Normaal_Sigma)</f>
        <v>2.2126978268637032</v>
      </c>
      <c r="H8496" s="2">
        <f t="shared" ca="1" si="919"/>
        <v>8.1711496791307403E-2</v>
      </c>
      <c r="I8496" s="2"/>
      <c r="J8496" s="15">
        <f ca="1">-LN(K8496) /NegExp_Labda</f>
        <v>8.2779766596998385</v>
      </c>
      <c r="K8496" s="2">
        <f t="shared" ca="1" si="920"/>
        <v>0.19097832635794465</v>
      </c>
      <c r="L8496" s="2"/>
      <c r="M8496" s="17">
        <f t="shared" ca="1" si="922"/>
        <v>6</v>
      </c>
      <c r="N8496" s="2">
        <f t="shared" ca="1" si="916"/>
        <v>0.69372289458604541</v>
      </c>
      <c r="O8496" s="2"/>
      <c r="P8496" s="31">
        <f t="shared" ca="1" si="921"/>
        <v>5.8266256613573857</v>
      </c>
    </row>
    <row r="8497" spans="1:16" x14ac:dyDescent="0.25">
      <c r="A8497" s="32">
        <f ca="1">Uniform_A+B8497*(Uniform_B-Uniform_A)</f>
        <v>0.92910272729166077</v>
      </c>
      <c r="B8497" s="2">
        <f t="shared" ca="1" si="917"/>
        <v>9.2910272729166077E-2</v>
      </c>
      <c r="C8497" s="4"/>
      <c r="D8497" s="5">
        <f ca="1">IF(E8497&lt;(Driehoek_C-Driehoek_A)/(Driehoek_B-Driehoek_A),Driehoek_A+SQRT(E8497*(Driehoek_B-Driehoek_A)*(Driehoek_C-Driehoek_A)),Driehoek_B-SQRT((1-E8497)*(Driehoek_B-Driehoek_A)*(Driehoek_B-Driehoek_C)))</f>
        <v>3.4205216135993748</v>
      </c>
      <c r="E8497" s="2">
        <f t="shared" ca="1" si="918"/>
        <v>0.1441344039073551</v>
      </c>
      <c r="F8497" s="2"/>
      <c r="G8497" s="15">
        <f ca="1">_xlfn.NORM.INV(H8497,Normaal_Mu,Normaal_Sigma)</f>
        <v>3.5052134336068979</v>
      </c>
      <c r="H8497" s="2">
        <f t="shared" ca="1" si="919"/>
        <v>0.22741309932413611</v>
      </c>
      <c r="I8497" s="2"/>
      <c r="J8497" s="15">
        <f ca="1">-LN(K8497) /NegExp_Labda</f>
        <v>9.347232381732816</v>
      </c>
      <c r="K8497" s="2">
        <f t="shared" ca="1" si="920"/>
        <v>0.15420899652271114</v>
      </c>
      <c r="L8497" s="2"/>
      <c r="M8497" s="17">
        <f t="shared" ca="1" si="922"/>
        <v>3</v>
      </c>
      <c r="N8497" s="2">
        <f t="shared" ca="1" si="916"/>
        <v>0.21601364778426446</v>
      </c>
      <c r="O8497" s="2"/>
      <c r="P8497" s="31">
        <f t="shared" ca="1" si="921"/>
        <v>4.0404140312461498</v>
      </c>
    </row>
    <row r="8498" spans="1:16" x14ac:dyDescent="0.25">
      <c r="A8498" s="32">
        <f ca="1">Uniform_A+B8498*(Uniform_B-Uniform_A)</f>
        <v>8.2003433791122209</v>
      </c>
      <c r="B8498" s="2">
        <f t="shared" ca="1" si="917"/>
        <v>0.82003433791122216</v>
      </c>
      <c r="C8498" s="4"/>
      <c r="D8498" s="5">
        <f ca="1">IF(E8498&lt;(Driehoek_C-Driehoek_A)/(Driehoek_B-Driehoek_A),Driehoek_A+SQRT(E8498*(Driehoek_B-Driehoek_A)*(Driehoek_C-Driehoek_A)),Driehoek_B-SQRT((1-E8498)*(Driehoek_B-Driehoek_A)*(Driehoek_B-Driehoek_C)))</f>
        <v>3.0813473465970627</v>
      </c>
      <c r="E8498" s="2">
        <f t="shared" ca="1" si="918"/>
        <v>8.3522291713750585E-2</v>
      </c>
      <c r="F8498" s="2"/>
      <c r="G8498" s="15">
        <f ca="1">_xlfn.NORM.INV(H8498,Normaal_Mu,Normaal_Sigma)</f>
        <v>3.9174613567753656</v>
      </c>
      <c r="H8498" s="2">
        <f t="shared" ca="1" si="919"/>
        <v>0.29416098135935775</v>
      </c>
      <c r="I8498" s="2"/>
      <c r="J8498" s="15">
        <f ca="1">-LN(K8498) /NegExp_Labda</f>
        <v>4.3414264831765372</v>
      </c>
      <c r="K8498" s="2">
        <f t="shared" ca="1" si="920"/>
        <v>0.41967054313322849</v>
      </c>
      <c r="L8498" s="2"/>
      <c r="M8498" s="17">
        <f t="shared" ca="1" si="922"/>
        <v>2</v>
      </c>
      <c r="N8498" s="2">
        <f t="shared" ca="1" si="916"/>
        <v>8.7269911185563265E-2</v>
      </c>
      <c r="O8498" s="2"/>
      <c r="P8498" s="31">
        <f t="shared" ca="1" si="921"/>
        <v>4.3081157131322367</v>
      </c>
    </row>
    <row r="8499" spans="1:16" x14ac:dyDescent="0.25">
      <c r="A8499" s="32">
        <f ca="1">Uniform_A+B8499*(Uniform_B-Uniform_A)</f>
        <v>3.5235320180148921</v>
      </c>
      <c r="B8499" s="2">
        <f t="shared" ca="1" si="917"/>
        <v>0.35235320180148921</v>
      </c>
      <c r="C8499" s="4"/>
      <c r="D8499" s="5">
        <f ca="1">IF(E8499&lt;(Driehoek_C-Driehoek_A)/(Driehoek_B-Driehoek_A),Driehoek_A+SQRT(E8499*(Driehoek_B-Driehoek_A)*(Driehoek_C-Driehoek_A)),Driehoek_B-SQRT((1-E8499)*(Driehoek_B-Driehoek_A)*(Driehoek_B-Driehoek_C)))</f>
        <v>4.0208479330902103</v>
      </c>
      <c r="E8499" s="2">
        <f t="shared" ca="1" si="918"/>
        <v>0.29165841984537055</v>
      </c>
      <c r="F8499" s="2"/>
      <c r="G8499" s="15">
        <f ca="1">_xlfn.NORM.INV(H8499,Normaal_Mu,Normaal_Sigma)</f>
        <v>2.6074302972967289</v>
      </c>
      <c r="H8499" s="2">
        <f t="shared" ca="1" si="919"/>
        <v>0.11579270914067807</v>
      </c>
      <c r="I8499" s="2"/>
      <c r="J8499" s="15">
        <f ca="1">-LN(K8499) /NegExp_Labda</f>
        <v>3.1673028457223067</v>
      </c>
      <c r="K8499" s="2">
        <f t="shared" ca="1" si="920"/>
        <v>0.53075191561518209</v>
      </c>
      <c r="L8499" s="2"/>
      <c r="M8499" s="17">
        <f t="shared" ca="1" si="922"/>
        <v>6</v>
      </c>
      <c r="N8499" s="2">
        <f t="shared" ca="1" si="916"/>
        <v>0.65679120222247134</v>
      </c>
      <c r="O8499" s="2"/>
      <c r="P8499" s="31">
        <f t="shared" ca="1" si="921"/>
        <v>3.8638226188248277</v>
      </c>
    </row>
    <row r="8500" spans="1:16" x14ac:dyDescent="0.25">
      <c r="A8500" s="32">
        <f ca="1">Uniform_A+B8500*(Uniform_B-Uniform_A)</f>
        <v>4.385217367191788</v>
      </c>
      <c r="B8500" s="2">
        <f t="shared" ca="1" si="917"/>
        <v>0.43852173671917882</v>
      </c>
      <c r="C8500" s="4"/>
      <c r="D8500" s="5">
        <f ca="1">IF(E8500&lt;(Driehoek_C-Driehoek_A)/(Driehoek_B-Driehoek_A),Driehoek_A+SQRT(E8500*(Driehoek_B-Driehoek_A)*(Driehoek_C-Driehoek_A)),Driehoek_B-SQRT((1-E8500)*(Driehoek_B-Driehoek_A)*(Driehoek_B-Driehoek_C)))</f>
        <v>5.3169833589592237</v>
      </c>
      <c r="E8500" s="2">
        <f t="shared" ca="1" si="918"/>
        <v>0.61243966919476345</v>
      </c>
      <c r="F8500" s="2"/>
      <c r="G8500" s="15">
        <f ca="1">_xlfn.NORM.INV(H8500,Normaal_Mu,Normaal_Sigma)</f>
        <v>8.6342898195018272</v>
      </c>
      <c r="H8500" s="2">
        <f t="shared" ca="1" si="919"/>
        <v>0.96540253612943605</v>
      </c>
      <c r="I8500" s="2"/>
      <c r="J8500" s="15">
        <f ca="1">-LN(K8500) /NegExp_Labda</f>
        <v>2.5080828464106357</v>
      </c>
      <c r="K8500" s="2">
        <f t="shared" ca="1" si="920"/>
        <v>0.60555095297473793</v>
      </c>
      <c r="L8500" s="2"/>
      <c r="M8500" s="17">
        <f t="shared" ca="1" si="922"/>
        <v>6</v>
      </c>
      <c r="N8500" s="2">
        <f t="shared" ca="1" si="916"/>
        <v>0.70342410054628512</v>
      </c>
      <c r="O8500" s="2"/>
      <c r="P8500" s="31">
        <f t="shared" ca="1" si="921"/>
        <v>5.3689146784126951</v>
      </c>
    </row>
    <row r="8501" spans="1:16" x14ac:dyDescent="0.25">
      <c r="A8501" s="32">
        <f ca="1">Uniform_A+B8501*(Uniform_B-Uniform_A)</f>
        <v>8.5311049005376454</v>
      </c>
      <c r="B8501" s="2">
        <f t="shared" ca="1" si="917"/>
        <v>0.8531104900537646</v>
      </c>
      <c r="C8501" s="4"/>
      <c r="D8501" s="5">
        <f ca="1">IF(E8501&lt;(Driehoek_C-Driehoek_A)/(Driehoek_B-Driehoek_A),Driehoek_A+SQRT(E8501*(Driehoek_B-Driehoek_A)*(Driehoek_C-Driehoek_A)),Driehoek_B-SQRT((1-E8501)*(Driehoek_B-Driehoek_A)*(Driehoek_B-Driehoek_C)))</f>
        <v>4.5255245179723449</v>
      </c>
      <c r="E8501" s="2">
        <f t="shared" ca="1" si="918"/>
        <v>0.42797340459238231</v>
      </c>
      <c r="F8501" s="2"/>
      <c r="G8501" s="15">
        <f ca="1">_xlfn.NORM.INV(H8501,Normaal_Mu,Normaal_Sigma)</f>
        <v>3.3792883645259901</v>
      </c>
      <c r="H8501" s="2">
        <f t="shared" ca="1" si="919"/>
        <v>0.20886785165672339</v>
      </c>
      <c r="I8501" s="2"/>
      <c r="J8501" s="15">
        <f ca="1">-LN(K8501) /NegExp_Labda</f>
        <v>7.1613376561146023</v>
      </c>
      <c r="K8501" s="2">
        <f t="shared" ca="1" si="920"/>
        <v>0.23876689655297645</v>
      </c>
      <c r="L8501" s="2"/>
      <c r="M8501" s="17">
        <f t="shared" ca="1" si="922"/>
        <v>5</v>
      </c>
      <c r="N8501" s="2">
        <f t="shared" ca="1" si="916"/>
        <v>0.46940772105013084</v>
      </c>
      <c r="O8501" s="2"/>
      <c r="P8501" s="31">
        <f t="shared" ca="1" si="921"/>
        <v>5.7194510878301159</v>
      </c>
    </row>
    <row r="8502" spans="1:16" x14ac:dyDescent="0.25">
      <c r="A8502" s="32">
        <f ca="1">Uniform_A+B8502*(Uniform_B-Uniform_A)</f>
        <v>6.7528941757555661</v>
      </c>
      <c r="B8502" s="2">
        <f t="shared" ca="1" si="917"/>
        <v>0.67528941757555661</v>
      </c>
      <c r="C8502" s="4"/>
      <c r="D8502" s="5">
        <f ca="1">IF(E8502&lt;(Driehoek_C-Driehoek_A)/(Driehoek_B-Driehoek_A),Driehoek_A+SQRT(E8502*(Driehoek_B-Driehoek_A)*(Driehoek_C-Driehoek_A)),Driehoek_B-SQRT((1-E8502)*(Driehoek_B-Driehoek_A)*(Driehoek_B-Driehoek_C)))</f>
        <v>4.630742359396284</v>
      </c>
      <c r="E8502" s="2">
        <f t="shared" ca="1" si="918"/>
        <v>0.45455964771502988</v>
      </c>
      <c r="F8502" s="2"/>
      <c r="G8502" s="15">
        <f ca="1">_xlfn.NORM.INV(H8502,Normaal_Mu,Normaal_Sigma)</f>
        <v>7.3230058319881337</v>
      </c>
      <c r="H8502" s="2">
        <f t="shared" ca="1" si="919"/>
        <v>0.8772812809893894</v>
      </c>
      <c r="I8502" s="2"/>
      <c r="J8502" s="15">
        <f ca="1">-LN(K8502) /NegExp_Labda</f>
        <v>5.0903190631410462</v>
      </c>
      <c r="K8502" s="2">
        <f t="shared" ca="1" si="920"/>
        <v>0.36129379588204846</v>
      </c>
      <c r="L8502" s="2"/>
      <c r="M8502" s="17">
        <f t="shared" ca="1" si="922"/>
        <v>4</v>
      </c>
      <c r="N8502" s="2">
        <f t="shared" ca="1" si="916"/>
        <v>0.37585675025709864</v>
      </c>
      <c r="O8502" s="2"/>
      <c r="P8502" s="31">
        <f t="shared" ca="1" si="921"/>
        <v>5.5593922860562062</v>
      </c>
    </row>
    <row r="8503" spans="1:16" x14ac:dyDescent="0.25">
      <c r="A8503" s="32">
        <f ca="1">Uniform_A+B8503*(Uniform_B-Uniform_A)</f>
        <v>9.3379041030538836</v>
      </c>
      <c r="B8503" s="2">
        <f t="shared" ca="1" si="917"/>
        <v>0.93379041030538834</v>
      </c>
      <c r="C8503" s="4"/>
      <c r="D8503" s="5">
        <f ca="1">IF(E8503&lt;(Driehoek_C-Driehoek_A)/(Driehoek_B-Driehoek_A),Driehoek_A+SQRT(E8503*(Driehoek_B-Driehoek_A)*(Driehoek_C-Driehoek_A)),Driehoek_B-SQRT((1-E8503)*(Driehoek_B-Driehoek_A)*(Driehoek_B-Driehoek_C)))</f>
        <v>4.7398316825366642</v>
      </c>
      <c r="E8503" s="2">
        <f t="shared" ca="1" si="918"/>
        <v>0.48145616876804598</v>
      </c>
      <c r="F8503" s="2"/>
      <c r="G8503" s="15">
        <f ca="1">_xlfn.NORM.INV(H8503,Normaal_Mu,Normaal_Sigma)</f>
        <v>6.3709551959537949</v>
      </c>
      <c r="H8503" s="2">
        <f t="shared" ca="1" si="919"/>
        <v>0.75347870388883209</v>
      </c>
      <c r="I8503" s="2"/>
      <c r="J8503" s="15">
        <f ca="1">-LN(K8503) /NegExp_Labda</f>
        <v>1.5917411449615948</v>
      </c>
      <c r="K8503" s="2">
        <f t="shared" ca="1" si="920"/>
        <v>0.72734946013946233</v>
      </c>
      <c r="L8503" s="2"/>
      <c r="M8503" s="17">
        <f t="shared" ca="1" si="922"/>
        <v>4</v>
      </c>
      <c r="N8503" s="2">
        <f t="shared" ca="1" si="916"/>
        <v>0.35693616636651126</v>
      </c>
      <c r="O8503" s="2"/>
      <c r="P8503" s="31">
        <f t="shared" ca="1" si="921"/>
        <v>5.2080864253011878</v>
      </c>
    </row>
    <row r="8504" spans="1:16" x14ac:dyDescent="0.25">
      <c r="A8504" s="32">
        <f ca="1">Uniform_A+B8504*(Uniform_B-Uniform_A)</f>
        <v>4.7204339374903794</v>
      </c>
      <c r="B8504" s="2">
        <f t="shared" ca="1" si="917"/>
        <v>0.47204339374903792</v>
      </c>
      <c r="C8504" s="4"/>
      <c r="D8504" s="5">
        <f ca="1">IF(E8504&lt;(Driehoek_C-Driehoek_A)/(Driehoek_B-Driehoek_A),Driehoek_A+SQRT(E8504*(Driehoek_B-Driehoek_A)*(Driehoek_C-Driehoek_A)),Driehoek_B-SQRT((1-E8504)*(Driehoek_B-Driehoek_A)*(Driehoek_B-Driehoek_C)))</f>
        <v>3.4670605657943936</v>
      </c>
      <c r="E8504" s="2">
        <f t="shared" ca="1" si="918"/>
        <v>0.1537333359792119</v>
      </c>
      <c r="F8504" s="2"/>
      <c r="G8504" s="15">
        <f ca="1">_xlfn.NORM.INV(H8504,Normaal_Mu,Normaal_Sigma)</f>
        <v>5.8681750263757664</v>
      </c>
      <c r="H8504" s="2">
        <f t="shared" ca="1" si="919"/>
        <v>0.66788755365258945</v>
      </c>
      <c r="I8504" s="2"/>
      <c r="J8504" s="15">
        <f ca="1">-LN(K8504) /NegExp_Labda</f>
        <v>1.2021581625758082</v>
      </c>
      <c r="K8504" s="2">
        <f t="shared" ca="1" si="920"/>
        <v>0.78628840017083546</v>
      </c>
      <c r="L8504" s="2"/>
      <c r="M8504" s="17">
        <f t="shared" ca="1" si="922"/>
        <v>4</v>
      </c>
      <c r="N8504" s="2">
        <f t="shared" ca="1" si="916"/>
        <v>0.3702612945163698</v>
      </c>
      <c r="O8504" s="2"/>
      <c r="P8504" s="31">
        <f t="shared" ca="1" si="921"/>
        <v>3.8515655384472693</v>
      </c>
    </row>
    <row r="8505" spans="1:16" x14ac:dyDescent="0.25">
      <c r="A8505" s="32">
        <f ca="1">Uniform_A+B8505*(Uniform_B-Uniform_A)</f>
        <v>4.0299894232865094</v>
      </c>
      <c r="B8505" s="2">
        <f t="shared" ca="1" si="917"/>
        <v>0.40299894232865097</v>
      </c>
      <c r="C8505" s="4"/>
      <c r="D8505" s="5">
        <f ca="1">IF(E8505&lt;(Driehoek_C-Driehoek_A)/(Driehoek_B-Driehoek_A),Driehoek_A+SQRT(E8505*(Driehoek_B-Driehoek_A)*(Driehoek_C-Driehoek_A)),Driehoek_B-SQRT((1-E8505)*(Driehoek_B-Driehoek_A)*(Driehoek_B-Driehoek_C)))</f>
        <v>6.5330189874381306</v>
      </c>
      <c r="E8505" s="2">
        <f t="shared" ca="1" si="918"/>
        <v>0.82611441953312037</v>
      </c>
      <c r="F8505" s="2"/>
      <c r="G8505" s="15">
        <f ca="1">_xlfn.NORM.INV(H8505,Normaal_Mu,Normaal_Sigma)</f>
        <v>6.8461521818212674</v>
      </c>
      <c r="H8505" s="2">
        <f t="shared" ca="1" si="919"/>
        <v>0.82201622331505986</v>
      </c>
      <c r="I8505" s="2"/>
      <c r="J8505" s="15">
        <f ca="1">-LN(K8505) /NegExp_Labda</f>
        <v>1.0319678469235272</v>
      </c>
      <c r="K8505" s="2">
        <f t="shared" ca="1" si="920"/>
        <v>0.81351283952166131</v>
      </c>
      <c r="L8505" s="2"/>
      <c r="M8505" s="17">
        <f t="shared" ca="1" si="922"/>
        <v>3</v>
      </c>
      <c r="N8505" s="2">
        <f t="shared" ca="1" si="916"/>
        <v>0.15740019845208453</v>
      </c>
      <c r="O8505" s="2"/>
      <c r="P8505" s="31">
        <f t="shared" ca="1" si="921"/>
        <v>4.2882256878938874</v>
      </c>
    </row>
    <row r="8506" spans="1:16" x14ac:dyDescent="0.25">
      <c r="A8506" s="32">
        <f ca="1">Uniform_A+B8506*(Uniform_B-Uniform_A)</f>
        <v>7.1239702027502396</v>
      </c>
      <c r="B8506" s="2">
        <f t="shared" ca="1" si="917"/>
        <v>0.71239702027502394</v>
      </c>
      <c r="C8506" s="4"/>
      <c r="D8506" s="5">
        <f ca="1">IF(E8506&lt;(Driehoek_C-Driehoek_A)/(Driehoek_B-Driehoek_A),Driehoek_A+SQRT(E8506*(Driehoek_B-Driehoek_A)*(Driehoek_C-Driehoek_A)),Driehoek_B-SQRT((1-E8506)*(Driehoek_B-Driehoek_A)*(Driehoek_B-Driehoek_C)))</f>
        <v>3.9727146593117677</v>
      </c>
      <c r="E8506" s="2">
        <f t="shared" ca="1" si="918"/>
        <v>0.27797165193311035</v>
      </c>
      <c r="F8506" s="2"/>
      <c r="G8506" s="15">
        <f ca="1">_xlfn.NORM.INV(H8506,Normaal_Mu,Normaal_Sigma)</f>
        <v>8.5387901705813327</v>
      </c>
      <c r="H8506" s="2">
        <f t="shared" ca="1" si="919"/>
        <v>0.96158601738341032</v>
      </c>
      <c r="I8506" s="2"/>
      <c r="J8506" s="15">
        <f ca="1">-LN(K8506) /NegExp_Labda</f>
        <v>1.58968507723606</v>
      </c>
      <c r="K8506" s="2">
        <f t="shared" ca="1" si="920"/>
        <v>0.72764861759408106</v>
      </c>
      <c r="L8506" s="2"/>
      <c r="M8506" s="17">
        <f t="shared" ca="1" si="922"/>
        <v>5</v>
      </c>
      <c r="N8506" s="2">
        <f t="shared" ca="1" si="916"/>
        <v>0.54009091473058746</v>
      </c>
      <c r="O8506" s="2"/>
      <c r="P8506" s="31">
        <f t="shared" ca="1" si="921"/>
        <v>5.2450320219758799</v>
      </c>
    </row>
    <row r="8507" spans="1:16" x14ac:dyDescent="0.25">
      <c r="A8507" s="32">
        <f ca="1">Uniform_A+B8507*(Uniform_B-Uniform_A)</f>
        <v>2.0883574555337372</v>
      </c>
      <c r="B8507" s="2">
        <f t="shared" ca="1" si="917"/>
        <v>0.2088357455533737</v>
      </c>
      <c r="C8507" s="4"/>
      <c r="D8507" s="5">
        <f ca="1">IF(E8507&lt;(Driehoek_C-Driehoek_A)/(Driehoek_B-Driehoek_A),Driehoek_A+SQRT(E8507*(Driehoek_B-Driehoek_A)*(Driehoek_C-Driehoek_A)),Driehoek_B-SQRT((1-E8507)*(Driehoek_B-Driehoek_A)*(Driehoek_B-Driehoek_C)))</f>
        <v>2.916705520318545</v>
      </c>
      <c r="E8507" s="2">
        <f t="shared" ca="1" si="918"/>
        <v>6.0024929355892431E-2</v>
      </c>
      <c r="F8507" s="2"/>
      <c r="G8507" s="15">
        <f ca="1">_xlfn.NORM.INV(H8507,Normaal_Mu,Normaal_Sigma)</f>
        <v>2.9935293652745032</v>
      </c>
      <c r="H8507" s="2">
        <f t="shared" ca="1" si="919"/>
        <v>0.15787366823040916</v>
      </c>
      <c r="I8507" s="2"/>
      <c r="J8507" s="15">
        <f ca="1">-LN(K8507) /NegExp_Labda</f>
        <v>2.1201500698506863</v>
      </c>
      <c r="K8507" s="2">
        <f t="shared" ca="1" si="920"/>
        <v>0.65440424034477196</v>
      </c>
      <c r="L8507" s="2"/>
      <c r="M8507" s="17">
        <f t="shared" ca="1" si="922"/>
        <v>3</v>
      </c>
      <c r="N8507" s="2">
        <f t="shared" ca="1" si="916"/>
        <v>0.21314670123915413</v>
      </c>
      <c r="O8507" s="2"/>
      <c r="P8507" s="31">
        <f t="shared" ca="1" si="921"/>
        <v>2.6237484821954942</v>
      </c>
    </row>
    <row r="8508" spans="1:16" x14ac:dyDescent="0.25">
      <c r="A8508" s="32">
        <f ca="1">Uniform_A+B8508*(Uniform_B-Uniform_A)</f>
        <v>7.0873919357887507</v>
      </c>
      <c r="B8508" s="2">
        <f t="shared" ca="1" si="917"/>
        <v>0.70873919357887505</v>
      </c>
      <c r="C8508" s="4"/>
      <c r="D8508" s="5">
        <f ca="1">IF(E8508&lt;(Driehoek_C-Driehoek_A)/(Driehoek_B-Driehoek_A),Driehoek_A+SQRT(E8508*(Driehoek_B-Driehoek_A)*(Driehoek_C-Driehoek_A)),Driehoek_B-SQRT((1-E8508)*(Driehoek_B-Driehoek_A)*(Driehoek_B-Driehoek_C)))</f>
        <v>4.2988056494688021</v>
      </c>
      <c r="E8508" s="2">
        <f t="shared" ca="1" si="918"/>
        <v>0.36853633367238714</v>
      </c>
      <c r="F8508" s="2"/>
      <c r="G8508" s="15">
        <f ca="1">_xlfn.NORM.INV(H8508,Normaal_Mu,Normaal_Sigma)</f>
        <v>4.7216967154418583</v>
      </c>
      <c r="H8508" s="2">
        <f t="shared" ca="1" si="919"/>
        <v>0.44466516025179115</v>
      </c>
      <c r="I8508" s="2"/>
      <c r="J8508" s="15">
        <f ca="1">-LN(K8508) /NegExp_Labda</f>
        <v>7.3971584970397402</v>
      </c>
      <c r="K8508" s="2">
        <f t="shared" ca="1" si="920"/>
        <v>0.22776709178342613</v>
      </c>
      <c r="L8508" s="2"/>
      <c r="M8508" s="17">
        <f t="shared" ca="1" si="922"/>
        <v>6</v>
      </c>
      <c r="N8508" s="2">
        <f t="shared" ca="1" si="916"/>
        <v>0.63928932603360522</v>
      </c>
      <c r="O8508" s="2"/>
      <c r="P8508" s="31">
        <f t="shared" ca="1" si="921"/>
        <v>5.9010105595478297</v>
      </c>
    </row>
    <row r="8509" spans="1:16" x14ac:dyDescent="0.25">
      <c r="A8509" s="32">
        <f ca="1">Uniform_A+B8509*(Uniform_B-Uniform_A)</f>
        <v>6.8636965376932952</v>
      </c>
      <c r="B8509" s="2">
        <f t="shared" ca="1" si="917"/>
        <v>0.68636965376932957</v>
      </c>
      <c r="C8509" s="4"/>
      <c r="D8509" s="5">
        <f ca="1">IF(E8509&lt;(Driehoek_C-Driehoek_A)/(Driehoek_B-Driehoek_A),Driehoek_A+SQRT(E8509*(Driehoek_B-Driehoek_A)*(Driehoek_C-Driehoek_A)),Driehoek_B-SQRT((1-E8509)*(Driehoek_B-Driehoek_A)*(Driehoek_B-Driehoek_C)))</f>
        <v>3.9293278749700034</v>
      </c>
      <c r="E8509" s="2">
        <f t="shared" ca="1" si="918"/>
        <v>0.26587900350973348</v>
      </c>
      <c r="F8509" s="2"/>
      <c r="G8509" s="15">
        <f ca="1">_xlfn.NORM.INV(H8509,Normaal_Mu,Normaal_Sigma)</f>
        <v>6.53682156314298</v>
      </c>
      <c r="H8509" s="2">
        <f t="shared" ca="1" si="919"/>
        <v>0.77887841149040671</v>
      </c>
      <c r="I8509" s="2"/>
      <c r="J8509" s="15">
        <f ca="1">-LN(K8509) /NegExp_Labda</f>
        <v>0.11593121740943603</v>
      </c>
      <c r="K8509" s="2">
        <f t="shared" ca="1" si="920"/>
        <v>0.97708049195350255</v>
      </c>
      <c r="L8509" s="2"/>
      <c r="M8509" s="17">
        <f t="shared" ca="1" si="922"/>
        <v>2</v>
      </c>
      <c r="N8509" s="2">
        <f t="shared" ca="1" si="916"/>
        <v>7.2664856167842351E-2</v>
      </c>
      <c r="O8509" s="2"/>
      <c r="P8509" s="31">
        <f t="shared" ca="1" si="921"/>
        <v>3.8891554386431428</v>
      </c>
    </row>
    <row r="8510" spans="1:16" x14ac:dyDescent="0.25">
      <c r="A8510" s="32">
        <f ca="1">Uniform_A+B8510*(Uniform_B-Uniform_A)</f>
        <v>2.2919413955862691</v>
      </c>
      <c r="B8510" s="2">
        <f t="shared" ca="1" si="917"/>
        <v>0.22919413955862689</v>
      </c>
      <c r="C8510" s="4"/>
      <c r="D8510" s="5">
        <f ca="1">IF(E8510&lt;(Driehoek_C-Driehoek_A)/(Driehoek_B-Driehoek_A),Driehoek_A+SQRT(E8510*(Driehoek_B-Driehoek_A)*(Driehoek_C-Driehoek_A)),Driehoek_B-SQRT((1-E8510)*(Driehoek_B-Driehoek_A)*(Driehoek_B-Driehoek_C)))</f>
        <v>8.0871475360116261</v>
      </c>
      <c r="E8510" s="2">
        <f t="shared" ca="1" si="918"/>
        <v>0.97619143939972441</v>
      </c>
      <c r="F8510" s="2"/>
      <c r="G8510" s="15">
        <f ca="1">_xlfn.NORM.INV(H8510,Normaal_Mu,Normaal_Sigma)</f>
        <v>3.1652294144544726</v>
      </c>
      <c r="H8510" s="2">
        <f t="shared" ca="1" si="919"/>
        <v>0.17947038838789764</v>
      </c>
      <c r="I8510" s="2"/>
      <c r="J8510" s="15">
        <f ca="1">-LN(K8510) /NegExp_Labda</f>
        <v>14.064200686512015</v>
      </c>
      <c r="K8510" s="2">
        <f t="shared" ca="1" si="920"/>
        <v>6.0034244536143366E-2</v>
      </c>
      <c r="L8510" s="2"/>
      <c r="M8510" s="17">
        <f t="shared" ca="1" si="922"/>
        <v>5</v>
      </c>
      <c r="N8510" s="2">
        <f t="shared" ca="1" si="916"/>
        <v>0.52372228244602204</v>
      </c>
      <c r="O8510" s="2"/>
      <c r="P8510" s="31">
        <f t="shared" ca="1" si="921"/>
        <v>6.5217038065128765</v>
      </c>
    </row>
    <row r="8511" spans="1:16" x14ac:dyDescent="0.25">
      <c r="A8511" s="32">
        <f ca="1">Uniform_A+B8511*(Uniform_B-Uniform_A)</f>
        <v>1.6924650844163203</v>
      </c>
      <c r="B8511" s="2">
        <f t="shared" ca="1" si="917"/>
        <v>0.16924650844163203</v>
      </c>
      <c r="C8511" s="4"/>
      <c r="D8511" s="5">
        <f ca="1">IF(E8511&lt;(Driehoek_C-Driehoek_A)/(Driehoek_B-Driehoek_A),Driehoek_A+SQRT(E8511*(Driehoek_B-Driehoek_A)*(Driehoek_C-Driehoek_A)),Driehoek_B-SQRT((1-E8511)*(Driehoek_B-Driehoek_A)*(Driehoek_B-Driehoek_C)))</f>
        <v>8.5439178622482341</v>
      </c>
      <c r="E8511" s="2">
        <f t="shared" ca="1" si="918"/>
        <v>0.99405683096067943</v>
      </c>
      <c r="F8511" s="2"/>
      <c r="G8511" s="15">
        <f ca="1">_xlfn.NORM.INV(H8511,Normaal_Mu,Normaal_Sigma)</f>
        <v>5.3545196154001093</v>
      </c>
      <c r="H8511" s="2">
        <f t="shared" ca="1" si="919"/>
        <v>0.57034784019184004</v>
      </c>
      <c r="I8511" s="2"/>
      <c r="J8511" s="15">
        <f ca="1">-LN(K8511) /NegExp_Labda</f>
        <v>4.5598193906727014</v>
      </c>
      <c r="K8511" s="2">
        <f t="shared" ca="1" si="920"/>
        <v>0.4017344912347427</v>
      </c>
      <c r="L8511" s="2"/>
      <c r="M8511" s="17">
        <f t="shared" ca="1" si="922"/>
        <v>6</v>
      </c>
      <c r="N8511" s="2">
        <f t="shared" ca="1" si="916"/>
        <v>0.73088542199005468</v>
      </c>
      <c r="O8511" s="2"/>
      <c r="P8511" s="31">
        <f t="shared" ca="1" si="921"/>
        <v>5.2301443905474727</v>
      </c>
    </row>
    <row r="8512" spans="1:16" x14ac:dyDescent="0.25">
      <c r="A8512" s="32">
        <f ca="1">Uniform_A+B8512*(Uniform_B-Uniform_A)</f>
        <v>6.0801507403377295</v>
      </c>
      <c r="B8512" s="2">
        <f t="shared" ca="1" si="917"/>
        <v>0.60801507403377297</v>
      </c>
      <c r="C8512" s="4"/>
      <c r="D8512" s="5">
        <f ca="1">IF(E8512&lt;(Driehoek_C-Driehoek_A)/(Driehoek_B-Driehoek_A),Driehoek_A+SQRT(E8512*(Driehoek_B-Driehoek_A)*(Driehoek_C-Driehoek_A)),Driehoek_B-SQRT((1-E8512)*(Driehoek_B-Driehoek_A)*(Driehoek_B-Driehoek_C)))</f>
        <v>6.8972847117146596</v>
      </c>
      <c r="E8512" s="2">
        <f t="shared" ca="1" si="918"/>
        <v>0.87367395475460286</v>
      </c>
      <c r="F8512" s="2"/>
      <c r="G8512" s="15">
        <f ca="1">_xlfn.NORM.INV(H8512,Normaal_Mu,Normaal_Sigma)</f>
        <v>3.8970743359187905</v>
      </c>
      <c r="H8512" s="2">
        <f t="shared" ca="1" si="919"/>
        <v>0.29065821946470727</v>
      </c>
      <c r="I8512" s="2"/>
      <c r="J8512" s="15">
        <f ca="1">-LN(K8512) /NegExp_Labda</f>
        <v>9.6353183377121248</v>
      </c>
      <c r="K8512" s="2">
        <f t="shared" ca="1" si="920"/>
        <v>0.14557502820028634</v>
      </c>
      <c r="L8512" s="2"/>
      <c r="M8512" s="17">
        <f t="shared" ca="1" si="922"/>
        <v>6</v>
      </c>
      <c r="N8512" s="2">
        <f t="shared" ca="1" si="916"/>
        <v>0.69405172942317561</v>
      </c>
      <c r="O8512" s="2"/>
      <c r="P8512" s="31">
        <f t="shared" ca="1" si="921"/>
        <v>6.5019656251366609</v>
      </c>
    </row>
    <row r="8513" spans="1:16" x14ac:dyDescent="0.25">
      <c r="A8513" s="32">
        <f ca="1">Uniform_A+B8513*(Uniform_B-Uniform_A)</f>
        <v>1.7536171930332711</v>
      </c>
      <c r="B8513" s="2">
        <f t="shared" ca="1" si="917"/>
        <v>0.17536171930332711</v>
      </c>
      <c r="C8513" s="4"/>
      <c r="D8513" s="5">
        <f ca="1">IF(E8513&lt;(Driehoek_C-Driehoek_A)/(Driehoek_B-Driehoek_A),Driehoek_A+SQRT(E8513*(Driehoek_B-Driehoek_A)*(Driehoek_C-Driehoek_A)),Driehoek_B-SQRT((1-E8513)*(Driehoek_B-Driehoek_A)*(Driehoek_B-Driehoek_C)))</f>
        <v>4.1576394428729877</v>
      </c>
      <c r="E8513" s="2">
        <f t="shared" ca="1" si="918"/>
        <v>0.33004412099373059</v>
      </c>
      <c r="F8513" s="2"/>
      <c r="G8513" s="15">
        <f ca="1">_xlfn.NORM.INV(H8513,Normaal_Mu,Normaal_Sigma)</f>
        <v>6.8760869192588663</v>
      </c>
      <c r="H8513" s="2">
        <f t="shared" ca="1" si="919"/>
        <v>0.8258889618185693</v>
      </c>
      <c r="I8513" s="2"/>
      <c r="J8513" s="15">
        <f ca="1">-LN(K8513) /NegExp_Labda</f>
        <v>8.1614132842569376</v>
      </c>
      <c r="K8513" s="2">
        <f t="shared" ca="1" si="920"/>
        <v>0.19548284420167605</v>
      </c>
      <c r="L8513" s="2"/>
      <c r="M8513" s="17">
        <f t="shared" ca="1" si="922"/>
        <v>3</v>
      </c>
      <c r="N8513" s="2">
        <f t="shared" ca="1" si="916"/>
        <v>0.2400084297173275</v>
      </c>
      <c r="O8513" s="2"/>
      <c r="P8513" s="31">
        <f t="shared" ca="1" si="921"/>
        <v>4.7897513678844126</v>
      </c>
    </row>
    <row r="8514" spans="1:16" x14ac:dyDescent="0.25">
      <c r="A8514" s="32">
        <f ca="1">Uniform_A+B8514*(Uniform_B-Uniform_A)</f>
        <v>4.9360621380003682</v>
      </c>
      <c r="B8514" s="2">
        <f t="shared" ca="1" si="917"/>
        <v>0.49360621380003677</v>
      </c>
      <c r="C8514" s="4"/>
      <c r="D8514" s="5">
        <f ca="1">IF(E8514&lt;(Driehoek_C-Driehoek_A)/(Driehoek_B-Driehoek_A),Driehoek_A+SQRT(E8514*(Driehoek_B-Driehoek_A)*(Driehoek_C-Driehoek_A)),Driehoek_B-SQRT((1-E8514)*(Driehoek_B-Driehoek_A)*(Driehoek_B-Driehoek_C)))</f>
        <v>3.8925858045467505</v>
      </c>
      <c r="E8514" s="2">
        <f t="shared" ca="1" si="918"/>
        <v>0.25584864482656222</v>
      </c>
      <c r="F8514" s="2"/>
      <c r="G8514" s="15">
        <f ca="1">_xlfn.NORM.INV(H8514,Normaal_Mu,Normaal_Sigma)</f>
        <v>1.9798759341789127</v>
      </c>
      <c r="H8514" s="2">
        <f t="shared" ca="1" si="919"/>
        <v>6.5513798117817212E-2</v>
      </c>
      <c r="I8514" s="2"/>
      <c r="J8514" s="15">
        <f ca="1">-LN(K8514) /NegExp_Labda</f>
        <v>8.1777391207953709</v>
      </c>
      <c r="K8514" s="2">
        <f t="shared" ca="1" si="920"/>
        <v>0.19484560092868042</v>
      </c>
      <c r="L8514" s="2"/>
      <c r="M8514" s="17">
        <f t="shared" ca="1" si="922"/>
        <v>9</v>
      </c>
      <c r="N8514" s="2">
        <f t="shared" ca="1" si="916"/>
        <v>0.96528999704965701</v>
      </c>
      <c r="O8514" s="2"/>
      <c r="P8514" s="31">
        <f t="shared" ca="1" si="921"/>
        <v>5.5972525995042801</v>
      </c>
    </row>
    <row r="8515" spans="1:16" x14ac:dyDescent="0.25">
      <c r="A8515" s="32">
        <f ca="1">Uniform_A+B8515*(Uniform_B-Uniform_A)</f>
        <v>2.1591827416863918</v>
      </c>
      <c r="B8515" s="2">
        <f t="shared" ca="1" si="917"/>
        <v>0.21591827416863918</v>
      </c>
      <c r="C8515" s="4"/>
      <c r="D8515" s="5">
        <f ca="1">IF(E8515&lt;(Driehoek_C-Driehoek_A)/(Driehoek_B-Driehoek_A),Driehoek_A+SQRT(E8515*(Driehoek_B-Driehoek_A)*(Driehoek_C-Driehoek_A)),Driehoek_B-SQRT((1-E8515)*(Driehoek_B-Driehoek_A)*(Driehoek_B-Driehoek_C)))</f>
        <v>6.9213619129041861</v>
      </c>
      <c r="E8515" s="2">
        <f t="shared" ca="1" si="918"/>
        <v>0.87655039151070446</v>
      </c>
      <c r="F8515" s="2"/>
      <c r="G8515" s="15">
        <f ca="1">_xlfn.NORM.INV(H8515,Normaal_Mu,Normaal_Sigma)</f>
        <v>1.988000361352467</v>
      </c>
      <c r="H8515" s="2">
        <f t="shared" ca="1" si="919"/>
        <v>6.6033610024506473E-2</v>
      </c>
      <c r="I8515" s="2"/>
      <c r="J8515" s="15">
        <f ca="1">-LN(K8515) /NegExp_Labda</f>
        <v>9.0168218222419796</v>
      </c>
      <c r="K8515" s="2">
        <f t="shared" ca="1" si="920"/>
        <v>0.16474369697522173</v>
      </c>
      <c r="L8515" s="2"/>
      <c r="M8515" s="17">
        <f t="shared" ca="1" si="922"/>
        <v>5</v>
      </c>
      <c r="N8515" s="2">
        <f t="shared" ca="1" si="916"/>
        <v>0.44984487185994393</v>
      </c>
      <c r="O8515" s="2"/>
      <c r="P8515" s="31">
        <f t="shared" ca="1" si="921"/>
        <v>5.0170733676370052</v>
      </c>
    </row>
    <row r="8516" spans="1:16" x14ac:dyDescent="0.25">
      <c r="A8516" s="32">
        <f ca="1">Uniform_A+B8516*(Uniform_B-Uniform_A)</f>
        <v>8.7970432178819316</v>
      </c>
      <c r="B8516" s="2">
        <f t="shared" ca="1" si="917"/>
        <v>0.87970432178819313</v>
      </c>
      <c r="C8516" s="4"/>
      <c r="D8516" s="5">
        <f ca="1">IF(E8516&lt;(Driehoek_C-Driehoek_A)/(Driehoek_B-Driehoek_A),Driehoek_A+SQRT(E8516*(Driehoek_B-Driehoek_A)*(Driehoek_C-Driehoek_A)),Driehoek_B-SQRT((1-E8516)*(Driehoek_B-Driehoek_A)*(Driehoek_B-Driehoek_C)))</f>
        <v>4.0445582725141493</v>
      </c>
      <c r="E8516" s="2">
        <f t="shared" ca="1" si="918"/>
        <v>0.29838849387120148</v>
      </c>
      <c r="F8516" s="2"/>
      <c r="G8516" s="15">
        <f ca="1">_xlfn.NORM.INV(H8516,Normaal_Mu,Normaal_Sigma)</f>
        <v>3.1211457500447484</v>
      </c>
      <c r="H8516" s="2">
        <f t="shared" ca="1" si="919"/>
        <v>0.17375574589622944</v>
      </c>
      <c r="I8516" s="2"/>
      <c r="J8516" s="15">
        <f ca="1">-LN(K8516) /NegExp_Labda</f>
        <v>0.350973710603182</v>
      </c>
      <c r="K8516" s="2">
        <f t="shared" ca="1" si="920"/>
        <v>0.93221226123532552</v>
      </c>
      <c r="L8516" s="2"/>
      <c r="M8516" s="17">
        <f t="shared" ca="1" si="922"/>
        <v>5</v>
      </c>
      <c r="N8516" s="2">
        <f t="shared" ca="1" si="916"/>
        <v>0.49417293050050393</v>
      </c>
      <c r="O8516" s="2"/>
      <c r="P8516" s="31">
        <f t="shared" ca="1" si="921"/>
        <v>4.2627441902088021</v>
      </c>
    </row>
    <row r="8517" spans="1:16" x14ac:dyDescent="0.25">
      <c r="A8517" s="32">
        <f ca="1">Uniform_A+B8517*(Uniform_B-Uniform_A)</f>
        <v>1.2412565629322558</v>
      </c>
      <c r="B8517" s="2">
        <f t="shared" ca="1" si="917"/>
        <v>0.12412565629322558</v>
      </c>
      <c r="C8517" s="4"/>
      <c r="D8517" s="5">
        <f ca="1">IF(E8517&lt;(Driehoek_C-Driehoek_A)/(Driehoek_B-Driehoek_A),Driehoek_A+SQRT(E8517*(Driehoek_B-Driehoek_A)*(Driehoek_C-Driehoek_A)),Driehoek_B-SQRT((1-E8517)*(Driehoek_B-Driehoek_A)*(Driehoek_B-Driehoek_C)))</f>
        <v>3.8341595813758724</v>
      </c>
      <c r="E8517" s="2">
        <f t="shared" ca="1" si="918"/>
        <v>0.24029581213949391</v>
      </c>
      <c r="F8517" s="2"/>
      <c r="G8517" s="15">
        <f ca="1">_xlfn.NORM.INV(H8517,Normaal_Mu,Normaal_Sigma)</f>
        <v>7.6331811297048846</v>
      </c>
      <c r="H8517" s="2">
        <f t="shared" ca="1" si="919"/>
        <v>0.90601204843031813</v>
      </c>
      <c r="I8517" s="2"/>
      <c r="J8517" s="15">
        <f ca="1">-LN(K8517) /NegExp_Labda</f>
        <v>1.5084026863490996</v>
      </c>
      <c r="K8517" s="2">
        <f t="shared" ca="1" si="920"/>
        <v>0.73957429357738924</v>
      </c>
      <c r="L8517" s="2"/>
      <c r="M8517" s="17">
        <f t="shared" ca="1" si="922"/>
        <v>5</v>
      </c>
      <c r="N8517" s="2">
        <f t="shared" ref="N8517:N8580" ca="1" si="923">RAND()</f>
        <v>0.56912612974400334</v>
      </c>
      <c r="O8517" s="2"/>
      <c r="P8517" s="31">
        <f t="shared" ca="1" si="921"/>
        <v>3.8433999920724227</v>
      </c>
    </row>
    <row r="8518" spans="1:16" x14ac:dyDescent="0.25">
      <c r="A8518" s="32">
        <f ca="1">Uniform_A+B8518*(Uniform_B-Uniform_A)</f>
        <v>4.3871447932193757</v>
      </c>
      <c r="B8518" s="2">
        <f t="shared" ref="B8518:B8581" ca="1" si="924">RAND()</f>
        <v>0.43871447932193752</v>
      </c>
      <c r="C8518" s="4"/>
      <c r="D8518" s="5">
        <f ca="1">IF(E8518&lt;(Driehoek_C-Driehoek_A)/(Driehoek_B-Driehoek_A),Driehoek_A+SQRT(E8518*(Driehoek_B-Driehoek_A)*(Driehoek_C-Driehoek_A)),Driehoek_B-SQRT((1-E8518)*(Driehoek_B-Driehoek_A)*(Driehoek_B-Driehoek_C)))</f>
        <v>4.7558748717027663</v>
      </c>
      <c r="E8518" s="2">
        <f t="shared" ref="E8518:E8581" ca="1" si="925">RAND()</f>
        <v>0.48535433986731391</v>
      </c>
      <c r="F8518" s="2"/>
      <c r="G8518" s="15">
        <f ca="1">_xlfn.NORM.INV(H8518,Normaal_Mu,Normaal_Sigma)</f>
        <v>6.5806888175549263</v>
      </c>
      <c r="H8518" s="2">
        <f t="shared" ref="H8518:H8581" ca="1" si="926">RAND()</f>
        <v>0.78533667081882919</v>
      </c>
      <c r="I8518" s="2"/>
      <c r="J8518" s="15">
        <f ca="1">-LN(K8518) /NegExp_Labda</f>
        <v>7.814803178293352</v>
      </c>
      <c r="K8518" s="2">
        <f t="shared" ref="K8518:K8581" ca="1" si="927">RAND()</f>
        <v>0.20951485490651656</v>
      </c>
      <c r="L8518" s="2"/>
      <c r="M8518" s="17">
        <f t="shared" ca="1" si="922"/>
        <v>2</v>
      </c>
      <c r="N8518" s="2">
        <f t="shared" ca="1" si="923"/>
        <v>4.8043160141664543E-2</v>
      </c>
      <c r="O8518" s="2"/>
      <c r="P8518" s="31">
        <f t="shared" ca="1" si="921"/>
        <v>5.1077023321540844</v>
      </c>
    </row>
    <row r="8519" spans="1:16" x14ac:dyDescent="0.25">
      <c r="A8519" s="32">
        <f ca="1">Uniform_A+B8519*(Uniform_B-Uniform_A)</f>
        <v>8.5852499517555394</v>
      </c>
      <c r="B8519" s="2">
        <f t="shared" ca="1" si="924"/>
        <v>0.85852499517555392</v>
      </c>
      <c r="C8519" s="4"/>
      <c r="D8519" s="5">
        <f ca="1">IF(E8519&lt;(Driehoek_C-Driehoek_A)/(Driehoek_B-Driehoek_A),Driehoek_A+SQRT(E8519*(Driehoek_B-Driehoek_A)*(Driehoek_C-Driehoek_A)),Driehoek_B-SQRT((1-E8519)*(Driehoek_B-Driehoek_A)*(Driehoek_B-Driehoek_C)))</f>
        <v>3.2251513237961911</v>
      </c>
      <c r="E8519" s="2">
        <f t="shared" ca="1" si="925"/>
        <v>0.10721398329996856</v>
      </c>
      <c r="F8519" s="2"/>
      <c r="G8519" s="15">
        <f ca="1">_xlfn.NORM.INV(H8519,Normaal_Mu,Normaal_Sigma)</f>
        <v>5.0478444036485142</v>
      </c>
      <c r="H8519" s="2">
        <f t="shared" ca="1" si="926"/>
        <v>0.50954266757281652</v>
      </c>
      <c r="I8519" s="2"/>
      <c r="J8519" s="15">
        <f ca="1">-LN(K8519) /NegExp_Labda</f>
        <v>0.16339979477525163</v>
      </c>
      <c r="K8519" s="2">
        <f t="shared" ca="1" si="927"/>
        <v>0.96784826119664158</v>
      </c>
      <c r="L8519" s="2"/>
      <c r="M8519" s="17">
        <f t="shared" ca="1" si="922"/>
        <v>1</v>
      </c>
      <c r="N8519" s="2">
        <f t="shared" ca="1" si="923"/>
        <v>1.4953086157606599E-2</v>
      </c>
      <c r="O8519" s="2"/>
      <c r="P8519" s="31">
        <f t="shared" ca="1" si="921"/>
        <v>3.6043290947950992</v>
      </c>
    </row>
    <row r="8520" spans="1:16" x14ac:dyDescent="0.25">
      <c r="A8520" s="32">
        <f ca="1">Uniform_A+B8520*(Uniform_B-Uniform_A)</f>
        <v>7.1314261992241965</v>
      </c>
      <c r="B8520" s="2">
        <f t="shared" ca="1" si="924"/>
        <v>0.71314261992241967</v>
      </c>
      <c r="C8520" s="4"/>
      <c r="D8520" s="5">
        <f ca="1">IF(E8520&lt;(Driehoek_C-Driehoek_A)/(Driehoek_B-Driehoek_A),Driehoek_A+SQRT(E8520*(Driehoek_B-Driehoek_A)*(Driehoek_C-Driehoek_A)),Driehoek_B-SQRT((1-E8520)*(Driehoek_B-Driehoek_A)*(Driehoek_B-Driehoek_C)))</f>
        <v>5.2144408771423194</v>
      </c>
      <c r="E8520" s="2">
        <f t="shared" ca="1" si="925"/>
        <v>0.5905583464956855</v>
      </c>
      <c r="F8520" s="2"/>
      <c r="G8520" s="15">
        <f ca="1">_xlfn.NORM.INV(H8520,Normaal_Mu,Normaal_Sigma)</f>
        <v>5.5767617648978547</v>
      </c>
      <c r="H8520" s="2">
        <f t="shared" ca="1" si="926"/>
        <v>0.61347239998912118</v>
      </c>
      <c r="I8520" s="2"/>
      <c r="J8520" s="15">
        <f ca="1">-LN(K8520) /NegExp_Labda</f>
        <v>2.1798032818006217</v>
      </c>
      <c r="K8520" s="2">
        <f t="shared" ca="1" si="927"/>
        <v>0.64664316673084954</v>
      </c>
      <c r="L8520" s="2"/>
      <c r="M8520" s="17">
        <f t="shared" ca="1" si="922"/>
        <v>4</v>
      </c>
      <c r="N8520" s="2">
        <f t="shared" ca="1" si="923"/>
        <v>0.32916855422979119</v>
      </c>
      <c r="O8520" s="2"/>
      <c r="P8520" s="31">
        <f t="shared" ca="1" si="921"/>
        <v>4.8204864246129988</v>
      </c>
    </row>
    <row r="8521" spans="1:16" x14ac:dyDescent="0.25">
      <c r="A8521" s="32">
        <f ca="1">Uniform_A+B8521*(Uniform_B-Uniform_A)</f>
        <v>8.4856914640491148</v>
      </c>
      <c r="B8521" s="2">
        <f t="shared" ca="1" si="924"/>
        <v>0.84856914640491143</v>
      </c>
      <c r="C8521" s="4"/>
      <c r="D8521" s="5">
        <f ca="1">IF(E8521&lt;(Driehoek_C-Driehoek_A)/(Driehoek_B-Driehoek_A),Driehoek_A+SQRT(E8521*(Driehoek_B-Driehoek_A)*(Driehoek_C-Driehoek_A)),Driehoek_B-SQRT((1-E8521)*(Driehoek_B-Driehoek_A)*(Driehoek_B-Driehoek_C)))</f>
        <v>6.2251102486694307</v>
      </c>
      <c r="E8521" s="2">
        <f t="shared" ca="1" si="925"/>
        <v>0.77999962479887353</v>
      </c>
      <c r="F8521" s="2"/>
      <c r="G8521" s="15">
        <f ca="1">_xlfn.NORM.INV(H8521,Normaal_Mu,Normaal_Sigma)</f>
        <v>4.6182056568440339</v>
      </c>
      <c r="H8521" s="2">
        <f t="shared" ca="1" si="926"/>
        <v>0.42430307808949086</v>
      </c>
      <c r="I8521" s="2"/>
      <c r="J8521" s="15">
        <f ca="1">-LN(K8521) /NegExp_Labda</f>
        <v>6.471429206129292</v>
      </c>
      <c r="K8521" s="2">
        <f t="shared" ca="1" si="927"/>
        <v>0.27409354075817838</v>
      </c>
      <c r="L8521" s="2"/>
      <c r="M8521" s="17">
        <f t="shared" ca="1" si="922"/>
        <v>5</v>
      </c>
      <c r="N8521" s="2">
        <f t="shared" ca="1" si="923"/>
        <v>0.44675675514271818</v>
      </c>
      <c r="O8521" s="2"/>
      <c r="P8521" s="31">
        <f t="shared" ca="1" si="921"/>
        <v>6.1600873151383739</v>
      </c>
    </row>
    <row r="8522" spans="1:16" x14ac:dyDescent="0.25">
      <c r="A8522" s="32">
        <f ca="1">Uniform_A+B8522*(Uniform_B-Uniform_A)</f>
        <v>8.7884013880627929</v>
      </c>
      <c r="B8522" s="2">
        <f t="shared" ca="1" si="924"/>
        <v>0.87884013880627931</v>
      </c>
      <c r="C8522" s="4"/>
      <c r="D8522" s="5">
        <f ca="1">IF(E8522&lt;(Driehoek_C-Driehoek_A)/(Driehoek_B-Driehoek_A),Driehoek_A+SQRT(E8522*(Driehoek_B-Driehoek_A)*(Driehoek_C-Driehoek_A)),Driehoek_B-SQRT((1-E8522)*(Driehoek_B-Driehoek_A)*(Driehoek_B-Driehoek_C)))</f>
        <v>5.1647509469858184</v>
      </c>
      <c r="E8522" s="2">
        <f t="shared" ca="1" si="925"/>
        <v>0.57973899146725205</v>
      </c>
      <c r="F8522" s="2"/>
      <c r="G8522" s="15">
        <f ca="1">_xlfn.NORM.INV(H8522,Normaal_Mu,Normaal_Sigma)</f>
        <v>0.22369840867394508</v>
      </c>
      <c r="H8522" s="2">
        <f t="shared" ca="1" si="926"/>
        <v>8.4666960977108907E-3</v>
      </c>
      <c r="I8522" s="2"/>
      <c r="J8522" s="15">
        <f ca="1">-LN(K8522) /NegExp_Labda</f>
        <v>3.5570692466447142</v>
      </c>
      <c r="K8522" s="2">
        <f t="shared" ca="1" si="927"/>
        <v>0.49094957780178605</v>
      </c>
      <c r="L8522" s="2"/>
      <c r="M8522" s="17">
        <f t="shared" ca="1" si="922"/>
        <v>5</v>
      </c>
      <c r="N8522" s="2">
        <f t="shared" ca="1" si="923"/>
        <v>0.55289832820703089</v>
      </c>
      <c r="O8522" s="2"/>
      <c r="P8522" s="31">
        <f t="shared" ca="1" si="921"/>
        <v>4.5467839980734537</v>
      </c>
    </row>
    <row r="8523" spans="1:16" x14ac:dyDescent="0.25">
      <c r="A8523" s="32">
        <f ca="1">Uniform_A+B8523*(Uniform_B-Uniform_A)</f>
        <v>9.0303115120132542</v>
      </c>
      <c r="B8523" s="2">
        <f t="shared" ca="1" si="924"/>
        <v>0.90303115120132538</v>
      </c>
      <c r="C8523" s="4"/>
      <c r="D8523" s="5">
        <f ca="1">IF(E8523&lt;(Driehoek_C-Driehoek_A)/(Driehoek_B-Driehoek_A),Driehoek_A+SQRT(E8523*(Driehoek_B-Driehoek_A)*(Driehoek_C-Driehoek_A)),Driehoek_B-SQRT((1-E8523)*(Driehoek_B-Driehoek_A)*(Driehoek_B-Driehoek_C)))</f>
        <v>4.6440979485805896</v>
      </c>
      <c r="E8523" s="2">
        <f t="shared" ca="1" si="925"/>
        <v>0.45788906624114767</v>
      </c>
      <c r="F8523" s="2"/>
      <c r="G8523" s="15">
        <f ca="1">_xlfn.NORM.INV(H8523,Normaal_Mu,Normaal_Sigma)</f>
        <v>5.5782018814724781</v>
      </c>
      <c r="H8523" s="2">
        <f t="shared" ca="1" si="926"/>
        <v>0.61374793314057585</v>
      </c>
      <c r="I8523" s="2"/>
      <c r="J8523" s="15">
        <f ca="1">-LN(K8523) /NegExp_Labda</f>
        <v>2.2217720627163731</v>
      </c>
      <c r="K8523" s="2">
        <f t="shared" ca="1" si="927"/>
        <v>0.64123811771801753</v>
      </c>
      <c r="L8523" s="2"/>
      <c r="M8523" s="17">
        <f t="shared" ca="1" si="922"/>
        <v>9</v>
      </c>
      <c r="N8523" s="2">
        <f t="shared" ca="1" si="923"/>
        <v>0.93979001577224675</v>
      </c>
      <c r="O8523" s="2"/>
      <c r="P8523" s="31">
        <f t="shared" ca="1" si="921"/>
        <v>6.0948766809565385</v>
      </c>
    </row>
    <row r="8524" spans="1:16" x14ac:dyDescent="0.25">
      <c r="A8524" s="32">
        <f ca="1">Uniform_A+B8524*(Uniform_B-Uniform_A)</f>
        <v>2.8098309715207659</v>
      </c>
      <c r="B8524" s="2">
        <f t="shared" ca="1" si="924"/>
        <v>0.28098309715207659</v>
      </c>
      <c r="C8524" s="4"/>
      <c r="D8524" s="5">
        <f ca="1">IF(E8524&lt;(Driehoek_C-Driehoek_A)/(Driehoek_B-Driehoek_A),Driehoek_A+SQRT(E8524*(Driehoek_B-Driehoek_A)*(Driehoek_C-Driehoek_A)),Driehoek_B-SQRT((1-E8524)*(Driehoek_B-Driehoek_A)*(Driehoek_B-Driehoek_C)))</f>
        <v>6.4103982341298504</v>
      </c>
      <c r="E8524" s="2">
        <f t="shared" ca="1" si="925"/>
        <v>0.80839893412006303</v>
      </c>
      <c r="F8524" s="2"/>
      <c r="G8524" s="15">
        <f ca="1">_xlfn.NORM.INV(H8524,Normaal_Mu,Normaal_Sigma)</f>
        <v>5.093234034288181</v>
      </c>
      <c r="H8524" s="2">
        <f t="shared" ca="1" si="926"/>
        <v>0.51859076547240912</v>
      </c>
      <c r="I8524" s="2"/>
      <c r="J8524" s="15">
        <f ca="1">-LN(K8524) /NegExp_Labda</f>
        <v>4.6611436381994835</v>
      </c>
      <c r="K8524" s="2">
        <f t="shared" ca="1" si="927"/>
        <v>0.39367533680318723</v>
      </c>
      <c r="L8524" s="2"/>
      <c r="M8524" s="17">
        <f t="shared" ca="1" si="922"/>
        <v>3</v>
      </c>
      <c r="N8524" s="2">
        <f t="shared" ca="1" si="923"/>
        <v>0.1693653712383324</v>
      </c>
      <c r="O8524" s="2"/>
      <c r="P8524" s="31">
        <f t="shared" ca="1" si="921"/>
        <v>4.3949213756276562</v>
      </c>
    </row>
    <row r="8525" spans="1:16" x14ac:dyDescent="0.25">
      <c r="A8525" s="32">
        <f ca="1">Uniform_A+B8525*(Uniform_B-Uniform_A)</f>
        <v>4.029303806856662</v>
      </c>
      <c r="B8525" s="2">
        <f t="shared" ca="1" si="924"/>
        <v>0.40293038068566622</v>
      </c>
      <c r="C8525" s="4"/>
      <c r="D8525" s="5">
        <f ca="1">IF(E8525&lt;(Driehoek_C-Driehoek_A)/(Driehoek_B-Driehoek_A),Driehoek_A+SQRT(E8525*(Driehoek_B-Driehoek_A)*(Driehoek_C-Driehoek_A)),Driehoek_B-SQRT((1-E8525)*(Driehoek_B-Driehoek_A)*(Driehoek_B-Driehoek_C)))</f>
        <v>5.5526732663100438</v>
      </c>
      <c r="E8525" s="2">
        <f t="shared" ca="1" si="925"/>
        <v>0.66045538260532966</v>
      </c>
      <c r="F8525" s="2"/>
      <c r="G8525" s="15">
        <f ca="1">_xlfn.NORM.INV(H8525,Normaal_Mu,Normaal_Sigma)</f>
        <v>7.1811934648999411</v>
      </c>
      <c r="H8525" s="2">
        <f t="shared" ca="1" si="926"/>
        <v>0.86227481600523359</v>
      </c>
      <c r="I8525" s="2"/>
      <c r="J8525" s="15">
        <f ca="1">-LN(K8525) /NegExp_Labda</f>
        <v>0.72314513209312536</v>
      </c>
      <c r="K8525" s="2">
        <f t="shared" ca="1" si="927"/>
        <v>0.86534325305893556</v>
      </c>
      <c r="L8525" s="2"/>
      <c r="M8525" s="17">
        <f t="shared" ca="1" si="922"/>
        <v>7</v>
      </c>
      <c r="N8525" s="2">
        <f t="shared" ca="1" si="923"/>
        <v>0.83505269559018636</v>
      </c>
      <c r="O8525" s="2"/>
      <c r="P8525" s="31">
        <f t="shared" ref="P8525:P8588" ca="1" si="928">SUM(A8525,D8525,G8525,J8525,M8525)/5</f>
        <v>4.8972631340319541</v>
      </c>
    </row>
    <row r="8526" spans="1:16" x14ac:dyDescent="0.25">
      <c r="A8526" s="32">
        <f ca="1">Uniform_A+B8526*(Uniform_B-Uniform_A)</f>
        <v>9.5124971681318105</v>
      </c>
      <c r="B8526" s="2">
        <f t="shared" ca="1" si="924"/>
        <v>0.95124971681318105</v>
      </c>
      <c r="C8526" s="4"/>
      <c r="D8526" s="5">
        <f ca="1">IF(E8526&lt;(Driehoek_C-Driehoek_A)/(Driehoek_B-Driehoek_A),Driehoek_A+SQRT(E8526*(Driehoek_B-Driehoek_A)*(Driehoek_C-Driehoek_A)),Driehoek_B-SQRT((1-E8526)*(Driehoek_B-Driehoek_A)*(Driehoek_B-Driehoek_C)))</f>
        <v>3.9703441079492334</v>
      </c>
      <c r="E8526" s="2">
        <f t="shared" ca="1" si="925"/>
        <v>0.27730399312359011</v>
      </c>
      <c r="F8526" s="2"/>
      <c r="G8526" s="15">
        <f ca="1">_xlfn.NORM.INV(H8526,Normaal_Mu,Normaal_Sigma)</f>
        <v>8.4985515210445026</v>
      </c>
      <c r="H8526" s="2">
        <f t="shared" ca="1" si="926"/>
        <v>0.95987831808696811</v>
      </c>
      <c r="I8526" s="2"/>
      <c r="J8526" s="15">
        <f ca="1">-LN(K8526) /NegExp_Labda</f>
        <v>2.7598213601139836</v>
      </c>
      <c r="K8526" s="2">
        <f t="shared" ca="1" si="927"/>
        <v>0.5758176363223404</v>
      </c>
      <c r="L8526" s="2"/>
      <c r="M8526" s="17">
        <f t="shared" ca="1" si="922"/>
        <v>5</v>
      </c>
      <c r="N8526" s="2">
        <f t="shared" ca="1" si="923"/>
        <v>0.46168732172578353</v>
      </c>
      <c r="O8526" s="2"/>
      <c r="P8526" s="31">
        <f t="shared" ca="1" si="928"/>
        <v>5.9482428314479048</v>
      </c>
    </row>
    <row r="8527" spans="1:16" x14ac:dyDescent="0.25">
      <c r="A8527" s="32">
        <f ca="1">Uniform_A+B8527*(Uniform_B-Uniform_A)</f>
        <v>9.0284069760585552</v>
      </c>
      <c r="B8527" s="2">
        <f t="shared" ca="1" si="924"/>
        <v>0.90284069760585561</v>
      </c>
      <c r="C8527" s="4"/>
      <c r="D8527" s="5">
        <f ca="1">IF(E8527&lt;(Driehoek_C-Driehoek_A)/(Driehoek_B-Driehoek_A),Driehoek_A+SQRT(E8527*(Driehoek_B-Driehoek_A)*(Driehoek_C-Driehoek_A)),Driehoek_B-SQRT((1-E8527)*(Driehoek_B-Driehoek_A)*(Driehoek_B-Driehoek_C)))</f>
        <v>7.2340340150221794</v>
      </c>
      <c r="E8527" s="2">
        <f t="shared" ca="1" si="925"/>
        <v>0.91089611828289474</v>
      </c>
      <c r="F8527" s="2"/>
      <c r="G8527" s="15">
        <f ca="1">_xlfn.NORM.INV(H8527,Normaal_Mu,Normaal_Sigma)</f>
        <v>4.6773794279600596</v>
      </c>
      <c r="H8527" s="2">
        <f t="shared" ca="1" si="926"/>
        <v>0.43592451114157849</v>
      </c>
      <c r="I8527" s="2"/>
      <c r="J8527" s="15">
        <f ca="1">-LN(K8527) /NegExp_Labda</f>
        <v>0.96585406253920447</v>
      </c>
      <c r="K8527" s="2">
        <f t="shared" ca="1" si="927"/>
        <v>0.82434115433267041</v>
      </c>
      <c r="L8527" s="2"/>
      <c r="M8527" s="17">
        <f t="shared" ca="1" si="922"/>
        <v>4</v>
      </c>
      <c r="N8527" s="2">
        <f t="shared" ca="1" si="923"/>
        <v>0.30703166954989713</v>
      </c>
      <c r="O8527" s="2"/>
      <c r="P8527" s="31">
        <f t="shared" ca="1" si="928"/>
        <v>5.1811348963159993</v>
      </c>
    </row>
    <row r="8528" spans="1:16" x14ac:dyDescent="0.25">
      <c r="A8528" s="32">
        <f ca="1">Uniform_A+B8528*(Uniform_B-Uniform_A)</f>
        <v>4.5057543723478641</v>
      </c>
      <c r="B8528" s="2">
        <f t="shared" ca="1" si="924"/>
        <v>0.45057543723478644</v>
      </c>
      <c r="C8528" s="4"/>
      <c r="D8528" s="5">
        <f ca="1">IF(E8528&lt;(Driehoek_C-Driehoek_A)/(Driehoek_B-Driehoek_A),Driehoek_A+SQRT(E8528*(Driehoek_B-Driehoek_A)*(Driehoek_C-Driehoek_A)),Driehoek_B-SQRT((1-E8528)*(Driehoek_B-Driehoek_A)*(Driehoek_B-Driehoek_C)))</f>
        <v>6.3583606769876937</v>
      </c>
      <c r="E8528" s="2">
        <f t="shared" ca="1" si="925"/>
        <v>0.80062119106043106</v>
      </c>
      <c r="F8528" s="2"/>
      <c r="G8528" s="15">
        <f ca="1">_xlfn.NORM.INV(H8528,Normaal_Mu,Normaal_Sigma)</f>
        <v>5.8571508493136033</v>
      </c>
      <c r="H8528" s="2">
        <f t="shared" ca="1" si="926"/>
        <v>0.66588388342334026</v>
      </c>
      <c r="I8528" s="2"/>
      <c r="J8528" s="15">
        <f ca="1">-LN(K8528) /NegExp_Labda</f>
        <v>8.3263235074761273</v>
      </c>
      <c r="K8528" s="2">
        <f t="shared" ca="1" si="927"/>
        <v>0.18914058555934643</v>
      </c>
      <c r="L8528" s="2"/>
      <c r="M8528" s="17">
        <f t="shared" ca="1" si="922"/>
        <v>5</v>
      </c>
      <c r="N8528" s="2">
        <f t="shared" ca="1" si="923"/>
        <v>0.50941236506115073</v>
      </c>
      <c r="O8528" s="2"/>
      <c r="P8528" s="31">
        <f t="shared" ca="1" si="928"/>
        <v>6.009517881225058</v>
      </c>
    </row>
    <row r="8529" spans="1:16" x14ac:dyDescent="0.25">
      <c r="A8529" s="32">
        <f ca="1">Uniform_A+B8529*(Uniform_B-Uniform_A)</f>
        <v>4.6339018206141533</v>
      </c>
      <c r="B8529" s="2">
        <f t="shared" ca="1" si="924"/>
        <v>0.46339018206141536</v>
      </c>
      <c r="C8529" s="4"/>
      <c r="D8529" s="5">
        <f ca="1">IF(E8529&lt;(Driehoek_C-Driehoek_A)/(Driehoek_B-Driehoek_A),Driehoek_A+SQRT(E8529*(Driehoek_B-Driehoek_A)*(Driehoek_C-Driehoek_A)),Driehoek_B-SQRT((1-E8529)*(Driehoek_B-Driehoek_A)*(Driehoek_B-Driehoek_C)))</f>
        <v>5.4479317319455873</v>
      </c>
      <c r="E8529" s="2">
        <f t="shared" ca="1" si="925"/>
        <v>0.63950888625945501</v>
      </c>
      <c r="F8529" s="2"/>
      <c r="G8529" s="15">
        <f ca="1">_xlfn.NORM.INV(H8529,Normaal_Mu,Normaal_Sigma)</f>
        <v>7.165778645553357</v>
      </c>
      <c r="H8529" s="2">
        <f t="shared" ca="1" si="926"/>
        <v>0.8605712241601674</v>
      </c>
      <c r="I8529" s="2"/>
      <c r="J8529" s="15">
        <f ca="1">-LN(K8529) /NegExp_Labda</f>
        <v>6.82694223187685</v>
      </c>
      <c r="K8529" s="2">
        <f t="shared" ca="1" si="927"/>
        <v>0.25528149355492602</v>
      </c>
      <c r="L8529" s="2"/>
      <c r="M8529" s="17">
        <f t="shared" ca="1" si="922"/>
        <v>2</v>
      </c>
      <c r="N8529" s="2">
        <f t="shared" ca="1" si="923"/>
        <v>8.4382967154666866E-2</v>
      </c>
      <c r="O8529" s="2"/>
      <c r="P8529" s="31">
        <f t="shared" ca="1" si="928"/>
        <v>5.2149108859979894</v>
      </c>
    </row>
    <row r="8530" spans="1:16" x14ac:dyDescent="0.25">
      <c r="A8530" s="32">
        <f ca="1">Uniform_A+B8530*(Uniform_B-Uniform_A)</f>
        <v>5.8006161433750503</v>
      </c>
      <c r="B8530" s="2">
        <f t="shared" ca="1" si="924"/>
        <v>0.58006161433750503</v>
      </c>
      <c r="C8530" s="4"/>
      <c r="D8530" s="5">
        <f ca="1">IF(E8530&lt;(Driehoek_C-Driehoek_A)/(Driehoek_B-Driehoek_A),Driehoek_A+SQRT(E8530*(Driehoek_B-Driehoek_A)*(Driehoek_C-Driehoek_A)),Driehoek_B-SQRT((1-E8530)*(Driehoek_B-Driehoek_A)*(Driehoek_B-Driehoek_C)))</f>
        <v>3.0917091512858761</v>
      </c>
      <c r="E8530" s="2">
        <f t="shared" ca="1" si="925"/>
        <v>8.5130633642952036E-2</v>
      </c>
      <c r="F8530" s="2"/>
      <c r="G8530" s="15">
        <f ca="1">_xlfn.NORM.INV(H8530,Normaal_Mu,Normaal_Sigma)</f>
        <v>5.6300134251703744</v>
      </c>
      <c r="H8530" s="2">
        <f t="shared" ca="1" si="926"/>
        <v>0.62362172138169636</v>
      </c>
      <c r="I8530" s="2"/>
      <c r="J8530" s="15">
        <f ca="1">-LN(K8530) /NegExp_Labda</f>
        <v>3.7693695238681704</v>
      </c>
      <c r="K8530" s="2">
        <f t="shared" ca="1" si="927"/>
        <v>0.47054018956000865</v>
      </c>
      <c r="L8530" s="2"/>
      <c r="M8530" s="17">
        <f t="shared" ca="1" si="922"/>
        <v>2</v>
      </c>
      <c r="N8530" s="2">
        <f t="shared" ca="1" si="923"/>
        <v>0.11390214366076379</v>
      </c>
      <c r="O8530" s="2"/>
      <c r="P8530" s="31">
        <f t="shared" ca="1" si="928"/>
        <v>4.0583416487398942</v>
      </c>
    </row>
    <row r="8531" spans="1:16" x14ac:dyDescent="0.25">
      <c r="A8531" s="32">
        <f ca="1">Uniform_A+B8531*(Uniform_B-Uniform_A)</f>
        <v>3.5564124308489431</v>
      </c>
      <c r="B8531" s="2">
        <f t="shared" ca="1" si="924"/>
        <v>0.35564124308489431</v>
      </c>
      <c r="C8531" s="4"/>
      <c r="D8531" s="5">
        <f ca="1">IF(E8531&lt;(Driehoek_C-Driehoek_A)/(Driehoek_B-Driehoek_A),Driehoek_A+SQRT(E8531*(Driehoek_B-Driehoek_A)*(Driehoek_C-Driehoek_A)),Driehoek_B-SQRT((1-E8531)*(Driehoek_B-Driehoek_A)*(Driehoek_B-Driehoek_C)))</f>
        <v>5.5477040647536739</v>
      </c>
      <c r="E8531" s="2">
        <f t="shared" ca="1" si="925"/>
        <v>0.65947579358519126</v>
      </c>
      <c r="F8531" s="2"/>
      <c r="G8531" s="15">
        <f ca="1">_xlfn.NORM.INV(H8531,Normaal_Mu,Normaal_Sigma)</f>
        <v>7.7183582141030644</v>
      </c>
      <c r="H8531" s="2">
        <f t="shared" ca="1" si="926"/>
        <v>0.91295507992275238</v>
      </c>
      <c r="I8531" s="2"/>
      <c r="J8531" s="15">
        <f ca="1">-LN(K8531) /NegExp_Labda</f>
        <v>5.4737574828163709</v>
      </c>
      <c r="K8531" s="2">
        <f t="shared" ca="1" si="927"/>
        <v>0.33462275152108334</v>
      </c>
      <c r="L8531" s="2"/>
      <c r="M8531" s="17">
        <f t="shared" ca="1" si="922"/>
        <v>2</v>
      </c>
      <c r="N8531" s="2">
        <f t="shared" ca="1" si="923"/>
        <v>8.5146658776515616E-2</v>
      </c>
      <c r="O8531" s="2"/>
      <c r="P8531" s="31">
        <f t="shared" ca="1" si="928"/>
        <v>4.8592464385044103</v>
      </c>
    </row>
    <row r="8532" spans="1:16" x14ac:dyDescent="0.25">
      <c r="A8532" s="32">
        <f ca="1">Uniform_A+B8532*(Uniform_B-Uniform_A)</f>
        <v>7.1017435729711931</v>
      </c>
      <c r="B8532" s="2">
        <f t="shared" ca="1" si="924"/>
        <v>0.71017435729711931</v>
      </c>
      <c r="C8532" s="4"/>
      <c r="D8532" s="5">
        <f ca="1">IF(E8532&lt;(Driehoek_C-Driehoek_A)/(Driehoek_B-Driehoek_A),Driehoek_A+SQRT(E8532*(Driehoek_B-Driehoek_A)*(Driehoek_C-Driehoek_A)),Driehoek_B-SQRT((1-E8532)*(Driehoek_B-Driehoek_A)*(Driehoek_B-Driehoek_C)))</f>
        <v>3.7427362368580743</v>
      </c>
      <c r="E8532" s="2">
        <f t="shared" ca="1" si="925"/>
        <v>0.21693782794701733</v>
      </c>
      <c r="F8532" s="2"/>
      <c r="G8532" s="15">
        <f ca="1">_xlfn.NORM.INV(H8532,Normaal_Mu,Normaal_Sigma)</f>
        <v>6.0469088943013576</v>
      </c>
      <c r="H8532" s="2">
        <f t="shared" ca="1" si="926"/>
        <v>0.69967097843234005</v>
      </c>
      <c r="I8532" s="2"/>
      <c r="J8532" s="15">
        <f ca="1">-LN(K8532) /NegExp_Labda</f>
        <v>6.3783608512816237</v>
      </c>
      <c r="K8532" s="2">
        <f t="shared" ca="1" si="927"/>
        <v>0.27924320614698317</v>
      </c>
      <c r="L8532" s="2"/>
      <c r="M8532" s="17">
        <f t="shared" ca="1" si="922"/>
        <v>2</v>
      </c>
      <c r="N8532" s="2">
        <f t="shared" ca="1" si="923"/>
        <v>9.9048928472516562E-2</v>
      </c>
      <c r="O8532" s="2"/>
      <c r="P8532" s="31">
        <f t="shared" ca="1" si="928"/>
        <v>5.0539499110824497</v>
      </c>
    </row>
    <row r="8533" spans="1:16" x14ac:dyDescent="0.25">
      <c r="A8533" s="32">
        <f ca="1">Uniform_A+B8533*(Uniform_B-Uniform_A)</f>
        <v>1.7819991401556823</v>
      </c>
      <c r="B8533" s="2">
        <f t="shared" ca="1" si="924"/>
        <v>0.17819991401556823</v>
      </c>
      <c r="C8533" s="4"/>
      <c r="D8533" s="5">
        <f ca="1">IF(E8533&lt;(Driehoek_C-Driehoek_A)/(Driehoek_B-Driehoek_A),Driehoek_A+SQRT(E8533*(Driehoek_B-Driehoek_A)*(Driehoek_C-Driehoek_A)),Driehoek_B-SQRT((1-E8533)*(Driehoek_B-Driehoek_A)*(Driehoek_B-Driehoek_C)))</f>
        <v>3.6397476927821391</v>
      </c>
      <c r="E8533" s="2">
        <f t="shared" ca="1" si="925"/>
        <v>0.19205517828459628</v>
      </c>
      <c r="F8533" s="2"/>
      <c r="G8533" s="15">
        <f ca="1">_xlfn.NORM.INV(H8533,Normaal_Mu,Normaal_Sigma)</f>
        <v>4.2078726723711481</v>
      </c>
      <c r="H8533" s="2">
        <f t="shared" ca="1" si="926"/>
        <v>0.34602903157040177</v>
      </c>
      <c r="I8533" s="2"/>
      <c r="J8533" s="15">
        <f ca="1">-LN(K8533) /NegExp_Labda</f>
        <v>7.4698657939367452</v>
      </c>
      <c r="K8533" s="2">
        <f t="shared" ca="1" si="927"/>
        <v>0.22447899070441524</v>
      </c>
      <c r="L8533" s="2"/>
      <c r="M8533" s="17">
        <f t="shared" ca="1" si="922"/>
        <v>6</v>
      </c>
      <c r="N8533" s="2">
        <f t="shared" ca="1" si="923"/>
        <v>0.67067653951085959</v>
      </c>
      <c r="O8533" s="2"/>
      <c r="P8533" s="31">
        <f t="shared" ca="1" si="928"/>
        <v>4.6198970598491425</v>
      </c>
    </row>
    <row r="8534" spans="1:16" x14ac:dyDescent="0.25">
      <c r="A8534" s="32">
        <f ca="1">Uniform_A+B8534*(Uniform_B-Uniform_A)</f>
        <v>4.3223680357851162</v>
      </c>
      <c r="B8534" s="2">
        <f t="shared" ca="1" si="924"/>
        <v>0.43223680357851157</v>
      </c>
      <c r="C8534" s="4"/>
      <c r="D8534" s="5">
        <f ca="1">IF(E8534&lt;(Driehoek_C-Driehoek_A)/(Driehoek_B-Driehoek_A),Driehoek_A+SQRT(E8534*(Driehoek_B-Driehoek_A)*(Driehoek_C-Driehoek_A)),Driehoek_B-SQRT((1-E8534)*(Driehoek_B-Driehoek_A)*(Driehoek_B-Driehoek_C)))</f>
        <v>4.3207902244230043</v>
      </c>
      <c r="E8534" s="2">
        <f t="shared" ca="1" si="925"/>
        <v>0.37442845360413379</v>
      </c>
      <c r="F8534" s="2"/>
      <c r="G8534" s="15">
        <f ca="1">_xlfn.NORM.INV(H8534,Normaal_Mu,Normaal_Sigma)</f>
        <v>3.0602393004176016</v>
      </c>
      <c r="H8534" s="2">
        <f t="shared" ca="1" si="926"/>
        <v>0.16605306793465713</v>
      </c>
      <c r="I8534" s="2"/>
      <c r="J8534" s="15">
        <f ca="1">-LN(K8534) /NegExp_Labda</f>
        <v>1.6121936056044373</v>
      </c>
      <c r="K8534" s="2">
        <f t="shared" ca="1" si="927"/>
        <v>0.72438031966092287</v>
      </c>
      <c r="L8534" s="2"/>
      <c r="M8534" s="17">
        <f t="shared" ca="1" si="922"/>
        <v>4</v>
      </c>
      <c r="N8534" s="2">
        <f t="shared" ca="1" si="923"/>
        <v>0.34050217659963089</v>
      </c>
      <c r="O8534" s="2"/>
      <c r="P8534" s="31">
        <f t="shared" ca="1" si="928"/>
        <v>3.463118233246032</v>
      </c>
    </row>
    <row r="8535" spans="1:16" x14ac:dyDescent="0.25">
      <c r="A8535" s="32">
        <f ca="1">Uniform_A+B8535*(Uniform_B-Uniform_A)</f>
        <v>0.91443581272674379</v>
      </c>
      <c r="B8535" s="2">
        <f t="shared" ca="1" si="924"/>
        <v>9.1443581272674379E-2</v>
      </c>
      <c r="C8535" s="4"/>
      <c r="D8535" s="5">
        <f ca="1">IF(E8535&lt;(Driehoek_C-Driehoek_A)/(Driehoek_B-Driehoek_A),Driehoek_A+SQRT(E8535*(Driehoek_B-Driehoek_A)*(Driehoek_C-Driehoek_A)),Driehoek_B-SQRT((1-E8535)*(Driehoek_B-Driehoek_A)*(Driehoek_B-Driehoek_C)))</f>
        <v>2.6714424856425754</v>
      </c>
      <c r="E8535" s="2">
        <f t="shared" ca="1" si="925"/>
        <v>3.2202500823277136E-2</v>
      </c>
      <c r="F8535" s="2"/>
      <c r="G8535" s="15">
        <f ca="1">_xlfn.NORM.INV(H8535,Normaal_Mu,Normaal_Sigma)</f>
        <v>3.7837179395530138</v>
      </c>
      <c r="H8535" s="2">
        <f t="shared" ca="1" si="926"/>
        <v>0.27154697074347722</v>
      </c>
      <c r="I8535" s="2"/>
      <c r="J8535" s="15">
        <f ca="1">-LN(K8535) /NegExp_Labda</f>
        <v>8.5785121801750677</v>
      </c>
      <c r="K8535" s="2">
        <f t="shared" ca="1" si="927"/>
        <v>0.17983735209881835</v>
      </c>
      <c r="L8535" s="2"/>
      <c r="M8535" s="17">
        <f t="shared" ca="1" si="922"/>
        <v>4</v>
      </c>
      <c r="N8535" s="2">
        <f t="shared" ca="1" si="923"/>
        <v>0.29977980501468438</v>
      </c>
      <c r="O8535" s="2"/>
      <c r="P8535" s="31">
        <f t="shared" ca="1" si="928"/>
        <v>3.9896216836194802</v>
      </c>
    </row>
    <row r="8536" spans="1:16" x14ac:dyDescent="0.25">
      <c r="A8536" s="32">
        <f ca="1">Uniform_A+B8536*(Uniform_B-Uniform_A)</f>
        <v>7.6861065323450184</v>
      </c>
      <c r="B8536" s="2">
        <f t="shared" ca="1" si="924"/>
        <v>0.76861065323450184</v>
      </c>
      <c r="C8536" s="4"/>
      <c r="D8536" s="5">
        <f ca="1">IF(E8536&lt;(Driehoek_C-Driehoek_A)/(Driehoek_B-Driehoek_A),Driehoek_A+SQRT(E8536*(Driehoek_B-Driehoek_A)*(Driehoek_C-Driehoek_A)),Driehoek_B-SQRT((1-E8536)*(Driehoek_B-Driehoek_A)*(Driehoek_B-Driehoek_C)))</f>
        <v>8.3872971124422619</v>
      </c>
      <c r="E8536" s="2">
        <f t="shared" ca="1" si="925"/>
        <v>0.98927414775938316</v>
      </c>
      <c r="F8536" s="2"/>
      <c r="G8536" s="15">
        <f ca="1">_xlfn.NORM.INV(H8536,Normaal_Mu,Normaal_Sigma)</f>
        <v>8.1545128580349378</v>
      </c>
      <c r="H8536" s="2">
        <f t="shared" ca="1" si="926"/>
        <v>0.94263173322559013</v>
      </c>
      <c r="I8536" s="2"/>
      <c r="J8536" s="15">
        <f ca="1">-LN(K8536) /NegExp_Labda</f>
        <v>8.9687373397424341</v>
      </c>
      <c r="K8536" s="2">
        <f t="shared" ca="1" si="927"/>
        <v>0.16633566267336675</v>
      </c>
      <c r="L8536" s="2"/>
      <c r="M8536" s="17">
        <f t="shared" ca="1" si="922"/>
        <v>6</v>
      </c>
      <c r="N8536" s="2">
        <f t="shared" ca="1" si="923"/>
        <v>0.63793002832192847</v>
      </c>
      <c r="O8536" s="2"/>
      <c r="P8536" s="31">
        <f t="shared" ca="1" si="928"/>
        <v>7.8393307685129301</v>
      </c>
    </row>
    <row r="8537" spans="1:16" x14ac:dyDescent="0.25">
      <c r="A8537" s="32">
        <f ca="1">Uniform_A+B8537*(Uniform_B-Uniform_A)</f>
        <v>5.1758523726293113</v>
      </c>
      <c r="B8537" s="2">
        <f t="shared" ca="1" si="924"/>
        <v>0.51758523726293115</v>
      </c>
      <c r="C8537" s="4"/>
      <c r="D8537" s="5">
        <f ca="1">IF(E8537&lt;(Driehoek_C-Driehoek_A)/(Driehoek_B-Driehoek_A),Driehoek_A+SQRT(E8537*(Driehoek_B-Driehoek_A)*(Driehoek_C-Driehoek_A)),Driehoek_B-SQRT((1-E8537)*(Driehoek_B-Driehoek_A)*(Driehoek_B-Driehoek_C)))</f>
        <v>5.1194063530736873</v>
      </c>
      <c r="E8537" s="2">
        <f t="shared" ca="1" si="925"/>
        <v>0.56974265564100413</v>
      </c>
      <c r="F8537" s="2"/>
      <c r="G8537" s="15">
        <f ca="1">_xlfn.NORM.INV(H8537,Normaal_Mu,Normaal_Sigma)</f>
        <v>5.7113197385833328</v>
      </c>
      <c r="H8537" s="2">
        <f t="shared" ca="1" si="926"/>
        <v>0.63895234897176456</v>
      </c>
      <c r="I8537" s="2"/>
      <c r="J8537" s="15">
        <f ca="1">-LN(K8537) /NegExp_Labda</f>
        <v>2.8343708488959667</v>
      </c>
      <c r="K8537" s="2">
        <f t="shared" ca="1" si="927"/>
        <v>0.56729594090951219</v>
      </c>
      <c r="L8537" s="2"/>
      <c r="M8537" s="17">
        <f t="shared" ca="1" si="922"/>
        <v>3</v>
      </c>
      <c r="N8537" s="2">
        <f t="shared" ca="1" si="923"/>
        <v>0.24015973598846141</v>
      </c>
      <c r="O8537" s="2"/>
      <c r="P8537" s="31">
        <f t="shared" ca="1" si="928"/>
        <v>4.3681898626364601</v>
      </c>
    </row>
    <row r="8538" spans="1:16" x14ac:dyDescent="0.25">
      <c r="A8538" s="32">
        <f ca="1">Uniform_A+B8538*(Uniform_B-Uniform_A)</f>
        <v>3.7973898713749477</v>
      </c>
      <c r="B8538" s="2">
        <f t="shared" ca="1" si="924"/>
        <v>0.37973898713749477</v>
      </c>
      <c r="C8538" s="4"/>
      <c r="D8538" s="5">
        <f ca="1">IF(E8538&lt;(Driehoek_C-Driehoek_A)/(Driehoek_B-Driehoek_A),Driehoek_A+SQRT(E8538*(Driehoek_B-Driehoek_A)*(Driehoek_C-Driehoek_A)),Driehoek_B-SQRT((1-E8538)*(Driehoek_B-Driehoek_A)*(Driehoek_B-Driehoek_C)))</f>
        <v>4.7138281194173874</v>
      </c>
      <c r="E8538" s="2">
        <f t="shared" ca="1" si="925"/>
        <v>0.47510658886008317</v>
      </c>
      <c r="F8538" s="2"/>
      <c r="G8538" s="15">
        <f ca="1">_xlfn.NORM.INV(H8538,Normaal_Mu,Normaal_Sigma)</f>
        <v>7.5388816197209856</v>
      </c>
      <c r="H8538" s="2">
        <f t="shared" ca="1" si="926"/>
        <v>0.89785805564700583</v>
      </c>
      <c r="I8538" s="2"/>
      <c r="J8538" s="15">
        <f ca="1">-LN(K8538) /NegExp_Labda</f>
        <v>0.32525314824475893</v>
      </c>
      <c r="K8538" s="2">
        <f t="shared" ca="1" si="927"/>
        <v>0.93702002118168948</v>
      </c>
      <c r="L8538" s="2"/>
      <c r="M8538" s="17">
        <f t="shared" ca="1" si="922"/>
        <v>5</v>
      </c>
      <c r="N8538" s="2">
        <f t="shared" ca="1" si="923"/>
        <v>0.55056430177590954</v>
      </c>
      <c r="O8538" s="2"/>
      <c r="P8538" s="31">
        <f t="shared" ca="1" si="928"/>
        <v>4.2750705517516163</v>
      </c>
    </row>
    <row r="8539" spans="1:16" x14ac:dyDescent="0.25">
      <c r="A8539" s="32">
        <f ca="1">Uniform_A+B8539*(Uniform_B-Uniform_A)</f>
        <v>5.0475331104370413E-2</v>
      </c>
      <c r="B8539" s="2">
        <f t="shared" ca="1" si="924"/>
        <v>5.0475331104370413E-3</v>
      </c>
      <c r="C8539" s="4"/>
      <c r="D8539" s="5">
        <f ca="1">IF(E8539&lt;(Driehoek_C-Driehoek_A)/(Driehoek_B-Driehoek_A),Driehoek_A+SQRT(E8539*(Driehoek_B-Driehoek_A)*(Driehoek_C-Driehoek_A)),Driehoek_B-SQRT((1-E8539)*(Driehoek_B-Driehoek_A)*(Driehoek_B-Driehoek_C)))</f>
        <v>3.496908781268492</v>
      </c>
      <c r="E8539" s="2">
        <f t="shared" ca="1" si="925"/>
        <v>0.16005256424562297</v>
      </c>
      <c r="F8539" s="2"/>
      <c r="G8539" s="15">
        <f ca="1">_xlfn.NORM.INV(H8539,Normaal_Mu,Normaal_Sigma)</f>
        <v>3.4753926890898086</v>
      </c>
      <c r="H8539" s="2">
        <f t="shared" ca="1" si="926"/>
        <v>0.22293939635077753</v>
      </c>
      <c r="I8539" s="2"/>
      <c r="J8539" s="15">
        <f ca="1">-LN(K8539) /NegExp_Labda</f>
        <v>0.51454678581700386</v>
      </c>
      <c r="K8539" s="2">
        <f t="shared" ca="1" si="927"/>
        <v>0.90220874853547095</v>
      </c>
      <c r="L8539" s="2"/>
      <c r="M8539" s="17">
        <f t="shared" ca="1" si="922"/>
        <v>0</v>
      </c>
      <c r="N8539" s="2">
        <f t="shared" ca="1" si="923"/>
        <v>4.2089007271007839E-3</v>
      </c>
      <c r="O8539" s="2"/>
      <c r="P8539" s="31">
        <f t="shared" ca="1" si="928"/>
        <v>1.5074647174559348</v>
      </c>
    </row>
    <row r="8540" spans="1:16" x14ac:dyDescent="0.25">
      <c r="A8540" s="32">
        <f ca="1">Uniform_A+B8540*(Uniform_B-Uniform_A)</f>
        <v>5.5630464275144584</v>
      </c>
      <c r="B8540" s="2">
        <f t="shared" ca="1" si="924"/>
        <v>0.55630464275144587</v>
      </c>
      <c r="C8540" s="4"/>
      <c r="D8540" s="5">
        <f ca="1">IF(E8540&lt;(Driehoek_C-Driehoek_A)/(Driehoek_B-Driehoek_A),Driehoek_A+SQRT(E8540*(Driehoek_B-Driehoek_A)*(Driehoek_C-Driehoek_A)),Driehoek_B-SQRT((1-E8540)*(Driehoek_B-Driehoek_A)*(Driehoek_B-Driehoek_C)))</f>
        <v>7.0225228455218618</v>
      </c>
      <c r="E8540" s="2">
        <f t="shared" ca="1" si="925"/>
        <v>0.88827383152905848</v>
      </c>
      <c r="F8540" s="2"/>
      <c r="G8540" s="15">
        <f ca="1">_xlfn.NORM.INV(H8540,Normaal_Mu,Normaal_Sigma)</f>
        <v>5.2069994659101484</v>
      </c>
      <c r="H8540" s="2">
        <f t="shared" ca="1" si="926"/>
        <v>0.54121681928589815</v>
      </c>
      <c r="I8540" s="2"/>
      <c r="J8540" s="15">
        <f ca="1">-LN(K8540) /NegExp_Labda</f>
        <v>16.391814874533189</v>
      </c>
      <c r="K8540" s="2">
        <f t="shared" ca="1" si="927"/>
        <v>3.7689905654376465E-2</v>
      </c>
      <c r="L8540" s="2"/>
      <c r="M8540" s="17">
        <f t="shared" ca="1" si="922"/>
        <v>5</v>
      </c>
      <c r="N8540" s="2">
        <f t="shared" ca="1" si="923"/>
        <v>0.4911562449706447</v>
      </c>
      <c r="O8540" s="2"/>
      <c r="P8540" s="31">
        <f t="shared" ca="1" si="928"/>
        <v>7.8368767226959308</v>
      </c>
    </row>
    <row r="8541" spans="1:16" x14ac:dyDescent="0.25">
      <c r="A8541" s="32">
        <f ca="1">Uniform_A+B8541*(Uniform_B-Uniform_A)</f>
        <v>1.8220057490765273</v>
      </c>
      <c r="B8541" s="2">
        <f t="shared" ca="1" si="924"/>
        <v>0.18220057490765273</v>
      </c>
      <c r="C8541" s="4"/>
      <c r="D8541" s="5">
        <f ca="1">IF(E8541&lt;(Driehoek_C-Driehoek_A)/(Driehoek_B-Driehoek_A),Driehoek_A+SQRT(E8541*(Driehoek_B-Driehoek_A)*(Driehoek_C-Driehoek_A)),Driehoek_B-SQRT((1-E8541)*(Driehoek_B-Driehoek_A)*(Driehoek_B-Driehoek_C)))</f>
        <v>6.8504861057823367</v>
      </c>
      <c r="E8541" s="2">
        <f t="shared" ca="1" si="925"/>
        <v>0.86798828624472046</v>
      </c>
      <c r="F8541" s="2"/>
      <c r="G8541" s="15">
        <f ca="1">_xlfn.NORM.INV(H8541,Normaal_Mu,Normaal_Sigma)</f>
        <v>2.8362976842924121</v>
      </c>
      <c r="H8541" s="2">
        <f t="shared" ca="1" si="926"/>
        <v>0.13965933528880337</v>
      </c>
      <c r="I8541" s="2"/>
      <c r="J8541" s="15">
        <f ca="1">-LN(K8541) /NegExp_Labda</f>
        <v>5.5545540792157926</v>
      </c>
      <c r="K8541" s="2">
        <f t="shared" ca="1" si="927"/>
        <v>0.3292589302093617</v>
      </c>
      <c r="L8541" s="2"/>
      <c r="M8541" s="17">
        <f t="shared" ca="1" si="922"/>
        <v>3</v>
      </c>
      <c r="N8541" s="2">
        <f t="shared" ca="1" si="923"/>
        <v>0.22634503328358913</v>
      </c>
      <c r="O8541" s="2"/>
      <c r="P8541" s="31">
        <f t="shared" ca="1" si="928"/>
        <v>4.0126687236734142</v>
      </c>
    </row>
    <row r="8542" spans="1:16" x14ac:dyDescent="0.25">
      <c r="A8542" s="32">
        <f ca="1">Uniform_A+B8542*(Uniform_B-Uniform_A)</f>
        <v>7.5460937004385933</v>
      </c>
      <c r="B8542" s="2">
        <f t="shared" ca="1" si="924"/>
        <v>0.75460937004385931</v>
      </c>
      <c r="C8542" s="4"/>
      <c r="D8542" s="5">
        <f ca="1">IF(E8542&lt;(Driehoek_C-Driehoek_A)/(Driehoek_B-Driehoek_A),Driehoek_A+SQRT(E8542*(Driehoek_B-Driehoek_A)*(Driehoek_C-Driehoek_A)),Driehoek_B-SQRT((1-E8542)*(Driehoek_B-Driehoek_A)*(Driehoek_B-Driehoek_C)))</f>
        <v>8.4233967964640843</v>
      </c>
      <c r="E8542" s="2">
        <f t="shared" ca="1" si="925"/>
        <v>0.99050082130491768</v>
      </c>
      <c r="F8542" s="2"/>
      <c r="G8542" s="15">
        <f ca="1">_xlfn.NORM.INV(H8542,Normaal_Mu,Normaal_Sigma)</f>
        <v>3.6905161366581787</v>
      </c>
      <c r="H8542" s="2">
        <f t="shared" ca="1" si="926"/>
        <v>0.25631696150496519</v>
      </c>
      <c r="I8542" s="2"/>
      <c r="J8542" s="15">
        <f ca="1">-LN(K8542) /NegExp_Labda</f>
        <v>4.7735575340899654</v>
      </c>
      <c r="K8542" s="2">
        <f t="shared" ca="1" si="927"/>
        <v>0.38492317624820893</v>
      </c>
      <c r="L8542" s="2"/>
      <c r="M8542" s="17">
        <f t="shared" ca="1" si="922"/>
        <v>3</v>
      </c>
      <c r="N8542" s="2">
        <f t="shared" ca="1" si="923"/>
        <v>0.22139646379667344</v>
      </c>
      <c r="O8542" s="2"/>
      <c r="P8542" s="31">
        <f t="shared" ca="1" si="928"/>
        <v>5.4867128335301647</v>
      </c>
    </row>
    <row r="8543" spans="1:16" x14ac:dyDescent="0.25">
      <c r="A8543" s="32">
        <f ca="1">Uniform_A+B8543*(Uniform_B-Uniform_A)</f>
        <v>1.0363377063038481</v>
      </c>
      <c r="B8543" s="2">
        <f t="shared" ca="1" si="924"/>
        <v>0.10363377063038481</v>
      </c>
      <c r="C8543" s="4"/>
      <c r="D8543" s="5">
        <f ca="1">IF(E8543&lt;(Driehoek_C-Driehoek_A)/(Driehoek_B-Driehoek_A),Driehoek_A+SQRT(E8543*(Driehoek_B-Driehoek_A)*(Driehoek_C-Driehoek_A)),Driehoek_B-SQRT((1-E8543)*(Driehoek_B-Driehoek_A)*(Driehoek_B-Driehoek_C)))</f>
        <v>4.4745644380963112</v>
      </c>
      <c r="E8543" s="2">
        <f t="shared" ca="1" si="925"/>
        <v>0.41486951357306978</v>
      </c>
      <c r="F8543" s="2"/>
      <c r="G8543" s="15">
        <f ca="1">_xlfn.NORM.INV(H8543,Normaal_Mu,Normaal_Sigma)</f>
        <v>2.7430166963270861</v>
      </c>
      <c r="H8543" s="2">
        <f t="shared" ca="1" si="926"/>
        <v>0.12955617026187505</v>
      </c>
      <c r="I8543" s="2"/>
      <c r="J8543" s="15">
        <f ca="1">-LN(K8543) /NegExp_Labda</f>
        <v>1.4975829893784609</v>
      </c>
      <c r="K8543" s="2">
        <f t="shared" ca="1" si="927"/>
        <v>0.74117642035358722</v>
      </c>
      <c r="L8543" s="2"/>
      <c r="M8543" s="17">
        <f t="shared" ca="1" si="922"/>
        <v>5</v>
      </c>
      <c r="N8543" s="2">
        <f t="shared" ca="1" si="923"/>
        <v>0.51201859574371822</v>
      </c>
      <c r="O8543" s="2"/>
      <c r="P8543" s="31">
        <f t="shared" ca="1" si="928"/>
        <v>2.9503003660211413</v>
      </c>
    </row>
    <row r="8544" spans="1:16" x14ac:dyDescent="0.25">
      <c r="A8544" s="32">
        <f ca="1">Uniform_A+B8544*(Uniform_B-Uniform_A)</f>
        <v>0.26136634444611895</v>
      </c>
      <c r="B8544" s="2">
        <f t="shared" ca="1" si="924"/>
        <v>2.6136634444611895E-2</v>
      </c>
      <c r="C8544" s="4"/>
      <c r="D8544" s="5">
        <f ca="1">IF(E8544&lt;(Driehoek_C-Driehoek_A)/(Driehoek_B-Driehoek_A),Driehoek_A+SQRT(E8544*(Driehoek_B-Driehoek_A)*(Driehoek_C-Driehoek_A)),Driehoek_B-SQRT((1-E8544)*(Driehoek_B-Driehoek_A)*(Driehoek_B-Driehoek_C)))</f>
        <v>5.1125049554299284</v>
      </c>
      <c r="E8544" s="2">
        <f t="shared" ca="1" si="925"/>
        <v>0.5682109222412326</v>
      </c>
      <c r="F8544" s="2"/>
      <c r="G8544" s="15">
        <f ca="1">_xlfn.NORM.INV(H8544,Normaal_Mu,Normaal_Sigma)</f>
        <v>6.7498983249522446</v>
      </c>
      <c r="H8544" s="2">
        <f t="shared" ca="1" si="926"/>
        <v>0.80919921623740265</v>
      </c>
      <c r="I8544" s="2"/>
      <c r="J8544" s="15">
        <f ca="1">-LN(K8544) /NegExp_Labda</f>
        <v>1.8815816735477608</v>
      </c>
      <c r="K8544" s="2">
        <f t="shared" ca="1" si="927"/>
        <v>0.6863851712424186</v>
      </c>
      <c r="L8544" s="2"/>
      <c r="M8544" s="17">
        <f t="shared" ca="1" si="922"/>
        <v>2</v>
      </c>
      <c r="N8544" s="2">
        <f t="shared" ca="1" si="923"/>
        <v>9.457948363558133E-2</v>
      </c>
      <c r="O8544" s="2"/>
      <c r="P8544" s="31">
        <f t="shared" ca="1" si="928"/>
        <v>3.2010702596752103</v>
      </c>
    </row>
    <row r="8545" spans="1:16" x14ac:dyDescent="0.25">
      <c r="A8545" s="32">
        <f ca="1">Uniform_A+B8545*(Uniform_B-Uniform_A)</f>
        <v>5.3741717448723296</v>
      </c>
      <c r="B8545" s="2">
        <f t="shared" ca="1" si="924"/>
        <v>0.53741717448723292</v>
      </c>
      <c r="C8545" s="4"/>
      <c r="D8545" s="5">
        <f ca="1">IF(E8545&lt;(Driehoek_C-Driehoek_A)/(Driehoek_B-Driehoek_A),Driehoek_A+SQRT(E8545*(Driehoek_B-Driehoek_A)*(Driehoek_C-Driehoek_A)),Driehoek_B-SQRT((1-E8545)*(Driehoek_B-Driehoek_A)*(Driehoek_B-Driehoek_C)))</f>
        <v>5.7946199702631969</v>
      </c>
      <c r="E8545" s="2">
        <f t="shared" ca="1" si="925"/>
        <v>0.70644396757041417</v>
      </c>
      <c r="F8545" s="2"/>
      <c r="G8545" s="15">
        <f ca="1">_xlfn.NORM.INV(H8545,Normaal_Mu,Normaal_Sigma)</f>
        <v>4.9285077820284409</v>
      </c>
      <c r="H8545" s="2">
        <f t="shared" ca="1" si="926"/>
        <v>0.4857424021861686</v>
      </c>
      <c r="I8545" s="2"/>
      <c r="J8545" s="15">
        <f ca="1">-LN(K8545) /NegExp_Labda</f>
        <v>1.671464768195583</v>
      </c>
      <c r="K8545" s="2">
        <f t="shared" ca="1" si="927"/>
        <v>0.71584404238942623</v>
      </c>
      <c r="L8545" s="2"/>
      <c r="M8545" s="17">
        <f t="shared" ca="1" si="922"/>
        <v>2</v>
      </c>
      <c r="N8545" s="2">
        <f t="shared" ca="1" si="923"/>
        <v>9.6963877815643751E-2</v>
      </c>
      <c r="O8545" s="2"/>
      <c r="P8545" s="31">
        <f t="shared" ca="1" si="928"/>
        <v>3.9537528530719102</v>
      </c>
    </row>
    <row r="8546" spans="1:16" x14ac:dyDescent="0.25">
      <c r="A8546" s="32">
        <f ca="1">Uniform_A+B8546*(Uniform_B-Uniform_A)</f>
        <v>5.4726940593054119</v>
      </c>
      <c r="B8546" s="2">
        <f t="shared" ca="1" si="924"/>
        <v>0.54726940593054119</v>
      </c>
      <c r="C8546" s="4"/>
      <c r="D8546" s="5">
        <f ca="1">IF(E8546&lt;(Driehoek_C-Driehoek_A)/(Driehoek_B-Driehoek_A),Driehoek_A+SQRT(E8546*(Driehoek_B-Driehoek_A)*(Driehoek_C-Driehoek_A)),Driehoek_B-SQRT((1-E8546)*(Driehoek_B-Driehoek_A)*(Driehoek_B-Driehoek_C)))</f>
        <v>3.1263150513004287</v>
      </c>
      <c r="E8546" s="2">
        <f t="shared" ca="1" si="925"/>
        <v>9.0613256770420536E-2</v>
      </c>
      <c r="F8546" s="2"/>
      <c r="G8546" s="15">
        <f ca="1">_xlfn.NORM.INV(H8546,Normaal_Mu,Normaal_Sigma)</f>
        <v>7.5863636556911338</v>
      </c>
      <c r="H8546" s="2">
        <f t="shared" ca="1" si="926"/>
        <v>0.90202591041171509</v>
      </c>
      <c r="I8546" s="2"/>
      <c r="J8546" s="15">
        <f ca="1">-LN(K8546) /NegExp_Labda</f>
        <v>0.93160914658658189</v>
      </c>
      <c r="K8546" s="2">
        <f t="shared" ca="1" si="927"/>
        <v>0.8300064315904857</v>
      </c>
      <c r="L8546" s="2"/>
      <c r="M8546" s="17">
        <f t="shared" ca="1" si="922"/>
        <v>5</v>
      </c>
      <c r="N8546" s="2">
        <f t="shared" ca="1" si="923"/>
        <v>0.5173817024885573</v>
      </c>
      <c r="O8546" s="2"/>
      <c r="P8546" s="31">
        <f t="shared" ca="1" si="928"/>
        <v>4.4233963825767111</v>
      </c>
    </row>
    <row r="8547" spans="1:16" x14ac:dyDescent="0.25">
      <c r="A8547" s="32">
        <f ca="1">Uniform_A+B8547*(Uniform_B-Uniform_A)</f>
        <v>1.6386989337925895</v>
      </c>
      <c r="B8547" s="2">
        <f t="shared" ca="1" si="924"/>
        <v>0.16386989337925895</v>
      </c>
      <c r="C8547" s="4"/>
      <c r="D8547" s="5">
        <f ca="1">IF(E8547&lt;(Driehoek_C-Driehoek_A)/(Driehoek_B-Driehoek_A),Driehoek_A+SQRT(E8547*(Driehoek_B-Driehoek_A)*(Driehoek_C-Driehoek_A)),Driehoek_B-SQRT((1-E8547)*(Driehoek_B-Driehoek_A)*(Driehoek_B-Driehoek_C)))</f>
        <v>3.5168477111642344</v>
      </c>
      <c r="E8547" s="2">
        <f t="shared" ca="1" si="925"/>
        <v>0.16434478420458409</v>
      </c>
      <c r="F8547" s="2"/>
      <c r="G8547" s="15">
        <f ca="1">_xlfn.NORM.INV(H8547,Normaal_Mu,Normaal_Sigma)</f>
        <v>5.7029849212851191</v>
      </c>
      <c r="H8547" s="2">
        <f t="shared" ca="1" si="926"/>
        <v>0.63739053617317676</v>
      </c>
      <c r="I8547" s="2"/>
      <c r="J8547" s="15">
        <f ca="1">-LN(K8547) /NegExp_Labda</f>
        <v>0.81576808769830478</v>
      </c>
      <c r="K8547" s="2">
        <f t="shared" ca="1" si="927"/>
        <v>0.84946068633046956</v>
      </c>
      <c r="L8547" s="2"/>
      <c r="M8547" s="17">
        <f t="shared" ca="1" si="922"/>
        <v>2</v>
      </c>
      <c r="N8547" s="2">
        <f t="shared" ca="1" si="923"/>
        <v>0.12168515154039006</v>
      </c>
      <c r="O8547" s="2"/>
      <c r="P8547" s="31">
        <f t="shared" ca="1" si="928"/>
        <v>2.7348599307880495</v>
      </c>
    </row>
    <row r="8548" spans="1:16" x14ac:dyDescent="0.25">
      <c r="A8548" s="32">
        <f ca="1">Uniform_A+B8548*(Uniform_B-Uniform_A)</f>
        <v>0.28352686016519746</v>
      </c>
      <c r="B8548" s="2">
        <f t="shared" ca="1" si="924"/>
        <v>2.8352686016519746E-2</v>
      </c>
      <c r="C8548" s="4"/>
      <c r="D8548" s="5">
        <f ca="1">IF(E8548&lt;(Driehoek_C-Driehoek_A)/(Driehoek_B-Driehoek_A),Driehoek_A+SQRT(E8548*(Driehoek_B-Driehoek_A)*(Driehoek_C-Driehoek_A)),Driehoek_B-SQRT((1-E8548)*(Driehoek_B-Driehoek_A)*(Driehoek_B-Driehoek_C)))</f>
        <v>5.1585192048543762</v>
      </c>
      <c r="E8548" s="2">
        <f t="shared" ca="1" si="925"/>
        <v>0.5783721514436384</v>
      </c>
      <c r="F8548" s="2"/>
      <c r="G8548" s="15">
        <f ca="1">_xlfn.NORM.INV(H8548,Normaal_Mu,Normaal_Sigma)</f>
        <v>2.4032972280979403</v>
      </c>
      <c r="H8548" s="2">
        <f t="shared" ca="1" si="926"/>
        <v>9.708330809113086E-2</v>
      </c>
      <c r="I8548" s="2"/>
      <c r="J8548" s="15">
        <f ca="1">-LN(K8548) /NegExp_Labda</f>
        <v>0.9298473703935165</v>
      </c>
      <c r="K8548" s="2">
        <f t="shared" ca="1" si="927"/>
        <v>0.83029894023518946</v>
      </c>
      <c r="L8548" s="2"/>
      <c r="M8548" s="17">
        <f t="shared" ca="1" si="922"/>
        <v>6</v>
      </c>
      <c r="N8548" s="2">
        <f t="shared" ca="1" si="923"/>
        <v>0.64204413922319203</v>
      </c>
      <c r="O8548" s="2"/>
      <c r="P8548" s="31">
        <f t="shared" ca="1" si="928"/>
        <v>2.9550381327022062</v>
      </c>
    </row>
    <row r="8549" spans="1:16" x14ac:dyDescent="0.25">
      <c r="A8549" s="32">
        <f ca="1">Uniform_A+B8549*(Uniform_B-Uniform_A)</f>
        <v>6.2123753822404373</v>
      </c>
      <c r="B8549" s="2">
        <f t="shared" ca="1" si="924"/>
        <v>0.62123753822404371</v>
      </c>
      <c r="C8549" s="4"/>
      <c r="D8549" s="5">
        <f ca="1">IF(E8549&lt;(Driehoek_C-Driehoek_A)/(Driehoek_B-Driehoek_A),Driehoek_A+SQRT(E8549*(Driehoek_B-Driehoek_A)*(Driehoek_C-Driehoek_A)),Driehoek_B-SQRT((1-E8549)*(Driehoek_B-Driehoek_A)*(Driehoek_B-Driehoek_C)))</f>
        <v>7.2270495349966781</v>
      </c>
      <c r="E8549" s="2">
        <f t="shared" ca="1" si="925"/>
        <v>0.91018990424698587</v>
      </c>
      <c r="F8549" s="2"/>
      <c r="G8549" s="15">
        <f ca="1">_xlfn.NORM.INV(H8549,Normaal_Mu,Normaal_Sigma)</f>
        <v>3.9558129632728987</v>
      </c>
      <c r="H8549" s="2">
        <f t="shared" ca="1" si="926"/>
        <v>0.30080260957908733</v>
      </c>
      <c r="I8549" s="2"/>
      <c r="J8549" s="15">
        <f ca="1">-LN(K8549) /NegExp_Labda</f>
        <v>13.049712742309074</v>
      </c>
      <c r="K8549" s="2">
        <f t="shared" ca="1" si="927"/>
        <v>7.3538768557065315E-2</v>
      </c>
      <c r="L8549" s="2"/>
      <c r="M8549" s="17">
        <f t="shared" ca="1" si="922"/>
        <v>3</v>
      </c>
      <c r="N8549" s="2">
        <f t="shared" ca="1" si="923"/>
        <v>0.19869454031001355</v>
      </c>
      <c r="O8549" s="2"/>
      <c r="P8549" s="31">
        <f t="shared" ca="1" si="928"/>
        <v>6.6889901245638175</v>
      </c>
    </row>
    <row r="8550" spans="1:16" x14ac:dyDescent="0.25">
      <c r="A8550" s="32">
        <f ca="1">Uniform_A+B8550*(Uniform_B-Uniform_A)</f>
        <v>3.8087354071237089</v>
      </c>
      <c r="B8550" s="2">
        <f t="shared" ca="1" si="924"/>
        <v>0.38087354071237089</v>
      </c>
      <c r="C8550" s="4"/>
      <c r="D8550" s="5">
        <f ca="1">IF(E8550&lt;(Driehoek_C-Driehoek_A)/(Driehoek_B-Driehoek_A),Driehoek_A+SQRT(E8550*(Driehoek_B-Driehoek_A)*(Driehoek_C-Driehoek_A)),Driehoek_B-SQRT((1-E8550)*(Driehoek_B-Driehoek_A)*(Driehoek_B-Driehoek_C)))</f>
        <v>4.5961322428028692</v>
      </c>
      <c r="E8550" s="2">
        <f t="shared" ca="1" si="925"/>
        <v>0.44588425077484317</v>
      </c>
      <c r="F8550" s="2"/>
      <c r="G8550" s="15">
        <f ca="1">_xlfn.NORM.INV(H8550,Normaal_Mu,Normaal_Sigma)</f>
        <v>4.7699193969624831</v>
      </c>
      <c r="H8550" s="2">
        <f t="shared" ca="1" si="926"/>
        <v>0.45420658904431832</v>
      </c>
      <c r="I8550" s="2"/>
      <c r="J8550" s="15">
        <f ca="1">-LN(K8550) /NegExp_Labda</f>
        <v>2.2824463947227547</v>
      </c>
      <c r="K8550" s="2">
        <f t="shared" ca="1" si="927"/>
        <v>0.63350380118649863</v>
      </c>
      <c r="L8550" s="2"/>
      <c r="M8550" s="17">
        <f t="shared" ca="1" si="922"/>
        <v>4</v>
      </c>
      <c r="N8550" s="2">
        <f t="shared" ca="1" si="923"/>
        <v>0.37008502633114748</v>
      </c>
      <c r="O8550" s="2"/>
      <c r="P8550" s="31">
        <f t="shared" ca="1" si="928"/>
        <v>3.8914466883223633</v>
      </c>
    </row>
    <row r="8551" spans="1:16" x14ac:dyDescent="0.25">
      <c r="A8551" s="32">
        <f ca="1">Uniform_A+B8551*(Uniform_B-Uniform_A)</f>
        <v>6.3291768467032581</v>
      </c>
      <c r="B8551" s="2">
        <f t="shared" ca="1" si="924"/>
        <v>0.63291768467032583</v>
      </c>
      <c r="C8551" s="4"/>
      <c r="D8551" s="5">
        <f ca="1">IF(E8551&lt;(Driehoek_C-Driehoek_A)/(Driehoek_B-Driehoek_A),Driehoek_A+SQRT(E8551*(Driehoek_B-Driehoek_A)*(Driehoek_C-Driehoek_A)),Driehoek_B-SQRT((1-E8551)*(Driehoek_B-Driehoek_A)*(Driehoek_B-Driehoek_C)))</f>
        <v>5.2356923167316403</v>
      </c>
      <c r="E8551" s="2">
        <f t="shared" ca="1" si="925"/>
        <v>0.59514250473390828</v>
      </c>
      <c r="F8551" s="2"/>
      <c r="G8551" s="15">
        <f ca="1">_xlfn.NORM.INV(H8551,Normaal_Mu,Normaal_Sigma)</f>
        <v>6.5726126185206697</v>
      </c>
      <c r="H8551" s="2">
        <f t="shared" ca="1" si="926"/>
        <v>0.78415597146163085</v>
      </c>
      <c r="I8551" s="2"/>
      <c r="J8551" s="15">
        <f ca="1">-LN(K8551) /NegExp_Labda</f>
        <v>10.719420767512263</v>
      </c>
      <c r="K8551" s="2">
        <f t="shared" ca="1" si="927"/>
        <v>0.11719873991184371</v>
      </c>
      <c r="L8551" s="2"/>
      <c r="M8551" s="17">
        <f t="shared" ca="1" si="922"/>
        <v>6</v>
      </c>
      <c r="N8551" s="2">
        <f t="shared" ca="1" si="923"/>
        <v>0.63885977932423921</v>
      </c>
      <c r="O8551" s="2"/>
      <c r="P8551" s="31">
        <f t="shared" ca="1" si="928"/>
        <v>6.9713805098935664</v>
      </c>
    </row>
    <row r="8552" spans="1:16" x14ac:dyDescent="0.25">
      <c r="A8552" s="32">
        <f ca="1">Uniform_A+B8552*(Uniform_B-Uniform_A)</f>
        <v>8.6759775102043761</v>
      </c>
      <c r="B8552" s="2">
        <f t="shared" ca="1" si="924"/>
        <v>0.86759775102043768</v>
      </c>
      <c r="C8552" s="4"/>
      <c r="D8552" s="5">
        <f ca="1">IF(E8552&lt;(Driehoek_C-Driehoek_A)/(Driehoek_B-Driehoek_A),Driehoek_A+SQRT(E8552*(Driehoek_B-Driehoek_A)*(Driehoek_C-Driehoek_A)),Driehoek_B-SQRT((1-E8552)*(Driehoek_B-Driehoek_A)*(Driehoek_B-Driehoek_C)))</f>
        <v>3.1590398350132114</v>
      </c>
      <c r="E8552" s="2">
        <f t="shared" ca="1" si="925"/>
        <v>9.5955238510532337E-2</v>
      </c>
      <c r="F8552" s="2"/>
      <c r="G8552" s="15">
        <f ca="1">_xlfn.NORM.INV(H8552,Normaal_Mu,Normaal_Sigma)</f>
        <v>3.0212630749412588</v>
      </c>
      <c r="H8552" s="2">
        <f t="shared" ca="1" si="926"/>
        <v>0.16124144942359064</v>
      </c>
      <c r="I8552" s="2"/>
      <c r="J8552" s="15">
        <f ca="1">-LN(K8552) /NegExp_Labda</f>
        <v>18.07380108345366</v>
      </c>
      <c r="K8552" s="2">
        <f t="shared" ca="1" si="927"/>
        <v>2.6923380220502113E-2</v>
      </c>
      <c r="L8552" s="2"/>
      <c r="M8552" s="17">
        <f t="shared" ca="1" si="922"/>
        <v>4</v>
      </c>
      <c r="N8552" s="2">
        <f t="shared" ca="1" si="923"/>
        <v>0.32638759055634681</v>
      </c>
      <c r="O8552" s="2"/>
      <c r="P8552" s="31">
        <f t="shared" ca="1" si="928"/>
        <v>7.3860163007225008</v>
      </c>
    </row>
    <row r="8553" spans="1:16" x14ac:dyDescent="0.25">
      <c r="A8553" s="32">
        <f ca="1">Uniform_A+B8553*(Uniform_B-Uniform_A)</f>
        <v>3.4825030766520868</v>
      </c>
      <c r="B8553" s="2">
        <f t="shared" ca="1" si="924"/>
        <v>0.3482503076652087</v>
      </c>
      <c r="C8553" s="4"/>
      <c r="D8553" s="5">
        <f ca="1">IF(E8553&lt;(Driehoek_C-Driehoek_A)/(Driehoek_B-Driehoek_A),Driehoek_A+SQRT(E8553*(Driehoek_B-Driehoek_A)*(Driehoek_C-Driehoek_A)),Driehoek_B-SQRT((1-E8553)*(Driehoek_B-Driehoek_A)*(Driehoek_B-Driehoek_C)))</f>
        <v>6.1250347881045997</v>
      </c>
      <c r="E8553" s="2">
        <f t="shared" ca="1" si="925"/>
        <v>0.76384500086832097</v>
      </c>
      <c r="F8553" s="2"/>
      <c r="G8553" s="15">
        <f ca="1">_xlfn.NORM.INV(H8553,Normaal_Mu,Normaal_Sigma)</f>
        <v>6.2951951612586763</v>
      </c>
      <c r="H8553" s="2">
        <f t="shared" ca="1" si="926"/>
        <v>0.74137736874902682</v>
      </c>
      <c r="I8553" s="2"/>
      <c r="J8553" s="15">
        <f ca="1">-LN(K8553) /NegExp_Labda</f>
        <v>5.3443934033430107</v>
      </c>
      <c r="K8553" s="2">
        <f t="shared" ca="1" si="927"/>
        <v>0.34339335522283376</v>
      </c>
      <c r="L8553" s="2"/>
      <c r="M8553" s="17">
        <f t="shared" ca="1" si="922"/>
        <v>11</v>
      </c>
      <c r="N8553" s="2">
        <f t="shared" ca="1" si="923"/>
        <v>0.9912768386772236</v>
      </c>
      <c r="O8553" s="2"/>
      <c r="P8553" s="31">
        <f t="shared" ca="1" si="928"/>
        <v>6.4494252858716745</v>
      </c>
    </row>
    <row r="8554" spans="1:16" x14ac:dyDescent="0.25">
      <c r="A8554" s="32">
        <f ca="1">Uniform_A+B8554*(Uniform_B-Uniform_A)</f>
        <v>0.78828415836817767</v>
      </c>
      <c r="B8554" s="2">
        <f t="shared" ca="1" si="924"/>
        <v>7.8828415836817767E-2</v>
      </c>
      <c r="C8554" s="4"/>
      <c r="D8554" s="5">
        <f ca="1">IF(E8554&lt;(Driehoek_C-Driehoek_A)/(Driehoek_B-Driehoek_A),Driehoek_A+SQRT(E8554*(Driehoek_B-Driehoek_A)*(Driehoek_C-Driehoek_A)),Driehoek_B-SQRT((1-E8554)*(Driehoek_B-Driehoek_A)*(Driehoek_B-Driehoek_C)))</f>
        <v>8.0504776573148771</v>
      </c>
      <c r="E8554" s="2">
        <f t="shared" ca="1" si="925"/>
        <v>0.97424020916405019</v>
      </c>
      <c r="F8554" s="2"/>
      <c r="G8554" s="15">
        <f ca="1">_xlfn.NORM.INV(H8554,Normaal_Mu,Normaal_Sigma)</f>
        <v>1.8079166968698304</v>
      </c>
      <c r="H8554" s="2">
        <f t="shared" ca="1" si="926"/>
        <v>5.5239747172230125E-2</v>
      </c>
      <c r="I8554" s="2"/>
      <c r="J8554" s="15">
        <f ca="1">-LN(K8554) /NegExp_Labda</f>
        <v>2.8141321962395494</v>
      </c>
      <c r="K8554" s="2">
        <f t="shared" ca="1" si="927"/>
        <v>0.56959685560960738</v>
      </c>
      <c r="L8554" s="2"/>
      <c r="M8554" s="17">
        <f t="shared" ca="1" si="922"/>
        <v>5</v>
      </c>
      <c r="N8554" s="2">
        <f t="shared" ca="1" si="923"/>
        <v>0.57076119168068007</v>
      </c>
      <c r="O8554" s="2"/>
      <c r="P8554" s="31">
        <f t="shared" ca="1" si="928"/>
        <v>3.6921621417584873</v>
      </c>
    </row>
    <row r="8555" spans="1:16" x14ac:dyDescent="0.25">
      <c r="A8555" s="32">
        <f ca="1">Uniform_A+B8555*(Uniform_B-Uniform_A)</f>
        <v>0.19414066645133121</v>
      </c>
      <c r="B8555" s="2">
        <f t="shared" ca="1" si="924"/>
        <v>1.9414066645133121E-2</v>
      </c>
      <c r="C8555" s="4"/>
      <c r="D8555" s="5">
        <f ca="1">IF(E8555&lt;(Driehoek_C-Driehoek_A)/(Driehoek_B-Driehoek_A),Driehoek_A+SQRT(E8555*(Driehoek_B-Driehoek_A)*(Driehoek_C-Driehoek_A)),Driehoek_B-SQRT((1-E8555)*(Driehoek_B-Driehoek_A)*(Driehoek_B-Driehoek_C)))</f>
        <v>5.26110597168765</v>
      </c>
      <c r="E8555" s="2">
        <f t="shared" ca="1" si="925"/>
        <v>0.60059061271572145</v>
      </c>
      <c r="F8555" s="2"/>
      <c r="G8555" s="15">
        <f ca="1">_xlfn.NORM.INV(H8555,Normaal_Mu,Normaal_Sigma)</f>
        <v>7.892213672668758</v>
      </c>
      <c r="H8555" s="2">
        <f t="shared" ca="1" si="926"/>
        <v>0.9259263807150091</v>
      </c>
      <c r="I8555" s="2"/>
      <c r="J8555" s="15">
        <f ca="1">-LN(K8555) /NegExp_Labda</f>
        <v>4.363156032471708</v>
      </c>
      <c r="K8555" s="2">
        <f t="shared" ca="1" si="927"/>
        <v>0.41785065019196621</v>
      </c>
      <c r="L8555" s="2"/>
      <c r="M8555" s="17">
        <f t="shared" ca="1" si="922"/>
        <v>6</v>
      </c>
      <c r="N8555" s="2">
        <f t="shared" ca="1" si="923"/>
        <v>0.66355998272392158</v>
      </c>
      <c r="O8555" s="2"/>
      <c r="P8555" s="31">
        <f t="shared" ca="1" si="928"/>
        <v>4.7421232686558898</v>
      </c>
    </row>
    <row r="8556" spans="1:16" x14ac:dyDescent="0.25">
      <c r="A8556" s="32">
        <f ca="1">Uniform_A+B8556*(Uniform_B-Uniform_A)</f>
        <v>2.084047248251919</v>
      </c>
      <c r="B8556" s="2">
        <f t="shared" ca="1" si="924"/>
        <v>0.2084047248251919</v>
      </c>
      <c r="C8556" s="4"/>
      <c r="D8556" s="5">
        <f ca="1">IF(E8556&lt;(Driehoek_C-Driehoek_A)/(Driehoek_B-Driehoek_A),Driehoek_A+SQRT(E8556*(Driehoek_B-Driehoek_A)*(Driehoek_C-Driehoek_A)),Driehoek_B-SQRT((1-E8556)*(Driehoek_B-Driehoek_A)*(Driehoek_B-Driehoek_C)))</f>
        <v>3.4412626389089751</v>
      </c>
      <c r="E8556" s="2">
        <f t="shared" ca="1" si="925"/>
        <v>0.14837414245106162</v>
      </c>
      <c r="F8556" s="2"/>
      <c r="G8556" s="15">
        <f ca="1">_xlfn.NORM.INV(H8556,Normaal_Mu,Normaal_Sigma)</f>
        <v>4.5817432755494867</v>
      </c>
      <c r="H8556" s="2">
        <f t="shared" ca="1" si="926"/>
        <v>0.41717401716931335</v>
      </c>
      <c r="I8556" s="2"/>
      <c r="J8556" s="15">
        <f ca="1">-LN(K8556) /NegExp_Labda</f>
        <v>19.577315472064242</v>
      </c>
      <c r="K8556" s="2">
        <f t="shared" ca="1" si="927"/>
        <v>1.9931316426842316E-2</v>
      </c>
      <c r="L8556" s="2"/>
      <c r="M8556" s="17">
        <f t="shared" ca="1" si="922"/>
        <v>5</v>
      </c>
      <c r="N8556" s="2">
        <f t="shared" ca="1" si="923"/>
        <v>0.56319666831273496</v>
      </c>
      <c r="O8556" s="2"/>
      <c r="P8556" s="31">
        <f t="shared" ca="1" si="928"/>
        <v>6.9368737269549241</v>
      </c>
    </row>
    <row r="8557" spans="1:16" x14ac:dyDescent="0.25">
      <c r="A8557" s="32">
        <f ca="1">Uniform_A+B8557*(Uniform_B-Uniform_A)</f>
        <v>7.7835239605731026</v>
      </c>
      <c r="B8557" s="2">
        <f t="shared" ca="1" si="924"/>
        <v>0.77835239605731021</v>
      </c>
      <c r="C8557" s="4"/>
      <c r="D8557" s="5">
        <f ca="1">IF(E8557&lt;(Driehoek_C-Driehoek_A)/(Driehoek_B-Driehoek_A),Driehoek_A+SQRT(E8557*(Driehoek_B-Driehoek_A)*(Driehoek_C-Driehoek_A)),Driehoek_B-SQRT((1-E8557)*(Driehoek_B-Driehoek_A)*(Driehoek_B-Driehoek_C)))</f>
        <v>4.9924659102826059</v>
      </c>
      <c r="E8557" s="2">
        <f t="shared" ca="1" si="925"/>
        <v>0.5411334434215137</v>
      </c>
      <c r="F8557" s="2"/>
      <c r="G8557" s="15">
        <f ca="1">_xlfn.NORM.INV(H8557,Normaal_Mu,Normaal_Sigma)</f>
        <v>4.8259982244404966</v>
      </c>
      <c r="H8557" s="2">
        <f t="shared" ca="1" si="926"/>
        <v>0.4653354032192546</v>
      </c>
      <c r="I8557" s="2"/>
      <c r="J8557" s="15">
        <f ca="1">-LN(K8557) /NegExp_Labda</f>
        <v>0.33150072131510722</v>
      </c>
      <c r="K8557" s="2">
        <f t="shared" ca="1" si="927"/>
        <v>0.93584993214545942</v>
      </c>
      <c r="L8557" s="2"/>
      <c r="M8557" s="17">
        <f t="shared" ref="M8557:M8620" ca="1" si="929">VLOOKUP(N8557,$S$5:$T$105,2,TRUE)</f>
        <v>5</v>
      </c>
      <c r="N8557" s="2">
        <f t="shared" ca="1" si="923"/>
        <v>0.44937649258192625</v>
      </c>
      <c r="O8557" s="2"/>
      <c r="P8557" s="31">
        <f t="shared" ca="1" si="928"/>
        <v>4.5866977633222623</v>
      </c>
    </row>
    <row r="8558" spans="1:16" x14ac:dyDescent="0.25">
      <c r="A8558" s="32">
        <f ca="1">Uniform_A+B8558*(Uniform_B-Uniform_A)</f>
        <v>1.5912552818200509</v>
      </c>
      <c r="B8558" s="2">
        <f t="shared" ca="1" si="924"/>
        <v>0.15912552818200509</v>
      </c>
      <c r="C8558" s="4"/>
      <c r="D8558" s="5">
        <f ca="1">IF(E8558&lt;(Driehoek_C-Driehoek_A)/(Driehoek_B-Driehoek_A),Driehoek_A+SQRT(E8558*(Driehoek_B-Driehoek_A)*(Driehoek_C-Driehoek_A)),Driehoek_B-SQRT((1-E8558)*(Driehoek_B-Driehoek_A)*(Driehoek_B-Driehoek_C)))</f>
        <v>7.6709930664604657</v>
      </c>
      <c r="E8558" s="2">
        <f t="shared" ca="1" si="925"/>
        <v>0.94953544487439556</v>
      </c>
      <c r="F8558" s="2"/>
      <c r="G8558" s="15">
        <f ca="1">_xlfn.NORM.INV(H8558,Normaal_Mu,Normaal_Sigma)</f>
        <v>4.0326056300741167</v>
      </c>
      <c r="H8558" s="2">
        <f t="shared" ca="1" si="926"/>
        <v>0.31430039565983448</v>
      </c>
      <c r="I8558" s="2"/>
      <c r="J8558" s="15">
        <f ca="1">-LN(K8558) /NegExp_Labda</f>
        <v>2.5368513986483054</v>
      </c>
      <c r="K8558" s="2">
        <f t="shared" ca="1" si="927"/>
        <v>0.60207679237156109</v>
      </c>
      <c r="L8558" s="2"/>
      <c r="M8558" s="17">
        <f t="shared" ca="1" si="929"/>
        <v>7</v>
      </c>
      <c r="N8558" s="2">
        <f t="shared" ca="1" si="923"/>
        <v>0.80222406869280682</v>
      </c>
      <c r="O8558" s="2"/>
      <c r="P8558" s="31">
        <f t="shared" ca="1" si="928"/>
        <v>4.5663410754005884</v>
      </c>
    </row>
    <row r="8559" spans="1:16" x14ac:dyDescent="0.25">
      <c r="A8559" s="32">
        <f ca="1">Uniform_A+B8559*(Uniform_B-Uniform_A)</f>
        <v>8.0794361217038215</v>
      </c>
      <c r="B8559" s="2">
        <f t="shared" ca="1" si="924"/>
        <v>0.80794361217038213</v>
      </c>
      <c r="C8559" s="4"/>
      <c r="D8559" s="5">
        <f ca="1">IF(E8559&lt;(Driehoek_C-Driehoek_A)/(Driehoek_B-Driehoek_A),Driehoek_A+SQRT(E8559*(Driehoek_B-Driehoek_A)*(Driehoek_C-Driehoek_A)),Driehoek_B-SQRT((1-E8559)*(Driehoek_B-Driehoek_A)*(Driehoek_B-Driehoek_C)))</f>
        <v>3.7790227411896202</v>
      </c>
      <c r="E8559" s="2">
        <f t="shared" ca="1" si="925"/>
        <v>0.2260658509764164</v>
      </c>
      <c r="F8559" s="2"/>
      <c r="G8559" s="15">
        <f ca="1">_xlfn.NORM.INV(H8559,Normaal_Mu,Normaal_Sigma)</f>
        <v>5.9709568101740835</v>
      </c>
      <c r="H8559" s="2">
        <f t="shared" ca="1" si="926"/>
        <v>0.68633148627930574</v>
      </c>
      <c r="I8559" s="2"/>
      <c r="J8559" s="15">
        <f ca="1">-LN(K8559) /NegExp_Labda</f>
        <v>1.0529225812333431</v>
      </c>
      <c r="K8559" s="2">
        <f t="shared" ca="1" si="927"/>
        <v>0.81011058475394793</v>
      </c>
      <c r="L8559" s="2"/>
      <c r="M8559" s="17">
        <f t="shared" ca="1" si="929"/>
        <v>3</v>
      </c>
      <c r="N8559" s="2">
        <f t="shared" ca="1" si="923"/>
        <v>0.2326236656662023</v>
      </c>
      <c r="O8559" s="2"/>
      <c r="P8559" s="31">
        <f t="shared" ca="1" si="928"/>
        <v>4.3764676508601736</v>
      </c>
    </row>
    <row r="8560" spans="1:16" x14ac:dyDescent="0.25">
      <c r="A8560" s="32">
        <f ca="1">Uniform_A+B8560*(Uniform_B-Uniform_A)</f>
        <v>8.9754411062875157</v>
      </c>
      <c r="B8560" s="2">
        <f t="shared" ca="1" si="924"/>
        <v>0.89754411062875161</v>
      </c>
      <c r="C8560" s="4"/>
      <c r="D8560" s="5">
        <f ca="1">IF(E8560&lt;(Driehoek_C-Driehoek_A)/(Driehoek_B-Driehoek_A),Driehoek_A+SQRT(E8560*(Driehoek_B-Driehoek_A)*(Driehoek_C-Driehoek_A)),Driehoek_B-SQRT((1-E8560)*(Driehoek_B-Driehoek_A)*(Driehoek_B-Driehoek_C)))</f>
        <v>3.3104882476796815</v>
      </c>
      <c r="E8560" s="2">
        <f t="shared" ca="1" si="925"/>
        <v>0.12266996052189727</v>
      </c>
      <c r="F8560" s="2"/>
      <c r="G8560" s="15">
        <f ca="1">_xlfn.NORM.INV(H8560,Normaal_Mu,Normaal_Sigma)</f>
        <v>6.1999142140600494</v>
      </c>
      <c r="H8560" s="2">
        <f t="shared" ca="1" si="926"/>
        <v>0.72573258907312177</v>
      </c>
      <c r="I8560" s="2"/>
      <c r="J8560" s="15">
        <f ca="1">-LN(K8560) /NegExp_Labda</f>
        <v>0.90913625373100937</v>
      </c>
      <c r="K8560" s="2">
        <f t="shared" ca="1" si="927"/>
        <v>0.8337453568642661</v>
      </c>
      <c r="L8560" s="2"/>
      <c r="M8560" s="17">
        <f t="shared" ca="1" si="929"/>
        <v>7</v>
      </c>
      <c r="N8560" s="2">
        <f t="shared" ca="1" si="923"/>
        <v>0.78339369084538868</v>
      </c>
      <c r="O8560" s="2"/>
      <c r="P8560" s="31">
        <f t="shared" ca="1" si="928"/>
        <v>5.278995964351652</v>
      </c>
    </row>
    <row r="8561" spans="1:16" x14ac:dyDescent="0.25">
      <c r="A8561" s="32">
        <f ca="1">Uniform_A+B8561*(Uniform_B-Uniform_A)</f>
        <v>5.4807312186255555</v>
      </c>
      <c r="B8561" s="2">
        <f t="shared" ca="1" si="924"/>
        <v>0.54807312186255552</v>
      </c>
      <c r="C8561" s="4"/>
      <c r="D8561" s="5">
        <f ca="1">IF(E8561&lt;(Driehoek_C-Driehoek_A)/(Driehoek_B-Driehoek_A),Driehoek_A+SQRT(E8561*(Driehoek_B-Driehoek_A)*(Driehoek_C-Driehoek_A)),Driehoek_B-SQRT((1-E8561)*(Driehoek_B-Driehoek_A)*(Driehoek_B-Driehoek_C)))</f>
        <v>8.1884176930774828</v>
      </c>
      <c r="E8561" s="2">
        <f t="shared" ca="1" si="925"/>
        <v>0.98118097597400933</v>
      </c>
      <c r="F8561" s="2"/>
      <c r="G8561" s="15">
        <f ca="1">_xlfn.NORM.INV(H8561,Normaal_Mu,Normaal_Sigma)</f>
        <v>6.2261716138999263</v>
      </c>
      <c r="H8561" s="2">
        <f t="shared" ca="1" si="926"/>
        <v>0.73009019782493023</v>
      </c>
      <c r="I8561" s="2"/>
      <c r="J8561" s="15">
        <f ca="1">-LN(K8561) /NegExp_Labda</f>
        <v>2.9655675953964127</v>
      </c>
      <c r="K8561" s="2">
        <f t="shared" ca="1" si="927"/>
        <v>0.55260406019563724</v>
      </c>
      <c r="L8561" s="2"/>
      <c r="M8561" s="17">
        <f t="shared" ca="1" si="929"/>
        <v>4</v>
      </c>
      <c r="N8561" s="2">
        <f t="shared" ca="1" si="923"/>
        <v>0.41867627806107754</v>
      </c>
      <c r="O8561" s="2"/>
      <c r="P8561" s="31">
        <f t="shared" ca="1" si="928"/>
        <v>5.3721776241998755</v>
      </c>
    </row>
    <row r="8562" spans="1:16" x14ac:dyDescent="0.25">
      <c r="A8562" s="32">
        <f ca="1">Uniform_A+B8562*(Uniform_B-Uniform_A)</f>
        <v>9.2467908818314424</v>
      </c>
      <c r="B8562" s="2">
        <f t="shared" ca="1" si="924"/>
        <v>0.92467908818314426</v>
      </c>
      <c r="C8562" s="4"/>
      <c r="D8562" s="5">
        <f ca="1">IF(E8562&lt;(Driehoek_C-Driehoek_A)/(Driehoek_B-Driehoek_A),Driehoek_A+SQRT(E8562*(Driehoek_B-Driehoek_A)*(Driehoek_C-Driehoek_A)),Driehoek_B-SQRT((1-E8562)*(Driehoek_B-Driehoek_A)*(Driehoek_B-Driehoek_C)))</f>
        <v>2.5742539107074167</v>
      </c>
      <c r="E8562" s="2">
        <f t="shared" ca="1" si="925"/>
        <v>2.3554825283054415E-2</v>
      </c>
      <c r="F8562" s="2"/>
      <c r="G8562" s="15">
        <f ca="1">_xlfn.NORM.INV(H8562,Normaal_Mu,Normaal_Sigma)</f>
        <v>7.029613104787984</v>
      </c>
      <c r="H8562" s="2">
        <f t="shared" ca="1" si="926"/>
        <v>0.84490097514106233</v>
      </c>
      <c r="I8562" s="2"/>
      <c r="J8562" s="15">
        <f ca="1">-LN(K8562) /NegExp_Labda</f>
        <v>4.9174365888897</v>
      </c>
      <c r="K8562" s="2">
        <f t="shared" ca="1" si="927"/>
        <v>0.37400454928500293</v>
      </c>
      <c r="L8562" s="2"/>
      <c r="M8562" s="17">
        <f t="shared" ca="1" si="929"/>
        <v>8</v>
      </c>
      <c r="N8562" s="2">
        <f t="shared" ca="1" si="923"/>
        <v>0.91805263498426715</v>
      </c>
      <c r="O8562" s="2"/>
      <c r="P8562" s="31">
        <f t="shared" ca="1" si="928"/>
        <v>6.353618897243309</v>
      </c>
    </row>
    <row r="8563" spans="1:16" x14ac:dyDescent="0.25">
      <c r="A8563" s="32">
        <f ca="1">Uniform_A+B8563*(Uniform_B-Uniform_A)</f>
        <v>6.8012039066164265E-2</v>
      </c>
      <c r="B8563" s="2">
        <f t="shared" ca="1" si="924"/>
        <v>6.8012039066164265E-3</v>
      </c>
      <c r="C8563" s="4"/>
      <c r="D8563" s="5">
        <f ca="1">IF(E8563&lt;(Driehoek_C-Driehoek_A)/(Driehoek_B-Driehoek_A),Driehoek_A+SQRT(E8563*(Driehoek_B-Driehoek_A)*(Driehoek_C-Driehoek_A)),Driehoek_B-SQRT((1-E8563)*(Driehoek_B-Driehoek_A)*(Driehoek_B-Driehoek_C)))</f>
        <v>7.7165216058189747</v>
      </c>
      <c r="E8563" s="2">
        <f t="shared" ca="1" si="925"/>
        <v>0.95293380604772848</v>
      </c>
      <c r="F8563" s="2"/>
      <c r="G8563" s="15">
        <f ca="1">_xlfn.NORM.INV(H8563,Normaal_Mu,Normaal_Sigma)</f>
        <v>5.7990783246359436</v>
      </c>
      <c r="H8563" s="2">
        <f t="shared" ca="1" si="926"/>
        <v>0.65525201321554649</v>
      </c>
      <c r="I8563" s="2"/>
      <c r="J8563" s="15">
        <f ca="1">-LN(K8563) /NegExp_Labda</f>
        <v>4.2850291471105049</v>
      </c>
      <c r="K8563" s="2">
        <f t="shared" ca="1" si="927"/>
        <v>0.42443100050506466</v>
      </c>
      <c r="L8563" s="2"/>
      <c r="M8563" s="17">
        <f t="shared" ca="1" si="929"/>
        <v>10</v>
      </c>
      <c r="N8563" s="2">
        <f t="shared" ca="1" si="923"/>
        <v>0.98516557563893081</v>
      </c>
      <c r="O8563" s="2"/>
      <c r="P8563" s="31">
        <f t="shared" ca="1" si="928"/>
        <v>5.5737282233263175</v>
      </c>
    </row>
    <row r="8564" spans="1:16" x14ac:dyDescent="0.25">
      <c r="A8564" s="32">
        <f ca="1">Uniform_A+B8564*(Uniform_B-Uniform_A)</f>
        <v>9.300730096849227</v>
      </c>
      <c r="B8564" s="2">
        <f t="shared" ca="1" si="924"/>
        <v>0.93007300968492268</v>
      </c>
      <c r="C8564" s="4"/>
      <c r="D8564" s="5">
        <f ca="1">IF(E8564&lt;(Driehoek_C-Driehoek_A)/(Driehoek_B-Driehoek_A),Driehoek_A+SQRT(E8564*(Driehoek_B-Driehoek_A)*(Driehoek_C-Driehoek_A)),Driehoek_B-SQRT((1-E8564)*(Driehoek_B-Driehoek_A)*(Driehoek_B-Driehoek_C)))</f>
        <v>6.4223806220663961</v>
      </c>
      <c r="E8564" s="2">
        <f t="shared" ca="1" si="925"/>
        <v>0.81016795264289088</v>
      </c>
      <c r="F8564" s="2"/>
      <c r="G8564" s="15">
        <f ca="1">_xlfn.NORM.INV(H8564,Normaal_Mu,Normaal_Sigma)</f>
        <v>6.1388015734578785</v>
      </c>
      <c r="H8564" s="2">
        <f t="shared" ca="1" si="926"/>
        <v>0.71545790846990776</v>
      </c>
      <c r="I8564" s="2"/>
      <c r="J8564" s="15">
        <f ca="1">-LN(K8564) /NegExp_Labda</f>
        <v>22.947499562319472</v>
      </c>
      <c r="K8564" s="2">
        <f t="shared" ca="1" si="927"/>
        <v>1.0157936961061487E-2</v>
      </c>
      <c r="L8564" s="2"/>
      <c r="M8564" s="17">
        <f t="shared" ca="1" si="929"/>
        <v>6</v>
      </c>
      <c r="N8564" s="2">
        <f t="shared" ca="1" si="923"/>
        <v>0.75802573091529613</v>
      </c>
      <c r="O8564" s="2"/>
      <c r="P8564" s="31">
        <f t="shared" ca="1" si="928"/>
        <v>10.161882370938596</v>
      </c>
    </row>
    <row r="8565" spans="1:16" x14ac:dyDescent="0.25">
      <c r="A8565" s="32">
        <f ca="1">Uniform_A+B8565*(Uniform_B-Uniform_A)</f>
        <v>6.2845511899091901</v>
      </c>
      <c r="B8565" s="2">
        <f t="shared" ca="1" si="924"/>
        <v>0.62845511899091899</v>
      </c>
      <c r="C8565" s="4"/>
      <c r="D8565" s="5">
        <f ca="1">IF(E8565&lt;(Driehoek_C-Driehoek_A)/(Driehoek_B-Driehoek_A),Driehoek_A+SQRT(E8565*(Driehoek_B-Driehoek_A)*(Driehoek_C-Driehoek_A)),Driehoek_B-SQRT((1-E8565)*(Driehoek_B-Driehoek_A)*(Driehoek_B-Driehoek_C)))</f>
        <v>6.0580973389607138</v>
      </c>
      <c r="E8565" s="2">
        <f t="shared" ca="1" si="925"/>
        <v>0.75272024951342753</v>
      </c>
      <c r="F8565" s="2"/>
      <c r="G8565" s="15">
        <f ca="1">_xlfn.NORM.INV(H8565,Normaal_Mu,Normaal_Sigma)</f>
        <v>3.7068463671219121</v>
      </c>
      <c r="H8565" s="2">
        <f t="shared" ca="1" si="926"/>
        <v>0.25895293323933344</v>
      </c>
      <c r="I8565" s="2"/>
      <c r="J8565" s="15">
        <f ca="1">-LN(K8565) /NegExp_Labda</f>
        <v>6.9633599921936238</v>
      </c>
      <c r="K8565" s="2">
        <f t="shared" ca="1" si="927"/>
        <v>0.24841066416115476</v>
      </c>
      <c r="L8565" s="2"/>
      <c r="M8565" s="17">
        <f t="shared" ca="1" si="929"/>
        <v>4</v>
      </c>
      <c r="N8565" s="2">
        <f t="shared" ca="1" si="923"/>
        <v>0.35893130233917825</v>
      </c>
      <c r="O8565" s="2"/>
      <c r="P8565" s="31">
        <f t="shared" ca="1" si="928"/>
        <v>5.4025709776370885</v>
      </c>
    </row>
    <row r="8566" spans="1:16" x14ac:dyDescent="0.25">
      <c r="A8566" s="32">
        <f ca="1">Uniform_A+B8566*(Uniform_B-Uniform_A)</f>
        <v>1.0011849613560408</v>
      </c>
      <c r="B8566" s="2">
        <f t="shared" ca="1" si="924"/>
        <v>0.10011849613560408</v>
      </c>
      <c r="C8566" s="4"/>
      <c r="D8566" s="5">
        <f ca="1">IF(E8566&lt;(Driehoek_C-Driehoek_A)/(Driehoek_B-Driehoek_A),Driehoek_A+SQRT(E8566*(Driehoek_B-Driehoek_A)*(Driehoek_C-Driehoek_A)),Driehoek_B-SQRT((1-E8566)*(Driehoek_B-Driehoek_A)*(Driehoek_B-Driehoek_C)))</f>
        <v>4.5652840029570338</v>
      </c>
      <c r="E8566" s="2">
        <f t="shared" ca="1" si="925"/>
        <v>0.43809411501632034</v>
      </c>
      <c r="F8566" s="2"/>
      <c r="G8566" s="15">
        <f ca="1">_xlfn.NORM.INV(H8566,Normaal_Mu,Normaal_Sigma)</f>
        <v>4.2702414683559686</v>
      </c>
      <c r="H8566" s="2">
        <f t="shared" ca="1" si="926"/>
        <v>0.35760076615639891</v>
      </c>
      <c r="I8566" s="2"/>
      <c r="J8566" s="15">
        <f ca="1">-LN(K8566) /NegExp_Labda</f>
        <v>6.9840567031856482</v>
      </c>
      <c r="K8566" s="2">
        <f t="shared" ca="1" si="927"/>
        <v>0.24738453263637705</v>
      </c>
      <c r="L8566" s="2"/>
      <c r="M8566" s="17">
        <f t="shared" ca="1" si="929"/>
        <v>2</v>
      </c>
      <c r="N8566" s="2">
        <f t="shared" ca="1" si="923"/>
        <v>9.1022849504864833E-2</v>
      </c>
      <c r="O8566" s="2"/>
      <c r="P8566" s="31">
        <f t="shared" ca="1" si="928"/>
        <v>3.764153427170938</v>
      </c>
    </row>
    <row r="8567" spans="1:16" x14ac:dyDescent="0.25">
      <c r="A8567" s="32">
        <f ca="1">Uniform_A+B8567*(Uniform_B-Uniform_A)</f>
        <v>5.4449160424337428</v>
      </c>
      <c r="B8567" s="2">
        <f t="shared" ca="1" si="924"/>
        <v>0.54449160424337428</v>
      </c>
      <c r="C8567" s="4"/>
      <c r="D8567" s="5">
        <f ca="1">IF(E8567&lt;(Driehoek_C-Driehoek_A)/(Driehoek_B-Driehoek_A),Driehoek_A+SQRT(E8567*(Driehoek_B-Driehoek_A)*(Driehoek_C-Driehoek_A)),Driehoek_B-SQRT((1-E8567)*(Driehoek_B-Driehoek_A)*(Driehoek_B-Driehoek_C)))</f>
        <v>6.7027482388641797</v>
      </c>
      <c r="E8567" s="2">
        <f t="shared" ca="1" si="925"/>
        <v>0.84921812417023912</v>
      </c>
      <c r="F8567" s="2"/>
      <c r="G8567" s="15">
        <f ca="1">_xlfn.NORM.INV(H8567,Normaal_Mu,Normaal_Sigma)</f>
        <v>4.762988870470612</v>
      </c>
      <c r="H8567" s="2">
        <f t="shared" ca="1" si="926"/>
        <v>0.45283354306157442</v>
      </c>
      <c r="I8567" s="2"/>
      <c r="J8567" s="15">
        <f ca="1">-LN(K8567) /NegExp_Labda</f>
        <v>1.0534647259966083</v>
      </c>
      <c r="K8567" s="2">
        <f t="shared" ca="1" si="927"/>
        <v>0.81002275007370717</v>
      </c>
      <c r="L8567" s="2"/>
      <c r="M8567" s="17">
        <f t="shared" ca="1" si="929"/>
        <v>6</v>
      </c>
      <c r="N8567" s="2">
        <f t="shared" ca="1" si="923"/>
        <v>0.68237953425794973</v>
      </c>
      <c r="O8567" s="2"/>
      <c r="P8567" s="31">
        <f t="shared" ca="1" si="928"/>
        <v>4.7928235755530286</v>
      </c>
    </row>
    <row r="8568" spans="1:16" x14ac:dyDescent="0.25">
      <c r="A8568" s="32">
        <f ca="1">Uniform_A+B8568*(Uniform_B-Uniform_A)</f>
        <v>7.2204793698685865</v>
      </c>
      <c r="B8568" s="2">
        <f t="shared" ca="1" si="924"/>
        <v>0.72204793698685865</v>
      </c>
      <c r="C8568" s="4"/>
      <c r="D8568" s="5">
        <f ca="1">IF(E8568&lt;(Driehoek_C-Driehoek_A)/(Driehoek_B-Driehoek_A),Driehoek_A+SQRT(E8568*(Driehoek_B-Driehoek_A)*(Driehoek_C-Driehoek_A)),Driehoek_B-SQRT((1-E8568)*(Driehoek_B-Driehoek_A)*(Driehoek_B-Driehoek_C)))</f>
        <v>2.1749315418525539</v>
      </c>
      <c r="E8568" s="2">
        <f t="shared" ca="1" si="925"/>
        <v>2.1857888810651316E-3</v>
      </c>
      <c r="F8568" s="2"/>
      <c r="G8568" s="15">
        <f ca="1">_xlfn.NORM.INV(H8568,Normaal_Mu,Normaal_Sigma)</f>
        <v>4.7605875238092068</v>
      </c>
      <c r="H8568" s="2">
        <f t="shared" ca="1" si="926"/>
        <v>0.45235792930596863</v>
      </c>
      <c r="I8568" s="2"/>
      <c r="J8568" s="15">
        <f ca="1">-LN(K8568) /NegExp_Labda</f>
        <v>11.05950092016932</v>
      </c>
      <c r="K8568" s="2">
        <f t="shared" ca="1" si="927"/>
        <v>0.10949239501734553</v>
      </c>
      <c r="L8568" s="2"/>
      <c r="M8568" s="17">
        <f t="shared" ca="1" si="929"/>
        <v>3</v>
      </c>
      <c r="N8568" s="2">
        <f t="shared" ca="1" si="923"/>
        <v>0.13649722067464132</v>
      </c>
      <c r="O8568" s="2"/>
      <c r="P8568" s="31">
        <f t="shared" ca="1" si="928"/>
        <v>5.6430998711399329</v>
      </c>
    </row>
    <row r="8569" spans="1:16" x14ac:dyDescent="0.25">
      <c r="A8569" s="32">
        <f ca="1">Uniform_A+B8569*(Uniform_B-Uniform_A)</f>
        <v>5.0090951263450965</v>
      </c>
      <c r="B8569" s="2">
        <f t="shared" ca="1" si="924"/>
        <v>0.50090951263450967</v>
      </c>
      <c r="C8569" s="4"/>
      <c r="D8569" s="5">
        <f ca="1">IF(E8569&lt;(Driehoek_C-Driehoek_A)/(Driehoek_B-Driehoek_A),Driehoek_A+SQRT(E8569*(Driehoek_B-Driehoek_A)*(Driehoek_C-Driehoek_A)),Driehoek_B-SQRT((1-E8569)*(Driehoek_B-Driehoek_A)*(Driehoek_B-Driehoek_C)))</f>
        <v>5.0494267360246283</v>
      </c>
      <c r="E8569" s="2">
        <f t="shared" ca="1" si="925"/>
        <v>0.55408488245608511</v>
      </c>
      <c r="F8569" s="2"/>
      <c r="G8569" s="15">
        <f ca="1">_xlfn.NORM.INV(H8569,Normaal_Mu,Normaal_Sigma)</f>
        <v>7.0786301111742169</v>
      </c>
      <c r="H8569" s="2">
        <f t="shared" ca="1" si="926"/>
        <v>0.85067088246190403</v>
      </c>
      <c r="I8569" s="2"/>
      <c r="J8569" s="15">
        <f ca="1">-LN(K8569) /NegExp_Labda</f>
        <v>1.4549227354299428</v>
      </c>
      <c r="K8569" s="2">
        <f t="shared" ca="1" si="927"/>
        <v>0.74752722940283667</v>
      </c>
      <c r="L8569" s="2"/>
      <c r="M8569" s="17">
        <f t="shared" ca="1" si="929"/>
        <v>5</v>
      </c>
      <c r="N8569" s="2">
        <f t="shared" ca="1" si="923"/>
        <v>0.55180946212727822</v>
      </c>
      <c r="O8569" s="2"/>
      <c r="P8569" s="31">
        <f t="shared" ca="1" si="928"/>
        <v>4.7184149417947774</v>
      </c>
    </row>
    <row r="8570" spans="1:16" x14ac:dyDescent="0.25">
      <c r="A8570" s="32">
        <f ca="1">Uniform_A+B8570*(Uniform_B-Uniform_A)</f>
        <v>2.6137896898863486</v>
      </c>
      <c r="B8570" s="2">
        <f t="shared" ca="1" si="924"/>
        <v>0.26137896898863489</v>
      </c>
      <c r="C8570" s="4"/>
      <c r="D8570" s="5">
        <f ca="1">IF(E8570&lt;(Driehoek_C-Driehoek_A)/(Driehoek_B-Driehoek_A),Driehoek_A+SQRT(E8570*(Driehoek_B-Driehoek_A)*(Driehoek_C-Driehoek_A)),Driehoek_B-SQRT((1-E8570)*(Driehoek_B-Driehoek_A)*(Driehoek_B-Driehoek_C)))</f>
        <v>4.8218089363268239</v>
      </c>
      <c r="E8570" s="2">
        <f t="shared" ca="1" si="925"/>
        <v>0.50122055529833176</v>
      </c>
      <c r="F8570" s="2"/>
      <c r="G8570" s="15">
        <f ca="1">_xlfn.NORM.INV(H8570,Normaal_Mu,Normaal_Sigma)</f>
        <v>2.0827917369740958</v>
      </c>
      <c r="H8570" s="2">
        <f t="shared" ca="1" si="926"/>
        <v>7.2337047909977081E-2</v>
      </c>
      <c r="I8570" s="2"/>
      <c r="J8570" s="15">
        <f ca="1">-LN(K8570) /NegExp_Labda</f>
        <v>5.1749192195911728</v>
      </c>
      <c r="K8570" s="2">
        <f t="shared" ca="1" si="927"/>
        <v>0.35523212003776761</v>
      </c>
      <c r="L8570" s="2"/>
      <c r="M8570" s="17">
        <f t="shared" ca="1" si="929"/>
        <v>10</v>
      </c>
      <c r="N8570" s="2">
        <f t="shared" ca="1" si="923"/>
        <v>0.96844245831017473</v>
      </c>
      <c r="O8570" s="2"/>
      <c r="P8570" s="31">
        <f t="shared" ca="1" si="928"/>
        <v>4.938661916555688</v>
      </c>
    </row>
    <row r="8571" spans="1:16" x14ac:dyDescent="0.25">
      <c r="A8571" s="32">
        <f ca="1">Uniform_A+B8571*(Uniform_B-Uniform_A)</f>
        <v>9.689814502680532</v>
      </c>
      <c r="B8571" s="2">
        <f t="shared" ca="1" si="924"/>
        <v>0.96898145026805327</v>
      </c>
      <c r="C8571" s="4"/>
      <c r="D8571" s="5">
        <f ca="1">IF(E8571&lt;(Driehoek_C-Driehoek_A)/(Driehoek_B-Driehoek_A),Driehoek_A+SQRT(E8571*(Driehoek_B-Driehoek_A)*(Driehoek_C-Driehoek_A)),Driehoek_B-SQRT((1-E8571)*(Driehoek_B-Driehoek_A)*(Driehoek_B-Driehoek_C)))</f>
        <v>6.3552816385571385</v>
      </c>
      <c r="E8571" s="2">
        <f t="shared" ca="1" si="925"/>
        <v>0.8001561368184853</v>
      </c>
      <c r="F8571" s="2"/>
      <c r="G8571" s="15">
        <f ca="1">_xlfn.NORM.INV(H8571,Normaal_Mu,Normaal_Sigma)</f>
        <v>3.3537258032978521</v>
      </c>
      <c r="H8571" s="2">
        <f t="shared" ca="1" si="926"/>
        <v>0.20521501708655521</v>
      </c>
      <c r="I8571" s="2"/>
      <c r="J8571" s="15">
        <f ca="1">-LN(K8571) /NegExp_Labda</f>
        <v>0.13931990150146065</v>
      </c>
      <c r="K8571" s="2">
        <f t="shared" ca="1" si="927"/>
        <v>0.97252063977055947</v>
      </c>
      <c r="L8571" s="2"/>
      <c r="M8571" s="17">
        <f t="shared" ca="1" si="929"/>
        <v>6</v>
      </c>
      <c r="N8571" s="2">
        <f t="shared" ca="1" si="923"/>
        <v>0.72210579003916675</v>
      </c>
      <c r="O8571" s="2"/>
      <c r="P8571" s="31">
        <f t="shared" ca="1" si="928"/>
        <v>5.1076283692073972</v>
      </c>
    </row>
    <row r="8572" spans="1:16" x14ac:dyDescent="0.25">
      <c r="A8572" s="32">
        <f ca="1">Uniform_A+B8572*(Uniform_B-Uniform_A)</f>
        <v>0.29437052861104318</v>
      </c>
      <c r="B8572" s="2">
        <f t="shared" ca="1" si="924"/>
        <v>2.9437052861104318E-2</v>
      </c>
      <c r="C8572" s="4"/>
      <c r="D8572" s="5">
        <f ca="1">IF(E8572&lt;(Driehoek_C-Driehoek_A)/(Driehoek_B-Driehoek_A),Driehoek_A+SQRT(E8572*(Driehoek_B-Driehoek_A)*(Driehoek_C-Driehoek_A)),Driehoek_B-SQRT((1-E8572)*(Driehoek_B-Driehoek_A)*(Driehoek_B-Driehoek_C)))</f>
        <v>3.2115543522415897</v>
      </c>
      <c r="E8572" s="2">
        <f t="shared" ca="1" si="925"/>
        <v>0.10484742488825272</v>
      </c>
      <c r="F8572" s="2"/>
      <c r="G8572" s="15">
        <f ca="1">_xlfn.NORM.INV(H8572,Normaal_Mu,Normaal_Sigma)</f>
        <v>9.0772292511204675</v>
      </c>
      <c r="H8572" s="2">
        <f t="shared" ca="1" si="926"/>
        <v>0.97925574780447111</v>
      </c>
      <c r="I8572" s="2"/>
      <c r="J8572" s="15">
        <f ca="1">-LN(K8572) /NegExp_Labda</f>
        <v>4.1301869712140755</v>
      </c>
      <c r="K8572" s="2">
        <f t="shared" ca="1" si="927"/>
        <v>0.43778060573660438</v>
      </c>
      <c r="L8572" s="2"/>
      <c r="M8572" s="17">
        <f t="shared" ca="1" si="929"/>
        <v>5</v>
      </c>
      <c r="N8572" s="2">
        <f t="shared" ca="1" si="923"/>
        <v>0.54755527619199962</v>
      </c>
      <c r="O8572" s="2"/>
      <c r="P8572" s="31">
        <f t="shared" ca="1" si="928"/>
        <v>4.3426682206374352</v>
      </c>
    </row>
    <row r="8573" spans="1:16" x14ac:dyDescent="0.25">
      <c r="A8573" s="32">
        <f ca="1">Uniform_A+B8573*(Uniform_B-Uniform_A)</f>
        <v>3.4119688453957209</v>
      </c>
      <c r="B8573" s="2">
        <f t="shared" ca="1" si="924"/>
        <v>0.34119688453957209</v>
      </c>
      <c r="C8573" s="4"/>
      <c r="D8573" s="5">
        <f ca="1">IF(E8573&lt;(Driehoek_C-Driehoek_A)/(Driehoek_B-Driehoek_A),Driehoek_A+SQRT(E8573*(Driehoek_B-Driehoek_A)*(Driehoek_C-Driehoek_A)),Driehoek_B-SQRT((1-E8573)*(Driehoek_B-Driehoek_A)*(Driehoek_B-Driehoek_C)))</f>
        <v>5.8890749053223033</v>
      </c>
      <c r="E8573" s="2">
        <f t="shared" ca="1" si="925"/>
        <v>0.72348985872298766</v>
      </c>
      <c r="F8573" s="2"/>
      <c r="G8573" s="15">
        <f ca="1">_xlfn.NORM.INV(H8573,Normaal_Mu,Normaal_Sigma)</f>
        <v>1.0995194518615676</v>
      </c>
      <c r="H8573" s="2">
        <f t="shared" ca="1" si="926"/>
        <v>2.5573743813208538E-2</v>
      </c>
      <c r="I8573" s="2"/>
      <c r="J8573" s="15">
        <f ca="1">-LN(K8573) /NegExp_Labda</f>
        <v>10.508105287398807</v>
      </c>
      <c r="K8573" s="2">
        <f t="shared" ca="1" si="927"/>
        <v>0.12225808015428741</v>
      </c>
      <c r="L8573" s="2"/>
      <c r="M8573" s="17">
        <f t="shared" ca="1" si="929"/>
        <v>5</v>
      </c>
      <c r="N8573" s="2">
        <f t="shared" ca="1" si="923"/>
        <v>0.60722906176732583</v>
      </c>
      <c r="O8573" s="2"/>
      <c r="P8573" s="31">
        <f t="shared" ca="1" si="928"/>
        <v>5.1817336979956803</v>
      </c>
    </row>
    <row r="8574" spans="1:16" x14ac:dyDescent="0.25">
      <c r="A8574" s="32">
        <f ca="1">Uniform_A+B8574*(Uniform_B-Uniform_A)</f>
        <v>7.2122212337191929</v>
      </c>
      <c r="B8574" s="2">
        <f t="shared" ca="1" si="924"/>
        <v>0.72122212337191927</v>
      </c>
      <c r="C8574" s="4"/>
      <c r="D8574" s="5">
        <f ca="1">IF(E8574&lt;(Driehoek_C-Driehoek_A)/(Driehoek_B-Driehoek_A),Driehoek_A+SQRT(E8574*(Driehoek_B-Driehoek_A)*(Driehoek_C-Driehoek_A)),Driehoek_B-SQRT((1-E8574)*(Driehoek_B-Driehoek_A)*(Driehoek_B-Driehoek_C)))</f>
        <v>4.4225127250792955</v>
      </c>
      <c r="E8574" s="2">
        <f t="shared" ca="1" si="925"/>
        <v>0.40133172136968631</v>
      </c>
      <c r="F8574" s="2"/>
      <c r="G8574" s="15">
        <f ca="1">_xlfn.NORM.INV(H8574,Normaal_Mu,Normaal_Sigma)</f>
        <v>7.1418046640209507</v>
      </c>
      <c r="H8574" s="2">
        <f t="shared" ca="1" si="926"/>
        <v>0.8578933263961489</v>
      </c>
      <c r="I8574" s="2"/>
      <c r="J8574" s="15">
        <f ca="1">-LN(K8574) /NegExp_Labda</f>
        <v>2.0886712146621238</v>
      </c>
      <c r="K8574" s="2">
        <f t="shared" ca="1" si="927"/>
        <v>0.65853721609113025</v>
      </c>
      <c r="L8574" s="2"/>
      <c r="M8574" s="17">
        <f t="shared" ca="1" si="929"/>
        <v>7</v>
      </c>
      <c r="N8574" s="2">
        <f t="shared" ca="1" si="923"/>
        <v>0.8202043134410173</v>
      </c>
      <c r="O8574" s="2"/>
      <c r="P8574" s="31">
        <f t="shared" ca="1" si="928"/>
        <v>5.5730419674963123</v>
      </c>
    </row>
    <row r="8575" spans="1:16" x14ac:dyDescent="0.25">
      <c r="A8575" s="32">
        <f ca="1">Uniform_A+B8575*(Uniform_B-Uniform_A)</f>
        <v>8.07531754768425</v>
      </c>
      <c r="B8575" s="2">
        <f t="shared" ca="1" si="924"/>
        <v>0.80753175476842498</v>
      </c>
      <c r="C8575" s="4"/>
      <c r="D8575" s="5">
        <f ca="1">IF(E8575&lt;(Driehoek_C-Driehoek_A)/(Driehoek_B-Driehoek_A),Driehoek_A+SQRT(E8575*(Driehoek_B-Driehoek_A)*(Driehoek_C-Driehoek_A)),Driehoek_B-SQRT((1-E8575)*(Driehoek_B-Driehoek_A)*(Driehoek_B-Driehoek_C)))</f>
        <v>4.7494757851116116</v>
      </c>
      <c r="E8575" s="2">
        <f t="shared" ca="1" si="925"/>
        <v>0.48380125424706988</v>
      </c>
      <c r="F8575" s="2"/>
      <c r="G8575" s="15">
        <f ca="1">_xlfn.NORM.INV(H8575,Normaal_Mu,Normaal_Sigma)</f>
        <v>4.3647293347899341</v>
      </c>
      <c r="H8575" s="2">
        <f t="shared" ca="1" si="926"/>
        <v>0.37538078475844527</v>
      </c>
      <c r="I8575" s="2"/>
      <c r="J8575" s="15">
        <f ca="1">-LN(K8575) /NegExp_Labda</f>
        <v>6.257610800697627</v>
      </c>
      <c r="K8575" s="2">
        <f t="shared" ca="1" si="927"/>
        <v>0.28606902242200627</v>
      </c>
      <c r="L8575" s="2"/>
      <c r="M8575" s="17">
        <f t="shared" ca="1" si="929"/>
        <v>5</v>
      </c>
      <c r="N8575" s="2">
        <f t="shared" ca="1" si="923"/>
        <v>0.57956042625336113</v>
      </c>
      <c r="O8575" s="2"/>
      <c r="P8575" s="31">
        <f t="shared" ca="1" si="928"/>
        <v>5.6894266936566842</v>
      </c>
    </row>
    <row r="8576" spans="1:16" x14ac:dyDescent="0.25">
      <c r="A8576" s="32">
        <f ca="1">Uniform_A+B8576*(Uniform_B-Uniform_A)</f>
        <v>0.61585770896654957</v>
      </c>
      <c r="B8576" s="2">
        <f t="shared" ca="1" si="924"/>
        <v>6.1585770896654957E-2</v>
      </c>
      <c r="C8576" s="4"/>
      <c r="D8576" s="5">
        <f ca="1">IF(E8576&lt;(Driehoek_C-Driehoek_A)/(Driehoek_B-Driehoek_A),Driehoek_A+SQRT(E8576*(Driehoek_B-Driehoek_A)*(Driehoek_C-Driehoek_A)),Driehoek_B-SQRT((1-E8576)*(Driehoek_B-Driehoek_A)*(Driehoek_B-Driehoek_C)))</f>
        <v>6.2871187945769229</v>
      </c>
      <c r="E8576" s="2">
        <f t="shared" ca="1" si="925"/>
        <v>0.78972215900749232</v>
      </c>
      <c r="F8576" s="2"/>
      <c r="G8576" s="15">
        <f ca="1">_xlfn.NORM.INV(H8576,Normaal_Mu,Normaal_Sigma)</f>
        <v>2.9942155353090829</v>
      </c>
      <c r="H8576" s="2">
        <f t="shared" ca="1" si="926"/>
        <v>0.15795643041745444</v>
      </c>
      <c r="I8576" s="2"/>
      <c r="J8576" s="15">
        <f ca="1">-LN(K8576) /NegExp_Labda</f>
        <v>4.8827237557092351</v>
      </c>
      <c r="K8576" s="2">
        <f t="shared" ca="1" si="927"/>
        <v>0.37661013505142649</v>
      </c>
      <c r="L8576" s="2"/>
      <c r="M8576" s="17">
        <f t="shared" ca="1" si="929"/>
        <v>5</v>
      </c>
      <c r="N8576" s="2">
        <f t="shared" ca="1" si="923"/>
        <v>0.48012076867043352</v>
      </c>
      <c r="O8576" s="2"/>
      <c r="P8576" s="31">
        <f t="shared" ca="1" si="928"/>
        <v>3.9559831589123582</v>
      </c>
    </row>
    <row r="8577" spans="1:16" x14ac:dyDescent="0.25">
      <c r="A8577" s="32">
        <f ca="1">Uniform_A+B8577*(Uniform_B-Uniform_A)</f>
        <v>6.701358995202745</v>
      </c>
      <c r="B8577" s="2">
        <f t="shared" ca="1" si="924"/>
        <v>0.67013589952027453</v>
      </c>
      <c r="C8577" s="4"/>
      <c r="D8577" s="5">
        <f ca="1">IF(E8577&lt;(Driehoek_C-Driehoek_A)/(Driehoek_B-Driehoek_A),Driehoek_A+SQRT(E8577*(Driehoek_B-Driehoek_A)*(Driehoek_C-Driehoek_A)),Driehoek_B-SQRT((1-E8577)*(Driehoek_B-Driehoek_A)*(Driehoek_B-Driehoek_C)))</f>
        <v>4.180715252303095</v>
      </c>
      <c r="E8577" s="2">
        <f t="shared" ca="1" si="925"/>
        <v>0.33641412916045654</v>
      </c>
      <c r="F8577" s="2"/>
      <c r="G8577" s="15">
        <f ca="1">_xlfn.NORM.INV(H8577,Normaal_Mu,Normaal_Sigma)</f>
        <v>1.8805882780233265</v>
      </c>
      <c r="H8577" s="2">
        <f t="shared" ca="1" si="926"/>
        <v>5.9414703239210387E-2</v>
      </c>
      <c r="I8577" s="2"/>
      <c r="J8577" s="15">
        <f ca="1">-LN(K8577) /NegExp_Labda</f>
        <v>4.1339344702067296</v>
      </c>
      <c r="K8577" s="2">
        <f t="shared" ca="1" si="927"/>
        <v>0.43745261219170617</v>
      </c>
      <c r="L8577" s="2"/>
      <c r="M8577" s="17">
        <f t="shared" ca="1" si="929"/>
        <v>4</v>
      </c>
      <c r="N8577" s="2">
        <f t="shared" ca="1" si="923"/>
        <v>0.36542300546997886</v>
      </c>
      <c r="O8577" s="2"/>
      <c r="P8577" s="31">
        <f t="shared" ca="1" si="928"/>
        <v>4.1793193991471798</v>
      </c>
    </row>
    <row r="8578" spans="1:16" x14ac:dyDescent="0.25">
      <c r="A8578" s="32">
        <f ca="1">Uniform_A+B8578*(Uniform_B-Uniform_A)</f>
        <v>7.9125912310888156</v>
      </c>
      <c r="B8578" s="2">
        <f t="shared" ca="1" si="924"/>
        <v>0.79125912310888158</v>
      </c>
      <c r="C8578" s="4"/>
      <c r="D8578" s="5">
        <f ca="1">IF(E8578&lt;(Driehoek_C-Driehoek_A)/(Driehoek_B-Driehoek_A),Driehoek_A+SQRT(E8578*(Driehoek_B-Driehoek_A)*(Driehoek_C-Driehoek_A)),Driehoek_B-SQRT((1-E8578)*(Driehoek_B-Driehoek_A)*(Driehoek_B-Driehoek_C)))</f>
        <v>4.9003136911970309</v>
      </c>
      <c r="E8578" s="2">
        <f t="shared" ca="1" si="925"/>
        <v>0.51978777626895678</v>
      </c>
      <c r="F8578" s="2"/>
      <c r="G8578" s="15">
        <f ca="1">_xlfn.NORM.INV(H8578,Normaal_Mu,Normaal_Sigma)</f>
        <v>4.794147236059195</v>
      </c>
      <c r="H8578" s="2">
        <f t="shared" ca="1" si="926"/>
        <v>0.45901069955532214</v>
      </c>
      <c r="I8578" s="2"/>
      <c r="J8578" s="15">
        <f ca="1">-LN(K8578) /NegExp_Labda</f>
        <v>11.237194595931962</v>
      </c>
      <c r="K8578" s="2">
        <f t="shared" ca="1" si="927"/>
        <v>0.10566950645280682</v>
      </c>
      <c r="L8578" s="2"/>
      <c r="M8578" s="17">
        <f t="shared" ca="1" si="929"/>
        <v>2</v>
      </c>
      <c r="N8578" s="2">
        <f t="shared" ca="1" si="923"/>
        <v>7.6977082519683604E-2</v>
      </c>
      <c r="O8578" s="2"/>
      <c r="P8578" s="31">
        <f t="shared" ca="1" si="928"/>
        <v>6.1688493508554005</v>
      </c>
    </row>
    <row r="8579" spans="1:16" x14ac:dyDescent="0.25">
      <c r="A8579" s="32">
        <f ca="1">Uniform_A+B8579*(Uniform_B-Uniform_A)</f>
        <v>8.643487267523783</v>
      </c>
      <c r="B8579" s="2">
        <f t="shared" ca="1" si="924"/>
        <v>0.86434872675237828</v>
      </c>
      <c r="C8579" s="4"/>
      <c r="D8579" s="5">
        <f ca="1">IF(E8579&lt;(Driehoek_C-Driehoek_A)/(Driehoek_B-Driehoek_A),Driehoek_A+SQRT(E8579*(Driehoek_B-Driehoek_A)*(Driehoek_C-Driehoek_A)),Driehoek_B-SQRT((1-E8579)*(Driehoek_B-Driehoek_A)*(Driehoek_B-Driehoek_C)))</f>
        <v>4.3815182091706486</v>
      </c>
      <c r="E8579" s="2">
        <f t="shared" ca="1" si="925"/>
        <v>0.39056074136507712</v>
      </c>
      <c r="F8579" s="2"/>
      <c r="G8579" s="15">
        <f ca="1">_xlfn.NORM.INV(H8579,Normaal_Mu,Normaal_Sigma)</f>
        <v>4.1896520455247757</v>
      </c>
      <c r="H8579" s="2">
        <f t="shared" ca="1" si="926"/>
        <v>0.34267481591639859</v>
      </c>
      <c r="I8579" s="2"/>
      <c r="J8579" s="15">
        <f ca="1">-LN(K8579) /NegExp_Labda</f>
        <v>2.0849179548077337</v>
      </c>
      <c r="K8579" s="2">
        <f t="shared" ca="1" si="927"/>
        <v>0.65903173393246084</v>
      </c>
      <c r="L8579" s="2"/>
      <c r="M8579" s="17">
        <f t="shared" ca="1" si="929"/>
        <v>4</v>
      </c>
      <c r="N8579" s="2">
        <f t="shared" ca="1" si="923"/>
        <v>0.3813149685187851</v>
      </c>
      <c r="O8579" s="2"/>
      <c r="P8579" s="31">
        <f t="shared" ca="1" si="928"/>
        <v>4.6599150954053874</v>
      </c>
    </row>
    <row r="8580" spans="1:16" x14ac:dyDescent="0.25">
      <c r="A8580" s="32">
        <f ca="1">Uniform_A+B8580*(Uniform_B-Uniform_A)</f>
        <v>2.2127847211511575</v>
      </c>
      <c r="B8580" s="2">
        <f t="shared" ca="1" si="924"/>
        <v>0.22127847211511575</v>
      </c>
      <c r="C8580" s="4"/>
      <c r="D8580" s="5">
        <f ca="1">IF(E8580&lt;(Driehoek_C-Driehoek_A)/(Driehoek_B-Driehoek_A),Driehoek_A+SQRT(E8580*(Driehoek_B-Driehoek_A)*(Driehoek_C-Driehoek_A)),Driehoek_B-SQRT((1-E8580)*(Driehoek_B-Driehoek_A)*(Driehoek_B-Driehoek_C)))</f>
        <v>3.9349046346118293</v>
      </c>
      <c r="E8580" s="2">
        <f t="shared" ca="1" si="925"/>
        <v>0.26741828178873839</v>
      </c>
      <c r="F8580" s="2"/>
      <c r="G8580" s="15">
        <f ca="1">_xlfn.NORM.INV(H8580,Normaal_Mu,Normaal_Sigma)</f>
        <v>1.97556013627519</v>
      </c>
      <c r="H8580" s="2">
        <f t="shared" ca="1" si="926"/>
        <v>6.5238961033534104E-2</v>
      </c>
      <c r="I8580" s="2"/>
      <c r="J8580" s="15">
        <f ca="1">-LN(K8580) /NegExp_Labda</f>
        <v>7.3975499408515253</v>
      </c>
      <c r="K8580" s="2">
        <f t="shared" ca="1" si="927"/>
        <v>0.22774926087769365</v>
      </c>
      <c r="L8580" s="2"/>
      <c r="M8580" s="17">
        <f t="shared" ca="1" si="929"/>
        <v>5</v>
      </c>
      <c r="N8580" s="2">
        <f t="shared" ca="1" si="923"/>
        <v>0.48119743330309794</v>
      </c>
      <c r="O8580" s="2"/>
      <c r="P8580" s="31">
        <f t="shared" ca="1" si="928"/>
        <v>4.104159886577941</v>
      </c>
    </row>
    <row r="8581" spans="1:16" x14ac:dyDescent="0.25">
      <c r="A8581" s="32">
        <f ca="1">Uniform_A+B8581*(Uniform_B-Uniform_A)</f>
        <v>5.5090652574057009</v>
      </c>
      <c r="B8581" s="2">
        <f t="shared" ca="1" si="924"/>
        <v>0.55090652574057009</v>
      </c>
      <c r="C8581" s="4"/>
      <c r="D8581" s="5">
        <f ca="1">IF(E8581&lt;(Driehoek_C-Driehoek_A)/(Driehoek_B-Driehoek_A),Driehoek_A+SQRT(E8581*(Driehoek_B-Driehoek_A)*(Driehoek_C-Driehoek_A)),Driehoek_B-SQRT((1-E8581)*(Driehoek_B-Driehoek_A)*(Driehoek_B-Driehoek_C)))</f>
        <v>5.8706999391876131</v>
      </c>
      <c r="E8581" s="2">
        <f t="shared" ca="1" si="925"/>
        <v>0.72021374655427406</v>
      </c>
      <c r="F8581" s="2"/>
      <c r="G8581" s="15">
        <f ca="1">_xlfn.NORM.INV(H8581,Normaal_Mu,Normaal_Sigma)</f>
        <v>8.1106281174420829</v>
      </c>
      <c r="H8581" s="2">
        <f t="shared" ca="1" si="926"/>
        <v>0.94006435464355054</v>
      </c>
      <c r="I8581" s="2"/>
      <c r="J8581" s="15">
        <f ca="1">-LN(K8581) /NegExp_Labda</f>
        <v>3.199159736485043</v>
      </c>
      <c r="K8581" s="2">
        <f t="shared" ca="1" si="927"/>
        <v>0.52738104440641309</v>
      </c>
      <c r="L8581" s="2"/>
      <c r="M8581" s="17">
        <f t="shared" ca="1" si="929"/>
        <v>5</v>
      </c>
      <c r="N8581" s="2">
        <f t="shared" ref="N8581:N8644" ca="1" si="930">RAND()</f>
        <v>0.52256479739690609</v>
      </c>
      <c r="O8581" s="2"/>
      <c r="P8581" s="31">
        <f t="shared" ca="1" si="928"/>
        <v>5.5379106101040882</v>
      </c>
    </row>
    <row r="8582" spans="1:16" x14ac:dyDescent="0.25">
      <c r="A8582" s="32">
        <f ca="1">Uniform_A+B8582*(Uniform_B-Uniform_A)</f>
        <v>2.0393132195921071</v>
      </c>
      <c r="B8582" s="2">
        <f t="shared" ref="B8582:B8645" ca="1" si="931">RAND()</f>
        <v>0.20393132195921071</v>
      </c>
      <c r="C8582" s="4"/>
      <c r="D8582" s="5">
        <f ca="1">IF(E8582&lt;(Driehoek_C-Driehoek_A)/(Driehoek_B-Driehoek_A),Driehoek_A+SQRT(E8582*(Driehoek_B-Driehoek_A)*(Driehoek_C-Driehoek_A)),Driehoek_B-SQRT((1-E8582)*(Driehoek_B-Driehoek_A)*(Driehoek_B-Driehoek_C)))</f>
        <v>5.076389591633709</v>
      </c>
      <c r="E8582" s="2">
        <f t="shared" ref="E8582:E8645" ca="1" si="932">RAND()</f>
        <v>0.56015089609599167</v>
      </c>
      <c r="F8582" s="2"/>
      <c r="G8582" s="15">
        <f ca="1">_xlfn.NORM.INV(H8582,Normaal_Mu,Normaal_Sigma)</f>
        <v>7.9757901435108014</v>
      </c>
      <c r="H8582" s="2">
        <f t="shared" ref="H8582:H8645" ca="1" si="933">RAND()</f>
        <v>0.93161071621011915</v>
      </c>
      <c r="I8582" s="2"/>
      <c r="J8582" s="15">
        <f ca="1">-LN(K8582) /NegExp_Labda</f>
        <v>0.78087203953404749</v>
      </c>
      <c r="K8582" s="2">
        <f t="shared" ref="K8582:K8645" ca="1" si="934">RAND()</f>
        <v>0.85540998709496796</v>
      </c>
      <c r="L8582" s="2"/>
      <c r="M8582" s="17">
        <f t="shared" ca="1" si="929"/>
        <v>6</v>
      </c>
      <c r="N8582" s="2">
        <f t="shared" ca="1" si="930"/>
        <v>0.67884819959359166</v>
      </c>
      <c r="O8582" s="2"/>
      <c r="P8582" s="31">
        <f t="shared" ca="1" si="928"/>
        <v>4.3744729988541327</v>
      </c>
    </row>
    <row r="8583" spans="1:16" x14ac:dyDescent="0.25">
      <c r="A8583" s="32">
        <f ca="1">Uniform_A+B8583*(Uniform_B-Uniform_A)</f>
        <v>7.3141114999902417</v>
      </c>
      <c r="B8583" s="2">
        <f t="shared" ca="1" si="931"/>
        <v>0.73141114999902412</v>
      </c>
      <c r="C8583" s="4"/>
      <c r="D8583" s="5">
        <f ca="1">IF(E8583&lt;(Driehoek_C-Driehoek_A)/(Driehoek_B-Driehoek_A),Driehoek_A+SQRT(E8583*(Driehoek_B-Driehoek_A)*(Driehoek_C-Driehoek_A)),Driehoek_B-SQRT((1-E8583)*(Driehoek_B-Driehoek_A)*(Driehoek_B-Driehoek_C)))</f>
        <v>6.1223204814647634</v>
      </c>
      <c r="E8583" s="2">
        <f t="shared" ca="1" si="932"/>
        <v>0.76339887396008033</v>
      </c>
      <c r="F8583" s="2"/>
      <c r="G8583" s="15">
        <f ca="1">_xlfn.NORM.INV(H8583,Normaal_Mu,Normaal_Sigma)</f>
        <v>5.0339180177641376</v>
      </c>
      <c r="H8583" s="2">
        <f t="shared" ca="1" si="933"/>
        <v>0.50676534138084228</v>
      </c>
      <c r="I8583" s="2"/>
      <c r="J8583" s="15">
        <f ca="1">-LN(K8583) /NegExp_Labda</f>
        <v>3.605000956000656</v>
      </c>
      <c r="K8583" s="2">
        <f t="shared" ca="1" si="934"/>
        <v>0.4862656540249688</v>
      </c>
      <c r="L8583" s="2"/>
      <c r="M8583" s="17">
        <f t="shared" ca="1" si="929"/>
        <v>2</v>
      </c>
      <c r="N8583" s="2">
        <f t="shared" ca="1" si="930"/>
        <v>6.723303620694443E-2</v>
      </c>
      <c r="O8583" s="2"/>
      <c r="P8583" s="31">
        <f t="shared" ca="1" si="928"/>
        <v>4.8150701910439597</v>
      </c>
    </row>
    <row r="8584" spans="1:16" x14ac:dyDescent="0.25">
      <c r="A8584" s="32">
        <f ca="1">Uniform_A+B8584*(Uniform_B-Uniform_A)</f>
        <v>2.3687452312416122</v>
      </c>
      <c r="B8584" s="2">
        <f t="shared" ca="1" si="931"/>
        <v>0.23687452312416124</v>
      </c>
      <c r="C8584" s="4"/>
      <c r="D8584" s="5">
        <f ca="1">IF(E8584&lt;(Driehoek_C-Driehoek_A)/(Driehoek_B-Driehoek_A),Driehoek_A+SQRT(E8584*(Driehoek_B-Driehoek_A)*(Driehoek_C-Driehoek_A)),Driehoek_B-SQRT((1-E8584)*(Driehoek_B-Driehoek_A)*(Driehoek_B-Driehoek_C)))</f>
        <v>3.9756246201246421</v>
      </c>
      <c r="E8584" s="2">
        <f t="shared" ca="1" si="932"/>
        <v>0.27879233140304538</v>
      </c>
      <c r="F8584" s="2"/>
      <c r="G8584" s="15">
        <f ca="1">_xlfn.NORM.INV(H8584,Normaal_Mu,Normaal_Sigma)</f>
        <v>4.4504927032008652</v>
      </c>
      <c r="H8584" s="2">
        <f t="shared" ca="1" si="933"/>
        <v>0.39175275559483869</v>
      </c>
      <c r="I8584" s="2"/>
      <c r="J8584" s="15">
        <f ca="1">-LN(K8584) /NegExp_Labda</f>
        <v>5.8706061462797852</v>
      </c>
      <c r="K8584" s="2">
        <f t="shared" ca="1" si="934"/>
        <v>0.30909048004838979</v>
      </c>
      <c r="L8584" s="2"/>
      <c r="M8584" s="17">
        <f t="shared" ca="1" si="929"/>
        <v>4</v>
      </c>
      <c r="N8584" s="2">
        <f t="shared" ca="1" si="930"/>
        <v>0.36820452212200294</v>
      </c>
      <c r="O8584" s="2"/>
      <c r="P8584" s="31">
        <f t="shared" ca="1" si="928"/>
        <v>4.1330937401693806</v>
      </c>
    </row>
    <row r="8585" spans="1:16" x14ac:dyDescent="0.25">
      <c r="A8585" s="32">
        <f ca="1">Uniform_A+B8585*(Uniform_B-Uniform_A)</f>
        <v>8.7952507010779524</v>
      </c>
      <c r="B8585" s="2">
        <f t="shared" ca="1" si="931"/>
        <v>0.87952507010779524</v>
      </c>
      <c r="C8585" s="4"/>
      <c r="D8585" s="5">
        <f ca="1">IF(E8585&lt;(Driehoek_C-Driehoek_A)/(Driehoek_B-Driehoek_A),Driehoek_A+SQRT(E8585*(Driehoek_B-Driehoek_A)*(Driehoek_C-Driehoek_A)),Driehoek_B-SQRT((1-E8585)*(Driehoek_B-Driehoek_A)*(Driehoek_B-Driehoek_C)))</f>
        <v>4.2959023688286422</v>
      </c>
      <c r="E8585" s="2">
        <f t="shared" ca="1" si="932"/>
        <v>0.36775615646880044</v>
      </c>
      <c r="F8585" s="2"/>
      <c r="G8585" s="15">
        <f ca="1">_xlfn.NORM.INV(H8585,Normaal_Mu,Normaal_Sigma)</f>
        <v>2.8035922757359888</v>
      </c>
      <c r="H8585" s="2">
        <f t="shared" ca="1" si="933"/>
        <v>0.13605774008361859</v>
      </c>
      <c r="I8585" s="2"/>
      <c r="J8585" s="15">
        <f ca="1">-LN(K8585) /NegExp_Labda</f>
        <v>11.438465600196896</v>
      </c>
      <c r="K8585" s="2">
        <f t="shared" ca="1" si="934"/>
        <v>0.10150034108735606</v>
      </c>
      <c r="L8585" s="2"/>
      <c r="M8585" s="17">
        <f t="shared" ca="1" si="929"/>
        <v>7</v>
      </c>
      <c r="N8585" s="2">
        <f t="shared" ca="1" si="930"/>
        <v>0.83401764183039873</v>
      </c>
      <c r="O8585" s="2"/>
      <c r="P8585" s="31">
        <f t="shared" ca="1" si="928"/>
        <v>6.8666421891678961</v>
      </c>
    </row>
    <row r="8586" spans="1:16" x14ac:dyDescent="0.25">
      <c r="A8586" s="32">
        <f ca="1">Uniform_A+B8586*(Uniform_B-Uniform_A)</f>
        <v>5.183836135296592</v>
      </c>
      <c r="B8586" s="2">
        <f t="shared" ca="1" si="931"/>
        <v>0.51838361352965923</v>
      </c>
      <c r="C8586" s="4"/>
      <c r="D8586" s="5">
        <f ca="1">IF(E8586&lt;(Driehoek_C-Driehoek_A)/(Driehoek_B-Driehoek_A),Driehoek_A+SQRT(E8586*(Driehoek_B-Driehoek_A)*(Driehoek_C-Driehoek_A)),Driehoek_B-SQRT((1-E8586)*(Driehoek_B-Driehoek_A)*(Driehoek_B-Driehoek_C)))</f>
        <v>5.0667200016307277</v>
      </c>
      <c r="E8586" s="2">
        <f t="shared" ca="1" si="932"/>
        <v>0.55798024155509196</v>
      </c>
      <c r="F8586" s="2"/>
      <c r="G8586" s="15">
        <f ca="1">_xlfn.NORM.INV(H8586,Normaal_Mu,Normaal_Sigma)</f>
        <v>7.310394477954631</v>
      </c>
      <c r="H8586" s="2">
        <f t="shared" ca="1" si="933"/>
        <v>0.87599516743365102</v>
      </c>
      <c r="I8586" s="2"/>
      <c r="J8586" s="15">
        <f ca="1">-LN(K8586) /NegExp_Labda</f>
        <v>3.4781311088924447</v>
      </c>
      <c r="K8586" s="2">
        <f t="shared" ca="1" si="934"/>
        <v>0.49876201453324642</v>
      </c>
      <c r="L8586" s="2"/>
      <c r="M8586" s="17">
        <f t="shared" ca="1" si="929"/>
        <v>5</v>
      </c>
      <c r="N8586" s="2">
        <f t="shared" ca="1" si="930"/>
        <v>0.53344606287921525</v>
      </c>
      <c r="O8586" s="2"/>
      <c r="P8586" s="31">
        <f t="shared" ca="1" si="928"/>
        <v>5.2078163447548791</v>
      </c>
    </row>
    <row r="8587" spans="1:16" x14ac:dyDescent="0.25">
      <c r="A8587" s="32">
        <f ca="1">Uniform_A+B8587*(Uniform_B-Uniform_A)</f>
        <v>4.1698588484485244</v>
      </c>
      <c r="B8587" s="2">
        <f t="shared" ca="1" si="931"/>
        <v>0.41698588484485244</v>
      </c>
      <c r="C8587" s="4"/>
      <c r="D8587" s="5">
        <f ca="1">IF(E8587&lt;(Driehoek_C-Driehoek_A)/(Driehoek_B-Driehoek_A),Driehoek_A+SQRT(E8587*(Driehoek_B-Driehoek_A)*(Driehoek_C-Driehoek_A)),Driehoek_B-SQRT((1-E8587)*(Driehoek_B-Driehoek_A)*(Driehoek_B-Driehoek_C)))</f>
        <v>7.7258869042414853</v>
      </c>
      <c r="E8587" s="2">
        <f t="shared" ca="1" si="932"/>
        <v>0.95361816626333296</v>
      </c>
      <c r="F8587" s="2"/>
      <c r="G8587" s="15">
        <f ca="1">_xlfn.NORM.INV(H8587,Normaal_Mu,Normaal_Sigma)</f>
        <v>5.2544319688084702</v>
      </c>
      <c r="H8587" s="2">
        <f t="shared" ca="1" si="933"/>
        <v>0.5506152727772442</v>
      </c>
      <c r="I8587" s="2"/>
      <c r="J8587" s="15">
        <f ca="1">-LN(K8587) /NegExp_Labda</f>
        <v>10.034887058762809</v>
      </c>
      <c r="K8587" s="2">
        <f t="shared" ca="1" si="934"/>
        <v>0.13439427994221287</v>
      </c>
      <c r="L8587" s="2"/>
      <c r="M8587" s="17">
        <f t="shared" ca="1" si="929"/>
        <v>1</v>
      </c>
      <c r="N8587" s="2">
        <f t="shared" ca="1" si="930"/>
        <v>7.1532314881675996E-3</v>
      </c>
      <c r="O8587" s="2"/>
      <c r="P8587" s="31">
        <f t="shared" ca="1" si="928"/>
        <v>5.6370129560522582</v>
      </c>
    </row>
    <row r="8588" spans="1:16" x14ac:dyDescent="0.25">
      <c r="A8588" s="32">
        <f ca="1">Uniform_A+B8588*(Uniform_B-Uniform_A)</f>
        <v>7.4287062480748389</v>
      </c>
      <c r="B8588" s="2">
        <f t="shared" ca="1" si="931"/>
        <v>0.74287062480748389</v>
      </c>
      <c r="C8588" s="4"/>
      <c r="D8588" s="5">
        <f ca="1">IF(E8588&lt;(Driehoek_C-Driehoek_A)/(Driehoek_B-Driehoek_A),Driehoek_A+SQRT(E8588*(Driehoek_B-Driehoek_A)*(Driehoek_C-Driehoek_A)),Driehoek_B-SQRT((1-E8588)*(Driehoek_B-Driehoek_A)*(Driehoek_B-Driehoek_C)))</f>
        <v>4.1535850872923676</v>
      </c>
      <c r="E8588" s="2">
        <f t="shared" ca="1" si="932"/>
        <v>0.32892178553957363</v>
      </c>
      <c r="F8588" s="2"/>
      <c r="G8588" s="15">
        <f ca="1">_xlfn.NORM.INV(H8588,Normaal_Mu,Normaal_Sigma)</f>
        <v>7.6760228098155263</v>
      </c>
      <c r="H8588" s="2">
        <f t="shared" ca="1" si="933"/>
        <v>0.90955364048797938</v>
      </c>
      <c r="I8588" s="2"/>
      <c r="J8588" s="15">
        <f ca="1">-LN(K8588) /NegExp_Labda</f>
        <v>1.96483448193574</v>
      </c>
      <c r="K8588" s="2">
        <f t="shared" ca="1" si="934"/>
        <v>0.67505109384632622</v>
      </c>
      <c r="L8588" s="2"/>
      <c r="M8588" s="17">
        <f t="shared" ca="1" si="929"/>
        <v>6</v>
      </c>
      <c r="N8588" s="2">
        <f t="shared" ca="1" si="930"/>
        <v>0.70973971758960686</v>
      </c>
      <c r="O8588" s="2"/>
      <c r="P8588" s="31">
        <f t="shared" ca="1" si="928"/>
        <v>5.4446297254236935</v>
      </c>
    </row>
    <row r="8589" spans="1:16" x14ac:dyDescent="0.25">
      <c r="A8589" s="32">
        <f ca="1">Uniform_A+B8589*(Uniform_B-Uniform_A)</f>
        <v>2.2081550251839399</v>
      </c>
      <c r="B8589" s="2">
        <f t="shared" ca="1" si="931"/>
        <v>0.22081550251839399</v>
      </c>
      <c r="C8589" s="4"/>
      <c r="D8589" s="5">
        <f ca="1">IF(E8589&lt;(Driehoek_C-Driehoek_A)/(Driehoek_B-Driehoek_A),Driehoek_A+SQRT(E8589*(Driehoek_B-Driehoek_A)*(Driehoek_C-Driehoek_A)),Driehoek_B-SQRT((1-E8589)*(Driehoek_B-Driehoek_A)*(Driehoek_B-Driehoek_C)))</f>
        <v>3.7032320270751353</v>
      </c>
      <c r="E8589" s="2">
        <f t="shared" ca="1" si="932"/>
        <v>0.20721423843246245</v>
      </c>
      <c r="F8589" s="2"/>
      <c r="G8589" s="15">
        <f ca="1">_xlfn.NORM.INV(H8589,Normaal_Mu,Normaal_Sigma)</f>
        <v>6.2216879255948747</v>
      </c>
      <c r="H8589" s="2">
        <f t="shared" ca="1" si="933"/>
        <v>0.72934855711003665</v>
      </c>
      <c r="I8589" s="2"/>
      <c r="J8589" s="15">
        <f ca="1">-LN(K8589) /NegExp_Labda</f>
        <v>8.1307242479898161</v>
      </c>
      <c r="K8589" s="2">
        <f t="shared" ca="1" si="934"/>
        <v>0.19668636994692745</v>
      </c>
      <c r="L8589" s="2"/>
      <c r="M8589" s="17">
        <f t="shared" ca="1" si="929"/>
        <v>7</v>
      </c>
      <c r="N8589" s="2">
        <f t="shared" ca="1" si="930"/>
        <v>0.86167381978325053</v>
      </c>
      <c r="O8589" s="2"/>
      <c r="P8589" s="31">
        <f t="shared" ref="P8589:P8652" ca="1" si="935">SUM(A8589,D8589,G8589,J8589,M8589)/5</f>
        <v>5.4527598451687531</v>
      </c>
    </row>
    <row r="8590" spans="1:16" x14ac:dyDescent="0.25">
      <c r="A8590" s="32">
        <f ca="1">Uniform_A+B8590*(Uniform_B-Uniform_A)</f>
        <v>8.4770860942218427</v>
      </c>
      <c r="B8590" s="2">
        <f t="shared" ca="1" si="931"/>
        <v>0.84770860942218418</v>
      </c>
      <c r="C8590" s="4"/>
      <c r="D8590" s="5">
        <f ca="1">IF(E8590&lt;(Driehoek_C-Driehoek_A)/(Driehoek_B-Driehoek_A),Driehoek_A+SQRT(E8590*(Driehoek_B-Driehoek_A)*(Driehoek_C-Driehoek_A)),Driehoek_B-SQRT((1-E8590)*(Driehoek_B-Driehoek_A)*(Driehoek_B-Driehoek_C)))</f>
        <v>5.2893312632993918</v>
      </c>
      <c r="E8590" s="2">
        <f t="shared" ca="1" si="932"/>
        <v>0.60659821504207745</v>
      </c>
      <c r="F8590" s="2"/>
      <c r="G8590" s="15">
        <f ca="1">_xlfn.NORM.INV(H8590,Normaal_Mu,Normaal_Sigma)</f>
        <v>4.0386720849337534</v>
      </c>
      <c r="H8590" s="2">
        <f t="shared" ca="1" si="933"/>
        <v>0.31537767564487151</v>
      </c>
      <c r="I8590" s="2"/>
      <c r="J8590" s="15">
        <f ca="1">-LN(K8590) /NegExp_Labda</f>
        <v>0.8966609203470014</v>
      </c>
      <c r="K8590" s="2">
        <f t="shared" ca="1" si="934"/>
        <v>0.83582820446239448</v>
      </c>
      <c r="L8590" s="2"/>
      <c r="M8590" s="17">
        <f t="shared" ca="1" si="929"/>
        <v>4</v>
      </c>
      <c r="N8590" s="2">
        <f t="shared" ca="1" si="930"/>
        <v>0.28348550632838043</v>
      </c>
      <c r="O8590" s="2"/>
      <c r="P8590" s="31">
        <f t="shared" ca="1" si="935"/>
        <v>4.5403500725603987</v>
      </c>
    </row>
    <row r="8591" spans="1:16" x14ac:dyDescent="0.25">
      <c r="A8591" s="32">
        <f ca="1">Uniform_A+B8591*(Uniform_B-Uniform_A)</f>
        <v>0.39363313909608011</v>
      </c>
      <c r="B8591" s="2">
        <f t="shared" ca="1" si="931"/>
        <v>3.9363313909608011E-2</v>
      </c>
      <c r="C8591" s="4"/>
      <c r="D8591" s="5">
        <f ca="1">IF(E8591&lt;(Driehoek_C-Driehoek_A)/(Driehoek_B-Driehoek_A),Driehoek_A+SQRT(E8591*(Driehoek_B-Driehoek_A)*(Driehoek_C-Driehoek_A)),Driehoek_B-SQRT((1-E8591)*(Driehoek_B-Driehoek_A)*(Driehoek_B-Driehoek_C)))</f>
        <v>6.0463904371386779</v>
      </c>
      <c r="E8591" s="2">
        <f t="shared" ca="1" si="932"/>
        <v>0.75074830143354709</v>
      </c>
      <c r="F8591" s="2"/>
      <c r="G8591" s="15">
        <f ca="1">_xlfn.NORM.INV(H8591,Normaal_Mu,Normaal_Sigma)</f>
        <v>6.1739784352751927</v>
      </c>
      <c r="H8591" s="2">
        <f t="shared" ca="1" si="933"/>
        <v>0.72139452585366326</v>
      </c>
      <c r="I8591" s="2"/>
      <c r="J8591" s="15">
        <f ca="1">-LN(K8591) /NegExp_Labda</f>
        <v>19.760785164230157</v>
      </c>
      <c r="K8591" s="2">
        <f t="shared" ca="1" si="934"/>
        <v>1.9213213513075478E-2</v>
      </c>
      <c r="L8591" s="2"/>
      <c r="M8591" s="17">
        <f t="shared" ca="1" si="929"/>
        <v>3</v>
      </c>
      <c r="N8591" s="2">
        <f t="shared" ca="1" si="930"/>
        <v>0.17369920060161637</v>
      </c>
      <c r="O8591" s="2"/>
      <c r="P8591" s="31">
        <f t="shared" ca="1" si="935"/>
        <v>7.074957435148022</v>
      </c>
    </row>
    <row r="8592" spans="1:16" x14ac:dyDescent="0.25">
      <c r="A8592" s="32">
        <f ca="1">Uniform_A+B8592*(Uniform_B-Uniform_A)</f>
        <v>1.3933365829395628</v>
      </c>
      <c r="B8592" s="2">
        <f t="shared" ca="1" si="931"/>
        <v>0.13933365829395628</v>
      </c>
      <c r="C8592" s="4"/>
      <c r="D8592" s="5">
        <f ca="1">IF(E8592&lt;(Driehoek_C-Driehoek_A)/(Driehoek_B-Driehoek_A),Driehoek_A+SQRT(E8592*(Driehoek_B-Driehoek_A)*(Driehoek_C-Driehoek_A)),Driehoek_B-SQRT((1-E8592)*(Driehoek_B-Driehoek_A)*(Driehoek_B-Driehoek_C)))</f>
        <v>4.1759184668475413</v>
      </c>
      <c r="E8592" s="2">
        <f t="shared" ca="1" si="932"/>
        <v>0.33509249604278346</v>
      </c>
      <c r="F8592" s="2"/>
      <c r="G8592" s="15">
        <f ca="1">_xlfn.NORM.INV(H8592,Normaal_Mu,Normaal_Sigma)</f>
        <v>8.314122717043249</v>
      </c>
      <c r="H8592" s="2">
        <f t="shared" ca="1" si="933"/>
        <v>0.9512464647533293</v>
      </c>
      <c r="I8592" s="2"/>
      <c r="J8592" s="15">
        <f ca="1">-LN(K8592) /NegExp_Labda</f>
        <v>4.3221799062900805</v>
      </c>
      <c r="K8592" s="2">
        <f t="shared" ca="1" si="934"/>
        <v>0.42128910057879543</v>
      </c>
      <c r="L8592" s="2"/>
      <c r="M8592" s="17">
        <f t="shared" ca="1" si="929"/>
        <v>5</v>
      </c>
      <c r="N8592" s="2">
        <f t="shared" ca="1" si="930"/>
        <v>0.58815028239680589</v>
      </c>
      <c r="O8592" s="2"/>
      <c r="P8592" s="31">
        <f t="shared" ca="1" si="935"/>
        <v>4.6411115346240868</v>
      </c>
    </row>
    <row r="8593" spans="1:16" x14ac:dyDescent="0.25">
      <c r="A8593" s="32">
        <f ca="1">Uniform_A+B8593*(Uniform_B-Uniform_A)</f>
        <v>7.7811447737084354</v>
      </c>
      <c r="B8593" s="2">
        <f t="shared" ca="1" si="931"/>
        <v>0.77811447737084349</v>
      </c>
      <c r="C8593" s="4"/>
      <c r="D8593" s="5">
        <f ca="1">IF(E8593&lt;(Driehoek_C-Driehoek_A)/(Driehoek_B-Driehoek_A),Driehoek_A+SQRT(E8593*(Driehoek_B-Driehoek_A)*(Driehoek_C-Driehoek_A)),Driehoek_B-SQRT((1-E8593)*(Driehoek_B-Driehoek_A)*(Driehoek_B-Driehoek_C)))</f>
        <v>3.5125269470942024</v>
      </c>
      <c r="E8593" s="2">
        <f t="shared" ca="1" si="932"/>
        <v>0.16340984040615059</v>
      </c>
      <c r="F8593" s="2"/>
      <c r="G8593" s="15">
        <f ca="1">_xlfn.NORM.INV(H8593,Normaal_Mu,Normaal_Sigma)</f>
        <v>3.1212398441769791</v>
      </c>
      <c r="H8593" s="2">
        <f t="shared" ca="1" si="933"/>
        <v>0.17376781888242487</v>
      </c>
      <c r="I8593" s="2"/>
      <c r="J8593" s="15">
        <f ca="1">-LN(K8593) /NegExp_Labda</f>
        <v>3.6930911332492178</v>
      </c>
      <c r="K8593" s="2">
        <f t="shared" ca="1" si="934"/>
        <v>0.47777363450057575</v>
      </c>
      <c r="L8593" s="2"/>
      <c r="M8593" s="17">
        <f t="shared" ca="1" si="929"/>
        <v>2</v>
      </c>
      <c r="N8593" s="2">
        <f t="shared" ca="1" si="930"/>
        <v>5.2377435441212761E-2</v>
      </c>
      <c r="O8593" s="2"/>
      <c r="P8593" s="31">
        <f t="shared" ca="1" si="935"/>
        <v>4.0216005396457675</v>
      </c>
    </row>
    <row r="8594" spans="1:16" x14ac:dyDescent="0.25">
      <c r="A8594" s="32">
        <f ca="1">Uniform_A+B8594*(Uniform_B-Uniform_A)</f>
        <v>7.809530731005939</v>
      </c>
      <c r="B8594" s="2">
        <f t="shared" ca="1" si="931"/>
        <v>0.78095307310059392</v>
      </c>
      <c r="C8594" s="4"/>
      <c r="D8594" s="5">
        <f ca="1">IF(E8594&lt;(Driehoek_C-Driehoek_A)/(Driehoek_B-Driehoek_A),Driehoek_A+SQRT(E8594*(Driehoek_B-Driehoek_A)*(Driehoek_C-Driehoek_A)),Driehoek_B-SQRT((1-E8594)*(Driehoek_B-Driehoek_A)*(Driehoek_B-Driehoek_C)))</f>
        <v>6.4762298781634575</v>
      </c>
      <c r="E8594" s="2">
        <f t="shared" ca="1" si="932"/>
        <v>0.81801669634643326</v>
      </c>
      <c r="F8594" s="2"/>
      <c r="G8594" s="15">
        <f ca="1">_xlfn.NORM.INV(H8594,Normaal_Mu,Normaal_Sigma)</f>
        <v>5.2589253372578151</v>
      </c>
      <c r="H8594" s="2">
        <f t="shared" ca="1" si="933"/>
        <v>0.55150421878405342</v>
      </c>
      <c r="I8594" s="2"/>
      <c r="J8594" s="15">
        <f ca="1">-LN(K8594) /NegExp_Labda</f>
        <v>0.85884316733936117</v>
      </c>
      <c r="K8594" s="2">
        <f t="shared" ca="1" si="934"/>
        <v>0.84217400150742916</v>
      </c>
      <c r="L8594" s="2"/>
      <c r="M8594" s="17">
        <f t="shared" ca="1" si="929"/>
        <v>1</v>
      </c>
      <c r="N8594" s="2">
        <f t="shared" ca="1" si="930"/>
        <v>1.4394187031881556E-2</v>
      </c>
      <c r="O8594" s="2"/>
      <c r="P8594" s="31">
        <f t="shared" ca="1" si="935"/>
        <v>4.2807058227533146</v>
      </c>
    </row>
    <row r="8595" spans="1:16" x14ac:dyDescent="0.25">
      <c r="A8595" s="32">
        <f ca="1">Uniform_A+B8595*(Uniform_B-Uniform_A)</f>
        <v>7.3881178154155815</v>
      </c>
      <c r="B8595" s="2">
        <f t="shared" ca="1" si="931"/>
        <v>0.73881178154155813</v>
      </c>
      <c r="C8595" s="4"/>
      <c r="D8595" s="5">
        <f ca="1">IF(E8595&lt;(Driehoek_C-Driehoek_A)/(Driehoek_B-Driehoek_A),Driehoek_A+SQRT(E8595*(Driehoek_B-Driehoek_A)*(Driehoek_C-Driehoek_A)),Driehoek_B-SQRT((1-E8595)*(Driehoek_B-Driehoek_A)*(Driehoek_B-Driehoek_C)))</f>
        <v>2.9612206824254623</v>
      </c>
      <c r="E8595" s="2">
        <f t="shared" ca="1" si="932"/>
        <v>6.599608573731941E-2</v>
      </c>
      <c r="F8595" s="2"/>
      <c r="G8595" s="15">
        <f ca="1">_xlfn.NORM.INV(H8595,Normaal_Mu,Normaal_Sigma)</f>
        <v>4.0161654332013397</v>
      </c>
      <c r="H8595" s="2">
        <f t="shared" ca="1" si="933"/>
        <v>0.31138890979689116</v>
      </c>
      <c r="I8595" s="2"/>
      <c r="J8595" s="15">
        <f ca="1">-LN(K8595) /NegExp_Labda</f>
        <v>7.0818076173919939</v>
      </c>
      <c r="K8595" s="2">
        <f t="shared" ca="1" si="934"/>
        <v>0.24259508958158915</v>
      </c>
      <c r="L8595" s="2"/>
      <c r="M8595" s="17">
        <f t="shared" ca="1" si="929"/>
        <v>3</v>
      </c>
      <c r="N8595" s="2">
        <f t="shared" ca="1" si="930"/>
        <v>0.25135841127958836</v>
      </c>
      <c r="O8595" s="2"/>
      <c r="P8595" s="31">
        <f t="shared" ca="1" si="935"/>
        <v>4.8894623096868752</v>
      </c>
    </row>
    <row r="8596" spans="1:16" x14ac:dyDescent="0.25">
      <c r="A8596" s="32">
        <f ca="1">Uniform_A+B8596*(Uniform_B-Uniform_A)</f>
        <v>6.299508168417244</v>
      </c>
      <c r="B8596" s="2">
        <f t="shared" ca="1" si="931"/>
        <v>0.62995081684172438</v>
      </c>
      <c r="C8596" s="4"/>
      <c r="D8596" s="5">
        <f ca="1">IF(E8596&lt;(Driehoek_C-Driehoek_A)/(Driehoek_B-Driehoek_A),Driehoek_A+SQRT(E8596*(Driehoek_B-Driehoek_A)*(Driehoek_C-Driehoek_A)),Driehoek_B-SQRT((1-E8596)*(Driehoek_B-Driehoek_A)*(Driehoek_B-Driehoek_C)))</f>
        <v>6.7140824265837553</v>
      </c>
      <c r="E8596" s="2">
        <f t="shared" ca="1" si="932"/>
        <v>0.85070230992990825</v>
      </c>
      <c r="F8596" s="2"/>
      <c r="G8596" s="15">
        <f ca="1">_xlfn.NORM.INV(H8596,Normaal_Mu,Normaal_Sigma)</f>
        <v>4.2476781945037274</v>
      </c>
      <c r="H8596" s="2">
        <f t="shared" ca="1" si="933"/>
        <v>0.35339863977531538</v>
      </c>
      <c r="I8596" s="2"/>
      <c r="J8596" s="15">
        <f ca="1">-LN(K8596) /NegExp_Labda</f>
        <v>0.36595761463206189</v>
      </c>
      <c r="K8596" s="2">
        <f t="shared" ca="1" si="934"/>
        <v>0.92942280720270098</v>
      </c>
      <c r="L8596" s="2"/>
      <c r="M8596" s="17">
        <f t="shared" ca="1" si="929"/>
        <v>9</v>
      </c>
      <c r="N8596" s="2">
        <f t="shared" ca="1" si="930"/>
        <v>0.93701740575166526</v>
      </c>
      <c r="O8596" s="2"/>
      <c r="P8596" s="31">
        <f t="shared" ca="1" si="935"/>
        <v>5.325445280827358</v>
      </c>
    </row>
    <row r="8597" spans="1:16" x14ac:dyDescent="0.25">
      <c r="A8597" s="32">
        <f ca="1">Uniform_A+B8597*(Uniform_B-Uniform_A)</f>
        <v>7.6867650179638369</v>
      </c>
      <c r="B8597" s="2">
        <f t="shared" ca="1" si="931"/>
        <v>0.76867650179638369</v>
      </c>
      <c r="C8597" s="4"/>
      <c r="D8597" s="5">
        <f ca="1">IF(E8597&lt;(Driehoek_C-Driehoek_A)/(Driehoek_B-Driehoek_A),Driehoek_A+SQRT(E8597*(Driehoek_B-Driehoek_A)*(Driehoek_C-Driehoek_A)),Driehoek_B-SQRT((1-E8597)*(Driehoek_B-Driehoek_A)*(Driehoek_B-Driehoek_C)))</f>
        <v>3.7355232920518602</v>
      </c>
      <c r="E8597" s="2">
        <f t="shared" ca="1" si="932"/>
        <v>0.21514579266103762</v>
      </c>
      <c r="F8597" s="2"/>
      <c r="G8597" s="15">
        <f ca="1">_xlfn.NORM.INV(H8597,Normaal_Mu,Normaal_Sigma)</f>
        <v>7.5178663467982911</v>
      </c>
      <c r="H8597" s="2">
        <f t="shared" ca="1" si="933"/>
        <v>0.89597276477348797</v>
      </c>
      <c r="I8597" s="2"/>
      <c r="J8597" s="15">
        <f ca="1">-LN(K8597) /NegExp_Labda</f>
        <v>0.61677873348535717</v>
      </c>
      <c r="K8597" s="2">
        <f t="shared" ca="1" si="934"/>
        <v>0.88394914463119889</v>
      </c>
      <c r="L8597" s="2"/>
      <c r="M8597" s="17">
        <f t="shared" ca="1" si="929"/>
        <v>8</v>
      </c>
      <c r="N8597" s="2">
        <f t="shared" ca="1" si="930"/>
        <v>0.93099139841652234</v>
      </c>
      <c r="O8597" s="2"/>
      <c r="P8597" s="31">
        <f t="shared" ca="1" si="935"/>
        <v>5.5113866780598695</v>
      </c>
    </row>
    <row r="8598" spans="1:16" x14ac:dyDescent="0.25">
      <c r="A8598" s="32">
        <f ca="1">Uniform_A+B8598*(Uniform_B-Uniform_A)</f>
        <v>1.1533534001401247</v>
      </c>
      <c r="B8598" s="2">
        <f t="shared" ca="1" si="931"/>
        <v>0.11533534001401247</v>
      </c>
      <c r="C8598" s="4"/>
      <c r="D8598" s="5">
        <f ca="1">IF(E8598&lt;(Driehoek_C-Driehoek_A)/(Driehoek_B-Driehoek_A),Driehoek_A+SQRT(E8598*(Driehoek_B-Driehoek_A)*(Driehoek_C-Driehoek_A)),Driehoek_B-SQRT((1-E8598)*(Driehoek_B-Driehoek_A)*(Driehoek_B-Driehoek_C)))</f>
        <v>4.1692505528368571</v>
      </c>
      <c r="E8598" s="2">
        <f t="shared" ca="1" si="932"/>
        <v>0.33325313653522837</v>
      </c>
      <c r="F8598" s="2"/>
      <c r="G8598" s="15">
        <f ca="1">_xlfn.NORM.INV(H8598,Normaal_Mu,Normaal_Sigma)</f>
        <v>5.4931522572935174</v>
      </c>
      <c r="H8598" s="2">
        <f t="shared" ca="1" si="933"/>
        <v>0.59738185961248813</v>
      </c>
      <c r="I8598" s="2"/>
      <c r="J8598" s="15">
        <f ca="1">-LN(K8598) /NegExp_Labda</f>
        <v>4.0659736683706589</v>
      </c>
      <c r="K8598" s="2">
        <f t="shared" ca="1" si="934"/>
        <v>0.44343913094556808</v>
      </c>
      <c r="L8598" s="2"/>
      <c r="M8598" s="17">
        <f t="shared" ca="1" si="929"/>
        <v>7</v>
      </c>
      <c r="N8598" s="2">
        <f t="shared" ca="1" si="930"/>
        <v>0.76545602881875408</v>
      </c>
      <c r="O8598" s="2"/>
      <c r="P8598" s="31">
        <f t="shared" ca="1" si="935"/>
        <v>4.3763459757282321</v>
      </c>
    </row>
    <row r="8599" spans="1:16" x14ac:dyDescent="0.25">
      <c r="A8599" s="32">
        <f ca="1">Uniform_A+B8599*(Uniform_B-Uniform_A)</f>
        <v>5.3966810240689078</v>
      </c>
      <c r="B8599" s="2">
        <f t="shared" ca="1" si="931"/>
        <v>0.53966810240689078</v>
      </c>
      <c r="C8599" s="4"/>
      <c r="D8599" s="5">
        <f ca="1">IF(E8599&lt;(Driehoek_C-Driehoek_A)/(Driehoek_B-Driehoek_A),Driehoek_A+SQRT(E8599*(Driehoek_B-Driehoek_A)*(Driehoek_C-Driehoek_A)),Driehoek_B-SQRT((1-E8599)*(Driehoek_B-Driehoek_A)*(Driehoek_B-Driehoek_C)))</f>
        <v>6.6011949079505268</v>
      </c>
      <c r="E8599" s="2">
        <f t="shared" ca="1" si="932"/>
        <v>0.83559240372450061</v>
      </c>
      <c r="F8599" s="2"/>
      <c r="G8599" s="15">
        <f ca="1">_xlfn.NORM.INV(H8599,Normaal_Mu,Normaal_Sigma)</f>
        <v>8.0384356779502752</v>
      </c>
      <c r="H8599" s="2">
        <f t="shared" ca="1" si="933"/>
        <v>0.93564616375910337</v>
      </c>
      <c r="I8599" s="2"/>
      <c r="J8599" s="15">
        <f ca="1">-LN(K8599) /NegExp_Labda</f>
        <v>0.6902514765610146</v>
      </c>
      <c r="K8599" s="2">
        <f t="shared" ca="1" si="934"/>
        <v>0.87105488066689263</v>
      </c>
      <c r="L8599" s="2"/>
      <c r="M8599" s="17">
        <f t="shared" ca="1" si="929"/>
        <v>7</v>
      </c>
      <c r="N8599" s="2">
        <f t="shared" ca="1" si="930"/>
        <v>0.80154333316931592</v>
      </c>
      <c r="O8599" s="2"/>
      <c r="P8599" s="31">
        <f t="shared" ca="1" si="935"/>
        <v>5.5453126173061449</v>
      </c>
    </row>
    <row r="8600" spans="1:16" x14ac:dyDescent="0.25">
      <c r="A8600" s="32">
        <f ca="1">Uniform_A+B8600*(Uniform_B-Uniform_A)</f>
        <v>7.7048615486569219</v>
      </c>
      <c r="B8600" s="2">
        <f t="shared" ca="1" si="931"/>
        <v>0.77048615486569216</v>
      </c>
      <c r="C8600" s="4"/>
      <c r="D8600" s="5">
        <f ca="1">IF(E8600&lt;(Driehoek_C-Driehoek_A)/(Driehoek_B-Driehoek_A),Driehoek_A+SQRT(E8600*(Driehoek_B-Driehoek_A)*(Driehoek_C-Driehoek_A)),Driehoek_B-SQRT((1-E8600)*(Driehoek_B-Driehoek_A)*(Driehoek_B-Driehoek_C)))</f>
        <v>4.2111226142596241</v>
      </c>
      <c r="E8600" s="2">
        <f t="shared" ca="1" si="932"/>
        <v>0.34476152526698345</v>
      </c>
      <c r="F8600" s="2"/>
      <c r="G8600" s="15">
        <f ca="1">_xlfn.NORM.INV(H8600,Normaal_Mu,Normaal_Sigma)</f>
        <v>4.2420867811353702</v>
      </c>
      <c r="H8600" s="2">
        <f t="shared" ca="1" si="933"/>
        <v>0.35236004274432753</v>
      </c>
      <c r="I8600" s="2"/>
      <c r="J8600" s="15">
        <f ca="1">-LN(K8600) /NegExp_Labda</f>
        <v>2.4469316957509881</v>
      </c>
      <c r="K8600" s="2">
        <f t="shared" ca="1" si="934"/>
        <v>0.61300245439299483</v>
      </c>
      <c r="L8600" s="2"/>
      <c r="M8600" s="17">
        <f t="shared" ca="1" si="929"/>
        <v>4</v>
      </c>
      <c r="N8600" s="2">
        <f t="shared" ca="1" si="930"/>
        <v>0.40758353286684057</v>
      </c>
      <c r="O8600" s="2"/>
      <c r="P8600" s="31">
        <f t="shared" ca="1" si="935"/>
        <v>4.5210005279605801</v>
      </c>
    </row>
    <row r="8601" spans="1:16" x14ac:dyDescent="0.25">
      <c r="A8601" s="32">
        <f ca="1">Uniform_A+B8601*(Uniform_B-Uniform_A)</f>
        <v>1.7570693372049795</v>
      </c>
      <c r="B8601" s="2">
        <f t="shared" ca="1" si="931"/>
        <v>0.17570693372049795</v>
      </c>
      <c r="C8601" s="4"/>
      <c r="D8601" s="5">
        <f ca="1">IF(E8601&lt;(Driehoek_C-Driehoek_A)/(Driehoek_B-Driehoek_A),Driehoek_A+SQRT(E8601*(Driehoek_B-Driehoek_A)*(Driehoek_C-Driehoek_A)),Driehoek_B-SQRT((1-E8601)*(Driehoek_B-Driehoek_A)*(Driehoek_B-Driehoek_C)))</f>
        <v>2.9585422267850228</v>
      </c>
      <c r="E8601" s="2">
        <f t="shared" ca="1" si="932"/>
        <v>6.5628800037856427E-2</v>
      </c>
      <c r="F8601" s="2"/>
      <c r="G8601" s="15">
        <f ca="1">_xlfn.NORM.INV(H8601,Normaal_Mu,Normaal_Sigma)</f>
        <v>4.8491940513192811</v>
      </c>
      <c r="H8601" s="2">
        <f t="shared" ca="1" si="933"/>
        <v>0.46994704638380758</v>
      </c>
      <c r="I8601" s="2"/>
      <c r="J8601" s="15">
        <f ca="1">-LN(K8601) /NegExp_Labda</f>
        <v>7.4839452904719677</v>
      </c>
      <c r="K8601" s="2">
        <f t="shared" ca="1" si="934"/>
        <v>0.22384776961465369</v>
      </c>
      <c r="L8601" s="2"/>
      <c r="M8601" s="17">
        <f t="shared" ca="1" si="929"/>
        <v>3</v>
      </c>
      <c r="N8601" s="2">
        <f t="shared" ca="1" si="930"/>
        <v>0.25089234524383874</v>
      </c>
      <c r="O8601" s="2"/>
      <c r="P8601" s="31">
        <f t="shared" ca="1" si="935"/>
        <v>4.0097501811562504</v>
      </c>
    </row>
    <row r="8602" spans="1:16" x14ac:dyDescent="0.25">
      <c r="A8602" s="32">
        <f ca="1">Uniform_A+B8602*(Uniform_B-Uniform_A)</f>
        <v>6.9732375381163436</v>
      </c>
      <c r="B8602" s="2">
        <f t="shared" ca="1" si="931"/>
        <v>0.69732375381163436</v>
      </c>
      <c r="C8602" s="4"/>
      <c r="D8602" s="5">
        <f ca="1">IF(E8602&lt;(Driehoek_C-Driehoek_A)/(Driehoek_B-Driehoek_A),Driehoek_A+SQRT(E8602*(Driehoek_B-Driehoek_A)*(Driehoek_C-Driehoek_A)),Driehoek_B-SQRT((1-E8602)*(Driehoek_B-Driehoek_A)*(Driehoek_B-Driehoek_C)))</f>
        <v>6.7967485909085443</v>
      </c>
      <c r="E8602" s="2">
        <f t="shared" ca="1" si="932"/>
        <v>0.86130523509532908</v>
      </c>
      <c r="F8602" s="2"/>
      <c r="G8602" s="15">
        <f ca="1">_xlfn.NORM.INV(H8602,Normaal_Mu,Normaal_Sigma)</f>
        <v>7.0819146171048279</v>
      </c>
      <c r="H8602" s="2">
        <f t="shared" ca="1" si="933"/>
        <v>0.85105231888032962</v>
      </c>
      <c r="I8602" s="2"/>
      <c r="J8602" s="15">
        <f ca="1">-LN(K8602) /NegExp_Labda</f>
        <v>5.1517571722090238</v>
      </c>
      <c r="K8602" s="2">
        <f t="shared" ca="1" si="934"/>
        <v>0.3568815180709376</v>
      </c>
      <c r="L8602" s="2"/>
      <c r="M8602" s="17">
        <f t="shared" ca="1" si="929"/>
        <v>6</v>
      </c>
      <c r="N8602" s="2">
        <f t="shared" ca="1" si="930"/>
        <v>0.61629782525038956</v>
      </c>
      <c r="O8602" s="2"/>
      <c r="P8602" s="31">
        <f t="shared" ca="1" si="935"/>
        <v>6.4007315836677474</v>
      </c>
    </row>
    <row r="8603" spans="1:16" x14ac:dyDescent="0.25">
      <c r="A8603" s="32">
        <f ca="1">Uniform_A+B8603*(Uniform_B-Uniform_A)</f>
        <v>5.4537161902543021</v>
      </c>
      <c r="B8603" s="2">
        <f t="shared" ca="1" si="931"/>
        <v>0.54537161902543019</v>
      </c>
      <c r="C8603" s="4"/>
      <c r="D8603" s="5">
        <f ca="1">IF(E8603&lt;(Driehoek_C-Driehoek_A)/(Driehoek_B-Driehoek_A),Driehoek_A+SQRT(E8603*(Driehoek_B-Driehoek_A)*(Driehoek_C-Driehoek_A)),Driehoek_B-SQRT((1-E8603)*(Driehoek_B-Driehoek_A)*(Driehoek_B-Driehoek_C)))</f>
        <v>7.3862929078041457</v>
      </c>
      <c r="E8603" s="2">
        <f t="shared" ca="1" si="932"/>
        <v>0.92559855487419429</v>
      </c>
      <c r="F8603" s="2"/>
      <c r="G8603" s="15">
        <f ca="1">_xlfn.NORM.INV(H8603,Normaal_Mu,Normaal_Sigma)</f>
        <v>6.1037882146667837</v>
      </c>
      <c r="H8603" s="2">
        <f t="shared" ca="1" si="933"/>
        <v>0.7094895470627528</v>
      </c>
      <c r="I8603" s="2"/>
      <c r="J8603" s="15">
        <f ca="1">-LN(K8603) /NegExp_Labda</f>
        <v>6.050375611724645</v>
      </c>
      <c r="K8603" s="2">
        <f t="shared" ca="1" si="934"/>
        <v>0.29817487899240236</v>
      </c>
      <c r="L8603" s="2"/>
      <c r="M8603" s="17">
        <f t="shared" ca="1" si="929"/>
        <v>4</v>
      </c>
      <c r="N8603" s="2">
        <f t="shared" ca="1" si="930"/>
        <v>0.44025694539152027</v>
      </c>
      <c r="O8603" s="2"/>
      <c r="P8603" s="31">
        <f t="shared" ca="1" si="935"/>
        <v>5.7988345848899758</v>
      </c>
    </row>
    <row r="8604" spans="1:16" x14ac:dyDescent="0.25">
      <c r="A8604" s="32">
        <f ca="1">Uniform_A+B8604*(Uniform_B-Uniform_A)</f>
        <v>8.5919909113944506</v>
      </c>
      <c r="B8604" s="2">
        <f t="shared" ca="1" si="931"/>
        <v>0.85919909113944504</v>
      </c>
      <c r="C8604" s="4"/>
      <c r="D8604" s="5">
        <f ca="1">IF(E8604&lt;(Driehoek_C-Driehoek_A)/(Driehoek_B-Driehoek_A),Driehoek_A+SQRT(E8604*(Driehoek_B-Driehoek_A)*(Driehoek_C-Driehoek_A)),Driehoek_B-SQRT((1-E8604)*(Driehoek_B-Driehoek_A)*(Driehoek_B-Driehoek_C)))</f>
        <v>6.2364383618514285</v>
      </c>
      <c r="E8604" s="2">
        <f t="shared" ca="1" si="932"/>
        <v>0.78179220206153088</v>
      </c>
      <c r="F8604" s="2"/>
      <c r="G8604" s="15">
        <f ca="1">_xlfn.NORM.INV(H8604,Normaal_Mu,Normaal_Sigma)</f>
        <v>4.0650736069745435</v>
      </c>
      <c r="H8604" s="2">
        <f t="shared" ca="1" si="933"/>
        <v>0.32008425871155677</v>
      </c>
      <c r="I8604" s="2"/>
      <c r="J8604" s="15">
        <f ca="1">-LN(K8604) /NegExp_Labda</f>
        <v>1.8855943670141579</v>
      </c>
      <c r="K8604" s="2">
        <f t="shared" ca="1" si="934"/>
        <v>0.68583454156436807</v>
      </c>
      <c r="L8604" s="2"/>
      <c r="M8604" s="17">
        <f t="shared" ca="1" si="929"/>
        <v>3</v>
      </c>
      <c r="N8604" s="2">
        <f t="shared" ca="1" si="930"/>
        <v>0.17119683500514915</v>
      </c>
      <c r="O8604" s="2"/>
      <c r="P8604" s="31">
        <f t="shared" ca="1" si="935"/>
        <v>4.7558194494469159</v>
      </c>
    </row>
    <row r="8605" spans="1:16" x14ac:dyDescent="0.25">
      <c r="A8605" s="32">
        <f ca="1">Uniform_A+B8605*(Uniform_B-Uniform_A)</f>
        <v>9.51463603177252</v>
      </c>
      <c r="B8605" s="2">
        <f t="shared" ca="1" si="931"/>
        <v>0.95146360317725198</v>
      </c>
      <c r="C8605" s="4"/>
      <c r="D8605" s="5">
        <f ca="1">IF(E8605&lt;(Driehoek_C-Driehoek_A)/(Driehoek_B-Driehoek_A),Driehoek_A+SQRT(E8605*(Driehoek_B-Driehoek_A)*(Driehoek_C-Driehoek_A)),Driehoek_B-SQRT((1-E8605)*(Driehoek_B-Driehoek_A)*(Driehoek_B-Driehoek_C)))</f>
        <v>4.0861148589161447</v>
      </c>
      <c r="E8605" s="2">
        <f t="shared" ca="1" si="932"/>
        <v>0.31010665200672283</v>
      </c>
      <c r="F8605" s="2"/>
      <c r="G8605" s="15">
        <f ca="1">_xlfn.NORM.INV(H8605,Normaal_Mu,Normaal_Sigma)</f>
        <v>7.2630202230107095</v>
      </c>
      <c r="H8605" s="2">
        <f t="shared" ca="1" si="933"/>
        <v>0.87107977501212486</v>
      </c>
      <c r="I8605" s="2"/>
      <c r="J8605" s="15">
        <f ca="1">-LN(K8605) /NegExp_Labda</f>
        <v>5.0308676964216099</v>
      </c>
      <c r="K8605" s="2">
        <f t="shared" ca="1" si="934"/>
        <v>0.36561531900400679</v>
      </c>
      <c r="L8605" s="2"/>
      <c r="M8605" s="17">
        <f t="shared" ca="1" si="929"/>
        <v>2</v>
      </c>
      <c r="N8605" s="2">
        <f t="shared" ca="1" si="930"/>
        <v>0.10914966057662578</v>
      </c>
      <c r="O8605" s="2"/>
      <c r="P8605" s="31">
        <f t="shared" ca="1" si="935"/>
        <v>5.5789277620241968</v>
      </c>
    </row>
    <row r="8606" spans="1:16" x14ac:dyDescent="0.25">
      <c r="A8606" s="32">
        <f ca="1">Uniform_A+B8606*(Uniform_B-Uniform_A)</f>
        <v>2.4389515465529543</v>
      </c>
      <c r="B8606" s="2">
        <f t="shared" ca="1" si="931"/>
        <v>0.24389515465529543</v>
      </c>
      <c r="C8606" s="4"/>
      <c r="D8606" s="5">
        <f ca="1">IF(E8606&lt;(Driehoek_C-Driehoek_A)/(Driehoek_B-Driehoek_A),Driehoek_A+SQRT(E8606*(Driehoek_B-Driehoek_A)*(Driehoek_C-Driehoek_A)),Driehoek_B-SQRT((1-E8606)*(Driehoek_B-Driehoek_A)*(Driehoek_B-Driehoek_C)))</f>
        <v>5.8636985204667305</v>
      </c>
      <c r="E8606" s="2">
        <f t="shared" ca="1" si="932"/>
        <v>0.71896037227078358</v>
      </c>
      <c r="F8606" s="2"/>
      <c r="G8606" s="15">
        <f ca="1">_xlfn.NORM.INV(H8606,Normaal_Mu,Normaal_Sigma)</f>
        <v>5.2917061187415424</v>
      </c>
      <c r="H8606" s="2">
        <f t="shared" ca="1" si="933"/>
        <v>0.55798130579788741</v>
      </c>
      <c r="I8606" s="2"/>
      <c r="J8606" s="15">
        <f ca="1">-LN(K8606) /NegExp_Labda</f>
        <v>0.32328724510390983</v>
      </c>
      <c r="K8606" s="2">
        <f t="shared" ca="1" si="934"/>
        <v>0.93738851173915272</v>
      </c>
      <c r="L8606" s="2"/>
      <c r="M8606" s="17">
        <f t="shared" ca="1" si="929"/>
        <v>6</v>
      </c>
      <c r="N8606" s="2">
        <f t="shared" ca="1" si="930"/>
        <v>0.64107596044890869</v>
      </c>
      <c r="O8606" s="2"/>
      <c r="P8606" s="31">
        <f t="shared" ca="1" si="935"/>
        <v>3.9835286861730266</v>
      </c>
    </row>
    <row r="8607" spans="1:16" x14ac:dyDescent="0.25">
      <c r="A8607" s="32">
        <f ca="1">Uniform_A+B8607*(Uniform_B-Uniform_A)</f>
        <v>1.3520749699589996</v>
      </c>
      <c r="B8607" s="2">
        <f t="shared" ca="1" si="931"/>
        <v>0.13520749699589996</v>
      </c>
      <c r="C8607" s="4"/>
      <c r="D8607" s="5">
        <f ca="1">IF(E8607&lt;(Driehoek_C-Driehoek_A)/(Driehoek_B-Driehoek_A),Driehoek_A+SQRT(E8607*(Driehoek_B-Driehoek_A)*(Driehoek_C-Driehoek_A)),Driehoek_B-SQRT((1-E8607)*(Driehoek_B-Driehoek_A)*(Driehoek_B-Driehoek_C)))</f>
        <v>3.7282668391706757</v>
      </c>
      <c r="E8607" s="2">
        <f t="shared" ca="1" si="932"/>
        <v>0.2133504476697855</v>
      </c>
      <c r="F8607" s="2"/>
      <c r="G8607" s="15">
        <f ca="1">_xlfn.NORM.INV(H8607,Normaal_Mu,Normaal_Sigma)</f>
        <v>3.0776272709967207</v>
      </c>
      <c r="H8607" s="2">
        <f t="shared" ca="1" si="933"/>
        <v>0.16822923556514302</v>
      </c>
      <c r="I8607" s="2"/>
      <c r="J8607" s="15">
        <f ca="1">-LN(K8607) /NegExp_Labda</f>
        <v>12.887339849576362</v>
      </c>
      <c r="K8607" s="2">
        <f t="shared" ca="1" si="934"/>
        <v>7.5966109186062947E-2</v>
      </c>
      <c r="L8607" s="2"/>
      <c r="M8607" s="17">
        <f t="shared" ca="1" si="929"/>
        <v>5</v>
      </c>
      <c r="N8607" s="2">
        <f t="shared" ca="1" si="930"/>
        <v>0.49914927545043575</v>
      </c>
      <c r="O8607" s="2"/>
      <c r="P8607" s="31">
        <f t="shared" ca="1" si="935"/>
        <v>5.209061785940551</v>
      </c>
    </row>
    <row r="8608" spans="1:16" x14ac:dyDescent="0.25">
      <c r="A8608" s="32">
        <f ca="1">Uniform_A+B8608*(Uniform_B-Uniform_A)</f>
        <v>6.4086122727035697</v>
      </c>
      <c r="B8608" s="2">
        <f t="shared" ca="1" si="931"/>
        <v>0.64086122727035699</v>
      </c>
      <c r="C8608" s="4"/>
      <c r="D8608" s="5">
        <f ca="1">IF(E8608&lt;(Driehoek_C-Driehoek_A)/(Driehoek_B-Driehoek_A),Driehoek_A+SQRT(E8608*(Driehoek_B-Driehoek_A)*(Driehoek_C-Driehoek_A)),Driehoek_B-SQRT((1-E8608)*(Driehoek_B-Driehoek_A)*(Driehoek_B-Driehoek_C)))</f>
        <v>7.3996045316242096</v>
      </c>
      <c r="E8608" s="2">
        <f t="shared" ca="1" si="932"/>
        <v>0.92682098128006385</v>
      </c>
      <c r="F8608" s="2"/>
      <c r="G8608" s="15">
        <f ca="1">_xlfn.NORM.INV(H8608,Normaal_Mu,Normaal_Sigma)</f>
        <v>4.9564888711035211</v>
      </c>
      <c r="H8608" s="2">
        <f t="shared" ca="1" si="933"/>
        <v>0.49132147011099592</v>
      </c>
      <c r="I8608" s="2"/>
      <c r="J8608" s="15">
        <f ca="1">-LN(K8608) /NegExp_Labda</f>
        <v>14.28304741225657</v>
      </c>
      <c r="K8608" s="2">
        <f t="shared" ca="1" si="934"/>
        <v>5.7463260544117989E-2</v>
      </c>
      <c r="L8608" s="2"/>
      <c r="M8608" s="17">
        <f t="shared" ca="1" si="929"/>
        <v>5</v>
      </c>
      <c r="N8608" s="2">
        <f t="shared" ca="1" si="930"/>
        <v>0.47838266591490231</v>
      </c>
      <c r="O8608" s="2"/>
      <c r="P8608" s="31">
        <f t="shared" ca="1" si="935"/>
        <v>7.6095506175375744</v>
      </c>
    </row>
    <row r="8609" spans="1:16" x14ac:dyDescent="0.25">
      <c r="A8609" s="32">
        <f ca="1">Uniform_A+B8609*(Uniform_B-Uniform_A)</f>
        <v>2.7842159731665483</v>
      </c>
      <c r="B8609" s="2">
        <f t="shared" ca="1" si="931"/>
        <v>0.27842159731665483</v>
      </c>
      <c r="C8609" s="4"/>
      <c r="D8609" s="5">
        <f ca="1">IF(E8609&lt;(Driehoek_C-Driehoek_A)/(Driehoek_B-Driehoek_A),Driehoek_A+SQRT(E8609*(Driehoek_B-Driehoek_A)*(Driehoek_C-Driehoek_A)),Driehoek_B-SQRT((1-E8609)*(Driehoek_B-Driehoek_A)*(Driehoek_B-Driehoek_C)))</f>
        <v>6.5238543814760792</v>
      </c>
      <c r="E8609" s="2">
        <f t="shared" ca="1" si="932"/>
        <v>0.82482008216756553</v>
      </c>
      <c r="F8609" s="2"/>
      <c r="G8609" s="15">
        <f ca="1">_xlfn.NORM.INV(H8609,Normaal_Mu,Normaal_Sigma)</f>
        <v>9.6700073956908916</v>
      </c>
      <c r="H8609" s="2">
        <f t="shared" ca="1" si="933"/>
        <v>0.99022838621896614</v>
      </c>
      <c r="I8609" s="2"/>
      <c r="J8609" s="15">
        <f ca="1">-LN(K8609) /NegExp_Labda</f>
        <v>6.0361249331106421</v>
      </c>
      <c r="K8609" s="2">
        <f t="shared" ca="1" si="934"/>
        <v>0.29902593009612666</v>
      </c>
      <c r="L8609" s="2"/>
      <c r="M8609" s="17">
        <f t="shared" ca="1" si="929"/>
        <v>2</v>
      </c>
      <c r="N8609" s="2">
        <f t="shared" ca="1" si="930"/>
        <v>8.3620762196976117E-2</v>
      </c>
      <c r="O8609" s="2"/>
      <c r="P8609" s="31">
        <f t="shared" ca="1" si="935"/>
        <v>5.4028405366888324</v>
      </c>
    </row>
    <row r="8610" spans="1:16" x14ac:dyDescent="0.25">
      <c r="A8610" s="32">
        <f ca="1">Uniform_A+B8610*(Uniform_B-Uniform_A)</f>
        <v>7.8879568015821775</v>
      </c>
      <c r="B8610" s="2">
        <f t="shared" ca="1" si="931"/>
        <v>0.78879568015821777</v>
      </c>
      <c r="C8610" s="4"/>
      <c r="D8610" s="5">
        <f ca="1">IF(E8610&lt;(Driehoek_C-Driehoek_A)/(Driehoek_B-Driehoek_A),Driehoek_A+SQRT(E8610*(Driehoek_B-Driehoek_A)*(Driehoek_C-Driehoek_A)),Driehoek_B-SQRT((1-E8610)*(Driehoek_B-Driehoek_A)*(Driehoek_B-Driehoek_C)))</f>
        <v>3.5359055760275711</v>
      </c>
      <c r="E8610" s="2">
        <f t="shared" ca="1" si="932"/>
        <v>0.16850042417661326</v>
      </c>
      <c r="F8610" s="2"/>
      <c r="G8610" s="15">
        <f ca="1">_xlfn.NORM.INV(H8610,Normaal_Mu,Normaal_Sigma)</f>
        <v>5.8685639502557443</v>
      </c>
      <c r="H8610" s="2">
        <f t="shared" ca="1" si="933"/>
        <v>0.6679581543294778</v>
      </c>
      <c r="I8610" s="2"/>
      <c r="J8610" s="15">
        <f ca="1">-LN(K8610) /NegExp_Labda</f>
        <v>5.3490772932228969</v>
      </c>
      <c r="K8610" s="2">
        <f t="shared" ca="1" si="934"/>
        <v>0.34307182251645651</v>
      </c>
      <c r="L8610" s="2"/>
      <c r="M8610" s="17">
        <f t="shared" ca="1" si="929"/>
        <v>8</v>
      </c>
      <c r="N8610" s="2">
        <f t="shared" ca="1" si="930"/>
        <v>0.8906847282503999</v>
      </c>
      <c r="O8610" s="2"/>
      <c r="P8610" s="31">
        <f t="shared" ca="1" si="935"/>
        <v>6.1283007242176781</v>
      </c>
    </row>
    <row r="8611" spans="1:16" x14ac:dyDescent="0.25">
      <c r="A8611" s="32">
        <f ca="1">Uniform_A+B8611*(Uniform_B-Uniform_A)</f>
        <v>6.6485588737264889</v>
      </c>
      <c r="B8611" s="2">
        <f t="shared" ca="1" si="931"/>
        <v>0.66485588737264889</v>
      </c>
      <c r="C8611" s="4"/>
      <c r="D8611" s="5">
        <f ca="1">IF(E8611&lt;(Driehoek_C-Driehoek_A)/(Driehoek_B-Driehoek_A),Driehoek_A+SQRT(E8611*(Driehoek_B-Driehoek_A)*(Driehoek_C-Driehoek_A)),Driehoek_B-SQRT((1-E8611)*(Driehoek_B-Driehoek_A)*(Driehoek_B-Driehoek_C)))</f>
        <v>7.1193155695989914</v>
      </c>
      <c r="E8611" s="2">
        <f t="shared" ca="1" si="932"/>
        <v>0.89894360209277813</v>
      </c>
      <c r="F8611" s="2"/>
      <c r="G8611" s="15">
        <f ca="1">_xlfn.NORM.INV(H8611,Normaal_Mu,Normaal_Sigma)</f>
        <v>2.8310912646496731</v>
      </c>
      <c r="H8611" s="2">
        <f t="shared" ca="1" si="933"/>
        <v>0.13908169457601272</v>
      </c>
      <c r="I8611" s="2"/>
      <c r="J8611" s="15">
        <f ca="1">-LN(K8611) /NegExp_Labda</f>
        <v>0.19413293643534865</v>
      </c>
      <c r="K8611" s="2">
        <f t="shared" ca="1" si="934"/>
        <v>0.9619175034077071</v>
      </c>
      <c r="L8611" s="2"/>
      <c r="M8611" s="17">
        <f t="shared" ca="1" si="929"/>
        <v>5</v>
      </c>
      <c r="N8611" s="2">
        <f t="shared" ca="1" si="930"/>
        <v>0.48969632390254003</v>
      </c>
      <c r="O8611" s="2"/>
      <c r="P8611" s="31">
        <f t="shared" ca="1" si="935"/>
        <v>4.3586197288821005</v>
      </c>
    </row>
    <row r="8612" spans="1:16" x14ac:dyDescent="0.25">
      <c r="A8612" s="32">
        <f ca="1">Uniform_A+B8612*(Uniform_B-Uniform_A)</f>
        <v>6.0462575377840766</v>
      </c>
      <c r="B8612" s="2">
        <f t="shared" ca="1" si="931"/>
        <v>0.60462575377840766</v>
      </c>
      <c r="C8612" s="4"/>
      <c r="D8612" s="5">
        <f ca="1">IF(E8612&lt;(Driehoek_C-Driehoek_A)/(Driehoek_B-Driehoek_A),Driehoek_A+SQRT(E8612*(Driehoek_B-Driehoek_A)*(Driehoek_C-Driehoek_A)),Driehoek_B-SQRT((1-E8612)*(Driehoek_B-Driehoek_A)*(Driehoek_B-Driehoek_C)))</f>
        <v>5.5557585937074858</v>
      </c>
      <c r="E8612" s="2">
        <f t="shared" ca="1" si="932"/>
        <v>0.66106288957657622</v>
      </c>
      <c r="F8612" s="2"/>
      <c r="G8612" s="15">
        <f ca="1">_xlfn.NORM.INV(H8612,Normaal_Mu,Normaal_Sigma)</f>
        <v>7.0088382155636175</v>
      </c>
      <c r="H8612" s="2">
        <f t="shared" ca="1" si="933"/>
        <v>0.84241167812362761</v>
      </c>
      <c r="I8612" s="2"/>
      <c r="J8612" s="15">
        <f ca="1">-LN(K8612) /NegExp_Labda</f>
        <v>4.6726738153173422E-2</v>
      </c>
      <c r="K8612" s="2">
        <f t="shared" ca="1" si="934"/>
        <v>0.99069818441761703</v>
      </c>
      <c r="L8612" s="2"/>
      <c r="M8612" s="17">
        <f t="shared" ca="1" si="929"/>
        <v>3</v>
      </c>
      <c r="N8612" s="2">
        <f t="shared" ca="1" si="930"/>
        <v>0.14803356722543914</v>
      </c>
      <c r="O8612" s="2"/>
      <c r="P8612" s="31">
        <f t="shared" ca="1" si="935"/>
        <v>4.3315162170416706</v>
      </c>
    </row>
    <row r="8613" spans="1:16" x14ac:dyDescent="0.25">
      <c r="A8613" s="32">
        <f ca="1">Uniform_A+B8613*(Uniform_B-Uniform_A)</f>
        <v>1.6890670445115308</v>
      </c>
      <c r="B8613" s="2">
        <f t="shared" ca="1" si="931"/>
        <v>0.16890670445115308</v>
      </c>
      <c r="C8613" s="4"/>
      <c r="D8613" s="5">
        <f ca="1">IF(E8613&lt;(Driehoek_C-Driehoek_A)/(Driehoek_B-Driehoek_A),Driehoek_A+SQRT(E8613*(Driehoek_B-Driehoek_A)*(Driehoek_C-Driehoek_A)),Driehoek_B-SQRT((1-E8613)*(Driehoek_B-Driehoek_A)*(Driehoek_B-Driehoek_C)))</f>
        <v>4.0354698175707258</v>
      </c>
      <c r="E8613" s="2">
        <f t="shared" ca="1" si="932"/>
        <v>0.29581257336425026</v>
      </c>
      <c r="F8613" s="2"/>
      <c r="G8613" s="15">
        <f ca="1">_xlfn.NORM.INV(H8613,Normaal_Mu,Normaal_Sigma)</f>
        <v>2.8124448121149426</v>
      </c>
      <c r="H8613" s="2">
        <f t="shared" ca="1" si="933"/>
        <v>0.1370262666432458</v>
      </c>
      <c r="I8613" s="2"/>
      <c r="J8613" s="15">
        <f ca="1">-LN(K8613) /NegExp_Labda</f>
        <v>10.425699807041088</v>
      </c>
      <c r="K8613" s="2">
        <f t="shared" ca="1" si="934"/>
        <v>0.12428972318367093</v>
      </c>
      <c r="L8613" s="2"/>
      <c r="M8613" s="17">
        <f t="shared" ca="1" si="929"/>
        <v>5</v>
      </c>
      <c r="N8613" s="2">
        <f t="shared" ca="1" si="930"/>
        <v>0.44419842288745048</v>
      </c>
      <c r="O8613" s="2"/>
      <c r="P8613" s="31">
        <f t="shared" ca="1" si="935"/>
        <v>4.7925362962476576</v>
      </c>
    </row>
    <row r="8614" spans="1:16" x14ac:dyDescent="0.25">
      <c r="A8614" s="32">
        <f ca="1">Uniform_A+B8614*(Uniform_B-Uniform_A)</f>
        <v>4.8741393723571242</v>
      </c>
      <c r="B8614" s="2">
        <f t="shared" ca="1" si="931"/>
        <v>0.48741393723571247</v>
      </c>
      <c r="C8614" s="4"/>
      <c r="D8614" s="5">
        <f ca="1">IF(E8614&lt;(Driehoek_C-Driehoek_A)/(Driehoek_B-Driehoek_A),Driehoek_A+SQRT(E8614*(Driehoek_B-Driehoek_A)*(Driehoek_C-Driehoek_A)),Driehoek_B-SQRT((1-E8614)*(Driehoek_B-Driehoek_A)*(Driehoek_B-Driehoek_C)))</f>
        <v>3.2102902129978168</v>
      </c>
      <c r="E8614" s="2">
        <f t="shared" ca="1" si="932"/>
        <v>0.10462874283416435</v>
      </c>
      <c r="F8614" s="2"/>
      <c r="G8614" s="15">
        <f ca="1">_xlfn.NORM.INV(H8614,Normaal_Mu,Normaal_Sigma)</f>
        <v>4.2403001556885007</v>
      </c>
      <c r="H8614" s="2">
        <f t="shared" ca="1" si="933"/>
        <v>0.3520284111380878</v>
      </c>
      <c r="I8614" s="2"/>
      <c r="J8614" s="15">
        <f ca="1">-LN(K8614) /NegExp_Labda</f>
        <v>1.9000316893881348</v>
      </c>
      <c r="K8614" s="2">
        <f t="shared" ca="1" si="934"/>
        <v>0.68385707499616533</v>
      </c>
      <c r="L8614" s="2"/>
      <c r="M8614" s="17">
        <f t="shared" ca="1" si="929"/>
        <v>2</v>
      </c>
      <c r="N8614" s="2">
        <f t="shared" ca="1" si="930"/>
        <v>4.9325570157200627E-2</v>
      </c>
      <c r="O8614" s="2"/>
      <c r="P8614" s="31">
        <f t="shared" ca="1" si="935"/>
        <v>3.2449522860863156</v>
      </c>
    </row>
    <row r="8615" spans="1:16" x14ac:dyDescent="0.25">
      <c r="A8615" s="32">
        <f ca="1">Uniform_A+B8615*(Uniform_B-Uniform_A)</f>
        <v>9.8973436089607212</v>
      </c>
      <c r="B8615" s="2">
        <f t="shared" ca="1" si="931"/>
        <v>0.98973436089607203</v>
      </c>
      <c r="C8615" s="4"/>
      <c r="D8615" s="5">
        <f ca="1">IF(E8615&lt;(Driehoek_C-Driehoek_A)/(Driehoek_B-Driehoek_A),Driehoek_A+SQRT(E8615*(Driehoek_B-Driehoek_A)*(Driehoek_C-Driehoek_A)),Driehoek_B-SQRT((1-E8615)*(Driehoek_B-Driehoek_A)*(Driehoek_B-Driehoek_C)))</f>
        <v>2.8708457448140674</v>
      </c>
      <c r="E8615" s="2">
        <f t="shared" ca="1" si="932"/>
        <v>5.4169450804340546E-2</v>
      </c>
      <c r="F8615" s="2"/>
      <c r="G8615" s="15">
        <f ca="1">_xlfn.NORM.INV(H8615,Normaal_Mu,Normaal_Sigma)</f>
        <v>5.5223352468151727</v>
      </c>
      <c r="H8615" s="2">
        <f t="shared" ca="1" si="933"/>
        <v>0.60301837767965416</v>
      </c>
      <c r="I8615" s="2"/>
      <c r="J8615" s="15">
        <f ca="1">-LN(K8615) /NegExp_Labda</f>
        <v>3.6177511975971712</v>
      </c>
      <c r="K8615" s="2">
        <f t="shared" ca="1" si="934"/>
        <v>0.48502723279926507</v>
      </c>
      <c r="L8615" s="2"/>
      <c r="M8615" s="17">
        <f t="shared" ca="1" si="929"/>
        <v>3</v>
      </c>
      <c r="N8615" s="2">
        <f t="shared" ca="1" si="930"/>
        <v>0.23101970313599951</v>
      </c>
      <c r="O8615" s="2"/>
      <c r="P8615" s="31">
        <f t="shared" ca="1" si="935"/>
        <v>4.9816551596374268</v>
      </c>
    </row>
    <row r="8616" spans="1:16" x14ac:dyDescent="0.25">
      <c r="A8616" s="32">
        <f ca="1">Uniform_A+B8616*(Uniform_B-Uniform_A)</f>
        <v>4.5159021116034523</v>
      </c>
      <c r="B8616" s="2">
        <f t="shared" ca="1" si="931"/>
        <v>0.45159021116034526</v>
      </c>
      <c r="C8616" s="4"/>
      <c r="D8616" s="5">
        <f ca="1">IF(E8616&lt;(Driehoek_C-Driehoek_A)/(Driehoek_B-Driehoek_A),Driehoek_A+SQRT(E8616*(Driehoek_B-Driehoek_A)*(Driehoek_C-Driehoek_A)),Driehoek_B-SQRT((1-E8616)*(Driehoek_B-Driehoek_A)*(Driehoek_B-Driehoek_C)))</f>
        <v>4.6036670343990957</v>
      </c>
      <c r="E8616" s="2">
        <f t="shared" ca="1" si="932"/>
        <v>0.44777875587345028</v>
      </c>
      <c r="F8616" s="2"/>
      <c r="G8616" s="15">
        <f ca="1">_xlfn.NORM.INV(H8616,Normaal_Mu,Normaal_Sigma)</f>
        <v>2.6988808273035301</v>
      </c>
      <c r="H8616" s="2">
        <f t="shared" ca="1" si="933"/>
        <v>0.12495673359021553</v>
      </c>
      <c r="I8616" s="2"/>
      <c r="J8616" s="15">
        <f ca="1">-LN(K8616) /NegExp_Labda</f>
        <v>0.97807523220423187</v>
      </c>
      <c r="K8616" s="2">
        <f t="shared" ca="1" si="934"/>
        <v>0.82232873212809521</v>
      </c>
      <c r="L8616" s="2"/>
      <c r="M8616" s="17">
        <f t="shared" ca="1" si="929"/>
        <v>4</v>
      </c>
      <c r="N8616" s="2">
        <f t="shared" ca="1" si="930"/>
        <v>0.40754062013568249</v>
      </c>
      <c r="O8616" s="2"/>
      <c r="P8616" s="31">
        <f t="shared" ca="1" si="935"/>
        <v>3.3593050411020613</v>
      </c>
    </row>
    <row r="8617" spans="1:16" x14ac:dyDescent="0.25">
      <c r="A8617" s="32">
        <f ca="1">Uniform_A+B8617*(Uniform_B-Uniform_A)</f>
        <v>1.8261584286511379</v>
      </c>
      <c r="B8617" s="2">
        <f t="shared" ca="1" si="931"/>
        <v>0.18261584286511379</v>
      </c>
      <c r="C8617" s="4"/>
      <c r="D8617" s="5">
        <f ca="1">IF(E8617&lt;(Driehoek_C-Driehoek_A)/(Driehoek_B-Driehoek_A),Driehoek_A+SQRT(E8617*(Driehoek_B-Driehoek_A)*(Driehoek_C-Driehoek_A)),Driehoek_B-SQRT((1-E8617)*(Driehoek_B-Driehoek_A)*(Driehoek_B-Driehoek_C)))</f>
        <v>5.4654289314781312</v>
      </c>
      <c r="E8617" s="2">
        <f t="shared" ca="1" si="932"/>
        <v>0.64305163890194783</v>
      </c>
      <c r="F8617" s="2"/>
      <c r="G8617" s="15">
        <f ca="1">_xlfn.NORM.INV(H8617,Normaal_Mu,Normaal_Sigma)</f>
        <v>5.1181630385813506</v>
      </c>
      <c r="H8617" s="2">
        <f t="shared" ca="1" si="933"/>
        <v>0.52355641080248616</v>
      </c>
      <c r="I8617" s="2"/>
      <c r="J8617" s="15">
        <f ca="1">-LN(K8617) /NegExp_Labda</f>
        <v>3.700097324505125</v>
      </c>
      <c r="K8617" s="2">
        <f t="shared" ca="1" si="934"/>
        <v>0.47710462863627556</v>
      </c>
      <c r="L8617" s="2"/>
      <c r="M8617" s="17">
        <f t="shared" ca="1" si="929"/>
        <v>8</v>
      </c>
      <c r="N8617" s="2">
        <f t="shared" ca="1" si="930"/>
        <v>0.92319777192297892</v>
      </c>
      <c r="O8617" s="2"/>
      <c r="P8617" s="31">
        <f t="shared" ca="1" si="935"/>
        <v>4.8219695446431494</v>
      </c>
    </row>
    <row r="8618" spans="1:16" x14ac:dyDescent="0.25">
      <c r="A8618" s="32">
        <f ca="1">Uniform_A+B8618*(Uniform_B-Uniform_A)</f>
        <v>8.7135681638143776</v>
      </c>
      <c r="B8618" s="2">
        <f t="shared" ca="1" si="931"/>
        <v>0.8713568163814378</v>
      </c>
      <c r="C8618" s="4"/>
      <c r="D8618" s="5">
        <f ca="1">IF(E8618&lt;(Driehoek_C-Driehoek_A)/(Driehoek_B-Driehoek_A),Driehoek_A+SQRT(E8618*(Driehoek_B-Driehoek_A)*(Driehoek_C-Driehoek_A)),Driehoek_B-SQRT((1-E8618)*(Driehoek_B-Driehoek_A)*(Driehoek_B-Driehoek_C)))</f>
        <v>2.5090554421309519</v>
      </c>
      <c r="E8618" s="2">
        <f t="shared" ca="1" si="932"/>
        <v>1.8509817368795645E-2</v>
      </c>
      <c r="F8618" s="2"/>
      <c r="G8618" s="15">
        <f ca="1">_xlfn.NORM.INV(H8618,Normaal_Mu,Normaal_Sigma)</f>
        <v>7.8395288915951564</v>
      </c>
      <c r="H8618" s="2">
        <f t="shared" ca="1" si="933"/>
        <v>0.92216186549609391</v>
      </c>
      <c r="I8618" s="2"/>
      <c r="J8618" s="15">
        <f ca="1">-LN(K8618) /NegExp_Labda</f>
        <v>14.490442349188125</v>
      </c>
      <c r="K8618" s="2">
        <f t="shared" ca="1" si="934"/>
        <v>5.5128499191239855E-2</v>
      </c>
      <c r="L8618" s="2"/>
      <c r="M8618" s="17">
        <f t="shared" ca="1" si="929"/>
        <v>1</v>
      </c>
      <c r="N8618" s="2">
        <f t="shared" ca="1" si="930"/>
        <v>3.1873102962592492E-2</v>
      </c>
      <c r="O8618" s="2"/>
      <c r="P8618" s="31">
        <f t="shared" ca="1" si="935"/>
        <v>6.9105189693457216</v>
      </c>
    </row>
    <row r="8619" spans="1:16" x14ac:dyDescent="0.25">
      <c r="A8619" s="32">
        <f ca="1">Uniform_A+B8619*(Uniform_B-Uniform_A)</f>
        <v>6.8689394556512351</v>
      </c>
      <c r="B8619" s="2">
        <f t="shared" ca="1" si="931"/>
        <v>0.68689394556512351</v>
      </c>
      <c r="C8619" s="4"/>
      <c r="D8619" s="5">
        <f ca="1">IF(E8619&lt;(Driehoek_C-Driehoek_A)/(Driehoek_B-Driehoek_A),Driehoek_A+SQRT(E8619*(Driehoek_B-Driehoek_A)*(Driehoek_C-Driehoek_A)),Driehoek_B-SQRT((1-E8619)*(Driehoek_B-Driehoek_A)*(Driehoek_B-Driehoek_C)))</f>
        <v>5.1554635473830626</v>
      </c>
      <c r="E8619" s="2">
        <f t="shared" ca="1" si="932"/>
        <v>0.57770112755713077</v>
      </c>
      <c r="F8619" s="2"/>
      <c r="G8619" s="15">
        <f ca="1">_xlfn.NORM.INV(H8619,Normaal_Mu,Normaal_Sigma)</f>
        <v>4.3523247926326833</v>
      </c>
      <c r="H8619" s="2">
        <f t="shared" ca="1" si="933"/>
        <v>0.37303049266426758</v>
      </c>
      <c r="I8619" s="2"/>
      <c r="J8619" s="15">
        <f ca="1">-LN(K8619) /NegExp_Labda</f>
        <v>7.1797714725360571</v>
      </c>
      <c r="K8619" s="2">
        <f t="shared" ca="1" si="934"/>
        <v>0.23788824021945665</v>
      </c>
      <c r="L8619" s="2"/>
      <c r="M8619" s="17">
        <f t="shared" ca="1" si="929"/>
        <v>6</v>
      </c>
      <c r="N8619" s="2">
        <f t="shared" ca="1" si="930"/>
        <v>0.71293190332495193</v>
      </c>
      <c r="O8619" s="2"/>
      <c r="P8619" s="31">
        <f t="shared" ca="1" si="935"/>
        <v>5.9112998536406076</v>
      </c>
    </row>
    <row r="8620" spans="1:16" x14ac:dyDescent="0.25">
      <c r="A8620" s="32">
        <f ca="1">Uniform_A+B8620*(Uniform_B-Uniform_A)</f>
        <v>3.0487750455251614</v>
      </c>
      <c r="B8620" s="2">
        <f t="shared" ca="1" si="931"/>
        <v>0.30487750455251617</v>
      </c>
      <c r="C8620" s="4"/>
      <c r="D8620" s="5">
        <f ca="1">IF(E8620&lt;(Driehoek_C-Driehoek_A)/(Driehoek_B-Driehoek_A),Driehoek_A+SQRT(E8620*(Driehoek_B-Driehoek_A)*(Driehoek_C-Driehoek_A)),Driehoek_B-SQRT((1-E8620)*(Driehoek_B-Driehoek_A)*(Driehoek_B-Driehoek_C)))</f>
        <v>8.7475151210977717</v>
      </c>
      <c r="E8620" s="2">
        <f t="shared" ca="1" si="932"/>
        <v>0.99817861102644934</v>
      </c>
      <c r="F8620" s="2"/>
      <c r="G8620" s="15">
        <f ca="1">_xlfn.NORM.INV(H8620,Normaal_Mu,Normaal_Sigma)</f>
        <v>4.5166093083329706</v>
      </c>
      <c r="H8620" s="2">
        <f t="shared" ca="1" si="933"/>
        <v>0.40450811807572262</v>
      </c>
      <c r="I8620" s="2"/>
      <c r="J8620" s="15">
        <f ca="1">-LN(K8620) /NegExp_Labda</f>
        <v>10.273812878585989</v>
      </c>
      <c r="K8620" s="2">
        <f t="shared" ca="1" si="934"/>
        <v>0.12812325153775195</v>
      </c>
      <c r="L8620" s="2"/>
      <c r="M8620" s="17">
        <f t="shared" ca="1" si="929"/>
        <v>8</v>
      </c>
      <c r="N8620" s="2">
        <f t="shared" ca="1" si="930"/>
        <v>0.9127719145872254</v>
      </c>
      <c r="O8620" s="2"/>
      <c r="P8620" s="31">
        <f t="shared" ca="1" si="935"/>
        <v>6.9173424707083795</v>
      </c>
    </row>
    <row r="8621" spans="1:16" x14ac:dyDescent="0.25">
      <c r="A8621" s="32">
        <f ca="1">Uniform_A+B8621*(Uniform_B-Uniform_A)</f>
        <v>4.6941684857788077</v>
      </c>
      <c r="B8621" s="2">
        <f t="shared" ca="1" si="931"/>
        <v>0.4694168485778808</v>
      </c>
      <c r="C8621" s="4"/>
      <c r="D8621" s="5">
        <f ca="1">IF(E8621&lt;(Driehoek_C-Driehoek_A)/(Driehoek_B-Driehoek_A),Driehoek_A+SQRT(E8621*(Driehoek_B-Driehoek_A)*(Driehoek_C-Driehoek_A)),Driehoek_B-SQRT((1-E8621)*(Driehoek_B-Driehoek_A)*(Driehoek_B-Driehoek_C)))</f>
        <v>8.3322374589865245</v>
      </c>
      <c r="E8621" s="2">
        <f t="shared" ca="1" si="932"/>
        <v>0.98725980539483504</v>
      </c>
      <c r="F8621" s="2"/>
      <c r="G8621" s="15">
        <f ca="1">_xlfn.NORM.INV(H8621,Normaal_Mu,Normaal_Sigma)</f>
        <v>6.2205660142476065</v>
      </c>
      <c r="H8621" s="2">
        <f t="shared" ca="1" si="933"/>
        <v>0.72916282423917467</v>
      </c>
      <c r="I8621" s="2"/>
      <c r="J8621" s="15">
        <f ca="1">-LN(K8621) /NegExp_Labda</f>
        <v>2.7295647748877729</v>
      </c>
      <c r="K8621" s="2">
        <f t="shared" ca="1" si="934"/>
        <v>0.57931265546926547</v>
      </c>
      <c r="L8621" s="2"/>
      <c r="M8621" s="17">
        <f t="shared" ref="M8621:M8684" ca="1" si="936">VLOOKUP(N8621,$S$5:$T$105,2,TRUE)</f>
        <v>4</v>
      </c>
      <c r="N8621" s="2">
        <f t="shared" ca="1" si="930"/>
        <v>0.35625697008926183</v>
      </c>
      <c r="O8621" s="2"/>
      <c r="P8621" s="31">
        <f t="shared" ca="1" si="935"/>
        <v>5.1953073467801421</v>
      </c>
    </row>
    <row r="8622" spans="1:16" x14ac:dyDescent="0.25">
      <c r="A8622" s="32">
        <f ca="1">Uniform_A+B8622*(Uniform_B-Uniform_A)</f>
        <v>8.4659160159603601</v>
      </c>
      <c r="B8622" s="2">
        <f t="shared" ca="1" si="931"/>
        <v>0.84659160159603608</v>
      </c>
      <c r="C8622" s="4"/>
      <c r="D8622" s="5">
        <f ca="1">IF(E8622&lt;(Driehoek_C-Driehoek_A)/(Driehoek_B-Driehoek_A),Driehoek_A+SQRT(E8622*(Driehoek_B-Driehoek_A)*(Driehoek_C-Driehoek_A)),Driehoek_B-SQRT((1-E8622)*(Driehoek_B-Driehoek_A)*(Driehoek_B-Driehoek_C)))</f>
        <v>6.2698216607112052</v>
      </c>
      <c r="E8622" s="2">
        <f t="shared" ca="1" si="932"/>
        <v>0.78703217816223658</v>
      </c>
      <c r="F8622" s="2"/>
      <c r="G8622" s="15">
        <f ca="1">_xlfn.NORM.INV(H8622,Normaal_Mu,Normaal_Sigma)</f>
        <v>5.334224536319442</v>
      </c>
      <c r="H8622" s="2">
        <f t="shared" ca="1" si="933"/>
        <v>0.56635914342004667</v>
      </c>
      <c r="I8622" s="2"/>
      <c r="J8622" s="15">
        <f ca="1">-LN(K8622) /NegExp_Labda</f>
        <v>8.534614165354391</v>
      </c>
      <c r="K8622" s="2">
        <f t="shared" ca="1" si="934"/>
        <v>0.18142320403692436</v>
      </c>
      <c r="L8622" s="2"/>
      <c r="M8622" s="17">
        <f t="shared" ca="1" si="936"/>
        <v>6</v>
      </c>
      <c r="N8622" s="2">
        <f t="shared" ca="1" si="930"/>
        <v>0.75684625857481436</v>
      </c>
      <c r="O8622" s="2"/>
      <c r="P8622" s="31">
        <f t="shared" ca="1" si="935"/>
        <v>6.9209152756690795</v>
      </c>
    </row>
    <row r="8623" spans="1:16" x14ac:dyDescent="0.25">
      <c r="A8623" s="32">
        <f ca="1">Uniform_A+B8623*(Uniform_B-Uniform_A)</f>
        <v>5.4098128631547517</v>
      </c>
      <c r="B8623" s="2">
        <f t="shared" ca="1" si="931"/>
        <v>0.54098128631547515</v>
      </c>
      <c r="C8623" s="4"/>
      <c r="D8623" s="5">
        <f ca="1">IF(E8623&lt;(Driehoek_C-Driehoek_A)/(Driehoek_B-Driehoek_A),Driehoek_A+SQRT(E8623*(Driehoek_B-Driehoek_A)*(Driehoek_C-Driehoek_A)),Driehoek_B-SQRT((1-E8623)*(Driehoek_B-Driehoek_A)*(Driehoek_B-Driehoek_C)))</f>
        <v>4.0939555158193555</v>
      </c>
      <c r="E8623" s="2">
        <f t="shared" ca="1" si="932"/>
        <v>0.31230650054973363</v>
      </c>
      <c r="F8623" s="2"/>
      <c r="G8623" s="15">
        <f ca="1">_xlfn.NORM.INV(H8623,Normaal_Mu,Normaal_Sigma)</f>
        <v>5.6259911540811389</v>
      </c>
      <c r="H8623" s="2">
        <f t="shared" ca="1" si="933"/>
        <v>0.62285798876900988</v>
      </c>
      <c r="I8623" s="2"/>
      <c r="J8623" s="15">
        <f ca="1">-LN(K8623) /NegExp_Labda</f>
        <v>1.2201534451629603</v>
      </c>
      <c r="K8623" s="2">
        <f t="shared" ca="1" si="934"/>
        <v>0.78346359015426625</v>
      </c>
      <c r="L8623" s="2"/>
      <c r="M8623" s="17">
        <f t="shared" ca="1" si="936"/>
        <v>7</v>
      </c>
      <c r="N8623" s="2">
        <f t="shared" ca="1" si="930"/>
        <v>0.8428627840025994</v>
      </c>
      <c r="O8623" s="2"/>
      <c r="P8623" s="31">
        <f t="shared" ca="1" si="935"/>
        <v>4.6699825956436412</v>
      </c>
    </row>
    <row r="8624" spans="1:16" x14ac:dyDescent="0.25">
      <c r="A8624" s="32">
        <f ca="1">Uniform_A+B8624*(Uniform_B-Uniform_A)</f>
        <v>1.7261358929712212</v>
      </c>
      <c r="B8624" s="2">
        <f t="shared" ca="1" si="931"/>
        <v>0.17261358929712212</v>
      </c>
      <c r="C8624" s="4"/>
      <c r="D8624" s="5">
        <f ca="1">IF(E8624&lt;(Driehoek_C-Driehoek_A)/(Driehoek_B-Driehoek_A),Driehoek_A+SQRT(E8624*(Driehoek_B-Driehoek_A)*(Driehoek_C-Driehoek_A)),Driehoek_B-SQRT((1-E8624)*(Driehoek_B-Driehoek_A)*(Driehoek_B-Driehoek_C)))</f>
        <v>8.4685261109106822</v>
      </c>
      <c r="E8624" s="2">
        <f t="shared" ca="1" si="932"/>
        <v>0.99192958586332214</v>
      </c>
      <c r="F8624" s="2"/>
      <c r="G8624" s="15">
        <f ca="1">_xlfn.NORM.INV(H8624,Normaal_Mu,Normaal_Sigma)</f>
        <v>3.7620963290487373</v>
      </c>
      <c r="H8624" s="2">
        <f t="shared" ca="1" si="933"/>
        <v>0.26797404449358586</v>
      </c>
      <c r="I8624" s="2"/>
      <c r="J8624" s="15">
        <f ca="1">-LN(K8624) /NegExp_Labda</f>
        <v>3.3410004000542437</v>
      </c>
      <c r="K8624" s="2">
        <f t="shared" ca="1" si="934"/>
        <v>0.51263044167606053</v>
      </c>
      <c r="L8624" s="2"/>
      <c r="M8624" s="17">
        <f t="shared" ca="1" si="936"/>
        <v>5</v>
      </c>
      <c r="N8624" s="2">
        <f t="shared" ca="1" si="930"/>
        <v>0.56658451100108076</v>
      </c>
      <c r="O8624" s="2"/>
      <c r="P8624" s="31">
        <f t="shared" ca="1" si="935"/>
        <v>4.4595517465969774</v>
      </c>
    </row>
    <row r="8625" spans="1:16" x14ac:dyDescent="0.25">
      <c r="A8625" s="32">
        <f ca="1">Uniform_A+B8625*(Uniform_B-Uniform_A)</f>
        <v>5.4160998964859095</v>
      </c>
      <c r="B8625" s="2">
        <f t="shared" ca="1" si="931"/>
        <v>0.54160998964859097</v>
      </c>
      <c r="C8625" s="4"/>
      <c r="D8625" s="5">
        <f ca="1">IF(E8625&lt;(Driehoek_C-Driehoek_A)/(Driehoek_B-Driehoek_A),Driehoek_A+SQRT(E8625*(Driehoek_B-Driehoek_A)*(Driehoek_C-Driehoek_A)),Driehoek_B-SQRT((1-E8625)*(Driehoek_B-Driehoek_A)*(Driehoek_B-Driehoek_C)))</f>
        <v>6.9874295335864502</v>
      </c>
      <c r="E8625" s="2">
        <f t="shared" ca="1" si="932"/>
        <v>0.88427314622056985</v>
      </c>
      <c r="F8625" s="2"/>
      <c r="G8625" s="15">
        <f ca="1">_xlfn.NORM.INV(H8625,Normaal_Mu,Normaal_Sigma)</f>
        <v>5.3821342767630069</v>
      </c>
      <c r="H8625" s="2">
        <f t="shared" ca="1" si="933"/>
        <v>0.57576350346092908</v>
      </c>
      <c r="I8625" s="2"/>
      <c r="J8625" s="15">
        <f ca="1">-LN(K8625) /NegExp_Labda</f>
        <v>0.891038046891789</v>
      </c>
      <c r="K8625" s="2">
        <f t="shared" ca="1" si="934"/>
        <v>0.83676868442805952</v>
      </c>
      <c r="L8625" s="2"/>
      <c r="M8625" s="17">
        <f t="shared" ca="1" si="936"/>
        <v>6</v>
      </c>
      <c r="N8625" s="2">
        <f t="shared" ca="1" si="930"/>
        <v>0.68771842682990891</v>
      </c>
      <c r="O8625" s="2"/>
      <c r="P8625" s="31">
        <f t="shared" ca="1" si="935"/>
        <v>4.9353403507454319</v>
      </c>
    </row>
    <row r="8626" spans="1:16" x14ac:dyDescent="0.25">
      <c r="A8626" s="32">
        <f ca="1">Uniform_A+B8626*(Uniform_B-Uniform_A)</f>
        <v>2.9703267394045607</v>
      </c>
      <c r="B8626" s="2">
        <f t="shared" ca="1" si="931"/>
        <v>0.29703267394045607</v>
      </c>
      <c r="C8626" s="4"/>
      <c r="D8626" s="5">
        <f ca="1">IF(E8626&lt;(Driehoek_C-Driehoek_A)/(Driehoek_B-Driehoek_A),Driehoek_A+SQRT(E8626*(Driehoek_B-Driehoek_A)*(Driehoek_C-Driehoek_A)),Driehoek_B-SQRT((1-E8626)*(Driehoek_B-Driehoek_A)*(Driehoek_B-Driehoek_C)))</f>
        <v>3.2274082976995193</v>
      </c>
      <c r="E8626" s="2">
        <f t="shared" ca="1" si="932"/>
        <v>0.10760936637583085</v>
      </c>
      <c r="F8626" s="2"/>
      <c r="G8626" s="15">
        <f ca="1">_xlfn.NORM.INV(H8626,Normaal_Mu,Normaal_Sigma)</f>
        <v>5.9438933381140053</v>
      </c>
      <c r="H8626" s="2">
        <f t="shared" ca="1" si="933"/>
        <v>0.6815175722400576</v>
      </c>
      <c r="I8626" s="2"/>
      <c r="J8626" s="15">
        <f ca="1">-LN(K8626) /NegExp_Labda</f>
        <v>3.681318943027061</v>
      </c>
      <c r="K8626" s="2">
        <f t="shared" ca="1" si="934"/>
        <v>0.47889984820221043</v>
      </c>
      <c r="L8626" s="2"/>
      <c r="M8626" s="17">
        <f t="shared" ca="1" si="936"/>
        <v>3</v>
      </c>
      <c r="N8626" s="2">
        <f t="shared" ca="1" si="930"/>
        <v>0.1397629375737508</v>
      </c>
      <c r="O8626" s="2"/>
      <c r="P8626" s="31">
        <f t="shared" ca="1" si="935"/>
        <v>3.7645894636490289</v>
      </c>
    </row>
    <row r="8627" spans="1:16" x14ac:dyDescent="0.25">
      <c r="A8627" s="32">
        <f ca="1">Uniform_A+B8627*(Uniform_B-Uniform_A)</f>
        <v>6.2340802838065965</v>
      </c>
      <c r="B8627" s="2">
        <f t="shared" ca="1" si="931"/>
        <v>0.62340802838065967</v>
      </c>
      <c r="C8627" s="4"/>
      <c r="D8627" s="5">
        <f ca="1">IF(E8627&lt;(Driehoek_C-Driehoek_A)/(Driehoek_B-Driehoek_A),Driehoek_A+SQRT(E8627*(Driehoek_B-Driehoek_A)*(Driehoek_C-Driehoek_A)),Driehoek_B-SQRT((1-E8627)*(Driehoek_B-Driehoek_A)*(Driehoek_B-Driehoek_C)))</f>
        <v>4.8476452401534491</v>
      </c>
      <c r="E8627" s="2">
        <f t="shared" ca="1" si="932"/>
        <v>0.50736999852513409</v>
      </c>
      <c r="F8627" s="2"/>
      <c r="G8627" s="15">
        <f ca="1">_xlfn.NORM.INV(H8627,Normaal_Mu,Normaal_Sigma)</f>
        <v>6.6504191447663636</v>
      </c>
      <c r="H8627" s="2">
        <f t="shared" ca="1" si="933"/>
        <v>0.79537369009985759</v>
      </c>
      <c r="I8627" s="2"/>
      <c r="J8627" s="15">
        <f ca="1">-LN(K8627) /NegExp_Labda</f>
        <v>0.47003026066998993</v>
      </c>
      <c r="K8627" s="2">
        <f t="shared" ca="1" si="934"/>
        <v>0.91027725310418484</v>
      </c>
      <c r="L8627" s="2"/>
      <c r="M8627" s="17">
        <f t="shared" ca="1" si="936"/>
        <v>3</v>
      </c>
      <c r="N8627" s="2">
        <f t="shared" ca="1" si="930"/>
        <v>0.23237978358865241</v>
      </c>
      <c r="O8627" s="2"/>
      <c r="P8627" s="31">
        <f t="shared" ca="1" si="935"/>
        <v>4.24043498587928</v>
      </c>
    </row>
    <row r="8628" spans="1:16" x14ac:dyDescent="0.25">
      <c r="A8628" s="32">
        <f ca="1">Uniform_A+B8628*(Uniform_B-Uniform_A)</f>
        <v>6.3144987353839941</v>
      </c>
      <c r="B8628" s="2">
        <f t="shared" ca="1" si="931"/>
        <v>0.63144987353839943</v>
      </c>
      <c r="C8628" s="4"/>
      <c r="D8628" s="5">
        <f ca="1">IF(E8628&lt;(Driehoek_C-Driehoek_A)/(Driehoek_B-Driehoek_A),Driehoek_A+SQRT(E8628*(Driehoek_B-Driehoek_A)*(Driehoek_C-Driehoek_A)),Driehoek_B-SQRT((1-E8628)*(Driehoek_B-Driehoek_A)*(Driehoek_B-Driehoek_C)))</f>
        <v>5.9845244324955615</v>
      </c>
      <c r="E8628" s="2">
        <f t="shared" ca="1" si="932"/>
        <v>0.74019734576525098</v>
      </c>
      <c r="F8628" s="2"/>
      <c r="G8628" s="15">
        <f ca="1">_xlfn.NORM.INV(H8628,Normaal_Mu,Normaal_Sigma)</f>
        <v>6.7425964732363948</v>
      </c>
      <c r="H8628" s="2">
        <f t="shared" ca="1" si="933"/>
        <v>0.80820433346696119</v>
      </c>
      <c r="I8628" s="2"/>
      <c r="J8628" s="15">
        <f ca="1">-LN(K8628) /NegExp_Labda</f>
        <v>2.5659966393385671</v>
      </c>
      <c r="K8628" s="2">
        <f t="shared" ca="1" si="934"/>
        <v>0.59857746654365163</v>
      </c>
      <c r="L8628" s="2"/>
      <c r="M8628" s="17">
        <f t="shared" ca="1" si="936"/>
        <v>5</v>
      </c>
      <c r="N8628" s="2">
        <f t="shared" ca="1" si="930"/>
        <v>0.5038088918123439</v>
      </c>
      <c r="O8628" s="2"/>
      <c r="P8628" s="31">
        <f t="shared" ca="1" si="935"/>
        <v>5.321523256090904</v>
      </c>
    </row>
    <row r="8629" spans="1:16" x14ac:dyDescent="0.25">
      <c r="A8629" s="32">
        <f ca="1">Uniform_A+B8629*(Uniform_B-Uniform_A)</f>
        <v>8.7192066868673219</v>
      </c>
      <c r="B8629" s="2">
        <f t="shared" ca="1" si="931"/>
        <v>0.87192066868673224</v>
      </c>
      <c r="C8629" s="4"/>
      <c r="D8629" s="5">
        <f ca="1">IF(E8629&lt;(Driehoek_C-Driehoek_A)/(Driehoek_B-Driehoek_A),Driehoek_A+SQRT(E8629*(Driehoek_B-Driehoek_A)*(Driehoek_C-Driehoek_A)),Driehoek_B-SQRT((1-E8629)*(Driehoek_B-Driehoek_A)*(Driehoek_B-Driehoek_C)))</f>
        <v>6.6480451368490296</v>
      </c>
      <c r="E8629" s="2">
        <f t="shared" ca="1" si="932"/>
        <v>0.84195166633429996</v>
      </c>
      <c r="F8629" s="2"/>
      <c r="G8629" s="15">
        <f ca="1">_xlfn.NORM.INV(H8629,Normaal_Mu,Normaal_Sigma)</f>
        <v>0.77819555789634975</v>
      </c>
      <c r="H8629" s="2">
        <f t="shared" ca="1" si="933"/>
        <v>1.7390358573530329E-2</v>
      </c>
      <c r="I8629" s="2"/>
      <c r="J8629" s="15">
        <f ca="1">-LN(K8629) /NegExp_Labda</f>
        <v>4.1879523840466115</v>
      </c>
      <c r="K8629" s="2">
        <f t="shared" ca="1" si="934"/>
        <v>0.43275199416700838</v>
      </c>
      <c r="L8629" s="2"/>
      <c r="M8629" s="17">
        <f t="shared" ca="1" si="936"/>
        <v>3</v>
      </c>
      <c r="N8629" s="2">
        <f t="shared" ca="1" si="930"/>
        <v>0.22318072001782441</v>
      </c>
      <c r="O8629" s="2"/>
      <c r="P8629" s="31">
        <f t="shared" ca="1" si="935"/>
        <v>4.6666799531318626</v>
      </c>
    </row>
    <row r="8630" spans="1:16" x14ac:dyDescent="0.25">
      <c r="A8630" s="32">
        <f ca="1">Uniform_A+B8630*(Uniform_B-Uniform_A)</f>
        <v>4.3041732689935071</v>
      </c>
      <c r="B8630" s="2">
        <f t="shared" ca="1" si="931"/>
        <v>0.43041732689935075</v>
      </c>
      <c r="C8630" s="4"/>
      <c r="D8630" s="5">
        <f ca="1">IF(E8630&lt;(Driehoek_C-Driehoek_A)/(Driehoek_B-Driehoek_A),Driehoek_A+SQRT(E8630*(Driehoek_B-Driehoek_A)*(Driehoek_C-Driehoek_A)),Driehoek_B-SQRT((1-E8630)*(Driehoek_B-Driehoek_A)*(Driehoek_B-Driehoek_C)))</f>
        <v>6.3979177606050968</v>
      </c>
      <c r="E8630" s="2">
        <f t="shared" ca="1" si="932"/>
        <v>0.8065476576978744</v>
      </c>
      <c r="F8630" s="2"/>
      <c r="G8630" s="15">
        <f ca="1">_xlfn.NORM.INV(H8630,Normaal_Mu,Normaal_Sigma)</f>
        <v>4.1263198510098738</v>
      </c>
      <c r="H8630" s="2">
        <f t="shared" ca="1" si="933"/>
        <v>0.33111366688621358</v>
      </c>
      <c r="I8630" s="2"/>
      <c r="J8630" s="15">
        <f ca="1">-LN(K8630) /NegExp_Labda</f>
        <v>2.3377954594851889</v>
      </c>
      <c r="K8630" s="2">
        <f t="shared" ca="1" si="934"/>
        <v>0.626529704791421</v>
      </c>
      <c r="L8630" s="2"/>
      <c r="M8630" s="17">
        <f t="shared" ca="1" si="936"/>
        <v>9</v>
      </c>
      <c r="N8630" s="2">
        <f t="shared" ca="1" si="930"/>
        <v>0.93322008652192545</v>
      </c>
      <c r="O8630" s="2"/>
      <c r="P8630" s="31">
        <f t="shared" ca="1" si="935"/>
        <v>5.233241268018733</v>
      </c>
    </row>
    <row r="8631" spans="1:16" x14ac:dyDescent="0.25">
      <c r="A8631" s="32">
        <f ca="1">Uniform_A+B8631*(Uniform_B-Uniform_A)</f>
        <v>1.8538883618319502</v>
      </c>
      <c r="B8631" s="2">
        <f t="shared" ca="1" si="931"/>
        <v>0.18538883618319502</v>
      </c>
      <c r="C8631" s="4"/>
      <c r="D8631" s="5">
        <f ca="1">IF(E8631&lt;(Driehoek_C-Driehoek_A)/(Driehoek_B-Driehoek_A),Driehoek_A+SQRT(E8631*(Driehoek_B-Driehoek_A)*(Driehoek_C-Driehoek_A)),Driehoek_B-SQRT((1-E8631)*(Driehoek_B-Driehoek_A)*(Driehoek_B-Driehoek_C)))</f>
        <v>4.2631751935573394</v>
      </c>
      <c r="E8631" s="2">
        <f t="shared" ca="1" si="932"/>
        <v>0.35892830723055558</v>
      </c>
      <c r="F8631" s="2"/>
      <c r="G8631" s="15">
        <f ca="1">_xlfn.NORM.INV(H8631,Normaal_Mu,Normaal_Sigma)</f>
        <v>2.9384003509102161</v>
      </c>
      <c r="H8631" s="2">
        <f t="shared" ca="1" si="933"/>
        <v>0.15131735028545412</v>
      </c>
      <c r="I8631" s="2"/>
      <c r="J8631" s="15">
        <f ca="1">-LN(K8631) /NegExp_Labda</f>
        <v>7.2382572288410101</v>
      </c>
      <c r="K8631" s="2">
        <f t="shared" ca="1" si="934"/>
        <v>0.23512183655377428</v>
      </c>
      <c r="L8631" s="2"/>
      <c r="M8631" s="17">
        <f t="shared" ca="1" si="936"/>
        <v>3</v>
      </c>
      <c r="N8631" s="2">
        <f t="shared" ca="1" si="930"/>
        <v>0.24520875306567236</v>
      </c>
      <c r="O8631" s="2"/>
      <c r="P8631" s="31">
        <f t="shared" ca="1" si="935"/>
        <v>3.8587442270281032</v>
      </c>
    </row>
    <row r="8632" spans="1:16" x14ac:dyDescent="0.25">
      <c r="A8632" s="32">
        <f ca="1">Uniform_A+B8632*(Uniform_B-Uniform_A)</f>
        <v>9.7901221795783862</v>
      </c>
      <c r="B8632" s="2">
        <f t="shared" ca="1" si="931"/>
        <v>0.97901221795783855</v>
      </c>
      <c r="C8632" s="4"/>
      <c r="D8632" s="5">
        <f ca="1">IF(E8632&lt;(Driehoek_C-Driehoek_A)/(Driehoek_B-Driehoek_A),Driehoek_A+SQRT(E8632*(Driehoek_B-Driehoek_A)*(Driehoek_C-Driehoek_A)),Driehoek_B-SQRT((1-E8632)*(Driehoek_B-Driehoek_A)*(Driehoek_B-Driehoek_C)))</f>
        <v>7.5024346892556029</v>
      </c>
      <c r="E8632" s="2">
        <f t="shared" ca="1" si="932"/>
        <v>0.93592280400157246</v>
      </c>
      <c r="F8632" s="2"/>
      <c r="G8632" s="15">
        <f ca="1">_xlfn.NORM.INV(H8632,Normaal_Mu,Normaal_Sigma)</f>
        <v>4.3527084205995115</v>
      </c>
      <c r="H8632" s="2">
        <f t="shared" ca="1" si="933"/>
        <v>0.37310310851214656</v>
      </c>
      <c r="I8632" s="2"/>
      <c r="J8632" s="15">
        <f ca="1">-LN(K8632) /NegExp_Labda</f>
        <v>2.3005248932478402E-3</v>
      </c>
      <c r="K8632" s="2">
        <f t="shared" ca="1" si="934"/>
        <v>0.99954000085341421</v>
      </c>
      <c r="L8632" s="2"/>
      <c r="M8632" s="17">
        <f t="shared" ca="1" si="936"/>
        <v>8</v>
      </c>
      <c r="N8632" s="2">
        <f t="shared" ca="1" si="930"/>
        <v>0.88472915613978687</v>
      </c>
      <c r="O8632" s="2"/>
      <c r="P8632" s="31">
        <f t="shared" ca="1" si="935"/>
        <v>5.9295131628653497</v>
      </c>
    </row>
    <row r="8633" spans="1:16" x14ac:dyDescent="0.25">
      <c r="A8633" s="32">
        <f ca="1">Uniform_A+B8633*(Uniform_B-Uniform_A)</f>
        <v>3.9168909780623453</v>
      </c>
      <c r="B8633" s="2">
        <f t="shared" ca="1" si="931"/>
        <v>0.39168909780623451</v>
      </c>
      <c r="C8633" s="4"/>
      <c r="D8633" s="5">
        <f ca="1">IF(E8633&lt;(Driehoek_C-Driehoek_A)/(Driehoek_B-Driehoek_A),Driehoek_A+SQRT(E8633*(Driehoek_B-Driehoek_A)*(Driehoek_C-Driehoek_A)),Driehoek_B-SQRT((1-E8633)*(Driehoek_B-Driehoek_A)*(Driehoek_B-Driehoek_C)))</f>
        <v>5.1257720880824706</v>
      </c>
      <c r="E8633" s="2">
        <f t="shared" ca="1" si="932"/>
        <v>0.57115308818626098</v>
      </c>
      <c r="F8633" s="2"/>
      <c r="G8633" s="15">
        <f ca="1">_xlfn.NORM.INV(H8633,Normaal_Mu,Normaal_Sigma)</f>
        <v>7.7605110704290006</v>
      </c>
      <c r="H8633" s="2">
        <f t="shared" ca="1" si="933"/>
        <v>0.9162460098575913</v>
      </c>
      <c r="I8633" s="2"/>
      <c r="J8633" s="15">
        <f ca="1">-LN(K8633) /NegExp_Labda</f>
        <v>5.4528262322568066</v>
      </c>
      <c r="K8633" s="2">
        <f t="shared" ca="1" si="934"/>
        <v>0.3360265022278397</v>
      </c>
      <c r="L8633" s="2"/>
      <c r="M8633" s="17">
        <f t="shared" ca="1" si="936"/>
        <v>3</v>
      </c>
      <c r="N8633" s="2">
        <f t="shared" ca="1" si="930"/>
        <v>0.145967113243893</v>
      </c>
      <c r="O8633" s="2"/>
      <c r="P8633" s="31">
        <f t="shared" ca="1" si="935"/>
        <v>5.0512000737661245</v>
      </c>
    </row>
    <row r="8634" spans="1:16" x14ac:dyDescent="0.25">
      <c r="A8634" s="32">
        <f ca="1">Uniform_A+B8634*(Uniform_B-Uniform_A)</f>
        <v>7.4962034154770336</v>
      </c>
      <c r="B8634" s="2">
        <f t="shared" ca="1" si="931"/>
        <v>0.74962034154770341</v>
      </c>
      <c r="C8634" s="4"/>
      <c r="D8634" s="5">
        <f ca="1">IF(E8634&lt;(Driehoek_C-Driehoek_A)/(Driehoek_B-Driehoek_A),Driehoek_A+SQRT(E8634*(Driehoek_B-Driehoek_A)*(Driehoek_C-Driehoek_A)),Driehoek_B-SQRT((1-E8634)*(Driehoek_B-Driehoek_A)*(Driehoek_B-Driehoek_C)))</f>
        <v>7.5380730299354282</v>
      </c>
      <c r="E8634" s="2">
        <f t="shared" ca="1" si="932"/>
        <v>0.93893627240565203</v>
      </c>
      <c r="F8634" s="2"/>
      <c r="G8634" s="15">
        <f ca="1">_xlfn.NORM.INV(H8634,Normaal_Mu,Normaal_Sigma)</f>
        <v>6.8163238310295053</v>
      </c>
      <c r="H8634" s="2">
        <f t="shared" ca="1" si="933"/>
        <v>0.81810365890378978</v>
      </c>
      <c r="I8634" s="2"/>
      <c r="J8634" s="15">
        <f ca="1">-LN(K8634) /NegExp_Labda</f>
        <v>1.6749308578185667</v>
      </c>
      <c r="K8634" s="2">
        <f t="shared" ca="1" si="934"/>
        <v>0.71534797842810627</v>
      </c>
      <c r="L8634" s="2"/>
      <c r="M8634" s="17">
        <f t="shared" ca="1" si="936"/>
        <v>5</v>
      </c>
      <c r="N8634" s="2">
        <f t="shared" ca="1" si="930"/>
        <v>0.44060615837559947</v>
      </c>
      <c r="O8634" s="2"/>
      <c r="P8634" s="31">
        <f t="shared" ca="1" si="935"/>
        <v>5.7051062268521067</v>
      </c>
    </row>
    <row r="8635" spans="1:16" x14ac:dyDescent="0.25">
      <c r="A8635" s="32">
        <f ca="1">Uniform_A+B8635*(Uniform_B-Uniform_A)</f>
        <v>5.3068797534864265E-2</v>
      </c>
      <c r="B8635" s="2">
        <f t="shared" ca="1" si="931"/>
        <v>5.3068797534864265E-3</v>
      </c>
      <c r="C8635" s="4"/>
      <c r="D8635" s="5">
        <f ca="1">IF(E8635&lt;(Driehoek_C-Driehoek_A)/(Driehoek_B-Driehoek_A),Driehoek_A+SQRT(E8635*(Driehoek_B-Driehoek_A)*(Driehoek_C-Driehoek_A)),Driehoek_B-SQRT((1-E8635)*(Driehoek_B-Driehoek_A)*(Driehoek_B-Driehoek_C)))</f>
        <v>4.9744194015352861</v>
      </c>
      <c r="E8635" s="2">
        <f t="shared" ca="1" si="932"/>
        <v>0.53699145272184212</v>
      </c>
      <c r="F8635" s="2"/>
      <c r="G8635" s="15">
        <f ca="1">_xlfn.NORM.INV(H8635,Normaal_Mu,Normaal_Sigma)</f>
        <v>7.1269146788322502</v>
      </c>
      <c r="H8635" s="2">
        <f t="shared" ca="1" si="933"/>
        <v>0.85621269919449361</v>
      </c>
      <c r="I8635" s="2"/>
      <c r="J8635" s="15">
        <f ca="1">-LN(K8635) /NegExp_Labda</f>
        <v>2.9175393234218854</v>
      </c>
      <c r="K8635" s="2">
        <f t="shared" ca="1" si="934"/>
        <v>0.55793775964083947</v>
      </c>
      <c r="L8635" s="2"/>
      <c r="M8635" s="17">
        <f t="shared" ca="1" si="936"/>
        <v>4</v>
      </c>
      <c r="N8635" s="2">
        <f t="shared" ca="1" si="930"/>
        <v>0.3161493908462979</v>
      </c>
      <c r="O8635" s="2"/>
      <c r="P8635" s="31">
        <f t="shared" ca="1" si="935"/>
        <v>3.8143884402648576</v>
      </c>
    </row>
    <row r="8636" spans="1:16" x14ac:dyDescent="0.25">
      <c r="A8636" s="32">
        <f ca="1">Uniform_A+B8636*(Uniform_B-Uniform_A)</f>
        <v>6.437014723308728</v>
      </c>
      <c r="B8636" s="2">
        <f t="shared" ca="1" si="931"/>
        <v>0.64370147233087283</v>
      </c>
      <c r="C8636" s="4"/>
      <c r="D8636" s="5">
        <f ca="1">IF(E8636&lt;(Driehoek_C-Driehoek_A)/(Driehoek_B-Driehoek_A),Driehoek_A+SQRT(E8636*(Driehoek_B-Driehoek_A)*(Driehoek_C-Driehoek_A)),Driehoek_B-SQRT((1-E8636)*(Driehoek_B-Driehoek_A)*(Driehoek_B-Driehoek_C)))</f>
        <v>6.1013102348182091</v>
      </c>
      <c r="E8636" s="2">
        <f t="shared" ca="1" si="932"/>
        <v>0.75993136129229522</v>
      </c>
      <c r="F8636" s="2"/>
      <c r="G8636" s="15">
        <f ca="1">_xlfn.NORM.INV(H8636,Normaal_Mu,Normaal_Sigma)</f>
        <v>5.3867449240251082</v>
      </c>
      <c r="H8636" s="2">
        <f t="shared" ca="1" si="933"/>
        <v>0.57666635973628622</v>
      </c>
      <c r="I8636" s="2"/>
      <c r="J8636" s="15">
        <f ca="1">-LN(K8636) /NegExp_Labda</f>
        <v>1.1815228982433881</v>
      </c>
      <c r="K8636" s="2">
        <f t="shared" ca="1" si="934"/>
        <v>0.78954015944237277</v>
      </c>
      <c r="L8636" s="2"/>
      <c r="M8636" s="17">
        <f t="shared" ca="1" si="936"/>
        <v>3</v>
      </c>
      <c r="N8636" s="2">
        <f t="shared" ca="1" si="930"/>
        <v>0.18845202105973802</v>
      </c>
      <c r="O8636" s="2"/>
      <c r="P8636" s="31">
        <f t="shared" ca="1" si="935"/>
        <v>4.4213185560790862</v>
      </c>
    </row>
    <row r="8637" spans="1:16" x14ac:dyDescent="0.25">
      <c r="A8637" s="32">
        <f ca="1">Uniform_A+B8637*(Uniform_B-Uniform_A)</f>
        <v>6.3096157049893069</v>
      </c>
      <c r="B8637" s="2">
        <f t="shared" ca="1" si="931"/>
        <v>0.63096157049893065</v>
      </c>
      <c r="C8637" s="4"/>
      <c r="D8637" s="5">
        <f ca="1">IF(E8637&lt;(Driehoek_C-Driehoek_A)/(Driehoek_B-Driehoek_A),Driehoek_A+SQRT(E8637*(Driehoek_B-Driehoek_A)*(Driehoek_C-Driehoek_A)),Driehoek_B-SQRT((1-E8637)*(Driehoek_B-Driehoek_A)*(Driehoek_B-Driehoek_C)))</f>
        <v>4.0725734334070669</v>
      </c>
      <c r="E8637" s="2">
        <f t="shared" ca="1" si="932"/>
        <v>0.30629906945240504</v>
      </c>
      <c r="F8637" s="2"/>
      <c r="G8637" s="15">
        <f ca="1">_xlfn.NORM.INV(H8637,Normaal_Mu,Normaal_Sigma)</f>
        <v>3.5639241269794852</v>
      </c>
      <c r="H8637" s="2">
        <f t="shared" ca="1" si="933"/>
        <v>0.23636694795854463</v>
      </c>
      <c r="I8637" s="2"/>
      <c r="J8637" s="15">
        <f ca="1">-LN(K8637) /NegExp_Labda</f>
        <v>2.2223204871461042</v>
      </c>
      <c r="K8637" s="2">
        <f t="shared" ca="1" si="934"/>
        <v>0.64116778744536573</v>
      </c>
      <c r="L8637" s="2"/>
      <c r="M8637" s="17">
        <f t="shared" ca="1" si="936"/>
        <v>7</v>
      </c>
      <c r="N8637" s="2">
        <f t="shared" ca="1" si="930"/>
        <v>0.83745703890084067</v>
      </c>
      <c r="O8637" s="2"/>
      <c r="P8637" s="31">
        <f t="shared" ca="1" si="935"/>
        <v>4.6336867505043928</v>
      </c>
    </row>
    <row r="8638" spans="1:16" x14ac:dyDescent="0.25">
      <c r="A8638" s="32">
        <f ca="1">Uniform_A+B8638*(Uniform_B-Uniform_A)</f>
        <v>1.0379744335406837</v>
      </c>
      <c r="B8638" s="2">
        <f t="shared" ca="1" si="931"/>
        <v>0.10379744335406837</v>
      </c>
      <c r="C8638" s="4"/>
      <c r="D8638" s="5">
        <f ca="1">IF(E8638&lt;(Driehoek_C-Driehoek_A)/(Driehoek_B-Driehoek_A),Driehoek_A+SQRT(E8638*(Driehoek_B-Driehoek_A)*(Driehoek_C-Driehoek_A)),Driehoek_B-SQRT((1-E8638)*(Driehoek_B-Driehoek_A)*(Driehoek_B-Driehoek_C)))</f>
        <v>6.315651485419135</v>
      </c>
      <c r="E8638" s="2">
        <f t="shared" ca="1" si="932"/>
        <v>0.79412208720764288</v>
      </c>
      <c r="F8638" s="2"/>
      <c r="G8638" s="15">
        <f ca="1">_xlfn.NORM.INV(H8638,Normaal_Mu,Normaal_Sigma)</f>
        <v>1.7953650160971493</v>
      </c>
      <c r="H8638" s="2">
        <f t="shared" ca="1" si="933"/>
        <v>5.4542709783032883E-2</v>
      </c>
      <c r="I8638" s="2"/>
      <c r="J8638" s="15">
        <f ca="1">-LN(K8638) /NegExp_Labda</f>
        <v>2.8542427343360286</v>
      </c>
      <c r="K8638" s="2">
        <f t="shared" ca="1" si="934"/>
        <v>0.56504576740077395</v>
      </c>
      <c r="L8638" s="2"/>
      <c r="M8638" s="17">
        <f t="shared" ca="1" si="936"/>
        <v>5</v>
      </c>
      <c r="N8638" s="2">
        <f t="shared" ca="1" si="930"/>
        <v>0.44310572927243186</v>
      </c>
      <c r="O8638" s="2"/>
      <c r="P8638" s="31">
        <f t="shared" ca="1" si="935"/>
        <v>3.4006467338785997</v>
      </c>
    </row>
    <row r="8639" spans="1:16" x14ac:dyDescent="0.25">
      <c r="A8639" s="32">
        <f ca="1">Uniform_A+B8639*(Uniform_B-Uniform_A)</f>
        <v>6.0443354982402191</v>
      </c>
      <c r="B8639" s="2">
        <f t="shared" ca="1" si="931"/>
        <v>0.60443354982402187</v>
      </c>
      <c r="C8639" s="4"/>
      <c r="D8639" s="5">
        <f ca="1">IF(E8639&lt;(Driehoek_C-Driehoek_A)/(Driehoek_B-Driehoek_A),Driehoek_A+SQRT(E8639*(Driehoek_B-Driehoek_A)*(Driehoek_C-Driehoek_A)),Driehoek_B-SQRT((1-E8639)*(Driehoek_B-Driehoek_A)*(Driehoek_B-Driehoek_C)))</f>
        <v>5.9175139799086285</v>
      </c>
      <c r="E8639" s="2">
        <f t="shared" ca="1" si="932"/>
        <v>0.72852228388403584</v>
      </c>
      <c r="F8639" s="2"/>
      <c r="G8639" s="15">
        <f ca="1">_xlfn.NORM.INV(H8639,Normaal_Mu,Normaal_Sigma)</f>
        <v>5.7060442451449083</v>
      </c>
      <c r="H8639" s="2">
        <f t="shared" ca="1" si="933"/>
        <v>0.63796407223266505</v>
      </c>
      <c r="I8639" s="2"/>
      <c r="J8639" s="15">
        <f ca="1">-LN(K8639) /NegExp_Labda</f>
        <v>10.634057208423524</v>
      </c>
      <c r="K8639" s="2">
        <f t="shared" ca="1" si="934"/>
        <v>0.11921681824016217</v>
      </c>
      <c r="L8639" s="2"/>
      <c r="M8639" s="17">
        <f t="shared" ca="1" si="936"/>
        <v>5</v>
      </c>
      <c r="N8639" s="2">
        <f t="shared" ca="1" si="930"/>
        <v>0.49415665338713866</v>
      </c>
      <c r="O8639" s="2"/>
      <c r="P8639" s="31">
        <f t="shared" ca="1" si="935"/>
        <v>6.6603901863434558</v>
      </c>
    </row>
    <row r="8640" spans="1:16" x14ac:dyDescent="0.25">
      <c r="A8640" s="32">
        <f ca="1">Uniform_A+B8640*(Uniform_B-Uniform_A)</f>
        <v>4.1465584287959336</v>
      </c>
      <c r="B8640" s="2">
        <f t="shared" ca="1" si="931"/>
        <v>0.41465584287959334</v>
      </c>
      <c r="C8640" s="4"/>
      <c r="D8640" s="5">
        <f ca="1">IF(E8640&lt;(Driehoek_C-Driehoek_A)/(Driehoek_B-Driehoek_A),Driehoek_A+SQRT(E8640*(Driehoek_B-Driehoek_A)*(Driehoek_C-Driehoek_A)),Driehoek_B-SQRT((1-E8640)*(Driehoek_B-Driehoek_A)*(Driehoek_B-Driehoek_C)))</f>
        <v>4.4292792049937662</v>
      </c>
      <c r="E8640" s="2">
        <f t="shared" ca="1" si="932"/>
        <v>0.4031003261170738</v>
      </c>
      <c r="F8640" s="2"/>
      <c r="G8640" s="15">
        <f ca="1">_xlfn.NORM.INV(H8640,Normaal_Mu,Normaal_Sigma)</f>
        <v>2.8659918450284265</v>
      </c>
      <c r="H8640" s="2">
        <f t="shared" ca="1" si="933"/>
        <v>0.14298499734760151</v>
      </c>
      <c r="I8640" s="2"/>
      <c r="J8640" s="15">
        <f ca="1">-LN(K8640) /NegExp_Labda</f>
        <v>5.2459416806959762</v>
      </c>
      <c r="K8640" s="2">
        <f t="shared" ca="1" si="934"/>
        <v>0.35022189623601674</v>
      </c>
      <c r="L8640" s="2"/>
      <c r="M8640" s="17">
        <f t="shared" ca="1" si="936"/>
        <v>5</v>
      </c>
      <c r="N8640" s="2">
        <f t="shared" ca="1" si="930"/>
        <v>0.60731667613562501</v>
      </c>
      <c r="O8640" s="2"/>
      <c r="P8640" s="31">
        <f t="shared" ca="1" si="935"/>
        <v>4.3375542319028204</v>
      </c>
    </row>
    <row r="8641" spans="1:16" x14ac:dyDescent="0.25">
      <c r="A8641" s="32">
        <f ca="1">Uniform_A+B8641*(Uniform_B-Uniform_A)</f>
        <v>1.9151521498277568</v>
      </c>
      <c r="B8641" s="2">
        <f t="shared" ca="1" si="931"/>
        <v>0.19151521498277568</v>
      </c>
      <c r="C8641" s="4"/>
      <c r="D8641" s="5">
        <f ca="1">IF(E8641&lt;(Driehoek_C-Driehoek_A)/(Driehoek_B-Driehoek_A),Driehoek_A+SQRT(E8641*(Driehoek_B-Driehoek_A)*(Driehoek_C-Driehoek_A)),Driehoek_B-SQRT((1-E8641)*(Driehoek_B-Driehoek_A)*(Driehoek_B-Driehoek_C)))</f>
        <v>5.5384194308139421</v>
      </c>
      <c r="E8641" s="2">
        <f t="shared" ca="1" si="932"/>
        <v>0.65764171322952947</v>
      </c>
      <c r="F8641" s="2"/>
      <c r="G8641" s="15">
        <f ca="1">_xlfn.NORM.INV(H8641,Normaal_Mu,Normaal_Sigma)</f>
        <v>9.9700719145467147</v>
      </c>
      <c r="H8641" s="2">
        <f t="shared" ca="1" si="933"/>
        <v>0.99352308251905463</v>
      </c>
      <c r="I8641" s="2"/>
      <c r="J8641" s="15">
        <f ca="1">-LN(K8641) /NegExp_Labda</f>
        <v>13.859650767515028</v>
      </c>
      <c r="K8641" s="2">
        <f t="shared" ca="1" si="934"/>
        <v>6.2541174102548669E-2</v>
      </c>
      <c r="L8641" s="2"/>
      <c r="M8641" s="17">
        <f t="shared" ca="1" si="936"/>
        <v>5</v>
      </c>
      <c r="N8641" s="2">
        <f t="shared" ca="1" si="930"/>
        <v>0.56091545480657923</v>
      </c>
      <c r="O8641" s="2"/>
      <c r="P8641" s="31">
        <f t="shared" ca="1" si="935"/>
        <v>7.2566588525406885</v>
      </c>
    </row>
    <row r="8642" spans="1:16" x14ac:dyDescent="0.25">
      <c r="A8642" s="32">
        <f ca="1">Uniform_A+B8642*(Uniform_B-Uniform_A)</f>
        <v>5.0143079818732694</v>
      </c>
      <c r="B8642" s="2">
        <f t="shared" ca="1" si="931"/>
        <v>0.50143079818732694</v>
      </c>
      <c r="C8642" s="4"/>
      <c r="D8642" s="5">
        <f ca="1">IF(E8642&lt;(Driehoek_C-Driehoek_A)/(Driehoek_B-Driehoek_A),Driehoek_A+SQRT(E8642*(Driehoek_B-Driehoek_A)*(Driehoek_C-Driehoek_A)),Driehoek_B-SQRT((1-E8642)*(Driehoek_B-Driehoek_A)*(Driehoek_B-Driehoek_C)))</f>
        <v>5.024561366663856</v>
      </c>
      <c r="E8642" s="2">
        <f t="shared" ca="1" si="932"/>
        <v>0.54845393350224148</v>
      </c>
      <c r="F8642" s="2"/>
      <c r="G8642" s="15">
        <f ca="1">_xlfn.NORM.INV(H8642,Normaal_Mu,Normaal_Sigma)</f>
        <v>5.9088404645338803</v>
      </c>
      <c r="H8642" s="2">
        <f t="shared" ca="1" si="933"/>
        <v>0.6752368035619688</v>
      </c>
      <c r="I8642" s="2"/>
      <c r="J8642" s="15">
        <f ca="1">-LN(K8642) /NegExp_Labda</f>
        <v>2.2963399877817157</v>
      </c>
      <c r="K8642" s="2">
        <f t="shared" ca="1" si="934"/>
        <v>0.63174591584894624</v>
      </c>
      <c r="L8642" s="2"/>
      <c r="M8642" s="17">
        <f t="shared" ca="1" si="936"/>
        <v>4</v>
      </c>
      <c r="N8642" s="2">
        <f t="shared" ca="1" si="930"/>
        <v>0.33368426527652328</v>
      </c>
      <c r="O8642" s="2"/>
      <c r="P8642" s="31">
        <f t="shared" ca="1" si="935"/>
        <v>4.4488099601705446</v>
      </c>
    </row>
    <row r="8643" spans="1:16" x14ac:dyDescent="0.25">
      <c r="A8643" s="32">
        <f ca="1">Uniform_A+B8643*(Uniform_B-Uniform_A)</f>
        <v>4.0758140944501084</v>
      </c>
      <c r="B8643" s="2">
        <f t="shared" ca="1" si="931"/>
        <v>0.40758140944501087</v>
      </c>
      <c r="C8643" s="4"/>
      <c r="D8643" s="5">
        <f ca="1">IF(E8643&lt;(Driehoek_C-Driehoek_A)/(Driehoek_B-Driehoek_A),Driehoek_A+SQRT(E8643*(Driehoek_B-Driehoek_A)*(Driehoek_C-Driehoek_A)),Driehoek_B-SQRT((1-E8643)*(Driehoek_B-Driehoek_A)*(Driehoek_B-Driehoek_C)))</f>
        <v>5.3937259756346005</v>
      </c>
      <c r="E8643" s="2">
        <f t="shared" ca="1" si="932"/>
        <v>0.62842250460535398</v>
      </c>
      <c r="F8643" s="2"/>
      <c r="G8643" s="15">
        <f ca="1">_xlfn.NORM.INV(H8643,Normaal_Mu,Normaal_Sigma)</f>
        <v>3.2747818189034819</v>
      </c>
      <c r="H8643" s="2">
        <f t="shared" ca="1" si="933"/>
        <v>0.19417621527891182</v>
      </c>
      <c r="I8643" s="2"/>
      <c r="J8643" s="15">
        <f ca="1">-LN(K8643) /NegExp_Labda</f>
        <v>0.27144405326704851</v>
      </c>
      <c r="K8643" s="2">
        <f t="shared" ca="1" si="934"/>
        <v>0.94715851752566538</v>
      </c>
      <c r="L8643" s="2"/>
      <c r="M8643" s="17">
        <f t="shared" ca="1" si="936"/>
        <v>5</v>
      </c>
      <c r="N8643" s="2">
        <f t="shared" ca="1" si="930"/>
        <v>0.59512990543683908</v>
      </c>
      <c r="O8643" s="2"/>
      <c r="P8643" s="31">
        <f t="shared" ca="1" si="935"/>
        <v>3.603153188451047</v>
      </c>
    </row>
    <row r="8644" spans="1:16" x14ac:dyDescent="0.25">
      <c r="A8644" s="32">
        <f ca="1">Uniform_A+B8644*(Uniform_B-Uniform_A)</f>
        <v>6.7108171077643473</v>
      </c>
      <c r="B8644" s="2">
        <f t="shared" ca="1" si="931"/>
        <v>0.67108171077643475</v>
      </c>
      <c r="C8644" s="4"/>
      <c r="D8644" s="5">
        <f ca="1">IF(E8644&lt;(Driehoek_C-Driehoek_A)/(Driehoek_B-Driehoek_A),Driehoek_A+SQRT(E8644*(Driehoek_B-Driehoek_A)*(Driehoek_C-Driehoek_A)),Driehoek_B-SQRT((1-E8644)*(Driehoek_B-Driehoek_A)*(Driehoek_B-Driehoek_C)))</f>
        <v>3.7990352570057877</v>
      </c>
      <c r="E8644" s="2">
        <f t="shared" ca="1" si="932"/>
        <v>0.23118056113927721</v>
      </c>
      <c r="F8644" s="2"/>
      <c r="G8644" s="15">
        <f ca="1">_xlfn.NORM.INV(H8644,Normaal_Mu,Normaal_Sigma)</f>
        <v>3.0580957483835327</v>
      </c>
      <c r="H8644" s="2">
        <f t="shared" ca="1" si="933"/>
        <v>0.16578605956440129</v>
      </c>
      <c r="I8644" s="2"/>
      <c r="J8644" s="15">
        <f ca="1">-LN(K8644) /NegExp_Labda</f>
        <v>2.3855732434197274</v>
      </c>
      <c r="K8644" s="2">
        <f t="shared" ca="1" si="934"/>
        <v>0.62057137752305958</v>
      </c>
      <c r="L8644" s="2"/>
      <c r="M8644" s="17">
        <f t="shared" ca="1" si="936"/>
        <v>5</v>
      </c>
      <c r="N8644" s="2">
        <f t="shared" ca="1" si="930"/>
        <v>0.5149668264783922</v>
      </c>
      <c r="O8644" s="2"/>
      <c r="P8644" s="31">
        <f t="shared" ca="1" si="935"/>
        <v>4.1907042713146794</v>
      </c>
    </row>
    <row r="8645" spans="1:16" x14ac:dyDescent="0.25">
      <c r="A8645" s="32">
        <f ca="1">Uniform_A+B8645*(Uniform_B-Uniform_A)</f>
        <v>8.8864476437062478</v>
      </c>
      <c r="B8645" s="2">
        <f t="shared" ca="1" si="931"/>
        <v>0.88864476437062478</v>
      </c>
      <c r="C8645" s="4"/>
      <c r="D8645" s="5">
        <f ca="1">IF(E8645&lt;(Driehoek_C-Driehoek_A)/(Driehoek_B-Driehoek_A),Driehoek_A+SQRT(E8645*(Driehoek_B-Driehoek_A)*(Driehoek_C-Driehoek_A)),Driehoek_B-SQRT((1-E8645)*(Driehoek_B-Driehoek_A)*(Driehoek_B-Driehoek_C)))</f>
        <v>5.5924648462196886</v>
      </c>
      <c r="E8645" s="2">
        <f t="shared" ca="1" si="932"/>
        <v>0.66824869073575399</v>
      </c>
      <c r="F8645" s="2"/>
      <c r="G8645" s="15">
        <f ca="1">_xlfn.NORM.INV(H8645,Normaal_Mu,Normaal_Sigma)</f>
        <v>8.3051679352239596</v>
      </c>
      <c r="H8645" s="2">
        <f t="shared" ca="1" si="933"/>
        <v>0.95079221840637573</v>
      </c>
      <c r="I8645" s="2"/>
      <c r="J8645" s="15">
        <f ca="1">-LN(K8645) /NegExp_Labda</f>
        <v>2.2065905382947282</v>
      </c>
      <c r="K8645" s="2">
        <f t="shared" ca="1" si="934"/>
        <v>0.64318807097508668</v>
      </c>
      <c r="L8645" s="2"/>
      <c r="M8645" s="17">
        <f t="shared" ca="1" si="936"/>
        <v>5</v>
      </c>
      <c r="N8645" s="2">
        <f t="shared" ref="N8645:N8708" ca="1" si="937">RAND()</f>
        <v>0.49590293582489298</v>
      </c>
      <c r="O8645" s="2"/>
      <c r="P8645" s="31">
        <f t="shared" ca="1" si="935"/>
        <v>5.9981341926889247</v>
      </c>
    </row>
    <row r="8646" spans="1:16" x14ac:dyDescent="0.25">
      <c r="A8646" s="32">
        <f ca="1">Uniform_A+B8646*(Uniform_B-Uniform_A)</f>
        <v>6.8326936957846041</v>
      </c>
      <c r="B8646" s="2">
        <f t="shared" ref="B8646:B8709" ca="1" si="938">RAND()</f>
        <v>0.68326936957846041</v>
      </c>
      <c r="C8646" s="4"/>
      <c r="D8646" s="5">
        <f ca="1">IF(E8646&lt;(Driehoek_C-Driehoek_A)/(Driehoek_B-Driehoek_A),Driehoek_A+SQRT(E8646*(Driehoek_B-Driehoek_A)*(Driehoek_C-Driehoek_A)),Driehoek_B-SQRT((1-E8646)*(Driehoek_B-Driehoek_A)*(Driehoek_B-Driehoek_C)))</f>
        <v>4.2523623768420551</v>
      </c>
      <c r="E8646" s="2">
        <f t="shared" ref="E8646:E8709" ca="1" si="939">RAND()</f>
        <v>0.35599819997643356</v>
      </c>
      <c r="F8646" s="2"/>
      <c r="G8646" s="15">
        <f ca="1">_xlfn.NORM.INV(H8646,Normaal_Mu,Normaal_Sigma)</f>
        <v>3.9386652059864868</v>
      </c>
      <c r="H8646" s="2">
        <f t="shared" ref="H8646:H8709" ca="1" si="940">RAND()</f>
        <v>0.29782464132692643</v>
      </c>
      <c r="I8646" s="2"/>
      <c r="J8646" s="15">
        <f ca="1">-LN(K8646) /NegExp_Labda</f>
        <v>3.322537143302299</v>
      </c>
      <c r="K8646" s="2">
        <f t="shared" ref="K8646:K8709" ca="1" si="941">RAND()</f>
        <v>0.51452690650550859</v>
      </c>
      <c r="L8646" s="2"/>
      <c r="M8646" s="17">
        <f t="shared" ca="1" si="936"/>
        <v>6</v>
      </c>
      <c r="N8646" s="2">
        <f t="shared" ca="1" si="937"/>
        <v>0.65854019812703546</v>
      </c>
      <c r="O8646" s="2"/>
      <c r="P8646" s="31">
        <f t="shared" ca="1" si="935"/>
        <v>4.8692516843830891</v>
      </c>
    </row>
    <row r="8647" spans="1:16" x14ac:dyDescent="0.25">
      <c r="A8647" s="32">
        <f ca="1">Uniform_A+B8647*(Uniform_B-Uniform_A)</f>
        <v>2.7674164663271283</v>
      </c>
      <c r="B8647" s="2">
        <f t="shared" ca="1" si="938"/>
        <v>0.27674164663271283</v>
      </c>
      <c r="C8647" s="4"/>
      <c r="D8647" s="5">
        <f ca="1">IF(E8647&lt;(Driehoek_C-Driehoek_A)/(Driehoek_B-Driehoek_A),Driehoek_A+SQRT(E8647*(Driehoek_B-Driehoek_A)*(Driehoek_C-Driehoek_A)),Driehoek_B-SQRT((1-E8647)*(Driehoek_B-Driehoek_A)*(Driehoek_B-Driehoek_C)))</f>
        <v>2.0942057910787284</v>
      </c>
      <c r="E8647" s="2">
        <f t="shared" ca="1" si="939"/>
        <v>6.3390936234064554E-4</v>
      </c>
      <c r="F8647" s="2"/>
      <c r="G8647" s="15">
        <f ca="1">_xlfn.NORM.INV(H8647,Normaal_Mu,Normaal_Sigma)</f>
        <v>6.2679057082300833</v>
      </c>
      <c r="H8647" s="2">
        <f t="shared" ca="1" si="940"/>
        <v>0.73694420467986232</v>
      </c>
      <c r="I8647" s="2"/>
      <c r="J8647" s="15">
        <f ca="1">-LN(K8647) /NegExp_Labda</f>
        <v>2.6224454551761434</v>
      </c>
      <c r="K8647" s="2">
        <f t="shared" ca="1" si="941"/>
        <v>0.59185767252502686</v>
      </c>
      <c r="L8647" s="2"/>
      <c r="M8647" s="17">
        <f t="shared" ca="1" si="936"/>
        <v>3</v>
      </c>
      <c r="N8647" s="2">
        <f t="shared" ca="1" si="937"/>
        <v>0.19879624490477732</v>
      </c>
      <c r="O8647" s="2"/>
      <c r="P8647" s="31">
        <f t="shared" ca="1" si="935"/>
        <v>3.350394684162417</v>
      </c>
    </row>
    <row r="8648" spans="1:16" x14ac:dyDescent="0.25">
      <c r="A8648" s="32">
        <f ca="1">Uniform_A+B8648*(Uniform_B-Uniform_A)</f>
        <v>2.147016924894356</v>
      </c>
      <c r="B8648" s="2">
        <f t="shared" ca="1" si="938"/>
        <v>0.2147016924894356</v>
      </c>
      <c r="C8648" s="4"/>
      <c r="D8648" s="5">
        <f ca="1">IF(E8648&lt;(Driehoek_C-Driehoek_A)/(Driehoek_B-Driehoek_A),Driehoek_A+SQRT(E8648*(Driehoek_B-Driehoek_A)*(Driehoek_C-Driehoek_A)),Driehoek_B-SQRT((1-E8648)*(Driehoek_B-Driehoek_A)*(Driehoek_B-Driehoek_C)))</f>
        <v>5.0106727670590061</v>
      </c>
      <c r="E8648" s="2">
        <f t="shared" ca="1" si="939"/>
        <v>0.54529337795758148</v>
      </c>
      <c r="F8648" s="2"/>
      <c r="G8648" s="15">
        <f ca="1">_xlfn.NORM.INV(H8648,Normaal_Mu,Normaal_Sigma)</f>
        <v>6.3449398872007023</v>
      </c>
      <c r="H8648" s="2">
        <f t="shared" ca="1" si="940"/>
        <v>0.74935771581407751</v>
      </c>
      <c r="I8648" s="2"/>
      <c r="J8648" s="15">
        <f ca="1">-LN(K8648) /NegExp_Labda</f>
        <v>0.63975915548131279</v>
      </c>
      <c r="K8648" s="2">
        <f t="shared" ca="1" si="941"/>
        <v>0.87989576173812023</v>
      </c>
      <c r="L8648" s="2"/>
      <c r="M8648" s="17">
        <f t="shared" ca="1" si="936"/>
        <v>5</v>
      </c>
      <c r="N8648" s="2">
        <f t="shared" ca="1" si="937"/>
        <v>0.57658948278788924</v>
      </c>
      <c r="O8648" s="2"/>
      <c r="P8648" s="31">
        <f t="shared" ca="1" si="935"/>
        <v>3.8284777469270752</v>
      </c>
    </row>
    <row r="8649" spans="1:16" x14ac:dyDescent="0.25">
      <c r="A8649" s="32">
        <f ca="1">Uniform_A+B8649*(Uniform_B-Uniform_A)</f>
        <v>7.372203961441004E-3</v>
      </c>
      <c r="B8649" s="2">
        <f t="shared" ca="1" si="938"/>
        <v>7.372203961441004E-4</v>
      </c>
      <c r="C8649" s="4"/>
      <c r="D8649" s="5">
        <f ca="1">IF(E8649&lt;(Driehoek_C-Driehoek_A)/(Driehoek_B-Driehoek_A),Driehoek_A+SQRT(E8649*(Driehoek_B-Driehoek_A)*(Driehoek_C-Driehoek_A)),Driehoek_B-SQRT((1-E8649)*(Driehoek_B-Driehoek_A)*(Driehoek_B-Driehoek_C)))</f>
        <v>4.1488983386196727</v>
      </c>
      <c r="E8649" s="2">
        <f t="shared" ca="1" si="939"/>
        <v>0.32762321917008641</v>
      </c>
      <c r="F8649" s="2"/>
      <c r="G8649" s="15">
        <f ca="1">_xlfn.NORM.INV(H8649,Normaal_Mu,Normaal_Sigma)</f>
        <v>5.6393264749310941</v>
      </c>
      <c r="H8649" s="2">
        <f t="shared" ca="1" si="940"/>
        <v>0.62538818456718759</v>
      </c>
      <c r="I8649" s="2"/>
      <c r="J8649" s="15">
        <f ca="1">-LN(K8649) /NegExp_Labda</f>
        <v>2.3944650460753114</v>
      </c>
      <c r="K8649" s="2">
        <f t="shared" ca="1" si="941"/>
        <v>0.61946875859611417</v>
      </c>
      <c r="L8649" s="2"/>
      <c r="M8649" s="17">
        <f t="shared" ca="1" si="936"/>
        <v>7</v>
      </c>
      <c r="N8649" s="2">
        <f t="shared" ca="1" si="937"/>
        <v>0.81629058549457689</v>
      </c>
      <c r="O8649" s="2"/>
      <c r="P8649" s="31">
        <f t="shared" ca="1" si="935"/>
        <v>3.8380124127175037</v>
      </c>
    </row>
    <row r="8650" spans="1:16" x14ac:dyDescent="0.25">
      <c r="A8650" s="32">
        <f ca="1">Uniform_A+B8650*(Uniform_B-Uniform_A)</f>
        <v>4.6640788742255177</v>
      </c>
      <c r="B8650" s="2">
        <f t="shared" ca="1" si="938"/>
        <v>0.46640788742255179</v>
      </c>
      <c r="C8650" s="4"/>
      <c r="D8650" s="5">
        <f ca="1">IF(E8650&lt;(Driehoek_C-Driehoek_A)/(Driehoek_B-Driehoek_A),Driehoek_A+SQRT(E8650*(Driehoek_B-Driehoek_A)*(Driehoek_C-Driehoek_A)),Driehoek_B-SQRT((1-E8650)*(Driehoek_B-Driehoek_A)*(Driehoek_B-Driehoek_C)))</f>
        <v>3.811202795144212</v>
      </c>
      <c r="E8650" s="2">
        <f t="shared" ca="1" si="939"/>
        <v>0.23431825465272904</v>
      </c>
      <c r="F8650" s="2"/>
      <c r="G8650" s="15">
        <f ca="1">_xlfn.NORM.INV(H8650,Normaal_Mu,Normaal_Sigma)</f>
        <v>8.0199727405610233</v>
      </c>
      <c r="H8650" s="2">
        <f t="shared" ca="1" si="940"/>
        <v>0.93447654897336141</v>
      </c>
      <c r="I8650" s="2"/>
      <c r="J8650" s="15">
        <f ca="1">-LN(K8650) /NegExp_Labda</f>
        <v>15.663985456964273</v>
      </c>
      <c r="K8650" s="2">
        <f t="shared" ca="1" si="941"/>
        <v>4.3595685436909282E-2</v>
      </c>
      <c r="L8650" s="2"/>
      <c r="M8650" s="17">
        <f t="shared" ca="1" si="936"/>
        <v>6</v>
      </c>
      <c r="N8650" s="2">
        <f t="shared" ca="1" si="937"/>
        <v>0.72431861977654566</v>
      </c>
      <c r="O8650" s="2"/>
      <c r="P8650" s="31">
        <f t="shared" ca="1" si="935"/>
        <v>7.6318479733790046</v>
      </c>
    </row>
    <row r="8651" spans="1:16" x14ac:dyDescent="0.25">
      <c r="A8651" s="32">
        <f ca="1">Uniform_A+B8651*(Uniform_B-Uniform_A)</f>
        <v>8.1071609371864426</v>
      </c>
      <c r="B8651" s="2">
        <f t="shared" ca="1" si="938"/>
        <v>0.81071609371864417</v>
      </c>
      <c r="C8651" s="4"/>
      <c r="D8651" s="5">
        <f ca="1">IF(E8651&lt;(Driehoek_C-Driehoek_A)/(Driehoek_B-Driehoek_A),Driehoek_A+SQRT(E8651*(Driehoek_B-Driehoek_A)*(Driehoek_C-Driehoek_A)),Driehoek_B-SQRT((1-E8651)*(Driehoek_B-Driehoek_A)*(Driehoek_B-Driehoek_C)))</f>
        <v>3.5838147751098539</v>
      </c>
      <c r="E8651" s="2">
        <f t="shared" ca="1" si="939"/>
        <v>0.17917637441830558</v>
      </c>
      <c r="F8651" s="2"/>
      <c r="G8651" s="15">
        <f ca="1">_xlfn.NORM.INV(H8651,Normaal_Mu,Normaal_Sigma)</f>
        <v>5.9651299186637372</v>
      </c>
      <c r="H8651" s="2">
        <f t="shared" ca="1" si="940"/>
        <v>0.68529766781882018</v>
      </c>
      <c r="I8651" s="2"/>
      <c r="J8651" s="15">
        <f ca="1">-LN(K8651) /NegExp_Labda</f>
        <v>2.5387811811039329</v>
      </c>
      <c r="K8651" s="2">
        <f t="shared" ca="1" si="941"/>
        <v>0.60184446176302653</v>
      </c>
      <c r="L8651" s="2"/>
      <c r="M8651" s="17">
        <f t="shared" ca="1" si="936"/>
        <v>5</v>
      </c>
      <c r="N8651" s="2">
        <f t="shared" ca="1" si="937"/>
        <v>0.52456835511084676</v>
      </c>
      <c r="O8651" s="2"/>
      <c r="P8651" s="31">
        <f t="shared" ca="1" si="935"/>
        <v>5.0389773624127931</v>
      </c>
    </row>
    <row r="8652" spans="1:16" x14ac:dyDescent="0.25">
      <c r="A8652" s="32">
        <f ca="1">Uniform_A+B8652*(Uniform_B-Uniform_A)</f>
        <v>8.470834857603748</v>
      </c>
      <c r="B8652" s="2">
        <f t="shared" ca="1" si="938"/>
        <v>0.84708348576037484</v>
      </c>
      <c r="C8652" s="4"/>
      <c r="D8652" s="5">
        <f ca="1">IF(E8652&lt;(Driehoek_C-Driehoek_A)/(Driehoek_B-Driehoek_A),Driehoek_A+SQRT(E8652*(Driehoek_B-Driehoek_A)*(Driehoek_C-Driehoek_A)),Driehoek_B-SQRT((1-E8652)*(Driehoek_B-Driehoek_A)*(Driehoek_B-Driehoek_C)))</f>
        <v>3.3692995704662136</v>
      </c>
      <c r="E8652" s="2">
        <f t="shared" ca="1" si="939"/>
        <v>0.13392723669135409</v>
      </c>
      <c r="F8652" s="2"/>
      <c r="G8652" s="15">
        <f ca="1">_xlfn.NORM.INV(H8652,Normaal_Mu,Normaal_Sigma)</f>
        <v>5.3652064443138086</v>
      </c>
      <c r="H8652" s="2">
        <f t="shared" ca="1" si="940"/>
        <v>0.57244532203025622</v>
      </c>
      <c r="I8652" s="2"/>
      <c r="J8652" s="15">
        <f ca="1">-LN(K8652) /NegExp_Labda</f>
        <v>1.1653169727752506</v>
      </c>
      <c r="K8652" s="2">
        <f t="shared" ca="1" si="941"/>
        <v>0.79210335689273637</v>
      </c>
      <c r="L8652" s="2"/>
      <c r="M8652" s="17">
        <f t="shared" ca="1" si="936"/>
        <v>9</v>
      </c>
      <c r="N8652" s="2">
        <f t="shared" ca="1" si="937"/>
        <v>0.94122298436074858</v>
      </c>
      <c r="O8652" s="2"/>
      <c r="P8652" s="31">
        <f t="shared" ca="1" si="935"/>
        <v>5.4741315690318046</v>
      </c>
    </row>
    <row r="8653" spans="1:16" x14ac:dyDescent="0.25">
      <c r="A8653" s="32">
        <f ca="1">Uniform_A+B8653*(Uniform_B-Uniform_A)</f>
        <v>1.3298575427779125</v>
      </c>
      <c r="B8653" s="2">
        <f t="shared" ca="1" si="938"/>
        <v>0.13298575427779125</v>
      </c>
      <c r="C8653" s="4"/>
      <c r="D8653" s="5">
        <f ca="1">IF(E8653&lt;(Driehoek_C-Driehoek_A)/(Driehoek_B-Driehoek_A),Driehoek_A+SQRT(E8653*(Driehoek_B-Driehoek_A)*(Driehoek_C-Driehoek_A)),Driehoek_B-SQRT((1-E8653)*(Driehoek_B-Driehoek_A)*(Driehoek_B-Driehoek_C)))</f>
        <v>6.9428171357073802</v>
      </c>
      <c r="E8653" s="2">
        <f t="shared" ca="1" si="939"/>
        <v>0.87908567608173749</v>
      </c>
      <c r="F8653" s="2"/>
      <c r="G8653" s="15">
        <f ca="1">_xlfn.NORM.INV(H8653,Normaal_Mu,Normaal_Sigma)</f>
        <v>6.7257913733818473</v>
      </c>
      <c r="H8653" s="2">
        <f t="shared" ca="1" si="940"/>
        <v>0.80590258879384313</v>
      </c>
      <c r="I8653" s="2"/>
      <c r="J8653" s="15">
        <f ca="1">-LN(K8653) /NegExp_Labda</f>
        <v>7.6711803134321572</v>
      </c>
      <c r="K8653" s="2">
        <f t="shared" ca="1" si="941"/>
        <v>0.21562034869765423</v>
      </c>
      <c r="L8653" s="2"/>
      <c r="M8653" s="17">
        <f t="shared" ca="1" si="936"/>
        <v>10</v>
      </c>
      <c r="N8653" s="2">
        <f t="shared" ca="1" si="937"/>
        <v>0.98351079231044691</v>
      </c>
      <c r="O8653" s="2"/>
      <c r="P8653" s="31">
        <f t="shared" ref="P8653:P8716" ca="1" si="942">SUM(A8653,D8653,G8653,J8653,M8653)/5</f>
        <v>6.5339292730598597</v>
      </c>
    </row>
    <row r="8654" spans="1:16" x14ac:dyDescent="0.25">
      <c r="A8654" s="32">
        <f ca="1">Uniform_A+B8654*(Uniform_B-Uniform_A)</f>
        <v>6.8909767653004916</v>
      </c>
      <c r="B8654" s="2">
        <f t="shared" ca="1" si="938"/>
        <v>0.68909767653004916</v>
      </c>
      <c r="C8654" s="4"/>
      <c r="D8654" s="5">
        <f ca="1">IF(E8654&lt;(Driehoek_C-Driehoek_A)/(Driehoek_B-Driehoek_A),Driehoek_A+SQRT(E8654*(Driehoek_B-Driehoek_A)*(Driehoek_C-Driehoek_A)),Driehoek_B-SQRT((1-E8654)*(Driehoek_B-Driehoek_A)*(Driehoek_B-Driehoek_C)))</f>
        <v>4.6599802677556594</v>
      </c>
      <c r="E8654" s="2">
        <f t="shared" ca="1" si="939"/>
        <v>0.46183510639227887</v>
      </c>
      <c r="F8654" s="2"/>
      <c r="G8654" s="15">
        <f ca="1">_xlfn.NORM.INV(H8654,Normaal_Mu,Normaal_Sigma)</f>
        <v>5.8053634510667962</v>
      </c>
      <c r="H8654" s="2">
        <f t="shared" ca="1" si="940"/>
        <v>0.65640881036119403</v>
      </c>
      <c r="I8654" s="2"/>
      <c r="J8654" s="15">
        <f ca="1">-LN(K8654) /NegExp_Labda</f>
        <v>1.8770446636928855</v>
      </c>
      <c r="K8654" s="2">
        <f t="shared" ca="1" si="941"/>
        <v>0.68700828116248225</v>
      </c>
      <c r="L8654" s="2"/>
      <c r="M8654" s="17">
        <f t="shared" ca="1" si="936"/>
        <v>5</v>
      </c>
      <c r="N8654" s="2">
        <f t="shared" ca="1" si="937"/>
        <v>0.60908275545189161</v>
      </c>
      <c r="O8654" s="2"/>
      <c r="P8654" s="31">
        <f t="shared" ca="1" si="942"/>
        <v>4.8466730295631661</v>
      </c>
    </row>
    <row r="8655" spans="1:16" x14ac:dyDescent="0.25">
      <c r="A8655" s="32">
        <f ca="1">Uniform_A+B8655*(Uniform_B-Uniform_A)</f>
        <v>8.378201799246213</v>
      </c>
      <c r="B8655" s="2">
        <f t="shared" ca="1" si="938"/>
        <v>0.83782017992462132</v>
      </c>
      <c r="C8655" s="4"/>
      <c r="D8655" s="5">
        <f ca="1">IF(E8655&lt;(Driehoek_C-Driehoek_A)/(Driehoek_B-Driehoek_A),Driehoek_A+SQRT(E8655*(Driehoek_B-Driehoek_A)*(Driehoek_C-Driehoek_A)),Driehoek_B-SQRT((1-E8655)*(Driehoek_B-Driehoek_A)*(Driehoek_B-Driehoek_C)))</f>
        <v>4.1122990152475527</v>
      </c>
      <c r="E8655" s="2">
        <f t="shared" ca="1" si="939"/>
        <v>0.31743940238999879</v>
      </c>
      <c r="F8655" s="2"/>
      <c r="G8655" s="15">
        <f ca="1">_xlfn.NORM.INV(H8655,Normaal_Mu,Normaal_Sigma)</f>
        <v>6.6000233665658818</v>
      </c>
      <c r="H8655" s="2">
        <f t="shared" ca="1" si="940"/>
        <v>0.78814798594916247</v>
      </c>
      <c r="I8655" s="2"/>
      <c r="J8655" s="15">
        <f ca="1">-LN(K8655) /NegExp_Labda</f>
        <v>7.1272869293312997</v>
      </c>
      <c r="K8655" s="2">
        <f t="shared" ca="1" si="941"/>
        <v>0.24039848319012502</v>
      </c>
      <c r="L8655" s="2"/>
      <c r="M8655" s="17">
        <f t="shared" ca="1" si="936"/>
        <v>2</v>
      </c>
      <c r="N8655" s="2">
        <f t="shared" ca="1" si="937"/>
        <v>0.11886368236156353</v>
      </c>
      <c r="O8655" s="2"/>
      <c r="P8655" s="31">
        <f t="shared" ca="1" si="942"/>
        <v>5.6435622220781898</v>
      </c>
    </row>
    <row r="8656" spans="1:16" x14ac:dyDescent="0.25">
      <c r="A8656" s="32">
        <f ca="1">Uniform_A+B8656*(Uniform_B-Uniform_A)</f>
        <v>7.230948077514352</v>
      </c>
      <c r="B8656" s="2">
        <f t="shared" ca="1" si="938"/>
        <v>0.7230948077514352</v>
      </c>
      <c r="C8656" s="4"/>
      <c r="D8656" s="5">
        <f ca="1">IF(E8656&lt;(Driehoek_C-Driehoek_A)/(Driehoek_B-Driehoek_A),Driehoek_A+SQRT(E8656*(Driehoek_B-Driehoek_A)*(Driehoek_C-Driehoek_A)),Driehoek_B-SQRT((1-E8656)*(Driehoek_B-Driehoek_A)*(Driehoek_B-Driehoek_C)))</f>
        <v>5.7905541359247419</v>
      </c>
      <c r="E8656" s="2">
        <f t="shared" ca="1" si="939"/>
        <v>0.70569877844486351</v>
      </c>
      <c r="F8656" s="2"/>
      <c r="G8656" s="15">
        <f ca="1">_xlfn.NORM.INV(H8656,Normaal_Mu,Normaal_Sigma)</f>
        <v>4.5449874744125562</v>
      </c>
      <c r="H8656" s="2">
        <f t="shared" ca="1" si="940"/>
        <v>0.41001504995293014</v>
      </c>
      <c r="I8656" s="2"/>
      <c r="J8656" s="15">
        <f ca="1">-LN(K8656) /NegExp_Labda</f>
        <v>1.509681725229336</v>
      </c>
      <c r="K8656" s="2">
        <f t="shared" ca="1" si="941"/>
        <v>0.73938512891805441</v>
      </c>
      <c r="L8656" s="2"/>
      <c r="M8656" s="17">
        <f t="shared" ca="1" si="936"/>
        <v>6</v>
      </c>
      <c r="N8656" s="2">
        <f t="shared" ca="1" si="937"/>
        <v>0.68933811880337303</v>
      </c>
      <c r="O8656" s="2"/>
      <c r="P8656" s="31">
        <f t="shared" ca="1" si="942"/>
        <v>5.0152342826161966</v>
      </c>
    </row>
    <row r="8657" spans="1:16" x14ac:dyDescent="0.25">
      <c r="A8657" s="32">
        <f ca="1">Uniform_A+B8657*(Uniform_B-Uniform_A)</f>
        <v>9.4164691898093107</v>
      </c>
      <c r="B8657" s="2">
        <f t="shared" ca="1" si="938"/>
        <v>0.941646918980931</v>
      </c>
      <c r="C8657" s="4"/>
      <c r="D8657" s="5">
        <f ca="1">IF(E8657&lt;(Driehoek_C-Driehoek_A)/(Driehoek_B-Driehoek_A),Driehoek_A+SQRT(E8657*(Driehoek_B-Driehoek_A)*(Driehoek_C-Driehoek_A)),Driehoek_B-SQRT((1-E8657)*(Driehoek_B-Driehoek_A)*(Driehoek_B-Driehoek_C)))</f>
        <v>4.7728079305404156</v>
      </c>
      <c r="E8657" s="2">
        <f t="shared" ca="1" si="939"/>
        <v>0.48945277736851422</v>
      </c>
      <c r="F8657" s="2"/>
      <c r="G8657" s="15">
        <f ca="1">_xlfn.NORM.INV(H8657,Normaal_Mu,Normaal_Sigma)</f>
        <v>6.3043189673665827</v>
      </c>
      <c r="H8657" s="2">
        <f t="shared" ca="1" si="940"/>
        <v>0.74285085292708009</v>
      </c>
      <c r="I8657" s="2"/>
      <c r="J8657" s="15">
        <f ca="1">-LN(K8657) /NegExp_Labda</f>
        <v>4.8541910427921646</v>
      </c>
      <c r="K8657" s="2">
        <f t="shared" ca="1" si="941"/>
        <v>0.3787654205899591</v>
      </c>
      <c r="L8657" s="2"/>
      <c r="M8657" s="17">
        <f t="shared" ca="1" si="936"/>
        <v>6</v>
      </c>
      <c r="N8657" s="2">
        <f t="shared" ca="1" si="937"/>
        <v>0.66724357684429614</v>
      </c>
      <c r="O8657" s="2"/>
      <c r="P8657" s="31">
        <f t="shared" ca="1" si="942"/>
        <v>6.2695574261016942</v>
      </c>
    </row>
    <row r="8658" spans="1:16" x14ac:dyDescent="0.25">
      <c r="A8658" s="32">
        <f ca="1">Uniform_A+B8658*(Uniform_B-Uniform_A)</f>
        <v>2.3315043393969193</v>
      </c>
      <c r="B8658" s="2">
        <f t="shared" ca="1" si="938"/>
        <v>0.23315043393969193</v>
      </c>
      <c r="C8658" s="4"/>
      <c r="D8658" s="5">
        <f ca="1">IF(E8658&lt;(Driehoek_C-Driehoek_A)/(Driehoek_B-Driehoek_A),Driehoek_A+SQRT(E8658*(Driehoek_B-Driehoek_A)*(Driehoek_C-Driehoek_A)),Driehoek_B-SQRT((1-E8658)*(Driehoek_B-Driehoek_A)*(Driehoek_B-Driehoek_C)))</f>
        <v>5.2650652984516055</v>
      </c>
      <c r="E8658" s="2">
        <f t="shared" ca="1" si="939"/>
        <v>0.6014360792905602</v>
      </c>
      <c r="F8658" s="2"/>
      <c r="G8658" s="15">
        <f ca="1">_xlfn.NORM.INV(H8658,Normaal_Mu,Normaal_Sigma)</f>
        <v>8.2561567961161177</v>
      </c>
      <c r="H8658" s="2">
        <f t="shared" ca="1" si="940"/>
        <v>0.94824586832153823</v>
      </c>
      <c r="I8658" s="2"/>
      <c r="J8658" s="15">
        <f ca="1">-LN(K8658) /NegExp_Labda</f>
        <v>3.5169902461217406</v>
      </c>
      <c r="K8658" s="2">
        <f t="shared" ca="1" si="941"/>
        <v>0.49490074621075708</v>
      </c>
      <c r="L8658" s="2"/>
      <c r="M8658" s="17">
        <f t="shared" ca="1" si="936"/>
        <v>10</v>
      </c>
      <c r="N8658" s="2">
        <f t="shared" ca="1" si="937"/>
        <v>0.98401895182934063</v>
      </c>
      <c r="O8658" s="2"/>
      <c r="P8658" s="31">
        <f t="shared" ca="1" si="942"/>
        <v>5.8739433360172768</v>
      </c>
    </row>
    <row r="8659" spans="1:16" x14ac:dyDescent="0.25">
      <c r="A8659" s="32">
        <f ca="1">Uniform_A+B8659*(Uniform_B-Uniform_A)</f>
        <v>9.5635492050918494</v>
      </c>
      <c r="B8659" s="2">
        <f t="shared" ca="1" si="938"/>
        <v>0.95635492050918491</v>
      </c>
      <c r="C8659" s="4"/>
      <c r="D8659" s="5">
        <f ca="1">IF(E8659&lt;(Driehoek_C-Driehoek_A)/(Driehoek_B-Driehoek_A),Driehoek_A+SQRT(E8659*(Driehoek_B-Driehoek_A)*(Driehoek_C-Driehoek_A)),Driehoek_B-SQRT((1-E8659)*(Driehoek_B-Driehoek_A)*(Driehoek_B-Driehoek_C)))</f>
        <v>5.7104019555208776</v>
      </c>
      <c r="E8659" s="2">
        <f t="shared" ca="1" si="939"/>
        <v>0.69081556302168956</v>
      </c>
      <c r="F8659" s="2"/>
      <c r="G8659" s="15">
        <f ca="1">_xlfn.NORM.INV(H8659,Normaal_Mu,Normaal_Sigma)</f>
        <v>3.6864007854047953</v>
      </c>
      <c r="H8659" s="2">
        <f t="shared" ca="1" si="940"/>
        <v>0.25565488838473083</v>
      </c>
      <c r="I8659" s="2"/>
      <c r="J8659" s="15">
        <f ca="1">-LN(K8659) /NegExp_Labda</f>
        <v>8.676324956418707</v>
      </c>
      <c r="K8659" s="2">
        <f t="shared" ca="1" si="941"/>
        <v>0.17635346196371138</v>
      </c>
      <c r="L8659" s="2"/>
      <c r="M8659" s="17">
        <f t="shared" ca="1" si="936"/>
        <v>3</v>
      </c>
      <c r="N8659" s="2">
        <f t="shared" ca="1" si="937"/>
        <v>0.21558097728203029</v>
      </c>
      <c r="O8659" s="2"/>
      <c r="P8659" s="31">
        <f t="shared" ca="1" si="942"/>
        <v>6.1273353804872457</v>
      </c>
    </row>
    <row r="8660" spans="1:16" x14ac:dyDescent="0.25">
      <c r="A8660" s="32">
        <f ca="1">Uniform_A+B8660*(Uniform_B-Uniform_A)</f>
        <v>7.3060617305243758</v>
      </c>
      <c r="B8660" s="2">
        <f t="shared" ca="1" si="938"/>
        <v>0.73060617305243758</v>
      </c>
      <c r="C8660" s="4"/>
      <c r="D8660" s="5">
        <f ca="1">IF(E8660&lt;(Driehoek_C-Driehoek_A)/(Driehoek_B-Driehoek_A),Driehoek_A+SQRT(E8660*(Driehoek_B-Driehoek_A)*(Driehoek_C-Driehoek_A)),Driehoek_B-SQRT((1-E8660)*(Driehoek_B-Driehoek_A)*(Driehoek_B-Driehoek_C)))</f>
        <v>4.4057417136548702</v>
      </c>
      <c r="E8660" s="2">
        <f t="shared" ca="1" si="939"/>
        <v>0.39693687995283178</v>
      </c>
      <c r="F8660" s="2"/>
      <c r="G8660" s="15">
        <f ca="1">_xlfn.NORM.INV(H8660,Normaal_Mu,Normaal_Sigma)</f>
        <v>3.4108554184611219</v>
      </c>
      <c r="H8660" s="2">
        <f t="shared" ca="1" si="940"/>
        <v>0.21343117102768683</v>
      </c>
      <c r="I8660" s="2"/>
      <c r="J8660" s="15">
        <f ca="1">-LN(K8660) /NegExp_Labda</f>
        <v>7.5225191727839498</v>
      </c>
      <c r="K8660" s="2">
        <f t="shared" ca="1" si="941"/>
        <v>0.22212747847358916</v>
      </c>
      <c r="L8660" s="2"/>
      <c r="M8660" s="17">
        <f t="shared" ca="1" si="936"/>
        <v>5</v>
      </c>
      <c r="N8660" s="2">
        <f t="shared" ca="1" si="937"/>
        <v>0.48258723221063116</v>
      </c>
      <c r="O8660" s="2"/>
      <c r="P8660" s="31">
        <f t="shared" ca="1" si="942"/>
        <v>5.5290356070848627</v>
      </c>
    </row>
    <row r="8661" spans="1:16" x14ac:dyDescent="0.25">
      <c r="A8661" s="32">
        <f ca="1">Uniform_A+B8661*(Uniform_B-Uniform_A)</f>
        <v>1.343836153354997</v>
      </c>
      <c r="B8661" s="2">
        <f t="shared" ca="1" si="938"/>
        <v>0.1343836153354997</v>
      </c>
      <c r="C8661" s="4"/>
      <c r="D8661" s="5">
        <f ca="1">IF(E8661&lt;(Driehoek_C-Driehoek_A)/(Driehoek_B-Driehoek_A),Driehoek_A+SQRT(E8661*(Driehoek_B-Driehoek_A)*(Driehoek_C-Driehoek_A)),Driehoek_B-SQRT((1-E8661)*(Driehoek_B-Driehoek_A)*(Driehoek_B-Driehoek_C)))</f>
        <v>3.5650048976499757</v>
      </c>
      <c r="E8661" s="2">
        <f t="shared" ca="1" si="939"/>
        <v>0.1749457378334579</v>
      </c>
      <c r="F8661" s="2"/>
      <c r="G8661" s="15">
        <f ca="1">_xlfn.NORM.INV(H8661,Normaal_Mu,Normaal_Sigma)</f>
        <v>2.7537841937534773</v>
      </c>
      <c r="H8661" s="2">
        <f t="shared" ca="1" si="940"/>
        <v>0.13069583501009296</v>
      </c>
      <c r="I8661" s="2"/>
      <c r="J8661" s="15">
        <f ca="1">-LN(K8661) /NegExp_Labda</f>
        <v>4.8150121722544652</v>
      </c>
      <c r="K8661" s="2">
        <f t="shared" ca="1" si="941"/>
        <v>0.38174499927286143</v>
      </c>
      <c r="L8661" s="2"/>
      <c r="M8661" s="17">
        <f t="shared" ca="1" si="936"/>
        <v>6</v>
      </c>
      <c r="N8661" s="2">
        <f t="shared" ca="1" si="937"/>
        <v>0.74127579868713278</v>
      </c>
      <c r="O8661" s="2"/>
      <c r="P8661" s="31">
        <f t="shared" ca="1" si="942"/>
        <v>3.6955274834025831</v>
      </c>
    </row>
    <row r="8662" spans="1:16" x14ac:dyDescent="0.25">
      <c r="A8662" s="32">
        <f ca="1">Uniform_A+B8662*(Uniform_B-Uniform_A)</f>
        <v>7.5970340920743462</v>
      </c>
      <c r="B8662" s="2">
        <f t="shared" ca="1" si="938"/>
        <v>0.75970340920743462</v>
      </c>
      <c r="C8662" s="4"/>
      <c r="D8662" s="5">
        <f ca="1">IF(E8662&lt;(Driehoek_C-Driehoek_A)/(Driehoek_B-Driehoek_A),Driehoek_A+SQRT(E8662*(Driehoek_B-Driehoek_A)*(Driehoek_C-Driehoek_A)),Driehoek_B-SQRT((1-E8662)*(Driehoek_B-Driehoek_A)*(Driehoek_B-Driehoek_C)))</f>
        <v>8.0619981927157074</v>
      </c>
      <c r="E8662" s="2">
        <f t="shared" ca="1" si="939"/>
        <v>0.97486150312946862</v>
      </c>
      <c r="F8662" s="2"/>
      <c r="G8662" s="15">
        <f ca="1">_xlfn.NORM.INV(H8662,Normaal_Mu,Normaal_Sigma)</f>
        <v>5.5387775461640913</v>
      </c>
      <c r="H8662" s="2">
        <f t="shared" ca="1" si="940"/>
        <v>0.60618473763793612</v>
      </c>
      <c r="I8662" s="2"/>
      <c r="J8662" s="15">
        <f ca="1">-LN(K8662) /NegExp_Labda</f>
        <v>3.4428212028473624</v>
      </c>
      <c r="K8662" s="2">
        <f t="shared" ca="1" si="941"/>
        <v>0.50229672886059451</v>
      </c>
      <c r="L8662" s="2"/>
      <c r="M8662" s="17">
        <f t="shared" ca="1" si="936"/>
        <v>8</v>
      </c>
      <c r="N8662" s="2">
        <f t="shared" ca="1" si="937"/>
        <v>0.90366814612570212</v>
      </c>
      <c r="O8662" s="2"/>
      <c r="P8662" s="31">
        <f t="shared" ca="1" si="942"/>
        <v>6.5281262067603025</v>
      </c>
    </row>
    <row r="8663" spans="1:16" x14ac:dyDescent="0.25">
      <c r="A8663" s="32">
        <f ca="1">Uniform_A+B8663*(Uniform_B-Uniform_A)</f>
        <v>9.3910586764515607</v>
      </c>
      <c r="B8663" s="2">
        <f t="shared" ca="1" si="938"/>
        <v>0.93910586764515602</v>
      </c>
      <c r="C8663" s="4"/>
      <c r="D8663" s="5">
        <f ca="1">IF(E8663&lt;(Driehoek_C-Driehoek_A)/(Driehoek_B-Driehoek_A),Driehoek_A+SQRT(E8663*(Driehoek_B-Driehoek_A)*(Driehoek_C-Driehoek_A)),Driehoek_B-SQRT((1-E8663)*(Driehoek_B-Driehoek_A)*(Driehoek_B-Driehoek_C)))</f>
        <v>4.1555839306440836</v>
      </c>
      <c r="E8663" s="2">
        <f t="shared" ca="1" si="939"/>
        <v>0.32947522705617627</v>
      </c>
      <c r="F8663" s="2"/>
      <c r="G8663" s="15">
        <f ca="1">_xlfn.NORM.INV(H8663,Normaal_Mu,Normaal_Sigma)</f>
        <v>5.5480677327157935</v>
      </c>
      <c r="H8663" s="2">
        <f t="shared" ca="1" si="940"/>
        <v>0.60797070206835846</v>
      </c>
      <c r="I8663" s="2"/>
      <c r="J8663" s="15">
        <f ca="1">-LN(K8663) /NegExp_Labda</f>
        <v>8.5996412953206924</v>
      </c>
      <c r="K8663" s="2">
        <f t="shared" ca="1" si="941"/>
        <v>0.17907899474534195</v>
      </c>
      <c r="L8663" s="2"/>
      <c r="M8663" s="17">
        <f t="shared" ca="1" si="936"/>
        <v>4</v>
      </c>
      <c r="N8663" s="2">
        <f t="shared" ca="1" si="937"/>
        <v>0.39642862044426308</v>
      </c>
      <c r="O8663" s="2"/>
      <c r="P8663" s="31">
        <f t="shared" ca="1" si="942"/>
        <v>6.3388703270264255</v>
      </c>
    </row>
    <row r="8664" spans="1:16" x14ac:dyDescent="0.25">
      <c r="A8664" s="32">
        <f ca="1">Uniform_A+B8664*(Uniform_B-Uniform_A)</f>
        <v>4.7350487336152547</v>
      </c>
      <c r="B8664" s="2">
        <f t="shared" ca="1" si="938"/>
        <v>0.47350487336152547</v>
      </c>
      <c r="C8664" s="4"/>
      <c r="D8664" s="5">
        <f ca="1">IF(E8664&lt;(Driehoek_C-Driehoek_A)/(Driehoek_B-Driehoek_A),Driehoek_A+SQRT(E8664*(Driehoek_B-Driehoek_A)*(Driehoek_C-Driehoek_A)),Driehoek_B-SQRT((1-E8664)*(Driehoek_B-Driehoek_A)*(Driehoek_B-Driehoek_C)))</f>
        <v>5.1008521346849811</v>
      </c>
      <c r="E8664" s="2">
        <f t="shared" ca="1" si="939"/>
        <v>0.5656184549831238</v>
      </c>
      <c r="F8664" s="2"/>
      <c r="G8664" s="15">
        <f ca="1">_xlfn.NORM.INV(H8664,Normaal_Mu,Normaal_Sigma)</f>
        <v>8.3730198929092747</v>
      </c>
      <c r="H8664" s="2">
        <f t="shared" ca="1" si="940"/>
        <v>0.95415118953245637</v>
      </c>
      <c r="I8664" s="2"/>
      <c r="J8664" s="15">
        <f ca="1">-LN(K8664) /NegExp_Labda</f>
        <v>7.4860531129067809</v>
      </c>
      <c r="K8664" s="2">
        <f t="shared" ca="1" si="941"/>
        <v>0.22375342323243774</v>
      </c>
      <c r="L8664" s="2"/>
      <c r="M8664" s="17">
        <f t="shared" ca="1" si="936"/>
        <v>7</v>
      </c>
      <c r="N8664" s="2">
        <f t="shared" ca="1" si="937"/>
        <v>0.82223613681360053</v>
      </c>
      <c r="O8664" s="2"/>
      <c r="P8664" s="31">
        <f t="shared" ca="1" si="942"/>
        <v>6.5389947748232586</v>
      </c>
    </row>
    <row r="8665" spans="1:16" x14ac:dyDescent="0.25">
      <c r="A8665" s="32">
        <f ca="1">Uniform_A+B8665*(Uniform_B-Uniform_A)</f>
        <v>6.906850072440772</v>
      </c>
      <c r="B8665" s="2">
        <f t="shared" ca="1" si="938"/>
        <v>0.69068500724407722</v>
      </c>
      <c r="C8665" s="4"/>
      <c r="D8665" s="5">
        <f ca="1">IF(E8665&lt;(Driehoek_C-Driehoek_A)/(Driehoek_B-Driehoek_A),Driehoek_A+SQRT(E8665*(Driehoek_B-Driehoek_A)*(Driehoek_C-Driehoek_A)),Driehoek_B-SQRT((1-E8665)*(Driehoek_B-Driehoek_A)*(Driehoek_B-Driehoek_C)))</f>
        <v>4.0337700510986192</v>
      </c>
      <c r="E8665" s="2">
        <f t="shared" ca="1" si="939"/>
        <v>0.29533028841814257</v>
      </c>
      <c r="F8665" s="2"/>
      <c r="G8665" s="15">
        <f ca="1">_xlfn.NORM.INV(H8665,Normaal_Mu,Normaal_Sigma)</f>
        <v>6.46977570947106</v>
      </c>
      <c r="H8665" s="2">
        <f t="shared" ca="1" si="940"/>
        <v>0.76879610216659866</v>
      </c>
      <c r="I8665" s="2"/>
      <c r="J8665" s="15">
        <f ca="1">-LN(K8665) /NegExp_Labda</f>
        <v>3.6586862695635189</v>
      </c>
      <c r="K8665" s="2">
        <f t="shared" ca="1" si="941"/>
        <v>0.48107251860365863</v>
      </c>
      <c r="L8665" s="2"/>
      <c r="M8665" s="17">
        <f t="shared" ca="1" si="936"/>
        <v>3</v>
      </c>
      <c r="N8665" s="2">
        <f t="shared" ca="1" si="937"/>
        <v>0.19616801436511677</v>
      </c>
      <c r="O8665" s="2"/>
      <c r="P8665" s="31">
        <f t="shared" ca="1" si="942"/>
        <v>4.8138164205147937</v>
      </c>
    </row>
    <row r="8666" spans="1:16" x14ac:dyDescent="0.25">
      <c r="A8666" s="32">
        <f ca="1">Uniform_A+B8666*(Uniform_B-Uniform_A)</f>
        <v>9.5652824439155424</v>
      </c>
      <c r="B8666" s="2">
        <f t="shared" ca="1" si="938"/>
        <v>0.95652824439155415</v>
      </c>
      <c r="C8666" s="4"/>
      <c r="D8666" s="5">
        <f ca="1">IF(E8666&lt;(Driehoek_C-Driehoek_A)/(Driehoek_B-Driehoek_A),Driehoek_A+SQRT(E8666*(Driehoek_B-Driehoek_A)*(Driehoek_C-Driehoek_A)),Driehoek_B-SQRT((1-E8666)*(Driehoek_B-Driehoek_A)*(Driehoek_B-Driehoek_C)))</f>
        <v>7.5760617643293644</v>
      </c>
      <c r="E8666" s="2">
        <f t="shared" ca="1" si="939"/>
        <v>0.94206856859986277</v>
      </c>
      <c r="F8666" s="2"/>
      <c r="G8666" s="15">
        <f ca="1">_xlfn.NORM.INV(H8666,Normaal_Mu,Normaal_Sigma)</f>
        <v>7.9932242657022385</v>
      </c>
      <c r="H8666" s="2">
        <f t="shared" ca="1" si="940"/>
        <v>0.93275289435754216</v>
      </c>
      <c r="I8666" s="2"/>
      <c r="J8666" s="15">
        <f ca="1">-LN(K8666) /NegExp_Labda</f>
        <v>11.581317076024044</v>
      </c>
      <c r="K8666" s="2">
        <f t="shared" ca="1" si="941"/>
        <v>9.8641480096535394E-2</v>
      </c>
      <c r="L8666" s="2"/>
      <c r="M8666" s="17">
        <f t="shared" ca="1" si="936"/>
        <v>7</v>
      </c>
      <c r="N8666" s="2">
        <f t="shared" ca="1" si="937"/>
        <v>0.7929317270649342</v>
      </c>
      <c r="O8666" s="2"/>
      <c r="P8666" s="31">
        <f t="shared" ca="1" si="942"/>
        <v>8.7431771099942388</v>
      </c>
    </row>
    <row r="8667" spans="1:16" x14ac:dyDescent="0.25">
      <c r="A8667" s="32">
        <f ca="1">Uniform_A+B8667*(Uniform_B-Uniform_A)</f>
        <v>4.8412136749806658</v>
      </c>
      <c r="B8667" s="2">
        <f t="shared" ca="1" si="938"/>
        <v>0.48412136749806656</v>
      </c>
      <c r="C8667" s="4"/>
      <c r="D8667" s="5">
        <f ca="1">IF(E8667&lt;(Driehoek_C-Driehoek_A)/(Driehoek_B-Driehoek_A),Driehoek_A+SQRT(E8667*(Driehoek_B-Driehoek_A)*(Driehoek_C-Driehoek_A)),Driehoek_B-SQRT((1-E8667)*(Driehoek_B-Driehoek_A)*(Driehoek_B-Driehoek_C)))</f>
        <v>4.4015835909481664</v>
      </c>
      <c r="E8667" s="2">
        <f t="shared" ca="1" si="939"/>
        <v>0.39584475797036678</v>
      </c>
      <c r="F8667" s="2"/>
      <c r="G8667" s="15">
        <f ca="1">_xlfn.NORM.INV(H8667,Normaal_Mu,Normaal_Sigma)</f>
        <v>5.6723771370188913</v>
      </c>
      <c r="H8667" s="2">
        <f t="shared" ca="1" si="940"/>
        <v>0.63163566362329426</v>
      </c>
      <c r="I8667" s="2"/>
      <c r="J8667" s="15">
        <f ca="1">-LN(K8667) /NegExp_Labda</f>
        <v>0.79256142203775992</v>
      </c>
      <c r="K8667" s="2">
        <f t="shared" ca="1" si="941"/>
        <v>0.85341248005982584</v>
      </c>
      <c r="L8667" s="2"/>
      <c r="M8667" s="17">
        <f t="shared" ca="1" si="936"/>
        <v>5</v>
      </c>
      <c r="N8667" s="2">
        <f t="shared" ca="1" si="937"/>
        <v>0.48096755913846867</v>
      </c>
      <c r="O8667" s="2"/>
      <c r="P8667" s="31">
        <f t="shared" ca="1" si="942"/>
        <v>4.141547164997097</v>
      </c>
    </row>
    <row r="8668" spans="1:16" x14ac:dyDescent="0.25">
      <c r="A8668" s="32">
        <f ca="1">Uniform_A+B8668*(Uniform_B-Uniform_A)</f>
        <v>2.3418475075827216</v>
      </c>
      <c r="B8668" s="2">
        <f t="shared" ca="1" si="938"/>
        <v>0.23418475075827216</v>
      </c>
      <c r="C8668" s="4"/>
      <c r="D8668" s="5">
        <f ca="1">IF(E8668&lt;(Driehoek_C-Driehoek_A)/(Driehoek_B-Driehoek_A),Driehoek_A+SQRT(E8668*(Driehoek_B-Driehoek_A)*(Driehoek_C-Driehoek_A)),Driehoek_B-SQRT((1-E8668)*(Driehoek_B-Driehoek_A)*(Driehoek_B-Driehoek_C)))</f>
        <v>3.315271702118296</v>
      </c>
      <c r="E8668" s="2">
        <f t="shared" ca="1" si="939"/>
        <v>0.12356711788522567</v>
      </c>
      <c r="F8668" s="2"/>
      <c r="G8668" s="15">
        <f ca="1">_xlfn.NORM.INV(H8668,Normaal_Mu,Normaal_Sigma)</f>
        <v>3.2445076476398746</v>
      </c>
      <c r="H8668" s="2">
        <f t="shared" ca="1" si="940"/>
        <v>0.19004073973313873</v>
      </c>
      <c r="I8668" s="2"/>
      <c r="J8668" s="15">
        <f ca="1">-LN(K8668) /NegExp_Labda</f>
        <v>2.317157785886732</v>
      </c>
      <c r="K8668" s="2">
        <f t="shared" ca="1" si="941"/>
        <v>0.62912107220134939</v>
      </c>
      <c r="L8668" s="2"/>
      <c r="M8668" s="17">
        <f t="shared" ca="1" si="936"/>
        <v>4</v>
      </c>
      <c r="N8668" s="2">
        <f t="shared" ca="1" si="937"/>
        <v>0.3198445505652433</v>
      </c>
      <c r="O8668" s="2"/>
      <c r="P8668" s="31">
        <f t="shared" ca="1" si="942"/>
        <v>3.0437569286455246</v>
      </c>
    </row>
    <row r="8669" spans="1:16" x14ac:dyDescent="0.25">
      <c r="A8669" s="32">
        <f ca="1">Uniform_A+B8669*(Uniform_B-Uniform_A)</f>
        <v>3.4985125209222048</v>
      </c>
      <c r="B8669" s="2">
        <f t="shared" ca="1" si="938"/>
        <v>0.34985125209222045</v>
      </c>
      <c r="C8669" s="4"/>
      <c r="D8669" s="5">
        <f ca="1">IF(E8669&lt;(Driehoek_C-Driehoek_A)/(Driehoek_B-Driehoek_A),Driehoek_A+SQRT(E8669*(Driehoek_B-Driehoek_A)*(Driehoek_C-Driehoek_A)),Driehoek_B-SQRT((1-E8669)*(Driehoek_B-Driehoek_A)*(Driehoek_B-Driehoek_C)))</f>
        <v>4.6370669520224768</v>
      </c>
      <c r="E8669" s="2">
        <f t="shared" ca="1" si="939"/>
        <v>0.45613757768187313</v>
      </c>
      <c r="F8669" s="2"/>
      <c r="G8669" s="15">
        <f ca="1">_xlfn.NORM.INV(H8669,Normaal_Mu,Normaal_Sigma)</f>
        <v>4.7704830660820727</v>
      </c>
      <c r="H8669" s="2">
        <f t="shared" ca="1" si="940"/>
        <v>0.45431828502928828</v>
      </c>
      <c r="I8669" s="2"/>
      <c r="J8669" s="15">
        <f ca="1">-LN(K8669) /NegExp_Labda</f>
        <v>3.6667996076359466</v>
      </c>
      <c r="K8669" s="2">
        <f t="shared" ca="1" si="941"/>
        <v>0.48029253080911405</v>
      </c>
      <c r="L8669" s="2"/>
      <c r="M8669" s="17">
        <f t="shared" ca="1" si="936"/>
        <v>8</v>
      </c>
      <c r="N8669" s="2">
        <f t="shared" ca="1" si="937"/>
        <v>0.91140023282943372</v>
      </c>
      <c r="O8669" s="2"/>
      <c r="P8669" s="31">
        <f t="shared" ca="1" si="942"/>
        <v>4.9145724293325399</v>
      </c>
    </row>
    <row r="8670" spans="1:16" x14ac:dyDescent="0.25">
      <c r="A8670" s="32">
        <f ca="1">Uniform_A+B8670*(Uniform_B-Uniform_A)</f>
        <v>8.052112657443466</v>
      </c>
      <c r="B8670" s="2">
        <f t="shared" ca="1" si="938"/>
        <v>0.80521126574434654</v>
      </c>
      <c r="C8670" s="4"/>
      <c r="D8670" s="5">
        <f ca="1">IF(E8670&lt;(Driehoek_C-Driehoek_A)/(Driehoek_B-Driehoek_A),Driehoek_A+SQRT(E8670*(Driehoek_B-Driehoek_A)*(Driehoek_C-Driehoek_A)),Driehoek_B-SQRT((1-E8670)*(Driehoek_B-Driehoek_A)*(Driehoek_B-Driehoek_C)))</f>
        <v>7.6101112724803661</v>
      </c>
      <c r="E8670" s="2">
        <f t="shared" ca="1" si="939"/>
        <v>0.94480598071753863</v>
      </c>
      <c r="F8670" s="2"/>
      <c r="G8670" s="15">
        <f ca="1">_xlfn.NORM.INV(H8670,Normaal_Mu,Normaal_Sigma)</f>
        <v>8.9439055610396352</v>
      </c>
      <c r="H8670" s="2">
        <f t="shared" ca="1" si="940"/>
        <v>0.97569250140560837</v>
      </c>
      <c r="I8670" s="2"/>
      <c r="J8670" s="15">
        <f ca="1">-LN(K8670) /NegExp_Labda</f>
        <v>20.600628999476537</v>
      </c>
      <c r="K8670" s="2">
        <f t="shared" ca="1" si="941"/>
        <v>1.6242471012268056E-2</v>
      </c>
      <c r="L8670" s="2"/>
      <c r="M8670" s="17">
        <f t="shared" ca="1" si="936"/>
        <v>6</v>
      </c>
      <c r="N8670" s="2">
        <f t="shared" ca="1" si="937"/>
        <v>0.74672450589151729</v>
      </c>
      <c r="O8670" s="2"/>
      <c r="P8670" s="31">
        <f t="shared" ca="1" si="942"/>
        <v>10.241351698088001</v>
      </c>
    </row>
    <row r="8671" spans="1:16" x14ac:dyDescent="0.25">
      <c r="A8671" s="32">
        <f ca="1">Uniform_A+B8671*(Uniform_B-Uniform_A)</f>
        <v>6.3836729385146445</v>
      </c>
      <c r="B8671" s="2">
        <f t="shared" ca="1" si="938"/>
        <v>0.6383672938514644</v>
      </c>
      <c r="C8671" s="4"/>
      <c r="D8671" s="5">
        <f ca="1">IF(E8671&lt;(Driehoek_C-Driehoek_A)/(Driehoek_B-Driehoek_A),Driehoek_A+SQRT(E8671*(Driehoek_B-Driehoek_A)*(Driehoek_C-Driehoek_A)),Driehoek_B-SQRT((1-E8671)*(Driehoek_B-Driehoek_A)*(Driehoek_B-Driehoek_C)))</f>
        <v>5.9902130793060415</v>
      </c>
      <c r="E8671" s="2">
        <f t="shared" ca="1" si="939"/>
        <v>0.74117664834341657</v>
      </c>
      <c r="F8671" s="2"/>
      <c r="G8671" s="15">
        <f ca="1">_xlfn.NORM.INV(H8671,Normaal_Mu,Normaal_Sigma)</f>
        <v>2.5216184594631232</v>
      </c>
      <c r="H8671" s="2">
        <f t="shared" ca="1" si="940"/>
        <v>0.10763742891573858</v>
      </c>
      <c r="I8671" s="2"/>
      <c r="J8671" s="15">
        <f ca="1">-LN(K8671) /NegExp_Labda</f>
        <v>9.7892464631214489E-3</v>
      </c>
      <c r="K8671" s="2">
        <f t="shared" ca="1" si="941"/>
        <v>0.99804406604411788</v>
      </c>
      <c r="L8671" s="2"/>
      <c r="M8671" s="17">
        <f t="shared" ca="1" si="936"/>
        <v>5</v>
      </c>
      <c r="N8671" s="2">
        <f t="shared" ca="1" si="937"/>
        <v>0.61487163777746301</v>
      </c>
      <c r="O8671" s="2"/>
      <c r="P8671" s="31">
        <f t="shared" ca="1" si="942"/>
        <v>3.9810587447493857</v>
      </c>
    </row>
    <row r="8672" spans="1:16" x14ac:dyDescent="0.25">
      <c r="A8672" s="32">
        <f ca="1">Uniform_A+B8672*(Uniform_B-Uniform_A)</f>
        <v>0.25716341275421772</v>
      </c>
      <c r="B8672" s="2">
        <f t="shared" ca="1" si="938"/>
        <v>2.5716341275421772E-2</v>
      </c>
      <c r="C8672" s="4"/>
      <c r="D8672" s="5">
        <f ca="1">IF(E8672&lt;(Driehoek_C-Driehoek_A)/(Driehoek_B-Driehoek_A),Driehoek_A+SQRT(E8672*(Driehoek_B-Driehoek_A)*(Driehoek_C-Driehoek_A)),Driehoek_B-SQRT((1-E8672)*(Driehoek_B-Driehoek_A)*(Driehoek_B-Driehoek_C)))</f>
        <v>2.8501295294849882</v>
      </c>
      <c r="E8672" s="2">
        <f t="shared" ca="1" si="939"/>
        <v>5.1622872635883388E-2</v>
      </c>
      <c r="F8672" s="2"/>
      <c r="G8672" s="15">
        <f ca="1">_xlfn.NORM.INV(H8672,Normaal_Mu,Normaal_Sigma)</f>
        <v>4.2211505370150624</v>
      </c>
      <c r="H8672" s="2">
        <f t="shared" ca="1" si="940"/>
        <v>0.3484809900064052</v>
      </c>
      <c r="I8672" s="2"/>
      <c r="J8672" s="15">
        <f ca="1">-LN(K8672) /NegExp_Labda</f>
        <v>24.468194015695463</v>
      </c>
      <c r="K8672" s="2">
        <f t="shared" ca="1" si="941"/>
        <v>7.4941032340948288E-3</v>
      </c>
      <c r="L8672" s="2"/>
      <c r="M8672" s="17">
        <f t="shared" ca="1" si="936"/>
        <v>9</v>
      </c>
      <c r="N8672" s="2">
        <f t="shared" ca="1" si="937"/>
        <v>0.9517101876074322</v>
      </c>
      <c r="O8672" s="2"/>
      <c r="P8672" s="31">
        <f t="shared" ca="1" si="942"/>
        <v>8.1593274989899474</v>
      </c>
    </row>
    <row r="8673" spans="1:16" x14ac:dyDescent="0.25">
      <c r="A8673" s="32">
        <f ca="1">Uniform_A+B8673*(Uniform_B-Uniform_A)</f>
        <v>5.1381343330139417</v>
      </c>
      <c r="B8673" s="2">
        <f t="shared" ca="1" si="938"/>
        <v>0.51381343330139417</v>
      </c>
      <c r="C8673" s="4"/>
      <c r="D8673" s="5">
        <f ca="1">IF(E8673&lt;(Driehoek_C-Driehoek_A)/(Driehoek_B-Driehoek_A),Driehoek_A+SQRT(E8673*(Driehoek_B-Driehoek_A)*(Driehoek_C-Driehoek_A)),Driehoek_B-SQRT((1-E8673)*(Driehoek_B-Driehoek_A)*(Driehoek_B-Driehoek_C)))</f>
        <v>5.3724536990457938</v>
      </c>
      <c r="E8673" s="2">
        <f t="shared" ca="1" si="939"/>
        <v>0.62402593812667029</v>
      </c>
      <c r="F8673" s="2"/>
      <c r="G8673" s="15">
        <f ca="1">_xlfn.NORM.INV(H8673,Normaal_Mu,Normaal_Sigma)</f>
        <v>3.036572498551604</v>
      </c>
      <c r="H8673" s="2">
        <f t="shared" ca="1" si="940"/>
        <v>0.16312044457638897</v>
      </c>
      <c r="I8673" s="2"/>
      <c r="J8673" s="15">
        <f ca="1">-LN(K8673) /NegExp_Labda</f>
        <v>4.052903820567038</v>
      </c>
      <c r="K8673" s="2">
        <f t="shared" ca="1" si="941"/>
        <v>0.44459978363040897</v>
      </c>
      <c r="L8673" s="2"/>
      <c r="M8673" s="17">
        <f t="shared" ca="1" si="936"/>
        <v>4</v>
      </c>
      <c r="N8673" s="2">
        <f t="shared" ca="1" si="937"/>
        <v>0.404283220406084</v>
      </c>
      <c r="O8673" s="2"/>
      <c r="P8673" s="31">
        <f t="shared" ca="1" si="942"/>
        <v>4.3200128702356757</v>
      </c>
    </row>
    <row r="8674" spans="1:16" x14ac:dyDescent="0.25">
      <c r="A8674" s="32">
        <f ca="1">Uniform_A+B8674*(Uniform_B-Uniform_A)</f>
        <v>7.3184962033903798</v>
      </c>
      <c r="B8674" s="2">
        <f t="shared" ca="1" si="938"/>
        <v>0.731849620339038</v>
      </c>
      <c r="C8674" s="4"/>
      <c r="D8674" s="5">
        <f ca="1">IF(E8674&lt;(Driehoek_C-Driehoek_A)/(Driehoek_B-Driehoek_A),Driehoek_A+SQRT(E8674*(Driehoek_B-Driehoek_A)*(Driehoek_C-Driehoek_A)),Driehoek_B-SQRT((1-E8674)*(Driehoek_B-Driehoek_A)*(Driehoek_B-Driehoek_C)))</f>
        <v>2.8558602255281111</v>
      </c>
      <c r="E8674" s="2">
        <f t="shared" ca="1" si="939"/>
        <v>5.2321194688644934E-2</v>
      </c>
      <c r="F8674" s="2"/>
      <c r="G8674" s="15">
        <f ca="1">_xlfn.NORM.INV(H8674,Normaal_Mu,Normaal_Sigma)</f>
        <v>3.7136139857287134</v>
      </c>
      <c r="H8674" s="2">
        <f t="shared" ca="1" si="940"/>
        <v>0.26004943511681466</v>
      </c>
      <c r="I8674" s="2"/>
      <c r="J8674" s="15">
        <f ca="1">-LN(K8674) /NegExp_Labda</f>
        <v>6.6285371629967536</v>
      </c>
      <c r="K8674" s="2">
        <f t="shared" ca="1" si="941"/>
        <v>0.26561498790697347</v>
      </c>
      <c r="L8674" s="2"/>
      <c r="M8674" s="17">
        <f t="shared" ca="1" si="936"/>
        <v>7</v>
      </c>
      <c r="N8674" s="2">
        <f t="shared" ca="1" si="937"/>
        <v>0.79404614776512039</v>
      </c>
      <c r="O8674" s="2"/>
      <c r="P8674" s="31">
        <f t="shared" ca="1" si="942"/>
        <v>5.5033015155287917</v>
      </c>
    </row>
    <row r="8675" spans="1:16" x14ac:dyDescent="0.25">
      <c r="A8675" s="32">
        <f ca="1">Uniform_A+B8675*(Uniform_B-Uniform_A)</f>
        <v>1.2107953818624273</v>
      </c>
      <c r="B8675" s="2">
        <f t="shared" ca="1" si="938"/>
        <v>0.12107953818624273</v>
      </c>
      <c r="C8675" s="4"/>
      <c r="D8675" s="5">
        <f ca="1">IF(E8675&lt;(Driehoek_C-Driehoek_A)/(Driehoek_B-Driehoek_A),Driehoek_A+SQRT(E8675*(Driehoek_B-Driehoek_A)*(Driehoek_C-Driehoek_A)),Driehoek_B-SQRT((1-E8675)*(Driehoek_B-Driehoek_A)*(Driehoek_B-Driehoek_C)))</f>
        <v>5.8713555371094035</v>
      </c>
      <c r="E8675" s="2">
        <f t="shared" ca="1" si="939"/>
        <v>0.72033096642354322</v>
      </c>
      <c r="F8675" s="2"/>
      <c r="G8675" s="15">
        <f ca="1">_xlfn.NORM.INV(H8675,Normaal_Mu,Normaal_Sigma)</f>
        <v>2.6702221357086811</v>
      </c>
      <c r="H8675" s="2">
        <f t="shared" ca="1" si="940"/>
        <v>0.12203197707000746</v>
      </c>
      <c r="I8675" s="2"/>
      <c r="J8675" s="15">
        <f ca="1">-LN(K8675) /NegExp_Labda</f>
        <v>9.8372990701580981E-2</v>
      </c>
      <c r="K8675" s="2">
        <f t="shared" ca="1" si="941"/>
        <v>0.9805176836783781</v>
      </c>
      <c r="L8675" s="2"/>
      <c r="M8675" s="17">
        <f t="shared" ca="1" si="936"/>
        <v>4</v>
      </c>
      <c r="N8675" s="2">
        <f t="shared" ca="1" si="937"/>
        <v>0.2869552184081674</v>
      </c>
      <c r="O8675" s="2"/>
      <c r="P8675" s="31">
        <f t="shared" ca="1" si="942"/>
        <v>2.7701492090764184</v>
      </c>
    </row>
    <row r="8676" spans="1:16" x14ac:dyDescent="0.25">
      <c r="A8676" s="32">
        <f ca="1">Uniform_A+B8676*(Uniform_B-Uniform_A)</f>
        <v>3.3560048038508796</v>
      </c>
      <c r="B8676" s="2">
        <f t="shared" ca="1" si="938"/>
        <v>0.33560048038508794</v>
      </c>
      <c r="C8676" s="4"/>
      <c r="D8676" s="5">
        <f ca="1">IF(E8676&lt;(Driehoek_C-Driehoek_A)/(Driehoek_B-Driehoek_A),Driehoek_A+SQRT(E8676*(Driehoek_B-Driehoek_A)*(Driehoek_C-Driehoek_A)),Driehoek_B-SQRT((1-E8676)*(Driehoek_B-Driehoek_A)*(Driehoek_B-Driehoek_C)))</f>
        <v>5.3690559642910998</v>
      </c>
      <c r="E8676" s="2">
        <f t="shared" ca="1" si="939"/>
        <v>0.62332129741571329</v>
      </c>
      <c r="F8676" s="2"/>
      <c r="G8676" s="15">
        <f ca="1">_xlfn.NORM.INV(H8676,Normaal_Mu,Normaal_Sigma)</f>
        <v>6.109216761469872</v>
      </c>
      <c r="H8676" s="2">
        <f t="shared" ca="1" si="940"/>
        <v>0.71041872230565051</v>
      </c>
      <c r="I8676" s="2"/>
      <c r="J8676" s="15">
        <f ca="1">-LN(K8676) /NegExp_Labda</f>
        <v>5.3757527551434325</v>
      </c>
      <c r="K8676" s="2">
        <f t="shared" ca="1" si="941"/>
        <v>0.34124637644051192</v>
      </c>
      <c r="L8676" s="2"/>
      <c r="M8676" s="17">
        <f t="shared" ca="1" si="936"/>
        <v>5</v>
      </c>
      <c r="N8676" s="2">
        <f t="shared" ca="1" si="937"/>
        <v>0.45222740088396962</v>
      </c>
      <c r="O8676" s="2"/>
      <c r="P8676" s="31">
        <f t="shared" ca="1" si="942"/>
        <v>5.042006056951057</v>
      </c>
    </row>
    <row r="8677" spans="1:16" x14ac:dyDescent="0.25">
      <c r="A8677" s="32">
        <f ca="1">Uniform_A+B8677*(Uniform_B-Uniform_A)</f>
        <v>1.0965922316911614</v>
      </c>
      <c r="B8677" s="2">
        <f t="shared" ca="1" si="938"/>
        <v>0.10965922316911614</v>
      </c>
      <c r="C8677" s="4"/>
      <c r="D8677" s="5">
        <f ca="1">IF(E8677&lt;(Driehoek_C-Driehoek_A)/(Driehoek_B-Driehoek_A),Driehoek_A+SQRT(E8677*(Driehoek_B-Driehoek_A)*(Driehoek_C-Driehoek_A)),Driehoek_B-SQRT((1-E8677)*(Driehoek_B-Driehoek_A)*(Driehoek_B-Driehoek_C)))</f>
        <v>3.9157164701017906</v>
      </c>
      <c r="E8677" s="2">
        <f t="shared" ca="1" si="939"/>
        <v>0.26214068527280465</v>
      </c>
      <c r="F8677" s="2"/>
      <c r="G8677" s="15">
        <f ca="1">_xlfn.NORM.INV(H8677,Normaal_Mu,Normaal_Sigma)</f>
        <v>2.8060923123317041</v>
      </c>
      <c r="H8677" s="2">
        <f t="shared" ca="1" si="940"/>
        <v>0.13633078471844096</v>
      </c>
      <c r="I8677" s="2"/>
      <c r="J8677" s="15">
        <f ca="1">-LN(K8677) /NegExp_Labda</f>
        <v>1.5861954325816681E-3</v>
      </c>
      <c r="K8677" s="2">
        <f t="shared" ca="1" si="941"/>
        <v>0.9996828112284819</v>
      </c>
      <c r="L8677" s="2"/>
      <c r="M8677" s="17">
        <f t="shared" ca="1" si="936"/>
        <v>5</v>
      </c>
      <c r="N8677" s="2">
        <f t="shared" ca="1" si="937"/>
        <v>0.50352871415775535</v>
      </c>
      <c r="O8677" s="2"/>
      <c r="P8677" s="31">
        <f t="shared" ca="1" si="942"/>
        <v>2.5639974419114475</v>
      </c>
    </row>
    <row r="8678" spans="1:16" x14ac:dyDescent="0.25">
      <c r="A8678" s="32">
        <f ca="1">Uniform_A+B8678*(Uniform_B-Uniform_A)</f>
        <v>7.3972539184028205</v>
      </c>
      <c r="B8678" s="2">
        <f t="shared" ca="1" si="938"/>
        <v>0.73972539184028208</v>
      </c>
      <c r="C8678" s="4"/>
      <c r="D8678" s="5">
        <f ca="1">IF(E8678&lt;(Driehoek_C-Driehoek_A)/(Driehoek_B-Driehoek_A),Driehoek_A+SQRT(E8678*(Driehoek_B-Driehoek_A)*(Driehoek_C-Driehoek_A)),Driehoek_B-SQRT((1-E8678)*(Driehoek_B-Driehoek_A)*(Driehoek_B-Driehoek_C)))</f>
        <v>5.2811095097151153</v>
      </c>
      <c r="E8678" s="2">
        <f t="shared" ca="1" si="939"/>
        <v>0.60485295775053294</v>
      </c>
      <c r="F8678" s="2"/>
      <c r="G8678" s="15">
        <f ca="1">_xlfn.NORM.INV(H8678,Normaal_Mu,Normaal_Sigma)</f>
        <v>8.06685594489376</v>
      </c>
      <c r="H8678" s="2">
        <f t="shared" ca="1" si="940"/>
        <v>0.93741477951633612</v>
      </c>
      <c r="I8678" s="2"/>
      <c r="J8678" s="15">
        <f ca="1">-LN(K8678) /NegExp_Labda</f>
        <v>2.312787657947188</v>
      </c>
      <c r="K8678" s="2">
        <f t="shared" ca="1" si="941"/>
        <v>0.62967118048568438</v>
      </c>
      <c r="L8678" s="2"/>
      <c r="M8678" s="17">
        <f t="shared" ca="1" si="936"/>
        <v>7</v>
      </c>
      <c r="N8678" s="2">
        <f t="shared" ca="1" si="937"/>
        <v>0.83841175990516559</v>
      </c>
      <c r="O8678" s="2"/>
      <c r="P8678" s="31">
        <f t="shared" ca="1" si="942"/>
        <v>6.0116014061917769</v>
      </c>
    </row>
    <row r="8679" spans="1:16" x14ac:dyDescent="0.25">
      <c r="A8679" s="32">
        <f ca="1">Uniform_A+B8679*(Uniform_B-Uniform_A)</f>
        <v>4.1021850346362392</v>
      </c>
      <c r="B8679" s="2">
        <f t="shared" ca="1" si="938"/>
        <v>0.41021850346362387</v>
      </c>
      <c r="C8679" s="4"/>
      <c r="D8679" s="5">
        <f ca="1">IF(E8679&lt;(Driehoek_C-Driehoek_A)/(Driehoek_B-Driehoek_A),Driehoek_A+SQRT(E8679*(Driehoek_B-Driehoek_A)*(Driehoek_C-Driehoek_A)),Driehoek_B-SQRT((1-E8679)*(Driehoek_B-Driehoek_A)*(Driehoek_B-Driehoek_C)))</f>
        <v>4.3872578481848841</v>
      </c>
      <c r="E8679" s="2">
        <f t="shared" ca="1" si="939"/>
        <v>0.39207456688194431</v>
      </c>
      <c r="F8679" s="2"/>
      <c r="G8679" s="15">
        <f ca="1">_xlfn.NORM.INV(H8679,Normaal_Mu,Normaal_Sigma)</f>
        <v>3.4063792717267516</v>
      </c>
      <c r="H8679" s="2">
        <f t="shared" ca="1" si="940"/>
        <v>0.21278058748589779</v>
      </c>
      <c r="I8679" s="2"/>
      <c r="J8679" s="15">
        <f ca="1">-LN(K8679) /NegExp_Labda</f>
        <v>1.3040213534572878</v>
      </c>
      <c r="K8679" s="2">
        <f t="shared" ca="1" si="941"/>
        <v>0.77043170092253799</v>
      </c>
      <c r="L8679" s="2"/>
      <c r="M8679" s="17">
        <f t="shared" ca="1" si="936"/>
        <v>14</v>
      </c>
      <c r="N8679" s="2">
        <f t="shared" ca="1" si="937"/>
        <v>0.99943404172761907</v>
      </c>
      <c r="O8679" s="2"/>
      <c r="P8679" s="31">
        <f t="shared" ca="1" si="942"/>
        <v>5.4399687016010327</v>
      </c>
    </row>
    <row r="8680" spans="1:16" x14ac:dyDescent="0.25">
      <c r="A8680" s="32">
        <f ca="1">Uniform_A+B8680*(Uniform_B-Uniform_A)</f>
        <v>4.7695961912481675</v>
      </c>
      <c r="B8680" s="2">
        <f t="shared" ca="1" si="938"/>
        <v>0.47695961912481677</v>
      </c>
      <c r="C8680" s="4"/>
      <c r="D8680" s="5">
        <f ca="1">IF(E8680&lt;(Driehoek_C-Driehoek_A)/(Driehoek_B-Driehoek_A),Driehoek_A+SQRT(E8680*(Driehoek_B-Driehoek_A)*(Driehoek_C-Driehoek_A)),Driehoek_B-SQRT((1-E8680)*(Driehoek_B-Driehoek_A)*(Driehoek_B-Driehoek_C)))</f>
        <v>6.6099140454319985</v>
      </c>
      <c r="E8680" s="2">
        <f t="shared" ca="1" si="939"/>
        <v>0.83678540370790755</v>
      </c>
      <c r="F8680" s="2"/>
      <c r="G8680" s="15">
        <f ca="1">_xlfn.NORM.INV(H8680,Normaal_Mu,Normaal_Sigma)</f>
        <v>3.2839857803702435</v>
      </c>
      <c r="H8680" s="2">
        <f t="shared" ca="1" si="940"/>
        <v>0.19544426875524423</v>
      </c>
      <c r="I8680" s="2"/>
      <c r="J8680" s="15">
        <f ca="1">-LN(K8680) /NegExp_Labda</f>
        <v>8.4199322277196629</v>
      </c>
      <c r="K8680" s="2">
        <f t="shared" ca="1" si="941"/>
        <v>0.18563248527137177</v>
      </c>
      <c r="L8680" s="2"/>
      <c r="M8680" s="17">
        <f t="shared" ca="1" si="936"/>
        <v>10</v>
      </c>
      <c r="N8680" s="2">
        <f t="shared" ca="1" si="937"/>
        <v>0.96872906042568685</v>
      </c>
      <c r="O8680" s="2"/>
      <c r="P8680" s="31">
        <f t="shared" ca="1" si="942"/>
        <v>6.6166856489540153</v>
      </c>
    </row>
    <row r="8681" spans="1:16" x14ac:dyDescent="0.25">
      <c r="A8681" s="32">
        <f ca="1">Uniform_A+B8681*(Uniform_B-Uniform_A)</f>
        <v>6.6450604523369341</v>
      </c>
      <c r="B8681" s="2">
        <f t="shared" ca="1" si="938"/>
        <v>0.66450604523369339</v>
      </c>
      <c r="C8681" s="4"/>
      <c r="D8681" s="5">
        <f ca="1">IF(E8681&lt;(Driehoek_C-Driehoek_A)/(Driehoek_B-Driehoek_A),Driehoek_A+SQRT(E8681*(Driehoek_B-Driehoek_A)*(Driehoek_C-Driehoek_A)),Driehoek_B-SQRT((1-E8681)*(Driehoek_B-Driehoek_A)*(Driehoek_B-Driehoek_C)))</f>
        <v>4.3344266094416284</v>
      </c>
      <c r="E8681" s="2">
        <f t="shared" ca="1" si="939"/>
        <v>0.37806928392324746</v>
      </c>
      <c r="F8681" s="2"/>
      <c r="G8681" s="15">
        <f ca="1">_xlfn.NORM.INV(H8681,Normaal_Mu,Normaal_Sigma)</f>
        <v>3.3261061855141749</v>
      </c>
      <c r="H8681" s="2">
        <f t="shared" ca="1" si="940"/>
        <v>0.20131120606514985</v>
      </c>
      <c r="I8681" s="2"/>
      <c r="J8681" s="15">
        <f ca="1">-LN(K8681) /NegExp_Labda</f>
        <v>2.6243662135407555</v>
      </c>
      <c r="K8681" s="2">
        <f t="shared" ca="1" si="941"/>
        <v>0.59163035307536327</v>
      </c>
      <c r="L8681" s="2"/>
      <c r="M8681" s="17">
        <f t="shared" ca="1" si="936"/>
        <v>8</v>
      </c>
      <c r="N8681" s="2">
        <f t="shared" ca="1" si="937"/>
        <v>0.89414714223427549</v>
      </c>
      <c r="O8681" s="2"/>
      <c r="P8681" s="31">
        <f t="shared" ca="1" si="942"/>
        <v>4.985991892166699</v>
      </c>
    </row>
    <row r="8682" spans="1:16" x14ac:dyDescent="0.25">
      <c r="A8682" s="32">
        <f ca="1">Uniform_A+B8682*(Uniform_B-Uniform_A)</f>
        <v>3.5620020221699065</v>
      </c>
      <c r="B8682" s="2">
        <f t="shared" ca="1" si="938"/>
        <v>0.35620020221699067</v>
      </c>
      <c r="C8682" s="4"/>
      <c r="D8682" s="5">
        <f ca="1">IF(E8682&lt;(Driehoek_C-Driehoek_A)/(Driehoek_B-Driehoek_A),Driehoek_A+SQRT(E8682*(Driehoek_B-Driehoek_A)*(Driehoek_C-Driehoek_A)),Driehoek_B-SQRT((1-E8682)*(Driehoek_B-Driehoek_A)*(Driehoek_B-Driehoek_C)))</f>
        <v>3.3437313254278087</v>
      </c>
      <c r="E8682" s="2">
        <f t="shared" ca="1" si="939"/>
        <v>0.12897241963828399</v>
      </c>
      <c r="F8682" s="2"/>
      <c r="G8682" s="15">
        <f ca="1">_xlfn.NORM.INV(H8682,Normaal_Mu,Normaal_Sigma)</f>
        <v>3.6168542023245713</v>
      </c>
      <c r="H8682" s="2">
        <f t="shared" ca="1" si="940"/>
        <v>0.2446027929711474</v>
      </c>
      <c r="I8682" s="2"/>
      <c r="J8682" s="15">
        <f ca="1">-LN(K8682) /NegExp_Labda</f>
        <v>5.3540656930779425E-2</v>
      </c>
      <c r="K8682" s="2">
        <f t="shared" ca="1" si="941"/>
        <v>0.9893489965597233</v>
      </c>
      <c r="L8682" s="2"/>
      <c r="M8682" s="17">
        <f t="shared" ca="1" si="936"/>
        <v>3</v>
      </c>
      <c r="N8682" s="2">
        <f t="shared" ca="1" si="937"/>
        <v>0.19288852181972327</v>
      </c>
      <c r="O8682" s="2"/>
      <c r="P8682" s="31">
        <f t="shared" ca="1" si="942"/>
        <v>2.7152256413706133</v>
      </c>
    </row>
    <row r="8683" spans="1:16" x14ac:dyDescent="0.25">
      <c r="A8683" s="32">
        <f ca="1">Uniform_A+B8683*(Uniform_B-Uniform_A)</f>
        <v>1.0497216937178666</v>
      </c>
      <c r="B8683" s="2">
        <f t="shared" ca="1" si="938"/>
        <v>0.10497216937178666</v>
      </c>
      <c r="C8683" s="4"/>
      <c r="D8683" s="5">
        <f ca="1">IF(E8683&lt;(Driehoek_C-Driehoek_A)/(Driehoek_B-Driehoek_A),Driehoek_A+SQRT(E8683*(Driehoek_B-Driehoek_A)*(Driehoek_C-Driehoek_A)),Driehoek_B-SQRT((1-E8683)*(Driehoek_B-Driehoek_A)*(Driehoek_B-Driehoek_C)))</f>
        <v>7.7730069700610116</v>
      </c>
      <c r="E8683" s="2">
        <f t="shared" ca="1" si="939"/>
        <v>0.95698537441374687</v>
      </c>
      <c r="F8683" s="2"/>
      <c r="G8683" s="15">
        <f ca="1">_xlfn.NORM.INV(H8683,Normaal_Mu,Normaal_Sigma)</f>
        <v>4.6327481373342385</v>
      </c>
      <c r="H8683" s="2">
        <f t="shared" ca="1" si="940"/>
        <v>0.42715345937988891</v>
      </c>
      <c r="I8683" s="2"/>
      <c r="J8683" s="15">
        <f ca="1">-LN(K8683) /NegExp_Labda</f>
        <v>3.3573642697161112</v>
      </c>
      <c r="K8683" s="2">
        <f t="shared" ca="1" si="941"/>
        <v>0.51095546054196528</v>
      </c>
      <c r="L8683" s="2"/>
      <c r="M8683" s="17">
        <f t="shared" ca="1" si="936"/>
        <v>7</v>
      </c>
      <c r="N8683" s="2">
        <f t="shared" ca="1" si="937"/>
        <v>0.85952688179131609</v>
      </c>
      <c r="O8683" s="2"/>
      <c r="P8683" s="31">
        <f t="shared" ca="1" si="942"/>
        <v>4.7625682141658459</v>
      </c>
    </row>
    <row r="8684" spans="1:16" x14ac:dyDescent="0.25">
      <c r="A8684" s="32">
        <f ca="1">Uniform_A+B8684*(Uniform_B-Uniform_A)</f>
        <v>5.8297056288991342</v>
      </c>
      <c r="B8684" s="2">
        <f t="shared" ca="1" si="938"/>
        <v>0.58297056288991345</v>
      </c>
      <c r="C8684" s="4"/>
      <c r="D8684" s="5">
        <f ca="1">IF(E8684&lt;(Driehoek_C-Driehoek_A)/(Driehoek_B-Driehoek_A),Driehoek_A+SQRT(E8684*(Driehoek_B-Driehoek_A)*(Driehoek_C-Driehoek_A)),Driehoek_B-SQRT((1-E8684)*(Driehoek_B-Driehoek_A)*(Driehoek_B-Driehoek_C)))</f>
        <v>5.1307768378211867</v>
      </c>
      <c r="E8684" s="2">
        <f t="shared" ca="1" si="939"/>
        <v>0.57226034632168521</v>
      </c>
      <c r="F8684" s="2"/>
      <c r="G8684" s="15">
        <f ca="1">_xlfn.NORM.INV(H8684,Normaal_Mu,Normaal_Sigma)</f>
        <v>7.7094112084507032</v>
      </c>
      <c r="H8684" s="2">
        <f t="shared" ca="1" si="940"/>
        <v>0.91224431417928487</v>
      </c>
      <c r="I8684" s="2"/>
      <c r="J8684" s="15">
        <f ca="1">-LN(K8684) /NegExp_Labda</f>
        <v>0.26964674303612768</v>
      </c>
      <c r="K8684" s="2">
        <f t="shared" ca="1" si="941"/>
        <v>0.94749904626434778</v>
      </c>
      <c r="L8684" s="2"/>
      <c r="M8684" s="17">
        <f t="shared" ca="1" si="936"/>
        <v>6</v>
      </c>
      <c r="N8684" s="2">
        <f t="shared" ca="1" si="937"/>
        <v>0.70747627357215981</v>
      </c>
      <c r="O8684" s="2"/>
      <c r="P8684" s="31">
        <f t="shared" ca="1" si="942"/>
        <v>4.9879080836414307</v>
      </c>
    </row>
    <row r="8685" spans="1:16" x14ac:dyDescent="0.25">
      <c r="A8685" s="32">
        <f ca="1">Uniform_A+B8685*(Uniform_B-Uniform_A)</f>
        <v>0.4324692399289698</v>
      </c>
      <c r="B8685" s="2">
        <f t="shared" ca="1" si="938"/>
        <v>4.324692399289698E-2</v>
      </c>
      <c r="C8685" s="4"/>
      <c r="D8685" s="5">
        <f ca="1">IF(E8685&lt;(Driehoek_C-Driehoek_A)/(Driehoek_B-Driehoek_A),Driehoek_A+SQRT(E8685*(Driehoek_B-Driehoek_A)*(Driehoek_C-Driehoek_A)),Driehoek_B-SQRT((1-E8685)*(Driehoek_B-Driehoek_A)*(Driehoek_B-Driehoek_C)))</f>
        <v>5.8878899771262265</v>
      </c>
      <c r="E8685" s="2">
        <f t="shared" ca="1" si="939"/>
        <v>0.72327917730081726</v>
      </c>
      <c r="F8685" s="2"/>
      <c r="G8685" s="15">
        <f ca="1">_xlfn.NORM.INV(H8685,Normaal_Mu,Normaal_Sigma)</f>
        <v>1.7462534121481035</v>
      </c>
      <c r="H8685" s="2">
        <f t="shared" ca="1" si="940"/>
        <v>5.1882005500293982E-2</v>
      </c>
      <c r="I8685" s="2"/>
      <c r="J8685" s="15">
        <f ca="1">-LN(K8685) /NegExp_Labda</f>
        <v>2.0187809150185729</v>
      </c>
      <c r="K8685" s="2">
        <f t="shared" ca="1" si="941"/>
        <v>0.66780692409940634</v>
      </c>
      <c r="L8685" s="2"/>
      <c r="M8685" s="17">
        <f t="shared" ref="M8685:M8748" ca="1" si="943">VLOOKUP(N8685,$S$5:$T$105,2,TRUE)</f>
        <v>4</v>
      </c>
      <c r="N8685" s="2">
        <f t="shared" ca="1" si="937"/>
        <v>0.43194730709690266</v>
      </c>
      <c r="O8685" s="2"/>
      <c r="P8685" s="31">
        <f t="shared" ca="1" si="942"/>
        <v>2.8170787088443747</v>
      </c>
    </row>
    <row r="8686" spans="1:16" x14ac:dyDescent="0.25">
      <c r="A8686" s="32">
        <f ca="1">Uniform_A+B8686*(Uniform_B-Uniform_A)</f>
        <v>7.1965380523893554</v>
      </c>
      <c r="B8686" s="2">
        <f t="shared" ca="1" si="938"/>
        <v>0.71965380523893552</v>
      </c>
      <c r="C8686" s="4"/>
      <c r="D8686" s="5">
        <f ca="1">IF(E8686&lt;(Driehoek_C-Driehoek_A)/(Driehoek_B-Driehoek_A),Driehoek_A+SQRT(E8686*(Driehoek_B-Driehoek_A)*(Driehoek_C-Driehoek_A)),Driehoek_B-SQRT((1-E8686)*(Driehoek_B-Driehoek_A)*(Driehoek_B-Driehoek_C)))</f>
        <v>3.7215937597075781</v>
      </c>
      <c r="E8686" s="2">
        <f t="shared" ca="1" si="939"/>
        <v>0.21170607667600527</v>
      </c>
      <c r="F8686" s="2"/>
      <c r="G8686" s="15">
        <f ca="1">_xlfn.NORM.INV(H8686,Normaal_Mu,Normaal_Sigma)</f>
        <v>7.1932886345465441</v>
      </c>
      <c r="H8686" s="2">
        <f t="shared" ca="1" si="940"/>
        <v>0.86360154674910827</v>
      </c>
      <c r="I8686" s="2"/>
      <c r="J8686" s="15">
        <f ca="1">-LN(K8686) /NegExp_Labda</f>
        <v>6.6587394554149792</v>
      </c>
      <c r="K8686" s="2">
        <f t="shared" ca="1" si="941"/>
        <v>0.26401538762317334</v>
      </c>
      <c r="L8686" s="2"/>
      <c r="M8686" s="17">
        <f t="shared" ca="1" si="943"/>
        <v>4</v>
      </c>
      <c r="N8686" s="2">
        <f t="shared" ca="1" si="937"/>
        <v>0.2669283510903766</v>
      </c>
      <c r="O8686" s="2"/>
      <c r="P8686" s="31">
        <f t="shared" ca="1" si="942"/>
        <v>5.7540319804116917</v>
      </c>
    </row>
    <row r="8687" spans="1:16" x14ac:dyDescent="0.25">
      <c r="A8687" s="32">
        <f ca="1">Uniform_A+B8687*(Uniform_B-Uniform_A)</f>
        <v>9.7782106935752893</v>
      </c>
      <c r="B8687" s="2">
        <f t="shared" ca="1" si="938"/>
        <v>0.97782106935752899</v>
      </c>
      <c r="C8687" s="4"/>
      <c r="D8687" s="5">
        <f ca="1">IF(E8687&lt;(Driehoek_C-Driehoek_A)/(Driehoek_B-Driehoek_A),Driehoek_A+SQRT(E8687*(Driehoek_B-Driehoek_A)*(Driehoek_C-Driehoek_A)),Driehoek_B-SQRT((1-E8687)*(Driehoek_B-Driehoek_A)*(Driehoek_B-Driehoek_C)))</f>
        <v>4.8727747237348265</v>
      </c>
      <c r="E8687" s="2">
        <f t="shared" ca="1" si="939"/>
        <v>0.5133146148273674</v>
      </c>
      <c r="F8687" s="2"/>
      <c r="G8687" s="15">
        <f ca="1">_xlfn.NORM.INV(H8687,Normaal_Mu,Normaal_Sigma)</f>
        <v>3.7501361623535536</v>
      </c>
      <c r="H8687" s="2">
        <f t="shared" ca="1" si="940"/>
        <v>0.26600787110892654</v>
      </c>
      <c r="I8687" s="2"/>
      <c r="J8687" s="15">
        <f ca="1">-LN(K8687) /NegExp_Labda</f>
        <v>6.2879834079951208E-2</v>
      </c>
      <c r="K8687" s="2">
        <f t="shared" ca="1" si="941"/>
        <v>0.98750278020239768</v>
      </c>
      <c r="L8687" s="2"/>
      <c r="M8687" s="17">
        <f t="shared" ca="1" si="943"/>
        <v>3</v>
      </c>
      <c r="N8687" s="2">
        <f t="shared" ca="1" si="937"/>
        <v>0.13161392462673493</v>
      </c>
      <c r="O8687" s="2"/>
      <c r="P8687" s="31">
        <f t="shared" ca="1" si="942"/>
        <v>4.2928002827487237</v>
      </c>
    </row>
    <row r="8688" spans="1:16" x14ac:dyDescent="0.25">
      <c r="A8688" s="32">
        <f ca="1">Uniform_A+B8688*(Uniform_B-Uniform_A)</f>
        <v>3.0184070179832254</v>
      </c>
      <c r="B8688" s="2">
        <f t="shared" ca="1" si="938"/>
        <v>0.30184070179832256</v>
      </c>
      <c r="C8688" s="4"/>
      <c r="D8688" s="5">
        <f ca="1">IF(E8688&lt;(Driehoek_C-Driehoek_A)/(Driehoek_B-Driehoek_A),Driehoek_A+SQRT(E8688*(Driehoek_B-Driehoek_A)*(Driehoek_C-Driehoek_A)),Driehoek_B-SQRT((1-E8688)*(Driehoek_B-Driehoek_A)*(Driehoek_B-Driehoek_C)))</f>
        <v>4.0893411250138358</v>
      </c>
      <c r="E8688" s="2">
        <f t="shared" ca="1" si="939"/>
        <v>0.3110122689577034</v>
      </c>
      <c r="F8688" s="2"/>
      <c r="G8688" s="15">
        <f ca="1">_xlfn.NORM.INV(H8688,Normaal_Mu,Normaal_Sigma)</f>
        <v>6.9152744665956432</v>
      </c>
      <c r="H8688" s="2">
        <f t="shared" ca="1" si="940"/>
        <v>0.83087714138096247</v>
      </c>
      <c r="I8688" s="2"/>
      <c r="J8688" s="15">
        <f ca="1">-LN(K8688) /NegExp_Labda</f>
        <v>4.3696646861212578</v>
      </c>
      <c r="K8688" s="2">
        <f t="shared" ca="1" si="941"/>
        <v>0.41730707503110143</v>
      </c>
      <c r="L8688" s="2"/>
      <c r="M8688" s="17">
        <f t="shared" ca="1" si="943"/>
        <v>7</v>
      </c>
      <c r="N8688" s="2">
        <f t="shared" ca="1" si="937"/>
        <v>0.83344195224147</v>
      </c>
      <c r="O8688" s="2"/>
      <c r="P8688" s="31">
        <f t="shared" ca="1" si="942"/>
        <v>5.0785374591427921</v>
      </c>
    </row>
    <row r="8689" spans="1:16" x14ac:dyDescent="0.25">
      <c r="A8689" s="32">
        <f ca="1">Uniform_A+B8689*(Uniform_B-Uniform_A)</f>
        <v>4.934571367962322</v>
      </c>
      <c r="B8689" s="2">
        <f t="shared" ca="1" si="938"/>
        <v>0.49345713679623215</v>
      </c>
      <c r="C8689" s="4"/>
      <c r="D8689" s="5">
        <f ca="1">IF(E8689&lt;(Driehoek_C-Driehoek_A)/(Driehoek_B-Driehoek_A),Driehoek_A+SQRT(E8689*(Driehoek_B-Driehoek_A)*(Driehoek_C-Driehoek_A)),Driehoek_B-SQRT((1-E8689)*(Driehoek_B-Driehoek_A)*(Driehoek_B-Driehoek_C)))</f>
        <v>4.2012102393928519</v>
      </c>
      <c r="E8689" s="2">
        <f t="shared" ca="1" si="939"/>
        <v>0.34204619524262825</v>
      </c>
      <c r="F8689" s="2"/>
      <c r="G8689" s="15">
        <f ca="1">_xlfn.NORM.INV(H8689,Normaal_Mu,Normaal_Sigma)</f>
        <v>3.9000816429565304</v>
      </c>
      <c r="H8689" s="2">
        <f t="shared" ca="1" si="940"/>
        <v>0.29117368642062436</v>
      </c>
      <c r="I8689" s="2"/>
      <c r="J8689" s="15">
        <f ca="1">-LN(K8689) /NegExp_Labda</f>
        <v>8.5971685360141521</v>
      </c>
      <c r="K8689" s="2">
        <f t="shared" ca="1" si="941"/>
        <v>0.17916758049883352</v>
      </c>
      <c r="L8689" s="2"/>
      <c r="M8689" s="17">
        <f t="shared" ca="1" si="943"/>
        <v>6</v>
      </c>
      <c r="N8689" s="2">
        <f t="shared" ca="1" si="937"/>
        <v>0.68722726931029454</v>
      </c>
      <c r="O8689" s="2"/>
      <c r="P8689" s="31">
        <f t="shared" ca="1" si="942"/>
        <v>5.5266063572651714</v>
      </c>
    </row>
    <row r="8690" spans="1:16" x14ac:dyDescent="0.25">
      <c r="A8690" s="32">
        <f ca="1">Uniform_A+B8690*(Uniform_B-Uniform_A)</f>
        <v>2.685352137862024</v>
      </c>
      <c r="B8690" s="2">
        <f t="shared" ca="1" si="938"/>
        <v>0.26853521378620238</v>
      </c>
      <c r="C8690" s="4"/>
      <c r="D8690" s="5">
        <f ca="1">IF(E8690&lt;(Driehoek_C-Driehoek_A)/(Driehoek_B-Driehoek_A),Driehoek_A+SQRT(E8690*(Driehoek_B-Driehoek_A)*(Driehoek_C-Driehoek_A)),Driehoek_B-SQRT((1-E8690)*(Driehoek_B-Driehoek_A)*(Driehoek_B-Driehoek_C)))</f>
        <v>3.8655540201171323</v>
      </c>
      <c r="E8690" s="2">
        <f t="shared" ca="1" si="939"/>
        <v>0.24859227156965669</v>
      </c>
      <c r="F8690" s="2"/>
      <c r="G8690" s="15">
        <f ca="1">_xlfn.NORM.INV(H8690,Normaal_Mu,Normaal_Sigma)</f>
        <v>3.9794013193587685</v>
      </c>
      <c r="H8690" s="2">
        <f t="shared" ca="1" si="940"/>
        <v>0.30492088241931392</v>
      </c>
      <c r="I8690" s="2"/>
      <c r="J8690" s="15">
        <f ca="1">-LN(K8690) /NegExp_Labda</f>
        <v>1.3709672969130315</v>
      </c>
      <c r="K8690" s="2">
        <f t="shared" ca="1" si="941"/>
        <v>0.76018499611440549</v>
      </c>
      <c r="L8690" s="2"/>
      <c r="M8690" s="17">
        <f t="shared" ca="1" si="943"/>
        <v>9</v>
      </c>
      <c r="N8690" s="2">
        <f t="shared" ca="1" si="937"/>
        <v>0.93346688865693084</v>
      </c>
      <c r="O8690" s="2"/>
      <c r="P8690" s="31">
        <f t="shared" ca="1" si="942"/>
        <v>4.1802549548501915</v>
      </c>
    </row>
    <row r="8691" spans="1:16" x14ac:dyDescent="0.25">
      <c r="A8691" s="32">
        <f ca="1">Uniform_A+B8691*(Uniform_B-Uniform_A)</f>
        <v>7.6329715305463397</v>
      </c>
      <c r="B8691" s="2">
        <f t="shared" ca="1" si="938"/>
        <v>0.76329715305463397</v>
      </c>
      <c r="C8691" s="4"/>
      <c r="D8691" s="5">
        <f ca="1">IF(E8691&lt;(Driehoek_C-Driehoek_A)/(Driehoek_B-Driehoek_A),Driehoek_A+SQRT(E8691*(Driehoek_B-Driehoek_A)*(Driehoek_C-Driehoek_A)),Driehoek_B-SQRT((1-E8691)*(Driehoek_B-Driehoek_A)*(Driehoek_B-Driehoek_C)))</f>
        <v>2.7992577381038677</v>
      </c>
      <c r="E8691" s="2">
        <f t="shared" ca="1" si="939"/>
        <v>4.5629495137065046E-2</v>
      </c>
      <c r="F8691" s="2"/>
      <c r="G8691" s="15">
        <f ca="1">_xlfn.NORM.INV(H8691,Normaal_Mu,Normaal_Sigma)</f>
        <v>8.9625744568571122</v>
      </c>
      <c r="H8691" s="2">
        <f t="shared" ca="1" si="940"/>
        <v>0.97622046409214902</v>
      </c>
      <c r="I8691" s="2"/>
      <c r="J8691" s="15">
        <f ca="1">-LN(K8691) /NegExp_Labda</f>
        <v>0.51632059616496639</v>
      </c>
      <c r="K8691" s="2">
        <f t="shared" ca="1" si="941"/>
        <v>0.90188873586017182</v>
      </c>
      <c r="L8691" s="2"/>
      <c r="M8691" s="17">
        <f t="shared" ca="1" si="943"/>
        <v>6</v>
      </c>
      <c r="N8691" s="2">
        <f t="shared" ca="1" si="937"/>
        <v>0.66131023736143835</v>
      </c>
      <c r="O8691" s="2"/>
      <c r="P8691" s="31">
        <f t="shared" ca="1" si="942"/>
        <v>5.1822248643344571</v>
      </c>
    </row>
    <row r="8692" spans="1:16" x14ac:dyDescent="0.25">
      <c r="A8692" s="32">
        <f ca="1">Uniform_A+B8692*(Uniform_B-Uniform_A)</f>
        <v>2.6774381258955025</v>
      </c>
      <c r="B8692" s="2">
        <f t="shared" ca="1" si="938"/>
        <v>0.26774381258955027</v>
      </c>
      <c r="C8692" s="4"/>
      <c r="D8692" s="5">
        <f ca="1">IF(E8692&lt;(Driehoek_C-Driehoek_A)/(Driehoek_B-Driehoek_A),Driehoek_A+SQRT(E8692*(Driehoek_B-Driehoek_A)*(Driehoek_C-Driehoek_A)),Driehoek_B-SQRT((1-E8692)*(Driehoek_B-Driehoek_A)*(Driehoek_B-Driehoek_C)))</f>
        <v>6.2168964312285748</v>
      </c>
      <c r="E8692" s="2">
        <f t="shared" ca="1" si="939"/>
        <v>0.77869527215690726</v>
      </c>
      <c r="F8692" s="2"/>
      <c r="G8692" s="15">
        <f ca="1">_xlfn.NORM.INV(H8692,Normaal_Mu,Normaal_Sigma)</f>
        <v>7.4219731631185493</v>
      </c>
      <c r="H8692" s="2">
        <f t="shared" ca="1" si="940"/>
        <v>0.88704972627969569</v>
      </c>
      <c r="I8692" s="2"/>
      <c r="J8692" s="15">
        <f ca="1">-LN(K8692) /NegExp_Labda</f>
        <v>3.6850225872135982</v>
      </c>
      <c r="K8692" s="2">
        <f t="shared" ca="1" si="941"/>
        <v>0.4785452446232269</v>
      </c>
      <c r="L8692" s="2"/>
      <c r="M8692" s="17">
        <f t="shared" ca="1" si="943"/>
        <v>5</v>
      </c>
      <c r="N8692" s="2">
        <f t="shared" ca="1" si="937"/>
        <v>0.61485194641069996</v>
      </c>
      <c r="O8692" s="2"/>
      <c r="P8692" s="31">
        <f t="shared" ca="1" si="942"/>
        <v>5.0002660614912449</v>
      </c>
    </row>
    <row r="8693" spans="1:16" x14ac:dyDescent="0.25">
      <c r="A8693" s="32">
        <f ca="1">Uniform_A+B8693*(Uniform_B-Uniform_A)</f>
        <v>7.537315333684667</v>
      </c>
      <c r="B8693" s="2">
        <f t="shared" ca="1" si="938"/>
        <v>0.75373153336846666</v>
      </c>
      <c r="C8693" s="4"/>
      <c r="D8693" s="5">
        <f ca="1">IF(E8693&lt;(Driehoek_C-Driehoek_A)/(Driehoek_B-Driehoek_A),Driehoek_A+SQRT(E8693*(Driehoek_B-Driehoek_A)*(Driehoek_C-Driehoek_A)),Driehoek_B-SQRT((1-E8693)*(Driehoek_B-Driehoek_A)*(Driehoek_B-Driehoek_C)))</f>
        <v>5.8119162473289787</v>
      </c>
      <c r="E8693" s="2">
        <f t="shared" ca="1" si="939"/>
        <v>0.70960348531300177</v>
      </c>
      <c r="F8693" s="2"/>
      <c r="G8693" s="15">
        <f ca="1">_xlfn.NORM.INV(H8693,Normaal_Mu,Normaal_Sigma)</f>
        <v>5.6735020977402293</v>
      </c>
      <c r="H8693" s="2">
        <f t="shared" ca="1" si="940"/>
        <v>0.63184771142057439</v>
      </c>
      <c r="I8693" s="2"/>
      <c r="J8693" s="15">
        <f ca="1">-LN(K8693) /NegExp_Labda</f>
        <v>8.1765218905579662</v>
      </c>
      <c r="K8693" s="2">
        <f t="shared" ca="1" si="941"/>
        <v>0.19489304109442174</v>
      </c>
      <c r="L8693" s="2"/>
      <c r="M8693" s="17">
        <f t="shared" ca="1" si="943"/>
        <v>8</v>
      </c>
      <c r="N8693" s="2">
        <f t="shared" ca="1" si="937"/>
        <v>0.88964418107405507</v>
      </c>
      <c r="O8693" s="2"/>
      <c r="P8693" s="31">
        <f t="shared" ca="1" si="942"/>
        <v>7.0398511138623672</v>
      </c>
    </row>
    <row r="8694" spans="1:16" x14ac:dyDescent="0.25">
      <c r="A8694" s="32">
        <f ca="1">Uniform_A+B8694*(Uniform_B-Uniform_A)</f>
        <v>5.6952945494774729</v>
      </c>
      <c r="B8694" s="2">
        <f t="shared" ca="1" si="938"/>
        <v>0.56952945494774732</v>
      </c>
      <c r="C8694" s="4"/>
      <c r="D8694" s="5">
        <f ca="1">IF(E8694&lt;(Driehoek_C-Driehoek_A)/(Driehoek_B-Driehoek_A),Driehoek_A+SQRT(E8694*(Driehoek_B-Driehoek_A)*(Driehoek_C-Driehoek_A)),Driehoek_B-SQRT((1-E8694)*(Driehoek_B-Driehoek_A)*(Driehoek_B-Driehoek_C)))</f>
        <v>4.8945868305524876</v>
      </c>
      <c r="E8694" s="2">
        <f t="shared" ca="1" si="939"/>
        <v>0.51844522023219808</v>
      </c>
      <c r="F8694" s="2"/>
      <c r="G8694" s="15">
        <f ca="1">_xlfn.NORM.INV(H8694,Normaal_Mu,Normaal_Sigma)</f>
        <v>10.780524746638026</v>
      </c>
      <c r="H8694" s="2">
        <f t="shared" ca="1" si="940"/>
        <v>0.99807539791864941</v>
      </c>
      <c r="I8694" s="2"/>
      <c r="J8694" s="15">
        <f ca="1">-LN(K8694) /NegExp_Labda</f>
        <v>0.44796148241578959</v>
      </c>
      <c r="K8694" s="2">
        <f t="shared" ca="1" si="941"/>
        <v>0.9143038741977455</v>
      </c>
      <c r="L8694" s="2"/>
      <c r="M8694" s="17">
        <f t="shared" ca="1" si="943"/>
        <v>5</v>
      </c>
      <c r="N8694" s="2">
        <f t="shared" ca="1" si="937"/>
        <v>0.58084130322159111</v>
      </c>
      <c r="O8694" s="2"/>
      <c r="P8694" s="31">
        <f t="shared" ca="1" si="942"/>
        <v>5.3636735218167555</v>
      </c>
    </row>
    <row r="8695" spans="1:16" x14ac:dyDescent="0.25">
      <c r="A8695" s="32">
        <f ca="1">Uniform_A+B8695*(Uniform_B-Uniform_A)</f>
        <v>6.4170552170005539</v>
      </c>
      <c r="B8695" s="2">
        <f t="shared" ca="1" si="938"/>
        <v>0.64170552170005535</v>
      </c>
      <c r="C8695" s="4"/>
      <c r="D8695" s="5">
        <f ca="1">IF(E8695&lt;(Driehoek_C-Driehoek_A)/(Driehoek_B-Driehoek_A),Driehoek_A+SQRT(E8695*(Driehoek_B-Driehoek_A)*(Driehoek_C-Driehoek_A)),Driehoek_B-SQRT((1-E8695)*(Driehoek_B-Driehoek_A)*(Driehoek_B-Driehoek_C)))</f>
        <v>3.9313832811082046</v>
      </c>
      <c r="E8695" s="2">
        <f t="shared" ca="1" si="939"/>
        <v>0.26644581275316381</v>
      </c>
      <c r="F8695" s="2"/>
      <c r="G8695" s="15">
        <f ca="1">_xlfn.NORM.INV(H8695,Normaal_Mu,Normaal_Sigma)</f>
        <v>4.8904224227411905</v>
      </c>
      <c r="H8695" s="2">
        <f t="shared" ca="1" si="940"/>
        <v>0.47815336618240889</v>
      </c>
      <c r="I8695" s="2"/>
      <c r="J8695" s="15">
        <f ca="1">-LN(K8695) /NegExp_Labda</f>
        <v>1.664553990425244</v>
      </c>
      <c r="K8695" s="2">
        <f t="shared" ca="1" si="941"/>
        <v>0.71683413428134601</v>
      </c>
      <c r="L8695" s="2"/>
      <c r="M8695" s="17">
        <f t="shared" ca="1" si="943"/>
        <v>3</v>
      </c>
      <c r="N8695" s="2">
        <f t="shared" ca="1" si="937"/>
        <v>0.15808317951321971</v>
      </c>
      <c r="O8695" s="2"/>
      <c r="P8695" s="31">
        <f t="shared" ca="1" si="942"/>
        <v>3.9806829822550389</v>
      </c>
    </row>
    <row r="8696" spans="1:16" x14ac:dyDescent="0.25">
      <c r="A8696" s="32">
        <f ca="1">Uniform_A+B8696*(Uniform_B-Uniform_A)</f>
        <v>7.9396290598520451</v>
      </c>
      <c r="B8696" s="2">
        <f t="shared" ca="1" si="938"/>
        <v>0.79396290598520447</v>
      </c>
      <c r="C8696" s="4"/>
      <c r="D8696" s="5">
        <f ca="1">IF(E8696&lt;(Driehoek_C-Driehoek_A)/(Driehoek_B-Driehoek_A),Driehoek_A+SQRT(E8696*(Driehoek_B-Driehoek_A)*(Driehoek_C-Driehoek_A)),Driehoek_B-SQRT((1-E8696)*(Driehoek_B-Driehoek_A)*(Driehoek_B-Driehoek_C)))</f>
        <v>5.1428074399069796</v>
      </c>
      <c r="E8696" s="2">
        <f t="shared" ca="1" si="939"/>
        <v>0.57491615869608725</v>
      </c>
      <c r="F8696" s="2"/>
      <c r="G8696" s="15">
        <f ca="1">_xlfn.NORM.INV(H8696,Normaal_Mu,Normaal_Sigma)</f>
        <v>3.0827120406967996</v>
      </c>
      <c r="H8696" s="2">
        <f t="shared" ca="1" si="940"/>
        <v>0.16886906441192695</v>
      </c>
      <c r="I8696" s="2"/>
      <c r="J8696" s="15">
        <f ca="1">-LN(K8696) /NegExp_Labda</f>
        <v>0.73452574482529132</v>
      </c>
      <c r="K8696" s="2">
        <f t="shared" ca="1" si="941"/>
        <v>0.8633758656270657</v>
      </c>
      <c r="L8696" s="2"/>
      <c r="M8696" s="17">
        <f t="shared" ca="1" si="943"/>
        <v>5</v>
      </c>
      <c r="N8696" s="2">
        <f t="shared" ca="1" si="937"/>
        <v>0.60926266111158378</v>
      </c>
      <c r="O8696" s="2"/>
      <c r="P8696" s="31">
        <f t="shared" ca="1" si="942"/>
        <v>4.3799348570562229</v>
      </c>
    </row>
    <row r="8697" spans="1:16" x14ac:dyDescent="0.25">
      <c r="A8697" s="32">
        <f ca="1">Uniform_A+B8697*(Uniform_B-Uniform_A)</f>
        <v>2.0109741324648445</v>
      </c>
      <c r="B8697" s="2">
        <f t="shared" ca="1" si="938"/>
        <v>0.20109741324648445</v>
      </c>
      <c r="C8697" s="4"/>
      <c r="D8697" s="5">
        <f ca="1">IF(E8697&lt;(Driehoek_C-Driehoek_A)/(Driehoek_B-Driehoek_A),Driehoek_A+SQRT(E8697*(Driehoek_B-Driehoek_A)*(Driehoek_C-Driehoek_A)),Driehoek_B-SQRT((1-E8697)*(Driehoek_B-Driehoek_A)*(Driehoek_B-Driehoek_C)))</f>
        <v>4.720658858231233</v>
      </c>
      <c r="E8697" s="2">
        <f t="shared" ca="1" si="939"/>
        <v>0.47677826835329107</v>
      </c>
      <c r="F8697" s="2"/>
      <c r="G8697" s="15">
        <f ca="1">_xlfn.NORM.INV(H8697,Normaal_Mu,Normaal_Sigma)</f>
        <v>1.4383107760264626</v>
      </c>
      <c r="H8697" s="2">
        <f t="shared" ca="1" si="940"/>
        <v>3.7468919562600234E-2</v>
      </c>
      <c r="I8697" s="2"/>
      <c r="J8697" s="15">
        <f ca="1">-LN(K8697) /NegExp_Labda</f>
        <v>0.2506456019393043</v>
      </c>
      <c r="K8697" s="2">
        <f t="shared" ca="1" si="941"/>
        <v>0.95110660931762048</v>
      </c>
      <c r="L8697" s="2"/>
      <c r="M8697" s="17">
        <f t="shared" ca="1" si="943"/>
        <v>2</v>
      </c>
      <c r="N8697" s="2">
        <f t="shared" ca="1" si="937"/>
        <v>7.3169335484609244E-2</v>
      </c>
      <c r="O8697" s="2"/>
      <c r="P8697" s="31">
        <f t="shared" ca="1" si="942"/>
        <v>2.0841178737323687</v>
      </c>
    </row>
    <row r="8698" spans="1:16" x14ac:dyDescent="0.25">
      <c r="A8698" s="32">
        <f ca="1">Uniform_A+B8698*(Uniform_B-Uniform_A)</f>
        <v>0.43972093711530547</v>
      </c>
      <c r="B8698" s="2">
        <f t="shared" ca="1" si="938"/>
        <v>4.3972093711530547E-2</v>
      </c>
      <c r="C8698" s="4"/>
      <c r="D8698" s="5">
        <f ca="1">IF(E8698&lt;(Driehoek_C-Driehoek_A)/(Driehoek_B-Driehoek_A),Driehoek_A+SQRT(E8698*(Driehoek_B-Driehoek_A)*(Driehoek_C-Driehoek_A)),Driehoek_B-SQRT((1-E8698)*(Driehoek_B-Driehoek_A)*(Driehoek_B-Driehoek_C)))</f>
        <v>5.9489438620145219</v>
      </c>
      <c r="E8698" s="2">
        <f t="shared" ca="1" si="939"/>
        <v>0.73403018408174692</v>
      </c>
      <c r="F8698" s="2"/>
      <c r="G8698" s="15">
        <f ca="1">_xlfn.NORM.INV(H8698,Normaal_Mu,Normaal_Sigma)</f>
        <v>5.4362798872151998</v>
      </c>
      <c r="H8698" s="2">
        <f t="shared" ca="1" si="940"/>
        <v>0.58633996189602355</v>
      </c>
      <c r="I8698" s="2"/>
      <c r="J8698" s="15">
        <f ca="1">-LN(K8698) /NegExp_Labda</f>
        <v>3.3581037979212591</v>
      </c>
      <c r="K8698" s="2">
        <f t="shared" ca="1" si="941"/>
        <v>0.51087989293561165</v>
      </c>
      <c r="L8698" s="2"/>
      <c r="M8698" s="17">
        <f t="shared" ca="1" si="943"/>
        <v>5</v>
      </c>
      <c r="N8698" s="2">
        <f t="shared" ca="1" si="937"/>
        <v>0.58984019161006163</v>
      </c>
      <c r="O8698" s="2"/>
      <c r="P8698" s="31">
        <f t="shared" ca="1" si="942"/>
        <v>4.0366096968532572</v>
      </c>
    </row>
    <row r="8699" spans="1:16" x14ac:dyDescent="0.25">
      <c r="A8699" s="32">
        <f ca="1">Uniform_A+B8699*(Uniform_B-Uniform_A)</f>
        <v>3.2146022083341053</v>
      </c>
      <c r="B8699" s="2">
        <f t="shared" ca="1" si="938"/>
        <v>0.32146022083341053</v>
      </c>
      <c r="C8699" s="4"/>
      <c r="D8699" s="5">
        <f ca="1">IF(E8699&lt;(Driehoek_C-Driehoek_A)/(Driehoek_B-Driehoek_A),Driehoek_A+SQRT(E8699*(Driehoek_B-Driehoek_A)*(Driehoek_C-Driehoek_A)),Driehoek_B-SQRT((1-E8699)*(Driehoek_B-Driehoek_A)*(Driehoek_B-Driehoek_C)))</f>
        <v>4.9373852117675634</v>
      </c>
      <c r="E8699" s="2">
        <f t="shared" ca="1" si="939"/>
        <v>0.52843317378386057</v>
      </c>
      <c r="F8699" s="2"/>
      <c r="G8699" s="15">
        <f ca="1">_xlfn.NORM.INV(H8699,Normaal_Mu,Normaal_Sigma)</f>
        <v>5.5664435138385508</v>
      </c>
      <c r="H8699" s="2">
        <f t="shared" ca="1" si="940"/>
        <v>0.61149657437132798</v>
      </c>
      <c r="I8699" s="2"/>
      <c r="J8699" s="15">
        <f ca="1">-LN(K8699) /NegExp_Labda</f>
        <v>1.1553834782094692</v>
      </c>
      <c r="K8699" s="2">
        <f t="shared" ca="1" si="941"/>
        <v>0.79367859201181468</v>
      </c>
      <c r="L8699" s="2"/>
      <c r="M8699" s="17">
        <f t="shared" ca="1" si="943"/>
        <v>1</v>
      </c>
      <c r="N8699" s="2">
        <f t="shared" ca="1" si="937"/>
        <v>1.6541979387738159E-2</v>
      </c>
      <c r="O8699" s="2"/>
      <c r="P8699" s="31">
        <f t="shared" ca="1" si="942"/>
        <v>3.1747628824299374</v>
      </c>
    </row>
    <row r="8700" spans="1:16" x14ac:dyDescent="0.25">
      <c r="A8700" s="32">
        <f ca="1">Uniform_A+B8700*(Uniform_B-Uniform_A)</f>
        <v>3.2869859295913608</v>
      </c>
      <c r="B8700" s="2">
        <f t="shared" ca="1" si="938"/>
        <v>0.32869859295913606</v>
      </c>
      <c r="C8700" s="4"/>
      <c r="D8700" s="5">
        <f ca="1">IF(E8700&lt;(Driehoek_C-Driehoek_A)/(Driehoek_B-Driehoek_A),Driehoek_A+SQRT(E8700*(Driehoek_B-Driehoek_A)*(Driehoek_C-Driehoek_A)),Driehoek_B-SQRT((1-E8700)*(Driehoek_B-Driehoek_A)*(Driehoek_B-Driehoek_C)))</f>
        <v>3.6422291478885596</v>
      </c>
      <c r="E8700" s="2">
        <f t="shared" ca="1" si="939"/>
        <v>0.19263689815534168</v>
      </c>
      <c r="F8700" s="2"/>
      <c r="G8700" s="15">
        <f ca="1">_xlfn.NORM.INV(H8700,Normaal_Mu,Normaal_Sigma)</f>
        <v>4.5822639859934169</v>
      </c>
      <c r="H8700" s="2">
        <f t="shared" ca="1" si="940"/>
        <v>0.41727564000599704</v>
      </c>
      <c r="I8700" s="2"/>
      <c r="J8700" s="15">
        <f ca="1">-LN(K8700) /NegExp_Labda</f>
        <v>4.7616462935661978</v>
      </c>
      <c r="K8700" s="2">
        <f t="shared" ca="1" si="941"/>
        <v>0.38584125186306739</v>
      </c>
      <c r="L8700" s="2"/>
      <c r="M8700" s="17">
        <f t="shared" ca="1" si="943"/>
        <v>3</v>
      </c>
      <c r="N8700" s="2">
        <f t="shared" ca="1" si="937"/>
        <v>0.25945493766632066</v>
      </c>
      <c r="O8700" s="2"/>
      <c r="P8700" s="31">
        <f t="shared" ca="1" si="942"/>
        <v>3.8546250714079071</v>
      </c>
    </row>
    <row r="8701" spans="1:16" x14ac:dyDescent="0.25">
      <c r="A8701" s="32">
        <f ca="1">Uniform_A+B8701*(Uniform_B-Uniform_A)</f>
        <v>5.580703145625483</v>
      </c>
      <c r="B8701" s="2">
        <f t="shared" ca="1" si="938"/>
        <v>0.5580703145625483</v>
      </c>
      <c r="C8701" s="4"/>
      <c r="D8701" s="5">
        <f ca="1">IF(E8701&lt;(Driehoek_C-Driehoek_A)/(Driehoek_B-Driehoek_A),Driehoek_A+SQRT(E8701*(Driehoek_B-Driehoek_A)*(Driehoek_C-Driehoek_A)),Driehoek_B-SQRT((1-E8701)*(Driehoek_B-Driehoek_A)*(Driehoek_B-Driehoek_C)))</f>
        <v>5.9034476337163904</v>
      </c>
      <c r="E8701" s="2">
        <f t="shared" ca="1" si="939"/>
        <v>0.72603895551038222</v>
      </c>
      <c r="F8701" s="2"/>
      <c r="G8701" s="15">
        <f ca="1">_xlfn.NORM.INV(H8701,Normaal_Mu,Normaal_Sigma)</f>
        <v>6.1236087900344733</v>
      </c>
      <c r="H8701" s="2">
        <f t="shared" ca="1" si="940"/>
        <v>0.71287535133416646</v>
      </c>
      <c r="I8701" s="2"/>
      <c r="J8701" s="15">
        <f ca="1">-LN(K8701) /NegExp_Labda</f>
        <v>5.7199811940211784</v>
      </c>
      <c r="K8701" s="2">
        <f t="shared" ca="1" si="941"/>
        <v>0.31854349897542489</v>
      </c>
      <c r="L8701" s="2"/>
      <c r="M8701" s="17">
        <f t="shared" ca="1" si="943"/>
        <v>5</v>
      </c>
      <c r="N8701" s="2">
        <f t="shared" ca="1" si="937"/>
        <v>0.56801500672760274</v>
      </c>
      <c r="O8701" s="2"/>
      <c r="P8701" s="31">
        <f t="shared" ca="1" si="942"/>
        <v>5.6655481526795057</v>
      </c>
    </row>
    <row r="8702" spans="1:16" x14ac:dyDescent="0.25">
      <c r="A8702" s="32">
        <f ca="1">Uniform_A+B8702*(Uniform_B-Uniform_A)</f>
        <v>3.3567658553246327</v>
      </c>
      <c r="B8702" s="2">
        <f t="shared" ca="1" si="938"/>
        <v>0.33567658553246327</v>
      </c>
      <c r="C8702" s="4"/>
      <c r="D8702" s="5">
        <f ca="1">IF(E8702&lt;(Driehoek_C-Driehoek_A)/(Driehoek_B-Driehoek_A),Driehoek_A+SQRT(E8702*(Driehoek_B-Driehoek_A)*(Driehoek_C-Driehoek_A)),Driehoek_B-SQRT((1-E8702)*(Driehoek_B-Driehoek_A)*(Driehoek_B-Driehoek_C)))</f>
        <v>5.7764573709304567</v>
      </c>
      <c r="E8702" s="2">
        <f t="shared" ca="1" si="939"/>
        <v>0.70310779767346898</v>
      </c>
      <c r="F8702" s="2"/>
      <c r="G8702" s="15">
        <f ca="1">_xlfn.NORM.INV(H8702,Normaal_Mu,Normaal_Sigma)</f>
        <v>4.4123447848192168</v>
      </c>
      <c r="H8702" s="2">
        <f t="shared" ca="1" si="940"/>
        <v>0.38444481898722183</v>
      </c>
      <c r="I8702" s="2"/>
      <c r="J8702" s="15">
        <f ca="1">-LN(K8702) /NegExp_Labda</f>
        <v>3.0921743859637143</v>
      </c>
      <c r="K8702" s="2">
        <f t="shared" ca="1" si="941"/>
        <v>0.5387870459237426</v>
      </c>
      <c r="L8702" s="2"/>
      <c r="M8702" s="17">
        <f t="shared" ca="1" si="943"/>
        <v>2</v>
      </c>
      <c r="N8702" s="2">
        <f t="shared" ca="1" si="937"/>
        <v>6.951519574641285E-2</v>
      </c>
      <c r="O8702" s="2"/>
      <c r="P8702" s="31">
        <f t="shared" ca="1" si="942"/>
        <v>3.7275484794076044</v>
      </c>
    </row>
    <row r="8703" spans="1:16" x14ac:dyDescent="0.25">
      <c r="A8703" s="32">
        <f ca="1">Uniform_A+B8703*(Uniform_B-Uniform_A)</f>
        <v>5.232463859563298</v>
      </c>
      <c r="B8703" s="2">
        <f t="shared" ca="1" si="938"/>
        <v>0.52324638595632977</v>
      </c>
      <c r="C8703" s="4"/>
      <c r="D8703" s="5">
        <f ca="1">IF(E8703&lt;(Driehoek_C-Driehoek_A)/(Driehoek_B-Driehoek_A),Driehoek_A+SQRT(E8703*(Driehoek_B-Driehoek_A)*(Driehoek_C-Driehoek_A)),Driehoek_B-SQRT((1-E8703)*(Driehoek_B-Driehoek_A)*(Driehoek_B-Driehoek_C)))</f>
        <v>6.8460734383230797</v>
      </c>
      <c r="E8703" s="2">
        <f t="shared" ca="1" si="939"/>
        <v>0.8674457247686469</v>
      </c>
      <c r="F8703" s="2"/>
      <c r="G8703" s="15">
        <f ca="1">_xlfn.NORM.INV(H8703,Normaal_Mu,Normaal_Sigma)</f>
        <v>5.6549571075636953</v>
      </c>
      <c r="H8703" s="2">
        <f t="shared" ca="1" si="940"/>
        <v>0.62834701943358084</v>
      </c>
      <c r="I8703" s="2"/>
      <c r="J8703" s="15">
        <f ca="1">-LN(K8703) /NegExp_Labda</f>
        <v>3.3656330528876026</v>
      </c>
      <c r="K8703" s="2">
        <f t="shared" ca="1" si="941"/>
        <v>0.51011116288311364</v>
      </c>
      <c r="L8703" s="2"/>
      <c r="M8703" s="17">
        <f t="shared" ca="1" si="943"/>
        <v>4</v>
      </c>
      <c r="N8703" s="2">
        <f t="shared" ca="1" si="937"/>
        <v>0.27704120470465787</v>
      </c>
      <c r="O8703" s="2"/>
      <c r="P8703" s="31">
        <f t="shared" ca="1" si="942"/>
        <v>5.0198254916675351</v>
      </c>
    </row>
    <row r="8704" spans="1:16" x14ac:dyDescent="0.25">
      <c r="A8704" s="32">
        <f ca="1">Uniform_A+B8704*(Uniform_B-Uniform_A)</f>
        <v>2.3196740188949097</v>
      </c>
      <c r="B8704" s="2">
        <f t="shared" ca="1" si="938"/>
        <v>0.23196740188949094</v>
      </c>
      <c r="C8704" s="4"/>
      <c r="D8704" s="5">
        <f ca="1">IF(E8704&lt;(Driehoek_C-Driehoek_A)/(Driehoek_B-Driehoek_A),Driehoek_A+SQRT(E8704*(Driehoek_B-Driehoek_A)*(Driehoek_C-Driehoek_A)),Driehoek_B-SQRT((1-E8704)*(Driehoek_B-Driehoek_A)*(Driehoek_B-Driehoek_C)))</f>
        <v>5.2829441066233338</v>
      </c>
      <c r="E8704" s="2">
        <f t="shared" ca="1" si="939"/>
        <v>0.60524272815753699</v>
      </c>
      <c r="F8704" s="2"/>
      <c r="G8704" s="15">
        <f ca="1">_xlfn.NORM.INV(H8704,Normaal_Mu,Normaal_Sigma)</f>
        <v>3.9010388822946873</v>
      </c>
      <c r="H8704" s="2">
        <f t="shared" ca="1" si="940"/>
        <v>0.29133785137880419</v>
      </c>
      <c r="I8704" s="2"/>
      <c r="J8704" s="15">
        <f ca="1">-LN(K8704) /NegExp_Labda</f>
        <v>3.7579165395704592</v>
      </c>
      <c r="K8704" s="2">
        <f t="shared" ca="1" si="941"/>
        <v>0.47161924280669121</v>
      </c>
      <c r="L8704" s="2"/>
      <c r="M8704" s="17">
        <f t="shared" ca="1" si="943"/>
        <v>5</v>
      </c>
      <c r="N8704" s="2">
        <f t="shared" ca="1" si="937"/>
        <v>0.50362084558942388</v>
      </c>
      <c r="O8704" s="2"/>
      <c r="P8704" s="31">
        <f t="shared" ca="1" si="942"/>
        <v>4.0523147094766783</v>
      </c>
    </row>
    <row r="8705" spans="1:16" x14ac:dyDescent="0.25">
      <c r="A8705" s="32">
        <f ca="1">Uniform_A+B8705*(Uniform_B-Uniform_A)</f>
        <v>5.3842271234221535</v>
      </c>
      <c r="B8705" s="2">
        <f t="shared" ca="1" si="938"/>
        <v>0.53842271234221539</v>
      </c>
      <c r="C8705" s="4"/>
      <c r="D8705" s="5">
        <f ca="1">IF(E8705&lt;(Driehoek_C-Driehoek_A)/(Driehoek_B-Driehoek_A),Driehoek_A+SQRT(E8705*(Driehoek_B-Driehoek_A)*(Driehoek_C-Driehoek_A)),Driehoek_B-SQRT((1-E8705)*(Driehoek_B-Driehoek_A)*(Driehoek_B-Driehoek_C)))</f>
        <v>3.7904364187518631</v>
      </c>
      <c r="E8705" s="2">
        <f t="shared" ca="1" si="939"/>
        <v>0.22897589782807126</v>
      </c>
      <c r="F8705" s="2"/>
      <c r="G8705" s="15">
        <f ca="1">_xlfn.NORM.INV(H8705,Normaal_Mu,Normaal_Sigma)</f>
        <v>2.3848081835650019</v>
      </c>
      <c r="H8705" s="2">
        <f t="shared" ca="1" si="940"/>
        <v>9.550520274802099E-2</v>
      </c>
      <c r="I8705" s="2"/>
      <c r="J8705" s="15">
        <f ca="1">-LN(K8705) /NegExp_Labda</f>
        <v>0.27219139594734115</v>
      </c>
      <c r="K8705" s="2">
        <f t="shared" ca="1" si="941"/>
        <v>0.94701695770826833</v>
      </c>
      <c r="L8705" s="2"/>
      <c r="M8705" s="17">
        <f t="shared" ca="1" si="943"/>
        <v>4</v>
      </c>
      <c r="N8705" s="2">
        <f t="shared" ca="1" si="937"/>
        <v>0.40213779245952941</v>
      </c>
      <c r="O8705" s="2"/>
      <c r="P8705" s="31">
        <f t="shared" ca="1" si="942"/>
        <v>3.1663326243372723</v>
      </c>
    </row>
    <row r="8706" spans="1:16" x14ac:dyDescent="0.25">
      <c r="A8706" s="32">
        <f ca="1">Uniform_A+B8706*(Uniform_B-Uniform_A)</f>
        <v>0.76916481358165423</v>
      </c>
      <c r="B8706" s="2">
        <f t="shared" ca="1" si="938"/>
        <v>7.6916481358165423E-2</v>
      </c>
      <c r="C8706" s="4"/>
      <c r="D8706" s="5">
        <f ca="1">IF(E8706&lt;(Driehoek_C-Driehoek_A)/(Driehoek_B-Driehoek_A),Driehoek_A+SQRT(E8706*(Driehoek_B-Driehoek_A)*(Driehoek_C-Driehoek_A)),Driehoek_B-SQRT((1-E8706)*(Driehoek_B-Driehoek_A)*(Driehoek_B-Driehoek_C)))</f>
        <v>6.5612668382996162</v>
      </c>
      <c r="E8706" s="2">
        <f t="shared" ca="1" si="939"/>
        <v>0.83007373045779576</v>
      </c>
      <c r="F8706" s="2"/>
      <c r="G8706" s="15">
        <f ca="1">_xlfn.NORM.INV(H8706,Normaal_Mu,Normaal_Sigma)</f>
        <v>3.6129842720539358</v>
      </c>
      <c r="H8706" s="2">
        <f t="shared" ca="1" si="940"/>
        <v>0.24399544621930347</v>
      </c>
      <c r="I8706" s="2"/>
      <c r="J8706" s="15">
        <f ca="1">-LN(K8706) /NegExp_Labda</f>
        <v>5.9333122938976786</v>
      </c>
      <c r="K8706" s="2">
        <f t="shared" ca="1" si="941"/>
        <v>0.30523831135019497</v>
      </c>
      <c r="L8706" s="2"/>
      <c r="M8706" s="17">
        <f t="shared" ca="1" si="943"/>
        <v>6</v>
      </c>
      <c r="N8706" s="2">
        <f t="shared" ca="1" si="937"/>
        <v>0.67691521334589488</v>
      </c>
      <c r="O8706" s="2"/>
      <c r="P8706" s="31">
        <f t="shared" ca="1" si="942"/>
        <v>4.5753456435665765</v>
      </c>
    </row>
    <row r="8707" spans="1:16" x14ac:dyDescent="0.25">
      <c r="A8707" s="32">
        <f ca="1">Uniform_A+B8707*(Uniform_B-Uniform_A)</f>
        <v>9.9349834564299968</v>
      </c>
      <c r="B8707" s="2">
        <f t="shared" ca="1" si="938"/>
        <v>0.99349834564299966</v>
      </c>
      <c r="C8707" s="4"/>
      <c r="D8707" s="5">
        <f ca="1">IF(E8707&lt;(Driehoek_C-Driehoek_A)/(Driehoek_B-Driehoek_A),Driehoek_A+SQRT(E8707*(Driehoek_B-Driehoek_A)*(Driehoek_C-Driehoek_A)),Driehoek_B-SQRT((1-E8707)*(Driehoek_B-Driehoek_A)*(Driehoek_B-Driehoek_C)))</f>
        <v>4.9383504470336579</v>
      </c>
      <c r="E8707" s="2">
        <f t="shared" ca="1" si="939"/>
        <v>0.5286572259682375</v>
      </c>
      <c r="F8707" s="2"/>
      <c r="G8707" s="15">
        <f ca="1">_xlfn.NORM.INV(H8707,Normaal_Mu,Normaal_Sigma)</f>
        <v>2.8022846182558419</v>
      </c>
      <c r="H8707" s="2">
        <f t="shared" ca="1" si="940"/>
        <v>0.13591507183592011</v>
      </c>
      <c r="I8707" s="2"/>
      <c r="J8707" s="15">
        <f ca="1">-LN(K8707) /NegExp_Labda</f>
        <v>1.7133740235318822</v>
      </c>
      <c r="K8707" s="2">
        <f t="shared" ca="1" si="941"/>
        <v>0.70986902009367381</v>
      </c>
      <c r="L8707" s="2"/>
      <c r="M8707" s="17">
        <f t="shared" ca="1" si="943"/>
        <v>6</v>
      </c>
      <c r="N8707" s="2">
        <f t="shared" ca="1" si="937"/>
        <v>0.70261753678940864</v>
      </c>
      <c r="O8707" s="2"/>
      <c r="P8707" s="31">
        <f t="shared" ca="1" si="942"/>
        <v>5.0777985090502753</v>
      </c>
    </row>
    <row r="8708" spans="1:16" x14ac:dyDescent="0.25">
      <c r="A8708" s="32">
        <f ca="1">Uniform_A+B8708*(Uniform_B-Uniform_A)</f>
        <v>3.6131437548366376</v>
      </c>
      <c r="B8708" s="2">
        <f t="shared" ca="1" si="938"/>
        <v>0.36131437548366374</v>
      </c>
      <c r="C8708" s="4"/>
      <c r="D8708" s="5">
        <f ca="1">IF(E8708&lt;(Driehoek_C-Driehoek_A)/(Driehoek_B-Driehoek_A),Driehoek_A+SQRT(E8708*(Driehoek_B-Driehoek_A)*(Driehoek_C-Driehoek_A)),Driehoek_B-SQRT((1-E8708)*(Driehoek_B-Driehoek_A)*(Driehoek_B-Driehoek_C)))</f>
        <v>3.9567446518359546</v>
      </c>
      <c r="E8708" s="2">
        <f t="shared" ca="1" si="939"/>
        <v>0.27348925946347225</v>
      </c>
      <c r="F8708" s="2"/>
      <c r="G8708" s="15">
        <f ca="1">_xlfn.NORM.INV(H8708,Normaal_Mu,Normaal_Sigma)</f>
        <v>2.4999230654384617</v>
      </c>
      <c r="H8708" s="2">
        <f t="shared" ca="1" si="940"/>
        <v>0.10564274782212435</v>
      </c>
      <c r="I8708" s="2"/>
      <c r="J8708" s="15">
        <f ca="1">-LN(K8708) /NegExp_Labda</f>
        <v>7.3397857370300335</v>
      </c>
      <c r="K8708" s="2">
        <f t="shared" ca="1" si="941"/>
        <v>0.23039566915531651</v>
      </c>
      <c r="L8708" s="2"/>
      <c r="M8708" s="17">
        <f t="shared" ca="1" si="943"/>
        <v>4</v>
      </c>
      <c r="N8708" s="2">
        <f t="shared" ca="1" si="937"/>
        <v>0.28793971733203894</v>
      </c>
      <c r="O8708" s="2"/>
      <c r="P8708" s="31">
        <f t="shared" ca="1" si="942"/>
        <v>4.2819194418282169</v>
      </c>
    </row>
    <row r="8709" spans="1:16" x14ac:dyDescent="0.25">
      <c r="A8709" s="32">
        <f ca="1">Uniform_A+B8709*(Uniform_B-Uniform_A)</f>
        <v>3.6316741449744718</v>
      </c>
      <c r="B8709" s="2">
        <f t="shared" ca="1" si="938"/>
        <v>0.36316741449744716</v>
      </c>
      <c r="C8709" s="4"/>
      <c r="D8709" s="5">
        <f ca="1">IF(E8709&lt;(Driehoek_C-Driehoek_A)/(Driehoek_B-Driehoek_A),Driehoek_A+SQRT(E8709*(Driehoek_B-Driehoek_A)*(Driehoek_C-Driehoek_A)),Driehoek_B-SQRT((1-E8709)*(Driehoek_B-Driehoek_A)*(Driehoek_B-Driehoek_C)))</f>
        <v>6.9001974430199855</v>
      </c>
      <c r="E8709" s="2">
        <f t="shared" ca="1" si="939"/>
        <v>0.87402369204857688</v>
      </c>
      <c r="F8709" s="2"/>
      <c r="G8709" s="15">
        <f ca="1">_xlfn.NORM.INV(H8709,Normaal_Mu,Normaal_Sigma)</f>
        <v>5.0973958988112464</v>
      </c>
      <c r="H8709" s="2">
        <f t="shared" ca="1" si="940"/>
        <v>0.51941999496202329</v>
      </c>
      <c r="I8709" s="2"/>
      <c r="J8709" s="15">
        <f ca="1">-LN(K8709) /NegExp_Labda</f>
        <v>6.4259436633067262</v>
      </c>
      <c r="K8709" s="2">
        <f t="shared" ca="1" si="941"/>
        <v>0.27659837555790112</v>
      </c>
      <c r="L8709" s="2"/>
      <c r="M8709" s="17">
        <f t="shared" ca="1" si="943"/>
        <v>5</v>
      </c>
      <c r="N8709" s="2">
        <f t="shared" ref="N8709:N8772" ca="1" si="944">RAND()</f>
        <v>0.57515898760551287</v>
      </c>
      <c r="O8709" s="2"/>
      <c r="P8709" s="31">
        <f t="shared" ca="1" si="942"/>
        <v>5.4110422300224865</v>
      </c>
    </row>
    <row r="8710" spans="1:16" x14ac:dyDescent="0.25">
      <c r="A8710" s="32">
        <f ca="1">Uniform_A+B8710*(Uniform_B-Uniform_A)</f>
        <v>7.3688360266897712</v>
      </c>
      <c r="B8710" s="2">
        <f t="shared" ref="B8710:B8773" ca="1" si="945">RAND()</f>
        <v>0.73688360266897712</v>
      </c>
      <c r="C8710" s="4"/>
      <c r="D8710" s="5">
        <f ca="1">IF(E8710&lt;(Driehoek_C-Driehoek_A)/(Driehoek_B-Driehoek_A),Driehoek_A+SQRT(E8710*(Driehoek_B-Driehoek_A)*(Driehoek_C-Driehoek_A)),Driehoek_B-SQRT((1-E8710)*(Driehoek_B-Driehoek_A)*(Driehoek_B-Driehoek_C)))</f>
        <v>6.5986927493300263</v>
      </c>
      <c r="E8710" s="2">
        <f t="shared" ref="E8710:E8773" ca="1" si="946">RAND()</f>
        <v>0.83524924251085175</v>
      </c>
      <c r="F8710" s="2"/>
      <c r="G8710" s="15">
        <f ca="1">_xlfn.NORM.INV(H8710,Normaal_Mu,Normaal_Sigma)</f>
        <v>6.6999949892118043</v>
      </c>
      <c r="H8710" s="2">
        <f t="shared" ref="H8710:H8773" ca="1" si="947">RAND()</f>
        <v>0.80233676041487301</v>
      </c>
      <c r="I8710" s="2"/>
      <c r="J8710" s="15">
        <f ca="1">-LN(K8710) /NegExp_Labda</f>
        <v>23.44247353887209</v>
      </c>
      <c r="K8710" s="2">
        <f t="shared" ref="K8710:K8773" ca="1" si="948">RAND()</f>
        <v>9.2005252167964846E-3</v>
      </c>
      <c r="L8710" s="2"/>
      <c r="M8710" s="17">
        <f t="shared" ca="1" si="943"/>
        <v>8</v>
      </c>
      <c r="N8710" s="2">
        <f t="shared" ca="1" si="944"/>
        <v>0.89119708354257254</v>
      </c>
      <c r="O8710" s="2"/>
      <c r="P8710" s="31">
        <f t="shared" ca="1" si="942"/>
        <v>10.421999460820738</v>
      </c>
    </row>
    <row r="8711" spans="1:16" x14ac:dyDescent="0.25">
      <c r="A8711" s="32">
        <f ca="1">Uniform_A+B8711*(Uniform_B-Uniform_A)</f>
        <v>8.7187833906005245</v>
      </c>
      <c r="B8711" s="2">
        <f t="shared" ca="1" si="945"/>
        <v>0.87187833906005241</v>
      </c>
      <c r="C8711" s="4"/>
      <c r="D8711" s="5">
        <f ca="1">IF(E8711&lt;(Driehoek_C-Driehoek_A)/(Driehoek_B-Driehoek_A),Driehoek_A+SQRT(E8711*(Driehoek_B-Driehoek_A)*(Driehoek_C-Driehoek_A)),Driehoek_B-SQRT((1-E8711)*(Driehoek_B-Driehoek_A)*(Driehoek_B-Driehoek_C)))</f>
        <v>5.2272093542570355</v>
      </c>
      <c r="E8711" s="2">
        <f t="shared" ca="1" si="946"/>
        <v>0.59331573552555383</v>
      </c>
      <c r="F8711" s="2"/>
      <c r="G8711" s="15">
        <f ca="1">_xlfn.NORM.INV(H8711,Normaal_Mu,Normaal_Sigma)</f>
        <v>7.1836063471895866</v>
      </c>
      <c r="H8711" s="2">
        <f t="shared" ca="1" si="947"/>
        <v>0.86254018808392974</v>
      </c>
      <c r="I8711" s="2"/>
      <c r="J8711" s="15">
        <f ca="1">-LN(K8711) /NegExp_Labda</f>
        <v>10.229527253771952</v>
      </c>
      <c r="K8711" s="2">
        <f t="shared" ca="1" si="948"/>
        <v>0.12926309560634608</v>
      </c>
      <c r="L8711" s="2"/>
      <c r="M8711" s="17">
        <f t="shared" ca="1" si="943"/>
        <v>2</v>
      </c>
      <c r="N8711" s="2">
        <f t="shared" ca="1" si="944"/>
        <v>0.10571513830539148</v>
      </c>
      <c r="O8711" s="2"/>
      <c r="P8711" s="31">
        <f t="shared" ca="1" si="942"/>
        <v>6.6718252691638185</v>
      </c>
    </row>
    <row r="8712" spans="1:16" x14ac:dyDescent="0.25">
      <c r="A8712" s="32">
        <f ca="1">Uniform_A+B8712*(Uniform_B-Uniform_A)</f>
        <v>0.43580311983173248</v>
      </c>
      <c r="B8712" s="2">
        <f t="shared" ca="1" si="945"/>
        <v>4.3580311983173248E-2</v>
      </c>
      <c r="C8712" s="4"/>
      <c r="D8712" s="5">
        <f ca="1">IF(E8712&lt;(Driehoek_C-Driehoek_A)/(Driehoek_B-Driehoek_A),Driehoek_A+SQRT(E8712*(Driehoek_B-Driehoek_A)*(Driehoek_C-Driehoek_A)),Driehoek_B-SQRT((1-E8712)*(Driehoek_B-Driehoek_A)*(Driehoek_B-Driehoek_C)))</f>
        <v>4.833676793262863</v>
      </c>
      <c r="E8712" s="2">
        <f t="shared" ca="1" si="946"/>
        <v>0.50405002677153077</v>
      </c>
      <c r="F8712" s="2"/>
      <c r="G8712" s="15">
        <f ca="1">_xlfn.NORM.INV(H8712,Normaal_Mu,Normaal_Sigma)</f>
        <v>5.6037102209513403</v>
      </c>
      <c r="H8712" s="2">
        <f t="shared" ca="1" si="947"/>
        <v>0.61861874147338247</v>
      </c>
      <c r="I8712" s="2"/>
      <c r="J8712" s="15">
        <f ca="1">-LN(K8712) /NegExp_Labda</f>
        <v>0.61165400862801911</v>
      </c>
      <c r="K8712" s="2">
        <f t="shared" ca="1" si="948"/>
        <v>0.88485560832036747</v>
      </c>
      <c r="L8712" s="2"/>
      <c r="M8712" s="17">
        <f t="shared" ca="1" si="943"/>
        <v>3</v>
      </c>
      <c r="N8712" s="2">
        <f t="shared" ca="1" si="944"/>
        <v>0.21914246534065507</v>
      </c>
      <c r="O8712" s="2"/>
      <c r="P8712" s="31">
        <f t="shared" ca="1" si="942"/>
        <v>2.8969688285347912</v>
      </c>
    </row>
    <row r="8713" spans="1:16" x14ac:dyDescent="0.25">
      <c r="A8713" s="32">
        <f ca="1">Uniform_A+B8713*(Uniform_B-Uniform_A)</f>
        <v>7.2727375806262842</v>
      </c>
      <c r="B8713" s="2">
        <f t="shared" ca="1" si="945"/>
        <v>0.72727375806262839</v>
      </c>
      <c r="C8713" s="4"/>
      <c r="D8713" s="5">
        <f ca="1">IF(E8713&lt;(Driehoek_C-Driehoek_A)/(Driehoek_B-Driehoek_A),Driehoek_A+SQRT(E8713*(Driehoek_B-Driehoek_A)*(Driehoek_C-Driehoek_A)),Driehoek_B-SQRT((1-E8713)*(Driehoek_B-Driehoek_A)*(Driehoek_B-Driehoek_C)))</f>
        <v>3.9237742565712996</v>
      </c>
      <c r="E8713" s="2">
        <f t="shared" ca="1" si="946"/>
        <v>0.26435052787474689</v>
      </c>
      <c r="F8713" s="2"/>
      <c r="G8713" s="15">
        <f ca="1">_xlfn.NORM.INV(H8713,Normaal_Mu,Normaal_Sigma)</f>
        <v>5.9393471450618938</v>
      </c>
      <c r="H8713" s="2">
        <f t="shared" ca="1" si="947"/>
        <v>0.68070587411519778</v>
      </c>
      <c r="I8713" s="2"/>
      <c r="J8713" s="15">
        <f ca="1">-LN(K8713) /NegExp_Labda</f>
        <v>2.7474884001982511</v>
      </c>
      <c r="K8713" s="2">
        <f t="shared" ca="1" si="948"/>
        <v>0.5772396965880795</v>
      </c>
      <c r="L8713" s="2"/>
      <c r="M8713" s="17">
        <f t="shared" ca="1" si="943"/>
        <v>7</v>
      </c>
      <c r="N8713" s="2">
        <f t="shared" ca="1" si="944"/>
        <v>0.77755044995363409</v>
      </c>
      <c r="O8713" s="2"/>
      <c r="P8713" s="31">
        <f t="shared" ca="1" si="942"/>
        <v>5.3766694764915455</v>
      </c>
    </row>
    <row r="8714" spans="1:16" x14ac:dyDescent="0.25">
      <c r="A8714" s="32">
        <f ca="1">Uniform_A+B8714*(Uniform_B-Uniform_A)</f>
        <v>0.35594834186241209</v>
      </c>
      <c r="B8714" s="2">
        <f t="shared" ca="1" si="945"/>
        <v>3.5594834186241209E-2</v>
      </c>
      <c r="C8714" s="4"/>
      <c r="D8714" s="5">
        <f ca="1">IF(E8714&lt;(Driehoek_C-Driehoek_A)/(Driehoek_B-Driehoek_A),Driehoek_A+SQRT(E8714*(Driehoek_B-Driehoek_A)*(Driehoek_C-Driehoek_A)),Driehoek_B-SQRT((1-E8714)*(Driehoek_B-Driehoek_A)*(Driehoek_B-Driehoek_C)))</f>
        <v>2.3504751538348563</v>
      </c>
      <c r="E8714" s="2">
        <f t="shared" ca="1" si="946"/>
        <v>8.7737738182547265E-3</v>
      </c>
      <c r="F8714" s="2"/>
      <c r="G8714" s="15">
        <f ca="1">_xlfn.NORM.INV(H8714,Normaal_Mu,Normaal_Sigma)</f>
        <v>4.7564436135161428</v>
      </c>
      <c r="H8714" s="2">
        <f t="shared" ca="1" si="947"/>
        <v>0.45153734233295895</v>
      </c>
      <c r="I8714" s="2"/>
      <c r="J8714" s="15">
        <f ca="1">-LN(K8714) /NegExp_Labda</f>
        <v>7.9225976467089385</v>
      </c>
      <c r="K8714" s="2">
        <f t="shared" ca="1" si="948"/>
        <v>0.20504628817795389</v>
      </c>
      <c r="L8714" s="2"/>
      <c r="M8714" s="17">
        <f t="shared" ca="1" si="943"/>
        <v>7</v>
      </c>
      <c r="N8714" s="2">
        <f t="shared" ca="1" si="944"/>
        <v>0.82707144579452896</v>
      </c>
      <c r="O8714" s="2"/>
      <c r="P8714" s="31">
        <f t="shared" ca="1" si="942"/>
        <v>4.4770929511844697</v>
      </c>
    </row>
    <row r="8715" spans="1:16" x14ac:dyDescent="0.25">
      <c r="A8715" s="32">
        <f ca="1">Uniform_A+B8715*(Uniform_B-Uniform_A)</f>
        <v>4.498326011522213</v>
      </c>
      <c r="B8715" s="2">
        <f t="shared" ca="1" si="945"/>
        <v>0.44983260115222135</v>
      </c>
      <c r="C8715" s="4"/>
      <c r="D8715" s="5">
        <f ca="1">IF(E8715&lt;(Driehoek_C-Driehoek_A)/(Driehoek_B-Driehoek_A),Driehoek_A+SQRT(E8715*(Driehoek_B-Driehoek_A)*(Driehoek_C-Driehoek_A)),Driehoek_B-SQRT((1-E8715)*(Driehoek_B-Driehoek_A)*(Driehoek_B-Driehoek_C)))</f>
        <v>6.2939669228500366</v>
      </c>
      <c r="E8715" s="2">
        <f t="shared" ca="1" si="946"/>
        <v>0.79078242815343713</v>
      </c>
      <c r="F8715" s="2"/>
      <c r="G8715" s="15">
        <f ca="1">_xlfn.NORM.INV(H8715,Normaal_Mu,Normaal_Sigma)</f>
        <v>1.8668153652170347</v>
      </c>
      <c r="H8715" s="2">
        <f t="shared" ca="1" si="947"/>
        <v>5.860500737326424E-2</v>
      </c>
      <c r="I8715" s="2"/>
      <c r="J8715" s="15">
        <f ca="1">-LN(K8715) /NegExp_Labda</f>
        <v>4.9584208430637879</v>
      </c>
      <c r="K8715" s="2">
        <f t="shared" ca="1" si="948"/>
        <v>0.37095141990058711</v>
      </c>
      <c r="L8715" s="2"/>
      <c r="M8715" s="17">
        <f t="shared" ca="1" si="943"/>
        <v>4</v>
      </c>
      <c r="N8715" s="2">
        <f t="shared" ca="1" si="944"/>
        <v>0.27121620933365831</v>
      </c>
      <c r="O8715" s="2"/>
      <c r="P8715" s="31">
        <f t="shared" ca="1" si="942"/>
        <v>4.3235058285306138</v>
      </c>
    </row>
    <row r="8716" spans="1:16" x14ac:dyDescent="0.25">
      <c r="A8716" s="32">
        <f ca="1">Uniform_A+B8716*(Uniform_B-Uniform_A)</f>
        <v>4.4155350129998467</v>
      </c>
      <c r="B8716" s="2">
        <f t="shared" ca="1" si="945"/>
        <v>0.44155350129998472</v>
      </c>
      <c r="C8716" s="4"/>
      <c r="D8716" s="5">
        <f ca="1">IF(E8716&lt;(Driehoek_C-Driehoek_A)/(Driehoek_B-Driehoek_A),Driehoek_A+SQRT(E8716*(Driehoek_B-Driehoek_A)*(Driehoek_C-Driehoek_A)),Driehoek_B-SQRT((1-E8716)*(Driehoek_B-Driehoek_A)*(Driehoek_B-Driehoek_C)))</f>
        <v>5.9798132597590268</v>
      </c>
      <c r="E8716" s="2">
        <f t="shared" ca="1" si="946"/>
        <v>0.73938491583064581</v>
      </c>
      <c r="F8716" s="2"/>
      <c r="G8716" s="15">
        <f ca="1">_xlfn.NORM.INV(H8716,Normaal_Mu,Normaal_Sigma)</f>
        <v>4.273131079775105</v>
      </c>
      <c r="H8716" s="2">
        <f t="shared" ca="1" si="947"/>
        <v>0.358140181801752</v>
      </c>
      <c r="I8716" s="2"/>
      <c r="J8716" s="15">
        <f ca="1">-LN(K8716) /NegExp_Labda</f>
        <v>14.550832771986144</v>
      </c>
      <c r="K8716" s="2">
        <f t="shared" ca="1" si="948"/>
        <v>5.4466657452384326E-2</v>
      </c>
      <c r="L8716" s="2"/>
      <c r="M8716" s="17">
        <f t="shared" ca="1" si="943"/>
        <v>7</v>
      </c>
      <c r="N8716" s="2">
        <f t="shared" ca="1" si="944"/>
        <v>0.83067160156289055</v>
      </c>
      <c r="O8716" s="2"/>
      <c r="P8716" s="31">
        <f t="shared" ca="1" si="942"/>
        <v>7.2438624249040249</v>
      </c>
    </row>
    <row r="8717" spans="1:16" x14ac:dyDescent="0.25">
      <c r="A8717" s="32">
        <f ca="1">Uniform_A+B8717*(Uniform_B-Uniform_A)</f>
        <v>1.2642456776135969</v>
      </c>
      <c r="B8717" s="2">
        <f t="shared" ca="1" si="945"/>
        <v>0.12642456776135969</v>
      </c>
      <c r="C8717" s="4"/>
      <c r="D8717" s="5">
        <f ca="1">IF(E8717&lt;(Driehoek_C-Driehoek_A)/(Driehoek_B-Driehoek_A),Driehoek_A+SQRT(E8717*(Driehoek_B-Driehoek_A)*(Driehoek_C-Driehoek_A)),Driehoek_B-SQRT((1-E8717)*(Driehoek_B-Driehoek_A)*(Driehoek_B-Driehoek_C)))</f>
        <v>3.6009939114615346</v>
      </c>
      <c r="E8717" s="2">
        <f t="shared" ca="1" si="946"/>
        <v>0.18308439318120751</v>
      </c>
      <c r="F8717" s="2"/>
      <c r="G8717" s="15">
        <f ca="1">_xlfn.NORM.INV(H8717,Normaal_Mu,Normaal_Sigma)</f>
        <v>1.9326605871128262</v>
      </c>
      <c r="H8717" s="2">
        <f t="shared" ca="1" si="947"/>
        <v>6.2555465001689736E-2</v>
      </c>
      <c r="I8717" s="2"/>
      <c r="J8717" s="15">
        <f ca="1">-LN(K8717) /NegExp_Labda</f>
        <v>9.1111844739057943</v>
      </c>
      <c r="K8717" s="2">
        <f t="shared" ca="1" si="948"/>
        <v>0.16166372143910435</v>
      </c>
      <c r="L8717" s="2"/>
      <c r="M8717" s="17">
        <f t="shared" ca="1" si="943"/>
        <v>2</v>
      </c>
      <c r="N8717" s="2">
        <f t="shared" ca="1" si="944"/>
        <v>9.7123541073777853E-2</v>
      </c>
      <c r="O8717" s="2"/>
      <c r="P8717" s="31">
        <f t="shared" ref="P8717:P8780" ca="1" si="949">SUM(A8717,D8717,G8717,J8717,M8717)/5</f>
        <v>3.5818169300187508</v>
      </c>
    </row>
    <row r="8718" spans="1:16" x14ac:dyDescent="0.25">
      <c r="A8718" s="32">
        <f ca="1">Uniform_A+B8718*(Uniform_B-Uniform_A)</f>
        <v>6.2218893843604386</v>
      </c>
      <c r="B8718" s="2">
        <f t="shared" ca="1" si="945"/>
        <v>0.62218893843604384</v>
      </c>
      <c r="C8718" s="4"/>
      <c r="D8718" s="5">
        <f ca="1">IF(E8718&lt;(Driehoek_C-Driehoek_A)/(Driehoek_B-Driehoek_A),Driehoek_A+SQRT(E8718*(Driehoek_B-Driehoek_A)*(Driehoek_C-Driehoek_A)),Driehoek_B-SQRT((1-E8718)*(Driehoek_B-Driehoek_A)*(Driehoek_B-Driehoek_C)))</f>
        <v>6.8524806756071612</v>
      </c>
      <c r="E8718" s="2">
        <f t="shared" ca="1" si="946"/>
        <v>0.86823316432455211</v>
      </c>
      <c r="F8718" s="2"/>
      <c r="G8718" s="15">
        <f ca="1">_xlfn.NORM.INV(H8718,Normaal_Mu,Normaal_Sigma)</f>
        <v>5.1679382088950314</v>
      </c>
      <c r="H8718" s="2">
        <f t="shared" ca="1" si="947"/>
        <v>0.53345950196488512</v>
      </c>
      <c r="I8718" s="2"/>
      <c r="J8718" s="15">
        <f ca="1">-LN(K8718) /NegExp_Labda</f>
        <v>22.254164094310013</v>
      </c>
      <c r="K8718" s="2">
        <f t="shared" ca="1" si="948"/>
        <v>1.1668844888469865E-2</v>
      </c>
      <c r="L8718" s="2"/>
      <c r="M8718" s="17">
        <f t="shared" ca="1" si="943"/>
        <v>4</v>
      </c>
      <c r="N8718" s="2">
        <f t="shared" ca="1" si="944"/>
        <v>0.28707061952745749</v>
      </c>
      <c r="O8718" s="2"/>
      <c r="P8718" s="31">
        <f t="shared" ca="1" si="949"/>
        <v>8.8992944726345282</v>
      </c>
    </row>
    <row r="8719" spans="1:16" x14ac:dyDescent="0.25">
      <c r="A8719" s="32">
        <f ca="1">Uniform_A+B8719*(Uniform_B-Uniform_A)</f>
        <v>6.1743075290261906</v>
      </c>
      <c r="B8719" s="2">
        <f t="shared" ca="1" si="945"/>
        <v>0.61743075290261906</v>
      </c>
      <c r="C8719" s="4"/>
      <c r="D8719" s="5">
        <f ca="1">IF(E8719&lt;(Driehoek_C-Driehoek_A)/(Driehoek_B-Driehoek_A),Driehoek_A+SQRT(E8719*(Driehoek_B-Driehoek_A)*(Driehoek_C-Driehoek_A)),Driehoek_B-SQRT((1-E8719)*(Driehoek_B-Driehoek_A)*(Driehoek_B-Driehoek_C)))</f>
        <v>3.3393882172050664</v>
      </c>
      <c r="E8719" s="2">
        <f t="shared" ca="1" si="946"/>
        <v>0.12814005688484043</v>
      </c>
      <c r="F8719" s="2"/>
      <c r="G8719" s="15">
        <f ca="1">_xlfn.NORM.INV(H8719,Normaal_Mu,Normaal_Sigma)</f>
        <v>8.3821375164508964</v>
      </c>
      <c r="H8719" s="2">
        <f t="shared" ca="1" si="947"/>
        <v>0.95458816437471006</v>
      </c>
      <c r="I8719" s="2"/>
      <c r="J8719" s="15">
        <f ca="1">-LN(K8719) /NegExp_Labda</f>
        <v>5.7492633404430471</v>
      </c>
      <c r="K8719" s="2">
        <f t="shared" ca="1" si="948"/>
        <v>0.31668342351623957</v>
      </c>
      <c r="L8719" s="2"/>
      <c r="M8719" s="17">
        <f t="shared" ca="1" si="943"/>
        <v>4</v>
      </c>
      <c r="N8719" s="2">
        <f t="shared" ca="1" si="944"/>
        <v>0.27022707911096577</v>
      </c>
      <c r="O8719" s="2"/>
      <c r="P8719" s="31">
        <f t="shared" ca="1" si="949"/>
        <v>5.5290193206250402</v>
      </c>
    </row>
    <row r="8720" spans="1:16" x14ac:dyDescent="0.25">
      <c r="A8720" s="32">
        <f ca="1">Uniform_A+B8720*(Uniform_B-Uniform_A)</f>
        <v>8.1183374424993726</v>
      </c>
      <c r="B8720" s="2">
        <f t="shared" ca="1" si="945"/>
        <v>0.81183374424993726</v>
      </c>
      <c r="C8720" s="4"/>
      <c r="D8720" s="5">
        <f ca="1">IF(E8720&lt;(Driehoek_C-Driehoek_A)/(Driehoek_B-Driehoek_A),Driehoek_A+SQRT(E8720*(Driehoek_B-Driehoek_A)*(Driehoek_C-Driehoek_A)),Driehoek_B-SQRT((1-E8720)*(Driehoek_B-Driehoek_A)*(Driehoek_B-Driehoek_C)))</f>
        <v>7.4718266187297431</v>
      </c>
      <c r="E8720" s="2">
        <f t="shared" ca="1" si="946"/>
        <v>0.93327674619362944</v>
      </c>
      <c r="F8720" s="2"/>
      <c r="G8720" s="15">
        <f ca="1">_xlfn.NORM.INV(H8720,Normaal_Mu,Normaal_Sigma)</f>
        <v>6.7010649687295043</v>
      </c>
      <c r="H8720" s="2">
        <f t="shared" ca="1" si="947"/>
        <v>0.80248544598248817</v>
      </c>
      <c r="I8720" s="2"/>
      <c r="J8720" s="15">
        <f ca="1">-LN(K8720) /NegExp_Labda</f>
        <v>0.58838197340622223</v>
      </c>
      <c r="K8720" s="2">
        <f t="shared" ca="1" si="948"/>
        <v>0.88898368592132437</v>
      </c>
      <c r="L8720" s="2"/>
      <c r="M8720" s="17">
        <f t="shared" ca="1" si="943"/>
        <v>7</v>
      </c>
      <c r="N8720" s="2">
        <f t="shared" ca="1" si="944"/>
        <v>0.84643665033300997</v>
      </c>
      <c r="O8720" s="2"/>
      <c r="P8720" s="31">
        <f t="shared" ca="1" si="949"/>
        <v>5.9759222006729686</v>
      </c>
    </row>
    <row r="8721" spans="1:16" x14ac:dyDescent="0.25">
      <c r="A8721" s="32">
        <f ca="1">Uniform_A+B8721*(Uniform_B-Uniform_A)</f>
        <v>8.2213305696780807</v>
      </c>
      <c r="B8721" s="2">
        <f t="shared" ca="1" si="945"/>
        <v>0.82213305696780814</v>
      </c>
      <c r="C8721" s="4"/>
      <c r="D8721" s="5">
        <f ca="1">IF(E8721&lt;(Driehoek_C-Driehoek_A)/(Driehoek_B-Driehoek_A),Driehoek_A+SQRT(E8721*(Driehoek_B-Driehoek_A)*(Driehoek_C-Driehoek_A)),Driehoek_B-SQRT((1-E8721)*(Driehoek_B-Driehoek_A)*(Driehoek_B-Driehoek_C)))</f>
        <v>8.2712697924771224</v>
      </c>
      <c r="E8721" s="2">
        <f t="shared" ca="1" si="946"/>
        <v>0.9848272081326761</v>
      </c>
      <c r="F8721" s="2"/>
      <c r="G8721" s="15">
        <f ca="1">_xlfn.NORM.INV(H8721,Normaal_Mu,Normaal_Sigma)</f>
        <v>5.9774161266914554</v>
      </c>
      <c r="H8721" s="2">
        <f t="shared" ca="1" si="947"/>
        <v>0.68747580282476817</v>
      </c>
      <c r="I8721" s="2"/>
      <c r="J8721" s="15">
        <f ca="1">-LN(K8721) /NegExp_Labda</f>
        <v>2.3411816235789042</v>
      </c>
      <c r="K8721" s="2">
        <f t="shared" ca="1" si="948"/>
        <v>0.62610554195812607</v>
      </c>
      <c r="L8721" s="2"/>
      <c r="M8721" s="17">
        <f t="shared" ca="1" si="943"/>
        <v>4</v>
      </c>
      <c r="N8721" s="2">
        <f t="shared" ca="1" si="944"/>
        <v>0.33723264871278025</v>
      </c>
      <c r="O8721" s="2"/>
      <c r="P8721" s="31">
        <f t="shared" ca="1" si="949"/>
        <v>5.7622396224851125</v>
      </c>
    </row>
    <row r="8722" spans="1:16" x14ac:dyDescent="0.25">
      <c r="A8722" s="32">
        <f ca="1">Uniform_A+B8722*(Uniform_B-Uniform_A)</f>
        <v>0.47836013479461204</v>
      </c>
      <c r="B8722" s="2">
        <f t="shared" ca="1" si="945"/>
        <v>4.7836013479461204E-2</v>
      </c>
      <c r="C8722" s="4"/>
      <c r="D8722" s="5">
        <f ca="1">IF(E8722&lt;(Driehoek_C-Driehoek_A)/(Driehoek_B-Driehoek_A),Driehoek_A+SQRT(E8722*(Driehoek_B-Driehoek_A)*(Driehoek_C-Driehoek_A)),Driehoek_B-SQRT((1-E8722)*(Driehoek_B-Driehoek_A)*(Driehoek_B-Driehoek_C)))</f>
        <v>6.895389335549317</v>
      </c>
      <c r="E8722" s="2">
        <f t="shared" ca="1" si="946"/>
        <v>0.87344611288801299</v>
      </c>
      <c r="F8722" s="2"/>
      <c r="G8722" s="15">
        <f ca="1">_xlfn.NORM.INV(H8722,Normaal_Mu,Normaal_Sigma)</f>
        <v>2.8368539178272609</v>
      </c>
      <c r="H8722" s="2">
        <f t="shared" ca="1" si="947"/>
        <v>0.13972114447432682</v>
      </c>
      <c r="I8722" s="2"/>
      <c r="J8722" s="15">
        <f ca="1">-LN(K8722) /NegExp_Labda</f>
        <v>0.32077991145725748</v>
      </c>
      <c r="K8722" s="2">
        <f t="shared" ca="1" si="948"/>
        <v>0.93785869877197015</v>
      </c>
      <c r="L8722" s="2"/>
      <c r="M8722" s="17">
        <f t="shared" ca="1" si="943"/>
        <v>4</v>
      </c>
      <c r="N8722" s="2">
        <f t="shared" ca="1" si="944"/>
        <v>0.30403427061456745</v>
      </c>
      <c r="O8722" s="2"/>
      <c r="P8722" s="31">
        <f t="shared" ca="1" si="949"/>
        <v>2.9062766599256897</v>
      </c>
    </row>
    <row r="8723" spans="1:16" x14ac:dyDescent="0.25">
      <c r="A8723" s="32">
        <f ca="1">Uniform_A+B8723*(Uniform_B-Uniform_A)</f>
        <v>2.0928720930949831</v>
      </c>
      <c r="B8723" s="2">
        <f t="shared" ca="1" si="945"/>
        <v>0.20928720930949829</v>
      </c>
      <c r="C8723" s="4"/>
      <c r="D8723" s="5">
        <f ca="1">IF(E8723&lt;(Driehoek_C-Driehoek_A)/(Driehoek_B-Driehoek_A),Driehoek_A+SQRT(E8723*(Driehoek_B-Driehoek_A)*(Driehoek_C-Driehoek_A)),Driehoek_B-SQRT((1-E8723)*(Driehoek_B-Driehoek_A)*(Driehoek_B-Driehoek_C)))</f>
        <v>4.6879096180032693</v>
      </c>
      <c r="E8723" s="2">
        <f t="shared" ca="1" si="946"/>
        <v>0.46873932964260823</v>
      </c>
      <c r="F8723" s="2"/>
      <c r="G8723" s="15">
        <f ca="1">_xlfn.NORM.INV(H8723,Normaal_Mu,Normaal_Sigma)</f>
        <v>6.6938868850143241</v>
      </c>
      <c r="H8723" s="2">
        <f t="shared" ca="1" si="947"/>
        <v>0.80148667669827667</v>
      </c>
      <c r="I8723" s="2"/>
      <c r="J8723" s="15">
        <f ca="1">-LN(K8723) /NegExp_Labda</f>
        <v>0.97361228026857338</v>
      </c>
      <c r="K8723" s="2">
        <f t="shared" ca="1" si="948"/>
        <v>0.82306306252882877</v>
      </c>
      <c r="L8723" s="2"/>
      <c r="M8723" s="17">
        <f t="shared" ca="1" si="943"/>
        <v>9</v>
      </c>
      <c r="N8723" s="2">
        <f t="shared" ca="1" si="944"/>
        <v>0.94450738542453161</v>
      </c>
      <c r="O8723" s="2"/>
      <c r="P8723" s="31">
        <f t="shared" ca="1" si="949"/>
        <v>4.6896561752762294</v>
      </c>
    </row>
    <row r="8724" spans="1:16" x14ac:dyDescent="0.25">
      <c r="A8724" s="32">
        <f ca="1">Uniform_A+B8724*(Uniform_B-Uniform_A)</f>
        <v>8.4657357612538782</v>
      </c>
      <c r="B8724" s="2">
        <f t="shared" ca="1" si="945"/>
        <v>0.84657357612538786</v>
      </c>
      <c r="C8724" s="4"/>
      <c r="D8724" s="5">
        <f ca="1">IF(E8724&lt;(Driehoek_C-Driehoek_A)/(Driehoek_B-Driehoek_A),Driehoek_A+SQRT(E8724*(Driehoek_B-Driehoek_A)*(Driehoek_C-Driehoek_A)),Driehoek_B-SQRT((1-E8724)*(Driehoek_B-Driehoek_A)*(Driehoek_B-Driehoek_C)))</f>
        <v>5.5084094233041201</v>
      </c>
      <c r="E8724" s="2">
        <f t="shared" ca="1" si="946"/>
        <v>0.65167986413510093</v>
      </c>
      <c r="F8724" s="2"/>
      <c r="G8724" s="15">
        <f ca="1">_xlfn.NORM.INV(H8724,Normaal_Mu,Normaal_Sigma)</f>
        <v>3.9382127237356386</v>
      </c>
      <c r="H8724" s="2">
        <f t="shared" ca="1" si="947"/>
        <v>0.29774624329347499</v>
      </c>
      <c r="I8724" s="2"/>
      <c r="J8724" s="15">
        <f ca="1">-LN(K8724) /NegExp_Labda</f>
        <v>5.1629361259863167</v>
      </c>
      <c r="K8724" s="2">
        <f t="shared" ca="1" si="948"/>
        <v>0.35608449699023237</v>
      </c>
      <c r="L8724" s="2"/>
      <c r="M8724" s="17">
        <f t="shared" ca="1" si="943"/>
        <v>3</v>
      </c>
      <c r="N8724" s="2">
        <f t="shared" ca="1" si="944"/>
        <v>0.24569202479541818</v>
      </c>
      <c r="O8724" s="2"/>
      <c r="P8724" s="31">
        <f t="shared" ca="1" si="949"/>
        <v>5.2150588068559909</v>
      </c>
    </row>
    <row r="8725" spans="1:16" x14ac:dyDescent="0.25">
      <c r="A8725" s="32">
        <f ca="1">Uniform_A+B8725*(Uniform_B-Uniform_A)</f>
        <v>4.0250783091923816</v>
      </c>
      <c r="B8725" s="2">
        <f t="shared" ca="1" si="945"/>
        <v>0.40250783091923814</v>
      </c>
      <c r="C8725" s="4"/>
      <c r="D8725" s="5">
        <f ca="1">IF(E8725&lt;(Driehoek_C-Driehoek_A)/(Driehoek_B-Driehoek_A),Driehoek_A+SQRT(E8725*(Driehoek_B-Driehoek_A)*(Driehoek_C-Driehoek_A)),Driehoek_B-SQRT((1-E8725)*(Driehoek_B-Driehoek_A)*(Driehoek_B-Driehoek_C)))</f>
        <v>4.4965813128154766</v>
      </c>
      <c r="E8725" s="2">
        <f t="shared" ca="1" si="946"/>
        <v>0.42054914651192055</v>
      </c>
      <c r="F8725" s="2"/>
      <c r="G8725" s="15">
        <f ca="1">_xlfn.NORM.INV(H8725,Normaal_Mu,Normaal_Sigma)</f>
        <v>4.3108060954638034</v>
      </c>
      <c r="H8725" s="2">
        <f t="shared" ca="1" si="947"/>
        <v>0.36519869867379551</v>
      </c>
      <c r="I8725" s="2"/>
      <c r="J8725" s="15">
        <f ca="1">-LN(K8725) /NegExp_Labda</f>
        <v>3.4559059408960504</v>
      </c>
      <c r="K8725" s="2">
        <f t="shared" ca="1" si="948"/>
        <v>0.50098396310542326</v>
      </c>
      <c r="L8725" s="2"/>
      <c r="M8725" s="17">
        <f t="shared" ca="1" si="943"/>
        <v>6</v>
      </c>
      <c r="N8725" s="2">
        <f t="shared" ca="1" si="944"/>
        <v>0.63400255068713862</v>
      </c>
      <c r="O8725" s="2"/>
      <c r="P8725" s="31">
        <f t="shared" ca="1" si="949"/>
        <v>4.4576743316735428</v>
      </c>
    </row>
    <row r="8726" spans="1:16" x14ac:dyDescent="0.25">
      <c r="A8726" s="32">
        <f ca="1">Uniform_A+B8726*(Uniform_B-Uniform_A)</f>
        <v>2.3775712246364424</v>
      </c>
      <c r="B8726" s="2">
        <f t="shared" ca="1" si="945"/>
        <v>0.23775712246364422</v>
      </c>
      <c r="C8726" s="4"/>
      <c r="D8726" s="5">
        <f ca="1">IF(E8726&lt;(Driehoek_C-Driehoek_A)/(Driehoek_B-Driehoek_A),Driehoek_A+SQRT(E8726*(Driehoek_B-Driehoek_A)*(Driehoek_C-Driehoek_A)),Driehoek_B-SQRT((1-E8726)*(Driehoek_B-Driehoek_A)*(Driehoek_B-Driehoek_C)))</f>
        <v>3.3976745943016193</v>
      </c>
      <c r="E8726" s="2">
        <f t="shared" ca="1" si="946"/>
        <v>0.13953530511115686</v>
      </c>
      <c r="F8726" s="2"/>
      <c r="G8726" s="15">
        <f ca="1">_xlfn.NORM.INV(H8726,Normaal_Mu,Normaal_Sigma)</f>
        <v>6.1080290738510943</v>
      </c>
      <c r="H8726" s="2">
        <f t="shared" ca="1" si="947"/>
        <v>0.71021555146644677</v>
      </c>
      <c r="I8726" s="2"/>
      <c r="J8726" s="15">
        <f ca="1">-LN(K8726) /NegExp_Labda</f>
        <v>1.4784053609014494</v>
      </c>
      <c r="K8726" s="2">
        <f t="shared" ca="1" si="948"/>
        <v>0.74402468035409963</v>
      </c>
      <c r="L8726" s="2"/>
      <c r="M8726" s="17">
        <f t="shared" ca="1" si="943"/>
        <v>8</v>
      </c>
      <c r="N8726" s="2">
        <f t="shared" ca="1" si="944"/>
        <v>0.89452133577885784</v>
      </c>
      <c r="O8726" s="2"/>
      <c r="P8726" s="31">
        <f t="shared" ca="1" si="949"/>
        <v>4.2723360507381214</v>
      </c>
    </row>
    <row r="8727" spans="1:16" x14ac:dyDescent="0.25">
      <c r="A8727" s="32">
        <f ca="1">Uniform_A+B8727*(Uniform_B-Uniform_A)</f>
        <v>3.3233690940572203</v>
      </c>
      <c r="B8727" s="2">
        <f t="shared" ca="1" si="945"/>
        <v>0.33233690940572203</v>
      </c>
      <c r="C8727" s="4"/>
      <c r="D8727" s="5">
        <f ca="1">IF(E8727&lt;(Driehoek_C-Driehoek_A)/(Driehoek_B-Driehoek_A),Driehoek_A+SQRT(E8727*(Driehoek_B-Driehoek_A)*(Driehoek_C-Driehoek_A)),Driehoek_B-SQRT((1-E8727)*(Driehoek_B-Driehoek_A)*(Driehoek_B-Driehoek_C)))</f>
        <v>4.1196793829579921</v>
      </c>
      <c r="E8727" s="2">
        <f t="shared" ca="1" si="946"/>
        <v>0.31949916213927754</v>
      </c>
      <c r="F8727" s="2"/>
      <c r="G8727" s="15">
        <f ca="1">_xlfn.NORM.INV(H8727,Normaal_Mu,Normaal_Sigma)</f>
        <v>2.2072798086645529</v>
      </c>
      <c r="H8727" s="2">
        <f t="shared" ca="1" si="947"/>
        <v>8.1303042645617496E-2</v>
      </c>
      <c r="I8727" s="2"/>
      <c r="J8727" s="15">
        <f ca="1">-LN(K8727) /NegExp_Labda</f>
        <v>0.69043122578696881</v>
      </c>
      <c r="K8727" s="2">
        <f t="shared" ca="1" si="948"/>
        <v>0.87102356694164507</v>
      </c>
      <c r="L8727" s="2"/>
      <c r="M8727" s="17">
        <f t="shared" ca="1" si="943"/>
        <v>5</v>
      </c>
      <c r="N8727" s="2">
        <f t="shared" ca="1" si="944"/>
        <v>0.53881823784950755</v>
      </c>
      <c r="O8727" s="2"/>
      <c r="P8727" s="31">
        <f t="shared" ca="1" si="949"/>
        <v>3.068151902293347</v>
      </c>
    </row>
    <row r="8728" spans="1:16" x14ac:dyDescent="0.25">
      <c r="A8728" s="32">
        <f ca="1">Uniform_A+B8728*(Uniform_B-Uniform_A)</f>
        <v>4.1744686737839434</v>
      </c>
      <c r="B8728" s="2">
        <f t="shared" ca="1" si="945"/>
        <v>0.41744686737839432</v>
      </c>
      <c r="C8728" s="4"/>
      <c r="D8728" s="5">
        <f ca="1">IF(E8728&lt;(Driehoek_C-Driehoek_A)/(Driehoek_B-Driehoek_A),Driehoek_A+SQRT(E8728*(Driehoek_B-Driehoek_A)*(Driehoek_C-Driehoek_A)),Driehoek_B-SQRT((1-E8728)*(Driehoek_B-Driehoek_A)*(Driehoek_B-Driehoek_C)))</f>
        <v>6.2440763826328531</v>
      </c>
      <c r="E8728" s="2">
        <f t="shared" ca="1" si="946"/>
        <v>0.78299671472108523</v>
      </c>
      <c r="F8728" s="2"/>
      <c r="G8728" s="15">
        <f ca="1">_xlfn.NORM.INV(H8728,Normaal_Mu,Normaal_Sigma)</f>
        <v>3.8321839696684883</v>
      </c>
      <c r="H8728" s="2">
        <f t="shared" ca="1" si="947"/>
        <v>0.27964110017172084</v>
      </c>
      <c r="I8728" s="2"/>
      <c r="J8728" s="15">
        <f ca="1">-LN(K8728) /NegExp_Labda</f>
        <v>8.2508138671154594</v>
      </c>
      <c r="K8728" s="2">
        <f t="shared" ca="1" si="948"/>
        <v>0.19201865054378453</v>
      </c>
      <c r="L8728" s="2"/>
      <c r="M8728" s="17">
        <f t="shared" ca="1" si="943"/>
        <v>2</v>
      </c>
      <c r="N8728" s="2">
        <f t="shared" ca="1" si="944"/>
        <v>0.12207761430253006</v>
      </c>
      <c r="O8728" s="2"/>
      <c r="P8728" s="31">
        <f t="shared" ca="1" si="949"/>
        <v>4.9003085786401481</v>
      </c>
    </row>
    <row r="8729" spans="1:16" x14ac:dyDescent="0.25">
      <c r="A8729" s="32">
        <f ca="1">Uniform_A+B8729*(Uniform_B-Uniform_A)</f>
        <v>3.0633979846037929</v>
      </c>
      <c r="B8729" s="2">
        <f t="shared" ca="1" si="945"/>
        <v>0.30633979846037929</v>
      </c>
      <c r="C8729" s="4"/>
      <c r="D8729" s="5">
        <f ca="1">IF(E8729&lt;(Driehoek_C-Driehoek_A)/(Driehoek_B-Driehoek_A),Driehoek_A+SQRT(E8729*(Driehoek_B-Driehoek_A)*(Driehoek_C-Driehoek_A)),Driehoek_B-SQRT((1-E8729)*(Driehoek_B-Driehoek_A)*(Driehoek_B-Driehoek_C)))</f>
        <v>5.7470481156331257</v>
      </c>
      <c r="E8729" s="2">
        <f t="shared" ca="1" si="946"/>
        <v>0.69766582965697144</v>
      </c>
      <c r="F8729" s="2"/>
      <c r="G8729" s="15">
        <f ca="1">_xlfn.NORM.INV(H8729,Normaal_Mu,Normaal_Sigma)</f>
        <v>2.6415943106383684</v>
      </c>
      <c r="H8729" s="2">
        <f t="shared" ca="1" si="947"/>
        <v>0.11915870681283214</v>
      </c>
      <c r="I8729" s="2"/>
      <c r="J8729" s="15">
        <f ca="1">-LN(K8729) /NegExp_Labda</f>
        <v>0.17237363228771285</v>
      </c>
      <c r="K8729" s="2">
        <f t="shared" ca="1" si="948"/>
        <v>0.96611275646971029</v>
      </c>
      <c r="L8729" s="2"/>
      <c r="M8729" s="17">
        <f t="shared" ca="1" si="943"/>
        <v>4</v>
      </c>
      <c r="N8729" s="2">
        <f t="shared" ca="1" si="944"/>
        <v>0.40364618291001819</v>
      </c>
      <c r="O8729" s="2"/>
      <c r="P8729" s="31">
        <f t="shared" ca="1" si="949"/>
        <v>3.1248828086325995</v>
      </c>
    </row>
    <row r="8730" spans="1:16" x14ac:dyDescent="0.25">
      <c r="A8730" s="32">
        <f ca="1">Uniform_A+B8730*(Uniform_B-Uniform_A)</f>
        <v>9.4005285597512582</v>
      </c>
      <c r="B8730" s="2">
        <f t="shared" ca="1" si="945"/>
        <v>0.94005285597512589</v>
      </c>
      <c r="C8730" s="4"/>
      <c r="D8730" s="5">
        <f ca="1">IF(E8730&lt;(Driehoek_C-Driehoek_A)/(Driehoek_B-Driehoek_A),Driehoek_A+SQRT(E8730*(Driehoek_B-Driehoek_A)*(Driehoek_C-Driehoek_A)),Driehoek_B-SQRT((1-E8730)*(Driehoek_B-Driehoek_A)*(Driehoek_B-Driehoek_C)))</f>
        <v>3.456333352724918</v>
      </c>
      <c r="E8730" s="2">
        <f t="shared" ca="1" si="946"/>
        <v>0.15149334530421432</v>
      </c>
      <c r="F8730" s="2"/>
      <c r="G8730" s="15">
        <f ca="1">_xlfn.NORM.INV(H8730,Normaal_Mu,Normaal_Sigma)</f>
        <v>7.610477381654678</v>
      </c>
      <c r="H8730" s="2">
        <f t="shared" ca="1" si="947"/>
        <v>0.90409420836553445</v>
      </c>
      <c r="I8730" s="2"/>
      <c r="J8730" s="15">
        <f ca="1">-LN(K8730) /NegExp_Labda</f>
        <v>3.2047658643565771</v>
      </c>
      <c r="K8730" s="2">
        <f t="shared" ca="1" si="948"/>
        <v>0.52679006266585326</v>
      </c>
      <c r="L8730" s="2"/>
      <c r="M8730" s="17">
        <f t="shared" ca="1" si="943"/>
        <v>5</v>
      </c>
      <c r="N8730" s="2">
        <f t="shared" ca="1" si="944"/>
        <v>0.52050533922425135</v>
      </c>
      <c r="O8730" s="2"/>
      <c r="P8730" s="31">
        <f t="shared" ca="1" si="949"/>
        <v>5.7344210316974866</v>
      </c>
    </row>
    <row r="8731" spans="1:16" x14ac:dyDescent="0.25">
      <c r="A8731" s="32">
        <f ca="1">Uniform_A+B8731*(Uniform_B-Uniform_A)</f>
        <v>3.2495218452235317</v>
      </c>
      <c r="B8731" s="2">
        <f t="shared" ca="1" si="945"/>
        <v>0.32495218452235319</v>
      </c>
      <c r="C8731" s="4"/>
      <c r="D8731" s="5">
        <f ca="1">IF(E8731&lt;(Driehoek_C-Driehoek_A)/(Driehoek_B-Driehoek_A),Driehoek_A+SQRT(E8731*(Driehoek_B-Driehoek_A)*(Driehoek_C-Driehoek_A)),Driehoek_B-SQRT((1-E8731)*(Driehoek_B-Driehoek_A)*(Driehoek_B-Driehoek_C)))</f>
        <v>3.9065925213083661</v>
      </c>
      <c r="E8731" s="2">
        <f t="shared" ca="1" si="946"/>
        <v>0.2596496458792138</v>
      </c>
      <c r="F8731" s="2"/>
      <c r="G8731" s="15">
        <f ca="1">_xlfn.NORM.INV(H8731,Normaal_Mu,Normaal_Sigma)</f>
        <v>3.9517995357471865</v>
      </c>
      <c r="H8731" s="2">
        <f t="shared" ca="1" si="947"/>
        <v>0.30010441355949724</v>
      </c>
      <c r="I8731" s="2"/>
      <c r="J8731" s="15">
        <f ca="1">-LN(K8731) /NegExp_Labda</f>
        <v>0.45854670556454868</v>
      </c>
      <c r="K8731" s="2">
        <f t="shared" ca="1" si="948"/>
        <v>0.91237029954500171</v>
      </c>
      <c r="L8731" s="2"/>
      <c r="M8731" s="17">
        <f t="shared" ca="1" si="943"/>
        <v>0</v>
      </c>
      <c r="N8731" s="2">
        <f t="shared" ca="1" si="944"/>
        <v>4.3779463230211313E-3</v>
      </c>
      <c r="O8731" s="2"/>
      <c r="P8731" s="31">
        <f t="shared" ca="1" si="949"/>
        <v>2.3132921215687263</v>
      </c>
    </row>
    <row r="8732" spans="1:16" x14ac:dyDescent="0.25">
      <c r="A8732" s="32">
        <f ca="1">Uniform_A+B8732*(Uniform_B-Uniform_A)</f>
        <v>1.2996449856411807</v>
      </c>
      <c r="B8732" s="2">
        <f t="shared" ca="1" si="945"/>
        <v>0.12996449856411807</v>
      </c>
      <c r="C8732" s="4"/>
      <c r="D8732" s="5">
        <f ca="1">IF(E8732&lt;(Driehoek_C-Driehoek_A)/(Driehoek_B-Driehoek_A),Driehoek_A+SQRT(E8732*(Driehoek_B-Driehoek_A)*(Driehoek_C-Driehoek_A)),Driehoek_B-SQRT((1-E8732)*(Driehoek_B-Driehoek_A)*(Driehoek_B-Driehoek_C)))</f>
        <v>4.0974683230508964</v>
      </c>
      <c r="E8732" s="2">
        <f t="shared" ca="1" si="946"/>
        <v>0.31329094732887475</v>
      </c>
      <c r="F8732" s="2"/>
      <c r="G8732" s="15">
        <f ca="1">_xlfn.NORM.INV(H8732,Normaal_Mu,Normaal_Sigma)</f>
        <v>2.6989278090946458</v>
      </c>
      <c r="H8732" s="2">
        <f t="shared" ca="1" si="947"/>
        <v>0.12496156817004223</v>
      </c>
      <c r="I8732" s="2"/>
      <c r="J8732" s="15">
        <f ca="1">-LN(K8732) /NegExp_Labda</f>
        <v>12.286085810415068</v>
      </c>
      <c r="K8732" s="2">
        <f t="shared" ca="1" si="948"/>
        <v>8.5673033707500901E-2</v>
      </c>
      <c r="L8732" s="2"/>
      <c r="M8732" s="17">
        <f t="shared" ca="1" si="943"/>
        <v>2</v>
      </c>
      <c r="N8732" s="2">
        <f t="shared" ca="1" si="944"/>
        <v>5.5191089261640069E-2</v>
      </c>
      <c r="O8732" s="2"/>
      <c r="P8732" s="31">
        <f t="shared" ca="1" si="949"/>
        <v>4.4764253856403586</v>
      </c>
    </row>
    <row r="8733" spans="1:16" x14ac:dyDescent="0.25">
      <c r="A8733" s="32">
        <f ca="1">Uniform_A+B8733*(Uniform_B-Uniform_A)</f>
        <v>2.6706142283201029</v>
      </c>
      <c r="B8733" s="2">
        <f t="shared" ca="1" si="945"/>
        <v>0.26706142283201029</v>
      </c>
      <c r="C8733" s="4"/>
      <c r="D8733" s="5">
        <f ca="1">IF(E8733&lt;(Driehoek_C-Driehoek_A)/(Driehoek_B-Driehoek_A),Driehoek_A+SQRT(E8733*(Driehoek_B-Driehoek_A)*(Driehoek_C-Driehoek_A)),Driehoek_B-SQRT((1-E8733)*(Driehoek_B-Driehoek_A)*(Driehoek_B-Driehoek_C)))</f>
        <v>3.6247738292846643</v>
      </c>
      <c r="E8733" s="2">
        <f t="shared" ca="1" si="946"/>
        <v>0.18856357116631084</v>
      </c>
      <c r="F8733" s="2"/>
      <c r="G8733" s="15">
        <f ca="1">_xlfn.NORM.INV(H8733,Normaal_Mu,Normaal_Sigma)</f>
        <v>5.1450546158292534</v>
      </c>
      <c r="H8733" s="2">
        <f t="shared" ca="1" si="947"/>
        <v>0.52890886294172879</v>
      </c>
      <c r="I8733" s="2"/>
      <c r="J8733" s="15">
        <f ca="1">-LN(K8733) /NegExp_Labda</f>
        <v>1.1601578116418636</v>
      </c>
      <c r="K8733" s="2">
        <f t="shared" ca="1" si="948"/>
        <v>0.79292109647571263</v>
      </c>
      <c r="L8733" s="2"/>
      <c r="M8733" s="17">
        <f t="shared" ca="1" si="943"/>
        <v>3</v>
      </c>
      <c r="N8733" s="2">
        <f t="shared" ca="1" si="944"/>
        <v>0.24677214385588497</v>
      </c>
      <c r="O8733" s="2"/>
      <c r="P8733" s="31">
        <f t="shared" ca="1" si="949"/>
        <v>3.1201200970151768</v>
      </c>
    </row>
    <row r="8734" spans="1:16" x14ac:dyDescent="0.25">
      <c r="A8734" s="32">
        <f ca="1">Uniform_A+B8734*(Uniform_B-Uniform_A)</f>
        <v>1.8021090302628306</v>
      </c>
      <c r="B8734" s="2">
        <f t="shared" ca="1" si="945"/>
        <v>0.18021090302628306</v>
      </c>
      <c r="C8734" s="4"/>
      <c r="D8734" s="5">
        <f ca="1">IF(E8734&lt;(Driehoek_C-Driehoek_A)/(Driehoek_B-Driehoek_A),Driehoek_A+SQRT(E8734*(Driehoek_B-Driehoek_A)*(Driehoek_C-Driehoek_A)),Driehoek_B-SQRT((1-E8734)*(Driehoek_B-Driehoek_A)*(Driehoek_B-Driehoek_C)))</f>
        <v>8.4288816373425526</v>
      </c>
      <c r="E8734" s="2">
        <f t="shared" ca="1" si="946"/>
        <v>0.99068068045244218</v>
      </c>
      <c r="F8734" s="2"/>
      <c r="G8734" s="15">
        <f ca="1">_xlfn.NORM.INV(H8734,Normaal_Mu,Normaal_Sigma)</f>
        <v>6.7664893203881187</v>
      </c>
      <c r="H8734" s="2">
        <f t="shared" ca="1" si="947"/>
        <v>0.81144795171802742</v>
      </c>
      <c r="I8734" s="2"/>
      <c r="J8734" s="15">
        <f ca="1">-LN(K8734) /NegExp_Labda</f>
        <v>6.8380490724059468</v>
      </c>
      <c r="K8734" s="2">
        <f t="shared" ca="1" si="948"/>
        <v>0.25471504876126205</v>
      </c>
      <c r="L8734" s="2"/>
      <c r="M8734" s="17">
        <f t="shared" ca="1" si="943"/>
        <v>4</v>
      </c>
      <c r="N8734" s="2">
        <f t="shared" ca="1" si="944"/>
        <v>0.3209945948812617</v>
      </c>
      <c r="O8734" s="2"/>
      <c r="P8734" s="31">
        <f t="shared" ca="1" si="949"/>
        <v>5.5671058120798893</v>
      </c>
    </row>
    <row r="8735" spans="1:16" x14ac:dyDescent="0.25">
      <c r="A8735" s="32">
        <f ca="1">Uniform_A+B8735*(Uniform_B-Uniform_A)</f>
        <v>3.0920645063133714</v>
      </c>
      <c r="B8735" s="2">
        <f t="shared" ca="1" si="945"/>
        <v>0.30920645063133712</v>
      </c>
      <c r="C8735" s="4"/>
      <c r="D8735" s="5">
        <f ca="1">IF(E8735&lt;(Driehoek_C-Driehoek_A)/(Driehoek_B-Driehoek_A),Driehoek_A+SQRT(E8735*(Driehoek_B-Driehoek_A)*(Driehoek_C-Driehoek_A)),Driehoek_B-SQRT((1-E8735)*(Driehoek_B-Driehoek_A)*(Driehoek_B-Driehoek_C)))</f>
        <v>3.2213285961444034</v>
      </c>
      <c r="E8735" s="2">
        <f t="shared" ca="1" si="946"/>
        <v>0.10654596712571851</v>
      </c>
      <c r="F8735" s="2"/>
      <c r="G8735" s="15">
        <f ca="1">_xlfn.NORM.INV(H8735,Normaal_Mu,Normaal_Sigma)</f>
        <v>6.7459490870837513</v>
      </c>
      <c r="H8735" s="2">
        <f t="shared" ca="1" si="947"/>
        <v>0.80866152338963426</v>
      </c>
      <c r="I8735" s="2"/>
      <c r="J8735" s="15">
        <f ca="1">-LN(K8735) /NegExp_Labda</f>
        <v>0.59483566978958868</v>
      </c>
      <c r="K8735" s="2">
        <f t="shared" ca="1" si="948"/>
        <v>0.88783697996999078</v>
      </c>
      <c r="L8735" s="2"/>
      <c r="M8735" s="17">
        <f t="shared" ca="1" si="943"/>
        <v>3</v>
      </c>
      <c r="N8735" s="2">
        <f t="shared" ca="1" si="944"/>
        <v>0.25973195757838397</v>
      </c>
      <c r="O8735" s="2"/>
      <c r="P8735" s="31">
        <f t="shared" ca="1" si="949"/>
        <v>3.3308355718662228</v>
      </c>
    </row>
    <row r="8736" spans="1:16" x14ac:dyDescent="0.25">
      <c r="A8736" s="32">
        <f ca="1">Uniform_A+B8736*(Uniform_B-Uniform_A)</f>
        <v>1.6384963660327712</v>
      </c>
      <c r="B8736" s="2">
        <f t="shared" ca="1" si="945"/>
        <v>0.16384963660327712</v>
      </c>
      <c r="C8736" s="4"/>
      <c r="D8736" s="5">
        <f ca="1">IF(E8736&lt;(Driehoek_C-Driehoek_A)/(Driehoek_B-Driehoek_A),Driehoek_A+SQRT(E8736*(Driehoek_B-Driehoek_A)*(Driehoek_C-Driehoek_A)),Driehoek_B-SQRT((1-E8736)*(Driehoek_B-Driehoek_A)*(Driehoek_B-Driehoek_C)))</f>
        <v>3.1805248945965792</v>
      </c>
      <c r="E8736" s="2">
        <f t="shared" ca="1" si="946"/>
        <v>9.9545644768733177E-2</v>
      </c>
      <c r="F8736" s="2"/>
      <c r="G8736" s="15">
        <f ca="1">_xlfn.NORM.INV(H8736,Normaal_Mu,Normaal_Sigma)</f>
        <v>4.9072135963249686</v>
      </c>
      <c r="H8736" s="2">
        <f t="shared" ca="1" si="947"/>
        <v>0.48149842741417892</v>
      </c>
      <c r="I8736" s="2"/>
      <c r="J8736" s="15">
        <f ca="1">-LN(K8736) /NegExp_Labda</f>
        <v>6.0405086752264818</v>
      </c>
      <c r="K8736" s="2">
        <f t="shared" ca="1" si="948"/>
        <v>0.29876387447863983</v>
      </c>
      <c r="L8736" s="2"/>
      <c r="M8736" s="17">
        <f t="shared" ca="1" si="943"/>
        <v>4</v>
      </c>
      <c r="N8736" s="2">
        <f t="shared" ca="1" si="944"/>
        <v>0.41005927317562008</v>
      </c>
      <c r="O8736" s="2"/>
      <c r="P8736" s="31">
        <f t="shared" ca="1" si="949"/>
        <v>3.9533487064361603</v>
      </c>
    </row>
    <row r="8737" spans="1:16" x14ac:dyDescent="0.25">
      <c r="A8737" s="32">
        <f ca="1">Uniform_A+B8737*(Uniform_B-Uniform_A)</f>
        <v>3.502846370713252</v>
      </c>
      <c r="B8737" s="2">
        <f t="shared" ca="1" si="945"/>
        <v>0.35028463707132518</v>
      </c>
      <c r="C8737" s="4"/>
      <c r="D8737" s="5">
        <f ca="1">IF(E8737&lt;(Driehoek_C-Driehoek_A)/(Driehoek_B-Driehoek_A),Driehoek_A+SQRT(E8737*(Driehoek_B-Driehoek_A)*(Driehoek_C-Driehoek_A)),Driehoek_B-SQRT((1-E8737)*(Driehoek_B-Driehoek_A)*(Driehoek_B-Driehoek_C)))</f>
        <v>4.6876771701061548</v>
      </c>
      <c r="E8737" s="2">
        <f t="shared" ca="1" si="946"/>
        <v>0.46868205173646682</v>
      </c>
      <c r="F8737" s="2"/>
      <c r="G8737" s="15">
        <f ca="1">_xlfn.NORM.INV(H8737,Normaal_Mu,Normaal_Sigma)</f>
        <v>4.6080589479955432</v>
      </c>
      <c r="H8737" s="2">
        <f t="shared" ca="1" si="947"/>
        <v>0.42231661775506291</v>
      </c>
      <c r="I8737" s="2"/>
      <c r="J8737" s="15">
        <f ca="1">-LN(K8737) /NegExp_Labda</f>
        <v>1.4100622278137303</v>
      </c>
      <c r="K8737" s="2">
        <f t="shared" ca="1" si="948"/>
        <v>0.75426429723103561</v>
      </c>
      <c r="L8737" s="2"/>
      <c r="M8737" s="17">
        <f t="shared" ca="1" si="943"/>
        <v>6</v>
      </c>
      <c r="N8737" s="2">
        <f t="shared" ca="1" si="944"/>
        <v>0.63884967157698647</v>
      </c>
      <c r="O8737" s="2"/>
      <c r="P8737" s="31">
        <f t="shared" ca="1" si="949"/>
        <v>4.0417289433257357</v>
      </c>
    </row>
    <row r="8738" spans="1:16" x14ac:dyDescent="0.25">
      <c r="A8738" s="32">
        <f ca="1">Uniform_A+B8738*(Uniform_B-Uniform_A)</f>
        <v>5.3530072560443829</v>
      </c>
      <c r="B8738" s="2">
        <f t="shared" ca="1" si="945"/>
        <v>0.53530072560443831</v>
      </c>
      <c r="C8738" s="4"/>
      <c r="D8738" s="5">
        <f ca="1">IF(E8738&lt;(Driehoek_C-Driehoek_A)/(Driehoek_B-Driehoek_A),Driehoek_A+SQRT(E8738*(Driehoek_B-Driehoek_A)*(Driehoek_C-Driehoek_A)),Driehoek_B-SQRT((1-E8738)*(Driehoek_B-Driehoek_A)*(Driehoek_B-Driehoek_C)))</f>
        <v>5.5529060940371746</v>
      </c>
      <c r="E8738" s="2">
        <f t="shared" ca="1" si="946"/>
        <v>0.6605012458135413</v>
      </c>
      <c r="F8738" s="2"/>
      <c r="G8738" s="15">
        <f ca="1">_xlfn.NORM.INV(H8738,Normaal_Mu,Normaal_Sigma)</f>
        <v>4.6652998640887136</v>
      </c>
      <c r="H8738" s="2">
        <f t="shared" ca="1" si="947"/>
        <v>0.43354730551290988</v>
      </c>
      <c r="I8738" s="2"/>
      <c r="J8738" s="15">
        <f ca="1">-LN(K8738) /NegExp_Labda</f>
        <v>0.96823526496265189</v>
      </c>
      <c r="K8738" s="2">
        <f t="shared" ca="1" si="948"/>
        <v>0.82394866316929072</v>
      </c>
      <c r="L8738" s="2"/>
      <c r="M8738" s="17">
        <f t="shared" ca="1" si="943"/>
        <v>2</v>
      </c>
      <c r="N8738" s="2">
        <f t="shared" ca="1" si="944"/>
        <v>5.1241549345189541E-2</v>
      </c>
      <c r="O8738" s="2"/>
      <c r="P8738" s="31">
        <f t="shared" ca="1" si="949"/>
        <v>3.7078896958265846</v>
      </c>
    </row>
    <row r="8739" spans="1:16" x14ac:dyDescent="0.25">
      <c r="A8739" s="32">
        <f ca="1">Uniform_A+B8739*(Uniform_B-Uniform_A)</f>
        <v>8.693025405124807</v>
      </c>
      <c r="B8739" s="2">
        <f t="shared" ca="1" si="945"/>
        <v>0.86930254051248068</v>
      </c>
      <c r="C8739" s="4"/>
      <c r="D8739" s="5">
        <f ca="1">IF(E8739&lt;(Driehoek_C-Driehoek_A)/(Driehoek_B-Driehoek_A),Driehoek_A+SQRT(E8739*(Driehoek_B-Driehoek_A)*(Driehoek_C-Driehoek_A)),Driehoek_B-SQRT((1-E8739)*(Driehoek_B-Driehoek_A)*(Driehoek_B-Driehoek_C)))</f>
        <v>5.8408236852964679</v>
      </c>
      <c r="E8739" s="2">
        <f t="shared" ca="1" si="946"/>
        <v>0.7148458575033203</v>
      </c>
      <c r="F8739" s="2"/>
      <c r="G8739" s="15">
        <f ca="1">_xlfn.NORM.INV(H8739,Normaal_Mu,Normaal_Sigma)</f>
        <v>5.1792733450006416</v>
      </c>
      <c r="H8739" s="2">
        <f t="shared" ca="1" si="947"/>
        <v>0.53571202937380502</v>
      </c>
      <c r="I8739" s="2"/>
      <c r="J8739" s="15">
        <f ca="1">-LN(K8739) /NegExp_Labda</f>
        <v>22.096382842926722</v>
      </c>
      <c r="K8739" s="2">
        <f t="shared" ca="1" si="948"/>
        <v>1.2042941376245175E-2</v>
      </c>
      <c r="L8739" s="2"/>
      <c r="M8739" s="17">
        <f t="shared" ca="1" si="943"/>
        <v>4</v>
      </c>
      <c r="N8739" s="2">
        <f t="shared" ca="1" si="944"/>
        <v>0.39995780414728666</v>
      </c>
      <c r="O8739" s="2"/>
      <c r="P8739" s="31">
        <f t="shared" ca="1" si="949"/>
        <v>9.1619010556697269</v>
      </c>
    </row>
    <row r="8740" spans="1:16" x14ac:dyDescent="0.25">
      <c r="A8740" s="32">
        <f ca="1">Uniform_A+B8740*(Uniform_B-Uniform_A)</f>
        <v>9.6208044520282687</v>
      </c>
      <c r="B8740" s="2">
        <f t="shared" ca="1" si="945"/>
        <v>0.96208044520282687</v>
      </c>
      <c r="C8740" s="4"/>
      <c r="D8740" s="5">
        <f ca="1">IF(E8740&lt;(Driehoek_C-Driehoek_A)/(Driehoek_B-Driehoek_A),Driehoek_A+SQRT(E8740*(Driehoek_B-Driehoek_A)*(Driehoek_C-Driehoek_A)),Driehoek_B-SQRT((1-E8740)*(Driehoek_B-Driehoek_A)*(Driehoek_B-Driehoek_C)))</f>
        <v>2.5426648368909541</v>
      </c>
      <c r="E8740" s="2">
        <f t="shared" ca="1" si="946"/>
        <v>2.103465179984898E-2</v>
      </c>
      <c r="F8740" s="2"/>
      <c r="G8740" s="15">
        <f ca="1">_xlfn.NORM.INV(H8740,Normaal_Mu,Normaal_Sigma)</f>
        <v>3.409364360718504</v>
      </c>
      <c r="H8740" s="2">
        <f t="shared" ca="1" si="947"/>
        <v>0.21321432522835815</v>
      </c>
      <c r="I8740" s="2"/>
      <c r="J8740" s="15">
        <f ca="1">-LN(K8740) /NegExp_Labda</f>
        <v>0.98213799659505352</v>
      </c>
      <c r="K8740" s="2">
        <f t="shared" ca="1" si="948"/>
        <v>0.82166081794455215</v>
      </c>
      <c r="L8740" s="2"/>
      <c r="M8740" s="17">
        <f t="shared" ca="1" si="943"/>
        <v>7</v>
      </c>
      <c r="N8740" s="2">
        <f t="shared" ca="1" si="944"/>
        <v>0.76770744320579165</v>
      </c>
      <c r="O8740" s="2"/>
      <c r="P8740" s="31">
        <f t="shared" ca="1" si="949"/>
        <v>4.7109943292465566</v>
      </c>
    </row>
    <row r="8741" spans="1:16" x14ac:dyDescent="0.25">
      <c r="A8741" s="32">
        <f ca="1">Uniform_A+B8741*(Uniform_B-Uniform_A)</f>
        <v>4.094020077105883</v>
      </c>
      <c r="B8741" s="2">
        <f t="shared" ca="1" si="945"/>
        <v>0.40940200771058832</v>
      </c>
      <c r="C8741" s="4"/>
      <c r="D8741" s="5">
        <f ca="1">IF(E8741&lt;(Driehoek_C-Driehoek_A)/(Driehoek_B-Driehoek_A),Driehoek_A+SQRT(E8741*(Driehoek_B-Driehoek_A)*(Driehoek_C-Driehoek_A)),Driehoek_B-SQRT((1-E8741)*(Driehoek_B-Driehoek_A)*(Driehoek_B-Driehoek_C)))</f>
        <v>4.4423409508606255</v>
      </c>
      <c r="E8741" s="2">
        <f t="shared" ca="1" si="946"/>
        <v>0.40650697119422785</v>
      </c>
      <c r="F8741" s="2"/>
      <c r="G8741" s="15">
        <f ca="1">_xlfn.NORM.INV(H8741,Normaal_Mu,Normaal_Sigma)</f>
        <v>5.5695003245732186</v>
      </c>
      <c r="H8741" s="2">
        <f t="shared" ca="1" si="947"/>
        <v>0.61208222158977199</v>
      </c>
      <c r="I8741" s="2"/>
      <c r="J8741" s="15">
        <f ca="1">-LN(K8741) /NegExp_Labda</f>
        <v>2.022693359993645</v>
      </c>
      <c r="K8741" s="2">
        <f t="shared" ca="1" si="948"/>
        <v>0.66728457692261511</v>
      </c>
      <c r="L8741" s="2"/>
      <c r="M8741" s="17">
        <f t="shared" ca="1" si="943"/>
        <v>4</v>
      </c>
      <c r="N8741" s="2">
        <f t="shared" ca="1" si="944"/>
        <v>0.2893338476364784</v>
      </c>
      <c r="O8741" s="2"/>
      <c r="P8741" s="31">
        <f t="shared" ca="1" si="949"/>
        <v>4.0257109425066746</v>
      </c>
    </row>
    <row r="8742" spans="1:16" x14ac:dyDescent="0.25">
      <c r="A8742" s="32">
        <f ca="1">Uniform_A+B8742*(Uniform_B-Uniform_A)</f>
        <v>6.9360398739072782</v>
      </c>
      <c r="B8742" s="2">
        <f t="shared" ca="1" si="945"/>
        <v>0.69360398739072782</v>
      </c>
      <c r="C8742" s="4"/>
      <c r="D8742" s="5">
        <f ca="1">IF(E8742&lt;(Driehoek_C-Driehoek_A)/(Driehoek_B-Driehoek_A),Driehoek_A+SQRT(E8742*(Driehoek_B-Driehoek_A)*(Driehoek_C-Driehoek_A)),Driehoek_B-SQRT((1-E8742)*(Driehoek_B-Driehoek_A)*(Driehoek_B-Driehoek_C)))</f>
        <v>3.9638470945168187</v>
      </c>
      <c r="E8742" s="2">
        <f t="shared" ca="1" si="946"/>
        <v>0.27547824361729656</v>
      </c>
      <c r="F8742" s="2"/>
      <c r="G8742" s="15">
        <f ca="1">_xlfn.NORM.INV(H8742,Normaal_Mu,Normaal_Sigma)</f>
        <v>6.8342638089594807</v>
      </c>
      <c r="H8742" s="2">
        <f t="shared" ca="1" si="947"/>
        <v>0.82046323778124408</v>
      </c>
      <c r="I8742" s="2"/>
      <c r="J8742" s="15">
        <f ca="1">-LN(K8742) /NegExp_Labda</f>
        <v>3.3720263546804028</v>
      </c>
      <c r="K8742" s="2">
        <f t="shared" ca="1" si="948"/>
        <v>0.50945932079180911</v>
      </c>
      <c r="L8742" s="2"/>
      <c r="M8742" s="17">
        <f t="shared" ca="1" si="943"/>
        <v>4</v>
      </c>
      <c r="N8742" s="2">
        <f t="shared" ca="1" si="944"/>
        <v>0.35246953888907706</v>
      </c>
      <c r="O8742" s="2"/>
      <c r="P8742" s="31">
        <f t="shared" ca="1" si="949"/>
        <v>5.0212354264127956</v>
      </c>
    </row>
    <row r="8743" spans="1:16" x14ac:dyDescent="0.25">
      <c r="A8743" s="32">
        <f ca="1">Uniform_A+B8743*(Uniform_B-Uniform_A)</f>
        <v>8.8143088269522014</v>
      </c>
      <c r="B8743" s="2">
        <f t="shared" ca="1" si="945"/>
        <v>0.88143088269522019</v>
      </c>
      <c r="C8743" s="4"/>
      <c r="D8743" s="5">
        <f ca="1">IF(E8743&lt;(Driehoek_C-Driehoek_A)/(Driehoek_B-Driehoek_A),Driehoek_A+SQRT(E8743*(Driehoek_B-Driehoek_A)*(Driehoek_C-Driehoek_A)),Driehoek_B-SQRT((1-E8743)*(Driehoek_B-Driehoek_A)*(Driehoek_B-Driehoek_C)))</f>
        <v>5.2893268300260141</v>
      </c>
      <c r="E8743" s="2">
        <f t="shared" ca="1" si="946"/>
        <v>0.60659727501814886</v>
      </c>
      <c r="F8743" s="2"/>
      <c r="G8743" s="15">
        <f ca="1">_xlfn.NORM.INV(H8743,Normaal_Mu,Normaal_Sigma)</f>
        <v>4.1797092808421006</v>
      </c>
      <c r="H8743" s="2">
        <f t="shared" ca="1" si="947"/>
        <v>0.34084966013318563</v>
      </c>
      <c r="I8743" s="2"/>
      <c r="J8743" s="15">
        <f ca="1">-LN(K8743) /NegExp_Labda</f>
        <v>3.0598859315561189</v>
      </c>
      <c r="K8743" s="2">
        <f t="shared" ca="1" si="948"/>
        <v>0.5422776245258224</v>
      </c>
      <c r="L8743" s="2"/>
      <c r="M8743" s="17">
        <f t="shared" ca="1" si="943"/>
        <v>3</v>
      </c>
      <c r="N8743" s="2">
        <f t="shared" ca="1" si="944"/>
        <v>0.14293471424759374</v>
      </c>
      <c r="O8743" s="2"/>
      <c r="P8743" s="31">
        <f t="shared" ca="1" si="949"/>
        <v>4.8686461738752866</v>
      </c>
    </row>
    <row r="8744" spans="1:16" x14ac:dyDescent="0.25">
      <c r="A8744" s="32">
        <f ca="1">Uniform_A+B8744*(Uniform_B-Uniform_A)</f>
        <v>3.0683250919247493</v>
      </c>
      <c r="B8744" s="2">
        <f t="shared" ca="1" si="945"/>
        <v>0.30683250919247496</v>
      </c>
      <c r="C8744" s="4"/>
      <c r="D8744" s="5">
        <f ca="1">IF(E8744&lt;(Driehoek_C-Driehoek_A)/(Driehoek_B-Driehoek_A),Driehoek_A+SQRT(E8744*(Driehoek_B-Driehoek_A)*(Driehoek_C-Driehoek_A)),Driehoek_B-SQRT((1-E8744)*(Driehoek_B-Driehoek_A)*(Driehoek_B-Driehoek_C)))</f>
        <v>3.3517298025761226</v>
      </c>
      <c r="E8744" s="2">
        <f t="shared" ca="1" si="946"/>
        <v>0.13051238994089165</v>
      </c>
      <c r="F8744" s="2"/>
      <c r="G8744" s="15">
        <f ca="1">_xlfn.NORM.INV(H8744,Normaal_Mu,Normaal_Sigma)</f>
        <v>9.2865506356959884</v>
      </c>
      <c r="H8744" s="2">
        <f t="shared" ca="1" si="947"/>
        <v>0.98395450123275296</v>
      </c>
      <c r="I8744" s="2"/>
      <c r="J8744" s="15">
        <f ca="1">-LN(K8744) /NegExp_Labda</f>
        <v>3.9472985172513306</v>
      </c>
      <c r="K8744" s="2">
        <f t="shared" ca="1" si="948"/>
        <v>0.45409007231456189</v>
      </c>
      <c r="L8744" s="2"/>
      <c r="M8744" s="17">
        <f t="shared" ca="1" si="943"/>
        <v>3</v>
      </c>
      <c r="N8744" s="2">
        <f t="shared" ca="1" si="944"/>
        <v>0.182188552462068</v>
      </c>
      <c r="O8744" s="2"/>
      <c r="P8744" s="31">
        <f t="shared" ca="1" si="949"/>
        <v>4.530780809489638</v>
      </c>
    </row>
    <row r="8745" spans="1:16" x14ac:dyDescent="0.25">
      <c r="A8745" s="32">
        <f ca="1">Uniform_A+B8745*(Uniform_B-Uniform_A)</f>
        <v>8.3715176680428343</v>
      </c>
      <c r="B8745" s="2">
        <f t="shared" ca="1" si="945"/>
        <v>0.83715176680428338</v>
      </c>
      <c r="C8745" s="4"/>
      <c r="D8745" s="5">
        <f ca="1">IF(E8745&lt;(Driehoek_C-Driehoek_A)/(Driehoek_B-Driehoek_A),Driehoek_A+SQRT(E8745*(Driehoek_B-Driehoek_A)*(Driehoek_C-Driehoek_A)),Driehoek_B-SQRT((1-E8745)*(Driehoek_B-Driehoek_A)*(Driehoek_B-Driehoek_C)))</f>
        <v>7.2077561519476534</v>
      </c>
      <c r="E8745" s="2">
        <f t="shared" ca="1" si="946"/>
        <v>0.90822462826052908</v>
      </c>
      <c r="F8745" s="2"/>
      <c r="G8745" s="15">
        <f ca="1">_xlfn.NORM.INV(H8745,Normaal_Mu,Normaal_Sigma)</f>
        <v>1.4196305414643886</v>
      </c>
      <c r="H8745" s="2">
        <f t="shared" ca="1" si="947"/>
        <v>3.6712109594800313E-2</v>
      </c>
      <c r="I8745" s="2"/>
      <c r="J8745" s="15">
        <f ca="1">-LN(K8745) /NegExp_Labda</f>
        <v>3.3724031541302604</v>
      </c>
      <c r="K8745" s="2">
        <f t="shared" ca="1" si="948"/>
        <v>0.50942092944005146</v>
      </c>
      <c r="L8745" s="2"/>
      <c r="M8745" s="17">
        <f t="shared" ca="1" si="943"/>
        <v>4</v>
      </c>
      <c r="N8745" s="2">
        <f t="shared" ca="1" si="944"/>
        <v>0.29198718284361069</v>
      </c>
      <c r="O8745" s="2"/>
      <c r="P8745" s="31">
        <f t="shared" ca="1" si="949"/>
        <v>4.8742615031170278</v>
      </c>
    </row>
    <row r="8746" spans="1:16" x14ac:dyDescent="0.25">
      <c r="A8746" s="32">
        <f ca="1">Uniform_A+B8746*(Uniform_B-Uniform_A)</f>
        <v>9.0988433195573375</v>
      </c>
      <c r="B8746" s="2">
        <f t="shared" ca="1" si="945"/>
        <v>0.90988433195573371</v>
      </c>
      <c r="C8746" s="4"/>
      <c r="D8746" s="5">
        <f ca="1">IF(E8746&lt;(Driehoek_C-Driehoek_A)/(Driehoek_B-Driehoek_A),Driehoek_A+SQRT(E8746*(Driehoek_B-Driehoek_A)*(Driehoek_C-Driehoek_A)),Driehoek_B-SQRT((1-E8746)*(Driehoek_B-Driehoek_A)*(Driehoek_B-Driehoek_C)))</f>
        <v>4.3687849718981626</v>
      </c>
      <c r="E8746" s="2">
        <f t="shared" ca="1" si="946"/>
        <v>0.38719563895667697</v>
      </c>
      <c r="F8746" s="2"/>
      <c r="G8746" s="15">
        <f ca="1">_xlfn.NORM.INV(H8746,Normaal_Mu,Normaal_Sigma)</f>
        <v>3.2823650482135243</v>
      </c>
      <c r="H8746" s="2">
        <f t="shared" ca="1" si="947"/>
        <v>0.19522061218171249</v>
      </c>
      <c r="I8746" s="2"/>
      <c r="J8746" s="15">
        <f ca="1">-LN(K8746) /NegExp_Labda</f>
        <v>0.97584521537031255</v>
      </c>
      <c r="K8746" s="2">
        <f t="shared" ca="1" si="948"/>
        <v>0.82269557531179394</v>
      </c>
      <c r="L8746" s="2"/>
      <c r="M8746" s="17">
        <f t="shared" ca="1" si="943"/>
        <v>10</v>
      </c>
      <c r="N8746" s="2">
        <f t="shared" ca="1" si="944"/>
        <v>0.97060561903375664</v>
      </c>
      <c r="O8746" s="2"/>
      <c r="P8746" s="31">
        <f t="shared" ca="1" si="949"/>
        <v>5.5451677110078679</v>
      </c>
    </row>
    <row r="8747" spans="1:16" x14ac:dyDescent="0.25">
      <c r="A8747" s="32">
        <f ca="1">Uniform_A+B8747*(Uniform_B-Uniform_A)</f>
        <v>8.3962895880460557</v>
      </c>
      <c r="B8747" s="2">
        <f t="shared" ca="1" si="945"/>
        <v>0.83962895880460564</v>
      </c>
      <c r="C8747" s="4"/>
      <c r="D8747" s="5">
        <f ca="1">IF(E8747&lt;(Driehoek_C-Driehoek_A)/(Driehoek_B-Driehoek_A),Driehoek_A+SQRT(E8747*(Driehoek_B-Driehoek_A)*(Driehoek_C-Driehoek_A)),Driehoek_B-SQRT((1-E8747)*(Driehoek_B-Driehoek_A)*(Driehoek_B-Driehoek_C)))</f>
        <v>3.8641487570081918</v>
      </c>
      <c r="E8747" s="2">
        <f t="shared" ca="1" si="946"/>
        <v>0.24821789916108472</v>
      </c>
      <c r="F8747" s="2"/>
      <c r="G8747" s="15">
        <f ca="1">_xlfn.NORM.INV(H8747,Normaal_Mu,Normaal_Sigma)</f>
        <v>8.1665560255139624</v>
      </c>
      <c r="H8747" s="2">
        <f t="shared" ca="1" si="947"/>
        <v>0.94332094395158317</v>
      </c>
      <c r="I8747" s="2"/>
      <c r="J8747" s="15">
        <f ca="1">-LN(K8747) /NegExp_Labda</f>
        <v>9.6767609016464196</v>
      </c>
      <c r="K8747" s="2">
        <f t="shared" ca="1" si="948"/>
        <v>0.14437341439248186</v>
      </c>
      <c r="L8747" s="2"/>
      <c r="M8747" s="17">
        <f t="shared" ca="1" si="943"/>
        <v>5</v>
      </c>
      <c r="N8747" s="2">
        <f t="shared" ca="1" si="944"/>
        <v>0.55534136784006871</v>
      </c>
      <c r="O8747" s="2"/>
      <c r="P8747" s="31">
        <f t="shared" ca="1" si="949"/>
        <v>7.0207510544429255</v>
      </c>
    </row>
    <row r="8748" spans="1:16" x14ac:dyDescent="0.25">
      <c r="A8748" s="32">
        <f ca="1">Uniform_A+B8748*(Uniform_B-Uniform_A)</f>
        <v>9.3141320334343138</v>
      </c>
      <c r="B8748" s="2">
        <f t="shared" ca="1" si="945"/>
        <v>0.93141320334343136</v>
      </c>
      <c r="C8748" s="4"/>
      <c r="D8748" s="5">
        <f ca="1">IF(E8748&lt;(Driehoek_C-Driehoek_A)/(Driehoek_B-Driehoek_A),Driehoek_A+SQRT(E8748*(Driehoek_B-Driehoek_A)*(Driehoek_C-Driehoek_A)),Driehoek_B-SQRT((1-E8748)*(Driehoek_B-Driehoek_A)*(Driehoek_B-Driehoek_C)))</f>
        <v>4.0683985735536057</v>
      </c>
      <c r="E8748" s="2">
        <f t="shared" ca="1" si="946"/>
        <v>0.30512306773348263</v>
      </c>
      <c r="F8748" s="2"/>
      <c r="G8748" s="15">
        <f ca="1">_xlfn.NORM.INV(H8748,Normaal_Mu,Normaal_Sigma)</f>
        <v>6.2351612839974582</v>
      </c>
      <c r="H8748" s="2">
        <f t="shared" ca="1" si="947"/>
        <v>0.73157409584951483</v>
      </c>
      <c r="I8748" s="2"/>
      <c r="J8748" s="15">
        <f ca="1">-LN(K8748) /NegExp_Labda</f>
        <v>5.9562159461425663</v>
      </c>
      <c r="K8748" s="2">
        <f t="shared" ca="1" si="948"/>
        <v>0.30384329446068303</v>
      </c>
      <c r="L8748" s="2"/>
      <c r="M8748" s="17">
        <f t="shared" ca="1" si="943"/>
        <v>2</v>
      </c>
      <c r="N8748" s="2">
        <f t="shared" ca="1" si="944"/>
        <v>7.6424946134037719E-2</v>
      </c>
      <c r="O8748" s="2"/>
      <c r="P8748" s="31">
        <f t="shared" ca="1" si="949"/>
        <v>5.5147815674255884</v>
      </c>
    </row>
    <row r="8749" spans="1:16" x14ac:dyDescent="0.25">
      <c r="A8749" s="32">
        <f ca="1">Uniform_A+B8749*(Uniform_B-Uniform_A)</f>
        <v>2.9417969211692307</v>
      </c>
      <c r="B8749" s="2">
        <f t="shared" ca="1" si="945"/>
        <v>0.29417969211692307</v>
      </c>
      <c r="C8749" s="4"/>
      <c r="D8749" s="5">
        <f ca="1">IF(E8749&lt;(Driehoek_C-Driehoek_A)/(Driehoek_B-Driehoek_A),Driehoek_A+SQRT(E8749*(Driehoek_B-Driehoek_A)*(Driehoek_C-Driehoek_A)),Driehoek_B-SQRT((1-E8749)*(Driehoek_B-Driehoek_A)*(Driehoek_B-Driehoek_C)))</f>
        <v>4.3432088477784854</v>
      </c>
      <c r="E8749" s="2">
        <f t="shared" ca="1" si="946"/>
        <v>0.38040846184546895</v>
      </c>
      <c r="F8749" s="2"/>
      <c r="G8749" s="15">
        <f ca="1">_xlfn.NORM.INV(H8749,Normaal_Mu,Normaal_Sigma)</f>
        <v>7.5940822840950037</v>
      </c>
      <c r="H8749" s="2">
        <f t="shared" ca="1" si="947"/>
        <v>0.90269148438539171</v>
      </c>
      <c r="I8749" s="2"/>
      <c r="J8749" s="15">
        <f ca="1">-LN(K8749) /NegExp_Labda</f>
        <v>1.6541484373088777</v>
      </c>
      <c r="K8749" s="2">
        <f t="shared" ca="1" si="948"/>
        <v>0.71832749880272595</v>
      </c>
      <c r="L8749" s="2"/>
      <c r="M8749" s="17">
        <f t="shared" ref="M8749:M8812" ca="1" si="950">VLOOKUP(N8749,$S$5:$T$105,2,TRUE)</f>
        <v>4</v>
      </c>
      <c r="N8749" s="2">
        <f t="shared" ca="1" si="944"/>
        <v>0.31969087340073521</v>
      </c>
      <c r="O8749" s="2"/>
      <c r="P8749" s="31">
        <f t="shared" ca="1" si="949"/>
        <v>4.1066472980703193</v>
      </c>
    </row>
    <row r="8750" spans="1:16" x14ac:dyDescent="0.25">
      <c r="A8750" s="32">
        <f ca="1">Uniform_A+B8750*(Uniform_B-Uniform_A)</f>
        <v>7.2362858075714929</v>
      </c>
      <c r="B8750" s="2">
        <f t="shared" ca="1" si="945"/>
        <v>0.72362858075714931</v>
      </c>
      <c r="C8750" s="4"/>
      <c r="D8750" s="5">
        <f ca="1">IF(E8750&lt;(Driehoek_C-Driehoek_A)/(Driehoek_B-Driehoek_A),Driehoek_A+SQRT(E8750*(Driehoek_B-Driehoek_A)*(Driehoek_C-Driehoek_A)),Driehoek_B-SQRT((1-E8750)*(Driehoek_B-Driehoek_A)*(Driehoek_B-Driehoek_C)))</f>
        <v>6.5031310468525971</v>
      </c>
      <c r="E8750" s="2">
        <f t="shared" ca="1" si="946"/>
        <v>0.82187558373738834</v>
      </c>
      <c r="F8750" s="2"/>
      <c r="G8750" s="15">
        <f ca="1">_xlfn.NORM.INV(H8750,Normaal_Mu,Normaal_Sigma)</f>
        <v>3.0043435039150284</v>
      </c>
      <c r="H8750" s="2">
        <f t="shared" ca="1" si="947"/>
        <v>0.15918132495389958</v>
      </c>
      <c r="I8750" s="2"/>
      <c r="J8750" s="15">
        <f ca="1">-LN(K8750) /NegExp_Labda</f>
        <v>13.761274653292276</v>
      </c>
      <c r="K8750" s="2">
        <f t="shared" ca="1" si="948"/>
        <v>6.378387071783953E-2</v>
      </c>
      <c r="L8750" s="2"/>
      <c r="M8750" s="17">
        <f t="shared" ca="1" si="950"/>
        <v>6</v>
      </c>
      <c r="N8750" s="2">
        <f t="shared" ca="1" si="944"/>
        <v>0.62578397024356158</v>
      </c>
      <c r="O8750" s="2"/>
      <c r="P8750" s="31">
        <f t="shared" ca="1" si="949"/>
        <v>7.3010070023262781</v>
      </c>
    </row>
    <row r="8751" spans="1:16" x14ac:dyDescent="0.25">
      <c r="A8751" s="32">
        <f ca="1">Uniform_A+B8751*(Uniform_B-Uniform_A)</f>
        <v>1.6304401157100601</v>
      </c>
      <c r="B8751" s="2">
        <f t="shared" ca="1" si="945"/>
        <v>0.16304401157100601</v>
      </c>
      <c r="C8751" s="4"/>
      <c r="D8751" s="5">
        <f ca="1">IF(E8751&lt;(Driehoek_C-Driehoek_A)/(Driehoek_B-Driehoek_A),Driehoek_A+SQRT(E8751*(Driehoek_B-Driehoek_A)*(Driehoek_C-Driehoek_A)),Driehoek_B-SQRT((1-E8751)*(Driehoek_B-Driehoek_A)*(Driehoek_B-Driehoek_C)))</f>
        <v>8.3491490632706196</v>
      </c>
      <c r="E8751" s="2">
        <f t="shared" ca="1" si="946"/>
        <v>0.98789694451881394</v>
      </c>
      <c r="F8751" s="2"/>
      <c r="G8751" s="15">
        <f ca="1">_xlfn.NORM.INV(H8751,Normaal_Mu,Normaal_Sigma)</f>
        <v>8.4248690226693128</v>
      </c>
      <c r="H8751" s="2">
        <f t="shared" ca="1" si="947"/>
        <v>0.95659168817975326</v>
      </c>
      <c r="I8751" s="2"/>
      <c r="J8751" s="15">
        <f ca="1">-LN(K8751) /NegExp_Labda</f>
        <v>1.5016562791519317</v>
      </c>
      <c r="K8751" s="2">
        <f t="shared" ca="1" si="948"/>
        <v>0.74057286096752217</v>
      </c>
      <c r="L8751" s="2"/>
      <c r="M8751" s="17">
        <f t="shared" ca="1" si="950"/>
        <v>7</v>
      </c>
      <c r="N8751" s="2">
        <f t="shared" ca="1" si="944"/>
        <v>0.83068311875147183</v>
      </c>
      <c r="O8751" s="2"/>
      <c r="P8751" s="31">
        <f t="shared" ca="1" si="949"/>
        <v>5.3812228961603852</v>
      </c>
    </row>
    <row r="8752" spans="1:16" x14ac:dyDescent="0.25">
      <c r="A8752" s="32">
        <f ca="1">Uniform_A+B8752*(Uniform_B-Uniform_A)</f>
        <v>6.4437076341802699</v>
      </c>
      <c r="B8752" s="2">
        <f t="shared" ca="1" si="945"/>
        <v>0.64437076341802701</v>
      </c>
      <c r="C8752" s="4"/>
      <c r="D8752" s="5">
        <f ca="1">IF(E8752&lt;(Driehoek_C-Driehoek_A)/(Driehoek_B-Driehoek_A),Driehoek_A+SQRT(E8752*(Driehoek_B-Driehoek_A)*(Driehoek_C-Driehoek_A)),Driehoek_B-SQRT((1-E8752)*(Driehoek_B-Driehoek_A)*(Driehoek_B-Driehoek_C)))</f>
        <v>5.5744161703637616</v>
      </c>
      <c r="E8752" s="2">
        <f t="shared" ca="1" si="946"/>
        <v>0.66472501217527769</v>
      </c>
      <c r="F8752" s="2"/>
      <c r="G8752" s="15">
        <f ca="1">_xlfn.NORM.INV(H8752,Normaal_Mu,Normaal_Sigma)</f>
        <v>3.6363033067842387</v>
      </c>
      <c r="H8752" s="2">
        <f t="shared" ca="1" si="947"/>
        <v>0.24766742495051319</v>
      </c>
      <c r="I8752" s="2"/>
      <c r="J8752" s="15">
        <f ca="1">-LN(K8752) /NegExp_Labda</f>
        <v>0.88068909478640378</v>
      </c>
      <c r="K8752" s="2">
        <f t="shared" ca="1" si="948"/>
        <v>0.83850241384506996</v>
      </c>
      <c r="L8752" s="2"/>
      <c r="M8752" s="17">
        <f t="shared" ca="1" si="950"/>
        <v>8</v>
      </c>
      <c r="N8752" s="2">
        <f t="shared" ca="1" si="944"/>
        <v>0.92683264246978747</v>
      </c>
      <c r="O8752" s="2"/>
      <c r="P8752" s="31">
        <f t="shared" ca="1" si="949"/>
        <v>4.9070232412229355</v>
      </c>
    </row>
    <row r="8753" spans="1:16" x14ac:dyDescent="0.25">
      <c r="A8753" s="32">
        <f ca="1">Uniform_A+B8753*(Uniform_B-Uniform_A)</f>
        <v>6.5191845066201264</v>
      </c>
      <c r="B8753" s="2">
        <f t="shared" ca="1" si="945"/>
        <v>0.65191845066201259</v>
      </c>
      <c r="C8753" s="4"/>
      <c r="D8753" s="5">
        <f ca="1">IF(E8753&lt;(Driehoek_C-Driehoek_A)/(Driehoek_B-Driehoek_A),Driehoek_A+SQRT(E8753*(Driehoek_B-Driehoek_A)*(Driehoek_C-Driehoek_A)),Driehoek_B-SQRT((1-E8753)*(Driehoek_B-Driehoek_A)*(Driehoek_B-Driehoek_C)))</f>
        <v>7.3815949063418671</v>
      </c>
      <c r="E8753" s="2">
        <f t="shared" ca="1" si="946"/>
        <v>0.9251647129377546</v>
      </c>
      <c r="F8753" s="2"/>
      <c r="G8753" s="15">
        <f ca="1">_xlfn.NORM.INV(H8753,Normaal_Mu,Normaal_Sigma)</f>
        <v>3.701504503031452</v>
      </c>
      <c r="H8753" s="2">
        <f t="shared" ca="1" si="947"/>
        <v>0.25808912663813799</v>
      </c>
      <c r="I8753" s="2"/>
      <c r="J8753" s="15">
        <f ca="1">-LN(K8753) /NegExp_Labda</f>
        <v>10.342709429247199</v>
      </c>
      <c r="K8753" s="2">
        <f t="shared" ca="1" si="948"/>
        <v>0.12636990918576219</v>
      </c>
      <c r="L8753" s="2"/>
      <c r="M8753" s="17">
        <f t="shared" ca="1" si="950"/>
        <v>5</v>
      </c>
      <c r="N8753" s="2">
        <f t="shared" ca="1" si="944"/>
        <v>0.60746991349153434</v>
      </c>
      <c r="O8753" s="2"/>
      <c r="P8753" s="31">
        <f t="shared" ca="1" si="949"/>
        <v>6.588998669048129</v>
      </c>
    </row>
    <row r="8754" spans="1:16" x14ac:dyDescent="0.25">
      <c r="A8754" s="32">
        <f ca="1">Uniform_A+B8754*(Uniform_B-Uniform_A)</f>
        <v>1.2079931180107495</v>
      </c>
      <c r="B8754" s="2">
        <f t="shared" ca="1" si="945"/>
        <v>0.12079931180107495</v>
      </c>
      <c r="C8754" s="4"/>
      <c r="D8754" s="5">
        <f ca="1">IF(E8754&lt;(Driehoek_C-Driehoek_A)/(Driehoek_B-Driehoek_A),Driehoek_A+SQRT(E8754*(Driehoek_B-Driehoek_A)*(Driehoek_C-Driehoek_A)),Driehoek_B-SQRT((1-E8754)*(Driehoek_B-Driehoek_A)*(Driehoek_B-Driehoek_C)))</f>
        <v>4.986097381523189</v>
      </c>
      <c r="E8754" s="2">
        <f t="shared" ca="1" si="946"/>
        <v>0.53967387912528586</v>
      </c>
      <c r="F8754" s="2"/>
      <c r="G8754" s="15">
        <f ca="1">_xlfn.NORM.INV(H8754,Normaal_Mu,Normaal_Sigma)</f>
        <v>1.974555613455153</v>
      </c>
      <c r="H8754" s="2">
        <f t="shared" ca="1" si="947"/>
        <v>6.5175119891370148E-2</v>
      </c>
      <c r="I8754" s="2"/>
      <c r="J8754" s="15">
        <f ca="1">-LN(K8754) /NegExp_Labda</f>
        <v>16.538722537478876</v>
      </c>
      <c r="K8754" s="2">
        <f t="shared" ca="1" si="948"/>
        <v>3.6598628663184307E-2</v>
      </c>
      <c r="L8754" s="2"/>
      <c r="M8754" s="17">
        <f t="shared" ca="1" si="950"/>
        <v>4</v>
      </c>
      <c r="N8754" s="2">
        <f t="shared" ca="1" si="944"/>
        <v>0.42392091782252961</v>
      </c>
      <c r="O8754" s="2"/>
      <c r="P8754" s="31">
        <f t="shared" ca="1" si="949"/>
        <v>5.7414737300935936</v>
      </c>
    </row>
    <row r="8755" spans="1:16" x14ac:dyDescent="0.25">
      <c r="A8755" s="32">
        <f ca="1">Uniform_A+B8755*(Uniform_B-Uniform_A)</f>
        <v>9.7866252450282438</v>
      </c>
      <c r="B8755" s="2">
        <f t="shared" ca="1" si="945"/>
        <v>0.97866252450282432</v>
      </c>
      <c r="C8755" s="4"/>
      <c r="D8755" s="5">
        <f ca="1">IF(E8755&lt;(Driehoek_C-Driehoek_A)/(Driehoek_B-Driehoek_A),Driehoek_A+SQRT(E8755*(Driehoek_B-Driehoek_A)*(Driehoek_C-Driehoek_A)),Driehoek_B-SQRT((1-E8755)*(Driehoek_B-Driehoek_A)*(Driehoek_B-Driehoek_C)))</f>
        <v>3.8530212584977779</v>
      </c>
      <c r="E8755" s="2">
        <f t="shared" ca="1" si="946"/>
        <v>0.24526341317462064</v>
      </c>
      <c r="F8755" s="2"/>
      <c r="G8755" s="15">
        <f ca="1">_xlfn.NORM.INV(H8755,Normaal_Mu,Normaal_Sigma)</f>
        <v>6.7657310132150759</v>
      </c>
      <c r="H8755" s="2">
        <f t="shared" ca="1" si="947"/>
        <v>0.81134552888261779</v>
      </c>
      <c r="I8755" s="2"/>
      <c r="J8755" s="15">
        <f ca="1">-LN(K8755) /NegExp_Labda</f>
        <v>4.5415320028667043</v>
      </c>
      <c r="K8755" s="2">
        <f t="shared" ca="1" si="948"/>
        <v>0.40320651643059813</v>
      </c>
      <c r="L8755" s="2"/>
      <c r="M8755" s="17">
        <f t="shared" ca="1" si="950"/>
        <v>2</v>
      </c>
      <c r="N8755" s="2">
        <f t="shared" ca="1" si="944"/>
        <v>8.223637293500341E-2</v>
      </c>
      <c r="O8755" s="2"/>
      <c r="P8755" s="31">
        <f t="shared" ca="1" si="949"/>
        <v>5.38938190392156</v>
      </c>
    </row>
    <row r="8756" spans="1:16" x14ac:dyDescent="0.25">
      <c r="A8756" s="32">
        <f ca="1">Uniform_A+B8756*(Uniform_B-Uniform_A)</f>
        <v>3.2806227241053398</v>
      </c>
      <c r="B8756" s="2">
        <f t="shared" ca="1" si="945"/>
        <v>0.32806227241053398</v>
      </c>
      <c r="C8756" s="4"/>
      <c r="D8756" s="5">
        <f ca="1">IF(E8756&lt;(Driehoek_C-Driehoek_A)/(Driehoek_B-Driehoek_A),Driehoek_A+SQRT(E8756*(Driehoek_B-Driehoek_A)*(Driehoek_C-Driehoek_A)),Driehoek_B-SQRT((1-E8756)*(Driehoek_B-Driehoek_A)*(Driehoek_B-Driehoek_C)))</f>
        <v>5.4923746079868501</v>
      </c>
      <c r="E8756" s="2">
        <f t="shared" ca="1" si="946"/>
        <v>0.64847326026584573</v>
      </c>
      <c r="F8756" s="2"/>
      <c r="G8756" s="15">
        <f ca="1">_xlfn.NORM.INV(H8756,Normaal_Mu,Normaal_Sigma)</f>
        <v>5.0223114922652368</v>
      </c>
      <c r="H8756" s="2">
        <f t="shared" ca="1" si="947"/>
        <v>0.50445040649218853</v>
      </c>
      <c r="I8756" s="2"/>
      <c r="J8756" s="15">
        <f ca="1">-LN(K8756) /NegExp_Labda</f>
        <v>8.4495867052620586</v>
      </c>
      <c r="K8756" s="2">
        <f t="shared" ca="1" si="948"/>
        <v>0.18453477681303432</v>
      </c>
      <c r="L8756" s="2"/>
      <c r="M8756" s="17">
        <f t="shared" ca="1" si="950"/>
        <v>4</v>
      </c>
      <c r="N8756" s="2">
        <f t="shared" ca="1" si="944"/>
        <v>0.2862870381640521</v>
      </c>
      <c r="O8756" s="2"/>
      <c r="P8756" s="31">
        <f t="shared" ca="1" si="949"/>
        <v>5.2489791059238966</v>
      </c>
    </row>
    <row r="8757" spans="1:16" x14ac:dyDescent="0.25">
      <c r="A8757" s="32">
        <f ca="1">Uniform_A+B8757*(Uniform_B-Uniform_A)</f>
        <v>2.3420268741140449</v>
      </c>
      <c r="B8757" s="2">
        <f t="shared" ca="1" si="945"/>
        <v>0.23420268741140449</v>
      </c>
      <c r="C8757" s="4"/>
      <c r="D8757" s="5">
        <f ca="1">IF(E8757&lt;(Driehoek_C-Driehoek_A)/(Driehoek_B-Driehoek_A),Driehoek_A+SQRT(E8757*(Driehoek_B-Driehoek_A)*(Driehoek_C-Driehoek_A)),Driehoek_B-SQRT((1-E8757)*(Driehoek_B-Driehoek_A)*(Driehoek_B-Driehoek_C)))</f>
        <v>3.8531282601958896</v>
      </c>
      <c r="E8757" s="2">
        <f t="shared" ca="1" si="946"/>
        <v>0.24529173919547465</v>
      </c>
      <c r="F8757" s="2"/>
      <c r="G8757" s="15">
        <f ca="1">_xlfn.NORM.INV(H8757,Normaal_Mu,Normaal_Sigma)</f>
        <v>5.048398677446813</v>
      </c>
      <c r="H8757" s="2">
        <f t="shared" ca="1" si="947"/>
        <v>0.50965319720041924</v>
      </c>
      <c r="I8757" s="2"/>
      <c r="J8757" s="15">
        <f ca="1">-LN(K8757) /NegExp_Labda</f>
        <v>1.3659025354222147</v>
      </c>
      <c r="K8757" s="2">
        <f t="shared" ca="1" si="948"/>
        <v>0.76095541738737271</v>
      </c>
      <c r="L8757" s="2"/>
      <c r="M8757" s="17">
        <f t="shared" ca="1" si="950"/>
        <v>5</v>
      </c>
      <c r="N8757" s="2">
        <f t="shared" ca="1" si="944"/>
        <v>0.59430448309484629</v>
      </c>
      <c r="O8757" s="2"/>
      <c r="P8757" s="31">
        <f t="shared" ca="1" si="949"/>
        <v>3.5218912694357924</v>
      </c>
    </row>
    <row r="8758" spans="1:16" x14ac:dyDescent="0.25">
      <c r="A8758" s="32">
        <f ca="1">Uniform_A+B8758*(Uniform_B-Uniform_A)</f>
        <v>1.6252618074606695</v>
      </c>
      <c r="B8758" s="2">
        <f t="shared" ca="1" si="945"/>
        <v>0.16252618074606695</v>
      </c>
      <c r="C8758" s="4"/>
      <c r="D8758" s="5">
        <f ca="1">IF(E8758&lt;(Driehoek_C-Driehoek_A)/(Driehoek_B-Driehoek_A),Driehoek_A+SQRT(E8758*(Driehoek_B-Driehoek_A)*(Driehoek_C-Driehoek_A)),Driehoek_B-SQRT((1-E8758)*(Driehoek_B-Driehoek_A)*(Driehoek_B-Driehoek_C)))</f>
        <v>8.1990934021398392</v>
      </c>
      <c r="E8758" s="2">
        <f t="shared" ca="1" si="946"/>
        <v>0.9816728177572589</v>
      </c>
      <c r="F8758" s="2"/>
      <c r="G8758" s="15">
        <f ca="1">_xlfn.NORM.INV(H8758,Normaal_Mu,Normaal_Sigma)</f>
        <v>4.9438790293562116</v>
      </c>
      <c r="H8758" s="2">
        <f t="shared" ca="1" si="947"/>
        <v>0.48880695489930914</v>
      </c>
      <c r="I8758" s="2"/>
      <c r="J8758" s="15">
        <f ca="1">-LN(K8758) /NegExp_Labda</f>
        <v>4.0631230544943131</v>
      </c>
      <c r="K8758" s="2">
        <f t="shared" ca="1" si="948"/>
        <v>0.44369201777498635</v>
      </c>
      <c r="L8758" s="2"/>
      <c r="M8758" s="17">
        <f t="shared" ca="1" si="950"/>
        <v>4</v>
      </c>
      <c r="N8758" s="2">
        <f t="shared" ca="1" si="944"/>
        <v>0.30359064589731488</v>
      </c>
      <c r="O8758" s="2"/>
      <c r="P8758" s="31">
        <f t="shared" ca="1" si="949"/>
        <v>4.5662714586902062</v>
      </c>
    </row>
    <row r="8759" spans="1:16" x14ac:dyDescent="0.25">
      <c r="A8759" s="32">
        <f ca="1">Uniform_A+B8759*(Uniform_B-Uniform_A)</f>
        <v>7.9021268212778022</v>
      </c>
      <c r="B8759" s="2">
        <f t="shared" ca="1" si="945"/>
        <v>0.79021268212778017</v>
      </c>
      <c r="C8759" s="4"/>
      <c r="D8759" s="5">
        <f ca="1">IF(E8759&lt;(Driehoek_C-Driehoek_A)/(Driehoek_B-Driehoek_A),Driehoek_A+SQRT(E8759*(Driehoek_B-Driehoek_A)*(Driehoek_C-Driehoek_A)),Driehoek_B-SQRT((1-E8759)*(Driehoek_B-Driehoek_A)*(Driehoek_B-Driehoek_C)))</f>
        <v>3.7927890753660032</v>
      </c>
      <c r="E8759" s="2">
        <f t="shared" ca="1" si="946"/>
        <v>0.22957804776797774</v>
      </c>
      <c r="F8759" s="2"/>
      <c r="G8759" s="15">
        <f ca="1">_xlfn.NORM.INV(H8759,Normaal_Mu,Normaal_Sigma)</f>
        <v>6.4304275838674148</v>
      </c>
      <c r="H8759" s="2">
        <f t="shared" ca="1" si="947"/>
        <v>0.76276152596708746</v>
      </c>
      <c r="I8759" s="2"/>
      <c r="J8759" s="15">
        <f ca="1">-LN(K8759) /NegExp_Labda</f>
        <v>5.6970553563854187</v>
      </c>
      <c r="K8759" s="2">
        <f t="shared" ca="1" si="948"/>
        <v>0.32000742789781744</v>
      </c>
      <c r="L8759" s="2"/>
      <c r="M8759" s="17">
        <f t="shared" ca="1" si="950"/>
        <v>3</v>
      </c>
      <c r="N8759" s="2">
        <f t="shared" ca="1" si="944"/>
        <v>0.23746645545456324</v>
      </c>
      <c r="O8759" s="2"/>
      <c r="P8759" s="31">
        <f t="shared" ca="1" si="949"/>
        <v>5.3644797673793274</v>
      </c>
    </row>
    <row r="8760" spans="1:16" x14ac:dyDescent="0.25">
      <c r="A8760" s="32">
        <f ca="1">Uniform_A+B8760*(Uniform_B-Uniform_A)</f>
        <v>0.76652093099528362</v>
      </c>
      <c r="B8760" s="2">
        <f t="shared" ca="1" si="945"/>
        <v>7.6652093099528362E-2</v>
      </c>
      <c r="C8760" s="4"/>
      <c r="D8760" s="5">
        <f ca="1">IF(E8760&lt;(Driehoek_C-Driehoek_A)/(Driehoek_B-Driehoek_A),Driehoek_A+SQRT(E8760*(Driehoek_B-Driehoek_A)*(Driehoek_C-Driehoek_A)),Driehoek_B-SQRT((1-E8760)*(Driehoek_B-Driehoek_A)*(Driehoek_B-Driehoek_C)))</f>
        <v>8.2297170554092052</v>
      </c>
      <c r="E8760" s="2">
        <f t="shared" ca="1" si="946"/>
        <v>0.98304754815064388</v>
      </c>
      <c r="F8760" s="2"/>
      <c r="G8760" s="15">
        <f ca="1">_xlfn.NORM.INV(H8760,Normaal_Mu,Normaal_Sigma)</f>
        <v>5.1283756884639615</v>
      </c>
      <c r="H8760" s="2">
        <f t="shared" ca="1" si="947"/>
        <v>0.52558967183356209</v>
      </c>
      <c r="I8760" s="2"/>
      <c r="J8760" s="15">
        <f ca="1">-LN(K8760) /NegExp_Labda</f>
        <v>2.0011635598144437</v>
      </c>
      <c r="K8760" s="2">
        <f t="shared" ca="1" si="948"/>
        <v>0.67016407269109812</v>
      </c>
      <c r="L8760" s="2"/>
      <c r="M8760" s="17">
        <f t="shared" ca="1" si="950"/>
        <v>4</v>
      </c>
      <c r="N8760" s="2">
        <f t="shared" ca="1" si="944"/>
        <v>0.39164145297786801</v>
      </c>
      <c r="O8760" s="2"/>
      <c r="P8760" s="31">
        <f t="shared" ca="1" si="949"/>
        <v>4.0251554469365782</v>
      </c>
    </row>
    <row r="8761" spans="1:16" x14ac:dyDescent="0.25">
      <c r="A8761" s="32">
        <f ca="1">Uniform_A+B8761*(Uniform_B-Uniform_A)</f>
        <v>7.1156436764463171</v>
      </c>
      <c r="B8761" s="2">
        <f t="shared" ca="1" si="945"/>
        <v>0.71156436764463171</v>
      </c>
      <c r="C8761" s="4"/>
      <c r="D8761" s="5">
        <f ca="1">IF(E8761&lt;(Driehoek_C-Driehoek_A)/(Driehoek_B-Driehoek_A),Driehoek_A+SQRT(E8761*(Driehoek_B-Driehoek_A)*(Driehoek_C-Driehoek_A)),Driehoek_B-SQRT((1-E8761)*(Driehoek_B-Driehoek_A)*(Driehoek_B-Driehoek_C)))</f>
        <v>5.0891459589541332</v>
      </c>
      <c r="E8761" s="2">
        <f t="shared" ca="1" si="946"/>
        <v>0.56300630484672043</v>
      </c>
      <c r="F8761" s="2"/>
      <c r="G8761" s="15">
        <f ca="1">_xlfn.NORM.INV(H8761,Normaal_Mu,Normaal_Sigma)</f>
        <v>8.3782722916464234</v>
      </c>
      <c r="H8761" s="2">
        <f t="shared" ca="1" si="947"/>
        <v>0.95440332881757051</v>
      </c>
      <c r="I8761" s="2"/>
      <c r="J8761" s="15">
        <f ca="1">-LN(K8761) /NegExp_Labda</f>
        <v>3.3186304882264563</v>
      </c>
      <c r="K8761" s="2">
        <f t="shared" ca="1" si="948"/>
        <v>0.51492907943033006</v>
      </c>
      <c r="L8761" s="2"/>
      <c r="M8761" s="17">
        <f t="shared" ca="1" si="950"/>
        <v>7</v>
      </c>
      <c r="N8761" s="2">
        <f t="shared" ca="1" si="944"/>
        <v>0.83420180396772536</v>
      </c>
      <c r="O8761" s="2"/>
      <c r="P8761" s="31">
        <f t="shared" ca="1" si="949"/>
        <v>6.1803384830546664</v>
      </c>
    </row>
    <row r="8762" spans="1:16" x14ac:dyDescent="0.25">
      <c r="A8762" s="32">
        <f ca="1">Uniform_A+B8762*(Uniform_B-Uniform_A)</f>
        <v>6.2066482615892475</v>
      </c>
      <c r="B8762" s="2">
        <f t="shared" ca="1" si="945"/>
        <v>0.62066482615892471</v>
      </c>
      <c r="C8762" s="4"/>
      <c r="D8762" s="5">
        <f ca="1">IF(E8762&lt;(Driehoek_C-Driehoek_A)/(Driehoek_B-Driehoek_A),Driehoek_A+SQRT(E8762*(Driehoek_B-Driehoek_A)*(Driehoek_C-Driehoek_A)),Driehoek_B-SQRT((1-E8762)*(Driehoek_B-Driehoek_A)*(Driehoek_B-Driehoek_C)))</f>
        <v>3.7606927775146111</v>
      </c>
      <c r="E8762" s="2">
        <f t="shared" ca="1" si="946"/>
        <v>0.22143136119943685</v>
      </c>
      <c r="F8762" s="2"/>
      <c r="G8762" s="15">
        <f ca="1">_xlfn.NORM.INV(H8762,Normaal_Mu,Normaal_Sigma)</f>
        <v>5.8345689810389914</v>
      </c>
      <c r="H8762" s="2">
        <f t="shared" ca="1" si="947"/>
        <v>0.66176483428310418</v>
      </c>
      <c r="I8762" s="2"/>
      <c r="J8762" s="15">
        <f ca="1">-LN(K8762) /NegExp_Labda</f>
        <v>9.0607711939184323</v>
      </c>
      <c r="K8762" s="2">
        <f t="shared" ca="1" si="948"/>
        <v>0.16330196618009429</v>
      </c>
      <c r="L8762" s="2"/>
      <c r="M8762" s="17">
        <f t="shared" ca="1" si="950"/>
        <v>7</v>
      </c>
      <c r="N8762" s="2">
        <f t="shared" ca="1" si="944"/>
        <v>0.82773525453621211</v>
      </c>
      <c r="O8762" s="2"/>
      <c r="P8762" s="31">
        <f t="shared" ca="1" si="949"/>
        <v>6.3725362428122567</v>
      </c>
    </row>
    <row r="8763" spans="1:16" x14ac:dyDescent="0.25">
      <c r="A8763" s="32">
        <f ca="1">Uniform_A+B8763*(Uniform_B-Uniform_A)</f>
        <v>0.15522558755711513</v>
      </c>
      <c r="B8763" s="2">
        <f t="shared" ca="1" si="945"/>
        <v>1.5522558755711513E-2</v>
      </c>
      <c r="C8763" s="4"/>
      <c r="D8763" s="5">
        <f ca="1">IF(E8763&lt;(Driehoek_C-Driehoek_A)/(Driehoek_B-Driehoek_A),Driehoek_A+SQRT(E8763*(Driehoek_B-Driehoek_A)*(Driehoek_C-Driehoek_A)),Driehoek_B-SQRT((1-E8763)*(Driehoek_B-Driehoek_A)*(Driehoek_B-Driehoek_C)))</f>
        <v>7.4512874430895701</v>
      </c>
      <c r="E8763" s="2">
        <f t="shared" ca="1" si="946"/>
        <v>0.93147112617337025</v>
      </c>
      <c r="F8763" s="2"/>
      <c r="G8763" s="15">
        <f ca="1">_xlfn.NORM.INV(H8763,Normaal_Mu,Normaal_Sigma)</f>
        <v>5.2573636406579576</v>
      </c>
      <c r="H8763" s="2">
        <f t="shared" ca="1" si="947"/>
        <v>0.55119528946420093</v>
      </c>
      <c r="I8763" s="2"/>
      <c r="J8763" s="15">
        <f ca="1">-LN(K8763) /NegExp_Labda</f>
        <v>4.1027774302803328</v>
      </c>
      <c r="K8763" s="2">
        <f t="shared" ca="1" si="948"/>
        <v>0.44018706880153424</v>
      </c>
      <c r="L8763" s="2"/>
      <c r="M8763" s="17">
        <f t="shared" ca="1" si="950"/>
        <v>5</v>
      </c>
      <c r="N8763" s="2">
        <f t="shared" ca="1" si="944"/>
        <v>0.52114510189748575</v>
      </c>
      <c r="O8763" s="2"/>
      <c r="P8763" s="31">
        <f t="shared" ca="1" si="949"/>
        <v>4.3933308203169954</v>
      </c>
    </row>
    <row r="8764" spans="1:16" x14ac:dyDescent="0.25">
      <c r="A8764" s="32">
        <f ca="1">Uniform_A+B8764*(Uniform_B-Uniform_A)</f>
        <v>0.96051624896953181</v>
      </c>
      <c r="B8764" s="2">
        <f t="shared" ca="1" si="945"/>
        <v>9.6051624896953181E-2</v>
      </c>
      <c r="C8764" s="4"/>
      <c r="D8764" s="5">
        <f ca="1">IF(E8764&lt;(Driehoek_C-Driehoek_A)/(Driehoek_B-Driehoek_A),Driehoek_A+SQRT(E8764*(Driehoek_B-Driehoek_A)*(Driehoek_C-Driehoek_A)),Driehoek_B-SQRT((1-E8764)*(Driehoek_B-Driehoek_A)*(Driehoek_B-Driehoek_C)))</f>
        <v>4.4372130950835125</v>
      </c>
      <c r="E8764" s="2">
        <f t="shared" ca="1" si="946"/>
        <v>0.40517073315207486</v>
      </c>
      <c r="F8764" s="2"/>
      <c r="G8764" s="15">
        <f ca="1">_xlfn.NORM.INV(H8764,Normaal_Mu,Normaal_Sigma)</f>
        <v>1.5412667915597908</v>
      </c>
      <c r="H8764" s="2">
        <f t="shared" ca="1" si="947"/>
        <v>4.1871751528917756E-2</v>
      </c>
      <c r="I8764" s="2"/>
      <c r="J8764" s="15">
        <f ca="1">-LN(K8764) /NegExp_Labda</f>
        <v>2.27402042299817</v>
      </c>
      <c r="K8764" s="2">
        <f t="shared" ca="1" si="948"/>
        <v>0.63457227825263407</v>
      </c>
      <c r="L8764" s="2"/>
      <c r="M8764" s="17">
        <f t="shared" ca="1" si="950"/>
        <v>9</v>
      </c>
      <c r="N8764" s="2">
        <f t="shared" ca="1" si="944"/>
        <v>0.96195343211502715</v>
      </c>
      <c r="O8764" s="2"/>
      <c r="P8764" s="31">
        <f t="shared" ca="1" si="949"/>
        <v>3.6426033117222003</v>
      </c>
    </row>
    <row r="8765" spans="1:16" x14ac:dyDescent="0.25">
      <c r="A8765" s="32">
        <f ca="1">Uniform_A+B8765*(Uniform_B-Uniform_A)</f>
        <v>2.7799615209784578</v>
      </c>
      <c r="B8765" s="2">
        <f t="shared" ca="1" si="945"/>
        <v>0.27799615209784578</v>
      </c>
      <c r="C8765" s="4"/>
      <c r="D8765" s="5">
        <f ca="1">IF(E8765&lt;(Driehoek_C-Driehoek_A)/(Driehoek_B-Driehoek_A),Driehoek_A+SQRT(E8765*(Driehoek_B-Driehoek_A)*(Driehoek_C-Driehoek_A)),Driehoek_B-SQRT((1-E8765)*(Driehoek_B-Driehoek_A)*(Driehoek_B-Driehoek_C)))</f>
        <v>2.9912286512410118</v>
      </c>
      <c r="E8765" s="2">
        <f t="shared" ca="1" si="946"/>
        <v>7.0181017074362528E-2</v>
      </c>
      <c r="F8765" s="2"/>
      <c r="G8765" s="15">
        <f ca="1">_xlfn.NORM.INV(H8765,Normaal_Mu,Normaal_Sigma)</f>
        <v>7.9640876604902511</v>
      </c>
      <c r="H8765" s="2">
        <f t="shared" ca="1" si="947"/>
        <v>0.93083568353302848</v>
      </c>
      <c r="I8765" s="2"/>
      <c r="J8765" s="15">
        <f ca="1">-LN(K8765) /NegExp_Labda</f>
        <v>9.0976719614642221</v>
      </c>
      <c r="K8765" s="2">
        <f t="shared" ca="1" si="948"/>
        <v>0.16210120893782409</v>
      </c>
      <c r="L8765" s="2"/>
      <c r="M8765" s="17">
        <f t="shared" ca="1" si="950"/>
        <v>6</v>
      </c>
      <c r="N8765" s="2">
        <f t="shared" ca="1" si="944"/>
        <v>0.72863588430098458</v>
      </c>
      <c r="O8765" s="2"/>
      <c r="P8765" s="31">
        <f t="shared" ca="1" si="949"/>
        <v>5.7665899588347882</v>
      </c>
    </row>
    <row r="8766" spans="1:16" x14ac:dyDescent="0.25">
      <c r="A8766" s="32">
        <f ca="1">Uniform_A+B8766*(Uniform_B-Uniform_A)</f>
        <v>9.3425485818915206</v>
      </c>
      <c r="B8766" s="2">
        <f t="shared" ca="1" si="945"/>
        <v>0.9342548581891521</v>
      </c>
      <c r="C8766" s="4"/>
      <c r="D8766" s="5">
        <f ca="1">IF(E8766&lt;(Driehoek_C-Driehoek_A)/(Driehoek_B-Driehoek_A),Driehoek_A+SQRT(E8766*(Driehoek_B-Driehoek_A)*(Driehoek_C-Driehoek_A)),Driehoek_B-SQRT((1-E8766)*(Driehoek_B-Driehoek_A)*(Driehoek_B-Driehoek_C)))</f>
        <v>3.688118498840403</v>
      </c>
      <c r="E8766" s="2">
        <f t="shared" ca="1" si="946"/>
        <v>0.20355314758051257</v>
      </c>
      <c r="F8766" s="2"/>
      <c r="G8766" s="15">
        <f ca="1">_xlfn.NORM.INV(H8766,Normaal_Mu,Normaal_Sigma)</f>
        <v>3.1671899927837002</v>
      </c>
      <c r="H8766" s="2">
        <f t="shared" ca="1" si="947"/>
        <v>0.17972725596761863</v>
      </c>
      <c r="I8766" s="2"/>
      <c r="J8766" s="15">
        <f ca="1">-LN(K8766) /NegExp_Labda</f>
        <v>0.47905079675227863</v>
      </c>
      <c r="K8766" s="2">
        <f t="shared" ca="1" si="948"/>
        <v>0.90863649583892203</v>
      </c>
      <c r="L8766" s="2"/>
      <c r="M8766" s="17">
        <f t="shared" ca="1" si="950"/>
        <v>6</v>
      </c>
      <c r="N8766" s="2">
        <f t="shared" ca="1" si="944"/>
        <v>0.6328513504658807</v>
      </c>
      <c r="O8766" s="2"/>
      <c r="P8766" s="31">
        <f t="shared" ca="1" si="949"/>
        <v>4.5353815740535808</v>
      </c>
    </row>
    <row r="8767" spans="1:16" x14ac:dyDescent="0.25">
      <c r="A8767" s="32">
        <f ca="1">Uniform_A+B8767*(Uniform_B-Uniform_A)</f>
        <v>3.8393756231561236</v>
      </c>
      <c r="B8767" s="2">
        <f t="shared" ca="1" si="945"/>
        <v>0.38393756231561238</v>
      </c>
      <c r="C8767" s="4"/>
      <c r="D8767" s="5">
        <f ca="1">IF(E8767&lt;(Driehoek_C-Driehoek_A)/(Driehoek_B-Driehoek_A),Driehoek_A+SQRT(E8767*(Driehoek_B-Driehoek_A)*(Driehoek_C-Driehoek_A)),Driehoek_B-SQRT((1-E8767)*(Driehoek_B-Driehoek_A)*(Driehoek_B-Driehoek_C)))</f>
        <v>5.0895450322700579</v>
      </c>
      <c r="E8767" s="2">
        <f t="shared" ca="1" si="946"/>
        <v>0.56309548415303468</v>
      </c>
      <c r="F8767" s="2"/>
      <c r="G8767" s="15">
        <f ca="1">_xlfn.NORM.INV(H8767,Normaal_Mu,Normaal_Sigma)</f>
        <v>1.4616484389548674</v>
      </c>
      <c r="H8767" s="2">
        <f t="shared" ca="1" si="947"/>
        <v>3.8432272322757033E-2</v>
      </c>
      <c r="I8767" s="2"/>
      <c r="J8767" s="15">
        <f ca="1">-LN(K8767) /NegExp_Labda</f>
        <v>8.4964463784280113</v>
      </c>
      <c r="K8767" s="2">
        <f t="shared" ca="1" si="948"/>
        <v>0.1828134078254291</v>
      </c>
      <c r="L8767" s="2"/>
      <c r="M8767" s="17">
        <f t="shared" ca="1" si="950"/>
        <v>10</v>
      </c>
      <c r="N8767" s="2">
        <f t="shared" ca="1" si="944"/>
        <v>0.97576599613219339</v>
      </c>
      <c r="O8767" s="2"/>
      <c r="P8767" s="31">
        <f t="shared" ca="1" si="949"/>
        <v>5.7774030945618122</v>
      </c>
    </row>
    <row r="8768" spans="1:16" x14ac:dyDescent="0.25">
      <c r="A8768" s="32">
        <f ca="1">Uniform_A+B8768*(Uniform_B-Uniform_A)</f>
        <v>5.9827848448239198</v>
      </c>
      <c r="B8768" s="2">
        <f t="shared" ca="1" si="945"/>
        <v>0.59827848448239196</v>
      </c>
      <c r="C8768" s="4"/>
      <c r="D8768" s="5">
        <f ca="1">IF(E8768&lt;(Driehoek_C-Driehoek_A)/(Driehoek_B-Driehoek_A),Driehoek_A+SQRT(E8768*(Driehoek_B-Driehoek_A)*(Driehoek_C-Driehoek_A)),Driehoek_B-SQRT((1-E8768)*(Driehoek_B-Driehoek_A)*(Driehoek_B-Driehoek_C)))</f>
        <v>4.0115883678874642</v>
      </c>
      <c r="E8768" s="2">
        <f t="shared" ca="1" si="946"/>
        <v>0.28902141110298141</v>
      </c>
      <c r="F8768" s="2"/>
      <c r="G8768" s="15">
        <f ca="1">_xlfn.NORM.INV(H8768,Normaal_Mu,Normaal_Sigma)</f>
        <v>6.1076224710810063</v>
      </c>
      <c r="H8768" s="2">
        <f t="shared" ca="1" si="947"/>
        <v>0.71014598092266334</v>
      </c>
      <c r="I8768" s="2"/>
      <c r="J8768" s="15">
        <f ca="1">-LN(K8768) /NegExp_Labda</f>
        <v>8.3627284450021868</v>
      </c>
      <c r="K8768" s="2">
        <f t="shared" ca="1" si="948"/>
        <v>0.18776845660772856</v>
      </c>
      <c r="L8768" s="2"/>
      <c r="M8768" s="17">
        <f t="shared" ca="1" si="950"/>
        <v>6</v>
      </c>
      <c r="N8768" s="2">
        <f t="shared" ca="1" si="944"/>
        <v>0.75479736587068724</v>
      </c>
      <c r="O8768" s="2"/>
      <c r="P8768" s="31">
        <f t="shared" ca="1" si="949"/>
        <v>6.0929448257589147</v>
      </c>
    </row>
    <row r="8769" spans="1:16" x14ac:dyDescent="0.25">
      <c r="A8769" s="32">
        <f ca="1">Uniform_A+B8769*(Uniform_B-Uniform_A)</f>
        <v>4.6303723105155745</v>
      </c>
      <c r="B8769" s="2">
        <f t="shared" ca="1" si="945"/>
        <v>0.46303723105155747</v>
      </c>
      <c r="C8769" s="4"/>
      <c r="D8769" s="5">
        <f ca="1">IF(E8769&lt;(Driehoek_C-Driehoek_A)/(Driehoek_B-Driehoek_A),Driehoek_A+SQRT(E8769*(Driehoek_B-Driehoek_A)*(Driehoek_C-Driehoek_A)),Driehoek_B-SQRT((1-E8769)*(Driehoek_B-Driehoek_A)*(Driehoek_B-Driehoek_C)))</f>
        <v>4.6526798397963223</v>
      </c>
      <c r="E8769" s="2">
        <f t="shared" ca="1" si="946"/>
        <v>0.46002306927676195</v>
      </c>
      <c r="F8769" s="2"/>
      <c r="G8769" s="15">
        <f ca="1">_xlfn.NORM.INV(H8769,Normaal_Mu,Normaal_Sigma)</f>
        <v>3.8987112681788254</v>
      </c>
      <c r="H8769" s="2">
        <f t="shared" ca="1" si="947"/>
        <v>0.29093874462761893</v>
      </c>
      <c r="I8769" s="2"/>
      <c r="J8769" s="15">
        <f ca="1">-LN(K8769) /NegExp_Labda</f>
        <v>6.7021070471064252</v>
      </c>
      <c r="K8769" s="2">
        <f t="shared" ca="1" si="948"/>
        <v>0.26173534759544737</v>
      </c>
      <c r="L8769" s="2"/>
      <c r="M8769" s="17">
        <f t="shared" ca="1" si="950"/>
        <v>5</v>
      </c>
      <c r="N8769" s="2">
        <f t="shared" ca="1" si="944"/>
        <v>0.60725273377010558</v>
      </c>
      <c r="O8769" s="2"/>
      <c r="P8769" s="31">
        <f t="shared" ca="1" si="949"/>
        <v>4.9767740931194293</v>
      </c>
    </row>
    <row r="8770" spans="1:16" x14ac:dyDescent="0.25">
      <c r="A8770" s="32">
        <f ca="1">Uniform_A+B8770*(Uniform_B-Uniform_A)</f>
        <v>3.5298871541887911</v>
      </c>
      <c r="B8770" s="2">
        <f t="shared" ca="1" si="945"/>
        <v>0.35298871541887911</v>
      </c>
      <c r="C8770" s="4"/>
      <c r="D8770" s="5">
        <f ca="1">IF(E8770&lt;(Driehoek_C-Driehoek_A)/(Driehoek_B-Driehoek_A),Driehoek_A+SQRT(E8770*(Driehoek_B-Driehoek_A)*(Driehoek_C-Driehoek_A)),Driehoek_B-SQRT((1-E8770)*(Driehoek_B-Driehoek_A)*(Driehoek_B-Driehoek_C)))</f>
        <v>6.5453374363528738</v>
      </c>
      <c r="E8770" s="2">
        <f t="shared" ca="1" si="946"/>
        <v>0.82784661996083764</v>
      </c>
      <c r="F8770" s="2"/>
      <c r="G8770" s="15">
        <f ca="1">_xlfn.NORM.INV(H8770,Normaal_Mu,Normaal_Sigma)</f>
        <v>7.9938358415422783</v>
      </c>
      <c r="H8770" s="2">
        <f t="shared" ca="1" si="947"/>
        <v>0.93279269171397194</v>
      </c>
      <c r="I8770" s="2"/>
      <c r="J8770" s="15">
        <f ca="1">-LN(K8770) /NegExp_Labda</f>
        <v>1.241161429579702</v>
      </c>
      <c r="K8770" s="2">
        <f t="shared" ca="1" si="948"/>
        <v>0.78017869770505865</v>
      </c>
      <c r="L8770" s="2"/>
      <c r="M8770" s="17">
        <f t="shared" ca="1" si="950"/>
        <v>6</v>
      </c>
      <c r="N8770" s="2">
        <f t="shared" ca="1" si="944"/>
        <v>0.63619531216881198</v>
      </c>
      <c r="O8770" s="2"/>
      <c r="P8770" s="31">
        <f t="shared" ca="1" si="949"/>
        <v>5.0620443723327293</v>
      </c>
    </row>
    <row r="8771" spans="1:16" x14ac:dyDescent="0.25">
      <c r="A8771" s="32">
        <f ca="1">Uniform_A+B8771*(Uniform_B-Uniform_A)</f>
        <v>8.3080781408085222</v>
      </c>
      <c r="B8771" s="2">
        <f t="shared" ca="1" si="945"/>
        <v>0.83080781408085225</v>
      </c>
      <c r="C8771" s="4"/>
      <c r="D8771" s="5">
        <f ca="1">IF(E8771&lt;(Driehoek_C-Driehoek_A)/(Driehoek_B-Driehoek_A),Driehoek_A+SQRT(E8771*(Driehoek_B-Driehoek_A)*(Driehoek_C-Driehoek_A)),Driehoek_B-SQRT((1-E8771)*(Driehoek_B-Driehoek_A)*(Driehoek_B-Driehoek_C)))</f>
        <v>4.8987417398423858</v>
      </c>
      <c r="E8771" s="2">
        <f t="shared" ca="1" si="946"/>
        <v>0.51941944809968399</v>
      </c>
      <c r="F8771" s="2"/>
      <c r="G8771" s="15">
        <f ca="1">_xlfn.NORM.INV(H8771,Normaal_Mu,Normaal_Sigma)</f>
        <v>2.1718933824945355</v>
      </c>
      <c r="H8771" s="2">
        <f t="shared" ca="1" si="947"/>
        <v>7.8673125438467939E-2</v>
      </c>
      <c r="I8771" s="2"/>
      <c r="J8771" s="15">
        <f ca="1">-LN(K8771) /NegExp_Labda</f>
        <v>6.0558253319395137</v>
      </c>
      <c r="K8771" s="2">
        <f t="shared" ca="1" si="948"/>
        <v>0.29785006210755083</v>
      </c>
      <c r="L8771" s="2"/>
      <c r="M8771" s="17">
        <f t="shared" ca="1" si="950"/>
        <v>4</v>
      </c>
      <c r="N8771" s="2">
        <f t="shared" ca="1" si="944"/>
        <v>0.27369893740908768</v>
      </c>
      <c r="O8771" s="2"/>
      <c r="P8771" s="31">
        <f t="shared" ca="1" si="949"/>
        <v>5.0869077190169909</v>
      </c>
    </row>
    <row r="8772" spans="1:16" x14ac:dyDescent="0.25">
      <c r="A8772" s="32">
        <f ca="1">Uniform_A+B8772*(Uniform_B-Uniform_A)</f>
        <v>7.810521152822937</v>
      </c>
      <c r="B8772" s="2">
        <f t="shared" ca="1" si="945"/>
        <v>0.78105211528229368</v>
      </c>
      <c r="C8772" s="4"/>
      <c r="D8772" s="5">
        <f ca="1">IF(E8772&lt;(Driehoek_C-Driehoek_A)/(Driehoek_B-Driehoek_A),Driehoek_A+SQRT(E8772*(Driehoek_B-Driehoek_A)*(Driehoek_C-Driehoek_A)),Driehoek_B-SQRT((1-E8772)*(Driehoek_B-Driehoek_A)*(Driehoek_B-Driehoek_C)))</f>
        <v>5.2701048853750674</v>
      </c>
      <c r="E8772" s="2">
        <f t="shared" ca="1" si="946"/>
        <v>0.60251092668277317</v>
      </c>
      <c r="F8772" s="2"/>
      <c r="G8772" s="15">
        <f ca="1">_xlfn.NORM.INV(H8772,Normaal_Mu,Normaal_Sigma)</f>
        <v>6.3497278904146341</v>
      </c>
      <c r="H8772" s="2">
        <f t="shared" ca="1" si="947"/>
        <v>0.75011889540073329</v>
      </c>
      <c r="I8772" s="2"/>
      <c r="J8772" s="15">
        <f ca="1">-LN(K8772) /NegExp_Labda</f>
        <v>5.9939501043779835</v>
      </c>
      <c r="K8772" s="2">
        <f t="shared" ca="1" si="948"/>
        <v>0.30155887119157476</v>
      </c>
      <c r="L8772" s="2"/>
      <c r="M8772" s="17">
        <f t="shared" ca="1" si="950"/>
        <v>7</v>
      </c>
      <c r="N8772" s="2">
        <f t="shared" ca="1" si="944"/>
        <v>0.77918968175500813</v>
      </c>
      <c r="O8772" s="2"/>
      <c r="P8772" s="31">
        <f t="shared" ca="1" si="949"/>
        <v>6.4848608065981237</v>
      </c>
    </row>
    <row r="8773" spans="1:16" x14ac:dyDescent="0.25">
      <c r="A8773" s="32">
        <f ca="1">Uniform_A+B8773*(Uniform_B-Uniform_A)</f>
        <v>6.3359024913901587</v>
      </c>
      <c r="B8773" s="2">
        <f t="shared" ca="1" si="945"/>
        <v>0.63359024913901585</v>
      </c>
      <c r="C8773" s="4"/>
      <c r="D8773" s="5">
        <f ca="1">IF(E8773&lt;(Driehoek_C-Driehoek_A)/(Driehoek_B-Driehoek_A),Driehoek_A+SQRT(E8773*(Driehoek_B-Driehoek_A)*(Driehoek_C-Driehoek_A)),Driehoek_B-SQRT((1-E8773)*(Driehoek_B-Driehoek_A)*(Driehoek_B-Driehoek_C)))</f>
        <v>3.0213456451652592</v>
      </c>
      <c r="E8773" s="2">
        <f t="shared" ca="1" si="946"/>
        <v>7.4510494778431413E-2</v>
      </c>
      <c r="F8773" s="2"/>
      <c r="G8773" s="15">
        <f ca="1">_xlfn.NORM.INV(H8773,Normaal_Mu,Normaal_Sigma)</f>
        <v>6.3085803162916037</v>
      </c>
      <c r="H8773" s="2">
        <f t="shared" ca="1" si="947"/>
        <v>0.74353755729934234</v>
      </c>
      <c r="I8773" s="2"/>
      <c r="J8773" s="15">
        <f ca="1">-LN(K8773) /NegExp_Labda</f>
        <v>8.6434981514936595</v>
      </c>
      <c r="K8773" s="2">
        <f t="shared" ca="1" si="948"/>
        <v>0.17751509520064546</v>
      </c>
      <c r="L8773" s="2"/>
      <c r="M8773" s="17">
        <f t="shared" ca="1" si="950"/>
        <v>4</v>
      </c>
      <c r="N8773" s="2">
        <f t="shared" ref="N8773:N8836" ca="1" si="951">RAND()</f>
        <v>0.39086558036275743</v>
      </c>
      <c r="O8773" s="2"/>
      <c r="P8773" s="31">
        <f t="shared" ca="1" si="949"/>
        <v>5.6618653208681362</v>
      </c>
    </row>
    <row r="8774" spans="1:16" x14ac:dyDescent="0.25">
      <c r="A8774" s="32">
        <f ca="1">Uniform_A+B8774*(Uniform_B-Uniform_A)</f>
        <v>0.33037508642181357</v>
      </c>
      <c r="B8774" s="2">
        <f t="shared" ref="B8774:B8837" ca="1" si="952">RAND()</f>
        <v>3.3037508642181357E-2</v>
      </c>
      <c r="C8774" s="4"/>
      <c r="D8774" s="5">
        <f ca="1">IF(E8774&lt;(Driehoek_C-Driehoek_A)/(Driehoek_B-Driehoek_A),Driehoek_A+SQRT(E8774*(Driehoek_B-Driehoek_A)*(Driehoek_C-Driehoek_A)),Driehoek_B-SQRT((1-E8774)*(Driehoek_B-Driehoek_A)*(Driehoek_B-Driehoek_C)))</f>
        <v>7.6607216791151709</v>
      </c>
      <c r="E8774" s="2">
        <f t="shared" ref="E8774:E8837" ca="1" si="953">RAND()</f>
        <v>0.94875238797736894</v>
      </c>
      <c r="F8774" s="2"/>
      <c r="G8774" s="15">
        <f ca="1">_xlfn.NORM.INV(H8774,Normaal_Mu,Normaal_Sigma)</f>
        <v>1.7387319069965756</v>
      </c>
      <c r="H8774" s="2">
        <f t="shared" ref="H8774:H8837" ca="1" si="954">RAND()</f>
        <v>5.1483780349365627E-2</v>
      </c>
      <c r="I8774" s="2"/>
      <c r="J8774" s="15">
        <f ca="1">-LN(K8774) /NegExp_Labda</f>
        <v>2.8295389822649963</v>
      </c>
      <c r="K8774" s="2">
        <f t="shared" ref="K8774:K8837" ca="1" si="955">RAND()</f>
        <v>0.56784442555264503</v>
      </c>
      <c r="L8774" s="2"/>
      <c r="M8774" s="17">
        <f t="shared" ca="1" si="950"/>
        <v>3</v>
      </c>
      <c r="N8774" s="2">
        <f t="shared" ca="1" si="951"/>
        <v>0.24706490753310328</v>
      </c>
      <c r="O8774" s="2"/>
      <c r="P8774" s="31">
        <f t="shared" ca="1" si="949"/>
        <v>3.1118735309597114</v>
      </c>
    </row>
    <row r="8775" spans="1:16" x14ac:dyDescent="0.25">
      <c r="A8775" s="32">
        <f ca="1">Uniform_A+B8775*(Uniform_B-Uniform_A)</f>
        <v>0.58364432513101971</v>
      </c>
      <c r="B8775" s="2">
        <f t="shared" ca="1" si="952"/>
        <v>5.8364432513101971E-2</v>
      </c>
      <c r="C8775" s="4"/>
      <c r="D8775" s="5">
        <f ca="1">IF(E8775&lt;(Driehoek_C-Driehoek_A)/(Driehoek_B-Driehoek_A),Driehoek_A+SQRT(E8775*(Driehoek_B-Driehoek_A)*(Driehoek_C-Driehoek_A)),Driehoek_B-SQRT((1-E8775)*(Driehoek_B-Driehoek_A)*(Driehoek_B-Driehoek_C)))</f>
        <v>5.7982560714504485</v>
      </c>
      <c r="E8775" s="2">
        <f t="shared" ca="1" si="953"/>
        <v>0.70710959474274526</v>
      </c>
      <c r="F8775" s="2"/>
      <c r="G8775" s="15">
        <f ca="1">_xlfn.NORM.INV(H8775,Normaal_Mu,Normaal_Sigma)</f>
        <v>3.4814783345795091</v>
      </c>
      <c r="H8775" s="2">
        <f t="shared" ca="1" si="954"/>
        <v>0.22384827118712802</v>
      </c>
      <c r="I8775" s="2"/>
      <c r="J8775" s="15">
        <f ca="1">-LN(K8775) /NegExp_Labda</f>
        <v>1.8448494608099855</v>
      </c>
      <c r="K8775" s="2">
        <f t="shared" ca="1" si="955"/>
        <v>0.69144622808794287</v>
      </c>
      <c r="L8775" s="2"/>
      <c r="M8775" s="17">
        <f t="shared" ca="1" si="950"/>
        <v>5</v>
      </c>
      <c r="N8775" s="2">
        <f t="shared" ca="1" si="951"/>
        <v>0.45392466017228894</v>
      </c>
      <c r="O8775" s="2"/>
      <c r="P8775" s="31">
        <f t="shared" ca="1" si="949"/>
        <v>3.3416456383941928</v>
      </c>
    </row>
    <row r="8776" spans="1:16" x14ac:dyDescent="0.25">
      <c r="A8776" s="32">
        <f ca="1">Uniform_A+B8776*(Uniform_B-Uniform_A)</f>
        <v>7.340008976652296</v>
      </c>
      <c r="B8776" s="2">
        <f t="shared" ca="1" si="952"/>
        <v>0.73400089766522958</v>
      </c>
      <c r="C8776" s="4"/>
      <c r="D8776" s="5">
        <f ca="1">IF(E8776&lt;(Driehoek_C-Driehoek_A)/(Driehoek_B-Driehoek_A),Driehoek_A+SQRT(E8776*(Driehoek_B-Driehoek_A)*(Driehoek_C-Driehoek_A)),Driehoek_B-SQRT((1-E8776)*(Driehoek_B-Driehoek_A)*(Driehoek_B-Driehoek_C)))</f>
        <v>7.6903098371942908</v>
      </c>
      <c r="E8776" s="2">
        <f t="shared" ca="1" si="953"/>
        <v>0.95099176221285586</v>
      </c>
      <c r="F8776" s="2"/>
      <c r="G8776" s="15">
        <f ca="1">_xlfn.NORM.INV(H8776,Normaal_Mu,Normaal_Sigma)</f>
        <v>4.489840505144338</v>
      </c>
      <c r="H8776" s="2">
        <f t="shared" ca="1" si="954"/>
        <v>0.39933075304666277</v>
      </c>
      <c r="I8776" s="2"/>
      <c r="J8776" s="15">
        <f ca="1">-LN(K8776) /NegExp_Labda</f>
        <v>2.7062399718609509</v>
      </c>
      <c r="K8776" s="2">
        <f t="shared" ca="1" si="955"/>
        <v>0.5820214394581712</v>
      </c>
      <c r="L8776" s="2"/>
      <c r="M8776" s="17">
        <f t="shared" ca="1" si="950"/>
        <v>5</v>
      </c>
      <c r="N8776" s="2">
        <f t="shared" ca="1" si="951"/>
        <v>0.48693329753741277</v>
      </c>
      <c r="O8776" s="2"/>
      <c r="P8776" s="31">
        <f t="shared" ca="1" si="949"/>
        <v>5.4452798581703759</v>
      </c>
    </row>
    <row r="8777" spans="1:16" x14ac:dyDescent="0.25">
      <c r="A8777" s="32">
        <f ca="1">Uniform_A+B8777*(Uniform_B-Uniform_A)</f>
        <v>2.4059800206768243</v>
      </c>
      <c r="B8777" s="2">
        <f t="shared" ca="1" si="952"/>
        <v>0.24059800206768245</v>
      </c>
      <c r="C8777" s="4"/>
      <c r="D8777" s="5">
        <f ca="1">IF(E8777&lt;(Driehoek_C-Driehoek_A)/(Driehoek_B-Driehoek_A),Driehoek_A+SQRT(E8777*(Driehoek_B-Driehoek_A)*(Driehoek_C-Driehoek_A)),Driehoek_B-SQRT((1-E8777)*(Driehoek_B-Driehoek_A)*(Driehoek_B-Driehoek_C)))</f>
        <v>4.3643391244690486</v>
      </c>
      <c r="E8777" s="2">
        <f t="shared" ca="1" si="953"/>
        <v>0.38601852134490322</v>
      </c>
      <c r="F8777" s="2"/>
      <c r="G8777" s="15">
        <f ca="1">_xlfn.NORM.INV(H8777,Normaal_Mu,Normaal_Sigma)</f>
        <v>6.9431951988189402</v>
      </c>
      <c r="H8777" s="2">
        <f t="shared" ca="1" si="954"/>
        <v>0.83437461136382773</v>
      </c>
      <c r="I8777" s="2"/>
      <c r="J8777" s="15">
        <f ca="1">-LN(K8777) /NegExp_Labda</f>
        <v>1.3616231150313554</v>
      </c>
      <c r="K8777" s="2">
        <f t="shared" ca="1" si="955"/>
        <v>0.76160698580705644</v>
      </c>
      <c r="L8777" s="2"/>
      <c r="M8777" s="17">
        <f t="shared" ca="1" si="950"/>
        <v>2</v>
      </c>
      <c r="N8777" s="2">
        <f t="shared" ca="1" si="951"/>
        <v>9.8584325885766599E-2</v>
      </c>
      <c r="O8777" s="2"/>
      <c r="P8777" s="31">
        <f t="shared" ca="1" si="949"/>
        <v>3.4150274917992336</v>
      </c>
    </row>
    <row r="8778" spans="1:16" x14ac:dyDescent="0.25">
      <c r="A8778" s="32">
        <f ca="1">Uniform_A+B8778*(Uniform_B-Uniform_A)</f>
        <v>8.6829619472014627</v>
      </c>
      <c r="B8778" s="2">
        <f t="shared" ca="1" si="952"/>
        <v>0.86829619472014619</v>
      </c>
      <c r="C8778" s="4"/>
      <c r="D8778" s="5">
        <f ca="1">IF(E8778&lt;(Driehoek_C-Driehoek_A)/(Driehoek_B-Driehoek_A),Driehoek_A+SQRT(E8778*(Driehoek_B-Driehoek_A)*(Driehoek_C-Driehoek_A)),Driehoek_B-SQRT((1-E8778)*(Driehoek_B-Driehoek_A)*(Driehoek_B-Driehoek_C)))</f>
        <v>4.0634168489801237</v>
      </c>
      <c r="E8778" s="2">
        <f t="shared" ca="1" si="953"/>
        <v>0.30371847980190469</v>
      </c>
      <c r="F8778" s="2"/>
      <c r="G8778" s="15">
        <f ca="1">_xlfn.NORM.INV(H8778,Normaal_Mu,Normaal_Sigma)</f>
        <v>6.2143199780733998</v>
      </c>
      <c r="H8778" s="2">
        <f t="shared" ca="1" si="954"/>
        <v>0.72812762889240923</v>
      </c>
      <c r="I8778" s="2"/>
      <c r="J8778" s="15">
        <f ca="1">-LN(K8778) /NegExp_Labda</f>
        <v>0.56447827771350767</v>
      </c>
      <c r="K8778" s="2">
        <f t="shared" ca="1" si="955"/>
        <v>0.8932438602993078</v>
      </c>
      <c r="L8778" s="2"/>
      <c r="M8778" s="17">
        <f t="shared" ca="1" si="950"/>
        <v>5</v>
      </c>
      <c r="N8778" s="2">
        <f t="shared" ca="1" si="951"/>
        <v>0.54131531602083638</v>
      </c>
      <c r="O8778" s="2"/>
      <c r="P8778" s="31">
        <f t="shared" ca="1" si="949"/>
        <v>4.9050354103936993</v>
      </c>
    </row>
    <row r="8779" spans="1:16" x14ac:dyDescent="0.25">
      <c r="A8779" s="32">
        <f ca="1">Uniform_A+B8779*(Uniform_B-Uniform_A)</f>
        <v>0.38190864314684325</v>
      </c>
      <c r="B8779" s="2">
        <f t="shared" ca="1" si="952"/>
        <v>3.8190864314684325E-2</v>
      </c>
      <c r="C8779" s="4"/>
      <c r="D8779" s="5">
        <f ca="1">IF(E8779&lt;(Driehoek_C-Driehoek_A)/(Driehoek_B-Driehoek_A),Driehoek_A+SQRT(E8779*(Driehoek_B-Driehoek_A)*(Driehoek_C-Driehoek_A)),Driehoek_B-SQRT((1-E8779)*(Driehoek_B-Driehoek_A)*(Driehoek_B-Driehoek_C)))</f>
        <v>6.3785164728023869</v>
      </c>
      <c r="E8779" s="2">
        <f t="shared" ca="1" si="953"/>
        <v>0.80365211761804467</v>
      </c>
      <c r="F8779" s="2"/>
      <c r="G8779" s="15">
        <f ca="1">_xlfn.NORM.INV(H8779,Normaal_Mu,Normaal_Sigma)</f>
        <v>3.6983242237657779</v>
      </c>
      <c r="H8779" s="2">
        <f t="shared" ca="1" si="954"/>
        <v>0.25757556981389285</v>
      </c>
      <c r="I8779" s="2"/>
      <c r="J8779" s="15">
        <f ca="1">-LN(K8779) /NegExp_Labda</f>
        <v>5.0779297375495602</v>
      </c>
      <c r="K8779" s="2">
        <f t="shared" ca="1" si="955"/>
        <v>0.36219014323162024</v>
      </c>
      <c r="L8779" s="2"/>
      <c r="M8779" s="17">
        <f t="shared" ca="1" si="950"/>
        <v>3</v>
      </c>
      <c r="N8779" s="2">
        <f t="shared" ca="1" si="951"/>
        <v>0.17656792797536869</v>
      </c>
      <c r="O8779" s="2"/>
      <c r="P8779" s="31">
        <f t="shared" ca="1" si="949"/>
        <v>3.7073358154529137</v>
      </c>
    </row>
    <row r="8780" spans="1:16" x14ac:dyDescent="0.25">
      <c r="A8780" s="32">
        <f ca="1">Uniform_A+B8780*(Uniform_B-Uniform_A)</f>
        <v>1.1691445130155598</v>
      </c>
      <c r="B8780" s="2">
        <f t="shared" ca="1" si="952"/>
        <v>0.11691445130155598</v>
      </c>
      <c r="C8780" s="4"/>
      <c r="D8780" s="5">
        <f ca="1">IF(E8780&lt;(Driehoek_C-Driehoek_A)/(Driehoek_B-Driehoek_A),Driehoek_A+SQRT(E8780*(Driehoek_B-Driehoek_A)*(Driehoek_C-Driehoek_A)),Driehoek_B-SQRT((1-E8780)*(Driehoek_B-Driehoek_A)*(Driehoek_B-Driehoek_C)))</f>
        <v>4.1179685195848226</v>
      </c>
      <c r="E8780" s="2">
        <f t="shared" ca="1" si="953"/>
        <v>0.31902196069243405</v>
      </c>
      <c r="F8780" s="2"/>
      <c r="G8780" s="15">
        <f ca="1">_xlfn.NORM.INV(H8780,Normaal_Mu,Normaal_Sigma)</f>
        <v>3.7005793600592352</v>
      </c>
      <c r="H8780" s="2">
        <f t="shared" ca="1" si="954"/>
        <v>0.25793967825599606</v>
      </c>
      <c r="I8780" s="2"/>
      <c r="J8780" s="15">
        <f ca="1">-LN(K8780) /NegExp_Labda</f>
        <v>2.5774803702244857</v>
      </c>
      <c r="K8780" s="2">
        <f t="shared" ca="1" si="955"/>
        <v>0.59720426358858003</v>
      </c>
      <c r="L8780" s="2"/>
      <c r="M8780" s="17">
        <f t="shared" ca="1" si="950"/>
        <v>8</v>
      </c>
      <c r="N8780" s="2">
        <f t="shared" ca="1" si="951"/>
        <v>0.88662472416014781</v>
      </c>
      <c r="O8780" s="2"/>
      <c r="P8780" s="31">
        <f t="shared" ca="1" si="949"/>
        <v>3.9130345525768204</v>
      </c>
    </row>
    <row r="8781" spans="1:16" x14ac:dyDescent="0.25">
      <c r="A8781" s="32">
        <f ca="1">Uniform_A+B8781*(Uniform_B-Uniform_A)</f>
        <v>3.7634636163845547</v>
      </c>
      <c r="B8781" s="2">
        <f t="shared" ca="1" si="952"/>
        <v>0.37634636163845547</v>
      </c>
      <c r="C8781" s="4"/>
      <c r="D8781" s="5">
        <f ca="1">IF(E8781&lt;(Driehoek_C-Driehoek_A)/(Driehoek_B-Driehoek_A),Driehoek_A+SQRT(E8781*(Driehoek_B-Driehoek_A)*(Driehoek_C-Driehoek_A)),Driehoek_B-SQRT((1-E8781)*(Driehoek_B-Driehoek_A)*(Driehoek_B-Driehoek_C)))</f>
        <v>3.790444245445511</v>
      </c>
      <c r="E8781" s="2">
        <f t="shared" ca="1" si="953"/>
        <v>0.22897789971778171</v>
      </c>
      <c r="F8781" s="2"/>
      <c r="G8781" s="15">
        <f ca="1">_xlfn.NORM.INV(H8781,Normaal_Mu,Normaal_Sigma)</f>
        <v>3.8697257401645517</v>
      </c>
      <c r="H8781" s="2">
        <f t="shared" ca="1" si="954"/>
        <v>0.28599024766481884</v>
      </c>
      <c r="I8781" s="2"/>
      <c r="J8781" s="15">
        <f ca="1">-LN(K8781) /NegExp_Labda</f>
        <v>2.2085942417810056</v>
      </c>
      <c r="K8781" s="2">
        <f t="shared" ca="1" si="955"/>
        <v>0.6429303709779447</v>
      </c>
      <c r="L8781" s="2"/>
      <c r="M8781" s="17">
        <f t="shared" ca="1" si="950"/>
        <v>9</v>
      </c>
      <c r="N8781" s="2">
        <f t="shared" ca="1" si="951"/>
        <v>0.95577037427824663</v>
      </c>
      <c r="O8781" s="2"/>
      <c r="P8781" s="31">
        <f t="shared" ref="P8781:P8844" ca="1" si="956">SUM(A8781,D8781,G8781,J8781,M8781)/5</f>
        <v>4.5264455687551246</v>
      </c>
    </row>
    <row r="8782" spans="1:16" x14ac:dyDescent="0.25">
      <c r="A8782" s="32">
        <f ca="1">Uniform_A+B8782*(Uniform_B-Uniform_A)</f>
        <v>8.118337431486637</v>
      </c>
      <c r="B8782" s="2">
        <f t="shared" ca="1" si="952"/>
        <v>0.81183374314866374</v>
      </c>
      <c r="C8782" s="4"/>
      <c r="D8782" s="5">
        <f ca="1">IF(E8782&lt;(Driehoek_C-Driehoek_A)/(Driehoek_B-Driehoek_A),Driehoek_A+SQRT(E8782*(Driehoek_B-Driehoek_A)*(Driehoek_C-Driehoek_A)),Driehoek_B-SQRT((1-E8782)*(Driehoek_B-Driehoek_A)*(Driehoek_B-Driehoek_C)))</f>
        <v>3.4444888177024362</v>
      </c>
      <c r="E8782" s="2">
        <f t="shared" ca="1" si="953"/>
        <v>0.14903913889052722</v>
      </c>
      <c r="F8782" s="2"/>
      <c r="G8782" s="15">
        <f ca="1">_xlfn.NORM.INV(H8782,Normaal_Mu,Normaal_Sigma)</f>
        <v>6.1721682210537452</v>
      </c>
      <c r="H8782" s="2">
        <f t="shared" ca="1" si="954"/>
        <v>0.72109050323372337</v>
      </c>
      <c r="I8782" s="2"/>
      <c r="J8782" s="15">
        <f ca="1">-LN(K8782) /NegExp_Labda</f>
        <v>6.3653209293135413</v>
      </c>
      <c r="K8782" s="2">
        <f t="shared" ca="1" si="955"/>
        <v>0.27997241854459776</v>
      </c>
      <c r="L8782" s="2"/>
      <c r="M8782" s="17">
        <f t="shared" ca="1" si="950"/>
        <v>7</v>
      </c>
      <c r="N8782" s="2">
        <f t="shared" ca="1" si="951"/>
        <v>0.860788200746469</v>
      </c>
      <c r="O8782" s="2"/>
      <c r="P8782" s="31">
        <f t="shared" ca="1" si="956"/>
        <v>6.2200630799112719</v>
      </c>
    </row>
    <row r="8783" spans="1:16" x14ac:dyDescent="0.25">
      <c r="A8783" s="32">
        <f ca="1">Uniform_A+B8783*(Uniform_B-Uniform_A)</f>
        <v>3.1636286204231157</v>
      </c>
      <c r="B8783" s="2">
        <f t="shared" ca="1" si="952"/>
        <v>0.31636286204231157</v>
      </c>
      <c r="C8783" s="4"/>
      <c r="D8783" s="5">
        <f ca="1">IF(E8783&lt;(Driehoek_C-Driehoek_A)/(Driehoek_B-Driehoek_A),Driehoek_A+SQRT(E8783*(Driehoek_B-Driehoek_A)*(Driehoek_C-Driehoek_A)),Driehoek_B-SQRT((1-E8783)*(Driehoek_B-Driehoek_A)*(Driehoek_B-Driehoek_C)))</f>
        <v>3.8660788332129794</v>
      </c>
      <c r="E8783" s="2">
        <f t="shared" ca="1" si="953"/>
        <v>0.2487321579832511</v>
      </c>
      <c r="F8783" s="2"/>
      <c r="G8783" s="15">
        <f ca="1">_xlfn.NORM.INV(H8783,Normaal_Mu,Normaal_Sigma)</f>
        <v>5.494166026012631</v>
      </c>
      <c r="H8783" s="2">
        <f t="shared" ca="1" si="954"/>
        <v>0.59757801005490208</v>
      </c>
      <c r="I8783" s="2"/>
      <c r="J8783" s="15">
        <f ca="1">-LN(K8783) /NegExp_Labda</f>
        <v>2.4161863194677604</v>
      </c>
      <c r="K8783" s="2">
        <f t="shared" ca="1" si="955"/>
        <v>0.61678346556500374</v>
      </c>
      <c r="L8783" s="2"/>
      <c r="M8783" s="17">
        <f t="shared" ca="1" si="950"/>
        <v>4</v>
      </c>
      <c r="N8783" s="2">
        <f t="shared" ca="1" si="951"/>
        <v>0.36713133469427983</v>
      </c>
      <c r="O8783" s="2"/>
      <c r="P8783" s="31">
        <f t="shared" ca="1" si="956"/>
        <v>3.7880119598232973</v>
      </c>
    </row>
    <row r="8784" spans="1:16" x14ac:dyDescent="0.25">
      <c r="A8784" s="32">
        <f ca="1">Uniform_A+B8784*(Uniform_B-Uniform_A)</f>
        <v>3.0140923076914659</v>
      </c>
      <c r="B8784" s="2">
        <f t="shared" ca="1" si="952"/>
        <v>0.30140923076914661</v>
      </c>
      <c r="C8784" s="4"/>
      <c r="D8784" s="5">
        <f ca="1">IF(E8784&lt;(Driehoek_C-Driehoek_A)/(Driehoek_B-Driehoek_A),Driehoek_A+SQRT(E8784*(Driehoek_B-Driehoek_A)*(Driehoek_C-Driehoek_A)),Driehoek_B-SQRT((1-E8784)*(Driehoek_B-Driehoek_A)*(Driehoek_B-Driehoek_C)))</f>
        <v>4.5595738954476213</v>
      </c>
      <c r="E8784" s="2">
        <f t="shared" ca="1" si="953"/>
        <v>0.43664617171456532</v>
      </c>
      <c r="F8784" s="2"/>
      <c r="G8784" s="15">
        <f ca="1">_xlfn.NORM.INV(H8784,Normaal_Mu,Normaal_Sigma)</f>
        <v>7.4108276425780897</v>
      </c>
      <c r="H8784" s="2">
        <f t="shared" ca="1" si="954"/>
        <v>0.88597820575622099</v>
      </c>
      <c r="I8784" s="2"/>
      <c r="J8784" s="15">
        <f ca="1">-LN(K8784) /NegExp_Labda</f>
        <v>3.2232423318316874</v>
      </c>
      <c r="K8784" s="2">
        <f t="shared" ca="1" si="955"/>
        <v>0.52484701105808695</v>
      </c>
      <c r="L8784" s="2"/>
      <c r="M8784" s="17">
        <f t="shared" ca="1" si="950"/>
        <v>5</v>
      </c>
      <c r="N8784" s="2">
        <f t="shared" ca="1" si="951"/>
        <v>0.60763381426128749</v>
      </c>
      <c r="O8784" s="2"/>
      <c r="P8784" s="31">
        <f t="shared" ca="1" si="956"/>
        <v>4.6415472355097727</v>
      </c>
    </row>
    <row r="8785" spans="1:16" x14ac:dyDescent="0.25">
      <c r="A8785" s="32">
        <f ca="1">Uniform_A+B8785*(Uniform_B-Uniform_A)</f>
        <v>8.251578398794301</v>
      </c>
      <c r="B8785" s="2">
        <f t="shared" ca="1" si="952"/>
        <v>0.82515783987943014</v>
      </c>
      <c r="C8785" s="4"/>
      <c r="D8785" s="5">
        <f ca="1">IF(E8785&lt;(Driehoek_C-Driehoek_A)/(Driehoek_B-Driehoek_A),Driehoek_A+SQRT(E8785*(Driehoek_B-Driehoek_A)*(Driehoek_C-Driehoek_A)),Driehoek_B-SQRT((1-E8785)*(Driehoek_B-Driehoek_A)*(Driehoek_B-Driehoek_C)))</f>
        <v>5.9457908265178219</v>
      </c>
      <c r="E8785" s="2">
        <f t="shared" ca="1" si="953"/>
        <v>0.73348018070335175</v>
      </c>
      <c r="F8785" s="2"/>
      <c r="G8785" s="15">
        <f ca="1">_xlfn.NORM.INV(H8785,Normaal_Mu,Normaal_Sigma)</f>
        <v>3.2422777960902192</v>
      </c>
      <c r="H8785" s="2">
        <f t="shared" ca="1" si="954"/>
        <v>0.18973829579683099</v>
      </c>
      <c r="I8785" s="2"/>
      <c r="J8785" s="15">
        <f ca="1">-LN(K8785) /NegExp_Labda</f>
        <v>5.596369353192741</v>
      </c>
      <c r="K8785" s="2">
        <f t="shared" ca="1" si="955"/>
        <v>0.32651680200055777</v>
      </c>
      <c r="L8785" s="2"/>
      <c r="M8785" s="17">
        <f t="shared" ca="1" si="950"/>
        <v>2</v>
      </c>
      <c r="N8785" s="2">
        <f t="shared" ca="1" si="951"/>
        <v>5.0151146879063968E-2</v>
      </c>
      <c r="O8785" s="2"/>
      <c r="P8785" s="31">
        <f t="shared" ca="1" si="956"/>
        <v>5.007203274919017</v>
      </c>
    </row>
    <row r="8786" spans="1:16" x14ac:dyDescent="0.25">
      <c r="A8786" s="32">
        <f ca="1">Uniform_A+B8786*(Uniform_B-Uniform_A)</f>
        <v>7.3323905477992302</v>
      </c>
      <c r="B8786" s="2">
        <f t="shared" ca="1" si="952"/>
        <v>0.73323905477992302</v>
      </c>
      <c r="C8786" s="4"/>
      <c r="D8786" s="5">
        <f ca="1">IF(E8786&lt;(Driehoek_C-Driehoek_A)/(Driehoek_B-Driehoek_A),Driehoek_A+SQRT(E8786*(Driehoek_B-Driehoek_A)*(Driehoek_C-Driehoek_A)),Driehoek_B-SQRT((1-E8786)*(Driehoek_B-Driehoek_A)*(Driehoek_B-Driehoek_C)))</f>
        <v>4.71620683929594</v>
      </c>
      <c r="E8786" s="2">
        <f t="shared" ca="1" si="953"/>
        <v>0.47568903303728916</v>
      </c>
      <c r="F8786" s="2"/>
      <c r="G8786" s="15">
        <f ca="1">_xlfn.NORM.INV(H8786,Normaal_Mu,Normaal_Sigma)</f>
        <v>6.1384842429375031</v>
      </c>
      <c r="H8786" s="2">
        <f t="shared" ca="1" si="954"/>
        <v>0.71540408041983039</v>
      </c>
      <c r="I8786" s="2"/>
      <c r="J8786" s="15">
        <f ca="1">-LN(K8786) /NegExp_Labda</f>
        <v>11.662774635340361</v>
      </c>
      <c r="K8786" s="2">
        <f t="shared" ca="1" si="955"/>
        <v>9.7047480837818334E-2</v>
      </c>
      <c r="L8786" s="2"/>
      <c r="M8786" s="17">
        <f t="shared" ca="1" si="950"/>
        <v>4</v>
      </c>
      <c r="N8786" s="2">
        <f t="shared" ca="1" si="951"/>
        <v>0.32634872689340444</v>
      </c>
      <c r="O8786" s="2"/>
      <c r="P8786" s="31">
        <f t="shared" ca="1" si="956"/>
        <v>6.7699712530746066</v>
      </c>
    </row>
    <row r="8787" spans="1:16" x14ac:dyDescent="0.25">
      <c r="A8787" s="32">
        <f ca="1">Uniform_A+B8787*(Uniform_B-Uniform_A)</f>
        <v>0.12466163815041731</v>
      </c>
      <c r="B8787" s="2">
        <f t="shared" ca="1" si="952"/>
        <v>1.2466163815041731E-2</v>
      </c>
      <c r="C8787" s="4"/>
      <c r="D8787" s="5">
        <f ca="1">IF(E8787&lt;(Driehoek_C-Driehoek_A)/(Driehoek_B-Driehoek_A),Driehoek_A+SQRT(E8787*(Driehoek_B-Driehoek_A)*(Driehoek_C-Driehoek_A)),Driehoek_B-SQRT((1-E8787)*(Driehoek_B-Driehoek_A)*(Driehoek_B-Driehoek_C)))</f>
        <v>8.2876838023775967</v>
      </c>
      <c r="E8787" s="2">
        <f t="shared" ca="1" si="953"/>
        <v>0.9855030181315646</v>
      </c>
      <c r="F8787" s="2"/>
      <c r="G8787" s="15">
        <f ca="1">_xlfn.NORM.INV(H8787,Normaal_Mu,Normaal_Sigma)</f>
        <v>2.0432331964887633</v>
      </c>
      <c r="H8787" s="2">
        <f t="shared" ca="1" si="954"/>
        <v>6.9652592774907762E-2</v>
      </c>
      <c r="I8787" s="2"/>
      <c r="J8787" s="15">
        <f ca="1">-LN(K8787) /NegExp_Labda</f>
        <v>8.1271680115719942</v>
      </c>
      <c r="K8787" s="2">
        <f t="shared" ca="1" si="955"/>
        <v>0.19682631235419545</v>
      </c>
      <c r="L8787" s="2"/>
      <c r="M8787" s="17">
        <f t="shared" ca="1" si="950"/>
        <v>9</v>
      </c>
      <c r="N8787" s="2">
        <f t="shared" ca="1" si="951"/>
        <v>0.95746327517301277</v>
      </c>
      <c r="O8787" s="2"/>
      <c r="P8787" s="31">
        <f t="shared" ca="1" si="956"/>
        <v>5.5165493297177548</v>
      </c>
    </row>
    <row r="8788" spans="1:16" x14ac:dyDescent="0.25">
      <c r="A8788" s="32">
        <f ca="1">Uniform_A+B8788*(Uniform_B-Uniform_A)</f>
        <v>7.517800080106813</v>
      </c>
      <c r="B8788" s="2">
        <f t="shared" ca="1" si="952"/>
        <v>0.75178000801068134</v>
      </c>
      <c r="C8788" s="4"/>
      <c r="D8788" s="5">
        <f ca="1">IF(E8788&lt;(Driehoek_C-Driehoek_A)/(Driehoek_B-Driehoek_A),Driehoek_A+SQRT(E8788*(Driehoek_B-Driehoek_A)*(Driehoek_C-Driehoek_A)),Driehoek_B-SQRT((1-E8788)*(Driehoek_B-Driehoek_A)*(Driehoek_B-Driehoek_C)))</f>
        <v>5.6995111869822308</v>
      </c>
      <c r="E8788" s="2">
        <f t="shared" ca="1" si="953"/>
        <v>0.68876495986127306</v>
      </c>
      <c r="F8788" s="2"/>
      <c r="G8788" s="15">
        <f ca="1">_xlfn.NORM.INV(H8788,Normaal_Mu,Normaal_Sigma)</f>
        <v>7.286727553933769</v>
      </c>
      <c r="H8788" s="2">
        <f t="shared" ca="1" si="954"/>
        <v>0.87355620729045835</v>
      </c>
      <c r="I8788" s="2"/>
      <c r="J8788" s="15">
        <f ca="1">-LN(K8788) /NegExp_Labda</f>
        <v>0.56506265283787038</v>
      </c>
      <c r="K8788" s="2">
        <f t="shared" ca="1" si="955"/>
        <v>0.89313946850143389</v>
      </c>
      <c r="L8788" s="2"/>
      <c r="M8788" s="17">
        <f t="shared" ca="1" si="950"/>
        <v>2</v>
      </c>
      <c r="N8788" s="2">
        <f t="shared" ca="1" si="951"/>
        <v>7.0585418086446694E-2</v>
      </c>
      <c r="O8788" s="2"/>
      <c r="P8788" s="31">
        <f t="shared" ca="1" si="956"/>
        <v>4.613820294772137</v>
      </c>
    </row>
    <row r="8789" spans="1:16" x14ac:dyDescent="0.25">
      <c r="A8789" s="32">
        <f ca="1">Uniform_A+B8789*(Uniform_B-Uniform_A)</f>
        <v>8.9674996874354935</v>
      </c>
      <c r="B8789" s="2">
        <f t="shared" ca="1" si="952"/>
        <v>0.89674996874354929</v>
      </c>
      <c r="C8789" s="4"/>
      <c r="D8789" s="5">
        <f ca="1">IF(E8789&lt;(Driehoek_C-Driehoek_A)/(Driehoek_B-Driehoek_A),Driehoek_A+SQRT(E8789*(Driehoek_B-Driehoek_A)*(Driehoek_C-Driehoek_A)),Driehoek_B-SQRT((1-E8789)*(Driehoek_B-Driehoek_A)*(Driehoek_B-Driehoek_C)))</f>
        <v>4.7100933119796151</v>
      </c>
      <c r="E8789" s="2">
        <f t="shared" ca="1" si="953"/>
        <v>0.47419144594508489</v>
      </c>
      <c r="F8789" s="2"/>
      <c r="G8789" s="15">
        <f ca="1">_xlfn.NORM.INV(H8789,Normaal_Mu,Normaal_Sigma)</f>
        <v>4.0715650812095481</v>
      </c>
      <c r="H8789" s="2">
        <f t="shared" ca="1" si="954"/>
        <v>0.32124597677288369</v>
      </c>
      <c r="I8789" s="2"/>
      <c r="J8789" s="15">
        <f ca="1">-LN(K8789) /NegExp_Labda</f>
        <v>30.688178113633583</v>
      </c>
      <c r="K8789" s="2">
        <f t="shared" ca="1" si="955"/>
        <v>2.1600246987893978E-3</v>
      </c>
      <c r="L8789" s="2"/>
      <c r="M8789" s="17">
        <f t="shared" ca="1" si="950"/>
        <v>3</v>
      </c>
      <c r="N8789" s="2">
        <f t="shared" ca="1" si="951"/>
        <v>0.1276409038830344</v>
      </c>
      <c r="O8789" s="2"/>
      <c r="P8789" s="31">
        <f t="shared" ca="1" si="956"/>
        <v>10.287467238851647</v>
      </c>
    </row>
    <row r="8790" spans="1:16" x14ac:dyDescent="0.25">
      <c r="A8790" s="32">
        <f ca="1">Uniform_A+B8790*(Uniform_B-Uniform_A)</f>
        <v>8.7699126222053501</v>
      </c>
      <c r="B8790" s="2">
        <f t="shared" ca="1" si="952"/>
        <v>0.87699126222053503</v>
      </c>
      <c r="C8790" s="4"/>
      <c r="D8790" s="5">
        <f ca="1">IF(E8790&lt;(Driehoek_C-Driehoek_A)/(Driehoek_B-Driehoek_A),Driehoek_A+SQRT(E8790*(Driehoek_B-Driehoek_A)*(Driehoek_C-Driehoek_A)),Driehoek_B-SQRT((1-E8790)*(Driehoek_B-Driehoek_A)*(Driehoek_B-Driehoek_C)))</f>
        <v>4.9744740921858872</v>
      </c>
      <c r="E8790" s="2">
        <f t="shared" ca="1" si="953"/>
        <v>0.53700403330049606</v>
      </c>
      <c r="F8790" s="2"/>
      <c r="G8790" s="15">
        <f ca="1">_xlfn.NORM.INV(H8790,Normaal_Mu,Normaal_Sigma)</f>
        <v>5.5100624894967192</v>
      </c>
      <c r="H8790" s="2">
        <f t="shared" ca="1" si="954"/>
        <v>0.60065051644124345</v>
      </c>
      <c r="I8790" s="2"/>
      <c r="J8790" s="15">
        <f ca="1">-LN(K8790) /NegExp_Labda</f>
        <v>5.9649562729112082</v>
      </c>
      <c r="K8790" s="2">
        <f t="shared" ca="1" si="955"/>
        <v>0.30331262048620122</v>
      </c>
      <c r="L8790" s="2"/>
      <c r="M8790" s="17">
        <f t="shared" ca="1" si="950"/>
        <v>7</v>
      </c>
      <c r="N8790" s="2">
        <f t="shared" ca="1" si="951"/>
        <v>0.84992742239139207</v>
      </c>
      <c r="O8790" s="2"/>
      <c r="P8790" s="31">
        <f t="shared" ca="1" si="956"/>
        <v>6.4438810953598331</v>
      </c>
    </row>
    <row r="8791" spans="1:16" x14ac:dyDescent="0.25">
      <c r="A8791" s="32">
        <f ca="1">Uniform_A+B8791*(Uniform_B-Uniform_A)</f>
        <v>5.8719300890610393</v>
      </c>
      <c r="B8791" s="2">
        <f t="shared" ca="1" si="952"/>
        <v>0.58719300890610393</v>
      </c>
      <c r="C8791" s="4"/>
      <c r="D8791" s="5">
        <f ca="1">IF(E8791&lt;(Driehoek_C-Driehoek_A)/(Driehoek_B-Driehoek_A),Driehoek_A+SQRT(E8791*(Driehoek_B-Driehoek_A)*(Driehoek_C-Driehoek_A)),Driehoek_B-SQRT((1-E8791)*(Driehoek_B-Driehoek_A)*(Driehoek_B-Driehoek_C)))</f>
        <v>5.7746875561099795</v>
      </c>
      <c r="E8791" s="2">
        <f t="shared" ca="1" si="953"/>
        <v>0.70278170397966233</v>
      </c>
      <c r="F8791" s="2"/>
      <c r="G8791" s="15">
        <f ca="1">_xlfn.NORM.INV(H8791,Normaal_Mu,Normaal_Sigma)</f>
        <v>4.0285354079609279</v>
      </c>
      <c r="H8791" s="2">
        <f t="shared" ca="1" si="954"/>
        <v>0.31357849119165426</v>
      </c>
      <c r="I8791" s="2"/>
      <c r="J8791" s="15">
        <f ca="1">-LN(K8791) /NegExp_Labda</f>
        <v>6.2506050871974521</v>
      </c>
      <c r="K8791" s="2">
        <f t="shared" ca="1" si="955"/>
        <v>0.2864701268811507</v>
      </c>
      <c r="L8791" s="2"/>
      <c r="M8791" s="17">
        <f t="shared" ca="1" si="950"/>
        <v>2</v>
      </c>
      <c r="N8791" s="2">
        <f t="shared" ca="1" si="951"/>
        <v>6.5635937560673763E-2</v>
      </c>
      <c r="O8791" s="2"/>
      <c r="P8791" s="31">
        <f t="shared" ca="1" si="956"/>
        <v>4.7851516280658801</v>
      </c>
    </row>
    <row r="8792" spans="1:16" x14ac:dyDescent="0.25">
      <c r="A8792" s="32">
        <f ca="1">Uniform_A+B8792*(Uniform_B-Uniform_A)</f>
        <v>7.1264237912689197</v>
      </c>
      <c r="B8792" s="2">
        <f t="shared" ca="1" si="952"/>
        <v>0.71264237912689199</v>
      </c>
      <c r="C8792" s="4"/>
      <c r="D8792" s="5">
        <f ca="1">IF(E8792&lt;(Driehoek_C-Driehoek_A)/(Driehoek_B-Driehoek_A),Driehoek_A+SQRT(E8792*(Driehoek_B-Driehoek_A)*(Driehoek_C-Driehoek_A)),Driehoek_B-SQRT((1-E8792)*(Driehoek_B-Driehoek_A)*(Driehoek_B-Driehoek_C)))</f>
        <v>6.6695623938212698</v>
      </c>
      <c r="E8792" s="2">
        <f t="shared" ca="1" si="953"/>
        <v>0.84483030182022711</v>
      </c>
      <c r="F8792" s="2"/>
      <c r="G8792" s="15">
        <f ca="1">_xlfn.NORM.INV(H8792,Normaal_Mu,Normaal_Sigma)</f>
        <v>6.3926394318764403</v>
      </c>
      <c r="H8792" s="2">
        <f t="shared" ca="1" si="954"/>
        <v>0.75688568566777381</v>
      </c>
      <c r="I8792" s="2"/>
      <c r="J8792" s="15">
        <f ca="1">-LN(K8792) /NegExp_Labda</f>
        <v>5.4917873944997648</v>
      </c>
      <c r="K8792" s="2">
        <f t="shared" ca="1" si="955"/>
        <v>0.33341828074497437</v>
      </c>
      <c r="L8792" s="2"/>
      <c r="M8792" s="17">
        <f t="shared" ca="1" si="950"/>
        <v>6</v>
      </c>
      <c r="N8792" s="2">
        <f t="shared" ca="1" si="951"/>
        <v>0.62620762762968574</v>
      </c>
      <c r="O8792" s="2"/>
      <c r="P8792" s="31">
        <f t="shared" ca="1" si="956"/>
        <v>6.3360826022932786</v>
      </c>
    </row>
    <row r="8793" spans="1:16" x14ac:dyDescent="0.25">
      <c r="A8793" s="32">
        <f ca="1">Uniform_A+B8793*(Uniform_B-Uniform_A)</f>
        <v>4.4347114015818265</v>
      </c>
      <c r="B8793" s="2">
        <f t="shared" ca="1" si="952"/>
        <v>0.44347114015818268</v>
      </c>
      <c r="C8793" s="4"/>
      <c r="D8793" s="5">
        <f ca="1">IF(E8793&lt;(Driehoek_C-Driehoek_A)/(Driehoek_B-Driehoek_A),Driehoek_A+SQRT(E8793*(Driehoek_B-Driehoek_A)*(Driehoek_C-Driehoek_A)),Driehoek_B-SQRT((1-E8793)*(Driehoek_B-Driehoek_A)*(Driehoek_B-Driehoek_C)))</f>
        <v>2.0916420080865556</v>
      </c>
      <c r="E8793" s="2">
        <f t="shared" ca="1" si="953"/>
        <v>5.9987554615259508E-4</v>
      </c>
      <c r="F8793" s="2"/>
      <c r="G8793" s="15">
        <f ca="1">_xlfn.NORM.INV(H8793,Normaal_Mu,Normaal_Sigma)</f>
        <v>3.3684572739304537</v>
      </c>
      <c r="H8793" s="2">
        <f t="shared" ca="1" si="954"/>
        <v>0.20731545738843693</v>
      </c>
      <c r="I8793" s="2"/>
      <c r="J8793" s="15">
        <f ca="1">-LN(K8793) /NegExp_Labda</f>
        <v>3.5625557723136336</v>
      </c>
      <c r="K8793" s="2">
        <f t="shared" ca="1" si="955"/>
        <v>0.49041115177248384</v>
      </c>
      <c r="L8793" s="2"/>
      <c r="M8793" s="17">
        <f t="shared" ca="1" si="950"/>
        <v>6</v>
      </c>
      <c r="N8793" s="2">
        <f t="shared" ca="1" si="951"/>
        <v>0.61914839317213843</v>
      </c>
      <c r="O8793" s="2"/>
      <c r="P8793" s="31">
        <f t="shared" ca="1" si="956"/>
        <v>3.8914732911824941</v>
      </c>
    </row>
    <row r="8794" spans="1:16" x14ac:dyDescent="0.25">
      <c r="A8794" s="32">
        <f ca="1">Uniform_A+B8794*(Uniform_B-Uniform_A)</f>
        <v>1.0276036524413978</v>
      </c>
      <c r="B8794" s="2">
        <f t="shared" ca="1" si="952"/>
        <v>0.10276036524413978</v>
      </c>
      <c r="C8794" s="4"/>
      <c r="D8794" s="5">
        <f ca="1">IF(E8794&lt;(Driehoek_C-Driehoek_A)/(Driehoek_B-Driehoek_A),Driehoek_A+SQRT(E8794*(Driehoek_B-Driehoek_A)*(Driehoek_C-Driehoek_A)),Driehoek_B-SQRT((1-E8794)*(Driehoek_B-Driehoek_A)*(Driehoek_B-Driehoek_C)))</f>
        <v>5.4375453563130067</v>
      </c>
      <c r="E8794" s="2">
        <f t="shared" ca="1" si="953"/>
        <v>0.63739762604779937</v>
      </c>
      <c r="F8794" s="2"/>
      <c r="G8794" s="15">
        <f ca="1">_xlfn.NORM.INV(H8794,Normaal_Mu,Normaal_Sigma)</f>
        <v>0.70214252314409453</v>
      </c>
      <c r="H8794" s="2">
        <f t="shared" ca="1" si="954"/>
        <v>1.5820024651938658E-2</v>
      </c>
      <c r="I8794" s="2"/>
      <c r="J8794" s="15">
        <f ca="1">-LN(K8794) /NegExp_Labda</f>
        <v>3.5979646635782752</v>
      </c>
      <c r="K8794" s="2">
        <f t="shared" ca="1" si="955"/>
        <v>0.48695043721276965</v>
      </c>
      <c r="L8794" s="2"/>
      <c r="M8794" s="17">
        <f t="shared" ca="1" si="950"/>
        <v>8</v>
      </c>
      <c r="N8794" s="2">
        <f t="shared" ca="1" si="951"/>
        <v>0.92839174320068896</v>
      </c>
      <c r="O8794" s="2"/>
      <c r="P8794" s="31">
        <f t="shared" ca="1" si="956"/>
        <v>3.7530512390953548</v>
      </c>
    </row>
    <row r="8795" spans="1:16" x14ac:dyDescent="0.25">
      <c r="A8795" s="32">
        <f ca="1">Uniform_A+B8795*(Uniform_B-Uniform_A)</f>
        <v>6.8911634157776138</v>
      </c>
      <c r="B8795" s="2">
        <f t="shared" ca="1" si="952"/>
        <v>0.68911634157776136</v>
      </c>
      <c r="C8795" s="4"/>
      <c r="D8795" s="5">
        <f ca="1">IF(E8795&lt;(Driehoek_C-Driehoek_A)/(Driehoek_B-Driehoek_A),Driehoek_A+SQRT(E8795*(Driehoek_B-Driehoek_A)*(Driehoek_C-Driehoek_A)),Driehoek_B-SQRT((1-E8795)*(Driehoek_B-Driehoek_A)*(Driehoek_B-Driehoek_C)))</f>
        <v>5.1024365592333867</v>
      </c>
      <c r="E8795" s="2">
        <f t="shared" ca="1" si="953"/>
        <v>0.56597140643427191</v>
      </c>
      <c r="F8795" s="2"/>
      <c r="G8795" s="15">
        <f ca="1">_xlfn.NORM.INV(H8795,Normaal_Mu,Normaal_Sigma)</f>
        <v>7.4970379029803187</v>
      </c>
      <c r="H8795" s="2">
        <f t="shared" ca="1" si="954"/>
        <v>0.89407946372082725</v>
      </c>
      <c r="I8795" s="2"/>
      <c r="J8795" s="15">
        <f ca="1">-LN(K8795) /NegExp_Labda</f>
        <v>7.5944381445262836</v>
      </c>
      <c r="K8795" s="2">
        <f t="shared" ca="1" si="955"/>
        <v>0.21895531109722799</v>
      </c>
      <c r="L8795" s="2"/>
      <c r="M8795" s="17">
        <f t="shared" ca="1" si="950"/>
        <v>7</v>
      </c>
      <c r="N8795" s="2">
        <f t="shared" ca="1" si="951"/>
        <v>0.79875962486657104</v>
      </c>
      <c r="O8795" s="2"/>
      <c r="P8795" s="31">
        <f t="shared" ca="1" si="956"/>
        <v>6.8170152045035195</v>
      </c>
    </row>
    <row r="8796" spans="1:16" x14ac:dyDescent="0.25">
      <c r="A8796" s="32">
        <f ca="1">Uniform_A+B8796*(Uniform_B-Uniform_A)</f>
        <v>9.1206326115780865</v>
      </c>
      <c r="B8796" s="2">
        <f t="shared" ca="1" si="952"/>
        <v>0.91206326115780867</v>
      </c>
      <c r="C8796" s="4"/>
      <c r="D8796" s="5">
        <f ca="1">IF(E8796&lt;(Driehoek_C-Driehoek_A)/(Driehoek_B-Driehoek_A),Driehoek_A+SQRT(E8796*(Driehoek_B-Driehoek_A)*(Driehoek_C-Driehoek_A)),Driehoek_B-SQRT((1-E8796)*(Driehoek_B-Driehoek_A)*(Driehoek_B-Driehoek_C)))</f>
        <v>4.9015498884719513</v>
      </c>
      <c r="E8796" s="2">
        <f t="shared" ca="1" si="953"/>
        <v>0.52007733380902066</v>
      </c>
      <c r="F8796" s="2"/>
      <c r="G8796" s="15">
        <f ca="1">_xlfn.NORM.INV(H8796,Normaal_Mu,Normaal_Sigma)</f>
        <v>0.79409309605817935</v>
      </c>
      <c r="H8796" s="2">
        <f t="shared" ca="1" si="954"/>
        <v>1.7734919327740961E-2</v>
      </c>
      <c r="I8796" s="2"/>
      <c r="J8796" s="15">
        <f ca="1">-LN(K8796) /NegExp_Labda</f>
        <v>8.5551756376856858</v>
      </c>
      <c r="K8796" s="2">
        <f t="shared" ca="1" si="955"/>
        <v>0.18067867031908802</v>
      </c>
      <c r="L8796" s="2"/>
      <c r="M8796" s="17">
        <f t="shared" ca="1" si="950"/>
        <v>5</v>
      </c>
      <c r="N8796" s="2">
        <f t="shared" ca="1" si="951"/>
        <v>0.57582204246482616</v>
      </c>
      <c r="O8796" s="2"/>
      <c r="P8796" s="31">
        <f t="shared" ca="1" si="956"/>
        <v>5.6742902467587806</v>
      </c>
    </row>
    <row r="8797" spans="1:16" x14ac:dyDescent="0.25">
      <c r="A8797" s="32">
        <f ca="1">Uniform_A+B8797*(Uniform_B-Uniform_A)</f>
        <v>2.8090776139248632</v>
      </c>
      <c r="B8797" s="2">
        <f t="shared" ca="1" si="952"/>
        <v>0.2809077613924863</v>
      </c>
      <c r="C8797" s="4"/>
      <c r="D8797" s="5">
        <f ca="1">IF(E8797&lt;(Driehoek_C-Driehoek_A)/(Driehoek_B-Driehoek_A),Driehoek_A+SQRT(E8797*(Driehoek_B-Driehoek_A)*(Driehoek_C-Driehoek_A)),Driehoek_B-SQRT((1-E8797)*(Driehoek_B-Driehoek_A)*(Driehoek_B-Driehoek_C)))</f>
        <v>5.2336000925131563</v>
      </c>
      <c r="E8797" s="2">
        <f t="shared" ca="1" si="953"/>
        <v>0.59469233533951704</v>
      </c>
      <c r="F8797" s="2"/>
      <c r="G8797" s="15">
        <f ca="1">_xlfn.NORM.INV(H8797,Normaal_Mu,Normaal_Sigma)</f>
        <v>4.6702999552447633</v>
      </c>
      <c r="H8797" s="2">
        <f t="shared" ca="1" si="954"/>
        <v>0.43453101522250293</v>
      </c>
      <c r="I8797" s="2"/>
      <c r="J8797" s="15">
        <f ca="1">-LN(K8797) /NegExp_Labda</f>
        <v>4.4653605366615956</v>
      </c>
      <c r="K8797" s="2">
        <f t="shared" ca="1" si="955"/>
        <v>0.40939611007270449</v>
      </c>
      <c r="L8797" s="2"/>
      <c r="M8797" s="17">
        <f t="shared" ca="1" si="950"/>
        <v>6</v>
      </c>
      <c r="N8797" s="2">
        <f t="shared" ca="1" si="951"/>
        <v>0.75889311606405008</v>
      </c>
      <c r="O8797" s="2"/>
      <c r="P8797" s="31">
        <f t="shared" ca="1" si="956"/>
        <v>4.6356676396688759</v>
      </c>
    </row>
    <row r="8798" spans="1:16" x14ac:dyDescent="0.25">
      <c r="A8798" s="32">
        <f ca="1">Uniform_A+B8798*(Uniform_B-Uniform_A)</f>
        <v>8.0372610436356204</v>
      </c>
      <c r="B8798" s="2">
        <f t="shared" ca="1" si="952"/>
        <v>0.80372610436356196</v>
      </c>
      <c r="C8798" s="4"/>
      <c r="D8798" s="5">
        <f ca="1">IF(E8798&lt;(Driehoek_C-Driehoek_A)/(Driehoek_B-Driehoek_A),Driehoek_A+SQRT(E8798*(Driehoek_B-Driehoek_A)*(Driehoek_C-Driehoek_A)),Driehoek_B-SQRT((1-E8798)*(Driehoek_B-Driehoek_A)*(Driehoek_B-Driehoek_C)))</f>
        <v>5.4186064505348988</v>
      </c>
      <c r="E8798" s="2">
        <f t="shared" ca="1" si="953"/>
        <v>0.63353200696713607</v>
      </c>
      <c r="F8798" s="2"/>
      <c r="G8798" s="15">
        <f ca="1">_xlfn.NORM.INV(H8798,Normaal_Mu,Normaal_Sigma)</f>
        <v>6.1553585283992263</v>
      </c>
      <c r="H8798" s="2">
        <f t="shared" ca="1" si="954"/>
        <v>0.71825965936466185</v>
      </c>
      <c r="I8798" s="2"/>
      <c r="J8798" s="15">
        <f ca="1">-LN(K8798) /NegExp_Labda</f>
        <v>2.5006584979144031</v>
      </c>
      <c r="K8798" s="2">
        <f t="shared" ca="1" si="955"/>
        <v>0.60645078513758455</v>
      </c>
      <c r="L8798" s="2"/>
      <c r="M8798" s="17">
        <f t="shared" ca="1" si="950"/>
        <v>5</v>
      </c>
      <c r="N8798" s="2">
        <f t="shared" ca="1" si="951"/>
        <v>0.55492976384442805</v>
      </c>
      <c r="O8798" s="2"/>
      <c r="P8798" s="31">
        <f t="shared" ca="1" si="956"/>
        <v>5.4223769040968302</v>
      </c>
    </row>
    <row r="8799" spans="1:16" x14ac:dyDescent="0.25">
      <c r="A8799" s="32">
        <f ca="1">Uniform_A+B8799*(Uniform_B-Uniform_A)</f>
        <v>8.0029216340333651</v>
      </c>
      <c r="B8799" s="2">
        <f t="shared" ca="1" si="952"/>
        <v>0.80029216340333653</v>
      </c>
      <c r="C8799" s="4"/>
      <c r="D8799" s="5">
        <f ca="1">IF(E8799&lt;(Driehoek_C-Driehoek_A)/(Driehoek_B-Driehoek_A),Driehoek_A+SQRT(E8799*(Driehoek_B-Driehoek_A)*(Driehoek_C-Driehoek_A)),Driehoek_B-SQRT((1-E8799)*(Driehoek_B-Driehoek_A)*(Driehoek_B-Driehoek_C)))</f>
        <v>4.2042353319002723</v>
      </c>
      <c r="E8799" s="2">
        <f t="shared" ca="1" si="953"/>
        <v>0.3428754642344658</v>
      </c>
      <c r="F8799" s="2"/>
      <c r="G8799" s="15">
        <f ca="1">_xlfn.NORM.INV(H8799,Normaal_Mu,Normaal_Sigma)</f>
        <v>5.487114476263601</v>
      </c>
      <c r="H8799" s="2">
        <f t="shared" ca="1" si="954"/>
        <v>0.59621312497756573</v>
      </c>
      <c r="I8799" s="2"/>
      <c r="J8799" s="15">
        <f ca="1">-LN(K8799) /NegExp_Labda</f>
        <v>0.20253141558902651</v>
      </c>
      <c r="K8799" s="2">
        <f t="shared" ca="1" si="955"/>
        <v>0.96030313079475815</v>
      </c>
      <c r="L8799" s="2"/>
      <c r="M8799" s="17">
        <f t="shared" ca="1" si="950"/>
        <v>2</v>
      </c>
      <c r="N8799" s="2">
        <f t="shared" ca="1" si="951"/>
        <v>8.8359223144975574E-2</v>
      </c>
      <c r="O8799" s="2"/>
      <c r="P8799" s="31">
        <f t="shared" ca="1" si="956"/>
        <v>3.9793605715572533</v>
      </c>
    </row>
    <row r="8800" spans="1:16" x14ac:dyDescent="0.25">
      <c r="A8800" s="32">
        <f ca="1">Uniform_A+B8800*(Uniform_B-Uniform_A)</f>
        <v>1.3981480350084352</v>
      </c>
      <c r="B8800" s="2">
        <f t="shared" ca="1" si="952"/>
        <v>0.13981480350084352</v>
      </c>
      <c r="C8800" s="4"/>
      <c r="D8800" s="5">
        <f ca="1">IF(E8800&lt;(Driehoek_C-Driehoek_A)/(Driehoek_B-Driehoek_A),Driehoek_A+SQRT(E8800*(Driehoek_B-Driehoek_A)*(Driehoek_C-Driehoek_A)),Driehoek_B-SQRT((1-E8800)*(Driehoek_B-Driehoek_A)*(Driehoek_B-Driehoek_C)))</f>
        <v>4.8563112234603709</v>
      </c>
      <c r="E8800" s="2">
        <f t="shared" ca="1" si="953"/>
        <v>0.50942409494798602</v>
      </c>
      <c r="F8800" s="2"/>
      <c r="G8800" s="15">
        <f ca="1">_xlfn.NORM.INV(H8800,Normaal_Mu,Normaal_Sigma)</f>
        <v>6.6052985909767372</v>
      </c>
      <c r="H8800" s="2">
        <f t="shared" ca="1" si="954"/>
        <v>0.7889112663073139</v>
      </c>
      <c r="I8800" s="2"/>
      <c r="J8800" s="15">
        <f ca="1">-LN(K8800) /NegExp_Labda</f>
        <v>0.57414272465939298</v>
      </c>
      <c r="K8800" s="2">
        <f t="shared" ca="1" si="955"/>
        <v>0.89151898625217896</v>
      </c>
      <c r="L8800" s="2"/>
      <c r="M8800" s="17">
        <f t="shared" ca="1" si="950"/>
        <v>9</v>
      </c>
      <c r="N8800" s="2">
        <f t="shared" ca="1" si="951"/>
        <v>0.96218802704203377</v>
      </c>
      <c r="O8800" s="2"/>
      <c r="P8800" s="31">
        <f t="shared" ca="1" si="956"/>
        <v>4.4867801148209869</v>
      </c>
    </row>
    <row r="8801" spans="1:16" x14ac:dyDescent="0.25">
      <c r="A8801" s="32">
        <f ca="1">Uniform_A+B8801*(Uniform_B-Uniform_A)</f>
        <v>8.0902091577320583</v>
      </c>
      <c r="B8801" s="2">
        <f t="shared" ca="1" si="952"/>
        <v>0.8090209157732059</v>
      </c>
      <c r="C8801" s="4"/>
      <c r="D8801" s="5">
        <f ca="1">IF(E8801&lt;(Driehoek_C-Driehoek_A)/(Driehoek_B-Driehoek_A),Driehoek_A+SQRT(E8801*(Driehoek_B-Driehoek_A)*(Driehoek_C-Driehoek_A)),Driehoek_B-SQRT((1-E8801)*(Driehoek_B-Driehoek_A)*(Driehoek_B-Driehoek_C)))</f>
        <v>2.6222382814977467</v>
      </c>
      <c r="E8801" s="2">
        <f t="shared" ca="1" si="953"/>
        <v>2.7655748497233512E-2</v>
      </c>
      <c r="F8801" s="2"/>
      <c r="G8801" s="15">
        <f ca="1">_xlfn.NORM.INV(H8801,Normaal_Mu,Normaal_Sigma)</f>
        <v>3.5982705544893627</v>
      </c>
      <c r="H8801" s="2">
        <f t="shared" ca="1" si="954"/>
        <v>0.24169372087886143</v>
      </c>
      <c r="I8801" s="2"/>
      <c r="J8801" s="15">
        <f ca="1">-LN(K8801) /NegExp_Labda</f>
        <v>2.0427041493818718</v>
      </c>
      <c r="K8801" s="2">
        <f t="shared" ca="1" si="955"/>
        <v>0.66461933561219555</v>
      </c>
      <c r="L8801" s="2"/>
      <c r="M8801" s="17">
        <f t="shared" ca="1" si="950"/>
        <v>7</v>
      </c>
      <c r="N8801" s="2">
        <f t="shared" ca="1" si="951"/>
        <v>0.83403235544472931</v>
      </c>
      <c r="O8801" s="2"/>
      <c r="P8801" s="31">
        <f t="shared" ca="1" si="956"/>
        <v>4.6706844286202074</v>
      </c>
    </row>
    <row r="8802" spans="1:16" x14ac:dyDescent="0.25">
      <c r="A8802" s="32">
        <f ca="1">Uniform_A+B8802*(Uniform_B-Uniform_A)</f>
        <v>6.8993579906298965</v>
      </c>
      <c r="B8802" s="2">
        <f t="shared" ca="1" si="952"/>
        <v>0.68993579906298963</v>
      </c>
      <c r="C8802" s="4"/>
      <c r="D8802" s="5">
        <f ca="1">IF(E8802&lt;(Driehoek_C-Driehoek_A)/(Driehoek_B-Driehoek_A),Driehoek_A+SQRT(E8802*(Driehoek_B-Driehoek_A)*(Driehoek_C-Driehoek_A)),Driehoek_B-SQRT((1-E8802)*(Driehoek_B-Driehoek_A)*(Driehoek_B-Driehoek_C)))</f>
        <v>4.8812791289593811</v>
      </c>
      <c r="E8802" s="2">
        <f t="shared" ca="1" si="953"/>
        <v>0.51531823961298295</v>
      </c>
      <c r="F8802" s="2"/>
      <c r="G8802" s="15">
        <f ca="1">_xlfn.NORM.INV(H8802,Normaal_Mu,Normaal_Sigma)</f>
        <v>4.7160103864357508</v>
      </c>
      <c r="H8802" s="2">
        <f t="shared" ca="1" si="954"/>
        <v>0.44354205385526491</v>
      </c>
      <c r="I8802" s="2"/>
      <c r="J8802" s="15">
        <f ca="1">-LN(K8802) /NegExp_Labda</f>
        <v>3.2353363426104856E-2</v>
      </c>
      <c r="K8802" s="2">
        <f t="shared" ca="1" si="955"/>
        <v>0.99355021703614366</v>
      </c>
      <c r="L8802" s="2"/>
      <c r="M8802" s="17">
        <f t="shared" ca="1" si="950"/>
        <v>3</v>
      </c>
      <c r="N8802" s="2">
        <f t="shared" ca="1" si="951"/>
        <v>0.12952283888369309</v>
      </c>
      <c r="O8802" s="2"/>
      <c r="P8802" s="31">
        <f t="shared" ca="1" si="956"/>
        <v>3.9058001738902264</v>
      </c>
    </row>
    <row r="8803" spans="1:16" x14ac:dyDescent="0.25">
      <c r="A8803" s="32">
        <f ca="1">Uniform_A+B8803*(Uniform_B-Uniform_A)</f>
        <v>4.9020037460308092</v>
      </c>
      <c r="B8803" s="2">
        <f t="shared" ca="1" si="952"/>
        <v>0.49020037460308097</v>
      </c>
      <c r="C8803" s="4"/>
      <c r="D8803" s="5">
        <f ca="1">IF(E8803&lt;(Driehoek_C-Driehoek_A)/(Driehoek_B-Driehoek_A),Driehoek_A+SQRT(E8803*(Driehoek_B-Driehoek_A)*(Driehoek_C-Driehoek_A)),Driehoek_B-SQRT((1-E8803)*(Driehoek_B-Driehoek_A)*(Driehoek_B-Driehoek_C)))</f>
        <v>3.3830273763295557</v>
      </c>
      <c r="E8803" s="2">
        <f t="shared" ca="1" si="953"/>
        <v>0.13662605169121533</v>
      </c>
      <c r="F8803" s="2"/>
      <c r="G8803" s="15">
        <f ca="1">_xlfn.NORM.INV(H8803,Normaal_Mu,Normaal_Sigma)</f>
        <v>4.3439620144349815</v>
      </c>
      <c r="H8803" s="2">
        <f t="shared" ca="1" si="954"/>
        <v>0.37144865112499781</v>
      </c>
      <c r="I8803" s="2"/>
      <c r="J8803" s="15">
        <f ca="1">-LN(K8803) /NegExp_Labda</f>
        <v>2.3961670888216435</v>
      </c>
      <c r="K8803" s="2">
        <f t="shared" ca="1" si="955"/>
        <v>0.61925792202200669</v>
      </c>
      <c r="L8803" s="2"/>
      <c r="M8803" s="17">
        <f t="shared" ca="1" si="950"/>
        <v>2</v>
      </c>
      <c r="N8803" s="2">
        <f t="shared" ca="1" si="951"/>
        <v>7.9436980032994375E-2</v>
      </c>
      <c r="O8803" s="2"/>
      <c r="P8803" s="31">
        <f t="shared" ca="1" si="956"/>
        <v>3.4050320451233986</v>
      </c>
    </row>
    <row r="8804" spans="1:16" x14ac:dyDescent="0.25">
      <c r="A8804" s="32">
        <f ca="1">Uniform_A+B8804*(Uniform_B-Uniform_A)</f>
        <v>1.6361532707071258</v>
      </c>
      <c r="B8804" s="2">
        <f t="shared" ca="1" si="952"/>
        <v>0.16361532707071258</v>
      </c>
      <c r="C8804" s="4"/>
      <c r="D8804" s="5">
        <f ca="1">IF(E8804&lt;(Driehoek_C-Driehoek_A)/(Driehoek_B-Driehoek_A),Driehoek_A+SQRT(E8804*(Driehoek_B-Driehoek_A)*(Driehoek_C-Driehoek_A)),Driehoek_B-SQRT((1-E8804)*(Driehoek_B-Driehoek_A)*(Driehoek_B-Driehoek_C)))</f>
        <v>6.0236149928212708</v>
      </c>
      <c r="E8804" s="2">
        <f t="shared" ca="1" si="953"/>
        <v>0.74688949397261939</v>
      </c>
      <c r="F8804" s="2"/>
      <c r="G8804" s="15">
        <f ca="1">_xlfn.NORM.INV(H8804,Normaal_Mu,Normaal_Sigma)</f>
        <v>5.5268567918742457</v>
      </c>
      <c r="H8804" s="2">
        <f t="shared" ca="1" si="954"/>
        <v>0.60388979675737775</v>
      </c>
      <c r="I8804" s="2"/>
      <c r="J8804" s="15">
        <f ca="1">-LN(K8804) /NegExp_Labda</f>
        <v>3.5089307587513927</v>
      </c>
      <c r="K8804" s="2">
        <f t="shared" ca="1" si="955"/>
        <v>0.49569911874796557</v>
      </c>
      <c r="L8804" s="2"/>
      <c r="M8804" s="17">
        <f t="shared" ca="1" si="950"/>
        <v>6</v>
      </c>
      <c r="N8804" s="2">
        <f t="shared" ca="1" si="951"/>
        <v>0.64372089283225242</v>
      </c>
      <c r="O8804" s="2"/>
      <c r="P8804" s="31">
        <f t="shared" ca="1" si="956"/>
        <v>4.5391111628308076</v>
      </c>
    </row>
    <row r="8805" spans="1:16" x14ac:dyDescent="0.25">
      <c r="A8805" s="32">
        <f ca="1">Uniform_A+B8805*(Uniform_B-Uniform_A)</f>
        <v>4.6059948007182321</v>
      </c>
      <c r="B8805" s="2">
        <f t="shared" ca="1" si="952"/>
        <v>0.46059948007182316</v>
      </c>
      <c r="C8805" s="4"/>
      <c r="D8805" s="5">
        <f ca="1">IF(E8805&lt;(Driehoek_C-Driehoek_A)/(Driehoek_B-Driehoek_A),Driehoek_A+SQRT(E8805*(Driehoek_B-Driehoek_A)*(Driehoek_C-Driehoek_A)),Driehoek_B-SQRT((1-E8805)*(Driehoek_B-Driehoek_A)*(Driehoek_B-Driehoek_C)))</f>
        <v>2.6274451674719677</v>
      </c>
      <c r="E8805" s="2">
        <f t="shared" ca="1" si="953"/>
        <v>2.8120531298851836E-2</v>
      </c>
      <c r="F8805" s="2"/>
      <c r="G8805" s="15">
        <f ca="1">_xlfn.NORM.INV(H8805,Normaal_Mu,Normaal_Sigma)</f>
        <v>6.6094442869037486</v>
      </c>
      <c r="H8805" s="2">
        <f t="shared" ca="1" si="954"/>
        <v>0.78950998077572554</v>
      </c>
      <c r="I8805" s="2"/>
      <c r="J8805" s="15">
        <f ca="1">-LN(K8805) /NegExp_Labda</f>
        <v>3.3040852921003259</v>
      </c>
      <c r="K8805" s="2">
        <f t="shared" ca="1" si="955"/>
        <v>0.51642920923091384</v>
      </c>
      <c r="L8805" s="2"/>
      <c r="M8805" s="17">
        <f t="shared" ca="1" si="950"/>
        <v>3</v>
      </c>
      <c r="N8805" s="2">
        <f t="shared" ca="1" si="951"/>
        <v>0.15725728602528388</v>
      </c>
      <c r="O8805" s="2"/>
      <c r="P8805" s="31">
        <f t="shared" ca="1" si="956"/>
        <v>4.0293939094388547</v>
      </c>
    </row>
    <row r="8806" spans="1:16" x14ac:dyDescent="0.25">
      <c r="A8806" s="32">
        <f ca="1">Uniform_A+B8806*(Uniform_B-Uniform_A)</f>
        <v>6.4341986760937857</v>
      </c>
      <c r="B8806" s="2">
        <f t="shared" ca="1" si="952"/>
        <v>0.64341986760937853</v>
      </c>
      <c r="C8806" s="4"/>
      <c r="D8806" s="5">
        <f ca="1">IF(E8806&lt;(Driehoek_C-Driehoek_A)/(Driehoek_B-Driehoek_A),Driehoek_A+SQRT(E8806*(Driehoek_B-Driehoek_A)*(Driehoek_C-Driehoek_A)),Driehoek_B-SQRT((1-E8806)*(Driehoek_B-Driehoek_A)*(Driehoek_B-Driehoek_C)))</f>
        <v>8.4769276419043198</v>
      </c>
      <c r="E8806" s="2">
        <f t="shared" ca="1" si="953"/>
        <v>0.99218272309132072</v>
      </c>
      <c r="F8806" s="2"/>
      <c r="G8806" s="15">
        <f ca="1">_xlfn.NORM.INV(H8806,Normaal_Mu,Normaal_Sigma)</f>
        <v>6.9297154046758713</v>
      </c>
      <c r="H8806" s="2">
        <f t="shared" ca="1" si="954"/>
        <v>0.83269195517438332</v>
      </c>
      <c r="I8806" s="2"/>
      <c r="J8806" s="15">
        <f ca="1">-LN(K8806) /NegExp_Labda</f>
        <v>15.005331945114712</v>
      </c>
      <c r="K8806" s="2">
        <f t="shared" ca="1" si="955"/>
        <v>4.9734004283179312E-2</v>
      </c>
      <c r="L8806" s="2"/>
      <c r="M8806" s="17">
        <f t="shared" ca="1" si="950"/>
        <v>3</v>
      </c>
      <c r="N8806" s="2">
        <f t="shared" ca="1" si="951"/>
        <v>0.18395448715253804</v>
      </c>
      <c r="O8806" s="2"/>
      <c r="P8806" s="31">
        <f t="shared" ca="1" si="956"/>
        <v>7.9692347335577383</v>
      </c>
    </row>
    <row r="8807" spans="1:16" x14ac:dyDescent="0.25">
      <c r="A8807" s="32">
        <f ca="1">Uniform_A+B8807*(Uniform_B-Uniform_A)</f>
        <v>6.2656263121846258</v>
      </c>
      <c r="B8807" s="2">
        <f t="shared" ca="1" si="952"/>
        <v>0.62656263121846256</v>
      </c>
      <c r="C8807" s="4"/>
      <c r="D8807" s="5">
        <f ca="1">IF(E8807&lt;(Driehoek_C-Driehoek_A)/(Driehoek_B-Driehoek_A),Driehoek_A+SQRT(E8807*(Driehoek_B-Driehoek_A)*(Driehoek_C-Driehoek_A)),Driehoek_B-SQRT((1-E8807)*(Driehoek_B-Driehoek_A)*(Driehoek_B-Driehoek_C)))</f>
        <v>4.1589502571022727</v>
      </c>
      <c r="E8807" s="2">
        <f t="shared" ca="1" si="953"/>
        <v>0.33040678247971</v>
      </c>
      <c r="F8807" s="2"/>
      <c r="G8807" s="15">
        <f ca="1">_xlfn.NORM.INV(H8807,Normaal_Mu,Normaal_Sigma)</f>
        <v>2.4200540726418964</v>
      </c>
      <c r="H8807" s="2">
        <f t="shared" ca="1" si="954"/>
        <v>9.853002269766431E-2</v>
      </c>
      <c r="I8807" s="2"/>
      <c r="J8807" s="15">
        <f ca="1">-LN(K8807) /NegExp_Labda</f>
        <v>13.498496680661837</v>
      </c>
      <c r="K8807" s="2">
        <f t="shared" ca="1" si="955"/>
        <v>6.7225722047088321E-2</v>
      </c>
      <c r="L8807" s="2"/>
      <c r="M8807" s="17">
        <f t="shared" ca="1" si="950"/>
        <v>5</v>
      </c>
      <c r="N8807" s="2">
        <f t="shared" ca="1" si="951"/>
        <v>0.4812629932152358</v>
      </c>
      <c r="O8807" s="2"/>
      <c r="P8807" s="31">
        <f t="shared" ca="1" si="956"/>
        <v>6.2686254645181263</v>
      </c>
    </row>
    <row r="8808" spans="1:16" x14ac:dyDescent="0.25">
      <c r="A8808" s="32">
        <f ca="1">Uniform_A+B8808*(Uniform_B-Uniform_A)</f>
        <v>7.5261867186462128</v>
      </c>
      <c r="B8808" s="2">
        <f t="shared" ca="1" si="952"/>
        <v>0.75261867186462128</v>
      </c>
      <c r="C8808" s="4"/>
      <c r="D8808" s="5">
        <f ca="1">IF(E8808&lt;(Driehoek_C-Driehoek_A)/(Driehoek_B-Driehoek_A),Driehoek_A+SQRT(E8808*(Driehoek_B-Driehoek_A)*(Driehoek_C-Driehoek_A)),Driehoek_B-SQRT((1-E8808)*(Driehoek_B-Driehoek_A)*(Driehoek_B-Driehoek_C)))</f>
        <v>5.8642400801765682</v>
      </c>
      <c r="E8808" s="2">
        <f t="shared" ca="1" si="953"/>
        <v>0.71905742072082701</v>
      </c>
      <c r="F8808" s="2"/>
      <c r="G8808" s="15">
        <f ca="1">_xlfn.NORM.INV(H8808,Normaal_Mu,Normaal_Sigma)</f>
        <v>3.5696814253232936</v>
      </c>
      <c r="H8808" s="2">
        <f t="shared" ca="1" si="954"/>
        <v>0.23725531139902623</v>
      </c>
      <c r="I8808" s="2"/>
      <c r="J8808" s="15">
        <f ca="1">-LN(K8808) /NegExp_Labda</f>
        <v>2.2831403324076116</v>
      </c>
      <c r="K8808" s="2">
        <f t="shared" ca="1" si="955"/>
        <v>0.63341588485525657</v>
      </c>
      <c r="L8808" s="2"/>
      <c r="M8808" s="17">
        <f t="shared" ca="1" si="950"/>
        <v>2</v>
      </c>
      <c r="N8808" s="2">
        <f t="shared" ca="1" si="951"/>
        <v>0.1031502402637432</v>
      </c>
      <c r="O8808" s="2"/>
      <c r="P8808" s="31">
        <f t="shared" ca="1" si="956"/>
        <v>4.2486497113107369</v>
      </c>
    </row>
    <row r="8809" spans="1:16" x14ac:dyDescent="0.25">
      <c r="A8809" s="32">
        <f ca="1">Uniform_A+B8809*(Uniform_B-Uniform_A)</f>
        <v>4.8616420785781447</v>
      </c>
      <c r="B8809" s="2">
        <f t="shared" ca="1" si="952"/>
        <v>0.48616420785781445</v>
      </c>
      <c r="C8809" s="4"/>
      <c r="D8809" s="5">
        <f ca="1">IF(E8809&lt;(Driehoek_C-Driehoek_A)/(Driehoek_B-Driehoek_A),Driehoek_A+SQRT(E8809*(Driehoek_B-Driehoek_A)*(Driehoek_C-Driehoek_A)),Driehoek_B-SQRT((1-E8809)*(Driehoek_B-Driehoek_A)*(Driehoek_B-Driehoek_C)))</f>
        <v>4.0515354258838068</v>
      </c>
      <c r="E8809" s="2">
        <f t="shared" ca="1" si="953"/>
        <v>0.30036281024905853</v>
      </c>
      <c r="F8809" s="2"/>
      <c r="G8809" s="15">
        <f ca="1">_xlfn.NORM.INV(H8809,Normaal_Mu,Normaal_Sigma)</f>
        <v>6.1863406475351752</v>
      </c>
      <c r="H8809" s="2">
        <f t="shared" ca="1" si="954"/>
        <v>0.72346641454418981</v>
      </c>
      <c r="I8809" s="2"/>
      <c r="J8809" s="15">
        <f ca="1">-LN(K8809) /NegExp_Labda</f>
        <v>0.66751609462664019</v>
      </c>
      <c r="K8809" s="2">
        <f t="shared" ca="1" si="955"/>
        <v>0.87502465233406734</v>
      </c>
      <c r="L8809" s="2"/>
      <c r="M8809" s="17">
        <f t="shared" ca="1" si="950"/>
        <v>2</v>
      </c>
      <c r="N8809" s="2">
        <f t="shared" ca="1" si="951"/>
        <v>9.5356438353005113E-2</v>
      </c>
      <c r="O8809" s="2"/>
      <c r="P8809" s="31">
        <f t="shared" ca="1" si="956"/>
        <v>3.553406849324753</v>
      </c>
    </row>
    <row r="8810" spans="1:16" x14ac:dyDescent="0.25">
      <c r="A8810" s="32">
        <f ca="1">Uniform_A+B8810*(Uniform_B-Uniform_A)</f>
        <v>5.1291801959445484</v>
      </c>
      <c r="B8810" s="2">
        <f t="shared" ca="1" si="952"/>
        <v>0.51291801959445482</v>
      </c>
      <c r="C8810" s="4"/>
      <c r="D8810" s="5">
        <f ca="1">IF(E8810&lt;(Driehoek_C-Driehoek_A)/(Driehoek_B-Driehoek_A),Driehoek_A+SQRT(E8810*(Driehoek_B-Driehoek_A)*(Driehoek_C-Driehoek_A)),Driehoek_B-SQRT((1-E8810)*(Driehoek_B-Driehoek_A)*(Driehoek_B-Driehoek_C)))</f>
        <v>2.9982499636961353</v>
      </c>
      <c r="E8810" s="2">
        <f t="shared" ca="1" si="953"/>
        <v>7.1178785001381084E-2</v>
      </c>
      <c r="F8810" s="2"/>
      <c r="G8810" s="15">
        <f ca="1">_xlfn.NORM.INV(H8810,Normaal_Mu,Normaal_Sigma)</f>
        <v>8.3784542224894913</v>
      </c>
      <c r="H8810" s="2">
        <f t="shared" ca="1" si="954"/>
        <v>0.95441204231830579</v>
      </c>
      <c r="I8810" s="2"/>
      <c r="J8810" s="15">
        <f ca="1">-LN(K8810) /NegExp_Labda</f>
        <v>5.4741194890988769</v>
      </c>
      <c r="K8810" s="2">
        <f t="shared" ca="1" si="955"/>
        <v>0.33459852529043466</v>
      </c>
      <c r="L8810" s="2"/>
      <c r="M8810" s="17">
        <f t="shared" ca="1" si="950"/>
        <v>5</v>
      </c>
      <c r="N8810" s="2">
        <f t="shared" ca="1" si="951"/>
        <v>0.61346028649623274</v>
      </c>
      <c r="O8810" s="2"/>
      <c r="P8810" s="31">
        <f t="shared" ca="1" si="956"/>
        <v>5.3960007742458105</v>
      </c>
    </row>
    <row r="8811" spans="1:16" x14ac:dyDescent="0.25">
      <c r="A8811" s="32">
        <f ca="1">Uniform_A+B8811*(Uniform_B-Uniform_A)</f>
        <v>4.7606208571756001</v>
      </c>
      <c r="B8811" s="2">
        <f t="shared" ca="1" si="952"/>
        <v>0.47606208571756004</v>
      </c>
      <c r="C8811" s="4"/>
      <c r="D8811" s="5">
        <f ca="1">IF(E8811&lt;(Driehoek_C-Driehoek_A)/(Driehoek_B-Driehoek_A),Driehoek_A+SQRT(E8811*(Driehoek_B-Driehoek_A)*(Driehoek_C-Driehoek_A)),Driehoek_B-SQRT((1-E8811)*(Driehoek_B-Driehoek_A)*(Driehoek_B-Driehoek_C)))</f>
        <v>3.8619942875835687</v>
      </c>
      <c r="E8811" s="2">
        <f t="shared" ca="1" si="953"/>
        <v>0.24764448049956012</v>
      </c>
      <c r="F8811" s="2"/>
      <c r="G8811" s="15">
        <f ca="1">_xlfn.NORM.INV(H8811,Normaal_Mu,Normaal_Sigma)</f>
        <v>4.7920301983817106</v>
      </c>
      <c r="H8811" s="2">
        <f t="shared" ca="1" si="954"/>
        <v>0.45859066550770722</v>
      </c>
      <c r="I8811" s="2"/>
      <c r="J8811" s="15">
        <f ca="1">-LN(K8811) /NegExp_Labda</f>
        <v>0.89110731347367278</v>
      </c>
      <c r="K8811" s="2">
        <f t="shared" ca="1" si="955"/>
        <v>0.83675709248703356</v>
      </c>
      <c r="L8811" s="2"/>
      <c r="M8811" s="17">
        <f t="shared" ca="1" si="950"/>
        <v>5</v>
      </c>
      <c r="N8811" s="2">
        <f t="shared" ca="1" si="951"/>
        <v>0.56584350745466283</v>
      </c>
      <c r="O8811" s="2"/>
      <c r="P8811" s="31">
        <f t="shared" ca="1" si="956"/>
        <v>3.8611505313229104</v>
      </c>
    </row>
    <row r="8812" spans="1:16" x14ac:dyDescent="0.25">
      <c r="A8812" s="32">
        <f ca="1">Uniform_A+B8812*(Uniform_B-Uniform_A)</f>
        <v>7.1757343801885467</v>
      </c>
      <c r="B8812" s="2">
        <f t="shared" ca="1" si="952"/>
        <v>0.71757343801885465</v>
      </c>
      <c r="C8812" s="4"/>
      <c r="D8812" s="5">
        <f ca="1">IF(E8812&lt;(Driehoek_C-Driehoek_A)/(Driehoek_B-Driehoek_A),Driehoek_A+SQRT(E8812*(Driehoek_B-Driehoek_A)*(Driehoek_C-Driehoek_A)),Driehoek_B-SQRT((1-E8812)*(Driehoek_B-Driehoek_A)*(Driehoek_B-Driehoek_C)))</f>
        <v>8.0095343367624388</v>
      </c>
      <c r="E8812" s="2">
        <f t="shared" ca="1" si="953"/>
        <v>0.97197079342706794</v>
      </c>
      <c r="F8812" s="2"/>
      <c r="G8812" s="15">
        <f ca="1">_xlfn.NORM.INV(H8812,Normaal_Mu,Normaal_Sigma)</f>
        <v>2.3676211922449362</v>
      </c>
      <c r="H8812" s="2">
        <f t="shared" ca="1" si="954"/>
        <v>9.4055239639797783E-2</v>
      </c>
      <c r="I8812" s="2"/>
      <c r="J8812" s="15">
        <f ca="1">-LN(K8812) /NegExp_Labda</f>
        <v>1.6619780812161622</v>
      </c>
      <c r="K8812" s="2">
        <f t="shared" ca="1" si="955"/>
        <v>0.71720352935556908</v>
      </c>
      <c r="L8812" s="2"/>
      <c r="M8812" s="17">
        <f t="shared" ca="1" si="950"/>
        <v>7</v>
      </c>
      <c r="N8812" s="2">
        <f t="shared" ca="1" si="951"/>
        <v>0.86225390927010515</v>
      </c>
      <c r="O8812" s="2"/>
      <c r="P8812" s="31">
        <f t="shared" ca="1" si="956"/>
        <v>5.2429735980824166</v>
      </c>
    </row>
    <row r="8813" spans="1:16" x14ac:dyDescent="0.25">
      <c r="A8813" s="32">
        <f ca="1">Uniform_A+B8813*(Uniform_B-Uniform_A)</f>
        <v>0.78196637306889527</v>
      </c>
      <c r="B8813" s="2">
        <f t="shared" ca="1" si="952"/>
        <v>7.8196637306889527E-2</v>
      </c>
      <c r="C8813" s="4"/>
      <c r="D8813" s="5">
        <f ca="1">IF(E8813&lt;(Driehoek_C-Driehoek_A)/(Driehoek_B-Driehoek_A),Driehoek_A+SQRT(E8813*(Driehoek_B-Driehoek_A)*(Driehoek_C-Driehoek_A)),Driehoek_B-SQRT((1-E8813)*(Driehoek_B-Driehoek_A)*(Driehoek_B-Driehoek_C)))</f>
        <v>4.8150354802019342</v>
      </c>
      <c r="E8813" s="2">
        <f t="shared" ca="1" si="953"/>
        <v>0.49960205622946707</v>
      </c>
      <c r="F8813" s="2"/>
      <c r="G8813" s="15">
        <f ca="1">_xlfn.NORM.INV(H8813,Normaal_Mu,Normaal_Sigma)</f>
        <v>7.8620135111015701</v>
      </c>
      <c r="H8813" s="2">
        <f t="shared" ca="1" si="954"/>
        <v>0.92378586049483669</v>
      </c>
      <c r="I8813" s="2"/>
      <c r="J8813" s="15">
        <f ca="1">-LN(K8813) /NegExp_Labda</f>
        <v>1.7690842536923903</v>
      </c>
      <c r="K8813" s="2">
        <f t="shared" ca="1" si="955"/>
        <v>0.70200352700978941</v>
      </c>
      <c r="L8813" s="2"/>
      <c r="M8813" s="17">
        <f t="shared" ref="M8813:M8876" ca="1" si="957">VLOOKUP(N8813,$S$5:$T$105,2,TRUE)</f>
        <v>7</v>
      </c>
      <c r="N8813" s="2">
        <f t="shared" ca="1" si="951"/>
        <v>0.76596859811042861</v>
      </c>
      <c r="O8813" s="2"/>
      <c r="P8813" s="31">
        <f t="shared" ca="1" si="956"/>
        <v>4.4456199236129574</v>
      </c>
    </row>
    <row r="8814" spans="1:16" x14ac:dyDescent="0.25">
      <c r="A8814" s="32">
        <f ca="1">Uniform_A+B8814*(Uniform_B-Uniform_A)</f>
        <v>6.3058686464237512</v>
      </c>
      <c r="B8814" s="2">
        <f t="shared" ca="1" si="952"/>
        <v>0.63058686464237512</v>
      </c>
      <c r="C8814" s="4"/>
      <c r="D8814" s="5">
        <f ca="1">IF(E8814&lt;(Driehoek_C-Driehoek_A)/(Driehoek_B-Driehoek_A),Driehoek_A+SQRT(E8814*(Driehoek_B-Driehoek_A)*(Driehoek_C-Driehoek_A)),Driehoek_B-SQRT((1-E8814)*(Driehoek_B-Driehoek_A)*(Driehoek_B-Driehoek_C)))</f>
        <v>5.5720719852254499</v>
      </c>
      <c r="E8814" s="2">
        <f t="shared" ca="1" si="953"/>
        <v>0.66426598644353751</v>
      </c>
      <c r="F8814" s="2"/>
      <c r="G8814" s="15">
        <f ca="1">_xlfn.NORM.INV(H8814,Normaal_Mu,Normaal_Sigma)</f>
        <v>1.4218593818019998</v>
      </c>
      <c r="H8814" s="2">
        <f t="shared" ca="1" si="954"/>
        <v>3.6801746558188797E-2</v>
      </c>
      <c r="I8814" s="2"/>
      <c r="J8814" s="15">
        <f ca="1">-LN(K8814) /NegExp_Labda</f>
        <v>4.1854797422193339</v>
      </c>
      <c r="K8814" s="2">
        <f t="shared" ca="1" si="955"/>
        <v>0.43296605522860232</v>
      </c>
      <c r="L8814" s="2"/>
      <c r="M8814" s="17">
        <f t="shared" ca="1" si="957"/>
        <v>7</v>
      </c>
      <c r="N8814" s="2">
        <f t="shared" ca="1" si="951"/>
        <v>0.83561832225302934</v>
      </c>
      <c r="O8814" s="2"/>
      <c r="P8814" s="31">
        <f t="shared" ca="1" si="956"/>
        <v>4.8970559511341065</v>
      </c>
    </row>
    <row r="8815" spans="1:16" x14ac:dyDescent="0.25">
      <c r="A8815" s="32">
        <f ca="1">Uniform_A+B8815*(Uniform_B-Uniform_A)</f>
        <v>7.0516936545678641</v>
      </c>
      <c r="B8815" s="2">
        <f t="shared" ca="1" si="952"/>
        <v>0.70516936545678643</v>
      </c>
      <c r="C8815" s="4"/>
      <c r="D8815" s="5">
        <f ca="1">IF(E8815&lt;(Driehoek_C-Driehoek_A)/(Driehoek_B-Driehoek_A),Driehoek_A+SQRT(E8815*(Driehoek_B-Driehoek_A)*(Driehoek_C-Driehoek_A)),Driehoek_B-SQRT((1-E8815)*(Driehoek_B-Driehoek_A)*(Driehoek_B-Driehoek_C)))</f>
        <v>3.766023322173889</v>
      </c>
      <c r="E8815" s="2">
        <f t="shared" ca="1" si="953"/>
        <v>0.22277416960443575</v>
      </c>
      <c r="F8815" s="2"/>
      <c r="G8815" s="15">
        <f ca="1">_xlfn.NORM.INV(H8815,Normaal_Mu,Normaal_Sigma)</f>
        <v>3.4870944497936951</v>
      </c>
      <c r="H8815" s="2">
        <f t="shared" ca="1" si="954"/>
        <v>0.22468888818174737</v>
      </c>
      <c r="I8815" s="2"/>
      <c r="J8815" s="15">
        <f ca="1">-LN(K8815) /NegExp_Labda</f>
        <v>1.7565069824150397</v>
      </c>
      <c r="K8815" s="2">
        <f t="shared" ca="1" si="955"/>
        <v>0.70377160759978774</v>
      </c>
      <c r="L8815" s="2"/>
      <c r="M8815" s="17">
        <f t="shared" ca="1" si="957"/>
        <v>3</v>
      </c>
      <c r="N8815" s="2">
        <f t="shared" ca="1" si="951"/>
        <v>0.18081317897857385</v>
      </c>
      <c r="O8815" s="2"/>
      <c r="P8815" s="31">
        <f t="shared" ca="1" si="956"/>
        <v>3.8122636817900974</v>
      </c>
    </row>
    <row r="8816" spans="1:16" x14ac:dyDescent="0.25">
      <c r="A8816" s="32">
        <f ca="1">Uniform_A+B8816*(Uniform_B-Uniform_A)</f>
        <v>0.27381046423341382</v>
      </c>
      <c r="B8816" s="2">
        <f t="shared" ca="1" si="952"/>
        <v>2.7381046423341382E-2</v>
      </c>
      <c r="C8816" s="4"/>
      <c r="D8816" s="5">
        <f ca="1">IF(E8816&lt;(Driehoek_C-Driehoek_A)/(Driehoek_B-Driehoek_A),Driehoek_A+SQRT(E8816*(Driehoek_B-Driehoek_A)*(Driehoek_C-Driehoek_A)),Driehoek_B-SQRT((1-E8816)*(Driehoek_B-Driehoek_A)*(Driehoek_B-Driehoek_C)))</f>
        <v>5.3448295163396473</v>
      </c>
      <c r="E8816" s="2">
        <f t="shared" ca="1" si="953"/>
        <v>0.61827796386794698</v>
      </c>
      <c r="F8816" s="2"/>
      <c r="G8816" s="15">
        <f ca="1">_xlfn.NORM.INV(H8816,Normaal_Mu,Normaal_Sigma)</f>
        <v>6.4255097985379628</v>
      </c>
      <c r="H8816" s="2">
        <f t="shared" ca="1" si="954"/>
        <v>0.76200128084396079</v>
      </c>
      <c r="I8816" s="2"/>
      <c r="J8816" s="15">
        <f ca="1">-LN(K8816) /NegExp_Labda</f>
        <v>1.3939610716494824</v>
      </c>
      <c r="K8816" s="2">
        <f t="shared" ca="1" si="955"/>
        <v>0.75669711769868975</v>
      </c>
      <c r="L8816" s="2"/>
      <c r="M8816" s="17">
        <f t="shared" ca="1" si="957"/>
        <v>6</v>
      </c>
      <c r="N8816" s="2">
        <f t="shared" ca="1" si="951"/>
        <v>0.75218357456410734</v>
      </c>
      <c r="O8816" s="2"/>
      <c r="P8816" s="31">
        <f t="shared" ca="1" si="956"/>
        <v>3.8876221701521012</v>
      </c>
    </row>
    <row r="8817" spans="1:16" x14ac:dyDescent="0.25">
      <c r="A8817" s="32">
        <f ca="1">Uniform_A+B8817*(Uniform_B-Uniform_A)</f>
        <v>6.0145756717499825</v>
      </c>
      <c r="B8817" s="2">
        <f t="shared" ca="1" si="952"/>
        <v>0.60145756717499821</v>
      </c>
      <c r="C8817" s="4"/>
      <c r="D8817" s="5">
        <f ca="1">IF(E8817&lt;(Driehoek_C-Driehoek_A)/(Driehoek_B-Driehoek_A),Driehoek_A+SQRT(E8817*(Driehoek_B-Driehoek_A)*(Driehoek_C-Driehoek_A)),Driehoek_B-SQRT((1-E8817)*(Driehoek_B-Driehoek_A)*(Driehoek_B-Driehoek_C)))</f>
        <v>4.1516370721636964</v>
      </c>
      <c r="E8817" s="2">
        <f t="shared" ca="1" si="953"/>
        <v>0.32838219771378818</v>
      </c>
      <c r="F8817" s="2"/>
      <c r="G8817" s="15">
        <f ca="1">_xlfn.NORM.INV(H8817,Normaal_Mu,Normaal_Sigma)</f>
        <v>3.5799956086148619</v>
      </c>
      <c r="H8817" s="2">
        <f t="shared" ca="1" si="954"/>
        <v>0.23885138729345401</v>
      </c>
      <c r="I8817" s="2"/>
      <c r="J8817" s="15">
        <f ca="1">-LN(K8817) /NegExp_Labda</f>
        <v>4.6052549181336397</v>
      </c>
      <c r="K8817" s="2">
        <f t="shared" ca="1" si="955"/>
        <v>0.39810042411571755</v>
      </c>
      <c r="L8817" s="2"/>
      <c r="M8817" s="17">
        <f t="shared" ca="1" si="957"/>
        <v>4</v>
      </c>
      <c r="N8817" s="2">
        <f t="shared" ca="1" si="951"/>
        <v>0.30974627998344073</v>
      </c>
      <c r="O8817" s="2"/>
      <c r="P8817" s="31">
        <f t="shared" ca="1" si="956"/>
        <v>4.4702926541324359</v>
      </c>
    </row>
    <row r="8818" spans="1:16" x14ac:dyDescent="0.25">
      <c r="A8818" s="32">
        <f ca="1">Uniform_A+B8818*(Uniform_B-Uniform_A)</f>
        <v>1.0678948101070218</v>
      </c>
      <c r="B8818" s="2">
        <f t="shared" ca="1" si="952"/>
        <v>0.10678948101070218</v>
      </c>
      <c r="C8818" s="4"/>
      <c r="D8818" s="5">
        <f ca="1">IF(E8818&lt;(Driehoek_C-Driehoek_A)/(Driehoek_B-Driehoek_A),Driehoek_A+SQRT(E8818*(Driehoek_B-Driehoek_A)*(Driehoek_C-Driehoek_A)),Driehoek_B-SQRT((1-E8818)*(Driehoek_B-Driehoek_A)*(Driehoek_B-Driehoek_C)))</f>
        <v>3.4412532870206989</v>
      </c>
      <c r="E8818" s="2">
        <f t="shared" ca="1" si="953"/>
        <v>0.14837221695342639</v>
      </c>
      <c r="F8818" s="2"/>
      <c r="G8818" s="15">
        <f ca="1">_xlfn.NORM.INV(H8818,Normaal_Mu,Normaal_Sigma)</f>
        <v>4.9259326371203951</v>
      </c>
      <c r="H8818" s="2">
        <f t="shared" ca="1" si="954"/>
        <v>0.48522907512328817</v>
      </c>
      <c r="I8818" s="2"/>
      <c r="J8818" s="15">
        <f ca="1">-LN(K8818) /NegExp_Labda</f>
        <v>1.8438268216925049</v>
      </c>
      <c r="K8818" s="2">
        <f t="shared" ca="1" si="955"/>
        <v>0.69158766254318593</v>
      </c>
      <c r="L8818" s="2"/>
      <c r="M8818" s="17">
        <f t="shared" ca="1" si="957"/>
        <v>6</v>
      </c>
      <c r="N8818" s="2">
        <f t="shared" ca="1" si="951"/>
        <v>0.65296508545965926</v>
      </c>
      <c r="O8818" s="2"/>
      <c r="P8818" s="31">
        <f t="shared" ca="1" si="956"/>
        <v>3.4557815111881238</v>
      </c>
    </row>
    <row r="8819" spans="1:16" x14ac:dyDescent="0.25">
      <c r="A8819" s="32">
        <f ca="1">Uniform_A+B8819*(Uniform_B-Uniform_A)</f>
        <v>2.2505459105238881</v>
      </c>
      <c r="B8819" s="2">
        <f t="shared" ca="1" si="952"/>
        <v>0.22505459105238879</v>
      </c>
      <c r="C8819" s="4"/>
      <c r="D8819" s="5">
        <f ca="1">IF(E8819&lt;(Driehoek_C-Driehoek_A)/(Driehoek_B-Driehoek_A),Driehoek_A+SQRT(E8819*(Driehoek_B-Driehoek_A)*(Driehoek_C-Driehoek_A)),Driehoek_B-SQRT((1-E8819)*(Driehoek_B-Driehoek_A)*(Driehoek_B-Driehoek_C)))</f>
        <v>3.3439437892474482</v>
      </c>
      <c r="E8819" s="2">
        <f t="shared" ca="1" si="953"/>
        <v>0.12901320776119929</v>
      </c>
      <c r="F8819" s="2"/>
      <c r="G8819" s="15">
        <f ca="1">_xlfn.NORM.INV(H8819,Normaal_Mu,Normaal_Sigma)</f>
        <v>2.5424670136968981</v>
      </c>
      <c r="H8819" s="2">
        <f t="shared" ca="1" si="954"/>
        <v>0.10957968383118544</v>
      </c>
      <c r="I8819" s="2"/>
      <c r="J8819" s="15">
        <f ca="1">-LN(K8819) /NegExp_Labda</f>
        <v>4.9994089647925932</v>
      </c>
      <c r="K8819" s="2">
        <f t="shared" ca="1" si="955"/>
        <v>0.3679229296820784</v>
      </c>
      <c r="L8819" s="2"/>
      <c r="M8819" s="17">
        <f t="shared" ca="1" si="957"/>
        <v>5</v>
      </c>
      <c r="N8819" s="2">
        <f t="shared" ca="1" si="951"/>
        <v>0.57851183702377573</v>
      </c>
      <c r="O8819" s="2"/>
      <c r="P8819" s="31">
        <f t="shared" ca="1" si="956"/>
        <v>3.6272731356521652</v>
      </c>
    </row>
    <row r="8820" spans="1:16" x14ac:dyDescent="0.25">
      <c r="A8820" s="32">
        <f ca="1">Uniform_A+B8820*(Uniform_B-Uniform_A)</f>
        <v>3.3825811529867944</v>
      </c>
      <c r="B8820" s="2">
        <f t="shared" ca="1" si="952"/>
        <v>0.33825811529867944</v>
      </c>
      <c r="C8820" s="4"/>
      <c r="D8820" s="5">
        <f ca="1">IF(E8820&lt;(Driehoek_C-Driehoek_A)/(Driehoek_B-Driehoek_A),Driehoek_A+SQRT(E8820*(Driehoek_B-Driehoek_A)*(Driehoek_C-Driehoek_A)),Driehoek_B-SQRT((1-E8820)*(Driehoek_B-Driehoek_A)*(Driehoek_B-Driehoek_C)))</f>
        <v>4.6298308059819391</v>
      </c>
      <c r="E8820" s="2">
        <f t="shared" ca="1" si="953"/>
        <v>0.4543320347330152</v>
      </c>
      <c r="F8820" s="2"/>
      <c r="G8820" s="15">
        <f ca="1">_xlfn.NORM.INV(H8820,Normaal_Mu,Normaal_Sigma)</f>
        <v>1.5954282972232012</v>
      </c>
      <c r="H8820" s="2">
        <f t="shared" ca="1" si="954"/>
        <v>4.4350897895365615E-2</v>
      </c>
      <c r="I8820" s="2"/>
      <c r="J8820" s="15">
        <f ca="1">-LN(K8820) /NegExp_Labda</f>
        <v>3.8117544531197138</v>
      </c>
      <c r="K8820" s="2">
        <f t="shared" ca="1" si="955"/>
        <v>0.46656828570232756</v>
      </c>
      <c r="L8820" s="2"/>
      <c r="M8820" s="17">
        <f t="shared" ca="1" si="957"/>
        <v>6</v>
      </c>
      <c r="N8820" s="2">
        <f t="shared" ca="1" si="951"/>
        <v>0.62736907574129641</v>
      </c>
      <c r="O8820" s="2"/>
      <c r="P8820" s="31">
        <f t="shared" ca="1" si="956"/>
        <v>3.8839189418623299</v>
      </c>
    </row>
    <row r="8821" spans="1:16" x14ac:dyDescent="0.25">
      <c r="A8821" s="32">
        <f ca="1">Uniform_A+B8821*(Uniform_B-Uniform_A)</f>
        <v>1.6259533399300186</v>
      </c>
      <c r="B8821" s="2">
        <f t="shared" ca="1" si="952"/>
        <v>0.16259533399300186</v>
      </c>
      <c r="C8821" s="4"/>
      <c r="D8821" s="5">
        <f ca="1">IF(E8821&lt;(Driehoek_C-Driehoek_A)/(Driehoek_B-Driehoek_A),Driehoek_A+SQRT(E8821*(Driehoek_B-Driehoek_A)*(Driehoek_C-Driehoek_A)),Driehoek_B-SQRT((1-E8821)*(Driehoek_B-Driehoek_A)*(Driehoek_B-Driehoek_C)))</f>
        <v>6.1119567527076351</v>
      </c>
      <c r="E8821" s="2">
        <f t="shared" ca="1" si="953"/>
        <v>0.76169160576482775</v>
      </c>
      <c r="F8821" s="2"/>
      <c r="G8821" s="15">
        <f ca="1">_xlfn.NORM.INV(H8821,Normaal_Mu,Normaal_Sigma)</f>
        <v>0.31179969849740274</v>
      </c>
      <c r="H8821" s="2">
        <f t="shared" ca="1" si="954"/>
        <v>9.5365245584156932E-3</v>
      </c>
      <c r="I8821" s="2"/>
      <c r="J8821" s="15">
        <f ca="1">-LN(K8821) /NegExp_Labda</f>
        <v>12.479286689127006</v>
      </c>
      <c r="K8821" s="2">
        <f t="shared" ca="1" si="955"/>
        <v>8.2425754373449789E-2</v>
      </c>
      <c r="L8821" s="2"/>
      <c r="M8821" s="17">
        <f t="shared" ca="1" si="957"/>
        <v>3</v>
      </c>
      <c r="N8821" s="2">
        <f t="shared" ca="1" si="951"/>
        <v>0.23444163513109895</v>
      </c>
      <c r="O8821" s="2"/>
      <c r="P8821" s="31">
        <f t="shared" ca="1" si="956"/>
        <v>4.7057992960524127</v>
      </c>
    </row>
    <row r="8822" spans="1:16" x14ac:dyDescent="0.25">
      <c r="A8822" s="32">
        <f ca="1">Uniform_A+B8822*(Uniform_B-Uniform_A)</f>
        <v>2.8501706258328818</v>
      </c>
      <c r="B8822" s="2">
        <f t="shared" ca="1" si="952"/>
        <v>0.28501706258328818</v>
      </c>
      <c r="C8822" s="4"/>
      <c r="D8822" s="5">
        <f ca="1">IF(E8822&lt;(Driehoek_C-Driehoek_A)/(Driehoek_B-Driehoek_A),Driehoek_A+SQRT(E8822*(Driehoek_B-Driehoek_A)*(Driehoek_C-Driehoek_A)),Driehoek_B-SQRT((1-E8822)*(Driehoek_B-Driehoek_A)*(Driehoek_B-Driehoek_C)))</f>
        <v>4.0144004089343976</v>
      </c>
      <c r="E8822" s="2">
        <f t="shared" ca="1" si="953"/>
        <v>0.28982276335904278</v>
      </c>
      <c r="F8822" s="2"/>
      <c r="G8822" s="15">
        <f ca="1">_xlfn.NORM.INV(H8822,Normaal_Mu,Normaal_Sigma)</f>
        <v>0.78949126150284066</v>
      </c>
      <c r="H8822" s="2">
        <f t="shared" ca="1" si="954"/>
        <v>1.7634585918936074E-2</v>
      </c>
      <c r="I8822" s="2"/>
      <c r="J8822" s="15">
        <f ca="1">-LN(K8822) /NegExp_Labda</f>
        <v>0.56561732231438266</v>
      </c>
      <c r="K8822" s="2">
        <f t="shared" ca="1" si="955"/>
        <v>0.89304039455657558</v>
      </c>
      <c r="L8822" s="2"/>
      <c r="M8822" s="17">
        <f t="shared" ca="1" si="957"/>
        <v>1</v>
      </c>
      <c r="N8822" s="2">
        <f t="shared" ca="1" si="951"/>
        <v>3.406708522237778E-2</v>
      </c>
      <c r="O8822" s="2"/>
      <c r="P8822" s="31">
        <f t="shared" ca="1" si="956"/>
        <v>1.8439359237169004</v>
      </c>
    </row>
    <row r="8823" spans="1:16" x14ac:dyDescent="0.25">
      <c r="A8823" s="32">
        <f ca="1">Uniform_A+B8823*(Uniform_B-Uniform_A)</f>
        <v>6.52820414862218</v>
      </c>
      <c r="B8823" s="2">
        <f t="shared" ca="1" si="952"/>
        <v>0.65282041486221798</v>
      </c>
      <c r="C8823" s="4"/>
      <c r="D8823" s="5">
        <f ca="1">IF(E8823&lt;(Driehoek_C-Driehoek_A)/(Driehoek_B-Driehoek_A),Driehoek_A+SQRT(E8823*(Driehoek_B-Driehoek_A)*(Driehoek_C-Driehoek_A)),Driehoek_B-SQRT((1-E8823)*(Driehoek_B-Driehoek_A)*(Driehoek_B-Driehoek_C)))</f>
        <v>6.2624147117972679</v>
      </c>
      <c r="E8823" s="2">
        <f t="shared" ca="1" si="953"/>
        <v>0.78587505113759892</v>
      </c>
      <c r="F8823" s="2"/>
      <c r="G8823" s="15">
        <f ca="1">_xlfn.NORM.INV(H8823,Normaal_Mu,Normaal_Sigma)</f>
        <v>4.4692857098570062</v>
      </c>
      <c r="H8823" s="2">
        <f t="shared" ca="1" si="954"/>
        <v>0.39536717317708514</v>
      </c>
      <c r="I8823" s="2"/>
      <c r="J8823" s="15">
        <f ca="1">-LN(K8823) /NegExp_Labda</f>
        <v>0.80820358140600301</v>
      </c>
      <c r="K8823" s="2">
        <f t="shared" ca="1" si="955"/>
        <v>0.85074680911490708</v>
      </c>
      <c r="L8823" s="2"/>
      <c r="M8823" s="17">
        <f t="shared" ca="1" si="957"/>
        <v>6</v>
      </c>
      <c r="N8823" s="2">
        <f t="shared" ca="1" si="951"/>
        <v>0.6341953243383518</v>
      </c>
      <c r="O8823" s="2"/>
      <c r="P8823" s="31">
        <f t="shared" ca="1" si="956"/>
        <v>4.8136216303364909</v>
      </c>
    </row>
    <row r="8824" spans="1:16" x14ac:dyDescent="0.25">
      <c r="A8824" s="32">
        <f ca="1">Uniform_A+B8824*(Uniform_B-Uniform_A)</f>
        <v>1.5095016262885153</v>
      </c>
      <c r="B8824" s="2">
        <f t="shared" ca="1" si="952"/>
        <v>0.15095016262885153</v>
      </c>
      <c r="C8824" s="4"/>
      <c r="D8824" s="5">
        <f ca="1">IF(E8824&lt;(Driehoek_C-Driehoek_A)/(Driehoek_B-Driehoek_A),Driehoek_A+SQRT(E8824*(Driehoek_B-Driehoek_A)*(Driehoek_C-Driehoek_A)),Driehoek_B-SQRT((1-E8824)*(Driehoek_B-Driehoek_A)*(Driehoek_B-Driehoek_C)))</f>
        <v>5.705920019372015</v>
      </c>
      <c r="E8824" s="2">
        <f t="shared" ca="1" si="953"/>
        <v>0.68997248803502664</v>
      </c>
      <c r="F8824" s="2"/>
      <c r="G8824" s="15">
        <f ca="1">_xlfn.NORM.INV(H8824,Normaal_Mu,Normaal_Sigma)</f>
        <v>5.8670285904711417</v>
      </c>
      <c r="H8824" s="2">
        <f t="shared" ca="1" si="954"/>
        <v>0.66767940846398088</v>
      </c>
      <c r="I8824" s="2"/>
      <c r="J8824" s="15">
        <f ca="1">-LN(K8824) /NegExp_Labda</f>
        <v>3.1565556291065899</v>
      </c>
      <c r="K8824" s="2">
        <f t="shared" ca="1" si="955"/>
        <v>0.53189396372058551</v>
      </c>
      <c r="L8824" s="2"/>
      <c r="M8824" s="17">
        <f t="shared" ca="1" si="957"/>
        <v>6</v>
      </c>
      <c r="N8824" s="2">
        <f t="shared" ca="1" si="951"/>
        <v>0.69141341675937507</v>
      </c>
      <c r="O8824" s="2"/>
      <c r="P8824" s="31">
        <f t="shared" ca="1" si="956"/>
        <v>4.4478011730476528</v>
      </c>
    </row>
    <row r="8825" spans="1:16" x14ac:dyDescent="0.25">
      <c r="A8825" s="32">
        <f ca="1">Uniform_A+B8825*(Uniform_B-Uniform_A)</f>
        <v>3.9579775008979179</v>
      </c>
      <c r="B8825" s="2">
        <f t="shared" ca="1" si="952"/>
        <v>0.39579775008979179</v>
      </c>
      <c r="C8825" s="4"/>
      <c r="D8825" s="5">
        <f ca="1">IF(E8825&lt;(Driehoek_C-Driehoek_A)/(Driehoek_B-Driehoek_A),Driehoek_A+SQRT(E8825*(Driehoek_B-Driehoek_A)*(Driehoek_C-Driehoek_A)),Driehoek_B-SQRT((1-E8825)*(Driehoek_B-Driehoek_A)*(Driehoek_B-Driehoek_C)))</f>
        <v>5.4467845148087068</v>
      </c>
      <c r="E8825" s="2">
        <f t="shared" ca="1" si="953"/>
        <v>0.63927599187990869</v>
      </c>
      <c r="F8825" s="2"/>
      <c r="G8825" s="15">
        <f ca="1">_xlfn.NORM.INV(H8825,Normaal_Mu,Normaal_Sigma)</f>
        <v>4.3006109571344657</v>
      </c>
      <c r="H8825" s="2">
        <f t="shared" ca="1" si="954"/>
        <v>0.36328398283422381</v>
      </c>
      <c r="I8825" s="2"/>
      <c r="J8825" s="15">
        <f ca="1">-LN(K8825) /NegExp_Labda</f>
        <v>5.6094903898229243</v>
      </c>
      <c r="K8825" s="2">
        <f t="shared" ca="1" si="955"/>
        <v>0.32566107750699269</v>
      </c>
      <c r="L8825" s="2"/>
      <c r="M8825" s="17">
        <f t="shared" ca="1" si="957"/>
        <v>5</v>
      </c>
      <c r="N8825" s="2">
        <f t="shared" ca="1" si="951"/>
        <v>0.4579582601196569</v>
      </c>
      <c r="O8825" s="2"/>
      <c r="P8825" s="31">
        <f t="shared" ca="1" si="956"/>
        <v>4.8629726725328029</v>
      </c>
    </row>
    <row r="8826" spans="1:16" x14ac:dyDescent="0.25">
      <c r="A8826" s="32">
        <f ca="1">Uniform_A+B8826*(Uniform_B-Uniform_A)</f>
        <v>8.8981842149820274</v>
      </c>
      <c r="B8826" s="2">
        <f t="shared" ca="1" si="952"/>
        <v>0.88981842149820267</v>
      </c>
      <c r="C8826" s="4"/>
      <c r="D8826" s="5">
        <f ca="1">IF(E8826&lt;(Driehoek_C-Driehoek_A)/(Driehoek_B-Driehoek_A),Driehoek_A+SQRT(E8826*(Driehoek_B-Driehoek_A)*(Driehoek_C-Driehoek_A)),Driehoek_B-SQRT((1-E8826)*(Driehoek_B-Driehoek_A)*(Driehoek_B-Driehoek_C)))</f>
        <v>5.7544022720009878</v>
      </c>
      <c r="E8826" s="2">
        <f t="shared" ca="1" si="953"/>
        <v>0.69903129680021869</v>
      </c>
      <c r="F8826" s="2"/>
      <c r="G8826" s="15">
        <f ca="1">_xlfn.NORM.INV(H8826,Normaal_Mu,Normaal_Sigma)</f>
        <v>5.4066200068634807</v>
      </c>
      <c r="H8826" s="2">
        <f t="shared" ca="1" si="954"/>
        <v>0.58055363139913196</v>
      </c>
      <c r="I8826" s="2"/>
      <c r="J8826" s="15">
        <f ca="1">-LN(K8826) /NegExp_Labda</f>
        <v>0.77047693862759958</v>
      </c>
      <c r="K8826" s="2">
        <f t="shared" ca="1" si="955"/>
        <v>0.85719025168317842</v>
      </c>
      <c r="L8826" s="2"/>
      <c r="M8826" s="17">
        <f t="shared" ca="1" si="957"/>
        <v>5</v>
      </c>
      <c r="N8826" s="2">
        <f t="shared" ca="1" si="951"/>
        <v>0.49202658925713461</v>
      </c>
      <c r="O8826" s="2"/>
      <c r="P8826" s="31">
        <f t="shared" ca="1" si="956"/>
        <v>5.1659366864948186</v>
      </c>
    </row>
    <row r="8827" spans="1:16" x14ac:dyDescent="0.25">
      <c r="A8827" s="32">
        <f ca="1">Uniform_A+B8827*(Uniform_B-Uniform_A)</f>
        <v>4.350785537891662</v>
      </c>
      <c r="B8827" s="2">
        <f t="shared" ca="1" si="952"/>
        <v>0.43507855378916616</v>
      </c>
      <c r="C8827" s="4"/>
      <c r="D8827" s="5">
        <f ca="1">IF(E8827&lt;(Driehoek_C-Driehoek_A)/(Driehoek_B-Driehoek_A),Driehoek_A+SQRT(E8827*(Driehoek_B-Driehoek_A)*(Driehoek_C-Driehoek_A)),Driehoek_B-SQRT((1-E8827)*(Driehoek_B-Driehoek_A)*(Driehoek_B-Driehoek_C)))</f>
        <v>4.8319048946055592</v>
      </c>
      <c r="E8827" s="2">
        <f t="shared" ca="1" si="953"/>
        <v>0.50362809121105445</v>
      </c>
      <c r="F8827" s="2"/>
      <c r="G8827" s="15">
        <f ca="1">_xlfn.NORM.INV(H8827,Normaal_Mu,Normaal_Sigma)</f>
        <v>7.869797592703156</v>
      </c>
      <c r="H8827" s="2">
        <f t="shared" ca="1" si="954"/>
        <v>0.92434203062062359</v>
      </c>
      <c r="I8827" s="2"/>
      <c r="J8827" s="15">
        <f ca="1">-LN(K8827) /NegExp_Labda</f>
        <v>21.003152073734086</v>
      </c>
      <c r="K8827" s="2">
        <f t="shared" ca="1" si="955"/>
        <v>1.4986126366878683E-2</v>
      </c>
      <c r="L8827" s="2"/>
      <c r="M8827" s="17">
        <f t="shared" ca="1" si="957"/>
        <v>9</v>
      </c>
      <c r="N8827" s="2">
        <f t="shared" ca="1" si="951"/>
        <v>0.95781759027710167</v>
      </c>
      <c r="O8827" s="2"/>
      <c r="P8827" s="31">
        <f t="shared" ca="1" si="956"/>
        <v>9.4111280197868918</v>
      </c>
    </row>
    <row r="8828" spans="1:16" x14ac:dyDescent="0.25">
      <c r="A8828" s="32">
        <f ca="1">Uniform_A+B8828*(Uniform_B-Uniform_A)</f>
        <v>3.8057615502688047</v>
      </c>
      <c r="B8828" s="2">
        <f t="shared" ca="1" si="952"/>
        <v>0.38057615502688047</v>
      </c>
      <c r="C8828" s="4"/>
      <c r="D8828" s="5">
        <f ca="1">IF(E8828&lt;(Driehoek_C-Driehoek_A)/(Driehoek_B-Driehoek_A),Driehoek_A+SQRT(E8828*(Driehoek_B-Driehoek_A)*(Driehoek_C-Driehoek_A)),Driehoek_B-SQRT((1-E8828)*(Driehoek_B-Driehoek_A)*(Driehoek_B-Driehoek_C)))</f>
        <v>3.0644202219934469</v>
      </c>
      <c r="E8828" s="2">
        <f t="shared" ca="1" si="953"/>
        <v>8.0927886356327083E-2</v>
      </c>
      <c r="F8828" s="2"/>
      <c r="G8828" s="15">
        <f ca="1">_xlfn.NORM.INV(H8828,Normaal_Mu,Normaal_Sigma)</f>
        <v>7.364607118312656</v>
      </c>
      <c r="H8828" s="2">
        <f t="shared" ca="1" si="954"/>
        <v>0.88145736306964106</v>
      </c>
      <c r="I8828" s="2"/>
      <c r="J8828" s="15">
        <f ca="1">-LN(K8828) /NegExp_Labda</f>
        <v>5.0328847198345521</v>
      </c>
      <c r="K8828" s="2">
        <f t="shared" ca="1" si="955"/>
        <v>0.36546785781756086</v>
      </c>
      <c r="L8828" s="2"/>
      <c r="M8828" s="17">
        <f t="shared" ca="1" si="957"/>
        <v>3</v>
      </c>
      <c r="N8828" s="2">
        <f t="shared" ca="1" si="951"/>
        <v>0.16838307336658187</v>
      </c>
      <c r="O8828" s="2"/>
      <c r="P8828" s="31">
        <f t="shared" ca="1" si="956"/>
        <v>4.4535347220818924</v>
      </c>
    </row>
    <row r="8829" spans="1:16" x14ac:dyDescent="0.25">
      <c r="A8829" s="32">
        <f ca="1">Uniform_A+B8829*(Uniform_B-Uniform_A)</f>
        <v>7.5267720228680348</v>
      </c>
      <c r="B8829" s="2">
        <f t="shared" ca="1" si="952"/>
        <v>0.75267720228680346</v>
      </c>
      <c r="C8829" s="4"/>
      <c r="D8829" s="5">
        <f ca="1">IF(E8829&lt;(Driehoek_C-Driehoek_A)/(Driehoek_B-Driehoek_A),Driehoek_A+SQRT(E8829*(Driehoek_B-Driehoek_A)*(Driehoek_C-Driehoek_A)),Driehoek_B-SQRT((1-E8829)*(Driehoek_B-Driehoek_A)*(Driehoek_B-Driehoek_C)))</f>
        <v>4.6251829357497263</v>
      </c>
      <c r="E8829" s="2">
        <f t="shared" ca="1" si="953"/>
        <v>0.45317073298127475</v>
      </c>
      <c r="F8829" s="2"/>
      <c r="G8829" s="15">
        <f ca="1">_xlfn.NORM.INV(H8829,Normaal_Mu,Normaal_Sigma)</f>
        <v>4.4850255880444267</v>
      </c>
      <c r="H8829" s="2">
        <f t="shared" ca="1" si="954"/>
        <v>0.39840134529471694</v>
      </c>
      <c r="I8829" s="2"/>
      <c r="J8829" s="15">
        <f ca="1">-LN(K8829) /NegExp_Labda</f>
        <v>1.4835327689865097</v>
      </c>
      <c r="K8829" s="2">
        <f t="shared" ca="1" si="955"/>
        <v>0.74326208780094483</v>
      </c>
      <c r="L8829" s="2"/>
      <c r="M8829" s="17">
        <f t="shared" ca="1" si="957"/>
        <v>3</v>
      </c>
      <c r="N8829" s="2">
        <f t="shared" ca="1" si="951"/>
        <v>0.20470935857455475</v>
      </c>
      <c r="O8829" s="2"/>
      <c r="P8829" s="31">
        <f t="shared" ca="1" si="956"/>
        <v>4.2241026631297398</v>
      </c>
    </row>
    <row r="8830" spans="1:16" x14ac:dyDescent="0.25">
      <c r="A8830" s="32">
        <f ca="1">Uniform_A+B8830*(Uniform_B-Uniform_A)</f>
        <v>9.9933497504534543</v>
      </c>
      <c r="B8830" s="2">
        <f t="shared" ca="1" si="952"/>
        <v>0.99933497504534541</v>
      </c>
      <c r="C8830" s="4"/>
      <c r="D8830" s="5">
        <f ca="1">IF(E8830&lt;(Driehoek_C-Driehoek_A)/(Driehoek_B-Driehoek_A),Driehoek_A+SQRT(E8830*(Driehoek_B-Driehoek_A)*(Driehoek_C-Driehoek_A)),Driehoek_B-SQRT((1-E8830)*(Driehoek_B-Driehoek_A)*(Driehoek_B-Driehoek_C)))</f>
        <v>3.6367006620802038</v>
      </c>
      <c r="E8830" s="2">
        <f t="shared" ca="1" si="953"/>
        <v>0.19134207551812699</v>
      </c>
      <c r="F8830" s="2"/>
      <c r="G8830" s="15">
        <f ca="1">_xlfn.NORM.INV(H8830,Normaal_Mu,Normaal_Sigma)</f>
        <v>3.845174433859063</v>
      </c>
      <c r="H8830" s="2">
        <f t="shared" ca="1" si="954"/>
        <v>0.2818303204344883</v>
      </c>
      <c r="I8830" s="2"/>
      <c r="J8830" s="15">
        <f ca="1">-LN(K8830) /NegExp_Labda</f>
        <v>0.49882076350488802</v>
      </c>
      <c r="K8830" s="2">
        <f t="shared" ca="1" si="955"/>
        <v>0.90505084666435121</v>
      </c>
      <c r="L8830" s="2"/>
      <c r="M8830" s="17">
        <f t="shared" ca="1" si="957"/>
        <v>4</v>
      </c>
      <c r="N8830" s="2">
        <f t="shared" ca="1" si="951"/>
        <v>0.42757986312573226</v>
      </c>
      <c r="O8830" s="2"/>
      <c r="P8830" s="31">
        <f t="shared" ca="1" si="956"/>
        <v>4.394809121979522</v>
      </c>
    </row>
    <row r="8831" spans="1:16" x14ac:dyDescent="0.25">
      <c r="A8831" s="32">
        <f ca="1">Uniform_A+B8831*(Uniform_B-Uniform_A)</f>
        <v>6.6162901188840149</v>
      </c>
      <c r="B8831" s="2">
        <f t="shared" ca="1" si="952"/>
        <v>0.66162901188840151</v>
      </c>
      <c r="C8831" s="4"/>
      <c r="D8831" s="5">
        <f ca="1">IF(E8831&lt;(Driehoek_C-Driehoek_A)/(Driehoek_B-Driehoek_A),Driehoek_A+SQRT(E8831*(Driehoek_B-Driehoek_A)*(Driehoek_C-Driehoek_A)),Driehoek_B-SQRT((1-E8831)*(Driehoek_B-Driehoek_A)*(Driehoek_B-Driehoek_C)))</f>
        <v>4.0854832837596922</v>
      </c>
      <c r="E8831" s="2">
        <f t="shared" ca="1" si="953"/>
        <v>0.30992929845127382</v>
      </c>
      <c r="F8831" s="2"/>
      <c r="G8831" s="15">
        <f ca="1">_xlfn.NORM.INV(H8831,Normaal_Mu,Normaal_Sigma)</f>
        <v>5.6075688826525987</v>
      </c>
      <c r="H8831" s="2">
        <f t="shared" ca="1" si="954"/>
        <v>0.6193539395315778</v>
      </c>
      <c r="I8831" s="2"/>
      <c r="J8831" s="15">
        <f ca="1">-LN(K8831) /NegExp_Labda</f>
        <v>4.7598406566021447</v>
      </c>
      <c r="K8831" s="2">
        <f t="shared" ca="1" si="955"/>
        <v>0.38598061487077673</v>
      </c>
      <c r="L8831" s="2"/>
      <c r="M8831" s="17">
        <f t="shared" ca="1" si="957"/>
        <v>3</v>
      </c>
      <c r="N8831" s="2">
        <f t="shared" ca="1" si="951"/>
        <v>0.25681901979085708</v>
      </c>
      <c r="O8831" s="2"/>
      <c r="P8831" s="31">
        <f t="shared" ca="1" si="956"/>
        <v>4.8138365883796892</v>
      </c>
    </row>
    <row r="8832" spans="1:16" x14ac:dyDescent="0.25">
      <c r="A8832" s="32">
        <f ca="1">Uniform_A+B8832*(Uniform_B-Uniform_A)</f>
        <v>7.4476002934803596</v>
      </c>
      <c r="B8832" s="2">
        <f t="shared" ca="1" si="952"/>
        <v>0.74476002934803598</v>
      </c>
      <c r="C8832" s="4"/>
      <c r="D8832" s="5">
        <f ca="1">IF(E8832&lt;(Driehoek_C-Driehoek_A)/(Driehoek_B-Driehoek_A),Driehoek_A+SQRT(E8832*(Driehoek_B-Driehoek_A)*(Driehoek_C-Driehoek_A)),Driehoek_B-SQRT((1-E8832)*(Driehoek_B-Driehoek_A)*(Driehoek_B-Driehoek_C)))</f>
        <v>3.7391881581823201</v>
      </c>
      <c r="E8832" s="2">
        <f t="shared" ca="1" si="953"/>
        <v>0.21605538925440082</v>
      </c>
      <c r="F8832" s="2"/>
      <c r="G8832" s="15">
        <f ca="1">_xlfn.NORM.INV(H8832,Normaal_Mu,Normaal_Sigma)</f>
        <v>2.322385555559094</v>
      </c>
      <c r="H8832" s="2">
        <f t="shared" ca="1" si="954"/>
        <v>9.0316719509827115E-2</v>
      </c>
      <c r="I8832" s="2"/>
      <c r="J8832" s="15">
        <f ca="1">-LN(K8832) /NegExp_Labda</f>
        <v>1.1777366189814178</v>
      </c>
      <c r="K8832" s="2">
        <f t="shared" ca="1" si="955"/>
        <v>0.79013826978150647</v>
      </c>
      <c r="L8832" s="2"/>
      <c r="M8832" s="17">
        <f t="shared" ca="1" si="957"/>
        <v>11</v>
      </c>
      <c r="N8832" s="2">
        <f t="shared" ca="1" si="951"/>
        <v>0.98996836421123346</v>
      </c>
      <c r="O8832" s="2"/>
      <c r="P8832" s="31">
        <f t="shared" ca="1" si="956"/>
        <v>5.1373821252406389</v>
      </c>
    </row>
    <row r="8833" spans="1:16" x14ac:dyDescent="0.25">
      <c r="A8833" s="32">
        <f ca="1">Uniform_A+B8833*(Uniform_B-Uniform_A)</f>
        <v>5.5796491865760602</v>
      </c>
      <c r="B8833" s="2">
        <f t="shared" ca="1" si="952"/>
        <v>0.557964918657606</v>
      </c>
      <c r="C8833" s="4"/>
      <c r="D8833" s="5">
        <f ca="1">IF(E8833&lt;(Driehoek_C-Driehoek_A)/(Driehoek_B-Driehoek_A),Driehoek_A+SQRT(E8833*(Driehoek_B-Driehoek_A)*(Driehoek_C-Driehoek_A)),Driehoek_B-SQRT((1-E8833)*(Driehoek_B-Driehoek_A)*(Driehoek_B-Driehoek_C)))</f>
        <v>4.9114471281354142</v>
      </c>
      <c r="E8833" s="2">
        <f t="shared" ca="1" si="953"/>
        <v>0.52239244039908139</v>
      </c>
      <c r="F8833" s="2"/>
      <c r="G8833" s="15">
        <f ca="1">_xlfn.NORM.INV(H8833,Normaal_Mu,Normaal_Sigma)</f>
        <v>3.4903838129940663</v>
      </c>
      <c r="H8833" s="2">
        <f t="shared" ca="1" si="954"/>
        <v>0.22518206848317812</v>
      </c>
      <c r="I8833" s="2"/>
      <c r="J8833" s="15">
        <f ca="1">-LN(K8833) /NegExp_Labda</f>
        <v>2.9377257138643844</v>
      </c>
      <c r="K8833" s="2">
        <f t="shared" ca="1" si="955"/>
        <v>0.55568975072114435</v>
      </c>
      <c r="L8833" s="2"/>
      <c r="M8833" s="17">
        <f t="shared" ca="1" si="957"/>
        <v>2</v>
      </c>
      <c r="N8833" s="2">
        <f t="shared" ca="1" si="951"/>
        <v>6.2513286238303767E-2</v>
      </c>
      <c r="O8833" s="2"/>
      <c r="P8833" s="31">
        <f t="shared" ca="1" si="956"/>
        <v>3.7838411683139848</v>
      </c>
    </row>
    <row r="8834" spans="1:16" x14ac:dyDescent="0.25">
      <c r="A8834" s="32">
        <f ca="1">Uniform_A+B8834*(Uniform_B-Uniform_A)</f>
        <v>8.8170337975809616</v>
      </c>
      <c r="B8834" s="2">
        <f t="shared" ca="1" si="952"/>
        <v>0.8817033797580961</v>
      </c>
      <c r="C8834" s="4"/>
      <c r="D8834" s="5">
        <f ca="1">IF(E8834&lt;(Driehoek_C-Driehoek_A)/(Driehoek_B-Driehoek_A),Driehoek_A+SQRT(E8834*(Driehoek_B-Driehoek_A)*(Driehoek_C-Driehoek_A)),Driehoek_B-SQRT((1-E8834)*(Driehoek_B-Driehoek_A)*(Driehoek_B-Driehoek_C)))</f>
        <v>3.7710808464714751</v>
      </c>
      <c r="E8834" s="2">
        <f t="shared" ca="1" si="953"/>
        <v>0.22405195462415117</v>
      </c>
      <c r="F8834" s="2"/>
      <c r="G8834" s="15">
        <f ca="1">_xlfn.NORM.INV(H8834,Normaal_Mu,Normaal_Sigma)</f>
        <v>5.8162996525285209</v>
      </c>
      <c r="H8834" s="2">
        <f t="shared" ca="1" si="954"/>
        <v>0.65841815936443826</v>
      </c>
      <c r="I8834" s="2"/>
      <c r="J8834" s="15">
        <f ca="1">-LN(K8834) /NegExp_Labda</f>
        <v>0.3713957105236429</v>
      </c>
      <c r="K8834" s="2">
        <f t="shared" ca="1" si="955"/>
        <v>0.92841249864789543</v>
      </c>
      <c r="L8834" s="2"/>
      <c r="M8834" s="17">
        <f t="shared" ca="1" si="957"/>
        <v>1</v>
      </c>
      <c r="N8834" s="2">
        <f t="shared" ca="1" si="951"/>
        <v>8.4853513282643345E-3</v>
      </c>
      <c r="O8834" s="2"/>
      <c r="P8834" s="31">
        <f t="shared" ca="1" si="956"/>
        <v>3.9551620014209208</v>
      </c>
    </row>
    <row r="8835" spans="1:16" x14ac:dyDescent="0.25">
      <c r="A8835" s="32">
        <f ca="1">Uniform_A+B8835*(Uniform_B-Uniform_A)</f>
        <v>6.4341324702774934</v>
      </c>
      <c r="B8835" s="2">
        <f t="shared" ca="1" si="952"/>
        <v>0.64341324702774938</v>
      </c>
      <c r="C8835" s="4"/>
      <c r="D8835" s="5">
        <f ca="1">IF(E8835&lt;(Driehoek_C-Driehoek_A)/(Driehoek_B-Driehoek_A),Driehoek_A+SQRT(E8835*(Driehoek_B-Driehoek_A)*(Driehoek_C-Driehoek_A)),Driehoek_B-SQRT((1-E8835)*(Driehoek_B-Driehoek_A)*(Driehoek_B-Driehoek_C)))</f>
        <v>3.8571309687160271</v>
      </c>
      <c r="E8835" s="2">
        <f t="shared" ca="1" si="953"/>
        <v>0.24635253106886645</v>
      </c>
      <c r="F8835" s="2"/>
      <c r="G8835" s="15">
        <f ca="1">_xlfn.NORM.INV(H8835,Normaal_Mu,Normaal_Sigma)</f>
        <v>5.9718210915447827</v>
      </c>
      <c r="H8835" s="2">
        <f t="shared" ca="1" si="954"/>
        <v>0.6864847044863035</v>
      </c>
      <c r="I8835" s="2"/>
      <c r="J8835" s="15">
        <f ca="1">-LN(K8835) /NegExp_Labda</f>
        <v>2.4608234610522448</v>
      </c>
      <c r="K8835" s="2">
        <f t="shared" ca="1" si="955"/>
        <v>0.61130168091654424</v>
      </c>
      <c r="L8835" s="2"/>
      <c r="M8835" s="17">
        <f t="shared" ca="1" si="957"/>
        <v>2</v>
      </c>
      <c r="N8835" s="2">
        <f t="shared" ca="1" si="951"/>
        <v>5.2202472134076916E-2</v>
      </c>
      <c r="O8835" s="2"/>
      <c r="P8835" s="31">
        <f t="shared" ca="1" si="956"/>
        <v>4.1447815983181098</v>
      </c>
    </row>
    <row r="8836" spans="1:16" x14ac:dyDescent="0.25">
      <c r="A8836" s="32">
        <f ca="1">Uniform_A+B8836*(Uniform_B-Uniform_A)</f>
        <v>8.4165928134368446</v>
      </c>
      <c r="B8836" s="2">
        <f t="shared" ca="1" si="952"/>
        <v>0.8416592813436844</v>
      </c>
      <c r="C8836" s="4"/>
      <c r="D8836" s="5">
        <f ca="1">IF(E8836&lt;(Driehoek_C-Driehoek_A)/(Driehoek_B-Driehoek_A),Driehoek_A+SQRT(E8836*(Driehoek_B-Driehoek_A)*(Driehoek_C-Driehoek_A)),Driehoek_B-SQRT((1-E8836)*(Driehoek_B-Driehoek_A)*(Driehoek_B-Driehoek_C)))</f>
        <v>4.2526729675836821</v>
      </c>
      <c r="E8836" s="2">
        <f t="shared" ca="1" si="953"/>
        <v>0.35608245849397935</v>
      </c>
      <c r="F8836" s="2"/>
      <c r="G8836" s="15">
        <f ca="1">_xlfn.NORM.INV(H8836,Normaal_Mu,Normaal_Sigma)</f>
        <v>3.9557296841237553</v>
      </c>
      <c r="H8836" s="2">
        <f t="shared" ca="1" si="954"/>
        <v>0.30078811447703935</v>
      </c>
      <c r="I8836" s="2"/>
      <c r="J8836" s="15">
        <f ca="1">-LN(K8836) /NegExp_Labda</f>
        <v>12.53664952844939</v>
      </c>
      <c r="K8836" s="2">
        <f t="shared" ca="1" si="955"/>
        <v>8.1485523059133813E-2</v>
      </c>
      <c r="L8836" s="2"/>
      <c r="M8836" s="17">
        <f t="shared" ca="1" si="957"/>
        <v>2</v>
      </c>
      <c r="N8836" s="2">
        <f t="shared" ca="1" si="951"/>
        <v>0.12200010662753236</v>
      </c>
      <c r="O8836" s="2"/>
      <c r="P8836" s="31">
        <f t="shared" ca="1" si="956"/>
        <v>6.2323289987187351</v>
      </c>
    </row>
    <row r="8837" spans="1:16" x14ac:dyDescent="0.25">
      <c r="A8837" s="32">
        <f ca="1">Uniform_A+B8837*(Uniform_B-Uniform_A)</f>
        <v>2.526132878903824</v>
      </c>
      <c r="B8837" s="2">
        <f t="shared" ca="1" si="952"/>
        <v>0.2526132878903824</v>
      </c>
      <c r="C8837" s="4"/>
      <c r="D8837" s="5">
        <f ca="1">IF(E8837&lt;(Driehoek_C-Driehoek_A)/(Driehoek_B-Driehoek_A),Driehoek_A+SQRT(E8837*(Driehoek_B-Driehoek_A)*(Driehoek_C-Driehoek_A)),Driehoek_B-SQRT((1-E8837)*(Driehoek_B-Driehoek_A)*(Driehoek_B-Driehoek_C)))</f>
        <v>6.9567125833099839</v>
      </c>
      <c r="E8837" s="2">
        <f t="shared" ca="1" si="953"/>
        <v>0.88071361522274971</v>
      </c>
      <c r="F8837" s="2"/>
      <c r="G8837" s="15">
        <f ca="1">_xlfn.NORM.INV(H8837,Normaal_Mu,Normaal_Sigma)</f>
        <v>7.2517783554576205</v>
      </c>
      <c r="H8837" s="2">
        <f t="shared" ca="1" si="954"/>
        <v>0.86989378463586842</v>
      </c>
      <c r="I8837" s="2"/>
      <c r="J8837" s="15">
        <f ca="1">-LN(K8837) /NegExp_Labda</f>
        <v>4.2603410750149573</v>
      </c>
      <c r="K8837" s="2">
        <f t="shared" ca="1" si="955"/>
        <v>0.4265318594806109</v>
      </c>
      <c r="L8837" s="2"/>
      <c r="M8837" s="17">
        <f t="shared" ca="1" si="957"/>
        <v>10</v>
      </c>
      <c r="N8837" s="2">
        <f t="shared" ref="N8837:N8900" ca="1" si="958">RAND()</f>
        <v>0.98604121295123903</v>
      </c>
      <c r="O8837" s="2"/>
      <c r="P8837" s="31">
        <f t="shared" ca="1" si="956"/>
        <v>6.1989929785372766</v>
      </c>
    </row>
    <row r="8838" spans="1:16" x14ac:dyDescent="0.25">
      <c r="A8838" s="32">
        <f ca="1">Uniform_A+B8838*(Uniform_B-Uniform_A)</f>
        <v>8.8268591422277183</v>
      </c>
      <c r="B8838" s="2">
        <f t="shared" ref="B8838:B8901" ca="1" si="959">RAND()</f>
        <v>0.88268591422277176</v>
      </c>
      <c r="C8838" s="4"/>
      <c r="D8838" s="5">
        <f ca="1">IF(E8838&lt;(Driehoek_C-Driehoek_A)/(Driehoek_B-Driehoek_A),Driehoek_A+SQRT(E8838*(Driehoek_B-Driehoek_A)*(Driehoek_C-Driehoek_A)),Driehoek_B-SQRT((1-E8838)*(Driehoek_B-Driehoek_A)*(Driehoek_B-Driehoek_C)))</f>
        <v>6.8278287740822066</v>
      </c>
      <c r="E8838" s="2">
        <f t="shared" ref="E8838:E8901" ca="1" si="960">RAND()</f>
        <v>0.86519063329413681</v>
      </c>
      <c r="F8838" s="2"/>
      <c r="G8838" s="15">
        <f ca="1">_xlfn.NORM.INV(H8838,Normaal_Mu,Normaal_Sigma)</f>
        <v>3.8735401910740963</v>
      </c>
      <c r="H8838" s="2">
        <f t="shared" ref="H8838:H8901" ca="1" si="961">RAND()</f>
        <v>0.28663917105468983</v>
      </c>
      <c r="I8838" s="2"/>
      <c r="J8838" s="15">
        <f ca="1">-LN(K8838) /NegExp_Labda</f>
        <v>12.803492607908296</v>
      </c>
      <c r="K8838" s="2">
        <f t="shared" ref="K8838:K8901" ca="1" si="962">RAND()</f>
        <v>7.7250760269088725E-2</v>
      </c>
      <c r="L8838" s="2"/>
      <c r="M8838" s="17">
        <f t="shared" ca="1" si="957"/>
        <v>7</v>
      </c>
      <c r="N8838" s="2">
        <f t="shared" ca="1" si="958"/>
        <v>0.82691944219041358</v>
      </c>
      <c r="O8838" s="2"/>
      <c r="P8838" s="31">
        <f t="shared" ca="1" si="956"/>
        <v>7.8663441430584644</v>
      </c>
    </row>
    <row r="8839" spans="1:16" x14ac:dyDescent="0.25">
      <c r="A8839" s="32">
        <f ca="1">Uniform_A+B8839*(Uniform_B-Uniform_A)</f>
        <v>4.7237288981956187</v>
      </c>
      <c r="B8839" s="2">
        <f t="shared" ca="1" si="959"/>
        <v>0.47237288981956183</v>
      </c>
      <c r="C8839" s="4"/>
      <c r="D8839" s="5">
        <f ca="1">IF(E8839&lt;(Driehoek_C-Driehoek_A)/(Driehoek_B-Driehoek_A),Driehoek_A+SQRT(E8839*(Driehoek_B-Driehoek_A)*(Driehoek_C-Driehoek_A)),Driehoek_B-SQRT((1-E8839)*(Driehoek_B-Driehoek_A)*(Driehoek_B-Driehoek_C)))</f>
        <v>3.3125167371374218</v>
      </c>
      <c r="E8839" s="2">
        <f t="shared" ca="1" si="960"/>
        <v>0.12305001323327602</v>
      </c>
      <c r="F8839" s="2"/>
      <c r="G8839" s="15">
        <f ca="1">_xlfn.NORM.INV(H8839,Normaal_Mu,Normaal_Sigma)</f>
        <v>7.2396875946092667</v>
      </c>
      <c r="H8839" s="2">
        <f t="shared" ca="1" si="961"/>
        <v>0.86860983407091785</v>
      </c>
      <c r="I8839" s="2"/>
      <c r="J8839" s="15">
        <f ca="1">-LN(K8839) /NegExp_Labda</f>
        <v>2.4101301742230339</v>
      </c>
      <c r="K8839" s="2">
        <f t="shared" ca="1" si="962"/>
        <v>0.61753098423217856</v>
      </c>
      <c r="L8839" s="2"/>
      <c r="M8839" s="17">
        <f t="shared" ca="1" si="957"/>
        <v>3</v>
      </c>
      <c r="N8839" s="2">
        <f t="shared" ca="1" si="958"/>
        <v>0.19195098558402002</v>
      </c>
      <c r="O8839" s="2"/>
      <c r="P8839" s="31">
        <f t="shared" ca="1" si="956"/>
        <v>4.137212680833068</v>
      </c>
    </row>
    <row r="8840" spans="1:16" x14ac:dyDescent="0.25">
      <c r="A8840" s="32">
        <f ca="1">Uniform_A+B8840*(Uniform_B-Uniform_A)</f>
        <v>7.457409604752482</v>
      </c>
      <c r="B8840" s="2">
        <f t="shared" ca="1" si="959"/>
        <v>0.74574096047524818</v>
      </c>
      <c r="C8840" s="4"/>
      <c r="D8840" s="5">
        <f ca="1">IF(E8840&lt;(Driehoek_C-Driehoek_A)/(Driehoek_B-Driehoek_A),Driehoek_A+SQRT(E8840*(Driehoek_B-Driehoek_A)*(Driehoek_C-Driehoek_A)),Driehoek_B-SQRT((1-E8840)*(Driehoek_B-Driehoek_A)*(Driehoek_B-Driehoek_C)))</f>
        <v>4.3063818412412624</v>
      </c>
      <c r="E8840" s="2">
        <f t="shared" ca="1" si="960"/>
        <v>0.37056995942200677</v>
      </c>
      <c r="F8840" s="2"/>
      <c r="G8840" s="15">
        <f ca="1">_xlfn.NORM.INV(H8840,Normaal_Mu,Normaal_Sigma)</f>
        <v>5.8413329921383017</v>
      </c>
      <c r="H8840" s="2">
        <f t="shared" ca="1" si="961"/>
        <v>0.66300068519868238</v>
      </c>
      <c r="I8840" s="2"/>
      <c r="J8840" s="15">
        <f ca="1">-LN(K8840) /NegExp_Labda</f>
        <v>4.3489378140556214</v>
      </c>
      <c r="K8840" s="2">
        <f t="shared" ca="1" si="962"/>
        <v>0.41904055959125508</v>
      </c>
      <c r="L8840" s="2"/>
      <c r="M8840" s="17">
        <f t="shared" ca="1" si="957"/>
        <v>1</v>
      </c>
      <c r="N8840" s="2">
        <f t="shared" ca="1" si="958"/>
        <v>2.5667506796087647E-2</v>
      </c>
      <c r="O8840" s="2"/>
      <c r="P8840" s="31">
        <f t="shared" ca="1" si="956"/>
        <v>4.5908124504375332</v>
      </c>
    </row>
    <row r="8841" spans="1:16" x14ac:dyDescent="0.25">
      <c r="A8841" s="32">
        <f ca="1">Uniform_A+B8841*(Uniform_B-Uniform_A)</f>
        <v>8.2843812239753927</v>
      </c>
      <c r="B8841" s="2">
        <f t="shared" ca="1" si="959"/>
        <v>0.82843812239753933</v>
      </c>
      <c r="C8841" s="4"/>
      <c r="D8841" s="5">
        <f ca="1">IF(E8841&lt;(Driehoek_C-Driehoek_A)/(Driehoek_B-Driehoek_A),Driehoek_A+SQRT(E8841*(Driehoek_B-Driehoek_A)*(Driehoek_C-Driehoek_A)),Driehoek_B-SQRT((1-E8841)*(Driehoek_B-Driehoek_A)*(Driehoek_B-Driehoek_C)))</f>
        <v>4.632630147665723</v>
      </c>
      <c r="E8841" s="2">
        <f t="shared" ca="1" si="960"/>
        <v>0.45503087351204785</v>
      </c>
      <c r="F8841" s="2"/>
      <c r="G8841" s="15">
        <f ca="1">_xlfn.NORM.INV(H8841,Normaal_Mu,Normaal_Sigma)</f>
        <v>3.5095097574794369</v>
      </c>
      <c r="H8841" s="2">
        <f t="shared" ca="1" si="961"/>
        <v>0.22806177512009962</v>
      </c>
      <c r="I8841" s="2"/>
      <c r="J8841" s="15">
        <f ca="1">-LN(K8841) /NegExp_Labda</f>
        <v>8.6343942581810627</v>
      </c>
      <c r="K8841" s="2">
        <f t="shared" ca="1" si="962"/>
        <v>0.17783860532905538</v>
      </c>
      <c r="L8841" s="2"/>
      <c r="M8841" s="17">
        <f t="shared" ca="1" si="957"/>
        <v>7</v>
      </c>
      <c r="N8841" s="2">
        <f t="shared" ca="1" si="958"/>
        <v>0.79132303110251245</v>
      </c>
      <c r="O8841" s="2"/>
      <c r="P8841" s="31">
        <f t="shared" ca="1" si="956"/>
        <v>6.4121830774603223</v>
      </c>
    </row>
    <row r="8842" spans="1:16" x14ac:dyDescent="0.25">
      <c r="A8842" s="32">
        <f ca="1">Uniform_A+B8842*(Uniform_B-Uniform_A)</f>
        <v>9.7340658210364417</v>
      </c>
      <c r="B8842" s="2">
        <f t="shared" ca="1" si="959"/>
        <v>0.97340658210364417</v>
      </c>
      <c r="C8842" s="4"/>
      <c r="D8842" s="5">
        <f ca="1">IF(E8842&lt;(Driehoek_C-Driehoek_A)/(Driehoek_B-Driehoek_A),Driehoek_A+SQRT(E8842*(Driehoek_B-Driehoek_A)*(Driehoek_C-Driehoek_A)),Driehoek_B-SQRT((1-E8842)*(Driehoek_B-Driehoek_A)*(Driehoek_B-Driehoek_C)))</f>
        <v>5.2835033738613699</v>
      </c>
      <c r="E8842" s="2">
        <f t="shared" ca="1" si="960"/>
        <v>0.60536150936857669</v>
      </c>
      <c r="F8842" s="2"/>
      <c r="G8842" s="15">
        <f ca="1">_xlfn.NORM.INV(H8842,Normaal_Mu,Normaal_Sigma)</f>
        <v>4.5141895081631356</v>
      </c>
      <c r="H8842" s="2">
        <f t="shared" ca="1" si="961"/>
        <v>0.4040394008045145</v>
      </c>
      <c r="I8842" s="2"/>
      <c r="J8842" s="15">
        <f ca="1">-LN(K8842) /NegExp_Labda</f>
        <v>1.9507620777769086</v>
      </c>
      <c r="K8842" s="2">
        <f t="shared" ca="1" si="962"/>
        <v>0.67695368836239889</v>
      </c>
      <c r="L8842" s="2"/>
      <c r="M8842" s="17">
        <f t="shared" ca="1" si="957"/>
        <v>6</v>
      </c>
      <c r="N8842" s="2">
        <f t="shared" ca="1" si="958"/>
        <v>0.70656076116844624</v>
      </c>
      <c r="O8842" s="2"/>
      <c r="P8842" s="31">
        <f t="shared" ca="1" si="956"/>
        <v>5.4965041561675712</v>
      </c>
    </row>
    <row r="8843" spans="1:16" x14ac:dyDescent="0.25">
      <c r="A8843" s="32">
        <f ca="1">Uniform_A+B8843*(Uniform_B-Uniform_A)</f>
        <v>6.6693971684644948</v>
      </c>
      <c r="B8843" s="2">
        <f t="shared" ca="1" si="959"/>
        <v>0.66693971684644948</v>
      </c>
      <c r="C8843" s="4"/>
      <c r="D8843" s="5">
        <f ca="1">IF(E8843&lt;(Driehoek_C-Driehoek_A)/(Driehoek_B-Driehoek_A),Driehoek_A+SQRT(E8843*(Driehoek_B-Driehoek_A)*(Driehoek_C-Driehoek_A)),Driehoek_B-SQRT((1-E8843)*(Driehoek_B-Driehoek_A)*(Driehoek_B-Driehoek_C)))</f>
        <v>8.1235218540056486</v>
      </c>
      <c r="E8843" s="2">
        <f t="shared" ca="1" si="960"/>
        <v>0.97805103027412299</v>
      </c>
      <c r="F8843" s="2"/>
      <c r="G8843" s="15">
        <f ca="1">_xlfn.NORM.INV(H8843,Normaal_Mu,Normaal_Sigma)</f>
        <v>4.085053081784503</v>
      </c>
      <c r="H8843" s="2">
        <f t="shared" ca="1" si="961"/>
        <v>0.32366538740212869</v>
      </c>
      <c r="I8843" s="2"/>
      <c r="J8843" s="15">
        <f ca="1">-LN(K8843) /NegExp_Labda</f>
        <v>8.5816111062587517</v>
      </c>
      <c r="K8843" s="2">
        <f t="shared" ca="1" si="962"/>
        <v>0.17972592610023064</v>
      </c>
      <c r="L8843" s="2"/>
      <c r="M8843" s="17">
        <f t="shared" ca="1" si="957"/>
        <v>4</v>
      </c>
      <c r="N8843" s="2">
        <f t="shared" ca="1" si="958"/>
        <v>0.40751477712850825</v>
      </c>
      <c r="O8843" s="2"/>
      <c r="P8843" s="31">
        <f t="shared" ca="1" si="956"/>
        <v>6.2919166421026791</v>
      </c>
    </row>
    <row r="8844" spans="1:16" x14ac:dyDescent="0.25">
      <c r="A8844" s="32">
        <f ca="1">Uniform_A+B8844*(Uniform_B-Uniform_A)</f>
        <v>7.3160230580250065</v>
      </c>
      <c r="B8844" s="2">
        <f t="shared" ca="1" si="959"/>
        <v>0.73160230580250063</v>
      </c>
      <c r="C8844" s="4"/>
      <c r="D8844" s="5">
        <f ca="1">IF(E8844&lt;(Driehoek_C-Driehoek_A)/(Driehoek_B-Driehoek_A),Driehoek_A+SQRT(E8844*(Driehoek_B-Driehoek_A)*(Driehoek_C-Driehoek_A)),Driehoek_B-SQRT((1-E8844)*(Driehoek_B-Driehoek_A)*(Driehoek_B-Driehoek_C)))</f>
        <v>3.8241800132970099</v>
      </c>
      <c r="E8844" s="2">
        <f t="shared" ca="1" si="960"/>
        <v>0.23768805149373429</v>
      </c>
      <c r="F8844" s="2"/>
      <c r="G8844" s="15">
        <f ca="1">_xlfn.NORM.INV(H8844,Normaal_Mu,Normaal_Sigma)</f>
        <v>5.2081346952696421</v>
      </c>
      <c r="H8844" s="2">
        <f t="shared" ca="1" si="961"/>
        <v>0.54144204853078737</v>
      </c>
      <c r="I8844" s="2"/>
      <c r="J8844" s="15">
        <f ca="1">-LN(K8844) /NegExp_Labda</f>
        <v>8.1091723933159248</v>
      </c>
      <c r="K8844" s="2">
        <f t="shared" ca="1" si="962"/>
        <v>0.19753599093457275</v>
      </c>
      <c r="L8844" s="2"/>
      <c r="M8844" s="17">
        <f t="shared" ca="1" si="957"/>
        <v>5</v>
      </c>
      <c r="N8844" s="2">
        <f t="shared" ca="1" si="958"/>
        <v>0.5920123093769849</v>
      </c>
      <c r="O8844" s="2"/>
      <c r="P8844" s="31">
        <f t="shared" ca="1" si="956"/>
        <v>5.891502031981517</v>
      </c>
    </row>
    <row r="8845" spans="1:16" x14ac:dyDescent="0.25">
      <c r="A8845" s="32">
        <f ca="1">Uniform_A+B8845*(Uniform_B-Uniform_A)</f>
        <v>2.5170464314002694</v>
      </c>
      <c r="B8845" s="2">
        <f t="shared" ca="1" si="959"/>
        <v>0.25170464314002694</v>
      </c>
      <c r="C8845" s="4"/>
      <c r="D8845" s="5">
        <f ca="1">IF(E8845&lt;(Driehoek_C-Driehoek_A)/(Driehoek_B-Driehoek_A),Driehoek_A+SQRT(E8845*(Driehoek_B-Driehoek_A)*(Driehoek_C-Driehoek_A)),Driehoek_B-SQRT((1-E8845)*(Driehoek_B-Driehoek_A)*(Driehoek_B-Driehoek_C)))</f>
        <v>3.8226572980640028</v>
      </c>
      <c r="E8845" s="2">
        <f t="shared" ca="1" si="960"/>
        <v>0.23729140187042652</v>
      </c>
      <c r="F8845" s="2"/>
      <c r="G8845" s="15">
        <f ca="1">_xlfn.NORM.INV(H8845,Normaal_Mu,Normaal_Sigma)</f>
        <v>4.8333098452980305</v>
      </c>
      <c r="H8845" s="2">
        <f t="shared" ca="1" si="961"/>
        <v>0.46678857920427319</v>
      </c>
      <c r="I8845" s="2"/>
      <c r="J8845" s="15">
        <f ca="1">-LN(K8845) /NegExp_Labda</f>
        <v>4.257163806527707E-3</v>
      </c>
      <c r="K8845" s="2">
        <f t="shared" ca="1" si="962"/>
        <v>0.99914892960471724</v>
      </c>
      <c r="L8845" s="2"/>
      <c r="M8845" s="17">
        <f t="shared" ca="1" si="957"/>
        <v>8</v>
      </c>
      <c r="N8845" s="2">
        <f t="shared" ca="1" si="958"/>
        <v>0.92334753912811141</v>
      </c>
      <c r="O8845" s="2"/>
      <c r="P8845" s="31">
        <f t="shared" ref="P8845:P8908" ca="1" si="963">SUM(A8845,D8845,G8845,J8845,M8845)/5</f>
        <v>3.835454147713766</v>
      </c>
    </row>
    <row r="8846" spans="1:16" x14ac:dyDescent="0.25">
      <c r="A8846" s="32">
        <f ca="1">Uniform_A+B8846*(Uniform_B-Uniform_A)</f>
        <v>0.4108047001124282</v>
      </c>
      <c r="B8846" s="2">
        <f t="shared" ca="1" si="959"/>
        <v>4.108047001124282E-2</v>
      </c>
      <c r="C8846" s="4"/>
      <c r="D8846" s="5">
        <f ca="1">IF(E8846&lt;(Driehoek_C-Driehoek_A)/(Driehoek_B-Driehoek_A),Driehoek_A+SQRT(E8846*(Driehoek_B-Driehoek_A)*(Driehoek_C-Driehoek_A)),Driehoek_B-SQRT((1-E8846)*(Driehoek_B-Driehoek_A)*(Driehoek_B-Driehoek_C)))</f>
        <v>4.3484300283961312</v>
      </c>
      <c r="E8846" s="2">
        <f t="shared" ca="1" si="960"/>
        <v>0.38179705140780518</v>
      </c>
      <c r="F8846" s="2"/>
      <c r="G8846" s="15">
        <f ca="1">_xlfn.NORM.INV(H8846,Normaal_Mu,Normaal_Sigma)</f>
        <v>8.4506903755812903</v>
      </c>
      <c r="H8846" s="2">
        <f t="shared" ca="1" si="961"/>
        <v>0.95776735851792616</v>
      </c>
      <c r="I8846" s="2"/>
      <c r="J8846" s="15">
        <f ca="1">-LN(K8846) /NegExp_Labda</f>
        <v>3.6216076270019584</v>
      </c>
      <c r="K8846" s="2">
        <f t="shared" ca="1" si="962"/>
        <v>0.4846532823726073</v>
      </c>
      <c r="L8846" s="2"/>
      <c r="M8846" s="17">
        <f t="shared" ca="1" si="957"/>
        <v>3</v>
      </c>
      <c r="N8846" s="2">
        <f t="shared" ca="1" si="958"/>
        <v>0.24265426030983051</v>
      </c>
      <c r="O8846" s="2"/>
      <c r="P8846" s="31">
        <f t="shared" ca="1" si="963"/>
        <v>3.9663065462183615</v>
      </c>
    </row>
    <row r="8847" spans="1:16" x14ac:dyDescent="0.25">
      <c r="A8847" s="32">
        <f ca="1">Uniform_A+B8847*(Uniform_B-Uniform_A)</f>
        <v>8.9403440273050965</v>
      </c>
      <c r="B8847" s="2">
        <f t="shared" ca="1" si="959"/>
        <v>0.8940344027305096</v>
      </c>
      <c r="C8847" s="4"/>
      <c r="D8847" s="5">
        <f ca="1">IF(E8847&lt;(Driehoek_C-Driehoek_A)/(Driehoek_B-Driehoek_A),Driehoek_A+SQRT(E8847*(Driehoek_B-Driehoek_A)*(Driehoek_C-Driehoek_A)),Driehoek_B-SQRT((1-E8847)*(Driehoek_B-Driehoek_A)*(Driehoek_B-Driehoek_C)))</f>
        <v>5.7791667274647516</v>
      </c>
      <c r="E8847" s="2">
        <f t="shared" ca="1" si="960"/>
        <v>0.70360665801513944</v>
      </c>
      <c r="F8847" s="2"/>
      <c r="G8847" s="15">
        <f ca="1">_xlfn.NORM.INV(H8847,Normaal_Mu,Normaal_Sigma)</f>
        <v>6.4627973034606621</v>
      </c>
      <c r="H8847" s="2">
        <f t="shared" ca="1" si="961"/>
        <v>0.7677321557150476</v>
      </c>
      <c r="I8847" s="2"/>
      <c r="J8847" s="15">
        <f ca="1">-LN(K8847) /NegExp_Labda</f>
        <v>1.3004018252609577</v>
      </c>
      <c r="K8847" s="2">
        <f t="shared" ca="1" si="962"/>
        <v>0.77098962269249849</v>
      </c>
      <c r="L8847" s="2"/>
      <c r="M8847" s="17">
        <f t="shared" ca="1" si="957"/>
        <v>9</v>
      </c>
      <c r="N8847" s="2">
        <f t="shared" ca="1" si="958"/>
        <v>0.96654992569068543</v>
      </c>
      <c r="O8847" s="2"/>
      <c r="P8847" s="31">
        <f t="shared" ca="1" si="963"/>
        <v>6.2965419766982942</v>
      </c>
    </row>
    <row r="8848" spans="1:16" x14ac:dyDescent="0.25">
      <c r="A8848" s="32">
        <f ca="1">Uniform_A+B8848*(Uniform_B-Uniform_A)</f>
        <v>4.2542497611350436</v>
      </c>
      <c r="B8848" s="2">
        <f t="shared" ca="1" si="959"/>
        <v>0.42542497611350438</v>
      </c>
      <c r="C8848" s="4"/>
      <c r="D8848" s="5">
        <f ca="1">IF(E8848&lt;(Driehoek_C-Driehoek_A)/(Driehoek_B-Driehoek_A),Driehoek_A+SQRT(E8848*(Driehoek_B-Driehoek_A)*(Driehoek_C-Driehoek_A)),Driehoek_B-SQRT((1-E8848)*(Driehoek_B-Driehoek_A)*(Driehoek_B-Driehoek_C)))</f>
        <v>5.2627154022416329</v>
      </c>
      <c r="E8848" s="2">
        <f t="shared" ca="1" si="960"/>
        <v>0.60093439529594517</v>
      </c>
      <c r="F8848" s="2"/>
      <c r="G8848" s="15">
        <f ca="1">_xlfn.NORM.INV(H8848,Normaal_Mu,Normaal_Sigma)</f>
        <v>4.2166202747613895</v>
      </c>
      <c r="H8848" s="2">
        <f t="shared" ca="1" si="961"/>
        <v>0.3476436906057836</v>
      </c>
      <c r="I8848" s="2"/>
      <c r="J8848" s="15">
        <f ca="1">-LN(K8848) /NegExp_Labda</f>
        <v>7.546304727712366</v>
      </c>
      <c r="K8848" s="2">
        <f t="shared" ca="1" si="962"/>
        <v>0.22107330280884618</v>
      </c>
      <c r="L8848" s="2"/>
      <c r="M8848" s="17">
        <f t="shared" ca="1" si="957"/>
        <v>4</v>
      </c>
      <c r="N8848" s="2">
        <f t="shared" ca="1" si="958"/>
        <v>0.32192789469674765</v>
      </c>
      <c r="O8848" s="2"/>
      <c r="P8848" s="31">
        <f t="shared" ca="1" si="963"/>
        <v>5.0559780331700868</v>
      </c>
    </row>
    <row r="8849" spans="1:16" x14ac:dyDescent="0.25">
      <c r="A8849" s="32">
        <f ca="1">Uniform_A+B8849*(Uniform_B-Uniform_A)</f>
        <v>1.2110866735155179</v>
      </c>
      <c r="B8849" s="2">
        <f t="shared" ca="1" si="959"/>
        <v>0.12110866735155179</v>
      </c>
      <c r="C8849" s="4"/>
      <c r="D8849" s="5">
        <f ca="1">IF(E8849&lt;(Driehoek_C-Driehoek_A)/(Driehoek_B-Driehoek_A),Driehoek_A+SQRT(E8849*(Driehoek_B-Driehoek_A)*(Driehoek_C-Driehoek_A)),Driehoek_B-SQRT((1-E8849)*(Driehoek_B-Driehoek_A)*(Driehoek_B-Driehoek_C)))</f>
        <v>4.2114464006688515</v>
      </c>
      <c r="E8849" s="2">
        <f t="shared" ca="1" si="960"/>
        <v>0.34485012646664859</v>
      </c>
      <c r="F8849" s="2"/>
      <c r="G8849" s="15">
        <f ca="1">_xlfn.NORM.INV(H8849,Normaal_Mu,Normaal_Sigma)</f>
        <v>5.3104474363531144</v>
      </c>
      <c r="H8849" s="2">
        <f t="shared" ca="1" si="961"/>
        <v>0.56167752474751365</v>
      </c>
      <c r="I8849" s="2"/>
      <c r="J8849" s="15">
        <f ca="1">-LN(K8849) /NegExp_Labda</f>
        <v>12.770167664043331</v>
      </c>
      <c r="K8849" s="2">
        <f t="shared" ca="1" si="962"/>
        <v>7.7767355356866741E-2</v>
      </c>
      <c r="L8849" s="2"/>
      <c r="M8849" s="17">
        <f t="shared" ca="1" si="957"/>
        <v>4</v>
      </c>
      <c r="N8849" s="2">
        <f t="shared" ca="1" si="958"/>
        <v>0.2924069463369684</v>
      </c>
      <c r="O8849" s="2"/>
      <c r="P8849" s="31">
        <f t="shared" ca="1" si="963"/>
        <v>5.5006296349161632</v>
      </c>
    </row>
    <row r="8850" spans="1:16" x14ac:dyDescent="0.25">
      <c r="A8850" s="32">
        <f ca="1">Uniform_A+B8850*(Uniform_B-Uniform_A)</f>
        <v>3.2452612816338045</v>
      </c>
      <c r="B8850" s="2">
        <f t="shared" ca="1" si="959"/>
        <v>0.32452612816338045</v>
      </c>
      <c r="C8850" s="4"/>
      <c r="D8850" s="5">
        <f ca="1">IF(E8850&lt;(Driehoek_C-Driehoek_A)/(Driehoek_B-Driehoek_A),Driehoek_A+SQRT(E8850*(Driehoek_B-Driehoek_A)*(Driehoek_C-Driehoek_A)),Driehoek_B-SQRT((1-E8850)*(Driehoek_B-Driehoek_A)*(Driehoek_B-Driehoek_C)))</f>
        <v>3.1902007828557508</v>
      </c>
      <c r="E8850" s="2">
        <f t="shared" ca="1" si="960"/>
        <v>0.10118413596503162</v>
      </c>
      <c r="F8850" s="2"/>
      <c r="G8850" s="15">
        <f ca="1">_xlfn.NORM.INV(H8850,Normaal_Mu,Normaal_Sigma)</f>
        <v>1.6295318617346051</v>
      </c>
      <c r="H8850" s="2">
        <f t="shared" ca="1" si="961"/>
        <v>4.597171018222479E-2</v>
      </c>
      <c r="I8850" s="2"/>
      <c r="J8850" s="15">
        <f ca="1">-LN(K8850) /NegExp_Labda</f>
        <v>3.726911765092408</v>
      </c>
      <c r="K8850" s="2">
        <f t="shared" ca="1" si="962"/>
        <v>0.47455281854454423</v>
      </c>
      <c r="L8850" s="2"/>
      <c r="M8850" s="17">
        <f t="shared" ca="1" si="957"/>
        <v>8</v>
      </c>
      <c r="N8850" s="2">
        <f t="shared" ca="1" si="958"/>
        <v>0.87885428095505103</v>
      </c>
      <c r="O8850" s="2"/>
      <c r="P8850" s="31">
        <f t="shared" ca="1" si="963"/>
        <v>3.9583811382633138</v>
      </c>
    </row>
    <row r="8851" spans="1:16" x14ac:dyDescent="0.25">
      <c r="A8851" s="32">
        <f ca="1">Uniform_A+B8851*(Uniform_B-Uniform_A)</f>
        <v>1.2025925029145013</v>
      </c>
      <c r="B8851" s="2">
        <f t="shared" ca="1" si="959"/>
        <v>0.12025925029145013</v>
      </c>
      <c r="C8851" s="4"/>
      <c r="D8851" s="5">
        <f ca="1">IF(E8851&lt;(Driehoek_C-Driehoek_A)/(Driehoek_B-Driehoek_A),Driehoek_A+SQRT(E8851*(Driehoek_B-Driehoek_A)*(Driehoek_C-Driehoek_A)),Driehoek_B-SQRT((1-E8851)*(Driehoek_B-Driehoek_A)*(Driehoek_B-Driehoek_C)))</f>
        <v>4.9371472832219707</v>
      </c>
      <c r="E8851" s="2">
        <f t="shared" ca="1" si="960"/>
        <v>0.52837793719341108</v>
      </c>
      <c r="F8851" s="2"/>
      <c r="G8851" s="15">
        <f ca="1">_xlfn.NORM.INV(H8851,Normaal_Mu,Normaal_Sigma)</f>
        <v>5.938579527596203</v>
      </c>
      <c r="H8851" s="2">
        <f t="shared" ca="1" si="961"/>
        <v>0.68056873452953359</v>
      </c>
      <c r="I8851" s="2"/>
      <c r="J8851" s="15">
        <f ca="1">-LN(K8851) /NegExp_Labda</f>
        <v>3.3081530006723039</v>
      </c>
      <c r="K8851" s="2">
        <f t="shared" ca="1" si="962"/>
        <v>0.51600924337970433</v>
      </c>
      <c r="L8851" s="2"/>
      <c r="M8851" s="17">
        <f t="shared" ca="1" si="957"/>
        <v>4</v>
      </c>
      <c r="N8851" s="2">
        <f t="shared" ca="1" si="958"/>
        <v>0.2753842175215182</v>
      </c>
      <c r="O8851" s="2"/>
      <c r="P8851" s="31">
        <f t="shared" ca="1" si="963"/>
        <v>3.8772944628809953</v>
      </c>
    </row>
    <row r="8852" spans="1:16" x14ac:dyDescent="0.25">
      <c r="A8852" s="32">
        <f ca="1">Uniform_A+B8852*(Uniform_B-Uniform_A)</f>
        <v>5.2939957187022459</v>
      </c>
      <c r="B8852" s="2">
        <f t="shared" ca="1" si="959"/>
        <v>0.52939957187022457</v>
      </c>
      <c r="C8852" s="4"/>
      <c r="D8852" s="5">
        <f ca="1">IF(E8852&lt;(Driehoek_C-Driehoek_A)/(Driehoek_B-Driehoek_A),Driehoek_A+SQRT(E8852*(Driehoek_B-Driehoek_A)*(Driehoek_C-Driehoek_A)),Driehoek_B-SQRT((1-E8852)*(Driehoek_B-Driehoek_A)*(Driehoek_B-Driehoek_C)))</f>
        <v>4.491923630815025</v>
      </c>
      <c r="E8852" s="2">
        <f t="shared" ca="1" si="960"/>
        <v>0.41934992713131469</v>
      </c>
      <c r="F8852" s="2"/>
      <c r="G8852" s="15">
        <f ca="1">_xlfn.NORM.INV(H8852,Normaal_Mu,Normaal_Sigma)</f>
        <v>11.065747516556783</v>
      </c>
      <c r="H8852" s="2">
        <f t="shared" ca="1" si="961"/>
        <v>0.99878881542954501</v>
      </c>
      <c r="I8852" s="2"/>
      <c r="J8852" s="15">
        <f ca="1">-LN(K8852) /NegExp_Labda</f>
        <v>9.0578578192763448</v>
      </c>
      <c r="K8852" s="2">
        <f t="shared" ca="1" si="962"/>
        <v>0.16339714586826481</v>
      </c>
      <c r="L8852" s="2"/>
      <c r="M8852" s="17">
        <f t="shared" ca="1" si="957"/>
        <v>2</v>
      </c>
      <c r="N8852" s="2">
        <f t="shared" ca="1" si="958"/>
        <v>9.3036465507530752E-2</v>
      </c>
      <c r="O8852" s="2"/>
      <c r="P8852" s="31">
        <f t="shared" ca="1" si="963"/>
        <v>6.3819049370700798</v>
      </c>
    </row>
    <row r="8853" spans="1:16" x14ac:dyDescent="0.25">
      <c r="A8853" s="32">
        <f ca="1">Uniform_A+B8853*(Uniform_B-Uniform_A)</f>
        <v>0.88144116822814533</v>
      </c>
      <c r="B8853" s="2">
        <f t="shared" ca="1" si="959"/>
        <v>8.8144116822814533E-2</v>
      </c>
      <c r="C8853" s="4"/>
      <c r="D8853" s="5">
        <f ca="1">IF(E8853&lt;(Driehoek_C-Driehoek_A)/(Driehoek_B-Driehoek_A),Driehoek_A+SQRT(E8853*(Driehoek_B-Driehoek_A)*(Driehoek_C-Driehoek_A)),Driehoek_B-SQRT((1-E8853)*(Driehoek_B-Driehoek_A)*(Driehoek_B-Driehoek_C)))</f>
        <v>6.7173281821518778</v>
      </c>
      <c r="E8853" s="2">
        <f t="shared" ca="1" si="960"/>
        <v>0.85112598205719858</v>
      </c>
      <c r="F8853" s="2"/>
      <c r="G8853" s="15">
        <f ca="1">_xlfn.NORM.INV(H8853,Normaal_Mu,Normaal_Sigma)</f>
        <v>4.0407114974613272</v>
      </c>
      <c r="H8853" s="2">
        <f t="shared" ca="1" si="961"/>
        <v>0.31574018755873967</v>
      </c>
      <c r="I8853" s="2"/>
      <c r="J8853" s="15">
        <f ca="1">-LN(K8853) /NegExp_Labda</f>
        <v>1.7213553953128173</v>
      </c>
      <c r="K8853" s="2">
        <f t="shared" ca="1" si="962"/>
        <v>0.70873677830533388</v>
      </c>
      <c r="L8853" s="2"/>
      <c r="M8853" s="17">
        <f t="shared" ca="1" si="957"/>
        <v>6</v>
      </c>
      <c r="N8853" s="2">
        <f t="shared" ca="1" si="958"/>
        <v>0.74673344933612762</v>
      </c>
      <c r="O8853" s="2"/>
      <c r="P8853" s="31">
        <f t="shared" ca="1" si="963"/>
        <v>3.8721672486308334</v>
      </c>
    </row>
    <row r="8854" spans="1:16" x14ac:dyDescent="0.25">
      <c r="A8854" s="32">
        <f ca="1">Uniform_A+B8854*(Uniform_B-Uniform_A)</f>
        <v>3.5898303102171281</v>
      </c>
      <c r="B8854" s="2">
        <f t="shared" ca="1" si="959"/>
        <v>0.35898303102171281</v>
      </c>
      <c r="C8854" s="4"/>
      <c r="D8854" s="5">
        <f ca="1">IF(E8854&lt;(Driehoek_C-Driehoek_A)/(Driehoek_B-Driehoek_A),Driehoek_A+SQRT(E8854*(Driehoek_B-Driehoek_A)*(Driehoek_C-Driehoek_A)),Driehoek_B-SQRT((1-E8854)*(Driehoek_B-Driehoek_A)*(Driehoek_B-Driehoek_C)))</f>
        <v>4.4288099745808198</v>
      </c>
      <c r="E8854" s="2">
        <f t="shared" ca="1" si="960"/>
        <v>0.4029777643288055</v>
      </c>
      <c r="F8854" s="2"/>
      <c r="G8854" s="15">
        <f ca="1">_xlfn.NORM.INV(H8854,Normaal_Mu,Normaal_Sigma)</f>
        <v>4.476279003922806</v>
      </c>
      <c r="H8854" s="2">
        <f t="shared" ca="1" si="961"/>
        <v>0.39671449758540467</v>
      </c>
      <c r="I8854" s="2"/>
      <c r="J8854" s="15">
        <f ca="1">-LN(K8854) /NegExp_Labda</f>
        <v>4.7757884841781069</v>
      </c>
      <c r="K8854" s="2">
        <f t="shared" ca="1" si="962"/>
        <v>0.38475146568003271</v>
      </c>
      <c r="L8854" s="2"/>
      <c r="M8854" s="17">
        <f t="shared" ca="1" si="957"/>
        <v>6</v>
      </c>
      <c r="N8854" s="2">
        <f t="shared" ca="1" si="958"/>
        <v>0.6358688937158028</v>
      </c>
      <c r="O8854" s="2"/>
      <c r="P8854" s="31">
        <f t="shared" ca="1" si="963"/>
        <v>4.6541415545797724</v>
      </c>
    </row>
    <row r="8855" spans="1:16" x14ac:dyDescent="0.25">
      <c r="A8855" s="32">
        <f ca="1">Uniform_A+B8855*(Uniform_B-Uniform_A)</f>
        <v>8.8695651503752639</v>
      </c>
      <c r="B8855" s="2">
        <f t="shared" ca="1" si="959"/>
        <v>0.88695651503752637</v>
      </c>
      <c r="C8855" s="4"/>
      <c r="D8855" s="5">
        <f ca="1">IF(E8855&lt;(Driehoek_C-Driehoek_A)/(Driehoek_B-Driehoek_A),Driehoek_A+SQRT(E8855*(Driehoek_B-Driehoek_A)*(Driehoek_C-Driehoek_A)),Driehoek_B-SQRT((1-E8855)*(Driehoek_B-Driehoek_A)*(Driehoek_B-Driehoek_C)))</f>
        <v>3.5858742782424633</v>
      </c>
      <c r="E8855" s="2">
        <f t="shared" ca="1" si="960"/>
        <v>0.17964265902793242</v>
      </c>
      <c r="F8855" s="2"/>
      <c r="G8855" s="15">
        <f ca="1">_xlfn.NORM.INV(H8855,Normaal_Mu,Normaal_Sigma)</f>
        <v>4.7575588596084719</v>
      </c>
      <c r="H8855" s="2">
        <f t="shared" ca="1" si="961"/>
        <v>0.45175816580068395</v>
      </c>
      <c r="I8855" s="2"/>
      <c r="J8855" s="15">
        <f ca="1">-LN(K8855) /NegExp_Labda</f>
        <v>0.54886141687908707</v>
      </c>
      <c r="K8855" s="2">
        <f t="shared" ca="1" si="962"/>
        <v>0.89603815485008587</v>
      </c>
      <c r="L8855" s="2"/>
      <c r="M8855" s="17">
        <f t="shared" ca="1" si="957"/>
        <v>3</v>
      </c>
      <c r="N8855" s="2">
        <f t="shared" ca="1" si="958"/>
        <v>0.1770758005521309</v>
      </c>
      <c r="O8855" s="2"/>
      <c r="P8855" s="31">
        <f t="shared" ca="1" si="963"/>
        <v>4.1523719410210571</v>
      </c>
    </row>
    <row r="8856" spans="1:16" x14ac:dyDescent="0.25">
      <c r="A8856" s="32">
        <f ca="1">Uniform_A+B8856*(Uniform_B-Uniform_A)</f>
        <v>3.5348114309477463</v>
      </c>
      <c r="B8856" s="2">
        <f t="shared" ca="1" si="959"/>
        <v>0.35348114309477463</v>
      </c>
      <c r="C8856" s="4"/>
      <c r="D8856" s="5">
        <f ca="1">IF(E8856&lt;(Driehoek_C-Driehoek_A)/(Driehoek_B-Driehoek_A),Driehoek_A+SQRT(E8856*(Driehoek_B-Driehoek_A)*(Driehoek_C-Driehoek_A)),Driehoek_B-SQRT((1-E8856)*(Driehoek_B-Driehoek_A)*(Driehoek_B-Driehoek_C)))</f>
        <v>4.6588137528230673</v>
      </c>
      <c r="E8856" s="2">
        <f t="shared" ca="1" si="960"/>
        <v>0.4615457704949103</v>
      </c>
      <c r="F8856" s="2"/>
      <c r="G8856" s="15">
        <f ca="1">_xlfn.NORM.INV(H8856,Normaal_Mu,Normaal_Sigma)</f>
        <v>7.4117207611120719</v>
      </c>
      <c r="H8856" s="2">
        <f t="shared" ca="1" si="961"/>
        <v>0.8860643353605866</v>
      </c>
      <c r="I8856" s="2"/>
      <c r="J8856" s="15">
        <f ca="1">-LN(K8856) /NegExp_Labda</f>
        <v>0.10703914540435298</v>
      </c>
      <c r="K8856" s="2">
        <f t="shared" ca="1" si="962"/>
        <v>0.97881969202218022</v>
      </c>
      <c r="L8856" s="2"/>
      <c r="M8856" s="17">
        <f t="shared" ca="1" si="957"/>
        <v>5</v>
      </c>
      <c r="N8856" s="2">
        <f t="shared" ca="1" si="958"/>
        <v>0.5034031467415202</v>
      </c>
      <c r="O8856" s="2"/>
      <c r="P8856" s="31">
        <f t="shared" ca="1" si="963"/>
        <v>4.1424770180574475</v>
      </c>
    </row>
    <row r="8857" spans="1:16" x14ac:dyDescent="0.25">
      <c r="A8857" s="32">
        <f ca="1">Uniform_A+B8857*(Uniform_B-Uniform_A)</f>
        <v>1.146087434455989E-2</v>
      </c>
      <c r="B8857" s="2">
        <f t="shared" ca="1" si="959"/>
        <v>1.146087434455989E-3</v>
      </c>
      <c r="C8857" s="4"/>
      <c r="D8857" s="5">
        <f ca="1">IF(E8857&lt;(Driehoek_C-Driehoek_A)/(Driehoek_B-Driehoek_A),Driehoek_A+SQRT(E8857*(Driehoek_B-Driehoek_A)*(Driehoek_C-Driehoek_A)),Driehoek_B-SQRT((1-E8857)*(Driehoek_B-Driehoek_A)*(Driehoek_B-Driehoek_C)))</f>
        <v>6.2513961578890029</v>
      </c>
      <c r="E8857" s="2">
        <f t="shared" ca="1" si="960"/>
        <v>0.78414791197521894</v>
      </c>
      <c r="F8857" s="2"/>
      <c r="G8857" s="15">
        <f ca="1">_xlfn.NORM.INV(H8857,Normaal_Mu,Normaal_Sigma)</f>
        <v>8.438107966731792</v>
      </c>
      <c r="H8857" s="2">
        <f t="shared" ca="1" si="961"/>
        <v>0.95719772863798058</v>
      </c>
      <c r="I8857" s="2"/>
      <c r="J8857" s="15">
        <f ca="1">-LN(K8857) /NegExp_Labda</f>
        <v>2.673858776380647</v>
      </c>
      <c r="K8857" s="2">
        <f t="shared" ca="1" si="962"/>
        <v>0.58580298132677544</v>
      </c>
      <c r="L8857" s="2"/>
      <c r="M8857" s="17">
        <f t="shared" ca="1" si="957"/>
        <v>5</v>
      </c>
      <c r="N8857" s="2">
        <f t="shared" ca="1" si="958"/>
        <v>0.52986820373701915</v>
      </c>
      <c r="O8857" s="2"/>
      <c r="P8857" s="31">
        <f t="shared" ca="1" si="963"/>
        <v>4.4749647550692</v>
      </c>
    </row>
    <row r="8858" spans="1:16" x14ac:dyDescent="0.25">
      <c r="A8858" s="32">
        <f ca="1">Uniform_A+B8858*(Uniform_B-Uniform_A)</f>
        <v>4.565194599274105</v>
      </c>
      <c r="B8858" s="2">
        <f t="shared" ca="1" si="959"/>
        <v>0.4565194599274105</v>
      </c>
      <c r="C8858" s="4"/>
      <c r="D8858" s="5">
        <f ca="1">IF(E8858&lt;(Driehoek_C-Driehoek_A)/(Driehoek_B-Driehoek_A),Driehoek_A+SQRT(E8858*(Driehoek_B-Driehoek_A)*(Driehoek_C-Driehoek_A)),Driehoek_B-SQRT((1-E8858)*(Driehoek_B-Driehoek_A)*(Driehoek_B-Driehoek_C)))</f>
        <v>8.2186270161513146</v>
      </c>
      <c r="E8858" s="2">
        <f t="shared" ca="1" si="960"/>
        <v>0.98255589314604008</v>
      </c>
      <c r="F8858" s="2"/>
      <c r="G8858" s="15">
        <f ca="1">_xlfn.NORM.INV(H8858,Normaal_Mu,Normaal_Sigma)</f>
        <v>6.5971325091169026</v>
      </c>
      <c r="H8858" s="2">
        <f t="shared" ca="1" si="961"/>
        <v>0.78772901932570616</v>
      </c>
      <c r="I8858" s="2"/>
      <c r="J8858" s="15">
        <f ca="1">-LN(K8858) /NegExp_Labda</f>
        <v>3.6974867388129282</v>
      </c>
      <c r="K8858" s="2">
        <f t="shared" ca="1" si="962"/>
        <v>0.47735379818189994</v>
      </c>
      <c r="L8858" s="2"/>
      <c r="M8858" s="17">
        <f t="shared" ca="1" si="957"/>
        <v>5</v>
      </c>
      <c r="N8858" s="2">
        <f t="shared" ca="1" si="958"/>
        <v>0.53472356716146319</v>
      </c>
      <c r="O8858" s="2"/>
      <c r="P8858" s="31">
        <f t="shared" ca="1" si="963"/>
        <v>5.6156881726710504</v>
      </c>
    </row>
    <row r="8859" spans="1:16" x14ac:dyDescent="0.25">
      <c r="A8859" s="32">
        <f ca="1">Uniform_A+B8859*(Uniform_B-Uniform_A)</f>
        <v>1.0267229582092419</v>
      </c>
      <c r="B8859" s="2">
        <f t="shared" ca="1" si="959"/>
        <v>0.10267229582092419</v>
      </c>
      <c r="C8859" s="4"/>
      <c r="D8859" s="5">
        <f ca="1">IF(E8859&lt;(Driehoek_C-Driehoek_A)/(Driehoek_B-Driehoek_A),Driehoek_A+SQRT(E8859*(Driehoek_B-Driehoek_A)*(Driehoek_C-Driehoek_A)),Driehoek_B-SQRT((1-E8859)*(Driehoek_B-Driehoek_A)*(Driehoek_B-Driehoek_C)))</f>
        <v>5.0080743169424773</v>
      </c>
      <c r="E8859" s="2">
        <f t="shared" ca="1" si="960"/>
        <v>0.54470083831273519</v>
      </c>
      <c r="F8859" s="2"/>
      <c r="G8859" s="15">
        <f ca="1">_xlfn.NORM.INV(H8859,Normaal_Mu,Normaal_Sigma)</f>
        <v>2.8173576076067146</v>
      </c>
      <c r="H8859" s="2">
        <f t="shared" ca="1" si="961"/>
        <v>0.13756578707193956</v>
      </c>
      <c r="I8859" s="2"/>
      <c r="J8859" s="15">
        <f ca="1">-LN(K8859) /NegExp_Labda</f>
        <v>8.7663857555171667</v>
      </c>
      <c r="K8859" s="2">
        <f t="shared" ca="1" si="962"/>
        <v>0.17320539210309627</v>
      </c>
      <c r="L8859" s="2"/>
      <c r="M8859" s="17">
        <f t="shared" ca="1" si="957"/>
        <v>4</v>
      </c>
      <c r="N8859" s="2">
        <f t="shared" ca="1" si="958"/>
        <v>0.35709193876389456</v>
      </c>
      <c r="O8859" s="2"/>
      <c r="P8859" s="31">
        <f t="shared" ca="1" si="963"/>
        <v>4.3237081276551201</v>
      </c>
    </row>
    <row r="8860" spans="1:16" x14ac:dyDescent="0.25">
      <c r="A8860" s="32">
        <f ca="1">Uniform_A+B8860*(Uniform_B-Uniform_A)</f>
        <v>2.7439650520953949</v>
      </c>
      <c r="B8860" s="2">
        <f t="shared" ca="1" si="959"/>
        <v>0.27439650520953951</v>
      </c>
      <c r="C8860" s="4"/>
      <c r="D8860" s="5">
        <f ca="1">IF(E8860&lt;(Driehoek_C-Driehoek_A)/(Driehoek_B-Driehoek_A),Driehoek_A+SQRT(E8860*(Driehoek_B-Driehoek_A)*(Driehoek_C-Driehoek_A)),Driehoek_B-SQRT((1-E8860)*(Driehoek_B-Driehoek_A)*(Driehoek_B-Driehoek_C)))</f>
        <v>5.4529178029479413</v>
      </c>
      <c r="E8860" s="2">
        <f t="shared" ca="1" si="960"/>
        <v>0.64052022535303821</v>
      </c>
      <c r="F8860" s="2"/>
      <c r="G8860" s="15">
        <f ca="1">_xlfn.NORM.INV(H8860,Normaal_Mu,Normaal_Sigma)</f>
        <v>4.8995958210091226</v>
      </c>
      <c r="H8860" s="2">
        <f t="shared" ca="1" si="961"/>
        <v>0.47998067323942717</v>
      </c>
      <c r="I8860" s="2"/>
      <c r="J8860" s="15">
        <f ca="1">-LN(K8860) /NegExp_Labda</f>
        <v>0.87412860064305109</v>
      </c>
      <c r="K8860" s="2">
        <f t="shared" ca="1" si="962"/>
        <v>0.83960333398017772</v>
      </c>
      <c r="L8860" s="2"/>
      <c r="M8860" s="17">
        <f t="shared" ca="1" si="957"/>
        <v>4</v>
      </c>
      <c r="N8860" s="2">
        <f t="shared" ca="1" si="958"/>
        <v>0.36359860825278323</v>
      </c>
      <c r="O8860" s="2"/>
      <c r="P8860" s="31">
        <f t="shared" ca="1" si="963"/>
        <v>3.5941214553391019</v>
      </c>
    </row>
    <row r="8861" spans="1:16" x14ac:dyDescent="0.25">
      <c r="A8861" s="32">
        <f ca="1">Uniform_A+B8861*(Uniform_B-Uniform_A)</f>
        <v>5.2157697977469777</v>
      </c>
      <c r="B8861" s="2">
        <f t="shared" ca="1" si="959"/>
        <v>0.52157697977469775</v>
      </c>
      <c r="C8861" s="4"/>
      <c r="D8861" s="5">
        <f ca="1">IF(E8861&lt;(Driehoek_C-Driehoek_A)/(Driehoek_B-Driehoek_A),Driehoek_A+SQRT(E8861*(Driehoek_B-Driehoek_A)*(Driehoek_C-Driehoek_A)),Driehoek_B-SQRT((1-E8861)*(Driehoek_B-Driehoek_A)*(Driehoek_B-Driehoek_C)))</f>
        <v>4.5585785097115794</v>
      </c>
      <c r="E8861" s="2">
        <f t="shared" ca="1" si="960"/>
        <v>0.43639357558869096</v>
      </c>
      <c r="F8861" s="2"/>
      <c r="G8861" s="15">
        <f ca="1">_xlfn.NORM.INV(H8861,Normaal_Mu,Normaal_Sigma)</f>
        <v>4.8572437001675315</v>
      </c>
      <c r="H8861" s="2">
        <f t="shared" ca="1" si="961"/>
        <v>0.47154839954368111</v>
      </c>
      <c r="I8861" s="2"/>
      <c r="J8861" s="15">
        <f ca="1">-LN(K8861) /NegExp_Labda</f>
        <v>21.310385858458016</v>
      </c>
      <c r="K8861" s="2">
        <f t="shared" ca="1" si="962"/>
        <v>1.4092998408634871E-2</v>
      </c>
      <c r="L8861" s="2"/>
      <c r="M8861" s="17">
        <f t="shared" ca="1" si="957"/>
        <v>4</v>
      </c>
      <c r="N8861" s="2">
        <f t="shared" ca="1" si="958"/>
        <v>0.37675672696585627</v>
      </c>
      <c r="O8861" s="2"/>
      <c r="P8861" s="31">
        <f t="shared" ca="1" si="963"/>
        <v>7.9883955732168204</v>
      </c>
    </row>
    <row r="8862" spans="1:16" x14ac:dyDescent="0.25">
      <c r="A8862" s="32">
        <f ca="1">Uniform_A+B8862*(Uniform_B-Uniform_A)</f>
        <v>9.8687265121979948</v>
      </c>
      <c r="B8862" s="2">
        <f t="shared" ca="1" si="959"/>
        <v>0.9868726512197995</v>
      </c>
      <c r="C8862" s="4"/>
      <c r="D8862" s="5">
        <f ca="1">IF(E8862&lt;(Driehoek_C-Driehoek_A)/(Driehoek_B-Driehoek_A),Driehoek_A+SQRT(E8862*(Driehoek_B-Driehoek_A)*(Driehoek_C-Driehoek_A)),Driehoek_B-SQRT((1-E8862)*(Driehoek_B-Driehoek_A)*(Driehoek_B-Driehoek_C)))</f>
        <v>8.4710888432074025</v>
      </c>
      <c r="E8862" s="2">
        <f t="shared" ca="1" si="960"/>
        <v>0.9920072282348662</v>
      </c>
      <c r="F8862" s="2"/>
      <c r="G8862" s="15">
        <f ca="1">_xlfn.NORM.INV(H8862,Normaal_Mu,Normaal_Sigma)</f>
        <v>3.7667368387408793</v>
      </c>
      <c r="H8862" s="2">
        <f t="shared" ca="1" si="961"/>
        <v>0.26873887965619558</v>
      </c>
      <c r="I8862" s="2"/>
      <c r="J8862" s="15">
        <f ca="1">-LN(K8862) /NegExp_Labda</f>
        <v>0.49207159138527062</v>
      </c>
      <c r="K8862" s="2">
        <f t="shared" ca="1" si="962"/>
        <v>0.90627334034898843</v>
      </c>
      <c r="L8862" s="2"/>
      <c r="M8862" s="17">
        <f t="shared" ca="1" si="957"/>
        <v>3</v>
      </c>
      <c r="N8862" s="2">
        <f t="shared" ca="1" si="958"/>
        <v>0.18130713261065701</v>
      </c>
      <c r="O8862" s="2"/>
      <c r="P8862" s="31">
        <f t="shared" ca="1" si="963"/>
        <v>5.1197247571063098</v>
      </c>
    </row>
    <row r="8863" spans="1:16" x14ac:dyDescent="0.25">
      <c r="A8863" s="32">
        <f ca="1">Uniform_A+B8863*(Uniform_B-Uniform_A)</f>
        <v>0.13364169893635314</v>
      </c>
      <c r="B8863" s="2">
        <f t="shared" ca="1" si="959"/>
        <v>1.3364169893635314E-2</v>
      </c>
      <c r="C8863" s="4"/>
      <c r="D8863" s="5">
        <f ca="1">IF(E8863&lt;(Driehoek_C-Driehoek_A)/(Driehoek_B-Driehoek_A),Driehoek_A+SQRT(E8863*(Driehoek_B-Driehoek_A)*(Driehoek_C-Driehoek_A)),Driehoek_B-SQRT((1-E8863)*(Driehoek_B-Driehoek_A)*(Driehoek_B-Driehoek_C)))</f>
        <v>4.8890265276377098</v>
      </c>
      <c r="E8863" s="2">
        <f t="shared" ca="1" si="960"/>
        <v>0.51713991741524379</v>
      </c>
      <c r="F8863" s="2"/>
      <c r="G8863" s="15">
        <f ca="1">_xlfn.NORM.INV(H8863,Normaal_Mu,Normaal_Sigma)</f>
        <v>4.8522168493525433</v>
      </c>
      <c r="H8863" s="2">
        <f t="shared" ca="1" si="961"/>
        <v>0.4705483297209524</v>
      </c>
      <c r="I8863" s="2"/>
      <c r="J8863" s="15">
        <f ca="1">-LN(K8863) /NegExp_Labda</f>
        <v>2.95866414049196</v>
      </c>
      <c r="K8863" s="2">
        <f t="shared" ca="1" si="962"/>
        <v>0.55336756259670317</v>
      </c>
      <c r="L8863" s="2"/>
      <c r="M8863" s="17">
        <f t="shared" ca="1" si="957"/>
        <v>6</v>
      </c>
      <c r="N8863" s="2">
        <f t="shared" ca="1" si="958"/>
        <v>0.74574885721994832</v>
      </c>
      <c r="O8863" s="2"/>
      <c r="P8863" s="31">
        <f t="shared" ca="1" si="963"/>
        <v>3.7667098432837136</v>
      </c>
    </row>
    <row r="8864" spans="1:16" x14ac:dyDescent="0.25">
      <c r="A8864" s="32">
        <f ca="1">Uniform_A+B8864*(Uniform_B-Uniform_A)</f>
        <v>2.837032378516299</v>
      </c>
      <c r="B8864" s="2">
        <f t="shared" ca="1" si="959"/>
        <v>0.28370323785162987</v>
      </c>
      <c r="C8864" s="4"/>
      <c r="D8864" s="5">
        <f ca="1">IF(E8864&lt;(Driehoek_C-Driehoek_A)/(Driehoek_B-Driehoek_A),Driehoek_A+SQRT(E8864*(Driehoek_B-Driehoek_A)*(Driehoek_C-Driehoek_A)),Driehoek_B-SQRT((1-E8864)*(Driehoek_B-Driehoek_A)*(Driehoek_B-Driehoek_C)))</f>
        <v>6.9568868464644744</v>
      </c>
      <c r="E8864" s="2">
        <f t="shared" ca="1" si="960"/>
        <v>0.88073396119571767</v>
      </c>
      <c r="F8864" s="2"/>
      <c r="G8864" s="15">
        <f ca="1">_xlfn.NORM.INV(H8864,Normaal_Mu,Normaal_Sigma)</f>
        <v>6.4265346373959975</v>
      </c>
      <c r="H8864" s="2">
        <f t="shared" ca="1" si="961"/>
        <v>0.7621598217318224</v>
      </c>
      <c r="I8864" s="2"/>
      <c r="J8864" s="15">
        <f ca="1">-LN(K8864) /NegExp_Labda</f>
        <v>7.506777322925001</v>
      </c>
      <c r="K8864" s="2">
        <f t="shared" ca="1" si="962"/>
        <v>0.22282792000268514</v>
      </c>
      <c r="L8864" s="2"/>
      <c r="M8864" s="17">
        <f t="shared" ca="1" si="957"/>
        <v>6</v>
      </c>
      <c r="N8864" s="2">
        <f t="shared" ca="1" si="958"/>
        <v>0.73379678861911568</v>
      </c>
      <c r="O8864" s="2"/>
      <c r="P8864" s="31">
        <f t="shared" ca="1" si="963"/>
        <v>5.945446237060354</v>
      </c>
    </row>
    <row r="8865" spans="1:16" x14ac:dyDescent="0.25">
      <c r="A8865" s="32">
        <f ca="1">Uniform_A+B8865*(Uniform_B-Uniform_A)</f>
        <v>1.5571777917813767</v>
      </c>
      <c r="B8865" s="2">
        <f t="shared" ca="1" si="959"/>
        <v>0.15571777917813767</v>
      </c>
      <c r="C8865" s="4"/>
      <c r="D8865" s="5">
        <f ca="1">IF(E8865&lt;(Driehoek_C-Driehoek_A)/(Driehoek_B-Driehoek_A),Driehoek_A+SQRT(E8865*(Driehoek_B-Driehoek_A)*(Driehoek_C-Driehoek_A)),Driehoek_B-SQRT((1-E8865)*(Driehoek_B-Driehoek_A)*(Driehoek_B-Driehoek_C)))</f>
        <v>3.0576751149796122</v>
      </c>
      <c r="E8865" s="2">
        <f t="shared" ca="1" si="960"/>
        <v>7.9905474917652541E-2</v>
      </c>
      <c r="F8865" s="2"/>
      <c r="G8865" s="15">
        <f ca="1">_xlfn.NORM.INV(H8865,Normaal_Mu,Normaal_Sigma)</f>
        <v>5.411552608140374</v>
      </c>
      <c r="H8865" s="2">
        <f t="shared" ca="1" si="961"/>
        <v>0.58151717415531834</v>
      </c>
      <c r="I8865" s="2"/>
      <c r="J8865" s="15">
        <f ca="1">-LN(K8865) /NegExp_Labda</f>
        <v>12.325349432880829</v>
      </c>
      <c r="K8865" s="2">
        <f t="shared" ca="1" si="962"/>
        <v>8.5002901602354797E-2</v>
      </c>
      <c r="L8865" s="2"/>
      <c r="M8865" s="17">
        <f t="shared" ca="1" si="957"/>
        <v>6</v>
      </c>
      <c r="N8865" s="2">
        <f t="shared" ca="1" si="958"/>
        <v>0.713472350484743</v>
      </c>
      <c r="O8865" s="2"/>
      <c r="P8865" s="31">
        <f t="shared" ca="1" si="963"/>
        <v>5.6703509895564377</v>
      </c>
    </row>
    <row r="8866" spans="1:16" x14ac:dyDescent="0.25">
      <c r="A8866" s="32">
        <f ca="1">Uniform_A+B8866*(Uniform_B-Uniform_A)</f>
        <v>2.1165949210692059</v>
      </c>
      <c r="B8866" s="2">
        <f t="shared" ca="1" si="959"/>
        <v>0.21165949210692059</v>
      </c>
      <c r="C8866" s="4"/>
      <c r="D8866" s="5">
        <f ca="1">IF(E8866&lt;(Driehoek_C-Driehoek_A)/(Driehoek_B-Driehoek_A),Driehoek_A+SQRT(E8866*(Driehoek_B-Driehoek_A)*(Driehoek_C-Driehoek_A)),Driehoek_B-SQRT((1-E8866)*(Driehoek_B-Driehoek_A)*(Driehoek_B-Driehoek_C)))</f>
        <v>4.3615420810617769</v>
      </c>
      <c r="E8866" s="2">
        <f t="shared" ca="1" si="960"/>
        <v>0.38527737526397965</v>
      </c>
      <c r="F8866" s="2"/>
      <c r="G8866" s="15">
        <f ca="1">_xlfn.NORM.INV(H8866,Normaal_Mu,Normaal_Sigma)</f>
        <v>4.9788570486542865</v>
      </c>
      <c r="H8866" s="2">
        <f t="shared" ca="1" si="961"/>
        <v>0.49578266994006703</v>
      </c>
      <c r="I8866" s="2"/>
      <c r="J8866" s="15">
        <f ca="1">-LN(K8866) /NegExp_Labda</f>
        <v>7.6478229085704834</v>
      </c>
      <c r="K8866" s="2">
        <f t="shared" ca="1" si="962"/>
        <v>0.21662997143448559</v>
      </c>
      <c r="L8866" s="2"/>
      <c r="M8866" s="17">
        <f t="shared" ca="1" si="957"/>
        <v>6</v>
      </c>
      <c r="N8866" s="2">
        <f t="shared" ca="1" si="958"/>
        <v>0.61959047649558763</v>
      </c>
      <c r="O8866" s="2"/>
      <c r="P8866" s="31">
        <f t="shared" ca="1" si="963"/>
        <v>5.0209633918711507</v>
      </c>
    </row>
    <row r="8867" spans="1:16" x14ac:dyDescent="0.25">
      <c r="A8867" s="32">
        <f ca="1">Uniform_A+B8867*(Uniform_B-Uniform_A)</f>
        <v>9.7289943279148829</v>
      </c>
      <c r="B8867" s="2">
        <f t="shared" ca="1" si="959"/>
        <v>0.97289943279148838</v>
      </c>
      <c r="C8867" s="4"/>
      <c r="D8867" s="5">
        <f ca="1">IF(E8867&lt;(Driehoek_C-Driehoek_A)/(Driehoek_B-Driehoek_A),Driehoek_A+SQRT(E8867*(Driehoek_B-Driehoek_A)*(Driehoek_C-Driehoek_A)),Driehoek_B-SQRT((1-E8867)*(Driehoek_B-Driehoek_A)*(Driehoek_B-Driehoek_C)))</f>
        <v>6.2554587462701274</v>
      </c>
      <c r="E8867" s="2">
        <f t="shared" ca="1" si="960"/>
        <v>0.78478552304499605</v>
      </c>
      <c r="F8867" s="2"/>
      <c r="G8867" s="15">
        <f ca="1">_xlfn.NORM.INV(H8867,Normaal_Mu,Normaal_Sigma)</f>
        <v>4.8615811384890186</v>
      </c>
      <c r="H8867" s="2">
        <f t="shared" ca="1" si="961"/>
        <v>0.472411458226217</v>
      </c>
      <c r="I8867" s="2"/>
      <c r="J8867" s="15">
        <f ca="1">-LN(K8867) /NegExp_Labda</f>
        <v>1.8516054563446462</v>
      </c>
      <c r="K8867" s="2">
        <f t="shared" ca="1" si="962"/>
        <v>0.69051257747804418</v>
      </c>
      <c r="L8867" s="2"/>
      <c r="M8867" s="17">
        <f t="shared" ca="1" si="957"/>
        <v>5</v>
      </c>
      <c r="N8867" s="2">
        <f t="shared" ca="1" si="958"/>
        <v>0.60725100919929054</v>
      </c>
      <c r="O8867" s="2"/>
      <c r="P8867" s="31">
        <f t="shared" ca="1" si="963"/>
        <v>5.5395279338037344</v>
      </c>
    </row>
    <row r="8868" spans="1:16" x14ac:dyDescent="0.25">
      <c r="A8868" s="32">
        <f ca="1">Uniform_A+B8868*(Uniform_B-Uniform_A)</f>
        <v>0.43721129401763981</v>
      </c>
      <c r="B8868" s="2">
        <f t="shared" ca="1" si="959"/>
        <v>4.3721129401763981E-2</v>
      </c>
      <c r="C8868" s="4"/>
      <c r="D8868" s="5">
        <f ca="1">IF(E8868&lt;(Driehoek_C-Driehoek_A)/(Driehoek_B-Driehoek_A),Driehoek_A+SQRT(E8868*(Driehoek_B-Driehoek_A)*(Driehoek_C-Driehoek_A)),Driehoek_B-SQRT((1-E8868)*(Driehoek_B-Driehoek_A)*(Driehoek_B-Driehoek_C)))</f>
        <v>6.0237406351916141</v>
      </c>
      <c r="E8868" s="2">
        <f t="shared" ca="1" si="960"/>
        <v>0.74691086266829665</v>
      </c>
      <c r="F8868" s="2"/>
      <c r="G8868" s="15">
        <f ca="1">_xlfn.NORM.INV(H8868,Normaal_Mu,Normaal_Sigma)</f>
        <v>6.5932965742688712</v>
      </c>
      <c r="H8868" s="2">
        <f t="shared" ca="1" si="961"/>
        <v>0.78717233741396697</v>
      </c>
      <c r="I8868" s="2"/>
      <c r="J8868" s="15">
        <f ca="1">-LN(K8868) /NegExp_Labda</f>
        <v>7.4864864202300652</v>
      </c>
      <c r="K8868" s="2">
        <f t="shared" ca="1" si="962"/>
        <v>0.2237340332732517</v>
      </c>
      <c r="L8868" s="2"/>
      <c r="M8868" s="17">
        <f t="shared" ca="1" si="957"/>
        <v>5</v>
      </c>
      <c r="N8868" s="2">
        <f t="shared" ca="1" si="958"/>
        <v>0.58828719499562687</v>
      </c>
      <c r="O8868" s="2"/>
      <c r="P8868" s="31">
        <f t="shared" ca="1" si="963"/>
        <v>5.1081469847416381</v>
      </c>
    </row>
    <row r="8869" spans="1:16" x14ac:dyDescent="0.25">
      <c r="A8869" s="32">
        <f ca="1">Uniform_A+B8869*(Uniform_B-Uniform_A)</f>
        <v>3.9770483346430083</v>
      </c>
      <c r="B8869" s="2">
        <f t="shared" ca="1" si="959"/>
        <v>0.39770483346430086</v>
      </c>
      <c r="C8869" s="4"/>
      <c r="D8869" s="5">
        <f ca="1">IF(E8869&lt;(Driehoek_C-Driehoek_A)/(Driehoek_B-Driehoek_A),Driehoek_A+SQRT(E8869*(Driehoek_B-Driehoek_A)*(Driehoek_C-Driehoek_A)),Driehoek_B-SQRT((1-E8869)*(Driehoek_B-Driehoek_A)*(Driehoek_B-Driehoek_C)))</f>
        <v>2.4433794353862215</v>
      </c>
      <c r="E8869" s="2">
        <f t="shared" ca="1" si="960"/>
        <v>1.4041808837386038E-2</v>
      </c>
      <c r="F8869" s="2"/>
      <c r="G8869" s="15">
        <f ca="1">_xlfn.NORM.INV(H8869,Normaal_Mu,Normaal_Sigma)</f>
        <v>2.2717858962567488</v>
      </c>
      <c r="H8869" s="2">
        <f t="shared" ca="1" si="961"/>
        <v>8.6266937833476831E-2</v>
      </c>
      <c r="I8869" s="2"/>
      <c r="J8869" s="15">
        <f ca="1">-LN(K8869) /NegExp_Labda</f>
        <v>0.13129737854058438</v>
      </c>
      <c r="K8869" s="2">
        <f t="shared" ca="1" si="962"/>
        <v>0.97408230611843583</v>
      </c>
      <c r="L8869" s="2"/>
      <c r="M8869" s="17">
        <f t="shared" ca="1" si="957"/>
        <v>7</v>
      </c>
      <c r="N8869" s="2">
        <f t="shared" ca="1" si="958"/>
        <v>0.84870483429964338</v>
      </c>
      <c r="O8869" s="2"/>
      <c r="P8869" s="31">
        <f t="shared" ca="1" si="963"/>
        <v>3.1647022089653123</v>
      </c>
    </row>
    <row r="8870" spans="1:16" x14ac:dyDescent="0.25">
      <c r="A8870" s="32">
        <f ca="1">Uniform_A+B8870*(Uniform_B-Uniform_A)</f>
        <v>7.0348668847809828</v>
      </c>
      <c r="B8870" s="2">
        <f t="shared" ca="1" si="959"/>
        <v>0.70348668847809825</v>
      </c>
      <c r="C8870" s="4"/>
      <c r="D8870" s="5">
        <f ca="1">IF(E8870&lt;(Driehoek_C-Driehoek_A)/(Driehoek_B-Driehoek_A),Driehoek_A+SQRT(E8870*(Driehoek_B-Driehoek_A)*(Driehoek_C-Driehoek_A)),Driehoek_B-SQRT((1-E8870)*(Driehoek_B-Driehoek_A)*(Driehoek_B-Driehoek_C)))</f>
        <v>4.8371468415686953</v>
      </c>
      <c r="E8870" s="2">
        <f t="shared" ca="1" si="960"/>
        <v>0.50487581660967173</v>
      </c>
      <c r="F8870" s="2"/>
      <c r="G8870" s="15">
        <f ca="1">_xlfn.NORM.INV(H8870,Normaal_Mu,Normaal_Sigma)</f>
        <v>3.7950959488139753</v>
      </c>
      <c r="H8870" s="2">
        <f t="shared" ca="1" si="961"/>
        <v>0.2734366440656083</v>
      </c>
      <c r="I8870" s="2"/>
      <c r="J8870" s="15">
        <f ca="1">-LN(K8870) /NegExp_Labda</f>
        <v>6.484377992412929</v>
      </c>
      <c r="K8870" s="2">
        <f t="shared" ca="1" si="962"/>
        <v>0.27338462338015623</v>
      </c>
      <c r="L8870" s="2"/>
      <c r="M8870" s="17">
        <f t="shared" ca="1" si="957"/>
        <v>4</v>
      </c>
      <c r="N8870" s="2">
        <f t="shared" ca="1" si="958"/>
        <v>0.32068011999185209</v>
      </c>
      <c r="O8870" s="2"/>
      <c r="P8870" s="31">
        <f t="shared" ca="1" si="963"/>
        <v>5.2302975335153166</v>
      </c>
    </row>
    <row r="8871" spans="1:16" x14ac:dyDescent="0.25">
      <c r="A8871" s="32">
        <f ca="1">Uniform_A+B8871*(Uniform_B-Uniform_A)</f>
        <v>8.1303798651464572</v>
      </c>
      <c r="B8871" s="2">
        <f t="shared" ca="1" si="959"/>
        <v>0.81303798651464576</v>
      </c>
      <c r="C8871" s="4"/>
      <c r="D8871" s="5">
        <f ca="1">IF(E8871&lt;(Driehoek_C-Driehoek_A)/(Driehoek_B-Driehoek_A),Driehoek_A+SQRT(E8871*(Driehoek_B-Driehoek_A)*(Driehoek_C-Driehoek_A)),Driehoek_B-SQRT((1-E8871)*(Driehoek_B-Driehoek_A)*(Driehoek_B-Driehoek_C)))</f>
        <v>6.7539657232532813</v>
      </c>
      <c r="E8871" s="2">
        <f t="shared" ca="1" si="960"/>
        <v>0.85586657221939555</v>
      </c>
      <c r="F8871" s="2"/>
      <c r="G8871" s="15">
        <f ca="1">_xlfn.NORM.INV(H8871,Normaal_Mu,Normaal_Sigma)</f>
        <v>4.8648664379286535</v>
      </c>
      <c r="H8871" s="2">
        <f t="shared" ca="1" si="961"/>
        <v>0.47306524991902843</v>
      </c>
      <c r="I8871" s="2"/>
      <c r="J8871" s="15">
        <f ca="1">-LN(K8871) /NegExp_Labda</f>
        <v>2.1990674336436569</v>
      </c>
      <c r="K8871" s="2">
        <f t="shared" ca="1" si="962"/>
        <v>0.64415655362566215</v>
      </c>
      <c r="L8871" s="2"/>
      <c r="M8871" s="17">
        <f t="shared" ca="1" si="957"/>
        <v>4</v>
      </c>
      <c r="N8871" s="2">
        <f t="shared" ca="1" si="958"/>
        <v>0.36673508199074134</v>
      </c>
      <c r="O8871" s="2"/>
      <c r="P8871" s="31">
        <f t="shared" ca="1" si="963"/>
        <v>5.18965589199441</v>
      </c>
    </row>
    <row r="8872" spans="1:16" x14ac:dyDescent="0.25">
      <c r="A8872" s="32">
        <f ca="1">Uniform_A+B8872*(Uniform_B-Uniform_A)</f>
        <v>4.2679111233828557</v>
      </c>
      <c r="B8872" s="2">
        <f t="shared" ca="1" si="959"/>
        <v>0.42679111233828559</v>
      </c>
      <c r="C8872" s="4"/>
      <c r="D8872" s="5">
        <f ca="1">IF(E8872&lt;(Driehoek_C-Driehoek_A)/(Driehoek_B-Driehoek_A),Driehoek_A+SQRT(E8872*(Driehoek_B-Driehoek_A)*(Driehoek_C-Driehoek_A)),Driehoek_B-SQRT((1-E8872)*(Driehoek_B-Driehoek_A)*(Driehoek_B-Driehoek_C)))</f>
        <v>7.3885557630137235</v>
      </c>
      <c r="E8872" s="2">
        <f t="shared" ca="1" si="960"/>
        <v>0.92580707060239187</v>
      </c>
      <c r="F8872" s="2"/>
      <c r="G8872" s="15">
        <f ca="1">_xlfn.NORM.INV(H8872,Normaal_Mu,Normaal_Sigma)</f>
        <v>4.3926755748284751</v>
      </c>
      <c r="H8872" s="2">
        <f t="shared" ca="1" si="961"/>
        <v>0.38069262465644194</v>
      </c>
      <c r="I8872" s="2"/>
      <c r="J8872" s="15">
        <f ca="1">-LN(K8872) /NegExp_Labda</f>
        <v>2.7969569746386872E-2</v>
      </c>
      <c r="K8872" s="2">
        <f t="shared" ca="1" si="962"/>
        <v>0.99442170285410447</v>
      </c>
      <c r="L8872" s="2"/>
      <c r="M8872" s="17">
        <f t="shared" ca="1" si="957"/>
        <v>5</v>
      </c>
      <c r="N8872" s="2">
        <f t="shared" ca="1" si="958"/>
        <v>0.58386019242195397</v>
      </c>
      <c r="O8872" s="2"/>
      <c r="P8872" s="31">
        <f t="shared" ca="1" si="963"/>
        <v>4.2154224061942873</v>
      </c>
    </row>
    <row r="8873" spans="1:16" x14ac:dyDescent="0.25">
      <c r="A8873" s="32">
        <f ca="1">Uniform_A+B8873*(Uniform_B-Uniform_A)</f>
        <v>4.7378891723936531</v>
      </c>
      <c r="B8873" s="2">
        <f t="shared" ca="1" si="959"/>
        <v>0.47378891723936534</v>
      </c>
      <c r="C8873" s="4"/>
      <c r="D8873" s="5">
        <f ca="1">IF(E8873&lt;(Driehoek_C-Driehoek_A)/(Driehoek_B-Driehoek_A),Driehoek_A+SQRT(E8873*(Driehoek_B-Driehoek_A)*(Driehoek_C-Driehoek_A)),Driehoek_B-SQRT((1-E8873)*(Driehoek_B-Driehoek_A)*(Driehoek_B-Driehoek_C)))</f>
        <v>4.0515765204075223</v>
      </c>
      <c r="E8873" s="2">
        <f t="shared" ca="1" si="960"/>
        <v>0.30037443047479651</v>
      </c>
      <c r="F8873" s="2"/>
      <c r="G8873" s="15">
        <f ca="1">_xlfn.NORM.INV(H8873,Normaal_Mu,Normaal_Sigma)</f>
        <v>4.0313361979317888</v>
      </c>
      <c r="H8873" s="2">
        <f t="shared" ca="1" si="961"/>
        <v>0.31407516969601312</v>
      </c>
      <c r="I8873" s="2"/>
      <c r="J8873" s="15">
        <f ca="1">-LN(K8873) /NegExp_Labda</f>
        <v>1.9206248381338966</v>
      </c>
      <c r="K8873" s="2">
        <f t="shared" ca="1" si="962"/>
        <v>0.68104631311992947</v>
      </c>
      <c r="L8873" s="2"/>
      <c r="M8873" s="17">
        <f t="shared" ca="1" si="957"/>
        <v>2</v>
      </c>
      <c r="N8873" s="2">
        <f t="shared" ca="1" si="958"/>
        <v>4.2960429477868822E-2</v>
      </c>
      <c r="O8873" s="2"/>
      <c r="P8873" s="31">
        <f t="shared" ca="1" si="963"/>
        <v>3.3482853457733723</v>
      </c>
    </row>
    <row r="8874" spans="1:16" x14ac:dyDescent="0.25">
      <c r="A8874" s="32">
        <f ca="1">Uniform_A+B8874*(Uniform_B-Uniform_A)</f>
        <v>2.1445227927224577</v>
      </c>
      <c r="B8874" s="2">
        <f t="shared" ca="1" si="959"/>
        <v>0.21445227927224575</v>
      </c>
      <c r="C8874" s="4"/>
      <c r="D8874" s="5">
        <f ca="1">IF(E8874&lt;(Driehoek_C-Driehoek_A)/(Driehoek_B-Driehoek_A),Driehoek_A+SQRT(E8874*(Driehoek_B-Driehoek_A)*(Driehoek_C-Driehoek_A)),Driehoek_B-SQRT((1-E8874)*(Driehoek_B-Driehoek_A)*(Driehoek_B-Driehoek_C)))</f>
        <v>5.237132061240283</v>
      </c>
      <c r="E8874" s="2">
        <f t="shared" ca="1" si="960"/>
        <v>0.59545213929869145</v>
      </c>
      <c r="F8874" s="2"/>
      <c r="G8874" s="15">
        <f ca="1">_xlfn.NORM.INV(H8874,Normaal_Mu,Normaal_Sigma)</f>
        <v>3.9579867282550407</v>
      </c>
      <c r="H8874" s="2">
        <f t="shared" ca="1" si="961"/>
        <v>0.30118107434010744</v>
      </c>
      <c r="I8874" s="2"/>
      <c r="J8874" s="15">
        <f ca="1">-LN(K8874) /NegExp_Labda</f>
        <v>6.2284721838314709</v>
      </c>
      <c r="K8874" s="2">
        <f t="shared" ca="1" si="962"/>
        <v>0.28774102079023611</v>
      </c>
      <c r="L8874" s="2"/>
      <c r="M8874" s="17">
        <f t="shared" ca="1" si="957"/>
        <v>0</v>
      </c>
      <c r="N8874" s="2">
        <f t="shared" ca="1" si="958"/>
        <v>5.4491390780883053E-3</v>
      </c>
      <c r="O8874" s="2"/>
      <c r="P8874" s="31">
        <f t="shared" ca="1" si="963"/>
        <v>3.5136227532098503</v>
      </c>
    </row>
    <row r="8875" spans="1:16" x14ac:dyDescent="0.25">
      <c r="A8875" s="32">
        <f ca="1">Uniform_A+B8875*(Uniform_B-Uniform_A)</f>
        <v>7.6568481814201768</v>
      </c>
      <c r="B8875" s="2">
        <f t="shared" ca="1" si="959"/>
        <v>0.76568481814201772</v>
      </c>
      <c r="C8875" s="4"/>
      <c r="D8875" s="5">
        <f ca="1">IF(E8875&lt;(Driehoek_C-Driehoek_A)/(Driehoek_B-Driehoek_A),Driehoek_A+SQRT(E8875*(Driehoek_B-Driehoek_A)*(Driehoek_C-Driehoek_A)),Driehoek_B-SQRT((1-E8875)*(Driehoek_B-Driehoek_A)*(Driehoek_B-Driehoek_C)))</f>
        <v>3.075307818225737</v>
      </c>
      <c r="E8875" s="2">
        <f t="shared" ca="1" si="960"/>
        <v>8.2591921709813887E-2</v>
      </c>
      <c r="F8875" s="2"/>
      <c r="G8875" s="15">
        <f ca="1">_xlfn.NORM.INV(H8875,Normaal_Mu,Normaal_Sigma)</f>
        <v>6.4128902502133496</v>
      </c>
      <c r="H8875" s="2">
        <f t="shared" ca="1" si="961"/>
        <v>0.76004431655571569</v>
      </c>
      <c r="I8875" s="2"/>
      <c r="J8875" s="15">
        <f ca="1">-LN(K8875) /NegExp_Labda</f>
        <v>0.1945355312884651</v>
      </c>
      <c r="K8875" s="2">
        <f t="shared" ca="1" si="962"/>
        <v>0.96184005391862659</v>
      </c>
      <c r="L8875" s="2"/>
      <c r="M8875" s="17">
        <f t="shared" ca="1" si="957"/>
        <v>7</v>
      </c>
      <c r="N8875" s="2">
        <f t="shared" ca="1" si="958"/>
        <v>0.7802162937648236</v>
      </c>
      <c r="O8875" s="2"/>
      <c r="P8875" s="31">
        <f t="shared" ca="1" si="963"/>
        <v>4.8679163562295455</v>
      </c>
    </row>
    <row r="8876" spans="1:16" x14ac:dyDescent="0.25">
      <c r="A8876" s="32">
        <f ca="1">Uniform_A+B8876*(Uniform_B-Uniform_A)</f>
        <v>2.4715675537645678</v>
      </c>
      <c r="B8876" s="2">
        <f t="shared" ca="1" si="959"/>
        <v>0.24715675537645676</v>
      </c>
      <c r="C8876" s="4"/>
      <c r="D8876" s="5">
        <f ca="1">IF(E8876&lt;(Driehoek_C-Driehoek_A)/(Driehoek_B-Driehoek_A),Driehoek_A+SQRT(E8876*(Driehoek_B-Driehoek_A)*(Driehoek_C-Driehoek_A)),Driehoek_B-SQRT((1-E8876)*(Driehoek_B-Driehoek_A)*(Driehoek_B-Driehoek_C)))</f>
        <v>6.9299661765186276</v>
      </c>
      <c r="E8876" s="2">
        <f t="shared" ca="1" si="960"/>
        <v>0.87757028484694544</v>
      </c>
      <c r="F8876" s="2"/>
      <c r="G8876" s="15">
        <f ca="1">_xlfn.NORM.INV(H8876,Normaal_Mu,Normaal_Sigma)</f>
        <v>1.9737340184714918</v>
      </c>
      <c r="H8876" s="2">
        <f t="shared" ca="1" si="961"/>
        <v>6.5122940537392759E-2</v>
      </c>
      <c r="I8876" s="2"/>
      <c r="J8876" s="15">
        <f ca="1">-LN(K8876) /NegExp_Labda</f>
        <v>1.1808805725634546</v>
      </c>
      <c r="K8876" s="2">
        <f t="shared" ca="1" si="962"/>
        <v>0.78964159434160708</v>
      </c>
      <c r="L8876" s="2"/>
      <c r="M8876" s="17">
        <f t="shared" ca="1" si="957"/>
        <v>8</v>
      </c>
      <c r="N8876" s="2">
        <f t="shared" ca="1" si="958"/>
        <v>0.88884211253482481</v>
      </c>
      <c r="O8876" s="2"/>
      <c r="P8876" s="31">
        <f t="shared" ca="1" si="963"/>
        <v>4.1112296642636279</v>
      </c>
    </row>
    <row r="8877" spans="1:16" x14ac:dyDescent="0.25">
      <c r="A8877" s="32">
        <f ca="1">Uniform_A+B8877*(Uniform_B-Uniform_A)</f>
        <v>9.0619320922862929</v>
      </c>
      <c r="B8877" s="2">
        <f t="shared" ca="1" si="959"/>
        <v>0.90619320922862934</v>
      </c>
      <c r="C8877" s="4"/>
      <c r="D8877" s="5">
        <f ca="1">IF(E8877&lt;(Driehoek_C-Driehoek_A)/(Driehoek_B-Driehoek_A),Driehoek_A+SQRT(E8877*(Driehoek_B-Driehoek_A)*(Driehoek_C-Driehoek_A)),Driehoek_B-SQRT((1-E8877)*(Driehoek_B-Driehoek_A)*(Driehoek_B-Driehoek_C)))</f>
        <v>5.7713143966829019</v>
      </c>
      <c r="E8877" s="2">
        <f t="shared" ca="1" si="960"/>
        <v>0.70215969356951169</v>
      </c>
      <c r="F8877" s="2"/>
      <c r="G8877" s="15">
        <f ca="1">_xlfn.NORM.INV(H8877,Normaal_Mu,Normaal_Sigma)</f>
        <v>2.9157359557795055</v>
      </c>
      <c r="H8877" s="2">
        <f t="shared" ca="1" si="961"/>
        <v>0.14867523702305452</v>
      </c>
      <c r="I8877" s="2"/>
      <c r="J8877" s="15">
        <f ca="1">-LN(K8877) /NegExp_Labda</f>
        <v>6.5551583901054205</v>
      </c>
      <c r="K8877" s="2">
        <f t="shared" ca="1" si="962"/>
        <v>0.26954183250627473</v>
      </c>
      <c r="L8877" s="2"/>
      <c r="M8877" s="17">
        <f t="shared" ref="M8877:M8940" ca="1" si="964">VLOOKUP(N8877,$S$5:$T$105,2,TRUE)</f>
        <v>5</v>
      </c>
      <c r="N8877" s="2">
        <f t="shared" ca="1" si="958"/>
        <v>0.50652401883874321</v>
      </c>
      <c r="O8877" s="2"/>
      <c r="P8877" s="31">
        <f t="shared" ca="1" si="963"/>
        <v>5.8608281669708244</v>
      </c>
    </row>
    <row r="8878" spans="1:16" x14ac:dyDescent="0.25">
      <c r="A8878" s="32">
        <f ca="1">Uniform_A+B8878*(Uniform_B-Uniform_A)</f>
        <v>8.4275663038564641</v>
      </c>
      <c r="B8878" s="2">
        <f t="shared" ca="1" si="959"/>
        <v>0.84275663038564641</v>
      </c>
      <c r="C8878" s="4"/>
      <c r="D8878" s="5">
        <f ca="1">IF(E8878&lt;(Driehoek_C-Driehoek_A)/(Driehoek_B-Driehoek_A),Driehoek_A+SQRT(E8878*(Driehoek_B-Driehoek_A)*(Driehoek_C-Driehoek_A)),Driehoek_B-SQRT((1-E8878)*(Driehoek_B-Driehoek_A)*(Driehoek_B-Driehoek_C)))</f>
        <v>5.4463425657612055</v>
      </c>
      <c r="E8878" s="2">
        <f t="shared" ca="1" si="960"/>
        <v>0.63918625257369566</v>
      </c>
      <c r="F8878" s="2"/>
      <c r="G8878" s="15">
        <f ca="1">_xlfn.NORM.INV(H8878,Normaal_Mu,Normaal_Sigma)</f>
        <v>5.7732567477880679</v>
      </c>
      <c r="H8878" s="2">
        <f t="shared" ca="1" si="961"/>
        <v>0.65048432544130452</v>
      </c>
      <c r="I8878" s="2"/>
      <c r="J8878" s="15">
        <f ca="1">-LN(K8878) /NegExp_Labda</f>
        <v>1.074360844065136</v>
      </c>
      <c r="K8878" s="2">
        <f t="shared" ca="1" si="962"/>
        <v>0.80664454791701945</v>
      </c>
      <c r="L8878" s="2"/>
      <c r="M8878" s="17">
        <f t="shared" ca="1" si="964"/>
        <v>6</v>
      </c>
      <c r="N8878" s="2">
        <f t="shared" ca="1" si="958"/>
        <v>0.63343389005034723</v>
      </c>
      <c r="O8878" s="2"/>
      <c r="P8878" s="31">
        <f t="shared" ca="1" si="963"/>
        <v>5.3443052922941749</v>
      </c>
    </row>
    <row r="8879" spans="1:16" x14ac:dyDescent="0.25">
      <c r="A8879" s="32">
        <f ca="1">Uniform_A+B8879*(Uniform_B-Uniform_A)</f>
        <v>5.7995904551298292</v>
      </c>
      <c r="B8879" s="2">
        <f t="shared" ca="1" si="959"/>
        <v>0.57995904551298294</v>
      </c>
      <c r="C8879" s="4"/>
      <c r="D8879" s="5">
        <f ca="1">IF(E8879&lt;(Driehoek_C-Driehoek_A)/(Driehoek_B-Driehoek_A),Driehoek_A+SQRT(E8879*(Driehoek_B-Driehoek_A)*(Driehoek_C-Driehoek_A)),Driehoek_B-SQRT((1-E8879)*(Driehoek_B-Driehoek_A)*(Driehoek_B-Driehoek_C)))</f>
        <v>8.1640510824689336</v>
      </c>
      <c r="E8879" s="2">
        <f t="shared" ca="1" si="960"/>
        <v>0.98003398306510392</v>
      </c>
      <c r="F8879" s="2"/>
      <c r="G8879" s="15">
        <f ca="1">_xlfn.NORM.INV(H8879,Normaal_Mu,Normaal_Sigma)</f>
        <v>3.6066710378182689</v>
      </c>
      <c r="H8879" s="2">
        <f t="shared" ca="1" si="961"/>
        <v>0.24300639604825192</v>
      </c>
      <c r="I8879" s="2"/>
      <c r="J8879" s="15">
        <f ca="1">-LN(K8879) /NegExp_Labda</f>
        <v>2.8953243009927885</v>
      </c>
      <c r="K8879" s="2">
        <f t="shared" ca="1" si="962"/>
        <v>0.56042219470083576</v>
      </c>
      <c r="L8879" s="2"/>
      <c r="M8879" s="17">
        <f t="shared" ca="1" si="964"/>
        <v>2</v>
      </c>
      <c r="N8879" s="2">
        <f t="shared" ca="1" si="958"/>
        <v>8.4447466504164126E-2</v>
      </c>
      <c r="O8879" s="2"/>
      <c r="P8879" s="31">
        <f t="shared" ca="1" si="963"/>
        <v>4.4931273752819632</v>
      </c>
    </row>
    <row r="8880" spans="1:16" x14ac:dyDescent="0.25">
      <c r="A8880" s="32">
        <f ca="1">Uniform_A+B8880*(Uniform_B-Uniform_A)</f>
        <v>5.2818335774126783</v>
      </c>
      <c r="B8880" s="2">
        <f t="shared" ca="1" si="959"/>
        <v>0.52818335774126779</v>
      </c>
      <c r="C8880" s="4"/>
      <c r="D8880" s="5">
        <f ca="1">IF(E8880&lt;(Driehoek_C-Driehoek_A)/(Driehoek_B-Driehoek_A),Driehoek_A+SQRT(E8880*(Driehoek_B-Driehoek_A)*(Driehoek_C-Driehoek_A)),Driehoek_B-SQRT((1-E8880)*(Driehoek_B-Driehoek_A)*(Driehoek_B-Driehoek_C)))</f>
        <v>4.2162801801734338</v>
      </c>
      <c r="E8880" s="2">
        <f t="shared" ca="1" si="960"/>
        <v>0.34617213386852819</v>
      </c>
      <c r="F8880" s="2"/>
      <c r="G8880" s="15">
        <f ca="1">_xlfn.NORM.INV(H8880,Normaal_Mu,Normaal_Sigma)</f>
        <v>4.4356671307011108</v>
      </c>
      <c r="H8880" s="2">
        <f t="shared" ca="1" si="961"/>
        <v>0.38890794714055543</v>
      </c>
      <c r="I8880" s="2"/>
      <c r="J8880" s="15">
        <f ca="1">-LN(K8880) /NegExp_Labda</f>
        <v>5.285811265701333E-3</v>
      </c>
      <c r="K8880" s="2">
        <f t="shared" ca="1" si="962"/>
        <v>0.99894339634601381</v>
      </c>
      <c r="L8880" s="2"/>
      <c r="M8880" s="17">
        <f t="shared" ca="1" si="964"/>
        <v>3</v>
      </c>
      <c r="N8880" s="2">
        <f t="shared" ca="1" si="958"/>
        <v>0.15302555824362973</v>
      </c>
      <c r="O8880" s="2"/>
      <c r="P8880" s="31">
        <f t="shared" ca="1" si="963"/>
        <v>3.387813339910585</v>
      </c>
    </row>
    <row r="8881" spans="1:16" x14ac:dyDescent="0.25">
      <c r="A8881" s="32">
        <f ca="1">Uniform_A+B8881*(Uniform_B-Uniform_A)</f>
        <v>9.4331053281437143</v>
      </c>
      <c r="B8881" s="2">
        <f t="shared" ca="1" si="959"/>
        <v>0.94331053281437149</v>
      </c>
      <c r="C8881" s="4"/>
      <c r="D8881" s="5">
        <f ca="1">IF(E8881&lt;(Driehoek_C-Driehoek_A)/(Driehoek_B-Driehoek_A),Driehoek_A+SQRT(E8881*(Driehoek_B-Driehoek_A)*(Driehoek_C-Driehoek_A)),Driehoek_B-SQRT((1-E8881)*(Driehoek_B-Driehoek_A)*(Driehoek_B-Driehoek_C)))</f>
        <v>4.6158269178424325</v>
      </c>
      <c r="E8881" s="2">
        <f t="shared" ca="1" si="960"/>
        <v>0.45082932530528619</v>
      </c>
      <c r="F8881" s="2"/>
      <c r="G8881" s="15">
        <f ca="1">_xlfn.NORM.INV(H8881,Normaal_Mu,Normaal_Sigma)</f>
        <v>4.304249352555864</v>
      </c>
      <c r="H8881" s="2">
        <f t="shared" ca="1" si="961"/>
        <v>0.36396690899879858</v>
      </c>
      <c r="I8881" s="2"/>
      <c r="J8881" s="15">
        <f ca="1">-LN(K8881) /NegExp_Labda</f>
        <v>0.43065579139506099</v>
      </c>
      <c r="K8881" s="2">
        <f t="shared" ca="1" si="962"/>
        <v>0.91747388903206228</v>
      </c>
      <c r="L8881" s="2"/>
      <c r="M8881" s="17">
        <f t="shared" ca="1" si="964"/>
        <v>3</v>
      </c>
      <c r="N8881" s="2">
        <f t="shared" ca="1" si="958"/>
        <v>0.177801927483907</v>
      </c>
      <c r="O8881" s="2"/>
      <c r="P8881" s="31">
        <f t="shared" ca="1" si="963"/>
        <v>4.3567674779874146</v>
      </c>
    </row>
    <row r="8882" spans="1:16" x14ac:dyDescent="0.25">
      <c r="A8882" s="32">
        <f ca="1">Uniform_A+B8882*(Uniform_B-Uniform_A)</f>
        <v>7.1996105439864087</v>
      </c>
      <c r="B8882" s="2">
        <f t="shared" ca="1" si="959"/>
        <v>0.71996105439864089</v>
      </c>
      <c r="C8882" s="4"/>
      <c r="D8882" s="5">
        <f ca="1">IF(E8882&lt;(Driehoek_C-Driehoek_A)/(Driehoek_B-Driehoek_A),Driehoek_A+SQRT(E8882*(Driehoek_B-Driehoek_A)*(Driehoek_C-Driehoek_A)),Driehoek_B-SQRT((1-E8882)*(Driehoek_B-Driehoek_A)*(Driehoek_B-Driehoek_C)))</f>
        <v>3.5413837691486068</v>
      </c>
      <c r="E8882" s="2">
        <f t="shared" ca="1" si="960"/>
        <v>0.16970456598534034</v>
      </c>
      <c r="F8882" s="2"/>
      <c r="G8882" s="15">
        <f ca="1">_xlfn.NORM.INV(H8882,Normaal_Mu,Normaal_Sigma)</f>
        <v>6.4292195241049885</v>
      </c>
      <c r="H8882" s="2">
        <f t="shared" ca="1" si="961"/>
        <v>0.76257489453812266</v>
      </c>
      <c r="I8882" s="2"/>
      <c r="J8882" s="15">
        <f ca="1">-LN(K8882) /NegExp_Labda</f>
        <v>1.6241670411639493</v>
      </c>
      <c r="K8882" s="2">
        <f t="shared" ca="1" si="962"/>
        <v>0.72264773077741451</v>
      </c>
      <c r="L8882" s="2"/>
      <c r="M8882" s="17">
        <f t="shared" ca="1" si="964"/>
        <v>5</v>
      </c>
      <c r="N8882" s="2">
        <f t="shared" ca="1" si="958"/>
        <v>0.47983246059830764</v>
      </c>
      <c r="O8882" s="2"/>
      <c r="P8882" s="31">
        <f t="shared" ca="1" si="963"/>
        <v>4.7588761756807916</v>
      </c>
    </row>
    <row r="8883" spans="1:16" x14ac:dyDescent="0.25">
      <c r="A8883" s="32">
        <f ca="1">Uniform_A+B8883*(Uniform_B-Uniform_A)</f>
        <v>1.8205115264437044</v>
      </c>
      <c r="B8883" s="2">
        <f t="shared" ca="1" si="959"/>
        <v>0.18205115264437044</v>
      </c>
      <c r="C8883" s="4"/>
      <c r="D8883" s="5">
        <f ca="1">IF(E8883&lt;(Driehoek_C-Driehoek_A)/(Driehoek_B-Driehoek_A),Driehoek_A+SQRT(E8883*(Driehoek_B-Driehoek_A)*(Driehoek_C-Driehoek_A)),Driehoek_B-SQRT((1-E8883)*(Driehoek_B-Driehoek_A)*(Driehoek_B-Driehoek_C)))</f>
        <v>5.0197113193694198</v>
      </c>
      <c r="E8883" s="2">
        <f t="shared" ca="1" si="960"/>
        <v>0.54735148625268781</v>
      </c>
      <c r="F8883" s="2"/>
      <c r="G8883" s="15">
        <f ca="1">_xlfn.NORM.INV(H8883,Normaal_Mu,Normaal_Sigma)</f>
        <v>3.422238479562604</v>
      </c>
      <c r="H8883" s="2">
        <f t="shared" ca="1" si="961"/>
        <v>0.21509085087231294</v>
      </c>
      <c r="I8883" s="2"/>
      <c r="J8883" s="15">
        <f ca="1">-LN(K8883) /NegExp_Labda</f>
        <v>4.6001021058741172</v>
      </c>
      <c r="K8883" s="2">
        <f t="shared" ca="1" si="962"/>
        <v>0.39851090294060121</v>
      </c>
      <c r="L8883" s="2"/>
      <c r="M8883" s="17">
        <f t="shared" ca="1" si="964"/>
        <v>10</v>
      </c>
      <c r="N8883" s="2">
        <f t="shared" ca="1" si="958"/>
        <v>0.97329838234647115</v>
      </c>
      <c r="O8883" s="2"/>
      <c r="P8883" s="31">
        <f t="shared" ca="1" si="963"/>
        <v>4.9725126862499689</v>
      </c>
    </row>
    <row r="8884" spans="1:16" x14ac:dyDescent="0.25">
      <c r="A8884" s="32">
        <f ca="1">Uniform_A+B8884*(Uniform_B-Uniform_A)</f>
        <v>8.3091527572075901</v>
      </c>
      <c r="B8884" s="2">
        <f t="shared" ca="1" si="959"/>
        <v>0.83091527572075907</v>
      </c>
      <c r="C8884" s="4"/>
      <c r="D8884" s="5">
        <f ca="1">IF(E8884&lt;(Driehoek_C-Driehoek_A)/(Driehoek_B-Driehoek_A),Driehoek_A+SQRT(E8884*(Driehoek_B-Driehoek_A)*(Driehoek_C-Driehoek_A)),Driehoek_B-SQRT((1-E8884)*(Driehoek_B-Driehoek_A)*(Driehoek_B-Driehoek_C)))</f>
        <v>6.3370982148159136</v>
      </c>
      <c r="E8884" s="2">
        <f t="shared" ca="1" si="960"/>
        <v>0.79739868807038294</v>
      </c>
      <c r="F8884" s="2"/>
      <c r="G8884" s="15">
        <f ca="1">_xlfn.NORM.INV(H8884,Normaal_Mu,Normaal_Sigma)</f>
        <v>6.0087965173179576</v>
      </c>
      <c r="H8884" s="2">
        <f t="shared" ca="1" si="961"/>
        <v>0.69300922926148978</v>
      </c>
      <c r="I8884" s="2"/>
      <c r="J8884" s="15">
        <f ca="1">-LN(K8884) /NegExp_Labda</f>
        <v>8.9136654719829611</v>
      </c>
      <c r="K8884" s="2">
        <f t="shared" ca="1" si="962"/>
        <v>0.16817787256686156</v>
      </c>
      <c r="L8884" s="2"/>
      <c r="M8884" s="17">
        <f t="shared" ca="1" si="964"/>
        <v>4</v>
      </c>
      <c r="N8884" s="2">
        <f t="shared" ca="1" si="958"/>
        <v>0.3648329700687456</v>
      </c>
      <c r="O8884" s="2"/>
      <c r="P8884" s="31">
        <f t="shared" ca="1" si="963"/>
        <v>6.7137425922648841</v>
      </c>
    </row>
    <row r="8885" spans="1:16" x14ac:dyDescent="0.25">
      <c r="A8885" s="32">
        <f ca="1">Uniform_A+B8885*(Uniform_B-Uniform_A)</f>
        <v>6.198481565846599</v>
      </c>
      <c r="B8885" s="2">
        <f t="shared" ca="1" si="959"/>
        <v>0.61984815658465986</v>
      </c>
      <c r="C8885" s="4"/>
      <c r="D8885" s="5">
        <f ca="1">IF(E8885&lt;(Driehoek_C-Driehoek_A)/(Driehoek_B-Driehoek_A),Driehoek_A+SQRT(E8885*(Driehoek_B-Driehoek_A)*(Driehoek_C-Driehoek_A)),Driehoek_B-SQRT((1-E8885)*(Driehoek_B-Driehoek_A)*(Driehoek_B-Driehoek_C)))</f>
        <v>3.8062286148707329</v>
      </c>
      <c r="E8885" s="2">
        <f t="shared" ca="1" si="960"/>
        <v>0.23303298636984615</v>
      </c>
      <c r="F8885" s="2"/>
      <c r="G8885" s="15">
        <f ca="1">_xlfn.NORM.INV(H8885,Normaal_Mu,Normaal_Sigma)</f>
        <v>3.8118646682691502</v>
      </c>
      <c r="H8885" s="2">
        <f t="shared" ca="1" si="961"/>
        <v>0.27623342809928586</v>
      </c>
      <c r="I8885" s="2"/>
      <c r="J8885" s="15">
        <f ca="1">-LN(K8885) /NegExp_Labda</f>
        <v>14.899035301021812</v>
      </c>
      <c r="K8885" s="2">
        <f t="shared" ca="1" si="962"/>
        <v>5.08026347693461E-2</v>
      </c>
      <c r="L8885" s="2"/>
      <c r="M8885" s="17">
        <f t="shared" ca="1" si="964"/>
        <v>3</v>
      </c>
      <c r="N8885" s="2">
        <f t="shared" ca="1" si="958"/>
        <v>0.14773895789039249</v>
      </c>
      <c r="O8885" s="2"/>
      <c r="P8885" s="31">
        <f t="shared" ca="1" si="963"/>
        <v>6.3431220300016591</v>
      </c>
    </row>
    <row r="8886" spans="1:16" x14ac:dyDescent="0.25">
      <c r="A8886" s="32">
        <f ca="1">Uniform_A+B8886*(Uniform_B-Uniform_A)</f>
        <v>5.0817309310386278</v>
      </c>
      <c r="B8886" s="2">
        <f t="shared" ca="1" si="959"/>
        <v>0.50817309310386283</v>
      </c>
      <c r="C8886" s="4"/>
      <c r="D8886" s="5">
        <f ca="1">IF(E8886&lt;(Driehoek_C-Driehoek_A)/(Driehoek_B-Driehoek_A),Driehoek_A+SQRT(E8886*(Driehoek_B-Driehoek_A)*(Driehoek_C-Driehoek_A)),Driehoek_B-SQRT((1-E8886)*(Driehoek_B-Driehoek_A)*(Driehoek_B-Driehoek_C)))</f>
        <v>5.609050069660344</v>
      </c>
      <c r="E8886" s="2">
        <f t="shared" ca="1" si="960"/>
        <v>0.67147024485512807</v>
      </c>
      <c r="F8886" s="2"/>
      <c r="G8886" s="15">
        <f ca="1">_xlfn.NORM.INV(H8886,Normaal_Mu,Normaal_Sigma)</f>
        <v>5.2728023912138173</v>
      </c>
      <c r="H8886" s="2">
        <f t="shared" ca="1" si="961"/>
        <v>0.55424793572242559</v>
      </c>
      <c r="I8886" s="2"/>
      <c r="J8886" s="15">
        <f ca="1">-LN(K8886) /NegExp_Labda</f>
        <v>9.9520418513144371</v>
      </c>
      <c r="K8886" s="2">
        <f t="shared" ca="1" si="962"/>
        <v>0.13663961449524098</v>
      </c>
      <c r="L8886" s="2"/>
      <c r="M8886" s="17">
        <f t="shared" ca="1" si="964"/>
        <v>4</v>
      </c>
      <c r="N8886" s="2">
        <f t="shared" ca="1" si="958"/>
        <v>0.27409639804236152</v>
      </c>
      <c r="O8886" s="2"/>
      <c r="P8886" s="31">
        <f t="shared" ca="1" si="963"/>
        <v>5.9831250486454453</v>
      </c>
    </row>
    <row r="8887" spans="1:16" x14ac:dyDescent="0.25">
      <c r="A8887" s="32">
        <f ca="1">Uniform_A+B8887*(Uniform_B-Uniform_A)</f>
        <v>9.2114991166467739</v>
      </c>
      <c r="B8887" s="2">
        <f t="shared" ca="1" si="959"/>
        <v>0.9211499116646773</v>
      </c>
      <c r="C8887" s="4"/>
      <c r="D8887" s="5">
        <f ca="1">IF(E8887&lt;(Driehoek_C-Driehoek_A)/(Driehoek_B-Driehoek_A),Driehoek_A+SQRT(E8887*(Driehoek_B-Driehoek_A)*(Driehoek_C-Driehoek_A)),Driehoek_B-SQRT((1-E8887)*(Driehoek_B-Driehoek_A)*(Driehoek_B-Driehoek_C)))</f>
        <v>6.6260487648087096</v>
      </c>
      <c r="E8887" s="2">
        <f t="shared" ca="1" si="960"/>
        <v>0.83898158665524991</v>
      </c>
      <c r="F8887" s="2"/>
      <c r="G8887" s="15">
        <f ca="1">_xlfn.NORM.INV(H8887,Normaal_Mu,Normaal_Sigma)</f>
        <v>2.4315565078815005</v>
      </c>
      <c r="H8887" s="2">
        <f t="shared" ca="1" si="961"/>
        <v>9.9532189204795563E-2</v>
      </c>
      <c r="I8887" s="2"/>
      <c r="J8887" s="15">
        <f ca="1">-LN(K8887) /NegExp_Labda</f>
        <v>1.9584944419190082</v>
      </c>
      <c r="K8887" s="2">
        <f t="shared" ca="1" si="962"/>
        <v>0.67590760695396712</v>
      </c>
      <c r="L8887" s="2"/>
      <c r="M8887" s="17">
        <f t="shared" ca="1" si="964"/>
        <v>3</v>
      </c>
      <c r="N8887" s="2">
        <f t="shared" ca="1" si="958"/>
        <v>0.1929717783039353</v>
      </c>
      <c r="O8887" s="2"/>
      <c r="P8887" s="31">
        <f t="shared" ca="1" si="963"/>
        <v>4.6455197662511987</v>
      </c>
    </row>
    <row r="8888" spans="1:16" x14ac:dyDescent="0.25">
      <c r="A8888" s="32">
        <f ca="1">Uniform_A+B8888*(Uniform_B-Uniform_A)</f>
        <v>7.1926454615473068</v>
      </c>
      <c r="B8888" s="2">
        <f t="shared" ca="1" si="959"/>
        <v>0.71926454615473068</v>
      </c>
      <c r="C8888" s="4"/>
      <c r="D8888" s="5">
        <f ca="1">IF(E8888&lt;(Driehoek_C-Driehoek_A)/(Driehoek_B-Driehoek_A),Driehoek_A+SQRT(E8888*(Driehoek_B-Driehoek_A)*(Driehoek_C-Driehoek_A)),Driehoek_B-SQRT((1-E8888)*(Driehoek_B-Driehoek_A)*(Driehoek_B-Driehoek_C)))</f>
        <v>4.2969123584291129</v>
      </c>
      <c r="E8888" s="2">
        <f t="shared" ca="1" si="960"/>
        <v>0.36802761816294827</v>
      </c>
      <c r="F8888" s="2"/>
      <c r="G8888" s="15">
        <f ca="1">_xlfn.NORM.INV(H8888,Normaal_Mu,Normaal_Sigma)</f>
        <v>5.355632612056084</v>
      </c>
      <c r="H8888" s="2">
        <f t="shared" ca="1" si="961"/>
        <v>0.57056637946531252</v>
      </c>
      <c r="I8888" s="2"/>
      <c r="J8888" s="15">
        <f ca="1">-LN(K8888) /NegExp_Labda</f>
        <v>1.2100751765498348</v>
      </c>
      <c r="K8888" s="2">
        <f t="shared" ca="1" si="962"/>
        <v>0.7850443740775932</v>
      </c>
      <c r="L8888" s="2"/>
      <c r="M8888" s="17">
        <f t="shared" ca="1" si="964"/>
        <v>3</v>
      </c>
      <c r="N8888" s="2">
        <f t="shared" ca="1" si="958"/>
        <v>0.15352812884235789</v>
      </c>
      <c r="O8888" s="2"/>
      <c r="P8888" s="31">
        <f t="shared" ca="1" si="963"/>
        <v>4.2110531217164677</v>
      </c>
    </row>
    <row r="8889" spans="1:16" x14ac:dyDescent="0.25">
      <c r="A8889" s="32">
        <f ca="1">Uniform_A+B8889*(Uniform_B-Uniform_A)</f>
        <v>2.8831316246020444</v>
      </c>
      <c r="B8889" s="2">
        <f t="shared" ca="1" si="959"/>
        <v>0.28831316246020444</v>
      </c>
      <c r="C8889" s="4"/>
      <c r="D8889" s="5">
        <f ca="1">IF(E8889&lt;(Driehoek_C-Driehoek_A)/(Driehoek_B-Driehoek_A),Driehoek_A+SQRT(E8889*(Driehoek_B-Driehoek_A)*(Driehoek_C-Driehoek_A)),Driehoek_B-SQRT((1-E8889)*(Driehoek_B-Driehoek_A)*(Driehoek_B-Driehoek_C)))</f>
        <v>5.1235668690983527</v>
      </c>
      <c r="E8889" s="2">
        <f t="shared" ca="1" si="960"/>
        <v>0.57066474804708722</v>
      </c>
      <c r="F8889" s="2"/>
      <c r="G8889" s="15">
        <f ca="1">_xlfn.NORM.INV(H8889,Normaal_Mu,Normaal_Sigma)</f>
        <v>0.29519410585671224</v>
      </c>
      <c r="H8889" s="2">
        <f t="shared" ca="1" si="961"/>
        <v>9.3262783199439259E-3</v>
      </c>
      <c r="I8889" s="2"/>
      <c r="J8889" s="15">
        <f ca="1">-LN(K8889) /NegExp_Labda</f>
        <v>0.21570894459850867</v>
      </c>
      <c r="K8889" s="2">
        <f t="shared" ca="1" si="962"/>
        <v>0.95777557847438011</v>
      </c>
      <c r="L8889" s="2"/>
      <c r="M8889" s="17">
        <f t="shared" ca="1" si="964"/>
        <v>5</v>
      </c>
      <c r="N8889" s="2">
        <f t="shared" ca="1" si="958"/>
        <v>0.50507786038318736</v>
      </c>
      <c r="O8889" s="2"/>
      <c r="P8889" s="31">
        <f t="shared" ca="1" si="963"/>
        <v>2.7035203088311239</v>
      </c>
    </row>
    <row r="8890" spans="1:16" x14ac:dyDescent="0.25">
      <c r="A8890" s="32">
        <f ca="1">Uniform_A+B8890*(Uniform_B-Uniform_A)</f>
        <v>5.5284781293827168</v>
      </c>
      <c r="B8890" s="2">
        <f t="shared" ca="1" si="959"/>
        <v>0.55284781293827168</v>
      </c>
      <c r="C8890" s="4"/>
      <c r="D8890" s="5">
        <f ca="1">IF(E8890&lt;(Driehoek_C-Driehoek_A)/(Driehoek_B-Driehoek_A),Driehoek_A+SQRT(E8890*(Driehoek_B-Driehoek_A)*(Driehoek_C-Driehoek_A)),Driehoek_B-SQRT((1-E8890)*(Driehoek_B-Driehoek_A)*(Driehoek_B-Driehoek_C)))</f>
        <v>4.4412501568732292</v>
      </c>
      <c r="E8890" s="2">
        <f t="shared" ca="1" si="960"/>
        <v>0.40622285336547548</v>
      </c>
      <c r="F8890" s="2"/>
      <c r="G8890" s="15">
        <f ca="1">_xlfn.NORM.INV(H8890,Normaal_Mu,Normaal_Sigma)</f>
        <v>4.1591427557068972</v>
      </c>
      <c r="H8890" s="2">
        <f t="shared" ca="1" si="961"/>
        <v>0.33708618127344048</v>
      </c>
      <c r="I8890" s="2"/>
      <c r="J8890" s="15">
        <f ca="1">-LN(K8890) /NegExp_Labda</f>
        <v>9.5733196342032567</v>
      </c>
      <c r="K8890" s="2">
        <f t="shared" ca="1" si="962"/>
        <v>0.14739135854304963</v>
      </c>
      <c r="L8890" s="2"/>
      <c r="M8890" s="17">
        <f t="shared" ca="1" si="964"/>
        <v>3</v>
      </c>
      <c r="N8890" s="2">
        <f t="shared" ca="1" si="958"/>
        <v>0.13177365336145763</v>
      </c>
      <c r="O8890" s="2"/>
      <c r="P8890" s="31">
        <f t="shared" ca="1" si="963"/>
        <v>5.34043813523322</v>
      </c>
    </row>
    <row r="8891" spans="1:16" x14ac:dyDescent="0.25">
      <c r="A8891" s="32">
        <f ca="1">Uniform_A+B8891*(Uniform_B-Uniform_A)</f>
        <v>5.0550901022276582</v>
      </c>
      <c r="B8891" s="2">
        <f t="shared" ca="1" si="959"/>
        <v>0.50550901022276584</v>
      </c>
      <c r="C8891" s="4"/>
      <c r="D8891" s="5">
        <f ca="1">IF(E8891&lt;(Driehoek_C-Driehoek_A)/(Driehoek_B-Driehoek_A),Driehoek_A+SQRT(E8891*(Driehoek_B-Driehoek_A)*(Driehoek_C-Driehoek_A)),Driehoek_B-SQRT((1-E8891)*(Driehoek_B-Driehoek_A)*(Driehoek_B-Driehoek_C)))</f>
        <v>7.2900218993333308</v>
      </c>
      <c r="E8891" s="2">
        <f t="shared" ca="1" si="960"/>
        <v>0.91645642557829743</v>
      </c>
      <c r="F8891" s="2"/>
      <c r="G8891" s="15">
        <f ca="1">_xlfn.NORM.INV(H8891,Normaal_Mu,Normaal_Sigma)</f>
        <v>5.6204606308847156</v>
      </c>
      <c r="H8891" s="2">
        <f t="shared" ca="1" si="961"/>
        <v>0.62180709069618656</v>
      </c>
      <c r="I8891" s="2"/>
      <c r="J8891" s="15">
        <f ca="1">-LN(K8891) /NegExp_Labda</f>
        <v>20.067563528349449</v>
      </c>
      <c r="K8891" s="2">
        <f t="shared" ca="1" si="962"/>
        <v>1.8069809700557604E-2</v>
      </c>
      <c r="L8891" s="2"/>
      <c r="M8891" s="17">
        <f t="shared" ca="1" si="964"/>
        <v>8</v>
      </c>
      <c r="N8891" s="2">
        <f t="shared" ca="1" si="958"/>
        <v>0.88684812330862306</v>
      </c>
      <c r="O8891" s="2"/>
      <c r="P8891" s="31">
        <f t="shared" ca="1" si="963"/>
        <v>9.2066272321590308</v>
      </c>
    </row>
    <row r="8892" spans="1:16" x14ac:dyDescent="0.25">
      <c r="A8892" s="32">
        <f ca="1">Uniform_A+B8892*(Uniform_B-Uniform_A)</f>
        <v>1.0198947715392592</v>
      </c>
      <c r="B8892" s="2">
        <f t="shared" ca="1" si="959"/>
        <v>0.10198947715392592</v>
      </c>
      <c r="C8892" s="4"/>
      <c r="D8892" s="5">
        <f ca="1">IF(E8892&lt;(Driehoek_C-Driehoek_A)/(Driehoek_B-Driehoek_A),Driehoek_A+SQRT(E8892*(Driehoek_B-Driehoek_A)*(Driehoek_C-Driehoek_A)),Driehoek_B-SQRT((1-E8892)*(Driehoek_B-Driehoek_A)*(Driehoek_B-Driehoek_C)))</f>
        <v>5.791328547081477</v>
      </c>
      <c r="E8892" s="2">
        <f t="shared" ca="1" si="960"/>
        <v>0.70584078592073529</v>
      </c>
      <c r="F8892" s="2"/>
      <c r="G8892" s="15">
        <f ca="1">_xlfn.NORM.INV(H8892,Normaal_Mu,Normaal_Sigma)</f>
        <v>3.1374875966960012</v>
      </c>
      <c r="H8892" s="2">
        <f t="shared" ca="1" si="961"/>
        <v>0.17586052605019176</v>
      </c>
      <c r="I8892" s="2"/>
      <c r="J8892" s="15">
        <f ca="1">-LN(K8892) /NegExp_Labda</f>
        <v>3.8536305932570625</v>
      </c>
      <c r="K8892" s="2">
        <f t="shared" ca="1" si="962"/>
        <v>0.46267698791836687</v>
      </c>
      <c r="L8892" s="2"/>
      <c r="M8892" s="17">
        <f t="shared" ca="1" si="964"/>
        <v>4</v>
      </c>
      <c r="N8892" s="2">
        <f t="shared" ca="1" si="958"/>
        <v>0.34214848810863197</v>
      </c>
      <c r="O8892" s="2"/>
      <c r="P8892" s="31">
        <f t="shared" ca="1" si="963"/>
        <v>3.56046830171476</v>
      </c>
    </row>
    <row r="8893" spans="1:16" x14ac:dyDescent="0.25">
      <c r="A8893" s="32">
        <f ca="1">Uniform_A+B8893*(Uniform_B-Uniform_A)</f>
        <v>0.1075836086203652</v>
      </c>
      <c r="B8893" s="2">
        <f t="shared" ca="1" si="959"/>
        <v>1.075836086203652E-2</v>
      </c>
      <c r="C8893" s="4"/>
      <c r="D8893" s="5">
        <f ca="1">IF(E8893&lt;(Driehoek_C-Driehoek_A)/(Driehoek_B-Driehoek_A),Driehoek_A+SQRT(E8893*(Driehoek_B-Driehoek_A)*(Driehoek_C-Driehoek_A)),Driehoek_B-SQRT((1-E8893)*(Driehoek_B-Driehoek_A)*(Driehoek_B-Driehoek_C)))</f>
        <v>3.6957727385471477</v>
      </c>
      <c r="E8893" s="2">
        <f t="shared" ca="1" si="960"/>
        <v>0.20540322719997806</v>
      </c>
      <c r="F8893" s="2"/>
      <c r="G8893" s="15">
        <f ca="1">_xlfn.NORM.INV(H8893,Normaal_Mu,Normaal_Sigma)</f>
        <v>6.4869729056964855</v>
      </c>
      <c r="H8893" s="2">
        <f t="shared" ca="1" si="961"/>
        <v>0.77140638981415999</v>
      </c>
      <c r="I8893" s="2"/>
      <c r="J8893" s="15">
        <f ca="1">-LN(K8893) /NegExp_Labda</f>
        <v>0.63922171216738954</v>
      </c>
      <c r="K8893" s="2">
        <f t="shared" ca="1" si="962"/>
        <v>0.87999034564019685</v>
      </c>
      <c r="L8893" s="2"/>
      <c r="M8893" s="17">
        <f t="shared" ca="1" si="964"/>
        <v>4</v>
      </c>
      <c r="N8893" s="2">
        <f t="shared" ca="1" si="958"/>
        <v>0.43167488814464872</v>
      </c>
      <c r="O8893" s="2"/>
      <c r="P8893" s="31">
        <f t="shared" ca="1" si="963"/>
        <v>2.9859101930062772</v>
      </c>
    </row>
    <row r="8894" spans="1:16" x14ac:dyDescent="0.25">
      <c r="A8894" s="32">
        <f ca="1">Uniform_A+B8894*(Uniform_B-Uniform_A)</f>
        <v>0.81700939203940059</v>
      </c>
      <c r="B8894" s="2">
        <f t="shared" ca="1" si="959"/>
        <v>8.1700939203940059E-2</v>
      </c>
      <c r="C8894" s="4"/>
      <c r="D8894" s="5">
        <f ca="1">IF(E8894&lt;(Driehoek_C-Driehoek_A)/(Driehoek_B-Driehoek_A),Driehoek_A+SQRT(E8894*(Driehoek_B-Driehoek_A)*(Driehoek_C-Driehoek_A)),Driehoek_B-SQRT((1-E8894)*(Driehoek_B-Driehoek_A)*(Driehoek_B-Driehoek_C)))</f>
        <v>3.7604232036146605</v>
      </c>
      <c r="E8894" s="2">
        <f t="shared" ca="1" si="960"/>
        <v>0.22136356113035038</v>
      </c>
      <c r="F8894" s="2"/>
      <c r="G8894" s="15">
        <f ca="1">_xlfn.NORM.INV(H8894,Normaal_Mu,Normaal_Sigma)</f>
        <v>6.4699042540743932</v>
      </c>
      <c r="H8894" s="2">
        <f t="shared" ca="1" si="961"/>
        <v>0.76881567488232028</v>
      </c>
      <c r="I8894" s="2"/>
      <c r="J8894" s="15">
        <f ca="1">-LN(K8894) /NegExp_Labda</f>
        <v>3.0020407229779091</v>
      </c>
      <c r="K8894" s="2">
        <f t="shared" ca="1" si="962"/>
        <v>0.54858768729561691</v>
      </c>
      <c r="L8894" s="2"/>
      <c r="M8894" s="17">
        <f t="shared" ca="1" si="964"/>
        <v>6</v>
      </c>
      <c r="N8894" s="2">
        <f t="shared" ca="1" si="958"/>
        <v>0.62218104808772068</v>
      </c>
      <c r="O8894" s="2"/>
      <c r="P8894" s="31">
        <f t="shared" ca="1" si="963"/>
        <v>4.0098755145412728</v>
      </c>
    </row>
    <row r="8895" spans="1:16" x14ac:dyDescent="0.25">
      <c r="A8895" s="32">
        <f ca="1">Uniform_A+B8895*(Uniform_B-Uniform_A)</f>
        <v>7.1747311435378105</v>
      </c>
      <c r="B8895" s="2">
        <f t="shared" ca="1" si="959"/>
        <v>0.71747311435378103</v>
      </c>
      <c r="C8895" s="4"/>
      <c r="D8895" s="5">
        <f ca="1">IF(E8895&lt;(Driehoek_C-Driehoek_A)/(Driehoek_B-Driehoek_A),Driehoek_A+SQRT(E8895*(Driehoek_B-Driehoek_A)*(Driehoek_C-Driehoek_A)),Driehoek_B-SQRT((1-E8895)*(Driehoek_B-Driehoek_A)*(Driehoek_B-Driehoek_C)))</f>
        <v>6.5376062329445777</v>
      </c>
      <c r="E8895" s="2">
        <f t="shared" ca="1" si="960"/>
        <v>0.82676048388476009</v>
      </c>
      <c r="F8895" s="2"/>
      <c r="G8895" s="15">
        <f ca="1">_xlfn.NORM.INV(H8895,Normaal_Mu,Normaal_Sigma)</f>
        <v>5.2882954751847819</v>
      </c>
      <c r="H8895" s="2">
        <f t="shared" ca="1" si="961"/>
        <v>0.55730809541281656</v>
      </c>
      <c r="I8895" s="2"/>
      <c r="J8895" s="15">
        <f ca="1">-LN(K8895) /NegExp_Labda</f>
        <v>0.44484084290223253</v>
      </c>
      <c r="K8895" s="2">
        <f t="shared" ca="1" si="962"/>
        <v>0.91487469487121476</v>
      </c>
      <c r="L8895" s="2"/>
      <c r="M8895" s="17">
        <f t="shared" ca="1" si="964"/>
        <v>3</v>
      </c>
      <c r="N8895" s="2">
        <f t="shared" ca="1" si="958"/>
        <v>0.18344946242996285</v>
      </c>
      <c r="O8895" s="2"/>
      <c r="P8895" s="31">
        <f t="shared" ca="1" si="963"/>
        <v>4.48909473891388</v>
      </c>
    </row>
    <row r="8896" spans="1:16" x14ac:dyDescent="0.25">
      <c r="A8896" s="32">
        <f ca="1">Uniform_A+B8896*(Uniform_B-Uniform_A)</f>
        <v>8.2729622317826781</v>
      </c>
      <c r="B8896" s="2">
        <f t="shared" ca="1" si="959"/>
        <v>0.82729622317826779</v>
      </c>
      <c r="C8896" s="4"/>
      <c r="D8896" s="5">
        <f ca="1">IF(E8896&lt;(Driehoek_C-Driehoek_A)/(Driehoek_B-Driehoek_A),Driehoek_A+SQRT(E8896*(Driehoek_B-Driehoek_A)*(Driehoek_C-Driehoek_A)),Driehoek_B-SQRT((1-E8896)*(Driehoek_B-Driehoek_A)*(Driehoek_B-Driehoek_C)))</f>
        <v>7.2654318451266828</v>
      </c>
      <c r="E8896" s="2">
        <f t="shared" ca="1" si="960"/>
        <v>0.91403638045998215</v>
      </c>
      <c r="F8896" s="2"/>
      <c r="G8896" s="15">
        <f ca="1">_xlfn.NORM.INV(H8896,Normaal_Mu,Normaal_Sigma)</f>
        <v>6.5416090732359837</v>
      </c>
      <c r="H8896" s="2">
        <f t="shared" ca="1" si="961"/>
        <v>0.77958860107582839</v>
      </c>
      <c r="I8896" s="2"/>
      <c r="J8896" s="15">
        <f ca="1">-LN(K8896) /NegExp_Labda</f>
        <v>1.9408423317718275</v>
      </c>
      <c r="K8896" s="2">
        <f t="shared" ca="1" si="962"/>
        <v>0.67829806323631792</v>
      </c>
      <c r="L8896" s="2"/>
      <c r="M8896" s="17">
        <f t="shared" ca="1" si="964"/>
        <v>1</v>
      </c>
      <c r="N8896" s="2">
        <f t="shared" ca="1" si="958"/>
        <v>3.4194741723624689E-2</v>
      </c>
      <c r="O8896" s="2"/>
      <c r="P8896" s="31">
        <f t="shared" ca="1" si="963"/>
        <v>5.0041690963834338</v>
      </c>
    </row>
    <row r="8897" spans="1:16" x14ac:dyDescent="0.25">
      <c r="A8897" s="32">
        <f ca="1">Uniform_A+B8897*(Uniform_B-Uniform_A)</f>
        <v>3.418089452822286</v>
      </c>
      <c r="B8897" s="2">
        <f t="shared" ca="1" si="959"/>
        <v>0.3418089452822286</v>
      </c>
      <c r="C8897" s="4"/>
      <c r="D8897" s="5">
        <f ca="1">IF(E8897&lt;(Driehoek_C-Driehoek_A)/(Driehoek_B-Driehoek_A),Driehoek_A+SQRT(E8897*(Driehoek_B-Driehoek_A)*(Driehoek_C-Driehoek_A)),Driehoek_B-SQRT((1-E8897)*(Driehoek_B-Driehoek_A)*(Driehoek_B-Driehoek_C)))</f>
        <v>5.457608932008581</v>
      </c>
      <c r="E8897" s="2">
        <f t="shared" ca="1" si="960"/>
        <v>0.64147044346898907</v>
      </c>
      <c r="F8897" s="2"/>
      <c r="G8897" s="15">
        <f ca="1">_xlfn.NORM.INV(H8897,Normaal_Mu,Normaal_Sigma)</f>
        <v>8.4224522805496314</v>
      </c>
      <c r="H8897" s="2">
        <f t="shared" ca="1" si="961"/>
        <v>0.95648031254866228</v>
      </c>
      <c r="I8897" s="2"/>
      <c r="J8897" s="15">
        <f ca="1">-LN(K8897) /NegExp_Labda</f>
        <v>2.7820526383787545</v>
      </c>
      <c r="K8897" s="2">
        <f t="shared" ca="1" si="962"/>
        <v>0.5732630871994564</v>
      </c>
      <c r="L8897" s="2"/>
      <c r="M8897" s="17">
        <f t="shared" ca="1" si="964"/>
        <v>3</v>
      </c>
      <c r="N8897" s="2">
        <f t="shared" ca="1" si="958"/>
        <v>0.22727194819598606</v>
      </c>
      <c r="O8897" s="2"/>
      <c r="P8897" s="31">
        <f t="shared" ca="1" si="963"/>
        <v>4.6160406607518505</v>
      </c>
    </row>
    <row r="8898" spans="1:16" x14ac:dyDescent="0.25">
      <c r="A8898" s="32">
        <f ca="1">Uniform_A+B8898*(Uniform_B-Uniform_A)</f>
        <v>4.8695232715084735</v>
      </c>
      <c r="B8898" s="2">
        <f t="shared" ca="1" si="959"/>
        <v>0.48695232715084735</v>
      </c>
      <c r="C8898" s="4"/>
      <c r="D8898" s="5">
        <f ca="1">IF(E8898&lt;(Driehoek_C-Driehoek_A)/(Driehoek_B-Driehoek_A),Driehoek_A+SQRT(E8898*(Driehoek_B-Driehoek_A)*(Driehoek_C-Driehoek_A)),Driehoek_B-SQRT((1-E8898)*(Driehoek_B-Driehoek_A)*(Driehoek_B-Driehoek_C)))</f>
        <v>3.5988815920615478</v>
      </c>
      <c r="E8898" s="2">
        <f t="shared" ca="1" si="960"/>
        <v>0.18260159610237636</v>
      </c>
      <c r="F8898" s="2"/>
      <c r="G8898" s="15">
        <f ca="1">_xlfn.NORM.INV(H8898,Normaal_Mu,Normaal_Sigma)</f>
        <v>2.3827455646928102</v>
      </c>
      <c r="H8898" s="2">
        <f t="shared" ca="1" si="961"/>
        <v>9.5330328324098046E-2</v>
      </c>
      <c r="I8898" s="2"/>
      <c r="J8898" s="15">
        <f ca="1">-LN(K8898) /NegExp_Labda</f>
        <v>6.5010330840305439</v>
      </c>
      <c r="K8898" s="2">
        <f t="shared" ca="1" si="962"/>
        <v>0.27247548920223208</v>
      </c>
      <c r="L8898" s="2"/>
      <c r="M8898" s="17">
        <f t="shared" ca="1" si="964"/>
        <v>6</v>
      </c>
      <c r="N8898" s="2">
        <f t="shared" ca="1" si="958"/>
        <v>0.64319678607675657</v>
      </c>
      <c r="O8898" s="2"/>
      <c r="P8898" s="31">
        <f t="shared" ca="1" si="963"/>
        <v>4.6704367024586748</v>
      </c>
    </row>
    <row r="8899" spans="1:16" x14ac:dyDescent="0.25">
      <c r="A8899" s="32">
        <f ca="1">Uniform_A+B8899*(Uniform_B-Uniform_A)</f>
        <v>6.9568464681970843</v>
      </c>
      <c r="B8899" s="2">
        <f t="shared" ca="1" si="959"/>
        <v>0.69568464681970843</v>
      </c>
      <c r="C8899" s="4"/>
      <c r="D8899" s="5">
        <f ca="1">IF(E8899&lt;(Driehoek_C-Driehoek_A)/(Driehoek_B-Driehoek_A),Driehoek_A+SQRT(E8899*(Driehoek_B-Driehoek_A)*(Driehoek_C-Driehoek_A)),Driehoek_B-SQRT((1-E8899)*(Driehoek_B-Driehoek_A)*(Driehoek_B-Driehoek_C)))</f>
        <v>6.6398399915062454</v>
      </c>
      <c r="E8899" s="2">
        <f t="shared" ca="1" si="960"/>
        <v>0.84084699240876459</v>
      </c>
      <c r="F8899" s="2"/>
      <c r="G8899" s="15">
        <f ca="1">_xlfn.NORM.INV(H8899,Normaal_Mu,Normaal_Sigma)</f>
        <v>5.2460397702616994</v>
      </c>
      <c r="H8899" s="2">
        <f t="shared" ca="1" si="961"/>
        <v>0.54895432424332846</v>
      </c>
      <c r="I8899" s="2"/>
      <c r="J8899" s="15">
        <f ca="1">-LN(K8899) /NegExp_Labda</f>
        <v>3.4291542994136903</v>
      </c>
      <c r="K8899" s="2">
        <f t="shared" ca="1" si="962"/>
        <v>0.50367157517144989</v>
      </c>
      <c r="L8899" s="2"/>
      <c r="M8899" s="17">
        <f t="shared" ca="1" si="964"/>
        <v>4</v>
      </c>
      <c r="N8899" s="2">
        <f t="shared" ca="1" si="958"/>
        <v>0.33399709311223691</v>
      </c>
      <c r="O8899" s="2"/>
      <c r="P8899" s="31">
        <f t="shared" ca="1" si="963"/>
        <v>5.2543761058757443</v>
      </c>
    </row>
    <row r="8900" spans="1:16" x14ac:dyDescent="0.25">
      <c r="A8900" s="32">
        <f ca="1">Uniform_A+B8900*(Uniform_B-Uniform_A)</f>
        <v>1.3515288889827748</v>
      </c>
      <c r="B8900" s="2">
        <f t="shared" ca="1" si="959"/>
        <v>0.13515288889827748</v>
      </c>
      <c r="C8900" s="4"/>
      <c r="D8900" s="5">
        <f ca="1">IF(E8900&lt;(Driehoek_C-Driehoek_A)/(Driehoek_B-Driehoek_A),Driehoek_A+SQRT(E8900*(Driehoek_B-Driehoek_A)*(Driehoek_C-Driehoek_A)),Driehoek_B-SQRT((1-E8900)*(Driehoek_B-Driehoek_A)*(Driehoek_B-Driehoek_C)))</f>
        <v>4.9859811041385864</v>
      </c>
      <c r="E8900" s="2">
        <f t="shared" ca="1" si="960"/>
        <v>0.53964720867621474</v>
      </c>
      <c r="F8900" s="2"/>
      <c r="G8900" s="15">
        <f ca="1">_xlfn.NORM.INV(H8900,Normaal_Mu,Normaal_Sigma)</f>
        <v>3.3228885049333812</v>
      </c>
      <c r="H8900" s="2">
        <f t="shared" ca="1" si="961"/>
        <v>0.20085932605818557</v>
      </c>
      <c r="I8900" s="2"/>
      <c r="J8900" s="15">
        <f ca="1">-LN(K8900) /NegExp_Labda</f>
        <v>1.330211418092095</v>
      </c>
      <c r="K8900" s="2">
        <f t="shared" ca="1" si="962"/>
        <v>0.76640672036656077</v>
      </c>
      <c r="L8900" s="2"/>
      <c r="M8900" s="17">
        <f t="shared" ca="1" si="964"/>
        <v>3</v>
      </c>
      <c r="N8900" s="2">
        <f t="shared" ca="1" si="958"/>
        <v>0.1278461367843271</v>
      </c>
      <c r="O8900" s="2"/>
      <c r="P8900" s="31">
        <f t="shared" ca="1" si="963"/>
        <v>2.7981219832293673</v>
      </c>
    </row>
    <row r="8901" spans="1:16" x14ac:dyDescent="0.25">
      <c r="A8901" s="32">
        <f ca="1">Uniform_A+B8901*(Uniform_B-Uniform_A)</f>
        <v>0.24771070079147028</v>
      </c>
      <c r="B8901" s="2">
        <f t="shared" ca="1" si="959"/>
        <v>2.4771070079147028E-2</v>
      </c>
      <c r="C8901" s="4"/>
      <c r="D8901" s="5">
        <f ca="1">IF(E8901&lt;(Driehoek_C-Driehoek_A)/(Driehoek_B-Driehoek_A),Driehoek_A+SQRT(E8901*(Driehoek_B-Driehoek_A)*(Driehoek_C-Driehoek_A)),Driehoek_B-SQRT((1-E8901)*(Driehoek_B-Driehoek_A)*(Driehoek_B-Driehoek_C)))</f>
        <v>5.7019575042959936</v>
      </c>
      <c r="E8901" s="2">
        <f t="shared" ca="1" si="960"/>
        <v>0.68922616275801396</v>
      </c>
      <c r="F8901" s="2"/>
      <c r="G8901" s="15">
        <f ca="1">_xlfn.NORM.INV(H8901,Normaal_Mu,Normaal_Sigma)</f>
        <v>6.113663294398445</v>
      </c>
      <c r="H8901" s="2">
        <f t="shared" ca="1" si="961"/>
        <v>0.71117877041362154</v>
      </c>
      <c r="I8901" s="2"/>
      <c r="J8901" s="15">
        <f ca="1">-LN(K8901) /NegExp_Labda</f>
        <v>1.3623604582151476</v>
      </c>
      <c r="K8901" s="2">
        <f t="shared" ca="1" si="962"/>
        <v>0.76149468094403983</v>
      </c>
      <c r="L8901" s="2"/>
      <c r="M8901" s="17">
        <f t="shared" ca="1" si="964"/>
        <v>6</v>
      </c>
      <c r="N8901" s="2">
        <f t="shared" ref="N8901:N8964" ca="1" si="965">RAND()</f>
        <v>0.69034443161845116</v>
      </c>
      <c r="O8901" s="2"/>
      <c r="P8901" s="31">
        <f t="shared" ca="1" si="963"/>
        <v>3.8851383915402109</v>
      </c>
    </row>
    <row r="8902" spans="1:16" x14ac:dyDescent="0.25">
      <c r="A8902" s="32">
        <f ca="1">Uniform_A+B8902*(Uniform_B-Uniform_A)</f>
        <v>0.89259785565180549</v>
      </c>
      <c r="B8902" s="2">
        <f t="shared" ref="B8902:B8965" ca="1" si="966">RAND()</f>
        <v>8.9259785565180549E-2</v>
      </c>
      <c r="C8902" s="4"/>
      <c r="D8902" s="5">
        <f ca="1">IF(E8902&lt;(Driehoek_C-Driehoek_A)/(Driehoek_B-Driehoek_A),Driehoek_A+SQRT(E8902*(Driehoek_B-Driehoek_A)*(Driehoek_C-Driehoek_A)),Driehoek_B-SQRT((1-E8902)*(Driehoek_B-Driehoek_A)*(Driehoek_B-Driehoek_C)))</f>
        <v>2.6651869892487392</v>
      </c>
      <c r="E8902" s="2">
        <f t="shared" ref="E8902:E8965" ca="1" si="967">RAND()</f>
        <v>3.1605266476128713E-2</v>
      </c>
      <c r="F8902" s="2"/>
      <c r="G8902" s="15">
        <f ca="1">_xlfn.NORM.INV(H8902,Normaal_Mu,Normaal_Sigma)</f>
        <v>4.5829010218137842</v>
      </c>
      <c r="H8902" s="2">
        <f t="shared" ref="H8902:H8965" ca="1" si="968">RAND()</f>
        <v>0.41739997263900841</v>
      </c>
      <c r="I8902" s="2"/>
      <c r="J8902" s="15">
        <f ca="1">-LN(K8902) /NegExp_Labda</f>
        <v>0.1902402100191786</v>
      </c>
      <c r="K8902" s="2">
        <f t="shared" ref="K8902:K8965" ca="1" si="969">RAND()</f>
        <v>0.96266669134336991</v>
      </c>
      <c r="L8902" s="2"/>
      <c r="M8902" s="17">
        <f t="shared" ca="1" si="964"/>
        <v>6</v>
      </c>
      <c r="N8902" s="2">
        <f t="shared" ca="1" si="965"/>
        <v>0.62031031712927021</v>
      </c>
      <c r="O8902" s="2"/>
      <c r="P8902" s="31">
        <f t="shared" ca="1" si="963"/>
        <v>2.8661852153467011</v>
      </c>
    </row>
    <row r="8903" spans="1:16" x14ac:dyDescent="0.25">
      <c r="A8903" s="32">
        <f ca="1">Uniform_A+B8903*(Uniform_B-Uniform_A)</f>
        <v>9.7134614073045835</v>
      </c>
      <c r="B8903" s="2">
        <f t="shared" ca="1" si="966"/>
        <v>0.97134614073045833</v>
      </c>
      <c r="C8903" s="4"/>
      <c r="D8903" s="5">
        <f ca="1">IF(E8903&lt;(Driehoek_C-Driehoek_A)/(Driehoek_B-Driehoek_A),Driehoek_A+SQRT(E8903*(Driehoek_B-Driehoek_A)*(Driehoek_C-Driehoek_A)),Driehoek_B-SQRT((1-E8903)*(Driehoek_B-Driehoek_A)*(Driehoek_B-Driehoek_C)))</f>
        <v>4.1184540443741033</v>
      </c>
      <c r="E8903" s="2">
        <f t="shared" ca="1" si="967"/>
        <v>0.31915740237464141</v>
      </c>
      <c r="F8903" s="2"/>
      <c r="G8903" s="15">
        <f ca="1">_xlfn.NORM.INV(H8903,Normaal_Mu,Normaal_Sigma)</f>
        <v>6.3018139242205375</v>
      </c>
      <c r="H8903" s="2">
        <f t="shared" ca="1" si="968"/>
        <v>0.74244672652086718</v>
      </c>
      <c r="I8903" s="2"/>
      <c r="J8903" s="15">
        <f ca="1">-LN(K8903) /NegExp_Labda</f>
        <v>10.256832212391901</v>
      </c>
      <c r="K8903" s="2">
        <f t="shared" ca="1" si="969"/>
        <v>0.12855911487702465</v>
      </c>
      <c r="L8903" s="2"/>
      <c r="M8903" s="17">
        <f t="shared" ca="1" si="964"/>
        <v>4</v>
      </c>
      <c r="N8903" s="2">
        <f t="shared" ca="1" si="965"/>
        <v>0.29748724469085253</v>
      </c>
      <c r="O8903" s="2"/>
      <c r="P8903" s="31">
        <f t="shared" ca="1" si="963"/>
        <v>6.878112317658224</v>
      </c>
    </row>
    <row r="8904" spans="1:16" x14ac:dyDescent="0.25">
      <c r="A8904" s="32">
        <f ca="1">Uniform_A+B8904*(Uniform_B-Uniform_A)</f>
        <v>2.5457462991094069</v>
      </c>
      <c r="B8904" s="2">
        <f t="shared" ca="1" si="966"/>
        <v>0.25457462991094071</v>
      </c>
      <c r="C8904" s="4"/>
      <c r="D8904" s="5">
        <f ca="1">IF(E8904&lt;(Driehoek_C-Driehoek_A)/(Driehoek_B-Driehoek_A),Driehoek_A+SQRT(E8904*(Driehoek_B-Driehoek_A)*(Driehoek_C-Driehoek_A)),Driehoek_B-SQRT((1-E8904)*(Driehoek_B-Driehoek_A)*(Driehoek_B-Driehoek_C)))</f>
        <v>4.65465511827745</v>
      </c>
      <c r="E8904" s="2">
        <f t="shared" ca="1" si="967"/>
        <v>0.4605136531110755</v>
      </c>
      <c r="F8904" s="2"/>
      <c r="G8904" s="15">
        <f ca="1">_xlfn.NORM.INV(H8904,Normaal_Mu,Normaal_Sigma)</f>
        <v>10.741468490655922</v>
      </c>
      <c r="H8904" s="2">
        <f t="shared" ca="1" si="968"/>
        <v>0.99795240173558009</v>
      </c>
      <c r="I8904" s="2"/>
      <c r="J8904" s="15">
        <f ca="1">-LN(K8904) /NegExp_Labda</f>
        <v>3.0340511660972992E-2</v>
      </c>
      <c r="K8904" s="2">
        <f t="shared" ca="1" si="969"/>
        <v>0.99395027141737924</v>
      </c>
      <c r="L8904" s="2"/>
      <c r="M8904" s="17">
        <f t="shared" ca="1" si="964"/>
        <v>6</v>
      </c>
      <c r="N8904" s="2">
        <f t="shared" ca="1" si="965"/>
        <v>0.68596033365139464</v>
      </c>
      <c r="O8904" s="2"/>
      <c r="P8904" s="31">
        <f t="shared" ca="1" si="963"/>
        <v>4.7944420839407504</v>
      </c>
    </row>
    <row r="8905" spans="1:16" x14ac:dyDescent="0.25">
      <c r="A8905" s="32">
        <f ca="1">Uniform_A+B8905*(Uniform_B-Uniform_A)</f>
        <v>6.7624877079394672</v>
      </c>
      <c r="B8905" s="2">
        <f t="shared" ca="1" si="966"/>
        <v>0.67624877079394674</v>
      </c>
      <c r="C8905" s="4"/>
      <c r="D8905" s="5">
        <f ca="1">IF(E8905&lt;(Driehoek_C-Driehoek_A)/(Driehoek_B-Driehoek_A),Driehoek_A+SQRT(E8905*(Driehoek_B-Driehoek_A)*(Driehoek_C-Driehoek_A)),Driehoek_B-SQRT((1-E8905)*(Driehoek_B-Driehoek_A)*(Driehoek_B-Driehoek_C)))</f>
        <v>7.5432043361771655</v>
      </c>
      <c r="E8905" s="2">
        <f t="shared" ca="1" si="967"/>
        <v>0.93936418268191391</v>
      </c>
      <c r="F8905" s="2"/>
      <c r="G8905" s="15">
        <f ca="1">_xlfn.NORM.INV(H8905,Normaal_Mu,Normaal_Sigma)</f>
        <v>2.7678711499592352</v>
      </c>
      <c r="H8905" s="2">
        <f t="shared" ca="1" si="968"/>
        <v>0.13219727929014424</v>
      </c>
      <c r="I8905" s="2"/>
      <c r="J8905" s="15">
        <f ca="1">-LN(K8905) /NegExp_Labda</f>
        <v>2.0531047764500236</v>
      </c>
      <c r="K8905" s="2">
        <f t="shared" ca="1" si="969"/>
        <v>0.66323828092325277</v>
      </c>
      <c r="L8905" s="2"/>
      <c r="M8905" s="17">
        <f t="shared" ca="1" si="964"/>
        <v>7</v>
      </c>
      <c r="N8905" s="2">
        <f t="shared" ca="1" si="965"/>
        <v>0.82167347225799081</v>
      </c>
      <c r="O8905" s="2"/>
      <c r="P8905" s="31">
        <f t="shared" ca="1" si="963"/>
        <v>5.2253335941051784</v>
      </c>
    </row>
    <row r="8906" spans="1:16" x14ac:dyDescent="0.25">
      <c r="A8906" s="32">
        <f ca="1">Uniform_A+B8906*(Uniform_B-Uniform_A)</f>
        <v>9.5812170720430245</v>
      </c>
      <c r="B8906" s="2">
        <f t="shared" ca="1" si="966"/>
        <v>0.95812170720430245</v>
      </c>
      <c r="C8906" s="4"/>
      <c r="D8906" s="5">
        <f ca="1">IF(E8906&lt;(Driehoek_C-Driehoek_A)/(Driehoek_B-Driehoek_A),Driehoek_A+SQRT(E8906*(Driehoek_B-Driehoek_A)*(Driehoek_C-Driehoek_A)),Driehoek_B-SQRT((1-E8906)*(Driehoek_B-Driehoek_A)*(Driehoek_B-Driehoek_C)))</f>
        <v>6.7280022062243887</v>
      </c>
      <c r="E8906" s="2">
        <f t="shared" ca="1" si="967"/>
        <v>0.85251502928796441</v>
      </c>
      <c r="F8906" s="2"/>
      <c r="G8906" s="15">
        <f ca="1">_xlfn.NORM.INV(H8906,Normaal_Mu,Normaal_Sigma)</f>
        <v>4.3499128124345789</v>
      </c>
      <c r="H8906" s="2">
        <f t="shared" ca="1" si="968"/>
        <v>0.37257403921165688</v>
      </c>
      <c r="I8906" s="2"/>
      <c r="J8906" s="15">
        <f ca="1">-LN(K8906) /NegExp_Labda</f>
        <v>16.464302525710188</v>
      </c>
      <c r="K8906" s="2">
        <f t="shared" ca="1" si="969"/>
        <v>3.7147436837852377E-2</v>
      </c>
      <c r="L8906" s="2"/>
      <c r="M8906" s="17">
        <f t="shared" ca="1" si="964"/>
        <v>9</v>
      </c>
      <c r="N8906" s="2">
        <f t="shared" ca="1" si="965"/>
        <v>0.95230695956737377</v>
      </c>
      <c r="O8906" s="2"/>
      <c r="P8906" s="31">
        <f t="shared" ca="1" si="963"/>
        <v>9.2246869232824373</v>
      </c>
    </row>
    <row r="8907" spans="1:16" x14ac:dyDescent="0.25">
      <c r="A8907" s="32">
        <f ca="1">Uniform_A+B8907*(Uniform_B-Uniform_A)</f>
        <v>6.3624096293504406</v>
      </c>
      <c r="B8907" s="2">
        <f t="shared" ca="1" si="966"/>
        <v>0.63624096293504406</v>
      </c>
      <c r="C8907" s="4"/>
      <c r="D8907" s="5">
        <f ca="1">IF(E8907&lt;(Driehoek_C-Driehoek_A)/(Driehoek_B-Driehoek_A),Driehoek_A+SQRT(E8907*(Driehoek_B-Driehoek_A)*(Driehoek_C-Driehoek_A)),Driehoek_B-SQRT((1-E8907)*(Driehoek_B-Driehoek_A)*(Driehoek_B-Driehoek_C)))</f>
        <v>5.499980952894826</v>
      </c>
      <c r="E8907" s="2">
        <f t="shared" ca="1" si="967"/>
        <v>0.6499961905685997</v>
      </c>
      <c r="F8907" s="2"/>
      <c r="G8907" s="15">
        <f ca="1">_xlfn.NORM.INV(H8907,Normaal_Mu,Normaal_Sigma)</f>
        <v>6.7057856273029577</v>
      </c>
      <c r="H8907" s="2">
        <f t="shared" ca="1" si="968"/>
        <v>0.80314062637188333</v>
      </c>
      <c r="I8907" s="2"/>
      <c r="J8907" s="15">
        <f ca="1">-LN(K8907) /NegExp_Labda</f>
        <v>6.9624824633493319</v>
      </c>
      <c r="K8907" s="2">
        <f t="shared" ca="1" si="969"/>
        <v>0.24845426549179161</v>
      </c>
      <c r="L8907" s="2"/>
      <c r="M8907" s="17">
        <f t="shared" ca="1" si="964"/>
        <v>1</v>
      </c>
      <c r="N8907" s="2">
        <f t="shared" ca="1" si="965"/>
        <v>2.2881380978648558E-2</v>
      </c>
      <c r="O8907" s="2"/>
      <c r="P8907" s="31">
        <f t="shared" ca="1" si="963"/>
        <v>5.3061317345795107</v>
      </c>
    </row>
    <row r="8908" spans="1:16" x14ac:dyDescent="0.25">
      <c r="A8908" s="32">
        <f ca="1">Uniform_A+B8908*(Uniform_B-Uniform_A)</f>
        <v>1.932308061556367</v>
      </c>
      <c r="B8908" s="2">
        <f t="shared" ca="1" si="966"/>
        <v>0.1932308061556367</v>
      </c>
      <c r="C8908" s="4"/>
      <c r="D8908" s="5">
        <f ca="1">IF(E8908&lt;(Driehoek_C-Driehoek_A)/(Driehoek_B-Driehoek_A),Driehoek_A+SQRT(E8908*(Driehoek_B-Driehoek_A)*(Driehoek_C-Driehoek_A)),Driehoek_B-SQRT((1-E8908)*(Driehoek_B-Driehoek_A)*(Driehoek_B-Driehoek_C)))</f>
        <v>6.1090865776712224</v>
      </c>
      <c r="E8908" s="2">
        <f t="shared" ca="1" si="967"/>
        <v>0.76121770241712328</v>
      </c>
      <c r="F8908" s="2"/>
      <c r="G8908" s="15">
        <f ca="1">_xlfn.NORM.INV(H8908,Normaal_Mu,Normaal_Sigma)</f>
        <v>7.8324795837786603</v>
      </c>
      <c r="H8908" s="2">
        <f t="shared" ca="1" si="968"/>
        <v>0.92164734545152738</v>
      </c>
      <c r="I8908" s="2"/>
      <c r="J8908" s="15">
        <f ca="1">-LN(K8908) /NegExp_Labda</f>
        <v>2.2760483935026499</v>
      </c>
      <c r="K8908" s="2">
        <f t="shared" ca="1" si="969"/>
        <v>0.63431495166858254</v>
      </c>
      <c r="L8908" s="2"/>
      <c r="M8908" s="17">
        <f t="shared" ca="1" si="964"/>
        <v>2</v>
      </c>
      <c r="N8908" s="2">
        <f t="shared" ca="1" si="965"/>
        <v>4.3103933271592787E-2</v>
      </c>
      <c r="O8908" s="2"/>
      <c r="P8908" s="31">
        <f t="shared" ca="1" si="963"/>
        <v>4.0299845233017795</v>
      </c>
    </row>
    <row r="8909" spans="1:16" x14ac:dyDescent="0.25">
      <c r="A8909" s="32">
        <f ca="1">Uniform_A+B8909*(Uniform_B-Uniform_A)</f>
        <v>3.9737254351777751</v>
      </c>
      <c r="B8909" s="2">
        <f t="shared" ca="1" si="966"/>
        <v>0.39737254351777751</v>
      </c>
      <c r="C8909" s="4"/>
      <c r="D8909" s="5">
        <f ca="1">IF(E8909&lt;(Driehoek_C-Driehoek_A)/(Driehoek_B-Driehoek_A),Driehoek_A+SQRT(E8909*(Driehoek_B-Driehoek_A)*(Driehoek_C-Driehoek_A)),Driehoek_B-SQRT((1-E8909)*(Driehoek_B-Driehoek_A)*(Driehoek_B-Driehoek_C)))</f>
        <v>6.0704111127737885</v>
      </c>
      <c r="E8909" s="2">
        <f t="shared" ca="1" si="967"/>
        <v>0.75478597005259107</v>
      </c>
      <c r="F8909" s="2"/>
      <c r="G8909" s="15">
        <f ca="1">_xlfn.NORM.INV(H8909,Normaal_Mu,Normaal_Sigma)</f>
        <v>4.6062720430732833</v>
      </c>
      <c r="H8909" s="2">
        <f t="shared" ca="1" si="968"/>
        <v>0.42196699151642114</v>
      </c>
      <c r="I8909" s="2"/>
      <c r="J8909" s="15">
        <f ca="1">-LN(K8909) /NegExp_Labda</f>
        <v>6.1085557601809377</v>
      </c>
      <c r="K8909" s="2">
        <f t="shared" ca="1" si="969"/>
        <v>0.29472541519937001</v>
      </c>
      <c r="L8909" s="2"/>
      <c r="M8909" s="17">
        <f t="shared" ca="1" si="964"/>
        <v>3</v>
      </c>
      <c r="N8909" s="2">
        <f t="shared" ca="1" si="965"/>
        <v>0.14764342821653187</v>
      </c>
      <c r="O8909" s="2"/>
      <c r="P8909" s="31">
        <f t="shared" ref="P8909:P8972" ca="1" si="970">SUM(A8909,D8909,G8909,J8909,M8909)/5</f>
        <v>4.7517928702411565</v>
      </c>
    </row>
    <row r="8910" spans="1:16" x14ac:dyDescent="0.25">
      <c r="A8910" s="32">
        <f ca="1">Uniform_A+B8910*(Uniform_B-Uniform_A)</f>
        <v>9.236223071920735E-2</v>
      </c>
      <c r="B8910" s="2">
        <f t="shared" ca="1" si="966"/>
        <v>9.236223071920735E-3</v>
      </c>
      <c r="C8910" s="4"/>
      <c r="D8910" s="5">
        <f ca="1">IF(E8910&lt;(Driehoek_C-Driehoek_A)/(Driehoek_B-Driehoek_A),Driehoek_A+SQRT(E8910*(Driehoek_B-Driehoek_A)*(Driehoek_C-Driehoek_A)),Driehoek_B-SQRT((1-E8910)*(Driehoek_B-Driehoek_A)*(Driehoek_B-Driehoek_C)))</f>
        <v>5.1291851455304638</v>
      </c>
      <c r="E8910" s="2">
        <f t="shared" ca="1" si="967"/>
        <v>0.57190835321194222</v>
      </c>
      <c r="F8910" s="2"/>
      <c r="G8910" s="15">
        <f ca="1">_xlfn.NORM.INV(H8910,Normaal_Mu,Normaal_Sigma)</f>
        <v>1.033462803839293</v>
      </c>
      <c r="H8910" s="2">
        <f t="shared" ca="1" si="968"/>
        <v>2.366871752052202E-2</v>
      </c>
      <c r="I8910" s="2"/>
      <c r="J8910" s="15">
        <f ca="1">-LN(K8910) /NegExp_Labda</f>
        <v>8.4346878144586572</v>
      </c>
      <c r="K8910" s="2">
        <f t="shared" ca="1" si="969"/>
        <v>0.18508546957452954</v>
      </c>
      <c r="L8910" s="2"/>
      <c r="M8910" s="17">
        <f t="shared" ca="1" si="964"/>
        <v>2</v>
      </c>
      <c r="N8910" s="2">
        <f t="shared" ca="1" si="965"/>
        <v>5.4185650312261413E-2</v>
      </c>
      <c r="O8910" s="2"/>
      <c r="P8910" s="31">
        <f t="shared" ca="1" si="970"/>
        <v>3.3379395989095242</v>
      </c>
    </row>
    <row r="8911" spans="1:16" x14ac:dyDescent="0.25">
      <c r="A8911" s="32">
        <f ca="1">Uniform_A+B8911*(Uniform_B-Uniform_A)</f>
        <v>3.5481940006697918</v>
      </c>
      <c r="B8911" s="2">
        <f t="shared" ca="1" si="966"/>
        <v>0.35481940006697921</v>
      </c>
      <c r="C8911" s="4"/>
      <c r="D8911" s="5">
        <f ca="1">IF(E8911&lt;(Driehoek_C-Driehoek_A)/(Driehoek_B-Driehoek_A),Driehoek_A+SQRT(E8911*(Driehoek_B-Driehoek_A)*(Driehoek_C-Driehoek_A)),Driehoek_B-SQRT((1-E8911)*(Driehoek_B-Driehoek_A)*(Driehoek_B-Driehoek_C)))</f>
        <v>4.514913682079519</v>
      </c>
      <c r="E8911" s="2">
        <f t="shared" ca="1" si="967"/>
        <v>0.4252571634515</v>
      </c>
      <c r="F8911" s="2"/>
      <c r="G8911" s="15">
        <f ca="1">_xlfn.NORM.INV(H8911,Normaal_Mu,Normaal_Sigma)</f>
        <v>5.8846622275651868</v>
      </c>
      <c r="H8911" s="2">
        <f t="shared" ca="1" si="968"/>
        <v>0.67087519040667321</v>
      </c>
      <c r="I8911" s="2"/>
      <c r="J8911" s="15">
        <f ca="1">-LN(K8911) /NegExp_Labda</f>
        <v>2.0045961151631699</v>
      </c>
      <c r="K8911" s="2">
        <f t="shared" ca="1" si="969"/>
        <v>0.66970415552382656</v>
      </c>
      <c r="L8911" s="2"/>
      <c r="M8911" s="17">
        <f t="shared" ca="1" si="964"/>
        <v>2</v>
      </c>
      <c r="N8911" s="2">
        <f t="shared" ca="1" si="965"/>
        <v>0.11794061326904737</v>
      </c>
      <c r="O8911" s="2"/>
      <c r="P8911" s="31">
        <f t="shared" ca="1" si="970"/>
        <v>3.5904732050955337</v>
      </c>
    </row>
    <row r="8912" spans="1:16" x14ac:dyDescent="0.25">
      <c r="A8912" s="32">
        <f ca="1">Uniform_A+B8912*(Uniform_B-Uniform_A)</f>
        <v>8.458465697646961</v>
      </c>
      <c r="B8912" s="2">
        <f t="shared" ca="1" si="966"/>
        <v>0.84584656976469619</v>
      </c>
      <c r="C8912" s="4"/>
      <c r="D8912" s="5">
        <f ca="1">IF(E8912&lt;(Driehoek_C-Driehoek_A)/(Driehoek_B-Driehoek_A),Driehoek_A+SQRT(E8912*(Driehoek_B-Driehoek_A)*(Driehoek_C-Driehoek_A)),Driehoek_B-SQRT((1-E8912)*(Driehoek_B-Driehoek_A)*(Driehoek_B-Driehoek_C)))</f>
        <v>5.8962854138961838</v>
      </c>
      <c r="E8912" s="2">
        <f t="shared" ca="1" si="967"/>
        <v>0.72477016480018341</v>
      </c>
      <c r="F8912" s="2"/>
      <c r="G8912" s="15">
        <f ca="1">_xlfn.NORM.INV(H8912,Normaal_Mu,Normaal_Sigma)</f>
        <v>5.9057568029793259</v>
      </c>
      <c r="H8912" s="2">
        <f t="shared" ca="1" si="968"/>
        <v>0.67468184783323648</v>
      </c>
      <c r="I8912" s="2"/>
      <c r="J8912" s="15">
        <f ca="1">-LN(K8912) /NegExp_Labda</f>
        <v>7.6411095805039908</v>
      </c>
      <c r="K8912" s="2">
        <f t="shared" ca="1" si="969"/>
        <v>0.21692102840030503</v>
      </c>
      <c r="L8912" s="2"/>
      <c r="M8912" s="17">
        <f t="shared" ca="1" si="964"/>
        <v>6</v>
      </c>
      <c r="N8912" s="2">
        <f t="shared" ca="1" si="965"/>
        <v>0.75885597097503021</v>
      </c>
      <c r="O8912" s="2"/>
      <c r="P8912" s="31">
        <f t="shared" ca="1" si="970"/>
        <v>6.7803234990052914</v>
      </c>
    </row>
    <row r="8913" spans="1:16" x14ac:dyDescent="0.25">
      <c r="A8913" s="32">
        <f ca="1">Uniform_A+B8913*(Uniform_B-Uniform_A)</f>
        <v>5.9346205046898284</v>
      </c>
      <c r="B8913" s="2">
        <f t="shared" ca="1" si="966"/>
        <v>0.59346205046898282</v>
      </c>
      <c r="C8913" s="4"/>
      <c r="D8913" s="5">
        <f ca="1">IF(E8913&lt;(Driehoek_C-Driehoek_A)/(Driehoek_B-Driehoek_A),Driehoek_A+SQRT(E8913*(Driehoek_B-Driehoek_A)*(Driehoek_C-Driehoek_A)),Driehoek_B-SQRT((1-E8913)*(Driehoek_B-Driehoek_A)*(Driehoek_B-Driehoek_C)))</f>
        <v>2.825881734367413</v>
      </c>
      <c r="E8913" s="2">
        <f t="shared" ca="1" si="967"/>
        <v>4.8720045654409017E-2</v>
      </c>
      <c r="F8913" s="2"/>
      <c r="G8913" s="15">
        <f ca="1">_xlfn.NORM.INV(H8913,Normaal_Mu,Normaal_Sigma)</f>
        <v>5.1598616704312787</v>
      </c>
      <c r="H8913" s="2">
        <f t="shared" ca="1" si="968"/>
        <v>0.53185386733681628</v>
      </c>
      <c r="I8913" s="2"/>
      <c r="J8913" s="15">
        <f ca="1">-LN(K8913) /NegExp_Labda</f>
        <v>3.5095535431709965</v>
      </c>
      <c r="K8913" s="2">
        <f t="shared" ca="1" si="969"/>
        <v>0.49563737985545386</v>
      </c>
      <c r="L8913" s="2"/>
      <c r="M8913" s="17">
        <f t="shared" ca="1" si="964"/>
        <v>9</v>
      </c>
      <c r="N8913" s="2">
        <f t="shared" ca="1" si="965"/>
        <v>0.93699156683146134</v>
      </c>
      <c r="O8913" s="2"/>
      <c r="P8913" s="31">
        <f t="shared" ca="1" si="970"/>
        <v>5.285983490531903</v>
      </c>
    </row>
    <row r="8914" spans="1:16" x14ac:dyDescent="0.25">
      <c r="A8914" s="32">
        <f ca="1">Uniform_A+B8914*(Uniform_B-Uniform_A)</f>
        <v>3.6938720460478325</v>
      </c>
      <c r="B8914" s="2">
        <f t="shared" ca="1" si="966"/>
        <v>0.36938720460478325</v>
      </c>
      <c r="C8914" s="4"/>
      <c r="D8914" s="5">
        <f ca="1">IF(E8914&lt;(Driehoek_C-Driehoek_A)/(Driehoek_B-Driehoek_A),Driehoek_A+SQRT(E8914*(Driehoek_B-Driehoek_A)*(Driehoek_C-Driehoek_A)),Driehoek_B-SQRT((1-E8914)*(Driehoek_B-Driehoek_A)*(Driehoek_B-Driehoek_C)))</f>
        <v>3.7484996147665344</v>
      </c>
      <c r="E8914" s="2">
        <f t="shared" ca="1" si="967"/>
        <v>0.21837506448847988</v>
      </c>
      <c r="F8914" s="2"/>
      <c r="G8914" s="15">
        <f ca="1">_xlfn.NORM.INV(H8914,Normaal_Mu,Normaal_Sigma)</f>
        <v>5.5696558182186324</v>
      </c>
      <c r="H8914" s="2">
        <f t="shared" ca="1" si="968"/>
        <v>0.61211200545328071</v>
      </c>
      <c r="I8914" s="2"/>
      <c r="J8914" s="15">
        <f ca="1">-LN(K8914) /NegExp_Labda</f>
        <v>18.900268804900133</v>
      </c>
      <c r="K8914" s="2">
        <f t="shared" ca="1" si="969"/>
        <v>2.2821464487816079E-2</v>
      </c>
      <c r="L8914" s="2"/>
      <c r="M8914" s="17">
        <f t="shared" ca="1" si="964"/>
        <v>6</v>
      </c>
      <c r="N8914" s="2">
        <f t="shared" ca="1" si="965"/>
        <v>0.65433892043038566</v>
      </c>
      <c r="O8914" s="2"/>
      <c r="P8914" s="31">
        <f t="shared" ca="1" si="970"/>
        <v>7.5824592567866258</v>
      </c>
    </row>
    <row r="8915" spans="1:16" x14ac:dyDescent="0.25">
      <c r="A8915" s="32">
        <f ca="1">Uniform_A+B8915*(Uniform_B-Uniform_A)</f>
        <v>0.14723838607008988</v>
      </c>
      <c r="B8915" s="2">
        <f t="shared" ca="1" si="966"/>
        <v>1.4723838607008988E-2</v>
      </c>
      <c r="C8915" s="4"/>
      <c r="D8915" s="5">
        <f ca="1">IF(E8915&lt;(Driehoek_C-Driehoek_A)/(Driehoek_B-Driehoek_A),Driehoek_A+SQRT(E8915*(Driehoek_B-Driehoek_A)*(Driehoek_C-Driehoek_A)),Driehoek_B-SQRT((1-E8915)*(Driehoek_B-Driehoek_A)*(Driehoek_B-Driehoek_C)))</f>
        <v>6.4638462857685361</v>
      </c>
      <c r="E8915" s="2">
        <f t="shared" ca="1" si="967"/>
        <v>0.81622640965114146</v>
      </c>
      <c r="F8915" s="2"/>
      <c r="G8915" s="15">
        <f ca="1">_xlfn.NORM.INV(H8915,Normaal_Mu,Normaal_Sigma)</f>
        <v>4.113345482537226</v>
      </c>
      <c r="H8915" s="2">
        <f t="shared" ca="1" si="968"/>
        <v>0.32876452099677977</v>
      </c>
      <c r="I8915" s="2"/>
      <c r="J8915" s="15">
        <f ca="1">-LN(K8915) /NegExp_Labda</f>
        <v>2.6347766612456249</v>
      </c>
      <c r="K8915" s="2">
        <f t="shared" ca="1" si="969"/>
        <v>0.59039980720299223</v>
      </c>
      <c r="L8915" s="2"/>
      <c r="M8915" s="17">
        <f t="shared" ca="1" si="964"/>
        <v>4</v>
      </c>
      <c r="N8915" s="2">
        <f t="shared" ca="1" si="965"/>
        <v>0.34490677788843382</v>
      </c>
      <c r="O8915" s="2"/>
      <c r="P8915" s="31">
        <f t="shared" ca="1" si="970"/>
        <v>3.4718413631242955</v>
      </c>
    </row>
    <row r="8916" spans="1:16" x14ac:dyDescent="0.25">
      <c r="A8916" s="32">
        <f ca="1">Uniform_A+B8916*(Uniform_B-Uniform_A)</f>
        <v>9.9844896620777028</v>
      </c>
      <c r="B8916" s="2">
        <f t="shared" ca="1" si="966"/>
        <v>0.99844896620777035</v>
      </c>
      <c r="C8916" s="4"/>
      <c r="D8916" s="5">
        <f ca="1">IF(E8916&lt;(Driehoek_C-Driehoek_A)/(Driehoek_B-Driehoek_A),Driehoek_A+SQRT(E8916*(Driehoek_B-Driehoek_A)*(Driehoek_C-Driehoek_A)),Driehoek_B-SQRT((1-E8916)*(Driehoek_B-Driehoek_A)*(Driehoek_B-Driehoek_C)))</f>
        <v>2.5794940911461506</v>
      </c>
      <c r="E8916" s="2">
        <f t="shared" ca="1" si="967"/>
        <v>2.3986671548093086E-2</v>
      </c>
      <c r="F8916" s="2"/>
      <c r="G8916" s="15">
        <f ca="1">_xlfn.NORM.INV(H8916,Normaal_Mu,Normaal_Sigma)</f>
        <v>6.3084047195017803</v>
      </c>
      <c r="H8916" s="2">
        <f t="shared" ca="1" si="968"/>
        <v>0.74350927925734767</v>
      </c>
      <c r="I8916" s="2"/>
      <c r="J8916" s="15">
        <f ca="1">-LN(K8916) /NegExp_Labda</f>
        <v>2.7638487728609626</v>
      </c>
      <c r="K8916" s="2">
        <f t="shared" ca="1" si="969"/>
        <v>0.57535401201036152</v>
      </c>
      <c r="L8916" s="2"/>
      <c r="M8916" s="17">
        <f t="shared" ca="1" si="964"/>
        <v>4</v>
      </c>
      <c r="N8916" s="2">
        <f t="shared" ca="1" si="965"/>
        <v>0.29794649880466118</v>
      </c>
      <c r="O8916" s="2"/>
      <c r="P8916" s="31">
        <f t="shared" ca="1" si="970"/>
        <v>5.127247449117319</v>
      </c>
    </row>
    <row r="8917" spans="1:16" x14ac:dyDescent="0.25">
      <c r="A8917" s="32">
        <f ca="1">Uniform_A+B8917*(Uniform_B-Uniform_A)</f>
        <v>7.2450755635244644</v>
      </c>
      <c r="B8917" s="2">
        <f t="shared" ca="1" si="966"/>
        <v>0.72450755635244646</v>
      </c>
      <c r="C8917" s="4"/>
      <c r="D8917" s="5">
        <f ca="1">IF(E8917&lt;(Driehoek_C-Driehoek_A)/(Driehoek_B-Driehoek_A),Driehoek_A+SQRT(E8917*(Driehoek_B-Driehoek_A)*(Driehoek_C-Driehoek_A)),Driehoek_B-SQRT((1-E8917)*(Driehoek_B-Driehoek_A)*(Driehoek_B-Driehoek_C)))</f>
        <v>4.5306199219359042</v>
      </c>
      <c r="E8917" s="2">
        <f t="shared" ca="1" si="967"/>
        <v>0.4292754776515364</v>
      </c>
      <c r="F8917" s="2"/>
      <c r="G8917" s="15">
        <f ca="1">_xlfn.NORM.INV(H8917,Normaal_Mu,Normaal_Sigma)</f>
        <v>8.1729453025678254</v>
      </c>
      <c r="H8917" s="2">
        <f t="shared" ca="1" si="968"/>
        <v>0.94368393436476894</v>
      </c>
      <c r="I8917" s="2"/>
      <c r="J8917" s="15">
        <f ca="1">-LN(K8917) /NegExp_Labda</f>
        <v>0.56961314998439039</v>
      </c>
      <c r="K8917" s="2">
        <f t="shared" ca="1" si="969"/>
        <v>0.89232699255388981</v>
      </c>
      <c r="L8917" s="2"/>
      <c r="M8917" s="17">
        <f t="shared" ca="1" si="964"/>
        <v>4</v>
      </c>
      <c r="N8917" s="2">
        <f t="shared" ca="1" si="965"/>
        <v>0.36054869511730336</v>
      </c>
      <c r="O8917" s="2"/>
      <c r="P8917" s="31">
        <f t="shared" ca="1" si="970"/>
        <v>4.9036507876025173</v>
      </c>
    </row>
    <row r="8918" spans="1:16" x14ac:dyDescent="0.25">
      <c r="A8918" s="32">
        <f ca="1">Uniform_A+B8918*(Uniform_B-Uniform_A)</f>
        <v>2.1018406621130969</v>
      </c>
      <c r="B8918" s="2">
        <f t="shared" ca="1" si="966"/>
        <v>0.21018406621130969</v>
      </c>
      <c r="C8918" s="4"/>
      <c r="D8918" s="5">
        <f ca="1">IF(E8918&lt;(Driehoek_C-Driehoek_A)/(Driehoek_B-Driehoek_A),Driehoek_A+SQRT(E8918*(Driehoek_B-Driehoek_A)*(Driehoek_C-Driehoek_A)),Driehoek_B-SQRT((1-E8918)*(Driehoek_B-Driehoek_A)*(Driehoek_B-Driehoek_C)))</f>
        <v>2.2053408914359105</v>
      </c>
      <c r="E8918" s="2">
        <f t="shared" ca="1" si="967"/>
        <v>3.0117772639781659E-3</v>
      </c>
      <c r="F8918" s="2"/>
      <c r="G8918" s="15">
        <f ca="1">_xlfn.NORM.INV(H8918,Normaal_Mu,Normaal_Sigma)</f>
        <v>3.4226709806431552</v>
      </c>
      <c r="H8918" s="2">
        <f t="shared" ca="1" si="968"/>
        <v>0.21515405805693555</v>
      </c>
      <c r="I8918" s="2"/>
      <c r="J8918" s="15">
        <f ca="1">-LN(K8918) /NegExp_Labda</f>
        <v>1.5138516641115445</v>
      </c>
      <c r="K8918" s="2">
        <f t="shared" ca="1" si="969"/>
        <v>0.7387687478213304</v>
      </c>
      <c r="L8918" s="2"/>
      <c r="M8918" s="17">
        <f t="shared" ca="1" si="964"/>
        <v>4</v>
      </c>
      <c r="N8918" s="2">
        <f t="shared" ca="1" si="965"/>
        <v>0.42420314924131253</v>
      </c>
      <c r="O8918" s="2"/>
      <c r="P8918" s="31">
        <f t="shared" ca="1" si="970"/>
        <v>2.6487408396607415</v>
      </c>
    </row>
    <row r="8919" spans="1:16" x14ac:dyDescent="0.25">
      <c r="A8919" s="32">
        <f ca="1">Uniform_A+B8919*(Uniform_B-Uniform_A)</f>
        <v>6.4343607948862509</v>
      </c>
      <c r="B8919" s="2">
        <f t="shared" ca="1" si="966"/>
        <v>0.64343607948862513</v>
      </c>
      <c r="C8919" s="4"/>
      <c r="D8919" s="5">
        <f ca="1">IF(E8919&lt;(Driehoek_C-Driehoek_A)/(Driehoek_B-Driehoek_A),Driehoek_A+SQRT(E8919*(Driehoek_B-Driehoek_A)*(Driehoek_C-Driehoek_A)),Driehoek_B-SQRT((1-E8919)*(Driehoek_B-Driehoek_A)*(Driehoek_B-Driehoek_C)))</f>
        <v>4.5779489539286562</v>
      </c>
      <c r="E8919" s="2">
        <f t="shared" ca="1" si="967"/>
        <v>0.44129898702683801</v>
      </c>
      <c r="F8919" s="2"/>
      <c r="G8919" s="15">
        <f ca="1">_xlfn.NORM.INV(H8919,Normaal_Mu,Normaal_Sigma)</f>
        <v>6.2857733226013286</v>
      </c>
      <c r="H8919" s="2">
        <f t="shared" ca="1" si="968"/>
        <v>0.73985117741871353</v>
      </c>
      <c r="I8919" s="2"/>
      <c r="J8919" s="15">
        <f ca="1">-LN(K8919) /NegExp_Labda</f>
        <v>3.6020623461187333</v>
      </c>
      <c r="K8919" s="2">
        <f t="shared" ca="1" si="969"/>
        <v>0.48655152703489668</v>
      </c>
      <c r="L8919" s="2"/>
      <c r="M8919" s="17">
        <f t="shared" ca="1" si="964"/>
        <v>7</v>
      </c>
      <c r="N8919" s="2">
        <f t="shared" ca="1" si="965"/>
        <v>0.86097156237425942</v>
      </c>
      <c r="O8919" s="2"/>
      <c r="P8919" s="31">
        <f t="shared" ca="1" si="970"/>
        <v>5.5800290835069939</v>
      </c>
    </row>
    <row r="8920" spans="1:16" x14ac:dyDescent="0.25">
      <c r="A8920" s="32">
        <f ca="1">Uniform_A+B8920*(Uniform_B-Uniform_A)</f>
        <v>6.730569366445148</v>
      </c>
      <c r="B8920" s="2">
        <f t="shared" ca="1" si="966"/>
        <v>0.67305693664451482</v>
      </c>
      <c r="C8920" s="4"/>
      <c r="D8920" s="5">
        <f ca="1">IF(E8920&lt;(Driehoek_C-Driehoek_A)/(Driehoek_B-Driehoek_A),Driehoek_A+SQRT(E8920*(Driehoek_B-Driehoek_A)*(Driehoek_C-Driehoek_A)),Driehoek_B-SQRT((1-E8920)*(Driehoek_B-Driehoek_A)*(Driehoek_B-Driehoek_C)))</f>
        <v>3.4385592669800369</v>
      </c>
      <c r="E8920" s="2">
        <f t="shared" ca="1" si="967"/>
        <v>0.14781805461529585</v>
      </c>
      <c r="F8920" s="2"/>
      <c r="G8920" s="15">
        <f ca="1">_xlfn.NORM.INV(H8920,Normaal_Mu,Normaal_Sigma)</f>
        <v>7.1978052200085365</v>
      </c>
      <c r="H8920" s="2">
        <f t="shared" ca="1" si="968"/>
        <v>0.86409472595050285</v>
      </c>
      <c r="I8920" s="2"/>
      <c r="J8920" s="15">
        <f ca="1">-LN(K8920) /NegExp_Labda</f>
        <v>7.0396706270574656</v>
      </c>
      <c r="K8920" s="2">
        <f t="shared" ca="1" si="969"/>
        <v>0.24464817389897298</v>
      </c>
      <c r="L8920" s="2"/>
      <c r="M8920" s="17">
        <f t="shared" ca="1" si="964"/>
        <v>1</v>
      </c>
      <c r="N8920" s="2">
        <f t="shared" ca="1" si="965"/>
        <v>3.9818316498990702E-2</v>
      </c>
      <c r="O8920" s="2"/>
      <c r="P8920" s="31">
        <f t="shared" ca="1" si="970"/>
        <v>5.0813208960982372</v>
      </c>
    </row>
    <row r="8921" spans="1:16" x14ac:dyDescent="0.25">
      <c r="A8921" s="32">
        <f ca="1">Uniform_A+B8921*(Uniform_B-Uniform_A)</f>
        <v>3.4018705494157677</v>
      </c>
      <c r="B8921" s="2">
        <f t="shared" ca="1" si="966"/>
        <v>0.34018705494157675</v>
      </c>
      <c r="C8921" s="4"/>
      <c r="D8921" s="5">
        <f ca="1">IF(E8921&lt;(Driehoek_C-Driehoek_A)/(Driehoek_B-Driehoek_A),Driehoek_A+SQRT(E8921*(Driehoek_B-Driehoek_A)*(Driehoek_C-Driehoek_A)),Driehoek_B-SQRT((1-E8921)*(Driehoek_B-Driehoek_A)*(Driehoek_B-Driehoek_C)))</f>
        <v>7.6073070820413262</v>
      </c>
      <c r="E8921" s="2">
        <f t="shared" ca="1" si="967"/>
        <v>0.94458304103622159</v>
      </c>
      <c r="F8921" s="2"/>
      <c r="G8921" s="15">
        <f ca="1">_xlfn.NORM.INV(H8921,Normaal_Mu,Normaal_Sigma)</f>
        <v>3.6361102836416892</v>
      </c>
      <c r="H8921" s="2">
        <f t="shared" ca="1" si="968"/>
        <v>0.24763690950733575</v>
      </c>
      <c r="I8921" s="2"/>
      <c r="J8921" s="15">
        <f ca="1">-LN(K8921) /NegExp_Labda</f>
        <v>14.743837990073422</v>
      </c>
      <c r="K8921" s="2">
        <f t="shared" ca="1" si="969"/>
        <v>5.2404249269443426E-2</v>
      </c>
      <c r="L8921" s="2"/>
      <c r="M8921" s="17">
        <f t="shared" ca="1" si="964"/>
        <v>8</v>
      </c>
      <c r="N8921" s="2">
        <f t="shared" ca="1" si="965"/>
        <v>0.91028575169472425</v>
      </c>
      <c r="O8921" s="2"/>
      <c r="P8921" s="31">
        <f t="shared" ca="1" si="970"/>
        <v>7.4778251810344418</v>
      </c>
    </row>
    <row r="8922" spans="1:16" x14ac:dyDescent="0.25">
      <c r="A8922" s="32">
        <f ca="1">Uniform_A+B8922*(Uniform_B-Uniform_A)</f>
        <v>4.3396596749517</v>
      </c>
      <c r="B8922" s="2">
        <f t="shared" ca="1" si="966"/>
        <v>0.43396596749517002</v>
      </c>
      <c r="C8922" s="4"/>
      <c r="D8922" s="5">
        <f ca="1">IF(E8922&lt;(Driehoek_C-Driehoek_A)/(Driehoek_B-Driehoek_A),Driehoek_A+SQRT(E8922*(Driehoek_B-Driehoek_A)*(Driehoek_C-Driehoek_A)),Driehoek_B-SQRT((1-E8922)*(Driehoek_B-Driehoek_A)*(Driehoek_B-Driehoek_C)))</f>
        <v>5.392314393831505</v>
      </c>
      <c r="E8922" s="2">
        <f t="shared" ca="1" si="967"/>
        <v>0.62813155905841878</v>
      </c>
      <c r="F8922" s="2"/>
      <c r="G8922" s="15">
        <f ca="1">_xlfn.NORM.INV(H8922,Normaal_Mu,Normaal_Sigma)</f>
        <v>4.0943644497177516</v>
      </c>
      <c r="H8922" s="2">
        <f t="shared" ca="1" si="968"/>
        <v>0.32533998151609744</v>
      </c>
      <c r="I8922" s="2"/>
      <c r="J8922" s="15">
        <f ca="1">-LN(K8922) /NegExp_Labda</f>
        <v>0.45343138872600036</v>
      </c>
      <c r="K8922" s="2">
        <f t="shared" ca="1" si="969"/>
        <v>0.91330418980925654</v>
      </c>
      <c r="L8922" s="2"/>
      <c r="M8922" s="17">
        <f t="shared" ca="1" si="964"/>
        <v>6</v>
      </c>
      <c r="N8922" s="2">
        <f t="shared" ca="1" si="965"/>
        <v>0.6875324762178362</v>
      </c>
      <c r="O8922" s="2"/>
      <c r="P8922" s="31">
        <f t="shared" ca="1" si="970"/>
        <v>4.0559539814453913</v>
      </c>
    </row>
    <row r="8923" spans="1:16" x14ac:dyDescent="0.25">
      <c r="A8923" s="32">
        <f ca="1">Uniform_A+B8923*(Uniform_B-Uniform_A)</f>
        <v>6.9338911197582398</v>
      </c>
      <c r="B8923" s="2">
        <f t="shared" ca="1" si="966"/>
        <v>0.69338911197582398</v>
      </c>
      <c r="C8923" s="4"/>
      <c r="D8923" s="5">
        <f ca="1">IF(E8923&lt;(Driehoek_C-Driehoek_A)/(Driehoek_B-Driehoek_A),Driehoek_A+SQRT(E8923*(Driehoek_B-Driehoek_A)*(Driehoek_C-Driehoek_A)),Driehoek_B-SQRT((1-E8923)*(Driehoek_B-Driehoek_A)*(Driehoek_B-Driehoek_C)))</f>
        <v>4.5485422111185105</v>
      </c>
      <c r="E8923" s="2">
        <f t="shared" ca="1" si="967"/>
        <v>0.4338435301087521</v>
      </c>
      <c r="F8923" s="2"/>
      <c r="G8923" s="15">
        <f ca="1">_xlfn.NORM.INV(H8923,Normaal_Mu,Normaal_Sigma)</f>
        <v>3.1943420778382379</v>
      </c>
      <c r="H8923" s="2">
        <f t="shared" ca="1" si="968"/>
        <v>0.18330833898857257</v>
      </c>
      <c r="I8923" s="2"/>
      <c r="J8923" s="15">
        <f ca="1">-LN(K8923) /NegExp_Labda</f>
        <v>1.9840656722641339</v>
      </c>
      <c r="K8923" s="2">
        <f t="shared" ca="1" si="969"/>
        <v>0.67245967343749757</v>
      </c>
      <c r="L8923" s="2"/>
      <c r="M8923" s="17">
        <f t="shared" ca="1" si="964"/>
        <v>4</v>
      </c>
      <c r="N8923" s="2">
        <f t="shared" ca="1" si="965"/>
        <v>0.33421727717445826</v>
      </c>
      <c r="O8923" s="2"/>
      <c r="P8923" s="31">
        <f t="shared" ca="1" si="970"/>
        <v>4.132168216195824</v>
      </c>
    </row>
    <row r="8924" spans="1:16" x14ac:dyDescent="0.25">
      <c r="A8924" s="32">
        <f ca="1">Uniform_A+B8924*(Uniform_B-Uniform_A)</f>
        <v>6.1309439409627453</v>
      </c>
      <c r="B8924" s="2">
        <f t="shared" ca="1" si="966"/>
        <v>0.61309439409627453</v>
      </c>
      <c r="C8924" s="4"/>
      <c r="D8924" s="5">
        <f ca="1">IF(E8924&lt;(Driehoek_C-Driehoek_A)/(Driehoek_B-Driehoek_A),Driehoek_A+SQRT(E8924*(Driehoek_B-Driehoek_A)*(Driehoek_C-Driehoek_A)),Driehoek_B-SQRT((1-E8924)*(Driehoek_B-Driehoek_A)*(Driehoek_B-Driehoek_C)))</f>
        <v>6.4795485567778366</v>
      </c>
      <c r="E8924" s="2">
        <f t="shared" ca="1" si="967"/>
        <v>0.81849498635312323</v>
      </c>
      <c r="F8924" s="2"/>
      <c r="G8924" s="15">
        <f ca="1">_xlfn.NORM.INV(H8924,Normaal_Mu,Normaal_Sigma)</f>
        <v>6.989015429733497</v>
      </c>
      <c r="H8924" s="2">
        <f t="shared" ca="1" si="968"/>
        <v>0.84001212432678929</v>
      </c>
      <c r="I8924" s="2"/>
      <c r="J8924" s="15">
        <f ca="1">-LN(K8924) /NegExp_Labda</f>
        <v>0.61903254187398571</v>
      </c>
      <c r="K8924" s="2">
        <f t="shared" ca="1" si="969"/>
        <v>0.88355078402133425</v>
      </c>
      <c r="L8924" s="2"/>
      <c r="M8924" s="17">
        <f t="shared" ca="1" si="964"/>
        <v>5</v>
      </c>
      <c r="N8924" s="2">
        <f t="shared" ca="1" si="965"/>
        <v>0.58047066971676731</v>
      </c>
      <c r="O8924" s="2"/>
      <c r="P8924" s="31">
        <f t="shared" ca="1" si="970"/>
        <v>5.0437080938696131</v>
      </c>
    </row>
    <row r="8925" spans="1:16" x14ac:dyDescent="0.25">
      <c r="A8925" s="32">
        <f ca="1">Uniform_A+B8925*(Uniform_B-Uniform_A)</f>
        <v>0.88030261140775501</v>
      </c>
      <c r="B8925" s="2">
        <f t="shared" ca="1" si="966"/>
        <v>8.8030261140775501E-2</v>
      </c>
      <c r="C8925" s="4"/>
      <c r="D8925" s="5">
        <f ca="1">IF(E8925&lt;(Driehoek_C-Driehoek_A)/(Driehoek_B-Driehoek_A),Driehoek_A+SQRT(E8925*(Driehoek_B-Driehoek_A)*(Driehoek_C-Driehoek_A)),Driehoek_B-SQRT((1-E8925)*(Driehoek_B-Driehoek_A)*(Driehoek_B-Driehoek_C)))</f>
        <v>3.9683037999304229</v>
      </c>
      <c r="E8925" s="2">
        <f t="shared" ca="1" si="967"/>
        <v>0.2767299892014673</v>
      </c>
      <c r="F8925" s="2"/>
      <c r="G8925" s="15">
        <f ca="1">_xlfn.NORM.INV(H8925,Normaal_Mu,Normaal_Sigma)</f>
        <v>8.0927032175085749</v>
      </c>
      <c r="H8925" s="2">
        <f t="shared" ca="1" si="968"/>
        <v>0.93899016285551806</v>
      </c>
      <c r="I8925" s="2"/>
      <c r="J8925" s="15">
        <f ca="1">-LN(K8925) /NegExp_Labda</f>
        <v>0.8070697879363159</v>
      </c>
      <c r="K8925" s="2">
        <f t="shared" ca="1" si="969"/>
        <v>0.85093974522435678</v>
      </c>
      <c r="L8925" s="2"/>
      <c r="M8925" s="17">
        <f t="shared" ca="1" si="964"/>
        <v>2</v>
      </c>
      <c r="N8925" s="2">
        <f t="shared" ca="1" si="965"/>
        <v>6.8749052922400411E-2</v>
      </c>
      <c r="O8925" s="2"/>
      <c r="P8925" s="31">
        <f t="shared" ca="1" si="970"/>
        <v>3.1496758833566139</v>
      </c>
    </row>
    <row r="8926" spans="1:16" x14ac:dyDescent="0.25">
      <c r="A8926" s="32">
        <f ca="1">Uniform_A+B8926*(Uniform_B-Uniform_A)</f>
        <v>7.3003554725564035</v>
      </c>
      <c r="B8926" s="2">
        <f t="shared" ca="1" si="966"/>
        <v>0.73003554725564035</v>
      </c>
      <c r="C8926" s="4"/>
      <c r="D8926" s="5">
        <f ca="1">IF(E8926&lt;(Driehoek_C-Driehoek_A)/(Driehoek_B-Driehoek_A),Driehoek_A+SQRT(E8926*(Driehoek_B-Driehoek_A)*(Driehoek_C-Driehoek_A)),Driehoek_B-SQRT((1-E8926)*(Driehoek_B-Driehoek_A)*(Driehoek_B-Driehoek_C)))</f>
        <v>4.0948302675262296</v>
      </c>
      <c r="E8926" s="2">
        <f t="shared" ca="1" si="967"/>
        <v>0.31255171130351989</v>
      </c>
      <c r="F8926" s="2"/>
      <c r="G8926" s="15">
        <f ca="1">_xlfn.NORM.INV(H8926,Normaal_Mu,Normaal_Sigma)</f>
        <v>6.1861116124371254</v>
      </c>
      <c r="H8926" s="2">
        <f t="shared" ca="1" si="968"/>
        <v>0.72342809737833769</v>
      </c>
      <c r="I8926" s="2"/>
      <c r="J8926" s="15">
        <f ca="1">-LN(K8926) /NegExp_Labda</f>
        <v>1.5061864478670834</v>
      </c>
      <c r="K8926" s="2">
        <f t="shared" ca="1" si="969"/>
        <v>0.73990218084160542</v>
      </c>
      <c r="L8926" s="2"/>
      <c r="M8926" s="17">
        <f t="shared" ca="1" si="964"/>
        <v>4</v>
      </c>
      <c r="N8926" s="2">
        <f t="shared" ca="1" si="965"/>
        <v>0.43719054336582752</v>
      </c>
      <c r="O8926" s="2"/>
      <c r="P8926" s="31">
        <f t="shared" ca="1" si="970"/>
        <v>4.6174967600773682</v>
      </c>
    </row>
    <row r="8927" spans="1:16" x14ac:dyDescent="0.25">
      <c r="A8927" s="32">
        <f ca="1">Uniform_A+B8927*(Uniform_B-Uniform_A)</f>
        <v>1.7707346871582852</v>
      </c>
      <c r="B8927" s="2">
        <f t="shared" ca="1" si="966"/>
        <v>0.17707346871582852</v>
      </c>
      <c r="C8927" s="4"/>
      <c r="D8927" s="5">
        <f ca="1">IF(E8927&lt;(Driehoek_C-Driehoek_A)/(Driehoek_B-Driehoek_A),Driehoek_A+SQRT(E8927*(Driehoek_B-Driehoek_A)*(Driehoek_C-Driehoek_A)),Driehoek_B-SQRT((1-E8927)*(Driehoek_B-Driehoek_A)*(Driehoek_B-Driehoek_C)))</f>
        <v>4.4085818729209842</v>
      </c>
      <c r="E8927" s="2">
        <f t="shared" ca="1" si="967"/>
        <v>0.3976822737808634</v>
      </c>
      <c r="F8927" s="2"/>
      <c r="G8927" s="15">
        <f ca="1">_xlfn.NORM.INV(H8927,Normaal_Mu,Normaal_Sigma)</f>
        <v>8.0204538462031323</v>
      </c>
      <c r="H8927" s="2">
        <f t="shared" ca="1" si="968"/>
        <v>0.93450723447007722</v>
      </c>
      <c r="I8927" s="2"/>
      <c r="J8927" s="15">
        <f ca="1">-LN(K8927) /NegExp_Labda</f>
        <v>14.701440634186993</v>
      </c>
      <c r="K8927" s="2">
        <f t="shared" ca="1" si="969"/>
        <v>5.2850498897290543E-2</v>
      </c>
      <c r="L8927" s="2"/>
      <c r="M8927" s="17">
        <f t="shared" ca="1" si="964"/>
        <v>8</v>
      </c>
      <c r="N8927" s="2">
        <f t="shared" ca="1" si="965"/>
        <v>0.9175917343728125</v>
      </c>
      <c r="O8927" s="2"/>
      <c r="P8927" s="31">
        <f t="shared" ca="1" si="970"/>
        <v>7.3802422080938781</v>
      </c>
    </row>
    <row r="8928" spans="1:16" x14ac:dyDescent="0.25">
      <c r="A8928" s="32">
        <f ca="1">Uniform_A+B8928*(Uniform_B-Uniform_A)</f>
        <v>9.7086119091977654</v>
      </c>
      <c r="B8928" s="2">
        <f t="shared" ca="1" si="966"/>
        <v>0.97086119091977652</v>
      </c>
      <c r="C8928" s="4"/>
      <c r="D8928" s="5">
        <f ca="1">IF(E8928&lt;(Driehoek_C-Driehoek_A)/(Driehoek_B-Driehoek_A),Driehoek_A+SQRT(E8928*(Driehoek_B-Driehoek_A)*(Driehoek_C-Driehoek_A)),Driehoek_B-SQRT((1-E8928)*(Driehoek_B-Driehoek_A)*(Driehoek_B-Driehoek_C)))</f>
        <v>4.7627264079002654</v>
      </c>
      <c r="E8928" s="2">
        <f t="shared" ca="1" si="967"/>
        <v>0.48701464301983466</v>
      </c>
      <c r="F8928" s="2"/>
      <c r="G8928" s="15">
        <f ca="1">_xlfn.NORM.INV(H8928,Normaal_Mu,Normaal_Sigma)</f>
        <v>9.8137386724196034</v>
      </c>
      <c r="H8928" s="2">
        <f t="shared" ca="1" si="968"/>
        <v>0.99195503728063239</v>
      </c>
      <c r="I8928" s="2"/>
      <c r="J8928" s="15">
        <f ca="1">-LN(K8928) /NegExp_Labda</f>
        <v>15.285333044068434</v>
      </c>
      <c r="K8928" s="2">
        <f t="shared" ca="1" si="969"/>
        <v>4.7025437098529688E-2</v>
      </c>
      <c r="L8928" s="2"/>
      <c r="M8928" s="17">
        <f t="shared" ca="1" si="964"/>
        <v>7</v>
      </c>
      <c r="N8928" s="2">
        <f t="shared" ca="1" si="965"/>
        <v>0.81715505529989241</v>
      </c>
      <c r="O8928" s="2"/>
      <c r="P8928" s="31">
        <f t="shared" ca="1" si="970"/>
        <v>9.3140820067172143</v>
      </c>
    </row>
    <row r="8929" spans="1:16" x14ac:dyDescent="0.25">
      <c r="A8929" s="32">
        <f ca="1">Uniform_A+B8929*(Uniform_B-Uniform_A)</f>
        <v>3.4883214669734497</v>
      </c>
      <c r="B8929" s="2">
        <f t="shared" ca="1" si="966"/>
        <v>0.34883214669734497</v>
      </c>
      <c r="C8929" s="4"/>
      <c r="D8929" s="5">
        <f ca="1">IF(E8929&lt;(Driehoek_C-Driehoek_A)/(Driehoek_B-Driehoek_A),Driehoek_A+SQRT(E8929*(Driehoek_B-Driehoek_A)*(Driehoek_C-Driehoek_A)),Driehoek_B-SQRT((1-E8929)*(Driehoek_B-Driehoek_A)*(Driehoek_B-Driehoek_C)))</f>
        <v>3.6043825391700204</v>
      </c>
      <c r="E8929" s="2">
        <f t="shared" ca="1" si="967"/>
        <v>0.18386023799954587</v>
      </c>
      <c r="F8929" s="2"/>
      <c r="G8929" s="15">
        <f ca="1">_xlfn.NORM.INV(H8929,Normaal_Mu,Normaal_Sigma)</f>
        <v>2.0749234879825238</v>
      </c>
      <c r="H8929" s="2">
        <f t="shared" ca="1" si="968"/>
        <v>7.1796884483087187E-2</v>
      </c>
      <c r="I8929" s="2"/>
      <c r="J8929" s="15">
        <f ca="1">-LN(K8929) /NegExp_Labda</f>
        <v>2.6644403177649569</v>
      </c>
      <c r="K8929" s="2">
        <f t="shared" ca="1" si="969"/>
        <v>0.58690749350772242</v>
      </c>
      <c r="L8929" s="2"/>
      <c r="M8929" s="17">
        <f t="shared" ca="1" si="964"/>
        <v>2</v>
      </c>
      <c r="N8929" s="2">
        <f t="shared" ca="1" si="965"/>
        <v>9.6489122424846752E-2</v>
      </c>
      <c r="O8929" s="2"/>
      <c r="P8929" s="31">
        <f t="shared" ca="1" si="970"/>
        <v>2.7664135623781902</v>
      </c>
    </row>
    <row r="8930" spans="1:16" x14ac:dyDescent="0.25">
      <c r="A8930" s="32">
        <f ca="1">Uniform_A+B8930*(Uniform_B-Uniform_A)</f>
        <v>5.2124446275056959</v>
      </c>
      <c r="B8930" s="2">
        <f t="shared" ca="1" si="966"/>
        <v>0.52124446275056957</v>
      </c>
      <c r="C8930" s="4"/>
      <c r="D8930" s="5">
        <f ca="1">IF(E8930&lt;(Driehoek_C-Driehoek_A)/(Driehoek_B-Driehoek_A),Driehoek_A+SQRT(E8930*(Driehoek_B-Driehoek_A)*(Driehoek_C-Driehoek_A)),Driehoek_B-SQRT((1-E8930)*(Driehoek_B-Driehoek_A)*(Driehoek_B-Driehoek_C)))</f>
        <v>4.0958117920465851</v>
      </c>
      <c r="E8930" s="2">
        <f t="shared" ca="1" si="967"/>
        <v>0.31282680059916201</v>
      </c>
      <c r="F8930" s="2"/>
      <c r="G8930" s="15">
        <f ca="1">_xlfn.NORM.INV(H8930,Normaal_Mu,Normaal_Sigma)</f>
        <v>7.9818888915982713</v>
      </c>
      <c r="H8930" s="2">
        <f t="shared" ca="1" si="968"/>
        <v>0.93201195949825022</v>
      </c>
      <c r="I8930" s="2"/>
      <c r="J8930" s="15">
        <f ca="1">-LN(K8930) /NegExp_Labda</f>
        <v>3.8508787354747462</v>
      </c>
      <c r="K8930" s="2">
        <f t="shared" ca="1" si="969"/>
        <v>0.46293170225968183</v>
      </c>
      <c r="L8930" s="2"/>
      <c r="M8930" s="17">
        <f t="shared" ca="1" si="964"/>
        <v>6</v>
      </c>
      <c r="N8930" s="2">
        <f t="shared" ca="1" si="965"/>
        <v>0.7480215005665326</v>
      </c>
      <c r="O8930" s="2"/>
      <c r="P8930" s="31">
        <f t="shared" ca="1" si="970"/>
        <v>5.4282048093250603</v>
      </c>
    </row>
    <row r="8931" spans="1:16" x14ac:dyDescent="0.25">
      <c r="A8931" s="32">
        <f ca="1">Uniform_A+B8931*(Uniform_B-Uniform_A)</f>
        <v>7.8052569547406545</v>
      </c>
      <c r="B8931" s="2">
        <f t="shared" ca="1" si="966"/>
        <v>0.78052569547406547</v>
      </c>
      <c r="C8931" s="4"/>
      <c r="D8931" s="5">
        <f ca="1">IF(E8931&lt;(Driehoek_C-Driehoek_A)/(Driehoek_B-Driehoek_A),Driehoek_A+SQRT(E8931*(Driehoek_B-Driehoek_A)*(Driehoek_C-Driehoek_A)),Driehoek_B-SQRT((1-E8931)*(Driehoek_B-Driehoek_A)*(Driehoek_B-Driehoek_C)))</f>
        <v>5.3866960294974149</v>
      </c>
      <c r="E8931" s="2">
        <f t="shared" ca="1" si="967"/>
        <v>0.62697241190715025</v>
      </c>
      <c r="F8931" s="2"/>
      <c r="G8931" s="15">
        <f ca="1">_xlfn.NORM.INV(H8931,Normaal_Mu,Normaal_Sigma)</f>
        <v>3.4992903393838644</v>
      </c>
      <c r="H8931" s="2">
        <f t="shared" ca="1" si="968"/>
        <v>0.22652051390799111</v>
      </c>
      <c r="I8931" s="2"/>
      <c r="J8931" s="15">
        <f ca="1">-LN(K8931) /NegExp_Labda</f>
        <v>9.2809572632525086</v>
      </c>
      <c r="K8931" s="2">
        <f t="shared" ca="1" si="969"/>
        <v>0.15626664740476071</v>
      </c>
      <c r="L8931" s="2"/>
      <c r="M8931" s="17">
        <f t="shared" ca="1" si="964"/>
        <v>4</v>
      </c>
      <c r="N8931" s="2">
        <f t="shared" ca="1" si="965"/>
        <v>0.33046747215103456</v>
      </c>
      <c r="O8931" s="2"/>
      <c r="P8931" s="31">
        <f t="shared" ca="1" si="970"/>
        <v>5.9944401173748885</v>
      </c>
    </row>
    <row r="8932" spans="1:16" x14ac:dyDescent="0.25">
      <c r="A8932" s="32">
        <f ca="1">Uniform_A+B8932*(Uniform_B-Uniform_A)</f>
        <v>2.9702540826967683</v>
      </c>
      <c r="B8932" s="2">
        <f t="shared" ca="1" si="966"/>
        <v>0.29702540826967683</v>
      </c>
      <c r="C8932" s="4"/>
      <c r="D8932" s="5">
        <f ca="1">IF(E8932&lt;(Driehoek_C-Driehoek_A)/(Driehoek_B-Driehoek_A),Driehoek_A+SQRT(E8932*(Driehoek_B-Driehoek_A)*(Driehoek_C-Driehoek_A)),Driehoek_B-SQRT((1-E8932)*(Driehoek_B-Driehoek_A)*(Driehoek_B-Driehoek_C)))</f>
        <v>7.9231988547409928</v>
      </c>
      <c r="E8932" s="2">
        <f t="shared" ca="1" si="967"/>
        <v>0.9668714083876826</v>
      </c>
      <c r="F8932" s="2"/>
      <c r="G8932" s="15">
        <f ca="1">_xlfn.NORM.INV(H8932,Normaal_Mu,Normaal_Sigma)</f>
        <v>3.1004730881211477</v>
      </c>
      <c r="H8932" s="2">
        <f t="shared" ca="1" si="968"/>
        <v>0.17111622922157976</v>
      </c>
      <c r="I8932" s="2"/>
      <c r="J8932" s="15">
        <f ca="1">-LN(K8932) /NegExp_Labda</f>
        <v>7.0763441628461381</v>
      </c>
      <c r="K8932" s="2">
        <f t="shared" ca="1" si="969"/>
        <v>0.24286031590939372</v>
      </c>
      <c r="L8932" s="2"/>
      <c r="M8932" s="17">
        <f t="shared" ca="1" si="964"/>
        <v>5</v>
      </c>
      <c r="N8932" s="2">
        <f t="shared" ca="1" si="965"/>
        <v>0.58314961472089344</v>
      </c>
      <c r="O8932" s="2"/>
      <c r="P8932" s="31">
        <f t="shared" ca="1" si="970"/>
        <v>5.2140540376810094</v>
      </c>
    </row>
    <row r="8933" spans="1:16" x14ac:dyDescent="0.25">
      <c r="A8933" s="32">
        <f ca="1">Uniform_A+B8933*(Uniform_B-Uniform_A)</f>
        <v>5.6141246040986346</v>
      </c>
      <c r="B8933" s="2">
        <f t="shared" ca="1" si="966"/>
        <v>0.56141246040986348</v>
      </c>
      <c r="C8933" s="4"/>
      <c r="D8933" s="5">
        <f ca="1">IF(E8933&lt;(Driehoek_C-Driehoek_A)/(Driehoek_B-Driehoek_A),Driehoek_A+SQRT(E8933*(Driehoek_B-Driehoek_A)*(Driehoek_C-Driehoek_A)),Driehoek_B-SQRT((1-E8933)*(Driehoek_B-Driehoek_A)*(Driehoek_B-Driehoek_C)))</f>
        <v>3.9031086715934715</v>
      </c>
      <c r="E8933" s="2">
        <f t="shared" ca="1" si="967"/>
        <v>0.2587016154210191</v>
      </c>
      <c r="F8933" s="2"/>
      <c r="G8933" s="15">
        <f ca="1">_xlfn.NORM.INV(H8933,Normaal_Mu,Normaal_Sigma)</f>
        <v>3.6536598308364829</v>
      </c>
      <c r="H8933" s="2">
        <f t="shared" ca="1" si="968"/>
        <v>0.25041954538543076</v>
      </c>
      <c r="I8933" s="2"/>
      <c r="J8933" s="15">
        <f ca="1">-LN(K8933) /NegExp_Labda</f>
        <v>3.5850951242230438</v>
      </c>
      <c r="K8933" s="2">
        <f t="shared" ca="1" si="969"/>
        <v>0.48820541718448096</v>
      </c>
      <c r="L8933" s="2"/>
      <c r="M8933" s="17">
        <f t="shared" ca="1" si="964"/>
        <v>2</v>
      </c>
      <c r="N8933" s="2">
        <f t="shared" ca="1" si="965"/>
        <v>7.4758435051088812E-2</v>
      </c>
      <c r="O8933" s="2"/>
      <c r="P8933" s="31">
        <f t="shared" ca="1" si="970"/>
        <v>3.7511976461503265</v>
      </c>
    </row>
    <row r="8934" spans="1:16" x14ac:dyDescent="0.25">
      <c r="A8934" s="32">
        <f ca="1">Uniform_A+B8934*(Uniform_B-Uniform_A)</f>
        <v>0.79933556687974749</v>
      </c>
      <c r="B8934" s="2">
        <f t="shared" ca="1" si="966"/>
        <v>7.9933556687974749E-2</v>
      </c>
      <c r="C8934" s="4"/>
      <c r="D8934" s="5">
        <f ca="1">IF(E8934&lt;(Driehoek_C-Driehoek_A)/(Driehoek_B-Driehoek_A),Driehoek_A+SQRT(E8934*(Driehoek_B-Driehoek_A)*(Driehoek_C-Driehoek_A)),Driehoek_B-SQRT((1-E8934)*(Driehoek_B-Driehoek_A)*(Driehoek_B-Driehoek_C)))</f>
        <v>7.7307117753116046</v>
      </c>
      <c r="E8934" s="2">
        <f t="shared" ca="1" si="967"/>
        <v>0.95396878293335374</v>
      </c>
      <c r="F8934" s="2"/>
      <c r="G8934" s="15">
        <f ca="1">_xlfn.NORM.INV(H8934,Normaal_Mu,Normaal_Sigma)</f>
        <v>7.4794095973182664</v>
      </c>
      <c r="H8934" s="2">
        <f t="shared" ca="1" si="968"/>
        <v>0.89245769919966145</v>
      </c>
      <c r="I8934" s="2"/>
      <c r="J8934" s="15">
        <f ca="1">-LN(K8934) /NegExp_Labda</f>
        <v>7.0544507782436083</v>
      </c>
      <c r="K8934" s="2">
        <f t="shared" ca="1" si="969"/>
        <v>0.24392605432891712</v>
      </c>
      <c r="L8934" s="2"/>
      <c r="M8934" s="17">
        <f t="shared" ca="1" si="964"/>
        <v>4</v>
      </c>
      <c r="N8934" s="2">
        <f t="shared" ca="1" si="965"/>
        <v>0.33006051865736152</v>
      </c>
      <c r="O8934" s="2"/>
      <c r="P8934" s="31">
        <f t="shared" ca="1" si="970"/>
        <v>5.4127815435506452</v>
      </c>
    </row>
    <row r="8935" spans="1:16" x14ac:dyDescent="0.25">
      <c r="A8935" s="32">
        <f ca="1">Uniform_A+B8935*(Uniform_B-Uniform_A)</f>
        <v>9.855185177809739</v>
      </c>
      <c r="B8935" s="2">
        <f t="shared" ca="1" si="966"/>
        <v>0.98551851778097388</v>
      </c>
      <c r="C8935" s="4"/>
      <c r="D8935" s="5">
        <f ca="1">IF(E8935&lt;(Driehoek_C-Driehoek_A)/(Driehoek_B-Driehoek_A),Driehoek_A+SQRT(E8935*(Driehoek_B-Driehoek_A)*(Driehoek_C-Driehoek_A)),Driehoek_B-SQRT((1-E8935)*(Driehoek_B-Driehoek_A)*(Driehoek_B-Driehoek_C)))</f>
        <v>3.9119469787587198</v>
      </c>
      <c r="E8935" s="2">
        <f t="shared" ca="1" si="967"/>
        <v>0.26111008925604262</v>
      </c>
      <c r="F8935" s="2"/>
      <c r="G8935" s="15">
        <f ca="1">_xlfn.NORM.INV(H8935,Normaal_Mu,Normaal_Sigma)</f>
        <v>3.4319174060292283</v>
      </c>
      <c r="H8935" s="2">
        <f t="shared" ca="1" si="968"/>
        <v>0.21650793939710211</v>
      </c>
      <c r="I8935" s="2"/>
      <c r="J8935" s="15">
        <f ca="1">-LN(K8935) /NegExp_Labda</f>
        <v>2.0025498224338896</v>
      </c>
      <c r="K8935" s="2">
        <f t="shared" ca="1" si="969"/>
        <v>0.66997829376555273</v>
      </c>
      <c r="L8935" s="2"/>
      <c r="M8935" s="17">
        <f t="shared" ca="1" si="964"/>
        <v>8</v>
      </c>
      <c r="N8935" s="2">
        <f t="shared" ca="1" si="965"/>
        <v>0.88133737995864248</v>
      </c>
      <c r="O8935" s="2"/>
      <c r="P8935" s="31">
        <f t="shared" ca="1" si="970"/>
        <v>5.4403198770063153</v>
      </c>
    </row>
    <row r="8936" spans="1:16" x14ac:dyDescent="0.25">
      <c r="A8936" s="32">
        <f ca="1">Uniform_A+B8936*(Uniform_B-Uniform_A)</f>
        <v>6.4043337325830896</v>
      </c>
      <c r="B8936" s="2">
        <f t="shared" ca="1" si="966"/>
        <v>0.64043337325830896</v>
      </c>
      <c r="C8936" s="4"/>
      <c r="D8936" s="5">
        <f ca="1">IF(E8936&lt;(Driehoek_C-Driehoek_A)/(Driehoek_B-Driehoek_A),Driehoek_A+SQRT(E8936*(Driehoek_B-Driehoek_A)*(Driehoek_C-Driehoek_A)),Driehoek_B-SQRT((1-E8936)*(Driehoek_B-Driehoek_A)*(Driehoek_B-Driehoek_C)))</f>
        <v>4.1051793398913183</v>
      </c>
      <c r="E8936" s="2">
        <f t="shared" ca="1" si="967"/>
        <v>0.31544944872494873</v>
      </c>
      <c r="F8936" s="2"/>
      <c r="G8936" s="15">
        <f ca="1">_xlfn.NORM.INV(H8936,Normaal_Mu,Normaal_Sigma)</f>
        <v>3.5738973288301432</v>
      </c>
      <c r="H8936" s="2">
        <f t="shared" ca="1" si="968"/>
        <v>0.23790699567162721</v>
      </c>
      <c r="I8936" s="2"/>
      <c r="J8936" s="15">
        <f ca="1">-LN(K8936) /NegExp_Labda</f>
        <v>6.3020347601871496</v>
      </c>
      <c r="K8936" s="2">
        <f t="shared" ca="1" si="969"/>
        <v>0.28353861640054134</v>
      </c>
      <c r="L8936" s="2"/>
      <c r="M8936" s="17">
        <f t="shared" ca="1" si="964"/>
        <v>7</v>
      </c>
      <c r="N8936" s="2">
        <f t="shared" ca="1" si="965"/>
        <v>0.7798823655378182</v>
      </c>
      <c r="O8936" s="2"/>
      <c r="P8936" s="31">
        <f t="shared" ca="1" si="970"/>
        <v>5.4770890322983403</v>
      </c>
    </row>
    <row r="8937" spans="1:16" x14ac:dyDescent="0.25">
      <c r="A8937" s="32">
        <f ca="1">Uniform_A+B8937*(Uniform_B-Uniform_A)</f>
        <v>7.6072936480394757</v>
      </c>
      <c r="B8937" s="2">
        <f t="shared" ca="1" si="966"/>
        <v>0.76072936480394759</v>
      </c>
      <c r="C8937" s="4"/>
      <c r="D8937" s="5">
        <f ca="1">IF(E8937&lt;(Driehoek_C-Driehoek_A)/(Driehoek_B-Driehoek_A),Driehoek_A+SQRT(E8937*(Driehoek_B-Driehoek_A)*(Driehoek_C-Driehoek_A)),Driehoek_B-SQRT((1-E8937)*(Driehoek_B-Driehoek_A)*(Driehoek_B-Driehoek_C)))</f>
        <v>3.8020539835084168</v>
      </c>
      <c r="E8937" s="2">
        <f t="shared" ca="1" si="967"/>
        <v>0.23195703996275374</v>
      </c>
      <c r="F8937" s="2"/>
      <c r="G8937" s="15">
        <f ca="1">_xlfn.NORM.INV(H8937,Normaal_Mu,Normaal_Sigma)</f>
        <v>5.9459333513530623</v>
      </c>
      <c r="H8937" s="2">
        <f t="shared" ca="1" si="968"/>
        <v>0.68188152285146364</v>
      </c>
      <c r="I8937" s="2"/>
      <c r="J8937" s="15">
        <f ca="1">-LN(K8937) /NegExp_Labda</f>
        <v>8.1778215247103123</v>
      </c>
      <c r="K8937" s="2">
        <f t="shared" ca="1" si="969"/>
        <v>0.19484238974707679</v>
      </c>
      <c r="L8937" s="2"/>
      <c r="M8937" s="17">
        <f t="shared" ca="1" si="964"/>
        <v>7</v>
      </c>
      <c r="N8937" s="2">
        <f t="shared" ca="1" si="965"/>
        <v>0.86081178603703823</v>
      </c>
      <c r="O8937" s="2"/>
      <c r="P8937" s="31">
        <f t="shared" ca="1" si="970"/>
        <v>6.5066205015222538</v>
      </c>
    </row>
    <row r="8938" spans="1:16" x14ac:dyDescent="0.25">
      <c r="A8938" s="32">
        <f ca="1">Uniform_A+B8938*(Uniform_B-Uniform_A)</f>
        <v>8.4013050810224481</v>
      </c>
      <c r="B8938" s="2">
        <f t="shared" ca="1" si="966"/>
        <v>0.84013050810224477</v>
      </c>
      <c r="C8938" s="4"/>
      <c r="D8938" s="5">
        <f ca="1">IF(E8938&lt;(Driehoek_C-Driehoek_A)/(Driehoek_B-Driehoek_A),Driehoek_A+SQRT(E8938*(Driehoek_B-Driehoek_A)*(Driehoek_C-Driehoek_A)),Driehoek_B-SQRT((1-E8938)*(Driehoek_B-Driehoek_A)*(Driehoek_B-Driehoek_C)))</f>
        <v>7.3657169079356262</v>
      </c>
      <c r="E8938" s="2">
        <f t="shared" ca="1" si="967"/>
        <v>0.92368910785692881</v>
      </c>
      <c r="F8938" s="2"/>
      <c r="G8938" s="15">
        <f ca="1">_xlfn.NORM.INV(H8938,Normaal_Mu,Normaal_Sigma)</f>
        <v>4.2753089355739142</v>
      </c>
      <c r="H8938" s="2">
        <f t="shared" ca="1" si="968"/>
        <v>0.358546918385651</v>
      </c>
      <c r="I8938" s="2"/>
      <c r="J8938" s="15">
        <f ca="1">-LN(K8938) /NegExp_Labda</f>
        <v>3.8669899056743984</v>
      </c>
      <c r="K8938" s="2">
        <f t="shared" ca="1" si="969"/>
        <v>0.46144242865312068</v>
      </c>
      <c r="L8938" s="2"/>
      <c r="M8938" s="17">
        <f t="shared" ca="1" si="964"/>
        <v>6</v>
      </c>
      <c r="N8938" s="2">
        <f t="shared" ca="1" si="965"/>
        <v>0.6413746220225871</v>
      </c>
      <c r="O8938" s="2"/>
      <c r="P8938" s="31">
        <f t="shared" ca="1" si="970"/>
        <v>5.9818641660412775</v>
      </c>
    </row>
    <row r="8939" spans="1:16" x14ac:dyDescent="0.25">
      <c r="A8939" s="32">
        <f ca="1">Uniform_A+B8939*(Uniform_B-Uniform_A)</f>
        <v>0.87096493181327395</v>
      </c>
      <c r="B8939" s="2">
        <f t="shared" ca="1" si="966"/>
        <v>8.7096493181327395E-2</v>
      </c>
      <c r="C8939" s="4"/>
      <c r="D8939" s="5">
        <f ca="1">IF(E8939&lt;(Driehoek_C-Driehoek_A)/(Driehoek_B-Driehoek_A),Driehoek_A+SQRT(E8939*(Driehoek_B-Driehoek_A)*(Driehoek_C-Driehoek_A)),Driehoek_B-SQRT((1-E8939)*(Driehoek_B-Driehoek_A)*(Driehoek_B-Driehoek_C)))</f>
        <v>2.1838488223589487</v>
      </c>
      <c r="E8939" s="2">
        <f t="shared" ca="1" si="967"/>
        <v>2.4143135344837363E-3</v>
      </c>
      <c r="F8939" s="2"/>
      <c r="G8939" s="15">
        <f ca="1">_xlfn.NORM.INV(H8939,Normaal_Mu,Normaal_Sigma)</f>
        <v>5.2904751525481766</v>
      </c>
      <c r="H8939" s="2">
        <f t="shared" ca="1" si="968"/>
        <v>0.55773835056147369</v>
      </c>
      <c r="I8939" s="2"/>
      <c r="J8939" s="15">
        <f ca="1">-LN(K8939) /NegExp_Labda</f>
        <v>2.5872075969736424E-2</v>
      </c>
      <c r="K8939" s="2">
        <f t="shared" ca="1" si="969"/>
        <v>0.9948389490317322</v>
      </c>
      <c r="L8939" s="2"/>
      <c r="M8939" s="17">
        <f t="shared" ca="1" si="964"/>
        <v>7</v>
      </c>
      <c r="N8939" s="2">
        <f t="shared" ca="1" si="965"/>
        <v>0.77117092776630258</v>
      </c>
      <c r="O8939" s="2"/>
      <c r="P8939" s="31">
        <f t="shared" ca="1" si="970"/>
        <v>3.074232196538027</v>
      </c>
    </row>
    <row r="8940" spans="1:16" x14ac:dyDescent="0.25">
      <c r="A8940" s="32">
        <f ca="1">Uniform_A+B8940*(Uniform_B-Uniform_A)</f>
        <v>0.7700749478904223</v>
      </c>
      <c r="B8940" s="2">
        <f t="shared" ca="1" si="966"/>
        <v>7.700749478904223E-2</v>
      </c>
      <c r="C8940" s="4"/>
      <c r="D8940" s="5">
        <f ca="1">IF(E8940&lt;(Driehoek_C-Driehoek_A)/(Driehoek_B-Driehoek_A),Driehoek_A+SQRT(E8940*(Driehoek_B-Driehoek_A)*(Driehoek_C-Driehoek_A)),Driehoek_B-SQRT((1-E8940)*(Driehoek_B-Driehoek_A)*(Driehoek_B-Driehoek_C)))</f>
        <v>4.4550037505777507</v>
      </c>
      <c r="E8940" s="2">
        <f t="shared" ca="1" si="967"/>
        <v>0.40980025979250534</v>
      </c>
      <c r="F8940" s="2"/>
      <c r="G8940" s="15">
        <f ca="1">_xlfn.NORM.INV(H8940,Normaal_Mu,Normaal_Sigma)</f>
        <v>10.35940328801261</v>
      </c>
      <c r="H8940" s="2">
        <f t="shared" ca="1" si="968"/>
        <v>0.99631560967683352</v>
      </c>
      <c r="I8940" s="2"/>
      <c r="J8940" s="15">
        <f ca="1">-LN(K8940) /NegExp_Labda</f>
        <v>2.8447265618843862</v>
      </c>
      <c r="K8940" s="2">
        <f t="shared" ca="1" si="969"/>
        <v>0.56612220602653274</v>
      </c>
      <c r="L8940" s="2"/>
      <c r="M8940" s="17">
        <f t="shared" ca="1" si="964"/>
        <v>8</v>
      </c>
      <c r="N8940" s="2">
        <f t="shared" ca="1" si="965"/>
        <v>0.90397470530898671</v>
      </c>
      <c r="O8940" s="2"/>
      <c r="P8940" s="31">
        <f t="shared" ca="1" si="970"/>
        <v>5.2858417096730337</v>
      </c>
    </row>
    <row r="8941" spans="1:16" x14ac:dyDescent="0.25">
      <c r="A8941" s="32">
        <f ca="1">Uniform_A+B8941*(Uniform_B-Uniform_A)</f>
        <v>0.54045569774155755</v>
      </c>
      <c r="B8941" s="2">
        <f t="shared" ca="1" si="966"/>
        <v>5.4045569774155755E-2</v>
      </c>
      <c r="C8941" s="4"/>
      <c r="D8941" s="5">
        <f ca="1">IF(E8941&lt;(Driehoek_C-Driehoek_A)/(Driehoek_B-Driehoek_A),Driehoek_A+SQRT(E8941*(Driehoek_B-Driehoek_A)*(Driehoek_C-Driehoek_A)),Driehoek_B-SQRT((1-E8941)*(Driehoek_B-Driehoek_A)*(Driehoek_B-Driehoek_C)))</f>
        <v>8.8316928031416619</v>
      </c>
      <c r="E8941" s="2">
        <f t="shared" ca="1" si="967"/>
        <v>0.99919064821387682</v>
      </c>
      <c r="F8941" s="2"/>
      <c r="G8941" s="15">
        <f ca="1">_xlfn.NORM.INV(H8941,Normaal_Mu,Normaal_Sigma)</f>
        <v>4.1528614428074047</v>
      </c>
      <c r="H8941" s="2">
        <f t="shared" ca="1" si="968"/>
        <v>0.33593998209033338</v>
      </c>
      <c r="I8941" s="2"/>
      <c r="J8941" s="15">
        <f ca="1">-LN(K8941) /NegExp_Labda</f>
        <v>22.922594287703916</v>
      </c>
      <c r="K8941" s="2">
        <f t="shared" ca="1" si="969"/>
        <v>1.0208660426278549E-2</v>
      </c>
      <c r="L8941" s="2"/>
      <c r="M8941" s="17">
        <f t="shared" ref="M8941:M9004" ca="1" si="971">VLOOKUP(N8941,$S$5:$T$105,2,TRUE)</f>
        <v>6</v>
      </c>
      <c r="N8941" s="2">
        <f t="shared" ca="1" si="965"/>
        <v>0.64245631997065578</v>
      </c>
      <c r="O8941" s="2"/>
      <c r="P8941" s="31">
        <f t="shared" ca="1" si="970"/>
        <v>8.4895208462789089</v>
      </c>
    </row>
    <row r="8942" spans="1:16" x14ac:dyDescent="0.25">
      <c r="A8942" s="32">
        <f ca="1">Uniform_A+B8942*(Uniform_B-Uniform_A)</f>
        <v>5.0178522699577188</v>
      </c>
      <c r="B8942" s="2">
        <f t="shared" ca="1" si="966"/>
        <v>0.50178522699577188</v>
      </c>
      <c r="C8942" s="4"/>
      <c r="D8942" s="5">
        <f ca="1">IF(E8942&lt;(Driehoek_C-Driehoek_A)/(Driehoek_B-Driehoek_A),Driehoek_A+SQRT(E8942*(Driehoek_B-Driehoek_A)*(Driehoek_C-Driehoek_A)),Driehoek_B-SQRT((1-E8942)*(Driehoek_B-Driehoek_A)*(Driehoek_B-Driehoek_C)))</f>
        <v>2.75122145885511</v>
      </c>
      <c r="E8942" s="2">
        <f t="shared" ca="1" si="967"/>
        <v>4.0309548588885691E-2</v>
      </c>
      <c r="F8942" s="2"/>
      <c r="G8942" s="15">
        <f ca="1">_xlfn.NORM.INV(H8942,Normaal_Mu,Normaal_Sigma)</f>
        <v>1.6981710557648899</v>
      </c>
      <c r="H8942" s="2">
        <f t="shared" ca="1" si="968"/>
        <v>4.9378020143068913E-2</v>
      </c>
      <c r="I8942" s="2"/>
      <c r="J8942" s="15">
        <f ca="1">-LN(K8942) /NegExp_Labda</f>
        <v>2.6965135740518833</v>
      </c>
      <c r="K8942" s="2">
        <f t="shared" ca="1" si="969"/>
        <v>0.58315473580061594</v>
      </c>
      <c r="L8942" s="2"/>
      <c r="M8942" s="17">
        <f t="shared" ca="1" si="971"/>
        <v>13</v>
      </c>
      <c r="N8942" s="2">
        <f t="shared" ca="1" si="965"/>
        <v>0.99811722520677792</v>
      </c>
      <c r="O8942" s="2"/>
      <c r="P8942" s="31">
        <f t="shared" ca="1" si="970"/>
        <v>5.0327516717259204</v>
      </c>
    </row>
    <row r="8943" spans="1:16" x14ac:dyDescent="0.25">
      <c r="A8943" s="32">
        <f ca="1">Uniform_A+B8943*(Uniform_B-Uniform_A)</f>
        <v>3.5627624023172477</v>
      </c>
      <c r="B8943" s="2">
        <f t="shared" ca="1" si="966"/>
        <v>0.35627624023172477</v>
      </c>
      <c r="C8943" s="4"/>
      <c r="D8943" s="5">
        <f ca="1">IF(E8943&lt;(Driehoek_C-Driehoek_A)/(Driehoek_B-Driehoek_A),Driehoek_A+SQRT(E8943*(Driehoek_B-Driehoek_A)*(Driehoek_C-Driehoek_A)),Driehoek_B-SQRT((1-E8943)*(Driehoek_B-Driehoek_A)*(Driehoek_B-Driehoek_C)))</f>
        <v>3.5884427163838613</v>
      </c>
      <c r="E8943" s="2">
        <f t="shared" ca="1" si="967"/>
        <v>0.18022501880235287</v>
      </c>
      <c r="F8943" s="2"/>
      <c r="G8943" s="15">
        <f ca="1">_xlfn.NORM.INV(H8943,Normaal_Mu,Normaal_Sigma)</f>
        <v>4.5934113531249272</v>
      </c>
      <c r="H8943" s="2">
        <f t="shared" ca="1" si="968"/>
        <v>0.41945249606649782</v>
      </c>
      <c r="I8943" s="2"/>
      <c r="J8943" s="15">
        <f ca="1">-LN(K8943) /NegExp_Labda</f>
        <v>1.4396485398398857</v>
      </c>
      <c r="K8943" s="2">
        <f t="shared" ca="1" si="969"/>
        <v>0.74981429635721053</v>
      </c>
      <c r="L8943" s="2"/>
      <c r="M8943" s="17">
        <f t="shared" ca="1" si="971"/>
        <v>8</v>
      </c>
      <c r="N8943" s="2">
        <f t="shared" ca="1" si="965"/>
        <v>0.9219114066971652</v>
      </c>
      <c r="O8943" s="2"/>
      <c r="P8943" s="31">
        <f t="shared" ca="1" si="970"/>
        <v>4.2368530023331843</v>
      </c>
    </row>
    <row r="8944" spans="1:16" x14ac:dyDescent="0.25">
      <c r="A8944" s="32">
        <f ca="1">Uniform_A+B8944*(Uniform_B-Uniform_A)</f>
        <v>4.0379346750303116</v>
      </c>
      <c r="B8944" s="2">
        <f t="shared" ca="1" si="966"/>
        <v>0.40379346750303113</v>
      </c>
      <c r="C8944" s="4"/>
      <c r="D8944" s="5">
        <f ca="1">IF(E8944&lt;(Driehoek_C-Driehoek_A)/(Driehoek_B-Driehoek_A),Driehoek_A+SQRT(E8944*(Driehoek_B-Driehoek_A)*(Driehoek_C-Driehoek_A)),Driehoek_B-SQRT((1-E8944)*(Driehoek_B-Driehoek_A)*(Driehoek_B-Driehoek_C)))</f>
        <v>5.6049389232389277</v>
      </c>
      <c r="E8944" s="2">
        <f t="shared" ca="1" si="967"/>
        <v>0.67067315100176994</v>
      </c>
      <c r="F8944" s="2"/>
      <c r="G8944" s="15">
        <f ca="1">_xlfn.NORM.INV(H8944,Normaal_Mu,Normaal_Sigma)</f>
        <v>7.5254103255321372</v>
      </c>
      <c r="H8944" s="2">
        <f t="shared" ca="1" si="968"/>
        <v>0.89665242102227438</v>
      </c>
      <c r="I8944" s="2"/>
      <c r="J8944" s="15">
        <f ca="1">-LN(K8944) /NegExp_Labda</f>
        <v>12.972404982841184</v>
      </c>
      <c r="K8944" s="2">
        <f t="shared" ca="1" si="969"/>
        <v>7.468462759550154E-2</v>
      </c>
      <c r="L8944" s="2"/>
      <c r="M8944" s="17">
        <f t="shared" ca="1" si="971"/>
        <v>5</v>
      </c>
      <c r="N8944" s="2">
        <f t="shared" ca="1" si="965"/>
        <v>0.47694725725734988</v>
      </c>
      <c r="O8944" s="2"/>
      <c r="P8944" s="31">
        <f t="shared" ca="1" si="970"/>
        <v>7.0281377813285122</v>
      </c>
    </row>
    <row r="8945" spans="1:16" x14ac:dyDescent="0.25">
      <c r="A8945" s="32">
        <f ca="1">Uniform_A+B8945*(Uniform_B-Uniform_A)</f>
        <v>8.3966064579708668</v>
      </c>
      <c r="B8945" s="2">
        <f t="shared" ca="1" si="966"/>
        <v>0.83966064579708666</v>
      </c>
      <c r="C8945" s="4"/>
      <c r="D8945" s="5">
        <f ca="1">IF(E8945&lt;(Driehoek_C-Driehoek_A)/(Driehoek_B-Driehoek_A),Driehoek_A+SQRT(E8945*(Driehoek_B-Driehoek_A)*(Driehoek_C-Driehoek_A)),Driehoek_B-SQRT((1-E8945)*(Driehoek_B-Driehoek_A)*(Driehoek_B-Driehoek_C)))</f>
        <v>2.6989802546020778</v>
      </c>
      <c r="E8945" s="2">
        <f t="shared" ca="1" si="967"/>
        <v>3.4898099737398991E-2</v>
      </c>
      <c r="F8945" s="2"/>
      <c r="G8945" s="15">
        <f ca="1">_xlfn.NORM.INV(H8945,Normaal_Mu,Normaal_Sigma)</f>
        <v>4.3931536848640764</v>
      </c>
      <c r="H8945" s="2">
        <f t="shared" ca="1" si="968"/>
        <v>0.38078369990838756</v>
      </c>
      <c r="I8945" s="2"/>
      <c r="J8945" s="15">
        <f ca="1">-LN(K8945) /NegExp_Labda</f>
        <v>13.261141009118896</v>
      </c>
      <c r="K8945" s="2">
        <f t="shared" ca="1" si="969"/>
        <v>7.0493963155958683E-2</v>
      </c>
      <c r="L8945" s="2"/>
      <c r="M8945" s="17">
        <f t="shared" ca="1" si="971"/>
        <v>5</v>
      </c>
      <c r="N8945" s="2">
        <f t="shared" ca="1" si="965"/>
        <v>0.49135609386546653</v>
      </c>
      <c r="O8945" s="2"/>
      <c r="P8945" s="31">
        <f t="shared" ca="1" si="970"/>
        <v>6.7499762813111825</v>
      </c>
    </row>
    <row r="8946" spans="1:16" x14ac:dyDescent="0.25">
      <c r="A8946" s="32">
        <f ca="1">Uniform_A+B8946*(Uniform_B-Uniform_A)</f>
        <v>2.965483541511571</v>
      </c>
      <c r="B8946" s="2">
        <f t="shared" ca="1" si="966"/>
        <v>0.2965483541511571</v>
      </c>
      <c r="C8946" s="4"/>
      <c r="D8946" s="5">
        <f ca="1">IF(E8946&lt;(Driehoek_C-Driehoek_A)/(Driehoek_B-Driehoek_A),Driehoek_A+SQRT(E8946*(Driehoek_B-Driehoek_A)*(Driehoek_C-Driehoek_A)),Driehoek_B-SQRT((1-E8946)*(Driehoek_B-Driehoek_A)*(Driehoek_B-Driehoek_C)))</f>
        <v>3.720090985175081</v>
      </c>
      <c r="E8946" s="2">
        <f t="shared" ca="1" si="967"/>
        <v>0.21133664266289864</v>
      </c>
      <c r="F8946" s="2"/>
      <c r="G8946" s="15">
        <f ca="1">_xlfn.NORM.INV(H8946,Normaal_Mu,Normaal_Sigma)</f>
        <v>1.7919124320346937</v>
      </c>
      <c r="H8946" s="2">
        <f t="shared" ca="1" si="968"/>
        <v>5.4352200935829265E-2</v>
      </c>
      <c r="I8946" s="2"/>
      <c r="J8946" s="15">
        <f ca="1">-LN(K8946) /NegExp_Labda</f>
        <v>4.3350122262721076</v>
      </c>
      <c r="K8946" s="2">
        <f t="shared" ca="1" si="969"/>
        <v>0.42020926354423438</v>
      </c>
      <c r="L8946" s="2"/>
      <c r="M8946" s="17">
        <f t="shared" ca="1" si="971"/>
        <v>2</v>
      </c>
      <c r="N8946" s="2">
        <f t="shared" ca="1" si="965"/>
        <v>8.6290619592477857E-2</v>
      </c>
      <c r="O8946" s="2"/>
      <c r="P8946" s="31">
        <f t="shared" ca="1" si="970"/>
        <v>2.962499836998691</v>
      </c>
    </row>
    <row r="8947" spans="1:16" x14ac:dyDescent="0.25">
      <c r="A8947" s="32">
        <f ca="1">Uniform_A+B8947*(Uniform_B-Uniform_A)</f>
        <v>6.4371115736761375</v>
      </c>
      <c r="B8947" s="2">
        <f t="shared" ca="1" si="966"/>
        <v>0.64371115736761375</v>
      </c>
      <c r="C8947" s="4"/>
      <c r="D8947" s="5">
        <f ca="1">IF(E8947&lt;(Driehoek_C-Driehoek_A)/(Driehoek_B-Driehoek_A),Driehoek_A+SQRT(E8947*(Driehoek_B-Driehoek_A)*(Driehoek_C-Driehoek_A)),Driehoek_B-SQRT((1-E8947)*(Driehoek_B-Driehoek_A)*(Driehoek_B-Driehoek_C)))</f>
        <v>7.6913600555182917</v>
      </c>
      <c r="E8947" s="2">
        <f t="shared" ca="1" si="967"/>
        <v>0.95107032844876893</v>
      </c>
      <c r="F8947" s="2"/>
      <c r="G8947" s="15">
        <f ca="1">_xlfn.NORM.INV(H8947,Normaal_Mu,Normaal_Sigma)</f>
        <v>6.6986874059596779</v>
      </c>
      <c r="H8947" s="2">
        <f t="shared" ca="1" si="968"/>
        <v>0.80215496534104469</v>
      </c>
      <c r="I8947" s="2"/>
      <c r="J8947" s="15">
        <f ca="1">-LN(K8947) /NegExp_Labda</f>
        <v>2.0418777299047988</v>
      </c>
      <c r="K8947" s="2">
        <f t="shared" ca="1" si="969"/>
        <v>0.66472919556374366</v>
      </c>
      <c r="L8947" s="2"/>
      <c r="M8947" s="17">
        <f t="shared" ca="1" si="971"/>
        <v>1</v>
      </c>
      <c r="N8947" s="2">
        <f t="shared" ca="1" si="965"/>
        <v>3.6301961523421911E-2</v>
      </c>
      <c r="O8947" s="2"/>
      <c r="P8947" s="31">
        <f t="shared" ca="1" si="970"/>
        <v>4.7738073530117813</v>
      </c>
    </row>
    <row r="8948" spans="1:16" x14ac:dyDescent="0.25">
      <c r="A8948" s="32">
        <f ca="1">Uniform_A+B8948*(Uniform_B-Uniform_A)</f>
        <v>6.865287919269468</v>
      </c>
      <c r="B8948" s="2">
        <f t="shared" ca="1" si="966"/>
        <v>0.68652879192694682</v>
      </c>
      <c r="C8948" s="4"/>
      <c r="D8948" s="5">
        <f ca="1">IF(E8948&lt;(Driehoek_C-Driehoek_A)/(Driehoek_B-Driehoek_A),Driehoek_A+SQRT(E8948*(Driehoek_B-Driehoek_A)*(Driehoek_C-Driehoek_A)),Driehoek_B-SQRT((1-E8948)*(Driehoek_B-Driehoek_A)*(Driehoek_B-Driehoek_C)))</f>
        <v>4.4674163421655146</v>
      </c>
      <c r="E8948" s="2">
        <f t="shared" ca="1" si="967"/>
        <v>0.41301958242090742</v>
      </c>
      <c r="F8948" s="2"/>
      <c r="G8948" s="15">
        <f ca="1">_xlfn.NORM.INV(H8948,Normaal_Mu,Normaal_Sigma)</f>
        <v>5.6192338491010423</v>
      </c>
      <c r="H8948" s="2">
        <f t="shared" ca="1" si="968"/>
        <v>0.62157385779495444</v>
      </c>
      <c r="I8948" s="2"/>
      <c r="J8948" s="15">
        <f ca="1">-LN(K8948) /NegExp_Labda</f>
        <v>8.5892769587339615</v>
      </c>
      <c r="K8948" s="2">
        <f t="shared" ca="1" si="969"/>
        <v>0.17945058673816738</v>
      </c>
      <c r="L8948" s="2"/>
      <c r="M8948" s="17">
        <f t="shared" ca="1" si="971"/>
        <v>8</v>
      </c>
      <c r="N8948" s="2">
        <f t="shared" ca="1" si="965"/>
        <v>0.90568252211030587</v>
      </c>
      <c r="O8948" s="2"/>
      <c r="P8948" s="31">
        <f t="shared" ca="1" si="970"/>
        <v>6.7082430138539975</v>
      </c>
    </row>
    <row r="8949" spans="1:16" x14ac:dyDescent="0.25">
      <c r="A8949" s="32">
        <f ca="1">Uniform_A+B8949*(Uniform_B-Uniform_A)</f>
        <v>8.7039445180644588</v>
      </c>
      <c r="B8949" s="2">
        <f t="shared" ca="1" si="966"/>
        <v>0.87039445180644581</v>
      </c>
      <c r="C8949" s="4"/>
      <c r="D8949" s="5">
        <f ca="1">IF(E8949&lt;(Driehoek_C-Driehoek_A)/(Driehoek_B-Driehoek_A),Driehoek_A+SQRT(E8949*(Driehoek_B-Driehoek_A)*(Driehoek_C-Driehoek_A)),Driehoek_B-SQRT((1-E8949)*(Driehoek_B-Driehoek_A)*(Driehoek_B-Driehoek_C)))</f>
        <v>5.8203174862626961</v>
      </c>
      <c r="E8949" s="2">
        <f t="shared" ca="1" si="967"/>
        <v>0.71113197462380628</v>
      </c>
      <c r="F8949" s="2"/>
      <c r="G8949" s="15">
        <f ca="1">_xlfn.NORM.INV(H8949,Normaal_Mu,Normaal_Sigma)</f>
        <v>5.1242736535314997</v>
      </c>
      <c r="H8949" s="2">
        <f t="shared" ca="1" si="968"/>
        <v>0.52477306493570208</v>
      </c>
      <c r="I8949" s="2"/>
      <c r="J8949" s="15">
        <f ca="1">-LN(K8949) /NegExp_Labda</f>
        <v>4.0854651899635126</v>
      </c>
      <c r="K8949" s="2">
        <f t="shared" ca="1" si="969"/>
        <v>0.44171383531499386</v>
      </c>
      <c r="L8949" s="2"/>
      <c r="M8949" s="17">
        <f t="shared" ca="1" si="971"/>
        <v>5</v>
      </c>
      <c r="N8949" s="2">
        <f t="shared" ca="1" si="965"/>
        <v>0.60817486985649349</v>
      </c>
      <c r="O8949" s="2"/>
      <c r="P8949" s="31">
        <f t="shared" ca="1" si="970"/>
        <v>5.7468001695644331</v>
      </c>
    </row>
    <row r="8950" spans="1:16" x14ac:dyDescent="0.25">
      <c r="A8950" s="32">
        <f ca="1">Uniform_A+B8950*(Uniform_B-Uniform_A)</f>
        <v>9.9761392676346965</v>
      </c>
      <c r="B8950" s="2">
        <f t="shared" ca="1" si="966"/>
        <v>0.99761392676346972</v>
      </c>
      <c r="C8950" s="4"/>
      <c r="D8950" s="5">
        <f ca="1">IF(E8950&lt;(Driehoek_C-Driehoek_A)/(Driehoek_B-Driehoek_A),Driehoek_A+SQRT(E8950*(Driehoek_B-Driehoek_A)*(Driehoek_C-Driehoek_A)),Driehoek_B-SQRT((1-E8950)*(Driehoek_B-Driehoek_A)*(Driehoek_B-Driehoek_C)))</f>
        <v>4.2896088890580684</v>
      </c>
      <c r="E8950" s="2">
        <f t="shared" ca="1" si="967"/>
        <v>0.36606330234169249</v>
      </c>
      <c r="F8950" s="2"/>
      <c r="G8950" s="15">
        <f ca="1">_xlfn.NORM.INV(H8950,Normaal_Mu,Normaal_Sigma)</f>
        <v>1.2586047238242659</v>
      </c>
      <c r="H8950" s="2">
        <f t="shared" ca="1" si="968"/>
        <v>3.069350119351999E-2</v>
      </c>
      <c r="I8950" s="2"/>
      <c r="J8950" s="15">
        <f ca="1">-LN(K8950) /NegExp_Labda</f>
        <v>8.3395629526079382</v>
      </c>
      <c r="K8950" s="2">
        <f t="shared" ca="1" si="969"/>
        <v>0.18864042475578779</v>
      </c>
      <c r="L8950" s="2"/>
      <c r="M8950" s="17">
        <f t="shared" ca="1" si="971"/>
        <v>7</v>
      </c>
      <c r="N8950" s="2">
        <f t="shared" ca="1" si="965"/>
        <v>0.78277659599050142</v>
      </c>
      <c r="O8950" s="2"/>
      <c r="P8950" s="31">
        <f t="shared" ca="1" si="970"/>
        <v>6.1727831666249937</v>
      </c>
    </row>
    <row r="8951" spans="1:16" x14ac:dyDescent="0.25">
      <c r="A8951" s="32">
        <f ca="1">Uniform_A+B8951*(Uniform_B-Uniform_A)</f>
        <v>2.0198197417168195</v>
      </c>
      <c r="B8951" s="2">
        <f t="shared" ca="1" si="966"/>
        <v>0.20198197417168195</v>
      </c>
      <c r="C8951" s="4"/>
      <c r="D8951" s="5">
        <f ca="1">IF(E8951&lt;(Driehoek_C-Driehoek_A)/(Driehoek_B-Driehoek_A),Driehoek_A+SQRT(E8951*(Driehoek_B-Driehoek_A)*(Driehoek_C-Driehoek_A)),Driehoek_B-SQRT((1-E8951)*(Driehoek_B-Driehoek_A)*(Driehoek_B-Driehoek_C)))</f>
        <v>4.6488284578904171</v>
      </c>
      <c r="E8951" s="2">
        <f t="shared" ca="1" si="967"/>
        <v>0.45906589174673473</v>
      </c>
      <c r="F8951" s="2"/>
      <c r="G8951" s="15">
        <f ca="1">_xlfn.NORM.INV(H8951,Normaal_Mu,Normaal_Sigma)</f>
        <v>8.2956730955552729</v>
      </c>
      <c r="H8951" s="2">
        <f t="shared" ca="1" si="968"/>
        <v>0.95030689150157865</v>
      </c>
      <c r="I8951" s="2"/>
      <c r="J8951" s="15">
        <f ca="1">-LN(K8951) /NegExp_Labda</f>
        <v>0.10565769987997684</v>
      </c>
      <c r="K8951" s="2">
        <f t="shared" ca="1" si="969"/>
        <v>0.97909016660159243</v>
      </c>
      <c r="L8951" s="2"/>
      <c r="M8951" s="17">
        <f t="shared" ca="1" si="971"/>
        <v>2</v>
      </c>
      <c r="N8951" s="2">
        <f t="shared" ca="1" si="965"/>
        <v>5.4774210006701796E-2</v>
      </c>
      <c r="O8951" s="2"/>
      <c r="P8951" s="31">
        <f t="shared" ca="1" si="970"/>
        <v>3.4139957990084975</v>
      </c>
    </row>
    <row r="8952" spans="1:16" x14ac:dyDescent="0.25">
      <c r="A8952" s="32">
        <f ca="1">Uniform_A+B8952*(Uniform_B-Uniform_A)</f>
        <v>1.4399118403194666</v>
      </c>
      <c r="B8952" s="2">
        <f t="shared" ca="1" si="966"/>
        <v>0.14399118403194666</v>
      </c>
      <c r="C8952" s="4"/>
      <c r="D8952" s="5">
        <f ca="1">IF(E8952&lt;(Driehoek_C-Driehoek_A)/(Driehoek_B-Driehoek_A),Driehoek_A+SQRT(E8952*(Driehoek_B-Driehoek_A)*(Driehoek_C-Driehoek_A)),Driehoek_B-SQRT((1-E8952)*(Driehoek_B-Driehoek_A)*(Driehoek_B-Driehoek_C)))</f>
        <v>4.5076493299490403</v>
      </c>
      <c r="E8952" s="2">
        <f t="shared" ca="1" si="967"/>
        <v>0.42339387020836261</v>
      </c>
      <c r="F8952" s="2"/>
      <c r="G8952" s="15">
        <f ca="1">_xlfn.NORM.INV(H8952,Normaal_Mu,Normaal_Sigma)</f>
        <v>4.3974411535917346</v>
      </c>
      <c r="H8952" s="2">
        <f t="shared" ca="1" si="968"/>
        <v>0.38160071515669503</v>
      </c>
      <c r="I8952" s="2"/>
      <c r="J8952" s="15">
        <f ca="1">-LN(K8952) /NegExp_Labda</f>
        <v>1.1798977823169043</v>
      </c>
      <c r="K8952" s="2">
        <f t="shared" ca="1" si="969"/>
        <v>0.78979682000797224</v>
      </c>
      <c r="L8952" s="2"/>
      <c r="M8952" s="17">
        <f t="shared" ca="1" si="971"/>
        <v>7</v>
      </c>
      <c r="N8952" s="2">
        <f t="shared" ca="1" si="965"/>
        <v>0.79852125969490229</v>
      </c>
      <c r="O8952" s="2"/>
      <c r="P8952" s="31">
        <f t="shared" ca="1" si="970"/>
        <v>3.7049800212354298</v>
      </c>
    </row>
    <row r="8953" spans="1:16" x14ac:dyDescent="0.25">
      <c r="A8953" s="32">
        <f ca="1">Uniform_A+B8953*(Uniform_B-Uniform_A)</f>
        <v>5.6623758958120982</v>
      </c>
      <c r="B8953" s="2">
        <f t="shared" ca="1" si="966"/>
        <v>0.56623758958120984</v>
      </c>
      <c r="C8953" s="4"/>
      <c r="D8953" s="5">
        <f ca="1">IF(E8953&lt;(Driehoek_C-Driehoek_A)/(Driehoek_B-Driehoek_A),Driehoek_A+SQRT(E8953*(Driehoek_B-Driehoek_A)*(Driehoek_C-Driehoek_A)),Driehoek_B-SQRT((1-E8953)*(Driehoek_B-Driehoek_A)*(Driehoek_B-Driehoek_C)))</f>
        <v>7.4695188632337608</v>
      </c>
      <c r="E8953" s="2">
        <f t="shared" ca="1" si="967"/>
        <v>0.93307507114293486</v>
      </c>
      <c r="F8953" s="2"/>
      <c r="G8953" s="15">
        <f ca="1">_xlfn.NORM.INV(H8953,Normaal_Mu,Normaal_Sigma)</f>
        <v>6.102296499124007</v>
      </c>
      <c r="H8953" s="2">
        <f t="shared" ca="1" si="968"/>
        <v>0.70923397393766041</v>
      </c>
      <c r="I8953" s="2"/>
      <c r="J8953" s="15">
        <f ca="1">-LN(K8953) /NegExp_Labda</f>
        <v>0.55979349246097199</v>
      </c>
      <c r="K8953" s="2">
        <f t="shared" ca="1" si="969"/>
        <v>0.8940811836387843</v>
      </c>
      <c r="L8953" s="2"/>
      <c r="M8953" s="17">
        <f t="shared" ca="1" si="971"/>
        <v>4</v>
      </c>
      <c r="N8953" s="2">
        <f t="shared" ca="1" si="965"/>
        <v>0.26627871981486029</v>
      </c>
      <c r="O8953" s="2"/>
      <c r="P8953" s="31">
        <f t="shared" ca="1" si="970"/>
        <v>4.7587969501261673</v>
      </c>
    </row>
    <row r="8954" spans="1:16" x14ac:dyDescent="0.25">
      <c r="A8954" s="32">
        <f ca="1">Uniform_A+B8954*(Uniform_B-Uniform_A)</f>
        <v>9.8772497788586247</v>
      </c>
      <c r="B8954" s="2">
        <f t="shared" ca="1" si="966"/>
        <v>0.98772497788586244</v>
      </c>
      <c r="C8954" s="4"/>
      <c r="D8954" s="5">
        <f ca="1">IF(E8954&lt;(Driehoek_C-Driehoek_A)/(Driehoek_B-Driehoek_A),Driehoek_A+SQRT(E8954*(Driehoek_B-Driehoek_A)*(Driehoek_C-Driehoek_A)),Driehoek_B-SQRT((1-E8954)*(Driehoek_B-Driehoek_A)*(Driehoek_B-Driehoek_C)))</f>
        <v>4.3718100866344969</v>
      </c>
      <c r="E8954" s="2">
        <f t="shared" ca="1" si="967"/>
        <v>0.38799594645205193</v>
      </c>
      <c r="F8954" s="2"/>
      <c r="G8954" s="15">
        <f ca="1">_xlfn.NORM.INV(H8954,Normaal_Mu,Normaal_Sigma)</f>
        <v>4.444292829207825</v>
      </c>
      <c r="H8954" s="2">
        <f t="shared" ca="1" si="968"/>
        <v>0.3905623774324164</v>
      </c>
      <c r="I8954" s="2"/>
      <c r="J8954" s="15">
        <f ca="1">-LN(K8954) /NegExp_Labda</f>
        <v>9.487615525435551</v>
      </c>
      <c r="K8954" s="2">
        <f t="shared" ca="1" si="969"/>
        <v>0.14993954415612032</v>
      </c>
      <c r="L8954" s="2"/>
      <c r="M8954" s="17">
        <f t="shared" ca="1" si="971"/>
        <v>3</v>
      </c>
      <c r="N8954" s="2">
        <f t="shared" ca="1" si="965"/>
        <v>0.2468387509639437</v>
      </c>
      <c r="O8954" s="2"/>
      <c r="P8954" s="31">
        <f t="shared" ca="1" si="970"/>
        <v>6.2361936440273</v>
      </c>
    </row>
    <row r="8955" spans="1:16" x14ac:dyDescent="0.25">
      <c r="A8955" s="32">
        <f ca="1">Uniform_A+B8955*(Uniform_B-Uniform_A)</f>
        <v>5.1640500502479911</v>
      </c>
      <c r="B8955" s="2">
        <f t="shared" ca="1" si="966"/>
        <v>0.51640500502479914</v>
      </c>
      <c r="C8955" s="4"/>
      <c r="D8955" s="5">
        <f ca="1">IF(E8955&lt;(Driehoek_C-Driehoek_A)/(Driehoek_B-Driehoek_A),Driehoek_A+SQRT(E8955*(Driehoek_B-Driehoek_A)*(Driehoek_C-Driehoek_A)),Driehoek_B-SQRT((1-E8955)*(Driehoek_B-Driehoek_A)*(Driehoek_B-Driehoek_C)))</f>
        <v>4.3201830184978167</v>
      </c>
      <c r="E8955" s="2">
        <f t="shared" ca="1" si="967"/>
        <v>0.37426608627553681</v>
      </c>
      <c r="F8955" s="2"/>
      <c r="G8955" s="15">
        <f ca="1">_xlfn.NORM.INV(H8955,Normaal_Mu,Normaal_Sigma)</f>
        <v>5.3299400927432679</v>
      </c>
      <c r="H8955" s="2">
        <f t="shared" ca="1" si="968"/>
        <v>0.56551622073808705</v>
      </c>
      <c r="I8955" s="2"/>
      <c r="J8955" s="15">
        <f ca="1">-LN(K8955) /NegExp_Labda</f>
        <v>12.5664807260268</v>
      </c>
      <c r="K8955" s="2">
        <f t="shared" ca="1" si="969"/>
        <v>8.1000808311484485E-2</v>
      </c>
      <c r="L8955" s="2"/>
      <c r="M8955" s="17">
        <f t="shared" ca="1" si="971"/>
        <v>5</v>
      </c>
      <c r="N8955" s="2">
        <f t="shared" ca="1" si="965"/>
        <v>0.60771475668294095</v>
      </c>
      <c r="O8955" s="2"/>
      <c r="P8955" s="31">
        <f t="shared" ca="1" si="970"/>
        <v>6.4761307775031751</v>
      </c>
    </row>
    <row r="8956" spans="1:16" x14ac:dyDescent="0.25">
      <c r="A8956" s="32">
        <f ca="1">Uniform_A+B8956*(Uniform_B-Uniform_A)</f>
        <v>3.6888658802347396</v>
      </c>
      <c r="B8956" s="2">
        <f t="shared" ca="1" si="966"/>
        <v>0.36888658802347396</v>
      </c>
      <c r="C8956" s="4"/>
      <c r="D8956" s="5">
        <f ca="1">IF(E8956&lt;(Driehoek_C-Driehoek_A)/(Driehoek_B-Driehoek_A),Driehoek_A+SQRT(E8956*(Driehoek_B-Driehoek_A)*(Driehoek_C-Driehoek_A)),Driehoek_B-SQRT((1-E8956)*(Driehoek_B-Driehoek_A)*(Driehoek_B-Driehoek_C)))</f>
        <v>5.0410458897388875</v>
      </c>
      <c r="E8956" s="2">
        <f t="shared" ca="1" si="967"/>
        <v>0.55219092436704698</v>
      </c>
      <c r="F8956" s="2"/>
      <c r="G8956" s="15">
        <f ca="1">_xlfn.NORM.INV(H8956,Normaal_Mu,Normaal_Sigma)</f>
        <v>-0.1343069508609922</v>
      </c>
      <c r="H8956" s="2">
        <f t="shared" ca="1" si="968"/>
        <v>5.1268608918738634E-3</v>
      </c>
      <c r="I8956" s="2"/>
      <c r="J8956" s="15">
        <f ca="1">-LN(K8956) /NegExp_Labda</f>
        <v>4.5500578040604926</v>
      </c>
      <c r="K8956" s="2">
        <f t="shared" ca="1" si="969"/>
        <v>0.40251957055361587</v>
      </c>
      <c r="L8956" s="2"/>
      <c r="M8956" s="17">
        <f t="shared" ca="1" si="971"/>
        <v>3</v>
      </c>
      <c r="N8956" s="2">
        <f t="shared" ca="1" si="965"/>
        <v>0.15339448682437962</v>
      </c>
      <c r="O8956" s="2"/>
      <c r="P8956" s="31">
        <f t="shared" ca="1" si="970"/>
        <v>3.2291325246346254</v>
      </c>
    </row>
    <row r="8957" spans="1:16" x14ac:dyDescent="0.25">
      <c r="A8957" s="32">
        <f ca="1">Uniform_A+B8957*(Uniform_B-Uniform_A)</f>
        <v>1.4589105232907751</v>
      </c>
      <c r="B8957" s="2">
        <f t="shared" ca="1" si="966"/>
        <v>0.14589105232907751</v>
      </c>
      <c r="C8957" s="4"/>
      <c r="D8957" s="5">
        <f ca="1">IF(E8957&lt;(Driehoek_C-Driehoek_A)/(Driehoek_B-Driehoek_A),Driehoek_A+SQRT(E8957*(Driehoek_B-Driehoek_A)*(Driehoek_C-Driehoek_A)),Driehoek_B-SQRT((1-E8957)*(Driehoek_B-Driehoek_A)*(Driehoek_B-Driehoek_C)))</f>
        <v>5.5318723996724604</v>
      </c>
      <c r="E8957" s="2">
        <f t="shared" ca="1" si="967"/>
        <v>0.65634545565275249</v>
      </c>
      <c r="F8957" s="2"/>
      <c r="G8957" s="15">
        <f ca="1">_xlfn.NORM.INV(H8957,Normaal_Mu,Normaal_Sigma)</f>
        <v>6.044403850012813</v>
      </c>
      <c r="H8957" s="2">
        <f t="shared" ca="1" si="968"/>
        <v>0.6992351270687287</v>
      </c>
      <c r="I8957" s="2"/>
      <c r="J8957" s="15">
        <f ca="1">-LN(K8957) /NegExp_Labda</f>
        <v>8.7431252709021265</v>
      </c>
      <c r="K8957" s="2">
        <f t="shared" ca="1" si="969"/>
        <v>0.17401303754058639</v>
      </c>
      <c r="L8957" s="2"/>
      <c r="M8957" s="17">
        <f t="shared" ca="1" si="971"/>
        <v>8</v>
      </c>
      <c r="N8957" s="2">
        <f t="shared" ca="1" si="965"/>
        <v>0.89936558404928257</v>
      </c>
      <c r="O8957" s="2"/>
      <c r="P8957" s="31">
        <f t="shared" ca="1" si="970"/>
        <v>5.9556624087756349</v>
      </c>
    </row>
    <row r="8958" spans="1:16" x14ac:dyDescent="0.25">
      <c r="A8958" s="32">
        <f ca="1">Uniform_A+B8958*(Uniform_B-Uniform_A)</f>
        <v>4.8941362084394306</v>
      </c>
      <c r="B8958" s="2">
        <f t="shared" ca="1" si="966"/>
        <v>0.48941362084394302</v>
      </c>
      <c r="C8958" s="4"/>
      <c r="D8958" s="5">
        <f ca="1">IF(E8958&lt;(Driehoek_C-Driehoek_A)/(Driehoek_B-Driehoek_A),Driehoek_A+SQRT(E8958*(Driehoek_B-Driehoek_A)*(Driehoek_C-Driehoek_A)),Driehoek_B-SQRT((1-E8958)*(Driehoek_B-Driehoek_A)*(Driehoek_B-Driehoek_C)))</f>
        <v>4.6654628846038495</v>
      </c>
      <c r="E8958" s="2">
        <f t="shared" ca="1" si="967"/>
        <v>0.46319394272152048</v>
      </c>
      <c r="F8958" s="2"/>
      <c r="G8958" s="15">
        <f ca="1">_xlfn.NORM.INV(H8958,Normaal_Mu,Normaal_Sigma)</f>
        <v>5.2988031131760929</v>
      </c>
      <c r="H8958" s="2">
        <f t="shared" ca="1" si="968"/>
        <v>0.55938160823153382</v>
      </c>
      <c r="I8958" s="2"/>
      <c r="J8958" s="15">
        <f ca="1">-LN(K8958) /NegExp_Labda</f>
        <v>3.0065579971978305</v>
      </c>
      <c r="K8958" s="2">
        <f t="shared" ca="1" si="969"/>
        <v>0.54809228691181455</v>
      </c>
      <c r="L8958" s="2"/>
      <c r="M8958" s="17">
        <f t="shared" ca="1" si="971"/>
        <v>7</v>
      </c>
      <c r="N8958" s="2">
        <f t="shared" ca="1" si="965"/>
        <v>0.79247551516164283</v>
      </c>
      <c r="O8958" s="2"/>
      <c r="P8958" s="31">
        <f t="shared" ca="1" si="970"/>
        <v>4.9729920406834411</v>
      </c>
    </row>
    <row r="8959" spans="1:16" x14ac:dyDescent="0.25">
      <c r="A8959" s="32">
        <f ca="1">Uniform_A+B8959*(Uniform_B-Uniform_A)</f>
        <v>5.3086313604423658</v>
      </c>
      <c r="B8959" s="2">
        <f t="shared" ca="1" si="966"/>
        <v>0.53086313604423663</v>
      </c>
      <c r="C8959" s="4"/>
      <c r="D8959" s="5">
        <f ca="1">IF(E8959&lt;(Driehoek_C-Driehoek_A)/(Driehoek_B-Driehoek_A),Driehoek_A+SQRT(E8959*(Driehoek_B-Driehoek_A)*(Driehoek_C-Driehoek_A)),Driehoek_B-SQRT((1-E8959)*(Driehoek_B-Driehoek_A)*(Driehoek_B-Driehoek_C)))</f>
        <v>4.9045500066918581</v>
      </c>
      <c r="E8959" s="2">
        <f t="shared" ca="1" si="967"/>
        <v>0.52077969578035266</v>
      </c>
      <c r="F8959" s="2"/>
      <c r="G8959" s="15">
        <f ca="1">_xlfn.NORM.INV(H8959,Normaal_Mu,Normaal_Sigma)</f>
        <v>2.7266169249707914</v>
      </c>
      <c r="H8959" s="2">
        <f t="shared" ca="1" si="968"/>
        <v>0.12783362911535667</v>
      </c>
      <c r="I8959" s="2"/>
      <c r="J8959" s="15">
        <f ca="1">-LN(K8959) /NegExp_Labda</f>
        <v>0.53545961293052802</v>
      </c>
      <c r="K8959" s="2">
        <f t="shared" ca="1" si="969"/>
        <v>0.89844308198280964</v>
      </c>
      <c r="L8959" s="2"/>
      <c r="M8959" s="17">
        <f t="shared" ca="1" si="971"/>
        <v>5</v>
      </c>
      <c r="N8959" s="2">
        <f t="shared" ca="1" si="965"/>
        <v>0.57737871447031008</v>
      </c>
      <c r="O8959" s="2"/>
      <c r="P8959" s="31">
        <f t="shared" ca="1" si="970"/>
        <v>3.695051581007109</v>
      </c>
    </row>
    <row r="8960" spans="1:16" x14ac:dyDescent="0.25">
      <c r="A8960" s="32">
        <f ca="1">Uniform_A+B8960*(Uniform_B-Uniform_A)</f>
        <v>9.351455953260281</v>
      </c>
      <c r="B8960" s="2">
        <f t="shared" ca="1" si="966"/>
        <v>0.93514559532602803</v>
      </c>
      <c r="C8960" s="4"/>
      <c r="D8960" s="5">
        <f ca="1">IF(E8960&lt;(Driehoek_C-Driehoek_A)/(Driehoek_B-Driehoek_A),Driehoek_A+SQRT(E8960*(Driehoek_B-Driehoek_A)*(Driehoek_C-Driehoek_A)),Driehoek_B-SQRT((1-E8960)*(Driehoek_B-Driehoek_A)*(Driehoek_B-Driehoek_C)))</f>
        <v>7.1926286991573587</v>
      </c>
      <c r="E8960" s="2">
        <f t="shared" ca="1" si="967"/>
        <v>0.90666882802543936</v>
      </c>
      <c r="F8960" s="2"/>
      <c r="G8960" s="15">
        <f ca="1">_xlfn.NORM.INV(H8960,Normaal_Mu,Normaal_Sigma)</f>
        <v>3.333258009886257</v>
      </c>
      <c r="H8960" s="2">
        <f t="shared" ca="1" si="968"/>
        <v>0.20231776384314049</v>
      </c>
      <c r="I8960" s="2"/>
      <c r="J8960" s="15">
        <f ca="1">-LN(K8960) /NegExp_Labda</f>
        <v>6.712418979217647</v>
      </c>
      <c r="K8960" s="2">
        <f t="shared" ca="1" si="969"/>
        <v>0.2611961044233797</v>
      </c>
      <c r="L8960" s="2"/>
      <c r="M8960" s="17">
        <f t="shared" ca="1" si="971"/>
        <v>5</v>
      </c>
      <c r="N8960" s="2">
        <f t="shared" ca="1" si="965"/>
        <v>0.60311324403333622</v>
      </c>
      <c r="O8960" s="2"/>
      <c r="P8960" s="31">
        <f t="shared" ca="1" si="970"/>
        <v>6.3179523283043082</v>
      </c>
    </row>
    <row r="8961" spans="1:16" x14ac:dyDescent="0.25">
      <c r="A8961" s="32">
        <f ca="1">Uniform_A+B8961*(Uniform_B-Uniform_A)</f>
        <v>8.7171373496973779</v>
      </c>
      <c r="B8961" s="2">
        <f t="shared" ca="1" si="966"/>
        <v>0.8717137349697377</v>
      </c>
      <c r="C8961" s="4"/>
      <c r="D8961" s="5">
        <f ca="1">IF(E8961&lt;(Driehoek_C-Driehoek_A)/(Driehoek_B-Driehoek_A),Driehoek_A+SQRT(E8961*(Driehoek_B-Driehoek_A)*(Driehoek_C-Driehoek_A)),Driehoek_B-SQRT((1-E8961)*(Driehoek_B-Driehoek_A)*(Driehoek_B-Driehoek_C)))</f>
        <v>5.0955863513029085</v>
      </c>
      <c r="E8961" s="2">
        <f t="shared" ca="1" si="967"/>
        <v>0.56444440171051047</v>
      </c>
      <c r="F8961" s="2"/>
      <c r="G8961" s="15">
        <f ca="1">_xlfn.NORM.INV(H8961,Normaal_Mu,Normaal_Sigma)</f>
        <v>2.9170120869162317</v>
      </c>
      <c r="H8961" s="2">
        <f t="shared" ca="1" si="968"/>
        <v>0.14882317829231373</v>
      </c>
      <c r="I8961" s="2"/>
      <c r="J8961" s="15">
        <f ca="1">-LN(K8961) /NegExp_Labda</f>
        <v>1.9902586128926461</v>
      </c>
      <c r="K8961" s="2">
        <f t="shared" ca="1" si="969"/>
        <v>0.67162728846844699</v>
      </c>
      <c r="L8961" s="2"/>
      <c r="M8961" s="17">
        <f t="shared" ca="1" si="971"/>
        <v>5</v>
      </c>
      <c r="N8961" s="2">
        <f t="shared" ca="1" si="965"/>
        <v>0.45936945296544851</v>
      </c>
      <c r="O8961" s="2"/>
      <c r="P8961" s="31">
        <f t="shared" ca="1" si="970"/>
        <v>4.7439988801618327</v>
      </c>
    </row>
    <row r="8962" spans="1:16" x14ac:dyDescent="0.25">
      <c r="A8962" s="32">
        <f ca="1">Uniform_A+B8962*(Uniform_B-Uniform_A)</f>
        <v>9.4472961193053333</v>
      </c>
      <c r="B8962" s="2">
        <f t="shared" ca="1" si="966"/>
        <v>0.9447296119305334</v>
      </c>
      <c r="C8962" s="4"/>
      <c r="D8962" s="5">
        <f ca="1">IF(E8962&lt;(Driehoek_C-Driehoek_A)/(Driehoek_B-Driehoek_A),Driehoek_A+SQRT(E8962*(Driehoek_B-Driehoek_A)*(Driehoek_C-Driehoek_A)),Driehoek_B-SQRT((1-E8962)*(Driehoek_B-Driehoek_A)*(Driehoek_B-Driehoek_C)))</f>
        <v>7.7288451010283969</v>
      </c>
      <c r="E8962" s="2">
        <f t="shared" ca="1" si="967"/>
        <v>0.95383329208058554</v>
      </c>
      <c r="F8962" s="2"/>
      <c r="G8962" s="15">
        <f ca="1">_xlfn.NORM.INV(H8962,Normaal_Mu,Normaal_Sigma)</f>
        <v>2.5097190059936931</v>
      </c>
      <c r="H8962" s="2">
        <f t="shared" ca="1" si="968"/>
        <v>0.10654005516205822</v>
      </c>
      <c r="I8962" s="2"/>
      <c r="J8962" s="15">
        <f ca="1">-LN(K8962) /NegExp_Labda</f>
        <v>2.6911729044779369</v>
      </c>
      <c r="K8962" s="2">
        <f t="shared" ca="1" si="969"/>
        <v>0.58377795593352155</v>
      </c>
      <c r="L8962" s="2"/>
      <c r="M8962" s="17">
        <f t="shared" ca="1" si="971"/>
        <v>6</v>
      </c>
      <c r="N8962" s="2">
        <f t="shared" ca="1" si="965"/>
        <v>0.74723211833723713</v>
      </c>
      <c r="O8962" s="2"/>
      <c r="P8962" s="31">
        <f t="shared" ca="1" si="970"/>
        <v>5.6754066261610721</v>
      </c>
    </row>
    <row r="8963" spans="1:16" x14ac:dyDescent="0.25">
      <c r="A8963" s="32">
        <f ca="1">Uniform_A+B8963*(Uniform_B-Uniform_A)</f>
        <v>6.419801164097759</v>
      </c>
      <c r="B8963" s="2">
        <f t="shared" ca="1" si="966"/>
        <v>0.64198011640977592</v>
      </c>
      <c r="C8963" s="4"/>
      <c r="D8963" s="5">
        <f ca="1">IF(E8963&lt;(Driehoek_C-Driehoek_A)/(Driehoek_B-Driehoek_A),Driehoek_A+SQRT(E8963*(Driehoek_B-Driehoek_A)*(Driehoek_C-Driehoek_A)),Driehoek_B-SQRT((1-E8963)*(Driehoek_B-Driehoek_A)*(Driehoek_B-Driehoek_C)))</f>
        <v>3.763137857286071</v>
      </c>
      <c r="E8963" s="2">
        <f t="shared" ca="1" si="967"/>
        <v>0.22204679312823694</v>
      </c>
      <c r="F8963" s="2"/>
      <c r="G8963" s="15">
        <f ca="1">_xlfn.NORM.INV(H8963,Normaal_Mu,Normaal_Sigma)</f>
        <v>6.4809398726201017</v>
      </c>
      <c r="H8963" s="2">
        <f t="shared" ca="1" si="968"/>
        <v>0.77049255168315745</v>
      </c>
      <c r="I8963" s="2"/>
      <c r="J8963" s="15">
        <f ca="1">-LN(K8963) /NegExp_Labda</f>
        <v>6.8114062277843486</v>
      </c>
      <c r="K8963" s="2">
        <f t="shared" ca="1" si="969"/>
        <v>0.25607593803073403</v>
      </c>
      <c r="L8963" s="2"/>
      <c r="M8963" s="17">
        <f t="shared" ca="1" si="971"/>
        <v>4</v>
      </c>
      <c r="N8963" s="2">
        <f t="shared" ca="1" si="965"/>
        <v>0.30681750285298959</v>
      </c>
      <c r="O8963" s="2"/>
      <c r="P8963" s="31">
        <f t="shared" ca="1" si="970"/>
        <v>5.4950570243576564</v>
      </c>
    </row>
    <row r="8964" spans="1:16" x14ac:dyDescent="0.25">
      <c r="A8964" s="32">
        <f ca="1">Uniform_A+B8964*(Uniform_B-Uniform_A)</f>
        <v>6.4286233712303922</v>
      </c>
      <c r="B8964" s="2">
        <f t="shared" ca="1" si="966"/>
        <v>0.6428623371230392</v>
      </c>
      <c r="C8964" s="4"/>
      <c r="D8964" s="5">
        <f ca="1">IF(E8964&lt;(Driehoek_C-Driehoek_A)/(Driehoek_B-Driehoek_A),Driehoek_A+SQRT(E8964*(Driehoek_B-Driehoek_A)*(Driehoek_C-Driehoek_A)),Driehoek_B-SQRT((1-E8964)*(Driehoek_B-Driehoek_A)*(Driehoek_B-Driehoek_C)))</f>
        <v>5.3125809139950135</v>
      </c>
      <c r="E8964" s="2">
        <f t="shared" ca="1" si="967"/>
        <v>0.6115125852618899</v>
      </c>
      <c r="F8964" s="2"/>
      <c r="G8964" s="15">
        <f ca="1">_xlfn.NORM.INV(H8964,Normaal_Mu,Normaal_Sigma)</f>
        <v>4.0128868671429689</v>
      </c>
      <c r="H8964" s="2">
        <f t="shared" ca="1" si="968"/>
        <v>0.31080969071178866</v>
      </c>
      <c r="I8964" s="2"/>
      <c r="J8964" s="15">
        <f ca="1">-LN(K8964) /NegExp_Labda</f>
        <v>2.0175809634828354</v>
      </c>
      <c r="K8964" s="2">
        <f t="shared" ca="1" si="969"/>
        <v>0.66796721052106067</v>
      </c>
      <c r="L8964" s="2"/>
      <c r="M8964" s="17">
        <f t="shared" ca="1" si="971"/>
        <v>5</v>
      </c>
      <c r="N8964" s="2">
        <f t="shared" ca="1" si="965"/>
        <v>0.4857829643639151</v>
      </c>
      <c r="O8964" s="2"/>
      <c r="P8964" s="31">
        <f t="shared" ca="1" si="970"/>
        <v>4.5543344231702418</v>
      </c>
    </row>
    <row r="8965" spans="1:16" x14ac:dyDescent="0.25">
      <c r="A8965" s="32">
        <f ca="1">Uniform_A+B8965*(Uniform_B-Uniform_A)</f>
        <v>9.9517526789405348</v>
      </c>
      <c r="B8965" s="2">
        <f t="shared" ca="1" si="966"/>
        <v>0.99517526789405353</v>
      </c>
      <c r="C8965" s="4"/>
      <c r="D8965" s="5">
        <f ca="1">IF(E8965&lt;(Driehoek_C-Driehoek_A)/(Driehoek_B-Driehoek_A),Driehoek_A+SQRT(E8965*(Driehoek_B-Driehoek_A)*(Driehoek_C-Driehoek_A)),Driehoek_B-SQRT((1-E8965)*(Driehoek_B-Driehoek_A)*(Driehoek_B-Driehoek_C)))</f>
        <v>3.7501897325999685</v>
      </c>
      <c r="E8965" s="2">
        <f t="shared" ca="1" si="967"/>
        <v>0.21879743572131061</v>
      </c>
      <c r="F8965" s="2"/>
      <c r="G8965" s="15">
        <f ca="1">_xlfn.NORM.INV(H8965,Normaal_Mu,Normaal_Sigma)</f>
        <v>6.8349772545768488</v>
      </c>
      <c r="H8965" s="2">
        <f t="shared" ca="1" si="968"/>
        <v>0.82055667515737785</v>
      </c>
      <c r="I8965" s="2"/>
      <c r="J8965" s="15">
        <f ca="1">-LN(K8965) /NegExp_Labda</f>
        <v>4.370928345163767</v>
      </c>
      <c r="K8965" s="2">
        <f t="shared" ca="1" si="969"/>
        <v>0.41720162158560947</v>
      </c>
      <c r="L8965" s="2"/>
      <c r="M8965" s="17">
        <f t="shared" ca="1" si="971"/>
        <v>10</v>
      </c>
      <c r="N8965" s="2">
        <f t="shared" ref="N8965:N9028" ca="1" si="972">RAND()</f>
        <v>0.97747003087436046</v>
      </c>
      <c r="O8965" s="2"/>
      <c r="P8965" s="31">
        <f t="shared" ca="1" si="970"/>
        <v>6.9815696022562239</v>
      </c>
    </row>
    <row r="8966" spans="1:16" x14ac:dyDescent="0.25">
      <c r="A8966" s="32">
        <f ca="1">Uniform_A+B8966*(Uniform_B-Uniform_A)</f>
        <v>3.0665117354272606</v>
      </c>
      <c r="B8966" s="2">
        <f t="shared" ref="B8966:B9029" ca="1" si="973">RAND()</f>
        <v>0.30665117354272609</v>
      </c>
      <c r="C8966" s="4"/>
      <c r="D8966" s="5">
        <f ca="1">IF(E8966&lt;(Driehoek_C-Driehoek_A)/(Driehoek_B-Driehoek_A),Driehoek_A+SQRT(E8966*(Driehoek_B-Driehoek_A)*(Driehoek_C-Driehoek_A)),Driehoek_B-SQRT((1-E8966)*(Driehoek_B-Driehoek_A)*(Driehoek_B-Driehoek_C)))</f>
        <v>7.4217570858255124</v>
      </c>
      <c r="E8966" s="2">
        <f t="shared" ref="E8966:E9029" ca="1" si="974">RAND()</f>
        <v>0.9288328372530863</v>
      </c>
      <c r="F8966" s="2"/>
      <c r="G8966" s="15">
        <f ca="1">_xlfn.NORM.INV(H8966,Normaal_Mu,Normaal_Sigma)</f>
        <v>5.2379203992082575</v>
      </c>
      <c r="H8966" s="2">
        <f t="shared" ref="H8966:H9029" ca="1" si="975">RAND()</f>
        <v>0.54734655603855986</v>
      </c>
      <c r="I8966" s="2"/>
      <c r="J8966" s="15">
        <f ca="1">-LN(K8966) /NegExp_Labda</f>
        <v>1.1805831418197916</v>
      </c>
      <c r="K8966" s="2">
        <f t="shared" ref="K8966:K9029" ca="1" si="976">RAND()</f>
        <v>0.78968856847607483</v>
      </c>
      <c r="L8966" s="2"/>
      <c r="M8966" s="17">
        <f t="shared" ca="1" si="971"/>
        <v>5</v>
      </c>
      <c r="N8966" s="2">
        <f t="shared" ca="1" si="972"/>
        <v>0.57373282290148053</v>
      </c>
      <c r="O8966" s="2"/>
      <c r="P8966" s="31">
        <f t="shared" ca="1" si="970"/>
        <v>4.3813544724561648</v>
      </c>
    </row>
    <row r="8967" spans="1:16" x14ac:dyDescent="0.25">
      <c r="A8967" s="32">
        <f ca="1">Uniform_A+B8967*(Uniform_B-Uniform_A)</f>
        <v>9.4102398821724815</v>
      </c>
      <c r="B8967" s="2">
        <f t="shared" ca="1" si="973"/>
        <v>0.94102398821724809</v>
      </c>
      <c r="C8967" s="4"/>
      <c r="D8967" s="5">
        <f ca="1">IF(E8967&lt;(Driehoek_C-Driehoek_A)/(Driehoek_B-Driehoek_A),Driehoek_A+SQRT(E8967*(Driehoek_B-Driehoek_A)*(Driehoek_C-Driehoek_A)),Driehoek_B-SQRT((1-E8967)*(Driehoek_B-Driehoek_A)*(Driehoek_B-Driehoek_C)))</f>
        <v>4.5607702432237716</v>
      </c>
      <c r="E8967" s="2">
        <f t="shared" ca="1" si="974"/>
        <v>0.43694969047292764</v>
      </c>
      <c r="F8967" s="2"/>
      <c r="G8967" s="15">
        <f ca="1">_xlfn.NORM.INV(H8967,Normaal_Mu,Normaal_Sigma)</f>
        <v>3.9237173867819699</v>
      </c>
      <c r="H8967" s="2">
        <f t="shared" ca="1" si="975"/>
        <v>0.29523974853376511</v>
      </c>
      <c r="I8967" s="2"/>
      <c r="J8967" s="15">
        <f ca="1">-LN(K8967) /NegExp_Labda</f>
        <v>2.1524537420772378</v>
      </c>
      <c r="K8967" s="2">
        <f t="shared" ca="1" si="976"/>
        <v>0.65018993673539061</v>
      </c>
      <c r="L8967" s="2"/>
      <c r="M8967" s="17">
        <f t="shared" ca="1" si="971"/>
        <v>4</v>
      </c>
      <c r="N8967" s="2">
        <f t="shared" ca="1" si="972"/>
        <v>0.37262871841061773</v>
      </c>
      <c r="O8967" s="2"/>
      <c r="P8967" s="31">
        <f t="shared" ca="1" si="970"/>
        <v>4.8094362508510917</v>
      </c>
    </row>
    <row r="8968" spans="1:16" x14ac:dyDescent="0.25">
      <c r="A8968" s="32">
        <f ca="1">Uniform_A+B8968*(Uniform_B-Uniform_A)</f>
        <v>4.970547813732952</v>
      </c>
      <c r="B8968" s="2">
        <f t="shared" ca="1" si="973"/>
        <v>0.49705478137329517</v>
      </c>
      <c r="C8968" s="4"/>
      <c r="D8968" s="5">
        <f ca="1">IF(E8968&lt;(Driehoek_C-Driehoek_A)/(Driehoek_B-Driehoek_A),Driehoek_A+SQRT(E8968*(Driehoek_B-Driehoek_A)*(Driehoek_C-Driehoek_A)),Driehoek_B-SQRT((1-E8968)*(Driehoek_B-Driehoek_A)*(Driehoek_B-Driehoek_C)))</f>
        <v>3.6904291839352084</v>
      </c>
      <c r="E8968" s="2">
        <f t="shared" ca="1" si="974"/>
        <v>0.20411077327856109</v>
      </c>
      <c r="F8968" s="2"/>
      <c r="G8968" s="15">
        <f ca="1">_xlfn.NORM.INV(H8968,Normaal_Mu,Normaal_Sigma)</f>
        <v>7.4071617639287792</v>
      </c>
      <c r="H8968" s="2">
        <f t="shared" ca="1" si="975"/>
        <v>0.88562419378113222</v>
      </c>
      <c r="I8968" s="2"/>
      <c r="J8968" s="15">
        <f ca="1">-LN(K8968) /NegExp_Labda</f>
        <v>2.3721823131728601</v>
      </c>
      <c r="K8968" s="2">
        <f t="shared" ca="1" si="976"/>
        <v>0.62223561069726641</v>
      </c>
      <c r="L8968" s="2"/>
      <c r="M8968" s="17">
        <f t="shared" ca="1" si="971"/>
        <v>4</v>
      </c>
      <c r="N8968" s="2">
        <f t="shared" ca="1" si="972"/>
        <v>0.38578720725876614</v>
      </c>
      <c r="O8968" s="2"/>
      <c r="P8968" s="31">
        <f t="shared" ca="1" si="970"/>
        <v>4.48806421495396</v>
      </c>
    </row>
    <row r="8969" spans="1:16" x14ac:dyDescent="0.25">
      <c r="A8969" s="32">
        <f ca="1">Uniform_A+B8969*(Uniform_B-Uniform_A)</f>
        <v>5.2033330013353272</v>
      </c>
      <c r="B8969" s="2">
        <f t="shared" ca="1" si="973"/>
        <v>0.52033330013353274</v>
      </c>
      <c r="C8969" s="4"/>
      <c r="D8969" s="5">
        <f ca="1">IF(E8969&lt;(Driehoek_C-Driehoek_A)/(Driehoek_B-Driehoek_A),Driehoek_A+SQRT(E8969*(Driehoek_B-Driehoek_A)*(Driehoek_C-Driehoek_A)),Driehoek_B-SQRT((1-E8969)*(Driehoek_B-Driehoek_A)*(Driehoek_B-Driehoek_C)))</f>
        <v>4.4822577970965867</v>
      </c>
      <c r="E8969" s="2">
        <f t="shared" ca="1" si="974"/>
        <v>0.41685729680301176</v>
      </c>
      <c r="F8969" s="2"/>
      <c r="G8969" s="15">
        <f ca="1">_xlfn.NORM.INV(H8969,Normaal_Mu,Normaal_Sigma)</f>
        <v>2.3509707580402379</v>
      </c>
      <c r="H8969" s="2">
        <f t="shared" ca="1" si="975"/>
        <v>9.2666095252433189E-2</v>
      </c>
      <c r="I8969" s="2"/>
      <c r="J8969" s="15">
        <f ca="1">-LN(K8969) /NegExp_Labda</f>
        <v>0.17439352997125895</v>
      </c>
      <c r="K8969" s="2">
        <f t="shared" ca="1" si="976"/>
        <v>0.96572254550987102</v>
      </c>
      <c r="L8969" s="2"/>
      <c r="M8969" s="17">
        <f t="shared" ca="1" si="971"/>
        <v>6</v>
      </c>
      <c r="N8969" s="2">
        <f t="shared" ca="1" si="972"/>
        <v>0.75892546174332276</v>
      </c>
      <c r="O8969" s="2"/>
      <c r="P8969" s="31">
        <f t="shared" ca="1" si="970"/>
        <v>3.642191017288682</v>
      </c>
    </row>
    <row r="8970" spans="1:16" x14ac:dyDescent="0.25">
      <c r="A8970" s="32">
        <f ca="1">Uniform_A+B8970*(Uniform_B-Uniform_A)</f>
        <v>4.9058836300116297</v>
      </c>
      <c r="B8970" s="2">
        <f t="shared" ca="1" si="973"/>
        <v>0.49058836300116293</v>
      </c>
      <c r="C8970" s="4"/>
      <c r="D8970" s="5">
        <f ca="1">IF(E8970&lt;(Driehoek_C-Driehoek_A)/(Driehoek_B-Driehoek_A),Driehoek_A+SQRT(E8970*(Driehoek_B-Driehoek_A)*(Driehoek_C-Driehoek_A)),Driehoek_B-SQRT((1-E8970)*(Driehoek_B-Driehoek_A)*(Driehoek_B-Driehoek_C)))</f>
        <v>4.9408913391229259</v>
      </c>
      <c r="E8970" s="2">
        <f t="shared" ca="1" si="974"/>
        <v>0.52924676797693515</v>
      </c>
      <c r="F8970" s="2"/>
      <c r="G8970" s="15">
        <f ca="1">_xlfn.NORM.INV(H8970,Normaal_Mu,Normaal_Sigma)</f>
        <v>3.2067792788773195</v>
      </c>
      <c r="H8970" s="2">
        <f t="shared" ca="1" si="975"/>
        <v>0.18496343382535541</v>
      </c>
      <c r="I8970" s="2"/>
      <c r="J8970" s="15">
        <f ca="1">-LN(K8970) /NegExp_Labda</f>
        <v>2.7068439243185383</v>
      </c>
      <c r="K8970" s="2">
        <f t="shared" ca="1" si="976"/>
        <v>0.58195114104820056</v>
      </c>
      <c r="L8970" s="2"/>
      <c r="M8970" s="17">
        <f t="shared" ca="1" si="971"/>
        <v>3</v>
      </c>
      <c r="N8970" s="2">
        <f t="shared" ca="1" si="972"/>
        <v>0.14686421971034147</v>
      </c>
      <c r="O8970" s="2"/>
      <c r="P8970" s="31">
        <f t="shared" ca="1" si="970"/>
        <v>3.7520796344660825</v>
      </c>
    </row>
    <row r="8971" spans="1:16" x14ac:dyDescent="0.25">
      <c r="A8971" s="32">
        <f ca="1">Uniform_A+B8971*(Uniform_B-Uniform_A)</f>
        <v>0.35890633402342553</v>
      </c>
      <c r="B8971" s="2">
        <f t="shared" ca="1" si="973"/>
        <v>3.5890633402342553E-2</v>
      </c>
      <c r="C8971" s="4"/>
      <c r="D8971" s="5">
        <f ca="1">IF(E8971&lt;(Driehoek_C-Driehoek_A)/(Driehoek_B-Driehoek_A),Driehoek_A+SQRT(E8971*(Driehoek_B-Driehoek_A)*(Driehoek_C-Driehoek_A)),Driehoek_B-SQRT((1-E8971)*(Driehoek_B-Driehoek_A)*(Driehoek_B-Driehoek_C)))</f>
        <v>7.0023151647090973</v>
      </c>
      <c r="E8971" s="2">
        <f t="shared" ca="1" si="974"/>
        <v>0.88597872282425028</v>
      </c>
      <c r="F8971" s="2"/>
      <c r="G8971" s="15">
        <f ca="1">_xlfn.NORM.INV(H8971,Normaal_Mu,Normaal_Sigma)</f>
        <v>4.0839443945711524</v>
      </c>
      <c r="H8971" s="2">
        <f t="shared" ca="1" si="975"/>
        <v>0.32346623340910385</v>
      </c>
      <c r="I8971" s="2"/>
      <c r="J8971" s="15">
        <f ca="1">-LN(K8971) /NegExp_Labda</f>
        <v>10.300796289420768</v>
      </c>
      <c r="K8971" s="2">
        <f t="shared" ca="1" si="976"/>
        <v>0.12743367346147472</v>
      </c>
      <c r="L8971" s="2"/>
      <c r="M8971" s="17">
        <f t="shared" ca="1" si="971"/>
        <v>7</v>
      </c>
      <c r="N8971" s="2">
        <f t="shared" ca="1" si="972"/>
        <v>0.83616638040809976</v>
      </c>
      <c r="O8971" s="2"/>
      <c r="P8971" s="31">
        <f t="shared" ca="1" si="970"/>
        <v>5.7491924365448881</v>
      </c>
    </row>
    <row r="8972" spans="1:16" x14ac:dyDescent="0.25">
      <c r="A8972" s="32">
        <f ca="1">Uniform_A+B8972*(Uniform_B-Uniform_A)</f>
        <v>6.3060726144883636</v>
      </c>
      <c r="B8972" s="2">
        <f t="shared" ca="1" si="973"/>
        <v>0.63060726144883639</v>
      </c>
      <c r="C8972" s="4"/>
      <c r="D8972" s="5">
        <f ca="1">IF(E8972&lt;(Driehoek_C-Driehoek_A)/(Driehoek_B-Driehoek_A),Driehoek_A+SQRT(E8972*(Driehoek_B-Driehoek_A)*(Driehoek_C-Driehoek_A)),Driehoek_B-SQRT((1-E8972)*(Driehoek_B-Driehoek_A)*(Driehoek_B-Driehoek_C)))</f>
        <v>6.5141450371863892</v>
      </c>
      <c r="E8972" s="2">
        <f t="shared" ca="1" si="974"/>
        <v>0.82344357439585547</v>
      </c>
      <c r="F8972" s="2"/>
      <c r="G8972" s="15">
        <f ca="1">_xlfn.NORM.INV(H8972,Normaal_Mu,Normaal_Sigma)</f>
        <v>2.4901421675893474</v>
      </c>
      <c r="H8972" s="2">
        <f t="shared" ca="1" si="975"/>
        <v>0.10475228289410754</v>
      </c>
      <c r="I8972" s="2"/>
      <c r="J8972" s="15">
        <f ca="1">-LN(K8972) /NegExp_Labda</f>
        <v>15.30471461191771</v>
      </c>
      <c r="K8972" s="2">
        <f t="shared" ca="1" si="976"/>
        <v>4.6843504600089347E-2</v>
      </c>
      <c r="L8972" s="2"/>
      <c r="M8972" s="17">
        <f t="shared" ca="1" si="971"/>
        <v>7</v>
      </c>
      <c r="N8972" s="2">
        <f t="shared" ca="1" si="972"/>
        <v>0.84607750571439344</v>
      </c>
      <c r="O8972" s="2"/>
      <c r="P8972" s="31">
        <f t="shared" ca="1" si="970"/>
        <v>7.5230148862363624</v>
      </c>
    </row>
    <row r="8973" spans="1:16" x14ac:dyDescent="0.25">
      <c r="A8973" s="32">
        <f ca="1">Uniform_A+B8973*(Uniform_B-Uniform_A)</f>
        <v>5.251036688654958</v>
      </c>
      <c r="B8973" s="2">
        <f t="shared" ca="1" si="973"/>
        <v>0.52510366886549575</v>
      </c>
      <c r="C8973" s="4"/>
      <c r="D8973" s="5">
        <f ca="1">IF(E8973&lt;(Driehoek_C-Driehoek_A)/(Driehoek_B-Driehoek_A),Driehoek_A+SQRT(E8973*(Driehoek_B-Driehoek_A)*(Driehoek_C-Driehoek_A)),Driehoek_B-SQRT((1-E8973)*(Driehoek_B-Driehoek_A)*(Driehoek_B-Driehoek_C)))</f>
        <v>6.7917913817512581</v>
      </c>
      <c r="E8973" s="2">
        <f t="shared" ca="1" si="974"/>
        <v>0.86068041995119948</v>
      </c>
      <c r="F8973" s="2"/>
      <c r="G8973" s="15">
        <f ca="1">_xlfn.NORM.INV(H8973,Normaal_Mu,Normaal_Sigma)</f>
        <v>5.489947861957873</v>
      </c>
      <c r="H8973" s="2">
        <f t="shared" ca="1" si="975"/>
        <v>0.59676169174721894</v>
      </c>
      <c r="I8973" s="2"/>
      <c r="J8973" s="15">
        <f ca="1">-LN(K8973) /NegExp_Labda</f>
        <v>0.71931829425140392</v>
      </c>
      <c r="K8973" s="2">
        <f t="shared" ca="1" si="976"/>
        <v>0.86600581223862327</v>
      </c>
      <c r="L8973" s="2"/>
      <c r="M8973" s="17">
        <f t="shared" ca="1" si="971"/>
        <v>2</v>
      </c>
      <c r="N8973" s="2">
        <f t="shared" ca="1" si="972"/>
        <v>9.2184606205953035E-2</v>
      </c>
      <c r="O8973" s="2"/>
      <c r="P8973" s="31">
        <f t="shared" ref="P8973:P9036" ca="1" si="977">SUM(A8973,D8973,G8973,J8973,M8973)/5</f>
        <v>4.0504188453230991</v>
      </c>
    </row>
    <row r="8974" spans="1:16" x14ac:dyDescent="0.25">
      <c r="A8974" s="32">
        <f ca="1">Uniform_A+B8974*(Uniform_B-Uniform_A)</f>
        <v>0.72080838628008403</v>
      </c>
      <c r="B8974" s="2">
        <f t="shared" ca="1" si="973"/>
        <v>7.2080838628008403E-2</v>
      </c>
      <c r="C8974" s="4"/>
      <c r="D8974" s="5">
        <f ca="1">IF(E8974&lt;(Driehoek_C-Driehoek_A)/(Driehoek_B-Driehoek_A),Driehoek_A+SQRT(E8974*(Driehoek_B-Driehoek_A)*(Driehoek_C-Driehoek_A)),Driehoek_B-SQRT((1-E8974)*(Driehoek_B-Driehoek_A)*(Driehoek_B-Driehoek_C)))</f>
        <v>8.1065523366376322</v>
      </c>
      <c r="E8974" s="2">
        <f t="shared" ca="1" si="974"/>
        <v>0.97719289350949501</v>
      </c>
      <c r="F8974" s="2"/>
      <c r="G8974" s="15">
        <f ca="1">_xlfn.NORM.INV(H8974,Normaal_Mu,Normaal_Sigma)</f>
        <v>6.8171667875525008</v>
      </c>
      <c r="H8974" s="2">
        <f t="shared" ca="1" si="975"/>
        <v>0.8182149622394268</v>
      </c>
      <c r="I8974" s="2"/>
      <c r="J8974" s="15">
        <f ca="1">-LN(K8974) /NegExp_Labda</f>
        <v>1.5018927422765826</v>
      </c>
      <c r="K8974" s="2">
        <f t="shared" ca="1" si="976"/>
        <v>0.74053783816114171</v>
      </c>
      <c r="L8974" s="2"/>
      <c r="M8974" s="17">
        <f t="shared" ca="1" si="971"/>
        <v>7</v>
      </c>
      <c r="N8974" s="2">
        <f t="shared" ca="1" si="972"/>
        <v>0.78991597802678304</v>
      </c>
      <c r="O8974" s="2"/>
      <c r="P8974" s="31">
        <f t="shared" ca="1" si="977"/>
        <v>4.8292840505493597</v>
      </c>
    </row>
    <row r="8975" spans="1:16" x14ac:dyDescent="0.25">
      <c r="A8975" s="32">
        <f ca="1">Uniform_A+B8975*(Uniform_B-Uniform_A)</f>
        <v>4.1387457245134183</v>
      </c>
      <c r="B8975" s="2">
        <f t="shared" ca="1" si="973"/>
        <v>0.41387457245134185</v>
      </c>
      <c r="C8975" s="4"/>
      <c r="D8975" s="5">
        <f ca="1">IF(E8975&lt;(Driehoek_C-Driehoek_A)/(Driehoek_B-Driehoek_A),Driehoek_A+SQRT(E8975*(Driehoek_B-Driehoek_A)*(Driehoek_C-Driehoek_A)),Driehoek_B-SQRT((1-E8975)*(Driehoek_B-Driehoek_A)*(Driehoek_B-Driehoek_C)))</f>
        <v>8.2804843011192943</v>
      </c>
      <c r="E8975" s="2">
        <f t="shared" ca="1" si="974"/>
        <v>0.98520849025897739</v>
      </c>
      <c r="F8975" s="2"/>
      <c r="G8975" s="15">
        <f ca="1">_xlfn.NORM.INV(H8975,Normaal_Mu,Normaal_Sigma)</f>
        <v>5.0042357781745501</v>
      </c>
      <c r="H8975" s="2">
        <f t="shared" ca="1" si="975"/>
        <v>0.500844914870477</v>
      </c>
      <c r="I8975" s="2"/>
      <c r="J8975" s="15">
        <f ca="1">-LN(K8975) /NegExp_Labda</f>
        <v>3.1303675476504549</v>
      </c>
      <c r="K8975" s="2">
        <f t="shared" ca="1" si="976"/>
        <v>0.53468712858776268</v>
      </c>
      <c r="L8975" s="2"/>
      <c r="M8975" s="17">
        <f t="shared" ca="1" si="971"/>
        <v>8</v>
      </c>
      <c r="N8975" s="2">
        <f t="shared" ca="1" si="972"/>
        <v>0.92975801181838724</v>
      </c>
      <c r="O8975" s="2"/>
      <c r="P8975" s="31">
        <f t="shared" ca="1" si="977"/>
        <v>5.7107666702915427</v>
      </c>
    </row>
    <row r="8976" spans="1:16" x14ac:dyDescent="0.25">
      <c r="A8976" s="32">
        <f ca="1">Uniform_A+B8976*(Uniform_B-Uniform_A)</f>
        <v>1.925503081970269</v>
      </c>
      <c r="B8976" s="2">
        <f t="shared" ca="1" si="973"/>
        <v>0.1925503081970269</v>
      </c>
      <c r="C8976" s="4"/>
      <c r="D8976" s="5">
        <f ca="1">IF(E8976&lt;(Driehoek_C-Driehoek_A)/(Driehoek_B-Driehoek_A),Driehoek_A+SQRT(E8976*(Driehoek_B-Driehoek_A)*(Driehoek_C-Driehoek_A)),Driehoek_B-SQRT((1-E8976)*(Driehoek_B-Driehoek_A)*(Driehoek_B-Driehoek_C)))</f>
        <v>6.9166392485401751</v>
      </c>
      <c r="E8976" s="2">
        <f t="shared" ca="1" si="974"/>
        <v>0.87598879940790719</v>
      </c>
      <c r="F8976" s="2"/>
      <c r="G8976" s="15">
        <f ca="1">_xlfn.NORM.INV(H8976,Normaal_Mu,Normaal_Sigma)</f>
        <v>6.4777509811696774</v>
      </c>
      <c r="H8976" s="2">
        <f t="shared" ca="1" si="975"/>
        <v>0.77000869681409911</v>
      </c>
      <c r="I8976" s="2"/>
      <c r="J8976" s="15">
        <f ca="1">-LN(K8976) /NegExp_Labda</f>
        <v>4.6968870168951273</v>
      </c>
      <c r="K8976" s="2">
        <f t="shared" ca="1" si="976"/>
        <v>0.39087111465344893</v>
      </c>
      <c r="L8976" s="2"/>
      <c r="M8976" s="17">
        <f t="shared" ca="1" si="971"/>
        <v>7</v>
      </c>
      <c r="N8976" s="2">
        <f t="shared" ca="1" si="972"/>
        <v>0.83971616266107385</v>
      </c>
      <c r="O8976" s="2"/>
      <c r="P8976" s="31">
        <f t="shared" ca="1" si="977"/>
        <v>5.4033560657150499</v>
      </c>
    </row>
    <row r="8977" spans="1:16" x14ac:dyDescent="0.25">
      <c r="A8977" s="32">
        <f ca="1">Uniform_A+B8977*(Uniform_B-Uniform_A)</f>
        <v>2.2543510801604016</v>
      </c>
      <c r="B8977" s="2">
        <f t="shared" ca="1" si="973"/>
        <v>0.22543510801604016</v>
      </c>
      <c r="C8977" s="4"/>
      <c r="D8977" s="5">
        <f ca="1">IF(E8977&lt;(Driehoek_C-Driehoek_A)/(Driehoek_B-Driehoek_A),Driehoek_A+SQRT(E8977*(Driehoek_B-Driehoek_A)*(Driehoek_C-Driehoek_A)),Driehoek_B-SQRT((1-E8977)*(Driehoek_B-Driehoek_A)*(Driehoek_B-Driehoek_C)))</f>
        <v>6.9805789459318035</v>
      </c>
      <c r="E8977" s="2">
        <f t="shared" ca="1" si="974"/>
        <v>0.88348396018245989</v>
      </c>
      <c r="F8977" s="2"/>
      <c r="G8977" s="15">
        <f ca="1">_xlfn.NORM.INV(H8977,Normaal_Mu,Normaal_Sigma)</f>
        <v>8.5835543605736646</v>
      </c>
      <c r="H8977" s="2">
        <f t="shared" ca="1" si="975"/>
        <v>0.96341566719852234</v>
      </c>
      <c r="I8977" s="2"/>
      <c r="J8977" s="15">
        <f ca="1">-LN(K8977) /NegExp_Labda</f>
        <v>0.25017922427879025</v>
      </c>
      <c r="K8977" s="2">
        <f t="shared" ca="1" si="976"/>
        <v>0.95119532843028798</v>
      </c>
      <c r="L8977" s="2"/>
      <c r="M8977" s="17">
        <f t="shared" ca="1" si="971"/>
        <v>6</v>
      </c>
      <c r="N8977" s="2">
        <f t="shared" ca="1" si="972"/>
        <v>0.69880887741362518</v>
      </c>
      <c r="O8977" s="2"/>
      <c r="P8977" s="31">
        <f t="shared" ca="1" si="977"/>
        <v>4.8137327221889317</v>
      </c>
    </row>
    <row r="8978" spans="1:16" x14ac:dyDescent="0.25">
      <c r="A8978" s="32">
        <f ca="1">Uniform_A+B8978*(Uniform_B-Uniform_A)</f>
        <v>5.936017357219054</v>
      </c>
      <c r="B8978" s="2">
        <f t="shared" ca="1" si="973"/>
        <v>0.59360173572190544</v>
      </c>
      <c r="C8978" s="4"/>
      <c r="D8978" s="5">
        <f ca="1">IF(E8978&lt;(Driehoek_C-Driehoek_A)/(Driehoek_B-Driehoek_A),Driehoek_A+SQRT(E8978*(Driehoek_B-Driehoek_A)*(Driehoek_C-Driehoek_A)),Driehoek_B-SQRT((1-E8978)*(Driehoek_B-Driehoek_A)*(Driehoek_B-Driehoek_C)))</f>
        <v>4.11421535974186</v>
      </c>
      <c r="E8978" s="2">
        <f t="shared" ca="1" si="974"/>
        <v>0.31797452711478968</v>
      </c>
      <c r="F8978" s="2"/>
      <c r="G8978" s="15">
        <f ca="1">_xlfn.NORM.INV(H8978,Normaal_Mu,Normaal_Sigma)</f>
        <v>0.73949217937752909</v>
      </c>
      <c r="H8978" s="2">
        <f t="shared" ca="1" si="975"/>
        <v>1.6575328219083363E-2</v>
      </c>
      <c r="I8978" s="2"/>
      <c r="J8978" s="15">
        <f ca="1">-LN(K8978) /NegExp_Labda</f>
        <v>0.75648456499881278</v>
      </c>
      <c r="K8978" s="2">
        <f t="shared" ca="1" si="976"/>
        <v>0.85959243659684526</v>
      </c>
      <c r="L8978" s="2"/>
      <c r="M8978" s="17">
        <f t="shared" ca="1" si="971"/>
        <v>4</v>
      </c>
      <c r="N8978" s="2">
        <f t="shared" ca="1" si="972"/>
        <v>0.35870046691670199</v>
      </c>
      <c r="O8978" s="2"/>
      <c r="P8978" s="31">
        <f t="shared" ca="1" si="977"/>
        <v>3.109241892267451</v>
      </c>
    </row>
    <row r="8979" spans="1:16" x14ac:dyDescent="0.25">
      <c r="A8979" s="32">
        <f ca="1">Uniform_A+B8979*(Uniform_B-Uniform_A)</f>
        <v>9.2015369963611029</v>
      </c>
      <c r="B8979" s="2">
        <f t="shared" ca="1" si="973"/>
        <v>0.92015369963611038</v>
      </c>
      <c r="C8979" s="4"/>
      <c r="D8979" s="5">
        <f ca="1">IF(E8979&lt;(Driehoek_C-Driehoek_A)/(Driehoek_B-Driehoek_A),Driehoek_A+SQRT(E8979*(Driehoek_B-Driehoek_A)*(Driehoek_C-Driehoek_A)),Driehoek_B-SQRT((1-E8979)*(Driehoek_B-Driehoek_A)*(Driehoek_B-Driehoek_C)))</f>
        <v>3.6779808521726123</v>
      </c>
      <c r="E8979" s="2">
        <f t="shared" ca="1" si="974"/>
        <v>0.20111569573270893</v>
      </c>
      <c r="F8979" s="2"/>
      <c r="G8979" s="15">
        <f ca="1">_xlfn.NORM.INV(H8979,Normaal_Mu,Normaal_Sigma)</f>
        <v>3.8763137629430249</v>
      </c>
      <c r="H8979" s="2">
        <f t="shared" ca="1" si="975"/>
        <v>0.2871114556782951</v>
      </c>
      <c r="I8979" s="2"/>
      <c r="J8979" s="15">
        <f ca="1">-LN(K8979) /NegExp_Labda</f>
        <v>6.5743532990361837</v>
      </c>
      <c r="K8979" s="2">
        <f t="shared" ca="1" si="976"/>
        <v>0.26850905000569125</v>
      </c>
      <c r="L8979" s="2"/>
      <c r="M8979" s="17">
        <f t="shared" ca="1" si="971"/>
        <v>7</v>
      </c>
      <c r="N8979" s="2">
        <f t="shared" ca="1" si="972"/>
        <v>0.8011857716974965</v>
      </c>
      <c r="O8979" s="2"/>
      <c r="P8979" s="31">
        <f t="shared" ca="1" si="977"/>
        <v>6.0660369821025846</v>
      </c>
    </row>
    <row r="8980" spans="1:16" x14ac:dyDescent="0.25">
      <c r="A8980" s="32">
        <f ca="1">Uniform_A+B8980*(Uniform_B-Uniform_A)</f>
        <v>9.0842166075367992</v>
      </c>
      <c r="B8980" s="2">
        <f t="shared" ca="1" si="973"/>
        <v>0.90842166075367992</v>
      </c>
      <c r="C8980" s="4"/>
      <c r="D8980" s="5">
        <f ca="1">IF(E8980&lt;(Driehoek_C-Driehoek_A)/(Driehoek_B-Driehoek_A),Driehoek_A+SQRT(E8980*(Driehoek_B-Driehoek_A)*(Driehoek_C-Driehoek_A)),Driehoek_B-SQRT((1-E8980)*(Driehoek_B-Driehoek_A)*(Driehoek_B-Driehoek_C)))</f>
        <v>3.296204465178219</v>
      </c>
      <c r="E8980" s="2">
        <f t="shared" ca="1" si="974"/>
        <v>0.1200104296819966</v>
      </c>
      <c r="F8980" s="2"/>
      <c r="G8980" s="15">
        <f ca="1">_xlfn.NORM.INV(H8980,Normaal_Mu,Normaal_Sigma)</f>
        <v>3.2313667951027192</v>
      </c>
      <c r="H8980" s="2">
        <f t="shared" ca="1" si="975"/>
        <v>0.18826266419472915</v>
      </c>
      <c r="I8980" s="2"/>
      <c r="J8980" s="15">
        <f ca="1">-LN(K8980) /NegExp_Labda</f>
        <v>2.4359676162867236</v>
      </c>
      <c r="K8980" s="2">
        <f t="shared" ca="1" si="976"/>
        <v>0.61434813078842176</v>
      </c>
      <c r="L8980" s="2"/>
      <c r="M8980" s="17">
        <f t="shared" ca="1" si="971"/>
        <v>9</v>
      </c>
      <c r="N8980" s="2">
        <f t="shared" ca="1" si="972"/>
        <v>0.9407072914751432</v>
      </c>
      <c r="O8980" s="2"/>
      <c r="P8980" s="31">
        <f t="shared" ca="1" si="977"/>
        <v>5.4095510968208922</v>
      </c>
    </row>
    <row r="8981" spans="1:16" x14ac:dyDescent="0.25">
      <c r="A8981" s="32">
        <f ca="1">Uniform_A+B8981*(Uniform_B-Uniform_A)</f>
        <v>4.8981177708194243</v>
      </c>
      <c r="B8981" s="2">
        <f t="shared" ca="1" si="973"/>
        <v>0.48981177708194246</v>
      </c>
      <c r="C8981" s="4"/>
      <c r="D8981" s="5">
        <f ca="1">IF(E8981&lt;(Driehoek_C-Driehoek_A)/(Driehoek_B-Driehoek_A),Driehoek_A+SQRT(E8981*(Driehoek_B-Driehoek_A)*(Driehoek_C-Driehoek_A)),Driehoek_B-SQRT((1-E8981)*(Driehoek_B-Driehoek_A)*(Driehoek_B-Driehoek_C)))</f>
        <v>6.5661523427745907</v>
      </c>
      <c r="E8981" s="2">
        <f t="shared" ca="1" si="974"/>
        <v>0.83075387375481102</v>
      </c>
      <c r="F8981" s="2"/>
      <c r="G8981" s="15">
        <f ca="1">_xlfn.NORM.INV(H8981,Normaal_Mu,Normaal_Sigma)</f>
        <v>3.60004941983237</v>
      </c>
      <c r="H8981" s="2">
        <f t="shared" ca="1" si="975"/>
        <v>0.2419713680583242</v>
      </c>
      <c r="I8981" s="2"/>
      <c r="J8981" s="15">
        <f ca="1">-LN(K8981) /NegExp_Labda</f>
        <v>3.6643959661416571E-2</v>
      </c>
      <c r="K8981" s="2">
        <f t="shared" ca="1" si="976"/>
        <v>0.99269799817698046</v>
      </c>
      <c r="L8981" s="2"/>
      <c r="M8981" s="17">
        <f t="shared" ca="1" si="971"/>
        <v>3</v>
      </c>
      <c r="N8981" s="2">
        <f t="shared" ca="1" si="972"/>
        <v>0.18866896424455948</v>
      </c>
      <c r="O8981" s="2"/>
      <c r="P8981" s="31">
        <f t="shared" ca="1" si="977"/>
        <v>3.6201926986175605</v>
      </c>
    </row>
    <row r="8982" spans="1:16" x14ac:dyDescent="0.25">
      <c r="A8982" s="32">
        <f ca="1">Uniform_A+B8982*(Uniform_B-Uniform_A)</f>
        <v>3.6624414866620389</v>
      </c>
      <c r="B8982" s="2">
        <f t="shared" ca="1" si="973"/>
        <v>0.36624414866620392</v>
      </c>
      <c r="C8982" s="4"/>
      <c r="D8982" s="5">
        <f ca="1">IF(E8982&lt;(Driehoek_C-Driehoek_A)/(Driehoek_B-Driehoek_A),Driehoek_A+SQRT(E8982*(Driehoek_B-Driehoek_A)*(Driehoek_C-Driehoek_A)),Driehoek_B-SQRT((1-E8982)*(Driehoek_B-Driehoek_A)*(Driehoek_B-Driehoek_C)))</f>
        <v>7.5300479125515496</v>
      </c>
      <c r="E8982" s="2">
        <f t="shared" ca="1" si="974"/>
        <v>0.93826402458874125</v>
      </c>
      <c r="F8982" s="2"/>
      <c r="G8982" s="15">
        <f ca="1">_xlfn.NORM.INV(H8982,Normaal_Mu,Normaal_Sigma)</f>
        <v>2.4920771477038675</v>
      </c>
      <c r="H8982" s="2">
        <f t="shared" ca="1" si="975"/>
        <v>0.10492801316953537</v>
      </c>
      <c r="I8982" s="2"/>
      <c r="J8982" s="15">
        <f ca="1">-LN(K8982) /NegExp_Labda</f>
        <v>3.1211312682380989</v>
      </c>
      <c r="K8982" s="2">
        <f t="shared" ca="1" si="976"/>
        <v>0.53567574536428009</v>
      </c>
      <c r="L8982" s="2"/>
      <c r="M8982" s="17">
        <f t="shared" ca="1" si="971"/>
        <v>3</v>
      </c>
      <c r="N8982" s="2">
        <f t="shared" ca="1" si="972"/>
        <v>0.14282349945413242</v>
      </c>
      <c r="O8982" s="2"/>
      <c r="P8982" s="31">
        <f t="shared" ca="1" si="977"/>
        <v>3.9611395630311108</v>
      </c>
    </row>
    <row r="8983" spans="1:16" x14ac:dyDescent="0.25">
      <c r="A8983" s="32">
        <f ca="1">Uniform_A+B8983*(Uniform_B-Uniform_A)</f>
        <v>8.8249885755928315</v>
      </c>
      <c r="B8983" s="2">
        <f t="shared" ca="1" si="973"/>
        <v>0.88249885755928315</v>
      </c>
      <c r="C8983" s="4"/>
      <c r="D8983" s="5">
        <f ca="1">IF(E8983&lt;(Driehoek_C-Driehoek_A)/(Driehoek_B-Driehoek_A),Driehoek_A+SQRT(E8983*(Driehoek_B-Driehoek_A)*(Driehoek_C-Driehoek_A)),Driehoek_B-SQRT((1-E8983)*(Driehoek_B-Driehoek_A)*(Driehoek_B-Driehoek_C)))</f>
        <v>6.5517711420387279</v>
      </c>
      <c r="E8983" s="2">
        <f t="shared" ca="1" si="974"/>
        <v>0.82874787025844698</v>
      </c>
      <c r="F8983" s="2"/>
      <c r="G8983" s="15">
        <f ca="1">_xlfn.NORM.INV(H8983,Normaal_Mu,Normaal_Sigma)</f>
        <v>4.2799564672431911</v>
      </c>
      <c r="H8983" s="2">
        <f t="shared" ca="1" si="975"/>
        <v>0.35941542813417027</v>
      </c>
      <c r="I8983" s="2"/>
      <c r="J8983" s="15">
        <f ca="1">-LN(K8983) /NegExp_Labda</f>
        <v>2.2079432264235255</v>
      </c>
      <c r="K8983" s="2">
        <f t="shared" ca="1" si="976"/>
        <v>0.64301408793698844</v>
      </c>
      <c r="L8983" s="2"/>
      <c r="M8983" s="17">
        <f t="shared" ca="1" si="971"/>
        <v>2</v>
      </c>
      <c r="N8983" s="2">
        <f t="shared" ca="1" si="972"/>
        <v>0.12326572907473576</v>
      </c>
      <c r="O8983" s="2"/>
      <c r="P8983" s="31">
        <f t="shared" ca="1" si="977"/>
        <v>4.7729318822596554</v>
      </c>
    </row>
    <row r="8984" spans="1:16" x14ac:dyDescent="0.25">
      <c r="A8984" s="32">
        <f ca="1">Uniform_A+B8984*(Uniform_B-Uniform_A)</f>
        <v>4.8797959639734234</v>
      </c>
      <c r="B8984" s="2">
        <f t="shared" ca="1" si="973"/>
        <v>0.48797959639734234</v>
      </c>
      <c r="C8984" s="4"/>
      <c r="D8984" s="5">
        <f ca="1">IF(E8984&lt;(Driehoek_C-Driehoek_A)/(Driehoek_B-Driehoek_A),Driehoek_A+SQRT(E8984*(Driehoek_B-Driehoek_A)*(Driehoek_C-Driehoek_A)),Driehoek_B-SQRT((1-E8984)*(Driehoek_B-Driehoek_A)*(Driehoek_B-Driehoek_C)))</f>
        <v>4.7615696276230111</v>
      </c>
      <c r="E8984" s="2">
        <f t="shared" ca="1" si="974"/>
        <v>0.48673451367177878</v>
      </c>
      <c r="F8984" s="2"/>
      <c r="G8984" s="15">
        <f ca="1">_xlfn.NORM.INV(H8984,Normaal_Mu,Normaal_Sigma)</f>
        <v>4.016230338138663</v>
      </c>
      <c r="H8984" s="2">
        <f t="shared" ca="1" si="975"/>
        <v>0.31140038117023883</v>
      </c>
      <c r="I8984" s="2"/>
      <c r="J8984" s="15">
        <f ca="1">-LN(K8984) /NegExp_Labda</f>
        <v>4.3397317273261766</v>
      </c>
      <c r="K8984" s="2">
        <f t="shared" ca="1" si="976"/>
        <v>0.41981281506512513</v>
      </c>
      <c r="L8984" s="2"/>
      <c r="M8984" s="17">
        <f t="shared" ca="1" si="971"/>
        <v>7</v>
      </c>
      <c r="N8984" s="2">
        <f t="shared" ca="1" si="972"/>
        <v>0.82776496875093286</v>
      </c>
      <c r="O8984" s="2"/>
      <c r="P8984" s="31">
        <f t="shared" ca="1" si="977"/>
        <v>4.9994655314122554</v>
      </c>
    </row>
    <row r="8985" spans="1:16" x14ac:dyDescent="0.25">
      <c r="A8985" s="32">
        <f ca="1">Uniform_A+B8985*(Uniform_B-Uniform_A)</f>
        <v>8.0943371821859031</v>
      </c>
      <c r="B8985" s="2">
        <f t="shared" ca="1" si="973"/>
        <v>0.80943371821859034</v>
      </c>
      <c r="C8985" s="4"/>
      <c r="D8985" s="5">
        <f ca="1">IF(E8985&lt;(Driehoek_C-Driehoek_A)/(Driehoek_B-Driehoek_A),Driehoek_A+SQRT(E8985*(Driehoek_B-Driehoek_A)*(Driehoek_C-Driehoek_A)),Driehoek_B-SQRT((1-E8985)*(Driehoek_B-Driehoek_A)*(Driehoek_B-Driehoek_C)))</f>
        <v>2.9991816150465338</v>
      </c>
      <c r="E8985" s="2">
        <f t="shared" ca="1" si="974"/>
        <v>7.1311707131928581E-2</v>
      </c>
      <c r="F8985" s="2"/>
      <c r="G8985" s="15">
        <f ca="1">_xlfn.NORM.INV(H8985,Normaal_Mu,Normaal_Sigma)</f>
        <v>2.9104091885983232</v>
      </c>
      <c r="H8985" s="2">
        <f t="shared" ca="1" si="975"/>
        <v>0.14805876937039453</v>
      </c>
      <c r="I8985" s="2"/>
      <c r="J8985" s="15">
        <f ca="1">-LN(K8985) /NegExp_Labda</f>
        <v>6.6617628706298797</v>
      </c>
      <c r="K8985" s="2">
        <f t="shared" ca="1" si="976"/>
        <v>0.26385579025296646</v>
      </c>
      <c r="L8985" s="2"/>
      <c r="M8985" s="17">
        <f t="shared" ca="1" si="971"/>
        <v>8</v>
      </c>
      <c r="N8985" s="2">
        <f t="shared" ca="1" si="972"/>
        <v>0.87098677473839525</v>
      </c>
      <c r="O8985" s="2"/>
      <c r="P8985" s="31">
        <f t="shared" ca="1" si="977"/>
        <v>5.7331381712921274</v>
      </c>
    </row>
    <row r="8986" spans="1:16" x14ac:dyDescent="0.25">
      <c r="A8986" s="32">
        <f ca="1">Uniform_A+B8986*(Uniform_B-Uniform_A)</f>
        <v>6.8749839479154007</v>
      </c>
      <c r="B8986" s="2">
        <f t="shared" ca="1" si="973"/>
        <v>0.68749839479154007</v>
      </c>
      <c r="C8986" s="4"/>
      <c r="D8986" s="5">
        <f ca="1">IF(E8986&lt;(Driehoek_C-Driehoek_A)/(Driehoek_B-Driehoek_A),Driehoek_A+SQRT(E8986*(Driehoek_B-Driehoek_A)*(Driehoek_C-Driehoek_A)),Driehoek_B-SQRT((1-E8986)*(Driehoek_B-Driehoek_A)*(Driehoek_B-Driehoek_C)))</f>
        <v>6.630905396045506</v>
      </c>
      <c r="E8986" s="2">
        <f t="shared" ca="1" si="974"/>
        <v>0.8396397359289629</v>
      </c>
      <c r="F8986" s="2"/>
      <c r="G8986" s="15">
        <f ca="1">_xlfn.NORM.INV(H8986,Normaal_Mu,Normaal_Sigma)</f>
        <v>3.916344053400648</v>
      </c>
      <c r="H8986" s="2">
        <f t="shared" ca="1" si="975"/>
        <v>0.29396850945951392</v>
      </c>
      <c r="I8986" s="2"/>
      <c r="J8986" s="15">
        <f ca="1">-LN(K8986) /NegExp_Labda</f>
        <v>1.4054157896909052</v>
      </c>
      <c r="K8986" s="2">
        <f t="shared" ca="1" si="976"/>
        <v>0.7549655514910909</v>
      </c>
      <c r="L8986" s="2"/>
      <c r="M8986" s="17">
        <f t="shared" ca="1" si="971"/>
        <v>2</v>
      </c>
      <c r="N8986" s="2">
        <f t="shared" ca="1" si="972"/>
        <v>5.2689584454219007E-2</v>
      </c>
      <c r="O8986" s="2"/>
      <c r="P8986" s="31">
        <f t="shared" ca="1" si="977"/>
        <v>4.1655298374104914</v>
      </c>
    </row>
    <row r="8987" spans="1:16" x14ac:dyDescent="0.25">
      <c r="A8987" s="32">
        <f ca="1">Uniform_A+B8987*(Uniform_B-Uniform_A)</f>
        <v>0.12235564487200534</v>
      </c>
      <c r="B8987" s="2">
        <f t="shared" ca="1" si="973"/>
        <v>1.2235564487200534E-2</v>
      </c>
      <c r="C8987" s="4"/>
      <c r="D8987" s="5">
        <f ca="1">IF(E8987&lt;(Driehoek_C-Driehoek_A)/(Driehoek_B-Driehoek_A),Driehoek_A+SQRT(E8987*(Driehoek_B-Driehoek_A)*(Driehoek_C-Driehoek_A)),Driehoek_B-SQRT((1-E8987)*(Driehoek_B-Driehoek_A)*(Driehoek_B-Driehoek_C)))</f>
        <v>8.1638787255848104</v>
      </c>
      <c r="E8987" s="2">
        <f t="shared" ca="1" si="974"/>
        <v>0.98002574898486627</v>
      </c>
      <c r="F8987" s="2"/>
      <c r="G8987" s="15">
        <f ca="1">_xlfn.NORM.INV(H8987,Normaal_Mu,Normaal_Sigma)</f>
        <v>5.3110254098128724</v>
      </c>
      <c r="H8987" s="2">
        <f t="shared" ca="1" si="975"/>
        <v>0.56179143063880776</v>
      </c>
      <c r="I8987" s="2"/>
      <c r="J8987" s="15">
        <f ca="1">-LN(K8987) /NegExp_Labda</f>
        <v>15.963763448465338</v>
      </c>
      <c r="K8987" s="2">
        <f t="shared" ca="1" si="976"/>
        <v>4.1058693397081125E-2</v>
      </c>
      <c r="L8987" s="2"/>
      <c r="M8987" s="17">
        <f t="shared" ca="1" si="971"/>
        <v>3</v>
      </c>
      <c r="N8987" s="2">
        <f t="shared" ca="1" si="972"/>
        <v>0.16520544995588482</v>
      </c>
      <c r="O8987" s="2"/>
      <c r="P8987" s="31">
        <f t="shared" ca="1" si="977"/>
        <v>6.5122046457470049</v>
      </c>
    </row>
    <row r="8988" spans="1:16" x14ac:dyDescent="0.25">
      <c r="A8988" s="32">
        <f ca="1">Uniform_A+B8988*(Uniform_B-Uniform_A)</f>
        <v>7.7552670114791633</v>
      </c>
      <c r="B8988" s="2">
        <f t="shared" ca="1" si="973"/>
        <v>0.77552670114791633</v>
      </c>
      <c r="C8988" s="4"/>
      <c r="D8988" s="5">
        <f ca="1">IF(E8988&lt;(Driehoek_C-Driehoek_A)/(Driehoek_B-Driehoek_A),Driehoek_A+SQRT(E8988*(Driehoek_B-Driehoek_A)*(Driehoek_C-Driehoek_A)),Driehoek_B-SQRT((1-E8988)*(Driehoek_B-Driehoek_A)*(Driehoek_B-Driehoek_C)))</f>
        <v>4.3427655159887006</v>
      </c>
      <c r="E8988" s="2">
        <f t="shared" ca="1" si="974"/>
        <v>0.38029048459817161</v>
      </c>
      <c r="F8988" s="2"/>
      <c r="G8988" s="15">
        <f ca="1">_xlfn.NORM.INV(H8988,Normaal_Mu,Normaal_Sigma)</f>
        <v>6.6220857443353811</v>
      </c>
      <c r="H8988" s="2">
        <f t="shared" ca="1" si="975"/>
        <v>0.79132947455665492</v>
      </c>
      <c r="I8988" s="2"/>
      <c r="J8988" s="15">
        <f ca="1">-LN(K8988) /NegExp_Labda</f>
        <v>2.2429893666177856</v>
      </c>
      <c r="K8988" s="2">
        <f t="shared" ca="1" si="976"/>
        <v>0.63852281413132617</v>
      </c>
      <c r="L8988" s="2"/>
      <c r="M8988" s="17">
        <f t="shared" ca="1" si="971"/>
        <v>3</v>
      </c>
      <c r="N8988" s="2">
        <f t="shared" ca="1" si="972"/>
        <v>0.14069747961782419</v>
      </c>
      <c r="O8988" s="2"/>
      <c r="P8988" s="31">
        <f t="shared" ca="1" si="977"/>
        <v>4.7926215276842061</v>
      </c>
    </row>
    <row r="8989" spans="1:16" x14ac:dyDescent="0.25">
      <c r="A8989" s="32">
        <f ca="1">Uniform_A+B8989*(Uniform_B-Uniform_A)</f>
        <v>6.6368622986086496</v>
      </c>
      <c r="B8989" s="2">
        <f t="shared" ca="1" si="973"/>
        <v>0.66368622986086501</v>
      </c>
      <c r="C8989" s="4"/>
      <c r="D8989" s="5">
        <f ca="1">IF(E8989&lt;(Driehoek_C-Driehoek_A)/(Driehoek_B-Driehoek_A),Driehoek_A+SQRT(E8989*(Driehoek_B-Driehoek_A)*(Driehoek_C-Driehoek_A)),Driehoek_B-SQRT((1-E8989)*(Driehoek_B-Driehoek_A)*(Driehoek_B-Driehoek_C)))</f>
        <v>3.4309709988260151</v>
      </c>
      <c r="E8989" s="2">
        <f t="shared" ca="1" si="974"/>
        <v>0.14626271424865167</v>
      </c>
      <c r="F8989" s="2"/>
      <c r="G8989" s="15">
        <f ca="1">_xlfn.NORM.INV(H8989,Normaal_Mu,Normaal_Sigma)</f>
        <v>7.4140893807676189</v>
      </c>
      <c r="H8989" s="2">
        <f t="shared" ca="1" si="975"/>
        <v>0.88629253322827117</v>
      </c>
      <c r="I8989" s="2"/>
      <c r="J8989" s="15">
        <f ca="1">-LN(K8989) /NegExp_Labda</f>
        <v>5.2538284128304467</v>
      </c>
      <c r="K8989" s="2">
        <f t="shared" ca="1" si="976"/>
        <v>0.3496699104302341</v>
      </c>
      <c r="L8989" s="2"/>
      <c r="M8989" s="17">
        <f t="shared" ca="1" si="971"/>
        <v>12</v>
      </c>
      <c r="N8989" s="2">
        <f t="shared" ca="1" si="972"/>
        <v>0.99528962671574772</v>
      </c>
      <c r="O8989" s="2"/>
      <c r="P8989" s="31">
        <f t="shared" ca="1" si="977"/>
        <v>6.947150218206545</v>
      </c>
    </row>
    <row r="8990" spans="1:16" x14ac:dyDescent="0.25">
      <c r="A8990" s="32">
        <f ca="1">Uniform_A+B8990*(Uniform_B-Uniform_A)</f>
        <v>6.6843397995652962</v>
      </c>
      <c r="B8990" s="2">
        <f t="shared" ca="1" si="973"/>
        <v>0.66843397995652964</v>
      </c>
      <c r="C8990" s="4"/>
      <c r="D8990" s="5">
        <f ca="1">IF(E8990&lt;(Driehoek_C-Driehoek_A)/(Driehoek_B-Driehoek_A),Driehoek_A+SQRT(E8990*(Driehoek_B-Driehoek_A)*(Driehoek_C-Driehoek_A)),Driehoek_B-SQRT((1-E8990)*(Driehoek_B-Driehoek_A)*(Driehoek_B-Driehoek_C)))</f>
        <v>6.4519974438738199</v>
      </c>
      <c r="E8990" s="2">
        <f t="shared" ca="1" si="974"/>
        <v>0.81450522782784152</v>
      </c>
      <c r="F8990" s="2"/>
      <c r="G8990" s="15">
        <f ca="1">_xlfn.NORM.INV(H8990,Normaal_Mu,Normaal_Sigma)</f>
        <v>6.0950111627166841</v>
      </c>
      <c r="H8990" s="2">
        <f t="shared" ca="1" si="975"/>
        <v>0.70798428148042269</v>
      </c>
      <c r="I8990" s="2"/>
      <c r="J8990" s="15">
        <f ca="1">-LN(K8990) /NegExp_Labda</f>
        <v>0.8762391634121397</v>
      </c>
      <c r="K8990" s="2">
        <f t="shared" ca="1" si="976"/>
        <v>0.83924900166199856</v>
      </c>
      <c r="L8990" s="2"/>
      <c r="M8990" s="17">
        <f t="shared" ca="1" si="971"/>
        <v>6</v>
      </c>
      <c r="N8990" s="2">
        <f t="shared" ca="1" si="972"/>
        <v>0.62963581935451562</v>
      </c>
      <c r="O8990" s="2"/>
      <c r="P8990" s="31">
        <f t="shared" ca="1" si="977"/>
        <v>5.2215175139135876</v>
      </c>
    </row>
    <row r="8991" spans="1:16" x14ac:dyDescent="0.25">
      <c r="A8991" s="32">
        <f ca="1">Uniform_A+B8991*(Uniform_B-Uniform_A)</f>
        <v>5.0223329105259396</v>
      </c>
      <c r="B8991" s="2">
        <f t="shared" ca="1" si="973"/>
        <v>0.50223329105259396</v>
      </c>
      <c r="C8991" s="4"/>
      <c r="D8991" s="5">
        <f ca="1">IF(E8991&lt;(Driehoek_C-Driehoek_A)/(Driehoek_B-Driehoek_A),Driehoek_A+SQRT(E8991*(Driehoek_B-Driehoek_A)*(Driehoek_C-Driehoek_A)),Driehoek_B-SQRT((1-E8991)*(Driehoek_B-Driehoek_A)*(Driehoek_B-Driehoek_C)))</f>
        <v>4.0131463961389802</v>
      </c>
      <c r="E8991" s="2">
        <f t="shared" ca="1" si="974"/>
        <v>0.28946546096166736</v>
      </c>
      <c r="F8991" s="2"/>
      <c r="G8991" s="15">
        <f ca="1">_xlfn.NORM.INV(H8991,Normaal_Mu,Normaal_Sigma)</f>
        <v>2.4103812947809331</v>
      </c>
      <c r="H8991" s="2">
        <f t="shared" ca="1" si="975"/>
        <v>9.7693002417543529E-2</v>
      </c>
      <c r="I8991" s="2"/>
      <c r="J8991" s="15">
        <f ca="1">-LN(K8991) /NegExp_Labda</f>
        <v>10.09640696603646</v>
      </c>
      <c r="K8991" s="2">
        <f t="shared" ca="1" si="976"/>
        <v>0.13275082645798142</v>
      </c>
      <c r="L8991" s="2"/>
      <c r="M8991" s="17">
        <f t="shared" ca="1" si="971"/>
        <v>6</v>
      </c>
      <c r="N8991" s="2">
        <f t="shared" ca="1" si="972"/>
        <v>0.6220899279264448</v>
      </c>
      <c r="O8991" s="2"/>
      <c r="P8991" s="31">
        <f t="shared" ca="1" si="977"/>
        <v>5.5084535134964625</v>
      </c>
    </row>
    <row r="8992" spans="1:16" x14ac:dyDescent="0.25">
      <c r="A8992" s="32">
        <f ca="1">Uniform_A+B8992*(Uniform_B-Uniform_A)</f>
        <v>3.1264614547301282</v>
      </c>
      <c r="B8992" s="2">
        <f t="shared" ca="1" si="973"/>
        <v>0.31264614547301284</v>
      </c>
      <c r="C8992" s="4"/>
      <c r="D8992" s="5">
        <f ca="1">IF(E8992&lt;(Driehoek_C-Driehoek_A)/(Driehoek_B-Driehoek_A),Driehoek_A+SQRT(E8992*(Driehoek_B-Driehoek_A)*(Driehoek_C-Driehoek_A)),Driehoek_B-SQRT((1-E8992)*(Driehoek_B-Driehoek_A)*(Driehoek_B-Driehoek_C)))</f>
        <v>7.6924726404865273</v>
      </c>
      <c r="E8992" s="2">
        <f t="shared" ca="1" si="974"/>
        <v>0.95115349154639217</v>
      </c>
      <c r="F8992" s="2"/>
      <c r="G8992" s="15">
        <f ca="1">_xlfn.NORM.INV(H8992,Normaal_Mu,Normaal_Sigma)</f>
        <v>4.9885157895033094</v>
      </c>
      <c r="H8992" s="2">
        <f t="shared" ca="1" si="975"/>
        <v>0.4977092440263079</v>
      </c>
      <c r="I8992" s="2"/>
      <c r="J8992" s="15">
        <f ca="1">-LN(K8992) /NegExp_Labda</f>
        <v>0.12590533262367759</v>
      </c>
      <c r="K8992" s="2">
        <f t="shared" ca="1" si="976"/>
        <v>0.97513333203886654</v>
      </c>
      <c r="L8992" s="2"/>
      <c r="M8992" s="17">
        <f t="shared" ca="1" si="971"/>
        <v>6</v>
      </c>
      <c r="N8992" s="2">
        <f t="shared" ca="1" si="972"/>
        <v>0.7513100819606322</v>
      </c>
      <c r="O8992" s="2"/>
      <c r="P8992" s="31">
        <f t="shared" ca="1" si="977"/>
        <v>4.3866710434687288</v>
      </c>
    </row>
    <row r="8993" spans="1:16" x14ac:dyDescent="0.25">
      <c r="A8993" s="32">
        <f ca="1">Uniform_A+B8993*(Uniform_B-Uniform_A)</f>
        <v>3.8342315970126295</v>
      </c>
      <c r="B8993" s="2">
        <f t="shared" ca="1" si="973"/>
        <v>0.38342315970126295</v>
      </c>
      <c r="C8993" s="4"/>
      <c r="D8993" s="5">
        <f ca="1">IF(E8993&lt;(Driehoek_C-Driehoek_A)/(Driehoek_B-Driehoek_A),Driehoek_A+SQRT(E8993*(Driehoek_B-Driehoek_A)*(Driehoek_C-Driehoek_A)),Driehoek_B-SQRT((1-E8993)*(Driehoek_B-Driehoek_A)*(Driehoek_B-Driehoek_C)))</f>
        <v>3.1169903709723052</v>
      </c>
      <c r="E8993" s="2">
        <f t="shared" ca="1" si="974"/>
        <v>8.9119106346060573E-2</v>
      </c>
      <c r="F8993" s="2"/>
      <c r="G8993" s="15">
        <f ca="1">_xlfn.NORM.INV(H8993,Normaal_Mu,Normaal_Sigma)</f>
        <v>3.2592180190107864</v>
      </c>
      <c r="H8993" s="2">
        <f t="shared" ca="1" si="975"/>
        <v>0.19204338429993706</v>
      </c>
      <c r="I8993" s="2"/>
      <c r="J8993" s="15">
        <f ca="1">-LN(K8993) /NegExp_Labda</f>
        <v>6.5888284841732041</v>
      </c>
      <c r="K8993" s="2">
        <f t="shared" ca="1" si="976"/>
        <v>0.2677328304979798</v>
      </c>
      <c r="L8993" s="2"/>
      <c r="M8993" s="17">
        <f t="shared" ca="1" si="971"/>
        <v>5</v>
      </c>
      <c r="N8993" s="2">
        <f t="shared" ca="1" si="972"/>
        <v>0.51094511080800531</v>
      </c>
      <c r="O8993" s="2"/>
      <c r="P8993" s="31">
        <f t="shared" ca="1" si="977"/>
        <v>4.3598536942337853</v>
      </c>
    </row>
    <row r="8994" spans="1:16" x14ac:dyDescent="0.25">
      <c r="A8994" s="32">
        <f ca="1">Uniform_A+B8994*(Uniform_B-Uniform_A)</f>
        <v>3.6857420976020059</v>
      </c>
      <c r="B8994" s="2">
        <f t="shared" ca="1" si="973"/>
        <v>0.36857420976020061</v>
      </c>
      <c r="C8994" s="4"/>
      <c r="D8994" s="5">
        <f ca="1">IF(E8994&lt;(Driehoek_C-Driehoek_A)/(Driehoek_B-Driehoek_A),Driehoek_A+SQRT(E8994*(Driehoek_B-Driehoek_A)*(Driehoek_C-Driehoek_A)),Driehoek_B-SQRT((1-E8994)*(Driehoek_B-Driehoek_A)*(Driehoek_B-Driehoek_C)))</f>
        <v>5.7687592976991677</v>
      </c>
      <c r="E8994" s="2">
        <f t="shared" ca="1" si="974"/>
        <v>0.70168810067984055</v>
      </c>
      <c r="F8994" s="2"/>
      <c r="G8994" s="15">
        <f ca="1">_xlfn.NORM.INV(H8994,Normaal_Mu,Normaal_Sigma)</f>
        <v>5.0235120787346359</v>
      </c>
      <c r="H8994" s="2">
        <f t="shared" ca="1" si="975"/>
        <v>0.50468987312653957</v>
      </c>
      <c r="I8994" s="2"/>
      <c r="J8994" s="15">
        <f ca="1">-LN(K8994) /NegExp_Labda</f>
        <v>11.46715102396389</v>
      </c>
      <c r="K8994" s="2">
        <f t="shared" ca="1" si="976"/>
        <v>0.10091969223650266</v>
      </c>
      <c r="L8994" s="2"/>
      <c r="M8994" s="17">
        <f t="shared" ca="1" si="971"/>
        <v>5</v>
      </c>
      <c r="N8994" s="2">
        <f t="shared" ca="1" si="972"/>
        <v>0.53764706664740203</v>
      </c>
      <c r="O8994" s="2"/>
      <c r="P8994" s="31">
        <f t="shared" ca="1" si="977"/>
        <v>6.1890328995999395</v>
      </c>
    </row>
    <row r="8995" spans="1:16" x14ac:dyDescent="0.25">
      <c r="A8995" s="32">
        <f ca="1">Uniform_A+B8995*(Uniform_B-Uniform_A)</f>
        <v>2.4045535580371213</v>
      </c>
      <c r="B8995" s="2">
        <f t="shared" ca="1" si="973"/>
        <v>0.24045535580371213</v>
      </c>
      <c r="C8995" s="4"/>
      <c r="D8995" s="5">
        <f ca="1">IF(E8995&lt;(Driehoek_C-Driehoek_A)/(Driehoek_B-Driehoek_A),Driehoek_A+SQRT(E8995*(Driehoek_B-Driehoek_A)*(Driehoek_C-Driehoek_A)),Driehoek_B-SQRT((1-E8995)*(Driehoek_B-Driehoek_A)*(Driehoek_B-Driehoek_C)))</f>
        <v>2.8751719572960459</v>
      </c>
      <c r="E8995" s="2">
        <f t="shared" ca="1" si="974"/>
        <v>5.4708996774099461E-2</v>
      </c>
      <c r="F8995" s="2"/>
      <c r="G8995" s="15">
        <f ca="1">_xlfn.NORM.INV(H8995,Normaal_Mu,Normaal_Sigma)</f>
        <v>2.1769709659451308</v>
      </c>
      <c r="H8995" s="2">
        <f t="shared" ca="1" si="975"/>
        <v>7.9046479087108046E-2</v>
      </c>
      <c r="I8995" s="2"/>
      <c r="J8995" s="15">
        <f ca="1">-LN(K8995) /NegExp_Labda</f>
        <v>2.9890185317456899</v>
      </c>
      <c r="K8995" s="2">
        <f t="shared" ca="1" si="976"/>
        <v>0.55001831222841102</v>
      </c>
      <c r="L8995" s="2"/>
      <c r="M8995" s="17">
        <f t="shared" ca="1" si="971"/>
        <v>5</v>
      </c>
      <c r="N8995" s="2">
        <f t="shared" ca="1" si="972"/>
        <v>0.49411656939064041</v>
      </c>
      <c r="O8995" s="2"/>
      <c r="P8995" s="31">
        <f t="shared" ca="1" si="977"/>
        <v>3.0891430026047977</v>
      </c>
    </row>
    <row r="8996" spans="1:16" x14ac:dyDescent="0.25">
      <c r="A8996" s="32">
        <f ca="1">Uniform_A+B8996*(Uniform_B-Uniform_A)</f>
        <v>6.1884245121033192</v>
      </c>
      <c r="B8996" s="2">
        <f t="shared" ca="1" si="973"/>
        <v>0.61884245121033188</v>
      </c>
      <c r="C8996" s="4"/>
      <c r="D8996" s="5">
        <f ca="1">IF(E8996&lt;(Driehoek_C-Driehoek_A)/(Driehoek_B-Driehoek_A),Driehoek_A+SQRT(E8996*(Driehoek_B-Driehoek_A)*(Driehoek_C-Driehoek_A)),Driehoek_B-SQRT((1-E8996)*(Driehoek_B-Driehoek_A)*(Driehoek_B-Driehoek_C)))</f>
        <v>6.6709259493002637</v>
      </c>
      <c r="E8996" s="2">
        <f t="shared" ca="1" si="974"/>
        <v>0.8450118304673464</v>
      </c>
      <c r="F8996" s="2"/>
      <c r="G8996" s="15">
        <f ca="1">_xlfn.NORM.INV(H8996,Normaal_Mu,Normaal_Sigma)</f>
        <v>4.2771814283475038</v>
      </c>
      <c r="H8996" s="2">
        <f t="shared" ca="1" si="975"/>
        <v>0.35889675368871798</v>
      </c>
      <c r="I8996" s="2"/>
      <c r="J8996" s="15">
        <f ca="1">-LN(K8996) /NegExp_Labda</f>
        <v>10.332000544367023</v>
      </c>
      <c r="K8996" s="2">
        <f t="shared" ca="1" si="976"/>
        <v>0.12664085539732484</v>
      </c>
      <c r="L8996" s="2"/>
      <c r="M8996" s="17">
        <f t="shared" ca="1" si="971"/>
        <v>6</v>
      </c>
      <c r="N8996" s="2">
        <f t="shared" ca="1" si="972"/>
        <v>0.70884622612781689</v>
      </c>
      <c r="O8996" s="2"/>
      <c r="P8996" s="31">
        <f t="shared" ca="1" si="977"/>
        <v>6.693706486823622</v>
      </c>
    </row>
    <row r="8997" spans="1:16" x14ac:dyDescent="0.25">
      <c r="A8997" s="32">
        <f ca="1">Uniform_A+B8997*(Uniform_B-Uniform_A)</f>
        <v>7.0732811660042074</v>
      </c>
      <c r="B8997" s="2">
        <f t="shared" ca="1" si="973"/>
        <v>0.70732811660042072</v>
      </c>
      <c r="C8997" s="4"/>
      <c r="D8997" s="5">
        <f ca="1">IF(E8997&lt;(Driehoek_C-Driehoek_A)/(Driehoek_B-Driehoek_A),Driehoek_A+SQRT(E8997*(Driehoek_B-Driehoek_A)*(Driehoek_C-Driehoek_A)),Driehoek_B-SQRT((1-E8997)*(Driehoek_B-Driehoek_A)*(Driehoek_B-Driehoek_C)))</f>
        <v>4.4727385089548859</v>
      </c>
      <c r="E8997" s="2">
        <f t="shared" ca="1" si="974"/>
        <v>0.41439723976285625</v>
      </c>
      <c r="F8997" s="2"/>
      <c r="G8997" s="15">
        <f ca="1">_xlfn.NORM.INV(H8997,Normaal_Mu,Normaal_Sigma)</f>
        <v>9.6940738517494083</v>
      </c>
      <c r="H8997" s="2">
        <f t="shared" ca="1" si="975"/>
        <v>0.99053831035717654</v>
      </c>
      <c r="I8997" s="2"/>
      <c r="J8997" s="15">
        <f ca="1">-LN(K8997) /NegExp_Labda</f>
        <v>7.1753477599518618</v>
      </c>
      <c r="K8997" s="2">
        <f t="shared" ca="1" si="976"/>
        <v>0.23809880319310728</v>
      </c>
      <c r="L8997" s="2"/>
      <c r="M8997" s="17">
        <f t="shared" ca="1" si="971"/>
        <v>6</v>
      </c>
      <c r="N8997" s="2">
        <f t="shared" ca="1" si="972"/>
        <v>0.62479133036738521</v>
      </c>
      <c r="O8997" s="2"/>
      <c r="P8997" s="31">
        <f t="shared" ca="1" si="977"/>
        <v>6.8830882573320737</v>
      </c>
    </row>
    <row r="8998" spans="1:16" x14ac:dyDescent="0.25">
      <c r="A8998" s="32">
        <f ca="1">Uniform_A+B8998*(Uniform_B-Uniform_A)</f>
        <v>6.7980720265606029</v>
      </c>
      <c r="B8998" s="2">
        <f t="shared" ca="1" si="973"/>
        <v>0.67980720265606032</v>
      </c>
      <c r="C8998" s="4"/>
      <c r="D8998" s="5">
        <f ca="1">IF(E8998&lt;(Driehoek_C-Driehoek_A)/(Driehoek_B-Driehoek_A),Driehoek_A+SQRT(E8998*(Driehoek_B-Driehoek_A)*(Driehoek_C-Driehoek_A)),Driehoek_B-SQRT((1-E8998)*(Driehoek_B-Driehoek_A)*(Driehoek_B-Driehoek_C)))</f>
        <v>6.6348819173847104</v>
      </c>
      <c r="E8998" s="2">
        <f t="shared" ca="1" si="974"/>
        <v>0.84017761300817639</v>
      </c>
      <c r="F8998" s="2"/>
      <c r="G8998" s="15">
        <f ca="1">_xlfn.NORM.INV(H8998,Normaal_Mu,Normaal_Sigma)</f>
        <v>4.0046798414409626</v>
      </c>
      <c r="H8998" s="2">
        <f t="shared" ca="1" si="975"/>
        <v>0.30936182502419607</v>
      </c>
      <c r="I8998" s="2"/>
      <c r="J8998" s="15">
        <f ca="1">-LN(K8998) /NegExp_Labda</f>
        <v>3.913038934840237</v>
      </c>
      <c r="K8998" s="2">
        <f t="shared" ca="1" si="976"/>
        <v>0.45721214343598271</v>
      </c>
      <c r="L8998" s="2"/>
      <c r="M8998" s="17">
        <f t="shared" ca="1" si="971"/>
        <v>3</v>
      </c>
      <c r="N8998" s="2">
        <f t="shared" ca="1" si="972"/>
        <v>0.16522863391916409</v>
      </c>
      <c r="O8998" s="2"/>
      <c r="P8998" s="31">
        <f t="shared" ca="1" si="977"/>
        <v>4.8701345440453023</v>
      </c>
    </row>
    <row r="8999" spans="1:16" x14ac:dyDescent="0.25">
      <c r="A8999" s="32">
        <f ca="1">Uniform_A+B8999*(Uniform_B-Uniform_A)</f>
        <v>8.1254206912448073</v>
      </c>
      <c r="B8999" s="2">
        <f t="shared" ca="1" si="973"/>
        <v>0.81254206912448079</v>
      </c>
      <c r="C8999" s="4"/>
      <c r="D8999" s="5">
        <f ca="1">IF(E8999&lt;(Driehoek_C-Driehoek_A)/(Driehoek_B-Driehoek_A),Driehoek_A+SQRT(E8999*(Driehoek_B-Driehoek_A)*(Driehoek_C-Driehoek_A)),Driehoek_B-SQRT((1-E8999)*(Driehoek_B-Driehoek_A)*(Driehoek_B-Driehoek_C)))</f>
        <v>6.1511169000272936</v>
      </c>
      <c r="E8999" s="2">
        <f t="shared" ca="1" si="974"/>
        <v>0.76811043093399711</v>
      </c>
      <c r="F8999" s="2"/>
      <c r="G8999" s="15">
        <f ca="1">_xlfn.NORM.INV(H8999,Normaal_Mu,Normaal_Sigma)</f>
        <v>6.4211640913966965</v>
      </c>
      <c r="H8999" s="2">
        <f t="shared" ca="1" si="975"/>
        <v>0.76132836387029823</v>
      </c>
      <c r="I8999" s="2"/>
      <c r="J8999" s="15">
        <f ca="1">-LN(K8999) /NegExp_Labda</f>
        <v>6.3357605305668203</v>
      </c>
      <c r="K8999" s="2">
        <f t="shared" ca="1" si="976"/>
        <v>0.2816325403614639</v>
      </c>
      <c r="L8999" s="2"/>
      <c r="M8999" s="17">
        <f t="shared" ca="1" si="971"/>
        <v>4</v>
      </c>
      <c r="N8999" s="2">
        <f t="shared" ca="1" si="972"/>
        <v>0.39344211164797482</v>
      </c>
      <c r="O8999" s="2"/>
      <c r="P8999" s="31">
        <f t="shared" ca="1" si="977"/>
        <v>6.2066924426471228</v>
      </c>
    </row>
    <row r="9000" spans="1:16" x14ac:dyDescent="0.25">
      <c r="A9000" s="32">
        <f ca="1">Uniform_A+B9000*(Uniform_B-Uniform_A)</f>
        <v>9.7892253424154507</v>
      </c>
      <c r="B9000" s="2">
        <f t="shared" ca="1" si="973"/>
        <v>0.97892253424154507</v>
      </c>
      <c r="C9000" s="4"/>
      <c r="D9000" s="5">
        <f ca="1">IF(E9000&lt;(Driehoek_C-Driehoek_A)/(Driehoek_B-Driehoek_A),Driehoek_A+SQRT(E9000*(Driehoek_B-Driehoek_A)*(Driehoek_C-Driehoek_A)),Driehoek_B-SQRT((1-E9000)*(Driehoek_B-Driehoek_A)*(Driehoek_B-Driehoek_C)))</f>
        <v>5.3514252097153685</v>
      </c>
      <c r="E9000" s="2">
        <f t="shared" ca="1" si="974"/>
        <v>0.61965434284855592</v>
      </c>
      <c r="F9000" s="2"/>
      <c r="G9000" s="15">
        <f ca="1">_xlfn.NORM.INV(H9000,Normaal_Mu,Normaal_Sigma)</f>
        <v>8.9706661574552129</v>
      </c>
      <c r="H9000" s="2">
        <f t="shared" ca="1" si="975"/>
        <v>0.97644628695567104</v>
      </c>
      <c r="I9000" s="2"/>
      <c r="J9000" s="15">
        <f ca="1">-LN(K9000) /NegExp_Labda</f>
        <v>1.9054752244271573</v>
      </c>
      <c r="K9000" s="2">
        <f t="shared" ca="1" si="976"/>
        <v>0.68311296014130773</v>
      </c>
      <c r="L9000" s="2"/>
      <c r="M9000" s="17">
        <f t="shared" ca="1" si="971"/>
        <v>4</v>
      </c>
      <c r="N9000" s="2">
        <f t="shared" ca="1" si="972"/>
        <v>0.32511889560748142</v>
      </c>
      <c r="O9000" s="2"/>
      <c r="P9000" s="31">
        <f t="shared" ca="1" si="977"/>
        <v>6.0033583868026374</v>
      </c>
    </row>
    <row r="9001" spans="1:16" x14ac:dyDescent="0.25">
      <c r="A9001" s="32">
        <f ca="1">Uniform_A+B9001*(Uniform_B-Uniform_A)</f>
        <v>7.2241577196141584</v>
      </c>
      <c r="B9001" s="2">
        <f t="shared" ca="1" si="973"/>
        <v>0.72241577196141582</v>
      </c>
      <c r="C9001" s="4"/>
      <c r="D9001" s="5">
        <f ca="1">IF(E9001&lt;(Driehoek_C-Driehoek_A)/(Driehoek_B-Driehoek_A),Driehoek_A+SQRT(E9001*(Driehoek_B-Driehoek_A)*(Driehoek_C-Driehoek_A)),Driehoek_B-SQRT((1-E9001)*(Driehoek_B-Driehoek_A)*(Driehoek_B-Driehoek_C)))</f>
        <v>7.9959406153571306</v>
      </c>
      <c r="E9001" s="2">
        <f t="shared" ca="1" si="974"/>
        <v>0.97119613577458808</v>
      </c>
      <c r="F9001" s="2"/>
      <c r="G9001" s="15">
        <f ca="1">_xlfn.NORM.INV(H9001,Normaal_Mu,Normaal_Sigma)</f>
        <v>3.3909495171423814</v>
      </c>
      <c r="H9001" s="2">
        <f t="shared" ca="1" si="975"/>
        <v>0.21054684886783037</v>
      </c>
      <c r="I9001" s="2"/>
      <c r="J9001" s="15">
        <f ca="1">-LN(K9001) /NegExp_Labda</f>
        <v>3.5098327224946839</v>
      </c>
      <c r="K9001" s="2">
        <f t="shared" ca="1" si="976"/>
        <v>0.49560970628634948</v>
      </c>
      <c r="L9001" s="2"/>
      <c r="M9001" s="17">
        <f t="shared" ca="1" si="971"/>
        <v>6</v>
      </c>
      <c r="N9001" s="2">
        <f t="shared" ca="1" si="972"/>
        <v>0.712572416776315</v>
      </c>
      <c r="O9001" s="2"/>
      <c r="P9001" s="31">
        <f t="shared" ca="1" si="977"/>
        <v>5.6241761149216716</v>
      </c>
    </row>
    <row r="9002" spans="1:16" x14ac:dyDescent="0.25">
      <c r="A9002" s="32">
        <f ca="1">Uniform_A+B9002*(Uniform_B-Uniform_A)</f>
        <v>1.0158064257162169</v>
      </c>
      <c r="B9002" s="2">
        <f t="shared" ca="1" si="973"/>
        <v>0.10158064257162169</v>
      </c>
      <c r="C9002" s="4"/>
      <c r="D9002" s="5">
        <f ca="1">IF(E9002&lt;(Driehoek_C-Driehoek_A)/(Driehoek_B-Driehoek_A),Driehoek_A+SQRT(E9002*(Driehoek_B-Driehoek_A)*(Driehoek_C-Driehoek_A)),Driehoek_B-SQRT((1-E9002)*(Driehoek_B-Driehoek_A)*(Driehoek_B-Driehoek_C)))</f>
        <v>7.9522445580336631</v>
      </c>
      <c r="E9002" s="2">
        <f t="shared" ca="1" si="974"/>
        <v>0.96863452953799789</v>
      </c>
      <c r="F9002" s="2"/>
      <c r="G9002" s="15">
        <f ca="1">_xlfn.NORM.INV(H9002,Normaal_Mu,Normaal_Sigma)</f>
        <v>6.2315222289085677</v>
      </c>
      <c r="H9002" s="2">
        <f t="shared" ca="1" si="975"/>
        <v>0.73097390238104598</v>
      </c>
      <c r="I9002" s="2"/>
      <c r="J9002" s="15">
        <f ca="1">-LN(K9002) /NegExp_Labda</f>
        <v>4.3369285593533569</v>
      </c>
      <c r="K9002" s="2">
        <f t="shared" ca="1" si="976"/>
        <v>0.42004824222069892</v>
      </c>
      <c r="L9002" s="2"/>
      <c r="M9002" s="17">
        <f t="shared" ca="1" si="971"/>
        <v>7</v>
      </c>
      <c r="N9002" s="2">
        <f t="shared" ca="1" si="972"/>
        <v>0.82334396469230153</v>
      </c>
      <c r="O9002" s="2"/>
      <c r="P9002" s="31">
        <f t="shared" ca="1" si="977"/>
        <v>5.3073003544023605</v>
      </c>
    </row>
    <row r="9003" spans="1:16" x14ac:dyDescent="0.25">
      <c r="A9003" s="32">
        <f ca="1">Uniform_A+B9003*(Uniform_B-Uniform_A)</f>
        <v>5.0278884112149864</v>
      </c>
      <c r="B9003" s="2">
        <f t="shared" ca="1" si="973"/>
        <v>0.50278884112149869</v>
      </c>
      <c r="C9003" s="4"/>
      <c r="D9003" s="5">
        <f ca="1">IF(E9003&lt;(Driehoek_C-Driehoek_A)/(Driehoek_B-Driehoek_A),Driehoek_A+SQRT(E9003*(Driehoek_B-Driehoek_A)*(Driehoek_C-Driehoek_A)),Driehoek_B-SQRT((1-E9003)*(Driehoek_B-Driehoek_A)*(Driehoek_B-Driehoek_C)))</f>
        <v>4.4191369266433425</v>
      </c>
      <c r="E9003" s="2">
        <f t="shared" ca="1" si="974"/>
        <v>0.40044838580449726</v>
      </c>
      <c r="F9003" s="2"/>
      <c r="G9003" s="15">
        <f ca="1">_xlfn.NORM.INV(H9003,Normaal_Mu,Normaal_Sigma)</f>
        <v>4.2040150176391018</v>
      </c>
      <c r="H9003" s="2">
        <f t="shared" ca="1" si="975"/>
        <v>0.34531786035938772</v>
      </c>
      <c r="I9003" s="2"/>
      <c r="J9003" s="15">
        <f ca="1">-LN(K9003) /NegExp_Labda</f>
        <v>1.0285896467595985</v>
      </c>
      <c r="K9003" s="2">
        <f t="shared" ca="1" si="976"/>
        <v>0.81406266708506791</v>
      </c>
      <c r="L9003" s="2"/>
      <c r="M9003" s="17">
        <f t="shared" ca="1" si="971"/>
        <v>4</v>
      </c>
      <c r="N9003" s="2">
        <f t="shared" ca="1" si="972"/>
        <v>0.33117310944858458</v>
      </c>
      <c r="O9003" s="2"/>
      <c r="P9003" s="31">
        <f t="shared" ca="1" si="977"/>
        <v>3.7359260004514057</v>
      </c>
    </row>
    <row r="9004" spans="1:16" x14ac:dyDescent="0.25">
      <c r="A9004" s="32">
        <f ca="1">Uniform_A+B9004*(Uniform_B-Uniform_A)</f>
        <v>3.3659400743311805</v>
      </c>
      <c r="B9004" s="2">
        <f t="shared" ca="1" si="973"/>
        <v>0.33659400743311807</v>
      </c>
      <c r="C9004" s="4"/>
      <c r="D9004" s="5">
        <f ca="1">IF(E9004&lt;(Driehoek_C-Driehoek_A)/(Driehoek_B-Driehoek_A),Driehoek_A+SQRT(E9004*(Driehoek_B-Driehoek_A)*(Driehoek_C-Driehoek_A)),Driehoek_B-SQRT((1-E9004)*(Driehoek_B-Driehoek_A)*(Driehoek_B-Driehoek_C)))</f>
        <v>4.00644535096799</v>
      </c>
      <c r="E9004" s="2">
        <f t="shared" ca="1" si="974"/>
        <v>0.28755462763230866</v>
      </c>
      <c r="F9004" s="2"/>
      <c r="G9004" s="15">
        <f ca="1">_xlfn.NORM.INV(H9004,Normaal_Mu,Normaal_Sigma)</f>
        <v>6.6506742485285972</v>
      </c>
      <c r="H9004" s="2">
        <f t="shared" ca="1" si="975"/>
        <v>0.7954098896470192</v>
      </c>
      <c r="I9004" s="2"/>
      <c r="J9004" s="15">
        <f ca="1">-LN(K9004) /NegExp_Labda</f>
        <v>0.6104026246101627</v>
      </c>
      <c r="K9004" s="2">
        <f t="shared" ca="1" si="976"/>
        <v>0.88507709486895658</v>
      </c>
      <c r="L9004" s="2"/>
      <c r="M9004" s="17">
        <f t="shared" ca="1" si="971"/>
        <v>7</v>
      </c>
      <c r="N9004" s="2">
        <f t="shared" ca="1" si="972"/>
        <v>0.85442345963139277</v>
      </c>
      <c r="O9004" s="2"/>
      <c r="P9004" s="31">
        <f t="shared" ca="1" si="977"/>
        <v>4.3266924596875862</v>
      </c>
    </row>
    <row r="9005" spans="1:16" x14ac:dyDescent="0.25">
      <c r="A9005" s="32">
        <f ca="1">Uniform_A+B9005*(Uniform_B-Uniform_A)</f>
        <v>8.9936267511568815</v>
      </c>
      <c r="B9005" s="2">
        <f t="shared" ca="1" si="973"/>
        <v>0.89936267511568813</v>
      </c>
      <c r="C9005" s="4"/>
      <c r="D9005" s="5">
        <f ca="1">IF(E9005&lt;(Driehoek_C-Driehoek_A)/(Driehoek_B-Driehoek_A),Driehoek_A+SQRT(E9005*(Driehoek_B-Driehoek_A)*(Driehoek_C-Driehoek_A)),Driehoek_B-SQRT((1-E9005)*(Driehoek_B-Driehoek_A)*(Driehoek_B-Driehoek_C)))</f>
        <v>2.0760579612565202</v>
      </c>
      <c r="E9005" s="2">
        <f t="shared" ca="1" si="974"/>
        <v>4.1320096217845048E-4</v>
      </c>
      <c r="F9005" s="2"/>
      <c r="G9005" s="15">
        <f ca="1">_xlfn.NORM.INV(H9005,Normaal_Mu,Normaal_Sigma)</f>
        <v>6.0235214146706388</v>
      </c>
      <c r="H9005" s="2">
        <f t="shared" ca="1" si="975"/>
        <v>0.69559075343323107</v>
      </c>
      <c r="I9005" s="2"/>
      <c r="J9005" s="15">
        <f ca="1">-LN(K9005) /NegExp_Labda</f>
        <v>0.59446547310921771</v>
      </c>
      <c r="K9005" s="2">
        <f t="shared" ca="1" si="976"/>
        <v>0.88790271726407266</v>
      </c>
      <c r="L9005" s="2"/>
      <c r="M9005" s="17">
        <f t="shared" ref="M9005:M9068" ca="1" si="978">VLOOKUP(N9005,$S$5:$T$105,2,TRUE)</f>
        <v>4</v>
      </c>
      <c r="N9005" s="2">
        <f t="shared" ca="1" si="972"/>
        <v>0.2836537929566888</v>
      </c>
      <c r="O9005" s="2"/>
      <c r="P9005" s="31">
        <f t="shared" ca="1" si="977"/>
        <v>4.3375343200386514</v>
      </c>
    </row>
    <row r="9006" spans="1:16" x14ac:dyDescent="0.25">
      <c r="A9006" s="32">
        <f ca="1">Uniform_A+B9006*(Uniform_B-Uniform_A)</f>
        <v>4.6217065001477406</v>
      </c>
      <c r="B9006" s="2">
        <f t="shared" ca="1" si="973"/>
        <v>0.46217065001477409</v>
      </c>
      <c r="C9006" s="4"/>
      <c r="D9006" s="5">
        <f ca="1">IF(E9006&lt;(Driehoek_C-Driehoek_A)/(Driehoek_B-Driehoek_A),Driehoek_A+SQRT(E9006*(Driehoek_B-Driehoek_A)*(Driehoek_C-Driehoek_A)),Driehoek_B-SQRT((1-E9006)*(Driehoek_B-Driehoek_A)*(Driehoek_B-Driehoek_C)))</f>
        <v>7.2151757839031943</v>
      </c>
      <c r="E9006" s="2">
        <f t="shared" ca="1" si="974"/>
        <v>0.90898292907526923</v>
      </c>
      <c r="F9006" s="2"/>
      <c r="G9006" s="15">
        <f ca="1">_xlfn.NORM.INV(H9006,Normaal_Mu,Normaal_Sigma)</f>
        <v>4.1299489173021335</v>
      </c>
      <c r="H9006" s="2">
        <f t="shared" ca="1" si="975"/>
        <v>0.3317719441018846</v>
      </c>
      <c r="I9006" s="2"/>
      <c r="J9006" s="15">
        <f ca="1">-LN(K9006) /NegExp_Labda</f>
        <v>0.58662895551971905</v>
      </c>
      <c r="K9006" s="2">
        <f t="shared" ca="1" si="976"/>
        <v>0.88929542142636864</v>
      </c>
      <c r="L9006" s="2"/>
      <c r="M9006" s="17">
        <f t="shared" ca="1" si="978"/>
        <v>7</v>
      </c>
      <c r="N9006" s="2">
        <f t="shared" ca="1" si="972"/>
        <v>0.76466096974044628</v>
      </c>
      <c r="O9006" s="2"/>
      <c r="P9006" s="31">
        <f t="shared" ca="1" si="977"/>
        <v>4.7106920313745579</v>
      </c>
    </row>
    <row r="9007" spans="1:16" x14ac:dyDescent="0.25">
      <c r="A9007" s="32">
        <f ca="1">Uniform_A+B9007*(Uniform_B-Uniform_A)</f>
        <v>5.7636014118173335</v>
      </c>
      <c r="B9007" s="2">
        <f t="shared" ca="1" si="973"/>
        <v>0.5763601411817334</v>
      </c>
      <c r="C9007" s="4"/>
      <c r="D9007" s="5">
        <f ca="1">IF(E9007&lt;(Driehoek_C-Driehoek_A)/(Driehoek_B-Driehoek_A),Driehoek_A+SQRT(E9007*(Driehoek_B-Driehoek_A)*(Driehoek_C-Driehoek_A)),Driehoek_B-SQRT((1-E9007)*(Driehoek_B-Driehoek_A)*(Driehoek_B-Driehoek_C)))</f>
        <v>4.7160002196066904</v>
      </c>
      <c r="E9007" s="2">
        <f t="shared" ca="1" si="974"/>
        <v>0.47563845375971647</v>
      </c>
      <c r="F9007" s="2"/>
      <c r="G9007" s="15">
        <f ca="1">_xlfn.NORM.INV(H9007,Normaal_Mu,Normaal_Sigma)</f>
        <v>8.2266564841685792</v>
      </c>
      <c r="H9007" s="2">
        <f t="shared" ca="1" si="975"/>
        <v>0.94666339305706604</v>
      </c>
      <c r="I9007" s="2"/>
      <c r="J9007" s="15">
        <f ca="1">-LN(K9007) /NegExp_Labda</f>
        <v>20.35717812051163</v>
      </c>
      <c r="K9007" s="2">
        <f t="shared" ca="1" si="976"/>
        <v>1.7052889386910408E-2</v>
      </c>
      <c r="L9007" s="2"/>
      <c r="M9007" s="17">
        <f t="shared" ca="1" si="978"/>
        <v>8</v>
      </c>
      <c r="N9007" s="2">
        <f t="shared" ca="1" si="972"/>
        <v>0.9098202700961221</v>
      </c>
      <c r="O9007" s="2"/>
      <c r="P9007" s="31">
        <f t="shared" ca="1" si="977"/>
        <v>9.4126872472208483</v>
      </c>
    </row>
    <row r="9008" spans="1:16" x14ac:dyDescent="0.25">
      <c r="A9008" s="32">
        <f ca="1">Uniform_A+B9008*(Uniform_B-Uniform_A)</f>
        <v>5.4679049463337428</v>
      </c>
      <c r="B9008" s="2">
        <f t="shared" ca="1" si="973"/>
        <v>0.54679049463337426</v>
      </c>
      <c r="C9008" s="4"/>
      <c r="D9008" s="5">
        <f ca="1">IF(E9008&lt;(Driehoek_C-Driehoek_A)/(Driehoek_B-Driehoek_A),Driehoek_A+SQRT(E9008*(Driehoek_B-Driehoek_A)*(Driehoek_C-Driehoek_A)),Driehoek_B-SQRT((1-E9008)*(Driehoek_B-Driehoek_A)*(Driehoek_B-Driehoek_C)))</f>
        <v>7.0267520949241664</v>
      </c>
      <c r="E9008" s="2">
        <f t="shared" ca="1" si="974"/>
        <v>0.88875122014610952</v>
      </c>
      <c r="F9008" s="2"/>
      <c r="G9008" s="15">
        <f ca="1">_xlfn.NORM.INV(H9008,Normaal_Mu,Normaal_Sigma)</f>
        <v>5.8141104319712182</v>
      </c>
      <c r="H9008" s="2">
        <f t="shared" ca="1" si="975"/>
        <v>0.65801628272014234</v>
      </c>
      <c r="I9008" s="2"/>
      <c r="J9008" s="15">
        <f ca="1">-LN(K9008) /NegExp_Labda</f>
        <v>4.5185022523714808</v>
      </c>
      <c r="K9008" s="2">
        <f t="shared" ca="1" si="976"/>
        <v>0.40506794906698318</v>
      </c>
      <c r="L9008" s="2"/>
      <c r="M9008" s="17">
        <f t="shared" ca="1" si="978"/>
        <v>5</v>
      </c>
      <c r="N9008" s="2">
        <f t="shared" ca="1" si="972"/>
        <v>0.50514690073322366</v>
      </c>
      <c r="O9008" s="2"/>
      <c r="P9008" s="31">
        <f t="shared" ca="1" si="977"/>
        <v>5.5654539451201215</v>
      </c>
    </row>
    <row r="9009" spans="1:16" x14ac:dyDescent="0.25">
      <c r="A9009" s="32">
        <f ca="1">Uniform_A+B9009*(Uniform_B-Uniform_A)</f>
        <v>8.0484104074542966</v>
      </c>
      <c r="B9009" s="2">
        <f t="shared" ca="1" si="973"/>
        <v>0.80484104074542973</v>
      </c>
      <c r="C9009" s="4"/>
      <c r="D9009" s="5">
        <f ca="1">IF(E9009&lt;(Driehoek_C-Driehoek_A)/(Driehoek_B-Driehoek_A),Driehoek_A+SQRT(E9009*(Driehoek_B-Driehoek_A)*(Driehoek_C-Driehoek_A)),Driehoek_B-SQRT((1-E9009)*(Driehoek_B-Driehoek_A)*(Driehoek_B-Driehoek_C)))</f>
        <v>4.5434938743011806</v>
      </c>
      <c r="E9009" s="2">
        <f t="shared" ca="1" si="974"/>
        <v>0.43255866147454003</v>
      </c>
      <c r="F9009" s="2"/>
      <c r="G9009" s="15">
        <f ca="1">_xlfn.NORM.INV(H9009,Normaal_Mu,Normaal_Sigma)</f>
        <v>5.839758098641421</v>
      </c>
      <c r="H9009" s="2">
        <f t="shared" ca="1" si="975"/>
        <v>0.66271309326134153</v>
      </c>
      <c r="I9009" s="2"/>
      <c r="J9009" s="15">
        <f ca="1">-LN(K9009) /NegExp_Labda</f>
        <v>18.507256882626645</v>
      </c>
      <c r="K9009" s="2">
        <f t="shared" ca="1" si="976"/>
        <v>2.468766935178146E-2</v>
      </c>
      <c r="L9009" s="2"/>
      <c r="M9009" s="17">
        <f t="shared" ca="1" si="978"/>
        <v>7</v>
      </c>
      <c r="N9009" s="2">
        <f t="shared" ca="1" si="972"/>
        <v>0.85727518746703157</v>
      </c>
      <c r="O9009" s="2"/>
      <c r="P9009" s="31">
        <f t="shared" ca="1" si="977"/>
        <v>8.7877838526047078</v>
      </c>
    </row>
    <row r="9010" spans="1:16" x14ac:dyDescent="0.25">
      <c r="A9010" s="32">
        <f ca="1">Uniform_A+B9010*(Uniform_B-Uniform_A)</f>
        <v>0.87672155729159762</v>
      </c>
      <c r="B9010" s="2">
        <f t="shared" ca="1" si="973"/>
        <v>8.7672155729159762E-2</v>
      </c>
      <c r="C9010" s="4"/>
      <c r="D9010" s="5">
        <f ca="1">IF(E9010&lt;(Driehoek_C-Driehoek_A)/(Driehoek_B-Driehoek_A),Driehoek_A+SQRT(E9010*(Driehoek_B-Driehoek_A)*(Driehoek_C-Driehoek_A)),Driehoek_B-SQRT((1-E9010)*(Driehoek_B-Driehoek_A)*(Driehoek_B-Driehoek_C)))</f>
        <v>6.8716040101019651</v>
      </c>
      <c r="E9010" s="2">
        <f t="shared" ca="1" si="974"/>
        <v>0.87056944314817042</v>
      </c>
      <c r="F9010" s="2"/>
      <c r="G9010" s="15">
        <f ca="1">_xlfn.NORM.INV(H9010,Normaal_Mu,Normaal_Sigma)</f>
        <v>3.9584699363313574</v>
      </c>
      <c r="H9010" s="2">
        <f t="shared" ca="1" si="975"/>
        <v>0.30126523273016148</v>
      </c>
      <c r="I9010" s="2"/>
      <c r="J9010" s="15">
        <f ca="1">-LN(K9010) /NegExp_Labda</f>
        <v>2.0510843349629457</v>
      </c>
      <c r="K9010" s="2">
        <f t="shared" ca="1" si="976"/>
        <v>0.6635063419074777</v>
      </c>
      <c r="L9010" s="2"/>
      <c r="M9010" s="17">
        <f t="shared" ca="1" si="978"/>
        <v>4</v>
      </c>
      <c r="N9010" s="2">
        <f t="shared" ca="1" si="972"/>
        <v>0.28756017437625714</v>
      </c>
      <c r="O9010" s="2"/>
      <c r="P9010" s="31">
        <f t="shared" ca="1" si="977"/>
        <v>3.5515759677375724</v>
      </c>
    </row>
    <row r="9011" spans="1:16" x14ac:dyDescent="0.25">
      <c r="A9011" s="32">
        <f ca="1">Uniform_A+B9011*(Uniform_B-Uniform_A)</f>
        <v>9.8807153637065319</v>
      </c>
      <c r="B9011" s="2">
        <f t="shared" ca="1" si="973"/>
        <v>0.98807153637065315</v>
      </c>
      <c r="C9011" s="4"/>
      <c r="D9011" s="5">
        <f ca="1">IF(E9011&lt;(Driehoek_C-Driehoek_A)/(Driehoek_B-Driehoek_A),Driehoek_A+SQRT(E9011*(Driehoek_B-Driehoek_A)*(Driehoek_C-Driehoek_A)),Driehoek_B-SQRT((1-E9011)*(Driehoek_B-Driehoek_A)*(Driehoek_B-Driehoek_C)))</f>
        <v>4.4055023134744324</v>
      </c>
      <c r="E9011" s="2">
        <f t="shared" ca="1" si="974"/>
        <v>0.39687402881460587</v>
      </c>
      <c r="F9011" s="2"/>
      <c r="G9011" s="15">
        <f ca="1">_xlfn.NORM.INV(H9011,Normaal_Mu,Normaal_Sigma)</f>
        <v>1.2026232743661662</v>
      </c>
      <c r="H9011" s="2">
        <f t="shared" ca="1" si="975"/>
        <v>2.8802731263558701E-2</v>
      </c>
      <c r="I9011" s="2"/>
      <c r="J9011" s="15">
        <f ca="1">-LN(K9011) /NegExp_Labda</f>
        <v>1.7564836880814967</v>
      </c>
      <c r="K9011" s="2">
        <f t="shared" ca="1" si="976"/>
        <v>0.70377488638553853</v>
      </c>
      <c r="L9011" s="2"/>
      <c r="M9011" s="17">
        <f t="shared" ca="1" si="978"/>
        <v>8</v>
      </c>
      <c r="N9011" s="2">
        <f t="shared" ca="1" si="972"/>
        <v>0.88846421261202979</v>
      </c>
      <c r="O9011" s="2"/>
      <c r="P9011" s="31">
        <f t="shared" ca="1" si="977"/>
        <v>5.0490649279257251</v>
      </c>
    </row>
    <row r="9012" spans="1:16" x14ac:dyDescent="0.25">
      <c r="A9012" s="32">
        <f ca="1">Uniform_A+B9012*(Uniform_B-Uniform_A)</f>
        <v>5.9306197688988238</v>
      </c>
      <c r="B9012" s="2">
        <f t="shared" ca="1" si="973"/>
        <v>0.59306197688988238</v>
      </c>
      <c r="C9012" s="4"/>
      <c r="D9012" s="5">
        <f ca="1">IF(E9012&lt;(Driehoek_C-Driehoek_A)/(Driehoek_B-Driehoek_A),Driehoek_A+SQRT(E9012*(Driehoek_B-Driehoek_A)*(Driehoek_C-Driehoek_A)),Driehoek_B-SQRT((1-E9012)*(Driehoek_B-Driehoek_A)*(Driehoek_B-Driehoek_C)))</f>
        <v>4.6959273904146439</v>
      </c>
      <c r="E9012" s="2">
        <f t="shared" ca="1" si="974"/>
        <v>0.4707131134690602</v>
      </c>
      <c r="F9012" s="2"/>
      <c r="G9012" s="15">
        <f ca="1">_xlfn.NORM.INV(H9012,Normaal_Mu,Normaal_Sigma)</f>
        <v>7.2845376985506975</v>
      </c>
      <c r="H9012" s="2">
        <f t="shared" ca="1" si="975"/>
        <v>0.87332885732592813</v>
      </c>
      <c r="I9012" s="2"/>
      <c r="J9012" s="15">
        <f ca="1">-LN(K9012) /NegExp_Labda</f>
        <v>1.094509203361882</v>
      </c>
      <c r="K9012" s="2">
        <f t="shared" ca="1" si="976"/>
        <v>0.8034005755435768</v>
      </c>
      <c r="L9012" s="2"/>
      <c r="M9012" s="17">
        <f t="shared" ca="1" si="978"/>
        <v>5</v>
      </c>
      <c r="N9012" s="2">
        <f t="shared" ca="1" si="972"/>
        <v>0.49916474527890697</v>
      </c>
      <c r="O9012" s="2"/>
      <c r="P9012" s="31">
        <f t="shared" ca="1" si="977"/>
        <v>4.8011188122452086</v>
      </c>
    </row>
    <row r="9013" spans="1:16" x14ac:dyDescent="0.25">
      <c r="A9013" s="32">
        <f ca="1">Uniform_A+B9013*(Uniform_B-Uniform_A)</f>
        <v>2.8063080537275455</v>
      </c>
      <c r="B9013" s="2">
        <f t="shared" ca="1" si="973"/>
        <v>0.28063080537275453</v>
      </c>
      <c r="C9013" s="4"/>
      <c r="D9013" s="5">
        <f ca="1">IF(E9013&lt;(Driehoek_C-Driehoek_A)/(Driehoek_B-Driehoek_A),Driehoek_A+SQRT(E9013*(Driehoek_B-Driehoek_A)*(Driehoek_C-Driehoek_A)),Driehoek_B-SQRT((1-E9013)*(Driehoek_B-Driehoek_A)*(Driehoek_B-Driehoek_C)))</f>
        <v>4.9883821437635252</v>
      </c>
      <c r="E9013" s="2">
        <f t="shared" ca="1" si="974"/>
        <v>0.54019777644356204</v>
      </c>
      <c r="F9013" s="2"/>
      <c r="G9013" s="15">
        <f ca="1">_xlfn.NORM.INV(H9013,Normaal_Mu,Normaal_Sigma)</f>
        <v>1.8311820025384886</v>
      </c>
      <c r="H9013" s="2">
        <f t="shared" ca="1" si="975"/>
        <v>5.6550337722590438E-2</v>
      </c>
      <c r="I9013" s="2"/>
      <c r="J9013" s="15">
        <f ca="1">-LN(K9013) /NegExp_Labda</f>
        <v>3.8261936624703745</v>
      </c>
      <c r="K9013" s="2">
        <f t="shared" ca="1" si="976"/>
        <v>0.46522285390377482</v>
      </c>
      <c r="L9013" s="2"/>
      <c r="M9013" s="17">
        <f t="shared" ca="1" si="978"/>
        <v>4</v>
      </c>
      <c r="N9013" s="2">
        <f t="shared" ca="1" si="972"/>
        <v>0.43881910919202216</v>
      </c>
      <c r="O9013" s="2"/>
      <c r="P9013" s="31">
        <f t="shared" ca="1" si="977"/>
        <v>3.4904131724999865</v>
      </c>
    </row>
    <row r="9014" spans="1:16" x14ac:dyDescent="0.25">
      <c r="A9014" s="32">
        <f ca="1">Uniform_A+B9014*(Uniform_B-Uniform_A)</f>
        <v>3.9532680953031543</v>
      </c>
      <c r="B9014" s="2">
        <f t="shared" ca="1" si="973"/>
        <v>0.3953268095303154</v>
      </c>
      <c r="C9014" s="4"/>
      <c r="D9014" s="5">
        <f ca="1">IF(E9014&lt;(Driehoek_C-Driehoek_A)/(Driehoek_B-Driehoek_A),Driehoek_A+SQRT(E9014*(Driehoek_B-Driehoek_A)*(Driehoek_C-Driehoek_A)),Driehoek_B-SQRT((1-E9014)*(Driehoek_B-Driehoek_A)*(Driehoek_B-Driehoek_C)))</f>
        <v>5.1487038705400128</v>
      </c>
      <c r="E9014" s="2">
        <f t="shared" ca="1" si="974"/>
        <v>0.57621480352018628</v>
      </c>
      <c r="F9014" s="2"/>
      <c r="G9014" s="15">
        <f ca="1">_xlfn.NORM.INV(H9014,Normaal_Mu,Normaal_Sigma)</f>
        <v>7.8268202587505336</v>
      </c>
      <c r="H9014" s="2">
        <f t="shared" ca="1" si="975"/>
        <v>0.92123241550728463</v>
      </c>
      <c r="I9014" s="2"/>
      <c r="J9014" s="15">
        <f ca="1">-LN(K9014) /NegExp_Labda</f>
        <v>13.165317420614326</v>
      </c>
      <c r="K9014" s="2">
        <f t="shared" ca="1" si="976"/>
        <v>7.1857988894818758E-2</v>
      </c>
      <c r="L9014" s="2"/>
      <c r="M9014" s="17">
        <f t="shared" ca="1" si="978"/>
        <v>5</v>
      </c>
      <c r="N9014" s="2">
        <f t="shared" ca="1" si="972"/>
        <v>0.46948295359120074</v>
      </c>
      <c r="O9014" s="2"/>
      <c r="P9014" s="31">
        <f t="shared" ca="1" si="977"/>
        <v>7.0188219290416045</v>
      </c>
    </row>
    <row r="9015" spans="1:16" x14ac:dyDescent="0.25">
      <c r="A9015" s="32">
        <f ca="1">Uniform_A+B9015*(Uniform_B-Uniform_A)</f>
        <v>5.5196525973113602</v>
      </c>
      <c r="B9015" s="2">
        <f t="shared" ca="1" si="973"/>
        <v>0.55196525973113597</v>
      </c>
      <c r="C9015" s="4"/>
      <c r="D9015" s="5">
        <f ca="1">IF(E9015&lt;(Driehoek_C-Driehoek_A)/(Driehoek_B-Driehoek_A),Driehoek_A+SQRT(E9015*(Driehoek_B-Driehoek_A)*(Driehoek_C-Driehoek_A)),Driehoek_B-SQRT((1-E9015)*(Driehoek_B-Driehoek_A)*(Driehoek_B-Driehoek_C)))</f>
        <v>4.7333730427253622</v>
      </c>
      <c r="E9015" s="2">
        <f t="shared" ca="1" si="974"/>
        <v>0.4798826973559247</v>
      </c>
      <c r="F9015" s="2"/>
      <c r="G9015" s="15">
        <f ca="1">_xlfn.NORM.INV(H9015,Normaal_Mu,Normaal_Sigma)</f>
        <v>4.9729669788947559</v>
      </c>
      <c r="H9015" s="2">
        <f t="shared" ca="1" si="975"/>
        <v>0.4946078566447889</v>
      </c>
      <c r="I9015" s="2"/>
      <c r="J9015" s="15">
        <f ca="1">-LN(K9015) /NegExp_Labda</f>
        <v>3.7461533373825833</v>
      </c>
      <c r="K9015" s="2">
        <f t="shared" ca="1" si="976"/>
        <v>0.47273009951929312</v>
      </c>
      <c r="L9015" s="2"/>
      <c r="M9015" s="17">
        <f t="shared" ca="1" si="978"/>
        <v>4</v>
      </c>
      <c r="N9015" s="2">
        <f t="shared" ca="1" si="972"/>
        <v>0.37498942070705665</v>
      </c>
      <c r="O9015" s="2"/>
      <c r="P9015" s="31">
        <f t="shared" ca="1" si="977"/>
        <v>4.5944291912628126</v>
      </c>
    </row>
    <row r="9016" spans="1:16" x14ac:dyDescent="0.25">
      <c r="A9016" s="32">
        <f ca="1">Uniform_A+B9016*(Uniform_B-Uniform_A)</f>
        <v>5.19717396573364</v>
      </c>
      <c r="B9016" s="2">
        <f t="shared" ca="1" si="973"/>
        <v>0.51971739657336402</v>
      </c>
      <c r="C9016" s="4"/>
      <c r="D9016" s="5">
        <f ca="1">IF(E9016&lt;(Driehoek_C-Driehoek_A)/(Driehoek_B-Driehoek_A),Driehoek_A+SQRT(E9016*(Driehoek_B-Driehoek_A)*(Driehoek_C-Driehoek_A)),Driehoek_B-SQRT((1-E9016)*(Driehoek_B-Driehoek_A)*(Driehoek_B-Driehoek_C)))</f>
        <v>5.6509729353689018</v>
      </c>
      <c r="E9016" s="2">
        <f t="shared" ca="1" si="974"/>
        <v>0.67954336343909738</v>
      </c>
      <c r="F9016" s="2"/>
      <c r="G9016" s="15">
        <f ca="1">_xlfn.NORM.INV(H9016,Normaal_Mu,Normaal_Sigma)</f>
        <v>5.9002588286450877</v>
      </c>
      <c r="H9016" s="2">
        <f t="shared" ca="1" si="975"/>
        <v>0.67369143570600276</v>
      </c>
      <c r="I9016" s="2"/>
      <c r="J9016" s="15">
        <f ca="1">-LN(K9016) /NegExp_Labda</f>
        <v>1.4220365756364977</v>
      </c>
      <c r="K9016" s="2">
        <f t="shared" ca="1" si="976"/>
        <v>0.75246009390010937</v>
      </c>
      <c r="L9016" s="2"/>
      <c r="M9016" s="17">
        <f t="shared" ca="1" si="978"/>
        <v>6</v>
      </c>
      <c r="N9016" s="2">
        <f t="shared" ca="1" si="972"/>
        <v>0.64904945472554865</v>
      </c>
      <c r="O9016" s="2"/>
      <c r="P9016" s="31">
        <f t="shared" ca="1" si="977"/>
        <v>4.834088461076826</v>
      </c>
    </row>
    <row r="9017" spans="1:16" x14ac:dyDescent="0.25">
      <c r="A9017" s="32">
        <f ca="1">Uniform_A+B9017*(Uniform_B-Uniform_A)</f>
        <v>5.1748893178920676</v>
      </c>
      <c r="B9017" s="2">
        <f t="shared" ca="1" si="973"/>
        <v>0.51748893178920674</v>
      </c>
      <c r="C9017" s="4"/>
      <c r="D9017" s="5">
        <f ca="1">IF(E9017&lt;(Driehoek_C-Driehoek_A)/(Driehoek_B-Driehoek_A),Driehoek_A+SQRT(E9017*(Driehoek_B-Driehoek_A)*(Driehoek_C-Driehoek_A)),Driehoek_B-SQRT((1-E9017)*(Driehoek_B-Driehoek_A)*(Driehoek_B-Driehoek_C)))</f>
        <v>4.6350974882628089</v>
      </c>
      <c r="E9017" s="2">
        <f t="shared" ca="1" si="974"/>
        <v>0.45564645894372457</v>
      </c>
      <c r="F9017" s="2"/>
      <c r="G9017" s="15">
        <f ca="1">_xlfn.NORM.INV(H9017,Normaal_Mu,Normaal_Sigma)</f>
        <v>4.8706035210456635</v>
      </c>
      <c r="H9017" s="2">
        <f t="shared" ca="1" si="975"/>
        <v>0.47420713229062628</v>
      </c>
      <c r="I9017" s="2"/>
      <c r="J9017" s="15">
        <f ca="1">-LN(K9017) /NegExp_Labda</f>
        <v>2.6073144895589548</v>
      </c>
      <c r="K9017" s="2">
        <f t="shared" ca="1" si="976"/>
        <v>0.59365146094983778</v>
      </c>
      <c r="L9017" s="2"/>
      <c r="M9017" s="17">
        <f t="shared" ca="1" si="978"/>
        <v>2</v>
      </c>
      <c r="N9017" s="2">
        <f t="shared" ca="1" si="972"/>
        <v>8.7102056150205387E-2</v>
      </c>
      <c r="O9017" s="2"/>
      <c r="P9017" s="31">
        <f t="shared" ca="1" si="977"/>
        <v>3.8575809633518992</v>
      </c>
    </row>
    <row r="9018" spans="1:16" x14ac:dyDescent="0.25">
      <c r="A9018" s="32">
        <f ca="1">Uniform_A+B9018*(Uniform_B-Uniform_A)</f>
        <v>9.70682567920392</v>
      </c>
      <c r="B9018" s="2">
        <f t="shared" ca="1" si="973"/>
        <v>0.97068256792039198</v>
      </c>
      <c r="C9018" s="4"/>
      <c r="D9018" s="5">
        <f ca="1">IF(E9018&lt;(Driehoek_C-Driehoek_A)/(Driehoek_B-Driehoek_A),Driehoek_A+SQRT(E9018*(Driehoek_B-Driehoek_A)*(Driehoek_C-Driehoek_A)),Driehoek_B-SQRT((1-E9018)*(Driehoek_B-Driehoek_A)*(Driehoek_B-Driehoek_C)))</f>
        <v>6.0274916633864315</v>
      </c>
      <c r="E9018" s="2">
        <f t="shared" ca="1" si="974"/>
        <v>0.74754840539322387</v>
      </c>
      <c r="F9018" s="2"/>
      <c r="G9018" s="15">
        <f ca="1">_xlfn.NORM.INV(H9018,Normaal_Mu,Normaal_Sigma)</f>
        <v>4.8699386247777108</v>
      </c>
      <c r="H9018" s="2">
        <f t="shared" ca="1" si="975"/>
        <v>0.47407478338990638</v>
      </c>
      <c r="I9018" s="2"/>
      <c r="J9018" s="15">
        <f ca="1">-LN(K9018) /NegExp_Labda</f>
        <v>4.6557919967054469</v>
      </c>
      <c r="K9018" s="2">
        <f t="shared" ca="1" si="976"/>
        <v>0.3940969242349418</v>
      </c>
      <c r="L9018" s="2"/>
      <c r="M9018" s="17">
        <f t="shared" ca="1" si="978"/>
        <v>3</v>
      </c>
      <c r="N9018" s="2">
        <f t="shared" ca="1" si="972"/>
        <v>0.22628335287273704</v>
      </c>
      <c r="O9018" s="2"/>
      <c r="P9018" s="31">
        <f t="shared" ca="1" si="977"/>
        <v>5.6520095928147018</v>
      </c>
    </row>
    <row r="9019" spans="1:16" x14ac:dyDescent="0.25">
      <c r="A9019" s="32">
        <f ca="1">Uniform_A+B9019*(Uniform_B-Uniform_A)</f>
        <v>9.7623279093233624</v>
      </c>
      <c r="B9019" s="2">
        <f t="shared" ca="1" si="973"/>
        <v>0.97623279093233628</v>
      </c>
      <c r="C9019" s="4"/>
      <c r="D9019" s="5">
        <f ca="1">IF(E9019&lt;(Driehoek_C-Driehoek_A)/(Driehoek_B-Driehoek_A),Driehoek_A+SQRT(E9019*(Driehoek_B-Driehoek_A)*(Driehoek_C-Driehoek_A)),Driehoek_B-SQRT((1-E9019)*(Driehoek_B-Driehoek_A)*(Driehoek_B-Driehoek_C)))</f>
        <v>2.5563580090793558</v>
      </c>
      <c r="E9019" s="2">
        <f t="shared" ca="1" si="974"/>
        <v>2.2109588161910332E-2</v>
      </c>
      <c r="F9019" s="2"/>
      <c r="G9019" s="15">
        <f ca="1">_xlfn.NORM.INV(H9019,Normaal_Mu,Normaal_Sigma)</f>
        <v>3.8686249135775612</v>
      </c>
      <c r="H9019" s="2">
        <f t="shared" ca="1" si="975"/>
        <v>0.28580310236083228</v>
      </c>
      <c r="I9019" s="2"/>
      <c r="J9019" s="15">
        <f ca="1">-LN(K9019) /NegExp_Labda</f>
        <v>0.92521026087470348</v>
      </c>
      <c r="K9019" s="2">
        <f t="shared" ca="1" si="976"/>
        <v>0.83106933484423318</v>
      </c>
      <c r="L9019" s="2"/>
      <c r="M9019" s="17">
        <f t="shared" ca="1" si="978"/>
        <v>2</v>
      </c>
      <c r="N9019" s="2">
        <f t="shared" ca="1" si="972"/>
        <v>6.8251623986778642E-2</v>
      </c>
      <c r="O9019" s="2"/>
      <c r="P9019" s="31">
        <f t="shared" ca="1" si="977"/>
        <v>3.8225042185709968</v>
      </c>
    </row>
    <row r="9020" spans="1:16" x14ac:dyDescent="0.25">
      <c r="A9020" s="32">
        <f ca="1">Uniform_A+B9020*(Uniform_B-Uniform_A)</f>
        <v>2.8005300015181831</v>
      </c>
      <c r="B9020" s="2">
        <f t="shared" ca="1" si="973"/>
        <v>0.28005300015181833</v>
      </c>
      <c r="C9020" s="4"/>
      <c r="D9020" s="5">
        <f ca="1">IF(E9020&lt;(Driehoek_C-Driehoek_A)/(Driehoek_B-Driehoek_A),Driehoek_A+SQRT(E9020*(Driehoek_B-Driehoek_A)*(Driehoek_C-Driehoek_A)),Driehoek_B-SQRT((1-E9020)*(Driehoek_B-Driehoek_A)*(Driehoek_B-Driehoek_C)))</f>
        <v>3.3288623958232542</v>
      </c>
      <c r="E9020" s="2">
        <f t="shared" ca="1" si="974"/>
        <v>0.12613394764522279</v>
      </c>
      <c r="F9020" s="2"/>
      <c r="G9020" s="15">
        <f ca="1">_xlfn.NORM.INV(H9020,Normaal_Mu,Normaal_Sigma)</f>
        <v>6.4682914015756321</v>
      </c>
      <c r="H9020" s="2">
        <f t="shared" ca="1" si="975"/>
        <v>0.76857002854485057</v>
      </c>
      <c r="I9020" s="2"/>
      <c r="J9020" s="15">
        <f ca="1">-LN(K9020) /NegExp_Labda</f>
        <v>0.97906949411427491</v>
      </c>
      <c r="K9020" s="2">
        <f t="shared" ca="1" si="976"/>
        <v>0.8221652263582121</v>
      </c>
      <c r="L9020" s="2"/>
      <c r="M9020" s="17">
        <f t="shared" ca="1" si="978"/>
        <v>6</v>
      </c>
      <c r="N9020" s="2">
        <f t="shared" ca="1" si="972"/>
        <v>0.72533026788170452</v>
      </c>
      <c r="O9020" s="2"/>
      <c r="P9020" s="31">
        <f t="shared" ca="1" si="977"/>
        <v>3.9153506586062692</v>
      </c>
    </row>
    <row r="9021" spans="1:16" x14ac:dyDescent="0.25">
      <c r="A9021" s="32">
        <f ca="1">Uniform_A+B9021*(Uniform_B-Uniform_A)</f>
        <v>5.0229454330823264</v>
      </c>
      <c r="B9021" s="2">
        <f t="shared" ca="1" si="973"/>
        <v>0.50229454330823264</v>
      </c>
      <c r="C9021" s="4"/>
      <c r="D9021" s="5">
        <f ca="1">IF(E9021&lt;(Driehoek_C-Driehoek_A)/(Driehoek_B-Driehoek_A),Driehoek_A+SQRT(E9021*(Driehoek_B-Driehoek_A)*(Driehoek_C-Driehoek_A)),Driehoek_B-SQRT((1-E9021)*(Driehoek_B-Driehoek_A)*(Driehoek_B-Driehoek_C)))</f>
        <v>4.4495787612175688</v>
      </c>
      <c r="E9021" s="2">
        <f t="shared" ca="1" si="974"/>
        <v>0.40839047284679331</v>
      </c>
      <c r="F9021" s="2"/>
      <c r="G9021" s="15">
        <f ca="1">_xlfn.NORM.INV(H9021,Normaal_Mu,Normaal_Sigma)</f>
        <v>5.2327285423596646</v>
      </c>
      <c r="H9021" s="2">
        <f t="shared" ca="1" si="975"/>
        <v>0.54631807477159611</v>
      </c>
      <c r="I9021" s="2"/>
      <c r="J9021" s="15">
        <f ca="1">-LN(K9021) /NegExp_Labda</f>
        <v>5.9012215576298965</v>
      </c>
      <c r="K9021" s="2">
        <f t="shared" ca="1" si="976"/>
        <v>0.30720367603330123</v>
      </c>
      <c r="L9021" s="2"/>
      <c r="M9021" s="17">
        <f t="shared" ca="1" si="978"/>
        <v>5</v>
      </c>
      <c r="N9021" s="2">
        <f t="shared" ca="1" si="972"/>
        <v>0.56388425690819555</v>
      </c>
      <c r="O9021" s="2"/>
      <c r="P9021" s="31">
        <f t="shared" ca="1" si="977"/>
        <v>5.1212948588578913</v>
      </c>
    </row>
    <row r="9022" spans="1:16" x14ac:dyDescent="0.25">
      <c r="A9022" s="32">
        <f ca="1">Uniform_A+B9022*(Uniform_B-Uniform_A)</f>
        <v>2.2413485031085392</v>
      </c>
      <c r="B9022" s="2">
        <f t="shared" ca="1" si="973"/>
        <v>0.22413485031085389</v>
      </c>
      <c r="C9022" s="4"/>
      <c r="D9022" s="5">
        <f ca="1">IF(E9022&lt;(Driehoek_C-Driehoek_A)/(Driehoek_B-Driehoek_A),Driehoek_A+SQRT(E9022*(Driehoek_B-Driehoek_A)*(Driehoek_C-Driehoek_A)),Driehoek_B-SQRT((1-E9022)*(Driehoek_B-Driehoek_A)*(Driehoek_B-Driehoek_C)))</f>
        <v>2.8975990842823665</v>
      </c>
      <c r="E9022" s="2">
        <f t="shared" ca="1" si="974"/>
        <v>5.7548865436038765E-2</v>
      </c>
      <c r="F9022" s="2"/>
      <c r="G9022" s="15">
        <f ca="1">_xlfn.NORM.INV(H9022,Normaal_Mu,Normaal_Sigma)</f>
        <v>3.3212581036832574</v>
      </c>
      <c r="H9022" s="2">
        <f t="shared" ca="1" si="975"/>
        <v>0.20063059063971189</v>
      </c>
      <c r="I9022" s="2"/>
      <c r="J9022" s="15">
        <f ca="1">-LN(K9022) /NegExp_Labda</f>
        <v>6.7344742986828363</v>
      </c>
      <c r="K9022" s="2">
        <f t="shared" ca="1" si="976"/>
        <v>0.26004648909553862</v>
      </c>
      <c r="L9022" s="2"/>
      <c r="M9022" s="17">
        <f t="shared" ca="1" si="978"/>
        <v>3</v>
      </c>
      <c r="N9022" s="2">
        <f t="shared" ca="1" si="972"/>
        <v>0.23584931408158893</v>
      </c>
      <c r="O9022" s="2"/>
      <c r="P9022" s="31">
        <f t="shared" ca="1" si="977"/>
        <v>3.6389359979513998</v>
      </c>
    </row>
    <row r="9023" spans="1:16" x14ac:dyDescent="0.25">
      <c r="A9023" s="32">
        <f ca="1">Uniform_A+B9023*(Uniform_B-Uniform_A)</f>
        <v>9.1747447013449772</v>
      </c>
      <c r="B9023" s="2">
        <f t="shared" ca="1" si="973"/>
        <v>0.91747447013449779</v>
      </c>
      <c r="C9023" s="4"/>
      <c r="D9023" s="5">
        <f ca="1">IF(E9023&lt;(Driehoek_C-Driehoek_A)/(Driehoek_B-Driehoek_A),Driehoek_A+SQRT(E9023*(Driehoek_B-Driehoek_A)*(Driehoek_C-Driehoek_A)),Driehoek_B-SQRT((1-E9023)*(Driehoek_B-Driehoek_A)*(Driehoek_B-Driehoek_C)))</f>
        <v>5.4790397719047359</v>
      </c>
      <c r="E9023" s="2">
        <f t="shared" ca="1" si="974"/>
        <v>0.64579540206203856</v>
      </c>
      <c r="F9023" s="2"/>
      <c r="G9023" s="15">
        <f ca="1">_xlfn.NORM.INV(H9023,Normaal_Mu,Normaal_Sigma)</f>
        <v>1.2420582213831475</v>
      </c>
      <c r="H9023" s="2">
        <f t="shared" ca="1" si="975"/>
        <v>3.0124234103613312E-2</v>
      </c>
      <c r="I9023" s="2"/>
      <c r="J9023" s="15">
        <f ca="1">-LN(K9023) /NegExp_Labda</f>
        <v>2.6989316536430099</v>
      </c>
      <c r="K9023" s="2">
        <f t="shared" ca="1" si="976"/>
        <v>0.58287278107198714</v>
      </c>
      <c r="L9023" s="2"/>
      <c r="M9023" s="17">
        <f t="shared" ca="1" si="978"/>
        <v>5</v>
      </c>
      <c r="N9023" s="2">
        <f t="shared" ca="1" si="972"/>
        <v>0.55160359950568272</v>
      </c>
      <c r="O9023" s="2"/>
      <c r="P9023" s="31">
        <f t="shared" ca="1" si="977"/>
        <v>4.7189548696551737</v>
      </c>
    </row>
    <row r="9024" spans="1:16" x14ac:dyDescent="0.25">
      <c r="A9024" s="32">
        <f ca="1">Uniform_A+B9024*(Uniform_B-Uniform_A)</f>
        <v>3.2409721448207787</v>
      </c>
      <c r="B9024" s="2">
        <f t="shared" ca="1" si="973"/>
        <v>0.32409721448207784</v>
      </c>
      <c r="C9024" s="4"/>
      <c r="D9024" s="5">
        <f ca="1">IF(E9024&lt;(Driehoek_C-Driehoek_A)/(Driehoek_B-Driehoek_A),Driehoek_A+SQRT(E9024*(Driehoek_B-Driehoek_A)*(Driehoek_C-Driehoek_A)),Driehoek_B-SQRT((1-E9024)*(Driehoek_B-Driehoek_A)*(Driehoek_B-Driehoek_C)))</f>
        <v>6.0744099266046181</v>
      </c>
      <c r="E9024" s="2">
        <f t="shared" ca="1" si="974"/>
        <v>0.75545493492715432</v>
      </c>
      <c r="F9024" s="2"/>
      <c r="G9024" s="15">
        <f ca="1">_xlfn.NORM.INV(H9024,Normaal_Mu,Normaal_Sigma)</f>
        <v>4.641387211667781</v>
      </c>
      <c r="H9024" s="2">
        <f t="shared" ca="1" si="975"/>
        <v>0.42884856320048614</v>
      </c>
      <c r="I9024" s="2"/>
      <c r="J9024" s="15">
        <f ca="1">-LN(K9024) /NegExp_Labda</f>
        <v>2.0935219076594529</v>
      </c>
      <c r="K9024" s="2">
        <f t="shared" ca="1" si="976"/>
        <v>0.65789865351579968</v>
      </c>
      <c r="L9024" s="2"/>
      <c r="M9024" s="17">
        <f t="shared" ca="1" si="978"/>
        <v>7</v>
      </c>
      <c r="N9024" s="2">
        <f t="shared" ca="1" si="972"/>
        <v>0.82302089135074719</v>
      </c>
      <c r="O9024" s="2"/>
      <c r="P9024" s="31">
        <f t="shared" ca="1" si="977"/>
        <v>4.6100582381505264</v>
      </c>
    </row>
    <row r="9025" spans="1:16" x14ac:dyDescent="0.25">
      <c r="A9025" s="32">
        <f ca="1">Uniform_A+B9025*(Uniform_B-Uniform_A)</f>
        <v>2.5426875430022622</v>
      </c>
      <c r="B9025" s="2">
        <f t="shared" ca="1" si="973"/>
        <v>0.25426875430022622</v>
      </c>
      <c r="C9025" s="4"/>
      <c r="D9025" s="5">
        <f ca="1">IF(E9025&lt;(Driehoek_C-Driehoek_A)/(Driehoek_B-Driehoek_A),Driehoek_A+SQRT(E9025*(Driehoek_B-Driehoek_A)*(Driehoek_C-Driehoek_A)),Driehoek_B-SQRT((1-E9025)*(Driehoek_B-Driehoek_A)*(Driehoek_B-Driehoek_C)))</f>
        <v>2.5434252111914213</v>
      </c>
      <c r="E9025" s="2">
        <f t="shared" ca="1" si="974"/>
        <v>2.1093640011317194E-2</v>
      </c>
      <c r="F9025" s="2"/>
      <c r="G9025" s="15">
        <f ca="1">_xlfn.NORM.INV(H9025,Normaal_Mu,Normaal_Sigma)</f>
        <v>4.2407290244614071</v>
      </c>
      <c r="H9025" s="2">
        <f t="shared" ca="1" si="975"/>
        <v>0.35210800707160539</v>
      </c>
      <c r="I9025" s="2"/>
      <c r="J9025" s="15">
        <f ca="1">-LN(K9025) /NegExp_Labda</f>
        <v>0.10777363727433026</v>
      </c>
      <c r="K9025" s="2">
        <f t="shared" ca="1" si="976"/>
        <v>0.97867591556151012</v>
      </c>
      <c r="L9025" s="2"/>
      <c r="M9025" s="17">
        <f t="shared" ca="1" si="978"/>
        <v>6</v>
      </c>
      <c r="N9025" s="2">
        <f t="shared" ca="1" si="972"/>
        <v>0.73349373611092938</v>
      </c>
      <c r="O9025" s="2"/>
      <c r="P9025" s="31">
        <f t="shared" ca="1" si="977"/>
        <v>3.0869230831858845</v>
      </c>
    </row>
    <row r="9026" spans="1:16" x14ac:dyDescent="0.25">
      <c r="A9026" s="32">
        <f ca="1">Uniform_A+B9026*(Uniform_B-Uniform_A)</f>
        <v>2.0772910591604097</v>
      </c>
      <c r="B9026" s="2">
        <f t="shared" ca="1" si="973"/>
        <v>0.20772910591604099</v>
      </c>
      <c r="C9026" s="4"/>
      <c r="D9026" s="5">
        <f ca="1">IF(E9026&lt;(Driehoek_C-Driehoek_A)/(Driehoek_B-Driehoek_A),Driehoek_A+SQRT(E9026*(Driehoek_B-Driehoek_A)*(Driehoek_C-Driehoek_A)),Driehoek_B-SQRT((1-E9026)*(Driehoek_B-Driehoek_A)*(Driehoek_B-Driehoek_C)))</f>
        <v>5.0492198665258119</v>
      </c>
      <c r="E9026" s="2">
        <f t="shared" ca="1" si="974"/>
        <v>0.55403818105559077</v>
      </c>
      <c r="F9026" s="2"/>
      <c r="G9026" s="15">
        <f ca="1">_xlfn.NORM.INV(H9026,Normaal_Mu,Normaal_Sigma)</f>
        <v>3.859777836406022</v>
      </c>
      <c r="H9026" s="2">
        <f t="shared" ca="1" si="975"/>
        <v>0.28430117970084878</v>
      </c>
      <c r="I9026" s="2"/>
      <c r="J9026" s="15">
        <f ca="1">-LN(K9026) /NegExp_Labda</f>
        <v>3.0452447855502141</v>
      </c>
      <c r="K9026" s="2">
        <f t="shared" ca="1" si="976"/>
        <v>0.54386786485889982</v>
      </c>
      <c r="L9026" s="2"/>
      <c r="M9026" s="17">
        <f t="shared" ca="1" si="978"/>
        <v>8</v>
      </c>
      <c r="N9026" s="2">
        <f t="shared" ca="1" si="972"/>
        <v>0.8712532616641131</v>
      </c>
      <c r="O9026" s="2"/>
      <c r="P9026" s="31">
        <f t="shared" ca="1" si="977"/>
        <v>4.4063067095284918</v>
      </c>
    </row>
    <row r="9027" spans="1:16" x14ac:dyDescent="0.25">
      <c r="A9027" s="32">
        <f ca="1">Uniform_A+B9027*(Uniform_B-Uniform_A)</f>
        <v>1.8915400636335888</v>
      </c>
      <c r="B9027" s="2">
        <f t="shared" ca="1" si="973"/>
        <v>0.18915400636335888</v>
      </c>
      <c r="C9027" s="4"/>
      <c r="D9027" s="5">
        <f ca="1">IF(E9027&lt;(Driehoek_C-Driehoek_A)/(Driehoek_B-Driehoek_A),Driehoek_A+SQRT(E9027*(Driehoek_B-Driehoek_A)*(Driehoek_C-Driehoek_A)),Driehoek_B-SQRT((1-E9027)*(Driehoek_B-Driehoek_A)*(Driehoek_B-Driehoek_C)))</f>
        <v>3.881129111916108</v>
      </c>
      <c r="E9027" s="2">
        <f t="shared" ca="1" si="974"/>
        <v>0.25276048112130611</v>
      </c>
      <c r="F9027" s="2"/>
      <c r="G9027" s="15">
        <f ca="1">_xlfn.NORM.INV(H9027,Normaal_Mu,Normaal_Sigma)</f>
        <v>5.5926589009353993</v>
      </c>
      <c r="H9027" s="2">
        <f t="shared" ca="1" si="975"/>
        <v>0.61651075142243406</v>
      </c>
      <c r="I9027" s="2"/>
      <c r="J9027" s="15">
        <f ca="1">-LN(K9027) /NegExp_Labda</f>
        <v>1.4536511242098717</v>
      </c>
      <c r="K9027" s="2">
        <f t="shared" ca="1" si="976"/>
        <v>0.74771736638228692</v>
      </c>
      <c r="L9027" s="2"/>
      <c r="M9027" s="17">
        <f t="shared" ca="1" si="978"/>
        <v>2</v>
      </c>
      <c r="N9027" s="2">
        <f t="shared" ca="1" si="972"/>
        <v>4.2939593966169642E-2</v>
      </c>
      <c r="O9027" s="2"/>
      <c r="P9027" s="31">
        <f t="shared" ca="1" si="977"/>
        <v>2.9637958401389932</v>
      </c>
    </row>
    <row r="9028" spans="1:16" x14ac:dyDescent="0.25">
      <c r="A9028" s="32">
        <f ca="1">Uniform_A+B9028*(Uniform_B-Uniform_A)</f>
        <v>8.8959255946785571</v>
      </c>
      <c r="B9028" s="2">
        <f t="shared" ca="1" si="973"/>
        <v>0.88959255946785576</v>
      </c>
      <c r="C9028" s="4"/>
      <c r="D9028" s="5">
        <f ca="1">IF(E9028&lt;(Driehoek_C-Driehoek_A)/(Driehoek_B-Driehoek_A),Driehoek_A+SQRT(E9028*(Driehoek_B-Driehoek_A)*(Driehoek_C-Driehoek_A)),Driehoek_B-SQRT((1-E9028)*(Driehoek_B-Driehoek_A)*(Driehoek_B-Driehoek_C)))</f>
        <v>5.5939075767940984</v>
      </c>
      <c r="E9028" s="2">
        <f t="shared" ca="1" si="974"/>
        <v>0.66852955441655293</v>
      </c>
      <c r="F9028" s="2"/>
      <c r="G9028" s="15">
        <f ca="1">_xlfn.NORM.INV(H9028,Normaal_Mu,Normaal_Sigma)</f>
        <v>4.0563243627711598</v>
      </c>
      <c r="H9028" s="2">
        <f t="shared" ca="1" si="975"/>
        <v>0.31852127725871682</v>
      </c>
      <c r="I9028" s="2"/>
      <c r="J9028" s="15">
        <f ca="1">-LN(K9028) /NegExp_Labda</f>
        <v>2.0905226982850387</v>
      </c>
      <c r="K9028" s="2">
        <f t="shared" ca="1" si="976"/>
        <v>0.65829340706062434</v>
      </c>
      <c r="L9028" s="2"/>
      <c r="M9028" s="17">
        <f t="shared" ca="1" si="978"/>
        <v>3</v>
      </c>
      <c r="N9028" s="2">
        <f t="shared" ca="1" si="972"/>
        <v>0.16704844784873851</v>
      </c>
      <c r="O9028" s="2"/>
      <c r="P9028" s="31">
        <f t="shared" ca="1" si="977"/>
        <v>4.727336046505771</v>
      </c>
    </row>
    <row r="9029" spans="1:16" x14ac:dyDescent="0.25">
      <c r="A9029" s="32">
        <f ca="1">Uniform_A+B9029*(Uniform_B-Uniform_A)</f>
        <v>2.5045481169291572</v>
      </c>
      <c r="B9029" s="2">
        <f t="shared" ca="1" si="973"/>
        <v>0.25045481169291572</v>
      </c>
      <c r="C9029" s="4"/>
      <c r="D9029" s="5">
        <f ca="1">IF(E9029&lt;(Driehoek_C-Driehoek_A)/(Driehoek_B-Driehoek_A),Driehoek_A+SQRT(E9029*(Driehoek_B-Driehoek_A)*(Driehoek_C-Driehoek_A)),Driehoek_B-SQRT((1-E9029)*(Driehoek_B-Driehoek_A)*(Driehoek_B-Driehoek_C)))</f>
        <v>7.482936136054108</v>
      </c>
      <c r="E9029" s="2">
        <f t="shared" ca="1" si="974"/>
        <v>0.93424334950598742</v>
      </c>
      <c r="F9029" s="2"/>
      <c r="G9029" s="15">
        <f ca="1">_xlfn.NORM.INV(H9029,Normaal_Mu,Normaal_Sigma)</f>
        <v>2.786729696945148</v>
      </c>
      <c r="H9029" s="2">
        <f t="shared" ca="1" si="975"/>
        <v>0.13422585152570021</v>
      </c>
      <c r="I9029" s="2"/>
      <c r="J9029" s="15">
        <f ca="1">-LN(K9029) /NegExp_Labda</f>
        <v>10.574529486711999</v>
      </c>
      <c r="K9029" s="2">
        <f t="shared" ca="1" si="976"/>
        <v>0.12064464200043967</v>
      </c>
      <c r="L9029" s="2"/>
      <c r="M9029" s="17">
        <f t="shared" ca="1" si="978"/>
        <v>4</v>
      </c>
      <c r="N9029" s="2">
        <f t="shared" ref="N9029:N9092" ca="1" si="979">RAND()</f>
        <v>0.3172282458903305</v>
      </c>
      <c r="O9029" s="2"/>
      <c r="P9029" s="31">
        <f t="shared" ca="1" si="977"/>
        <v>5.4697486873280825</v>
      </c>
    </row>
    <row r="9030" spans="1:16" x14ac:dyDescent="0.25">
      <c r="A9030" s="32">
        <f ca="1">Uniform_A+B9030*(Uniform_B-Uniform_A)</f>
        <v>5.6628704914520274</v>
      </c>
      <c r="B9030" s="2">
        <f t="shared" ref="B9030:B9093" ca="1" si="980">RAND()</f>
        <v>0.56628704914520278</v>
      </c>
      <c r="C9030" s="4"/>
      <c r="D9030" s="5">
        <f ca="1">IF(E9030&lt;(Driehoek_C-Driehoek_A)/(Driehoek_B-Driehoek_A),Driehoek_A+SQRT(E9030*(Driehoek_B-Driehoek_A)*(Driehoek_C-Driehoek_A)),Driehoek_B-SQRT((1-E9030)*(Driehoek_B-Driehoek_A)*(Driehoek_B-Driehoek_C)))</f>
        <v>7.1007347991486505</v>
      </c>
      <c r="E9030" s="2">
        <f t="shared" ref="E9030:E9093" ca="1" si="981">RAND()</f>
        <v>0.89693690562385953</v>
      </c>
      <c r="F9030" s="2"/>
      <c r="G9030" s="15">
        <f ca="1">_xlfn.NORM.INV(H9030,Normaal_Mu,Normaal_Sigma)</f>
        <v>4.9299301565460292</v>
      </c>
      <c r="H9030" s="2">
        <f t="shared" ref="H9030:H9093" ca="1" si="982">RAND()</f>
        <v>0.48602594722294046</v>
      </c>
      <c r="I9030" s="2"/>
      <c r="J9030" s="15">
        <f ca="1">-LN(K9030) /NegExp_Labda</f>
        <v>2.7329981882976342</v>
      </c>
      <c r="K9030" s="2">
        <f t="shared" ref="K9030:K9093" ca="1" si="983">RAND()</f>
        <v>0.57891498805259756</v>
      </c>
      <c r="L9030" s="2"/>
      <c r="M9030" s="17">
        <f t="shared" ca="1" si="978"/>
        <v>3</v>
      </c>
      <c r="N9030" s="2">
        <f t="shared" ca="1" si="979"/>
        <v>0.13277420294578268</v>
      </c>
      <c r="O9030" s="2"/>
      <c r="P9030" s="31">
        <f t="shared" ca="1" si="977"/>
        <v>4.6853067270888689</v>
      </c>
    </row>
    <row r="9031" spans="1:16" x14ac:dyDescent="0.25">
      <c r="A9031" s="32">
        <f ca="1">Uniform_A+B9031*(Uniform_B-Uniform_A)</f>
        <v>6.6674663842836379</v>
      </c>
      <c r="B9031" s="2">
        <f t="shared" ca="1" si="980"/>
        <v>0.66674663842836379</v>
      </c>
      <c r="C9031" s="4"/>
      <c r="D9031" s="5">
        <f ca="1">IF(E9031&lt;(Driehoek_C-Driehoek_A)/(Driehoek_B-Driehoek_A),Driehoek_A+SQRT(E9031*(Driehoek_B-Driehoek_A)*(Driehoek_C-Driehoek_A)),Driehoek_B-SQRT((1-E9031)*(Driehoek_B-Driehoek_A)*(Driehoek_B-Driehoek_C)))</f>
        <v>5.6935737992651489</v>
      </c>
      <c r="E9031" s="2">
        <f t="shared" ca="1" si="981"/>
        <v>0.68764416511697413</v>
      </c>
      <c r="F9031" s="2"/>
      <c r="G9031" s="15">
        <f ca="1">_xlfn.NORM.INV(H9031,Normaal_Mu,Normaal_Sigma)</f>
        <v>6.0252293157792955</v>
      </c>
      <c r="H9031" s="2">
        <f t="shared" ca="1" si="982"/>
        <v>0.69588955109459605</v>
      </c>
      <c r="I9031" s="2"/>
      <c r="J9031" s="15">
        <f ca="1">-LN(K9031) /NegExp_Labda</f>
        <v>4.5292835007537473</v>
      </c>
      <c r="K9031" s="2">
        <f t="shared" ca="1" si="983"/>
        <v>0.40419546242043636</v>
      </c>
      <c r="L9031" s="2"/>
      <c r="M9031" s="17">
        <f t="shared" ca="1" si="978"/>
        <v>5</v>
      </c>
      <c r="N9031" s="2">
        <f t="shared" ca="1" si="979"/>
        <v>0.51624494786143993</v>
      </c>
      <c r="O9031" s="2"/>
      <c r="P9031" s="31">
        <f t="shared" ca="1" si="977"/>
        <v>5.5831106000163659</v>
      </c>
    </row>
    <row r="9032" spans="1:16" x14ac:dyDescent="0.25">
      <c r="A9032" s="32">
        <f ca="1">Uniform_A+B9032*(Uniform_B-Uniform_A)</f>
        <v>7.1605112820583861</v>
      </c>
      <c r="B9032" s="2">
        <f t="shared" ca="1" si="980"/>
        <v>0.71605112820583861</v>
      </c>
      <c r="C9032" s="4"/>
      <c r="D9032" s="5">
        <f ca="1">IF(E9032&lt;(Driehoek_C-Driehoek_A)/(Driehoek_B-Driehoek_A),Driehoek_A+SQRT(E9032*(Driehoek_B-Driehoek_A)*(Driehoek_C-Driehoek_A)),Driehoek_B-SQRT((1-E9032)*(Driehoek_B-Driehoek_A)*(Driehoek_B-Driehoek_C)))</f>
        <v>7.4138044681380215</v>
      </c>
      <c r="E9032" s="2">
        <f t="shared" ca="1" si="981"/>
        <v>0.92811382099145989</v>
      </c>
      <c r="F9032" s="2"/>
      <c r="G9032" s="15">
        <f ca="1">_xlfn.NORM.INV(H9032,Normaal_Mu,Normaal_Sigma)</f>
        <v>5.1074328776978284</v>
      </c>
      <c r="H9032" s="2">
        <f t="shared" ca="1" si="982"/>
        <v>0.52141945729820338</v>
      </c>
      <c r="I9032" s="2"/>
      <c r="J9032" s="15">
        <f ca="1">-LN(K9032) /NegExp_Labda</f>
        <v>2.7006870885281709</v>
      </c>
      <c r="K9032" s="2">
        <f t="shared" ca="1" si="983"/>
        <v>0.58266817794813408</v>
      </c>
      <c r="L9032" s="2"/>
      <c r="M9032" s="17">
        <f t="shared" ca="1" si="978"/>
        <v>4</v>
      </c>
      <c r="N9032" s="2">
        <f t="shared" ca="1" si="979"/>
        <v>0.3157100758206165</v>
      </c>
      <c r="O9032" s="2"/>
      <c r="P9032" s="31">
        <f t="shared" ca="1" si="977"/>
        <v>5.2764871432844815</v>
      </c>
    </row>
    <row r="9033" spans="1:16" x14ac:dyDescent="0.25">
      <c r="A9033" s="32">
        <f ca="1">Uniform_A+B9033*(Uniform_B-Uniform_A)</f>
        <v>2.3112199190344231</v>
      </c>
      <c r="B9033" s="2">
        <f t="shared" ca="1" si="980"/>
        <v>0.23112199190344229</v>
      </c>
      <c r="C9033" s="4"/>
      <c r="D9033" s="5">
        <f ca="1">IF(E9033&lt;(Driehoek_C-Driehoek_A)/(Driehoek_B-Driehoek_A),Driehoek_A+SQRT(E9033*(Driehoek_B-Driehoek_A)*(Driehoek_C-Driehoek_A)),Driehoek_B-SQRT((1-E9033)*(Driehoek_B-Driehoek_A)*(Driehoek_B-Driehoek_C)))</f>
        <v>4.227477109211164</v>
      </c>
      <c r="E9033" s="2">
        <f t="shared" ca="1" si="981"/>
        <v>0.34922929305418771</v>
      </c>
      <c r="F9033" s="2"/>
      <c r="G9033" s="15">
        <f ca="1">_xlfn.NORM.INV(H9033,Normaal_Mu,Normaal_Sigma)</f>
        <v>4.7129601131032288</v>
      </c>
      <c r="H9033" s="2">
        <f t="shared" ca="1" si="982"/>
        <v>0.44293978084976171</v>
      </c>
      <c r="I9033" s="2"/>
      <c r="J9033" s="15">
        <f ca="1">-LN(K9033) /NegExp_Labda</f>
        <v>1.8371570368210857</v>
      </c>
      <c r="K9033" s="2">
        <f t="shared" ca="1" si="983"/>
        <v>0.69251082632245198</v>
      </c>
      <c r="L9033" s="2"/>
      <c r="M9033" s="17">
        <f t="shared" ca="1" si="978"/>
        <v>7</v>
      </c>
      <c r="N9033" s="2">
        <f t="shared" ca="1" si="979"/>
        <v>0.8643476573642318</v>
      </c>
      <c r="O9033" s="2"/>
      <c r="P9033" s="31">
        <f t="shared" ca="1" si="977"/>
        <v>4.0177628356339801</v>
      </c>
    </row>
    <row r="9034" spans="1:16" x14ac:dyDescent="0.25">
      <c r="A9034" s="32">
        <f ca="1">Uniform_A+B9034*(Uniform_B-Uniform_A)</f>
        <v>6.1044869402075843</v>
      </c>
      <c r="B9034" s="2">
        <f t="shared" ca="1" si="980"/>
        <v>0.61044869402075841</v>
      </c>
      <c r="C9034" s="4"/>
      <c r="D9034" s="5">
        <f ca="1">IF(E9034&lt;(Driehoek_C-Driehoek_A)/(Driehoek_B-Driehoek_A),Driehoek_A+SQRT(E9034*(Driehoek_B-Driehoek_A)*(Driehoek_C-Driehoek_A)),Driehoek_B-SQRT((1-E9034)*(Driehoek_B-Driehoek_A)*(Driehoek_B-Driehoek_C)))</f>
        <v>2.8305642874336758</v>
      </c>
      <c r="E9034" s="2">
        <f t="shared" ca="1" si="981"/>
        <v>4.9274073968586407E-2</v>
      </c>
      <c r="F9034" s="2"/>
      <c r="G9034" s="15">
        <f ca="1">_xlfn.NORM.INV(H9034,Normaal_Mu,Normaal_Sigma)</f>
        <v>8.2136204732762685</v>
      </c>
      <c r="H9034" s="2">
        <f t="shared" ca="1" si="982"/>
        <v>0.94595199900209759</v>
      </c>
      <c r="I9034" s="2"/>
      <c r="J9034" s="15">
        <f ca="1">-LN(K9034) /NegExp_Labda</f>
        <v>0.24450250873630985</v>
      </c>
      <c r="K9034" s="2">
        <f t="shared" ca="1" si="983"/>
        <v>0.95227587477060638</v>
      </c>
      <c r="L9034" s="2"/>
      <c r="M9034" s="17">
        <f t="shared" ca="1" si="978"/>
        <v>7</v>
      </c>
      <c r="N9034" s="2">
        <f t="shared" ca="1" si="979"/>
        <v>0.78993908788820844</v>
      </c>
      <c r="O9034" s="2"/>
      <c r="P9034" s="31">
        <f t="shared" ca="1" si="977"/>
        <v>4.8786348419307677</v>
      </c>
    </row>
    <row r="9035" spans="1:16" x14ac:dyDescent="0.25">
      <c r="A9035" s="32">
        <f ca="1">Uniform_A+B9035*(Uniform_B-Uniform_A)</f>
        <v>3.4046212229876804E-3</v>
      </c>
      <c r="B9035" s="2">
        <f t="shared" ca="1" si="980"/>
        <v>3.4046212229876804E-4</v>
      </c>
      <c r="C9035" s="4"/>
      <c r="D9035" s="5">
        <f ca="1">IF(E9035&lt;(Driehoek_C-Driehoek_A)/(Driehoek_B-Driehoek_A),Driehoek_A+SQRT(E9035*(Driehoek_B-Driehoek_A)*(Driehoek_C-Driehoek_A)),Driehoek_B-SQRT((1-E9035)*(Driehoek_B-Driehoek_A)*(Driehoek_B-Driehoek_C)))</f>
        <v>6.3104517765244506</v>
      </c>
      <c r="E9035" s="2">
        <f t="shared" ca="1" si="981"/>
        <v>0.79332372438855769</v>
      </c>
      <c r="F9035" s="2"/>
      <c r="G9035" s="15">
        <f ca="1">_xlfn.NORM.INV(H9035,Normaal_Mu,Normaal_Sigma)</f>
        <v>7.2446147399498333</v>
      </c>
      <c r="H9035" s="2">
        <f t="shared" ca="1" si="982"/>
        <v>0.86913411317293965</v>
      </c>
      <c r="I9035" s="2"/>
      <c r="J9035" s="15">
        <f ca="1">-LN(K9035) /NegExp_Labda</f>
        <v>5.8548404019425382</v>
      </c>
      <c r="K9035" s="2">
        <f t="shared" ca="1" si="983"/>
        <v>0.31006662650427419</v>
      </c>
      <c r="L9035" s="2"/>
      <c r="M9035" s="17">
        <f t="shared" ca="1" si="978"/>
        <v>3</v>
      </c>
      <c r="N9035" s="2">
        <f t="shared" ca="1" si="979"/>
        <v>0.19443683011947555</v>
      </c>
      <c r="O9035" s="2"/>
      <c r="P9035" s="31">
        <f t="shared" ca="1" si="977"/>
        <v>4.4826623079279617</v>
      </c>
    </row>
    <row r="9036" spans="1:16" x14ac:dyDescent="0.25">
      <c r="A9036" s="32">
        <f ca="1">Uniform_A+B9036*(Uniform_B-Uniform_A)</f>
        <v>8.5072004038583948</v>
      </c>
      <c r="B9036" s="2">
        <f t="shared" ca="1" si="980"/>
        <v>0.85072004038583948</v>
      </c>
      <c r="C9036" s="4"/>
      <c r="D9036" s="5">
        <f ca="1">IF(E9036&lt;(Driehoek_C-Driehoek_A)/(Driehoek_B-Driehoek_A),Driehoek_A+SQRT(E9036*(Driehoek_B-Driehoek_A)*(Driehoek_C-Driehoek_A)),Driehoek_B-SQRT((1-E9036)*(Driehoek_B-Driehoek_A)*(Driehoek_B-Driehoek_C)))</f>
        <v>3.1396727962467859</v>
      </c>
      <c r="E9036" s="2">
        <f t="shared" ca="1" si="981"/>
        <v>9.2775291607497756E-2</v>
      </c>
      <c r="F9036" s="2"/>
      <c r="G9036" s="15">
        <f ca="1">_xlfn.NORM.INV(H9036,Normaal_Mu,Normaal_Sigma)</f>
        <v>6.8780126677903386</v>
      </c>
      <c r="H9036" s="2">
        <f t="shared" ca="1" si="982"/>
        <v>0.82613625381479516</v>
      </c>
      <c r="I9036" s="2"/>
      <c r="J9036" s="15">
        <f ca="1">-LN(K9036) /NegExp_Labda</f>
        <v>8.5287594378471123</v>
      </c>
      <c r="K9036" s="2">
        <f t="shared" ca="1" si="983"/>
        <v>0.18163576514600122</v>
      </c>
      <c r="L9036" s="2"/>
      <c r="M9036" s="17">
        <f t="shared" ca="1" si="978"/>
        <v>2</v>
      </c>
      <c r="N9036" s="2">
        <f t="shared" ca="1" si="979"/>
        <v>0.106537568511203</v>
      </c>
      <c r="O9036" s="2"/>
      <c r="P9036" s="31">
        <f t="shared" ca="1" si="977"/>
        <v>5.8107290611485265</v>
      </c>
    </row>
    <row r="9037" spans="1:16" x14ac:dyDescent="0.25">
      <c r="A9037" s="32">
        <f ca="1">Uniform_A+B9037*(Uniform_B-Uniform_A)</f>
        <v>9.0503927539236493</v>
      </c>
      <c r="B9037" s="2">
        <f t="shared" ca="1" si="980"/>
        <v>0.90503927539236484</v>
      </c>
      <c r="C9037" s="4"/>
      <c r="D9037" s="5">
        <f ca="1">IF(E9037&lt;(Driehoek_C-Driehoek_A)/(Driehoek_B-Driehoek_A),Driehoek_A+SQRT(E9037*(Driehoek_B-Driehoek_A)*(Driehoek_C-Driehoek_A)),Driehoek_B-SQRT((1-E9037)*(Driehoek_B-Driehoek_A)*(Driehoek_B-Driehoek_C)))</f>
        <v>3.5611093020963747</v>
      </c>
      <c r="E9037" s="2">
        <f t="shared" ca="1" si="981"/>
        <v>0.174075875220845</v>
      </c>
      <c r="F9037" s="2"/>
      <c r="G9037" s="15">
        <f ca="1">_xlfn.NORM.INV(H9037,Normaal_Mu,Normaal_Sigma)</f>
        <v>6.8484569100163242</v>
      </c>
      <c r="H9037" s="2">
        <f t="shared" ca="1" si="982"/>
        <v>0.82231630824854351</v>
      </c>
      <c r="I9037" s="2"/>
      <c r="J9037" s="15">
        <f ca="1">-LN(K9037) /NegExp_Labda</f>
        <v>2.8704646194840611</v>
      </c>
      <c r="K9037" s="2">
        <f t="shared" ca="1" si="983"/>
        <v>0.56321551650974921</v>
      </c>
      <c r="L9037" s="2"/>
      <c r="M9037" s="17">
        <f t="shared" ca="1" si="978"/>
        <v>3</v>
      </c>
      <c r="N9037" s="2">
        <f t="shared" ca="1" si="979"/>
        <v>0.19032576432818948</v>
      </c>
      <c r="O9037" s="2"/>
      <c r="P9037" s="31">
        <f t="shared" ref="P9037:P9100" ca="1" si="984">SUM(A9037,D9037,G9037,J9037,M9037)/5</f>
        <v>5.066084717104081</v>
      </c>
    </row>
    <row r="9038" spans="1:16" x14ac:dyDescent="0.25">
      <c r="A9038" s="32">
        <f ca="1">Uniform_A+B9038*(Uniform_B-Uniform_A)</f>
        <v>4.7924938764959935</v>
      </c>
      <c r="B9038" s="2">
        <f t="shared" ca="1" si="980"/>
        <v>0.47924938764959935</v>
      </c>
      <c r="C9038" s="4"/>
      <c r="D9038" s="5">
        <f ca="1">IF(E9038&lt;(Driehoek_C-Driehoek_A)/(Driehoek_B-Driehoek_A),Driehoek_A+SQRT(E9038*(Driehoek_B-Driehoek_A)*(Driehoek_C-Driehoek_A)),Driehoek_B-SQRT((1-E9038)*(Driehoek_B-Driehoek_A)*(Driehoek_B-Driehoek_C)))</f>
        <v>6.1531635080309108</v>
      </c>
      <c r="E9038" s="2">
        <f t="shared" ca="1" si="981"/>
        <v>0.76844348537123219</v>
      </c>
      <c r="F9038" s="2"/>
      <c r="G9038" s="15">
        <f ca="1">_xlfn.NORM.INV(H9038,Normaal_Mu,Normaal_Sigma)</f>
        <v>5.4615492599847286</v>
      </c>
      <c r="H9038" s="2">
        <f t="shared" ca="1" si="982"/>
        <v>0.59125505419780044</v>
      </c>
      <c r="I9038" s="2"/>
      <c r="J9038" s="15">
        <f ca="1">-LN(K9038) /NegExp_Labda</f>
        <v>4.1144692453147549</v>
      </c>
      <c r="K9038" s="2">
        <f t="shared" ca="1" si="983"/>
        <v>0.43915895416482897</v>
      </c>
      <c r="L9038" s="2"/>
      <c r="M9038" s="17">
        <f t="shared" ca="1" si="978"/>
        <v>6</v>
      </c>
      <c r="N9038" s="2">
        <f t="shared" ca="1" si="979"/>
        <v>0.67978095802711802</v>
      </c>
      <c r="O9038" s="2"/>
      <c r="P9038" s="31">
        <f t="shared" ca="1" si="984"/>
        <v>5.3043351779652772</v>
      </c>
    </row>
    <row r="9039" spans="1:16" x14ac:dyDescent="0.25">
      <c r="A9039" s="32">
        <f ca="1">Uniform_A+B9039*(Uniform_B-Uniform_A)</f>
        <v>3.5091902261052033</v>
      </c>
      <c r="B9039" s="2">
        <f t="shared" ca="1" si="980"/>
        <v>0.35091902261052033</v>
      </c>
      <c r="C9039" s="4"/>
      <c r="D9039" s="5">
        <f ca="1">IF(E9039&lt;(Driehoek_C-Driehoek_A)/(Driehoek_B-Driehoek_A),Driehoek_A+SQRT(E9039*(Driehoek_B-Driehoek_A)*(Driehoek_C-Driehoek_A)),Driehoek_B-SQRT((1-E9039)*(Driehoek_B-Driehoek_A)*(Driehoek_B-Driehoek_C)))</f>
        <v>3.3846559928791757</v>
      </c>
      <c r="E9039" s="2">
        <f t="shared" ca="1" si="981"/>
        <v>0.13694801561544401</v>
      </c>
      <c r="F9039" s="2"/>
      <c r="G9039" s="15">
        <f ca="1">_xlfn.NORM.INV(H9039,Normaal_Mu,Normaal_Sigma)</f>
        <v>0.93877018987491745</v>
      </c>
      <c r="H9039" s="2">
        <f t="shared" ca="1" si="982"/>
        <v>2.1147037267389757E-2</v>
      </c>
      <c r="I9039" s="2"/>
      <c r="J9039" s="15">
        <f ca="1">-LN(K9039) /NegExp_Labda</f>
        <v>4.3102326237298598</v>
      </c>
      <c r="K9039" s="2">
        <f t="shared" ca="1" si="983"/>
        <v>0.42229695619768304</v>
      </c>
      <c r="L9039" s="2"/>
      <c r="M9039" s="17">
        <f t="shared" ca="1" si="978"/>
        <v>9</v>
      </c>
      <c r="N9039" s="2">
        <f t="shared" ca="1" si="979"/>
        <v>0.93326832691794792</v>
      </c>
      <c r="O9039" s="2"/>
      <c r="P9039" s="31">
        <f t="shared" ca="1" si="984"/>
        <v>4.2285698065178305</v>
      </c>
    </row>
    <row r="9040" spans="1:16" x14ac:dyDescent="0.25">
      <c r="A9040" s="32">
        <f ca="1">Uniform_A+B9040*(Uniform_B-Uniform_A)</f>
        <v>5.6945022368272546</v>
      </c>
      <c r="B9040" s="2">
        <f t="shared" ca="1" si="980"/>
        <v>0.56945022368272546</v>
      </c>
      <c r="C9040" s="4"/>
      <c r="D9040" s="5">
        <f ca="1">IF(E9040&lt;(Driehoek_C-Driehoek_A)/(Driehoek_B-Driehoek_A),Driehoek_A+SQRT(E9040*(Driehoek_B-Driehoek_A)*(Driehoek_C-Driehoek_A)),Driehoek_B-SQRT((1-E9040)*(Driehoek_B-Driehoek_A)*(Driehoek_B-Driehoek_C)))</f>
        <v>3.1551925666665595</v>
      </c>
      <c r="E9040" s="2">
        <f t="shared" ca="1" si="981"/>
        <v>9.5319276148690957E-2</v>
      </c>
      <c r="F9040" s="2"/>
      <c r="G9040" s="15">
        <f ca="1">_xlfn.NORM.INV(H9040,Normaal_Mu,Normaal_Sigma)</f>
        <v>4.4901857231460616</v>
      </c>
      <c r="H9040" s="2">
        <f t="shared" ca="1" si="982"/>
        <v>0.3993974113462383</v>
      </c>
      <c r="I9040" s="2"/>
      <c r="J9040" s="15">
        <f ca="1">-LN(K9040) /NegExp_Labda</f>
        <v>6.142635931471367</v>
      </c>
      <c r="K9040" s="2">
        <f t="shared" ca="1" si="983"/>
        <v>0.29272338736868098</v>
      </c>
      <c r="L9040" s="2"/>
      <c r="M9040" s="17">
        <f t="shared" ca="1" si="978"/>
        <v>4</v>
      </c>
      <c r="N9040" s="2">
        <f t="shared" ca="1" si="979"/>
        <v>0.43732614213908816</v>
      </c>
      <c r="O9040" s="2"/>
      <c r="P9040" s="31">
        <f t="shared" ca="1" si="984"/>
        <v>4.6965032916222489</v>
      </c>
    </row>
    <row r="9041" spans="1:16" x14ac:dyDescent="0.25">
      <c r="A9041" s="32">
        <f ca="1">Uniform_A+B9041*(Uniform_B-Uniform_A)</f>
        <v>7.8388213628684413</v>
      </c>
      <c r="B9041" s="2">
        <f t="shared" ca="1" si="980"/>
        <v>0.78388213628684411</v>
      </c>
      <c r="C9041" s="4"/>
      <c r="D9041" s="5">
        <f ca="1">IF(E9041&lt;(Driehoek_C-Driehoek_A)/(Driehoek_B-Driehoek_A),Driehoek_A+SQRT(E9041*(Driehoek_B-Driehoek_A)*(Driehoek_C-Driehoek_A)),Driehoek_B-SQRT((1-E9041)*(Driehoek_B-Driehoek_A)*(Driehoek_B-Driehoek_C)))</f>
        <v>5.6418498784876032</v>
      </c>
      <c r="E9041" s="2">
        <f t="shared" ca="1" si="981"/>
        <v>0.67779507889675084</v>
      </c>
      <c r="F9041" s="2"/>
      <c r="G9041" s="15">
        <f ca="1">_xlfn.NORM.INV(H9041,Normaal_Mu,Normaal_Sigma)</f>
        <v>2.2872883458704196</v>
      </c>
      <c r="H9041" s="2">
        <f t="shared" ca="1" si="982"/>
        <v>8.7492990361029754E-2</v>
      </c>
      <c r="I9041" s="2"/>
      <c r="J9041" s="15">
        <f ca="1">-LN(K9041) /NegExp_Labda</f>
        <v>2.747856467267829</v>
      </c>
      <c r="K9041" s="2">
        <f t="shared" ca="1" si="983"/>
        <v>0.57719720556733978</v>
      </c>
      <c r="L9041" s="2"/>
      <c r="M9041" s="17">
        <f t="shared" ca="1" si="978"/>
        <v>4</v>
      </c>
      <c r="N9041" s="2">
        <f t="shared" ca="1" si="979"/>
        <v>0.34311869167530218</v>
      </c>
      <c r="O9041" s="2"/>
      <c r="P9041" s="31">
        <f t="shared" ca="1" si="984"/>
        <v>4.5031632108988591</v>
      </c>
    </row>
    <row r="9042" spans="1:16" x14ac:dyDescent="0.25">
      <c r="A9042" s="32">
        <f ca="1">Uniform_A+B9042*(Uniform_B-Uniform_A)</f>
        <v>5.6302320617236479</v>
      </c>
      <c r="B9042" s="2">
        <f t="shared" ca="1" si="980"/>
        <v>0.56302320617236479</v>
      </c>
      <c r="C9042" s="4"/>
      <c r="D9042" s="5">
        <f ca="1">IF(E9042&lt;(Driehoek_C-Driehoek_A)/(Driehoek_B-Driehoek_A),Driehoek_A+SQRT(E9042*(Driehoek_B-Driehoek_A)*(Driehoek_C-Driehoek_A)),Driehoek_B-SQRT((1-E9042)*(Driehoek_B-Driehoek_A)*(Driehoek_B-Driehoek_C)))</f>
        <v>5.0365519481807848</v>
      </c>
      <c r="E9042" s="2">
        <f t="shared" ca="1" si="981"/>
        <v>0.55117370115801323</v>
      </c>
      <c r="F9042" s="2"/>
      <c r="G9042" s="15">
        <f ca="1">_xlfn.NORM.INV(H9042,Normaal_Mu,Normaal_Sigma)</f>
        <v>7.5260754594977737</v>
      </c>
      <c r="H9042" s="2">
        <f t="shared" ca="1" si="982"/>
        <v>0.89671218963285981</v>
      </c>
      <c r="I9042" s="2"/>
      <c r="J9042" s="15">
        <f ca="1">-LN(K9042) /NegExp_Labda</f>
        <v>3.6281547107562861</v>
      </c>
      <c r="K9042" s="2">
        <f t="shared" ca="1" si="983"/>
        <v>0.48401908455154663</v>
      </c>
      <c r="L9042" s="2"/>
      <c r="M9042" s="17">
        <f t="shared" ca="1" si="978"/>
        <v>5</v>
      </c>
      <c r="N9042" s="2">
        <f t="shared" ca="1" si="979"/>
        <v>0.56948182230471378</v>
      </c>
      <c r="O9042" s="2"/>
      <c r="P9042" s="31">
        <f t="shared" ca="1" si="984"/>
        <v>5.3642028360316987</v>
      </c>
    </row>
    <row r="9043" spans="1:16" x14ac:dyDescent="0.25">
      <c r="A9043" s="32">
        <f ca="1">Uniform_A+B9043*(Uniform_B-Uniform_A)</f>
        <v>6.3763795050679875</v>
      </c>
      <c r="B9043" s="2">
        <f t="shared" ca="1" si="980"/>
        <v>0.63763795050679872</v>
      </c>
      <c r="C9043" s="4"/>
      <c r="D9043" s="5">
        <f ca="1">IF(E9043&lt;(Driehoek_C-Driehoek_A)/(Driehoek_B-Driehoek_A),Driehoek_A+SQRT(E9043*(Driehoek_B-Driehoek_A)*(Driehoek_C-Driehoek_A)),Driehoek_B-SQRT((1-E9043)*(Driehoek_B-Driehoek_A)*(Driehoek_B-Driehoek_C)))</f>
        <v>4.3137766499464236</v>
      </c>
      <c r="E9043" s="2">
        <f t="shared" ca="1" si="981"/>
        <v>0.37255173466893254</v>
      </c>
      <c r="F9043" s="2"/>
      <c r="G9043" s="15">
        <f ca="1">_xlfn.NORM.INV(H9043,Normaal_Mu,Normaal_Sigma)</f>
        <v>4.3459234941101368</v>
      </c>
      <c r="H9043" s="2">
        <f t="shared" ca="1" si="982"/>
        <v>0.37181947645931801</v>
      </c>
      <c r="I9043" s="2"/>
      <c r="J9043" s="15">
        <f ca="1">-LN(K9043) /NegExp_Labda</f>
        <v>20.015913255897615</v>
      </c>
      <c r="K9043" s="2">
        <f t="shared" ca="1" si="983"/>
        <v>1.8257439262702069E-2</v>
      </c>
      <c r="L9043" s="2"/>
      <c r="M9043" s="17">
        <f t="shared" ca="1" si="978"/>
        <v>7</v>
      </c>
      <c r="N9043" s="2">
        <f t="shared" ca="1" si="979"/>
        <v>0.81124049705476464</v>
      </c>
      <c r="O9043" s="2"/>
      <c r="P9043" s="31">
        <f t="shared" ca="1" si="984"/>
        <v>8.4103985810044328</v>
      </c>
    </row>
    <row r="9044" spans="1:16" x14ac:dyDescent="0.25">
      <c r="A9044" s="32">
        <f ca="1">Uniform_A+B9044*(Uniform_B-Uniform_A)</f>
        <v>8.4170679613989456</v>
      </c>
      <c r="B9044" s="2">
        <f t="shared" ca="1" si="980"/>
        <v>0.84170679613989463</v>
      </c>
      <c r="C9044" s="4"/>
      <c r="D9044" s="5">
        <f ca="1">IF(E9044&lt;(Driehoek_C-Driehoek_A)/(Driehoek_B-Driehoek_A),Driehoek_A+SQRT(E9044*(Driehoek_B-Driehoek_A)*(Driehoek_C-Driehoek_A)),Driehoek_B-SQRT((1-E9044)*(Driehoek_B-Driehoek_A)*(Driehoek_B-Driehoek_C)))</f>
        <v>5.1397791289793702</v>
      </c>
      <c r="E9044" s="2">
        <f t="shared" ca="1" si="981"/>
        <v>0.57424842362676376</v>
      </c>
      <c r="F9044" s="2"/>
      <c r="G9044" s="15">
        <f ca="1">_xlfn.NORM.INV(H9044,Normaal_Mu,Normaal_Sigma)</f>
        <v>5.9495674025364558</v>
      </c>
      <c r="H9044" s="2">
        <f t="shared" ca="1" si="982"/>
        <v>0.68252942434320674</v>
      </c>
      <c r="I9044" s="2"/>
      <c r="J9044" s="15">
        <f ca="1">-LN(K9044) /NegExp_Labda</f>
        <v>13.020892056344451</v>
      </c>
      <c r="K9044" s="2">
        <f t="shared" ca="1" si="983"/>
        <v>7.3963880131709403E-2</v>
      </c>
      <c r="L9044" s="2"/>
      <c r="M9044" s="17">
        <f t="shared" ca="1" si="978"/>
        <v>5</v>
      </c>
      <c r="N9044" s="2">
        <f t="shared" ca="1" si="979"/>
        <v>0.57933747757813325</v>
      </c>
      <c r="O9044" s="2"/>
      <c r="P9044" s="31">
        <f t="shared" ca="1" si="984"/>
        <v>7.5054613098518441</v>
      </c>
    </row>
    <row r="9045" spans="1:16" x14ac:dyDescent="0.25">
      <c r="A9045" s="32">
        <f ca="1">Uniform_A+B9045*(Uniform_B-Uniform_A)</f>
        <v>7.3600829719147285</v>
      </c>
      <c r="B9045" s="2">
        <f t="shared" ca="1" si="980"/>
        <v>0.73600829719147287</v>
      </c>
      <c r="C9045" s="4"/>
      <c r="D9045" s="5">
        <f ca="1">IF(E9045&lt;(Driehoek_C-Driehoek_A)/(Driehoek_B-Driehoek_A),Driehoek_A+SQRT(E9045*(Driehoek_B-Driehoek_A)*(Driehoek_C-Driehoek_A)),Driehoek_B-SQRT((1-E9045)*(Driehoek_B-Driehoek_A)*(Driehoek_B-Driehoek_C)))</f>
        <v>5.1329521423304119</v>
      </c>
      <c r="E9045" s="2">
        <f t="shared" ca="1" si="981"/>
        <v>0.57274116761408722</v>
      </c>
      <c r="F9045" s="2"/>
      <c r="G9045" s="15">
        <f ca="1">_xlfn.NORM.INV(H9045,Normaal_Mu,Normaal_Sigma)</f>
        <v>6.3178993486837927</v>
      </c>
      <c r="H9045" s="2">
        <f t="shared" ca="1" si="982"/>
        <v>0.74503595706710879</v>
      </c>
      <c r="I9045" s="2"/>
      <c r="J9045" s="15">
        <f ca="1">-LN(K9045) /NegExp_Labda</f>
        <v>0.24876255684572435</v>
      </c>
      <c r="K9045" s="2">
        <f t="shared" ca="1" si="983"/>
        <v>0.95146487210271335</v>
      </c>
      <c r="L9045" s="2"/>
      <c r="M9045" s="17">
        <f t="shared" ca="1" si="978"/>
        <v>6</v>
      </c>
      <c r="N9045" s="2">
        <f t="shared" ca="1" si="979"/>
        <v>0.62811583468092469</v>
      </c>
      <c r="O9045" s="2"/>
      <c r="P9045" s="31">
        <f t="shared" ca="1" si="984"/>
        <v>5.0119394039549316</v>
      </c>
    </row>
    <row r="9046" spans="1:16" x14ac:dyDescent="0.25">
      <c r="A9046" s="32">
        <f ca="1">Uniform_A+B9046*(Uniform_B-Uniform_A)</f>
        <v>5.3986203174691694</v>
      </c>
      <c r="B9046" s="2">
        <f t="shared" ca="1" si="980"/>
        <v>0.53986203174691694</v>
      </c>
      <c r="C9046" s="4"/>
      <c r="D9046" s="5">
        <f ca="1">IF(E9046&lt;(Driehoek_C-Driehoek_A)/(Driehoek_B-Driehoek_A),Driehoek_A+SQRT(E9046*(Driehoek_B-Driehoek_A)*(Driehoek_C-Driehoek_A)),Driehoek_B-SQRT((1-E9046)*(Driehoek_B-Driehoek_A)*(Driehoek_B-Driehoek_C)))</f>
        <v>3.4640083053832953</v>
      </c>
      <c r="E9046" s="2">
        <f t="shared" ca="1" si="981"/>
        <v>0.15309430844509053</v>
      </c>
      <c r="F9046" s="2"/>
      <c r="G9046" s="15">
        <f ca="1">_xlfn.NORM.INV(H9046,Normaal_Mu,Normaal_Sigma)</f>
        <v>7.8557421949550053</v>
      </c>
      <c r="H9046" s="2">
        <f t="shared" ca="1" si="982"/>
        <v>0.92333551799020208</v>
      </c>
      <c r="I9046" s="2"/>
      <c r="J9046" s="15">
        <f ca="1">-LN(K9046) /NegExp_Labda</f>
        <v>1.1184128363676693</v>
      </c>
      <c r="K9046" s="2">
        <f t="shared" ca="1" si="983"/>
        <v>0.79956890342694464</v>
      </c>
      <c r="L9046" s="2"/>
      <c r="M9046" s="17">
        <f t="shared" ca="1" si="978"/>
        <v>4</v>
      </c>
      <c r="N9046" s="2">
        <f t="shared" ca="1" si="979"/>
        <v>0.32143067226300992</v>
      </c>
      <c r="O9046" s="2"/>
      <c r="P9046" s="31">
        <f t="shared" ca="1" si="984"/>
        <v>4.3673567308350281</v>
      </c>
    </row>
    <row r="9047" spans="1:16" x14ac:dyDescent="0.25">
      <c r="A9047" s="32">
        <f ca="1">Uniform_A+B9047*(Uniform_B-Uniform_A)</f>
        <v>8.2329448371491765</v>
      </c>
      <c r="B9047" s="2">
        <f t="shared" ca="1" si="980"/>
        <v>0.82329448371491765</v>
      </c>
      <c r="C9047" s="4"/>
      <c r="D9047" s="5">
        <f ca="1">IF(E9047&lt;(Driehoek_C-Driehoek_A)/(Driehoek_B-Driehoek_A),Driehoek_A+SQRT(E9047*(Driehoek_B-Driehoek_A)*(Driehoek_C-Driehoek_A)),Driehoek_B-SQRT((1-E9047)*(Driehoek_B-Driehoek_A)*(Driehoek_B-Driehoek_C)))</f>
        <v>3.9529866696113927</v>
      </c>
      <c r="E9047" s="2">
        <f t="shared" ca="1" si="981"/>
        <v>0.27243978083427134</v>
      </c>
      <c r="F9047" s="2"/>
      <c r="G9047" s="15">
        <f ca="1">_xlfn.NORM.INV(H9047,Normaal_Mu,Normaal_Sigma)</f>
        <v>2.7741227160557491</v>
      </c>
      <c r="H9047" s="2">
        <f t="shared" ca="1" si="982"/>
        <v>0.13286739127333003</v>
      </c>
      <c r="I9047" s="2"/>
      <c r="J9047" s="15">
        <f ca="1">-LN(K9047) /NegExp_Labda</f>
        <v>0.79248955690165246</v>
      </c>
      <c r="K9047" s="2">
        <f t="shared" ca="1" si="983"/>
        <v>0.85342474626878395</v>
      </c>
      <c r="L9047" s="2"/>
      <c r="M9047" s="17">
        <f t="shared" ca="1" si="978"/>
        <v>5</v>
      </c>
      <c r="N9047" s="2">
        <f t="shared" ca="1" si="979"/>
        <v>0.46946902263920787</v>
      </c>
      <c r="O9047" s="2"/>
      <c r="P9047" s="31">
        <f t="shared" ca="1" si="984"/>
        <v>4.1505087559435934</v>
      </c>
    </row>
    <row r="9048" spans="1:16" x14ac:dyDescent="0.25">
      <c r="A9048" s="32">
        <f ca="1">Uniform_A+B9048*(Uniform_B-Uniform_A)</f>
        <v>7.6985629808442297</v>
      </c>
      <c r="B9048" s="2">
        <f t="shared" ca="1" si="980"/>
        <v>0.76985629808442302</v>
      </c>
      <c r="C9048" s="4"/>
      <c r="D9048" s="5">
        <f ca="1">IF(E9048&lt;(Driehoek_C-Driehoek_A)/(Driehoek_B-Driehoek_A),Driehoek_A+SQRT(E9048*(Driehoek_B-Driehoek_A)*(Driehoek_C-Driehoek_A)),Driehoek_B-SQRT((1-E9048)*(Driehoek_B-Driehoek_A)*(Driehoek_B-Driehoek_C)))</f>
        <v>7.5454676353593158</v>
      </c>
      <c r="E9048" s="2">
        <f t="shared" ca="1" si="981"/>
        <v>0.93955244572036511</v>
      </c>
      <c r="F9048" s="2"/>
      <c r="G9048" s="15">
        <f ca="1">_xlfn.NORM.INV(H9048,Normaal_Mu,Normaal_Sigma)</f>
        <v>6.5066834660219293</v>
      </c>
      <c r="H9048" s="2">
        <f t="shared" ca="1" si="982"/>
        <v>0.77437770663352923</v>
      </c>
      <c r="I9048" s="2"/>
      <c r="J9048" s="15">
        <f ca="1">-LN(K9048) /NegExp_Labda</f>
        <v>2.502210545874513</v>
      </c>
      <c r="K9048" s="2">
        <f t="shared" ca="1" si="983"/>
        <v>0.60626256621078001</v>
      </c>
      <c r="L9048" s="2"/>
      <c r="M9048" s="17">
        <f t="shared" ca="1" si="978"/>
        <v>2</v>
      </c>
      <c r="N9048" s="2">
        <f t="shared" ca="1" si="979"/>
        <v>5.9375142591924779E-2</v>
      </c>
      <c r="O9048" s="2"/>
      <c r="P9048" s="31">
        <f t="shared" ca="1" si="984"/>
        <v>5.2505849256199975</v>
      </c>
    </row>
    <row r="9049" spans="1:16" x14ac:dyDescent="0.25">
      <c r="A9049" s="32">
        <f ca="1">Uniform_A+B9049*(Uniform_B-Uniform_A)</f>
        <v>0.81206169397501582</v>
      </c>
      <c r="B9049" s="2">
        <f t="shared" ca="1" si="980"/>
        <v>8.1206169397501582E-2</v>
      </c>
      <c r="C9049" s="4"/>
      <c r="D9049" s="5">
        <f ca="1">IF(E9049&lt;(Driehoek_C-Driehoek_A)/(Driehoek_B-Driehoek_A),Driehoek_A+SQRT(E9049*(Driehoek_B-Driehoek_A)*(Driehoek_C-Driehoek_A)),Driehoek_B-SQRT((1-E9049)*(Driehoek_B-Driehoek_A)*(Driehoek_B-Driehoek_C)))</f>
        <v>3.1109239609327108</v>
      </c>
      <c r="E9049" s="2">
        <f t="shared" ca="1" si="981"/>
        <v>8.8153717641030194E-2</v>
      </c>
      <c r="F9049" s="2"/>
      <c r="G9049" s="15">
        <f ca="1">_xlfn.NORM.INV(H9049,Normaal_Mu,Normaal_Sigma)</f>
        <v>4.4441475460290336</v>
      </c>
      <c r="H9049" s="2">
        <f t="shared" ca="1" si="982"/>
        <v>0.3905344952550367</v>
      </c>
      <c r="I9049" s="2"/>
      <c r="J9049" s="15">
        <f ca="1">-LN(K9049) /NegExp_Labda</f>
        <v>3.703191034903317</v>
      </c>
      <c r="K9049" s="2">
        <f t="shared" ca="1" si="983"/>
        <v>0.47680951523510295</v>
      </c>
      <c r="L9049" s="2"/>
      <c r="M9049" s="17">
        <f t="shared" ca="1" si="978"/>
        <v>6</v>
      </c>
      <c r="N9049" s="2">
        <f t="shared" ca="1" si="979"/>
        <v>0.6597160583810715</v>
      </c>
      <c r="O9049" s="2"/>
      <c r="P9049" s="31">
        <f t="shared" ca="1" si="984"/>
        <v>3.6140648471680152</v>
      </c>
    </row>
    <row r="9050" spans="1:16" x14ac:dyDescent="0.25">
      <c r="A9050" s="32">
        <f ca="1">Uniform_A+B9050*(Uniform_B-Uniform_A)</f>
        <v>5.0226754567031282</v>
      </c>
      <c r="B9050" s="2">
        <f t="shared" ca="1" si="980"/>
        <v>0.50226754567031284</v>
      </c>
      <c r="C9050" s="4"/>
      <c r="D9050" s="5">
        <f ca="1">IF(E9050&lt;(Driehoek_C-Driehoek_A)/(Driehoek_B-Driehoek_A),Driehoek_A+SQRT(E9050*(Driehoek_B-Driehoek_A)*(Driehoek_C-Driehoek_A)),Driehoek_B-SQRT((1-E9050)*(Driehoek_B-Driehoek_A)*(Driehoek_B-Driehoek_C)))</f>
        <v>4.5885263123671711</v>
      </c>
      <c r="E9050" s="2">
        <f t="shared" ca="1" si="981"/>
        <v>0.44396856866637746</v>
      </c>
      <c r="F9050" s="2"/>
      <c r="G9050" s="15">
        <f ca="1">_xlfn.NORM.INV(H9050,Normaal_Mu,Normaal_Sigma)</f>
        <v>4.9373400320976737</v>
      </c>
      <c r="H9050" s="2">
        <f t="shared" ca="1" si="982"/>
        <v>0.48750318920239633</v>
      </c>
      <c r="I9050" s="2"/>
      <c r="J9050" s="15">
        <f ca="1">-LN(K9050) /NegExp_Labda</f>
        <v>3.2298511992561134</v>
      </c>
      <c r="K9050" s="2">
        <f t="shared" ca="1" si="983"/>
        <v>0.52415374046952357</v>
      </c>
      <c r="L9050" s="2"/>
      <c r="M9050" s="17">
        <f t="shared" ca="1" si="978"/>
        <v>7</v>
      </c>
      <c r="N9050" s="2">
        <f t="shared" ca="1" si="979"/>
        <v>0.76860607426371608</v>
      </c>
      <c r="O9050" s="2"/>
      <c r="P9050" s="31">
        <f t="shared" ca="1" si="984"/>
        <v>4.9556786000848172</v>
      </c>
    </row>
    <row r="9051" spans="1:16" x14ac:dyDescent="0.25">
      <c r="A9051" s="32">
        <f ca="1">Uniform_A+B9051*(Uniform_B-Uniform_A)</f>
        <v>6.4565667582411654</v>
      </c>
      <c r="B9051" s="2">
        <f t="shared" ca="1" si="980"/>
        <v>0.64565667582411657</v>
      </c>
      <c r="C9051" s="4"/>
      <c r="D9051" s="5">
        <f ca="1">IF(E9051&lt;(Driehoek_C-Driehoek_A)/(Driehoek_B-Driehoek_A),Driehoek_A+SQRT(E9051*(Driehoek_B-Driehoek_A)*(Driehoek_C-Driehoek_A)),Driehoek_B-SQRT((1-E9051)*(Driehoek_B-Driehoek_A)*(Driehoek_B-Driehoek_C)))</f>
        <v>5.1346478371768782</v>
      </c>
      <c r="E9051" s="2">
        <f t="shared" ca="1" si="981"/>
        <v>0.57311579021024606</v>
      </c>
      <c r="F9051" s="2"/>
      <c r="G9051" s="15">
        <f ca="1">_xlfn.NORM.INV(H9051,Normaal_Mu,Normaal_Sigma)</f>
        <v>4.9196746971677738</v>
      </c>
      <c r="H9051" s="2">
        <f t="shared" ca="1" si="982"/>
        <v>0.48398172672157813</v>
      </c>
      <c r="I9051" s="2"/>
      <c r="J9051" s="15">
        <f ca="1">-LN(K9051) /NegExp_Labda</f>
        <v>6.0763731363392663</v>
      </c>
      <c r="K9051" s="2">
        <f t="shared" ca="1" si="983"/>
        <v>0.29662854082140566</v>
      </c>
      <c r="L9051" s="2"/>
      <c r="M9051" s="17">
        <f t="shared" ca="1" si="978"/>
        <v>6</v>
      </c>
      <c r="N9051" s="2">
        <f t="shared" ca="1" si="979"/>
        <v>0.75189854974555603</v>
      </c>
      <c r="O9051" s="2"/>
      <c r="P9051" s="31">
        <f t="shared" ca="1" si="984"/>
        <v>5.7174524857850173</v>
      </c>
    </row>
    <row r="9052" spans="1:16" x14ac:dyDescent="0.25">
      <c r="A9052" s="32">
        <f ca="1">Uniform_A+B9052*(Uniform_B-Uniform_A)</f>
        <v>7.9395991295432564</v>
      </c>
      <c r="B9052" s="2">
        <f t="shared" ca="1" si="980"/>
        <v>0.79395991295432566</v>
      </c>
      <c r="C9052" s="4"/>
      <c r="D9052" s="5">
        <f ca="1">IF(E9052&lt;(Driehoek_C-Driehoek_A)/(Driehoek_B-Driehoek_A),Driehoek_A+SQRT(E9052*(Driehoek_B-Driehoek_A)*(Driehoek_C-Driehoek_A)),Driehoek_B-SQRT((1-E9052)*(Driehoek_B-Driehoek_A)*(Driehoek_B-Driehoek_C)))</f>
        <v>3.6096208034183652</v>
      </c>
      <c r="E9052" s="2">
        <f t="shared" ca="1" si="981"/>
        <v>0.18506279505694168</v>
      </c>
      <c r="F9052" s="2"/>
      <c r="G9052" s="15">
        <f ca="1">_xlfn.NORM.INV(H9052,Normaal_Mu,Normaal_Sigma)</f>
        <v>4.0280725670447826</v>
      </c>
      <c r="H9052" s="2">
        <f t="shared" ca="1" si="982"/>
        <v>0.31349644572677604</v>
      </c>
      <c r="I9052" s="2"/>
      <c r="J9052" s="15">
        <f ca="1">-LN(K9052) /NegExp_Labda</f>
        <v>0.61564951909963239</v>
      </c>
      <c r="K9052" s="2">
        <f t="shared" ca="1" si="983"/>
        <v>0.88414880079388469</v>
      </c>
      <c r="L9052" s="2"/>
      <c r="M9052" s="17">
        <f t="shared" ca="1" si="978"/>
        <v>6</v>
      </c>
      <c r="N9052" s="2">
        <f t="shared" ca="1" si="979"/>
        <v>0.63070484103736424</v>
      </c>
      <c r="O9052" s="2"/>
      <c r="P9052" s="31">
        <f t="shared" ca="1" si="984"/>
        <v>4.4385884038212078</v>
      </c>
    </row>
    <row r="9053" spans="1:16" x14ac:dyDescent="0.25">
      <c r="A9053" s="32">
        <f ca="1">Uniform_A+B9053*(Uniform_B-Uniform_A)</f>
        <v>7.4424875785849443</v>
      </c>
      <c r="B9053" s="2">
        <f t="shared" ca="1" si="980"/>
        <v>0.74424875785849443</v>
      </c>
      <c r="C9053" s="4"/>
      <c r="D9053" s="5">
        <f ca="1">IF(E9053&lt;(Driehoek_C-Driehoek_A)/(Driehoek_B-Driehoek_A),Driehoek_A+SQRT(E9053*(Driehoek_B-Driehoek_A)*(Driehoek_C-Driehoek_A)),Driehoek_B-SQRT((1-E9053)*(Driehoek_B-Driehoek_A)*(Driehoek_B-Driehoek_C)))</f>
        <v>4.112877139451129</v>
      </c>
      <c r="E9053" s="2">
        <f t="shared" ca="1" si="981"/>
        <v>0.31760086131144627</v>
      </c>
      <c r="F9053" s="2"/>
      <c r="G9053" s="15">
        <f ca="1">_xlfn.NORM.INV(H9053,Normaal_Mu,Normaal_Sigma)</f>
        <v>3.7948536420249788</v>
      </c>
      <c r="H9053" s="2">
        <f t="shared" ca="1" si="982"/>
        <v>0.2733963337174431</v>
      </c>
      <c r="I9053" s="2"/>
      <c r="J9053" s="15">
        <f ca="1">-LN(K9053) /NegExp_Labda</f>
        <v>16.446808003585957</v>
      </c>
      <c r="K9053" s="2">
        <f t="shared" ca="1" si="983"/>
        <v>3.7277639820038955E-2</v>
      </c>
      <c r="L9053" s="2"/>
      <c r="M9053" s="17">
        <f t="shared" ca="1" si="978"/>
        <v>10</v>
      </c>
      <c r="N9053" s="2">
        <f t="shared" ca="1" si="979"/>
        <v>0.97240763965981114</v>
      </c>
      <c r="O9053" s="2"/>
      <c r="P9053" s="31">
        <f t="shared" ca="1" si="984"/>
        <v>8.3594052727294006</v>
      </c>
    </row>
    <row r="9054" spans="1:16" x14ac:dyDescent="0.25">
      <c r="A9054" s="32">
        <f ca="1">Uniform_A+B9054*(Uniform_B-Uniform_A)</f>
        <v>3.3302649415483456</v>
      </c>
      <c r="B9054" s="2">
        <f t="shared" ca="1" si="980"/>
        <v>0.33302649415483454</v>
      </c>
      <c r="C9054" s="4"/>
      <c r="D9054" s="5">
        <f ca="1">IF(E9054&lt;(Driehoek_C-Driehoek_A)/(Driehoek_B-Driehoek_A),Driehoek_A+SQRT(E9054*(Driehoek_B-Driehoek_A)*(Driehoek_C-Driehoek_A)),Driehoek_B-SQRT((1-E9054)*(Driehoek_B-Driehoek_A)*(Driehoek_B-Driehoek_C)))</f>
        <v>4.5623593585486661</v>
      </c>
      <c r="E9054" s="2">
        <f t="shared" ca="1" si="981"/>
        <v>0.43735272963826843</v>
      </c>
      <c r="F9054" s="2"/>
      <c r="G9054" s="15">
        <f ca="1">_xlfn.NORM.INV(H9054,Normaal_Mu,Normaal_Sigma)</f>
        <v>5.0553129061532625</v>
      </c>
      <c r="H9054" s="2">
        <f t="shared" ca="1" si="982"/>
        <v>0.5110319220919628</v>
      </c>
      <c r="I9054" s="2"/>
      <c r="J9054" s="15">
        <f ca="1">-LN(K9054) /NegExp_Labda</f>
        <v>0.83293017952543569</v>
      </c>
      <c r="K9054" s="2">
        <f t="shared" ca="1" si="983"/>
        <v>0.84654998010845328</v>
      </c>
      <c r="L9054" s="2"/>
      <c r="M9054" s="17">
        <f t="shared" ca="1" si="978"/>
        <v>3</v>
      </c>
      <c r="N9054" s="2">
        <f t="shared" ca="1" si="979"/>
        <v>0.18799871921547273</v>
      </c>
      <c r="O9054" s="2"/>
      <c r="P9054" s="31">
        <f t="shared" ca="1" si="984"/>
        <v>3.3561734771551412</v>
      </c>
    </row>
    <row r="9055" spans="1:16" x14ac:dyDescent="0.25">
      <c r="A9055" s="32">
        <f ca="1">Uniform_A+B9055*(Uniform_B-Uniform_A)</f>
        <v>6.7000955145289387</v>
      </c>
      <c r="B9055" s="2">
        <f t="shared" ca="1" si="980"/>
        <v>0.67000955145289387</v>
      </c>
      <c r="C9055" s="4"/>
      <c r="D9055" s="5">
        <f ca="1">IF(E9055&lt;(Driehoek_C-Driehoek_A)/(Driehoek_B-Driehoek_A),Driehoek_A+SQRT(E9055*(Driehoek_B-Driehoek_A)*(Driehoek_C-Driehoek_A)),Driehoek_B-SQRT((1-E9055)*(Driehoek_B-Driehoek_A)*(Driehoek_B-Driehoek_C)))</f>
        <v>4.1335263253005508</v>
      </c>
      <c r="E9055" s="2">
        <f t="shared" ca="1" si="981"/>
        <v>0.32335525638449258</v>
      </c>
      <c r="F9055" s="2"/>
      <c r="G9055" s="15">
        <f ca="1">_xlfn.NORM.INV(H9055,Normaal_Mu,Normaal_Sigma)</f>
        <v>9.3284109782595106</v>
      </c>
      <c r="H9055" s="2">
        <f t="shared" ca="1" si="982"/>
        <v>0.98477570889507571</v>
      </c>
      <c r="I9055" s="2"/>
      <c r="J9055" s="15">
        <f ca="1">-LN(K9055) /NegExp_Labda</f>
        <v>2.7475639749892369</v>
      </c>
      <c r="K9055" s="2">
        <f t="shared" ca="1" si="983"/>
        <v>0.57723097170013415</v>
      </c>
      <c r="L9055" s="2"/>
      <c r="M9055" s="17">
        <f t="shared" ca="1" si="978"/>
        <v>2</v>
      </c>
      <c r="N9055" s="2">
        <f t="shared" ca="1" si="979"/>
        <v>0.10495655268296367</v>
      </c>
      <c r="O9055" s="2"/>
      <c r="P9055" s="31">
        <f t="shared" ca="1" si="984"/>
        <v>4.9819193586156478</v>
      </c>
    </row>
    <row r="9056" spans="1:16" x14ac:dyDescent="0.25">
      <c r="A9056" s="32">
        <f ca="1">Uniform_A+B9056*(Uniform_B-Uniform_A)</f>
        <v>0.79205042841225315</v>
      </c>
      <c r="B9056" s="2">
        <f t="shared" ca="1" si="980"/>
        <v>7.9205042841225315E-2</v>
      </c>
      <c r="C9056" s="4"/>
      <c r="D9056" s="5">
        <f ca="1">IF(E9056&lt;(Driehoek_C-Driehoek_A)/(Driehoek_B-Driehoek_A),Driehoek_A+SQRT(E9056*(Driehoek_B-Driehoek_A)*(Driehoek_C-Driehoek_A)),Driehoek_B-SQRT((1-E9056)*(Driehoek_B-Driehoek_A)*(Driehoek_B-Driehoek_C)))</f>
        <v>4.3152586256501877</v>
      </c>
      <c r="E9056" s="2">
        <f t="shared" ca="1" si="981"/>
        <v>0.37294852158442959</v>
      </c>
      <c r="F9056" s="2"/>
      <c r="G9056" s="15">
        <f ca="1">_xlfn.NORM.INV(H9056,Normaal_Mu,Normaal_Sigma)</f>
        <v>5.7568859055131689</v>
      </c>
      <c r="H9056" s="2">
        <f t="shared" ca="1" si="982"/>
        <v>0.64744921753274942</v>
      </c>
      <c r="I9056" s="2"/>
      <c r="J9056" s="15">
        <f ca="1">-LN(K9056) /NegExp_Labda</f>
        <v>0.41432775926513621</v>
      </c>
      <c r="K9056" s="2">
        <f t="shared" ca="1" si="983"/>
        <v>0.92047489504507918</v>
      </c>
      <c r="L9056" s="2"/>
      <c r="M9056" s="17">
        <f t="shared" ca="1" si="978"/>
        <v>10</v>
      </c>
      <c r="N9056" s="2">
        <f t="shared" ca="1" si="979"/>
        <v>0.98420267502684644</v>
      </c>
      <c r="O9056" s="2"/>
      <c r="P9056" s="31">
        <f t="shared" ca="1" si="984"/>
        <v>4.2557045437681493</v>
      </c>
    </row>
    <row r="9057" spans="1:16" x14ac:dyDescent="0.25">
      <c r="A9057" s="32">
        <f ca="1">Uniform_A+B9057*(Uniform_B-Uniform_A)</f>
        <v>7.1580643310980392</v>
      </c>
      <c r="B9057" s="2">
        <f t="shared" ca="1" si="980"/>
        <v>0.71580643310980396</v>
      </c>
      <c r="C9057" s="4"/>
      <c r="D9057" s="5">
        <f ca="1">IF(E9057&lt;(Driehoek_C-Driehoek_A)/(Driehoek_B-Driehoek_A),Driehoek_A+SQRT(E9057*(Driehoek_B-Driehoek_A)*(Driehoek_C-Driehoek_A)),Driehoek_B-SQRT((1-E9057)*(Driehoek_B-Driehoek_A)*(Driehoek_B-Driehoek_C)))</f>
        <v>3.894649820315863</v>
      </c>
      <c r="E9057" s="2">
        <f t="shared" ca="1" si="981"/>
        <v>0.25640699583020943</v>
      </c>
      <c r="F9057" s="2"/>
      <c r="G9057" s="15">
        <f ca="1">_xlfn.NORM.INV(H9057,Normaal_Mu,Normaal_Sigma)</f>
        <v>5.9861479098754264</v>
      </c>
      <c r="H9057" s="2">
        <f t="shared" ca="1" si="982"/>
        <v>0.68901983347147366</v>
      </c>
      <c r="I9057" s="2"/>
      <c r="J9057" s="15">
        <f ca="1">-LN(K9057) /NegExp_Labda</f>
        <v>0.19788168122343638</v>
      </c>
      <c r="K9057" s="2">
        <f t="shared" ca="1" si="983"/>
        <v>0.96119657705287542</v>
      </c>
      <c r="L9057" s="2"/>
      <c r="M9057" s="17">
        <f t="shared" ca="1" si="978"/>
        <v>0</v>
      </c>
      <c r="N9057" s="2">
        <f t="shared" ca="1" si="979"/>
        <v>1.1393677629745191E-3</v>
      </c>
      <c r="O9057" s="2"/>
      <c r="P9057" s="31">
        <f t="shared" ca="1" si="984"/>
        <v>3.4473487485025531</v>
      </c>
    </row>
    <row r="9058" spans="1:16" x14ac:dyDescent="0.25">
      <c r="A9058" s="32">
        <f ca="1">Uniform_A+B9058*(Uniform_B-Uniform_A)</f>
        <v>7.6660205583586771</v>
      </c>
      <c r="B9058" s="2">
        <f t="shared" ca="1" si="980"/>
        <v>0.76660205583586771</v>
      </c>
      <c r="C9058" s="4"/>
      <c r="D9058" s="5">
        <f ca="1">IF(E9058&lt;(Driehoek_C-Driehoek_A)/(Driehoek_B-Driehoek_A),Driehoek_A+SQRT(E9058*(Driehoek_B-Driehoek_A)*(Driehoek_C-Driehoek_A)),Driehoek_B-SQRT((1-E9058)*(Driehoek_B-Driehoek_A)*(Driehoek_B-Driehoek_C)))</f>
        <v>5.8512940036430674</v>
      </c>
      <c r="E9058" s="2">
        <f t="shared" ca="1" si="981"/>
        <v>0.7167328728144543</v>
      </c>
      <c r="F9058" s="2"/>
      <c r="G9058" s="15">
        <f ca="1">_xlfn.NORM.INV(H9058,Normaal_Mu,Normaal_Sigma)</f>
        <v>7.7622158853508783</v>
      </c>
      <c r="H9058" s="2">
        <f t="shared" ca="1" si="982"/>
        <v>0.91637711309899772</v>
      </c>
      <c r="I9058" s="2"/>
      <c r="J9058" s="15">
        <f ca="1">-LN(K9058) /NegExp_Labda</f>
        <v>1.9430898779343349</v>
      </c>
      <c r="K9058" s="2">
        <f t="shared" ca="1" si="983"/>
        <v>0.67799323051220006</v>
      </c>
      <c r="L9058" s="2"/>
      <c r="M9058" s="17">
        <f t="shared" ca="1" si="978"/>
        <v>2</v>
      </c>
      <c r="N9058" s="2">
        <f t="shared" ca="1" si="979"/>
        <v>7.0560835477888384E-2</v>
      </c>
      <c r="O9058" s="2"/>
      <c r="P9058" s="31">
        <f t="shared" ca="1" si="984"/>
        <v>5.0445240650573906</v>
      </c>
    </row>
    <row r="9059" spans="1:16" x14ac:dyDescent="0.25">
      <c r="A9059" s="32">
        <f ca="1">Uniform_A+B9059*(Uniform_B-Uniform_A)</f>
        <v>4.2918197044492228</v>
      </c>
      <c r="B9059" s="2">
        <f t="shared" ca="1" si="980"/>
        <v>0.42918197044492223</v>
      </c>
      <c r="C9059" s="4"/>
      <c r="D9059" s="5">
        <f ca="1">IF(E9059&lt;(Driehoek_C-Driehoek_A)/(Driehoek_B-Driehoek_A),Driehoek_A+SQRT(E9059*(Driehoek_B-Driehoek_A)*(Driehoek_C-Driehoek_A)),Driehoek_B-SQRT((1-E9059)*(Driehoek_B-Driehoek_A)*(Driehoek_B-Driehoek_C)))</f>
        <v>4.659576964813847</v>
      </c>
      <c r="E9059" s="2">
        <f t="shared" ca="1" si="981"/>
        <v>0.46173508216072634</v>
      </c>
      <c r="F9059" s="2"/>
      <c r="G9059" s="15">
        <f ca="1">_xlfn.NORM.INV(H9059,Normaal_Mu,Normaal_Sigma)</f>
        <v>9.0032345725191441</v>
      </c>
      <c r="H9059" s="2">
        <f t="shared" ca="1" si="982"/>
        <v>0.97733704579469549</v>
      </c>
      <c r="I9059" s="2"/>
      <c r="J9059" s="15">
        <f ca="1">-LN(K9059) /NegExp_Labda</f>
        <v>0.30731687464751484</v>
      </c>
      <c r="K9059" s="2">
        <f t="shared" ca="1" si="983"/>
        <v>0.94038738686305889</v>
      </c>
      <c r="L9059" s="2"/>
      <c r="M9059" s="17">
        <f t="shared" ca="1" si="978"/>
        <v>5</v>
      </c>
      <c r="N9059" s="2">
        <f t="shared" ca="1" si="979"/>
        <v>0.50322313032317778</v>
      </c>
      <c r="O9059" s="2"/>
      <c r="P9059" s="31">
        <f t="shared" ca="1" si="984"/>
        <v>4.6523896232859459</v>
      </c>
    </row>
    <row r="9060" spans="1:16" x14ac:dyDescent="0.25">
      <c r="A9060" s="32">
        <f ca="1">Uniform_A+B9060*(Uniform_B-Uniform_A)</f>
        <v>7.8589518333460253</v>
      </c>
      <c r="B9060" s="2">
        <f t="shared" ca="1" si="980"/>
        <v>0.78589518333460251</v>
      </c>
      <c r="C9060" s="4"/>
      <c r="D9060" s="5">
        <f ca="1">IF(E9060&lt;(Driehoek_C-Driehoek_A)/(Driehoek_B-Driehoek_A),Driehoek_A+SQRT(E9060*(Driehoek_B-Driehoek_A)*(Driehoek_C-Driehoek_A)),Driehoek_B-SQRT((1-E9060)*(Driehoek_B-Driehoek_A)*(Driehoek_B-Driehoek_C)))</f>
        <v>5.7987949122159748</v>
      </c>
      <c r="E9060" s="2">
        <f t="shared" ca="1" si="981"/>
        <v>0.70720817102701927</v>
      </c>
      <c r="F9060" s="2"/>
      <c r="G9060" s="15">
        <f ca="1">_xlfn.NORM.INV(H9060,Normaal_Mu,Normaal_Sigma)</f>
        <v>3.4413121764150203</v>
      </c>
      <c r="H9060" s="2">
        <f t="shared" ca="1" si="982"/>
        <v>0.21788857704656261</v>
      </c>
      <c r="I9060" s="2"/>
      <c r="J9060" s="15">
        <f ca="1">-LN(K9060) /NegExp_Labda</f>
        <v>2.0810008916474341</v>
      </c>
      <c r="K9060" s="2">
        <f t="shared" ca="1" si="983"/>
        <v>0.65954823000611018</v>
      </c>
      <c r="L9060" s="2"/>
      <c r="M9060" s="17">
        <f t="shared" ca="1" si="978"/>
        <v>5</v>
      </c>
      <c r="N9060" s="2">
        <f t="shared" ca="1" si="979"/>
        <v>0.55053217860187476</v>
      </c>
      <c r="O9060" s="2"/>
      <c r="P9060" s="31">
        <f t="shared" ca="1" si="984"/>
        <v>4.836011962724891</v>
      </c>
    </row>
    <row r="9061" spans="1:16" x14ac:dyDescent="0.25">
      <c r="A9061" s="32">
        <f ca="1">Uniform_A+B9061*(Uniform_B-Uniform_A)</f>
        <v>2.0503141296121363</v>
      </c>
      <c r="B9061" s="2">
        <f t="shared" ca="1" si="980"/>
        <v>0.20503141296121363</v>
      </c>
      <c r="C9061" s="4"/>
      <c r="D9061" s="5">
        <f ca="1">IF(E9061&lt;(Driehoek_C-Driehoek_A)/(Driehoek_B-Driehoek_A),Driehoek_A+SQRT(E9061*(Driehoek_B-Driehoek_A)*(Driehoek_C-Driehoek_A)),Driehoek_B-SQRT((1-E9061)*(Driehoek_B-Driehoek_A)*(Driehoek_B-Driehoek_C)))</f>
        <v>3.6514013747139318</v>
      </c>
      <c r="E9061" s="2">
        <f t="shared" ca="1" si="981"/>
        <v>0.19479475002907598</v>
      </c>
      <c r="F9061" s="2"/>
      <c r="G9061" s="15">
        <f ca="1">_xlfn.NORM.INV(H9061,Normaal_Mu,Normaal_Sigma)</f>
        <v>3.0463110259817059</v>
      </c>
      <c r="H9061" s="2">
        <f t="shared" ca="1" si="982"/>
        <v>0.16432307402616286</v>
      </c>
      <c r="I9061" s="2"/>
      <c r="J9061" s="15">
        <f ca="1">-LN(K9061) /NegExp_Labda</f>
        <v>4.3726522456810919</v>
      </c>
      <c r="K9061" s="2">
        <f t="shared" ca="1" si="983"/>
        <v>0.41705780356157474</v>
      </c>
      <c r="L9061" s="2"/>
      <c r="M9061" s="17">
        <f t="shared" ca="1" si="978"/>
        <v>0</v>
      </c>
      <c r="N9061" s="2">
        <f t="shared" ca="1" si="979"/>
        <v>1.1180525501841565E-3</v>
      </c>
      <c r="O9061" s="2"/>
      <c r="P9061" s="31">
        <f t="shared" ca="1" si="984"/>
        <v>2.6241357551977731</v>
      </c>
    </row>
    <row r="9062" spans="1:16" x14ac:dyDescent="0.25">
      <c r="A9062" s="32">
        <f ca="1">Uniform_A+B9062*(Uniform_B-Uniform_A)</f>
        <v>4.0798317914159536</v>
      </c>
      <c r="B9062" s="2">
        <f t="shared" ca="1" si="980"/>
        <v>0.40798317914159532</v>
      </c>
      <c r="C9062" s="4"/>
      <c r="D9062" s="5">
        <f ca="1">IF(E9062&lt;(Driehoek_C-Driehoek_A)/(Driehoek_B-Driehoek_A),Driehoek_A+SQRT(E9062*(Driehoek_B-Driehoek_A)*(Driehoek_C-Driehoek_A)),Driehoek_B-SQRT((1-E9062)*(Driehoek_B-Driehoek_A)*(Driehoek_B-Driehoek_C)))</f>
        <v>6.8931791109526905</v>
      </c>
      <c r="E9062" s="2">
        <f t="shared" ca="1" si="981"/>
        <v>0.87318016404211152</v>
      </c>
      <c r="F9062" s="2"/>
      <c r="G9062" s="15">
        <f ca="1">_xlfn.NORM.INV(H9062,Normaal_Mu,Normaal_Sigma)</f>
        <v>7.1906668345332729</v>
      </c>
      <c r="H9062" s="2">
        <f t="shared" ca="1" si="982"/>
        <v>0.86331470378836983</v>
      </c>
      <c r="I9062" s="2"/>
      <c r="J9062" s="15">
        <f ca="1">-LN(K9062) /NegExp_Labda</f>
        <v>0.25582111089147158</v>
      </c>
      <c r="K9062" s="2">
        <f t="shared" ca="1" si="983"/>
        <v>0.9501226265124606</v>
      </c>
      <c r="L9062" s="2"/>
      <c r="M9062" s="17">
        <f t="shared" ca="1" si="978"/>
        <v>5</v>
      </c>
      <c r="N9062" s="2">
        <f t="shared" ca="1" si="979"/>
        <v>0.56404679804150437</v>
      </c>
      <c r="O9062" s="2"/>
      <c r="P9062" s="31">
        <f t="shared" ca="1" si="984"/>
        <v>4.6838997695586775</v>
      </c>
    </row>
    <row r="9063" spans="1:16" x14ac:dyDescent="0.25">
      <c r="A9063" s="32">
        <f ca="1">Uniform_A+B9063*(Uniform_B-Uniform_A)</f>
        <v>5.222049346946215</v>
      </c>
      <c r="B9063" s="2">
        <f t="shared" ca="1" si="980"/>
        <v>0.52220493469462148</v>
      </c>
      <c r="C9063" s="4"/>
      <c r="D9063" s="5">
        <f ca="1">IF(E9063&lt;(Driehoek_C-Driehoek_A)/(Driehoek_B-Driehoek_A),Driehoek_A+SQRT(E9063*(Driehoek_B-Driehoek_A)*(Driehoek_C-Driehoek_A)),Driehoek_B-SQRT((1-E9063)*(Driehoek_B-Driehoek_A)*(Driehoek_B-Driehoek_C)))</f>
        <v>6.054623978861728</v>
      </c>
      <c r="E9063" s="2">
        <f t="shared" ca="1" si="981"/>
        <v>0.75213600268867664</v>
      </c>
      <c r="F9063" s="2"/>
      <c r="G9063" s="15">
        <f ca="1">_xlfn.NORM.INV(H9063,Normaal_Mu,Normaal_Sigma)</f>
        <v>3.9839701156313501</v>
      </c>
      <c r="H9063" s="2">
        <f t="shared" ca="1" si="982"/>
        <v>0.30572143216952929</v>
      </c>
      <c r="I9063" s="2"/>
      <c r="J9063" s="15">
        <f ca="1">-LN(K9063) /NegExp_Labda</f>
        <v>0.71182617922942593</v>
      </c>
      <c r="K9063" s="2">
        <f t="shared" ca="1" si="983"/>
        <v>0.86730442796448193</v>
      </c>
      <c r="L9063" s="2"/>
      <c r="M9063" s="17">
        <f t="shared" ca="1" si="978"/>
        <v>7</v>
      </c>
      <c r="N9063" s="2">
        <f t="shared" ca="1" si="979"/>
        <v>0.77518362996611756</v>
      </c>
      <c r="O9063" s="2"/>
      <c r="P9063" s="31">
        <f t="shared" ca="1" si="984"/>
        <v>4.5944939241337437</v>
      </c>
    </row>
    <row r="9064" spans="1:16" x14ac:dyDescent="0.25">
      <c r="A9064" s="32">
        <f ca="1">Uniform_A+B9064*(Uniform_B-Uniform_A)</f>
        <v>5.7548210752603843</v>
      </c>
      <c r="B9064" s="2">
        <f t="shared" ca="1" si="980"/>
        <v>0.57548210752603846</v>
      </c>
      <c r="C9064" s="4"/>
      <c r="D9064" s="5">
        <f ca="1">IF(E9064&lt;(Driehoek_C-Driehoek_A)/(Driehoek_B-Driehoek_A),Driehoek_A+SQRT(E9064*(Driehoek_B-Driehoek_A)*(Driehoek_C-Driehoek_A)),Driehoek_B-SQRT((1-E9064)*(Driehoek_B-Driehoek_A)*(Driehoek_B-Driehoek_C)))</f>
        <v>3.8812804633697118</v>
      </c>
      <c r="E9064" s="2">
        <f t="shared" ca="1" si="981"/>
        <v>0.252801155846897</v>
      </c>
      <c r="F9064" s="2"/>
      <c r="G9064" s="15">
        <f ca="1">_xlfn.NORM.INV(H9064,Normaal_Mu,Normaal_Sigma)</f>
        <v>2.8978435012648758</v>
      </c>
      <c r="H9064" s="2">
        <f t="shared" ca="1" si="982"/>
        <v>0.14661132641277164</v>
      </c>
      <c r="I9064" s="2"/>
      <c r="J9064" s="15">
        <f ca="1">-LN(K9064) /NegExp_Labda</f>
        <v>4.7145111376093984</v>
      </c>
      <c r="K9064" s="2">
        <f t="shared" ca="1" si="983"/>
        <v>0.38949578802798634</v>
      </c>
      <c r="L9064" s="2"/>
      <c r="M9064" s="17">
        <f t="shared" ca="1" si="978"/>
        <v>2</v>
      </c>
      <c r="N9064" s="2">
        <f t="shared" ca="1" si="979"/>
        <v>7.1669148491479762E-2</v>
      </c>
      <c r="O9064" s="2"/>
      <c r="P9064" s="31">
        <f t="shared" ca="1" si="984"/>
        <v>3.8496912355008748</v>
      </c>
    </row>
    <row r="9065" spans="1:16" x14ac:dyDescent="0.25">
      <c r="A9065" s="32">
        <f ca="1">Uniform_A+B9065*(Uniform_B-Uniform_A)</f>
        <v>9.7261479539500417</v>
      </c>
      <c r="B9065" s="2">
        <f t="shared" ca="1" si="980"/>
        <v>0.97261479539500417</v>
      </c>
      <c r="C9065" s="4"/>
      <c r="D9065" s="5">
        <f ca="1">IF(E9065&lt;(Driehoek_C-Driehoek_A)/(Driehoek_B-Driehoek_A),Driehoek_A+SQRT(E9065*(Driehoek_B-Driehoek_A)*(Driehoek_C-Driehoek_A)),Driehoek_B-SQRT((1-E9065)*(Driehoek_B-Driehoek_A)*(Driehoek_B-Driehoek_C)))</f>
        <v>4.461268647837648</v>
      </c>
      <c r="E9065" s="2">
        <f t="shared" ca="1" si="981"/>
        <v>0.41142622036852894</v>
      </c>
      <c r="F9065" s="2"/>
      <c r="G9065" s="15">
        <f ca="1">_xlfn.NORM.INV(H9065,Normaal_Mu,Normaal_Sigma)</f>
        <v>6.0934269457966286</v>
      </c>
      <c r="H9065" s="2">
        <f t="shared" ca="1" si="982"/>
        <v>0.70771220169336346</v>
      </c>
      <c r="I9065" s="2"/>
      <c r="J9065" s="15">
        <f ca="1">-LN(K9065) /NegExp_Labda</f>
        <v>2.3832851284260839</v>
      </c>
      <c r="K9065" s="2">
        <f t="shared" ca="1" si="983"/>
        <v>0.62085543024733947</v>
      </c>
      <c r="L9065" s="2"/>
      <c r="M9065" s="17">
        <f t="shared" ca="1" si="978"/>
        <v>1</v>
      </c>
      <c r="N9065" s="2">
        <f t="shared" ca="1" si="979"/>
        <v>2.237382651814368E-2</v>
      </c>
      <c r="O9065" s="2"/>
      <c r="P9065" s="31">
        <f t="shared" ca="1" si="984"/>
        <v>4.7328257352020806</v>
      </c>
    </row>
    <row r="9066" spans="1:16" x14ac:dyDescent="0.25">
      <c r="A9066" s="32">
        <f ca="1">Uniform_A+B9066*(Uniform_B-Uniform_A)</f>
        <v>9.6395409730678416</v>
      </c>
      <c r="B9066" s="2">
        <f t="shared" ca="1" si="980"/>
        <v>0.96395409730678416</v>
      </c>
      <c r="C9066" s="4"/>
      <c r="D9066" s="5">
        <f ca="1">IF(E9066&lt;(Driehoek_C-Driehoek_A)/(Driehoek_B-Driehoek_A),Driehoek_A+SQRT(E9066*(Driehoek_B-Driehoek_A)*(Driehoek_C-Driehoek_A)),Driehoek_B-SQRT((1-E9066)*(Driehoek_B-Driehoek_A)*(Driehoek_B-Driehoek_C)))</f>
        <v>3.9839244505735838</v>
      </c>
      <c r="E9066" s="2">
        <f t="shared" ca="1" si="981"/>
        <v>0.28113973039883544</v>
      </c>
      <c r="F9066" s="2"/>
      <c r="G9066" s="15">
        <f ca="1">_xlfn.NORM.INV(H9066,Normaal_Mu,Normaal_Sigma)</f>
        <v>5.5957440374954635</v>
      </c>
      <c r="H9066" s="2">
        <f t="shared" ca="1" si="982"/>
        <v>0.61709957756947709</v>
      </c>
      <c r="I9066" s="2"/>
      <c r="J9066" s="15">
        <f ca="1">-LN(K9066) /NegExp_Labda</f>
        <v>6.9195608594738873</v>
      </c>
      <c r="K9066" s="2">
        <f t="shared" ca="1" si="983"/>
        <v>0.2505962572230731</v>
      </c>
      <c r="L9066" s="2"/>
      <c r="M9066" s="17">
        <f t="shared" ca="1" si="978"/>
        <v>4</v>
      </c>
      <c r="N9066" s="2">
        <f t="shared" ca="1" si="979"/>
        <v>0.26659122727115403</v>
      </c>
      <c r="O9066" s="2"/>
      <c r="P9066" s="31">
        <f t="shared" ca="1" si="984"/>
        <v>6.0277540641221545</v>
      </c>
    </row>
    <row r="9067" spans="1:16" x14ac:dyDescent="0.25">
      <c r="A9067" s="32">
        <f ca="1">Uniform_A+B9067*(Uniform_B-Uniform_A)</f>
        <v>9.7650060706987869</v>
      </c>
      <c r="B9067" s="2">
        <f t="shared" ca="1" si="980"/>
        <v>0.97650060706987873</v>
      </c>
      <c r="C9067" s="4"/>
      <c r="D9067" s="5">
        <f ca="1">IF(E9067&lt;(Driehoek_C-Driehoek_A)/(Driehoek_B-Driehoek_A),Driehoek_A+SQRT(E9067*(Driehoek_B-Driehoek_A)*(Driehoek_C-Driehoek_A)),Driehoek_B-SQRT((1-E9067)*(Driehoek_B-Driehoek_A)*(Driehoek_B-Driehoek_C)))</f>
        <v>4.2902573523270453</v>
      </c>
      <c r="E9067" s="2">
        <f t="shared" ca="1" si="981"/>
        <v>0.3662378340768726</v>
      </c>
      <c r="F9067" s="2"/>
      <c r="G9067" s="15">
        <f ca="1">_xlfn.NORM.INV(H9067,Normaal_Mu,Normaal_Sigma)</f>
        <v>5.9497924819219445</v>
      </c>
      <c r="H9067" s="2">
        <f t="shared" ca="1" si="982"/>
        <v>0.68256953455464042</v>
      </c>
      <c r="I9067" s="2"/>
      <c r="J9067" s="15">
        <f ca="1">-LN(K9067) /NegExp_Labda</f>
        <v>0.85705586682494339</v>
      </c>
      <c r="K9067" s="2">
        <f t="shared" ca="1" si="983"/>
        <v>0.84247509892460459</v>
      </c>
      <c r="L9067" s="2"/>
      <c r="M9067" s="17">
        <f t="shared" ca="1" si="978"/>
        <v>6</v>
      </c>
      <c r="N9067" s="2">
        <f t="shared" ca="1" si="979"/>
        <v>0.61619173693455398</v>
      </c>
      <c r="O9067" s="2"/>
      <c r="P9067" s="31">
        <f t="shared" ca="1" si="984"/>
        <v>5.3724223543545433</v>
      </c>
    </row>
    <row r="9068" spans="1:16" x14ac:dyDescent="0.25">
      <c r="A9068" s="32">
        <f ca="1">Uniform_A+B9068*(Uniform_B-Uniform_A)</f>
        <v>3.861683756582047</v>
      </c>
      <c r="B9068" s="2">
        <f t="shared" ca="1" si="980"/>
        <v>0.38616837565820472</v>
      </c>
      <c r="C9068" s="4"/>
      <c r="D9068" s="5">
        <f ca="1">IF(E9068&lt;(Driehoek_C-Driehoek_A)/(Driehoek_B-Driehoek_A),Driehoek_A+SQRT(E9068*(Driehoek_B-Driehoek_A)*(Driehoek_C-Driehoek_A)),Driehoek_B-SQRT((1-E9068)*(Driehoek_B-Driehoek_A)*(Driehoek_B-Driehoek_C)))</f>
        <v>5.1390343891583044</v>
      </c>
      <c r="E9068" s="2">
        <f t="shared" ca="1" si="981"/>
        <v>0.57408413005422321</v>
      </c>
      <c r="F9068" s="2"/>
      <c r="G9068" s="15">
        <f ca="1">_xlfn.NORM.INV(H9068,Normaal_Mu,Normaal_Sigma)</f>
        <v>5.8200380437823265</v>
      </c>
      <c r="H9068" s="2">
        <f t="shared" ca="1" si="982"/>
        <v>0.65910400308133432</v>
      </c>
      <c r="I9068" s="2"/>
      <c r="J9068" s="15">
        <f ca="1">-LN(K9068) /NegExp_Labda</f>
        <v>1.5673853268093247</v>
      </c>
      <c r="K9068" s="2">
        <f t="shared" ca="1" si="983"/>
        <v>0.73090114176457832</v>
      </c>
      <c r="L9068" s="2"/>
      <c r="M9068" s="17">
        <f t="shared" ca="1" si="978"/>
        <v>3</v>
      </c>
      <c r="N9068" s="2">
        <f t="shared" ca="1" si="979"/>
        <v>0.16089783653852141</v>
      </c>
      <c r="O9068" s="2"/>
      <c r="P9068" s="31">
        <f t="shared" ca="1" si="984"/>
        <v>3.8776283032664005</v>
      </c>
    </row>
    <row r="9069" spans="1:16" x14ac:dyDescent="0.25">
      <c r="A9069" s="32">
        <f ca="1">Uniform_A+B9069*(Uniform_B-Uniform_A)</f>
        <v>9.2086850317332232</v>
      </c>
      <c r="B9069" s="2">
        <f t="shared" ca="1" si="980"/>
        <v>0.92086850317332236</v>
      </c>
      <c r="C9069" s="4"/>
      <c r="D9069" s="5">
        <f ca="1">IF(E9069&lt;(Driehoek_C-Driehoek_A)/(Driehoek_B-Driehoek_A),Driehoek_A+SQRT(E9069*(Driehoek_B-Driehoek_A)*(Driehoek_C-Driehoek_A)),Driehoek_B-SQRT((1-E9069)*(Driehoek_B-Driehoek_A)*(Driehoek_B-Driehoek_C)))</f>
        <v>3.730884988355049</v>
      </c>
      <c r="E9069" s="2">
        <f t="shared" ca="1" si="981"/>
        <v>0.21399734592234709</v>
      </c>
      <c r="F9069" s="2"/>
      <c r="G9069" s="15">
        <f ca="1">_xlfn.NORM.INV(H9069,Normaal_Mu,Normaal_Sigma)</f>
        <v>0.26085883470235061</v>
      </c>
      <c r="H9069" s="2">
        <f t="shared" ca="1" si="982"/>
        <v>8.9043777692217052E-3</v>
      </c>
      <c r="I9069" s="2"/>
      <c r="J9069" s="15">
        <f ca="1">-LN(K9069) /NegExp_Labda</f>
        <v>4.3897453647935567</v>
      </c>
      <c r="K9069" s="2">
        <f t="shared" ca="1" si="983"/>
        <v>0.41563447411913479</v>
      </c>
      <c r="L9069" s="2"/>
      <c r="M9069" s="17">
        <f t="shared" ref="M9069:M9132" ca="1" si="985">VLOOKUP(N9069,$S$5:$T$105,2,TRUE)</f>
        <v>4</v>
      </c>
      <c r="N9069" s="2">
        <f t="shared" ca="1" si="979"/>
        <v>0.34855399274434096</v>
      </c>
      <c r="O9069" s="2"/>
      <c r="P9069" s="31">
        <f t="shared" ca="1" si="984"/>
        <v>4.3180348439168359</v>
      </c>
    </row>
    <row r="9070" spans="1:16" x14ac:dyDescent="0.25">
      <c r="A9070" s="32">
        <f ca="1">Uniform_A+B9070*(Uniform_B-Uniform_A)</f>
        <v>5.7759186827226916</v>
      </c>
      <c r="B9070" s="2">
        <f t="shared" ca="1" si="980"/>
        <v>0.57759186827226916</v>
      </c>
      <c r="C9070" s="4"/>
      <c r="D9070" s="5">
        <f ca="1">IF(E9070&lt;(Driehoek_C-Driehoek_A)/(Driehoek_B-Driehoek_A),Driehoek_A+SQRT(E9070*(Driehoek_B-Driehoek_A)*(Driehoek_C-Driehoek_A)),Driehoek_B-SQRT((1-E9070)*(Driehoek_B-Driehoek_A)*(Driehoek_B-Driehoek_C)))</f>
        <v>5.6865002858808822</v>
      </c>
      <c r="E9070" s="2">
        <f t="shared" ca="1" si="981"/>
        <v>0.68630627555807211</v>
      </c>
      <c r="F9070" s="2"/>
      <c r="G9070" s="15">
        <f ca="1">_xlfn.NORM.INV(H9070,Normaal_Mu,Normaal_Sigma)</f>
        <v>4.5638705493356202</v>
      </c>
      <c r="H9070" s="2">
        <f t="shared" ca="1" si="982"/>
        <v>0.41368934056123297</v>
      </c>
      <c r="I9070" s="2"/>
      <c r="J9070" s="15">
        <f ca="1">-LN(K9070) /NegExp_Labda</f>
        <v>2.846638908262622</v>
      </c>
      <c r="K9070" s="2">
        <f t="shared" ca="1" si="983"/>
        <v>0.56590572307814324</v>
      </c>
      <c r="L9070" s="2"/>
      <c r="M9070" s="17">
        <f t="shared" ca="1" si="985"/>
        <v>7</v>
      </c>
      <c r="N9070" s="2">
        <f t="shared" ca="1" si="979"/>
        <v>0.7867797037428903</v>
      </c>
      <c r="O9070" s="2"/>
      <c r="P9070" s="31">
        <f t="shared" ca="1" si="984"/>
        <v>5.1745856852403636</v>
      </c>
    </row>
    <row r="9071" spans="1:16" x14ac:dyDescent="0.25">
      <c r="A9071" s="32">
        <f ca="1">Uniform_A+B9071*(Uniform_B-Uniform_A)</f>
        <v>2.7386139447278901</v>
      </c>
      <c r="B9071" s="2">
        <f t="shared" ca="1" si="980"/>
        <v>0.27386139447278901</v>
      </c>
      <c r="C9071" s="4"/>
      <c r="D9071" s="5">
        <f ca="1">IF(E9071&lt;(Driehoek_C-Driehoek_A)/(Driehoek_B-Driehoek_A),Driehoek_A+SQRT(E9071*(Driehoek_B-Driehoek_A)*(Driehoek_C-Driehoek_A)),Driehoek_B-SQRT((1-E9071)*(Driehoek_B-Driehoek_A)*(Driehoek_B-Driehoek_C)))</f>
        <v>4.0738086655308123</v>
      </c>
      <c r="E9071" s="2">
        <f t="shared" ca="1" si="981"/>
        <v>0.30664682674859101</v>
      </c>
      <c r="F9071" s="2"/>
      <c r="G9071" s="15">
        <f ca="1">_xlfn.NORM.INV(H9071,Normaal_Mu,Normaal_Sigma)</f>
        <v>3.6057521635541105</v>
      </c>
      <c r="H9071" s="2">
        <f t="shared" ca="1" si="982"/>
        <v>0.24286262345844112</v>
      </c>
      <c r="I9071" s="2"/>
      <c r="J9071" s="15">
        <f ca="1">-LN(K9071) /NegExp_Labda</f>
        <v>4.993307131151794</v>
      </c>
      <c r="K9071" s="2">
        <f t="shared" ca="1" si="983"/>
        <v>0.36837220466835352</v>
      </c>
      <c r="L9071" s="2"/>
      <c r="M9071" s="17">
        <f t="shared" ca="1" si="985"/>
        <v>1</v>
      </c>
      <c r="N9071" s="2">
        <f t="shared" ca="1" si="979"/>
        <v>1.8170254982447842E-2</v>
      </c>
      <c r="O9071" s="2"/>
      <c r="P9071" s="31">
        <f t="shared" ca="1" si="984"/>
        <v>3.2822963809929213</v>
      </c>
    </row>
    <row r="9072" spans="1:16" x14ac:dyDescent="0.25">
      <c r="A9072" s="32">
        <f ca="1">Uniform_A+B9072*(Uniform_B-Uniform_A)</f>
        <v>5.9093421787283917</v>
      </c>
      <c r="B9072" s="2">
        <f t="shared" ca="1" si="980"/>
        <v>0.59093421787283917</v>
      </c>
      <c r="C9072" s="4"/>
      <c r="D9072" s="5">
        <f ca="1">IF(E9072&lt;(Driehoek_C-Driehoek_A)/(Driehoek_B-Driehoek_A),Driehoek_A+SQRT(E9072*(Driehoek_B-Driehoek_A)*(Driehoek_C-Driehoek_A)),Driehoek_B-SQRT((1-E9072)*(Driehoek_B-Driehoek_A)*(Driehoek_B-Driehoek_C)))</f>
        <v>6.5825124617225743</v>
      </c>
      <c r="E9072" s="2">
        <f t="shared" ca="1" si="981"/>
        <v>0.83302154292209574</v>
      </c>
      <c r="F9072" s="2"/>
      <c r="G9072" s="15">
        <f ca="1">_xlfn.NORM.INV(H9072,Normaal_Mu,Normaal_Sigma)</f>
        <v>4.1128321820059082</v>
      </c>
      <c r="H9072" s="2">
        <f t="shared" ca="1" si="982"/>
        <v>0.32867172074422635</v>
      </c>
      <c r="I9072" s="2"/>
      <c r="J9072" s="15">
        <f ca="1">-LN(K9072) /NegExp_Labda</f>
        <v>6.1859209616690514</v>
      </c>
      <c r="K9072" s="2">
        <f t="shared" ca="1" si="983"/>
        <v>0.29020021654680983</v>
      </c>
      <c r="L9072" s="2"/>
      <c r="M9072" s="17">
        <f t="shared" ca="1" si="985"/>
        <v>1</v>
      </c>
      <c r="N9072" s="2">
        <f t="shared" ca="1" si="979"/>
        <v>2.9754512434325364E-2</v>
      </c>
      <c r="O9072" s="2"/>
      <c r="P9072" s="31">
        <f t="shared" ca="1" si="984"/>
        <v>4.758121556825186</v>
      </c>
    </row>
    <row r="9073" spans="1:16" x14ac:dyDescent="0.25">
      <c r="A9073" s="32">
        <f ca="1">Uniform_A+B9073*(Uniform_B-Uniform_A)</f>
        <v>4.1004743341105243</v>
      </c>
      <c r="B9073" s="2">
        <f t="shared" ca="1" si="980"/>
        <v>0.41004743341105243</v>
      </c>
      <c r="C9073" s="4"/>
      <c r="D9073" s="5">
        <f ca="1">IF(E9073&lt;(Driehoek_C-Driehoek_A)/(Driehoek_B-Driehoek_A),Driehoek_A+SQRT(E9073*(Driehoek_B-Driehoek_A)*(Driehoek_C-Driehoek_A)),Driehoek_B-SQRT((1-E9073)*(Driehoek_B-Driehoek_A)*(Driehoek_B-Driehoek_C)))</f>
        <v>3.1334535135037251</v>
      </c>
      <c r="E9073" s="2">
        <f t="shared" ca="1" si="981"/>
        <v>9.1765490519567061E-2</v>
      </c>
      <c r="F9073" s="2"/>
      <c r="G9073" s="15">
        <f ca="1">_xlfn.NORM.INV(H9073,Normaal_Mu,Normaal_Sigma)</f>
        <v>6.2336482484855829</v>
      </c>
      <c r="H9073" s="2">
        <f t="shared" ca="1" si="982"/>
        <v>0.73132463098909106</v>
      </c>
      <c r="I9073" s="2"/>
      <c r="J9073" s="15">
        <f ca="1">-LN(K9073) /NegExp_Labda</f>
        <v>14.098520783895875</v>
      </c>
      <c r="K9073" s="2">
        <f t="shared" ca="1" si="983"/>
        <v>5.9623579331719689E-2</v>
      </c>
      <c r="L9073" s="2"/>
      <c r="M9073" s="17">
        <f t="shared" ca="1" si="985"/>
        <v>6</v>
      </c>
      <c r="N9073" s="2">
        <f t="shared" ca="1" si="979"/>
        <v>0.63593024015899657</v>
      </c>
      <c r="O9073" s="2"/>
      <c r="P9073" s="31">
        <f t="shared" ca="1" si="984"/>
        <v>6.7132193759991425</v>
      </c>
    </row>
    <row r="9074" spans="1:16" x14ac:dyDescent="0.25">
      <c r="A9074" s="32">
        <f ca="1">Uniform_A+B9074*(Uniform_B-Uniform_A)</f>
        <v>5.6881512665767939</v>
      </c>
      <c r="B9074" s="2">
        <f t="shared" ca="1" si="980"/>
        <v>0.56881512665767942</v>
      </c>
      <c r="C9074" s="4"/>
      <c r="D9074" s="5">
        <f ca="1">IF(E9074&lt;(Driehoek_C-Driehoek_A)/(Driehoek_B-Driehoek_A),Driehoek_A+SQRT(E9074*(Driehoek_B-Driehoek_A)*(Driehoek_C-Driehoek_A)),Driehoek_B-SQRT((1-E9074)*(Driehoek_B-Driehoek_A)*(Driehoek_B-Driehoek_C)))</f>
        <v>7.4899515537198775</v>
      </c>
      <c r="E9074" s="2">
        <f t="shared" ca="1" si="981"/>
        <v>0.93485010542534253</v>
      </c>
      <c r="F9074" s="2"/>
      <c r="G9074" s="15">
        <f ca="1">_xlfn.NORM.INV(H9074,Normaal_Mu,Normaal_Sigma)</f>
        <v>7.273093353787079</v>
      </c>
      <c r="H9074" s="2">
        <f t="shared" ca="1" si="982"/>
        <v>0.87213607893418654</v>
      </c>
      <c r="I9074" s="2"/>
      <c r="J9074" s="15">
        <f ca="1">-LN(K9074) /NegExp_Labda</f>
        <v>0.48751806784548229</v>
      </c>
      <c r="K9074" s="2">
        <f t="shared" ca="1" si="983"/>
        <v>0.90709906368473536</v>
      </c>
      <c r="L9074" s="2"/>
      <c r="M9074" s="17">
        <f t="shared" ca="1" si="985"/>
        <v>6</v>
      </c>
      <c r="N9074" s="2">
        <f t="shared" ca="1" si="979"/>
        <v>0.6588326553674676</v>
      </c>
      <c r="O9074" s="2"/>
      <c r="P9074" s="31">
        <f t="shared" ca="1" si="984"/>
        <v>5.3877428483858463</v>
      </c>
    </row>
    <row r="9075" spans="1:16" x14ac:dyDescent="0.25">
      <c r="A9075" s="32">
        <f ca="1">Uniform_A+B9075*(Uniform_B-Uniform_A)</f>
        <v>7.2421522562937461</v>
      </c>
      <c r="B9075" s="2">
        <f t="shared" ca="1" si="980"/>
        <v>0.72421522562937457</v>
      </c>
      <c r="C9075" s="4"/>
      <c r="D9075" s="5">
        <f ca="1">IF(E9075&lt;(Driehoek_C-Driehoek_A)/(Driehoek_B-Driehoek_A),Driehoek_A+SQRT(E9075*(Driehoek_B-Driehoek_A)*(Driehoek_C-Driehoek_A)),Driehoek_B-SQRT((1-E9075)*(Driehoek_B-Driehoek_A)*(Driehoek_B-Driehoek_C)))</f>
        <v>3.6477158040815878</v>
      </c>
      <c r="E9075" s="2">
        <f t="shared" ca="1" si="981"/>
        <v>0.19392624078715948</v>
      </c>
      <c r="F9075" s="2"/>
      <c r="G9075" s="15">
        <f ca="1">_xlfn.NORM.INV(H9075,Normaal_Mu,Normaal_Sigma)</f>
        <v>4.3595492450061943</v>
      </c>
      <c r="H9075" s="2">
        <f t="shared" ca="1" si="982"/>
        <v>0.37439874340655288</v>
      </c>
      <c r="I9075" s="2"/>
      <c r="J9075" s="15">
        <f ca="1">-LN(K9075) /NegExp_Labda</f>
        <v>0.74874746093689726</v>
      </c>
      <c r="K9075" s="2">
        <f t="shared" ca="1" si="983"/>
        <v>0.8609236175062972</v>
      </c>
      <c r="L9075" s="2"/>
      <c r="M9075" s="17">
        <f t="shared" ca="1" si="985"/>
        <v>6</v>
      </c>
      <c r="N9075" s="2">
        <f t="shared" ca="1" si="979"/>
        <v>0.68265164283790192</v>
      </c>
      <c r="O9075" s="2"/>
      <c r="P9075" s="31">
        <f t="shared" ca="1" si="984"/>
        <v>4.3996329532636853</v>
      </c>
    </row>
    <row r="9076" spans="1:16" x14ac:dyDescent="0.25">
      <c r="A9076" s="32">
        <f ca="1">Uniform_A+B9076*(Uniform_B-Uniform_A)</f>
        <v>5.3685526898511613</v>
      </c>
      <c r="B9076" s="2">
        <f t="shared" ca="1" si="980"/>
        <v>0.53685526898511615</v>
      </c>
      <c r="C9076" s="4"/>
      <c r="D9076" s="5">
        <f ca="1">IF(E9076&lt;(Driehoek_C-Driehoek_A)/(Driehoek_B-Driehoek_A),Driehoek_A+SQRT(E9076*(Driehoek_B-Driehoek_A)*(Driehoek_C-Driehoek_A)),Driehoek_B-SQRT((1-E9076)*(Driehoek_B-Driehoek_A)*(Driehoek_B-Driehoek_C)))</f>
        <v>6.8527667582333702</v>
      </c>
      <c r="E9076" s="2">
        <f t="shared" ca="1" si="981"/>
        <v>0.86826826872721052</v>
      </c>
      <c r="F9076" s="2"/>
      <c r="G9076" s="15">
        <f ca="1">_xlfn.NORM.INV(H9076,Normaal_Mu,Normaal_Sigma)</f>
        <v>6.6950002721181825</v>
      </c>
      <c r="H9076" s="2">
        <f t="shared" ca="1" si="982"/>
        <v>0.80164179436909822</v>
      </c>
      <c r="I9076" s="2"/>
      <c r="J9076" s="15">
        <f ca="1">-LN(K9076) /NegExp_Labda</f>
        <v>6.1392417239710673</v>
      </c>
      <c r="K9076" s="2">
        <f t="shared" ca="1" si="983"/>
        <v>0.29292216761457157</v>
      </c>
      <c r="L9076" s="2"/>
      <c r="M9076" s="17">
        <f t="shared" ca="1" si="985"/>
        <v>4</v>
      </c>
      <c r="N9076" s="2">
        <f t="shared" ca="1" si="979"/>
        <v>0.33171945527405799</v>
      </c>
      <c r="O9076" s="2"/>
      <c r="P9076" s="31">
        <f t="shared" ca="1" si="984"/>
        <v>5.8111122888347566</v>
      </c>
    </row>
    <row r="9077" spans="1:16" x14ac:dyDescent="0.25">
      <c r="A9077" s="32">
        <f ca="1">Uniform_A+B9077*(Uniform_B-Uniform_A)</f>
        <v>7.6105935910034894</v>
      </c>
      <c r="B9077" s="2">
        <f t="shared" ca="1" si="980"/>
        <v>0.76105935910034894</v>
      </c>
      <c r="C9077" s="4"/>
      <c r="D9077" s="5">
        <f ca="1">IF(E9077&lt;(Driehoek_C-Driehoek_A)/(Driehoek_B-Driehoek_A),Driehoek_A+SQRT(E9077*(Driehoek_B-Driehoek_A)*(Driehoek_C-Driehoek_A)),Driehoek_B-SQRT((1-E9077)*(Driehoek_B-Driehoek_A)*(Driehoek_B-Driehoek_C)))</f>
        <v>3.3476605719321508</v>
      </c>
      <c r="E9077" s="2">
        <f t="shared" ca="1" si="981"/>
        <v>0.12972778693860654</v>
      </c>
      <c r="F9077" s="2"/>
      <c r="G9077" s="15">
        <f ca="1">_xlfn.NORM.INV(H9077,Normaal_Mu,Normaal_Sigma)</f>
        <v>5.516879284563502</v>
      </c>
      <c r="H9077" s="2">
        <f t="shared" ca="1" si="982"/>
        <v>0.60196618733376828</v>
      </c>
      <c r="I9077" s="2"/>
      <c r="J9077" s="15">
        <f ca="1">-LN(K9077) /NegExp_Labda</f>
        <v>0.43288342997736029</v>
      </c>
      <c r="K9077" s="2">
        <f t="shared" ca="1" si="983"/>
        <v>0.91706522002881408</v>
      </c>
      <c r="L9077" s="2"/>
      <c r="M9077" s="17">
        <f t="shared" ca="1" si="985"/>
        <v>7</v>
      </c>
      <c r="N9077" s="2">
        <f t="shared" ca="1" si="979"/>
        <v>0.79823845861024767</v>
      </c>
      <c r="O9077" s="2"/>
      <c r="P9077" s="31">
        <f t="shared" ca="1" si="984"/>
        <v>4.7816033754953002</v>
      </c>
    </row>
    <row r="9078" spans="1:16" x14ac:dyDescent="0.25">
      <c r="A9078" s="32">
        <f ca="1">Uniform_A+B9078*(Uniform_B-Uniform_A)</f>
        <v>7.4193762732835982</v>
      </c>
      <c r="B9078" s="2">
        <f t="shared" ca="1" si="980"/>
        <v>0.74193762732835977</v>
      </c>
      <c r="C9078" s="4"/>
      <c r="D9078" s="5">
        <f ca="1">IF(E9078&lt;(Driehoek_C-Driehoek_A)/(Driehoek_B-Driehoek_A),Driehoek_A+SQRT(E9078*(Driehoek_B-Driehoek_A)*(Driehoek_C-Driehoek_A)),Driehoek_B-SQRT((1-E9078)*(Driehoek_B-Driehoek_A)*(Driehoek_B-Driehoek_C)))</f>
        <v>3.3598182052956012</v>
      </c>
      <c r="E9078" s="2">
        <f t="shared" ca="1" si="981"/>
        <v>0.13207896796095353</v>
      </c>
      <c r="F9078" s="2"/>
      <c r="G9078" s="15">
        <f ca="1">_xlfn.NORM.INV(H9078,Normaal_Mu,Normaal_Sigma)</f>
        <v>2.705243436866986</v>
      </c>
      <c r="H9078" s="2">
        <f t="shared" ca="1" si="982"/>
        <v>0.12561265665090604</v>
      </c>
      <c r="I9078" s="2"/>
      <c r="J9078" s="15">
        <f ca="1">-LN(K9078) /NegExp_Labda</f>
        <v>1.5345623927916037</v>
      </c>
      <c r="K9078" s="2">
        <f t="shared" ca="1" si="983"/>
        <v>0.73571498892604192</v>
      </c>
      <c r="L9078" s="2"/>
      <c r="M9078" s="17">
        <f t="shared" ca="1" si="985"/>
        <v>4</v>
      </c>
      <c r="N9078" s="2">
        <f t="shared" ca="1" si="979"/>
        <v>0.38693444331585414</v>
      </c>
      <c r="O9078" s="2"/>
      <c r="P9078" s="31">
        <f t="shared" ca="1" si="984"/>
        <v>3.803800061647558</v>
      </c>
    </row>
    <row r="9079" spans="1:16" x14ac:dyDescent="0.25">
      <c r="A9079" s="32">
        <f ca="1">Uniform_A+B9079*(Uniform_B-Uniform_A)</f>
        <v>6.6836944011238497</v>
      </c>
      <c r="B9079" s="2">
        <f t="shared" ca="1" si="980"/>
        <v>0.66836944011238497</v>
      </c>
      <c r="C9079" s="4"/>
      <c r="D9079" s="5">
        <f ca="1">IF(E9079&lt;(Driehoek_C-Driehoek_A)/(Driehoek_B-Driehoek_A),Driehoek_A+SQRT(E9079*(Driehoek_B-Driehoek_A)*(Driehoek_C-Driehoek_A)),Driehoek_B-SQRT((1-E9079)*(Driehoek_B-Driehoek_A)*(Driehoek_B-Driehoek_C)))</f>
        <v>2.8178654069619813</v>
      </c>
      <c r="E9079" s="2">
        <f t="shared" ca="1" si="981"/>
        <v>4.7778844564649092E-2</v>
      </c>
      <c r="F9079" s="2"/>
      <c r="G9079" s="15">
        <f ca="1">_xlfn.NORM.INV(H9079,Normaal_Mu,Normaal_Sigma)</f>
        <v>5.8373629252219095</v>
      </c>
      <c r="H9079" s="2">
        <f t="shared" ca="1" si="982"/>
        <v>0.66227552742100793</v>
      </c>
      <c r="I9079" s="2"/>
      <c r="J9079" s="15">
        <f ca="1">-LN(K9079) /NegExp_Labda</f>
        <v>1.9797349982778072</v>
      </c>
      <c r="K9079" s="2">
        <f t="shared" ca="1" si="983"/>
        <v>0.67304236646934745</v>
      </c>
      <c r="L9079" s="2"/>
      <c r="M9079" s="17">
        <f t="shared" ca="1" si="985"/>
        <v>12</v>
      </c>
      <c r="N9079" s="2">
        <f t="shared" ca="1" si="979"/>
        <v>0.99735457210843748</v>
      </c>
      <c r="O9079" s="2"/>
      <c r="P9079" s="31">
        <f t="shared" ca="1" si="984"/>
        <v>5.8637315463171094</v>
      </c>
    </row>
    <row r="9080" spans="1:16" x14ac:dyDescent="0.25">
      <c r="A9080" s="32">
        <f ca="1">Uniform_A+B9080*(Uniform_B-Uniform_A)</f>
        <v>4.5025001206070474</v>
      </c>
      <c r="B9080" s="2">
        <f t="shared" ca="1" si="980"/>
        <v>0.4502500120607047</v>
      </c>
      <c r="C9080" s="4"/>
      <c r="D9080" s="5">
        <f ca="1">IF(E9080&lt;(Driehoek_C-Driehoek_A)/(Driehoek_B-Driehoek_A),Driehoek_A+SQRT(E9080*(Driehoek_B-Driehoek_A)*(Driehoek_C-Driehoek_A)),Driehoek_B-SQRT((1-E9080)*(Driehoek_B-Driehoek_A)*(Driehoek_B-Driehoek_C)))</f>
        <v>3.5753646456275199</v>
      </c>
      <c r="E9080" s="2">
        <f t="shared" ca="1" si="981"/>
        <v>0.17726955476379436</v>
      </c>
      <c r="F9080" s="2"/>
      <c r="G9080" s="15">
        <f ca="1">_xlfn.NORM.INV(H9080,Normaal_Mu,Normaal_Sigma)</f>
        <v>3.366224419489126</v>
      </c>
      <c r="H9080" s="2">
        <f t="shared" ca="1" si="982"/>
        <v>0.20699627798289366</v>
      </c>
      <c r="I9080" s="2"/>
      <c r="J9080" s="15">
        <f ca="1">-LN(K9080) /NegExp_Labda</f>
        <v>0.76191377061030963</v>
      </c>
      <c r="K9080" s="2">
        <f t="shared" ca="1" si="983"/>
        <v>0.85865956234903984</v>
      </c>
      <c r="L9080" s="2"/>
      <c r="M9080" s="17">
        <f t="shared" ca="1" si="985"/>
        <v>4</v>
      </c>
      <c r="N9080" s="2">
        <f t="shared" ca="1" si="979"/>
        <v>0.41705024232153909</v>
      </c>
      <c r="O9080" s="2"/>
      <c r="P9080" s="31">
        <f t="shared" ca="1" si="984"/>
        <v>3.2412005912668009</v>
      </c>
    </row>
    <row r="9081" spans="1:16" x14ac:dyDescent="0.25">
      <c r="A9081" s="32">
        <f ca="1">Uniform_A+B9081*(Uniform_B-Uniform_A)</f>
        <v>5.336977187395072</v>
      </c>
      <c r="B9081" s="2">
        <f t="shared" ca="1" si="980"/>
        <v>0.53369771873950722</v>
      </c>
      <c r="C9081" s="4"/>
      <c r="D9081" s="5">
        <f ca="1">IF(E9081&lt;(Driehoek_C-Driehoek_A)/(Driehoek_B-Driehoek_A),Driehoek_A+SQRT(E9081*(Driehoek_B-Driehoek_A)*(Driehoek_C-Driehoek_A)),Driehoek_B-SQRT((1-E9081)*(Driehoek_B-Driehoek_A)*(Driehoek_B-Driehoek_C)))</f>
        <v>3.1707633196340943</v>
      </c>
      <c r="E9081" s="2">
        <f t="shared" ca="1" si="981"/>
        <v>9.7906196471474582E-2</v>
      </c>
      <c r="F9081" s="2"/>
      <c r="G9081" s="15">
        <f ca="1">_xlfn.NORM.INV(H9081,Normaal_Mu,Normaal_Sigma)</f>
        <v>7.7115902456409051</v>
      </c>
      <c r="H9081" s="2">
        <f t="shared" ca="1" si="982"/>
        <v>0.91241781823171497</v>
      </c>
      <c r="I9081" s="2"/>
      <c r="J9081" s="15">
        <f ca="1">-LN(K9081) /NegExp_Labda</f>
        <v>1.8912734788008723</v>
      </c>
      <c r="K9081" s="2">
        <f t="shared" ca="1" si="983"/>
        <v>0.6850559975861491</v>
      </c>
      <c r="L9081" s="2"/>
      <c r="M9081" s="17">
        <f t="shared" ca="1" si="985"/>
        <v>8</v>
      </c>
      <c r="N9081" s="2">
        <f t="shared" ca="1" si="979"/>
        <v>0.89402994211703135</v>
      </c>
      <c r="O9081" s="2"/>
      <c r="P9081" s="31">
        <f t="shared" ca="1" si="984"/>
        <v>5.2221208462941888</v>
      </c>
    </row>
    <row r="9082" spans="1:16" x14ac:dyDescent="0.25">
      <c r="A9082" s="32">
        <f ca="1">Uniform_A+B9082*(Uniform_B-Uniform_A)</f>
        <v>2.8029529058221314</v>
      </c>
      <c r="B9082" s="2">
        <f t="shared" ca="1" si="980"/>
        <v>0.28029529058221314</v>
      </c>
      <c r="C9082" s="4"/>
      <c r="D9082" s="5">
        <f ca="1">IF(E9082&lt;(Driehoek_C-Driehoek_A)/(Driehoek_B-Driehoek_A),Driehoek_A+SQRT(E9082*(Driehoek_B-Driehoek_A)*(Driehoek_C-Driehoek_A)),Driehoek_B-SQRT((1-E9082)*(Driehoek_B-Driehoek_A)*(Driehoek_B-Driehoek_C)))</f>
        <v>6.5146514813684835</v>
      </c>
      <c r="E9082" s="2">
        <f t="shared" ca="1" si="981"/>
        <v>0.82351550688388941</v>
      </c>
      <c r="F9082" s="2"/>
      <c r="G9082" s="15">
        <f ca="1">_xlfn.NORM.INV(H9082,Normaal_Mu,Normaal_Sigma)</f>
        <v>4.9849570810543753</v>
      </c>
      <c r="H9082" s="2">
        <f t="shared" ca="1" si="982"/>
        <v>0.4969994000978285</v>
      </c>
      <c r="I9082" s="2"/>
      <c r="J9082" s="15">
        <f ca="1">-LN(K9082) /NegExp_Labda</f>
        <v>1.7627809305719429</v>
      </c>
      <c r="K9082" s="2">
        <f t="shared" ca="1" si="983"/>
        <v>0.70288907609519735</v>
      </c>
      <c r="L9082" s="2"/>
      <c r="M9082" s="17">
        <f t="shared" ca="1" si="985"/>
        <v>3</v>
      </c>
      <c r="N9082" s="2">
        <f t="shared" ca="1" si="979"/>
        <v>0.17790512612531251</v>
      </c>
      <c r="O9082" s="2"/>
      <c r="P9082" s="31">
        <f t="shared" ca="1" si="984"/>
        <v>3.8130684797633867</v>
      </c>
    </row>
    <row r="9083" spans="1:16" x14ac:dyDescent="0.25">
      <c r="A9083" s="32">
        <f ca="1">Uniform_A+B9083*(Uniform_B-Uniform_A)</f>
        <v>3.8824208907102777</v>
      </c>
      <c r="B9083" s="2">
        <f t="shared" ca="1" si="980"/>
        <v>0.38824208907102775</v>
      </c>
      <c r="C9083" s="4"/>
      <c r="D9083" s="5">
        <f ca="1">IF(E9083&lt;(Driehoek_C-Driehoek_A)/(Driehoek_B-Driehoek_A),Driehoek_A+SQRT(E9083*(Driehoek_B-Driehoek_A)*(Driehoek_C-Driehoek_A)),Driehoek_B-SQRT((1-E9083)*(Driehoek_B-Driehoek_A)*(Driehoek_B-Driehoek_C)))</f>
        <v>3.8968679742670722</v>
      </c>
      <c r="E9083" s="2">
        <f t="shared" ca="1" si="981"/>
        <v>0.25700772227143331</v>
      </c>
      <c r="F9083" s="2"/>
      <c r="G9083" s="15">
        <f ca="1">_xlfn.NORM.INV(H9083,Normaal_Mu,Normaal_Sigma)</f>
        <v>4.1639709585564262</v>
      </c>
      <c r="H9083" s="2">
        <f t="shared" ca="1" si="982"/>
        <v>0.33796825030469246</v>
      </c>
      <c r="I9083" s="2"/>
      <c r="J9083" s="15">
        <f ca="1">-LN(K9083) /NegExp_Labda</f>
        <v>0.87015128510064721</v>
      </c>
      <c r="K9083" s="2">
        <f t="shared" ca="1" si="983"/>
        <v>0.84027147316292095</v>
      </c>
      <c r="L9083" s="2"/>
      <c r="M9083" s="17">
        <f t="shared" ca="1" si="985"/>
        <v>7</v>
      </c>
      <c r="N9083" s="2">
        <f t="shared" ca="1" si="979"/>
        <v>0.77834735970807989</v>
      </c>
      <c r="O9083" s="2"/>
      <c r="P9083" s="31">
        <f t="shared" ca="1" si="984"/>
        <v>3.9626822217268844</v>
      </c>
    </row>
    <row r="9084" spans="1:16" x14ac:dyDescent="0.25">
      <c r="A9084" s="32">
        <f ca="1">Uniform_A+B9084*(Uniform_B-Uniform_A)</f>
        <v>9.2298117857543502</v>
      </c>
      <c r="B9084" s="2">
        <f t="shared" ca="1" si="980"/>
        <v>0.92298117857543494</v>
      </c>
      <c r="C9084" s="4"/>
      <c r="D9084" s="5">
        <f ca="1">IF(E9084&lt;(Driehoek_C-Driehoek_A)/(Driehoek_B-Driehoek_A),Driehoek_A+SQRT(E9084*(Driehoek_B-Driehoek_A)*(Driehoek_C-Driehoek_A)),Driehoek_B-SQRT((1-E9084)*(Driehoek_B-Driehoek_A)*(Driehoek_B-Driehoek_C)))</f>
        <v>2.8730832229064189</v>
      </c>
      <c r="E9084" s="2">
        <f t="shared" ca="1" si="981"/>
        <v>5.4448165294332829E-2</v>
      </c>
      <c r="F9084" s="2"/>
      <c r="G9084" s="15">
        <f ca="1">_xlfn.NORM.INV(H9084,Normaal_Mu,Normaal_Sigma)</f>
        <v>5.6459733072186689</v>
      </c>
      <c r="H9084" s="2">
        <f t="shared" ca="1" si="982"/>
        <v>0.6266473251444129</v>
      </c>
      <c r="I9084" s="2"/>
      <c r="J9084" s="15">
        <f ca="1">-LN(K9084) /NegExp_Labda</f>
        <v>10.339144718262586</v>
      </c>
      <c r="K9084" s="2">
        <f t="shared" ca="1" si="983"/>
        <v>0.12646003575013987</v>
      </c>
      <c r="L9084" s="2"/>
      <c r="M9084" s="17">
        <f t="shared" ca="1" si="985"/>
        <v>5</v>
      </c>
      <c r="N9084" s="2">
        <f t="shared" ca="1" si="979"/>
        <v>0.47549646970312021</v>
      </c>
      <c r="O9084" s="2"/>
      <c r="P9084" s="31">
        <f t="shared" ca="1" si="984"/>
        <v>6.6176026068284042</v>
      </c>
    </row>
    <row r="9085" spans="1:16" x14ac:dyDescent="0.25">
      <c r="A9085" s="32">
        <f ca="1">Uniform_A+B9085*(Uniform_B-Uniform_A)</f>
        <v>2.7938630193761749</v>
      </c>
      <c r="B9085" s="2">
        <f t="shared" ca="1" si="980"/>
        <v>0.27938630193761749</v>
      </c>
      <c r="C9085" s="4"/>
      <c r="D9085" s="5">
        <f ca="1">IF(E9085&lt;(Driehoek_C-Driehoek_A)/(Driehoek_B-Driehoek_A),Driehoek_A+SQRT(E9085*(Driehoek_B-Driehoek_A)*(Driehoek_C-Driehoek_A)),Driehoek_B-SQRT((1-E9085)*(Driehoek_B-Driehoek_A)*(Driehoek_B-Driehoek_C)))</f>
        <v>7.1963202080236535</v>
      </c>
      <c r="E9085" s="2">
        <f t="shared" ca="1" si="981"/>
        <v>0.90704969165760463</v>
      </c>
      <c r="F9085" s="2"/>
      <c r="G9085" s="15">
        <f ca="1">_xlfn.NORM.INV(H9085,Normaal_Mu,Normaal_Sigma)</f>
        <v>4.2509639134628561</v>
      </c>
      <c r="H9085" s="2">
        <f t="shared" ca="1" si="982"/>
        <v>0.35400946758229779</v>
      </c>
      <c r="I9085" s="2"/>
      <c r="J9085" s="15">
        <f ca="1">-LN(K9085) /NegExp_Labda</f>
        <v>2.2641442892292676</v>
      </c>
      <c r="K9085" s="2">
        <f t="shared" ca="1" si="983"/>
        <v>0.63582694110774085</v>
      </c>
      <c r="L9085" s="2"/>
      <c r="M9085" s="17">
        <f t="shared" ca="1" si="985"/>
        <v>4</v>
      </c>
      <c r="N9085" s="2">
        <f t="shared" ca="1" si="979"/>
        <v>0.42364073188527007</v>
      </c>
      <c r="O9085" s="2"/>
      <c r="P9085" s="31">
        <f t="shared" ca="1" si="984"/>
        <v>4.1010582860183904</v>
      </c>
    </row>
    <row r="9086" spans="1:16" x14ac:dyDescent="0.25">
      <c r="A9086" s="32">
        <f ca="1">Uniform_A+B9086*(Uniform_B-Uniform_A)</f>
        <v>6.068706406146207</v>
      </c>
      <c r="B9086" s="2">
        <f t="shared" ca="1" si="980"/>
        <v>0.6068706406146207</v>
      </c>
      <c r="C9086" s="4"/>
      <c r="D9086" s="5">
        <f ca="1">IF(E9086&lt;(Driehoek_C-Driehoek_A)/(Driehoek_B-Driehoek_A),Driehoek_A+SQRT(E9086*(Driehoek_B-Driehoek_A)*(Driehoek_C-Driehoek_A)),Driehoek_B-SQRT((1-E9086)*(Driehoek_B-Driehoek_A)*(Driehoek_B-Driehoek_C)))</f>
        <v>4.1704001897512422</v>
      </c>
      <c r="E9086" s="2">
        <f t="shared" ca="1" si="981"/>
        <v>0.33357044779557621</v>
      </c>
      <c r="F9086" s="2"/>
      <c r="G9086" s="15">
        <f ca="1">_xlfn.NORM.INV(H9086,Normaal_Mu,Normaal_Sigma)</f>
        <v>6.5418637278609015</v>
      </c>
      <c r="H9086" s="2">
        <f t="shared" ca="1" si="982"/>
        <v>0.77962634043689372</v>
      </c>
      <c r="I9086" s="2"/>
      <c r="J9086" s="15">
        <f ca="1">-LN(K9086) /NegExp_Labda</f>
        <v>0.83245975967428687</v>
      </c>
      <c r="K9086" s="2">
        <f t="shared" ca="1" si="983"/>
        <v>0.8466296306384401</v>
      </c>
      <c r="L9086" s="2"/>
      <c r="M9086" s="17">
        <f t="shared" ca="1" si="985"/>
        <v>6</v>
      </c>
      <c r="N9086" s="2">
        <f t="shared" ca="1" si="979"/>
        <v>0.72559337749539488</v>
      </c>
      <c r="O9086" s="2"/>
      <c r="P9086" s="31">
        <f t="shared" ca="1" si="984"/>
        <v>4.7226860166865281</v>
      </c>
    </row>
    <row r="9087" spans="1:16" x14ac:dyDescent="0.25">
      <c r="A9087" s="32">
        <f ca="1">Uniform_A+B9087*(Uniform_B-Uniform_A)</f>
        <v>1.973747232511015</v>
      </c>
      <c r="B9087" s="2">
        <f t="shared" ca="1" si="980"/>
        <v>0.1973747232511015</v>
      </c>
      <c r="C9087" s="4"/>
      <c r="D9087" s="5">
        <f ca="1">IF(E9087&lt;(Driehoek_C-Driehoek_A)/(Driehoek_B-Driehoek_A),Driehoek_A+SQRT(E9087*(Driehoek_B-Driehoek_A)*(Driehoek_C-Driehoek_A)),Driehoek_B-SQRT((1-E9087)*(Driehoek_B-Driehoek_A)*(Driehoek_B-Driehoek_C)))</f>
        <v>5.4738734991704341</v>
      </c>
      <c r="E9087" s="2">
        <f t="shared" ca="1" si="981"/>
        <v>0.64475519714706975</v>
      </c>
      <c r="F9087" s="2"/>
      <c r="G9087" s="15">
        <f ca="1">_xlfn.NORM.INV(H9087,Normaal_Mu,Normaal_Sigma)</f>
        <v>0.59273904526239729</v>
      </c>
      <c r="H9087" s="2">
        <f t="shared" ca="1" si="982"/>
        <v>1.3775171046571999E-2</v>
      </c>
      <c r="I9087" s="2"/>
      <c r="J9087" s="15">
        <f ca="1">-LN(K9087) /NegExp_Labda</f>
        <v>14.258053376589439</v>
      </c>
      <c r="K9087" s="2">
        <f t="shared" ca="1" si="983"/>
        <v>5.7751227446694697E-2</v>
      </c>
      <c r="L9087" s="2"/>
      <c r="M9087" s="17">
        <f t="shared" ca="1" si="985"/>
        <v>6</v>
      </c>
      <c r="N9087" s="2">
        <f t="shared" ca="1" si="979"/>
        <v>0.65757345137680445</v>
      </c>
      <c r="O9087" s="2"/>
      <c r="P9087" s="31">
        <f t="shared" ca="1" si="984"/>
        <v>5.6596826307066568</v>
      </c>
    </row>
    <row r="9088" spans="1:16" x14ac:dyDescent="0.25">
      <c r="A9088" s="32">
        <f ca="1">Uniform_A+B9088*(Uniform_B-Uniform_A)</f>
        <v>3.9470935526030306</v>
      </c>
      <c r="B9088" s="2">
        <f t="shared" ca="1" si="980"/>
        <v>0.39470935526030304</v>
      </c>
      <c r="C9088" s="4"/>
      <c r="D9088" s="5">
        <f ca="1">IF(E9088&lt;(Driehoek_C-Driehoek_A)/(Driehoek_B-Driehoek_A),Driehoek_A+SQRT(E9088*(Driehoek_B-Driehoek_A)*(Driehoek_C-Driehoek_A)),Driehoek_B-SQRT((1-E9088)*(Driehoek_B-Driehoek_A)*(Driehoek_B-Driehoek_C)))</f>
        <v>2.4048562939090972</v>
      </c>
      <c r="E9088" s="2">
        <f t="shared" ca="1" si="981"/>
        <v>1.1707758479843511E-2</v>
      </c>
      <c r="F9088" s="2"/>
      <c r="G9088" s="15">
        <f ca="1">_xlfn.NORM.INV(H9088,Normaal_Mu,Normaal_Sigma)</f>
        <v>0.75034810559986109</v>
      </c>
      <c r="H9088" s="2">
        <f t="shared" ca="1" si="982"/>
        <v>1.680056944578312E-2</v>
      </c>
      <c r="I9088" s="2"/>
      <c r="J9088" s="15">
        <f ca="1">-LN(K9088) /NegExp_Labda</f>
        <v>0.22079758557720103</v>
      </c>
      <c r="K9088" s="2">
        <f t="shared" ca="1" si="983"/>
        <v>0.95680131911268063</v>
      </c>
      <c r="L9088" s="2"/>
      <c r="M9088" s="17">
        <f t="shared" ca="1" si="985"/>
        <v>6</v>
      </c>
      <c r="N9088" s="2">
        <f t="shared" ca="1" si="979"/>
        <v>0.75967916494671972</v>
      </c>
      <c r="O9088" s="2"/>
      <c r="P9088" s="31">
        <f t="shared" ca="1" si="984"/>
        <v>2.6646191075378378</v>
      </c>
    </row>
    <row r="9089" spans="1:16" x14ac:dyDescent="0.25">
      <c r="A9089" s="32">
        <f ca="1">Uniform_A+B9089*(Uniform_B-Uniform_A)</f>
        <v>9.4904943185979764</v>
      </c>
      <c r="B9089" s="2">
        <f t="shared" ca="1" si="980"/>
        <v>0.94904943185979762</v>
      </c>
      <c r="C9089" s="4"/>
      <c r="D9089" s="5">
        <f ca="1">IF(E9089&lt;(Driehoek_C-Driehoek_A)/(Driehoek_B-Driehoek_A),Driehoek_A+SQRT(E9089*(Driehoek_B-Driehoek_A)*(Driehoek_C-Driehoek_A)),Driehoek_B-SQRT((1-E9089)*(Driehoek_B-Driehoek_A)*(Driehoek_B-Driehoek_C)))</f>
        <v>4.5614567956440224</v>
      </c>
      <c r="E9089" s="2">
        <f t="shared" ca="1" si="981"/>
        <v>0.43712383494472495</v>
      </c>
      <c r="F9089" s="2"/>
      <c r="G9089" s="15">
        <f ca="1">_xlfn.NORM.INV(H9089,Normaal_Mu,Normaal_Sigma)</f>
        <v>6.7933268493978227</v>
      </c>
      <c r="H9089" s="2">
        <f t="shared" ca="1" si="982"/>
        <v>0.81505072848071314</v>
      </c>
      <c r="I9089" s="2"/>
      <c r="J9089" s="15">
        <f ca="1">-LN(K9089) /NegExp_Labda</f>
        <v>0.57576568426452357</v>
      </c>
      <c r="K9089" s="2">
        <f t="shared" ca="1" si="983"/>
        <v>0.89122965335190141</v>
      </c>
      <c r="L9089" s="2"/>
      <c r="M9089" s="17">
        <f t="shared" ca="1" si="985"/>
        <v>1</v>
      </c>
      <c r="N9089" s="2">
        <f t="shared" ca="1" si="979"/>
        <v>4.0331081648285361E-2</v>
      </c>
      <c r="O9089" s="2"/>
      <c r="P9089" s="31">
        <f t="shared" ca="1" si="984"/>
        <v>4.4842087295808692</v>
      </c>
    </row>
    <row r="9090" spans="1:16" x14ac:dyDescent="0.25">
      <c r="A9090" s="32">
        <f ca="1">Uniform_A+B9090*(Uniform_B-Uniform_A)</f>
        <v>1.6996282374676097E-2</v>
      </c>
      <c r="B9090" s="2">
        <f t="shared" ca="1" si="980"/>
        <v>1.6996282374676097E-3</v>
      </c>
      <c r="C9090" s="4"/>
      <c r="D9090" s="5">
        <f ca="1">IF(E9090&lt;(Driehoek_C-Driehoek_A)/(Driehoek_B-Driehoek_A),Driehoek_A+SQRT(E9090*(Driehoek_B-Driehoek_A)*(Driehoek_C-Driehoek_A)),Driehoek_B-SQRT((1-E9090)*(Driehoek_B-Driehoek_A)*(Driehoek_B-Driehoek_C)))</f>
        <v>4.6643007872880009</v>
      </c>
      <c r="E9090" s="2">
        <f t="shared" ca="1" si="981"/>
        <v>0.46290606676824431</v>
      </c>
      <c r="F9090" s="2"/>
      <c r="G9090" s="15">
        <f ca="1">_xlfn.NORM.INV(H9090,Normaal_Mu,Normaal_Sigma)</f>
        <v>2.8163793397846977</v>
      </c>
      <c r="H9090" s="2">
        <f t="shared" ca="1" si="982"/>
        <v>0.13745823879229813</v>
      </c>
      <c r="I9090" s="2"/>
      <c r="J9090" s="15">
        <f ca="1">-LN(K9090) /NegExp_Labda</f>
        <v>0.17399655310742917</v>
      </c>
      <c r="K9090" s="2">
        <f t="shared" ca="1" si="983"/>
        <v>0.96579922245521732</v>
      </c>
      <c r="L9090" s="2"/>
      <c r="M9090" s="17">
        <f t="shared" ca="1" si="985"/>
        <v>3</v>
      </c>
      <c r="N9090" s="2">
        <f t="shared" ca="1" si="979"/>
        <v>0.19931463817546402</v>
      </c>
      <c r="O9090" s="2"/>
      <c r="P9090" s="31">
        <f t="shared" ca="1" si="984"/>
        <v>2.1343345925109611</v>
      </c>
    </row>
    <row r="9091" spans="1:16" x14ac:dyDescent="0.25">
      <c r="A9091" s="32">
        <f ca="1">Uniform_A+B9091*(Uniform_B-Uniform_A)</f>
        <v>4.6780992512214548</v>
      </c>
      <c r="B9091" s="2">
        <f t="shared" ca="1" si="980"/>
        <v>0.46780992512214548</v>
      </c>
      <c r="C9091" s="4"/>
      <c r="D9091" s="5">
        <f ca="1">IF(E9091&lt;(Driehoek_C-Driehoek_A)/(Driehoek_B-Driehoek_A),Driehoek_A+SQRT(E9091*(Driehoek_B-Driehoek_A)*(Driehoek_C-Driehoek_A)),Driehoek_B-SQRT((1-E9091)*(Driehoek_B-Driehoek_A)*(Driehoek_B-Driehoek_C)))</f>
        <v>5.6465162283373953</v>
      </c>
      <c r="E9091" s="2">
        <f t="shared" ca="1" si="981"/>
        <v>0.6786899026627301</v>
      </c>
      <c r="F9091" s="2"/>
      <c r="G9091" s="15">
        <f ca="1">_xlfn.NORM.INV(H9091,Normaal_Mu,Normaal_Sigma)</f>
        <v>3.5573069832122464</v>
      </c>
      <c r="H9091" s="2">
        <f t="shared" ca="1" si="982"/>
        <v>0.23534817447097833</v>
      </c>
      <c r="I9091" s="2"/>
      <c r="J9091" s="15">
        <f ca="1">-LN(K9091) /NegExp_Labda</f>
        <v>4.0363840442338379</v>
      </c>
      <c r="K9091" s="2">
        <f t="shared" ca="1" si="983"/>
        <v>0.44607115075419246</v>
      </c>
      <c r="L9091" s="2"/>
      <c r="M9091" s="17">
        <f t="shared" ca="1" si="985"/>
        <v>8</v>
      </c>
      <c r="N9091" s="2">
        <f t="shared" ca="1" si="979"/>
        <v>0.87974347738674996</v>
      </c>
      <c r="O9091" s="2"/>
      <c r="P9091" s="31">
        <f t="shared" ca="1" si="984"/>
        <v>5.1836613014009867</v>
      </c>
    </row>
    <row r="9092" spans="1:16" x14ac:dyDescent="0.25">
      <c r="A9092" s="32">
        <f ca="1">Uniform_A+B9092*(Uniform_B-Uniform_A)</f>
        <v>7.0903419134810566</v>
      </c>
      <c r="B9092" s="2">
        <f t="shared" ca="1" si="980"/>
        <v>0.70903419134810564</v>
      </c>
      <c r="C9092" s="4"/>
      <c r="D9092" s="5">
        <f ca="1">IF(E9092&lt;(Driehoek_C-Driehoek_A)/(Driehoek_B-Driehoek_A),Driehoek_A+SQRT(E9092*(Driehoek_B-Driehoek_A)*(Driehoek_C-Driehoek_A)),Driehoek_B-SQRT((1-E9092)*(Driehoek_B-Driehoek_A)*(Driehoek_B-Driehoek_C)))</f>
        <v>3.9835923475869022</v>
      </c>
      <c r="E9092" s="2">
        <f t="shared" ca="1" si="981"/>
        <v>0.2810456143860941</v>
      </c>
      <c r="F9092" s="2"/>
      <c r="G9092" s="15">
        <f ca="1">_xlfn.NORM.INV(H9092,Normaal_Mu,Normaal_Sigma)</f>
        <v>3.6520317523397265</v>
      </c>
      <c r="H9092" s="2">
        <f t="shared" ca="1" si="982"/>
        <v>0.25016070360838749</v>
      </c>
      <c r="I9092" s="2"/>
      <c r="J9092" s="15">
        <f ca="1">-LN(K9092) /NegExp_Labda</f>
        <v>0.93446273650041345</v>
      </c>
      <c r="K9092" s="2">
        <f t="shared" ca="1" si="983"/>
        <v>0.82953286714289254</v>
      </c>
      <c r="L9092" s="2"/>
      <c r="M9092" s="17">
        <f t="shared" ca="1" si="985"/>
        <v>5</v>
      </c>
      <c r="N9092" s="2">
        <f t="shared" ca="1" si="979"/>
        <v>0.58570092325227963</v>
      </c>
      <c r="O9092" s="2"/>
      <c r="P9092" s="31">
        <f t="shared" ca="1" si="984"/>
        <v>4.1320857499816199</v>
      </c>
    </row>
    <row r="9093" spans="1:16" x14ac:dyDescent="0.25">
      <c r="A9093" s="32">
        <f ca="1">Uniform_A+B9093*(Uniform_B-Uniform_A)</f>
        <v>4.0886464130897657</v>
      </c>
      <c r="B9093" s="2">
        <f t="shared" ca="1" si="980"/>
        <v>0.4088646413089766</v>
      </c>
      <c r="C9093" s="4"/>
      <c r="D9093" s="5">
        <f ca="1">IF(E9093&lt;(Driehoek_C-Driehoek_A)/(Driehoek_B-Driehoek_A),Driehoek_A+SQRT(E9093*(Driehoek_B-Driehoek_A)*(Driehoek_C-Driehoek_A)),Driehoek_B-SQRT((1-E9093)*(Driehoek_B-Driehoek_A)*(Driehoek_B-Driehoek_C)))</f>
        <v>5.7921472073985925</v>
      </c>
      <c r="E9093" s="2">
        <f t="shared" ca="1" si="981"/>
        <v>0.70599087031426722</v>
      </c>
      <c r="F9093" s="2"/>
      <c r="G9093" s="15">
        <f ca="1">_xlfn.NORM.INV(H9093,Normaal_Mu,Normaal_Sigma)</f>
        <v>1.0406239582817776</v>
      </c>
      <c r="H9093" s="2">
        <f t="shared" ca="1" si="982"/>
        <v>2.3869297724359417E-2</v>
      </c>
      <c r="I9093" s="2"/>
      <c r="J9093" s="15">
        <f ca="1">-LN(K9093) /NegExp_Labda</f>
        <v>6.7334985839174255</v>
      </c>
      <c r="K9093" s="2">
        <f t="shared" ca="1" si="983"/>
        <v>0.26009724028706704</v>
      </c>
      <c r="L9093" s="2"/>
      <c r="M9093" s="17">
        <f t="shared" ca="1" si="985"/>
        <v>7</v>
      </c>
      <c r="N9093" s="2">
        <f t="shared" ref="N9093:N9156" ca="1" si="986">RAND()</f>
        <v>0.7968011466949535</v>
      </c>
      <c r="O9093" s="2"/>
      <c r="P9093" s="31">
        <f t="shared" ca="1" si="984"/>
        <v>4.9309832325375123</v>
      </c>
    </row>
    <row r="9094" spans="1:16" x14ac:dyDescent="0.25">
      <c r="A9094" s="32">
        <f ca="1">Uniform_A+B9094*(Uniform_B-Uniform_A)</f>
        <v>2.4474023294457248</v>
      </c>
      <c r="B9094" s="2">
        <f t="shared" ref="B9094:B9157" ca="1" si="987">RAND()</f>
        <v>0.24474023294457248</v>
      </c>
      <c r="C9094" s="4"/>
      <c r="D9094" s="5">
        <f ca="1">IF(E9094&lt;(Driehoek_C-Driehoek_A)/(Driehoek_B-Driehoek_A),Driehoek_A+SQRT(E9094*(Driehoek_B-Driehoek_A)*(Driehoek_C-Driehoek_A)),Driehoek_B-SQRT((1-E9094)*(Driehoek_B-Driehoek_A)*(Driehoek_B-Driehoek_C)))</f>
        <v>5.8811899062273554</v>
      </c>
      <c r="E9094" s="2">
        <f t="shared" ref="E9094:E9157" ca="1" si="988">RAND()</f>
        <v>0.72208638854233909</v>
      </c>
      <c r="F9094" s="2"/>
      <c r="G9094" s="15">
        <f ca="1">_xlfn.NORM.INV(H9094,Normaal_Mu,Normaal_Sigma)</f>
        <v>7.2374869256754293</v>
      </c>
      <c r="H9094" s="2">
        <f t="shared" ref="H9094:H9157" ca="1" si="989">RAND()</f>
        <v>0.86837520124771228</v>
      </c>
      <c r="I9094" s="2"/>
      <c r="J9094" s="15">
        <f ca="1">-LN(K9094) /NegExp_Labda</f>
        <v>1.9973654309974702</v>
      </c>
      <c r="K9094" s="2">
        <f t="shared" ref="K9094:K9157" ca="1" si="990">RAND()</f>
        <v>0.67067333998820688</v>
      </c>
      <c r="L9094" s="2"/>
      <c r="M9094" s="17">
        <f t="shared" ca="1" si="985"/>
        <v>4</v>
      </c>
      <c r="N9094" s="2">
        <f t="shared" ca="1" si="986"/>
        <v>0.2728265008073496</v>
      </c>
      <c r="O9094" s="2"/>
      <c r="P9094" s="31">
        <f t="shared" ca="1" si="984"/>
        <v>4.3126889184691954</v>
      </c>
    </row>
    <row r="9095" spans="1:16" x14ac:dyDescent="0.25">
      <c r="A9095" s="32">
        <f ca="1">Uniform_A+B9095*(Uniform_B-Uniform_A)</f>
        <v>4.2198140313109613</v>
      </c>
      <c r="B9095" s="2">
        <f t="shared" ca="1" si="987"/>
        <v>0.42198140313109611</v>
      </c>
      <c r="C9095" s="4"/>
      <c r="D9095" s="5">
        <f ca="1">IF(E9095&lt;(Driehoek_C-Driehoek_A)/(Driehoek_B-Driehoek_A),Driehoek_A+SQRT(E9095*(Driehoek_B-Driehoek_A)*(Driehoek_C-Driehoek_A)),Driehoek_B-SQRT((1-E9095)*(Driehoek_B-Driehoek_A)*(Driehoek_B-Driehoek_C)))</f>
        <v>4.6112643353413096</v>
      </c>
      <c r="E9095" s="2">
        <f t="shared" ca="1" si="988"/>
        <v>0.44968569330722408</v>
      </c>
      <c r="F9095" s="2"/>
      <c r="G9095" s="15">
        <f ca="1">_xlfn.NORM.INV(H9095,Normaal_Mu,Normaal_Sigma)</f>
        <v>5.1769274005391015</v>
      </c>
      <c r="H9095" s="2">
        <f t="shared" ca="1" si="989"/>
        <v>0.53524593290991218</v>
      </c>
      <c r="I9095" s="2"/>
      <c r="J9095" s="15">
        <f ca="1">-LN(K9095) /NegExp_Labda</f>
        <v>3.3470841100552837</v>
      </c>
      <c r="K9095" s="2">
        <f t="shared" ca="1" si="990"/>
        <v>0.51200708199794387</v>
      </c>
      <c r="L9095" s="2"/>
      <c r="M9095" s="17">
        <f t="shared" ca="1" si="985"/>
        <v>4</v>
      </c>
      <c r="N9095" s="2">
        <f t="shared" ca="1" si="986"/>
        <v>0.37349682041620924</v>
      </c>
      <c r="O9095" s="2"/>
      <c r="P9095" s="31">
        <f t="shared" ca="1" si="984"/>
        <v>4.2710179754493307</v>
      </c>
    </row>
    <row r="9096" spans="1:16" x14ac:dyDescent="0.25">
      <c r="A9096" s="32">
        <f ca="1">Uniform_A+B9096*(Uniform_B-Uniform_A)</f>
        <v>8.7614462932271771</v>
      </c>
      <c r="B9096" s="2">
        <f t="shared" ca="1" si="987"/>
        <v>0.87614462932271764</v>
      </c>
      <c r="C9096" s="4"/>
      <c r="D9096" s="5">
        <f ca="1">IF(E9096&lt;(Driehoek_C-Driehoek_A)/(Driehoek_B-Driehoek_A),Driehoek_A+SQRT(E9096*(Driehoek_B-Driehoek_A)*(Driehoek_C-Driehoek_A)),Driehoek_B-SQRT((1-E9096)*(Driehoek_B-Driehoek_A)*(Driehoek_B-Driehoek_C)))</f>
        <v>5.9232540045323834</v>
      </c>
      <c r="E9096" s="2">
        <f t="shared" ca="1" si="988"/>
        <v>0.72953240226782823</v>
      </c>
      <c r="F9096" s="2"/>
      <c r="G9096" s="15">
        <f ca="1">_xlfn.NORM.INV(H9096,Normaal_Mu,Normaal_Sigma)</f>
        <v>1.9873914541380953</v>
      </c>
      <c r="H9096" s="2">
        <f t="shared" ca="1" si="989"/>
        <v>6.5994540872793328E-2</v>
      </c>
      <c r="I9096" s="2"/>
      <c r="J9096" s="15">
        <f ca="1">-LN(K9096) /NegExp_Labda</f>
        <v>8.9236714769137269</v>
      </c>
      <c r="K9096" s="2">
        <f t="shared" ca="1" si="990"/>
        <v>0.16784165137772766</v>
      </c>
      <c r="L9096" s="2"/>
      <c r="M9096" s="17">
        <f t="shared" ca="1" si="985"/>
        <v>4</v>
      </c>
      <c r="N9096" s="2">
        <f t="shared" ca="1" si="986"/>
        <v>0.36958049792228476</v>
      </c>
      <c r="O9096" s="2"/>
      <c r="P9096" s="31">
        <f t="shared" ca="1" si="984"/>
        <v>5.919152645762277</v>
      </c>
    </row>
    <row r="9097" spans="1:16" x14ac:dyDescent="0.25">
      <c r="A9097" s="32">
        <f ca="1">Uniform_A+B9097*(Uniform_B-Uniform_A)</f>
        <v>4.3129557011811857</v>
      </c>
      <c r="B9097" s="2">
        <f t="shared" ca="1" si="987"/>
        <v>0.43129557011811859</v>
      </c>
      <c r="C9097" s="4"/>
      <c r="D9097" s="5">
        <f ca="1">IF(E9097&lt;(Driehoek_C-Driehoek_A)/(Driehoek_B-Driehoek_A),Driehoek_A+SQRT(E9097*(Driehoek_B-Driehoek_A)*(Driehoek_C-Driehoek_A)),Driehoek_B-SQRT((1-E9097)*(Driehoek_B-Driehoek_A)*(Driehoek_B-Driehoek_C)))</f>
        <v>3.9466626595323655</v>
      </c>
      <c r="E9097" s="2">
        <f t="shared" ca="1" si="988"/>
        <v>0.27067825071554452</v>
      </c>
      <c r="F9097" s="2"/>
      <c r="G9097" s="15">
        <f ca="1">_xlfn.NORM.INV(H9097,Normaal_Mu,Normaal_Sigma)</f>
        <v>6.5894234066541841</v>
      </c>
      <c r="H9097" s="2">
        <f t="shared" ca="1" si="989"/>
        <v>0.78660938851533979</v>
      </c>
      <c r="I9097" s="2"/>
      <c r="J9097" s="15">
        <f ca="1">-LN(K9097) /NegExp_Labda</f>
        <v>6.7124966103060144</v>
      </c>
      <c r="K9097" s="2">
        <f t="shared" ca="1" si="990"/>
        <v>0.26119204906728921</v>
      </c>
      <c r="L9097" s="2"/>
      <c r="M9097" s="17">
        <f t="shared" ca="1" si="985"/>
        <v>6</v>
      </c>
      <c r="N9097" s="2">
        <f t="shared" ca="1" si="986"/>
        <v>0.71292738557626889</v>
      </c>
      <c r="O9097" s="2"/>
      <c r="P9097" s="31">
        <f t="shared" ca="1" si="984"/>
        <v>5.5123076755347498</v>
      </c>
    </row>
    <row r="9098" spans="1:16" x14ac:dyDescent="0.25">
      <c r="A9098" s="32">
        <f ca="1">Uniform_A+B9098*(Uniform_B-Uniform_A)</f>
        <v>6.1234294779802125</v>
      </c>
      <c r="B9098" s="2">
        <f t="shared" ca="1" si="987"/>
        <v>0.61234294779802123</v>
      </c>
      <c r="C9098" s="4"/>
      <c r="D9098" s="5">
        <f ca="1">IF(E9098&lt;(Driehoek_C-Driehoek_A)/(Driehoek_B-Driehoek_A),Driehoek_A+SQRT(E9098*(Driehoek_B-Driehoek_A)*(Driehoek_C-Driehoek_A)),Driehoek_B-SQRT((1-E9098)*(Driehoek_B-Driehoek_A)*(Driehoek_B-Driehoek_C)))</f>
        <v>3.8980738833863171</v>
      </c>
      <c r="E9098" s="2">
        <f t="shared" ca="1" si="988"/>
        <v>0.25733460477094394</v>
      </c>
      <c r="F9098" s="2"/>
      <c r="G9098" s="15">
        <f ca="1">_xlfn.NORM.INV(H9098,Normaal_Mu,Normaal_Sigma)</f>
        <v>4.0298777116331266</v>
      </c>
      <c r="H9098" s="2">
        <f t="shared" ca="1" si="989"/>
        <v>0.3138164867138491</v>
      </c>
      <c r="I9098" s="2"/>
      <c r="J9098" s="15">
        <f ca="1">-LN(K9098) /NegExp_Labda</f>
        <v>0.99659142690351477</v>
      </c>
      <c r="K9098" s="2">
        <f t="shared" ca="1" si="990"/>
        <v>0.81928908409120726</v>
      </c>
      <c r="L9098" s="2"/>
      <c r="M9098" s="17">
        <f t="shared" ca="1" si="985"/>
        <v>5</v>
      </c>
      <c r="N9098" s="2">
        <f t="shared" ca="1" si="986"/>
        <v>0.58134878510707577</v>
      </c>
      <c r="O9098" s="2"/>
      <c r="P9098" s="31">
        <f t="shared" ca="1" si="984"/>
        <v>4.0095944999806346</v>
      </c>
    </row>
    <row r="9099" spans="1:16" x14ac:dyDescent="0.25">
      <c r="A9099" s="32">
        <f ca="1">Uniform_A+B9099*(Uniform_B-Uniform_A)</f>
        <v>0.84262138920579321</v>
      </c>
      <c r="B9099" s="2">
        <f t="shared" ca="1" si="987"/>
        <v>8.4262138920579321E-2</v>
      </c>
      <c r="C9099" s="4"/>
      <c r="D9099" s="5">
        <f ca="1">IF(E9099&lt;(Driehoek_C-Driehoek_A)/(Driehoek_B-Driehoek_A),Driehoek_A+SQRT(E9099*(Driehoek_B-Driehoek_A)*(Driehoek_C-Driehoek_A)),Driehoek_B-SQRT((1-E9099)*(Driehoek_B-Driehoek_A)*(Driehoek_B-Driehoek_C)))</f>
        <v>4.4891478604645858</v>
      </c>
      <c r="E9099" s="2">
        <f t="shared" ca="1" si="988"/>
        <v>0.41863465643567921</v>
      </c>
      <c r="F9099" s="2"/>
      <c r="G9099" s="15">
        <f ca="1">_xlfn.NORM.INV(H9099,Normaal_Mu,Normaal_Sigma)</f>
        <v>1.7613415586235344</v>
      </c>
      <c r="H9099" s="2">
        <f t="shared" ca="1" si="989"/>
        <v>5.2688223380891408E-2</v>
      </c>
      <c r="I9099" s="2"/>
      <c r="J9099" s="15">
        <f ca="1">-LN(K9099) /NegExp_Labda</f>
        <v>2.3279052451676701</v>
      </c>
      <c r="K9099" s="2">
        <f t="shared" ca="1" si="990"/>
        <v>0.62777023390815989</v>
      </c>
      <c r="L9099" s="2"/>
      <c r="M9099" s="17">
        <f t="shared" ca="1" si="985"/>
        <v>3</v>
      </c>
      <c r="N9099" s="2">
        <f t="shared" ca="1" si="986"/>
        <v>0.18349811744909983</v>
      </c>
      <c r="O9099" s="2"/>
      <c r="P9099" s="31">
        <f t="shared" ca="1" si="984"/>
        <v>2.4842032106923169</v>
      </c>
    </row>
    <row r="9100" spans="1:16" x14ac:dyDescent="0.25">
      <c r="A9100" s="32">
        <f ca="1">Uniform_A+B9100*(Uniform_B-Uniform_A)</f>
        <v>8.9021813452669196</v>
      </c>
      <c r="B9100" s="2">
        <f t="shared" ca="1" si="987"/>
        <v>0.89021813452669196</v>
      </c>
      <c r="C9100" s="4"/>
      <c r="D9100" s="5">
        <f ca="1">IF(E9100&lt;(Driehoek_C-Driehoek_A)/(Driehoek_B-Driehoek_A),Driehoek_A+SQRT(E9100*(Driehoek_B-Driehoek_A)*(Driehoek_C-Driehoek_A)),Driehoek_B-SQRT((1-E9100)*(Driehoek_B-Driehoek_A)*(Driehoek_B-Driehoek_C)))</f>
        <v>3.0903407785172861</v>
      </c>
      <c r="E9100" s="2">
        <f t="shared" ca="1" si="988"/>
        <v>8.4917358092691519E-2</v>
      </c>
      <c r="F9100" s="2"/>
      <c r="G9100" s="15">
        <f ca="1">_xlfn.NORM.INV(H9100,Normaal_Mu,Normaal_Sigma)</f>
        <v>7.3009932453025197</v>
      </c>
      <c r="H9100" s="2">
        <f t="shared" ca="1" si="989"/>
        <v>0.87503030777520263</v>
      </c>
      <c r="I9100" s="2"/>
      <c r="J9100" s="15">
        <f ca="1">-LN(K9100) /NegExp_Labda</f>
        <v>15.115578947140721</v>
      </c>
      <c r="K9100" s="2">
        <f t="shared" ca="1" si="990"/>
        <v>4.8649400680545796E-2</v>
      </c>
      <c r="L9100" s="2"/>
      <c r="M9100" s="17">
        <f t="shared" ca="1" si="985"/>
        <v>7</v>
      </c>
      <c r="N9100" s="2">
        <f t="shared" ca="1" si="986"/>
        <v>0.79262504882416029</v>
      </c>
      <c r="O9100" s="2"/>
      <c r="P9100" s="31">
        <f t="shared" ca="1" si="984"/>
        <v>8.2818188632454888</v>
      </c>
    </row>
    <row r="9101" spans="1:16" x14ac:dyDescent="0.25">
      <c r="A9101" s="32">
        <f ca="1">Uniform_A+B9101*(Uniform_B-Uniform_A)</f>
        <v>6.0292331003283772</v>
      </c>
      <c r="B9101" s="2">
        <f t="shared" ca="1" si="987"/>
        <v>0.60292331003283772</v>
      </c>
      <c r="C9101" s="4"/>
      <c r="D9101" s="5">
        <f ca="1">IF(E9101&lt;(Driehoek_C-Driehoek_A)/(Driehoek_B-Driehoek_A),Driehoek_A+SQRT(E9101*(Driehoek_B-Driehoek_A)*(Driehoek_C-Driehoek_A)),Driehoek_B-SQRT((1-E9101)*(Driehoek_B-Driehoek_A)*(Driehoek_B-Driehoek_C)))</f>
        <v>4.0045201651877242</v>
      </c>
      <c r="E9101" s="2">
        <f t="shared" ca="1" si="988"/>
        <v>0.28700517771382628</v>
      </c>
      <c r="F9101" s="2"/>
      <c r="G9101" s="15">
        <f ca="1">_xlfn.NORM.INV(H9101,Normaal_Mu,Normaal_Sigma)</f>
        <v>1.3449202982144626</v>
      </c>
      <c r="H9101" s="2">
        <f t="shared" ca="1" si="989"/>
        <v>3.3809320056190639E-2</v>
      </c>
      <c r="I9101" s="2"/>
      <c r="J9101" s="15">
        <f ca="1">-LN(K9101) /NegExp_Labda</f>
        <v>9.4185491426755661</v>
      </c>
      <c r="K9101" s="2">
        <f t="shared" ca="1" si="990"/>
        <v>0.15202507136676202</v>
      </c>
      <c r="L9101" s="2"/>
      <c r="M9101" s="17">
        <f t="shared" ca="1" si="985"/>
        <v>2</v>
      </c>
      <c r="N9101" s="2">
        <f t="shared" ca="1" si="986"/>
        <v>0.10394929782972284</v>
      </c>
      <c r="O9101" s="2"/>
      <c r="P9101" s="31">
        <f t="shared" ref="P9101:P9164" ca="1" si="991">SUM(A9101,D9101,G9101,J9101,M9101)/5</f>
        <v>4.5594445412812261</v>
      </c>
    </row>
    <row r="9102" spans="1:16" x14ac:dyDescent="0.25">
      <c r="A9102" s="32">
        <f ca="1">Uniform_A+B9102*(Uniform_B-Uniform_A)</f>
        <v>8.8877867160926591</v>
      </c>
      <c r="B9102" s="2">
        <f t="shared" ca="1" si="987"/>
        <v>0.88877867160926594</v>
      </c>
      <c r="C9102" s="4"/>
      <c r="D9102" s="5">
        <f ca="1">IF(E9102&lt;(Driehoek_C-Driehoek_A)/(Driehoek_B-Driehoek_A),Driehoek_A+SQRT(E9102*(Driehoek_B-Driehoek_A)*(Driehoek_C-Driehoek_A)),Driehoek_B-SQRT((1-E9102)*(Driehoek_B-Driehoek_A)*(Driehoek_B-Driehoek_C)))</f>
        <v>3.5049422373590406</v>
      </c>
      <c r="E9102" s="2">
        <f t="shared" ca="1" si="988"/>
        <v>0.16177508127051676</v>
      </c>
      <c r="F9102" s="2"/>
      <c r="G9102" s="15">
        <f ca="1">_xlfn.NORM.INV(H9102,Normaal_Mu,Normaal_Sigma)</f>
        <v>6.8847987459337938</v>
      </c>
      <c r="H9102" s="2">
        <f t="shared" ca="1" si="989"/>
        <v>0.82700589592764695</v>
      </c>
      <c r="I9102" s="2"/>
      <c r="J9102" s="15">
        <f ca="1">-LN(K9102) /NegExp_Labda</f>
        <v>7.1665390071397015</v>
      </c>
      <c r="K9102" s="2">
        <f t="shared" ca="1" si="990"/>
        <v>0.2385186436120037</v>
      </c>
      <c r="L9102" s="2"/>
      <c r="M9102" s="17">
        <f t="shared" ca="1" si="985"/>
        <v>8</v>
      </c>
      <c r="N9102" s="2">
        <f t="shared" ca="1" si="986"/>
        <v>0.86757354446885204</v>
      </c>
      <c r="O9102" s="2"/>
      <c r="P9102" s="31">
        <f t="shared" ca="1" si="991"/>
        <v>6.8888133413050383</v>
      </c>
    </row>
    <row r="9103" spans="1:16" x14ac:dyDescent="0.25">
      <c r="A9103" s="32">
        <f ca="1">Uniform_A+B9103*(Uniform_B-Uniform_A)</f>
        <v>6.2689370383392564</v>
      </c>
      <c r="B9103" s="2">
        <f t="shared" ca="1" si="987"/>
        <v>0.62689370383392562</v>
      </c>
      <c r="C9103" s="4"/>
      <c r="D9103" s="5">
        <f ca="1">IF(E9103&lt;(Driehoek_C-Driehoek_A)/(Driehoek_B-Driehoek_A),Driehoek_A+SQRT(E9103*(Driehoek_B-Driehoek_A)*(Driehoek_C-Driehoek_A)),Driehoek_B-SQRT((1-E9103)*(Driehoek_B-Driehoek_A)*(Driehoek_B-Driehoek_C)))</f>
        <v>3.4579874968604054</v>
      </c>
      <c r="E9103" s="2">
        <f t="shared" ca="1" si="988"/>
        <v>0.15183768150009069</v>
      </c>
      <c r="F9103" s="2"/>
      <c r="G9103" s="15">
        <f ca="1">_xlfn.NORM.INV(H9103,Normaal_Mu,Normaal_Sigma)</f>
        <v>4.7535016756585478</v>
      </c>
      <c r="H9103" s="2">
        <f t="shared" ca="1" si="989"/>
        <v>0.45095489825620716</v>
      </c>
      <c r="I9103" s="2"/>
      <c r="J9103" s="15">
        <f ca="1">-LN(K9103) /NegExp_Labda</f>
        <v>1.2917995051002407</v>
      </c>
      <c r="K9103" s="2">
        <f t="shared" ca="1" si="990"/>
        <v>0.77231722432545136</v>
      </c>
      <c r="L9103" s="2"/>
      <c r="M9103" s="17">
        <f t="shared" ca="1" si="985"/>
        <v>4</v>
      </c>
      <c r="N9103" s="2">
        <f t="shared" ca="1" si="986"/>
        <v>0.37677730336106618</v>
      </c>
      <c r="O9103" s="2"/>
      <c r="P9103" s="31">
        <f t="shared" ca="1" si="991"/>
        <v>3.9544451431916898</v>
      </c>
    </row>
    <row r="9104" spans="1:16" x14ac:dyDescent="0.25">
      <c r="A9104" s="32">
        <f ca="1">Uniform_A+B9104*(Uniform_B-Uniform_A)</f>
        <v>4.99579965516872E-2</v>
      </c>
      <c r="B9104" s="2">
        <f t="shared" ca="1" si="987"/>
        <v>4.99579965516872E-3</v>
      </c>
      <c r="C9104" s="4"/>
      <c r="D9104" s="5">
        <f ca="1">IF(E9104&lt;(Driehoek_C-Driehoek_A)/(Driehoek_B-Driehoek_A),Driehoek_A+SQRT(E9104*(Driehoek_B-Driehoek_A)*(Driehoek_C-Driehoek_A)),Driehoek_B-SQRT((1-E9104)*(Driehoek_B-Driehoek_A)*(Driehoek_B-Driehoek_C)))</f>
        <v>7.0132557579671353</v>
      </c>
      <c r="E9104" s="2">
        <f t="shared" ca="1" si="988"/>
        <v>0.88722420904997878</v>
      </c>
      <c r="F9104" s="2"/>
      <c r="G9104" s="15">
        <f ca="1">_xlfn.NORM.INV(H9104,Normaal_Mu,Normaal_Sigma)</f>
        <v>4.5553314123529187</v>
      </c>
      <c r="H9104" s="2">
        <f t="shared" ca="1" si="989"/>
        <v>0.41202682874952579</v>
      </c>
      <c r="I9104" s="2"/>
      <c r="J9104" s="15">
        <f ca="1">-LN(K9104) /NegExp_Labda</f>
        <v>7.2116493531132724</v>
      </c>
      <c r="K9104" s="2">
        <f t="shared" ca="1" si="990"/>
        <v>0.23637639021548917</v>
      </c>
      <c r="L9104" s="2"/>
      <c r="M9104" s="17">
        <f t="shared" ca="1" si="985"/>
        <v>3</v>
      </c>
      <c r="N9104" s="2">
        <f t="shared" ca="1" si="986"/>
        <v>0.18292597084692408</v>
      </c>
      <c r="O9104" s="2"/>
      <c r="P9104" s="31">
        <f t="shared" ca="1" si="991"/>
        <v>4.3660389039970031</v>
      </c>
    </row>
    <row r="9105" spans="1:16" x14ac:dyDescent="0.25">
      <c r="A9105" s="32">
        <f ca="1">Uniform_A+B9105*(Uniform_B-Uniform_A)</f>
        <v>8.1508622527992678</v>
      </c>
      <c r="B9105" s="2">
        <f t="shared" ca="1" si="987"/>
        <v>0.81508622527992669</v>
      </c>
      <c r="C9105" s="4"/>
      <c r="D9105" s="5">
        <f ca="1">IF(E9105&lt;(Driehoek_C-Driehoek_A)/(Driehoek_B-Driehoek_A),Driehoek_A+SQRT(E9105*(Driehoek_B-Driehoek_A)*(Driehoek_C-Driehoek_A)),Driehoek_B-SQRT((1-E9105)*(Driehoek_B-Driehoek_A)*(Driehoek_B-Driehoek_C)))</f>
        <v>4.2578936794788316</v>
      </c>
      <c r="E9105" s="2">
        <f t="shared" ca="1" si="988"/>
        <v>0.35749793271066233</v>
      </c>
      <c r="F9105" s="2"/>
      <c r="G9105" s="15">
        <f ca="1">_xlfn.NORM.INV(H9105,Normaal_Mu,Normaal_Sigma)</f>
        <v>7.7496584296937652</v>
      </c>
      <c r="H9105" s="2">
        <f t="shared" ca="1" si="989"/>
        <v>0.91540780074664352</v>
      </c>
      <c r="I9105" s="2"/>
      <c r="J9105" s="15">
        <f ca="1">-LN(K9105) /NegExp_Labda</f>
        <v>4.7165293737759848</v>
      </c>
      <c r="K9105" s="2">
        <f t="shared" ca="1" si="990"/>
        <v>0.38933860085697769</v>
      </c>
      <c r="L9105" s="2"/>
      <c r="M9105" s="17">
        <f t="shared" ca="1" si="985"/>
        <v>5</v>
      </c>
      <c r="N9105" s="2">
        <f t="shared" ca="1" si="986"/>
        <v>0.55544755265190504</v>
      </c>
      <c r="O9105" s="2"/>
      <c r="P9105" s="31">
        <f t="shared" ca="1" si="991"/>
        <v>5.9749887471495695</v>
      </c>
    </row>
    <row r="9106" spans="1:16" x14ac:dyDescent="0.25">
      <c r="A9106" s="32">
        <f ca="1">Uniform_A+B9106*(Uniform_B-Uniform_A)</f>
        <v>9.266809460960248</v>
      </c>
      <c r="B9106" s="2">
        <f t="shared" ca="1" si="987"/>
        <v>0.9266809460960248</v>
      </c>
      <c r="C9106" s="4"/>
      <c r="D9106" s="5">
        <f ca="1">IF(E9106&lt;(Driehoek_C-Driehoek_A)/(Driehoek_B-Driehoek_A),Driehoek_A+SQRT(E9106*(Driehoek_B-Driehoek_A)*(Driehoek_C-Driehoek_A)),Driehoek_B-SQRT((1-E9106)*(Driehoek_B-Driehoek_A)*(Driehoek_B-Driehoek_C)))</f>
        <v>2.7648989778771602</v>
      </c>
      <c r="E9106" s="2">
        <f t="shared" ca="1" si="988"/>
        <v>4.1790746168394621E-2</v>
      </c>
      <c r="F9106" s="2"/>
      <c r="G9106" s="15">
        <f ca="1">_xlfn.NORM.INV(H9106,Normaal_Mu,Normaal_Sigma)</f>
        <v>6.2093696309083439</v>
      </c>
      <c r="H9106" s="2">
        <f t="shared" ca="1" si="989"/>
        <v>0.72730578034155979</v>
      </c>
      <c r="I9106" s="2"/>
      <c r="J9106" s="15">
        <f ca="1">-LN(K9106) /NegExp_Labda</f>
        <v>10.107739374438115</v>
      </c>
      <c r="K9106" s="2">
        <f t="shared" ca="1" si="990"/>
        <v>0.132450289850776</v>
      </c>
      <c r="L9106" s="2"/>
      <c r="M9106" s="17">
        <f t="shared" ca="1" si="985"/>
        <v>10</v>
      </c>
      <c r="N9106" s="2">
        <f t="shared" ca="1" si="986"/>
        <v>0.97257193294181221</v>
      </c>
      <c r="O9106" s="2"/>
      <c r="P9106" s="31">
        <f t="shared" ca="1" si="991"/>
        <v>7.6697634888367734</v>
      </c>
    </row>
    <row r="9107" spans="1:16" x14ac:dyDescent="0.25">
      <c r="A9107" s="32">
        <f ca="1">Uniform_A+B9107*(Uniform_B-Uniform_A)</f>
        <v>1.7538688632499522</v>
      </c>
      <c r="B9107" s="2">
        <f t="shared" ca="1" si="987"/>
        <v>0.17538688632499522</v>
      </c>
      <c r="C9107" s="4"/>
      <c r="D9107" s="5">
        <f ca="1">IF(E9107&lt;(Driehoek_C-Driehoek_A)/(Driehoek_B-Driehoek_A),Driehoek_A+SQRT(E9107*(Driehoek_B-Driehoek_A)*(Driehoek_C-Driehoek_A)),Driehoek_B-SQRT((1-E9107)*(Driehoek_B-Driehoek_A)*(Driehoek_B-Driehoek_C)))</f>
        <v>4.163569137993087</v>
      </c>
      <c r="E9107" s="2">
        <f t="shared" ca="1" si="988"/>
        <v>0.33168390048648777</v>
      </c>
      <c r="F9107" s="2"/>
      <c r="G9107" s="15">
        <f ca="1">_xlfn.NORM.INV(H9107,Normaal_Mu,Normaal_Sigma)</f>
        <v>6.1355303943114121</v>
      </c>
      <c r="H9107" s="2">
        <f t="shared" ca="1" si="989"/>
        <v>0.71490279269491352</v>
      </c>
      <c r="I9107" s="2"/>
      <c r="J9107" s="15">
        <f ca="1">-LN(K9107) /NegExp_Labda</f>
        <v>4.5862311416710622</v>
      </c>
      <c r="K9107" s="2">
        <f t="shared" ca="1" si="990"/>
        <v>0.39961798395253179</v>
      </c>
      <c r="L9107" s="2"/>
      <c r="M9107" s="17">
        <f t="shared" ca="1" si="985"/>
        <v>4</v>
      </c>
      <c r="N9107" s="2">
        <f t="shared" ca="1" si="986"/>
        <v>0.27586732429712735</v>
      </c>
      <c r="O9107" s="2"/>
      <c r="P9107" s="31">
        <f t="shared" ca="1" si="991"/>
        <v>4.1278399074451029</v>
      </c>
    </row>
    <row r="9108" spans="1:16" x14ac:dyDescent="0.25">
      <c r="A9108" s="32">
        <f ca="1">Uniform_A+B9108*(Uniform_B-Uniform_A)</f>
        <v>4.7336913262991596</v>
      </c>
      <c r="B9108" s="2">
        <f t="shared" ca="1" si="987"/>
        <v>0.47336913262991598</v>
      </c>
      <c r="C9108" s="4"/>
      <c r="D9108" s="5">
        <f ca="1">IF(E9108&lt;(Driehoek_C-Driehoek_A)/(Driehoek_B-Driehoek_A),Driehoek_A+SQRT(E9108*(Driehoek_B-Driehoek_A)*(Driehoek_C-Driehoek_A)),Driehoek_B-SQRT((1-E9108)*(Driehoek_B-Driehoek_A)*(Driehoek_B-Driehoek_C)))</f>
        <v>3.6806800149979439</v>
      </c>
      <c r="E9108" s="2">
        <f t="shared" ca="1" si="988"/>
        <v>0.20176323662953499</v>
      </c>
      <c r="F9108" s="2"/>
      <c r="G9108" s="15">
        <f ca="1">_xlfn.NORM.INV(H9108,Normaal_Mu,Normaal_Sigma)</f>
        <v>4.7504321159890495</v>
      </c>
      <c r="H9108" s="2">
        <f t="shared" ca="1" si="989"/>
        <v>0.45034730022091329</v>
      </c>
      <c r="I9108" s="2"/>
      <c r="J9108" s="15">
        <f ca="1">-LN(K9108) /NegExp_Labda</f>
        <v>1.1873186220561838</v>
      </c>
      <c r="K9108" s="2">
        <f t="shared" ca="1" si="990"/>
        <v>0.78862549831646467</v>
      </c>
      <c r="L9108" s="2"/>
      <c r="M9108" s="17">
        <f t="shared" ca="1" si="985"/>
        <v>4</v>
      </c>
      <c r="N9108" s="2">
        <f t="shared" ca="1" si="986"/>
        <v>0.35626306599431412</v>
      </c>
      <c r="O9108" s="2"/>
      <c r="P9108" s="31">
        <f t="shared" ca="1" si="991"/>
        <v>3.6704244158684673</v>
      </c>
    </row>
    <row r="9109" spans="1:16" x14ac:dyDescent="0.25">
      <c r="A9109" s="32">
        <f ca="1">Uniform_A+B9109*(Uniform_B-Uniform_A)</f>
        <v>8.257957067070425</v>
      </c>
      <c r="B9109" s="2">
        <f t="shared" ca="1" si="987"/>
        <v>0.8257957067070425</v>
      </c>
      <c r="C9109" s="4"/>
      <c r="D9109" s="5">
        <f ca="1">IF(E9109&lt;(Driehoek_C-Driehoek_A)/(Driehoek_B-Driehoek_A),Driehoek_A+SQRT(E9109*(Driehoek_B-Driehoek_A)*(Driehoek_C-Driehoek_A)),Driehoek_B-SQRT((1-E9109)*(Driehoek_B-Driehoek_A)*(Driehoek_B-Driehoek_C)))</f>
        <v>4.7866547286276875</v>
      </c>
      <c r="E9109" s="2">
        <f t="shared" ca="1" si="988"/>
        <v>0.49279204640584506</v>
      </c>
      <c r="F9109" s="2"/>
      <c r="G9109" s="15">
        <f ca="1">_xlfn.NORM.INV(H9109,Normaal_Mu,Normaal_Sigma)</f>
        <v>3.5117033925357073</v>
      </c>
      <c r="H9109" s="2">
        <f t="shared" ca="1" si="989"/>
        <v>0.22839337960789985</v>
      </c>
      <c r="I9109" s="2"/>
      <c r="J9109" s="15">
        <f ca="1">-LN(K9109) /NegExp_Labda</f>
        <v>5.0621824588445037</v>
      </c>
      <c r="K9109" s="2">
        <f t="shared" ca="1" si="990"/>
        <v>0.36333264323978554</v>
      </c>
      <c r="L9109" s="2"/>
      <c r="M9109" s="17">
        <f t="shared" ca="1" si="985"/>
        <v>5</v>
      </c>
      <c r="N9109" s="2">
        <f t="shared" ca="1" si="986"/>
        <v>0.45152408356477514</v>
      </c>
      <c r="O9109" s="2"/>
      <c r="P9109" s="31">
        <f t="shared" ca="1" si="991"/>
        <v>5.3236995294156646</v>
      </c>
    </row>
    <row r="9110" spans="1:16" x14ac:dyDescent="0.25">
      <c r="A9110" s="32">
        <f ca="1">Uniform_A+B9110*(Uniform_B-Uniform_A)</f>
        <v>6.6582577832982928</v>
      </c>
      <c r="B9110" s="2">
        <f t="shared" ca="1" si="987"/>
        <v>0.66582577832982925</v>
      </c>
      <c r="C9110" s="4"/>
      <c r="D9110" s="5">
        <f ca="1">IF(E9110&lt;(Driehoek_C-Driehoek_A)/(Driehoek_B-Driehoek_A),Driehoek_A+SQRT(E9110*(Driehoek_B-Driehoek_A)*(Driehoek_C-Driehoek_A)),Driehoek_B-SQRT((1-E9110)*(Driehoek_B-Driehoek_A)*(Driehoek_B-Driehoek_C)))</f>
        <v>3.4448820923537866</v>
      </c>
      <c r="E9110" s="2">
        <f t="shared" ca="1" si="988"/>
        <v>0.14912030434318979</v>
      </c>
      <c r="F9110" s="2"/>
      <c r="G9110" s="15">
        <f ca="1">_xlfn.NORM.INV(H9110,Normaal_Mu,Normaal_Sigma)</f>
        <v>3.6737676513594413</v>
      </c>
      <c r="H9110" s="2">
        <f t="shared" ca="1" si="989"/>
        <v>0.25362807623821837</v>
      </c>
      <c r="I9110" s="2"/>
      <c r="J9110" s="15">
        <f ca="1">-LN(K9110) /NegExp_Labda</f>
        <v>0.25037268218934278</v>
      </c>
      <c r="K9110" s="2">
        <f t="shared" ca="1" si="990"/>
        <v>0.95115852589011374</v>
      </c>
      <c r="L9110" s="2"/>
      <c r="M9110" s="17">
        <f t="shared" ca="1" si="985"/>
        <v>2</v>
      </c>
      <c r="N9110" s="2">
        <f t="shared" ca="1" si="986"/>
        <v>4.6398915175073885E-2</v>
      </c>
      <c r="O9110" s="2"/>
      <c r="P9110" s="31">
        <f t="shared" ca="1" si="991"/>
        <v>3.2054560418401721</v>
      </c>
    </row>
    <row r="9111" spans="1:16" x14ac:dyDescent="0.25">
      <c r="A9111" s="32">
        <f ca="1">Uniform_A+B9111*(Uniform_B-Uniform_A)</f>
        <v>7.7871927253214306</v>
      </c>
      <c r="B9111" s="2">
        <f t="shared" ca="1" si="987"/>
        <v>0.77871927253214301</v>
      </c>
      <c r="C9111" s="4"/>
      <c r="D9111" s="5">
        <f ca="1">IF(E9111&lt;(Driehoek_C-Driehoek_A)/(Driehoek_B-Driehoek_A),Driehoek_A+SQRT(E9111*(Driehoek_B-Driehoek_A)*(Driehoek_C-Driehoek_A)),Driehoek_B-SQRT((1-E9111)*(Driehoek_B-Driehoek_A)*(Driehoek_B-Driehoek_C)))</f>
        <v>5.9237230111285335</v>
      </c>
      <c r="E9111" s="2">
        <f t="shared" ca="1" si="988"/>
        <v>0.72961485393542569</v>
      </c>
      <c r="F9111" s="2"/>
      <c r="G9111" s="15">
        <f ca="1">_xlfn.NORM.INV(H9111,Normaal_Mu,Normaal_Sigma)</f>
        <v>2.2853892899404475</v>
      </c>
      <c r="H9111" s="2">
        <f t="shared" ca="1" si="989"/>
        <v>8.7342103264184456E-2</v>
      </c>
      <c r="I9111" s="2"/>
      <c r="J9111" s="15">
        <f ca="1">-LN(K9111) /NegExp_Labda</f>
        <v>9.2765250725997337</v>
      </c>
      <c r="K9111" s="2">
        <f t="shared" ca="1" si="990"/>
        <v>0.15640522953272096</v>
      </c>
      <c r="L9111" s="2"/>
      <c r="M9111" s="17">
        <f t="shared" ca="1" si="985"/>
        <v>6</v>
      </c>
      <c r="N9111" s="2">
        <f t="shared" ca="1" si="986"/>
        <v>0.67472020759502882</v>
      </c>
      <c r="O9111" s="2"/>
      <c r="P9111" s="31">
        <f t="shared" ca="1" si="991"/>
        <v>6.2545660197980286</v>
      </c>
    </row>
    <row r="9112" spans="1:16" x14ac:dyDescent="0.25">
      <c r="A9112" s="32">
        <f ca="1">Uniform_A+B9112*(Uniform_B-Uniform_A)</f>
        <v>6.7731169538051494</v>
      </c>
      <c r="B9112" s="2">
        <f t="shared" ca="1" si="987"/>
        <v>0.67731169538051494</v>
      </c>
      <c r="C9112" s="4"/>
      <c r="D9112" s="5">
        <f ca="1">IF(E9112&lt;(Driehoek_C-Driehoek_A)/(Driehoek_B-Driehoek_A),Driehoek_A+SQRT(E9112*(Driehoek_B-Driehoek_A)*(Driehoek_C-Driehoek_A)),Driehoek_B-SQRT((1-E9112)*(Driehoek_B-Driehoek_A)*(Driehoek_B-Driehoek_C)))</f>
        <v>4.6853384346624569</v>
      </c>
      <c r="E9112" s="2">
        <f t="shared" ca="1" si="988"/>
        <v>0.46810558790282808</v>
      </c>
      <c r="F9112" s="2"/>
      <c r="G9112" s="15">
        <f ca="1">_xlfn.NORM.INV(H9112,Normaal_Mu,Normaal_Sigma)</f>
        <v>5.9587824985493993</v>
      </c>
      <c r="H9112" s="2">
        <f t="shared" ca="1" si="989"/>
        <v>0.684169841188911</v>
      </c>
      <c r="I9112" s="2"/>
      <c r="J9112" s="15">
        <f ca="1">-LN(K9112) /NegExp_Labda</f>
        <v>0.90379222547324412</v>
      </c>
      <c r="K9112" s="2">
        <f t="shared" ca="1" si="990"/>
        <v>0.83463694499598062</v>
      </c>
      <c r="L9112" s="2"/>
      <c r="M9112" s="17">
        <f t="shared" ca="1" si="985"/>
        <v>5</v>
      </c>
      <c r="N9112" s="2">
        <f t="shared" ca="1" si="986"/>
        <v>0.5121267394328346</v>
      </c>
      <c r="O9112" s="2"/>
      <c r="P9112" s="31">
        <f t="shared" ca="1" si="991"/>
        <v>4.6642060224980497</v>
      </c>
    </row>
    <row r="9113" spans="1:16" x14ac:dyDescent="0.25">
      <c r="A9113" s="32">
        <f ca="1">Uniform_A+B9113*(Uniform_B-Uniform_A)</f>
        <v>8.8503510803434491</v>
      </c>
      <c r="B9113" s="2">
        <f t="shared" ca="1" si="987"/>
        <v>0.88503510803434493</v>
      </c>
      <c r="C9113" s="4"/>
      <c r="D9113" s="5">
        <f ca="1">IF(E9113&lt;(Driehoek_C-Driehoek_A)/(Driehoek_B-Driehoek_A),Driehoek_A+SQRT(E9113*(Driehoek_B-Driehoek_A)*(Driehoek_C-Driehoek_A)),Driehoek_B-SQRT((1-E9113)*(Driehoek_B-Driehoek_A)*(Driehoek_B-Driehoek_C)))</f>
        <v>3.7373022807808152</v>
      </c>
      <c r="E9113" s="2">
        <f t="shared" ca="1" si="988"/>
        <v>0.21558708677187299</v>
      </c>
      <c r="F9113" s="2"/>
      <c r="G9113" s="15">
        <f ca="1">_xlfn.NORM.INV(H9113,Normaal_Mu,Normaal_Sigma)</f>
        <v>6.6023865584458212</v>
      </c>
      <c r="H9113" s="2">
        <f t="shared" ca="1" si="989"/>
        <v>0.7884901192995849</v>
      </c>
      <c r="I9113" s="2"/>
      <c r="J9113" s="15">
        <f ca="1">-LN(K9113) /NegExp_Labda</f>
        <v>0.60436377622733239</v>
      </c>
      <c r="K9113" s="2">
        <f t="shared" ca="1" si="990"/>
        <v>0.88614670993986533</v>
      </c>
      <c r="L9113" s="2"/>
      <c r="M9113" s="17">
        <f t="shared" ca="1" si="985"/>
        <v>5</v>
      </c>
      <c r="N9113" s="2">
        <f t="shared" ca="1" si="986"/>
        <v>0.59605372140460944</v>
      </c>
      <c r="O9113" s="2"/>
      <c r="P9113" s="31">
        <f t="shared" ca="1" si="991"/>
        <v>4.9588807391594845</v>
      </c>
    </row>
    <row r="9114" spans="1:16" x14ac:dyDescent="0.25">
      <c r="A9114" s="32">
        <f ca="1">Uniform_A+B9114*(Uniform_B-Uniform_A)</f>
        <v>3.9834212288575896</v>
      </c>
      <c r="B9114" s="2">
        <f t="shared" ca="1" si="987"/>
        <v>0.39834212288575899</v>
      </c>
      <c r="C9114" s="4"/>
      <c r="D9114" s="5">
        <f ca="1">IF(E9114&lt;(Driehoek_C-Driehoek_A)/(Driehoek_B-Driehoek_A),Driehoek_A+SQRT(E9114*(Driehoek_B-Driehoek_A)*(Driehoek_C-Driehoek_A)),Driehoek_B-SQRT((1-E9114)*(Driehoek_B-Driehoek_A)*(Driehoek_B-Driehoek_C)))</f>
        <v>4.9243992830328676</v>
      </c>
      <c r="E9114" s="2">
        <f t="shared" ca="1" si="988"/>
        <v>0.52541367988162857</v>
      </c>
      <c r="F9114" s="2"/>
      <c r="G9114" s="15">
        <f ca="1">_xlfn.NORM.INV(H9114,Normaal_Mu,Normaal_Sigma)</f>
        <v>2.9623770601579946</v>
      </c>
      <c r="H9114" s="2">
        <f t="shared" ca="1" si="989"/>
        <v>0.1541462396695189</v>
      </c>
      <c r="I9114" s="2"/>
      <c r="J9114" s="15">
        <f ca="1">-LN(K9114) /NegExp_Labda</f>
        <v>13.854299854066721</v>
      </c>
      <c r="K9114" s="2">
        <f t="shared" ca="1" si="990"/>
        <v>6.2608140411165136E-2</v>
      </c>
      <c r="L9114" s="2"/>
      <c r="M9114" s="17">
        <f t="shared" ca="1" si="985"/>
        <v>6</v>
      </c>
      <c r="N9114" s="2">
        <f t="shared" ca="1" si="986"/>
        <v>0.65937752186999321</v>
      </c>
      <c r="O9114" s="2"/>
      <c r="P9114" s="31">
        <f t="shared" ca="1" si="991"/>
        <v>6.344899485223034</v>
      </c>
    </row>
    <row r="9115" spans="1:16" x14ac:dyDescent="0.25">
      <c r="A9115" s="32">
        <f ca="1">Uniform_A+B9115*(Uniform_B-Uniform_A)</f>
        <v>0.89335356226050155</v>
      </c>
      <c r="B9115" s="2">
        <f t="shared" ca="1" si="987"/>
        <v>8.9335356226050155E-2</v>
      </c>
      <c r="C9115" s="4"/>
      <c r="D9115" s="5">
        <f ca="1">IF(E9115&lt;(Driehoek_C-Driehoek_A)/(Driehoek_B-Driehoek_A),Driehoek_A+SQRT(E9115*(Driehoek_B-Driehoek_A)*(Driehoek_C-Driehoek_A)),Driehoek_B-SQRT((1-E9115)*(Driehoek_B-Driehoek_A)*(Driehoek_B-Driehoek_C)))</f>
        <v>4.6572442260302518</v>
      </c>
      <c r="E9115" s="2">
        <f t="shared" ca="1" si="988"/>
        <v>0.46115635107578334</v>
      </c>
      <c r="F9115" s="2"/>
      <c r="G9115" s="15">
        <f ca="1">_xlfn.NORM.INV(H9115,Normaal_Mu,Normaal_Sigma)</f>
        <v>6.0600759158613684</v>
      </c>
      <c r="H9115" s="2">
        <f t="shared" ca="1" si="989"/>
        <v>0.70195719326209582</v>
      </c>
      <c r="I9115" s="2"/>
      <c r="J9115" s="15">
        <f ca="1">-LN(K9115) /NegExp_Labda</f>
        <v>6.9664897607895258</v>
      </c>
      <c r="K9115" s="2">
        <f t="shared" ca="1" si="990"/>
        <v>0.24825521923777849</v>
      </c>
      <c r="L9115" s="2"/>
      <c r="M9115" s="17">
        <f t="shared" ca="1" si="985"/>
        <v>2</v>
      </c>
      <c r="N9115" s="2">
        <f t="shared" ca="1" si="986"/>
        <v>6.8037990620290256E-2</v>
      </c>
      <c r="O9115" s="2"/>
      <c r="P9115" s="31">
        <f t="shared" ca="1" si="991"/>
        <v>4.11543269298833</v>
      </c>
    </row>
    <row r="9116" spans="1:16" x14ac:dyDescent="0.25">
      <c r="A9116" s="32">
        <f ca="1">Uniform_A+B9116*(Uniform_B-Uniform_A)</f>
        <v>8.8192462138274585E-2</v>
      </c>
      <c r="B9116" s="2">
        <f t="shared" ca="1" si="987"/>
        <v>8.8192462138274585E-3</v>
      </c>
      <c r="C9116" s="4"/>
      <c r="D9116" s="5">
        <f ca="1">IF(E9116&lt;(Driehoek_C-Driehoek_A)/(Driehoek_B-Driehoek_A),Driehoek_A+SQRT(E9116*(Driehoek_B-Driehoek_A)*(Driehoek_C-Driehoek_A)),Driehoek_B-SQRT((1-E9116)*(Driehoek_B-Driehoek_A)*(Driehoek_B-Driehoek_C)))</f>
        <v>5.5634909946105022</v>
      </c>
      <c r="E9116" s="2">
        <f t="shared" ca="1" si="988"/>
        <v>0.66258302445362516</v>
      </c>
      <c r="F9116" s="2"/>
      <c r="G9116" s="15">
        <f ca="1">_xlfn.NORM.INV(H9116,Normaal_Mu,Normaal_Sigma)</f>
        <v>5.1952163637515199</v>
      </c>
      <c r="H9116" s="2">
        <f t="shared" ca="1" si="989"/>
        <v>0.53887828633168922</v>
      </c>
      <c r="I9116" s="2"/>
      <c r="J9116" s="15">
        <f ca="1">-LN(K9116) /NegExp_Labda</f>
        <v>23.388825162700382</v>
      </c>
      <c r="K9116" s="2">
        <f t="shared" ca="1" si="990"/>
        <v>9.2997753731433042E-3</v>
      </c>
      <c r="L9116" s="2"/>
      <c r="M9116" s="17">
        <f t="shared" ca="1" si="985"/>
        <v>5</v>
      </c>
      <c r="N9116" s="2">
        <f t="shared" ca="1" si="986"/>
        <v>0.48261615717120132</v>
      </c>
      <c r="O9116" s="2"/>
      <c r="P9116" s="31">
        <f t="shared" ca="1" si="991"/>
        <v>7.8471449966401368</v>
      </c>
    </row>
    <row r="9117" spans="1:16" x14ac:dyDescent="0.25">
      <c r="A9117" s="32">
        <f ca="1">Uniform_A+B9117*(Uniform_B-Uniform_A)</f>
        <v>7.9828499290805368</v>
      </c>
      <c r="B9117" s="2">
        <f t="shared" ca="1" si="987"/>
        <v>0.79828499290805366</v>
      </c>
      <c r="C9117" s="4"/>
      <c r="D9117" s="5">
        <f ca="1">IF(E9117&lt;(Driehoek_C-Driehoek_A)/(Driehoek_B-Driehoek_A),Driehoek_A+SQRT(E9117*(Driehoek_B-Driehoek_A)*(Driehoek_C-Driehoek_A)),Driehoek_B-SQRT((1-E9117)*(Driehoek_B-Driehoek_A)*(Driehoek_B-Driehoek_C)))</f>
        <v>4.3766148492762991</v>
      </c>
      <c r="E9117" s="2">
        <f t="shared" ca="1" si="988"/>
        <v>0.38926599280193075</v>
      </c>
      <c r="F9117" s="2"/>
      <c r="G9117" s="15">
        <f ca="1">_xlfn.NORM.INV(H9117,Normaal_Mu,Normaal_Sigma)</f>
        <v>3.8800208830073286</v>
      </c>
      <c r="H9117" s="2">
        <f t="shared" ca="1" si="989"/>
        <v>0.2877432798902898</v>
      </c>
      <c r="I9117" s="2"/>
      <c r="J9117" s="15">
        <f ca="1">-LN(K9117) /NegExp_Labda</f>
        <v>10.81675527732164</v>
      </c>
      <c r="K9117" s="2">
        <f t="shared" ca="1" si="990"/>
        <v>0.11493930696425758</v>
      </c>
      <c r="L9117" s="2"/>
      <c r="M9117" s="17">
        <f t="shared" ca="1" si="985"/>
        <v>6</v>
      </c>
      <c r="N9117" s="2">
        <f t="shared" ca="1" si="986"/>
        <v>0.74524552170064717</v>
      </c>
      <c r="O9117" s="2"/>
      <c r="P9117" s="31">
        <f t="shared" ca="1" si="991"/>
        <v>6.6112481877371607</v>
      </c>
    </row>
    <row r="9118" spans="1:16" x14ac:dyDescent="0.25">
      <c r="A9118" s="32">
        <f ca="1">Uniform_A+B9118*(Uniform_B-Uniform_A)</f>
        <v>9.3972306189982397</v>
      </c>
      <c r="B9118" s="2">
        <f t="shared" ca="1" si="987"/>
        <v>0.93972306189982391</v>
      </c>
      <c r="C9118" s="4"/>
      <c r="D9118" s="5">
        <f ca="1">IF(E9118&lt;(Driehoek_C-Driehoek_A)/(Driehoek_B-Driehoek_A),Driehoek_A+SQRT(E9118*(Driehoek_B-Driehoek_A)*(Driehoek_C-Driehoek_A)),Driehoek_B-SQRT((1-E9118)*(Driehoek_B-Driehoek_A)*(Driehoek_B-Driehoek_C)))</f>
        <v>3.5932809981610498</v>
      </c>
      <c r="E9118" s="2">
        <f t="shared" ca="1" si="988"/>
        <v>0.18132459565007653</v>
      </c>
      <c r="F9118" s="2"/>
      <c r="G9118" s="15">
        <f ca="1">_xlfn.NORM.INV(H9118,Normaal_Mu,Normaal_Sigma)</f>
        <v>1.9432646069018058</v>
      </c>
      <c r="H9118" s="2">
        <f t="shared" ca="1" si="989"/>
        <v>6.3210635275527172E-2</v>
      </c>
      <c r="I9118" s="2"/>
      <c r="J9118" s="15">
        <f ca="1">-LN(K9118) /NegExp_Labda</f>
        <v>10.698407310959732</v>
      </c>
      <c r="K9118" s="2">
        <f t="shared" ca="1" si="990"/>
        <v>0.11769232650721895</v>
      </c>
      <c r="L9118" s="2"/>
      <c r="M9118" s="17">
        <f t="shared" ca="1" si="985"/>
        <v>2</v>
      </c>
      <c r="N9118" s="2">
        <f t="shared" ca="1" si="986"/>
        <v>4.1228590150521272E-2</v>
      </c>
      <c r="O9118" s="2"/>
      <c r="P9118" s="31">
        <f t="shared" ca="1" si="991"/>
        <v>5.5264367070041658</v>
      </c>
    </row>
    <row r="9119" spans="1:16" x14ac:dyDescent="0.25">
      <c r="A9119" s="32">
        <f ca="1">Uniform_A+B9119*(Uniform_B-Uniform_A)</f>
        <v>0.94578727132102913</v>
      </c>
      <c r="B9119" s="2">
        <f t="shared" ca="1" si="987"/>
        <v>9.4578727132102913E-2</v>
      </c>
      <c r="C9119" s="4"/>
      <c r="D9119" s="5">
        <f ca="1">IF(E9119&lt;(Driehoek_C-Driehoek_A)/(Driehoek_B-Driehoek_A),Driehoek_A+SQRT(E9119*(Driehoek_B-Driehoek_A)*(Driehoek_C-Driehoek_A)),Driehoek_B-SQRT((1-E9119)*(Driehoek_B-Driehoek_A)*(Driehoek_B-Driehoek_C)))</f>
        <v>2.6555220438011409</v>
      </c>
      <c r="E9119" s="2">
        <f t="shared" ca="1" si="988"/>
        <v>3.0693510707801797E-2</v>
      </c>
      <c r="F9119" s="2"/>
      <c r="G9119" s="15">
        <f ca="1">_xlfn.NORM.INV(H9119,Normaal_Mu,Normaal_Sigma)</f>
        <v>2.9886326534013383</v>
      </c>
      <c r="H9119" s="2">
        <f t="shared" ca="1" si="989"/>
        <v>0.15728387969261237</v>
      </c>
      <c r="I9119" s="2"/>
      <c r="J9119" s="15">
        <f ca="1">-LN(K9119) /NegExp_Labda</f>
        <v>1.9680520172566964</v>
      </c>
      <c r="K9119" s="2">
        <f t="shared" ca="1" si="990"/>
        <v>0.67461683343855172</v>
      </c>
      <c r="L9119" s="2"/>
      <c r="M9119" s="17">
        <f t="shared" ca="1" si="985"/>
        <v>4</v>
      </c>
      <c r="N9119" s="2">
        <f t="shared" ca="1" si="986"/>
        <v>0.4096878764829891</v>
      </c>
      <c r="O9119" s="2"/>
      <c r="P9119" s="31">
        <f t="shared" ca="1" si="991"/>
        <v>2.511598797156041</v>
      </c>
    </row>
    <row r="9120" spans="1:16" x14ac:dyDescent="0.25">
      <c r="A9120" s="32">
        <f ca="1">Uniform_A+B9120*(Uniform_B-Uniform_A)</f>
        <v>1.1687930834951177</v>
      </c>
      <c r="B9120" s="2">
        <f t="shared" ca="1" si="987"/>
        <v>0.11687930834951177</v>
      </c>
      <c r="C9120" s="4"/>
      <c r="D9120" s="5">
        <f ca="1">IF(E9120&lt;(Driehoek_C-Driehoek_A)/(Driehoek_B-Driehoek_A),Driehoek_A+SQRT(E9120*(Driehoek_B-Driehoek_A)*(Driehoek_C-Driehoek_A)),Driehoek_B-SQRT((1-E9120)*(Driehoek_B-Driehoek_A)*(Driehoek_B-Driehoek_C)))</f>
        <v>5.7351904822620661</v>
      </c>
      <c r="E9120" s="2">
        <f t="shared" ca="1" si="988"/>
        <v>0.69545768036822286</v>
      </c>
      <c r="F9120" s="2"/>
      <c r="G9120" s="15">
        <f ca="1">_xlfn.NORM.INV(H9120,Normaal_Mu,Normaal_Sigma)</f>
        <v>2.5195955292851435</v>
      </c>
      <c r="H9120" s="2">
        <f t="shared" ca="1" si="989"/>
        <v>0.10745030090687346</v>
      </c>
      <c r="I9120" s="2"/>
      <c r="J9120" s="15">
        <f ca="1">-LN(K9120) /NegExp_Labda</f>
        <v>7.4809370339065557</v>
      </c>
      <c r="K9120" s="2">
        <f t="shared" ca="1" si="990"/>
        <v>0.22398248844198876</v>
      </c>
      <c r="L9120" s="2"/>
      <c r="M9120" s="17">
        <f t="shared" ca="1" si="985"/>
        <v>11</v>
      </c>
      <c r="N9120" s="2">
        <f t="shared" ca="1" si="986"/>
        <v>0.99115558740861609</v>
      </c>
      <c r="O9120" s="2"/>
      <c r="P9120" s="31">
        <f t="shared" ca="1" si="991"/>
        <v>5.5809032257897773</v>
      </c>
    </row>
    <row r="9121" spans="1:16" x14ac:dyDescent="0.25">
      <c r="A9121" s="32">
        <f ca="1">Uniform_A+B9121*(Uniform_B-Uniform_A)</f>
        <v>9.0215655216560489</v>
      </c>
      <c r="B9121" s="2">
        <f t="shared" ca="1" si="987"/>
        <v>0.90215655216560486</v>
      </c>
      <c r="C9121" s="4"/>
      <c r="D9121" s="5">
        <f ca="1">IF(E9121&lt;(Driehoek_C-Driehoek_A)/(Driehoek_B-Driehoek_A),Driehoek_A+SQRT(E9121*(Driehoek_B-Driehoek_A)*(Driehoek_C-Driehoek_A)),Driehoek_B-SQRT((1-E9121)*(Driehoek_B-Driehoek_A)*(Driehoek_B-Driehoek_C)))</f>
        <v>4.9722351183201994</v>
      </c>
      <c r="E9121" s="2">
        <f t="shared" ca="1" si="988"/>
        <v>0.5364888587973401</v>
      </c>
      <c r="F9121" s="2"/>
      <c r="G9121" s="15">
        <f ca="1">_xlfn.NORM.INV(H9121,Normaal_Mu,Normaal_Sigma)</f>
        <v>6.6002086889480012</v>
      </c>
      <c r="H9121" s="2">
        <f t="shared" ca="1" si="989"/>
        <v>0.78817482786764115</v>
      </c>
      <c r="I9121" s="2"/>
      <c r="J9121" s="15">
        <f ca="1">-LN(K9121) /NegExp_Labda</f>
        <v>8.9083177857596354</v>
      </c>
      <c r="K9121" s="2">
        <f t="shared" ca="1" si="990"/>
        <v>0.16835784128977072</v>
      </c>
      <c r="L9121" s="2"/>
      <c r="M9121" s="17">
        <f t="shared" ca="1" si="985"/>
        <v>2</v>
      </c>
      <c r="N9121" s="2">
        <f t="shared" ca="1" si="986"/>
        <v>7.3781537473230907E-2</v>
      </c>
      <c r="O9121" s="2"/>
      <c r="P9121" s="31">
        <f t="shared" ca="1" si="991"/>
        <v>6.3004654229367771</v>
      </c>
    </row>
    <row r="9122" spans="1:16" x14ac:dyDescent="0.25">
      <c r="A9122" s="32">
        <f ca="1">Uniform_A+B9122*(Uniform_B-Uniform_A)</f>
        <v>9.2118590740602375</v>
      </c>
      <c r="B9122" s="2">
        <f t="shared" ca="1" si="987"/>
        <v>0.92118590740602369</v>
      </c>
      <c r="C9122" s="4"/>
      <c r="D9122" s="5">
        <f ca="1">IF(E9122&lt;(Driehoek_C-Driehoek_A)/(Driehoek_B-Driehoek_A),Driehoek_A+SQRT(E9122*(Driehoek_B-Driehoek_A)*(Driehoek_C-Driehoek_A)),Driehoek_B-SQRT((1-E9122)*(Driehoek_B-Driehoek_A)*(Driehoek_B-Driehoek_C)))</f>
        <v>8.0286263143771048</v>
      </c>
      <c r="E9122" s="2">
        <f t="shared" ca="1" si="988"/>
        <v>0.9730409475108398</v>
      </c>
      <c r="F9122" s="2"/>
      <c r="G9122" s="15">
        <f ca="1">_xlfn.NORM.INV(H9122,Normaal_Mu,Normaal_Sigma)</f>
        <v>2.1811841929748952</v>
      </c>
      <c r="H9122" s="2">
        <f t="shared" ca="1" si="989"/>
        <v>7.9357294188093785E-2</v>
      </c>
      <c r="I9122" s="2"/>
      <c r="J9122" s="15">
        <f ca="1">-LN(K9122) /NegExp_Labda</f>
        <v>4.088049275923745</v>
      </c>
      <c r="K9122" s="2">
        <f t="shared" ca="1" si="990"/>
        <v>0.441485608991662</v>
      </c>
      <c r="L9122" s="2"/>
      <c r="M9122" s="17">
        <f t="shared" ca="1" si="985"/>
        <v>6</v>
      </c>
      <c r="N9122" s="2">
        <f t="shared" ca="1" si="986"/>
        <v>0.64868598577550174</v>
      </c>
      <c r="O9122" s="2"/>
      <c r="P9122" s="31">
        <f t="shared" ca="1" si="991"/>
        <v>5.901943771467197</v>
      </c>
    </row>
    <row r="9123" spans="1:16" x14ac:dyDescent="0.25">
      <c r="A9123" s="32">
        <f ca="1">Uniform_A+B9123*(Uniform_B-Uniform_A)</f>
        <v>6.5899695666640348</v>
      </c>
      <c r="B9123" s="2">
        <f t="shared" ca="1" si="987"/>
        <v>0.65899695666640346</v>
      </c>
      <c r="C9123" s="4"/>
      <c r="D9123" s="5">
        <f ca="1">IF(E9123&lt;(Driehoek_C-Driehoek_A)/(Driehoek_B-Driehoek_A),Driehoek_A+SQRT(E9123*(Driehoek_B-Driehoek_A)*(Driehoek_C-Driehoek_A)),Driehoek_B-SQRT((1-E9123)*(Driehoek_B-Driehoek_A)*(Driehoek_B-Driehoek_C)))</f>
        <v>8.4060257523790671</v>
      </c>
      <c r="E9123" s="2">
        <f t="shared" ca="1" si="988"/>
        <v>0.98991984551894707</v>
      </c>
      <c r="F9123" s="2"/>
      <c r="G9123" s="15">
        <f ca="1">_xlfn.NORM.INV(H9123,Normaal_Mu,Normaal_Sigma)</f>
        <v>2.1581715570341458</v>
      </c>
      <c r="H9123" s="2">
        <f t="shared" ca="1" si="989"/>
        <v>7.7670849033344869E-2</v>
      </c>
      <c r="I9123" s="2"/>
      <c r="J9123" s="15">
        <f ca="1">-LN(K9123) /NegExp_Labda</f>
        <v>5.7041925705652652</v>
      </c>
      <c r="K9123" s="2">
        <f t="shared" ca="1" si="990"/>
        <v>0.31955096145479245</v>
      </c>
      <c r="L9123" s="2"/>
      <c r="M9123" s="17">
        <f t="shared" ca="1" si="985"/>
        <v>5</v>
      </c>
      <c r="N9123" s="2">
        <f t="shared" ca="1" si="986"/>
        <v>0.52267712725879245</v>
      </c>
      <c r="O9123" s="2"/>
      <c r="P9123" s="31">
        <f t="shared" ca="1" si="991"/>
        <v>5.5716718893285027</v>
      </c>
    </row>
    <row r="9124" spans="1:16" x14ac:dyDescent="0.25">
      <c r="A9124" s="32">
        <f ca="1">Uniform_A+B9124*(Uniform_B-Uniform_A)</f>
        <v>2.8522503396435295</v>
      </c>
      <c r="B9124" s="2">
        <f t="shared" ca="1" si="987"/>
        <v>0.28522503396435295</v>
      </c>
      <c r="C9124" s="4"/>
      <c r="D9124" s="5">
        <f ca="1">IF(E9124&lt;(Driehoek_C-Driehoek_A)/(Driehoek_B-Driehoek_A),Driehoek_A+SQRT(E9124*(Driehoek_B-Driehoek_A)*(Driehoek_C-Driehoek_A)),Driehoek_B-SQRT((1-E9124)*(Driehoek_B-Driehoek_A)*(Driehoek_B-Driehoek_C)))</f>
        <v>7.0242031877545283</v>
      </c>
      <c r="E9124" s="2">
        <f t="shared" ca="1" si="988"/>
        <v>0.88846362733487527</v>
      </c>
      <c r="F9124" s="2"/>
      <c r="G9124" s="15">
        <f ca="1">_xlfn.NORM.INV(H9124,Normaal_Mu,Normaal_Sigma)</f>
        <v>2.2306058508707589</v>
      </c>
      <c r="H9124" s="2">
        <f t="shared" ca="1" si="989"/>
        <v>8.3072556998575076E-2</v>
      </c>
      <c r="I9124" s="2"/>
      <c r="J9124" s="15">
        <f ca="1">-LN(K9124) /NegExp_Labda</f>
        <v>2.5369903377437257</v>
      </c>
      <c r="K9124" s="2">
        <f t="shared" ca="1" si="990"/>
        <v>0.60206006220302843</v>
      </c>
      <c r="L9124" s="2"/>
      <c r="M9124" s="17">
        <f t="shared" ca="1" si="985"/>
        <v>5</v>
      </c>
      <c r="N9124" s="2">
        <f t="shared" ca="1" si="986"/>
        <v>0.50264396629289987</v>
      </c>
      <c r="O9124" s="2"/>
      <c r="P9124" s="31">
        <f t="shared" ca="1" si="991"/>
        <v>3.9288099432025083</v>
      </c>
    </row>
    <row r="9125" spans="1:16" x14ac:dyDescent="0.25">
      <c r="A9125" s="32">
        <f ca="1">Uniform_A+B9125*(Uniform_B-Uniform_A)</f>
        <v>2.6008345383652354</v>
      </c>
      <c r="B9125" s="2">
        <f t="shared" ca="1" si="987"/>
        <v>0.26008345383652354</v>
      </c>
      <c r="C9125" s="4"/>
      <c r="D9125" s="5">
        <f ca="1">IF(E9125&lt;(Driehoek_C-Driehoek_A)/(Driehoek_B-Driehoek_A),Driehoek_A+SQRT(E9125*(Driehoek_B-Driehoek_A)*(Driehoek_C-Driehoek_A)),Driehoek_B-SQRT((1-E9125)*(Driehoek_B-Driehoek_A)*(Driehoek_B-Driehoek_C)))</f>
        <v>4.3614522342715398</v>
      </c>
      <c r="E9125" s="2">
        <f t="shared" ca="1" si="988"/>
        <v>0.38525356071587158</v>
      </c>
      <c r="F9125" s="2"/>
      <c r="G9125" s="15">
        <f ca="1">_xlfn.NORM.INV(H9125,Normaal_Mu,Normaal_Sigma)</f>
        <v>8.4556246402898552</v>
      </c>
      <c r="H9125" s="2">
        <f t="shared" ca="1" si="989"/>
        <v>0.9579890610720927</v>
      </c>
      <c r="I9125" s="2"/>
      <c r="J9125" s="15">
        <f ca="1">-LN(K9125) /NegExp_Labda</f>
        <v>7.4608866554024926</v>
      </c>
      <c r="K9125" s="2">
        <f t="shared" ca="1" si="990"/>
        <v>0.22488247848435805</v>
      </c>
      <c r="L9125" s="2"/>
      <c r="M9125" s="17">
        <f t="shared" ca="1" si="985"/>
        <v>4</v>
      </c>
      <c r="N9125" s="2">
        <f t="shared" ca="1" si="986"/>
        <v>0.27641414020114152</v>
      </c>
      <c r="O9125" s="2"/>
      <c r="P9125" s="31">
        <f t="shared" ca="1" si="991"/>
        <v>5.3757596136658243</v>
      </c>
    </row>
    <row r="9126" spans="1:16" x14ac:dyDescent="0.25">
      <c r="A9126" s="32">
        <f ca="1">Uniform_A+B9126*(Uniform_B-Uniform_A)</f>
        <v>4.9357863769659671</v>
      </c>
      <c r="B9126" s="2">
        <f t="shared" ca="1" si="987"/>
        <v>0.49357863769659671</v>
      </c>
      <c r="C9126" s="4"/>
      <c r="D9126" s="5">
        <f ca="1">IF(E9126&lt;(Driehoek_C-Driehoek_A)/(Driehoek_B-Driehoek_A),Driehoek_A+SQRT(E9126*(Driehoek_B-Driehoek_A)*(Driehoek_C-Driehoek_A)),Driehoek_B-SQRT((1-E9126)*(Driehoek_B-Driehoek_A)*(Driehoek_B-Driehoek_C)))</f>
        <v>4.9717947392933342</v>
      </c>
      <c r="E9126" s="2">
        <f t="shared" ca="1" si="988"/>
        <v>0.53638749650328965</v>
      </c>
      <c r="F9126" s="2"/>
      <c r="G9126" s="15">
        <f ca="1">_xlfn.NORM.INV(H9126,Normaal_Mu,Normaal_Sigma)</f>
        <v>3.9788160267635613</v>
      </c>
      <c r="H9126" s="2">
        <f t="shared" ca="1" si="989"/>
        <v>0.30481839410546396</v>
      </c>
      <c r="I9126" s="2"/>
      <c r="J9126" s="15">
        <f ca="1">-LN(K9126) /NegExp_Labda</f>
        <v>14.867495694394039</v>
      </c>
      <c r="K9126" s="2">
        <f t="shared" ca="1" si="990"/>
        <v>5.112410663628153E-2</v>
      </c>
      <c r="L9126" s="2"/>
      <c r="M9126" s="17">
        <f t="shared" ca="1" si="985"/>
        <v>6</v>
      </c>
      <c r="N9126" s="2">
        <f t="shared" ca="1" si="986"/>
        <v>0.62042123104405966</v>
      </c>
      <c r="O9126" s="2"/>
      <c r="P9126" s="31">
        <f t="shared" ca="1" si="991"/>
        <v>6.95077856748338</v>
      </c>
    </row>
    <row r="9127" spans="1:16" x14ac:dyDescent="0.25">
      <c r="A9127" s="32">
        <f ca="1">Uniform_A+B9127*(Uniform_B-Uniform_A)</f>
        <v>1.5513274934739807</v>
      </c>
      <c r="B9127" s="2">
        <f t="shared" ca="1" si="987"/>
        <v>0.15513274934739807</v>
      </c>
      <c r="C9127" s="4"/>
      <c r="D9127" s="5">
        <f ca="1">IF(E9127&lt;(Driehoek_C-Driehoek_A)/(Driehoek_B-Driehoek_A),Driehoek_A+SQRT(E9127*(Driehoek_B-Driehoek_A)*(Driehoek_C-Driehoek_A)),Driehoek_B-SQRT((1-E9127)*(Driehoek_B-Driehoek_A)*(Driehoek_B-Driehoek_C)))</f>
        <v>5.0237383561140057</v>
      </c>
      <c r="E9127" s="2">
        <f t="shared" ca="1" si="988"/>
        <v>0.5482669525531727</v>
      </c>
      <c r="F9127" s="2"/>
      <c r="G9127" s="15">
        <f ca="1">_xlfn.NORM.INV(H9127,Normaal_Mu,Normaal_Sigma)</f>
        <v>2.6410986156169387</v>
      </c>
      <c r="H9127" s="2">
        <f t="shared" ca="1" si="989"/>
        <v>0.11910937992446669</v>
      </c>
      <c r="I9127" s="2"/>
      <c r="J9127" s="15">
        <f ca="1">-LN(K9127) /NegExp_Labda</f>
        <v>3.9259534119291922E-2</v>
      </c>
      <c r="K9127" s="2">
        <f t="shared" ca="1" si="990"/>
        <v>0.99217883887311775</v>
      </c>
      <c r="L9127" s="2"/>
      <c r="M9127" s="17">
        <f t="shared" ca="1" si="985"/>
        <v>3</v>
      </c>
      <c r="N9127" s="2">
        <f t="shared" ca="1" si="986"/>
        <v>0.25168570076124486</v>
      </c>
      <c r="O9127" s="2"/>
      <c r="P9127" s="31">
        <f t="shared" ca="1" si="991"/>
        <v>2.4510847998648435</v>
      </c>
    </row>
    <row r="9128" spans="1:16" x14ac:dyDescent="0.25">
      <c r="A9128" s="32">
        <f ca="1">Uniform_A+B9128*(Uniform_B-Uniform_A)</f>
        <v>9.4152830327607369</v>
      </c>
      <c r="B9128" s="2">
        <f t="shared" ca="1" si="987"/>
        <v>0.94152830327607373</v>
      </c>
      <c r="C9128" s="4"/>
      <c r="D9128" s="5">
        <f ca="1">IF(E9128&lt;(Driehoek_C-Driehoek_A)/(Driehoek_B-Driehoek_A),Driehoek_A+SQRT(E9128*(Driehoek_B-Driehoek_A)*(Driehoek_C-Driehoek_A)),Driehoek_B-SQRT((1-E9128)*(Driehoek_B-Driehoek_A)*(Driehoek_B-Driehoek_C)))</f>
        <v>3.6596258298281237</v>
      </c>
      <c r="E9128" s="2">
        <f t="shared" ca="1" si="988"/>
        <v>0.19673984964519198</v>
      </c>
      <c r="F9128" s="2"/>
      <c r="G9128" s="15">
        <f ca="1">_xlfn.NORM.INV(H9128,Normaal_Mu,Normaal_Sigma)</f>
        <v>2.2483765153914499</v>
      </c>
      <c r="H9128" s="2">
        <f t="shared" ca="1" si="989"/>
        <v>8.4439962547782521E-2</v>
      </c>
      <c r="I9128" s="2"/>
      <c r="J9128" s="15">
        <f ca="1">-LN(K9128) /NegExp_Labda</f>
        <v>3.8670052970315565</v>
      </c>
      <c r="K9128" s="2">
        <f t="shared" ca="1" si="990"/>
        <v>0.46144100821026146</v>
      </c>
      <c r="L9128" s="2"/>
      <c r="M9128" s="17">
        <f t="shared" ca="1" si="985"/>
        <v>1</v>
      </c>
      <c r="N9128" s="2">
        <f t="shared" ca="1" si="986"/>
        <v>3.1312789338573621E-2</v>
      </c>
      <c r="O9128" s="2"/>
      <c r="P9128" s="31">
        <f t="shared" ca="1" si="991"/>
        <v>4.0380581350023732</v>
      </c>
    </row>
    <row r="9129" spans="1:16" x14ac:dyDescent="0.25">
      <c r="A9129" s="32">
        <f ca="1">Uniform_A+B9129*(Uniform_B-Uniform_A)</f>
        <v>8.9396989376752938</v>
      </c>
      <c r="B9129" s="2">
        <f t="shared" ca="1" si="987"/>
        <v>0.89396989376752944</v>
      </c>
      <c r="C9129" s="4"/>
      <c r="D9129" s="5">
        <f ca="1">IF(E9129&lt;(Driehoek_C-Driehoek_A)/(Driehoek_B-Driehoek_A),Driehoek_A+SQRT(E9129*(Driehoek_B-Driehoek_A)*(Driehoek_C-Driehoek_A)),Driehoek_B-SQRT((1-E9129)*(Driehoek_B-Driehoek_A)*(Driehoek_B-Driehoek_C)))</f>
        <v>4.8228184597040071</v>
      </c>
      <c r="E9129" s="2">
        <f t="shared" ca="1" si="988"/>
        <v>0.50146155369743994</v>
      </c>
      <c r="F9129" s="2"/>
      <c r="G9129" s="15">
        <f ca="1">_xlfn.NORM.INV(H9129,Normaal_Mu,Normaal_Sigma)</f>
        <v>3.2110976344365199</v>
      </c>
      <c r="H9129" s="2">
        <f t="shared" ca="1" si="989"/>
        <v>0.18554026897169762</v>
      </c>
      <c r="I9129" s="2"/>
      <c r="J9129" s="15">
        <f ca="1">-LN(K9129) /NegExp_Labda</f>
        <v>8.6812540078017708</v>
      </c>
      <c r="K9129" s="2">
        <f t="shared" ca="1" si="990"/>
        <v>0.17617969657251797</v>
      </c>
      <c r="L9129" s="2"/>
      <c r="M9129" s="17">
        <f t="shared" ca="1" si="985"/>
        <v>6</v>
      </c>
      <c r="N9129" s="2">
        <f t="shared" ca="1" si="986"/>
        <v>0.71846454597075615</v>
      </c>
      <c r="O9129" s="2"/>
      <c r="P9129" s="31">
        <f t="shared" ca="1" si="991"/>
        <v>6.3309738079235185</v>
      </c>
    </row>
    <row r="9130" spans="1:16" x14ac:dyDescent="0.25">
      <c r="A9130" s="32">
        <f ca="1">Uniform_A+B9130*(Uniform_B-Uniform_A)</f>
        <v>5.1307998642104611</v>
      </c>
      <c r="B9130" s="2">
        <f t="shared" ca="1" si="987"/>
        <v>0.51307998642104613</v>
      </c>
      <c r="C9130" s="4"/>
      <c r="D9130" s="5">
        <f ca="1">IF(E9130&lt;(Driehoek_C-Driehoek_A)/(Driehoek_B-Driehoek_A),Driehoek_A+SQRT(E9130*(Driehoek_B-Driehoek_A)*(Driehoek_C-Driehoek_A)),Driehoek_B-SQRT((1-E9130)*(Driehoek_B-Driehoek_A)*(Driehoek_B-Driehoek_C)))</f>
        <v>3.5509056970738779</v>
      </c>
      <c r="E9130" s="2">
        <f t="shared" ca="1" si="988"/>
        <v>0.17180774865830073</v>
      </c>
      <c r="F9130" s="2"/>
      <c r="G9130" s="15">
        <f ca="1">_xlfn.NORM.INV(H9130,Normaal_Mu,Normaal_Sigma)</f>
        <v>4.8550912111478945</v>
      </c>
      <c r="H9130" s="2">
        <f t="shared" ca="1" si="989"/>
        <v>0.47112014900366106</v>
      </c>
      <c r="I9130" s="2"/>
      <c r="J9130" s="15">
        <f ca="1">-LN(K9130) /NegExp_Labda</f>
        <v>9.0308001537523594</v>
      </c>
      <c r="K9130" s="2">
        <f t="shared" ca="1" si="990"/>
        <v>0.16428377177136066</v>
      </c>
      <c r="L9130" s="2"/>
      <c r="M9130" s="17">
        <f t="shared" ca="1" si="985"/>
        <v>2</v>
      </c>
      <c r="N9130" s="2">
        <f t="shared" ca="1" si="986"/>
        <v>9.1729490171234995E-2</v>
      </c>
      <c r="O9130" s="2"/>
      <c r="P9130" s="31">
        <f t="shared" ca="1" si="991"/>
        <v>4.9135193852369188</v>
      </c>
    </row>
    <row r="9131" spans="1:16" x14ac:dyDescent="0.25">
      <c r="A9131" s="32">
        <f ca="1">Uniform_A+B9131*(Uniform_B-Uniform_A)</f>
        <v>4.1488130390169857</v>
      </c>
      <c r="B9131" s="2">
        <f t="shared" ca="1" si="987"/>
        <v>0.41488130390169853</v>
      </c>
      <c r="C9131" s="4"/>
      <c r="D9131" s="5">
        <f ca="1">IF(E9131&lt;(Driehoek_C-Driehoek_A)/(Driehoek_B-Driehoek_A),Driehoek_A+SQRT(E9131*(Driehoek_B-Driehoek_A)*(Driehoek_C-Driehoek_A)),Driehoek_B-SQRT((1-E9131)*(Driehoek_B-Driehoek_A)*(Driehoek_B-Driehoek_C)))</f>
        <v>4.5327057308619727</v>
      </c>
      <c r="E9131" s="2">
        <f t="shared" ca="1" si="988"/>
        <v>0.4298080546550439</v>
      </c>
      <c r="F9131" s="2"/>
      <c r="G9131" s="15">
        <f ca="1">_xlfn.NORM.INV(H9131,Normaal_Mu,Normaal_Sigma)</f>
        <v>5.7708823128431916</v>
      </c>
      <c r="H9131" s="2">
        <f t="shared" ca="1" si="989"/>
        <v>0.65004470242149226</v>
      </c>
      <c r="I9131" s="2"/>
      <c r="J9131" s="15">
        <f ca="1">-LN(K9131) /NegExp_Labda</f>
        <v>17.355009225861799</v>
      </c>
      <c r="K9131" s="2">
        <f t="shared" ca="1" si="990"/>
        <v>3.1085871824885869E-2</v>
      </c>
      <c r="L9131" s="2"/>
      <c r="M9131" s="17">
        <f t="shared" ca="1" si="985"/>
        <v>8</v>
      </c>
      <c r="N9131" s="2">
        <f t="shared" ca="1" si="986"/>
        <v>0.8954664153843106</v>
      </c>
      <c r="O9131" s="2"/>
      <c r="P9131" s="31">
        <f t="shared" ca="1" si="991"/>
        <v>7.961482061716791</v>
      </c>
    </row>
    <row r="9132" spans="1:16" x14ac:dyDescent="0.25">
      <c r="A9132" s="32">
        <f ca="1">Uniform_A+B9132*(Uniform_B-Uniform_A)</f>
        <v>0.42283282389725119</v>
      </c>
      <c r="B9132" s="2">
        <f t="shared" ca="1" si="987"/>
        <v>4.2283282389725119E-2</v>
      </c>
      <c r="C9132" s="4"/>
      <c r="D9132" s="5">
        <f ca="1">IF(E9132&lt;(Driehoek_C-Driehoek_A)/(Driehoek_B-Driehoek_A),Driehoek_A+SQRT(E9132*(Driehoek_B-Driehoek_A)*(Driehoek_C-Driehoek_A)),Driehoek_B-SQRT((1-E9132)*(Driehoek_B-Driehoek_A)*(Driehoek_B-Driehoek_C)))</f>
        <v>3.2023319115322506</v>
      </c>
      <c r="E9132" s="2">
        <f t="shared" ca="1" si="988"/>
        <v>0.10325728753491392</v>
      </c>
      <c r="F9132" s="2"/>
      <c r="G9132" s="15">
        <f ca="1">_xlfn.NORM.INV(H9132,Normaal_Mu,Normaal_Sigma)</f>
        <v>2.1082292999784129</v>
      </c>
      <c r="H9132" s="2">
        <f t="shared" ca="1" si="989"/>
        <v>7.4104680811428958E-2</v>
      </c>
      <c r="I9132" s="2"/>
      <c r="J9132" s="15">
        <f ca="1">-LN(K9132) /NegExp_Labda</f>
        <v>1.0714370290802644</v>
      </c>
      <c r="K9132" s="2">
        <f t="shared" ca="1" si="990"/>
        <v>0.80711638174238809</v>
      </c>
      <c r="L9132" s="2"/>
      <c r="M9132" s="17">
        <f t="shared" ca="1" si="985"/>
        <v>6</v>
      </c>
      <c r="N9132" s="2">
        <f t="shared" ca="1" si="986"/>
        <v>0.69898309291843685</v>
      </c>
      <c r="O9132" s="2"/>
      <c r="P9132" s="31">
        <f t="shared" ca="1" si="991"/>
        <v>2.560966212897636</v>
      </c>
    </row>
    <row r="9133" spans="1:16" x14ac:dyDescent="0.25">
      <c r="A9133" s="32">
        <f ca="1">Uniform_A+B9133*(Uniform_B-Uniform_A)</f>
        <v>1.8599583829125299</v>
      </c>
      <c r="B9133" s="2">
        <f t="shared" ca="1" si="987"/>
        <v>0.18599583829125299</v>
      </c>
      <c r="C9133" s="4"/>
      <c r="D9133" s="5">
        <f ca="1">IF(E9133&lt;(Driehoek_C-Driehoek_A)/(Driehoek_B-Driehoek_A),Driehoek_A+SQRT(E9133*(Driehoek_B-Driehoek_A)*(Driehoek_C-Driehoek_A)),Driehoek_B-SQRT((1-E9133)*(Driehoek_B-Driehoek_A)*(Driehoek_B-Driehoek_C)))</f>
        <v>6.4305380242567836</v>
      </c>
      <c r="E9133" s="2">
        <f t="shared" ca="1" si="988"/>
        <v>0.81136757586313624</v>
      </c>
      <c r="F9133" s="2"/>
      <c r="G9133" s="15">
        <f ca="1">_xlfn.NORM.INV(H9133,Normaal_Mu,Normaal_Sigma)</f>
        <v>2.1405933933112684</v>
      </c>
      <c r="H9133" s="2">
        <f t="shared" ca="1" si="989"/>
        <v>7.6401095889877535E-2</v>
      </c>
      <c r="I9133" s="2"/>
      <c r="J9133" s="15">
        <f ca="1">-LN(K9133) /NegExp_Labda</f>
        <v>1.9071520194753311</v>
      </c>
      <c r="K9133" s="2">
        <f t="shared" ca="1" si="990"/>
        <v>0.68288391046460917</v>
      </c>
      <c r="L9133" s="2"/>
      <c r="M9133" s="17">
        <f t="shared" ref="M9133:M9196" ca="1" si="992">VLOOKUP(N9133,$S$5:$T$105,2,TRUE)</f>
        <v>4</v>
      </c>
      <c r="N9133" s="2">
        <f t="shared" ca="1" si="986"/>
        <v>0.29859015918184806</v>
      </c>
      <c r="O9133" s="2"/>
      <c r="P9133" s="31">
        <f t="shared" ca="1" si="991"/>
        <v>3.2676483639911829</v>
      </c>
    </row>
    <row r="9134" spans="1:16" x14ac:dyDescent="0.25">
      <c r="A9134" s="32">
        <f ca="1">Uniform_A+B9134*(Uniform_B-Uniform_A)</f>
        <v>5.5060196695801933</v>
      </c>
      <c r="B9134" s="2">
        <f t="shared" ca="1" si="987"/>
        <v>0.55060196695801933</v>
      </c>
      <c r="C9134" s="4"/>
      <c r="D9134" s="5">
        <f ca="1">IF(E9134&lt;(Driehoek_C-Driehoek_A)/(Driehoek_B-Driehoek_A),Driehoek_A+SQRT(E9134*(Driehoek_B-Driehoek_A)*(Driehoek_C-Driehoek_A)),Driehoek_B-SQRT((1-E9134)*(Driehoek_B-Driehoek_A)*(Driehoek_B-Driehoek_C)))</f>
        <v>3.1903660545120096</v>
      </c>
      <c r="E9134" s="2">
        <f t="shared" ca="1" si="988"/>
        <v>0.10121223883817776</v>
      </c>
      <c r="F9134" s="2"/>
      <c r="G9134" s="15">
        <f ca="1">_xlfn.NORM.INV(H9134,Normaal_Mu,Normaal_Sigma)</f>
        <v>3.996995634602043</v>
      </c>
      <c r="H9134" s="2">
        <f t="shared" ca="1" si="989"/>
        <v>0.30800887104579067</v>
      </c>
      <c r="I9134" s="2"/>
      <c r="J9134" s="15">
        <f ca="1">-LN(K9134) /NegExp_Labda</f>
        <v>8.0456684875469069</v>
      </c>
      <c r="K9134" s="2">
        <f t="shared" ca="1" si="990"/>
        <v>0.20006085224055437</v>
      </c>
      <c r="L9134" s="2"/>
      <c r="M9134" s="17">
        <f t="shared" ca="1" si="992"/>
        <v>4</v>
      </c>
      <c r="N9134" s="2">
        <f t="shared" ca="1" si="986"/>
        <v>0.27454366321059687</v>
      </c>
      <c r="O9134" s="2"/>
      <c r="P9134" s="31">
        <f t="shared" ca="1" si="991"/>
        <v>4.9478099692482305</v>
      </c>
    </row>
    <row r="9135" spans="1:16" x14ac:dyDescent="0.25">
      <c r="A9135" s="32">
        <f ca="1">Uniform_A+B9135*(Uniform_B-Uniform_A)</f>
        <v>0.70584362785540922</v>
      </c>
      <c r="B9135" s="2">
        <f t="shared" ca="1" si="987"/>
        <v>7.0584362785540922E-2</v>
      </c>
      <c r="C9135" s="4"/>
      <c r="D9135" s="5">
        <f ca="1">IF(E9135&lt;(Driehoek_C-Driehoek_A)/(Driehoek_B-Driehoek_A),Driehoek_A+SQRT(E9135*(Driehoek_B-Driehoek_A)*(Driehoek_C-Driehoek_A)),Driehoek_B-SQRT((1-E9135)*(Driehoek_B-Driehoek_A)*(Driehoek_B-Driehoek_C)))</f>
        <v>5.3056876332932816</v>
      </c>
      <c r="E9135" s="2">
        <f t="shared" ca="1" si="988"/>
        <v>0.61005874677708005</v>
      </c>
      <c r="F9135" s="2"/>
      <c r="G9135" s="15">
        <f ca="1">_xlfn.NORM.INV(H9135,Normaal_Mu,Normaal_Sigma)</f>
        <v>7.1304271641356403</v>
      </c>
      <c r="H9135" s="2">
        <f t="shared" ca="1" si="989"/>
        <v>0.85661035564639687</v>
      </c>
      <c r="I9135" s="2"/>
      <c r="J9135" s="15">
        <f ca="1">-LN(K9135) /NegExp_Labda</f>
        <v>7.9865629143524597</v>
      </c>
      <c r="K9135" s="2">
        <f t="shared" ca="1" si="990"/>
        <v>0.20243982787865522</v>
      </c>
      <c r="L9135" s="2"/>
      <c r="M9135" s="17">
        <f t="shared" ca="1" si="992"/>
        <v>8</v>
      </c>
      <c r="N9135" s="2">
        <f t="shared" ca="1" si="986"/>
        <v>0.88581613936421344</v>
      </c>
      <c r="O9135" s="2"/>
      <c r="P9135" s="31">
        <f t="shared" ca="1" si="991"/>
        <v>5.8257042679273585</v>
      </c>
    </row>
    <row r="9136" spans="1:16" x14ac:dyDescent="0.25">
      <c r="A9136" s="32">
        <f ca="1">Uniform_A+B9136*(Uniform_B-Uniform_A)</f>
        <v>7.8286030851082744</v>
      </c>
      <c r="B9136" s="2">
        <f t="shared" ca="1" si="987"/>
        <v>0.78286030851082744</v>
      </c>
      <c r="C9136" s="4"/>
      <c r="D9136" s="5">
        <f ca="1">IF(E9136&lt;(Driehoek_C-Driehoek_A)/(Driehoek_B-Driehoek_A),Driehoek_A+SQRT(E9136*(Driehoek_B-Driehoek_A)*(Driehoek_C-Driehoek_A)),Driehoek_B-SQRT((1-E9136)*(Driehoek_B-Driehoek_A)*(Driehoek_B-Driehoek_C)))</f>
        <v>4.2614059176034722</v>
      </c>
      <c r="E9136" s="2">
        <f t="shared" ca="1" si="988"/>
        <v>0.35844931777933164</v>
      </c>
      <c r="F9136" s="2"/>
      <c r="G9136" s="15">
        <f ca="1">_xlfn.NORM.INV(H9136,Normaal_Mu,Normaal_Sigma)</f>
        <v>4.3950603744484633</v>
      </c>
      <c r="H9136" s="2">
        <f t="shared" ca="1" si="989"/>
        <v>0.38114697115127627</v>
      </c>
      <c r="I9136" s="2"/>
      <c r="J9136" s="15">
        <f ca="1">-LN(K9136) /NegExp_Labda</f>
        <v>2.3367807157023495</v>
      </c>
      <c r="K9136" s="2">
        <f t="shared" ca="1" si="990"/>
        <v>0.62665687111964885</v>
      </c>
      <c r="L9136" s="2"/>
      <c r="M9136" s="17">
        <f t="shared" ca="1" si="992"/>
        <v>8</v>
      </c>
      <c r="N9136" s="2">
        <f t="shared" ca="1" si="986"/>
        <v>0.91210549243711636</v>
      </c>
      <c r="O9136" s="2"/>
      <c r="P9136" s="31">
        <f t="shared" ca="1" si="991"/>
        <v>5.3643700185725116</v>
      </c>
    </row>
    <row r="9137" spans="1:16" x14ac:dyDescent="0.25">
      <c r="A9137" s="32">
        <f ca="1">Uniform_A+B9137*(Uniform_B-Uniform_A)</f>
        <v>9.6836848959372137</v>
      </c>
      <c r="B9137" s="2">
        <f t="shared" ca="1" si="987"/>
        <v>0.96836848959372135</v>
      </c>
      <c r="C9137" s="4"/>
      <c r="D9137" s="5">
        <f ca="1">IF(E9137&lt;(Driehoek_C-Driehoek_A)/(Driehoek_B-Driehoek_A),Driehoek_A+SQRT(E9137*(Driehoek_B-Driehoek_A)*(Driehoek_C-Driehoek_A)),Driehoek_B-SQRT((1-E9137)*(Driehoek_B-Driehoek_A)*(Driehoek_B-Driehoek_C)))</f>
        <v>6.2727158855145451</v>
      </c>
      <c r="E9137" s="2">
        <f t="shared" ca="1" si="988"/>
        <v>0.78748346739643682</v>
      </c>
      <c r="F9137" s="2"/>
      <c r="G9137" s="15">
        <f ca="1">_xlfn.NORM.INV(H9137,Normaal_Mu,Normaal_Sigma)</f>
        <v>3.8522748903444031</v>
      </c>
      <c r="H9137" s="2">
        <f t="shared" ca="1" si="989"/>
        <v>0.28303040694683523</v>
      </c>
      <c r="I9137" s="2"/>
      <c r="J9137" s="15">
        <f ca="1">-LN(K9137) /NegExp_Labda</f>
        <v>13.885162108114049</v>
      </c>
      <c r="K9137" s="2">
        <f t="shared" ca="1" si="990"/>
        <v>6.2222884952546798E-2</v>
      </c>
      <c r="L9137" s="2"/>
      <c r="M9137" s="17">
        <f t="shared" ca="1" si="992"/>
        <v>7</v>
      </c>
      <c r="N9137" s="2">
        <f t="shared" ca="1" si="986"/>
        <v>0.79022413435213623</v>
      </c>
      <c r="O9137" s="2"/>
      <c r="P9137" s="31">
        <f t="shared" ca="1" si="991"/>
        <v>8.1387675559820423</v>
      </c>
    </row>
    <row r="9138" spans="1:16" x14ac:dyDescent="0.25">
      <c r="A9138" s="32">
        <f ca="1">Uniform_A+B9138*(Uniform_B-Uniform_A)</f>
        <v>6.5259220175511512</v>
      </c>
      <c r="B9138" s="2">
        <f t="shared" ca="1" si="987"/>
        <v>0.65259220175511512</v>
      </c>
      <c r="C9138" s="4"/>
      <c r="D9138" s="5">
        <f ca="1">IF(E9138&lt;(Driehoek_C-Driehoek_A)/(Driehoek_B-Driehoek_A),Driehoek_A+SQRT(E9138*(Driehoek_B-Driehoek_A)*(Driehoek_C-Driehoek_A)),Driehoek_B-SQRT((1-E9138)*(Driehoek_B-Driehoek_A)*(Driehoek_B-Driehoek_C)))</f>
        <v>5.8125034995847713</v>
      </c>
      <c r="E9138" s="2">
        <f t="shared" ca="1" si="988"/>
        <v>0.70971045885259054</v>
      </c>
      <c r="F9138" s="2"/>
      <c r="G9138" s="15">
        <f ca="1">_xlfn.NORM.INV(H9138,Normaal_Mu,Normaal_Sigma)</f>
        <v>3.4389182156349172</v>
      </c>
      <c r="H9138" s="2">
        <f t="shared" ca="1" si="989"/>
        <v>0.21753628387910851</v>
      </c>
      <c r="I9138" s="2"/>
      <c r="J9138" s="15">
        <f ca="1">-LN(K9138) /NegExp_Labda</f>
        <v>3.104277303644603</v>
      </c>
      <c r="K9138" s="2">
        <f t="shared" ca="1" si="990"/>
        <v>0.53748444403523621</v>
      </c>
      <c r="L9138" s="2"/>
      <c r="M9138" s="17">
        <f t="shared" ca="1" si="992"/>
        <v>5</v>
      </c>
      <c r="N9138" s="2">
        <f t="shared" ca="1" si="986"/>
        <v>0.54910944609003542</v>
      </c>
      <c r="O9138" s="2"/>
      <c r="P9138" s="31">
        <f t="shared" ca="1" si="991"/>
        <v>4.7763242072830883</v>
      </c>
    </row>
    <row r="9139" spans="1:16" x14ac:dyDescent="0.25">
      <c r="A9139" s="32">
        <f ca="1">Uniform_A+B9139*(Uniform_B-Uniform_A)</f>
        <v>7.8945911886632985</v>
      </c>
      <c r="B9139" s="2">
        <f t="shared" ca="1" si="987"/>
        <v>0.7894591188663298</v>
      </c>
      <c r="C9139" s="4"/>
      <c r="D9139" s="5">
        <f ca="1">IF(E9139&lt;(Driehoek_C-Driehoek_A)/(Driehoek_B-Driehoek_A),Driehoek_A+SQRT(E9139*(Driehoek_B-Driehoek_A)*(Driehoek_C-Driehoek_A)),Driehoek_B-SQRT((1-E9139)*(Driehoek_B-Driehoek_A)*(Driehoek_B-Driehoek_C)))</f>
        <v>6.1151933443287962</v>
      </c>
      <c r="E9139" s="2">
        <f t="shared" ca="1" si="988"/>
        <v>0.76222544455414643</v>
      </c>
      <c r="F9139" s="2"/>
      <c r="G9139" s="15">
        <f ca="1">_xlfn.NORM.INV(H9139,Normaal_Mu,Normaal_Sigma)</f>
        <v>7.2839765739149165</v>
      </c>
      <c r="H9139" s="2">
        <f t="shared" ca="1" si="989"/>
        <v>0.87327055578627233</v>
      </c>
      <c r="I9139" s="2"/>
      <c r="J9139" s="15">
        <f ca="1">-LN(K9139) /NegExp_Labda</f>
        <v>5.9162638664317466</v>
      </c>
      <c r="K9139" s="2">
        <f t="shared" ca="1" si="990"/>
        <v>0.30628085435420249</v>
      </c>
      <c r="L9139" s="2"/>
      <c r="M9139" s="17">
        <f t="shared" ca="1" si="992"/>
        <v>6</v>
      </c>
      <c r="N9139" s="2">
        <f t="shared" ca="1" si="986"/>
        <v>0.73661145956303087</v>
      </c>
      <c r="O9139" s="2"/>
      <c r="P9139" s="31">
        <f t="shared" ca="1" si="991"/>
        <v>6.6420049946677526</v>
      </c>
    </row>
    <row r="9140" spans="1:16" x14ac:dyDescent="0.25">
      <c r="A9140" s="32">
        <f ca="1">Uniform_A+B9140*(Uniform_B-Uniform_A)</f>
        <v>4.2371200693682827</v>
      </c>
      <c r="B9140" s="2">
        <f t="shared" ca="1" si="987"/>
        <v>0.42371200693682831</v>
      </c>
      <c r="C9140" s="4"/>
      <c r="D9140" s="5">
        <f ca="1">IF(E9140&lt;(Driehoek_C-Driehoek_A)/(Driehoek_B-Driehoek_A),Driehoek_A+SQRT(E9140*(Driehoek_B-Driehoek_A)*(Driehoek_C-Driehoek_A)),Driehoek_B-SQRT((1-E9140)*(Driehoek_B-Driehoek_A)*(Driehoek_B-Driehoek_C)))</f>
        <v>5.6994154013425007</v>
      </c>
      <c r="E9140" s="2">
        <f t="shared" ca="1" si="988"/>
        <v>0.68874689448871185</v>
      </c>
      <c r="F9140" s="2"/>
      <c r="G9140" s="15">
        <f ca="1">_xlfn.NORM.INV(H9140,Normaal_Mu,Normaal_Sigma)</f>
        <v>5.5945372085523424</v>
      </c>
      <c r="H9140" s="2">
        <f t="shared" ca="1" si="989"/>
        <v>0.6168692755173123</v>
      </c>
      <c r="I9140" s="2"/>
      <c r="J9140" s="15">
        <f ca="1">-LN(K9140) /NegExp_Labda</f>
        <v>17.90161996674906</v>
      </c>
      <c r="K9140" s="2">
        <f t="shared" ca="1" si="990"/>
        <v>2.7866668177312537E-2</v>
      </c>
      <c r="L9140" s="2"/>
      <c r="M9140" s="17">
        <f t="shared" ca="1" si="992"/>
        <v>6</v>
      </c>
      <c r="N9140" s="2">
        <f t="shared" ca="1" si="986"/>
        <v>0.73653092362191264</v>
      </c>
      <c r="O9140" s="2"/>
      <c r="P9140" s="31">
        <f t="shared" ca="1" si="991"/>
        <v>7.8865385292024373</v>
      </c>
    </row>
    <row r="9141" spans="1:16" x14ac:dyDescent="0.25">
      <c r="A9141" s="32">
        <f ca="1">Uniform_A+B9141*(Uniform_B-Uniform_A)</f>
        <v>9.0759188151619963</v>
      </c>
      <c r="B9141" s="2">
        <f t="shared" ca="1" si="987"/>
        <v>0.90759188151619963</v>
      </c>
      <c r="C9141" s="4"/>
      <c r="D9141" s="5">
        <f ca="1">IF(E9141&lt;(Driehoek_C-Driehoek_A)/(Driehoek_B-Driehoek_A),Driehoek_A+SQRT(E9141*(Driehoek_B-Driehoek_A)*(Driehoek_C-Driehoek_A)),Driehoek_B-SQRT((1-E9141)*(Driehoek_B-Driehoek_A)*(Driehoek_B-Driehoek_C)))</f>
        <v>4.8452164492233871</v>
      </c>
      <c r="E9141" s="2">
        <f t="shared" ca="1" si="988"/>
        <v>0.5067935327484594</v>
      </c>
      <c r="F9141" s="2"/>
      <c r="G9141" s="15">
        <f ca="1">_xlfn.NORM.INV(H9141,Normaal_Mu,Normaal_Sigma)</f>
        <v>7.3998247382096078</v>
      </c>
      <c r="H9141" s="2">
        <f t="shared" ca="1" si="989"/>
        <v>0.88491331218573632</v>
      </c>
      <c r="I9141" s="2"/>
      <c r="J9141" s="15">
        <f ca="1">-LN(K9141) /NegExp_Labda</f>
        <v>3.9262259743576364</v>
      </c>
      <c r="K9141" s="2">
        <f t="shared" ca="1" si="990"/>
        <v>0.45600787728391623</v>
      </c>
      <c r="L9141" s="2"/>
      <c r="M9141" s="17">
        <f t="shared" ca="1" si="992"/>
        <v>4</v>
      </c>
      <c r="N9141" s="2">
        <f t="shared" ca="1" si="986"/>
        <v>0.4166506479099138</v>
      </c>
      <c r="O9141" s="2"/>
      <c r="P9141" s="31">
        <f t="shared" ca="1" si="991"/>
        <v>5.849437195390526</v>
      </c>
    </row>
    <row r="9142" spans="1:16" x14ac:dyDescent="0.25">
      <c r="A9142" s="32">
        <f ca="1">Uniform_A+B9142*(Uniform_B-Uniform_A)</f>
        <v>1.3883937361712961</v>
      </c>
      <c r="B9142" s="2">
        <f t="shared" ca="1" si="987"/>
        <v>0.13883937361712961</v>
      </c>
      <c r="C9142" s="4"/>
      <c r="D9142" s="5">
        <f ca="1">IF(E9142&lt;(Driehoek_C-Driehoek_A)/(Driehoek_B-Driehoek_A),Driehoek_A+SQRT(E9142*(Driehoek_B-Driehoek_A)*(Driehoek_C-Driehoek_A)),Driehoek_B-SQRT((1-E9142)*(Driehoek_B-Driehoek_A)*(Driehoek_B-Driehoek_C)))</f>
        <v>4.1100625727421756</v>
      </c>
      <c r="E9142" s="2">
        <f t="shared" ca="1" si="988"/>
        <v>0.31681462735723231</v>
      </c>
      <c r="F9142" s="2"/>
      <c r="G9142" s="15">
        <f ca="1">_xlfn.NORM.INV(H9142,Normaal_Mu,Normaal_Sigma)</f>
        <v>5.3505026609310846</v>
      </c>
      <c r="H9142" s="2">
        <f t="shared" ca="1" si="989"/>
        <v>0.5695589237508506</v>
      </c>
      <c r="I9142" s="2"/>
      <c r="J9142" s="15">
        <f ca="1">-LN(K9142) /NegExp_Labda</f>
        <v>3.3166795678460379</v>
      </c>
      <c r="K9142" s="2">
        <f t="shared" ca="1" si="990"/>
        <v>0.5151300357598666</v>
      </c>
      <c r="L9142" s="2"/>
      <c r="M9142" s="17">
        <f t="shared" ca="1" si="992"/>
        <v>11</v>
      </c>
      <c r="N9142" s="2">
        <f t="shared" ca="1" si="986"/>
        <v>0.99055467165597066</v>
      </c>
      <c r="O9142" s="2"/>
      <c r="P9142" s="31">
        <f t="shared" ca="1" si="991"/>
        <v>5.0331277075381191</v>
      </c>
    </row>
    <row r="9143" spans="1:16" x14ac:dyDescent="0.25">
      <c r="A9143" s="32">
        <f ca="1">Uniform_A+B9143*(Uniform_B-Uniform_A)</f>
        <v>1.7138271647928482</v>
      </c>
      <c r="B9143" s="2">
        <f t="shared" ca="1" si="987"/>
        <v>0.17138271647928482</v>
      </c>
      <c r="C9143" s="4"/>
      <c r="D9143" s="5">
        <f ca="1">IF(E9143&lt;(Driehoek_C-Driehoek_A)/(Driehoek_B-Driehoek_A),Driehoek_A+SQRT(E9143*(Driehoek_B-Driehoek_A)*(Driehoek_C-Driehoek_A)),Driehoek_B-SQRT((1-E9143)*(Driehoek_B-Driehoek_A)*(Driehoek_B-Driehoek_C)))</f>
        <v>4.9393257755222679</v>
      </c>
      <c r="E9143" s="2">
        <f t="shared" ca="1" si="988"/>
        <v>0.52888356693320482</v>
      </c>
      <c r="F9143" s="2"/>
      <c r="G9143" s="15">
        <f ca="1">_xlfn.NORM.INV(H9143,Normaal_Mu,Normaal_Sigma)</f>
        <v>6.7803792234930205</v>
      </c>
      <c r="H9143" s="2">
        <f t="shared" ca="1" si="989"/>
        <v>0.81331795913647065</v>
      </c>
      <c r="I9143" s="2"/>
      <c r="J9143" s="15">
        <f ca="1">-LN(K9143) /NegExp_Labda</f>
        <v>0.73730284892194886</v>
      </c>
      <c r="K9143" s="2">
        <f t="shared" ca="1" si="990"/>
        <v>0.86289646184413338</v>
      </c>
      <c r="L9143" s="2"/>
      <c r="M9143" s="17">
        <f t="shared" ca="1" si="992"/>
        <v>4</v>
      </c>
      <c r="N9143" s="2">
        <f t="shared" ca="1" si="986"/>
        <v>0.27542527087191482</v>
      </c>
      <c r="O9143" s="2"/>
      <c r="P9143" s="31">
        <f t="shared" ca="1" si="991"/>
        <v>3.6341670025460173</v>
      </c>
    </row>
    <row r="9144" spans="1:16" x14ac:dyDescent="0.25">
      <c r="A9144" s="32">
        <f ca="1">Uniform_A+B9144*(Uniform_B-Uniform_A)</f>
        <v>4.6150049214060909</v>
      </c>
      <c r="B9144" s="2">
        <f t="shared" ca="1" si="987"/>
        <v>0.46150049214060906</v>
      </c>
      <c r="C9144" s="4"/>
      <c r="D9144" s="5">
        <f ca="1">IF(E9144&lt;(Driehoek_C-Driehoek_A)/(Driehoek_B-Driehoek_A),Driehoek_A+SQRT(E9144*(Driehoek_B-Driehoek_A)*(Driehoek_C-Driehoek_A)),Driehoek_B-SQRT((1-E9144)*(Driehoek_B-Driehoek_A)*(Driehoek_B-Driehoek_C)))</f>
        <v>6.1210805223936564</v>
      </c>
      <c r="E9144" s="2">
        <f t="shared" ca="1" si="988"/>
        <v>0.76319493261310911</v>
      </c>
      <c r="F9144" s="2"/>
      <c r="G9144" s="15">
        <f ca="1">_xlfn.NORM.INV(H9144,Normaal_Mu,Normaal_Sigma)</f>
        <v>4.4460184946565509</v>
      </c>
      <c r="H9144" s="2">
        <f t="shared" ca="1" si="989"/>
        <v>0.39089360337553669</v>
      </c>
      <c r="I9144" s="2"/>
      <c r="J9144" s="15">
        <f ca="1">-LN(K9144) /NegExp_Labda</f>
        <v>6.7851968966447451</v>
      </c>
      <c r="K9144" s="2">
        <f t="shared" ca="1" si="990"/>
        <v>0.25742177811727529</v>
      </c>
      <c r="L9144" s="2"/>
      <c r="M9144" s="17">
        <f t="shared" ca="1" si="992"/>
        <v>3</v>
      </c>
      <c r="N9144" s="2">
        <f t="shared" ca="1" si="986"/>
        <v>0.17841716553813369</v>
      </c>
      <c r="O9144" s="2"/>
      <c r="P9144" s="31">
        <f t="shared" ca="1" si="991"/>
        <v>4.9934601670202081</v>
      </c>
    </row>
    <row r="9145" spans="1:16" x14ac:dyDescent="0.25">
      <c r="A9145" s="32">
        <f ca="1">Uniform_A+B9145*(Uniform_B-Uniform_A)</f>
        <v>0.21641297149453176</v>
      </c>
      <c r="B9145" s="2">
        <f t="shared" ca="1" si="987"/>
        <v>2.1641297149453176E-2</v>
      </c>
      <c r="C9145" s="4"/>
      <c r="D9145" s="5">
        <f ca="1">IF(E9145&lt;(Driehoek_C-Driehoek_A)/(Driehoek_B-Driehoek_A),Driehoek_A+SQRT(E9145*(Driehoek_B-Driehoek_A)*(Driehoek_C-Driehoek_A)),Driehoek_B-SQRT((1-E9145)*(Driehoek_B-Driehoek_A)*(Driehoek_B-Driehoek_C)))</f>
        <v>4.8402657261849447</v>
      </c>
      <c r="E9145" s="2">
        <f t="shared" ca="1" si="988"/>
        <v>0.5056174506070954</v>
      </c>
      <c r="F9145" s="2"/>
      <c r="G9145" s="15">
        <f ca="1">_xlfn.NORM.INV(H9145,Normaal_Mu,Normaal_Sigma)</f>
        <v>4.8978049850076735</v>
      </c>
      <c r="H9145" s="2">
        <f t="shared" ca="1" si="989"/>
        <v>0.47962391106504199</v>
      </c>
      <c r="I9145" s="2"/>
      <c r="J9145" s="15">
        <f ca="1">-LN(K9145) /NegExp_Labda</f>
        <v>7.0641486423004878</v>
      </c>
      <c r="K9145" s="2">
        <f t="shared" ca="1" si="990"/>
        <v>0.24345340050737996</v>
      </c>
      <c r="L9145" s="2"/>
      <c r="M9145" s="17">
        <f t="shared" ca="1" si="992"/>
        <v>5</v>
      </c>
      <c r="N9145" s="2">
        <f t="shared" ca="1" si="986"/>
        <v>0.58699886974516524</v>
      </c>
      <c r="O9145" s="2"/>
      <c r="P9145" s="31">
        <f t="shared" ca="1" si="991"/>
        <v>4.4037264649975274</v>
      </c>
    </row>
    <row r="9146" spans="1:16" x14ac:dyDescent="0.25">
      <c r="A9146" s="32">
        <f ca="1">Uniform_A+B9146*(Uniform_B-Uniform_A)</f>
        <v>7.8860021651854328</v>
      </c>
      <c r="B9146" s="2">
        <f t="shared" ca="1" si="987"/>
        <v>0.78860021651854328</v>
      </c>
      <c r="C9146" s="4"/>
      <c r="D9146" s="5">
        <f ca="1">IF(E9146&lt;(Driehoek_C-Driehoek_A)/(Driehoek_B-Driehoek_A),Driehoek_A+SQRT(E9146*(Driehoek_B-Driehoek_A)*(Driehoek_C-Driehoek_A)),Driehoek_B-SQRT((1-E9146)*(Driehoek_B-Driehoek_A)*(Driehoek_B-Driehoek_C)))</f>
        <v>2.8257333601932375</v>
      </c>
      <c r="E9146" s="2">
        <f t="shared" ca="1" si="988"/>
        <v>4.8702541581143954E-2</v>
      </c>
      <c r="F9146" s="2"/>
      <c r="G9146" s="15">
        <f ca="1">_xlfn.NORM.INV(H9146,Normaal_Mu,Normaal_Sigma)</f>
        <v>2.3827554579647923</v>
      </c>
      <c r="H9146" s="2">
        <f t="shared" ca="1" si="989"/>
        <v>9.5331166539518564E-2</v>
      </c>
      <c r="I9146" s="2"/>
      <c r="J9146" s="15">
        <f ca="1">-LN(K9146) /NegExp_Labda</f>
        <v>2.0763025660740961</v>
      </c>
      <c r="K9146" s="2">
        <f t="shared" ca="1" si="990"/>
        <v>0.66016827574133763</v>
      </c>
      <c r="L9146" s="2"/>
      <c r="M9146" s="17">
        <f t="shared" ca="1" si="992"/>
        <v>8</v>
      </c>
      <c r="N9146" s="2">
        <f t="shared" ca="1" si="986"/>
        <v>0.90878688165621302</v>
      </c>
      <c r="O9146" s="2"/>
      <c r="P9146" s="31">
        <f t="shared" ca="1" si="991"/>
        <v>4.6341587098835122</v>
      </c>
    </row>
    <row r="9147" spans="1:16" x14ac:dyDescent="0.25">
      <c r="A9147" s="32">
        <f ca="1">Uniform_A+B9147*(Uniform_B-Uniform_A)</f>
        <v>1.5440895107129304</v>
      </c>
      <c r="B9147" s="2">
        <f t="shared" ca="1" si="987"/>
        <v>0.15440895107129304</v>
      </c>
      <c r="C9147" s="4"/>
      <c r="D9147" s="5">
        <f ca="1">IF(E9147&lt;(Driehoek_C-Driehoek_A)/(Driehoek_B-Driehoek_A),Driehoek_A+SQRT(E9147*(Driehoek_B-Driehoek_A)*(Driehoek_C-Driehoek_A)),Driehoek_B-SQRT((1-E9147)*(Driehoek_B-Driehoek_A)*(Driehoek_B-Driehoek_C)))</f>
        <v>4.9413701912965058</v>
      </c>
      <c r="E9147" s="2">
        <f t="shared" ca="1" si="988"/>
        <v>0.52935783074009812</v>
      </c>
      <c r="F9147" s="2"/>
      <c r="G9147" s="15">
        <f ca="1">_xlfn.NORM.INV(H9147,Normaal_Mu,Normaal_Sigma)</f>
        <v>5.4280237698922962</v>
      </c>
      <c r="H9147" s="2">
        <f t="shared" ca="1" si="989"/>
        <v>0.58473110547639739</v>
      </c>
      <c r="I9147" s="2"/>
      <c r="J9147" s="15">
        <f ca="1">-LN(K9147) /NegExp_Labda</f>
        <v>3.5312116781713336</v>
      </c>
      <c r="K9147" s="2">
        <f t="shared" ca="1" si="990"/>
        <v>0.49349510671234365</v>
      </c>
      <c r="L9147" s="2"/>
      <c r="M9147" s="17">
        <f t="shared" ca="1" si="992"/>
        <v>5</v>
      </c>
      <c r="N9147" s="2">
        <f t="shared" ca="1" si="986"/>
        <v>0.50834641191273211</v>
      </c>
      <c r="O9147" s="2"/>
      <c r="P9147" s="31">
        <f t="shared" ca="1" si="991"/>
        <v>4.0889390300146129</v>
      </c>
    </row>
    <row r="9148" spans="1:16" x14ac:dyDescent="0.25">
      <c r="A9148" s="32">
        <f ca="1">Uniform_A+B9148*(Uniform_B-Uniform_A)</f>
        <v>8.4937980619282722</v>
      </c>
      <c r="B9148" s="2">
        <f t="shared" ca="1" si="987"/>
        <v>0.84937980619282727</v>
      </c>
      <c r="C9148" s="4"/>
      <c r="D9148" s="5">
        <f ca="1">IF(E9148&lt;(Driehoek_C-Driehoek_A)/(Driehoek_B-Driehoek_A),Driehoek_A+SQRT(E9148*(Driehoek_B-Driehoek_A)*(Driehoek_C-Driehoek_A)),Driehoek_B-SQRT((1-E9148)*(Driehoek_B-Driehoek_A)*(Driehoek_B-Driehoek_C)))</f>
        <v>4.3507281491336443</v>
      </c>
      <c r="E9148" s="2">
        <f t="shared" ca="1" si="988"/>
        <v>0.38240775019262085</v>
      </c>
      <c r="F9148" s="2"/>
      <c r="G9148" s="15">
        <f ca="1">_xlfn.NORM.INV(H9148,Normaal_Mu,Normaal_Sigma)</f>
        <v>6.9534406045013206</v>
      </c>
      <c r="H9148" s="2">
        <f t="shared" ca="1" si="989"/>
        <v>0.83564617935634355</v>
      </c>
      <c r="I9148" s="2"/>
      <c r="J9148" s="15">
        <f ca="1">-LN(K9148) /NegExp_Labda</f>
        <v>0.13925816824739021</v>
      </c>
      <c r="K9148" s="2">
        <f t="shared" ca="1" si="990"/>
        <v>0.97253264721743393</v>
      </c>
      <c r="L9148" s="2"/>
      <c r="M9148" s="17">
        <f t="shared" ca="1" si="992"/>
        <v>4</v>
      </c>
      <c r="N9148" s="2">
        <f t="shared" ca="1" si="986"/>
        <v>0.29654118339767654</v>
      </c>
      <c r="O9148" s="2"/>
      <c r="P9148" s="31">
        <f t="shared" ca="1" si="991"/>
        <v>4.7874449967621251</v>
      </c>
    </row>
    <row r="9149" spans="1:16" x14ac:dyDescent="0.25">
      <c r="A9149" s="32">
        <f ca="1">Uniform_A+B9149*(Uniform_B-Uniform_A)</f>
        <v>6.7678023838537547</v>
      </c>
      <c r="B9149" s="2">
        <f t="shared" ca="1" si="987"/>
        <v>0.67678023838537549</v>
      </c>
      <c r="C9149" s="4"/>
      <c r="D9149" s="5">
        <f ca="1">IF(E9149&lt;(Driehoek_C-Driehoek_A)/(Driehoek_B-Driehoek_A),Driehoek_A+SQRT(E9149*(Driehoek_B-Driehoek_A)*(Driehoek_C-Driehoek_A)),Driehoek_B-SQRT((1-E9149)*(Driehoek_B-Driehoek_A)*(Driehoek_B-Driehoek_C)))</f>
        <v>6.0491564806324423</v>
      </c>
      <c r="E9149" s="2">
        <f t="shared" ca="1" si="988"/>
        <v>0.75121492926304256</v>
      </c>
      <c r="F9149" s="2"/>
      <c r="G9149" s="15">
        <f ca="1">_xlfn.NORM.INV(H9149,Normaal_Mu,Normaal_Sigma)</f>
        <v>8.4609457843953386</v>
      </c>
      <c r="H9149" s="2">
        <f t="shared" ca="1" si="989"/>
        <v>0.95822708980991878</v>
      </c>
      <c r="I9149" s="2"/>
      <c r="J9149" s="15">
        <f ca="1">-LN(K9149) /NegExp_Labda</f>
        <v>4.7031779901225246</v>
      </c>
      <c r="K9149" s="2">
        <f t="shared" ca="1" si="990"/>
        <v>0.39037963196519965</v>
      </c>
      <c r="L9149" s="2"/>
      <c r="M9149" s="17">
        <f t="shared" ca="1" si="992"/>
        <v>7</v>
      </c>
      <c r="N9149" s="2">
        <f t="shared" ca="1" si="986"/>
        <v>0.84076783803190647</v>
      </c>
      <c r="O9149" s="2"/>
      <c r="P9149" s="31">
        <f t="shared" ca="1" si="991"/>
        <v>6.5962165278008111</v>
      </c>
    </row>
    <row r="9150" spans="1:16" x14ac:dyDescent="0.25">
      <c r="A9150" s="32">
        <f ca="1">Uniform_A+B9150*(Uniform_B-Uniform_A)</f>
        <v>6.8595073236821991</v>
      </c>
      <c r="B9150" s="2">
        <f t="shared" ca="1" si="987"/>
        <v>0.68595073236821991</v>
      </c>
      <c r="C9150" s="4"/>
      <c r="D9150" s="5">
        <f ca="1">IF(E9150&lt;(Driehoek_C-Driehoek_A)/(Driehoek_B-Driehoek_A),Driehoek_A+SQRT(E9150*(Driehoek_B-Driehoek_A)*(Driehoek_C-Driehoek_A)),Driehoek_B-SQRT((1-E9150)*(Driehoek_B-Driehoek_A)*(Driehoek_B-Driehoek_C)))</f>
        <v>6.270008033425718</v>
      </c>
      <c r="E9150" s="2">
        <f t="shared" ca="1" si="988"/>
        <v>0.78706125321256815</v>
      </c>
      <c r="F9150" s="2"/>
      <c r="G9150" s="15">
        <f ca="1">_xlfn.NORM.INV(H9150,Normaal_Mu,Normaal_Sigma)</f>
        <v>5.2255000986904516</v>
      </c>
      <c r="H9150" s="2">
        <f t="shared" ca="1" si="989"/>
        <v>0.54488563971842008</v>
      </c>
      <c r="I9150" s="2"/>
      <c r="J9150" s="15">
        <f ca="1">-LN(K9150) /NegExp_Labda</f>
        <v>1.0828550308005402</v>
      </c>
      <c r="K9150" s="2">
        <f t="shared" ca="1" si="990"/>
        <v>0.80527535338190148</v>
      </c>
      <c r="L9150" s="2"/>
      <c r="M9150" s="17">
        <f t="shared" ca="1" si="992"/>
        <v>5</v>
      </c>
      <c r="N9150" s="2">
        <f t="shared" ca="1" si="986"/>
        <v>0.54891212564387115</v>
      </c>
      <c r="O9150" s="2"/>
      <c r="P9150" s="31">
        <f t="shared" ca="1" si="991"/>
        <v>4.8875740973197814</v>
      </c>
    </row>
    <row r="9151" spans="1:16" x14ac:dyDescent="0.25">
      <c r="A9151" s="32">
        <f ca="1">Uniform_A+B9151*(Uniform_B-Uniform_A)</f>
        <v>1.3512811791068779</v>
      </c>
      <c r="B9151" s="2">
        <f t="shared" ca="1" si="987"/>
        <v>0.13512811791068779</v>
      </c>
      <c r="C9151" s="4"/>
      <c r="D9151" s="5">
        <f ca="1">IF(E9151&lt;(Driehoek_C-Driehoek_A)/(Driehoek_B-Driehoek_A),Driehoek_A+SQRT(E9151*(Driehoek_B-Driehoek_A)*(Driehoek_C-Driehoek_A)),Driehoek_B-SQRT((1-E9151)*(Driehoek_B-Driehoek_A)*(Driehoek_B-Driehoek_C)))</f>
        <v>3.8722969262110691</v>
      </c>
      <c r="E9151" s="2">
        <f t="shared" ca="1" si="988"/>
        <v>0.25039255570710128</v>
      </c>
      <c r="F9151" s="2"/>
      <c r="G9151" s="15">
        <f ca="1">_xlfn.NORM.INV(H9151,Normaal_Mu,Normaal_Sigma)</f>
        <v>7.400984360885527</v>
      </c>
      <c r="H9151" s="2">
        <f t="shared" ca="1" si="989"/>
        <v>0.88502587613454753</v>
      </c>
      <c r="I9151" s="2"/>
      <c r="J9151" s="15">
        <f ca="1">-LN(K9151) /NegExp_Labda</f>
        <v>9.0104604927563194</v>
      </c>
      <c r="K9151" s="2">
        <f t="shared" ca="1" si="990"/>
        <v>0.1649534281512719</v>
      </c>
      <c r="L9151" s="2"/>
      <c r="M9151" s="17">
        <f t="shared" ca="1" si="992"/>
        <v>3</v>
      </c>
      <c r="N9151" s="2">
        <f t="shared" ca="1" si="986"/>
        <v>0.17114246491263674</v>
      </c>
      <c r="O9151" s="2"/>
      <c r="P9151" s="31">
        <f t="shared" ca="1" si="991"/>
        <v>4.9270045917919587</v>
      </c>
    </row>
    <row r="9152" spans="1:16" x14ac:dyDescent="0.25">
      <c r="A9152" s="32">
        <f ca="1">Uniform_A+B9152*(Uniform_B-Uniform_A)</f>
        <v>2.50423437465105</v>
      </c>
      <c r="B9152" s="2">
        <f t="shared" ca="1" si="987"/>
        <v>0.25042343746510498</v>
      </c>
      <c r="C9152" s="4"/>
      <c r="D9152" s="5">
        <f ca="1">IF(E9152&lt;(Driehoek_C-Driehoek_A)/(Driehoek_B-Driehoek_A),Driehoek_A+SQRT(E9152*(Driehoek_B-Driehoek_A)*(Driehoek_C-Driehoek_A)),Driehoek_B-SQRT((1-E9152)*(Driehoek_B-Driehoek_A)*(Driehoek_B-Driehoek_C)))</f>
        <v>6.0093818583560665</v>
      </c>
      <c r="E9152" s="2">
        <f t="shared" ca="1" si="988"/>
        <v>0.74446294659629109</v>
      </c>
      <c r="F9152" s="2"/>
      <c r="G9152" s="15">
        <f ca="1">_xlfn.NORM.INV(H9152,Normaal_Mu,Normaal_Sigma)</f>
        <v>5.3948978106847667</v>
      </c>
      <c r="H9152" s="2">
        <f t="shared" ca="1" si="989"/>
        <v>0.57826186905692234</v>
      </c>
      <c r="I9152" s="2"/>
      <c r="J9152" s="15">
        <f ca="1">-LN(K9152) /NegExp_Labda</f>
        <v>15.496715827235114</v>
      </c>
      <c r="K9152" s="2">
        <f t="shared" ca="1" si="990"/>
        <v>4.5078801986227379E-2</v>
      </c>
      <c r="L9152" s="2"/>
      <c r="M9152" s="17">
        <f t="shared" ca="1" si="992"/>
        <v>7</v>
      </c>
      <c r="N9152" s="2">
        <f t="shared" ca="1" si="986"/>
        <v>0.86008113071424852</v>
      </c>
      <c r="O9152" s="2"/>
      <c r="P9152" s="31">
        <f t="shared" ca="1" si="991"/>
        <v>7.2810459741854006</v>
      </c>
    </row>
    <row r="9153" spans="1:16" x14ac:dyDescent="0.25">
      <c r="A9153" s="32">
        <f ca="1">Uniform_A+B9153*(Uniform_B-Uniform_A)</f>
        <v>7.5721313037206803</v>
      </c>
      <c r="B9153" s="2">
        <f t="shared" ca="1" si="987"/>
        <v>0.75721313037206806</v>
      </c>
      <c r="C9153" s="4"/>
      <c r="D9153" s="5">
        <f ca="1">IF(E9153&lt;(Driehoek_C-Driehoek_A)/(Driehoek_B-Driehoek_A),Driehoek_A+SQRT(E9153*(Driehoek_B-Driehoek_A)*(Driehoek_C-Driehoek_A)),Driehoek_B-SQRT((1-E9153)*(Driehoek_B-Driehoek_A)*(Driehoek_B-Driehoek_C)))</f>
        <v>6.6338120813315182</v>
      </c>
      <c r="E9153" s="2">
        <f t="shared" ca="1" si="988"/>
        <v>0.8400329923870663</v>
      </c>
      <c r="F9153" s="2"/>
      <c r="G9153" s="15">
        <f ca="1">_xlfn.NORM.INV(H9153,Normaal_Mu,Normaal_Sigma)</f>
        <v>4.091318655119851</v>
      </c>
      <c r="H9153" s="2">
        <f t="shared" ca="1" si="989"/>
        <v>0.32479182314083432</v>
      </c>
      <c r="I9153" s="2"/>
      <c r="J9153" s="15">
        <f ca="1">-LN(K9153) /NegExp_Labda</f>
        <v>3.3067272947731183</v>
      </c>
      <c r="K9153" s="2">
        <f t="shared" ca="1" si="990"/>
        <v>0.51615639984335526</v>
      </c>
      <c r="L9153" s="2"/>
      <c r="M9153" s="17">
        <f t="shared" ca="1" si="992"/>
        <v>7</v>
      </c>
      <c r="N9153" s="2">
        <f t="shared" ca="1" si="986"/>
        <v>0.78865492868004039</v>
      </c>
      <c r="O9153" s="2"/>
      <c r="P9153" s="31">
        <f t="shared" ca="1" si="991"/>
        <v>5.7207978669890336</v>
      </c>
    </row>
    <row r="9154" spans="1:16" x14ac:dyDescent="0.25">
      <c r="A9154" s="32">
        <f ca="1">Uniform_A+B9154*(Uniform_B-Uniform_A)</f>
        <v>9.245236197419084</v>
      </c>
      <c r="B9154" s="2">
        <f t="shared" ca="1" si="987"/>
        <v>0.92452361974190833</v>
      </c>
      <c r="C9154" s="4"/>
      <c r="D9154" s="5">
        <f ca="1">IF(E9154&lt;(Driehoek_C-Driehoek_A)/(Driehoek_B-Driehoek_A),Driehoek_A+SQRT(E9154*(Driehoek_B-Driehoek_A)*(Driehoek_C-Driehoek_A)),Driehoek_B-SQRT((1-E9154)*(Driehoek_B-Driehoek_A)*(Driehoek_B-Driehoek_C)))</f>
        <v>3.7411235047031473</v>
      </c>
      <c r="E9154" s="2">
        <f t="shared" ca="1" si="988"/>
        <v>0.21653650418784076</v>
      </c>
      <c r="F9154" s="2"/>
      <c r="G9154" s="15">
        <f ca="1">_xlfn.NORM.INV(H9154,Normaal_Mu,Normaal_Sigma)</f>
        <v>7.4229863483317651</v>
      </c>
      <c r="H9154" s="2">
        <f t="shared" ca="1" si="989"/>
        <v>0.88714677543387299</v>
      </c>
      <c r="I9154" s="2"/>
      <c r="J9154" s="15">
        <f ca="1">-LN(K9154) /NegExp_Labda</f>
        <v>0.15482366581020768</v>
      </c>
      <c r="K9154" s="2">
        <f t="shared" ca="1" si="990"/>
        <v>0.96950976401686595</v>
      </c>
      <c r="L9154" s="2"/>
      <c r="M9154" s="17">
        <f t="shared" ca="1" si="992"/>
        <v>2</v>
      </c>
      <c r="N9154" s="2">
        <f t="shared" ca="1" si="986"/>
        <v>9.2298100654466753E-2</v>
      </c>
      <c r="O9154" s="2"/>
      <c r="P9154" s="31">
        <f t="shared" ca="1" si="991"/>
        <v>4.5128339432528417</v>
      </c>
    </row>
    <row r="9155" spans="1:16" x14ac:dyDescent="0.25">
      <c r="A9155" s="32">
        <f ca="1">Uniform_A+B9155*(Uniform_B-Uniform_A)</f>
        <v>3.7409070081613871</v>
      </c>
      <c r="B9155" s="2">
        <f t="shared" ca="1" si="987"/>
        <v>0.37409070081613871</v>
      </c>
      <c r="C9155" s="4"/>
      <c r="D9155" s="5">
        <f ca="1">IF(E9155&lt;(Driehoek_C-Driehoek_A)/(Driehoek_B-Driehoek_A),Driehoek_A+SQRT(E9155*(Driehoek_B-Driehoek_A)*(Driehoek_C-Driehoek_A)),Driehoek_B-SQRT((1-E9155)*(Driehoek_B-Driehoek_A)*(Driehoek_B-Driehoek_C)))</f>
        <v>6.5821312345677523</v>
      </c>
      <c r="E9155" s="2">
        <f t="shared" ca="1" si="988"/>
        <v>0.83296887523277541</v>
      </c>
      <c r="F9155" s="2"/>
      <c r="G9155" s="15">
        <f ca="1">_xlfn.NORM.INV(H9155,Normaal_Mu,Normaal_Sigma)</f>
        <v>6.0339649718712804</v>
      </c>
      <c r="H9155" s="2">
        <f t="shared" ca="1" si="989"/>
        <v>0.69741580753872923</v>
      </c>
      <c r="I9155" s="2"/>
      <c r="J9155" s="15">
        <f ca="1">-LN(K9155) /NegExp_Labda</f>
        <v>6.3764027100946539</v>
      </c>
      <c r="K9155" s="2">
        <f t="shared" ca="1" si="990"/>
        <v>0.27935258708854538</v>
      </c>
      <c r="L9155" s="2"/>
      <c r="M9155" s="17">
        <f t="shared" ca="1" si="992"/>
        <v>2</v>
      </c>
      <c r="N9155" s="2">
        <f t="shared" ca="1" si="986"/>
        <v>7.7403917090745677E-2</v>
      </c>
      <c r="O9155" s="2"/>
      <c r="P9155" s="31">
        <f t="shared" ca="1" si="991"/>
        <v>4.9466811849390151</v>
      </c>
    </row>
    <row r="9156" spans="1:16" x14ac:dyDescent="0.25">
      <c r="A9156" s="32">
        <f ca="1">Uniform_A+B9156*(Uniform_B-Uniform_A)</f>
        <v>0.5101118033279517</v>
      </c>
      <c r="B9156" s="2">
        <f t="shared" ca="1" si="987"/>
        <v>5.101118033279517E-2</v>
      </c>
      <c r="C9156" s="4"/>
      <c r="D9156" s="5">
        <f ca="1">IF(E9156&lt;(Driehoek_C-Driehoek_A)/(Driehoek_B-Driehoek_A),Driehoek_A+SQRT(E9156*(Driehoek_B-Driehoek_A)*(Driehoek_C-Driehoek_A)),Driehoek_B-SQRT((1-E9156)*(Driehoek_B-Driehoek_A)*(Driehoek_B-Driehoek_C)))</f>
        <v>2.9275661218251043</v>
      </c>
      <c r="E9156" s="2">
        <f t="shared" ca="1" si="988"/>
        <v>6.1455636454118889E-2</v>
      </c>
      <c r="F9156" s="2"/>
      <c r="G9156" s="15">
        <f ca="1">_xlfn.NORM.INV(H9156,Normaal_Mu,Normaal_Sigma)</f>
        <v>1.8537183121882692</v>
      </c>
      <c r="H9156" s="2">
        <f t="shared" ca="1" si="989"/>
        <v>5.7843104650831201E-2</v>
      </c>
      <c r="I9156" s="2"/>
      <c r="J9156" s="15">
        <f ca="1">-LN(K9156) /NegExp_Labda</f>
        <v>2.911437995466633</v>
      </c>
      <c r="K9156" s="2">
        <f t="shared" ca="1" si="990"/>
        <v>0.55861900745797788</v>
      </c>
      <c r="L9156" s="2"/>
      <c r="M9156" s="17">
        <f t="shared" ca="1" si="992"/>
        <v>6</v>
      </c>
      <c r="N9156" s="2">
        <f t="shared" ca="1" si="986"/>
        <v>0.75418083314427919</v>
      </c>
      <c r="O9156" s="2"/>
      <c r="P9156" s="31">
        <f t="shared" ca="1" si="991"/>
        <v>2.8405668465615919</v>
      </c>
    </row>
    <row r="9157" spans="1:16" x14ac:dyDescent="0.25">
      <c r="A9157" s="32">
        <f ca="1">Uniform_A+B9157*(Uniform_B-Uniform_A)</f>
        <v>2.0436883053592325</v>
      </c>
      <c r="B9157" s="2">
        <f t="shared" ca="1" si="987"/>
        <v>0.20436883053592325</v>
      </c>
      <c r="C9157" s="4"/>
      <c r="D9157" s="5">
        <f ca="1">IF(E9157&lt;(Driehoek_C-Driehoek_A)/(Driehoek_B-Driehoek_A),Driehoek_A+SQRT(E9157*(Driehoek_B-Driehoek_A)*(Driehoek_C-Driehoek_A)),Driehoek_B-SQRT((1-E9157)*(Driehoek_B-Driehoek_A)*(Driehoek_B-Driehoek_C)))</f>
        <v>5.5407214689203315</v>
      </c>
      <c r="E9157" s="2">
        <f t="shared" ca="1" si="988"/>
        <v>0.65809691555460836</v>
      </c>
      <c r="F9157" s="2"/>
      <c r="G9157" s="15">
        <f ca="1">_xlfn.NORM.INV(H9157,Normaal_Mu,Normaal_Sigma)</f>
        <v>6.8855354678789347</v>
      </c>
      <c r="H9157" s="2">
        <f t="shared" ca="1" si="989"/>
        <v>0.82710014047292912</v>
      </c>
      <c r="I9157" s="2"/>
      <c r="J9157" s="15">
        <f ca="1">-LN(K9157) /NegExp_Labda</f>
        <v>10.582167441247631</v>
      </c>
      <c r="K9157" s="2">
        <f t="shared" ca="1" si="990"/>
        <v>0.12046048703486267</v>
      </c>
      <c r="L9157" s="2"/>
      <c r="M9157" s="17">
        <f t="shared" ca="1" si="992"/>
        <v>5</v>
      </c>
      <c r="N9157" s="2">
        <f t="shared" ref="N9157:N9220" ca="1" si="993">RAND()</f>
        <v>0.50079369804003937</v>
      </c>
      <c r="O9157" s="2"/>
      <c r="P9157" s="31">
        <f t="shared" ca="1" si="991"/>
        <v>6.0104225366812258</v>
      </c>
    </row>
    <row r="9158" spans="1:16" x14ac:dyDescent="0.25">
      <c r="A9158" s="32">
        <f ca="1">Uniform_A+B9158*(Uniform_B-Uniform_A)</f>
        <v>2.5752567072760133</v>
      </c>
      <c r="B9158" s="2">
        <f t="shared" ref="B9158:B9221" ca="1" si="994">RAND()</f>
        <v>0.25752567072760135</v>
      </c>
      <c r="C9158" s="4"/>
      <c r="D9158" s="5">
        <f ca="1">IF(E9158&lt;(Driehoek_C-Driehoek_A)/(Driehoek_B-Driehoek_A),Driehoek_A+SQRT(E9158*(Driehoek_B-Driehoek_A)*(Driehoek_C-Driehoek_A)),Driehoek_B-SQRT((1-E9158)*(Driehoek_B-Driehoek_A)*(Driehoek_B-Driehoek_C)))</f>
        <v>4.0314096128455956</v>
      </c>
      <c r="E9158" s="2">
        <f t="shared" ref="E9158:E9221" ca="1" si="995">RAND()</f>
        <v>0.29466027327648137</v>
      </c>
      <c r="F9158" s="2"/>
      <c r="G9158" s="15">
        <f ca="1">_xlfn.NORM.INV(H9158,Normaal_Mu,Normaal_Sigma)</f>
        <v>4.6073156213890121</v>
      </c>
      <c r="H9158" s="2">
        <f t="shared" ref="H9158:H9221" ca="1" si="996">RAND()</f>
        <v>0.42217117084385403</v>
      </c>
      <c r="I9158" s="2"/>
      <c r="J9158" s="15">
        <f ca="1">-LN(K9158) /NegExp_Labda</f>
        <v>2.6609249747694257</v>
      </c>
      <c r="K9158" s="2">
        <f t="shared" ref="K9158:K9221" ca="1" si="997">RAND()</f>
        <v>0.5873202748267764</v>
      </c>
      <c r="L9158" s="2"/>
      <c r="M9158" s="17">
        <f t="shared" ca="1" si="992"/>
        <v>4</v>
      </c>
      <c r="N9158" s="2">
        <f t="shared" ca="1" si="993"/>
        <v>0.29444348602915094</v>
      </c>
      <c r="O9158" s="2"/>
      <c r="P9158" s="31">
        <f t="shared" ca="1" si="991"/>
        <v>3.5749813832560093</v>
      </c>
    </row>
    <row r="9159" spans="1:16" x14ac:dyDescent="0.25">
      <c r="A9159" s="32">
        <f ca="1">Uniform_A+B9159*(Uniform_B-Uniform_A)</f>
        <v>1.7505163010074698</v>
      </c>
      <c r="B9159" s="2">
        <f t="shared" ca="1" si="994"/>
        <v>0.17505163010074698</v>
      </c>
      <c r="C9159" s="4"/>
      <c r="D9159" s="5">
        <f ca="1">IF(E9159&lt;(Driehoek_C-Driehoek_A)/(Driehoek_B-Driehoek_A),Driehoek_A+SQRT(E9159*(Driehoek_B-Driehoek_A)*(Driehoek_C-Driehoek_A)),Driehoek_B-SQRT((1-E9159)*(Driehoek_B-Driehoek_A)*(Driehoek_B-Driehoek_C)))</f>
        <v>6.9022617376232409</v>
      </c>
      <c r="E9159" s="2">
        <f t="shared" ca="1" si="995"/>
        <v>0.87427126235887243</v>
      </c>
      <c r="F9159" s="2"/>
      <c r="G9159" s="15">
        <f ca="1">_xlfn.NORM.INV(H9159,Normaal_Mu,Normaal_Sigma)</f>
        <v>5.722618791017446</v>
      </c>
      <c r="H9159" s="2">
        <f t="shared" ca="1" si="996"/>
        <v>0.64106591456993678</v>
      </c>
      <c r="I9159" s="2"/>
      <c r="J9159" s="15">
        <f ca="1">-LN(K9159) /NegExp_Labda</f>
        <v>4.6499897074369093E-2</v>
      </c>
      <c r="K9159" s="2">
        <f t="shared" ca="1" si="997"/>
        <v>0.99074313164618166</v>
      </c>
      <c r="L9159" s="2"/>
      <c r="M9159" s="17">
        <f t="shared" ca="1" si="992"/>
        <v>4</v>
      </c>
      <c r="N9159" s="2">
        <f t="shared" ca="1" si="993"/>
        <v>0.28448140360194363</v>
      </c>
      <c r="O9159" s="2"/>
      <c r="P9159" s="31">
        <f t="shared" ca="1" si="991"/>
        <v>3.6843793453445053</v>
      </c>
    </row>
    <row r="9160" spans="1:16" x14ac:dyDescent="0.25">
      <c r="A9160" s="32">
        <f ca="1">Uniform_A+B9160*(Uniform_B-Uniform_A)</f>
        <v>5.2016353414000713</v>
      </c>
      <c r="B9160" s="2">
        <f t="shared" ca="1" si="994"/>
        <v>0.52016353414000716</v>
      </c>
      <c r="C9160" s="4"/>
      <c r="D9160" s="5">
        <f ca="1">IF(E9160&lt;(Driehoek_C-Driehoek_A)/(Driehoek_B-Driehoek_A),Driehoek_A+SQRT(E9160*(Driehoek_B-Driehoek_A)*(Driehoek_C-Driehoek_A)),Driehoek_B-SQRT((1-E9160)*(Driehoek_B-Driehoek_A)*(Driehoek_B-Driehoek_C)))</f>
        <v>4.670868116414975</v>
      </c>
      <c r="E9160" s="2">
        <f t="shared" ca="1" si="995"/>
        <v>0.46453191812935934</v>
      </c>
      <c r="F9160" s="2"/>
      <c r="G9160" s="15">
        <f ca="1">_xlfn.NORM.INV(H9160,Normaal_Mu,Normaal_Sigma)</f>
        <v>4.2569517147769025</v>
      </c>
      <c r="H9160" s="2">
        <f t="shared" ca="1" si="996"/>
        <v>0.35512358872597038</v>
      </c>
      <c r="I9160" s="2"/>
      <c r="J9160" s="15">
        <f ca="1">-LN(K9160) /NegExp_Labda</f>
        <v>1.65442285628375</v>
      </c>
      <c r="K9160" s="2">
        <f t="shared" ca="1" si="997"/>
        <v>0.7182880753454215</v>
      </c>
      <c r="L9160" s="2"/>
      <c r="M9160" s="17">
        <f t="shared" ca="1" si="992"/>
        <v>3</v>
      </c>
      <c r="N9160" s="2">
        <f t="shared" ca="1" si="993"/>
        <v>0.25207477911826481</v>
      </c>
      <c r="O9160" s="2"/>
      <c r="P9160" s="31">
        <f t="shared" ca="1" si="991"/>
        <v>3.7567756057751396</v>
      </c>
    </row>
    <row r="9161" spans="1:16" x14ac:dyDescent="0.25">
      <c r="A9161" s="32">
        <f ca="1">Uniform_A+B9161*(Uniform_B-Uniform_A)</f>
        <v>0.33324910531253304</v>
      </c>
      <c r="B9161" s="2">
        <f t="shared" ca="1" si="994"/>
        <v>3.3324910531253304E-2</v>
      </c>
      <c r="C9161" s="4"/>
      <c r="D9161" s="5">
        <f ca="1">IF(E9161&lt;(Driehoek_C-Driehoek_A)/(Driehoek_B-Driehoek_A),Driehoek_A+SQRT(E9161*(Driehoek_B-Driehoek_A)*(Driehoek_C-Driehoek_A)),Driehoek_B-SQRT((1-E9161)*(Driehoek_B-Driehoek_A)*(Driehoek_B-Driehoek_C)))</f>
        <v>3.174088338779514</v>
      </c>
      <c r="E9161" s="2">
        <f t="shared" ca="1" si="995"/>
        <v>9.8463101947002807E-2</v>
      </c>
      <c r="F9161" s="2"/>
      <c r="G9161" s="15">
        <f ca="1">_xlfn.NORM.INV(H9161,Normaal_Mu,Normaal_Sigma)</f>
        <v>4.7329531179255984</v>
      </c>
      <c r="H9161" s="2">
        <f t="shared" ca="1" si="996"/>
        <v>0.4468897134923816</v>
      </c>
      <c r="I9161" s="2"/>
      <c r="J9161" s="15">
        <f ca="1">-LN(K9161) /NegExp_Labda</f>
        <v>0.52750921697162301</v>
      </c>
      <c r="K9161" s="2">
        <f t="shared" ca="1" si="997"/>
        <v>0.89987281402481623</v>
      </c>
      <c r="L9161" s="2"/>
      <c r="M9161" s="17">
        <f t="shared" ca="1" si="992"/>
        <v>4</v>
      </c>
      <c r="N9161" s="2">
        <f t="shared" ca="1" si="993"/>
        <v>0.35004590784265621</v>
      </c>
      <c r="O9161" s="2"/>
      <c r="P9161" s="31">
        <f t="shared" ca="1" si="991"/>
        <v>2.5535599557978537</v>
      </c>
    </row>
    <row r="9162" spans="1:16" x14ac:dyDescent="0.25">
      <c r="A9162" s="32">
        <f ca="1">Uniform_A+B9162*(Uniform_B-Uniform_A)</f>
        <v>4.7626209124239116</v>
      </c>
      <c r="B9162" s="2">
        <f t="shared" ca="1" si="994"/>
        <v>0.47626209124239116</v>
      </c>
      <c r="C9162" s="4"/>
      <c r="D9162" s="5">
        <f ca="1">IF(E9162&lt;(Driehoek_C-Driehoek_A)/(Driehoek_B-Driehoek_A),Driehoek_A+SQRT(E9162*(Driehoek_B-Driehoek_A)*(Driehoek_C-Driehoek_A)),Driehoek_B-SQRT((1-E9162)*(Driehoek_B-Driehoek_A)*(Driehoek_B-Driehoek_C)))</f>
        <v>6.6896301511097462</v>
      </c>
      <c r="E9162" s="2">
        <f t="shared" ca="1" si="995"/>
        <v>0.84749117603825219</v>
      </c>
      <c r="F9162" s="2"/>
      <c r="G9162" s="15">
        <f ca="1">_xlfn.NORM.INV(H9162,Normaal_Mu,Normaal_Sigma)</f>
        <v>1.9789860025612964</v>
      </c>
      <c r="H9162" s="2">
        <f t="shared" ca="1" si="996"/>
        <v>6.5457052452970177E-2</v>
      </c>
      <c r="I9162" s="2"/>
      <c r="J9162" s="15">
        <f ca="1">-LN(K9162) /NegExp_Labda</f>
        <v>2.5071562914189971</v>
      </c>
      <c r="K9162" s="2">
        <f t="shared" ca="1" si="997"/>
        <v>0.60566317862437447</v>
      </c>
      <c r="L9162" s="2"/>
      <c r="M9162" s="17">
        <f t="shared" ca="1" si="992"/>
        <v>8</v>
      </c>
      <c r="N9162" s="2">
        <f t="shared" ca="1" si="993"/>
        <v>0.91243238083878486</v>
      </c>
      <c r="O9162" s="2"/>
      <c r="P9162" s="31">
        <f t="shared" ca="1" si="991"/>
        <v>4.7876786715027908</v>
      </c>
    </row>
    <row r="9163" spans="1:16" x14ac:dyDescent="0.25">
      <c r="A9163" s="32">
        <f ca="1">Uniform_A+B9163*(Uniform_B-Uniform_A)</f>
        <v>3.2827532394005319</v>
      </c>
      <c r="B9163" s="2">
        <f t="shared" ca="1" si="994"/>
        <v>0.32827532394005321</v>
      </c>
      <c r="C9163" s="4"/>
      <c r="D9163" s="5">
        <f ca="1">IF(E9163&lt;(Driehoek_C-Driehoek_A)/(Driehoek_B-Driehoek_A),Driehoek_A+SQRT(E9163*(Driehoek_B-Driehoek_A)*(Driehoek_C-Driehoek_A)),Driehoek_B-SQRT((1-E9163)*(Driehoek_B-Driehoek_A)*(Driehoek_B-Driehoek_C)))</f>
        <v>4.003418096297553</v>
      </c>
      <c r="E9163" s="2">
        <f t="shared" ca="1" si="995"/>
        <v>0.28669055084552086</v>
      </c>
      <c r="F9163" s="2"/>
      <c r="G9163" s="15">
        <f ca="1">_xlfn.NORM.INV(H9163,Normaal_Mu,Normaal_Sigma)</f>
        <v>7.7231172887364483</v>
      </c>
      <c r="H9163" s="2">
        <f t="shared" ca="1" si="996"/>
        <v>0.91333139293313192</v>
      </c>
      <c r="I9163" s="2"/>
      <c r="J9163" s="15">
        <f ca="1">-LN(K9163) /NegExp_Labda</f>
        <v>9.1072806828887369</v>
      </c>
      <c r="K9163" s="2">
        <f t="shared" ca="1" si="997"/>
        <v>0.16178999100239633</v>
      </c>
      <c r="L9163" s="2"/>
      <c r="M9163" s="17">
        <f t="shared" ca="1" si="992"/>
        <v>0</v>
      </c>
      <c r="N9163" s="2">
        <f t="shared" ca="1" si="993"/>
        <v>1.8803884248804748E-3</v>
      </c>
      <c r="O9163" s="2"/>
      <c r="P9163" s="31">
        <f t="shared" ca="1" si="991"/>
        <v>4.8233138614646531</v>
      </c>
    </row>
    <row r="9164" spans="1:16" x14ac:dyDescent="0.25">
      <c r="A9164" s="32">
        <f ca="1">Uniform_A+B9164*(Uniform_B-Uniform_A)</f>
        <v>7.9253285574642511</v>
      </c>
      <c r="B9164" s="2">
        <f t="shared" ca="1" si="994"/>
        <v>0.79253285574642507</v>
      </c>
      <c r="C9164" s="4"/>
      <c r="D9164" s="5">
        <f ca="1">IF(E9164&lt;(Driehoek_C-Driehoek_A)/(Driehoek_B-Driehoek_A),Driehoek_A+SQRT(E9164*(Driehoek_B-Driehoek_A)*(Driehoek_C-Driehoek_A)),Driehoek_B-SQRT((1-E9164)*(Driehoek_B-Driehoek_A)*(Driehoek_B-Driehoek_C)))</f>
        <v>3.3281145755532511</v>
      </c>
      <c r="E9164" s="2">
        <f t="shared" ca="1" si="995"/>
        <v>0.12599202327121373</v>
      </c>
      <c r="F9164" s="2"/>
      <c r="G9164" s="15">
        <f ca="1">_xlfn.NORM.INV(H9164,Normaal_Mu,Normaal_Sigma)</f>
        <v>1.6347241375859913</v>
      </c>
      <c r="H9164" s="2">
        <f t="shared" ca="1" si="996"/>
        <v>4.6222602030387194E-2</v>
      </c>
      <c r="I9164" s="2"/>
      <c r="J9164" s="15">
        <f ca="1">-LN(K9164) /NegExp_Labda</f>
        <v>10.498135017682417</v>
      </c>
      <c r="K9164" s="2">
        <f t="shared" ca="1" si="997"/>
        <v>0.12250211258717303</v>
      </c>
      <c r="L9164" s="2"/>
      <c r="M9164" s="17">
        <f t="shared" ca="1" si="992"/>
        <v>5</v>
      </c>
      <c r="N9164" s="2">
        <f t="shared" ca="1" si="993"/>
        <v>0.48194809506093761</v>
      </c>
      <c r="O9164" s="2"/>
      <c r="P9164" s="31">
        <f t="shared" ca="1" si="991"/>
        <v>5.6772604576571819</v>
      </c>
    </row>
    <row r="9165" spans="1:16" x14ac:dyDescent="0.25">
      <c r="A9165" s="32">
        <f ca="1">Uniform_A+B9165*(Uniform_B-Uniform_A)</f>
        <v>7.1274924733826284</v>
      </c>
      <c r="B9165" s="2">
        <f t="shared" ca="1" si="994"/>
        <v>0.71274924733826284</v>
      </c>
      <c r="C9165" s="4"/>
      <c r="D9165" s="5">
        <f ca="1">IF(E9165&lt;(Driehoek_C-Driehoek_A)/(Driehoek_B-Driehoek_A),Driehoek_A+SQRT(E9165*(Driehoek_B-Driehoek_A)*(Driehoek_C-Driehoek_A)),Driehoek_B-SQRT((1-E9165)*(Driehoek_B-Driehoek_A)*(Driehoek_B-Driehoek_C)))</f>
        <v>6.3388339665368196</v>
      </c>
      <c r="E9165" s="2">
        <f t="shared" ca="1" si="995"/>
        <v>0.79766272406690986</v>
      </c>
      <c r="F9165" s="2"/>
      <c r="G9165" s="15">
        <f ca="1">_xlfn.NORM.INV(H9165,Normaal_Mu,Normaal_Sigma)</f>
        <v>4.438522091549407</v>
      </c>
      <c r="H9165" s="2">
        <f t="shared" ca="1" si="996"/>
        <v>0.3894553143032673</v>
      </c>
      <c r="I9165" s="2"/>
      <c r="J9165" s="15">
        <f ca="1">-LN(K9165) /NegExp_Labda</f>
        <v>10.67661485655155</v>
      </c>
      <c r="K9165" s="2">
        <f t="shared" ca="1" si="997"/>
        <v>0.11820640693275475</v>
      </c>
      <c r="L9165" s="2"/>
      <c r="M9165" s="17">
        <f t="shared" ca="1" si="992"/>
        <v>2</v>
      </c>
      <c r="N9165" s="2">
        <f t="shared" ca="1" si="993"/>
        <v>0.1194596445255256</v>
      </c>
      <c r="O9165" s="2"/>
      <c r="P9165" s="31">
        <f t="shared" ref="P9165:P9228" ca="1" si="998">SUM(A9165,D9165,G9165,J9165,M9165)/5</f>
        <v>6.1162926776040818</v>
      </c>
    </row>
    <row r="9166" spans="1:16" x14ac:dyDescent="0.25">
      <c r="A9166" s="32">
        <f ca="1">Uniform_A+B9166*(Uniform_B-Uniform_A)</f>
        <v>6.9693243444077622</v>
      </c>
      <c r="B9166" s="2">
        <f t="shared" ca="1" si="994"/>
        <v>0.69693243444077624</v>
      </c>
      <c r="C9166" s="4"/>
      <c r="D9166" s="5">
        <f ca="1">IF(E9166&lt;(Driehoek_C-Driehoek_A)/(Driehoek_B-Driehoek_A),Driehoek_A+SQRT(E9166*(Driehoek_B-Driehoek_A)*(Driehoek_C-Driehoek_A)),Driehoek_B-SQRT((1-E9166)*(Driehoek_B-Driehoek_A)*(Driehoek_B-Driehoek_C)))</f>
        <v>4.1554486990799351</v>
      </c>
      <c r="E9166" s="2">
        <f t="shared" ca="1" si="995"/>
        <v>0.32943779122153438</v>
      </c>
      <c r="F9166" s="2"/>
      <c r="G9166" s="15">
        <f ca="1">_xlfn.NORM.INV(H9166,Normaal_Mu,Normaal_Sigma)</f>
        <v>1.0830391656873295</v>
      </c>
      <c r="H9166" s="2">
        <f t="shared" ca="1" si="996"/>
        <v>2.5086833350635662E-2</v>
      </c>
      <c r="I9166" s="2"/>
      <c r="J9166" s="15">
        <f ca="1">-LN(K9166) /NegExp_Labda</f>
        <v>0.98324638503540174</v>
      </c>
      <c r="K9166" s="2">
        <f t="shared" ca="1" si="997"/>
        <v>0.82147869426117714</v>
      </c>
      <c r="L9166" s="2"/>
      <c r="M9166" s="17">
        <f t="shared" ca="1" si="992"/>
        <v>5</v>
      </c>
      <c r="N9166" s="2">
        <f t="shared" ca="1" si="993"/>
        <v>0.46901517735641651</v>
      </c>
      <c r="O9166" s="2"/>
      <c r="P9166" s="31">
        <f t="shared" ca="1" si="998"/>
        <v>3.6382117188420855</v>
      </c>
    </row>
    <row r="9167" spans="1:16" x14ac:dyDescent="0.25">
      <c r="A9167" s="32">
        <f ca="1">Uniform_A+B9167*(Uniform_B-Uniform_A)</f>
        <v>4.529243994589768</v>
      </c>
      <c r="B9167" s="2">
        <f t="shared" ca="1" si="994"/>
        <v>0.45292439945897678</v>
      </c>
      <c r="C9167" s="4"/>
      <c r="D9167" s="5">
        <f ca="1">IF(E9167&lt;(Driehoek_C-Driehoek_A)/(Driehoek_B-Driehoek_A),Driehoek_A+SQRT(E9167*(Driehoek_B-Driehoek_A)*(Driehoek_C-Driehoek_A)),Driehoek_B-SQRT((1-E9167)*(Driehoek_B-Driehoek_A)*(Driehoek_B-Driehoek_C)))</f>
        <v>5.2293999656484083</v>
      </c>
      <c r="E9167" s="2">
        <f t="shared" ca="1" si="995"/>
        <v>0.59378786802707928</v>
      </c>
      <c r="F9167" s="2"/>
      <c r="G9167" s="15">
        <f ca="1">_xlfn.NORM.INV(H9167,Normaal_Mu,Normaal_Sigma)</f>
        <v>4.1607802017492617</v>
      </c>
      <c r="H9167" s="2">
        <f t="shared" ca="1" si="996"/>
        <v>0.33738522780622371</v>
      </c>
      <c r="I9167" s="2"/>
      <c r="J9167" s="15">
        <f ca="1">-LN(K9167) /NegExp_Labda</f>
        <v>2.5759831408350906</v>
      </c>
      <c r="K9167" s="2">
        <f t="shared" ca="1" si="997"/>
        <v>0.59738312072124244</v>
      </c>
      <c r="L9167" s="2"/>
      <c r="M9167" s="17">
        <f t="shared" ca="1" si="992"/>
        <v>5</v>
      </c>
      <c r="N9167" s="2">
        <f t="shared" ca="1" si="993"/>
        <v>0.54635304021681208</v>
      </c>
      <c r="O9167" s="2"/>
      <c r="P9167" s="31">
        <f t="shared" ca="1" si="998"/>
        <v>4.2990814605645058</v>
      </c>
    </row>
    <row r="9168" spans="1:16" x14ac:dyDescent="0.25">
      <c r="A9168" s="32">
        <f ca="1">Uniform_A+B9168*(Uniform_B-Uniform_A)</f>
        <v>0.20298708998666704</v>
      </c>
      <c r="B9168" s="2">
        <f t="shared" ca="1" si="994"/>
        <v>2.0298708998666704E-2</v>
      </c>
      <c r="C9168" s="4"/>
      <c r="D9168" s="5">
        <f ca="1">IF(E9168&lt;(Driehoek_C-Driehoek_A)/(Driehoek_B-Driehoek_A),Driehoek_A+SQRT(E9168*(Driehoek_B-Driehoek_A)*(Driehoek_C-Driehoek_A)),Driehoek_B-SQRT((1-E9168)*(Driehoek_B-Driehoek_A)*(Driehoek_B-Driehoek_C)))</f>
        <v>7.5552991232953337</v>
      </c>
      <c r="E9168" s="2">
        <f t="shared" ca="1" si="995"/>
        <v>0.94036683933853626</v>
      </c>
      <c r="F9168" s="2"/>
      <c r="G9168" s="15">
        <f ca="1">_xlfn.NORM.INV(H9168,Normaal_Mu,Normaal_Sigma)</f>
        <v>8.260926075208463</v>
      </c>
      <c r="H9168" s="2">
        <f t="shared" ca="1" si="996"/>
        <v>0.94849816446778523</v>
      </c>
      <c r="I9168" s="2"/>
      <c r="J9168" s="15">
        <f ca="1">-LN(K9168) /NegExp_Labda</f>
        <v>6.3376710508249676</v>
      </c>
      <c r="K9168" s="2">
        <f t="shared" ca="1" si="997"/>
        <v>0.28152494798377192</v>
      </c>
      <c r="L9168" s="2"/>
      <c r="M9168" s="17">
        <f t="shared" ca="1" si="992"/>
        <v>10</v>
      </c>
      <c r="N9168" s="2">
        <f t="shared" ca="1" si="993"/>
        <v>0.98208633736664852</v>
      </c>
      <c r="O9168" s="2"/>
      <c r="P9168" s="31">
        <f t="shared" ca="1" si="998"/>
        <v>6.471376667863086</v>
      </c>
    </row>
    <row r="9169" spans="1:16" x14ac:dyDescent="0.25">
      <c r="A9169" s="32">
        <f ca="1">Uniform_A+B9169*(Uniform_B-Uniform_A)</f>
        <v>8.1487373058828236</v>
      </c>
      <c r="B9169" s="2">
        <f t="shared" ca="1" si="994"/>
        <v>0.81487373058828239</v>
      </c>
      <c r="C9169" s="4"/>
      <c r="D9169" s="5">
        <f ca="1">IF(E9169&lt;(Driehoek_C-Driehoek_A)/(Driehoek_B-Driehoek_A),Driehoek_A+SQRT(E9169*(Driehoek_B-Driehoek_A)*(Driehoek_C-Driehoek_A)),Driehoek_B-SQRT((1-E9169)*(Driehoek_B-Driehoek_A)*(Driehoek_B-Driehoek_C)))</f>
        <v>4.9754822624842374</v>
      </c>
      <c r="E9169" s="2">
        <f t="shared" ca="1" si="995"/>
        <v>0.53723591372631452</v>
      </c>
      <c r="F9169" s="2"/>
      <c r="G9169" s="15">
        <f ca="1">_xlfn.NORM.INV(H9169,Normaal_Mu,Normaal_Sigma)</f>
        <v>6.8988712787754549</v>
      </c>
      <c r="H9169" s="2">
        <f t="shared" ca="1" si="996"/>
        <v>0.82880045433129035</v>
      </c>
      <c r="I9169" s="2"/>
      <c r="J9169" s="15">
        <f ca="1">-LN(K9169) /NegExp_Labda</f>
        <v>4.8281486959546975E-2</v>
      </c>
      <c r="K9169" s="2">
        <f t="shared" ca="1" si="997"/>
        <v>0.99039017494389503</v>
      </c>
      <c r="L9169" s="2"/>
      <c r="M9169" s="17">
        <f t="shared" ca="1" si="992"/>
        <v>4</v>
      </c>
      <c r="N9169" s="2">
        <f t="shared" ca="1" si="993"/>
        <v>0.42319748445337202</v>
      </c>
      <c r="O9169" s="2"/>
      <c r="P9169" s="31">
        <f t="shared" ca="1" si="998"/>
        <v>4.8142744668204127</v>
      </c>
    </row>
    <row r="9170" spans="1:16" x14ac:dyDescent="0.25">
      <c r="A9170" s="32">
        <f ca="1">Uniform_A+B9170*(Uniform_B-Uniform_A)</f>
        <v>9.4612564291408212</v>
      </c>
      <c r="B9170" s="2">
        <f t="shared" ca="1" si="994"/>
        <v>0.94612564291408219</v>
      </c>
      <c r="C9170" s="4"/>
      <c r="D9170" s="5">
        <f ca="1">IF(E9170&lt;(Driehoek_C-Driehoek_A)/(Driehoek_B-Driehoek_A),Driehoek_A+SQRT(E9170*(Driehoek_B-Driehoek_A)*(Driehoek_C-Driehoek_A)),Driehoek_B-SQRT((1-E9170)*(Driehoek_B-Driehoek_A)*(Driehoek_B-Driehoek_C)))</f>
        <v>5.6027050065068345</v>
      </c>
      <c r="E9170" s="2">
        <f t="shared" ca="1" si="995"/>
        <v>0.67023962077675059</v>
      </c>
      <c r="F9170" s="2"/>
      <c r="G9170" s="15">
        <f ca="1">_xlfn.NORM.INV(H9170,Normaal_Mu,Normaal_Sigma)</f>
        <v>2.0973186406151525</v>
      </c>
      <c r="H9170" s="2">
        <f t="shared" ca="1" si="996"/>
        <v>7.3342509515238685E-2</v>
      </c>
      <c r="I9170" s="2"/>
      <c r="J9170" s="15">
        <f ca="1">-LN(K9170) /NegExp_Labda</f>
        <v>9.587511787168431</v>
      </c>
      <c r="K9170" s="2">
        <f t="shared" ca="1" si="997"/>
        <v>0.14697359158355616</v>
      </c>
      <c r="L9170" s="2"/>
      <c r="M9170" s="17">
        <f t="shared" ca="1" si="992"/>
        <v>5</v>
      </c>
      <c r="N9170" s="2">
        <f t="shared" ca="1" si="993"/>
        <v>0.58107300044954846</v>
      </c>
      <c r="O9170" s="2"/>
      <c r="P9170" s="31">
        <f t="shared" ca="1" si="998"/>
        <v>6.3497583726862477</v>
      </c>
    </row>
    <row r="9171" spans="1:16" x14ac:dyDescent="0.25">
      <c r="A9171" s="32">
        <f ca="1">Uniform_A+B9171*(Uniform_B-Uniform_A)</f>
        <v>2.6028292810401532</v>
      </c>
      <c r="B9171" s="2">
        <f t="shared" ca="1" si="994"/>
        <v>0.26028292810401532</v>
      </c>
      <c r="C9171" s="4"/>
      <c r="D9171" s="5">
        <f ca="1">IF(E9171&lt;(Driehoek_C-Driehoek_A)/(Driehoek_B-Driehoek_A),Driehoek_A+SQRT(E9171*(Driehoek_B-Driehoek_A)*(Driehoek_C-Driehoek_A)),Driehoek_B-SQRT((1-E9171)*(Driehoek_B-Driehoek_A)*(Driehoek_B-Driehoek_C)))</f>
        <v>8.2936460157123673</v>
      </c>
      <c r="E9171" s="2">
        <f t="shared" ca="1" si="995"/>
        <v>0.98574468711088536</v>
      </c>
      <c r="F9171" s="2"/>
      <c r="G9171" s="15">
        <f ca="1">_xlfn.NORM.INV(H9171,Normaal_Mu,Normaal_Sigma)</f>
        <v>5.1423843704060976</v>
      </c>
      <c r="H9171" s="2">
        <f t="shared" ca="1" si="996"/>
        <v>0.52837759952936991</v>
      </c>
      <c r="I9171" s="2"/>
      <c r="J9171" s="15">
        <f ca="1">-LN(K9171) /NegExp_Labda</f>
        <v>2.5334536461532418</v>
      </c>
      <c r="K9171" s="2">
        <f t="shared" ca="1" si="997"/>
        <v>0.60248607300393997</v>
      </c>
      <c r="L9171" s="2"/>
      <c r="M9171" s="17">
        <f t="shared" ca="1" si="992"/>
        <v>0</v>
      </c>
      <c r="N9171" s="2">
        <f t="shared" ca="1" si="993"/>
        <v>1.7986996259855559E-4</v>
      </c>
      <c r="O9171" s="2"/>
      <c r="P9171" s="31">
        <f t="shared" ca="1" si="998"/>
        <v>3.7144626626623718</v>
      </c>
    </row>
    <row r="9172" spans="1:16" x14ac:dyDescent="0.25">
      <c r="A9172" s="32">
        <f ca="1">Uniform_A+B9172*(Uniform_B-Uniform_A)</f>
        <v>7.0193111425694745</v>
      </c>
      <c r="B9172" s="2">
        <f t="shared" ca="1" si="994"/>
        <v>0.70193111425694743</v>
      </c>
      <c r="C9172" s="4"/>
      <c r="D9172" s="5">
        <f ca="1">IF(E9172&lt;(Driehoek_C-Driehoek_A)/(Driehoek_B-Driehoek_A),Driehoek_A+SQRT(E9172*(Driehoek_B-Driehoek_A)*(Driehoek_C-Driehoek_A)),Driehoek_B-SQRT((1-E9172)*(Driehoek_B-Driehoek_A)*(Driehoek_B-Driehoek_C)))</f>
        <v>4.8208522617277145</v>
      </c>
      <c r="E9172" s="2">
        <f t="shared" ca="1" si="995"/>
        <v>0.50099211947696121</v>
      </c>
      <c r="F9172" s="2"/>
      <c r="G9172" s="15">
        <f ca="1">_xlfn.NORM.INV(H9172,Normaal_Mu,Normaal_Sigma)</f>
        <v>4.8449199281549928</v>
      </c>
      <c r="H9172" s="2">
        <f t="shared" ca="1" si="996"/>
        <v>0.46909697153411345</v>
      </c>
      <c r="I9172" s="2"/>
      <c r="J9172" s="15">
        <f ca="1">-LN(K9172) /NegExp_Labda</f>
        <v>0.30975045330808271</v>
      </c>
      <c r="K9172" s="2">
        <f t="shared" ca="1" si="997"/>
        <v>0.93992979689474299</v>
      </c>
      <c r="L9172" s="2"/>
      <c r="M9172" s="17">
        <f t="shared" ca="1" si="992"/>
        <v>3</v>
      </c>
      <c r="N9172" s="2">
        <f t="shared" ca="1" si="993"/>
        <v>0.20741944629736697</v>
      </c>
      <c r="O9172" s="2"/>
      <c r="P9172" s="31">
        <f t="shared" ca="1" si="998"/>
        <v>3.9989667571520533</v>
      </c>
    </row>
    <row r="9173" spans="1:16" x14ac:dyDescent="0.25">
      <c r="A9173" s="32">
        <f ca="1">Uniform_A+B9173*(Uniform_B-Uniform_A)</f>
        <v>4.2628522998450418</v>
      </c>
      <c r="B9173" s="2">
        <f t="shared" ca="1" si="994"/>
        <v>0.42628522998450413</v>
      </c>
      <c r="C9173" s="4"/>
      <c r="D9173" s="5">
        <f ca="1">IF(E9173&lt;(Driehoek_C-Driehoek_A)/(Driehoek_B-Driehoek_A),Driehoek_A+SQRT(E9173*(Driehoek_B-Driehoek_A)*(Driehoek_C-Driehoek_A)),Driehoek_B-SQRT((1-E9173)*(Driehoek_B-Driehoek_A)*(Driehoek_B-Driehoek_C)))</f>
        <v>3.3651385620537955</v>
      </c>
      <c r="E9173" s="2">
        <f t="shared" ca="1" si="995"/>
        <v>0.13311452097187892</v>
      </c>
      <c r="F9173" s="2"/>
      <c r="G9173" s="15">
        <f ca="1">_xlfn.NORM.INV(H9173,Normaal_Mu,Normaal_Sigma)</f>
        <v>3.7223609552141106</v>
      </c>
      <c r="H9173" s="2">
        <f t="shared" ca="1" si="996"/>
        <v>0.26147017331846278</v>
      </c>
      <c r="I9173" s="2"/>
      <c r="J9173" s="15">
        <f ca="1">-LN(K9173) /NegExp_Labda</f>
        <v>1.7100355891160703</v>
      </c>
      <c r="K9173" s="2">
        <f t="shared" ca="1" si="997"/>
        <v>0.71034314859422998</v>
      </c>
      <c r="L9173" s="2"/>
      <c r="M9173" s="17">
        <f t="shared" ca="1" si="992"/>
        <v>6</v>
      </c>
      <c r="N9173" s="2">
        <f t="shared" ca="1" si="993"/>
        <v>0.70466840635761252</v>
      </c>
      <c r="O9173" s="2"/>
      <c r="P9173" s="31">
        <f t="shared" ca="1" si="998"/>
        <v>3.8120774812458036</v>
      </c>
    </row>
    <row r="9174" spans="1:16" x14ac:dyDescent="0.25">
      <c r="A9174" s="32">
        <f ca="1">Uniform_A+B9174*(Uniform_B-Uniform_A)</f>
        <v>4.9509358742724991</v>
      </c>
      <c r="B9174" s="2">
        <f t="shared" ca="1" si="994"/>
        <v>0.49509358742724996</v>
      </c>
      <c r="C9174" s="4"/>
      <c r="D9174" s="5">
        <f ca="1">IF(E9174&lt;(Driehoek_C-Driehoek_A)/(Driehoek_B-Driehoek_A),Driehoek_A+SQRT(E9174*(Driehoek_B-Driehoek_A)*(Driehoek_C-Driehoek_A)),Driehoek_B-SQRT((1-E9174)*(Driehoek_B-Driehoek_A)*(Driehoek_B-Driehoek_C)))</f>
        <v>5.254457266038056</v>
      </c>
      <c r="E9174" s="2">
        <f t="shared" ca="1" si="995"/>
        <v>0.59916884651613955</v>
      </c>
      <c r="F9174" s="2"/>
      <c r="G9174" s="15">
        <f ca="1">_xlfn.NORM.INV(H9174,Normaal_Mu,Normaal_Sigma)</f>
        <v>3.5748308556336967</v>
      </c>
      <c r="H9174" s="2">
        <f t="shared" ca="1" si="996"/>
        <v>0.2380514306225564</v>
      </c>
      <c r="I9174" s="2"/>
      <c r="J9174" s="15">
        <f ca="1">-LN(K9174) /NegExp_Labda</f>
        <v>6.4718939153959036</v>
      </c>
      <c r="K9174" s="2">
        <f t="shared" ca="1" si="997"/>
        <v>0.27406806718031573</v>
      </c>
      <c r="L9174" s="2"/>
      <c r="M9174" s="17">
        <f t="shared" ca="1" si="992"/>
        <v>3</v>
      </c>
      <c r="N9174" s="2">
        <f t="shared" ca="1" si="993"/>
        <v>0.17507531620592709</v>
      </c>
      <c r="O9174" s="2"/>
      <c r="P9174" s="31">
        <f t="shared" ca="1" si="998"/>
        <v>4.6504235822680311</v>
      </c>
    </row>
    <row r="9175" spans="1:16" x14ac:dyDescent="0.25">
      <c r="A9175" s="32">
        <f ca="1">Uniform_A+B9175*(Uniform_B-Uniform_A)</f>
        <v>2.7858762599949549</v>
      </c>
      <c r="B9175" s="2">
        <f t="shared" ca="1" si="994"/>
        <v>0.27858762599949549</v>
      </c>
      <c r="C9175" s="4"/>
      <c r="D9175" s="5">
        <f ca="1">IF(E9175&lt;(Driehoek_C-Driehoek_A)/(Driehoek_B-Driehoek_A),Driehoek_A+SQRT(E9175*(Driehoek_B-Driehoek_A)*(Driehoek_C-Driehoek_A)),Driehoek_B-SQRT((1-E9175)*(Driehoek_B-Driehoek_A)*(Driehoek_B-Driehoek_C)))</f>
        <v>3.3889697491947981</v>
      </c>
      <c r="E9175" s="2">
        <f t="shared" ca="1" si="995"/>
        <v>0.13780264029844713</v>
      </c>
      <c r="F9175" s="2"/>
      <c r="G9175" s="15">
        <f ca="1">_xlfn.NORM.INV(H9175,Normaal_Mu,Normaal_Sigma)</f>
        <v>5.0293982739298198</v>
      </c>
      <c r="H9175" s="2">
        <f t="shared" ca="1" si="996"/>
        <v>0.50586389605653415</v>
      </c>
      <c r="I9175" s="2"/>
      <c r="J9175" s="15">
        <f ca="1">-LN(K9175) /NegExp_Labda</f>
        <v>1.0356494446066185</v>
      </c>
      <c r="K9175" s="2">
        <f t="shared" ca="1" si="997"/>
        <v>0.81291405460020305</v>
      </c>
      <c r="L9175" s="2"/>
      <c r="M9175" s="17">
        <f t="shared" ca="1" si="992"/>
        <v>1</v>
      </c>
      <c r="N9175" s="2">
        <f t="shared" ca="1" si="993"/>
        <v>3.2245456427014929E-2</v>
      </c>
      <c r="O9175" s="2"/>
      <c r="P9175" s="31">
        <f t="shared" ca="1" si="998"/>
        <v>2.6479787455452382</v>
      </c>
    </row>
    <row r="9176" spans="1:16" x14ac:dyDescent="0.25">
      <c r="A9176" s="32">
        <f ca="1">Uniform_A+B9176*(Uniform_B-Uniform_A)</f>
        <v>0.55905494490650853</v>
      </c>
      <c r="B9176" s="2">
        <f t="shared" ca="1" si="994"/>
        <v>5.5905494490650853E-2</v>
      </c>
      <c r="C9176" s="4"/>
      <c r="D9176" s="5">
        <f ca="1">IF(E9176&lt;(Driehoek_C-Driehoek_A)/(Driehoek_B-Driehoek_A),Driehoek_A+SQRT(E9176*(Driehoek_B-Driehoek_A)*(Driehoek_C-Driehoek_A)),Driehoek_B-SQRT((1-E9176)*(Driehoek_B-Driehoek_A)*(Driehoek_B-Driehoek_C)))</f>
        <v>4.8256665876779214</v>
      </c>
      <c r="E9176" s="2">
        <f t="shared" ca="1" si="995"/>
        <v>0.50214115893632894</v>
      </c>
      <c r="F9176" s="2"/>
      <c r="G9176" s="15">
        <f ca="1">_xlfn.NORM.INV(H9176,Normaal_Mu,Normaal_Sigma)</f>
        <v>6.4812068475624782</v>
      </c>
      <c r="H9176" s="2">
        <f t="shared" ca="1" si="996"/>
        <v>0.77053303426500941</v>
      </c>
      <c r="I9176" s="2"/>
      <c r="J9176" s="15">
        <f ca="1">-LN(K9176) /NegExp_Labda</f>
        <v>5.5322992187055151</v>
      </c>
      <c r="K9176" s="2">
        <f t="shared" ca="1" si="997"/>
        <v>0.3307277188658776</v>
      </c>
      <c r="L9176" s="2"/>
      <c r="M9176" s="17">
        <f t="shared" ca="1" si="992"/>
        <v>7</v>
      </c>
      <c r="N9176" s="2">
        <f t="shared" ca="1" si="993"/>
        <v>0.85469213059909832</v>
      </c>
      <c r="O9176" s="2"/>
      <c r="P9176" s="31">
        <f t="shared" ca="1" si="998"/>
        <v>4.8796455197704844</v>
      </c>
    </row>
    <row r="9177" spans="1:16" x14ac:dyDescent="0.25">
      <c r="A9177" s="32">
        <f ca="1">Uniform_A+B9177*(Uniform_B-Uniform_A)</f>
        <v>0.9975598851183487</v>
      </c>
      <c r="B9177" s="2">
        <f t="shared" ca="1" si="994"/>
        <v>9.975598851183487E-2</v>
      </c>
      <c r="C9177" s="4"/>
      <c r="D9177" s="5">
        <f ca="1">IF(E9177&lt;(Driehoek_C-Driehoek_A)/(Driehoek_B-Driehoek_A),Driehoek_A+SQRT(E9177*(Driehoek_B-Driehoek_A)*(Driehoek_C-Driehoek_A)),Driehoek_B-SQRT((1-E9177)*(Driehoek_B-Driehoek_A)*(Driehoek_B-Driehoek_C)))</f>
        <v>6.712033350163547</v>
      </c>
      <c r="E9177" s="2">
        <f t="shared" ca="1" si="995"/>
        <v>0.85043453169246164</v>
      </c>
      <c r="F9177" s="2"/>
      <c r="G9177" s="15">
        <f ca="1">_xlfn.NORM.INV(H9177,Normaal_Mu,Normaal_Sigma)</f>
        <v>5.9151834568918886</v>
      </c>
      <c r="H9177" s="2">
        <f t="shared" ca="1" si="996"/>
        <v>0.67637710638923454</v>
      </c>
      <c r="I9177" s="2"/>
      <c r="J9177" s="15">
        <f ca="1">-LN(K9177) /NegExp_Labda</f>
        <v>0.38383721581037383</v>
      </c>
      <c r="K9177" s="2">
        <f t="shared" ca="1" si="997"/>
        <v>0.92610520066236179</v>
      </c>
      <c r="L9177" s="2"/>
      <c r="M9177" s="17">
        <f t="shared" ca="1" si="992"/>
        <v>8</v>
      </c>
      <c r="N9177" s="2">
        <f t="shared" ca="1" si="993"/>
        <v>0.92234433491645251</v>
      </c>
      <c r="O9177" s="2"/>
      <c r="P9177" s="31">
        <f t="shared" ca="1" si="998"/>
        <v>4.4017227815968312</v>
      </c>
    </row>
    <row r="9178" spans="1:16" x14ac:dyDescent="0.25">
      <c r="A9178" s="32">
        <f ca="1">Uniform_A+B9178*(Uniform_B-Uniform_A)</f>
        <v>6.5179990198965356</v>
      </c>
      <c r="B9178" s="2">
        <f t="shared" ca="1" si="994"/>
        <v>0.65179990198965354</v>
      </c>
      <c r="C9178" s="4"/>
      <c r="D9178" s="5">
        <f ca="1">IF(E9178&lt;(Driehoek_C-Driehoek_A)/(Driehoek_B-Driehoek_A),Driehoek_A+SQRT(E9178*(Driehoek_B-Driehoek_A)*(Driehoek_C-Driehoek_A)),Driehoek_B-SQRT((1-E9178)*(Driehoek_B-Driehoek_A)*(Driehoek_B-Driehoek_C)))</f>
        <v>5.1854345647770774</v>
      </c>
      <c r="E9178" s="2">
        <f t="shared" ca="1" si="995"/>
        <v>0.58425972972578732</v>
      </c>
      <c r="F9178" s="2"/>
      <c r="G9178" s="15">
        <f ca="1">_xlfn.NORM.INV(H9178,Normaal_Mu,Normaal_Sigma)</f>
        <v>4.6212947296335836</v>
      </c>
      <c r="H9178" s="2">
        <f t="shared" ca="1" si="996"/>
        <v>0.42490822224773794</v>
      </c>
      <c r="I9178" s="2"/>
      <c r="J9178" s="15">
        <f ca="1">-LN(K9178) /NegExp_Labda</f>
        <v>8.3913552237798701</v>
      </c>
      <c r="K9178" s="2">
        <f t="shared" ca="1" si="997"/>
        <v>0.18669648702582409</v>
      </c>
      <c r="L9178" s="2"/>
      <c r="M9178" s="17">
        <f t="shared" ca="1" si="992"/>
        <v>5</v>
      </c>
      <c r="N9178" s="2">
        <f t="shared" ca="1" si="993"/>
        <v>0.58301307687483339</v>
      </c>
      <c r="O9178" s="2"/>
      <c r="P9178" s="31">
        <f t="shared" ca="1" si="998"/>
        <v>5.9432167076174141</v>
      </c>
    </row>
    <row r="9179" spans="1:16" x14ac:dyDescent="0.25">
      <c r="A9179" s="32">
        <f ca="1">Uniform_A+B9179*(Uniform_B-Uniform_A)</f>
        <v>0.87067431144558061</v>
      </c>
      <c r="B9179" s="2">
        <f t="shared" ca="1" si="994"/>
        <v>8.7067431144558061E-2</v>
      </c>
      <c r="C9179" s="4"/>
      <c r="D9179" s="5">
        <f ca="1">IF(E9179&lt;(Driehoek_C-Driehoek_A)/(Driehoek_B-Driehoek_A),Driehoek_A+SQRT(E9179*(Driehoek_B-Driehoek_A)*(Driehoek_C-Driehoek_A)),Driehoek_B-SQRT((1-E9179)*(Driehoek_B-Driehoek_A)*(Driehoek_B-Driehoek_C)))</f>
        <v>4.2808249733027397</v>
      </c>
      <c r="E9179" s="2">
        <f t="shared" ca="1" si="995"/>
        <v>0.36369677335419759</v>
      </c>
      <c r="F9179" s="2"/>
      <c r="G9179" s="15">
        <f ca="1">_xlfn.NORM.INV(H9179,Normaal_Mu,Normaal_Sigma)</f>
        <v>3.2718756992683113</v>
      </c>
      <c r="H9179" s="2">
        <f t="shared" ca="1" si="996"/>
        <v>0.19377687492177709</v>
      </c>
      <c r="I9179" s="2"/>
      <c r="J9179" s="15">
        <f ca="1">-LN(K9179) /NegExp_Labda</f>
        <v>4.469956958654608</v>
      </c>
      <c r="K9179" s="2">
        <f t="shared" ca="1" si="997"/>
        <v>0.40901993154988148</v>
      </c>
      <c r="L9179" s="2"/>
      <c r="M9179" s="17">
        <f t="shared" ca="1" si="992"/>
        <v>5</v>
      </c>
      <c r="N9179" s="2">
        <f t="shared" ca="1" si="993"/>
        <v>0.59999726885208771</v>
      </c>
      <c r="O9179" s="2"/>
      <c r="P9179" s="31">
        <f t="shared" ca="1" si="998"/>
        <v>3.5786663885342476</v>
      </c>
    </row>
    <row r="9180" spans="1:16" x14ac:dyDescent="0.25">
      <c r="A9180" s="32">
        <f ca="1">Uniform_A+B9180*(Uniform_B-Uniform_A)</f>
        <v>4.8783282570475404</v>
      </c>
      <c r="B9180" s="2">
        <f t="shared" ca="1" si="994"/>
        <v>0.48783282570475406</v>
      </c>
      <c r="C9180" s="4"/>
      <c r="D9180" s="5">
        <f ca="1">IF(E9180&lt;(Driehoek_C-Driehoek_A)/(Driehoek_B-Driehoek_A),Driehoek_A+SQRT(E9180*(Driehoek_B-Driehoek_A)*(Driehoek_C-Driehoek_A)),Driehoek_B-SQRT((1-E9180)*(Driehoek_B-Driehoek_A)*(Driehoek_B-Driehoek_C)))</f>
        <v>6.7570911600447463</v>
      </c>
      <c r="E9180" s="2">
        <f t="shared" ca="1" si="995"/>
        <v>0.85626742673287359</v>
      </c>
      <c r="F9180" s="2"/>
      <c r="G9180" s="15">
        <f ca="1">_xlfn.NORM.INV(H9180,Normaal_Mu,Normaal_Sigma)</f>
        <v>1.9709960382175145</v>
      </c>
      <c r="H9180" s="2">
        <f t="shared" ca="1" si="996"/>
        <v>6.4949285898845854E-2</v>
      </c>
      <c r="I9180" s="2"/>
      <c r="J9180" s="15">
        <f ca="1">-LN(K9180) /NegExp_Labda</f>
        <v>8.2002616437949207</v>
      </c>
      <c r="K9180" s="2">
        <f t="shared" ca="1" si="997"/>
        <v>0.19396989182159419</v>
      </c>
      <c r="L9180" s="2"/>
      <c r="M9180" s="17">
        <f t="shared" ca="1" si="992"/>
        <v>6</v>
      </c>
      <c r="N9180" s="2">
        <f t="shared" ca="1" si="993"/>
        <v>0.75361199312894633</v>
      </c>
      <c r="O9180" s="2"/>
      <c r="P9180" s="31">
        <f t="shared" ca="1" si="998"/>
        <v>5.5613354198209439</v>
      </c>
    </row>
    <row r="9181" spans="1:16" x14ac:dyDescent="0.25">
      <c r="A9181" s="32">
        <f ca="1">Uniform_A+B9181*(Uniform_B-Uniform_A)</f>
        <v>1.9307452316523022</v>
      </c>
      <c r="B9181" s="2">
        <f t="shared" ca="1" si="994"/>
        <v>0.19307452316523022</v>
      </c>
      <c r="C9181" s="4"/>
      <c r="D9181" s="5">
        <f ca="1">IF(E9181&lt;(Driehoek_C-Driehoek_A)/(Driehoek_B-Driehoek_A),Driehoek_A+SQRT(E9181*(Driehoek_B-Driehoek_A)*(Driehoek_C-Driehoek_A)),Driehoek_B-SQRT((1-E9181)*(Driehoek_B-Driehoek_A)*(Driehoek_B-Driehoek_C)))</f>
        <v>3.5542380984061932</v>
      </c>
      <c r="E9181" s="2">
        <f t="shared" ca="1" si="995"/>
        <v>0.17254686189552138</v>
      </c>
      <c r="F9181" s="2"/>
      <c r="G9181" s="15">
        <f ca="1">_xlfn.NORM.INV(H9181,Normaal_Mu,Normaal_Sigma)</f>
        <v>6.0850192581030154</v>
      </c>
      <c r="H9181" s="2">
        <f t="shared" ca="1" si="996"/>
        <v>0.70626626204416032</v>
      </c>
      <c r="I9181" s="2"/>
      <c r="J9181" s="15">
        <f ca="1">-LN(K9181) /NegExp_Labda</f>
        <v>4.6793295983332621</v>
      </c>
      <c r="K9181" s="2">
        <f t="shared" ca="1" si="997"/>
        <v>0.39224606485098323</v>
      </c>
      <c r="L9181" s="2"/>
      <c r="M9181" s="17">
        <f t="shared" ca="1" si="992"/>
        <v>3</v>
      </c>
      <c r="N9181" s="2">
        <f t="shared" ca="1" si="993"/>
        <v>0.12934097952064949</v>
      </c>
      <c r="O9181" s="2"/>
      <c r="P9181" s="31">
        <f t="shared" ca="1" si="998"/>
        <v>3.8498664372989544</v>
      </c>
    </row>
    <row r="9182" spans="1:16" x14ac:dyDescent="0.25">
      <c r="A9182" s="32">
        <f ca="1">Uniform_A+B9182*(Uniform_B-Uniform_A)</f>
        <v>6.3303699032587506</v>
      </c>
      <c r="B9182" s="2">
        <f t="shared" ca="1" si="994"/>
        <v>0.63303699032587502</v>
      </c>
      <c r="C9182" s="4"/>
      <c r="D9182" s="5">
        <f ca="1">IF(E9182&lt;(Driehoek_C-Driehoek_A)/(Driehoek_B-Driehoek_A),Driehoek_A+SQRT(E9182*(Driehoek_B-Driehoek_A)*(Driehoek_C-Driehoek_A)),Driehoek_B-SQRT((1-E9182)*(Driehoek_B-Driehoek_A)*(Driehoek_B-Driehoek_C)))</f>
        <v>6.6916770615704975</v>
      </c>
      <c r="E9182" s="2">
        <f t="shared" ca="1" si="995"/>
        <v>0.84776129176914816</v>
      </c>
      <c r="F9182" s="2"/>
      <c r="G9182" s="15">
        <f ca="1">_xlfn.NORM.INV(H9182,Normaal_Mu,Normaal_Sigma)</f>
        <v>4.4218656088241932</v>
      </c>
      <c r="H9182" s="2">
        <f t="shared" ca="1" si="996"/>
        <v>0.38626497829401951</v>
      </c>
      <c r="I9182" s="2"/>
      <c r="J9182" s="15">
        <f ca="1">-LN(K9182) /NegExp_Labda</f>
        <v>0.68133058931947854</v>
      </c>
      <c r="K9182" s="2">
        <f t="shared" ca="1" si="997"/>
        <v>0.87261038437590077</v>
      </c>
      <c r="L9182" s="2"/>
      <c r="M9182" s="17">
        <f t="shared" ca="1" si="992"/>
        <v>7</v>
      </c>
      <c r="N9182" s="2">
        <f t="shared" ca="1" si="993"/>
        <v>0.80311088949801734</v>
      </c>
      <c r="O9182" s="2"/>
      <c r="P9182" s="31">
        <f t="shared" ca="1" si="998"/>
        <v>5.0250486325945847</v>
      </c>
    </row>
    <row r="9183" spans="1:16" x14ac:dyDescent="0.25">
      <c r="A9183" s="32">
        <f ca="1">Uniform_A+B9183*(Uniform_B-Uniform_A)</f>
        <v>7.2692610629883117</v>
      </c>
      <c r="B9183" s="2">
        <f t="shared" ca="1" si="994"/>
        <v>0.72692610629883114</v>
      </c>
      <c r="C9183" s="4"/>
      <c r="D9183" s="5">
        <f ca="1">IF(E9183&lt;(Driehoek_C-Driehoek_A)/(Driehoek_B-Driehoek_A),Driehoek_A+SQRT(E9183*(Driehoek_B-Driehoek_A)*(Driehoek_C-Driehoek_A)),Driehoek_B-SQRT((1-E9183)*(Driehoek_B-Driehoek_A)*(Driehoek_B-Driehoek_C)))</f>
        <v>4.6965433909813115</v>
      </c>
      <c r="E9183" s="2">
        <f t="shared" ca="1" si="995"/>
        <v>0.47086460612266778</v>
      </c>
      <c r="F9183" s="2"/>
      <c r="G9183" s="15">
        <f ca="1">_xlfn.NORM.INV(H9183,Normaal_Mu,Normaal_Sigma)</f>
        <v>3.061559878498433</v>
      </c>
      <c r="H9183" s="2">
        <f t="shared" ca="1" si="996"/>
        <v>0.16621770201966424</v>
      </c>
      <c r="I9183" s="2"/>
      <c r="J9183" s="15">
        <f ca="1">-LN(K9183) /NegExp_Labda</f>
        <v>8.3121018186001887</v>
      </c>
      <c r="K9183" s="2">
        <f t="shared" ca="1" si="997"/>
        <v>0.1896793310955982</v>
      </c>
      <c r="L9183" s="2"/>
      <c r="M9183" s="17">
        <f t="shared" ca="1" si="992"/>
        <v>7</v>
      </c>
      <c r="N9183" s="2">
        <f t="shared" ca="1" si="993"/>
        <v>0.79214779395831458</v>
      </c>
      <c r="O9183" s="2"/>
      <c r="P9183" s="31">
        <f t="shared" ca="1" si="998"/>
        <v>6.0678932302136488</v>
      </c>
    </row>
    <row r="9184" spans="1:16" x14ac:dyDescent="0.25">
      <c r="A9184" s="32">
        <f ca="1">Uniform_A+B9184*(Uniform_B-Uniform_A)</f>
        <v>8.5063054473945652</v>
      </c>
      <c r="B9184" s="2">
        <f t="shared" ca="1" si="994"/>
        <v>0.85063054473945654</v>
      </c>
      <c r="C9184" s="4"/>
      <c r="D9184" s="5">
        <f ca="1">IF(E9184&lt;(Driehoek_C-Driehoek_A)/(Driehoek_B-Driehoek_A),Driehoek_A+SQRT(E9184*(Driehoek_B-Driehoek_A)*(Driehoek_C-Driehoek_A)),Driehoek_B-SQRT((1-E9184)*(Driehoek_B-Driehoek_A)*(Driehoek_B-Driehoek_C)))</f>
        <v>6.176760270870755</v>
      </c>
      <c r="E9184" s="2">
        <f t="shared" ca="1" si="995"/>
        <v>0.77226621233903503</v>
      </c>
      <c r="F9184" s="2"/>
      <c r="G9184" s="15">
        <f ca="1">_xlfn.NORM.INV(H9184,Normaal_Mu,Normaal_Sigma)</f>
        <v>5.4958726116983367</v>
      </c>
      <c r="H9184" s="2">
        <f t="shared" ca="1" si="996"/>
        <v>0.59790815563878519</v>
      </c>
      <c r="I9184" s="2"/>
      <c r="J9184" s="15">
        <f ca="1">-LN(K9184) /NegExp_Labda</f>
        <v>0.21803853008417964</v>
      </c>
      <c r="K9184" s="2">
        <f t="shared" ca="1" si="997"/>
        <v>0.95732943839736673</v>
      </c>
      <c r="L9184" s="2"/>
      <c r="M9184" s="17">
        <f t="shared" ca="1" si="992"/>
        <v>7</v>
      </c>
      <c r="N9184" s="2">
        <f t="shared" ca="1" si="993"/>
        <v>0.77960839372753787</v>
      </c>
      <c r="O9184" s="2"/>
      <c r="P9184" s="31">
        <f t="shared" ca="1" si="998"/>
        <v>5.4793953720095674</v>
      </c>
    </row>
    <row r="9185" spans="1:16" x14ac:dyDescent="0.25">
      <c r="A9185" s="32">
        <f ca="1">Uniform_A+B9185*(Uniform_B-Uniform_A)</f>
        <v>5.3711365016623516</v>
      </c>
      <c r="B9185" s="2">
        <f t="shared" ca="1" si="994"/>
        <v>0.53711365016623513</v>
      </c>
      <c r="C9185" s="4"/>
      <c r="D9185" s="5">
        <f ca="1">IF(E9185&lt;(Driehoek_C-Driehoek_A)/(Driehoek_B-Driehoek_A),Driehoek_A+SQRT(E9185*(Driehoek_B-Driehoek_A)*(Driehoek_C-Driehoek_A)),Driehoek_B-SQRT((1-E9185)*(Driehoek_B-Driehoek_A)*(Driehoek_B-Driehoek_C)))</f>
        <v>4.297038017043624</v>
      </c>
      <c r="E9185" s="2">
        <f t="shared" ca="1" si="995"/>
        <v>0.36806138819620082</v>
      </c>
      <c r="F9185" s="2"/>
      <c r="G9185" s="15">
        <f ca="1">_xlfn.NORM.INV(H9185,Normaal_Mu,Normaal_Sigma)</f>
        <v>5.7761497972833951</v>
      </c>
      <c r="H9185" s="2">
        <f t="shared" ca="1" si="996"/>
        <v>0.65101969644989399</v>
      </c>
      <c r="I9185" s="2"/>
      <c r="J9185" s="15">
        <f ca="1">-LN(K9185) /NegExp_Labda</f>
        <v>1.0763816008299252</v>
      </c>
      <c r="K9185" s="2">
        <f t="shared" ca="1" si="997"/>
        <v>0.80631860730072979</v>
      </c>
      <c r="L9185" s="2"/>
      <c r="M9185" s="17">
        <f t="shared" ca="1" si="992"/>
        <v>5</v>
      </c>
      <c r="N9185" s="2">
        <f t="shared" ca="1" si="993"/>
        <v>0.52099208458206292</v>
      </c>
      <c r="O9185" s="2"/>
      <c r="P9185" s="31">
        <f t="shared" ca="1" si="998"/>
        <v>4.3041411833638588</v>
      </c>
    </row>
    <row r="9186" spans="1:16" x14ac:dyDescent="0.25">
      <c r="A9186" s="32">
        <f ca="1">Uniform_A+B9186*(Uniform_B-Uniform_A)</f>
        <v>6.9681634832662649</v>
      </c>
      <c r="B9186" s="2">
        <f t="shared" ca="1" si="994"/>
        <v>0.69681634832662653</v>
      </c>
      <c r="C9186" s="4"/>
      <c r="D9186" s="5">
        <f ca="1">IF(E9186&lt;(Driehoek_C-Driehoek_A)/(Driehoek_B-Driehoek_A),Driehoek_A+SQRT(E9186*(Driehoek_B-Driehoek_A)*(Driehoek_C-Driehoek_A)),Driehoek_B-SQRT((1-E9186)*(Driehoek_B-Driehoek_A)*(Driehoek_B-Driehoek_C)))</f>
        <v>6.9735994175519593</v>
      </c>
      <c r="E9186" s="2">
        <f t="shared" ca="1" si="995"/>
        <v>0.88267716227012116</v>
      </c>
      <c r="F9186" s="2"/>
      <c r="G9186" s="15">
        <f ca="1">_xlfn.NORM.INV(H9186,Normaal_Mu,Normaal_Sigma)</f>
        <v>0.65763763640277251</v>
      </c>
      <c r="H9186" s="2">
        <f t="shared" ca="1" si="996"/>
        <v>1.4958739636359186E-2</v>
      </c>
      <c r="I9186" s="2"/>
      <c r="J9186" s="15">
        <f ca="1">-LN(K9186) /NegExp_Labda</f>
        <v>18.838284185041562</v>
      </c>
      <c r="K9186" s="2">
        <f t="shared" ca="1" si="997"/>
        <v>2.3106141360930144E-2</v>
      </c>
      <c r="L9186" s="2"/>
      <c r="M9186" s="17">
        <f t="shared" ca="1" si="992"/>
        <v>7</v>
      </c>
      <c r="N9186" s="2">
        <f t="shared" ca="1" si="993"/>
        <v>0.77194076404925127</v>
      </c>
      <c r="O9186" s="2"/>
      <c r="P9186" s="31">
        <f t="shared" ca="1" si="998"/>
        <v>8.0875369444525127</v>
      </c>
    </row>
    <row r="9187" spans="1:16" x14ac:dyDescent="0.25">
      <c r="A9187" s="32">
        <f ca="1">Uniform_A+B9187*(Uniform_B-Uniform_A)</f>
        <v>4.097278589200176</v>
      </c>
      <c r="B9187" s="2">
        <f t="shared" ca="1" si="994"/>
        <v>0.40972785892001762</v>
      </c>
      <c r="C9187" s="4"/>
      <c r="D9187" s="5">
        <f ca="1">IF(E9187&lt;(Driehoek_C-Driehoek_A)/(Driehoek_B-Driehoek_A),Driehoek_A+SQRT(E9187*(Driehoek_B-Driehoek_A)*(Driehoek_C-Driehoek_A)),Driehoek_B-SQRT((1-E9187)*(Driehoek_B-Driehoek_A)*(Driehoek_B-Driehoek_C)))</f>
        <v>4.8259666878105101</v>
      </c>
      <c r="E9187" s="2">
        <f t="shared" ca="1" si="995"/>
        <v>0.50221274024949825</v>
      </c>
      <c r="F9187" s="2"/>
      <c r="G9187" s="15">
        <f ca="1">_xlfn.NORM.INV(H9187,Normaal_Mu,Normaal_Sigma)</f>
        <v>5.049850426654209</v>
      </c>
      <c r="H9187" s="2">
        <f t="shared" ca="1" si="996"/>
        <v>0.50994269192371233</v>
      </c>
      <c r="I9187" s="2"/>
      <c r="J9187" s="15">
        <f ca="1">-LN(K9187) /NegExp_Labda</f>
        <v>3.7003674854953625</v>
      </c>
      <c r="K9187" s="2">
        <f t="shared" ca="1" si="997"/>
        <v>0.47707885032092745</v>
      </c>
      <c r="L9187" s="2"/>
      <c r="M9187" s="17">
        <f t="shared" ca="1" si="992"/>
        <v>5</v>
      </c>
      <c r="N9187" s="2">
        <f t="shared" ca="1" si="993"/>
        <v>0.55016070911359138</v>
      </c>
      <c r="O9187" s="2"/>
      <c r="P9187" s="31">
        <f t="shared" ca="1" si="998"/>
        <v>4.5346926378320518</v>
      </c>
    </row>
    <row r="9188" spans="1:16" x14ac:dyDescent="0.25">
      <c r="A9188" s="32">
        <f ca="1">Uniform_A+B9188*(Uniform_B-Uniform_A)</f>
        <v>1.0194506443111029</v>
      </c>
      <c r="B9188" s="2">
        <f t="shared" ca="1" si="994"/>
        <v>0.10194506443111029</v>
      </c>
      <c r="C9188" s="4"/>
      <c r="D9188" s="5">
        <f ca="1">IF(E9188&lt;(Driehoek_C-Driehoek_A)/(Driehoek_B-Driehoek_A),Driehoek_A+SQRT(E9188*(Driehoek_B-Driehoek_A)*(Driehoek_C-Driehoek_A)),Driehoek_B-SQRT((1-E9188)*(Driehoek_B-Driehoek_A)*(Driehoek_B-Driehoek_C)))</f>
        <v>4.4261230379707772</v>
      </c>
      <c r="E9188" s="2">
        <f t="shared" ca="1" si="995"/>
        <v>0.40227570103480936</v>
      </c>
      <c r="F9188" s="2"/>
      <c r="G9188" s="15">
        <f ca="1">_xlfn.NORM.INV(H9188,Normaal_Mu,Normaal_Sigma)</f>
        <v>0.3317726773572911</v>
      </c>
      <c r="H9188" s="2">
        <f t="shared" ca="1" si="996"/>
        <v>9.7948855734129037E-3</v>
      </c>
      <c r="I9188" s="2"/>
      <c r="J9188" s="15">
        <f ca="1">-LN(K9188) /NegExp_Labda</f>
        <v>4.1074045122826419</v>
      </c>
      <c r="K9188" s="2">
        <f t="shared" ca="1" si="997"/>
        <v>0.43977990089778007</v>
      </c>
      <c r="L9188" s="2"/>
      <c r="M9188" s="17">
        <f t="shared" ca="1" si="992"/>
        <v>5</v>
      </c>
      <c r="N9188" s="2">
        <f t="shared" ca="1" si="993"/>
        <v>0.54480362361220658</v>
      </c>
      <c r="O9188" s="2"/>
      <c r="P9188" s="31">
        <f t="shared" ca="1" si="998"/>
        <v>2.9769501743843625</v>
      </c>
    </row>
    <row r="9189" spans="1:16" x14ac:dyDescent="0.25">
      <c r="A9189" s="32">
        <f ca="1">Uniform_A+B9189*(Uniform_B-Uniform_A)</f>
        <v>4.8701458185464483</v>
      </c>
      <c r="B9189" s="2">
        <f t="shared" ca="1" si="994"/>
        <v>0.48701458185464486</v>
      </c>
      <c r="C9189" s="4"/>
      <c r="D9189" s="5">
        <f ca="1">IF(E9189&lt;(Driehoek_C-Driehoek_A)/(Driehoek_B-Driehoek_A),Driehoek_A+SQRT(E9189*(Driehoek_B-Driehoek_A)*(Driehoek_C-Driehoek_A)),Driehoek_B-SQRT((1-E9189)*(Driehoek_B-Driehoek_A)*(Driehoek_B-Driehoek_C)))</f>
        <v>6.2928310167372414</v>
      </c>
      <c r="E9189" s="2">
        <f t="shared" ca="1" si="995"/>
        <v>0.79060674560171662</v>
      </c>
      <c r="F9189" s="2"/>
      <c r="G9189" s="15">
        <f ca="1">_xlfn.NORM.INV(H9189,Normaal_Mu,Normaal_Sigma)</f>
        <v>3.9782470409643658</v>
      </c>
      <c r="H9189" s="2">
        <f t="shared" ca="1" si="996"/>
        <v>0.30471877589023777</v>
      </c>
      <c r="I9189" s="2"/>
      <c r="J9189" s="15">
        <f ca="1">-LN(K9189) /NegExp_Labda</f>
        <v>0.51331227154302494</v>
      </c>
      <c r="K9189" s="2">
        <f t="shared" ca="1" si="997"/>
        <v>0.90243153395315212</v>
      </c>
      <c r="L9189" s="2"/>
      <c r="M9189" s="17">
        <f t="shared" ca="1" si="992"/>
        <v>3</v>
      </c>
      <c r="N9189" s="2">
        <f t="shared" ca="1" si="993"/>
        <v>0.20562849918407355</v>
      </c>
      <c r="O9189" s="2"/>
      <c r="P9189" s="31">
        <f t="shared" ca="1" si="998"/>
        <v>3.7309072295582162</v>
      </c>
    </row>
    <row r="9190" spans="1:16" x14ac:dyDescent="0.25">
      <c r="A9190" s="32">
        <f ca="1">Uniform_A+B9190*(Uniform_B-Uniform_A)</f>
        <v>0.82066042268327033</v>
      </c>
      <c r="B9190" s="2">
        <f t="shared" ca="1" si="994"/>
        <v>8.2066042268327033E-2</v>
      </c>
      <c r="C9190" s="4"/>
      <c r="D9190" s="5">
        <f ca="1">IF(E9190&lt;(Driehoek_C-Driehoek_A)/(Driehoek_B-Driehoek_A),Driehoek_A+SQRT(E9190*(Driehoek_B-Driehoek_A)*(Driehoek_C-Driehoek_A)),Driehoek_B-SQRT((1-E9190)*(Driehoek_B-Driehoek_A)*(Driehoek_B-Driehoek_C)))</f>
        <v>4.2828191922892556</v>
      </c>
      <c r="E9190" s="2">
        <f t="shared" ca="1" si="995"/>
        <v>0.36423443506758324</v>
      </c>
      <c r="F9190" s="2"/>
      <c r="G9190" s="15">
        <f ca="1">_xlfn.NORM.INV(H9190,Normaal_Mu,Normaal_Sigma)</f>
        <v>3.4541473308218977</v>
      </c>
      <c r="H9190" s="2">
        <f t="shared" ca="1" si="996"/>
        <v>0.21978298920461015</v>
      </c>
      <c r="I9190" s="2"/>
      <c r="J9190" s="15">
        <f ca="1">-LN(K9190) /NegExp_Labda</f>
        <v>4.8792227995382644</v>
      </c>
      <c r="K9190" s="2">
        <f t="shared" ca="1" si="997"/>
        <v>0.37687392650815366</v>
      </c>
      <c r="L9190" s="2"/>
      <c r="M9190" s="17">
        <f t="shared" ca="1" si="992"/>
        <v>3</v>
      </c>
      <c r="N9190" s="2">
        <f t="shared" ca="1" si="993"/>
        <v>0.26247948460207182</v>
      </c>
      <c r="O9190" s="2"/>
      <c r="P9190" s="31">
        <f t="shared" ca="1" si="998"/>
        <v>3.2873699490665382</v>
      </c>
    </row>
    <row r="9191" spans="1:16" x14ac:dyDescent="0.25">
      <c r="A9191" s="32">
        <f ca="1">Uniform_A+B9191*(Uniform_B-Uniform_A)</f>
        <v>6.0130837370748749</v>
      </c>
      <c r="B9191" s="2">
        <f t="shared" ca="1" si="994"/>
        <v>0.60130837370748746</v>
      </c>
      <c r="C9191" s="4"/>
      <c r="D9191" s="5">
        <f ca="1">IF(E9191&lt;(Driehoek_C-Driehoek_A)/(Driehoek_B-Driehoek_A),Driehoek_A+SQRT(E9191*(Driehoek_B-Driehoek_A)*(Driehoek_C-Driehoek_A)),Driehoek_B-SQRT((1-E9191)*(Driehoek_B-Driehoek_A)*(Driehoek_B-Driehoek_C)))</f>
        <v>8.3869957052366502</v>
      </c>
      <c r="E9191" s="2">
        <f t="shared" ca="1" si="995"/>
        <v>0.98926359241719108</v>
      </c>
      <c r="F9191" s="2"/>
      <c r="G9191" s="15">
        <f ca="1">_xlfn.NORM.INV(H9191,Normaal_Mu,Normaal_Sigma)</f>
        <v>9.1276932378314299</v>
      </c>
      <c r="H9191" s="2">
        <f t="shared" ca="1" si="996"/>
        <v>0.98048386932588094</v>
      </c>
      <c r="I9191" s="2"/>
      <c r="J9191" s="15">
        <f ca="1">-LN(K9191) /NegExp_Labda</f>
        <v>37.773132122237477</v>
      </c>
      <c r="K9191" s="2">
        <f t="shared" ca="1" si="997"/>
        <v>5.2368174006789392E-4</v>
      </c>
      <c r="L9191" s="2"/>
      <c r="M9191" s="17">
        <f t="shared" ca="1" si="992"/>
        <v>6</v>
      </c>
      <c r="N9191" s="2">
        <f t="shared" ca="1" si="993"/>
        <v>0.68390757379266409</v>
      </c>
      <c r="O9191" s="2"/>
      <c r="P9191" s="31">
        <f t="shared" ca="1" si="998"/>
        <v>13.460180960476086</v>
      </c>
    </row>
    <row r="9192" spans="1:16" x14ac:dyDescent="0.25">
      <c r="A9192" s="32">
        <f ca="1">Uniform_A+B9192*(Uniform_B-Uniform_A)</f>
        <v>8.688228806390125</v>
      </c>
      <c r="B9192" s="2">
        <f t="shared" ca="1" si="994"/>
        <v>0.86882288063901247</v>
      </c>
      <c r="C9192" s="4"/>
      <c r="D9192" s="5">
        <f ca="1">IF(E9192&lt;(Driehoek_C-Driehoek_A)/(Driehoek_B-Driehoek_A),Driehoek_A+SQRT(E9192*(Driehoek_B-Driehoek_A)*(Driehoek_C-Driehoek_A)),Driehoek_B-SQRT((1-E9192)*(Driehoek_B-Driehoek_A)*(Driehoek_B-Driehoek_C)))</f>
        <v>8.2719679269295625</v>
      </c>
      <c r="E9192" s="2">
        <f t="shared" ca="1" si="995"/>
        <v>0.98485626573087892</v>
      </c>
      <c r="F9192" s="2"/>
      <c r="G9192" s="15">
        <f ca="1">_xlfn.NORM.INV(H9192,Normaal_Mu,Normaal_Sigma)</f>
        <v>6.754988128914178</v>
      </c>
      <c r="H9192" s="2">
        <f t="shared" ca="1" si="996"/>
        <v>0.80989082931308931</v>
      </c>
      <c r="I9192" s="2"/>
      <c r="J9192" s="15">
        <f ca="1">-LN(K9192) /NegExp_Labda</f>
        <v>2.1204278798241747</v>
      </c>
      <c r="K9192" s="2">
        <f t="shared" ca="1" si="997"/>
        <v>0.65436788134993829</v>
      </c>
      <c r="L9192" s="2"/>
      <c r="M9192" s="17">
        <f t="shared" ca="1" si="992"/>
        <v>7</v>
      </c>
      <c r="N9192" s="2">
        <f t="shared" ca="1" si="993"/>
        <v>0.81616989142417051</v>
      </c>
      <c r="O9192" s="2"/>
      <c r="P9192" s="31">
        <f t="shared" ca="1" si="998"/>
        <v>6.567122548411608</v>
      </c>
    </row>
    <row r="9193" spans="1:16" x14ac:dyDescent="0.25">
      <c r="A9193" s="32">
        <f ca="1">Uniform_A+B9193*(Uniform_B-Uniform_A)</f>
        <v>8.6518533679970382</v>
      </c>
      <c r="B9193" s="2">
        <f t="shared" ca="1" si="994"/>
        <v>0.86518533679970377</v>
      </c>
      <c r="C9193" s="4"/>
      <c r="D9193" s="5">
        <f ca="1">IF(E9193&lt;(Driehoek_C-Driehoek_A)/(Driehoek_B-Driehoek_A),Driehoek_A+SQRT(E9193*(Driehoek_B-Driehoek_A)*(Driehoek_C-Driehoek_A)),Driehoek_B-SQRT((1-E9193)*(Driehoek_B-Driehoek_A)*(Driehoek_B-Driehoek_C)))</f>
        <v>4.4112372507417144</v>
      </c>
      <c r="E9193" s="2">
        <f t="shared" ca="1" si="995"/>
        <v>0.39837875517198695</v>
      </c>
      <c r="F9193" s="2"/>
      <c r="G9193" s="15">
        <f ca="1">_xlfn.NORM.INV(H9193,Normaal_Mu,Normaal_Sigma)</f>
        <v>3.5918557789082914</v>
      </c>
      <c r="H9193" s="2">
        <f t="shared" ca="1" si="996"/>
        <v>0.24069393371130121</v>
      </c>
      <c r="I9193" s="2"/>
      <c r="J9193" s="15">
        <f ca="1">-LN(K9193) /NegExp_Labda</f>
        <v>1.1890018127486068</v>
      </c>
      <c r="K9193" s="2">
        <f t="shared" ca="1" si="997"/>
        <v>0.78836006157732152</v>
      </c>
      <c r="L9193" s="2"/>
      <c r="M9193" s="17">
        <f t="shared" ca="1" si="992"/>
        <v>4</v>
      </c>
      <c r="N9193" s="2">
        <f t="shared" ca="1" si="993"/>
        <v>0.37110152250172013</v>
      </c>
      <c r="O9193" s="2"/>
      <c r="P9193" s="31">
        <f t="shared" ca="1" si="998"/>
        <v>4.3687896420791308</v>
      </c>
    </row>
    <row r="9194" spans="1:16" x14ac:dyDescent="0.25">
      <c r="A9194" s="32">
        <f ca="1">Uniform_A+B9194*(Uniform_B-Uniform_A)</f>
        <v>5.4798686108176922</v>
      </c>
      <c r="B9194" s="2">
        <f t="shared" ca="1" si="994"/>
        <v>0.54798686108176919</v>
      </c>
      <c r="C9194" s="4"/>
      <c r="D9194" s="5">
        <f ca="1">IF(E9194&lt;(Driehoek_C-Driehoek_A)/(Driehoek_B-Driehoek_A),Driehoek_A+SQRT(E9194*(Driehoek_B-Driehoek_A)*(Driehoek_C-Driehoek_A)),Driehoek_B-SQRT((1-E9194)*(Driehoek_B-Driehoek_A)*(Driehoek_B-Driehoek_C)))</f>
        <v>5.7022624665541919</v>
      </c>
      <c r="E9194" s="2">
        <f t="shared" ca="1" si="995"/>
        <v>0.68928363315722174</v>
      </c>
      <c r="F9194" s="2"/>
      <c r="G9194" s="15">
        <f ca="1">_xlfn.NORM.INV(H9194,Normaal_Mu,Normaal_Sigma)</f>
        <v>4.9089413373786748</v>
      </c>
      <c r="H9194" s="2">
        <f t="shared" ca="1" si="996"/>
        <v>0.48184269806413227</v>
      </c>
      <c r="I9194" s="2"/>
      <c r="J9194" s="15">
        <f ca="1">-LN(K9194) /NegExp_Labda</f>
        <v>0.53029640050819871</v>
      </c>
      <c r="K9194" s="2">
        <f t="shared" ca="1" si="997"/>
        <v>0.89937133167168537</v>
      </c>
      <c r="L9194" s="2"/>
      <c r="M9194" s="17">
        <f t="shared" ca="1" si="992"/>
        <v>6</v>
      </c>
      <c r="N9194" s="2">
        <f t="shared" ca="1" si="993"/>
        <v>0.63170840835970332</v>
      </c>
      <c r="O9194" s="2"/>
      <c r="P9194" s="31">
        <f t="shared" ca="1" si="998"/>
        <v>4.5242737630517516</v>
      </c>
    </row>
    <row r="9195" spans="1:16" x14ac:dyDescent="0.25">
      <c r="A9195" s="32">
        <f ca="1">Uniform_A+B9195*(Uniform_B-Uniform_A)</f>
        <v>6.2199875549591974</v>
      </c>
      <c r="B9195" s="2">
        <f t="shared" ca="1" si="994"/>
        <v>0.62199875549591976</v>
      </c>
      <c r="C9195" s="4"/>
      <c r="D9195" s="5">
        <f ca="1">IF(E9195&lt;(Driehoek_C-Driehoek_A)/(Driehoek_B-Driehoek_A),Driehoek_A+SQRT(E9195*(Driehoek_B-Driehoek_A)*(Driehoek_C-Driehoek_A)),Driehoek_B-SQRT((1-E9195)*(Driehoek_B-Driehoek_A)*(Driehoek_B-Driehoek_C)))</f>
        <v>6.5927792073412501</v>
      </c>
      <c r="E9195" s="2">
        <f t="shared" ca="1" si="995"/>
        <v>0.8344368015826108</v>
      </c>
      <c r="F9195" s="2"/>
      <c r="G9195" s="15">
        <f ca="1">_xlfn.NORM.INV(H9195,Normaal_Mu,Normaal_Sigma)</f>
        <v>7.2196878930727317</v>
      </c>
      <c r="H9195" s="2">
        <f t="shared" ca="1" si="996"/>
        <v>0.86646686085273228</v>
      </c>
      <c r="I9195" s="2"/>
      <c r="J9195" s="15">
        <f ca="1">-LN(K9195) /NegExp_Labda</f>
        <v>1.4363747371026727</v>
      </c>
      <c r="K9195" s="2">
        <f t="shared" ca="1" si="997"/>
        <v>0.75030540593841744</v>
      </c>
      <c r="L9195" s="2"/>
      <c r="M9195" s="17">
        <f t="shared" ca="1" si="992"/>
        <v>3</v>
      </c>
      <c r="N9195" s="2">
        <f t="shared" ca="1" si="993"/>
        <v>0.14185590148905303</v>
      </c>
      <c r="O9195" s="2"/>
      <c r="P9195" s="31">
        <f t="shared" ca="1" si="998"/>
        <v>4.8937658784951701</v>
      </c>
    </row>
    <row r="9196" spans="1:16" x14ac:dyDescent="0.25">
      <c r="A9196" s="32">
        <f ca="1">Uniform_A+B9196*(Uniform_B-Uniform_A)</f>
        <v>4.4949111267486339</v>
      </c>
      <c r="B9196" s="2">
        <f t="shared" ca="1" si="994"/>
        <v>0.44949111267486341</v>
      </c>
      <c r="C9196" s="4"/>
      <c r="D9196" s="5">
        <f ca="1">IF(E9196&lt;(Driehoek_C-Driehoek_A)/(Driehoek_B-Driehoek_A),Driehoek_A+SQRT(E9196*(Driehoek_B-Driehoek_A)*(Driehoek_C-Driehoek_A)),Driehoek_B-SQRT((1-E9196)*(Driehoek_B-Driehoek_A)*(Driehoek_B-Driehoek_C)))</f>
        <v>5.5582643765598085</v>
      </c>
      <c r="E9196" s="2">
        <f t="shared" ca="1" si="995"/>
        <v>0.66155588280979316</v>
      </c>
      <c r="F9196" s="2"/>
      <c r="G9196" s="15">
        <f ca="1">_xlfn.NORM.INV(H9196,Normaal_Mu,Normaal_Sigma)</f>
        <v>7.5362076086939886</v>
      </c>
      <c r="H9196" s="2">
        <f t="shared" ca="1" si="996"/>
        <v>0.89761955843287822</v>
      </c>
      <c r="I9196" s="2"/>
      <c r="J9196" s="15">
        <f ca="1">-LN(K9196) /NegExp_Labda</f>
        <v>1.7500019384815964</v>
      </c>
      <c r="K9196" s="2">
        <f t="shared" ca="1" si="997"/>
        <v>0.70468781651378776</v>
      </c>
      <c r="L9196" s="2"/>
      <c r="M9196" s="17">
        <f t="shared" ca="1" si="992"/>
        <v>3</v>
      </c>
      <c r="N9196" s="2">
        <f t="shared" ca="1" si="993"/>
        <v>0.18741312402991395</v>
      </c>
      <c r="O9196" s="2"/>
      <c r="P9196" s="31">
        <f t="shared" ca="1" si="998"/>
        <v>4.4678770100968048</v>
      </c>
    </row>
    <row r="9197" spans="1:16" x14ac:dyDescent="0.25">
      <c r="A9197" s="32">
        <f ca="1">Uniform_A+B9197*(Uniform_B-Uniform_A)</f>
        <v>3.6302703740116185</v>
      </c>
      <c r="B9197" s="2">
        <f t="shared" ca="1" si="994"/>
        <v>0.36302703740116182</v>
      </c>
      <c r="C9197" s="4"/>
      <c r="D9197" s="5">
        <f ca="1">IF(E9197&lt;(Driehoek_C-Driehoek_A)/(Driehoek_B-Driehoek_A),Driehoek_A+SQRT(E9197*(Driehoek_B-Driehoek_A)*(Driehoek_C-Driehoek_A)),Driehoek_B-SQRT((1-E9197)*(Driehoek_B-Driehoek_A)*(Driehoek_B-Driehoek_C)))</f>
        <v>6.7014957733389346</v>
      </c>
      <c r="E9197" s="2">
        <f t="shared" ca="1" si="995"/>
        <v>0.84905366628632051</v>
      </c>
      <c r="F9197" s="2"/>
      <c r="G9197" s="15">
        <f ca="1">_xlfn.NORM.INV(H9197,Normaal_Mu,Normaal_Sigma)</f>
        <v>3.7661162427087644</v>
      </c>
      <c r="H9197" s="2">
        <f t="shared" ca="1" si="996"/>
        <v>0.26863653135569499</v>
      </c>
      <c r="I9197" s="2"/>
      <c r="J9197" s="15">
        <f ca="1">-LN(K9197) /NegExp_Labda</f>
        <v>2.865037739604364</v>
      </c>
      <c r="K9197" s="2">
        <f t="shared" ca="1" si="997"/>
        <v>0.56382714896618835</v>
      </c>
      <c r="L9197" s="2"/>
      <c r="M9197" s="17">
        <f t="shared" ref="M9197:M9260" ca="1" si="999">VLOOKUP(N9197,$S$5:$T$105,2,TRUE)</f>
        <v>5</v>
      </c>
      <c r="N9197" s="2">
        <f t="shared" ca="1" si="993"/>
        <v>0.51080913390698224</v>
      </c>
      <c r="O9197" s="2"/>
      <c r="P9197" s="31">
        <f t="shared" ca="1" si="998"/>
        <v>4.3925840259327362</v>
      </c>
    </row>
    <row r="9198" spans="1:16" x14ac:dyDescent="0.25">
      <c r="A9198" s="32">
        <f ca="1">Uniform_A+B9198*(Uniform_B-Uniform_A)</f>
        <v>5.4612772325551351</v>
      </c>
      <c r="B9198" s="2">
        <f t="shared" ca="1" si="994"/>
        <v>0.54612772325551351</v>
      </c>
      <c r="C9198" s="4"/>
      <c r="D9198" s="5">
        <f ca="1">IF(E9198&lt;(Driehoek_C-Driehoek_A)/(Driehoek_B-Driehoek_A),Driehoek_A+SQRT(E9198*(Driehoek_B-Driehoek_A)*(Driehoek_C-Driehoek_A)),Driehoek_B-SQRT((1-E9198)*(Driehoek_B-Driehoek_A)*(Driehoek_B-Driehoek_C)))</f>
        <v>5.6543124256137656</v>
      </c>
      <c r="E9198" s="2">
        <f t="shared" ca="1" si="995"/>
        <v>0.68018213298850161</v>
      </c>
      <c r="F9198" s="2"/>
      <c r="G9198" s="15">
        <f ca="1">_xlfn.NORM.INV(H9198,Normaal_Mu,Normaal_Sigma)</f>
        <v>7.8196372436461949</v>
      </c>
      <c r="H9198" s="2">
        <f t="shared" ca="1" si="996"/>
        <v>0.92070337671955749</v>
      </c>
      <c r="I9198" s="2"/>
      <c r="J9198" s="15">
        <f ca="1">-LN(K9198) /NegExp_Labda</f>
        <v>0.63202421135759701</v>
      </c>
      <c r="K9198" s="2">
        <f t="shared" ca="1" si="997"/>
        <v>0.88125800406362143</v>
      </c>
      <c r="L9198" s="2"/>
      <c r="M9198" s="17">
        <f t="shared" ca="1" si="999"/>
        <v>7</v>
      </c>
      <c r="N9198" s="2">
        <f t="shared" ca="1" si="993"/>
        <v>0.85394653083034355</v>
      </c>
      <c r="O9198" s="2"/>
      <c r="P9198" s="31">
        <f t="shared" ca="1" si="998"/>
        <v>5.3134502226345379</v>
      </c>
    </row>
    <row r="9199" spans="1:16" x14ac:dyDescent="0.25">
      <c r="A9199" s="32">
        <f ca="1">Uniform_A+B9199*(Uniform_B-Uniform_A)</f>
        <v>6.5612301421302268</v>
      </c>
      <c r="B9199" s="2">
        <f t="shared" ca="1" si="994"/>
        <v>0.65612301421302266</v>
      </c>
      <c r="C9199" s="4"/>
      <c r="D9199" s="5">
        <f ca="1">IF(E9199&lt;(Driehoek_C-Driehoek_A)/(Driehoek_B-Driehoek_A),Driehoek_A+SQRT(E9199*(Driehoek_B-Driehoek_A)*(Driehoek_C-Driehoek_A)),Driehoek_B-SQRT((1-E9199)*(Driehoek_B-Driehoek_A)*(Driehoek_B-Driehoek_C)))</f>
        <v>5.2223379890118506</v>
      </c>
      <c r="E9199" s="2">
        <f t="shared" ca="1" si="995"/>
        <v>0.59226484944962776</v>
      </c>
      <c r="F9199" s="2"/>
      <c r="G9199" s="15">
        <f ca="1">_xlfn.NORM.INV(H9199,Normaal_Mu,Normaal_Sigma)</f>
        <v>4.3113363707974619</v>
      </c>
      <c r="H9199" s="2">
        <f t="shared" ca="1" si="996"/>
        <v>0.36529838044233476</v>
      </c>
      <c r="I9199" s="2"/>
      <c r="J9199" s="15">
        <f ca="1">-LN(K9199) /NegExp_Labda</f>
        <v>1.8062721766007785</v>
      </c>
      <c r="K9199" s="2">
        <f t="shared" ca="1" si="997"/>
        <v>0.69680168495062322</v>
      </c>
      <c r="L9199" s="2"/>
      <c r="M9199" s="17">
        <f t="shared" ca="1" si="999"/>
        <v>4</v>
      </c>
      <c r="N9199" s="2">
        <f t="shared" ca="1" si="993"/>
        <v>0.32005454504246411</v>
      </c>
      <c r="O9199" s="2"/>
      <c r="P9199" s="31">
        <f t="shared" ca="1" si="998"/>
        <v>4.380235335708063</v>
      </c>
    </row>
    <row r="9200" spans="1:16" x14ac:dyDescent="0.25">
      <c r="A9200" s="32">
        <f ca="1">Uniform_A+B9200*(Uniform_B-Uniform_A)</f>
        <v>5.9125738395502427</v>
      </c>
      <c r="B9200" s="2">
        <f t="shared" ca="1" si="994"/>
        <v>0.59125738395502425</v>
      </c>
      <c r="C9200" s="4"/>
      <c r="D9200" s="5">
        <f ca="1">IF(E9200&lt;(Driehoek_C-Driehoek_A)/(Driehoek_B-Driehoek_A),Driehoek_A+SQRT(E9200*(Driehoek_B-Driehoek_A)*(Driehoek_C-Driehoek_A)),Driehoek_B-SQRT((1-E9200)*(Driehoek_B-Driehoek_A)*(Driehoek_B-Driehoek_C)))</f>
        <v>6.9965328177949804</v>
      </c>
      <c r="E9200" s="2">
        <f t="shared" ca="1" si="995"/>
        <v>0.88531769285221362</v>
      </c>
      <c r="F9200" s="2"/>
      <c r="G9200" s="15">
        <f ca="1">_xlfn.NORM.INV(H9200,Normaal_Mu,Normaal_Sigma)</f>
        <v>4.3925204833830263</v>
      </c>
      <c r="H9200" s="2">
        <f t="shared" ca="1" si="996"/>
        <v>0.3806630826837476</v>
      </c>
      <c r="I9200" s="2"/>
      <c r="J9200" s="15">
        <f ca="1">-LN(K9200) /NegExp_Labda</f>
        <v>5.0300453915343617</v>
      </c>
      <c r="K9200" s="2">
        <f t="shared" ca="1" si="997"/>
        <v>0.36567545340148611</v>
      </c>
      <c r="L9200" s="2"/>
      <c r="M9200" s="17">
        <f t="shared" ca="1" si="999"/>
        <v>2</v>
      </c>
      <c r="N9200" s="2">
        <f t="shared" ca="1" si="993"/>
        <v>8.8966930948458645E-2</v>
      </c>
      <c r="O9200" s="2"/>
      <c r="P9200" s="31">
        <f t="shared" ca="1" si="998"/>
        <v>4.8663345064525227</v>
      </c>
    </row>
    <row r="9201" spans="1:16" x14ac:dyDescent="0.25">
      <c r="A9201" s="32">
        <f ca="1">Uniform_A+B9201*(Uniform_B-Uniform_A)</f>
        <v>3.260191015274585</v>
      </c>
      <c r="B9201" s="2">
        <f t="shared" ca="1" si="994"/>
        <v>0.3260191015274585</v>
      </c>
      <c r="C9201" s="4"/>
      <c r="D9201" s="5">
        <f ca="1">IF(E9201&lt;(Driehoek_C-Driehoek_A)/(Driehoek_B-Driehoek_A),Driehoek_A+SQRT(E9201*(Driehoek_B-Driehoek_A)*(Driehoek_C-Driehoek_A)),Driehoek_B-SQRT((1-E9201)*(Driehoek_B-Driehoek_A)*(Driehoek_B-Driehoek_C)))</f>
        <v>4.4602837493435166</v>
      </c>
      <c r="E9201" s="2">
        <f t="shared" ca="1" si="995"/>
        <v>0.41117075324358399</v>
      </c>
      <c r="F9201" s="2"/>
      <c r="G9201" s="15">
        <f ca="1">_xlfn.NORM.INV(H9201,Normaal_Mu,Normaal_Sigma)</f>
        <v>6.1321572586588919</v>
      </c>
      <c r="H9201" s="2">
        <f t="shared" ca="1" si="996"/>
        <v>0.71432983491620405</v>
      </c>
      <c r="I9201" s="2"/>
      <c r="J9201" s="15">
        <f ca="1">-LN(K9201) /NegExp_Labda</f>
        <v>18.650842509539498</v>
      </c>
      <c r="K9201" s="2">
        <f t="shared" ca="1" si="997"/>
        <v>2.3988793338688641E-2</v>
      </c>
      <c r="L9201" s="2"/>
      <c r="M9201" s="17">
        <f t="shared" ca="1" si="999"/>
        <v>1</v>
      </c>
      <c r="N9201" s="2">
        <f t="shared" ca="1" si="993"/>
        <v>2.5557405830804014E-2</v>
      </c>
      <c r="O9201" s="2"/>
      <c r="P9201" s="31">
        <f t="shared" ca="1" si="998"/>
        <v>6.7006949065632977</v>
      </c>
    </row>
    <row r="9202" spans="1:16" x14ac:dyDescent="0.25">
      <c r="A9202" s="32">
        <f ca="1">Uniform_A+B9202*(Uniform_B-Uniform_A)</f>
        <v>7.3410264538847088</v>
      </c>
      <c r="B9202" s="2">
        <f t="shared" ca="1" si="994"/>
        <v>0.73410264538847092</v>
      </c>
      <c r="C9202" s="4"/>
      <c r="D9202" s="5">
        <f ca="1">IF(E9202&lt;(Driehoek_C-Driehoek_A)/(Driehoek_B-Driehoek_A),Driehoek_A+SQRT(E9202*(Driehoek_B-Driehoek_A)*(Driehoek_C-Driehoek_A)),Driehoek_B-SQRT((1-E9202)*(Driehoek_B-Driehoek_A)*(Driehoek_B-Driehoek_C)))</f>
        <v>6.5933678360153891</v>
      </c>
      <c r="E9202" s="2">
        <f t="shared" ca="1" si="995"/>
        <v>0.83451776077927853</v>
      </c>
      <c r="F9202" s="2"/>
      <c r="G9202" s="15">
        <f ca="1">_xlfn.NORM.INV(H9202,Normaal_Mu,Normaal_Sigma)</f>
        <v>7.5569369178903729</v>
      </c>
      <c r="H9202" s="2">
        <f t="shared" ca="1" si="996"/>
        <v>0.89945785043815429</v>
      </c>
      <c r="I9202" s="2"/>
      <c r="J9202" s="15">
        <f ca="1">-LN(K9202) /NegExp_Labda</f>
        <v>4.15033314102212</v>
      </c>
      <c r="K9202" s="2">
        <f t="shared" ca="1" si="997"/>
        <v>0.43602023410840673</v>
      </c>
      <c r="L9202" s="2"/>
      <c r="M9202" s="17">
        <f t="shared" ca="1" si="999"/>
        <v>7</v>
      </c>
      <c r="N9202" s="2">
        <f t="shared" ca="1" si="993"/>
        <v>0.79825940353191438</v>
      </c>
      <c r="O9202" s="2"/>
      <c r="P9202" s="31">
        <f t="shared" ca="1" si="998"/>
        <v>6.5283328697625178</v>
      </c>
    </row>
    <row r="9203" spans="1:16" x14ac:dyDescent="0.25">
      <c r="A9203" s="32">
        <f ca="1">Uniform_A+B9203*(Uniform_B-Uniform_A)</f>
        <v>7.4543940456448112</v>
      </c>
      <c r="B9203" s="2">
        <f t="shared" ca="1" si="994"/>
        <v>0.7454394045644811</v>
      </c>
      <c r="C9203" s="4"/>
      <c r="D9203" s="5">
        <f ca="1">IF(E9203&lt;(Driehoek_C-Driehoek_A)/(Driehoek_B-Driehoek_A),Driehoek_A+SQRT(E9203*(Driehoek_B-Driehoek_A)*(Driehoek_C-Driehoek_A)),Driehoek_B-SQRT((1-E9203)*(Driehoek_B-Driehoek_A)*(Driehoek_B-Driehoek_C)))</f>
        <v>2.7967188405800321</v>
      </c>
      <c r="E9203" s="2">
        <f t="shared" ca="1" si="995"/>
        <v>4.5340065066799329E-2</v>
      </c>
      <c r="F9203" s="2"/>
      <c r="G9203" s="15">
        <f ca="1">_xlfn.NORM.INV(H9203,Normaal_Mu,Normaal_Sigma)</f>
        <v>6.2336222958579732</v>
      </c>
      <c r="H9203" s="2">
        <f t="shared" ca="1" si="996"/>
        <v>0.73132035097993331</v>
      </c>
      <c r="I9203" s="2"/>
      <c r="J9203" s="15">
        <f ca="1">-LN(K9203) /NegExp_Labda</f>
        <v>4.2298419939028475</v>
      </c>
      <c r="K9203" s="2">
        <f t="shared" ca="1" si="997"/>
        <v>0.42914157674248976</v>
      </c>
      <c r="L9203" s="2"/>
      <c r="M9203" s="17">
        <f t="shared" ca="1" si="999"/>
        <v>6</v>
      </c>
      <c r="N9203" s="2">
        <f t="shared" ca="1" si="993"/>
        <v>0.6534844158180706</v>
      </c>
      <c r="O9203" s="2"/>
      <c r="P9203" s="31">
        <f t="shared" ca="1" si="998"/>
        <v>5.3429154351971331</v>
      </c>
    </row>
    <row r="9204" spans="1:16" x14ac:dyDescent="0.25">
      <c r="A9204" s="32">
        <f ca="1">Uniform_A+B9204*(Uniform_B-Uniform_A)</f>
        <v>4.1063159955103448</v>
      </c>
      <c r="B9204" s="2">
        <f t="shared" ca="1" si="994"/>
        <v>0.41063159955103445</v>
      </c>
      <c r="C9204" s="4"/>
      <c r="D9204" s="5">
        <f ca="1">IF(E9204&lt;(Driehoek_C-Driehoek_A)/(Driehoek_B-Driehoek_A),Driehoek_A+SQRT(E9204*(Driehoek_B-Driehoek_A)*(Driehoek_C-Driehoek_A)),Driehoek_B-SQRT((1-E9204)*(Driehoek_B-Driehoek_A)*(Driehoek_B-Driehoek_C)))</f>
        <v>6.967067226695109</v>
      </c>
      <c r="E9204" s="2">
        <f t="shared" ca="1" si="995"/>
        <v>0.88191955254922527</v>
      </c>
      <c r="F9204" s="2"/>
      <c r="G9204" s="15">
        <f ca="1">_xlfn.NORM.INV(H9204,Normaal_Mu,Normaal_Sigma)</f>
        <v>4.7498049961543121</v>
      </c>
      <c r="H9204" s="2">
        <f t="shared" ca="1" si="996"/>
        <v>0.45022318046952869</v>
      </c>
      <c r="I9204" s="2"/>
      <c r="J9204" s="15">
        <f ca="1">-LN(K9204) /NegExp_Labda</f>
        <v>1.158276029851965</v>
      </c>
      <c r="K9204" s="2">
        <f t="shared" ca="1" si="997"/>
        <v>0.79321957353509387</v>
      </c>
      <c r="L9204" s="2"/>
      <c r="M9204" s="17">
        <f t="shared" ca="1" si="999"/>
        <v>7</v>
      </c>
      <c r="N9204" s="2">
        <f t="shared" ca="1" si="993"/>
        <v>0.85119645553063328</v>
      </c>
      <c r="O9204" s="2"/>
      <c r="P9204" s="31">
        <f t="shared" ca="1" si="998"/>
        <v>4.796292849642346</v>
      </c>
    </row>
    <row r="9205" spans="1:16" x14ac:dyDescent="0.25">
      <c r="A9205" s="32">
        <f ca="1">Uniform_A+B9205*(Uniform_B-Uniform_A)</f>
        <v>7.2915303417390636</v>
      </c>
      <c r="B9205" s="2">
        <f t="shared" ca="1" si="994"/>
        <v>0.72915303417390631</v>
      </c>
      <c r="C9205" s="4"/>
      <c r="D9205" s="5">
        <f ca="1">IF(E9205&lt;(Driehoek_C-Driehoek_A)/(Driehoek_B-Driehoek_A),Driehoek_A+SQRT(E9205*(Driehoek_B-Driehoek_A)*(Driehoek_C-Driehoek_A)),Driehoek_B-SQRT((1-E9205)*(Driehoek_B-Driehoek_A)*(Driehoek_B-Driehoek_C)))</f>
        <v>4.1449967187154826</v>
      </c>
      <c r="E9205" s="2">
        <f t="shared" ca="1" si="995"/>
        <v>0.3265412325347592</v>
      </c>
      <c r="F9205" s="2"/>
      <c r="G9205" s="15">
        <f ca="1">_xlfn.NORM.INV(H9205,Normaal_Mu,Normaal_Sigma)</f>
        <v>4.2259092236315121</v>
      </c>
      <c r="H9205" s="2">
        <f t="shared" ca="1" si="996"/>
        <v>0.34936130328568205</v>
      </c>
      <c r="I9205" s="2"/>
      <c r="J9205" s="15">
        <f ca="1">-LN(K9205) /NegExp_Labda</f>
        <v>13.232860489895145</v>
      </c>
      <c r="K9205" s="2">
        <f t="shared" ca="1" si="997"/>
        <v>7.0893814065143501E-2</v>
      </c>
      <c r="L9205" s="2"/>
      <c r="M9205" s="17">
        <f t="shared" ca="1" si="999"/>
        <v>7</v>
      </c>
      <c r="N9205" s="2">
        <f t="shared" ca="1" si="993"/>
        <v>0.85858157353196063</v>
      </c>
      <c r="O9205" s="2"/>
      <c r="P9205" s="31">
        <f t="shared" ca="1" si="998"/>
        <v>7.17905935479624</v>
      </c>
    </row>
    <row r="9206" spans="1:16" x14ac:dyDescent="0.25">
      <c r="A9206" s="32">
        <f ca="1">Uniform_A+B9206*(Uniform_B-Uniform_A)</f>
        <v>9.4350352681839205</v>
      </c>
      <c r="B9206" s="2">
        <f t="shared" ca="1" si="994"/>
        <v>0.94350352681839211</v>
      </c>
      <c r="C9206" s="4"/>
      <c r="D9206" s="5">
        <f ca="1">IF(E9206&lt;(Driehoek_C-Driehoek_A)/(Driehoek_B-Driehoek_A),Driehoek_A+SQRT(E9206*(Driehoek_B-Driehoek_A)*(Driehoek_C-Driehoek_A)),Driehoek_B-SQRT((1-E9206)*(Driehoek_B-Driehoek_A)*(Driehoek_B-Driehoek_C)))</f>
        <v>5.3699645198333741</v>
      </c>
      <c r="E9206" s="2">
        <f t="shared" ca="1" si="995"/>
        <v>0.62350978322089867</v>
      </c>
      <c r="F9206" s="2"/>
      <c r="G9206" s="15">
        <f ca="1">_xlfn.NORM.INV(H9206,Normaal_Mu,Normaal_Sigma)</f>
        <v>2.2038309511944196</v>
      </c>
      <c r="H9206" s="2">
        <f t="shared" ca="1" si="996"/>
        <v>8.1043843258622017E-2</v>
      </c>
      <c r="I9206" s="2"/>
      <c r="J9206" s="15">
        <f ca="1">-LN(K9206) /NegExp_Labda</f>
        <v>1.0297193726675284</v>
      </c>
      <c r="K9206" s="2">
        <f t="shared" ca="1" si="997"/>
        <v>0.81387875432581436</v>
      </c>
      <c r="L9206" s="2"/>
      <c r="M9206" s="17">
        <f t="shared" ca="1" si="999"/>
        <v>5</v>
      </c>
      <c r="N9206" s="2">
        <f t="shared" ca="1" si="993"/>
        <v>0.60452342249436297</v>
      </c>
      <c r="O9206" s="2"/>
      <c r="P9206" s="31">
        <f t="shared" ca="1" si="998"/>
        <v>4.6077100223758487</v>
      </c>
    </row>
    <row r="9207" spans="1:16" x14ac:dyDescent="0.25">
      <c r="A9207" s="32">
        <f ca="1">Uniform_A+B9207*(Uniform_B-Uniform_A)</f>
        <v>0.52533680589952447</v>
      </c>
      <c r="B9207" s="2">
        <f t="shared" ca="1" si="994"/>
        <v>5.2533680589952447E-2</v>
      </c>
      <c r="C9207" s="4"/>
      <c r="D9207" s="5">
        <f ca="1">IF(E9207&lt;(Driehoek_C-Driehoek_A)/(Driehoek_B-Driehoek_A),Driehoek_A+SQRT(E9207*(Driehoek_B-Driehoek_A)*(Driehoek_C-Driehoek_A)),Driehoek_B-SQRT((1-E9207)*(Driehoek_B-Driehoek_A)*(Driehoek_B-Driehoek_C)))</f>
        <v>4.9026515076976516</v>
      </c>
      <c r="E9207" s="2">
        <f t="shared" ca="1" si="995"/>
        <v>0.52033529521793342</v>
      </c>
      <c r="F9207" s="2"/>
      <c r="G9207" s="15">
        <f ca="1">_xlfn.NORM.INV(H9207,Normaal_Mu,Normaal_Sigma)</f>
        <v>6.9403415578787717</v>
      </c>
      <c r="H9207" s="2">
        <f t="shared" ca="1" si="996"/>
        <v>0.83401931324522927</v>
      </c>
      <c r="I9207" s="2"/>
      <c r="J9207" s="15">
        <f ca="1">-LN(K9207) /NegExp_Labda</f>
        <v>0.1805960812181461</v>
      </c>
      <c r="K9207" s="2">
        <f t="shared" ca="1" si="997"/>
        <v>0.96452529954558941</v>
      </c>
      <c r="L9207" s="2"/>
      <c r="M9207" s="17">
        <f t="shared" ca="1" si="999"/>
        <v>4</v>
      </c>
      <c r="N9207" s="2">
        <f t="shared" ca="1" si="993"/>
        <v>0.3283222690058103</v>
      </c>
      <c r="O9207" s="2"/>
      <c r="P9207" s="31">
        <f t="shared" ca="1" si="998"/>
        <v>3.3097851905388183</v>
      </c>
    </row>
    <row r="9208" spans="1:16" x14ac:dyDescent="0.25">
      <c r="A9208" s="32">
        <f ca="1">Uniform_A+B9208*(Uniform_B-Uniform_A)</f>
        <v>0.76676941000067833</v>
      </c>
      <c r="B9208" s="2">
        <f t="shared" ca="1" si="994"/>
        <v>7.6676941000067833E-2</v>
      </c>
      <c r="C9208" s="4"/>
      <c r="D9208" s="5">
        <f ca="1">IF(E9208&lt;(Driehoek_C-Driehoek_A)/(Driehoek_B-Driehoek_A),Driehoek_A+SQRT(E9208*(Driehoek_B-Driehoek_A)*(Driehoek_C-Driehoek_A)),Driehoek_B-SQRT((1-E9208)*(Driehoek_B-Driehoek_A)*(Driehoek_B-Driehoek_C)))</f>
        <v>3.5496257983513848</v>
      </c>
      <c r="E9208" s="2">
        <f t="shared" ca="1" si="995"/>
        <v>0.17152429392258328</v>
      </c>
      <c r="F9208" s="2"/>
      <c r="G9208" s="15">
        <f ca="1">_xlfn.NORM.INV(H9208,Normaal_Mu,Normaal_Sigma)</f>
        <v>5.5249647258292223</v>
      </c>
      <c r="H9208" s="2">
        <f t="shared" ca="1" si="996"/>
        <v>0.6035252094160648</v>
      </c>
      <c r="I9208" s="2"/>
      <c r="J9208" s="15">
        <f ca="1">-LN(K9208) /NegExp_Labda</f>
        <v>1.3573041526707585</v>
      </c>
      <c r="K9208" s="2">
        <f t="shared" ca="1" si="997"/>
        <v>0.76226514040167948</v>
      </c>
      <c r="L9208" s="2"/>
      <c r="M9208" s="17">
        <f t="shared" ca="1" si="999"/>
        <v>5</v>
      </c>
      <c r="N9208" s="2">
        <f t="shared" ca="1" si="993"/>
        <v>0.48402764514819019</v>
      </c>
      <c r="O9208" s="2"/>
      <c r="P9208" s="31">
        <f t="shared" ca="1" si="998"/>
        <v>3.2397328173704083</v>
      </c>
    </row>
    <row r="9209" spans="1:16" x14ac:dyDescent="0.25">
      <c r="A9209" s="32">
        <f ca="1">Uniform_A+B9209*(Uniform_B-Uniform_A)</f>
        <v>2.1171281096387942</v>
      </c>
      <c r="B9209" s="2">
        <f t="shared" ca="1" si="994"/>
        <v>0.21171281096387939</v>
      </c>
      <c r="C9209" s="4"/>
      <c r="D9209" s="5">
        <f ca="1">IF(E9209&lt;(Driehoek_C-Driehoek_A)/(Driehoek_B-Driehoek_A),Driehoek_A+SQRT(E9209*(Driehoek_B-Driehoek_A)*(Driehoek_C-Driehoek_A)),Driehoek_B-SQRT((1-E9209)*(Driehoek_B-Driehoek_A)*(Driehoek_B-Driehoek_C)))</f>
        <v>6.5926387090908563</v>
      </c>
      <c r="E9209" s="2">
        <f t="shared" ca="1" si="995"/>
        <v>0.83441747471520744</v>
      </c>
      <c r="F9209" s="2"/>
      <c r="G9209" s="15">
        <f ca="1">_xlfn.NORM.INV(H9209,Normaal_Mu,Normaal_Sigma)</f>
        <v>8.2896090669906801</v>
      </c>
      <c r="H9209" s="2">
        <f t="shared" ca="1" si="996"/>
        <v>0.94999493651052602</v>
      </c>
      <c r="I9209" s="2"/>
      <c r="J9209" s="15">
        <f ca="1">-LN(K9209) /NegExp_Labda</f>
        <v>6.0252382706823591</v>
      </c>
      <c r="K9209" s="2">
        <f t="shared" ca="1" si="997"/>
        <v>0.29967771829008438</v>
      </c>
      <c r="L9209" s="2"/>
      <c r="M9209" s="17">
        <f t="shared" ca="1" si="999"/>
        <v>6</v>
      </c>
      <c r="N9209" s="2">
        <f t="shared" ca="1" si="993"/>
        <v>0.6663410910065255</v>
      </c>
      <c r="O9209" s="2"/>
      <c r="P9209" s="31">
        <f t="shared" ca="1" si="998"/>
        <v>5.8049228312805381</v>
      </c>
    </row>
    <row r="9210" spans="1:16" x14ac:dyDescent="0.25">
      <c r="A9210" s="32">
        <f ca="1">Uniform_A+B9210*(Uniform_B-Uniform_A)</f>
        <v>1.7268725490550429</v>
      </c>
      <c r="B9210" s="2">
        <f t="shared" ca="1" si="994"/>
        <v>0.17268725490550429</v>
      </c>
      <c r="C9210" s="4"/>
      <c r="D9210" s="5">
        <f ca="1">IF(E9210&lt;(Driehoek_C-Driehoek_A)/(Driehoek_B-Driehoek_A),Driehoek_A+SQRT(E9210*(Driehoek_B-Driehoek_A)*(Driehoek_C-Driehoek_A)),Driehoek_B-SQRT((1-E9210)*(Driehoek_B-Driehoek_A)*(Driehoek_B-Driehoek_C)))</f>
        <v>2.5912898486568245</v>
      </c>
      <c r="E9210" s="2">
        <f t="shared" ca="1" si="995"/>
        <v>2.49731203660436E-2</v>
      </c>
      <c r="F9210" s="2"/>
      <c r="G9210" s="15">
        <f ca="1">_xlfn.NORM.INV(H9210,Normaal_Mu,Normaal_Sigma)</f>
        <v>3.1187213215167944</v>
      </c>
      <c r="H9210" s="2">
        <f t="shared" ca="1" si="996"/>
        <v>0.17344485744895421</v>
      </c>
      <c r="I9210" s="2"/>
      <c r="J9210" s="15">
        <f ca="1">-LN(K9210) /NegExp_Labda</f>
        <v>18.095624952106537</v>
      </c>
      <c r="K9210" s="2">
        <f t="shared" ca="1" si="997"/>
        <v>2.6806121847071207E-2</v>
      </c>
      <c r="L9210" s="2"/>
      <c r="M9210" s="17">
        <f t="shared" ca="1" si="999"/>
        <v>8</v>
      </c>
      <c r="N9210" s="2">
        <f t="shared" ca="1" si="993"/>
        <v>0.86762510888902533</v>
      </c>
      <c r="O9210" s="2"/>
      <c r="P9210" s="31">
        <f t="shared" ca="1" si="998"/>
        <v>6.7065017342670403</v>
      </c>
    </row>
    <row r="9211" spans="1:16" x14ac:dyDescent="0.25">
      <c r="A9211" s="32">
        <f ca="1">Uniform_A+B9211*(Uniform_B-Uniform_A)</f>
        <v>4.9216446879675191E-2</v>
      </c>
      <c r="B9211" s="2">
        <f t="shared" ca="1" si="994"/>
        <v>4.9216446879675191E-3</v>
      </c>
      <c r="C9211" s="4"/>
      <c r="D9211" s="5">
        <f ca="1">IF(E9211&lt;(Driehoek_C-Driehoek_A)/(Driehoek_B-Driehoek_A),Driehoek_A+SQRT(E9211*(Driehoek_B-Driehoek_A)*(Driehoek_C-Driehoek_A)),Driehoek_B-SQRT((1-E9211)*(Driehoek_B-Driehoek_A)*(Driehoek_B-Driehoek_C)))</f>
        <v>3.3822756254325581</v>
      </c>
      <c r="E9211" s="2">
        <f t="shared" ca="1" si="995"/>
        <v>0.13647756461892635</v>
      </c>
      <c r="F9211" s="2"/>
      <c r="G9211" s="15">
        <f ca="1">_xlfn.NORM.INV(H9211,Normaal_Mu,Normaal_Sigma)</f>
        <v>4.7920457326725394</v>
      </c>
      <c r="H9211" s="2">
        <f t="shared" ca="1" si="996"/>
        <v>0.45859374744426573</v>
      </c>
      <c r="I9211" s="2"/>
      <c r="J9211" s="15">
        <f ca="1">-LN(K9211) /NegExp_Labda</f>
        <v>9.3465557653591702</v>
      </c>
      <c r="K9211" s="2">
        <f t="shared" ca="1" si="997"/>
        <v>0.15422986600114452</v>
      </c>
      <c r="L9211" s="2"/>
      <c r="M9211" s="17">
        <f t="shared" ca="1" si="999"/>
        <v>6</v>
      </c>
      <c r="N9211" s="2">
        <f t="shared" ca="1" si="993"/>
        <v>0.62053044022492565</v>
      </c>
      <c r="O9211" s="2"/>
      <c r="P9211" s="31">
        <f t="shared" ca="1" si="998"/>
        <v>4.7140187140687884</v>
      </c>
    </row>
    <row r="9212" spans="1:16" x14ac:dyDescent="0.25">
      <c r="A9212" s="32">
        <f ca="1">Uniform_A+B9212*(Uniform_B-Uniform_A)</f>
        <v>1.3454319783021007</v>
      </c>
      <c r="B9212" s="2">
        <f t="shared" ca="1" si="994"/>
        <v>0.13454319783021007</v>
      </c>
      <c r="C9212" s="4"/>
      <c r="D9212" s="5">
        <f ca="1">IF(E9212&lt;(Driehoek_C-Driehoek_A)/(Driehoek_B-Driehoek_A),Driehoek_A+SQRT(E9212*(Driehoek_B-Driehoek_A)*(Driehoek_C-Driehoek_A)),Driehoek_B-SQRT((1-E9212)*(Driehoek_B-Driehoek_A)*(Driehoek_B-Driehoek_C)))</f>
        <v>5.1566860989075085</v>
      </c>
      <c r="E9212" s="2">
        <f t="shared" ca="1" si="995"/>
        <v>0.57796966450483478</v>
      </c>
      <c r="F9212" s="2"/>
      <c r="G9212" s="15">
        <f ca="1">_xlfn.NORM.INV(H9212,Normaal_Mu,Normaal_Sigma)</f>
        <v>5.0825918457797865</v>
      </c>
      <c r="H9212" s="2">
        <f t="shared" ca="1" si="996"/>
        <v>0.51647000831895518</v>
      </c>
      <c r="I9212" s="2"/>
      <c r="J9212" s="15">
        <f ca="1">-LN(K9212) /NegExp_Labda</f>
        <v>1.2882700749415643</v>
      </c>
      <c r="K9212" s="2">
        <f t="shared" ca="1" si="997"/>
        <v>0.77286258472467029</v>
      </c>
      <c r="L9212" s="2"/>
      <c r="M9212" s="17">
        <f t="shared" ca="1" si="999"/>
        <v>3</v>
      </c>
      <c r="N9212" s="2">
        <f t="shared" ca="1" si="993"/>
        <v>0.16528312641649545</v>
      </c>
      <c r="O9212" s="2"/>
      <c r="P9212" s="31">
        <f t="shared" ca="1" si="998"/>
        <v>3.1745959995861921</v>
      </c>
    </row>
    <row r="9213" spans="1:16" x14ac:dyDescent="0.25">
      <c r="A9213" s="32">
        <f ca="1">Uniform_A+B9213*(Uniform_B-Uniform_A)</f>
        <v>7.2901501512263902</v>
      </c>
      <c r="B9213" s="2">
        <f t="shared" ca="1" si="994"/>
        <v>0.729015015122639</v>
      </c>
      <c r="C9213" s="4"/>
      <c r="D9213" s="5">
        <f ca="1">IF(E9213&lt;(Driehoek_C-Driehoek_A)/(Driehoek_B-Driehoek_A),Driehoek_A+SQRT(E9213*(Driehoek_B-Driehoek_A)*(Driehoek_C-Driehoek_A)),Driehoek_B-SQRT((1-E9213)*(Driehoek_B-Driehoek_A)*(Driehoek_B-Driehoek_C)))</f>
        <v>3.1265560857163934</v>
      </c>
      <c r="E9213" s="2">
        <f t="shared" ca="1" si="995"/>
        <v>9.0652043876045862E-2</v>
      </c>
      <c r="F9213" s="2"/>
      <c r="G9213" s="15">
        <f ca="1">_xlfn.NORM.INV(H9213,Normaal_Mu,Normaal_Sigma)</f>
        <v>3.0269910489770204</v>
      </c>
      <c r="H9213" s="2">
        <f t="shared" ca="1" si="996"/>
        <v>0.16194281006401401</v>
      </c>
      <c r="I9213" s="2"/>
      <c r="J9213" s="15">
        <f ca="1">-LN(K9213) /NegExp_Labda</f>
        <v>1.1966934004727294</v>
      </c>
      <c r="K9213" s="2">
        <f t="shared" ca="1" si="997"/>
        <v>0.78714824578068088</v>
      </c>
      <c r="L9213" s="2"/>
      <c r="M9213" s="17">
        <f t="shared" ca="1" si="999"/>
        <v>6</v>
      </c>
      <c r="N9213" s="2">
        <f t="shared" ca="1" si="993"/>
        <v>0.62422860440664818</v>
      </c>
      <c r="O9213" s="2"/>
      <c r="P9213" s="31">
        <f t="shared" ca="1" si="998"/>
        <v>4.1280781372785063</v>
      </c>
    </row>
    <row r="9214" spans="1:16" x14ac:dyDescent="0.25">
      <c r="A9214" s="32">
        <f ca="1">Uniform_A+B9214*(Uniform_B-Uniform_A)</f>
        <v>0.84941400994875238</v>
      </c>
      <c r="B9214" s="2">
        <f t="shared" ca="1" si="994"/>
        <v>8.4941400994875238E-2</v>
      </c>
      <c r="C9214" s="4"/>
      <c r="D9214" s="5">
        <f ca="1">IF(E9214&lt;(Driehoek_C-Driehoek_A)/(Driehoek_B-Driehoek_A),Driehoek_A+SQRT(E9214*(Driehoek_B-Driehoek_A)*(Driehoek_C-Driehoek_A)),Driehoek_B-SQRT((1-E9214)*(Driehoek_B-Driehoek_A)*(Driehoek_B-Driehoek_C)))</f>
        <v>2.7244632192151208</v>
      </c>
      <c r="E9214" s="2">
        <f t="shared" ca="1" si="995"/>
        <v>3.7489068285395444E-2</v>
      </c>
      <c r="F9214" s="2"/>
      <c r="G9214" s="15">
        <f ca="1">_xlfn.NORM.INV(H9214,Normaal_Mu,Normaal_Sigma)</f>
        <v>7.8669627084229141</v>
      </c>
      <c r="H9214" s="2">
        <f t="shared" ca="1" si="996"/>
        <v>0.92413983812631417</v>
      </c>
      <c r="I9214" s="2"/>
      <c r="J9214" s="15">
        <f ca="1">-LN(K9214) /NegExp_Labda</f>
        <v>4.7536648066352054</v>
      </c>
      <c r="K9214" s="2">
        <f t="shared" ca="1" si="997"/>
        <v>0.38645766110023827</v>
      </c>
      <c r="L9214" s="2"/>
      <c r="M9214" s="17">
        <f t="shared" ca="1" si="999"/>
        <v>5</v>
      </c>
      <c r="N9214" s="2">
        <f t="shared" ca="1" si="993"/>
        <v>0.54425312878692178</v>
      </c>
      <c r="O9214" s="2"/>
      <c r="P9214" s="31">
        <f t="shared" ca="1" si="998"/>
        <v>4.2389009488443987</v>
      </c>
    </row>
    <row r="9215" spans="1:16" x14ac:dyDescent="0.25">
      <c r="A9215" s="32">
        <f ca="1">Uniform_A+B9215*(Uniform_B-Uniform_A)</f>
        <v>9.7293864038554609</v>
      </c>
      <c r="B9215" s="2">
        <f t="shared" ca="1" si="994"/>
        <v>0.97293864038554601</v>
      </c>
      <c r="C9215" s="4"/>
      <c r="D9215" s="5">
        <f ca="1">IF(E9215&lt;(Driehoek_C-Driehoek_A)/(Driehoek_B-Driehoek_A),Driehoek_A+SQRT(E9215*(Driehoek_B-Driehoek_A)*(Driehoek_C-Driehoek_A)),Driehoek_B-SQRT((1-E9215)*(Driehoek_B-Driehoek_A)*(Driehoek_B-Driehoek_C)))</f>
        <v>4.5939156268588981</v>
      </c>
      <c r="E9215" s="2">
        <f t="shared" ca="1" si="995"/>
        <v>0.44532629990747952</v>
      </c>
      <c r="F9215" s="2"/>
      <c r="G9215" s="15">
        <f ca="1">_xlfn.NORM.INV(H9215,Normaal_Mu,Normaal_Sigma)</f>
        <v>5.888040384488769</v>
      </c>
      <c r="H9215" s="2">
        <f t="shared" ca="1" si="996"/>
        <v>0.67148600741068032</v>
      </c>
      <c r="I9215" s="2"/>
      <c r="J9215" s="15">
        <f ca="1">-LN(K9215) /NegExp_Labda</f>
        <v>1.1478257839435373</v>
      </c>
      <c r="K9215" s="2">
        <f t="shared" ca="1" si="997"/>
        <v>0.79487917517604645</v>
      </c>
      <c r="L9215" s="2"/>
      <c r="M9215" s="17">
        <f t="shared" ca="1" si="999"/>
        <v>6</v>
      </c>
      <c r="N9215" s="2">
        <f t="shared" ca="1" si="993"/>
        <v>0.66982882659149234</v>
      </c>
      <c r="O9215" s="2"/>
      <c r="P9215" s="31">
        <f t="shared" ca="1" si="998"/>
        <v>5.4718336398293328</v>
      </c>
    </row>
    <row r="9216" spans="1:16" x14ac:dyDescent="0.25">
      <c r="A9216" s="32">
        <f ca="1">Uniform_A+B9216*(Uniform_B-Uniform_A)</f>
        <v>5.6609409630400043</v>
      </c>
      <c r="B9216" s="2">
        <f t="shared" ca="1" si="994"/>
        <v>0.56609409630400043</v>
      </c>
      <c r="C9216" s="4"/>
      <c r="D9216" s="5">
        <f ca="1">IF(E9216&lt;(Driehoek_C-Driehoek_A)/(Driehoek_B-Driehoek_A),Driehoek_A+SQRT(E9216*(Driehoek_B-Driehoek_A)*(Driehoek_C-Driehoek_A)),Driehoek_B-SQRT((1-E9216)*(Driehoek_B-Driehoek_A)*(Driehoek_B-Driehoek_C)))</f>
        <v>2.4320916922751907</v>
      </c>
      <c r="E9216" s="2">
        <f t="shared" ca="1" si="995"/>
        <v>1.3335945038088437E-2</v>
      </c>
      <c r="F9216" s="2"/>
      <c r="G9216" s="15">
        <f ca="1">_xlfn.NORM.INV(H9216,Normaal_Mu,Normaal_Sigma)</f>
        <v>2.6125876231258678</v>
      </c>
      <c r="H9216" s="2">
        <f t="shared" ca="1" si="996"/>
        <v>0.11629645945262435</v>
      </c>
      <c r="I9216" s="2"/>
      <c r="J9216" s="15">
        <f ca="1">-LN(K9216) /NegExp_Labda</f>
        <v>0.99925378450551339</v>
      </c>
      <c r="K9216" s="2">
        <f t="shared" ca="1" si="997"/>
        <v>0.81885295211118814</v>
      </c>
      <c r="L9216" s="2"/>
      <c r="M9216" s="17">
        <f t="shared" ca="1" si="999"/>
        <v>5</v>
      </c>
      <c r="N9216" s="2">
        <f t="shared" ca="1" si="993"/>
        <v>0.53191275104949276</v>
      </c>
      <c r="O9216" s="2"/>
      <c r="P9216" s="31">
        <f t="shared" ca="1" si="998"/>
        <v>3.3409748125893151</v>
      </c>
    </row>
    <row r="9217" spans="1:16" x14ac:dyDescent="0.25">
      <c r="A9217" s="32">
        <f ca="1">Uniform_A+B9217*(Uniform_B-Uniform_A)</f>
        <v>5.4394689043966791</v>
      </c>
      <c r="B9217" s="2">
        <f t="shared" ca="1" si="994"/>
        <v>0.54394689043966793</v>
      </c>
      <c r="C9217" s="4"/>
      <c r="D9217" s="5">
        <f ca="1">IF(E9217&lt;(Driehoek_C-Driehoek_A)/(Driehoek_B-Driehoek_A),Driehoek_A+SQRT(E9217*(Driehoek_B-Driehoek_A)*(Driehoek_C-Driehoek_A)),Driehoek_B-SQRT((1-E9217)*(Driehoek_B-Driehoek_A)*(Driehoek_B-Driehoek_C)))</f>
        <v>4.9463701592856202</v>
      </c>
      <c r="E9217" s="2">
        <f t="shared" ca="1" si="995"/>
        <v>0.53051671755628316</v>
      </c>
      <c r="F9217" s="2"/>
      <c r="G9217" s="15">
        <f ca="1">_xlfn.NORM.INV(H9217,Normaal_Mu,Normaal_Sigma)</f>
        <v>2.5399440738325398</v>
      </c>
      <c r="H9217" s="2">
        <f t="shared" ca="1" si="996"/>
        <v>0.10934331683605569</v>
      </c>
      <c r="I9217" s="2"/>
      <c r="J9217" s="15">
        <f ca="1">-LN(K9217) /NegExp_Labda</f>
        <v>3.1650593956854536</v>
      </c>
      <c r="K9217" s="2">
        <f t="shared" ca="1" si="997"/>
        <v>0.53099011213031333</v>
      </c>
      <c r="L9217" s="2"/>
      <c r="M9217" s="17">
        <f t="shared" ca="1" si="999"/>
        <v>3</v>
      </c>
      <c r="N9217" s="2">
        <f t="shared" ca="1" si="993"/>
        <v>0.25881388915501646</v>
      </c>
      <c r="O9217" s="2"/>
      <c r="P9217" s="31">
        <f t="shared" ca="1" si="998"/>
        <v>3.8181685066400588</v>
      </c>
    </row>
    <row r="9218" spans="1:16" x14ac:dyDescent="0.25">
      <c r="A9218" s="32">
        <f ca="1">Uniform_A+B9218*(Uniform_B-Uniform_A)</f>
        <v>2.0270050541451043</v>
      </c>
      <c r="B9218" s="2">
        <f t="shared" ca="1" si="994"/>
        <v>0.20270050541451046</v>
      </c>
      <c r="C9218" s="4"/>
      <c r="D9218" s="5">
        <f ca="1">IF(E9218&lt;(Driehoek_C-Driehoek_A)/(Driehoek_B-Driehoek_A),Driehoek_A+SQRT(E9218*(Driehoek_B-Driehoek_A)*(Driehoek_C-Driehoek_A)),Driehoek_B-SQRT((1-E9218)*(Driehoek_B-Driehoek_A)*(Driehoek_B-Driehoek_C)))</f>
        <v>4.862532178526096</v>
      </c>
      <c r="E9218" s="2">
        <f t="shared" ca="1" si="995"/>
        <v>0.51089600075051378</v>
      </c>
      <c r="F9218" s="2"/>
      <c r="G9218" s="15">
        <f ca="1">_xlfn.NORM.INV(H9218,Normaal_Mu,Normaal_Sigma)</f>
        <v>5.1321104302020011</v>
      </c>
      <c r="H9218" s="2">
        <f t="shared" ca="1" si="996"/>
        <v>0.52633306694618021</v>
      </c>
      <c r="I9218" s="2"/>
      <c r="J9218" s="15">
        <f ca="1">-LN(K9218) /NegExp_Labda</f>
        <v>4.5803112214728481</v>
      </c>
      <c r="K9218" s="2">
        <f t="shared" ca="1" si="997"/>
        <v>0.40009140547394428</v>
      </c>
      <c r="L9218" s="2"/>
      <c r="M9218" s="17">
        <f t="shared" ca="1" si="999"/>
        <v>10</v>
      </c>
      <c r="N9218" s="2">
        <f t="shared" ca="1" si="993"/>
        <v>0.97134116312291874</v>
      </c>
      <c r="O9218" s="2"/>
      <c r="P9218" s="31">
        <f t="shared" ca="1" si="998"/>
        <v>5.3203917768692097</v>
      </c>
    </row>
    <row r="9219" spans="1:16" x14ac:dyDescent="0.25">
      <c r="A9219" s="32">
        <f ca="1">Uniform_A+B9219*(Uniform_B-Uniform_A)</f>
        <v>8.1363743482711435</v>
      </c>
      <c r="B9219" s="2">
        <f t="shared" ca="1" si="994"/>
        <v>0.81363743482711437</v>
      </c>
      <c r="C9219" s="4"/>
      <c r="D9219" s="5">
        <f ca="1">IF(E9219&lt;(Driehoek_C-Driehoek_A)/(Driehoek_B-Driehoek_A),Driehoek_A+SQRT(E9219*(Driehoek_B-Driehoek_A)*(Driehoek_C-Driehoek_A)),Driehoek_B-SQRT((1-E9219)*(Driehoek_B-Driehoek_A)*(Driehoek_B-Driehoek_C)))</f>
        <v>4.0896244962002131</v>
      </c>
      <c r="E9219" s="2">
        <f t="shared" ca="1" si="995"/>
        <v>0.31109178319094266</v>
      </c>
      <c r="F9219" s="2"/>
      <c r="G9219" s="15">
        <f ca="1">_xlfn.NORM.INV(H9219,Normaal_Mu,Normaal_Sigma)</f>
        <v>4.1059686000472917</v>
      </c>
      <c r="H9219" s="2">
        <f t="shared" ca="1" si="996"/>
        <v>0.32743186208112307</v>
      </c>
      <c r="I9219" s="2"/>
      <c r="J9219" s="15">
        <f ca="1">-LN(K9219) /NegExp_Labda</f>
        <v>1.3724132250792564</v>
      </c>
      <c r="K9219" s="2">
        <f t="shared" ca="1" si="997"/>
        <v>0.75996519331835799</v>
      </c>
      <c r="L9219" s="2"/>
      <c r="M9219" s="17">
        <f t="shared" ca="1" si="999"/>
        <v>5</v>
      </c>
      <c r="N9219" s="2">
        <f t="shared" ca="1" si="993"/>
        <v>0.51512289693776203</v>
      </c>
      <c r="O9219" s="2"/>
      <c r="P9219" s="31">
        <f t="shared" ca="1" si="998"/>
        <v>4.5408761339195802</v>
      </c>
    </row>
    <row r="9220" spans="1:16" x14ac:dyDescent="0.25">
      <c r="A9220" s="32">
        <f ca="1">Uniform_A+B9220*(Uniform_B-Uniform_A)</f>
        <v>6.8105369886113687</v>
      </c>
      <c r="B9220" s="2">
        <f t="shared" ca="1" si="994"/>
        <v>0.68105369886113687</v>
      </c>
      <c r="C9220" s="4"/>
      <c r="D9220" s="5">
        <f ca="1">IF(E9220&lt;(Driehoek_C-Driehoek_A)/(Driehoek_B-Driehoek_A),Driehoek_A+SQRT(E9220*(Driehoek_B-Driehoek_A)*(Driehoek_C-Driehoek_A)),Driehoek_B-SQRT((1-E9220)*(Driehoek_B-Driehoek_A)*(Driehoek_B-Driehoek_C)))</f>
        <v>4.4796189201658256</v>
      </c>
      <c r="E9220" s="2">
        <f t="shared" ca="1" si="995"/>
        <v>0.41617585408792079</v>
      </c>
      <c r="F9220" s="2"/>
      <c r="G9220" s="15">
        <f ca="1">_xlfn.NORM.INV(H9220,Normaal_Mu,Normaal_Sigma)</f>
        <v>3.7078970445022721</v>
      </c>
      <c r="H9220" s="2">
        <f t="shared" ca="1" si="996"/>
        <v>0.25912300894246632</v>
      </c>
      <c r="I9220" s="2"/>
      <c r="J9220" s="15">
        <f ca="1">-LN(K9220) /NegExp_Labda</f>
        <v>8.738763250543288</v>
      </c>
      <c r="K9220" s="2">
        <f t="shared" ca="1" si="997"/>
        <v>0.174164913462031</v>
      </c>
      <c r="L9220" s="2"/>
      <c r="M9220" s="17">
        <f t="shared" ca="1" si="999"/>
        <v>5</v>
      </c>
      <c r="N9220" s="2">
        <f t="shared" ca="1" si="993"/>
        <v>0.46306941148094893</v>
      </c>
      <c r="O9220" s="2"/>
      <c r="P9220" s="31">
        <f t="shared" ca="1" si="998"/>
        <v>5.7473632407645514</v>
      </c>
    </row>
    <row r="9221" spans="1:16" x14ac:dyDescent="0.25">
      <c r="A9221" s="32">
        <f ca="1">Uniform_A+B9221*(Uniform_B-Uniform_A)</f>
        <v>5.8450652081981849</v>
      </c>
      <c r="B9221" s="2">
        <f t="shared" ca="1" si="994"/>
        <v>0.58450652081981846</v>
      </c>
      <c r="C9221" s="4"/>
      <c r="D9221" s="5">
        <f ca="1">IF(E9221&lt;(Driehoek_C-Driehoek_A)/(Driehoek_B-Driehoek_A),Driehoek_A+SQRT(E9221*(Driehoek_B-Driehoek_A)*(Driehoek_C-Driehoek_A)),Driehoek_B-SQRT((1-E9221)*(Driehoek_B-Driehoek_A)*(Driehoek_B-Driehoek_C)))</f>
        <v>4.8554163923797553</v>
      </c>
      <c r="E9221" s="2">
        <f t="shared" ca="1" si="995"/>
        <v>0.5092121919841589</v>
      </c>
      <c r="F9221" s="2"/>
      <c r="G9221" s="15">
        <f ca="1">_xlfn.NORM.INV(H9221,Normaal_Mu,Normaal_Sigma)</f>
        <v>4.2080335231427854</v>
      </c>
      <c r="H9221" s="2">
        <f t="shared" ca="1" si="996"/>
        <v>0.34605869675285095</v>
      </c>
      <c r="I9221" s="2"/>
      <c r="J9221" s="15">
        <f ca="1">-LN(K9221) /NegExp_Labda</f>
        <v>1.5167543353944031</v>
      </c>
      <c r="K9221" s="2">
        <f t="shared" ca="1" si="997"/>
        <v>0.73833999172137899</v>
      </c>
      <c r="L9221" s="2"/>
      <c r="M9221" s="17">
        <f t="shared" ca="1" si="999"/>
        <v>9</v>
      </c>
      <c r="N9221" s="2">
        <f t="shared" ref="N9221:N9284" ca="1" si="1000">RAND()</f>
        <v>0.9392312419636264</v>
      </c>
      <c r="O9221" s="2"/>
      <c r="P9221" s="31">
        <f t="shared" ca="1" si="998"/>
        <v>5.0850538918230255</v>
      </c>
    </row>
    <row r="9222" spans="1:16" x14ac:dyDescent="0.25">
      <c r="A9222" s="32">
        <f ca="1">Uniform_A+B9222*(Uniform_B-Uniform_A)</f>
        <v>3.4364945574074657</v>
      </c>
      <c r="B9222" s="2">
        <f t="shared" ref="B9222:B9285" ca="1" si="1001">RAND()</f>
        <v>0.34364945574074657</v>
      </c>
      <c r="C9222" s="4"/>
      <c r="D9222" s="5">
        <f ca="1">IF(E9222&lt;(Driehoek_C-Driehoek_A)/(Driehoek_B-Driehoek_A),Driehoek_A+SQRT(E9222*(Driehoek_B-Driehoek_A)*(Driehoek_C-Driehoek_A)),Driehoek_B-SQRT((1-E9222)*(Driehoek_B-Driehoek_A)*(Driehoek_B-Driehoek_C)))</f>
        <v>5.9049465590892449</v>
      </c>
      <c r="E9222" s="2">
        <f t="shared" ref="E9222:E9285" ca="1" si="1002">RAND()</f>
        <v>0.72630411994018562</v>
      </c>
      <c r="F9222" s="2"/>
      <c r="G9222" s="15">
        <f ca="1">_xlfn.NORM.INV(H9222,Normaal_Mu,Normaal_Sigma)</f>
        <v>4.9509430636290244</v>
      </c>
      <c r="H9222" s="2">
        <f t="shared" ref="H9222:H9285" ca="1" si="1003">RAND()</f>
        <v>0.49021553810715235</v>
      </c>
      <c r="I9222" s="2"/>
      <c r="J9222" s="15">
        <f ca="1">-LN(K9222) /NegExp_Labda</f>
        <v>3.6309112314639922</v>
      </c>
      <c r="K9222" s="2">
        <f t="shared" ref="K9222:K9285" ca="1" si="1004">RAND()</f>
        <v>0.4837523163676074</v>
      </c>
      <c r="L9222" s="2"/>
      <c r="M9222" s="17">
        <f t="shared" ca="1" si="999"/>
        <v>9</v>
      </c>
      <c r="N9222" s="2">
        <f t="shared" ca="1" si="1000"/>
        <v>0.93771348960414902</v>
      </c>
      <c r="O9222" s="2"/>
      <c r="P9222" s="31">
        <f t="shared" ca="1" si="998"/>
        <v>5.3846590823179454</v>
      </c>
    </row>
    <row r="9223" spans="1:16" x14ac:dyDescent="0.25">
      <c r="A9223" s="32">
        <f ca="1">Uniform_A+B9223*(Uniform_B-Uniform_A)</f>
        <v>2.0715559566511441</v>
      </c>
      <c r="B9223" s="2">
        <f t="shared" ca="1" si="1001"/>
        <v>0.20715559566511443</v>
      </c>
      <c r="C9223" s="4"/>
      <c r="D9223" s="5">
        <f ca="1">IF(E9223&lt;(Driehoek_C-Driehoek_A)/(Driehoek_B-Driehoek_A),Driehoek_A+SQRT(E9223*(Driehoek_B-Driehoek_A)*(Driehoek_C-Driehoek_A)),Driehoek_B-SQRT((1-E9223)*(Driehoek_B-Driehoek_A)*(Driehoek_B-Driehoek_C)))</f>
        <v>5.6727968244412477</v>
      </c>
      <c r="E9223" s="2">
        <f t="shared" ca="1" si="1002"/>
        <v>0.6837062579586215</v>
      </c>
      <c r="F9223" s="2"/>
      <c r="G9223" s="15">
        <f ca="1">_xlfn.NORM.INV(H9223,Normaal_Mu,Normaal_Sigma)</f>
        <v>2.7911507464874878</v>
      </c>
      <c r="H9223" s="2">
        <f t="shared" ca="1" si="1003"/>
        <v>0.1347044914368658</v>
      </c>
      <c r="I9223" s="2"/>
      <c r="J9223" s="15">
        <f ca="1">-LN(K9223) /NegExp_Labda</f>
        <v>10.772014211934186</v>
      </c>
      <c r="K9223" s="2">
        <f t="shared" ca="1" si="1004"/>
        <v>0.11597242375503469</v>
      </c>
      <c r="L9223" s="2"/>
      <c r="M9223" s="17">
        <f t="shared" ca="1" si="999"/>
        <v>6</v>
      </c>
      <c r="N9223" s="2">
        <f t="shared" ca="1" si="1000"/>
        <v>0.71262299472506241</v>
      </c>
      <c r="O9223" s="2"/>
      <c r="P9223" s="31">
        <f t="shared" ca="1" si="998"/>
        <v>5.4615035479028133</v>
      </c>
    </row>
    <row r="9224" spans="1:16" x14ac:dyDescent="0.25">
      <c r="A9224" s="32">
        <f ca="1">Uniform_A+B9224*(Uniform_B-Uniform_A)</f>
        <v>0.66268672844769005</v>
      </c>
      <c r="B9224" s="2">
        <f t="shared" ca="1" si="1001"/>
        <v>6.6268672844769005E-2</v>
      </c>
      <c r="C9224" s="4"/>
      <c r="D9224" s="5">
        <f ca="1">IF(E9224&lt;(Driehoek_C-Driehoek_A)/(Driehoek_B-Driehoek_A),Driehoek_A+SQRT(E9224*(Driehoek_B-Driehoek_A)*(Driehoek_C-Driehoek_A)),Driehoek_B-SQRT((1-E9224)*(Driehoek_B-Driehoek_A)*(Driehoek_B-Driehoek_C)))</f>
        <v>5.6794910589084324</v>
      </c>
      <c r="E9224" s="2">
        <f t="shared" ca="1" si="1002"/>
        <v>0.68497772491802733</v>
      </c>
      <c r="F9224" s="2"/>
      <c r="G9224" s="15">
        <f ca="1">_xlfn.NORM.INV(H9224,Normaal_Mu,Normaal_Sigma)</f>
        <v>5.2645431426694813</v>
      </c>
      <c r="H9224" s="2">
        <f t="shared" ca="1" si="1003"/>
        <v>0.55261525371712239</v>
      </c>
      <c r="I9224" s="2"/>
      <c r="J9224" s="15">
        <f ca="1">-LN(K9224) /NegExp_Labda</f>
        <v>19.629046449827744</v>
      </c>
      <c r="K9224" s="2">
        <f t="shared" ca="1" si="1004"/>
        <v>1.9726166221539221E-2</v>
      </c>
      <c r="L9224" s="2"/>
      <c r="M9224" s="17">
        <f t="shared" ca="1" si="999"/>
        <v>4</v>
      </c>
      <c r="N9224" s="2">
        <f t="shared" ca="1" si="1000"/>
        <v>0.26760177402355878</v>
      </c>
      <c r="O9224" s="2"/>
      <c r="P9224" s="31">
        <f t="shared" ca="1" si="998"/>
        <v>7.0471534759706698</v>
      </c>
    </row>
    <row r="9225" spans="1:16" x14ac:dyDescent="0.25">
      <c r="A9225" s="32">
        <f ca="1">Uniform_A+B9225*(Uniform_B-Uniform_A)</f>
        <v>2.4796436998487934</v>
      </c>
      <c r="B9225" s="2">
        <f t="shared" ca="1" si="1001"/>
        <v>0.24796436998487936</v>
      </c>
      <c r="C9225" s="4"/>
      <c r="D9225" s="5">
        <f ca="1">IF(E9225&lt;(Driehoek_C-Driehoek_A)/(Driehoek_B-Driehoek_A),Driehoek_A+SQRT(E9225*(Driehoek_B-Driehoek_A)*(Driehoek_C-Driehoek_A)),Driehoek_B-SQRT((1-E9225)*(Driehoek_B-Driehoek_A)*(Driehoek_B-Driehoek_C)))</f>
        <v>7.3054516546510317</v>
      </c>
      <c r="E9225" s="2">
        <f t="shared" ca="1" si="1002"/>
        <v>0.91795731157928784</v>
      </c>
      <c r="F9225" s="2"/>
      <c r="G9225" s="15">
        <f ca="1">_xlfn.NORM.INV(H9225,Normaal_Mu,Normaal_Sigma)</f>
        <v>4.6698102753070803</v>
      </c>
      <c r="H9225" s="2">
        <f t="shared" ca="1" si="1003"/>
        <v>0.43443465838865059</v>
      </c>
      <c r="I9225" s="2"/>
      <c r="J9225" s="15">
        <f ca="1">-LN(K9225) /NegExp_Labda</f>
        <v>4.0099337850767185</v>
      </c>
      <c r="K9225" s="2">
        <f t="shared" ca="1" si="1004"/>
        <v>0.44843714285498915</v>
      </c>
      <c r="L9225" s="2"/>
      <c r="M9225" s="17">
        <f t="shared" ca="1" si="999"/>
        <v>3</v>
      </c>
      <c r="N9225" s="2">
        <f t="shared" ca="1" si="1000"/>
        <v>0.16919618667986502</v>
      </c>
      <c r="O9225" s="2"/>
      <c r="P9225" s="31">
        <f t="shared" ca="1" si="998"/>
        <v>4.2929678829767246</v>
      </c>
    </row>
    <row r="9226" spans="1:16" x14ac:dyDescent="0.25">
      <c r="A9226" s="32">
        <f ca="1">Uniform_A+B9226*(Uniform_B-Uniform_A)</f>
        <v>9.5678585375315102</v>
      </c>
      <c r="B9226" s="2">
        <f t="shared" ca="1" si="1001"/>
        <v>0.95678585375315106</v>
      </c>
      <c r="C9226" s="4"/>
      <c r="D9226" s="5">
        <f ca="1">IF(E9226&lt;(Driehoek_C-Driehoek_A)/(Driehoek_B-Driehoek_A),Driehoek_A+SQRT(E9226*(Driehoek_B-Driehoek_A)*(Driehoek_C-Driehoek_A)),Driehoek_B-SQRT((1-E9226)*(Driehoek_B-Driehoek_A)*(Driehoek_B-Driehoek_C)))</f>
        <v>5.2647335483251831</v>
      </c>
      <c r="E9226" s="2">
        <f t="shared" ca="1" si="1002"/>
        <v>0.60136527242836069</v>
      </c>
      <c r="F9226" s="2"/>
      <c r="G9226" s="15">
        <f ca="1">_xlfn.NORM.INV(H9226,Normaal_Mu,Normaal_Sigma)</f>
        <v>5.3667526624187136</v>
      </c>
      <c r="H9226" s="2">
        <f t="shared" ca="1" si="1003"/>
        <v>0.57274862703911322</v>
      </c>
      <c r="I9226" s="2"/>
      <c r="J9226" s="15">
        <f ca="1">-LN(K9226) /NegExp_Labda</f>
        <v>0.11991916738485218</v>
      </c>
      <c r="K9226" s="2">
        <f t="shared" ca="1" si="1004"/>
        <v>0.97630149303089953</v>
      </c>
      <c r="L9226" s="2"/>
      <c r="M9226" s="17">
        <f t="shared" ca="1" si="999"/>
        <v>8</v>
      </c>
      <c r="N9226" s="2">
        <f t="shared" ca="1" si="1000"/>
        <v>0.86839496500033042</v>
      </c>
      <c r="O9226" s="2"/>
      <c r="P9226" s="31">
        <f t="shared" ca="1" si="998"/>
        <v>5.663852783132052</v>
      </c>
    </row>
    <row r="9227" spans="1:16" x14ac:dyDescent="0.25">
      <c r="A9227" s="32">
        <f ca="1">Uniform_A+B9227*(Uniform_B-Uniform_A)</f>
        <v>3.5912708301365024</v>
      </c>
      <c r="B9227" s="2">
        <f t="shared" ca="1" si="1001"/>
        <v>0.35912708301365026</v>
      </c>
      <c r="C9227" s="4"/>
      <c r="D9227" s="5">
        <f ca="1">IF(E9227&lt;(Driehoek_C-Driehoek_A)/(Driehoek_B-Driehoek_A),Driehoek_A+SQRT(E9227*(Driehoek_B-Driehoek_A)*(Driehoek_C-Driehoek_A)),Driehoek_B-SQRT((1-E9227)*(Driehoek_B-Driehoek_A)*(Driehoek_B-Driehoek_C)))</f>
        <v>5.9372823535758723</v>
      </c>
      <c r="E9227" s="2">
        <f t="shared" ca="1" si="1002"/>
        <v>0.73199316052235008</v>
      </c>
      <c r="F9227" s="2"/>
      <c r="G9227" s="15">
        <f ca="1">_xlfn.NORM.INV(H9227,Normaal_Mu,Normaal_Sigma)</f>
        <v>3.9999715013242332</v>
      </c>
      <c r="H9227" s="2">
        <f t="shared" ca="1" si="1003"/>
        <v>0.30853252204606008</v>
      </c>
      <c r="I9227" s="2"/>
      <c r="J9227" s="15">
        <f ca="1">-LN(K9227) /NegExp_Labda</f>
        <v>1.0934545230487014</v>
      </c>
      <c r="K9227" s="2">
        <f t="shared" ca="1" si="1004"/>
        <v>0.80357005957221994</v>
      </c>
      <c r="L9227" s="2"/>
      <c r="M9227" s="17">
        <f t="shared" ca="1" si="999"/>
        <v>10</v>
      </c>
      <c r="N9227" s="2">
        <f t="shared" ca="1" si="1000"/>
        <v>0.97228426111252508</v>
      </c>
      <c r="O9227" s="2"/>
      <c r="P9227" s="31">
        <f t="shared" ca="1" si="998"/>
        <v>4.924395841617061</v>
      </c>
    </row>
    <row r="9228" spans="1:16" x14ac:dyDescent="0.25">
      <c r="A9228" s="32">
        <f ca="1">Uniform_A+B9228*(Uniform_B-Uniform_A)</f>
        <v>3.677170583040974</v>
      </c>
      <c r="B9228" s="2">
        <f t="shared" ca="1" si="1001"/>
        <v>0.3677170583040974</v>
      </c>
      <c r="C9228" s="4"/>
      <c r="D9228" s="5">
        <f ca="1">IF(E9228&lt;(Driehoek_C-Driehoek_A)/(Driehoek_B-Driehoek_A),Driehoek_A+SQRT(E9228*(Driehoek_B-Driehoek_A)*(Driehoek_C-Driehoek_A)),Driehoek_B-SQRT((1-E9228)*(Driehoek_B-Driehoek_A)*(Driehoek_B-Driehoek_C)))</f>
        <v>3.6696893580004502</v>
      </c>
      <c r="E9228" s="2">
        <f t="shared" ca="1" si="1002"/>
        <v>0.19913303944428251</v>
      </c>
      <c r="F9228" s="2"/>
      <c r="G9228" s="15">
        <f ca="1">_xlfn.NORM.INV(H9228,Normaal_Mu,Normaal_Sigma)</f>
        <v>3.5278606775206223</v>
      </c>
      <c r="H9228" s="2">
        <f t="shared" ca="1" si="1003"/>
        <v>0.23084415248310874</v>
      </c>
      <c r="I9228" s="2"/>
      <c r="J9228" s="15">
        <f ca="1">-LN(K9228) /NegExp_Labda</f>
        <v>2.3135772098075766</v>
      </c>
      <c r="K9228" s="2">
        <f t="shared" ca="1" si="1004"/>
        <v>0.62957175672551535</v>
      </c>
      <c r="L9228" s="2"/>
      <c r="M9228" s="17">
        <f t="shared" ca="1" si="999"/>
        <v>6</v>
      </c>
      <c r="N9228" s="2">
        <f t="shared" ca="1" si="1000"/>
        <v>0.64119865408659904</v>
      </c>
      <c r="O9228" s="2"/>
      <c r="P9228" s="31">
        <f t="shared" ca="1" si="998"/>
        <v>3.837659565673925</v>
      </c>
    </row>
    <row r="9229" spans="1:16" x14ac:dyDescent="0.25">
      <c r="A9229" s="32">
        <f ca="1">Uniform_A+B9229*(Uniform_B-Uniform_A)</f>
        <v>8.7299031404270888</v>
      </c>
      <c r="B9229" s="2">
        <f t="shared" ca="1" si="1001"/>
        <v>0.87299031404270888</v>
      </c>
      <c r="C9229" s="4"/>
      <c r="D9229" s="5">
        <f ca="1">IF(E9229&lt;(Driehoek_C-Driehoek_A)/(Driehoek_B-Driehoek_A),Driehoek_A+SQRT(E9229*(Driehoek_B-Driehoek_A)*(Driehoek_C-Driehoek_A)),Driehoek_B-SQRT((1-E9229)*(Driehoek_B-Driehoek_A)*(Driehoek_B-Driehoek_C)))</f>
        <v>7.1013441438447291</v>
      </c>
      <c r="E9229" s="2">
        <f t="shared" ca="1" si="1002"/>
        <v>0.89700302685392275</v>
      </c>
      <c r="F9229" s="2"/>
      <c r="G9229" s="15">
        <f ca="1">_xlfn.NORM.INV(H9229,Normaal_Mu,Normaal_Sigma)</f>
        <v>5.5790188991880703</v>
      </c>
      <c r="H9229" s="2">
        <f t="shared" ca="1" si="1003"/>
        <v>0.61390422518085697</v>
      </c>
      <c r="I9229" s="2"/>
      <c r="J9229" s="15">
        <f ca="1">-LN(K9229) /NegExp_Labda</f>
        <v>0.1517591439739211</v>
      </c>
      <c r="K9229" s="2">
        <f t="shared" ca="1" si="1004"/>
        <v>0.97010416292156554</v>
      </c>
      <c r="L9229" s="2"/>
      <c r="M9229" s="17">
        <f t="shared" ca="1" si="999"/>
        <v>5</v>
      </c>
      <c r="N9229" s="2">
        <f t="shared" ca="1" si="1000"/>
        <v>0.56552429903912371</v>
      </c>
      <c r="O9229" s="2"/>
      <c r="P9229" s="31">
        <f t="shared" ref="P9229:P9292" ca="1" si="1005">SUM(A9229,D9229,G9229,J9229,M9229)/5</f>
        <v>5.3124050654867627</v>
      </c>
    </row>
    <row r="9230" spans="1:16" x14ac:dyDescent="0.25">
      <c r="A9230" s="32">
        <f ca="1">Uniform_A+B9230*(Uniform_B-Uniform_A)</f>
        <v>5.0366093948775266</v>
      </c>
      <c r="B9230" s="2">
        <f t="shared" ca="1" si="1001"/>
        <v>0.5036609394877527</v>
      </c>
      <c r="C9230" s="4"/>
      <c r="D9230" s="5">
        <f ca="1">IF(E9230&lt;(Driehoek_C-Driehoek_A)/(Driehoek_B-Driehoek_A),Driehoek_A+SQRT(E9230*(Driehoek_B-Driehoek_A)*(Driehoek_C-Driehoek_A)),Driehoek_B-SQRT((1-E9230)*(Driehoek_B-Driehoek_A)*(Driehoek_B-Driehoek_C)))</f>
        <v>6.6573079860275186</v>
      </c>
      <c r="E9230" s="2">
        <f t="shared" ca="1" si="1002"/>
        <v>0.84319411793341592</v>
      </c>
      <c r="F9230" s="2"/>
      <c r="G9230" s="15">
        <f ca="1">_xlfn.NORM.INV(H9230,Normaal_Mu,Normaal_Sigma)</f>
        <v>5.2120380707137226</v>
      </c>
      <c r="H9230" s="2">
        <f t="shared" ca="1" si="1003"/>
        <v>0.54221637536393308</v>
      </c>
      <c r="I9230" s="2"/>
      <c r="J9230" s="15">
        <f ca="1">-LN(K9230) /NegExp_Labda</f>
        <v>2.4564373899388547</v>
      </c>
      <c r="K9230" s="2">
        <f t="shared" ca="1" si="1004"/>
        <v>0.61183815871396641</v>
      </c>
      <c r="L9230" s="2"/>
      <c r="M9230" s="17">
        <f t="shared" ca="1" si="999"/>
        <v>9</v>
      </c>
      <c r="N9230" s="2">
        <f t="shared" ca="1" si="1000"/>
        <v>0.96454493426814314</v>
      </c>
      <c r="O9230" s="2"/>
      <c r="P9230" s="31">
        <f t="shared" ca="1" si="1005"/>
        <v>5.672478568311524</v>
      </c>
    </row>
    <row r="9231" spans="1:16" x14ac:dyDescent="0.25">
      <c r="A9231" s="32">
        <f ca="1">Uniform_A+B9231*(Uniform_B-Uniform_A)</f>
        <v>5.0514883227591039</v>
      </c>
      <c r="B9231" s="2">
        <f t="shared" ca="1" si="1001"/>
        <v>0.50514883227591034</v>
      </c>
      <c r="C9231" s="4"/>
      <c r="D9231" s="5">
        <f ca="1">IF(E9231&lt;(Driehoek_C-Driehoek_A)/(Driehoek_B-Driehoek_A),Driehoek_A+SQRT(E9231*(Driehoek_B-Driehoek_A)*(Driehoek_C-Driehoek_A)),Driehoek_B-SQRT((1-E9231)*(Driehoek_B-Driehoek_A)*(Driehoek_B-Driehoek_C)))</f>
        <v>7.5620498233671309</v>
      </c>
      <c r="E9231" s="2">
        <f t="shared" ca="1" si="1002"/>
        <v>0.94092283684347144</v>
      </c>
      <c r="F9231" s="2"/>
      <c r="G9231" s="15">
        <f ca="1">_xlfn.NORM.INV(H9231,Normaal_Mu,Normaal_Sigma)</f>
        <v>6.0192829909988852</v>
      </c>
      <c r="H9231" s="2">
        <f t="shared" ca="1" si="1003"/>
        <v>0.69484867640902337</v>
      </c>
      <c r="I9231" s="2"/>
      <c r="J9231" s="15">
        <f ca="1">-LN(K9231) /NegExp_Labda</f>
        <v>0.83733648928613313</v>
      </c>
      <c r="K9231" s="2">
        <f t="shared" ca="1" si="1004"/>
        <v>0.84580427644879153</v>
      </c>
      <c r="L9231" s="2"/>
      <c r="M9231" s="17">
        <f t="shared" ca="1" si="999"/>
        <v>5</v>
      </c>
      <c r="N9231" s="2">
        <f t="shared" ca="1" si="1000"/>
        <v>0.59331967312992417</v>
      </c>
      <c r="O9231" s="2"/>
      <c r="P9231" s="31">
        <f t="shared" ca="1" si="1005"/>
        <v>4.8940315252822506</v>
      </c>
    </row>
    <row r="9232" spans="1:16" x14ac:dyDescent="0.25">
      <c r="A9232" s="32">
        <f ca="1">Uniform_A+B9232*(Uniform_B-Uniform_A)</f>
        <v>8.1947187398128918</v>
      </c>
      <c r="B9232" s="2">
        <f t="shared" ca="1" si="1001"/>
        <v>0.81947187398128918</v>
      </c>
      <c r="C9232" s="4"/>
      <c r="D9232" s="5">
        <f ca="1">IF(E9232&lt;(Driehoek_C-Driehoek_A)/(Driehoek_B-Driehoek_A),Driehoek_A+SQRT(E9232*(Driehoek_B-Driehoek_A)*(Driehoek_C-Driehoek_A)),Driehoek_B-SQRT((1-E9232)*(Driehoek_B-Driehoek_A)*(Driehoek_B-Driehoek_C)))</f>
        <v>5.6030167906692965</v>
      </c>
      <c r="E9232" s="2">
        <f t="shared" ca="1" si="1002"/>
        <v>0.67030014501500779</v>
      </c>
      <c r="F9232" s="2"/>
      <c r="G9232" s="15">
        <f ca="1">_xlfn.NORM.INV(H9232,Normaal_Mu,Normaal_Sigma)</f>
        <v>4.5749015579240293</v>
      </c>
      <c r="H9232" s="2">
        <f t="shared" ca="1" si="1003"/>
        <v>0.41583929102264094</v>
      </c>
      <c r="I9232" s="2"/>
      <c r="J9232" s="15">
        <f ca="1">-LN(K9232) /NegExp_Labda</f>
        <v>0.28807958051615151</v>
      </c>
      <c r="K9232" s="2">
        <f t="shared" ca="1" si="1004"/>
        <v>0.94401245779853626</v>
      </c>
      <c r="L9232" s="2"/>
      <c r="M9232" s="17">
        <f t="shared" ca="1" si="999"/>
        <v>6</v>
      </c>
      <c r="N9232" s="2">
        <f t="shared" ca="1" si="1000"/>
        <v>0.63469159692867094</v>
      </c>
      <c r="O9232" s="2"/>
      <c r="P9232" s="31">
        <f t="shared" ca="1" si="1005"/>
        <v>4.9321433337844738</v>
      </c>
    </row>
    <row r="9233" spans="1:16" x14ac:dyDescent="0.25">
      <c r="A9233" s="32">
        <f ca="1">Uniform_A+B9233*(Uniform_B-Uniform_A)</f>
        <v>9.0639717156610562</v>
      </c>
      <c r="B9233" s="2">
        <f t="shared" ca="1" si="1001"/>
        <v>0.90639717156610566</v>
      </c>
      <c r="C9233" s="4"/>
      <c r="D9233" s="5">
        <f ca="1">IF(E9233&lt;(Driehoek_C-Driehoek_A)/(Driehoek_B-Driehoek_A),Driehoek_A+SQRT(E9233*(Driehoek_B-Driehoek_A)*(Driehoek_C-Driehoek_A)),Driehoek_B-SQRT((1-E9233)*(Driehoek_B-Driehoek_A)*(Driehoek_B-Driehoek_C)))</f>
        <v>3.0764720397000751</v>
      </c>
      <c r="E9233" s="2">
        <f t="shared" ca="1" si="1002"/>
        <v>8.2770860875431396E-2</v>
      </c>
      <c r="F9233" s="2"/>
      <c r="G9233" s="15">
        <f ca="1">_xlfn.NORM.INV(H9233,Normaal_Mu,Normaal_Sigma)</f>
        <v>5.033081426946552</v>
      </c>
      <c r="H9233" s="2">
        <f t="shared" ca="1" si="1003"/>
        <v>0.50659848906529859</v>
      </c>
      <c r="I9233" s="2"/>
      <c r="J9233" s="15">
        <f ca="1">-LN(K9233) /NegExp_Labda</f>
        <v>6.4224305948616998</v>
      </c>
      <c r="K9233" s="2">
        <f t="shared" ca="1" si="1004"/>
        <v>0.27679278565252385</v>
      </c>
      <c r="L9233" s="2"/>
      <c r="M9233" s="17">
        <f t="shared" ca="1" si="999"/>
        <v>6</v>
      </c>
      <c r="N9233" s="2">
        <f t="shared" ca="1" si="1000"/>
        <v>0.6458230933868675</v>
      </c>
      <c r="O9233" s="2"/>
      <c r="P9233" s="31">
        <f t="shared" ca="1" si="1005"/>
        <v>5.919191155433877</v>
      </c>
    </row>
    <row r="9234" spans="1:16" x14ac:dyDescent="0.25">
      <c r="A9234" s="32">
        <f ca="1">Uniform_A+B9234*(Uniform_B-Uniform_A)</f>
        <v>8.2948054398613706</v>
      </c>
      <c r="B9234" s="2">
        <f t="shared" ca="1" si="1001"/>
        <v>0.82948054398613713</v>
      </c>
      <c r="C9234" s="4"/>
      <c r="D9234" s="5">
        <f ca="1">IF(E9234&lt;(Driehoek_C-Driehoek_A)/(Driehoek_B-Driehoek_A),Driehoek_A+SQRT(E9234*(Driehoek_B-Driehoek_A)*(Driehoek_C-Driehoek_A)),Driehoek_B-SQRT((1-E9234)*(Driehoek_B-Driehoek_A)*(Driehoek_B-Driehoek_C)))</f>
        <v>4.856277247775596</v>
      </c>
      <c r="E9234" s="2">
        <f t="shared" ca="1" si="1002"/>
        <v>0.50941605007708035</v>
      </c>
      <c r="F9234" s="2"/>
      <c r="G9234" s="15">
        <f ca="1">_xlfn.NORM.INV(H9234,Normaal_Mu,Normaal_Sigma)</f>
        <v>4.8465196856534547</v>
      </c>
      <c r="H9234" s="2">
        <f t="shared" ca="1" si="1003"/>
        <v>0.46941512895539494</v>
      </c>
      <c r="I9234" s="2"/>
      <c r="J9234" s="15">
        <f ca="1">-LN(K9234) /NegExp_Labda</f>
        <v>2.0825547910218534</v>
      </c>
      <c r="K9234" s="2">
        <f t="shared" ca="1" si="1004"/>
        <v>0.65934328753735594</v>
      </c>
      <c r="L9234" s="2"/>
      <c r="M9234" s="17">
        <f t="shared" ca="1" si="999"/>
        <v>7</v>
      </c>
      <c r="N9234" s="2">
        <f t="shared" ca="1" si="1000"/>
        <v>0.78991599410797309</v>
      </c>
      <c r="O9234" s="2"/>
      <c r="P9234" s="31">
        <f t="shared" ca="1" si="1005"/>
        <v>5.4160314328624546</v>
      </c>
    </row>
    <row r="9235" spans="1:16" x14ac:dyDescent="0.25">
      <c r="A9235" s="32">
        <f ca="1">Uniform_A+B9235*(Uniform_B-Uniform_A)</f>
        <v>1.7421338282359844</v>
      </c>
      <c r="B9235" s="2">
        <f t="shared" ca="1" si="1001"/>
        <v>0.17421338282359844</v>
      </c>
      <c r="C9235" s="4"/>
      <c r="D9235" s="5">
        <f ca="1">IF(E9235&lt;(Driehoek_C-Driehoek_A)/(Driehoek_B-Driehoek_A),Driehoek_A+SQRT(E9235*(Driehoek_B-Driehoek_A)*(Driehoek_C-Driehoek_A)),Driehoek_B-SQRT((1-E9235)*(Driehoek_B-Driehoek_A)*(Driehoek_B-Driehoek_C)))</f>
        <v>4.9057792278329622</v>
      </c>
      <c r="E9235" s="2">
        <f t="shared" ca="1" si="1002"/>
        <v>0.5210673219644556</v>
      </c>
      <c r="F9235" s="2"/>
      <c r="G9235" s="15">
        <f ca="1">_xlfn.NORM.INV(H9235,Normaal_Mu,Normaal_Sigma)</f>
        <v>5.0948410693047679</v>
      </c>
      <c r="H9235" s="2">
        <f t="shared" ca="1" si="1003"/>
        <v>0.51891096842842033</v>
      </c>
      <c r="I9235" s="2"/>
      <c r="J9235" s="15">
        <f ca="1">-LN(K9235) /NegExp_Labda</f>
        <v>13.735910092066934</v>
      </c>
      <c r="K9235" s="2">
        <f t="shared" ca="1" si="1004"/>
        <v>6.4108262807272887E-2</v>
      </c>
      <c r="L9235" s="2"/>
      <c r="M9235" s="17">
        <f t="shared" ca="1" si="999"/>
        <v>4</v>
      </c>
      <c r="N9235" s="2">
        <f t="shared" ca="1" si="1000"/>
        <v>0.42955953235763888</v>
      </c>
      <c r="O9235" s="2"/>
      <c r="P9235" s="31">
        <f t="shared" ca="1" si="1005"/>
        <v>5.8957328434881298</v>
      </c>
    </row>
    <row r="9236" spans="1:16" x14ac:dyDescent="0.25">
      <c r="A9236" s="32">
        <f ca="1">Uniform_A+B9236*(Uniform_B-Uniform_A)</f>
        <v>4.4156362428524698</v>
      </c>
      <c r="B9236" s="2">
        <f t="shared" ca="1" si="1001"/>
        <v>0.44156362428524698</v>
      </c>
      <c r="C9236" s="4"/>
      <c r="D9236" s="5">
        <f ca="1">IF(E9236&lt;(Driehoek_C-Driehoek_A)/(Driehoek_B-Driehoek_A),Driehoek_A+SQRT(E9236*(Driehoek_B-Driehoek_A)*(Driehoek_C-Driehoek_A)),Driehoek_B-SQRT((1-E9236)*(Driehoek_B-Driehoek_A)*(Driehoek_B-Driehoek_C)))</f>
        <v>3.9063155003462882</v>
      </c>
      <c r="E9236" s="2">
        <f t="shared" ca="1" si="1002"/>
        <v>0.25957419906146562</v>
      </c>
      <c r="F9236" s="2"/>
      <c r="G9236" s="15">
        <f ca="1">_xlfn.NORM.INV(H9236,Normaal_Mu,Normaal_Sigma)</f>
        <v>4.3211727602670535</v>
      </c>
      <c r="H9236" s="2">
        <f t="shared" ca="1" si="1003"/>
        <v>0.36714907987377121</v>
      </c>
      <c r="I9236" s="2"/>
      <c r="J9236" s="15">
        <f ca="1">-LN(K9236) /NegExp_Labda</f>
        <v>1.2903366954468942</v>
      </c>
      <c r="K9236" s="2">
        <f t="shared" ca="1" si="1004"/>
        <v>0.77254320799918719</v>
      </c>
      <c r="L9236" s="2"/>
      <c r="M9236" s="17">
        <f t="shared" ca="1" si="999"/>
        <v>2</v>
      </c>
      <c r="N9236" s="2">
        <f t="shared" ca="1" si="1000"/>
        <v>4.7902040675303459E-2</v>
      </c>
      <c r="O9236" s="2"/>
      <c r="P9236" s="31">
        <f t="shared" ca="1" si="1005"/>
        <v>3.1866922397825412</v>
      </c>
    </row>
    <row r="9237" spans="1:16" x14ac:dyDescent="0.25">
      <c r="A9237" s="32">
        <f ca="1">Uniform_A+B9237*(Uniform_B-Uniform_A)</f>
        <v>9.138331171481326</v>
      </c>
      <c r="B9237" s="2">
        <f t="shared" ca="1" si="1001"/>
        <v>0.91383311714813265</v>
      </c>
      <c r="C9237" s="4"/>
      <c r="D9237" s="5">
        <f ca="1">IF(E9237&lt;(Driehoek_C-Driehoek_A)/(Driehoek_B-Driehoek_A),Driehoek_A+SQRT(E9237*(Driehoek_B-Driehoek_A)*(Driehoek_C-Driehoek_A)),Driehoek_B-SQRT((1-E9237)*(Driehoek_B-Driehoek_A)*(Driehoek_B-Driehoek_C)))</f>
        <v>2.6730979820896237</v>
      </c>
      <c r="E9237" s="2">
        <f t="shared" ca="1" si="1002"/>
        <v>3.2361492392365965E-2</v>
      </c>
      <c r="F9237" s="2"/>
      <c r="G9237" s="15">
        <f ca="1">_xlfn.NORM.INV(H9237,Normaal_Mu,Normaal_Sigma)</f>
        <v>6.2133394346984314</v>
      </c>
      <c r="H9237" s="2">
        <f t="shared" ca="1" si="1003"/>
        <v>0.7279649386006839</v>
      </c>
      <c r="I9237" s="2"/>
      <c r="J9237" s="15">
        <f ca="1">-LN(K9237) /NegExp_Labda</f>
        <v>0.43436447021684754</v>
      </c>
      <c r="K9237" s="2">
        <f t="shared" ca="1" si="1004"/>
        <v>0.91679361815751059</v>
      </c>
      <c r="L9237" s="2"/>
      <c r="M9237" s="17">
        <f t="shared" ca="1" si="999"/>
        <v>5</v>
      </c>
      <c r="N9237" s="2">
        <f t="shared" ca="1" si="1000"/>
        <v>0.48936377541665532</v>
      </c>
      <c r="O9237" s="2"/>
      <c r="P9237" s="31">
        <f t="shared" ca="1" si="1005"/>
        <v>4.6918266116972465</v>
      </c>
    </row>
    <row r="9238" spans="1:16" x14ac:dyDescent="0.25">
      <c r="A9238" s="32">
        <f ca="1">Uniform_A+B9238*(Uniform_B-Uniform_A)</f>
        <v>0.36320245670783735</v>
      </c>
      <c r="B9238" s="2">
        <f t="shared" ca="1" si="1001"/>
        <v>3.6320245670783735E-2</v>
      </c>
      <c r="C9238" s="4"/>
      <c r="D9238" s="5">
        <f ca="1">IF(E9238&lt;(Driehoek_C-Driehoek_A)/(Driehoek_B-Driehoek_A),Driehoek_A+SQRT(E9238*(Driehoek_B-Driehoek_A)*(Driehoek_C-Driehoek_A)),Driehoek_B-SQRT((1-E9238)*(Driehoek_B-Driehoek_A)*(Driehoek_B-Driehoek_C)))</f>
        <v>3.9908377623253859</v>
      </c>
      <c r="E9238" s="2">
        <f t="shared" ca="1" si="1002"/>
        <v>0.28310249970719636</v>
      </c>
      <c r="F9238" s="2"/>
      <c r="G9238" s="15">
        <f ca="1">_xlfn.NORM.INV(H9238,Normaal_Mu,Normaal_Sigma)</f>
        <v>5.4350747836976918</v>
      </c>
      <c r="H9238" s="2">
        <f t="shared" ca="1" si="1003"/>
        <v>0.58610521493365986</v>
      </c>
      <c r="I9238" s="2"/>
      <c r="J9238" s="15">
        <f ca="1">-LN(K9238) /NegExp_Labda</f>
        <v>4.971660919490402</v>
      </c>
      <c r="K9238" s="2">
        <f t="shared" ca="1" si="1004"/>
        <v>0.36997043427626342</v>
      </c>
      <c r="L9238" s="2"/>
      <c r="M9238" s="17">
        <f t="shared" ca="1" si="999"/>
        <v>7</v>
      </c>
      <c r="N9238" s="2">
        <f t="shared" ca="1" si="1000"/>
        <v>0.86141690733294929</v>
      </c>
      <c r="O9238" s="2"/>
      <c r="P9238" s="31">
        <f t="shared" ca="1" si="1005"/>
        <v>4.3521551844442632</v>
      </c>
    </row>
    <row r="9239" spans="1:16" x14ac:dyDescent="0.25">
      <c r="A9239" s="32">
        <f ca="1">Uniform_A+B9239*(Uniform_B-Uniform_A)</f>
        <v>4.7063965580954905</v>
      </c>
      <c r="B9239" s="2">
        <f t="shared" ca="1" si="1001"/>
        <v>0.47063965580954903</v>
      </c>
      <c r="C9239" s="4"/>
      <c r="D9239" s="5">
        <f ca="1">IF(E9239&lt;(Driehoek_C-Driehoek_A)/(Driehoek_B-Driehoek_A),Driehoek_A+SQRT(E9239*(Driehoek_B-Driehoek_A)*(Driehoek_C-Driehoek_A)),Driehoek_B-SQRT((1-E9239)*(Driehoek_B-Driehoek_A)*(Driehoek_B-Driehoek_C)))</f>
        <v>4.4350589635010094</v>
      </c>
      <c r="E9239" s="2">
        <f t="shared" ca="1" si="1002"/>
        <v>0.40460895237964345</v>
      </c>
      <c r="F9239" s="2"/>
      <c r="G9239" s="15">
        <f ca="1">_xlfn.NORM.INV(H9239,Normaal_Mu,Normaal_Sigma)</f>
        <v>5.1143266707277384</v>
      </c>
      <c r="H9239" s="2">
        <f t="shared" ca="1" si="1003"/>
        <v>0.52279245773928984</v>
      </c>
      <c r="I9239" s="2"/>
      <c r="J9239" s="15">
        <f ca="1">-LN(K9239) /NegExp_Labda</f>
        <v>0.6411607883537126</v>
      </c>
      <c r="K9239" s="2">
        <f t="shared" ca="1" si="1004"/>
        <v>0.87964913814252166</v>
      </c>
      <c r="L9239" s="2"/>
      <c r="M9239" s="17">
        <f t="shared" ca="1" si="999"/>
        <v>7</v>
      </c>
      <c r="N9239" s="2">
        <f t="shared" ca="1" si="1000"/>
        <v>0.85916237092336289</v>
      </c>
      <c r="O9239" s="2"/>
      <c r="P9239" s="31">
        <f t="shared" ca="1" si="1005"/>
        <v>4.3793885961355894</v>
      </c>
    </row>
    <row r="9240" spans="1:16" x14ac:dyDescent="0.25">
      <c r="A9240" s="32">
        <f ca="1">Uniform_A+B9240*(Uniform_B-Uniform_A)</f>
        <v>4.7801340757276245</v>
      </c>
      <c r="B9240" s="2">
        <f t="shared" ca="1" si="1001"/>
        <v>0.47801340757276245</v>
      </c>
      <c r="C9240" s="4"/>
      <c r="D9240" s="5">
        <f ca="1">IF(E9240&lt;(Driehoek_C-Driehoek_A)/(Driehoek_B-Driehoek_A),Driehoek_A+SQRT(E9240*(Driehoek_B-Driehoek_A)*(Driehoek_C-Driehoek_A)),Driehoek_B-SQRT((1-E9240)*(Driehoek_B-Driehoek_A)*(Driehoek_B-Driehoek_C)))</f>
        <v>3.6121105483965708</v>
      </c>
      <c r="E9240" s="2">
        <f t="shared" ca="1" si="1002"/>
        <v>0.18563574430367802</v>
      </c>
      <c r="F9240" s="2"/>
      <c r="G9240" s="15">
        <f ca="1">_xlfn.NORM.INV(H9240,Normaal_Mu,Normaal_Sigma)</f>
        <v>4.4337183145023298</v>
      </c>
      <c r="H9240" s="2">
        <f t="shared" ca="1" si="1003"/>
        <v>0.38853443702036461</v>
      </c>
      <c r="I9240" s="2"/>
      <c r="J9240" s="15">
        <f ca="1">-LN(K9240) /NegExp_Labda</f>
        <v>8.2491205755021078</v>
      </c>
      <c r="K9240" s="2">
        <f t="shared" ca="1" si="1004"/>
        <v>0.19208369027039984</v>
      </c>
      <c r="L9240" s="2"/>
      <c r="M9240" s="17">
        <f t="shared" ca="1" si="999"/>
        <v>7</v>
      </c>
      <c r="N9240" s="2">
        <f t="shared" ca="1" si="1000"/>
        <v>0.82425257754049941</v>
      </c>
      <c r="O9240" s="2"/>
      <c r="P9240" s="31">
        <f t="shared" ca="1" si="1005"/>
        <v>5.6150167028257263</v>
      </c>
    </row>
    <row r="9241" spans="1:16" x14ac:dyDescent="0.25">
      <c r="A9241" s="32">
        <f ca="1">Uniform_A+B9241*(Uniform_B-Uniform_A)</f>
        <v>8.5827577443160727</v>
      </c>
      <c r="B9241" s="2">
        <f t="shared" ca="1" si="1001"/>
        <v>0.85827577443160719</v>
      </c>
      <c r="C9241" s="4"/>
      <c r="D9241" s="5">
        <f ca="1">IF(E9241&lt;(Driehoek_C-Driehoek_A)/(Driehoek_B-Driehoek_A),Driehoek_A+SQRT(E9241*(Driehoek_B-Driehoek_A)*(Driehoek_C-Driehoek_A)),Driehoek_B-SQRT((1-E9241)*(Driehoek_B-Driehoek_A)*(Driehoek_B-Driehoek_C)))</f>
        <v>6.1208226242144539</v>
      </c>
      <c r="E9241" s="2">
        <f t="shared" ca="1" si="1002"/>
        <v>0.76315250396470447</v>
      </c>
      <c r="F9241" s="2"/>
      <c r="G9241" s="15">
        <f ca="1">_xlfn.NORM.INV(H9241,Normaal_Mu,Normaal_Sigma)</f>
        <v>6.3146655087322383</v>
      </c>
      <c r="H9241" s="2">
        <f t="shared" ca="1" si="1003"/>
        <v>0.74451651003547115</v>
      </c>
      <c r="I9241" s="2"/>
      <c r="J9241" s="15">
        <f ca="1">-LN(K9241) /NegExp_Labda</f>
        <v>16.381995306466287</v>
      </c>
      <c r="K9241" s="2">
        <f t="shared" ca="1" si="1004"/>
        <v>3.7763998104950014E-2</v>
      </c>
      <c r="L9241" s="2"/>
      <c r="M9241" s="17">
        <f t="shared" ca="1" si="999"/>
        <v>2</v>
      </c>
      <c r="N9241" s="2">
        <f t="shared" ca="1" si="1000"/>
        <v>0.11953447795186689</v>
      </c>
      <c r="O9241" s="2"/>
      <c r="P9241" s="31">
        <f t="shared" ca="1" si="1005"/>
        <v>7.88004823674581</v>
      </c>
    </row>
    <row r="9242" spans="1:16" x14ac:dyDescent="0.25">
      <c r="A9242" s="32">
        <f ca="1">Uniform_A+B9242*(Uniform_B-Uniform_A)</f>
        <v>8.2328833862371269</v>
      </c>
      <c r="B9242" s="2">
        <f t="shared" ca="1" si="1001"/>
        <v>0.82328833862371276</v>
      </c>
      <c r="C9242" s="4"/>
      <c r="D9242" s="5">
        <f ca="1">IF(E9242&lt;(Driehoek_C-Driehoek_A)/(Driehoek_B-Driehoek_A),Driehoek_A+SQRT(E9242*(Driehoek_B-Driehoek_A)*(Driehoek_C-Driehoek_A)),Driehoek_B-SQRT((1-E9242)*(Driehoek_B-Driehoek_A)*(Driehoek_B-Driehoek_C)))</f>
        <v>2.5993725448990812</v>
      </c>
      <c r="E9242" s="2">
        <f t="shared" ca="1" si="1002"/>
        <v>2.5660531969914357E-2</v>
      </c>
      <c r="F9242" s="2"/>
      <c r="G9242" s="15">
        <f ca="1">_xlfn.NORM.INV(H9242,Normaal_Mu,Normaal_Sigma)</f>
        <v>4.4155897979391634</v>
      </c>
      <c r="H9242" s="2">
        <f t="shared" ca="1" si="1003"/>
        <v>0.38506490584801167</v>
      </c>
      <c r="I9242" s="2"/>
      <c r="J9242" s="15">
        <f ca="1">-LN(K9242) /NegExp_Labda</f>
        <v>2.3619876279761467</v>
      </c>
      <c r="K9242" s="2">
        <f t="shared" ca="1" si="1004"/>
        <v>0.62350560420954615</v>
      </c>
      <c r="L9242" s="2"/>
      <c r="M9242" s="17">
        <f t="shared" ca="1" si="999"/>
        <v>8</v>
      </c>
      <c r="N9242" s="2">
        <f t="shared" ca="1" si="1000"/>
        <v>0.8904275057481118</v>
      </c>
      <c r="O9242" s="2"/>
      <c r="P9242" s="31">
        <f t="shared" ca="1" si="1005"/>
        <v>5.1219666714103038</v>
      </c>
    </row>
    <row r="9243" spans="1:16" x14ac:dyDescent="0.25">
      <c r="A9243" s="32">
        <f ca="1">Uniform_A+B9243*(Uniform_B-Uniform_A)</f>
        <v>0.63548413525108871</v>
      </c>
      <c r="B9243" s="2">
        <f t="shared" ca="1" si="1001"/>
        <v>6.3548413525108871E-2</v>
      </c>
      <c r="C9243" s="4"/>
      <c r="D9243" s="5">
        <f ca="1">IF(E9243&lt;(Driehoek_C-Driehoek_A)/(Driehoek_B-Driehoek_A),Driehoek_A+SQRT(E9243*(Driehoek_B-Driehoek_A)*(Driehoek_C-Driehoek_A)),Driehoek_B-SQRT((1-E9243)*(Driehoek_B-Driehoek_A)*(Driehoek_B-Driehoek_C)))</f>
        <v>6.2649223238142788</v>
      </c>
      <c r="E9243" s="2">
        <f t="shared" ca="1" si="1002"/>
        <v>0.78626714586372903</v>
      </c>
      <c r="F9243" s="2"/>
      <c r="G9243" s="15">
        <f ca="1">_xlfn.NORM.INV(H9243,Normaal_Mu,Normaal_Sigma)</f>
        <v>4.770312594271779</v>
      </c>
      <c r="H9243" s="2">
        <f t="shared" ca="1" si="1003"/>
        <v>0.45428450416188981</v>
      </c>
      <c r="I9243" s="2"/>
      <c r="J9243" s="15">
        <f ca="1">-LN(K9243) /NegExp_Labda</f>
        <v>1.2245622630598125</v>
      </c>
      <c r="K9243" s="2">
        <f t="shared" ca="1" si="1004"/>
        <v>0.78277306497942101</v>
      </c>
      <c r="L9243" s="2"/>
      <c r="M9243" s="17">
        <f t="shared" ca="1" si="999"/>
        <v>5</v>
      </c>
      <c r="N9243" s="2">
        <f t="shared" ca="1" si="1000"/>
        <v>0.59276187059843477</v>
      </c>
      <c r="O9243" s="2"/>
      <c r="P9243" s="31">
        <f t="shared" ca="1" si="1005"/>
        <v>3.5790562632793921</v>
      </c>
    </row>
    <row r="9244" spans="1:16" x14ac:dyDescent="0.25">
      <c r="A9244" s="32">
        <f ca="1">Uniform_A+B9244*(Uniform_B-Uniform_A)</f>
        <v>8.7070091856970393</v>
      </c>
      <c r="B9244" s="2">
        <f t="shared" ca="1" si="1001"/>
        <v>0.87070091856970389</v>
      </c>
      <c r="C9244" s="4"/>
      <c r="D9244" s="5">
        <f ca="1">IF(E9244&lt;(Driehoek_C-Driehoek_A)/(Driehoek_B-Driehoek_A),Driehoek_A+SQRT(E9244*(Driehoek_B-Driehoek_A)*(Driehoek_C-Driehoek_A)),Driehoek_B-SQRT((1-E9244)*(Driehoek_B-Driehoek_A)*(Driehoek_B-Driehoek_C)))</f>
        <v>2.1905844959891692</v>
      </c>
      <c r="E9244" s="2">
        <f t="shared" ca="1" si="1002"/>
        <v>2.5944607222461169E-3</v>
      </c>
      <c r="F9244" s="2"/>
      <c r="G9244" s="15">
        <f ca="1">_xlfn.NORM.INV(H9244,Normaal_Mu,Normaal_Sigma)</f>
        <v>1.0299685067094355</v>
      </c>
      <c r="H9244" s="2">
        <f t="shared" ca="1" si="1003"/>
        <v>2.3571359793061131E-2</v>
      </c>
      <c r="I9244" s="2"/>
      <c r="J9244" s="15">
        <f ca="1">-LN(K9244) /NegExp_Labda</f>
        <v>2.2882574296798861</v>
      </c>
      <c r="K9244" s="2">
        <f t="shared" ca="1" si="1004"/>
        <v>0.63276796631870436</v>
      </c>
      <c r="L9244" s="2"/>
      <c r="M9244" s="17">
        <f t="shared" ca="1" si="999"/>
        <v>7</v>
      </c>
      <c r="N9244" s="2">
        <f t="shared" ca="1" si="1000"/>
        <v>0.80189643604700267</v>
      </c>
      <c r="O9244" s="2"/>
      <c r="P9244" s="31">
        <f t="shared" ca="1" si="1005"/>
        <v>4.2431639236151053</v>
      </c>
    </row>
    <row r="9245" spans="1:16" x14ac:dyDescent="0.25">
      <c r="A9245" s="32">
        <f ca="1">Uniform_A+B9245*(Uniform_B-Uniform_A)</f>
        <v>3.1654375847692617</v>
      </c>
      <c r="B9245" s="2">
        <f t="shared" ca="1" si="1001"/>
        <v>0.31654375847692617</v>
      </c>
      <c r="C9245" s="4"/>
      <c r="D9245" s="5">
        <f ca="1">IF(E9245&lt;(Driehoek_C-Driehoek_A)/(Driehoek_B-Driehoek_A),Driehoek_A+SQRT(E9245*(Driehoek_B-Driehoek_A)*(Driehoek_C-Driehoek_A)),Driehoek_B-SQRT((1-E9245)*(Driehoek_B-Driehoek_A)*(Driehoek_B-Driehoek_C)))</f>
        <v>4.3560825686405833</v>
      </c>
      <c r="E9245" s="2">
        <f t="shared" ca="1" si="1002"/>
        <v>0.38382945402046165</v>
      </c>
      <c r="F9245" s="2"/>
      <c r="G9245" s="15">
        <f ca="1">_xlfn.NORM.INV(H9245,Normaal_Mu,Normaal_Sigma)</f>
        <v>3.1627216766105315</v>
      </c>
      <c r="H9245" s="2">
        <f t="shared" ca="1" si="1003"/>
        <v>0.17914217058553261</v>
      </c>
      <c r="I9245" s="2"/>
      <c r="J9245" s="15">
        <f ca="1">-LN(K9245) /NegExp_Labda</f>
        <v>3.0035368007483192</v>
      </c>
      <c r="K9245" s="2">
        <f t="shared" ca="1" si="1004"/>
        <v>0.54842356588186458</v>
      </c>
      <c r="L9245" s="2"/>
      <c r="M9245" s="17">
        <f t="shared" ca="1" si="999"/>
        <v>8</v>
      </c>
      <c r="N9245" s="2">
        <f t="shared" ca="1" si="1000"/>
        <v>0.88197135101145452</v>
      </c>
      <c r="O9245" s="2"/>
      <c r="P9245" s="31">
        <f t="shared" ca="1" si="1005"/>
        <v>4.3375557261537399</v>
      </c>
    </row>
    <row r="9246" spans="1:16" x14ac:dyDescent="0.25">
      <c r="A9246" s="32">
        <f ca="1">Uniform_A+B9246*(Uniform_B-Uniform_A)</f>
        <v>2.1812148634223694</v>
      </c>
      <c r="B9246" s="2">
        <f t="shared" ca="1" si="1001"/>
        <v>0.21812148634223694</v>
      </c>
      <c r="C9246" s="4"/>
      <c r="D9246" s="5">
        <f ca="1">IF(E9246&lt;(Driehoek_C-Driehoek_A)/(Driehoek_B-Driehoek_A),Driehoek_A+SQRT(E9246*(Driehoek_B-Driehoek_A)*(Driehoek_C-Driehoek_A)),Driehoek_B-SQRT((1-E9246)*(Driehoek_B-Driehoek_A)*(Driehoek_B-Driehoek_C)))</f>
        <v>6.6127806317642701</v>
      </c>
      <c r="E9246" s="2">
        <f t="shared" ca="1" si="1002"/>
        <v>0.83717667679772001</v>
      </c>
      <c r="F9246" s="2"/>
      <c r="G9246" s="15">
        <f ca="1">_xlfn.NORM.INV(H9246,Normaal_Mu,Normaal_Sigma)</f>
        <v>5.4638519392627183</v>
      </c>
      <c r="H9246" s="2">
        <f t="shared" ca="1" si="1003"/>
        <v>0.59170224322316589</v>
      </c>
      <c r="I9246" s="2"/>
      <c r="J9246" s="15">
        <f ca="1">-LN(K9246) /NegExp_Labda</f>
        <v>1.4091302739189995</v>
      </c>
      <c r="K9246" s="2">
        <f t="shared" ca="1" si="1004"/>
        <v>0.7544048982438869</v>
      </c>
      <c r="L9246" s="2"/>
      <c r="M9246" s="17">
        <f t="shared" ca="1" si="999"/>
        <v>5</v>
      </c>
      <c r="N9246" s="2">
        <f t="shared" ca="1" si="1000"/>
        <v>0.57079962539687812</v>
      </c>
      <c r="O9246" s="2"/>
      <c r="P9246" s="31">
        <f t="shared" ca="1" si="1005"/>
        <v>4.1333955416736714</v>
      </c>
    </row>
    <row r="9247" spans="1:16" x14ac:dyDescent="0.25">
      <c r="A9247" s="32">
        <f ca="1">Uniform_A+B9247*(Uniform_B-Uniform_A)</f>
        <v>4.2123257115331452</v>
      </c>
      <c r="B9247" s="2">
        <f t="shared" ca="1" si="1001"/>
        <v>0.42123257115331447</v>
      </c>
      <c r="C9247" s="4"/>
      <c r="D9247" s="5">
        <f ca="1">IF(E9247&lt;(Driehoek_C-Driehoek_A)/(Driehoek_B-Driehoek_A),Driehoek_A+SQRT(E9247*(Driehoek_B-Driehoek_A)*(Driehoek_C-Driehoek_A)),Driehoek_B-SQRT((1-E9247)*(Driehoek_B-Driehoek_A)*(Driehoek_B-Driehoek_C)))</f>
        <v>3.767475406662077</v>
      </c>
      <c r="E9247" s="2">
        <f t="shared" ca="1" si="1002"/>
        <v>0.22314066522537679</v>
      </c>
      <c r="F9247" s="2"/>
      <c r="G9247" s="15">
        <f ca="1">_xlfn.NORM.INV(H9247,Normaal_Mu,Normaal_Sigma)</f>
        <v>6.1661856964371946</v>
      </c>
      <c r="H9247" s="2">
        <f t="shared" ca="1" si="1003"/>
        <v>0.7200846010327</v>
      </c>
      <c r="I9247" s="2"/>
      <c r="J9247" s="15">
        <f ca="1">-LN(K9247) /NegExp_Labda</f>
        <v>7.132270338207725</v>
      </c>
      <c r="K9247" s="2">
        <f t="shared" ca="1" si="1004"/>
        <v>0.24015900176633309</v>
      </c>
      <c r="L9247" s="2"/>
      <c r="M9247" s="17">
        <f t="shared" ca="1" si="999"/>
        <v>2</v>
      </c>
      <c r="N9247" s="2">
        <f t="shared" ca="1" si="1000"/>
        <v>4.1171419570186107E-2</v>
      </c>
      <c r="O9247" s="2"/>
      <c r="P9247" s="31">
        <f t="shared" ca="1" si="1005"/>
        <v>4.6556514305680281</v>
      </c>
    </row>
    <row r="9248" spans="1:16" x14ac:dyDescent="0.25">
      <c r="A9248" s="32">
        <f ca="1">Uniform_A+B9248*(Uniform_B-Uniform_A)</f>
        <v>4.6796024901094571</v>
      </c>
      <c r="B9248" s="2">
        <f t="shared" ca="1" si="1001"/>
        <v>0.46796024901094568</v>
      </c>
      <c r="C9248" s="4"/>
      <c r="D9248" s="5">
        <f ca="1">IF(E9248&lt;(Driehoek_C-Driehoek_A)/(Driehoek_B-Driehoek_A),Driehoek_A+SQRT(E9248*(Driehoek_B-Driehoek_A)*(Driehoek_C-Driehoek_A)),Driehoek_B-SQRT((1-E9248)*(Driehoek_B-Driehoek_A)*(Driehoek_B-Driehoek_C)))</f>
        <v>4.9806931891470478</v>
      </c>
      <c r="E9248" s="2">
        <f t="shared" ca="1" si="1002"/>
        <v>0.53843350743517338</v>
      </c>
      <c r="F9248" s="2"/>
      <c r="G9248" s="15">
        <f ca="1">_xlfn.NORM.INV(H9248,Normaal_Mu,Normaal_Sigma)</f>
        <v>8.0287622526818936</v>
      </c>
      <c r="H9248" s="2">
        <f t="shared" ca="1" si="1003"/>
        <v>0.93503539833727634</v>
      </c>
      <c r="I9248" s="2"/>
      <c r="J9248" s="15">
        <f ca="1">-LN(K9248) /NegExp_Labda</f>
        <v>9.7193447186779967</v>
      </c>
      <c r="K9248" s="2">
        <f t="shared" ca="1" si="1004"/>
        <v>0.14314904142820994</v>
      </c>
      <c r="L9248" s="2"/>
      <c r="M9248" s="17">
        <f t="shared" ca="1" si="999"/>
        <v>3</v>
      </c>
      <c r="N9248" s="2">
        <f t="shared" ca="1" si="1000"/>
        <v>0.18706338919583043</v>
      </c>
      <c r="O9248" s="2"/>
      <c r="P9248" s="31">
        <f t="shared" ca="1" si="1005"/>
        <v>6.081680530123279</v>
      </c>
    </row>
    <row r="9249" spans="1:16" x14ac:dyDescent="0.25">
      <c r="A9249" s="32">
        <f ca="1">Uniform_A+B9249*(Uniform_B-Uniform_A)</f>
        <v>1.3533300123606229</v>
      </c>
      <c r="B9249" s="2">
        <f t="shared" ca="1" si="1001"/>
        <v>0.13533300123606229</v>
      </c>
      <c r="C9249" s="4"/>
      <c r="D9249" s="5">
        <f ca="1">IF(E9249&lt;(Driehoek_C-Driehoek_A)/(Driehoek_B-Driehoek_A),Driehoek_A+SQRT(E9249*(Driehoek_B-Driehoek_A)*(Driehoek_C-Driehoek_A)),Driehoek_B-SQRT((1-E9249)*(Driehoek_B-Driehoek_A)*(Driehoek_B-Driehoek_C)))</f>
        <v>4.7359008822559909</v>
      </c>
      <c r="E9249" s="2">
        <f t="shared" ca="1" si="1002"/>
        <v>0.48049882040156466</v>
      </c>
      <c r="F9249" s="2"/>
      <c r="G9249" s="15">
        <f ca="1">_xlfn.NORM.INV(H9249,Normaal_Mu,Normaal_Sigma)</f>
        <v>5.9945923383591531</v>
      </c>
      <c r="H9249" s="2">
        <f t="shared" ca="1" si="1003"/>
        <v>0.69050989360259418</v>
      </c>
      <c r="I9249" s="2"/>
      <c r="J9249" s="15">
        <f ca="1">-LN(K9249) /NegExp_Labda</f>
        <v>2.6249175008576255</v>
      </c>
      <c r="K9249" s="2">
        <f t="shared" ca="1" si="1004"/>
        <v>0.59156512500938474</v>
      </c>
      <c r="L9249" s="2"/>
      <c r="M9249" s="17">
        <f t="shared" ca="1" si="999"/>
        <v>2</v>
      </c>
      <c r="N9249" s="2">
        <f t="shared" ca="1" si="1000"/>
        <v>9.3852023541360463E-2</v>
      </c>
      <c r="O9249" s="2"/>
      <c r="P9249" s="31">
        <f t="shared" ca="1" si="1005"/>
        <v>3.3417481467666788</v>
      </c>
    </row>
    <row r="9250" spans="1:16" x14ac:dyDescent="0.25">
      <c r="A9250" s="32">
        <f ca="1">Uniform_A+B9250*(Uniform_B-Uniform_A)</f>
        <v>5.7858926786807672</v>
      </c>
      <c r="B9250" s="2">
        <f t="shared" ca="1" si="1001"/>
        <v>0.57858926786807674</v>
      </c>
      <c r="C9250" s="4"/>
      <c r="D9250" s="5">
        <f ca="1">IF(E9250&lt;(Driehoek_C-Driehoek_A)/(Driehoek_B-Driehoek_A),Driehoek_A+SQRT(E9250*(Driehoek_B-Driehoek_A)*(Driehoek_C-Driehoek_A)),Driehoek_B-SQRT((1-E9250)*(Driehoek_B-Driehoek_A)*(Driehoek_B-Driehoek_C)))</f>
        <v>3.2600328129183858</v>
      </c>
      <c r="E9250" s="2">
        <f t="shared" ca="1" si="1002"/>
        <v>0.11340590640221571</v>
      </c>
      <c r="F9250" s="2"/>
      <c r="G9250" s="15">
        <f ca="1">_xlfn.NORM.INV(H9250,Normaal_Mu,Normaal_Sigma)</f>
        <v>5.0801647518238697</v>
      </c>
      <c r="H9250" s="2">
        <f t="shared" ca="1" si="1003"/>
        <v>0.51598627375277772</v>
      </c>
      <c r="I9250" s="2"/>
      <c r="J9250" s="15">
        <f ca="1">-LN(K9250) /NegExp_Labda</f>
        <v>0.75090025285069373</v>
      </c>
      <c r="K9250" s="2">
        <f t="shared" ca="1" si="1004"/>
        <v>0.86055301941364726</v>
      </c>
      <c r="L9250" s="2"/>
      <c r="M9250" s="17">
        <f t="shared" ca="1" si="999"/>
        <v>7</v>
      </c>
      <c r="N9250" s="2">
        <f t="shared" ca="1" si="1000"/>
        <v>0.77120297780628944</v>
      </c>
      <c r="O9250" s="2"/>
      <c r="P9250" s="31">
        <f t="shared" ca="1" si="1005"/>
        <v>4.3753980992547428</v>
      </c>
    </row>
    <row r="9251" spans="1:16" x14ac:dyDescent="0.25">
      <c r="A9251" s="32">
        <f ca="1">Uniform_A+B9251*(Uniform_B-Uniform_A)</f>
        <v>6.3503096349195998</v>
      </c>
      <c r="B9251" s="2">
        <f t="shared" ca="1" si="1001"/>
        <v>0.63503096349195998</v>
      </c>
      <c r="C9251" s="4"/>
      <c r="D9251" s="5">
        <f ca="1">IF(E9251&lt;(Driehoek_C-Driehoek_A)/(Driehoek_B-Driehoek_A),Driehoek_A+SQRT(E9251*(Driehoek_B-Driehoek_A)*(Driehoek_C-Driehoek_A)),Driehoek_B-SQRT((1-E9251)*(Driehoek_B-Driehoek_A)*(Driehoek_B-Driehoek_C)))</f>
        <v>4.7178379765438603</v>
      </c>
      <c r="E9251" s="2">
        <f t="shared" ca="1" si="1002"/>
        <v>0.47608824013914341</v>
      </c>
      <c r="F9251" s="2"/>
      <c r="G9251" s="15">
        <f ca="1">_xlfn.NORM.INV(H9251,Normaal_Mu,Normaal_Sigma)</f>
        <v>6.2975037936223757</v>
      </c>
      <c r="H9251" s="2">
        <f t="shared" ca="1" si="1003"/>
        <v>0.74175062291060201</v>
      </c>
      <c r="I9251" s="2"/>
      <c r="J9251" s="15">
        <f ca="1">-LN(K9251) /NegExp_Labda</f>
        <v>0.58698004869773235</v>
      </c>
      <c r="K9251" s="2">
        <f t="shared" ca="1" si="1004"/>
        <v>0.88923297850758232</v>
      </c>
      <c r="L9251" s="2"/>
      <c r="M9251" s="17">
        <f t="shared" ca="1" si="999"/>
        <v>7</v>
      </c>
      <c r="N9251" s="2">
        <f t="shared" ca="1" si="1000"/>
        <v>0.79034993574560275</v>
      </c>
      <c r="O9251" s="2"/>
      <c r="P9251" s="31">
        <f t="shared" ca="1" si="1005"/>
        <v>4.9905262907567138</v>
      </c>
    </row>
    <row r="9252" spans="1:16" x14ac:dyDescent="0.25">
      <c r="A9252" s="32">
        <f ca="1">Uniform_A+B9252*(Uniform_B-Uniform_A)</f>
        <v>1.0438706162192679</v>
      </c>
      <c r="B9252" s="2">
        <f t="shared" ca="1" si="1001"/>
        <v>0.10438706162192679</v>
      </c>
      <c r="C9252" s="4"/>
      <c r="D9252" s="5">
        <f ca="1">IF(E9252&lt;(Driehoek_C-Driehoek_A)/(Driehoek_B-Driehoek_A),Driehoek_A+SQRT(E9252*(Driehoek_B-Driehoek_A)*(Driehoek_C-Driehoek_A)),Driehoek_B-SQRT((1-E9252)*(Driehoek_B-Driehoek_A)*(Driehoek_B-Driehoek_C)))</f>
        <v>3.3894305270072622</v>
      </c>
      <c r="E9252" s="2">
        <f t="shared" ca="1" si="1002"/>
        <v>0.13789408495569133</v>
      </c>
      <c r="F9252" s="2"/>
      <c r="G9252" s="15">
        <f ca="1">_xlfn.NORM.INV(H9252,Normaal_Mu,Normaal_Sigma)</f>
        <v>4.6301605164440893</v>
      </c>
      <c r="H9252" s="2">
        <f t="shared" ca="1" si="1003"/>
        <v>0.42664599316501506</v>
      </c>
      <c r="I9252" s="2"/>
      <c r="J9252" s="15">
        <f ca="1">-LN(K9252) /NegExp_Labda</f>
        <v>1.9149243937332423</v>
      </c>
      <c r="K9252" s="2">
        <f t="shared" ca="1" si="1004"/>
        <v>0.68182320922952844</v>
      </c>
      <c r="L9252" s="2"/>
      <c r="M9252" s="17">
        <f t="shared" ca="1" si="999"/>
        <v>7</v>
      </c>
      <c r="N9252" s="2">
        <f t="shared" ca="1" si="1000"/>
        <v>0.7980803327133521</v>
      </c>
      <c r="O9252" s="2"/>
      <c r="P9252" s="31">
        <f t="shared" ca="1" si="1005"/>
        <v>3.5956772106807717</v>
      </c>
    </row>
    <row r="9253" spans="1:16" x14ac:dyDescent="0.25">
      <c r="A9253" s="32">
        <f ca="1">Uniform_A+B9253*(Uniform_B-Uniform_A)</f>
        <v>8.6403228583571039</v>
      </c>
      <c r="B9253" s="2">
        <f t="shared" ca="1" si="1001"/>
        <v>0.86403228583571046</v>
      </c>
      <c r="C9253" s="4"/>
      <c r="D9253" s="5">
        <f ca="1">IF(E9253&lt;(Driehoek_C-Driehoek_A)/(Driehoek_B-Driehoek_A),Driehoek_A+SQRT(E9253*(Driehoek_B-Driehoek_A)*(Driehoek_C-Driehoek_A)),Driehoek_B-SQRT((1-E9253)*(Driehoek_B-Driehoek_A)*(Driehoek_B-Driehoek_C)))</f>
        <v>4.2295531242476905</v>
      </c>
      <c r="E9253" s="2">
        <f t="shared" ca="1" si="1002"/>
        <v>0.34979533158928655</v>
      </c>
      <c r="F9253" s="2"/>
      <c r="G9253" s="15">
        <f ca="1">_xlfn.NORM.INV(H9253,Normaal_Mu,Normaal_Sigma)</f>
        <v>2.9810486028490066</v>
      </c>
      <c r="H9253" s="2">
        <f t="shared" ca="1" si="1003"/>
        <v>0.15637327525774036</v>
      </c>
      <c r="I9253" s="2"/>
      <c r="J9253" s="15">
        <f ca="1">-LN(K9253) /NegExp_Labda</f>
        <v>12.11562988941693</v>
      </c>
      <c r="K9253" s="2">
        <f t="shared" ca="1" si="1004"/>
        <v>8.8644084456865557E-2</v>
      </c>
      <c r="L9253" s="2"/>
      <c r="M9253" s="17">
        <f t="shared" ca="1" si="999"/>
        <v>3</v>
      </c>
      <c r="N9253" s="2">
        <f t="shared" ca="1" si="1000"/>
        <v>0.21042645880527278</v>
      </c>
      <c r="O9253" s="2"/>
      <c r="P9253" s="31">
        <f t="shared" ca="1" si="1005"/>
        <v>6.1933108949741458</v>
      </c>
    </row>
    <row r="9254" spans="1:16" x14ac:dyDescent="0.25">
      <c r="A9254" s="32">
        <f ca="1">Uniform_A+B9254*(Uniform_B-Uniform_A)</f>
        <v>8.1404526362217648</v>
      </c>
      <c r="B9254" s="2">
        <f t="shared" ca="1" si="1001"/>
        <v>0.81404526362217655</v>
      </c>
      <c r="C9254" s="4"/>
      <c r="D9254" s="5">
        <f ca="1">IF(E9254&lt;(Driehoek_C-Driehoek_A)/(Driehoek_B-Driehoek_A),Driehoek_A+SQRT(E9254*(Driehoek_B-Driehoek_A)*(Driehoek_C-Driehoek_A)),Driehoek_B-SQRT((1-E9254)*(Driehoek_B-Driehoek_A)*(Driehoek_B-Driehoek_C)))</f>
        <v>5.3784813662249942</v>
      </c>
      <c r="E9254" s="2">
        <f t="shared" ca="1" si="1002"/>
        <v>0.62527436529201175</v>
      </c>
      <c r="F9254" s="2"/>
      <c r="G9254" s="15">
        <f ca="1">_xlfn.NORM.INV(H9254,Normaal_Mu,Normaal_Sigma)</f>
        <v>3.3264682463580169</v>
      </c>
      <c r="H9254" s="2">
        <f t="shared" ca="1" si="1003"/>
        <v>0.20136209076316602</v>
      </c>
      <c r="I9254" s="2"/>
      <c r="J9254" s="15">
        <f ca="1">-LN(K9254) /NegExp_Labda</f>
        <v>5.2247841251654226</v>
      </c>
      <c r="K9254" s="2">
        <f t="shared" ca="1" si="1004"/>
        <v>0.35170700398852817</v>
      </c>
      <c r="L9254" s="2"/>
      <c r="M9254" s="17">
        <f t="shared" ca="1" si="999"/>
        <v>8</v>
      </c>
      <c r="N9254" s="2">
        <f t="shared" ca="1" si="1000"/>
        <v>0.86793303357660245</v>
      </c>
      <c r="O9254" s="2"/>
      <c r="P9254" s="31">
        <f t="shared" ca="1" si="1005"/>
        <v>6.0140372747940392</v>
      </c>
    </row>
    <row r="9255" spans="1:16" x14ac:dyDescent="0.25">
      <c r="A9255" s="32">
        <f ca="1">Uniform_A+B9255*(Uniform_B-Uniform_A)</f>
        <v>9.9010217391608393</v>
      </c>
      <c r="B9255" s="2">
        <f t="shared" ca="1" si="1001"/>
        <v>0.99010217391608391</v>
      </c>
      <c r="C9255" s="4"/>
      <c r="D9255" s="5">
        <f ca="1">IF(E9255&lt;(Driehoek_C-Driehoek_A)/(Driehoek_B-Driehoek_A),Driehoek_A+SQRT(E9255*(Driehoek_B-Driehoek_A)*(Driehoek_C-Driehoek_A)),Driehoek_B-SQRT((1-E9255)*(Driehoek_B-Driehoek_A)*(Driehoek_B-Driehoek_C)))</f>
        <v>4.7857724195683229</v>
      </c>
      <c r="E9255" s="2">
        <f t="shared" ca="1" si="1002"/>
        <v>0.49257959715225641</v>
      </c>
      <c r="F9255" s="2"/>
      <c r="G9255" s="15">
        <f ca="1">_xlfn.NORM.INV(H9255,Normaal_Mu,Normaal_Sigma)</f>
        <v>3.2520191134788972</v>
      </c>
      <c r="H9255" s="2">
        <f t="shared" ca="1" si="1003"/>
        <v>0.19106172910856289</v>
      </c>
      <c r="I9255" s="2"/>
      <c r="J9255" s="15">
        <f ca="1">-LN(K9255) /NegExp_Labda</f>
        <v>0.65895427170097276</v>
      </c>
      <c r="K9255" s="2">
        <f t="shared" ca="1" si="1004"/>
        <v>0.87652429716275315</v>
      </c>
      <c r="L9255" s="2"/>
      <c r="M9255" s="17">
        <f t="shared" ca="1" si="999"/>
        <v>8</v>
      </c>
      <c r="N9255" s="2">
        <f t="shared" ca="1" si="1000"/>
        <v>0.91282022617909264</v>
      </c>
      <c r="O9255" s="2"/>
      <c r="P9255" s="31">
        <f t="shared" ca="1" si="1005"/>
        <v>5.3195535087818069</v>
      </c>
    </row>
    <row r="9256" spans="1:16" x14ac:dyDescent="0.25">
      <c r="A9256" s="32">
        <f ca="1">Uniform_A+B9256*(Uniform_B-Uniform_A)</f>
        <v>9.169365283864142</v>
      </c>
      <c r="B9256" s="2">
        <f t="shared" ca="1" si="1001"/>
        <v>0.91693652838641415</v>
      </c>
      <c r="C9256" s="4"/>
      <c r="D9256" s="5">
        <f ca="1">IF(E9256&lt;(Driehoek_C-Driehoek_A)/(Driehoek_B-Driehoek_A),Driehoek_A+SQRT(E9256*(Driehoek_B-Driehoek_A)*(Driehoek_C-Driehoek_A)),Driehoek_B-SQRT((1-E9256)*(Driehoek_B-Driehoek_A)*(Driehoek_B-Driehoek_C)))</f>
        <v>6.6902610633237884</v>
      </c>
      <c r="E9256" s="2">
        <f t="shared" ca="1" si="1002"/>
        <v>0.84757445841148127</v>
      </c>
      <c r="F9256" s="2"/>
      <c r="G9256" s="15">
        <f ca="1">_xlfn.NORM.INV(H9256,Normaal_Mu,Normaal_Sigma)</f>
        <v>5.1756415716624851</v>
      </c>
      <c r="H9256" s="2">
        <f t="shared" ca="1" si="1003"/>
        <v>0.53499044155549069</v>
      </c>
      <c r="I9256" s="2"/>
      <c r="J9256" s="15">
        <f ca="1">-LN(K9256) /NegExp_Labda</f>
        <v>0.36633641623414565</v>
      </c>
      <c r="K9256" s="2">
        <f t="shared" ca="1" si="1004"/>
        <v>0.92935239650022705</v>
      </c>
      <c r="L9256" s="2"/>
      <c r="M9256" s="17">
        <f t="shared" ca="1" si="999"/>
        <v>7</v>
      </c>
      <c r="N9256" s="2">
        <f t="shared" ca="1" si="1000"/>
        <v>0.7791024138796705</v>
      </c>
      <c r="O9256" s="2"/>
      <c r="P9256" s="31">
        <f t="shared" ca="1" si="1005"/>
        <v>5.6803208670169116</v>
      </c>
    </row>
    <row r="9257" spans="1:16" x14ac:dyDescent="0.25">
      <c r="A9257" s="32">
        <f ca="1">Uniform_A+B9257*(Uniform_B-Uniform_A)</f>
        <v>8.5761973935483624</v>
      </c>
      <c r="B9257" s="2">
        <f t="shared" ca="1" si="1001"/>
        <v>0.85761973935483626</v>
      </c>
      <c r="C9257" s="4"/>
      <c r="D9257" s="5">
        <f ca="1">IF(E9257&lt;(Driehoek_C-Driehoek_A)/(Driehoek_B-Driehoek_A),Driehoek_A+SQRT(E9257*(Driehoek_B-Driehoek_A)*(Driehoek_C-Driehoek_A)),Driehoek_B-SQRT((1-E9257)*(Driehoek_B-Driehoek_A)*(Driehoek_B-Driehoek_C)))</f>
        <v>5.1051714451772661</v>
      </c>
      <c r="E9257" s="2">
        <f t="shared" ca="1" si="1002"/>
        <v>0.56658030081535593</v>
      </c>
      <c r="F9257" s="2"/>
      <c r="G9257" s="15">
        <f ca="1">_xlfn.NORM.INV(H9257,Normaal_Mu,Normaal_Sigma)</f>
        <v>0.98840257735206194</v>
      </c>
      <c r="H9257" s="2">
        <f t="shared" ca="1" si="1003"/>
        <v>2.2438864109847745E-2</v>
      </c>
      <c r="I9257" s="2"/>
      <c r="J9257" s="15">
        <f ca="1">-LN(K9257) /NegExp_Labda</f>
        <v>1.1312273239401256</v>
      </c>
      <c r="K9257" s="2">
        <f t="shared" ca="1" si="1004"/>
        <v>0.79752231399141815</v>
      </c>
      <c r="L9257" s="2"/>
      <c r="M9257" s="17">
        <f t="shared" ca="1" si="999"/>
        <v>0</v>
      </c>
      <c r="N9257" s="2">
        <f t="shared" ca="1" si="1000"/>
        <v>6.5436382676853366E-4</v>
      </c>
      <c r="O9257" s="2"/>
      <c r="P9257" s="31">
        <f t="shared" ca="1" si="1005"/>
        <v>3.1601997480035631</v>
      </c>
    </row>
    <row r="9258" spans="1:16" x14ac:dyDescent="0.25">
      <c r="A9258" s="32">
        <f ca="1">Uniform_A+B9258*(Uniform_B-Uniform_A)</f>
        <v>6.1699287026853433</v>
      </c>
      <c r="B9258" s="2">
        <f t="shared" ca="1" si="1001"/>
        <v>0.61699287026853433</v>
      </c>
      <c r="C9258" s="4"/>
      <c r="D9258" s="5">
        <f ca="1">IF(E9258&lt;(Driehoek_C-Driehoek_A)/(Driehoek_B-Driehoek_A),Driehoek_A+SQRT(E9258*(Driehoek_B-Driehoek_A)*(Driehoek_C-Driehoek_A)),Driehoek_B-SQRT((1-E9258)*(Driehoek_B-Driehoek_A)*(Driehoek_B-Driehoek_C)))</f>
        <v>3.3947463916925757</v>
      </c>
      <c r="E9258" s="2">
        <f t="shared" ca="1" si="1002"/>
        <v>0.13895124979567575</v>
      </c>
      <c r="F9258" s="2"/>
      <c r="G9258" s="15">
        <f ca="1">_xlfn.NORM.INV(H9258,Normaal_Mu,Normaal_Sigma)</f>
        <v>2.5834658336905303</v>
      </c>
      <c r="H9258" s="2">
        <f t="shared" ca="1" si="1003"/>
        <v>0.11347227278960936</v>
      </c>
      <c r="I9258" s="2"/>
      <c r="J9258" s="15">
        <f ca="1">-LN(K9258) /NegExp_Labda</f>
        <v>0.89044088678600675</v>
      </c>
      <c r="K9258" s="2">
        <f t="shared" ca="1" si="1004"/>
        <v>0.83686862737135626</v>
      </c>
      <c r="L9258" s="2"/>
      <c r="M9258" s="17">
        <f t="shared" ca="1" si="999"/>
        <v>2</v>
      </c>
      <c r="N9258" s="2">
        <f t="shared" ca="1" si="1000"/>
        <v>9.9405389150792778E-2</v>
      </c>
      <c r="O9258" s="2"/>
      <c r="P9258" s="31">
        <f t="shared" ca="1" si="1005"/>
        <v>3.007716362970891</v>
      </c>
    </row>
    <row r="9259" spans="1:16" x14ac:dyDescent="0.25">
      <c r="A9259" s="32">
        <f ca="1">Uniform_A+B9259*(Uniform_B-Uniform_A)</f>
        <v>1.1677302601045181</v>
      </c>
      <c r="B9259" s="2">
        <f t="shared" ca="1" si="1001"/>
        <v>0.11677302601045181</v>
      </c>
      <c r="C9259" s="4"/>
      <c r="D9259" s="5">
        <f ca="1">IF(E9259&lt;(Driehoek_C-Driehoek_A)/(Driehoek_B-Driehoek_A),Driehoek_A+SQRT(E9259*(Driehoek_B-Driehoek_A)*(Driehoek_C-Driehoek_A)),Driehoek_B-SQRT((1-E9259)*(Driehoek_B-Driehoek_A)*(Driehoek_B-Driehoek_C)))</f>
        <v>6.1313888344669909</v>
      </c>
      <c r="E9259" s="2">
        <f t="shared" ca="1" si="1002"/>
        <v>0.76488771374226727</v>
      </c>
      <c r="F9259" s="2"/>
      <c r="G9259" s="15">
        <f ca="1">_xlfn.NORM.INV(H9259,Normaal_Mu,Normaal_Sigma)</f>
        <v>5.876132123206788</v>
      </c>
      <c r="H9259" s="2">
        <f t="shared" ca="1" si="1003"/>
        <v>0.66933080216390206</v>
      </c>
      <c r="I9259" s="2"/>
      <c r="J9259" s="15">
        <f ca="1">-LN(K9259) /NegExp_Labda</f>
        <v>9.7969369102769459</v>
      </c>
      <c r="K9259" s="2">
        <f t="shared" ca="1" si="1004"/>
        <v>0.14094473975488442</v>
      </c>
      <c r="L9259" s="2"/>
      <c r="M9259" s="17">
        <f t="shared" ca="1" si="999"/>
        <v>10</v>
      </c>
      <c r="N9259" s="2">
        <f t="shared" ca="1" si="1000"/>
        <v>0.98373408935055628</v>
      </c>
      <c r="O9259" s="2"/>
      <c r="P9259" s="31">
        <f t="shared" ca="1" si="1005"/>
        <v>6.5944376256110484</v>
      </c>
    </row>
    <row r="9260" spans="1:16" x14ac:dyDescent="0.25">
      <c r="A9260" s="32">
        <f ca="1">Uniform_A+B9260*(Uniform_B-Uniform_A)</f>
        <v>6.9336096672490646</v>
      </c>
      <c r="B9260" s="2">
        <f t="shared" ca="1" si="1001"/>
        <v>0.69336096672490644</v>
      </c>
      <c r="C9260" s="4"/>
      <c r="D9260" s="5">
        <f ca="1">IF(E9260&lt;(Driehoek_C-Driehoek_A)/(Driehoek_B-Driehoek_A),Driehoek_A+SQRT(E9260*(Driehoek_B-Driehoek_A)*(Driehoek_C-Driehoek_A)),Driehoek_B-SQRT((1-E9260)*(Driehoek_B-Driehoek_A)*(Driehoek_B-Driehoek_C)))</f>
        <v>6.8439240238660721</v>
      </c>
      <c r="E9260" s="2">
        <f t="shared" ca="1" si="1002"/>
        <v>0.86718103957537518</v>
      </c>
      <c r="F9260" s="2"/>
      <c r="G9260" s="15">
        <f ca="1">_xlfn.NORM.INV(H9260,Normaal_Mu,Normaal_Sigma)</f>
        <v>4.7784259850154118</v>
      </c>
      <c r="H9260" s="2">
        <f t="shared" ca="1" si="1003"/>
        <v>0.4558926242216369</v>
      </c>
      <c r="I9260" s="2"/>
      <c r="J9260" s="15">
        <f ca="1">-LN(K9260) /NegExp_Labda</f>
        <v>3.5960315345823091</v>
      </c>
      <c r="K9260" s="2">
        <f t="shared" ca="1" si="1004"/>
        <v>0.48713874121397138</v>
      </c>
      <c r="L9260" s="2"/>
      <c r="M9260" s="17">
        <f t="shared" ca="1" si="999"/>
        <v>4</v>
      </c>
      <c r="N9260" s="2">
        <f t="shared" ca="1" si="1000"/>
        <v>0.27867174299964603</v>
      </c>
      <c r="O9260" s="2"/>
      <c r="P9260" s="31">
        <f t="shared" ca="1" si="1005"/>
        <v>5.2303982421425719</v>
      </c>
    </row>
    <row r="9261" spans="1:16" x14ac:dyDescent="0.25">
      <c r="A9261" s="32">
        <f ca="1">Uniform_A+B9261*(Uniform_B-Uniform_A)</f>
        <v>0.9306680751959362</v>
      </c>
      <c r="B9261" s="2">
        <f t="shared" ca="1" si="1001"/>
        <v>9.306680751959362E-2</v>
      </c>
      <c r="C9261" s="4"/>
      <c r="D9261" s="5">
        <f ca="1">IF(E9261&lt;(Driehoek_C-Driehoek_A)/(Driehoek_B-Driehoek_A),Driehoek_A+SQRT(E9261*(Driehoek_B-Driehoek_A)*(Driehoek_C-Driehoek_A)),Driehoek_B-SQRT((1-E9261)*(Driehoek_B-Driehoek_A)*(Driehoek_B-Driehoek_C)))</f>
        <v>5.5484506423869204</v>
      </c>
      <c r="E9261" s="2">
        <f t="shared" ca="1" si="1002"/>
        <v>0.65962305805602106</v>
      </c>
      <c r="F9261" s="2"/>
      <c r="G9261" s="15">
        <f ca="1">_xlfn.NORM.INV(H9261,Normaal_Mu,Normaal_Sigma)</f>
        <v>3.3192342843163618</v>
      </c>
      <c r="H9261" s="2">
        <f t="shared" ca="1" si="1003"/>
        <v>0.20034687869382495</v>
      </c>
      <c r="I9261" s="2"/>
      <c r="J9261" s="15">
        <f ca="1">-LN(K9261) /NegExp_Labda</f>
        <v>2.6946887562352129</v>
      </c>
      <c r="K9261" s="2">
        <f t="shared" ca="1" si="1004"/>
        <v>0.58336760487333372</v>
      </c>
      <c r="L9261" s="2"/>
      <c r="M9261" s="17">
        <f t="shared" ref="M9261:M9324" ca="1" si="1006">VLOOKUP(N9261,$S$5:$T$105,2,TRUE)</f>
        <v>5</v>
      </c>
      <c r="N9261" s="2">
        <f t="shared" ca="1" si="1000"/>
        <v>0.4538863681643579</v>
      </c>
      <c r="O9261" s="2"/>
      <c r="P9261" s="31">
        <f t="shared" ca="1" si="1005"/>
        <v>3.4986083516268862</v>
      </c>
    </row>
    <row r="9262" spans="1:16" x14ac:dyDescent="0.25">
      <c r="A9262" s="32">
        <f ca="1">Uniform_A+B9262*(Uniform_B-Uniform_A)</f>
        <v>7.013765667029352</v>
      </c>
      <c r="B9262" s="2">
        <f t="shared" ca="1" si="1001"/>
        <v>0.70137656670293524</v>
      </c>
      <c r="C9262" s="4"/>
      <c r="D9262" s="5">
        <f ca="1">IF(E9262&lt;(Driehoek_C-Driehoek_A)/(Driehoek_B-Driehoek_A),Driehoek_A+SQRT(E9262*(Driehoek_B-Driehoek_A)*(Driehoek_C-Driehoek_A)),Driehoek_B-SQRT((1-E9262)*(Driehoek_B-Driehoek_A)*(Driehoek_B-Driehoek_C)))</f>
        <v>2.8637664477956348</v>
      </c>
      <c r="E9262" s="2">
        <f t="shared" ca="1" si="1002"/>
        <v>5.3292319738392102E-2</v>
      </c>
      <c r="F9262" s="2"/>
      <c r="G9262" s="15">
        <f ca="1">_xlfn.NORM.INV(H9262,Normaal_Mu,Normaal_Sigma)</f>
        <v>3.8191898935884154</v>
      </c>
      <c r="H9262" s="2">
        <f t="shared" ca="1" si="1003"/>
        <v>0.27745956179915743</v>
      </c>
      <c r="I9262" s="2"/>
      <c r="J9262" s="15">
        <f ca="1">-LN(K9262) /NegExp_Labda</f>
        <v>9.3357275535814779</v>
      </c>
      <c r="K9262" s="2">
        <f t="shared" ca="1" si="1004"/>
        <v>0.15456423466223046</v>
      </c>
      <c r="L9262" s="2"/>
      <c r="M9262" s="17">
        <f t="shared" ca="1" si="1006"/>
        <v>6</v>
      </c>
      <c r="N9262" s="2">
        <f t="shared" ca="1" si="1000"/>
        <v>0.75221096020809441</v>
      </c>
      <c r="O9262" s="2"/>
      <c r="P9262" s="31">
        <f t="shared" ca="1" si="1005"/>
        <v>5.8064899123989759</v>
      </c>
    </row>
    <row r="9263" spans="1:16" x14ac:dyDescent="0.25">
      <c r="A9263" s="32">
        <f ca="1">Uniform_A+B9263*(Uniform_B-Uniform_A)</f>
        <v>8.480466700176029</v>
      </c>
      <c r="B9263" s="2">
        <f t="shared" ca="1" si="1001"/>
        <v>0.84804667001760292</v>
      </c>
      <c r="C9263" s="4"/>
      <c r="D9263" s="5">
        <f ca="1">IF(E9263&lt;(Driehoek_C-Driehoek_A)/(Driehoek_B-Driehoek_A),Driehoek_A+SQRT(E9263*(Driehoek_B-Driehoek_A)*(Driehoek_C-Driehoek_A)),Driehoek_B-SQRT((1-E9263)*(Driehoek_B-Driehoek_A)*(Driehoek_B-Driehoek_C)))</f>
        <v>6.9669156498139184</v>
      </c>
      <c r="E9263" s="2">
        <f t="shared" ca="1" si="1002"/>
        <v>0.88190194357224105</v>
      </c>
      <c r="F9263" s="2"/>
      <c r="G9263" s="15">
        <f ca="1">_xlfn.NORM.INV(H9263,Normaal_Mu,Normaal_Sigma)</f>
        <v>0.83957844085294031</v>
      </c>
      <c r="H9263" s="2">
        <f t="shared" ca="1" si="1003"/>
        <v>1.8753101975619524E-2</v>
      </c>
      <c r="I9263" s="2"/>
      <c r="J9263" s="15">
        <f ca="1">-LN(K9263) /NegExp_Labda</f>
        <v>2.2814039933291896</v>
      </c>
      <c r="K9263" s="2">
        <f t="shared" ca="1" si="1004"/>
        <v>0.63363588800380555</v>
      </c>
      <c r="L9263" s="2"/>
      <c r="M9263" s="17">
        <f t="shared" ca="1" si="1006"/>
        <v>4</v>
      </c>
      <c r="N9263" s="2">
        <f t="shared" ca="1" si="1000"/>
        <v>0.35028793840151784</v>
      </c>
      <c r="O9263" s="2"/>
      <c r="P9263" s="31">
        <f t="shared" ca="1" si="1005"/>
        <v>4.5136729568344149</v>
      </c>
    </row>
    <row r="9264" spans="1:16" x14ac:dyDescent="0.25">
      <c r="A9264" s="32">
        <f ca="1">Uniform_A+B9264*(Uniform_B-Uniform_A)</f>
        <v>5.8965550186998081</v>
      </c>
      <c r="B9264" s="2">
        <f t="shared" ca="1" si="1001"/>
        <v>0.58965550186998084</v>
      </c>
      <c r="C9264" s="4"/>
      <c r="D9264" s="5">
        <f ca="1">IF(E9264&lt;(Driehoek_C-Driehoek_A)/(Driehoek_B-Driehoek_A),Driehoek_A+SQRT(E9264*(Driehoek_B-Driehoek_A)*(Driehoek_C-Driehoek_A)),Driehoek_B-SQRT((1-E9264)*(Driehoek_B-Driehoek_A)*(Driehoek_B-Driehoek_C)))</f>
        <v>6.6197289255864344</v>
      </c>
      <c r="E9264" s="2">
        <f t="shared" ca="1" si="1002"/>
        <v>0.8381231317802883</v>
      </c>
      <c r="F9264" s="2"/>
      <c r="G9264" s="15">
        <f ca="1">_xlfn.NORM.INV(H9264,Normaal_Mu,Normaal_Sigma)</f>
        <v>4.2462062409484709</v>
      </c>
      <c r="H9264" s="2">
        <f t="shared" ca="1" si="1003"/>
        <v>0.35312512024980092</v>
      </c>
      <c r="I9264" s="2"/>
      <c r="J9264" s="15">
        <f ca="1">-LN(K9264) /NegExp_Labda</f>
        <v>2.9843944680721468</v>
      </c>
      <c r="K9264" s="2">
        <f t="shared" ca="1" si="1004"/>
        <v>0.55052721144985228</v>
      </c>
      <c r="L9264" s="2"/>
      <c r="M9264" s="17">
        <f t="shared" ca="1" si="1006"/>
        <v>6</v>
      </c>
      <c r="N9264" s="2">
        <f t="shared" ca="1" si="1000"/>
        <v>0.73048094627397342</v>
      </c>
      <c r="O9264" s="2"/>
      <c r="P9264" s="31">
        <f t="shared" ca="1" si="1005"/>
        <v>5.1493769306613721</v>
      </c>
    </row>
    <row r="9265" spans="1:16" x14ac:dyDescent="0.25">
      <c r="A9265" s="32">
        <f ca="1">Uniform_A+B9265*(Uniform_B-Uniform_A)</f>
        <v>2.4620949989772489</v>
      </c>
      <c r="B9265" s="2">
        <f t="shared" ca="1" si="1001"/>
        <v>0.24620949989772489</v>
      </c>
      <c r="C9265" s="4"/>
      <c r="D9265" s="5">
        <f ca="1">IF(E9265&lt;(Driehoek_C-Driehoek_A)/(Driehoek_B-Driehoek_A),Driehoek_A+SQRT(E9265*(Driehoek_B-Driehoek_A)*(Driehoek_C-Driehoek_A)),Driehoek_B-SQRT((1-E9265)*(Driehoek_B-Driehoek_A)*(Driehoek_B-Driehoek_C)))</f>
        <v>6.2821421724102535</v>
      </c>
      <c r="E9265" s="2">
        <f t="shared" ca="1" si="1002"/>
        <v>0.78894996654311833</v>
      </c>
      <c r="F9265" s="2"/>
      <c r="G9265" s="15">
        <f ca="1">_xlfn.NORM.INV(H9265,Normaal_Mu,Normaal_Sigma)</f>
        <v>5.4616102229370256</v>
      </c>
      <c r="H9265" s="2">
        <f t="shared" ca="1" si="1003"/>
        <v>0.59126689496760065</v>
      </c>
      <c r="I9265" s="2"/>
      <c r="J9265" s="15">
        <f ca="1">-LN(K9265) /NegExp_Labda</f>
        <v>4.9588550067183386</v>
      </c>
      <c r="K9265" s="2">
        <f t="shared" ca="1" si="1004"/>
        <v>0.3709192105741943</v>
      </c>
      <c r="L9265" s="2"/>
      <c r="M9265" s="17">
        <f t="shared" ca="1" si="1006"/>
        <v>1</v>
      </c>
      <c r="N9265" s="2">
        <f t="shared" ca="1" si="1000"/>
        <v>3.0315980936401199E-2</v>
      </c>
      <c r="O9265" s="2"/>
      <c r="P9265" s="31">
        <f t="shared" ca="1" si="1005"/>
        <v>4.0329404802085733</v>
      </c>
    </row>
    <row r="9266" spans="1:16" x14ac:dyDescent="0.25">
      <c r="A9266" s="32">
        <f ca="1">Uniform_A+B9266*(Uniform_B-Uniform_A)</f>
        <v>6.456198866779892</v>
      </c>
      <c r="B9266" s="2">
        <f t="shared" ca="1" si="1001"/>
        <v>0.6456198866779892</v>
      </c>
      <c r="C9266" s="4"/>
      <c r="D9266" s="5">
        <f ca="1">IF(E9266&lt;(Driehoek_C-Driehoek_A)/(Driehoek_B-Driehoek_A),Driehoek_A+SQRT(E9266*(Driehoek_B-Driehoek_A)*(Driehoek_C-Driehoek_A)),Driehoek_B-SQRT((1-E9266)*(Driehoek_B-Driehoek_A)*(Driehoek_B-Driehoek_C)))</f>
        <v>3.292666695842855</v>
      </c>
      <c r="E9266" s="2">
        <f t="shared" ca="1" si="1002"/>
        <v>0.11935622761009168</v>
      </c>
      <c r="F9266" s="2"/>
      <c r="G9266" s="15">
        <f ca="1">_xlfn.NORM.INV(H9266,Normaal_Mu,Normaal_Sigma)</f>
        <v>3.7364865575443931</v>
      </c>
      <c r="H9266" s="2">
        <f t="shared" ca="1" si="1003"/>
        <v>0.26377292885854664</v>
      </c>
      <c r="I9266" s="2"/>
      <c r="J9266" s="15">
        <f ca="1">-LN(K9266) /NegExp_Labda</f>
        <v>0.41166486553193915</v>
      </c>
      <c r="K9266" s="2">
        <f t="shared" ca="1" si="1004"/>
        <v>0.92096525097597848</v>
      </c>
      <c r="L9266" s="2"/>
      <c r="M9266" s="17">
        <f t="shared" ca="1" si="1006"/>
        <v>8</v>
      </c>
      <c r="N9266" s="2">
        <f t="shared" ca="1" si="1000"/>
        <v>0.8690960771634163</v>
      </c>
      <c r="O9266" s="2"/>
      <c r="P9266" s="31">
        <f t="shared" ca="1" si="1005"/>
        <v>4.3794033971398161</v>
      </c>
    </row>
    <row r="9267" spans="1:16" x14ac:dyDescent="0.25">
      <c r="A9267" s="32">
        <f ca="1">Uniform_A+B9267*(Uniform_B-Uniform_A)</f>
        <v>4.144400964739293</v>
      </c>
      <c r="B9267" s="2">
        <f t="shared" ca="1" si="1001"/>
        <v>0.41444009647392932</v>
      </c>
      <c r="C9267" s="4"/>
      <c r="D9267" s="5">
        <f ca="1">IF(E9267&lt;(Driehoek_C-Driehoek_A)/(Driehoek_B-Driehoek_A),Driehoek_A+SQRT(E9267*(Driehoek_B-Driehoek_A)*(Driehoek_C-Driehoek_A)),Driehoek_B-SQRT((1-E9267)*(Driehoek_B-Driehoek_A)*(Driehoek_B-Driehoek_C)))</f>
        <v>4.3038124127255575</v>
      </c>
      <c r="E9267" s="2">
        <f t="shared" ca="1" si="1002"/>
        <v>0.36988063271798421</v>
      </c>
      <c r="F9267" s="2"/>
      <c r="G9267" s="15">
        <f ca="1">_xlfn.NORM.INV(H9267,Normaal_Mu,Normaal_Sigma)</f>
        <v>7.2003644421801045</v>
      </c>
      <c r="H9267" s="2">
        <f t="shared" ca="1" si="1003"/>
        <v>0.86437363233630959</v>
      </c>
      <c r="I9267" s="2"/>
      <c r="J9267" s="15">
        <f ca="1">-LN(K9267) /NegExp_Labda</f>
        <v>17.729464206643652</v>
      </c>
      <c r="K9267" s="2">
        <f t="shared" ca="1" si="1004"/>
        <v>2.8842858913518121E-2</v>
      </c>
      <c r="L9267" s="2"/>
      <c r="M9267" s="17">
        <f t="shared" ca="1" si="1006"/>
        <v>4</v>
      </c>
      <c r="N9267" s="2">
        <f t="shared" ca="1" si="1000"/>
        <v>0.42365684459319841</v>
      </c>
      <c r="O9267" s="2"/>
      <c r="P9267" s="31">
        <f t="shared" ca="1" si="1005"/>
        <v>7.475608405257721</v>
      </c>
    </row>
    <row r="9268" spans="1:16" x14ac:dyDescent="0.25">
      <c r="A9268" s="32">
        <f ca="1">Uniform_A+B9268*(Uniform_B-Uniform_A)</f>
        <v>2.4481439144851533</v>
      </c>
      <c r="B9268" s="2">
        <f t="shared" ca="1" si="1001"/>
        <v>0.24481439144851536</v>
      </c>
      <c r="C9268" s="4"/>
      <c r="D9268" s="5">
        <f ca="1">IF(E9268&lt;(Driehoek_C-Driehoek_A)/(Driehoek_B-Driehoek_A),Driehoek_A+SQRT(E9268*(Driehoek_B-Driehoek_A)*(Driehoek_C-Driehoek_A)),Driehoek_B-SQRT((1-E9268)*(Driehoek_B-Driehoek_A)*(Driehoek_B-Driehoek_C)))</f>
        <v>6.6123872013143181</v>
      </c>
      <c r="E9268" s="2">
        <f t="shared" ca="1" si="1002"/>
        <v>0.83712300353006652</v>
      </c>
      <c r="F9268" s="2"/>
      <c r="G9268" s="15">
        <f ca="1">_xlfn.NORM.INV(H9268,Normaal_Mu,Normaal_Sigma)</f>
        <v>5.9256278040112509</v>
      </c>
      <c r="H9268" s="2">
        <f t="shared" ca="1" si="1003"/>
        <v>0.67825111721674414</v>
      </c>
      <c r="I9268" s="2"/>
      <c r="J9268" s="15">
        <f ca="1">-LN(K9268) /NegExp_Labda</f>
        <v>0.73091090292670802</v>
      </c>
      <c r="K9268" s="2">
        <f t="shared" ca="1" si="1004"/>
        <v>0.86400028476817414</v>
      </c>
      <c r="L9268" s="2"/>
      <c r="M9268" s="17">
        <f t="shared" ca="1" si="1006"/>
        <v>1</v>
      </c>
      <c r="N9268" s="2">
        <f t="shared" ca="1" si="1000"/>
        <v>1.457201116911E-2</v>
      </c>
      <c r="O9268" s="2"/>
      <c r="P9268" s="31">
        <f t="shared" ca="1" si="1005"/>
        <v>3.3434139645474859</v>
      </c>
    </row>
    <row r="9269" spans="1:16" x14ac:dyDescent="0.25">
      <c r="A9269" s="32">
        <f ca="1">Uniform_A+B9269*(Uniform_B-Uniform_A)</f>
        <v>2.5135704541688852</v>
      </c>
      <c r="B9269" s="2">
        <f t="shared" ca="1" si="1001"/>
        <v>0.25135704541688852</v>
      </c>
      <c r="C9269" s="4"/>
      <c r="D9269" s="5">
        <f ca="1">IF(E9269&lt;(Driehoek_C-Driehoek_A)/(Driehoek_B-Driehoek_A),Driehoek_A+SQRT(E9269*(Driehoek_B-Driehoek_A)*(Driehoek_C-Driehoek_A)),Driehoek_B-SQRT((1-E9269)*(Driehoek_B-Driehoek_A)*(Driehoek_B-Driehoek_C)))</f>
        <v>4.0912982220007068</v>
      </c>
      <c r="E9269" s="2">
        <f t="shared" ca="1" si="1002"/>
        <v>0.31156133870475933</v>
      </c>
      <c r="F9269" s="2"/>
      <c r="G9269" s="15">
        <f ca="1">_xlfn.NORM.INV(H9269,Normaal_Mu,Normaal_Sigma)</f>
        <v>2.9957118011412258</v>
      </c>
      <c r="H9269" s="2">
        <f t="shared" ca="1" si="1003"/>
        <v>0.15813700082801507</v>
      </c>
      <c r="I9269" s="2"/>
      <c r="J9269" s="15">
        <f ca="1">-LN(K9269) /NegExp_Labda</f>
        <v>3.3145312072959965</v>
      </c>
      <c r="K9269" s="2">
        <f t="shared" ca="1" si="1004"/>
        <v>0.51535142032724135</v>
      </c>
      <c r="L9269" s="2"/>
      <c r="M9269" s="17">
        <f t="shared" ca="1" si="1006"/>
        <v>8</v>
      </c>
      <c r="N9269" s="2">
        <f t="shared" ca="1" si="1000"/>
        <v>0.86906512669158331</v>
      </c>
      <c r="O9269" s="2"/>
      <c r="P9269" s="31">
        <f t="shared" ca="1" si="1005"/>
        <v>4.183022336921363</v>
      </c>
    </row>
    <row r="9270" spans="1:16" x14ac:dyDescent="0.25">
      <c r="A9270" s="32">
        <f ca="1">Uniform_A+B9270*(Uniform_B-Uniform_A)</f>
        <v>5.3629653817859522</v>
      </c>
      <c r="B9270" s="2">
        <f t="shared" ca="1" si="1001"/>
        <v>0.53629653817859524</v>
      </c>
      <c r="C9270" s="4"/>
      <c r="D9270" s="5">
        <f ca="1">IF(E9270&lt;(Driehoek_C-Driehoek_A)/(Driehoek_B-Driehoek_A),Driehoek_A+SQRT(E9270*(Driehoek_B-Driehoek_A)*(Driehoek_C-Driehoek_A)),Driehoek_B-SQRT((1-E9270)*(Driehoek_B-Driehoek_A)*(Driehoek_B-Driehoek_C)))</f>
        <v>5.7434247333871635</v>
      </c>
      <c r="E9270" s="2">
        <f t="shared" ca="1" si="1002"/>
        <v>0.6969919295110153</v>
      </c>
      <c r="F9270" s="2"/>
      <c r="G9270" s="15">
        <f ca="1">_xlfn.NORM.INV(H9270,Normaal_Mu,Normaal_Sigma)</f>
        <v>1.8817945974057184</v>
      </c>
      <c r="H9270" s="2">
        <f t="shared" ca="1" si="1003"/>
        <v>5.9486037207102327E-2</v>
      </c>
      <c r="I9270" s="2"/>
      <c r="J9270" s="15">
        <f ca="1">-LN(K9270) /NegExp_Labda</f>
        <v>9.0221869492870574</v>
      </c>
      <c r="K9270" s="2">
        <f t="shared" ca="1" si="1004"/>
        <v>0.16456701761006831</v>
      </c>
      <c r="L9270" s="2"/>
      <c r="M9270" s="17">
        <f t="shared" ca="1" si="1006"/>
        <v>4</v>
      </c>
      <c r="N9270" s="2">
        <f t="shared" ca="1" si="1000"/>
        <v>0.32169537219457078</v>
      </c>
      <c r="O9270" s="2"/>
      <c r="P9270" s="31">
        <f t="shared" ca="1" si="1005"/>
        <v>5.2020743323731784</v>
      </c>
    </row>
    <row r="9271" spans="1:16" x14ac:dyDescent="0.25">
      <c r="A9271" s="32">
        <f ca="1">Uniform_A+B9271*(Uniform_B-Uniform_A)</f>
        <v>6.0420476053943855</v>
      </c>
      <c r="B9271" s="2">
        <f t="shared" ca="1" si="1001"/>
        <v>0.6042047605394385</v>
      </c>
      <c r="C9271" s="4"/>
      <c r="D9271" s="5">
        <f ca="1">IF(E9271&lt;(Driehoek_C-Driehoek_A)/(Driehoek_B-Driehoek_A),Driehoek_A+SQRT(E9271*(Driehoek_B-Driehoek_A)*(Driehoek_C-Driehoek_A)),Driehoek_B-SQRT((1-E9271)*(Driehoek_B-Driehoek_A)*(Driehoek_B-Driehoek_C)))</f>
        <v>5.3974937157271263</v>
      </c>
      <c r="E9271" s="2">
        <f t="shared" ca="1" si="1002"/>
        <v>0.62919852776498431</v>
      </c>
      <c r="F9271" s="2"/>
      <c r="G9271" s="15">
        <f ca="1">_xlfn.NORM.INV(H9271,Normaal_Mu,Normaal_Sigma)</f>
        <v>3.9842998489234569</v>
      </c>
      <c r="H9271" s="2">
        <f t="shared" ca="1" si="1003"/>
        <v>0.30577924441950766</v>
      </c>
      <c r="I9271" s="2"/>
      <c r="J9271" s="15">
        <f ca="1">-LN(K9271) /NegExp_Labda</f>
        <v>4.7359705995396411</v>
      </c>
      <c r="K9271" s="2">
        <f t="shared" ca="1" si="1004"/>
        <v>0.38782769621679036</v>
      </c>
      <c r="L9271" s="2"/>
      <c r="M9271" s="17">
        <f t="shared" ca="1" si="1006"/>
        <v>5</v>
      </c>
      <c r="N9271" s="2">
        <f t="shared" ca="1" si="1000"/>
        <v>0.45517280873068622</v>
      </c>
      <c r="O9271" s="2"/>
      <c r="P9271" s="31">
        <f t="shared" ca="1" si="1005"/>
        <v>5.0319623539169225</v>
      </c>
    </row>
    <row r="9272" spans="1:16" x14ac:dyDescent="0.25">
      <c r="A9272" s="32">
        <f ca="1">Uniform_A+B9272*(Uniform_B-Uniform_A)</f>
        <v>6.3311028139425911</v>
      </c>
      <c r="B9272" s="2">
        <f t="shared" ca="1" si="1001"/>
        <v>0.63311028139425907</v>
      </c>
      <c r="C9272" s="4"/>
      <c r="D9272" s="5">
        <f ca="1">IF(E9272&lt;(Driehoek_C-Driehoek_A)/(Driehoek_B-Driehoek_A),Driehoek_A+SQRT(E9272*(Driehoek_B-Driehoek_A)*(Driehoek_C-Driehoek_A)),Driehoek_B-SQRT((1-E9272)*(Driehoek_B-Driehoek_A)*(Driehoek_B-Driehoek_C)))</f>
        <v>4.5689435155409797</v>
      </c>
      <c r="E9272" s="2">
        <f t="shared" ca="1" si="1002"/>
        <v>0.43902109804381895</v>
      </c>
      <c r="F9272" s="2"/>
      <c r="G9272" s="15">
        <f ca="1">_xlfn.NORM.INV(H9272,Normaal_Mu,Normaal_Sigma)</f>
        <v>7.2238651979622617</v>
      </c>
      <c r="H9272" s="2">
        <f t="shared" ca="1" si="1003"/>
        <v>0.8669164344202781</v>
      </c>
      <c r="I9272" s="2"/>
      <c r="J9272" s="15">
        <f ca="1">-LN(K9272) /NegExp_Labda</f>
        <v>4.4077170625647941</v>
      </c>
      <c r="K9272" s="2">
        <f t="shared" ca="1" si="1004"/>
        <v>0.41414322432325157</v>
      </c>
      <c r="L9272" s="2"/>
      <c r="M9272" s="17">
        <f t="shared" ca="1" si="1006"/>
        <v>9</v>
      </c>
      <c r="N9272" s="2">
        <f t="shared" ca="1" si="1000"/>
        <v>0.94690989090203304</v>
      </c>
      <c r="O9272" s="2"/>
      <c r="P9272" s="31">
        <f t="shared" ca="1" si="1005"/>
        <v>6.3063257180021255</v>
      </c>
    </row>
    <row r="9273" spans="1:16" x14ac:dyDescent="0.25">
      <c r="A9273" s="32">
        <f ca="1">Uniform_A+B9273*(Uniform_B-Uniform_A)</f>
        <v>1.9193017212605967</v>
      </c>
      <c r="B9273" s="2">
        <f t="shared" ca="1" si="1001"/>
        <v>0.19193017212605967</v>
      </c>
      <c r="C9273" s="4"/>
      <c r="D9273" s="5">
        <f ca="1">IF(E9273&lt;(Driehoek_C-Driehoek_A)/(Driehoek_B-Driehoek_A),Driehoek_A+SQRT(E9273*(Driehoek_B-Driehoek_A)*(Driehoek_C-Driehoek_A)),Driehoek_B-SQRT((1-E9273)*(Driehoek_B-Driehoek_A)*(Driehoek_B-Driehoek_C)))</f>
        <v>5.6910643374736267</v>
      </c>
      <c r="E9273" s="2">
        <f t="shared" ca="1" si="1002"/>
        <v>0.68716985089317573</v>
      </c>
      <c r="F9273" s="2"/>
      <c r="G9273" s="15">
        <f ca="1">_xlfn.NORM.INV(H9273,Normaal_Mu,Normaal_Sigma)</f>
        <v>6.4102518302201759</v>
      </c>
      <c r="H9273" s="2">
        <f t="shared" ca="1" si="1003"/>
        <v>0.75963405980736898</v>
      </c>
      <c r="I9273" s="2"/>
      <c r="J9273" s="15">
        <f ca="1">-LN(K9273) /NegExp_Labda</f>
        <v>28.119465141438855</v>
      </c>
      <c r="K9273" s="2">
        <f t="shared" ca="1" si="1004"/>
        <v>3.6105577099179165E-3</v>
      </c>
      <c r="L9273" s="2"/>
      <c r="M9273" s="17">
        <f t="shared" ca="1" si="1006"/>
        <v>10</v>
      </c>
      <c r="N9273" s="2">
        <f t="shared" ca="1" si="1000"/>
        <v>0.97254389565277155</v>
      </c>
      <c r="O9273" s="2"/>
      <c r="P9273" s="31">
        <f t="shared" ca="1" si="1005"/>
        <v>10.428016606078652</v>
      </c>
    </row>
    <row r="9274" spans="1:16" x14ac:dyDescent="0.25">
      <c r="A9274" s="32">
        <f ca="1">Uniform_A+B9274*(Uniform_B-Uniform_A)</f>
        <v>8.6319691242226089</v>
      </c>
      <c r="B9274" s="2">
        <f t="shared" ca="1" si="1001"/>
        <v>0.86319691242226082</v>
      </c>
      <c r="C9274" s="4"/>
      <c r="D9274" s="5">
        <f ca="1">IF(E9274&lt;(Driehoek_C-Driehoek_A)/(Driehoek_B-Driehoek_A),Driehoek_A+SQRT(E9274*(Driehoek_B-Driehoek_A)*(Driehoek_C-Driehoek_A)),Driehoek_B-SQRT((1-E9274)*(Driehoek_B-Driehoek_A)*(Driehoek_B-Driehoek_C)))</f>
        <v>3.9372976709552967</v>
      </c>
      <c r="E9274" s="2">
        <f t="shared" ca="1" si="1002"/>
        <v>0.26808016184920125</v>
      </c>
      <c r="F9274" s="2"/>
      <c r="G9274" s="15">
        <f ca="1">_xlfn.NORM.INV(H9274,Normaal_Mu,Normaal_Sigma)</f>
        <v>9.1100985785459088</v>
      </c>
      <c r="H9274" s="2">
        <f t="shared" ca="1" si="1003"/>
        <v>0.98006287789217794</v>
      </c>
      <c r="I9274" s="2"/>
      <c r="J9274" s="15">
        <f ca="1">-LN(K9274) /NegExp_Labda</f>
        <v>1.4157448307093303</v>
      </c>
      <c r="K9274" s="2">
        <f t="shared" ca="1" si="1004"/>
        <v>0.75340754728433035</v>
      </c>
      <c r="L9274" s="2"/>
      <c r="M9274" s="17">
        <f t="shared" ca="1" si="1006"/>
        <v>4</v>
      </c>
      <c r="N9274" s="2">
        <f t="shared" ca="1" si="1000"/>
        <v>0.32842522418455866</v>
      </c>
      <c r="O9274" s="2"/>
      <c r="P9274" s="31">
        <f t="shared" ca="1" si="1005"/>
        <v>5.4190220408866292</v>
      </c>
    </row>
    <row r="9275" spans="1:16" x14ac:dyDescent="0.25">
      <c r="A9275" s="32">
        <f ca="1">Uniform_A+B9275*(Uniform_B-Uniform_A)</f>
        <v>2.6005451658446468</v>
      </c>
      <c r="B9275" s="2">
        <f t="shared" ca="1" si="1001"/>
        <v>0.26005451658446466</v>
      </c>
      <c r="C9275" s="4"/>
      <c r="D9275" s="5">
        <f ca="1">IF(E9275&lt;(Driehoek_C-Driehoek_A)/(Driehoek_B-Driehoek_A),Driehoek_A+SQRT(E9275*(Driehoek_B-Driehoek_A)*(Driehoek_C-Driehoek_A)),Driehoek_B-SQRT((1-E9275)*(Driehoek_B-Driehoek_A)*(Driehoek_B-Driehoek_C)))</f>
        <v>5.0170438118450278</v>
      </c>
      <c r="E9275" s="2">
        <f t="shared" ca="1" si="1002"/>
        <v>0.54674457152108613</v>
      </c>
      <c r="F9275" s="2"/>
      <c r="G9275" s="15">
        <f ca="1">_xlfn.NORM.INV(H9275,Normaal_Mu,Normaal_Sigma)</f>
        <v>1.766246374421288</v>
      </c>
      <c r="H9275" s="2">
        <f t="shared" ca="1" si="1003"/>
        <v>5.295243723342058E-2</v>
      </c>
      <c r="I9275" s="2"/>
      <c r="J9275" s="15">
        <f ca="1">-LN(K9275) /NegExp_Labda</f>
        <v>2.2845351401914136</v>
      </c>
      <c r="K9275" s="2">
        <f t="shared" ca="1" si="1004"/>
        <v>0.63323921081771861</v>
      </c>
      <c r="L9275" s="2"/>
      <c r="M9275" s="17">
        <f t="shared" ca="1" si="1006"/>
        <v>3</v>
      </c>
      <c r="N9275" s="2">
        <f t="shared" ca="1" si="1000"/>
        <v>0.15460475492357495</v>
      </c>
      <c r="O9275" s="2"/>
      <c r="P9275" s="31">
        <f t="shared" ca="1" si="1005"/>
        <v>2.9336740984604752</v>
      </c>
    </row>
    <row r="9276" spans="1:16" x14ac:dyDescent="0.25">
      <c r="A9276" s="32">
        <f ca="1">Uniform_A+B9276*(Uniform_B-Uniform_A)</f>
        <v>8.8238082748524924</v>
      </c>
      <c r="B9276" s="2">
        <f t="shared" ca="1" si="1001"/>
        <v>0.88238082748524915</v>
      </c>
      <c r="C9276" s="4"/>
      <c r="D9276" s="5">
        <f ca="1">IF(E9276&lt;(Driehoek_C-Driehoek_A)/(Driehoek_B-Driehoek_A),Driehoek_A+SQRT(E9276*(Driehoek_B-Driehoek_A)*(Driehoek_C-Driehoek_A)),Driehoek_B-SQRT((1-E9276)*(Driehoek_B-Driehoek_A)*(Driehoek_B-Driehoek_C)))</f>
        <v>7.4932206877760112</v>
      </c>
      <c r="E9276" s="2">
        <f t="shared" ca="1" si="1002"/>
        <v>0.93513188869296582</v>
      </c>
      <c r="F9276" s="2"/>
      <c r="G9276" s="15">
        <f ca="1">_xlfn.NORM.INV(H9276,Normaal_Mu,Normaal_Sigma)</f>
        <v>0.83137452244699084</v>
      </c>
      <c r="H9276" s="2">
        <f t="shared" ca="1" si="1003"/>
        <v>1.8565864678384614E-2</v>
      </c>
      <c r="I9276" s="2"/>
      <c r="J9276" s="15">
        <f ca="1">-LN(K9276) /NegExp_Labda</f>
        <v>9.2282595376675012</v>
      </c>
      <c r="K9276" s="2">
        <f t="shared" ca="1" si="1004"/>
        <v>0.15792233656425203</v>
      </c>
      <c r="L9276" s="2"/>
      <c r="M9276" s="17">
        <f t="shared" ca="1" si="1006"/>
        <v>8</v>
      </c>
      <c r="N9276" s="2">
        <f t="shared" ca="1" si="1000"/>
        <v>0.91995021115302644</v>
      </c>
      <c r="O9276" s="2"/>
      <c r="P9276" s="31">
        <f t="shared" ca="1" si="1005"/>
        <v>6.8753326045486007</v>
      </c>
    </row>
    <row r="9277" spans="1:16" x14ac:dyDescent="0.25">
      <c r="A9277" s="32">
        <f ca="1">Uniform_A+B9277*(Uniform_B-Uniform_A)</f>
        <v>9.8392081954147166</v>
      </c>
      <c r="B9277" s="2">
        <f t="shared" ca="1" si="1001"/>
        <v>0.98392081954147159</v>
      </c>
      <c r="C9277" s="4"/>
      <c r="D9277" s="5">
        <f ca="1">IF(E9277&lt;(Driehoek_C-Driehoek_A)/(Driehoek_B-Driehoek_A),Driehoek_A+SQRT(E9277*(Driehoek_B-Driehoek_A)*(Driehoek_C-Driehoek_A)),Driehoek_B-SQRT((1-E9277)*(Driehoek_B-Driehoek_A)*(Driehoek_B-Driehoek_C)))</f>
        <v>5.1532097572664135</v>
      </c>
      <c r="E9277" s="2">
        <f t="shared" ca="1" si="1002"/>
        <v>0.57720585224027643</v>
      </c>
      <c r="F9277" s="2"/>
      <c r="G9277" s="15">
        <f ca="1">_xlfn.NORM.INV(H9277,Normaal_Mu,Normaal_Sigma)</f>
        <v>6.0975094915789221</v>
      </c>
      <c r="H9277" s="2">
        <f t="shared" ca="1" si="1003"/>
        <v>0.7084131147673669</v>
      </c>
      <c r="I9277" s="2"/>
      <c r="J9277" s="15">
        <f ca="1">-LN(K9277) /NegExp_Labda</f>
        <v>8.9227333521699119</v>
      </c>
      <c r="K9277" s="2">
        <f t="shared" ca="1" si="1004"/>
        <v>0.16787314561342748</v>
      </c>
      <c r="L9277" s="2"/>
      <c r="M9277" s="17">
        <f t="shared" ca="1" si="1006"/>
        <v>9</v>
      </c>
      <c r="N9277" s="2">
        <f t="shared" ca="1" si="1000"/>
        <v>0.93709958861699272</v>
      </c>
      <c r="O9277" s="2"/>
      <c r="P9277" s="31">
        <f t="shared" ca="1" si="1005"/>
        <v>7.8025321592859926</v>
      </c>
    </row>
    <row r="9278" spans="1:16" x14ac:dyDescent="0.25">
      <c r="A9278" s="32">
        <f ca="1">Uniform_A+B9278*(Uniform_B-Uniform_A)</f>
        <v>7.3647345482722661</v>
      </c>
      <c r="B9278" s="2">
        <f t="shared" ca="1" si="1001"/>
        <v>0.73647345482722659</v>
      </c>
      <c r="C9278" s="4"/>
      <c r="D9278" s="5">
        <f ca="1">IF(E9278&lt;(Driehoek_C-Driehoek_A)/(Driehoek_B-Driehoek_A),Driehoek_A+SQRT(E9278*(Driehoek_B-Driehoek_A)*(Driehoek_C-Driehoek_A)),Driehoek_B-SQRT((1-E9278)*(Driehoek_B-Driehoek_A)*(Driehoek_B-Driehoek_C)))</f>
        <v>8.2104386343085913</v>
      </c>
      <c r="E9278" s="2">
        <f t="shared" ca="1" si="1002"/>
        <v>0.98218836713735769</v>
      </c>
      <c r="F9278" s="2"/>
      <c r="G9278" s="15">
        <f ca="1">_xlfn.NORM.INV(H9278,Normaal_Mu,Normaal_Sigma)</f>
        <v>8.3517756548393471</v>
      </c>
      <c r="H9278" s="2">
        <f t="shared" ca="1" si="1003"/>
        <v>0.95311991676820396</v>
      </c>
      <c r="I9278" s="2"/>
      <c r="J9278" s="15">
        <f ca="1">-LN(K9278) /NegExp_Labda</f>
        <v>6.8756891641538473</v>
      </c>
      <c r="K9278" s="2">
        <f t="shared" ca="1" si="1004"/>
        <v>0.25280474860912505</v>
      </c>
      <c r="L9278" s="2"/>
      <c r="M9278" s="17">
        <f t="shared" ca="1" si="1006"/>
        <v>3</v>
      </c>
      <c r="N9278" s="2">
        <f t="shared" ca="1" si="1000"/>
        <v>0.13923705791520413</v>
      </c>
      <c r="O9278" s="2"/>
      <c r="P9278" s="31">
        <f t="shared" ca="1" si="1005"/>
        <v>6.7605276003148109</v>
      </c>
    </row>
    <row r="9279" spans="1:16" x14ac:dyDescent="0.25">
      <c r="A9279" s="32">
        <f ca="1">Uniform_A+B9279*(Uniform_B-Uniform_A)</f>
        <v>9.3007380383640399</v>
      </c>
      <c r="B9279" s="2">
        <f t="shared" ca="1" si="1001"/>
        <v>0.93007380383640403</v>
      </c>
      <c r="C9279" s="4"/>
      <c r="D9279" s="5">
        <f ca="1">IF(E9279&lt;(Driehoek_C-Driehoek_A)/(Driehoek_B-Driehoek_A),Driehoek_A+SQRT(E9279*(Driehoek_B-Driehoek_A)*(Driehoek_C-Driehoek_A)),Driehoek_B-SQRT((1-E9279)*(Driehoek_B-Driehoek_A)*(Driehoek_B-Driehoek_C)))</f>
        <v>5.9211317914009696</v>
      </c>
      <c r="E9279" s="2">
        <f t="shared" ca="1" si="1002"/>
        <v>0.72915915868794845</v>
      </c>
      <c r="F9279" s="2"/>
      <c r="G9279" s="15">
        <f ca="1">_xlfn.NORM.INV(H9279,Normaal_Mu,Normaal_Sigma)</f>
        <v>4.5273593165308874</v>
      </c>
      <c r="H9279" s="2">
        <f t="shared" ca="1" si="1003"/>
        <v>0.40659205174265733</v>
      </c>
      <c r="I9279" s="2"/>
      <c r="J9279" s="15">
        <f ca="1">-LN(K9279) /NegExp_Labda</f>
        <v>0.8651344339610223</v>
      </c>
      <c r="K9279" s="2">
        <f t="shared" ca="1" si="1004"/>
        <v>0.84111499965638381</v>
      </c>
      <c r="L9279" s="2"/>
      <c r="M9279" s="17">
        <f t="shared" ca="1" si="1006"/>
        <v>2</v>
      </c>
      <c r="N9279" s="2">
        <f t="shared" ca="1" si="1000"/>
        <v>5.0767441529158464E-2</v>
      </c>
      <c r="O9279" s="2"/>
      <c r="P9279" s="31">
        <f t="shared" ca="1" si="1005"/>
        <v>4.5228727160513831</v>
      </c>
    </row>
    <row r="9280" spans="1:16" x14ac:dyDescent="0.25">
      <c r="A9280" s="32">
        <f ca="1">Uniform_A+B9280*(Uniform_B-Uniform_A)</f>
        <v>5.0502452394745045E-2</v>
      </c>
      <c r="B9280" s="2">
        <f t="shared" ca="1" si="1001"/>
        <v>5.0502452394745045E-3</v>
      </c>
      <c r="C9280" s="4"/>
      <c r="D9280" s="5">
        <f ca="1">IF(E9280&lt;(Driehoek_C-Driehoek_A)/(Driehoek_B-Driehoek_A),Driehoek_A+SQRT(E9280*(Driehoek_B-Driehoek_A)*(Driehoek_C-Driehoek_A)),Driehoek_B-SQRT((1-E9280)*(Driehoek_B-Driehoek_A)*(Driehoek_B-Driehoek_C)))</f>
        <v>3.9004002631850159</v>
      </c>
      <c r="E9280" s="2">
        <f t="shared" ca="1" si="1002"/>
        <v>0.25796579716526269</v>
      </c>
      <c r="F9280" s="2"/>
      <c r="G9280" s="15">
        <f ca="1">_xlfn.NORM.INV(H9280,Normaal_Mu,Normaal_Sigma)</f>
        <v>4.288457843885725</v>
      </c>
      <c r="H9280" s="2">
        <f t="shared" ca="1" si="1003"/>
        <v>0.3610060050866839</v>
      </c>
      <c r="I9280" s="2"/>
      <c r="J9280" s="15">
        <f ca="1">-LN(K9280) /NegExp_Labda</f>
        <v>1.2715467087715187</v>
      </c>
      <c r="K9280" s="2">
        <f t="shared" ca="1" si="1004"/>
        <v>0.7754518852936797</v>
      </c>
      <c r="L9280" s="2"/>
      <c r="M9280" s="17">
        <f t="shared" ca="1" si="1006"/>
        <v>5</v>
      </c>
      <c r="N9280" s="2">
        <f t="shared" ca="1" si="1000"/>
        <v>0.50230541784515281</v>
      </c>
      <c r="O9280" s="2"/>
      <c r="P9280" s="31">
        <f t="shared" ca="1" si="1005"/>
        <v>2.9021814536474007</v>
      </c>
    </row>
    <row r="9281" spans="1:16" x14ac:dyDescent="0.25">
      <c r="A9281" s="32">
        <f ca="1">Uniform_A+B9281*(Uniform_B-Uniform_A)</f>
        <v>8.3590582501413042</v>
      </c>
      <c r="B9281" s="2">
        <f t="shared" ca="1" si="1001"/>
        <v>0.83590582501413047</v>
      </c>
      <c r="C9281" s="4"/>
      <c r="D9281" s="5">
        <f ca="1">IF(E9281&lt;(Driehoek_C-Driehoek_A)/(Driehoek_B-Driehoek_A),Driehoek_A+SQRT(E9281*(Driehoek_B-Driehoek_A)*(Driehoek_C-Driehoek_A)),Driehoek_B-SQRT((1-E9281)*(Driehoek_B-Driehoek_A)*(Driehoek_B-Driehoek_C)))</f>
        <v>4.9885122461147589</v>
      </c>
      <c r="E9281" s="2">
        <f t="shared" ca="1" si="1002"/>
        <v>0.54022760001224968</v>
      </c>
      <c r="F9281" s="2"/>
      <c r="G9281" s="15">
        <f ca="1">_xlfn.NORM.INV(H9281,Normaal_Mu,Normaal_Sigma)</f>
        <v>4.6009637456133463</v>
      </c>
      <c r="H9281" s="2">
        <f t="shared" ca="1" si="1003"/>
        <v>0.42092873247443696</v>
      </c>
      <c r="I9281" s="2"/>
      <c r="J9281" s="15">
        <f ca="1">-LN(K9281) /NegExp_Labda</f>
        <v>5.4680661716550309</v>
      </c>
      <c r="K9281" s="2">
        <f t="shared" ca="1" si="1004"/>
        <v>0.33500385681893297</v>
      </c>
      <c r="L9281" s="2"/>
      <c r="M9281" s="17">
        <f t="shared" ca="1" si="1006"/>
        <v>9</v>
      </c>
      <c r="N9281" s="2">
        <f t="shared" ca="1" si="1000"/>
        <v>0.96052929459420788</v>
      </c>
      <c r="O9281" s="2"/>
      <c r="P9281" s="31">
        <f t="shared" ca="1" si="1005"/>
        <v>6.4833200827048882</v>
      </c>
    </row>
    <row r="9282" spans="1:16" x14ac:dyDescent="0.25">
      <c r="A9282" s="32">
        <f ca="1">Uniform_A+B9282*(Uniform_B-Uniform_A)</f>
        <v>6.2734954325430303</v>
      </c>
      <c r="B9282" s="2">
        <f t="shared" ca="1" si="1001"/>
        <v>0.62734954325430303</v>
      </c>
      <c r="C9282" s="4"/>
      <c r="D9282" s="5">
        <f ca="1">IF(E9282&lt;(Driehoek_C-Driehoek_A)/(Driehoek_B-Driehoek_A),Driehoek_A+SQRT(E9282*(Driehoek_B-Driehoek_A)*(Driehoek_C-Driehoek_A)),Driehoek_B-SQRT((1-E9282)*(Driehoek_B-Driehoek_A)*(Driehoek_B-Driehoek_C)))</f>
        <v>3.7529525103031962</v>
      </c>
      <c r="E9282" s="2">
        <f t="shared" ca="1" si="1002"/>
        <v>0.21948875024130554</v>
      </c>
      <c r="F9282" s="2"/>
      <c r="G9282" s="15">
        <f ca="1">_xlfn.NORM.INV(H9282,Normaal_Mu,Normaal_Sigma)</f>
        <v>7.7538579436317816</v>
      </c>
      <c r="H9282" s="2">
        <f t="shared" ca="1" si="1003"/>
        <v>0.91573289556191884</v>
      </c>
      <c r="I9282" s="2"/>
      <c r="J9282" s="15">
        <f ca="1">-LN(K9282) /NegExp_Labda</f>
        <v>0.29209913832391066</v>
      </c>
      <c r="K9282" s="2">
        <f t="shared" ca="1" si="1004"/>
        <v>0.94325386023299496</v>
      </c>
      <c r="L9282" s="2"/>
      <c r="M9282" s="17">
        <f t="shared" ca="1" si="1006"/>
        <v>5</v>
      </c>
      <c r="N9282" s="2">
        <f t="shared" ca="1" si="1000"/>
        <v>0.51208251743700117</v>
      </c>
      <c r="O9282" s="2"/>
      <c r="P9282" s="31">
        <f t="shared" ca="1" si="1005"/>
        <v>4.6144810049603837</v>
      </c>
    </row>
    <row r="9283" spans="1:16" x14ac:dyDescent="0.25">
      <c r="A9283" s="32">
        <f ca="1">Uniform_A+B9283*(Uniform_B-Uniform_A)</f>
        <v>5.6873538004072941</v>
      </c>
      <c r="B9283" s="2">
        <f t="shared" ca="1" si="1001"/>
        <v>0.56873538004072943</v>
      </c>
      <c r="C9283" s="4"/>
      <c r="D9283" s="5">
        <f ca="1">IF(E9283&lt;(Driehoek_C-Driehoek_A)/(Driehoek_B-Driehoek_A),Driehoek_A+SQRT(E9283*(Driehoek_B-Driehoek_A)*(Driehoek_C-Driehoek_A)),Driehoek_B-SQRT((1-E9283)*(Driehoek_B-Driehoek_A)*(Driehoek_B-Driehoek_C)))</f>
        <v>5.0014972617135633</v>
      </c>
      <c r="E9283" s="2">
        <f t="shared" ca="1" si="1002"/>
        <v>0.5431993100547392</v>
      </c>
      <c r="F9283" s="2"/>
      <c r="G9283" s="15">
        <f ca="1">_xlfn.NORM.INV(H9283,Normaal_Mu,Normaal_Sigma)</f>
        <v>6.1928522813105458</v>
      </c>
      <c r="H9283" s="2">
        <f t="shared" ca="1" si="1003"/>
        <v>0.72455470918461562</v>
      </c>
      <c r="I9283" s="2"/>
      <c r="J9283" s="15">
        <f ca="1">-LN(K9283) /NegExp_Labda</f>
        <v>0.15489735835662438</v>
      </c>
      <c r="K9283" s="2">
        <f t="shared" ca="1" si="1004"/>
        <v>0.96949547499350841</v>
      </c>
      <c r="L9283" s="2"/>
      <c r="M9283" s="17">
        <f t="shared" ca="1" si="1006"/>
        <v>3</v>
      </c>
      <c r="N9283" s="2">
        <f t="shared" ca="1" si="1000"/>
        <v>0.21887003614992884</v>
      </c>
      <c r="O9283" s="2"/>
      <c r="P9283" s="31">
        <f t="shared" ca="1" si="1005"/>
        <v>4.0073201403576055</v>
      </c>
    </row>
    <row r="9284" spans="1:16" x14ac:dyDescent="0.25">
      <c r="A9284" s="32">
        <f ca="1">Uniform_A+B9284*(Uniform_B-Uniform_A)</f>
        <v>4.1441661374578862</v>
      </c>
      <c r="B9284" s="2">
        <f t="shared" ca="1" si="1001"/>
        <v>0.41441661374578864</v>
      </c>
      <c r="C9284" s="4"/>
      <c r="D9284" s="5">
        <f ca="1">IF(E9284&lt;(Driehoek_C-Driehoek_A)/(Driehoek_B-Driehoek_A),Driehoek_A+SQRT(E9284*(Driehoek_B-Driehoek_A)*(Driehoek_C-Driehoek_A)),Driehoek_B-SQRT((1-E9284)*(Driehoek_B-Driehoek_A)*(Driehoek_B-Driehoek_C)))</f>
        <v>6.2744679400694165</v>
      </c>
      <c r="E9284" s="2">
        <f t="shared" ca="1" si="1002"/>
        <v>0.78775642829401571</v>
      </c>
      <c r="F9284" s="2"/>
      <c r="G9284" s="15">
        <f ca="1">_xlfn.NORM.INV(H9284,Normaal_Mu,Normaal_Sigma)</f>
        <v>4.9570018913972529</v>
      </c>
      <c r="H9284" s="2">
        <f t="shared" ca="1" si="1003"/>
        <v>0.49142377892386591</v>
      </c>
      <c r="I9284" s="2"/>
      <c r="J9284" s="15">
        <f ca="1">-LN(K9284) /NegExp_Labda</f>
        <v>5.2878601004008372</v>
      </c>
      <c r="K9284" s="2">
        <f t="shared" ca="1" si="1004"/>
        <v>0.34729802010111277</v>
      </c>
      <c r="L9284" s="2"/>
      <c r="M9284" s="17">
        <f t="shared" ca="1" si="1006"/>
        <v>9</v>
      </c>
      <c r="N9284" s="2">
        <f t="shared" ca="1" si="1000"/>
        <v>0.95749354946963172</v>
      </c>
      <c r="O9284" s="2"/>
      <c r="P9284" s="31">
        <f t="shared" ca="1" si="1005"/>
        <v>5.9326992138650789</v>
      </c>
    </row>
    <row r="9285" spans="1:16" x14ac:dyDescent="0.25">
      <c r="A9285" s="32">
        <f ca="1">Uniform_A+B9285*(Uniform_B-Uniform_A)</f>
        <v>3.3615992536086425</v>
      </c>
      <c r="B9285" s="2">
        <f t="shared" ca="1" si="1001"/>
        <v>0.33615992536086425</v>
      </c>
      <c r="C9285" s="4"/>
      <c r="D9285" s="5">
        <f ca="1">IF(E9285&lt;(Driehoek_C-Driehoek_A)/(Driehoek_B-Driehoek_A),Driehoek_A+SQRT(E9285*(Driehoek_B-Driehoek_A)*(Driehoek_C-Driehoek_A)),Driehoek_B-SQRT((1-E9285)*(Driehoek_B-Driehoek_A)*(Driehoek_B-Driehoek_C)))</f>
        <v>3.3729350884388243</v>
      </c>
      <c r="E9285" s="2">
        <f t="shared" ca="1" si="1002"/>
        <v>0.13463933979046594</v>
      </c>
      <c r="F9285" s="2"/>
      <c r="G9285" s="15">
        <f ca="1">_xlfn.NORM.INV(H9285,Normaal_Mu,Normaal_Sigma)</f>
        <v>6.3179748989572833</v>
      </c>
      <c r="H9285" s="2">
        <f t="shared" ca="1" si="1003"/>
        <v>0.74504808598866823</v>
      </c>
      <c r="I9285" s="2"/>
      <c r="J9285" s="15">
        <f ca="1">-LN(K9285) /NegExp_Labda</f>
        <v>2.2546635816574039</v>
      </c>
      <c r="K9285" s="2">
        <f t="shared" ca="1" si="1004"/>
        <v>0.63703370270054782</v>
      </c>
      <c r="L9285" s="2"/>
      <c r="M9285" s="17">
        <f t="shared" ca="1" si="1006"/>
        <v>3</v>
      </c>
      <c r="N9285" s="2">
        <f t="shared" ref="N9285:N9348" ca="1" si="1007">RAND()</f>
        <v>0.2047998283229282</v>
      </c>
      <c r="O9285" s="2"/>
      <c r="P9285" s="31">
        <f t="shared" ca="1" si="1005"/>
        <v>3.6614345645324304</v>
      </c>
    </row>
    <row r="9286" spans="1:16" x14ac:dyDescent="0.25">
      <c r="A9286" s="32">
        <f ca="1">Uniform_A+B9286*(Uniform_B-Uniform_A)</f>
        <v>1.9949413899532265</v>
      </c>
      <c r="B9286" s="2">
        <f t="shared" ref="B9286:B9349" ca="1" si="1008">RAND()</f>
        <v>0.19949413899532265</v>
      </c>
      <c r="C9286" s="4"/>
      <c r="D9286" s="5">
        <f ca="1">IF(E9286&lt;(Driehoek_C-Driehoek_A)/(Driehoek_B-Driehoek_A),Driehoek_A+SQRT(E9286*(Driehoek_B-Driehoek_A)*(Driehoek_C-Driehoek_A)),Driehoek_B-SQRT((1-E9286)*(Driehoek_B-Driehoek_A)*(Driehoek_B-Driehoek_C)))</f>
        <v>4.6165424433849847</v>
      </c>
      <c r="E9286" s="2">
        <f t="shared" ref="E9286:E9349" ca="1" si="1009">RAND()</f>
        <v>0.4510085671244205</v>
      </c>
      <c r="F9286" s="2"/>
      <c r="G9286" s="15">
        <f ca="1">_xlfn.NORM.INV(H9286,Normaal_Mu,Normaal_Sigma)</f>
        <v>8.4692761796869434</v>
      </c>
      <c r="H9286" s="2">
        <f t="shared" ref="H9286:H9349" ca="1" si="1010">RAND()</f>
        <v>0.95859753579931928</v>
      </c>
      <c r="I9286" s="2"/>
      <c r="J9286" s="15">
        <f ca="1">-LN(K9286) /NegExp_Labda</f>
        <v>1.4399160654658121</v>
      </c>
      <c r="K9286" s="2">
        <f t="shared" ref="K9286:K9349" ca="1" si="1011">RAND()</f>
        <v>0.74977417852268269</v>
      </c>
      <c r="L9286" s="2"/>
      <c r="M9286" s="17">
        <f t="shared" ca="1" si="1006"/>
        <v>6</v>
      </c>
      <c r="N9286" s="2">
        <f t="shared" ca="1" si="1007"/>
        <v>0.66764166781496781</v>
      </c>
      <c r="O9286" s="2"/>
      <c r="P9286" s="31">
        <f t="shared" ca="1" si="1005"/>
        <v>4.5041352156981933</v>
      </c>
    </row>
    <row r="9287" spans="1:16" x14ac:dyDescent="0.25">
      <c r="A9287" s="32">
        <f ca="1">Uniform_A+B9287*(Uniform_B-Uniform_A)</f>
        <v>0.38954739205228073</v>
      </c>
      <c r="B9287" s="2">
        <f t="shared" ca="1" si="1008"/>
        <v>3.8954739205228073E-2</v>
      </c>
      <c r="C9287" s="4"/>
      <c r="D9287" s="5">
        <f ca="1">IF(E9287&lt;(Driehoek_C-Driehoek_A)/(Driehoek_B-Driehoek_A),Driehoek_A+SQRT(E9287*(Driehoek_B-Driehoek_A)*(Driehoek_C-Driehoek_A)),Driehoek_B-SQRT((1-E9287)*(Driehoek_B-Driehoek_A)*(Driehoek_B-Driehoek_C)))</f>
        <v>6.0743796831381314</v>
      </c>
      <c r="E9287" s="2">
        <f t="shared" ca="1" si="1009"/>
        <v>0.75544987890185888</v>
      </c>
      <c r="F9287" s="2"/>
      <c r="G9287" s="15">
        <f ca="1">_xlfn.NORM.INV(H9287,Normaal_Mu,Normaal_Sigma)</f>
        <v>3.3844926831513078</v>
      </c>
      <c r="H9287" s="2">
        <f t="shared" ca="1" si="1010"/>
        <v>0.20961620366676204</v>
      </c>
      <c r="I9287" s="2"/>
      <c r="J9287" s="15">
        <f ca="1">-LN(K9287) /NegExp_Labda</f>
        <v>2.8659696729176924</v>
      </c>
      <c r="K9287" s="2">
        <f t="shared" ca="1" si="1011"/>
        <v>0.56372206889863796</v>
      </c>
      <c r="L9287" s="2"/>
      <c r="M9287" s="17">
        <f t="shared" ca="1" si="1006"/>
        <v>1</v>
      </c>
      <c r="N9287" s="2">
        <f t="shared" ca="1" si="1007"/>
        <v>2.1298406998540909E-2</v>
      </c>
      <c r="O9287" s="2"/>
      <c r="P9287" s="31">
        <f t="shared" ca="1" si="1005"/>
        <v>2.7428778862518826</v>
      </c>
    </row>
    <row r="9288" spans="1:16" x14ac:dyDescent="0.25">
      <c r="A9288" s="32">
        <f ca="1">Uniform_A+B9288*(Uniform_B-Uniform_A)</f>
        <v>5.7932078391105328</v>
      </c>
      <c r="B9288" s="2">
        <f t="shared" ca="1" si="1008"/>
        <v>0.57932078391105324</v>
      </c>
      <c r="C9288" s="4"/>
      <c r="D9288" s="5">
        <f ca="1">IF(E9288&lt;(Driehoek_C-Driehoek_A)/(Driehoek_B-Driehoek_A),Driehoek_A+SQRT(E9288*(Driehoek_B-Driehoek_A)*(Driehoek_C-Driehoek_A)),Driehoek_B-SQRT((1-E9288)*(Driehoek_B-Driehoek_A)*(Driehoek_B-Driehoek_C)))</f>
        <v>4.6571840616038092</v>
      </c>
      <c r="E9288" s="2">
        <f t="shared" ca="1" si="1009"/>
        <v>0.46114142072034314</v>
      </c>
      <c r="F9288" s="2"/>
      <c r="G9288" s="15">
        <f ca="1">_xlfn.NORM.INV(H9288,Normaal_Mu,Normaal_Sigma)</f>
        <v>8.6925387137387382</v>
      </c>
      <c r="H9288" s="2">
        <f t="shared" ca="1" si="1010"/>
        <v>0.96757344761091868</v>
      </c>
      <c r="I9288" s="2"/>
      <c r="J9288" s="15">
        <f ca="1">-LN(K9288) /NegExp_Labda</f>
        <v>8.6207776507518097E-2</v>
      </c>
      <c r="K9288" s="2">
        <f t="shared" ca="1" si="1011"/>
        <v>0.9829062297461445</v>
      </c>
      <c r="L9288" s="2"/>
      <c r="M9288" s="17">
        <f t="shared" ca="1" si="1006"/>
        <v>10</v>
      </c>
      <c r="N9288" s="2">
        <f t="shared" ca="1" si="1007"/>
        <v>0.97626894929442687</v>
      </c>
      <c r="O9288" s="2"/>
      <c r="P9288" s="31">
        <f t="shared" ca="1" si="1005"/>
        <v>5.8458276781921192</v>
      </c>
    </row>
    <row r="9289" spans="1:16" x14ac:dyDescent="0.25">
      <c r="A9289" s="32">
        <f ca="1">Uniform_A+B9289*(Uniform_B-Uniform_A)</f>
        <v>1.6155582298670512</v>
      </c>
      <c r="B9289" s="2">
        <f t="shared" ca="1" si="1008"/>
        <v>0.16155582298670512</v>
      </c>
      <c r="C9289" s="4"/>
      <c r="D9289" s="5">
        <f ca="1">IF(E9289&lt;(Driehoek_C-Driehoek_A)/(Driehoek_B-Driehoek_A),Driehoek_A+SQRT(E9289*(Driehoek_B-Driehoek_A)*(Driehoek_C-Driehoek_A)),Driehoek_B-SQRT((1-E9289)*(Driehoek_B-Driehoek_A)*(Driehoek_B-Driehoek_C)))</f>
        <v>4.8116624104380108</v>
      </c>
      <c r="E9289" s="2">
        <f t="shared" ca="1" si="1009"/>
        <v>0.49879509245320186</v>
      </c>
      <c r="F9289" s="2"/>
      <c r="G9289" s="15">
        <f ca="1">_xlfn.NORM.INV(H9289,Normaal_Mu,Normaal_Sigma)</f>
        <v>3.7936056754359226</v>
      </c>
      <c r="H9289" s="2">
        <f t="shared" ca="1" si="1010"/>
        <v>0.27318876762880839</v>
      </c>
      <c r="I9289" s="2"/>
      <c r="J9289" s="15">
        <f ca="1">-LN(K9289) /NegExp_Labda</f>
        <v>9.0263141918619496</v>
      </c>
      <c r="K9289" s="2">
        <f t="shared" ca="1" si="1011"/>
        <v>0.16443123205946819</v>
      </c>
      <c r="L9289" s="2"/>
      <c r="M9289" s="17">
        <f t="shared" ca="1" si="1006"/>
        <v>2</v>
      </c>
      <c r="N9289" s="2">
        <f t="shared" ca="1" si="1007"/>
        <v>0.12357549323963701</v>
      </c>
      <c r="O9289" s="2"/>
      <c r="P9289" s="31">
        <f t="shared" ca="1" si="1005"/>
        <v>4.2494281015205875</v>
      </c>
    </row>
    <row r="9290" spans="1:16" x14ac:dyDescent="0.25">
      <c r="A9290" s="32">
        <f ca="1">Uniform_A+B9290*(Uniform_B-Uniform_A)</f>
        <v>9.4199679745808229</v>
      </c>
      <c r="B9290" s="2">
        <f t="shared" ca="1" si="1008"/>
        <v>0.94199679745808229</v>
      </c>
      <c r="C9290" s="4"/>
      <c r="D9290" s="5">
        <f ca="1">IF(E9290&lt;(Driehoek_C-Driehoek_A)/(Driehoek_B-Driehoek_A),Driehoek_A+SQRT(E9290*(Driehoek_B-Driehoek_A)*(Driehoek_C-Driehoek_A)),Driehoek_B-SQRT((1-E9290)*(Driehoek_B-Driehoek_A)*(Driehoek_B-Driehoek_C)))</f>
        <v>6.2903927975640981</v>
      </c>
      <c r="E9290" s="2">
        <f t="shared" ca="1" si="1009"/>
        <v>0.79022939452878527</v>
      </c>
      <c r="F9290" s="2"/>
      <c r="G9290" s="15">
        <f ca="1">_xlfn.NORM.INV(H9290,Normaal_Mu,Normaal_Sigma)</f>
        <v>4.6185554468688412</v>
      </c>
      <c r="H9290" s="2">
        <f t="shared" ca="1" si="1010"/>
        <v>0.42437159243555533</v>
      </c>
      <c r="I9290" s="2"/>
      <c r="J9290" s="15">
        <f ca="1">-LN(K9290) /NegExp_Labda</f>
        <v>2.0055153939476296</v>
      </c>
      <c r="K9290" s="2">
        <f t="shared" ca="1" si="1011"/>
        <v>0.66958103787770984</v>
      </c>
      <c r="L9290" s="2"/>
      <c r="M9290" s="17">
        <f t="shared" ca="1" si="1006"/>
        <v>2</v>
      </c>
      <c r="N9290" s="2">
        <f t="shared" ca="1" si="1007"/>
        <v>8.1388854982663017E-2</v>
      </c>
      <c r="O9290" s="2"/>
      <c r="P9290" s="31">
        <f t="shared" ca="1" si="1005"/>
        <v>4.8668863225922783</v>
      </c>
    </row>
    <row r="9291" spans="1:16" x14ac:dyDescent="0.25">
      <c r="A9291" s="32">
        <f ca="1">Uniform_A+B9291*(Uniform_B-Uniform_A)</f>
        <v>9.1702567707291909</v>
      </c>
      <c r="B9291" s="2">
        <f t="shared" ca="1" si="1008"/>
        <v>0.91702567707291915</v>
      </c>
      <c r="C9291" s="4"/>
      <c r="D9291" s="5">
        <f ca="1">IF(E9291&lt;(Driehoek_C-Driehoek_A)/(Driehoek_B-Driehoek_A),Driehoek_A+SQRT(E9291*(Driehoek_B-Driehoek_A)*(Driehoek_C-Driehoek_A)),Driehoek_B-SQRT((1-E9291)*(Driehoek_B-Driehoek_A)*(Driehoek_B-Driehoek_C)))</f>
        <v>3.1883645671181506</v>
      </c>
      <c r="E9291" s="2">
        <f t="shared" ca="1" si="1009"/>
        <v>0.1008721674558507</v>
      </c>
      <c r="F9291" s="2"/>
      <c r="G9291" s="15">
        <f ca="1">_xlfn.NORM.INV(H9291,Normaal_Mu,Normaal_Sigma)</f>
        <v>5.7607481111305558</v>
      </c>
      <c r="H9291" s="2">
        <f t="shared" ca="1" si="1010"/>
        <v>0.64816611472866192</v>
      </c>
      <c r="I9291" s="2"/>
      <c r="J9291" s="15">
        <f ca="1">-LN(K9291) /NegExp_Labda</f>
        <v>4.1679589096322145</v>
      </c>
      <c r="K9291" s="2">
        <f t="shared" ca="1" si="1011"/>
        <v>0.43448590172491164</v>
      </c>
      <c r="L9291" s="2"/>
      <c r="M9291" s="17">
        <f t="shared" ca="1" si="1006"/>
        <v>7</v>
      </c>
      <c r="N9291" s="2">
        <f t="shared" ca="1" si="1007"/>
        <v>0.82885886764344618</v>
      </c>
      <c r="O9291" s="2"/>
      <c r="P9291" s="31">
        <f t="shared" ca="1" si="1005"/>
        <v>5.8574656717220233</v>
      </c>
    </row>
    <row r="9292" spans="1:16" x14ac:dyDescent="0.25">
      <c r="A9292" s="32">
        <f ca="1">Uniform_A+B9292*(Uniform_B-Uniform_A)</f>
        <v>8.6835480236211353</v>
      </c>
      <c r="B9292" s="2">
        <f t="shared" ca="1" si="1008"/>
        <v>0.86835480236211349</v>
      </c>
      <c r="C9292" s="4"/>
      <c r="D9292" s="5">
        <f ca="1">IF(E9292&lt;(Driehoek_C-Driehoek_A)/(Driehoek_B-Driehoek_A),Driehoek_A+SQRT(E9292*(Driehoek_B-Driehoek_A)*(Driehoek_C-Driehoek_A)),Driehoek_B-SQRT((1-E9292)*(Driehoek_B-Driehoek_A)*(Driehoek_B-Driehoek_C)))</f>
        <v>6.5398369104395355</v>
      </c>
      <c r="E9292" s="2">
        <f t="shared" ca="1" si="1009"/>
        <v>0.82707421636469458</v>
      </c>
      <c r="F9292" s="2"/>
      <c r="G9292" s="15">
        <f ca="1">_xlfn.NORM.INV(H9292,Normaal_Mu,Normaal_Sigma)</f>
        <v>5.0580417619639304</v>
      </c>
      <c r="H9292" s="2">
        <f t="shared" ca="1" si="1010"/>
        <v>0.51157603150419373</v>
      </c>
      <c r="I9292" s="2"/>
      <c r="J9292" s="15">
        <f ca="1">-LN(K9292) /NegExp_Labda</f>
        <v>0.42310848348932434</v>
      </c>
      <c r="K9292" s="2">
        <f t="shared" ca="1" si="1011"/>
        <v>0.91885982636568964</v>
      </c>
      <c r="L9292" s="2"/>
      <c r="M9292" s="17">
        <f t="shared" ca="1" si="1006"/>
        <v>5</v>
      </c>
      <c r="N9292" s="2">
        <f t="shared" ca="1" si="1007"/>
        <v>0.5273320106698639</v>
      </c>
      <c r="O9292" s="2"/>
      <c r="P9292" s="31">
        <f t="shared" ca="1" si="1005"/>
        <v>5.140907035902786</v>
      </c>
    </row>
    <row r="9293" spans="1:16" x14ac:dyDescent="0.25">
      <c r="A9293" s="32">
        <f ca="1">Uniform_A+B9293*(Uniform_B-Uniform_A)</f>
        <v>0.56185687246065652</v>
      </c>
      <c r="B9293" s="2">
        <f t="shared" ca="1" si="1008"/>
        <v>5.6185687246065652E-2</v>
      </c>
      <c r="C9293" s="4"/>
      <c r="D9293" s="5">
        <f ca="1">IF(E9293&lt;(Driehoek_C-Driehoek_A)/(Driehoek_B-Driehoek_A),Driehoek_A+SQRT(E9293*(Driehoek_B-Driehoek_A)*(Driehoek_C-Driehoek_A)),Driehoek_B-SQRT((1-E9293)*(Driehoek_B-Driehoek_A)*(Driehoek_B-Driehoek_C)))</f>
        <v>3.9751180432868969</v>
      </c>
      <c r="E9293" s="2">
        <f t="shared" ca="1" si="1009"/>
        <v>0.27864937749410423</v>
      </c>
      <c r="F9293" s="2"/>
      <c r="G9293" s="15">
        <f ca="1">_xlfn.NORM.INV(H9293,Normaal_Mu,Normaal_Sigma)</f>
        <v>6.5322494799216111</v>
      </c>
      <c r="H9293" s="2">
        <f t="shared" ca="1" si="1010"/>
        <v>0.77819895818276752</v>
      </c>
      <c r="I9293" s="2"/>
      <c r="J9293" s="15">
        <f ca="1">-LN(K9293) /NegExp_Labda</f>
        <v>2.0675715896604823</v>
      </c>
      <c r="K9293" s="2">
        <f t="shared" ca="1" si="1011"/>
        <v>0.66132206554822159</v>
      </c>
      <c r="L9293" s="2"/>
      <c r="M9293" s="17">
        <f t="shared" ca="1" si="1006"/>
        <v>9</v>
      </c>
      <c r="N9293" s="2">
        <f t="shared" ca="1" si="1007"/>
        <v>0.94794233327412458</v>
      </c>
      <c r="O9293" s="2"/>
      <c r="P9293" s="31">
        <f t="shared" ref="P9293:P9356" ca="1" si="1012">SUM(A9293,D9293,G9293,J9293,M9293)/5</f>
        <v>4.427359197065929</v>
      </c>
    </row>
    <row r="9294" spans="1:16" x14ac:dyDescent="0.25">
      <c r="A9294" s="32">
        <f ca="1">Uniform_A+B9294*(Uniform_B-Uniform_A)</f>
        <v>8.47055321719521</v>
      </c>
      <c r="B9294" s="2">
        <f t="shared" ca="1" si="1008"/>
        <v>0.84705532171952103</v>
      </c>
      <c r="C9294" s="4"/>
      <c r="D9294" s="5">
        <f ca="1">IF(E9294&lt;(Driehoek_C-Driehoek_A)/(Driehoek_B-Driehoek_A),Driehoek_A+SQRT(E9294*(Driehoek_B-Driehoek_A)*(Driehoek_C-Driehoek_A)),Driehoek_B-SQRT((1-E9294)*(Driehoek_B-Driehoek_A)*(Driehoek_B-Driehoek_C)))</f>
        <v>6.9221085593045917</v>
      </c>
      <c r="E9294" s="2">
        <f t="shared" ca="1" si="1009"/>
        <v>0.87663906173385031</v>
      </c>
      <c r="F9294" s="2"/>
      <c r="G9294" s="15">
        <f ca="1">_xlfn.NORM.INV(H9294,Normaal_Mu,Normaal_Sigma)</f>
        <v>5.9773014842429877</v>
      </c>
      <c r="H9294" s="2">
        <f t="shared" ca="1" si="1010"/>
        <v>0.68745550875633432</v>
      </c>
      <c r="I9294" s="2"/>
      <c r="J9294" s="15">
        <f ca="1">-LN(K9294) /NegExp_Labda</f>
        <v>3.3965555968567749</v>
      </c>
      <c r="K9294" s="2">
        <f t="shared" ca="1" si="1011"/>
        <v>0.50696611123457924</v>
      </c>
      <c r="L9294" s="2"/>
      <c r="M9294" s="17">
        <f t="shared" ca="1" si="1006"/>
        <v>6</v>
      </c>
      <c r="N9294" s="2">
        <f t="shared" ca="1" si="1007"/>
        <v>0.62560426204248809</v>
      </c>
      <c r="O9294" s="2"/>
      <c r="P9294" s="31">
        <f t="shared" ca="1" si="1012"/>
        <v>6.153303771519913</v>
      </c>
    </row>
    <row r="9295" spans="1:16" x14ac:dyDescent="0.25">
      <c r="A9295" s="32">
        <f ca="1">Uniform_A+B9295*(Uniform_B-Uniform_A)</f>
        <v>6.7173048525607006</v>
      </c>
      <c r="B9295" s="2">
        <f t="shared" ca="1" si="1008"/>
        <v>0.67173048525607004</v>
      </c>
      <c r="C9295" s="4"/>
      <c r="D9295" s="5">
        <f ca="1">IF(E9295&lt;(Driehoek_C-Driehoek_A)/(Driehoek_B-Driehoek_A),Driehoek_A+SQRT(E9295*(Driehoek_B-Driehoek_A)*(Driehoek_C-Driehoek_A)),Driehoek_B-SQRT((1-E9295)*(Driehoek_B-Driehoek_A)*(Driehoek_B-Driehoek_C)))</f>
        <v>3.5964249866626607</v>
      </c>
      <c r="E9295" s="2">
        <f t="shared" ca="1" si="1009"/>
        <v>0.18204090986006261</v>
      </c>
      <c r="F9295" s="2"/>
      <c r="G9295" s="15">
        <f ca="1">_xlfn.NORM.INV(H9295,Normaal_Mu,Normaal_Sigma)</f>
        <v>2.7098678172081492</v>
      </c>
      <c r="H9295" s="2">
        <f t="shared" ca="1" si="1010"/>
        <v>0.12609089027500398</v>
      </c>
      <c r="I9295" s="2"/>
      <c r="J9295" s="15">
        <f ca="1">-LN(K9295) /NegExp_Labda</f>
        <v>0.61257551135931032</v>
      </c>
      <c r="K9295" s="2">
        <f t="shared" ca="1" si="1011"/>
        <v>0.88469254397527985</v>
      </c>
      <c r="L9295" s="2"/>
      <c r="M9295" s="17">
        <f t="shared" ca="1" si="1006"/>
        <v>9</v>
      </c>
      <c r="N9295" s="2">
        <f t="shared" ca="1" si="1007"/>
        <v>0.96221391676210721</v>
      </c>
      <c r="O9295" s="2"/>
      <c r="P9295" s="31">
        <f t="shared" ca="1" si="1012"/>
        <v>4.5272346335581641</v>
      </c>
    </row>
    <row r="9296" spans="1:16" x14ac:dyDescent="0.25">
      <c r="A9296" s="32">
        <f ca="1">Uniform_A+B9296*(Uniform_B-Uniform_A)</f>
        <v>2.1620656235927118</v>
      </c>
      <c r="B9296" s="2">
        <f t="shared" ca="1" si="1008"/>
        <v>0.21620656235927116</v>
      </c>
      <c r="C9296" s="4"/>
      <c r="D9296" s="5">
        <f ca="1">IF(E9296&lt;(Driehoek_C-Driehoek_A)/(Driehoek_B-Driehoek_A),Driehoek_A+SQRT(E9296*(Driehoek_B-Driehoek_A)*(Driehoek_C-Driehoek_A)),Driehoek_B-SQRT((1-E9296)*(Driehoek_B-Driehoek_A)*(Driehoek_B-Driehoek_C)))</f>
        <v>4.8237059464150294</v>
      </c>
      <c r="E9296" s="2">
        <f t="shared" ca="1" si="1009"/>
        <v>0.50167337079973751</v>
      </c>
      <c r="F9296" s="2"/>
      <c r="G9296" s="15">
        <f ca="1">_xlfn.NORM.INV(H9296,Normaal_Mu,Normaal_Sigma)</f>
        <v>4.9486112147700148</v>
      </c>
      <c r="H9296" s="2">
        <f t="shared" ca="1" si="1010"/>
        <v>0.4897505482134924</v>
      </c>
      <c r="I9296" s="2"/>
      <c r="J9296" s="15">
        <f ca="1">-LN(K9296) /NegExp_Labda</f>
        <v>5.4573391065302088</v>
      </c>
      <c r="K9296" s="2">
        <f t="shared" ca="1" si="1011"/>
        <v>0.335723349985798</v>
      </c>
      <c r="L9296" s="2"/>
      <c r="M9296" s="17">
        <f t="shared" ca="1" si="1006"/>
        <v>8</v>
      </c>
      <c r="N9296" s="2">
        <f t="shared" ca="1" si="1007"/>
        <v>0.92878202554262146</v>
      </c>
      <c r="O9296" s="2"/>
      <c r="P9296" s="31">
        <f t="shared" ca="1" si="1012"/>
        <v>5.0783443782615931</v>
      </c>
    </row>
    <row r="9297" spans="1:16" x14ac:dyDescent="0.25">
      <c r="A9297" s="32">
        <f ca="1">Uniform_A+B9297*(Uniform_B-Uniform_A)</f>
        <v>7.7554231955791213</v>
      </c>
      <c r="B9297" s="2">
        <f t="shared" ca="1" si="1008"/>
        <v>0.77554231955791209</v>
      </c>
      <c r="C9297" s="4"/>
      <c r="D9297" s="5">
        <f ca="1">IF(E9297&lt;(Driehoek_C-Driehoek_A)/(Driehoek_B-Driehoek_A),Driehoek_A+SQRT(E9297*(Driehoek_B-Driehoek_A)*(Driehoek_C-Driehoek_A)),Driehoek_B-SQRT((1-E9297)*(Driehoek_B-Driehoek_A)*(Driehoek_B-Driehoek_C)))</f>
        <v>5.8087825859639111</v>
      </c>
      <c r="E9297" s="2">
        <f t="shared" ca="1" si="1009"/>
        <v>0.70903232618150913</v>
      </c>
      <c r="F9297" s="2"/>
      <c r="G9297" s="15">
        <f ca="1">_xlfn.NORM.INV(H9297,Normaal_Mu,Normaal_Sigma)</f>
        <v>3.2762573478947212</v>
      </c>
      <c r="H9297" s="2">
        <f t="shared" ca="1" si="1010"/>
        <v>0.19437916474948425</v>
      </c>
      <c r="I9297" s="2"/>
      <c r="J9297" s="15">
        <f ca="1">-LN(K9297) /NegExp_Labda</f>
        <v>9.0623323375722258</v>
      </c>
      <c r="K9297" s="2">
        <f t="shared" ca="1" si="1011"/>
        <v>0.16325098657352655</v>
      </c>
      <c r="L9297" s="2"/>
      <c r="M9297" s="17">
        <f t="shared" ca="1" si="1006"/>
        <v>3</v>
      </c>
      <c r="N9297" s="2">
        <f t="shared" ca="1" si="1007"/>
        <v>0.12476360622145244</v>
      </c>
      <c r="O9297" s="2"/>
      <c r="P9297" s="31">
        <f t="shared" ca="1" si="1012"/>
        <v>5.7805590934019957</v>
      </c>
    </row>
    <row r="9298" spans="1:16" x14ac:dyDescent="0.25">
      <c r="A9298" s="32">
        <f ca="1">Uniform_A+B9298*(Uniform_B-Uniform_A)</f>
        <v>6.9163717556851889</v>
      </c>
      <c r="B9298" s="2">
        <f t="shared" ca="1" si="1008"/>
        <v>0.69163717556851889</v>
      </c>
      <c r="C9298" s="4"/>
      <c r="D9298" s="5">
        <f ca="1">IF(E9298&lt;(Driehoek_C-Driehoek_A)/(Driehoek_B-Driehoek_A),Driehoek_A+SQRT(E9298*(Driehoek_B-Driehoek_A)*(Driehoek_C-Driehoek_A)),Driehoek_B-SQRT((1-E9298)*(Driehoek_B-Driehoek_A)*(Driehoek_B-Driehoek_C)))</f>
        <v>7.8024618274113617</v>
      </c>
      <c r="E9298" s="2">
        <f t="shared" ca="1" si="1009"/>
        <v>0.95902578071980182</v>
      </c>
      <c r="F9298" s="2"/>
      <c r="G9298" s="15">
        <f ca="1">_xlfn.NORM.INV(H9298,Normaal_Mu,Normaal_Sigma)</f>
        <v>7.315151354104902</v>
      </c>
      <c r="H9298" s="2">
        <f t="shared" ca="1" si="1010"/>
        <v>0.87648138004804721</v>
      </c>
      <c r="I9298" s="2"/>
      <c r="J9298" s="15">
        <f ca="1">-LN(K9298) /NegExp_Labda</f>
        <v>0.5717281038329538</v>
      </c>
      <c r="K9298" s="2">
        <f t="shared" ca="1" si="1011"/>
        <v>0.89194962628932395</v>
      </c>
      <c r="L9298" s="2"/>
      <c r="M9298" s="17">
        <f t="shared" ca="1" si="1006"/>
        <v>6</v>
      </c>
      <c r="N9298" s="2">
        <f t="shared" ca="1" si="1007"/>
        <v>0.73577949649944607</v>
      </c>
      <c r="O9298" s="2"/>
      <c r="P9298" s="31">
        <f t="shared" ca="1" si="1012"/>
        <v>5.7211426082068808</v>
      </c>
    </row>
    <row r="9299" spans="1:16" x14ac:dyDescent="0.25">
      <c r="A9299" s="32">
        <f ca="1">Uniform_A+B9299*(Uniform_B-Uniform_A)</f>
        <v>7.1046251795607969</v>
      </c>
      <c r="B9299" s="2">
        <f t="shared" ca="1" si="1008"/>
        <v>0.71046251795607973</v>
      </c>
      <c r="C9299" s="4"/>
      <c r="D9299" s="5">
        <f ca="1">IF(E9299&lt;(Driehoek_C-Driehoek_A)/(Driehoek_B-Driehoek_A),Driehoek_A+SQRT(E9299*(Driehoek_B-Driehoek_A)*(Driehoek_C-Driehoek_A)),Driehoek_B-SQRT((1-E9299)*(Driehoek_B-Driehoek_A)*(Driehoek_B-Driehoek_C)))</f>
        <v>3.3446457289201366</v>
      </c>
      <c r="E9299" s="2">
        <f t="shared" ca="1" si="1009"/>
        <v>0.12914800973594043</v>
      </c>
      <c r="F9299" s="2"/>
      <c r="G9299" s="15">
        <f ca="1">_xlfn.NORM.INV(H9299,Normaal_Mu,Normaal_Sigma)</f>
        <v>6.3820924831977557</v>
      </c>
      <c r="H9299" s="2">
        <f t="shared" ca="1" si="1010"/>
        <v>0.75523175903050332</v>
      </c>
      <c r="I9299" s="2"/>
      <c r="J9299" s="15">
        <f ca="1">-LN(K9299) /NegExp_Labda</f>
        <v>2.835829457153459</v>
      </c>
      <c r="K9299" s="2">
        <f t="shared" ca="1" si="1011"/>
        <v>0.56713047253726856</v>
      </c>
      <c r="L9299" s="2"/>
      <c r="M9299" s="17">
        <f t="shared" ca="1" si="1006"/>
        <v>3</v>
      </c>
      <c r="N9299" s="2">
        <f t="shared" ca="1" si="1007"/>
        <v>0.13211168622695557</v>
      </c>
      <c r="O9299" s="2"/>
      <c r="P9299" s="31">
        <f t="shared" ca="1" si="1012"/>
        <v>4.5334385697664299</v>
      </c>
    </row>
    <row r="9300" spans="1:16" x14ac:dyDescent="0.25">
      <c r="A9300" s="32">
        <f ca="1">Uniform_A+B9300*(Uniform_B-Uniform_A)</f>
        <v>0.43826632701041923</v>
      </c>
      <c r="B9300" s="2">
        <f t="shared" ca="1" si="1008"/>
        <v>4.3826632701041923E-2</v>
      </c>
      <c r="C9300" s="4"/>
      <c r="D9300" s="5">
        <f ca="1">IF(E9300&lt;(Driehoek_C-Driehoek_A)/(Driehoek_B-Driehoek_A),Driehoek_A+SQRT(E9300*(Driehoek_B-Driehoek_A)*(Driehoek_C-Driehoek_A)),Driehoek_B-SQRT((1-E9300)*(Driehoek_B-Driehoek_A)*(Driehoek_B-Driehoek_C)))</f>
        <v>5.8092168440792129</v>
      </c>
      <c r="E9300" s="2">
        <f t="shared" ca="1" si="1009"/>
        <v>0.70911151005406237</v>
      </c>
      <c r="F9300" s="2"/>
      <c r="G9300" s="15">
        <f ca="1">_xlfn.NORM.INV(H9300,Normaal_Mu,Normaal_Sigma)</f>
        <v>6.1611689557199858</v>
      </c>
      <c r="H9300" s="2">
        <f t="shared" ca="1" si="1010"/>
        <v>0.71923973190219104</v>
      </c>
      <c r="I9300" s="2"/>
      <c r="J9300" s="15">
        <f ca="1">-LN(K9300) /NegExp_Labda</f>
        <v>3.3426116668933696</v>
      </c>
      <c r="K9300" s="2">
        <f t="shared" ca="1" si="1011"/>
        <v>0.51246527140454823</v>
      </c>
      <c r="L9300" s="2"/>
      <c r="M9300" s="17">
        <f t="shared" ca="1" si="1006"/>
        <v>9</v>
      </c>
      <c r="N9300" s="2">
        <f t="shared" ca="1" si="1007"/>
        <v>0.96046760472503512</v>
      </c>
      <c r="O9300" s="2"/>
      <c r="P9300" s="31">
        <f t="shared" ca="1" si="1012"/>
        <v>4.9502527587405973</v>
      </c>
    </row>
    <row r="9301" spans="1:16" x14ac:dyDescent="0.25">
      <c r="A9301" s="32">
        <f ca="1">Uniform_A+B9301*(Uniform_B-Uniform_A)</f>
        <v>1.4633984306482395</v>
      </c>
      <c r="B9301" s="2">
        <f t="shared" ca="1" si="1008"/>
        <v>0.14633984306482395</v>
      </c>
      <c r="C9301" s="4"/>
      <c r="D9301" s="5">
        <f ca="1">IF(E9301&lt;(Driehoek_C-Driehoek_A)/(Driehoek_B-Driehoek_A),Driehoek_A+SQRT(E9301*(Driehoek_B-Driehoek_A)*(Driehoek_C-Driehoek_A)),Driehoek_B-SQRT((1-E9301)*(Driehoek_B-Driehoek_A)*(Driehoek_B-Driehoek_C)))</f>
        <v>3.408532807876854</v>
      </c>
      <c r="E9301" s="2">
        <f t="shared" ca="1" si="1009"/>
        <v>0.1417117622046753</v>
      </c>
      <c r="F9301" s="2"/>
      <c r="G9301" s="15">
        <f ca="1">_xlfn.NORM.INV(H9301,Normaal_Mu,Normaal_Sigma)</f>
        <v>3.7779269342759401</v>
      </c>
      <c r="H9301" s="2">
        <f t="shared" ca="1" si="1010"/>
        <v>0.27058769745761502</v>
      </c>
      <c r="I9301" s="2"/>
      <c r="J9301" s="15">
        <f ca="1">-LN(K9301) /NegExp_Labda</f>
        <v>10.082164877209625</v>
      </c>
      <c r="K9301" s="2">
        <f t="shared" ca="1" si="1011"/>
        <v>0.13312949531795848</v>
      </c>
      <c r="L9301" s="2"/>
      <c r="M9301" s="17">
        <f t="shared" ca="1" si="1006"/>
        <v>2</v>
      </c>
      <c r="N9301" s="2">
        <f t="shared" ca="1" si="1007"/>
        <v>0.11556092809725216</v>
      </c>
      <c r="O9301" s="2"/>
      <c r="P9301" s="31">
        <f t="shared" ca="1" si="1012"/>
        <v>4.146404610002131</v>
      </c>
    </row>
    <row r="9302" spans="1:16" x14ac:dyDescent="0.25">
      <c r="A9302" s="32">
        <f ca="1">Uniform_A+B9302*(Uniform_B-Uniform_A)</f>
        <v>4.7260110499005386</v>
      </c>
      <c r="B9302" s="2">
        <f t="shared" ca="1" si="1008"/>
        <v>0.47260110499005381</v>
      </c>
      <c r="C9302" s="4"/>
      <c r="D9302" s="5">
        <f ca="1">IF(E9302&lt;(Driehoek_C-Driehoek_A)/(Driehoek_B-Driehoek_A),Driehoek_A+SQRT(E9302*(Driehoek_B-Driehoek_A)*(Driehoek_C-Driehoek_A)),Driehoek_B-SQRT((1-E9302)*(Driehoek_B-Driehoek_A)*(Driehoek_B-Driehoek_C)))</f>
        <v>4.6783315880308756</v>
      </c>
      <c r="E9302" s="2">
        <f t="shared" ca="1" si="1009"/>
        <v>0.46637663248537897</v>
      </c>
      <c r="F9302" s="2"/>
      <c r="G9302" s="15">
        <f ca="1">_xlfn.NORM.INV(H9302,Normaal_Mu,Normaal_Sigma)</f>
        <v>6.0740129208772746</v>
      </c>
      <c r="H9302" s="2">
        <f t="shared" ca="1" si="1010"/>
        <v>0.70436842424653967</v>
      </c>
      <c r="I9302" s="2"/>
      <c r="J9302" s="15">
        <f ca="1">-LN(K9302) /NegExp_Labda</f>
        <v>17.329969518317238</v>
      </c>
      <c r="K9302" s="2">
        <f t="shared" ca="1" si="1011"/>
        <v>3.1241938512988732E-2</v>
      </c>
      <c r="L9302" s="2"/>
      <c r="M9302" s="17">
        <f t="shared" ca="1" si="1006"/>
        <v>4</v>
      </c>
      <c r="N9302" s="2">
        <f t="shared" ca="1" si="1007"/>
        <v>0.33533898344827751</v>
      </c>
      <c r="O9302" s="2"/>
      <c r="P9302" s="31">
        <f t="shared" ca="1" si="1012"/>
        <v>7.3616650154251859</v>
      </c>
    </row>
    <row r="9303" spans="1:16" x14ac:dyDescent="0.25">
      <c r="A9303" s="32">
        <f ca="1">Uniform_A+B9303*(Uniform_B-Uniform_A)</f>
        <v>1.1735528806324846</v>
      </c>
      <c r="B9303" s="2">
        <f t="shared" ca="1" si="1008"/>
        <v>0.11735528806324846</v>
      </c>
      <c r="C9303" s="4"/>
      <c r="D9303" s="5">
        <f ca="1">IF(E9303&lt;(Driehoek_C-Driehoek_A)/(Driehoek_B-Driehoek_A),Driehoek_A+SQRT(E9303*(Driehoek_B-Driehoek_A)*(Driehoek_C-Driehoek_A)),Driehoek_B-SQRT((1-E9303)*(Driehoek_B-Driehoek_A)*(Driehoek_B-Driehoek_C)))</f>
        <v>3.3876242871502393</v>
      </c>
      <c r="E9303" s="2">
        <f t="shared" ca="1" si="1009"/>
        <v>0.13753579730637211</v>
      </c>
      <c r="F9303" s="2"/>
      <c r="G9303" s="15">
        <f ca="1">_xlfn.NORM.INV(H9303,Normaal_Mu,Normaal_Sigma)</f>
        <v>4.3078744157356912</v>
      </c>
      <c r="H9303" s="2">
        <f t="shared" ca="1" si="1010"/>
        <v>0.36464776266228083</v>
      </c>
      <c r="I9303" s="2"/>
      <c r="J9303" s="15">
        <f ca="1">-LN(K9303) /NegExp_Labda</f>
        <v>4.142309862011305</v>
      </c>
      <c r="K9303" s="2">
        <f t="shared" ca="1" si="1011"/>
        <v>0.43672045816597593</v>
      </c>
      <c r="L9303" s="2"/>
      <c r="M9303" s="17">
        <f t="shared" ca="1" si="1006"/>
        <v>4</v>
      </c>
      <c r="N9303" s="2">
        <f t="shared" ca="1" si="1007"/>
        <v>0.28193688966157782</v>
      </c>
      <c r="O9303" s="2"/>
      <c r="P9303" s="31">
        <f t="shared" ca="1" si="1012"/>
        <v>3.4022722891059436</v>
      </c>
    </row>
    <row r="9304" spans="1:16" x14ac:dyDescent="0.25">
      <c r="A9304" s="32">
        <f ca="1">Uniform_A+B9304*(Uniform_B-Uniform_A)</f>
        <v>5.5872216902835508</v>
      </c>
      <c r="B9304" s="2">
        <f t="shared" ca="1" si="1008"/>
        <v>0.55872216902835503</v>
      </c>
      <c r="C9304" s="4"/>
      <c r="D9304" s="5">
        <f ca="1">IF(E9304&lt;(Driehoek_C-Driehoek_A)/(Driehoek_B-Driehoek_A),Driehoek_A+SQRT(E9304*(Driehoek_B-Driehoek_A)*(Driehoek_C-Driehoek_A)),Driehoek_B-SQRT((1-E9304)*(Driehoek_B-Driehoek_A)*(Driehoek_B-Driehoek_C)))</f>
        <v>7.1481294655401015</v>
      </c>
      <c r="E9304" s="2">
        <f t="shared" ca="1" si="1009"/>
        <v>0.90201644353140598</v>
      </c>
      <c r="F9304" s="2"/>
      <c r="G9304" s="15">
        <f ca="1">_xlfn.NORM.INV(H9304,Normaal_Mu,Normaal_Sigma)</f>
        <v>4.6638978954273655</v>
      </c>
      <c r="H9304" s="2">
        <f t="shared" ca="1" si="1010"/>
        <v>0.43327155810941564</v>
      </c>
      <c r="I9304" s="2"/>
      <c r="J9304" s="15">
        <f ca="1">-LN(K9304) /NegExp_Labda</f>
        <v>7.9134798503976853</v>
      </c>
      <c r="K9304" s="2">
        <f t="shared" ca="1" si="1011"/>
        <v>0.20542054337050097</v>
      </c>
      <c r="L9304" s="2"/>
      <c r="M9304" s="17">
        <f t="shared" ca="1" si="1006"/>
        <v>5</v>
      </c>
      <c r="N9304" s="2">
        <f t="shared" ca="1" si="1007"/>
        <v>0.57908007353294189</v>
      </c>
      <c r="O9304" s="2"/>
      <c r="P9304" s="31">
        <f t="shared" ca="1" si="1012"/>
        <v>6.0625457803297405</v>
      </c>
    </row>
    <row r="9305" spans="1:16" x14ac:dyDescent="0.25">
      <c r="A9305" s="32">
        <f ca="1">Uniform_A+B9305*(Uniform_B-Uniform_A)</f>
        <v>3.5046063344061107</v>
      </c>
      <c r="B9305" s="2">
        <f t="shared" ca="1" si="1008"/>
        <v>0.35046063344061107</v>
      </c>
      <c r="C9305" s="4"/>
      <c r="D9305" s="5">
        <f ca="1">IF(E9305&lt;(Driehoek_C-Driehoek_A)/(Driehoek_B-Driehoek_A),Driehoek_A+SQRT(E9305*(Driehoek_B-Driehoek_A)*(Driehoek_C-Driehoek_A)),Driehoek_B-SQRT((1-E9305)*(Driehoek_B-Driehoek_A)*(Driehoek_B-Driehoek_C)))</f>
        <v>4.5484631047095201</v>
      </c>
      <c r="E9305" s="2">
        <f t="shared" ca="1" si="1009"/>
        <v>0.43382340771050265</v>
      </c>
      <c r="F9305" s="2"/>
      <c r="G9305" s="15">
        <f ca="1">_xlfn.NORM.INV(H9305,Normaal_Mu,Normaal_Sigma)</f>
        <v>6.2637486997842249</v>
      </c>
      <c r="H9305" s="2">
        <f t="shared" ca="1" si="1010"/>
        <v>0.73626550730520779</v>
      </c>
      <c r="I9305" s="2"/>
      <c r="J9305" s="15">
        <f ca="1">-LN(K9305) /NegExp_Labda</f>
        <v>11.517071318519998</v>
      </c>
      <c r="K9305" s="2">
        <f t="shared" ca="1" si="1011"/>
        <v>9.9917117295708624E-2</v>
      </c>
      <c r="L9305" s="2"/>
      <c r="M9305" s="17">
        <f t="shared" ca="1" si="1006"/>
        <v>5</v>
      </c>
      <c r="N9305" s="2">
        <f t="shared" ca="1" si="1007"/>
        <v>0.4860452929125626</v>
      </c>
      <c r="O9305" s="2"/>
      <c r="P9305" s="31">
        <f t="shared" ca="1" si="1012"/>
        <v>6.1667778914839708</v>
      </c>
    </row>
    <row r="9306" spans="1:16" x14ac:dyDescent="0.25">
      <c r="A9306" s="32">
        <f ca="1">Uniform_A+B9306*(Uniform_B-Uniform_A)</f>
        <v>3.3999551745050507</v>
      </c>
      <c r="B9306" s="2">
        <f t="shared" ca="1" si="1008"/>
        <v>0.33999551745050505</v>
      </c>
      <c r="C9306" s="4"/>
      <c r="D9306" s="5">
        <f ca="1">IF(E9306&lt;(Driehoek_C-Driehoek_A)/(Driehoek_B-Driehoek_A),Driehoek_A+SQRT(E9306*(Driehoek_B-Driehoek_A)*(Driehoek_C-Driehoek_A)),Driehoek_B-SQRT((1-E9306)*(Driehoek_B-Driehoek_A)*(Driehoek_B-Driehoek_C)))</f>
        <v>6.3446810368534212</v>
      </c>
      <c r="E9306" s="2">
        <f t="shared" ca="1" si="1009"/>
        <v>0.7985508915415479</v>
      </c>
      <c r="F9306" s="2"/>
      <c r="G9306" s="15">
        <f ca="1">_xlfn.NORM.INV(H9306,Normaal_Mu,Normaal_Sigma)</f>
        <v>4.9843133262902715</v>
      </c>
      <c r="H9306" s="2">
        <f t="shared" ca="1" si="1010"/>
        <v>0.49687099339086649</v>
      </c>
      <c r="I9306" s="2"/>
      <c r="J9306" s="15">
        <f ca="1">-LN(K9306) /NegExp_Labda</f>
        <v>2.0025856809894571</v>
      </c>
      <c r="K9306" s="2">
        <f t="shared" ca="1" si="1011"/>
        <v>0.66997348889200714</v>
      </c>
      <c r="L9306" s="2"/>
      <c r="M9306" s="17">
        <f t="shared" ca="1" si="1006"/>
        <v>4</v>
      </c>
      <c r="N9306" s="2">
        <f t="shared" ca="1" si="1007"/>
        <v>0.39271038048013052</v>
      </c>
      <c r="O9306" s="2"/>
      <c r="P9306" s="31">
        <f t="shared" ca="1" si="1012"/>
        <v>4.1463070437276404</v>
      </c>
    </row>
    <row r="9307" spans="1:16" x14ac:dyDescent="0.25">
      <c r="A9307" s="32">
        <f ca="1">Uniform_A+B9307*(Uniform_B-Uniform_A)</f>
        <v>0.55360850387915495</v>
      </c>
      <c r="B9307" s="2">
        <f t="shared" ca="1" si="1008"/>
        <v>5.5360850387915495E-2</v>
      </c>
      <c r="C9307" s="4"/>
      <c r="D9307" s="5">
        <f ca="1">IF(E9307&lt;(Driehoek_C-Driehoek_A)/(Driehoek_B-Driehoek_A),Driehoek_A+SQRT(E9307*(Driehoek_B-Driehoek_A)*(Driehoek_C-Driehoek_A)),Driehoek_B-SQRT((1-E9307)*(Driehoek_B-Driehoek_A)*(Driehoek_B-Driehoek_C)))</f>
        <v>3.06448098294356</v>
      </c>
      <c r="E9307" s="2">
        <f t="shared" ca="1" si="1009"/>
        <v>8.0937125932034837E-2</v>
      </c>
      <c r="F9307" s="2"/>
      <c r="G9307" s="15">
        <f ca="1">_xlfn.NORM.INV(H9307,Normaal_Mu,Normaal_Sigma)</f>
        <v>3.4222979504379056</v>
      </c>
      <c r="H9307" s="2">
        <f t="shared" ca="1" si="1010"/>
        <v>0.2150995415097543</v>
      </c>
      <c r="I9307" s="2"/>
      <c r="J9307" s="15">
        <f ca="1">-LN(K9307) /NegExp_Labda</f>
        <v>2.9165859505916303</v>
      </c>
      <c r="K9307" s="2">
        <f t="shared" ca="1" si="1011"/>
        <v>0.55804415432410015</v>
      </c>
      <c r="L9307" s="2"/>
      <c r="M9307" s="17">
        <f t="shared" ca="1" si="1006"/>
        <v>6</v>
      </c>
      <c r="N9307" s="2">
        <f t="shared" ca="1" si="1007"/>
        <v>0.61669378709025824</v>
      </c>
      <c r="O9307" s="2"/>
      <c r="P9307" s="31">
        <f t="shared" ca="1" si="1012"/>
        <v>3.1913946775704503</v>
      </c>
    </row>
    <row r="9308" spans="1:16" x14ac:dyDescent="0.25">
      <c r="A9308" s="32">
        <f ca="1">Uniform_A+B9308*(Uniform_B-Uniform_A)</f>
        <v>2.4957007025741906</v>
      </c>
      <c r="B9308" s="2">
        <f t="shared" ca="1" si="1008"/>
        <v>0.24957007025741906</v>
      </c>
      <c r="C9308" s="4"/>
      <c r="D9308" s="5">
        <f ca="1">IF(E9308&lt;(Driehoek_C-Driehoek_A)/(Driehoek_B-Driehoek_A),Driehoek_A+SQRT(E9308*(Driehoek_B-Driehoek_A)*(Driehoek_C-Driehoek_A)),Driehoek_B-SQRT((1-E9308)*(Driehoek_B-Driehoek_A)*(Driehoek_B-Driehoek_C)))</f>
        <v>3.6679698551329674</v>
      </c>
      <c r="E9308" s="2">
        <f t="shared" ca="1" si="1009"/>
        <v>0.19872310268802085</v>
      </c>
      <c r="F9308" s="2"/>
      <c r="G9308" s="15">
        <f ca="1">_xlfn.NORM.INV(H9308,Normaal_Mu,Normaal_Sigma)</f>
        <v>3.8298514035660922</v>
      </c>
      <c r="H9308" s="2">
        <f t="shared" ca="1" si="1010"/>
        <v>0.27924887991364644</v>
      </c>
      <c r="I9308" s="2"/>
      <c r="J9308" s="15">
        <f ca="1">-LN(K9308) /NegExp_Labda</f>
        <v>5.6410800959724954</v>
      </c>
      <c r="K9308" s="2">
        <f t="shared" ca="1" si="1011"/>
        <v>0.32361005589786895</v>
      </c>
      <c r="L9308" s="2"/>
      <c r="M9308" s="17">
        <f t="shared" ca="1" si="1006"/>
        <v>4</v>
      </c>
      <c r="N9308" s="2">
        <f t="shared" ca="1" si="1007"/>
        <v>0.27970982668668887</v>
      </c>
      <c r="O9308" s="2"/>
      <c r="P9308" s="31">
        <f t="shared" ca="1" si="1012"/>
        <v>3.9269204114491494</v>
      </c>
    </row>
    <row r="9309" spans="1:16" x14ac:dyDescent="0.25">
      <c r="A9309" s="32">
        <f ca="1">Uniform_A+B9309*(Uniform_B-Uniform_A)</f>
        <v>1.9988418512525685</v>
      </c>
      <c r="B9309" s="2">
        <f t="shared" ca="1" si="1008"/>
        <v>0.19988418512525685</v>
      </c>
      <c r="C9309" s="4"/>
      <c r="D9309" s="5">
        <f ca="1">IF(E9309&lt;(Driehoek_C-Driehoek_A)/(Driehoek_B-Driehoek_A),Driehoek_A+SQRT(E9309*(Driehoek_B-Driehoek_A)*(Driehoek_C-Driehoek_A)),Driehoek_B-SQRT((1-E9309)*(Driehoek_B-Driehoek_A)*(Driehoek_B-Driehoek_C)))</f>
        <v>4.4811308228227968</v>
      </c>
      <c r="E9309" s="2">
        <f t="shared" ca="1" si="1009"/>
        <v>0.41656632455879505</v>
      </c>
      <c r="F9309" s="2"/>
      <c r="G9309" s="15">
        <f ca="1">_xlfn.NORM.INV(H9309,Normaal_Mu,Normaal_Sigma)</f>
        <v>4.993614337696429</v>
      </c>
      <c r="H9309" s="2">
        <f t="shared" ca="1" si="1010"/>
        <v>0.4987262468235133</v>
      </c>
      <c r="I9309" s="2"/>
      <c r="J9309" s="15">
        <f ca="1">-LN(K9309) /NegExp_Labda</f>
        <v>0.51502877795275548</v>
      </c>
      <c r="K9309" s="2">
        <f t="shared" ca="1" si="1011"/>
        <v>0.90212178122297426</v>
      </c>
      <c r="L9309" s="2"/>
      <c r="M9309" s="17">
        <f t="shared" ca="1" si="1006"/>
        <v>1</v>
      </c>
      <c r="N9309" s="2">
        <f t="shared" ca="1" si="1007"/>
        <v>2.8566608107739366E-2</v>
      </c>
      <c r="O9309" s="2"/>
      <c r="P9309" s="31">
        <f t="shared" ca="1" si="1012"/>
        <v>2.5977231579449098</v>
      </c>
    </row>
    <row r="9310" spans="1:16" x14ac:dyDescent="0.25">
      <c r="A9310" s="32">
        <f ca="1">Uniform_A+B9310*(Uniform_B-Uniform_A)</f>
        <v>4.3125465562341283</v>
      </c>
      <c r="B9310" s="2">
        <f t="shared" ca="1" si="1008"/>
        <v>0.43125465562341281</v>
      </c>
      <c r="C9310" s="4"/>
      <c r="D9310" s="5">
        <f ca="1">IF(E9310&lt;(Driehoek_C-Driehoek_A)/(Driehoek_B-Driehoek_A),Driehoek_A+SQRT(E9310*(Driehoek_B-Driehoek_A)*(Driehoek_C-Driehoek_A)),Driehoek_B-SQRT((1-E9310)*(Driehoek_B-Driehoek_A)*(Driehoek_B-Driehoek_C)))</f>
        <v>6.2538011325692686</v>
      </c>
      <c r="E9310" s="2">
        <f t="shared" ca="1" si="1009"/>
        <v>0.78452547944349049</v>
      </c>
      <c r="F9310" s="2"/>
      <c r="G9310" s="15">
        <f ca="1">_xlfn.NORM.INV(H9310,Normaal_Mu,Normaal_Sigma)</f>
        <v>3.2849284420263576</v>
      </c>
      <c r="H9310" s="2">
        <f t="shared" ca="1" si="1010"/>
        <v>0.19557442502211386</v>
      </c>
      <c r="I9310" s="2"/>
      <c r="J9310" s="15">
        <f ca="1">-LN(K9310) /NegExp_Labda</f>
        <v>3.8520161050652328</v>
      </c>
      <c r="K9310" s="2">
        <f t="shared" ca="1" si="1011"/>
        <v>0.46282640934770702</v>
      </c>
      <c r="L9310" s="2"/>
      <c r="M9310" s="17">
        <f t="shared" ca="1" si="1006"/>
        <v>6</v>
      </c>
      <c r="N9310" s="2">
        <f t="shared" ca="1" si="1007"/>
        <v>0.70118476069384483</v>
      </c>
      <c r="O9310" s="2"/>
      <c r="P9310" s="31">
        <f t="shared" ca="1" si="1012"/>
        <v>4.7406584471789976</v>
      </c>
    </row>
    <row r="9311" spans="1:16" x14ac:dyDescent="0.25">
      <c r="A9311" s="32">
        <f ca="1">Uniform_A+B9311*(Uniform_B-Uniform_A)</f>
        <v>8.1843081069639112</v>
      </c>
      <c r="B9311" s="2">
        <f t="shared" ca="1" si="1008"/>
        <v>0.81843081069639112</v>
      </c>
      <c r="C9311" s="4"/>
      <c r="D9311" s="5">
        <f ca="1">IF(E9311&lt;(Driehoek_C-Driehoek_A)/(Driehoek_B-Driehoek_A),Driehoek_A+SQRT(E9311*(Driehoek_B-Driehoek_A)*(Driehoek_C-Driehoek_A)),Driehoek_B-SQRT((1-E9311)*(Driehoek_B-Driehoek_A)*(Driehoek_B-Driehoek_C)))</f>
        <v>6.2941696714106516</v>
      </c>
      <c r="E9311" s="2">
        <f t="shared" ca="1" si="1009"/>
        <v>0.7908137780824589</v>
      </c>
      <c r="F9311" s="2"/>
      <c r="G9311" s="15">
        <f ca="1">_xlfn.NORM.INV(H9311,Normaal_Mu,Normaal_Sigma)</f>
        <v>6.1472259189353426</v>
      </c>
      <c r="H9311" s="2">
        <f t="shared" ca="1" si="1010"/>
        <v>0.71688512993183318</v>
      </c>
      <c r="I9311" s="2"/>
      <c r="J9311" s="15">
        <f ca="1">-LN(K9311) /NegExp_Labda</f>
        <v>6.6313342085260691</v>
      </c>
      <c r="K9311" s="2">
        <f t="shared" ca="1" si="1011"/>
        <v>0.26546644201692016</v>
      </c>
      <c r="L9311" s="2"/>
      <c r="M9311" s="17">
        <f t="shared" ca="1" si="1006"/>
        <v>7</v>
      </c>
      <c r="N9311" s="2">
        <f t="shared" ca="1" si="1007"/>
        <v>0.82281265103803847</v>
      </c>
      <c r="O9311" s="2"/>
      <c r="P9311" s="31">
        <f t="shared" ca="1" si="1012"/>
        <v>6.8514075811671944</v>
      </c>
    </row>
    <row r="9312" spans="1:16" x14ac:dyDescent="0.25">
      <c r="A9312" s="32">
        <f ca="1">Uniform_A+B9312*(Uniform_B-Uniform_A)</f>
        <v>3.6420621789398657</v>
      </c>
      <c r="B9312" s="2">
        <f t="shared" ca="1" si="1008"/>
        <v>0.36420621789398655</v>
      </c>
      <c r="C9312" s="4"/>
      <c r="D9312" s="5">
        <f ca="1">IF(E9312&lt;(Driehoek_C-Driehoek_A)/(Driehoek_B-Driehoek_A),Driehoek_A+SQRT(E9312*(Driehoek_B-Driehoek_A)*(Driehoek_C-Driehoek_A)),Driehoek_B-SQRT((1-E9312)*(Driehoek_B-Driehoek_A)*(Driehoek_B-Driehoek_C)))</f>
        <v>3.5832365692855812</v>
      </c>
      <c r="E9312" s="2">
        <f t="shared" ca="1" si="1009"/>
        <v>0.1790455738802269</v>
      </c>
      <c r="F9312" s="2"/>
      <c r="G9312" s="15">
        <f ca="1">_xlfn.NORM.INV(H9312,Normaal_Mu,Normaal_Sigma)</f>
        <v>9.0497587478353285</v>
      </c>
      <c r="H9312" s="2">
        <f t="shared" ca="1" si="1010"/>
        <v>0.97856012397533998</v>
      </c>
      <c r="I9312" s="2"/>
      <c r="J9312" s="15">
        <f ca="1">-LN(K9312) /NegExp_Labda</f>
        <v>8.6671534704965545</v>
      </c>
      <c r="K9312" s="2">
        <f t="shared" ca="1" si="1011"/>
        <v>0.17667724348744052</v>
      </c>
      <c r="L9312" s="2"/>
      <c r="M9312" s="17">
        <f t="shared" ca="1" si="1006"/>
        <v>5</v>
      </c>
      <c r="N9312" s="2">
        <f t="shared" ca="1" si="1007"/>
        <v>0.48823058411718789</v>
      </c>
      <c r="O9312" s="2"/>
      <c r="P9312" s="31">
        <f t="shared" ca="1" si="1012"/>
        <v>5.9884421933114655</v>
      </c>
    </row>
    <row r="9313" spans="1:16" x14ac:dyDescent="0.25">
      <c r="A9313" s="32">
        <f ca="1">Uniform_A+B9313*(Uniform_B-Uniform_A)</f>
        <v>2.4938219719556898</v>
      </c>
      <c r="B9313" s="2">
        <f t="shared" ca="1" si="1008"/>
        <v>0.24938219719556898</v>
      </c>
      <c r="C9313" s="4"/>
      <c r="D9313" s="5">
        <f ca="1">IF(E9313&lt;(Driehoek_C-Driehoek_A)/(Driehoek_B-Driehoek_A),Driehoek_A+SQRT(E9313*(Driehoek_B-Driehoek_A)*(Driehoek_C-Driehoek_A)),Driehoek_B-SQRT((1-E9313)*(Driehoek_B-Driehoek_A)*(Driehoek_B-Driehoek_C)))</f>
        <v>3.4268357361365478</v>
      </c>
      <c r="E9313" s="2">
        <f t="shared" ca="1" si="1009"/>
        <v>0.14541858699402321</v>
      </c>
      <c r="F9313" s="2"/>
      <c r="G9313" s="15">
        <f ca="1">_xlfn.NORM.INV(H9313,Normaal_Mu,Normaal_Sigma)</f>
        <v>1.2535127121210481</v>
      </c>
      <c r="H9313" s="2">
        <f t="shared" ca="1" si="1010"/>
        <v>3.0517374043018131E-2</v>
      </c>
      <c r="I9313" s="2"/>
      <c r="J9313" s="15">
        <f ca="1">-LN(K9313) /NegExp_Labda</f>
        <v>2.5868515087489077</v>
      </c>
      <c r="K9313" s="2">
        <f t="shared" ca="1" si="1011"/>
        <v>0.59608601506581038</v>
      </c>
      <c r="L9313" s="2"/>
      <c r="M9313" s="17">
        <f t="shared" ca="1" si="1006"/>
        <v>5</v>
      </c>
      <c r="N9313" s="2">
        <f t="shared" ca="1" si="1007"/>
        <v>0.58289261232768252</v>
      </c>
      <c r="O9313" s="2"/>
      <c r="P9313" s="31">
        <f t="shared" ca="1" si="1012"/>
        <v>2.9522043857924389</v>
      </c>
    </row>
    <row r="9314" spans="1:16" x14ac:dyDescent="0.25">
      <c r="A9314" s="32">
        <f ca="1">Uniform_A+B9314*(Uniform_B-Uniform_A)</f>
        <v>7.2072429332931174</v>
      </c>
      <c r="B9314" s="2">
        <f t="shared" ca="1" si="1008"/>
        <v>0.72072429332931176</v>
      </c>
      <c r="C9314" s="4"/>
      <c r="D9314" s="5">
        <f ca="1">IF(E9314&lt;(Driehoek_C-Driehoek_A)/(Driehoek_B-Driehoek_A),Driehoek_A+SQRT(E9314*(Driehoek_B-Driehoek_A)*(Driehoek_C-Driehoek_A)),Driehoek_B-SQRT((1-E9314)*(Driehoek_B-Driehoek_A)*(Driehoek_B-Driehoek_C)))</f>
        <v>6.6143043525440168</v>
      </c>
      <c r="E9314" s="2">
        <f t="shared" ca="1" si="1009"/>
        <v>0.83738446507741648</v>
      </c>
      <c r="F9314" s="2"/>
      <c r="G9314" s="15">
        <f ca="1">_xlfn.NORM.INV(H9314,Normaal_Mu,Normaal_Sigma)</f>
        <v>5.3428784620828189</v>
      </c>
      <c r="H9314" s="2">
        <f t="shared" ca="1" si="1010"/>
        <v>0.56806079526406106</v>
      </c>
      <c r="I9314" s="2"/>
      <c r="J9314" s="15">
        <f ca="1">-LN(K9314) /NegExp_Labda</f>
        <v>6.2795535189877247</v>
      </c>
      <c r="K9314" s="2">
        <f t="shared" ca="1" si="1011"/>
        <v>0.28481634674931211</v>
      </c>
      <c r="L9314" s="2"/>
      <c r="M9314" s="17">
        <f t="shared" ca="1" si="1006"/>
        <v>3</v>
      </c>
      <c r="N9314" s="2">
        <f t="shared" ca="1" si="1007"/>
        <v>0.15745257062293005</v>
      </c>
      <c r="O9314" s="2"/>
      <c r="P9314" s="31">
        <f t="shared" ca="1" si="1012"/>
        <v>5.6887958533815359</v>
      </c>
    </row>
    <row r="9315" spans="1:16" x14ac:dyDescent="0.25">
      <c r="A9315" s="32">
        <f ca="1">Uniform_A+B9315*(Uniform_B-Uniform_A)</f>
        <v>4.5259060211874775</v>
      </c>
      <c r="B9315" s="2">
        <f t="shared" ca="1" si="1008"/>
        <v>0.4525906021187478</v>
      </c>
      <c r="C9315" s="4"/>
      <c r="D9315" s="5">
        <f ca="1">IF(E9315&lt;(Driehoek_C-Driehoek_A)/(Driehoek_B-Driehoek_A),Driehoek_A+SQRT(E9315*(Driehoek_B-Driehoek_A)*(Driehoek_C-Driehoek_A)),Driehoek_B-SQRT((1-E9315)*(Driehoek_B-Driehoek_A)*(Driehoek_B-Driehoek_C)))</f>
        <v>3.5361844775918243</v>
      </c>
      <c r="E9315" s="2">
        <f t="shared" ca="1" si="1009"/>
        <v>0.16856162494243332</v>
      </c>
      <c r="F9315" s="2"/>
      <c r="G9315" s="15">
        <f ca="1">_xlfn.NORM.INV(H9315,Normaal_Mu,Normaal_Sigma)</f>
        <v>1.2939394843265877</v>
      </c>
      <c r="H9315" s="2">
        <f t="shared" ca="1" si="1010"/>
        <v>3.1939010939030177E-2</v>
      </c>
      <c r="I9315" s="2"/>
      <c r="J9315" s="15">
        <f ca="1">-LN(K9315) /NegExp_Labda</f>
        <v>7.8378986518296871</v>
      </c>
      <c r="K9315" s="2">
        <f t="shared" ca="1" si="1011"/>
        <v>0.20854931761993667</v>
      </c>
      <c r="L9315" s="2"/>
      <c r="M9315" s="17">
        <f t="shared" ca="1" si="1006"/>
        <v>4</v>
      </c>
      <c r="N9315" s="2">
        <f t="shared" ca="1" si="1007"/>
        <v>0.3142026838713976</v>
      </c>
      <c r="O9315" s="2"/>
      <c r="P9315" s="31">
        <f t="shared" ca="1" si="1012"/>
        <v>4.2387857269871159</v>
      </c>
    </row>
    <row r="9316" spans="1:16" x14ac:dyDescent="0.25">
      <c r="A9316" s="32">
        <f ca="1">Uniform_A+B9316*(Uniform_B-Uniform_A)</f>
        <v>5.5636977390621709</v>
      </c>
      <c r="B9316" s="2">
        <f t="shared" ca="1" si="1008"/>
        <v>0.55636977390621711</v>
      </c>
      <c r="C9316" s="4"/>
      <c r="D9316" s="5">
        <f ca="1">IF(E9316&lt;(Driehoek_C-Driehoek_A)/(Driehoek_B-Driehoek_A),Driehoek_A+SQRT(E9316*(Driehoek_B-Driehoek_A)*(Driehoek_C-Driehoek_A)),Driehoek_B-SQRT((1-E9316)*(Driehoek_B-Driehoek_A)*(Driehoek_B-Driehoek_C)))</f>
        <v>7.7737490443609278</v>
      </c>
      <c r="E9316" s="2">
        <f t="shared" ca="1" si="1009"/>
        <v>0.95703738839412178</v>
      </c>
      <c r="F9316" s="2"/>
      <c r="G9316" s="15">
        <f ca="1">_xlfn.NORM.INV(H9316,Normaal_Mu,Normaal_Sigma)</f>
        <v>5.5426367400261496</v>
      </c>
      <c r="H9316" s="2">
        <f t="shared" ca="1" si="1010"/>
        <v>0.60692691052111991</v>
      </c>
      <c r="I9316" s="2"/>
      <c r="J9316" s="15">
        <f ca="1">-LN(K9316) /NegExp_Labda</f>
        <v>0.36983061765265435</v>
      </c>
      <c r="K9316" s="2">
        <f t="shared" ca="1" si="1011"/>
        <v>0.92870315449245533</v>
      </c>
      <c r="L9316" s="2"/>
      <c r="M9316" s="17">
        <f t="shared" ca="1" si="1006"/>
        <v>3</v>
      </c>
      <c r="N9316" s="2">
        <f t="shared" ca="1" si="1007"/>
        <v>0.1819024158450786</v>
      </c>
      <c r="O9316" s="2"/>
      <c r="P9316" s="31">
        <f t="shared" ca="1" si="1012"/>
        <v>4.4499828282203797</v>
      </c>
    </row>
    <row r="9317" spans="1:16" x14ac:dyDescent="0.25">
      <c r="A9317" s="32">
        <f ca="1">Uniform_A+B9317*(Uniform_B-Uniform_A)</f>
        <v>7.3295682041596137</v>
      </c>
      <c r="B9317" s="2">
        <f t="shared" ca="1" si="1008"/>
        <v>0.73295682041596133</v>
      </c>
      <c r="C9317" s="4"/>
      <c r="D9317" s="5">
        <f ca="1">IF(E9317&lt;(Driehoek_C-Driehoek_A)/(Driehoek_B-Driehoek_A),Driehoek_A+SQRT(E9317*(Driehoek_B-Driehoek_A)*(Driehoek_C-Driehoek_A)),Driehoek_B-SQRT((1-E9317)*(Driehoek_B-Driehoek_A)*(Driehoek_B-Driehoek_C)))</f>
        <v>4.2083838774528388</v>
      </c>
      <c r="E9317" s="2">
        <f t="shared" ca="1" si="1009"/>
        <v>0.34401185526131739</v>
      </c>
      <c r="F9317" s="2"/>
      <c r="G9317" s="15">
        <f ca="1">_xlfn.NORM.INV(H9317,Normaal_Mu,Normaal_Sigma)</f>
        <v>2.1903281702549631</v>
      </c>
      <c r="H9317" s="2">
        <f t="shared" ca="1" si="1010"/>
        <v>8.0035038317798124E-2</v>
      </c>
      <c r="I9317" s="2"/>
      <c r="J9317" s="15">
        <f ca="1">-LN(K9317) /NegExp_Labda</f>
        <v>1.5727865187708712</v>
      </c>
      <c r="K9317" s="2">
        <f t="shared" ca="1" si="1011"/>
        <v>0.73011202058649438</v>
      </c>
      <c r="L9317" s="2"/>
      <c r="M9317" s="17">
        <f t="shared" ca="1" si="1006"/>
        <v>1</v>
      </c>
      <c r="N9317" s="2">
        <f t="shared" ca="1" si="1007"/>
        <v>2.6697756113571725E-2</v>
      </c>
      <c r="O9317" s="2"/>
      <c r="P9317" s="31">
        <f t="shared" ca="1" si="1012"/>
        <v>3.2602133541276572</v>
      </c>
    </row>
    <row r="9318" spans="1:16" x14ac:dyDescent="0.25">
      <c r="A9318" s="32">
        <f ca="1">Uniform_A+B9318*(Uniform_B-Uniform_A)</f>
        <v>2.0546587429815686</v>
      </c>
      <c r="B9318" s="2">
        <f t="shared" ca="1" si="1008"/>
        <v>0.20546587429815688</v>
      </c>
      <c r="C9318" s="4"/>
      <c r="D9318" s="5">
        <f ca="1">IF(E9318&lt;(Driehoek_C-Driehoek_A)/(Driehoek_B-Driehoek_A),Driehoek_A+SQRT(E9318*(Driehoek_B-Driehoek_A)*(Driehoek_C-Driehoek_A)),Driehoek_B-SQRT((1-E9318)*(Driehoek_B-Driehoek_A)*(Driehoek_B-Driehoek_C)))</f>
        <v>5.6213482115427524</v>
      </c>
      <c r="E9318" s="2">
        <f t="shared" ca="1" si="1009"/>
        <v>0.67384891692441828</v>
      </c>
      <c r="F9318" s="2"/>
      <c r="G9318" s="15">
        <f ca="1">_xlfn.NORM.INV(H9318,Normaal_Mu,Normaal_Sigma)</f>
        <v>3.9055000701197811</v>
      </c>
      <c r="H9318" s="2">
        <f t="shared" ca="1" si="1010"/>
        <v>0.29210350681710062</v>
      </c>
      <c r="I9318" s="2"/>
      <c r="J9318" s="15">
        <f ca="1">-LN(K9318) /NegExp_Labda</f>
        <v>1.7787719245614058</v>
      </c>
      <c r="K9318" s="2">
        <f t="shared" ca="1" si="1011"/>
        <v>0.70064468800967183</v>
      </c>
      <c r="L9318" s="2"/>
      <c r="M9318" s="17">
        <f t="shared" ca="1" si="1006"/>
        <v>7</v>
      </c>
      <c r="N9318" s="2">
        <f t="shared" ca="1" si="1007"/>
        <v>0.772685899166212</v>
      </c>
      <c r="O9318" s="2"/>
      <c r="P9318" s="31">
        <f t="shared" ca="1" si="1012"/>
        <v>4.0720557898411016</v>
      </c>
    </row>
    <row r="9319" spans="1:16" x14ac:dyDescent="0.25">
      <c r="A9319" s="32">
        <f ca="1">Uniform_A+B9319*(Uniform_B-Uniform_A)</f>
        <v>3.4386710386587307</v>
      </c>
      <c r="B9319" s="2">
        <f t="shared" ca="1" si="1008"/>
        <v>0.34386710386587305</v>
      </c>
      <c r="C9319" s="4"/>
      <c r="D9319" s="5">
        <f ca="1">IF(E9319&lt;(Driehoek_C-Driehoek_A)/(Driehoek_B-Driehoek_A),Driehoek_A+SQRT(E9319*(Driehoek_B-Driehoek_A)*(Driehoek_C-Driehoek_A)),Driehoek_B-SQRT((1-E9319)*(Driehoek_B-Driehoek_A)*(Driehoek_B-Driehoek_C)))</f>
        <v>5.8946606336421503</v>
      </c>
      <c r="E9319" s="2">
        <f t="shared" ca="1" si="1009"/>
        <v>0.7244819262785207</v>
      </c>
      <c r="F9319" s="2"/>
      <c r="G9319" s="15">
        <f ca="1">_xlfn.NORM.INV(H9319,Normaal_Mu,Normaal_Sigma)</f>
        <v>6.1954240857202301</v>
      </c>
      <c r="H9319" s="2">
        <f t="shared" ca="1" si="1010"/>
        <v>0.72498395576282848</v>
      </c>
      <c r="I9319" s="2"/>
      <c r="J9319" s="15">
        <f ca="1">-LN(K9319) /NegExp_Labda</f>
        <v>10.087771907850289</v>
      </c>
      <c r="K9319" s="2">
        <f t="shared" ca="1" si="1011"/>
        <v>0.1329802867634039</v>
      </c>
      <c r="L9319" s="2"/>
      <c r="M9319" s="17">
        <f t="shared" ca="1" si="1006"/>
        <v>0</v>
      </c>
      <c r="N9319" s="2">
        <f t="shared" ca="1" si="1007"/>
        <v>4.1514804755256041E-3</v>
      </c>
      <c r="O9319" s="2"/>
      <c r="P9319" s="31">
        <f t="shared" ca="1" si="1012"/>
        <v>5.1233055331742801</v>
      </c>
    </row>
    <row r="9320" spans="1:16" x14ac:dyDescent="0.25">
      <c r="A9320" s="32">
        <f ca="1">Uniform_A+B9320*(Uniform_B-Uniform_A)</f>
        <v>9.036122584960923</v>
      </c>
      <c r="B9320" s="2">
        <f t="shared" ca="1" si="1008"/>
        <v>0.90361225849609228</v>
      </c>
      <c r="C9320" s="4"/>
      <c r="D9320" s="5">
        <f ca="1">IF(E9320&lt;(Driehoek_C-Driehoek_A)/(Driehoek_B-Driehoek_A),Driehoek_A+SQRT(E9320*(Driehoek_B-Driehoek_A)*(Driehoek_C-Driehoek_A)),Driehoek_B-SQRT((1-E9320)*(Driehoek_B-Driehoek_A)*(Driehoek_B-Driehoek_C)))</f>
        <v>6.0489997545217715</v>
      </c>
      <c r="E9320" s="2">
        <f t="shared" ca="1" si="1009"/>
        <v>0.75118850146249816</v>
      </c>
      <c r="F9320" s="2"/>
      <c r="G9320" s="15">
        <f ca="1">_xlfn.NORM.INV(H9320,Normaal_Mu,Normaal_Sigma)</f>
        <v>8.3193299533251164</v>
      </c>
      <c r="H9320" s="2">
        <f t="shared" ca="1" si="1010"/>
        <v>0.9515090655807199</v>
      </c>
      <c r="I9320" s="2"/>
      <c r="J9320" s="15">
        <f ca="1">-LN(K9320) /NegExp_Labda</f>
        <v>1.1304343949296503</v>
      </c>
      <c r="K9320" s="2">
        <f t="shared" ca="1" si="1011"/>
        <v>0.79764879973642777</v>
      </c>
      <c r="L9320" s="2"/>
      <c r="M9320" s="17">
        <f t="shared" ca="1" si="1006"/>
        <v>5</v>
      </c>
      <c r="N9320" s="2">
        <f t="shared" ca="1" si="1007"/>
        <v>0.52421644147335011</v>
      </c>
      <c r="O9320" s="2"/>
      <c r="P9320" s="31">
        <f t="shared" ca="1" si="1012"/>
        <v>5.9069773375474925</v>
      </c>
    </row>
    <row r="9321" spans="1:16" x14ac:dyDescent="0.25">
      <c r="A9321" s="32">
        <f ca="1">Uniform_A+B9321*(Uniform_B-Uniform_A)</f>
        <v>7.7674544261538863</v>
      </c>
      <c r="B9321" s="2">
        <f t="shared" ca="1" si="1008"/>
        <v>0.77674544261538858</v>
      </c>
      <c r="C9321" s="4"/>
      <c r="D9321" s="5">
        <f ca="1">IF(E9321&lt;(Driehoek_C-Driehoek_A)/(Driehoek_B-Driehoek_A),Driehoek_A+SQRT(E9321*(Driehoek_B-Driehoek_A)*(Driehoek_C-Driehoek_A)),Driehoek_B-SQRT((1-E9321)*(Driehoek_B-Driehoek_A)*(Driehoek_B-Driehoek_C)))</f>
        <v>3.892244122377889</v>
      </c>
      <c r="E9321" s="2">
        <f t="shared" ca="1" si="1009"/>
        <v>0.25575627276240487</v>
      </c>
      <c r="F9321" s="2"/>
      <c r="G9321" s="15">
        <f ca="1">_xlfn.NORM.INV(H9321,Normaal_Mu,Normaal_Sigma)</f>
        <v>4.5074856100692786</v>
      </c>
      <c r="H9321" s="2">
        <f t="shared" ca="1" si="1010"/>
        <v>0.4027415716056878</v>
      </c>
      <c r="I9321" s="2"/>
      <c r="J9321" s="15">
        <f ca="1">-LN(K9321) /NegExp_Labda</f>
        <v>1.5663658118602242</v>
      </c>
      <c r="K9321" s="2">
        <f t="shared" ca="1" si="1011"/>
        <v>0.73105018988780968</v>
      </c>
      <c r="L9321" s="2"/>
      <c r="M9321" s="17">
        <f t="shared" ca="1" si="1006"/>
        <v>1</v>
      </c>
      <c r="N9321" s="2">
        <f t="shared" ca="1" si="1007"/>
        <v>1.4371383519839243E-2</v>
      </c>
      <c r="O9321" s="2"/>
      <c r="P9321" s="31">
        <f t="shared" ca="1" si="1012"/>
        <v>3.7467099940922552</v>
      </c>
    </row>
    <row r="9322" spans="1:16" x14ac:dyDescent="0.25">
      <c r="A9322" s="32">
        <f ca="1">Uniform_A+B9322*(Uniform_B-Uniform_A)</f>
        <v>5.3565634015417443</v>
      </c>
      <c r="B9322" s="2">
        <f t="shared" ca="1" si="1008"/>
        <v>0.5356563401541744</v>
      </c>
      <c r="C9322" s="4"/>
      <c r="D9322" s="5">
        <f ca="1">IF(E9322&lt;(Driehoek_C-Driehoek_A)/(Driehoek_B-Driehoek_A),Driehoek_A+SQRT(E9322*(Driehoek_B-Driehoek_A)*(Driehoek_C-Driehoek_A)),Driehoek_B-SQRT((1-E9322)*(Driehoek_B-Driehoek_A)*(Driehoek_B-Driehoek_C)))</f>
        <v>5.1232193920116167</v>
      </c>
      <c r="E9322" s="2">
        <f t="shared" ca="1" si="1009"/>
        <v>0.57058777478643485</v>
      </c>
      <c r="F9322" s="2"/>
      <c r="G9322" s="15">
        <f ca="1">_xlfn.NORM.INV(H9322,Normaal_Mu,Normaal_Sigma)</f>
        <v>5.7525356865829265</v>
      </c>
      <c r="H9322" s="2">
        <f t="shared" ca="1" si="1010"/>
        <v>0.64664110847605039</v>
      </c>
      <c r="I9322" s="2"/>
      <c r="J9322" s="15">
        <f ca="1">-LN(K9322) /NegExp_Labda</f>
        <v>0.2719493336762796</v>
      </c>
      <c r="K9322" s="2">
        <f t="shared" ca="1" si="1011"/>
        <v>0.94706280623318251</v>
      </c>
      <c r="L9322" s="2"/>
      <c r="M9322" s="17">
        <f t="shared" ca="1" si="1006"/>
        <v>8</v>
      </c>
      <c r="N9322" s="2">
        <f t="shared" ca="1" si="1007"/>
        <v>0.87503700246558647</v>
      </c>
      <c r="O9322" s="2"/>
      <c r="P9322" s="31">
        <f t="shared" ca="1" si="1012"/>
        <v>4.9008535627625136</v>
      </c>
    </row>
    <row r="9323" spans="1:16" x14ac:dyDescent="0.25">
      <c r="A9323" s="32">
        <f ca="1">Uniform_A+B9323*(Uniform_B-Uniform_A)</f>
        <v>7.1497272246007926</v>
      </c>
      <c r="B9323" s="2">
        <f t="shared" ca="1" si="1008"/>
        <v>0.71497272246007926</v>
      </c>
      <c r="C9323" s="4"/>
      <c r="D9323" s="5">
        <f ca="1">IF(E9323&lt;(Driehoek_C-Driehoek_A)/(Driehoek_B-Driehoek_A),Driehoek_A+SQRT(E9323*(Driehoek_B-Driehoek_A)*(Driehoek_C-Driehoek_A)),Driehoek_B-SQRT((1-E9323)*(Driehoek_B-Driehoek_A)*(Driehoek_B-Driehoek_C)))</f>
        <v>5.1789596737254371</v>
      </c>
      <c r="E9323" s="2">
        <f t="shared" ca="1" si="1009"/>
        <v>0.5828471664281023</v>
      </c>
      <c r="F9323" s="2"/>
      <c r="G9323" s="15">
        <f ca="1">_xlfn.NORM.INV(H9323,Normaal_Mu,Normaal_Sigma)</f>
        <v>7.5373109402748115</v>
      </c>
      <c r="H9323" s="2">
        <f t="shared" ca="1" si="1010"/>
        <v>0.89771801450035227</v>
      </c>
      <c r="I9323" s="2"/>
      <c r="J9323" s="15">
        <f ca="1">-LN(K9323) /NegExp_Labda</f>
        <v>0.69189296910969833</v>
      </c>
      <c r="K9323" s="2">
        <f t="shared" ca="1" si="1011"/>
        <v>0.87076896158364325</v>
      </c>
      <c r="L9323" s="2"/>
      <c r="M9323" s="17">
        <f t="shared" ca="1" si="1006"/>
        <v>11</v>
      </c>
      <c r="N9323" s="2">
        <f t="shared" ca="1" si="1007"/>
        <v>0.99216194057875962</v>
      </c>
      <c r="O9323" s="2"/>
      <c r="P9323" s="31">
        <f t="shared" ca="1" si="1012"/>
        <v>6.3115781615421476</v>
      </c>
    </row>
    <row r="9324" spans="1:16" x14ac:dyDescent="0.25">
      <c r="A9324" s="32">
        <f ca="1">Uniform_A+B9324*(Uniform_B-Uniform_A)</f>
        <v>2.1497546401827625</v>
      </c>
      <c r="B9324" s="2">
        <f t="shared" ca="1" si="1008"/>
        <v>0.21497546401827627</v>
      </c>
      <c r="C9324" s="4"/>
      <c r="D9324" s="5">
        <f ca="1">IF(E9324&lt;(Driehoek_C-Driehoek_A)/(Driehoek_B-Driehoek_A),Driehoek_A+SQRT(E9324*(Driehoek_B-Driehoek_A)*(Driehoek_C-Driehoek_A)),Driehoek_B-SQRT((1-E9324)*(Driehoek_B-Driehoek_A)*(Driehoek_B-Driehoek_C)))</f>
        <v>4.8469250921894664</v>
      </c>
      <c r="E9324" s="2">
        <f t="shared" ca="1" si="1009"/>
        <v>0.50719910886041508</v>
      </c>
      <c r="F9324" s="2"/>
      <c r="G9324" s="15">
        <f ca="1">_xlfn.NORM.INV(H9324,Normaal_Mu,Normaal_Sigma)</f>
        <v>4.240599582655773</v>
      </c>
      <c r="H9324" s="2">
        <f t="shared" ca="1" si="1010"/>
        <v>0.35208398262665963</v>
      </c>
      <c r="I9324" s="2"/>
      <c r="J9324" s="15">
        <f ca="1">-LN(K9324) /NegExp_Labda</f>
        <v>8.3232827594345018</v>
      </c>
      <c r="K9324" s="2">
        <f t="shared" ca="1" si="1011"/>
        <v>0.18925564631590353</v>
      </c>
      <c r="L9324" s="2"/>
      <c r="M9324" s="17">
        <f t="shared" ca="1" si="1006"/>
        <v>5</v>
      </c>
      <c r="N9324" s="2">
        <f t="shared" ca="1" si="1007"/>
        <v>0.47237628601837123</v>
      </c>
      <c r="O9324" s="2"/>
      <c r="P9324" s="31">
        <f t="shared" ca="1" si="1012"/>
        <v>4.9121124148925004</v>
      </c>
    </row>
    <row r="9325" spans="1:16" x14ac:dyDescent="0.25">
      <c r="A9325" s="32">
        <f ca="1">Uniform_A+B9325*(Uniform_B-Uniform_A)</f>
        <v>9.4967957425438154</v>
      </c>
      <c r="B9325" s="2">
        <f t="shared" ca="1" si="1008"/>
        <v>0.94967957425438154</v>
      </c>
      <c r="C9325" s="4"/>
      <c r="D9325" s="5">
        <f ca="1">IF(E9325&lt;(Driehoek_C-Driehoek_A)/(Driehoek_B-Driehoek_A),Driehoek_A+SQRT(E9325*(Driehoek_B-Driehoek_A)*(Driehoek_C-Driehoek_A)),Driehoek_B-SQRT((1-E9325)*(Driehoek_B-Driehoek_A)*(Driehoek_B-Driehoek_C)))</f>
        <v>3.7946762659147986</v>
      </c>
      <c r="E9325" s="2">
        <f t="shared" ca="1" si="1009"/>
        <v>0.23006163567413462</v>
      </c>
      <c r="F9325" s="2"/>
      <c r="G9325" s="15">
        <f ca="1">_xlfn.NORM.INV(H9325,Normaal_Mu,Normaal_Sigma)</f>
        <v>3.5772961552276636</v>
      </c>
      <c r="H9325" s="2">
        <f t="shared" ca="1" si="1010"/>
        <v>0.23843309188995732</v>
      </c>
      <c r="I9325" s="2"/>
      <c r="J9325" s="15">
        <f ca="1">-LN(K9325) /NegExp_Labda</f>
        <v>9.3186308822088595</v>
      </c>
      <c r="K9325" s="2">
        <f t="shared" ca="1" si="1011"/>
        <v>0.15509364604886</v>
      </c>
      <c r="L9325" s="2"/>
      <c r="M9325" s="17">
        <f t="shared" ref="M9325:M9388" ca="1" si="1013">VLOOKUP(N9325,$S$5:$T$105,2,TRUE)</f>
        <v>3</v>
      </c>
      <c r="N9325" s="2">
        <f t="shared" ca="1" si="1007"/>
        <v>0.22833424434104821</v>
      </c>
      <c r="O9325" s="2"/>
      <c r="P9325" s="31">
        <f t="shared" ca="1" si="1012"/>
        <v>5.837479809179027</v>
      </c>
    </row>
    <row r="9326" spans="1:16" x14ac:dyDescent="0.25">
      <c r="A9326" s="32">
        <f ca="1">Uniform_A+B9326*(Uniform_B-Uniform_A)</f>
        <v>5.9776606091134994</v>
      </c>
      <c r="B9326" s="2">
        <f t="shared" ca="1" si="1008"/>
        <v>0.59776606091134998</v>
      </c>
      <c r="C9326" s="4"/>
      <c r="D9326" s="5">
        <f ca="1">IF(E9326&lt;(Driehoek_C-Driehoek_A)/(Driehoek_B-Driehoek_A),Driehoek_A+SQRT(E9326*(Driehoek_B-Driehoek_A)*(Driehoek_C-Driehoek_A)),Driehoek_B-SQRT((1-E9326)*(Driehoek_B-Driehoek_A)*(Driehoek_B-Driehoek_C)))</f>
        <v>8.7235129800339113</v>
      </c>
      <c r="E9326" s="2">
        <f t="shared" ca="1" si="1009"/>
        <v>0.99781585507972204</v>
      </c>
      <c r="F9326" s="2"/>
      <c r="G9326" s="15">
        <f ca="1">_xlfn.NORM.INV(H9326,Normaal_Mu,Normaal_Sigma)</f>
        <v>3.1940906947632293</v>
      </c>
      <c r="H9326" s="2">
        <f t="shared" ca="1" si="1010"/>
        <v>0.18327498139467191</v>
      </c>
      <c r="I9326" s="2"/>
      <c r="J9326" s="15">
        <f ca="1">-LN(K9326) /NegExp_Labda</f>
        <v>2.2874442794266883</v>
      </c>
      <c r="K9326" s="2">
        <f t="shared" ca="1" si="1011"/>
        <v>0.63287088177345585</v>
      </c>
      <c r="L9326" s="2"/>
      <c r="M9326" s="17">
        <f t="shared" ca="1" si="1013"/>
        <v>3</v>
      </c>
      <c r="N9326" s="2">
        <f t="shared" ca="1" si="1007"/>
        <v>0.22198004779773628</v>
      </c>
      <c r="O9326" s="2"/>
      <c r="P9326" s="31">
        <f t="shared" ca="1" si="1012"/>
        <v>4.6365417126674657</v>
      </c>
    </row>
    <row r="9327" spans="1:16" x14ac:dyDescent="0.25">
      <c r="A9327" s="32">
        <f ca="1">Uniform_A+B9327*(Uniform_B-Uniform_A)</f>
        <v>7.1954487884295659</v>
      </c>
      <c r="B9327" s="2">
        <f t="shared" ca="1" si="1008"/>
        <v>0.71954487884295659</v>
      </c>
      <c r="C9327" s="4"/>
      <c r="D9327" s="5">
        <f ca="1">IF(E9327&lt;(Driehoek_C-Driehoek_A)/(Driehoek_B-Driehoek_A),Driehoek_A+SQRT(E9327*(Driehoek_B-Driehoek_A)*(Driehoek_C-Driehoek_A)),Driehoek_B-SQRT((1-E9327)*(Driehoek_B-Driehoek_A)*(Driehoek_B-Driehoek_C)))</f>
        <v>5.0153965650416747</v>
      </c>
      <c r="E9327" s="2">
        <f t="shared" ca="1" si="1009"/>
        <v>0.54636958474623742</v>
      </c>
      <c r="F9327" s="2"/>
      <c r="G9327" s="15">
        <f ca="1">_xlfn.NORM.INV(H9327,Normaal_Mu,Normaal_Sigma)</f>
        <v>2.2878969386109511</v>
      </c>
      <c r="H9327" s="2">
        <f t="shared" ca="1" si="1010"/>
        <v>8.7541386468649951E-2</v>
      </c>
      <c r="I9327" s="2"/>
      <c r="J9327" s="15">
        <f ca="1">-LN(K9327) /NegExp_Labda</f>
        <v>0.69177501488003779</v>
      </c>
      <c r="K9327" s="2">
        <f t="shared" ca="1" si="1011"/>
        <v>0.87078950400236399</v>
      </c>
      <c r="L9327" s="2"/>
      <c r="M9327" s="17">
        <f t="shared" ca="1" si="1013"/>
        <v>3</v>
      </c>
      <c r="N9327" s="2">
        <f t="shared" ca="1" si="1007"/>
        <v>0.18355780902391994</v>
      </c>
      <c r="O9327" s="2"/>
      <c r="P9327" s="31">
        <f t="shared" ca="1" si="1012"/>
        <v>3.6381034613924457</v>
      </c>
    </row>
    <row r="9328" spans="1:16" x14ac:dyDescent="0.25">
      <c r="A9328" s="32">
        <f ca="1">Uniform_A+B9328*(Uniform_B-Uniform_A)</f>
        <v>3.3634633705871542</v>
      </c>
      <c r="B9328" s="2">
        <f t="shared" ca="1" si="1008"/>
        <v>0.33634633705871542</v>
      </c>
      <c r="C9328" s="4"/>
      <c r="D9328" s="5">
        <f ca="1">IF(E9328&lt;(Driehoek_C-Driehoek_A)/(Driehoek_B-Driehoek_A),Driehoek_A+SQRT(E9328*(Driehoek_B-Driehoek_A)*(Driehoek_C-Driehoek_A)),Driehoek_B-SQRT((1-E9328)*(Driehoek_B-Driehoek_A)*(Driehoek_B-Driehoek_C)))</f>
        <v>7.5082755490756359</v>
      </c>
      <c r="E9328" s="2">
        <f t="shared" ca="1" si="1009"/>
        <v>0.93642166178612585</v>
      </c>
      <c r="F9328" s="2"/>
      <c r="G9328" s="15">
        <f ca="1">_xlfn.NORM.INV(H9328,Normaal_Mu,Normaal_Sigma)</f>
        <v>7.0067413677768098</v>
      </c>
      <c r="H9328" s="2">
        <f t="shared" ca="1" si="1010"/>
        <v>0.84215897831735809</v>
      </c>
      <c r="I9328" s="2"/>
      <c r="J9328" s="15">
        <f ca="1">-LN(K9328) /NegExp_Labda</f>
        <v>4.4931854123154809</v>
      </c>
      <c r="K9328" s="2">
        <f t="shared" ca="1" si="1011"/>
        <v>0.40712415844200089</v>
      </c>
      <c r="L9328" s="2"/>
      <c r="M9328" s="17">
        <f t="shared" ca="1" si="1013"/>
        <v>4</v>
      </c>
      <c r="N9328" s="2">
        <f t="shared" ca="1" si="1007"/>
        <v>0.38311843905027687</v>
      </c>
      <c r="O9328" s="2"/>
      <c r="P9328" s="31">
        <f t="shared" ca="1" si="1012"/>
        <v>5.2743331399510165</v>
      </c>
    </row>
    <row r="9329" spans="1:16" x14ac:dyDescent="0.25">
      <c r="A9329" s="32">
        <f ca="1">Uniform_A+B9329*(Uniform_B-Uniform_A)</f>
        <v>5.9667566545808928</v>
      </c>
      <c r="B9329" s="2">
        <f t="shared" ca="1" si="1008"/>
        <v>0.59667566545808925</v>
      </c>
      <c r="C9329" s="4"/>
      <c r="D9329" s="5">
        <f ca="1">IF(E9329&lt;(Driehoek_C-Driehoek_A)/(Driehoek_B-Driehoek_A),Driehoek_A+SQRT(E9329*(Driehoek_B-Driehoek_A)*(Driehoek_C-Driehoek_A)),Driehoek_B-SQRT((1-E9329)*(Driehoek_B-Driehoek_A)*(Driehoek_B-Driehoek_C)))</f>
        <v>4.0960414054673633</v>
      </c>
      <c r="E9329" s="2">
        <f t="shared" ca="1" si="1009"/>
        <v>0.31289114580312805</v>
      </c>
      <c r="F9329" s="2"/>
      <c r="G9329" s="15">
        <f ca="1">_xlfn.NORM.INV(H9329,Normaal_Mu,Normaal_Sigma)</f>
        <v>1.617942552102392</v>
      </c>
      <c r="H9329" s="2">
        <f t="shared" ca="1" si="1010"/>
        <v>4.5415658392449987E-2</v>
      </c>
      <c r="I9329" s="2"/>
      <c r="J9329" s="15">
        <f ca="1">-LN(K9329) /NegExp_Labda</f>
        <v>0.51168375175725134</v>
      </c>
      <c r="K9329" s="2">
        <f t="shared" ca="1" si="1011"/>
        <v>0.9027255073463718</v>
      </c>
      <c r="L9329" s="2"/>
      <c r="M9329" s="17">
        <f t="shared" ca="1" si="1013"/>
        <v>6</v>
      </c>
      <c r="N9329" s="2">
        <f t="shared" ca="1" si="1007"/>
        <v>0.64432145221139647</v>
      </c>
      <c r="O9329" s="2"/>
      <c r="P9329" s="31">
        <f t="shared" ca="1" si="1012"/>
        <v>3.6384848727815795</v>
      </c>
    </row>
    <row r="9330" spans="1:16" x14ac:dyDescent="0.25">
      <c r="A9330" s="32">
        <f ca="1">Uniform_A+B9330*(Uniform_B-Uniform_A)</f>
        <v>6.3399520960662841</v>
      </c>
      <c r="B9330" s="2">
        <f t="shared" ca="1" si="1008"/>
        <v>0.63399520960662836</v>
      </c>
      <c r="C9330" s="4"/>
      <c r="D9330" s="5">
        <f ca="1">IF(E9330&lt;(Driehoek_C-Driehoek_A)/(Driehoek_B-Driehoek_A),Driehoek_A+SQRT(E9330*(Driehoek_B-Driehoek_A)*(Driehoek_C-Driehoek_A)),Driehoek_B-SQRT((1-E9330)*(Driehoek_B-Driehoek_A)*(Driehoek_B-Driehoek_C)))</f>
        <v>5.4520072790456613</v>
      </c>
      <c r="E9330" s="2">
        <f t="shared" ca="1" si="1009"/>
        <v>0.6403356472015721</v>
      </c>
      <c r="F9330" s="2"/>
      <c r="G9330" s="15">
        <f ca="1">_xlfn.NORM.INV(H9330,Normaal_Mu,Normaal_Sigma)</f>
        <v>9.8027630890272111</v>
      </c>
      <c r="H9330" s="2">
        <f t="shared" ca="1" si="1010"/>
        <v>0.9918333518702992</v>
      </c>
      <c r="I9330" s="2"/>
      <c r="J9330" s="15">
        <f ca="1">-LN(K9330) /NegExp_Labda</f>
        <v>9.0617658016538289</v>
      </c>
      <c r="K9330" s="2">
        <f t="shared" ca="1" si="1011"/>
        <v>0.16326948513103801</v>
      </c>
      <c r="L9330" s="2"/>
      <c r="M9330" s="17">
        <f t="shared" ca="1" si="1013"/>
        <v>4</v>
      </c>
      <c r="N9330" s="2">
        <f t="shared" ca="1" si="1007"/>
        <v>0.38834817867271554</v>
      </c>
      <c r="O9330" s="2"/>
      <c r="P9330" s="31">
        <f t="shared" ca="1" si="1012"/>
        <v>6.9312976531585972</v>
      </c>
    </row>
    <row r="9331" spans="1:16" x14ac:dyDescent="0.25">
      <c r="A9331" s="32">
        <f ca="1">Uniform_A+B9331*(Uniform_B-Uniform_A)</f>
        <v>8.8734419987201871</v>
      </c>
      <c r="B9331" s="2">
        <f t="shared" ca="1" si="1008"/>
        <v>0.88734419987201874</v>
      </c>
      <c r="C9331" s="4"/>
      <c r="D9331" s="5">
        <f ca="1">IF(E9331&lt;(Driehoek_C-Driehoek_A)/(Driehoek_B-Driehoek_A),Driehoek_A+SQRT(E9331*(Driehoek_B-Driehoek_A)*(Driehoek_C-Driehoek_A)),Driehoek_B-SQRT((1-E9331)*(Driehoek_B-Driehoek_A)*(Driehoek_B-Driehoek_C)))</f>
        <v>3.622496651752237</v>
      </c>
      <c r="E9331" s="2">
        <f t="shared" ca="1" si="1009"/>
        <v>0.1880353846390872</v>
      </c>
      <c r="F9331" s="2"/>
      <c r="G9331" s="15">
        <f ca="1">_xlfn.NORM.INV(H9331,Normaal_Mu,Normaal_Sigma)</f>
        <v>4.8698806063354576</v>
      </c>
      <c r="H9331" s="2">
        <f t="shared" ca="1" si="1010"/>
        <v>0.47406323484118129</v>
      </c>
      <c r="I9331" s="2"/>
      <c r="J9331" s="15">
        <f ca="1">-LN(K9331) /NegExp_Labda</f>
        <v>6.5252738039031817</v>
      </c>
      <c r="K9331" s="2">
        <f t="shared" ca="1" si="1011"/>
        <v>0.27115768583247457</v>
      </c>
      <c r="L9331" s="2"/>
      <c r="M9331" s="17">
        <f t="shared" ca="1" si="1013"/>
        <v>2</v>
      </c>
      <c r="N9331" s="2">
        <f t="shared" ca="1" si="1007"/>
        <v>4.042875772940302E-2</v>
      </c>
      <c r="O9331" s="2"/>
      <c r="P9331" s="31">
        <f t="shared" ca="1" si="1012"/>
        <v>5.1782186121422127</v>
      </c>
    </row>
    <row r="9332" spans="1:16" x14ac:dyDescent="0.25">
      <c r="A9332" s="32">
        <f ca="1">Uniform_A+B9332*(Uniform_B-Uniform_A)</f>
        <v>1.7401774743977294</v>
      </c>
      <c r="B9332" s="2">
        <f t="shared" ca="1" si="1008"/>
        <v>0.17401774743977294</v>
      </c>
      <c r="C9332" s="4"/>
      <c r="D9332" s="5">
        <f ca="1">IF(E9332&lt;(Driehoek_C-Driehoek_A)/(Driehoek_B-Driehoek_A),Driehoek_A+SQRT(E9332*(Driehoek_B-Driehoek_A)*(Driehoek_C-Driehoek_A)),Driehoek_B-SQRT((1-E9332)*(Driehoek_B-Driehoek_A)*(Driehoek_B-Driehoek_C)))</f>
        <v>2.8099237506963246</v>
      </c>
      <c r="E9332" s="2">
        <f t="shared" ca="1" si="1009"/>
        <v>4.68554629958573E-2</v>
      </c>
      <c r="F9332" s="2"/>
      <c r="G9332" s="15">
        <f ca="1">_xlfn.NORM.INV(H9332,Normaal_Mu,Normaal_Sigma)</f>
        <v>4.7508376581734675</v>
      </c>
      <c r="H9332" s="2">
        <f t="shared" ca="1" si="1010"/>
        <v>0.45042756784184457</v>
      </c>
      <c r="I9332" s="2"/>
      <c r="J9332" s="15">
        <f ca="1">-LN(K9332) /NegExp_Labda</f>
        <v>2.0540093671298409</v>
      </c>
      <c r="K9332" s="2">
        <f t="shared" ca="1" si="1011"/>
        <v>0.66311829994346339</v>
      </c>
      <c r="L9332" s="2"/>
      <c r="M9332" s="17">
        <f t="shared" ca="1" si="1013"/>
        <v>7</v>
      </c>
      <c r="N9332" s="2">
        <f t="shared" ca="1" si="1007"/>
        <v>0.82571118983401948</v>
      </c>
      <c r="O9332" s="2"/>
      <c r="P9332" s="31">
        <f t="shared" ca="1" si="1012"/>
        <v>3.6709896500794725</v>
      </c>
    </row>
    <row r="9333" spans="1:16" x14ac:dyDescent="0.25">
      <c r="A9333" s="32">
        <f ca="1">Uniform_A+B9333*(Uniform_B-Uniform_A)</f>
        <v>4.2737030606936806</v>
      </c>
      <c r="B9333" s="2">
        <f t="shared" ca="1" si="1008"/>
        <v>0.4273703060693681</v>
      </c>
      <c r="C9333" s="4"/>
      <c r="D9333" s="5">
        <f ca="1">IF(E9333&lt;(Driehoek_C-Driehoek_A)/(Driehoek_B-Driehoek_A),Driehoek_A+SQRT(E9333*(Driehoek_B-Driehoek_A)*(Driehoek_C-Driehoek_A)),Driehoek_B-SQRT((1-E9333)*(Driehoek_B-Driehoek_A)*(Driehoek_B-Driehoek_C)))</f>
        <v>5.2483984180674499</v>
      </c>
      <c r="E9333" s="2">
        <f t="shared" ca="1" si="1009"/>
        <v>0.59787101629831962</v>
      </c>
      <c r="F9333" s="2"/>
      <c r="G9333" s="15">
        <f ca="1">_xlfn.NORM.INV(H9333,Normaal_Mu,Normaal_Sigma)</f>
        <v>8.1858493735051319</v>
      </c>
      <c r="H9333" s="2">
        <f t="shared" ca="1" si="1010"/>
        <v>0.94441145628032308</v>
      </c>
      <c r="I9333" s="2"/>
      <c r="J9333" s="15">
        <f ca="1">-LN(K9333) /NegExp_Labda</f>
        <v>3.2619222833976051</v>
      </c>
      <c r="K9333" s="2">
        <f t="shared" ca="1" si="1011"/>
        <v>0.52080246412324938</v>
      </c>
      <c r="L9333" s="2"/>
      <c r="M9333" s="17">
        <f t="shared" ca="1" si="1013"/>
        <v>5</v>
      </c>
      <c r="N9333" s="2">
        <f t="shared" ca="1" si="1007"/>
        <v>0.58004797800759877</v>
      </c>
      <c r="O9333" s="2"/>
      <c r="P9333" s="31">
        <f t="shared" ca="1" si="1012"/>
        <v>5.1939746271327731</v>
      </c>
    </row>
    <row r="9334" spans="1:16" x14ac:dyDescent="0.25">
      <c r="A9334" s="32">
        <f ca="1">Uniform_A+B9334*(Uniform_B-Uniform_A)</f>
        <v>2.9508017404981555</v>
      </c>
      <c r="B9334" s="2">
        <f t="shared" ca="1" si="1008"/>
        <v>0.29508017404981557</v>
      </c>
      <c r="C9334" s="4"/>
      <c r="D9334" s="5">
        <f ca="1">IF(E9334&lt;(Driehoek_C-Driehoek_A)/(Driehoek_B-Driehoek_A),Driehoek_A+SQRT(E9334*(Driehoek_B-Driehoek_A)*(Driehoek_C-Driehoek_A)),Driehoek_B-SQRT((1-E9334)*(Driehoek_B-Driehoek_A)*(Driehoek_B-Driehoek_C)))</f>
        <v>5.6936710318204344</v>
      </c>
      <c r="E9334" s="2">
        <f t="shared" ca="1" si="1009"/>
        <v>0.68766253583361847</v>
      </c>
      <c r="F9334" s="2"/>
      <c r="G9334" s="15">
        <f ca="1">_xlfn.NORM.INV(H9334,Normaal_Mu,Normaal_Sigma)</f>
        <v>6.4393012914984071</v>
      </c>
      <c r="H9334" s="2">
        <f t="shared" ca="1" si="1010"/>
        <v>0.76412993954915398</v>
      </c>
      <c r="I9334" s="2"/>
      <c r="J9334" s="15">
        <f ca="1">-LN(K9334) /NegExp_Labda</f>
        <v>2.5175370508331874</v>
      </c>
      <c r="K9334" s="2">
        <f t="shared" ca="1" si="1011"/>
        <v>0.60440703430011744</v>
      </c>
      <c r="L9334" s="2"/>
      <c r="M9334" s="17">
        <f t="shared" ca="1" si="1013"/>
        <v>6</v>
      </c>
      <c r="N9334" s="2">
        <f t="shared" ca="1" si="1007"/>
        <v>0.62533085291895418</v>
      </c>
      <c r="O9334" s="2"/>
      <c r="P9334" s="31">
        <f t="shared" ca="1" si="1012"/>
        <v>4.7202622229300371</v>
      </c>
    </row>
    <row r="9335" spans="1:16" x14ac:dyDescent="0.25">
      <c r="A9335" s="32">
        <f ca="1">Uniform_A+B9335*(Uniform_B-Uniform_A)</f>
        <v>8.2967229908331817</v>
      </c>
      <c r="B9335" s="2">
        <f t="shared" ca="1" si="1008"/>
        <v>0.82967229908331819</v>
      </c>
      <c r="C9335" s="4"/>
      <c r="D9335" s="5">
        <f ca="1">IF(E9335&lt;(Driehoek_C-Driehoek_A)/(Driehoek_B-Driehoek_A),Driehoek_A+SQRT(E9335*(Driehoek_B-Driehoek_A)*(Driehoek_C-Driehoek_A)),Driehoek_B-SQRT((1-E9335)*(Driehoek_B-Driehoek_A)*(Driehoek_B-Driehoek_C)))</f>
        <v>4.0663059475812018</v>
      </c>
      <c r="E9335" s="2">
        <f t="shared" ca="1" si="1009"/>
        <v>0.3045332284893536</v>
      </c>
      <c r="F9335" s="2"/>
      <c r="G9335" s="15">
        <f ca="1">_xlfn.NORM.INV(H9335,Normaal_Mu,Normaal_Sigma)</f>
        <v>6.6384485335241026</v>
      </c>
      <c r="H9335" s="2">
        <f t="shared" ca="1" si="1010"/>
        <v>0.79367076391928937</v>
      </c>
      <c r="I9335" s="2"/>
      <c r="J9335" s="15">
        <f ca="1">-LN(K9335) /NegExp_Labda</f>
        <v>0.84233267318988025</v>
      </c>
      <c r="K9335" s="2">
        <f t="shared" ca="1" si="1011"/>
        <v>0.84495953982268945</v>
      </c>
      <c r="L9335" s="2"/>
      <c r="M9335" s="17">
        <f t="shared" ca="1" si="1013"/>
        <v>6</v>
      </c>
      <c r="N9335" s="2">
        <f t="shared" ca="1" si="1007"/>
        <v>0.63676327201134142</v>
      </c>
      <c r="O9335" s="2"/>
      <c r="P9335" s="31">
        <f t="shared" ca="1" si="1012"/>
        <v>5.1687620290256735</v>
      </c>
    </row>
    <row r="9336" spans="1:16" x14ac:dyDescent="0.25">
      <c r="A9336" s="32">
        <f ca="1">Uniform_A+B9336*(Uniform_B-Uniform_A)</f>
        <v>9.5532692097697876</v>
      </c>
      <c r="B9336" s="2">
        <f t="shared" ca="1" si="1008"/>
        <v>0.9553269209769788</v>
      </c>
      <c r="C9336" s="4"/>
      <c r="D9336" s="5">
        <f ca="1">IF(E9336&lt;(Driehoek_C-Driehoek_A)/(Driehoek_B-Driehoek_A),Driehoek_A+SQRT(E9336*(Driehoek_B-Driehoek_A)*(Driehoek_C-Driehoek_A)),Driehoek_B-SQRT((1-E9336)*(Driehoek_B-Driehoek_A)*(Driehoek_B-Driehoek_C)))</f>
        <v>4.7759327514700916</v>
      </c>
      <c r="E9336" s="2">
        <f t="shared" ca="1" si="1009"/>
        <v>0.49020731085419911</v>
      </c>
      <c r="F9336" s="2"/>
      <c r="G9336" s="15">
        <f ca="1">_xlfn.NORM.INV(H9336,Normaal_Mu,Normaal_Sigma)</f>
        <v>6.9892540290534413</v>
      </c>
      <c r="H9336" s="2">
        <f t="shared" ca="1" si="1010"/>
        <v>0.84004114817442221</v>
      </c>
      <c r="I9336" s="2"/>
      <c r="J9336" s="15">
        <f ca="1">-LN(K9336) /NegExp_Labda</f>
        <v>9.3751291329160935</v>
      </c>
      <c r="K9336" s="2">
        <f t="shared" ca="1" si="1011"/>
        <v>0.15335100626125964</v>
      </c>
      <c r="L9336" s="2"/>
      <c r="M9336" s="17">
        <f t="shared" ca="1" si="1013"/>
        <v>5</v>
      </c>
      <c r="N9336" s="2">
        <f t="shared" ca="1" si="1007"/>
        <v>0.61344029605781036</v>
      </c>
      <c r="O9336" s="2"/>
      <c r="P9336" s="31">
        <f t="shared" ca="1" si="1012"/>
        <v>7.138717024641883</v>
      </c>
    </row>
    <row r="9337" spans="1:16" x14ac:dyDescent="0.25">
      <c r="A9337" s="32">
        <f ca="1">Uniform_A+B9337*(Uniform_B-Uniform_A)</f>
        <v>4.803780441288783</v>
      </c>
      <c r="B9337" s="2">
        <f t="shared" ca="1" si="1008"/>
        <v>0.4803780441288783</v>
      </c>
      <c r="C9337" s="4"/>
      <c r="D9337" s="5">
        <f ca="1">IF(E9337&lt;(Driehoek_C-Driehoek_A)/(Driehoek_B-Driehoek_A),Driehoek_A+SQRT(E9337*(Driehoek_B-Driehoek_A)*(Driehoek_C-Driehoek_A)),Driehoek_B-SQRT((1-E9337)*(Driehoek_B-Driehoek_A)*(Driehoek_B-Driehoek_C)))</f>
        <v>5.8985929537524369</v>
      </c>
      <c r="E9337" s="2">
        <f t="shared" ca="1" si="1009"/>
        <v>0.72517926667102761</v>
      </c>
      <c r="F9337" s="2"/>
      <c r="G9337" s="15">
        <f ca="1">_xlfn.NORM.INV(H9337,Normaal_Mu,Normaal_Sigma)</f>
        <v>7.6394630908681638</v>
      </c>
      <c r="H9337" s="2">
        <f t="shared" ca="1" si="1010"/>
        <v>0.90653766805472791</v>
      </c>
      <c r="I9337" s="2"/>
      <c r="J9337" s="15">
        <f ca="1">-LN(K9337) /NegExp_Labda</f>
        <v>1.5844754905955978</v>
      </c>
      <c r="K9337" s="2">
        <f t="shared" ca="1" si="1011"/>
        <v>0.72840716239938075</v>
      </c>
      <c r="L9337" s="2"/>
      <c r="M9337" s="17">
        <f t="shared" ca="1" si="1013"/>
        <v>4</v>
      </c>
      <c r="N9337" s="2">
        <f t="shared" ca="1" si="1007"/>
        <v>0.33407990695612466</v>
      </c>
      <c r="O9337" s="2"/>
      <c r="P9337" s="31">
        <f t="shared" ca="1" si="1012"/>
        <v>4.7852623953009958</v>
      </c>
    </row>
    <row r="9338" spans="1:16" x14ac:dyDescent="0.25">
      <c r="A9338" s="32">
        <f ca="1">Uniform_A+B9338*(Uniform_B-Uniform_A)</f>
        <v>8.1072777234623974</v>
      </c>
      <c r="B9338" s="2">
        <f t="shared" ca="1" si="1008"/>
        <v>0.81072777234623972</v>
      </c>
      <c r="C9338" s="4"/>
      <c r="D9338" s="5">
        <f ca="1">IF(E9338&lt;(Driehoek_C-Driehoek_A)/(Driehoek_B-Driehoek_A),Driehoek_A+SQRT(E9338*(Driehoek_B-Driehoek_A)*(Driehoek_C-Driehoek_A)),Driehoek_B-SQRT((1-E9338)*(Driehoek_B-Driehoek_A)*(Driehoek_B-Driehoek_C)))</f>
        <v>4.8307715997843834</v>
      </c>
      <c r="E9338" s="2">
        <f t="shared" ca="1" si="1009"/>
        <v>0.5033581299095865</v>
      </c>
      <c r="F9338" s="2"/>
      <c r="G9338" s="15">
        <f ca="1">_xlfn.NORM.INV(H9338,Normaal_Mu,Normaal_Sigma)</f>
        <v>2.0425743879643656</v>
      </c>
      <c r="H9338" s="2">
        <f t="shared" ca="1" si="1010"/>
        <v>6.9608544112731652E-2</v>
      </c>
      <c r="I9338" s="2"/>
      <c r="J9338" s="15">
        <f ca="1">-LN(K9338) /NegExp_Labda</f>
        <v>9.0586711104586968</v>
      </c>
      <c r="K9338" s="2">
        <f t="shared" ca="1" si="1011"/>
        <v>0.16337057013811285</v>
      </c>
      <c r="L9338" s="2"/>
      <c r="M9338" s="17">
        <f t="shared" ca="1" si="1013"/>
        <v>2</v>
      </c>
      <c r="N9338" s="2">
        <f t="shared" ca="1" si="1007"/>
        <v>0.1124878681568493</v>
      </c>
      <c r="O9338" s="2"/>
      <c r="P9338" s="31">
        <f t="shared" ca="1" si="1012"/>
        <v>5.2078589643339681</v>
      </c>
    </row>
    <row r="9339" spans="1:16" x14ac:dyDescent="0.25">
      <c r="A9339" s="32">
        <f ca="1">Uniform_A+B9339*(Uniform_B-Uniform_A)</f>
        <v>6.3199361685869366</v>
      </c>
      <c r="B9339" s="2">
        <f t="shared" ca="1" si="1008"/>
        <v>0.63199361685869371</v>
      </c>
      <c r="C9339" s="4"/>
      <c r="D9339" s="5">
        <f ca="1">IF(E9339&lt;(Driehoek_C-Driehoek_A)/(Driehoek_B-Driehoek_A),Driehoek_A+SQRT(E9339*(Driehoek_B-Driehoek_A)*(Driehoek_C-Driehoek_A)),Driehoek_B-SQRT((1-E9339)*(Driehoek_B-Driehoek_A)*(Driehoek_B-Driehoek_C)))</f>
        <v>5.311013054281144</v>
      </c>
      <c r="E9339" s="2">
        <f t="shared" ca="1" si="1009"/>
        <v>0.61118215183759617</v>
      </c>
      <c r="F9339" s="2"/>
      <c r="G9339" s="15">
        <f ca="1">_xlfn.NORM.INV(H9339,Normaal_Mu,Normaal_Sigma)</f>
        <v>4.2723460571219407</v>
      </c>
      <c r="H9339" s="2">
        <f t="shared" ca="1" si="1010"/>
        <v>0.35799361032478827</v>
      </c>
      <c r="I9339" s="2"/>
      <c r="J9339" s="15">
        <f ca="1">-LN(K9339) /NegExp_Labda</f>
        <v>2.2720577557049011</v>
      </c>
      <c r="K9339" s="2">
        <f t="shared" ca="1" si="1011"/>
        <v>0.6348214179984264</v>
      </c>
      <c r="L9339" s="2"/>
      <c r="M9339" s="17">
        <f t="shared" ca="1" si="1013"/>
        <v>6</v>
      </c>
      <c r="N9339" s="2">
        <f t="shared" ca="1" si="1007"/>
        <v>0.74486526549715437</v>
      </c>
      <c r="O9339" s="2"/>
      <c r="P9339" s="31">
        <f t="shared" ca="1" si="1012"/>
        <v>4.8350706071389844</v>
      </c>
    </row>
    <row r="9340" spans="1:16" x14ac:dyDescent="0.25">
      <c r="A9340" s="32">
        <f ca="1">Uniform_A+B9340*(Uniform_B-Uniform_A)</f>
        <v>9.0164058129692659</v>
      </c>
      <c r="B9340" s="2">
        <f t="shared" ca="1" si="1008"/>
        <v>0.90164058129692659</v>
      </c>
      <c r="C9340" s="4"/>
      <c r="D9340" s="5">
        <f ca="1">IF(E9340&lt;(Driehoek_C-Driehoek_A)/(Driehoek_B-Driehoek_A),Driehoek_A+SQRT(E9340*(Driehoek_B-Driehoek_A)*(Driehoek_C-Driehoek_A)),Driehoek_B-SQRT((1-E9340)*(Driehoek_B-Driehoek_A)*(Driehoek_B-Driehoek_C)))</f>
        <v>6.8650374130324732</v>
      </c>
      <c r="E9340" s="2">
        <f t="shared" ca="1" si="1009"/>
        <v>0.86976956434996933</v>
      </c>
      <c r="F9340" s="2"/>
      <c r="G9340" s="15">
        <f ca="1">_xlfn.NORM.INV(H9340,Normaal_Mu,Normaal_Sigma)</f>
        <v>4.380012985225525</v>
      </c>
      <c r="H9340" s="2">
        <f t="shared" ca="1" si="1010"/>
        <v>0.3782829468429485</v>
      </c>
      <c r="I9340" s="2"/>
      <c r="J9340" s="15">
        <f ca="1">-LN(K9340) /NegExp_Labda</f>
        <v>6.0464877617813571</v>
      </c>
      <c r="K9340" s="2">
        <f t="shared" ca="1" si="1011"/>
        <v>0.29840682099356175</v>
      </c>
      <c r="L9340" s="2"/>
      <c r="M9340" s="17">
        <f t="shared" ca="1" si="1013"/>
        <v>5</v>
      </c>
      <c r="N9340" s="2">
        <f t="shared" ca="1" si="1007"/>
        <v>0.54832089021950803</v>
      </c>
      <c r="O9340" s="2"/>
      <c r="P9340" s="31">
        <f t="shared" ca="1" si="1012"/>
        <v>6.2615887946017237</v>
      </c>
    </row>
    <row r="9341" spans="1:16" x14ac:dyDescent="0.25">
      <c r="A9341" s="32">
        <f ca="1">Uniform_A+B9341*(Uniform_B-Uniform_A)</f>
        <v>9.6015897295052071</v>
      </c>
      <c r="B9341" s="2">
        <f t="shared" ca="1" si="1008"/>
        <v>0.96015897295052066</v>
      </c>
      <c r="C9341" s="4"/>
      <c r="D9341" s="5">
        <f ca="1">IF(E9341&lt;(Driehoek_C-Driehoek_A)/(Driehoek_B-Driehoek_A),Driehoek_A+SQRT(E9341*(Driehoek_B-Driehoek_A)*(Driehoek_C-Driehoek_A)),Driehoek_B-SQRT((1-E9341)*(Driehoek_B-Driehoek_A)*(Driehoek_B-Driehoek_C)))</f>
        <v>7.5189385221576979</v>
      </c>
      <c r="E9341" s="2">
        <f t="shared" ca="1" si="1009"/>
        <v>0.93732733996718787</v>
      </c>
      <c r="F9341" s="2"/>
      <c r="G9341" s="15">
        <f ca="1">_xlfn.NORM.INV(H9341,Normaal_Mu,Normaal_Sigma)</f>
        <v>6.6606504917908804</v>
      </c>
      <c r="H9341" s="2">
        <f t="shared" ca="1" si="1010"/>
        <v>0.79682254098088501</v>
      </c>
      <c r="I9341" s="2"/>
      <c r="J9341" s="15">
        <f ca="1">-LN(K9341) /NegExp_Labda</f>
        <v>6.4707771304663568</v>
      </c>
      <c r="K9341" s="2">
        <f t="shared" ca="1" si="1011"/>
        <v>0.27412928903464506</v>
      </c>
      <c r="L9341" s="2"/>
      <c r="M9341" s="17">
        <f t="shared" ca="1" si="1013"/>
        <v>5</v>
      </c>
      <c r="N9341" s="2">
        <f t="shared" ca="1" si="1007"/>
        <v>0.51891798617937179</v>
      </c>
      <c r="O9341" s="2"/>
      <c r="P9341" s="31">
        <f t="shared" ca="1" si="1012"/>
        <v>7.0503911747840275</v>
      </c>
    </row>
    <row r="9342" spans="1:16" x14ac:dyDescent="0.25">
      <c r="A9342" s="32">
        <f ca="1">Uniform_A+B9342*(Uniform_B-Uniform_A)</f>
        <v>1.9230415530157663</v>
      </c>
      <c r="B9342" s="2">
        <f t="shared" ca="1" si="1008"/>
        <v>0.19230415530157663</v>
      </c>
      <c r="C9342" s="4"/>
      <c r="D9342" s="5">
        <f ca="1">IF(E9342&lt;(Driehoek_C-Driehoek_A)/(Driehoek_B-Driehoek_A),Driehoek_A+SQRT(E9342*(Driehoek_B-Driehoek_A)*(Driehoek_C-Driehoek_A)),Driehoek_B-SQRT((1-E9342)*(Driehoek_B-Driehoek_A)*(Driehoek_B-Driehoek_C)))</f>
        <v>6.4437850773873908</v>
      </c>
      <c r="E9342" s="2">
        <f t="shared" ca="1" si="1009"/>
        <v>0.81330757912607465</v>
      </c>
      <c r="F9342" s="2"/>
      <c r="G9342" s="15">
        <f ca="1">_xlfn.NORM.INV(H9342,Normaal_Mu,Normaal_Sigma)</f>
        <v>4.920007369552307</v>
      </c>
      <c r="H9342" s="2">
        <f t="shared" ca="1" si="1010"/>
        <v>0.48404803198473878</v>
      </c>
      <c r="I9342" s="2"/>
      <c r="J9342" s="15">
        <f ca="1">-LN(K9342) /NegExp_Labda</f>
        <v>6.8085100203179572</v>
      </c>
      <c r="K9342" s="2">
        <f t="shared" ca="1" si="1011"/>
        <v>0.25622431080715735</v>
      </c>
      <c r="L9342" s="2"/>
      <c r="M9342" s="17">
        <f t="shared" ca="1" si="1013"/>
        <v>8</v>
      </c>
      <c r="N9342" s="2">
        <f t="shared" ca="1" si="1007"/>
        <v>0.90531730305379776</v>
      </c>
      <c r="O9342" s="2"/>
      <c r="P9342" s="31">
        <f t="shared" ca="1" si="1012"/>
        <v>5.6190688040546846</v>
      </c>
    </row>
    <row r="9343" spans="1:16" x14ac:dyDescent="0.25">
      <c r="A9343" s="32">
        <f ca="1">Uniform_A+B9343*(Uniform_B-Uniform_A)</f>
        <v>9.8013113762926523</v>
      </c>
      <c r="B9343" s="2">
        <f t="shared" ca="1" si="1008"/>
        <v>0.98013113762926518</v>
      </c>
      <c r="C9343" s="4"/>
      <c r="D9343" s="5">
        <f ca="1">IF(E9343&lt;(Driehoek_C-Driehoek_A)/(Driehoek_B-Driehoek_A),Driehoek_A+SQRT(E9343*(Driehoek_B-Driehoek_A)*(Driehoek_C-Driehoek_A)),Driehoek_B-SQRT((1-E9343)*(Driehoek_B-Driehoek_A)*(Driehoek_B-Driehoek_C)))</f>
        <v>4.6359154054052691</v>
      </c>
      <c r="E9343" s="2">
        <f t="shared" ca="1" si="1009"/>
        <v>0.45585044717774126</v>
      </c>
      <c r="F9343" s="2"/>
      <c r="G9343" s="15">
        <f ca="1">_xlfn.NORM.INV(H9343,Normaal_Mu,Normaal_Sigma)</f>
        <v>7.3107126758639689</v>
      </c>
      <c r="H9343" s="2">
        <f t="shared" ca="1" si="1010"/>
        <v>0.8760277330039089</v>
      </c>
      <c r="I9343" s="2"/>
      <c r="J9343" s="15">
        <f ca="1">-LN(K9343) /NegExp_Labda</f>
        <v>0.41183058793647687</v>
      </c>
      <c r="K9343" s="2">
        <f t="shared" ca="1" si="1011"/>
        <v>0.92093472656666164</v>
      </c>
      <c r="L9343" s="2"/>
      <c r="M9343" s="17">
        <f t="shared" ca="1" si="1013"/>
        <v>5</v>
      </c>
      <c r="N9343" s="2">
        <f t="shared" ca="1" si="1007"/>
        <v>0.46869663139038653</v>
      </c>
      <c r="O9343" s="2"/>
      <c r="P9343" s="31">
        <f t="shared" ca="1" si="1012"/>
        <v>5.4319540090996741</v>
      </c>
    </row>
    <row r="9344" spans="1:16" x14ac:dyDescent="0.25">
      <c r="A9344" s="32">
        <f ca="1">Uniform_A+B9344*(Uniform_B-Uniform_A)</f>
        <v>4.1040223527846624</v>
      </c>
      <c r="B9344" s="2">
        <f t="shared" ca="1" si="1008"/>
        <v>0.4104022352784662</v>
      </c>
      <c r="C9344" s="4"/>
      <c r="D9344" s="5">
        <f ca="1">IF(E9344&lt;(Driehoek_C-Driehoek_A)/(Driehoek_B-Driehoek_A),Driehoek_A+SQRT(E9344*(Driehoek_B-Driehoek_A)*(Driehoek_C-Driehoek_A)),Driehoek_B-SQRT((1-E9344)*(Driehoek_B-Driehoek_A)*(Driehoek_B-Driehoek_C)))</f>
        <v>4.4170810833380099</v>
      </c>
      <c r="E9344" s="2">
        <f t="shared" ca="1" si="1009"/>
        <v>0.39991012009433424</v>
      </c>
      <c r="F9344" s="2"/>
      <c r="G9344" s="15">
        <f ca="1">_xlfn.NORM.INV(H9344,Normaal_Mu,Normaal_Sigma)</f>
        <v>5.6223582489797206</v>
      </c>
      <c r="H9344" s="2">
        <f t="shared" ca="1" si="1010"/>
        <v>0.62216777399523349</v>
      </c>
      <c r="I9344" s="2"/>
      <c r="J9344" s="15">
        <f ca="1">-LN(K9344) /NegExp_Labda</f>
        <v>5.0744430998638101</v>
      </c>
      <c r="K9344" s="2">
        <f t="shared" ca="1" si="1011"/>
        <v>0.36244279647297317</v>
      </c>
      <c r="L9344" s="2"/>
      <c r="M9344" s="17">
        <f t="shared" ca="1" si="1013"/>
        <v>9</v>
      </c>
      <c r="N9344" s="2">
        <f t="shared" ca="1" si="1007"/>
        <v>0.93897014166382831</v>
      </c>
      <c r="O9344" s="2"/>
      <c r="P9344" s="31">
        <f t="shared" ca="1" si="1012"/>
        <v>5.6435809569932402</v>
      </c>
    </row>
    <row r="9345" spans="1:16" x14ac:dyDescent="0.25">
      <c r="A9345" s="32">
        <f ca="1">Uniform_A+B9345*(Uniform_B-Uniform_A)</f>
        <v>9.2277982379784405</v>
      </c>
      <c r="B9345" s="2">
        <f t="shared" ca="1" si="1008"/>
        <v>0.92277982379784396</v>
      </c>
      <c r="C9345" s="4"/>
      <c r="D9345" s="5">
        <f ca="1">IF(E9345&lt;(Driehoek_C-Driehoek_A)/(Driehoek_B-Driehoek_A),Driehoek_A+SQRT(E9345*(Driehoek_B-Driehoek_A)*(Driehoek_C-Driehoek_A)),Driehoek_B-SQRT((1-E9345)*(Driehoek_B-Driehoek_A)*(Driehoek_B-Driehoek_C)))</f>
        <v>5.3449921814667931</v>
      </c>
      <c r="E9345" s="2">
        <f t="shared" ca="1" si="1009"/>
        <v>0.61831193847031796</v>
      </c>
      <c r="F9345" s="2"/>
      <c r="G9345" s="15">
        <f ca="1">_xlfn.NORM.INV(H9345,Normaal_Mu,Normaal_Sigma)</f>
        <v>2.7919525504386575</v>
      </c>
      <c r="H9345" s="2">
        <f t="shared" ca="1" si="1010"/>
        <v>0.1347914231497086</v>
      </c>
      <c r="I9345" s="2"/>
      <c r="J9345" s="15">
        <f ca="1">-LN(K9345) /NegExp_Labda</f>
        <v>5.7124263869059515</v>
      </c>
      <c r="K9345" s="2">
        <f t="shared" ca="1" si="1011"/>
        <v>0.31902516971525385</v>
      </c>
      <c r="L9345" s="2"/>
      <c r="M9345" s="17">
        <f t="shared" ca="1" si="1013"/>
        <v>4</v>
      </c>
      <c r="N9345" s="2">
        <f t="shared" ca="1" si="1007"/>
        <v>0.33199127875106949</v>
      </c>
      <c r="O9345" s="2"/>
      <c r="P9345" s="31">
        <f t="shared" ca="1" si="1012"/>
        <v>5.4154338713579691</v>
      </c>
    </row>
    <row r="9346" spans="1:16" x14ac:dyDescent="0.25">
      <c r="A9346" s="32">
        <f ca="1">Uniform_A+B9346*(Uniform_B-Uniform_A)</f>
        <v>9.40291026779642</v>
      </c>
      <c r="B9346" s="2">
        <f t="shared" ca="1" si="1008"/>
        <v>0.94029102677964194</v>
      </c>
      <c r="C9346" s="4"/>
      <c r="D9346" s="5">
        <f ca="1">IF(E9346&lt;(Driehoek_C-Driehoek_A)/(Driehoek_B-Driehoek_A),Driehoek_A+SQRT(E9346*(Driehoek_B-Driehoek_A)*(Driehoek_C-Driehoek_A)),Driehoek_B-SQRT((1-E9346)*(Driehoek_B-Driehoek_A)*(Driehoek_B-Driehoek_C)))</f>
        <v>5.1753143975724782</v>
      </c>
      <c r="E9346" s="2">
        <f t="shared" ca="1" si="1009"/>
        <v>0.58205085835953219</v>
      </c>
      <c r="F9346" s="2"/>
      <c r="G9346" s="15">
        <f ca="1">_xlfn.NORM.INV(H9346,Normaal_Mu,Normaal_Sigma)</f>
        <v>4.8077302237082851</v>
      </c>
      <c r="H9346" s="2">
        <f t="shared" ca="1" si="1010"/>
        <v>0.46170672144225722</v>
      </c>
      <c r="I9346" s="2"/>
      <c r="J9346" s="15">
        <f ca="1">-LN(K9346) /NegExp_Labda</f>
        <v>7.4393241915290851</v>
      </c>
      <c r="K9346" s="2">
        <f t="shared" ca="1" si="1011"/>
        <v>0.22585437669373032</v>
      </c>
      <c r="L9346" s="2"/>
      <c r="M9346" s="17">
        <f t="shared" ca="1" si="1013"/>
        <v>11</v>
      </c>
      <c r="N9346" s="2">
        <f t="shared" ca="1" si="1007"/>
        <v>0.99404125248980657</v>
      </c>
      <c r="O9346" s="2"/>
      <c r="P9346" s="31">
        <f t="shared" ca="1" si="1012"/>
        <v>7.5650558161212533</v>
      </c>
    </row>
    <row r="9347" spans="1:16" x14ac:dyDescent="0.25">
      <c r="A9347" s="32">
        <f ca="1">Uniform_A+B9347*(Uniform_B-Uniform_A)</f>
        <v>3.9777510498282753</v>
      </c>
      <c r="B9347" s="2">
        <f t="shared" ca="1" si="1008"/>
        <v>0.39777510498282753</v>
      </c>
      <c r="C9347" s="4"/>
      <c r="D9347" s="5">
        <f ca="1">IF(E9347&lt;(Driehoek_C-Driehoek_A)/(Driehoek_B-Driehoek_A),Driehoek_A+SQRT(E9347*(Driehoek_B-Driehoek_A)*(Driehoek_C-Driehoek_A)),Driehoek_B-SQRT((1-E9347)*(Driehoek_B-Driehoek_A)*(Driehoek_B-Driehoek_C)))</f>
        <v>6.5989590596899621</v>
      </c>
      <c r="E9347" s="2">
        <f t="shared" ca="1" si="1009"/>
        <v>0.83528578294157396</v>
      </c>
      <c r="F9347" s="2"/>
      <c r="G9347" s="15">
        <f ca="1">_xlfn.NORM.INV(H9347,Normaal_Mu,Normaal_Sigma)</f>
        <v>6.0222661724395552</v>
      </c>
      <c r="H9347" s="2">
        <f t="shared" ca="1" si="1010"/>
        <v>0.69537106525796422</v>
      </c>
      <c r="I9347" s="2"/>
      <c r="J9347" s="15">
        <f ca="1">-LN(K9347) /NegExp_Labda</f>
        <v>1.5319129240113882</v>
      </c>
      <c r="K9347" s="2">
        <f t="shared" ca="1" si="1011"/>
        <v>0.73610494301289453</v>
      </c>
      <c r="L9347" s="2"/>
      <c r="M9347" s="17">
        <f t="shared" ca="1" si="1013"/>
        <v>6</v>
      </c>
      <c r="N9347" s="2">
        <f t="shared" ca="1" si="1007"/>
        <v>0.71762792116509466</v>
      </c>
      <c r="O9347" s="2"/>
      <c r="P9347" s="31">
        <f t="shared" ca="1" si="1012"/>
        <v>4.8261778411938359</v>
      </c>
    </row>
    <row r="9348" spans="1:16" x14ac:dyDescent="0.25">
      <c r="A9348" s="32">
        <f ca="1">Uniform_A+B9348*(Uniform_B-Uniform_A)</f>
        <v>8.7863383187751847</v>
      </c>
      <c r="B9348" s="2">
        <f t="shared" ca="1" si="1008"/>
        <v>0.87863383187751842</v>
      </c>
      <c r="C9348" s="4"/>
      <c r="D9348" s="5">
        <f ca="1">IF(E9348&lt;(Driehoek_C-Driehoek_A)/(Driehoek_B-Driehoek_A),Driehoek_A+SQRT(E9348*(Driehoek_B-Driehoek_A)*(Driehoek_C-Driehoek_A)),Driehoek_B-SQRT((1-E9348)*(Driehoek_B-Driehoek_A)*(Driehoek_B-Driehoek_C)))</f>
        <v>3.7448259269426991</v>
      </c>
      <c r="E9348" s="2">
        <f t="shared" ca="1" si="1009"/>
        <v>0.21745839395224642</v>
      </c>
      <c r="F9348" s="2"/>
      <c r="G9348" s="15">
        <f ca="1">_xlfn.NORM.INV(H9348,Normaal_Mu,Normaal_Sigma)</f>
        <v>-0.27937832747594893</v>
      </c>
      <c r="H9348" s="2">
        <f t="shared" ca="1" si="1010"/>
        <v>4.1491049233075561E-3</v>
      </c>
      <c r="I9348" s="2"/>
      <c r="J9348" s="15">
        <f ca="1">-LN(K9348) /NegExp_Labda</f>
        <v>2.0725515399255188</v>
      </c>
      <c r="K9348" s="2">
        <f t="shared" ca="1" si="1011"/>
        <v>0.66066372325471201</v>
      </c>
      <c r="L9348" s="2"/>
      <c r="M9348" s="17">
        <f t="shared" ca="1" si="1013"/>
        <v>6</v>
      </c>
      <c r="N9348" s="2">
        <f t="shared" ca="1" si="1007"/>
        <v>0.62337755071340817</v>
      </c>
      <c r="O9348" s="2"/>
      <c r="P9348" s="31">
        <f t="shared" ca="1" si="1012"/>
        <v>4.0648674916334908</v>
      </c>
    </row>
    <row r="9349" spans="1:16" x14ac:dyDescent="0.25">
      <c r="A9349" s="32">
        <f ca="1">Uniform_A+B9349*(Uniform_B-Uniform_A)</f>
        <v>5.6938153094787234</v>
      </c>
      <c r="B9349" s="2">
        <f t="shared" ca="1" si="1008"/>
        <v>0.56938153094787236</v>
      </c>
      <c r="C9349" s="4"/>
      <c r="D9349" s="5">
        <f ca="1">IF(E9349&lt;(Driehoek_C-Driehoek_A)/(Driehoek_B-Driehoek_A),Driehoek_A+SQRT(E9349*(Driehoek_B-Driehoek_A)*(Driehoek_C-Driehoek_A)),Driehoek_B-SQRT((1-E9349)*(Driehoek_B-Driehoek_A)*(Driehoek_B-Driehoek_C)))</f>
        <v>6.2231905052141592</v>
      </c>
      <c r="E9349" s="2">
        <f t="shared" ca="1" si="1009"/>
        <v>0.77969511513334855</v>
      </c>
      <c r="F9349" s="2"/>
      <c r="G9349" s="15">
        <f ca="1">_xlfn.NORM.INV(H9349,Normaal_Mu,Normaal_Sigma)</f>
        <v>4.6181327880149254</v>
      </c>
      <c r="H9349" s="2">
        <f t="shared" ca="1" si="1010"/>
        <v>0.42428880535687852</v>
      </c>
      <c r="I9349" s="2"/>
      <c r="J9349" s="15">
        <f ca="1">-LN(K9349) /NegExp_Labda</f>
        <v>1.5259895082660453</v>
      </c>
      <c r="K9349" s="2">
        <f t="shared" ca="1" si="1011"/>
        <v>0.7369775108910066</v>
      </c>
      <c r="L9349" s="2"/>
      <c r="M9349" s="17">
        <f t="shared" ca="1" si="1013"/>
        <v>8</v>
      </c>
      <c r="N9349" s="2">
        <f t="shared" ref="N9349:N9412" ca="1" si="1014">RAND()</f>
        <v>0.9032009323345731</v>
      </c>
      <c r="O9349" s="2"/>
      <c r="P9349" s="31">
        <f t="shared" ca="1" si="1012"/>
        <v>5.2122256221947705</v>
      </c>
    </row>
    <row r="9350" spans="1:16" x14ac:dyDescent="0.25">
      <c r="A9350" s="32">
        <f ca="1">Uniform_A+B9350*(Uniform_B-Uniform_A)</f>
        <v>7.3628490994429203</v>
      </c>
      <c r="B9350" s="2">
        <f t="shared" ref="B9350:B9413" ca="1" si="1015">RAND()</f>
        <v>0.73628490994429208</v>
      </c>
      <c r="C9350" s="4"/>
      <c r="D9350" s="5">
        <f ca="1">IF(E9350&lt;(Driehoek_C-Driehoek_A)/(Driehoek_B-Driehoek_A),Driehoek_A+SQRT(E9350*(Driehoek_B-Driehoek_A)*(Driehoek_C-Driehoek_A)),Driehoek_B-SQRT((1-E9350)*(Driehoek_B-Driehoek_A)*(Driehoek_B-Driehoek_C)))</f>
        <v>4.0480116874779277</v>
      </c>
      <c r="E9350" s="2">
        <f t="shared" ref="E9350:E9413" ca="1" si="1016">RAND()</f>
        <v>0.29936605007556572</v>
      </c>
      <c r="F9350" s="2"/>
      <c r="G9350" s="15">
        <f ca="1">_xlfn.NORM.INV(H9350,Normaal_Mu,Normaal_Sigma)</f>
        <v>4.36627016357766</v>
      </c>
      <c r="H9350" s="2">
        <f t="shared" ref="H9350:H9413" ca="1" si="1017">RAND()</f>
        <v>0.37567305129064721</v>
      </c>
      <c r="I9350" s="2"/>
      <c r="J9350" s="15">
        <f ca="1">-LN(K9350) /NegExp_Labda</f>
        <v>0.91838628482817275</v>
      </c>
      <c r="K9350" s="2">
        <f t="shared" ref="K9350:K9413" ca="1" si="1018">RAND()</f>
        <v>0.83220434864554982</v>
      </c>
      <c r="L9350" s="2"/>
      <c r="M9350" s="17">
        <f t="shared" ca="1" si="1013"/>
        <v>7</v>
      </c>
      <c r="N9350" s="2">
        <f t="shared" ca="1" si="1014"/>
        <v>0.82603510871852859</v>
      </c>
      <c r="O9350" s="2"/>
      <c r="P9350" s="31">
        <f t="shared" ca="1" si="1012"/>
        <v>4.7391034470653359</v>
      </c>
    </row>
    <row r="9351" spans="1:16" x14ac:dyDescent="0.25">
      <c r="A9351" s="32">
        <f ca="1">Uniform_A+B9351*(Uniform_B-Uniform_A)</f>
        <v>1.0381061140621206</v>
      </c>
      <c r="B9351" s="2">
        <f t="shared" ca="1" si="1015"/>
        <v>0.10381061140621206</v>
      </c>
      <c r="C9351" s="4"/>
      <c r="D9351" s="5">
        <f ca="1">IF(E9351&lt;(Driehoek_C-Driehoek_A)/(Driehoek_B-Driehoek_A),Driehoek_A+SQRT(E9351*(Driehoek_B-Driehoek_A)*(Driehoek_C-Driehoek_A)),Driehoek_B-SQRT((1-E9351)*(Driehoek_B-Driehoek_A)*(Driehoek_B-Driehoek_C)))</f>
        <v>4.857996108444179</v>
      </c>
      <c r="E9351" s="2">
        <f t="shared" ca="1" si="1016"/>
        <v>0.50982296463818377</v>
      </c>
      <c r="F9351" s="2"/>
      <c r="G9351" s="15">
        <f ca="1">_xlfn.NORM.INV(H9351,Normaal_Mu,Normaal_Sigma)</f>
        <v>7.4036701873640585</v>
      </c>
      <c r="H9351" s="2">
        <f t="shared" ca="1" si="1017"/>
        <v>0.88528628710816093</v>
      </c>
      <c r="I9351" s="2"/>
      <c r="J9351" s="15">
        <f ca="1">-LN(K9351) /NegExp_Labda</f>
        <v>0.48159734355876893</v>
      </c>
      <c r="K9351" s="2">
        <f t="shared" ca="1" si="1018"/>
        <v>0.90817383659391748</v>
      </c>
      <c r="L9351" s="2"/>
      <c r="M9351" s="17">
        <f t="shared" ca="1" si="1013"/>
        <v>8</v>
      </c>
      <c r="N9351" s="2">
        <f t="shared" ca="1" si="1014"/>
        <v>0.88390032493442172</v>
      </c>
      <c r="O9351" s="2"/>
      <c r="P9351" s="31">
        <f t="shared" ca="1" si="1012"/>
        <v>4.356273950685825</v>
      </c>
    </row>
    <row r="9352" spans="1:16" x14ac:dyDescent="0.25">
      <c r="A9352" s="32">
        <f ca="1">Uniform_A+B9352*(Uniform_B-Uniform_A)</f>
        <v>9.3675872616672535</v>
      </c>
      <c r="B9352" s="2">
        <f t="shared" ca="1" si="1015"/>
        <v>0.9367587261667254</v>
      </c>
      <c r="C9352" s="4"/>
      <c r="D9352" s="5">
        <f ca="1">IF(E9352&lt;(Driehoek_C-Driehoek_A)/(Driehoek_B-Driehoek_A),Driehoek_A+SQRT(E9352*(Driehoek_B-Driehoek_A)*(Driehoek_C-Driehoek_A)),Driehoek_B-SQRT((1-E9352)*(Driehoek_B-Driehoek_A)*(Driehoek_B-Driehoek_C)))</f>
        <v>4.0954248343462805</v>
      </c>
      <c r="E9352" s="2">
        <f t="shared" ca="1" si="1016"/>
        <v>0.31271835555579397</v>
      </c>
      <c r="F9352" s="2"/>
      <c r="G9352" s="15">
        <f ca="1">_xlfn.NORM.INV(H9352,Normaal_Mu,Normaal_Sigma)</f>
        <v>4.4997440663245358</v>
      </c>
      <c r="H9352" s="2">
        <f t="shared" ca="1" si="1017"/>
        <v>0.4012441944125299</v>
      </c>
      <c r="I9352" s="2"/>
      <c r="J9352" s="15">
        <f ca="1">-LN(K9352) /NegExp_Labda</f>
        <v>1.3767745424102724</v>
      </c>
      <c r="K9352" s="2">
        <f t="shared" ca="1" si="1018"/>
        <v>0.75930259246790888</v>
      </c>
      <c r="L9352" s="2"/>
      <c r="M9352" s="17">
        <f t="shared" ca="1" si="1013"/>
        <v>2</v>
      </c>
      <c r="N9352" s="2">
        <f t="shared" ca="1" si="1014"/>
        <v>0.1023984277479012</v>
      </c>
      <c r="O9352" s="2"/>
      <c r="P9352" s="31">
        <f t="shared" ca="1" si="1012"/>
        <v>4.2679061409496679</v>
      </c>
    </row>
    <row r="9353" spans="1:16" x14ac:dyDescent="0.25">
      <c r="A9353" s="32">
        <f ca="1">Uniform_A+B9353*(Uniform_B-Uniform_A)</f>
        <v>8.1787838252878924</v>
      </c>
      <c r="B9353" s="2">
        <f t="shared" ca="1" si="1015"/>
        <v>0.81787838252878931</v>
      </c>
      <c r="C9353" s="4"/>
      <c r="D9353" s="5">
        <f ca="1">IF(E9353&lt;(Driehoek_C-Driehoek_A)/(Driehoek_B-Driehoek_A),Driehoek_A+SQRT(E9353*(Driehoek_B-Driehoek_A)*(Driehoek_C-Driehoek_A)),Driehoek_B-SQRT((1-E9353)*(Driehoek_B-Driehoek_A)*(Driehoek_B-Driehoek_C)))</f>
        <v>4.7630177411061512</v>
      </c>
      <c r="E9353" s="2">
        <f t="shared" ca="1" si="1016"/>
        <v>0.48708518108053644</v>
      </c>
      <c r="F9353" s="2"/>
      <c r="G9353" s="15">
        <f ca="1">_xlfn.NORM.INV(H9353,Normaal_Mu,Normaal_Sigma)</f>
        <v>1.9054298568750947</v>
      </c>
      <c r="H9353" s="2">
        <f t="shared" ca="1" si="1017"/>
        <v>6.0897259951122051E-2</v>
      </c>
      <c r="I9353" s="2"/>
      <c r="J9353" s="15">
        <f ca="1">-LN(K9353) /NegExp_Labda</f>
        <v>2.0534752924831121</v>
      </c>
      <c r="K9353" s="2">
        <f t="shared" ca="1" si="1018"/>
        <v>0.66318913466085505</v>
      </c>
      <c r="L9353" s="2"/>
      <c r="M9353" s="17">
        <f t="shared" ca="1" si="1013"/>
        <v>4</v>
      </c>
      <c r="N9353" s="2">
        <f t="shared" ca="1" si="1014"/>
        <v>0.29842055234876097</v>
      </c>
      <c r="O9353" s="2"/>
      <c r="P9353" s="31">
        <f t="shared" ca="1" si="1012"/>
        <v>4.1801413431504502</v>
      </c>
    </row>
    <row r="9354" spans="1:16" x14ac:dyDescent="0.25">
      <c r="A9354" s="32">
        <f ca="1">Uniform_A+B9354*(Uniform_B-Uniform_A)</f>
        <v>6.9628610837717968</v>
      </c>
      <c r="B9354" s="2">
        <f t="shared" ca="1" si="1015"/>
        <v>0.69628610837717964</v>
      </c>
      <c r="C9354" s="4"/>
      <c r="D9354" s="5">
        <f ca="1">IF(E9354&lt;(Driehoek_C-Driehoek_A)/(Driehoek_B-Driehoek_A),Driehoek_A+SQRT(E9354*(Driehoek_B-Driehoek_A)*(Driehoek_C-Driehoek_A)),Driehoek_B-SQRT((1-E9354)*(Driehoek_B-Driehoek_A)*(Driehoek_B-Driehoek_C)))</f>
        <v>6.0967518926352922</v>
      </c>
      <c r="E9354" s="2">
        <f t="shared" ca="1" si="1016"/>
        <v>0.75917572648809262</v>
      </c>
      <c r="F9354" s="2"/>
      <c r="G9354" s="15">
        <f ca="1">_xlfn.NORM.INV(H9354,Normaal_Mu,Normaal_Sigma)</f>
        <v>6.873719929291239</v>
      </c>
      <c r="H9354" s="2">
        <f t="shared" ca="1" si="1017"/>
        <v>0.82558470236778703</v>
      </c>
      <c r="I9354" s="2"/>
      <c r="J9354" s="15">
        <f ca="1">-LN(K9354) /NegExp_Labda</f>
        <v>1.5124915383112227</v>
      </c>
      <c r="K9354" s="2">
        <f t="shared" ca="1" si="1018"/>
        <v>0.73896973884427519</v>
      </c>
      <c r="L9354" s="2"/>
      <c r="M9354" s="17">
        <f t="shared" ca="1" si="1013"/>
        <v>6</v>
      </c>
      <c r="N9354" s="2">
        <f t="shared" ca="1" si="1014"/>
        <v>0.67301692382920308</v>
      </c>
      <c r="O9354" s="2"/>
      <c r="P9354" s="31">
        <f t="shared" ca="1" si="1012"/>
        <v>5.4891648888019109</v>
      </c>
    </row>
    <row r="9355" spans="1:16" x14ac:dyDescent="0.25">
      <c r="A9355" s="32">
        <f ca="1">Uniform_A+B9355*(Uniform_B-Uniform_A)</f>
        <v>6.6070484954787911</v>
      </c>
      <c r="B9355" s="2">
        <f t="shared" ca="1" si="1015"/>
        <v>0.66070484954787911</v>
      </c>
      <c r="C9355" s="4"/>
      <c r="D9355" s="5">
        <f ca="1">IF(E9355&lt;(Driehoek_C-Driehoek_A)/(Driehoek_B-Driehoek_A),Driehoek_A+SQRT(E9355*(Driehoek_B-Driehoek_A)*(Driehoek_C-Driehoek_A)),Driehoek_B-SQRT((1-E9355)*(Driehoek_B-Driehoek_A)*(Driehoek_B-Driehoek_C)))</f>
        <v>3.6328807719211138</v>
      </c>
      <c r="E9355" s="2">
        <f t="shared" ca="1" si="1016"/>
        <v>0.19044997252212092</v>
      </c>
      <c r="F9355" s="2"/>
      <c r="G9355" s="15">
        <f ca="1">_xlfn.NORM.INV(H9355,Normaal_Mu,Normaal_Sigma)</f>
        <v>5.1993761563603833</v>
      </c>
      <c r="H9355" s="2">
        <f t="shared" ca="1" si="1017"/>
        <v>0.53970401718695094</v>
      </c>
      <c r="I9355" s="2"/>
      <c r="J9355" s="15">
        <f ca="1">-LN(K9355) /NegExp_Labda</f>
        <v>3.4239873397871299</v>
      </c>
      <c r="K9355" s="2">
        <f t="shared" ca="1" si="1018"/>
        <v>0.50419233433805699</v>
      </c>
      <c r="L9355" s="2"/>
      <c r="M9355" s="17">
        <f t="shared" ca="1" si="1013"/>
        <v>5</v>
      </c>
      <c r="N9355" s="2">
        <f t="shared" ca="1" si="1014"/>
        <v>0.46664085022856205</v>
      </c>
      <c r="O9355" s="2"/>
      <c r="P9355" s="31">
        <f t="shared" ca="1" si="1012"/>
        <v>4.7726585527094834</v>
      </c>
    </row>
    <row r="9356" spans="1:16" x14ac:dyDescent="0.25">
      <c r="A9356" s="32">
        <f ca="1">Uniform_A+B9356*(Uniform_B-Uniform_A)</f>
        <v>4.9788021944372609</v>
      </c>
      <c r="B9356" s="2">
        <f t="shared" ca="1" si="1015"/>
        <v>0.49788021944372607</v>
      </c>
      <c r="C9356" s="4"/>
      <c r="D9356" s="5">
        <f ca="1">IF(E9356&lt;(Driehoek_C-Driehoek_A)/(Driehoek_B-Driehoek_A),Driehoek_A+SQRT(E9356*(Driehoek_B-Driehoek_A)*(Driehoek_C-Driehoek_A)),Driehoek_B-SQRT((1-E9356)*(Driehoek_B-Driehoek_A)*(Driehoek_B-Driehoek_C)))</f>
        <v>3.4210878467009431</v>
      </c>
      <c r="E9356" s="2">
        <f t="shared" ca="1" si="1016"/>
        <v>0.14424933343150881</v>
      </c>
      <c r="F9356" s="2"/>
      <c r="G9356" s="15">
        <f ca="1">_xlfn.NORM.INV(H9356,Normaal_Mu,Normaal_Sigma)</f>
        <v>7.3624936303234136</v>
      </c>
      <c r="H9356" s="2">
        <f t="shared" ca="1" si="1017"/>
        <v>0.88124765572845998</v>
      </c>
      <c r="I9356" s="2"/>
      <c r="J9356" s="15">
        <f ca="1">-LN(K9356) /NegExp_Labda</f>
        <v>1.6904295419881257</v>
      </c>
      <c r="K9356" s="2">
        <f t="shared" ca="1" si="1018"/>
        <v>0.71313402106561052</v>
      </c>
      <c r="L9356" s="2"/>
      <c r="M9356" s="17">
        <f t="shared" ca="1" si="1013"/>
        <v>6</v>
      </c>
      <c r="N9356" s="2">
        <f t="shared" ca="1" si="1014"/>
        <v>0.70546601097474015</v>
      </c>
      <c r="O9356" s="2"/>
      <c r="P9356" s="31">
        <f t="shared" ca="1" si="1012"/>
        <v>4.6905626426899492</v>
      </c>
    </row>
    <row r="9357" spans="1:16" x14ac:dyDescent="0.25">
      <c r="A9357" s="32">
        <f ca="1">Uniform_A+B9357*(Uniform_B-Uniform_A)</f>
        <v>6.2289699080555669</v>
      </c>
      <c r="B9357" s="2">
        <f t="shared" ca="1" si="1015"/>
        <v>0.62289699080555672</v>
      </c>
      <c r="C9357" s="4"/>
      <c r="D9357" s="5">
        <f ca="1">IF(E9357&lt;(Driehoek_C-Driehoek_A)/(Driehoek_B-Driehoek_A),Driehoek_A+SQRT(E9357*(Driehoek_B-Driehoek_A)*(Driehoek_C-Driehoek_A)),Driehoek_B-SQRT((1-E9357)*(Driehoek_B-Driehoek_A)*(Driehoek_B-Driehoek_C)))</f>
        <v>3.2215790656323851</v>
      </c>
      <c r="E9357" s="2">
        <f t="shared" ca="1" si="1016"/>
        <v>0.10658967239937789</v>
      </c>
      <c r="F9357" s="2"/>
      <c r="G9357" s="15">
        <f ca="1">_xlfn.NORM.INV(H9357,Normaal_Mu,Normaal_Sigma)</f>
        <v>3.301545412252497</v>
      </c>
      <c r="H9357" s="2">
        <f t="shared" ca="1" si="1017"/>
        <v>0.19787741428181793</v>
      </c>
      <c r="I9357" s="2"/>
      <c r="J9357" s="15">
        <f ca="1">-LN(K9357) /NegExp_Labda</f>
        <v>5.9553996353219389</v>
      </c>
      <c r="K9357" s="2">
        <f t="shared" ca="1" si="1018"/>
        <v>0.30389290462411278</v>
      </c>
      <c r="L9357" s="2"/>
      <c r="M9357" s="17">
        <f t="shared" ca="1" si="1013"/>
        <v>8</v>
      </c>
      <c r="N9357" s="2">
        <f t="shared" ca="1" si="1014"/>
        <v>0.90069820551161361</v>
      </c>
      <c r="O9357" s="2"/>
      <c r="P9357" s="31">
        <f t="shared" ref="P9357:P9420" ca="1" si="1019">SUM(A9357,D9357,G9357,J9357,M9357)/5</f>
        <v>5.3414988042524776</v>
      </c>
    </row>
    <row r="9358" spans="1:16" x14ac:dyDescent="0.25">
      <c r="A9358" s="32">
        <f ca="1">Uniform_A+B9358*(Uniform_B-Uniform_A)</f>
        <v>0.24484600684504865</v>
      </c>
      <c r="B9358" s="2">
        <f t="shared" ca="1" si="1015"/>
        <v>2.4484600684504865E-2</v>
      </c>
      <c r="C9358" s="4"/>
      <c r="D9358" s="5">
        <f ca="1">IF(E9358&lt;(Driehoek_C-Driehoek_A)/(Driehoek_B-Driehoek_A),Driehoek_A+SQRT(E9358*(Driehoek_B-Driehoek_A)*(Driehoek_C-Driehoek_A)),Driehoek_B-SQRT((1-E9358)*(Driehoek_B-Driehoek_A)*(Driehoek_B-Driehoek_C)))</f>
        <v>4.1361556981071557</v>
      </c>
      <c r="E9358" s="2">
        <f t="shared" ca="1" si="1016"/>
        <v>0.3240862459127003</v>
      </c>
      <c r="F9358" s="2"/>
      <c r="G9358" s="15">
        <f ca="1">_xlfn.NORM.INV(H9358,Normaal_Mu,Normaal_Sigma)</f>
        <v>6.8261238054305355</v>
      </c>
      <c r="H9358" s="2">
        <f t="shared" ca="1" si="1017"/>
        <v>0.8193950072012901</v>
      </c>
      <c r="I9358" s="2"/>
      <c r="J9358" s="15">
        <f ca="1">-LN(K9358) /NegExp_Labda</f>
        <v>1.1231829812035692</v>
      </c>
      <c r="K9358" s="2">
        <f t="shared" ca="1" si="1018"/>
        <v>0.79880645528845395</v>
      </c>
      <c r="L9358" s="2"/>
      <c r="M9358" s="17">
        <f t="shared" ca="1" si="1013"/>
        <v>7</v>
      </c>
      <c r="N9358" s="2">
        <f t="shared" ca="1" si="1014"/>
        <v>0.7820209017123706</v>
      </c>
      <c r="O9358" s="2"/>
      <c r="P9358" s="31">
        <f t="shared" ca="1" si="1019"/>
        <v>3.8660616983172615</v>
      </c>
    </row>
    <row r="9359" spans="1:16" x14ac:dyDescent="0.25">
      <c r="A9359" s="32">
        <f ca="1">Uniform_A+B9359*(Uniform_B-Uniform_A)</f>
        <v>6.4980737825065997</v>
      </c>
      <c r="B9359" s="2">
        <f t="shared" ca="1" si="1015"/>
        <v>0.64980737825065993</v>
      </c>
      <c r="C9359" s="4"/>
      <c r="D9359" s="5">
        <f ca="1">IF(E9359&lt;(Driehoek_C-Driehoek_A)/(Driehoek_B-Driehoek_A),Driehoek_A+SQRT(E9359*(Driehoek_B-Driehoek_A)*(Driehoek_C-Driehoek_A)),Driehoek_B-SQRT((1-E9359)*(Driehoek_B-Driehoek_A)*(Driehoek_B-Driehoek_C)))</f>
        <v>4.9078595297764505</v>
      </c>
      <c r="E9359" s="2">
        <f t="shared" ca="1" si="1016"/>
        <v>0.52155389634167393</v>
      </c>
      <c r="F9359" s="2"/>
      <c r="G9359" s="15">
        <f ca="1">_xlfn.NORM.INV(H9359,Normaal_Mu,Normaal_Sigma)</f>
        <v>4.8146632056178982</v>
      </c>
      <c r="H9359" s="2">
        <f t="shared" ca="1" si="1017"/>
        <v>0.46308350216672967</v>
      </c>
      <c r="I9359" s="2"/>
      <c r="J9359" s="15">
        <f ca="1">-LN(K9359) /NegExp_Labda</f>
        <v>3.0315834855957395</v>
      </c>
      <c r="K9359" s="2">
        <f t="shared" ca="1" si="1018"/>
        <v>0.545355885169865</v>
      </c>
      <c r="L9359" s="2"/>
      <c r="M9359" s="17">
        <f t="shared" ca="1" si="1013"/>
        <v>4</v>
      </c>
      <c r="N9359" s="2">
        <f t="shared" ca="1" si="1014"/>
        <v>0.42020210242886591</v>
      </c>
      <c r="O9359" s="2"/>
      <c r="P9359" s="31">
        <f t="shared" ca="1" si="1019"/>
        <v>4.6504360006993375</v>
      </c>
    </row>
    <row r="9360" spans="1:16" x14ac:dyDescent="0.25">
      <c r="A9360" s="32">
        <f ca="1">Uniform_A+B9360*(Uniform_B-Uniform_A)</f>
        <v>4.8792032448013813</v>
      </c>
      <c r="B9360" s="2">
        <f t="shared" ca="1" si="1015"/>
        <v>0.48792032448013811</v>
      </c>
      <c r="C9360" s="4"/>
      <c r="D9360" s="5">
        <f ca="1">IF(E9360&lt;(Driehoek_C-Driehoek_A)/(Driehoek_B-Driehoek_A),Driehoek_A+SQRT(E9360*(Driehoek_B-Driehoek_A)*(Driehoek_C-Driehoek_A)),Driehoek_B-SQRT((1-E9360)*(Driehoek_B-Driehoek_A)*(Driehoek_B-Driehoek_C)))</f>
        <v>5.8469658289587176</v>
      </c>
      <c r="E9360" s="2">
        <f t="shared" ca="1" si="1016"/>
        <v>0.7159535861784575</v>
      </c>
      <c r="F9360" s="2"/>
      <c r="G9360" s="15">
        <f ca="1">_xlfn.NORM.INV(H9360,Normaal_Mu,Normaal_Sigma)</f>
        <v>4.6141403349856658</v>
      </c>
      <c r="H9360" s="2">
        <f t="shared" ca="1" si="1017"/>
        <v>0.42350696048355152</v>
      </c>
      <c r="I9360" s="2"/>
      <c r="J9360" s="15">
        <f ca="1">-LN(K9360) /NegExp_Labda</f>
        <v>1.2972810780149648</v>
      </c>
      <c r="K9360" s="2">
        <f t="shared" ca="1" si="1018"/>
        <v>0.77147098564642436</v>
      </c>
      <c r="L9360" s="2"/>
      <c r="M9360" s="17">
        <f t="shared" ca="1" si="1013"/>
        <v>6</v>
      </c>
      <c r="N9360" s="2">
        <f t="shared" ca="1" si="1014"/>
        <v>0.69420296276352011</v>
      </c>
      <c r="O9360" s="2"/>
      <c r="P9360" s="31">
        <f t="shared" ca="1" si="1019"/>
        <v>4.5275180973521456</v>
      </c>
    </row>
    <row r="9361" spans="1:16" x14ac:dyDescent="0.25">
      <c r="A9361" s="32">
        <f ca="1">Uniform_A+B9361*(Uniform_B-Uniform_A)</f>
        <v>2.3295481604015631</v>
      </c>
      <c r="B9361" s="2">
        <f t="shared" ca="1" si="1015"/>
        <v>0.23295481604015633</v>
      </c>
      <c r="C9361" s="4"/>
      <c r="D9361" s="5">
        <f ca="1">IF(E9361&lt;(Driehoek_C-Driehoek_A)/(Driehoek_B-Driehoek_A),Driehoek_A+SQRT(E9361*(Driehoek_B-Driehoek_A)*(Driehoek_C-Driehoek_A)),Driehoek_B-SQRT((1-E9361)*(Driehoek_B-Driehoek_A)*(Driehoek_B-Driehoek_C)))</f>
        <v>5.3756118257895036</v>
      </c>
      <c r="E9361" s="2">
        <f t="shared" ca="1" si="1016"/>
        <v>0.62468029607551734</v>
      </c>
      <c r="F9361" s="2"/>
      <c r="G9361" s="15">
        <f ca="1">_xlfn.NORM.INV(H9361,Normaal_Mu,Normaal_Sigma)</f>
        <v>6.3685063159441651</v>
      </c>
      <c r="H9361" s="2">
        <f t="shared" ca="1" si="1017"/>
        <v>0.75309233985410218</v>
      </c>
      <c r="I9361" s="2"/>
      <c r="J9361" s="15">
        <f ca="1">-LN(K9361) /NegExp_Labda</f>
        <v>3.6116526611286237</v>
      </c>
      <c r="K9361" s="2">
        <f t="shared" ca="1" si="1018"/>
        <v>0.48561918498356993</v>
      </c>
      <c r="L9361" s="2"/>
      <c r="M9361" s="17">
        <f t="shared" ca="1" si="1013"/>
        <v>5</v>
      </c>
      <c r="N9361" s="2">
        <f t="shared" ca="1" si="1014"/>
        <v>0.52713276973871781</v>
      </c>
      <c r="O9361" s="2"/>
      <c r="P9361" s="31">
        <f t="shared" ca="1" si="1019"/>
        <v>4.5370637926527717</v>
      </c>
    </row>
    <row r="9362" spans="1:16" x14ac:dyDescent="0.25">
      <c r="A9362" s="32">
        <f ca="1">Uniform_A+B9362*(Uniform_B-Uniform_A)</f>
        <v>8.9144330973574899</v>
      </c>
      <c r="B9362" s="2">
        <f t="shared" ca="1" si="1015"/>
        <v>0.89144330973574892</v>
      </c>
      <c r="C9362" s="4"/>
      <c r="D9362" s="5">
        <f ca="1">IF(E9362&lt;(Driehoek_C-Driehoek_A)/(Driehoek_B-Driehoek_A),Driehoek_A+SQRT(E9362*(Driehoek_B-Driehoek_A)*(Driehoek_C-Driehoek_A)),Driehoek_B-SQRT((1-E9362)*(Driehoek_B-Driehoek_A)*(Driehoek_B-Driehoek_C)))</f>
        <v>5.3895742760725582</v>
      </c>
      <c r="E9362" s="2">
        <f t="shared" ca="1" si="1016"/>
        <v>0.62756645977151448</v>
      </c>
      <c r="F9362" s="2"/>
      <c r="G9362" s="15">
        <f ca="1">_xlfn.NORM.INV(H9362,Normaal_Mu,Normaal_Sigma)</f>
        <v>5.2442149628860752</v>
      </c>
      <c r="H9362" s="2">
        <f t="shared" ca="1" si="1017"/>
        <v>0.54859305155710758</v>
      </c>
      <c r="I9362" s="2"/>
      <c r="J9362" s="15">
        <f ca="1">-LN(K9362) /NegExp_Labda</f>
        <v>1.0276374167378979</v>
      </c>
      <c r="K9362" s="2">
        <f t="shared" ca="1" si="1018"/>
        <v>0.81421771683113042</v>
      </c>
      <c r="L9362" s="2"/>
      <c r="M9362" s="17">
        <f t="shared" ca="1" si="1013"/>
        <v>8</v>
      </c>
      <c r="N9362" s="2">
        <f t="shared" ca="1" si="1014"/>
        <v>0.88043038380113403</v>
      </c>
      <c r="O9362" s="2"/>
      <c r="P9362" s="31">
        <f t="shared" ca="1" si="1019"/>
        <v>5.7151719506108041</v>
      </c>
    </row>
    <row r="9363" spans="1:16" x14ac:dyDescent="0.25">
      <c r="A9363" s="32">
        <f ca="1">Uniform_A+B9363*(Uniform_B-Uniform_A)</f>
        <v>1.3464234460776281</v>
      </c>
      <c r="B9363" s="2">
        <f t="shared" ca="1" si="1015"/>
        <v>0.13464234460776281</v>
      </c>
      <c r="C9363" s="4"/>
      <c r="D9363" s="5">
        <f ca="1">IF(E9363&lt;(Driehoek_C-Driehoek_A)/(Driehoek_B-Driehoek_A),Driehoek_A+SQRT(E9363*(Driehoek_B-Driehoek_A)*(Driehoek_C-Driehoek_A)),Driehoek_B-SQRT((1-E9363)*(Driehoek_B-Driehoek_A)*(Driehoek_B-Driehoek_C)))</f>
        <v>5.263879366966405</v>
      </c>
      <c r="E9363" s="2">
        <f t="shared" ca="1" si="1016"/>
        <v>0.6011829318691615</v>
      </c>
      <c r="F9363" s="2"/>
      <c r="G9363" s="15">
        <f ca="1">_xlfn.NORM.INV(H9363,Normaal_Mu,Normaal_Sigma)</f>
        <v>6.183168452190003</v>
      </c>
      <c r="H9363" s="2">
        <f t="shared" ca="1" si="1017"/>
        <v>0.72293548041377909</v>
      </c>
      <c r="I9363" s="2"/>
      <c r="J9363" s="15">
        <f ca="1">-LN(K9363) /NegExp_Labda</f>
        <v>7.7970555010374962</v>
      </c>
      <c r="K9363" s="2">
        <f t="shared" ca="1" si="1018"/>
        <v>0.21025985673455194</v>
      </c>
      <c r="L9363" s="2"/>
      <c r="M9363" s="17">
        <f t="shared" ca="1" si="1013"/>
        <v>7</v>
      </c>
      <c r="N9363" s="2">
        <f t="shared" ca="1" si="1014"/>
        <v>0.78707122692044917</v>
      </c>
      <c r="O9363" s="2"/>
      <c r="P9363" s="31">
        <f t="shared" ca="1" si="1019"/>
        <v>5.5181053532543061</v>
      </c>
    </row>
    <row r="9364" spans="1:16" x14ac:dyDescent="0.25">
      <c r="A9364" s="32">
        <f ca="1">Uniform_A+B9364*(Uniform_B-Uniform_A)</f>
        <v>8.4010032673936372</v>
      </c>
      <c r="B9364" s="2">
        <f t="shared" ca="1" si="1015"/>
        <v>0.84010032673936363</v>
      </c>
      <c r="C9364" s="4"/>
      <c r="D9364" s="5">
        <f ca="1">IF(E9364&lt;(Driehoek_C-Driehoek_A)/(Driehoek_B-Driehoek_A),Driehoek_A+SQRT(E9364*(Driehoek_B-Driehoek_A)*(Driehoek_C-Driehoek_A)),Driehoek_B-SQRT((1-E9364)*(Driehoek_B-Driehoek_A)*(Driehoek_B-Driehoek_C)))</f>
        <v>3.4597952258140028</v>
      </c>
      <c r="E9364" s="2">
        <f t="shared" ca="1" si="1016"/>
        <v>0.15221443580781113</v>
      </c>
      <c r="F9364" s="2"/>
      <c r="G9364" s="15">
        <f ca="1">_xlfn.NORM.INV(H9364,Normaal_Mu,Normaal_Sigma)</f>
        <v>5.8413169713609676</v>
      </c>
      <c r="H9364" s="2">
        <f t="shared" ca="1" si="1017"/>
        <v>0.66299776011735712</v>
      </c>
      <c r="I9364" s="2"/>
      <c r="J9364" s="15">
        <f ca="1">-LN(K9364) /NegExp_Labda</f>
        <v>2.2619808367334695</v>
      </c>
      <c r="K9364" s="2">
        <f t="shared" ca="1" si="1018"/>
        <v>0.63610211691295293</v>
      </c>
      <c r="L9364" s="2"/>
      <c r="M9364" s="17">
        <f t="shared" ca="1" si="1013"/>
        <v>5</v>
      </c>
      <c r="N9364" s="2">
        <f t="shared" ca="1" si="1014"/>
        <v>0.50227511210480436</v>
      </c>
      <c r="O9364" s="2"/>
      <c r="P9364" s="31">
        <f t="shared" ca="1" si="1019"/>
        <v>4.9928192602604158</v>
      </c>
    </row>
    <row r="9365" spans="1:16" x14ac:dyDescent="0.25">
      <c r="A9365" s="32">
        <f ca="1">Uniform_A+B9365*(Uniform_B-Uniform_A)</f>
        <v>9.9686683345042209</v>
      </c>
      <c r="B9365" s="2">
        <f t="shared" ca="1" si="1015"/>
        <v>0.99686683345042215</v>
      </c>
      <c r="C9365" s="4"/>
      <c r="D9365" s="5">
        <f ca="1">IF(E9365&lt;(Driehoek_C-Driehoek_A)/(Driehoek_B-Driehoek_A),Driehoek_A+SQRT(E9365*(Driehoek_B-Driehoek_A)*(Driehoek_C-Driehoek_A)),Driehoek_B-SQRT((1-E9365)*(Driehoek_B-Driehoek_A)*(Driehoek_B-Driehoek_C)))</f>
        <v>4.1981673741319332</v>
      </c>
      <c r="E9365" s="2">
        <f t="shared" ca="1" si="1016"/>
        <v>0.34121152666139942</v>
      </c>
      <c r="F9365" s="2"/>
      <c r="G9365" s="15">
        <f ca="1">_xlfn.NORM.INV(H9365,Normaal_Mu,Normaal_Sigma)</f>
        <v>5.9796456869246368</v>
      </c>
      <c r="H9365" s="2">
        <f t="shared" ca="1" si="1017"/>
        <v>0.68787036768778265</v>
      </c>
      <c r="I9365" s="2"/>
      <c r="J9365" s="15">
        <f ca="1">-LN(K9365) /NegExp_Labda</f>
        <v>5.3286569082362112</v>
      </c>
      <c r="K9365" s="2">
        <f t="shared" ca="1" si="1018"/>
        <v>0.34447581931923565</v>
      </c>
      <c r="L9365" s="2"/>
      <c r="M9365" s="17">
        <f t="shared" ca="1" si="1013"/>
        <v>5</v>
      </c>
      <c r="N9365" s="2">
        <f t="shared" ca="1" si="1014"/>
        <v>0.51398529616189781</v>
      </c>
      <c r="O9365" s="2"/>
      <c r="P9365" s="31">
        <f t="shared" ca="1" si="1019"/>
        <v>6.0950276607594009</v>
      </c>
    </row>
    <row r="9366" spans="1:16" x14ac:dyDescent="0.25">
      <c r="A9366" s="32">
        <f ca="1">Uniform_A+B9366*(Uniform_B-Uniform_A)</f>
        <v>1.5177411234526383</v>
      </c>
      <c r="B9366" s="2">
        <f t="shared" ca="1" si="1015"/>
        <v>0.15177411234526383</v>
      </c>
      <c r="C9366" s="4"/>
      <c r="D9366" s="5">
        <f ca="1">IF(E9366&lt;(Driehoek_C-Driehoek_A)/(Driehoek_B-Driehoek_A),Driehoek_A+SQRT(E9366*(Driehoek_B-Driehoek_A)*(Driehoek_C-Driehoek_A)),Driehoek_B-SQRT((1-E9366)*(Driehoek_B-Driehoek_A)*(Driehoek_B-Driehoek_C)))</f>
        <v>4.2461680452581287</v>
      </c>
      <c r="E9366" s="2">
        <f t="shared" ca="1" si="1016"/>
        <v>0.35431662131643094</v>
      </c>
      <c r="F9366" s="2"/>
      <c r="G9366" s="15">
        <f ca="1">_xlfn.NORM.INV(H9366,Normaal_Mu,Normaal_Sigma)</f>
        <v>8.2785595474220361</v>
      </c>
      <c r="H9366" s="2">
        <f t="shared" ca="1" si="1017"/>
        <v>0.94942249678067536</v>
      </c>
      <c r="I9366" s="2"/>
      <c r="J9366" s="15">
        <f ca="1">-LN(K9366) /NegExp_Labda</f>
        <v>11.573635936209007</v>
      </c>
      <c r="K9366" s="2">
        <f t="shared" ca="1" si="1018"/>
        <v>9.8793132352965718E-2</v>
      </c>
      <c r="L9366" s="2"/>
      <c r="M9366" s="17">
        <f t="shared" ca="1" si="1013"/>
        <v>3</v>
      </c>
      <c r="N9366" s="2">
        <f t="shared" ca="1" si="1014"/>
        <v>0.21011881319428727</v>
      </c>
      <c r="O9366" s="2"/>
      <c r="P9366" s="31">
        <f t="shared" ca="1" si="1019"/>
        <v>5.7232209304683623</v>
      </c>
    </row>
    <row r="9367" spans="1:16" x14ac:dyDescent="0.25">
      <c r="A9367" s="32">
        <f ca="1">Uniform_A+B9367*(Uniform_B-Uniform_A)</f>
        <v>6.3984480427466011</v>
      </c>
      <c r="B9367" s="2">
        <f t="shared" ca="1" si="1015"/>
        <v>0.63984480427466006</v>
      </c>
      <c r="C9367" s="4"/>
      <c r="D9367" s="5">
        <f ca="1">IF(E9367&lt;(Driehoek_C-Driehoek_A)/(Driehoek_B-Driehoek_A),Driehoek_A+SQRT(E9367*(Driehoek_B-Driehoek_A)*(Driehoek_C-Driehoek_A)),Driehoek_B-SQRT((1-E9367)*(Driehoek_B-Driehoek_A)*(Driehoek_B-Driehoek_C)))</f>
        <v>8.1973565719908787</v>
      </c>
      <c r="E9367" s="2">
        <f t="shared" ca="1" si="1016"/>
        <v>0.98159324364210765</v>
      </c>
      <c r="F9367" s="2"/>
      <c r="G9367" s="15">
        <f ca="1">_xlfn.NORM.INV(H9367,Normaal_Mu,Normaal_Sigma)</f>
        <v>3.5421983310096699</v>
      </c>
      <c r="H9367" s="2">
        <f t="shared" ca="1" si="1017"/>
        <v>0.23303116215132713</v>
      </c>
      <c r="I9367" s="2"/>
      <c r="J9367" s="15">
        <f ca="1">-LN(K9367) /NegExp_Labda</f>
        <v>1.3887051357669427</v>
      </c>
      <c r="K9367" s="2">
        <f t="shared" ca="1" si="1018"/>
        <v>0.75749296622491369</v>
      </c>
      <c r="L9367" s="2"/>
      <c r="M9367" s="17">
        <f t="shared" ca="1" si="1013"/>
        <v>6</v>
      </c>
      <c r="N9367" s="2">
        <f t="shared" ca="1" si="1014"/>
        <v>0.75265583857361362</v>
      </c>
      <c r="O9367" s="2"/>
      <c r="P9367" s="31">
        <f t="shared" ca="1" si="1019"/>
        <v>5.1053416163028187</v>
      </c>
    </row>
    <row r="9368" spans="1:16" x14ac:dyDescent="0.25">
      <c r="A9368" s="32">
        <f ca="1">Uniform_A+B9368*(Uniform_B-Uniform_A)</f>
        <v>0.30112826947403692</v>
      </c>
      <c r="B9368" s="2">
        <f t="shared" ca="1" si="1015"/>
        <v>3.0112826947403692E-2</v>
      </c>
      <c r="C9368" s="4"/>
      <c r="D9368" s="5">
        <f ca="1">IF(E9368&lt;(Driehoek_C-Driehoek_A)/(Driehoek_B-Driehoek_A),Driehoek_A+SQRT(E9368*(Driehoek_B-Driehoek_A)*(Driehoek_C-Driehoek_A)),Driehoek_B-SQRT((1-E9368)*(Driehoek_B-Driehoek_A)*(Driehoek_B-Driehoek_C)))</f>
        <v>4.4816403956662416</v>
      </c>
      <c r="E9368" s="2">
        <f t="shared" ca="1" si="1016"/>
        <v>0.41669789959785375</v>
      </c>
      <c r="F9368" s="2"/>
      <c r="G9368" s="15">
        <f ca="1">_xlfn.NORM.INV(H9368,Normaal_Mu,Normaal_Sigma)</f>
        <v>4.9849669378441099</v>
      </c>
      <c r="H9368" s="2">
        <f t="shared" ca="1" si="1017"/>
        <v>0.49700136618733814</v>
      </c>
      <c r="I9368" s="2"/>
      <c r="J9368" s="15">
        <f ca="1">-LN(K9368) /NegExp_Labda</f>
        <v>0.28600780771786188</v>
      </c>
      <c r="K9368" s="2">
        <f t="shared" ca="1" si="1018"/>
        <v>0.94440369471460139</v>
      </c>
      <c r="L9368" s="2"/>
      <c r="M9368" s="17">
        <f t="shared" ca="1" si="1013"/>
        <v>5</v>
      </c>
      <c r="N9368" s="2">
        <f t="shared" ca="1" si="1014"/>
        <v>0.60635684618779162</v>
      </c>
      <c r="O9368" s="2"/>
      <c r="P9368" s="31">
        <f t="shared" ca="1" si="1019"/>
        <v>3.0107486821404499</v>
      </c>
    </row>
    <row r="9369" spans="1:16" x14ac:dyDescent="0.25">
      <c r="A9369" s="32">
        <f ca="1">Uniform_A+B9369*(Uniform_B-Uniform_A)</f>
        <v>0.18237829610356693</v>
      </c>
      <c r="B9369" s="2">
        <f t="shared" ca="1" si="1015"/>
        <v>1.8237829610356693E-2</v>
      </c>
      <c r="C9369" s="4"/>
      <c r="D9369" s="5">
        <f ca="1">IF(E9369&lt;(Driehoek_C-Driehoek_A)/(Driehoek_B-Driehoek_A),Driehoek_A+SQRT(E9369*(Driehoek_B-Driehoek_A)*(Driehoek_C-Driehoek_A)),Driehoek_B-SQRT((1-E9369)*(Driehoek_B-Driehoek_A)*(Driehoek_B-Driehoek_C)))</f>
        <v>3.8675663017716486</v>
      </c>
      <c r="E9369" s="2">
        <f t="shared" ca="1" si="1016"/>
        <v>0.2491288493937881</v>
      </c>
      <c r="F9369" s="2"/>
      <c r="G9369" s="15">
        <f ca="1">_xlfn.NORM.INV(H9369,Normaal_Mu,Normaal_Sigma)</f>
        <v>9.8019383410800422</v>
      </c>
      <c r="H9369" s="2">
        <f t="shared" ca="1" si="1017"/>
        <v>0.99182414296859978</v>
      </c>
      <c r="I9369" s="2"/>
      <c r="J9369" s="15">
        <f ca="1">-LN(K9369) /NegExp_Labda</f>
        <v>4.2084960484112726</v>
      </c>
      <c r="K9369" s="2">
        <f t="shared" ca="1" si="1018"/>
        <v>0.43097757961670224</v>
      </c>
      <c r="L9369" s="2"/>
      <c r="M9369" s="17">
        <f t="shared" ca="1" si="1013"/>
        <v>4</v>
      </c>
      <c r="N9369" s="2">
        <f t="shared" ca="1" si="1014"/>
        <v>0.35873069389984047</v>
      </c>
      <c r="O9369" s="2"/>
      <c r="P9369" s="31">
        <f t="shared" ca="1" si="1019"/>
        <v>4.4120757974733058</v>
      </c>
    </row>
    <row r="9370" spans="1:16" x14ac:dyDescent="0.25">
      <c r="A9370" s="32">
        <f ca="1">Uniform_A+B9370*(Uniform_B-Uniform_A)</f>
        <v>7.3379989578206057</v>
      </c>
      <c r="B9370" s="2">
        <f t="shared" ca="1" si="1015"/>
        <v>0.73379989578206062</v>
      </c>
      <c r="C9370" s="4"/>
      <c r="D9370" s="5">
        <f ca="1">IF(E9370&lt;(Driehoek_C-Driehoek_A)/(Driehoek_B-Driehoek_A),Driehoek_A+SQRT(E9370*(Driehoek_B-Driehoek_A)*(Driehoek_C-Driehoek_A)),Driehoek_B-SQRT((1-E9370)*(Driehoek_B-Driehoek_A)*(Driehoek_B-Driehoek_C)))</f>
        <v>5.139731029290445</v>
      </c>
      <c r="E9370" s="2">
        <f t="shared" ca="1" si="1016"/>
        <v>0.5742378135364854</v>
      </c>
      <c r="F9370" s="2"/>
      <c r="G9370" s="15">
        <f ca="1">_xlfn.NORM.INV(H9370,Normaal_Mu,Normaal_Sigma)</f>
        <v>6.7707251351901308</v>
      </c>
      <c r="H9370" s="2">
        <f t="shared" ca="1" si="1017"/>
        <v>0.81201944274968041</v>
      </c>
      <c r="I9370" s="2"/>
      <c r="J9370" s="15">
        <f ca="1">-LN(K9370) /NegExp_Labda</f>
        <v>5.7501722532794819</v>
      </c>
      <c r="K9370" s="2">
        <f t="shared" ca="1" si="1018"/>
        <v>0.31662586122256486</v>
      </c>
      <c r="L9370" s="2"/>
      <c r="M9370" s="17">
        <f t="shared" ca="1" si="1013"/>
        <v>3</v>
      </c>
      <c r="N9370" s="2">
        <f t="shared" ca="1" si="1014"/>
        <v>0.17376822413926818</v>
      </c>
      <c r="O9370" s="2"/>
      <c r="P9370" s="31">
        <f t="shared" ca="1" si="1019"/>
        <v>5.5997254751161325</v>
      </c>
    </row>
    <row r="9371" spans="1:16" x14ac:dyDescent="0.25">
      <c r="A9371" s="32">
        <f ca="1">Uniform_A+B9371*(Uniform_B-Uniform_A)</f>
        <v>8.5110135932590776</v>
      </c>
      <c r="B9371" s="2">
        <f t="shared" ca="1" si="1015"/>
        <v>0.8511013593259078</v>
      </c>
      <c r="C9371" s="4"/>
      <c r="D9371" s="5">
        <f ca="1">IF(E9371&lt;(Driehoek_C-Driehoek_A)/(Driehoek_B-Driehoek_A),Driehoek_A+SQRT(E9371*(Driehoek_B-Driehoek_A)*(Driehoek_C-Driehoek_A)),Driehoek_B-SQRT((1-E9371)*(Driehoek_B-Driehoek_A)*(Driehoek_B-Driehoek_C)))</f>
        <v>2.7715851032309717</v>
      </c>
      <c r="E9371" s="2">
        <f t="shared" ca="1" si="1016"/>
        <v>4.2524540823424939E-2</v>
      </c>
      <c r="F9371" s="2"/>
      <c r="G9371" s="15">
        <f ca="1">_xlfn.NORM.INV(H9371,Normaal_Mu,Normaal_Sigma)</f>
        <v>5.8505546948605689</v>
      </c>
      <c r="H9371" s="2">
        <f t="shared" ca="1" si="1017"/>
        <v>0.66468274755425671</v>
      </c>
      <c r="I9371" s="2"/>
      <c r="J9371" s="15">
        <f ca="1">-LN(K9371) /NegExp_Labda</f>
        <v>1.3516611435913308</v>
      </c>
      <c r="K9371" s="2">
        <f t="shared" ca="1" si="1018"/>
        <v>0.76312591987059131</v>
      </c>
      <c r="L9371" s="2"/>
      <c r="M9371" s="17">
        <f t="shared" ca="1" si="1013"/>
        <v>8</v>
      </c>
      <c r="N9371" s="2">
        <f t="shared" ca="1" si="1014"/>
        <v>0.90689778870272786</v>
      </c>
      <c r="O9371" s="2"/>
      <c r="P9371" s="31">
        <f t="shared" ca="1" si="1019"/>
        <v>5.296962906988389</v>
      </c>
    </row>
    <row r="9372" spans="1:16" x14ac:dyDescent="0.25">
      <c r="A9372" s="32">
        <f ca="1">Uniform_A+B9372*(Uniform_B-Uniform_A)</f>
        <v>0.19797634181117463</v>
      </c>
      <c r="B9372" s="2">
        <f t="shared" ca="1" si="1015"/>
        <v>1.9797634181117463E-2</v>
      </c>
      <c r="C9372" s="4"/>
      <c r="D9372" s="5">
        <f ca="1">IF(E9372&lt;(Driehoek_C-Driehoek_A)/(Driehoek_B-Driehoek_A),Driehoek_A+SQRT(E9372*(Driehoek_B-Driehoek_A)*(Driehoek_C-Driehoek_A)),Driehoek_B-SQRT((1-E9372)*(Driehoek_B-Driehoek_A)*(Driehoek_B-Driehoek_C)))</f>
        <v>4.3363527091426413</v>
      </c>
      <c r="E9372" s="2">
        <f t="shared" ca="1" si="1016"/>
        <v>0.3785826841851091</v>
      </c>
      <c r="F9372" s="2"/>
      <c r="G9372" s="15">
        <f ca="1">_xlfn.NORM.INV(H9372,Normaal_Mu,Normaal_Sigma)</f>
        <v>4.3433217561061177</v>
      </c>
      <c r="H9372" s="2">
        <f t="shared" ca="1" si="1017"/>
        <v>0.37132763361215737</v>
      </c>
      <c r="I9372" s="2"/>
      <c r="J9372" s="15">
        <f ca="1">-LN(K9372) /NegExp_Labda</f>
        <v>2.6877418693121511</v>
      </c>
      <c r="K9372" s="2">
        <f t="shared" ca="1" si="1018"/>
        <v>0.58417868594883804</v>
      </c>
      <c r="L9372" s="2"/>
      <c r="M9372" s="17">
        <f t="shared" ca="1" si="1013"/>
        <v>3</v>
      </c>
      <c r="N9372" s="2">
        <f t="shared" ca="1" si="1014"/>
        <v>0.20484702942042976</v>
      </c>
      <c r="O9372" s="2"/>
      <c r="P9372" s="31">
        <f t="shared" ca="1" si="1019"/>
        <v>2.9130785352744168</v>
      </c>
    </row>
    <row r="9373" spans="1:16" x14ac:dyDescent="0.25">
      <c r="A9373" s="32">
        <f ca="1">Uniform_A+B9373*(Uniform_B-Uniform_A)</f>
        <v>2.3138587142334135</v>
      </c>
      <c r="B9373" s="2">
        <f t="shared" ca="1" si="1015"/>
        <v>0.23138587142334133</v>
      </c>
      <c r="C9373" s="4"/>
      <c r="D9373" s="5">
        <f ca="1">IF(E9373&lt;(Driehoek_C-Driehoek_A)/(Driehoek_B-Driehoek_A),Driehoek_A+SQRT(E9373*(Driehoek_B-Driehoek_A)*(Driehoek_C-Driehoek_A)),Driehoek_B-SQRT((1-E9373)*(Driehoek_B-Driehoek_A)*(Driehoek_B-Driehoek_C)))</f>
        <v>3.0220135554775522</v>
      </c>
      <c r="E9373" s="2">
        <f t="shared" ca="1" si="1016"/>
        <v>7.4607979112847667E-2</v>
      </c>
      <c r="F9373" s="2"/>
      <c r="G9373" s="15">
        <f ca="1">_xlfn.NORM.INV(H9373,Normaal_Mu,Normaal_Sigma)</f>
        <v>1.4606878417019868</v>
      </c>
      <c r="H9373" s="2">
        <f t="shared" ca="1" si="1017"/>
        <v>3.8392225346567832E-2</v>
      </c>
      <c r="I9373" s="2"/>
      <c r="J9373" s="15">
        <f ca="1">-LN(K9373) /NegExp_Labda</f>
        <v>1.5146689996119302</v>
      </c>
      <c r="K9373" s="2">
        <f t="shared" ca="1" si="1018"/>
        <v>0.73864799330646047</v>
      </c>
      <c r="L9373" s="2"/>
      <c r="M9373" s="17">
        <f t="shared" ca="1" si="1013"/>
        <v>5</v>
      </c>
      <c r="N9373" s="2">
        <f t="shared" ca="1" si="1014"/>
        <v>0.50241929942169394</v>
      </c>
      <c r="O9373" s="2"/>
      <c r="P9373" s="31">
        <f t="shared" ca="1" si="1019"/>
        <v>2.6622458222049765</v>
      </c>
    </row>
    <row r="9374" spans="1:16" x14ac:dyDescent="0.25">
      <c r="A9374" s="32">
        <f ca="1">Uniform_A+B9374*(Uniform_B-Uniform_A)</f>
        <v>8.8494749099959922</v>
      </c>
      <c r="B9374" s="2">
        <f t="shared" ca="1" si="1015"/>
        <v>0.88494749099959924</v>
      </c>
      <c r="C9374" s="4"/>
      <c r="D9374" s="5">
        <f ca="1">IF(E9374&lt;(Driehoek_C-Driehoek_A)/(Driehoek_B-Driehoek_A),Driehoek_A+SQRT(E9374*(Driehoek_B-Driehoek_A)*(Driehoek_C-Driehoek_A)),Driehoek_B-SQRT((1-E9374)*(Driehoek_B-Driehoek_A)*(Driehoek_B-Driehoek_C)))</f>
        <v>6.2867926775883465</v>
      </c>
      <c r="E9374" s="2">
        <f t="shared" ca="1" si="1016"/>
        <v>0.78967160073176534</v>
      </c>
      <c r="F9374" s="2"/>
      <c r="G9374" s="15">
        <f ca="1">_xlfn.NORM.INV(H9374,Normaal_Mu,Normaal_Sigma)</f>
        <v>8.4015764774065484</v>
      </c>
      <c r="H9374" s="2">
        <f t="shared" ca="1" si="1017"/>
        <v>0.95550862070935494</v>
      </c>
      <c r="I9374" s="2"/>
      <c r="J9374" s="15">
        <f ca="1">-LN(K9374) /NegExp_Labda</f>
        <v>2.6817609574501233</v>
      </c>
      <c r="K9374" s="2">
        <f t="shared" ca="1" si="1018"/>
        <v>0.58487788829869669</v>
      </c>
      <c r="L9374" s="2"/>
      <c r="M9374" s="17">
        <f t="shared" ca="1" si="1013"/>
        <v>6</v>
      </c>
      <c r="N9374" s="2">
        <f t="shared" ca="1" si="1014"/>
        <v>0.72621734353927214</v>
      </c>
      <c r="O9374" s="2"/>
      <c r="P9374" s="31">
        <f t="shared" ca="1" si="1019"/>
        <v>6.4439210044882014</v>
      </c>
    </row>
    <row r="9375" spans="1:16" x14ac:dyDescent="0.25">
      <c r="A9375" s="32">
        <f ca="1">Uniform_A+B9375*(Uniform_B-Uniform_A)</f>
        <v>9.5378754080360331</v>
      </c>
      <c r="B9375" s="2">
        <f t="shared" ca="1" si="1015"/>
        <v>0.9537875408036034</v>
      </c>
      <c r="C9375" s="4"/>
      <c r="D9375" s="5">
        <f ca="1">IF(E9375&lt;(Driehoek_C-Driehoek_A)/(Driehoek_B-Driehoek_A),Driehoek_A+SQRT(E9375*(Driehoek_B-Driehoek_A)*(Driehoek_C-Driehoek_A)),Driehoek_B-SQRT((1-E9375)*(Driehoek_B-Driehoek_A)*(Driehoek_B-Driehoek_C)))</f>
        <v>7.5440789272601947</v>
      </c>
      <c r="E9375" s="2">
        <f t="shared" ca="1" si="1016"/>
        <v>0.93943696657006215</v>
      </c>
      <c r="F9375" s="2"/>
      <c r="G9375" s="15">
        <f ca="1">_xlfn.NORM.INV(H9375,Normaal_Mu,Normaal_Sigma)</f>
        <v>2.3642866068998196</v>
      </c>
      <c r="H9375" s="2">
        <f t="shared" ca="1" si="1017"/>
        <v>9.3775812066290265E-2</v>
      </c>
      <c r="I9375" s="2"/>
      <c r="J9375" s="15">
        <f ca="1">-LN(K9375) /NegExp_Labda</f>
        <v>2.4149472352555228</v>
      </c>
      <c r="K9375" s="2">
        <f t="shared" ca="1" si="1018"/>
        <v>0.6169363338367978</v>
      </c>
      <c r="L9375" s="2"/>
      <c r="M9375" s="17">
        <f t="shared" ca="1" si="1013"/>
        <v>4</v>
      </c>
      <c r="N9375" s="2">
        <f t="shared" ca="1" si="1014"/>
        <v>0.34496424082517485</v>
      </c>
      <c r="O9375" s="2"/>
      <c r="P9375" s="31">
        <f t="shared" ca="1" si="1019"/>
        <v>5.1722376354903137</v>
      </c>
    </row>
    <row r="9376" spans="1:16" x14ac:dyDescent="0.25">
      <c r="A9376" s="32">
        <f ca="1">Uniform_A+B9376*(Uniform_B-Uniform_A)</f>
        <v>9.7663465690848543</v>
      </c>
      <c r="B9376" s="2">
        <f t="shared" ca="1" si="1015"/>
        <v>0.9766346569084855</v>
      </c>
      <c r="C9376" s="4"/>
      <c r="D9376" s="5">
        <f ca="1">IF(E9376&lt;(Driehoek_C-Driehoek_A)/(Driehoek_B-Driehoek_A),Driehoek_A+SQRT(E9376*(Driehoek_B-Driehoek_A)*(Driehoek_C-Driehoek_A)),Driehoek_B-SQRT((1-E9376)*(Driehoek_B-Driehoek_A)*(Driehoek_B-Driehoek_C)))</f>
        <v>4.0697990822007499</v>
      </c>
      <c r="E9376" s="2">
        <f t="shared" ca="1" si="1016"/>
        <v>0.30551768314661232</v>
      </c>
      <c r="F9376" s="2"/>
      <c r="G9376" s="15">
        <f ca="1">_xlfn.NORM.INV(H9376,Normaal_Mu,Normaal_Sigma)</f>
        <v>4.7897679787682979</v>
      </c>
      <c r="H9376" s="2">
        <f t="shared" ca="1" si="1017"/>
        <v>0.45814187752617364</v>
      </c>
      <c r="I9376" s="2"/>
      <c r="J9376" s="15">
        <f ca="1">-LN(K9376) /NegExp_Labda</f>
        <v>6.544061875992309</v>
      </c>
      <c r="K9376" s="2">
        <f t="shared" ca="1" si="1018"/>
        <v>0.2701406917351622</v>
      </c>
      <c r="L9376" s="2"/>
      <c r="M9376" s="17">
        <f t="shared" ca="1" si="1013"/>
        <v>5</v>
      </c>
      <c r="N9376" s="2">
        <f t="shared" ca="1" si="1014"/>
        <v>0.53660022804110186</v>
      </c>
      <c r="O9376" s="2"/>
      <c r="P9376" s="31">
        <f t="shared" ca="1" si="1019"/>
        <v>6.0339951012092419</v>
      </c>
    </row>
    <row r="9377" spans="1:16" x14ac:dyDescent="0.25">
      <c r="A9377" s="32">
        <f ca="1">Uniform_A+B9377*(Uniform_B-Uniform_A)</f>
        <v>2.4331921636114595</v>
      </c>
      <c r="B9377" s="2">
        <f t="shared" ca="1" si="1015"/>
        <v>0.24331921636114595</v>
      </c>
      <c r="C9377" s="4"/>
      <c r="D9377" s="5">
        <f ca="1">IF(E9377&lt;(Driehoek_C-Driehoek_A)/(Driehoek_B-Driehoek_A),Driehoek_A+SQRT(E9377*(Driehoek_B-Driehoek_A)*(Driehoek_C-Driehoek_A)),Driehoek_B-SQRT((1-E9377)*(Driehoek_B-Driehoek_A)*(Driehoek_B-Driehoek_C)))</f>
        <v>4.2997425051178206</v>
      </c>
      <c r="E9377" s="2">
        <f t="shared" ca="1" si="1016"/>
        <v>0.36878798519439726</v>
      </c>
      <c r="F9377" s="2"/>
      <c r="G9377" s="15">
        <f ca="1">_xlfn.NORM.INV(H9377,Normaal_Mu,Normaal_Sigma)</f>
        <v>0.95503681227491555</v>
      </c>
      <c r="H9377" s="2">
        <f t="shared" ca="1" si="1017"/>
        <v>2.1563311613122083E-2</v>
      </c>
      <c r="I9377" s="2"/>
      <c r="J9377" s="15">
        <f ca="1">-LN(K9377) /NegExp_Labda</f>
        <v>1.3523665392375561</v>
      </c>
      <c r="K9377" s="2">
        <f t="shared" ca="1" si="1018"/>
        <v>0.76301826632432446</v>
      </c>
      <c r="L9377" s="2"/>
      <c r="M9377" s="17">
        <f t="shared" ca="1" si="1013"/>
        <v>4</v>
      </c>
      <c r="N9377" s="2">
        <f t="shared" ca="1" si="1014"/>
        <v>0.2816875768535595</v>
      </c>
      <c r="O9377" s="2"/>
      <c r="P9377" s="31">
        <f t="shared" ca="1" si="1019"/>
        <v>2.6080676040483501</v>
      </c>
    </row>
    <row r="9378" spans="1:16" x14ac:dyDescent="0.25">
      <c r="A9378" s="32">
        <f ca="1">Uniform_A+B9378*(Uniform_B-Uniform_A)</f>
        <v>0.45207034274689195</v>
      </c>
      <c r="B9378" s="2">
        <f t="shared" ca="1" si="1015"/>
        <v>4.5207034274689195E-2</v>
      </c>
      <c r="C9378" s="4"/>
      <c r="D9378" s="5">
        <f ca="1">IF(E9378&lt;(Driehoek_C-Driehoek_A)/(Driehoek_B-Driehoek_A),Driehoek_A+SQRT(E9378*(Driehoek_B-Driehoek_A)*(Driehoek_C-Driehoek_A)),Driehoek_B-SQRT((1-E9378)*(Driehoek_B-Driehoek_A)*(Driehoek_B-Driehoek_C)))</f>
        <v>6.6378205587419066</v>
      </c>
      <c r="E9378" s="2">
        <f t="shared" ca="1" si="1016"/>
        <v>0.84057452249421716</v>
      </c>
      <c r="F9378" s="2"/>
      <c r="G9378" s="15">
        <f ca="1">_xlfn.NORM.INV(H9378,Normaal_Mu,Normaal_Sigma)</f>
        <v>6.1035147355301582</v>
      </c>
      <c r="H9378" s="2">
        <f t="shared" ca="1" si="1017"/>
        <v>0.70944270021140066</v>
      </c>
      <c r="I9378" s="2"/>
      <c r="J9378" s="15">
        <f ca="1">-LN(K9378) /NegExp_Labda</f>
        <v>9.6367081930021357</v>
      </c>
      <c r="K9378" s="2">
        <f t="shared" ca="1" si="1018"/>
        <v>0.14553456817929677</v>
      </c>
      <c r="L9378" s="2"/>
      <c r="M9378" s="17">
        <f t="shared" ca="1" si="1013"/>
        <v>9</v>
      </c>
      <c r="N9378" s="2">
        <f t="shared" ca="1" si="1014"/>
        <v>0.94540735270083498</v>
      </c>
      <c r="O9378" s="2"/>
      <c r="P9378" s="31">
        <f t="shared" ca="1" si="1019"/>
        <v>6.3660227660042183</v>
      </c>
    </row>
    <row r="9379" spans="1:16" x14ac:dyDescent="0.25">
      <c r="A9379" s="32">
        <f ca="1">Uniform_A+B9379*(Uniform_B-Uniform_A)</f>
        <v>6.189978331413811</v>
      </c>
      <c r="B9379" s="2">
        <f t="shared" ca="1" si="1015"/>
        <v>0.61899783314138113</v>
      </c>
      <c r="C9379" s="4"/>
      <c r="D9379" s="5">
        <f ca="1">IF(E9379&lt;(Driehoek_C-Driehoek_A)/(Driehoek_B-Driehoek_A),Driehoek_A+SQRT(E9379*(Driehoek_B-Driehoek_A)*(Driehoek_C-Driehoek_A)),Driehoek_B-SQRT((1-E9379)*(Driehoek_B-Driehoek_A)*(Driehoek_B-Driehoek_C)))</f>
        <v>3.0721125000576093</v>
      </c>
      <c r="E9379" s="2">
        <f t="shared" ca="1" si="1016"/>
        <v>8.210180091284125E-2</v>
      </c>
      <c r="F9379" s="2"/>
      <c r="G9379" s="15">
        <f ca="1">_xlfn.NORM.INV(H9379,Normaal_Mu,Normaal_Sigma)</f>
        <v>4.4029526335193703</v>
      </c>
      <c r="H9379" s="2">
        <f t="shared" ca="1" si="1017"/>
        <v>0.38265175153461539</v>
      </c>
      <c r="I9379" s="2"/>
      <c r="J9379" s="15">
        <f ca="1">-LN(K9379) /NegExp_Labda</f>
        <v>1.3446734039895736</v>
      </c>
      <c r="K9379" s="2">
        <f t="shared" ca="1" si="1018"/>
        <v>0.76419317050611835</v>
      </c>
      <c r="L9379" s="2"/>
      <c r="M9379" s="17">
        <f t="shared" ca="1" si="1013"/>
        <v>3</v>
      </c>
      <c r="N9379" s="2">
        <f t="shared" ca="1" si="1014"/>
        <v>0.23253137574600269</v>
      </c>
      <c r="O9379" s="2"/>
      <c r="P9379" s="31">
        <f t="shared" ca="1" si="1019"/>
        <v>3.6019433737960731</v>
      </c>
    </row>
    <row r="9380" spans="1:16" x14ac:dyDescent="0.25">
      <c r="A9380" s="32">
        <f ca="1">Uniform_A+B9380*(Uniform_B-Uniform_A)</f>
        <v>9.8322010092210803</v>
      </c>
      <c r="B9380" s="2">
        <f t="shared" ca="1" si="1015"/>
        <v>0.9832201009221081</v>
      </c>
      <c r="C9380" s="4"/>
      <c r="D9380" s="5">
        <f ca="1">IF(E9380&lt;(Driehoek_C-Driehoek_A)/(Driehoek_B-Driehoek_A),Driehoek_A+SQRT(E9380*(Driehoek_B-Driehoek_A)*(Driehoek_C-Driehoek_A)),Driehoek_B-SQRT((1-E9380)*(Driehoek_B-Driehoek_A)*(Driehoek_B-Driehoek_C)))</f>
        <v>2.89848758552868</v>
      </c>
      <c r="E9380" s="2">
        <f t="shared" ca="1" si="1016"/>
        <v>5.7662852953511257E-2</v>
      </c>
      <c r="F9380" s="2"/>
      <c r="G9380" s="15">
        <f ca="1">_xlfn.NORM.INV(H9380,Normaal_Mu,Normaal_Sigma)</f>
        <v>5.3115956483220179</v>
      </c>
      <c r="H9380" s="2">
        <f t="shared" ca="1" si="1017"/>
        <v>0.5619038071243988</v>
      </c>
      <c r="I9380" s="2"/>
      <c r="J9380" s="15">
        <f ca="1">-LN(K9380) /NegExp_Labda</f>
        <v>1.1446260813412343</v>
      </c>
      <c r="K9380" s="2">
        <f t="shared" ca="1" si="1018"/>
        <v>0.79538801336483445</v>
      </c>
      <c r="L9380" s="2"/>
      <c r="M9380" s="17">
        <f t="shared" ca="1" si="1013"/>
        <v>3</v>
      </c>
      <c r="N9380" s="2">
        <f t="shared" ca="1" si="1014"/>
        <v>0.23551732507771561</v>
      </c>
      <c r="O9380" s="2"/>
      <c r="P9380" s="31">
        <f t="shared" ca="1" si="1019"/>
        <v>4.4373820648826028</v>
      </c>
    </row>
    <row r="9381" spans="1:16" x14ac:dyDescent="0.25">
      <c r="A9381" s="32">
        <f ca="1">Uniform_A+B9381*(Uniform_B-Uniform_A)</f>
        <v>9.1904857611422752</v>
      </c>
      <c r="B9381" s="2">
        <f t="shared" ca="1" si="1015"/>
        <v>0.91904857611422752</v>
      </c>
      <c r="C9381" s="4"/>
      <c r="D9381" s="5">
        <f ca="1">IF(E9381&lt;(Driehoek_C-Driehoek_A)/(Driehoek_B-Driehoek_A),Driehoek_A+SQRT(E9381*(Driehoek_B-Driehoek_A)*(Driehoek_C-Driehoek_A)),Driehoek_B-SQRT((1-E9381)*(Driehoek_B-Driehoek_A)*(Driehoek_B-Driehoek_C)))</f>
        <v>4.914600292543275</v>
      </c>
      <c r="E9381" s="2">
        <f t="shared" ca="1" si="1016"/>
        <v>0.52312883515178588</v>
      </c>
      <c r="F9381" s="2"/>
      <c r="G9381" s="15">
        <f ca="1">_xlfn.NORM.INV(H9381,Normaal_Mu,Normaal_Sigma)</f>
        <v>7.330236496304547</v>
      </c>
      <c r="H9381" s="2">
        <f t="shared" ca="1" si="1017"/>
        <v>0.87801443436063309</v>
      </c>
      <c r="I9381" s="2"/>
      <c r="J9381" s="15">
        <f ca="1">-LN(K9381) /NegExp_Labda</f>
        <v>3.4325903149095014</v>
      </c>
      <c r="K9381" s="2">
        <f t="shared" ca="1" si="1018"/>
        <v>0.50332556940576612</v>
      </c>
      <c r="L9381" s="2"/>
      <c r="M9381" s="17">
        <f t="shared" ca="1" si="1013"/>
        <v>2</v>
      </c>
      <c r="N9381" s="2">
        <f t="shared" ca="1" si="1014"/>
        <v>7.0959633601111349E-2</v>
      </c>
      <c r="O9381" s="2"/>
      <c r="P9381" s="31">
        <f t="shared" ca="1" si="1019"/>
        <v>5.3735825729799194</v>
      </c>
    </row>
    <row r="9382" spans="1:16" x14ac:dyDescent="0.25">
      <c r="A9382" s="32">
        <f ca="1">Uniform_A+B9382*(Uniform_B-Uniform_A)</f>
        <v>1.5109990581446331</v>
      </c>
      <c r="B9382" s="2">
        <f t="shared" ca="1" si="1015"/>
        <v>0.15109990581446331</v>
      </c>
      <c r="C9382" s="4"/>
      <c r="D9382" s="5">
        <f ca="1">IF(E9382&lt;(Driehoek_C-Driehoek_A)/(Driehoek_B-Driehoek_A),Driehoek_A+SQRT(E9382*(Driehoek_B-Driehoek_A)*(Driehoek_C-Driehoek_A)),Driehoek_B-SQRT((1-E9382)*(Driehoek_B-Driehoek_A)*(Driehoek_B-Driehoek_C)))</f>
        <v>3.39559434122814</v>
      </c>
      <c r="E9382" s="2">
        <f t="shared" ca="1" si="1016"/>
        <v>0.1391202546620004</v>
      </c>
      <c r="F9382" s="2"/>
      <c r="G9382" s="15">
        <f ca="1">_xlfn.NORM.INV(H9382,Normaal_Mu,Normaal_Sigma)</f>
        <v>2.6786727843333993</v>
      </c>
      <c r="H9382" s="2">
        <f t="shared" ca="1" si="1017"/>
        <v>0.12288936347574508</v>
      </c>
      <c r="I9382" s="2"/>
      <c r="J9382" s="15">
        <f ca="1">-LN(K9382) /NegExp_Labda</f>
        <v>6.4605946756912509</v>
      </c>
      <c r="K9382" s="2">
        <f t="shared" ca="1" si="1018"/>
        <v>0.27468811968591755</v>
      </c>
      <c r="L9382" s="2"/>
      <c r="M9382" s="17">
        <f t="shared" ca="1" si="1013"/>
        <v>1</v>
      </c>
      <c r="N9382" s="2">
        <f t="shared" ca="1" si="1014"/>
        <v>2.7936093330584333E-2</v>
      </c>
      <c r="O9382" s="2"/>
      <c r="P9382" s="31">
        <f t="shared" ca="1" si="1019"/>
        <v>3.0091721718794848</v>
      </c>
    </row>
    <row r="9383" spans="1:16" x14ac:dyDescent="0.25">
      <c r="A9383" s="32">
        <f ca="1">Uniform_A+B9383*(Uniform_B-Uniform_A)</f>
        <v>3.484963863319579</v>
      </c>
      <c r="B9383" s="2">
        <f t="shared" ca="1" si="1015"/>
        <v>0.3484963863319579</v>
      </c>
      <c r="C9383" s="4"/>
      <c r="D9383" s="5">
        <f ca="1">IF(E9383&lt;(Driehoek_C-Driehoek_A)/(Driehoek_B-Driehoek_A),Driehoek_A+SQRT(E9383*(Driehoek_B-Driehoek_A)*(Driehoek_C-Driehoek_A)),Driehoek_B-SQRT((1-E9383)*(Driehoek_B-Driehoek_A)*(Driehoek_B-Driehoek_C)))</f>
        <v>3.5806668820287442</v>
      </c>
      <c r="E9383" s="2">
        <f t="shared" ca="1" si="1016"/>
        <v>0.17846484228160509</v>
      </c>
      <c r="F9383" s="2"/>
      <c r="G9383" s="15">
        <f ca="1">_xlfn.NORM.INV(H9383,Normaal_Mu,Normaal_Sigma)</f>
        <v>4.1666267557452628</v>
      </c>
      <c r="H9383" s="2">
        <f t="shared" ca="1" si="1017"/>
        <v>0.33845382038495164</v>
      </c>
      <c r="I9383" s="2"/>
      <c r="J9383" s="15">
        <f ca="1">-LN(K9383) /NegExp_Labda</f>
        <v>0.34533436539534751</v>
      </c>
      <c r="K9383" s="2">
        <f t="shared" ca="1" si="1018"/>
        <v>0.93326426773620341</v>
      </c>
      <c r="L9383" s="2"/>
      <c r="M9383" s="17">
        <f t="shared" ca="1" si="1013"/>
        <v>6</v>
      </c>
      <c r="N9383" s="2">
        <f t="shared" ca="1" si="1014"/>
        <v>0.67217711544782954</v>
      </c>
      <c r="O9383" s="2"/>
      <c r="P9383" s="31">
        <f t="shared" ca="1" si="1019"/>
        <v>3.5155183732977862</v>
      </c>
    </row>
    <row r="9384" spans="1:16" x14ac:dyDescent="0.25">
      <c r="A9384" s="32">
        <f ca="1">Uniform_A+B9384*(Uniform_B-Uniform_A)</f>
        <v>8.6920571118216223</v>
      </c>
      <c r="B9384" s="2">
        <f t="shared" ca="1" si="1015"/>
        <v>0.86920571118216217</v>
      </c>
      <c r="C9384" s="4"/>
      <c r="D9384" s="5">
        <f ca="1">IF(E9384&lt;(Driehoek_C-Driehoek_A)/(Driehoek_B-Driehoek_A),Driehoek_A+SQRT(E9384*(Driehoek_B-Driehoek_A)*(Driehoek_C-Driehoek_A)),Driehoek_B-SQRT((1-E9384)*(Driehoek_B-Driehoek_A)*(Driehoek_B-Driehoek_C)))</f>
        <v>7.8123990117914239</v>
      </c>
      <c r="E9384" s="2">
        <f t="shared" ca="1" si="1016"/>
        <v>0.95970296836588609</v>
      </c>
      <c r="F9384" s="2"/>
      <c r="G9384" s="15">
        <f ca="1">_xlfn.NORM.INV(H9384,Normaal_Mu,Normaal_Sigma)</f>
        <v>6.0172554013856399</v>
      </c>
      <c r="H9384" s="2">
        <f t="shared" ca="1" si="1017"/>
        <v>0.69449339569564184</v>
      </c>
      <c r="I9384" s="2"/>
      <c r="J9384" s="15">
        <f ca="1">-LN(K9384) /NegExp_Labda</f>
        <v>4.9515416537496009</v>
      </c>
      <c r="K9384" s="2">
        <f t="shared" ca="1" si="1018"/>
        <v>0.37146214016293366</v>
      </c>
      <c r="L9384" s="2"/>
      <c r="M9384" s="17">
        <f t="shared" ca="1" si="1013"/>
        <v>4</v>
      </c>
      <c r="N9384" s="2">
        <f t="shared" ca="1" si="1014"/>
        <v>0.39397504850185072</v>
      </c>
      <c r="O9384" s="2"/>
      <c r="P9384" s="31">
        <f t="shared" ca="1" si="1019"/>
        <v>6.2946506357496572</v>
      </c>
    </row>
    <row r="9385" spans="1:16" x14ac:dyDescent="0.25">
      <c r="A9385" s="32">
        <f ca="1">Uniform_A+B9385*(Uniform_B-Uniform_A)</f>
        <v>2.8123026904845752</v>
      </c>
      <c r="B9385" s="2">
        <f t="shared" ca="1" si="1015"/>
        <v>0.28123026904845749</v>
      </c>
      <c r="C9385" s="4"/>
      <c r="D9385" s="5">
        <f ca="1">IF(E9385&lt;(Driehoek_C-Driehoek_A)/(Driehoek_B-Driehoek_A),Driehoek_A+SQRT(E9385*(Driehoek_B-Driehoek_A)*(Driehoek_C-Driehoek_A)),Driehoek_B-SQRT((1-E9385)*(Driehoek_B-Driehoek_A)*(Driehoek_B-Driehoek_C)))</f>
        <v>6.6150263386710586</v>
      </c>
      <c r="E9385" s="2">
        <f t="shared" ca="1" si="1016"/>
        <v>0.83748287527906351</v>
      </c>
      <c r="F9385" s="2"/>
      <c r="G9385" s="15">
        <f ca="1">_xlfn.NORM.INV(H9385,Normaal_Mu,Normaal_Sigma)</f>
        <v>6.0189100810760392</v>
      </c>
      <c r="H9385" s="2">
        <f t="shared" ca="1" si="1017"/>
        <v>0.69478334770813932</v>
      </c>
      <c r="I9385" s="2"/>
      <c r="J9385" s="15">
        <f ca="1">-LN(K9385) /NegExp_Labda</f>
        <v>0.50673509002678407</v>
      </c>
      <c r="K9385" s="2">
        <f t="shared" ca="1" si="1018"/>
        <v>0.90361940626800485</v>
      </c>
      <c r="L9385" s="2"/>
      <c r="M9385" s="17">
        <f t="shared" ca="1" si="1013"/>
        <v>2</v>
      </c>
      <c r="N9385" s="2">
        <f t="shared" ca="1" si="1014"/>
        <v>0.10486427459034453</v>
      </c>
      <c r="O9385" s="2"/>
      <c r="P9385" s="31">
        <f t="shared" ca="1" si="1019"/>
        <v>3.5905948400516912</v>
      </c>
    </row>
    <row r="9386" spans="1:16" x14ac:dyDescent="0.25">
      <c r="A9386" s="32">
        <f ca="1">Uniform_A+B9386*(Uniform_B-Uniform_A)</f>
        <v>5.9648315315548892</v>
      </c>
      <c r="B9386" s="2">
        <f t="shared" ca="1" si="1015"/>
        <v>0.59648315315548894</v>
      </c>
      <c r="C9386" s="4"/>
      <c r="D9386" s="5">
        <f ca="1">IF(E9386&lt;(Driehoek_C-Driehoek_A)/(Driehoek_B-Driehoek_A),Driehoek_A+SQRT(E9386*(Driehoek_B-Driehoek_A)*(Driehoek_C-Driehoek_A)),Driehoek_B-SQRT((1-E9386)*(Driehoek_B-Driehoek_A)*(Driehoek_B-Driehoek_C)))</f>
        <v>7.4786254335172941</v>
      </c>
      <c r="E9386" s="2">
        <f t="shared" ca="1" si="1016"/>
        <v>0.93386912652741594</v>
      </c>
      <c r="F9386" s="2"/>
      <c r="G9386" s="15">
        <f ca="1">_xlfn.NORM.INV(H9386,Normaal_Mu,Normaal_Sigma)</f>
        <v>1.531106777390046</v>
      </c>
      <c r="H9386" s="2">
        <f t="shared" ca="1" si="1017"/>
        <v>4.1419435414748906E-2</v>
      </c>
      <c r="I9386" s="2"/>
      <c r="J9386" s="15">
        <f ca="1">-LN(K9386) /NegExp_Labda</f>
        <v>0.53018666986746898</v>
      </c>
      <c r="K9386" s="2">
        <f t="shared" ca="1" si="1018"/>
        <v>0.89939106960676585</v>
      </c>
      <c r="L9386" s="2"/>
      <c r="M9386" s="17">
        <f t="shared" ca="1" si="1013"/>
        <v>6</v>
      </c>
      <c r="N9386" s="2">
        <f t="shared" ca="1" si="1014"/>
        <v>0.64920116377336679</v>
      </c>
      <c r="O9386" s="2"/>
      <c r="P9386" s="31">
        <f t="shared" ca="1" si="1019"/>
        <v>4.3009500824659401</v>
      </c>
    </row>
    <row r="9387" spans="1:16" x14ac:dyDescent="0.25">
      <c r="A9387" s="32">
        <f ca="1">Uniform_A+B9387*(Uniform_B-Uniform_A)</f>
        <v>1.0678069995633621</v>
      </c>
      <c r="B9387" s="2">
        <f t="shared" ca="1" si="1015"/>
        <v>0.10678069995633621</v>
      </c>
      <c r="C9387" s="4"/>
      <c r="D9387" s="5">
        <f ca="1">IF(E9387&lt;(Driehoek_C-Driehoek_A)/(Driehoek_B-Driehoek_A),Driehoek_A+SQRT(E9387*(Driehoek_B-Driehoek_A)*(Driehoek_C-Driehoek_A)),Driehoek_B-SQRT((1-E9387)*(Driehoek_B-Driehoek_A)*(Driehoek_B-Driehoek_C)))</f>
        <v>7.9102340612732434</v>
      </c>
      <c r="E9387" s="2">
        <f t="shared" ca="1" si="1016"/>
        <v>0.96606886282259974</v>
      </c>
      <c r="F9387" s="2"/>
      <c r="G9387" s="15">
        <f ca="1">_xlfn.NORM.INV(H9387,Normaal_Mu,Normaal_Sigma)</f>
        <v>2.8878153932290758</v>
      </c>
      <c r="H9387" s="2">
        <f t="shared" ca="1" si="1017"/>
        <v>0.14546302319745785</v>
      </c>
      <c r="I9387" s="2"/>
      <c r="J9387" s="15">
        <f ca="1">-LN(K9387) /NegExp_Labda</f>
        <v>5.5505486157669299</v>
      </c>
      <c r="K9387" s="2">
        <f t="shared" ca="1" si="1018"/>
        <v>0.32952280281048896</v>
      </c>
      <c r="L9387" s="2"/>
      <c r="M9387" s="17">
        <f t="shared" ca="1" si="1013"/>
        <v>3</v>
      </c>
      <c r="N9387" s="2">
        <f t="shared" ca="1" si="1014"/>
        <v>0.23504289116410537</v>
      </c>
      <c r="O9387" s="2"/>
      <c r="P9387" s="31">
        <f t="shared" ca="1" si="1019"/>
        <v>4.0832810139665225</v>
      </c>
    </row>
    <row r="9388" spans="1:16" x14ac:dyDescent="0.25">
      <c r="A9388" s="32">
        <f ca="1">Uniform_A+B9388*(Uniform_B-Uniform_A)</f>
        <v>8.0843509928481208</v>
      </c>
      <c r="B9388" s="2">
        <f t="shared" ca="1" si="1015"/>
        <v>0.80843509928481205</v>
      </c>
      <c r="C9388" s="4"/>
      <c r="D9388" s="5">
        <f ca="1">IF(E9388&lt;(Driehoek_C-Driehoek_A)/(Driehoek_B-Driehoek_A),Driehoek_A+SQRT(E9388*(Driehoek_B-Driehoek_A)*(Driehoek_C-Driehoek_A)),Driehoek_B-SQRT((1-E9388)*(Driehoek_B-Driehoek_A)*(Driehoek_B-Driehoek_C)))</f>
        <v>3.505552378824941</v>
      </c>
      <c r="E9388" s="2">
        <f t="shared" ca="1" si="1016"/>
        <v>0.16190628324181711</v>
      </c>
      <c r="F9388" s="2"/>
      <c r="G9388" s="15">
        <f ca="1">_xlfn.NORM.INV(H9388,Normaal_Mu,Normaal_Sigma)</f>
        <v>3.6252082092579769</v>
      </c>
      <c r="H9388" s="2">
        <f t="shared" ca="1" si="1017"/>
        <v>0.24591664175670624</v>
      </c>
      <c r="I9388" s="2"/>
      <c r="J9388" s="15">
        <f ca="1">-LN(K9388) /NegExp_Labda</f>
        <v>6.0614202624216071</v>
      </c>
      <c r="K9388" s="2">
        <f t="shared" ca="1" si="1018"/>
        <v>0.2975169584331826</v>
      </c>
      <c r="L9388" s="2"/>
      <c r="M9388" s="17">
        <f t="shared" ca="1" si="1013"/>
        <v>4</v>
      </c>
      <c r="N9388" s="2">
        <f t="shared" ca="1" si="1014"/>
        <v>0.28952826969523249</v>
      </c>
      <c r="O9388" s="2"/>
      <c r="P9388" s="31">
        <f t="shared" ca="1" si="1019"/>
        <v>5.0553063686705295</v>
      </c>
    </row>
    <row r="9389" spans="1:16" x14ac:dyDescent="0.25">
      <c r="A9389" s="32">
        <f ca="1">Uniform_A+B9389*(Uniform_B-Uniform_A)</f>
        <v>6.7875672997969616</v>
      </c>
      <c r="B9389" s="2">
        <f t="shared" ca="1" si="1015"/>
        <v>0.67875672997969616</v>
      </c>
      <c r="C9389" s="4"/>
      <c r="D9389" s="5">
        <f ca="1">IF(E9389&lt;(Driehoek_C-Driehoek_A)/(Driehoek_B-Driehoek_A),Driehoek_A+SQRT(E9389*(Driehoek_B-Driehoek_A)*(Driehoek_C-Driehoek_A)),Driehoek_B-SQRT((1-E9389)*(Driehoek_B-Driehoek_A)*(Driehoek_B-Driehoek_C)))</f>
        <v>2.958228515959358</v>
      </c>
      <c r="E9389" s="2">
        <f t="shared" ca="1" si="1016"/>
        <v>6.558584919983379E-2</v>
      </c>
      <c r="F9389" s="2"/>
      <c r="G9389" s="15">
        <f ca="1">_xlfn.NORM.INV(H9389,Normaal_Mu,Normaal_Sigma)</f>
        <v>6.6650333541290268</v>
      </c>
      <c r="H9389" s="2">
        <f t="shared" ca="1" si="1017"/>
        <v>0.79744131560438958</v>
      </c>
      <c r="I9389" s="2"/>
      <c r="J9389" s="15">
        <f ca="1">-LN(K9389) /NegExp_Labda</f>
        <v>0.60375134962112187</v>
      </c>
      <c r="K9389" s="2">
        <f t="shared" ca="1" si="1018"/>
        <v>0.88625525655184756</v>
      </c>
      <c r="L9389" s="2"/>
      <c r="M9389" s="17">
        <f t="shared" ref="M9389:M9452" ca="1" si="1020">VLOOKUP(N9389,$S$5:$T$105,2,TRUE)</f>
        <v>3</v>
      </c>
      <c r="N9389" s="2">
        <f t="shared" ca="1" si="1014"/>
        <v>0.25393442400668587</v>
      </c>
      <c r="O9389" s="2"/>
      <c r="P9389" s="31">
        <f t="shared" ca="1" si="1019"/>
        <v>4.0029161039012937</v>
      </c>
    </row>
    <row r="9390" spans="1:16" x14ac:dyDescent="0.25">
      <c r="A9390" s="32">
        <f ca="1">Uniform_A+B9390*(Uniform_B-Uniform_A)</f>
        <v>5.506352773201284</v>
      </c>
      <c r="B9390" s="2">
        <f t="shared" ca="1" si="1015"/>
        <v>0.5506352773201284</v>
      </c>
      <c r="C9390" s="4"/>
      <c r="D9390" s="5">
        <f ca="1">IF(E9390&lt;(Driehoek_C-Driehoek_A)/(Driehoek_B-Driehoek_A),Driehoek_A+SQRT(E9390*(Driehoek_B-Driehoek_A)*(Driehoek_C-Driehoek_A)),Driehoek_B-SQRT((1-E9390)*(Driehoek_B-Driehoek_A)*(Driehoek_B-Driehoek_C)))</f>
        <v>5.2582275704025285</v>
      </c>
      <c r="E9390" s="2">
        <f t="shared" ca="1" si="1016"/>
        <v>0.59997540243154968</v>
      </c>
      <c r="F9390" s="2"/>
      <c r="G9390" s="15">
        <f ca="1">_xlfn.NORM.INV(H9390,Normaal_Mu,Normaal_Sigma)</f>
        <v>7.3436341608423223</v>
      </c>
      <c r="H9390" s="2">
        <f t="shared" ca="1" si="1017"/>
        <v>0.87936474818993959</v>
      </c>
      <c r="I9390" s="2"/>
      <c r="J9390" s="15">
        <f ca="1">-LN(K9390) /NegExp_Labda</f>
        <v>17.095184988767091</v>
      </c>
      <c r="K9390" s="2">
        <f t="shared" ca="1" si="1018"/>
        <v>3.2743952260547271E-2</v>
      </c>
      <c r="L9390" s="2"/>
      <c r="M9390" s="17">
        <f t="shared" ca="1" si="1020"/>
        <v>2</v>
      </c>
      <c r="N9390" s="2">
        <f t="shared" ca="1" si="1014"/>
        <v>6.2763684655073537E-2</v>
      </c>
      <c r="O9390" s="2"/>
      <c r="P9390" s="31">
        <f t="shared" ca="1" si="1019"/>
        <v>7.440679898642645</v>
      </c>
    </row>
    <row r="9391" spans="1:16" x14ac:dyDescent="0.25">
      <c r="A9391" s="32">
        <f ca="1">Uniform_A+B9391*(Uniform_B-Uniform_A)</f>
        <v>3.7653860096359182</v>
      </c>
      <c r="B9391" s="2">
        <f t="shared" ca="1" si="1015"/>
        <v>0.37653860096359182</v>
      </c>
      <c r="C9391" s="4"/>
      <c r="D9391" s="5">
        <f ca="1">IF(E9391&lt;(Driehoek_C-Driehoek_A)/(Driehoek_B-Driehoek_A),Driehoek_A+SQRT(E9391*(Driehoek_B-Driehoek_A)*(Driehoek_C-Driehoek_A)),Driehoek_B-SQRT((1-E9391)*(Driehoek_B-Driehoek_A)*(Driehoek_B-Driehoek_C)))</f>
        <v>5.5762060156082631</v>
      </c>
      <c r="E9391" s="2">
        <f t="shared" ca="1" si="1016"/>
        <v>0.66507527864122729</v>
      </c>
      <c r="F9391" s="2"/>
      <c r="G9391" s="15">
        <f ca="1">_xlfn.NORM.INV(H9391,Normaal_Mu,Normaal_Sigma)</f>
        <v>3.8862998130562327</v>
      </c>
      <c r="H9391" s="2">
        <f t="shared" ca="1" si="1017"/>
        <v>0.28881492745483983</v>
      </c>
      <c r="I9391" s="2"/>
      <c r="J9391" s="15">
        <f ca="1">-LN(K9391) /NegExp_Labda</f>
        <v>16.695933225437134</v>
      </c>
      <c r="K9391" s="2">
        <f t="shared" ca="1" si="1018"/>
        <v>3.5465792270019336E-2</v>
      </c>
      <c r="L9391" s="2"/>
      <c r="M9391" s="17">
        <f t="shared" ca="1" si="1020"/>
        <v>4</v>
      </c>
      <c r="N9391" s="2">
        <f t="shared" ca="1" si="1014"/>
        <v>0.42418554878227277</v>
      </c>
      <c r="O9391" s="2"/>
      <c r="P9391" s="31">
        <f t="shared" ca="1" si="1019"/>
        <v>6.7847650127475108</v>
      </c>
    </row>
    <row r="9392" spans="1:16" x14ac:dyDescent="0.25">
      <c r="A9392" s="32">
        <f ca="1">Uniform_A+B9392*(Uniform_B-Uniform_A)</f>
        <v>7.2498174812505187</v>
      </c>
      <c r="B9392" s="2">
        <f t="shared" ca="1" si="1015"/>
        <v>0.72498174812505189</v>
      </c>
      <c r="C9392" s="4"/>
      <c r="D9392" s="5">
        <f ca="1">IF(E9392&lt;(Driehoek_C-Driehoek_A)/(Driehoek_B-Driehoek_A),Driehoek_A+SQRT(E9392*(Driehoek_B-Driehoek_A)*(Driehoek_C-Driehoek_A)),Driehoek_B-SQRT((1-E9392)*(Driehoek_B-Driehoek_A)*(Driehoek_B-Driehoek_C)))</f>
        <v>3.9408382636667101</v>
      </c>
      <c r="E9392" s="2">
        <f t="shared" ca="1" si="1016"/>
        <v>0.26906094040805795</v>
      </c>
      <c r="F9392" s="2"/>
      <c r="G9392" s="15">
        <f ca="1">_xlfn.NORM.INV(H9392,Normaal_Mu,Normaal_Sigma)</f>
        <v>3.4336570875993662</v>
      </c>
      <c r="H9392" s="2">
        <f t="shared" ca="1" si="1017"/>
        <v>0.21676321714686275</v>
      </c>
      <c r="I9392" s="2"/>
      <c r="J9392" s="15">
        <f ca="1">-LN(K9392) /NegExp_Labda</f>
        <v>2.7920717147320553</v>
      </c>
      <c r="K9392" s="2">
        <f t="shared" ca="1" si="1018"/>
        <v>0.57211552400752619</v>
      </c>
      <c r="L9392" s="2"/>
      <c r="M9392" s="17">
        <f t="shared" ca="1" si="1020"/>
        <v>4</v>
      </c>
      <c r="N9392" s="2">
        <f t="shared" ca="1" si="1014"/>
        <v>0.31369309005095614</v>
      </c>
      <c r="O9392" s="2"/>
      <c r="P9392" s="31">
        <f t="shared" ca="1" si="1019"/>
        <v>4.2832769094497305</v>
      </c>
    </row>
    <row r="9393" spans="1:16" x14ac:dyDescent="0.25">
      <c r="A9393" s="32">
        <f ca="1">Uniform_A+B9393*(Uniform_B-Uniform_A)</f>
        <v>1.4117846031126968</v>
      </c>
      <c r="B9393" s="2">
        <f t="shared" ca="1" si="1015"/>
        <v>0.14117846031126968</v>
      </c>
      <c r="C9393" s="4"/>
      <c r="D9393" s="5">
        <f ca="1">IF(E9393&lt;(Driehoek_C-Driehoek_A)/(Driehoek_B-Driehoek_A),Driehoek_A+SQRT(E9393*(Driehoek_B-Driehoek_A)*(Driehoek_C-Driehoek_A)),Driehoek_B-SQRT((1-E9393)*(Driehoek_B-Driehoek_A)*(Driehoek_B-Driehoek_C)))</f>
        <v>6.0133143187183933</v>
      </c>
      <c r="E9393" s="2">
        <f t="shared" ca="1" si="1016"/>
        <v>0.74513453260649787</v>
      </c>
      <c r="F9393" s="2"/>
      <c r="G9393" s="15">
        <f ca="1">_xlfn.NORM.INV(H9393,Normaal_Mu,Normaal_Sigma)</f>
        <v>3.1413467920570106</v>
      </c>
      <c r="H9393" s="2">
        <f t="shared" ca="1" si="1017"/>
        <v>0.17635992596303285</v>
      </c>
      <c r="I9393" s="2"/>
      <c r="J9393" s="15">
        <f ca="1">-LN(K9393) /NegExp_Labda</f>
        <v>1.6655883534070517</v>
      </c>
      <c r="K9393" s="2">
        <f t="shared" ca="1" si="1018"/>
        <v>0.71668585628068293</v>
      </c>
      <c r="L9393" s="2"/>
      <c r="M9393" s="17">
        <f t="shared" ca="1" si="1020"/>
        <v>3</v>
      </c>
      <c r="N9393" s="2">
        <f t="shared" ca="1" si="1014"/>
        <v>0.16374830808001051</v>
      </c>
      <c r="O9393" s="2"/>
      <c r="P9393" s="31">
        <f t="shared" ca="1" si="1019"/>
        <v>3.0464068134590305</v>
      </c>
    </row>
    <row r="9394" spans="1:16" x14ac:dyDescent="0.25">
      <c r="A9394" s="32">
        <f ca="1">Uniform_A+B9394*(Uniform_B-Uniform_A)</f>
        <v>7.2432444019221371</v>
      </c>
      <c r="B9394" s="2">
        <f t="shared" ca="1" si="1015"/>
        <v>0.72432444019221376</v>
      </c>
      <c r="C9394" s="4"/>
      <c r="D9394" s="5">
        <f ca="1">IF(E9394&lt;(Driehoek_C-Driehoek_A)/(Driehoek_B-Driehoek_A),Driehoek_A+SQRT(E9394*(Driehoek_B-Driehoek_A)*(Driehoek_C-Driehoek_A)),Driehoek_B-SQRT((1-E9394)*(Driehoek_B-Driehoek_A)*(Driehoek_B-Driehoek_C)))</f>
        <v>3.1946129831574002</v>
      </c>
      <c r="E9394" s="2">
        <f t="shared" ca="1" si="1016"/>
        <v>0.10193572710915877</v>
      </c>
      <c r="F9394" s="2"/>
      <c r="G9394" s="15">
        <f ca="1">_xlfn.NORM.INV(H9394,Normaal_Mu,Normaal_Sigma)</f>
        <v>4.1851885735479275</v>
      </c>
      <c r="H9394" s="2">
        <f t="shared" ca="1" si="1017"/>
        <v>0.34185501575404975</v>
      </c>
      <c r="I9394" s="2"/>
      <c r="J9394" s="15">
        <f ca="1">-LN(K9394) /NegExp_Labda</f>
        <v>11.087608090339304</v>
      </c>
      <c r="K9394" s="2">
        <f t="shared" ca="1" si="1018"/>
        <v>0.10887861751271466</v>
      </c>
      <c r="L9394" s="2"/>
      <c r="M9394" s="17">
        <f t="shared" ca="1" si="1020"/>
        <v>5</v>
      </c>
      <c r="N9394" s="2">
        <f t="shared" ca="1" si="1014"/>
        <v>0.56797617333754058</v>
      </c>
      <c r="O9394" s="2"/>
      <c r="P9394" s="31">
        <f t="shared" ca="1" si="1019"/>
        <v>6.1421308097933531</v>
      </c>
    </row>
    <row r="9395" spans="1:16" x14ac:dyDescent="0.25">
      <c r="A9395" s="32">
        <f ca="1">Uniform_A+B9395*(Uniform_B-Uniform_A)</f>
        <v>8.29063937869598</v>
      </c>
      <c r="B9395" s="2">
        <f t="shared" ca="1" si="1015"/>
        <v>0.82906393786959798</v>
      </c>
      <c r="C9395" s="4"/>
      <c r="D9395" s="5">
        <f ca="1">IF(E9395&lt;(Driehoek_C-Driehoek_A)/(Driehoek_B-Driehoek_A),Driehoek_A+SQRT(E9395*(Driehoek_B-Driehoek_A)*(Driehoek_C-Driehoek_A)),Driehoek_B-SQRT((1-E9395)*(Driehoek_B-Driehoek_A)*(Driehoek_B-Driehoek_C)))</f>
        <v>3.649773878145683</v>
      </c>
      <c r="E9395" s="2">
        <f t="shared" ca="1" si="1016"/>
        <v>0.19441098921513189</v>
      </c>
      <c r="F9395" s="2"/>
      <c r="G9395" s="15">
        <f ca="1">_xlfn.NORM.INV(H9395,Normaal_Mu,Normaal_Sigma)</f>
        <v>1.2948204697029935</v>
      </c>
      <c r="H9395" s="2">
        <f t="shared" ca="1" si="1017"/>
        <v>3.1970590271267807E-2</v>
      </c>
      <c r="I9395" s="2"/>
      <c r="J9395" s="15">
        <f ca="1">-LN(K9395) /NegExp_Labda</f>
        <v>1.5789991347903243</v>
      </c>
      <c r="K9395" s="2">
        <f t="shared" ca="1" si="1018"/>
        <v>0.72920540282292157</v>
      </c>
      <c r="L9395" s="2"/>
      <c r="M9395" s="17">
        <f t="shared" ca="1" si="1020"/>
        <v>8</v>
      </c>
      <c r="N9395" s="2">
        <f t="shared" ca="1" si="1014"/>
        <v>0.92111828357019065</v>
      </c>
      <c r="O9395" s="2"/>
      <c r="P9395" s="31">
        <f t="shared" ca="1" si="1019"/>
        <v>4.562846572266996</v>
      </c>
    </row>
    <row r="9396" spans="1:16" x14ac:dyDescent="0.25">
      <c r="A9396" s="32">
        <f ca="1">Uniform_A+B9396*(Uniform_B-Uniform_A)</f>
        <v>6.015099095469429</v>
      </c>
      <c r="B9396" s="2">
        <f t="shared" ca="1" si="1015"/>
        <v>0.60150990954694294</v>
      </c>
      <c r="C9396" s="4"/>
      <c r="D9396" s="5">
        <f ca="1">IF(E9396&lt;(Driehoek_C-Driehoek_A)/(Driehoek_B-Driehoek_A),Driehoek_A+SQRT(E9396*(Driehoek_B-Driehoek_A)*(Driehoek_C-Driehoek_A)),Driehoek_B-SQRT((1-E9396)*(Driehoek_B-Driehoek_A)*(Driehoek_B-Driehoek_C)))</f>
        <v>5.8746689666246672</v>
      </c>
      <c r="E9396" s="2">
        <f t="shared" ca="1" si="1016"/>
        <v>0.72092302662345931</v>
      </c>
      <c r="F9396" s="2"/>
      <c r="G9396" s="15">
        <f ca="1">_xlfn.NORM.INV(H9396,Normaal_Mu,Normaal_Sigma)</f>
        <v>4.7060679421653733</v>
      </c>
      <c r="H9396" s="2">
        <f t="shared" ca="1" si="1017"/>
        <v>0.44157941705508885</v>
      </c>
      <c r="I9396" s="2"/>
      <c r="J9396" s="15">
        <f ca="1">-LN(K9396) /NegExp_Labda</f>
        <v>1.237645531648524</v>
      </c>
      <c r="K9396" s="2">
        <f t="shared" ca="1" si="1018"/>
        <v>0.78072749636829586</v>
      </c>
      <c r="L9396" s="2"/>
      <c r="M9396" s="17">
        <f t="shared" ca="1" si="1020"/>
        <v>9</v>
      </c>
      <c r="N9396" s="2">
        <f t="shared" ca="1" si="1014"/>
        <v>0.93701235645244585</v>
      </c>
      <c r="O9396" s="2"/>
      <c r="P9396" s="31">
        <f t="shared" ca="1" si="1019"/>
        <v>5.3666963071815985</v>
      </c>
    </row>
    <row r="9397" spans="1:16" x14ac:dyDescent="0.25">
      <c r="A9397" s="32">
        <f ca="1">Uniform_A+B9397*(Uniform_B-Uniform_A)</f>
        <v>6.008380835218496</v>
      </c>
      <c r="B9397" s="2">
        <f t="shared" ca="1" si="1015"/>
        <v>0.60083808352184964</v>
      </c>
      <c r="C9397" s="4"/>
      <c r="D9397" s="5">
        <f ca="1">IF(E9397&lt;(Driehoek_C-Driehoek_A)/(Driehoek_B-Driehoek_A),Driehoek_A+SQRT(E9397*(Driehoek_B-Driehoek_A)*(Driehoek_C-Driehoek_A)),Driehoek_B-SQRT((1-E9397)*(Driehoek_B-Driehoek_A)*(Driehoek_B-Driehoek_C)))</f>
        <v>3.9769667879763646</v>
      </c>
      <c r="E9397" s="2">
        <f t="shared" ca="1" si="1016"/>
        <v>0.27917126291154171</v>
      </c>
      <c r="F9397" s="2"/>
      <c r="G9397" s="15">
        <f ca="1">_xlfn.NORM.INV(H9397,Normaal_Mu,Normaal_Sigma)</f>
        <v>3.6349368670054343</v>
      </c>
      <c r="H9397" s="2">
        <f t="shared" ca="1" si="1017"/>
        <v>0.24745144477095693</v>
      </c>
      <c r="I9397" s="2"/>
      <c r="J9397" s="15">
        <f ca="1">-LN(K9397) /NegExp_Labda</f>
        <v>7.7873374582760313</v>
      </c>
      <c r="K9397" s="2">
        <f t="shared" ca="1" si="1018"/>
        <v>0.21066891698803603</v>
      </c>
      <c r="L9397" s="2"/>
      <c r="M9397" s="17">
        <f t="shared" ca="1" si="1020"/>
        <v>5</v>
      </c>
      <c r="N9397" s="2">
        <f t="shared" ca="1" si="1014"/>
        <v>0.57621593387426906</v>
      </c>
      <c r="O9397" s="2"/>
      <c r="P9397" s="31">
        <f t="shared" ca="1" si="1019"/>
        <v>5.2815243896952655</v>
      </c>
    </row>
    <row r="9398" spans="1:16" x14ac:dyDescent="0.25">
      <c r="A9398" s="32">
        <f ca="1">Uniform_A+B9398*(Uniform_B-Uniform_A)</f>
        <v>4.4048931507883404</v>
      </c>
      <c r="B9398" s="2">
        <f t="shared" ca="1" si="1015"/>
        <v>0.44048931507883404</v>
      </c>
      <c r="C9398" s="4"/>
      <c r="D9398" s="5">
        <f ca="1">IF(E9398&lt;(Driehoek_C-Driehoek_A)/(Driehoek_B-Driehoek_A),Driehoek_A+SQRT(E9398*(Driehoek_B-Driehoek_A)*(Driehoek_C-Driehoek_A)),Driehoek_B-SQRT((1-E9398)*(Driehoek_B-Driehoek_A)*(Driehoek_B-Driehoek_C)))</f>
        <v>4.2594130522024471</v>
      </c>
      <c r="E9398" s="2">
        <f t="shared" ca="1" si="1016"/>
        <v>0.35790958258204242</v>
      </c>
      <c r="F9398" s="2"/>
      <c r="G9398" s="15">
        <f ca="1">_xlfn.NORM.INV(H9398,Normaal_Mu,Normaal_Sigma)</f>
        <v>4.1380097375879936</v>
      </c>
      <c r="H9398" s="2">
        <f t="shared" ca="1" si="1017"/>
        <v>0.33323595532916606</v>
      </c>
      <c r="I9398" s="2"/>
      <c r="J9398" s="15">
        <f ca="1">-LN(K9398) /NegExp_Labda</f>
        <v>7.7710266282496887E-2</v>
      </c>
      <c r="K9398" s="2">
        <f t="shared" ca="1" si="1018"/>
        <v>0.98457810116568723</v>
      </c>
      <c r="L9398" s="2"/>
      <c r="M9398" s="17">
        <f t="shared" ca="1" si="1020"/>
        <v>4</v>
      </c>
      <c r="N9398" s="2">
        <f t="shared" ca="1" si="1014"/>
        <v>0.37951837695747126</v>
      </c>
      <c r="O9398" s="2"/>
      <c r="P9398" s="31">
        <f t="shared" ca="1" si="1019"/>
        <v>3.3760052413722548</v>
      </c>
    </row>
    <row r="9399" spans="1:16" x14ac:dyDescent="0.25">
      <c r="A9399" s="32">
        <f ca="1">Uniform_A+B9399*(Uniform_B-Uniform_A)</f>
        <v>6.1562161219017089</v>
      </c>
      <c r="B9399" s="2">
        <f t="shared" ca="1" si="1015"/>
        <v>0.61562161219017086</v>
      </c>
      <c r="C9399" s="4"/>
      <c r="D9399" s="5">
        <f ca="1">IF(E9399&lt;(Driehoek_C-Driehoek_A)/(Driehoek_B-Driehoek_A),Driehoek_A+SQRT(E9399*(Driehoek_B-Driehoek_A)*(Driehoek_C-Driehoek_A)),Driehoek_B-SQRT((1-E9399)*(Driehoek_B-Driehoek_A)*(Driehoek_B-Driehoek_C)))</f>
        <v>7.5395388498268217</v>
      </c>
      <c r="E9399" s="2">
        <f t="shared" ca="1" si="1016"/>
        <v>0.93905866368099533</v>
      </c>
      <c r="F9399" s="2"/>
      <c r="G9399" s="15">
        <f ca="1">_xlfn.NORM.INV(H9399,Normaal_Mu,Normaal_Sigma)</f>
        <v>5.3308501750780968</v>
      </c>
      <c r="H9399" s="2">
        <f t="shared" ca="1" si="1017"/>
        <v>0.56569529565222609</v>
      </c>
      <c r="I9399" s="2"/>
      <c r="J9399" s="15">
        <f ca="1">-LN(K9399) /NegExp_Labda</f>
        <v>3.6002120123535963</v>
      </c>
      <c r="K9399" s="2">
        <f t="shared" ca="1" si="1018"/>
        <v>0.48673161689926747</v>
      </c>
      <c r="L9399" s="2"/>
      <c r="M9399" s="17">
        <f t="shared" ca="1" si="1020"/>
        <v>3</v>
      </c>
      <c r="N9399" s="2">
        <f t="shared" ca="1" si="1014"/>
        <v>0.18373922245784968</v>
      </c>
      <c r="O9399" s="2"/>
      <c r="P9399" s="31">
        <f t="shared" ca="1" si="1019"/>
        <v>5.1253634318320449</v>
      </c>
    </row>
    <row r="9400" spans="1:16" x14ac:dyDescent="0.25">
      <c r="A9400" s="32">
        <f ca="1">Uniform_A+B9400*(Uniform_B-Uniform_A)</f>
        <v>0.9858544658691526</v>
      </c>
      <c r="B9400" s="2">
        <f t="shared" ca="1" si="1015"/>
        <v>9.858544658691526E-2</v>
      </c>
      <c r="C9400" s="4"/>
      <c r="D9400" s="5">
        <f ca="1">IF(E9400&lt;(Driehoek_C-Driehoek_A)/(Driehoek_B-Driehoek_A),Driehoek_A+SQRT(E9400*(Driehoek_B-Driehoek_A)*(Driehoek_C-Driehoek_A)),Driehoek_B-SQRT((1-E9400)*(Driehoek_B-Driehoek_A)*(Driehoek_B-Driehoek_C)))</f>
        <v>3.5852037236530121</v>
      </c>
      <c r="E9400" s="2">
        <f t="shared" ca="1" si="1016"/>
        <v>0.17949077467738395</v>
      </c>
      <c r="F9400" s="2"/>
      <c r="G9400" s="15">
        <f ca="1">_xlfn.NORM.INV(H9400,Normaal_Mu,Normaal_Sigma)</f>
        <v>3.8109364516583693</v>
      </c>
      <c r="H9400" s="2">
        <f t="shared" ca="1" si="1017"/>
        <v>0.2760782484731612</v>
      </c>
      <c r="I9400" s="2"/>
      <c r="J9400" s="15">
        <f ca="1">-LN(K9400) /NegExp_Labda</f>
        <v>2.0988651981072683</v>
      </c>
      <c r="K9400" s="2">
        <f t="shared" ca="1" si="1018"/>
        <v>0.65719596033385874</v>
      </c>
      <c r="L9400" s="2"/>
      <c r="M9400" s="17">
        <f t="shared" ca="1" si="1020"/>
        <v>6</v>
      </c>
      <c r="N9400" s="2">
        <f t="shared" ca="1" si="1014"/>
        <v>0.6799417562842005</v>
      </c>
      <c r="O9400" s="2"/>
      <c r="P9400" s="31">
        <f t="shared" ca="1" si="1019"/>
        <v>3.2961719678575605</v>
      </c>
    </row>
    <row r="9401" spans="1:16" x14ac:dyDescent="0.25">
      <c r="A9401" s="32">
        <f ca="1">Uniform_A+B9401*(Uniform_B-Uniform_A)</f>
        <v>8.4056872685286663</v>
      </c>
      <c r="B9401" s="2">
        <f t="shared" ca="1" si="1015"/>
        <v>0.84056872685286665</v>
      </c>
      <c r="C9401" s="4"/>
      <c r="D9401" s="5">
        <f ca="1">IF(E9401&lt;(Driehoek_C-Driehoek_A)/(Driehoek_B-Driehoek_A),Driehoek_A+SQRT(E9401*(Driehoek_B-Driehoek_A)*(Driehoek_C-Driehoek_A)),Driehoek_B-SQRT((1-E9401)*(Driehoek_B-Driehoek_A)*(Driehoek_B-Driehoek_C)))</f>
        <v>3.809319286542121</v>
      </c>
      <c r="E9401" s="2">
        <f t="shared" ca="1" si="1016"/>
        <v>0.23383116290380634</v>
      </c>
      <c r="F9401" s="2"/>
      <c r="G9401" s="15">
        <f ca="1">_xlfn.NORM.INV(H9401,Normaal_Mu,Normaal_Sigma)</f>
        <v>3.2775140078272811</v>
      </c>
      <c r="H9401" s="2">
        <f t="shared" ca="1" si="1017"/>
        <v>0.19455211198382316</v>
      </c>
      <c r="I9401" s="2"/>
      <c r="J9401" s="15">
        <f ca="1">-LN(K9401) /NegExp_Labda</f>
        <v>0.65189031547918963</v>
      </c>
      <c r="K9401" s="2">
        <f t="shared" ca="1" si="1018"/>
        <v>0.8777635181894371</v>
      </c>
      <c r="L9401" s="2"/>
      <c r="M9401" s="17">
        <f t="shared" ca="1" si="1020"/>
        <v>6</v>
      </c>
      <c r="N9401" s="2">
        <f t="shared" ca="1" si="1014"/>
        <v>0.62002910635510378</v>
      </c>
      <c r="O9401" s="2"/>
      <c r="P9401" s="31">
        <f t="shared" ca="1" si="1019"/>
        <v>4.4288821756754517</v>
      </c>
    </row>
    <row r="9402" spans="1:16" x14ac:dyDescent="0.25">
      <c r="A9402" s="32">
        <f ca="1">Uniform_A+B9402*(Uniform_B-Uniform_A)</f>
        <v>8.7405075526443525</v>
      </c>
      <c r="B9402" s="2">
        <f t="shared" ca="1" si="1015"/>
        <v>0.87405075526443521</v>
      </c>
      <c r="C9402" s="4"/>
      <c r="D9402" s="5">
        <f ca="1">IF(E9402&lt;(Driehoek_C-Driehoek_A)/(Driehoek_B-Driehoek_A),Driehoek_A+SQRT(E9402*(Driehoek_B-Driehoek_A)*(Driehoek_C-Driehoek_A)),Driehoek_B-SQRT((1-E9402)*(Driehoek_B-Driehoek_A)*(Driehoek_B-Driehoek_C)))</f>
        <v>7.4388867248396924</v>
      </c>
      <c r="E9402" s="2">
        <f t="shared" ca="1" si="1016"/>
        <v>0.93036929548909308</v>
      </c>
      <c r="F9402" s="2"/>
      <c r="G9402" s="15">
        <f ca="1">_xlfn.NORM.INV(H9402,Normaal_Mu,Normaal_Sigma)</f>
        <v>4.324775240924656</v>
      </c>
      <c r="H9402" s="2">
        <f t="shared" ca="1" si="1017"/>
        <v>0.36782765595178268</v>
      </c>
      <c r="I9402" s="2"/>
      <c r="J9402" s="15">
        <f ca="1">-LN(K9402) /NegExp_Labda</f>
        <v>13.124253005012068</v>
      </c>
      <c r="K9402" s="2">
        <f t="shared" ca="1" si="1018"/>
        <v>7.2450580269807885E-2</v>
      </c>
      <c r="L9402" s="2"/>
      <c r="M9402" s="17">
        <f t="shared" ca="1" si="1020"/>
        <v>3</v>
      </c>
      <c r="N9402" s="2">
        <f t="shared" ca="1" si="1014"/>
        <v>0.18807493328735825</v>
      </c>
      <c r="O9402" s="2"/>
      <c r="P9402" s="31">
        <f t="shared" ca="1" si="1019"/>
        <v>7.325684504684153</v>
      </c>
    </row>
    <row r="9403" spans="1:16" x14ac:dyDescent="0.25">
      <c r="A9403" s="32">
        <f ca="1">Uniform_A+B9403*(Uniform_B-Uniform_A)</f>
        <v>6.1891077773689149</v>
      </c>
      <c r="B9403" s="2">
        <f t="shared" ca="1" si="1015"/>
        <v>0.61891077773689152</v>
      </c>
      <c r="C9403" s="4"/>
      <c r="D9403" s="5">
        <f ca="1">IF(E9403&lt;(Driehoek_C-Driehoek_A)/(Driehoek_B-Driehoek_A),Driehoek_A+SQRT(E9403*(Driehoek_B-Driehoek_A)*(Driehoek_C-Driehoek_A)),Driehoek_B-SQRT((1-E9403)*(Driehoek_B-Driehoek_A)*(Driehoek_B-Driehoek_C)))</f>
        <v>3.7469338274148956</v>
      </c>
      <c r="E9403" s="2">
        <f t="shared" ca="1" si="1016"/>
        <v>0.21798412838331827</v>
      </c>
      <c r="F9403" s="2"/>
      <c r="G9403" s="15">
        <f ca="1">_xlfn.NORM.INV(H9403,Normaal_Mu,Normaal_Sigma)</f>
        <v>6.8970041897941634</v>
      </c>
      <c r="H9403" s="2">
        <f t="shared" ca="1" si="1017"/>
        <v>0.82856304658064983</v>
      </c>
      <c r="I9403" s="2"/>
      <c r="J9403" s="15">
        <f ca="1">-LN(K9403) /NegExp_Labda</f>
        <v>5.3531786576818972</v>
      </c>
      <c r="K9403" s="2">
        <f t="shared" ca="1" si="1018"/>
        <v>0.34279052538648347</v>
      </c>
      <c r="L9403" s="2"/>
      <c r="M9403" s="17">
        <f t="shared" ca="1" si="1020"/>
        <v>3</v>
      </c>
      <c r="N9403" s="2">
        <f t="shared" ca="1" si="1014"/>
        <v>0.23228552751030962</v>
      </c>
      <c r="O9403" s="2"/>
      <c r="P9403" s="31">
        <f t="shared" ca="1" si="1019"/>
        <v>5.0372448904519747</v>
      </c>
    </row>
    <row r="9404" spans="1:16" x14ac:dyDescent="0.25">
      <c r="A9404" s="32">
        <f ca="1">Uniform_A+B9404*(Uniform_B-Uniform_A)</f>
        <v>0.75652504713905611</v>
      </c>
      <c r="B9404" s="2">
        <f t="shared" ca="1" si="1015"/>
        <v>7.5652504713905611E-2</v>
      </c>
      <c r="C9404" s="4"/>
      <c r="D9404" s="5">
        <f ca="1">IF(E9404&lt;(Driehoek_C-Driehoek_A)/(Driehoek_B-Driehoek_A),Driehoek_A+SQRT(E9404*(Driehoek_B-Driehoek_A)*(Driehoek_C-Driehoek_A)),Driehoek_B-SQRT((1-E9404)*(Driehoek_B-Driehoek_A)*(Driehoek_B-Driehoek_C)))</f>
        <v>5.5810310222946278</v>
      </c>
      <c r="E9404" s="2">
        <f t="shared" ca="1" si="1016"/>
        <v>0.66601860369966526</v>
      </c>
      <c r="F9404" s="2"/>
      <c r="G9404" s="15">
        <f ca="1">_xlfn.NORM.INV(H9404,Normaal_Mu,Normaal_Sigma)</f>
        <v>4.7730200599222306</v>
      </c>
      <c r="H9404" s="2">
        <f t="shared" ca="1" si="1017"/>
        <v>0.45482105722839328</v>
      </c>
      <c r="I9404" s="2"/>
      <c r="J9404" s="15">
        <f ca="1">-LN(K9404) /NegExp_Labda</f>
        <v>2.11917153978332</v>
      </c>
      <c r="K9404" s="2">
        <f t="shared" ca="1" si="1018"/>
        <v>0.65453232372278469</v>
      </c>
      <c r="L9404" s="2"/>
      <c r="M9404" s="17">
        <f t="shared" ca="1" si="1020"/>
        <v>4</v>
      </c>
      <c r="N9404" s="2">
        <f t="shared" ca="1" si="1014"/>
        <v>0.43435828744620331</v>
      </c>
      <c r="O9404" s="2"/>
      <c r="P9404" s="31">
        <f t="shared" ca="1" si="1019"/>
        <v>3.4459495338278474</v>
      </c>
    </row>
    <row r="9405" spans="1:16" x14ac:dyDescent="0.25">
      <c r="A9405" s="32">
        <f ca="1">Uniform_A+B9405*(Uniform_B-Uniform_A)</f>
        <v>8.5322745704092995</v>
      </c>
      <c r="B9405" s="2">
        <f t="shared" ca="1" si="1015"/>
        <v>0.85322745704092995</v>
      </c>
      <c r="C9405" s="4"/>
      <c r="D9405" s="5">
        <f ca="1">IF(E9405&lt;(Driehoek_C-Driehoek_A)/(Driehoek_B-Driehoek_A),Driehoek_A+SQRT(E9405*(Driehoek_B-Driehoek_A)*(Driehoek_C-Driehoek_A)),Driehoek_B-SQRT((1-E9405)*(Driehoek_B-Driehoek_A)*(Driehoek_B-Driehoek_C)))</f>
        <v>4.0449190452541774</v>
      </c>
      <c r="E9405" s="2">
        <f t="shared" ca="1" si="1016"/>
        <v>0.29849064948329218</v>
      </c>
      <c r="F9405" s="2"/>
      <c r="G9405" s="15">
        <f ca="1">_xlfn.NORM.INV(H9405,Normaal_Mu,Normaal_Sigma)</f>
        <v>1.9428784927385219</v>
      </c>
      <c r="H9405" s="2">
        <f t="shared" ca="1" si="1017"/>
        <v>6.3186685811850163E-2</v>
      </c>
      <c r="I9405" s="2"/>
      <c r="J9405" s="15">
        <f ca="1">-LN(K9405) /NegExp_Labda</f>
        <v>2.442003785409308</v>
      </c>
      <c r="K9405" s="2">
        <f t="shared" ca="1" si="1018"/>
        <v>0.61360691644444021</v>
      </c>
      <c r="L9405" s="2"/>
      <c r="M9405" s="17">
        <f t="shared" ca="1" si="1020"/>
        <v>4</v>
      </c>
      <c r="N9405" s="2">
        <f t="shared" ca="1" si="1014"/>
        <v>0.42246641951752006</v>
      </c>
      <c r="O9405" s="2"/>
      <c r="P9405" s="31">
        <f t="shared" ca="1" si="1019"/>
        <v>4.1924151787622614</v>
      </c>
    </row>
    <row r="9406" spans="1:16" x14ac:dyDescent="0.25">
      <c r="A9406" s="32">
        <f ca="1">Uniform_A+B9406*(Uniform_B-Uniform_A)</f>
        <v>1.4507403116611117</v>
      </c>
      <c r="B9406" s="2">
        <f t="shared" ca="1" si="1015"/>
        <v>0.14507403116611117</v>
      </c>
      <c r="C9406" s="4"/>
      <c r="D9406" s="5">
        <f ca="1">IF(E9406&lt;(Driehoek_C-Driehoek_A)/(Driehoek_B-Driehoek_A),Driehoek_A+SQRT(E9406*(Driehoek_B-Driehoek_A)*(Driehoek_C-Driehoek_A)),Driehoek_B-SQRT((1-E9406)*(Driehoek_B-Driehoek_A)*(Driehoek_B-Driehoek_C)))</f>
        <v>8.3611917782172469</v>
      </c>
      <c r="E9406" s="2">
        <f t="shared" ca="1" si="1016"/>
        <v>0.98834068730807878</v>
      </c>
      <c r="F9406" s="2"/>
      <c r="G9406" s="15">
        <f ca="1">_xlfn.NORM.INV(H9406,Normaal_Mu,Normaal_Sigma)</f>
        <v>6.6111727431415748</v>
      </c>
      <c r="H9406" s="2">
        <f t="shared" ca="1" si="1017"/>
        <v>0.7897593068380625</v>
      </c>
      <c r="I9406" s="2"/>
      <c r="J9406" s="15">
        <f ca="1">-LN(K9406) /NegExp_Labda</f>
        <v>3.6311452448687773</v>
      </c>
      <c r="K9406" s="2">
        <f t="shared" ca="1" si="1018"/>
        <v>0.48372967599210148</v>
      </c>
      <c r="L9406" s="2"/>
      <c r="M9406" s="17">
        <f t="shared" ca="1" si="1020"/>
        <v>7</v>
      </c>
      <c r="N9406" s="2">
        <f t="shared" ca="1" si="1014"/>
        <v>0.84100082966904166</v>
      </c>
      <c r="O9406" s="2"/>
      <c r="P9406" s="31">
        <f t="shared" ca="1" si="1019"/>
        <v>5.4108500155777417</v>
      </c>
    </row>
    <row r="9407" spans="1:16" x14ac:dyDescent="0.25">
      <c r="A9407" s="32">
        <f ca="1">Uniform_A+B9407*(Uniform_B-Uniform_A)</f>
        <v>7.8511630810997977</v>
      </c>
      <c r="B9407" s="2">
        <f t="shared" ca="1" si="1015"/>
        <v>0.78511630810997979</v>
      </c>
      <c r="C9407" s="4"/>
      <c r="D9407" s="5">
        <f ca="1">IF(E9407&lt;(Driehoek_C-Driehoek_A)/(Driehoek_B-Driehoek_A),Driehoek_A+SQRT(E9407*(Driehoek_B-Driehoek_A)*(Driehoek_C-Driehoek_A)),Driehoek_B-SQRT((1-E9407)*(Driehoek_B-Driehoek_A)*(Driehoek_B-Driehoek_C)))</f>
        <v>6.8870709853407117</v>
      </c>
      <c r="E9407" s="2">
        <f t="shared" ca="1" si="1016"/>
        <v>0.87244374225745513</v>
      </c>
      <c r="F9407" s="2"/>
      <c r="G9407" s="15">
        <f ca="1">_xlfn.NORM.INV(H9407,Normaal_Mu,Normaal_Sigma)</f>
        <v>8.358325646038784</v>
      </c>
      <c r="H9407" s="2">
        <f t="shared" ca="1" si="1017"/>
        <v>0.95343984236975388</v>
      </c>
      <c r="I9407" s="2"/>
      <c r="J9407" s="15">
        <f ca="1">-LN(K9407) /NegExp_Labda</f>
        <v>1.8802872181391919</v>
      </c>
      <c r="K9407" s="2">
        <f t="shared" ca="1" si="1018"/>
        <v>0.68656289324620212</v>
      </c>
      <c r="L9407" s="2"/>
      <c r="M9407" s="17">
        <f t="shared" ca="1" si="1020"/>
        <v>5</v>
      </c>
      <c r="N9407" s="2">
        <f t="shared" ca="1" si="1014"/>
        <v>0.50920557865929816</v>
      </c>
      <c r="O9407" s="2"/>
      <c r="P9407" s="31">
        <f t="shared" ca="1" si="1019"/>
        <v>5.9953693861236967</v>
      </c>
    </row>
    <row r="9408" spans="1:16" x14ac:dyDescent="0.25">
      <c r="A9408" s="32">
        <f ca="1">Uniform_A+B9408*(Uniform_B-Uniform_A)</f>
        <v>6.3611736984034994</v>
      </c>
      <c r="B9408" s="2">
        <f t="shared" ca="1" si="1015"/>
        <v>0.63611736984034994</v>
      </c>
      <c r="C9408" s="4"/>
      <c r="D9408" s="5">
        <f ca="1">IF(E9408&lt;(Driehoek_C-Driehoek_A)/(Driehoek_B-Driehoek_A),Driehoek_A+SQRT(E9408*(Driehoek_B-Driehoek_A)*(Driehoek_C-Driehoek_A)),Driehoek_B-SQRT((1-E9408)*(Driehoek_B-Driehoek_A)*(Driehoek_B-Driehoek_C)))</f>
        <v>3.6132258289345303</v>
      </c>
      <c r="E9408" s="2">
        <f t="shared" ca="1" si="1016"/>
        <v>0.18589268393867875</v>
      </c>
      <c r="F9408" s="2"/>
      <c r="G9408" s="15">
        <f ca="1">_xlfn.NORM.INV(H9408,Normaal_Mu,Normaal_Sigma)</f>
        <v>4.8369279216850165</v>
      </c>
      <c r="H9408" s="2">
        <f t="shared" ca="1" si="1017"/>
        <v>0.46750783258786555</v>
      </c>
      <c r="I9408" s="2"/>
      <c r="J9408" s="15">
        <f ca="1">-LN(K9408) /NegExp_Labda</f>
        <v>8.523281254897034</v>
      </c>
      <c r="K9408" s="2">
        <f t="shared" ca="1" si="1018"/>
        <v>0.18183488099573741</v>
      </c>
      <c r="L9408" s="2"/>
      <c r="M9408" s="17">
        <f t="shared" ca="1" si="1020"/>
        <v>4</v>
      </c>
      <c r="N9408" s="2">
        <f t="shared" ca="1" si="1014"/>
        <v>0.35964250537670017</v>
      </c>
      <c r="O9408" s="2"/>
      <c r="P9408" s="31">
        <f t="shared" ca="1" si="1019"/>
        <v>5.4669217407840165</v>
      </c>
    </row>
    <row r="9409" spans="1:16" x14ac:dyDescent="0.25">
      <c r="A9409" s="32">
        <f ca="1">Uniform_A+B9409*(Uniform_B-Uniform_A)</f>
        <v>9.7435581610908422</v>
      </c>
      <c r="B9409" s="2">
        <f t="shared" ca="1" si="1015"/>
        <v>0.97435581610908417</v>
      </c>
      <c r="C9409" s="4"/>
      <c r="D9409" s="5">
        <f ca="1">IF(E9409&lt;(Driehoek_C-Driehoek_A)/(Driehoek_B-Driehoek_A),Driehoek_A+SQRT(E9409*(Driehoek_B-Driehoek_A)*(Driehoek_C-Driehoek_A)),Driehoek_B-SQRT((1-E9409)*(Driehoek_B-Driehoek_A)*(Driehoek_B-Driehoek_C)))</f>
        <v>5.1021799526607978</v>
      </c>
      <c r="E9409" s="2">
        <f t="shared" ca="1" si="1016"/>
        <v>0.56591425367316073</v>
      </c>
      <c r="F9409" s="2"/>
      <c r="G9409" s="15">
        <f ca="1">_xlfn.NORM.INV(H9409,Normaal_Mu,Normaal_Sigma)</f>
        <v>7.2628378085439191</v>
      </c>
      <c r="H9409" s="2">
        <f t="shared" ca="1" si="1017"/>
        <v>0.87106059076062514</v>
      </c>
      <c r="I9409" s="2"/>
      <c r="J9409" s="15">
        <f ca="1">-LN(K9409) /NegExp_Labda</f>
        <v>7.0898105795096011</v>
      </c>
      <c r="K9409" s="2">
        <f t="shared" ca="1" si="1018"/>
        <v>0.24220710430519976</v>
      </c>
      <c r="L9409" s="2"/>
      <c r="M9409" s="17">
        <f t="shared" ca="1" si="1020"/>
        <v>4</v>
      </c>
      <c r="N9409" s="2">
        <f t="shared" ca="1" si="1014"/>
        <v>0.36423798364619109</v>
      </c>
      <c r="O9409" s="2"/>
      <c r="P9409" s="31">
        <f t="shared" ca="1" si="1019"/>
        <v>6.6396773003610319</v>
      </c>
    </row>
    <row r="9410" spans="1:16" x14ac:dyDescent="0.25">
      <c r="A9410" s="32">
        <f ca="1">Uniform_A+B9410*(Uniform_B-Uniform_A)</f>
        <v>8.1962566781895383</v>
      </c>
      <c r="B9410" s="2">
        <f t="shared" ca="1" si="1015"/>
        <v>0.81962566781895374</v>
      </c>
      <c r="C9410" s="4"/>
      <c r="D9410" s="5">
        <f ca="1">IF(E9410&lt;(Driehoek_C-Driehoek_A)/(Driehoek_B-Driehoek_A),Driehoek_A+SQRT(E9410*(Driehoek_B-Driehoek_A)*(Driehoek_C-Driehoek_A)),Driehoek_B-SQRT((1-E9410)*(Driehoek_B-Driehoek_A)*(Driehoek_B-Driehoek_C)))</f>
        <v>4.5272495037235467</v>
      </c>
      <c r="E9410" s="2">
        <f t="shared" ca="1" si="1016"/>
        <v>0.42841437137310678</v>
      </c>
      <c r="F9410" s="2"/>
      <c r="G9410" s="15">
        <f ca="1">_xlfn.NORM.INV(H9410,Normaal_Mu,Normaal_Sigma)</f>
        <v>3.8636196545372741</v>
      </c>
      <c r="H9410" s="2">
        <f t="shared" ca="1" si="1017"/>
        <v>0.28495292182543053</v>
      </c>
      <c r="I9410" s="2"/>
      <c r="J9410" s="15">
        <f ca="1">-LN(K9410) /NegExp_Labda</f>
        <v>4.2214655114862394</v>
      </c>
      <c r="K9410" s="2">
        <f t="shared" ca="1" si="1018"/>
        <v>0.42986111867159538</v>
      </c>
      <c r="L9410" s="2"/>
      <c r="M9410" s="17">
        <f t="shared" ca="1" si="1020"/>
        <v>8</v>
      </c>
      <c r="N9410" s="2">
        <f t="shared" ca="1" si="1014"/>
        <v>0.92069797264686459</v>
      </c>
      <c r="O9410" s="2"/>
      <c r="P9410" s="31">
        <f t="shared" ca="1" si="1019"/>
        <v>5.7617182695873197</v>
      </c>
    </row>
    <row r="9411" spans="1:16" x14ac:dyDescent="0.25">
      <c r="A9411" s="32">
        <f ca="1">Uniform_A+B9411*(Uniform_B-Uniform_A)</f>
        <v>4.761670777573026</v>
      </c>
      <c r="B9411" s="2">
        <f t="shared" ca="1" si="1015"/>
        <v>0.4761670777573026</v>
      </c>
      <c r="C9411" s="4"/>
      <c r="D9411" s="5">
        <f ca="1">IF(E9411&lt;(Driehoek_C-Driehoek_A)/(Driehoek_B-Driehoek_A),Driehoek_A+SQRT(E9411*(Driehoek_B-Driehoek_A)*(Driehoek_C-Driehoek_A)),Driehoek_B-SQRT((1-E9411)*(Driehoek_B-Driehoek_A)*(Driehoek_B-Driehoek_C)))</f>
        <v>6.5152311481619058</v>
      </c>
      <c r="E9411" s="2">
        <f t="shared" ca="1" si="1016"/>
        <v>0.82359782151243432</v>
      </c>
      <c r="F9411" s="2"/>
      <c r="G9411" s="15">
        <f ca="1">_xlfn.NORM.INV(H9411,Normaal_Mu,Normaal_Sigma)</f>
        <v>4.6994447689265249</v>
      </c>
      <c r="H9411" s="2">
        <f t="shared" ca="1" si="1017"/>
        <v>0.44027279632015126</v>
      </c>
      <c r="I9411" s="2"/>
      <c r="J9411" s="15">
        <f ca="1">-LN(K9411) /NegExp_Labda</f>
        <v>2.0520338639672744</v>
      </c>
      <c r="K9411" s="2">
        <f t="shared" ca="1" si="1018"/>
        <v>0.66338035016789798</v>
      </c>
      <c r="L9411" s="2"/>
      <c r="M9411" s="17">
        <f t="shared" ca="1" si="1020"/>
        <v>8</v>
      </c>
      <c r="N9411" s="2">
        <f t="shared" ca="1" si="1014"/>
        <v>0.8883776041443332</v>
      </c>
      <c r="O9411" s="2"/>
      <c r="P9411" s="31">
        <f t="shared" ca="1" si="1019"/>
        <v>5.2056761117257464</v>
      </c>
    </row>
    <row r="9412" spans="1:16" x14ac:dyDescent="0.25">
      <c r="A9412" s="32">
        <f ca="1">Uniform_A+B9412*(Uniform_B-Uniform_A)</f>
        <v>7.3415337611968789</v>
      </c>
      <c r="B9412" s="2">
        <f t="shared" ca="1" si="1015"/>
        <v>0.73415337611968789</v>
      </c>
      <c r="C9412" s="4"/>
      <c r="D9412" s="5">
        <f ca="1">IF(E9412&lt;(Driehoek_C-Driehoek_A)/(Driehoek_B-Driehoek_A),Driehoek_A+SQRT(E9412*(Driehoek_B-Driehoek_A)*(Driehoek_C-Driehoek_A)),Driehoek_B-SQRT((1-E9412)*(Driehoek_B-Driehoek_A)*(Driehoek_B-Driehoek_C)))</f>
        <v>3.8442301802781582</v>
      </c>
      <c r="E9412" s="2">
        <f t="shared" ca="1" si="1016"/>
        <v>0.24294178270348632</v>
      </c>
      <c r="F9412" s="2"/>
      <c r="G9412" s="15">
        <f ca="1">_xlfn.NORM.INV(H9412,Normaal_Mu,Normaal_Sigma)</f>
        <v>6.7820206893196566</v>
      </c>
      <c r="H9412" s="2">
        <f t="shared" ca="1" si="1017"/>
        <v>0.81353818970541392</v>
      </c>
      <c r="I9412" s="2"/>
      <c r="J9412" s="15">
        <f ca="1">-LN(K9412) /NegExp_Labda</f>
        <v>2.9798838217363937</v>
      </c>
      <c r="K9412" s="2">
        <f t="shared" ca="1" si="1018"/>
        <v>0.55102408224681032</v>
      </c>
      <c r="L9412" s="2"/>
      <c r="M9412" s="17">
        <f t="shared" ca="1" si="1020"/>
        <v>10</v>
      </c>
      <c r="N9412" s="2">
        <f t="shared" ca="1" si="1014"/>
        <v>0.98184913075143121</v>
      </c>
      <c r="O9412" s="2"/>
      <c r="P9412" s="31">
        <f t="shared" ca="1" si="1019"/>
        <v>6.1895336905062184</v>
      </c>
    </row>
    <row r="9413" spans="1:16" x14ac:dyDescent="0.25">
      <c r="A9413" s="32">
        <f ca="1">Uniform_A+B9413*(Uniform_B-Uniform_A)</f>
        <v>9.9633345786638667</v>
      </c>
      <c r="B9413" s="2">
        <f t="shared" ca="1" si="1015"/>
        <v>0.99633345786638672</v>
      </c>
      <c r="C9413" s="4"/>
      <c r="D9413" s="5">
        <f ca="1">IF(E9413&lt;(Driehoek_C-Driehoek_A)/(Driehoek_B-Driehoek_A),Driehoek_A+SQRT(E9413*(Driehoek_B-Driehoek_A)*(Driehoek_C-Driehoek_A)),Driehoek_B-SQRT((1-E9413)*(Driehoek_B-Driehoek_A)*(Driehoek_B-Driehoek_C)))</f>
        <v>7.5840557469317513</v>
      </c>
      <c r="E9413" s="2">
        <f t="shared" ca="1" si="1016"/>
        <v>0.94271719634865714</v>
      </c>
      <c r="F9413" s="2"/>
      <c r="G9413" s="15">
        <f ca="1">_xlfn.NORM.INV(H9413,Normaal_Mu,Normaal_Sigma)</f>
        <v>2.9952547748285729</v>
      </c>
      <c r="H9413" s="2">
        <f t="shared" ca="1" si="1017"/>
        <v>0.15808183220619754</v>
      </c>
      <c r="I9413" s="2"/>
      <c r="J9413" s="15">
        <f ca="1">-LN(K9413) /NegExp_Labda</f>
        <v>5.7828843623883879</v>
      </c>
      <c r="K9413" s="2">
        <f t="shared" ca="1" si="1018"/>
        <v>0.31456112283828608</v>
      </c>
      <c r="L9413" s="2"/>
      <c r="M9413" s="17">
        <f t="shared" ca="1" si="1020"/>
        <v>4</v>
      </c>
      <c r="N9413" s="2">
        <f t="shared" ref="N9413:N9476" ca="1" si="1021">RAND()</f>
        <v>0.40011480001069089</v>
      </c>
      <c r="O9413" s="2"/>
      <c r="P9413" s="31">
        <f t="shared" ca="1" si="1019"/>
        <v>6.0651058925625154</v>
      </c>
    </row>
    <row r="9414" spans="1:16" x14ac:dyDescent="0.25">
      <c r="A9414" s="32">
        <f ca="1">Uniform_A+B9414*(Uniform_B-Uniform_A)</f>
        <v>9.7290644631292942</v>
      </c>
      <c r="B9414" s="2">
        <f t="shared" ref="B9414:B9477" ca="1" si="1022">RAND()</f>
        <v>0.97290644631292944</v>
      </c>
      <c r="C9414" s="4"/>
      <c r="D9414" s="5">
        <f ca="1">IF(E9414&lt;(Driehoek_C-Driehoek_A)/(Driehoek_B-Driehoek_A),Driehoek_A+SQRT(E9414*(Driehoek_B-Driehoek_A)*(Driehoek_C-Driehoek_A)),Driehoek_B-SQRT((1-E9414)*(Driehoek_B-Driehoek_A)*(Driehoek_B-Driehoek_C)))</f>
        <v>5.0522490034313758</v>
      </c>
      <c r="E9414" s="2">
        <f t="shared" ref="E9414:E9477" ca="1" si="1023">RAND()</f>
        <v>0.55472177340261231</v>
      </c>
      <c r="F9414" s="2"/>
      <c r="G9414" s="15">
        <f ca="1">_xlfn.NORM.INV(H9414,Normaal_Mu,Normaal_Sigma)</f>
        <v>4.9472350642574296</v>
      </c>
      <c r="H9414" s="2">
        <f t="shared" ref="H9414:H9477" ca="1" si="1024">RAND()</f>
        <v>0.48947613894756059</v>
      </c>
      <c r="I9414" s="2"/>
      <c r="J9414" s="15">
        <f ca="1">-LN(K9414) /NegExp_Labda</f>
        <v>3.7112224932596618</v>
      </c>
      <c r="K9414" s="2">
        <f t="shared" ref="K9414:K9477" ca="1" si="1025">RAND()</f>
        <v>0.47604423487827696</v>
      </c>
      <c r="L9414" s="2"/>
      <c r="M9414" s="17">
        <f t="shared" ca="1" si="1020"/>
        <v>10</v>
      </c>
      <c r="N9414" s="2">
        <f t="shared" ca="1" si="1021"/>
        <v>0.98136369544300017</v>
      </c>
      <c r="O9414" s="2"/>
      <c r="P9414" s="31">
        <f t="shared" ca="1" si="1019"/>
        <v>6.6879542048155516</v>
      </c>
    </row>
    <row r="9415" spans="1:16" x14ac:dyDescent="0.25">
      <c r="A9415" s="32">
        <f ca="1">Uniform_A+B9415*(Uniform_B-Uniform_A)</f>
        <v>1.0946239091401078</v>
      </c>
      <c r="B9415" s="2">
        <f t="shared" ca="1" si="1022"/>
        <v>0.10946239091401078</v>
      </c>
      <c r="C9415" s="4"/>
      <c r="D9415" s="5">
        <f ca="1">IF(E9415&lt;(Driehoek_C-Driehoek_A)/(Driehoek_B-Driehoek_A),Driehoek_A+SQRT(E9415*(Driehoek_B-Driehoek_A)*(Driehoek_C-Driehoek_A)),Driehoek_B-SQRT((1-E9415)*(Driehoek_B-Driehoek_A)*(Driehoek_B-Driehoek_C)))</f>
        <v>4.2528814166918831</v>
      </c>
      <c r="E9415" s="2">
        <f t="shared" ca="1" si="1023"/>
        <v>0.3561390044574495</v>
      </c>
      <c r="F9415" s="2"/>
      <c r="G9415" s="15">
        <f ca="1">_xlfn.NORM.INV(H9415,Normaal_Mu,Normaal_Sigma)</f>
        <v>3.3942337051347424</v>
      </c>
      <c r="H9415" s="2">
        <f t="shared" ca="1" si="1024"/>
        <v>0.21102113877073903</v>
      </c>
      <c r="I9415" s="2"/>
      <c r="J9415" s="15">
        <f ca="1">-LN(K9415) /NegExp_Labda</f>
        <v>3.2021541753630132</v>
      </c>
      <c r="K9415" s="2">
        <f t="shared" ca="1" si="1025"/>
        <v>0.52706529690393511</v>
      </c>
      <c r="L9415" s="2"/>
      <c r="M9415" s="17">
        <f t="shared" ca="1" si="1020"/>
        <v>7</v>
      </c>
      <c r="N9415" s="2">
        <f t="shared" ca="1" si="1021"/>
        <v>0.79964377545850562</v>
      </c>
      <c r="O9415" s="2"/>
      <c r="P9415" s="31">
        <f t="shared" ca="1" si="1019"/>
        <v>3.7887786412659494</v>
      </c>
    </row>
    <row r="9416" spans="1:16" x14ac:dyDescent="0.25">
      <c r="A9416" s="32">
        <f ca="1">Uniform_A+B9416*(Uniform_B-Uniform_A)</f>
        <v>7.0121717399525458</v>
      </c>
      <c r="B9416" s="2">
        <f t="shared" ca="1" si="1022"/>
        <v>0.70121717399525463</v>
      </c>
      <c r="C9416" s="4"/>
      <c r="D9416" s="5">
        <f ca="1">IF(E9416&lt;(Driehoek_C-Driehoek_A)/(Driehoek_B-Driehoek_A),Driehoek_A+SQRT(E9416*(Driehoek_B-Driehoek_A)*(Driehoek_C-Driehoek_A)),Driehoek_B-SQRT((1-E9416)*(Driehoek_B-Driehoek_A)*(Driehoek_B-Driehoek_C)))</f>
        <v>8.0222980663466696</v>
      </c>
      <c r="E9416" s="2">
        <f t="shared" ca="1" si="1023"/>
        <v>0.97268854082658684</v>
      </c>
      <c r="F9416" s="2"/>
      <c r="G9416" s="15">
        <f ca="1">_xlfn.NORM.INV(H9416,Normaal_Mu,Normaal_Sigma)</f>
        <v>3.3056086858476292</v>
      </c>
      <c r="H9416" s="2">
        <f t="shared" ca="1" si="1024"/>
        <v>0.19844303690727116</v>
      </c>
      <c r="I9416" s="2"/>
      <c r="J9416" s="15">
        <f ca="1">-LN(K9416) /NegExp_Labda</f>
        <v>0.27722229164066758</v>
      </c>
      <c r="K9416" s="2">
        <f t="shared" ca="1" si="1025"/>
        <v>0.94606456821902762</v>
      </c>
      <c r="L9416" s="2"/>
      <c r="M9416" s="17">
        <f t="shared" ca="1" si="1020"/>
        <v>5</v>
      </c>
      <c r="N9416" s="2">
        <f t="shared" ca="1" si="1021"/>
        <v>0.48181675322885775</v>
      </c>
      <c r="O9416" s="2"/>
      <c r="P9416" s="31">
        <f t="shared" ca="1" si="1019"/>
        <v>4.7234601567575023</v>
      </c>
    </row>
    <row r="9417" spans="1:16" x14ac:dyDescent="0.25">
      <c r="A9417" s="32">
        <f ca="1">Uniform_A+B9417*(Uniform_B-Uniform_A)</f>
        <v>4.2702485162185368</v>
      </c>
      <c r="B9417" s="2">
        <f t="shared" ca="1" si="1022"/>
        <v>0.42702485162185366</v>
      </c>
      <c r="C9417" s="4"/>
      <c r="D9417" s="5">
        <f ca="1">IF(E9417&lt;(Driehoek_C-Driehoek_A)/(Driehoek_B-Driehoek_A),Driehoek_A+SQRT(E9417*(Driehoek_B-Driehoek_A)*(Driehoek_C-Driehoek_A)),Driehoek_B-SQRT((1-E9417)*(Driehoek_B-Driehoek_A)*(Driehoek_B-Driehoek_C)))</f>
        <v>4.261544423433155</v>
      </c>
      <c r="E9417" s="2">
        <f t="shared" ca="1" si="1023"/>
        <v>0.35848682139721622</v>
      </c>
      <c r="F9417" s="2"/>
      <c r="G9417" s="15">
        <f ca="1">_xlfn.NORM.INV(H9417,Normaal_Mu,Normaal_Sigma)</f>
        <v>5.1522757709636222</v>
      </c>
      <c r="H9417" s="2">
        <f t="shared" ca="1" si="1024"/>
        <v>0.530345300326307</v>
      </c>
      <c r="I9417" s="2"/>
      <c r="J9417" s="15">
        <f ca="1">-LN(K9417) /NegExp_Labda</f>
        <v>3.4648721790590784</v>
      </c>
      <c r="K9417" s="2">
        <f t="shared" ca="1" si="1025"/>
        <v>0.5000863798346814</v>
      </c>
      <c r="L9417" s="2"/>
      <c r="M9417" s="17">
        <f t="shared" ca="1" si="1020"/>
        <v>4</v>
      </c>
      <c r="N9417" s="2">
        <f t="shared" ca="1" si="1021"/>
        <v>0.3958256242434357</v>
      </c>
      <c r="O9417" s="2"/>
      <c r="P9417" s="31">
        <f t="shared" ca="1" si="1019"/>
        <v>4.2297881779348785</v>
      </c>
    </row>
    <row r="9418" spans="1:16" x14ac:dyDescent="0.25">
      <c r="A9418" s="32">
        <f ca="1">Uniform_A+B9418*(Uniform_B-Uniform_A)</f>
        <v>8.3159827315372041</v>
      </c>
      <c r="B9418" s="2">
        <f t="shared" ca="1" si="1022"/>
        <v>0.83159827315372037</v>
      </c>
      <c r="C9418" s="4"/>
      <c r="D9418" s="5">
        <f ca="1">IF(E9418&lt;(Driehoek_C-Driehoek_A)/(Driehoek_B-Driehoek_A),Driehoek_A+SQRT(E9418*(Driehoek_B-Driehoek_A)*(Driehoek_C-Driehoek_A)),Driehoek_B-SQRT((1-E9418)*(Driehoek_B-Driehoek_A)*(Driehoek_B-Driehoek_C)))</f>
        <v>3.8787684314134054</v>
      </c>
      <c r="E9418" s="2">
        <f t="shared" ca="1" si="1023"/>
        <v>0.25212648706254193</v>
      </c>
      <c r="F9418" s="2"/>
      <c r="G9418" s="15">
        <f ca="1">_xlfn.NORM.INV(H9418,Normaal_Mu,Normaal_Sigma)</f>
        <v>6.3068271780928775</v>
      </c>
      <c r="H9418" s="2">
        <f t="shared" ca="1" si="1024"/>
        <v>0.7432551597439685</v>
      </c>
      <c r="I9418" s="2"/>
      <c r="J9418" s="15">
        <f ca="1">-LN(K9418) /NegExp_Labda</f>
        <v>2.7436284475152766</v>
      </c>
      <c r="K9418" s="2">
        <f t="shared" ca="1" si="1025"/>
        <v>0.57768549222405852</v>
      </c>
      <c r="L9418" s="2"/>
      <c r="M9418" s="17">
        <f t="shared" ca="1" si="1020"/>
        <v>6</v>
      </c>
      <c r="N9418" s="2">
        <f t="shared" ca="1" si="1021"/>
        <v>0.73581378575841694</v>
      </c>
      <c r="O9418" s="2"/>
      <c r="P9418" s="31">
        <f t="shared" ca="1" si="1019"/>
        <v>5.4490413577117529</v>
      </c>
    </row>
    <row r="9419" spans="1:16" x14ac:dyDescent="0.25">
      <c r="A9419" s="32">
        <f ca="1">Uniform_A+B9419*(Uniform_B-Uniform_A)</f>
        <v>7.3723815798925383</v>
      </c>
      <c r="B9419" s="2">
        <f t="shared" ca="1" si="1022"/>
        <v>0.73723815798925385</v>
      </c>
      <c r="C9419" s="4"/>
      <c r="D9419" s="5">
        <f ca="1">IF(E9419&lt;(Driehoek_C-Driehoek_A)/(Driehoek_B-Driehoek_A),Driehoek_A+SQRT(E9419*(Driehoek_B-Driehoek_A)*(Driehoek_C-Driehoek_A)),Driehoek_B-SQRT((1-E9419)*(Driehoek_B-Driehoek_A)*(Driehoek_B-Driehoek_C)))</f>
        <v>7.2891651945434024</v>
      </c>
      <c r="E9419" s="2">
        <f t="shared" ca="1" si="1023"/>
        <v>0.916372693383951</v>
      </c>
      <c r="F9419" s="2"/>
      <c r="G9419" s="15">
        <f ca="1">_xlfn.NORM.INV(H9419,Normaal_Mu,Normaal_Sigma)</f>
        <v>5.3573110714725285</v>
      </c>
      <c r="H9419" s="2">
        <f t="shared" ca="1" si="1024"/>
        <v>0.57089590764528975</v>
      </c>
      <c r="I9419" s="2"/>
      <c r="J9419" s="15">
        <f ca="1">-LN(K9419) /NegExp_Labda</f>
        <v>1.8797141792552836</v>
      </c>
      <c r="K9419" s="2">
        <f t="shared" ca="1" si="1025"/>
        <v>0.68664158320217217</v>
      </c>
      <c r="L9419" s="2"/>
      <c r="M9419" s="17">
        <f t="shared" ca="1" si="1020"/>
        <v>5</v>
      </c>
      <c r="N9419" s="2">
        <f t="shared" ca="1" si="1021"/>
        <v>0.45482220268324502</v>
      </c>
      <c r="O9419" s="2"/>
      <c r="P9419" s="31">
        <f t="shared" ca="1" si="1019"/>
        <v>5.3797144050327512</v>
      </c>
    </row>
    <row r="9420" spans="1:16" x14ac:dyDescent="0.25">
      <c r="A9420" s="32">
        <f ca="1">Uniform_A+B9420*(Uniform_B-Uniform_A)</f>
        <v>7.4137676072671432</v>
      </c>
      <c r="B9420" s="2">
        <f t="shared" ca="1" si="1022"/>
        <v>0.74137676072671432</v>
      </c>
      <c r="C9420" s="4"/>
      <c r="D9420" s="5">
        <f ca="1">IF(E9420&lt;(Driehoek_C-Driehoek_A)/(Driehoek_B-Driehoek_A),Driehoek_A+SQRT(E9420*(Driehoek_B-Driehoek_A)*(Driehoek_C-Driehoek_A)),Driehoek_B-SQRT((1-E9420)*(Driehoek_B-Driehoek_A)*(Driehoek_B-Driehoek_C)))</f>
        <v>3.6642242283388375</v>
      </c>
      <c r="E9420" s="2">
        <f t="shared" ca="1" si="1023"/>
        <v>0.19783159158499997</v>
      </c>
      <c r="F9420" s="2"/>
      <c r="G9420" s="15">
        <f ca="1">_xlfn.NORM.INV(H9420,Normaal_Mu,Normaal_Sigma)</f>
        <v>8.0726214739935127</v>
      </c>
      <c r="H9420" s="2">
        <f t="shared" ca="1" si="1024"/>
        <v>0.93776890629969456</v>
      </c>
      <c r="I9420" s="2"/>
      <c r="J9420" s="15">
        <f ca="1">-LN(K9420) /NegExp_Labda</f>
        <v>2.2775829012912352</v>
      </c>
      <c r="K9420" s="2">
        <f t="shared" ca="1" si="1025"/>
        <v>0.63412030929138441</v>
      </c>
      <c r="L9420" s="2"/>
      <c r="M9420" s="17">
        <f t="shared" ca="1" si="1020"/>
        <v>8</v>
      </c>
      <c r="N9420" s="2">
        <f t="shared" ca="1" si="1021"/>
        <v>0.91822130196706719</v>
      </c>
      <c r="O9420" s="2"/>
      <c r="P9420" s="31">
        <f t="shared" ca="1" si="1019"/>
        <v>5.8856392421781454</v>
      </c>
    </row>
    <row r="9421" spans="1:16" x14ac:dyDescent="0.25">
      <c r="A9421" s="32">
        <f ca="1">Uniform_A+B9421*(Uniform_B-Uniform_A)</f>
        <v>6.9940043840195827</v>
      </c>
      <c r="B9421" s="2">
        <f t="shared" ca="1" si="1022"/>
        <v>0.69940043840195831</v>
      </c>
      <c r="C9421" s="4"/>
      <c r="D9421" s="5">
        <f ca="1">IF(E9421&lt;(Driehoek_C-Driehoek_A)/(Driehoek_B-Driehoek_A),Driehoek_A+SQRT(E9421*(Driehoek_B-Driehoek_A)*(Driehoek_C-Driehoek_A)),Driehoek_B-SQRT((1-E9421)*(Driehoek_B-Driehoek_A)*(Driehoek_B-Driehoek_C)))</f>
        <v>4.757463826262315</v>
      </c>
      <c r="E9421" s="2">
        <f t="shared" ca="1" si="1023"/>
        <v>0.48573962327220588</v>
      </c>
      <c r="F9421" s="2"/>
      <c r="G9421" s="15">
        <f ca="1">_xlfn.NORM.INV(H9421,Normaal_Mu,Normaal_Sigma)</f>
        <v>6.0437679816478331</v>
      </c>
      <c r="H9421" s="2">
        <f t="shared" ca="1" si="1024"/>
        <v>0.69912444725999312</v>
      </c>
      <c r="I9421" s="2"/>
      <c r="J9421" s="15">
        <f ca="1">-LN(K9421) /NegExp_Labda</f>
        <v>11.623734400579458</v>
      </c>
      <c r="K9421" s="2">
        <f t="shared" ca="1" si="1025"/>
        <v>9.780819811811714E-2</v>
      </c>
      <c r="L9421" s="2"/>
      <c r="M9421" s="17">
        <f t="shared" ca="1" si="1020"/>
        <v>6</v>
      </c>
      <c r="N9421" s="2">
        <f t="shared" ca="1" si="1021"/>
        <v>0.66738996647120385</v>
      </c>
      <c r="O9421" s="2"/>
      <c r="P9421" s="31">
        <f t="shared" ref="P9421:P9484" ca="1" si="1026">SUM(A9421,D9421,G9421,J9421,M9421)/5</f>
        <v>7.0837941185018378</v>
      </c>
    </row>
    <row r="9422" spans="1:16" x14ac:dyDescent="0.25">
      <c r="A9422" s="32">
        <f ca="1">Uniform_A+B9422*(Uniform_B-Uniform_A)</f>
        <v>6.2941584417053917</v>
      </c>
      <c r="B9422" s="2">
        <f t="shared" ca="1" si="1022"/>
        <v>0.6294158441705392</v>
      </c>
      <c r="C9422" s="4"/>
      <c r="D9422" s="5">
        <f ca="1">IF(E9422&lt;(Driehoek_C-Driehoek_A)/(Driehoek_B-Driehoek_A),Driehoek_A+SQRT(E9422*(Driehoek_B-Driehoek_A)*(Driehoek_C-Driehoek_A)),Driehoek_B-SQRT((1-E9422)*(Driehoek_B-Driehoek_A)*(Driehoek_B-Driehoek_C)))</f>
        <v>3.35307634106104</v>
      </c>
      <c r="E9422" s="2">
        <f t="shared" ca="1" si="1023"/>
        <v>0.13077254176708086</v>
      </c>
      <c r="F9422" s="2"/>
      <c r="G9422" s="15">
        <f ca="1">_xlfn.NORM.INV(H9422,Normaal_Mu,Normaal_Sigma)</f>
        <v>3.8255308625703797</v>
      </c>
      <c r="H9422" s="2">
        <f t="shared" ca="1" si="1024"/>
        <v>0.27852308930705871</v>
      </c>
      <c r="I9422" s="2"/>
      <c r="J9422" s="15">
        <f ca="1">-LN(K9422) /NegExp_Labda</f>
        <v>3.7935048184478282</v>
      </c>
      <c r="K9422" s="2">
        <f t="shared" ca="1" si="1025"/>
        <v>0.46827433744314217</v>
      </c>
      <c r="L9422" s="2"/>
      <c r="M9422" s="17">
        <f t="shared" ca="1" si="1020"/>
        <v>4</v>
      </c>
      <c r="N9422" s="2">
        <f t="shared" ca="1" si="1021"/>
        <v>0.38633086257981897</v>
      </c>
      <c r="O9422" s="2"/>
      <c r="P9422" s="31">
        <f t="shared" ca="1" si="1026"/>
        <v>4.2532540927569276</v>
      </c>
    </row>
    <row r="9423" spans="1:16" x14ac:dyDescent="0.25">
      <c r="A9423" s="32">
        <f ca="1">Uniform_A+B9423*(Uniform_B-Uniform_A)</f>
        <v>0.56165293240383329</v>
      </c>
      <c r="B9423" s="2">
        <f t="shared" ca="1" si="1022"/>
        <v>5.6165293240383329E-2</v>
      </c>
      <c r="C9423" s="4"/>
      <c r="D9423" s="5">
        <f ca="1">IF(E9423&lt;(Driehoek_C-Driehoek_A)/(Driehoek_B-Driehoek_A),Driehoek_A+SQRT(E9423*(Driehoek_B-Driehoek_A)*(Driehoek_C-Driehoek_A)),Driehoek_B-SQRT((1-E9423)*(Driehoek_B-Driehoek_A)*(Driehoek_B-Driehoek_C)))</f>
        <v>4.4723527639137171</v>
      </c>
      <c r="E9423" s="2">
        <f t="shared" ca="1" si="1023"/>
        <v>0.41429744301600679</v>
      </c>
      <c r="F9423" s="2"/>
      <c r="G9423" s="15">
        <f ca="1">_xlfn.NORM.INV(H9423,Normaal_Mu,Normaal_Sigma)</f>
        <v>6.2423821188768631</v>
      </c>
      <c r="H9423" s="2">
        <f t="shared" ca="1" si="1024"/>
        <v>0.73276303937123244</v>
      </c>
      <c r="I9423" s="2"/>
      <c r="J9423" s="15">
        <f ca="1">-LN(K9423) /NegExp_Labda</f>
        <v>3.0683228440682289</v>
      </c>
      <c r="K9423" s="2">
        <f t="shared" ca="1" si="1025"/>
        <v>0.54136336631932025</v>
      </c>
      <c r="L9423" s="2"/>
      <c r="M9423" s="17">
        <f t="shared" ca="1" si="1020"/>
        <v>11</v>
      </c>
      <c r="N9423" s="2">
        <f t="shared" ca="1" si="1021"/>
        <v>0.99309257677791707</v>
      </c>
      <c r="O9423" s="2"/>
      <c r="P9423" s="31">
        <f t="shared" ca="1" si="1026"/>
        <v>5.0689421318525287</v>
      </c>
    </row>
    <row r="9424" spans="1:16" x14ac:dyDescent="0.25">
      <c r="A9424" s="32">
        <f ca="1">Uniform_A+B9424*(Uniform_B-Uniform_A)</f>
        <v>7.1731267030227155</v>
      </c>
      <c r="B9424" s="2">
        <f t="shared" ca="1" si="1022"/>
        <v>0.71731267030227153</v>
      </c>
      <c r="C9424" s="4"/>
      <c r="D9424" s="5">
        <f ca="1">IF(E9424&lt;(Driehoek_C-Driehoek_A)/(Driehoek_B-Driehoek_A),Driehoek_A+SQRT(E9424*(Driehoek_B-Driehoek_A)*(Driehoek_C-Driehoek_A)),Driehoek_B-SQRT((1-E9424)*(Driehoek_B-Driehoek_A)*(Driehoek_B-Driehoek_C)))</f>
        <v>4.0793806379866488</v>
      </c>
      <c r="E9424" s="2">
        <f t="shared" ca="1" si="1023"/>
        <v>0.30821443126226633</v>
      </c>
      <c r="F9424" s="2"/>
      <c r="G9424" s="15">
        <f ca="1">_xlfn.NORM.INV(H9424,Normaal_Mu,Normaal_Sigma)</f>
        <v>5.9630638641055214</v>
      </c>
      <c r="H9424" s="2">
        <f t="shared" ca="1" si="1024"/>
        <v>0.68493075474750664</v>
      </c>
      <c r="I9424" s="2"/>
      <c r="J9424" s="15">
        <f ca="1">-LN(K9424) /NegExp_Labda</f>
        <v>3.0235948076313579</v>
      </c>
      <c r="K9424" s="2">
        <f t="shared" ca="1" si="1025"/>
        <v>0.54622791613033017</v>
      </c>
      <c r="L9424" s="2"/>
      <c r="M9424" s="17">
        <f t="shared" ca="1" si="1020"/>
        <v>5</v>
      </c>
      <c r="N9424" s="2">
        <f t="shared" ca="1" si="1021"/>
        <v>0.5018909328264658</v>
      </c>
      <c r="O9424" s="2"/>
      <c r="P9424" s="31">
        <f t="shared" ca="1" si="1026"/>
        <v>5.0478332025492483</v>
      </c>
    </row>
    <row r="9425" spans="1:16" x14ac:dyDescent="0.25">
      <c r="A9425" s="32">
        <f ca="1">Uniform_A+B9425*(Uniform_B-Uniform_A)</f>
        <v>9.9626937991385525</v>
      </c>
      <c r="B9425" s="2">
        <f t="shared" ca="1" si="1022"/>
        <v>0.99626937991385522</v>
      </c>
      <c r="C9425" s="4"/>
      <c r="D9425" s="5">
        <f ca="1">IF(E9425&lt;(Driehoek_C-Driehoek_A)/(Driehoek_B-Driehoek_A),Driehoek_A+SQRT(E9425*(Driehoek_B-Driehoek_A)*(Driehoek_C-Driehoek_A)),Driehoek_B-SQRT((1-E9425)*(Driehoek_B-Driehoek_A)*(Driehoek_B-Driehoek_C)))</f>
        <v>5.7193128643062439</v>
      </c>
      <c r="E9425" s="2">
        <f t="shared" ca="1" si="1023"/>
        <v>0.69248834050552854</v>
      </c>
      <c r="F9425" s="2"/>
      <c r="G9425" s="15">
        <f ca="1">_xlfn.NORM.INV(H9425,Normaal_Mu,Normaal_Sigma)</f>
        <v>1.9498065763597237</v>
      </c>
      <c r="H9425" s="2">
        <f t="shared" ca="1" si="1024"/>
        <v>6.3617488628084695E-2</v>
      </c>
      <c r="I9425" s="2"/>
      <c r="J9425" s="15">
        <f ca="1">-LN(K9425) /NegExp_Labda</f>
        <v>17.983213119393806</v>
      </c>
      <c r="K9425" s="2">
        <f t="shared" ca="1" si="1025"/>
        <v>2.7415612629216435E-2</v>
      </c>
      <c r="L9425" s="2"/>
      <c r="M9425" s="17">
        <f t="shared" ca="1" si="1020"/>
        <v>3</v>
      </c>
      <c r="N9425" s="2">
        <f t="shared" ca="1" si="1021"/>
        <v>0.16096350846260321</v>
      </c>
      <c r="O9425" s="2"/>
      <c r="P9425" s="31">
        <f t="shared" ca="1" si="1026"/>
        <v>7.7230052718396651</v>
      </c>
    </row>
    <row r="9426" spans="1:16" x14ac:dyDescent="0.25">
      <c r="A9426" s="32">
        <f ca="1">Uniform_A+B9426*(Uniform_B-Uniform_A)</f>
        <v>3.3717962770464549</v>
      </c>
      <c r="B9426" s="2">
        <f t="shared" ca="1" si="1022"/>
        <v>0.33717962770464549</v>
      </c>
      <c r="C9426" s="4"/>
      <c r="D9426" s="5">
        <f ca="1">IF(E9426&lt;(Driehoek_C-Driehoek_A)/(Driehoek_B-Driehoek_A),Driehoek_A+SQRT(E9426*(Driehoek_B-Driehoek_A)*(Driehoek_C-Driehoek_A)),Driehoek_B-SQRT((1-E9426)*(Driehoek_B-Driehoek_A)*(Driehoek_B-Driehoek_C)))</f>
        <v>3.3279324262209959</v>
      </c>
      <c r="E9426" s="2">
        <f t="shared" ca="1" si="1023"/>
        <v>0.12595746632922722</v>
      </c>
      <c r="F9426" s="2"/>
      <c r="G9426" s="15">
        <f ca="1">_xlfn.NORM.INV(H9426,Normaal_Mu,Normaal_Sigma)</f>
        <v>3.4410059317898423</v>
      </c>
      <c r="H9426" s="2">
        <f t="shared" ca="1" si="1024"/>
        <v>0.21784349201214714</v>
      </c>
      <c r="I9426" s="2"/>
      <c r="J9426" s="15">
        <f ca="1">-LN(K9426) /NegExp_Labda</f>
        <v>3.909933015214937</v>
      </c>
      <c r="K9426" s="2">
        <f t="shared" ca="1" si="1025"/>
        <v>0.45749624450019899</v>
      </c>
      <c r="L9426" s="2"/>
      <c r="M9426" s="17">
        <f t="shared" ca="1" si="1020"/>
        <v>6</v>
      </c>
      <c r="N9426" s="2">
        <f t="shared" ca="1" si="1021"/>
        <v>0.64885671537761269</v>
      </c>
      <c r="O9426" s="2"/>
      <c r="P9426" s="31">
        <f t="shared" ca="1" si="1026"/>
        <v>4.0101335300544463</v>
      </c>
    </row>
    <row r="9427" spans="1:16" x14ac:dyDescent="0.25">
      <c r="A9427" s="32">
        <f ca="1">Uniform_A+B9427*(Uniform_B-Uniform_A)</f>
        <v>1.6703333822415167</v>
      </c>
      <c r="B9427" s="2">
        <f t="shared" ca="1" si="1022"/>
        <v>0.16703333822415167</v>
      </c>
      <c r="C9427" s="4"/>
      <c r="D9427" s="5">
        <f ca="1">IF(E9427&lt;(Driehoek_C-Driehoek_A)/(Driehoek_B-Driehoek_A),Driehoek_A+SQRT(E9427*(Driehoek_B-Driehoek_A)*(Driehoek_C-Driehoek_A)),Driehoek_B-SQRT((1-E9427)*(Driehoek_B-Driehoek_A)*(Driehoek_B-Driehoek_C)))</f>
        <v>2.2597513064647372</v>
      </c>
      <c r="E9427" s="2">
        <f t="shared" ca="1" si="1023"/>
        <v>4.8193386578669895E-3</v>
      </c>
      <c r="F9427" s="2"/>
      <c r="G9427" s="15">
        <f ca="1">_xlfn.NORM.INV(H9427,Normaal_Mu,Normaal_Sigma)</f>
        <v>8.0388376323823962</v>
      </c>
      <c r="H9427" s="2">
        <f t="shared" ca="1" si="1024"/>
        <v>0.93567144566422933</v>
      </c>
      <c r="I9427" s="2"/>
      <c r="J9427" s="15">
        <f ca="1">-LN(K9427) /NegExp_Labda</f>
        <v>0.22295698809484538</v>
      </c>
      <c r="K9427" s="2">
        <f t="shared" ca="1" si="1025"/>
        <v>0.95638818449601981</v>
      </c>
      <c r="L9427" s="2"/>
      <c r="M9427" s="17">
        <f t="shared" ca="1" si="1020"/>
        <v>8</v>
      </c>
      <c r="N9427" s="2">
        <f t="shared" ca="1" si="1021"/>
        <v>0.92610961913744361</v>
      </c>
      <c r="O9427" s="2"/>
      <c r="P9427" s="31">
        <f t="shared" ca="1" si="1026"/>
        <v>4.0383758618366992</v>
      </c>
    </row>
    <row r="9428" spans="1:16" x14ac:dyDescent="0.25">
      <c r="A9428" s="32">
        <f ca="1">Uniform_A+B9428*(Uniform_B-Uniform_A)</f>
        <v>8.5541232079639578</v>
      </c>
      <c r="B9428" s="2">
        <f t="shared" ca="1" si="1022"/>
        <v>0.85541232079639584</v>
      </c>
      <c r="C9428" s="4"/>
      <c r="D9428" s="5">
        <f ca="1">IF(E9428&lt;(Driehoek_C-Driehoek_A)/(Driehoek_B-Driehoek_A),Driehoek_A+SQRT(E9428*(Driehoek_B-Driehoek_A)*(Driehoek_C-Driehoek_A)),Driehoek_B-SQRT((1-E9428)*(Driehoek_B-Driehoek_A)*(Driehoek_B-Driehoek_C)))</f>
        <v>3.8126804624975259</v>
      </c>
      <c r="E9428" s="2">
        <f t="shared" ca="1" si="1023"/>
        <v>0.23470074708001742</v>
      </c>
      <c r="F9428" s="2"/>
      <c r="G9428" s="15">
        <f ca="1">_xlfn.NORM.INV(H9428,Normaal_Mu,Normaal_Sigma)</f>
        <v>7.4521606594827254</v>
      </c>
      <c r="H9428" s="2">
        <f t="shared" ca="1" si="1024"/>
        <v>0.88991577637390229</v>
      </c>
      <c r="I9428" s="2"/>
      <c r="J9428" s="15">
        <f ca="1">-LN(K9428) /NegExp_Labda</f>
        <v>0.12965757770700198</v>
      </c>
      <c r="K9428" s="2">
        <f t="shared" ca="1" si="1025"/>
        <v>0.97440181870478271</v>
      </c>
      <c r="L9428" s="2"/>
      <c r="M9428" s="17">
        <f t="shared" ca="1" si="1020"/>
        <v>4</v>
      </c>
      <c r="N9428" s="2">
        <f t="shared" ca="1" si="1021"/>
        <v>0.37181856598431662</v>
      </c>
      <c r="O9428" s="2"/>
      <c r="P9428" s="31">
        <f t="shared" ca="1" si="1026"/>
        <v>4.7897243815302417</v>
      </c>
    </row>
    <row r="9429" spans="1:16" x14ac:dyDescent="0.25">
      <c r="A9429" s="32">
        <f ca="1">Uniform_A+B9429*(Uniform_B-Uniform_A)</f>
        <v>2.4735879558728868</v>
      </c>
      <c r="B9429" s="2">
        <f t="shared" ca="1" si="1022"/>
        <v>0.24735879558728868</v>
      </c>
      <c r="C9429" s="4"/>
      <c r="D9429" s="5">
        <f ca="1">IF(E9429&lt;(Driehoek_C-Driehoek_A)/(Driehoek_B-Driehoek_A),Driehoek_A+SQRT(E9429*(Driehoek_B-Driehoek_A)*(Driehoek_C-Driehoek_A)),Driehoek_B-SQRT((1-E9429)*(Driehoek_B-Driehoek_A)*(Driehoek_B-Driehoek_C)))</f>
        <v>2.7681097729842952</v>
      </c>
      <c r="E9429" s="2">
        <f t="shared" ca="1" si="1023"/>
        <v>4.2142330239570369E-2</v>
      </c>
      <c r="F9429" s="2"/>
      <c r="G9429" s="15">
        <f ca="1">_xlfn.NORM.INV(H9429,Normaal_Mu,Normaal_Sigma)</f>
        <v>5.4913142107770172</v>
      </c>
      <c r="H9429" s="2">
        <f t="shared" ca="1" si="1024"/>
        <v>0.59702616014943621</v>
      </c>
      <c r="I9429" s="2"/>
      <c r="J9429" s="15">
        <f ca="1">-LN(K9429) /NegExp_Labda</f>
        <v>1.3509919905606051</v>
      </c>
      <c r="K9429" s="2">
        <f t="shared" ca="1" si="1025"/>
        <v>0.76322805630935098</v>
      </c>
      <c r="L9429" s="2"/>
      <c r="M9429" s="17">
        <f t="shared" ca="1" si="1020"/>
        <v>3</v>
      </c>
      <c r="N9429" s="2">
        <f t="shared" ca="1" si="1021"/>
        <v>0.13737226626621757</v>
      </c>
      <c r="O9429" s="2"/>
      <c r="P9429" s="31">
        <f t="shared" ca="1" si="1026"/>
        <v>3.016800786038961</v>
      </c>
    </row>
    <row r="9430" spans="1:16" x14ac:dyDescent="0.25">
      <c r="A9430" s="32">
        <f ca="1">Uniform_A+B9430*(Uniform_B-Uniform_A)</f>
        <v>1.5630897739099592</v>
      </c>
      <c r="B9430" s="2">
        <f t="shared" ca="1" si="1022"/>
        <v>0.15630897739099592</v>
      </c>
      <c r="C9430" s="4"/>
      <c r="D9430" s="5">
        <f ca="1">IF(E9430&lt;(Driehoek_C-Driehoek_A)/(Driehoek_B-Driehoek_A),Driehoek_A+SQRT(E9430*(Driehoek_B-Driehoek_A)*(Driehoek_C-Driehoek_A)),Driehoek_B-SQRT((1-E9430)*(Driehoek_B-Driehoek_A)*(Driehoek_B-Driehoek_C)))</f>
        <v>4.4611254883846065</v>
      </c>
      <c r="E9430" s="2">
        <f t="shared" ca="1" si="1023"/>
        <v>0.41138909050880357</v>
      </c>
      <c r="F9430" s="2"/>
      <c r="G9430" s="15">
        <f ca="1">_xlfn.NORM.INV(H9430,Normaal_Mu,Normaal_Sigma)</f>
        <v>1.370021134978904</v>
      </c>
      <c r="H9430" s="2">
        <f t="shared" ca="1" si="1024"/>
        <v>3.4762766739715234E-2</v>
      </c>
      <c r="I9430" s="2"/>
      <c r="J9430" s="15">
        <f ca="1">-LN(K9430) /NegExp_Labda</f>
        <v>3.2144222253248671</v>
      </c>
      <c r="K9430" s="2">
        <f t="shared" ca="1" si="1025"/>
        <v>0.52577366944782422</v>
      </c>
      <c r="L9430" s="2"/>
      <c r="M9430" s="17">
        <f t="shared" ca="1" si="1020"/>
        <v>4</v>
      </c>
      <c r="N9430" s="2">
        <f t="shared" ca="1" si="1021"/>
        <v>0.39589243747107772</v>
      </c>
      <c r="O9430" s="2"/>
      <c r="P9430" s="31">
        <f t="shared" ca="1" si="1026"/>
        <v>2.9217317245196677</v>
      </c>
    </row>
    <row r="9431" spans="1:16" x14ac:dyDescent="0.25">
      <c r="A9431" s="32">
        <f ca="1">Uniform_A+B9431*(Uniform_B-Uniform_A)</f>
        <v>3.4361483638129942</v>
      </c>
      <c r="B9431" s="2">
        <f t="shared" ca="1" si="1022"/>
        <v>0.34361483638129942</v>
      </c>
      <c r="C9431" s="4"/>
      <c r="D9431" s="5">
        <f ca="1">IF(E9431&lt;(Driehoek_C-Driehoek_A)/(Driehoek_B-Driehoek_A),Driehoek_A+SQRT(E9431*(Driehoek_B-Driehoek_A)*(Driehoek_C-Driehoek_A)),Driehoek_B-SQRT((1-E9431)*(Driehoek_B-Driehoek_A)*(Driehoek_B-Driehoek_C)))</f>
        <v>3.904025701575045</v>
      </c>
      <c r="E9431" s="2">
        <f t="shared" ca="1" si="1023"/>
        <v>0.25895099087559592</v>
      </c>
      <c r="F9431" s="2"/>
      <c r="G9431" s="15">
        <f ca="1">_xlfn.NORM.INV(H9431,Normaal_Mu,Normaal_Sigma)</f>
        <v>10.541500166681008</v>
      </c>
      <c r="H9431" s="2">
        <f t="shared" ca="1" si="1024"/>
        <v>0.99720363328343309</v>
      </c>
      <c r="I9431" s="2"/>
      <c r="J9431" s="15">
        <f ca="1">-LN(K9431) /NegExp_Labda</f>
        <v>8.0884749186562281</v>
      </c>
      <c r="K9431" s="2">
        <f t="shared" ca="1" si="1025"/>
        <v>0.1983553849365266</v>
      </c>
      <c r="L9431" s="2"/>
      <c r="M9431" s="17">
        <f t="shared" ca="1" si="1020"/>
        <v>5</v>
      </c>
      <c r="N9431" s="2">
        <f t="shared" ca="1" si="1021"/>
        <v>0.48564174214122946</v>
      </c>
      <c r="O9431" s="2"/>
      <c r="P9431" s="31">
        <f t="shared" ca="1" si="1026"/>
        <v>6.1940298301450545</v>
      </c>
    </row>
    <row r="9432" spans="1:16" x14ac:dyDescent="0.25">
      <c r="A9432" s="32">
        <f ca="1">Uniform_A+B9432*(Uniform_B-Uniform_A)</f>
        <v>6.9816670409985466</v>
      </c>
      <c r="B9432" s="2">
        <f t="shared" ca="1" si="1022"/>
        <v>0.69816670409985471</v>
      </c>
      <c r="C9432" s="4"/>
      <c r="D9432" s="5">
        <f ca="1">IF(E9432&lt;(Driehoek_C-Driehoek_A)/(Driehoek_B-Driehoek_A),Driehoek_A+SQRT(E9432*(Driehoek_B-Driehoek_A)*(Driehoek_C-Driehoek_A)),Driehoek_B-SQRT((1-E9432)*(Driehoek_B-Driehoek_A)*(Driehoek_B-Driehoek_C)))</f>
        <v>6.1742392010957845</v>
      </c>
      <c r="E9432" s="2">
        <f t="shared" ca="1" si="1023"/>
        <v>0.77185931163932031</v>
      </c>
      <c r="F9432" s="2"/>
      <c r="G9432" s="15">
        <f ca="1">_xlfn.NORM.INV(H9432,Normaal_Mu,Normaal_Sigma)</f>
        <v>3.9659112596122319</v>
      </c>
      <c r="H9432" s="2">
        <f t="shared" ca="1" si="1024"/>
        <v>0.30256259283824216</v>
      </c>
      <c r="I9432" s="2"/>
      <c r="J9432" s="15">
        <f ca="1">-LN(K9432) /NegExp_Labda</f>
        <v>2.8560155923900137</v>
      </c>
      <c r="K9432" s="2">
        <f t="shared" ca="1" si="1025"/>
        <v>0.5648454537277221</v>
      </c>
      <c r="L9432" s="2"/>
      <c r="M9432" s="17">
        <f t="shared" ca="1" si="1020"/>
        <v>7</v>
      </c>
      <c r="N9432" s="2">
        <f t="shared" ca="1" si="1021"/>
        <v>0.80132313195368077</v>
      </c>
      <c r="O9432" s="2"/>
      <c r="P9432" s="31">
        <f t="shared" ca="1" si="1026"/>
        <v>5.3955666188193145</v>
      </c>
    </row>
    <row r="9433" spans="1:16" x14ac:dyDescent="0.25">
      <c r="A9433" s="32">
        <f ca="1">Uniform_A+B9433*(Uniform_B-Uniform_A)</f>
        <v>7.4908756468022712</v>
      </c>
      <c r="B9433" s="2">
        <f t="shared" ca="1" si="1022"/>
        <v>0.74908756468022708</v>
      </c>
      <c r="C9433" s="4"/>
      <c r="D9433" s="5">
        <f ca="1">IF(E9433&lt;(Driehoek_C-Driehoek_A)/(Driehoek_B-Driehoek_A),Driehoek_A+SQRT(E9433*(Driehoek_B-Driehoek_A)*(Driehoek_C-Driehoek_A)),Driehoek_B-SQRT((1-E9433)*(Driehoek_B-Driehoek_A)*(Driehoek_B-Driehoek_C)))</f>
        <v>3.8659449439139388</v>
      </c>
      <c r="E9433" s="2">
        <f t="shared" ca="1" si="1023"/>
        <v>0.24869646669414236</v>
      </c>
      <c r="F9433" s="2"/>
      <c r="G9433" s="15">
        <f ca="1">_xlfn.NORM.INV(H9433,Normaal_Mu,Normaal_Sigma)</f>
        <v>5.4375315944407152</v>
      </c>
      <c r="H9433" s="2">
        <f t="shared" ca="1" si="1024"/>
        <v>0.58658375431499254</v>
      </c>
      <c r="I9433" s="2"/>
      <c r="J9433" s="15">
        <f ca="1">-LN(K9433) /NegExp_Labda</f>
        <v>5.1013404050231168</v>
      </c>
      <c r="K9433" s="2">
        <f t="shared" ca="1" si="1025"/>
        <v>0.36049828447561172</v>
      </c>
      <c r="L9433" s="2"/>
      <c r="M9433" s="17">
        <f t="shared" ca="1" si="1020"/>
        <v>6</v>
      </c>
      <c r="N9433" s="2">
        <f t="shared" ca="1" si="1021"/>
        <v>0.73958611378076722</v>
      </c>
      <c r="O9433" s="2"/>
      <c r="P9433" s="31">
        <f t="shared" ca="1" si="1026"/>
        <v>5.5791385180360082</v>
      </c>
    </row>
    <row r="9434" spans="1:16" x14ac:dyDescent="0.25">
      <c r="A9434" s="32">
        <f ca="1">Uniform_A+B9434*(Uniform_B-Uniform_A)</f>
        <v>0.10750221385295244</v>
      </c>
      <c r="B9434" s="2">
        <f t="shared" ca="1" si="1022"/>
        <v>1.0750221385295244E-2</v>
      </c>
      <c r="C9434" s="4"/>
      <c r="D9434" s="5">
        <f ca="1">IF(E9434&lt;(Driehoek_C-Driehoek_A)/(Driehoek_B-Driehoek_A),Driehoek_A+SQRT(E9434*(Driehoek_B-Driehoek_A)*(Driehoek_C-Driehoek_A)),Driehoek_B-SQRT((1-E9434)*(Driehoek_B-Driehoek_A)*(Driehoek_B-Driehoek_C)))</f>
        <v>5.2984437344490303</v>
      </c>
      <c r="E9434" s="2">
        <f t="shared" ca="1" si="1023"/>
        <v>0.60852803465601013</v>
      </c>
      <c r="F9434" s="2"/>
      <c r="G9434" s="15">
        <f ca="1">_xlfn.NORM.INV(H9434,Normaal_Mu,Normaal_Sigma)</f>
        <v>4.0232749701329258</v>
      </c>
      <c r="H9434" s="2">
        <f t="shared" ca="1" si="1024"/>
        <v>0.31264654412438164</v>
      </c>
      <c r="I9434" s="2"/>
      <c r="J9434" s="15">
        <f ca="1">-LN(K9434) /NegExp_Labda</f>
        <v>8.0600296168754415</v>
      </c>
      <c r="K9434" s="2">
        <f t="shared" ca="1" si="1025"/>
        <v>0.1994870567156769</v>
      </c>
      <c r="L9434" s="2"/>
      <c r="M9434" s="17">
        <f t="shared" ca="1" si="1020"/>
        <v>3</v>
      </c>
      <c r="N9434" s="2">
        <f t="shared" ca="1" si="1021"/>
        <v>0.22954862781436103</v>
      </c>
      <c r="O9434" s="2"/>
      <c r="P9434" s="31">
        <f t="shared" ca="1" si="1026"/>
        <v>4.0978501070620696</v>
      </c>
    </row>
    <row r="9435" spans="1:16" x14ac:dyDescent="0.25">
      <c r="A9435" s="32">
        <f ca="1">Uniform_A+B9435*(Uniform_B-Uniform_A)</f>
        <v>9.9533938662356825</v>
      </c>
      <c r="B9435" s="2">
        <f t="shared" ca="1" si="1022"/>
        <v>0.99533938662356825</v>
      </c>
      <c r="C9435" s="4"/>
      <c r="D9435" s="5">
        <f ca="1">IF(E9435&lt;(Driehoek_C-Driehoek_A)/(Driehoek_B-Driehoek_A),Driehoek_A+SQRT(E9435*(Driehoek_B-Driehoek_A)*(Driehoek_C-Driehoek_A)),Driehoek_B-SQRT((1-E9435)*(Driehoek_B-Driehoek_A)*(Driehoek_B-Driehoek_C)))</f>
        <v>3.8149347142285874</v>
      </c>
      <c r="E9435" s="2">
        <f t="shared" ca="1" si="1023"/>
        <v>0.23528485835085744</v>
      </c>
      <c r="F9435" s="2"/>
      <c r="G9435" s="15">
        <f ca="1">_xlfn.NORM.INV(H9435,Normaal_Mu,Normaal_Sigma)</f>
        <v>2.9745449971983393</v>
      </c>
      <c r="H9435" s="2">
        <f t="shared" ca="1" si="1024"/>
        <v>0.15559516900157799</v>
      </c>
      <c r="I9435" s="2"/>
      <c r="J9435" s="15">
        <f ca="1">-LN(K9435) /NegExp_Labda</f>
        <v>5.0076032220385986</v>
      </c>
      <c r="K9435" s="2">
        <f t="shared" ca="1" si="1025"/>
        <v>0.36732045247574219</v>
      </c>
      <c r="L9435" s="2"/>
      <c r="M9435" s="17">
        <f t="shared" ca="1" si="1020"/>
        <v>10</v>
      </c>
      <c r="N9435" s="2">
        <f t="shared" ca="1" si="1021"/>
        <v>0.98220728356357556</v>
      </c>
      <c r="O9435" s="2"/>
      <c r="P9435" s="31">
        <f t="shared" ca="1" si="1026"/>
        <v>6.3500953599402425</v>
      </c>
    </row>
    <row r="9436" spans="1:16" x14ac:dyDescent="0.25">
      <c r="A9436" s="32">
        <f ca="1">Uniform_A+B9436*(Uniform_B-Uniform_A)</f>
        <v>2.8817863504755694</v>
      </c>
      <c r="B9436" s="2">
        <f t="shared" ca="1" si="1022"/>
        <v>0.28817863504755692</v>
      </c>
      <c r="C9436" s="4"/>
      <c r="D9436" s="5">
        <f ca="1">IF(E9436&lt;(Driehoek_C-Driehoek_A)/(Driehoek_B-Driehoek_A),Driehoek_A+SQRT(E9436*(Driehoek_B-Driehoek_A)*(Driehoek_C-Driehoek_A)),Driehoek_B-SQRT((1-E9436)*(Driehoek_B-Driehoek_A)*(Driehoek_B-Driehoek_C)))</f>
        <v>5.2861934233207855</v>
      </c>
      <c r="E9436" s="2">
        <f t="shared" ca="1" si="1023"/>
        <v>0.60593259174326319</v>
      </c>
      <c r="F9436" s="2"/>
      <c r="G9436" s="15">
        <f ca="1">_xlfn.NORM.INV(H9436,Normaal_Mu,Normaal_Sigma)</f>
        <v>4.3127807320175391</v>
      </c>
      <c r="H9436" s="2">
        <f t="shared" ca="1" si="1024"/>
        <v>0.36556993926611148</v>
      </c>
      <c r="I9436" s="2"/>
      <c r="J9436" s="15">
        <f ca="1">-LN(K9436) /NegExp_Labda</f>
        <v>4.7734992730408559</v>
      </c>
      <c r="K9436" s="2">
        <f t="shared" ca="1" si="1025"/>
        <v>0.38492766147995527</v>
      </c>
      <c r="L9436" s="2"/>
      <c r="M9436" s="17">
        <f t="shared" ca="1" si="1020"/>
        <v>9</v>
      </c>
      <c r="N9436" s="2">
        <f t="shared" ca="1" si="1021"/>
        <v>0.95745545135739829</v>
      </c>
      <c r="O9436" s="2"/>
      <c r="P9436" s="31">
        <f t="shared" ca="1" si="1026"/>
        <v>5.2508519557709494</v>
      </c>
    </row>
    <row r="9437" spans="1:16" x14ac:dyDescent="0.25">
      <c r="A9437" s="32">
        <f ca="1">Uniform_A+B9437*(Uniform_B-Uniform_A)</f>
        <v>4.470880041311891</v>
      </c>
      <c r="B9437" s="2">
        <f t="shared" ca="1" si="1022"/>
        <v>0.4470880041311891</v>
      </c>
      <c r="C9437" s="4"/>
      <c r="D9437" s="5">
        <f ca="1">IF(E9437&lt;(Driehoek_C-Driehoek_A)/(Driehoek_B-Driehoek_A),Driehoek_A+SQRT(E9437*(Driehoek_B-Driehoek_A)*(Driehoek_C-Driehoek_A)),Driehoek_B-SQRT((1-E9437)*(Driehoek_B-Driehoek_A)*(Driehoek_B-Driehoek_C)))</f>
        <v>4.5891155738749712</v>
      </c>
      <c r="E9437" s="2">
        <f t="shared" ca="1" si="1023"/>
        <v>0.44411710226764789</v>
      </c>
      <c r="F9437" s="2"/>
      <c r="G9437" s="15">
        <f ca="1">_xlfn.NORM.INV(H9437,Normaal_Mu,Normaal_Sigma)</f>
        <v>1.6976357918167708</v>
      </c>
      <c r="H9437" s="2">
        <f t="shared" ca="1" si="1024"/>
        <v>4.9350698093498568E-2</v>
      </c>
      <c r="I9437" s="2"/>
      <c r="J9437" s="15">
        <f ca="1">-LN(K9437) /NegExp_Labda</f>
        <v>4.6702391962134122</v>
      </c>
      <c r="K9437" s="2">
        <f t="shared" ca="1" si="1025"/>
        <v>0.39295984840420795</v>
      </c>
      <c r="L9437" s="2"/>
      <c r="M9437" s="17">
        <f t="shared" ca="1" si="1020"/>
        <v>1</v>
      </c>
      <c r="N9437" s="2">
        <f t="shared" ca="1" si="1021"/>
        <v>3.7594612184256193E-2</v>
      </c>
      <c r="O9437" s="2"/>
      <c r="P9437" s="31">
        <f t="shared" ca="1" si="1026"/>
        <v>3.285574120643409</v>
      </c>
    </row>
    <row r="9438" spans="1:16" x14ac:dyDescent="0.25">
      <c r="A9438" s="32">
        <f ca="1">Uniform_A+B9438*(Uniform_B-Uniform_A)</f>
        <v>7.3916105917539756</v>
      </c>
      <c r="B9438" s="2">
        <f t="shared" ca="1" si="1022"/>
        <v>0.73916105917539754</v>
      </c>
      <c r="C9438" s="4"/>
      <c r="D9438" s="5">
        <f ca="1">IF(E9438&lt;(Driehoek_C-Driehoek_A)/(Driehoek_B-Driehoek_A),Driehoek_A+SQRT(E9438*(Driehoek_B-Driehoek_A)*(Driehoek_C-Driehoek_A)),Driehoek_B-SQRT((1-E9438)*(Driehoek_B-Driehoek_A)*(Driehoek_B-Driehoek_C)))</f>
        <v>6.2347456925266176</v>
      </c>
      <c r="E9438" s="2">
        <f t="shared" ca="1" si="1023"/>
        <v>0.78152481757142578</v>
      </c>
      <c r="F9438" s="2"/>
      <c r="G9438" s="15">
        <f ca="1">_xlfn.NORM.INV(H9438,Normaal_Mu,Normaal_Sigma)</f>
        <v>8.4930338493266291</v>
      </c>
      <c r="H9438" s="2">
        <f t="shared" ca="1" si="1024"/>
        <v>0.95963941561876409</v>
      </c>
      <c r="I9438" s="2"/>
      <c r="J9438" s="15">
        <f ca="1">-LN(K9438) /NegExp_Labda</f>
        <v>3.4907522634070269</v>
      </c>
      <c r="K9438" s="2">
        <f t="shared" ca="1" si="1025"/>
        <v>0.4975046116981614</v>
      </c>
      <c r="L9438" s="2"/>
      <c r="M9438" s="17">
        <f t="shared" ca="1" si="1020"/>
        <v>6</v>
      </c>
      <c r="N9438" s="2">
        <f t="shared" ca="1" si="1021"/>
        <v>0.75097175422244511</v>
      </c>
      <c r="O9438" s="2"/>
      <c r="P9438" s="31">
        <f t="shared" ca="1" si="1026"/>
        <v>6.3220284794028503</v>
      </c>
    </row>
    <row r="9439" spans="1:16" x14ac:dyDescent="0.25">
      <c r="A9439" s="32">
        <f ca="1">Uniform_A+B9439*(Uniform_B-Uniform_A)</f>
        <v>4.9214026954815759</v>
      </c>
      <c r="B9439" s="2">
        <f t="shared" ca="1" si="1022"/>
        <v>0.49214026954815759</v>
      </c>
      <c r="C9439" s="4"/>
      <c r="D9439" s="5">
        <f ca="1">IF(E9439&lt;(Driehoek_C-Driehoek_A)/(Driehoek_B-Driehoek_A),Driehoek_A+SQRT(E9439*(Driehoek_B-Driehoek_A)*(Driehoek_C-Driehoek_A)),Driehoek_B-SQRT((1-E9439)*(Driehoek_B-Driehoek_A)*(Driehoek_B-Driehoek_C)))</f>
        <v>3.7331850512546727</v>
      </c>
      <c r="E9439" s="2">
        <f t="shared" ca="1" si="1023"/>
        <v>0.21456645870661872</v>
      </c>
      <c r="F9439" s="2"/>
      <c r="G9439" s="15">
        <f ca="1">_xlfn.NORM.INV(H9439,Normaal_Mu,Normaal_Sigma)</f>
        <v>7.6895279020156497</v>
      </c>
      <c r="H9439" s="2">
        <f t="shared" ca="1" si="1024"/>
        <v>0.91064926241057553</v>
      </c>
      <c r="I9439" s="2"/>
      <c r="J9439" s="15">
        <f ca="1">-LN(K9439) /NegExp_Labda</f>
        <v>6.7309559782133777</v>
      </c>
      <c r="K9439" s="2">
        <f t="shared" ca="1" si="1025"/>
        <v>0.26022953886788092</v>
      </c>
      <c r="L9439" s="2"/>
      <c r="M9439" s="17">
        <f t="shared" ca="1" si="1020"/>
        <v>4</v>
      </c>
      <c r="N9439" s="2">
        <f t="shared" ca="1" si="1021"/>
        <v>0.32144003824014533</v>
      </c>
      <c r="O9439" s="2"/>
      <c r="P9439" s="31">
        <f t="shared" ca="1" si="1026"/>
        <v>5.4150143253930549</v>
      </c>
    </row>
    <row r="9440" spans="1:16" x14ac:dyDescent="0.25">
      <c r="A9440" s="32">
        <f ca="1">Uniform_A+B9440*(Uniform_B-Uniform_A)</f>
        <v>9.8215257857685039</v>
      </c>
      <c r="B9440" s="2">
        <f t="shared" ca="1" si="1022"/>
        <v>0.98215257857685045</v>
      </c>
      <c r="C9440" s="4"/>
      <c r="D9440" s="5">
        <f ca="1">IF(E9440&lt;(Driehoek_C-Driehoek_A)/(Driehoek_B-Driehoek_A),Driehoek_A+SQRT(E9440*(Driehoek_B-Driehoek_A)*(Driehoek_C-Driehoek_A)),Driehoek_B-SQRT((1-E9440)*(Driehoek_B-Driehoek_A)*(Driehoek_B-Driehoek_C)))</f>
        <v>5.7219554828602188</v>
      </c>
      <c r="E9440" s="2">
        <f t="shared" ca="1" si="1023"/>
        <v>0.69298354696142328</v>
      </c>
      <c r="F9440" s="2"/>
      <c r="G9440" s="15">
        <f ca="1">_xlfn.NORM.INV(H9440,Normaal_Mu,Normaal_Sigma)</f>
        <v>5.3496149184608015</v>
      </c>
      <c r="H9440" s="2">
        <f t="shared" ca="1" si="1024"/>
        <v>0.5693845365143253</v>
      </c>
      <c r="I9440" s="2"/>
      <c r="J9440" s="15">
        <f ca="1">-LN(K9440) /NegExp_Labda</f>
        <v>0.71058417583152633</v>
      </c>
      <c r="K9440" s="2">
        <f t="shared" ca="1" si="1025"/>
        <v>0.86751989373360483</v>
      </c>
      <c r="L9440" s="2"/>
      <c r="M9440" s="17">
        <f t="shared" ca="1" si="1020"/>
        <v>6</v>
      </c>
      <c r="N9440" s="2">
        <f t="shared" ca="1" si="1021"/>
        <v>0.72326607203093218</v>
      </c>
      <c r="O9440" s="2"/>
      <c r="P9440" s="31">
        <f t="shared" ca="1" si="1026"/>
        <v>5.520736072584211</v>
      </c>
    </row>
    <row r="9441" spans="1:16" x14ac:dyDescent="0.25">
      <c r="A9441" s="32">
        <f ca="1">Uniform_A+B9441*(Uniform_B-Uniform_A)</f>
        <v>6.4622221507883086</v>
      </c>
      <c r="B9441" s="2">
        <f t="shared" ca="1" si="1022"/>
        <v>0.64622221507883082</v>
      </c>
      <c r="C9441" s="4"/>
      <c r="D9441" s="5">
        <f ca="1">IF(E9441&lt;(Driehoek_C-Driehoek_A)/(Driehoek_B-Driehoek_A),Driehoek_A+SQRT(E9441*(Driehoek_B-Driehoek_A)*(Driehoek_C-Driehoek_A)),Driehoek_B-SQRT((1-E9441)*(Driehoek_B-Driehoek_A)*(Driehoek_B-Driehoek_C)))</f>
        <v>2.4549689735459581</v>
      </c>
      <c r="E9441" s="2">
        <f t="shared" ca="1" si="1023"/>
        <v>1.4785483349247341E-2</v>
      </c>
      <c r="F9441" s="2"/>
      <c r="G9441" s="15">
        <f ca="1">_xlfn.NORM.INV(H9441,Normaal_Mu,Normaal_Sigma)</f>
        <v>5.2915995888564744</v>
      </c>
      <c r="H9441" s="2">
        <f t="shared" ca="1" si="1024"/>
        <v>0.55796028090377692</v>
      </c>
      <c r="I9441" s="2"/>
      <c r="J9441" s="15">
        <f ca="1">-LN(K9441) /NegExp_Labda</f>
        <v>0.49751926937869867</v>
      </c>
      <c r="K9441" s="2">
        <f t="shared" ca="1" si="1025"/>
        <v>0.90528646100025556</v>
      </c>
      <c r="L9441" s="2"/>
      <c r="M9441" s="17">
        <f t="shared" ca="1" si="1020"/>
        <v>6</v>
      </c>
      <c r="N9441" s="2">
        <f t="shared" ca="1" si="1021"/>
        <v>0.68339481311170114</v>
      </c>
      <c r="O9441" s="2"/>
      <c r="P9441" s="31">
        <f t="shared" ca="1" si="1026"/>
        <v>4.1412619965138884</v>
      </c>
    </row>
    <row r="9442" spans="1:16" x14ac:dyDescent="0.25">
      <c r="A9442" s="32">
        <f ca="1">Uniform_A+B9442*(Uniform_B-Uniform_A)</f>
        <v>7.0411395705103841</v>
      </c>
      <c r="B9442" s="2">
        <f t="shared" ca="1" si="1022"/>
        <v>0.70411395705103841</v>
      </c>
      <c r="C9442" s="4"/>
      <c r="D9442" s="5">
        <f ca="1">IF(E9442&lt;(Driehoek_C-Driehoek_A)/(Driehoek_B-Driehoek_A),Driehoek_A+SQRT(E9442*(Driehoek_B-Driehoek_A)*(Driehoek_C-Driehoek_A)),Driehoek_B-SQRT((1-E9442)*(Driehoek_B-Driehoek_A)*(Driehoek_B-Driehoek_C)))</f>
        <v>5.8532640248908443</v>
      </c>
      <c r="E9442" s="2">
        <f t="shared" ca="1" si="1023"/>
        <v>0.71708722008439518</v>
      </c>
      <c r="F9442" s="2"/>
      <c r="G9442" s="15">
        <f ca="1">_xlfn.NORM.INV(H9442,Normaal_Mu,Normaal_Sigma)</f>
        <v>3.8397034465006885</v>
      </c>
      <c r="H9442" s="2">
        <f t="shared" ca="1" si="1024"/>
        <v>0.28090731510240541</v>
      </c>
      <c r="I9442" s="2"/>
      <c r="J9442" s="15">
        <f ca="1">-LN(K9442) /NegExp_Labda</f>
        <v>4.4283289692014298</v>
      </c>
      <c r="K9442" s="2">
        <f t="shared" ca="1" si="1025"/>
        <v>0.41243948217865012</v>
      </c>
      <c r="L9442" s="2"/>
      <c r="M9442" s="17">
        <f t="shared" ca="1" si="1020"/>
        <v>3</v>
      </c>
      <c r="N9442" s="2">
        <f t="shared" ca="1" si="1021"/>
        <v>0.25421505338233108</v>
      </c>
      <c r="O9442" s="2"/>
      <c r="P9442" s="31">
        <f t="shared" ca="1" si="1026"/>
        <v>4.83248720222067</v>
      </c>
    </row>
    <row r="9443" spans="1:16" x14ac:dyDescent="0.25">
      <c r="A9443" s="32">
        <f ca="1">Uniform_A+B9443*(Uniform_B-Uniform_A)</f>
        <v>9.922660352757779</v>
      </c>
      <c r="B9443" s="2">
        <f t="shared" ca="1" si="1022"/>
        <v>0.99226603527577784</v>
      </c>
      <c r="C9443" s="4"/>
      <c r="D9443" s="5">
        <f ca="1">IF(E9443&lt;(Driehoek_C-Driehoek_A)/(Driehoek_B-Driehoek_A),Driehoek_A+SQRT(E9443*(Driehoek_B-Driehoek_A)*(Driehoek_C-Driehoek_A)),Driehoek_B-SQRT((1-E9443)*(Driehoek_B-Driehoek_A)*(Driehoek_B-Driehoek_C)))</f>
        <v>7.7293401991505428</v>
      </c>
      <c r="E9443" s="2">
        <f t="shared" ca="1" si="1023"/>
        <v>0.9538692477287205</v>
      </c>
      <c r="F9443" s="2"/>
      <c r="G9443" s="15">
        <f ca="1">_xlfn.NORM.INV(H9443,Normaal_Mu,Normaal_Sigma)</f>
        <v>4.0386446492493766</v>
      </c>
      <c r="H9443" s="2">
        <f t="shared" ca="1" si="1024"/>
        <v>0.3153728000769962</v>
      </c>
      <c r="I9443" s="2"/>
      <c r="J9443" s="15">
        <f ca="1">-LN(K9443) /NegExp_Labda</f>
        <v>4.7583988009398048</v>
      </c>
      <c r="K9443" s="2">
        <f t="shared" ca="1" si="1025"/>
        <v>0.38609193658801111</v>
      </c>
      <c r="L9443" s="2"/>
      <c r="M9443" s="17">
        <f t="shared" ca="1" si="1020"/>
        <v>2</v>
      </c>
      <c r="N9443" s="2">
        <f t="shared" ca="1" si="1021"/>
        <v>0.10687310547670448</v>
      </c>
      <c r="O9443" s="2"/>
      <c r="P9443" s="31">
        <f t="shared" ca="1" si="1026"/>
        <v>5.6898088004195007</v>
      </c>
    </row>
    <row r="9444" spans="1:16" x14ac:dyDescent="0.25">
      <c r="A9444" s="32">
        <f ca="1">Uniform_A+B9444*(Uniform_B-Uniform_A)</f>
        <v>1.5624056323415825</v>
      </c>
      <c r="B9444" s="2">
        <f t="shared" ca="1" si="1022"/>
        <v>0.15624056323415825</v>
      </c>
      <c r="C9444" s="4"/>
      <c r="D9444" s="5">
        <f ca="1">IF(E9444&lt;(Driehoek_C-Driehoek_A)/(Driehoek_B-Driehoek_A),Driehoek_A+SQRT(E9444*(Driehoek_B-Driehoek_A)*(Driehoek_C-Driehoek_A)),Driehoek_B-SQRT((1-E9444)*(Driehoek_B-Driehoek_A)*(Driehoek_B-Driehoek_C)))</f>
        <v>3.6380440557362386</v>
      </c>
      <c r="E9444" s="2">
        <f t="shared" ca="1" si="1023"/>
        <v>0.19165630918091614</v>
      </c>
      <c r="F9444" s="2"/>
      <c r="G9444" s="15">
        <f ca="1">_xlfn.NORM.INV(H9444,Normaal_Mu,Normaal_Sigma)</f>
        <v>5.5108747051432827</v>
      </c>
      <c r="H9444" s="2">
        <f t="shared" ca="1" si="1024"/>
        <v>0.60080733788946572</v>
      </c>
      <c r="I9444" s="2"/>
      <c r="J9444" s="15">
        <f ca="1">-LN(K9444) /NegExp_Labda</f>
        <v>15.667821018609297</v>
      </c>
      <c r="K9444" s="2">
        <f t="shared" ca="1" si="1025"/>
        <v>4.3562255473027278E-2</v>
      </c>
      <c r="L9444" s="2"/>
      <c r="M9444" s="17">
        <f t="shared" ca="1" si="1020"/>
        <v>4</v>
      </c>
      <c r="N9444" s="2">
        <f t="shared" ca="1" si="1021"/>
        <v>0.42036586036264645</v>
      </c>
      <c r="O9444" s="2"/>
      <c r="P9444" s="31">
        <f t="shared" ca="1" si="1026"/>
        <v>6.0758290823660799</v>
      </c>
    </row>
    <row r="9445" spans="1:16" x14ac:dyDescent="0.25">
      <c r="A9445" s="32">
        <f ca="1">Uniform_A+B9445*(Uniform_B-Uniform_A)</f>
        <v>9.8622112493264744</v>
      </c>
      <c r="B9445" s="2">
        <f t="shared" ca="1" si="1022"/>
        <v>0.98622112493264735</v>
      </c>
      <c r="C9445" s="4"/>
      <c r="D9445" s="5">
        <f ca="1">IF(E9445&lt;(Driehoek_C-Driehoek_A)/(Driehoek_B-Driehoek_A),Driehoek_A+SQRT(E9445*(Driehoek_B-Driehoek_A)*(Driehoek_C-Driehoek_A)),Driehoek_B-SQRT((1-E9445)*(Driehoek_B-Driehoek_A)*(Driehoek_B-Driehoek_C)))</f>
        <v>6.4062906022654396</v>
      </c>
      <c r="E9445" s="2">
        <f t="shared" ca="1" si="1023"/>
        <v>0.80779061600295488</v>
      </c>
      <c r="F9445" s="2"/>
      <c r="G9445" s="15">
        <f ca="1">_xlfn.NORM.INV(H9445,Normaal_Mu,Normaal_Sigma)</f>
        <v>6.09101177771125</v>
      </c>
      <c r="H9445" s="2">
        <f t="shared" ca="1" si="1024"/>
        <v>0.70729718426472943</v>
      </c>
      <c r="I9445" s="2"/>
      <c r="J9445" s="15">
        <f ca="1">-LN(K9445) /NegExp_Labda</f>
        <v>5.6018707408079056</v>
      </c>
      <c r="K9445" s="2">
        <f t="shared" ca="1" si="1025"/>
        <v>0.32615774047231205</v>
      </c>
      <c r="L9445" s="2"/>
      <c r="M9445" s="17">
        <f t="shared" ca="1" si="1020"/>
        <v>7</v>
      </c>
      <c r="N9445" s="2">
        <f t="shared" ca="1" si="1021"/>
        <v>0.84171260975804196</v>
      </c>
      <c r="O9445" s="2"/>
      <c r="P9445" s="31">
        <f t="shared" ca="1" si="1026"/>
        <v>6.9922768740222141</v>
      </c>
    </row>
    <row r="9446" spans="1:16" x14ac:dyDescent="0.25">
      <c r="A9446" s="32">
        <f ca="1">Uniform_A+B9446*(Uniform_B-Uniform_A)</f>
        <v>4.3575984427632282</v>
      </c>
      <c r="B9446" s="2">
        <f t="shared" ca="1" si="1022"/>
        <v>0.43575984427632286</v>
      </c>
      <c r="C9446" s="4"/>
      <c r="D9446" s="5">
        <f ca="1">IF(E9446&lt;(Driehoek_C-Driehoek_A)/(Driehoek_B-Driehoek_A),Driehoek_A+SQRT(E9446*(Driehoek_B-Driehoek_A)*(Driehoek_C-Driehoek_A)),Driehoek_B-SQRT((1-E9446)*(Driehoek_B-Driehoek_A)*(Driehoek_B-Driehoek_C)))</f>
        <v>3.8735968310838818</v>
      </c>
      <c r="E9446" s="2">
        <f t="shared" ca="1" si="1023"/>
        <v>0.25074036324625448</v>
      </c>
      <c r="F9446" s="2"/>
      <c r="G9446" s="15">
        <f ca="1">_xlfn.NORM.INV(H9446,Normaal_Mu,Normaal_Sigma)</f>
        <v>8.8251754061772676</v>
      </c>
      <c r="H9446" s="2">
        <f t="shared" ca="1" si="1024"/>
        <v>0.97209957242593414</v>
      </c>
      <c r="I9446" s="2"/>
      <c r="J9446" s="15">
        <f ca="1">-LN(K9446) /NegExp_Labda</f>
        <v>2.302959005791315</v>
      </c>
      <c r="K9446" s="2">
        <f t="shared" ca="1" si="1025"/>
        <v>0.63091016163931557</v>
      </c>
      <c r="L9446" s="2"/>
      <c r="M9446" s="17">
        <f t="shared" ca="1" si="1020"/>
        <v>6</v>
      </c>
      <c r="N9446" s="2">
        <f t="shared" ca="1" si="1021"/>
        <v>0.69110153599518165</v>
      </c>
      <c r="O9446" s="2"/>
      <c r="P9446" s="31">
        <f t="shared" ca="1" si="1026"/>
        <v>5.0718659371631389</v>
      </c>
    </row>
    <row r="9447" spans="1:16" x14ac:dyDescent="0.25">
      <c r="A9447" s="32">
        <f ca="1">Uniform_A+B9447*(Uniform_B-Uniform_A)</f>
        <v>3.8933702533111045</v>
      </c>
      <c r="B9447" s="2">
        <f t="shared" ca="1" si="1022"/>
        <v>0.38933702533111048</v>
      </c>
      <c r="C9447" s="4"/>
      <c r="D9447" s="5">
        <f ca="1">IF(E9447&lt;(Driehoek_C-Driehoek_A)/(Driehoek_B-Driehoek_A),Driehoek_A+SQRT(E9447*(Driehoek_B-Driehoek_A)*(Driehoek_C-Driehoek_A)),Driehoek_B-SQRT((1-E9447)*(Driehoek_B-Driehoek_A)*(Driehoek_B-Driehoek_C)))</f>
        <v>4.2353950484810401</v>
      </c>
      <c r="E9447" s="2">
        <f t="shared" ca="1" si="1023"/>
        <v>0.35138684731317171</v>
      </c>
      <c r="F9447" s="2"/>
      <c r="G9447" s="15">
        <f ca="1">_xlfn.NORM.INV(H9447,Normaal_Mu,Normaal_Sigma)</f>
        <v>5.4120471383228965</v>
      </c>
      <c r="H9447" s="2">
        <f t="shared" ca="1" si="1024"/>
        <v>0.58161374965451007</v>
      </c>
      <c r="I9447" s="2"/>
      <c r="J9447" s="15">
        <f ca="1">-LN(K9447) /NegExp_Labda</f>
        <v>16.46271565291827</v>
      </c>
      <c r="K9447" s="2">
        <f t="shared" ca="1" si="1025"/>
        <v>3.7159228360279517E-2</v>
      </c>
      <c r="L9447" s="2"/>
      <c r="M9447" s="17">
        <f t="shared" ca="1" si="1020"/>
        <v>7</v>
      </c>
      <c r="N9447" s="2">
        <f t="shared" ca="1" si="1021"/>
        <v>0.83282069671409309</v>
      </c>
      <c r="O9447" s="2"/>
      <c r="P9447" s="31">
        <f t="shared" ca="1" si="1026"/>
        <v>7.4007056186066622</v>
      </c>
    </row>
    <row r="9448" spans="1:16" x14ac:dyDescent="0.25">
      <c r="A9448" s="32">
        <f ca="1">Uniform_A+B9448*(Uniform_B-Uniform_A)</f>
        <v>2.2200969424466255E-2</v>
      </c>
      <c r="B9448" s="2">
        <f t="shared" ca="1" si="1022"/>
        <v>2.2200969424466255E-3</v>
      </c>
      <c r="C9448" s="4"/>
      <c r="D9448" s="5">
        <f ca="1">IF(E9448&lt;(Driehoek_C-Driehoek_A)/(Driehoek_B-Driehoek_A),Driehoek_A+SQRT(E9448*(Driehoek_B-Driehoek_A)*(Driehoek_C-Driehoek_A)),Driehoek_B-SQRT((1-E9448)*(Driehoek_B-Driehoek_A)*(Driehoek_B-Driehoek_C)))</f>
        <v>4.4643091000295225</v>
      </c>
      <c r="E9448" s="2">
        <f t="shared" ca="1" si="1023"/>
        <v>0.41221451599785719</v>
      </c>
      <c r="F9448" s="2"/>
      <c r="G9448" s="15">
        <f ca="1">_xlfn.NORM.INV(H9448,Normaal_Mu,Normaal_Sigma)</f>
        <v>7.3204919553876859</v>
      </c>
      <c r="H9448" s="2">
        <f t="shared" ca="1" si="1024"/>
        <v>0.87702566382554181</v>
      </c>
      <c r="I9448" s="2"/>
      <c r="J9448" s="15">
        <f ca="1">-LN(K9448) /NegExp_Labda</f>
        <v>5.5226068813323952</v>
      </c>
      <c r="K9448" s="2">
        <f t="shared" ca="1" si="1025"/>
        <v>0.33136944557408243</v>
      </c>
      <c r="L9448" s="2"/>
      <c r="M9448" s="17">
        <f t="shared" ca="1" si="1020"/>
        <v>1</v>
      </c>
      <c r="N9448" s="2">
        <f t="shared" ca="1" si="1021"/>
        <v>2.0629491493078245E-2</v>
      </c>
      <c r="O9448" s="2"/>
      <c r="P9448" s="31">
        <f t="shared" ca="1" si="1026"/>
        <v>3.6659217812348137</v>
      </c>
    </row>
    <row r="9449" spans="1:16" x14ac:dyDescent="0.25">
      <c r="A9449" s="32">
        <f ca="1">Uniform_A+B9449*(Uniform_B-Uniform_A)</f>
        <v>9.3746642847071051</v>
      </c>
      <c r="B9449" s="2">
        <f t="shared" ca="1" si="1022"/>
        <v>0.93746642847071049</v>
      </c>
      <c r="C9449" s="4"/>
      <c r="D9449" s="5">
        <f ca="1">IF(E9449&lt;(Driehoek_C-Driehoek_A)/(Driehoek_B-Driehoek_A),Driehoek_A+SQRT(E9449*(Driehoek_B-Driehoek_A)*(Driehoek_C-Driehoek_A)),Driehoek_B-SQRT((1-E9449)*(Driehoek_B-Driehoek_A)*(Driehoek_B-Driehoek_C)))</f>
        <v>6.3780596037467667</v>
      </c>
      <c r="E9449" s="2">
        <f t="shared" ca="1" si="1023"/>
        <v>0.80358367309986967</v>
      </c>
      <c r="F9449" s="2"/>
      <c r="G9449" s="15">
        <f ca="1">_xlfn.NORM.INV(H9449,Normaal_Mu,Normaal_Sigma)</f>
        <v>4.86372647929735</v>
      </c>
      <c r="H9449" s="2">
        <f t="shared" ca="1" si="1024"/>
        <v>0.47283838390565303</v>
      </c>
      <c r="I9449" s="2"/>
      <c r="J9449" s="15">
        <f ca="1">-LN(K9449) /NegExp_Labda</f>
        <v>13.882460362134617</v>
      </c>
      <c r="K9449" s="2">
        <f t="shared" ca="1" si="1025"/>
        <v>6.2256516123866512E-2</v>
      </c>
      <c r="L9449" s="2"/>
      <c r="M9449" s="17">
        <f t="shared" ca="1" si="1020"/>
        <v>3</v>
      </c>
      <c r="N9449" s="2">
        <f t="shared" ca="1" si="1021"/>
        <v>0.2064769466414843</v>
      </c>
      <c r="O9449" s="2"/>
      <c r="P9449" s="31">
        <f t="shared" ca="1" si="1026"/>
        <v>7.499782145977167</v>
      </c>
    </row>
    <row r="9450" spans="1:16" x14ac:dyDescent="0.25">
      <c r="A9450" s="32">
        <f ca="1">Uniform_A+B9450*(Uniform_B-Uniform_A)</f>
        <v>4.9563768788194587</v>
      </c>
      <c r="B9450" s="2">
        <f t="shared" ca="1" si="1022"/>
        <v>0.49563768788194584</v>
      </c>
      <c r="C9450" s="4"/>
      <c r="D9450" s="5">
        <f ca="1">IF(E9450&lt;(Driehoek_C-Driehoek_A)/(Driehoek_B-Driehoek_A),Driehoek_A+SQRT(E9450*(Driehoek_B-Driehoek_A)*(Driehoek_C-Driehoek_A)),Driehoek_B-SQRT((1-E9450)*(Driehoek_B-Driehoek_A)*(Driehoek_B-Driehoek_C)))</f>
        <v>3.3133966053727768</v>
      </c>
      <c r="E9450" s="2">
        <f t="shared" ca="1" si="1023"/>
        <v>0.12321504592890953</v>
      </c>
      <c r="F9450" s="2"/>
      <c r="G9450" s="15">
        <f ca="1">_xlfn.NORM.INV(H9450,Normaal_Mu,Normaal_Sigma)</f>
        <v>6.7774994503821127</v>
      </c>
      <c r="H9450" s="2">
        <f t="shared" ca="1" si="1024"/>
        <v>0.81293119969104266</v>
      </c>
      <c r="I9450" s="2"/>
      <c r="J9450" s="15">
        <f ca="1">-LN(K9450) /NegExp_Labda</f>
        <v>3.3591201592133237</v>
      </c>
      <c r="K9450" s="2">
        <f t="shared" ca="1" si="1025"/>
        <v>0.51077605577996099</v>
      </c>
      <c r="L9450" s="2"/>
      <c r="M9450" s="17">
        <f t="shared" ca="1" si="1020"/>
        <v>3</v>
      </c>
      <c r="N9450" s="2">
        <f t="shared" ca="1" si="1021"/>
        <v>0.15820658757057238</v>
      </c>
      <c r="O9450" s="2"/>
      <c r="P9450" s="31">
        <f t="shared" ca="1" si="1026"/>
        <v>4.2812786187575345</v>
      </c>
    </row>
    <row r="9451" spans="1:16" x14ac:dyDescent="0.25">
      <c r="A9451" s="32">
        <f ca="1">Uniform_A+B9451*(Uniform_B-Uniform_A)</f>
        <v>8.1402631376829451</v>
      </c>
      <c r="B9451" s="2">
        <f t="shared" ca="1" si="1022"/>
        <v>0.81402631376829448</v>
      </c>
      <c r="C9451" s="4"/>
      <c r="D9451" s="5">
        <f ca="1">IF(E9451&lt;(Driehoek_C-Driehoek_A)/(Driehoek_B-Driehoek_A),Driehoek_A+SQRT(E9451*(Driehoek_B-Driehoek_A)*(Driehoek_C-Driehoek_A)),Driehoek_B-SQRT((1-E9451)*(Driehoek_B-Driehoek_A)*(Driehoek_B-Driehoek_C)))</f>
        <v>4.4025942360549815</v>
      </c>
      <c r="E9451" s="2">
        <f t="shared" ca="1" si="1023"/>
        <v>0.396110292618432</v>
      </c>
      <c r="F9451" s="2"/>
      <c r="G9451" s="15">
        <f ca="1">_xlfn.NORM.INV(H9451,Normaal_Mu,Normaal_Sigma)</f>
        <v>4.0127029084892776</v>
      </c>
      <c r="H9451" s="2">
        <f t="shared" ca="1" si="1024"/>
        <v>0.31077720489562188</v>
      </c>
      <c r="I9451" s="2"/>
      <c r="J9451" s="15">
        <f ca="1">-LN(K9451) /NegExp_Labda</f>
        <v>12.215845868610527</v>
      </c>
      <c r="K9451" s="2">
        <f t="shared" ca="1" si="1025"/>
        <v>8.6885060826977223E-2</v>
      </c>
      <c r="L9451" s="2"/>
      <c r="M9451" s="17">
        <f t="shared" ca="1" si="1020"/>
        <v>4</v>
      </c>
      <c r="N9451" s="2">
        <f t="shared" ca="1" si="1021"/>
        <v>0.30816379064001354</v>
      </c>
      <c r="O9451" s="2"/>
      <c r="P9451" s="31">
        <f t="shared" ca="1" si="1026"/>
        <v>6.5542812301675468</v>
      </c>
    </row>
    <row r="9452" spans="1:16" x14ac:dyDescent="0.25">
      <c r="A9452" s="32">
        <f ca="1">Uniform_A+B9452*(Uniform_B-Uniform_A)</f>
        <v>6.0665790244343842</v>
      </c>
      <c r="B9452" s="2">
        <f t="shared" ca="1" si="1022"/>
        <v>0.60665790244343842</v>
      </c>
      <c r="C9452" s="4"/>
      <c r="D9452" s="5">
        <f ca="1">IF(E9452&lt;(Driehoek_C-Driehoek_A)/(Driehoek_B-Driehoek_A),Driehoek_A+SQRT(E9452*(Driehoek_B-Driehoek_A)*(Driehoek_C-Driehoek_A)),Driehoek_B-SQRT((1-E9452)*(Driehoek_B-Driehoek_A)*(Driehoek_B-Driehoek_C)))</f>
        <v>3.616840680605474</v>
      </c>
      <c r="E9452" s="2">
        <f t="shared" ca="1" si="1023"/>
        <v>0.18672669903291228</v>
      </c>
      <c r="F9452" s="2"/>
      <c r="G9452" s="15">
        <f ca="1">_xlfn.NORM.INV(H9452,Normaal_Mu,Normaal_Sigma)</f>
        <v>2.5166025518292079</v>
      </c>
      <c r="H9452" s="2">
        <f t="shared" ca="1" si="1024"/>
        <v>0.10717387045317772</v>
      </c>
      <c r="I9452" s="2"/>
      <c r="J9452" s="15">
        <f ca="1">-LN(K9452) /NegExp_Labda</f>
        <v>0.56061430231073106</v>
      </c>
      <c r="K9452" s="2">
        <f t="shared" ca="1" si="1025"/>
        <v>0.89393442155708713</v>
      </c>
      <c r="L9452" s="2"/>
      <c r="M9452" s="17">
        <f t="shared" ca="1" si="1020"/>
        <v>6</v>
      </c>
      <c r="N9452" s="2">
        <f t="shared" ca="1" si="1021"/>
        <v>0.71902236323863022</v>
      </c>
      <c r="O9452" s="2"/>
      <c r="P9452" s="31">
        <f t="shared" ca="1" si="1026"/>
        <v>3.7521273118359586</v>
      </c>
    </row>
    <row r="9453" spans="1:16" x14ac:dyDescent="0.25">
      <c r="A9453" s="32">
        <f ca="1">Uniform_A+B9453*(Uniform_B-Uniform_A)</f>
        <v>9.0793155224066346</v>
      </c>
      <c r="B9453" s="2">
        <f t="shared" ca="1" si="1022"/>
        <v>0.90793155224066346</v>
      </c>
      <c r="C9453" s="4"/>
      <c r="D9453" s="5">
        <f ca="1">IF(E9453&lt;(Driehoek_C-Driehoek_A)/(Driehoek_B-Driehoek_A),Driehoek_A+SQRT(E9453*(Driehoek_B-Driehoek_A)*(Driehoek_C-Driehoek_A)),Driehoek_B-SQRT((1-E9453)*(Driehoek_B-Driehoek_A)*(Driehoek_B-Driehoek_C)))</f>
        <v>3.6496755797050455</v>
      </c>
      <c r="E9453" s="2">
        <f t="shared" ca="1" si="1023"/>
        <v>0.19438782273394128</v>
      </c>
      <c r="F9453" s="2"/>
      <c r="G9453" s="15">
        <f ca="1">_xlfn.NORM.INV(H9453,Normaal_Mu,Normaal_Sigma)</f>
        <v>5.2210795838869535</v>
      </c>
      <c r="H9453" s="2">
        <f t="shared" ca="1" si="1024"/>
        <v>0.54400935309707443</v>
      </c>
      <c r="I9453" s="2"/>
      <c r="J9453" s="15">
        <f ca="1">-LN(K9453) /NegExp_Labda</f>
        <v>3.1312639163700733</v>
      </c>
      <c r="K9453" s="2">
        <f t="shared" ca="1" si="1025"/>
        <v>0.53459128181605442</v>
      </c>
      <c r="L9453" s="2"/>
      <c r="M9453" s="17">
        <f t="shared" ref="M9453:M9516" ca="1" si="1027">VLOOKUP(N9453,$S$5:$T$105,2,TRUE)</f>
        <v>8</v>
      </c>
      <c r="N9453" s="2">
        <f t="shared" ca="1" si="1021"/>
        <v>0.90061587409474453</v>
      </c>
      <c r="O9453" s="2"/>
      <c r="P9453" s="31">
        <f t="shared" ca="1" si="1026"/>
        <v>5.8162669204737414</v>
      </c>
    </row>
    <row r="9454" spans="1:16" x14ac:dyDescent="0.25">
      <c r="A9454" s="32">
        <f ca="1">Uniform_A+B9454*(Uniform_B-Uniform_A)</f>
        <v>1.6097638923908009</v>
      </c>
      <c r="B9454" s="2">
        <f t="shared" ca="1" si="1022"/>
        <v>0.16097638923908009</v>
      </c>
      <c r="C9454" s="4"/>
      <c r="D9454" s="5">
        <f ca="1">IF(E9454&lt;(Driehoek_C-Driehoek_A)/(Driehoek_B-Driehoek_A),Driehoek_A+SQRT(E9454*(Driehoek_B-Driehoek_A)*(Driehoek_C-Driehoek_A)),Driehoek_B-SQRT((1-E9454)*(Driehoek_B-Driehoek_A)*(Driehoek_B-Driehoek_C)))</f>
        <v>3.0238699527436408</v>
      </c>
      <c r="E9454" s="2">
        <f t="shared" ca="1" si="1023"/>
        <v>7.4879262866518914E-2</v>
      </c>
      <c r="F9454" s="2"/>
      <c r="G9454" s="15">
        <f ca="1">_xlfn.NORM.INV(H9454,Normaal_Mu,Normaal_Sigma)</f>
        <v>1.9471629216289834</v>
      </c>
      <c r="H9454" s="2">
        <f t="shared" ca="1" si="1024"/>
        <v>6.3452831743152083E-2</v>
      </c>
      <c r="I9454" s="2"/>
      <c r="J9454" s="15">
        <f ca="1">-LN(K9454) /NegExp_Labda</f>
        <v>0.15800478449271732</v>
      </c>
      <c r="K9454" s="2">
        <f t="shared" ca="1" si="1025"/>
        <v>0.96889313507001429</v>
      </c>
      <c r="L9454" s="2"/>
      <c r="M9454" s="17">
        <f t="shared" ca="1" si="1027"/>
        <v>8</v>
      </c>
      <c r="N9454" s="2">
        <f t="shared" ca="1" si="1021"/>
        <v>0.90360988730485248</v>
      </c>
      <c r="O9454" s="2"/>
      <c r="P9454" s="31">
        <f t="shared" ca="1" si="1026"/>
        <v>2.9477603102512284</v>
      </c>
    </row>
    <row r="9455" spans="1:16" x14ac:dyDescent="0.25">
      <c r="A9455" s="32">
        <f ca="1">Uniform_A+B9455*(Uniform_B-Uniform_A)</f>
        <v>4.6208715956851858</v>
      </c>
      <c r="B9455" s="2">
        <f t="shared" ca="1" si="1022"/>
        <v>0.46208715956851854</v>
      </c>
      <c r="C9455" s="4"/>
      <c r="D9455" s="5">
        <f ca="1">IF(E9455&lt;(Driehoek_C-Driehoek_A)/(Driehoek_B-Driehoek_A),Driehoek_A+SQRT(E9455*(Driehoek_B-Driehoek_A)*(Driehoek_C-Driehoek_A)),Driehoek_B-SQRT((1-E9455)*(Driehoek_B-Driehoek_A)*(Driehoek_B-Driehoek_C)))</f>
        <v>5.5529177882389238</v>
      </c>
      <c r="E9455" s="2">
        <f t="shared" ca="1" si="1023"/>
        <v>0.66050354929601041</v>
      </c>
      <c r="F9455" s="2"/>
      <c r="G9455" s="15">
        <f ca="1">_xlfn.NORM.INV(H9455,Normaal_Mu,Normaal_Sigma)</f>
        <v>7.0289421076523757</v>
      </c>
      <c r="H9455" s="2">
        <f t="shared" ca="1" si="1024"/>
        <v>0.84482098261515814</v>
      </c>
      <c r="I9455" s="2"/>
      <c r="J9455" s="15">
        <f ca="1">-LN(K9455) /NegExp_Labda</f>
        <v>0.30629122737455861</v>
      </c>
      <c r="K9455" s="2">
        <f t="shared" ca="1" si="1025"/>
        <v>0.94058030780103752</v>
      </c>
      <c r="L9455" s="2"/>
      <c r="M9455" s="17">
        <f t="shared" ca="1" si="1027"/>
        <v>10</v>
      </c>
      <c r="N9455" s="2">
        <f t="shared" ca="1" si="1021"/>
        <v>0.97354971983615757</v>
      </c>
      <c r="O9455" s="2"/>
      <c r="P9455" s="31">
        <f t="shared" ca="1" si="1026"/>
        <v>5.5018045437902092</v>
      </c>
    </row>
    <row r="9456" spans="1:16" x14ac:dyDescent="0.25">
      <c r="A9456" s="32">
        <f ca="1">Uniform_A+B9456*(Uniform_B-Uniform_A)</f>
        <v>9.1987011697701462</v>
      </c>
      <c r="B9456" s="2">
        <f t="shared" ca="1" si="1022"/>
        <v>0.91987011697701471</v>
      </c>
      <c r="C9456" s="4"/>
      <c r="D9456" s="5">
        <f ca="1">IF(E9456&lt;(Driehoek_C-Driehoek_A)/(Driehoek_B-Driehoek_A),Driehoek_A+SQRT(E9456*(Driehoek_B-Driehoek_A)*(Driehoek_C-Driehoek_A)),Driehoek_B-SQRT((1-E9456)*(Driehoek_B-Driehoek_A)*(Driehoek_B-Driehoek_C)))</f>
        <v>4.3322081107812123</v>
      </c>
      <c r="E9456" s="2">
        <f t="shared" ca="1" si="1023"/>
        <v>0.37747768225552292</v>
      </c>
      <c r="F9456" s="2"/>
      <c r="G9456" s="15">
        <f ca="1">_xlfn.NORM.INV(H9456,Normaal_Mu,Normaal_Sigma)</f>
        <v>5.4227932461467852</v>
      </c>
      <c r="H9456" s="2">
        <f t="shared" ca="1" si="1024"/>
        <v>0.58371110419872341</v>
      </c>
      <c r="I9456" s="2"/>
      <c r="J9456" s="15">
        <f ca="1">-LN(K9456) /NegExp_Labda</f>
        <v>3.6218434569250491</v>
      </c>
      <c r="K9456" s="2">
        <f t="shared" ca="1" si="1025"/>
        <v>0.48463042376242449</v>
      </c>
      <c r="L9456" s="2"/>
      <c r="M9456" s="17">
        <f t="shared" ca="1" si="1027"/>
        <v>5</v>
      </c>
      <c r="N9456" s="2">
        <f t="shared" ca="1" si="1021"/>
        <v>0.52624747745560563</v>
      </c>
      <c r="O9456" s="2"/>
      <c r="P9456" s="31">
        <f t="shared" ca="1" si="1026"/>
        <v>5.5151091967246391</v>
      </c>
    </row>
    <row r="9457" spans="1:16" x14ac:dyDescent="0.25">
      <c r="A9457" s="32">
        <f ca="1">Uniform_A+B9457*(Uniform_B-Uniform_A)</f>
        <v>3.2412387570707435</v>
      </c>
      <c r="B9457" s="2">
        <f t="shared" ca="1" si="1022"/>
        <v>0.32412387570707435</v>
      </c>
      <c r="C9457" s="4"/>
      <c r="D9457" s="5">
        <f ca="1">IF(E9457&lt;(Driehoek_C-Driehoek_A)/(Driehoek_B-Driehoek_A),Driehoek_A+SQRT(E9457*(Driehoek_B-Driehoek_A)*(Driehoek_C-Driehoek_A)),Driehoek_B-SQRT((1-E9457)*(Driehoek_B-Driehoek_A)*(Driehoek_B-Driehoek_C)))</f>
        <v>3.7302018642443375</v>
      </c>
      <c r="E9457" s="2">
        <f t="shared" ca="1" si="1023"/>
        <v>0.21382846364532726</v>
      </c>
      <c r="F9457" s="2"/>
      <c r="G9457" s="15">
        <f ca="1">_xlfn.NORM.INV(H9457,Normaal_Mu,Normaal_Sigma)</f>
        <v>5.5995978781785958</v>
      </c>
      <c r="H9457" s="2">
        <f t="shared" ca="1" si="1024"/>
        <v>0.61783473769524722</v>
      </c>
      <c r="I9457" s="2"/>
      <c r="J9457" s="15">
        <f ca="1">-LN(K9457) /NegExp_Labda</f>
        <v>4.6809214570296147</v>
      </c>
      <c r="K9457" s="2">
        <f t="shared" ca="1" si="1025"/>
        <v>0.39212120466612632</v>
      </c>
      <c r="L9457" s="2"/>
      <c r="M9457" s="17">
        <f t="shared" ca="1" si="1027"/>
        <v>5</v>
      </c>
      <c r="N9457" s="2">
        <f t="shared" ca="1" si="1021"/>
        <v>0.5846640417889013</v>
      </c>
      <c r="O9457" s="2"/>
      <c r="P9457" s="31">
        <f t="shared" ca="1" si="1026"/>
        <v>4.4503919913046577</v>
      </c>
    </row>
    <row r="9458" spans="1:16" x14ac:dyDescent="0.25">
      <c r="A9458" s="32">
        <f ca="1">Uniform_A+B9458*(Uniform_B-Uniform_A)</f>
        <v>2.2591463730080283</v>
      </c>
      <c r="B9458" s="2">
        <f t="shared" ca="1" si="1022"/>
        <v>0.22591463730080286</v>
      </c>
      <c r="C9458" s="4"/>
      <c r="D9458" s="5">
        <f ca="1">IF(E9458&lt;(Driehoek_C-Driehoek_A)/(Driehoek_B-Driehoek_A),Driehoek_A+SQRT(E9458*(Driehoek_B-Driehoek_A)*(Driehoek_C-Driehoek_A)),Driehoek_B-SQRT((1-E9458)*(Driehoek_B-Driehoek_A)*(Driehoek_B-Driehoek_C)))</f>
        <v>5.4665201266174046</v>
      </c>
      <c r="E9458" s="2">
        <f t="shared" ca="1" si="1023"/>
        <v>0.64327199955428904</v>
      </c>
      <c r="F9458" s="2"/>
      <c r="G9458" s="15">
        <f ca="1">_xlfn.NORM.INV(H9458,Normaal_Mu,Normaal_Sigma)</f>
        <v>10.467500254164124</v>
      </c>
      <c r="H9458" s="2">
        <f t="shared" ca="1" si="1024"/>
        <v>0.99686912282634799</v>
      </c>
      <c r="I9458" s="2"/>
      <c r="J9458" s="15">
        <f ca="1">-LN(K9458) /NegExp_Labda</f>
        <v>4.5497856452422409</v>
      </c>
      <c r="K9458" s="2">
        <f t="shared" ca="1" si="1025"/>
        <v>0.4025414810000516</v>
      </c>
      <c r="L9458" s="2"/>
      <c r="M9458" s="17">
        <f t="shared" ca="1" si="1027"/>
        <v>3</v>
      </c>
      <c r="N9458" s="2">
        <f t="shared" ca="1" si="1021"/>
        <v>0.16616762933120688</v>
      </c>
      <c r="O9458" s="2"/>
      <c r="P9458" s="31">
        <f t="shared" ca="1" si="1026"/>
        <v>5.1485904798063595</v>
      </c>
    </row>
    <row r="9459" spans="1:16" x14ac:dyDescent="0.25">
      <c r="A9459" s="32">
        <f ca="1">Uniform_A+B9459*(Uniform_B-Uniform_A)</f>
        <v>4.0150610866948817</v>
      </c>
      <c r="B9459" s="2">
        <f t="shared" ca="1" si="1022"/>
        <v>0.40150610866948822</v>
      </c>
      <c r="C9459" s="4"/>
      <c r="D9459" s="5">
        <f ca="1">IF(E9459&lt;(Driehoek_C-Driehoek_A)/(Driehoek_B-Driehoek_A),Driehoek_A+SQRT(E9459*(Driehoek_B-Driehoek_A)*(Driehoek_C-Driehoek_A)),Driehoek_B-SQRT((1-E9459)*(Driehoek_B-Driehoek_A)*(Driehoek_B-Driehoek_C)))</f>
        <v>6.8939728544173349</v>
      </c>
      <c r="E9459" s="2">
        <f t="shared" ca="1" si="1023"/>
        <v>0.87327570463054094</v>
      </c>
      <c r="F9459" s="2"/>
      <c r="G9459" s="15">
        <f ca="1">_xlfn.NORM.INV(H9459,Normaal_Mu,Normaal_Sigma)</f>
        <v>13.786265272468325</v>
      </c>
      <c r="H9459" s="2">
        <f t="shared" ca="1" si="1024"/>
        <v>0.99999441355431362</v>
      </c>
      <c r="I9459" s="2"/>
      <c r="J9459" s="15">
        <f ca="1">-LN(K9459) /NegExp_Labda</f>
        <v>1.8199240731144697</v>
      </c>
      <c r="K9459" s="2">
        <f t="shared" ca="1" si="1025"/>
        <v>0.69490174700787033</v>
      </c>
      <c r="L9459" s="2"/>
      <c r="M9459" s="17">
        <f t="shared" ca="1" si="1027"/>
        <v>9</v>
      </c>
      <c r="N9459" s="2">
        <f t="shared" ca="1" si="1021"/>
        <v>0.96816521652514476</v>
      </c>
      <c r="O9459" s="2"/>
      <c r="P9459" s="31">
        <f t="shared" ca="1" si="1026"/>
        <v>7.1030446573390025</v>
      </c>
    </row>
    <row r="9460" spans="1:16" x14ac:dyDescent="0.25">
      <c r="A9460" s="32">
        <f ca="1">Uniform_A+B9460*(Uniform_B-Uniform_A)</f>
        <v>1.9244615375160479</v>
      </c>
      <c r="B9460" s="2">
        <f t="shared" ca="1" si="1022"/>
        <v>0.19244615375160479</v>
      </c>
      <c r="C9460" s="4"/>
      <c r="D9460" s="5">
        <f ca="1">IF(E9460&lt;(Driehoek_C-Driehoek_A)/(Driehoek_B-Driehoek_A),Driehoek_A+SQRT(E9460*(Driehoek_B-Driehoek_A)*(Driehoek_C-Driehoek_A)),Driehoek_B-SQRT((1-E9460)*(Driehoek_B-Driehoek_A)*(Driehoek_B-Driehoek_C)))</f>
        <v>6.4907394525257995</v>
      </c>
      <c r="E9460" s="2">
        <f t="shared" ca="1" si="1023"/>
        <v>0.82010318585398501</v>
      </c>
      <c r="F9460" s="2"/>
      <c r="G9460" s="15">
        <f ca="1">_xlfn.NORM.INV(H9460,Normaal_Mu,Normaal_Sigma)</f>
        <v>7.5272985183489745</v>
      </c>
      <c r="H9460" s="2">
        <f t="shared" ca="1" si="1024"/>
        <v>0.89682202758946505</v>
      </c>
      <c r="I9460" s="2"/>
      <c r="J9460" s="15">
        <f ca="1">-LN(K9460) /NegExp_Labda</f>
        <v>0.88693830421749642</v>
      </c>
      <c r="K9460" s="2">
        <f t="shared" ca="1" si="1025"/>
        <v>0.83745507304808764</v>
      </c>
      <c r="L9460" s="2"/>
      <c r="M9460" s="17">
        <f t="shared" ca="1" si="1027"/>
        <v>1</v>
      </c>
      <c r="N9460" s="2">
        <f t="shared" ca="1" si="1021"/>
        <v>9.523690627572412E-3</v>
      </c>
      <c r="O9460" s="2"/>
      <c r="P9460" s="31">
        <f t="shared" ca="1" si="1026"/>
        <v>3.5658875625216639</v>
      </c>
    </row>
    <row r="9461" spans="1:16" x14ac:dyDescent="0.25">
      <c r="A9461" s="32">
        <f ca="1">Uniform_A+B9461*(Uniform_B-Uniform_A)</f>
        <v>4.5420291013448395</v>
      </c>
      <c r="B9461" s="2">
        <f t="shared" ca="1" si="1022"/>
        <v>0.45420291013448399</v>
      </c>
      <c r="C9461" s="4"/>
      <c r="D9461" s="5">
        <f ca="1">IF(E9461&lt;(Driehoek_C-Driehoek_A)/(Driehoek_B-Driehoek_A),Driehoek_A+SQRT(E9461*(Driehoek_B-Driehoek_A)*(Driehoek_C-Driehoek_A)),Driehoek_B-SQRT((1-E9461)*(Driehoek_B-Driehoek_A)*(Driehoek_B-Driehoek_C)))</f>
        <v>4.8560576921073153</v>
      </c>
      <c r="E9461" s="2">
        <f t="shared" ca="1" si="1023"/>
        <v>0.50936406139591561</v>
      </c>
      <c r="F9461" s="2"/>
      <c r="G9461" s="15">
        <f ca="1">_xlfn.NORM.INV(H9461,Normaal_Mu,Normaal_Sigma)</f>
        <v>6.1353177293853616</v>
      </c>
      <c r="H9461" s="2">
        <f t="shared" ca="1" si="1024"/>
        <v>0.71486668580798407</v>
      </c>
      <c r="I9461" s="2"/>
      <c r="J9461" s="15">
        <f ca="1">-LN(K9461) /NegExp_Labda</f>
        <v>6.3493924525457155</v>
      </c>
      <c r="K9461" s="2">
        <f t="shared" ca="1" si="1025"/>
        <v>0.28086574755901972</v>
      </c>
      <c r="L9461" s="2"/>
      <c r="M9461" s="17">
        <f t="shared" ca="1" si="1027"/>
        <v>3</v>
      </c>
      <c r="N9461" s="2">
        <f t="shared" ca="1" si="1021"/>
        <v>0.16945069209039809</v>
      </c>
      <c r="O9461" s="2"/>
      <c r="P9461" s="31">
        <f t="shared" ca="1" si="1026"/>
        <v>4.9765593950766469</v>
      </c>
    </row>
    <row r="9462" spans="1:16" x14ac:dyDescent="0.25">
      <c r="A9462" s="32">
        <f ca="1">Uniform_A+B9462*(Uniform_B-Uniform_A)</f>
        <v>7.558042378799513</v>
      </c>
      <c r="B9462" s="2">
        <f t="shared" ca="1" si="1022"/>
        <v>0.75580423787995132</v>
      </c>
      <c r="C9462" s="4"/>
      <c r="D9462" s="5">
        <f ca="1">IF(E9462&lt;(Driehoek_C-Driehoek_A)/(Driehoek_B-Driehoek_A),Driehoek_A+SQRT(E9462*(Driehoek_B-Driehoek_A)*(Driehoek_C-Driehoek_A)),Driehoek_B-SQRT((1-E9462)*(Driehoek_B-Driehoek_A)*(Driehoek_B-Driehoek_C)))</f>
        <v>4.7861036191301487</v>
      </c>
      <c r="E9462" s="2">
        <f t="shared" ca="1" si="1023"/>
        <v>0.49265935117977067</v>
      </c>
      <c r="F9462" s="2"/>
      <c r="G9462" s="15">
        <f ca="1">_xlfn.NORM.INV(H9462,Normaal_Mu,Normaal_Sigma)</f>
        <v>3.8724756241710523</v>
      </c>
      <c r="H9462" s="2">
        <f t="shared" ca="1" si="1024"/>
        <v>0.28645799418898121</v>
      </c>
      <c r="I9462" s="2"/>
      <c r="J9462" s="15">
        <f ca="1">-LN(K9462) /NegExp_Labda</f>
        <v>3.0281615779590831</v>
      </c>
      <c r="K9462" s="2">
        <f t="shared" ca="1" si="1025"/>
        <v>0.54572924440900705</v>
      </c>
      <c r="L9462" s="2"/>
      <c r="M9462" s="17">
        <f t="shared" ca="1" si="1027"/>
        <v>3</v>
      </c>
      <c r="N9462" s="2">
        <f t="shared" ca="1" si="1021"/>
        <v>0.15956041109998653</v>
      </c>
      <c r="O9462" s="2"/>
      <c r="P9462" s="31">
        <f t="shared" ca="1" si="1026"/>
        <v>4.4489566400119589</v>
      </c>
    </row>
    <row r="9463" spans="1:16" x14ac:dyDescent="0.25">
      <c r="A9463" s="32">
        <f ca="1">Uniform_A+B9463*(Uniform_B-Uniform_A)</f>
        <v>8.1950494102800509</v>
      </c>
      <c r="B9463" s="2">
        <f t="shared" ca="1" si="1022"/>
        <v>0.81950494102800509</v>
      </c>
      <c r="C9463" s="4"/>
      <c r="D9463" s="5">
        <f ca="1">IF(E9463&lt;(Driehoek_C-Driehoek_A)/(Driehoek_B-Driehoek_A),Driehoek_A+SQRT(E9463*(Driehoek_B-Driehoek_A)*(Driehoek_C-Driehoek_A)),Driehoek_B-SQRT((1-E9463)*(Driehoek_B-Driehoek_A)*(Driehoek_B-Driehoek_C)))</f>
        <v>2.3332641588615504</v>
      </c>
      <c r="E9463" s="2">
        <f t="shared" ca="1" si="1023"/>
        <v>7.9332142558354857E-3</v>
      </c>
      <c r="F9463" s="2"/>
      <c r="G9463" s="15">
        <f ca="1">_xlfn.NORM.INV(H9463,Normaal_Mu,Normaal_Sigma)</f>
        <v>3.5983859294005818</v>
      </c>
      <c r="H9463" s="2">
        <f t="shared" ca="1" si="1024"/>
        <v>0.24171172347081271</v>
      </c>
      <c r="I9463" s="2"/>
      <c r="J9463" s="15">
        <f ca="1">-LN(K9463) /NegExp_Labda</f>
        <v>2.2010579854343137</v>
      </c>
      <c r="K9463" s="2">
        <f t="shared" ca="1" si="1025"/>
        <v>0.64390015926941646</v>
      </c>
      <c r="L9463" s="2"/>
      <c r="M9463" s="17">
        <f t="shared" ca="1" si="1027"/>
        <v>7</v>
      </c>
      <c r="N9463" s="2">
        <f t="shared" ca="1" si="1021"/>
        <v>0.86547522612533989</v>
      </c>
      <c r="O9463" s="2"/>
      <c r="P9463" s="31">
        <f t="shared" ca="1" si="1026"/>
        <v>4.6655514967952998</v>
      </c>
    </row>
    <row r="9464" spans="1:16" x14ac:dyDescent="0.25">
      <c r="A9464" s="32">
        <f ca="1">Uniform_A+B9464*(Uniform_B-Uniform_A)</f>
        <v>0.91058461472169894</v>
      </c>
      <c r="B9464" s="2">
        <f t="shared" ca="1" si="1022"/>
        <v>9.1058461472169894E-2</v>
      </c>
      <c r="C9464" s="4"/>
      <c r="D9464" s="5">
        <f ca="1">IF(E9464&lt;(Driehoek_C-Driehoek_A)/(Driehoek_B-Driehoek_A),Driehoek_A+SQRT(E9464*(Driehoek_B-Driehoek_A)*(Driehoek_C-Driehoek_A)),Driehoek_B-SQRT((1-E9464)*(Driehoek_B-Driehoek_A)*(Driehoek_B-Driehoek_C)))</f>
        <v>4.8046142748639964</v>
      </c>
      <c r="E9464" s="2">
        <f t="shared" ca="1" si="1023"/>
        <v>0.49710681763785858</v>
      </c>
      <c r="F9464" s="2"/>
      <c r="G9464" s="15">
        <f ca="1">_xlfn.NORM.INV(H9464,Normaal_Mu,Normaal_Sigma)</f>
        <v>5.5014341952131698</v>
      </c>
      <c r="H9464" s="2">
        <f t="shared" ca="1" si="1024"/>
        <v>0.59898357958725623</v>
      </c>
      <c r="I9464" s="2"/>
      <c r="J9464" s="15">
        <f ca="1">-LN(K9464) /NegExp_Labda</f>
        <v>7.3708034575953389</v>
      </c>
      <c r="K9464" s="2">
        <f t="shared" ca="1" si="1025"/>
        <v>0.2289708235739345</v>
      </c>
      <c r="L9464" s="2"/>
      <c r="M9464" s="17">
        <f t="shared" ca="1" si="1027"/>
        <v>4</v>
      </c>
      <c r="N9464" s="2">
        <f t="shared" ca="1" si="1021"/>
        <v>0.38459232047859593</v>
      </c>
      <c r="O9464" s="2"/>
      <c r="P9464" s="31">
        <f t="shared" ca="1" si="1026"/>
        <v>4.5174873084788407</v>
      </c>
    </row>
    <row r="9465" spans="1:16" x14ac:dyDescent="0.25">
      <c r="A9465" s="32">
        <f ca="1">Uniform_A+B9465*(Uniform_B-Uniform_A)</f>
        <v>6.4309043167712954</v>
      </c>
      <c r="B9465" s="2">
        <f t="shared" ca="1" si="1022"/>
        <v>0.64309043167712954</v>
      </c>
      <c r="C9465" s="4"/>
      <c r="D9465" s="5">
        <f ca="1">IF(E9465&lt;(Driehoek_C-Driehoek_A)/(Driehoek_B-Driehoek_A),Driehoek_A+SQRT(E9465*(Driehoek_B-Driehoek_A)*(Driehoek_C-Driehoek_A)),Driehoek_B-SQRT((1-E9465)*(Driehoek_B-Driehoek_A)*(Driehoek_B-Driehoek_C)))</f>
        <v>5.7233152687725788</v>
      </c>
      <c r="E9465" s="2">
        <f t="shared" ca="1" si="1023"/>
        <v>0.69323820491831656</v>
      </c>
      <c r="F9465" s="2"/>
      <c r="G9465" s="15">
        <f ca="1">_xlfn.NORM.INV(H9465,Normaal_Mu,Normaal_Sigma)</f>
        <v>4.5799143561741484</v>
      </c>
      <c r="H9465" s="2">
        <f t="shared" ca="1" si="1024"/>
        <v>0.41681712568899854</v>
      </c>
      <c r="I9465" s="2"/>
      <c r="J9465" s="15">
        <f ca="1">-LN(K9465) /NegExp_Labda</f>
        <v>23.549685711215176</v>
      </c>
      <c r="K9465" s="2">
        <f t="shared" ca="1" si="1025"/>
        <v>9.005343620347106E-3</v>
      </c>
      <c r="L9465" s="2"/>
      <c r="M9465" s="17">
        <f t="shared" ca="1" si="1027"/>
        <v>8</v>
      </c>
      <c r="N9465" s="2">
        <f t="shared" ca="1" si="1021"/>
        <v>0.87012384360216044</v>
      </c>
      <c r="O9465" s="2"/>
      <c r="P9465" s="31">
        <f t="shared" ca="1" si="1026"/>
        <v>9.6567639305866386</v>
      </c>
    </row>
    <row r="9466" spans="1:16" x14ac:dyDescent="0.25">
      <c r="A9466" s="32">
        <f ca="1">Uniform_A+B9466*(Uniform_B-Uniform_A)</f>
        <v>9.6499818190757374</v>
      </c>
      <c r="B9466" s="2">
        <f t="shared" ca="1" si="1022"/>
        <v>0.96499818190757369</v>
      </c>
      <c r="C9466" s="4"/>
      <c r="D9466" s="5">
        <f ca="1">IF(E9466&lt;(Driehoek_C-Driehoek_A)/(Driehoek_B-Driehoek_A),Driehoek_A+SQRT(E9466*(Driehoek_B-Driehoek_A)*(Driehoek_C-Driehoek_A)),Driehoek_B-SQRT((1-E9466)*(Driehoek_B-Driehoek_A)*(Driehoek_B-Driehoek_C)))</f>
        <v>8.4395092892630466</v>
      </c>
      <c r="E9466" s="2">
        <f t="shared" ca="1" si="1023"/>
        <v>0.99102429037650241</v>
      </c>
      <c r="F9466" s="2"/>
      <c r="G9466" s="15">
        <f ca="1">_xlfn.NORM.INV(H9466,Normaal_Mu,Normaal_Sigma)</f>
        <v>3.6599165773956157</v>
      </c>
      <c r="H9466" s="2">
        <f t="shared" ca="1" si="1024"/>
        <v>0.25141560033998334</v>
      </c>
      <c r="I9466" s="2"/>
      <c r="J9466" s="15">
        <f ca="1">-LN(K9466) /NegExp_Labda</f>
        <v>2.1524875217742898</v>
      </c>
      <c r="K9466" s="2">
        <f t="shared" ca="1" si="1025"/>
        <v>0.65018554410641094</v>
      </c>
      <c r="L9466" s="2"/>
      <c r="M9466" s="17">
        <f t="shared" ca="1" si="1027"/>
        <v>2</v>
      </c>
      <c r="N9466" s="2">
        <f t="shared" ca="1" si="1021"/>
        <v>0.12081531021894487</v>
      </c>
      <c r="O9466" s="2"/>
      <c r="P9466" s="31">
        <f t="shared" ca="1" si="1026"/>
        <v>5.1803790415017383</v>
      </c>
    </row>
    <row r="9467" spans="1:16" x14ac:dyDescent="0.25">
      <c r="A9467" s="32">
        <f ca="1">Uniform_A+B9467*(Uniform_B-Uniform_A)</f>
        <v>3.2120911781245267</v>
      </c>
      <c r="B9467" s="2">
        <f t="shared" ca="1" si="1022"/>
        <v>0.32120911781245265</v>
      </c>
      <c r="C9467" s="4"/>
      <c r="D9467" s="5">
        <f ca="1">IF(E9467&lt;(Driehoek_C-Driehoek_A)/(Driehoek_B-Driehoek_A),Driehoek_A+SQRT(E9467*(Driehoek_B-Driehoek_A)*(Driehoek_C-Driehoek_A)),Driehoek_B-SQRT((1-E9467)*(Driehoek_B-Driehoek_A)*(Driehoek_B-Driehoek_C)))</f>
        <v>4.1585841260828484</v>
      </c>
      <c r="E9467" s="2">
        <f t="shared" ca="1" si="1023"/>
        <v>0.33030549530808628</v>
      </c>
      <c r="F9467" s="2"/>
      <c r="G9467" s="15">
        <f ca="1">_xlfn.NORM.INV(H9467,Normaal_Mu,Normaal_Sigma)</f>
        <v>10.63172335998971</v>
      </c>
      <c r="H9467" s="2">
        <f t="shared" ca="1" si="1024"/>
        <v>0.99756766969834298</v>
      </c>
      <c r="I9467" s="2"/>
      <c r="J9467" s="15">
        <f ca="1">-LN(K9467) /NegExp_Labda</f>
        <v>11.347409201665011</v>
      </c>
      <c r="K9467" s="2">
        <f t="shared" ca="1" si="1025"/>
        <v>0.1033657261594394</v>
      </c>
      <c r="L9467" s="2"/>
      <c r="M9467" s="17">
        <f t="shared" ca="1" si="1027"/>
        <v>5</v>
      </c>
      <c r="N9467" s="2">
        <f t="shared" ca="1" si="1021"/>
        <v>0.44679834602353163</v>
      </c>
      <c r="O9467" s="2"/>
      <c r="P9467" s="31">
        <f t="shared" ca="1" si="1026"/>
        <v>6.8699615731724197</v>
      </c>
    </row>
    <row r="9468" spans="1:16" x14ac:dyDescent="0.25">
      <c r="A9468" s="32">
        <f ca="1">Uniform_A+B9468*(Uniform_B-Uniform_A)</f>
        <v>8.5269456207176901</v>
      </c>
      <c r="B9468" s="2">
        <f t="shared" ca="1" si="1022"/>
        <v>0.85269456207176897</v>
      </c>
      <c r="C9468" s="4"/>
      <c r="D9468" s="5">
        <f ca="1">IF(E9468&lt;(Driehoek_C-Driehoek_A)/(Driehoek_B-Driehoek_A),Driehoek_A+SQRT(E9468*(Driehoek_B-Driehoek_A)*(Driehoek_C-Driehoek_A)),Driehoek_B-SQRT((1-E9468)*(Driehoek_B-Driehoek_A)*(Driehoek_B-Driehoek_C)))</f>
        <v>4.5973475982892591</v>
      </c>
      <c r="E9468" s="2">
        <f t="shared" ca="1" si="1023"/>
        <v>0.44619005227744701</v>
      </c>
      <c r="F9468" s="2"/>
      <c r="G9468" s="15">
        <f ca="1">_xlfn.NORM.INV(H9468,Normaal_Mu,Normaal_Sigma)</f>
        <v>4.3885669076254468</v>
      </c>
      <c r="H9468" s="2">
        <f t="shared" ca="1" si="1024"/>
        <v>0.37991023703982951</v>
      </c>
      <c r="I9468" s="2"/>
      <c r="J9468" s="15">
        <f ca="1">-LN(K9468) /NegExp_Labda</f>
        <v>3.0974264006753138</v>
      </c>
      <c r="K9468" s="2">
        <f t="shared" ca="1" si="1025"/>
        <v>0.53822139955573378</v>
      </c>
      <c r="L9468" s="2"/>
      <c r="M9468" s="17">
        <f t="shared" ca="1" si="1027"/>
        <v>3</v>
      </c>
      <c r="N9468" s="2">
        <f t="shared" ca="1" si="1021"/>
        <v>0.15317015245385157</v>
      </c>
      <c r="O9468" s="2"/>
      <c r="P9468" s="31">
        <f t="shared" ca="1" si="1026"/>
        <v>4.7220573054615418</v>
      </c>
    </row>
    <row r="9469" spans="1:16" x14ac:dyDescent="0.25">
      <c r="A9469" s="32">
        <f ca="1">Uniform_A+B9469*(Uniform_B-Uniform_A)</f>
        <v>6.890221964969844</v>
      </c>
      <c r="B9469" s="2">
        <f t="shared" ca="1" si="1022"/>
        <v>0.68902219649698437</v>
      </c>
      <c r="C9469" s="4"/>
      <c r="D9469" s="5">
        <f ca="1">IF(E9469&lt;(Driehoek_C-Driehoek_A)/(Driehoek_B-Driehoek_A),Driehoek_A+SQRT(E9469*(Driehoek_B-Driehoek_A)*(Driehoek_C-Driehoek_A)),Driehoek_B-SQRT((1-E9469)*(Driehoek_B-Driehoek_A)*(Driehoek_B-Driehoek_C)))</f>
        <v>4.3814445163907099</v>
      </c>
      <c r="E9469" s="2">
        <f t="shared" ca="1" si="1023"/>
        <v>0.390541292709216</v>
      </c>
      <c r="F9469" s="2"/>
      <c r="G9469" s="15">
        <f ca="1">_xlfn.NORM.INV(H9469,Normaal_Mu,Normaal_Sigma)</f>
        <v>2.3032415156001842</v>
      </c>
      <c r="H9469" s="2">
        <f t="shared" ca="1" si="1024"/>
        <v>8.8768218439847613E-2</v>
      </c>
      <c r="I9469" s="2"/>
      <c r="J9469" s="15">
        <f ca="1">-LN(K9469) /NegExp_Labda</f>
        <v>5.2319643286602764</v>
      </c>
      <c r="K9469" s="2">
        <f t="shared" ca="1" si="1025"/>
        <v>0.35120230089051607</v>
      </c>
      <c r="L9469" s="2"/>
      <c r="M9469" s="17">
        <f t="shared" ca="1" si="1027"/>
        <v>4</v>
      </c>
      <c r="N9469" s="2">
        <f t="shared" ca="1" si="1021"/>
        <v>0.36676740189783918</v>
      </c>
      <c r="O9469" s="2"/>
      <c r="P9469" s="31">
        <f t="shared" ca="1" si="1026"/>
        <v>4.561374465124203</v>
      </c>
    </row>
    <row r="9470" spans="1:16" x14ac:dyDescent="0.25">
      <c r="A9470" s="32">
        <f ca="1">Uniform_A+B9470*(Uniform_B-Uniform_A)</f>
        <v>1.9368485975311367</v>
      </c>
      <c r="B9470" s="2">
        <f t="shared" ca="1" si="1022"/>
        <v>0.19368485975311367</v>
      </c>
      <c r="C9470" s="4"/>
      <c r="D9470" s="5">
        <f ca="1">IF(E9470&lt;(Driehoek_C-Driehoek_A)/(Driehoek_B-Driehoek_A),Driehoek_A+SQRT(E9470*(Driehoek_B-Driehoek_A)*(Driehoek_C-Driehoek_A)),Driehoek_B-SQRT((1-E9470)*(Driehoek_B-Driehoek_A)*(Driehoek_B-Driehoek_C)))</f>
        <v>5.0755351738082037</v>
      </c>
      <c r="E9470" s="2">
        <f t="shared" ca="1" si="1023"/>
        <v>0.55995930937095406</v>
      </c>
      <c r="F9470" s="2"/>
      <c r="G9470" s="15">
        <f ca="1">_xlfn.NORM.INV(H9470,Normaal_Mu,Normaal_Sigma)</f>
        <v>-1.3420103297178807</v>
      </c>
      <c r="H9470" s="2">
        <f t="shared" ca="1" si="1024"/>
        <v>7.5956221066442176E-4</v>
      </c>
      <c r="I9470" s="2"/>
      <c r="J9470" s="15">
        <f ca="1">-LN(K9470) /NegExp_Labda</f>
        <v>5.5114861227059331</v>
      </c>
      <c r="K9470" s="2">
        <f t="shared" ca="1" si="1025"/>
        <v>0.33210728172377413</v>
      </c>
      <c r="L9470" s="2"/>
      <c r="M9470" s="17">
        <f t="shared" ca="1" si="1027"/>
        <v>5</v>
      </c>
      <c r="N9470" s="2">
        <f t="shared" ca="1" si="1021"/>
        <v>0.55232019843882174</v>
      </c>
      <c r="O9470" s="2"/>
      <c r="P9470" s="31">
        <f t="shared" ca="1" si="1026"/>
        <v>3.2363719128654784</v>
      </c>
    </row>
    <row r="9471" spans="1:16" x14ac:dyDescent="0.25">
      <c r="A9471" s="32">
        <f ca="1">Uniform_A+B9471*(Uniform_B-Uniform_A)</f>
        <v>1.2551996129834897</v>
      </c>
      <c r="B9471" s="2">
        <f t="shared" ca="1" si="1022"/>
        <v>0.12551996129834897</v>
      </c>
      <c r="C9471" s="4"/>
      <c r="D9471" s="5">
        <f ca="1">IF(E9471&lt;(Driehoek_C-Driehoek_A)/(Driehoek_B-Driehoek_A),Driehoek_A+SQRT(E9471*(Driehoek_B-Driehoek_A)*(Driehoek_C-Driehoek_A)),Driehoek_B-SQRT((1-E9471)*(Driehoek_B-Driehoek_A)*(Driehoek_B-Driehoek_C)))</f>
        <v>8.1684387534883722</v>
      </c>
      <c r="E9471" s="2">
        <f t="shared" ca="1" si="1023"/>
        <v>0.98024302552285791</v>
      </c>
      <c r="F9471" s="2"/>
      <c r="G9471" s="15">
        <f ca="1">_xlfn.NORM.INV(H9471,Normaal_Mu,Normaal_Sigma)</f>
        <v>2.5025920494291651</v>
      </c>
      <c r="H9471" s="2">
        <f t="shared" ca="1" si="1024"/>
        <v>0.10588668317786942</v>
      </c>
      <c r="I9471" s="2"/>
      <c r="J9471" s="15">
        <f ca="1">-LN(K9471) /NegExp_Labda</f>
        <v>3.2247727454479684</v>
      </c>
      <c r="K9471" s="2">
        <f t="shared" ca="1" si="1025"/>
        <v>0.52468638903871601</v>
      </c>
      <c r="L9471" s="2"/>
      <c r="M9471" s="17">
        <f t="shared" ca="1" si="1027"/>
        <v>7</v>
      </c>
      <c r="N9471" s="2">
        <f t="shared" ca="1" si="1021"/>
        <v>0.78276469435895513</v>
      </c>
      <c r="O9471" s="2"/>
      <c r="P9471" s="31">
        <f t="shared" ca="1" si="1026"/>
        <v>4.4302006322697993</v>
      </c>
    </row>
    <row r="9472" spans="1:16" x14ac:dyDescent="0.25">
      <c r="A9472" s="32">
        <f ca="1">Uniform_A+B9472*(Uniform_B-Uniform_A)</f>
        <v>7.3154843391980577</v>
      </c>
      <c r="B9472" s="2">
        <f t="shared" ca="1" si="1022"/>
        <v>0.73154843391980573</v>
      </c>
      <c r="C9472" s="4"/>
      <c r="D9472" s="5">
        <f ca="1">IF(E9472&lt;(Driehoek_C-Driehoek_A)/(Driehoek_B-Driehoek_A),Driehoek_A+SQRT(E9472*(Driehoek_B-Driehoek_A)*(Driehoek_C-Driehoek_A)),Driehoek_B-SQRT((1-E9472)*(Driehoek_B-Driehoek_A)*(Driehoek_B-Driehoek_C)))</f>
        <v>4.9349048068830488</v>
      </c>
      <c r="E9472" s="2">
        <f t="shared" ca="1" si="1023"/>
        <v>0.52785717345421312</v>
      </c>
      <c r="F9472" s="2"/>
      <c r="G9472" s="15">
        <f ca="1">_xlfn.NORM.INV(H9472,Normaal_Mu,Normaal_Sigma)</f>
        <v>4.1378311101567302</v>
      </c>
      <c r="H9472" s="2">
        <f t="shared" ca="1" si="1024"/>
        <v>0.33320348525456445</v>
      </c>
      <c r="I9472" s="2"/>
      <c r="J9472" s="15">
        <f ca="1">-LN(K9472) /NegExp_Labda</f>
        <v>1.5359812690052048</v>
      </c>
      <c r="K9472" s="2">
        <f t="shared" ca="1" si="1025"/>
        <v>0.73550624084665583</v>
      </c>
      <c r="L9472" s="2"/>
      <c r="M9472" s="17">
        <f t="shared" ca="1" si="1027"/>
        <v>8</v>
      </c>
      <c r="N9472" s="2">
        <f t="shared" ca="1" si="1021"/>
        <v>0.89694036002102639</v>
      </c>
      <c r="O9472" s="2"/>
      <c r="P9472" s="31">
        <f t="shared" ca="1" si="1026"/>
        <v>5.184840305048608</v>
      </c>
    </row>
    <row r="9473" spans="1:16" x14ac:dyDescent="0.25">
      <c r="A9473" s="32">
        <f ca="1">Uniform_A+B9473*(Uniform_B-Uniform_A)</f>
        <v>4.3460368866404515</v>
      </c>
      <c r="B9473" s="2">
        <f t="shared" ca="1" si="1022"/>
        <v>0.4346036886640452</v>
      </c>
      <c r="C9473" s="4"/>
      <c r="D9473" s="5">
        <f ca="1">IF(E9473&lt;(Driehoek_C-Driehoek_A)/(Driehoek_B-Driehoek_A),Driehoek_A+SQRT(E9473*(Driehoek_B-Driehoek_A)*(Driehoek_C-Driehoek_A)),Driehoek_B-SQRT((1-E9473)*(Driehoek_B-Driehoek_A)*(Driehoek_B-Driehoek_C)))</f>
        <v>2.4507072623042161</v>
      </c>
      <c r="E9473" s="2">
        <f t="shared" ca="1" si="1023"/>
        <v>1.4509788306697247E-2</v>
      </c>
      <c r="F9473" s="2"/>
      <c r="G9473" s="15">
        <f ca="1">_xlfn.NORM.INV(H9473,Normaal_Mu,Normaal_Sigma)</f>
        <v>7.4235237090862807</v>
      </c>
      <c r="H9473" s="2">
        <f t="shared" ca="1" si="1024"/>
        <v>0.88719822300928031</v>
      </c>
      <c r="I9473" s="2"/>
      <c r="J9473" s="15">
        <f ca="1">-LN(K9473) /NegExp_Labda</f>
        <v>1.408996581759431</v>
      </c>
      <c r="K9473" s="2">
        <f t="shared" ca="1" si="1025"/>
        <v>0.75442507011757487</v>
      </c>
      <c r="L9473" s="2"/>
      <c r="M9473" s="17">
        <f t="shared" ca="1" si="1027"/>
        <v>2</v>
      </c>
      <c r="N9473" s="2">
        <f t="shared" ca="1" si="1021"/>
        <v>0.10105771496992255</v>
      </c>
      <c r="O9473" s="2"/>
      <c r="P9473" s="31">
        <f t="shared" ca="1" si="1026"/>
        <v>3.5258528879580759</v>
      </c>
    </row>
    <row r="9474" spans="1:16" x14ac:dyDescent="0.25">
      <c r="A9474" s="32">
        <f ca="1">Uniform_A+B9474*(Uniform_B-Uniform_A)</f>
        <v>0.79317931738507541</v>
      </c>
      <c r="B9474" s="2">
        <f t="shared" ca="1" si="1022"/>
        <v>7.9317931738507541E-2</v>
      </c>
      <c r="C9474" s="4"/>
      <c r="D9474" s="5">
        <f ca="1">IF(E9474&lt;(Driehoek_C-Driehoek_A)/(Driehoek_B-Driehoek_A),Driehoek_A+SQRT(E9474*(Driehoek_B-Driehoek_A)*(Driehoek_C-Driehoek_A)),Driehoek_B-SQRT((1-E9474)*(Driehoek_B-Driehoek_A)*(Driehoek_B-Driehoek_C)))</f>
        <v>6.8023410980014969</v>
      </c>
      <c r="E9474" s="2">
        <f t="shared" ca="1" si="1023"/>
        <v>0.86200843858476384</v>
      </c>
      <c r="F9474" s="2"/>
      <c r="G9474" s="15">
        <f ca="1">_xlfn.NORM.INV(H9474,Normaal_Mu,Normaal_Sigma)</f>
        <v>3.8723464458816763</v>
      </c>
      <c r="H9474" s="2">
        <f t="shared" ca="1" si="1024"/>
        <v>0.28643601324895906</v>
      </c>
      <c r="I9474" s="2"/>
      <c r="J9474" s="15">
        <f ca="1">-LN(K9474) /NegExp_Labda</f>
        <v>1.3813452495879754</v>
      </c>
      <c r="K9474" s="2">
        <f t="shared" ca="1" si="1025"/>
        <v>0.75860879966670847</v>
      </c>
      <c r="L9474" s="2"/>
      <c r="M9474" s="17">
        <f t="shared" ca="1" si="1027"/>
        <v>2</v>
      </c>
      <c r="N9474" s="2">
        <f t="shared" ca="1" si="1021"/>
        <v>9.7779467225785455E-2</v>
      </c>
      <c r="O9474" s="2"/>
      <c r="P9474" s="31">
        <f t="shared" ca="1" si="1026"/>
        <v>2.9698424221712445</v>
      </c>
    </row>
    <row r="9475" spans="1:16" x14ac:dyDescent="0.25">
      <c r="A9475" s="32">
        <f ca="1">Uniform_A+B9475*(Uniform_B-Uniform_A)</f>
        <v>2.1069803257100359</v>
      </c>
      <c r="B9475" s="2">
        <f t="shared" ca="1" si="1022"/>
        <v>0.21069803257100361</v>
      </c>
      <c r="C9475" s="4"/>
      <c r="D9475" s="5">
        <f ca="1">IF(E9475&lt;(Driehoek_C-Driehoek_A)/(Driehoek_B-Driehoek_A),Driehoek_A+SQRT(E9475*(Driehoek_B-Driehoek_A)*(Driehoek_C-Driehoek_A)),Driehoek_B-SQRT((1-E9475)*(Driehoek_B-Driehoek_A)*(Driehoek_B-Driehoek_C)))</f>
        <v>3.9075966763271159</v>
      </c>
      <c r="E9475" s="2">
        <f t="shared" ca="1" si="1023"/>
        <v>0.25992321996673284</v>
      </c>
      <c r="F9475" s="2"/>
      <c r="G9475" s="15">
        <f ca="1">_xlfn.NORM.INV(H9475,Normaal_Mu,Normaal_Sigma)</f>
        <v>3.9323546263828719</v>
      </c>
      <c r="H9475" s="2">
        <f t="shared" ca="1" si="1024"/>
        <v>0.29673210803169014</v>
      </c>
      <c r="I9475" s="2"/>
      <c r="J9475" s="15">
        <f ca="1">-LN(K9475) /NegExp_Labda</f>
        <v>0.1026300483244324</v>
      </c>
      <c r="K9475" s="2">
        <f t="shared" ca="1" si="1025"/>
        <v>0.97968321491102106</v>
      </c>
      <c r="L9475" s="2"/>
      <c r="M9475" s="17">
        <f t="shared" ca="1" si="1027"/>
        <v>3</v>
      </c>
      <c r="N9475" s="2">
        <f t="shared" ca="1" si="1021"/>
        <v>0.26030925570502517</v>
      </c>
      <c r="O9475" s="2"/>
      <c r="P9475" s="31">
        <f t="shared" ca="1" si="1026"/>
        <v>2.6099123353488913</v>
      </c>
    </row>
    <row r="9476" spans="1:16" x14ac:dyDescent="0.25">
      <c r="A9476" s="32">
        <f ca="1">Uniform_A+B9476*(Uniform_B-Uniform_A)</f>
        <v>6.929584101042181</v>
      </c>
      <c r="B9476" s="2">
        <f t="shared" ca="1" si="1022"/>
        <v>0.6929584101042181</v>
      </c>
      <c r="C9476" s="4"/>
      <c r="D9476" s="5">
        <f ca="1">IF(E9476&lt;(Driehoek_C-Driehoek_A)/(Driehoek_B-Driehoek_A),Driehoek_A+SQRT(E9476*(Driehoek_B-Driehoek_A)*(Driehoek_C-Driehoek_A)),Driehoek_B-SQRT((1-E9476)*(Driehoek_B-Driehoek_A)*(Driehoek_B-Driehoek_C)))</f>
        <v>5.4683871002654909</v>
      </c>
      <c r="E9476" s="2">
        <f t="shared" ca="1" si="1023"/>
        <v>0.64364886646939468</v>
      </c>
      <c r="F9476" s="2"/>
      <c r="G9476" s="15">
        <f ca="1">_xlfn.NORM.INV(H9476,Normaal_Mu,Normaal_Sigma)</f>
        <v>4.6902056391833735</v>
      </c>
      <c r="H9476" s="2">
        <f t="shared" ca="1" si="1024"/>
        <v>0.4384511882640072</v>
      </c>
      <c r="I9476" s="2"/>
      <c r="J9476" s="15">
        <f ca="1">-LN(K9476) /NegExp_Labda</f>
        <v>7.0885283689402518</v>
      </c>
      <c r="K9476" s="2">
        <f t="shared" ca="1" si="1025"/>
        <v>0.24226922437178222</v>
      </c>
      <c r="L9476" s="2"/>
      <c r="M9476" s="17">
        <f t="shared" ca="1" si="1027"/>
        <v>2</v>
      </c>
      <c r="N9476" s="2">
        <f t="shared" ca="1" si="1021"/>
        <v>7.2899615067210988E-2</v>
      </c>
      <c r="O9476" s="2"/>
      <c r="P9476" s="31">
        <f t="shared" ca="1" si="1026"/>
        <v>5.2353410418862598</v>
      </c>
    </row>
    <row r="9477" spans="1:16" x14ac:dyDescent="0.25">
      <c r="A9477" s="32">
        <f ca="1">Uniform_A+B9477*(Uniform_B-Uniform_A)</f>
        <v>1.5276343789496416</v>
      </c>
      <c r="B9477" s="2">
        <f t="shared" ca="1" si="1022"/>
        <v>0.15276343789496416</v>
      </c>
      <c r="C9477" s="4"/>
      <c r="D9477" s="5">
        <f ca="1">IF(E9477&lt;(Driehoek_C-Driehoek_A)/(Driehoek_B-Driehoek_A),Driehoek_A+SQRT(E9477*(Driehoek_B-Driehoek_A)*(Driehoek_C-Driehoek_A)),Driehoek_B-SQRT((1-E9477)*(Driehoek_B-Driehoek_A)*(Driehoek_B-Driehoek_C)))</f>
        <v>4.380946214475677</v>
      </c>
      <c r="E9477" s="2">
        <f t="shared" ca="1" si="1023"/>
        <v>0.39040977504095498</v>
      </c>
      <c r="F9477" s="2"/>
      <c r="G9477" s="15">
        <f ca="1">_xlfn.NORM.INV(H9477,Normaal_Mu,Normaal_Sigma)</f>
        <v>5.1667252984788465</v>
      </c>
      <c r="H9477" s="2">
        <f t="shared" ca="1" si="1024"/>
        <v>0.53321840665436238</v>
      </c>
      <c r="I9477" s="2"/>
      <c r="J9477" s="15">
        <f ca="1">-LN(K9477) /NegExp_Labda</f>
        <v>0.13186878412498421</v>
      </c>
      <c r="K9477" s="2">
        <f t="shared" ca="1" si="1025"/>
        <v>0.97397099326515935</v>
      </c>
      <c r="L9477" s="2"/>
      <c r="M9477" s="17">
        <f t="shared" ca="1" si="1027"/>
        <v>1</v>
      </c>
      <c r="N9477" s="2">
        <f t="shared" ref="N9477:N9540" ca="1" si="1028">RAND()</f>
        <v>1.9653036613008323E-2</v>
      </c>
      <c r="O9477" s="2"/>
      <c r="P9477" s="31">
        <f t="shared" ca="1" si="1026"/>
        <v>2.4414349352058298</v>
      </c>
    </row>
    <row r="9478" spans="1:16" x14ac:dyDescent="0.25">
      <c r="A9478" s="32">
        <f ca="1">Uniform_A+B9478*(Uniform_B-Uniform_A)</f>
        <v>1.8303034532451989</v>
      </c>
      <c r="B9478" s="2">
        <f t="shared" ref="B9478:B9541" ca="1" si="1029">RAND()</f>
        <v>0.18303034532451989</v>
      </c>
      <c r="C9478" s="4"/>
      <c r="D9478" s="5">
        <f ca="1">IF(E9478&lt;(Driehoek_C-Driehoek_A)/(Driehoek_B-Driehoek_A),Driehoek_A+SQRT(E9478*(Driehoek_B-Driehoek_A)*(Driehoek_C-Driehoek_A)),Driehoek_B-SQRT((1-E9478)*(Driehoek_B-Driehoek_A)*(Driehoek_B-Driehoek_C)))</f>
        <v>4.7354912261945294</v>
      </c>
      <c r="E9478" s="2">
        <f t="shared" ref="E9478:E9541" ca="1" si="1030">RAND()</f>
        <v>0.48039899766103322</v>
      </c>
      <c r="F9478" s="2"/>
      <c r="G9478" s="15">
        <f ca="1">_xlfn.NORM.INV(H9478,Normaal_Mu,Normaal_Sigma)</f>
        <v>6.0893985649603852</v>
      </c>
      <c r="H9478" s="2">
        <f t="shared" ref="H9478:H9541" ca="1" si="1031">RAND()</f>
        <v>0.70701982079260328</v>
      </c>
      <c r="I9478" s="2"/>
      <c r="J9478" s="15">
        <f ca="1">-LN(K9478) /NegExp_Labda</f>
        <v>3.183039174092348</v>
      </c>
      <c r="K9478" s="2">
        <f t="shared" ref="K9478:K9541" ca="1" si="1032">RAND()</f>
        <v>0.52908412419775375</v>
      </c>
      <c r="L9478" s="2"/>
      <c r="M9478" s="17">
        <f t="shared" ca="1" si="1027"/>
        <v>4</v>
      </c>
      <c r="N9478" s="2">
        <f t="shared" ca="1" si="1028"/>
        <v>0.4318490829378212</v>
      </c>
      <c r="O9478" s="2"/>
      <c r="P9478" s="31">
        <f t="shared" ca="1" si="1026"/>
        <v>3.9676464836984922</v>
      </c>
    </row>
    <row r="9479" spans="1:16" x14ac:dyDescent="0.25">
      <c r="A9479" s="32">
        <f ca="1">Uniform_A+B9479*(Uniform_B-Uniform_A)</f>
        <v>6.9377282121642745</v>
      </c>
      <c r="B9479" s="2">
        <f t="shared" ca="1" si="1029"/>
        <v>0.69377282121642747</v>
      </c>
      <c r="C9479" s="4"/>
      <c r="D9479" s="5">
        <f ca="1">IF(E9479&lt;(Driehoek_C-Driehoek_A)/(Driehoek_B-Driehoek_A),Driehoek_A+SQRT(E9479*(Driehoek_B-Driehoek_A)*(Driehoek_C-Driehoek_A)),Driehoek_B-SQRT((1-E9479)*(Driehoek_B-Driehoek_A)*(Driehoek_B-Driehoek_C)))</f>
        <v>6.5151463574462509</v>
      </c>
      <c r="E9479" s="2">
        <f t="shared" ca="1" si="1030"/>
        <v>0.82358578214535327</v>
      </c>
      <c r="F9479" s="2"/>
      <c r="G9479" s="15">
        <f ca="1">_xlfn.NORM.INV(H9479,Normaal_Mu,Normaal_Sigma)</f>
        <v>4.3719663368672501</v>
      </c>
      <c r="H9479" s="2">
        <f t="shared" ca="1" si="1031"/>
        <v>0.37675412757640525</v>
      </c>
      <c r="I9479" s="2"/>
      <c r="J9479" s="15">
        <f ca="1">-LN(K9479) /NegExp_Labda</f>
        <v>2.1295748258488567</v>
      </c>
      <c r="K9479" s="2">
        <f t="shared" ca="1" si="1032"/>
        <v>0.65317188211933108</v>
      </c>
      <c r="L9479" s="2"/>
      <c r="M9479" s="17">
        <f t="shared" ca="1" si="1027"/>
        <v>5</v>
      </c>
      <c r="N9479" s="2">
        <f t="shared" ca="1" si="1028"/>
        <v>0.58730940161473144</v>
      </c>
      <c r="O9479" s="2"/>
      <c r="P9479" s="31">
        <f t="shared" ca="1" si="1026"/>
        <v>4.9908831464653263</v>
      </c>
    </row>
    <row r="9480" spans="1:16" x14ac:dyDescent="0.25">
      <c r="A9480" s="32">
        <f ca="1">Uniform_A+B9480*(Uniform_B-Uniform_A)</f>
        <v>7.8239916798834974</v>
      </c>
      <c r="B9480" s="2">
        <f t="shared" ca="1" si="1029"/>
        <v>0.78239916798834974</v>
      </c>
      <c r="C9480" s="4"/>
      <c r="D9480" s="5">
        <f ca="1">IF(E9480&lt;(Driehoek_C-Driehoek_A)/(Driehoek_B-Driehoek_A),Driehoek_A+SQRT(E9480*(Driehoek_B-Driehoek_A)*(Driehoek_C-Driehoek_A)),Driehoek_B-SQRT((1-E9480)*(Driehoek_B-Driehoek_A)*(Driehoek_B-Driehoek_C)))</f>
        <v>5.5038739328094461</v>
      </c>
      <c r="E9480" s="2">
        <f t="shared" ca="1" si="1030"/>
        <v>0.65077435778030612</v>
      </c>
      <c r="F9480" s="2"/>
      <c r="G9480" s="15">
        <f ca="1">_xlfn.NORM.INV(H9480,Normaal_Mu,Normaal_Sigma)</f>
        <v>4.273048175268543</v>
      </c>
      <c r="H9480" s="2">
        <f t="shared" ca="1" si="1031"/>
        <v>0.35812470172429145</v>
      </c>
      <c r="I9480" s="2"/>
      <c r="J9480" s="15">
        <f ca="1">-LN(K9480) /NegExp_Labda</f>
        <v>18.48348535174382</v>
      </c>
      <c r="K9480" s="2">
        <f t="shared" ca="1" si="1032"/>
        <v>2.4805321546331416E-2</v>
      </c>
      <c r="L9480" s="2"/>
      <c r="M9480" s="17">
        <f t="shared" ca="1" si="1027"/>
        <v>8</v>
      </c>
      <c r="N9480" s="2">
        <f t="shared" ca="1" si="1028"/>
        <v>0.87707017628718564</v>
      </c>
      <c r="O9480" s="2"/>
      <c r="P9480" s="31">
        <f t="shared" ca="1" si="1026"/>
        <v>8.8168798279410616</v>
      </c>
    </row>
    <row r="9481" spans="1:16" x14ac:dyDescent="0.25">
      <c r="A9481" s="32">
        <f ca="1">Uniform_A+B9481*(Uniform_B-Uniform_A)</f>
        <v>9.5802186165975183</v>
      </c>
      <c r="B9481" s="2">
        <f t="shared" ca="1" si="1029"/>
        <v>0.95802186165975178</v>
      </c>
      <c r="C9481" s="4"/>
      <c r="D9481" s="5">
        <f ca="1">IF(E9481&lt;(Driehoek_C-Driehoek_A)/(Driehoek_B-Driehoek_A),Driehoek_A+SQRT(E9481*(Driehoek_B-Driehoek_A)*(Driehoek_C-Driehoek_A)),Driehoek_B-SQRT((1-E9481)*(Driehoek_B-Driehoek_A)*(Driehoek_B-Driehoek_C)))</f>
        <v>4.926679964862422</v>
      </c>
      <c r="E9481" s="2">
        <f t="shared" ca="1" si="1030"/>
        <v>0.52594468260990868</v>
      </c>
      <c r="F9481" s="2"/>
      <c r="G9481" s="15">
        <f ca="1">_xlfn.NORM.INV(H9481,Normaal_Mu,Normaal_Sigma)</f>
        <v>3.0683432122684513</v>
      </c>
      <c r="H9481" s="2">
        <f t="shared" ca="1" si="1031"/>
        <v>0.1670650289928457</v>
      </c>
      <c r="I9481" s="2"/>
      <c r="J9481" s="15">
        <f ca="1">-LN(K9481) /NegExp_Labda</f>
        <v>4.6700978469383392</v>
      </c>
      <c r="K9481" s="2">
        <f t="shared" ca="1" si="1032"/>
        <v>0.3929709574791741</v>
      </c>
      <c r="L9481" s="2"/>
      <c r="M9481" s="17">
        <f t="shared" ca="1" si="1027"/>
        <v>2</v>
      </c>
      <c r="N9481" s="2">
        <f t="shared" ca="1" si="1028"/>
        <v>9.6041786170935284E-2</v>
      </c>
      <c r="O9481" s="2"/>
      <c r="P9481" s="31">
        <f t="shared" ca="1" si="1026"/>
        <v>4.849067928133346</v>
      </c>
    </row>
    <row r="9482" spans="1:16" x14ac:dyDescent="0.25">
      <c r="A9482" s="32">
        <f ca="1">Uniform_A+B9482*(Uniform_B-Uniform_A)</f>
        <v>2.5555732407703955</v>
      </c>
      <c r="B9482" s="2">
        <f t="shared" ca="1" si="1029"/>
        <v>0.25555732407703957</v>
      </c>
      <c r="C9482" s="4"/>
      <c r="D9482" s="5">
        <f ca="1">IF(E9482&lt;(Driehoek_C-Driehoek_A)/(Driehoek_B-Driehoek_A),Driehoek_A+SQRT(E9482*(Driehoek_B-Driehoek_A)*(Driehoek_C-Driehoek_A)),Driehoek_B-SQRT((1-E9482)*(Driehoek_B-Driehoek_A)*(Driehoek_B-Driehoek_C)))</f>
        <v>5.8355563732244899</v>
      </c>
      <c r="E9482" s="2">
        <f t="shared" ca="1" si="1030"/>
        <v>0.7138941866559958</v>
      </c>
      <c r="F9482" s="2"/>
      <c r="G9482" s="15">
        <f ca="1">_xlfn.NORM.INV(H9482,Normaal_Mu,Normaal_Sigma)</f>
        <v>4.2018242325675548</v>
      </c>
      <c r="H9482" s="2">
        <f t="shared" ca="1" si="1031"/>
        <v>0.34491422481925837</v>
      </c>
      <c r="I9482" s="2"/>
      <c r="J9482" s="15">
        <f ca="1">-LN(K9482) /NegExp_Labda</f>
        <v>0.25890975613277922</v>
      </c>
      <c r="K9482" s="2">
        <f t="shared" ca="1" si="1032"/>
        <v>0.94953588940758771</v>
      </c>
      <c r="L9482" s="2"/>
      <c r="M9482" s="17">
        <f t="shared" ca="1" si="1027"/>
        <v>1</v>
      </c>
      <c r="N9482" s="2">
        <f t="shared" ca="1" si="1028"/>
        <v>2.3969401239199106E-2</v>
      </c>
      <c r="O9482" s="2"/>
      <c r="P9482" s="31">
        <f t="shared" ca="1" si="1026"/>
        <v>2.7703727205390436</v>
      </c>
    </row>
    <row r="9483" spans="1:16" x14ac:dyDescent="0.25">
      <c r="A9483" s="32">
        <f ca="1">Uniform_A+B9483*(Uniform_B-Uniform_A)</f>
        <v>7.8904627055534178</v>
      </c>
      <c r="B9483" s="2">
        <f t="shared" ca="1" si="1029"/>
        <v>0.78904627055534182</v>
      </c>
      <c r="C9483" s="4"/>
      <c r="D9483" s="5">
        <f ca="1">IF(E9483&lt;(Driehoek_C-Driehoek_A)/(Driehoek_B-Driehoek_A),Driehoek_A+SQRT(E9483*(Driehoek_B-Driehoek_A)*(Driehoek_C-Driehoek_A)),Driehoek_B-SQRT((1-E9483)*(Driehoek_B-Driehoek_A)*(Driehoek_B-Driehoek_C)))</f>
        <v>7.0622313879156993</v>
      </c>
      <c r="E9483" s="2">
        <f t="shared" ca="1" si="1030"/>
        <v>0.89271579445773952</v>
      </c>
      <c r="F9483" s="2"/>
      <c r="G9483" s="15">
        <f ca="1">_xlfn.NORM.INV(H9483,Normaal_Mu,Normaal_Sigma)</f>
        <v>6.5447015278250236</v>
      </c>
      <c r="H9483" s="2">
        <f t="shared" ca="1" si="1031"/>
        <v>0.7800466466246132</v>
      </c>
      <c r="I9483" s="2"/>
      <c r="J9483" s="15">
        <f ca="1">-LN(K9483) /NegExp_Labda</f>
        <v>14.000725809959617</v>
      </c>
      <c r="K9483" s="2">
        <f t="shared" ca="1" si="1032"/>
        <v>6.0801235956062238E-2</v>
      </c>
      <c r="L9483" s="2"/>
      <c r="M9483" s="17">
        <f t="shared" ca="1" si="1027"/>
        <v>5</v>
      </c>
      <c r="N9483" s="2">
        <f t="shared" ca="1" si="1028"/>
        <v>0.48274180210812778</v>
      </c>
      <c r="O9483" s="2"/>
      <c r="P9483" s="31">
        <f t="shared" ca="1" si="1026"/>
        <v>8.0996242862507515</v>
      </c>
    </row>
    <row r="9484" spans="1:16" x14ac:dyDescent="0.25">
      <c r="A9484" s="32">
        <f ca="1">Uniform_A+B9484*(Uniform_B-Uniform_A)</f>
        <v>6.8351307643585377</v>
      </c>
      <c r="B9484" s="2">
        <f t="shared" ca="1" si="1029"/>
        <v>0.68351307643585379</v>
      </c>
      <c r="C9484" s="4"/>
      <c r="D9484" s="5">
        <f ca="1">IF(E9484&lt;(Driehoek_C-Driehoek_A)/(Driehoek_B-Driehoek_A),Driehoek_A+SQRT(E9484*(Driehoek_B-Driehoek_A)*(Driehoek_C-Driehoek_A)),Driehoek_B-SQRT((1-E9484)*(Driehoek_B-Driehoek_A)*(Driehoek_B-Driehoek_C)))</f>
        <v>4.1561475372634211</v>
      </c>
      <c r="E9484" s="2">
        <f t="shared" ca="1" si="1030"/>
        <v>0.32963123769259373</v>
      </c>
      <c r="F9484" s="2"/>
      <c r="G9484" s="15">
        <f ca="1">_xlfn.NORM.INV(H9484,Normaal_Mu,Normaal_Sigma)</f>
        <v>3.5519609526372866</v>
      </c>
      <c r="H9484" s="2">
        <f t="shared" ca="1" si="1031"/>
        <v>0.23452687452162402</v>
      </c>
      <c r="I9484" s="2"/>
      <c r="J9484" s="15">
        <f ca="1">-LN(K9484) /NegExp_Labda</f>
        <v>1.7526612318518797</v>
      </c>
      <c r="K9484" s="2">
        <f t="shared" ca="1" si="1032"/>
        <v>0.7043131218372124</v>
      </c>
      <c r="L9484" s="2"/>
      <c r="M9484" s="17">
        <f t="shared" ca="1" si="1027"/>
        <v>4</v>
      </c>
      <c r="N9484" s="2">
        <f t="shared" ca="1" si="1028"/>
        <v>0.29526722399543448</v>
      </c>
      <c r="O9484" s="2"/>
      <c r="P9484" s="31">
        <f t="shared" ca="1" si="1026"/>
        <v>4.0591800972222245</v>
      </c>
    </row>
    <row r="9485" spans="1:16" x14ac:dyDescent="0.25">
      <c r="A9485" s="32">
        <f ca="1">Uniform_A+B9485*(Uniform_B-Uniform_A)</f>
        <v>7.4619092614915505</v>
      </c>
      <c r="B9485" s="2">
        <f t="shared" ca="1" si="1029"/>
        <v>0.74619092614915505</v>
      </c>
      <c r="C9485" s="4"/>
      <c r="D9485" s="5">
        <f ca="1">IF(E9485&lt;(Driehoek_C-Driehoek_A)/(Driehoek_B-Driehoek_A),Driehoek_A+SQRT(E9485*(Driehoek_B-Driehoek_A)*(Driehoek_C-Driehoek_A)),Driehoek_B-SQRT((1-E9485)*(Driehoek_B-Driehoek_A)*(Driehoek_B-Driehoek_C)))</f>
        <v>8.0210978038996554</v>
      </c>
      <c r="E9485" s="2">
        <f t="shared" ca="1" si="1030"/>
        <v>0.97262144258485494</v>
      </c>
      <c r="F9485" s="2"/>
      <c r="G9485" s="15">
        <f ca="1">_xlfn.NORM.INV(H9485,Normaal_Mu,Normaal_Sigma)</f>
        <v>6.171166862815336</v>
      </c>
      <c r="H9485" s="2">
        <f t="shared" ca="1" si="1031"/>
        <v>0.7209222573889309</v>
      </c>
      <c r="I9485" s="2"/>
      <c r="J9485" s="15">
        <f ca="1">-LN(K9485) /NegExp_Labda</f>
        <v>13.056900261202896</v>
      </c>
      <c r="K9485" s="2">
        <f t="shared" ca="1" si="1032"/>
        <v>7.343313224386927E-2</v>
      </c>
      <c r="L9485" s="2"/>
      <c r="M9485" s="17">
        <f t="shared" ca="1" si="1027"/>
        <v>6</v>
      </c>
      <c r="N9485" s="2">
        <f t="shared" ca="1" si="1028"/>
        <v>0.72522994617223646</v>
      </c>
      <c r="O9485" s="2"/>
      <c r="P9485" s="31">
        <f t="shared" ref="P9485:P9548" ca="1" si="1033">SUM(A9485,D9485,G9485,J9485,M9485)/5</f>
        <v>8.1422148378818875</v>
      </c>
    </row>
    <row r="9486" spans="1:16" x14ac:dyDescent="0.25">
      <c r="A9486" s="32">
        <f ca="1">Uniform_A+B9486*(Uniform_B-Uniform_A)</f>
        <v>6.5679510162598476</v>
      </c>
      <c r="B9486" s="2">
        <f t="shared" ca="1" si="1029"/>
        <v>0.65679510162598476</v>
      </c>
      <c r="C9486" s="4"/>
      <c r="D9486" s="5">
        <f ca="1">IF(E9486&lt;(Driehoek_C-Driehoek_A)/(Driehoek_B-Driehoek_A),Driehoek_A+SQRT(E9486*(Driehoek_B-Driehoek_A)*(Driehoek_C-Driehoek_A)),Driehoek_B-SQRT((1-E9486)*(Driehoek_B-Driehoek_A)*(Driehoek_B-Driehoek_C)))</f>
        <v>4.6816127376498393</v>
      </c>
      <c r="E9486" s="2">
        <f t="shared" ca="1" si="1030"/>
        <v>0.46718661292491104</v>
      </c>
      <c r="F9486" s="2"/>
      <c r="G9486" s="15">
        <f ca="1">_xlfn.NORM.INV(H9486,Normaal_Mu,Normaal_Sigma)</f>
        <v>4.7378560257175595</v>
      </c>
      <c r="H9486" s="2">
        <f t="shared" ca="1" si="1031"/>
        <v>0.44785918048920403</v>
      </c>
      <c r="I9486" s="2"/>
      <c r="J9486" s="15">
        <f ca="1">-LN(K9486) /NegExp_Labda</f>
        <v>2.4968164077066848</v>
      </c>
      <c r="K9486" s="2">
        <f t="shared" ca="1" si="1032"/>
        <v>0.60691697195243322</v>
      </c>
      <c r="L9486" s="2"/>
      <c r="M9486" s="17">
        <f t="shared" ca="1" si="1027"/>
        <v>5</v>
      </c>
      <c r="N9486" s="2">
        <f t="shared" ca="1" si="1028"/>
        <v>0.57284134537679143</v>
      </c>
      <c r="O9486" s="2"/>
      <c r="P9486" s="31">
        <f t="shared" ca="1" si="1033"/>
        <v>4.6968472374667858</v>
      </c>
    </row>
    <row r="9487" spans="1:16" x14ac:dyDescent="0.25">
      <c r="A9487" s="32">
        <f ca="1">Uniform_A+B9487*(Uniform_B-Uniform_A)</f>
        <v>6.7985493140742514</v>
      </c>
      <c r="B9487" s="2">
        <f t="shared" ca="1" si="1029"/>
        <v>0.67985493140742514</v>
      </c>
      <c r="C9487" s="4"/>
      <c r="D9487" s="5">
        <f ca="1">IF(E9487&lt;(Driehoek_C-Driehoek_A)/(Driehoek_B-Driehoek_A),Driehoek_A+SQRT(E9487*(Driehoek_B-Driehoek_A)*(Driehoek_C-Driehoek_A)),Driehoek_B-SQRT((1-E9487)*(Driehoek_B-Driehoek_A)*(Driehoek_B-Driehoek_C)))</f>
        <v>3.4012410732964398</v>
      </c>
      <c r="E9487" s="2">
        <f t="shared" ca="1" si="1030"/>
        <v>0.14024832467806847</v>
      </c>
      <c r="F9487" s="2"/>
      <c r="G9487" s="15">
        <f ca="1">_xlfn.NORM.INV(H9487,Normaal_Mu,Normaal_Sigma)</f>
        <v>4.1505696319565102</v>
      </c>
      <c r="H9487" s="2">
        <f t="shared" ca="1" si="1031"/>
        <v>0.33552215676056818</v>
      </c>
      <c r="I9487" s="2"/>
      <c r="J9487" s="15">
        <f ca="1">-LN(K9487) /NegExp_Labda</f>
        <v>17.769054245666212</v>
      </c>
      <c r="K9487" s="2">
        <f t="shared" ca="1" si="1032"/>
        <v>2.8615382699220815E-2</v>
      </c>
      <c r="L9487" s="2"/>
      <c r="M9487" s="17">
        <f t="shared" ca="1" si="1027"/>
        <v>3</v>
      </c>
      <c r="N9487" s="2">
        <f t="shared" ca="1" si="1028"/>
        <v>0.13880433072881182</v>
      </c>
      <c r="O9487" s="2"/>
      <c r="P9487" s="31">
        <f t="shared" ca="1" si="1033"/>
        <v>7.0238828529986819</v>
      </c>
    </row>
    <row r="9488" spans="1:16" x14ac:dyDescent="0.25">
      <c r="A9488" s="32">
        <f ca="1">Uniform_A+B9488*(Uniform_B-Uniform_A)</f>
        <v>3.6175393852455686</v>
      </c>
      <c r="B9488" s="2">
        <f t="shared" ca="1" si="1029"/>
        <v>0.36175393852455684</v>
      </c>
      <c r="C9488" s="4"/>
      <c r="D9488" s="5">
        <f ca="1">IF(E9488&lt;(Driehoek_C-Driehoek_A)/(Driehoek_B-Driehoek_A),Driehoek_A+SQRT(E9488*(Driehoek_B-Driehoek_A)*(Driehoek_C-Driehoek_A)),Driehoek_B-SQRT((1-E9488)*(Driehoek_B-Driehoek_A)*(Driehoek_B-Driehoek_C)))</f>
        <v>3.4034134859201943</v>
      </c>
      <c r="E9488" s="2">
        <f t="shared" ca="1" si="1030"/>
        <v>0.14068352946161944</v>
      </c>
      <c r="F9488" s="2"/>
      <c r="G9488" s="15">
        <f ca="1">_xlfn.NORM.INV(H9488,Normaal_Mu,Normaal_Sigma)</f>
        <v>5.7105875271978652</v>
      </c>
      <c r="H9488" s="2">
        <f t="shared" ca="1" si="1031"/>
        <v>0.63881523648666338</v>
      </c>
      <c r="I9488" s="2"/>
      <c r="J9488" s="15">
        <f ca="1">-LN(K9488) /NegExp_Labda</f>
        <v>9.4979612344297202</v>
      </c>
      <c r="K9488" s="2">
        <f t="shared" ca="1" si="1032"/>
        <v>0.14962961872841218</v>
      </c>
      <c r="L9488" s="2"/>
      <c r="M9488" s="17">
        <f t="shared" ca="1" si="1027"/>
        <v>2</v>
      </c>
      <c r="N9488" s="2">
        <f t="shared" ca="1" si="1028"/>
        <v>8.8825574103022831E-2</v>
      </c>
      <c r="O9488" s="2"/>
      <c r="P9488" s="31">
        <f t="shared" ca="1" si="1033"/>
        <v>4.8459003265586693</v>
      </c>
    </row>
    <row r="9489" spans="1:16" x14ac:dyDescent="0.25">
      <c r="A9489" s="32">
        <f ca="1">Uniform_A+B9489*(Uniform_B-Uniform_A)</f>
        <v>1.6414422831484177</v>
      </c>
      <c r="B9489" s="2">
        <f t="shared" ca="1" si="1029"/>
        <v>0.16414422831484177</v>
      </c>
      <c r="C9489" s="4"/>
      <c r="D9489" s="5">
        <f ca="1">IF(E9489&lt;(Driehoek_C-Driehoek_A)/(Driehoek_B-Driehoek_A),Driehoek_A+SQRT(E9489*(Driehoek_B-Driehoek_A)*(Driehoek_C-Driehoek_A)),Driehoek_B-SQRT((1-E9489)*(Driehoek_B-Driehoek_A)*(Driehoek_B-Driehoek_C)))</f>
        <v>3.8954139736804629</v>
      </c>
      <c r="E9489" s="2">
        <f t="shared" ca="1" si="1030"/>
        <v>0.25661386654451157</v>
      </c>
      <c r="F9489" s="2"/>
      <c r="G9489" s="15">
        <f ca="1">_xlfn.NORM.INV(H9489,Normaal_Mu,Normaal_Sigma)</f>
        <v>5.2218226325979922</v>
      </c>
      <c r="H9489" s="2">
        <f t="shared" ca="1" si="1031"/>
        <v>0.54415666406918717</v>
      </c>
      <c r="I9489" s="2"/>
      <c r="J9489" s="15">
        <f ca="1">-LN(K9489) /NegExp_Labda</f>
        <v>1.8012418311640137</v>
      </c>
      <c r="K9489" s="2">
        <f t="shared" ca="1" si="1032"/>
        <v>0.69750306834678388</v>
      </c>
      <c r="L9489" s="2"/>
      <c r="M9489" s="17">
        <f t="shared" ca="1" si="1027"/>
        <v>4</v>
      </c>
      <c r="N9489" s="2">
        <f t="shared" ca="1" si="1028"/>
        <v>0.29108351907940533</v>
      </c>
      <c r="O9489" s="2"/>
      <c r="P9489" s="31">
        <f t="shared" ca="1" si="1033"/>
        <v>3.3119841441181768</v>
      </c>
    </row>
    <row r="9490" spans="1:16" x14ac:dyDescent="0.25">
      <c r="A9490" s="32">
        <f ca="1">Uniform_A+B9490*(Uniform_B-Uniform_A)</f>
        <v>4.5237344180066525</v>
      </c>
      <c r="B9490" s="2">
        <f t="shared" ca="1" si="1029"/>
        <v>0.4523734418006653</v>
      </c>
      <c r="C9490" s="4"/>
      <c r="D9490" s="5">
        <f ca="1">IF(E9490&lt;(Driehoek_C-Driehoek_A)/(Driehoek_B-Driehoek_A),Driehoek_A+SQRT(E9490*(Driehoek_B-Driehoek_A)*(Driehoek_C-Driehoek_A)),Driehoek_B-SQRT((1-E9490)*(Driehoek_B-Driehoek_A)*(Driehoek_B-Driehoek_C)))</f>
        <v>3.9346785736739065</v>
      </c>
      <c r="E9490" s="2">
        <f t="shared" ca="1" si="1030"/>
        <v>0.26735579881663585</v>
      </c>
      <c r="F9490" s="2"/>
      <c r="G9490" s="15">
        <f ca="1">_xlfn.NORM.INV(H9490,Normaal_Mu,Normaal_Sigma)</f>
        <v>4.6212067056735924</v>
      </c>
      <c r="H9490" s="2">
        <f t="shared" ca="1" si="1031"/>
        <v>0.42489097604550485</v>
      </c>
      <c r="I9490" s="2"/>
      <c r="J9490" s="15">
        <f ca="1">-LN(K9490) /NegExp_Labda</f>
        <v>19.075424951740793</v>
      </c>
      <c r="K9490" s="2">
        <f t="shared" ca="1" si="1032"/>
        <v>2.2035841540211765E-2</v>
      </c>
      <c r="L9490" s="2"/>
      <c r="M9490" s="17">
        <f t="shared" ca="1" si="1027"/>
        <v>6</v>
      </c>
      <c r="N9490" s="2">
        <f t="shared" ca="1" si="1028"/>
        <v>0.63880527469603976</v>
      </c>
      <c r="O9490" s="2"/>
      <c r="P9490" s="31">
        <f t="shared" ca="1" si="1033"/>
        <v>7.6310089298189894</v>
      </c>
    </row>
    <row r="9491" spans="1:16" x14ac:dyDescent="0.25">
      <c r="A9491" s="32">
        <f ca="1">Uniform_A+B9491*(Uniform_B-Uniform_A)</f>
        <v>0.61044646964914739</v>
      </c>
      <c r="B9491" s="2">
        <f t="shared" ca="1" si="1029"/>
        <v>6.1044646964914739E-2</v>
      </c>
      <c r="C9491" s="4"/>
      <c r="D9491" s="5">
        <f ca="1">IF(E9491&lt;(Driehoek_C-Driehoek_A)/(Driehoek_B-Driehoek_A),Driehoek_A+SQRT(E9491*(Driehoek_B-Driehoek_A)*(Driehoek_C-Driehoek_A)),Driehoek_B-SQRT((1-E9491)*(Driehoek_B-Driehoek_A)*(Driehoek_B-Driehoek_C)))</f>
        <v>6.5488627753044</v>
      </c>
      <c r="E9491" s="2">
        <f t="shared" ca="1" si="1030"/>
        <v>0.82834075159175868</v>
      </c>
      <c r="F9491" s="2"/>
      <c r="G9491" s="15">
        <f ca="1">_xlfn.NORM.INV(H9491,Normaal_Mu,Normaal_Sigma)</f>
        <v>0.3731891777002545</v>
      </c>
      <c r="H9491" s="2">
        <f t="shared" ca="1" si="1031"/>
        <v>1.0350179931466474E-2</v>
      </c>
      <c r="I9491" s="2"/>
      <c r="J9491" s="15">
        <f ca="1">-LN(K9491) /NegExp_Labda</f>
        <v>3.0489838448340558</v>
      </c>
      <c r="K9491" s="2">
        <f t="shared" ca="1" si="1032"/>
        <v>0.54346130605473653</v>
      </c>
      <c r="L9491" s="2"/>
      <c r="M9491" s="17">
        <f t="shared" ca="1" si="1027"/>
        <v>4</v>
      </c>
      <c r="N9491" s="2">
        <f t="shared" ca="1" si="1028"/>
        <v>0.36120537306282974</v>
      </c>
      <c r="O9491" s="2"/>
      <c r="P9491" s="31">
        <f t="shared" ca="1" si="1033"/>
        <v>2.9162964534975715</v>
      </c>
    </row>
    <row r="9492" spans="1:16" x14ac:dyDescent="0.25">
      <c r="A9492" s="32">
        <f ca="1">Uniform_A+B9492*(Uniform_B-Uniform_A)</f>
        <v>4.4613173323019319</v>
      </c>
      <c r="B9492" s="2">
        <f t="shared" ca="1" si="1029"/>
        <v>0.44613173323019317</v>
      </c>
      <c r="C9492" s="4"/>
      <c r="D9492" s="5">
        <f ca="1">IF(E9492&lt;(Driehoek_C-Driehoek_A)/(Driehoek_B-Driehoek_A),Driehoek_A+SQRT(E9492*(Driehoek_B-Driehoek_A)*(Driehoek_C-Driehoek_A)),Driehoek_B-SQRT((1-E9492)*(Driehoek_B-Driehoek_A)*(Driehoek_B-Driehoek_C)))</f>
        <v>2.6038678705535183</v>
      </c>
      <c r="E9492" s="2">
        <f t="shared" ca="1" si="1030"/>
        <v>2.6046886077631504E-2</v>
      </c>
      <c r="F9492" s="2"/>
      <c r="G9492" s="15">
        <f ca="1">_xlfn.NORM.INV(H9492,Normaal_Mu,Normaal_Sigma)</f>
        <v>5.6618651930129742</v>
      </c>
      <c r="H9492" s="2">
        <f t="shared" ca="1" si="1031"/>
        <v>0.62965230026938934</v>
      </c>
      <c r="I9492" s="2"/>
      <c r="J9492" s="15">
        <f ca="1">-LN(K9492) /NegExp_Labda</f>
        <v>1.199974772022554</v>
      </c>
      <c r="K9492" s="2">
        <f t="shared" ca="1" si="1032"/>
        <v>0.78663183008255388</v>
      </c>
      <c r="L9492" s="2"/>
      <c r="M9492" s="17">
        <f t="shared" ca="1" si="1027"/>
        <v>4</v>
      </c>
      <c r="N9492" s="2">
        <f t="shared" ca="1" si="1028"/>
        <v>0.37860779580894932</v>
      </c>
      <c r="O9492" s="2"/>
      <c r="P9492" s="31">
        <f t="shared" ca="1" si="1033"/>
        <v>3.5854050335781955</v>
      </c>
    </row>
    <row r="9493" spans="1:16" x14ac:dyDescent="0.25">
      <c r="A9493" s="32">
        <f ca="1">Uniform_A+B9493*(Uniform_B-Uniform_A)</f>
        <v>0.68646258852636644</v>
      </c>
      <c r="B9493" s="2">
        <f t="shared" ca="1" si="1029"/>
        <v>6.8646258852636644E-2</v>
      </c>
      <c r="C9493" s="4"/>
      <c r="D9493" s="5">
        <f ca="1">IF(E9493&lt;(Driehoek_C-Driehoek_A)/(Driehoek_B-Driehoek_A),Driehoek_A+SQRT(E9493*(Driehoek_B-Driehoek_A)*(Driehoek_C-Driehoek_A)),Driehoek_B-SQRT((1-E9493)*(Driehoek_B-Driehoek_A)*(Driehoek_B-Driehoek_C)))</f>
        <v>3.6840246592534163</v>
      </c>
      <c r="E9493" s="2">
        <f t="shared" ca="1" si="1030"/>
        <v>0.20256707521239892</v>
      </c>
      <c r="F9493" s="2"/>
      <c r="G9493" s="15">
        <f ca="1">_xlfn.NORM.INV(H9493,Normaal_Mu,Normaal_Sigma)</f>
        <v>7.0087712506594846</v>
      </c>
      <c r="H9493" s="2">
        <f t="shared" ca="1" si="1031"/>
        <v>0.84240361201718827</v>
      </c>
      <c r="I9493" s="2"/>
      <c r="J9493" s="15">
        <f ca="1">-LN(K9493) /NegExp_Labda</f>
        <v>11.278396307241149</v>
      </c>
      <c r="K9493" s="2">
        <f t="shared" ca="1" si="1032"/>
        <v>0.10480233136973327</v>
      </c>
      <c r="L9493" s="2"/>
      <c r="M9493" s="17">
        <f t="shared" ca="1" si="1027"/>
        <v>4</v>
      </c>
      <c r="N9493" s="2">
        <f t="shared" ca="1" si="1028"/>
        <v>0.33364164239623084</v>
      </c>
      <c r="O9493" s="2"/>
      <c r="P9493" s="31">
        <f t="shared" ca="1" si="1033"/>
        <v>5.3315309611360835</v>
      </c>
    </row>
    <row r="9494" spans="1:16" x14ac:dyDescent="0.25">
      <c r="A9494" s="32">
        <f ca="1">Uniform_A+B9494*(Uniform_B-Uniform_A)</f>
        <v>6.7987013985447566</v>
      </c>
      <c r="B9494" s="2">
        <f t="shared" ca="1" si="1029"/>
        <v>0.67987013985447564</v>
      </c>
      <c r="C9494" s="4"/>
      <c r="D9494" s="5">
        <f ca="1">IF(E9494&lt;(Driehoek_C-Driehoek_A)/(Driehoek_B-Driehoek_A),Driehoek_A+SQRT(E9494*(Driehoek_B-Driehoek_A)*(Driehoek_C-Driehoek_A)),Driehoek_B-SQRT((1-E9494)*(Driehoek_B-Driehoek_A)*(Driehoek_B-Driehoek_C)))</f>
        <v>5.7109976992957323</v>
      </c>
      <c r="E9494" s="2">
        <f t="shared" ca="1" si="1030"/>
        <v>0.69092753902748671</v>
      </c>
      <c r="F9494" s="2"/>
      <c r="G9494" s="15">
        <f ca="1">_xlfn.NORM.INV(H9494,Normaal_Mu,Normaal_Sigma)</f>
        <v>3.0064162854695775</v>
      </c>
      <c r="H9494" s="2">
        <f t="shared" ca="1" si="1031"/>
        <v>0.1594327757543198</v>
      </c>
      <c r="I9494" s="2"/>
      <c r="J9494" s="15">
        <f ca="1">-LN(K9494) /NegExp_Labda</f>
        <v>0.13177115124712896</v>
      </c>
      <c r="K9494" s="2">
        <f t="shared" ca="1" si="1032"/>
        <v>0.97399001176904587</v>
      </c>
      <c r="L9494" s="2"/>
      <c r="M9494" s="17">
        <f t="shared" ca="1" si="1027"/>
        <v>4</v>
      </c>
      <c r="N9494" s="2">
        <f t="shared" ca="1" si="1028"/>
        <v>0.39612843011328913</v>
      </c>
      <c r="O9494" s="2"/>
      <c r="P9494" s="31">
        <f t="shared" ca="1" si="1033"/>
        <v>3.929577306911439</v>
      </c>
    </row>
    <row r="9495" spans="1:16" x14ac:dyDescent="0.25">
      <c r="A9495" s="32">
        <f ca="1">Uniform_A+B9495*(Uniform_B-Uniform_A)</f>
        <v>9.7855876493986287</v>
      </c>
      <c r="B9495" s="2">
        <f t="shared" ca="1" si="1029"/>
        <v>0.97855876493986294</v>
      </c>
      <c r="C9495" s="4"/>
      <c r="D9495" s="5">
        <f ca="1">IF(E9495&lt;(Driehoek_C-Driehoek_A)/(Driehoek_B-Driehoek_A),Driehoek_A+SQRT(E9495*(Driehoek_B-Driehoek_A)*(Driehoek_C-Driehoek_A)),Driehoek_B-SQRT((1-E9495)*(Driehoek_B-Driehoek_A)*(Driehoek_B-Driehoek_C)))</f>
        <v>4.4978914465476221</v>
      </c>
      <c r="E9495" s="2">
        <f t="shared" ca="1" si="1030"/>
        <v>0.42088624494088389</v>
      </c>
      <c r="F9495" s="2"/>
      <c r="G9495" s="15">
        <f ca="1">_xlfn.NORM.INV(H9495,Normaal_Mu,Normaal_Sigma)</f>
        <v>4.4483432297557783</v>
      </c>
      <c r="H9495" s="2">
        <f t="shared" ca="1" si="1031"/>
        <v>0.39133994047060239</v>
      </c>
      <c r="I9495" s="2"/>
      <c r="J9495" s="15">
        <f ca="1">-LN(K9495) /NegExp_Labda</f>
        <v>0.35938164929037508</v>
      </c>
      <c r="K9495" s="2">
        <f t="shared" ca="1" si="1032"/>
        <v>0.93064598181536085</v>
      </c>
      <c r="L9495" s="2"/>
      <c r="M9495" s="17">
        <f t="shared" ca="1" si="1027"/>
        <v>4</v>
      </c>
      <c r="N9495" s="2">
        <f t="shared" ca="1" si="1028"/>
        <v>0.31733451920607059</v>
      </c>
      <c r="O9495" s="2"/>
      <c r="P9495" s="31">
        <f t="shared" ca="1" si="1033"/>
        <v>4.6182407949984805</v>
      </c>
    </row>
    <row r="9496" spans="1:16" x14ac:dyDescent="0.25">
      <c r="A9496" s="32">
        <f ca="1">Uniform_A+B9496*(Uniform_B-Uniform_A)</f>
        <v>6.1255095673231263</v>
      </c>
      <c r="B9496" s="2">
        <f t="shared" ca="1" si="1029"/>
        <v>0.61255095673231263</v>
      </c>
      <c r="C9496" s="4"/>
      <c r="D9496" s="5">
        <f ca="1">IF(E9496&lt;(Driehoek_C-Driehoek_A)/(Driehoek_B-Driehoek_A),Driehoek_A+SQRT(E9496*(Driehoek_B-Driehoek_A)*(Driehoek_C-Driehoek_A)),Driehoek_B-SQRT((1-E9496)*(Driehoek_B-Driehoek_A)*(Driehoek_B-Driehoek_C)))</f>
        <v>6.8251137424504975</v>
      </c>
      <c r="E9496" s="2">
        <f t="shared" ca="1" si="1030"/>
        <v>0.86485342190635206</v>
      </c>
      <c r="F9496" s="2"/>
      <c r="G9496" s="15">
        <f ca="1">_xlfn.NORM.INV(H9496,Normaal_Mu,Normaal_Sigma)</f>
        <v>5.4806104989841309</v>
      </c>
      <c r="H9496" s="2">
        <f t="shared" ca="1" si="1031"/>
        <v>0.59495318713690115</v>
      </c>
      <c r="I9496" s="2"/>
      <c r="J9496" s="15">
        <f ca="1">-LN(K9496) /NegExp_Labda</f>
        <v>9.1421687666928264</v>
      </c>
      <c r="K9496" s="2">
        <f t="shared" ca="1" si="1032"/>
        <v>0.16066501185046911</v>
      </c>
      <c r="L9496" s="2"/>
      <c r="M9496" s="17">
        <f t="shared" ca="1" si="1027"/>
        <v>6</v>
      </c>
      <c r="N9496" s="2">
        <f t="shared" ca="1" si="1028"/>
        <v>0.72218756686831553</v>
      </c>
      <c r="O9496" s="2"/>
      <c r="P9496" s="31">
        <f t="shared" ca="1" si="1033"/>
        <v>6.7146805150901159</v>
      </c>
    </row>
    <row r="9497" spans="1:16" x14ac:dyDescent="0.25">
      <c r="A9497" s="32">
        <f ca="1">Uniform_A+B9497*(Uniform_B-Uniform_A)</f>
        <v>1.049913387982524</v>
      </c>
      <c r="B9497" s="2">
        <f t="shared" ca="1" si="1029"/>
        <v>0.1049913387982524</v>
      </c>
      <c r="C9497" s="4"/>
      <c r="D9497" s="5">
        <f ca="1">IF(E9497&lt;(Driehoek_C-Driehoek_A)/(Driehoek_B-Driehoek_A),Driehoek_A+SQRT(E9497*(Driehoek_B-Driehoek_A)*(Driehoek_C-Driehoek_A)),Driehoek_B-SQRT((1-E9497)*(Driehoek_B-Driehoek_A)*(Driehoek_B-Driehoek_C)))</f>
        <v>3.4622830696908231</v>
      </c>
      <c r="E9497" s="2">
        <f t="shared" ca="1" si="1030"/>
        <v>0.15273369827888683</v>
      </c>
      <c r="F9497" s="2"/>
      <c r="G9497" s="15">
        <f ca="1">_xlfn.NORM.INV(H9497,Normaal_Mu,Normaal_Sigma)</f>
        <v>5.8756159667650341</v>
      </c>
      <c r="H9497" s="2">
        <f t="shared" ca="1" si="1031"/>
        <v>0.66923725836468984</v>
      </c>
      <c r="I9497" s="2"/>
      <c r="J9497" s="15">
        <f ca="1">-LN(K9497) /NegExp_Labda</f>
        <v>4.7463378400228518</v>
      </c>
      <c r="K9497" s="2">
        <f t="shared" ca="1" si="1032"/>
        <v>0.38702438871424805</v>
      </c>
      <c r="L9497" s="2"/>
      <c r="M9497" s="17">
        <f t="shared" ca="1" si="1027"/>
        <v>6</v>
      </c>
      <c r="N9497" s="2">
        <f t="shared" ca="1" si="1028"/>
        <v>0.68924983833349451</v>
      </c>
      <c r="O9497" s="2"/>
      <c r="P9497" s="31">
        <f t="shared" ca="1" si="1033"/>
        <v>4.2268300528922467</v>
      </c>
    </row>
    <row r="9498" spans="1:16" x14ac:dyDescent="0.25">
      <c r="A9498" s="32">
        <f ca="1">Uniform_A+B9498*(Uniform_B-Uniform_A)</f>
        <v>4.3177025468391417</v>
      </c>
      <c r="B9498" s="2">
        <f t="shared" ca="1" si="1029"/>
        <v>0.43177025468391417</v>
      </c>
      <c r="C9498" s="4"/>
      <c r="D9498" s="5">
        <f ca="1">IF(E9498&lt;(Driehoek_C-Driehoek_A)/(Driehoek_B-Driehoek_A),Driehoek_A+SQRT(E9498*(Driehoek_B-Driehoek_A)*(Driehoek_C-Driehoek_A)),Driehoek_B-SQRT((1-E9498)*(Driehoek_B-Driehoek_A)*(Driehoek_B-Driehoek_C)))</f>
        <v>3.7022252721849793</v>
      </c>
      <c r="E9498" s="2">
        <f t="shared" ca="1" si="1030"/>
        <v>0.2069693483760876</v>
      </c>
      <c r="F9498" s="2"/>
      <c r="G9498" s="15">
        <f ca="1">_xlfn.NORM.INV(H9498,Normaal_Mu,Normaal_Sigma)</f>
        <v>3.3653645424849699</v>
      </c>
      <c r="H9498" s="2">
        <f t="shared" ca="1" si="1031"/>
        <v>0.20687343890555343</v>
      </c>
      <c r="I9498" s="2"/>
      <c r="J9498" s="15">
        <f ca="1">-LN(K9498) /NegExp_Labda</f>
        <v>17.847294643798669</v>
      </c>
      <c r="K9498" s="2">
        <f t="shared" ca="1" si="1032"/>
        <v>2.8171092125142017E-2</v>
      </c>
      <c r="L9498" s="2"/>
      <c r="M9498" s="17">
        <f t="shared" ca="1" si="1027"/>
        <v>1</v>
      </c>
      <c r="N9498" s="2">
        <f t="shared" ca="1" si="1028"/>
        <v>1.0744621581853853E-2</v>
      </c>
      <c r="O9498" s="2"/>
      <c r="P9498" s="31">
        <f t="shared" ca="1" si="1033"/>
        <v>6.0465174010615517</v>
      </c>
    </row>
    <row r="9499" spans="1:16" x14ac:dyDescent="0.25">
      <c r="A9499" s="32">
        <f ca="1">Uniform_A+B9499*(Uniform_B-Uniform_A)</f>
        <v>3.7571991389478643</v>
      </c>
      <c r="B9499" s="2">
        <f t="shared" ca="1" si="1029"/>
        <v>0.37571991389478643</v>
      </c>
      <c r="C9499" s="4"/>
      <c r="D9499" s="5">
        <f ca="1">IF(E9499&lt;(Driehoek_C-Driehoek_A)/(Driehoek_B-Driehoek_A),Driehoek_A+SQRT(E9499*(Driehoek_B-Driehoek_A)*(Driehoek_C-Driehoek_A)),Driehoek_B-SQRT((1-E9499)*(Driehoek_B-Driehoek_A)*(Driehoek_B-Driehoek_C)))</f>
        <v>6.2718664756042823</v>
      </c>
      <c r="E9499" s="2">
        <f t="shared" ca="1" si="1030"/>
        <v>0.78735107065909138</v>
      </c>
      <c r="F9499" s="2"/>
      <c r="G9499" s="15">
        <f ca="1">_xlfn.NORM.INV(H9499,Normaal_Mu,Normaal_Sigma)</f>
        <v>4.7075124418341412</v>
      </c>
      <c r="H9499" s="2">
        <f t="shared" ca="1" si="1031"/>
        <v>0.44186447317037547</v>
      </c>
      <c r="I9499" s="2"/>
      <c r="J9499" s="15">
        <f ca="1">-LN(K9499) /NegExp_Labda</f>
        <v>3.1315700808728733</v>
      </c>
      <c r="K9499" s="2">
        <f t="shared" ca="1" si="1032"/>
        <v>0.53455854824345073</v>
      </c>
      <c r="L9499" s="2"/>
      <c r="M9499" s="17">
        <f t="shared" ca="1" si="1027"/>
        <v>6</v>
      </c>
      <c r="N9499" s="2">
        <f t="shared" ca="1" si="1028"/>
        <v>0.69110316726971155</v>
      </c>
      <c r="O9499" s="2"/>
      <c r="P9499" s="31">
        <f t="shared" ca="1" si="1033"/>
        <v>4.7736296274518324</v>
      </c>
    </row>
    <row r="9500" spans="1:16" x14ac:dyDescent="0.25">
      <c r="A9500" s="32">
        <f ca="1">Uniform_A+B9500*(Uniform_B-Uniform_A)</f>
        <v>3.0906351996287351</v>
      </c>
      <c r="B9500" s="2">
        <f t="shared" ca="1" si="1029"/>
        <v>0.30906351996287351</v>
      </c>
      <c r="C9500" s="4"/>
      <c r="D9500" s="5">
        <f ca="1">IF(E9500&lt;(Driehoek_C-Driehoek_A)/(Driehoek_B-Driehoek_A),Driehoek_A+SQRT(E9500*(Driehoek_B-Driehoek_A)*(Driehoek_C-Driehoek_A)),Driehoek_B-SQRT((1-E9500)*(Driehoek_B-Driehoek_A)*(Driehoek_B-Driehoek_C)))</f>
        <v>4.562686679849393</v>
      </c>
      <c r="E9500" s="2">
        <f t="shared" ca="1" si="1030"/>
        <v>0.43743572853754287</v>
      </c>
      <c r="F9500" s="2"/>
      <c r="G9500" s="15">
        <f ca="1">_xlfn.NORM.INV(H9500,Normaal_Mu,Normaal_Sigma)</f>
        <v>6.7718367787841265</v>
      </c>
      <c r="H9500" s="2">
        <f t="shared" ca="1" si="1031"/>
        <v>0.81216924703375892</v>
      </c>
      <c r="I9500" s="2"/>
      <c r="J9500" s="15">
        <f ca="1">-LN(K9500) /NegExp_Labda</f>
        <v>0.1041954613705925</v>
      </c>
      <c r="K9500" s="2">
        <f t="shared" ca="1" si="1032"/>
        <v>0.9793765411434926</v>
      </c>
      <c r="L9500" s="2"/>
      <c r="M9500" s="17">
        <f t="shared" ca="1" si="1027"/>
        <v>6</v>
      </c>
      <c r="N9500" s="2">
        <f t="shared" ca="1" si="1028"/>
        <v>0.7274657552687871</v>
      </c>
      <c r="O9500" s="2"/>
      <c r="P9500" s="31">
        <f t="shared" ca="1" si="1033"/>
        <v>4.10587082392657</v>
      </c>
    </row>
    <row r="9501" spans="1:16" x14ac:dyDescent="0.25">
      <c r="A9501" s="32">
        <f ca="1">Uniform_A+B9501*(Uniform_B-Uniform_A)</f>
        <v>4.7759163035215781</v>
      </c>
      <c r="B9501" s="2">
        <f t="shared" ca="1" si="1029"/>
        <v>0.47759163035215779</v>
      </c>
      <c r="C9501" s="4"/>
      <c r="D9501" s="5">
        <f ca="1">IF(E9501&lt;(Driehoek_C-Driehoek_A)/(Driehoek_B-Driehoek_A),Driehoek_A+SQRT(E9501*(Driehoek_B-Driehoek_A)*(Driehoek_C-Driehoek_A)),Driehoek_B-SQRT((1-E9501)*(Driehoek_B-Driehoek_A)*(Driehoek_B-Driehoek_C)))</f>
        <v>7.9592081382735884</v>
      </c>
      <c r="E9501" s="2">
        <f t="shared" ca="1" si="1030"/>
        <v>0.96905006573040198</v>
      </c>
      <c r="F9501" s="2"/>
      <c r="G9501" s="15">
        <f ca="1">_xlfn.NORM.INV(H9501,Normaal_Mu,Normaal_Sigma)</f>
        <v>3.6637079871172764</v>
      </c>
      <c r="H9501" s="2">
        <f t="shared" ca="1" si="1031"/>
        <v>0.25202019853364521</v>
      </c>
      <c r="I9501" s="2"/>
      <c r="J9501" s="15">
        <f ca="1">-LN(K9501) /NegExp_Labda</f>
        <v>3.7100084251307575</v>
      </c>
      <c r="K9501" s="2">
        <f t="shared" ca="1" si="1032"/>
        <v>0.47615983893953251</v>
      </c>
      <c r="L9501" s="2"/>
      <c r="M9501" s="17">
        <f t="shared" ca="1" si="1027"/>
        <v>10</v>
      </c>
      <c r="N9501" s="2">
        <f t="shared" ca="1" si="1028"/>
        <v>0.9790246518106136</v>
      </c>
      <c r="O9501" s="2"/>
      <c r="P9501" s="31">
        <f t="shared" ca="1" si="1033"/>
        <v>6.0217681708086399</v>
      </c>
    </row>
    <row r="9502" spans="1:16" x14ac:dyDescent="0.25">
      <c r="A9502" s="32">
        <f ca="1">Uniform_A+B9502*(Uniform_B-Uniform_A)</f>
        <v>6.804093792799736</v>
      </c>
      <c r="B9502" s="2">
        <f t="shared" ca="1" si="1029"/>
        <v>0.68040937927997358</v>
      </c>
      <c r="C9502" s="4"/>
      <c r="D9502" s="5">
        <f ca="1">IF(E9502&lt;(Driehoek_C-Driehoek_A)/(Driehoek_B-Driehoek_A),Driehoek_A+SQRT(E9502*(Driehoek_B-Driehoek_A)*(Driehoek_C-Driehoek_A)),Driehoek_B-SQRT((1-E9502)*(Driehoek_B-Driehoek_A)*(Driehoek_B-Driehoek_C)))</f>
        <v>3.5598328157205494</v>
      </c>
      <c r="E9502" s="2">
        <f t="shared" ca="1" si="1030"/>
        <v>0.17379131521419267</v>
      </c>
      <c r="F9502" s="2"/>
      <c r="G9502" s="15">
        <f ca="1">_xlfn.NORM.INV(H9502,Normaal_Mu,Normaal_Sigma)</f>
        <v>4.3354950068215423</v>
      </c>
      <c r="H9502" s="2">
        <f t="shared" ca="1" si="1031"/>
        <v>0.36984930324727161</v>
      </c>
      <c r="I9502" s="2"/>
      <c r="J9502" s="15">
        <f ca="1">-LN(K9502) /NegExp_Labda</f>
        <v>13.599203304196031</v>
      </c>
      <c r="K9502" s="2">
        <f t="shared" ca="1" si="1032"/>
        <v>6.5885251690781188E-2</v>
      </c>
      <c r="L9502" s="2"/>
      <c r="M9502" s="17">
        <f t="shared" ca="1" si="1027"/>
        <v>0</v>
      </c>
      <c r="N9502" s="2">
        <f t="shared" ca="1" si="1028"/>
        <v>6.5957981904409824E-3</v>
      </c>
      <c r="O9502" s="2"/>
      <c r="P9502" s="31">
        <f t="shared" ca="1" si="1033"/>
        <v>5.6597249839075712</v>
      </c>
    </row>
    <row r="9503" spans="1:16" x14ac:dyDescent="0.25">
      <c r="A9503" s="32">
        <f ca="1">Uniform_A+B9503*(Uniform_B-Uniform_A)</f>
        <v>0.4278951074648929</v>
      </c>
      <c r="B9503" s="2">
        <f t="shared" ca="1" si="1029"/>
        <v>4.278951074648929E-2</v>
      </c>
      <c r="C9503" s="4"/>
      <c r="D9503" s="5">
        <f ca="1">IF(E9503&lt;(Driehoek_C-Driehoek_A)/(Driehoek_B-Driehoek_A),Driehoek_A+SQRT(E9503*(Driehoek_B-Driehoek_A)*(Driehoek_C-Driehoek_A)),Driehoek_B-SQRT((1-E9503)*(Driehoek_B-Driehoek_A)*(Driehoek_B-Driehoek_C)))</f>
        <v>3.9564362060213174</v>
      </c>
      <c r="E9503" s="2">
        <f t="shared" ca="1" si="1030"/>
        <v>0.27340304487364908</v>
      </c>
      <c r="F9503" s="2"/>
      <c r="G9503" s="15">
        <f ca="1">_xlfn.NORM.INV(H9503,Normaal_Mu,Normaal_Sigma)</f>
        <v>6.5932869383299995</v>
      </c>
      <c r="H9503" s="2">
        <f t="shared" ca="1" si="1031"/>
        <v>0.78717093794661719</v>
      </c>
      <c r="I9503" s="2"/>
      <c r="J9503" s="15">
        <f ca="1">-LN(K9503) /NegExp_Labda</f>
        <v>0.17014514019835864</v>
      </c>
      <c r="K9503" s="2">
        <f t="shared" ca="1" si="1032"/>
        <v>0.9665434473687502</v>
      </c>
      <c r="L9503" s="2"/>
      <c r="M9503" s="17">
        <f t="shared" ca="1" si="1027"/>
        <v>6</v>
      </c>
      <c r="N9503" s="2">
        <f t="shared" ca="1" si="1028"/>
        <v>0.65794612822454679</v>
      </c>
      <c r="O9503" s="2"/>
      <c r="P9503" s="31">
        <f t="shared" ca="1" si="1033"/>
        <v>3.4295526784029136</v>
      </c>
    </row>
    <row r="9504" spans="1:16" x14ac:dyDescent="0.25">
      <c r="A9504" s="32">
        <f ca="1">Uniform_A+B9504*(Uniform_B-Uniform_A)</f>
        <v>9.9052082474599157</v>
      </c>
      <c r="B9504" s="2">
        <f t="shared" ca="1" si="1029"/>
        <v>0.99052082474599157</v>
      </c>
      <c r="C9504" s="4"/>
      <c r="D9504" s="5">
        <f ca="1">IF(E9504&lt;(Driehoek_C-Driehoek_A)/(Driehoek_B-Driehoek_A),Driehoek_A+SQRT(E9504*(Driehoek_B-Driehoek_A)*(Driehoek_C-Driehoek_A)),Driehoek_B-SQRT((1-E9504)*(Driehoek_B-Driehoek_A)*(Driehoek_B-Driehoek_C)))</f>
        <v>3.2404624656662002</v>
      </c>
      <c r="E9504" s="2">
        <f t="shared" ca="1" si="1030"/>
        <v>0.10991050919476208</v>
      </c>
      <c r="F9504" s="2"/>
      <c r="G9504" s="15">
        <f ca="1">_xlfn.NORM.INV(H9504,Normaal_Mu,Normaal_Sigma)</f>
        <v>5.7323669677657456</v>
      </c>
      <c r="H9504" s="2">
        <f t="shared" ca="1" si="1031"/>
        <v>0.64288591722241817</v>
      </c>
      <c r="I9504" s="2"/>
      <c r="J9504" s="15">
        <f ca="1">-LN(K9504) /NegExp_Labda</f>
        <v>2.2155798826793642</v>
      </c>
      <c r="K9504" s="2">
        <f t="shared" ca="1" si="1032"/>
        <v>0.64203274203644101</v>
      </c>
      <c r="L9504" s="2"/>
      <c r="M9504" s="17">
        <f t="shared" ca="1" si="1027"/>
        <v>7</v>
      </c>
      <c r="N9504" s="2">
        <f t="shared" ca="1" si="1028"/>
        <v>0.79133346156331397</v>
      </c>
      <c r="O9504" s="2"/>
      <c r="P9504" s="31">
        <f t="shared" ca="1" si="1033"/>
        <v>5.6187235127142454</v>
      </c>
    </row>
    <row r="9505" spans="1:16" x14ac:dyDescent="0.25">
      <c r="A9505" s="32">
        <f ca="1">Uniform_A+B9505*(Uniform_B-Uniform_A)</f>
        <v>4.277407979583935</v>
      </c>
      <c r="B9505" s="2">
        <f t="shared" ca="1" si="1029"/>
        <v>0.42774079795839348</v>
      </c>
      <c r="C9505" s="4"/>
      <c r="D9505" s="5">
        <f ca="1">IF(E9505&lt;(Driehoek_C-Driehoek_A)/(Driehoek_B-Driehoek_A),Driehoek_A+SQRT(E9505*(Driehoek_B-Driehoek_A)*(Driehoek_C-Driehoek_A)),Driehoek_B-SQRT((1-E9505)*(Driehoek_B-Driehoek_A)*(Driehoek_B-Driehoek_C)))</f>
        <v>5.0460452043652744</v>
      </c>
      <c r="E9505" s="2">
        <f t="shared" ca="1" si="1030"/>
        <v>0.55332118497363303</v>
      </c>
      <c r="F9505" s="2"/>
      <c r="G9505" s="15">
        <f ca="1">_xlfn.NORM.INV(H9505,Normaal_Mu,Normaal_Sigma)</f>
        <v>6.5718978702327133</v>
      </c>
      <c r="H9505" s="2">
        <f t="shared" ca="1" si="1031"/>
        <v>0.78405129791775363</v>
      </c>
      <c r="I9505" s="2"/>
      <c r="J9505" s="15">
        <f ca="1">-LN(K9505) /NegExp_Labda</f>
        <v>4.6480873476755731</v>
      </c>
      <c r="K9505" s="2">
        <f t="shared" ca="1" si="1032"/>
        <v>0.3947046680569678</v>
      </c>
      <c r="L9505" s="2"/>
      <c r="M9505" s="17">
        <f t="shared" ca="1" si="1027"/>
        <v>3</v>
      </c>
      <c r="N9505" s="2">
        <f t="shared" ca="1" si="1028"/>
        <v>0.24199997349142699</v>
      </c>
      <c r="O9505" s="2"/>
      <c r="P9505" s="31">
        <f t="shared" ca="1" si="1033"/>
        <v>4.708687680371499</v>
      </c>
    </row>
    <row r="9506" spans="1:16" x14ac:dyDescent="0.25">
      <c r="A9506" s="32">
        <f ca="1">Uniform_A+B9506*(Uniform_B-Uniform_A)</f>
        <v>6.5071960510669244</v>
      </c>
      <c r="B9506" s="2">
        <f t="shared" ca="1" si="1029"/>
        <v>0.65071960510669247</v>
      </c>
      <c r="C9506" s="4"/>
      <c r="D9506" s="5">
        <f ca="1">IF(E9506&lt;(Driehoek_C-Driehoek_A)/(Driehoek_B-Driehoek_A),Driehoek_A+SQRT(E9506*(Driehoek_B-Driehoek_A)*(Driehoek_C-Driehoek_A)),Driehoek_B-SQRT((1-E9506)*(Driehoek_B-Driehoek_A)*(Driehoek_B-Driehoek_C)))</f>
        <v>5.7931625125984585</v>
      </c>
      <c r="E9506" s="2">
        <f t="shared" ca="1" si="1030"/>
        <v>0.706176952268462</v>
      </c>
      <c r="F9506" s="2"/>
      <c r="G9506" s="15">
        <f ca="1">_xlfn.NORM.INV(H9506,Normaal_Mu,Normaal_Sigma)</f>
        <v>3.8194648754340141</v>
      </c>
      <c r="H9506" s="2">
        <f t="shared" ca="1" si="1031"/>
        <v>0.27750564142456058</v>
      </c>
      <c r="I9506" s="2"/>
      <c r="J9506" s="15">
        <f ca="1">-LN(K9506) /NegExp_Labda</f>
        <v>2.8901654715098015</v>
      </c>
      <c r="K9506" s="2">
        <f t="shared" ca="1" si="1032"/>
        <v>0.56100071760780545</v>
      </c>
      <c r="L9506" s="2"/>
      <c r="M9506" s="17">
        <f t="shared" ca="1" si="1027"/>
        <v>4</v>
      </c>
      <c r="N9506" s="2">
        <f t="shared" ca="1" si="1028"/>
        <v>0.38660186978758371</v>
      </c>
      <c r="O9506" s="2"/>
      <c r="P9506" s="31">
        <f t="shared" ca="1" si="1033"/>
        <v>4.6019977821218401</v>
      </c>
    </row>
    <row r="9507" spans="1:16" x14ac:dyDescent="0.25">
      <c r="A9507" s="32">
        <f ca="1">Uniform_A+B9507*(Uniform_B-Uniform_A)</f>
        <v>6.5850582765587715</v>
      </c>
      <c r="B9507" s="2">
        <f t="shared" ca="1" si="1029"/>
        <v>0.65850582765587717</v>
      </c>
      <c r="C9507" s="4"/>
      <c r="D9507" s="5">
        <f ca="1">IF(E9507&lt;(Driehoek_C-Driehoek_A)/(Driehoek_B-Driehoek_A),Driehoek_A+SQRT(E9507*(Driehoek_B-Driehoek_A)*(Driehoek_C-Driehoek_A)),Driehoek_B-SQRT((1-E9507)*(Driehoek_B-Driehoek_A)*(Driehoek_B-Driehoek_C)))</f>
        <v>6.8323622897869534</v>
      </c>
      <c r="E9507" s="2">
        <f t="shared" ca="1" si="1030"/>
        <v>0.8657527644932097</v>
      </c>
      <c r="F9507" s="2"/>
      <c r="G9507" s="15">
        <f ca="1">_xlfn.NORM.INV(H9507,Normaal_Mu,Normaal_Sigma)</f>
        <v>6.9936699415481725</v>
      </c>
      <c r="H9507" s="2">
        <f t="shared" ca="1" si="1031"/>
        <v>0.84057768969567093</v>
      </c>
      <c r="I9507" s="2"/>
      <c r="J9507" s="15">
        <f ca="1">-LN(K9507) /NegExp_Labda</f>
        <v>18.144262815467744</v>
      </c>
      <c r="K9507" s="2">
        <f t="shared" ca="1" si="1032"/>
        <v>2.6546627519937638E-2</v>
      </c>
      <c r="L9507" s="2"/>
      <c r="M9507" s="17">
        <f t="shared" ca="1" si="1027"/>
        <v>2</v>
      </c>
      <c r="N9507" s="2">
        <f t="shared" ca="1" si="1028"/>
        <v>9.1490213422578459E-2</v>
      </c>
      <c r="O9507" s="2"/>
      <c r="P9507" s="31">
        <f t="shared" ca="1" si="1033"/>
        <v>8.1110706646723294</v>
      </c>
    </row>
    <row r="9508" spans="1:16" x14ac:dyDescent="0.25">
      <c r="A9508" s="32">
        <f ca="1">Uniform_A+B9508*(Uniform_B-Uniform_A)</f>
        <v>2.8522026477001585</v>
      </c>
      <c r="B9508" s="2">
        <f t="shared" ca="1" si="1029"/>
        <v>0.28522026477001583</v>
      </c>
      <c r="C9508" s="4"/>
      <c r="D9508" s="5">
        <f ca="1">IF(E9508&lt;(Driehoek_C-Driehoek_A)/(Driehoek_B-Driehoek_A),Driehoek_A+SQRT(E9508*(Driehoek_B-Driehoek_A)*(Driehoek_C-Driehoek_A)),Driehoek_B-SQRT((1-E9508)*(Driehoek_B-Driehoek_A)*(Driehoek_B-Driehoek_C)))</f>
        <v>2.7655676097410531</v>
      </c>
      <c r="E9508" s="2">
        <f t="shared" ca="1" si="1030"/>
        <v>4.1863840363187799E-2</v>
      </c>
      <c r="F9508" s="2"/>
      <c r="G9508" s="15">
        <f ca="1">_xlfn.NORM.INV(H9508,Normaal_Mu,Normaal_Sigma)</f>
        <v>5.5122448357812868</v>
      </c>
      <c r="H9508" s="2">
        <f t="shared" ca="1" si="1031"/>
        <v>0.60107184389693746</v>
      </c>
      <c r="I9508" s="2"/>
      <c r="J9508" s="15">
        <f ca="1">-LN(K9508) /NegExp_Labda</f>
        <v>5.7034006761589291</v>
      </c>
      <c r="K9508" s="2">
        <f t="shared" ca="1" si="1032"/>
        <v>0.31960157558657454</v>
      </c>
      <c r="L9508" s="2"/>
      <c r="M9508" s="17">
        <f t="shared" ca="1" si="1027"/>
        <v>5</v>
      </c>
      <c r="N9508" s="2">
        <f t="shared" ca="1" si="1028"/>
        <v>0.54690593820485445</v>
      </c>
      <c r="O9508" s="2"/>
      <c r="P9508" s="31">
        <f t="shared" ca="1" si="1033"/>
        <v>4.366683153876286</v>
      </c>
    </row>
    <row r="9509" spans="1:16" x14ac:dyDescent="0.25">
      <c r="A9509" s="32">
        <f ca="1">Uniform_A+B9509*(Uniform_B-Uniform_A)</f>
        <v>8.1137965016505991</v>
      </c>
      <c r="B9509" s="2">
        <f t="shared" ca="1" si="1029"/>
        <v>0.81137965016505997</v>
      </c>
      <c r="C9509" s="4"/>
      <c r="D9509" s="5">
        <f ca="1">IF(E9509&lt;(Driehoek_C-Driehoek_A)/(Driehoek_B-Driehoek_A),Driehoek_A+SQRT(E9509*(Driehoek_B-Driehoek_A)*(Driehoek_C-Driehoek_A)),Driehoek_B-SQRT((1-E9509)*(Driehoek_B-Driehoek_A)*(Driehoek_B-Driehoek_C)))</f>
        <v>5.6270479079309137</v>
      </c>
      <c r="E9509" s="2">
        <f t="shared" ca="1" si="1030"/>
        <v>0.6749484052744793</v>
      </c>
      <c r="F9509" s="2"/>
      <c r="G9509" s="15">
        <f ca="1">_xlfn.NORM.INV(H9509,Normaal_Mu,Normaal_Sigma)</f>
        <v>3.9313716791472975</v>
      </c>
      <c r="H9509" s="2">
        <f t="shared" ca="1" si="1031"/>
        <v>0.29656209838507042</v>
      </c>
      <c r="I9509" s="2"/>
      <c r="J9509" s="15">
        <f ca="1">-LN(K9509) /NegExp_Labda</f>
        <v>2.3759469781072893</v>
      </c>
      <c r="K9509" s="2">
        <f t="shared" ca="1" si="1032"/>
        <v>0.62176728531129799</v>
      </c>
      <c r="L9509" s="2"/>
      <c r="M9509" s="17">
        <f t="shared" ca="1" si="1027"/>
        <v>6</v>
      </c>
      <c r="N9509" s="2">
        <f t="shared" ca="1" si="1028"/>
        <v>0.68089856962069706</v>
      </c>
      <c r="O9509" s="2"/>
      <c r="P9509" s="31">
        <f t="shared" ca="1" si="1033"/>
        <v>5.2096326133672202</v>
      </c>
    </row>
    <row r="9510" spans="1:16" x14ac:dyDescent="0.25">
      <c r="A9510" s="32">
        <f ca="1">Uniform_A+B9510*(Uniform_B-Uniform_A)</f>
        <v>1.4172659551910993</v>
      </c>
      <c r="B9510" s="2">
        <f t="shared" ca="1" si="1029"/>
        <v>0.14172659551910993</v>
      </c>
      <c r="C9510" s="4"/>
      <c r="D9510" s="5">
        <f ca="1">IF(E9510&lt;(Driehoek_C-Driehoek_A)/(Driehoek_B-Driehoek_A),Driehoek_A+SQRT(E9510*(Driehoek_B-Driehoek_A)*(Driehoek_C-Driehoek_A)),Driehoek_B-SQRT((1-E9510)*(Driehoek_B-Driehoek_A)*(Driehoek_B-Driehoek_C)))</f>
        <v>6.5291704679741329</v>
      </c>
      <c r="E9510" s="2">
        <f t="shared" ca="1" si="1030"/>
        <v>0.8255714692476811</v>
      </c>
      <c r="F9510" s="2"/>
      <c r="G9510" s="15">
        <f ca="1">_xlfn.NORM.INV(H9510,Normaal_Mu,Normaal_Sigma)</f>
        <v>8.5763034719909363</v>
      </c>
      <c r="H9510" s="2">
        <f t="shared" ca="1" si="1031"/>
        <v>0.96312423469912056</v>
      </c>
      <c r="I9510" s="2"/>
      <c r="J9510" s="15">
        <f ca="1">-LN(K9510) /NegExp_Labda</f>
        <v>14.091151601293625</v>
      </c>
      <c r="K9510" s="2">
        <f t="shared" ca="1" si="1032"/>
        <v>5.9711519529237478E-2</v>
      </c>
      <c r="L9510" s="2"/>
      <c r="M9510" s="17">
        <f t="shared" ca="1" si="1027"/>
        <v>3</v>
      </c>
      <c r="N9510" s="2">
        <f t="shared" ca="1" si="1028"/>
        <v>0.24605800311863479</v>
      </c>
      <c r="O9510" s="2"/>
      <c r="P9510" s="31">
        <f t="shared" ca="1" si="1033"/>
        <v>6.722778299289959</v>
      </c>
    </row>
    <row r="9511" spans="1:16" x14ac:dyDescent="0.25">
      <c r="A9511" s="32">
        <f ca="1">Uniform_A+B9511*(Uniform_B-Uniform_A)</f>
        <v>1.8508577796993286</v>
      </c>
      <c r="B9511" s="2">
        <f t="shared" ca="1" si="1029"/>
        <v>0.18508577796993286</v>
      </c>
      <c r="C9511" s="4"/>
      <c r="D9511" s="5">
        <f ca="1">IF(E9511&lt;(Driehoek_C-Driehoek_A)/(Driehoek_B-Driehoek_A),Driehoek_A+SQRT(E9511*(Driehoek_B-Driehoek_A)*(Driehoek_C-Driehoek_A)),Driehoek_B-SQRT((1-E9511)*(Driehoek_B-Driehoek_A)*(Driehoek_B-Driehoek_C)))</f>
        <v>4.1126212746355622</v>
      </c>
      <c r="E9511" s="2">
        <f t="shared" ca="1" si="1030"/>
        <v>0.31752940556728793</v>
      </c>
      <c r="F9511" s="2"/>
      <c r="G9511" s="15">
        <f ca="1">_xlfn.NORM.INV(H9511,Normaal_Mu,Normaal_Sigma)</f>
        <v>2.2318574566054319</v>
      </c>
      <c r="H9511" s="2">
        <f t="shared" ca="1" si="1031"/>
        <v>8.3168316238645068E-2</v>
      </c>
      <c r="I9511" s="2"/>
      <c r="J9511" s="15">
        <f ca="1">-LN(K9511) /NegExp_Labda</f>
        <v>24.861963762028012</v>
      </c>
      <c r="K9511" s="2">
        <f t="shared" ca="1" si="1032"/>
        <v>6.9265546604184713E-3</v>
      </c>
      <c r="L9511" s="2"/>
      <c r="M9511" s="17">
        <f t="shared" ca="1" si="1027"/>
        <v>3</v>
      </c>
      <c r="N9511" s="2">
        <f t="shared" ca="1" si="1028"/>
        <v>0.2502518998004436</v>
      </c>
      <c r="O9511" s="2"/>
      <c r="P9511" s="31">
        <f t="shared" ca="1" si="1033"/>
        <v>7.2114600545936671</v>
      </c>
    </row>
    <row r="9512" spans="1:16" x14ac:dyDescent="0.25">
      <c r="A9512" s="32">
        <f ca="1">Uniform_A+B9512*(Uniform_B-Uniform_A)</f>
        <v>4.3425413461908189</v>
      </c>
      <c r="B9512" s="2">
        <f t="shared" ca="1" si="1029"/>
        <v>0.43425413461908191</v>
      </c>
      <c r="C9512" s="4"/>
      <c r="D9512" s="5">
        <f ca="1">IF(E9512&lt;(Driehoek_C-Driehoek_A)/(Driehoek_B-Driehoek_A),Driehoek_A+SQRT(E9512*(Driehoek_B-Driehoek_A)*(Driehoek_C-Driehoek_A)),Driehoek_B-SQRT((1-E9512)*(Driehoek_B-Driehoek_A)*(Driehoek_B-Driehoek_C)))</f>
        <v>4.5264015738821062</v>
      </c>
      <c r="E9512" s="2">
        <f t="shared" ca="1" si="1030"/>
        <v>0.4281976320524431</v>
      </c>
      <c r="F9512" s="2"/>
      <c r="G9512" s="15">
        <f ca="1">_xlfn.NORM.INV(H9512,Normaal_Mu,Normaal_Sigma)</f>
        <v>4.1312727276081054</v>
      </c>
      <c r="H9512" s="2">
        <f t="shared" ca="1" si="1031"/>
        <v>0.33201219986401909</v>
      </c>
      <c r="I9512" s="2"/>
      <c r="J9512" s="15">
        <f ca="1">-LN(K9512) /NegExp_Labda</f>
        <v>2.6528885912098796</v>
      </c>
      <c r="K9512" s="2">
        <f t="shared" ca="1" si="1032"/>
        <v>0.58826502005705816</v>
      </c>
      <c r="L9512" s="2"/>
      <c r="M9512" s="17">
        <f t="shared" ca="1" si="1027"/>
        <v>3</v>
      </c>
      <c r="N9512" s="2">
        <f t="shared" ca="1" si="1028"/>
        <v>0.16601771689325251</v>
      </c>
      <c r="O9512" s="2"/>
      <c r="P9512" s="31">
        <f t="shared" ca="1" si="1033"/>
        <v>3.7306208477781824</v>
      </c>
    </row>
    <row r="9513" spans="1:16" x14ac:dyDescent="0.25">
      <c r="A9513" s="32">
        <f ca="1">Uniform_A+B9513*(Uniform_B-Uniform_A)</f>
        <v>8.9184396508350545</v>
      </c>
      <c r="B9513" s="2">
        <f t="shared" ca="1" si="1029"/>
        <v>0.8918439650835055</v>
      </c>
      <c r="C9513" s="4"/>
      <c r="D9513" s="5">
        <f ca="1">IF(E9513&lt;(Driehoek_C-Driehoek_A)/(Driehoek_B-Driehoek_A),Driehoek_A+SQRT(E9513*(Driehoek_B-Driehoek_A)*(Driehoek_C-Driehoek_A)),Driehoek_B-SQRT((1-E9513)*(Driehoek_B-Driehoek_A)*(Driehoek_B-Driehoek_C)))</f>
        <v>5.1768468009126662</v>
      </c>
      <c r="E9513" s="2">
        <f t="shared" ca="1" si="1030"/>
        <v>0.58238570332309392</v>
      </c>
      <c r="F9513" s="2"/>
      <c r="G9513" s="15">
        <f ca="1">_xlfn.NORM.INV(H9513,Normaal_Mu,Normaal_Sigma)</f>
        <v>1.2698197929270116</v>
      </c>
      <c r="H9513" s="2">
        <f t="shared" ca="1" si="1031"/>
        <v>3.1084387757258192E-2</v>
      </c>
      <c r="I9513" s="2"/>
      <c r="J9513" s="15">
        <f ca="1">-LN(K9513) /NegExp_Labda</f>
        <v>10.232131870757561</v>
      </c>
      <c r="K9513" s="2">
        <f t="shared" ca="1" si="1032"/>
        <v>0.12919577697090878</v>
      </c>
      <c r="L9513" s="2"/>
      <c r="M9513" s="17">
        <f t="shared" ca="1" si="1027"/>
        <v>7</v>
      </c>
      <c r="N9513" s="2">
        <f t="shared" ca="1" si="1028"/>
        <v>0.78077794474502016</v>
      </c>
      <c r="O9513" s="2"/>
      <c r="P9513" s="31">
        <f t="shared" ca="1" si="1033"/>
        <v>6.5194476230864584</v>
      </c>
    </row>
    <row r="9514" spans="1:16" x14ac:dyDescent="0.25">
      <c r="A9514" s="32">
        <f ca="1">Uniform_A+B9514*(Uniform_B-Uniform_A)</f>
        <v>1.7067612291403256</v>
      </c>
      <c r="B9514" s="2">
        <f t="shared" ca="1" si="1029"/>
        <v>0.17067612291403256</v>
      </c>
      <c r="C9514" s="4"/>
      <c r="D9514" s="5">
        <f ca="1">IF(E9514&lt;(Driehoek_C-Driehoek_A)/(Driehoek_B-Driehoek_A),Driehoek_A+SQRT(E9514*(Driehoek_B-Driehoek_A)*(Driehoek_C-Driehoek_A)),Driehoek_B-SQRT((1-E9514)*(Driehoek_B-Driehoek_A)*(Driehoek_B-Driehoek_C)))</f>
        <v>7.5937996802415988</v>
      </c>
      <c r="E9514" s="2">
        <f t="shared" ca="1" si="1030"/>
        <v>0.9435028760203249</v>
      </c>
      <c r="F9514" s="2"/>
      <c r="G9514" s="15">
        <f ca="1">_xlfn.NORM.INV(H9514,Normaal_Mu,Normaal_Sigma)</f>
        <v>8.0734356878924096</v>
      </c>
      <c r="H9514" s="2">
        <f t="shared" ca="1" si="1031"/>
        <v>0.93781879025029469</v>
      </c>
      <c r="I9514" s="2"/>
      <c r="J9514" s="15">
        <f ca="1">-LN(K9514) /NegExp_Labda</f>
        <v>1.1943090368797322</v>
      </c>
      <c r="K9514" s="2">
        <f t="shared" ca="1" si="1032"/>
        <v>0.78752370482055845</v>
      </c>
      <c r="L9514" s="2"/>
      <c r="M9514" s="17">
        <f t="shared" ca="1" si="1027"/>
        <v>0</v>
      </c>
      <c r="N9514" s="2">
        <f t="shared" ca="1" si="1028"/>
        <v>4.2659002575297089E-3</v>
      </c>
      <c r="O9514" s="2"/>
      <c r="P9514" s="31">
        <f t="shared" ca="1" si="1033"/>
        <v>3.7136611268308135</v>
      </c>
    </row>
    <row r="9515" spans="1:16" x14ac:dyDescent="0.25">
      <c r="A9515" s="32">
        <f ca="1">Uniform_A+B9515*(Uniform_B-Uniform_A)</f>
        <v>0.28676031390253209</v>
      </c>
      <c r="B9515" s="2">
        <f t="shared" ca="1" si="1029"/>
        <v>2.8676031390253209E-2</v>
      </c>
      <c r="C9515" s="4"/>
      <c r="D9515" s="5">
        <f ca="1">IF(E9515&lt;(Driehoek_C-Driehoek_A)/(Driehoek_B-Driehoek_A),Driehoek_A+SQRT(E9515*(Driehoek_B-Driehoek_A)*(Driehoek_C-Driehoek_A)),Driehoek_B-SQRT((1-E9515)*(Driehoek_B-Driehoek_A)*(Driehoek_B-Driehoek_C)))</f>
        <v>4.8080466775969715</v>
      </c>
      <c r="E9515" s="2">
        <f t="shared" ca="1" si="1030"/>
        <v>0.49792935265126326</v>
      </c>
      <c r="F9515" s="2"/>
      <c r="G9515" s="15">
        <f ca="1">_xlfn.NORM.INV(H9515,Normaal_Mu,Normaal_Sigma)</f>
        <v>4.641840439640899</v>
      </c>
      <c r="H9515" s="2">
        <f t="shared" ca="1" si="1031"/>
        <v>0.42893752921645178</v>
      </c>
      <c r="I9515" s="2"/>
      <c r="J9515" s="15">
        <f ca="1">-LN(K9515) /NegExp_Labda</f>
        <v>2.42686704089498</v>
      </c>
      <c r="K9515" s="2">
        <f t="shared" ca="1" si="1032"/>
        <v>0.61546733331434544</v>
      </c>
      <c r="L9515" s="2"/>
      <c r="M9515" s="17">
        <f t="shared" ca="1" si="1027"/>
        <v>5</v>
      </c>
      <c r="N9515" s="2">
        <f t="shared" ca="1" si="1028"/>
        <v>0.52011123980859597</v>
      </c>
      <c r="O9515" s="2"/>
      <c r="P9515" s="31">
        <f t="shared" ca="1" si="1033"/>
        <v>3.4327028944070763</v>
      </c>
    </row>
    <row r="9516" spans="1:16" x14ac:dyDescent="0.25">
      <c r="A9516" s="32">
        <f ca="1">Uniform_A+B9516*(Uniform_B-Uniform_A)</f>
        <v>5.1600127937836371</v>
      </c>
      <c r="B9516" s="2">
        <f t="shared" ca="1" si="1029"/>
        <v>0.51600127937836371</v>
      </c>
      <c r="C9516" s="4"/>
      <c r="D9516" s="5">
        <f ca="1">IF(E9516&lt;(Driehoek_C-Driehoek_A)/(Driehoek_B-Driehoek_A),Driehoek_A+SQRT(E9516*(Driehoek_B-Driehoek_A)*(Driehoek_C-Driehoek_A)),Driehoek_B-SQRT((1-E9516)*(Driehoek_B-Driehoek_A)*(Driehoek_B-Driehoek_C)))</f>
        <v>6.8713506107913442</v>
      </c>
      <c r="E9516" s="2">
        <f t="shared" ca="1" si="1030"/>
        <v>0.87053862222347478</v>
      </c>
      <c r="F9516" s="2"/>
      <c r="G9516" s="15">
        <f ca="1">_xlfn.NORM.INV(H9516,Normaal_Mu,Normaal_Sigma)</f>
        <v>6.0139790773254358</v>
      </c>
      <c r="H9516" s="2">
        <f t="shared" ca="1" si="1031"/>
        <v>0.69391892058909965</v>
      </c>
      <c r="I9516" s="2"/>
      <c r="J9516" s="15">
        <f ca="1">-LN(K9516) /NegExp_Labda</f>
        <v>2.7757228566760954</v>
      </c>
      <c r="K9516" s="2">
        <f t="shared" ca="1" si="1032"/>
        <v>0.57398927280213863</v>
      </c>
      <c r="L9516" s="2"/>
      <c r="M9516" s="17">
        <f t="shared" ca="1" si="1027"/>
        <v>4</v>
      </c>
      <c r="N9516" s="2">
        <f t="shared" ca="1" si="1028"/>
        <v>0.36855777376390275</v>
      </c>
      <c r="O9516" s="2"/>
      <c r="P9516" s="31">
        <f t="shared" ca="1" si="1033"/>
        <v>4.9642130677153036</v>
      </c>
    </row>
    <row r="9517" spans="1:16" x14ac:dyDescent="0.25">
      <c r="A9517" s="32">
        <f ca="1">Uniform_A+B9517*(Uniform_B-Uniform_A)</f>
        <v>0.42228430901674718</v>
      </c>
      <c r="B9517" s="2">
        <f t="shared" ca="1" si="1029"/>
        <v>4.2228430901674718E-2</v>
      </c>
      <c r="C9517" s="4"/>
      <c r="D9517" s="5">
        <f ca="1">IF(E9517&lt;(Driehoek_C-Driehoek_A)/(Driehoek_B-Driehoek_A),Driehoek_A+SQRT(E9517*(Driehoek_B-Driehoek_A)*(Driehoek_C-Driehoek_A)),Driehoek_B-SQRT((1-E9517)*(Driehoek_B-Driehoek_A)*(Driehoek_B-Driehoek_C)))</f>
        <v>4.532518346433247</v>
      </c>
      <c r="E9517" s="2">
        <f t="shared" ca="1" si="1030"/>
        <v>0.42976021928698493</v>
      </c>
      <c r="F9517" s="2"/>
      <c r="G9517" s="15">
        <f ca="1">_xlfn.NORM.INV(H9517,Normaal_Mu,Normaal_Sigma)</f>
        <v>5.8247757533521103</v>
      </c>
      <c r="H9517" s="2">
        <f t="shared" ca="1" si="1031"/>
        <v>0.65997242618141283</v>
      </c>
      <c r="I9517" s="2"/>
      <c r="J9517" s="15">
        <f ca="1">-LN(K9517) /NegExp_Labda</f>
        <v>7.0288068419171399</v>
      </c>
      <c r="K9517" s="2">
        <f t="shared" ca="1" si="1032"/>
        <v>0.24518031283317321</v>
      </c>
      <c r="L9517" s="2"/>
      <c r="M9517" s="17">
        <f t="shared" ref="M9517:M9580" ca="1" si="1034">VLOOKUP(N9517,$S$5:$T$105,2,TRUE)</f>
        <v>9</v>
      </c>
      <c r="N9517" s="2">
        <f t="shared" ca="1" si="1028"/>
        <v>0.94726520667356984</v>
      </c>
      <c r="O9517" s="2"/>
      <c r="P9517" s="31">
        <f t="shared" ca="1" si="1033"/>
        <v>5.3616770501438484</v>
      </c>
    </row>
    <row r="9518" spans="1:16" x14ac:dyDescent="0.25">
      <c r="A9518" s="32">
        <f ca="1">Uniform_A+B9518*(Uniform_B-Uniform_A)</f>
        <v>4.0152453117193518</v>
      </c>
      <c r="B9518" s="2">
        <f t="shared" ca="1" si="1029"/>
        <v>0.40152453117193521</v>
      </c>
      <c r="C9518" s="4"/>
      <c r="D9518" s="5">
        <f ca="1">IF(E9518&lt;(Driehoek_C-Driehoek_A)/(Driehoek_B-Driehoek_A),Driehoek_A+SQRT(E9518*(Driehoek_B-Driehoek_A)*(Driehoek_C-Driehoek_A)),Driehoek_B-SQRT((1-E9518)*(Driehoek_B-Driehoek_A)*(Driehoek_B-Driehoek_C)))</f>
        <v>4.1113640471831072</v>
      </c>
      <c r="E9518" s="2">
        <f t="shared" ca="1" si="1030"/>
        <v>0.31717824345217338</v>
      </c>
      <c r="F9518" s="2"/>
      <c r="G9518" s="15">
        <f ca="1">_xlfn.NORM.INV(H9518,Normaal_Mu,Normaal_Sigma)</f>
        <v>4.5269974874534631</v>
      </c>
      <c r="H9518" s="2">
        <f t="shared" ca="1" si="1031"/>
        <v>0.40652186628101183</v>
      </c>
      <c r="I9518" s="2"/>
      <c r="J9518" s="15">
        <f ca="1">-LN(K9518) /NegExp_Labda</f>
        <v>5.4072187894597441</v>
      </c>
      <c r="K9518" s="2">
        <f t="shared" ca="1" si="1032"/>
        <v>0.33910558568716309</v>
      </c>
      <c r="L9518" s="2"/>
      <c r="M9518" s="17">
        <f t="shared" ca="1" si="1034"/>
        <v>7</v>
      </c>
      <c r="N9518" s="2">
        <f t="shared" ca="1" si="1028"/>
        <v>0.84613510351029486</v>
      </c>
      <c r="O9518" s="2"/>
      <c r="P9518" s="31">
        <f t="shared" ca="1" si="1033"/>
        <v>5.0121651271631338</v>
      </c>
    </row>
    <row r="9519" spans="1:16" x14ac:dyDescent="0.25">
      <c r="A9519" s="32">
        <f ca="1">Uniform_A+B9519*(Uniform_B-Uniform_A)</f>
        <v>8.9384387059268047</v>
      </c>
      <c r="B9519" s="2">
        <f t="shared" ca="1" si="1029"/>
        <v>0.89384387059268045</v>
      </c>
      <c r="C9519" s="4"/>
      <c r="D9519" s="5">
        <f ca="1">IF(E9519&lt;(Driehoek_C-Driehoek_A)/(Driehoek_B-Driehoek_A),Driehoek_A+SQRT(E9519*(Driehoek_B-Driehoek_A)*(Driehoek_C-Driehoek_A)),Driehoek_B-SQRT((1-E9519)*(Driehoek_B-Driehoek_A)*(Driehoek_B-Driehoek_C)))</f>
        <v>4.3803744922196932</v>
      </c>
      <c r="E9519" s="2">
        <f t="shared" ca="1" si="1030"/>
        <v>0.39025886193901549</v>
      </c>
      <c r="F9519" s="2"/>
      <c r="G9519" s="15">
        <f ca="1">_xlfn.NORM.INV(H9519,Normaal_Mu,Normaal_Sigma)</f>
        <v>2.9893964052891802</v>
      </c>
      <c r="H9519" s="2">
        <f t="shared" ca="1" si="1031"/>
        <v>0.1573757749524255</v>
      </c>
      <c r="I9519" s="2"/>
      <c r="J9519" s="15">
        <f ca="1">-LN(K9519) /NegExp_Labda</f>
        <v>3.6882508151585629</v>
      </c>
      <c r="K9519" s="2">
        <f t="shared" ca="1" si="1032"/>
        <v>0.47823637371820071</v>
      </c>
      <c r="L9519" s="2"/>
      <c r="M9519" s="17">
        <f t="shared" ca="1" si="1034"/>
        <v>4</v>
      </c>
      <c r="N9519" s="2">
        <f t="shared" ca="1" si="1028"/>
        <v>0.42333505916151126</v>
      </c>
      <c r="O9519" s="2"/>
      <c r="P9519" s="31">
        <f t="shared" ca="1" si="1033"/>
        <v>4.7992920837188482</v>
      </c>
    </row>
    <row r="9520" spans="1:16" x14ac:dyDescent="0.25">
      <c r="A9520" s="32">
        <f ca="1">Uniform_A+B9520*(Uniform_B-Uniform_A)</f>
        <v>5.4426736512391285</v>
      </c>
      <c r="B9520" s="2">
        <f t="shared" ca="1" si="1029"/>
        <v>0.54426736512391283</v>
      </c>
      <c r="C9520" s="4"/>
      <c r="D9520" s="5">
        <f ca="1">IF(E9520&lt;(Driehoek_C-Driehoek_A)/(Driehoek_B-Driehoek_A),Driehoek_A+SQRT(E9520*(Driehoek_B-Driehoek_A)*(Driehoek_C-Driehoek_A)),Driehoek_B-SQRT((1-E9520)*(Driehoek_B-Driehoek_A)*(Driehoek_B-Driehoek_C)))</f>
        <v>4.3985399003935255</v>
      </c>
      <c r="E9520" s="2">
        <f t="shared" ca="1" si="1030"/>
        <v>0.39504471290655929</v>
      </c>
      <c r="F9520" s="2"/>
      <c r="G9520" s="15">
        <f ca="1">_xlfn.NORM.INV(H9520,Normaal_Mu,Normaal_Sigma)</f>
        <v>4.2277563801969418</v>
      </c>
      <c r="H9520" s="2">
        <f t="shared" ca="1" si="1031"/>
        <v>0.34970322901936579</v>
      </c>
      <c r="I9520" s="2"/>
      <c r="J9520" s="15">
        <f ca="1">-LN(K9520) /NegExp_Labda</f>
        <v>2.9477622085284199</v>
      </c>
      <c r="K9520" s="2">
        <f t="shared" ca="1" si="1032"/>
        <v>0.55457543403505227</v>
      </c>
      <c r="L9520" s="2"/>
      <c r="M9520" s="17">
        <f t="shared" ca="1" si="1034"/>
        <v>4</v>
      </c>
      <c r="N9520" s="2">
        <f t="shared" ca="1" si="1028"/>
        <v>0.41531008301597183</v>
      </c>
      <c r="O9520" s="2"/>
      <c r="P9520" s="31">
        <f t="shared" ca="1" si="1033"/>
        <v>4.2033464280716029</v>
      </c>
    </row>
    <row r="9521" spans="1:16" x14ac:dyDescent="0.25">
      <c r="A9521" s="32">
        <f ca="1">Uniform_A+B9521*(Uniform_B-Uniform_A)</f>
        <v>8.6755498733390262</v>
      </c>
      <c r="B9521" s="2">
        <f t="shared" ca="1" si="1029"/>
        <v>0.86755498733390257</v>
      </c>
      <c r="C9521" s="4"/>
      <c r="D9521" s="5">
        <f ca="1">IF(E9521&lt;(Driehoek_C-Driehoek_A)/(Driehoek_B-Driehoek_A),Driehoek_A+SQRT(E9521*(Driehoek_B-Driehoek_A)*(Driehoek_C-Driehoek_A)),Driehoek_B-SQRT((1-E9521)*(Driehoek_B-Driehoek_A)*(Driehoek_B-Driehoek_C)))</f>
        <v>5.7650926364244981</v>
      </c>
      <c r="E9521" s="2">
        <f t="shared" ca="1" si="1030"/>
        <v>0.70101069568814278</v>
      </c>
      <c r="F9521" s="2"/>
      <c r="G9521" s="15">
        <f ca="1">_xlfn.NORM.INV(H9521,Normaal_Mu,Normaal_Sigma)</f>
        <v>6.0357045545820913</v>
      </c>
      <c r="H9521" s="2">
        <f t="shared" ca="1" si="1031"/>
        <v>0.6977193296408073</v>
      </c>
      <c r="I9521" s="2"/>
      <c r="J9521" s="15">
        <f ca="1">-LN(K9521) /NegExp_Labda</f>
        <v>5.5751090852750362</v>
      </c>
      <c r="K9521" s="2">
        <f t="shared" ca="1" si="1032"/>
        <v>0.32790812483195175</v>
      </c>
      <c r="L9521" s="2"/>
      <c r="M9521" s="17">
        <f t="shared" ca="1" si="1034"/>
        <v>7</v>
      </c>
      <c r="N9521" s="2">
        <f t="shared" ca="1" si="1028"/>
        <v>0.84823038426593678</v>
      </c>
      <c r="O9521" s="2"/>
      <c r="P9521" s="31">
        <f t="shared" ca="1" si="1033"/>
        <v>6.6102912299241314</v>
      </c>
    </row>
    <row r="9522" spans="1:16" x14ac:dyDescent="0.25">
      <c r="A9522" s="32">
        <f ca="1">Uniform_A+B9522*(Uniform_B-Uniform_A)</f>
        <v>6.4982683078870371</v>
      </c>
      <c r="B9522" s="2">
        <f t="shared" ca="1" si="1029"/>
        <v>0.64982683078870374</v>
      </c>
      <c r="C9522" s="4"/>
      <c r="D9522" s="5">
        <f ca="1">IF(E9522&lt;(Driehoek_C-Driehoek_A)/(Driehoek_B-Driehoek_A),Driehoek_A+SQRT(E9522*(Driehoek_B-Driehoek_A)*(Driehoek_C-Driehoek_A)),Driehoek_B-SQRT((1-E9522)*(Driehoek_B-Driehoek_A)*(Driehoek_B-Driehoek_C)))</f>
        <v>6.3614518158681159</v>
      </c>
      <c r="E9522" s="2">
        <f t="shared" ca="1" si="1030"/>
        <v>0.80108752800040961</v>
      </c>
      <c r="F9522" s="2"/>
      <c r="G9522" s="15">
        <f ca="1">_xlfn.NORM.INV(H9522,Normaal_Mu,Normaal_Sigma)</f>
        <v>4.0738607756948202</v>
      </c>
      <c r="H9522" s="2">
        <f t="shared" ca="1" si="1031"/>
        <v>0.3216572353934346</v>
      </c>
      <c r="I9522" s="2"/>
      <c r="J9522" s="15">
        <f ca="1">-LN(K9522) /NegExp_Labda</f>
        <v>8.4378099426046891</v>
      </c>
      <c r="K9522" s="2">
        <f t="shared" ca="1" si="1032"/>
        <v>0.18496993353931823</v>
      </c>
      <c r="L9522" s="2"/>
      <c r="M9522" s="17">
        <f t="shared" ca="1" si="1034"/>
        <v>5</v>
      </c>
      <c r="N9522" s="2">
        <f t="shared" ca="1" si="1028"/>
        <v>0.56801322585407699</v>
      </c>
      <c r="O9522" s="2"/>
      <c r="P9522" s="31">
        <f t="shared" ca="1" si="1033"/>
        <v>6.0742781684109319</v>
      </c>
    </row>
    <row r="9523" spans="1:16" x14ac:dyDescent="0.25">
      <c r="A9523" s="32">
        <f ca="1">Uniform_A+B9523*(Uniform_B-Uniform_A)</f>
        <v>5.2223189215817625</v>
      </c>
      <c r="B9523" s="2">
        <f t="shared" ca="1" si="1029"/>
        <v>0.52223189215817623</v>
      </c>
      <c r="C9523" s="4"/>
      <c r="D9523" s="5">
        <f ca="1">IF(E9523&lt;(Driehoek_C-Driehoek_A)/(Driehoek_B-Driehoek_A),Driehoek_A+SQRT(E9523*(Driehoek_B-Driehoek_A)*(Driehoek_C-Driehoek_A)),Driehoek_B-SQRT((1-E9523)*(Driehoek_B-Driehoek_A)*(Driehoek_B-Driehoek_C)))</f>
        <v>5.8979599831953458</v>
      </c>
      <c r="E9523" s="2">
        <f t="shared" ca="1" si="1030"/>
        <v>0.72506707811835935</v>
      </c>
      <c r="F9523" s="2"/>
      <c r="G9523" s="15">
        <f ca="1">_xlfn.NORM.INV(H9523,Normaal_Mu,Normaal_Sigma)</f>
        <v>4.7731265309077395</v>
      </c>
      <c r="H9523" s="2">
        <f t="shared" ca="1" si="1031"/>
        <v>0.45484215884874513</v>
      </c>
      <c r="I9523" s="2"/>
      <c r="J9523" s="15">
        <f ca="1">-LN(K9523) /NegExp_Labda</f>
        <v>8.7548593905930652</v>
      </c>
      <c r="K9523" s="2">
        <f t="shared" ca="1" si="1032"/>
        <v>0.17360513839947522</v>
      </c>
      <c r="L9523" s="2"/>
      <c r="M9523" s="17">
        <f t="shared" ca="1" si="1034"/>
        <v>6</v>
      </c>
      <c r="N9523" s="2">
        <f t="shared" ca="1" si="1028"/>
        <v>0.67167897542032784</v>
      </c>
      <c r="O9523" s="2"/>
      <c r="P9523" s="31">
        <f t="shared" ca="1" si="1033"/>
        <v>6.1296529652555822</v>
      </c>
    </row>
    <row r="9524" spans="1:16" x14ac:dyDescent="0.25">
      <c r="A9524" s="32">
        <f ca="1">Uniform_A+B9524*(Uniform_B-Uniform_A)</f>
        <v>4.0152817842153556</v>
      </c>
      <c r="B9524" s="2">
        <f t="shared" ca="1" si="1029"/>
        <v>0.40152817842153554</v>
      </c>
      <c r="C9524" s="4"/>
      <c r="D9524" s="5">
        <f ca="1">IF(E9524&lt;(Driehoek_C-Driehoek_A)/(Driehoek_B-Driehoek_A),Driehoek_A+SQRT(E9524*(Driehoek_B-Driehoek_A)*(Driehoek_C-Driehoek_A)),Driehoek_B-SQRT((1-E9524)*(Driehoek_B-Driehoek_A)*(Driehoek_B-Driehoek_C)))</f>
        <v>6.6252808798201777</v>
      </c>
      <c r="E9524" s="2">
        <f t="shared" ca="1" si="1030"/>
        <v>0.83887740286435353</v>
      </c>
      <c r="F9524" s="2"/>
      <c r="G9524" s="15">
        <f ca="1">_xlfn.NORM.INV(H9524,Normaal_Mu,Normaal_Sigma)</f>
        <v>4.4074101267472869</v>
      </c>
      <c r="H9524" s="2">
        <f t="shared" ca="1" si="1031"/>
        <v>0.38350242621752384</v>
      </c>
      <c r="I9524" s="2"/>
      <c r="J9524" s="15">
        <f ca="1">-LN(K9524) /NegExp_Labda</f>
        <v>0.81913054761565995</v>
      </c>
      <c r="K9524" s="2">
        <f t="shared" ca="1" si="1032"/>
        <v>0.84888962286796055</v>
      </c>
      <c r="L9524" s="2"/>
      <c r="M9524" s="17">
        <f t="shared" ca="1" si="1034"/>
        <v>4</v>
      </c>
      <c r="N9524" s="2">
        <f t="shared" ca="1" si="1028"/>
        <v>0.38189074882324403</v>
      </c>
      <c r="O9524" s="2"/>
      <c r="P9524" s="31">
        <f t="shared" ca="1" si="1033"/>
        <v>3.9734206676796959</v>
      </c>
    </row>
    <row r="9525" spans="1:16" x14ac:dyDescent="0.25">
      <c r="A9525" s="32">
        <f ca="1">Uniform_A+B9525*(Uniform_B-Uniform_A)</f>
        <v>8.2022348419225324</v>
      </c>
      <c r="B9525" s="2">
        <f t="shared" ca="1" si="1029"/>
        <v>0.82022348419225333</v>
      </c>
      <c r="C9525" s="4"/>
      <c r="D9525" s="5">
        <f ca="1">IF(E9525&lt;(Driehoek_C-Driehoek_A)/(Driehoek_B-Driehoek_A),Driehoek_A+SQRT(E9525*(Driehoek_B-Driehoek_A)*(Driehoek_C-Driehoek_A)),Driehoek_B-SQRT((1-E9525)*(Driehoek_B-Driehoek_A)*(Driehoek_B-Driehoek_C)))</f>
        <v>4.9516125759005396</v>
      </c>
      <c r="E9525" s="2">
        <f t="shared" ca="1" si="1030"/>
        <v>0.5317302646969525</v>
      </c>
      <c r="F9525" s="2"/>
      <c r="G9525" s="15">
        <f ca="1">_xlfn.NORM.INV(H9525,Normaal_Mu,Normaal_Sigma)</f>
        <v>4.8276047812980574</v>
      </c>
      <c r="H9525" s="2">
        <f t="shared" ca="1" si="1031"/>
        <v>0.46565466554887569</v>
      </c>
      <c r="I9525" s="2"/>
      <c r="J9525" s="15">
        <f ca="1">-LN(K9525) /NegExp_Labda</f>
        <v>1.4687105532230873</v>
      </c>
      <c r="K9525" s="2">
        <f t="shared" ca="1" si="1032"/>
        <v>0.74546871510240109</v>
      </c>
      <c r="L9525" s="2"/>
      <c r="M9525" s="17">
        <f t="shared" ca="1" si="1034"/>
        <v>5</v>
      </c>
      <c r="N9525" s="2">
        <f t="shared" ca="1" si="1028"/>
        <v>0.58909070172862044</v>
      </c>
      <c r="O9525" s="2"/>
      <c r="P9525" s="31">
        <f t="shared" ca="1" si="1033"/>
        <v>4.8900325504688436</v>
      </c>
    </row>
    <row r="9526" spans="1:16" x14ac:dyDescent="0.25">
      <c r="A9526" s="32">
        <f ca="1">Uniform_A+B9526*(Uniform_B-Uniform_A)</f>
        <v>2.7103689352519957</v>
      </c>
      <c r="B9526" s="2">
        <f t="shared" ca="1" si="1029"/>
        <v>0.27103689352519955</v>
      </c>
      <c r="C9526" s="4"/>
      <c r="D9526" s="5">
        <f ca="1">IF(E9526&lt;(Driehoek_C-Driehoek_A)/(Driehoek_B-Driehoek_A),Driehoek_A+SQRT(E9526*(Driehoek_B-Driehoek_A)*(Driehoek_C-Driehoek_A)),Driehoek_B-SQRT((1-E9526)*(Driehoek_B-Driehoek_A)*(Driehoek_B-Driehoek_C)))</f>
        <v>5.4486344334269114</v>
      </c>
      <c r="E9526" s="2">
        <f t="shared" ca="1" si="1030"/>
        <v>0.63965150321597164</v>
      </c>
      <c r="F9526" s="2"/>
      <c r="G9526" s="15">
        <f ca="1">_xlfn.NORM.INV(H9526,Normaal_Mu,Normaal_Sigma)</f>
        <v>5.1409215768892018</v>
      </c>
      <c r="H9526" s="2">
        <f t="shared" ca="1" si="1031"/>
        <v>0.52808654538216748</v>
      </c>
      <c r="I9526" s="2"/>
      <c r="J9526" s="15">
        <f ca="1">-LN(K9526) /NegExp_Labda</f>
        <v>7.8674069346820472</v>
      </c>
      <c r="K9526" s="2">
        <f t="shared" ca="1" si="1032"/>
        <v>0.20732215587471481</v>
      </c>
      <c r="L9526" s="2"/>
      <c r="M9526" s="17">
        <f t="shared" ca="1" si="1034"/>
        <v>5</v>
      </c>
      <c r="N9526" s="2">
        <f t="shared" ca="1" si="1028"/>
        <v>0.460577474848332</v>
      </c>
      <c r="O9526" s="2"/>
      <c r="P9526" s="31">
        <f t="shared" ca="1" si="1033"/>
        <v>5.2334663760500311</v>
      </c>
    </row>
    <row r="9527" spans="1:16" x14ac:dyDescent="0.25">
      <c r="A9527" s="32">
        <f ca="1">Uniform_A+B9527*(Uniform_B-Uniform_A)</f>
        <v>7.4561962786137883</v>
      </c>
      <c r="B9527" s="2">
        <f t="shared" ca="1" si="1029"/>
        <v>0.74561962786137881</v>
      </c>
      <c r="C9527" s="4"/>
      <c r="D9527" s="5">
        <f ca="1">IF(E9527&lt;(Driehoek_C-Driehoek_A)/(Driehoek_B-Driehoek_A),Driehoek_A+SQRT(E9527*(Driehoek_B-Driehoek_A)*(Driehoek_C-Driehoek_A)),Driehoek_B-SQRT((1-E9527)*(Driehoek_B-Driehoek_A)*(Driehoek_B-Driehoek_C)))</f>
        <v>3.5383908342241641</v>
      </c>
      <c r="E9527" s="2">
        <f t="shared" ca="1" si="1030"/>
        <v>0.16904616848749432</v>
      </c>
      <c r="F9527" s="2"/>
      <c r="G9527" s="15">
        <f ca="1">_xlfn.NORM.INV(H9527,Normaal_Mu,Normaal_Sigma)</f>
        <v>6.1639614485800633</v>
      </c>
      <c r="H9527" s="2">
        <f t="shared" ca="1" si="1031"/>
        <v>0.71971016769103457</v>
      </c>
      <c r="I9527" s="2"/>
      <c r="J9527" s="15">
        <f ca="1">-LN(K9527) /NegExp_Labda</f>
        <v>31.497825726102498</v>
      </c>
      <c r="K9527" s="2">
        <f t="shared" ca="1" si="1032"/>
        <v>1.8371034765843897E-3</v>
      </c>
      <c r="L9527" s="2"/>
      <c r="M9527" s="17">
        <f t="shared" ca="1" si="1034"/>
        <v>2</v>
      </c>
      <c r="N9527" s="2">
        <f t="shared" ca="1" si="1028"/>
        <v>6.9560280605215352E-2</v>
      </c>
      <c r="O9527" s="2"/>
      <c r="P9527" s="31">
        <f t="shared" ca="1" si="1033"/>
        <v>10.131274857504103</v>
      </c>
    </row>
    <row r="9528" spans="1:16" x14ac:dyDescent="0.25">
      <c r="A9528" s="32">
        <f ca="1">Uniform_A+B9528*(Uniform_B-Uniform_A)</f>
        <v>3.3775769246997358</v>
      </c>
      <c r="B9528" s="2">
        <f t="shared" ca="1" si="1029"/>
        <v>0.33775769246997356</v>
      </c>
      <c r="C9528" s="4"/>
      <c r="D9528" s="5">
        <f ca="1">IF(E9528&lt;(Driehoek_C-Driehoek_A)/(Driehoek_B-Driehoek_A),Driehoek_A+SQRT(E9528*(Driehoek_B-Driehoek_A)*(Driehoek_C-Driehoek_A)),Driehoek_B-SQRT((1-E9528)*(Driehoek_B-Driehoek_A)*(Driehoek_B-Driehoek_C)))</f>
        <v>8.5315688706236124</v>
      </c>
      <c r="E9528" s="2">
        <f t="shared" ca="1" si="1030"/>
        <v>0.99373063648660465</v>
      </c>
      <c r="F9528" s="2"/>
      <c r="G9528" s="15">
        <f ca="1">_xlfn.NORM.INV(H9528,Normaal_Mu,Normaal_Sigma)</f>
        <v>4.7715186780136207</v>
      </c>
      <c r="H9528" s="2">
        <f t="shared" ca="1" si="1031"/>
        <v>0.45452351003567049</v>
      </c>
      <c r="I9528" s="2"/>
      <c r="J9528" s="15">
        <f ca="1">-LN(K9528) /NegExp_Labda</f>
        <v>1.2460585437477927</v>
      </c>
      <c r="K9528" s="2">
        <f t="shared" ca="1" si="1032"/>
        <v>0.77941494695274038</v>
      </c>
      <c r="L9528" s="2"/>
      <c r="M9528" s="17">
        <f t="shared" ca="1" si="1034"/>
        <v>4</v>
      </c>
      <c r="N9528" s="2">
        <f t="shared" ca="1" si="1028"/>
        <v>0.30027263497243806</v>
      </c>
      <c r="O9528" s="2"/>
      <c r="P9528" s="31">
        <f t="shared" ca="1" si="1033"/>
        <v>4.3853446034169519</v>
      </c>
    </row>
    <row r="9529" spans="1:16" x14ac:dyDescent="0.25">
      <c r="A9529" s="32">
        <f ca="1">Uniform_A+B9529*(Uniform_B-Uniform_A)</f>
        <v>4.6986464071422418</v>
      </c>
      <c r="B9529" s="2">
        <f t="shared" ca="1" si="1029"/>
        <v>0.46986464071422418</v>
      </c>
      <c r="C9529" s="4"/>
      <c r="D9529" s="5">
        <f ca="1">IF(E9529&lt;(Driehoek_C-Driehoek_A)/(Driehoek_B-Driehoek_A),Driehoek_A+SQRT(E9529*(Driehoek_B-Driehoek_A)*(Driehoek_C-Driehoek_A)),Driehoek_B-SQRT((1-E9529)*(Driehoek_B-Driehoek_A)*(Driehoek_B-Driehoek_C)))</f>
        <v>5.0320236325024474</v>
      </c>
      <c r="E9529" s="2">
        <f t="shared" ca="1" si="1030"/>
        <v>0.55014752991374083</v>
      </c>
      <c r="F9529" s="2"/>
      <c r="G9529" s="15">
        <f ca="1">_xlfn.NORM.INV(H9529,Normaal_Mu,Normaal_Sigma)</f>
        <v>5.660824486464918</v>
      </c>
      <c r="H9529" s="2">
        <f t="shared" ca="1" si="1031"/>
        <v>0.6294557541149931</v>
      </c>
      <c r="I9529" s="2"/>
      <c r="J9529" s="15">
        <f ca="1">-LN(K9529) /NegExp_Labda</f>
        <v>0.60607299055135733</v>
      </c>
      <c r="K9529" s="2">
        <f t="shared" ca="1" si="1032"/>
        <v>0.88584383878002382</v>
      </c>
      <c r="L9529" s="2"/>
      <c r="M9529" s="17">
        <f t="shared" ca="1" si="1034"/>
        <v>4</v>
      </c>
      <c r="N9529" s="2">
        <f t="shared" ca="1" si="1028"/>
        <v>0.35108374120680885</v>
      </c>
      <c r="O9529" s="2"/>
      <c r="P9529" s="31">
        <f t="shared" ca="1" si="1033"/>
        <v>3.9995135033321931</v>
      </c>
    </row>
    <row r="9530" spans="1:16" x14ac:dyDescent="0.25">
      <c r="A9530" s="32">
        <f ca="1">Uniform_A+B9530*(Uniform_B-Uniform_A)</f>
        <v>2.3646663436623747</v>
      </c>
      <c r="B9530" s="2">
        <f t="shared" ca="1" si="1029"/>
        <v>0.23646663436623749</v>
      </c>
      <c r="C9530" s="4"/>
      <c r="D9530" s="5">
        <f ca="1">IF(E9530&lt;(Driehoek_C-Driehoek_A)/(Driehoek_B-Driehoek_A),Driehoek_A+SQRT(E9530*(Driehoek_B-Driehoek_A)*(Driehoek_C-Driehoek_A)),Driehoek_B-SQRT((1-E9530)*(Driehoek_B-Driehoek_A)*(Driehoek_B-Driehoek_C)))</f>
        <v>5.9984455058656359</v>
      </c>
      <c r="E9530" s="2">
        <f t="shared" ca="1" si="1030"/>
        <v>0.74259058910690856</v>
      </c>
      <c r="F9530" s="2"/>
      <c r="G9530" s="15">
        <f ca="1">_xlfn.NORM.INV(H9530,Normaal_Mu,Normaal_Sigma)</f>
        <v>5.667680814260537</v>
      </c>
      <c r="H9530" s="2">
        <f t="shared" ca="1" si="1031"/>
        <v>0.6307500047847433</v>
      </c>
      <c r="I9530" s="2"/>
      <c r="J9530" s="15">
        <f ca="1">-LN(K9530) /NegExp_Labda</f>
        <v>1.1089743145323534</v>
      </c>
      <c r="K9530" s="2">
        <f t="shared" ca="1" si="1032"/>
        <v>0.8010796786375648</v>
      </c>
      <c r="L9530" s="2"/>
      <c r="M9530" s="17">
        <f t="shared" ca="1" si="1034"/>
        <v>2</v>
      </c>
      <c r="N9530" s="2">
        <f t="shared" ca="1" si="1028"/>
        <v>0.10266716838374701</v>
      </c>
      <c r="O9530" s="2"/>
      <c r="P9530" s="31">
        <f t="shared" ca="1" si="1033"/>
        <v>3.4279533956641801</v>
      </c>
    </row>
    <row r="9531" spans="1:16" x14ac:dyDescent="0.25">
      <c r="A9531" s="32">
        <f ca="1">Uniform_A+B9531*(Uniform_B-Uniform_A)</f>
        <v>9.8872350172206076</v>
      </c>
      <c r="B9531" s="2">
        <f t="shared" ca="1" si="1029"/>
        <v>0.98872350172206069</v>
      </c>
      <c r="C9531" s="4"/>
      <c r="D9531" s="5">
        <f ca="1">IF(E9531&lt;(Driehoek_C-Driehoek_A)/(Driehoek_B-Driehoek_A),Driehoek_A+SQRT(E9531*(Driehoek_B-Driehoek_A)*(Driehoek_C-Driehoek_A)),Driehoek_B-SQRT((1-E9531)*(Driehoek_B-Driehoek_A)*(Driehoek_B-Driehoek_C)))</f>
        <v>4.5235990787590783</v>
      </c>
      <c r="E9531" s="2">
        <f t="shared" ca="1" si="1030"/>
        <v>0.42748099406609796</v>
      </c>
      <c r="F9531" s="2"/>
      <c r="G9531" s="15">
        <f ca="1">_xlfn.NORM.INV(H9531,Normaal_Mu,Normaal_Sigma)</f>
        <v>5.8525401948488529</v>
      </c>
      <c r="H9531" s="2">
        <f t="shared" ca="1" si="1031"/>
        <v>0.66504447776722442</v>
      </c>
      <c r="I9531" s="2"/>
      <c r="J9531" s="15">
        <f ca="1">-LN(K9531) /NegExp_Labda</f>
        <v>2.662266485511029</v>
      </c>
      <c r="K9531" s="2">
        <f t="shared" ca="1" si="1032"/>
        <v>0.58716271667282882</v>
      </c>
      <c r="L9531" s="2"/>
      <c r="M9531" s="17">
        <f t="shared" ca="1" si="1034"/>
        <v>5</v>
      </c>
      <c r="N9531" s="2">
        <f t="shared" ca="1" si="1028"/>
        <v>0.46963514845024978</v>
      </c>
      <c r="O9531" s="2"/>
      <c r="P9531" s="31">
        <f t="shared" ca="1" si="1033"/>
        <v>5.5851281552679133</v>
      </c>
    </row>
    <row r="9532" spans="1:16" x14ac:dyDescent="0.25">
      <c r="A9532" s="32">
        <f ca="1">Uniform_A+B9532*(Uniform_B-Uniform_A)</f>
        <v>6.820340597168391</v>
      </c>
      <c r="B9532" s="2">
        <f t="shared" ca="1" si="1029"/>
        <v>0.68203405971683906</v>
      </c>
      <c r="C9532" s="4"/>
      <c r="D9532" s="5">
        <f ca="1">IF(E9532&lt;(Driehoek_C-Driehoek_A)/(Driehoek_B-Driehoek_A),Driehoek_A+SQRT(E9532*(Driehoek_B-Driehoek_A)*(Driehoek_C-Driehoek_A)),Driehoek_B-SQRT((1-E9532)*(Driehoek_B-Driehoek_A)*(Driehoek_B-Driehoek_C)))</f>
        <v>4.133908749633612</v>
      </c>
      <c r="E9532" s="2">
        <f t="shared" ca="1" si="1030"/>
        <v>0.32346159837450517</v>
      </c>
      <c r="F9532" s="2"/>
      <c r="G9532" s="15">
        <f ca="1">_xlfn.NORM.INV(H9532,Normaal_Mu,Normaal_Sigma)</f>
        <v>4.3318345160817664</v>
      </c>
      <c r="H9532" s="2">
        <f t="shared" ca="1" si="1031"/>
        <v>0.3691585612831364</v>
      </c>
      <c r="I9532" s="2"/>
      <c r="J9532" s="15">
        <f ca="1">-LN(K9532) /NegExp_Labda</f>
        <v>2.6738473289883795</v>
      </c>
      <c r="K9532" s="2">
        <f t="shared" ca="1" si="1032"/>
        <v>0.58580432251161452</v>
      </c>
      <c r="L9532" s="2"/>
      <c r="M9532" s="17">
        <f t="shared" ca="1" si="1034"/>
        <v>7</v>
      </c>
      <c r="N9532" s="2">
        <f t="shared" ca="1" si="1028"/>
        <v>0.80036691031021934</v>
      </c>
      <c r="O9532" s="2"/>
      <c r="P9532" s="31">
        <f t="shared" ca="1" si="1033"/>
        <v>4.9919862383744293</v>
      </c>
    </row>
    <row r="9533" spans="1:16" x14ac:dyDescent="0.25">
      <c r="A9533" s="32">
        <f ca="1">Uniform_A+B9533*(Uniform_B-Uniform_A)</f>
        <v>1.0469429238404837</v>
      </c>
      <c r="B9533" s="2">
        <f t="shared" ca="1" si="1029"/>
        <v>0.10469429238404837</v>
      </c>
      <c r="C9533" s="4"/>
      <c r="D9533" s="5">
        <f ca="1">IF(E9533&lt;(Driehoek_C-Driehoek_A)/(Driehoek_B-Driehoek_A),Driehoek_A+SQRT(E9533*(Driehoek_B-Driehoek_A)*(Driehoek_C-Driehoek_A)),Driehoek_B-SQRT((1-E9533)*(Driehoek_B-Driehoek_A)*(Driehoek_B-Driehoek_C)))</f>
        <v>4.9633682696925074</v>
      </c>
      <c r="E9533" s="2">
        <f t="shared" ca="1" si="1030"/>
        <v>0.53444583639642107</v>
      </c>
      <c r="F9533" s="2"/>
      <c r="G9533" s="15">
        <f ca="1">_xlfn.NORM.INV(H9533,Normaal_Mu,Normaal_Sigma)</f>
        <v>5.595458757921306</v>
      </c>
      <c r="H9533" s="2">
        <f t="shared" ca="1" si="1031"/>
        <v>0.61704514071923233</v>
      </c>
      <c r="I9533" s="2"/>
      <c r="J9533" s="15">
        <f ca="1">-LN(K9533) /NegExp_Labda</f>
        <v>4.1888569169268592</v>
      </c>
      <c r="K9533" s="2">
        <f t="shared" ca="1" si="1032"/>
        <v>0.43267371356641615</v>
      </c>
      <c r="L9533" s="2"/>
      <c r="M9533" s="17">
        <f t="shared" ca="1" si="1034"/>
        <v>8</v>
      </c>
      <c r="N9533" s="2">
        <f t="shared" ca="1" si="1028"/>
        <v>0.87370515454402109</v>
      </c>
      <c r="O9533" s="2"/>
      <c r="P9533" s="31">
        <f t="shared" ca="1" si="1033"/>
        <v>4.7589253736762318</v>
      </c>
    </row>
    <row r="9534" spans="1:16" x14ac:dyDescent="0.25">
      <c r="A9534" s="32">
        <f ca="1">Uniform_A+B9534*(Uniform_B-Uniform_A)</f>
        <v>7.5701223184347235</v>
      </c>
      <c r="B9534" s="2">
        <f t="shared" ca="1" si="1029"/>
        <v>0.75701223184347233</v>
      </c>
      <c r="C9534" s="4"/>
      <c r="D9534" s="5">
        <f ca="1">IF(E9534&lt;(Driehoek_C-Driehoek_A)/(Driehoek_B-Driehoek_A),Driehoek_A+SQRT(E9534*(Driehoek_B-Driehoek_A)*(Driehoek_C-Driehoek_A)),Driehoek_B-SQRT((1-E9534)*(Driehoek_B-Driehoek_A)*(Driehoek_B-Driehoek_C)))</f>
        <v>4.7575287651674216</v>
      </c>
      <c r="E9534" s="2">
        <f t="shared" ca="1" si="1030"/>
        <v>0.48575536633194671</v>
      </c>
      <c r="F9534" s="2"/>
      <c r="G9534" s="15">
        <f ca="1">_xlfn.NORM.INV(H9534,Normaal_Mu,Normaal_Sigma)</f>
        <v>5.3145195739543984</v>
      </c>
      <c r="H9534" s="2">
        <f t="shared" ca="1" si="1031"/>
        <v>0.56247994439706273</v>
      </c>
      <c r="I9534" s="2"/>
      <c r="J9534" s="15">
        <f ca="1">-LN(K9534) /NegExp_Labda</f>
        <v>3.3020326876399579</v>
      </c>
      <c r="K9534" s="2">
        <f t="shared" ca="1" si="1032"/>
        <v>0.51664125773277225</v>
      </c>
      <c r="L9534" s="2"/>
      <c r="M9534" s="17">
        <f t="shared" ca="1" si="1034"/>
        <v>2</v>
      </c>
      <c r="N9534" s="2">
        <f t="shared" ca="1" si="1028"/>
        <v>9.2991814500599901E-2</v>
      </c>
      <c r="O9534" s="2"/>
      <c r="P9534" s="31">
        <f t="shared" ca="1" si="1033"/>
        <v>4.5888406690393007</v>
      </c>
    </row>
    <row r="9535" spans="1:16" x14ac:dyDescent="0.25">
      <c r="A9535" s="32">
        <f ca="1">Uniform_A+B9535*(Uniform_B-Uniform_A)</f>
        <v>0.40537408762042371</v>
      </c>
      <c r="B9535" s="2">
        <f t="shared" ca="1" si="1029"/>
        <v>4.0537408762042371E-2</v>
      </c>
      <c r="C9535" s="4"/>
      <c r="D9535" s="5">
        <f ca="1">IF(E9535&lt;(Driehoek_C-Driehoek_A)/(Driehoek_B-Driehoek_A),Driehoek_A+SQRT(E9535*(Driehoek_B-Driehoek_A)*(Driehoek_C-Driehoek_A)),Driehoek_B-SQRT((1-E9535)*(Driehoek_B-Driehoek_A)*(Driehoek_B-Driehoek_C)))</f>
        <v>3.6721570733572642</v>
      </c>
      <c r="E9535" s="2">
        <f t="shared" ca="1" si="1030"/>
        <v>0.19972209128419505</v>
      </c>
      <c r="F9535" s="2"/>
      <c r="G9535" s="15">
        <f ca="1">_xlfn.NORM.INV(H9535,Normaal_Mu,Normaal_Sigma)</f>
        <v>5.5290267897921419</v>
      </c>
      <c r="H9535" s="2">
        <f t="shared" ca="1" si="1031"/>
        <v>0.6043078276814523</v>
      </c>
      <c r="I9535" s="2"/>
      <c r="J9535" s="15">
        <f ca="1">-LN(K9535) /NegExp_Labda</f>
        <v>9.5420614934976875</v>
      </c>
      <c r="K9535" s="2">
        <f t="shared" ca="1" si="1032"/>
        <v>0.14831568075682866</v>
      </c>
      <c r="L9535" s="2"/>
      <c r="M9535" s="17">
        <f t="shared" ca="1" si="1034"/>
        <v>2</v>
      </c>
      <c r="N9535" s="2">
        <f t="shared" ca="1" si="1028"/>
        <v>0.10532012865486184</v>
      </c>
      <c r="O9535" s="2"/>
      <c r="P9535" s="31">
        <f t="shared" ca="1" si="1033"/>
        <v>4.2297238888535036</v>
      </c>
    </row>
    <row r="9536" spans="1:16" x14ac:dyDescent="0.25">
      <c r="A9536" s="32">
        <f ca="1">Uniform_A+B9536*(Uniform_B-Uniform_A)</f>
        <v>5.8971167102450517</v>
      </c>
      <c r="B9536" s="2">
        <f t="shared" ca="1" si="1029"/>
        <v>0.58971167102450517</v>
      </c>
      <c r="C9536" s="4"/>
      <c r="D9536" s="5">
        <f ca="1">IF(E9536&lt;(Driehoek_C-Driehoek_A)/(Driehoek_B-Driehoek_A),Driehoek_A+SQRT(E9536*(Driehoek_B-Driehoek_A)*(Driehoek_C-Driehoek_A)),Driehoek_B-SQRT((1-E9536)*(Driehoek_B-Driehoek_A)*(Driehoek_B-Driehoek_C)))</f>
        <v>4.49402253915994</v>
      </c>
      <c r="E9536" s="2">
        <f t="shared" ca="1" si="1030"/>
        <v>0.41989048921146754</v>
      </c>
      <c r="F9536" s="2"/>
      <c r="G9536" s="15">
        <f ca="1">_xlfn.NORM.INV(H9536,Normaal_Mu,Normaal_Sigma)</f>
        <v>4.8815943487489797</v>
      </c>
      <c r="H9536" s="2">
        <f t="shared" ca="1" si="1031"/>
        <v>0.47639527953430838</v>
      </c>
      <c r="I9536" s="2"/>
      <c r="J9536" s="15">
        <f ca="1">-LN(K9536) /NegExp_Labda</f>
        <v>1.3029562786734711E-3</v>
      </c>
      <c r="K9536" s="2">
        <f t="shared" ca="1" si="1032"/>
        <v>0.99973944269521742</v>
      </c>
      <c r="L9536" s="2"/>
      <c r="M9536" s="17">
        <f t="shared" ca="1" si="1034"/>
        <v>4</v>
      </c>
      <c r="N9536" s="2">
        <f t="shared" ca="1" si="1028"/>
        <v>0.43701823359538228</v>
      </c>
      <c r="O9536" s="2"/>
      <c r="P9536" s="31">
        <f t="shared" ca="1" si="1033"/>
        <v>3.8548073108865291</v>
      </c>
    </row>
    <row r="9537" spans="1:16" x14ac:dyDescent="0.25">
      <c r="A9537" s="32">
        <f ca="1">Uniform_A+B9537*(Uniform_B-Uniform_A)</f>
        <v>9.5267787537402491</v>
      </c>
      <c r="B9537" s="2">
        <f t="shared" ca="1" si="1029"/>
        <v>0.95267787537402482</v>
      </c>
      <c r="C9537" s="4"/>
      <c r="D9537" s="5">
        <f ca="1">IF(E9537&lt;(Driehoek_C-Driehoek_A)/(Driehoek_B-Driehoek_A),Driehoek_A+SQRT(E9537*(Driehoek_B-Driehoek_A)*(Driehoek_C-Driehoek_A)),Driehoek_B-SQRT((1-E9537)*(Driehoek_B-Driehoek_A)*(Driehoek_B-Driehoek_C)))</f>
        <v>4.4014586054120768</v>
      </c>
      <c r="E9537" s="2">
        <f t="shared" ca="1" si="1030"/>
        <v>0.39581191549318162</v>
      </c>
      <c r="F9537" s="2"/>
      <c r="G9537" s="15">
        <f ca="1">_xlfn.NORM.INV(H9537,Normaal_Mu,Normaal_Sigma)</f>
        <v>7.2011592814504599</v>
      </c>
      <c r="H9537" s="2">
        <f t="shared" ca="1" si="1031"/>
        <v>0.86446017479190251</v>
      </c>
      <c r="I9537" s="2"/>
      <c r="J9537" s="15">
        <f ca="1">-LN(K9537) /NegExp_Labda</f>
        <v>0.4271571418171749</v>
      </c>
      <c r="K9537" s="2">
        <f t="shared" ca="1" si="1032"/>
        <v>0.91811609761905588</v>
      </c>
      <c r="L9537" s="2"/>
      <c r="M9537" s="17">
        <f t="shared" ca="1" si="1034"/>
        <v>1</v>
      </c>
      <c r="N9537" s="2">
        <f t="shared" ca="1" si="1028"/>
        <v>3.14594310525107E-2</v>
      </c>
      <c r="O9537" s="2"/>
      <c r="P9537" s="31">
        <f t="shared" ca="1" si="1033"/>
        <v>4.5113107564839918</v>
      </c>
    </row>
    <row r="9538" spans="1:16" x14ac:dyDescent="0.25">
      <c r="A9538" s="32">
        <f ca="1">Uniform_A+B9538*(Uniform_B-Uniform_A)</f>
        <v>8.488735164009519</v>
      </c>
      <c r="B9538" s="2">
        <f t="shared" ca="1" si="1029"/>
        <v>0.84887351640095199</v>
      </c>
      <c r="C9538" s="4"/>
      <c r="D9538" s="5">
        <f ca="1">IF(E9538&lt;(Driehoek_C-Driehoek_A)/(Driehoek_B-Driehoek_A),Driehoek_A+SQRT(E9538*(Driehoek_B-Driehoek_A)*(Driehoek_C-Driehoek_A)),Driehoek_B-SQRT((1-E9538)*(Driehoek_B-Driehoek_A)*(Driehoek_B-Driehoek_C)))</f>
        <v>3.3672146784181836</v>
      </c>
      <c r="E9538" s="2">
        <f t="shared" ca="1" si="1030"/>
        <v>0.1335197126344384</v>
      </c>
      <c r="F9538" s="2"/>
      <c r="G9538" s="15">
        <f ca="1">_xlfn.NORM.INV(H9538,Normaal_Mu,Normaal_Sigma)</f>
        <v>6.3193922878103646</v>
      </c>
      <c r="H9538" s="2">
        <f t="shared" ca="1" si="1031"/>
        <v>0.74527557913091735</v>
      </c>
      <c r="I9538" s="2"/>
      <c r="J9538" s="15">
        <f ca="1">-LN(K9538) /NegExp_Labda</f>
        <v>2.6577577041711518</v>
      </c>
      <c r="K9538" s="2">
        <f t="shared" ca="1" si="1032"/>
        <v>0.5876924331345843</v>
      </c>
      <c r="L9538" s="2"/>
      <c r="M9538" s="17">
        <f t="shared" ca="1" si="1034"/>
        <v>2</v>
      </c>
      <c r="N9538" s="2">
        <f t="shared" ca="1" si="1028"/>
        <v>9.8488194318615552E-2</v>
      </c>
      <c r="O9538" s="2"/>
      <c r="P9538" s="31">
        <f t="shared" ca="1" si="1033"/>
        <v>4.5666199668818432</v>
      </c>
    </row>
    <row r="9539" spans="1:16" x14ac:dyDescent="0.25">
      <c r="A9539" s="32">
        <f ca="1">Uniform_A+B9539*(Uniform_B-Uniform_A)</f>
        <v>5.9149075976031309</v>
      </c>
      <c r="B9539" s="2">
        <f t="shared" ca="1" si="1029"/>
        <v>0.59149075976031307</v>
      </c>
      <c r="C9539" s="4"/>
      <c r="D9539" s="5">
        <f ca="1">IF(E9539&lt;(Driehoek_C-Driehoek_A)/(Driehoek_B-Driehoek_A),Driehoek_A+SQRT(E9539*(Driehoek_B-Driehoek_A)*(Driehoek_C-Driehoek_A)),Driehoek_B-SQRT((1-E9539)*(Driehoek_B-Driehoek_A)*(Driehoek_B-Driehoek_C)))</f>
        <v>4.6448999497563914</v>
      </c>
      <c r="E9539" s="2">
        <f t="shared" ca="1" si="1030"/>
        <v>0.45808867292480338</v>
      </c>
      <c r="F9539" s="2"/>
      <c r="G9539" s="15">
        <f ca="1">_xlfn.NORM.INV(H9539,Normaal_Mu,Normaal_Sigma)</f>
        <v>4.0674380135187018</v>
      </c>
      <c r="H9539" s="2">
        <f t="shared" ca="1" si="1031"/>
        <v>0.32050719087705859</v>
      </c>
      <c r="I9539" s="2"/>
      <c r="J9539" s="15">
        <f ca="1">-LN(K9539) /NegExp_Labda</f>
        <v>3.673503467902878</v>
      </c>
      <c r="K9539" s="2">
        <f t="shared" ca="1" si="1032"/>
        <v>0.47964899951714557</v>
      </c>
      <c r="L9539" s="2"/>
      <c r="M9539" s="17">
        <f t="shared" ca="1" si="1034"/>
        <v>5</v>
      </c>
      <c r="N9539" s="2">
        <f t="shared" ca="1" si="1028"/>
        <v>0.60583334653428611</v>
      </c>
      <c r="O9539" s="2"/>
      <c r="P9539" s="31">
        <f t="shared" ca="1" si="1033"/>
        <v>4.6601498057562205</v>
      </c>
    </row>
    <row r="9540" spans="1:16" x14ac:dyDescent="0.25">
      <c r="A9540" s="32">
        <f ca="1">Uniform_A+B9540*(Uniform_B-Uniform_A)</f>
        <v>9.7304593301528186</v>
      </c>
      <c r="B9540" s="2">
        <f t="shared" ca="1" si="1029"/>
        <v>0.97304593301528186</v>
      </c>
      <c r="C9540" s="4"/>
      <c r="D9540" s="5">
        <f ca="1">IF(E9540&lt;(Driehoek_C-Driehoek_A)/(Driehoek_B-Driehoek_A),Driehoek_A+SQRT(E9540*(Driehoek_B-Driehoek_A)*(Driehoek_C-Driehoek_A)),Driehoek_B-SQRT((1-E9540)*(Driehoek_B-Driehoek_A)*(Driehoek_B-Driehoek_C)))</f>
        <v>2.4066305317618983</v>
      </c>
      <c r="E9540" s="2">
        <f t="shared" ca="1" si="1030"/>
        <v>1.1810599240068886E-2</v>
      </c>
      <c r="F9540" s="2"/>
      <c r="G9540" s="15">
        <f ca="1">_xlfn.NORM.INV(H9540,Normaal_Mu,Normaal_Sigma)</f>
        <v>3.3453601041671197</v>
      </c>
      <c r="H9540" s="2">
        <f t="shared" ca="1" si="1031"/>
        <v>0.20402787013944734</v>
      </c>
      <c r="I9540" s="2"/>
      <c r="J9540" s="15">
        <f ca="1">-LN(K9540) /NegExp_Labda</f>
        <v>3.3982360148311672</v>
      </c>
      <c r="K9540" s="2">
        <f t="shared" ca="1" si="1032"/>
        <v>0.50679575686969114</v>
      </c>
      <c r="L9540" s="2"/>
      <c r="M9540" s="17">
        <f t="shared" ca="1" si="1034"/>
        <v>6</v>
      </c>
      <c r="N9540" s="2">
        <f t="shared" ca="1" si="1028"/>
        <v>0.71392584696671368</v>
      </c>
      <c r="O9540" s="2"/>
      <c r="P9540" s="31">
        <f t="shared" ca="1" si="1033"/>
        <v>4.9761371961826004</v>
      </c>
    </row>
    <row r="9541" spans="1:16" x14ac:dyDescent="0.25">
      <c r="A9541" s="32">
        <f ca="1">Uniform_A+B9541*(Uniform_B-Uniform_A)</f>
        <v>3.3483825649537069</v>
      </c>
      <c r="B9541" s="2">
        <f t="shared" ca="1" si="1029"/>
        <v>0.33483825649537069</v>
      </c>
      <c r="C9541" s="4"/>
      <c r="D9541" s="5">
        <f ca="1">IF(E9541&lt;(Driehoek_C-Driehoek_A)/(Driehoek_B-Driehoek_A),Driehoek_A+SQRT(E9541*(Driehoek_B-Driehoek_A)*(Driehoek_C-Driehoek_A)),Driehoek_B-SQRT((1-E9541)*(Driehoek_B-Driehoek_A)*(Driehoek_B-Driehoek_C)))</f>
        <v>4.0847154881502297</v>
      </c>
      <c r="E9541" s="2">
        <f t="shared" ca="1" si="1030"/>
        <v>0.30971366193056482</v>
      </c>
      <c r="F9541" s="2"/>
      <c r="G9541" s="15">
        <f ca="1">_xlfn.NORM.INV(H9541,Normaal_Mu,Normaal_Sigma)</f>
        <v>7.5894348816477706</v>
      </c>
      <c r="H9541" s="2">
        <f t="shared" ca="1" si="1031"/>
        <v>0.90229113941593309</v>
      </c>
      <c r="I9541" s="2"/>
      <c r="J9541" s="15">
        <f ca="1">-LN(K9541) /NegExp_Labda</f>
        <v>9.7604869778339687</v>
      </c>
      <c r="K9541" s="2">
        <f t="shared" ca="1" si="1032"/>
        <v>0.14197597929749839</v>
      </c>
      <c r="L9541" s="2"/>
      <c r="M9541" s="17">
        <f t="shared" ca="1" si="1034"/>
        <v>4</v>
      </c>
      <c r="N9541" s="2">
        <f t="shared" ref="N9541:N9604" ca="1" si="1035">RAND()</f>
        <v>0.30891224693037955</v>
      </c>
      <c r="O9541" s="2"/>
      <c r="P9541" s="31">
        <f t="shared" ca="1" si="1033"/>
        <v>5.7566039825171353</v>
      </c>
    </row>
    <row r="9542" spans="1:16" x14ac:dyDescent="0.25">
      <c r="A9542" s="32">
        <f ca="1">Uniform_A+B9542*(Uniform_B-Uniform_A)</f>
        <v>6.6587325324981874</v>
      </c>
      <c r="B9542" s="2">
        <f t="shared" ref="B9542:B9605" ca="1" si="1036">RAND()</f>
        <v>0.66587325324981872</v>
      </c>
      <c r="C9542" s="4"/>
      <c r="D9542" s="5">
        <f ca="1">IF(E9542&lt;(Driehoek_C-Driehoek_A)/(Driehoek_B-Driehoek_A),Driehoek_A+SQRT(E9542*(Driehoek_B-Driehoek_A)*(Driehoek_C-Driehoek_A)),Driehoek_B-SQRT((1-E9542)*(Driehoek_B-Driehoek_A)*(Driehoek_B-Driehoek_C)))</f>
        <v>6.6416300344299382</v>
      </c>
      <c r="E9542" s="2">
        <f t="shared" ref="E9542:E9605" ca="1" si="1037">RAND()</f>
        <v>0.84108831729991618</v>
      </c>
      <c r="F9542" s="2"/>
      <c r="G9542" s="15">
        <f ca="1">_xlfn.NORM.INV(H9542,Normaal_Mu,Normaal_Sigma)</f>
        <v>5.937910625057679</v>
      </c>
      <c r="H9542" s="2">
        <f t="shared" ref="H9542:H9605" ca="1" si="1038">RAND()</f>
        <v>0.68044921083027265</v>
      </c>
      <c r="I9542" s="2"/>
      <c r="J9542" s="15">
        <f ca="1">-LN(K9542) /NegExp_Labda</f>
        <v>11.808913231106359</v>
      </c>
      <c r="K9542" s="2">
        <f t="shared" ref="K9542:K9605" ca="1" si="1039">RAND()</f>
        <v>9.425205527869529E-2</v>
      </c>
      <c r="L9542" s="2"/>
      <c r="M9542" s="17">
        <f t="shared" ca="1" si="1034"/>
        <v>10</v>
      </c>
      <c r="N9542" s="2">
        <f t="shared" ca="1" si="1035"/>
        <v>0.98349656835681543</v>
      </c>
      <c r="O9542" s="2"/>
      <c r="P9542" s="31">
        <f t="shared" ca="1" si="1033"/>
        <v>8.2094372846184331</v>
      </c>
    </row>
    <row r="9543" spans="1:16" x14ac:dyDescent="0.25">
      <c r="A9543" s="32">
        <f ca="1">Uniform_A+B9543*(Uniform_B-Uniform_A)</f>
        <v>7.9071475491848062</v>
      </c>
      <c r="B9543" s="2">
        <f t="shared" ca="1" si="1036"/>
        <v>0.79071475491848064</v>
      </c>
      <c r="C9543" s="4"/>
      <c r="D9543" s="5">
        <f ca="1">IF(E9543&lt;(Driehoek_C-Driehoek_A)/(Driehoek_B-Driehoek_A),Driehoek_A+SQRT(E9543*(Driehoek_B-Driehoek_A)*(Driehoek_C-Driehoek_A)),Driehoek_B-SQRT((1-E9543)*(Driehoek_B-Driehoek_A)*(Driehoek_B-Driehoek_C)))</f>
        <v>3.4062025427336864</v>
      </c>
      <c r="E9543" s="2">
        <f t="shared" ca="1" si="1037"/>
        <v>0.14124325651362035</v>
      </c>
      <c r="F9543" s="2"/>
      <c r="G9543" s="15">
        <f ca="1">_xlfn.NORM.INV(H9543,Normaal_Mu,Normaal_Sigma)</f>
        <v>-0.64744823800642148</v>
      </c>
      <c r="H9543" s="2">
        <f t="shared" ca="1" si="1038"/>
        <v>2.3734612498146346E-3</v>
      </c>
      <c r="I9543" s="2"/>
      <c r="J9543" s="15">
        <f ca="1">-LN(K9543) /NegExp_Labda</f>
        <v>14.349599892208442</v>
      </c>
      <c r="K9543" s="2">
        <f t="shared" ca="1" si="1039"/>
        <v>5.6703463897845641E-2</v>
      </c>
      <c r="L9543" s="2"/>
      <c r="M9543" s="17">
        <f t="shared" ca="1" si="1034"/>
        <v>7</v>
      </c>
      <c r="N9543" s="2">
        <f t="shared" ca="1" si="1035"/>
        <v>0.77946384969507954</v>
      </c>
      <c r="O9543" s="2"/>
      <c r="P9543" s="31">
        <f t="shared" ca="1" si="1033"/>
        <v>6.4031003492241023</v>
      </c>
    </row>
    <row r="9544" spans="1:16" x14ac:dyDescent="0.25">
      <c r="A9544" s="32">
        <f ca="1">Uniform_A+B9544*(Uniform_B-Uniform_A)</f>
        <v>5.0199386566819717</v>
      </c>
      <c r="B9544" s="2">
        <f t="shared" ca="1" si="1036"/>
        <v>0.50199386566819715</v>
      </c>
      <c r="C9544" s="4"/>
      <c r="D9544" s="5">
        <f ca="1">IF(E9544&lt;(Driehoek_C-Driehoek_A)/(Driehoek_B-Driehoek_A),Driehoek_A+SQRT(E9544*(Driehoek_B-Driehoek_A)*(Driehoek_C-Driehoek_A)),Driehoek_B-SQRT((1-E9544)*(Driehoek_B-Driehoek_A)*(Driehoek_B-Driehoek_C)))</f>
        <v>3.3893757293153741</v>
      </c>
      <c r="E9544" s="2">
        <f t="shared" ca="1" si="1037"/>
        <v>0.1378832083721877</v>
      </c>
      <c r="F9544" s="2"/>
      <c r="G9544" s="15">
        <f ca="1">_xlfn.NORM.INV(H9544,Normaal_Mu,Normaal_Sigma)</f>
        <v>5.1680579781476776</v>
      </c>
      <c r="H9544" s="2">
        <f t="shared" ca="1" si="1038"/>
        <v>0.53348330833896229</v>
      </c>
      <c r="I9544" s="2"/>
      <c r="J9544" s="15">
        <f ca="1">-LN(K9544) /NegExp_Labda</f>
        <v>8.5960253617178477</v>
      </c>
      <c r="K9544" s="2">
        <f t="shared" ca="1" si="1039"/>
        <v>0.17920854913663586</v>
      </c>
      <c r="L9544" s="2"/>
      <c r="M9544" s="17">
        <f t="shared" ca="1" si="1034"/>
        <v>7</v>
      </c>
      <c r="N9544" s="2">
        <f t="shared" ca="1" si="1035"/>
        <v>0.78916000520538887</v>
      </c>
      <c r="O9544" s="2"/>
      <c r="P9544" s="31">
        <f t="shared" ca="1" si="1033"/>
        <v>5.8346795451725741</v>
      </c>
    </row>
    <row r="9545" spans="1:16" x14ac:dyDescent="0.25">
      <c r="A9545" s="32">
        <f ca="1">Uniform_A+B9545*(Uniform_B-Uniform_A)</f>
        <v>4.4879753663689765</v>
      </c>
      <c r="B9545" s="2">
        <f t="shared" ca="1" si="1036"/>
        <v>0.4487975366368977</v>
      </c>
      <c r="C9545" s="4"/>
      <c r="D9545" s="5">
        <f ca="1">IF(E9545&lt;(Driehoek_C-Driehoek_A)/(Driehoek_B-Driehoek_A),Driehoek_A+SQRT(E9545*(Driehoek_B-Driehoek_A)*(Driehoek_C-Driehoek_A)),Driehoek_B-SQRT((1-E9545)*(Driehoek_B-Driehoek_A)*(Driehoek_B-Driehoek_C)))</f>
        <v>4.6219437242656847</v>
      </c>
      <c r="E9545" s="2">
        <f t="shared" ca="1" si="1037"/>
        <v>0.45236066418581067</v>
      </c>
      <c r="F9545" s="2"/>
      <c r="G9545" s="15">
        <f ca="1">_xlfn.NORM.INV(H9545,Normaal_Mu,Normaal_Sigma)</f>
        <v>3.8032585377611206</v>
      </c>
      <c r="H9545" s="2">
        <f t="shared" ca="1" si="1038"/>
        <v>0.27479629543704287</v>
      </c>
      <c r="I9545" s="2"/>
      <c r="J9545" s="15">
        <f ca="1">-LN(K9545) /NegExp_Labda</f>
        <v>2.77342856120779</v>
      </c>
      <c r="K9545" s="2">
        <f t="shared" ca="1" si="1039"/>
        <v>0.57425271343607076</v>
      </c>
      <c r="L9545" s="2"/>
      <c r="M9545" s="17">
        <f t="shared" ca="1" si="1034"/>
        <v>6</v>
      </c>
      <c r="N9545" s="2">
        <f t="shared" ca="1" si="1035"/>
        <v>0.69180388589544584</v>
      </c>
      <c r="O9545" s="2"/>
      <c r="P9545" s="31">
        <f t="shared" ca="1" si="1033"/>
        <v>4.3373212379207144</v>
      </c>
    </row>
    <row r="9546" spans="1:16" x14ac:dyDescent="0.25">
      <c r="A9546" s="32">
        <f ca="1">Uniform_A+B9546*(Uniform_B-Uniform_A)</f>
        <v>5.8367956206886475</v>
      </c>
      <c r="B9546" s="2">
        <f t="shared" ca="1" si="1036"/>
        <v>0.58367956206886473</v>
      </c>
      <c r="C9546" s="4"/>
      <c r="D9546" s="5">
        <f ca="1">IF(E9546&lt;(Driehoek_C-Driehoek_A)/(Driehoek_B-Driehoek_A),Driehoek_A+SQRT(E9546*(Driehoek_B-Driehoek_A)*(Driehoek_C-Driehoek_A)),Driehoek_B-SQRT((1-E9546)*(Driehoek_B-Driehoek_A)*(Driehoek_B-Driehoek_C)))</f>
        <v>2.4195795891684542</v>
      </c>
      <c r="E9546" s="2">
        <f t="shared" ca="1" si="1037"/>
        <v>1.2574787974769186E-2</v>
      </c>
      <c r="F9546" s="2"/>
      <c r="G9546" s="15">
        <f ca="1">_xlfn.NORM.INV(H9546,Normaal_Mu,Normaal_Sigma)</f>
        <v>4.1848527558155055</v>
      </c>
      <c r="H9546" s="2">
        <f t="shared" ca="1" si="1038"/>
        <v>0.34179336663620763</v>
      </c>
      <c r="I9546" s="2"/>
      <c r="J9546" s="15">
        <f ca="1">-LN(K9546) /NegExp_Labda</f>
        <v>0.54097379138127899</v>
      </c>
      <c r="K9546" s="2">
        <f t="shared" ca="1" si="1039"/>
        <v>0.89745279304978953</v>
      </c>
      <c r="L9546" s="2"/>
      <c r="M9546" s="17">
        <f t="shared" ca="1" si="1034"/>
        <v>6</v>
      </c>
      <c r="N9546" s="2">
        <f t="shared" ca="1" si="1035"/>
        <v>0.75008338123239171</v>
      </c>
      <c r="O9546" s="2"/>
      <c r="P9546" s="31">
        <f t="shared" ca="1" si="1033"/>
        <v>3.7964403514107774</v>
      </c>
    </row>
    <row r="9547" spans="1:16" x14ac:dyDescent="0.25">
      <c r="A9547" s="32">
        <f ca="1">Uniform_A+B9547*(Uniform_B-Uniform_A)</f>
        <v>6.646074589386056</v>
      </c>
      <c r="B9547" s="2">
        <f t="shared" ca="1" si="1036"/>
        <v>0.66460745893860562</v>
      </c>
      <c r="C9547" s="4"/>
      <c r="D9547" s="5">
        <f ca="1">IF(E9547&lt;(Driehoek_C-Driehoek_A)/(Driehoek_B-Driehoek_A),Driehoek_A+SQRT(E9547*(Driehoek_B-Driehoek_A)*(Driehoek_C-Driehoek_A)),Driehoek_B-SQRT((1-E9547)*(Driehoek_B-Driehoek_A)*(Driehoek_B-Driehoek_C)))</f>
        <v>4.4759797510537309</v>
      </c>
      <c r="E9547" s="2">
        <f t="shared" ca="1" si="1037"/>
        <v>0.4152354510606896</v>
      </c>
      <c r="F9547" s="2"/>
      <c r="G9547" s="15">
        <f ca="1">_xlfn.NORM.INV(H9547,Normaal_Mu,Normaal_Sigma)</f>
        <v>5.9555891377622814</v>
      </c>
      <c r="H9547" s="2">
        <f t="shared" ca="1" si="1038"/>
        <v>0.68360178644312075</v>
      </c>
      <c r="I9547" s="2"/>
      <c r="J9547" s="15">
        <f ca="1">-LN(K9547) /NegExp_Labda</f>
        <v>2.2934435680031151</v>
      </c>
      <c r="K9547" s="2">
        <f t="shared" ca="1" si="1039"/>
        <v>0.63211198214001707</v>
      </c>
      <c r="L9547" s="2"/>
      <c r="M9547" s="17">
        <f t="shared" ca="1" si="1034"/>
        <v>9</v>
      </c>
      <c r="N9547" s="2">
        <f t="shared" ca="1" si="1035"/>
        <v>0.95110440599884061</v>
      </c>
      <c r="O9547" s="2"/>
      <c r="P9547" s="31">
        <f t="shared" ca="1" si="1033"/>
        <v>5.6742174092410371</v>
      </c>
    </row>
    <row r="9548" spans="1:16" x14ac:dyDescent="0.25">
      <c r="A9548" s="32">
        <f ca="1">Uniform_A+B9548*(Uniform_B-Uniform_A)</f>
        <v>4.5446590317847635</v>
      </c>
      <c r="B9548" s="2">
        <f t="shared" ca="1" si="1036"/>
        <v>0.45446590317847635</v>
      </c>
      <c r="C9548" s="4"/>
      <c r="D9548" s="5">
        <f ca="1">IF(E9548&lt;(Driehoek_C-Driehoek_A)/(Driehoek_B-Driehoek_A),Driehoek_A+SQRT(E9548*(Driehoek_B-Driehoek_A)*(Driehoek_C-Driehoek_A)),Driehoek_B-SQRT((1-E9548)*(Driehoek_B-Driehoek_A)*(Driehoek_B-Driehoek_C)))</f>
        <v>3.1566872563856165</v>
      </c>
      <c r="E9548" s="2">
        <f t="shared" ca="1" si="1037"/>
        <v>9.5566100648920349E-2</v>
      </c>
      <c r="F9548" s="2"/>
      <c r="G9548" s="15">
        <f ca="1">_xlfn.NORM.INV(H9548,Normaal_Mu,Normaal_Sigma)</f>
        <v>3.8714228543269393</v>
      </c>
      <c r="H9548" s="2">
        <f t="shared" ca="1" si="1038"/>
        <v>0.28627887850431155</v>
      </c>
      <c r="I9548" s="2"/>
      <c r="J9548" s="15">
        <f ca="1">-LN(K9548) /NegExp_Labda</f>
        <v>13.154889485837</v>
      </c>
      <c r="K9548" s="2">
        <f t="shared" ca="1" si="1039"/>
        <v>7.200801136718038E-2</v>
      </c>
      <c r="L9548" s="2"/>
      <c r="M9548" s="17">
        <f t="shared" ca="1" si="1034"/>
        <v>4</v>
      </c>
      <c r="N9548" s="2">
        <f t="shared" ca="1" si="1035"/>
        <v>0.36804455718898921</v>
      </c>
      <c r="O9548" s="2"/>
      <c r="P9548" s="31">
        <f t="shared" ca="1" si="1033"/>
        <v>5.7455317256668632</v>
      </c>
    </row>
    <row r="9549" spans="1:16" x14ac:dyDescent="0.25">
      <c r="A9549" s="32">
        <f ca="1">Uniform_A+B9549*(Uniform_B-Uniform_A)</f>
        <v>6.5651114465115441</v>
      </c>
      <c r="B9549" s="2">
        <f t="shared" ca="1" si="1036"/>
        <v>0.65651114465115445</v>
      </c>
      <c r="C9549" s="4"/>
      <c r="D9549" s="5">
        <f ca="1">IF(E9549&lt;(Driehoek_C-Driehoek_A)/(Driehoek_B-Driehoek_A),Driehoek_A+SQRT(E9549*(Driehoek_B-Driehoek_A)*(Driehoek_C-Driehoek_A)),Driehoek_B-SQRT((1-E9549)*(Driehoek_B-Driehoek_A)*(Driehoek_B-Driehoek_C)))</f>
        <v>3.7811751792823172</v>
      </c>
      <c r="E9549" s="2">
        <f t="shared" ca="1" si="1037"/>
        <v>0.22661321566367099</v>
      </c>
      <c r="F9549" s="2"/>
      <c r="G9549" s="15">
        <f ca="1">_xlfn.NORM.INV(H9549,Normaal_Mu,Normaal_Sigma)</f>
        <v>2.9837565276269054</v>
      </c>
      <c r="H9549" s="2">
        <f t="shared" ca="1" si="1038"/>
        <v>0.15669801196334887</v>
      </c>
      <c r="I9549" s="2"/>
      <c r="J9549" s="15">
        <f ca="1">-LN(K9549) /NegExp_Labda</f>
        <v>7.0696181450514324</v>
      </c>
      <c r="K9549" s="2">
        <f t="shared" ca="1" si="1039"/>
        <v>0.24318723230593242</v>
      </c>
      <c r="L9549" s="2"/>
      <c r="M9549" s="17">
        <f t="shared" ca="1" si="1034"/>
        <v>5</v>
      </c>
      <c r="N9549" s="2">
        <f t="shared" ca="1" si="1035"/>
        <v>0.54206524756679009</v>
      </c>
      <c r="O9549" s="2"/>
      <c r="P9549" s="31">
        <f t="shared" ref="P9549:P9612" ca="1" si="1040">SUM(A9549,D9549,G9549,J9549,M9549)/5</f>
        <v>5.0799322596944396</v>
      </c>
    </row>
    <row r="9550" spans="1:16" x14ac:dyDescent="0.25">
      <c r="A9550" s="32">
        <f ca="1">Uniform_A+B9550*(Uniform_B-Uniform_A)</f>
        <v>6.6835851575129022</v>
      </c>
      <c r="B9550" s="2">
        <f t="shared" ca="1" si="1036"/>
        <v>0.66835851575129024</v>
      </c>
      <c r="C9550" s="4"/>
      <c r="D9550" s="5">
        <f ca="1">IF(E9550&lt;(Driehoek_C-Driehoek_A)/(Driehoek_B-Driehoek_A),Driehoek_A+SQRT(E9550*(Driehoek_B-Driehoek_A)*(Driehoek_C-Driehoek_A)),Driehoek_B-SQRT((1-E9550)*(Driehoek_B-Driehoek_A)*(Driehoek_B-Driehoek_C)))</f>
        <v>2.3778725161696705</v>
      </c>
      <c r="E9550" s="2">
        <f t="shared" ca="1" si="1037"/>
        <v>1.0199117034028427E-2</v>
      </c>
      <c r="F9550" s="2"/>
      <c r="G9550" s="15">
        <f ca="1">_xlfn.NORM.INV(H9550,Normaal_Mu,Normaal_Sigma)</f>
        <v>3.296243626477259</v>
      </c>
      <c r="H9550" s="2">
        <f t="shared" ca="1" si="1038"/>
        <v>0.1971408524361723</v>
      </c>
      <c r="I9550" s="2"/>
      <c r="J9550" s="15">
        <f ca="1">-LN(K9550) /NegExp_Labda</f>
        <v>1.7874846555450778</v>
      </c>
      <c r="K9550" s="2">
        <f t="shared" ca="1" si="1039"/>
        <v>0.69942484539803784</v>
      </c>
      <c r="L9550" s="2"/>
      <c r="M9550" s="17">
        <f t="shared" ca="1" si="1034"/>
        <v>8</v>
      </c>
      <c r="N9550" s="2">
        <f t="shared" ca="1" si="1035"/>
        <v>0.88959141024716415</v>
      </c>
      <c r="O9550" s="2"/>
      <c r="P9550" s="31">
        <f t="shared" ca="1" si="1040"/>
        <v>4.4290371911409823</v>
      </c>
    </row>
    <row r="9551" spans="1:16" x14ac:dyDescent="0.25">
      <c r="A9551" s="32">
        <f ca="1">Uniform_A+B9551*(Uniform_B-Uniform_A)</f>
        <v>4.0735771269893997</v>
      </c>
      <c r="B9551" s="2">
        <f t="shared" ca="1" si="1036"/>
        <v>0.40735771269893994</v>
      </c>
      <c r="C9551" s="4"/>
      <c r="D9551" s="5">
        <f ca="1">IF(E9551&lt;(Driehoek_C-Driehoek_A)/(Driehoek_B-Driehoek_A),Driehoek_A+SQRT(E9551*(Driehoek_B-Driehoek_A)*(Driehoek_C-Driehoek_A)),Driehoek_B-SQRT((1-E9551)*(Driehoek_B-Driehoek_A)*(Driehoek_B-Driehoek_C)))</f>
        <v>3.341245210685186</v>
      </c>
      <c r="E9551" s="2">
        <f t="shared" ca="1" si="1037"/>
        <v>0.12849562251328206</v>
      </c>
      <c r="F9551" s="2"/>
      <c r="G9551" s="15">
        <f ca="1">_xlfn.NORM.INV(H9551,Normaal_Mu,Normaal_Sigma)</f>
        <v>0.2431999670439593</v>
      </c>
      <c r="H9551" s="2">
        <f t="shared" ca="1" si="1038"/>
        <v>8.6939758513076004E-3</v>
      </c>
      <c r="I9551" s="2"/>
      <c r="J9551" s="15">
        <f ca="1">-LN(K9551) /NegExp_Labda</f>
        <v>10.342117415080802</v>
      </c>
      <c r="K9551" s="2">
        <f t="shared" ca="1" si="1039"/>
        <v>0.12638487262689047</v>
      </c>
      <c r="L9551" s="2"/>
      <c r="M9551" s="17">
        <f t="shared" ca="1" si="1034"/>
        <v>7</v>
      </c>
      <c r="N9551" s="2">
        <f t="shared" ca="1" si="1035"/>
        <v>0.80945428544200992</v>
      </c>
      <c r="O9551" s="2"/>
      <c r="P9551" s="31">
        <f t="shared" ca="1" si="1040"/>
        <v>5.0000279439598696</v>
      </c>
    </row>
    <row r="9552" spans="1:16" x14ac:dyDescent="0.25">
      <c r="A9552" s="32">
        <f ca="1">Uniform_A+B9552*(Uniform_B-Uniform_A)</f>
        <v>1.7522308779432993</v>
      </c>
      <c r="B9552" s="2">
        <f t="shared" ca="1" si="1036"/>
        <v>0.17522308779432993</v>
      </c>
      <c r="C9552" s="4"/>
      <c r="D9552" s="5">
        <f ca="1">IF(E9552&lt;(Driehoek_C-Driehoek_A)/(Driehoek_B-Driehoek_A),Driehoek_A+SQRT(E9552*(Driehoek_B-Driehoek_A)*(Driehoek_C-Driehoek_A)),Driehoek_B-SQRT((1-E9552)*(Driehoek_B-Driehoek_A)*(Driehoek_B-Driehoek_C)))</f>
        <v>5.186467702108283</v>
      </c>
      <c r="E9552" s="2">
        <f t="shared" ca="1" si="1037"/>
        <v>0.58448489751247779</v>
      </c>
      <c r="F9552" s="2"/>
      <c r="G9552" s="15">
        <f ca="1">_xlfn.NORM.INV(H9552,Normaal_Mu,Normaal_Sigma)</f>
        <v>6.047137917620006</v>
      </c>
      <c r="H9552" s="2">
        <f t="shared" ca="1" si="1038"/>
        <v>0.69971081183650052</v>
      </c>
      <c r="I9552" s="2"/>
      <c r="J9552" s="15">
        <f ca="1">-LN(K9552) /NegExp_Labda</f>
        <v>0.72711546676123417</v>
      </c>
      <c r="K9552" s="2">
        <f t="shared" ca="1" si="1039"/>
        <v>0.86465638534101164</v>
      </c>
      <c r="L9552" s="2"/>
      <c r="M9552" s="17">
        <f t="shared" ca="1" si="1034"/>
        <v>9</v>
      </c>
      <c r="N9552" s="2">
        <f t="shared" ca="1" si="1035"/>
        <v>0.96031057349431581</v>
      </c>
      <c r="O9552" s="2"/>
      <c r="P9552" s="31">
        <f t="shared" ca="1" si="1040"/>
        <v>4.5425903928865647</v>
      </c>
    </row>
    <row r="9553" spans="1:16" x14ac:dyDescent="0.25">
      <c r="A9553" s="32">
        <f ca="1">Uniform_A+B9553*(Uniform_B-Uniform_A)</f>
        <v>5.639047362435833</v>
      </c>
      <c r="B9553" s="2">
        <f t="shared" ca="1" si="1036"/>
        <v>0.56390473624358328</v>
      </c>
      <c r="C9553" s="4"/>
      <c r="D9553" s="5">
        <f ca="1">IF(E9553&lt;(Driehoek_C-Driehoek_A)/(Driehoek_B-Driehoek_A),Driehoek_A+SQRT(E9553*(Driehoek_B-Driehoek_A)*(Driehoek_C-Driehoek_A)),Driehoek_B-SQRT((1-E9553)*(Driehoek_B-Driehoek_A)*(Driehoek_B-Driehoek_C)))</f>
        <v>3.5341195712686564</v>
      </c>
      <c r="E9553" s="2">
        <f t="shared" ca="1" si="1037"/>
        <v>0.16810877563925186</v>
      </c>
      <c r="F9553" s="2"/>
      <c r="G9553" s="15">
        <f ca="1">_xlfn.NORM.INV(H9553,Normaal_Mu,Normaal_Sigma)</f>
        <v>6.2731789997999083</v>
      </c>
      <c r="H9553" s="2">
        <f t="shared" ca="1" si="1038"/>
        <v>0.73780386678597265</v>
      </c>
      <c r="I9553" s="2"/>
      <c r="J9553" s="15">
        <f ca="1">-LN(K9553) /NegExp_Labda</f>
        <v>0.5380240552036627</v>
      </c>
      <c r="K9553" s="2">
        <f t="shared" ca="1" si="1039"/>
        <v>0.89798239904849908</v>
      </c>
      <c r="L9553" s="2"/>
      <c r="M9553" s="17">
        <f t="shared" ca="1" si="1034"/>
        <v>7</v>
      </c>
      <c r="N9553" s="2">
        <f t="shared" ca="1" si="1035"/>
        <v>0.85341132523574803</v>
      </c>
      <c r="O9553" s="2"/>
      <c r="P9553" s="31">
        <f t="shared" ca="1" si="1040"/>
        <v>4.5968739977416124</v>
      </c>
    </row>
    <row r="9554" spans="1:16" x14ac:dyDescent="0.25">
      <c r="A9554" s="32">
        <f ca="1">Uniform_A+B9554*(Uniform_B-Uniform_A)</f>
        <v>4.2121600341904211</v>
      </c>
      <c r="B9554" s="2">
        <f t="shared" ca="1" si="1036"/>
        <v>0.42121600341904208</v>
      </c>
      <c r="C9554" s="4"/>
      <c r="D9554" s="5">
        <f ca="1">IF(E9554&lt;(Driehoek_C-Driehoek_A)/(Driehoek_B-Driehoek_A),Driehoek_A+SQRT(E9554*(Driehoek_B-Driehoek_A)*(Driehoek_C-Driehoek_A)),Driehoek_B-SQRT((1-E9554)*(Driehoek_B-Driehoek_A)*(Driehoek_B-Driehoek_C)))</f>
        <v>8.1319721595943442</v>
      </c>
      <c r="E9554" s="2">
        <f t="shared" ca="1" si="1037"/>
        <v>0.97847221909373405</v>
      </c>
      <c r="F9554" s="2"/>
      <c r="G9554" s="15">
        <f ca="1">_xlfn.NORM.INV(H9554,Normaal_Mu,Normaal_Sigma)</f>
        <v>4.1115969077060797</v>
      </c>
      <c r="H9554" s="2">
        <f t="shared" ca="1" si="1038"/>
        <v>0.32844843725277562</v>
      </c>
      <c r="I9554" s="2"/>
      <c r="J9554" s="15">
        <f ca="1">-LN(K9554) /NegExp_Labda</f>
        <v>6.2651030476005651</v>
      </c>
      <c r="K9554" s="2">
        <f t="shared" ca="1" si="1039"/>
        <v>0.2856406834748153</v>
      </c>
      <c r="L9554" s="2"/>
      <c r="M9554" s="17">
        <f t="shared" ca="1" si="1034"/>
        <v>10</v>
      </c>
      <c r="N9554" s="2">
        <f t="shared" ca="1" si="1035"/>
        <v>0.96962319225655724</v>
      </c>
      <c r="O9554" s="2"/>
      <c r="P9554" s="31">
        <f t="shared" ca="1" si="1040"/>
        <v>6.5441664298182811</v>
      </c>
    </row>
    <row r="9555" spans="1:16" x14ac:dyDescent="0.25">
      <c r="A9555" s="32">
        <f ca="1">Uniform_A+B9555*(Uniform_B-Uniform_A)</f>
        <v>2.3814407737557</v>
      </c>
      <c r="B9555" s="2">
        <f t="shared" ca="1" si="1036"/>
        <v>0.23814407737556997</v>
      </c>
      <c r="C9555" s="4"/>
      <c r="D9555" s="5">
        <f ca="1">IF(E9555&lt;(Driehoek_C-Driehoek_A)/(Driehoek_B-Driehoek_A),Driehoek_A+SQRT(E9555*(Driehoek_B-Driehoek_A)*(Driehoek_C-Driehoek_A)),Driehoek_B-SQRT((1-E9555)*(Driehoek_B-Driehoek_A)*(Driehoek_B-Driehoek_C)))</f>
        <v>3.773423782206021</v>
      </c>
      <c r="E9555" s="2">
        <f t="shared" ca="1" si="1037"/>
        <v>0.22464513652099349</v>
      </c>
      <c r="F9555" s="2"/>
      <c r="G9555" s="15">
        <f ca="1">_xlfn.NORM.INV(H9555,Normaal_Mu,Normaal_Sigma)</f>
        <v>5.9736179022181943</v>
      </c>
      <c r="H9555" s="2">
        <f t="shared" ca="1" si="1038"/>
        <v>0.68680313678272431</v>
      </c>
      <c r="I9555" s="2"/>
      <c r="J9555" s="15">
        <f ca="1">-LN(K9555) /NegExp_Labda</f>
        <v>5.0812829438194811</v>
      </c>
      <c r="K9555" s="2">
        <f t="shared" ca="1" si="1039"/>
        <v>0.36194732501084148</v>
      </c>
      <c r="L9555" s="2"/>
      <c r="M9555" s="17">
        <f t="shared" ca="1" si="1034"/>
        <v>7</v>
      </c>
      <c r="N9555" s="2">
        <f t="shared" ca="1" si="1035"/>
        <v>0.81681319264506436</v>
      </c>
      <c r="O9555" s="2"/>
      <c r="P9555" s="31">
        <f t="shared" ca="1" si="1040"/>
        <v>4.8419530803998798</v>
      </c>
    </row>
    <row r="9556" spans="1:16" x14ac:dyDescent="0.25">
      <c r="A9556" s="32">
        <f ca="1">Uniform_A+B9556*(Uniform_B-Uniform_A)</f>
        <v>5.7162460389788912</v>
      </c>
      <c r="B9556" s="2">
        <f t="shared" ca="1" si="1036"/>
        <v>0.57162460389788916</v>
      </c>
      <c r="C9556" s="4"/>
      <c r="D9556" s="5">
        <f ca="1">IF(E9556&lt;(Driehoek_C-Driehoek_A)/(Driehoek_B-Driehoek_A),Driehoek_A+SQRT(E9556*(Driehoek_B-Driehoek_A)*(Driehoek_C-Driehoek_A)),Driehoek_B-SQRT((1-E9556)*(Driehoek_B-Driehoek_A)*(Driehoek_B-Driehoek_C)))</f>
        <v>3.9125867643683105</v>
      </c>
      <c r="E9556" s="2">
        <f t="shared" ca="1" si="1037"/>
        <v>0.2612848665169174</v>
      </c>
      <c r="F9556" s="2"/>
      <c r="G9556" s="15">
        <f ca="1">_xlfn.NORM.INV(H9556,Normaal_Mu,Normaal_Sigma)</f>
        <v>6.3081977350723966</v>
      </c>
      <c r="H9556" s="2">
        <f t="shared" ca="1" si="1038"/>
        <v>0.74347594447578091</v>
      </c>
      <c r="I9556" s="2"/>
      <c r="J9556" s="15">
        <f ca="1">-LN(K9556) /NegExp_Labda</f>
        <v>3.0337667148532157</v>
      </c>
      <c r="K9556" s="2">
        <f t="shared" ca="1" si="1039"/>
        <v>0.54511780976611834</v>
      </c>
      <c r="L9556" s="2"/>
      <c r="M9556" s="17">
        <f t="shared" ca="1" si="1034"/>
        <v>1</v>
      </c>
      <c r="N9556" s="2">
        <f t="shared" ca="1" si="1035"/>
        <v>2.5695516004100472E-2</v>
      </c>
      <c r="O9556" s="2"/>
      <c r="P9556" s="31">
        <f t="shared" ca="1" si="1040"/>
        <v>3.9941594506545628</v>
      </c>
    </row>
    <row r="9557" spans="1:16" x14ac:dyDescent="0.25">
      <c r="A9557" s="32">
        <f ca="1">Uniform_A+B9557*(Uniform_B-Uniform_A)</f>
        <v>0.62232354593960593</v>
      </c>
      <c r="B9557" s="2">
        <f t="shared" ca="1" si="1036"/>
        <v>6.2232354593960593E-2</v>
      </c>
      <c r="C9557" s="4"/>
      <c r="D9557" s="5">
        <f ca="1">IF(E9557&lt;(Driehoek_C-Driehoek_A)/(Driehoek_B-Driehoek_A),Driehoek_A+SQRT(E9557*(Driehoek_B-Driehoek_A)*(Driehoek_C-Driehoek_A)),Driehoek_B-SQRT((1-E9557)*(Driehoek_B-Driehoek_A)*(Driehoek_B-Driehoek_C)))</f>
        <v>6.2589853023551303</v>
      </c>
      <c r="E9557" s="2">
        <f t="shared" ca="1" si="1037"/>
        <v>0.78533824077985148</v>
      </c>
      <c r="F9557" s="2"/>
      <c r="G9557" s="15">
        <f ca="1">_xlfn.NORM.INV(H9557,Normaal_Mu,Normaal_Sigma)</f>
        <v>6.1902938991645176</v>
      </c>
      <c r="H9557" s="2">
        <f t="shared" ca="1" si="1038"/>
        <v>0.7241273760849235</v>
      </c>
      <c r="I9557" s="2"/>
      <c r="J9557" s="15">
        <f ca="1">-LN(K9557) /NegExp_Labda</f>
        <v>3.1158098084014201</v>
      </c>
      <c r="K9557" s="2">
        <f t="shared" ca="1" si="1039"/>
        <v>0.53624616424944305</v>
      </c>
      <c r="L9557" s="2"/>
      <c r="M9557" s="17">
        <f t="shared" ca="1" si="1034"/>
        <v>7</v>
      </c>
      <c r="N9557" s="2">
        <f t="shared" ca="1" si="1035"/>
        <v>0.81389453180956395</v>
      </c>
      <c r="O9557" s="2"/>
      <c r="P9557" s="31">
        <f t="shared" ca="1" si="1040"/>
        <v>4.6374825111721352</v>
      </c>
    </row>
    <row r="9558" spans="1:16" x14ac:dyDescent="0.25">
      <c r="A9558" s="32">
        <f ca="1">Uniform_A+B9558*(Uniform_B-Uniform_A)</f>
        <v>6.2056402291287629</v>
      </c>
      <c r="B9558" s="2">
        <f t="shared" ca="1" si="1036"/>
        <v>0.62056402291287627</v>
      </c>
      <c r="C9558" s="4"/>
      <c r="D9558" s="5">
        <f ca="1">IF(E9558&lt;(Driehoek_C-Driehoek_A)/(Driehoek_B-Driehoek_A),Driehoek_A+SQRT(E9558*(Driehoek_B-Driehoek_A)*(Driehoek_C-Driehoek_A)),Driehoek_B-SQRT((1-E9558)*(Driehoek_B-Driehoek_A)*(Driehoek_B-Driehoek_C)))</f>
        <v>4.0285418255842824</v>
      </c>
      <c r="E9558" s="2">
        <f t="shared" ca="1" si="1037"/>
        <v>0.29384581771528961</v>
      </c>
      <c r="F9558" s="2"/>
      <c r="G9558" s="15">
        <f ca="1">_xlfn.NORM.INV(H9558,Normaal_Mu,Normaal_Sigma)</f>
        <v>4.8913565433178636</v>
      </c>
      <c r="H9558" s="2">
        <f t="shared" ca="1" si="1038"/>
        <v>0.47833941919853518</v>
      </c>
      <c r="I9558" s="2"/>
      <c r="J9558" s="15">
        <f ca="1">-LN(K9558) /NegExp_Labda</f>
        <v>3.5643949710060254</v>
      </c>
      <c r="K9558" s="2">
        <f t="shared" ca="1" si="1039"/>
        <v>0.49023079223640487</v>
      </c>
      <c r="L9558" s="2"/>
      <c r="M9558" s="17">
        <f t="shared" ca="1" si="1034"/>
        <v>8</v>
      </c>
      <c r="N9558" s="2">
        <f t="shared" ca="1" si="1035"/>
        <v>0.89194056565495661</v>
      </c>
      <c r="O9558" s="2"/>
      <c r="P9558" s="31">
        <f t="shared" ca="1" si="1040"/>
        <v>5.3379867138073873</v>
      </c>
    </row>
    <row r="9559" spans="1:16" x14ac:dyDescent="0.25">
      <c r="A9559" s="32">
        <f ca="1">Uniform_A+B9559*(Uniform_B-Uniform_A)</f>
        <v>9.1567015359587085</v>
      </c>
      <c r="B9559" s="2">
        <f t="shared" ca="1" si="1036"/>
        <v>0.91567015359587089</v>
      </c>
      <c r="C9559" s="4"/>
      <c r="D9559" s="5">
        <f ca="1">IF(E9559&lt;(Driehoek_C-Driehoek_A)/(Driehoek_B-Driehoek_A),Driehoek_A+SQRT(E9559*(Driehoek_B-Driehoek_A)*(Driehoek_C-Driehoek_A)),Driehoek_B-SQRT((1-E9559)*(Driehoek_B-Driehoek_A)*(Driehoek_B-Driehoek_C)))</f>
        <v>5.0149402395011364</v>
      </c>
      <c r="E9559" s="2">
        <f t="shared" ca="1" si="1037"/>
        <v>0.54626567729293529</v>
      </c>
      <c r="F9559" s="2"/>
      <c r="G9559" s="15">
        <f ca="1">_xlfn.NORM.INV(H9559,Normaal_Mu,Normaal_Sigma)</f>
        <v>5.6886049937511158</v>
      </c>
      <c r="H9559" s="2">
        <f t="shared" ca="1" si="1038"/>
        <v>0.63469059663899163</v>
      </c>
      <c r="I9559" s="2"/>
      <c r="J9559" s="15">
        <f ca="1">-LN(K9559) /NegExp_Labda</f>
        <v>0.69369910985065975</v>
      </c>
      <c r="K9559" s="2">
        <f t="shared" ca="1" si="1039"/>
        <v>0.87045447212878846</v>
      </c>
      <c r="L9559" s="2"/>
      <c r="M9559" s="17">
        <f t="shared" ca="1" si="1034"/>
        <v>7</v>
      </c>
      <c r="N9559" s="2">
        <f t="shared" ca="1" si="1035"/>
        <v>0.77613912192165013</v>
      </c>
      <c r="O9559" s="2"/>
      <c r="P9559" s="31">
        <f t="shared" ca="1" si="1040"/>
        <v>5.5107891758123237</v>
      </c>
    </row>
    <row r="9560" spans="1:16" x14ac:dyDescent="0.25">
      <c r="A9560" s="32">
        <f ca="1">Uniform_A+B9560*(Uniform_B-Uniform_A)</f>
        <v>3.7340791605495682</v>
      </c>
      <c r="B9560" s="2">
        <f t="shared" ca="1" si="1036"/>
        <v>0.37340791605495682</v>
      </c>
      <c r="C9560" s="4"/>
      <c r="D9560" s="5">
        <f ca="1">IF(E9560&lt;(Driehoek_C-Driehoek_A)/(Driehoek_B-Driehoek_A),Driehoek_A+SQRT(E9560*(Driehoek_B-Driehoek_A)*(Driehoek_C-Driehoek_A)),Driehoek_B-SQRT((1-E9560)*(Driehoek_B-Driehoek_A)*(Driehoek_B-Driehoek_C)))</f>
        <v>3.6945328307995635</v>
      </c>
      <c r="E9560" s="2">
        <f t="shared" ca="1" si="1037"/>
        <v>0.20510296533268446</v>
      </c>
      <c r="F9560" s="2"/>
      <c r="G9560" s="15">
        <f ca="1">_xlfn.NORM.INV(H9560,Normaal_Mu,Normaal_Sigma)</f>
        <v>4.6643401171109247</v>
      </c>
      <c r="H9560" s="2">
        <f t="shared" ca="1" si="1038"/>
        <v>0.43335853335823682</v>
      </c>
      <c r="I9560" s="2"/>
      <c r="J9560" s="15">
        <f ca="1">-LN(K9560) /NegExp_Labda</f>
        <v>2.0909652350559127</v>
      </c>
      <c r="K9560" s="2">
        <f t="shared" ca="1" si="1039"/>
        <v>0.65823514583120635</v>
      </c>
      <c r="L9560" s="2"/>
      <c r="M9560" s="17">
        <f t="shared" ca="1" si="1034"/>
        <v>4</v>
      </c>
      <c r="N9560" s="2">
        <f t="shared" ca="1" si="1035"/>
        <v>0.35366218810216588</v>
      </c>
      <c r="O9560" s="2"/>
      <c r="P9560" s="31">
        <f t="shared" ca="1" si="1040"/>
        <v>3.6367834687031944</v>
      </c>
    </row>
    <row r="9561" spans="1:16" x14ac:dyDescent="0.25">
      <c r="A9561" s="32">
        <f ca="1">Uniform_A+B9561*(Uniform_B-Uniform_A)</f>
        <v>2.1002709951647547</v>
      </c>
      <c r="B9561" s="2">
        <f t="shared" ca="1" si="1036"/>
        <v>0.21002709951647547</v>
      </c>
      <c r="C9561" s="4"/>
      <c r="D9561" s="5">
        <f ca="1">IF(E9561&lt;(Driehoek_C-Driehoek_A)/(Driehoek_B-Driehoek_A),Driehoek_A+SQRT(E9561*(Driehoek_B-Driehoek_A)*(Driehoek_C-Driehoek_A)),Driehoek_B-SQRT((1-E9561)*(Driehoek_B-Driehoek_A)*(Driehoek_B-Driehoek_C)))</f>
        <v>3.4274487035930106</v>
      </c>
      <c r="E9561" s="2">
        <f t="shared" ca="1" si="1037"/>
        <v>0.14554355724209755</v>
      </c>
      <c r="F9561" s="2"/>
      <c r="G9561" s="15">
        <f ca="1">_xlfn.NORM.INV(H9561,Normaal_Mu,Normaal_Sigma)</f>
        <v>7.7519362251335444</v>
      </c>
      <c r="H9561" s="2">
        <f t="shared" ca="1" si="1038"/>
        <v>0.91558424710899722</v>
      </c>
      <c r="I9561" s="2"/>
      <c r="J9561" s="15">
        <f ca="1">-LN(K9561) /NegExp_Labda</f>
        <v>5.5130820631494615</v>
      </c>
      <c r="K9561" s="2">
        <f t="shared" ca="1" si="1039"/>
        <v>0.3320012939511926</v>
      </c>
      <c r="L9561" s="2"/>
      <c r="M9561" s="17">
        <f t="shared" ca="1" si="1034"/>
        <v>3</v>
      </c>
      <c r="N9561" s="2">
        <f t="shared" ca="1" si="1035"/>
        <v>0.18606340187217962</v>
      </c>
      <c r="O9561" s="2"/>
      <c r="P9561" s="31">
        <f t="shared" ca="1" si="1040"/>
        <v>4.3585475974081547</v>
      </c>
    </row>
    <row r="9562" spans="1:16" x14ac:dyDescent="0.25">
      <c r="A9562" s="32">
        <f ca="1">Uniform_A+B9562*(Uniform_B-Uniform_A)</f>
        <v>1.2290422652223698</v>
      </c>
      <c r="B9562" s="2">
        <f t="shared" ca="1" si="1036"/>
        <v>0.12290422652223698</v>
      </c>
      <c r="C9562" s="4"/>
      <c r="D9562" s="5">
        <f ca="1">IF(E9562&lt;(Driehoek_C-Driehoek_A)/(Driehoek_B-Driehoek_A),Driehoek_A+SQRT(E9562*(Driehoek_B-Driehoek_A)*(Driehoek_C-Driehoek_A)),Driehoek_B-SQRT((1-E9562)*(Driehoek_B-Driehoek_A)*(Driehoek_B-Driehoek_C)))</f>
        <v>4.2637706623841547</v>
      </c>
      <c r="E9562" s="2">
        <f t="shared" ca="1" si="1037"/>
        <v>0.3590894760430563</v>
      </c>
      <c r="F9562" s="2"/>
      <c r="G9562" s="15">
        <f ca="1">_xlfn.NORM.INV(H9562,Normaal_Mu,Normaal_Sigma)</f>
        <v>4.9834924926751416</v>
      </c>
      <c r="H9562" s="2">
        <f t="shared" ca="1" si="1038"/>
        <v>0.49670726607802884</v>
      </c>
      <c r="I9562" s="2"/>
      <c r="J9562" s="15">
        <f ca="1">-LN(K9562) /NegExp_Labda</f>
        <v>1.9990029997216154</v>
      </c>
      <c r="K9562" s="2">
        <f t="shared" ca="1" si="1039"/>
        <v>0.67045372121711655</v>
      </c>
      <c r="L9562" s="2"/>
      <c r="M9562" s="17">
        <f t="shared" ca="1" si="1034"/>
        <v>3</v>
      </c>
      <c r="N9562" s="2">
        <f t="shared" ca="1" si="1035"/>
        <v>0.23074838976561673</v>
      </c>
      <c r="O9562" s="2"/>
      <c r="P9562" s="31">
        <f t="shared" ca="1" si="1040"/>
        <v>3.095061684000656</v>
      </c>
    </row>
    <row r="9563" spans="1:16" x14ac:dyDescent="0.25">
      <c r="A9563" s="32">
        <f ca="1">Uniform_A+B9563*(Uniform_B-Uniform_A)</f>
        <v>6.4152745065712002</v>
      </c>
      <c r="B9563" s="2">
        <f t="shared" ca="1" si="1036"/>
        <v>0.64152745065712002</v>
      </c>
      <c r="C9563" s="4"/>
      <c r="D9563" s="5">
        <f ca="1">IF(E9563&lt;(Driehoek_C-Driehoek_A)/(Driehoek_B-Driehoek_A),Driehoek_A+SQRT(E9563*(Driehoek_B-Driehoek_A)*(Driehoek_C-Driehoek_A)),Driehoek_B-SQRT((1-E9563)*(Driehoek_B-Driehoek_A)*(Driehoek_B-Driehoek_C)))</f>
        <v>4.1267958817311747</v>
      </c>
      <c r="E9563" s="2">
        <f t="shared" ca="1" si="1037"/>
        <v>0.32148233204822185</v>
      </c>
      <c r="F9563" s="2"/>
      <c r="G9563" s="15">
        <f ca="1">_xlfn.NORM.INV(H9563,Normaal_Mu,Normaal_Sigma)</f>
        <v>3.6483324303430509</v>
      </c>
      <c r="H9563" s="2">
        <f t="shared" ca="1" si="1038"/>
        <v>0.2495730909432976</v>
      </c>
      <c r="I9563" s="2"/>
      <c r="J9563" s="15">
        <f ca="1">-LN(K9563) /NegExp_Labda</f>
        <v>8.1135147993000736</v>
      </c>
      <c r="K9563" s="2">
        <f t="shared" ca="1" si="1039"/>
        <v>0.19736450911589498</v>
      </c>
      <c r="L9563" s="2"/>
      <c r="M9563" s="17">
        <f t="shared" ca="1" si="1034"/>
        <v>5</v>
      </c>
      <c r="N9563" s="2">
        <f t="shared" ca="1" si="1035"/>
        <v>0.52223900393026423</v>
      </c>
      <c r="O9563" s="2"/>
      <c r="P9563" s="31">
        <f t="shared" ca="1" si="1040"/>
        <v>5.4607835235890994</v>
      </c>
    </row>
    <row r="9564" spans="1:16" x14ac:dyDescent="0.25">
      <c r="A9564" s="32">
        <f ca="1">Uniform_A+B9564*(Uniform_B-Uniform_A)</f>
        <v>9.3324929232462122</v>
      </c>
      <c r="B9564" s="2">
        <f t="shared" ca="1" si="1036"/>
        <v>0.93324929232462128</v>
      </c>
      <c r="C9564" s="4"/>
      <c r="D9564" s="5">
        <f ca="1">IF(E9564&lt;(Driehoek_C-Driehoek_A)/(Driehoek_B-Driehoek_A),Driehoek_A+SQRT(E9564*(Driehoek_B-Driehoek_A)*(Driehoek_C-Driehoek_A)),Driehoek_B-SQRT((1-E9564)*(Driehoek_B-Driehoek_A)*(Driehoek_B-Driehoek_C)))</f>
        <v>5.6708271263093923</v>
      </c>
      <c r="E9564" s="2">
        <f t="shared" ca="1" si="1037"/>
        <v>0.68333165648807481</v>
      </c>
      <c r="F9564" s="2"/>
      <c r="G9564" s="15">
        <f ca="1">_xlfn.NORM.INV(H9564,Normaal_Mu,Normaal_Sigma)</f>
        <v>1.168521952814237</v>
      </c>
      <c r="H9564" s="2">
        <f t="shared" ca="1" si="1038"/>
        <v>2.7699161309647113E-2</v>
      </c>
      <c r="I9564" s="2"/>
      <c r="J9564" s="15">
        <f ca="1">-LN(K9564) /NegExp_Labda</f>
        <v>3.8836137346245034</v>
      </c>
      <c r="K9564" s="2">
        <f t="shared" ca="1" si="1039"/>
        <v>0.45991078823600573</v>
      </c>
      <c r="L9564" s="2"/>
      <c r="M9564" s="17">
        <f t="shared" ca="1" si="1034"/>
        <v>3</v>
      </c>
      <c r="N9564" s="2">
        <f t="shared" ca="1" si="1035"/>
        <v>0.17530287887281193</v>
      </c>
      <c r="O9564" s="2"/>
      <c r="P9564" s="31">
        <f t="shared" ca="1" si="1040"/>
        <v>4.6110911473988692</v>
      </c>
    </row>
    <row r="9565" spans="1:16" x14ac:dyDescent="0.25">
      <c r="A9565" s="32">
        <f ca="1">Uniform_A+B9565*(Uniform_B-Uniform_A)</f>
        <v>5.8117519561057795</v>
      </c>
      <c r="B9565" s="2">
        <f t="shared" ca="1" si="1036"/>
        <v>0.58117519561057795</v>
      </c>
      <c r="C9565" s="4"/>
      <c r="D9565" s="5">
        <f ca="1">IF(E9565&lt;(Driehoek_C-Driehoek_A)/(Driehoek_B-Driehoek_A),Driehoek_A+SQRT(E9565*(Driehoek_B-Driehoek_A)*(Driehoek_C-Driehoek_A)),Driehoek_B-SQRT((1-E9565)*(Driehoek_B-Driehoek_A)*(Driehoek_B-Driehoek_C)))</f>
        <v>3.7807939069163794</v>
      </c>
      <c r="E9565" s="2">
        <f t="shared" ca="1" si="1037"/>
        <v>0.2265162099221788</v>
      </c>
      <c r="F9565" s="2"/>
      <c r="G9565" s="15">
        <f ca="1">_xlfn.NORM.INV(H9565,Normaal_Mu,Normaal_Sigma)</f>
        <v>7.4316665272093738</v>
      </c>
      <c r="H9565" s="2">
        <f t="shared" ca="1" si="1038"/>
        <v>0.88797577768323499</v>
      </c>
      <c r="I9565" s="2"/>
      <c r="J9565" s="15">
        <f ca="1">-LN(K9565) /NegExp_Labda</f>
        <v>1.1425192029090459</v>
      </c>
      <c r="K9565" s="2">
        <f t="shared" ca="1" si="1039"/>
        <v>0.79572324115841098</v>
      </c>
      <c r="L9565" s="2"/>
      <c r="M9565" s="17">
        <f t="shared" ca="1" si="1034"/>
        <v>4</v>
      </c>
      <c r="N9565" s="2">
        <f t="shared" ca="1" si="1035"/>
        <v>0.40835321316754591</v>
      </c>
      <c r="O9565" s="2"/>
      <c r="P9565" s="31">
        <f t="shared" ca="1" si="1040"/>
        <v>4.4333463186281161</v>
      </c>
    </row>
    <row r="9566" spans="1:16" x14ac:dyDescent="0.25">
      <c r="A9566" s="32">
        <f ca="1">Uniform_A+B9566*(Uniform_B-Uniform_A)</f>
        <v>0.78258376106159155</v>
      </c>
      <c r="B9566" s="2">
        <f t="shared" ca="1" si="1036"/>
        <v>7.8258376106159155E-2</v>
      </c>
      <c r="C9566" s="4"/>
      <c r="D9566" s="5">
        <f ca="1">IF(E9566&lt;(Driehoek_C-Driehoek_A)/(Driehoek_B-Driehoek_A),Driehoek_A+SQRT(E9566*(Driehoek_B-Driehoek_A)*(Driehoek_C-Driehoek_A)),Driehoek_B-SQRT((1-E9566)*(Driehoek_B-Driehoek_A)*(Driehoek_B-Driehoek_C)))</f>
        <v>8.4175667235509604</v>
      </c>
      <c r="E9566" s="2">
        <f t="shared" ca="1" si="1037"/>
        <v>0.99030775652813818</v>
      </c>
      <c r="F9566" s="2"/>
      <c r="G9566" s="15">
        <f ca="1">_xlfn.NORM.INV(H9566,Normaal_Mu,Normaal_Sigma)</f>
        <v>3.699738742207388</v>
      </c>
      <c r="H9566" s="2">
        <f t="shared" ca="1" si="1038"/>
        <v>0.25780392307418376</v>
      </c>
      <c r="I9566" s="2"/>
      <c r="J9566" s="15">
        <f ca="1">-LN(K9566) /NegExp_Labda</f>
        <v>6.83007539767903</v>
      </c>
      <c r="K9566" s="2">
        <f t="shared" ca="1" si="1039"/>
        <v>0.25512157581593087</v>
      </c>
      <c r="L9566" s="2"/>
      <c r="M9566" s="17">
        <f t="shared" ca="1" si="1034"/>
        <v>7</v>
      </c>
      <c r="N9566" s="2">
        <f t="shared" ca="1" si="1035"/>
        <v>0.79530719153642526</v>
      </c>
      <c r="O9566" s="2"/>
      <c r="P9566" s="31">
        <f t="shared" ca="1" si="1040"/>
        <v>5.3459929248997939</v>
      </c>
    </row>
    <row r="9567" spans="1:16" x14ac:dyDescent="0.25">
      <c r="A9567" s="32">
        <f ca="1">Uniform_A+B9567*(Uniform_B-Uniform_A)</f>
        <v>1.7913205103781615</v>
      </c>
      <c r="B9567" s="2">
        <f t="shared" ca="1" si="1036"/>
        <v>0.17913205103781615</v>
      </c>
      <c r="C9567" s="4"/>
      <c r="D9567" s="5">
        <f ca="1">IF(E9567&lt;(Driehoek_C-Driehoek_A)/(Driehoek_B-Driehoek_A),Driehoek_A+SQRT(E9567*(Driehoek_B-Driehoek_A)*(Driehoek_C-Driehoek_A)),Driehoek_B-SQRT((1-E9567)*(Driehoek_B-Driehoek_A)*(Driehoek_B-Driehoek_C)))</f>
        <v>5.1800608998713029</v>
      </c>
      <c r="E9567" s="2">
        <f t="shared" ca="1" si="1037"/>
        <v>0.58308757918022747</v>
      </c>
      <c r="F9567" s="2"/>
      <c r="G9567" s="15">
        <f ca="1">_xlfn.NORM.INV(H9567,Normaal_Mu,Normaal_Sigma)</f>
        <v>2.7927736405614976</v>
      </c>
      <c r="H9567" s="2">
        <f t="shared" ca="1" si="1038"/>
        <v>0.13488048575702938</v>
      </c>
      <c r="I9567" s="2"/>
      <c r="J9567" s="15">
        <f ca="1">-LN(K9567) /NegExp_Labda</f>
        <v>3.4689961850474238</v>
      </c>
      <c r="K9567" s="2">
        <f t="shared" ca="1" si="1039"/>
        <v>0.49967407804653408</v>
      </c>
      <c r="L9567" s="2"/>
      <c r="M9567" s="17">
        <f t="shared" ca="1" si="1034"/>
        <v>4</v>
      </c>
      <c r="N9567" s="2">
        <f t="shared" ca="1" si="1035"/>
        <v>0.34045940941886654</v>
      </c>
      <c r="O9567" s="2"/>
      <c r="P9567" s="31">
        <f t="shared" ca="1" si="1040"/>
        <v>3.4466302471716772</v>
      </c>
    </row>
    <row r="9568" spans="1:16" x14ac:dyDescent="0.25">
      <c r="A9568" s="32">
        <f ca="1">Uniform_A+B9568*(Uniform_B-Uniform_A)</f>
        <v>4.2489460472080776</v>
      </c>
      <c r="B9568" s="2">
        <f t="shared" ca="1" si="1036"/>
        <v>0.42489460472080776</v>
      </c>
      <c r="C9568" s="4"/>
      <c r="D9568" s="5">
        <f ca="1">IF(E9568&lt;(Driehoek_C-Driehoek_A)/(Driehoek_B-Driehoek_A),Driehoek_A+SQRT(E9568*(Driehoek_B-Driehoek_A)*(Driehoek_C-Driehoek_A)),Driehoek_B-SQRT((1-E9568)*(Driehoek_B-Driehoek_A)*(Driehoek_B-Driehoek_C)))</f>
        <v>2.931396470934363</v>
      </c>
      <c r="E9568" s="2">
        <f t="shared" ca="1" si="1037"/>
        <v>6.1964241862070391E-2</v>
      </c>
      <c r="F9568" s="2"/>
      <c r="G9568" s="15">
        <f ca="1">_xlfn.NORM.INV(H9568,Normaal_Mu,Normaal_Sigma)</f>
        <v>3.0135736631351984</v>
      </c>
      <c r="H9568" s="2">
        <f t="shared" ca="1" si="1038"/>
        <v>0.16030304115699889</v>
      </c>
      <c r="I9568" s="2"/>
      <c r="J9568" s="15">
        <f ca="1">-LN(K9568) /NegExp_Labda</f>
        <v>0.23569266581303103</v>
      </c>
      <c r="K9568" s="2">
        <f t="shared" ca="1" si="1039"/>
        <v>0.95395523400051163</v>
      </c>
      <c r="L9568" s="2"/>
      <c r="M9568" s="17">
        <f t="shared" ca="1" si="1034"/>
        <v>5</v>
      </c>
      <c r="N9568" s="2">
        <f t="shared" ca="1" si="1035"/>
        <v>0.54599923284483054</v>
      </c>
      <c r="O9568" s="2"/>
      <c r="P9568" s="31">
        <f t="shared" ca="1" si="1040"/>
        <v>3.0859217694181345</v>
      </c>
    </row>
    <row r="9569" spans="1:16" x14ac:dyDescent="0.25">
      <c r="A9569" s="32">
        <f ca="1">Uniform_A+B9569*(Uniform_B-Uniform_A)</f>
        <v>4.5053001513890507</v>
      </c>
      <c r="B9569" s="2">
        <f t="shared" ca="1" si="1036"/>
        <v>0.45053001513890512</v>
      </c>
      <c r="C9569" s="4"/>
      <c r="D9569" s="5">
        <f ca="1">IF(E9569&lt;(Driehoek_C-Driehoek_A)/(Driehoek_B-Driehoek_A),Driehoek_A+SQRT(E9569*(Driehoek_B-Driehoek_A)*(Driehoek_C-Driehoek_A)),Driehoek_B-SQRT((1-E9569)*(Driehoek_B-Driehoek_A)*(Driehoek_B-Driehoek_C)))</f>
        <v>6.5811580820755822</v>
      </c>
      <c r="E9569" s="2">
        <f t="shared" ca="1" si="1037"/>
        <v>0.83283439360262068</v>
      </c>
      <c r="F9569" s="2"/>
      <c r="G9569" s="15">
        <f ca="1">_xlfn.NORM.INV(H9569,Normaal_Mu,Normaal_Sigma)</f>
        <v>6.7533076508176064</v>
      </c>
      <c r="H9569" s="2">
        <f t="shared" ca="1" si="1038"/>
        <v>0.80966265302120255</v>
      </c>
      <c r="I9569" s="2"/>
      <c r="J9569" s="15">
        <f ca="1">-LN(K9569) /NegExp_Labda</f>
        <v>3.1146686599829025</v>
      </c>
      <c r="K9569" s="2">
        <f t="shared" ca="1" si="1039"/>
        <v>0.53636856550916601</v>
      </c>
      <c r="L9569" s="2"/>
      <c r="M9569" s="17">
        <f t="shared" ca="1" si="1034"/>
        <v>4</v>
      </c>
      <c r="N9569" s="2">
        <f t="shared" ca="1" si="1035"/>
        <v>0.40944608908181124</v>
      </c>
      <c r="O9569" s="2"/>
      <c r="P9569" s="31">
        <f t="shared" ca="1" si="1040"/>
        <v>4.990886908853029</v>
      </c>
    </row>
    <row r="9570" spans="1:16" x14ac:dyDescent="0.25">
      <c r="A9570" s="32">
        <f ca="1">Uniform_A+B9570*(Uniform_B-Uniform_A)</f>
        <v>2.1224451615258912</v>
      </c>
      <c r="B9570" s="2">
        <f t="shared" ca="1" si="1036"/>
        <v>0.2122445161525891</v>
      </c>
      <c r="C9570" s="4"/>
      <c r="D9570" s="5">
        <f ca="1">IF(E9570&lt;(Driehoek_C-Driehoek_A)/(Driehoek_B-Driehoek_A),Driehoek_A+SQRT(E9570*(Driehoek_B-Driehoek_A)*(Driehoek_C-Driehoek_A)),Driehoek_B-SQRT((1-E9570)*(Driehoek_B-Driehoek_A)*(Driehoek_B-Driehoek_C)))</f>
        <v>2.6825913310409613</v>
      </c>
      <c r="E9570" s="2">
        <f t="shared" ca="1" si="1037"/>
        <v>3.3280780372305085E-2</v>
      </c>
      <c r="F9570" s="2"/>
      <c r="G9570" s="15">
        <f ca="1">_xlfn.NORM.INV(H9570,Normaal_Mu,Normaal_Sigma)</f>
        <v>6.6734981880508952</v>
      </c>
      <c r="H9570" s="2">
        <f t="shared" ca="1" si="1038"/>
        <v>0.79863319147637024</v>
      </c>
      <c r="I9570" s="2"/>
      <c r="J9570" s="15">
        <f ca="1">-LN(K9570) /NegExp_Labda</f>
        <v>2.8048301730578222</v>
      </c>
      <c r="K9570" s="2">
        <f t="shared" ca="1" si="1039"/>
        <v>0.57065752256957292</v>
      </c>
      <c r="L9570" s="2"/>
      <c r="M9570" s="17">
        <f t="shared" ca="1" si="1034"/>
        <v>11</v>
      </c>
      <c r="N9570" s="2">
        <f t="shared" ca="1" si="1035"/>
        <v>0.98695716505893338</v>
      </c>
      <c r="O9570" s="2"/>
      <c r="P9570" s="31">
        <f t="shared" ca="1" si="1040"/>
        <v>5.0566729707351143</v>
      </c>
    </row>
    <row r="9571" spans="1:16" x14ac:dyDescent="0.25">
      <c r="A9571" s="32">
        <f ca="1">Uniform_A+B9571*(Uniform_B-Uniform_A)</f>
        <v>7.0347244048729127</v>
      </c>
      <c r="B9571" s="2">
        <f t="shared" ca="1" si="1036"/>
        <v>0.7034724404872913</v>
      </c>
      <c r="C9571" s="4"/>
      <c r="D9571" s="5">
        <f ca="1">IF(E9571&lt;(Driehoek_C-Driehoek_A)/(Driehoek_B-Driehoek_A),Driehoek_A+SQRT(E9571*(Driehoek_B-Driehoek_A)*(Driehoek_C-Driehoek_A)),Driehoek_B-SQRT((1-E9571)*(Driehoek_B-Driehoek_A)*(Driehoek_B-Driehoek_C)))</f>
        <v>3.2828441579179222</v>
      </c>
      <c r="E9571" s="2">
        <f t="shared" ca="1" si="1037"/>
        <v>0.1175492238217245</v>
      </c>
      <c r="F9571" s="2"/>
      <c r="G9571" s="15">
        <f ca="1">_xlfn.NORM.INV(H9571,Normaal_Mu,Normaal_Sigma)</f>
        <v>5.6091503189570773</v>
      </c>
      <c r="H9571" s="2">
        <f t="shared" ca="1" si="1038"/>
        <v>0.61965512924810207</v>
      </c>
      <c r="I9571" s="2"/>
      <c r="J9571" s="15">
        <f ca="1">-LN(K9571) /NegExp_Labda</f>
        <v>11.968974140216918</v>
      </c>
      <c r="K9571" s="2">
        <f t="shared" ca="1" si="1039"/>
        <v>9.1282623916449257E-2</v>
      </c>
      <c r="L9571" s="2"/>
      <c r="M9571" s="17">
        <f t="shared" ca="1" si="1034"/>
        <v>7</v>
      </c>
      <c r="N9571" s="2">
        <f t="shared" ca="1" si="1035"/>
        <v>0.80383334213869029</v>
      </c>
      <c r="O9571" s="2"/>
      <c r="P9571" s="31">
        <f t="shared" ca="1" si="1040"/>
        <v>6.9791386043929666</v>
      </c>
    </row>
    <row r="9572" spans="1:16" x14ac:dyDescent="0.25">
      <c r="A9572" s="32">
        <f ca="1">Uniform_A+B9572*(Uniform_B-Uniform_A)</f>
        <v>1.7904865511078294</v>
      </c>
      <c r="B9572" s="2">
        <f t="shared" ca="1" si="1036"/>
        <v>0.17904865511078294</v>
      </c>
      <c r="C9572" s="4"/>
      <c r="D9572" s="5">
        <f ca="1">IF(E9572&lt;(Driehoek_C-Driehoek_A)/(Driehoek_B-Driehoek_A),Driehoek_A+SQRT(E9572*(Driehoek_B-Driehoek_A)*(Driehoek_C-Driehoek_A)),Driehoek_B-SQRT((1-E9572)*(Driehoek_B-Driehoek_A)*(Driehoek_B-Driehoek_C)))</f>
        <v>4.1473374823747031</v>
      </c>
      <c r="E9572" s="2">
        <f t="shared" ca="1" si="1037"/>
        <v>0.32719047114384314</v>
      </c>
      <c r="F9572" s="2"/>
      <c r="G9572" s="15">
        <f ca="1">_xlfn.NORM.INV(H9572,Normaal_Mu,Normaal_Sigma)</f>
        <v>6.2947205238081771</v>
      </c>
      <c r="H9572" s="2">
        <f t="shared" ca="1" si="1038"/>
        <v>0.74130059589928798</v>
      </c>
      <c r="I9572" s="2"/>
      <c r="J9572" s="15">
        <f ca="1">-LN(K9572) /NegExp_Labda</f>
        <v>5.348630824758958</v>
      </c>
      <c r="K9572" s="2">
        <f t="shared" ca="1" si="1039"/>
        <v>0.3431024580341393</v>
      </c>
      <c r="L9572" s="2"/>
      <c r="M9572" s="17">
        <f t="shared" ca="1" si="1034"/>
        <v>8</v>
      </c>
      <c r="N9572" s="2">
        <f t="shared" ca="1" si="1035"/>
        <v>0.89750938493037158</v>
      </c>
      <c r="O9572" s="2"/>
      <c r="P9572" s="31">
        <f t="shared" ca="1" si="1040"/>
        <v>5.1162350764099331</v>
      </c>
    </row>
    <row r="9573" spans="1:16" x14ac:dyDescent="0.25">
      <c r="A9573" s="32">
        <f ca="1">Uniform_A+B9573*(Uniform_B-Uniform_A)</f>
        <v>1.1340516514556875</v>
      </c>
      <c r="B9573" s="2">
        <f t="shared" ca="1" si="1036"/>
        <v>0.11340516514556875</v>
      </c>
      <c r="C9573" s="4"/>
      <c r="D9573" s="5">
        <f ca="1">IF(E9573&lt;(Driehoek_C-Driehoek_A)/(Driehoek_B-Driehoek_A),Driehoek_A+SQRT(E9573*(Driehoek_B-Driehoek_A)*(Driehoek_C-Driehoek_A)),Driehoek_B-SQRT((1-E9573)*(Driehoek_B-Driehoek_A)*(Driehoek_B-Driehoek_C)))</f>
        <v>5.3490408804470926</v>
      </c>
      <c r="E9573" s="2">
        <f t="shared" ca="1" si="1037"/>
        <v>0.61915707163867029</v>
      </c>
      <c r="F9573" s="2"/>
      <c r="G9573" s="15">
        <f ca="1">_xlfn.NORM.INV(H9573,Normaal_Mu,Normaal_Sigma)</f>
        <v>5.1075882596914335</v>
      </c>
      <c r="H9573" s="2">
        <f t="shared" ca="1" si="1038"/>
        <v>0.52145040677303311</v>
      </c>
      <c r="I9573" s="2"/>
      <c r="J9573" s="15">
        <f ca="1">-LN(K9573) /NegExp_Labda</f>
        <v>0.29017491427958819</v>
      </c>
      <c r="K9573" s="2">
        <f t="shared" ca="1" si="1039"/>
        <v>0.94361693644406341</v>
      </c>
      <c r="L9573" s="2"/>
      <c r="M9573" s="17">
        <f t="shared" ca="1" si="1034"/>
        <v>2</v>
      </c>
      <c r="N9573" s="2">
        <f t="shared" ca="1" si="1035"/>
        <v>0.10642983046188581</v>
      </c>
      <c r="O9573" s="2"/>
      <c r="P9573" s="31">
        <f t="shared" ca="1" si="1040"/>
        <v>2.77617114117476</v>
      </c>
    </row>
    <row r="9574" spans="1:16" x14ac:dyDescent="0.25">
      <c r="A9574" s="32">
        <f ca="1">Uniform_A+B9574*(Uniform_B-Uniform_A)</f>
        <v>7.6352336346882925</v>
      </c>
      <c r="B9574" s="2">
        <f t="shared" ca="1" si="1036"/>
        <v>0.76352336346882921</v>
      </c>
      <c r="C9574" s="4"/>
      <c r="D9574" s="5">
        <f ca="1">IF(E9574&lt;(Driehoek_C-Driehoek_A)/(Driehoek_B-Driehoek_A),Driehoek_A+SQRT(E9574*(Driehoek_B-Driehoek_A)*(Driehoek_C-Driehoek_A)),Driehoek_B-SQRT((1-E9574)*(Driehoek_B-Driehoek_A)*(Driehoek_B-Driehoek_C)))</f>
        <v>3.9114182296025408</v>
      </c>
      <c r="E9574" s="2">
        <f t="shared" ca="1" si="1037"/>
        <v>0.26096568917549368</v>
      </c>
      <c r="F9574" s="2"/>
      <c r="G9574" s="15">
        <f ca="1">_xlfn.NORM.INV(H9574,Normaal_Mu,Normaal_Sigma)</f>
        <v>4.8016106762174102</v>
      </c>
      <c r="H9574" s="2">
        <f t="shared" ca="1" si="1038"/>
        <v>0.46049185657515457</v>
      </c>
      <c r="I9574" s="2"/>
      <c r="J9574" s="15">
        <f ca="1">-LN(K9574) /NegExp_Labda</f>
        <v>13.424655723785088</v>
      </c>
      <c r="K9574" s="2">
        <f t="shared" ca="1" si="1039"/>
        <v>6.8225891544930861E-2</v>
      </c>
      <c r="L9574" s="2"/>
      <c r="M9574" s="17">
        <f t="shared" ca="1" si="1034"/>
        <v>8</v>
      </c>
      <c r="N9574" s="2">
        <f t="shared" ca="1" si="1035"/>
        <v>0.91410115467360553</v>
      </c>
      <c r="O9574" s="2"/>
      <c r="P9574" s="31">
        <f t="shared" ca="1" si="1040"/>
        <v>7.5545836528586658</v>
      </c>
    </row>
    <row r="9575" spans="1:16" x14ac:dyDescent="0.25">
      <c r="A9575" s="32">
        <f ca="1">Uniform_A+B9575*(Uniform_B-Uniform_A)</f>
        <v>2.8188460846784102</v>
      </c>
      <c r="B9575" s="2">
        <f t="shared" ca="1" si="1036"/>
        <v>0.28188460846784102</v>
      </c>
      <c r="C9575" s="4"/>
      <c r="D9575" s="5">
        <f ca="1">IF(E9575&lt;(Driehoek_C-Driehoek_A)/(Driehoek_B-Driehoek_A),Driehoek_A+SQRT(E9575*(Driehoek_B-Driehoek_A)*(Driehoek_C-Driehoek_A)),Driehoek_B-SQRT((1-E9575)*(Driehoek_B-Driehoek_A)*(Driehoek_B-Driehoek_C)))</f>
        <v>4.147198209922867</v>
      </c>
      <c r="E9575" s="2">
        <f t="shared" ca="1" si="1037"/>
        <v>0.32715185103497646</v>
      </c>
      <c r="F9575" s="2"/>
      <c r="G9575" s="15">
        <f ca="1">_xlfn.NORM.INV(H9575,Normaal_Mu,Normaal_Sigma)</f>
        <v>5.259101473323339</v>
      </c>
      <c r="H9575" s="2">
        <f t="shared" ca="1" si="1038"/>
        <v>0.55153905944381898</v>
      </c>
      <c r="I9575" s="2"/>
      <c r="J9575" s="15">
        <f ca="1">-LN(K9575) /NegExp_Labda</f>
        <v>1.5789162013986506</v>
      </c>
      <c r="K9575" s="2">
        <f t="shared" ca="1" si="1039"/>
        <v>0.7292174980186874</v>
      </c>
      <c r="L9575" s="2"/>
      <c r="M9575" s="17">
        <f t="shared" ca="1" si="1034"/>
        <v>7</v>
      </c>
      <c r="N9575" s="2">
        <f t="shared" ca="1" si="1035"/>
        <v>0.85016032439502986</v>
      </c>
      <c r="O9575" s="2"/>
      <c r="P9575" s="31">
        <f t="shared" ca="1" si="1040"/>
        <v>4.1608123938646528</v>
      </c>
    </row>
    <row r="9576" spans="1:16" x14ac:dyDescent="0.25">
      <c r="A9576" s="32">
        <f ca="1">Uniform_A+B9576*(Uniform_B-Uniform_A)</f>
        <v>1.5310358893363152</v>
      </c>
      <c r="B9576" s="2">
        <f t="shared" ca="1" si="1036"/>
        <v>0.15310358893363152</v>
      </c>
      <c r="C9576" s="4"/>
      <c r="D9576" s="5">
        <f ca="1">IF(E9576&lt;(Driehoek_C-Driehoek_A)/(Driehoek_B-Driehoek_A),Driehoek_A+SQRT(E9576*(Driehoek_B-Driehoek_A)*(Driehoek_C-Driehoek_A)),Driehoek_B-SQRT((1-E9576)*(Driehoek_B-Driehoek_A)*(Driehoek_B-Driehoek_C)))</f>
        <v>4.6101098854458566</v>
      </c>
      <c r="E9576" s="2">
        <f t="shared" ca="1" si="1037"/>
        <v>0.44939613663256606</v>
      </c>
      <c r="F9576" s="2"/>
      <c r="G9576" s="15">
        <f ca="1">_xlfn.NORM.INV(H9576,Normaal_Mu,Normaal_Sigma)</f>
        <v>5.0238351775547798</v>
      </c>
      <c r="H9576" s="2">
        <f t="shared" ca="1" si="1038"/>
        <v>0.50475431750170685</v>
      </c>
      <c r="I9576" s="2"/>
      <c r="J9576" s="15">
        <f ca="1">-LN(K9576) /NegExp_Labda</f>
        <v>2.9605261270705867</v>
      </c>
      <c r="K9576" s="2">
        <f t="shared" ca="1" si="1039"/>
        <v>0.55316152836746069</v>
      </c>
      <c r="L9576" s="2"/>
      <c r="M9576" s="17">
        <f t="shared" ca="1" si="1034"/>
        <v>5</v>
      </c>
      <c r="N9576" s="2">
        <f t="shared" ca="1" si="1035"/>
        <v>0.44094378778634069</v>
      </c>
      <c r="O9576" s="2"/>
      <c r="P9576" s="31">
        <f t="shared" ca="1" si="1040"/>
        <v>3.8251014158815075</v>
      </c>
    </row>
    <row r="9577" spans="1:16" x14ac:dyDescent="0.25">
      <c r="A9577" s="32">
        <f ca="1">Uniform_A+B9577*(Uniform_B-Uniform_A)</f>
        <v>3.3191238745225791</v>
      </c>
      <c r="B9577" s="2">
        <f t="shared" ca="1" si="1036"/>
        <v>0.33191238745225793</v>
      </c>
      <c r="C9577" s="4"/>
      <c r="D9577" s="5">
        <f ca="1">IF(E9577&lt;(Driehoek_C-Driehoek_A)/(Driehoek_B-Driehoek_A),Driehoek_A+SQRT(E9577*(Driehoek_B-Driehoek_A)*(Driehoek_C-Driehoek_A)),Driehoek_B-SQRT((1-E9577)*(Driehoek_B-Driehoek_A)*(Driehoek_B-Driehoek_C)))</f>
        <v>6.0967946517996143</v>
      </c>
      <c r="E9577" s="2">
        <f t="shared" ca="1" si="1037"/>
        <v>0.75918282017659078</v>
      </c>
      <c r="F9577" s="2"/>
      <c r="G9577" s="15">
        <f ca="1">_xlfn.NORM.INV(H9577,Normaal_Mu,Normaal_Sigma)</f>
        <v>3.6864912381659467</v>
      </c>
      <c r="H9577" s="2">
        <f t="shared" ca="1" si="1038"/>
        <v>0.25566943071920323</v>
      </c>
      <c r="I9577" s="2"/>
      <c r="J9577" s="15">
        <f ca="1">-LN(K9577) /NegExp_Labda</f>
        <v>2.6566202946795272</v>
      </c>
      <c r="K9577" s="2">
        <f t="shared" ca="1" si="1039"/>
        <v>0.5878261377320162</v>
      </c>
      <c r="L9577" s="2"/>
      <c r="M9577" s="17">
        <f t="shared" ca="1" si="1034"/>
        <v>5</v>
      </c>
      <c r="N9577" s="2">
        <f t="shared" ca="1" si="1035"/>
        <v>0.47694397564280211</v>
      </c>
      <c r="O9577" s="2"/>
      <c r="P9577" s="31">
        <f t="shared" ca="1" si="1040"/>
        <v>4.1518060118335338</v>
      </c>
    </row>
    <row r="9578" spans="1:16" x14ac:dyDescent="0.25">
      <c r="A9578" s="32">
        <f ca="1">Uniform_A+B9578*(Uniform_B-Uniform_A)</f>
        <v>5.5281474357087568</v>
      </c>
      <c r="B9578" s="2">
        <f t="shared" ca="1" si="1036"/>
        <v>0.55281474357087568</v>
      </c>
      <c r="C9578" s="4"/>
      <c r="D9578" s="5">
        <f ca="1">IF(E9578&lt;(Driehoek_C-Driehoek_A)/(Driehoek_B-Driehoek_A),Driehoek_A+SQRT(E9578*(Driehoek_B-Driehoek_A)*(Driehoek_C-Driehoek_A)),Driehoek_B-SQRT((1-E9578)*(Driehoek_B-Driehoek_A)*(Driehoek_B-Driehoek_C)))</f>
        <v>3.9319820035176001</v>
      </c>
      <c r="E9578" s="2">
        <f t="shared" ca="1" si="1037"/>
        <v>0.26661103299399136</v>
      </c>
      <c r="F9578" s="2"/>
      <c r="G9578" s="15">
        <f ca="1">_xlfn.NORM.INV(H9578,Normaal_Mu,Normaal_Sigma)</f>
        <v>6.5269880350056884</v>
      </c>
      <c r="H9578" s="2">
        <f t="shared" ca="1" si="1038"/>
        <v>0.77741558558619239</v>
      </c>
      <c r="I9578" s="2"/>
      <c r="J9578" s="15">
        <f ca="1">-LN(K9578) /NegExp_Labda</f>
        <v>1.6870526729294777</v>
      </c>
      <c r="K9578" s="2">
        <f t="shared" ca="1" si="1039"/>
        <v>0.71361581578514632</v>
      </c>
      <c r="L9578" s="2"/>
      <c r="M9578" s="17">
        <f t="shared" ca="1" si="1034"/>
        <v>4</v>
      </c>
      <c r="N9578" s="2">
        <f t="shared" ca="1" si="1035"/>
        <v>0.37992157618397693</v>
      </c>
      <c r="O9578" s="2"/>
      <c r="P9578" s="31">
        <f t="shared" ca="1" si="1040"/>
        <v>4.3348340294323044</v>
      </c>
    </row>
    <row r="9579" spans="1:16" x14ac:dyDescent="0.25">
      <c r="A9579" s="32">
        <f ca="1">Uniform_A+B9579*(Uniform_B-Uniform_A)</f>
        <v>1.473709652715024</v>
      </c>
      <c r="B9579" s="2">
        <f t="shared" ca="1" si="1036"/>
        <v>0.1473709652715024</v>
      </c>
      <c r="C9579" s="4"/>
      <c r="D9579" s="5">
        <f ca="1">IF(E9579&lt;(Driehoek_C-Driehoek_A)/(Driehoek_B-Driehoek_A),Driehoek_A+SQRT(E9579*(Driehoek_B-Driehoek_A)*(Driehoek_C-Driehoek_A)),Driehoek_B-SQRT((1-E9579)*(Driehoek_B-Driehoek_A)*(Driehoek_B-Driehoek_C)))</f>
        <v>5.6784989649131834</v>
      </c>
      <c r="E9579" s="2">
        <f t="shared" ca="1" si="1037"/>
        <v>0.6847894535404917</v>
      </c>
      <c r="F9579" s="2"/>
      <c r="G9579" s="15">
        <f ca="1">_xlfn.NORM.INV(H9579,Normaal_Mu,Normaal_Sigma)</f>
        <v>4.3104718542951606</v>
      </c>
      <c r="H9579" s="2">
        <f t="shared" ca="1" si="1038"/>
        <v>0.36513587231248046</v>
      </c>
      <c r="I9579" s="2"/>
      <c r="J9579" s="15">
        <f ca="1">-LN(K9579) /NegExp_Labda</f>
        <v>0.51070775164813509</v>
      </c>
      <c r="K9579" s="2">
        <f t="shared" ca="1" si="1039"/>
        <v>0.90290173658452222</v>
      </c>
      <c r="L9579" s="2"/>
      <c r="M9579" s="17">
        <f t="shared" ca="1" si="1034"/>
        <v>2</v>
      </c>
      <c r="N9579" s="2">
        <f t="shared" ca="1" si="1035"/>
        <v>7.6518214427301112E-2</v>
      </c>
      <c r="O9579" s="2"/>
      <c r="P9579" s="31">
        <f t="shared" ca="1" si="1040"/>
        <v>2.7946776447143007</v>
      </c>
    </row>
    <row r="9580" spans="1:16" x14ac:dyDescent="0.25">
      <c r="A9580" s="32">
        <f ca="1">Uniform_A+B9580*(Uniform_B-Uniform_A)</f>
        <v>4.8584804286377024</v>
      </c>
      <c r="B9580" s="2">
        <f t="shared" ca="1" si="1036"/>
        <v>0.48584804286377026</v>
      </c>
      <c r="C9580" s="4"/>
      <c r="D9580" s="5">
        <f ca="1">IF(E9580&lt;(Driehoek_C-Driehoek_A)/(Driehoek_B-Driehoek_A),Driehoek_A+SQRT(E9580*(Driehoek_B-Driehoek_A)*(Driehoek_C-Driehoek_A)),Driehoek_B-SQRT((1-E9580)*(Driehoek_B-Driehoek_A)*(Driehoek_B-Driehoek_C)))</f>
        <v>4.7819485272487787</v>
      </c>
      <c r="E9580" s="2">
        <f t="shared" ca="1" si="1037"/>
        <v>0.49165833637775003</v>
      </c>
      <c r="F9580" s="2"/>
      <c r="G9580" s="15">
        <f ca="1">_xlfn.NORM.INV(H9580,Normaal_Mu,Normaal_Sigma)</f>
        <v>6.5311540078155019</v>
      </c>
      <c r="H9580" s="2">
        <f t="shared" ca="1" si="1038"/>
        <v>0.77803598409808139</v>
      </c>
      <c r="I9580" s="2"/>
      <c r="J9580" s="15">
        <f ca="1">-LN(K9580) /NegExp_Labda</f>
        <v>7.3298476062998663</v>
      </c>
      <c r="K9580" s="2">
        <f t="shared" ca="1" si="1039"/>
        <v>0.23085406502015182</v>
      </c>
      <c r="L9580" s="2"/>
      <c r="M9580" s="17">
        <f t="shared" ca="1" si="1034"/>
        <v>8</v>
      </c>
      <c r="N9580" s="2">
        <f t="shared" ca="1" si="1035"/>
        <v>0.90236227875801167</v>
      </c>
      <c r="O9580" s="2"/>
      <c r="P9580" s="31">
        <f t="shared" ca="1" si="1040"/>
        <v>6.3002861140003699</v>
      </c>
    </row>
    <row r="9581" spans="1:16" x14ac:dyDescent="0.25">
      <c r="A9581" s="32">
        <f ca="1">Uniform_A+B9581*(Uniform_B-Uniform_A)</f>
        <v>6.31161930678691</v>
      </c>
      <c r="B9581" s="2">
        <f t="shared" ca="1" si="1036"/>
        <v>0.63116193067869097</v>
      </c>
      <c r="C9581" s="4"/>
      <c r="D9581" s="5">
        <f ca="1">IF(E9581&lt;(Driehoek_C-Driehoek_A)/(Driehoek_B-Driehoek_A),Driehoek_A+SQRT(E9581*(Driehoek_B-Driehoek_A)*(Driehoek_C-Driehoek_A)),Driehoek_B-SQRT((1-E9581)*(Driehoek_B-Driehoek_A)*(Driehoek_B-Driehoek_C)))</f>
        <v>3.1824825696091681</v>
      </c>
      <c r="E9581" s="2">
        <f t="shared" ca="1" si="1037"/>
        <v>9.9876073387821451E-2</v>
      </c>
      <c r="F9581" s="2"/>
      <c r="G9581" s="15">
        <f ca="1">_xlfn.NORM.INV(H9581,Normaal_Mu,Normaal_Sigma)</f>
        <v>4.6434601832484859</v>
      </c>
      <c r="H9581" s="2">
        <f t="shared" ca="1" si="1038"/>
        <v>0.42925550494627895</v>
      </c>
      <c r="I9581" s="2"/>
      <c r="J9581" s="15">
        <f ca="1">-LN(K9581) /NegExp_Labda</f>
        <v>4.9922354524837278</v>
      </c>
      <c r="K9581" s="2">
        <f t="shared" ca="1" si="1039"/>
        <v>0.3684511684571623</v>
      </c>
      <c r="L9581" s="2"/>
      <c r="M9581" s="17">
        <f t="shared" ref="M9581:M9644" ca="1" si="1041">VLOOKUP(N9581,$S$5:$T$105,2,TRUE)</f>
        <v>2</v>
      </c>
      <c r="N9581" s="2">
        <f t="shared" ca="1" si="1035"/>
        <v>9.1421368246752177E-2</v>
      </c>
      <c r="O9581" s="2"/>
      <c r="P9581" s="31">
        <f t="shared" ca="1" si="1040"/>
        <v>4.225959502425658</v>
      </c>
    </row>
    <row r="9582" spans="1:16" x14ac:dyDescent="0.25">
      <c r="A9582" s="32">
        <f ca="1">Uniform_A+B9582*(Uniform_B-Uniform_A)</f>
        <v>9.857823187383822</v>
      </c>
      <c r="B9582" s="2">
        <f t="shared" ca="1" si="1036"/>
        <v>0.98578231873838229</v>
      </c>
      <c r="C9582" s="4"/>
      <c r="D9582" s="5">
        <f ca="1">IF(E9582&lt;(Driehoek_C-Driehoek_A)/(Driehoek_B-Driehoek_A),Driehoek_A+SQRT(E9582*(Driehoek_B-Driehoek_A)*(Driehoek_C-Driehoek_A)),Driehoek_B-SQRT((1-E9582)*(Driehoek_B-Driehoek_A)*(Driehoek_B-Driehoek_C)))</f>
        <v>6.5976974090151579</v>
      </c>
      <c r="E9582" s="2">
        <f t="shared" ca="1" si="1037"/>
        <v>0.83511263603850039</v>
      </c>
      <c r="F9582" s="2"/>
      <c r="G9582" s="15">
        <f ca="1">_xlfn.NORM.INV(H9582,Normaal_Mu,Normaal_Sigma)</f>
        <v>5.9397962846616199</v>
      </c>
      <c r="H9582" s="2">
        <f t="shared" ca="1" si="1038"/>
        <v>0.68078610420753138</v>
      </c>
      <c r="I9582" s="2"/>
      <c r="J9582" s="15">
        <f ca="1">-LN(K9582) /NegExp_Labda</f>
        <v>2.365494986066293</v>
      </c>
      <c r="K9582" s="2">
        <f t="shared" ca="1" si="1039"/>
        <v>0.62306838609048987</v>
      </c>
      <c r="L9582" s="2"/>
      <c r="M9582" s="17">
        <f t="shared" ca="1" si="1041"/>
        <v>12</v>
      </c>
      <c r="N9582" s="2">
        <f t="shared" ca="1" si="1035"/>
        <v>0.99607785761184509</v>
      </c>
      <c r="O9582" s="2"/>
      <c r="P9582" s="31">
        <f t="shared" ca="1" si="1040"/>
        <v>7.3521623734253776</v>
      </c>
    </row>
    <row r="9583" spans="1:16" x14ac:dyDescent="0.25">
      <c r="A9583" s="32">
        <f ca="1">Uniform_A+B9583*(Uniform_B-Uniform_A)</f>
        <v>5.0512006829823521</v>
      </c>
      <c r="B9583" s="2">
        <f t="shared" ca="1" si="1036"/>
        <v>0.50512006829823519</v>
      </c>
      <c r="C9583" s="4"/>
      <c r="D9583" s="5">
        <f ca="1">IF(E9583&lt;(Driehoek_C-Driehoek_A)/(Driehoek_B-Driehoek_A),Driehoek_A+SQRT(E9583*(Driehoek_B-Driehoek_A)*(Driehoek_C-Driehoek_A)),Driehoek_B-SQRT((1-E9583)*(Driehoek_B-Driehoek_A)*(Driehoek_B-Driehoek_C)))</f>
        <v>4.5972744391668057</v>
      </c>
      <c r="E9583" s="2">
        <f t="shared" ca="1" si="1037"/>
        <v>0.44617164674245813</v>
      </c>
      <c r="F9583" s="2"/>
      <c r="G9583" s="15">
        <f ca="1">_xlfn.NORM.INV(H9583,Normaal_Mu,Normaal_Sigma)</f>
        <v>3.4048816974260951</v>
      </c>
      <c r="H9583" s="2">
        <f t="shared" ca="1" si="1038"/>
        <v>0.21256318194662882</v>
      </c>
      <c r="I9583" s="2"/>
      <c r="J9583" s="15">
        <f ca="1">-LN(K9583) /NegExp_Labda</f>
        <v>0.21608606778897566</v>
      </c>
      <c r="K9583" s="2">
        <f t="shared" ca="1" si="1039"/>
        <v>0.95770334132226376</v>
      </c>
      <c r="L9583" s="2"/>
      <c r="M9583" s="17">
        <f t="shared" ca="1" si="1041"/>
        <v>5</v>
      </c>
      <c r="N9583" s="2">
        <f t="shared" ca="1" si="1035"/>
        <v>0.49492701804838579</v>
      </c>
      <c r="O9583" s="2"/>
      <c r="P9583" s="31">
        <f t="shared" ca="1" si="1040"/>
        <v>3.6538885774728458</v>
      </c>
    </row>
    <row r="9584" spans="1:16" x14ac:dyDescent="0.25">
      <c r="A9584" s="32">
        <f ca="1">Uniform_A+B9584*(Uniform_B-Uniform_A)</f>
        <v>4.8635482983569966</v>
      </c>
      <c r="B9584" s="2">
        <f t="shared" ca="1" si="1036"/>
        <v>0.48635482983569966</v>
      </c>
      <c r="C9584" s="4"/>
      <c r="D9584" s="5">
        <f ca="1">IF(E9584&lt;(Driehoek_C-Driehoek_A)/(Driehoek_B-Driehoek_A),Driehoek_A+SQRT(E9584*(Driehoek_B-Driehoek_A)*(Driehoek_C-Driehoek_A)),Driehoek_B-SQRT((1-E9584)*(Driehoek_B-Driehoek_A)*(Driehoek_B-Driehoek_C)))</f>
        <v>4.3397279115320293</v>
      </c>
      <c r="E9584" s="2">
        <f t="shared" ca="1" si="1037"/>
        <v>0.3794818303270393</v>
      </c>
      <c r="F9584" s="2"/>
      <c r="G9584" s="15">
        <f ca="1">_xlfn.NORM.INV(H9584,Normaal_Mu,Normaal_Sigma)</f>
        <v>5.3061758973314195</v>
      </c>
      <c r="H9584" s="2">
        <f t="shared" ca="1" si="1038"/>
        <v>0.56083554028743265</v>
      </c>
      <c r="I9584" s="2"/>
      <c r="J9584" s="15">
        <f ca="1">-LN(K9584) /NegExp_Labda</f>
        <v>3.9970167427744774</v>
      </c>
      <c r="K9584" s="2">
        <f t="shared" ca="1" si="1039"/>
        <v>0.4495971368878694</v>
      </c>
      <c r="L9584" s="2"/>
      <c r="M9584" s="17">
        <f t="shared" ca="1" si="1041"/>
        <v>4</v>
      </c>
      <c r="N9584" s="2">
        <f t="shared" ca="1" si="1035"/>
        <v>0.27125846776906737</v>
      </c>
      <c r="O9584" s="2"/>
      <c r="P9584" s="31">
        <f t="shared" ca="1" si="1040"/>
        <v>4.501293769998985</v>
      </c>
    </row>
    <row r="9585" spans="1:16" x14ac:dyDescent="0.25">
      <c r="A9585" s="32">
        <f ca="1">Uniform_A+B9585*(Uniform_B-Uniform_A)</f>
        <v>1.3402574323613392</v>
      </c>
      <c r="B9585" s="2">
        <f t="shared" ca="1" si="1036"/>
        <v>0.13402574323613392</v>
      </c>
      <c r="C9585" s="4"/>
      <c r="D9585" s="5">
        <f ca="1">IF(E9585&lt;(Driehoek_C-Driehoek_A)/(Driehoek_B-Driehoek_A),Driehoek_A+SQRT(E9585*(Driehoek_B-Driehoek_A)*(Driehoek_C-Driehoek_A)),Driehoek_B-SQRT((1-E9585)*(Driehoek_B-Driehoek_A)*(Driehoek_B-Driehoek_C)))</f>
        <v>3.0523715750796145</v>
      </c>
      <c r="E9585" s="2">
        <f t="shared" ca="1" si="1037"/>
        <v>7.9106138002539184E-2</v>
      </c>
      <c r="F9585" s="2"/>
      <c r="G9585" s="15">
        <f ca="1">_xlfn.NORM.INV(H9585,Normaal_Mu,Normaal_Sigma)</f>
        <v>6.1038005212754269</v>
      </c>
      <c r="H9585" s="2">
        <f t="shared" ca="1" si="1038"/>
        <v>0.70949165509608247</v>
      </c>
      <c r="I9585" s="2"/>
      <c r="J9585" s="15">
        <f ca="1">-LN(K9585) /NegExp_Labda</f>
        <v>4.1230714104670483</v>
      </c>
      <c r="K9585" s="2">
        <f t="shared" ca="1" si="1039"/>
        <v>0.43840406015295863</v>
      </c>
      <c r="L9585" s="2"/>
      <c r="M9585" s="17">
        <f t="shared" ca="1" si="1041"/>
        <v>4</v>
      </c>
      <c r="N9585" s="2">
        <f t="shared" ca="1" si="1035"/>
        <v>0.37399825557055288</v>
      </c>
      <c r="O9585" s="2"/>
      <c r="P9585" s="31">
        <f t="shared" ca="1" si="1040"/>
        <v>3.7239001878366857</v>
      </c>
    </row>
    <row r="9586" spans="1:16" x14ac:dyDescent="0.25">
      <c r="A9586" s="32">
        <f ca="1">Uniform_A+B9586*(Uniform_B-Uniform_A)</f>
        <v>1.1099370668393749</v>
      </c>
      <c r="B9586" s="2">
        <f t="shared" ca="1" si="1036"/>
        <v>0.11099370668393749</v>
      </c>
      <c r="C9586" s="4"/>
      <c r="D9586" s="5">
        <f ca="1">IF(E9586&lt;(Driehoek_C-Driehoek_A)/(Driehoek_B-Driehoek_A),Driehoek_A+SQRT(E9586*(Driehoek_B-Driehoek_A)*(Driehoek_C-Driehoek_A)),Driehoek_B-SQRT((1-E9586)*(Driehoek_B-Driehoek_A)*(Driehoek_B-Driehoek_C)))</f>
        <v>4.6008927680951119</v>
      </c>
      <c r="E9586" s="2">
        <f t="shared" ca="1" si="1037"/>
        <v>0.44708158749148885</v>
      </c>
      <c r="F9586" s="2"/>
      <c r="G9586" s="15">
        <f ca="1">_xlfn.NORM.INV(H9586,Normaal_Mu,Normaal_Sigma)</f>
        <v>5.4127935319591725</v>
      </c>
      <c r="H9586" s="2">
        <f t="shared" ca="1" si="1038"/>
        <v>0.58175950158752499</v>
      </c>
      <c r="I9586" s="2"/>
      <c r="J9586" s="15">
        <f ca="1">-LN(K9586) /NegExp_Labda</f>
        <v>8.7913671794370227</v>
      </c>
      <c r="K9586" s="2">
        <f t="shared" ca="1" si="1039"/>
        <v>0.17234216689323389</v>
      </c>
      <c r="L9586" s="2"/>
      <c r="M9586" s="17">
        <f t="shared" ca="1" si="1041"/>
        <v>9</v>
      </c>
      <c r="N9586" s="2">
        <f t="shared" ca="1" si="1035"/>
        <v>0.94715469229491989</v>
      </c>
      <c r="O9586" s="2"/>
      <c r="P9586" s="31">
        <f t="shared" ca="1" si="1040"/>
        <v>5.7829981092661367</v>
      </c>
    </row>
    <row r="9587" spans="1:16" x14ac:dyDescent="0.25">
      <c r="A9587" s="32">
        <f ca="1">Uniform_A+B9587*(Uniform_B-Uniform_A)</f>
        <v>7.8124747915814243</v>
      </c>
      <c r="B9587" s="2">
        <f t="shared" ca="1" si="1036"/>
        <v>0.78124747915814241</v>
      </c>
      <c r="C9587" s="4"/>
      <c r="D9587" s="5">
        <f ca="1">IF(E9587&lt;(Driehoek_C-Driehoek_A)/(Driehoek_B-Driehoek_A),Driehoek_A+SQRT(E9587*(Driehoek_B-Driehoek_A)*(Driehoek_C-Driehoek_A)),Driehoek_B-SQRT((1-E9587)*(Driehoek_B-Driehoek_A)*(Driehoek_B-Driehoek_C)))</f>
        <v>7.8875962706474345</v>
      </c>
      <c r="E9587" s="2">
        <f t="shared" ca="1" si="1037"/>
        <v>0.96464451265492868</v>
      </c>
      <c r="F9587" s="2"/>
      <c r="G9587" s="15">
        <f ca="1">_xlfn.NORM.INV(H9587,Normaal_Mu,Normaal_Sigma)</f>
        <v>6.4220971511892104</v>
      </c>
      <c r="H9587" s="2">
        <f t="shared" ca="1" si="1038"/>
        <v>0.76147293250333636</v>
      </c>
      <c r="I9587" s="2"/>
      <c r="J9587" s="15">
        <f ca="1">-LN(K9587) /NegExp_Labda</f>
        <v>6.1549687923787726</v>
      </c>
      <c r="K9587" s="2">
        <f t="shared" ca="1" si="1039"/>
        <v>0.29200225373422284</v>
      </c>
      <c r="L9587" s="2"/>
      <c r="M9587" s="17">
        <f t="shared" ca="1" si="1041"/>
        <v>5</v>
      </c>
      <c r="N9587" s="2">
        <f t="shared" ca="1" si="1035"/>
        <v>0.50500451668939528</v>
      </c>
      <c r="O9587" s="2"/>
      <c r="P9587" s="31">
        <f t="shared" ca="1" si="1040"/>
        <v>6.6554274011593675</v>
      </c>
    </row>
    <row r="9588" spans="1:16" x14ac:dyDescent="0.25">
      <c r="A9588" s="32">
        <f ca="1">Uniform_A+B9588*(Uniform_B-Uniform_A)</f>
        <v>1.738056158525938</v>
      </c>
      <c r="B9588" s="2">
        <f t="shared" ca="1" si="1036"/>
        <v>0.1738056158525938</v>
      </c>
      <c r="C9588" s="4"/>
      <c r="D9588" s="5">
        <f ca="1">IF(E9588&lt;(Driehoek_C-Driehoek_A)/(Driehoek_B-Driehoek_A),Driehoek_A+SQRT(E9588*(Driehoek_B-Driehoek_A)*(Driehoek_C-Driehoek_A)),Driehoek_B-SQRT((1-E9588)*(Driehoek_B-Driehoek_A)*(Driehoek_B-Driehoek_C)))</f>
        <v>3.1101011799226015</v>
      </c>
      <c r="E9588" s="2">
        <f t="shared" ca="1" si="1037"/>
        <v>8.8023187833253691E-2</v>
      </c>
      <c r="F9588" s="2"/>
      <c r="G9588" s="15">
        <f ca="1">_xlfn.NORM.INV(H9588,Normaal_Mu,Normaal_Sigma)</f>
        <v>4.2828504095762181</v>
      </c>
      <c r="H9588" s="2">
        <f t="shared" ca="1" si="1038"/>
        <v>0.35995660251830508</v>
      </c>
      <c r="I9588" s="2"/>
      <c r="J9588" s="15">
        <f ca="1">-LN(K9588) /NegExp_Labda</f>
        <v>5.339446413164338</v>
      </c>
      <c r="K9588" s="2">
        <f t="shared" ca="1" si="1039"/>
        <v>0.3437332760647529</v>
      </c>
      <c r="L9588" s="2"/>
      <c r="M9588" s="17">
        <f t="shared" ca="1" si="1041"/>
        <v>7</v>
      </c>
      <c r="N9588" s="2">
        <f t="shared" ca="1" si="1035"/>
        <v>0.83231196339900093</v>
      </c>
      <c r="O9588" s="2"/>
      <c r="P9588" s="31">
        <f t="shared" ca="1" si="1040"/>
        <v>4.2940908322378188</v>
      </c>
    </row>
    <row r="9589" spans="1:16" x14ac:dyDescent="0.25">
      <c r="A9589" s="32">
        <f ca="1">Uniform_A+B9589*(Uniform_B-Uniform_A)</f>
        <v>9.3660051015781001</v>
      </c>
      <c r="B9589" s="2">
        <f t="shared" ca="1" si="1036"/>
        <v>0.93660051015780998</v>
      </c>
      <c r="C9589" s="4"/>
      <c r="D9589" s="5">
        <f ca="1">IF(E9589&lt;(Driehoek_C-Driehoek_A)/(Driehoek_B-Driehoek_A),Driehoek_A+SQRT(E9589*(Driehoek_B-Driehoek_A)*(Driehoek_C-Driehoek_A)),Driehoek_B-SQRT((1-E9589)*(Driehoek_B-Driehoek_A)*(Driehoek_B-Driehoek_C)))</f>
        <v>5.5992079243115729</v>
      </c>
      <c r="E9589" s="2">
        <f t="shared" ca="1" si="1037"/>
        <v>0.66956037879813701</v>
      </c>
      <c r="F9589" s="2"/>
      <c r="G9589" s="15">
        <f ca="1">_xlfn.NORM.INV(H9589,Normaal_Mu,Normaal_Sigma)</f>
        <v>4.6572870524751959</v>
      </c>
      <c r="H9589" s="2">
        <f t="shared" ca="1" si="1038"/>
        <v>0.43197173870771555</v>
      </c>
      <c r="I9589" s="2"/>
      <c r="J9589" s="15">
        <f ca="1">-LN(K9589) /NegExp_Labda</f>
        <v>5.7000929095792428</v>
      </c>
      <c r="K9589" s="2">
        <f t="shared" ca="1" si="1039"/>
        <v>0.31981307902136813</v>
      </c>
      <c r="L9589" s="2"/>
      <c r="M9589" s="17">
        <f t="shared" ca="1" si="1041"/>
        <v>6</v>
      </c>
      <c r="N9589" s="2">
        <f t="shared" ca="1" si="1035"/>
        <v>0.73888163167262222</v>
      </c>
      <c r="O9589" s="2"/>
      <c r="P9589" s="31">
        <f t="shared" ca="1" si="1040"/>
        <v>6.2645185975888227</v>
      </c>
    </row>
    <row r="9590" spans="1:16" x14ac:dyDescent="0.25">
      <c r="A9590" s="32">
        <f ca="1">Uniform_A+B9590*(Uniform_B-Uniform_A)</f>
        <v>2.0281927181769923</v>
      </c>
      <c r="B9590" s="2">
        <f t="shared" ca="1" si="1036"/>
        <v>0.20281927181769921</v>
      </c>
      <c r="C9590" s="4"/>
      <c r="D9590" s="5">
        <f ca="1">IF(E9590&lt;(Driehoek_C-Driehoek_A)/(Driehoek_B-Driehoek_A),Driehoek_A+SQRT(E9590*(Driehoek_B-Driehoek_A)*(Driehoek_C-Driehoek_A)),Driehoek_B-SQRT((1-E9590)*(Driehoek_B-Driehoek_A)*(Driehoek_B-Driehoek_C)))</f>
        <v>3.7870335720351589</v>
      </c>
      <c r="E9590" s="2">
        <f t="shared" ca="1" si="1037"/>
        <v>0.22810635625576714</v>
      </c>
      <c r="F9590" s="2"/>
      <c r="G9590" s="15">
        <f ca="1">_xlfn.NORM.INV(H9590,Normaal_Mu,Normaal_Sigma)</f>
        <v>2.3458712586023185</v>
      </c>
      <c r="H9590" s="2">
        <f t="shared" ca="1" si="1038"/>
        <v>9.224369502859231E-2</v>
      </c>
      <c r="I9590" s="2"/>
      <c r="J9590" s="15">
        <f ca="1">-LN(K9590) /NegExp_Labda</f>
        <v>0.30748315392891479</v>
      </c>
      <c r="K9590" s="2">
        <f t="shared" ca="1" si="1039"/>
        <v>0.94035611399527974</v>
      </c>
      <c r="L9590" s="2"/>
      <c r="M9590" s="17">
        <f t="shared" ca="1" si="1041"/>
        <v>4</v>
      </c>
      <c r="N9590" s="2">
        <f t="shared" ca="1" si="1035"/>
        <v>0.39704719048688097</v>
      </c>
      <c r="O9590" s="2"/>
      <c r="P9590" s="31">
        <f t="shared" ca="1" si="1040"/>
        <v>2.4937161405486767</v>
      </c>
    </row>
    <row r="9591" spans="1:16" x14ac:dyDescent="0.25">
      <c r="A9591" s="32">
        <f ca="1">Uniform_A+B9591*(Uniform_B-Uniform_A)</f>
        <v>3.2918274256869964</v>
      </c>
      <c r="B9591" s="2">
        <f t="shared" ca="1" si="1036"/>
        <v>0.32918274256869962</v>
      </c>
      <c r="C9591" s="4"/>
      <c r="D9591" s="5">
        <f ca="1">IF(E9591&lt;(Driehoek_C-Driehoek_A)/(Driehoek_B-Driehoek_A),Driehoek_A+SQRT(E9591*(Driehoek_B-Driehoek_A)*(Driehoek_C-Driehoek_A)),Driehoek_B-SQRT((1-E9591)*(Driehoek_B-Driehoek_A)*(Driehoek_B-Driehoek_C)))</f>
        <v>4.4215957942545847</v>
      </c>
      <c r="E9591" s="2">
        <f t="shared" ca="1" si="1037"/>
        <v>0.40109185510893408</v>
      </c>
      <c r="F9591" s="2"/>
      <c r="G9591" s="15">
        <f ca="1">_xlfn.NORM.INV(H9591,Normaal_Mu,Normaal_Sigma)</f>
        <v>3.8957907361616706</v>
      </c>
      <c r="H9591" s="2">
        <f t="shared" ca="1" si="1038"/>
        <v>0.29043833431772137</v>
      </c>
      <c r="I9591" s="2"/>
      <c r="J9591" s="15">
        <f ca="1">-LN(K9591) /NegExp_Labda</f>
        <v>2.3962944734221656</v>
      </c>
      <c r="K9591" s="2">
        <f t="shared" ca="1" si="1039"/>
        <v>0.61924214543837353</v>
      </c>
      <c r="L9591" s="2"/>
      <c r="M9591" s="17">
        <f t="shared" ca="1" si="1041"/>
        <v>7</v>
      </c>
      <c r="N9591" s="2">
        <f t="shared" ca="1" si="1035"/>
        <v>0.77785569013469202</v>
      </c>
      <c r="O9591" s="2"/>
      <c r="P9591" s="31">
        <f t="shared" ca="1" si="1040"/>
        <v>4.2011016859050834</v>
      </c>
    </row>
    <row r="9592" spans="1:16" x14ac:dyDescent="0.25">
      <c r="A9592" s="32">
        <f ca="1">Uniform_A+B9592*(Uniform_B-Uniform_A)</f>
        <v>9.1602797658353925</v>
      </c>
      <c r="B9592" s="2">
        <f t="shared" ca="1" si="1036"/>
        <v>0.91602797658353929</v>
      </c>
      <c r="C9592" s="4"/>
      <c r="D9592" s="5">
        <f ca="1">IF(E9592&lt;(Driehoek_C-Driehoek_A)/(Driehoek_B-Driehoek_A),Driehoek_A+SQRT(E9592*(Driehoek_B-Driehoek_A)*(Driehoek_C-Driehoek_A)),Driehoek_B-SQRT((1-E9592)*(Driehoek_B-Driehoek_A)*(Driehoek_B-Driehoek_C)))</f>
        <v>6.1384759926103332</v>
      </c>
      <c r="E9592" s="2">
        <f t="shared" ca="1" si="1037"/>
        <v>0.76604801014664514</v>
      </c>
      <c r="F9592" s="2"/>
      <c r="G9592" s="15">
        <f ca="1">_xlfn.NORM.INV(H9592,Normaal_Mu,Normaal_Sigma)</f>
        <v>3.0079384328291732</v>
      </c>
      <c r="H9592" s="2">
        <f t="shared" ca="1" si="1038"/>
        <v>0.15961759418359822</v>
      </c>
      <c r="I9592" s="2"/>
      <c r="J9592" s="15">
        <f ca="1">-LN(K9592) /NegExp_Labda</f>
        <v>11.453160176962522</v>
      </c>
      <c r="K9592" s="2">
        <f t="shared" ca="1" si="1039"/>
        <v>0.10120247808805027</v>
      </c>
      <c r="L9592" s="2"/>
      <c r="M9592" s="17">
        <f t="shared" ca="1" si="1041"/>
        <v>6</v>
      </c>
      <c r="N9592" s="2">
        <f t="shared" ca="1" si="1035"/>
        <v>0.71593205004976046</v>
      </c>
      <c r="O9592" s="2"/>
      <c r="P9592" s="31">
        <f t="shared" ca="1" si="1040"/>
        <v>7.1519708736474836</v>
      </c>
    </row>
    <row r="9593" spans="1:16" x14ac:dyDescent="0.25">
      <c r="A9593" s="32">
        <f ca="1">Uniform_A+B9593*(Uniform_B-Uniform_A)</f>
        <v>4.6057142905284421</v>
      </c>
      <c r="B9593" s="2">
        <f t="shared" ca="1" si="1036"/>
        <v>0.46057142905284421</v>
      </c>
      <c r="C9593" s="4"/>
      <c r="D9593" s="5">
        <f ca="1">IF(E9593&lt;(Driehoek_C-Driehoek_A)/(Driehoek_B-Driehoek_A),Driehoek_A+SQRT(E9593*(Driehoek_B-Driehoek_A)*(Driehoek_C-Driehoek_A)),Driehoek_B-SQRT((1-E9593)*(Driehoek_B-Driehoek_A)*(Driehoek_B-Driehoek_C)))</f>
        <v>5.9442817653882196</v>
      </c>
      <c r="E9593" s="2">
        <f t="shared" ca="1" si="1037"/>
        <v>0.73321674487603039</v>
      </c>
      <c r="F9593" s="2"/>
      <c r="G9593" s="15">
        <f ca="1">_xlfn.NORM.INV(H9593,Normaal_Mu,Normaal_Sigma)</f>
        <v>4.1331902976944388</v>
      </c>
      <c r="H9593" s="2">
        <f t="shared" ca="1" si="1038"/>
        <v>0.33236033842704937</v>
      </c>
      <c r="I9593" s="2"/>
      <c r="J9593" s="15">
        <f ca="1">-LN(K9593) /NegExp_Labda</f>
        <v>6.0506407515255782</v>
      </c>
      <c r="K9593" s="2">
        <f t="shared" ca="1" si="1039"/>
        <v>0.29815906780601165</v>
      </c>
      <c r="L9593" s="2"/>
      <c r="M9593" s="17">
        <f t="shared" ca="1" si="1041"/>
        <v>9</v>
      </c>
      <c r="N9593" s="2">
        <f t="shared" ca="1" si="1035"/>
        <v>0.95507727310257928</v>
      </c>
      <c r="O9593" s="2"/>
      <c r="P9593" s="31">
        <f t="shared" ca="1" si="1040"/>
        <v>5.9467654210273357</v>
      </c>
    </row>
    <row r="9594" spans="1:16" x14ac:dyDescent="0.25">
      <c r="A9594" s="32">
        <f ca="1">Uniform_A+B9594*(Uniform_B-Uniform_A)</f>
        <v>2.2340435728860597</v>
      </c>
      <c r="B9594" s="2">
        <f t="shared" ca="1" si="1036"/>
        <v>0.22340435728860597</v>
      </c>
      <c r="C9594" s="4"/>
      <c r="D9594" s="5">
        <f ca="1">IF(E9594&lt;(Driehoek_C-Driehoek_A)/(Driehoek_B-Driehoek_A),Driehoek_A+SQRT(E9594*(Driehoek_B-Driehoek_A)*(Driehoek_C-Driehoek_A)),Driehoek_B-SQRT((1-E9594)*(Driehoek_B-Driehoek_A)*(Driehoek_B-Driehoek_C)))</f>
        <v>6.3363172425078993</v>
      </c>
      <c r="E9594" s="2">
        <f t="shared" ca="1" si="1037"/>
        <v>0.79727983335540797</v>
      </c>
      <c r="F9594" s="2"/>
      <c r="G9594" s="15">
        <f ca="1">_xlfn.NORM.INV(H9594,Normaal_Mu,Normaal_Sigma)</f>
        <v>3.1019555089423694</v>
      </c>
      <c r="H9594" s="2">
        <f t="shared" ca="1" si="1038"/>
        <v>0.17130464905168774</v>
      </c>
      <c r="I9594" s="2"/>
      <c r="J9594" s="15">
        <f ca="1">-LN(K9594) /NegExp_Labda</f>
        <v>6.0136341813403789</v>
      </c>
      <c r="K9594" s="2">
        <f t="shared" ca="1" si="1039"/>
        <v>0.30037402337956265</v>
      </c>
      <c r="L9594" s="2"/>
      <c r="M9594" s="17">
        <f t="shared" ca="1" si="1041"/>
        <v>4</v>
      </c>
      <c r="N9594" s="2">
        <f t="shared" ca="1" si="1035"/>
        <v>0.34502236163661826</v>
      </c>
      <c r="O9594" s="2"/>
      <c r="P9594" s="31">
        <f t="shared" ca="1" si="1040"/>
        <v>4.3371901011353415</v>
      </c>
    </row>
    <row r="9595" spans="1:16" x14ac:dyDescent="0.25">
      <c r="A9595" s="32">
        <f ca="1">Uniform_A+B9595*(Uniform_B-Uniform_A)</f>
        <v>5.9484910618530069</v>
      </c>
      <c r="B9595" s="2">
        <f t="shared" ca="1" si="1036"/>
        <v>0.59484910618530074</v>
      </c>
      <c r="C9595" s="4"/>
      <c r="D9595" s="5">
        <f ca="1">IF(E9595&lt;(Driehoek_C-Driehoek_A)/(Driehoek_B-Driehoek_A),Driehoek_A+SQRT(E9595*(Driehoek_B-Driehoek_A)*(Driehoek_C-Driehoek_A)),Driehoek_B-SQRT((1-E9595)*(Driehoek_B-Driehoek_A)*(Driehoek_B-Driehoek_C)))</f>
        <v>4.5319894953214446</v>
      </c>
      <c r="E9595" s="2">
        <f t="shared" ca="1" si="1037"/>
        <v>0.42962520371663093</v>
      </c>
      <c r="F9595" s="2"/>
      <c r="G9595" s="15">
        <f ca="1">_xlfn.NORM.INV(H9595,Normaal_Mu,Normaal_Sigma)</f>
        <v>2.610488464318069</v>
      </c>
      <c r="H9595" s="2">
        <f t="shared" ca="1" si="1038"/>
        <v>0.11609123331798599</v>
      </c>
      <c r="I9595" s="2"/>
      <c r="J9595" s="15">
        <f ca="1">-LN(K9595) /NegExp_Labda</f>
        <v>2.2082099352754616</v>
      </c>
      <c r="K9595" s="2">
        <f t="shared" ca="1" si="1039"/>
        <v>0.642979789341936</v>
      </c>
      <c r="L9595" s="2"/>
      <c r="M9595" s="17">
        <f t="shared" ca="1" si="1041"/>
        <v>5</v>
      </c>
      <c r="N9595" s="2">
        <f t="shared" ca="1" si="1035"/>
        <v>0.49464876151788173</v>
      </c>
      <c r="O9595" s="2"/>
      <c r="P9595" s="31">
        <f t="shared" ca="1" si="1040"/>
        <v>4.0598357913535965</v>
      </c>
    </row>
    <row r="9596" spans="1:16" x14ac:dyDescent="0.25">
      <c r="A9596" s="32">
        <f ca="1">Uniform_A+B9596*(Uniform_B-Uniform_A)</f>
        <v>8.0686080964535876</v>
      </c>
      <c r="B9596" s="2">
        <f t="shared" ca="1" si="1036"/>
        <v>0.80686080964535878</v>
      </c>
      <c r="C9596" s="4"/>
      <c r="D9596" s="5">
        <f ca="1">IF(E9596&lt;(Driehoek_C-Driehoek_A)/(Driehoek_B-Driehoek_A),Driehoek_A+SQRT(E9596*(Driehoek_B-Driehoek_A)*(Driehoek_C-Driehoek_A)),Driehoek_B-SQRT((1-E9596)*(Driehoek_B-Driehoek_A)*(Driehoek_B-Driehoek_C)))</f>
        <v>4.278992802772204</v>
      </c>
      <c r="E9596" s="2">
        <f t="shared" ca="1" si="1037"/>
        <v>0.36320260124923842</v>
      </c>
      <c r="F9596" s="2"/>
      <c r="G9596" s="15">
        <f ca="1">_xlfn.NORM.INV(H9596,Normaal_Mu,Normaal_Sigma)</f>
        <v>5.0687115042041651</v>
      </c>
      <c r="H9596" s="2">
        <f t="shared" ca="1" si="1038"/>
        <v>0.51370326633419172</v>
      </c>
      <c r="I9596" s="2"/>
      <c r="J9596" s="15">
        <f ca="1">-LN(K9596) /NegExp_Labda</f>
        <v>7.1626653237378219</v>
      </c>
      <c r="K9596" s="2">
        <f t="shared" ca="1" si="1039"/>
        <v>0.23870350435411591</v>
      </c>
      <c r="L9596" s="2"/>
      <c r="M9596" s="17">
        <f t="shared" ca="1" si="1041"/>
        <v>7</v>
      </c>
      <c r="N9596" s="2">
        <f t="shared" ca="1" si="1035"/>
        <v>0.81436783563214155</v>
      </c>
      <c r="O9596" s="2"/>
      <c r="P9596" s="31">
        <f t="shared" ca="1" si="1040"/>
        <v>6.3157955454335557</v>
      </c>
    </row>
    <row r="9597" spans="1:16" x14ac:dyDescent="0.25">
      <c r="A9597" s="32">
        <f ca="1">Uniform_A+B9597*(Uniform_B-Uniform_A)</f>
        <v>8.0535477427238007</v>
      </c>
      <c r="B9597" s="2">
        <f t="shared" ca="1" si="1036"/>
        <v>0.80535477427238</v>
      </c>
      <c r="C9597" s="4"/>
      <c r="D9597" s="5">
        <f ca="1">IF(E9597&lt;(Driehoek_C-Driehoek_A)/(Driehoek_B-Driehoek_A),Driehoek_A+SQRT(E9597*(Driehoek_B-Driehoek_A)*(Driehoek_C-Driehoek_A)),Driehoek_B-SQRT((1-E9597)*(Driehoek_B-Driehoek_A)*(Driehoek_B-Driehoek_C)))</f>
        <v>5.4400128437237179</v>
      </c>
      <c r="E9597" s="2">
        <f t="shared" ca="1" si="1037"/>
        <v>0.63789975563279755</v>
      </c>
      <c r="F9597" s="2"/>
      <c r="G9597" s="15">
        <f ca="1">_xlfn.NORM.INV(H9597,Normaal_Mu,Normaal_Sigma)</f>
        <v>6.1901776662804826</v>
      </c>
      <c r="H9597" s="2">
        <f t="shared" ca="1" si="1038"/>
        <v>0.72410795367726732</v>
      </c>
      <c r="I9597" s="2"/>
      <c r="J9597" s="15">
        <f ca="1">-LN(K9597) /NegExp_Labda</f>
        <v>3.2107597926488096</v>
      </c>
      <c r="K9597" s="2">
        <f t="shared" ca="1" si="1039"/>
        <v>0.52615893266409708</v>
      </c>
      <c r="L9597" s="2"/>
      <c r="M9597" s="17">
        <f t="shared" ca="1" si="1041"/>
        <v>5</v>
      </c>
      <c r="N9597" s="2">
        <f t="shared" ca="1" si="1035"/>
        <v>0.55953769817545618</v>
      </c>
      <c r="O9597" s="2"/>
      <c r="P9597" s="31">
        <f t="shared" ca="1" si="1040"/>
        <v>5.5788996090753624</v>
      </c>
    </row>
    <row r="9598" spans="1:16" x14ac:dyDescent="0.25">
      <c r="A9598" s="32">
        <f ca="1">Uniform_A+B9598*(Uniform_B-Uniform_A)</f>
        <v>6.9912408908911319</v>
      </c>
      <c r="B9598" s="2">
        <f t="shared" ca="1" si="1036"/>
        <v>0.69912408908911317</v>
      </c>
      <c r="C9598" s="4"/>
      <c r="D9598" s="5">
        <f ca="1">IF(E9598&lt;(Driehoek_C-Driehoek_A)/(Driehoek_B-Driehoek_A),Driehoek_A+SQRT(E9598*(Driehoek_B-Driehoek_A)*(Driehoek_C-Driehoek_A)),Driehoek_B-SQRT((1-E9598)*(Driehoek_B-Driehoek_A)*(Driehoek_B-Driehoek_C)))</f>
        <v>6.487356489677012</v>
      </c>
      <c r="E9598" s="2">
        <f t="shared" ca="1" si="1037"/>
        <v>0.81961778828662213</v>
      </c>
      <c r="F9598" s="2"/>
      <c r="G9598" s="15">
        <f ca="1">_xlfn.NORM.INV(H9598,Normaal_Mu,Normaal_Sigma)</f>
        <v>5.6445595263407684</v>
      </c>
      <c r="H9598" s="2">
        <f t="shared" ca="1" si="1038"/>
        <v>0.62637961869495984</v>
      </c>
      <c r="I9598" s="2"/>
      <c r="J9598" s="15">
        <f ca="1">-LN(K9598) /NegExp_Labda</f>
        <v>3.9150805422161192</v>
      </c>
      <c r="K9598" s="2">
        <f t="shared" ca="1" si="1039"/>
        <v>0.45702549200859277</v>
      </c>
      <c r="L9598" s="2"/>
      <c r="M9598" s="17">
        <f t="shared" ca="1" si="1041"/>
        <v>3</v>
      </c>
      <c r="N9598" s="2">
        <f t="shared" ca="1" si="1035"/>
        <v>0.24843102126678318</v>
      </c>
      <c r="O9598" s="2"/>
      <c r="P9598" s="31">
        <f t="shared" ca="1" si="1040"/>
        <v>5.207647489825006</v>
      </c>
    </row>
    <row r="9599" spans="1:16" x14ac:dyDescent="0.25">
      <c r="A9599" s="32">
        <f ca="1">Uniform_A+B9599*(Uniform_B-Uniform_A)</f>
        <v>2.6905483368874741</v>
      </c>
      <c r="B9599" s="2">
        <f t="shared" ca="1" si="1036"/>
        <v>0.26905483368874739</v>
      </c>
      <c r="C9599" s="4"/>
      <c r="D9599" s="5">
        <f ca="1">IF(E9599&lt;(Driehoek_C-Driehoek_A)/(Driehoek_B-Driehoek_A),Driehoek_A+SQRT(E9599*(Driehoek_B-Driehoek_A)*(Driehoek_C-Driehoek_A)),Driehoek_B-SQRT((1-E9599)*(Driehoek_B-Driehoek_A)*(Driehoek_B-Driehoek_C)))</f>
        <v>5.2361001039060877</v>
      </c>
      <c r="E9599" s="2">
        <f t="shared" ca="1" si="1037"/>
        <v>0.59523021634812112</v>
      </c>
      <c r="F9599" s="2"/>
      <c r="G9599" s="15">
        <f ca="1">_xlfn.NORM.INV(H9599,Normaal_Mu,Normaal_Sigma)</f>
        <v>6.1593571769314126</v>
      </c>
      <c r="H9599" s="2">
        <f t="shared" ca="1" si="1038"/>
        <v>0.718934307478172</v>
      </c>
      <c r="I9599" s="2"/>
      <c r="J9599" s="15">
        <f ca="1">-LN(K9599) /NegExp_Labda</f>
        <v>2.4071176310752267</v>
      </c>
      <c r="K9599" s="2">
        <f t="shared" ca="1" si="1039"/>
        <v>0.6179031640887287</v>
      </c>
      <c r="L9599" s="2"/>
      <c r="M9599" s="17">
        <f t="shared" ca="1" si="1041"/>
        <v>7</v>
      </c>
      <c r="N9599" s="2">
        <f t="shared" ca="1" si="1035"/>
        <v>0.80399166342531259</v>
      </c>
      <c r="O9599" s="2"/>
      <c r="P9599" s="31">
        <f t="shared" ca="1" si="1040"/>
        <v>4.6986246497600401</v>
      </c>
    </row>
    <row r="9600" spans="1:16" x14ac:dyDescent="0.25">
      <c r="A9600" s="32">
        <f ca="1">Uniform_A+B9600*(Uniform_B-Uniform_A)</f>
        <v>9.2489349949498632</v>
      </c>
      <c r="B9600" s="2">
        <f t="shared" ca="1" si="1036"/>
        <v>0.92489349949498623</v>
      </c>
      <c r="C9600" s="4"/>
      <c r="D9600" s="5">
        <f ca="1">IF(E9600&lt;(Driehoek_C-Driehoek_A)/(Driehoek_B-Driehoek_A),Driehoek_A+SQRT(E9600*(Driehoek_B-Driehoek_A)*(Driehoek_C-Driehoek_A)),Driehoek_B-SQRT((1-E9600)*(Driehoek_B-Driehoek_A)*(Driehoek_B-Driehoek_C)))</f>
        <v>5.4935119920553888</v>
      </c>
      <c r="E9600" s="2">
        <f t="shared" ca="1" si="1037"/>
        <v>0.64870119571830387</v>
      </c>
      <c r="F9600" s="2"/>
      <c r="G9600" s="15">
        <f ca="1">_xlfn.NORM.INV(H9600,Normaal_Mu,Normaal_Sigma)</f>
        <v>5.8338395048668517</v>
      </c>
      <c r="H9600" s="2">
        <f t="shared" ca="1" si="1038"/>
        <v>0.66163144738734858</v>
      </c>
      <c r="I9600" s="2"/>
      <c r="J9600" s="15">
        <f ca="1">-LN(K9600) /NegExp_Labda</f>
        <v>4.7793855227039659</v>
      </c>
      <c r="K9600" s="2">
        <f t="shared" ca="1" si="1039"/>
        <v>0.38447477205074432</v>
      </c>
      <c r="L9600" s="2"/>
      <c r="M9600" s="17">
        <f t="shared" ca="1" si="1041"/>
        <v>6</v>
      </c>
      <c r="N9600" s="2">
        <f t="shared" ca="1" si="1035"/>
        <v>0.71287512008514942</v>
      </c>
      <c r="O9600" s="2"/>
      <c r="P9600" s="31">
        <f t="shared" ca="1" si="1040"/>
        <v>6.2711344029152141</v>
      </c>
    </row>
    <row r="9601" spans="1:16" x14ac:dyDescent="0.25">
      <c r="A9601" s="32">
        <f ca="1">Uniform_A+B9601*(Uniform_B-Uniform_A)</f>
        <v>9.1931596389109203</v>
      </c>
      <c r="B9601" s="2">
        <f t="shared" ca="1" si="1036"/>
        <v>0.91931596389109205</v>
      </c>
      <c r="C9601" s="4"/>
      <c r="D9601" s="5">
        <f ca="1">IF(E9601&lt;(Driehoek_C-Driehoek_A)/(Driehoek_B-Driehoek_A),Driehoek_A+SQRT(E9601*(Driehoek_B-Driehoek_A)*(Driehoek_C-Driehoek_A)),Driehoek_B-SQRT((1-E9601)*(Driehoek_B-Driehoek_A)*(Driehoek_B-Driehoek_C)))</f>
        <v>7.0448502386488201</v>
      </c>
      <c r="E9601" s="2">
        <f t="shared" ca="1" si="1037"/>
        <v>0.89078255459109779</v>
      </c>
      <c r="F9601" s="2"/>
      <c r="G9601" s="15">
        <f ca="1">_xlfn.NORM.INV(H9601,Normaal_Mu,Normaal_Sigma)</f>
        <v>1.585642086729774</v>
      </c>
      <c r="H9601" s="2">
        <f t="shared" ca="1" si="1038"/>
        <v>4.3894397537303287E-2</v>
      </c>
      <c r="I9601" s="2"/>
      <c r="J9601" s="15">
        <f ca="1">-LN(K9601) /NegExp_Labda</f>
        <v>0.16399462747782342</v>
      </c>
      <c r="K9601" s="2">
        <f t="shared" ca="1" si="1039"/>
        <v>0.96773312648598908</v>
      </c>
      <c r="L9601" s="2"/>
      <c r="M9601" s="17">
        <f t="shared" ca="1" si="1041"/>
        <v>9</v>
      </c>
      <c r="N9601" s="2">
        <f t="shared" ca="1" si="1035"/>
        <v>0.93226873272591471</v>
      </c>
      <c r="O9601" s="2"/>
      <c r="P9601" s="31">
        <f t="shared" ca="1" si="1040"/>
        <v>5.3975293183534676</v>
      </c>
    </row>
    <row r="9602" spans="1:16" x14ac:dyDescent="0.25">
      <c r="A9602" s="32">
        <f ca="1">Uniform_A+B9602*(Uniform_B-Uniform_A)</f>
        <v>5.3348716443345126</v>
      </c>
      <c r="B9602" s="2">
        <f t="shared" ca="1" si="1036"/>
        <v>0.53348716443345123</v>
      </c>
      <c r="C9602" s="4"/>
      <c r="D9602" s="5">
        <f ca="1">IF(E9602&lt;(Driehoek_C-Driehoek_A)/(Driehoek_B-Driehoek_A),Driehoek_A+SQRT(E9602*(Driehoek_B-Driehoek_A)*(Driehoek_C-Driehoek_A)),Driehoek_B-SQRT((1-E9602)*(Driehoek_B-Driehoek_A)*(Driehoek_B-Driehoek_C)))</f>
        <v>2.9273032564344739</v>
      </c>
      <c r="E9602" s="2">
        <f t="shared" ca="1" si="1037"/>
        <v>6.1420809242427099E-2</v>
      </c>
      <c r="F9602" s="2"/>
      <c r="G9602" s="15">
        <f ca="1">_xlfn.NORM.INV(H9602,Normaal_Mu,Normaal_Sigma)</f>
        <v>5.633737142237635</v>
      </c>
      <c r="H9602" s="2">
        <f t="shared" ca="1" si="1038"/>
        <v>0.6243283346549745</v>
      </c>
      <c r="I9602" s="2"/>
      <c r="J9602" s="15">
        <f ca="1">-LN(K9602) /NegExp_Labda</f>
        <v>4.0972190281293765E-2</v>
      </c>
      <c r="K9602" s="2">
        <f t="shared" ca="1" si="1039"/>
        <v>0.99183904483103524</v>
      </c>
      <c r="L9602" s="2"/>
      <c r="M9602" s="17">
        <f t="shared" ca="1" si="1041"/>
        <v>8</v>
      </c>
      <c r="N9602" s="2">
        <f t="shared" ca="1" si="1035"/>
        <v>0.91708519665609156</v>
      </c>
      <c r="O9602" s="2"/>
      <c r="P9602" s="31">
        <f t="shared" ca="1" si="1040"/>
        <v>4.3873768466575829</v>
      </c>
    </row>
    <row r="9603" spans="1:16" x14ac:dyDescent="0.25">
      <c r="A9603" s="32">
        <f ca="1">Uniform_A+B9603*(Uniform_B-Uniform_A)</f>
        <v>6.0747452596576679</v>
      </c>
      <c r="B9603" s="2">
        <f t="shared" ca="1" si="1036"/>
        <v>0.60747452596576679</v>
      </c>
      <c r="C9603" s="4"/>
      <c r="D9603" s="5">
        <f ca="1">IF(E9603&lt;(Driehoek_C-Driehoek_A)/(Driehoek_B-Driehoek_A),Driehoek_A+SQRT(E9603*(Driehoek_B-Driehoek_A)*(Driehoek_C-Driehoek_A)),Driehoek_B-SQRT((1-E9603)*(Driehoek_B-Driehoek_A)*(Driehoek_B-Driehoek_C)))</f>
        <v>7.6371896004057662</v>
      </c>
      <c r="E9603" s="2">
        <f t="shared" ca="1" si="1037"/>
        <v>0.94693565185022299</v>
      </c>
      <c r="F9603" s="2"/>
      <c r="G9603" s="15">
        <f ca="1">_xlfn.NORM.INV(H9603,Normaal_Mu,Normaal_Sigma)</f>
        <v>4.4769141336352458</v>
      </c>
      <c r="H9603" s="2">
        <f t="shared" ca="1" si="1038"/>
        <v>0.39683692271276916</v>
      </c>
      <c r="I9603" s="2"/>
      <c r="J9603" s="15">
        <f ca="1">-LN(K9603) /NegExp_Labda</f>
        <v>2.5782987050096109</v>
      </c>
      <c r="K9603" s="2">
        <f t="shared" ca="1" si="1039"/>
        <v>0.59710652898221706</v>
      </c>
      <c r="L9603" s="2"/>
      <c r="M9603" s="17">
        <f t="shared" ca="1" si="1041"/>
        <v>1</v>
      </c>
      <c r="N9603" s="2">
        <f t="shared" ca="1" si="1035"/>
        <v>2.7656183707769677E-2</v>
      </c>
      <c r="O9603" s="2"/>
      <c r="P9603" s="31">
        <f t="shared" ca="1" si="1040"/>
        <v>4.3534295397416578</v>
      </c>
    </row>
    <row r="9604" spans="1:16" x14ac:dyDescent="0.25">
      <c r="A9604" s="32">
        <f ca="1">Uniform_A+B9604*(Uniform_B-Uniform_A)</f>
        <v>7.1551194079363007</v>
      </c>
      <c r="B9604" s="2">
        <f t="shared" ca="1" si="1036"/>
        <v>0.71551194079363012</v>
      </c>
      <c r="C9604" s="4"/>
      <c r="D9604" s="5">
        <f ca="1">IF(E9604&lt;(Driehoek_C-Driehoek_A)/(Driehoek_B-Driehoek_A),Driehoek_A+SQRT(E9604*(Driehoek_B-Driehoek_A)*(Driehoek_C-Driehoek_A)),Driehoek_B-SQRT((1-E9604)*(Driehoek_B-Driehoek_A)*(Driehoek_B-Driehoek_C)))</f>
        <v>4.2275760216720073</v>
      </c>
      <c r="E9604" s="2">
        <f t="shared" ca="1" si="1037"/>
        <v>0.34925626774514329</v>
      </c>
      <c r="F9604" s="2"/>
      <c r="G9604" s="15">
        <f ca="1">_xlfn.NORM.INV(H9604,Normaal_Mu,Normaal_Sigma)</f>
        <v>4.0766487881156355</v>
      </c>
      <c r="H9604" s="2">
        <f t="shared" ca="1" si="1038"/>
        <v>0.32215698352505606</v>
      </c>
      <c r="I9604" s="2"/>
      <c r="J9604" s="15">
        <f ca="1">-LN(K9604) /NegExp_Labda</f>
        <v>0.21068723971978331</v>
      </c>
      <c r="K9604" s="2">
        <f t="shared" ca="1" si="1039"/>
        <v>0.95873799494966161</v>
      </c>
      <c r="L9604" s="2"/>
      <c r="M9604" s="17">
        <f t="shared" ca="1" si="1041"/>
        <v>8</v>
      </c>
      <c r="N9604" s="2">
        <f t="shared" ca="1" si="1035"/>
        <v>0.87603651950944406</v>
      </c>
      <c r="O9604" s="2"/>
      <c r="P9604" s="31">
        <f t="shared" ca="1" si="1040"/>
        <v>4.7340062914887451</v>
      </c>
    </row>
    <row r="9605" spans="1:16" x14ac:dyDescent="0.25">
      <c r="A9605" s="32">
        <f ca="1">Uniform_A+B9605*(Uniform_B-Uniform_A)</f>
        <v>7.6747494663224236</v>
      </c>
      <c r="B9605" s="2">
        <f t="shared" ca="1" si="1036"/>
        <v>0.76747494663224236</v>
      </c>
      <c r="C9605" s="4"/>
      <c r="D9605" s="5">
        <f ca="1">IF(E9605&lt;(Driehoek_C-Driehoek_A)/(Driehoek_B-Driehoek_A),Driehoek_A+SQRT(E9605*(Driehoek_B-Driehoek_A)*(Driehoek_C-Driehoek_A)),Driehoek_B-SQRT((1-E9605)*(Driehoek_B-Driehoek_A)*(Driehoek_B-Driehoek_C)))</f>
        <v>4.1564547913833092</v>
      </c>
      <c r="E9605" s="2">
        <f t="shared" ca="1" si="1037"/>
        <v>0.32971628034532263</v>
      </c>
      <c r="F9605" s="2"/>
      <c r="G9605" s="15">
        <f ca="1">_xlfn.NORM.INV(H9605,Normaal_Mu,Normaal_Sigma)</f>
        <v>6.1866859819795303</v>
      </c>
      <c r="H9605" s="2">
        <f t="shared" ca="1" si="1038"/>
        <v>0.72352418346368508</v>
      </c>
      <c r="I9605" s="2"/>
      <c r="J9605" s="15">
        <f ca="1">-LN(K9605) /NegExp_Labda</f>
        <v>12.788105358986918</v>
      </c>
      <c r="K9605" s="2">
        <f t="shared" ca="1" si="1039"/>
        <v>7.7488861789434593E-2</v>
      </c>
      <c r="L9605" s="2"/>
      <c r="M9605" s="17">
        <f t="shared" ca="1" si="1041"/>
        <v>4</v>
      </c>
      <c r="N9605" s="2">
        <f t="shared" ref="N9605:N9668" ca="1" si="1042">RAND()</f>
        <v>0.27640002915846473</v>
      </c>
      <c r="O9605" s="2"/>
      <c r="P9605" s="31">
        <f t="shared" ca="1" si="1040"/>
        <v>6.9611991197344363</v>
      </c>
    </row>
    <row r="9606" spans="1:16" x14ac:dyDescent="0.25">
      <c r="A9606" s="32">
        <f ca="1">Uniform_A+B9606*(Uniform_B-Uniform_A)</f>
        <v>8.4305030368306628</v>
      </c>
      <c r="B9606" s="2">
        <f t="shared" ref="B9606:B9669" ca="1" si="1043">RAND()</f>
        <v>0.84305030368306633</v>
      </c>
      <c r="C9606" s="4"/>
      <c r="D9606" s="5">
        <f ca="1">IF(E9606&lt;(Driehoek_C-Driehoek_A)/(Driehoek_B-Driehoek_A),Driehoek_A+SQRT(E9606*(Driehoek_B-Driehoek_A)*(Driehoek_C-Driehoek_A)),Driehoek_B-SQRT((1-E9606)*(Driehoek_B-Driehoek_A)*(Driehoek_B-Driehoek_C)))</f>
        <v>7.6344833882086602</v>
      </c>
      <c r="E9606" s="2">
        <f t="shared" ref="E9606:E9669" ca="1" si="1044">RAND()</f>
        <v>0.94672469665491144</v>
      </c>
      <c r="F9606" s="2"/>
      <c r="G9606" s="15">
        <f ca="1">_xlfn.NORM.INV(H9606,Normaal_Mu,Normaal_Sigma)</f>
        <v>6.9604608642745376</v>
      </c>
      <c r="H9606" s="2">
        <f t="shared" ref="H9606:H9669" ca="1" si="1045">RAND()</f>
        <v>0.83651380708908618</v>
      </c>
      <c r="I9606" s="2"/>
      <c r="J9606" s="15">
        <f ca="1">-LN(K9606) /NegExp_Labda</f>
        <v>2.094672622122987</v>
      </c>
      <c r="K9606" s="2">
        <f t="shared" ref="K9606:K9669" ca="1" si="1046">RAND()</f>
        <v>0.65774726023828323</v>
      </c>
      <c r="L9606" s="2"/>
      <c r="M9606" s="17">
        <f t="shared" ca="1" si="1041"/>
        <v>4</v>
      </c>
      <c r="N9606" s="2">
        <f t="shared" ca="1" si="1042"/>
        <v>0.36433072885905005</v>
      </c>
      <c r="O9606" s="2"/>
      <c r="P9606" s="31">
        <f t="shared" ca="1" si="1040"/>
        <v>5.8240239822873692</v>
      </c>
    </row>
    <row r="9607" spans="1:16" x14ac:dyDescent="0.25">
      <c r="A9607" s="32">
        <f ca="1">Uniform_A+B9607*(Uniform_B-Uniform_A)</f>
        <v>8.6335864315526791</v>
      </c>
      <c r="B9607" s="2">
        <f t="shared" ca="1" si="1043"/>
        <v>0.863358643155268</v>
      </c>
      <c r="C9607" s="4"/>
      <c r="D9607" s="5">
        <f ca="1">IF(E9607&lt;(Driehoek_C-Driehoek_A)/(Driehoek_B-Driehoek_A),Driehoek_A+SQRT(E9607*(Driehoek_B-Driehoek_A)*(Driehoek_C-Driehoek_A)),Driehoek_B-SQRT((1-E9607)*(Driehoek_B-Driehoek_A)*(Driehoek_B-Driehoek_C)))</f>
        <v>4.7608328243812537</v>
      </c>
      <c r="E9607" s="2">
        <f t="shared" ca="1" si="1044"/>
        <v>0.48655604734733104</v>
      </c>
      <c r="F9607" s="2"/>
      <c r="G9607" s="15">
        <f ca="1">_xlfn.NORM.INV(H9607,Normaal_Mu,Normaal_Sigma)</f>
        <v>1.471985395306727</v>
      </c>
      <c r="H9607" s="2">
        <f t="shared" ca="1" si="1045"/>
        <v>3.886537488217956E-2</v>
      </c>
      <c r="I9607" s="2"/>
      <c r="J9607" s="15">
        <f ca="1">-LN(K9607) /NegExp_Labda</f>
        <v>0.1568672422506637</v>
      </c>
      <c r="K9607" s="2">
        <f t="shared" ca="1" si="1046"/>
        <v>0.96911359152075149</v>
      </c>
      <c r="L9607" s="2"/>
      <c r="M9607" s="17">
        <f t="shared" ca="1" si="1041"/>
        <v>4</v>
      </c>
      <c r="N9607" s="2">
        <f t="shared" ca="1" si="1042"/>
        <v>0.3953760514330521</v>
      </c>
      <c r="O9607" s="2"/>
      <c r="P9607" s="31">
        <f t="shared" ca="1" si="1040"/>
        <v>3.8046543786982654</v>
      </c>
    </row>
    <row r="9608" spans="1:16" x14ac:dyDescent="0.25">
      <c r="A9608" s="32">
        <f ca="1">Uniform_A+B9608*(Uniform_B-Uniform_A)</f>
        <v>7.7735149154610417</v>
      </c>
      <c r="B9608" s="2">
        <f t="shared" ca="1" si="1043"/>
        <v>0.77735149154610417</v>
      </c>
      <c r="C9608" s="4"/>
      <c r="D9608" s="5">
        <f ca="1">IF(E9608&lt;(Driehoek_C-Driehoek_A)/(Driehoek_B-Driehoek_A),Driehoek_A+SQRT(E9608*(Driehoek_B-Driehoek_A)*(Driehoek_C-Driehoek_A)),Driehoek_B-SQRT((1-E9608)*(Driehoek_B-Driehoek_A)*(Driehoek_B-Driehoek_C)))</f>
        <v>7.3618922634029991</v>
      </c>
      <c r="E9608" s="2">
        <f t="shared" ca="1" si="1044"/>
        <v>0.92333151552288717</v>
      </c>
      <c r="F9608" s="2"/>
      <c r="G9608" s="15">
        <f ca="1">_xlfn.NORM.INV(H9608,Normaal_Mu,Normaal_Sigma)</f>
        <v>4.2803389873087472</v>
      </c>
      <c r="H9608" s="2">
        <f t="shared" ca="1" si="1045"/>
        <v>0.35948694419017169</v>
      </c>
      <c r="I9608" s="2"/>
      <c r="J9608" s="15">
        <f ca="1">-LN(K9608) /NegExp_Labda</f>
        <v>1.8375163457062611</v>
      </c>
      <c r="K9608" s="2">
        <f t="shared" ca="1" si="1046"/>
        <v>0.69246106305191635</v>
      </c>
      <c r="L9608" s="2"/>
      <c r="M9608" s="17">
        <f t="shared" ca="1" si="1041"/>
        <v>4</v>
      </c>
      <c r="N9608" s="2">
        <f t="shared" ca="1" si="1042"/>
        <v>0.26672040853915524</v>
      </c>
      <c r="O9608" s="2"/>
      <c r="P9608" s="31">
        <f t="shared" ca="1" si="1040"/>
        <v>5.0506525023758098</v>
      </c>
    </row>
    <row r="9609" spans="1:16" x14ac:dyDescent="0.25">
      <c r="A9609" s="32">
        <f ca="1">Uniform_A+B9609*(Uniform_B-Uniform_A)</f>
        <v>9.7903061060017436</v>
      </c>
      <c r="B9609" s="2">
        <f t="shared" ca="1" si="1043"/>
        <v>0.97903061060017427</v>
      </c>
      <c r="C9609" s="4"/>
      <c r="D9609" s="5">
        <f ca="1">IF(E9609&lt;(Driehoek_C-Driehoek_A)/(Driehoek_B-Driehoek_A),Driehoek_A+SQRT(E9609*(Driehoek_B-Driehoek_A)*(Driehoek_C-Driehoek_A)),Driehoek_B-SQRT((1-E9609)*(Driehoek_B-Driehoek_A)*(Driehoek_B-Driehoek_C)))</f>
        <v>6.9097198893573832</v>
      </c>
      <c r="E9609" s="2">
        <f t="shared" ca="1" si="1044"/>
        <v>0.87516368740148254</v>
      </c>
      <c r="F9609" s="2"/>
      <c r="G9609" s="15">
        <f ca="1">_xlfn.NORM.INV(H9609,Normaal_Mu,Normaal_Sigma)</f>
        <v>2.7830178229859235</v>
      </c>
      <c r="H9609" s="2">
        <f t="shared" ca="1" si="1045"/>
        <v>0.13382489282760268</v>
      </c>
      <c r="I9609" s="2"/>
      <c r="J9609" s="15">
        <f ca="1">-LN(K9609) /NegExp_Labda</f>
        <v>6.9004331626351667E-3</v>
      </c>
      <c r="K9609" s="2">
        <f t="shared" ca="1" si="1046"/>
        <v>0.99862086524908622</v>
      </c>
      <c r="L9609" s="2"/>
      <c r="M9609" s="17">
        <f t="shared" ca="1" si="1041"/>
        <v>6</v>
      </c>
      <c r="N9609" s="2">
        <f t="shared" ca="1" si="1042"/>
        <v>0.65752751070360649</v>
      </c>
      <c r="O9609" s="2"/>
      <c r="P9609" s="31">
        <f t="shared" ca="1" si="1040"/>
        <v>5.0979888503015367</v>
      </c>
    </row>
    <row r="9610" spans="1:16" x14ac:dyDescent="0.25">
      <c r="A9610" s="32">
        <f ca="1">Uniform_A+B9610*(Uniform_B-Uniform_A)</f>
        <v>3.1362417628292327</v>
      </c>
      <c r="B9610" s="2">
        <f t="shared" ca="1" si="1043"/>
        <v>0.31362417628292327</v>
      </c>
      <c r="C9610" s="4"/>
      <c r="D9610" s="5">
        <f ca="1">IF(E9610&lt;(Driehoek_C-Driehoek_A)/(Driehoek_B-Driehoek_A),Driehoek_A+SQRT(E9610*(Driehoek_B-Driehoek_A)*(Driehoek_C-Driehoek_A)),Driehoek_B-SQRT((1-E9610)*(Driehoek_B-Driehoek_A)*(Driehoek_B-Driehoek_C)))</f>
        <v>4.1912638741199295</v>
      </c>
      <c r="E9610" s="2">
        <f t="shared" ca="1" si="1044"/>
        <v>0.33931591061874078</v>
      </c>
      <c r="F9610" s="2"/>
      <c r="G9610" s="15">
        <f ca="1">_xlfn.NORM.INV(H9610,Normaal_Mu,Normaal_Sigma)</f>
        <v>3.3349069181484063</v>
      </c>
      <c r="H9610" s="2">
        <f t="shared" ca="1" si="1045"/>
        <v>0.2025502597945481</v>
      </c>
      <c r="I9610" s="2"/>
      <c r="J9610" s="15">
        <f ca="1">-LN(K9610) /NegExp_Labda</f>
        <v>7.0417727836949959</v>
      </c>
      <c r="K9610" s="2">
        <f t="shared" ca="1" si="1046"/>
        <v>0.24454533776173037</v>
      </c>
      <c r="L9610" s="2"/>
      <c r="M9610" s="17">
        <f t="shared" ca="1" si="1041"/>
        <v>4</v>
      </c>
      <c r="N9610" s="2">
        <f t="shared" ca="1" si="1042"/>
        <v>0.32162066235550479</v>
      </c>
      <c r="O9610" s="2"/>
      <c r="P9610" s="31">
        <f t="shared" ca="1" si="1040"/>
        <v>4.3408370677585122</v>
      </c>
    </row>
    <row r="9611" spans="1:16" x14ac:dyDescent="0.25">
      <c r="A9611" s="32">
        <f ca="1">Uniform_A+B9611*(Uniform_B-Uniform_A)</f>
        <v>5.5586751317475436</v>
      </c>
      <c r="B9611" s="2">
        <f t="shared" ca="1" si="1043"/>
        <v>0.55586751317475436</v>
      </c>
      <c r="C9611" s="4"/>
      <c r="D9611" s="5">
        <f ca="1">IF(E9611&lt;(Driehoek_C-Driehoek_A)/(Driehoek_B-Driehoek_A),Driehoek_A+SQRT(E9611*(Driehoek_B-Driehoek_A)*(Driehoek_C-Driehoek_A)),Driehoek_B-SQRT((1-E9611)*(Driehoek_B-Driehoek_A)*(Driehoek_B-Driehoek_C)))</f>
        <v>3.3868483057033734</v>
      </c>
      <c r="E9611" s="2">
        <f t="shared" ca="1" si="1044"/>
        <v>0.13738201593087984</v>
      </c>
      <c r="F9611" s="2"/>
      <c r="G9611" s="15">
        <f ca="1">_xlfn.NORM.INV(H9611,Normaal_Mu,Normaal_Sigma)</f>
        <v>6.5117571686947091</v>
      </c>
      <c r="H9611" s="2">
        <f t="shared" ca="1" si="1045"/>
        <v>0.77513900249734247</v>
      </c>
      <c r="I9611" s="2"/>
      <c r="J9611" s="15">
        <f ca="1">-LN(K9611) /NegExp_Labda</f>
        <v>3.2000579085482084</v>
      </c>
      <c r="K9611" s="2">
        <f t="shared" ca="1" si="1046"/>
        <v>0.52728631713066132</v>
      </c>
      <c r="L9611" s="2"/>
      <c r="M9611" s="17">
        <f t="shared" ca="1" si="1041"/>
        <v>8</v>
      </c>
      <c r="N9611" s="2">
        <f t="shared" ca="1" si="1042"/>
        <v>0.89573466288580783</v>
      </c>
      <c r="O9611" s="2"/>
      <c r="P9611" s="31">
        <f t="shared" ca="1" si="1040"/>
        <v>5.3314677029387667</v>
      </c>
    </row>
    <row r="9612" spans="1:16" x14ac:dyDescent="0.25">
      <c r="A9612" s="32">
        <f ca="1">Uniform_A+B9612*(Uniform_B-Uniform_A)</f>
        <v>3.6421455989470553</v>
      </c>
      <c r="B9612" s="2">
        <f t="shared" ca="1" si="1043"/>
        <v>0.36421455989470553</v>
      </c>
      <c r="C9612" s="4"/>
      <c r="D9612" s="5">
        <f ca="1">IF(E9612&lt;(Driehoek_C-Driehoek_A)/(Driehoek_B-Driehoek_A),Driehoek_A+SQRT(E9612*(Driehoek_B-Driehoek_A)*(Driehoek_C-Driehoek_A)),Driehoek_B-SQRT((1-E9612)*(Driehoek_B-Driehoek_A)*(Driehoek_B-Driehoek_C)))</f>
        <v>3.8895289321021354</v>
      </c>
      <c r="E9612" s="2">
        <f t="shared" ca="1" si="1044"/>
        <v>0.25502282751793104</v>
      </c>
      <c r="F9612" s="2"/>
      <c r="G9612" s="15">
        <f ca="1">_xlfn.NORM.INV(H9612,Normaal_Mu,Normaal_Sigma)</f>
        <v>2.29032110595828</v>
      </c>
      <c r="H9612" s="2">
        <f t="shared" ca="1" si="1045"/>
        <v>8.7734357770609228E-2</v>
      </c>
      <c r="I9612" s="2"/>
      <c r="J9612" s="15">
        <f ca="1">-LN(K9612) /NegExp_Labda</f>
        <v>4.3407082518432514</v>
      </c>
      <c r="K9612" s="2">
        <f t="shared" ca="1" si="1046"/>
        <v>0.41973083156997637</v>
      </c>
      <c r="L9612" s="2"/>
      <c r="M9612" s="17">
        <f t="shared" ca="1" si="1041"/>
        <v>4</v>
      </c>
      <c r="N9612" s="2">
        <f t="shared" ca="1" si="1042"/>
        <v>0.38318014428046787</v>
      </c>
      <c r="O9612" s="2"/>
      <c r="P9612" s="31">
        <f t="shared" ca="1" si="1040"/>
        <v>3.6325407777701444</v>
      </c>
    </row>
    <row r="9613" spans="1:16" x14ac:dyDescent="0.25">
      <c r="A9613" s="32">
        <f ca="1">Uniform_A+B9613*(Uniform_B-Uniform_A)</f>
        <v>7.5517740880627757</v>
      </c>
      <c r="B9613" s="2">
        <f t="shared" ca="1" si="1043"/>
        <v>0.75517740880627759</v>
      </c>
      <c r="C9613" s="4"/>
      <c r="D9613" s="5">
        <f ca="1">IF(E9613&lt;(Driehoek_C-Driehoek_A)/(Driehoek_B-Driehoek_A),Driehoek_A+SQRT(E9613*(Driehoek_B-Driehoek_A)*(Driehoek_C-Driehoek_A)),Driehoek_B-SQRT((1-E9613)*(Driehoek_B-Driehoek_A)*(Driehoek_B-Driehoek_C)))</f>
        <v>8.8774800370557099</v>
      </c>
      <c r="E9613" s="2">
        <f t="shared" ca="1" si="1044"/>
        <v>0.99957111024800371</v>
      </c>
      <c r="F9613" s="2"/>
      <c r="G9613" s="15">
        <f ca="1">_xlfn.NORM.INV(H9613,Normaal_Mu,Normaal_Sigma)</f>
        <v>6.0375158867796577</v>
      </c>
      <c r="H9613" s="2">
        <f t="shared" ca="1" si="1045"/>
        <v>0.69803522532375173</v>
      </c>
      <c r="I9613" s="2"/>
      <c r="J9613" s="15">
        <f ca="1">-LN(K9613) /NegExp_Labda</f>
        <v>1.109726556083513</v>
      </c>
      <c r="K9613" s="2">
        <f t="shared" ca="1" si="1046"/>
        <v>0.80095916661919475</v>
      </c>
      <c r="L9613" s="2"/>
      <c r="M9613" s="17">
        <f t="shared" ca="1" si="1041"/>
        <v>3</v>
      </c>
      <c r="N9613" s="2">
        <f t="shared" ca="1" si="1042"/>
        <v>0.19202797402755245</v>
      </c>
      <c r="O9613" s="2"/>
      <c r="P9613" s="31">
        <f t="shared" ref="P9613:P9676" ca="1" si="1047">SUM(A9613,D9613,G9613,J9613,M9613)/5</f>
        <v>5.3152993135963316</v>
      </c>
    </row>
    <row r="9614" spans="1:16" x14ac:dyDescent="0.25">
      <c r="A9614" s="32">
        <f ca="1">Uniform_A+B9614*(Uniform_B-Uniform_A)</f>
        <v>9.8546654372770668</v>
      </c>
      <c r="B9614" s="2">
        <f t="shared" ca="1" si="1043"/>
        <v>0.9854665437277067</v>
      </c>
      <c r="C9614" s="4"/>
      <c r="D9614" s="5">
        <f ca="1">IF(E9614&lt;(Driehoek_C-Driehoek_A)/(Driehoek_B-Driehoek_A),Driehoek_A+SQRT(E9614*(Driehoek_B-Driehoek_A)*(Driehoek_C-Driehoek_A)),Driehoek_B-SQRT((1-E9614)*(Driehoek_B-Driehoek_A)*(Driehoek_B-Driehoek_C)))</f>
        <v>6.6913101203241716</v>
      </c>
      <c r="E9614" s="2">
        <f t="shared" ca="1" si="1044"/>
        <v>0.84771288684235446</v>
      </c>
      <c r="F9614" s="2"/>
      <c r="G9614" s="15">
        <f ca="1">_xlfn.NORM.INV(H9614,Normaal_Mu,Normaal_Sigma)</f>
        <v>5.3366231590021673</v>
      </c>
      <c r="H9614" s="2">
        <f t="shared" ca="1" si="1045"/>
        <v>0.56683091765373483</v>
      </c>
      <c r="I9614" s="2"/>
      <c r="J9614" s="15">
        <f ca="1">-LN(K9614) /NegExp_Labda</f>
        <v>5.9094291004082722</v>
      </c>
      <c r="K9614" s="2">
        <f t="shared" ca="1" si="1046"/>
        <v>0.30669981223226839</v>
      </c>
      <c r="L9614" s="2"/>
      <c r="M9614" s="17">
        <f t="shared" ca="1" si="1041"/>
        <v>4</v>
      </c>
      <c r="N9614" s="2">
        <f t="shared" ca="1" si="1042"/>
        <v>0.30942784517094946</v>
      </c>
      <c r="O9614" s="2"/>
      <c r="P9614" s="31">
        <f t="shared" ca="1" si="1047"/>
        <v>6.3584055634023349</v>
      </c>
    </row>
    <row r="9615" spans="1:16" x14ac:dyDescent="0.25">
      <c r="A9615" s="32">
        <f ca="1">Uniform_A+B9615*(Uniform_B-Uniform_A)</f>
        <v>5.1282722403194239</v>
      </c>
      <c r="B9615" s="2">
        <f t="shared" ca="1" si="1043"/>
        <v>0.51282722403194236</v>
      </c>
      <c r="C9615" s="4"/>
      <c r="D9615" s="5">
        <f ca="1">IF(E9615&lt;(Driehoek_C-Driehoek_A)/(Driehoek_B-Driehoek_A),Driehoek_A+SQRT(E9615*(Driehoek_B-Driehoek_A)*(Driehoek_C-Driehoek_A)),Driehoek_B-SQRT((1-E9615)*(Driehoek_B-Driehoek_A)*(Driehoek_B-Driehoek_C)))</f>
        <v>4.3961928968710664</v>
      </c>
      <c r="E9615" s="2">
        <f t="shared" ca="1" si="1044"/>
        <v>0.39442743306227368</v>
      </c>
      <c r="F9615" s="2"/>
      <c r="G9615" s="15">
        <f ca="1">_xlfn.NORM.INV(H9615,Normaal_Mu,Normaal_Sigma)</f>
        <v>6.8325792886111936</v>
      </c>
      <c r="H9615" s="2">
        <f t="shared" ca="1" si="1045"/>
        <v>0.82024250096788476</v>
      </c>
      <c r="I9615" s="2"/>
      <c r="J9615" s="15">
        <f ca="1">-LN(K9615) /NegExp_Labda</f>
        <v>1.9355512903379106</v>
      </c>
      <c r="K9615" s="2">
        <f t="shared" ca="1" si="1046"/>
        <v>0.67901622378244764</v>
      </c>
      <c r="L9615" s="2"/>
      <c r="M9615" s="17">
        <f t="shared" ca="1" si="1041"/>
        <v>7</v>
      </c>
      <c r="N9615" s="2">
        <f t="shared" ca="1" si="1042"/>
        <v>0.79979425623341727</v>
      </c>
      <c r="O9615" s="2"/>
      <c r="P9615" s="31">
        <f t="shared" ca="1" si="1047"/>
        <v>5.0585191432279188</v>
      </c>
    </row>
    <row r="9616" spans="1:16" x14ac:dyDescent="0.25">
      <c r="A9616" s="32">
        <f ca="1">Uniform_A+B9616*(Uniform_B-Uniform_A)</f>
        <v>2.2207647607488346</v>
      </c>
      <c r="B9616" s="2">
        <f t="shared" ca="1" si="1043"/>
        <v>0.22207647607488346</v>
      </c>
      <c r="C9616" s="4"/>
      <c r="D9616" s="5">
        <f ca="1">IF(E9616&lt;(Driehoek_C-Driehoek_A)/(Driehoek_B-Driehoek_A),Driehoek_A+SQRT(E9616*(Driehoek_B-Driehoek_A)*(Driehoek_C-Driehoek_A)),Driehoek_B-SQRT((1-E9616)*(Driehoek_B-Driehoek_A)*(Driehoek_B-Driehoek_C)))</f>
        <v>6.5787914657076643</v>
      </c>
      <c r="E9616" s="2">
        <f t="shared" ca="1" si="1044"/>
        <v>0.83250712095628454</v>
      </c>
      <c r="F9616" s="2"/>
      <c r="G9616" s="15">
        <f ca="1">_xlfn.NORM.INV(H9616,Normaal_Mu,Normaal_Sigma)</f>
        <v>3.0932061984044235</v>
      </c>
      <c r="H9616" s="2">
        <f t="shared" ca="1" si="1045"/>
        <v>0.17019450555209037</v>
      </c>
      <c r="I9616" s="2"/>
      <c r="J9616" s="15">
        <f ca="1">-LN(K9616) /NegExp_Labda</f>
        <v>3.3868678082236792</v>
      </c>
      <c r="K9616" s="2">
        <f t="shared" ca="1" si="1046"/>
        <v>0.50794933956376176</v>
      </c>
      <c r="L9616" s="2"/>
      <c r="M9616" s="17">
        <f t="shared" ca="1" si="1041"/>
        <v>5</v>
      </c>
      <c r="N9616" s="2">
        <f t="shared" ca="1" si="1042"/>
        <v>0.46092822634173858</v>
      </c>
      <c r="O9616" s="2"/>
      <c r="P9616" s="31">
        <f t="shared" ca="1" si="1047"/>
        <v>4.0559260466169205</v>
      </c>
    </row>
    <row r="9617" spans="1:16" x14ac:dyDescent="0.25">
      <c r="A9617" s="32">
        <f ca="1">Uniform_A+B9617*(Uniform_B-Uniform_A)</f>
        <v>4.1672812579778009</v>
      </c>
      <c r="B9617" s="2">
        <f t="shared" ca="1" si="1043"/>
        <v>0.41672812579778007</v>
      </c>
      <c r="C9617" s="4"/>
      <c r="D9617" s="5">
        <f ca="1">IF(E9617&lt;(Driehoek_C-Driehoek_A)/(Driehoek_B-Driehoek_A),Driehoek_A+SQRT(E9617*(Driehoek_B-Driehoek_A)*(Driehoek_C-Driehoek_A)),Driehoek_B-SQRT((1-E9617)*(Driehoek_B-Driehoek_A)*(Driehoek_B-Driehoek_C)))</f>
        <v>7.4218730264177601</v>
      </c>
      <c r="E9617" s="2">
        <f t="shared" ca="1" si="1044"/>
        <v>0.92884329300720458</v>
      </c>
      <c r="F9617" s="2"/>
      <c r="G9617" s="15">
        <f ca="1">_xlfn.NORM.INV(H9617,Normaal_Mu,Normaal_Sigma)</f>
        <v>4.0078040070813916</v>
      </c>
      <c r="H9617" s="2">
        <f t="shared" ca="1" si="1045"/>
        <v>0.30991263636260391</v>
      </c>
      <c r="I9617" s="2"/>
      <c r="J9617" s="15">
        <f ca="1">-LN(K9617) /NegExp_Labda</f>
        <v>3.2899855759555443</v>
      </c>
      <c r="K9617" s="2">
        <f t="shared" ca="1" si="1046"/>
        <v>0.51788756555733018</v>
      </c>
      <c r="L9617" s="2"/>
      <c r="M9617" s="17">
        <f t="shared" ca="1" si="1041"/>
        <v>6</v>
      </c>
      <c r="N9617" s="2">
        <f t="shared" ca="1" si="1042"/>
        <v>0.67445203403861309</v>
      </c>
      <c r="O9617" s="2"/>
      <c r="P9617" s="31">
        <f t="shared" ca="1" si="1047"/>
        <v>4.9773887734865001</v>
      </c>
    </row>
    <row r="9618" spans="1:16" x14ac:dyDescent="0.25">
      <c r="A9618" s="32">
        <f ca="1">Uniform_A+B9618*(Uniform_B-Uniform_A)</f>
        <v>2.3060705638704384</v>
      </c>
      <c r="B9618" s="2">
        <f t="shared" ca="1" si="1043"/>
        <v>0.23060705638704382</v>
      </c>
      <c r="C9618" s="4"/>
      <c r="D9618" s="5">
        <f ca="1">IF(E9618&lt;(Driehoek_C-Driehoek_A)/(Driehoek_B-Driehoek_A),Driehoek_A+SQRT(E9618*(Driehoek_B-Driehoek_A)*(Driehoek_C-Driehoek_A)),Driehoek_B-SQRT((1-E9618)*(Driehoek_B-Driehoek_A)*(Driehoek_B-Driehoek_C)))</f>
        <v>4.1069446564103602</v>
      </c>
      <c r="E9618" s="2">
        <f t="shared" ca="1" si="1044"/>
        <v>0.31594312584482498</v>
      </c>
      <c r="F9618" s="2"/>
      <c r="G9618" s="15">
        <f ca="1">_xlfn.NORM.INV(H9618,Normaal_Mu,Normaal_Sigma)</f>
        <v>3.7091602834432669</v>
      </c>
      <c r="H9618" s="2">
        <f t="shared" ca="1" si="1045"/>
        <v>0.25932756893404141</v>
      </c>
      <c r="I9618" s="2"/>
      <c r="J9618" s="15">
        <f ca="1">-LN(K9618) /NegExp_Labda</f>
        <v>2.9415395645325648</v>
      </c>
      <c r="K9618" s="2">
        <f t="shared" ca="1" si="1046"/>
        <v>0.55526604878985908</v>
      </c>
      <c r="L9618" s="2"/>
      <c r="M9618" s="17">
        <f t="shared" ca="1" si="1041"/>
        <v>4</v>
      </c>
      <c r="N9618" s="2">
        <f t="shared" ca="1" si="1042"/>
        <v>0.29530322897161354</v>
      </c>
      <c r="O9618" s="2"/>
      <c r="P9618" s="31">
        <f t="shared" ca="1" si="1047"/>
        <v>3.4127430136513262</v>
      </c>
    </row>
    <row r="9619" spans="1:16" x14ac:dyDescent="0.25">
      <c r="A9619" s="32">
        <f ca="1">Uniform_A+B9619*(Uniform_B-Uniform_A)</f>
        <v>3.6446181612293458</v>
      </c>
      <c r="B9619" s="2">
        <f t="shared" ca="1" si="1043"/>
        <v>0.3644618161229346</v>
      </c>
      <c r="C9619" s="4"/>
      <c r="D9619" s="5">
        <f ca="1">IF(E9619&lt;(Driehoek_C-Driehoek_A)/(Driehoek_B-Driehoek_A),Driehoek_A+SQRT(E9619*(Driehoek_B-Driehoek_A)*(Driehoek_C-Driehoek_A)),Driehoek_B-SQRT((1-E9619)*(Driehoek_B-Driehoek_A)*(Driehoek_B-Driehoek_C)))</f>
        <v>3.1079937135131219</v>
      </c>
      <c r="E9619" s="2">
        <f t="shared" ca="1" si="1044"/>
        <v>8.7689290656042695E-2</v>
      </c>
      <c r="F9619" s="2"/>
      <c r="G9619" s="15">
        <f ca="1">_xlfn.NORM.INV(H9619,Normaal_Mu,Normaal_Sigma)</f>
        <v>6.5348022117987314</v>
      </c>
      <c r="H9619" s="2">
        <f t="shared" ca="1" si="1045"/>
        <v>0.77857846439162515</v>
      </c>
      <c r="I9619" s="2"/>
      <c r="J9619" s="15">
        <f ca="1">-LN(K9619) /NegExp_Labda</f>
        <v>1.0102640533578311</v>
      </c>
      <c r="K9619" s="2">
        <f t="shared" ca="1" si="1046"/>
        <v>0.81705177774976401</v>
      </c>
      <c r="L9619" s="2"/>
      <c r="M9619" s="17">
        <f t="shared" ca="1" si="1041"/>
        <v>6</v>
      </c>
      <c r="N9619" s="2">
        <f t="shared" ca="1" si="1042"/>
        <v>0.71555724304843982</v>
      </c>
      <c r="O9619" s="2"/>
      <c r="P9619" s="31">
        <f t="shared" ca="1" si="1047"/>
        <v>4.0595356279798063</v>
      </c>
    </row>
    <row r="9620" spans="1:16" x14ac:dyDescent="0.25">
      <c r="A9620" s="32">
        <f ca="1">Uniform_A+B9620*(Uniform_B-Uniform_A)</f>
        <v>1.52269252431802</v>
      </c>
      <c r="B9620" s="2">
        <f t="shared" ca="1" si="1043"/>
        <v>0.152269252431802</v>
      </c>
      <c r="C9620" s="4"/>
      <c r="D9620" s="5">
        <f ca="1">IF(E9620&lt;(Driehoek_C-Driehoek_A)/(Driehoek_B-Driehoek_A),Driehoek_A+SQRT(E9620*(Driehoek_B-Driehoek_A)*(Driehoek_C-Driehoek_A)),Driehoek_B-SQRT((1-E9620)*(Driehoek_B-Driehoek_A)*(Driehoek_B-Driehoek_C)))</f>
        <v>7.5829288321197392</v>
      </c>
      <c r="E9620" s="2">
        <f t="shared" ca="1" si="1044"/>
        <v>0.94262598014749921</v>
      </c>
      <c r="F9620" s="2"/>
      <c r="G9620" s="15">
        <f ca="1">_xlfn.NORM.INV(H9620,Normaal_Mu,Normaal_Sigma)</f>
        <v>5.0769941716368843</v>
      </c>
      <c r="H9620" s="2">
        <f t="shared" ca="1" si="1045"/>
        <v>0.51535432252835833</v>
      </c>
      <c r="I9620" s="2"/>
      <c r="J9620" s="15">
        <f ca="1">-LN(K9620) /NegExp_Labda</f>
        <v>1.4592904717859345</v>
      </c>
      <c r="K9620" s="2">
        <f t="shared" ca="1" si="1046"/>
        <v>0.74687451416176065</v>
      </c>
      <c r="L9620" s="2"/>
      <c r="M9620" s="17">
        <f t="shared" ca="1" si="1041"/>
        <v>4</v>
      </c>
      <c r="N9620" s="2">
        <f t="shared" ca="1" si="1042"/>
        <v>0.32858666489821253</v>
      </c>
      <c r="O9620" s="2"/>
      <c r="P9620" s="31">
        <f t="shared" ca="1" si="1047"/>
        <v>3.9283811999721152</v>
      </c>
    </row>
    <row r="9621" spans="1:16" x14ac:dyDescent="0.25">
      <c r="A9621" s="32">
        <f ca="1">Uniform_A+B9621*(Uniform_B-Uniform_A)</f>
        <v>6.8763432450852493</v>
      </c>
      <c r="B9621" s="2">
        <f t="shared" ca="1" si="1043"/>
        <v>0.68763432450852491</v>
      </c>
      <c r="C9621" s="4"/>
      <c r="D9621" s="5">
        <f ca="1">IF(E9621&lt;(Driehoek_C-Driehoek_A)/(Driehoek_B-Driehoek_A),Driehoek_A+SQRT(E9621*(Driehoek_B-Driehoek_A)*(Driehoek_C-Driehoek_A)),Driehoek_B-SQRT((1-E9621)*(Driehoek_B-Driehoek_A)*(Driehoek_B-Driehoek_C)))</f>
        <v>2.3211715907397288</v>
      </c>
      <c r="E9621" s="2">
        <f t="shared" ca="1" si="1044"/>
        <v>7.3679421927348443E-3</v>
      </c>
      <c r="F9621" s="2"/>
      <c r="G9621" s="15">
        <f ca="1">_xlfn.NORM.INV(H9621,Normaal_Mu,Normaal_Sigma)</f>
        <v>5.4512854609501673</v>
      </c>
      <c r="H9621" s="2">
        <f t="shared" ca="1" si="1045"/>
        <v>0.5892603481547396</v>
      </c>
      <c r="I9621" s="2"/>
      <c r="J9621" s="15">
        <f ca="1">-LN(K9621) /NegExp_Labda</f>
        <v>3.142523970219524</v>
      </c>
      <c r="K9621" s="2">
        <f t="shared" ca="1" si="1046"/>
        <v>0.5333887310787544</v>
      </c>
      <c r="L9621" s="2"/>
      <c r="M9621" s="17">
        <f t="shared" ca="1" si="1041"/>
        <v>7</v>
      </c>
      <c r="N9621" s="2">
        <f t="shared" ca="1" si="1042"/>
        <v>0.81857276934866297</v>
      </c>
      <c r="O9621" s="2"/>
      <c r="P9621" s="31">
        <f t="shared" ca="1" si="1047"/>
        <v>4.9582648533989344</v>
      </c>
    </row>
    <row r="9622" spans="1:16" x14ac:dyDescent="0.25">
      <c r="A9622" s="32">
        <f ca="1">Uniform_A+B9622*(Uniform_B-Uniform_A)</f>
        <v>0.94272266369292756</v>
      </c>
      <c r="B9622" s="2">
        <f t="shared" ca="1" si="1043"/>
        <v>9.4272266369292756E-2</v>
      </c>
      <c r="C9622" s="4"/>
      <c r="D9622" s="5">
        <f ca="1">IF(E9622&lt;(Driehoek_C-Driehoek_A)/(Driehoek_B-Driehoek_A),Driehoek_A+SQRT(E9622*(Driehoek_B-Driehoek_A)*(Driehoek_C-Driehoek_A)),Driehoek_B-SQRT((1-E9622)*(Driehoek_B-Driehoek_A)*(Driehoek_B-Driehoek_C)))</f>
        <v>5.8341593304098858</v>
      </c>
      <c r="E9622" s="2">
        <f t="shared" ca="1" si="1044"/>
        <v>0.71364151013626342</v>
      </c>
      <c r="F9622" s="2"/>
      <c r="G9622" s="15">
        <f ca="1">_xlfn.NORM.INV(H9622,Normaal_Mu,Normaal_Sigma)</f>
        <v>4.2612701513787634</v>
      </c>
      <c r="H9622" s="2">
        <f t="shared" ca="1" si="1045"/>
        <v>0.35592786936393439</v>
      </c>
      <c r="I9622" s="2"/>
      <c r="J9622" s="15">
        <f ca="1">-LN(K9622) /NegExp_Labda</f>
        <v>3.7179493088581395</v>
      </c>
      <c r="K9622" s="2">
        <f t="shared" ca="1" si="1046"/>
        <v>0.4754042131486802</v>
      </c>
      <c r="L9622" s="2"/>
      <c r="M9622" s="17">
        <f t="shared" ca="1" si="1041"/>
        <v>3</v>
      </c>
      <c r="N9622" s="2">
        <f t="shared" ca="1" si="1042"/>
        <v>0.17755780768922791</v>
      </c>
      <c r="O9622" s="2"/>
      <c r="P9622" s="31">
        <f t="shared" ca="1" si="1047"/>
        <v>3.5512202908679433</v>
      </c>
    </row>
    <row r="9623" spans="1:16" x14ac:dyDescent="0.25">
      <c r="A9623" s="32">
        <f ca="1">Uniform_A+B9623*(Uniform_B-Uniform_A)</f>
        <v>9.3130225366386181</v>
      </c>
      <c r="B9623" s="2">
        <f t="shared" ca="1" si="1043"/>
        <v>0.93130225366386188</v>
      </c>
      <c r="C9623" s="4"/>
      <c r="D9623" s="5">
        <f ca="1">IF(E9623&lt;(Driehoek_C-Driehoek_A)/(Driehoek_B-Driehoek_A),Driehoek_A+SQRT(E9623*(Driehoek_B-Driehoek_A)*(Driehoek_C-Driehoek_A)),Driehoek_B-SQRT((1-E9623)*(Driehoek_B-Driehoek_A)*(Driehoek_B-Driehoek_C)))</f>
        <v>4.6412976076107899</v>
      </c>
      <c r="E9623" s="2">
        <f t="shared" ca="1" si="1044"/>
        <v>0.45719181298801637</v>
      </c>
      <c r="F9623" s="2"/>
      <c r="G9623" s="15">
        <f ca="1">_xlfn.NORM.INV(H9623,Normaal_Mu,Normaal_Sigma)</f>
        <v>5.5709856567454636</v>
      </c>
      <c r="H9623" s="2">
        <f t="shared" ca="1" si="1045"/>
        <v>0.61236670098965751</v>
      </c>
      <c r="I9623" s="2"/>
      <c r="J9623" s="15">
        <f ca="1">-LN(K9623) /NegExp_Labda</f>
        <v>8.7161361267841908</v>
      </c>
      <c r="K9623" s="2">
        <f t="shared" ca="1" si="1046"/>
        <v>0.17495486976806396</v>
      </c>
      <c r="L9623" s="2"/>
      <c r="M9623" s="17">
        <f t="shared" ca="1" si="1041"/>
        <v>6</v>
      </c>
      <c r="N9623" s="2">
        <f t="shared" ca="1" si="1042"/>
        <v>0.66306097915780937</v>
      </c>
      <c r="O9623" s="2"/>
      <c r="P9623" s="31">
        <f t="shared" ca="1" si="1047"/>
        <v>6.8482883855558132</v>
      </c>
    </row>
    <row r="9624" spans="1:16" x14ac:dyDescent="0.25">
      <c r="A9624" s="32">
        <f ca="1">Uniform_A+B9624*(Uniform_B-Uniform_A)</f>
        <v>6.2599254224322767</v>
      </c>
      <c r="B9624" s="2">
        <f t="shared" ca="1" si="1043"/>
        <v>0.62599254224322765</v>
      </c>
      <c r="C9624" s="4"/>
      <c r="D9624" s="5">
        <f ca="1">IF(E9624&lt;(Driehoek_C-Driehoek_A)/(Driehoek_B-Driehoek_A),Driehoek_A+SQRT(E9624*(Driehoek_B-Driehoek_A)*(Driehoek_C-Driehoek_A)),Driehoek_B-SQRT((1-E9624)*(Driehoek_B-Driehoek_A)*(Driehoek_B-Driehoek_C)))</f>
        <v>6.474087916205149</v>
      </c>
      <c r="E9624" s="2">
        <f t="shared" ca="1" si="1044"/>
        <v>0.81770766128397587</v>
      </c>
      <c r="F9624" s="2"/>
      <c r="G9624" s="15">
        <f ca="1">_xlfn.NORM.INV(H9624,Normaal_Mu,Normaal_Sigma)</f>
        <v>2.7651524063135451</v>
      </c>
      <c r="H9624" s="2">
        <f t="shared" ca="1" si="1045"/>
        <v>0.13190658250216858</v>
      </c>
      <c r="I9624" s="2"/>
      <c r="J9624" s="15">
        <f ca="1">-LN(K9624) /NegExp_Labda</f>
        <v>6.8486417019329435</v>
      </c>
      <c r="K9624" s="2">
        <f t="shared" ca="1" si="1046"/>
        <v>0.25417599952845948</v>
      </c>
      <c r="L9624" s="2"/>
      <c r="M9624" s="17">
        <f t="shared" ca="1" si="1041"/>
        <v>6</v>
      </c>
      <c r="N9624" s="2">
        <f t="shared" ca="1" si="1042"/>
        <v>0.6243021654704376</v>
      </c>
      <c r="O9624" s="2"/>
      <c r="P9624" s="31">
        <f t="shared" ca="1" si="1047"/>
        <v>5.6695614893767825</v>
      </c>
    </row>
    <row r="9625" spans="1:16" x14ac:dyDescent="0.25">
      <c r="A9625" s="32">
        <f ca="1">Uniform_A+B9625*(Uniform_B-Uniform_A)</f>
        <v>1.7290847463819659</v>
      </c>
      <c r="B9625" s="2">
        <f t="shared" ca="1" si="1043"/>
        <v>0.17290847463819659</v>
      </c>
      <c r="C9625" s="4"/>
      <c r="D9625" s="5">
        <f ca="1">IF(E9625&lt;(Driehoek_C-Driehoek_A)/(Driehoek_B-Driehoek_A),Driehoek_A+SQRT(E9625*(Driehoek_B-Driehoek_A)*(Driehoek_C-Driehoek_A)),Driehoek_B-SQRT((1-E9625)*(Driehoek_B-Driehoek_A)*(Driehoek_B-Driehoek_C)))</f>
        <v>7.7171870967421121</v>
      </c>
      <c r="E9625" s="2">
        <f t="shared" ca="1" si="1044"/>
        <v>0.95298260157814485</v>
      </c>
      <c r="F9625" s="2"/>
      <c r="G9625" s="15">
        <f ca="1">_xlfn.NORM.INV(H9625,Normaal_Mu,Normaal_Sigma)</f>
        <v>7.3371218920281791</v>
      </c>
      <c r="H9625" s="2">
        <f t="shared" ca="1" si="1045"/>
        <v>0.87870971462879288</v>
      </c>
      <c r="I9625" s="2"/>
      <c r="J9625" s="15">
        <f ca="1">-LN(K9625) /NegExp_Labda</f>
        <v>5.0602167294978928</v>
      </c>
      <c r="K9625" s="2">
        <f t="shared" ca="1" si="1046"/>
        <v>0.36347551405035949</v>
      </c>
      <c r="L9625" s="2"/>
      <c r="M9625" s="17">
        <f t="shared" ca="1" si="1041"/>
        <v>3</v>
      </c>
      <c r="N9625" s="2">
        <f t="shared" ca="1" si="1042"/>
        <v>0.15274069599808382</v>
      </c>
      <c r="O9625" s="2"/>
      <c r="P9625" s="31">
        <f t="shared" ca="1" si="1047"/>
        <v>4.9687220929300304</v>
      </c>
    </row>
    <row r="9626" spans="1:16" x14ac:dyDescent="0.25">
      <c r="A9626" s="32">
        <f ca="1">Uniform_A+B9626*(Uniform_B-Uniform_A)</f>
        <v>3.0476452030792469</v>
      </c>
      <c r="B9626" s="2">
        <f t="shared" ca="1" si="1043"/>
        <v>0.30476452030792467</v>
      </c>
      <c r="C9626" s="4"/>
      <c r="D9626" s="5">
        <f ca="1">IF(E9626&lt;(Driehoek_C-Driehoek_A)/(Driehoek_B-Driehoek_A),Driehoek_A+SQRT(E9626*(Driehoek_B-Driehoek_A)*(Driehoek_C-Driehoek_A)),Driehoek_B-SQRT((1-E9626)*(Driehoek_B-Driehoek_A)*(Driehoek_B-Driehoek_C)))</f>
        <v>6.0463542140153415</v>
      </c>
      <c r="E9626" s="2">
        <f t="shared" ca="1" si="1044"/>
        <v>0.75074218774100199</v>
      </c>
      <c r="F9626" s="2"/>
      <c r="G9626" s="15">
        <f ca="1">_xlfn.NORM.INV(H9626,Normaal_Mu,Normaal_Sigma)</f>
        <v>2.0142441283208394</v>
      </c>
      <c r="H9626" s="2">
        <f t="shared" ca="1" si="1045"/>
        <v>6.7734570845394471E-2</v>
      </c>
      <c r="I9626" s="2"/>
      <c r="J9626" s="15">
        <f ca="1">-LN(K9626) /NegExp_Labda</f>
        <v>0.66233163904619141</v>
      </c>
      <c r="K9626" s="2">
        <f t="shared" ca="1" si="1046"/>
        <v>0.87593242817345129</v>
      </c>
      <c r="L9626" s="2"/>
      <c r="M9626" s="17">
        <f t="shared" ca="1" si="1041"/>
        <v>5</v>
      </c>
      <c r="N9626" s="2">
        <f t="shared" ca="1" si="1042"/>
        <v>0.46406145871157112</v>
      </c>
      <c r="O9626" s="2"/>
      <c r="P9626" s="31">
        <f t="shared" ca="1" si="1047"/>
        <v>3.354115036892324</v>
      </c>
    </row>
    <row r="9627" spans="1:16" x14ac:dyDescent="0.25">
      <c r="A9627" s="32">
        <f ca="1">Uniform_A+B9627*(Uniform_B-Uniform_A)</f>
        <v>3.4339259477319817</v>
      </c>
      <c r="B9627" s="2">
        <f t="shared" ca="1" si="1043"/>
        <v>0.34339259477319817</v>
      </c>
      <c r="C9627" s="4"/>
      <c r="D9627" s="5">
        <f ca="1">IF(E9627&lt;(Driehoek_C-Driehoek_A)/(Driehoek_B-Driehoek_A),Driehoek_A+SQRT(E9627*(Driehoek_B-Driehoek_A)*(Driehoek_C-Driehoek_A)),Driehoek_B-SQRT((1-E9627)*(Driehoek_B-Driehoek_A)*(Driehoek_B-Driehoek_C)))</f>
        <v>3.7654803544627313</v>
      </c>
      <c r="E9627" s="2">
        <f t="shared" ca="1" si="1044"/>
        <v>0.22263720585670366</v>
      </c>
      <c r="F9627" s="2"/>
      <c r="G9627" s="15">
        <f ca="1">_xlfn.NORM.INV(H9627,Normaal_Mu,Normaal_Sigma)</f>
        <v>4.1709540577992978</v>
      </c>
      <c r="H9627" s="2">
        <f t="shared" ca="1" si="1045"/>
        <v>0.33924557379784304</v>
      </c>
      <c r="I9627" s="2"/>
      <c r="J9627" s="15">
        <f ca="1">-LN(K9627) /NegExp_Labda</f>
        <v>3.5782543576080807</v>
      </c>
      <c r="K9627" s="2">
        <f t="shared" ca="1" si="1046"/>
        <v>0.48887381417882814</v>
      </c>
      <c r="L9627" s="2"/>
      <c r="M9627" s="17">
        <f t="shared" ca="1" si="1041"/>
        <v>3</v>
      </c>
      <c r="N9627" s="2">
        <f t="shared" ca="1" si="1042"/>
        <v>0.16353104833200005</v>
      </c>
      <c r="O9627" s="2"/>
      <c r="P9627" s="31">
        <f t="shared" ca="1" si="1047"/>
        <v>3.5897229435204183</v>
      </c>
    </row>
    <row r="9628" spans="1:16" x14ac:dyDescent="0.25">
      <c r="A9628" s="32">
        <f ca="1">Uniform_A+B9628*(Uniform_B-Uniform_A)</f>
        <v>0.92447773512451703</v>
      </c>
      <c r="B9628" s="2">
        <f t="shared" ca="1" si="1043"/>
        <v>9.2447773512451703E-2</v>
      </c>
      <c r="C9628" s="4"/>
      <c r="D9628" s="5">
        <f ca="1">IF(E9628&lt;(Driehoek_C-Driehoek_A)/(Driehoek_B-Driehoek_A),Driehoek_A+SQRT(E9628*(Driehoek_B-Driehoek_A)*(Driehoek_C-Driehoek_A)),Driehoek_B-SQRT((1-E9628)*(Driehoek_B-Driehoek_A)*(Driehoek_B-Driehoek_C)))</f>
        <v>6.5385196657799654</v>
      </c>
      <c r="E9628" s="2">
        <f t="shared" ca="1" si="1044"/>
        <v>0.82688898754994367</v>
      </c>
      <c r="F9628" s="2"/>
      <c r="G9628" s="15">
        <f ca="1">_xlfn.NORM.INV(H9628,Normaal_Mu,Normaal_Sigma)</f>
        <v>6.6404950011957533</v>
      </c>
      <c r="H9628" s="2">
        <f t="shared" ca="1" si="1045"/>
        <v>0.79396248592435326</v>
      </c>
      <c r="I9628" s="2"/>
      <c r="J9628" s="15">
        <f ca="1">-LN(K9628) /NegExp_Labda</f>
        <v>11.797333238010729</v>
      </c>
      <c r="K9628" s="2">
        <f t="shared" ca="1" si="1046"/>
        <v>9.4470595880751906E-2</v>
      </c>
      <c r="L9628" s="2"/>
      <c r="M9628" s="17">
        <f t="shared" ca="1" si="1041"/>
        <v>5</v>
      </c>
      <c r="N9628" s="2">
        <f t="shared" ca="1" si="1042"/>
        <v>0.4840025158184782</v>
      </c>
      <c r="O9628" s="2"/>
      <c r="P9628" s="31">
        <f t="shared" ca="1" si="1047"/>
        <v>6.1801651280221934</v>
      </c>
    </row>
    <row r="9629" spans="1:16" x14ac:dyDescent="0.25">
      <c r="A9629" s="32">
        <f ca="1">Uniform_A+B9629*(Uniform_B-Uniform_A)</f>
        <v>3.0455964155939395</v>
      </c>
      <c r="B9629" s="2">
        <f t="shared" ca="1" si="1043"/>
        <v>0.30455964155939397</v>
      </c>
      <c r="C9629" s="4"/>
      <c r="D9629" s="5">
        <f ca="1">IF(E9629&lt;(Driehoek_C-Driehoek_A)/(Driehoek_B-Driehoek_A),Driehoek_A+SQRT(E9629*(Driehoek_B-Driehoek_A)*(Driehoek_C-Driehoek_A)),Driehoek_B-SQRT((1-E9629)*(Driehoek_B-Driehoek_A)*(Driehoek_B-Driehoek_C)))</f>
        <v>5.0188625312301269</v>
      </c>
      <c r="E9629" s="2">
        <f t="shared" ca="1" si="1044"/>
        <v>0.5471584129930458</v>
      </c>
      <c r="F9629" s="2"/>
      <c r="G9629" s="15">
        <f ca="1">_xlfn.NORM.INV(H9629,Normaal_Mu,Normaal_Sigma)</f>
        <v>3.2719651620023398</v>
      </c>
      <c r="H9629" s="2">
        <f t="shared" ca="1" si="1045"/>
        <v>0.1937891608439789</v>
      </c>
      <c r="I9629" s="2"/>
      <c r="J9629" s="15">
        <f ca="1">-LN(K9629) /NegExp_Labda</f>
        <v>12.458142492943832</v>
      </c>
      <c r="K9629" s="2">
        <f t="shared" ca="1" si="1046"/>
        <v>8.2775057690889109E-2</v>
      </c>
      <c r="L9629" s="2"/>
      <c r="M9629" s="17">
        <f t="shared" ca="1" si="1041"/>
        <v>2</v>
      </c>
      <c r="N9629" s="2">
        <f t="shared" ca="1" si="1042"/>
        <v>4.1865515763351069E-2</v>
      </c>
      <c r="O9629" s="2"/>
      <c r="P9629" s="31">
        <f t="shared" ca="1" si="1047"/>
        <v>5.1589133203540474</v>
      </c>
    </row>
    <row r="9630" spans="1:16" x14ac:dyDescent="0.25">
      <c r="A9630" s="32">
        <f ca="1">Uniform_A+B9630*(Uniform_B-Uniform_A)</f>
        <v>9.0688069101494246</v>
      </c>
      <c r="B9630" s="2">
        <f t="shared" ca="1" si="1043"/>
        <v>0.90688069101494251</v>
      </c>
      <c r="C9630" s="4"/>
      <c r="D9630" s="5">
        <f ca="1">IF(E9630&lt;(Driehoek_C-Driehoek_A)/(Driehoek_B-Driehoek_A),Driehoek_A+SQRT(E9630*(Driehoek_B-Driehoek_A)*(Driehoek_C-Driehoek_A)),Driehoek_B-SQRT((1-E9630)*(Driehoek_B-Driehoek_A)*(Driehoek_B-Driehoek_C)))</f>
        <v>4.1661929516039775</v>
      </c>
      <c r="E9630" s="2">
        <f t="shared" ca="1" si="1044"/>
        <v>0.33240884053934083</v>
      </c>
      <c r="F9630" s="2"/>
      <c r="G9630" s="15">
        <f ca="1">_xlfn.NORM.INV(H9630,Normaal_Mu,Normaal_Sigma)</f>
        <v>6.5894684436442956</v>
      </c>
      <c r="H9630" s="2">
        <f t="shared" ca="1" si="1045"/>
        <v>0.78661593943959407</v>
      </c>
      <c r="I9630" s="2"/>
      <c r="J9630" s="15">
        <f ca="1">-LN(K9630) /NegExp_Labda</f>
        <v>2.8530396382407512</v>
      </c>
      <c r="K9630" s="2">
        <f t="shared" ca="1" si="1046"/>
        <v>0.56518174463076787</v>
      </c>
      <c r="L9630" s="2"/>
      <c r="M9630" s="17">
        <f t="shared" ca="1" si="1041"/>
        <v>4</v>
      </c>
      <c r="N9630" s="2">
        <f t="shared" ca="1" si="1042"/>
        <v>0.31715168155964801</v>
      </c>
      <c r="O9630" s="2"/>
      <c r="P9630" s="31">
        <f t="shared" ca="1" si="1047"/>
        <v>5.3355015887276895</v>
      </c>
    </row>
    <row r="9631" spans="1:16" x14ac:dyDescent="0.25">
      <c r="A9631" s="32">
        <f ca="1">Uniform_A+B9631*(Uniform_B-Uniform_A)</f>
        <v>8.4151064840274543</v>
      </c>
      <c r="B9631" s="2">
        <f t="shared" ca="1" si="1043"/>
        <v>0.84151064840274548</v>
      </c>
      <c r="C9631" s="4"/>
      <c r="D9631" s="5">
        <f ca="1">IF(E9631&lt;(Driehoek_C-Driehoek_A)/(Driehoek_B-Driehoek_A),Driehoek_A+SQRT(E9631*(Driehoek_B-Driehoek_A)*(Driehoek_C-Driehoek_A)),Driehoek_B-SQRT((1-E9631)*(Driehoek_B-Driehoek_A)*(Driehoek_B-Driehoek_C)))</f>
        <v>6.5580767873511157</v>
      </c>
      <c r="E9631" s="2">
        <f t="shared" ca="1" si="1044"/>
        <v>0.82962888638647281</v>
      </c>
      <c r="F9631" s="2"/>
      <c r="G9631" s="15">
        <f ca="1">_xlfn.NORM.INV(H9631,Normaal_Mu,Normaal_Sigma)</f>
        <v>5.9730354760497706</v>
      </c>
      <c r="H9631" s="2">
        <f t="shared" ca="1" si="1045"/>
        <v>0.6866999339701827</v>
      </c>
      <c r="I9631" s="2"/>
      <c r="J9631" s="15">
        <f ca="1">-LN(K9631) /NegExp_Labda</f>
        <v>6.5116743245725504</v>
      </c>
      <c r="K9631" s="2">
        <f t="shared" ca="1" si="1046"/>
        <v>0.27189621040090894</v>
      </c>
      <c r="L9631" s="2"/>
      <c r="M9631" s="17">
        <f t="shared" ca="1" si="1041"/>
        <v>5</v>
      </c>
      <c r="N9631" s="2">
        <f t="shared" ca="1" si="1042"/>
        <v>0.50661713294630151</v>
      </c>
      <c r="O9631" s="2"/>
      <c r="P9631" s="31">
        <f t="shared" ca="1" si="1047"/>
        <v>6.4915786144001775</v>
      </c>
    </row>
    <row r="9632" spans="1:16" x14ac:dyDescent="0.25">
      <c r="A9632" s="32">
        <f ca="1">Uniform_A+B9632*(Uniform_B-Uniform_A)</f>
        <v>0.3105072767405026</v>
      </c>
      <c r="B9632" s="2">
        <f t="shared" ca="1" si="1043"/>
        <v>3.105072767405026E-2</v>
      </c>
      <c r="C9632" s="4"/>
      <c r="D9632" s="5">
        <f ca="1">IF(E9632&lt;(Driehoek_C-Driehoek_A)/(Driehoek_B-Driehoek_A),Driehoek_A+SQRT(E9632*(Driehoek_B-Driehoek_A)*(Driehoek_C-Driehoek_A)),Driehoek_B-SQRT((1-E9632)*(Driehoek_B-Driehoek_A)*(Driehoek_B-Driehoek_C)))</f>
        <v>2.1123998963495256</v>
      </c>
      <c r="E9632" s="2">
        <f t="shared" ca="1" si="1044"/>
        <v>9.0240976424171837E-4</v>
      </c>
      <c r="F9632" s="2"/>
      <c r="G9632" s="15">
        <f ca="1">_xlfn.NORM.INV(H9632,Normaal_Mu,Normaal_Sigma)</f>
        <v>6.8960493769417202</v>
      </c>
      <c r="H9632" s="2">
        <f t="shared" ca="1" si="1045"/>
        <v>0.8284415570719964</v>
      </c>
      <c r="I9632" s="2"/>
      <c r="J9632" s="15">
        <f ca="1">-LN(K9632) /NegExp_Labda</f>
        <v>3.1720244496264707</v>
      </c>
      <c r="K9632" s="2">
        <f t="shared" ca="1" si="1046"/>
        <v>0.53025095212414486</v>
      </c>
      <c r="L9632" s="2"/>
      <c r="M9632" s="17">
        <f t="shared" ca="1" si="1041"/>
        <v>4</v>
      </c>
      <c r="N9632" s="2">
        <f t="shared" ca="1" si="1042"/>
        <v>0.41081776506565026</v>
      </c>
      <c r="O9632" s="2"/>
      <c r="P9632" s="31">
        <f t="shared" ca="1" si="1047"/>
        <v>3.298196199931644</v>
      </c>
    </row>
    <row r="9633" spans="1:16" x14ac:dyDescent="0.25">
      <c r="A9633" s="32">
        <f ca="1">Uniform_A+B9633*(Uniform_B-Uniform_A)</f>
        <v>1.6230846053888248</v>
      </c>
      <c r="B9633" s="2">
        <f t="shared" ca="1" si="1043"/>
        <v>0.16230846053888248</v>
      </c>
      <c r="C9633" s="4"/>
      <c r="D9633" s="5">
        <f ca="1">IF(E9633&lt;(Driehoek_C-Driehoek_A)/(Driehoek_B-Driehoek_A),Driehoek_A+SQRT(E9633*(Driehoek_B-Driehoek_A)*(Driehoek_C-Driehoek_A)),Driehoek_B-SQRT((1-E9633)*(Driehoek_B-Driehoek_A)*(Driehoek_B-Driehoek_C)))</f>
        <v>5.7126679678686374</v>
      </c>
      <c r="E9633" s="2">
        <f t="shared" ca="1" si="1044"/>
        <v>0.69124137458637391</v>
      </c>
      <c r="F9633" s="2"/>
      <c r="G9633" s="15">
        <f ca="1">_xlfn.NORM.INV(H9633,Normaal_Mu,Normaal_Sigma)</f>
        <v>4.0600250119783476</v>
      </c>
      <c r="H9633" s="2">
        <f t="shared" ca="1" si="1045"/>
        <v>0.31918197625173506</v>
      </c>
      <c r="I9633" s="2"/>
      <c r="J9633" s="15">
        <f ca="1">-LN(K9633) /NegExp_Labda</f>
        <v>6.4972757712419389</v>
      </c>
      <c r="K9633" s="2">
        <f t="shared" ca="1" si="1046"/>
        <v>0.27268032128244468</v>
      </c>
      <c r="L9633" s="2"/>
      <c r="M9633" s="17">
        <f t="shared" ca="1" si="1041"/>
        <v>6</v>
      </c>
      <c r="N9633" s="2">
        <f t="shared" ca="1" si="1042"/>
        <v>0.71971917897050741</v>
      </c>
      <c r="O9633" s="2"/>
      <c r="P9633" s="31">
        <f t="shared" ca="1" si="1047"/>
        <v>4.7786106712955494</v>
      </c>
    </row>
    <row r="9634" spans="1:16" x14ac:dyDescent="0.25">
      <c r="A9634" s="32">
        <f ca="1">Uniform_A+B9634*(Uniform_B-Uniform_A)</f>
        <v>8.1131140122247807</v>
      </c>
      <c r="B9634" s="2">
        <f t="shared" ca="1" si="1043"/>
        <v>0.81131140122247813</v>
      </c>
      <c r="C9634" s="4"/>
      <c r="D9634" s="5">
        <f ca="1">IF(E9634&lt;(Driehoek_C-Driehoek_A)/(Driehoek_B-Driehoek_A),Driehoek_A+SQRT(E9634*(Driehoek_B-Driehoek_A)*(Driehoek_C-Driehoek_A)),Driehoek_B-SQRT((1-E9634)*(Driehoek_B-Driehoek_A)*(Driehoek_B-Driehoek_C)))</f>
        <v>2.7509660769291573</v>
      </c>
      <c r="E9634" s="2">
        <f t="shared" ca="1" si="1044"/>
        <v>4.028214633559779E-2</v>
      </c>
      <c r="F9634" s="2"/>
      <c r="G9634" s="15">
        <f ca="1">_xlfn.NORM.INV(H9634,Normaal_Mu,Normaal_Sigma)</f>
        <v>0.1677321568323249</v>
      </c>
      <c r="H9634" s="2">
        <f t="shared" ca="1" si="1045"/>
        <v>7.8431453814038488E-3</v>
      </c>
      <c r="I9634" s="2"/>
      <c r="J9634" s="15">
        <f ca="1">-LN(K9634) /NegExp_Labda</f>
        <v>7.7638024380263033</v>
      </c>
      <c r="K9634" s="2">
        <f t="shared" ca="1" si="1046"/>
        <v>0.21166287387788363</v>
      </c>
      <c r="L9634" s="2"/>
      <c r="M9634" s="17">
        <f t="shared" ca="1" si="1041"/>
        <v>5</v>
      </c>
      <c r="N9634" s="2">
        <f t="shared" ca="1" si="1042"/>
        <v>0.58361044845136545</v>
      </c>
      <c r="O9634" s="2"/>
      <c r="P9634" s="31">
        <f t="shared" ca="1" si="1047"/>
        <v>4.7591229368025134</v>
      </c>
    </row>
    <row r="9635" spans="1:16" x14ac:dyDescent="0.25">
      <c r="A9635" s="32">
        <f ca="1">Uniform_A+B9635*(Uniform_B-Uniform_A)</f>
        <v>6.8843684705566899</v>
      </c>
      <c r="B9635" s="2">
        <f t="shared" ca="1" si="1043"/>
        <v>0.68843684705566899</v>
      </c>
      <c r="C9635" s="4"/>
      <c r="D9635" s="5">
        <f ca="1">IF(E9635&lt;(Driehoek_C-Driehoek_A)/(Driehoek_B-Driehoek_A),Driehoek_A+SQRT(E9635*(Driehoek_B-Driehoek_A)*(Driehoek_C-Driehoek_A)),Driehoek_B-SQRT((1-E9635)*(Driehoek_B-Driehoek_A)*(Driehoek_B-Driehoek_C)))</f>
        <v>5.2732187782598778</v>
      </c>
      <c r="E9635" s="2">
        <f t="shared" ca="1" si="1044"/>
        <v>0.60317433500814877</v>
      </c>
      <c r="F9635" s="2"/>
      <c r="G9635" s="15">
        <f ca="1">_xlfn.NORM.INV(H9635,Normaal_Mu,Normaal_Sigma)</f>
        <v>2.2514521735824879</v>
      </c>
      <c r="H9635" s="2">
        <f t="shared" ca="1" si="1045"/>
        <v>8.4678330902982935E-2</v>
      </c>
      <c r="I9635" s="2"/>
      <c r="J9635" s="15">
        <f ca="1">-LN(K9635) /NegExp_Labda</f>
        <v>19.159055038082602</v>
      </c>
      <c r="K9635" s="2">
        <f t="shared" ca="1" si="1046"/>
        <v>2.1670334930150248E-2</v>
      </c>
      <c r="L9635" s="2"/>
      <c r="M9635" s="17">
        <f t="shared" ca="1" si="1041"/>
        <v>5</v>
      </c>
      <c r="N9635" s="2">
        <f t="shared" ca="1" si="1042"/>
        <v>0.49728359760987717</v>
      </c>
      <c r="O9635" s="2"/>
      <c r="P9635" s="31">
        <f t="shared" ca="1" si="1047"/>
        <v>7.7136188920963322</v>
      </c>
    </row>
    <row r="9636" spans="1:16" x14ac:dyDescent="0.25">
      <c r="A9636" s="32">
        <f ca="1">Uniform_A+B9636*(Uniform_B-Uniform_A)</f>
        <v>7.2423545422942901</v>
      </c>
      <c r="B9636" s="2">
        <f t="shared" ca="1" si="1043"/>
        <v>0.72423545422942903</v>
      </c>
      <c r="C9636" s="4"/>
      <c r="D9636" s="5">
        <f ca="1">IF(E9636&lt;(Driehoek_C-Driehoek_A)/(Driehoek_B-Driehoek_A),Driehoek_A+SQRT(E9636*(Driehoek_B-Driehoek_A)*(Driehoek_C-Driehoek_A)),Driehoek_B-SQRT((1-E9636)*(Driehoek_B-Driehoek_A)*(Driehoek_B-Driehoek_C)))</f>
        <v>3.9110334626751522</v>
      </c>
      <c r="E9636" s="2">
        <f t="shared" ca="1" si="1044"/>
        <v>0.2608606353902988</v>
      </c>
      <c r="F9636" s="2"/>
      <c r="G9636" s="15">
        <f ca="1">_xlfn.NORM.INV(H9636,Normaal_Mu,Normaal_Sigma)</f>
        <v>6.3256204615636049</v>
      </c>
      <c r="H9636" s="2">
        <f t="shared" ca="1" si="1045"/>
        <v>0.74627394978201922</v>
      </c>
      <c r="I9636" s="2"/>
      <c r="J9636" s="15">
        <f ca="1">-LN(K9636) /NegExp_Labda</f>
        <v>4.5903202338248237</v>
      </c>
      <c r="K9636" s="2">
        <f t="shared" ca="1" si="1046"/>
        <v>0.39929130260121815</v>
      </c>
      <c r="L9636" s="2"/>
      <c r="M9636" s="17">
        <f t="shared" ca="1" si="1041"/>
        <v>3</v>
      </c>
      <c r="N9636" s="2">
        <f t="shared" ca="1" si="1042"/>
        <v>0.18923256116932852</v>
      </c>
      <c r="O9636" s="2"/>
      <c r="P9636" s="31">
        <f t="shared" ca="1" si="1047"/>
        <v>5.0138657400715747</v>
      </c>
    </row>
    <row r="9637" spans="1:16" x14ac:dyDescent="0.25">
      <c r="A9637" s="32">
        <f ca="1">Uniform_A+B9637*(Uniform_B-Uniform_A)</f>
        <v>6.5597469253668255</v>
      </c>
      <c r="B9637" s="2">
        <f t="shared" ca="1" si="1043"/>
        <v>0.6559746925366825</v>
      </c>
      <c r="C9637" s="4"/>
      <c r="D9637" s="5">
        <f ca="1">IF(E9637&lt;(Driehoek_C-Driehoek_A)/(Driehoek_B-Driehoek_A),Driehoek_A+SQRT(E9637*(Driehoek_B-Driehoek_A)*(Driehoek_C-Driehoek_A)),Driehoek_B-SQRT((1-E9637)*(Driehoek_B-Driehoek_A)*(Driehoek_B-Driehoek_C)))</f>
        <v>2.2925338539526012</v>
      </c>
      <c r="E9637" s="2">
        <f t="shared" ca="1" si="1044"/>
        <v>6.1125754077401284E-3</v>
      </c>
      <c r="F9637" s="2"/>
      <c r="G9637" s="15">
        <f ca="1">_xlfn.NORM.INV(H9637,Normaal_Mu,Normaal_Sigma)</f>
        <v>7.3849194623249126</v>
      </c>
      <c r="H9637" s="2">
        <f t="shared" ca="1" si="1045"/>
        <v>0.88345948431829013</v>
      </c>
      <c r="I9637" s="2"/>
      <c r="J9637" s="15">
        <f ca="1">-LN(K9637) /NegExp_Labda</f>
        <v>0.50579377004295556</v>
      </c>
      <c r="K9637" s="2">
        <f t="shared" ca="1" si="1046"/>
        <v>0.90378954128363043</v>
      </c>
      <c r="L9637" s="2"/>
      <c r="M9637" s="17">
        <f t="shared" ca="1" si="1041"/>
        <v>6</v>
      </c>
      <c r="N9637" s="2">
        <f t="shared" ca="1" si="1042"/>
        <v>0.70441160843767736</v>
      </c>
      <c r="O9637" s="2"/>
      <c r="P9637" s="31">
        <f t="shared" ca="1" si="1047"/>
        <v>4.5485988023374588</v>
      </c>
    </row>
    <row r="9638" spans="1:16" x14ac:dyDescent="0.25">
      <c r="A9638" s="32">
        <f ca="1">Uniform_A+B9638*(Uniform_B-Uniform_A)</f>
        <v>7.1673581540405795</v>
      </c>
      <c r="B9638" s="2">
        <f t="shared" ca="1" si="1043"/>
        <v>0.71673581540405795</v>
      </c>
      <c r="C9638" s="4"/>
      <c r="D9638" s="5">
        <f ca="1">IF(E9638&lt;(Driehoek_C-Driehoek_A)/(Driehoek_B-Driehoek_A),Driehoek_A+SQRT(E9638*(Driehoek_B-Driehoek_A)*(Driehoek_C-Driehoek_A)),Driehoek_B-SQRT((1-E9638)*(Driehoek_B-Driehoek_A)*(Driehoek_B-Driehoek_C)))</f>
        <v>4.3654447902551228</v>
      </c>
      <c r="E9638" s="2">
        <f t="shared" ca="1" si="1044"/>
        <v>0.3863113716521891</v>
      </c>
      <c r="F9638" s="2"/>
      <c r="G9638" s="15">
        <f ca="1">_xlfn.NORM.INV(H9638,Normaal_Mu,Normaal_Sigma)</f>
        <v>7.3018432168428813</v>
      </c>
      <c r="H9638" s="2">
        <f t="shared" ca="1" si="1045"/>
        <v>0.87511775639524536</v>
      </c>
      <c r="I9638" s="2"/>
      <c r="J9638" s="15">
        <f ca="1">-LN(K9638) /NegExp_Labda</f>
        <v>3.4753080114830071</v>
      </c>
      <c r="K9638" s="2">
        <f t="shared" ca="1" si="1046"/>
        <v>0.49904370479990012</v>
      </c>
      <c r="L9638" s="2"/>
      <c r="M9638" s="17">
        <f t="shared" ca="1" si="1041"/>
        <v>1</v>
      </c>
      <c r="N9638" s="2">
        <f t="shared" ca="1" si="1042"/>
        <v>2.2101374235958926E-2</v>
      </c>
      <c r="O9638" s="2"/>
      <c r="P9638" s="31">
        <f t="shared" ca="1" si="1047"/>
        <v>4.6619908345243193</v>
      </c>
    </row>
    <row r="9639" spans="1:16" x14ac:dyDescent="0.25">
      <c r="A9639" s="32">
        <f ca="1">Uniform_A+B9639*(Uniform_B-Uniform_A)</f>
        <v>9.3894965800939705</v>
      </c>
      <c r="B9639" s="2">
        <f t="shared" ca="1" si="1043"/>
        <v>0.938949658009397</v>
      </c>
      <c r="C9639" s="4"/>
      <c r="D9639" s="5">
        <f ca="1">IF(E9639&lt;(Driehoek_C-Driehoek_A)/(Driehoek_B-Driehoek_A),Driehoek_A+SQRT(E9639*(Driehoek_B-Driehoek_A)*(Driehoek_C-Driehoek_A)),Driehoek_B-SQRT((1-E9639)*(Driehoek_B-Driehoek_A)*(Driehoek_B-Driehoek_C)))</f>
        <v>5.4743502359803156</v>
      </c>
      <c r="E9639" s="2">
        <f t="shared" ca="1" si="1044"/>
        <v>0.6448512497562271</v>
      </c>
      <c r="F9639" s="2"/>
      <c r="G9639" s="15">
        <f ca="1">_xlfn.NORM.INV(H9639,Normaal_Mu,Normaal_Sigma)</f>
        <v>4.5445031974857475</v>
      </c>
      <c r="H9639" s="2">
        <f t="shared" ca="1" si="1045"/>
        <v>0.40992092114996059</v>
      </c>
      <c r="I9639" s="2"/>
      <c r="J9639" s="15">
        <f ca="1">-LN(K9639) /NegExp_Labda</f>
        <v>1.0109108319429623</v>
      </c>
      <c r="K9639" s="2">
        <f t="shared" ca="1" si="1046"/>
        <v>0.81694609426673437</v>
      </c>
      <c r="L9639" s="2"/>
      <c r="M9639" s="17">
        <f t="shared" ca="1" si="1041"/>
        <v>8</v>
      </c>
      <c r="N9639" s="2">
        <f t="shared" ca="1" si="1042"/>
        <v>0.89456534727998682</v>
      </c>
      <c r="O9639" s="2"/>
      <c r="P9639" s="31">
        <f t="shared" ca="1" si="1047"/>
        <v>5.6838521691005983</v>
      </c>
    </row>
    <row r="9640" spans="1:16" x14ac:dyDescent="0.25">
      <c r="A9640" s="32">
        <f ca="1">Uniform_A+B9640*(Uniform_B-Uniform_A)</f>
        <v>6.1555641910665218</v>
      </c>
      <c r="B9640" s="2">
        <f t="shared" ca="1" si="1043"/>
        <v>0.61555641910665215</v>
      </c>
      <c r="C9640" s="4"/>
      <c r="D9640" s="5">
        <f ca="1">IF(E9640&lt;(Driehoek_C-Driehoek_A)/(Driehoek_B-Driehoek_A),Driehoek_A+SQRT(E9640*(Driehoek_B-Driehoek_A)*(Driehoek_C-Driehoek_A)),Driehoek_B-SQRT((1-E9640)*(Driehoek_B-Driehoek_A)*(Driehoek_B-Driehoek_C)))</f>
        <v>7.3082173072452949</v>
      </c>
      <c r="E9640" s="2">
        <f t="shared" ca="1" si="1044"/>
        <v>0.91822489487130399</v>
      </c>
      <c r="F9640" s="2"/>
      <c r="G9640" s="15">
        <f ca="1">_xlfn.NORM.INV(H9640,Normaal_Mu,Normaal_Sigma)</f>
        <v>3.8958655452554654</v>
      </c>
      <c r="H9640" s="2">
        <f t="shared" ca="1" si="1045"/>
        <v>0.2904511472411152</v>
      </c>
      <c r="I9640" s="2"/>
      <c r="J9640" s="15">
        <f ca="1">-LN(K9640) /NegExp_Labda</f>
        <v>6.859180991308012</v>
      </c>
      <c r="K9640" s="2">
        <f t="shared" ca="1" si="1046"/>
        <v>0.25364079690990271</v>
      </c>
      <c r="L9640" s="2"/>
      <c r="M9640" s="17">
        <f t="shared" ca="1" si="1041"/>
        <v>2</v>
      </c>
      <c r="N9640" s="2">
        <f t="shared" ca="1" si="1042"/>
        <v>6.8452667021756008E-2</v>
      </c>
      <c r="O9640" s="2"/>
      <c r="P9640" s="31">
        <f t="shared" ca="1" si="1047"/>
        <v>5.2437656069750584</v>
      </c>
    </row>
    <row r="9641" spans="1:16" x14ac:dyDescent="0.25">
      <c r="A9641" s="32">
        <f ca="1">Uniform_A+B9641*(Uniform_B-Uniform_A)</f>
        <v>6.8609431419780513</v>
      </c>
      <c r="B9641" s="2">
        <f t="shared" ca="1" si="1043"/>
        <v>0.68609431419780509</v>
      </c>
      <c r="C9641" s="4"/>
      <c r="D9641" s="5">
        <f ca="1">IF(E9641&lt;(Driehoek_C-Driehoek_A)/(Driehoek_B-Driehoek_A),Driehoek_A+SQRT(E9641*(Driehoek_B-Driehoek_A)*(Driehoek_C-Driehoek_A)),Driehoek_B-SQRT((1-E9641)*(Driehoek_B-Driehoek_A)*(Driehoek_B-Driehoek_C)))</f>
        <v>4.3081929891676509</v>
      </c>
      <c r="E9641" s="2">
        <f t="shared" ca="1" si="1044"/>
        <v>0.37105562780298329</v>
      </c>
      <c r="F9641" s="2"/>
      <c r="G9641" s="15">
        <f ca="1">_xlfn.NORM.INV(H9641,Normaal_Mu,Normaal_Sigma)</f>
        <v>4.7744821854165425</v>
      </c>
      <c r="H9641" s="2">
        <f t="shared" ca="1" si="1045"/>
        <v>0.45511084886462572</v>
      </c>
      <c r="I9641" s="2"/>
      <c r="J9641" s="15">
        <f ca="1">-LN(K9641) /NegExp_Labda</f>
        <v>3.0283952607959277</v>
      </c>
      <c r="K9641" s="2">
        <f t="shared" ca="1" si="1046"/>
        <v>0.54570373949342121</v>
      </c>
      <c r="L9641" s="2"/>
      <c r="M9641" s="17">
        <f t="shared" ca="1" si="1041"/>
        <v>8</v>
      </c>
      <c r="N9641" s="2">
        <f t="shared" ca="1" si="1042"/>
        <v>0.88371827020331217</v>
      </c>
      <c r="O9641" s="2"/>
      <c r="P9641" s="31">
        <f t="shared" ca="1" si="1047"/>
        <v>5.3944027154716343</v>
      </c>
    </row>
    <row r="9642" spans="1:16" x14ac:dyDescent="0.25">
      <c r="A9642" s="32">
        <f ca="1">Uniform_A+B9642*(Uniform_B-Uniform_A)</f>
        <v>6.7174723354707648</v>
      </c>
      <c r="B9642" s="2">
        <f t="shared" ca="1" si="1043"/>
        <v>0.67174723354707644</v>
      </c>
      <c r="C9642" s="4"/>
      <c r="D9642" s="5">
        <f ca="1">IF(E9642&lt;(Driehoek_C-Driehoek_A)/(Driehoek_B-Driehoek_A),Driehoek_A+SQRT(E9642*(Driehoek_B-Driehoek_A)*(Driehoek_C-Driehoek_A)),Driehoek_B-SQRT((1-E9642)*(Driehoek_B-Driehoek_A)*(Driehoek_B-Driehoek_C)))</f>
        <v>7.8537323887787327</v>
      </c>
      <c r="E9642" s="2">
        <f t="shared" ca="1" si="1044"/>
        <v>0.96245915895614542</v>
      </c>
      <c r="F9642" s="2"/>
      <c r="G9642" s="15">
        <f ca="1">_xlfn.NORM.INV(H9642,Normaal_Mu,Normaal_Sigma)</f>
        <v>4.4811455610851114</v>
      </c>
      <c r="H9642" s="2">
        <f t="shared" ca="1" si="1045"/>
        <v>0.39765281516586293</v>
      </c>
      <c r="I9642" s="2"/>
      <c r="J9642" s="15">
        <f ca="1">-LN(K9642) /NegExp_Labda</f>
        <v>7.5667234366042351</v>
      </c>
      <c r="K9642" s="2">
        <f t="shared" ca="1" si="1046"/>
        <v>0.22017233743316766</v>
      </c>
      <c r="L9642" s="2"/>
      <c r="M9642" s="17">
        <f t="shared" ca="1" si="1041"/>
        <v>4</v>
      </c>
      <c r="N9642" s="2">
        <f t="shared" ca="1" si="1042"/>
        <v>0.28451957248627879</v>
      </c>
      <c r="O9642" s="2"/>
      <c r="P9642" s="31">
        <f t="shared" ca="1" si="1047"/>
        <v>6.1238147443877686</v>
      </c>
    </row>
    <row r="9643" spans="1:16" x14ac:dyDescent="0.25">
      <c r="A9643" s="32">
        <f ca="1">Uniform_A+B9643*(Uniform_B-Uniform_A)</f>
        <v>3.1360504896823338</v>
      </c>
      <c r="B9643" s="2">
        <f t="shared" ca="1" si="1043"/>
        <v>0.31360504896823338</v>
      </c>
      <c r="C9643" s="4"/>
      <c r="D9643" s="5">
        <f ca="1">IF(E9643&lt;(Driehoek_C-Driehoek_A)/(Driehoek_B-Driehoek_A),Driehoek_A+SQRT(E9643*(Driehoek_B-Driehoek_A)*(Driehoek_C-Driehoek_A)),Driehoek_B-SQRT((1-E9643)*(Driehoek_B-Driehoek_A)*(Driehoek_B-Driehoek_C)))</f>
        <v>4.3654594591536506</v>
      </c>
      <c r="E9643" s="2">
        <f t="shared" ca="1" si="1044"/>
        <v>0.3863152564357607</v>
      </c>
      <c r="F9643" s="2"/>
      <c r="G9643" s="15">
        <f ca="1">_xlfn.NORM.INV(H9643,Normaal_Mu,Normaal_Sigma)</f>
        <v>5.2884756370413477</v>
      </c>
      <c r="H9643" s="2">
        <f t="shared" ca="1" si="1045"/>
        <v>0.5573436608449015</v>
      </c>
      <c r="I9643" s="2"/>
      <c r="J9643" s="15">
        <f ca="1">-LN(K9643) /NegExp_Labda</f>
        <v>2.1718749718452437</v>
      </c>
      <c r="K9643" s="2">
        <f t="shared" ca="1" si="1046"/>
        <v>0.64766933758717449</v>
      </c>
      <c r="L9643" s="2"/>
      <c r="M9643" s="17">
        <f t="shared" ca="1" si="1041"/>
        <v>4</v>
      </c>
      <c r="N9643" s="2">
        <f t="shared" ca="1" si="1042"/>
        <v>0.36151703505879229</v>
      </c>
      <c r="O9643" s="2"/>
      <c r="P9643" s="31">
        <f t="shared" ca="1" si="1047"/>
        <v>3.7923721115445148</v>
      </c>
    </row>
    <row r="9644" spans="1:16" x14ac:dyDescent="0.25">
      <c r="A9644" s="32">
        <f ca="1">Uniform_A+B9644*(Uniform_B-Uniform_A)</f>
        <v>4.3975424283257318</v>
      </c>
      <c r="B9644" s="2">
        <f t="shared" ca="1" si="1043"/>
        <v>0.43975424283257314</v>
      </c>
      <c r="C9644" s="4"/>
      <c r="D9644" s="5">
        <f ca="1">IF(E9644&lt;(Driehoek_C-Driehoek_A)/(Driehoek_B-Driehoek_A),Driehoek_A+SQRT(E9644*(Driehoek_B-Driehoek_A)*(Driehoek_C-Driehoek_A)),Driehoek_B-SQRT((1-E9644)*(Driehoek_B-Driehoek_A)*(Driehoek_B-Driehoek_C)))</f>
        <v>6.2275825090642503</v>
      </c>
      <c r="E9644" s="2">
        <f t="shared" ca="1" si="1044"/>
        <v>0.78039146445581498</v>
      </c>
      <c r="F9644" s="2"/>
      <c r="G9644" s="15">
        <f ca="1">_xlfn.NORM.INV(H9644,Normaal_Mu,Normaal_Sigma)</f>
        <v>4.554787899270452</v>
      </c>
      <c r="H9644" s="2">
        <f t="shared" ca="1" si="1045"/>
        <v>0.41192106354647973</v>
      </c>
      <c r="I9644" s="2"/>
      <c r="J9644" s="15">
        <f ca="1">-LN(K9644) /NegExp_Labda</f>
        <v>3.6143699974112167</v>
      </c>
      <c r="K9644" s="2">
        <f t="shared" ca="1" si="1046"/>
        <v>0.48535533855983415</v>
      </c>
      <c r="L9644" s="2"/>
      <c r="M9644" s="17">
        <f t="shared" ca="1" si="1041"/>
        <v>8</v>
      </c>
      <c r="N9644" s="2">
        <f t="shared" ca="1" si="1042"/>
        <v>0.90377732806661837</v>
      </c>
      <c r="O9644" s="2"/>
      <c r="P9644" s="31">
        <f t="shared" ca="1" si="1047"/>
        <v>5.35885656681433</v>
      </c>
    </row>
    <row r="9645" spans="1:16" x14ac:dyDescent="0.25">
      <c r="A9645" s="32">
        <f ca="1">Uniform_A+B9645*(Uniform_B-Uniform_A)</f>
        <v>5.4924361570180853</v>
      </c>
      <c r="B9645" s="2">
        <f t="shared" ca="1" si="1043"/>
        <v>0.54924361570180857</v>
      </c>
      <c r="C9645" s="4"/>
      <c r="D9645" s="5">
        <f ca="1">IF(E9645&lt;(Driehoek_C-Driehoek_A)/(Driehoek_B-Driehoek_A),Driehoek_A+SQRT(E9645*(Driehoek_B-Driehoek_A)*(Driehoek_C-Driehoek_A)),Driehoek_B-SQRT((1-E9645)*(Driehoek_B-Driehoek_A)*(Driehoek_B-Driehoek_C)))</f>
        <v>3.6804930641347009</v>
      </c>
      <c r="E9645" s="2">
        <f t="shared" ca="1" si="1044"/>
        <v>0.20171835275748828</v>
      </c>
      <c r="F9645" s="2"/>
      <c r="G9645" s="15">
        <f ca="1">_xlfn.NORM.INV(H9645,Normaal_Mu,Normaal_Sigma)</f>
        <v>4.4870678719892894</v>
      </c>
      <c r="H9645" s="2">
        <f t="shared" ca="1" si="1045"/>
        <v>0.3987954906611465</v>
      </c>
      <c r="I9645" s="2"/>
      <c r="J9645" s="15">
        <f ca="1">-LN(K9645) /NegExp_Labda</f>
        <v>2.3053732861183791</v>
      </c>
      <c r="K9645" s="2">
        <f t="shared" ca="1" si="1046"/>
        <v>0.63060559637754687</v>
      </c>
      <c r="L9645" s="2"/>
      <c r="M9645" s="17">
        <f t="shared" ref="M9645:M9708" ca="1" si="1048">VLOOKUP(N9645,$S$5:$T$105,2,TRUE)</f>
        <v>5</v>
      </c>
      <c r="N9645" s="2">
        <f t="shared" ca="1" si="1042"/>
        <v>0.5813655098571735</v>
      </c>
      <c r="O9645" s="2"/>
      <c r="P9645" s="31">
        <f t="shared" ca="1" si="1047"/>
        <v>4.193074075852091</v>
      </c>
    </row>
    <row r="9646" spans="1:16" x14ac:dyDescent="0.25">
      <c r="A9646" s="32">
        <f ca="1">Uniform_A+B9646*(Uniform_B-Uniform_A)</f>
        <v>1.0223278795481472</v>
      </c>
      <c r="B9646" s="2">
        <f t="shared" ca="1" si="1043"/>
        <v>0.10223278795481472</v>
      </c>
      <c r="C9646" s="4"/>
      <c r="D9646" s="5">
        <f ca="1">IF(E9646&lt;(Driehoek_C-Driehoek_A)/(Driehoek_B-Driehoek_A),Driehoek_A+SQRT(E9646*(Driehoek_B-Driehoek_A)*(Driehoek_C-Driehoek_A)),Driehoek_B-SQRT((1-E9646)*(Driehoek_B-Driehoek_A)*(Driehoek_B-Driehoek_C)))</f>
        <v>4.3713618700598156</v>
      </c>
      <c r="E9646" s="2">
        <f t="shared" ca="1" si="1044"/>
        <v>0.38787740177325247</v>
      </c>
      <c r="F9646" s="2"/>
      <c r="G9646" s="15">
        <f ca="1">_xlfn.NORM.INV(H9646,Normaal_Mu,Normaal_Sigma)</f>
        <v>5.6154019657816807</v>
      </c>
      <c r="H9646" s="2">
        <f t="shared" ca="1" si="1045"/>
        <v>0.62084506412334306</v>
      </c>
      <c r="I9646" s="2"/>
      <c r="J9646" s="15">
        <f ca="1">-LN(K9646) /NegExp_Labda</f>
        <v>6.5382515080870593</v>
      </c>
      <c r="K9646" s="2">
        <f t="shared" ca="1" si="1046"/>
        <v>0.27045479756789137</v>
      </c>
      <c r="L9646" s="2"/>
      <c r="M9646" s="17">
        <f t="shared" ca="1" si="1048"/>
        <v>8</v>
      </c>
      <c r="N9646" s="2">
        <f t="shared" ca="1" si="1042"/>
        <v>0.9243034240592195</v>
      </c>
      <c r="O9646" s="2"/>
      <c r="P9646" s="31">
        <f t="shared" ca="1" si="1047"/>
        <v>5.1094686446953403</v>
      </c>
    </row>
    <row r="9647" spans="1:16" x14ac:dyDescent="0.25">
      <c r="A9647" s="32">
        <f ca="1">Uniform_A+B9647*(Uniform_B-Uniform_A)</f>
        <v>7.8139288438692951</v>
      </c>
      <c r="B9647" s="2">
        <f t="shared" ca="1" si="1043"/>
        <v>0.78139288438692955</v>
      </c>
      <c r="C9647" s="4"/>
      <c r="D9647" s="5">
        <f ca="1">IF(E9647&lt;(Driehoek_C-Driehoek_A)/(Driehoek_B-Driehoek_A),Driehoek_A+SQRT(E9647*(Driehoek_B-Driehoek_A)*(Driehoek_C-Driehoek_A)),Driehoek_B-SQRT((1-E9647)*(Driehoek_B-Driehoek_A)*(Driehoek_B-Driehoek_C)))</f>
        <v>3.2056218663819473</v>
      </c>
      <c r="E9647" s="2">
        <f t="shared" ca="1" si="1044"/>
        <v>0.10382314890702071</v>
      </c>
      <c r="F9647" s="2"/>
      <c r="G9647" s="15">
        <f ca="1">_xlfn.NORM.INV(H9647,Normaal_Mu,Normaal_Sigma)</f>
        <v>6.1015182397414858</v>
      </c>
      <c r="H9647" s="2">
        <f t="shared" ca="1" si="1045"/>
        <v>0.7091005943420069</v>
      </c>
      <c r="I9647" s="2"/>
      <c r="J9647" s="15">
        <f ca="1">-LN(K9647) /NegExp_Labda</f>
        <v>8.3112144958928429</v>
      </c>
      <c r="K9647" s="2">
        <f t="shared" ca="1" si="1046"/>
        <v>0.18971299543814246</v>
      </c>
      <c r="L9647" s="2"/>
      <c r="M9647" s="17">
        <f t="shared" ca="1" si="1048"/>
        <v>9</v>
      </c>
      <c r="N9647" s="2">
        <f t="shared" ca="1" si="1042"/>
        <v>0.9617904949246141</v>
      </c>
      <c r="O9647" s="2"/>
      <c r="P9647" s="31">
        <f t="shared" ca="1" si="1047"/>
        <v>6.8864566891771135</v>
      </c>
    </row>
    <row r="9648" spans="1:16" x14ac:dyDescent="0.25">
      <c r="A9648" s="32">
        <f ca="1">Uniform_A+B9648*(Uniform_B-Uniform_A)</f>
        <v>8.3969353973985754</v>
      </c>
      <c r="B9648" s="2">
        <f t="shared" ca="1" si="1043"/>
        <v>0.8396935397398575</v>
      </c>
      <c r="C9648" s="4"/>
      <c r="D9648" s="5">
        <f ca="1">IF(E9648&lt;(Driehoek_C-Driehoek_A)/(Driehoek_B-Driehoek_A),Driehoek_A+SQRT(E9648*(Driehoek_B-Driehoek_A)*(Driehoek_C-Driehoek_A)),Driehoek_B-SQRT((1-E9648)*(Driehoek_B-Driehoek_A)*(Driehoek_B-Driehoek_C)))</f>
        <v>4.4008218570860853</v>
      </c>
      <c r="E9648" s="2">
        <f t="shared" ca="1" si="1044"/>
        <v>0.39564458313551198</v>
      </c>
      <c r="F9648" s="2"/>
      <c r="G9648" s="15">
        <f ca="1">_xlfn.NORM.INV(H9648,Normaal_Mu,Normaal_Sigma)</f>
        <v>4.8792621110313839</v>
      </c>
      <c r="H9648" s="2">
        <f t="shared" ca="1" si="1045"/>
        <v>0.47593089612079043</v>
      </c>
      <c r="I9648" s="2"/>
      <c r="J9648" s="15">
        <f ca="1">-LN(K9648) /NegExp_Labda</f>
        <v>4.3033457253999243</v>
      </c>
      <c r="K9648" s="2">
        <f t="shared" ca="1" si="1046"/>
        <v>0.42287902020770074</v>
      </c>
      <c r="L9648" s="2"/>
      <c r="M9648" s="17">
        <f t="shared" ca="1" si="1048"/>
        <v>4</v>
      </c>
      <c r="N9648" s="2">
        <f t="shared" ca="1" si="1042"/>
        <v>0.29213899919569575</v>
      </c>
      <c r="O9648" s="2"/>
      <c r="P9648" s="31">
        <f t="shared" ca="1" si="1047"/>
        <v>5.1960730181831938</v>
      </c>
    </row>
    <row r="9649" spans="1:16" x14ac:dyDescent="0.25">
      <c r="A9649" s="32">
        <f ca="1">Uniform_A+B9649*(Uniform_B-Uniform_A)</f>
        <v>0.76901238430514218</v>
      </c>
      <c r="B9649" s="2">
        <f t="shared" ca="1" si="1043"/>
        <v>7.6901238430514218E-2</v>
      </c>
      <c r="C9649" s="4"/>
      <c r="D9649" s="5">
        <f ca="1">IF(E9649&lt;(Driehoek_C-Driehoek_A)/(Driehoek_B-Driehoek_A),Driehoek_A+SQRT(E9649*(Driehoek_B-Driehoek_A)*(Driehoek_C-Driehoek_A)),Driehoek_B-SQRT((1-E9649)*(Driehoek_B-Driehoek_A)*(Driehoek_B-Driehoek_C)))</f>
        <v>7.258267081250489</v>
      </c>
      <c r="E9649" s="2">
        <f t="shared" ca="1" si="1044"/>
        <v>0.91332475542126601</v>
      </c>
      <c r="F9649" s="2"/>
      <c r="G9649" s="15">
        <f ca="1">_xlfn.NORM.INV(H9649,Normaal_Mu,Normaal_Sigma)</f>
        <v>5.7063437874992697</v>
      </c>
      <c r="H9649" s="2">
        <f t="shared" ca="1" si="1045"/>
        <v>0.63802021126652386</v>
      </c>
      <c r="I9649" s="2"/>
      <c r="J9649" s="15">
        <f ca="1">-LN(K9649) /NegExp_Labda</f>
        <v>9.325278275470497</v>
      </c>
      <c r="K9649" s="2">
        <f t="shared" ca="1" si="1046"/>
        <v>0.15488758936166047</v>
      </c>
      <c r="L9649" s="2"/>
      <c r="M9649" s="17">
        <f t="shared" ca="1" si="1048"/>
        <v>10</v>
      </c>
      <c r="N9649" s="2">
        <f t="shared" ca="1" si="1042"/>
        <v>0.97639604897207699</v>
      </c>
      <c r="O9649" s="2"/>
      <c r="P9649" s="31">
        <f t="shared" ca="1" si="1047"/>
        <v>6.6117803057050795</v>
      </c>
    </row>
    <row r="9650" spans="1:16" x14ac:dyDescent="0.25">
      <c r="A9650" s="32">
        <f ca="1">Uniform_A+B9650*(Uniform_B-Uniform_A)</f>
        <v>9.8229255463010077</v>
      </c>
      <c r="B9650" s="2">
        <f t="shared" ca="1" si="1043"/>
        <v>0.98229255463010068</v>
      </c>
      <c r="C9650" s="4"/>
      <c r="D9650" s="5">
        <f ca="1">IF(E9650&lt;(Driehoek_C-Driehoek_A)/(Driehoek_B-Driehoek_A),Driehoek_A+SQRT(E9650*(Driehoek_B-Driehoek_A)*(Driehoek_C-Driehoek_A)),Driehoek_B-SQRT((1-E9650)*(Driehoek_B-Driehoek_A)*(Driehoek_B-Driehoek_C)))</f>
        <v>5.4985686703549916</v>
      </c>
      <c r="E9650" s="2">
        <f t="shared" ca="1" si="1044"/>
        <v>0.64971367553658255</v>
      </c>
      <c r="F9650" s="2"/>
      <c r="G9650" s="15">
        <f ca="1">_xlfn.NORM.INV(H9650,Normaal_Mu,Normaal_Sigma)</f>
        <v>6.136818865345135</v>
      </c>
      <c r="H9650" s="2">
        <f t="shared" ca="1" si="1045"/>
        <v>0.71512150653848827</v>
      </c>
      <c r="I9650" s="2"/>
      <c r="J9650" s="15">
        <f ca="1">-LN(K9650) /NegExp_Labda</f>
        <v>5.073135782296319</v>
      </c>
      <c r="K9650" s="2">
        <f t="shared" ca="1" si="1046"/>
        <v>0.36253757442992995</v>
      </c>
      <c r="L9650" s="2"/>
      <c r="M9650" s="17">
        <f t="shared" ca="1" si="1048"/>
        <v>3</v>
      </c>
      <c r="N9650" s="2">
        <f t="shared" ca="1" si="1042"/>
        <v>0.23305100395316414</v>
      </c>
      <c r="O9650" s="2"/>
      <c r="P9650" s="31">
        <f t="shared" ca="1" si="1047"/>
        <v>5.9062897728594903</v>
      </c>
    </row>
    <row r="9651" spans="1:16" x14ac:dyDescent="0.25">
      <c r="A9651" s="32">
        <f ca="1">Uniform_A+B9651*(Uniform_B-Uniform_A)</f>
        <v>6.7644486814380542</v>
      </c>
      <c r="B9651" s="2">
        <f t="shared" ca="1" si="1043"/>
        <v>0.67644486814380544</v>
      </c>
      <c r="C9651" s="4"/>
      <c r="D9651" s="5">
        <f ca="1">IF(E9651&lt;(Driehoek_C-Driehoek_A)/(Driehoek_B-Driehoek_A),Driehoek_A+SQRT(E9651*(Driehoek_B-Driehoek_A)*(Driehoek_C-Driehoek_A)),Driehoek_B-SQRT((1-E9651)*(Driehoek_B-Driehoek_A)*(Driehoek_B-Driehoek_C)))</f>
        <v>5.0025769116172363</v>
      </c>
      <c r="E9651" s="2">
        <f t="shared" ca="1" si="1044"/>
        <v>0.54344596149898305</v>
      </c>
      <c r="F9651" s="2"/>
      <c r="G9651" s="15">
        <f ca="1">_xlfn.NORM.INV(H9651,Normaal_Mu,Normaal_Sigma)</f>
        <v>5.1480837500696373</v>
      </c>
      <c r="H9651" s="2">
        <f t="shared" ca="1" si="1045"/>
        <v>0.52951146738726274</v>
      </c>
      <c r="I9651" s="2"/>
      <c r="J9651" s="15">
        <f ca="1">-LN(K9651) /NegExp_Labda</f>
        <v>1.3387758486446379</v>
      </c>
      <c r="K9651" s="2">
        <f t="shared" ca="1" si="1046"/>
        <v>0.76509507660912601</v>
      </c>
      <c r="L9651" s="2"/>
      <c r="M9651" s="17">
        <f t="shared" ca="1" si="1048"/>
        <v>4</v>
      </c>
      <c r="N9651" s="2">
        <f t="shared" ca="1" si="1042"/>
        <v>0.41336334179297574</v>
      </c>
      <c r="O9651" s="2"/>
      <c r="P9651" s="31">
        <f t="shared" ca="1" si="1047"/>
        <v>4.4507770383539134</v>
      </c>
    </row>
    <row r="9652" spans="1:16" x14ac:dyDescent="0.25">
      <c r="A9652" s="32">
        <f ca="1">Uniform_A+B9652*(Uniform_B-Uniform_A)</f>
        <v>4.2307474931404361</v>
      </c>
      <c r="B9652" s="2">
        <f t="shared" ca="1" si="1043"/>
        <v>0.42307474931404365</v>
      </c>
      <c r="C9652" s="4"/>
      <c r="D9652" s="5">
        <f ca="1">IF(E9652&lt;(Driehoek_C-Driehoek_A)/(Driehoek_B-Driehoek_A),Driehoek_A+SQRT(E9652*(Driehoek_B-Driehoek_A)*(Driehoek_C-Driehoek_A)),Driehoek_B-SQRT((1-E9652)*(Driehoek_B-Driehoek_A)*(Driehoek_B-Driehoek_C)))</f>
        <v>4.547851505985232</v>
      </c>
      <c r="E9652" s="2">
        <f t="shared" ca="1" si="1044"/>
        <v>0.43366782249262947</v>
      </c>
      <c r="F9652" s="2"/>
      <c r="G9652" s="15">
        <f ca="1">_xlfn.NORM.INV(H9652,Normaal_Mu,Normaal_Sigma)</f>
        <v>6.1028560422514415</v>
      </c>
      <c r="H9652" s="2">
        <f t="shared" ca="1" si="1045"/>
        <v>0.70932985184531261</v>
      </c>
      <c r="I9652" s="2"/>
      <c r="J9652" s="15">
        <f ca="1">-LN(K9652) /NegExp_Labda</f>
        <v>3.2252232356899855</v>
      </c>
      <c r="K9652" s="2">
        <f t="shared" ca="1" si="1046"/>
        <v>0.5246391179485882</v>
      </c>
      <c r="L9652" s="2"/>
      <c r="M9652" s="17">
        <f t="shared" ca="1" si="1048"/>
        <v>5</v>
      </c>
      <c r="N9652" s="2">
        <f t="shared" ca="1" si="1042"/>
        <v>0.61270502141418803</v>
      </c>
      <c r="O9652" s="2"/>
      <c r="P9652" s="31">
        <f t="shared" ca="1" si="1047"/>
        <v>4.6213356554134188</v>
      </c>
    </row>
    <row r="9653" spans="1:16" x14ac:dyDescent="0.25">
      <c r="A9653" s="32">
        <f ca="1">Uniform_A+B9653*(Uniform_B-Uniform_A)</f>
        <v>2.2021966435233065</v>
      </c>
      <c r="B9653" s="2">
        <f t="shared" ca="1" si="1043"/>
        <v>0.22021966435233065</v>
      </c>
      <c r="C9653" s="4"/>
      <c r="D9653" s="5">
        <f ca="1">IF(E9653&lt;(Driehoek_C-Driehoek_A)/(Driehoek_B-Driehoek_A),Driehoek_A+SQRT(E9653*(Driehoek_B-Driehoek_A)*(Driehoek_C-Driehoek_A)),Driehoek_B-SQRT((1-E9653)*(Driehoek_B-Driehoek_A)*(Driehoek_B-Driehoek_C)))</f>
        <v>8.3009113328059154</v>
      </c>
      <c r="E9653" s="2">
        <f t="shared" ca="1" si="1044"/>
        <v>0.98603642958287996</v>
      </c>
      <c r="F9653" s="2"/>
      <c r="G9653" s="15">
        <f ca="1">_xlfn.NORM.INV(H9653,Normaal_Mu,Normaal_Sigma)</f>
        <v>5.8693064034903175</v>
      </c>
      <c r="H9653" s="2">
        <f t="shared" ca="1" si="1045"/>
        <v>0.66809291402024318</v>
      </c>
      <c r="I9653" s="2"/>
      <c r="J9653" s="15">
        <f ca="1">-LN(K9653) /NegExp_Labda</f>
        <v>5.2596574915796035</v>
      </c>
      <c r="K9653" s="2">
        <f t="shared" ca="1" si="1046"/>
        <v>0.34926249727189462</v>
      </c>
      <c r="L9653" s="2"/>
      <c r="M9653" s="17">
        <f t="shared" ca="1" si="1048"/>
        <v>3</v>
      </c>
      <c r="N9653" s="2">
        <f t="shared" ca="1" si="1042"/>
        <v>0.1654054788350916</v>
      </c>
      <c r="O9653" s="2"/>
      <c r="P9653" s="31">
        <f t="shared" ca="1" si="1047"/>
        <v>4.9264143742798279</v>
      </c>
    </row>
    <row r="9654" spans="1:16" x14ac:dyDescent="0.25">
      <c r="A9654" s="32">
        <f ca="1">Uniform_A+B9654*(Uniform_B-Uniform_A)</f>
        <v>3.7063219552541273</v>
      </c>
      <c r="B9654" s="2">
        <f t="shared" ca="1" si="1043"/>
        <v>0.37063219552541271</v>
      </c>
      <c r="C9654" s="4"/>
      <c r="D9654" s="5">
        <f ca="1">IF(E9654&lt;(Driehoek_C-Driehoek_A)/(Driehoek_B-Driehoek_A),Driehoek_A+SQRT(E9654*(Driehoek_B-Driehoek_A)*(Driehoek_C-Driehoek_A)),Driehoek_B-SQRT((1-E9654)*(Driehoek_B-Driehoek_A)*(Driehoek_B-Driehoek_C)))</f>
        <v>3.6762155501661673</v>
      </c>
      <c r="E9654" s="2">
        <f t="shared" ca="1" si="1044"/>
        <v>0.20069275504420481</v>
      </c>
      <c r="F9654" s="2"/>
      <c r="G9654" s="15">
        <f ca="1">_xlfn.NORM.INV(H9654,Normaal_Mu,Normaal_Sigma)</f>
        <v>6.1796581612923829</v>
      </c>
      <c r="H9654" s="2">
        <f t="shared" ca="1" si="1045"/>
        <v>0.72234737793441839</v>
      </c>
      <c r="I9654" s="2"/>
      <c r="J9654" s="15">
        <f ca="1">-LN(K9654) /NegExp_Labda</f>
        <v>3.932444764730108</v>
      </c>
      <c r="K9654" s="2">
        <f t="shared" ca="1" si="1046"/>
        <v>0.45544106636540793</v>
      </c>
      <c r="L9654" s="2"/>
      <c r="M9654" s="17">
        <f t="shared" ca="1" si="1048"/>
        <v>8</v>
      </c>
      <c r="N9654" s="2">
        <f t="shared" ca="1" si="1042"/>
        <v>0.929473182433458</v>
      </c>
      <c r="O9654" s="2"/>
      <c r="P9654" s="31">
        <f t="shared" ca="1" si="1047"/>
        <v>5.0989280862885575</v>
      </c>
    </row>
    <row r="9655" spans="1:16" x14ac:dyDescent="0.25">
      <c r="A9655" s="32">
        <f ca="1">Uniform_A+B9655*(Uniform_B-Uniform_A)</f>
        <v>8.7855169441562175</v>
      </c>
      <c r="B9655" s="2">
        <f t="shared" ca="1" si="1043"/>
        <v>0.87855169441562175</v>
      </c>
      <c r="C9655" s="4"/>
      <c r="D9655" s="5">
        <f ca="1">IF(E9655&lt;(Driehoek_C-Driehoek_A)/(Driehoek_B-Driehoek_A),Driehoek_A+SQRT(E9655*(Driehoek_B-Driehoek_A)*(Driehoek_C-Driehoek_A)),Driehoek_B-SQRT((1-E9655)*(Driehoek_B-Driehoek_A)*(Driehoek_B-Driehoek_C)))</f>
        <v>6.8937869697243634</v>
      </c>
      <c r="E9655" s="2">
        <f t="shared" ca="1" si="1044"/>
        <v>0.87325333345991774</v>
      </c>
      <c r="F9655" s="2"/>
      <c r="G9655" s="15">
        <f ca="1">_xlfn.NORM.INV(H9655,Normaal_Mu,Normaal_Sigma)</f>
        <v>3.5818838226453913</v>
      </c>
      <c r="H9655" s="2">
        <f t="shared" ca="1" si="1045"/>
        <v>0.23914421501656669</v>
      </c>
      <c r="I9655" s="2"/>
      <c r="J9655" s="15">
        <f ca="1">-LN(K9655) /NegExp_Labda</f>
        <v>3.9009600285021819</v>
      </c>
      <c r="K9655" s="2">
        <f t="shared" ca="1" si="1046"/>
        <v>0.45831800318723914</v>
      </c>
      <c r="L9655" s="2"/>
      <c r="M9655" s="17">
        <f t="shared" ca="1" si="1048"/>
        <v>9</v>
      </c>
      <c r="N9655" s="2">
        <f t="shared" ca="1" si="1042"/>
        <v>0.94973085019634151</v>
      </c>
      <c r="O9655" s="2"/>
      <c r="P9655" s="31">
        <f t="shared" ca="1" si="1047"/>
        <v>6.4324295530056306</v>
      </c>
    </row>
    <row r="9656" spans="1:16" x14ac:dyDescent="0.25">
      <c r="A9656" s="32">
        <f ca="1">Uniform_A+B9656*(Uniform_B-Uniform_A)</f>
        <v>4.1268999832763553</v>
      </c>
      <c r="B9656" s="2">
        <f t="shared" ca="1" si="1043"/>
        <v>0.41268999832763553</v>
      </c>
      <c r="C9656" s="4"/>
      <c r="D9656" s="5">
        <f ca="1">IF(E9656&lt;(Driehoek_C-Driehoek_A)/(Driehoek_B-Driehoek_A),Driehoek_A+SQRT(E9656*(Driehoek_B-Driehoek_A)*(Driehoek_C-Driehoek_A)),Driehoek_B-SQRT((1-E9656)*(Driehoek_B-Driehoek_A)*(Driehoek_B-Driehoek_C)))</f>
        <v>4.6729225494353992</v>
      </c>
      <c r="E9656" s="2">
        <f t="shared" ca="1" si="1044"/>
        <v>0.46504002105186726</v>
      </c>
      <c r="F9656" s="2"/>
      <c r="G9656" s="15">
        <f ca="1">_xlfn.NORM.INV(H9656,Normaal_Mu,Normaal_Sigma)</f>
        <v>7.8962078058159459</v>
      </c>
      <c r="H9656" s="2">
        <f t="shared" ca="1" si="1045"/>
        <v>0.92620600289726229</v>
      </c>
      <c r="I9656" s="2"/>
      <c r="J9656" s="15">
        <f ca="1">-LN(K9656) /NegExp_Labda</f>
        <v>7.549932806708159</v>
      </c>
      <c r="K9656" s="2">
        <f t="shared" ca="1" si="1046"/>
        <v>0.22091294671305006</v>
      </c>
      <c r="L9656" s="2"/>
      <c r="M9656" s="17">
        <f t="shared" ca="1" si="1048"/>
        <v>5</v>
      </c>
      <c r="N9656" s="2">
        <f t="shared" ca="1" si="1042"/>
        <v>0.57977761689651408</v>
      </c>
      <c r="O9656" s="2"/>
      <c r="P9656" s="31">
        <f t="shared" ca="1" si="1047"/>
        <v>5.8491926290471721</v>
      </c>
    </row>
    <row r="9657" spans="1:16" x14ac:dyDescent="0.25">
      <c r="A9657" s="32">
        <f ca="1">Uniform_A+B9657*(Uniform_B-Uniform_A)</f>
        <v>7.9848721009242993</v>
      </c>
      <c r="B9657" s="2">
        <f t="shared" ca="1" si="1043"/>
        <v>0.79848721009242996</v>
      </c>
      <c r="C9657" s="4"/>
      <c r="D9657" s="5">
        <f ca="1">IF(E9657&lt;(Driehoek_C-Driehoek_A)/(Driehoek_B-Driehoek_A),Driehoek_A+SQRT(E9657*(Driehoek_B-Driehoek_A)*(Driehoek_C-Driehoek_A)),Driehoek_B-SQRT((1-E9657)*(Driehoek_B-Driehoek_A)*(Driehoek_B-Driehoek_C)))</f>
        <v>6.3797962576125009</v>
      </c>
      <c r="E9657" s="2">
        <f t="shared" ca="1" si="1044"/>
        <v>0.8038437813822441</v>
      </c>
      <c r="F9657" s="2"/>
      <c r="G9657" s="15">
        <f ca="1">_xlfn.NORM.INV(H9657,Normaal_Mu,Normaal_Sigma)</f>
        <v>6.2841539211019413</v>
      </c>
      <c r="H9657" s="2">
        <f t="shared" ca="1" si="1045"/>
        <v>0.73958839280256461</v>
      </c>
      <c r="I9657" s="2"/>
      <c r="J9657" s="15">
        <f ca="1">-LN(K9657) /NegExp_Labda</f>
        <v>6.1876947686078152</v>
      </c>
      <c r="K9657" s="2">
        <f t="shared" ca="1" si="1046"/>
        <v>0.29009728297476955</v>
      </c>
      <c r="L9657" s="2"/>
      <c r="M9657" s="17">
        <f t="shared" ca="1" si="1048"/>
        <v>2</v>
      </c>
      <c r="N9657" s="2">
        <f t="shared" ca="1" si="1042"/>
        <v>7.4155094132513977E-2</v>
      </c>
      <c r="O9657" s="2"/>
      <c r="P9657" s="31">
        <f t="shared" ca="1" si="1047"/>
        <v>5.7673034096493119</v>
      </c>
    </row>
    <row r="9658" spans="1:16" x14ac:dyDescent="0.25">
      <c r="A9658" s="32">
        <f ca="1">Uniform_A+B9658*(Uniform_B-Uniform_A)</f>
        <v>2.4526821051540013</v>
      </c>
      <c r="B9658" s="2">
        <f t="shared" ca="1" si="1043"/>
        <v>0.24526821051540015</v>
      </c>
      <c r="C9658" s="4"/>
      <c r="D9658" s="5">
        <f ca="1">IF(E9658&lt;(Driehoek_C-Driehoek_A)/(Driehoek_B-Driehoek_A),Driehoek_A+SQRT(E9658*(Driehoek_B-Driehoek_A)*(Driehoek_C-Driehoek_A)),Driehoek_B-SQRT((1-E9658)*(Driehoek_B-Driehoek_A)*(Driehoek_B-Driehoek_C)))</f>
        <v>6.1676050547470762</v>
      </c>
      <c r="E9658" s="2">
        <f t="shared" ca="1" si="1044"/>
        <v>0.77078682497444828</v>
      </c>
      <c r="F9658" s="2"/>
      <c r="G9658" s="15">
        <f ca="1">_xlfn.NORM.INV(H9658,Normaal_Mu,Normaal_Sigma)</f>
        <v>7.1926824334069215</v>
      </c>
      <c r="H9658" s="2">
        <f t="shared" ca="1" si="1045"/>
        <v>0.86353526080054344</v>
      </c>
      <c r="I9658" s="2"/>
      <c r="J9658" s="15">
        <f ca="1">-LN(K9658) /NegExp_Labda</f>
        <v>0.69164339115827833</v>
      </c>
      <c r="K9658" s="2">
        <f t="shared" ca="1" si="1046"/>
        <v>0.87081242761516897</v>
      </c>
      <c r="L9658" s="2"/>
      <c r="M9658" s="17">
        <f t="shared" ca="1" si="1048"/>
        <v>7</v>
      </c>
      <c r="N9658" s="2">
        <f t="shared" ca="1" si="1042"/>
        <v>0.76260367581281141</v>
      </c>
      <c r="O9658" s="2"/>
      <c r="P9658" s="31">
        <f t="shared" ca="1" si="1047"/>
        <v>4.700922596893256</v>
      </c>
    </row>
    <row r="9659" spans="1:16" x14ac:dyDescent="0.25">
      <c r="A9659" s="32">
        <f ca="1">Uniform_A+B9659*(Uniform_B-Uniform_A)</f>
        <v>7.9163207425009841</v>
      </c>
      <c r="B9659" s="2">
        <f t="shared" ca="1" si="1043"/>
        <v>0.79163207425009841</v>
      </c>
      <c r="C9659" s="4"/>
      <c r="D9659" s="5">
        <f ca="1">IF(E9659&lt;(Driehoek_C-Driehoek_A)/(Driehoek_B-Driehoek_A),Driehoek_A+SQRT(E9659*(Driehoek_B-Driehoek_A)*(Driehoek_C-Driehoek_A)),Driehoek_B-SQRT((1-E9659)*(Driehoek_B-Driehoek_A)*(Driehoek_B-Driehoek_C)))</f>
        <v>5.9597818886314462</v>
      </c>
      <c r="E9659" s="2">
        <f t="shared" ca="1" si="1044"/>
        <v>0.73591639529447495</v>
      </c>
      <c r="F9659" s="2"/>
      <c r="G9659" s="15">
        <f ca="1">_xlfn.NORM.INV(H9659,Normaal_Mu,Normaal_Sigma)</f>
        <v>4.5455411702153494</v>
      </c>
      <c r="H9659" s="2">
        <f t="shared" ca="1" si="1045"/>
        <v>0.41012267804147817</v>
      </c>
      <c r="I9659" s="2"/>
      <c r="J9659" s="15">
        <f ca="1">-LN(K9659) /NegExp_Labda</f>
        <v>12.056825008696753</v>
      </c>
      <c r="K9659" s="2">
        <f t="shared" ca="1" si="1046"/>
        <v>8.9692780174142173E-2</v>
      </c>
      <c r="L9659" s="2"/>
      <c r="M9659" s="17">
        <f t="shared" ca="1" si="1048"/>
        <v>5</v>
      </c>
      <c r="N9659" s="2">
        <f t="shared" ca="1" si="1042"/>
        <v>0.50826651466258788</v>
      </c>
      <c r="O9659" s="2"/>
      <c r="P9659" s="31">
        <f t="shared" ca="1" si="1047"/>
        <v>7.0956937620089064</v>
      </c>
    </row>
    <row r="9660" spans="1:16" x14ac:dyDescent="0.25">
      <c r="A9660" s="32">
        <f ca="1">Uniform_A+B9660*(Uniform_B-Uniform_A)</f>
        <v>0.8655669175283065</v>
      </c>
      <c r="B9660" s="2">
        <f t="shared" ca="1" si="1043"/>
        <v>8.655669175283065E-2</v>
      </c>
      <c r="C9660" s="4"/>
      <c r="D9660" s="5">
        <f ca="1">IF(E9660&lt;(Driehoek_C-Driehoek_A)/(Driehoek_B-Driehoek_A),Driehoek_A+SQRT(E9660*(Driehoek_B-Driehoek_A)*(Driehoek_C-Driehoek_A)),Driehoek_B-SQRT((1-E9660)*(Driehoek_B-Driehoek_A)*(Driehoek_B-Driehoek_C)))</f>
        <v>3.7159786321198491</v>
      </c>
      <c r="E9660" s="2">
        <f t="shared" ca="1" si="1044"/>
        <v>0.21032733327799347</v>
      </c>
      <c r="F9660" s="2"/>
      <c r="G9660" s="15">
        <f ca="1">_xlfn.NORM.INV(H9660,Normaal_Mu,Normaal_Sigma)</f>
        <v>7.4086012868058688</v>
      </c>
      <c r="H9660" s="2">
        <f t="shared" ca="1" si="1045"/>
        <v>0.88576330094765066</v>
      </c>
      <c r="I9660" s="2"/>
      <c r="J9660" s="15">
        <f ca="1">-LN(K9660) /NegExp_Labda</f>
        <v>2.4059333176438744</v>
      </c>
      <c r="K9660" s="2">
        <f t="shared" ca="1" si="1046"/>
        <v>0.61804953962679698</v>
      </c>
      <c r="L9660" s="2"/>
      <c r="M9660" s="17">
        <f t="shared" ca="1" si="1048"/>
        <v>5</v>
      </c>
      <c r="N9660" s="2">
        <f t="shared" ca="1" si="1042"/>
        <v>0.50761698693623225</v>
      </c>
      <c r="O9660" s="2"/>
      <c r="P9660" s="31">
        <f t="shared" ca="1" si="1047"/>
        <v>3.8792160308195798</v>
      </c>
    </row>
    <row r="9661" spans="1:16" x14ac:dyDescent="0.25">
      <c r="A9661" s="32">
        <f ca="1">Uniform_A+B9661*(Uniform_B-Uniform_A)</f>
        <v>2.8557508096357118</v>
      </c>
      <c r="B9661" s="2">
        <f t="shared" ca="1" si="1043"/>
        <v>0.2855750809635712</v>
      </c>
      <c r="C9661" s="4"/>
      <c r="D9661" s="5">
        <f ca="1">IF(E9661&lt;(Driehoek_C-Driehoek_A)/(Driehoek_B-Driehoek_A),Driehoek_A+SQRT(E9661*(Driehoek_B-Driehoek_A)*(Driehoek_C-Driehoek_A)),Driehoek_B-SQRT((1-E9661)*(Driehoek_B-Driehoek_A)*(Driehoek_B-Driehoek_C)))</f>
        <v>5.8611856630054824</v>
      </c>
      <c r="E9661" s="2">
        <f t="shared" ca="1" si="1044"/>
        <v>0.71850984451079059</v>
      </c>
      <c r="F9661" s="2"/>
      <c r="G9661" s="15">
        <f ca="1">_xlfn.NORM.INV(H9661,Normaal_Mu,Normaal_Sigma)</f>
        <v>6.5326682097864923</v>
      </c>
      <c r="H9661" s="2">
        <f t="shared" ca="1" si="1045"/>
        <v>0.7782612348304957</v>
      </c>
      <c r="I9661" s="2"/>
      <c r="J9661" s="15">
        <f ca="1">-LN(K9661) /NegExp_Labda</f>
        <v>13.874783167406736</v>
      </c>
      <c r="K9661" s="2">
        <f t="shared" ca="1" si="1046"/>
        <v>6.2352180628047038E-2</v>
      </c>
      <c r="L9661" s="2"/>
      <c r="M9661" s="17">
        <f t="shared" ca="1" si="1048"/>
        <v>9</v>
      </c>
      <c r="N9661" s="2">
        <f t="shared" ca="1" si="1042"/>
        <v>0.94826068421399268</v>
      </c>
      <c r="O9661" s="2"/>
      <c r="P9661" s="31">
        <f t="shared" ca="1" si="1047"/>
        <v>7.624877569966884</v>
      </c>
    </row>
    <row r="9662" spans="1:16" x14ac:dyDescent="0.25">
      <c r="A9662" s="32">
        <f ca="1">Uniform_A+B9662*(Uniform_B-Uniform_A)</f>
        <v>7.9969832773099556</v>
      </c>
      <c r="B9662" s="2">
        <f t="shared" ca="1" si="1043"/>
        <v>0.79969832773099558</v>
      </c>
      <c r="C9662" s="4"/>
      <c r="D9662" s="5">
        <f ca="1">IF(E9662&lt;(Driehoek_C-Driehoek_A)/(Driehoek_B-Driehoek_A),Driehoek_A+SQRT(E9662*(Driehoek_B-Driehoek_A)*(Driehoek_C-Driehoek_A)),Driehoek_B-SQRT((1-E9662)*(Driehoek_B-Driehoek_A)*(Driehoek_B-Driehoek_C)))</f>
        <v>2.412849109333127</v>
      </c>
      <c r="E9662" s="2">
        <f t="shared" ca="1" si="1044"/>
        <v>1.2174599076939741E-2</v>
      </c>
      <c r="F9662" s="2"/>
      <c r="G9662" s="15">
        <f ca="1">_xlfn.NORM.INV(H9662,Normaal_Mu,Normaal_Sigma)</f>
        <v>5.8132646991768482</v>
      </c>
      <c r="H9662" s="2">
        <f t="shared" ca="1" si="1045"/>
        <v>0.6578609830180252</v>
      </c>
      <c r="I9662" s="2"/>
      <c r="J9662" s="15">
        <f ca="1">-LN(K9662) /NegExp_Labda</f>
        <v>8.1628399933226525</v>
      </c>
      <c r="K9662" s="2">
        <f t="shared" ca="1" si="1046"/>
        <v>0.19542707272981807</v>
      </c>
      <c r="L9662" s="2"/>
      <c r="M9662" s="17">
        <f t="shared" ca="1" si="1048"/>
        <v>4</v>
      </c>
      <c r="N9662" s="2">
        <f t="shared" ca="1" si="1042"/>
        <v>0.36349513298612102</v>
      </c>
      <c r="O9662" s="2"/>
      <c r="P9662" s="31">
        <f t="shared" ca="1" si="1047"/>
        <v>5.6771874158285165</v>
      </c>
    </row>
    <row r="9663" spans="1:16" x14ac:dyDescent="0.25">
      <c r="A9663" s="32">
        <f ca="1">Uniform_A+B9663*(Uniform_B-Uniform_A)</f>
        <v>5.4803323072572532</v>
      </c>
      <c r="B9663" s="2">
        <f t="shared" ca="1" si="1043"/>
        <v>0.5480332307257253</v>
      </c>
      <c r="C9663" s="4"/>
      <c r="D9663" s="5">
        <f ca="1">IF(E9663&lt;(Driehoek_C-Driehoek_A)/(Driehoek_B-Driehoek_A),Driehoek_A+SQRT(E9663*(Driehoek_B-Driehoek_A)*(Driehoek_C-Driehoek_A)),Driehoek_B-SQRT((1-E9663)*(Driehoek_B-Driehoek_A)*(Driehoek_B-Driehoek_C)))</f>
        <v>6.7169115413955494</v>
      </c>
      <c r="E9663" s="2">
        <f t="shared" ca="1" si="1044"/>
        <v>0.85107163114820439</v>
      </c>
      <c r="F9663" s="2"/>
      <c r="G9663" s="15">
        <f ca="1">_xlfn.NORM.INV(H9663,Normaal_Mu,Normaal_Sigma)</f>
        <v>8.335475759555397</v>
      </c>
      <c r="H9663" s="2">
        <f t="shared" ca="1" si="1045"/>
        <v>0.95231611385393167</v>
      </c>
      <c r="I9663" s="2"/>
      <c r="J9663" s="15">
        <f ca="1">-LN(K9663) /NegExp_Labda</f>
        <v>13.348819610115685</v>
      </c>
      <c r="K9663" s="2">
        <f t="shared" ca="1" si="1046"/>
        <v>6.9268576164552731E-2</v>
      </c>
      <c r="L9663" s="2"/>
      <c r="M9663" s="17">
        <f t="shared" ca="1" si="1048"/>
        <v>6</v>
      </c>
      <c r="N9663" s="2">
        <f t="shared" ca="1" si="1042"/>
        <v>0.70624198851512177</v>
      </c>
      <c r="O9663" s="2"/>
      <c r="P9663" s="31">
        <f t="shared" ca="1" si="1047"/>
        <v>7.9763078436647774</v>
      </c>
    </row>
    <row r="9664" spans="1:16" x14ac:dyDescent="0.25">
      <c r="A9664" s="32">
        <f ca="1">Uniform_A+B9664*(Uniform_B-Uniform_A)</f>
        <v>2.3907585905605711</v>
      </c>
      <c r="B9664" s="2">
        <f t="shared" ca="1" si="1043"/>
        <v>0.23907585905605711</v>
      </c>
      <c r="C9664" s="4"/>
      <c r="D9664" s="5">
        <f ca="1">IF(E9664&lt;(Driehoek_C-Driehoek_A)/(Driehoek_B-Driehoek_A),Driehoek_A+SQRT(E9664*(Driehoek_B-Driehoek_A)*(Driehoek_C-Driehoek_A)),Driehoek_B-SQRT((1-E9664)*(Driehoek_B-Driehoek_A)*(Driehoek_B-Driehoek_C)))</f>
        <v>6.9684645988679126</v>
      </c>
      <c r="E9664" s="2">
        <f t="shared" ca="1" si="1044"/>
        <v>0.88208182611277397</v>
      </c>
      <c r="F9664" s="2"/>
      <c r="G9664" s="15">
        <f ca="1">_xlfn.NORM.INV(H9664,Normaal_Mu,Normaal_Sigma)</f>
        <v>4.6416626311844116</v>
      </c>
      <c r="H9664" s="2">
        <f t="shared" ca="1" si="1045"/>
        <v>0.42890262601963458</v>
      </c>
      <c r="I9664" s="2"/>
      <c r="J9664" s="15">
        <f ca="1">-LN(K9664) /NegExp_Labda</f>
        <v>10.226479929646585</v>
      </c>
      <c r="K9664" s="2">
        <f t="shared" ca="1" si="1046"/>
        <v>0.12934190092839482</v>
      </c>
      <c r="L9664" s="2"/>
      <c r="M9664" s="17">
        <f t="shared" ca="1" si="1048"/>
        <v>3</v>
      </c>
      <c r="N9664" s="2">
        <f t="shared" ca="1" si="1042"/>
        <v>0.18719097039540233</v>
      </c>
      <c r="O9664" s="2"/>
      <c r="P9664" s="31">
        <f t="shared" ca="1" si="1047"/>
        <v>5.445473150051896</v>
      </c>
    </row>
    <row r="9665" spans="1:16" x14ac:dyDescent="0.25">
      <c r="A9665" s="32">
        <f ca="1">Uniform_A+B9665*(Uniform_B-Uniform_A)</f>
        <v>4.582638295755384</v>
      </c>
      <c r="B9665" s="2">
        <f t="shared" ca="1" si="1043"/>
        <v>0.45826382957553835</v>
      </c>
      <c r="C9665" s="4"/>
      <c r="D9665" s="5">
        <f ca="1">IF(E9665&lt;(Driehoek_C-Driehoek_A)/(Driehoek_B-Driehoek_A),Driehoek_A+SQRT(E9665*(Driehoek_B-Driehoek_A)*(Driehoek_C-Driehoek_A)),Driehoek_B-SQRT((1-E9665)*(Driehoek_B-Driehoek_A)*(Driehoek_B-Driehoek_C)))</f>
        <v>5.6939566980891758</v>
      </c>
      <c r="E9665" s="2">
        <f t="shared" ca="1" si="1044"/>
        <v>0.68771650531115935</v>
      </c>
      <c r="F9665" s="2"/>
      <c r="G9665" s="15">
        <f ca="1">_xlfn.NORM.INV(H9665,Normaal_Mu,Normaal_Sigma)</f>
        <v>5.8422940840938553</v>
      </c>
      <c r="H9665" s="2">
        <f t="shared" ca="1" si="1045"/>
        <v>0.66317614379838596</v>
      </c>
      <c r="I9665" s="2"/>
      <c r="J9665" s="15">
        <f ca="1">-LN(K9665) /NegExp_Labda</f>
        <v>1.482980244651293</v>
      </c>
      <c r="K9665" s="2">
        <f t="shared" ca="1" si="1046"/>
        <v>0.74334422641741049</v>
      </c>
      <c r="L9665" s="2"/>
      <c r="M9665" s="17">
        <f t="shared" ca="1" si="1048"/>
        <v>1</v>
      </c>
      <c r="N9665" s="2">
        <f t="shared" ca="1" si="1042"/>
        <v>1.0530853593735956E-2</v>
      </c>
      <c r="O9665" s="2"/>
      <c r="P9665" s="31">
        <f t="shared" ca="1" si="1047"/>
        <v>3.7203738645179421</v>
      </c>
    </row>
    <row r="9666" spans="1:16" x14ac:dyDescent="0.25">
      <c r="A9666" s="32">
        <f ca="1">Uniform_A+B9666*(Uniform_B-Uniform_A)</f>
        <v>4.5843715029387075</v>
      </c>
      <c r="B9666" s="2">
        <f t="shared" ca="1" si="1043"/>
        <v>0.45843715029387078</v>
      </c>
      <c r="C9666" s="4"/>
      <c r="D9666" s="5">
        <f ca="1">IF(E9666&lt;(Driehoek_C-Driehoek_A)/(Driehoek_B-Driehoek_A),Driehoek_A+SQRT(E9666*(Driehoek_B-Driehoek_A)*(Driehoek_C-Driehoek_A)),Driehoek_B-SQRT((1-E9666)*(Driehoek_B-Driehoek_A)*(Driehoek_B-Driehoek_C)))</f>
        <v>3.9727427272540026</v>
      </c>
      <c r="E9666" s="2">
        <f t="shared" ca="1" si="1044"/>
        <v>0.27797956199525431</v>
      </c>
      <c r="F9666" s="2"/>
      <c r="G9666" s="15">
        <f ca="1">_xlfn.NORM.INV(H9666,Normaal_Mu,Normaal_Sigma)</f>
        <v>4.4737811027899212</v>
      </c>
      <c r="H9666" s="2">
        <f t="shared" ca="1" si="1045"/>
        <v>0.39623311076058731</v>
      </c>
      <c r="I9666" s="2"/>
      <c r="J9666" s="15">
        <f ca="1">-LN(K9666) /NegExp_Labda</f>
        <v>6.5864708205309395</v>
      </c>
      <c r="K9666" s="2">
        <f t="shared" ca="1" si="1046"/>
        <v>0.26785910505899546</v>
      </c>
      <c r="L9666" s="2"/>
      <c r="M9666" s="17">
        <f t="shared" ca="1" si="1048"/>
        <v>0</v>
      </c>
      <c r="N9666" s="2">
        <f t="shared" ca="1" si="1042"/>
        <v>2.5635255757437969E-3</v>
      </c>
      <c r="O9666" s="2"/>
      <c r="P9666" s="31">
        <f t="shared" ca="1" si="1047"/>
        <v>3.9234732307027143</v>
      </c>
    </row>
    <row r="9667" spans="1:16" x14ac:dyDescent="0.25">
      <c r="A9667" s="32">
        <f ca="1">Uniform_A+B9667*(Uniform_B-Uniform_A)</f>
        <v>4.3236311156066076</v>
      </c>
      <c r="B9667" s="2">
        <f t="shared" ca="1" si="1043"/>
        <v>0.43236311156066076</v>
      </c>
      <c r="C9667" s="4"/>
      <c r="D9667" s="5">
        <f ca="1">IF(E9667&lt;(Driehoek_C-Driehoek_A)/(Driehoek_B-Driehoek_A),Driehoek_A+SQRT(E9667*(Driehoek_B-Driehoek_A)*(Driehoek_C-Driehoek_A)),Driehoek_B-SQRT((1-E9667)*(Driehoek_B-Driehoek_A)*(Driehoek_B-Driehoek_C)))</f>
        <v>3.392367121965703</v>
      </c>
      <c r="E9667" s="2">
        <f t="shared" ca="1" si="1044"/>
        <v>0.13847758588078962</v>
      </c>
      <c r="F9667" s="2"/>
      <c r="G9667" s="15">
        <f ca="1">_xlfn.NORM.INV(H9667,Normaal_Mu,Normaal_Sigma)</f>
        <v>5.1456048498741751</v>
      </c>
      <c r="H9667" s="2">
        <f t="shared" ca="1" si="1045"/>
        <v>0.52901832937049353</v>
      </c>
      <c r="I9667" s="2"/>
      <c r="J9667" s="15">
        <f ca="1">-LN(K9667) /NegExp_Labda</f>
        <v>2.3379738696616146</v>
      </c>
      <c r="K9667" s="2">
        <f t="shared" ca="1" si="1046"/>
        <v>0.62650734933523389</v>
      </c>
      <c r="L9667" s="2"/>
      <c r="M9667" s="17">
        <f t="shared" ca="1" si="1048"/>
        <v>2</v>
      </c>
      <c r="N9667" s="2">
        <f t="shared" ca="1" si="1042"/>
        <v>4.7572083728500303E-2</v>
      </c>
      <c r="O9667" s="2"/>
      <c r="P9667" s="31">
        <f t="shared" ca="1" si="1047"/>
        <v>3.4399153914216201</v>
      </c>
    </row>
    <row r="9668" spans="1:16" x14ac:dyDescent="0.25">
      <c r="A9668" s="32">
        <f ca="1">Uniform_A+B9668*(Uniform_B-Uniform_A)</f>
        <v>6.4957660918515225</v>
      </c>
      <c r="B9668" s="2">
        <f t="shared" ca="1" si="1043"/>
        <v>0.64957660918515225</v>
      </c>
      <c r="C9668" s="4"/>
      <c r="D9668" s="5">
        <f ca="1">IF(E9668&lt;(Driehoek_C-Driehoek_A)/(Driehoek_B-Driehoek_A),Driehoek_A+SQRT(E9668*(Driehoek_B-Driehoek_A)*(Driehoek_C-Driehoek_A)),Driehoek_B-SQRT((1-E9668)*(Driehoek_B-Driehoek_A)*(Driehoek_B-Driehoek_C)))</f>
        <v>7.58689430243723</v>
      </c>
      <c r="E9668" s="2">
        <f t="shared" ca="1" si="1044"/>
        <v>0.94294663678616109</v>
      </c>
      <c r="F9668" s="2"/>
      <c r="G9668" s="15">
        <f ca="1">_xlfn.NORM.INV(H9668,Normaal_Mu,Normaal_Sigma)</f>
        <v>4.6908693158108976</v>
      </c>
      <c r="H9668" s="2">
        <f t="shared" ca="1" si="1045"/>
        <v>0.43858199728758784</v>
      </c>
      <c r="I9668" s="2"/>
      <c r="J9668" s="15">
        <f ca="1">-LN(K9668) /NegExp_Labda</f>
        <v>8.4327668636258934</v>
      </c>
      <c r="K9668" s="2">
        <f t="shared" ca="1" si="1046"/>
        <v>0.18515659125316186</v>
      </c>
      <c r="L9668" s="2"/>
      <c r="M9668" s="17">
        <f t="shared" ca="1" si="1048"/>
        <v>4</v>
      </c>
      <c r="N9668" s="2">
        <f t="shared" ca="1" si="1042"/>
        <v>0.40402102557472797</v>
      </c>
      <c r="O9668" s="2"/>
      <c r="P9668" s="31">
        <f t="shared" ca="1" si="1047"/>
        <v>6.2412593147451085</v>
      </c>
    </row>
    <row r="9669" spans="1:16" x14ac:dyDescent="0.25">
      <c r="A9669" s="32">
        <f ca="1">Uniform_A+B9669*(Uniform_B-Uniform_A)</f>
        <v>3.500048795807762</v>
      </c>
      <c r="B9669" s="2">
        <f t="shared" ca="1" si="1043"/>
        <v>0.3500048795807762</v>
      </c>
      <c r="C9669" s="4"/>
      <c r="D9669" s="5">
        <f ca="1">IF(E9669&lt;(Driehoek_C-Driehoek_A)/(Driehoek_B-Driehoek_A),Driehoek_A+SQRT(E9669*(Driehoek_B-Driehoek_A)*(Driehoek_C-Driehoek_A)),Driehoek_B-SQRT((1-E9669)*(Driehoek_B-Driehoek_A)*(Driehoek_B-Driehoek_C)))</f>
        <v>4.2036882986384407</v>
      </c>
      <c r="E9669" s="2">
        <f t="shared" ca="1" si="1044"/>
        <v>0.34272554466806249</v>
      </c>
      <c r="F9669" s="2"/>
      <c r="G9669" s="15">
        <f ca="1">_xlfn.NORM.INV(H9669,Normaal_Mu,Normaal_Sigma)</f>
        <v>4.9854190122108797</v>
      </c>
      <c r="H9669" s="2">
        <f t="shared" ca="1" si="1045"/>
        <v>0.49709153950521756</v>
      </c>
      <c r="I9669" s="2"/>
      <c r="J9669" s="15">
        <f ca="1">-LN(K9669) /NegExp_Labda</f>
        <v>16.344424183168279</v>
      </c>
      <c r="K9669" s="2">
        <f t="shared" ca="1" si="1046"/>
        <v>3.8048834091314876E-2</v>
      </c>
      <c r="L9669" s="2"/>
      <c r="M9669" s="17">
        <f t="shared" ca="1" si="1048"/>
        <v>3</v>
      </c>
      <c r="N9669" s="2">
        <f t="shared" ref="N9669:N9732" ca="1" si="1049">RAND()</f>
        <v>0.15504186668863285</v>
      </c>
      <c r="O9669" s="2"/>
      <c r="P9669" s="31">
        <f t="shared" ca="1" si="1047"/>
        <v>6.4067160579650722</v>
      </c>
    </row>
    <row r="9670" spans="1:16" x14ac:dyDescent="0.25">
      <c r="A9670" s="32">
        <f ca="1">Uniform_A+B9670*(Uniform_B-Uniform_A)</f>
        <v>5.6038793794505617</v>
      </c>
      <c r="B9670" s="2">
        <f t="shared" ref="B9670:B9733" ca="1" si="1050">RAND()</f>
        <v>0.56038793794505615</v>
      </c>
      <c r="C9670" s="4"/>
      <c r="D9670" s="5">
        <f ca="1">IF(E9670&lt;(Driehoek_C-Driehoek_A)/(Driehoek_B-Driehoek_A),Driehoek_A+SQRT(E9670*(Driehoek_B-Driehoek_A)*(Driehoek_C-Driehoek_A)),Driehoek_B-SQRT((1-E9670)*(Driehoek_B-Driehoek_A)*(Driehoek_B-Driehoek_C)))</f>
        <v>4.8810837612904932</v>
      </c>
      <c r="E9670" s="2">
        <f t="shared" ref="E9670:E9733" ca="1" si="1051">RAND()</f>
        <v>0.51527225767128948</v>
      </c>
      <c r="F9670" s="2"/>
      <c r="G9670" s="15">
        <f ca="1">_xlfn.NORM.INV(H9670,Normaal_Mu,Normaal_Sigma)</f>
        <v>7.4920912575103991</v>
      </c>
      <c r="H9670" s="2">
        <f t="shared" ref="H9670:H9733" ca="1" si="1052">RAND()</f>
        <v>0.89362617792825327</v>
      </c>
      <c r="I9670" s="2"/>
      <c r="J9670" s="15">
        <f ca="1">-LN(K9670) /NegExp_Labda</f>
        <v>6.799530360660011</v>
      </c>
      <c r="K9670" s="2">
        <f t="shared" ref="K9670:K9733" ca="1" si="1053">RAND()</f>
        <v>0.25668488568535697</v>
      </c>
      <c r="L9670" s="2"/>
      <c r="M9670" s="17">
        <f t="shared" ca="1" si="1048"/>
        <v>2</v>
      </c>
      <c r="N9670" s="2">
        <f t="shared" ca="1" si="1049"/>
        <v>0.11773255083092282</v>
      </c>
      <c r="O9670" s="2"/>
      <c r="P9670" s="31">
        <f t="shared" ca="1" si="1047"/>
        <v>5.3553169517822932</v>
      </c>
    </row>
    <row r="9671" spans="1:16" x14ac:dyDescent="0.25">
      <c r="A9671" s="32">
        <f ca="1">Uniform_A+B9671*(Uniform_B-Uniform_A)</f>
        <v>6.1400671506754909</v>
      </c>
      <c r="B9671" s="2">
        <f t="shared" ca="1" si="1050"/>
        <v>0.61400671506754911</v>
      </c>
      <c r="C9671" s="4"/>
      <c r="D9671" s="5">
        <f ca="1">IF(E9671&lt;(Driehoek_C-Driehoek_A)/(Driehoek_B-Driehoek_A),Driehoek_A+SQRT(E9671*(Driehoek_B-Driehoek_A)*(Driehoek_C-Driehoek_A)),Driehoek_B-SQRT((1-E9671)*(Driehoek_B-Driehoek_A)*(Driehoek_B-Driehoek_C)))</f>
        <v>4.3382261082170199</v>
      </c>
      <c r="E9671" s="2">
        <f t="shared" ca="1" si="1051"/>
        <v>0.37908183376830185</v>
      </c>
      <c r="F9671" s="2"/>
      <c r="G9671" s="15">
        <f ca="1">_xlfn.NORM.INV(H9671,Normaal_Mu,Normaal_Sigma)</f>
        <v>2.5002570776685533</v>
      </c>
      <c r="H9671" s="2">
        <f t="shared" ca="1" si="1052"/>
        <v>0.10567325305351583</v>
      </c>
      <c r="I9671" s="2"/>
      <c r="J9671" s="15">
        <f ca="1">-LN(K9671) /NegExp_Labda</f>
        <v>1.1293187158212996</v>
      </c>
      <c r="K9671" s="2">
        <f t="shared" ca="1" si="1053"/>
        <v>0.79782680361554348</v>
      </c>
      <c r="L9671" s="2"/>
      <c r="M9671" s="17">
        <f t="shared" ca="1" si="1048"/>
        <v>3</v>
      </c>
      <c r="N9671" s="2">
        <f t="shared" ca="1" si="1049"/>
        <v>0.22282652489517718</v>
      </c>
      <c r="O9671" s="2"/>
      <c r="P9671" s="31">
        <f t="shared" ca="1" si="1047"/>
        <v>3.4215738104764726</v>
      </c>
    </row>
    <row r="9672" spans="1:16" x14ac:dyDescent="0.25">
      <c r="A9672" s="32">
        <f ca="1">Uniform_A+B9672*(Uniform_B-Uniform_A)</f>
        <v>9.359803146165369</v>
      </c>
      <c r="B9672" s="2">
        <f t="shared" ca="1" si="1050"/>
        <v>0.93598031461653686</v>
      </c>
      <c r="C9672" s="4"/>
      <c r="D9672" s="5">
        <f ca="1">IF(E9672&lt;(Driehoek_C-Driehoek_A)/(Driehoek_B-Driehoek_A),Driehoek_A+SQRT(E9672*(Driehoek_B-Driehoek_A)*(Driehoek_C-Driehoek_A)),Driehoek_B-SQRT((1-E9672)*(Driehoek_B-Driehoek_A)*(Driehoek_B-Driehoek_C)))</f>
        <v>6.0479017128484784</v>
      </c>
      <c r="E9672" s="2">
        <f t="shared" ca="1" si="1051"/>
        <v>0.75100330579991581</v>
      </c>
      <c r="F9672" s="2"/>
      <c r="G9672" s="15">
        <f ca="1">_xlfn.NORM.INV(H9672,Normaal_Mu,Normaal_Sigma)</f>
        <v>8.5450776991911663</v>
      </c>
      <c r="H9672" s="2">
        <f t="shared" ca="1" si="1052"/>
        <v>0.96184742384779975</v>
      </c>
      <c r="I9672" s="2"/>
      <c r="J9672" s="15">
        <f ca="1">-LN(K9672) /NegExp_Labda</f>
        <v>1.5992093699755154</v>
      </c>
      <c r="K9672" s="2">
        <f t="shared" ca="1" si="1053"/>
        <v>0.72626386919861641</v>
      </c>
      <c r="L9672" s="2"/>
      <c r="M9672" s="17">
        <f t="shared" ca="1" si="1048"/>
        <v>1</v>
      </c>
      <c r="N9672" s="2">
        <f t="shared" ca="1" si="1049"/>
        <v>3.3175747867270511E-2</v>
      </c>
      <c r="O9672" s="2"/>
      <c r="P9672" s="31">
        <f t="shared" ca="1" si="1047"/>
        <v>5.3103983856361063</v>
      </c>
    </row>
    <row r="9673" spans="1:16" x14ac:dyDescent="0.25">
      <c r="A9673" s="32">
        <f ca="1">Uniform_A+B9673*(Uniform_B-Uniform_A)</f>
        <v>8.9758372648440812</v>
      </c>
      <c r="B9673" s="2">
        <f t="shared" ca="1" si="1050"/>
        <v>0.8975837264844081</v>
      </c>
      <c r="C9673" s="4"/>
      <c r="D9673" s="5">
        <f ca="1">IF(E9673&lt;(Driehoek_C-Driehoek_A)/(Driehoek_B-Driehoek_A),Driehoek_A+SQRT(E9673*(Driehoek_B-Driehoek_A)*(Driehoek_C-Driehoek_A)),Driehoek_B-SQRT((1-E9673)*(Driehoek_B-Driehoek_A)*(Driehoek_B-Driehoek_C)))</f>
        <v>8.0578882964498941</v>
      </c>
      <c r="E9673" s="2">
        <f t="shared" ca="1" si="1051"/>
        <v>0.97464072965811188</v>
      </c>
      <c r="F9673" s="2"/>
      <c r="G9673" s="15">
        <f ca="1">_xlfn.NORM.INV(H9673,Normaal_Mu,Normaal_Sigma)</f>
        <v>1.2252143236672604</v>
      </c>
      <c r="H9673" s="2">
        <f t="shared" ca="1" si="1052"/>
        <v>2.9553753846407682E-2</v>
      </c>
      <c r="I9673" s="2"/>
      <c r="J9673" s="15">
        <f ca="1">-LN(K9673) /NegExp_Labda</f>
        <v>17.527093615260885</v>
      </c>
      <c r="K9673" s="2">
        <f t="shared" ca="1" si="1053"/>
        <v>3.0034194701198058E-2</v>
      </c>
      <c r="L9673" s="2"/>
      <c r="M9673" s="17">
        <f t="shared" ca="1" si="1048"/>
        <v>2</v>
      </c>
      <c r="N9673" s="2">
        <f t="shared" ca="1" si="1049"/>
        <v>6.2437124131072941E-2</v>
      </c>
      <c r="O9673" s="2"/>
      <c r="P9673" s="31">
        <f t="shared" ca="1" si="1047"/>
        <v>7.5572067000444232</v>
      </c>
    </row>
    <row r="9674" spans="1:16" x14ac:dyDescent="0.25">
      <c r="A9674" s="32">
        <f ca="1">Uniform_A+B9674*(Uniform_B-Uniform_A)</f>
        <v>9.9024954999293513</v>
      </c>
      <c r="B9674" s="2">
        <f t="shared" ca="1" si="1050"/>
        <v>0.99024954999293513</v>
      </c>
      <c r="C9674" s="4"/>
      <c r="D9674" s="5">
        <f ca="1">IF(E9674&lt;(Driehoek_C-Driehoek_A)/(Driehoek_B-Driehoek_A),Driehoek_A+SQRT(E9674*(Driehoek_B-Driehoek_A)*(Driehoek_C-Driehoek_A)),Driehoek_B-SQRT((1-E9674)*(Driehoek_B-Driehoek_A)*(Driehoek_B-Driehoek_C)))</f>
        <v>4.5429566966743327</v>
      </c>
      <c r="E9674" s="2">
        <f t="shared" ca="1" si="1051"/>
        <v>0.43242185692228063</v>
      </c>
      <c r="F9674" s="2"/>
      <c r="G9674" s="15">
        <f ca="1">_xlfn.NORM.INV(H9674,Normaal_Mu,Normaal_Sigma)</f>
        <v>2.7388431856472364</v>
      </c>
      <c r="H9674" s="2">
        <f t="shared" ca="1" si="1052"/>
        <v>0.12911629002757008</v>
      </c>
      <c r="I9674" s="2"/>
      <c r="J9674" s="15">
        <f ca="1">-LN(K9674) /NegExp_Labda</f>
        <v>5.3857072439120008</v>
      </c>
      <c r="K9674" s="2">
        <f t="shared" ca="1" si="1053"/>
        <v>0.34056766564227769</v>
      </c>
      <c r="L9674" s="2"/>
      <c r="M9674" s="17">
        <f t="shared" ca="1" si="1048"/>
        <v>8</v>
      </c>
      <c r="N9674" s="2">
        <f t="shared" ca="1" si="1049"/>
        <v>0.91977467935263968</v>
      </c>
      <c r="O9674" s="2"/>
      <c r="P9674" s="31">
        <f t="shared" ca="1" si="1047"/>
        <v>6.1140005252325844</v>
      </c>
    </row>
    <row r="9675" spans="1:16" x14ac:dyDescent="0.25">
      <c r="A9675" s="32">
        <f ca="1">Uniform_A+B9675*(Uniform_B-Uniform_A)</f>
        <v>9.6218004966616135</v>
      </c>
      <c r="B9675" s="2">
        <f t="shared" ca="1" si="1050"/>
        <v>0.96218004966616144</v>
      </c>
      <c r="C9675" s="4"/>
      <c r="D9675" s="5">
        <f ca="1">IF(E9675&lt;(Driehoek_C-Driehoek_A)/(Driehoek_B-Driehoek_A),Driehoek_A+SQRT(E9675*(Driehoek_B-Driehoek_A)*(Driehoek_C-Driehoek_A)),Driehoek_B-SQRT((1-E9675)*(Driehoek_B-Driehoek_A)*(Driehoek_B-Driehoek_C)))</f>
        <v>4.3927978321600634</v>
      </c>
      <c r="E9675" s="2">
        <f t="shared" ca="1" si="1051"/>
        <v>0.39353394813288534</v>
      </c>
      <c r="F9675" s="2"/>
      <c r="G9675" s="15">
        <f ca="1">_xlfn.NORM.INV(H9675,Normaal_Mu,Normaal_Sigma)</f>
        <v>8.0251761900746672</v>
      </c>
      <c r="H9675" s="2">
        <f t="shared" ca="1" si="1052"/>
        <v>0.93480783997600969</v>
      </c>
      <c r="I9675" s="2"/>
      <c r="J9675" s="15">
        <f ca="1">-LN(K9675) /NegExp_Labda</f>
        <v>4.3768041237065844</v>
      </c>
      <c r="K9675" s="2">
        <f t="shared" ca="1" si="1053"/>
        <v>0.41671163268139932</v>
      </c>
      <c r="L9675" s="2"/>
      <c r="M9675" s="17">
        <f t="shared" ca="1" si="1048"/>
        <v>2</v>
      </c>
      <c r="N9675" s="2">
        <f t="shared" ca="1" si="1049"/>
        <v>9.9616287892972388E-2</v>
      </c>
      <c r="O9675" s="2"/>
      <c r="P9675" s="31">
        <f t="shared" ca="1" si="1047"/>
        <v>5.6833157285205855</v>
      </c>
    </row>
    <row r="9676" spans="1:16" x14ac:dyDescent="0.25">
      <c r="A9676" s="32">
        <f ca="1">Uniform_A+B9676*(Uniform_B-Uniform_A)</f>
        <v>9.490218534628271</v>
      </c>
      <c r="B9676" s="2">
        <f t="shared" ca="1" si="1050"/>
        <v>0.94902185346282708</v>
      </c>
      <c r="C9676" s="4"/>
      <c r="D9676" s="5">
        <f ca="1">IF(E9676&lt;(Driehoek_C-Driehoek_A)/(Driehoek_B-Driehoek_A),Driehoek_A+SQRT(E9676*(Driehoek_B-Driehoek_A)*(Driehoek_C-Driehoek_A)),Driehoek_B-SQRT((1-E9676)*(Driehoek_B-Driehoek_A)*(Driehoek_B-Driehoek_C)))</f>
        <v>5.6881795549109739</v>
      </c>
      <c r="E9676" s="2">
        <f t="shared" ca="1" si="1051"/>
        <v>0.68662415255686637</v>
      </c>
      <c r="F9676" s="2"/>
      <c r="G9676" s="15">
        <f ca="1">_xlfn.NORM.INV(H9676,Normaal_Mu,Normaal_Sigma)</f>
        <v>4.116964993301524</v>
      </c>
      <c r="H9676" s="2">
        <f t="shared" ca="1" si="1052"/>
        <v>0.32941919639827244</v>
      </c>
      <c r="I9676" s="2"/>
      <c r="J9676" s="15">
        <f ca="1">-LN(K9676) /NegExp_Labda</f>
        <v>8.557211437748304</v>
      </c>
      <c r="K9676" s="2">
        <f t="shared" ca="1" si="1053"/>
        <v>0.18060512016377528</v>
      </c>
      <c r="L9676" s="2"/>
      <c r="M9676" s="17">
        <f t="shared" ca="1" si="1048"/>
        <v>4</v>
      </c>
      <c r="N9676" s="2">
        <f t="shared" ca="1" si="1049"/>
        <v>0.29272319646028067</v>
      </c>
      <c r="O9676" s="2"/>
      <c r="P9676" s="31">
        <f t="shared" ca="1" si="1047"/>
        <v>6.3705149041178144</v>
      </c>
    </row>
    <row r="9677" spans="1:16" x14ac:dyDescent="0.25">
      <c r="A9677" s="32">
        <f ca="1">Uniform_A+B9677*(Uniform_B-Uniform_A)</f>
        <v>1.0549125148970495</v>
      </c>
      <c r="B9677" s="2">
        <f t="shared" ca="1" si="1050"/>
        <v>0.10549125148970495</v>
      </c>
      <c r="C9677" s="4"/>
      <c r="D9677" s="5">
        <f ca="1">IF(E9677&lt;(Driehoek_C-Driehoek_A)/(Driehoek_B-Driehoek_A),Driehoek_A+SQRT(E9677*(Driehoek_B-Driehoek_A)*(Driehoek_C-Driehoek_A)),Driehoek_B-SQRT((1-E9677)*(Driehoek_B-Driehoek_A)*(Driehoek_B-Driehoek_C)))</f>
        <v>7.7843647811876542</v>
      </c>
      <c r="E9677" s="2">
        <f t="shared" ca="1" si="1051"/>
        <v>0.95777802899380171</v>
      </c>
      <c r="F9677" s="2"/>
      <c r="G9677" s="15">
        <f ca="1">_xlfn.NORM.INV(H9677,Normaal_Mu,Normaal_Sigma)</f>
        <v>6.7133400678525934</v>
      </c>
      <c r="H9677" s="2">
        <f t="shared" ca="1" si="1052"/>
        <v>0.80418636559672296</v>
      </c>
      <c r="I9677" s="2"/>
      <c r="J9677" s="15">
        <f ca="1">-LN(K9677) /NegExp_Labda</f>
        <v>23.71927731162674</v>
      </c>
      <c r="K9677" s="2">
        <f t="shared" ca="1" si="1053"/>
        <v>8.7050195291378252E-3</v>
      </c>
      <c r="L9677" s="2"/>
      <c r="M9677" s="17">
        <f t="shared" ca="1" si="1048"/>
        <v>4</v>
      </c>
      <c r="N9677" s="2">
        <f t="shared" ca="1" si="1049"/>
        <v>0.43512019222642762</v>
      </c>
      <c r="O9677" s="2"/>
      <c r="P9677" s="31">
        <f t="shared" ref="P9677:P9740" ca="1" si="1054">SUM(A9677,D9677,G9677,J9677,M9677)/5</f>
        <v>8.654378935112808</v>
      </c>
    </row>
    <row r="9678" spans="1:16" x14ac:dyDescent="0.25">
      <c r="A9678" s="32">
        <f ca="1">Uniform_A+B9678*(Uniform_B-Uniform_A)</f>
        <v>2.759905693697756</v>
      </c>
      <c r="B9678" s="2">
        <f t="shared" ca="1" si="1050"/>
        <v>0.27599056936977562</v>
      </c>
      <c r="C9678" s="4"/>
      <c r="D9678" s="5">
        <f ca="1">IF(E9678&lt;(Driehoek_C-Driehoek_A)/(Driehoek_B-Driehoek_A),Driehoek_A+SQRT(E9678*(Driehoek_B-Driehoek_A)*(Driehoek_C-Driehoek_A)),Driehoek_B-SQRT((1-E9678)*(Driehoek_B-Driehoek_A)*(Driehoek_B-Driehoek_C)))</f>
        <v>6.5587082806663073</v>
      </c>
      <c r="E9678" s="2">
        <f t="shared" ca="1" si="1051"/>
        <v>0.82971699260322129</v>
      </c>
      <c r="F9678" s="2"/>
      <c r="G9678" s="15">
        <f ca="1">_xlfn.NORM.INV(H9678,Normaal_Mu,Normaal_Sigma)</f>
        <v>5.6416267633056734</v>
      </c>
      <c r="H9678" s="2">
        <f t="shared" ca="1" si="1052"/>
        <v>0.62582409104661929</v>
      </c>
      <c r="I9678" s="2"/>
      <c r="J9678" s="15">
        <f ca="1">-LN(K9678) /NegExp_Labda</f>
        <v>3.0430019131012589</v>
      </c>
      <c r="K9678" s="2">
        <f t="shared" ca="1" si="1053"/>
        <v>0.54411188483536899</v>
      </c>
      <c r="L9678" s="2"/>
      <c r="M9678" s="17">
        <f t="shared" ca="1" si="1048"/>
        <v>1</v>
      </c>
      <c r="N9678" s="2">
        <f t="shared" ca="1" si="1049"/>
        <v>9.3438609381292226E-3</v>
      </c>
      <c r="O9678" s="2"/>
      <c r="P9678" s="31">
        <f t="shared" ca="1" si="1054"/>
        <v>3.8006485301541986</v>
      </c>
    </row>
    <row r="9679" spans="1:16" x14ac:dyDescent="0.25">
      <c r="A9679" s="32">
        <f ca="1">Uniform_A+B9679*(Uniform_B-Uniform_A)</f>
        <v>5.2127048652298411</v>
      </c>
      <c r="B9679" s="2">
        <f t="shared" ca="1" si="1050"/>
        <v>0.52127048652298413</v>
      </c>
      <c r="C9679" s="4"/>
      <c r="D9679" s="5">
        <f ca="1">IF(E9679&lt;(Driehoek_C-Driehoek_A)/(Driehoek_B-Driehoek_A),Driehoek_A+SQRT(E9679*(Driehoek_B-Driehoek_A)*(Driehoek_C-Driehoek_A)),Driehoek_B-SQRT((1-E9679)*(Driehoek_B-Driehoek_A)*(Driehoek_B-Driehoek_C)))</f>
        <v>3.648985326518047</v>
      </c>
      <c r="E9679" s="2">
        <f t="shared" ca="1" si="1051"/>
        <v>0.19422518621941642</v>
      </c>
      <c r="F9679" s="2"/>
      <c r="G9679" s="15">
        <f ca="1">_xlfn.NORM.INV(H9679,Normaal_Mu,Normaal_Sigma)</f>
        <v>4.978751347362361</v>
      </c>
      <c r="H9679" s="2">
        <f t="shared" ca="1" si="1052"/>
        <v>0.49576158676686533</v>
      </c>
      <c r="I9679" s="2"/>
      <c r="J9679" s="15">
        <f ca="1">-LN(K9679) /NegExp_Labda</f>
        <v>2.8442194647104428</v>
      </c>
      <c r="K9679" s="2">
        <f t="shared" ca="1" si="1053"/>
        <v>0.56617962473232641</v>
      </c>
      <c r="L9679" s="2"/>
      <c r="M9679" s="17">
        <f t="shared" ca="1" si="1048"/>
        <v>8</v>
      </c>
      <c r="N9679" s="2">
        <f t="shared" ca="1" si="1049"/>
        <v>0.88665420071462864</v>
      </c>
      <c r="O9679" s="2"/>
      <c r="P9679" s="31">
        <f t="shared" ca="1" si="1054"/>
        <v>4.9369322007641383</v>
      </c>
    </row>
    <row r="9680" spans="1:16" x14ac:dyDescent="0.25">
      <c r="A9680" s="32">
        <f ca="1">Uniform_A+B9680*(Uniform_B-Uniform_A)</f>
        <v>7.8318792115099214</v>
      </c>
      <c r="B9680" s="2">
        <f t="shared" ca="1" si="1050"/>
        <v>0.78318792115099212</v>
      </c>
      <c r="C9680" s="4"/>
      <c r="D9680" s="5">
        <f ca="1">IF(E9680&lt;(Driehoek_C-Driehoek_A)/(Driehoek_B-Driehoek_A),Driehoek_A+SQRT(E9680*(Driehoek_B-Driehoek_A)*(Driehoek_C-Driehoek_A)),Driehoek_B-SQRT((1-E9680)*(Driehoek_B-Driehoek_A)*(Driehoek_B-Driehoek_C)))</f>
        <v>3.887346233785415</v>
      </c>
      <c r="E9680" s="2">
        <f t="shared" ca="1" si="1051"/>
        <v>0.25443398615599933</v>
      </c>
      <c r="F9680" s="2"/>
      <c r="G9680" s="15">
        <f ca="1">_xlfn.NORM.INV(H9680,Normaal_Mu,Normaal_Sigma)</f>
        <v>4.3394161161213587</v>
      </c>
      <c r="H9680" s="2">
        <f t="shared" ca="1" si="1052"/>
        <v>0.37058969051155743</v>
      </c>
      <c r="I9680" s="2"/>
      <c r="J9680" s="15">
        <f ca="1">-LN(K9680) /NegExp_Labda</f>
        <v>6.8470274048556199</v>
      </c>
      <c r="K9680" s="2">
        <f t="shared" ca="1" si="1053"/>
        <v>0.25425807589194283</v>
      </c>
      <c r="L9680" s="2"/>
      <c r="M9680" s="17">
        <f t="shared" ca="1" si="1048"/>
        <v>4</v>
      </c>
      <c r="N9680" s="2">
        <f t="shared" ca="1" si="1049"/>
        <v>0.28608383746092525</v>
      </c>
      <c r="O9680" s="2"/>
      <c r="P9680" s="31">
        <f t="shared" ca="1" si="1054"/>
        <v>5.3811337932544632</v>
      </c>
    </row>
    <row r="9681" spans="1:16" x14ac:dyDescent="0.25">
      <c r="A9681" s="32">
        <f ca="1">Uniform_A+B9681*(Uniform_B-Uniform_A)</f>
        <v>5.9468762678276974</v>
      </c>
      <c r="B9681" s="2">
        <f t="shared" ca="1" si="1050"/>
        <v>0.59468762678276976</v>
      </c>
      <c r="C9681" s="4"/>
      <c r="D9681" s="5">
        <f ca="1">IF(E9681&lt;(Driehoek_C-Driehoek_A)/(Driehoek_B-Driehoek_A),Driehoek_A+SQRT(E9681*(Driehoek_B-Driehoek_A)*(Driehoek_C-Driehoek_A)),Driehoek_B-SQRT((1-E9681)*(Driehoek_B-Driehoek_A)*(Driehoek_B-Driehoek_C)))</f>
        <v>3.6425899098162224</v>
      </c>
      <c r="E9681" s="2">
        <f t="shared" ca="1" si="1051"/>
        <v>0.19272154370214756</v>
      </c>
      <c r="F9681" s="2"/>
      <c r="G9681" s="15">
        <f ca="1">_xlfn.NORM.INV(H9681,Normaal_Mu,Normaal_Sigma)</f>
        <v>0.9489132627975092</v>
      </c>
      <c r="H9681" s="2">
        <f t="shared" ca="1" si="1052"/>
        <v>2.1405799963553518E-2</v>
      </c>
      <c r="I9681" s="2"/>
      <c r="J9681" s="15">
        <f ca="1">-LN(K9681) /NegExp_Labda</f>
        <v>1.2312657254328949</v>
      </c>
      <c r="K9681" s="2">
        <f t="shared" ca="1" si="1053"/>
        <v>0.78172431020777655</v>
      </c>
      <c r="L9681" s="2"/>
      <c r="M9681" s="17">
        <f t="shared" ca="1" si="1048"/>
        <v>3</v>
      </c>
      <c r="N9681" s="2">
        <f t="shared" ca="1" si="1049"/>
        <v>0.12554510299651556</v>
      </c>
      <c r="O9681" s="2"/>
      <c r="P9681" s="31">
        <f t="shared" ca="1" si="1054"/>
        <v>2.9539290331748651</v>
      </c>
    </row>
    <row r="9682" spans="1:16" x14ac:dyDescent="0.25">
      <c r="A9682" s="32">
        <f ca="1">Uniform_A+B9682*(Uniform_B-Uniform_A)</f>
        <v>1.304699755611356</v>
      </c>
      <c r="B9682" s="2">
        <f t="shared" ca="1" si="1050"/>
        <v>0.1304699755611356</v>
      </c>
      <c r="C9682" s="4"/>
      <c r="D9682" s="5">
        <f ca="1">IF(E9682&lt;(Driehoek_C-Driehoek_A)/(Driehoek_B-Driehoek_A),Driehoek_A+SQRT(E9682*(Driehoek_B-Driehoek_A)*(Driehoek_C-Driehoek_A)),Driehoek_B-SQRT((1-E9682)*(Driehoek_B-Driehoek_A)*(Driehoek_B-Driehoek_C)))</f>
        <v>4.0099968682545724</v>
      </c>
      <c r="E9682" s="2">
        <f t="shared" ca="1" si="1051"/>
        <v>0.28856767843345221</v>
      </c>
      <c r="F9682" s="2"/>
      <c r="G9682" s="15">
        <f ca="1">_xlfn.NORM.INV(H9682,Normaal_Mu,Normaal_Sigma)</f>
        <v>2.5439230145864613</v>
      </c>
      <c r="H9682" s="2">
        <f t="shared" ca="1" si="1052"/>
        <v>0.10971625922460349</v>
      </c>
      <c r="I9682" s="2"/>
      <c r="J9682" s="15">
        <f ca="1">-LN(K9682) /NegExp_Labda</f>
        <v>2.8333724223047323</v>
      </c>
      <c r="K9682" s="2">
        <f t="shared" ca="1" si="1053"/>
        <v>0.56740923289100909</v>
      </c>
      <c r="L9682" s="2"/>
      <c r="M9682" s="17">
        <f t="shared" ca="1" si="1048"/>
        <v>4</v>
      </c>
      <c r="N9682" s="2">
        <f t="shared" ca="1" si="1049"/>
        <v>0.43474944988421749</v>
      </c>
      <c r="O9682" s="2"/>
      <c r="P9682" s="31">
        <f t="shared" ca="1" si="1054"/>
        <v>2.9383984121514244</v>
      </c>
    </row>
    <row r="9683" spans="1:16" x14ac:dyDescent="0.25">
      <c r="A9683" s="32">
        <f ca="1">Uniform_A+B9683*(Uniform_B-Uniform_A)</f>
        <v>7.416159346371213</v>
      </c>
      <c r="B9683" s="2">
        <f t="shared" ca="1" si="1050"/>
        <v>0.74161593463712128</v>
      </c>
      <c r="C9683" s="4"/>
      <c r="D9683" s="5">
        <f ca="1">IF(E9683&lt;(Driehoek_C-Driehoek_A)/(Driehoek_B-Driehoek_A),Driehoek_A+SQRT(E9683*(Driehoek_B-Driehoek_A)*(Driehoek_C-Driehoek_A)),Driehoek_B-SQRT((1-E9683)*(Driehoek_B-Driehoek_A)*(Driehoek_B-Driehoek_C)))</f>
        <v>5.2224550885464147</v>
      </c>
      <c r="E9683" s="2">
        <f t="shared" ca="1" si="1051"/>
        <v>0.59229012691288929</v>
      </c>
      <c r="F9683" s="2"/>
      <c r="G9683" s="15">
        <f ca="1">_xlfn.NORM.INV(H9683,Normaal_Mu,Normaal_Sigma)</f>
        <v>7.5220852349368759</v>
      </c>
      <c r="H9683" s="2">
        <f t="shared" ca="1" si="1052"/>
        <v>0.89635325349852613</v>
      </c>
      <c r="I9683" s="2"/>
      <c r="J9683" s="15">
        <f ca="1">-LN(K9683) /NegExp_Labda</f>
        <v>0.78333739676666025</v>
      </c>
      <c r="K9683" s="2">
        <f t="shared" ca="1" si="1053"/>
        <v>0.85498831282157628</v>
      </c>
      <c r="L9683" s="2"/>
      <c r="M9683" s="17">
        <f t="shared" ca="1" si="1048"/>
        <v>2</v>
      </c>
      <c r="N9683" s="2">
        <f t="shared" ca="1" si="1049"/>
        <v>4.8751961634713292E-2</v>
      </c>
      <c r="O9683" s="2"/>
      <c r="P9683" s="31">
        <f t="shared" ca="1" si="1054"/>
        <v>4.5888074133242327</v>
      </c>
    </row>
    <row r="9684" spans="1:16" x14ac:dyDescent="0.25">
      <c r="A9684" s="32">
        <f ca="1">Uniform_A+B9684*(Uniform_B-Uniform_A)</f>
        <v>8.0910916419691397</v>
      </c>
      <c r="B9684" s="2">
        <f t="shared" ca="1" si="1050"/>
        <v>0.80910916419691403</v>
      </c>
      <c r="C9684" s="4"/>
      <c r="D9684" s="5">
        <f ca="1">IF(E9684&lt;(Driehoek_C-Driehoek_A)/(Driehoek_B-Driehoek_A),Driehoek_A+SQRT(E9684*(Driehoek_B-Driehoek_A)*(Driehoek_C-Driehoek_A)),Driehoek_B-SQRT((1-E9684)*(Driehoek_B-Driehoek_A)*(Driehoek_B-Driehoek_C)))</f>
        <v>6.4961743965434025</v>
      </c>
      <c r="E9684" s="2">
        <f t="shared" ca="1" si="1051"/>
        <v>0.82088163849929152</v>
      </c>
      <c r="F9684" s="2"/>
      <c r="G9684" s="15">
        <f ca="1">_xlfn.NORM.INV(H9684,Normaal_Mu,Normaal_Sigma)</f>
        <v>5.4427458944692448</v>
      </c>
      <c r="H9684" s="2">
        <f t="shared" ca="1" si="1052"/>
        <v>0.58759897256007332</v>
      </c>
      <c r="I9684" s="2"/>
      <c r="J9684" s="15">
        <f ca="1">-LN(K9684) /NegExp_Labda</f>
        <v>10.464856344532199</v>
      </c>
      <c r="K9684" s="2">
        <f t="shared" ca="1" si="1053"/>
        <v>0.12332017351848346</v>
      </c>
      <c r="L9684" s="2"/>
      <c r="M9684" s="17">
        <f t="shared" ca="1" si="1048"/>
        <v>6</v>
      </c>
      <c r="N9684" s="2">
        <f t="shared" ca="1" si="1049"/>
        <v>0.75438403268743992</v>
      </c>
      <c r="O9684" s="2"/>
      <c r="P9684" s="31">
        <f t="shared" ca="1" si="1054"/>
        <v>7.2989736555027971</v>
      </c>
    </row>
    <row r="9685" spans="1:16" x14ac:dyDescent="0.25">
      <c r="A9685" s="32">
        <f ca="1">Uniform_A+B9685*(Uniform_B-Uniform_A)</f>
        <v>4.2265004363003786</v>
      </c>
      <c r="B9685" s="2">
        <f t="shared" ca="1" si="1050"/>
        <v>0.42265004363003789</v>
      </c>
      <c r="C9685" s="4"/>
      <c r="D9685" s="5">
        <f ca="1">IF(E9685&lt;(Driehoek_C-Driehoek_A)/(Driehoek_B-Driehoek_A),Driehoek_A+SQRT(E9685*(Driehoek_B-Driehoek_A)*(Driehoek_C-Driehoek_A)),Driehoek_B-SQRT((1-E9685)*(Driehoek_B-Driehoek_A)*(Driehoek_B-Driehoek_C)))</f>
        <v>4.5871518845975228</v>
      </c>
      <c r="E9685" s="2">
        <f t="shared" ca="1" si="1051"/>
        <v>0.44362204315396592</v>
      </c>
      <c r="F9685" s="2"/>
      <c r="G9685" s="15">
        <f ca="1">_xlfn.NORM.INV(H9685,Normaal_Mu,Normaal_Sigma)</f>
        <v>3.0228576988793732</v>
      </c>
      <c r="H9685" s="2">
        <f t="shared" ca="1" si="1052"/>
        <v>0.16143650350457073</v>
      </c>
      <c r="I9685" s="2"/>
      <c r="J9685" s="15">
        <f ca="1">-LN(K9685) /NegExp_Labda</f>
        <v>1.5263856739700379</v>
      </c>
      <c r="K9685" s="2">
        <f t="shared" ca="1" si="1053"/>
        <v>0.73691912016139183</v>
      </c>
      <c r="L9685" s="2"/>
      <c r="M9685" s="17">
        <f t="shared" ca="1" si="1048"/>
        <v>6</v>
      </c>
      <c r="N9685" s="2">
        <f t="shared" ca="1" si="1049"/>
        <v>0.74318064468032985</v>
      </c>
      <c r="O9685" s="2"/>
      <c r="P9685" s="31">
        <f t="shared" ca="1" si="1054"/>
        <v>3.8725791387494626</v>
      </c>
    </row>
    <row r="9686" spans="1:16" x14ac:dyDescent="0.25">
      <c r="A9686" s="32">
        <f ca="1">Uniform_A+B9686*(Uniform_B-Uniform_A)</f>
        <v>0.34121907510961225</v>
      </c>
      <c r="B9686" s="2">
        <f t="shared" ca="1" si="1050"/>
        <v>3.4121907510961225E-2</v>
      </c>
      <c r="C9686" s="4"/>
      <c r="D9686" s="5">
        <f ca="1">IF(E9686&lt;(Driehoek_C-Driehoek_A)/(Driehoek_B-Driehoek_A),Driehoek_A+SQRT(E9686*(Driehoek_B-Driehoek_A)*(Driehoek_C-Driehoek_A)),Driehoek_B-SQRT((1-E9686)*(Driehoek_B-Driehoek_A)*(Driehoek_B-Driehoek_C)))</f>
        <v>5.1052827211966108</v>
      </c>
      <c r="E9686" s="2">
        <f t="shared" ca="1" si="1051"/>
        <v>0.56660506623400908</v>
      </c>
      <c r="F9686" s="2"/>
      <c r="G9686" s="15">
        <f ca="1">_xlfn.NORM.INV(H9686,Normaal_Mu,Normaal_Sigma)</f>
        <v>4.1307120287054682</v>
      </c>
      <c r="H9686" s="2">
        <f t="shared" ca="1" si="1052"/>
        <v>0.33191043127011266</v>
      </c>
      <c r="I9686" s="2"/>
      <c r="J9686" s="15">
        <f ca="1">-LN(K9686) /NegExp_Labda</f>
        <v>0.48412092257549377</v>
      </c>
      <c r="K9686" s="2">
        <f t="shared" ca="1" si="1053"/>
        <v>0.90771558256015838</v>
      </c>
      <c r="L9686" s="2"/>
      <c r="M9686" s="17">
        <f t="shared" ca="1" si="1048"/>
        <v>5</v>
      </c>
      <c r="N9686" s="2">
        <f t="shared" ca="1" si="1049"/>
        <v>0.48014824048765581</v>
      </c>
      <c r="O9686" s="2"/>
      <c r="P9686" s="31">
        <f t="shared" ca="1" si="1054"/>
        <v>3.012266949517437</v>
      </c>
    </row>
    <row r="9687" spans="1:16" x14ac:dyDescent="0.25">
      <c r="A9687" s="32">
        <f ca="1">Uniform_A+B9687*(Uniform_B-Uniform_A)</f>
        <v>5.8859496880940521</v>
      </c>
      <c r="B9687" s="2">
        <f t="shared" ca="1" si="1050"/>
        <v>0.58859496880940521</v>
      </c>
      <c r="C9687" s="4"/>
      <c r="D9687" s="5">
        <f ca="1">IF(E9687&lt;(Driehoek_C-Driehoek_A)/(Driehoek_B-Driehoek_A),Driehoek_A+SQRT(E9687*(Driehoek_B-Driehoek_A)*(Driehoek_C-Driehoek_A)),Driehoek_B-SQRT((1-E9687)*(Driehoek_B-Driehoek_A)*(Driehoek_B-Driehoek_C)))</f>
        <v>4.3942020154089008</v>
      </c>
      <c r="E9687" s="2">
        <f t="shared" ca="1" si="1051"/>
        <v>0.39390356928961623</v>
      </c>
      <c r="F9687" s="2"/>
      <c r="G9687" s="15">
        <f ca="1">_xlfn.NORM.INV(H9687,Normaal_Mu,Normaal_Sigma)</f>
        <v>1.7847978113200909</v>
      </c>
      <c r="H9687" s="2">
        <f t="shared" ca="1" si="1052"/>
        <v>5.3961286200964187E-2</v>
      </c>
      <c r="I9687" s="2"/>
      <c r="J9687" s="15">
        <f ca="1">-LN(K9687) /NegExp_Labda</f>
        <v>2.194475223535628</v>
      </c>
      <c r="K9687" s="2">
        <f t="shared" ca="1" si="1053"/>
        <v>0.6447484458407392</v>
      </c>
      <c r="L9687" s="2"/>
      <c r="M9687" s="17">
        <f t="shared" ca="1" si="1048"/>
        <v>8</v>
      </c>
      <c r="N9687" s="2">
        <f t="shared" ca="1" si="1049"/>
        <v>0.87368577762620037</v>
      </c>
      <c r="O9687" s="2"/>
      <c r="P9687" s="31">
        <f t="shared" ca="1" si="1054"/>
        <v>4.4518849476717346</v>
      </c>
    </row>
    <row r="9688" spans="1:16" x14ac:dyDescent="0.25">
      <c r="A9688" s="32">
        <f ca="1">Uniform_A+B9688*(Uniform_B-Uniform_A)</f>
        <v>9.9809036011654833</v>
      </c>
      <c r="B9688" s="2">
        <f t="shared" ca="1" si="1050"/>
        <v>0.99809036011654828</v>
      </c>
      <c r="C9688" s="4"/>
      <c r="D9688" s="5">
        <f ca="1">IF(E9688&lt;(Driehoek_C-Driehoek_A)/(Driehoek_B-Driehoek_A),Driehoek_A+SQRT(E9688*(Driehoek_B-Driehoek_A)*(Driehoek_C-Driehoek_A)),Driehoek_B-SQRT((1-E9688)*(Driehoek_B-Driehoek_A)*(Driehoek_B-Driehoek_C)))</f>
        <v>5.6563725536335383</v>
      </c>
      <c r="E9688" s="2">
        <f t="shared" ca="1" si="1051"/>
        <v>0.68057587142585407</v>
      </c>
      <c r="F9688" s="2"/>
      <c r="G9688" s="15">
        <f ca="1">_xlfn.NORM.INV(H9688,Normaal_Mu,Normaal_Sigma)</f>
        <v>3.3649582840167831</v>
      </c>
      <c r="H9688" s="2">
        <f t="shared" ca="1" si="1052"/>
        <v>0.20681541722674524</v>
      </c>
      <c r="I9688" s="2"/>
      <c r="J9688" s="15">
        <f ca="1">-LN(K9688) /NegExp_Labda</f>
        <v>26.540848841074187</v>
      </c>
      <c r="K9688" s="2">
        <f t="shared" ca="1" si="1053"/>
        <v>4.9509798711959707E-3</v>
      </c>
      <c r="L9688" s="2"/>
      <c r="M9688" s="17">
        <f t="shared" ca="1" si="1048"/>
        <v>5</v>
      </c>
      <c r="N9688" s="2">
        <f t="shared" ca="1" si="1049"/>
        <v>0.59822174372868797</v>
      </c>
      <c r="O9688" s="2"/>
      <c r="P9688" s="31">
        <f t="shared" ca="1" si="1054"/>
        <v>10.108616655977999</v>
      </c>
    </row>
    <row r="9689" spans="1:16" x14ac:dyDescent="0.25">
      <c r="A9689" s="32">
        <f ca="1">Uniform_A+B9689*(Uniform_B-Uniform_A)</f>
        <v>3.2376248728321286</v>
      </c>
      <c r="B9689" s="2">
        <f t="shared" ca="1" si="1050"/>
        <v>0.32376248728321289</v>
      </c>
      <c r="C9689" s="4"/>
      <c r="D9689" s="5">
        <f ca="1">IF(E9689&lt;(Driehoek_C-Driehoek_A)/(Driehoek_B-Driehoek_A),Driehoek_A+SQRT(E9689*(Driehoek_B-Driehoek_A)*(Driehoek_C-Driehoek_A)),Driehoek_B-SQRT((1-E9689)*(Driehoek_B-Driehoek_A)*(Driehoek_B-Driehoek_C)))</f>
        <v>5.5758240514813693</v>
      </c>
      <c r="E9689" s="2">
        <f t="shared" ca="1" si="1051"/>
        <v>0.66500054495961536</v>
      </c>
      <c r="F9689" s="2"/>
      <c r="G9689" s="15">
        <f ca="1">_xlfn.NORM.INV(H9689,Normaal_Mu,Normaal_Sigma)</f>
        <v>4.5754693375708433</v>
      </c>
      <c r="H9689" s="2">
        <f t="shared" ca="1" si="1052"/>
        <v>0.41595002040804063</v>
      </c>
      <c r="I9689" s="2"/>
      <c r="J9689" s="15">
        <f ca="1">-LN(K9689) /NegExp_Labda</f>
        <v>4.1707938850924684</v>
      </c>
      <c r="K9689" s="2">
        <f t="shared" ca="1" si="1053"/>
        <v>0.43423962017788054</v>
      </c>
      <c r="L9689" s="2"/>
      <c r="M9689" s="17">
        <f t="shared" ca="1" si="1048"/>
        <v>2</v>
      </c>
      <c r="N9689" s="2">
        <f t="shared" ca="1" si="1049"/>
        <v>6.7137861166951085E-2</v>
      </c>
      <c r="O9689" s="2"/>
      <c r="P9689" s="31">
        <f t="shared" ca="1" si="1054"/>
        <v>3.9119424293953622</v>
      </c>
    </row>
    <row r="9690" spans="1:16" x14ac:dyDescent="0.25">
      <c r="A9690" s="32">
        <f ca="1">Uniform_A+B9690*(Uniform_B-Uniform_A)</f>
        <v>3.7131813429802563</v>
      </c>
      <c r="B9690" s="2">
        <f t="shared" ca="1" si="1050"/>
        <v>0.37131813429802563</v>
      </c>
      <c r="C9690" s="4"/>
      <c r="D9690" s="5">
        <f ca="1">IF(E9690&lt;(Driehoek_C-Driehoek_A)/(Driehoek_B-Driehoek_A),Driehoek_A+SQRT(E9690*(Driehoek_B-Driehoek_A)*(Driehoek_C-Driehoek_A)),Driehoek_B-SQRT((1-E9690)*(Driehoek_B-Driehoek_A)*(Driehoek_B-Driehoek_C)))</f>
        <v>3.9255671723594414</v>
      </c>
      <c r="E9690" s="2">
        <f t="shared" ca="1" si="1051"/>
        <v>0.26484349537630969</v>
      </c>
      <c r="F9690" s="2"/>
      <c r="G9690" s="15">
        <f ca="1">_xlfn.NORM.INV(H9690,Normaal_Mu,Normaal_Sigma)</f>
        <v>4.6763907073983706</v>
      </c>
      <c r="H9690" s="2">
        <f t="shared" ca="1" si="1052"/>
        <v>0.4357298470211155</v>
      </c>
      <c r="I9690" s="2"/>
      <c r="J9690" s="15">
        <f ca="1">-LN(K9690) /NegExp_Labda</f>
        <v>3.0656943324353962</v>
      </c>
      <c r="K9690" s="2">
        <f t="shared" ca="1" si="1053"/>
        <v>0.54164803712000731</v>
      </c>
      <c r="L9690" s="2"/>
      <c r="M9690" s="17">
        <f t="shared" ca="1" si="1048"/>
        <v>8</v>
      </c>
      <c r="N9690" s="2">
        <f t="shared" ca="1" si="1049"/>
        <v>0.87094052966856328</v>
      </c>
      <c r="O9690" s="2"/>
      <c r="P9690" s="31">
        <f t="shared" ca="1" si="1054"/>
        <v>4.6761667110346927</v>
      </c>
    </row>
    <row r="9691" spans="1:16" x14ac:dyDescent="0.25">
      <c r="A9691" s="32">
        <f ca="1">Uniform_A+B9691*(Uniform_B-Uniform_A)</f>
        <v>8.3319055407928602</v>
      </c>
      <c r="B9691" s="2">
        <f t="shared" ca="1" si="1050"/>
        <v>0.83319055407928599</v>
      </c>
      <c r="C9691" s="4"/>
      <c r="D9691" s="5">
        <f ca="1">IF(E9691&lt;(Driehoek_C-Driehoek_A)/(Driehoek_B-Driehoek_A),Driehoek_A+SQRT(E9691*(Driehoek_B-Driehoek_A)*(Driehoek_C-Driehoek_A)),Driehoek_B-SQRT((1-E9691)*(Driehoek_B-Driehoek_A)*(Driehoek_B-Driehoek_C)))</f>
        <v>6.9758633910503782</v>
      </c>
      <c r="E9691" s="2">
        <f t="shared" ca="1" si="1051"/>
        <v>0.88293917109456932</v>
      </c>
      <c r="F9691" s="2"/>
      <c r="G9691" s="15">
        <f ca="1">_xlfn.NORM.INV(H9691,Normaal_Mu,Normaal_Sigma)</f>
        <v>4.8710636338932387</v>
      </c>
      <c r="H9691" s="2">
        <f t="shared" ca="1" si="1052"/>
        <v>0.47429872031901232</v>
      </c>
      <c r="I9691" s="2"/>
      <c r="J9691" s="15">
        <f ca="1">-LN(K9691) /NegExp_Labda</f>
        <v>14.034849710563989</v>
      </c>
      <c r="K9691" s="2">
        <f t="shared" ca="1" si="1053"/>
        <v>6.038769366234753E-2</v>
      </c>
      <c r="L9691" s="2"/>
      <c r="M9691" s="17">
        <f t="shared" ca="1" si="1048"/>
        <v>2</v>
      </c>
      <c r="N9691" s="2">
        <f t="shared" ca="1" si="1049"/>
        <v>0.11644029764153618</v>
      </c>
      <c r="O9691" s="2"/>
      <c r="P9691" s="31">
        <f t="shared" ca="1" si="1054"/>
        <v>7.2427364552600935</v>
      </c>
    </row>
    <row r="9692" spans="1:16" x14ac:dyDescent="0.25">
      <c r="A9692" s="32">
        <f ca="1">Uniform_A+B9692*(Uniform_B-Uniform_A)</f>
        <v>1.5316032754303743</v>
      </c>
      <c r="B9692" s="2">
        <f t="shared" ca="1" si="1050"/>
        <v>0.15316032754303743</v>
      </c>
      <c r="C9692" s="4"/>
      <c r="D9692" s="5">
        <f ca="1">IF(E9692&lt;(Driehoek_C-Driehoek_A)/(Driehoek_B-Driehoek_A),Driehoek_A+SQRT(E9692*(Driehoek_B-Driehoek_A)*(Driehoek_C-Driehoek_A)),Driehoek_B-SQRT((1-E9692)*(Driehoek_B-Driehoek_A)*(Driehoek_B-Driehoek_C)))</f>
        <v>6.890854395380825</v>
      </c>
      <c r="E9692" s="2">
        <f t="shared" ca="1" si="1051"/>
        <v>0.87290013767187469</v>
      </c>
      <c r="F9692" s="2"/>
      <c r="G9692" s="15">
        <f ca="1">_xlfn.NORM.INV(H9692,Normaal_Mu,Normaal_Sigma)</f>
        <v>3.5143219971565438</v>
      </c>
      <c r="H9692" s="2">
        <f t="shared" ca="1" si="1052"/>
        <v>0.22878957983838111</v>
      </c>
      <c r="I9692" s="2"/>
      <c r="J9692" s="15">
        <f ca="1">-LN(K9692) /NegExp_Labda</f>
        <v>10.658890490621467</v>
      </c>
      <c r="K9692" s="2">
        <f t="shared" ca="1" si="1053"/>
        <v>0.11862617723177094</v>
      </c>
      <c r="L9692" s="2"/>
      <c r="M9692" s="17">
        <f t="shared" ca="1" si="1048"/>
        <v>5</v>
      </c>
      <c r="N9692" s="2">
        <f t="shared" ca="1" si="1049"/>
        <v>0.60171068927935667</v>
      </c>
      <c r="O9692" s="2"/>
      <c r="P9692" s="31">
        <f t="shared" ca="1" si="1054"/>
        <v>5.5191340317178419</v>
      </c>
    </row>
    <row r="9693" spans="1:16" x14ac:dyDescent="0.25">
      <c r="A9693" s="32">
        <f ca="1">Uniform_A+B9693*(Uniform_B-Uniform_A)</f>
        <v>7.0757445430582635</v>
      </c>
      <c r="B9693" s="2">
        <f t="shared" ca="1" si="1050"/>
        <v>0.70757445430582633</v>
      </c>
      <c r="C9693" s="4"/>
      <c r="D9693" s="5">
        <f ca="1">IF(E9693&lt;(Driehoek_C-Driehoek_A)/(Driehoek_B-Driehoek_A),Driehoek_A+SQRT(E9693*(Driehoek_B-Driehoek_A)*(Driehoek_C-Driehoek_A)),Driehoek_B-SQRT((1-E9693)*(Driehoek_B-Driehoek_A)*(Driehoek_B-Driehoek_C)))</f>
        <v>7.7278526219299239</v>
      </c>
      <c r="E9693" s="2">
        <f t="shared" ca="1" si="1051"/>
        <v>0.95376117281341233</v>
      </c>
      <c r="F9693" s="2"/>
      <c r="G9693" s="15">
        <f ca="1">_xlfn.NORM.INV(H9693,Normaal_Mu,Normaal_Sigma)</f>
        <v>4.265606313562623</v>
      </c>
      <c r="H9693" s="2">
        <f t="shared" ca="1" si="1052"/>
        <v>0.35673609692893138</v>
      </c>
      <c r="I9693" s="2"/>
      <c r="J9693" s="15">
        <f ca="1">-LN(K9693) /NegExp_Labda</f>
        <v>6.3076766833699978</v>
      </c>
      <c r="K9693" s="2">
        <f t="shared" ca="1" si="1053"/>
        <v>0.28321885622208509</v>
      </c>
      <c r="L9693" s="2"/>
      <c r="M9693" s="17">
        <f t="shared" ca="1" si="1048"/>
        <v>5</v>
      </c>
      <c r="N9693" s="2">
        <f t="shared" ca="1" si="1049"/>
        <v>0.59805280373461522</v>
      </c>
      <c r="O9693" s="2"/>
      <c r="P9693" s="31">
        <f t="shared" ca="1" si="1054"/>
        <v>6.0753760323841615</v>
      </c>
    </row>
    <row r="9694" spans="1:16" x14ac:dyDescent="0.25">
      <c r="A9694" s="32">
        <f ca="1">Uniform_A+B9694*(Uniform_B-Uniform_A)</f>
        <v>2.5450120285821178</v>
      </c>
      <c r="B9694" s="2">
        <f t="shared" ca="1" si="1050"/>
        <v>0.25450120285821176</v>
      </c>
      <c r="C9694" s="4"/>
      <c r="D9694" s="5">
        <f ca="1">IF(E9694&lt;(Driehoek_C-Driehoek_A)/(Driehoek_B-Driehoek_A),Driehoek_A+SQRT(E9694*(Driehoek_B-Driehoek_A)*(Driehoek_C-Driehoek_A)),Driehoek_B-SQRT((1-E9694)*(Driehoek_B-Driehoek_A)*(Driehoek_B-Driehoek_C)))</f>
        <v>4.3911000597205057</v>
      </c>
      <c r="E9694" s="2">
        <f t="shared" ca="1" si="1051"/>
        <v>0.39308689544261921</v>
      </c>
      <c r="F9694" s="2"/>
      <c r="G9694" s="15">
        <f ca="1">_xlfn.NORM.INV(H9694,Normaal_Mu,Normaal_Sigma)</f>
        <v>7.3093992733522164</v>
      </c>
      <c r="H9694" s="2">
        <f t="shared" ca="1" si="1052"/>
        <v>0.87589327581468113</v>
      </c>
      <c r="I9694" s="2"/>
      <c r="J9694" s="15">
        <f ca="1">-LN(K9694) /NegExp_Labda</f>
        <v>8.1718320791945835</v>
      </c>
      <c r="K9694" s="2">
        <f t="shared" ca="1" si="1053"/>
        <v>0.19507592917182548</v>
      </c>
      <c r="L9694" s="2"/>
      <c r="M9694" s="17">
        <f t="shared" ca="1" si="1048"/>
        <v>5</v>
      </c>
      <c r="N9694" s="2">
        <f t="shared" ca="1" si="1049"/>
        <v>0.45399132508323892</v>
      </c>
      <c r="O9694" s="2"/>
      <c r="P9694" s="31">
        <f t="shared" ca="1" si="1054"/>
        <v>5.483468688169884</v>
      </c>
    </row>
    <row r="9695" spans="1:16" x14ac:dyDescent="0.25">
      <c r="A9695" s="32">
        <f ca="1">Uniform_A+B9695*(Uniform_B-Uniform_A)</f>
        <v>8.9536434207973041</v>
      </c>
      <c r="B9695" s="2">
        <f t="shared" ca="1" si="1050"/>
        <v>0.89536434207973037</v>
      </c>
      <c r="C9695" s="4"/>
      <c r="D9695" s="5">
        <f ca="1">IF(E9695&lt;(Driehoek_C-Driehoek_A)/(Driehoek_B-Driehoek_A),Driehoek_A+SQRT(E9695*(Driehoek_B-Driehoek_A)*(Driehoek_C-Driehoek_A)),Driehoek_B-SQRT((1-E9695)*(Driehoek_B-Driehoek_A)*(Driehoek_B-Driehoek_C)))</f>
        <v>3.8780702144951835</v>
      </c>
      <c r="E9695" s="2">
        <f t="shared" ca="1" si="1051"/>
        <v>0.25193912361242743</v>
      </c>
      <c r="F9695" s="2"/>
      <c r="G9695" s="15">
        <f ca="1">_xlfn.NORM.INV(H9695,Normaal_Mu,Normaal_Sigma)</f>
        <v>3.0767912585713186</v>
      </c>
      <c r="H9695" s="2">
        <f t="shared" ca="1" si="1052"/>
        <v>0.16812418758125858</v>
      </c>
      <c r="I9695" s="2"/>
      <c r="J9695" s="15">
        <f ca="1">-LN(K9695) /NegExp_Labda</f>
        <v>1.7696894505733134</v>
      </c>
      <c r="K9695" s="2">
        <f t="shared" ca="1" si="1053"/>
        <v>0.70191856208295533</v>
      </c>
      <c r="L9695" s="2"/>
      <c r="M9695" s="17">
        <f t="shared" ca="1" si="1048"/>
        <v>6</v>
      </c>
      <c r="N9695" s="2">
        <f t="shared" ca="1" si="1049"/>
        <v>0.73800394867992991</v>
      </c>
      <c r="O9695" s="2"/>
      <c r="P9695" s="31">
        <f t="shared" ca="1" si="1054"/>
        <v>4.735638868887424</v>
      </c>
    </row>
    <row r="9696" spans="1:16" x14ac:dyDescent="0.25">
      <c r="A9696" s="32">
        <f ca="1">Uniform_A+B9696*(Uniform_B-Uniform_A)</f>
        <v>6.6717524009415126</v>
      </c>
      <c r="B9696" s="2">
        <f t="shared" ca="1" si="1050"/>
        <v>0.6671752400941513</v>
      </c>
      <c r="C9696" s="4"/>
      <c r="D9696" s="5">
        <f ca="1">IF(E9696&lt;(Driehoek_C-Driehoek_A)/(Driehoek_B-Driehoek_A),Driehoek_A+SQRT(E9696*(Driehoek_B-Driehoek_A)*(Driehoek_C-Driehoek_A)),Driehoek_B-SQRT((1-E9696)*(Driehoek_B-Driehoek_A)*(Driehoek_B-Driehoek_C)))</f>
        <v>2.7252983406256797</v>
      </c>
      <c r="E9696" s="2">
        <f t="shared" ca="1" si="1051"/>
        <v>3.7575548779597456E-2</v>
      </c>
      <c r="F9696" s="2"/>
      <c r="G9696" s="15">
        <f ca="1">_xlfn.NORM.INV(H9696,Normaal_Mu,Normaal_Sigma)</f>
        <v>5.0260707276118737</v>
      </c>
      <c r="H9696" s="2">
        <f t="shared" ca="1" si="1052"/>
        <v>0.50520021049160968</v>
      </c>
      <c r="I9696" s="2"/>
      <c r="J9696" s="15">
        <f ca="1">-LN(K9696) /NegExp_Labda</f>
        <v>11.545992968218233</v>
      </c>
      <c r="K9696" s="2">
        <f t="shared" ca="1" si="1053"/>
        <v>9.9340832041477922E-2</v>
      </c>
      <c r="L9696" s="2"/>
      <c r="M9696" s="17">
        <f t="shared" ca="1" si="1048"/>
        <v>3</v>
      </c>
      <c r="N9696" s="2">
        <f t="shared" ca="1" si="1049"/>
        <v>0.13134415012191214</v>
      </c>
      <c r="O9696" s="2"/>
      <c r="P9696" s="31">
        <f t="shared" ca="1" si="1054"/>
        <v>5.7938228874794593</v>
      </c>
    </row>
    <row r="9697" spans="1:16" x14ac:dyDescent="0.25">
      <c r="A9697" s="32">
        <f ca="1">Uniform_A+B9697*(Uniform_B-Uniform_A)</f>
        <v>7.126921097215555</v>
      </c>
      <c r="B9697" s="2">
        <f t="shared" ca="1" si="1050"/>
        <v>0.7126921097215555</v>
      </c>
      <c r="C9697" s="4"/>
      <c r="D9697" s="5">
        <f ca="1">IF(E9697&lt;(Driehoek_C-Driehoek_A)/(Driehoek_B-Driehoek_A),Driehoek_A+SQRT(E9697*(Driehoek_B-Driehoek_A)*(Driehoek_C-Driehoek_A)),Driehoek_B-SQRT((1-E9697)*(Driehoek_B-Driehoek_A)*(Driehoek_B-Driehoek_C)))</f>
        <v>5.7462707840251337</v>
      </c>
      <c r="E9697" s="2">
        <f t="shared" ca="1" si="1051"/>
        <v>0.6975213196889023</v>
      </c>
      <c r="F9697" s="2"/>
      <c r="G9697" s="15">
        <f ca="1">_xlfn.NORM.INV(H9697,Normaal_Mu,Normaal_Sigma)</f>
        <v>4.2537171619658398</v>
      </c>
      <c r="H9697" s="2">
        <f t="shared" ca="1" si="1052"/>
        <v>0.35452159663620109</v>
      </c>
      <c r="I9697" s="2"/>
      <c r="J9697" s="15">
        <f ca="1">-LN(K9697) /NegExp_Labda</f>
        <v>20.292815584440806</v>
      </c>
      <c r="K9697" s="2">
        <f t="shared" ca="1" si="1053"/>
        <v>1.7273821754588248E-2</v>
      </c>
      <c r="L9697" s="2"/>
      <c r="M9697" s="17">
        <f t="shared" ca="1" si="1048"/>
        <v>4</v>
      </c>
      <c r="N9697" s="2">
        <f t="shared" ca="1" si="1049"/>
        <v>0.26549700198566351</v>
      </c>
      <c r="O9697" s="2"/>
      <c r="P9697" s="31">
        <f t="shared" ca="1" si="1054"/>
        <v>8.2839449255294682</v>
      </c>
    </row>
    <row r="9698" spans="1:16" x14ac:dyDescent="0.25">
      <c r="A9698" s="32">
        <f ca="1">Uniform_A+B9698*(Uniform_B-Uniform_A)</f>
        <v>1.168087102961527</v>
      </c>
      <c r="B9698" s="2">
        <f t="shared" ca="1" si="1050"/>
        <v>0.1168087102961527</v>
      </c>
      <c r="C9698" s="4"/>
      <c r="D9698" s="5">
        <f ca="1">IF(E9698&lt;(Driehoek_C-Driehoek_A)/(Driehoek_B-Driehoek_A),Driehoek_A+SQRT(E9698*(Driehoek_B-Driehoek_A)*(Driehoek_C-Driehoek_A)),Driehoek_B-SQRT((1-E9698)*(Driehoek_B-Driehoek_A)*(Driehoek_B-Driehoek_C)))</f>
        <v>7.8407653576860747</v>
      </c>
      <c r="E9698" s="2">
        <f t="shared" ca="1" si="1051"/>
        <v>0.9616050012588373</v>
      </c>
      <c r="F9698" s="2"/>
      <c r="G9698" s="15">
        <f ca="1">_xlfn.NORM.INV(H9698,Normaal_Mu,Normaal_Sigma)</f>
        <v>9.0724177458411788</v>
      </c>
      <c r="H9698" s="2">
        <f t="shared" ca="1" si="1052"/>
        <v>0.97913530716775732</v>
      </c>
      <c r="I9698" s="2"/>
      <c r="J9698" s="15">
        <f ca="1">-LN(K9698) /NegExp_Labda</f>
        <v>3.8862803363455192</v>
      </c>
      <c r="K9698" s="2">
        <f t="shared" ca="1" si="1053"/>
        <v>0.45966557385084328</v>
      </c>
      <c r="L9698" s="2"/>
      <c r="M9698" s="17">
        <f t="shared" ca="1" si="1048"/>
        <v>7</v>
      </c>
      <c r="N9698" s="2">
        <f t="shared" ca="1" si="1049"/>
        <v>0.84636113249955613</v>
      </c>
      <c r="O9698" s="2"/>
      <c r="P9698" s="31">
        <f t="shared" ca="1" si="1054"/>
        <v>5.7935101085668599</v>
      </c>
    </row>
    <row r="9699" spans="1:16" x14ac:dyDescent="0.25">
      <c r="A9699" s="32">
        <f ca="1">Uniform_A+B9699*(Uniform_B-Uniform_A)</f>
        <v>3.7925683867355975</v>
      </c>
      <c r="B9699" s="2">
        <f t="shared" ca="1" si="1050"/>
        <v>0.37925683867355975</v>
      </c>
      <c r="C9699" s="4"/>
      <c r="D9699" s="5">
        <f ca="1">IF(E9699&lt;(Driehoek_C-Driehoek_A)/(Driehoek_B-Driehoek_A),Driehoek_A+SQRT(E9699*(Driehoek_B-Driehoek_A)*(Driehoek_C-Driehoek_A)),Driehoek_B-SQRT((1-E9699)*(Driehoek_B-Driehoek_A)*(Driehoek_B-Driehoek_C)))</f>
        <v>4.0887527043945102</v>
      </c>
      <c r="E9699" s="2">
        <f t="shared" ca="1" si="1051"/>
        <v>0.31084714289736459</v>
      </c>
      <c r="F9699" s="2"/>
      <c r="G9699" s="15">
        <f ca="1">_xlfn.NORM.INV(H9699,Normaal_Mu,Normaal_Sigma)</f>
        <v>5.0257494039092157</v>
      </c>
      <c r="H9699" s="2">
        <f t="shared" ca="1" si="1052"/>
        <v>0.50513612106471784</v>
      </c>
      <c r="I9699" s="2"/>
      <c r="J9699" s="15">
        <f ca="1">-LN(K9699) /NegExp_Labda</f>
        <v>0.66007197381571847</v>
      </c>
      <c r="K9699" s="2">
        <f t="shared" ca="1" si="1053"/>
        <v>0.87632838044910855</v>
      </c>
      <c r="L9699" s="2"/>
      <c r="M9699" s="17">
        <f t="shared" ca="1" si="1048"/>
        <v>7</v>
      </c>
      <c r="N9699" s="2">
        <f t="shared" ca="1" si="1049"/>
        <v>0.77197150325497321</v>
      </c>
      <c r="O9699" s="2"/>
      <c r="P9699" s="31">
        <f t="shared" ca="1" si="1054"/>
        <v>4.1134284937710088</v>
      </c>
    </row>
    <row r="9700" spans="1:16" x14ac:dyDescent="0.25">
      <c r="A9700" s="32">
        <f ca="1">Uniform_A+B9700*(Uniform_B-Uniform_A)</f>
        <v>2.2984317760550255</v>
      </c>
      <c r="B9700" s="2">
        <f t="shared" ca="1" si="1050"/>
        <v>0.22984317760550255</v>
      </c>
      <c r="C9700" s="4"/>
      <c r="D9700" s="5">
        <f ca="1">IF(E9700&lt;(Driehoek_C-Driehoek_A)/(Driehoek_B-Driehoek_A),Driehoek_A+SQRT(E9700*(Driehoek_B-Driehoek_A)*(Driehoek_C-Driehoek_A)),Driehoek_B-SQRT((1-E9700)*(Driehoek_B-Driehoek_A)*(Driehoek_B-Driehoek_C)))</f>
        <v>5.8878082206160434</v>
      </c>
      <c r="E9700" s="2">
        <f t="shared" ca="1" si="1051"/>
        <v>0.72326463795242635</v>
      </c>
      <c r="F9700" s="2"/>
      <c r="G9700" s="15">
        <f ca="1">_xlfn.NORM.INV(H9700,Normaal_Mu,Normaal_Sigma)</f>
        <v>5.5040166185012716</v>
      </c>
      <c r="H9700" s="2">
        <f t="shared" ca="1" si="1052"/>
        <v>0.59948267940577638</v>
      </c>
      <c r="I9700" s="2"/>
      <c r="J9700" s="15">
        <f ca="1">-LN(K9700) /NegExp_Labda</f>
        <v>1.2456576351549746</v>
      </c>
      <c r="K9700" s="2">
        <f t="shared" ca="1" si="1053"/>
        <v>0.77947744428819965</v>
      </c>
      <c r="L9700" s="2"/>
      <c r="M9700" s="17">
        <f t="shared" ca="1" si="1048"/>
        <v>4</v>
      </c>
      <c r="N9700" s="2">
        <f t="shared" ca="1" si="1049"/>
        <v>0.29375170235767589</v>
      </c>
      <c r="O9700" s="2"/>
      <c r="P9700" s="31">
        <f t="shared" ca="1" si="1054"/>
        <v>3.787182850065463</v>
      </c>
    </row>
    <row r="9701" spans="1:16" x14ac:dyDescent="0.25">
      <c r="A9701" s="32">
        <f ca="1">Uniform_A+B9701*(Uniform_B-Uniform_A)</f>
        <v>7.9996550776124673</v>
      </c>
      <c r="B9701" s="2">
        <f t="shared" ca="1" si="1050"/>
        <v>0.79996550776124675</v>
      </c>
      <c r="C9701" s="4"/>
      <c r="D9701" s="5">
        <f ca="1">IF(E9701&lt;(Driehoek_C-Driehoek_A)/(Driehoek_B-Driehoek_A),Driehoek_A+SQRT(E9701*(Driehoek_B-Driehoek_A)*(Driehoek_C-Driehoek_A)),Driehoek_B-SQRT((1-E9701)*(Driehoek_B-Driehoek_A)*(Driehoek_B-Driehoek_C)))</f>
        <v>5.9819086335185911</v>
      </c>
      <c r="E9701" s="2">
        <f t="shared" ca="1" si="1051"/>
        <v>0.73974641438772515</v>
      </c>
      <c r="F9701" s="2"/>
      <c r="G9701" s="15">
        <f ca="1">_xlfn.NORM.INV(H9701,Normaal_Mu,Normaal_Sigma)</f>
        <v>5.2428839225999351</v>
      </c>
      <c r="H9701" s="2">
        <f t="shared" ca="1" si="1052"/>
        <v>0.54832950874958397</v>
      </c>
      <c r="I9701" s="2"/>
      <c r="J9701" s="15">
        <f ca="1">-LN(K9701) /NegExp_Labda</f>
        <v>3.3123051469809153</v>
      </c>
      <c r="K9701" s="2">
        <f t="shared" ca="1" si="1053"/>
        <v>0.51558091207872092</v>
      </c>
      <c r="L9701" s="2"/>
      <c r="M9701" s="17">
        <f t="shared" ca="1" si="1048"/>
        <v>6</v>
      </c>
      <c r="N9701" s="2">
        <f t="shared" ca="1" si="1049"/>
        <v>0.67583364192518225</v>
      </c>
      <c r="O9701" s="2"/>
      <c r="P9701" s="31">
        <f t="shared" ca="1" si="1054"/>
        <v>5.7073505561423818</v>
      </c>
    </row>
    <row r="9702" spans="1:16" x14ac:dyDescent="0.25">
      <c r="A9702" s="32">
        <f ca="1">Uniform_A+B9702*(Uniform_B-Uniform_A)</f>
        <v>0.21053677878278165</v>
      </c>
      <c r="B9702" s="2">
        <f t="shared" ca="1" si="1050"/>
        <v>2.1053677878278165E-2</v>
      </c>
      <c r="C9702" s="4"/>
      <c r="D9702" s="5">
        <f ca="1">IF(E9702&lt;(Driehoek_C-Driehoek_A)/(Driehoek_B-Driehoek_A),Driehoek_A+SQRT(E9702*(Driehoek_B-Driehoek_A)*(Driehoek_C-Driehoek_A)),Driehoek_B-SQRT((1-E9702)*(Driehoek_B-Driehoek_A)*(Driehoek_B-Driehoek_C)))</f>
        <v>5.3299452390451592</v>
      </c>
      <c r="E9702" s="2">
        <f t="shared" ca="1" si="1051"/>
        <v>0.61516280147407743</v>
      </c>
      <c r="F9702" s="2"/>
      <c r="G9702" s="15">
        <f ca="1">_xlfn.NORM.INV(H9702,Normaal_Mu,Normaal_Sigma)</f>
        <v>4.9950895876165644</v>
      </c>
      <c r="H9702" s="2">
        <f t="shared" ca="1" si="1052"/>
        <v>0.49902051542708203</v>
      </c>
      <c r="I9702" s="2"/>
      <c r="J9702" s="15">
        <f ca="1">-LN(K9702) /NegExp_Labda</f>
        <v>1.9660004486179452</v>
      </c>
      <c r="K9702" s="2">
        <f t="shared" ca="1" si="1053"/>
        <v>0.67489369478240369</v>
      </c>
      <c r="L9702" s="2"/>
      <c r="M9702" s="17">
        <f t="shared" ca="1" si="1048"/>
        <v>3</v>
      </c>
      <c r="N9702" s="2">
        <f t="shared" ca="1" si="1049"/>
        <v>0.16324136272963197</v>
      </c>
      <c r="O9702" s="2"/>
      <c r="P9702" s="31">
        <f t="shared" ca="1" si="1054"/>
        <v>3.1003144108124903</v>
      </c>
    </row>
    <row r="9703" spans="1:16" x14ac:dyDescent="0.25">
      <c r="A9703" s="32">
        <f ca="1">Uniform_A+B9703*(Uniform_B-Uniform_A)</f>
        <v>9.3261891364949214</v>
      </c>
      <c r="B9703" s="2">
        <f t="shared" ca="1" si="1050"/>
        <v>0.93261891364949212</v>
      </c>
      <c r="C9703" s="4"/>
      <c r="D9703" s="5">
        <f ca="1">IF(E9703&lt;(Driehoek_C-Driehoek_A)/(Driehoek_B-Driehoek_A),Driehoek_A+SQRT(E9703*(Driehoek_B-Driehoek_A)*(Driehoek_C-Driehoek_A)),Driehoek_B-SQRT((1-E9703)*(Driehoek_B-Driehoek_A)*(Driehoek_B-Driehoek_C)))</f>
        <v>5.6004196352372047</v>
      </c>
      <c r="E9703" s="2">
        <f t="shared" ca="1" si="1051"/>
        <v>0.669795809814836</v>
      </c>
      <c r="F9703" s="2"/>
      <c r="G9703" s="15">
        <f ca="1">_xlfn.NORM.INV(H9703,Normaal_Mu,Normaal_Sigma)</f>
        <v>5.7416151366088872</v>
      </c>
      <c r="H9703" s="2">
        <f t="shared" ca="1" si="1052"/>
        <v>0.64460956803864977</v>
      </c>
      <c r="I9703" s="2"/>
      <c r="J9703" s="15">
        <f ca="1">-LN(K9703) /NegExp_Labda</f>
        <v>2.7827899418331405</v>
      </c>
      <c r="K9703" s="2">
        <f t="shared" ca="1" si="1053"/>
        <v>0.57317855966096132</v>
      </c>
      <c r="L9703" s="2"/>
      <c r="M9703" s="17">
        <f t="shared" ca="1" si="1048"/>
        <v>2</v>
      </c>
      <c r="N9703" s="2">
        <f t="shared" ca="1" si="1049"/>
        <v>6.6783004815848757E-2</v>
      </c>
      <c r="O9703" s="2"/>
      <c r="P9703" s="31">
        <f t="shared" ca="1" si="1054"/>
        <v>5.0902027700348302</v>
      </c>
    </row>
    <row r="9704" spans="1:16" x14ac:dyDescent="0.25">
      <c r="A9704" s="32">
        <f ca="1">Uniform_A+B9704*(Uniform_B-Uniform_A)</f>
        <v>2.225256893000517</v>
      </c>
      <c r="B9704" s="2">
        <f t="shared" ca="1" si="1050"/>
        <v>0.22252568930005168</v>
      </c>
      <c r="C9704" s="4"/>
      <c r="D9704" s="5">
        <f ca="1">IF(E9704&lt;(Driehoek_C-Driehoek_A)/(Driehoek_B-Driehoek_A),Driehoek_A+SQRT(E9704*(Driehoek_B-Driehoek_A)*(Driehoek_C-Driehoek_A)),Driehoek_B-SQRT((1-E9704)*(Driehoek_B-Driehoek_A)*(Driehoek_B-Driehoek_C)))</f>
        <v>5.6381571030441844</v>
      </c>
      <c r="E9704" s="2">
        <f t="shared" ca="1" si="1051"/>
        <v>0.67708606674822092</v>
      </c>
      <c r="F9704" s="2"/>
      <c r="G9704" s="15">
        <f ca="1">_xlfn.NORM.INV(H9704,Normaal_Mu,Normaal_Sigma)</f>
        <v>6.9888056673118637</v>
      </c>
      <c r="H9704" s="2">
        <f t="shared" ca="1" si="1052"/>
        <v>0.83998660543060122</v>
      </c>
      <c r="I9704" s="2"/>
      <c r="J9704" s="15">
        <f ca="1">-LN(K9704) /NegExp_Labda</f>
        <v>4.8562378304505911</v>
      </c>
      <c r="K9704" s="2">
        <f t="shared" ca="1" si="1053"/>
        <v>0.37861040184350914</v>
      </c>
      <c r="L9704" s="2"/>
      <c r="M9704" s="17">
        <f t="shared" ca="1" si="1048"/>
        <v>5</v>
      </c>
      <c r="N9704" s="2">
        <f t="shared" ca="1" si="1049"/>
        <v>0.44421305060355665</v>
      </c>
      <c r="O9704" s="2"/>
      <c r="P9704" s="31">
        <f t="shared" ca="1" si="1054"/>
        <v>4.9416914987614309</v>
      </c>
    </row>
    <row r="9705" spans="1:16" x14ac:dyDescent="0.25">
      <c r="A9705" s="32">
        <f ca="1">Uniform_A+B9705*(Uniform_B-Uniform_A)</f>
        <v>6.1614445340650112</v>
      </c>
      <c r="B9705" s="2">
        <f t="shared" ca="1" si="1050"/>
        <v>0.61614445340650115</v>
      </c>
      <c r="C9705" s="4"/>
      <c r="D9705" s="5">
        <f ca="1">IF(E9705&lt;(Driehoek_C-Driehoek_A)/(Driehoek_B-Driehoek_A),Driehoek_A+SQRT(E9705*(Driehoek_B-Driehoek_A)*(Driehoek_C-Driehoek_A)),Driehoek_B-SQRT((1-E9705)*(Driehoek_B-Driehoek_A)*(Driehoek_B-Driehoek_C)))</f>
        <v>4.2963952207599121</v>
      </c>
      <c r="E9705" s="2">
        <f t="shared" ca="1" si="1051"/>
        <v>0.36788863087742296</v>
      </c>
      <c r="F9705" s="2"/>
      <c r="G9705" s="15">
        <f ca="1">_xlfn.NORM.INV(H9705,Normaal_Mu,Normaal_Sigma)</f>
        <v>6.54313659932071</v>
      </c>
      <c r="H9705" s="2">
        <f t="shared" ca="1" si="1052"/>
        <v>0.77981492217829806</v>
      </c>
      <c r="I9705" s="2"/>
      <c r="J9705" s="15">
        <f ca="1">-LN(K9705) /NegExp_Labda</f>
        <v>5.5415984049086493</v>
      </c>
      <c r="K9705" s="2">
        <f t="shared" ca="1" si="1053"/>
        <v>0.33011319077607415</v>
      </c>
      <c r="L9705" s="2"/>
      <c r="M9705" s="17">
        <f t="shared" ca="1" si="1048"/>
        <v>5</v>
      </c>
      <c r="N9705" s="2">
        <f t="shared" ca="1" si="1049"/>
        <v>0.51307764136739953</v>
      </c>
      <c r="O9705" s="2"/>
      <c r="P9705" s="31">
        <f t="shared" ca="1" si="1054"/>
        <v>5.5085149518108567</v>
      </c>
    </row>
    <row r="9706" spans="1:16" x14ac:dyDescent="0.25">
      <c r="A9706" s="32">
        <f ca="1">Uniform_A+B9706*(Uniform_B-Uniform_A)</f>
        <v>5.2283737161339241</v>
      </c>
      <c r="B9706" s="2">
        <f t="shared" ca="1" si="1050"/>
        <v>0.52283737161339239</v>
      </c>
      <c r="C9706" s="4"/>
      <c r="D9706" s="5">
        <f ca="1">IF(E9706&lt;(Driehoek_C-Driehoek_A)/(Driehoek_B-Driehoek_A),Driehoek_A+SQRT(E9706*(Driehoek_B-Driehoek_A)*(Driehoek_C-Driehoek_A)),Driehoek_B-SQRT((1-E9706)*(Driehoek_B-Driehoek_A)*(Driehoek_B-Driehoek_C)))</f>
        <v>4.3561401739133814</v>
      </c>
      <c r="E9706" s="2">
        <f t="shared" ca="1" si="1051"/>
        <v>0.38384474044739314</v>
      </c>
      <c r="F9706" s="2"/>
      <c r="G9706" s="15">
        <f ca="1">_xlfn.NORM.INV(H9706,Normaal_Mu,Normaal_Sigma)</f>
        <v>4.7322435020132572</v>
      </c>
      <c r="H9706" s="2">
        <f t="shared" ca="1" si="1052"/>
        <v>0.44674942510998616</v>
      </c>
      <c r="I9706" s="2"/>
      <c r="J9706" s="15">
        <f ca="1">-LN(K9706) /NegExp_Labda</f>
        <v>9.4864978169532641</v>
      </c>
      <c r="K9706" s="2">
        <f t="shared" ca="1" si="1053"/>
        <v>0.14997306564277246</v>
      </c>
      <c r="L9706" s="2"/>
      <c r="M9706" s="17">
        <f t="shared" ca="1" si="1048"/>
        <v>3</v>
      </c>
      <c r="N9706" s="2">
        <f t="shared" ca="1" si="1049"/>
        <v>0.15523562236740451</v>
      </c>
      <c r="O9706" s="2"/>
      <c r="P9706" s="31">
        <f t="shared" ca="1" si="1054"/>
        <v>5.3606510418027655</v>
      </c>
    </row>
    <row r="9707" spans="1:16" x14ac:dyDescent="0.25">
      <c r="A9707" s="32">
        <f ca="1">Uniform_A+B9707*(Uniform_B-Uniform_A)</f>
        <v>7.4047149992826302</v>
      </c>
      <c r="B9707" s="2">
        <f t="shared" ca="1" si="1050"/>
        <v>0.740471499928263</v>
      </c>
      <c r="C9707" s="4"/>
      <c r="D9707" s="5">
        <f ca="1">IF(E9707&lt;(Driehoek_C-Driehoek_A)/(Driehoek_B-Driehoek_A),Driehoek_A+SQRT(E9707*(Driehoek_B-Driehoek_A)*(Driehoek_C-Driehoek_A)),Driehoek_B-SQRT((1-E9707)*(Driehoek_B-Driehoek_A)*(Driehoek_B-Driehoek_C)))</f>
        <v>6.5956190144955924</v>
      </c>
      <c r="E9707" s="2">
        <f t="shared" ca="1" si="1051"/>
        <v>0.8348272021869958</v>
      </c>
      <c r="F9707" s="2"/>
      <c r="G9707" s="15">
        <f ca="1">_xlfn.NORM.INV(H9707,Normaal_Mu,Normaal_Sigma)</f>
        <v>3.4892443560714121</v>
      </c>
      <c r="H9707" s="2">
        <f t="shared" ca="1" si="1052"/>
        <v>0.2250111582208143</v>
      </c>
      <c r="I9707" s="2"/>
      <c r="J9707" s="15">
        <f ca="1">-LN(K9707) /NegExp_Labda</f>
        <v>2.3934209288336605</v>
      </c>
      <c r="K9707" s="2">
        <f t="shared" ca="1" si="1053"/>
        <v>0.6195981317060163</v>
      </c>
      <c r="L9707" s="2"/>
      <c r="M9707" s="17">
        <f t="shared" ca="1" si="1048"/>
        <v>5</v>
      </c>
      <c r="N9707" s="2">
        <f t="shared" ca="1" si="1049"/>
        <v>0.4427575422765051</v>
      </c>
      <c r="O9707" s="2"/>
      <c r="P9707" s="31">
        <f t="shared" ca="1" si="1054"/>
        <v>4.976599859736659</v>
      </c>
    </row>
    <row r="9708" spans="1:16" x14ac:dyDescent="0.25">
      <c r="A9708" s="32">
        <f ca="1">Uniform_A+B9708*(Uniform_B-Uniform_A)</f>
        <v>4.865938131857531</v>
      </c>
      <c r="B9708" s="2">
        <f t="shared" ca="1" si="1050"/>
        <v>0.48659381318575312</v>
      </c>
      <c r="C9708" s="4"/>
      <c r="D9708" s="5">
        <f ca="1">IF(E9708&lt;(Driehoek_C-Driehoek_A)/(Driehoek_B-Driehoek_A),Driehoek_A+SQRT(E9708*(Driehoek_B-Driehoek_A)*(Driehoek_C-Driehoek_A)),Driehoek_B-SQRT((1-E9708)*(Driehoek_B-Driehoek_A)*(Driehoek_B-Driehoek_C)))</f>
        <v>7.1394129811802634</v>
      </c>
      <c r="E9708" s="2">
        <f t="shared" ca="1" si="1051"/>
        <v>0.90109188415427099</v>
      </c>
      <c r="F9708" s="2"/>
      <c r="G9708" s="15">
        <f ca="1">_xlfn.NORM.INV(H9708,Normaal_Mu,Normaal_Sigma)</f>
        <v>4.5322994376217851</v>
      </c>
      <c r="H9708" s="2">
        <f t="shared" ca="1" si="1052"/>
        <v>0.40755060643043695</v>
      </c>
      <c r="I9708" s="2"/>
      <c r="J9708" s="15">
        <f ca="1">-LN(K9708) /NegExp_Labda</f>
        <v>7.8083737052503395</v>
      </c>
      <c r="K9708" s="2">
        <f t="shared" ca="1" si="1053"/>
        <v>0.20978444222215342</v>
      </c>
      <c r="L9708" s="2"/>
      <c r="M9708" s="17">
        <f t="shared" ca="1" si="1048"/>
        <v>0</v>
      </c>
      <c r="N9708" s="2">
        <f t="shared" ca="1" si="1049"/>
        <v>6.1197045683417661E-3</v>
      </c>
      <c r="O9708" s="2"/>
      <c r="P9708" s="31">
        <f t="shared" ca="1" si="1054"/>
        <v>4.8692048511819834</v>
      </c>
    </row>
    <row r="9709" spans="1:16" x14ac:dyDescent="0.25">
      <c r="A9709" s="32">
        <f ca="1">Uniform_A+B9709*(Uniform_B-Uniform_A)</f>
        <v>0.34436301051157137</v>
      </c>
      <c r="B9709" s="2">
        <f t="shared" ca="1" si="1050"/>
        <v>3.4436301051157137E-2</v>
      </c>
      <c r="C9709" s="4"/>
      <c r="D9709" s="5">
        <f ca="1">IF(E9709&lt;(Driehoek_C-Driehoek_A)/(Driehoek_B-Driehoek_A),Driehoek_A+SQRT(E9709*(Driehoek_B-Driehoek_A)*(Driehoek_C-Driehoek_A)),Driehoek_B-SQRT((1-E9709)*(Driehoek_B-Driehoek_A)*(Driehoek_B-Driehoek_C)))</f>
        <v>3.6707378272986686</v>
      </c>
      <c r="E9709" s="2">
        <f t="shared" ca="1" si="1051"/>
        <v>0.19938320625476258</v>
      </c>
      <c r="F9709" s="2"/>
      <c r="G9709" s="15">
        <f ca="1">_xlfn.NORM.INV(H9709,Normaal_Mu,Normaal_Sigma)</f>
        <v>7.4333985605576425</v>
      </c>
      <c r="H9709" s="2">
        <f t="shared" ca="1" si="1052"/>
        <v>0.88814067349361603</v>
      </c>
      <c r="I9709" s="2"/>
      <c r="J9709" s="15">
        <f ca="1">-LN(K9709) /NegExp_Labda</f>
        <v>2.0238168418461822</v>
      </c>
      <c r="K9709" s="2">
        <f t="shared" ca="1" si="1053"/>
        <v>0.66713465734390842</v>
      </c>
      <c r="L9709" s="2"/>
      <c r="M9709" s="17">
        <f t="shared" ref="M9709:M9772" ca="1" si="1055">VLOOKUP(N9709,$S$5:$T$105,2,TRUE)</f>
        <v>5</v>
      </c>
      <c r="N9709" s="2">
        <f t="shared" ca="1" si="1049"/>
        <v>0.48181873697980759</v>
      </c>
      <c r="O9709" s="2"/>
      <c r="P9709" s="31">
        <f t="shared" ca="1" si="1054"/>
        <v>3.6944632480428128</v>
      </c>
    </row>
    <row r="9710" spans="1:16" x14ac:dyDescent="0.25">
      <c r="A9710" s="32">
        <f ca="1">Uniform_A+B9710*(Uniform_B-Uniform_A)</f>
        <v>8.886405001501327</v>
      </c>
      <c r="B9710" s="2">
        <f t="shared" ca="1" si="1050"/>
        <v>0.88864050015013274</v>
      </c>
      <c r="C9710" s="4"/>
      <c r="D9710" s="5">
        <f ca="1">IF(E9710&lt;(Driehoek_C-Driehoek_A)/(Driehoek_B-Driehoek_A),Driehoek_A+SQRT(E9710*(Driehoek_B-Driehoek_A)*(Driehoek_C-Driehoek_A)),Driehoek_B-SQRT((1-E9710)*(Driehoek_B-Driehoek_A)*(Driehoek_B-Driehoek_C)))</f>
        <v>7.8011246711796458</v>
      </c>
      <c r="E9710" s="2">
        <f t="shared" ca="1" si="1051"/>
        <v>0.95893422702702535</v>
      </c>
      <c r="F9710" s="2"/>
      <c r="G9710" s="15">
        <f ca="1">_xlfn.NORM.INV(H9710,Normaal_Mu,Normaal_Sigma)</f>
        <v>7.539275545590038</v>
      </c>
      <c r="H9710" s="2">
        <f t="shared" ca="1" si="1052"/>
        <v>0.89789315602933872</v>
      </c>
      <c r="I9710" s="2"/>
      <c r="J9710" s="15">
        <f ca="1">-LN(K9710) /NegExp_Labda</f>
        <v>16.354874591260945</v>
      </c>
      <c r="K9710" s="2">
        <f t="shared" ca="1" si="1053"/>
        <v>3.7969391971750754E-2</v>
      </c>
      <c r="L9710" s="2"/>
      <c r="M9710" s="17">
        <f t="shared" ca="1" si="1055"/>
        <v>5</v>
      </c>
      <c r="N9710" s="2">
        <f t="shared" ca="1" si="1049"/>
        <v>0.55599646507267775</v>
      </c>
      <c r="O9710" s="2"/>
      <c r="P9710" s="31">
        <f t="shared" ca="1" si="1054"/>
        <v>9.1163359619063904</v>
      </c>
    </row>
    <row r="9711" spans="1:16" x14ac:dyDescent="0.25">
      <c r="A9711" s="32">
        <f ca="1">Uniform_A+B9711*(Uniform_B-Uniform_A)</f>
        <v>8.4936961976541987</v>
      </c>
      <c r="B9711" s="2">
        <f t="shared" ca="1" si="1050"/>
        <v>0.84936961976541991</v>
      </c>
      <c r="C9711" s="4"/>
      <c r="D9711" s="5">
        <f ca="1">IF(E9711&lt;(Driehoek_C-Driehoek_A)/(Driehoek_B-Driehoek_A),Driehoek_A+SQRT(E9711*(Driehoek_B-Driehoek_A)*(Driehoek_C-Driehoek_A)),Driehoek_B-SQRT((1-E9711)*(Driehoek_B-Driehoek_A)*(Driehoek_B-Driehoek_C)))</f>
        <v>2.919653862316741</v>
      </c>
      <c r="E9711" s="2">
        <f t="shared" ca="1" si="1051"/>
        <v>6.0411659033864251E-2</v>
      </c>
      <c r="F9711" s="2"/>
      <c r="G9711" s="15">
        <f ca="1">_xlfn.NORM.INV(H9711,Normaal_Mu,Normaal_Sigma)</f>
        <v>2.5784718833584184</v>
      </c>
      <c r="H9711" s="2">
        <f t="shared" ca="1" si="1052"/>
        <v>0.11299292185280296</v>
      </c>
      <c r="I9711" s="2"/>
      <c r="J9711" s="15">
        <f ca="1">-LN(K9711) /NegExp_Labda</f>
        <v>0.42138821874383059</v>
      </c>
      <c r="K9711" s="2">
        <f t="shared" ca="1" si="1053"/>
        <v>0.91917601718883268</v>
      </c>
      <c r="L9711" s="2"/>
      <c r="M9711" s="17">
        <f t="shared" ca="1" si="1055"/>
        <v>7</v>
      </c>
      <c r="N9711" s="2">
        <f t="shared" ca="1" si="1049"/>
        <v>0.8136273060000031</v>
      </c>
      <c r="O9711" s="2"/>
      <c r="P9711" s="31">
        <f t="shared" ca="1" si="1054"/>
        <v>4.2826420324146373</v>
      </c>
    </row>
    <row r="9712" spans="1:16" x14ac:dyDescent="0.25">
      <c r="A9712" s="32">
        <f ca="1">Uniform_A+B9712*(Uniform_B-Uniform_A)</f>
        <v>5.8360543345139648</v>
      </c>
      <c r="B9712" s="2">
        <f t="shared" ca="1" si="1050"/>
        <v>0.58360543345139648</v>
      </c>
      <c r="C9712" s="4"/>
      <c r="D9712" s="5">
        <f ca="1">IF(E9712&lt;(Driehoek_C-Driehoek_A)/(Driehoek_B-Driehoek_A),Driehoek_A+SQRT(E9712*(Driehoek_B-Driehoek_A)*(Driehoek_C-Driehoek_A)),Driehoek_B-SQRT((1-E9712)*(Driehoek_B-Driehoek_A)*(Driehoek_B-Driehoek_C)))</f>
        <v>5.633373486194774</v>
      </c>
      <c r="E9712" s="2">
        <f t="shared" ca="1" si="1051"/>
        <v>0.67616645475839054</v>
      </c>
      <c r="F9712" s="2"/>
      <c r="G9712" s="15">
        <f ca="1">_xlfn.NORM.INV(H9712,Normaal_Mu,Normaal_Sigma)</f>
        <v>4.6041547889553538</v>
      </c>
      <c r="H9712" s="2">
        <f t="shared" ca="1" si="1052"/>
        <v>0.42155280868992451</v>
      </c>
      <c r="I9712" s="2"/>
      <c r="J9712" s="15">
        <f ca="1">-LN(K9712) /NegExp_Labda</f>
        <v>2.194316582236131</v>
      </c>
      <c r="K9712" s="2">
        <f t="shared" ca="1" si="1053"/>
        <v>0.64476890291153044</v>
      </c>
      <c r="L9712" s="2"/>
      <c r="M9712" s="17">
        <f t="shared" ca="1" si="1055"/>
        <v>6</v>
      </c>
      <c r="N9712" s="2">
        <f t="shared" ca="1" si="1049"/>
        <v>0.65476277475214251</v>
      </c>
      <c r="O9712" s="2"/>
      <c r="P9712" s="31">
        <f t="shared" ca="1" si="1054"/>
        <v>4.8535798383800444</v>
      </c>
    </row>
    <row r="9713" spans="1:16" x14ac:dyDescent="0.25">
      <c r="A9713" s="32">
        <f ca="1">Uniform_A+B9713*(Uniform_B-Uniform_A)</f>
        <v>3.3257528225394992</v>
      </c>
      <c r="B9713" s="2">
        <f t="shared" ca="1" si="1050"/>
        <v>0.33257528225394994</v>
      </c>
      <c r="C9713" s="4"/>
      <c r="D9713" s="5">
        <f ca="1">IF(E9713&lt;(Driehoek_C-Driehoek_A)/(Driehoek_B-Driehoek_A),Driehoek_A+SQRT(E9713*(Driehoek_B-Driehoek_A)*(Driehoek_C-Driehoek_A)),Driehoek_B-SQRT((1-E9713)*(Driehoek_B-Driehoek_A)*(Driehoek_B-Driehoek_C)))</f>
        <v>5.4392977970725607</v>
      </c>
      <c r="E9713" s="2">
        <f t="shared" ca="1" si="1051"/>
        <v>0.63775428063050521</v>
      </c>
      <c r="F9713" s="2"/>
      <c r="G9713" s="15">
        <f ca="1">_xlfn.NORM.INV(H9713,Normaal_Mu,Normaal_Sigma)</f>
        <v>4.9452612022211797</v>
      </c>
      <c r="H9713" s="2">
        <f t="shared" ca="1" si="1052"/>
        <v>0.4890825526250393</v>
      </c>
      <c r="I9713" s="2"/>
      <c r="J9713" s="15">
        <f ca="1">-LN(K9713) /NegExp_Labda</f>
        <v>0.90151658635653786</v>
      </c>
      <c r="K9713" s="2">
        <f t="shared" ca="1" si="1053"/>
        <v>0.83501689794905842</v>
      </c>
      <c r="L9713" s="2"/>
      <c r="M9713" s="17">
        <f t="shared" ca="1" si="1055"/>
        <v>6</v>
      </c>
      <c r="N9713" s="2">
        <f t="shared" ca="1" si="1049"/>
        <v>0.75974195815476608</v>
      </c>
      <c r="O9713" s="2"/>
      <c r="P9713" s="31">
        <f t="shared" ca="1" si="1054"/>
        <v>4.1223656816379561</v>
      </c>
    </row>
    <row r="9714" spans="1:16" x14ac:dyDescent="0.25">
      <c r="A9714" s="32">
        <f ca="1">Uniform_A+B9714*(Uniform_B-Uniform_A)</f>
        <v>5.8904208387224237</v>
      </c>
      <c r="B9714" s="2">
        <f t="shared" ca="1" si="1050"/>
        <v>0.58904208387224233</v>
      </c>
      <c r="C9714" s="4"/>
      <c r="D9714" s="5">
        <f ca="1">IF(E9714&lt;(Driehoek_C-Driehoek_A)/(Driehoek_B-Driehoek_A),Driehoek_A+SQRT(E9714*(Driehoek_B-Driehoek_A)*(Driehoek_C-Driehoek_A)),Driehoek_B-SQRT((1-E9714)*(Driehoek_B-Driehoek_A)*(Driehoek_B-Driehoek_C)))</f>
        <v>3.702940722483814</v>
      </c>
      <c r="E9714" s="2">
        <f t="shared" ca="1" si="1051"/>
        <v>0.20714336459240679</v>
      </c>
      <c r="F9714" s="2"/>
      <c r="G9714" s="15">
        <f ca="1">_xlfn.NORM.INV(H9714,Normaal_Mu,Normaal_Sigma)</f>
        <v>9.1316605414433027</v>
      </c>
      <c r="H9714" s="2">
        <f t="shared" ca="1" si="1052"/>
        <v>0.98057774561775846</v>
      </c>
      <c r="I9714" s="2"/>
      <c r="J9714" s="15">
        <f ca="1">-LN(K9714) /NegExp_Labda</f>
        <v>10.222333510639681</v>
      </c>
      <c r="K9714" s="2">
        <f t="shared" ca="1" si="1053"/>
        <v>0.12944920655893555</v>
      </c>
      <c r="L9714" s="2"/>
      <c r="M9714" s="17">
        <f t="shared" ca="1" si="1055"/>
        <v>2</v>
      </c>
      <c r="N9714" s="2">
        <f t="shared" ca="1" si="1049"/>
        <v>9.3506930042829395E-2</v>
      </c>
      <c r="O9714" s="2"/>
      <c r="P9714" s="31">
        <f t="shared" ca="1" si="1054"/>
        <v>6.189471122657844</v>
      </c>
    </row>
    <row r="9715" spans="1:16" x14ac:dyDescent="0.25">
      <c r="A9715" s="32">
        <f ca="1">Uniform_A+B9715*(Uniform_B-Uniform_A)</f>
        <v>8.1553412669630099</v>
      </c>
      <c r="B9715" s="2">
        <f t="shared" ca="1" si="1050"/>
        <v>0.81553412669630099</v>
      </c>
      <c r="C9715" s="4"/>
      <c r="D9715" s="5">
        <f ca="1">IF(E9715&lt;(Driehoek_C-Driehoek_A)/(Driehoek_B-Driehoek_A),Driehoek_A+SQRT(E9715*(Driehoek_B-Driehoek_A)*(Driehoek_C-Driehoek_A)),Driehoek_B-SQRT((1-E9715)*(Driehoek_B-Driehoek_A)*(Driehoek_B-Driehoek_C)))</f>
        <v>4.0377056985801083</v>
      </c>
      <c r="E9715" s="2">
        <f t="shared" ca="1" si="1051"/>
        <v>0.29644672188844756</v>
      </c>
      <c r="F9715" s="2"/>
      <c r="G9715" s="15">
        <f ca="1">_xlfn.NORM.INV(H9715,Normaal_Mu,Normaal_Sigma)</f>
        <v>5.3766618631415692</v>
      </c>
      <c r="H9715" s="2">
        <f t="shared" ca="1" si="1052"/>
        <v>0.57469138035920742</v>
      </c>
      <c r="I9715" s="2"/>
      <c r="J9715" s="15">
        <f ca="1">-LN(K9715) /NegExp_Labda</f>
        <v>4.8013308380506219</v>
      </c>
      <c r="K9715" s="2">
        <f t="shared" ca="1" si="1053"/>
        <v>0.38279098585257598</v>
      </c>
      <c r="L9715" s="2"/>
      <c r="M9715" s="17">
        <f t="shared" ca="1" si="1055"/>
        <v>4</v>
      </c>
      <c r="N9715" s="2">
        <f t="shared" ca="1" si="1049"/>
        <v>0.30369585066479721</v>
      </c>
      <c r="O9715" s="2"/>
      <c r="P9715" s="31">
        <f t="shared" ca="1" si="1054"/>
        <v>5.2742079333470624</v>
      </c>
    </row>
    <row r="9716" spans="1:16" x14ac:dyDescent="0.25">
      <c r="A9716" s="32">
        <f ca="1">Uniform_A+B9716*(Uniform_B-Uniform_A)</f>
        <v>9.8175577078481027</v>
      </c>
      <c r="B9716" s="2">
        <f t="shared" ca="1" si="1050"/>
        <v>0.98175577078481036</v>
      </c>
      <c r="C9716" s="4"/>
      <c r="D9716" s="5">
        <f ca="1">IF(E9716&lt;(Driehoek_C-Driehoek_A)/(Driehoek_B-Driehoek_A),Driehoek_A+SQRT(E9716*(Driehoek_B-Driehoek_A)*(Driehoek_C-Driehoek_A)),Driehoek_B-SQRT((1-E9716)*(Driehoek_B-Driehoek_A)*(Driehoek_B-Driehoek_C)))</f>
        <v>5.2830935902405036</v>
      </c>
      <c r="E9716" s="2">
        <f t="shared" ca="1" si="1051"/>
        <v>0.60527447831682202</v>
      </c>
      <c r="F9716" s="2"/>
      <c r="G9716" s="15">
        <f ca="1">_xlfn.NORM.INV(H9716,Normaal_Mu,Normaal_Sigma)</f>
        <v>4.7014425535246502</v>
      </c>
      <c r="H9716" s="2">
        <f t="shared" ca="1" si="1052"/>
        <v>0.4406668517720409</v>
      </c>
      <c r="I9716" s="2"/>
      <c r="J9716" s="15">
        <f ca="1">-LN(K9716) /NegExp_Labda</f>
        <v>7.1538952904228763</v>
      </c>
      <c r="K9716" s="2">
        <f t="shared" ca="1" si="1053"/>
        <v>0.23912255929637571</v>
      </c>
      <c r="L9716" s="2"/>
      <c r="M9716" s="17">
        <f t="shared" ca="1" si="1055"/>
        <v>5</v>
      </c>
      <c r="N9716" s="2">
        <f t="shared" ca="1" si="1049"/>
        <v>0.441962002103921</v>
      </c>
      <c r="O9716" s="2"/>
      <c r="P9716" s="31">
        <f t="shared" ca="1" si="1054"/>
        <v>6.3911978284072273</v>
      </c>
    </row>
    <row r="9717" spans="1:16" x14ac:dyDescent="0.25">
      <c r="A9717" s="32">
        <f ca="1">Uniform_A+B9717*(Uniform_B-Uniform_A)</f>
        <v>1.6404853598111002</v>
      </c>
      <c r="B9717" s="2">
        <f t="shared" ca="1" si="1050"/>
        <v>0.16404853598111002</v>
      </c>
      <c r="C9717" s="4"/>
      <c r="D9717" s="5">
        <f ca="1">IF(E9717&lt;(Driehoek_C-Driehoek_A)/(Driehoek_B-Driehoek_A),Driehoek_A+SQRT(E9717*(Driehoek_B-Driehoek_A)*(Driehoek_C-Driehoek_A)),Driehoek_B-SQRT((1-E9717)*(Driehoek_B-Driehoek_A)*(Driehoek_B-Driehoek_C)))</f>
        <v>5.1817767744785712</v>
      </c>
      <c r="E9717" s="2">
        <f t="shared" ca="1" si="1051"/>
        <v>0.58346204000253532</v>
      </c>
      <c r="F9717" s="2"/>
      <c r="G9717" s="15">
        <f ca="1">_xlfn.NORM.INV(H9717,Normaal_Mu,Normaal_Sigma)</f>
        <v>4.9550467435790955</v>
      </c>
      <c r="H9717" s="2">
        <f t="shared" ca="1" si="1052"/>
        <v>0.49103387763807593</v>
      </c>
      <c r="I9717" s="2"/>
      <c r="J9717" s="15">
        <f ca="1">-LN(K9717) /NegExp_Labda</f>
        <v>1.0409487106035282</v>
      </c>
      <c r="K9717" s="2">
        <f t="shared" ca="1" si="1053"/>
        <v>0.81205294144598483</v>
      </c>
      <c r="L9717" s="2"/>
      <c r="M9717" s="17">
        <f t="shared" ca="1" si="1055"/>
        <v>7</v>
      </c>
      <c r="N9717" s="2">
        <f t="shared" ca="1" si="1049"/>
        <v>0.76989855616328107</v>
      </c>
      <c r="O9717" s="2"/>
      <c r="P9717" s="31">
        <f t="shared" ca="1" si="1054"/>
        <v>3.9636515176944584</v>
      </c>
    </row>
    <row r="9718" spans="1:16" x14ac:dyDescent="0.25">
      <c r="A9718" s="32">
        <f ca="1">Uniform_A+B9718*(Uniform_B-Uniform_A)</f>
        <v>7.1541807074673596</v>
      </c>
      <c r="B9718" s="2">
        <f t="shared" ca="1" si="1050"/>
        <v>0.71541807074673591</v>
      </c>
      <c r="C9718" s="4"/>
      <c r="D9718" s="5">
        <f ca="1">IF(E9718&lt;(Driehoek_C-Driehoek_A)/(Driehoek_B-Driehoek_A),Driehoek_A+SQRT(E9718*(Driehoek_B-Driehoek_A)*(Driehoek_C-Driehoek_A)),Driehoek_B-SQRT((1-E9718)*(Driehoek_B-Driehoek_A)*(Driehoek_B-Driehoek_C)))</f>
        <v>3.4977196309611465</v>
      </c>
      <c r="E9718" s="2">
        <f t="shared" ca="1" si="1051"/>
        <v>0.16022600664045661</v>
      </c>
      <c r="F9718" s="2"/>
      <c r="G9718" s="15">
        <f ca="1">_xlfn.NORM.INV(H9718,Normaal_Mu,Normaal_Sigma)</f>
        <v>7.1140537170575744</v>
      </c>
      <c r="H9718" s="2">
        <f t="shared" ca="1" si="1052"/>
        <v>0.85475033512780629</v>
      </c>
      <c r="I9718" s="2"/>
      <c r="J9718" s="15">
        <f ca="1">-LN(K9718) /NegExp_Labda</f>
        <v>7.0963907151033094</v>
      </c>
      <c r="K9718" s="2">
        <f t="shared" ca="1" si="1053"/>
        <v>0.24188856283816096</v>
      </c>
      <c r="L9718" s="2"/>
      <c r="M9718" s="17">
        <f t="shared" ca="1" si="1055"/>
        <v>10</v>
      </c>
      <c r="N9718" s="2">
        <f t="shared" ca="1" si="1049"/>
        <v>0.97124587879498914</v>
      </c>
      <c r="O9718" s="2"/>
      <c r="P9718" s="31">
        <f t="shared" ca="1" si="1054"/>
        <v>6.9724689541178773</v>
      </c>
    </row>
    <row r="9719" spans="1:16" x14ac:dyDescent="0.25">
      <c r="A9719" s="32">
        <f ca="1">Uniform_A+B9719*(Uniform_B-Uniform_A)</f>
        <v>6.9943702223653723</v>
      </c>
      <c r="B9719" s="2">
        <f t="shared" ca="1" si="1050"/>
        <v>0.69943702223653725</v>
      </c>
      <c r="C9719" s="4"/>
      <c r="D9719" s="5">
        <f ca="1">IF(E9719&lt;(Driehoek_C-Driehoek_A)/(Driehoek_B-Driehoek_A),Driehoek_A+SQRT(E9719*(Driehoek_B-Driehoek_A)*(Driehoek_C-Driehoek_A)),Driehoek_B-SQRT((1-E9719)*(Driehoek_B-Driehoek_A)*(Driehoek_B-Driehoek_C)))</f>
        <v>4.013483484116775</v>
      </c>
      <c r="E9719" s="2">
        <f t="shared" ca="1" si="1051"/>
        <v>0.28956151533782337</v>
      </c>
      <c r="F9719" s="2"/>
      <c r="G9719" s="15">
        <f ca="1">_xlfn.NORM.INV(H9719,Normaal_Mu,Normaal_Sigma)</f>
        <v>5.5303388680198253</v>
      </c>
      <c r="H9719" s="2">
        <f t="shared" ca="1" si="1052"/>
        <v>0.60456052979409558</v>
      </c>
      <c r="I9719" s="2"/>
      <c r="J9719" s="15">
        <f ca="1">-LN(K9719) /NegExp_Labda</f>
        <v>4.3729279481219399</v>
      </c>
      <c r="K9719" s="2">
        <f t="shared" ca="1" si="1053"/>
        <v>0.41703480742470633</v>
      </c>
      <c r="L9719" s="2"/>
      <c r="M9719" s="17">
        <f t="shared" ca="1" si="1055"/>
        <v>8</v>
      </c>
      <c r="N9719" s="2">
        <f t="shared" ca="1" si="1049"/>
        <v>0.90668394301403521</v>
      </c>
      <c r="O9719" s="2"/>
      <c r="P9719" s="31">
        <f t="shared" ca="1" si="1054"/>
        <v>5.7822241045247829</v>
      </c>
    </row>
    <row r="9720" spans="1:16" x14ac:dyDescent="0.25">
      <c r="A9720" s="32">
        <f ca="1">Uniform_A+B9720*(Uniform_B-Uniform_A)</f>
        <v>6.6386968871989707</v>
      </c>
      <c r="B9720" s="2">
        <f t="shared" ca="1" si="1050"/>
        <v>0.66386968871989704</v>
      </c>
      <c r="C9720" s="4"/>
      <c r="D9720" s="5">
        <f ca="1">IF(E9720&lt;(Driehoek_C-Driehoek_A)/(Driehoek_B-Driehoek_A),Driehoek_A+SQRT(E9720*(Driehoek_B-Driehoek_A)*(Driehoek_C-Driehoek_A)),Driehoek_B-SQRT((1-E9720)*(Driehoek_B-Driehoek_A)*(Driehoek_B-Driehoek_C)))</f>
        <v>4.7458462970022834</v>
      </c>
      <c r="E9720" s="2">
        <f t="shared" ca="1" si="1051"/>
        <v>0.48291932203630905</v>
      </c>
      <c r="F9720" s="2"/>
      <c r="G9720" s="15">
        <f ca="1">_xlfn.NORM.INV(H9720,Normaal_Mu,Normaal_Sigma)</f>
        <v>5.0838024585971446</v>
      </c>
      <c r="H9720" s="2">
        <f t="shared" ca="1" si="1052"/>
        <v>0.51671128178914272</v>
      </c>
      <c r="I9720" s="2"/>
      <c r="J9720" s="15">
        <f ca="1">-LN(K9720) /NegExp_Labda</f>
        <v>0.80257742480388328</v>
      </c>
      <c r="K9720" s="2">
        <f t="shared" ca="1" si="1053"/>
        <v>0.8517046348569739</v>
      </c>
      <c r="L9720" s="2"/>
      <c r="M9720" s="17">
        <f t="shared" ca="1" si="1055"/>
        <v>2</v>
      </c>
      <c r="N9720" s="2">
        <f t="shared" ca="1" si="1049"/>
        <v>0.12132514504839986</v>
      </c>
      <c r="O9720" s="2"/>
      <c r="P9720" s="31">
        <f t="shared" ca="1" si="1054"/>
        <v>3.8541846135204558</v>
      </c>
    </row>
    <row r="9721" spans="1:16" x14ac:dyDescent="0.25">
      <c r="A9721" s="32">
        <f ca="1">Uniform_A+B9721*(Uniform_B-Uniform_A)</f>
        <v>1.9927935499940908</v>
      </c>
      <c r="B9721" s="2">
        <f t="shared" ca="1" si="1050"/>
        <v>0.19927935499940908</v>
      </c>
      <c r="C9721" s="4"/>
      <c r="D9721" s="5">
        <f ca="1">IF(E9721&lt;(Driehoek_C-Driehoek_A)/(Driehoek_B-Driehoek_A),Driehoek_A+SQRT(E9721*(Driehoek_B-Driehoek_A)*(Driehoek_C-Driehoek_A)),Driehoek_B-SQRT((1-E9721)*(Driehoek_B-Driehoek_A)*(Driehoek_B-Driehoek_C)))</f>
        <v>3.0161759145274525</v>
      </c>
      <c r="E9721" s="2">
        <f t="shared" ca="1" si="1051"/>
        <v>7.375810637612179E-2</v>
      </c>
      <c r="F9721" s="2"/>
      <c r="G9721" s="15">
        <f ca="1">_xlfn.NORM.INV(H9721,Normaal_Mu,Normaal_Sigma)</f>
        <v>1.4583217476188302</v>
      </c>
      <c r="H9721" s="2">
        <f t="shared" ca="1" si="1052"/>
        <v>3.829372875623327E-2</v>
      </c>
      <c r="I9721" s="2"/>
      <c r="J9721" s="15">
        <f ca="1">-LN(K9721) /NegExp_Labda</f>
        <v>1.9634905644615466</v>
      </c>
      <c r="K9721" s="2">
        <f t="shared" ca="1" si="1053"/>
        <v>0.67523256082509675</v>
      </c>
      <c r="L9721" s="2"/>
      <c r="M9721" s="17">
        <f t="shared" ca="1" si="1055"/>
        <v>2</v>
      </c>
      <c r="N9721" s="2">
        <f t="shared" ca="1" si="1049"/>
        <v>0.12439019112032124</v>
      </c>
      <c r="O9721" s="2"/>
      <c r="P9721" s="31">
        <f t="shared" ca="1" si="1054"/>
        <v>2.0861563553203841</v>
      </c>
    </row>
    <row r="9722" spans="1:16" x14ac:dyDescent="0.25">
      <c r="A9722" s="32">
        <f ca="1">Uniform_A+B9722*(Uniform_B-Uniform_A)</f>
        <v>4.4037562186931698</v>
      </c>
      <c r="B9722" s="2">
        <f t="shared" ca="1" si="1050"/>
        <v>0.440375621869317</v>
      </c>
      <c r="C9722" s="4"/>
      <c r="D9722" s="5">
        <f ca="1">IF(E9722&lt;(Driehoek_C-Driehoek_A)/(Driehoek_B-Driehoek_A),Driehoek_A+SQRT(E9722*(Driehoek_B-Driehoek_A)*(Driehoek_C-Driehoek_A)),Driehoek_B-SQRT((1-E9722)*(Driehoek_B-Driehoek_A)*(Driehoek_B-Driehoek_C)))</f>
        <v>3.5568963876655149</v>
      </c>
      <c r="E9722" s="2">
        <f t="shared" ca="1" si="1051"/>
        <v>0.17313759728042344</v>
      </c>
      <c r="F9722" s="2"/>
      <c r="G9722" s="15">
        <f ca="1">_xlfn.NORM.INV(H9722,Normaal_Mu,Normaal_Sigma)</f>
        <v>5.8967385124774507</v>
      </c>
      <c r="H9722" s="2">
        <f t="shared" ca="1" si="1052"/>
        <v>0.67305663710457231</v>
      </c>
      <c r="I9722" s="2"/>
      <c r="J9722" s="15">
        <f ca="1">-LN(K9722) /NegExp_Labda</f>
        <v>6.692317460270953</v>
      </c>
      <c r="K9722" s="2">
        <f t="shared" ca="1" si="1053"/>
        <v>0.26224830577908897</v>
      </c>
      <c r="L9722" s="2"/>
      <c r="M9722" s="17">
        <f t="shared" ca="1" si="1055"/>
        <v>8</v>
      </c>
      <c r="N9722" s="2">
        <f t="shared" ca="1" si="1049"/>
        <v>0.91428350284840654</v>
      </c>
      <c r="O9722" s="2"/>
      <c r="P9722" s="31">
        <f t="shared" ca="1" si="1054"/>
        <v>5.7099417158214179</v>
      </c>
    </row>
    <row r="9723" spans="1:16" x14ac:dyDescent="0.25">
      <c r="A9723" s="32">
        <f ca="1">Uniform_A+B9723*(Uniform_B-Uniform_A)</f>
        <v>1.9985433273743336</v>
      </c>
      <c r="B9723" s="2">
        <f t="shared" ca="1" si="1050"/>
        <v>0.19985433273743336</v>
      </c>
      <c r="C9723" s="4"/>
      <c r="D9723" s="5">
        <f ca="1">IF(E9723&lt;(Driehoek_C-Driehoek_A)/(Driehoek_B-Driehoek_A),Driehoek_A+SQRT(E9723*(Driehoek_B-Driehoek_A)*(Driehoek_C-Driehoek_A)),Driehoek_B-SQRT((1-E9723)*(Driehoek_B-Driehoek_A)*(Driehoek_B-Driehoek_C)))</f>
        <v>4.3720449987369951</v>
      </c>
      <c r="E9723" s="2">
        <f t="shared" ca="1" si="1051"/>
        <v>0.38805807160813544</v>
      </c>
      <c r="F9723" s="2"/>
      <c r="G9723" s="15">
        <f ca="1">_xlfn.NORM.INV(H9723,Normaal_Mu,Normaal_Sigma)</f>
        <v>3.5191644414598588</v>
      </c>
      <c r="H9723" s="2">
        <f t="shared" ca="1" si="1052"/>
        <v>0.22952326700570824</v>
      </c>
      <c r="I9723" s="2"/>
      <c r="J9723" s="15">
        <f ca="1">-LN(K9723) /NegExp_Labda</f>
        <v>0.17328836875091561</v>
      </c>
      <c r="K9723" s="2">
        <f t="shared" ca="1" si="1053"/>
        <v>0.96593602492330055</v>
      </c>
      <c r="L9723" s="2"/>
      <c r="M9723" s="17">
        <f t="shared" ca="1" si="1055"/>
        <v>5</v>
      </c>
      <c r="N9723" s="2">
        <f t="shared" ca="1" si="1049"/>
        <v>0.58068028546211004</v>
      </c>
      <c r="O9723" s="2"/>
      <c r="P9723" s="31">
        <f t="shared" ca="1" si="1054"/>
        <v>3.0126082272644208</v>
      </c>
    </row>
    <row r="9724" spans="1:16" x14ac:dyDescent="0.25">
      <c r="A9724" s="32">
        <f ca="1">Uniform_A+B9724*(Uniform_B-Uniform_A)</f>
        <v>5.2790756512314205</v>
      </c>
      <c r="B9724" s="2">
        <f t="shared" ca="1" si="1050"/>
        <v>0.52790756512314208</v>
      </c>
      <c r="C9724" s="4"/>
      <c r="D9724" s="5">
        <f ca="1">IF(E9724&lt;(Driehoek_C-Driehoek_A)/(Driehoek_B-Driehoek_A),Driehoek_A+SQRT(E9724*(Driehoek_B-Driehoek_A)*(Driehoek_C-Driehoek_A)),Driehoek_B-SQRT((1-E9724)*(Driehoek_B-Driehoek_A)*(Driehoek_B-Driehoek_C)))</f>
        <v>7.7336695289744979</v>
      </c>
      <c r="E9724" s="2">
        <f t="shared" ca="1" si="1051"/>
        <v>0.95418306109006656</v>
      </c>
      <c r="F9724" s="2"/>
      <c r="G9724" s="15">
        <f ca="1">_xlfn.NORM.INV(H9724,Normaal_Mu,Normaal_Sigma)</f>
        <v>9.0318046834045376</v>
      </c>
      <c r="H9724" s="2">
        <f t="shared" ca="1" si="1052"/>
        <v>0.97809490564424384</v>
      </c>
      <c r="I9724" s="2"/>
      <c r="J9724" s="15">
        <f ca="1">-LN(K9724) /NegExp_Labda</f>
        <v>3.0270889042427243</v>
      </c>
      <c r="K9724" s="2">
        <f t="shared" ca="1" si="1053"/>
        <v>0.54584633485188716</v>
      </c>
      <c r="L9724" s="2"/>
      <c r="M9724" s="17">
        <f t="shared" ca="1" si="1055"/>
        <v>7</v>
      </c>
      <c r="N9724" s="2">
        <f t="shared" ca="1" si="1049"/>
        <v>0.76360135818502584</v>
      </c>
      <c r="O9724" s="2"/>
      <c r="P9724" s="31">
        <f t="shared" ca="1" si="1054"/>
        <v>6.4143277535706362</v>
      </c>
    </row>
    <row r="9725" spans="1:16" x14ac:dyDescent="0.25">
      <c r="A9725" s="32">
        <f ca="1">Uniform_A+B9725*(Uniform_B-Uniform_A)</f>
        <v>4.041476755331141</v>
      </c>
      <c r="B9725" s="2">
        <f t="shared" ca="1" si="1050"/>
        <v>0.40414767553311415</v>
      </c>
      <c r="C9725" s="4"/>
      <c r="D9725" s="5">
        <f ca="1">IF(E9725&lt;(Driehoek_C-Driehoek_A)/(Driehoek_B-Driehoek_A),Driehoek_A+SQRT(E9725*(Driehoek_B-Driehoek_A)*(Driehoek_C-Driehoek_A)),Driehoek_B-SQRT((1-E9725)*(Driehoek_B-Driehoek_A)*(Driehoek_B-Driehoek_C)))</f>
        <v>6.1421546684871249</v>
      </c>
      <c r="E9725" s="2">
        <f t="shared" ca="1" si="1051"/>
        <v>0.76664914460428768</v>
      </c>
      <c r="F9725" s="2"/>
      <c r="G9725" s="15">
        <f ca="1">_xlfn.NORM.INV(H9725,Normaal_Mu,Normaal_Sigma)</f>
        <v>8.2911915983349989</v>
      </c>
      <c r="H9725" s="2">
        <f t="shared" ca="1" si="1052"/>
        <v>0.95007649769740088</v>
      </c>
      <c r="I9725" s="2"/>
      <c r="J9725" s="15">
        <f ca="1">-LN(K9725) /NegExp_Labda</f>
        <v>4.2709932688094892</v>
      </c>
      <c r="K9725" s="2">
        <f t="shared" ca="1" si="1053"/>
        <v>0.42562412675309014</v>
      </c>
      <c r="L9725" s="2"/>
      <c r="M9725" s="17">
        <f t="shared" ca="1" si="1055"/>
        <v>6</v>
      </c>
      <c r="N9725" s="2">
        <f t="shared" ca="1" si="1049"/>
        <v>0.7092375287549465</v>
      </c>
      <c r="O9725" s="2"/>
      <c r="P9725" s="31">
        <f t="shared" ca="1" si="1054"/>
        <v>5.7491632581925511</v>
      </c>
    </row>
    <row r="9726" spans="1:16" x14ac:dyDescent="0.25">
      <c r="A9726" s="32">
        <f ca="1">Uniform_A+B9726*(Uniform_B-Uniform_A)</f>
        <v>1.5664723955903093</v>
      </c>
      <c r="B9726" s="2">
        <f t="shared" ca="1" si="1050"/>
        <v>0.15664723955903093</v>
      </c>
      <c r="C9726" s="4"/>
      <c r="D9726" s="5">
        <f ca="1">IF(E9726&lt;(Driehoek_C-Driehoek_A)/(Driehoek_B-Driehoek_A),Driehoek_A+SQRT(E9726*(Driehoek_B-Driehoek_A)*(Driehoek_C-Driehoek_A)),Driehoek_B-SQRT((1-E9726)*(Driehoek_B-Driehoek_A)*(Driehoek_B-Driehoek_C)))</f>
        <v>4.0100729153868402</v>
      </c>
      <c r="E9726" s="2">
        <f t="shared" ca="1" si="1051"/>
        <v>0.28858936257840029</v>
      </c>
      <c r="F9726" s="2"/>
      <c r="G9726" s="15">
        <f ca="1">_xlfn.NORM.INV(H9726,Normaal_Mu,Normaal_Sigma)</f>
        <v>7.7256218614378582</v>
      </c>
      <c r="H9726" s="2">
        <f t="shared" ca="1" si="1052"/>
        <v>0.91352894734808066</v>
      </c>
      <c r="I9726" s="2"/>
      <c r="J9726" s="15">
        <f ca="1">-LN(K9726) /NegExp_Labda</f>
        <v>1.5379714664252748</v>
      </c>
      <c r="K9726" s="2">
        <f t="shared" ca="1" si="1053"/>
        <v>0.73521353857945437</v>
      </c>
      <c r="L9726" s="2"/>
      <c r="M9726" s="17">
        <f t="shared" ca="1" si="1055"/>
        <v>6</v>
      </c>
      <c r="N9726" s="2">
        <f t="shared" ca="1" si="1049"/>
        <v>0.71549642326639196</v>
      </c>
      <c r="O9726" s="2"/>
      <c r="P9726" s="31">
        <f t="shared" ca="1" si="1054"/>
        <v>4.168027727768056</v>
      </c>
    </row>
    <row r="9727" spans="1:16" x14ac:dyDescent="0.25">
      <c r="A9727" s="32">
        <f ca="1">Uniform_A+B9727*(Uniform_B-Uniform_A)</f>
        <v>6.4934716184825101</v>
      </c>
      <c r="B9727" s="2">
        <f t="shared" ca="1" si="1050"/>
        <v>0.64934716184825103</v>
      </c>
      <c r="C9727" s="4"/>
      <c r="D9727" s="5">
        <f ca="1">IF(E9727&lt;(Driehoek_C-Driehoek_A)/(Driehoek_B-Driehoek_A),Driehoek_A+SQRT(E9727*(Driehoek_B-Driehoek_A)*(Driehoek_C-Driehoek_A)),Driehoek_B-SQRT((1-E9727)*(Driehoek_B-Driehoek_A)*(Driehoek_B-Driehoek_C)))</f>
        <v>5.4757096890991583</v>
      </c>
      <c r="E9727" s="2">
        <f t="shared" ca="1" si="1051"/>
        <v>0.6451250801282985</v>
      </c>
      <c r="F9727" s="2"/>
      <c r="G9727" s="15">
        <f ca="1">_xlfn.NORM.INV(H9727,Normaal_Mu,Normaal_Sigma)</f>
        <v>4.1084960248513767</v>
      </c>
      <c r="H9727" s="2">
        <f t="shared" ca="1" si="1052"/>
        <v>0.32788820345862979</v>
      </c>
      <c r="I9727" s="2"/>
      <c r="J9727" s="15">
        <f ca="1">-LN(K9727) /NegExp_Labda</f>
        <v>1.9431718399616786</v>
      </c>
      <c r="K9727" s="2">
        <f t="shared" ca="1" si="1053"/>
        <v>0.67798211666335206</v>
      </c>
      <c r="L9727" s="2"/>
      <c r="M9727" s="17">
        <f t="shared" ca="1" si="1055"/>
        <v>8</v>
      </c>
      <c r="N9727" s="2">
        <f t="shared" ca="1" si="1049"/>
        <v>0.90088202708039555</v>
      </c>
      <c r="O9727" s="2"/>
      <c r="P9727" s="31">
        <f t="shared" ca="1" si="1054"/>
        <v>5.2041698344789449</v>
      </c>
    </row>
    <row r="9728" spans="1:16" x14ac:dyDescent="0.25">
      <c r="A9728" s="32">
        <f ca="1">Uniform_A+B9728*(Uniform_B-Uniform_A)</f>
        <v>2.1083658966863128</v>
      </c>
      <c r="B9728" s="2">
        <f t="shared" ca="1" si="1050"/>
        <v>0.21083658966863128</v>
      </c>
      <c r="C9728" s="4"/>
      <c r="D9728" s="5">
        <f ca="1">IF(E9728&lt;(Driehoek_C-Driehoek_A)/(Driehoek_B-Driehoek_A),Driehoek_A+SQRT(E9728*(Driehoek_B-Driehoek_A)*(Driehoek_C-Driehoek_A)),Driehoek_B-SQRT((1-E9728)*(Driehoek_B-Driehoek_A)*(Driehoek_B-Driehoek_C)))</f>
        <v>6.8999734721077246</v>
      </c>
      <c r="E9728" s="2">
        <f t="shared" ca="1" si="1051"/>
        <v>0.87399681663282047</v>
      </c>
      <c r="F9728" s="2"/>
      <c r="G9728" s="15">
        <f ca="1">_xlfn.NORM.INV(H9728,Normaal_Mu,Normaal_Sigma)</f>
        <v>1.9290638563852958</v>
      </c>
      <c r="H9728" s="2">
        <f t="shared" ca="1" si="1052"/>
        <v>6.233444698720958E-2</v>
      </c>
      <c r="I9728" s="2"/>
      <c r="J9728" s="15">
        <f ca="1">-LN(K9728) /NegExp_Labda</f>
        <v>5.8243794173079975</v>
      </c>
      <c r="K9728" s="2">
        <f t="shared" ca="1" si="1053"/>
        <v>0.31196137919637734</v>
      </c>
      <c r="L9728" s="2"/>
      <c r="M9728" s="17">
        <f t="shared" ca="1" si="1055"/>
        <v>2</v>
      </c>
      <c r="N9728" s="2">
        <f t="shared" ca="1" si="1049"/>
        <v>4.4576843889313711E-2</v>
      </c>
      <c r="O9728" s="2"/>
      <c r="P9728" s="31">
        <f t="shared" ca="1" si="1054"/>
        <v>3.752356528497466</v>
      </c>
    </row>
    <row r="9729" spans="1:16" x14ac:dyDescent="0.25">
      <c r="A9729" s="32">
        <f ca="1">Uniform_A+B9729*(Uniform_B-Uniform_A)</f>
        <v>0.36081559461271229</v>
      </c>
      <c r="B9729" s="2">
        <f t="shared" ca="1" si="1050"/>
        <v>3.6081559461271229E-2</v>
      </c>
      <c r="C9729" s="4"/>
      <c r="D9729" s="5">
        <f ca="1">IF(E9729&lt;(Driehoek_C-Driehoek_A)/(Driehoek_B-Driehoek_A),Driehoek_A+SQRT(E9729*(Driehoek_B-Driehoek_A)*(Driehoek_C-Driehoek_A)),Driehoek_B-SQRT((1-E9729)*(Driehoek_B-Driehoek_A)*(Driehoek_B-Driehoek_C)))</f>
        <v>4.6612161204637159</v>
      </c>
      <c r="E9729" s="2">
        <f t="shared" ca="1" si="1051"/>
        <v>0.46214155561931647</v>
      </c>
      <c r="F9729" s="2"/>
      <c r="G9729" s="15">
        <f ca="1">_xlfn.NORM.INV(H9729,Normaal_Mu,Normaal_Sigma)</f>
        <v>6.9298925526053941</v>
      </c>
      <c r="H9729" s="2">
        <f t="shared" ca="1" si="1052"/>
        <v>0.83271413940059325</v>
      </c>
      <c r="I9729" s="2"/>
      <c r="J9729" s="15">
        <f ca="1">-LN(K9729) /NegExp_Labda</f>
        <v>1.2843592719474042</v>
      </c>
      <c r="K9729" s="2">
        <f t="shared" ca="1" si="1053"/>
        <v>0.77346732385748418</v>
      </c>
      <c r="L9729" s="2"/>
      <c r="M9729" s="17">
        <f t="shared" ca="1" si="1055"/>
        <v>4</v>
      </c>
      <c r="N9729" s="2">
        <f t="shared" ca="1" si="1049"/>
        <v>0.32801751574170945</v>
      </c>
      <c r="O9729" s="2"/>
      <c r="P9729" s="31">
        <f t="shared" ca="1" si="1054"/>
        <v>3.4472567079258454</v>
      </c>
    </row>
    <row r="9730" spans="1:16" x14ac:dyDescent="0.25">
      <c r="A9730" s="32">
        <f ca="1">Uniform_A+B9730*(Uniform_B-Uniform_A)</f>
        <v>0.41698500401934568</v>
      </c>
      <c r="B9730" s="2">
        <f t="shared" ca="1" si="1050"/>
        <v>4.1698500401934568E-2</v>
      </c>
      <c r="C9730" s="4"/>
      <c r="D9730" s="5">
        <f ca="1">IF(E9730&lt;(Driehoek_C-Driehoek_A)/(Driehoek_B-Driehoek_A),Driehoek_A+SQRT(E9730*(Driehoek_B-Driehoek_A)*(Driehoek_C-Driehoek_A)),Driehoek_B-SQRT((1-E9730)*(Driehoek_B-Driehoek_A)*(Driehoek_B-Driehoek_C)))</f>
        <v>3.3774826092818389</v>
      </c>
      <c r="E9730" s="2">
        <f t="shared" ca="1" si="1051"/>
        <v>0.13553273849099312</v>
      </c>
      <c r="F9730" s="2"/>
      <c r="G9730" s="15">
        <f ca="1">_xlfn.NORM.INV(H9730,Normaal_Mu,Normaal_Sigma)</f>
        <v>6.0677363453952706</v>
      </c>
      <c r="H9730" s="2">
        <f t="shared" ca="1" si="1052"/>
        <v>0.70328362823679613</v>
      </c>
      <c r="I9730" s="2"/>
      <c r="J9730" s="15">
        <f ca="1">-LN(K9730) /NegExp_Labda</f>
        <v>3.3679828606143469</v>
      </c>
      <c r="K9730" s="2">
        <f t="shared" ca="1" si="1053"/>
        <v>0.50987148657644044</v>
      </c>
      <c r="L9730" s="2"/>
      <c r="M9730" s="17">
        <f t="shared" ca="1" si="1055"/>
        <v>3</v>
      </c>
      <c r="N9730" s="2">
        <f t="shared" ca="1" si="1049"/>
        <v>0.20206644857263267</v>
      </c>
      <c r="O9730" s="2"/>
      <c r="P9730" s="31">
        <f t="shared" ca="1" si="1054"/>
        <v>3.2460373638621602</v>
      </c>
    </row>
    <row r="9731" spans="1:16" x14ac:dyDescent="0.25">
      <c r="A9731" s="32">
        <f ca="1">Uniform_A+B9731*(Uniform_B-Uniform_A)</f>
        <v>0.47461237205887685</v>
      </c>
      <c r="B9731" s="2">
        <f t="shared" ca="1" si="1050"/>
        <v>4.7461237205887685E-2</v>
      </c>
      <c r="C9731" s="4"/>
      <c r="D9731" s="5">
        <f ca="1">IF(E9731&lt;(Driehoek_C-Driehoek_A)/(Driehoek_B-Driehoek_A),Driehoek_A+SQRT(E9731*(Driehoek_B-Driehoek_A)*(Driehoek_C-Driehoek_A)),Driehoek_B-SQRT((1-E9731)*(Driehoek_B-Driehoek_A)*(Driehoek_B-Driehoek_C)))</f>
        <v>5.6358620953244145</v>
      </c>
      <c r="E9731" s="2">
        <f t="shared" ca="1" si="1051"/>
        <v>0.6766450330949989</v>
      </c>
      <c r="F9731" s="2"/>
      <c r="G9731" s="15">
        <f ca="1">_xlfn.NORM.INV(H9731,Normaal_Mu,Normaal_Sigma)</f>
        <v>1.9848592733435884</v>
      </c>
      <c r="H9731" s="2">
        <f t="shared" ca="1" si="1052"/>
        <v>6.5832261314690554E-2</v>
      </c>
      <c r="I9731" s="2"/>
      <c r="J9731" s="15">
        <f ca="1">-LN(K9731) /NegExp_Labda</f>
        <v>21.246976355965977</v>
      </c>
      <c r="K9731" s="2">
        <f t="shared" ca="1" si="1053"/>
        <v>1.4272862510870121E-2</v>
      </c>
      <c r="L9731" s="2"/>
      <c r="M9731" s="17">
        <f t="shared" ca="1" si="1055"/>
        <v>8</v>
      </c>
      <c r="N9731" s="2">
        <f t="shared" ca="1" si="1049"/>
        <v>0.89980922615862469</v>
      </c>
      <c r="O9731" s="2"/>
      <c r="P9731" s="31">
        <f t="shared" ca="1" si="1054"/>
        <v>7.4684620193385713</v>
      </c>
    </row>
    <row r="9732" spans="1:16" x14ac:dyDescent="0.25">
      <c r="A9732" s="32">
        <f ca="1">Uniform_A+B9732*(Uniform_B-Uniform_A)</f>
        <v>3.7061800529662015</v>
      </c>
      <c r="B9732" s="2">
        <f t="shared" ca="1" si="1050"/>
        <v>0.37061800529662015</v>
      </c>
      <c r="C9732" s="4"/>
      <c r="D9732" s="5">
        <f ca="1">IF(E9732&lt;(Driehoek_C-Driehoek_A)/(Driehoek_B-Driehoek_A),Driehoek_A+SQRT(E9732*(Driehoek_B-Driehoek_A)*(Driehoek_C-Driehoek_A)),Driehoek_B-SQRT((1-E9732)*(Driehoek_B-Driehoek_A)*(Driehoek_B-Driehoek_C)))</f>
        <v>5.3222950452565581</v>
      </c>
      <c r="E9732" s="2">
        <f t="shared" ca="1" si="1051"/>
        <v>0.61355675045301539</v>
      </c>
      <c r="F9732" s="2"/>
      <c r="G9732" s="15">
        <f ca="1">_xlfn.NORM.INV(H9732,Normaal_Mu,Normaal_Sigma)</f>
        <v>3.5146955967355535</v>
      </c>
      <c r="H9732" s="2">
        <f t="shared" ca="1" si="1052"/>
        <v>0.22884613765120332</v>
      </c>
      <c r="I9732" s="2"/>
      <c r="J9732" s="15">
        <f ca="1">-LN(K9732) /NegExp_Labda</f>
        <v>2.7807280737386919E-2</v>
      </c>
      <c r="K9732" s="2">
        <f t="shared" ca="1" si="1053"/>
        <v>0.99445398012046304</v>
      </c>
      <c r="L9732" s="2"/>
      <c r="M9732" s="17">
        <f t="shared" ca="1" si="1055"/>
        <v>3</v>
      </c>
      <c r="N9732" s="2">
        <f t="shared" ca="1" si="1049"/>
        <v>0.18800501818076487</v>
      </c>
      <c r="O9732" s="2"/>
      <c r="P9732" s="31">
        <f t="shared" ca="1" si="1054"/>
        <v>3.1141955951391398</v>
      </c>
    </row>
    <row r="9733" spans="1:16" x14ac:dyDescent="0.25">
      <c r="A9733" s="32">
        <f ca="1">Uniform_A+B9733*(Uniform_B-Uniform_A)</f>
        <v>0.29927973549232156</v>
      </c>
      <c r="B9733" s="2">
        <f t="shared" ca="1" si="1050"/>
        <v>2.9927973549232156E-2</v>
      </c>
      <c r="C9733" s="4"/>
      <c r="D9733" s="5">
        <f ca="1">IF(E9733&lt;(Driehoek_C-Driehoek_A)/(Driehoek_B-Driehoek_A),Driehoek_A+SQRT(E9733*(Driehoek_B-Driehoek_A)*(Driehoek_C-Driehoek_A)),Driehoek_B-SQRT((1-E9733)*(Driehoek_B-Driehoek_A)*(Driehoek_B-Driehoek_C)))</f>
        <v>5.7257174989797512</v>
      </c>
      <c r="E9733" s="2">
        <f t="shared" ca="1" si="1051"/>
        <v>0.6936878315289311</v>
      </c>
      <c r="F9733" s="2"/>
      <c r="G9733" s="15">
        <f ca="1">_xlfn.NORM.INV(H9733,Normaal_Mu,Normaal_Sigma)</f>
        <v>4.1099210498229342</v>
      </c>
      <c r="H9733" s="2">
        <f t="shared" ca="1" si="1052"/>
        <v>0.32814561347472748</v>
      </c>
      <c r="I9733" s="2"/>
      <c r="J9733" s="15">
        <f ca="1">-LN(K9733) /NegExp_Labda</f>
        <v>12.616738537567628</v>
      </c>
      <c r="K9733" s="2">
        <f t="shared" ca="1" si="1053"/>
        <v>8.0190701878048998E-2</v>
      </c>
      <c r="L9733" s="2"/>
      <c r="M9733" s="17">
        <f t="shared" ca="1" si="1055"/>
        <v>3</v>
      </c>
      <c r="N9733" s="2">
        <f t="shared" ref="N9733:N9796" ca="1" si="1056">RAND()</f>
        <v>0.16067500175722782</v>
      </c>
      <c r="O9733" s="2"/>
      <c r="P9733" s="31">
        <f t="shared" ca="1" si="1054"/>
        <v>5.1503313643725273</v>
      </c>
    </row>
    <row r="9734" spans="1:16" x14ac:dyDescent="0.25">
      <c r="A9734" s="32">
        <f ca="1">Uniform_A+B9734*(Uniform_B-Uniform_A)</f>
        <v>3.4075553355770882</v>
      </c>
      <c r="B9734" s="2">
        <f t="shared" ref="B9734:B9797" ca="1" si="1057">RAND()</f>
        <v>0.34075553355770882</v>
      </c>
      <c r="C9734" s="4"/>
      <c r="D9734" s="5">
        <f ca="1">IF(E9734&lt;(Driehoek_C-Driehoek_A)/(Driehoek_B-Driehoek_A),Driehoek_A+SQRT(E9734*(Driehoek_B-Driehoek_A)*(Driehoek_C-Driehoek_A)),Driehoek_B-SQRT((1-E9734)*(Driehoek_B-Driehoek_A)*(Driehoek_B-Driehoek_C)))</f>
        <v>4.0143684983988859</v>
      </c>
      <c r="E9734" s="2">
        <f t="shared" ref="E9734:E9797" ca="1" si="1058">RAND()</f>
        <v>0.28981367229264632</v>
      </c>
      <c r="F9734" s="2"/>
      <c r="G9734" s="15">
        <f ca="1">_xlfn.NORM.INV(H9734,Normaal_Mu,Normaal_Sigma)</f>
        <v>5.31118988822044</v>
      </c>
      <c r="H9734" s="2">
        <f t="shared" ref="H9734:H9797" ca="1" si="1059">RAND()</f>
        <v>0.56182384478992753</v>
      </c>
      <c r="I9734" s="2"/>
      <c r="J9734" s="15">
        <f ca="1">-LN(K9734) /NegExp_Labda</f>
        <v>0.59502510115960661</v>
      </c>
      <c r="K9734" s="2">
        <f t="shared" ref="K9734:K9797" ca="1" si="1060">RAND()</f>
        <v>0.88780334377207626</v>
      </c>
      <c r="L9734" s="2"/>
      <c r="M9734" s="17">
        <f t="shared" ca="1" si="1055"/>
        <v>4</v>
      </c>
      <c r="N9734" s="2">
        <f t="shared" ca="1" si="1056"/>
        <v>0.32138591783330706</v>
      </c>
      <c r="O9734" s="2"/>
      <c r="P9734" s="31">
        <f t="shared" ca="1" si="1054"/>
        <v>3.4656277646712041</v>
      </c>
    </row>
    <row r="9735" spans="1:16" x14ac:dyDescent="0.25">
      <c r="A9735" s="32">
        <f ca="1">Uniform_A+B9735*(Uniform_B-Uniform_A)</f>
        <v>0.86633514633844388</v>
      </c>
      <c r="B9735" s="2">
        <f t="shared" ca="1" si="1057"/>
        <v>8.6633514633844388E-2</v>
      </c>
      <c r="C9735" s="4"/>
      <c r="D9735" s="5">
        <f ca="1">IF(E9735&lt;(Driehoek_C-Driehoek_A)/(Driehoek_B-Driehoek_A),Driehoek_A+SQRT(E9735*(Driehoek_B-Driehoek_A)*(Driehoek_C-Driehoek_A)),Driehoek_B-SQRT((1-E9735)*(Driehoek_B-Driehoek_A)*(Driehoek_B-Driehoek_C)))</f>
        <v>7.2739037239232625</v>
      </c>
      <c r="E9735" s="2">
        <f t="shared" ca="1" si="1058"/>
        <v>0.91487404702040054</v>
      </c>
      <c r="F9735" s="2"/>
      <c r="G9735" s="15">
        <f ca="1">_xlfn.NORM.INV(H9735,Normaal_Mu,Normaal_Sigma)</f>
        <v>3.808921938637269</v>
      </c>
      <c r="H9735" s="2">
        <f t="shared" ca="1" si="1059"/>
        <v>0.27574160869128739</v>
      </c>
      <c r="I9735" s="2"/>
      <c r="J9735" s="15">
        <f ca="1">-LN(K9735) /NegExp_Labda</f>
        <v>1.7449176483256235</v>
      </c>
      <c r="K9735" s="2">
        <f t="shared" ca="1" si="1060"/>
        <v>0.70540474842670586</v>
      </c>
      <c r="L9735" s="2"/>
      <c r="M9735" s="17">
        <f t="shared" ca="1" si="1055"/>
        <v>5</v>
      </c>
      <c r="N9735" s="2">
        <f t="shared" ca="1" si="1056"/>
        <v>0.54943688953800218</v>
      </c>
      <c r="O9735" s="2"/>
      <c r="P9735" s="31">
        <f t="shared" ca="1" si="1054"/>
        <v>3.7388156914449198</v>
      </c>
    </row>
    <row r="9736" spans="1:16" x14ac:dyDescent="0.25">
      <c r="A9736" s="32">
        <f ca="1">Uniform_A+B9736*(Uniform_B-Uniform_A)</f>
        <v>9.4227530468663687</v>
      </c>
      <c r="B9736" s="2">
        <f t="shared" ca="1" si="1057"/>
        <v>0.94227530468663689</v>
      </c>
      <c r="C9736" s="4"/>
      <c r="D9736" s="5">
        <f ca="1">IF(E9736&lt;(Driehoek_C-Driehoek_A)/(Driehoek_B-Driehoek_A),Driehoek_A+SQRT(E9736*(Driehoek_B-Driehoek_A)*(Driehoek_C-Driehoek_A)),Driehoek_B-SQRT((1-E9736)*(Driehoek_B-Driehoek_A)*(Driehoek_B-Driehoek_C)))</f>
        <v>4.7342423760113164</v>
      </c>
      <c r="E9736" s="2">
        <f t="shared" ca="1" si="1058"/>
        <v>0.48009462552521209</v>
      </c>
      <c r="F9736" s="2"/>
      <c r="G9736" s="15">
        <f ca="1">_xlfn.NORM.INV(H9736,Normaal_Mu,Normaal_Sigma)</f>
        <v>6.6858908334129685</v>
      </c>
      <c r="H9736" s="2">
        <f t="shared" ca="1" si="1059"/>
        <v>0.80037051424461481</v>
      </c>
      <c r="I9736" s="2"/>
      <c r="J9736" s="15">
        <f ca="1">-LN(K9736) /NegExp_Labda</f>
        <v>3.9156131240956995</v>
      </c>
      <c r="K9736" s="2">
        <f t="shared" ca="1" si="1060"/>
        <v>0.45697681390203648</v>
      </c>
      <c r="L9736" s="2"/>
      <c r="M9736" s="17">
        <f t="shared" ca="1" si="1055"/>
        <v>10</v>
      </c>
      <c r="N9736" s="2">
        <f t="shared" ca="1" si="1056"/>
        <v>0.98333573204602387</v>
      </c>
      <c r="O9736" s="2"/>
      <c r="P9736" s="31">
        <f t="shared" ca="1" si="1054"/>
        <v>6.9516998760772708</v>
      </c>
    </row>
    <row r="9737" spans="1:16" x14ac:dyDescent="0.25">
      <c r="A9737" s="32">
        <f ca="1">Uniform_A+B9737*(Uniform_B-Uniform_A)</f>
        <v>0.65839704376226993</v>
      </c>
      <c r="B9737" s="2">
        <f t="shared" ca="1" si="1057"/>
        <v>6.5839704376226993E-2</v>
      </c>
      <c r="C9737" s="4"/>
      <c r="D9737" s="5">
        <f ca="1">IF(E9737&lt;(Driehoek_C-Driehoek_A)/(Driehoek_B-Driehoek_A),Driehoek_A+SQRT(E9737*(Driehoek_B-Driehoek_A)*(Driehoek_C-Driehoek_A)),Driehoek_B-SQRT((1-E9737)*(Driehoek_B-Driehoek_A)*(Driehoek_B-Driehoek_C)))</f>
        <v>6.5290725839709527</v>
      </c>
      <c r="E9737" s="2">
        <f t="shared" ca="1" si="1058"/>
        <v>0.82555764870617188</v>
      </c>
      <c r="F9737" s="2"/>
      <c r="G9737" s="15">
        <f ca="1">_xlfn.NORM.INV(H9737,Normaal_Mu,Normaal_Sigma)</f>
        <v>7.2863196798095142</v>
      </c>
      <c r="H9737" s="2">
        <f t="shared" ca="1" si="1059"/>
        <v>0.87351388351002501</v>
      </c>
      <c r="I9737" s="2"/>
      <c r="J9737" s="15">
        <f ca="1">-LN(K9737) /NegExp_Labda</f>
        <v>5.8706097719872181</v>
      </c>
      <c r="K9737" s="2">
        <f t="shared" ca="1" si="1060"/>
        <v>0.30909025591414085</v>
      </c>
      <c r="L9737" s="2"/>
      <c r="M9737" s="17">
        <f t="shared" ca="1" si="1055"/>
        <v>2</v>
      </c>
      <c r="N9737" s="2">
        <f t="shared" ca="1" si="1056"/>
        <v>8.0318162236613921E-2</v>
      </c>
      <c r="O9737" s="2"/>
      <c r="P9737" s="31">
        <f t="shared" ca="1" si="1054"/>
        <v>4.468879815905991</v>
      </c>
    </row>
    <row r="9738" spans="1:16" x14ac:dyDescent="0.25">
      <c r="A9738" s="32">
        <f ca="1">Uniform_A+B9738*(Uniform_B-Uniform_A)</f>
        <v>4.84441435679331</v>
      </c>
      <c r="B9738" s="2">
        <f t="shared" ca="1" si="1057"/>
        <v>0.48444143567933096</v>
      </c>
      <c r="C9738" s="4"/>
      <c r="D9738" s="5">
        <f ca="1">IF(E9738&lt;(Driehoek_C-Driehoek_A)/(Driehoek_B-Driehoek_A),Driehoek_A+SQRT(E9738*(Driehoek_B-Driehoek_A)*(Driehoek_C-Driehoek_A)),Driehoek_B-SQRT((1-E9738)*(Driehoek_B-Driehoek_A)*(Driehoek_B-Driehoek_C)))</f>
        <v>5.6517811684705155</v>
      </c>
      <c r="E9738" s="2">
        <f t="shared" ca="1" si="1058"/>
        <v>0.67969801874832381</v>
      </c>
      <c r="F9738" s="2"/>
      <c r="G9738" s="15">
        <f ca="1">_xlfn.NORM.INV(H9738,Normaal_Mu,Normaal_Sigma)</f>
        <v>4.2911310155226365</v>
      </c>
      <c r="H9738" s="2">
        <f t="shared" ca="1" si="1059"/>
        <v>0.36150664452229897</v>
      </c>
      <c r="I9738" s="2"/>
      <c r="J9738" s="15">
        <f ca="1">-LN(K9738) /NegExp_Labda</f>
        <v>0.76250267803392902</v>
      </c>
      <c r="K9738" s="2">
        <f t="shared" ca="1" si="1060"/>
        <v>0.8585584341065482</v>
      </c>
      <c r="L9738" s="2"/>
      <c r="M9738" s="17">
        <f t="shared" ca="1" si="1055"/>
        <v>7</v>
      </c>
      <c r="N9738" s="2">
        <f t="shared" ca="1" si="1056"/>
        <v>0.81306423760830926</v>
      </c>
      <c r="O9738" s="2"/>
      <c r="P9738" s="31">
        <f t="shared" ca="1" si="1054"/>
        <v>4.5099658437640784</v>
      </c>
    </row>
    <row r="9739" spans="1:16" x14ac:dyDescent="0.25">
      <c r="A9739" s="32">
        <f ca="1">Uniform_A+B9739*(Uniform_B-Uniform_A)</f>
        <v>4.7892079465458428</v>
      </c>
      <c r="B9739" s="2">
        <f t="shared" ca="1" si="1057"/>
        <v>0.47892079465458426</v>
      </c>
      <c r="C9739" s="4"/>
      <c r="D9739" s="5">
        <f ca="1">IF(E9739&lt;(Driehoek_C-Driehoek_A)/(Driehoek_B-Driehoek_A),Driehoek_A+SQRT(E9739*(Driehoek_B-Driehoek_A)*(Driehoek_C-Driehoek_A)),Driehoek_B-SQRT((1-E9739)*(Driehoek_B-Driehoek_A)*(Driehoek_B-Driehoek_C)))</f>
        <v>5.2286648672454472</v>
      </c>
      <c r="E9739" s="2">
        <f t="shared" ca="1" si="1058"/>
        <v>0.59362946618432011</v>
      </c>
      <c r="F9739" s="2"/>
      <c r="G9739" s="15">
        <f ca="1">_xlfn.NORM.INV(H9739,Normaal_Mu,Normaal_Sigma)</f>
        <v>4.0245103870385748</v>
      </c>
      <c r="H9739" s="2">
        <f t="shared" ca="1" si="1059"/>
        <v>0.31286530513402722</v>
      </c>
      <c r="I9739" s="2"/>
      <c r="J9739" s="15">
        <f ca="1">-LN(K9739) /NegExp_Labda</f>
        <v>0.91693794840399523</v>
      </c>
      <c r="K9739" s="2">
        <f t="shared" ca="1" si="1060"/>
        <v>0.83244544593696335</v>
      </c>
      <c r="L9739" s="2"/>
      <c r="M9739" s="17">
        <f t="shared" ca="1" si="1055"/>
        <v>9</v>
      </c>
      <c r="N9739" s="2">
        <f t="shared" ca="1" si="1056"/>
        <v>0.96510690150447154</v>
      </c>
      <c r="O9739" s="2"/>
      <c r="P9739" s="31">
        <f t="shared" ca="1" si="1054"/>
        <v>4.7918642298467713</v>
      </c>
    </row>
    <row r="9740" spans="1:16" x14ac:dyDescent="0.25">
      <c r="A9740" s="32">
        <f ca="1">Uniform_A+B9740*(Uniform_B-Uniform_A)</f>
        <v>6.213278684095469</v>
      </c>
      <c r="B9740" s="2">
        <f t="shared" ca="1" si="1057"/>
        <v>0.6213278684095469</v>
      </c>
      <c r="C9740" s="4"/>
      <c r="D9740" s="5">
        <f ca="1">IF(E9740&lt;(Driehoek_C-Driehoek_A)/(Driehoek_B-Driehoek_A),Driehoek_A+SQRT(E9740*(Driehoek_B-Driehoek_A)*(Driehoek_C-Driehoek_A)),Driehoek_B-SQRT((1-E9740)*(Driehoek_B-Driehoek_A)*(Driehoek_B-Driehoek_C)))</f>
        <v>5.2041171255974437</v>
      </c>
      <c r="E9740" s="2">
        <f t="shared" ca="1" si="1058"/>
        <v>0.5883220915376397</v>
      </c>
      <c r="F9740" s="2"/>
      <c r="G9740" s="15">
        <f ca="1">_xlfn.NORM.INV(H9740,Normaal_Mu,Normaal_Sigma)</f>
        <v>0.779893963385212</v>
      </c>
      <c r="H9740" s="2">
        <f t="shared" ca="1" si="1059"/>
        <v>1.7426894703771345E-2</v>
      </c>
      <c r="I9740" s="2"/>
      <c r="J9740" s="15">
        <f ca="1">-LN(K9740) /NegExp_Labda</f>
        <v>5.5002420342626799</v>
      </c>
      <c r="K9740" s="2">
        <f t="shared" ca="1" si="1060"/>
        <v>0.33285497084660687</v>
      </c>
      <c r="L9740" s="2"/>
      <c r="M9740" s="17">
        <f t="shared" ca="1" si="1055"/>
        <v>3</v>
      </c>
      <c r="N9740" s="2">
        <f t="shared" ca="1" si="1056"/>
        <v>0.22801012631710704</v>
      </c>
      <c r="O9740" s="2"/>
      <c r="P9740" s="31">
        <f t="shared" ca="1" si="1054"/>
        <v>4.1395063614681611</v>
      </c>
    </row>
    <row r="9741" spans="1:16" x14ac:dyDescent="0.25">
      <c r="A9741" s="32">
        <f ca="1">Uniform_A+B9741*(Uniform_B-Uniform_A)</f>
        <v>5.5162431243428189</v>
      </c>
      <c r="B9741" s="2">
        <f t="shared" ca="1" si="1057"/>
        <v>0.55162431243428189</v>
      </c>
      <c r="C9741" s="4"/>
      <c r="D9741" s="5">
        <f ca="1">IF(E9741&lt;(Driehoek_C-Driehoek_A)/(Driehoek_B-Driehoek_A),Driehoek_A+SQRT(E9741*(Driehoek_B-Driehoek_A)*(Driehoek_C-Driehoek_A)),Driehoek_B-SQRT((1-E9741)*(Driehoek_B-Driehoek_A)*(Driehoek_B-Driehoek_C)))</f>
        <v>5.3185146064915507</v>
      </c>
      <c r="E9741" s="2">
        <f t="shared" ca="1" si="1058"/>
        <v>0.61276186563954105</v>
      </c>
      <c r="F9741" s="2"/>
      <c r="G9741" s="15">
        <f ca="1">_xlfn.NORM.INV(H9741,Normaal_Mu,Normaal_Sigma)</f>
        <v>4.0545820369040548</v>
      </c>
      <c r="H9741" s="2">
        <f t="shared" ca="1" si="1059"/>
        <v>0.31821040894799812</v>
      </c>
      <c r="I9741" s="2"/>
      <c r="J9741" s="15">
        <f ca="1">-LN(K9741) /NegExp_Labda</f>
        <v>2.6405843640761528</v>
      </c>
      <c r="K9741" s="2">
        <f t="shared" ca="1" si="1060"/>
        <v>0.58971443199931384</v>
      </c>
      <c r="L9741" s="2"/>
      <c r="M9741" s="17">
        <f t="shared" ca="1" si="1055"/>
        <v>6</v>
      </c>
      <c r="N9741" s="2">
        <f t="shared" ca="1" si="1056"/>
        <v>0.73770093417323268</v>
      </c>
      <c r="O9741" s="2"/>
      <c r="P9741" s="31">
        <f t="shared" ref="P9741:P9804" ca="1" si="1061">SUM(A9741,D9741,G9741,J9741,M9741)/5</f>
        <v>4.7059848263629149</v>
      </c>
    </row>
    <row r="9742" spans="1:16" x14ac:dyDescent="0.25">
      <c r="A9742" s="32">
        <f ca="1">Uniform_A+B9742*(Uniform_B-Uniform_A)</f>
        <v>5.1377390834496728</v>
      </c>
      <c r="B9742" s="2">
        <f t="shared" ca="1" si="1057"/>
        <v>0.51377390834496728</v>
      </c>
      <c r="C9742" s="4"/>
      <c r="D9742" s="5">
        <f ca="1">IF(E9742&lt;(Driehoek_C-Driehoek_A)/(Driehoek_B-Driehoek_A),Driehoek_A+SQRT(E9742*(Driehoek_B-Driehoek_A)*(Driehoek_C-Driehoek_A)),Driehoek_B-SQRT((1-E9742)*(Driehoek_B-Driehoek_A)*(Driehoek_B-Driehoek_C)))</f>
        <v>3.9800816006770221</v>
      </c>
      <c r="E9742" s="2">
        <f t="shared" ca="1" si="1058"/>
        <v>0.28005165323854841</v>
      </c>
      <c r="F9742" s="2"/>
      <c r="G9742" s="15">
        <f ca="1">_xlfn.NORM.INV(H9742,Normaal_Mu,Normaal_Sigma)</f>
        <v>5.6078571451401906</v>
      </c>
      <c r="H9742" s="2">
        <f t="shared" ca="1" si="1059"/>
        <v>0.6194088454626806</v>
      </c>
      <c r="I9742" s="2"/>
      <c r="J9742" s="15">
        <f ca="1">-LN(K9742) /NegExp_Labda</f>
        <v>8.7640874821463708</v>
      </c>
      <c r="K9742" s="2">
        <f t="shared" ca="1" si="1060"/>
        <v>0.17328502507159704</v>
      </c>
      <c r="L9742" s="2"/>
      <c r="M9742" s="17">
        <f t="shared" ca="1" si="1055"/>
        <v>6</v>
      </c>
      <c r="N9742" s="2">
        <f t="shared" ca="1" si="1056"/>
        <v>0.73511263932201976</v>
      </c>
      <c r="O9742" s="2"/>
      <c r="P9742" s="31">
        <f t="shared" ca="1" si="1061"/>
        <v>5.8979530622826513</v>
      </c>
    </row>
    <row r="9743" spans="1:16" x14ac:dyDescent="0.25">
      <c r="A9743" s="32">
        <f ca="1">Uniform_A+B9743*(Uniform_B-Uniform_A)</f>
        <v>9.3797585843441382</v>
      </c>
      <c r="B9743" s="2">
        <f t="shared" ca="1" si="1057"/>
        <v>0.93797585843441378</v>
      </c>
      <c r="C9743" s="4"/>
      <c r="D9743" s="5">
        <f ca="1">IF(E9743&lt;(Driehoek_C-Driehoek_A)/(Driehoek_B-Driehoek_A),Driehoek_A+SQRT(E9743*(Driehoek_B-Driehoek_A)*(Driehoek_C-Driehoek_A)),Driehoek_B-SQRT((1-E9743)*(Driehoek_B-Driehoek_A)*(Driehoek_B-Driehoek_C)))</f>
        <v>6.8878175947943809</v>
      </c>
      <c r="E9743" s="2">
        <f t="shared" ca="1" si="1058"/>
        <v>0.87253387106113733</v>
      </c>
      <c r="F9743" s="2"/>
      <c r="G9743" s="15">
        <f ca="1">_xlfn.NORM.INV(H9743,Normaal_Mu,Normaal_Sigma)</f>
        <v>4.9905342547384208</v>
      </c>
      <c r="H9743" s="2">
        <f t="shared" ca="1" si="1059"/>
        <v>0.49811186404889296</v>
      </c>
      <c r="I9743" s="2"/>
      <c r="J9743" s="15">
        <f ca="1">-LN(K9743) /NegExp_Labda</f>
        <v>0.84125009665903761</v>
      </c>
      <c r="K9743" s="2">
        <f t="shared" ca="1" si="1060"/>
        <v>0.84514250630296117</v>
      </c>
      <c r="L9743" s="2"/>
      <c r="M9743" s="17">
        <f t="shared" ca="1" si="1055"/>
        <v>5</v>
      </c>
      <c r="N9743" s="2">
        <f t="shared" ca="1" si="1056"/>
        <v>0.58895447886647223</v>
      </c>
      <c r="O9743" s="2"/>
      <c r="P9743" s="31">
        <f t="shared" ca="1" si="1061"/>
        <v>5.4198721061071957</v>
      </c>
    </row>
    <row r="9744" spans="1:16" x14ac:dyDescent="0.25">
      <c r="A9744" s="32">
        <f ca="1">Uniform_A+B9744*(Uniform_B-Uniform_A)</f>
        <v>9.4634671551931735</v>
      </c>
      <c r="B9744" s="2">
        <f t="shared" ca="1" si="1057"/>
        <v>0.94634671551931737</v>
      </c>
      <c r="C9744" s="4"/>
      <c r="D9744" s="5">
        <f ca="1">IF(E9744&lt;(Driehoek_C-Driehoek_A)/(Driehoek_B-Driehoek_A),Driehoek_A+SQRT(E9744*(Driehoek_B-Driehoek_A)*(Driehoek_C-Driehoek_A)),Driehoek_B-SQRT((1-E9744)*(Driehoek_B-Driehoek_A)*(Driehoek_B-Driehoek_C)))</f>
        <v>6.8330106688591652</v>
      </c>
      <c r="E9744" s="2">
        <f t="shared" ca="1" si="1058"/>
        <v>0.86583306396347992</v>
      </c>
      <c r="F9744" s="2"/>
      <c r="G9744" s="15">
        <f ca="1">_xlfn.NORM.INV(H9744,Normaal_Mu,Normaal_Sigma)</f>
        <v>6.5845591117249125</v>
      </c>
      <c r="H9744" s="2">
        <f t="shared" ca="1" si="1059"/>
        <v>0.7859011551901216</v>
      </c>
      <c r="I9744" s="2"/>
      <c r="J9744" s="15">
        <f ca="1">-LN(K9744) /NegExp_Labda</f>
        <v>2.2123705257996988</v>
      </c>
      <c r="K9744" s="2">
        <f t="shared" ca="1" si="1060"/>
        <v>0.64244497676264811</v>
      </c>
      <c r="L9744" s="2"/>
      <c r="M9744" s="17">
        <f t="shared" ca="1" si="1055"/>
        <v>4</v>
      </c>
      <c r="N9744" s="2">
        <f t="shared" ca="1" si="1056"/>
        <v>0.29740212332763194</v>
      </c>
      <c r="O9744" s="2"/>
      <c r="P9744" s="31">
        <f t="shared" ca="1" si="1061"/>
        <v>5.81868149231539</v>
      </c>
    </row>
    <row r="9745" spans="1:16" x14ac:dyDescent="0.25">
      <c r="A9745" s="32">
        <f ca="1">Uniform_A+B9745*(Uniform_B-Uniform_A)</f>
        <v>8.5727629773788045</v>
      </c>
      <c r="B9745" s="2">
        <f t="shared" ca="1" si="1057"/>
        <v>0.8572762977378805</v>
      </c>
      <c r="C9745" s="4"/>
      <c r="D9745" s="5">
        <f ca="1">IF(E9745&lt;(Driehoek_C-Driehoek_A)/(Driehoek_B-Driehoek_A),Driehoek_A+SQRT(E9745*(Driehoek_B-Driehoek_A)*(Driehoek_C-Driehoek_A)),Driehoek_B-SQRT((1-E9745)*(Driehoek_B-Driehoek_A)*(Driehoek_B-Driehoek_C)))</f>
        <v>6.2999794383448027</v>
      </c>
      <c r="E9745" s="2">
        <f t="shared" ca="1" si="1058"/>
        <v>0.79171111333254718</v>
      </c>
      <c r="F9745" s="2"/>
      <c r="G9745" s="15">
        <f ca="1">_xlfn.NORM.INV(H9745,Normaal_Mu,Normaal_Sigma)</f>
        <v>6.5894328663903057</v>
      </c>
      <c r="H9745" s="2">
        <f t="shared" ca="1" si="1059"/>
        <v>0.78661076450544687</v>
      </c>
      <c r="I9745" s="2"/>
      <c r="J9745" s="15">
        <f ca="1">-LN(K9745) /NegExp_Labda</f>
        <v>0.97176778090996907</v>
      </c>
      <c r="K9745" s="2">
        <f t="shared" ca="1" si="1060"/>
        <v>0.82336674639804008</v>
      </c>
      <c r="L9745" s="2"/>
      <c r="M9745" s="17">
        <f t="shared" ca="1" si="1055"/>
        <v>6</v>
      </c>
      <c r="N9745" s="2">
        <f t="shared" ca="1" si="1056"/>
        <v>0.65876691825068356</v>
      </c>
      <c r="O9745" s="2"/>
      <c r="P9745" s="31">
        <f t="shared" ca="1" si="1061"/>
        <v>5.6867886126047758</v>
      </c>
    </row>
    <row r="9746" spans="1:16" x14ac:dyDescent="0.25">
      <c r="A9746" s="32">
        <f ca="1">Uniform_A+B9746*(Uniform_B-Uniform_A)</f>
        <v>7.2113707660690043</v>
      </c>
      <c r="B9746" s="2">
        <f t="shared" ca="1" si="1057"/>
        <v>0.72113707660690041</v>
      </c>
      <c r="C9746" s="4"/>
      <c r="D9746" s="5">
        <f ca="1">IF(E9746&lt;(Driehoek_C-Driehoek_A)/(Driehoek_B-Driehoek_A),Driehoek_A+SQRT(E9746*(Driehoek_B-Driehoek_A)*(Driehoek_C-Driehoek_A)),Driehoek_B-SQRT((1-E9746)*(Driehoek_B-Driehoek_A)*(Driehoek_B-Driehoek_C)))</f>
        <v>4.8909323824699049</v>
      </c>
      <c r="E9746" s="2">
        <f t="shared" ca="1" si="1058"/>
        <v>0.51758752327330138</v>
      </c>
      <c r="F9746" s="2"/>
      <c r="G9746" s="15">
        <f ca="1">_xlfn.NORM.INV(H9746,Normaal_Mu,Normaal_Sigma)</f>
        <v>7.2844250533250134</v>
      </c>
      <c r="H9746" s="2">
        <f t="shared" ca="1" si="1059"/>
        <v>0.87331715484720807</v>
      </c>
      <c r="I9746" s="2"/>
      <c r="J9746" s="15">
        <f ca="1">-LN(K9746) /NegExp_Labda</f>
        <v>1.2165204448658797</v>
      </c>
      <c r="K9746" s="2">
        <f t="shared" ca="1" si="1060"/>
        <v>0.78403306170940135</v>
      </c>
      <c r="L9746" s="2"/>
      <c r="M9746" s="17">
        <f t="shared" ca="1" si="1055"/>
        <v>8</v>
      </c>
      <c r="N9746" s="2">
        <f t="shared" ca="1" si="1056"/>
        <v>0.91619918427575042</v>
      </c>
      <c r="O9746" s="2"/>
      <c r="P9746" s="31">
        <f t="shared" ca="1" si="1061"/>
        <v>5.7206497293459595</v>
      </c>
    </row>
    <row r="9747" spans="1:16" x14ac:dyDescent="0.25">
      <c r="A9747" s="32">
        <f ca="1">Uniform_A+B9747*(Uniform_B-Uniform_A)</f>
        <v>2.0223044481044674</v>
      </c>
      <c r="B9747" s="2">
        <f t="shared" ca="1" si="1057"/>
        <v>0.20223044481044672</v>
      </c>
      <c r="C9747" s="4"/>
      <c r="D9747" s="5">
        <f ca="1">IF(E9747&lt;(Driehoek_C-Driehoek_A)/(Driehoek_B-Driehoek_A),Driehoek_A+SQRT(E9747*(Driehoek_B-Driehoek_A)*(Driehoek_C-Driehoek_A)),Driehoek_B-SQRT((1-E9747)*(Driehoek_B-Driehoek_A)*(Driehoek_B-Driehoek_C)))</f>
        <v>5.8956037806758648</v>
      </c>
      <c r="E9747" s="2">
        <f t="shared" ca="1" si="1058"/>
        <v>0.72464926038417188</v>
      </c>
      <c r="F9747" s="2"/>
      <c r="G9747" s="15">
        <f ca="1">_xlfn.NORM.INV(H9747,Normaal_Mu,Normaal_Sigma)</f>
        <v>1.946850225127744</v>
      </c>
      <c r="H9747" s="2">
        <f t="shared" ca="1" si="1059"/>
        <v>6.3433377771344834E-2</v>
      </c>
      <c r="I9747" s="2"/>
      <c r="J9747" s="15">
        <f ca="1">-LN(K9747) /NegExp_Labda</f>
        <v>1.9387413912652125</v>
      </c>
      <c r="K9747" s="2">
        <f t="shared" ca="1" si="1060"/>
        <v>0.67858313589951647</v>
      </c>
      <c r="L9747" s="2"/>
      <c r="M9747" s="17">
        <f t="shared" ca="1" si="1055"/>
        <v>3</v>
      </c>
      <c r="N9747" s="2">
        <f t="shared" ca="1" si="1056"/>
        <v>0.16975108918657866</v>
      </c>
      <c r="O9747" s="2"/>
      <c r="P9747" s="31">
        <f t="shared" ca="1" si="1061"/>
        <v>2.9606999690346578</v>
      </c>
    </row>
    <row r="9748" spans="1:16" x14ac:dyDescent="0.25">
      <c r="A9748" s="32">
        <f ca="1">Uniform_A+B9748*(Uniform_B-Uniform_A)</f>
        <v>2.2030833609071965</v>
      </c>
      <c r="B9748" s="2">
        <f t="shared" ca="1" si="1057"/>
        <v>0.22030833609071965</v>
      </c>
      <c r="C9748" s="4"/>
      <c r="D9748" s="5">
        <f ca="1">IF(E9748&lt;(Driehoek_C-Driehoek_A)/(Driehoek_B-Driehoek_A),Driehoek_A+SQRT(E9748*(Driehoek_B-Driehoek_A)*(Driehoek_C-Driehoek_A)),Driehoek_B-SQRT((1-E9748)*(Driehoek_B-Driehoek_A)*(Driehoek_B-Driehoek_C)))</f>
        <v>2.2434788330337581</v>
      </c>
      <c r="E9748" s="2">
        <f t="shared" ca="1" si="1058"/>
        <v>4.2344244382486185E-3</v>
      </c>
      <c r="F9748" s="2"/>
      <c r="G9748" s="15">
        <f ca="1">_xlfn.NORM.INV(H9748,Normaal_Mu,Normaal_Sigma)</f>
        <v>3.4199447290678</v>
      </c>
      <c r="H9748" s="2">
        <f t="shared" ca="1" si="1059"/>
        <v>0.21475581459117576</v>
      </c>
      <c r="I9748" s="2"/>
      <c r="J9748" s="15">
        <f ca="1">-LN(K9748) /NegExp_Labda</f>
        <v>0.53667085938464032</v>
      </c>
      <c r="K9748" s="2">
        <f t="shared" ca="1" si="1060"/>
        <v>0.89822546114366619</v>
      </c>
      <c r="L9748" s="2"/>
      <c r="M9748" s="17">
        <f t="shared" ca="1" si="1055"/>
        <v>3</v>
      </c>
      <c r="N9748" s="2">
        <f t="shared" ca="1" si="1056"/>
        <v>0.20383440746046322</v>
      </c>
      <c r="O9748" s="2"/>
      <c r="P9748" s="31">
        <f t="shared" ca="1" si="1061"/>
        <v>2.2806355564786789</v>
      </c>
    </row>
    <row r="9749" spans="1:16" x14ac:dyDescent="0.25">
      <c r="A9749" s="32">
        <f ca="1">Uniform_A+B9749*(Uniform_B-Uniform_A)</f>
        <v>6.2728244484786222</v>
      </c>
      <c r="B9749" s="2">
        <f t="shared" ca="1" si="1057"/>
        <v>0.62728244484786222</v>
      </c>
      <c r="C9749" s="4"/>
      <c r="D9749" s="5">
        <f ca="1">IF(E9749&lt;(Driehoek_C-Driehoek_A)/(Driehoek_B-Driehoek_A),Driehoek_A+SQRT(E9749*(Driehoek_B-Driehoek_A)*(Driehoek_C-Driehoek_A)),Driehoek_B-SQRT((1-E9749)*(Driehoek_B-Driehoek_A)*(Driehoek_B-Driehoek_C)))</f>
        <v>3.8056055480857687</v>
      </c>
      <c r="E9749" s="2">
        <f t="shared" ca="1" si="1058"/>
        <v>0.23287224251986494</v>
      </c>
      <c r="F9749" s="2"/>
      <c r="G9749" s="15">
        <f ca="1">_xlfn.NORM.INV(H9749,Normaal_Mu,Normaal_Sigma)</f>
        <v>3.0791346826022821</v>
      </c>
      <c r="H9749" s="2">
        <f t="shared" ca="1" si="1059"/>
        <v>0.16841875396488393</v>
      </c>
      <c r="I9749" s="2"/>
      <c r="J9749" s="15">
        <f ca="1">-LN(K9749) /NegExp_Labda</f>
        <v>9.5893781931359676</v>
      </c>
      <c r="K9749" s="2">
        <f t="shared" ca="1" si="1060"/>
        <v>0.14691873934416744</v>
      </c>
      <c r="L9749" s="2"/>
      <c r="M9749" s="17">
        <f t="shared" ca="1" si="1055"/>
        <v>8</v>
      </c>
      <c r="N9749" s="2">
        <f t="shared" ca="1" si="1056"/>
        <v>0.8765507283205769</v>
      </c>
      <c r="O9749" s="2"/>
      <c r="P9749" s="31">
        <f t="shared" ca="1" si="1061"/>
        <v>6.1493885744605281</v>
      </c>
    </row>
    <row r="9750" spans="1:16" x14ac:dyDescent="0.25">
      <c r="A9750" s="32">
        <f ca="1">Uniform_A+B9750*(Uniform_B-Uniform_A)</f>
        <v>8.7621693239328877</v>
      </c>
      <c r="B9750" s="2">
        <f t="shared" ca="1" si="1057"/>
        <v>0.87621693239328879</v>
      </c>
      <c r="C9750" s="4"/>
      <c r="D9750" s="5">
        <f ca="1">IF(E9750&lt;(Driehoek_C-Driehoek_A)/(Driehoek_B-Driehoek_A),Driehoek_A+SQRT(E9750*(Driehoek_B-Driehoek_A)*(Driehoek_C-Driehoek_A)),Driehoek_B-SQRT((1-E9750)*(Driehoek_B-Driehoek_A)*(Driehoek_B-Driehoek_C)))</f>
        <v>5.3113865940596696</v>
      </c>
      <c r="E9750" s="2">
        <f t="shared" ca="1" si="1058"/>
        <v>0.61126088975763626</v>
      </c>
      <c r="F9750" s="2"/>
      <c r="G9750" s="15">
        <f ca="1">_xlfn.NORM.INV(H9750,Normaal_Mu,Normaal_Sigma)</f>
        <v>5.2376888409828863</v>
      </c>
      <c r="H9750" s="2">
        <f t="shared" ca="1" si="1059"/>
        <v>0.54730069220982502</v>
      </c>
      <c r="I9750" s="2"/>
      <c r="J9750" s="15">
        <f ca="1">-LN(K9750) /NegExp_Labda</f>
        <v>7.6795130572430637</v>
      </c>
      <c r="K9750" s="2">
        <f t="shared" ca="1" si="1060"/>
        <v>0.21526130613649896</v>
      </c>
      <c r="L9750" s="2"/>
      <c r="M9750" s="17">
        <f t="shared" ca="1" si="1055"/>
        <v>4</v>
      </c>
      <c r="N9750" s="2">
        <f t="shared" ca="1" si="1056"/>
        <v>0.31206465838834696</v>
      </c>
      <c r="O9750" s="2"/>
      <c r="P9750" s="31">
        <f t="shared" ca="1" si="1061"/>
        <v>6.1981515632437016</v>
      </c>
    </row>
    <row r="9751" spans="1:16" x14ac:dyDescent="0.25">
      <c r="A9751" s="32">
        <f ca="1">Uniform_A+B9751*(Uniform_B-Uniform_A)</f>
        <v>8.1847498274457209</v>
      </c>
      <c r="B9751" s="2">
        <f t="shared" ca="1" si="1057"/>
        <v>0.81847498274457209</v>
      </c>
      <c r="C9751" s="4"/>
      <c r="D9751" s="5">
        <f ca="1">IF(E9751&lt;(Driehoek_C-Driehoek_A)/(Driehoek_B-Driehoek_A),Driehoek_A+SQRT(E9751*(Driehoek_B-Driehoek_A)*(Driehoek_C-Driehoek_A)),Driehoek_B-SQRT((1-E9751)*(Driehoek_B-Driehoek_A)*(Driehoek_B-Driehoek_C)))</f>
        <v>5.577944811460755</v>
      </c>
      <c r="E9751" s="2">
        <f t="shared" ca="1" si="1058"/>
        <v>0.66541537961690378</v>
      </c>
      <c r="F9751" s="2"/>
      <c r="G9751" s="15">
        <f ca="1">_xlfn.NORM.INV(H9751,Normaal_Mu,Normaal_Sigma)</f>
        <v>6.8535565542079722</v>
      </c>
      <c r="H9751" s="2">
        <f t="shared" ca="1" si="1059"/>
        <v>0.82297916708888474</v>
      </c>
      <c r="I9751" s="2"/>
      <c r="J9751" s="15">
        <f ca="1">-LN(K9751) /NegExp_Labda</f>
        <v>2.6194663691075974</v>
      </c>
      <c r="K9751" s="2">
        <f t="shared" ca="1" si="1060"/>
        <v>0.59221041658944062</v>
      </c>
      <c r="L9751" s="2"/>
      <c r="M9751" s="17">
        <f t="shared" ca="1" si="1055"/>
        <v>12</v>
      </c>
      <c r="N9751" s="2">
        <f t="shared" ca="1" si="1056"/>
        <v>0.99478668410505955</v>
      </c>
      <c r="O9751" s="2"/>
      <c r="P9751" s="31">
        <f t="shared" ca="1" si="1061"/>
        <v>7.0471435124444097</v>
      </c>
    </row>
    <row r="9752" spans="1:16" x14ac:dyDescent="0.25">
      <c r="A9752" s="32">
        <f ca="1">Uniform_A+B9752*(Uniform_B-Uniform_A)</f>
        <v>3.1436878715308958</v>
      </c>
      <c r="B9752" s="2">
        <f t="shared" ca="1" si="1057"/>
        <v>0.31436878715308958</v>
      </c>
      <c r="C9752" s="4"/>
      <c r="D9752" s="5">
        <f ca="1">IF(E9752&lt;(Driehoek_C-Driehoek_A)/(Driehoek_B-Driehoek_A),Driehoek_A+SQRT(E9752*(Driehoek_B-Driehoek_A)*(Driehoek_C-Driehoek_A)),Driehoek_B-SQRT((1-E9752)*(Driehoek_B-Driehoek_A)*(Driehoek_B-Driehoek_C)))</f>
        <v>7.8007190619166789</v>
      </c>
      <c r="E9752" s="2">
        <f t="shared" ca="1" si="1058"/>
        <v>0.95890643518714258</v>
      </c>
      <c r="F9752" s="2"/>
      <c r="G9752" s="15">
        <f ca="1">_xlfn.NORM.INV(H9752,Normaal_Mu,Normaal_Sigma)</f>
        <v>2.4184412109048385</v>
      </c>
      <c r="H9752" s="2">
        <f t="shared" ca="1" si="1059"/>
        <v>9.8390092414802899E-2</v>
      </c>
      <c r="I9752" s="2"/>
      <c r="J9752" s="15">
        <f ca="1">-LN(K9752) /NegExp_Labda</f>
        <v>1.4482565908149758</v>
      </c>
      <c r="K9752" s="2">
        <f t="shared" ca="1" si="1060"/>
        <v>0.74852451898573646</v>
      </c>
      <c r="L9752" s="2"/>
      <c r="M9752" s="17">
        <f t="shared" ca="1" si="1055"/>
        <v>6</v>
      </c>
      <c r="N9752" s="2">
        <f t="shared" ca="1" si="1056"/>
        <v>0.64892114033481341</v>
      </c>
      <c r="O9752" s="2"/>
      <c r="P9752" s="31">
        <f t="shared" ca="1" si="1061"/>
        <v>4.1622209470334779</v>
      </c>
    </row>
    <row r="9753" spans="1:16" x14ac:dyDescent="0.25">
      <c r="A9753" s="32">
        <f ca="1">Uniform_A+B9753*(Uniform_B-Uniform_A)</f>
        <v>8.1335095017713126</v>
      </c>
      <c r="B9753" s="2">
        <f t="shared" ca="1" si="1057"/>
        <v>0.81335095017713133</v>
      </c>
      <c r="C9753" s="4"/>
      <c r="D9753" s="5">
        <f ca="1">IF(E9753&lt;(Driehoek_C-Driehoek_A)/(Driehoek_B-Driehoek_A),Driehoek_A+SQRT(E9753*(Driehoek_B-Driehoek_A)*(Driehoek_C-Driehoek_A)),Driehoek_B-SQRT((1-E9753)*(Driehoek_B-Driehoek_A)*(Driehoek_B-Driehoek_C)))</f>
        <v>5.5811411520687013</v>
      </c>
      <c r="E9753" s="2">
        <f t="shared" ca="1" si="1058"/>
        <v>0.66604011936919638</v>
      </c>
      <c r="F9753" s="2"/>
      <c r="G9753" s="15">
        <f ca="1">_xlfn.NORM.INV(H9753,Normaal_Mu,Normaal_Sigma)</f>
        <v>7.6474198830777684</v>
      </c>
      <c r="H9753" s="2">
        <f t="shared" ca="1" si="1059"/>
        <v>0.90720030226959858</v>
      </c>
      <c r="I9753" s="2"/>
      <c r="J9753" s="15">
        <f ca="1">-LN(K9753) /NegExp_Labda</f>
        <v>0.36450954132014773</v>
      </c>
      <c r="K9753" s="2">
        <f t="shared" ca="1" si="1060"/>
        <v>0.92969202065742007</v>
      </c>
      <c r="L9753" s="2"/>
      <c r="M9753" s="17">
        <f t="shared" ca="1" si="1055"/>
        <v>5</v>
      </c>
      <c r="N9753" s="2">
        <f t="shared" ca="1" si="1056"/>
        <v>0.56507862442025747</v>
      </c>
      <c r="O9753" s="2"/>
      <c r="P9753" s="31">
        <f t="shared" ca="1" si="1061"/>
        <v>5.3453160156475858</v>
      </c>
    </row>
    <row r="9754" spans="1:16" x14ac:dyDescent="0.25">
      <c r="A9754" s="32">
        <f ca="1">Uniform_A+B9754*(Uniform_B-Uniform_A)</f>
        <v>6.2432315504734737</v>
      </c>
      <c r="B9754" s="2">
        <f t="shared" ca="1" si="1057"/>
        <v>0.62432315504734737</v>
      </c>
      <c r="C9754" s="4"/>
      <c r="D9754" s="5">
        <f ca="1">IF(E9754&lt;(Driehoek_C-Driehoek_A)/(Driehoek_B-Driehoek_A),Driehoek_A+SQRT(E9754*(Driehoek_B-Driehoek_A)*(Driehoek_C-Driehoek_A)),Driehoek_B-SQRT((1-E9754)*(Driehoek_B-Driehoek_A)*(Driehoek_B-Driehoek_C)))</f>
        <v>3.5598506316722172</v>
      </c>
      <c r="E9754" s="2">
        <f t="shared" ca="1" si="1058"/>
        <v>0.1737952852234439</v>
      </c>
      <c r="F9754" s="2"/>
      <c r="G9754" s="15">
        <f ca="1">_xlfn.NORM.INV(H9754,Normaal_Mu,Normaal_Sigma)</f>
        <v>6.5847406729534921</v>
      </c>
      <c r="H9754" s="2">
        <f t="shared" ca="1" si="1059"/>
        <v>0.78592761475781181</v>
      </c>
      <c r="I9754" s="2"/>
      <c r="J9754" s="15">
        <f ca="1">-LN(K9754) /NegExp_Labda</f>
        <v>4.6201419689729022</v>
      </c>
      <c r="K9754" s="2">
        <f t="shared" ca="1" si="1060"/>
        <v>0.39691687868956327</v>
      </c>
      <c r="L9754" s="2"/>
      <c r="M9754" s="17">
        <f t="shared" ca="1" si="1055"/>
        <v>4</v>
      </c>
      <c r="N9754" s="2">
        <f t="shared" ca="1" si="1056"/>
        <v>0.3110412833426226</v>
      </c>
      <c r="O9754" s="2"/>
      <c r="P9754" s="31">
        <f t="shared" ca="1" si="1061"/>
        <v>5.0015929648144164</v>
      </c>
    </row>
    <row r="9755" spans="1:16" x14ac:dyDescent="0.25">
      <c r="A9755" s="32">
        <f ca="1">Uniform_A+B9755*(Uniform_B-Uniform_A)</f>
        <v>0.78039291192160576</v>
      </c>
      <c r="B9755" s="2">
        <f t="shared" ca="1" si="1057"/>
        <v>7.8039291192160576E-2</v>
      </c>
      <c r="C9755" s="4"/>
      <c r="D9755" s="5">
        <f ca="1">IF(E9755&lt;(Driehoek_C-Driehoek_A)/(Driehoek_B-Driehoek_A),Driehoek_A+SQRT(E9755*(Driehoek_B-Driehoek_A)*(Driehoek_C-Driehoek_A)),Driehoek_B-SQRT((1-E9755)*(Driehoek_B-Driehoek_A)*(Driehoek_B-Driehoek_C)))</f>
        <v>6.7194259093068212</v>
      </c>
      <c r="E9755" s="2">
        <f t="shared" ca="1" si="1058"/>
        <v>0.85139948048168512</v>
      </c>
      <c r="F9755" s="2"/>
      <c r="G9755" s="15">
        <f ca="1">_xlfn.NORM.INV(H9755,Normaal_Mu,Normaal_Sigma)</f>
        <v>2.010035200534233</v>
      </c>
      <c r="H9755" s="2">
        <f t="shared" ca="1" si="1059"/>
        <v>6.7459517777789357E-2</v>
      </c>
      <c r="I9755" s="2"/>
      <c r="J9755" s="15">
        <f ca="1">-LN(K9755) /NegExp_Labda</f>
        <v>0.69073926235344085</v>
      </c>
      <c r="K9755" s="2">
        <f t="shared" ca="1" si="1060"/>
        <v>0.87096990717280376</v>
      </c>
      <c r="L9755" s="2"/>
      <c r="M9755" s="17">
        <f t="shared" ca="1" si="1055"/>
        <v>3</v>
      </c>
      <c r="N9755" s="2">
        <f t="shared" ca="1" si="1056"/>
        <v>0.16164721497941725</v>
      </c>
      <c r="O9755" s="2"/>
      <c r="P9755" s="31">
        <f t="shared" ca="1" si="1061"/>
        <v>2.64011865682322</v>
      </c>
    </row>
    <row r="9756" spans="1:16" x14ac:dyDescent="0.25">
      <c r="A9756" s="32">
        <f ca="1">Uniform_A+B9756*(Uniform_B-Uniform_A)</f>
        <v>5.5138466643942774</v>
      </c>
      <c r="B9756" s="2">
        <f t="shared" ca="1" si="1057"/>
        <v>0.55138466643942774</v>
      </c>
      <c r="C9756" s="4"/>
      <c r="D9756" s="5">
        <f ca="1">IF(E9756&lt;(Driehoek_C-Driehoek_A)/(Driehoek_B-Driehoek_A),Driehoek_A+SQRT(E9756*(Driehoek_B-Driehoek_A)*(Driehoek_C-Driehoek_A)),Driehoek_B-SQRT((1-E9756)*(Driehoek_B-Driehoek_A)*(Driehoek_B-Driehoek_C)))</f>
        <v>4.3478780345958059</v>
      </c>
      <c r="E9756" s="2">
        <f t="shared" ca="1" si="1058"/>
        <v>0.38165032054296621</v>
      </c>
      <c r="F9756" s="2"/>
      <c r="G9756" s="15">
        <f ca="1">_xlfn.NORM.INV(H9756,Normaal_Mu,Normaal_Sigma)</f>
        <v>3.9546475617549506</v>
      </c>
      <c r="H9756" s="2">
        <f t="shared" ca="1" si="1059"/>
        <v>0.30059979497982003</v>
      </c>
      <c r="I9756" s="2"/>
      <c r="J9756" s="15">
        <f ca="1">-LN(K9756) /NegExp_Labda</f>
        <v>4.9055957835370059</v>
      </c>
      <c r="K9756" s="2">
        <f t="shared" ca="1" si="1060"/>
        <v>0.37489130187087782</v>
      </c>
      <c r="L9756" s="2"/>
      <c r="M9756" s="17">
        <f t="shared" ca="1" si="1055"/>
        <v>3</v>
      </c>
      <c r="N9756" s="2">
        <f t="shared" ca="1" si="1056"/>
        <v>0.14431036379995699</v>
      </c>
      <c r="O9756" s="2"/>
      <c r="P9756" s="31">
        <f t="shared" ca="1" si="1061"/>
        <v>4.3443936088564081</v>
      </c>
    </row>
    <row r="9757" spans="1:16" x14ac:dyDescent="0.25">
      <c r="A9757" s="32">
        <f ca="1">Uniform_A+B9757*(Uniform_B-Uniform_A)</f>
        <v>3.6257754077424318</v>
      </c>
      <c r="B9757" s="2">
        <f t="shared" ca="1" si="1057"/>
        <v>0.3625775407742432</v>
      </c>
      <c r="C9757" s="4"/>
      <c r="D9757" s="5">
        <f ca="1">IF(E9757&lt;(Driehoek_C-Driehoek_A)/(Driehoek_B-Driehoek_A),Driehoek_A+SQRT(E9757*(Driehoek_B-Driehoek_A)*(Driehoek_C-Driehoek_A)),Driehoek_B-SQRT((1-E9757)*(Driehoek_B-Driehoek_A)*(Driehoek_B-Driehoek_C)))</f>
        <v>4.6629109391215344</v>
      </c>
      <c r="E9757" s="2">
        <f t="shared" ca="1" si="1058"/>
        <v>0.46256167080023858</v>
      </c>
      <c r="F9757" s="2"/>
      <c r="G9757" s="15">
        <f ca="1">_xlfn.NORM.INV(H9757,Normaal_Mu,Normaal_Sigma)</f>
        <v>4.6306574271289733</v>
      </c>
      <c r="H9757" s="2">
        <f t="shared" ca="1" si="1059"/>
        <v>0.42674343444053608</v>
      </c>
      <c r="I9757" s="2"/>
      <c r="J9757" s="15">
        <f ca="1">-LN(K9757) /NegExp_Labda</f>
        <v>2.259772409290504</v>
      </c>
      <c r="K9757" s="2">
        <f t="shared" ca="1" si="1060"/>
        <v>0.63638313604372421</v>
      </c>
      <c r="L9757" s="2"/>
      <c r="M9757" s="17">
        <f t="shared" ca="1" si="1055"/>
        <v>3</v>
      </c>
      <c r="N9757" s="2">
        <f t="shared" ca="1" si="1056"/>
        <v>0.23395203369487116</v>
      </c>
      <c r="O9757" s="2"/>
      <c r="P9757" s="31">
        <f t="shared" ca="1" si="1061"/>
        <v>3.6358232366566883</v>
      </c>
    </row>
    <row r="9758" spans="1:16" x14ac:dyDescent="0.25">
      <c r="A9758" s="32">
        <f ca="1">Uniform_A+B9758*(Uniform_B-Uniform_A)</f>
        <v>4.9623717107998031</v>
      </c>
      <c r="B9758" s="2">
        <f t="shared" ca="1" si="1057"/>
        <v>0.49623717107998033</v>
      </c>
      <c r="C9758" s="4"/>
      <c r="D9758" s="5">
        <f ca="1">IF(E9758&lt;(Driehoek_C-Driehoek_A)/(Driehoek_B-Driehoek_A),Driehoek_A+SQRT(E9758*(Driehoek_B-Driehoek_A)*(Driehoek_C-Driehoek_A)),Driehoek_B-SQRT((1-E9758)*(Driehoek_B-Driehoek_A)*(Driehoek_B-Driehoek_C)))</f>
        <v>3.5048262757966375</v>
      </c>
      <c r="E9758" s="2">
        <f t="shared" ca="1" si="1058"/>
        <v>0.16175015145199845</v>
      </c>
      <c r="F9758" s="2"/>
      <c r="G9758" s="15">
        <f ca="1">_xlfn.NORM.INV(H9758,Normaal_Mu,Normaal_Sigma)</f>
        <v>8.7347265791768418</v>
      </c>
      <c r="H9758" s="2">
        <f t="shared" ca="1" si="1059"/>
        <v>0.96907456366472289</v>
      </c>
      <c r="I9758" s="2"/>
      <c r="J9758" s="15">
        <f ca="1">-LN(K9758) /NegExp_Labda</f>
        <v>3.5377919551198946</v>
      </c>
      <c r="K9758" s="2">
        <f t="shared" ca="1" si="1060"/>
        <v>0.49284606699714406</v>
      </c>
      <c r="L9758" s="2"/>
      <c r="M9758" s="17">
        <f t="shared" ca="1" si="1055"/>
        <v>3</v>
      </c>
      <c r="N9758" s="2">
        <f t="shared" ca="1" si="1056"/>
        <v>0.17029721150842414</v>
      </c>
      <c r="O9758" s="2"/>
      <c r="P9758" s="31">
        <f t="shared" ca="1" si="1061"/>
        <v>4.7479433041786354</v>
      </c>
    </row>
    <row r="9759" spans="1:16" x14ac:dyDescent="0.25">
      <c r="A9759" s="32">
        <f ca="1">Uniform_A+B9759*(Uniform_B-Uniform_A)</f>
        <v>9.9018254273810573</v>
      </c>
      <c r="B9759" s="2">
        <f t="shared" ca="1" si="1057"/>
        <v>0.99018254273810569</v>
      </c>
      <c r="C9759" s="4"/>
      <c r="D9759" s="5">
        <f ca="1">IF(E9759&lt;(Driehoek_C-Driehoek_A)/(Driehoek_B-Driehoek_A),Driehoek_A+SQRT(E9759*(Driehoek_B-Driehoek_A)*(Driehoek_C-Driehoek_A)),Driehoek_B-SQRT((1-E9759)*(Driehoek_B-Driehoek_A)*(Driehoek_B-Driehoek_C)))</f>
        <v>6.3351483343474868</v>
      </c>
      <c r="E9759" s="2">
        <f t="shared" ca="1" si="1058"/>
        <v>0.79710187428768642</v>
      </c>
      <c r="F9759" s="2"/>
      <c r="G9759" s="15">
        <f ca="1">_xlfn.NORM.INV(H9759,Normaal_Mu,Normaal_Sigma)</f>
        <v>3.9397764675798514</v>
      </c>
      <c r="H9759" s="2">
        <f t="shared" ca="1" si="1059"/>
        <v>0.29801722080513871</v>
      </c>
      <c r="I9759" s="2"/>
      <c r="J9759" s="15">
        <f ca="1">-LN(K9759) /NegExp_Labda</f>
        <v>4.1386828623359007</v>
      </c>
      <c r="K9759" s="2">
        <f t="shared" ca="1" si="1060"/>
        <v>0.43703737008802512</v>
      </c>
      <c r="L9759" s="2"/>
      <c r="M9759" s="17">
        <f t="shared" ca="1" si="1055"/>
        <v>7</v>
      </c>
      <c r="N9759" s="2">
        <f t="shared" ca="1" si="1056"/>
        <v>0.80056408279661162</v>
      </c>
      <c r="O9759" s="2"/>
      <c r="P9759" s="31">
        <f t="shared" ca="1" si="1061"/>
        <v>6.2630866183288587</v>
      </c>
    </row>
    <row r="9760" spans="1:16" x14ac:dyDescent="0.25">
      <c r="A9760" s="32">
        <f ca="1">Uniform_A+B9760*(Uniform_B-Uniform_A)</f>
        <v>3.3173074751228748</v>
      </c>
      <c r="B9760" s="2">
        <f t="shared" ca="1" si="1057"/>
        <v>0.33173074751228748</v>
      </c>
      <c r="C9760" s="4"/>
      <c r="D9760" s="5">
        <f ca="1">IF(E9760&lt;(Driehoek_C-Driehoek_A)/(Driehoek_B-Driehoek_A),Driehoek_A+SQRT(E9760*(Driehoek_B-Driehoek_A)*(Driehoek_C-Driehoek_A)),Driehoek_B-SQRT((1-E9760)*(Driehoek_B-Driehoek_A)*(Driehoek_B-Driehoek_C)))</f>
        <v>4.2322414109334288</v>
      </c>
      <c r="E9760" s="2">
        <f t="shared" ca="1" si="1058"/>
        <v>0.35052794389662678</v>
      </c>
      <c r="F9760" s="2"/>
      <c r="G9760" s="15">
        <f ca="1">_xlfn.NORM.INV(H9760,Normaal_Mu,Normaal_Sigma)</f>
        <v>5.4625940688667418</v>
      </c>
      <c r="H9760" s="2">
        <f t="shared" ca="1" si="1059"/>
        <v>0.59145797479530671</v>
      </c>
      <c r="I9760" s="2"/>
      <c r="J9760" s="15">
        <f ca="1">-LN(K9760) /NegExp_Labda</f>
        <v>3.8534585136950605</v>
      </c>
      <c r="K9760" s="2">
        <f t="shared" ca="1" si="1060"/>
        <v>0.46269291164306592</v>
      </c>
      <c r="L9760" s="2"/>
      <c r="M9760" s="17">
        <f t="shared" ca="1" si="1055"/>
        <v>3</v>
      </c>
      <c r="N9760" s="2">
        <f t="shared" ca="1" si="1056"/>
        <v>0.19069660008129941</v>
      </c>
      <c r="O9760" s="2"/>
      <c r="P9760" s="31">
        <f t="shared" ca="1" si="1061"/>
        <v>3.9731202937236212</v>
      </c>
    </row>
    <row r="9761" spans="1:16" x14ac:dyDescent="0.25">
      <c r="A9761" s="32">
        <f ca="1">Uniform_A+B9761*(Uniform_B-Uniform_A)</f>
        <v>7.7253203805404826</v>
      </c>
      <c r="B9761" s="2">
        <f t="shared" ca="1" si="1057"/>
        <v>0.77253203805404824</v>
      </c>
      <c r="C9761" s="4"/>
      <c r="D9761" s="5">
        <f ca="1">IF(E9761&lt;(Driehoek_C-Driehoek_A)/(Driehoek_B-Driehoek_A),Driehoek_A+SQRT(E9761*(Driehoek_B-Driehoek_A)*(Driehoek_C-Driehoek_A)),Driehoek_B-SQRT((1-E9761)*(Driehoek_B-Driehoek_A)*(Driehoek_B-Driehoek_C)))</f>
        <v>3.5396760388413782</v>
      </c>
      <c r="E9761" s="2">
        <f t="shared" ca="1" si="1058"/>
        <v>0.16932873604159115</v>
      </c>
      <c r="F9761" s="2"/>
      <c r="G9761" s="15">
        <f ca="1">_xlfn.NORM.INV(H9761,Normaal_Mu,Normaal_Sigma)</f>
        <v>0.96373687014048226</v>
      </c>
      <c r="H9761" s="2">
        <f t="shared" ca="1" si="1059"/>
        <v>2.1788780535829999E-2</v>
      </c>
      <c r="I9761" s="2"/>
      <c r="J9761" s="15">
        <f ca="1">-LN(K9761) /NegExp_Labda</f>
        <v>2.7737489161354825</v>
      </c>
      <c r="K9761" s="2">
        <f t="shared" ca="1" si="1060"/>
        <v>0.57421592167742741</v>
      </c>
      <c r="L9761" s="2"/>
      <c r="M9761" s="17">
        <f t="shared" ca="1" si="1055"/>
        <v>4</v>
      </c>
      <c r="N9761" s="2">
        <f t="shared" ca="1" si="1056"/>
        <v>0.26622457030049806</v>
      </c>
      <c r="O9761" s="2"/>
      <c r="P9761" s="31">
        <f t="shared" ca="1" si="1061"/>
        <v>3.8004964411315649</v>
      </c>
    </row>
    <row r="9762" spans="1:16" x14ac:dyDescent="0.25">
      <c r="A9762" s="32">
        <f ca="1">Uniform_A+B9762*(Uniform_B-Uniform_A)</f>
        <v>4.7687800357267642</v>
      </c>
      <c r="B9762" s="2">
        <f t="shared" ca="1" si="1057"/>
        <v>0.4768780035726764</v>
      </c>
      <c r="C9762" s="4"/>
      <c r="D9762" s="5">
        <f ca="1">IF(E9762&lt;(Driehoek_C-Driehoek_A)/(Driehoek_B-Driehoek_A),Driehoek_A+SQRT(E9762*(Driehoek_B-Driehoek_A)*(Driehoek_C-Driehoek_A)),Driehoek_B-SQRT((1-E9762)*(Driehoek_B-Driehoek_A)*(Driehoek_B-Driehoek_C)))</f>
        <v>3.8016132483819383</v>
      </c>
      <c r="E9762" s="2">
        <f t="shared" ca="1" si="1058"/>
        <v>0.2318435926246657</v>
      </c>
      <c r="F9762" s="2"/>
      <c r="G9762" s="15">
        <f ca="1">_xlfn.NORM.INV(H9762,Normaal_Mu,Normaal_Sigma)</f>
        <v>7.0353554431745859</v>
      </c>
      <c r="H9762" s="2">
        <f t="shared" ca="1" si="1059"/>
        <v>0.84558443098264924</v>
      </c>
      <c r="I9762" s="2"/>
      <c r="J9762" s="15">
        <f ca="1">-LN(K9762) /NegExp_Labda</f>
        <v>1.3429345702479134</v>
      </c>
      <c r="K9762" s="2">
        <f t="shared" ca="1" si="1060"/>
        <v>0.76445897769689508</v>
      </c>
      <c r="L9762" s="2"/>
      <c r="M9762" s="17">
        <f t="shared" ca="1" si="1055"/>
        <v>7</v>
      </c>
      <c r="N9762" s="2">
        <f t="shared" ca="1" si="1056"/>
        <v>0.79106649707320487</v>
      </c>
      <c r="O9762" s="2"/>
      <c r="P9762" s="31">
        <f t="shared" ca="1" si="1061"/>
        <v>4.7897366595062403</v>
      </c>
    </row>
    <row r="9763" spans="1:16" x14ac:dyDescent="0.25">
      <c r="A9763" s="32">
        <f ca="1">Uniform_A+B9763*(Uniform_B-Uniform_A)</f>
        <v>2.868425705819666</v>
      </c>
      <c r="B9763" s="2">
        <f t="shared" ca="1" si="1057"/>
        <v>0.2868425705819666</v>
      </c>
      <c r="C9763" s="4"/>
      <c r="D9763" s="5">
        <f ca="1">IF(E9763&lt;(Driehoek_C-Driehoek_A)/(Driehoek_B-Driehoek_A),Driehoek_A+SQRT(E9763*(Driehoek_B-Driehoek_A)*(Driehoek_C-Driehoek_A)),Driehoek_B-SQRT((1-E9763)*(Driehoek_B-Driehoek_A)*(Driehoek_B-Driehoek_C)))</f>
        <v>4.5856303332282815</v>
      </c>
      <c r="E9763" s="2">
        <f t="shared" ca="1" si="1058"/>
        <v>0.44323829843102136</v>
      </c>
      <c r="F9763" s="2"/>
      <c r="G9763" s="15">
        <f ca="1">_xlfn.NORM.INV(H9763,Normaal_Mu,Normaal_Sigma)</f>
        <v>7.0712451663981142</v>
      </c>
      <c r="H9763" s="2">
        <f t="shared" ca="1" si="1059"/>
        <v>0.84981087396347843</v>
      </c>
      <c r="I9763" s="2"/>
      <c r="J9763" s="15">
        <f ca="1">-LN(K9763) /NegExp_Labda</f>
        <v>1.040007643762781</v>
      </c>
      <c r="K9763" s="2">
        <f t="shared" ca="1" si="1060"/>
        <v>0.81220579504930457</v>
      </c>
      <c r="L9763" s="2"/>
      <c r="M9763" s="17">
        <f t="shared" ca="1" si="1055"/>
        <v>5</v>
      </c>
      <c r="N9763" s="2">
        <f t="shared" ca="1" si="1056"/>
        <v>0.44224744888521528</v>
      </c>
      <c r="O9763" s="2"/>
      <c r="P9763" s="31">
        <f t="shared" ca="1" si="1061"/>
        <v>4.1130617698417691</v>
      </c>
    </row>
    <row r="9764" spans="1:16" x14ac:dyDescent="0.25">
      <c r="A9764" s="32">
        <f ca="1">Uniform_A+B9764*(Uniform_B-Uniform_A)</f>
        <v>3.1314592537797559</v>
      </c>
      <c r="B9764" s="2">
        <f t="shared" ca="1" si="1057"/>
        <v>0.31314592537797559</v>
      </c>
      <c r="C9764" s="4"/>
      <c r="D9764" s="5">
        <f ca="1">IF(E9764&lt;(Driehoek_C-Driehoek_A)/(Driehoek_B-Driehoek_A),Driehoek_A+SQRT(E9764*(Driehoek_B-Driehoek_A)*(Driehoek_C-Driehoek_A)),Driehoek_B-SQRT((1-E9764)*(Driehoek_B-Driehoek_A)*(Driehoek_B-Driehoek_C)))</f>
        <v>5.0754641582270548</v>
      </c>
      <c r="E9764" s="2">
        <f t="shared" ca="1" si="1058"/>
        <v>0.55994338361827201</v>
      </c>
      <c r="F9764" s="2"/>
      <c r="G9764" s="15">
        <f ca="1">_xlfn.NORM.INV(H9764,Normaal_Mu,Normaal_Sigma)</f>
        <v>2.9909362672849009</v>
      </c>
      <c r="H9764" s="2">
        <f t="shared" ca="1" si="1059"/>
        <v>0.15756115971170692</v>
      </c>
      <c r="I9764" s="2"/>
      <c r="J9764" s="15">
        <f ca="1">-LN(K9764) /NegExp_Labda</f>
        <v>3.2772972120127131</v>
      </c>
      <c r="K9764" s="2">
        <f t="shared" ca="1" si="1060"/>
        <v>0.5192034636932531</v>
      </c>
      <c r="L9764" s="2"/>
      <c r="M9764" s="17">
        <f t="shared" ca="1" si="1055"/>
        <v>4</v>
      </c>
      <c r="N9764" s="2">
        <f t="shared" ca="1" si="1056"/>
        <v>0.42889673587781563</v>
      </c>
      <c r="O9764" s="2"/>
      <c r="P9764" s="31">
        <f t="shared" ca="1" si="1061"/>
        <v>3.695031378260885</v>
      </c>
    </row>
    <row r="9765" spans="1:16" x14ac:dyDescent="0.25">
      <c r="A9765" s="32">
        <f ca="1">Uniform_A+B9765*(Uniform_B-Uniform_A)</f>
        <v>4.6030974441288457</v>
      </c>
      <c r="B9765" s="2">
        <f t="shared" ca="1" si="1057"/>
        <v>0.46030974441288453</v>
      </c>
      <c r="C9765" s="4"/>
      <c r="D9765" s="5">
        <f ca="1">IF(E9765&lt;(Driehoek_C-Driehoek_A)/(Driehoek_B-Driehoek_A),Driehoek_A+SQRT(E9765*(Driehoek_B-Driehoek_A)*(Driehoek_C-Driehoek_A)),Driehoek_B-SQRT((1-E9765)*(Driehoek_B-Driehoek_A)*(Driehoek_B-Driehoek_C)))</f>
        <v>4.6033885324564734</v>
      </c>
      <c r="E9765" s="2">
        <f t="shared" ca="1" si="1058"/>
        <v>0.44770878867042163</v>
      </c>
      <c r="F9765" s="2"/>
      <c r="G9765" s="15">
        <f ca="1">_xlfn.NORM.INV(H9765,Normaal_Mu,Normaal_Sigma)</f>
        <v>10.268985621505916</v>
      </c>
      <c r="H9765" s="2">
        <f t="shared" ca="1" si="1059"/>
        <v>0.99578684558848518</v>
      </c>
      <c r="I9765" s="2"/>
      <c r="J9765" s="15">
        <f ca="1">-LN(K9765) /NegExp_Labda</f>
        <v>4.3864564347670436</v>
      </c>
      <c r="K9765" s="2">
        <f t="shared" ca="1" si="1060"/>
        <v>0.41590796259811758</v>
      </c>
      <c r="L9765" s="2"/>
      <c r="M9765" s="17">
        <f t="shared" ca="1" si="1055"/>
        <v>3</v>
      </c>
      <c r="N9765" s="2">
        <f t="shared" ca="1" si="1056"/>
        <v>0.23210282941171412</v>
      </c>
      <c r="O9765" s="2"/>
      <c r="P9765" s="31">
        <f t="shared" ca="1" si="1061"/>
        <v>5.3723856065716564</v>
      </c>
    </row>
    <row r="9766" spans="1:16" x14ac:dyDescent="0.25">
      <c r="A9766" s="32">
        <f ca="1">Uniform_A+B9766*(Uniform_B-Uniform_A)</f>
        <v>4.9844436854781264</v>
      </c>
      <c r="B9766" s="2">
        <f t="shared" ca="1" si="1057"/>
        <v>0.4984443685478126</v>
      </c>
      <c r="C9766" s="4"/>
      <c r="D9766" s="5">
        <f ca="1">IF(E9766&lt;(Driehoek_C-Driehoek_A)/(Driehoek_B-Driehoek_A),Driehoek_A+SQRT(E9766*(Driehoek_B-Driehoek_A)*(Driehoek_C-Driehoek_A)),Driehoek_B-SQRT((1-E9766)*(Driehoek_B-Driehoek_A)*(Driehoek_B-Driehoek_C)))</f>
        <v>2.6380947195666358</v>
      </c>
      <c r="E9766" s="2">
        <f t="shared" ca="1" si="1058"/>
        <v>2.9083205081344543E-2</v>
      </c>
      <c r="F9766" s="2"/>
      <c r="G9766" s="15">
        <f ca="1">_xlfn.NORM.INV(H9766,Normaal_Mu,Normaal_Sigma)</f>
        <v>3.2605744806858032</v>
      </c>
      <c r="H9766" s="2">
        <f t="shared" ca="1" si="1059"/>
        <v>0.19222869873434656</v>
      </c>
      <c r="I9766" s="2"/>
      <c r="J9766" s="15">
        <f ca="1">-LN(K9766) /NegExp_Labda</f>
        <v>1.2781288566669795</v>
      </c>
      <c r="K9766" s="2">
        <f t="shared" ca="1" si="1060"/>
        <v>0.77443172912392133</v>
      </c>
      <c r="L9766" s="2"/>
      <c r="M9766" s="17">
        <f t="shared" ca="1" si="1055"/>
        <v>6</v>
      </c>
      <c r="N9766" s="2">
        <f t="shared" ca="1" si="1056"/>
        <v>0.73215886100707994</v>
      </c>
      <c r="O9766" s="2"/>
      <c r="P9766" s="31">
        <f t="shared" ca="1" si="1061"/>
        <v>3.6322483484795085</v>
      </c>
    </row>
    <row r="9767" spans="1:16" x14ac:dyDescent="0.25">
      <c r="A9767" s="32">
        <f ca="1">Uniform_A+B9767*(Uniform_B-Uniform_A)</f>
        <v>7.4603819226986898</v>
      </c>
      <c r="B9767" s="2">
        <f t="shared" ca="1" si="1057"/>
        <v>0.746038192269869</v>
      </c>
      <c r="C9767" s="4"/>
      <c r="D9767" s="5">
        <f ca="1">IF(E9767&lt;(Driehoek_C-Driehoek_A)/(Driehoek_B-Driehoek_A),Driehoek_A+SQRT(E9767*(Driehoek_B-Driehoek_A)*(Driehoek_C-Driehoek_A)),Driehoek_B-SQRT((1-E9767)*(Driehoek_B-Driehoek_A)*(Driehoek_B-Driehoek_C)))</f>
        <v>4.2321995237348506</v>
      </c>
      <c r="E9767" s="2">
        <f t="shared" ca="1" si="1058"/>
        <v>0.35051653195788035</v>
      </c>
      <c r="F9767" s="2"/>
      <c r="G9767" s="15">
        <f ca="1">_xlfn.NORM.INV(H9767,Normaal_Mu,Normaal_Sigma)</f>
        <v>6.3349243374915387</v>
      </c>
      <c r="H9767" s="2">
        <f t="shared" ca="1" si="1059"/>
        <v>0.74776151660601298</v>
      </c>
      <c r="I9767" s="2"/>
      <c r="J9767" s="15">
        <f ca="1">-LN(K9767) /NegExp_Labda</f>
        <v>0.22640029873770218</v>
      </c>
      <c r="K9767" s="2">
        <f t="shared" ca="1" si="1060"/>
        <v>0.95572978290728494</v>
      </c>
      <c r="L9767" s="2"/>
      <c r="M9767" s="17">
        <f t="shared" ca="1" si="1055"/>
        <v>5</v>
      </c>
      <c r="N9767" s="2">
        <f t="shared" ca="1" si="1056"/>
        <v>0.48639238118885342</v>
      </c>
      <c r="O9767" s="2"/>
      <c r="P9767" s="31">
        <f t="shared" ca="1" si="1061"/>
        <v>4.6507812165325557</v>
      </c>
    </row>
    <row r="9768" spans="1:16" x14ac:dyDescent="0.25">
      <c r="A9768" s="32">
        <f ca="1">Uniform_A+B9768*(Uniform_B-Uniform_A)</f>
        <v>2.5977100034890608</v>
      </c>
      <c r="B9768" s="2">
        <f t="shared" ca="1" si="1057"/>
        <v>0.2597710003489061</v>
      </c>
      <c r="C9768" s="4"/>
      <c r="D9768" s="5">
        <f ca="1">IF(E9768&lt;(Driehoek_C-Driehoek_A)/(Driehoek_B-Driehoek_A),Driehoek_A+SQRT(E9768*(Driehoek_B-Driehoek_A)*(Driehoek_C-Driehoek_A)),Driehoek_B-SQRT((1-E9768)*(Driehoek_B-Driehoek_A)*(Driehoek_B-Driehoek_C)))</f>
        <v>4.3583621420406047</v>
      </c>
      <c r="E9768" s="2">
        <f t="shared" ca="1" si="1058"/>
        <v>0.38443422844451747</v>
      </c>
      <c r="F9768" s="2"/>
      <c r="G9768" s="15">
        <f ca="1">_xlfn.NORM.INV(H9768,Normaal_Mu,Normaal_Sigma)</f>
        <v>5.430578310082355</v>
      </c>
      <c r="H9768" s="2">
        <f t="shared" ca="1" si="1059"/>
        <v>0.58522905779178946</v>
      </c>
      <c r="I9768" s="2"/>
      <c r="J9768" s="15">
        <f ca="1">-LN(K9768) /NegExp_Labda</f>
        <v>1.3238179273647162</v>
      </c>
      <c r="K9768" s="2">
        <f t="shared" ca="1" si="1060"/>
        <v>0.76738735004963576</v>
      </c>
      <c r="L9768" s="2"/>
      <c r="M9768" s="17">
        <f t="shared" ca="1" si="1055"/>
        <v>3</v>
      </c>
      <c r="N9768" s="2">
        <f t="shared" ca="1" si="1056"/>
        <v>0.2440221013124918</v>
      </c>
      <c r="O9768" s="2"/>
      <c r="P9768" s="31">
        <f t="shared" ca="1" si="1061"/>
        <v>3.3420936765953471</v>
      </c>
    </row>
    <row r="9769" spans="1:16" x14ac:dyDescent="0.25">
      <c r="A9769" s="32">
        <f ca="1">Uniform_A+B9769*(Uniform_B-Uniform_A)</f>
        <v>4.5643803859220222</v>
      </c>
      <c r="B9769" s="2">
        <f t="shared" ca="1" si="1057"/>
        <v>0.45643803859220222</v>
      </c>
      <c r="C9769" s="4"/>
      <c r="D9769" s="5">
        <f ca="1">IF(E9769&lt;(Driehoek_C-Driehoek_A)/(Driehoek_B-Driehoek_A),Driehoek_A+SQRT(E9769*(Driehoek_B-Driehoek_A)*(Driehoek_C-Driehoek_A)),Driehoek_B-SQRT((1-E9769)*(Driehoek_B-Driehoek_A)*(Driehoek_B-Driehoek_C)))</f>
        <v>6.3550123300091892</v>
      </c>
      <c r="E9769" s="2">
        <f t="shared" ca="1" si="1058"/>
        <v>0.80011543501704518</v>
      </c>
      <c r="F9769" s="2"/>
      <c r="G9769" s="15">
        <f ca="1">_xlfn.NORM.INV(H9769,Normaal_Mu,Normaal_Sigma)</f>
        <v>5.9337125520613068</v>
      </c>
      <c r="H9769" s="2">
        <f t="shared" ca="1" si="1059"/>
        <v>0.67969864518551171</v>
      </c>
      <c r="I9769" s="2"/>
      <c r="J9769" s="15">
        <f ca="1">-LN(K9769) /NegExp_Labda</f>
        <v>1.4148188929033769</v>
      </c>
      <c r="K9769" s="2">
        <f t="shared" ca="1" si="1060"/>
        <v>0.75354708191023434</v>
      </c>
      <c r="L9769" s="2"/>
      <c r="M9769" s="17">
        <f t="shared" ca="1" si="1055"/>
        <v>8</v>
      </c>
      <c r="N9769" s="2">
        <f t="shared" ca="1" si="1056"/>
        <v>0.91806550715529989</v>
      </c>
      <c r="O9769" s="2"/>
      <c r="P9769" s="31">
        <f t="shared" ca="1" si="1061"/>
        <v>5.2535848321791789</v>
      </c>
    </row>
    <row r="9770" spans="1:16" x14ac:dyDescent="0.25">
      <c r="A9770" s="32">
        <f ca="1">Uniform_A+B9770*(Uniform_B-Uniform_A)</f>
        <v>9.6678273020481722</v>
      </c>
      <c r="B9770" s="2">
        <f t="shared" ca="1" si="1057"/>
        <v>0.9667827302048172</v>
      </c>
      <c r="C9770" s="4"/>
      <c r="D9770" s="5">
        <f ca="1">IF(E9770&lt;(Driehoek_C-Driehoek_A)/(Driehoek_B-Driehoek_A),Driehoek_A+SQRT(E9770*(Driehoek_B-Driehoek_A)*(Driehoek_C-Driehoek_A)),Driehoek_B-SQRT((1-E9770)*(Driehoek_B-Driehoek_A)*(Driehoek_B-Driehoek_C)))</f>
        <v>6.1938246803837336</v>
      </c>
      <c r="E9770" s="2">
        <f t="shared" ca="1" si="1058"/>
        <v>0.77501085930218705</v>
      </c>
      <c r="F9770" s="2"/>
      <c r="G9770" s="15">
        <f ca="1">_xlfn.NORM.INV(H9770,Normaal_Mu,Normaal_Sigma)</f>
        <v>4.8006992478397832</v>
      </c>
      <c r="H9770" s="2">
        <f t="shared" ca="1" si="1059"/>
        <v>0.46031094925194382</v>
      </c>
      <c r="I9770" s="2"/>
      <c r="J9770" s="15">
        <f ca="1">-LN(K9770) /NegExp_Labda</f>
        <v>5.8437415116567157</v>
      </c>
      <c r="K9770" s="2">
        <f t="shared" ca="1" si="1060"/>
        <v>0.31075567007701543</v>
      </c>
      <c r="L9770" s="2"/>
      <c r="M9770" s="17">
        <f t="shared" ca="1" si="1055"/>
        <v>6</v>
      </c>
      <c r="N9770" s="2">
        <f t="shared" ca="1" si="1056"/>
        <v>0.75708533351451435</v>
      </c>
      <c r="O9770" s="2"/>
      <c r="P9770" s="31">
        <f t="shared" ca="1" si="1061"/>
        <v>6.5012185483856815</v>
      </c>
    </row>
    <row r="9771" spans="1:16" x14ac:dyDescent="0.25">
      <c r="A9771" s="32">
        <f ca="1">Uniform_A+B9771*(Uniform_B-Uniform_A)</f>
        <v>3.3040548525563098</v>
      </c>
      <c r="B9771" s="2">
        <f t="shared" ca="1" si="1057"/>
        <v>0.33040548525563096</v>
      </c>
      <c r="C9771" s="4"/>
      <c r="D9771" s="5">
        <f ca="1">IF(E9771&lt;(Driehoek_C-Driehoek_A)/(Driehoek_B-Driehoek_A),Driehoek_A+SQRT(E9771*(Driehoek_B-Driehoek_A)*(Driehoek_C-Driehoek_A)),Driehoek_B-SQRT((1-E9771)*(Driehoek_B-Driehoek_A)*(Driehoek_B-Driehoek_C)))</f>
        <v>6.360491181658201</v>
      </c>
      <c r="E9771" s="2">
        <f t="shared" ca="1" si="1058"/>
        <v>0.8009426627970252</v>
      </c>
      <c r="F9771" s="2"/>
      <c r="G9771" s="15">
        <f ca="1">_xlfn.NORM.INV(H9771,Normaal_Mu,Normaal_Sigma)</f>
        <v>4.9617378071565978</v>
      </c>
      <c r="H9771" s="2">
        <f t="shared" ca="1" si="1059"/>
        <v>0.49236826230432351</v>
      </c>
      <c r="I9771" s="2"/>
      <c r="J9771" s="15">
        <f ca="1">-LN(K9771) /NegExp_Labda</f>
        <v>15.721648135650831</v>
      </c>
      <c r="K9771" s="2">
        <f t="shared" ca="1" si="1060"/>
        <v>4.309580462359508E-2</v>
      </c>
      <c r="L9771" s="2"/>
      <c r="M9771" s="17">
        <f t="shared" ca="1" si="1055"/>
        <v>7</v>
      </c>
      <c r="N9771" s="2">
        <f t="shared" ca="1" si="1056"/>
        <v>0.83926381127430816</v>
      </c>
      <c r="O9771" s="2"/>
      <c r="P9771" s="31">
        <f t="shared" ca="1" si="1061"/>
        <v>7.4695863954043888</v>
      </c>
    </row>
    <row r="9772" spans="1:16" x14ac:dyDescent="0.25">
      <c r="A9772" s="32">
        <f ca="1">Uniform_A+B9772*(Uniform_B-Uniform_A)</f>
        <v>8.4178073950910246</v>
      </c>
      <c r="B9772" s="2">
        <f t="shared" ca="1" si="1057"/>
        <v>0.84178073950910237</v>
      </c>
      <c r="C9772" s="4"/>
      <c r="D9772" s="5">
        <f ca="1">IF(E9772&lt;(Driehoek_C-Driehoek_A)/(Driehoek_B-Driehoek_A),Driehoek_A+SQRT(E9772*(Driehoek_B-Driehoek_A)*(Driehoek_C-Driehoek_A)),Driehoek_B-SQRT((1-E9772)*(Driehoek_B-Driehoek_A)*(Driehoek_B-Driehoek_C)))</f>
        <v>3.9815101636618211</v>
      </c>
      <c r="E9772" s="2">
        <f t="shared" ca="1" si="1058"/>
        <v>0.28045589490679257</v>
      </c>
      <c r="F9772" s="2"/>
      <c r="G9772" s="15">
        <f ca="1">_xlfn.NORM.INV(H9772,Normaal_Mu,Normaal_Sigma)</f>
        <v>5.0445222768730913</v>
      </c>
      <c r="H9772" s="2">
        <f t="shared" ca="1" si="1059"/>
        <v>0.50888017588536261</v>
      </c>
      <c r="I9772" s="2"/>
      <c r="J9772" s="15">
        <f ca="1">-LN(K9772) /NegExp_Labda</f>
        <v>8.5351619397135181</v>
      </c>
      <c r="K9772" s="2">
        <f t="shared" ca="1" si="1060"/>
        <v>0.18140332932976533</v>
      </c>
      <c r="L9772" s="2"/>
      <c r="M9772" s="17">
        <f t="shared" ca="1" si="1055"/>
        <v>4</v>
      </c>
      <c r="N9772" s="2">
        <f t="shared" ca="1" si="1056"/>
        <v>0.37586954520224358</v>
      </c>
      <c r="O9772" s="2"/>
      <c r="P9772" s="31">
        <f t="shared" ca="1" si="1061"/>
        <v>5.9958003550678907</v>
      </c>
    </row>
    <row r="9773" spans="1:16" x14ac:dyDescent="0.25">
      <c r="A9773" s="32">
        <f ca="1">Uniform_A+B9773*(Uniform_B-Uniform_A)</f>
        <v>9.3704963866409283</v>
      </c>
      <c r="B9773" s="2">
        <f t="shared" ca="1" si="1057"/>
        <v>0.93704963866409285</v>
      </c>
      <c r="C9773" s="4"/>
      <c r="D9773" s="5">
        <f ca="1">IF(E9773&lt;(Driehoek_C-Driehoek_A)/(Driehoek_B-Driehoek_A),Driehoek_A+SQRT(E9773*(Driehoek_B-Driehoek_A)*(Driehoek_C-Driehoek_A)),Driehoek_B-SQRT((1-E9773)*(Driehoek_B-Driehoek_A)*(Driehoek_B-Driehoek_C)))</f>
        <v>3.849903087236588</v>
      </c>
      <c r="E9773" s="2">
        <f t="shared" ca="1" si="1058"/>
        <v>0.24443867372624706</v>
      </c>
      <c r="F9773" s="2"/>
      <c r="G9773" s="15">
        <f ca="1">_xlfn.NORM.INV(H9773,Normaal_Mu,Normaal_Sigma)</f>
        <v>4.888886922659978</v>
      </c>
      <c r="H9773" s="2">
        <f t="shared" ca="1" si="1059"/>
        <v>0.47784754405709506</v>
      </c>
      <c r="I9773" s="2"/>
      <c r="J9773" s="15">
        <f ca="1">-LN(K9773) /NegExp_Labda</f>
        <v>1.3227164739896669</v>
      </c>
      <c r="K9773" s="2">
        <f t="shared" ca="1" si="1060"/>
        <v>0.76755641694821919</v>
      </c>
      <c r="L9773" s="2"/>
      <c r="M9773" s="17">
        <f t="shared" ref="M9773:M9836" ca="1" si="1062">VLOOKUP(N9773,$S$5:$T$105,2,TRUE)</f>
        <v>5</v>
      </c>
      <c r="N9773" s="2">
        <f t="shared" ca="1" si="1056"/>
        <v>0.53926898948396251</v>
      </c>
      <c r="O9773" s="2"/>
      <c r="P9773" s="31">
        <f t="shared" ca="1" si="1061"/>
        <v>4.8864005741054326</v>
      </c>
    </row>
    <row r="9774" spans="1:16" x14ac:dyDescent="0.25">
      <c r="A9774" s="32">
        <f ca="1">Uniform_A+B9774*(Uniform_B-Uniform_A)</f>
        <v>5.9671442258449794</v>
      </c>
      <c r="B9774" s="2">
        <f t="shared" ca="1" si="1057"/>
        <v>0.59671442258449792</v>
      </c>
      <c r="C9774" s="4"/>
      <c r="D9774" s="5">
        <f ca="1">IF(E9774&lt;(Driehoek_C-Driehoek_A)/(Driehoek_B-Driehoek_A),Driehoek_A+SQRT(E9774*(Driehoek_B-Driehoek_A)*(Driehoek_C-Driehoek_A)),Driehoek_B-SQRT((1-E9774)*(Driehoek_B-Driehoek_A)*(Driehoek_B-Driehoek_C)))</f>
        <v>4.292690343135229</v>
      </c>
      <c r="E9774" s="2">
        <f t="shared" ca="1" si="1058"/>
        <v>0.36689245126821923</v>
      </c>
      <c r="F9774" s="2"/>
      <c r="G9774" s="15">
        <f ca="1">_xlfn.NORM.INV(H9774,Normaal_Mu,Normaal_Sigma)</f>
        <v>5.2484974956817902</v>
      </c>
      <c r="H9774" s="2">
        <f t="shared" ca="1" si="1059"/>
        <v>0.54944083697800261</v>
      </c>
      <c r="I9774" s="2"/>
      <c r="J9774" s="15">
        <f ca="1">-LN(K9774) /NegExp_Labda</f>
        <v>1.046116855948841</v>
      </c>
      <c r="K9774" s="2">
        <f t="shared" ca="1" si="1060"/>
        <v>0.81121401356490264</v>
      </c>
      <c r="L9774" s="2"/>
      <c r="M9774" s="17">
        <f t="shared" ca="1" si="1062"/>
        <v>4</v>
      </c>
      <c r="N9774" s="2">
        <f t="shared" ca="1" si="1056"/>
        <v>0.40120523317661427</v>
      </c>
      <c r="O9774" s="2"/>
      <c r="P9774" s="31">
        <f t="shared" ca="1" si="1061"/>
        <v>4.1108897841221683</v>
      </c>
    </row>
    <row r="9775" spans="1:16" x14ac:dyDescent="0.25">
      <c r="A9775" s="32">
        <f ca="1">Uniform_A+B9775*(Uniform_B-Uniform_A)</f>
        <v>8.4020197185145431</v>
      </c>
      <c r="B9775" s="2">
        <f t="shared" ca="1" si="1057"/>
        <v>0.84020197185145429</v>
      </c>
      <c r="C9775" s="4"/>
      <c r="D9775" s="5">
        <f ca="1">IF(E9775&lt;(Driehoek_C-Driehoek_A)/(Driehoek_B-Driehoek_A),Driehoek_A+SQRT(E9775*(Driehoek_B-Driehoek_A)*(Driehoek_C-Driehoek_A)),Driehoek_B-SQRT((1-E9775)*(Driehoek_B-Driehoek_A)*(Driehoek_B-Driehoek_C)))</f>
        <v>4.9148300561427174</v>
      </c>
      <c r="E9775" s="2">
        <f t="shared" ca="1" si="1058"/>
        <v>0.52318247228014525</v>
      </c>
      <c r="F9775" s="2"/>
      <c r="G9775" s="15">
        <f ca="1">_xlfn.NORM.INV(H9775,Normaal_Mu,Normaal_Sigma)</f>
        <v>2.7656936081125498</v>
      </c>
      <c r="H9775" s="2">
        <f t="shared" ca="1" si="1059"/>
        <v>0.13196441435525241</v>
      </c>
      <c r="I9775" s="2"/>
      <c r="J9775" s="15">
        <f ca="1">-LN(K9775) /NegExp_Labda</f>
        <v>3.6180797924625541</v>
      </c>
      <c r="K9775" s="2">
        <f t="shared" ca="1" si="1060"/>
        <v>0.48499535835500074</v>
      </c>
      <c r="L9775" s="2"/>
      <c r="M9775" s="17">
        <f t="shared" ca="1" si="1062"/>
        <v>6</v>
      </c>
      <c r="N9775" s="2">
        <f t="shared" ca="1" si="1056"/>
        <v>0.61720709725011957</v>
      </c>
      <c r="O9775" s="2"/>
      <c r="P9775" s="31">
        <f t="shared" ca="1" si="1061"/>
        <v>5.1401246350464733</v>
      </c>
    </row>
    <row r="9776" spans="1:16" x14ac:dyDescent="0.25">
      <c r="A9776" s="32">
        <f ca="1">Uniform_A+B9776*(Uniform_B-Uniform_A)</f>
        <v>3.9599104204145599</v>
      </c>
      <c r="B9776" s="2">
        <f t="shared" ca="1" si="1057"/>
        <v>0.39599104204145597</v>
      </c>
      <c r="C9776" s="4"/>
      <c r="D9776" s="5">
        <f ca="1">IF(E9776&lt;(Driehoek_C-Driehoek_A)/(Driehoek_B-Driehoek_A),Driehoek_A+SQRT(E9776*(Driehoek_B-Driehoek_A)*(Driehoek_C-Driehoek_A)),Driehoek_B-SQRT((1-E9776)*(Driehoek_B-Driehoek_A)*(Driehoek_B-Driehoek_C)))</f>
        <v>4.3308695721861357</v>
      </c>
      <c r="E9776" s="2">
        <f t="shared" ca="1" si="1058"/>
        <v>0.37712060137322045</v>
      </c>
      <c r="F9776" s="2"/>
      <c r="G9776" s="15">
        <f ca="1">_xlfn.NORM.INV(H9776,Normaal_Mu,Normaal_Sigma)</f>
        <v>4.11135521726266</v>
      </c>
      <c r="H9776" s="2">
        <f t="shared" ca="1" si="1059"/>
        <v>0.3284047573683625</v>
      </c>
      <c r="I9776" s="2"/>
      <c r="J9776" s="15">
        <f ca="1">-LN(K9776) /NegExp_Labda</f>
        <v>0.90838759785347134</v>
      </c>
      <c r="K9776" s="2">
        <f t="shared" ca="1" si="1060"/>
        <v>0.8338702038831356</v>
      </c>
      <c r="L9776" s="2"/>
      <c r="M9776" s="17">
        <f t="shared" ca="1" si="1062"/>
        <v>5</v>
      </c>
      <c r="N9776" s="2">
        <f t="shared" ca="1" si="1056"/>
        <v>0.46771315326160301</v>
      </c>
      <c r="O9776" s="2"/>
      <c r="P9776" s="31">
        <f t="shared" ca="1" si="1061"/>
        <v>3.6621045615433658</v>
      </c>
    </row>
    <row r="9777" spans="1:16" x14ac:dyDescent="0.25">
      <c r="A9777" s="32">
        <f ca="1">Uniform_A+B9777*(Uniform_B-Uniform_A)</f>
        <v>7.9578351625304391</v>
      </c>
      <c r="B9777" s="2">
        <f t="shared" ca="1" si="1057"/>
        <v>0.79578351625304389</v>
      </c>
      <c r="C9777" s="4"/>
      <c r="D9777" s="5">
        <f ca="1">IF(E9777&lt;(Driehoek_C-Driehoek_A)/(Driehoek_B-Driehoek_A),Driehoek_A+SQRT(E9777*(Driehoek_B-Driehoek_A)*(Driehoek_C-Driehoek_A)),Driehoek_B-SQRT((1-E9777)*(Driehoek_B-Driehoek_A)*(Driehoek_B-Driehoek_C)))</f>
        <v>5.5337499009503848</v>
      </c>
      <c r="E9777" s="2">
        <f t="shared" ca="1" si="1058"/>
        <v>0.65671743573824382</v>
      </c>
      <c r="F9777" s="2"/>
      <c r="G9777" s="15">
        <f ca="1">_xlfn.NORM.INV(H9777,Normaal_Mu,Normaal_Sigma)</f>
        <v>4.4577316713668074</v>
      </c>
      <c r="H9777" s="2">
        <f t="shared" ca="1" si="1059"/>
        <v>0.39314392302263401</v>
      </c>
      <c r="I9777" s="2"/>
      <c r="J9777" s="15">
        <f ca="1">-LN(K9777) /NegExp_Labda</f>
        <v>16.021925084788649</v>
      </c>
      <c r="K9777" s="2">
        <f t="shared" ca="1" si="1060"/>
        <v>4.0583852345937199E-2</v>
      </c>
      <c r="L9777" s="2"/>
      <c r="M9777" s="17">
        <f t="shared" ca="1" si="1062"/>
        <v>4</v>
      </c>
      <c r="N9777" s="2">
        <f t="shared" ca="1" si="1056"/>
        <v>0.43991220363646144</v>
      </c>
      <c r="O9777" s="2"/>
      <c r="P9777" s="31">
        <f t="shared" ca="1" si="1061"/>
        <v>7.5942483639272549</v>
      </c>
    </row>
    <row r="9778" spans="1:16" x14ac:dyDescent="0.25">
      <c r="A9778" s="32">
        <f ca="1">Uniform_A+B9778*(Uniform_B-Uniform_A)</f>
        <v>7.5649562451854599</v>
      </c>
      <c r="B9778" s="2">
        <f t="shared" ca="1" si="1057"/>
        <v>0.75649562451854602</v>
      </c>
      <c r="C9778" s="4"/>
      <c r="D9778" s="5">
        <f ca="1">IF(E9778&lt;(Driehoek_C-Driehoek_A)/(Driehoek_B-Driehoek_A),Driehoek_A+SQRT(E9778*(Driehoek_B-Driehoek_A)*(Driehoek_C-Driehoek_A)),Driehoek_B-SQRT((1-E9778)*(Driehoek_B-Driehoek_A)*(Driehoek_B-Driehoek_C)))</f>
        <v>5.5025607428587318</v>
      </c>
      <c r="E9778" s="2">
        <f t="shared" ca="1" si="1058"/>
        <v>0.65051196121734656</v>
      </c>
      <c r="F9778" s="2"/>
      <c r="G9778" s="15">
        <f ca="1">_xlfn.NORM.INV(H9778,Normaal_Mu,Normaal_Sigma)</f>
        <v>2.3812089172556199</v>
      </c>
      <c r="H9778" s="2">
        <f t="shared" ca="1" si="1059"/>
        <v>9.5200200498469445E-2</v>
      </c>
      <c r="I9778" s="2"/>
      <c r="J9778" s="15">
        <f ca="1">-LN(K9778) /NegExp_Labda</f>
        <v>10.838546648415322</v>
      </c>
      <c r="K9778" s="2">
        <f t="shared" ca="1" si="1060"/>
        <v>0.1144394599723223</v>
      </c>
      <c r="L9778" s="2"/>
      <c r="M9778" s="17">
        <f t="shared" ca="1" si="1062"/>
        <v>6</v>
      </c>
      <c r="N9778" s="2">
        <f t="shared" ca="1" si="1056"/>
        <v>0.62149147633651103</v>
      </c>
      <c r="O9778" s="2"/>
      <c r="P9778" s="31">
        <f t="shared" ca="1" si="1061"/>
        <v>6.4574545107430268</v>
      </c>
    </row>
    <row r="9779" spans="1:16" x14ac:dyDescent="0.25">
      <c r="A9779" s="32">
        <f ca="1">Uniform_A+B9779*(Uniform_B-Uniform_A)</f>
        <v>4.7041764010336902</v>
      </c>
      <c r="B9779" s="2">
        <f t="shared" ca="1" si="1057"/>
        <v>0.47041764010336906</v>
      </c>
      <c r="C9779" s="4"/>
      <c r="D9779" s="5">
        <f ca="1">IF(E9779&lt;(Driehoek_C-Driehoek_A)/(Driehoek_B-Driehoek_A),Driehoek_A+SQRT(E9779*(Driehoek_B-Driehoek_A)*(Driehoek_C-Driehoek_A)),Driehoek_B-SQRT((1-E9779)*(Driehoek_B-Driehoek_A)*(Driehoek_B-Driehoek_C)))</f>
        <v>4.6303054220178144</v>
      </c>
      <c r="E9779" s="2">
        <f t="shared" ca="1" si="1058"/>
        <v>0.45445055129008816</v>
      </c>
      <c r="F9779" s="2"/>
      <c r="G9779" s="15">
        <f ca="1">_xlfn.NORM.INV(H9779,Normaal_Mu,Normaal_Sigma)</f>
        <v>2.1521323841443989</v>
      </c>
      <c r="H9779" s="2">
        <f t="shared" ca="1" si="1059"/>
        <v>7.7232817028136669E-2</v>
      </c>
      <c r="I9779" s="2"/>
      <c r="J9779" s="15">
        <f ca="1">-LN(K9779) /NegExp_Labda</f>
        <v>3.7755881800779645</v>
      </c>
      <c r="K9779" s="2">
        <f t="shared" ca="1" si="1060"/>
        <v>0.46995532780646521</v>
      </c>
      <c r="L9779" s="2"/>
      <c r="M9779" s="17">
        <f t="shared" ca="1" si="1062"/>
        <v>7</v>
      </c>
      <c r="N9779" s="2">
        <f t="shared" ca="1" si="1056"/>
        <v>0.81010348326193438</v>
      </c>
      <c r="O9779" s="2"/>
      <c r="P9779" s="31">
        <f t="shared" ca="1" si="1061"/>
        <v>4.4524404774547737</v>
      </c>
    </row>
    <row r="9780" spans="1:16" x14ac:dyDescent="0.25">
      <c r="A9780" s="32">
        <f ca="1">Uniform_A+B9780*(Uniform_B-Uniform_A)</f>
        <v>1.9836403387003787</v>
      </c>
      <c r="B9780" s="2">
        <f t="shared" ca="1" si="1057"/>
        <v>0.19836403387003787</v>
      </c>
      <c r="C9780" s="4"/>
      <c r="D9780" s="5">
        <f ca="1">IF(E9780&lt;(Driehoek_C-Driehoek_A)/(Driehoek_B-Driehoek_A),Driehoek_A+SQRT(E9780*(Driehoek_B-Driehoek_A)*(Driehoek_C-Driehoek_A)),Driehoek_B-SQRT((1-E9780)*(Driehoek_B-Driehoek_A)*(Driehoek_B-Driehoek_C)))</f>
        <v>4.2661060456954285</v>
      </c>
      <c r="E9780" s="2">
        <f t="shared" ca="1" si="1058"/>
        <v>0.35972137226853229</v>
      </c>
      <c r="F9780" s="2"/>
      <c r="G9780" s="15">
        <f ca="1">_xlfn.NORM.INV(H9780,Normaal_Mu,Normaal_Sigma)</f>
        <v>7.1482504891463794</v>
      </c>
      <c r="H9780" s="2">
        <f t="shared" ca="1" si="1059"/>
        <v>0.85861672426325708</v>
      </c>
      <c r="I9780" s="2"/>
      <c r="J9780" s="15">
        <f ca="1">-LN(K9780) /NegExp_Labda</f>
        <v>3.2391540259460565</v>
      </c>
      <c r="K9780" s="2">
        <f t="shared" ca="1" si="1060"/>
        <v>0.52317942485822222</v>
      </c>
      <c r="L9780" s="2"/>
      <c r="M9780" s="17">
        <f t="shared" ca="1" si="1062"/>
        <v>8</v>
      </c>
      <c r="N9780" s="2">
        <f t="shared" ca="1" si="1056"/>
        <v>0.86771251008368278</v>
      </c>
      <c r="O9780" s="2"/>
      <c r="P9780" s="31">
        <f t="shared" ca="1" si="1061"/>
        <v>4.927430179897649</v>
      </c>
    </row>
    <row r="9781" spans="1:16" x14ac:dyDescent="0.25">
      <c r="A9781" s="32">
        <f ca="1">Uniform_A+B9781*(Uniform_B-Uniform_A)</f>
        <v>2.379361114009142</v>
      </c>
      <c r="B9781" s="2">
        <f t="shared" ca="1" si="1057"/>
        <v>0.2379361114009142</v>
      </c>
      <c r="C9781" s="4"/>
      <c r="D9781" s="5">
        <f ca="1">IF(E9781&lt;(Driehoek_C-Driehoek_A)/(Driehoek_B-Driehoek_A),Driehoek_A+SQRT(E9781*(Driehoek_B-Driehoek_A)*(Driehoek_C-Driehoek_A)),Driehoek_B-SQRT((1-E9781)*(Driehoek_B-Driehoek_A)*(Driehoek_B-Driehoek_C)))</f>
        <v>8.3104665079647901</v>
      </c>
      <c r="E9781" s="2">
        <f t="shared" ca="1" si="1058"/>
        <v>0.98641553038176366</v>
      </c>
      <c r="F9781" s="2"/>
      <c r="G9781" s="15">
        <f ca="1">_xlfn.NORM.INV(H9781,Normaal_Mu,Normaal_Sigma)</f>
        <v>6.2932692320369261</v>
      </c>
      <c r="H9781" s="2">
        <f t="shared" ca="1" si="1059"/>
        <v>0.74106577555109421</v>
      </c>
      <c r="I9781" s="2"/>
      <c r="J9781" s="15">
        <f ca="1">-LN(K9781) /NegExp_Labda</f>
        <v>4.7816997678556765</v>
      </c>
      <c r="K9781" s="2">
        <f t="shared" ca="1" si="1060"/>
        <v>0.38429685945182268</v>
      </c>
      <c r="L9781" s="2"/>
      <c r="M9781" s="17">
        <f t="shared" ca="1" si="1062"/>
        <v>1</v>
      </c>
      <c r="N9781" s="2">
        <f t="shared" ca="1" si="1056"/>
        <v>1.2837269175074661E-2</v>
      </c>
      <c r="O9781" s="2"/>
      <c r="P9781" s="31">
        <f t="shared" ca="1" si="1061"/>
        <v>4.5529593243733073</v>
      </c>
    </row>
    <row r="9782" spans="1:16" x14ac:dyDescent="0.25">
      <c r="A9782" s="32">
        <f ca="1">Uniform_A+B9782*(Uniform_B-Uniform_A)</f>
        <v>0.71024346337023259</v>
      </c>
      <c r="B9782" s="2">
        <f t="shared" ca="1" si="1057"/>
        <v>7.1024346337023259E-2</v>
      </c>
      <c r="C9782" s="4"/>
      <c r="D9782" s="5">
        <f ca="1">IF(E9782&lt;(Driehoek_C-Driehoek_A)/(Driehoek_B-Driehoek_A),Driehoek_A+SQRT(E9782*(Driehoek_B-Driehoek_A)*(Driehoek_C-Driehoek_A)),Driehoek_B-SQRT((1-E9782)*(Driehoek_B-Driehoek_A)*(Driehoek_B-Driehoek_C)))</f>
        <v>7.2512337399780318</v>
      </c>
      <c r="E9782" s="2">
        <f t="shared" ca="1" si="1058"/>
        <v>0.91262333050882227</v>
      </c>
      <c r="F9782" s="2"/>
      <c r="G9782" s="15">
        <f ca="1">_xlfn.NORM.INV(H9782,Normaal_Mu,Normaal_Sigma)</f>
        <v>-0.45243623586913095</v>
      </c>
      <c r="H9782" s="2">
        <f t="shared" ca="1" si="1059"/>
        <v>3.2032323625240666E-3</v>
      </c>
      <c r="I9782" s="2"/>
      <c r="J9782" s="15">
        <f ca="1">-LN(K9782) /NegExp_Labda</f>
        <v>0.38675997704538595</v>
      </c>
      <c r="K9782" s="2">
        <f t="shared" ca="1" si="1060"/>
        <v>0.92556400198121724</v>
      </c>
      <c r="L9782" s="2"/>
      <c r="M9782" s="17">
        <f t="shared" ca="1" si="1062"/>
        <v>2</v>
      </c>
      <c r="N9782" s="2">
        <f t="shared" ca="1" si="1056"/>
        <v>4.8368312237279665E-2</v>
      </c>
      <c r="O9782" s="2"/>
      <c r="P9782" s="31">
        <f t="shared" ca="1" si="1061"/>
        <v>1.979160188904904</v>
      </c>
    </row>
    <row r="9783" spans="1:16" x14ac:dyDescent="0.25">
      <c r="A9783" s="32">
        <f ca="1">Uniform_A+B9783*(Uniform_B-Uniform_A)</f>
        <v>8.6717309482715645</v>
      </c>
      <c r="B9783" s="2">
        <f t="shared" ca="1" si="1057"/>
        <v>0.86717309482715643</v>
      </c>
      <c r="C9783" s="4"/>
      <c r="D9783" s="5">
        <f ca="1">IF(E9783&lt;(Driehoek_C-Driehoek_A)/(Driehoek_B-Driehoek_A),Driehoek_A+SQRT(E9783*(Driehoek_B-Driehoek_A)*(Driehoek_C-Driehoek_A)),Driehoek_B-SQRT((1-E9783)*(Driehoek_B-Driehoek_A)*(Driehoek_B-Driehoek_C)))</f>
        <v>3.9451146913119013</v>
      </c>
      <c r="E9783" s="2">
        <f t="shared" ca="1" si="1058"/>
        <v>0.27024794016838527</v>
      </c>
      <c r="F9783" s="2"/>
      <c r="G9783" s="15">
        <f ca="1">_xlfn.NORM.INV(H9783,Normaal_Mu,Normaal_Sigma)</f>
        <v>4.9287155705432886</v>
      </c>
      <c r="H9783" s="2">
        <f t="shared" ca="1" si="1059"/>
        <v>0.48578382360276251</v>
      </c>
      <c r="I9783" s="2"/>
      <c r="J9783" s="15">
        <f ca="1">-LN(K9783) /NegExp_Labda</f>
        <v>3.0497080092409217</v>
      </c>
      <c r="K9783" s="2">
        <f t="shared" ca="1" si="1060"/>
        <v>0.54338260068756594</v>
      </c>
      <c r="L9783" s="2"/>
      <c r="M9783" s="17">
        <f t="shared" ca="1" si="1062"/>
        <v>0</v>
      </c>
      <c r="N9783" s="2">
        <f t="shared" ca="1" si="1056"/>
        <v>4.4155236625373906E-3</v>
      </c>
      <c r="O9783" s="2"/>
      <c r="P9783" s="31">
        <f t="shared" ca="1" si="1061"/>
        <v>4.1190538438735356</v>
      </c>
    </row>
    <row r="9784" spans="1:16" x14ac:dyDescent="0.25">
      <c r="A9784" s="32">
        <f ca="1">Uniform_A+B9784*(Uniform_B-Uniform_A)</f>
        <v>1.039796566348905</v>
      </c>
      <c r="B9784" s="2">
        <f t="shared" ca="1" si="1057"/>
        <v>0.1039796566348905</v>
      </c>
      <c r="C9784" s="4"/>
      <c r="D9784" s="5">
        <f ca="1">IF(E9784&lt;(Driehoek_C-Driehoek_A)/(Driehoek_B-Driehoek_A),Driehoek_A+SQRT(E9784*(Driehoek_B-Driehoek_A)*(Driehoek_C-Driehoek_A)),Driehoek_B-SQRT((1-E9784)*(Driehoek_B-Driehoek_A)*(Driehoek_B-Driehoek_C)))</f>
        <v>4.5533035100150467</v>
      </c>
      <c r="E9784" s="2">
        <f t="shared" ca="1" si="1058"/>
        <v>0.43505400931301419</v>
      </c>
      <c r="F9784" s="2"/>
      <c r="G9784" s="15">
        <f ca="1">_xlfn.NORM.INV(H9784,Normaal_Mu,Normaal_Sigma)</f>
        <v>5.5143904210863246</v>
      </c>
      <c r="H9784" s="2">
        <f t="shared" ca="1" si="1059"/>
        <v>0.60148595944297933</v>
      </c>
      <c r="I9784" s="2"/>
      <c r="J9784" s="15">
        <f ca="1">-LN(K9784) /NegExp_Labda</f>
        <v>8.1778814713231771</v>
      </c>
      <c r="K9784" s="2">
        <f t="shared" ca="1" si="1060"/>
        <v>0.19484005373281887</v>
      </c>
      <c r="L9784" s="2"/>
      <c r="M9784" s="17">
        <f t="shared" ca="1" si="1062"/>
        <v>3</v>
      </c>
      <c r="N9784" s="2">
        <f t="shared" ca="1" si="1056"/>
        <v>0.19778049001879583</v>
      </c>
      <c r="O9784" s="2"/>
      <c r="P9784" s="31">
        <f t="shared" ca="1" si="1061"/>
        <v>4.4570743937546906</v>
      </c>
    </row>
    <row r="9785" spans="1:16" x14ac:dyDescent="0.25">
      <c r="A9785" s="32">
        <f ca="1">Uniform_A+B9785*(Uniform_B-Uniform_A)</f>
        <v>6.1870667663278089</v>
      </c>
      <c r="B9785" s="2">
        <f t="shared" ca="1" si="1057"/>
        <v>0.61870667663278089</v>
      </c>
      <c r="C9785" s="4"/>
      <c r="D9785" s="5">
        <f ca="1">IF(E9785&lt;(Driehoek_C-Driehoek_A)/(Driehoek_B-Driehoek_A),Driehoek_A+SQRT(E9785*(Driehoek_B-Driehoek_A)*(Driehoek_C-Driehoek_A)),Driehoek_B-SQRT((1-E9785)*(Driehoek_B-Driehoek_A)*(Driehoek_B-Driehoek_C)))</f>
        <v>5.080302428457447</v>
      </c>
      <c r="E9785" s="2">
        <f t="shared" ca="1" si="1058"/>
        <v>0.56102774136124045</v>
      </c>
      <c r="F9785" s="2"/>
      <c r="G9785" s="15">
        <f ca="1">_xlfn.NORM.INV(H9785,Normaal_Mu,Normaal_Sigma)</f>
        <v>6.5393396996635911</v>
      </c>
      <c r="H9785" s="2">
        <f t="shared" ca="1" si="1059"/>
        <v>0.77925212040332492</v>
      </c>
      <c r="I9785" s="2"/>
      <c r="J9785" s="15">
        <f ca="1">-LN(K9785) /NegExp_Labda</f>
        <v>0.12018600698729837</v>
      </c>
      <c r="K9785" s="2">
        <f t="shared" ca="1" si="1060"/>
        <v>0.97624939124074039</v>
      </c>
      <c r="L9785" s="2"/>
      <c r="M9785" s="17">
        <f t="shared" ca="1" si="1062"/>
        <v>4</v>
      </c>
      <c r="N9785" s="2">
        <f t="shared" ca="1" si="1056"/>
        <v>0.28579791415458011</v>
      </c>
      <c r="O9785" s="2"/>
      <c r="P9785" s="31">
        <f t="shared" ca="1" si="1061"/>
        <v>4.3853789802872294</v>
      </c>
    </row>
    <row r="9786" spans="1:16" x14ac:dyDescent="0.25">
      <c r="A9786" s="32">
        <f ca="1">Uniform_A+B9786*(Uniform_B-Uniform_A)</f>
        <v>6.7672626595262022</v>
      </c>
      <c r="B9786" s="2">
        <f t="shared" ca="1" si="1057"/>
        <v>0.6767262659526202</v>
      </c>
      <c r="C9786" s="4"/>
      <c r="D9786" s="5">
        <f ca="1">IF(E9786&lt;(Driehoek_C-Driehoek_A)/(Driehoek_B-Driehoek_A),Driehoek_A+SQRT(E9786*(Driehoek_B-Driehoek_A)*(Driehoek_C-Driehoek_A)),Driehoek_B-SQRT((1-E9786)*(Driehoek_B-Driehoek_A)*(Driehoek_B-Driehoek_C)))</f>
        <v>6.1456645343673486</v>
      </c>
      <c r="E9786" s="2">
        <f t="shared" ca="1" si="1058"/>
        <v>0.76722197284661819</v>
      </c>
      <c r="F9786" s="2"/>
      <c r="G9786" s="15">
        <f ca="1">_xlfn.NORM.INV(H9786,Normaal_Mu,Normaal_Sigma)</f>
        <v>7.0400708190618637</v>
      </c>
      <c r="H9786" s="2">
        <f t="shared" ca="1" si="1059"/>
        <v>0.84614416620681909</v>
      </c>
      <c r="I9786" s="2"/>
      <c r="J9786" s="15">
        <f ca="1">-LN(K9786) /NegExp_Labda</f>
        <v>10.902143754928126</v>
      </c>
      <c r="K9786" s="2">
        <f t="shared" ca="1" si="1060"/>
        <v>0.1129930743613522</v>
      </c>
      <c r="L9786" s="2"/>
      <c r="M9786" s="17">
        <f t="shared" ca="1" si="1062"/>
        <v>8</v>
      </c>
      <c r="N9786" s="2">
        <f t="shared" ca="1" si="1056"/>
        <v>0.92981740448111061</v>
      </c>
      <c r="O9786" s="2"/>
      <c r="P9786" s="31">
        <f t="shared" ca="1" si="1061"/>
        <v>7.7710283535767077</v>
      </c>
    </row>
    <row r="9787" spans="1:16" x14ac:dyDescent="0.25">
      <c r="A9787" s="32">
        <f ca="1">Uniform_A+B9787*(Uniform_B-Uniform_A)</f>
        <v>0.36612164905050149</v>
      </c>
      <c r="B9787" s="2">
        <f t="shared" ca="1" si="1057"/>
        <v>3.6612164905050149E-2</v>
      </c>
      <c r="C9787" s="4"/>
      <c r="D9787" s="5">
        <f ca="1">IF(E9787&lt;(Driehoek_C-Driehoek_A)/(Driehoek_B-Driehoek_A),Driehoek_A+SQRT(E9787*(Driehoek_B-Driehoek_A)*(Driehoek_C-Driehoek_A)),Driehoek_B-SQRT((1-E9787)*(Driehoek_B-Driehoek_A)*(Driehoek_B-Driehoek_C)))</f>
        <v>4.2085084403662494</v>
      </c>
      <c r="E9787" s="2">
        <f t="shared" ca="1" si="1058"/>
        <v>0.34404596097024365</v>
      </c>
      <c r="F9787" s="2"/>
      <c r="G9787" s="15">
        <f ca="1">_xlfn.NORM.INV(H9787,Normaal_Mu,Normaal_Sigma)</f>
        <v>1.959087495208538</v>
      </c>
      <c r="H9787" s="2">
        <f t="shared" ca="1" si="1059"/>
        <v>6.4198172905678641E-2</v>
      </c>
      <c r="I9787" s="2"/>
      <c r="J9787" s="15">
        <f ca="1">-LN(K9787) /NegExp_Labda</f>
        <v>1.1736229442917374</v>
      </c>
      <c r="K9787" s="2">
        <f t="shared" ca="1" si="1060"/>
        <v>0.79078861163465386</v>
      </c>
      <c r="L9787" s="2"/>
      <c r="M9787" s="17">
        <f t="shared" ca="1" si="1062"/>
        <v>3</v>
      </c>
      <c r="N9787" s="2">
        <f t="shared" ca="1" si="1056"/>
        <v>0.23837033543789199</v>
      </c>
      <c r="O9787" s="2"/>
      <c r="P9787" s="31">
        <f t="shared" ca="1" si="1061"/>
        <v>2.1414681057834053</v>
      </c>
    </row>
    <row r="9788" spans="1:16" x14ac:dyDescent="0.25">
      <c r="A9788" s="32">
        <f ca="1">Uniform_A+B9788*(Uniform_B-Uniform_A)</f>
        <v>0.92401368908378689</v>
      </c>
      <c r="B9788" s="2">
        <f t="shared" ca="1" si="1057"/>
        <v>9.2401368908378689E-2</v>
      </c>
      <c r="C9788" s="4"/>
      <c r="D9788" s="5">
        <f ca="1">IF(E9788&lt;(Driehoek_C-Driehoek_A)/(Driehoek_B-Driehoek_A),Driehoek_A+SQRT(E9788*(Driehoek_B-Driehoek_A)*(Driehoek_C-Driehoek_A)),Driehoek_B-SQRT((1-E9788)*(Driehoek_B-Driehoek_A)*(Driehoek_B-Driehoek_C)))</f>
        <v>7.9631615158814046</v>
      </c>
      <c r="E9788" s="2">
        <f t="shared" ca="1" si="1058"/>
        <v>0.96928474165287581</v>
      </c>
      <c r="F9788" s="2"/>
      <c r="G9788" s="15">
        <f ca="1">_xlfn.NORM.INV(H9788,Normaal_Mu,Normaal_Sigma)</f>
        <v>4.1492667871358062</v>
      </c>
      <c r="H9788" s="2">
        <f t="shared" ca="1" si="1059"/>
        <v>0.33528472271866161</v>
      </c>
      <c r="I9788" s="2"/>
      <c r="J9788" s="15">
        <f ca="1">-LN(K9788) /NegExp_Labda</f>
        <v>4.1649694500834222</v>
      </c>
      <c r="K9788" s="2">
        <f t="shared" ca="1" si="1060"/>
        <v>0.43474575500480306</v>
      </c>
      <c r="L9788" s="2"/>
      <c r="M9788" s="17">
        <f t="shared" ca="1" si="1062"/>
        <v>4</v>
      </c>
      <c r="N9788" s="2">
        <f t="shared" ca="1" si="1056"/>
        <v>0.33577792527028716</v>
      </c>
      <c r="O9788" s="2"/>
      <c r="P9788" s="31">
        <f t="shared" ca="1" si="1061"/>
        <v>4.2402822884368847</v>
      </c>
    </row>
    <row r="9789" spans="1:16" x14ac:dyDescent="0.25">
      <c r="A9789" s="32">
        <f ca="1">Uniform_A+B9789*(Uniform_B-Uniform_A)</f>
        <v>3.4771861849849071</v>
      </c>
      <c r="B9789" s="2">
        <f t="shared" ca="1" si="1057"/>
        <v>0.34771861849849073</v>
      </c>
      <c r="C9789" s="4"/>
      <c r="D9789" s="5">
        <f ca="1">IF(E9789&lt;(Driehoek_C-Driehoek_A)/(Driehoek_B-Driehoek_A),Driehoek_A+SQRT(E9789*(Driehoek_B-Driehoek_A)*(Driehoek_C-Driehoek_A)),Driehoek_B-SQRT((1-E9789)*(Driehoek_B-Driehoek_A)*(Driehoek_B-Driehoek_C)))</f>
        <v>8.6766115056214304</v>
      </c>
      <c r="E9789" s="2">
        <f t="shared" ca="1" si="1058"/>
        <v>0.99701199662010176</v>
      </c>
      <c r="F9789" s="2"/>
      <c r="G9789" s="15">
        <f ca="1">_xlfn.NORM.INV(H9789,Normaal_Mu,Normaal_Sigma)</f>
        <v>3.4242275087613168</v>
      </c>
      <c r="H9789" s="2">
        <f t="shared" ca="1" si="1059"/>
        <v>0.21538162359945556</v>
      </c>
      <c r="I9789" s="2"/>
      <c r="J9789" s="15">
        <f ca="1">-LN(K9789) /NegExp_Labda</f>
        <v>1.7951337042484719</v>
      </c>
      <c r="K9789" s="2">
        <f t="shared" ca="1" si="1060"/>
        <v>0.6983556764777058</v>
      </c>
      <c r="L9789" s="2"/>
      <c r="M9789" s="17">
        <f t="shared" ca="1" si="1062"/>
        <v>10</v>
      </c>
      <c r="N9789" s="2">
        <f t="shared" ca="1" si="1056"/>
        <v>0.97688398145949007</v>
      </c>
      <c r="O9789" s="2"/>
      <c r="P9789" s="31">
        <f t="shared" ca="1" si="1061"/>
        <v>5.4746317807232252</v>
      </c>
    </row>
    <row r="9790" spans="1:16" x14ac:dyDescent="0.25">
      <c r="A9790" s="32">
        <f ca="1">Uniform_A+B9790*(Uniform_B-Uniform_A)</f>
        <v>6.1332571918263445</v>
      </c>
      <c r="B9790" s="2">
        <f t="shared" ca="1" si="1057"/>
        <v>0.61332571918263445</v>
      </c>
      <c r="C9790" s="4"/>
      <c r="D9790" s="5">
        <f ca="1">IF(E9790&lt;(Driehoek_C-Driehoek_A)/(Driehoek_B-Driehoek_A),Driehoek_A+SQRT(E9790*(Driehoek_B-Driehoek_A)*(Driehoek_C-Driehoek_A)),Driehoek_B-SQRT((1-E9790)*(Driehoek_B-Driehoek_A)*(Driehoek_B-Driehoek_C)))</f>
        <v>5.9530940351741233</v>
      </c>
      <c r="E9790" s="2">
        <f t="shared" ca="1" si="1058"/>
        <v>0.73475325832881422</v>
      </c>
      <c r="F9790" s="2"/>
      <c r="G9790" s="15">
        <f ca="1">_xlfn.NORM.INV(H9790,Normaal_Mu,Normaal_Sigma)</f>
        <v>6.0839381547889495</v>
      </c>
      <c r="H9790" s="2">
        <f t="shared" ca="1" si="1059"/>
        <v>0.706080095828862</v>
      </c>
      <c r="I9790" s="2"/>
      <c r="J9790" s="15">
        <f ca="1">-LN(K9790) /NegExp_Labda</f>
        <v>10.599372020624603</v>
      </c>
      <c r="K9790" s="2">
        <f t="shared" ca="1" si="1060"/>
        <v>0.1200467049356253</v>
      </c>
      <c r="L9790" s="2"/>
      <c r="M9790" s="17">
        <f t="shared" ca="1" si="1062"/>
        <v>5</v>
      </c>
      <c r="N9790" s="2">
        <f t="shared" ca="1" si="1056"/>
        <v>0.56099058697819948</v>
      </c>
      <c r="O9790" s="2"/>
      <c r="P9790" s="31">
        <f t="shared" ca="1" si="1061"/>
        <v>6.753932280482803</v>
      </c>
    </row>
    <row r="9791" spans="1:16" x14ac:dyDescent="0.25">
      <c r="A9791" s="32">
        <f ca="1">Uniform_A+B9791*(Uniform_B-Uniform_A)</f>
        <v>5.9439631883069364</v>
      </c>
      <c r="B9791" s="2">
        <f t="shared" ca="1" si="1057"/>
        <v>0.59439631883069366</v>
      </c>
      <c r="C9791" s="4"/>
      <c r="D9791" s="5">
        <f ca="1">IF(E9791&lt;(Driehoek_C-Driehoek_A)/(Driehoek_B-Driehoek_A),Driehoek_A+SQRT(E9791*(Driehoek_B-Driehoek_A)*(Driehoek_C-Driehoek_A)),Driehoek_B-SQRT((1-E9791)*(Driehoek_B-Driehoek_A)*(Driehoek_B-Driehoek_C)))</f>
        <v>3.0801514944744168</v>
      </c>
      <c r="E9791" s="2">
        <f t="shared" ca="1" si="1058"/>
        <v>8.3337660786808265E-2</v>
      </c>
      <c r="F9791" s="2"/>
      <c r="G9791" s="15">
        <f ca="1">_xlfn.NORM.INV(H9791,Normaal_Mu,Normaal_Sigma)</f>
        <v>0.86506027117825823</v>
      </c>
      <c r="H9791" s="2">
        <f t="shared" ca="1" si="1059"/>
        <v>1.934495048882412E-2</v>
      </c>
      <c r="I9791" s="2"/>
      <c r="J9791" s="15">
        <f ca="1">-LN(K9791) /NegExp_Labda</f>
        <v>5.46685073158989</v>
      </c>
      <c r="K9791" s="2">
        <f t="shared" ca="1" si="1060"/>
        <v>0.33508530213963339</v>
      </c>
      <c r="L9791" s="2"/>
      <c r="M9791" s="17">
        <f t="shared" ca="1" si="1062"/>
        <v>5</v>
      </c>
      <c r="N9791" s="2">
        <f t="shared" ca="1" si="1056"/>
        <v>0.52911350147511793</v>
      </c>
      <c r="O9791" s="2"/>
      <c r="P9791" s="31">
        <f t="shared" ca="1" si="1061"/>
        <v>4.0712051371099003</v>
      </c>
    </row>
    <row r="9792" spans="1:16" x14ac:dyDescent="0.25">
      <c r="A9792" s="32">
        <f ca="1">Uniform_A+B9792*(Uniform_B-Uniform_A)</f>
        <v>8.9190613851203722</v>
      </c>
      <c r="B9792" s="2">
        <f t="shared" ca="1" si="1057"/>
        <v>0.89190613851203726</v>
      </c>
      <c r="C9792" s="4"/>
      <c r="D9792" s="5">
        <f ca="1">IF(E9792&lt;(Driehoek_C-Driehoek_A)/(Driehoek_B-Driehoek_A),Driehoek_A+SQRT(E9792*(Driehoek_B-Driehoek_A)*(Driehoek_C-Driehoek_A)),Driehoek_B-SQRT((1-E9792)*(Driehoek_B-Driehoek_A)*(Driehoek_B-Driehoek_C)))</f>
        <v>7.8676857031055816</v>
      </c>
      <c r="E9792" s="2">
        <f t="shared" ca="1" si="1058"/>
        <v>0.96336755237281424</v>
      </c>
      <c r="F9792" s="2"/>
      <c r="G9792" s="15">
        <f ca="1">_xlfn.NORM.INV(H9792,Normaal_Mu,Normaal_Sigma)</f>
        <v>4.5320131410313547</v>
      </c>
      <c r="H9792" s="2">
        <f t="shared" ca="1" si="1059"/>
        <v>0.40749503979877211</v>
      </c>
      <c r="I9792" s="2"/>
      <c r="J9792" s="15">
        <f ca="1">-LN(K9792) /NegExp_Labda</f>
        <v>5.482568453993828</v>
      </c>
      <c r="K9792" s="2">
        <f t="shared" ca="1" si="1060"/>
        <v>0.33403360048902386</v>
      </c>
      <c r="L9792" s="2"/>
      <c r="M9792" s="17">
        <f t="shared" ca="1" si="1062"/>
        <v>2</v>
      </c>
      <c r="N9792" s="2">
        <f t="shared" ca="1" si="1056"/>
        <v>0.12406542709702695</v>
      </c>
      <c r="O9792" s="2"/>
      <c r="P9792" s="31">
        <f t="shared" ca="1" si="1061"/>
        <v>5.7602657366502275</v>
      </c>
    </row>
    <row r="9793" spans="1:16" x14ac:dyDescent="0.25">
      <c r="A9793" s="32">
        <f ca="1">Uniform_A+B9793*(Uniform_B-Uniform_A)</f>
        <v>4.6654508300740183</v>
      </c>
      <c r="B9793" s="2">
        <f t="shared" ca="1" si="1057"/>
        <v>0.46654508300740183</v>
      </c>
      <c r="C9793" s="4"/>
      <c r="D9793" s="5">
        <f ca="1">IF(E9793&lt;(Driehoek_C-Driehoek_A)/(Driehoek_B-Driehoek_A),Driehoek_A+SQRT(E9793*(Driehoek_B-Driehoek_A)*(Driehoek_C-Driehoek_A)),Driehoek_B-SQRT((1-E9793)*(Driehoek_B-Driehoek_A)*(Driehoek_B-Driehoek_C)))</f>
        <v>3.7375332858908421</v>
      </c>
      <c r="E9793" s="2">
        <f t="shared" ca="1" si="1058"/>
        <v>0.21564442282704477</v>
      </c>
      <c r="F9793" s="2"/>
      <c r="G9793" s="15">
        <f ca="1">_xlfn.NORM.INV(H9793,Normaal_Mu,Normaal_Sigma)</f>
        <v>1.9450530056492537</v>
      </c>
      <c r="H9793" s="2">
        <f t="shared" ca="1" si="1059"/>
        <v>6.332165630071962E-2</v>
      </c>
      <c r="I9793" s="2"/>
      <c r="J9793" s="15">
        <f ca="1">-LN(K9793) /NegExp_Labda</f>
        <v>2.6614094949647646</v>
      </c>
      <c r="K9793" s="2">
        <f t="shared" ca="1" si="1060"/>
        <v>0.58726336387741418</v>
      </c>
      <c r="L9793" s="2"/>
      <c r="M9793" s="17">
        <f t="shared" ca="1" si="1062"/>
        <v>7</v>
      </c>
      <c r="N9793" s="2">
        <f t="shared" ca="1" si="1056"/>
        <v>0.8591242581578592</v>
      </c>
      <c r="O9793" s="2"/>
      <c r="P9793" s="31">
        <f t="shared" ca="1" si="1061"/>
        <v>4.0018893233157753</v>
      </c>
    </row>
    <row r="9794" spans="1:16" x14ac:dyDescent="0.25">
      <c r="A9794" s="32">
        <f ca="1">Uniform_A+B9794*(Uniform_B-Uniform_A)</f>
        <v>3.4491179525711999</v>
      </c>
      <c r="B9794" s="2">
        <f t="shared" ca="1" si="1057"/>
        <v>0.34491179525712001</v>
      </c>
      <c r="C9794" s="4"/>
      <c r="D9794" s="5">
        <f ca="1">IF(E9794&lt;(Driehoek_C-Driehoek_A)/(Driehoek_B-Driehoek_A),Driehoek_A+SQRT(E9794*(Driehoek_B-Driehoek_A)*(Driehoek_C-Driehoek_A)),Driehoek_B-SQRT((1-E9794)*(Driehoek_B-Driehoek_A)*(Driehoek_B-Driehoek_C)))</f>
        <v>4.0175676660327966</v>
      </c>
      <c r="E9794" s="2">
        <f t="shared" ca="1" si="1058"/>
        <v>0.29072480106966081</v>
      </c>
      <c r="F9794" s="2"/>
      <c r="G9794" s="15">
        <f ca="1">_xlfn.NORM.INV(H9794,Normaal_Mu,Normaal_Sigma)</f>
        <v>4.1461147515661407</v>
      </c>
      <c r="H9794" s="2">
        <f t="shared" ca="1" si="1059"/>
        <v>0.33471055929893101</v>
      </c>
      <c r="I9794" s="2"/>
      <c r="J9794" s="15">
        <f ca="1">-LN(K9794) /NegExp_Labda</f>
        <v>0.99888088438785616</v>
      </c>
      <c r="K9794" s="2">
        <f t="shared" ca="1" si="1060"/>
        <v>0.81891402446098571</v>
      </c>
      <c r="L9794" s="2"/>
      <c r="M9794" s="17">
        <f t="shared" ca="1" si="1062"/>
        <v>3</v>
      </c>
      <c r="N9794" s="2">
        <f t="shared" ca="1" si="1056"/>
        <v>0.20060919624201723</v>
      </c>
      <c r="O9794" s="2"/>
      <c r="P9794" s="31">
        <f t="shared" ca="1" si="1061"/>
        <v>3.1223362509115988</v>
      </c>
    </row>
    <row r="9795" spans="1:16" x14ac:dyDescent="0.25">
      <c r="A9795" s="32">
        <f ca="1">Uniform_A+B9795*(Uniform_B-Uniform_A)</f>
        <v>9.6436990528122344</v>
      </c>
      <c r="B9795" s="2">
        <f t="shared" ca="1" si="1057"/>
        <v>0.96436990528122346</v>
      </c>
      <c r="C9795" s="4"/>
      <c r="D9795" s="5">
        <f ca="1">IF(E9795&lt;(Driehoek_C-Driehoek_A)/(Driehoek_B-Driehoek_A),Driehoek_A+SQRT(E9795*(Driehoek_B-Driehoek_A)*(Driehoek_C-Driehoek_A)),Driehoek_B-SQRT((1-E9795)*(Driehoek_B-Driehoek_A)*(Driehoek_B-Driehoek_C)))</f>
        <v>3.6179086652388759</v>
      </c>
      <c r="E9795" s="2">
        <f t="shared" ca="1" si="1058"/>
        <v>0.18697346064678866</v>
      </c>
      <c r="F9795" s="2"/>
      <c r="G9795" s="15">
        <f ca="1">_xlfn.NORM.INV(H9795,Normaal_Mu,Normaal_Sigma)</f>
        <v>4.0434921861976756</v>
      </c>
      <c r="H9795" s="2">
        <f t="shared" ca="1" si="1059"/>
        <v>0.31623474931863149</v>
      </c>
      <c r="I9795" s="2"/>
      <c r="J9795" s="15">
        <f ca="1">-LN(K9795) /NegExp_Labda</f>
        <v>0.86691284979528904</v>
      </c>
      <c r="K9795" s="2">
        <f t="shared" ca="1" si="1060"/>
        <v>0.84081588240825667</v>
      </c>
      <c r="L9795" s="2"/>
      <c r="M9795" s="17">
        <f t="shared" ca="1" si="1062"/>
        <v>8</v>
      </c>
      <c r="N9795" s="2">
        <f t="shared" ca="1" si="1056"/>
        <v>0.92969669501780694</v>
      </c>
      <c r="O9795" s="2"/>
      <c r="P9795" s="31">
        <f t="shared" ca="1" si="1061"/>
        <v>5.2344025508088148</v>
      </c>
    </row>
    <row r="9796" spans="1:16" x14ac:dyDescent="0.25">
      <c r="A9796" s="32">
        <f ca="1">Uniform_A+B9796*(Uniform_B-Uniform_A)</f>
        <v>0.28680983805035032</v>
      </c>
      <c r="B9796" s="2">
        <f t="shared" ca="1" si="1057"/>
        <v>2.8680983805035032E-2</v>
      </c>
      <c r="C9796" s="4"/>
      <c r="D9796" s="5">
        <f ca="1">IF(E9796&lt;(Driehoek_C-Driehoek_A)/(Driehoek_B-Driehoek_A),Driehoek_A+SQRT(E9796*(Driehoek_B-Driehoek_A)*(Driehoek_C-Driehoek_A)),Driehoek_B-SQRT((1-E9796)*(Driehoek_B-Driehoek_A)*(Driehoek_B-Driehoek_C)))</f>
        <v>4.4302734252125688</v>
      </c>
      <c r="E9796" s="2">
        <f t="shared" ca="1" si="1058"/>
        <v>0.40335997233375798</v>
      </c>
      <c r="F9796" s="2"/>
      <c r="G9796" s="15">
        <f ca="1">_xlfn.NORM.INV(H9796,Normaal_Mu,Normaal_Sigma)</f>
        <v>6.883336033093947</v>
      </c>
      <c r="H9796" s="2">
        <f t="shared" ca="1" si="1059"/>
        <v>0.82681868262124281</v>
      </c>
      <c r="I9796" s="2"/>
      <c r="J9796" s="15">
        <f ca="1">-LN(K9796) /NegExp_Labda</f>
        <v>9.66018985653327</v>
      </c>
      <c r="K9796" s="2">
        <f t="shared" ca="1" si="1060"/>
        <v>0.14485269183921068</v>
      </c>
      <c r="L9796" s="2"/>
      <c r="M9796" s="17">
        <f t="shared" ca="1" si="1062"/>
        <v>6</v>
      </c>
      <c r="N9796" s="2">
        <f t="shared" ca="1" si="1056"/>
        <v>0.64222661158628247</v>
      </c>
      <c r="O9796" s="2"/>
      <c r="P9796" s="31">
        <f t="shared" ca="1" si="1061"/>
        <v>5.4521218305780277</v>
      </c>
    </row>
    <row r="9797" spans="1:16" x14ac:dyDescent="0.25">
      <c r="A9797" s="32">
        <f ca="1">Uniform_A+B9797*(Uniform_B-Uniform_A)</f>
        <v>6.3973888885631816</v>
      </c>
      <c r="B9797" s="2">
        <f t="shared" ca="1" si="1057"/>
        <v>0.63973888885631813</v>
      </c>
      <c r="C9797" s="4"/>
      <c r="D9797" s="5">
        <f ca="1">IF(E9797&lt;(Driehoek_C-Driehoek_A)/(Driehoek_B-Driehoek_A),Driehoek_A+SQRT(E9797*(Driehoek_B-Driehoek_A)*(Driehoek_C-Driehoek_A)),Driehoek_B-SQRT((1-E9797)*(Driehoek_B-Driehoek_A)*(Driehoek_B-Driehoek_C)))</f>
        <v>7.4530599207241428</v>
      </c>
      <c r="E9797" s="2">
        <f t="shared" ca="1" si="1058"/>
        <v>0.93162789688942871</v>
      </c>
      <c r="F9797" s="2"/>
      <c r="G9797" s="15">
        <f ca="1">_xlfn.NORM.INV(H9797,Normaal_Mu,Normaal_Sigma)</f>
        <v>4.496761227720607</v>
      </c>
      <c r="H9797" s="2">
        <f t="shared" ca="1" si="1059"/>
        <v>0.40066763633491709</v>
      </c>
      <c r="I9797" s="2"/>
      <c r="J9797" s="15">
        <f ca="1">-LN(K9797) /NegExp_Labda</f>
        <v>6.4286142856027118</v>
      </c>
      <c r="K9797" s="2">
        <f t="shared" ca="1" si="1060"/>
        <v>0.27645067704834614</v>
      </c>
      <c r="L9797" s="2"/>
      <c r="M9797" s="17">
        <f t="shared" ca="1" si="1062"/>
        <v>8</v>
      </c>
      <c r="N9797" s="2">
        <f t="shared" ref="N9797:N9860" ca="1" si="1063">RAND()</f>
        <v>0.87256487321754206</v>
      </c>
      <c r="O9797" s="2"/>
      <c r="P9797" s="31">
        <f t="shared" ca="1" si="1061"/>
        <v>6.555164864522129</v>
      </c>
    </row>
    <row r="9798" spans="1:16" x14ac:dyDescent="0.25">
      <c r="A9798" s="32">
        <f ca="1">Uniform_A+B9798*(Uniform_B-Uniform_A)</f>
        <v>4.6144715095457496</v>
      </c>
      <c r="B9798" s="2">
        <f t="shared" ref="B9798:B9861" ca="1" si="1064">RAND()</f>
        <v>0.461447150954575</v>
      </c>
      <c r="C9798" s="4"/>
      <c r="D9798" s="5">
        <f ca="1">IF(E9798&lt;(Driehoek_C-Driehoek_A)/(Driehoek_B-Driehoek_A),Driehoek_A+SQRT(E9798*(Driehoek_B-Driehoek_A)*(Driehoek_C-Driehoek_A)),Driehoek_B-SQRT((1-E9798)*(Driehoek_B-Driehoek_A)*(Driehoek_B-Driehoek_C)))</f>
        <v>6.9987602986886799</v>
      </c>
      <c r="E9798" s="2">
        <f t="shared" ref="E9798:E9861" ca="1" si="1065">RAND()</f>
        <v>0.88557256165415366</v>
      </c>
      <c r="F9798" s="2"/>
      <c r="G9798" s="15">
        <f ca="1">_xlfn.NORM.INV(H9798,Normaal_Mu,Normaal_Sigma)</f>
        <v>2.3069402271977557</v>
      </c>
      <c r="H9798" s="2">
        <f t="shared" ref="H9798:H9861" ca="1" si="1066">RAND()</f>
        <v>8.9065844337888112E-2</v>
      </c>
      <c r="I9798" s="2"/>
      <c r="J9798" s="15">
        <f ca="1">-LN(K9798) /NegExp_Labda</f>
        <v>2.9715447614261068</v>
      </c>
      <c r="K9798" s="2">
        <f t="shared" ref="K9798:K9861" ca="1" si="1067">RAND()</f>
        <v>0.55194385364738097</v>
      </c>
      <c r="L9798" s="2"/>
      <c r="M9798" s="17">
        <f t="shared" ca="1" si="1062"/>
        <v>3</v>
      </c>
      <c r="N9798" s="2">
        <f t="shared" ca="1" si="1063"/>
        <v>0.19991708373344474</v>
      </c>
      <c r="O9798" s="2"/>
      <c r="P9798" s="31">
        <f t="shared" ca="1" si="1061"/>
        <v>3.978343359371658</v>
      </c>
    </row>
    <row r="9799" spans="1:16" x14ac:dyDescent="0.25">
      <c r="A9799" s="32">
        <f ca="1">Uniform_A+B9799*(Uniform_B-Uniform_A)</f>
        <v>4.7123478945669728</v>
      </c>
      <c r="B9799" s="2">
        <f t="shared" ca="1" si="1064"/>
        <v>0.47123478945669728</v>
      </c>
      <c r="C9799" s="4"/>
      <c r="D9799" s="5">
        <f ca="1">IF(E9799&lt;(Driehoek_C-Driehoek_A)/(Driehoek_B-Driehoek_A),Driehoek_A+SQRT(E9799*(Driehoek_B-Driehoek_A)*(Driehoek_C-Driehoek_A)),Driehoek_B-SQRT((1-E9799)*(Driehoek_B-Driehoek_A)*(Driehoek_B-Driehoek_C)))</f>
        <v>7.5516406347373772</v>
      </c>
      <c r="E9799" s="2">
        <f t="shared" ca="1" si="1065"/>
        <v>0.94006443283017294</v>
      </c>
      <c r="F9799" s="2"/>
      <c r="G9799" s="15">
        <f ca="1">_xlfn.NORM.INV(H9799,Normaal_Mu,Normaal_Sigma)</f>
        <v>9.4098499816964249</v>
      </c>
      <c r="H9799" s="2">
        <f t="shared" ca="1" si="1066"/>
        <v>0.98627032073949494</v>
      </c>
      <c r="I9799" s="2"/>
      <c r="J9799" s="15">
        <f ca="1">-LN(K9799) /NegExp_Labda</f>
        <v>11.780193535170984</v>
      </c>
      <c r="K9799" s="2">
        <f t="shared" ca="1" si="1067"/>
        <v>9.4794991155052299E-2</v>
      </c>
      <c r="L9799" s="2"/>
      <c r="M9799" s="17">
        <f t="shared" ca="1" si="1062"/>
        <v>4</v>
      </c>
      <c r="N9799" s="2">
        <f t="shared" ca="1" si="1063"/>
        <v>0.2985938651251564</v>
      </c>
      <c r="O9799" s="2"/>
      <c r="P9799" s="31">
        <f t="shared" ca="1" si="1061"/>
        <v>7.4908064092343523</v>
      </c>
    </row>
    <row r="9800" spans="1:16" x14ac:dyDescent="0.25">
      <c r="A9800" s="32">
        <f ca="1">Uniform_A+B9800*(Uniform_B-Uniform_A)</f>
        <v>7.613194797808875</v>
      </c>
      <c r="B9800" s="2">
        <f t="shared" ca="1" si="1064"/>
        <v>0.76131947978088754</v>
      </c>
      <c r="C9800" s="4"/>
      <c r="D9800" s="5">
        <f ca="1">IF(E9800&lt;(Driehoek_C-Driehoek_A)/(Driehoek_B-Driehoek_A),Driehoek_A+SQRT(E9800*(Driehoek_B-Driehoek_A)*(Driehoek_C-Driehoek_A)),Driehoek_B-SQRT((1-E9800)*(Driehoek_B-Driehoek_A)*(Driehoek_B-Driehoek_C)))</f>
        <v>3.8893491798904543</v>
      </c>
      <c r="E9800" s="2">
        <f t="shared" ca="1" si="1065"/>
        <v>0.25497430882519512</v>
      </c>
      <c r="F9800" s="2"/>
      <c r="G9800" s="15">
        <f ca="1">_xlfn.NORM.INV(H9800,Normaal_Mu,Normaal_Sigma)</f>
        <v>5.2037734728201173</v>
      </c>
      <c r="H9800" s="2">
        <f t="shared" ca="1" si="1066"/>
        <v>0.54057671100850657</v>
      </c>
      <c r="I9800" s="2"/>
      <c r="J9800" s="15">
        <f ca="1">-LN(K9800) /NegExp_Labda</f>
        <v>0.59356371863922364</v>
      </c>
      <c r="K9800" s="2">
        <f t="shared" ca="1" si="1067"/>
        <v>0.88806286575394278</v>
      </c>
      <c r="L9800" s="2"/>
      <c r="M9800" s="17">
        <f t="shared" ca="1" si="1062"/>
        <v>5</v>
      </c>
      <c r="N9800" s="2">
        <f t="shared" ca="1" si="1063"/>
        <v>0.51360937962188435</v>
      </c>
      <c r="O9800" s="2"/>
      <c r="P9800" s="31">
        <f t="shared" ca="1" si="1061"/>
        <v>4.4599762338317337</v>
      </c>
    </row>
    <row r="9801" spans="1:16" x14ac:dyDescent="0.25">
      <c r="A9801" s="32">
        <f ca="1">Uniform_A+B9801*(Uniform_B-Uniform_A)</f>
        <v>1.4908212562182332</v>
      </c>
      <c r="B9801" s="2">
        <f t="shared" ca="1" si="1064"/>
        <v>0.14908212562182332</v>
      </c>
      <c r="C9801" s="4"/>
      <c r="D9801" s="5">
        <f ca="1">IF(E9801&lt;(Driehoek_C-Driehoek_A)/(Driehoek_B-Driehoek_A),Driehoek_A+SQRT(E9801*(Driehoek_B-Driehoek_A)*(Driehoek_C-Driehoek_A)),Driehoek_B-SQRT((1-E9801)*(Driehoek_B-Driehoek_A)*(Driehoek_B-Driehoek_C)))</f>
        <v>5.7988056206605076</v>
      </c>
      <c r="E9801" s="2">
        <f t="shared" ca="1" si="1065"/>
        <v>0.70721012987672127</v>
      </c>
      <c r="F9801" s="2"/>
      <c r="G9801" s="15">
        <f ca="1">_xlfn.NORM.INV(H9801,Normaal_Mu,Normaal_Sigma)</f>
        <v>6.0178758387098981</v>
      </c>
      <c r="H9801" s="2">
        <f t="shared" ca="1" si="1066"/>
        <v>0.69460213017056716</v>
      </c>
      <c r="I9801" s="2"/>
      <c r="J9801" s="15">
        <f ca="1">-LN(K9801) /NegExp_Labda</f>
        <v>7.2496287186242814</v>
      </c>
      <c r="K9801" s="2">
        <f t="shared" ca="1" si="1067"/>
        <v>0.23458770705637655</v>
      </c>
      <c r="L9801" s="2"/>
      <c r="M9801" s="17">
        <f t="shared" ca="1" si="1062"/>
        <v>4</v>
      </c>
      <c r="N9801" s="2">
        <f t="shared" ca="1" si="1063"/>
        <v>0.36405562905895028</v>
      </c>
      <c r="O9801" s="2"/>
      <c r="P9801" s="31">
        <f t="shared" ca="1" si="1061"/>
        <v>4.911426286842584</v>
      </c>
    </row>
    <row r="9802" spans="1:16" x14ac:dyDescent="0.25">
      <c r="A9802" s="32">
        <f ca="1">Uniform_A+B9802*(Uniform_B-Uniform_A)</f>
        <v>1.5070942095235063</v>
      </c>
      <c r="B9802" s="2">
        <f t="shared" ca="1" si="1064"/>
        <v>0.15070942095235063</v>
      </c>
      <c r="C9802" s="4"/>
      <c r="D9802" s="5">
        <f ca="1">IF(E9802&lt;(Driehoek_C-Driehoek_A)/(Driehoek_B-Driehoek_A),Driehoek_A+SQRT(E9802*(Driehoek_B-Driehoek_A)*(Driehoek_C-Driehoek_A)),Driehoek_B-SQRT((1-E9802)*(Driehoek_B-Driehoek_A)*(Driehoek_B-Driehoek_C)))</f>
        <v>4.4051632791760245</v>
      </c>
      <c r="E9802" s="2">
        <f t="shared" ca="1" si="1065"/>
        <v>0.39678501454193071</v>
      </c>
      <c r="F9802" s="2"/>
      <c r="G9802" s="15">
        <f ca="1">_xlfn.NORM.INV(H9802,Normaal_Mu,Normaal_Sigma)</f>
        <v>4.5681374281152216</v>
      </c>
      <c r="H9802" s="2">
        <f t="shared" ca="1" si="1066"/>
        <v>0.41452065483621281</v>
      </c>
      <c r="I9802" s="2"/>
      <c r="J9802" s="15">
        <f ca="1">-LN(K9802) /NegExp_Labda</f>
        <v>5.315861540631591</v>
      </c>
      <c r="K9802" s="2">
        <f t="shared" ca="1" si="1067"/>
        <v>0.34535848719133833</v>
      </c>
      <c r="L9802" s="2"/>
      <c r="M9802" s="17">
        <f t="shared" ca="1" si="1062"/>
        <v>6</v>
      </c>
      <c r="N9802" s="2">
        <f t="shared" ca="1" si="1063"/>
        <v>0.65041699254447394</v>
      </c>
      <c r="O9802" s="2"/>
      <c r="P9802" s="31">
        <f t="shared" ca="1" si="1061"/>
        <v>4.3592512914892687</v>
      </c>
    </row>
    <row r="9803" spans="1:16" x14ac:dyDescent="0.25">
      <c r="A9803" s="32">
        <f ca="1">Uniform_A+B9803*(Uniform_B-Uniform_A)</f>
        <v>5.9028278354091892</v>
      </c>
      <c r="B9803" s="2">
        <f t="shared" ca="1" si="1064"/>
        <v>0.5902827835409189</v>
      </c>
      <c r="C9803" s="4"/>
      <c r="D9803" s="5">
        <f ca="1">IF(E9803&lt;(Driehoek_C-Driehoek_A)/(Driehoek_B-Driehoek_A),Driehoek_A+SQRT(E9803*(Driehoek_B-Driehoek_A)*(Driehoek_C-Driehoek_A)),Driehoek_B-SQRT((1-E9803)*(Driehoek_B-Driehoek_A)*(Driehoek_B-Driehoek_C)))</f>
        <v>5.3200429236859499</v>
      </c>
      <c r="E9803" s="2">
        <f t="shared" ca="1" si="1065"/>
        <v>0.61308331189960419</v>
      </c>
      <c r="F9803" s="2"/>
      <c r="G9803" s="15">
        <f ca="1">_xlfn.NORM.INV(H9803,Normaal_Mu,Normaal_Sigma)</f>
        <v>7.3433262724171673</v>
      </c>
      <c r="H9803" s="2">
        <f t="shared" ca="1" si="1066"/>
        <v>0.87933383557635458</v>
      </c>
      <c r="I9803" s="2"/>
      <c r="J9803" s="15">
        <f ca="1">-LN(K9803) /NegExp_Labda</f>
        <v>11.241492652878199</v>
      </c>
      <c r="K9803" s="2">
        <f t="shared" ca="1" si="1067"/>
        <v>0.10557871077165559</v>
      </c>
      <c r="L9803" s="2"/>
      <c r="M9803" s="17">
        <f t="shared" ca="1" si="1062"/>
        <v>5</v>
      </c>
      <c r="N9803" s="2">
        <f t="shared" ca="1" si="1063"/>
        <v>0.49250864529319416</v>
      </c>
      <c r="O9803" s="2"/>
      <c r="P9803" s="31">
        <f t="shared" ca="1" si="1061"/>
        <v>6.9615379368781003</v>
      </c>
    </row>
    <row r="9804" spans="1:16" x14ac:dyDescent="0.25">
      <c r="A9804" s="32">
        <f ca="1">Uniform_A+B9804*(Uniform_B-Uniform_A)</f>
        <v>3.67008249776437</v>
      </c>
      <c r="B9804" s="2">
        <f t="shared" ca="1" si="1064"/>
        <v>0.36700824977643698</v>
      </c>
      <c r="C9804" s="4"/>
      <c r="D9804" s="5">
        <f ca="1">IF(E9804&lt;(Driehoek_C-Driehoek_A)/(Driehoek_B-Driehoek_A),Driehoek_A+SQRT(E9804*(Driehoek_B-Driehoek_A)*(Driehoek_C-Driehoek_A)),Driehoek_B-SQRT((1-E9804)*(Driehoek_B-Driehoek_A)*(Driehoek_B-Driehoek_C)))</f>
        <v>6.4036427870157455</v>
      </c>
      <c r="E9804" s="2">
        <f t="shared" ca="1" si="1065"/>
        <v>0.80739797778813238</v>
      </c>
      <c r="F9804" s="2"/>
      <c r="G9804" s="15">
        <f ca="1">_xlfn.NORM.INV(H9804,Normaal_Mu,Normaal_Sigma)</f>
        <v>3.4075343255434332</v>
      </c>
      <c r="H9804" s="2">
        <f t="shared" ca="1" si="1066"/>
        <v>0.21294835734725215</v>
      </c>
      <c r="I9804" s="2"/>
      <c r="J9804" s="15">
        <f ca="1">-LN(K9804) /NegExp_Labda</f>
        <v>6.6814869375398453</v>
      </c>
      <c r="K9804" s="2">
        <f t="shared" ca="1" si="1067"/>
        <v>0.26281697870663123</v>
      </c>
      <c r="L9804" s="2"/>
      <c r="M9804" s="17">
        <f t="shared" ca="1" si="1062"/>
        <v>1</v>
      </c>
      <c r="N9804" s="2">
        <f t="shared" ca="1" si="1063"/>
        <v>1.9764270466706257E-2</v>
      </c>
      <c r="O9804" s="2"/>
      <c r="P9804" s="31">
        <f t="shared" ca="1" si="1061"/>
        <v>4.2325493095726783</v>
      </c>
    </row>
    <row r="9805" spans="1:16" x14ac:dyDescent="0.25">
      <c r="A9805" s="32">
        <f ca="1">Uniform_A+B9805*(Uniform_B-Uniform_A)</f>
        <v>4.2138593886925877</v>
      </c>
      <c r="B9805" s="2">
        <f t="shared" ca="1" si="1064"/>
        <v>0.42138593886925879</v>
      </c>
      <c r="C9805" s="4"/>
      <c r="D9805" s="5">
        <f ca="1">IF(E9805&lt;(Driehoek_C-Driehoek_A)/(Driehoek_B-Driehoek_A),Driehoek_A+SQRT(E9805*(Driehoek_B-Driehoek_A)*(Driehoek_C-Driehoek_A)),Driehoek_B-SQRT((1-E9805)*(Driehoek_B-Driehoek_A)*(Driehoek_B-Driehoek_C)))</f>
        <v>3.9734761991844465</v>
      </c>
      <c r="E9805" s="2">
        <f t="shared" ca="1" si="1065"/>
        <v>0.27818630776767772</v>
      </c>
      <c r="F9805" s="2"/>
      <c r="G9805" s="15">
        <f ca="1">_xlfn.NORM.INV(H9805,Normaal_Mu,Normaal_Sigma)</f>
        <v>5.6419506970457123</v>
      </c>
      <c r="H9805" s="2">
        <f t="shared" ca="1" si="1066"/>
        <v>0.62588546384275578</v>
      </c>
      <c r="I9805" s="2"/>
      <c r="J9805" s="15">
        <f ca="1">-LN(K9805) /NegExp_Labda</f>
        <v>11.079483446033315</v>
      </c>
      <c r="K9805" s="2">
        <f t="shared" ca="1" si="1067"/>
        <v>0.10905568133977994</v>
      </c>
      <c r="L9805" s="2"/>
      <c r="M9805" s="17">
        <f t="shared" ca="1" si="1062"/>
        <v>4</v>
      </c>
      <c r="N9805" s="2">
        <f t="shared" ca="1" si="1063"/>
        <v>0.40262372751153219</v>
      </c>
      <c r="O9805" s="2"/>
      <c r="P9805" s="31">
        <f t="shared" ref="P9805:P9868" ca="1" si="1068">SUM(A9805,D9805,G9805,J9805,M9805)/5</f>
        <v>5.7817539461912117</v>
      </c>
    </row>
    <row r="9806" spans="1:16" x14ac:dyDescent="0.25">
      <c r="A9806" s="32">
        <f ca="1">Uniform_A+B9806*(Uniform_B-Uniform_A)</f>
        <v>6.8744303042135915</v>
      </c>
      <c r="B9806" s="2">
        <f t="shared" ca="1" si="1064"/>
        <v>0.68744303042135912</v>
      </c>
      <c r="C9806" s="4"/>
      <c r="D9806" s="5">
        <f ca="1">IF(E9806&lt;(Driehoek_C-Driehoek_A)/(Driehoek_B-Driehoek_A),Driehoek_A+SQRT(E9806*(Driehoek_B-Driehoek_A)*(Driehoek_C-Driehoek_A)),Driehoek_B-SQRT((1-E9806)*(Driehoek_B-Driehoek_A)*(Driehoek_B-Driehoek_C)))</f>
        <v>4.2939129503746605</v>
      </c>
      <c r="E9806" s="2">
        <f t="shared" ca="1" si="1065"/>
        <v>0.36722127660996196</v>
      </c>
      <c r="F9806" s="2"/>
      <c r="G9806" s="15">
        <f ca="1">_xlfn.NORM.INV(H9806,Normaal_Mu,Normaal_Sigma)</f>
        <v>6.1912875975424626</v>
      </c>
      <c r="H9806" s="2">
        <f t="shared" ca="1" si="1066"/>
        <v>0.72429339474160648</v>
      </c>
      <c r="I9806" s="2"/>
      <c r="J9806" s="15">
        <f ca="1">-LN(K9806) /NegExp_Labda</f>
        <v>11.058359748403085</v>
      </c>
      <c r="K9806" s="2">
        <f t="shared" ca="1" si="1067"/>
        <v>0.10951738779530451</v>
      </c>
      <c r="L9806" s="2"/>
      <c r="M9806" s="17">
        <f t="shared" ca="1" si="1062"/>
        <v>5</v>
      </c>
      <c r="N9806" s="2">
        <f t="shared" ca="1" si="1063"/>
        <v>0.46822246123228883</v>
      </c>
      <c r="O9806" s="2"/>
      <c r="P9806" s="31">
        <f t="shared" ca="1" si="1068"/>
        <v>6.68359812010676</v>
      </c>
    </row>
    <row r="9807" spans="1:16" x14ac:dyDescent="0.25">
      <c r="A9807" s="32">
        <f ca="1">Uniform_A+B9807*(Uniform_B-Uniform_A)</f>
        <v>4.6468264841222959</v>
      </c>
      <c r="B9807" s="2">
        <f t="shared" ca="1" si="1064"/>
        <v>0.46468264841222962</v>
      </c>
      <c r="C9807" s="4"/>
      <c r="D9807" s="5">
        <f ca="1">IF(E9807&lt;(Driehoek_C-Driehoek_A)/(Driehoek_B-Driehoek_A),Driehoek_A+SQRT(E9807*(Driehoek_B-Driehoek_A)*(Driehoek_C-Driehoek_A)),Driehoek_B-SQRT((1-E9807)*(Driehoek_B-Driehoek_A)*(Driehoek_B-Driehoek_C)))</f>
        <v>6.3668029983009422</v>
      </c>
      <c r="E9807" s="2">
        <f t="shared" ca="1" si="1065"/>
        <v>0.80189353000694552</v>
      </c>
      <c r="F9807" s="2"/>
      <c r="G9807" s="15">
        <f ca="1">_xlfn.NORM.INV(H9807,Normaal_Mu,Normaal_Sigma)</f>
        <v>6.7506519741769022</v>
      </c>
      <c r="H9807" s="2">
        <f t="shared" ca="1" si="1066"/>
        <v>0.80930172091554231</v>
      </c>
      <c r="I9807" s="2"/>
      <c r="J9807" s="15">
        <f ca="1">-LN(K9807) /NegExp_Labda</f>
        <v>4.2560000014296069</v>
      </c>
      <c r="K9807" s="2">
        <f t="shared" ca="1" si="1067"/>
        <v>0.42690234152402007</v>
      </c>
      <c r="L9807" s="2"/>
      <c r="M9807" s="17">
        <f t="shared" ca="1" si="1062"/>
        <v>7</v>
      </c>
      <c r="N9807" s="2">
        <f t="shared" ca="1" si="1063"/>
        <v>0.77517902375411996</v>
      </c>
      <c r="O9807" s="2"/>
      <c r="P9807" s="31">
        <f t="shared" ca="1" si="1068"/>
        <v>5.8040562916059484</v>
      </c>
    </row>
    <row r="9808" spans="1:16" x14ac:dyDescent="0.25">
      <c r="A9808" s="32">
        <f ca="1">Uniform_A+B9808*(Uniform_B-Uniform_A)</f>
        <v>7.3560542941251317</v>
      </c>
      <c r="B9808" s="2">
        <f t="shared" ca="1" si="1064"/>
        <v>0.73560542941251317</v>
      </c>
      <c r="C9808" s="4"/>
      <c r="D9808" s="5">
        <f ca="1">IF(E9808&lt;(Driehoek_C-Driehoek_A)/(Driehoek_B-Driehoek_A),Driehoek_A+SQRT(E9808*(Driehoek_B-Driehoek_A)*(Driehoek_C-Driehoek_A)),Driehoek_B-SQRT((1-E9808)*(Driehoek_B-Driehoek_A)*(Driehoek_B-Driehoek_C)))</f>
        <v>2.1642181825443925</v>
      </c>
      <c r="E9808" s="2">
        <f t="shared" ca="1" si="1065"/>
        <v>1.9262579627273846E-3</v>
      </c>
      <c r="F9808" s="2"/>
      <c r="G9808" s="15">
        <f ca="1">_xlfn.NORM.INV(H9808,Normaal_Mu,Normaal_Sigma)</f>
        <v>2.2038298523704127</v>
      </c>
      <c r="H9808" s="2">
        <f t="shared" ca="1" si="1066"/>
        <v>8.1043760775842966E-2</v>
      </c>
      <c r="I9808" s="2"/>
      <c r="J9808" s="15">
        <f ca="1">-LN(K9808) /NegExp_Labda</f>
        <v>6.2359457605812478</v>
      </c>
      <c r="K9808" s="2">
        <f t="shared" ca="1" si="1067"/>
        <v>0.28731125114130973</v>
      </c>
      <c r="L9808" s="2"/>
      <c r="M9808" s="17">
        <f t="shared" ca="1" si="1062"/>
        <v>6</v>
      </c>
      <c r="N9808" s="2">
        <f t="shared" ca="1" si="1063"/>
        <v>0.72791359356483365</v>
      </c>
      <c r="O9808" s="2"/>
      <c r="P9808" s="31">
        <f t="shared" ca="1" si="1068"/>
        <v>4.7920096179242373</v>
      </c>
    </row>
    <row r="9809" spans="1:16" x14ac:dyDescent="0.25">
      <c r="A9809" s="32">
        <f ca="1">Uniform_A+B9809*(Uniform_B-Uniform_A)</f>
        <v>2.6070752821079779</v>
      </c>
      <c r="B9809" s="2">
        <f t="shared" ca="1" si="1064"/>
        <v>0.26070752821079779</v>
      </c>
      <c r="C9809" s="4"/>
      <c r="D9809" s="5">
        <f ca="1">IF(E9809&lt;(Driehoek_C-Driehoek_A)/(Driehoek_B-Driehoek_A),Driehoek_A+SQRT(E9809*(Driehoek_B-Driehoek_A)*(Driehoek_C-Driehoek_A)),Driehoek_B-SQRT((1-E9809)*(Driehoek_B-Driehoek_A)*(Driehoek_B-Driehoek_C)))</f>
        <v>8.0670112920275816</v>
      </c>
      <c r="E9809" s="2">
        <f t="shared" ca="1" si="1065"/>
        <v>0.97512948773702735</v>
      </c>
      <c r="F9809" s="2"/>
      <c r="G9809" s="15">
        <f ca="1">_xlfn.NORM.INV(H9809,Normaal_Mu,Normaal_Sigma)</f>
        <v>8.9100488934725579</v>
      </c>
      <c r="H9809" s="2">
        <f t="shared" ca="1" si="1066"/>
        <v>0.974709907572609</v>
      </c>
      <c r="I9809" s="2"/>
      <c r="J9809" s="15">
        <f ca="1">-LN(K9809) /NegExp_Labda</f>
        <v>9.6396385048865465</v>
      </c>
      <c r="K9809" s="2">
        <f t="shared" ca="1" si="1067"/>
        <v>0.14544930083278351</v>
      </c>
      <c r="L9809" s="2"/>
      <c r="M9809" s="17">
        <f t="shared" ca="1" si="1062"/>
        <v>6</v>
      </c>
      <c r="N9809" s="2">
        <f t="shared" ca="1" si="1063"/>
        <v>0.66138087895428166</v>
      </c>
      <c r="O9809" s="2"/>
      <c r="P9809" s="31">
        <f t="shared" ca="1" si="1068"/>
        <v>7.0447547944989326</v>
      </c>
    </row>
    <row r="9810" spans="1:16" x14ac:dyDescent="0.25">
      <c r="A9810" s="32">
        <f ca="1">Uniform_A+B9810*(Uniform_B-Uniform_A)</f>
        <v>8.1942241342513817</v>
      </c>
      <c r="B9810" s="2">
        <f t="shared" ca="1" si="1064"/>
        <v>0.81942241342513811</v>
      </c>
      <c r="C9810" s="4"/>
      <c r="D9810" s="5">
        <f ca="1">IF(E9810&lt;(Driehoek_C-Driehoek_A)/(Driehoek_B-Driehoek_A),Driehoek_A+SQRT(E9810*(Driehoek_B-Driehoek_A)*(Driehoek_C-Driehoek_A)),Driehoek_B-SQRT((1-E9810)*(Driehoek_B-Driehoek_A)*(Driehoek_B-Driehoek_C)))</f>
        <v>3.1083104903151</v>
      </c>
      <c r="E9810" s="2">
        <f t="shared" ca="1" si="1065"/>
        <v>8.7739438781606949E-2</v>
      </c>
      <c r="F9810" s="2"/>
      <c r="G9810" s="15">
        <f ca="1">_xlfn.NORM.INV(H9810,Normaal_Mu,Normaal_Sigma)</f>
        <v>4.341107365375497</v>
      </c>
      <c r="H9810" s="2">
        <f t="shared" ca="1" si="1066"/>
        <v>0.37090918185418242</v>
      </c>
      <c r="I9810" s="2"/>
      <c r="J9810" s="15">
        <f ca="1">-LN(K9810) /NegExp_Labda</f>
        <v>6.3565213383890304</v>
      </c>
      <c r="K9810" s="2">
        <f t="shared" ca="1" si="1067"/>
        <v>0.28046558093070129</v>
      </c>
      <c r="L9810" s="2"/>
      <c r="M9810" s="17">
        <f t="shared" ca="1" si="1062"/>
        <v>1</v>
      </c>
      <c r="N9810" s="2">
        <f t="shared" ca="1" si="1063"/>
        <v>2.3571015496777759E-2</v>
      </c>
      <c r="O9810" s="2"/>
      <c r="P9810" s="31">
        <f t="shared" ca="1" si="1068"/>
        <v>4.6000326656662018</v>
      </c>
    </row>
    <row r="9811" spans="1:16" x14ac:dyDescent="0.25">
      <c r="A9811" s="32">
        <f ca="1">Uniform_A+B9811*(Uniform_B-Uniform_A)</f>
        <v>7.0769930710645195</v>
      </c>
      <c r="B9811" s="2">
        <f t="shared" ca="1" si="1064"/>
        <v>0.7076993071064519</v>
      </c>
      <c r="C9811" s="4"/>
      <c r="D9811" s="5">
        <f ca="1">IF(E9811&lt;(Driehoek_C-Driehoek_A)/(Driehoek_B-Driehoek_A),Driehoek_A+SQRT(E9811*(Driehoek_B-Driehoek_A)*(Driehoek_C-Driehoek_A)),Driehoek_B-SQRT((1-E9811)*(Driehoek_B-Driehoek_A)*(Driehoek_B-Driehoek_C)))</f>
        <v>6.2005675049061253</v>
      </c>
      <c r="E9811" s="2">
        <f t="shared" ca="1" si="1065"/>
        <v>0.77609079158321392</v>
      </c>
      <c r="F9811" s="2"/>
      <c r="G9811" s="15">
        <f ca="1">_xlfn.NORM.INV(H9811,Normaal_Mu,Normaal_Sigma)</f>
        <v>5.6259445784395847</v>
      </c>
      <c r="H9811" s="2">
        <f t="shared" ca="1" si="1066"/>
        <v>0.62284914235211808</v>
      </c>
      <c r="I9811" s="2"/>
      <c r="J9811" s="15">
        <f ca="1">-LN(K9811) /NegExp_Labda</f>
        <v>0.63110302772038862</v>
      </c>
      <c r="K9811" s="2">
        <f t="shared" ca="1" si="1067"/>
        <v>0.88142037911158633</v>
      </c>
      <c r="L9811" s="2"/>
      <c r="M9811" s="17">
        <f t="shared" ca="1" si="1062"/>
        <v>5</v>
      </c>
      <c r="N9811" s="2">
        <f t="shared" ca="1" si="1063"/>
        <v>0.51654465117319148</v>
      </c>
      <c r="O9811" s="2"/>
      <c r="P9811" s="31">
        <f t="shared" ca="1" si="1068"/>
        <v>4.9069216364261239</v>
      </c>
    </row>
    <row r="9812" spans="1:16" x14ac:dyDescent="0.25">
      <c r="A9812" s="32">
        <f ca="1">Uniform_A+B9812*(Uniform_B-Uniform_A)</f>
        <v>7.8217193309042576</v>
      </c>
      <c r="B9812" s="2">
        <f t="shared" ca="1" si="1064"/>
        <v>0.78217193309042576</v>
      </c>
      <c r="C9812" s="4"/>
      <c r="D9812" s="5">
        <f ca="1">IF(E9812&lt;(Driehoek_C-Driehoek_A)/(Driehoek_B-Driehoek_A),Driehoek_A+SQRT(E9812*(Driehoek_B-Driehoek_A)*(Driehoek_C-Driehoek_A)),Driehoek_B-SQRT((1-E9812)*(Driehoek_B-Driehoek_A)*(Driehoek_B-Driehoek_C)))</f>
        <v>4.0282441927423793</v>
      </c>
      <c r="E9812" s="2">
        <f t="shared" ca="1" si="1065"/>
        <v>0.29376126265714653</v>
      </c>
      <c r="F9812" s="2"/>
      <c r="G9812" s="15">
        <f ca="1">_xlfn.NORM.INV(H9812,Normaal_Mu,Normaal_Sigma)</f>
        <v>7.6912175041534336</v>
      </c>
      <c r="H9812" s="2">
        <f t="shared" ca="1" si="1066"/>
        <v>0.91078563619203445</v>
      </c>
      <c r="I9812" s="2"/>
      <c r="J9812" s="15">
        <f ca="1">-LN(K9812) /NegExp_Labda</f>
        <v>1.1359453607630581</v>
      </c>
      <c r="K9812" s="2">
        <f t="shared" ca="1" si="1067"/>
        <v>0.79677012100574662</v>
      </c>
      <c r="L9812" s="2"/>
      <c r="M9812" s="17">
        <f t="shared" ca="1" si="1062"/>
        <v>4</v>
      </c>
      <c r="N9812" s="2">
        <f t="shared" ca="1" si="1063"/>
        <v>0.38864147321228382</v>
      </c>
      <c r="O9812" s="2"/>
      <c r="P9812" s="31">
        <f t="shared" ca="1" si="1068"/>
        <v>4.9354252777126266</v>
      </c>
    </row>
    <row r="9813" spans="1:16" x14ac:dyDescent="0.25">
      <c r="A9813" s="32">
        <f ca="1">Uniform_A+B9813*(Uniform_B-Uniform_A)</f>
        <v>8.1949433075956186</v>
      </c>
      <c r="B9813" s="2">
        <f t="shared" ca="1" si="1064"/>
        <v>0.81949433075956191</v>
      </c>
      <c r="C9813" s="4"/>
      <c r="D9813" s="5">
        <f ca="1">IF(E9813&lt;(Driehoek_C-Driehoek_A)/(Driehoek_B-Driehoek_A),Driehoek_A+SQRT(E9813*(Driehoek_B-Driehoek_A)*(Driehoek_C-Driehoek_A)),Driehoek_B-SQRT((1-E9813)*(Driehoek_B-Driehoek_A)*(Driehoek_B-Driehoek_C)))</f>
        <v>4.5813534630149562</v>
      </c>
      <c r="E9813" s="2">
        <f t="shared" ca="1" si="1065"/>
        <v>0.44215893660543082</v>
      </c>
      <c r="F9813" s="2"/>
      <c r="G9813" s="15">
        <f ca="1">_xlfn.NORM.INV(H9813,Normaal_Mu,Normaal_Sigma)</f>
        <v>6.6079535389356128</v>
      </c>
      <c r="H9813" s="2">
        <f t="shared" ca="1" si="1066"/>
        <v>0.78929480429779197</v>
      </c>
      <c r="I9813" s="2"/>
      <c r="J9813" s="15">
        <f ca="1">-LN(K9813) /NegExp_Labda</f>
        <v>6.2609914064512162E-2</v>
      </c>
      <c r="K9813" s="2">
        <f t="shared" ca="1" si="1067"/>
        <v>0.98755609099448538</v>
      </c>
      <c r="L9813" s="2"/>
      <c r="M9813" s="17">
        <f t="shared" ca="1" si="1062"/>
        <v>6</v>
      </c>
      <c r="N9813" s="2">
        <f t="shared" ca="1" si="1063"/>
        <v>0.68204693170265229</v>
      </c>
      <c r="O9813" s="2"/>
      <c r="P9813" s="31">
        <f t="shared" ca="1" si="1068"/>
        <v>5.0893720447221407</v>
      </c>
    </row>
    <row r="9814" spans="1:16" x14ac:dyDescent="0.25">
      <c r="A9814" s="32">
        <f ca="1">Uniform_A+B9814*(Uniform_B-Uniform_A)</f>
        <v>4.3524258465172831</v>
      </c>
      <c r="B9814" s="2">
        <f t="shared" ca="1" si="1064"/>
        <v>0.43524258465172827</v>
      </c>
      <c r="C9814" s="4"/>
      <c r="D9814" s="5">
        <f ca="1">IF(E9814&lt;(Driehoek_C-Driehoek_A)/(Driehoek_B-Driehoek_A),Driehoek_A+SQRT(E9814*(Driehoek_B-Driehoek_A)*(Driehoek_C-Driehoek_A)),Driehoek_B-SQRT((1-E9814)*(Driehoek_B-Driehoek_A)*(Driehoek_B-Driehoek_C)))</f>
        <v>4.6313557104460914</v>
      </c>
      <c r="E9814" s="2">
        <f t="shared" ca="1" si="1065"/>
        <v>0.45471277346708638</v>
      </c>
      <c r="F9814" s="2"/>
      <c r="G9814" s="15">
        <f ca="1">_xlfn.NORM.INV(H9814,Normaal_Mu,Normaal_Sigma)</f>
        <v>7.3184348052412362</v>
      </c>
      <c r="H9814" s="2">
        <f t="shared" ca="1" si="1066"/>
        <v>0.87681621019419465</v>
      </c>
      <c r="I9814" s="2"/>
      <c r="J9814" s="15">
        <f ca="1">-LN(K9814) /NegExp_Labda</f>
        <v>26.653961762567992</v>
      </c>
      <c r="K9814" s="2">
        <f t="shared" ca="1" si="1067"/>
        <v>4.8402333214052629E-3</v>
      </c>
      <c r="L9814" s="2"/>
      <c r="M9814" s="17">
        <f t="shared" ca="1" si="1062"/>
        <v>5</v>
      </c>
      <c r="N9814" s="2">
        <f t="shared" ca="1" si="1063"/>
        <v>0.56323592366973063</v>
      </c>
      <c r="O9814" s="2"/>
      <c r="P9814" s="31">
        <f t="shared" ca="1" si="1068"/>
        <v>9.5912356249545212</v>
      </c>
    </row>
    <row r="9815" spans="1:16" x14ac:dyDescent="0.25">
      <c r="A9815" s="32">
        <f ca="1">Uniform_A+B9815*(Uniform_B-Uniform_A)</f>
        <v>1.9442208674853578E-2</v>
      </c>
      <c r="B9815" s="2">
        <f t="shared" ca="1" si="1064"/>
        <v>1.9442208674853578E-3</v>
      </c>
      <c r="C9815" s="4"/>
      <c r="D9815" s="5">
        <f ca="1">IF(E9815&lt;(Driehoek_C-Driehoek_A)/(Driehoek_B-Driehoek_A),Driehoek_A+SQRT(E9815*(Driehoek_B-Driehoek_A)*(Driehoek_C-Driehoek_A)),Driehoek_B-SQRT((1-E9815)*(Driehoek_B-Driehoek_A)*(Driehoek_B-Driehoek_C)))</f>
        <v>3.9047950342492466</v>
      </c>
      <c r="E9815" s="2">
        <f t="shared" ca="1" si="1065"/>
        <v>0.25916029446432776</v>
      </c>
      <c r="F9815" s="2"/>
      <c r="G9815" s="15">
        <f ca="1">_xlfn.NORM.INV(H9815,Normaal_Mu,Normaal_Sigma)</f>
        <v>2.5763067545289533</v>
      </c>
      <c r="H9815" s="2">
        <f t="shared" ca="1" si="1066"/>
        <v>0.11278554884551395</v>
      </c>
      <c r="I9815" s="2"/>
      <c r="J9815" s="15">
        <f ca="1">-LN(K9815) /NegExp_Labda</f>
        <v>8.5046246796122063</v>
      </c>
      <c r="K9815" s="2">
        <f t="shared" ca="1" si="1067"/>
        <v>0.18251463161828063</v>
      </c>
      <c r="L9815" s="2"/>
      <c r="M9815" s="17">
        <f t="shared" ca="1" si="1062"/>
        <v>6</v>
      </c>
      <c r="N9815" s="2">
        <f t="shared" ca="1" si="1063"/>
        <v>0.66113323072128782</v>
      </c>
      <c r="O9815" s="2"/>
      <c r="P9815" s="31">
        <f t="shared" ca="1" si="1068"/>
        <v>4.201033735413052</v>
      </c>
    </row>
    <row r="9816" spans="1:16" x14ac:dyDescent="0.25">
      <c r="A9816" s="32">
        <f ca="1">Uniform_A+B9816*(Uniform_B-Uniform_A)</f>
        <v>1.1183031288500667</v>
      </c>
      <c r="B9816" s="2">
        <f t="shared" ca="1" si="1064"/>
        <v>0.11183031288500667</v>
      </c>
      <c r="C9816" s="4"/>
      <c r="D9816" s="5">
        <f ca="1">IF(E9816&lt;(Driehoek_C-Driehoek_A)/(Driehoek_B-Driehoek_A),Driehoek_A+SQRT(E9816*(Driehoek_B-Driehoek_A)*(Driehoek_C-Driehoek_A)),Driehoek_B-SQRT((1-E9816)*(Driehoek_B-Driehoek_A)*(Driehoek_B-Driehoek_C)))</f>
        <v>4.7617545217171546</v>
      </c>
      <c r="E9816" s="2">
        <f t="shared" ca="1" si="1065"/>
        <v>0.48677929330900038</v>
      </c>
      <c r="F9816" s="2"/>
      <c r="G9816" s="15">
        <f ca="1">_xlfn.NORM.INV(H9816,Normaal_Mu,Normaal_Sigma)</f>
        <v>2.2349765896823182</v>
      </c>
      <c r="H9816" s="2">
        <f t="shared" ca="1" si="1066"/>
        <v>8.3407319474278596E-2</v>
      </c>
      <c r="I9816" s="2"/>
      <c r="J9816" s="15">
        <f ca="1">-LN(K9816) /NegExp_Labda</f>
        <v>1.3603335895094728</v>
      </c>
      <c r="K9816" s="2">
        <f t="shared" ca="1" si="1067"/>
        <v>0.76180343346756318</v>
      </c>
      <c r="L9816" s="2"/>
      <c r="M9816" s="17">
        <f t="shared" ca="1" si="1062"/>
        <v>4</v>
      </c>
      <c r="N9816" s="2">
        <f t="shared" ca="1" si="1063"/>
        <v>0.3329646805839015</v>
      </c>
      <c r="O9816" s="2"/>
      <c r="P9816" s="31">
        <f t="shared" ca="1" si="1068"/>
        <v>2.6950735659518026</v>
      </c>
    </row>
    <row r="9817" spans="1:16" x14ac:dyDescent="0.25">
      <c r="A9817" s="32">
        <f ca="1">Uniform_A+B9817*(Uniform_B-Uniform_A)</f>
        <v>4.1084441076535736</v>
      </c>
      <c r="B9817" s="2">
        <f t="shared" ca="1" si="1064"/>
        <v>0.41084441076535738</v>
      </c>
      <c r="C9817" s="4"/>
      <c r="D9817" s="5">
        <f ca="1">IF(E9817&lt;(Driehoek_C-Driehoek_A)/(Driehoek_B-Driehoek_A),Driehoek_A+SQRT(E9817*(Driehoek_B-Driehoek_A)*(Driehoek_C-Driehoek_A)),Driehoek_B-SQRT((1-E9817)*(Driehoek_B-Driehoek_A)*(Driehoek_B-Driehoek_C)))</f>
        <v>5.043957232895945</v>
      </c>
      <c r="E9817" s="2">
        <f t="shared" ca="1" si="1065"/>
        <v>0.55284930356696271</v>
      </c>
      <c r="F9817" s="2"/>
      <c r="G9817" s="15">
        <f ca="1">_xlfn.NORM.INV(H9817,Normaal_Mu,Normaal_Sigma)</f>
        <v>6.0326531052752177</v>
      </c>
      <c r="H9817" s="2">
        <f t="shared" ca="1" si="1066"/>
        <v>0.69718682297100165</v>
      </c>
      <c r="I9817" s="2"/>
      <c r="J9817" s="15">
        <f ca="1">-LN(K9817) /NegExp_Labda</f>
        <v>13.036587357909522</v>
      </c>
      <c r="K9817" s="2">
        <f t="shared" ca="1" si="1067"/>
        <v>7.3732067078919772E-2</v>
      </c>
      <c r="L9817" s="2"/>
      <c r="M9817" s="17">
        <f t="shared" ca="1" si="1062"/>
        <v>5</v>
      </c>
      <c r="N9817" s="2">
        <f t="shared" ca="1" si="1063"/>
        <v>0.49207582443854347</v>
      </c>
      <c r="O9817" s="2"/>
      <c r="P9817" s="31">
        <f t="shared" ca="1" si="1068"/>
        <v>6.6443283607468517</v>
      </c>
    </row>
    <row r="9818" spans="1:16" x14ac:dyDescent="0.25">
      <c r="A9818" s="32">
        <f ca="1">Uniform_A+B9818*(Uniform_B-Uniform_A)</f>
        <v>0.28618678778288165</v>
      </c>
      <c r="B9818" s="2">
        <f t="shared" ca="1" si="1064"/>
        <v>2.8618678778288165E-2</v>
      </c>
      <c r="C9818" s="4"/>
      <c r="D9818" s="5">
        <f ca="1">IF(E9818&lt;(Driehoek_C-Driehoek_A)/(Driehoek_B-Driehoek_A),Driehoek_A+SQRT(E9818*(Driehoek_B-Driehoek_A)*(Driehoek_C-Driehoek_A)),Driehoek_B-SQRT((1-E9818)*(Driehoek_B-Driehoek_A)*(Driehoek_B-Driehoek_C)))</f>
        <v>7.0377378201973295</v>
      </c>
      <c r="E9818" s="2">
        <f t="shared" ca="1" si="1065"/>
        <v>0.8899864896490306</v>
      </c>
      <c r="F9818" s="2"/>
      <c r="G9818" s="15">
        <f ca="1">_xlfn.NORM.INV(H9818,Normaal_Mu,Normaal_Sigma)</f>
        <v>9.5702199028250554</v>
      </c>
      <c r="H9818" s="2">
        <f t="shared" ca="1" si="1066"/>
        <v>0.9888468092788586</v>
      </c>
      <c r="I9818" s="2"/>
      <c r="J9818" s="15">
        <f ca="1">-LN(K9818) /NegExp_Labda</f>
        <v>0.42209575503422592</v>
      </c>
      <c r="K9818" s="2">
        <f t="shared" ca="1" si="1067"/>
        <v>0.91904595631344421</v>
      </c>
      <c r="L9818" s="2"/>
      <c r="M9818" s="17">
        <f t="shared" ca="1" si="1062"/>
        <v>7</v>
      </c>
      <c r="N9818" s="2">
        <f t="shared" ca="1" si="1063"/>
        <v>0.85634464625000895</v>
      </c>
      <c r="O9818" s="2"/>
      <c r="P9818" s="31">
        <f t="shared" ca="1" si="1068"/>
        <v>4.8632480531678981</v>
      </c>
    </row>
    <row r="9819" spans="1:16" x14ac:dyDescent="0.25">
      <c r="A9819" s="32">
        <f ca="1">Uniform_A+B9819*(Uniform_B-Uniform_A)</f>
        <v>6.6800208985812031</v>
      </c>
      <c r="B9819" s="2">
        <f t="shared" ca="1" si="1064"/>
        <v>0.66800208985812026</v>
      </c>
      <c r="C9819" s="4"/>
      <c r="D9819" s="5">
        <f ca="1">IF(E9819&lt;(Driehoek_C-Driehoek_A)/(Driehoek_B-Driehoek_A),Driehoek_A+SQRT(E9819*(Driehoek_B-Driehoek_A)*(Driehoek_C-Driehoek_A)),Driehoek_B-SQRT((1-E9819)*(Driehoek_B-Driehoek_A)*(Driehoek_B-Driehoek_C)))</f>
        <v>5.1804044101543179</v>
      </c>
      <c r="E9819" s="2">
        <f t="shared" ca="1" si="1065"/>
        <v>0.58316255800089756</v>
      </c>
      <c r="F9819" s="2"/>
      <c r="G9819" s="15">
        <f ca="1">_xlfn.NORM.INV(H9819,Normaal_Mu,Normaal_Sigma)</f>
        <v>3.9754804303915048</v>
      </c>
      <c r="H9819" s="2">
        <f t="shared" ca="1" si="1066"/>
        <v>0.30423460327775842</v>
      </c>
      <c r="I9819" s="2"/>
      <c r="J9819" s="15">
        <f ca="1">-LN(K9819) /NegExp_Labda</f>
        <v>5.3527845922232515</v>
      </c>
      <c r="K9819" s="2">
        <f t="shared" ca="1" si="1067"/>
        <v>0.34281754283225485</v>
      </c>
      <c r="L9819" s="2"/>
      <c r="M9819" s="17">
        <f t="shared" ca="1" si="1062"/>
        <v>2</v>
      </c>
      <c r="N9819" s="2">
        <f t="shared" ca="1" si="1063"/>
        <v>8.0932489835716215E-2</v>
      </c>
      <c r="O9819" s="2"/>
      <c r="P9819" s="31">
        <f t="shared" ca="1" si="1068"/>
        <v>4.6377380662700558</v>
      </c>
    </row>
    <row r="9820" spans="1:16" x14ac:dyDescent="0.25">
      <c r="A9820" s="32">
        <f ca="1">Uniform_A+B9820*(Uniform_B-Uniform_A)</f>
        <v>2.0762828922093837</v>
      </c>
      <c r="B9820" s="2">
        <f t="shared" ca="1" si="1064"/>
        <v>0.20762828922093834</v>
      </c>
      <c r="C9820" s="4"/>
      <c r="D9820" s="5">
        <f ca="1">IF(E9820&lt;(Driehoek_C-Driehoek_A)/(Driehoek_B-Driehoek_A),Driehoek_A+SQRT(E9820*(Driehoek_B-Driehoek_A)*(Driehoek_C-Driehoek_A)),Driehoek_B-SQRT((1-E9820)*(Driehoek_B-Driehoek_A)*(Driehoek_B-Driehoek_C)))</f>
        <v>6.0415069943872961</v>
      </c>
      <c r="E9820" s="2">
        <f t="shared" ca="1" si="1065"/>
        <v>0.74992340387830603</v>
      </c>
      <c r="F9820" s="2"/>
      <c r="G9820" s="15">
        <f ca="1">_xlfn.NORM.INV(H9820,Normaal_Mu,Normaal_Sigma)</f>
        <v>5.2098475973562248</v>
      </c>
      <c r="H9820" s="2">
        <f t="shared" ca="1" si="1066"/>
        <v>0.54178186270822715</v>
      </c>
      <c r="I9820" s="2"/>
      <c r="J9820" s="15">
        <f ca="1">-LN(K9820) /NegExp_Labda</f>
        <v>7.2039488068402546</v>
      </c>
      <c r="K9820" s="2">
        <f t="shared" ca="1" si="1067"/>
        <v>0.23674071616049652</v>
      </c>
      <c r="L9820" s="2"/>
      <c r="M9820" s="17">
        <f t="shared" ca="1" si="1062"/>
        <v>4</v>
      </c>
      <c r="N9820" s="2">
        <f t="shared" ca="1" si="1063"/>
        <v>0.34177351946621826</v>
      </c>
      <c r="O9820" s="2"/>
      <c r="P9820" s="31">
        <f t="shared" ca="1" si="1068"/>
        <v>4.9063172581586318</v>
      </c>
    </row>
    <row r="9821" spans="1:16" x14ac:dyDescent="0.25">
      <c r="A9821" s="32">
        <f ca="1">Uniform_A+B9821*(Uniform_B-Uniform_A)</f>
        <v>3.6698081682271333</v>
      </c>
      <c r="B9821" s="2">
        <f t="shared" ca="1" si="1064"/>
        <v>0.36698081682271333</v>
      </c>
      <c r="C9821" s="4"/>
      <c r="D9821" s="5">
        <f ca="1">IF(E9821&lt;(Driehoek_C-Driehoek_A)/(Driehoek_B-Driehoek_A),Driehoek_A+SQRT(E9821*(Driehoek_B-Driehoek_A)*(Driehoek_C-Driehoek_A)),Driehoek_B-SQRT((1-E9821)*(Driehoek_B-Driehoek_A)*(Driehoek_B-Driehoek_C)))</f>
        <v>2.2801305924553232</v>
      </c>
      <c r="E9821" s="2">
        <f t="shared" ca="1" si="1065"/>
        <v>5.6052249163835999E-3</v>
      </c>
      <c r="F9821" s="2"/>
      <c r="G9821" s="15">
        <f ca="1">_xlfn.NORM.INV(H9821,Normaal_Mu,Normaal_Sigma)</f>
        <v>2.7259428372025196</v>
      </c>
      <c r="H9821" s="2">
        <f t="shared" ca="1" si="1066"/>
        <v>0.12776316883071648</v>
      </c>
      <c r="I9821" s="2"/>
      <c r="J9821" s="15">
        <f ca="1">-LN(K9821) /NegExp_Labda</f>
        <v>5.5342240567864813</v>
      </c>
      <c r="K9821" s="2">
        <f t="shared" ca="1" si="1067"/>
        <v>0.33060042390812705</v>
      </c>
      <c r="L9821" s="2"/>
      <c r="M9821" s="17">
        <f t="shared" ca="1" si="1062"/>
        <v>4</v>
      </c>
      <c r="N9821" s="2">
        <f t="shared" ca="1" si="1063"/>
        <v>0.31921348532266791</v>
      </c>
      <c r="O9821" s="2"/>
      <c r="P9821" s="31">
        <f t="shared" ca="1" si="1068"/>
        <v>3.6420211309342916</v>
      </c>
    </row>
    <row r="9822" spans="1:16" x14ac:dyDescent="0.25">
      <c r="A9822" s="32">
        <f ca="1">Uniform_A+B9822*(Uniform_B-Uniform_A)</f>
        <v>6.1250388981646555</v>
      </c>
      <c r="B9822" s="2">
        <f t="shared" ca="1" si="1064"/>
        <v>0.61250388981646553</v>
      </c>
      <c r="C9822" s="4"/>
      <c r="D9822" s="5">
        <f ca="1">IF(E9822&lt;(Driehoek_C-Driehoek_A)/(Driehoek_B-Driehoek_A),Driehoek_A+SQRT(E9822*(Driehoek_B-Driehoek_A)*(Driehoek_C-Driehoek_A)),Driehoek_B-SQRT((1-E9822)*(Driehoek_B-Driehoek_A)*(Driehoek_B-Driehoek_C)))</f>
        <v>7.4332126598565953</v>
      </c>
      <c r="E9822" s="2">
        <f t="shared" ca="1" si="1065"/>
        <v>0.92986221230761013</v>
      </c>
      <c r="F9822" s="2"/>
      <c r="G9822" s="15">
        <f ca="1">_xlfn.NORM.INV(H9822,Normaal_Mu,Normaal_Sigma)</f>
        <v>6.8946845089303466</v>
      </c>
      <c r="H9822" s="2">
        <f t="shared" ca="1" si="1066"/>
        <v>0.82826779702430897</v>
      </c>
      <c r="I9822" s="2"/>
      <c r="J9822" s="15">
        <f ca="1">-LN(K9822) /NegExp_Labda</f>
        <v>6.1108241541849022</v>
      </c>
      <c r="K9822" s="2">
        <f t="shared" ca="1" si="1067"/>
        <v>0.29459173485270174</v>
      </c>
      <c r="L9822" s="2"/>
      <c r="M9822" s="17">
        <f t="shared" ca="1" si="1062"/>
        <v>8</v>
      </c>
      <c r="N9822" s="2">
        <f t="shared" ca="1" si="1063"/>
        <v>0.92298031218422438</v>
      </c>
      <c r="O9822" s="2"/>
      <c r="P9822" s="31">
        <f t="shared" ca="1" si="1068"/>
        <v>6.9127520442272994</v>
      </c>
    </row>
    <row r="9823" spans="1:16" x14ac:dyDescent="0.25">
      <c r="A9823" s="32">
        <f ca="1">Uniform_A+B9823*(Uniform_B-Uniform_A)</f>
        <v>9.1243273150637503</v>
      </c>
      <c r="B9823" s="2">
        <f t="shared" ca="1" si="1064"/>
        <v>0.91243273150637505</v>
      </c>
      <c r="C9823" s="4"/>
      <c r="D9823" s="5">
        <f ca="1">IF(E9823&lt;(Driehoek_C-Driehoek_A)/(Driehoek_B-Driehoek_A),Driehoek_A+SQRT(E9823*(Driehoek_B-Driehoek_A)*(Driehoek_C-Driehoek_A)),Driehoek_B-SQRT((1-E9823)*(Driehoek_B-Driehoek_A)*(Driehoek_B-Driehoek_C)))</f>
        <v>3.9191354769692159</v>
      </c>
      <c r="E9823" s="2">
        <f t="shared" ca="1" si="1065"/>
        <v>0.26307721278299001</v>
      </c>
      <c r="F9823" s="2"/>
      <c r="G9823" s="15">
        <f ca="1">_xlfn.NORM.INV(H9823,Normaal_Mu,Normaal_Sigma)</f>
        <v>5.4130137468095185</v>
      </c>
      <c r="H9823" s="2">
        <f t="shared" ca="1" si="1066"/>
        <v>0.58180250187370863</v>
      </c>
      <c r="I9823" s="2"/>
      <c r="J9823" s="15">
        <f ca="1">-LN(K9823) /NegExp_Labda</f>
        <v>6.1343104930398367</v>
      </c>
      <c r="K9823" s="2">
        <f t="shared" ca="1" si="1067"/>
        <v>0.29321120349208596</v>
      </c>
      <c r="L9823" s="2"/>
      <c r="M9823" s="17">
        <f t="shared" ca="1" si="1062"/>
        <v>2</v>
      </c>
      <c r="N9823" s="2">
        <f t="shared" ca="1" si="1063"/>
        <v>7.72239521952649E-2</v>
      </c>
      <c r="O9823" s="2"/>
      <c r="P9823" s="31">
        <f t="shared" ca="1" si="1068"/>
        <v>5.3181574063764643</v>
      </c>
    </row>
    <row r="9824" spans="1:16" x14ac:dyDescent="0.25">
      <c r="A9824" s="32">
        <f ca="1">Uniform_A+B9824*(Uniform_B-Uniform_A)</f>
        <v>7.4776089486007438</v>
      </c>
      <c r="B9824" s="2">
        <f t="shared" ca="1" si="1064"/>
        <v>0.74776089486007435</v>
      </c>
      <c r="C9824" s="4"/>
      <c r="D9824" s="5">
        <f ca="1">IF(E9824&lt;(Driehoek_C-Driehoek_A)/(Driehoek_B-Driehoek_A),Driehoek_A+SQRT(E9824*(Driehoek_B-Driehoek_A)*(Driehoek_C-Driehoek_A)),Driehoek_B-SQRT((1-E9824)*(Driehoek_B-Driehoek_A)*(Driehoek_B-Driehoek_C)))</f>
        <v>3.6205943812904069</v>
      </c>
      <c r="E9824" s="2">
        <f t="shared" ca="1" si="1065"/>
        <v>0.18759472490500262</v>
      </c>
      <c r="F9824" s="2"/>
      <c r="G9824" s="15">
        <f ca="1">_xlfn.NORM.INV(H9824,Normaal_Mu,Normaal_Sigma)</f>
        <v>7.0224126940757543</v>
      </c>
      <c r="H9824" s="2">
        <f t="shared" ca="1" si="1066"/>
        <v>0.8440411606881556</v>
      </c>
      <c r="I9824" s="2"/>
      <c r="J9824" s="15">
        <f ca="1">-LN(K9824) /NegExp_Labda</f>
        <v>3.2886284333387228</v>
      </c>
      <c r="K9824" s="2">
        <f t="shared" ca="1" si="1067"/>
        <v>0.51802815409352443</v>
      </c>
      <c r="L9824" s="2"/>
      <c r="M9824" s="17">
        <f t="shared" ca="1" si="1062"/>
        <v>9</v>
      </c>
      <c r="N9824" s="2">
        <f t="shared" ca="1" si="1063"/>
        <v>0.93654168340914068</v>
      </c>
      <c r="O9824" s="2"/>
      <c r="P9824" s="31">
        <f t="shared" ca="1" si="1068"/>
        <v>6.0818488914611253</v>
      </c>
    </row>
    <row r="9825" spans="1:16" x14ac:dyDescent="0.25">
      <c r="A9825" s="32">
        <f ca="1">Uniform_A+B9825*(Uniform_B-Uniform_A)</f>
        <v>3.3849424681174201</v>
      </c>
      <c r="B9825" s="2">
        <f t="shared" ca="1" si="1064"/>
        <v>0.33849424681174201</v>
      </c>
      <c r="C9825" s="4"/>
      <c r="D9825" s="5">
        <f ca="1">IF(E9825&lt;(Driehoek_C-Driehoek_A)/(Driehoek_B-Driehoek_A),Driehoek_A+SQRT(E9825*(Driehoek_B-Driehoek_A)*(Driehoek_C-Driehoek_A)),Driehoek_B-SQRT((1-E9825)*(Driehoek_B-Driehoek_A)*(Driehoek_B-Driehoek_C)))</f>
        <v>4.804633144280352</v>
      </c>
      <c r="E9825" s="2">
        <f t="shared" ca="1" si="1065"/>
        <v>0.49711134131225809</v>
      </c>
      <c r="F9825" s="2"/>
      <c r="G9825" s="15">
        <f ca="1">_xlfn.NORM.INV(H9825,Normaal_Mu,Normaal_Sigma)</f>
        <v>6.2036195320743985</v>
      </c>
      <c r="H9825" s="2">
        <f t="shared" ca="1" si="1066"/>
        <v>0.7263496131900754</v>
      </c>
      <c r="I9825" s="2"/>
      <c r="J9825" s="15">
        <f ca="1">-LN(K9825) /NegExp_Labda</f>
        <v>2.9803028348014085</v>
      </c>
      <c r="K9825" s="2">
        <f t="shared" ca="1" si="1067"/>
        <v>0.55097790692372384</v>
      </c>
      <c r="L9825" s="2"/>
      <c r="M9825" s="17">
        <f t="shared" ca="1" si="1062"/>
        <v>6</v>
      </c>
      <c r="N9825" s="2">
        <f t="shared" ca="1" si="1063"/>
        <v>0.66109724225173194</v>
      </c>
      <c r="O9825" s="2"/>
      <c r="P9825" s="31">
        <f t="shared" ca="1" si="1068"/>
        <v>4.6746995958547162</v>
      </c>
    </row>
    <row r="9826" spans="1:16" x14ac:dyDescent="0.25">
      <c r="A9826" s="32">
        <f ca="1">Uniform_A+B9826*(Uniform_B-Uniform_A)</f>
        <v>7.5487362515442058</v>
      </c>
      <c r="B9826" s="2">
        <f t="shared" ca="1" si="1064"/>
        <v>0.75487362515442058</v>
      </c>
      <c r="C9826" s="4"/>
      <c r="D9826" s="5">
        <f ca="1">IF(E9826&lt;(Driehoek_C-Driehoek_A)/(Driehoek_B-Driehoek_A),Driehoek_A+SQRT(E9826*(Driehoek_B-Driehoek_A)*(Driehoek_C-Driehoek_A)),Driehoek_B-SQRT((1-E9826)*(Driehoek_B-Driehoek_A)*(Driehoek_B-Driehoek_C)))</f>
        <v>4.8941705333708905</v>
      </c>
      <c r="E9826" s="2">
        <f t="shared" ca="1" si="1065"/>
        <v>0.51834755402743204</v>
      </c>
      <c r="F9826" s="2"/>
      <c r="G9826" s="15">
        <f ca="1">_xlfn.NORM.INV(H9826,Normaal_Mu,Normaal_Sigma)</f>
        <v>4.4983167405456603</v>
      </c>
      <c r="H9826" s="2">
        <f t="shared" ca="1" si="1066"/>
        <v>0.40096827720802908</v>
      </c>
      <c r="I9826" s="2"/>
      <c r="J9826" s="15">
        <f ca="1">-LN(K9826) /NegExp_Labda</f>
        <v>1.7627973462575781</v>
      </c>
      <c r="K9826" s="2">
        <f t="shared" ca="1" si="1067"/>
        <v>0.70288676841776365</v>
      </c>
      <c r="L9826" s="2"/>
      <c r="M9826" s="17">
        <f t="shared" ca="1" si="1062"/>
        <v>5</v>
      </c>
      <c r="N9826" s="2">
        <f t="shared" ca="1" si="1063"/>
        <v>0.61344615315646567</v>
      </c>
      <c r="O9826" s="2"/>
      <c r="P9826" s="31">
        <f t="shared" ca="1" si="1068"/>
        <v>4.7408041743436673</v>
      </c>
    </row>
    <row r="9827" spans="1:16" x14ac:dyDescent="0.25">
      <c r="A9827" s="32">
        <f ca="1">Uniform_A+B9827*(Uniform_B-Uniform_A)</f>
        <v>6.1712178884756552</v>
      </c>
      <c r="B9827" s="2">
        <f t="shared" ca="1" si="1064"/>
        <v>0.61712178884756552</v>
      </c>
      <c r="C9827" s="4"/>
      <c r="D9827" s="5">
        <f ca="1">IF(E9827&lt;(Driehoek_C-Driehoek_A)/(Driehoek_B-Driehoek_A),Driehoek_A+SQRT(E9827*(Driehoek_B-Driehoek_A)*(Driehoek_C-Driehoek_A)),Driehoek_B-SQRT((1-E9827)*(Driehoek_B-Driehoek_A)*(Driehoek_B-Driehoek_C)))</f>
        <v>5.3506421140183082</v>
      </c>
      <c r="E9827" s="2">
        <f t="shared" ca="1" si="1065"/>
        <v>0.6194910577149495</v>
      </c>
      <c r="F9827" s="2"/>
      <c r="G9827" s="15">
        <f ca="1">_xlfn.NORM.INV(H9827,Normaal_Mu,Normaal_Sigma)</f>
        <v>5.0132059053809916</v>
      </c>
      <c r="H9827" s="2">
        <f t="shared" ca="1" si="1066"/>
        <v>0.50263417786246867</v>
      </c>
      <c r="I9827" s="2"/>
      <c r="J9827" s="15">
        <f ca="1">-LN(K9827) /NegExp_Labda</f>
        <v>2.4198096629094823</v>
      </c>
      <c r="K9827" s="2">
        <f t="shared" ca="1" si="1067"/>
        <v>0.61633666381119367</v>
      </c>
      <c r="L9827" s="2"/>
      <c r="M9827" s="17">
        <f t="shared" ca="1" si="1062"/>
        <v>4</v>
      </c>
      <c r="N9827" s="2">
        <f t="shared" ca="1" si="1063"/>
        <v>0.39705610689420878</v>
      </c>
      <c r="O9827" s="2"/>
      <c r="P9827" s="31">
        <f t="shared" ca="1" si="1068"/>
        <v>4.5909751141568877</v>
      </c>
    </row>
    <row r="9828" spans="1:16" x14ac:dyDescent="0.25">
      <c r="A9828" s="32">
        <f ca="1">Uniform_A+B9828*(Uniform_B-Uniform_A)</f>
        <v>3.2055123848405653</v>
      </c>
      <c r="B9828" s="2">
        <f t="shared" ca="1" si="1064"/>
        <v>0.32055123848405653</v>
      </c>
      <c r="C9828" s="4"/>
      <c r="D9828" s="5">
        <f ca="1">IF(E9828&lt;(Driehoek_C-Driehoek_A)/(Driehoek_B-Driehoek_A),Driehoek_A+SQRT(E9828*(Driehoek_B-Driehoek_A)*(Driehoek_C-Driehoek_A)),Driehoek_B-SQRT((1-E9828)*(Driehoek_B-Driehoek_A)*(Driehoek_B-Driehoek_C)))</f>
        <v>4.1089176651819006</v>
      </c>
      <c r="E9828" s="2">
        <f t="shared" ca="1" si="1065"/>
        <v>0.31649467411515231</v>
      </c>
      <c r="F9828" s="2"/>
      <c r="G9828" s="15">
        <f ca="1">_xlfn.NORM.INV(H9828,Normaal_Mu,Normaal_Sigma)</f>
        <v>4.1553316643432101</v>
      </c>
      <c r="H9828" s="2">
        <f t="shared" ca="1" si="1066"/>
        <v>0.33639056102174814</v>
      </c>
      <c r="I9828" s="2"/>
      <c r="J9828" s="15">
        <f ca="1">-LN(K9828) /NegExp_Labda</f>
        <v>2.7138386466982634</v>
      </c>
      <c r="K9828" s="2">
        <f t="shared" ca="1" si="1067"/>
        <v>0.58113759290118361</v>
      </c>
      <c r="L9828" s="2"/>
      <c r="M9828" s="17">
        <f t="shared" ca="1" si="1062"/>
        <v>3</v>
      </c>
      <c r="N9828" s="2">
        <f t="shared" ca="1" si="1063"/>
        <v>0.2448417542487219</v>
      </c>
      <c r="O9828" s="2"/>
      <c r="P9828" s="31">
        <f t="shared" ca="1" si="1068"/>
        <v>3.4367200722127875</v>
      </c>
    </row>
    <row r="9829" spans="1:16" x14ac:dyDescent="0.25">
      <c r="A9829" s="32">
        <f ca="1">Uniform_A+B9829*(Uniform_B-Uniform_A)</f>
        <v>5.5930566197949707</v>
      </c>
      <c r="B9829" s="2">
        <f t="shared" ca="1" si="1064"/>
        <v>0.55930566197949705</v>
      </c>
      <c r="C9829" s="4"/>
      <c r="D9829" s="5">
        <f ca="1">IF(E9829&lt;(Driehoek_C-Driehoek_A)/(Driehoek_B-Driehoek_A),Driehoek_A+SQRT(E9829*(Driehoek_B-Driehoek_A)*(Driehoek_C-Driehoek_A)),Driehoek_B-SQRT((1-E9829)*(Driehoek_B-Driehoek_A)*(Driehoek_B-Driehoek_C)))</f>
        <v>3.9163319832077566</v>
      </c>
      <c r="E9829" s="2">
        <f t="shared" ca="1" si="1065"/>
        <v>0.26230916213321243</v>
      </c>
      <c r="F9829" s="2"/>
      <c r="G9829" s="15">
        <f ca="1">_xlfn.NORM.INV(H9829,Normaal_Mu,Normaal_Sigma)</f>
        <v>2.621757289066271</v>
      </c>
      <c r="H9829" s="2">
        <f t="shared" ca="1" si="1066"/>
        <v>0.11719595796594062</v>
      </c>
      <c r="I9829" s="2"/>
      <c r="J9829" s="15">
        <f ca="1">-LN(K9829) /NegExp_Labda</f>
        <v>1.0689513579600318</v>
      </c>
      <c r="K9829" s="2">
        <f t="shared" ca="1" si="1067"/>
        <v>0.80751772667142496</v>
      </c>
      <c r="L9829" s="2"/>
      <c r="M9829" s="17">
        <f t="shared" ca="1" si="1062"/>
        <v>4</v>
      </c>
      <c r="N9829" s="2">
        <f t="shared" ca="1" si="1063"/>
        <v>0.29286084781492061</v>
      </c>
      <c r="O9829" s="2"/>
      <c r="P9829" s="31">
        <f t="shared" ca="1" si="1068"/>
        <v>3.4400194500058054</v>
      </c>
    </row>
    <row r="9830" spans="1:16" x14ac:dyDescent="0.25">
      <c r="A9830" s="32">
        <f ca="1">Uniform_A+B9830*(Uniform_B-Uniform_A)</f>
        <v>8.8155184530641151</v>
      </c>
      <c r="B9830" s="2">
        <f t="shared" ca="1" si="1064"/>
        <v>0.88155184530641151</v>
      </c>
      <c r="C9830" s="4"/>
      <c r="D9830" s="5">
        <f ca="1">IF(E9830&lt;(Driehoek_C-Driehoek_A)/(Driehoek_B-Driehoek_A),Driehoek_A+SQRT(E9830*(Driehoek_B-Driehoek_A)*(Driehoek_C-Driehoek_A)),Driehoek_B-SQRT((1-E9830)*(Driehoek_B-Driehoek_A)*(Driehoek_B-Driehoek_C)))</f>
        <v>3.1590853163536536</v>
      </c>
      <c r="E9830" s="2">
        <f t="shared" ca="1" si="1065"/>
        <v>9.5962769327617825E-2</v>
      </c>
      <c r="F9830" s="2"/>
      <c r="G9830" s="15">
        <f ca="1">_xlfn.NORM.INV(H9830,Normaal_Mu,Normaal_Sigma)</f>
        <v>2.1732141514072216</v>
      </c>
      <c r="H9830" s="2">
        <f t="shared" ca="1" si="1066"/>
        <v>7.8770112456505448E-2</v>
      </c>
      <c r="I9830" s="2"/>
      <c r="J9830" s="15">
        <f ca="1">-LN(K9830) /NegExp_Labda</f>
        <v>4.6161689415132123</v>
      </c>
      <c r="K9830" s="2">
        <f t="shared" ca="1" si="1067"/>
        <v>0.39723239636064855</v>
      </c>
      <c r="L9830" s="2"/>
      <c r="M9830" s="17">
        <f t="shared" ca="1" si="1062"/>
        <v>2</v>
      </c>
      <c r="N9830" s="2">
        <f t="shared" ca="1" si="1063"/>
        <v>5.539163828393201E-2</v>
      </c>
      <c r="O9830" s="2"/>
      <c r="P9830" s="31">
        <f t="shared" ca="1" si="1068"/>
        <v>4.1527973724676404</v>
      </c>
    </row>
    <row r="9831" spans="1:16" x14ac:dyDescent="0.25">
      <c r="A9831" s="32">
        <f ca="1">Uniform_A+B9831*(Uniform_B-Uniform_A)</f>
        <v>9.4896378757393602</v>
      </c>
      <c r="B9831" s="2">
        <f t="shared" ca="1" si="1064"/>
        <v>0.94896378757393607</v>
      </c>
      <c r="C9831" s="4"/>
      <c r="D9831" s="5">
        <f ca="1">IF(E9831&lt;(Driehoek_C-Driehoek_A)/(Driehoek_B-Driehoek_A),Driehoek_A+SQRT(E9831*(Driehoek_B-Driehoek_A)*(Driehoek_C-Driehoek_A)),Driehoek_B-SQRT((1-E9831)*(Driehoek_B-Driehoek_A)*(Driehoek_B-Driehoek_C)))</f>
        <v>5.9290646490235268</v>
      </c>
      <c r="E9831" s="2">
        <f t="shared" ca="1" si="1065"/>
        <v>0.73055303057494303</v>
      </c>
      <c r="F9831" s="2"/>
      <c r="G9831" s="15">
        <f ca="1">_xlfn.NORM.INV(H9831,Normaal_Mu,Normaal_Sigma)</f>
        <v>6.073141251023535</v>
      </c>
      <c r="H9831" s="2">
        <f t="shared" ca="1" si="1066"/>
        <v>0.70421788044909273</v>
      </c>
      <c r="I9831" s="2"/>
      <c r="J9831" s="15">
        <f ca="1">-LN(K9831) /NegExp_Labda</f>
        <v>7.6963088242928297</v>
      </c>
      <c r="K9831" s="2">
        <f t="shared" ca="1" si="1067"/>
        <v>0.2145394235219874</v>
      </c>
      <c r="L9831" s="2"/>
      <c r="M9831" s="17">
        <f t="shared" ca="1" si="1062"/>
        <v>8</v>
      </c>
      <c r="N9831" s="2">
        <f t="shared" ca="1" si="1063"/>
        <v>0.92983112373561072</v>
      </c>
      <c r="O9831" s="2"/>
      <c r="P9831" s="31">
        <f t="shared" ca="1" si="1068"/>
        <v>7.4376305200158495</v>
      </c>
    </row>
    <row r="9832" spans="1:16" x14ac:dyDescent="0.25">
      <c r="A9832" s="32">
        <f ca="1">Uniform_A+B9832*(Uniform_B-Uniform_A)</f>
        <v>9.8003289880567355</v>
      </c>
      <c r="B9832" s="2">
        <f t="shared" ca="1" si="1064"/>
        <v>0.98003289880567357</v>
      </c>
      <c r="C9832" s="4"/>
      <c r="D9832" s="5">
        <f ca="1">IF(E9832&lt;(Driehoek_C-Driehoek_A)/(Driehoek_B-Driehoek_A),Driehoek_A+SQRT(E9832*(Driehoek_B-Driehoek_A)*(Driehoek_C-Driehoek_A)),Driehoek_B-SQRT((1-E9832)*(Driehoek_B-Driehoek_A)*(Driehoek_B-Driehoek_C)))</f>
        <v>3.3575444527363096</v>
      </c>
      <c r="E9832" s="2">
        <f t="shared" ca="1" si="1065"/>
        <v>0.13163763865393763</v>
      </c>
      <c r="F9832" s="2"/>
      <c r="G9832" s="15">
        <f ca="1">_xlfn.NORM.INV(H9832,Normaal_Mu,Normaal_Sigma)</f>
        <v>6.5969330701418878</v>
      </c>
      <c r="H9832" s="2">
        <f t="shared" ca="1" si="1066"/>
        <v>0.78770009715742617</v>
      </c>
      <c r="I9832" s="2"/>
      <c r="J9832" s="15">
        <f ca="1">-LN(K9832) /NegExp_Labda</f>
        <v>9.9582576306695394</v>
      </c>
      <c r="K9832" s="2">
        <f t="shared" ca="1" si="1067"/>
        <v>0.13646985569645353</v>
      </c>
      <c r="L9832" s="2"/>
      <c r="M9832" s="17">
        <f t="shared" ca="1" si="1062"/>
        <v>6</v>
      </c>
      <c r="N9832" s="2">
        <f t="shared" ca="1" si="1063"/>
        <v>0.6685927697223536</v>
      </c>
      <c r="O9832" s="2"/>
      <c r="P9832" s="31">
        <f t="shared" ca="1" si="1068"/>
        <v>7.1426128283208952</v>
      </c>
    </row>
    <row r="9833" spans="1:16" x14ac:dyDescent="0.25">
      <c r="A9833" s="32">
        <f ca="1">Uniform_A+B9833*(Uniform_B-Uniform_A)</f>
        <v>1.1977095186946496</v>
      </c>
      <c r="B9833" s="2">
        <f t="shared" ca="1" si="1064"/>
        <v>0.11977095186946496</v>
      </c>
      <c r="C9833" s="4"/>
      <c r="D9833" s="5">
        <f ca="1">IF(E9833&lt;(Driehoek_C-Driehoek_A)/(Driehoek_B-Driehoek_A),Driehoek_A+SQRT(E9833*(Driehoek_B-Driehoek_A)*(Driehoek_C-Driehoek_A)),Driehoek_B-SQRT((1-E9833)*(Driehoek_B-Driehoek_A)*(Driehoek_B-Driehoek_C)))</f>
        <v>5.3612300309399235</v>
      </c>
      <c r="E9833" s="2">
        <f t="shared" ca="1" si="1065"/>
        <v>0.62169580320761508</v>
      </c>
      <c r="F9833" s="2"/>
      <c r="G9833" s="15">
        <f ca="1">_xlfn.NORM.INV(H9833,Normaal_Mu,Normaal_Sigma)</f>
        <v>5.1186159327619221</v>
      </c>
      <c r="H9833" s="2">
        <f t="shared" ca="1" si="1066"/>
        <v>0.52364659198417174</v>
      </c>
      <c r="I9833" s="2"/>
      <c r="J9833" s="15">
        <f ca="1">-LN(K9833) /NegExp_Labda</f>
        <v>0.87066132628415283</v>
      </c>
      <c r="K9833" s="2">
        <f t="shared" ca="1" si="1067"/>
        <v>0.84018576292324287</v>
      </c>
      <c r="L9833" s="2"/>
      <c r="M9833" s="17">
        <f t="shared" ca="1" si="1062"/>
        <v>5</v>
      </c>
      <c r="N9833" s="2">
        <f t="shared" ca="1" si="1063"/>
        <v>0.45302458241909216</v>
      </c>
      <c r="O9833" s="2"/>
      <c r="P9833" s="31">
        <f t="shared" ca="1" si="1068"/>
        <v>3.50964336173613</v>
      </c>
    </row>
    <row r="9834" spans="1:16" x14ac:dyDescent="0.25">
      <c r="A9834" s="32">
        <f ca="1">Uniform_A+B9834*(Uniform_B-Uniform_A)</f>
        <v>2.9089452607690514</v>
      </c>
      <c r="B9834" s="2">
        <f t="shared" ca="1" si="1064"/>
        <v>0.29089452607690514</v>
      </c>
      <c r="C9834" s="4"/>
      <c r="D9834" s="5">
        <f ca="1">IF(E9834&lt;(Driehoek_C-Driehoek_A)/(Driehoek_B-Driehoek_A),Driehoek_A+SQRT(E9834*(Driehoek_B-Driehoek_A)*(Driehoek_C-Driehoek_A)),Driehoek_B-SQRT((1-E9834)*(Driehoek_B-Driehoek_A)*(Driehoek_B-Driehoek_C)))</f>
        <v>5.234095653326543</v>
      </c>
      <c r="E9834" s="2">
        <f t="shared" ca="1" si="1065"/>
        <v>0.5947989843344561</v>
      </c>
      <c r="F9834" s="2"/>
      <c r="G9834" s="15">
        <f ca="1">_xlfn.NORM.INV(H9834,Normaal_Mu,Normaal_Sigma)</f>
        <v>1.1470831688675207</v>
      </c>
      <c r="H9834" s="2">
        <f t="shared" ca="1" si="1066"/>
        <v>2.7023579731241476E-2</v>
      </c>
      <c r="I9834" s="2"/>
      <c r="J9834" s="15">
        <f ca="1">-LN(K9834) /NegExp_Labda</f>
        <v>4.022047898973562</v>
      </c>
      <c r="K9834" s="2">
        <f t="shared" ca="1" si="1067"/>
        <v>0.44735197424661155</v>
      </c>
      <c r="L9834" s="2"/>
      <c r="M9834" s="17">
        <f t="shared" ca="1" si="1062"/>
        <v>4</v>
      </c>
      <c r="N9834" s="2">
        <f t="shared" ca="1" si="1063"/>
        <v>0.39961818816577577</v>
      </c>
      <c r="O9834" s="2"/>
      <c r="P9834" s="31">
        <f t="shared" ca="1" si="1068"/>
        <v>3.4624343963873359</v>
      </c>
    </row>
    <row r="9835" spans="1:16" x14ac:dyDescent="0.25">
      <c r="A9835" s="32">
        <f ca="1">Uniform_A+B9835*(Uniform_B-Uniform_A)</f>
        <v>5.8642145934350847</v>
      </c>
      <c r="B9835" s="2">
        <f t="shared" ca="1" si="1064"/>
        <v>0.58642145934350842</v>
      </c>
      <c r="C9835" s="4"/>
      <c r="D9835" s="5">
        <f ca="1">IF(E9835&lt;(Driehoek_C-Driehoek_A)/(Driehoek_B-Driehoek_A),Driehoek_A+SQRT(E9835*(Driehoek_B-Driehoek_A)*(Driehoek_C-Driehoek_A)),Driehoek_B-SQRT((1-E9835)*(Driehoek_B-Driehoek_A)*(Driehoek_B-Driehoek_C)))</f>
        <v>8.0441925103439544</v>
      </c>
      <c r="E9835" s="2">
        <f t="shared" ca="1" si="1065"/>
        <v>0.97389805836335452</v>
      </c>
      <c r="F9835" s="2"/>
      <c r="G9835" s="15">
        <f ca="1">_xlfn.NORM.INV(H9835,Normaal_Mu,Normaal_Sigma)</f>
        <v>6.8699439599821943</v>
      </c>
      <c r="H9835" s="2">
        <f t="shared" ca="1" si="1066"/>
        <v>0.82509863009925943</v>
      </c>
      <c r="I9835" s="2"/>
      <c r="J9835" s="15">
        <f ca="1">-LN(K9835) /NegExp_Labda</f>
        <v>1.8339466028247111</v>
      </c>
      <c r="K9835" s="2">
        <f t="shared" ca="1" si="1067"/>
        <v>0.69295562116555565</v>
      </c>
      <c r="L9835" s="2"/>
      <c r="M9835" s="17">
        <f t="shared" ca="1" si="1062"/>
        <v>5</v>
      </c>
      <c r="N9835" s="2">
        <f t="shared" ca="1" si="1063"/>
        <v>0.49943812932565967</v>
      </c>
      <c r="O9835" s="2"/>
      <c r="P9835" s="31">
        <f t="shared" ca="1" si="1068"/>
        <v>5.5224595333171891</v>
      </c>
    </row>
    <row r="9836" spans="1:16" x14ac:dyDescent="0.25">
      <c r="A9836" s="32">
        <f ca="1">Uniform_A+B9836*(Uniform_B-Uniform_A)</f>
        <v>4.9219798891338709</v>
      </c>
      <c r="B9836" s="2">
        <f t="shared" ca="1" si="1064"/>
        <v>0.49219798891338706</v>
      </c>
      <c r="C9836" s="4"/>
      <c r="D9836" s="5">
        <f ca="1">IF(E9836&lt;(Driehoek_C-Driehoek_A)/(Driehoek_B-Driehoek_A),Driehoek_A+SQRT(E9836*(Driehoek_B-Driehoek_A)*(Driehoek_C-Driehoek_A)),Driehoek_B-SQRT((1-E9836)*(Driehoek_B-Driehoek_A)*(Driehoek_B-Driehoek_C)))</f>
        <v>6.7374497728835276</v>
      </c>
      <c r="E9836" s="2">
        <f t="shared" ca="1" si="1065"/>
        <v>0.85373904199357709</v>
      </c>
      <c r="F9836" s="2"/>
      <c r="G9836" s="15">
        <f ca="1">_xlfn.NORM.INV(H9836,Normaal_Mu,Normaal_Sigma)</f>
        <v>4.7375114954871291</v>
      </c>
      <c r="H9836" s="2">
        <f t="shared" ca="1" si="1066"/>
        <v>0.44779104522580371</v>
      </c>
      <c r="I9836" s="2"/>
      <c r="J9836" s="15">
        <f ca="1">-LN(K9836) /NegExp_Labda</f>
        <v>3.180854127097914</v>
      </c>
      <c r="K9836" s="2">
        <f t="shared" ca="1" si="1067"/>
        <v>0.52931538946169643</v>
      </c>
      <c r="L9836" s="2"/>
      <c r="M9836" s="17">
        <f t="shared" ca="1" si="1062"/>
        <v>9</v>
      </c>
      <c r="N9836" s="2">
        <f t="shared" ca="1" si="1063"/>
        <v>0.95653194867962577</v>
      </c>
      <c r="O9836" s="2"/>
      <c r="P9836" s="31">
        <f t="shared" ca="1" si="1068"/>
        <v>5.7155590569204886</v>
      </c>
    </row>
    <row r="9837" spans="1:16" x14ac:dyDescent="0.25">
      <c r="A9837" s="32">
        <f ca="1">Uniform_A+B9837*(Uniform_B-Uniform_A)</f>
        <v>6.1111818877832658</v>
      </c>
      <c r="B9837" s="2">
        <f t="shared" ca="1" si="1064"/>
        <v>0.61111818877832658</v>
      </c>
      <c r="C9837" s="4"/>
      <c r="D9837" s="5">
        <f ca="1">IF(E9837&lt;(Driehoek_C-Driehoek_A)/(Driehoek_B-Driehoek_A),Driehoek_A+SQRT(E9837*(Driehoek_B-Driehoek_A)*(Driehoek_C-Driehoek_A)),Driehoek_B-SQRT((1-E9837)*(Driehoek_B-Driehoek_A)*(Driehoek_B-Driehoek_C)))</f>
        <v>5.252727505160852</v>
      </c>
      <c r="E9837" s="2">
        <f t="shared" ca="1" si="1065"/>
        <v>0.59879853855491383</v>
      </c>
      <c r="F9837" s="2"/>
      <c r="G9837" s="15">
        <f ca="1">_xlfn.NORM.INV(H9837,Normaal_Mu,Normaal_Sigma)</f>
        <v>5.1322304443522162</v>
      </c>
      <c r="H9837" s="2">
        <f t="shared" ca="1" si="1066"/>
        <v>0.52635695408793604</v>
      </c>
      <c r="I9837" s="2"/>
      <c r="J9837" s="15">
        <f ca="1">-LN(K9837) /NegExp_Labda</f>
        <v>9.749918662841381</v>
      </c>
      <c r="K9837" s="2">
        <f t="shared" ca="1" si="1067"/>
        <v>0.14227638603908421</v>
      </c>
      <c r="L9837" s="2"/>
      <c r="M9837" s="17">
        <f t="shared" ref="M9837:M9900" ca="1" si="1069">VLOOKUP(N9837,$S$5:$T$105,2,TRUE)</f>
        <v>5</v>
      </c>
      <c r="N9837" s="2">
        <f t="shared" ca="1" si="1063"/>
        <v>0.54730899315606441</v>
      </c>
      <c r="O9837" s="2"/>
      <c r="P9837" s="31">
        <f t="shared" ca="1" si="1068"/>
        <v>6.2492117000275424</v>
      </c>
    </row>
    <row r="9838" spans="1:16" x14ac:dyDescent="0.25">
      <c r="A9838" s="32">
        <f ca="1">Uniform_A+B9838*(Uniform_B-Uniform_A)</f>
        <v>4.7145732633826141</v>
      </c>
      <c r="B9838" s="2">
        <f t="shared" ca="1" si="1064"/>
        <v>0.47145732633826143</v>
      </c>
      <c r="C9838" s="4"/>
      <c r="D9838" s="5">
        <f ca="1">IF(E9838&lt;(Driehoek_C-Driehoek_A)/(Driehoek_B-Driehoek_A),Driehoek_A+SQRT(E9838*(Driehoek_B-Driehoek_A)*(Driehoek_C-Driehoek_A)),Driehoek_B-SQRT((1-E9838)*(Driehoek_B-Driehoek_A)*(Driehoek_B-Driehoek_C)))</f>
        <v>3.4639865148772717</v>
      </c>
      <c r="E9838" s="2">
        <f t="shared" ca="1" si="1065"/>
        <v>0.15308975112446432</v>
      </c>
      <c r="F9838" s="2"/>
      <c r="G9838" s="15">
        <f ca="1">_xlfn.NORM.INV(H9838,Normaal_Mu,Normaal_Sigma)</f>
        <v>3.0315284342781657</v>
      </c>
      <c r="H9838" s="2">
        <f t="shared" ca="1" si="1066"/>
        <v>0.16249979786284074</v>
      </c>
      <c r="I9838" s="2"/>
      <c r="J9838" s="15">
        <f ca="1">-LN(K9838) /NegExp_Labda</f>
        <v>0.75119235692989561</v>
      </c>
      <c r="K9838" s="2">
        <f t="shared" ca="1" si="1067"/>
        <v>0.86050274667268078</v>
      </c>
      <c r="L9838" s="2"/>
      <c r="M9838" s="17">
        <f t="shared" ca="1" si="1069"/>
        <v>5</v>
      </c>
      <c r="N9838" s="2">
        <f t="shared" ca="1" si="1063"/>
        <v>0.56605529093553097</v>
      </c>
      <c r="O9838" s="2"/>
      <c r="P9838" s="31">
        <f t="shared" ca="1" si="1068"/>
        <v>3.3922561138935889</v>
      </c>
    </row>
    <row r="9839" spans="1:16" x14ac:dyDescent="0.25">
      <c r="A9839" s="32">
        <f ca="1">Uniform_A+B9839*(Uniform_B-Uniform_A)</f>
        <v>1.9702027304825365</v>
      </c>
      <c r="B9839" s="2">
        <f t="shared" ca="1" si="1064"/>
        <v>0.19702027304825365</v>
      </c>
      <c r="C9839" s="4"/>
      <c r="D9839" s="5">
        <f ca="1">IF(E9839&lt;(Driehoek_C-Driehoek_A)/(Driehoek_B-Driehoek_A),Driehoek_A+SQRT(E9839*(Driehoek_B-Driehoek_A)*(Driehoek_C-Driehoek_A)),Driehoek_B-SQRT((1-E9839)*(Driehoek_B-Driehoek_A)*(Driehoek_B-Driehoek_C)))</f>
        <v>5.510747041715196</v>
      </c>
      <c r="E9839" s="2">
        <f t="shared" ca="1" si="1065"/>
        <v>0.65214610837430698</v>
      </c>
      <c r="F9839" s="2"/>
      <c r="G9839" s="15">
        <f ca="1">_xlfn.NORM.INV(H9839,Normaal_Mu,Normaal_Sigma)</f>
        <v>1.849801418391444</v>
      </c>
      <c r="H9839" s="2">
        <f t="shared" ca="1" si="1066"/>
        <v>5.7616763868699628E-2</v>
      </c>
      <c r="I9839" s="2"/>
      <c r="J9839" s="15">
        <f ca="1">-LN(K9839) /NegExp_Labda</f>
        <v>5.0327633261381628</v>
      </c>
      <c r="K9839" s="2">
        <f t="shared" ca="1" si="1067"/>
        <v>0.36547673102410994</v>
      </c>
      <c r="L9839" s="2"/>
      <c r="M9839" s="17">
        <f t="shared" ca="1" si="1069"/>
        <v>5</v>
      </c>
      <c r="N9839" s="2">
        <f t="shared" ca="1" si="1063"/>
        <v>0.52375675637310626</v>
      </c>
      <c r="O9839" s="2"/>
      <c r="P9839" s="31">
        <f t="shared" ca="1" si="1068"/>
        <v>3.8727029033454676</v>
      </c>
    </row>
    <row r="9840" spans="1:16" x14ac:dyDescent="0.25">
      <c r="A9840" s="32">
        <f ca="1">Uniform_A+B9840*(Uniform_B-Uniform_A)</f>
        <v>3.2962484244141868</v>
      </c>
      <c r="B9840" s="2">
        <f t="shared" ca="1" si="1064"/>
        <v>0.32962484244141865</v>
      </c>
      <c r="C9840" s="4"/>
      <c r="D9840" s="5">
        <f ca="1">IF(E9840&lt;(Driehoek_C-Driehoek_A)/(Driehoek_B-Driehoek_A),Driehoek_A+SQRT(E9840*(Driehoek_B-Driehoek_A)*(Driehoek_C-Driehoek_A)),Driehoek_B-SQRT((1-E9840)*(Driehoek_B-Driehoek_A)*(Driehoek_B-Driehoek_C)))</f>
        <v>4.9344534838937424</v>
      </c>
      <c r="E9840" s="2">
        <f t="shared" ca="1" si="1065"/>
        <v>0.52775232929646498</v>
      </c>
      <c r="F9840" s="2"/>
      <c r="G9840" s="15">
        <f ca="1">_xlfn.NORM.INV(H9840,Normaal_Mu,Normaal_Sigma)</f>
        <v>3.777923060459222</v>
      </c>
      <c r="H9840" s="2">
        <f t="shared" ca="1" si="1066"/>
        <v>0.27058705633135938</v>
      </c>
      <c r="I9840" s="2"/>
      <c r="J9840" s="15">
        <f ca="1">-LN(K9840) /NegExp_Labda</f>
        <v>10.273838079954354</v>
      </c>
      <c r="K9840" s="2">
        <f t="shared" ca="1" si="1067"/>
        <v>0.12812260576312784</v>
      </c>
      <c r="L9840" s="2"/>
      <c r="M9840" s="17">
        <f t="shared" ca="1" si="1069"/>
        <v>4</v>
      </c>
      <c r="N9840" s="2">
        <f t="shared" ca="1" si="1063"/>
        <v>0.41584784978371947</v>
      </c>
      <c r="O9840" s="2"/>
      <c r="P9840" s="31">
        <f t="shared" ca="1" si="1068"/>
        <v>5.256492609744301</v>
      </c>
    </row>
    <row r="9841" spans="1:16" x14ac:dyDescent="0.25">
      <c r="A9841" s="32">
        <f ca="1">Uniform_A+B9841*(Uniform_B-Uniform_A)</f>
        <v>0.87561932817199373</v>
      </c>
      <c r="B9841" s="2">
        <f t="shared" ca="1" si="1064"/>
        <v>8.7561932817199373E-2</v>
      </c>
      <c r="C9841" s="4"/>
      <c r="D9841" s="5">
        <f ca="1">IF(E9841&lt;(Driehoek_C-Driehoek_A)/(Driehoek_B-Driehoek_A),Driehoek_A+SQRT(E9841*(Driehoek_B-Driehoek_A)*(Driehoek_C-Driehoek_A)),Driehoek_B-SQRT((1-E9841)*(Driehoek_B-Driehoek_A)*(Driehoek_B-Driehoek_C)))</f>
        <v>2.4807130309501608</v>
      </c>
      <c r="E9841" s="2">
        <f t="shared" ca="1" si="1065"/>
        <v>1.650607272323501E-2</v>
      </c>
      <c r="F9841" s="2"/>
      <c r="G9841" s="15">
        <f ca="1">_xlfn.NORM.INV(H9841,Normaal_Mu,Normaal_Sigma)</f>
        <v>2.5642998421997061</v>
      </c>
      <c r="H9841" s="2">
        <f t="shared" ca="1" si="1066"/>
        <v>0.11164047485611295</v>
      </c>
      <c r="I9841" s="2"/>
      <c r="J9841" s="15">
        <f ca="1">-LN(K9841) /NegExp_Labda</f>
        <v>0.55027386586339899</v>
      </c>
      <c r="K9841" s="2">
        <f t="shared" ca="1" si="1067"/>
        <v>0.89578506896251486</v>
      </c>
      <c r="L9841" s="2"/>
      <c r="M9841" s="17">
        <f t="shared" ca="1" si="1069"/>
        <v>2</v>
      </c>
      <c r="N9841" s="2">
        <f t="shared" ca="1" si="1063"/>
        <v>0.10125738182554</v>
      </c>
      <c r="O9841" s="2"/>
      <c r="P9841" s="31">
        <f t="shared" ca="1" si="1068"/>
        <v>1.694181213437052</v>
      </c>
    </row>
    <row r="9842" spans="1:16" x14ac:dyDescent="0.25">
      <c r="A9842" s="32">
        <f ca="1">Uniform_A+B9842*(Uniform_B-Uniform_A)</f>
        <v>4.3610311121837118</v>
      </c>
      <c r="B9842" s="2">
        <f t="shared" ca="1" si="1064"/>
        <v>0.4361031112183712</v>
      </c>
      <c r="C9842" s="4"/>
      <c r="D9842" s="5">
        <f ca="1">IF(E9842&lt;(Driehoek_C-Driehoek_A)/(Driehoek_B-Driehoek_A),Driehoek_A+SQRT(E9842*(Driehoek_B-Driehoek_A)*(Driehoek_C-Driehoek_A)),Driehoek_B-SQRT((1-E9842)*(Driehoek_B-Driehoek_A)*(Driehoek_B-Driehoek_C)))</f>
        <v>3.1829137197386022</v>
      </c>
      <c r="E9842" s="2">
        <f t="shared" ca="1" si="1065"/>
        <v>9.9948919167558326E-2</v>
      </c>
      <c r="F9842" s="2"/>
      <c r="G9842" s="15">
        <f ca="1">_xlfn.NORM.INV(H9842,Normaal_Mu,Normaal_Sigma)</f>
        <v>3.4519437900327041</v>
      </c>
      <c r="H9842" s="2">
        <f t="shared" ca="1" si="1066"/>
        <v>0.21945708562930066</v>
      </c>
      <c r="I9842" s="2"/>
      <c r="J9842" s="15">
        <f ca="1">-LN(K9842) /NegExp_Labda</f>
        <v>0.65215192222947049</v>
      </c>
      <c r="K9842" s="2">
        <f t="shared" ca="1" si="1067"/>
        <v>0.87771759361856361</v>
      </c>
      <c r="L9842" s="2"/>
      <c r="M9842" s="17">
        <f t="shared" ca="1" si="1069"/>
        <v>6</v>
      </c>
      <c r="N9842" s="2">
        <f t="shared" ca="1" si="1063"/>
        <v>0.63903670439151561</v>
      </c>
      <c r="O9842" s="2"/>
      <c r="P9842" s="31">
        <f t="shared" ca="1" si="1068"/>
        <v>3.5296081088368978</v>
      </c>
    </row>
    <row r="9843" spans="1:16" x14ac:dyDescent="0.25">
      <c r="A9843" s="32">
        <f ca="1">Uniform_A+B9843*(Uniform_B-Uniform_A)</f>
        <v>0.45969356776967785</v>
      </c>
      <c r="B9843" s="2">
        <f t="shared" ca="1" si="1064"/>
        <v>4.5969356776967785E-2</v>
      </c>
      <c r="C9843" s="4"/>
      <c r="D9843" s="5">
        <f ca="1">IF(E9843&lt;(Driehoek_C-Driehoek_A)/(Driehoek_B-Driehoek_A),Driehoek_A+SQRT(E9843*(Driehoek_B-Driehoek_A)*(Driehoek_C-Driehoek_A)),Driehoek_B-SQRT((1-E9843)*(Driehoek_B-Driehoek_A)*(Driehoek_B-Driehoek_C)))</f>
        <v>7.3333845982869068</v>
      </c>
      <c r="E9843" s="2">
        <f t="shared" ca="1" si="1065"/>
        <v>0.92063980293636305</v>
      </c>
      <c r="F9843" s="2"/>
      <c r="G9843" s="15">
        <f ca="1">_xlfn.NORM.INV(H9843,Normaal_Mu,Normaal_Sigma)</f>
        <v>5.7180360336769382</v>
      </c>
      <c r="H9843" s="2">
        <f t="shared" ca="1" si="1066"/>
        <v>0.64020919445042557</v>
      </c>
      <c r="I9843" s="2"/>
      <c r="J9843" s="15">
        <f ca="1">-LN(K9843) /NegExp_Labda</f>
        <v>2.1294220274396527</v>
      </c>
      <c r="K9843" s="2">
        <f t="shared" ca="1" si="1067"/>
        <v>0.65319184314923584</v>
      </c>
      <c r="L9843" s="2"/>
      <c r="M9843" s="17">
        <f t="shared" ca="1" si="1069"/>
        <v>4</v>
      </c>
      <c r="N9843" s="2">
        <f t="shared" ca="1" si="1063"/>
        <v>0.40148384671150616</v>
      </c>
      <c r="O9843" s="2"/>
      <c r="P9843" s="31">
        <f t="shared" ca="1" si="1068"/>
        <v>3.9281072454346351</v>
      </c>
    </row>
    <row r="9844" spans="1:16" x14ac:dyDescent="0.25">
      <c r="A9844" s="32">
        <f ca="1">Uniform_A+B9844*(Uniform_B-Uniform_A)</f>
        <v>1.4547727954101275</v>
      </c>
      <c r="B9844" s="2">
        <f t="shared" ca="1" si="1064"/>
        <v>0.14547727954101275</v>
      </c>
      <c r="C9844" s="4"/>
      <c r="D9844" s="5">
        <f ca="1">IF(E9844&lt;(Driehoek_C-Driehoek_A)/(Driehoek_B-Driehoek_A),Driehoek_A+SQRT(E9844*(Driehoek_B-Driehoek_A)*(Driehoek_C-Driehoek_A)),Driehoek_B-SQRT((1-E9844)*(Driehoek_B-Driehoek_A)*(Driehoek_B-Driehoek_C)))</f>
        <v>5.4198778288765386</v>
      </c>
      <c r="E9844" s="2">
        <f t="shared" ca="1" si="1065"/>
        <v>0.6337921497094352</v>
      </c>
      <c r="F9844" s="2"/>
      <c r="G9844" s="15">
        <f ca="1">_xlfn.NORM.INV(H9844,Normaal_Mu,Normaal_Sigma)</f>
        <v>2.9613897615175113</v>
      </c>
      <c r="H9844" s="2">
        <f t="shared" ca="1" si="1066"/>
        <v>0.154029067199704</v>
      </c>
      <c r="I9844" s="2"/>
      <c r="J9844" s="15">
        <f ca="1">-LN(K9844) /NegExp_Labda</f>
        <v>0.25283349145082018</v>
      </c>
      <c r="K9844" s="2">
        <f t="shared" ca="1" si="1067"/>
        <v>0.9506905171256621</v>
      </c>
      <c r="L9844" s="2"/>
      <c r="M9844" s="17">
        <f t="shared" ca="1" si="1069"/>
        <v>4</v>
      </c>
      <c r="N9844" s="2">
        <f t="shared" ca="1" si="1063"/>
        <v>0.33335908991445751</v>
      </c>
      <c r="O9844" s="2"/>
      <c r="P9844" s="31">
        <f t="shared" ca="1" si="1068"/>
        <v>2.8177747754509994</v>
      </c>
    </row>
    <row r="9845" spans="1:16" x14ac:dyDescent="0.25">
      <c r="A9845" s="32">
        <f ca="1">Uniform_A+B9845*(Uniform_B-Uniform_A)</f>
        <v>7.8493020794829906</v>
      </c>
      <c r="B9845" s="2">
        <f t="shared" ca="1" si="1064"/>
        <v>0.78493020794829904</v>
      </c>
      <c r="C9845" s="4"/>
      <c r="D9845" s="5">
        <f ca="1">IF(E9845&lt;(Driehoek_C-Driehoek_A)/(Driehoek_B-Driehoek_A),Driehoek_A+SQRT(E9845*(Driehoek_B-Driehoek_A)*(Driehoek_C-Driehoek_A)),Driehoek_B-SQRT((1-E9845)*(Driehoek_B-Driehoek_A)*(Driehoek_B-Driehoek_C)))</f>
        <v>5.6341991233267876</v>
      </c>
      <c r="E9845" s="2">
        <f t="shared" ca="1" si="1065"/>
        <v>0.67632527024530953</v>
      </c>
      <c r="F9845" s="2"/>
      <c r="G9845" s="15">
        <f ca="1">_xlfn.NORM.INV(H9845,Normaal_Mu,Normaal_Sigma)</f>
        <v>4.9811801087640264</v>
      </c>
      <c r="H9845" s="2">
        <f t="shared" ca="1" si="1066"/>
        <v>0.49624603023729663</v>
      </c>
      <c r="I9845" s="2"/>
      <c r="J9845" s="15">
        <f ca="1">-LN(K9845) /NegExp_Labda</f>
        <v>0.1128630856456897</v>
      </c>
      <c r="K9845" s="2">
        <f t="shared" ca="1" si="1067"/>
        <v>0.97768023828338002</v>
      </c>
      <c r="L9845" s="2"/>
      <c r="M9845" s="17">
        <f t="shared" ca="1" si="1069"/>
        <v>3</v>
      </c>
      <c r="N9845" s="2">
        <f t="shared" ca="1" si="1063"/>
        <v>0.13239966318747487</v>
      </c>
      <c r="O9845" s="2"/>
      <c r="P9845" s="31">
        <f t="shared" ca="1" si="1068"/>
        <v>4.3155088794438985</v>
      </c>
    </row>
    <row r="9846" spans="1:16" x14ac:dyDescent="0.25">
      <c r="A9846" s="32">
        <f ca="1">Uniform_A+B9846*(Uniform_B-Uniform_A)</f>
        <v>5.2803591253223754</v>
      </c>
      <c r="B9846" s="2">
        <f t="shared" ca="1" si="1064"/>
        <v>0.52803591253223758</v>
      </c>
      <c r="C9846" s="4"/>
      <c r="D9846" s="5">
        <f ca="1">IF(E9846&lt;(Driehoek_C-Driehoek_A)/(Driehoek_B-Driehoek_A),Driehoek_A+SQRT(E9846*(Driehoek_B-Driehoek_A)*(Driehoek_C-Driehoek_A)),Driehoek_B-SQRT((1-E9846)*(Driehoek_B-Driehoek_A)*(Driehoek_B-Driehoek_C)))</f>
        <v>3.3617418743327407</v>
      </c>
      <c r="E9846" s="2">
        <f t="shared" ca="1" si="1065"/>
        <v>0.13245292373651762</v>
      </c>
      <c r="F9846" s="2"/>
      <c r="G9846" s="15">
        <f ca="1">_xlfn.NORM.INV(H9846,Normaal_Mu,Normaal_Sigma)</f>
        <v>6.9399307602328992</v>
      </c>
      <c r="H9846" s="2">
        <f t="shared" ca="1" si="1066"/>
        <v>0.83396812555929067</v>
      </c>
      <c r="I9846" s="2"/>
      <c r="J9846" s="15">
        <f ca="1">-LN(K9846) /NegExp_Labda</f>
        <v>2.4599287511197732</v>
      </c>
      <c r="K9846" s="2">
        <f t="shared" ca="1" si="1067"/>
        <v>0.61141107824127017</v>
      </c>
      <c r="L9846" s="2"/>
      <c r="M9846" s="17">
        <f t="shared" ca="1" si="1069"/>
        <v>3</v>
      </c>
      <c r="N9846" s="2">
        <f t="shared" ca="1" si="1063"/>
        <v>0.18689696801938027</v>
      </c>
      <c r="O9846" s="2"/>
      <c r="P9846" s="31">
        <f t="shared" ca="1" si="1068"/>
        <v>4.2083921022015582</v>
      </c>
    </row>
    <row r="9847" spans="1:16" x14ac:dyDescent="0.25">
      <c r="A9847" s="32">
        <f ca="1">Uniform_A+B9847*(Uniform_B-Uniform_A)</f>
        <v>2.1718646423636825</v>
      </c>
      <c r="B9847" s="2">
        <f t="shared" ca="1" si="1064"/>
        <v>0.21718646423636823</v>
      </c>
      <c r="C9847" s="4"/>
      <c r="D9847" s="5">
        <f ca="1">IF(E9847&lt;(Driehoek_C-Driehoek_A)/(Driehoek_B-Driehoek_A),Driehoek_A+SQRT(E9847*(Driehoek_B-Driehoek_A)*(Driehoek_C-Driehoek_A)),Driehoek_B-SQRT((1-E9847)*(Driehoek_B-Driehoek_A)*(Driehoek_B-Driehoek_C)))</f>
        <v>4.3693913315299504</v>
      </c>
      <c r="E9847" s="2">
        <f t="shared" ca="1" si="1065"/>
        <v>0.38735609598542964</v>
      </c>
      <c r="F9847" s="2"/>
      <c r="G9847" s="15">
        <f ca="1">_xlfn.NORM.INV(H9847,Normaal_Mu,Normaal_Sigma)</f>
        <v>3.5133319107767891</v>
      </c>
      <c r="H9847" s="2">
        <f t="shared" ca="1" si="1066"/>
        <v>0.2286397324024193</v>
      </c>
      <c r="I9847" s="2"/>
      <c r="J9847" s="15">
        <f ca="1">-LN(K9847) /NegExp_Labda</f>
        <v>3.6854691565019353</v>
      </c>
      <c r="K9847" s="2">
        <f t="shared" ca="1" si="1067"/>
        <v>0.47850250580997378</v>
      </c>
      <c r="L9847" s="2"/>
      <c r="M9847" s="17">
        <f t="shared" ca="1" si="1069"/>
        <v>6</v>
      </c>
      <c r="N9847" s="2">
        <f t="shared" ca="1" si="1063"/>
        <v>0.672046384329686</v>
      </c>
      <c r="O9847" s="2"/>
      <c r="P9847" s="31">
        <f t="shared" ca="1" si="1068"/>
        <v>3.9480114082344713</v>
      </c>
    </row>
    <row r="9848" spans="1:16" x14ac:dyDescent="0.25">
      <c r="A9848" s="32">
        <f ca="1">Uniform_A+B9848*(Uniform_B-Uniform_A)</f>
        <v>6.7761820853522483</v>
      </c>
      <c r="B9848" s="2">
        <f t="shared" ca="1" si="1064"/>
        <v>0.67761820853522481</v>
      </c>
      <c r="C9848" s="4"/>
      <c r="D9848" s="5">
        <f ca="1">IF(E9848&lt;(Driehoek_C-Driehoek_A)/(Driehoek_B-Driehoek_A),Driehoek_A+SQRT(E9848*(Driehoek_B-Driehoek_A)*(Driehoek_C-Driehoek_A)),Driehoek_B-SQRT((1-E9848)*(Driehoek_B-Driehoek_A)*(Driehoek_B-Driehoek_C)))</f>
        <v>2.3620306934366626</v>
      </c>
      <c r="E9848" s="2">
        <f t="shared" ca="1" si="1065"/>
        <v>9.3618730707307751E-3</v>
      </c>
      <c r="F9848" s="2"/>
      <c r="G9848" s="15">
        <f ca="1">_xlfn.NORM.INV(H9848,Normaal_Mu,Normaal_Sigma)</f>
        <v>0.43981730303389011</v>
      </c>
      <c r="H9848" s="2">
        <f t="shared" ca="1" si="1066"/>
        <v>1.1301135619293134E-2</v>
      </c>
      <c r="I9848" s="2"/>
      <c r="J9848" s="15">
        <f ca="1">-LN(K9848) /NegExp_Labda</f>
        <v>2.4946131396460078</v>
      </c>
      <c r="K9848" s="2">
        <f t="shared" ca="1" si="1067"/>
        <v>0.6071844710412817</v>
      </c>
      <c r="L9848" s="2"/>
      <c r="M9848" s="17">
        <f t="shared" ca="1" si="1069"/>
        <v>3</v>
      </c>
      <c r="N9848" s="2">
        <f t="shared" ca="1" si="1063"/>
        <v>0.13140015939021021</v>
      </c>
      <c r="O9848" s="2"/>
      <c r="P9848" s="31">
        <f t="shared" ca="1" si="1068"/>
        <v>3.0145286442937622</v>
      </c>
    </row>
    <row r="9849" spans="1:16" x14ac:dyDescent="0.25">
      <c r="A9849" s="32">
        <f ca="1">Uniform_A+B9849*(Uniform_B-Uniform_A)</f>
        <v>1.0577464314768503</v>
      </c>
      <c r="B9849" s="2">
        <f t="shared" ca="1" si="1064"/>
        <v>0.10577464314768503</v>
      </c>
      <c r="C9849" s="4"/>
      <c r="D9849" s="5">
        <f ca="1">IF(E9849&lt;(Driehoek_C-Driehoek_A)/(Driehoek_B-Driehoek_A),Driehoek_A+SQRT(E9849*(Driehoek_B-Driehoek_A)*(Driehoek_C-Driehoek_A)),Driehoek_B-SQRT((1-E9849)*(Driehoek_B-Driehoek_A)*(Driehoek_B-Driehoek_C)))</f>
        <v>5.690338717350075</v>
      </c>
      <c r="E9849" s="2">
        <f t="shared" ca="1" si="1065"/>
        <v>0.68703263411794435</v>
      </c>
      <c r="F9849" s="2"/>
      <c r="G9849" s="15">
        <f ca="1">_xlfn.NORM.INV(H9849,Normaal_Mu,Normaal_Sigma)</f>
        <v>6.2819601543923946</v>
      </c>
      <c r="H9849" s="2">
        <f t="shared" ca="1" si="1066"/>
        <v>0.7392321864729452</v>
      </c>
      <c r="I9849" s="2"/>
      <c r="J9849" s="15">
        <f ca="1">-LN(K9849) /NegExp_Labda</f>
        <v>10.197548932360224</v>
      </c>
      <c r="K9849" s="2">
        <f t="shared" ca="1" si="1067"/>
        <v>0.13009246833762877</v>
      </c>
      <c r="L9849" s="2"/>
      <c r="M9849" s="17">
        <f t="shared" ca="1" si="1069"/>
        <v>3</v>
      </c>
      <c r="N9849" s="2">
        <f t="shared" ca="1" si="1063"/>
        <v>0.23864846057466926</v>
      </c>
      <c r="O9849" s="2"/>
      <c r="P9849" s="31">
        <f t="shared" ca="1" si="1068"/>
        <v>5.2455188471159087</v>
      </c>
    </row>
    <row r="9850" spans="1:16" x14ac:dyDescent="0.25">
      <c r="A9850" s="32">
        <f ca="1">Uniform_A+B9850*(Uniform_B-Uniform_A)</f>
        <v>5.1527781703061537</v>
      </c>
      <c r="B9850" s="2">
        <f t="shared" ca="1" si="1064"/>
        <v>0.51527781703061537</v>
      </c>
      <c r="C9850" s="4"/>
      <c r="D9850" s="5">
        <f ca="1">IF(E9850&lt;(Driehoek_C-Driehoek_A)/(Driehoek_B-Driehoek_A),Driehoek_A+SQRT(E9850*(Driehoek_B-Driehoek_A)*(Driehoek_C-Driehoek_A)),Driehoek_B-SQRT((1-E9850)*(Driehoek_B-Driehoek_A)*(Driehoek_B-Driehoek_C)))</f>
        <v>5.2595668148570915</v>
      </c>
      <c r="E9850" s="2">
        <f t="shared" ca="1" si="1065"/>
        <v>0.60026170249947652</v>
      </c>
      <c r="F9850" s="2"/>
      <c r="G9850" s="15">
        <f ca="1">_xlfn.NORM.INV(H9850,Normaal_Mu,Normaal_Sigma)</f>
        <v>5.369685545831322</v>
      </c>
      <c r="H9850" s="2">
        <f t="shared" ca="1" si="1066"/>
        <v>0.57332382102695401</v>
      </c>
      <c r="I9850" s="2"/>
      <c r="J9850" s="15">
        <f ca="1">-LN(K9850) /NegExp_Labda</f>
        <v>9.0422298212215804</v>
      </c>
      <c r="K9850" s="2">
        <f t="shared" ca="1" si="1067"/>
        <v>0.16390865889985773</v>
      </c>
      <c r="L9850" s="2"/>
      <c r="M9850" s="17">
        <f t="shared" ca="1" si="1069"/>
        <v>2</v>
      </c>
      <c r="N9850" s="2">
        <f t="shared" ca="1" si="1063"/>
        <v>5.4974772396962801E-2</v>
      </c>
      <c r="O9850" s="2"/>
      <c r="P9850" s="31">
        <f t="shared" ca="1" si="1068"/>
        <v>5.364852070443229</v>
      </c>
    </row>
    <row r="9851" spans="1:16" x14ac:dyDescent="0.25">
      <c r="A9851" s="32">
        <f ca="1">Uniform_A+B9851*(Uniform_B-Uniform_A)</f>
        <v>7.3825669221745436</v>
      </c>
      <c r="B9851" s="2">
        <f t="shared" ca="1" si="1064"/>
        <v>0.73825669221745438</v>
      </c>
      <c r="C9851" s="4"/>
      <c r="D9851" s="5">
        <f ca="1">IF(E9851&lt;(Driehoek_C-Driehoek_A)/(Driehoek_B-Driehoek_A),Driehoek_A+SQRT(E9851*(Driehoek_B-Driehoek_A)*(Driehoek_C-Driehoek_A)),Driehoek_B-SQRT((1-E9851)*(Driehoek_B-Driehoek_A)*(Driehoek_B-Driehoek_C)))</f>
        <v>8.2207121709759452</v>
      </c>
      <c r="E9851" s="2">
        <f t="shared" ca="1" si="1065"/>
        <v>0.98264887084385644</v>
      </c>
      <c r="F9851" s="2"/>
      <c r="G9851" s="15">
        <f ca="1">_xlfn.NORM.INV(H9851,Normaal_Mu,Normaal_Sigma)</f>
        <v>5.6188696066480475</v>
      </c>
      <c r="H9851" s="2">
        <f t="shared" ca="1" si="1066"/>
        <v>0.62150460033388599</v>
      </c>
      <c r="I9851" s="2"/>
      <c r="J9851" s="15">
        <f ca="1">-LN(K9851) /NegExp_Labda</f>
        <v>5.2206303399031535</v>
      </c>
      <c r="K9851" s="2">
        <f t="shared" ca="1" si="1067"/>
        <v>0.35199930846267935</v>
      </c>
      <c r="L9851" s="2"/>
      <c r="M9851" s="17">
        <f t="shared" ca="1" si="1069"/>
        <v>9</v>
      </c>
      <c r="N9851" s="2">
        <f t="shared" ca="1" si="1063"/>
        <v>0.95934777298182816</v>
      </c>
      <c r="O9851" s="2"/>
      <c r="P9851" s="31">
        <f t="shared" ca="1" si="1068"/>
        <v>7.0885558079403381</v>
      </c>
    </row>
    <row r="9852" spans="1:16" x14ac:dyDescent="0.25">
      <c r="A9852" s="32">
        <f ca="1">Uniform_A+B9852*(Uniform_B-Uniform_A)</f>
        <v>2.1724140649682977</v>
      </c>
      <c r="B9852" s="2">
        <f t="shared" ca="1" si="1064"/>
        <v>0.21724140649682977</v>
      </c>
      <c r="C9852" s="4"/>
      <c r="D9852" s="5">
        <f ca="1">IF(E9852&lt;(Driehoek_C-Driehoek_A)/(Driehoek_B-Driehoek_A),Driehoek_A+SQRT(E9852*(Driehoek_B-Driehoek_A)*(Driehoek_C-Driehoek_A)),Driehoek_B-SQRT((1-E9852)*(Driehoek_B-Driehoek_A)*(Driehoek_B-Driehoek_C)))</f>
        <v>7.4115997631465271</v>
      </c>
      <c r="E9852" s="2">
        <f t="shared" ca="1" si="1065"/>
        <v>0.92791384821610945</v>
      </c>
      <c r="F9852" s="2"/>
      <c r="G9852" s="15">
        <f ca="1">_xlfn.NORM.INV(H9852,Normaal_Mu,Normaal_Sigma)</f>
        <v>5.4542814414399698</v>
      </c>
      <c r="H9852" s="2">
        <f t="shared" ca="1" si="1066"/>
        <v>0.58984283955588745</v>
      </c>
      <c r="I9852" s="2"/>
      <c r="J9852" s="15">
        <f ca="1">-LN(K9852) /NegExp_Labda</f>
        <v>6.9048935429621938</v>
      </c>
      <c r="K9852" s="2">
        <f t="shared" ca="1" si="1067"/>
        <v>0.25133245141874339</v>
      </c>
      <c r="L9852" s="2"/>
      <c r="M9852" s="17">
        <f t="shared" ca="1" si="1069"/>
        <v>4</v>
      </c>
      <c r="N9852" s="2">
        <f t="shared" ca="1" si="1063"/>
        <v>0.34275144193274687</v>
      </c>
      <c r="O9852" s="2"/>
      <c r="P9852" s="31">
        <f t="shared" ca="1" si="1068"/>
        <v>5.1886377625033973</v>
      </c>
    </row>
    <row r="9853" spans="1:16" x14ac:dyDescent="0.25">
      <c r="A9853" s="32">
        <f ca="1">Uniform_A+B9853*(Uniform_B-Uniform_A)</f>
        <v>5.7646743238323062</v>
      </c>
      <c r="B9853" s="2">
        <f t="shared" ca="1" si="1064"/>
        <v>0.57646743238323062</v>
      </c>
      <c r="C9853" s="4"/>
      <c r="D9853" s="5">
        <f ca="1">IF(E9853&lt;(Driehoek_C-Driehoek_A)/(Driehoek_B-Driehoek_A),Driehoek_A+SQRT(E9853*(Driehoek_B-Driehoek_A)*(Driehoek_C-Driehoek_A)),Driehoek_B-SQRT((1-E9853)*(Driehoek_B-Driehoek_A)*(Driehoek_B-Driehoek_C)))</f>
        <v>5.1430056627479317</v>
      </c>
      <c r="E9853" s="2">
        <f t="shared" ca="1" si="1065"/>
        <v>0.57495984806872802</v>
      </c>
      <c r="F9853" s="2"/>
      <c r="G9853" s="15">
        <f ca="1">_xlfn.NORM.INV(H9853,Normaal_Mu,Normaal_Sigma)</f>
        <v>5.1520967105275499</v>
      </c>
      <c r="H9853" s="2">
        <f t="shared" ca="1" si="1066"/>
        <v>0.53030968619218499</v>
      </c>
      <c r="I9853" s="2"/>
      <c r="J9853" s="15">
        <f ca="1">-LN(K9853) /NegExp_Labda</f>
        <v>12.982827020071902</v>
      </c>
      <c r="K9853" s="2">
        <f t="shared" ca="1" si="1067"/>
        <v>7.4529116532143003E-2</v>
      </c>
      <c r="L9853" s="2"/>
      <c r="M9853" s="17">
        <f t="shared" ca="1" si="1069"/>
        <v>5</v>
      </c>
      <c r="N9853" s="2">
        <f t="shared" ca="1" si="1063"/>
        <v>0.53420386156459132</v>
      </c>
      <c r="O9853" s="2"/>
      <c r="P9853" s="31">
        <f t="shared" ca="1" si="1068"/>
        <v>6.8085207434359374</v>
      </c>
    </row>
    <row r="9854" spans="1:16" x14ac:dyDescent="0.25">
      <c r="A9854" s="32">
        <f ca="1">Uniform_A+B9854*(Uniform_B-Uniform_A)</f>
        <v>0.36186150315660304</v>
      </c>
      <c r="B9854" s="2">
        <f t="shared" ca="1" si="1064"/>
        <v>3.6186150315660304E-2</v>
      </c>
      <c r="C9854" s="4"/>
      <c r="D9854" s="5">
        <f ca="1">IF(E9854&lt;(Driehoek_C-Driehoek_A)/(Driehoek_B-Driehoek_A),Driehoek_A+SQRT(E9854*(Driehoek_B-Driehoek_A)*(Driehoek_C-Driehoek_A)),Driehoek_B-SQRT((1-E9854)*(Driehoek_B-Driehoek_A)*(Driehoek_B-Driehoek_C)))</f>
        <v>5.2558119817217204</v>
      </c>
      <c r="E9854" s="2">
        <f t="shared" ca="1" si="1065"/>
        <v>0.59945874525089637</v>
      </c>
      <c r="F9854" s="2"/>
      <c r="G9854" s="15">
        <f ca="1">_xlfn.NORM.INV(H9854,Normaal_Mu,Normaal_Sigma)</f>
        <v>6.0895714164643007</v>
      </c>
      <c r="H9854" s="2">
        <f t="shared" ca="1" si="1066"/>
        <v>0.70704954539183407</v>
      </c>
      <c r="I9854" s="2"/>
      <c r="J9854" s="15">
        <f ca="1">-LN(K9854) /NegExp_Labda</f>
        <v>5.5027118524683614</v>
      </c>
      <c r="K9854" s="2">
        <f t="shared" ca="1" si="1067"/>
        <v>0.33269059319487115</v>
      </c>
      <c r="L9854" s="2"/>
      <c r="M9854" s="17">
        <f t="shared" ca="1" si="1069"/>
        <v>5</v>
      </c>
      <c r="N9854" s="2">
        <f t="shared" ca="1" si="1063"/>
        <v>0.51888192801621047</v>
      </c>
      <c r="O9854" s="2"/>
      <c r="P9854" s="31">
        <f t="shared" ca="1" si="1068"/>
        <v>4.4419913507621969</v>
      </c>
    </row>
    <row r="9855" spans="1:16" x14ac:dyDescent="0.25">
      <c r="A9855" s="32">
        <f ca="1">Uniform_A+B9855*(Uniform_B-Uniform_A)</f>
        <v>2.52642228676077</v>
      </c>
      <c r="B9855" s="2">
        <f t="shared" ca="1" si="1064"/>
        <v>0.252642228676077</v>
      </c>
      <c r="C9855" s="4"/>
      <c r="D9855" s="5">
        <f ca="1">IF(E9855&lt;(Driehoek_C-Driehoek_A)/(Driehoek_B-Driehoek_A),Driehoek_A+SQRT(E9855*(Driehoek_B-Driehoek_A)*(Driehoek_C-Driehoek_A)),Driehoek_B-SQRT((1-E9855)*(Driehoek_B-Driehoek_A)*(Driehoek_B-Driehoek_C)))</f>
        <v>5.6205322854152175</v>
      </c>
      <c r="E9855" s="2">
        <f t="shared" ca="1" si="1065"/>
        <v>0.67369137045940308</v>
      </c>
      <c r="F9855" s="2"/>
      <c r="G9855" s="15">
        <f ca="1">_xlfn.NORM.INV(H9855,Normaal_Mu,Normaal_Sigma)</f>
        <v>4.2973047063354404</v>
      </c>
      <c r="H9855" s="2">
        <f t="shared" ca="1" si="1066"/>
        <v>0.36266377675514327</v>
      </c>
      <c r="I9855" s="2"/>
      <c r="J9855" s="15">
        <f ca="1">-LN(K9855) /NegExp_Labda</f>
        <v>9.1857088379412666</v>
      </c>
      <c r="K9855" s="2">
        <f t="shared" ca="1" si="1067"/>
        <v>0.15927201256917145</v>
      </c>
      <c r="L9855" s="2"/>
      <c r="M9855" s="17">
        <f t="shared" ca="1" si="1069"/>
        <v>7</v>
      </c>
      <c r="N9855" s="2">
        <f t="shared" ca="1" si="1063"/>
        <v>0.79602191024626878</v>
      </c>
      <c r="O9855" s="2"/>
      <c r="P9855" s="31">
        <f t="shared" ca="1" si="1068"/>
        <v>5.7259936232905391</v>
      </c>
    </row>
    <row r="9856" spans="1:16" x14ac:dyDescent="0.25">
      <c r="A9856" s="32">
        <f ca="1">Uniform_A+B9856*(Uniform_B-Uniform_A)</f>
        <v>5.7498557628255522</v>
      </c>
      <c r="B9856" s="2">
        <f t="shared" ca="1" si="1064"/>
        <v>0.5749855762825552</v>
      </c>
      <c r="C9856" s="4"/>
      <c r="D9856" s="5">
        <f ca="1">IF(E9856&lt;(Driehoek_C-Driehoek_A)/(Driehoek_B-Driehoek_A),Driehoek_A+SQRT(E9856*(Driehoek_B-Driehoek_A)*(Driehoek_C-Driehoek_A)),Driehoek_B-SQRT((1-E9856)*(Driehoek_B-Driehoek_A)*(Driehoek_B-Driehoek_C)))</f>
        <v>5.0898099372768559</v>
      </c>
      <c r="E9856" s="2">
        <f t="shared" ca="1" si="1065"/>
        <v>0.56315467638231931</v>
      </c>
      <c r="F9856" s="2"/>
      <c r="G9856" s="15">
        <f ca="1">_xlfn.NORM.INV(H9856,Normaal_Mu,Normaal_Sigma)</f>
        <v>5.8437377943764872</v>
      </c>
      <c r="H9856" s="2">
        <f t="shared" ca="1" si="1066"/>
        <v>0.66343964329251937</v>
      </c>
      <c r="I9856" s="2"/>
      <c r="J9856" s="15">
        <f ca="1">-LN(K9856) /NegExp_Labda</f>
        <v>0.24775622887665794</v>
      </c>
      <c r="K9856" s="2">
        <f t="shared" ca="1" si="1067"/>
        <v>0.95165638851737555</v>
      </c>
      <c r="L9856" s="2"/>
      <c r="M9856" s="17">
        <f t="shared" ca="1" si="1069"/>
        <v>3</v>
      </c>
      <c r="N9856" s="2">
        <f t="shared" ca="1" si="1063"/>
        <v>0.24907637638909197</v>
      </c>
      <c r="O9856" s="2"/>
      <c r="P9856" s="31">
        <f t="shared" ca="1" si="1068"/>
        <v>3.9862319446711103</v>
      </c>
    </row>
    <row r="9857" spans="1:16" x14ac:dyDescent="0.25">
      <c r="A9857" s="32">
        <f ca="1">Uniform_A+B9857*(Uniform_B-Uniform_A)</f>
        <v>6.5541837029480536</v>
      </c>
      <c r="B9857" s="2">
        <f t="shared" ca="1" si="1064"/>
        <v>0.65541837029480532</v>
      </c>
      <c r="C9857" s="4"/>
      <c r="D9857" s="5">
        <f ca="1">IF(E9857&lt;(Driehoek_C-Driehoek_A)/(Driehoek_B-Driehoek_A),Driehoek_A+SQRT(E9857*(Driehoek_B-Driehoek_A)*(Driehoek_C-Driehoek_A)),Driehoek_B-SQRT((1-E9857)*(Driehoek_B-Driehoek_A)*(Driehoek_B-Driehoek_C)))</f>
        <v>5.087207343884133</v>
      </c>
      <c r="E9857" s="2">
        <f t="shared" ca="1" si="1065"/>
        <v>0.56257296086416408</v>
      </c>
      <c r="F9857" s="2"/>
      <c r="G9857" s="15">
        <f ca="1">_xlfn.NORM.INV(H9857,Normaal_Mu,Normaal_Sigma)</f>
        <v>6.6907365151099185</v>
      </c>
      <c r="H9857" s="2">
        <f t="shared" ca="1" si="1066"/>
        <v>0.80104736923032638</v>
      </c>
      <c r="I9857" s="2"/>
      <c r="J9857" s="15">
        <f ca="1">-LN(K9857) /NegExp_Labda</f>
        <v>7.4689721768669468</v>
      </c>
      <c r="K9857" s="2">
        <f t="shared" ca="1" si="1067"/>
        <v>0.22451911394137025</v>
      </c>
      <c r="L9857" s="2"/>
      <c r="M9857" s="17">
        <f t="shared" ca="1" si="1069"/>
        <v>1</v>
      </c>
      <c r="N9857" s="2">
        <f t="shared" ca="1" si="1063"/>
        <v>3.50866186786708E-2</v>
      </c>
      <c r="O9857" s="2"/>
      <c r="P9857" s="31">
        <f t="shared" ca="1" si="1068"/>
        <v>5.3602199477618102</v>
      </c>
    </row>
    <row r="9858" spans="1:16" x14ac:dyDescent="0.25">
      <c r="A9858" s="32">
        <f ca="1">Uniform_A+B9858*(Uniform_B-Uniform_A)</f>
        <v>4.2603220969225051</v>
      </c>
      <c r="B9858" s="2">
        <f t="shared" ca="1" si="1064"/>
        <v>0.42603220969225053</v>
      </c>
      <c r="C9858" s="4"/>
      <c r="D9858" s="5">
        <f ca="1">IF(E9858&lt;(Driehoek_C-Driehoek_A)/(Driehoek_B-Driehoek_A),Driehoek_A+SQRT(E9858*(Driehoek_B-Driehoek_A)*(Driehoek_C-Driehoek_A)),Driehoek_B-SQRT((1-E9858)*(Driehoek_B-Driehoek_A)*(Driehoek_B-Driehoek_C)))</f>
        <v>6.3556799384600247</v>
      </c>
      <c r="E9858" s="2">
        <f t="shared" ca="1" si="1065"/>
        <v>0.80021632606106352</v>
      </c>
      <c r="F9858" s="2"/>
      <c r="G9858" s="15">
        <f ca="1">_xlfn.NORM.INV(H9858,Normaal_Mu,Normaal_Sigma)</f>
        <v>5.7976669068239755</v>
      </c>
      <c r="H9858" s="2">
        <f t="shared" ca="1" si="1066"/>
        <v>0.65499203718588495</v>
      </c>
      <c r="I9858" s="2"/>
      <c r="J9858" s="15">
        <f ca="1">-LN(K9858) /NegExp_Labda</f>
        <v>1.3494342193447588</v>
      </c>
      <c r="K9858" s="2">
        <f t="shared" ca="1" si="1067"/>
        <v>0.76346588029441209</v>
      </c>
      <c r="L9858" s="2"/>
      <c r="M9858" s="17">
        <f t="shared" ca="1" si="1069"/>
        <v>5</v>
      </c>
      <c r="N9858" s="2">
        <f t="shared" ca="1" si="1063"/>
        <v>0.61280268848453467</v>
      </c>
      <c r="O9858" s="2"/>
      <c r="P9858" s="31">
        <f t="shared" ca="1" si="1068"/>
        <v>4.5526206323102532</v>
      </c>
    </row>
    <row r="9859" spans="1:16" x14ac:dyDescent="0.25">
      <c r="A9859" s="32">
        <f ca="1">Uniform_A+B9859*(Uniform_B-Uniform_A)</f>
        <v>4.8623673185536989</v>
      </c>
      <c r="B9859" s="2">
        <f t="shared" ca="1" si="1064"/>
        <v>0.48623673185536986</v>
      </c>
      <c r="C9859" s="4"/>
      <c r="D9859" s="5">
        <f ca="1">IF(E9859&lt;(Driehoek_C-Driehoek_A)/(Driehoek_B-Driehoek_A),Driehoek_A+SQRT(E9859*(Driehoek_B-Driehoek_A)*(Driehoek_C-Driehoek_A)),Driehoek_B-SQRT((1-E9859)*(Driehoek_B-Driehoek_A)*(Driehoek_B-Driehoek_C)))</f>
        <v>5.5382610246841786</v>
      </c>
      <c r="E9859" s="2">
        <f t="shared" ca="1" si="1065"/>
        <v>0.65761037905083897</v>
      </c>
      <c r="F9859" s="2"/>
      <c r="G9859" s="15">
        <f ca="1">_xlfn.NORM.INV(H9859,Normaal_Mu,Normaal_Sigma)</f>
        <v>5.2854816855629778</v>
      </c>
      <c r="H9859" s="2">
        <f t="shared" ca="1" si="1066"/>
        <v>0.55675257044930659</v>
      </c>
      <c r="I9859" s="2"/>
      <c r="J9859" s="15">
        <f ca="1">-LN(K9859) /NegExp_Labda</f>
        <v>6.6968775978358606</v>
      </c>
      <c r="K9859" s="2">
        <f t="shared" ca="1" si="1067"/>
        <v>0.26200923714414326</v>
      </c>
      <c r="L9859" s="2"/>
      <c r="M9859" s="17">
        <f t="shared" ca="1" si="1069"/>
        <v>8</v>
      </c>
      <c r="N9859" s="2">
        <f t="shared" ca="1" si="1063"/>
        <v>0.92293883115950981</v>
      </c>
      <c r="O9859" s="2"/>
      <c r="P9859" s="31">
        <f t="shared" ca="1" si="1068"/>
        <v>6.076597525327343</v>
      </c>
    </row>
    <row r="9860" spans="1:16" x14ac:dyDescent="0.25">
      <c r="A9860" s="32">
        <f ca="1">Uniform_A+B9860*(Uniform_B-Uniform_A)</f>
        <v>9.7772696301817401</v>
      </c>
      <c r="B9860" s="2">
        <f t="shared" ca="1" si="1064"/>
        <v>0.97772696301817408</v>
      </c>
      <c r="C9860" s="4"/>
      <c r="D9860" s="5">
        <f ca="1">IF(E9860&lt;(Driehoek_C-Driehoek_A)/(Driehoek_B-Driehoek_A),Driehoek_A+SQRT(E9860*(Driehoek_B-Driehoek_A)*(Driehoek_C-Driehoek_A)),Driehoek_B-SQRT((1-E9860)*(Driehoek_B-Driehoek_A)*(Driehoek_B-Driehoek_C)))</f>
        <v>4.069801477951418</v>
      </c>
      <c r="E9860" s="2">
        <f t="shared" ca="1" si="1065"/>
        <v>0.30551835809114214</v>
      </c>
      <c r="F9860" s="2"/>
      <c r="G9860" s="15">
        <f ca="1">_xlfn.NORM.INV(H9860,Normaal_Mu,Normaal_Sigma)</f>
        <v>2.9037675890069963</v>
      </c>
      <c r="H9860" s="2">
        <f t="shared" ca="1" si="1066"/>
        <v>0.147292535398722</v>
      </c>
      <c r="I9860" s="2"/>
      <c r="J9860" s="15">
        <f ca="1">-LN(K9860) /NegExp_Labda</f>
        <v>5.5592653116621555</v>
      </c>
      <c r="K9860" s="2">
        <f t="shared" ca="1" si="1067"/>
        <v>0.32894883325513624</v>
      </c>
      <c r="L9860" s="2"/>
      <c r="M9860" s="17">
        <f t="shared" ca="1" si="1069"/>
        <v>2</v>
      </c>
      <c r="N9860" s="2">
        <f t="shared" ca="1" si="1063"/>
        <v>9.4970475978616964E-2</v>
      </c>
      <c r="O9860" s="2"/>
      <c r="P9860" s="31">
        <f t="shared" ca="1" si="1068"/>
        <v>4.8620208017604618</v>
      </c>
    </row>
    <row r="9861" spans="1:16" x14ac:dyDescent="0.25">
      <c r="A9861" s="32">
        <f ca="1">Uniform_A+B9861*(Uniform_B-Uniform_A)</f>
        <v>0.98100667982262357</v>
      </c>
      <c r="B9861" s="2">
        <f t="shared" ca="1" si="1064"/>
        <v>9.8100667982262357E-2</v>
      </c>
      <c r="C9861" s="4"/>
      <c r="D9861" s="5">
        <f ca="1">IF(E9861&lt;(Driehoek_C-Driehoek_A)/(Driehoek_B-Driehoek_A),Driehoek_A+SQRT(E9861*(Driehoek_B-Driehoek_A)*(Driehoek_C-Driehoek_A)),Driehoek_B-SQRT((1-E9861)*(Driehoek_B-Driehoek_A)*(Driehoek_B-Driehoek_C)))</f>
        <v>2.770493875689259</v>
      </c>
      <c r="E9861" s="2">
        <f t="shared" ca="1" si="1065"/>
        <v>4.2404343748189688E-2</v>
      </c>
      <c r="F9861" s="2"/>
      <c r="G9861" s="15">
        <f ca="1">_xlfn.NORM.INV(H9861,Normaal_Mu,Normaal_Sigma)</f>
        <v>0.60088242015614135</v>
      </c>
      <c r="H9861" s="2">
        <f t="shared" ca="1" si="1066"/>
        <v>1.3919106859607844E-2</v>
      </c>
      <c r="I9861" s="2"/>
      <c r="J9861" s="15">
        <f ca="1">-LN(K9861) /NegExp_Labda</f>
        <v>15.793388954610467</v>
      </c>
      <c r="K9861" s="2">
        <f t="shared" ca="1" si="1067"/>
        <v>4.2481873881976995E-2</v>
      </c>
      <c r="L9861" s="2"/>
      <c r="M9861" s="17">
        <f t="shared" ca="1" si="1069"/>
        <v>4</v>
      </c>
      <c r="N9861" s="2">
        <f t="shared" ref="N9861:N9924" ca="1" si="1070">RAND()</f>
        <v>0.337490826094337</v>
      </c>
      <c r="O9861" s="2"/>
      <c r="P9861" s="31">
        <f t="shared" ca="1" si="1068"/>
        <v>4.8291543860556985</v>
      </c>
    </row>
    <row r="9862" spans="1:16" x14ac:dyDescent="0.25">
      <c r="A9862" s="32">
        <f ca="1">Uniform_A+B9862*(Uniform_B-Uniform_A)</f>
        <v>9.5510050232316619</v>
      </c>
      <c r="B9862" s="2">
        <f t="shared" ref="B9862:B9925" ca="1" si="1071">RAND()</f>
        <v>0.95510050232316612</v>
      </c>
      <c r="C9862" s="4"/>
      <c r="D9862" s="5">
        <f ca="1">IF(E9862&lt;(Driehoek_C-Driehoek_A)/(Driehoek_B-Driehoek_A),Driehoek_A+SQRT(E9862*(Driehoek_B-Driehoek_A)*(Driehoek_C-Driehoek_A)),Driehoek_B-SQRT((1-E9862)*(Driehoek_B-Driehoek_A)*(Driehoek_B-Driehoek_C)))</f>
        <v>6.4244829822999225</v>
      </c>
      <c r="E9862" s="2">
        <f t="shared" ref="E9862:E9925" ca="1" si="1072">RAND()</f>
        <v>0.81047748832963717</v>
      </c>
      <c r="F9862" s="2"/>
      <c r="G9862" s="15">
        <f ca="1">_xlfn.NORM.INV(H9862,Normaal_Mu,Normaal_Sigma)</f>
        <v>9.4353335593018421</v>
      </c>
      <c r="H9862" s="2">
        <f t="shared" ref="H9862:H9925" ca="1" si="1073">RAND()</f>
        <v>0.98671121953549934</v>
      </c>
      <c r="I9862" s="2"/>
      <c r="J9862" s="15">
        <f ca="1">-LN(K9862) /NegExp_Labda</f>
        <v>0.9225590205617209</v>
      </c>
      <c r="K9862" s="2">
        <f t="shared" ref="K9862:K9925" ca="1" si="1074">RAND()</f>
        <v>0.83151012460254758</v>
      </c>
      <c r="L9862" s="2"/>
      <c r="M9862" s="17">
        <f t="shared" ca="1" si="1069"/>
        <v>9</v>
      </c>
      <c r="N9862" s="2">
        <f t="shared" ca="1" si="1070"/>
        <v>0.93656830009815373</v>
      </c>
      <c r="O9862" s="2"/>
      <c r="P9862" s="31">
        <f t="shared" ca="1" si="1068"/>
        <v>7.0666761170790293</v>
      </c>
    </row>
    <row r="9863" spans="1:16" x14ac:dyDescent="0.25">
      <c r="A9863" s="32">
        <f ca="1">Uniform_A+B9863*(Uniform_B-Uniform_A)</f>
        <v>7.6330715685665096</v>
      </c>
      <c r="B9863" s="2">
        <f t="shared" ca="1" si="1071"/>
        <v>0.76330715685665096</v>
      </c>
      <c r="C9863" s="4"/>
      <c r="D9863" s="5">
        <f ca="1">IF(E9863&lt;(Driehoek_C-Driehoek_A)/(Driehoek_B-Driehoek_A),Driehoek_A+SQRT(E9863*(Driehoek_B-Driehoek_A)*(Driehoek_C-Driehoek_A)),Driehoek_B-SQRT((1-E9863)*(Driehoek_B-Driehoek_A)*(Driehoek_B-Driehoek_C)))</f>
        <v>3.7114585058977942</v>
      </c>
      <c r="E9863" s="2">
        <f t="shared" ca="1" si="1072"/>
        <v>0.20922072981499351</v>
      </c>
      <c r="F9863" s="2"/>
      <c r="G9863" s="15">
        <f ca="1">_xlfn.NORM.INV(H9863,Normaal_Mu,Normaal_Sigma)</f>
        <v>1.4259289953314433</v>
      </c>
      <c r="H9863" s="2">
        <f t="shared" ca="1" si="1073"/>
        <v>3.6965875341946286E-2</v>
      </c>
      <c r="I9863" s="2"/>
      <c r="J9863" s="15">
        <f ca="1">-LN(K9863) /NegExp_Labda</f>
        <v>1.2749701989938682</v>
      </c>
      <c r="K9863" s="2">
        <f t="shared" ca="1" si="1074"/>
        <v>0.77492111663310648</v>
      </c>
      <c r="L9863" s="2"/>
      <c r="M9863" s="17">
        <f t="shared" ca="1" si="1069"/>
        <v>4</v>
      </c>
      <c r="N9863" s="2">
        <f t="shared" ca="1" si="1070"/>
        <v>0.31866854720576343</v>
      </c>
      <c r="O9863" s="2"/>
      <c r="P9863" s="31">
        <f t="shared" ca="1" si="1068"/>
        <v>3.6090858537579229</v>
      </c>
    </row>
    <row r="9864" spans="1:16" x14ac:dyDescent="0.25">
      <c r="A9864" s="32">
        <f ca="1">Uniform_A+B9864*(Uniform_B-Uniform_A)</f>
        <v>9.212625409442726</v>
      </c>
      <c r="B9864" s="2">
        <f t="shared" ca="1" si="1071"/>
        <v>0.92126254094427251</v>
      </c>
      <c r="C9864" s="4"/>
      <c r="D9864" s="5">
        <f ca="1">IF(E9864&lt;(Driehoek_C-Driehoek_A)/(Driehoek_B-Driehoek_A),Driehoek_A+SQRT(E9864*(Driehoek_B-Driehoek_A)*(Driehoek_C-Driehoek_A)),Driehoek_B-SQRT((1-E9864)*(Driehoek_B-Driehoek_A)*(Driehoek_B-Driehoek_C)))</f>
        <v>3.6601530546700864</v>
      </c>
      <c r="E9864" s="2">
        <f t="shared" ca="1" si="1072"/>
        <v>0.19686486892360133</v>
      </c>
      <c r="F9864" s="2"/>
      <c r="G9864" s="15">
        <f ca="1">_xlfn.NORM.INV(H9864,Normaal_Mu,Normaal_Sigma)</f>
        <v>3.884041093044722</v>
      </c>
      <c r="H9864" s="2">
        <f t="shared" ca="1" si="1073"/>
        <v>0.28842920726878785</v>
      </c>
      <c r="I9864" s="2"/>
      <c r="J9864" s="15">
        <f ca="1">-LN(K9864) /NegExp_Labda</f>
        <v>0.6755176178890443</v>
      </c>
      <c r="K9864" s="2">
        <f t="shared" ca="1" si="1074"/>
        <v>0.87362546617257042</v>
      </c>
      <c r="L9864" s="2"/>
      <c r="M9864" s="17">
        <f t="shared" ca="1" si="1069"/>
        <v>8</v>
      </c>
      <c r="N9864" s="2">
        <f t="shared" ca="1" si="1070"/>
        <v>0.92220152597554295</v>
      </c>
      <c r="O9864" s="2"/>
      <c r="P9864" s="31">
        <f t="shared" ca="1" si="1068"/>
        <v>5.0864674350093164</v>
      </c>
    </row>
    <row r="9865" spans="1:16" x14ac:dyDescent="0.25">
      <c r="A9865" s="32">
        <f ca="1">Uniform_A+B9865*(Uniform_B-Uniform_A)</f>
        <v>8.7134671074616641</v>
      </c>
      <c r="B9865" s="2">
        <f t="shared" ca="1" si="1071"/>
        <v>0.87134671074616643</v>
      </c>
      <c r="C9865" s="4"/>
      <c r="D9865" s="5">
        <f ca="1">IF(E9865&lt;(Driehoek_C-Driehoek_A)/(Driehoek_B-Driehoek_A),Driehoek_A+SQRT(E9865*(Driehoek_B-Driehoek_A)*(Driehoek_C-Driehoek_A)),Driehoek_B-SQRT((1-E9865)*(Driehoek_B-Driehoek_A)*(Driehoek_B-Driehoek_C)))</f>
        <v>4.1431322932990575</v>
      </c>
      <c r="E9865" s="2">
        <f t="shared" ca="1" si="1072"/>
        <v>0.3260238879887295</v>
      </c>
      <c r="F9865" s="2"/>
      <c r="G9865" s="15">
        <f ca="1">_xlfn.NORM.INV(H9865,Normaal_Mu,Normaal_Sigma)</f>
        <v>3.2738660053645257</v>
      </c>
      <c r="H9865" s="2">
        <f t="shared" ca="1" si="1073"/>
        <v>0.19405031598624345</v>
      </c>
      <c r="I9865" s="2"/>
      <c r="J9865" s="15">
        <f ca="1">-LN(K9865) /NegExp_Labda</f>
        <v>3.8692748233726153</v>
      </c>
      <c r="K9865" s="2">
        <f t="shared" ca="1" si="1074"/>
        <v>0.46123160523381823</v>
      </c>
      <c r="L9865" s="2"/>
      <c r="M9865" s="17">
        <f t="shared" ca="1" si="1069"/>
        <v>3</v>
      </c>
      <c r="N9865" s="2">
        <f t="shared" ca="1" si="1070"/>
        <v>0.21073136676122606</v>
      </c>
      <c r="O9865" s="2"/>
      <c r="P9865" s="31">
        <f t="shared" ca="1" si="1068"/>
        <v>4.5999480458995716</v>
      </c>
    </row>
    <row r="9866" spans="1:16" x14ac:dyDescent="0.25">
      <c r="A9866" s="32">
        <f ca="1">Uniform_A+B9866*(Uniform_B-Uniform_A)</f>
        <v>9.329954042436361</v>
      </c>
      <c r="B9866" s="2">
        <f t="shared" ca="1" si="1071"/>
        <v>0.93299540424363603</v>
      </c>
      <c r="C9866" s="4"/>
      <c r="D9866" s="5">
        <f ca="1">IF(E9866&lt;(Driehoek_C-Driehoek_A)/(Driehoek_B-Driehoek_A),Driehoek_A+SQRT(E9866*(Driehoek_B-Driehoek_A)*(Driehoek_C-Driehoek_A)),Driehoek_B-SQRT((1-E9866)*(Driehoek_B-Driehoek_A)*(Driehoek_B-Driehoek_C)))</f>
        <v>6.3216504081498144</v>
      </c>
      <c r="E9866" s="2">
        <f t="shared" ca="1" si="1072"/>
        <v>0.79504124182388403</v>
      </c>
      <c r="F9866" s="2"/>
      <c r="G9866" s="15">
        <f ca="1">_xlfn.NORM.INV(H9866,Normaal_Mu,Normaal_Sigma)</f>
        <v>3.783541175235555</v>
      </c>
      <c r="H9866" s="2">
        <f t="shared" ca="1" si="1073"/>
        <v>0.27151766489919082</v>
      </c>
      <c r="I9866" s="2"/>
      <c r="J9866" s="15">
        <f ca="1">-LN(K9866) /NegExp_Labda</f>
        <v>2.7416267654959001</v>
      </c>
      <c r="K9866" s="2">
        <f t="shared" ca="1" si="1074"/>
        <v>0.57791680705537085</v>
      </c>
      <c r="L9866" s="2"/>
      <c r="M9866" s="17">
        <f t="shared" ca="1" si="1069"/>
        <v>2</v>
      </c>
      <c r="N9866" s="2">
        <f t="shared" ca="1" si="1070"/>
        <v>0.11902305011403791</v>
      </c>
      <c r="O9866" s="2"/>
      <c r="P9866" s="31">
        <f t="shared" ca="1" si="1068"/>
        <v>4.8353544782635263</v>
      </c>
    </row>
    <row r="9867" spans="1:16" x14ac:dyDescent="0.25">
      <c r="A9867" s="32">
        <f ca="1">Uniform_A+B9867*(Uniform_B-Uniform_A)</f>
        <v>7.0418371498465078</v>
      </c>
      <c r="B9867" s="2">
        <f t="shared" ca="1" si="1071"/>
        <v>0.70418371498465082</v>
      </c>
      <c r="C9867" s="4"/>
      <c r="D9867" s="5">
        <f ca="1">IF(E9867&lt;(Driehoek_C-Driehoek_A)/(Driehoek_B-Driehoek_A),Driehoek_A+SQRT(E9867*(Driehoek_B-Driehoek_A)*(Driehoek_C-Driehoek_A)),Driehoek_B-SQRT((1-E9867)*(Driehoek_B-Driehoek_A)*(Driehoek_B-Driehoek_C)))</f>
        <v>5.091217989249353</v>
      </c>
      <c r="E9867" s="2">
        <f t="shared" ca="1" si="1072"/>
        <v>0.56346923406948957</v>
      </c>
      <c r="F9867" s="2"/>
      <c r="G9867" s="15">
        <f ca="1">_xlfn.NORM.INV(H9867,Normaal_Mu,Normaal_Sigma)</f>
        <v>3.9862032257606819</v>
      </c>
      <c r="H9867" s="2">
        <f t="shared" ca="1" si="1073"/>
        <v>0.30611305871048666</v>
      </c>
      <c r="I9867" s="2"/>
      <c r="J9867" s="15">
        <f ca="1">-LN(K9867) /NegExp_Labda</f>
        <v>2.4822684704049398</v>
      </c>
      <c r="K9867" s="2">
        <f t="shared" ca="1" si="1074"/>
        <v>0.60868542144513649</v>
      </c>
      <c r="L9867" s="2"/>
      <c r="M9867" s="17">
        <f t="shared" ca="1" si="1069"/>
        <v>9</v>
      </c>
      <c r="N9867" s="2">
        <f t="shared" ca="1" si="1070"/>
        <v>0.94513408555407596</v>
      </c>
      <c r="O9867" s="2"/>
      <c r="P9867" s="31">
        <f t="shared" ca="1" si="1068"/>
        <v>5.5203053670522966</v>
      </c>
    </row>
    <row r="9868" spans="1:16" x14ac:dyDescent="0.25">
      <c r="A9868" s="32">
        <f ca="1">Uniform_A+B9868*(Uniform_B-Uniform_A)</f>
        <v>0.76072335903821231</v>
      </c>
      <c r="B9868" s="2">
        <f t="shared" ca="1" si="1071"/>
        <v>7.6072335903821231E-2</v>
      </c>
      <c r="C9868" s="4"/>
      <c r="D9868" s="5">
        <f ca="1">IF(E9868&lt;(Driehoek_C-Driehoek_A)/(Driehoek_B-Driehoek_A),Driehoek_A+SQRT(E9868*(Driehoek_B-Driehoek_A)*(Driehoek_C-Driehoek_A)),Driehoek_B-SQRT((1-E9868)*(Driehoek_B-Driehoek_A)*(Driehoek_B-Driehoek_C)))</f>
        <v>3.526223584240042</v>
      </c>
      <c r="E9868" s="2">
        <f t="shared" ca="1" si="1072"/>
        <v>0.16638274493503724</v>
      </c>
      <c r="F9868" s="2"/>
      <c r="G9868" s="15">
        <f ca="1">_xlfn.NORM.INV(H9868,Normaal_Mu,Normaal_Sigma)</f>
        <v>2.3495919908651524</v>
      </c>
      <c r="H9868" s="2">
        <f t="shared" ca="1" si="1073"/>
        <v>9.2551748761907859E-2</v>
      </c>
      <c r="I9868" s="2"/>
      <c r="J9868" s="15">
        <f ca="1">-LN(K9868) /NegExp_Labda</f>
        <v>13.107788655126857</v>
      </c>
      <c r="K9868" s="2">
        <f t="shared" ca="1" si="1074"/>
        <v>7.2689543832444858E-2</v>
      </c>
      <c r="L9868" s="2"/>
      <c r="M9868" s="17">
        <f t="shared" ca="1" si="1069"/>
        <v>8</v>
      </c>
      <c r="N9868" s="2">
        <f t="shared" ca="1" si="1070"/>
        <v>0.92427410067446258</v>
      </c>
      <c r="O9868" s="2"/>
      <c r="P9868" s="31">
        <f t="shared" ca="1" si="1068"/>
        <v>5.5488655178540522</v>
      </c>
    </row>
    <row r="9869" spans="1:16" x14ac:dyDescent="0.25">
      <c r="A9869" s="32">
        <f ca="1">Uniform_A+B9869*(Uniform_B-Uniform_A)</f>
        <v>9.3034788999951292</v>
      </c>
      <c r="B9869" s="2">
        <f t="shared" ca="1" si="1071"/>
        <v>0.9303478899995129</v>
      </c>
      <c r="C9869" s="4"/>
      <c r="D9869" s="5">
        <f ca="1">IF(E9869&lt;(Driehoek_C-Driehoek_A)/(Driehoek_B-Driehoek_A),Driehoek_A+SQRT(E9869*(Driehoek_B-Driehoek_A)*(Driehoek_C-Driehoek_A)),Driehoek_B-SQRT((1-E9869)*(Driehoek_B-Driehoek_A)*(Driehoek_B-Driehoek_C)))</f>
        <v>7.5112123359388967</v>
      </c>
      <c r="E9869" s="2">
        <f t="shared" ca="1" si="1072"/>
        <v>0.93667175118112811</v>
      </c>
      <c r="F9869" s="2"/>
      <c r="G9869" s="15">
        <f ca="1">_xlfn.NORM.INV(H9869,Normaal_Mu,Normaal_Sigma)</f>
        <v>3.7785941566927814</v>
      </c>
      <c r="H9869" s="2">
        <f t="shared" ca="1" si="1073"/>
        <v>0.27069813573844093</v>
      </c>
      <c r="I9869" s="2"/>
      <c r="J9869" s="15">
        <f ca="1">-LN(K9869) /NegExp_Labda</f>
        <v>7.5759937691089911</v>
      </c>
      <c r="K9869" s="2">
        <f t="shared" ca="1" si="1074"/>
        <v>0.21976450147222337</v>
      </c>
      <c r="L9869" s="2"/>
      <c r="M9869" s="17">
        <f t="shared" ca="1" si="1069"/>
        <v>4</v>
      </c>
      <c r="N9869" s="2">
        <f t="shared" ca="1" si="1070"/>
        <v>0.35063721599440911</v>
      </c>
      <c r="O9869" s="2"/>
      <c r="P9869" s="31">
        <f t="shared" ref="P9869:P9932" ca="1" si="1075">SUM(A9869,D9869,G9869,J9869,M9869)/5</f>
        <v>6.4338558323471604</v>
      </c>
    </row>
    <row r="9870" spans="1:16" x14ac:dyDescent="0.25">
      <c r="A9870" s="32">
        <f ca="1">Uniform_A+B9870*(Uniform_B-Uniform_A)</f>
        <v>1.6751767529813788</v>
      </c>
      <c r="B9870" s="2">
        <f t="shared" ca="1" si="1071"/>
        <v>0.16751767529813788</v>
      </c>
      <c r="C9870" s="4"/>
      <c r="D9870" s="5">
        <f ca="1">IF(E9870&lt;(Driehoek_C-Driehoek_A)/(Driehoek_B-Driehoek_A),Driehoek_A+SQRT(E9870*(Driehoek_B-Driehoek_A)*(Driehoek_C-Driehoek_A)),Driehoek_B-SQRT((1-E9870)*(Driehoek_B-Driehoek_A)*(Driehoek_B-Driehoek_C)))</f>
        <v>5.8197661494254103</v>
      </c>
      <c r="E9870" s="2">
        <f t="shared" ca="1" si="1072"/>
        <v>0.71103179016170048</v>
      </c>
      <c r="F9870" s="2"/>
      <c r="G9870" s="15">
        <f ca="1">_xlfn.NORM.INV(H9870,Normaal_Mu,Normaal_Sigma)</f>
        <v>1.5594616816721341</v>
      </c>
      <c r="H9870" s="2">
        <f t="shared" ca="1" si="1073"/>
        <v>4.2691763390099613E-2</v>
      </c>
      <c r="I9870" s="2"/>
      <c r="J9870" s="15">
        <f ca="1">-LN(K9870) /NegExp_Labda</f>
        <v>3.2111511018771197</v>
      </c>
      <c r="K9870" s="2">
        <f t="shared" ca="1" si="1074"/>
        <v>0.52611775610621292</v>
      </c>
      <c r="L9870" s="2"/>
      <c r="M9870" s="17">
        <f t="shared" ca="1" si="1069"/>
        <v>8</v>
      </c>
      <c r="N9870" s="2">
        <f t="shared" ca="1" si="1070"/>
        <v>0.86935159509861093</v>
      </c>
      <c r="O9870" s="2"/>
      <c r="P9870" s="31">
        <f t="shared" ca="1" si="1075"/>
        <v>4.053111137191209</v>
      </c>
    </row>
    <row r="9871" spans="1:16" x14ac:dyDescent="0.25">
      <c r="A9871" s="32">
        <f ca="1">Uniform_A+B9871*(Uniform_B-Uniform_A)</f>
        <v>4.2980647517761748</v>
      </c>
      <c r="B9871" s="2">
        <f t="shared" ca="1" si="1071"/>
        <v>0.4298064751776175</v>
      </c>
      <c r="C9871" s="4"/>
      <c r="D9871" s="5">
        <f ca="1">IF(E9871&lt;(Driehoek_C-Driehoek_A)/(Driehoek_B-Driehoek_A),Driehoek_A+SQRT(E9871*(Driehoek_B-Driehoek_A)*(Driehoek_C-Driehoek_A)),Driehoek_B-SQRT((1-E9871)*(Driehoek_B-Driehoek_A)*(Driehoek_B-Driehoek_C)))</f>
        <v>2.6499562792430704</v>
      </c>
      <c r="E9871" s="2">
        <f t="shared" ca="1" si="1072"/>
        <v>3.0174511780535429E-2</v>
      </c>
      <c r="F9871" s="2"/>
      <c r="G9871" s="15">
        <f ca="1">_xlfn.NORM.INV(H9871,Normaal_Mu,Normaal_Sigma)</f>
        <v>3.9272243177065072</v>
      </c>
      <c r="H9871" s="2">
        <f t="shared" ca="1" si="1073"/>
        <v>0.29584526644134856</v>
      </c>
      <c r="I9871" s="2"/>
      <c r="J9871" s="15">
        <f ca="1">-LN(K9871) /NegExp_Labda</f>
        <v>2.5527495029754959</v>
      </c>
      <c r="K9871" s="2">
        <f t="shared" ca="1" si="1074"/>
        <v>0.60016545671161126</v>
      </c>
      <c r="L9871" s="2"/>
      <c r="M9871" s="17">
        <f t="shared" ca="1" si="1069"/>
        <v>9</v>
      </c>
      <c r="N9871" s="2">
        <f t="shared" ca="1" si="1070"/>
        <v>0.9420275254526489</v>
      </c>
      <c r="O9871" s="2"/>
      <c r="P9871" s="31">
        <f t="shared" ca="1" si="1075"/>
        <v>4.4855989703402503</v>
      </c>
    </row>
    <row r="9872" spans="1:16" x14ac:dyDescent="0.25">
      <c r="A9872" s="32">
        <f ca="1">Uniform_A+B9872*(Uniform_B-Uniform_A)</f>
        <v>5.199507056432684E-2</v>
      </c>
      <c r="B9872" s="2">
        <f t="shared" ca="1" si="1071"/>
        <v>5.199507056432684E-3</v>
      </c>
      <c r="C9872" s="4"/>
      <c r="D9872" s="5">
        <f ca="1">IF(E9872&lt;(Driehoek_C-Driehoek_A)/(Driehoek_B-Driehoek_A),Driehoek_A+SQRT(E9872*(Driehoek_B-Driehoek_A)*(Driehoek_C-Driehoek_A)),Driehoek_B-SQRT((1-E9872)*(Driehoek_B-Driehoek_A)*(Driehoek_B-Driehoek_C)))</f>
        <v>4.4661654571989402</v>
      </c>
      <c r="E9872" s="2">
        <f t="shared" ca="1" si="1072"/>
        <v>0.41269555252868295</v>
      </c>
      <c r="F9872" s="2"/>
      <c r="G9872" s="15">
        <f ca="1">_xlfn.NORM.INV(H9872,Normaal_Mu,Normaal_Sigma)</f>
        <v>5.4287184463748028</v>
      </c>
      <c r="H9872" s="2">
        <f t="shared" ca="1" si="1073"/>
        <v>0.58486653112894471</v>
      </c>
      <c r="I9872" s="2"/>
      <c r="J9872" s="15">
        <f ca="1">-LN(K9872) /NegExp_Labda</f>
        <v>0.88072988552001885</v>
      </c>
      <c r="K9872" s="2">
        <f t="shared" ca="1" si="1074"/>
        <v>0.83849557324725355</v>
      </c>
      <c r="L9872" s="2"/>
      <c r="M9872" s="17">
        <f t="shared" ca="1" si="1069"/>
        <v>7</v>
      </c>
      <c r="N9872" s="2">
        <f t="shared" ca="1" si="1070"/>
        <v>0.80081706625714921</v>
      </c>
      <c r="O9872" s="2"/>
      <c r="P9872" s="31">
        <f t="shared" ca="1" si="1075"/>
        <v>3.5655217719316177</v>
      </c>
    </row>
    <row r="9873" spans="1:16" x14ac:dyDescent="0.25">
      <c r="A9873" s="32">
        <f ca="1">Uniform_A+B9873*(Uniform_B-Uniform_A)</f>
        <v>3.4174759366340801</v>
      </c>
      <c r="B9873" s="2">
        <f t="shared" ca="1" si="1071"/>
        <v>0.34174759366340801</v>
      </c>
      <c r="C9873" s="4"/>
      <c r="D9873" s="5">
        <f ca="1">IF(E9873&lt;(Driehoek_C-Driehoek_A)/(Driehoek_B-Driehoek_A),Driehoek_A+SQRT(E9873*(Driehoek_B-Driehoek_A)*(Driehoek_C-Driehoek_A)),Driehoek_B-SQRT((1-E9873)*(Driehoek_B-Driehoek_A)*(Driehoek_B-Driehoek_C)))</f>
        <v>5.561671159335523</v>
      </c>
      <c r="E9873" s="2">
        <f t="shared" ca="1" si="1072"/>
        <v>0.66222556524156784</v>
      </c>
      <c r="F9873" s="2"/>
      <c r="G9873" s="15">
        <f ca="1">_xlfn.NORM.INV(H9873,Normaal_Mu,Normaal_Sigma)</f>
        <v>9.9287051187965591</v>
      </c>
      <c r="H9873" s="2">
        <f t="shared" ca="1" si="1073"/>
        <v>0.99313694885586679</v>
      </c>
      <c r="I9873" s="2"/>
      <c r="J9873" s="15">
        <f ca="1">-LN(K9873) /NegExp_Labda</f>
        <v>3.972803603542808</v>
      </c>
      <c r="K9873" s="2">
        <f t="shared" ca="1" si="1074"/>
        <v>0.45177964878385546</v>
      </c>
      <c r="L9873" s="2"/>
      <c r="M9873" s="17">
        <f t="shared" ca="1" si="1069"/>
        <v>4</v>
      </c>
      <c r="N9873" s="2">
        <f t="shared" ca="1" si="1070"/>
        <v>0.43909476682879078</v>
      </c>
      <c r="O9873" s="2"/>
      <c r="P9873" s="31">
        <f t="shared" ca="1" si="1075"/>
        <v>5.3761311636617943</v>
      </c>
    </row>
    <row r="9874" spans="1:16" x14ac:dyDescent="0.25">
      <c r="A9874" s="32">
        <f ca="1">Uniform_A+B9874*(Uniform_B-Uniform_A)</f>
        <v>0.39897872934079648</v>
      </c>
      <c r="B9874" s="2">
        <f t="shared" ca="1" si="1071"/>
        <v>3.9897872934079648E-2</v>
      </c>
      <c r="C9874" s="4"/>
      <c r="D9874" s="5">
        <f ca="1">IF(E9874&lt;(Driehoek_C-Driehoek_A)/(Driehoek_B-Driehoek_A),Driehoek_A+SQRT(E9874*(Driehoek_B-Driehoek_A)*(Driehoek_C-Driehoek_A)),Driehoek_B-SQRT((1-E9874)*(Driehoek_B-Driehoek_A)*(Driehoek_B-Driehoek_C)))</f>
        <v>2.8684169343211545</v>
      </c>
      <c r="E9874" s="2">
        <f t="shared" ca="1" si="1072"/>
        <v>5.3867712272553714E-2</v>
      </c>
      <c r="F9874" s="2"/>
      <c r="G9874" s="15">
        <f ca="1">_xlfn.NORM.INV(H9874,Normaal_Mu,Normaal_Sigma)</f>
        <v>4.3179365024725858</v>
      </c>
      <c r="H9874" s="2">
        <f t="shared" ca="1" si="1073"/>
        <v>0.36653984041410104</v>
      </c>
      <c r="I9874" s="2"/>
      <c r="J9874" s="15">
        <f ca="1">-LN(K9874) /NegExp_Labda</f>
        <v>4.3768482850459911</v>
      </c>
      <c r="K9874" s="2">
        <f t="shared" ca="1" si="1074"/>
        <v>0.41670795218888379</v>
      </c>
      <c r="L9874" s="2"/>
      <c r="M9874" s="17">
        <f t="shared" ca="1" si="1069"/>
        <v>6</v>
      </c>
      <c r="N9874" s="2">
        <f t="shared" ca="1" si="1070"/>
        <v>0.7328691097003881</v>
      </c>
      <c r="O9874" s="2"/>
      <c r="P9874" s="31">
        <f t="shared" ca="1" si="1075"/>
        <v>3.5924360902361059</v>
      </c>
    </row>
    <row r="9875" spans="1:16" x14ac:dyDescent="0.25">
      <c r="A9875" s="32">
        <f ca="1">Uniform_A+B9875*(Uniform_B-Uniform_A)</f>
        <v>8.3764689650396065</v>
      </c>
      <c r="B9875" s="2">
        <f t="shared" ca="1" si="1071"/>
        <v>0.83764689650396063</v>
      </c>
      <c r="C9875" s="4"/>
      <c r="D9875" s="5">
        <f ca="1">IF(E9875&lt;(Driehoek_C-Driehoek_A)/(Driehoek_B-Driehoek_A),Driehoek_A+SQRT(E9875*(Driehoek_B-Driehoek_A)*(Driehoek_C-Driehoek_A)),Driehoek_B-SQRT((1-E9875)*(Driehoek_B-Driehoek_A)*(Driehoek_B-Driehoek_C)))</f>
        <v>4.3726347509470687</v>
      </c>
      <c r="E9875" s="2">
        <f t="shared" ca="1" si="1072"/>
        <v>0.38821402433878005</v>
      </c>
      <c r="F9875" s="2"/>
      <c r="G9875" s="15">
        <f ca="1">_xlfn.NORM.INV(H9875,Normaal_Mu,Normaal_Sigma)</f>
        <v>2.81680396541707</v>
      </c>
      <c r="H9875" s="2">
        <f t="shared" ca="1" si="1073"/>
        <v>0.13750491400287101</v>
      </c>
      <c r="I9875" s="2"/>
      <c r="J9875" s="15">
        <f ca="1">-LN(K9875) /NegExp_Labda</f>
        <v>0.82191751787329703</v>
      </c>
      <c r="K9875" s="2">
        <f t="shared" ca="1" si="1074"/>
        <v>0.84841658868723702</v>
      </c>
      <c r="L9875" s="2"/>
      <c r="M9875" s="17">
        <f t="shared" ca="1" si="1069"/>
        <v>3</v>
      </c>
      <c r="N9875" s="2">
        <f t="shared" ca="1" si="1070"/>
        <v>0.18877325206697593</v>
      </c>
      <c r="O9875" s="2"/>
      <c r="P9875" s="31">
        <f t="shared" ca="1" si="1075"/>
        <v>3.8775650398554076</v>
      </c>
    </row>
    <row r="9876" spans="1:16" x14ac:dyDescent="0.25">
      <c r="A9876" s="32">
        <f ca="1">Uniform_A+B9876*(Uniform_B-Uniform_A)</f>
        <v>4.6349360625740275</v>
      </c>
      <c r="B9876" s="2">
        <f t="shared" ca="1" si="1071"/>
        <v>0.46349360625740277</v>
      </c>
      <c r="C9876" s="4"/>
      <c r="D9876" s="5">
        <f ca="1">IF(E9876&lt;(Driehoek_C-Driehoek_A)/(Driehoek_B-Driehoek_A),Driehoek_A+SQRT(E9876*(Driehoek_B-Driehoek_A)*(Driehoek_C-Driehoek_A)),Driehoek_B-SQRT((1-E9876)*(Driehoek_B-Driehoek_A)*(Driehoek_B-Driehoek_C)))</f>
        <v>5.7804127613158283</v>
      </c>
      <c r="E9876" s="2">
        <f t="shared" ca="1" si="1072"/>
        <v>0.70383594321434373</v>
      </c>
      <c r="F9876" s="2"/>
      <c r="G9876" s="15">
        <f ca="1">_xlfn.NORM.INV(H9876,Normaal_Mu,Normaal_Sigma)</f>
        <v>3.9795697564289982</v>
      </c>
      <c r="H9876" s="2">
        <f t="shared" ca="1" si="1073"/>
        <v>0.30495037961728155</v>
      </c>
      <c r="I9876" s="2"/>
      <c r="J9876" s="15">
        <f ca="1">-LN(K9876) /NegExp_Labda</f>
        <v>1.1750196575420053</v>
      </c>
      <c r="K9876" s="2">
        <f t="shared" ca="1" si="1074"/>
        <v>0.79056774149890841</v>
      </c>
      <c r="L9876" s="2"/>
      <c r="M9876" s="17">
        <f t="shared" ca="1" si="1069"/>
        <v>8</v>
      </c>
      <c r="N9876" s="2">
        <f t="shared" ca="1" si="1070"/>
        <v>0.88072368679636581</v>
      </c>
      <c r="O9876" s="2"/>
      <c r="P9876" s="31">
        <f t="shared" ca="1" si="1075"/>
        <v>4.7139876475721723</v>
      </c>
    </row>
    <row r="9877" spans="1:16" x14ac:dyDescent="0.25">
      <c r="A9877" s="32">
        <f ca="1">Uniform_A+B9877*(Uniform_B-Uniform_A)</f>
        <v>8.0440208895156804</v>
      </c>
      <c r="B9877" s="2">
        <f t="shared" ca="1" si="1071"/>
        <v>0.80440208895156806</v>
      </c>
      <c r="C9877" s="4"/>
      <c r="D9877" s="5">
        <f ca="1">IF(E9877&lt;(Driehoek_C-Driehoek_A)/(Driehoek_B-Driehoek_A),Driehoek_A+SQRT(E9877*(Driehoek_B-Driehoek_A)*(Driehoek_C-Driehoek_A)),Driehoek_B-SQRT((1-E9877)*(Driehoek_B-Driehoek_A)*(Driehoek_B-Driehoek_C)))</f>
        <v>3.8632648539473595</v>
      </c>
      <c r="E9877" s="2">
        <f t="shared" ca="1" si="1072"/>
        <v>0.2479825654253911</v>
      </c>
      <c r="F9877" s="2"/>
      <c r="G9877" s="15">
        <f ca="1">_xlfn.NORM.INV(H9877,Normaal_Mu,Normaal_Sigma)</f>
        <v>5.7920236479389384</v>
      </c>
      <c r="H9877" s="2">
        <f t="shared" ca="1" si="1073"/>
        <v>0.65395184723125244</v>
      </c>
      <c r="I9877" s="2"/>
      <c r="J9877" s="15">
        <f ca="1">-LN(K9877) /NegExp_Labda</f>
        <v>2.5494382407251246</v>
      </c>
      <c r="K9877" s="2">
        <f t="shared" ca="1" si="1074"/>
        <v>0.60056304939460137</v>
      </c>
      <c r="L9877" s="2"/>
      <c r="M9877" s="17">
        <f t="shared" ca="1" si="1069"/>
        <v>8</v>
      </c>
      <c r="N9877" s="2">
        <f t="shared" ca="1" si="1070"/>
        <v>0.89922629578559587</v>
      </c>
      <c r="O9877" s="2"/>
      <c r="P9877" s="31">
        <f t="shared" ca="1" si="1075"/>
        <v>5.6497495264254205</v>
      </c>
    </row>
    <row r="9878" spans="1:16" x14ac:dyDescent="0.25">
      <c r="A9878" s="32">
        <f ca="1">Uniform_A+B9878*(Uniform_B-Uniform_A)</f>
        <v>4.7470438678690376</v>
      </c>
      <c r="B9878" s="2">
        <f t="shared" ca="1" si="1071"/>
        <v>0.47470438678690374</v>
      </c>
      <c r="C9878" s="4"/>
      <c r="D9878" s="5">
        <f ca="1">IF(E9878&lt;(Driehoek_C-Driehoek_A)/(Driehoek_B-Driehoek_A),Driehoek_A+SQRT(E9878*(Driehoek_B-Driehoek_A)*(Driehoek_C-Driehoek_A)),Driehoek_B-SQRT((1-E9878)*(Driehoek_B-Driehoek_A)*(Driehoek_B-Driehoek_C)))</f>
        <v>7.2742735689713003</v>
      </c>
      <c r="E9878" s="2">
        <f t="shared" ca="1" si="1072"/>
        <v>0.91491052243568416</v>
      </c>
      <c r="F9878" s="2"/>
      <c r="G9878" s="15">
        <f ca="1">_xlfn.NORM.INV(H9878,Normaal_Mu,Normaal_Sigma)</f>
        <v>4.7918220080597358</v>
      </c>
      <c r="H9878" s="2">
        <f t="shared" ca="1" si="1073"/>
        <v>0.4585493616825993</v>
      </c>
      <c r="I9878" s="2"/>
      <c r="J9878" s="15">
        <f ca="1">-LN(K9878) /NegExp_Labda</f>
        <v>5.958936379719038</v>
      </c>
      <c r="K9878" s="2">
        <f t="shared" ca="1" si="1074"/>
        <v>0.30367802232589924</v>
      </c>
      <c r="L9878" s="2"/>
      <c r="M9878" s="17">
        <f t="shared" ca="1" si="1069"/>
        <v>3</v>
      </c>
      <c r="N9878" s="2">
        <f t="shared" ca="1" si="1070"/>
        <v>0.1551349123289314</v>
      </c>
      <c r="O9878" s="2"/>
      <c r="P9878" s="31">
        <f t="shared" ca="1" si="1075"/>
        <v>5.1544151649238223</v>
      </c>
    </row>
    <row r="9879" spans="1:16" x14ac:dyDescent="0.25">
      <c r="A9879" s="32">
        <f ca="1">Uniform_A+B9879*(Uniform_B-Uniform_A)</f>
        <v>5.3041315768178086</v>
      </c>
      <c r="B9879" s="2">
        <f t="shared" ca="1" si="1071"/>
        <v>0.53041315768178088</v>
      </c>
      <c r="C9879" s="4"/>
      <c r="D9879" s="5">
        <f ca="1">IF(E9879&lt;(Driehoek_C-Driehoek_A)/(Driehoek_B-Driehoek_A),Driehoek_A+SQRT(E9879*(Driehoek_B-Driehoek_A)*(Driehoek_C-Driehoek_A)),Driehoek_B-SQRT((1-E9879)*(Driehoek_B-Driehoek_A)*(Driehoek_B-Driehoek_C)))</f>
        <v>7.650849543093333</v>
      </c>
      <c r="E9879" s="2">
        <f t="shared" ca="1" si="1072"/>
        <v>0.94799408698938659</v>
      </c>
      <c r="F9879" s="2"/>
      <c r="G9879" s="15">
        <f ca="1">_xlfn.NORM.INV(H9879,Normaal_Mu,Normaal_Sigma)</f>
        <v>9.0228184593759568</v>
      </c>
      <c r="H9879" s="2">
        <f t="shared" ca="1" si="1073"/>
        <v>0.97785887537309601</v>
      </c>
      <c r="I9879" s="2"/>
      <c r="J9879" s="15">
        <f ca="1">-LN(K9879) /NegExp_Labda</f>
        <v>2.9832302113978275</v>
      </c>
      <c r="K9879" s="2">
        <f t="shared" ca="1" si="1074"/>
        <v>0.55065541737179802</v>
      </c>
      <c r="L9879" s="2"/>
      <c r="M9879" s="17">
        <f t="shared" ca="1" si="1069"/>
        <v>10</v>
      </c>
      <c r="N9879" s="2">
        <f t="shared" ca="1" si="1070"/>
        <v>0.97116408968626644</v>
      </c>
      <c r="O9879" s="2"/>
      <c r="P9879" s="31">
        <f t="shared" ca="1" si="1075"/>
        <v>6.9922059581369869</v>
      </c>
    </row>
    <row r="9880" spans="1:16" x14ac:dyDescent="0.25">
      <c r="A9880" s="32">
        <f ca="1">Uniform_A+B9880*(Uniform_B-Uniform_A)</f>
        <v>6.2551854563599809</v>
      </c>
      <c r="B9880" s="2">
        <f t="shared" ca="1" si="1071"/>
        <v>0.62551854563599807</v>
      </c>
      <c r="C9880" s="4"/>
      <c r="D9880" s="5">
        <f ca="1">IF(E9880&lt;(Driehoek_C-Driehoek_A)/(Driehoek_B-Driehoek_A),Driehoek_A+SQRT(E9880*(Driehoek_B-Driehoek_A)*(Driehoek_C-Driehoek_A)),Driehoek_B-SQRT((1-E9880)*(Driehoek_B-Driehoek_A)*(Driehoek_B-Driehoek_C)))</f>
        <v>3.3059291298674527</v>
      </c>
      <c r="E9880" s="2">
        <f t="shared" ca="1" si="1072"/>
        <v>0.12181792087402588</v>
      </c>
      <c r="F9880" s="2"/>
      <c r="G9880" s="15">
        <f ca="1">_xlfn.NORM.INV(H9880,Normaal_Mu,Normaal_Sigma)</f>
        <v>1.9620030847896812</v>
      </c>
      <c r="H9880" s="2">
        <f t="shared" ca="1" si="1073"/>
        <v>6.4381442107743547E-2</v>
      </c>
      <c r="I9880" s="2"/>
      <c r="J9880" s="15">
        <f ca="1">-LN(K9880) /NegExp_Labda</f>
        <v>1.4841916989241994</v>
      </c>
      <c r="K9880" s="2">
        <f t="shared" ca="1" si="1074"/>
        <v>0.74316414272674036</v>
      </c>
      <c r="L9880" s="2"/>
      <c r="M9880" s="17">
        <f t="shared" ca="1" si="1069"/>
        <v>6</v>
      </c>
      <c r="N9880" s="2">
        <f t="shared" ca="1" si="1070"/>
        <v>0.63064226742204943</v>
      </c>
      <c r="O9880" s="2"/>
      <c r="P9880" s="31">
        <f t="shared" ca="1" si="1075"/>
        <v>3.8014618739882629</v>
      </c>
    </row>
    <row r="9881" spans="1:16" x14ac:dyDescent="0.25">
      <c r="A9881" s="32">
        <f ca="1">Uniform_A+B9881*(Uniform_B-Uniform_A)</f>
        <v>6.909688464897366</v>
      </c>
      <c r="B9881" s="2">
        <f t="shared" ca="1" si="1071"/>
        <v>0.69096884648973655</v>
      </c>
      <c r="C9881" s="4"/>
      <c r="D9881" s="5">
        <f ca="1">IF(E9881&lt;(Driehoek_C-Driehoek_A)/(Driehoek_B-Driehoek_A),Driehoek_A+SQRT(E9881*(Driehoek_B-Driehoek_A)*(Driehoek_C-Driehoek_A)),Driehoek_B-SQRT((1-E9881)*(Driehoek_B-Driehoek_A)*(Driehoek_B-Driehoek_C)))</f>
        <v>3.3856330221732209</v>
      </c>
      <c r="E9881" s="2">
        <f t="shared" ca="1" si="1072"/>
        <v>0.13714134800977817</v>
      </c>
      <c r="F9881" s="2"/>
      <c r="G9881" s="15">
        <f ca="1">_xlfn.NORM.INV(H9881,Normaal_Mu,Normaal_Sigma)</f>
        <v>5.4240089119582979</v>
      </c>
      <c r="H9881" s="2">
        <f t="shared" ca="1" si="1073"/>
        <v>0.58394822101396282</v>
      </c>
      <c r="I9881" s="2"/>
      <c r="J9881" s="15">
        <f ca="1">-LN(K9881) /NegExp_Labda</f>
        <v>1.0455418063555271</v>
      </c>
      <c r="K9881" s="2">
        <f t="shared" ca="1" si="1074"/>
        <v>0.81130731658790456</v>
      </c>
      <c r="L9881" s="2"/>
      <c r="M9881" s="17">
        <f t="shared" ca="1" si="1069"/>
        <v>5</v>
      </c>
      <c r="N9881" s="2">
        <f t="shared" ca="1" si="1070"/>
        <v>0.57040511667462446</v>
      </c>
      <c r="O9881" s="2"/>
      <c r="P9881" s="31">
        <f t="shared" ca="1" si="1075"/>
        <v>4.3529744410768831</v>
      </c>
    </row>
    <row r="9882" spans="1:16" x14ac:dyDescent="0.25">
      <c r="A9882" s="32">
        <f ca="1">Uniform_A+B9882*(Uniform_B-Uniform_A)</f>
        <v>2.6973322919359854</v>
      </c>
      <c r="B9882" s="2">
        <f t="shared" ca="1" si="1071"/>
        <v>0.26973322919359854</v>
      </c>
      <c r="C9882" s="4"/>
      <c r="D9882" s="5">
        <f ca="1">IF(E9882&lt;(Driehoek_C-Driehoek_A)/(Driehoek_B-Driehoek_A),Driehoek_A+SQRT(E9882*(Driehoek_B-Driehoek_A)*(Driehoek_C-Driehoek_A)),Driehoek_B-SQRT((1-E9882)*(Driehoek_B-Driehoek_A)*(Driehoek_B-Driehoek_C)))</f>
        <v>5.5239878489632517</v>
      </c>
      <c r="E9882" s="2">
        <f t="shared" ca="1" si="1072"/>
        <v>0.65478112930985366</v>
      </c>
      <c r="F9882" s="2"/>
      <c r="G9882" s="15">
        <f ca="1">_xlfn.NORM.INV(H9882,Normaal_Mu,Normaal_Sigma)</f>
        <v>1.3337838337330199</v>
      </c>
      <c r="H9882" s="2">
        <f t="shared" ca="1" si="1073"/>
        <v>3.339324964576984E-2</v>
      </c>
      <c r="I9882" s="2"/>
      <c r="J9882" s="15">
        <f ca="1">-LN(K9882) /NegExp_Labda</f>
        <v>6.7814135014602961</v>
      </c>
      <c r="K9882" s="2">
        <f t="shared" ca="1" si="1074"/>
        <v>0.25761663749412089</v>
      </c>
      <c r="L9882" s="2"/>
      <c r="M9882" s="17">
        <f t="shared" ca="1" si="1069"/>
        <v>5</v>
      </c>
      <c r="N9882" s="2">
        <f t="shared" ca="1" si="1070"/>
        <v>0.61586875930558505</v>
      </c>
      <c r="O9882" s="2"/>
      <c r="P9882" s="31">
        <f t="shared" ca="1" si="1075"/>
        <v>4.2673034952185107</v>
      </c>
    </row>
    <row r="9883" spans="1:16" x14ac:dyDescent="0.25">
      <c r="A9883" s="32">
        <f ca="1">Uniform_A+B9883*(Uniform_B-Uniform_A)</f>
        <v>3.329359212282792</v>
      </c>
      <c r="B9883" s="2">
        <f t="shared" ca="1" si="1071"/>
        <v>0.3329359212282792</v>
      </c>
      <c r="C9883" s="4"/>
      <c r="D9883" s="5">
        <f ca="1">IF(E9883&lt;(Driehoek_C-Driehoek_A)/(Driehoek_B-Driehoek_A),Driehoek_A+SQRT(E9883*(Driehoek_B-Driehoek_A)*(Driehoek_C-Driehoek_A)),Driehoek_B-SQRT((1-E9883)*(Driehoek_B-Driehoek_A)*(Driehoek_B-Driehoek_C)))</f>
        <v>6.761386855859211</v>
      </c>
      <c r="E9883" s="2">
        <f t="shared" ca="1" si="1072"/>
        <v>0.85681746259657399</v>
      </c>
      <c r="F9883" s="2"/>
      <c r="G9883" s="15">
        <f ca="1">_xlfn.NORM.INV(H9883,Normaal_Mu,Normaal_Sigma)</f>
        <v>5.5154011123820244</v>
      </c>
      <c r="H9883" s="2">
        <f t="shared" ca="1" si="1073"/>
        <v>0.60168099158909805</v>
      </c>
      <c r="I9883" s="2"/>
      <c r="J9883" s="15">
        <f ca="1">-LN(K9883) /NegExp_Labda</f>
        <v>2.4219614995242655</v>
      </c>
      <c r="K9883" s="2">
        <f t="shared" ca="1" si="1074"/>
        <v>0.61607146972067783</v>
      </c>
      <c r="L9883" s="2"/>
      <c r="M9883" s="17">
        <f t="shared" ca="1" si="1069"/>
        <v>5</v>
      </c>
      <c r="N9883" s="2">
        <f t="shared" ca="1" si="1070"/>
        <v>0.56783261162399756</v>
      </c>
      <c r="O9883" s="2"/>
      <c r="P9883" s="31">
        <f t="shared" ca="1" si="1075"/>
        <v>4.6056217360096587</v>
      </c>
    </row>
    <row r="9884" spans="1:16" x14ac:dyDescent="0.25">
      <c r="A9884" s="32">
        <f ca="1">Uniform_A+B9884*(Uniform_B-Uniform_A)</f>
        <v>4.8069909795903438</v>
      </c>
      <c r="B9884" s="2">
        <f t="shared" ca="1" si="1071"/>
        <v>0.48069909795903443</v>
      </c>
      <c r="C9884" s="4"/>
      <c r="D9884" s="5">
        <f ca="1">IF(E9884&lt;(Driehoek_C-Driehoek_A)/(Driehoek_B-Driehoek_A),Driehoek_A+SQRT(E9884*(Driehoek_B-Driehoek_A)*(Driehoek_C-Driehoek_A)),Driehoek_B-SQRT((1-E9884)*(Driehoek_B-Driehoek_A)*(Driehoek_B-Driehoek_C)))</f>
        <v>6.4579697108982561</v>
      </c>
      <c r="E9884" s="2">
        <f t="shared" ca="1" si="1072"/>
        <v>0.81537377169398018</v>
      </c>
      <c r="F9884" s="2"/>
      <c r="G9884" s="15">
        <f ca="1">_xlfn.NORM.INV(H9884,Normaal_Mu,Normaal_Sigma)</f>
        <v>3.9028652303225857</v>
      </c>
      <c r="H9884" s="2">
        <f t="shared" ca="1" si="1073"/>
        <v>0.29165118679684909</v>
      </c>
      <c r="I9884" s="2"/>
      <c r="J9884" s="15">
        <f ca="1">-LN(K9884) /NegExp_Labda</f>
        <v>0.60317549019814909</v>
      </c>
      <c r="K9884" s="2">
        <f t="shared" ca="1" si="1074"/>
        <v>0.88635733411809647</v>
      </c>
      <c r="L9884" s="2"/>
      <c r="M9884" s="17">
        <f t="shared" ca="1" si="1069"/>
        <v>11</v>
      </c>
      <c r="N9884" s="2">
        <f t="shared" ca="1" si="1070"/>
        <v>0.99343303773946245</v>
      </c>
      <c r="O9884" s="2"/>
      <c r="P9884" s="31">
        <f t="shared" ca="1" si="1075"/>
        <v>5.3542002822018677</v>
      </c>
    </row>
    <row r="9885" spans="1:16" x14ac:dyDescent="0.25">
      <c r="A9885" s="32">
        <f ca="1">Uniform_A+B9885*(Uniform_B-Uniform_A)</f>
        <v>0.16945807998598239</v>
      </c>
      <c r="B9885" s="2">
        <f t="shared" ca="1" si="1071"/>
        <v>1.6945807998598239E-2</v>
      </c>
      <c r="C9885" s="4"/>
      <c r="D9885" s="5">
        <f ca="1">IF(E9885&lt;(Driehoek_C-Driehoek_A)/(Driehoek_B-Driehoek_A),Driehoek_A+SQRT(E9885*(Driehoek_B-Driehoek_A)*(Driehoek_C-Driehoek_A)),Driehoek_B-SQRT((1-E9885)*(Driehoek_B-Driehoek_A)*(Driehoek_B-Driehoek_C)))</f>
        <v>6.5378638557182747</v>
      </c>
      <c r="E9885" s="2">
        <f t="shared" ca="1" si="1072"/>
        <v>0.82679673162918632</v>
      </c>
      <c r="F9885" s="2"/>
      <c r="G9885" s="15">
        <f ca="1">_xlfn.NORM.INV(H9885,Normaal_Mu,Normaal_Sigma)</f>
        <v>6.6070263751700269</v>
      </c>
      <c r="H9885" s="2">
        <f t="shared" ca="1" si="1073"/>
        <v>0.78916091122734178</v>
      </c>
      <c r="I9885" s="2"/>
      <c r="J9885" s="15">
        <f ca="1">-LN(K9885) /NegExp_Labda</f>
        <v>15.206995546750704</v>
      </c>
      <c r="K9885" s="2">
        <f t="shared" ca="1" si="1074"/>
        <v>4.7768010049781817E-2</v>
      </c>
      <c r="L9885" s="2"/>
      <c r="M9885" s="17">
        <f t="shared" ca="1" si="1069"/>
        <v>11</v>
      </c>
      <c r="N9885" s="2">
        <f t="shared" ca="1" si="1070"/>
        <v>0.99114729116040368</v>
      </c>
      <c r="O9885" s="2"/>
      <c r="P9885" s="31">
        <f t="shared" ca="1" si="1075"/>
        <v>7.9042687715249969</v>
      </c>
    </row>
    <row r="9886" spans="1:16" x14ac:dyDescent="0.25">
      <c r="A9886" s="32">
        <f ca="1">Uniform_A+B9886*(Uniform_B-Uniform_A)</f>
        <v>6.1770276765289189</v>
      </c>
      <c r="B9886" s="2">
        <f t="shared" ca="1" si="1071"/>
        <v>0.61770276765289189</v>
      </c>
      <c r="C9886" s="4"/>
      <c r="D9886" s="5">
        <f ca="1">IF(E9886&lt;(Driehoek_C-Driehoek_A)/(Driehoek_B-Driehoek_A),Driehoek_A+SQRT(E9886*(Driehoek_B-Driehoek_A)*(Driehoek_C-Driehoek_A)),Driehoek_B-SQRT((1-E9886)*(Driehoek_B-Driehoek_A)*(Driehoek_B-Driehoek_C)))</f>
        <v>5.7935446863893567</v>
      </c>
      <c r="E9886" s="2">
        <f t="shared" ca="1" si="1072"/>
        <v>0.70624698062337354</v>
      </c>
      <c r="F9886" s="2"/>
      <c r="G9886" s="15">
        <f ca="1">_xlfn.NORM.INV(H9886,Normaal_Mu,Normaal_Sigma)</f>
        <v>1.4033866866625733</v>
      </c>
      <c r="H9886" s="2">
        <f t="shared" ca="1" si="1073"/>
        <v>3.6064212724457589E-2</v>
      </c>
      <c r="I9886" s="2"/>
      <c r="J9886" s="15">
        <f ca="1">-LN(K9886) /NegExp_Labda</f>
        <v>0.61976629713720532</v>
      </c>
      <c r="K9886" s="2">
        <f t="shared" ca="1" si="1074"/>
        <v>0.88342113152726742</v>
      </c>
      <c r="L9886" s="2"/>
      <c r="M9886" s="17">
        <f t="shared" ca="1" si="1069"/>
        <v>6</v>
      </c>
      <c r="N9886" s="2">
        <f t="shared" ca="1" si="1070"/>
        <v>0.7108796651133914</v>
      </c>
      <c r="O9886" s="2"/>
      <c r="P9886" s="31">
        <f t="shared" ca="1" si="1075"/>
        <v>3.9987450693436108</v>
      </c>
    </row>
    <row r="9887" spans="1:16" x14ac:dyDescent="0.25">
      <c r="A9887" s="32">
        <f ca="1">Uniform_A+B9887*(Uniform_B-Uniform_A)</f>
        <v>5.7865790420102057</v>
      </c>
      <c r="B9887" s="2">
        <f t="shared" ca="1" si="1071"/>
        <v>0.57865790420102059</v>
      </c>
      <c r="C9887" s="4"/>
      <c r="D9887" s="5">
        <f ca="1">IF(E9887&lt;(Driehoek_C-Driehoek_A)/(Driehoek_B-Driehoek_A),Driehoek_A+SQRT(E9887*(Driehoek_B-Driehoek_A)*(Driehoek_C-Driehoek_A)),Driehoek_B-SQRT((1-E9887)*(Driehoek_B-Driehoek_A)*(Driehoek_B-Driehoek_C)))</f>
        <v>4.1266780697666503</v>
      </c>
      <c r="E9887" s="2">
        <f t="shared" ca="1" si="1072"/>
        <v>0.32144952469447718</v>
      </c>
      <c r="F9887" s="2"/>
      <c r="G9887" s="15">
        <f ca="1">_xlfn.NORM.INV(H9887,Normaal_Mu,Normaal_Sigma)</f>
        <v>7.000246853525387</v>
      </c>
      <c r="H9887" s="2">
        <f t="shared" ca="1" si="1073"/>
        <v>0.84137460988862622</v>
      </c>
      <c r="I9887" s="2"/>
      <c r="J9887" s="15">
        <f ca="1">-LN(K9887) /NegExp_Labda</f>
        <v>1.3604400120091436</v>
      </c>
      <c r="K9887" s="2">
        <f t="shared" ca="1" si="1074"/>
        <v>0.76178721903499236</v>
      </c>
      <c r="L9887" s="2"/>
      <c r="M9887" s="17">
        <f t="shared" ca="1" si="1069"/>
        <v>6</v>
      </c>
      <c r="N9887" s="2">
        <f t="shared" ca="1" si="1070"/>
        <v>0.67938486333327575</v>
      </c>
      <c r="O9887" s="2"/>
      <c r="P9887" s="31">
        <f t="shared" ca="1" si="1075"/>
        <v>4.8547887954622775</v>
      </c>
    </row>
    <row r="9888" spans="1:16" x14ac:dyDescent="0.25">
      <c r="A9888" s="32">
        <f ca="1">Uniform_A+B9888*(Uniform_B-Uniform_A)</f>
        <v>4.6959768872181593</v>
      </c>
      <c r="B9888" s="2">
        <f t="shared" ca="1" si="1071"/>
        <v>0.46959768872181595</v>
      </c>
      <c r="C9888" s="4"/>
      <c r="D9888" s="5">
        <f ca="1">IF(E9888&lt;(Driehoek_C-Driehoek_A)/(Driehoek_B-Driehoek_A),Driehoek_A+SQRT(E9888*(Driehoek_B-Driehoek_A)*(Driehoek_C-Driehoek_A)),Driehoek_B-SQRT((1-E9888)*(Driehoek_B-Driehoek_A)*(Driehoek_B-Driehoek_C)))</f>
        <v>3.6159458946904439</v>
      </c>
      <c r="E9888" s="2">
        <f t="shared" ca="1" si="1072"/>
        <v>0.18652008104049278</v>
      </c>
      <c r="F9888" s="2"/>
      <c r="G9888" s="15">
        <f ca="1">_xlfn.NORM.INV(H9888,Normaal_Mu,Normaal_Sigma)</f>
        <v>4.4896926725182826</v>
      </c>
      <c r="H9888" s="2">
        <f t="shared" ca="1" si="1073"/>
        <v>0.39930220887563617</v>
      </c>
      <c r="I9888" s="2"/>
      <c r="J9888" s="15">
        <f ca="1">-LN(K9888) /NegExp_Labda</f>
        <v>5.1010336674395989</v>
      </c>
      <c r="K9888" s="2">
        <f t="shared" ca="1" si="1074"/>
        <v>0.36052040082852488</v>
      </c>
      <c r="L9888" s="2"/>
      <c r="M9888" s="17">
        <f t="shared" ca="1" si="1069"/>
        <v>2</v>
      </c>
      <c r="N9888" s="2">
        <f t="shared" ca="1" si="1070"/>
        <v>5.9728201514501422E-2</v>
      </c>
      <c r="O9888" s="2"/>
      <c r="P9888" s="31">
        <f t="shared" ca="1" si="1075"/>
        <v>3.9805298243732969</v>
      </c>
    </row>
    <row r="9889" spans="1:16" x14ac:dyDescent="0.25">
      <c r="A9889" s="32">
        <f ca="1">Uniform_A+B9889*(Uniform_B-Uniform_A)</f>
        <v>3.8866327981413704</v>
      </c>
      <c r="B9889" s="2">
        <f t="shared" ca="1" si="1071"/>
        <v>0.38866327981413706</v>
      </c>
      <c r="C9889" s="4"/>
      <c r="D9889" s="5">
        <f ca="1">IF(E9889&lt;(Driehoek_C-Driehoek_A)/(Driehoek_B-Driehoek_A),Driehoek_A+SQRT(E9889*(Driehoek_B-Driehoek_A)*(Driehoek_C-Driehoek_A)),Driehoek_B-SQRT((1-E9889)*(Driehoek_B-Driehoek_A)*(Driehoek_B-Driehoek_C)))</f>
        <v>5.6743349801042173</v>
      </c>
      <c r="E9889" s="2">
        <f t="shared" ca="1" si="1072"/>
        <v>0.68399863358404522</v>
      </c>
      <c r="F9889" s="2"/>
      <c r="G9889" s="15">
        <f ca="1">_xlfn.NORM.INV(H9889,Normaal_Mu,Normaal_Sigma)</f>
        <v>5.7976003678855674</v>
      </c>
      <c r="H9889" s="2">
        <f t="shared" ca="1" si="1073"/>
        <v>0.65497977924239459</v>
      </c>
      <c r="I9889" s="2"/>
      <c r="J9889" s="15">
        <f ca="1">-LN(K9889) /NegExp_Labda</f>
        <v>1.6075753624912121</v>
      </c>
      <c r="K9889" s="2">
        <f t="shared" ca="1" si="1074"/>
        <v>0.72504970163472893</v>
      </c>
      <c r="L9889" s="2"/>
      <c r="M9889" s="17">
        <f t="shared" ca="1" si="1069"/>
        <v>3</v>
      </c>
      <c r="N9889" s="2">
        <f t="shared" ca="1" si="1070"/>
        <v>0.17152038854089446</v>
      </c>
      <c r="O9889" s="2"/>
      <c r="P9889" s="31">
        <f t="shared" ca="1" si="1075"/>
        <v>3.9932287017244734</v>
      </c>
    </row>
    <row r="9890" spans="1:16" x14ac:dyDescent="0.25">
      <c r="A9890" s="32">
        <f ca="1">Uniform_A+B9890*(Uniform_B-Uniform_A)</f>
        <v>3.8882484976988128</v>
      </c>
      <c r="B9890" s="2">
        <f t="shared" ca="1" si="1071"/>
        <v>0.3888248497698813</v>
      </c>
      <c r="C9890" s="4"/>
      <c r="D9890" s="5">
        <f ca="1">IF(E9890&lt;(Driehoek_C-Driehoek_A)/(Driehoek_B-Driehoek_A),Driehoek_A+SQRT(E9890*(Driehoek_B-Driehoek_A)*(Driehoek_C-Driehoek_A)),Driehoek_B-SQRT((1-E9890)*(Driehoek_B-Driehoek_A)*(Driehoek_B-Driehoek_C)))</f>
        <v>5.915424947594409</v>
      </c>
      <c r="E9890" s="2">
        <f t="shared" ca="1" si="1072"/>
        <v>0.72815419274505844</v>
      </c>
      <c r="F9890" s="2"/>
      <c r="G9890" s="15">
        <f ca="1">_xlfn.NORM.INV(H9890,Normaal_Mu,Normaal_Sigma)</f>
        <v>6.0678526128830326</v>
      </c>
      <c r="H9890" s="2">
        <f t="shared" ca="1" si="1073"/>
        <v>0.70330373959259074</v>
      </c>
      <c r="I9890" s="2"/>
      <c r="J9890" s="15">
        <f ca="1">-LN(K9890) /NegExp_Labda</f>
        <v>2.6847689731538837</v>
      </c>
      <c r="K9890" s="2">
        <f t="shared" ca="1" si="1074"/>
        <v>0.58452612974427454</v>
      </c>
      <c r="L9890" s="2"/>
      <c r="M9890" s="17">
        <f t="shared" ca="1" si="1069"/>
        <v>4</v>
      </c>
      <c r="N9890" s="2">
        <f t="shared" ca="1" si="1070"/>
        <v>0.39460076299555225</v>
      </c>
      <c r="O9890" s="2"/>
      <c r="P9890" s="31">
        <f t="shared" ca="1" si="1075"/>
        <v>4.5112590062660276</v>
      </c>
    </row>
    <row r="9891" spans="1:16" x14ac:dyDescent="0.25">
      <c r="A9891" s="32">
        <f ca="1">Uniform_A+B9891*(Uniform_B-Uniform_A)</f>
        <v>5.4988794615468759</v>
      </c>
      <c r="B9891" s="2">
        <f t="shared" ca="1" si="1071"/>
        <v>0.54988794615468761</v>
      </c>
      <c r="C9891" s="4"/>
      <c r="D9891" s="5">
        <f ca="1">IF(E9891&lt;(Driehoek_C-Driehoek_A)/(Driehoek_B-Driehoek_A),Driehoek_A+SQRT(E9891*(Driehoek_B-Driehoek_A)*(Driehoek_C-Driehoek_A)),Driehoek_B-SQRT((1-E9891)*(Driehoek_B-Driehoek_A)*(Driehoek_B-Driehoek_C)))</f>
        <v>7.4023023455449142</v>
      </c>
      <c r="E9891" s="2">
        <f t="shared" ca="1" si="1072"/>
        <v>0.92706749156996338</v>
      </c>
      <c r="F9891" s="2"/>
      <c r="G9891" s="15">
        <f ca="1">_xlfn.NORM.INV(H9891,Normaal_Mu,Normaal_Sigma)</f>
        <v>7.9647796617432185</v>
      </c>
      <c r="H9891" s="2">
        <f t="shared" ca="1" si="1073"/>
        <v>0.93088170089189992</v>
      </c>
      <c r="I9891" s="2"/>
      <c r="J9891" s="15">
        <f ca="1">-LN(K9891) /NegExp_Labda</f>
        <v>0.51858005850176436</v>
      </c>
      <c r="K9891" s="2">
        <f t="shared" ca="1" si="1074"/>
        <v>0.90148127120607802</v>
      </c>
      <c r="L9891" s="2"/>
      <c r="M9891" s="17">
        <f t="shared" ca="1" si="1069"/>
        <v>4</v>
      </c>
      <c r="N9891" s="2">
        <f t="shared" ca="1" si="1070"/>
        <v>0.42469274081498221</v>
      </c>
      <c r="O9891" s="2"/>
      <c r="P9891" s="31">
        <f t="shared" ca="1" si="1075"/>
        <v>5.0769083054673549</v>
      </c>
    </row>
    <row r="9892" spans="1:16" x14ac:dyDescent="0.25">
      <c r="A9892" s="32">
        <f ca="1">Uniform_A+B9892*(Uniform_B-Uniform_A)</f>
        <v>7.5961174339895186</v>
      </c>
      <c r="B9892" s="2">
        <f t="shared" ca="1" si="1071"/>
        <v>0.75961174339895188</v>
      </c>
      <c r="C9892" s="4"/>
      <c r="D9892" s="5">
        <f ca="1">IF(E9892&lt;(Driehoek_C-Driehoek_A)/(Driehoek_B-Driehoek_A),Driehoek_A+SQRT(E9892*(Driehoek_B-Driehoek_A)*(Driehoek_C-Driehoek_A)),Driehoek_B-SQRT((1-E9892)*(Driehoek_B-Driehoek_A)*(Driehoek_B-Driehoek_C)))</f>
        <v>4.2893064399888159</v>
      </c>
      <c r="E9892" s="2">
        <f t="shared" ca="1" si="1072"/>
        <v>0.36598189096197586</v>
      </c>
      <c r="F9892" s="2"/>
      <c r="G9892" s="15">
        <f ca="1">_xlfn.NORM.INV(H9892,Normaal_Mu,Normaal_Sigma)</f>
        <v>6.4101805358703077</v>
      </c>
      <c r="H9892" s="2">
        <f t="shared" ca="1" si="1073"/>
        <v>0.75962296871102075</v>
      </c>
      <c r="I9892" s="2"/>
      <c r="J9892" s="15">
        <f ca="1">-LN(K9892) /NegExp_Labda</f>
        <v>2.799492292293285</v>
      </c>
      <c r="K9892" s="2">
        <f t="shared" ca="1" si="1074"/>
        <v>0.57126706824246509</v>
      </c>
      <c r="L9892" s="2"/>
      <c r="M9892" s="17">
        <f t="shared" ca="1" si="1069"/>
        <v>2</v>
      </c>
      <c r="N9892" s="2">
        <f t="shared" ca="1" si="1070"/>
        <v>5.4841729072743317E-2</v>
      </c>
      <c r="O9892" s="2"/>
      <c r="P9892" s="31">
        <f t="shared" ca="1" si="1075"/>
        <v>4.6190193404283857</v>
      </c>
    </row>
    <row r="9893" spans="1:16" x14ac:dyDescent="0.25">
      <c r="A9893" s="32">
        <f ca="1">Uniform_A+B9893*(Uniform_B-Uniform_A)</f>
        <v>1.9408392083949733</v>
      </c>
      <c r="B9893" s="2">
        <f t="shared" ca="1" si="1071"/>
        <v>0.19408392083949733</v>
      </c>
      <c r="C9893" s="4"/>
      <c r="D9893" s="5">
        <f ca="1">IF(E9893&lt;(Driehoek_C-Driehoek_A)/(Driehoek_B-Driehoek_A),Driehoek_A+SQRT(E9893*(Driehoek_B-Driehoek_A)*(Driehoek_C-Driehoek_A)),Driehoek_B-SQRT((1-E9893)*(Driehoek_B-Driehoek_A)*(Driehoek_B-Driehoek_C)))</f>
        <v>4.6430706012173086</v>
      </c>
      <c r="E9893" s="2">
        <f t="shared" ca="1" si="1072"/>
        <v>0.45763332040065974</v>
      </c>
      <c r="F9893" s="2"/>
      <c r="G9893" s="15">
        <f ca="1">_xlfn.NORM.INV(H9893,Normaal_Mu,Normaal_Sigma)</f>
        <v>5.3620289872936056</v>
      </c>
      <c r="H9893" s="2">
        <f t="shared" ca="1" si="1073"/>
        <v>0.57182190017129797</v>
      </c>
      <c r="I9893" s="2"/>
      <c r="J9893" s="15">
        <f ca="1">-LN(K9893) /NegExp_Labda</f>
        <v>11.222478653927755</v>
      </c>
      <c r="K9893" s="2">
        <f t="shared" ca="1" si="1074"/>
        <v>0.1059809698414037</v>
      </c>
      <c r="L9893" s="2"/>
      <c r="M9893" s="17">
        <f t="shared" ca="1" si="1069"/>
        <v>4</v>
      </c>
      <c r="N9893" s="2">
        <f t="shared" ca="1" si="1070"/>
        <v>0.33836349774286101</v>
      </c>
      <c r="O9893" s="2"/>
      <c r="P9893" s="31">
        <f t="shared" ca="1" si="1075"/>
        <v>5.4336834901667288</v>
      </c>
    </row>
    <row r="9894" spans="1:16" x14ac:dyDescent="0.25">
      <c r="A9894" s="32">
        <f ca="1">Uniform_A+B9894*(Uniform_B-Uniform_A)</f>
        <v>7.9875469197895965</v>
      </c>
      <c r="B9894" s="2">
        <f t="shared" ca="1" si="1071"/>
        <v>0.79875469197895965</v>
      </c>
      <c r="C9894" s="4"/>
      <c r="D9894" s="5">
        <f ca="1">IF(E9894&lt;(Driehoek_C-Driehoek_A)/(Driehoek_B-Driehoek_A),Driehoek_A+SQRT(E9894*(Driehoek_B-Driehoek_A)*(Driehoek_C-Driehoek_A)),Driehoek_B-SQRT((1-E9894)*(Driehoek_B-Driehoek_A)*(Driehoek_B-Driehoek_C)))</f>
        <v>5.3614520130420598</v>
      </c>
      <c r="E9894" s="2">
        <f t="shared" ca="1" si="1072"/>
        <v>0.62174195847440916</v>
      </c>
      <c r="F9894" s="2"/>
      <c r="G9894" s="15">
        <f ca="1">_xlfn.NORM.INV(H9894,Normaal_Mu,Normaal_Sigma)</f>
        <v>5.3970126373478724</v>
      </c>
      <c r="H9894" s="2">
        <f t="shared" ca="1" si="1073"/>
        <v>0.57867552923306587</v>
      </c>
      <c r="I9894" s="2"/>
      <c r="J9894" s="15">
        <f ca="1">-LN(K9894) /NegExp_Labda</f>
        <v>7.1990578184846106</v>
      </c>
      <c r="K9894" s="2">
        <f t="shared" ca="1" si="1074"/>
        <v>0.23697240867977243</v>
      </c>
      <c r="L9894" s="2"/>
      <c r="M9894" s="17">
        <f t="shared" ca="1" si="1069"/>
        <v>7</v>
      </c>
      <c r="N9894" s="2">
        <f t="shared" ca="1" si="1070"/>
        <v>0.77963779859243809</v>
      </c>
      <c r="O9894" s="2"/>
      <c r="P9894" s="31">
        <f t="shared" ca="1" si="1075"/>
        <v>6.5890138777328273</v>
      </c>
    </row>
    <row r="9895" spans="1:16" x14ac:dyDescent="0.25">
      <c r="A9895" s="32">
        <f ca="1">Uniform_A+B9895*(Uniform_B-Uniform_A)</f>
        <v>2.4004744851463746</v>
      </c>
      <c r="B9895" s="2">
        <f t="shared" ca="1" si="1071"/>
        <v>0.24004744851463744</v>
      </c>
      <c r="C9895" s="4"/>
      <c r="D9895" s="5">
        <f ca="1">IF(E9895&lt;(Driehoek_C-Driehoek_A)/(Driehoek_B-Driehoek_A),Driehoek_A+SQRT(E9895*(Driehoek_B-Driehoek_A)*(Driehoek_C-Driehoek_A)),Driehoek_B-SQRT((1-E9895)*(Driehoek_B-Driehoek_A)*(Driehoek_B-Driehoek_C)))</f>
        <v>4.2132032526004428</v>
      </c>
      <c r="E9895" s="2">
        <f t="shared" ca="1" si="1072"/>
        <v>0.34533076854528622</v>
      </c>
      <c r="F9895" s="2"/>
      <c r="G9895" s="15">
        <f ca="1">_xlfn.NORM.INV(H9895,Normaal_Mu,Normaal_Sigma)</f>
        <v>7.185077558968624</v>
      </c>
      <c r="H9895" s="2">
        <f t="shared" ca="1" si="1073"/>
        <v>0.86270182252507188</v>
      </c>
      <c r="I9895" s="2"/>
      <c r="J9895" s="15">
        <f ca="1">-LN(K9895) /NegExp_Labda</f>
        <v>10.617714743275164</v>
      </c>
      <c r="K9895" s="2">
        <f t="shared" ca="1" si="1074"/>
        <v>0.11960711507337607</v>
      </c>
      <c r="L9895" s="2"/>
      <c r="M9895" s="17">
        <f t="shared" ca="1" si="1069"/>
        <v>3</v>
      </c>
      <c r="N9895" s="2">
        <f t="shared" ca="1" si="1070"/>
        <v>0.20544856959394997</v>
      </c>
      <c r="O9895" s="2"/>
      <c r="P9895" s="31">
        <f t="shared" ca="1" si="1075"/>
        <v>5.4832940079981212</v>
      </c>
    </row>
    <row r="9896" spans="1:16" x14ac:dyDescent="0.25">
      <c r="A9896" s="32">
        <f ca="1">Uniform_A+B9896*(Uniform_B-Uniform_A)</f>
        <v>2.2236648864731769</v>
      </c>
      <c r="B9896" s="2">
        <f t="shared" ca="1" si="1071"/>
        <v>0.22236648864731767</v>
      </c>
      <c r="C9896" s="4"/>
      <c r="D9896" s="5">
        <f ca="1">IF(E9896&lt;(Driehoek_C-Driehoek_A)/(Driehoek_B-Driehoek_A),Driehoek_A+SQRT(E9896*(Driehoek_B-Driehoek_A)*(Driehoek_C-Driehoek_A)),Driehoek_B-SQRT((1-E9896)*(Driehoek_B-Driehoek_A)*(Driehoek_B-Driehoek_C)))</f>
        <v>5.199819181088027</v>
      </c>
      <c r="E9896" s="2">
        <f t="shared" ca="1" si="1072"/>
        <v>0.58738930695924363</v>
      </c>
      <c r="F9896" s="2"/>
      <c r="G9896" s="15">
        <f ca="1">_xlfn.NORM.INV(H9896,Normaal_Mu,Normaal_Sigma)</f>
        <v>2.7025805586091169</v>
      </c>
      <c r="H9896" s="2">
        <f t="shared" ca="1" si="1073"/>
        <v>0.12533784810347082</v>
      </c>
      <c r="I9896" s="2"/>
      <c r="J9896" s="15">
        <f ca="1">-LN(K9896) /NegExp_Labda</f>
        <v>7.6309355483192807</v>
      </c>
      <c r="K9896" s="2">
        <f t="shared" ca="1" si="1074"/>
        <v>0.21736287008390154</v>
      </c>
      <c r="L9896" s="2"/>
      <c r="M9896" s="17">
        <f t="shared" ca="1" si="1069"/>
        <v>5</v>
      </c>
      <c r="N9896" s="2">
        <f t="shared" ca="1" si="1070"/>
        <v>0.4474268057656805</v>
      </c>
      <c r="O9896" s="2"/>
      <c r="P9896" s="31">
        <f t="shared" ca="1" si="1075"/>
        <v>4.5514000348979202</v>
      </c>
    </row>
    <row r="9897" spans="1:16" x14ac:dyDescent="0.25">
      <c r="A9897" s="32">
        <f ca="1">Uniform_A+B9897*(Uniform_B-Uniform_A)</f>
        <v>3.2082756190599748</v>
      </c>
      <c r="B9897" s="2">
        <f t="shared" ca="1" si="1071"/>
        <v>0.32082756190599748</v>
      </c>
      <c r="C9897" s="4"/>
      <c r="D9897" s="5">
        <f ca="1">IF(E9897&lt;(Driehoek_C-Driehoek_A)/(Driehoek_B-Driehoek_A),Driehoek_A+SQRT(E9897*(Driehoek_B-Driehoek_A)*(Driehoek_C-Driehoek_A)),Driehoek_B-SQRT((1-E9897)*(Driehoek_B-Driehoek_A)*(Driehoek_B-Driehoek_C)))</f>
        <v>3.7969467348734498</v>
      </c>
      <c r="E9897" s="2">
        <f t="shared" ca="1" si="1072"/>
        <v>0.23064411199802515</v>
      </c>
      <c r="F9897" s="2"/>
      <c r="G9897" s="15">
        <f ca="1">_xlfn.NORM.INV(H9897,Normaal_Mu,Normaal_Sigma)</f>
        <v>6.7006294514968658</v>
      </c>
      <c r="H9897" s="2">
        <f t="shared" ca="1" si="1073"/>
        <v>0.80242493417585503</v>
      </c>
      <c r="I9897" s="2"/>
      <c r="J9897" s="15">
        <f ca="1">-LN(K9897) /NegExp_Labda</f>
        <v>9.4960412691538227</v>
      </c>
      <c r="K9897" s="2">
        <f t="shared" ca="1" si="1074"/>
        <v>0.14968708649575868</v>
      </c>
      <c r="L9897" s="2"/>
      <c r="M9897" s="17">
        <f t="shared" ca="1" si="1069"/>
        <v>5</v>
      </c>
      <c r="N9897" s="2">
        <f t="shared" ca="1" si="1070"/>
        <v>0.53032371096747732</v>
      </c>
      <c r="O9897" s="2"/>
      <c r="P9897" s="31">
        <f t="shared" ca="1" si="1075"/>
        <v>5.6403786149168225</v>
      </c>
    </row>
    <row r="9898" spans="1:16" x14ac:dyDescent="0.25">
      <c r="A9898" s="32">
        <f ca="1">Uniform_A+B9898*(Uniform_B-Uniform_A)</f>
        <v>2.3297010633534123</v>
      </c>
      <c r="B9898" s="2">
        <f t="shared" ca="1" si="1071"/>
        <v>0.23297010633534121</v>
      </c>
      <c r="C9898" s="4"/>
      <c r="D9898" s="5">
        <f ca="1">IF(E9898&lt;(Driehoek_C-Driehoek_A)/(Driehoek_B-Driehoek_A),Driehoek_A+SQRT(E9898*(Driehoek_B-Driehoek_A)*(Driehoek_C-Driehoek_A)),Driehoek_B-SQRT((1-E9898)*(Driehoek_B-Driehoek_A)*(Driehoek_B-Driehoek_C)))</f>
        <v>6.1724396434540454</v>
      </c>
      <c r="E9898" s="2">
        <f t="shared" ca="1" si="1072"/>
        <v>0.77156864085970611</v>
      </c>
      <c r="F9898" s="2"/>
      <c r="G9898" s="15">
        <f ca="1">_xlfn.NORM.INV(H9898,Normaal_Mu,Normaal_Sigma)</f>
        <v>-6.8310376179406163E-2</v>
      </c>
      <c r="H9898" s="2">
        <f t="shared" ca="1" si="1073"/>
        <v>5.635939998989703E-3</v>
      </c>
      <c r="I9898" s="2"/>
      <c r="J9898" s="15">
        <f ca="1">-LN(K9898) /NegExp_Labda</f>
        <v>0.58452864312403185</v>
      </c>
      <c r="K9898" s="2">
        <f t="shared" ca="1" si="1074"/>
        <v>0.88966905953595976</v>
      </c>
      <c r="L9898" s="2"/>
      <c r="M9898" s="17">
        <f t="shared" ca="1" si="1069"/>
        <v>2</v>
      </c>
      <c r="N9898" s="2">
        <f t="shared" ca="1" si="1070"/>
        <v>0.12055174015916825</v>
      </c>
      <c r="O9898" s="2"/>
      <c r="P9898" s="31">
        <f t="shared" ca="1" si="1075"/>
        <v>2.2036717947504165</v>
      </c>
    </row>
    <row r="9899" spans="1:16" x14ac:dyDescent="0.25">
      <c r="A9899" s="32">
        <f ca="1">Uniform_A+B9899*(Uniform_B-Uniform_A)</f>
        <v>0.40293564746263111</v>
      </c>
      <c r="B9899" s="2">
        <f t="shared" ca="1" si="1071"/>
        <v>4.0293564746263111E-2</v>
      </c>
      <c r="C9899" s="4"/>
      <c r="D9899" s="5">
        <f ca="1">IF(E9899&lt;(Driehoek_C-Driehoek_A)/(Driehoek_B-Driehoek_A),Driehoek_A+SQRT(E9899*(Driehoek_B-Driehoek_A)*(Driehoek_C-Driehoek_A)),Driehoek_B-SQRT((1-E9899)*(Driehoek_B-Driehoek_A)*(Driehoek_B-Driehoek_C)))</f>
        <v>3.1589841206992846</v>
      </c>
      <c r="E9899" s="2">
        <f t="shared" ca="1" si="1072"/>
        <v>9.594601371664957E-2</v>
      </c>
      <c r="F9899" s="2"/>
      <c r="G9899" s="15">
        <f ca="1">_xlfn.NORM.INV(H9899,Normaal_Mu,Normaal_Sigma)</f>
        <v>4.6004241190662301</v>
      </c>
      <c r="H9899" s="2">
        <f t="shared" ca="1" si="1073"/>
        <v>0.4208232166499023</v>
      </c>
      <c r="I9899" s="2"/>
      <c r="J9899" s="15">
        <f ca="1">-LN(K9899) /NegExp_Labda</f>
        <v>22.591556697738348</v>
      </c>
      <c r="K9899" s="2">
        <f t="shared" ca="1" si="1074"/>
        <v>1.0907427066359832E-2</v>
      </c>
      <c r="L9899" s="2"/>
      <c r="M9899" s="17">
        <f t="shared" ca="1" si="1069"/>
        <v>1</v>
      </c>
      <c r="N9899" s="2">
        <f t="shared" ca="1" si="1070"/>
        <v>2.105618820400601E-2</v>
      </c>
      <c r="O9899" s="2"/>
      <c r="P9899" s="31">
        <f t="shared" ca="1" si="1075"/>
        <v>6.3507801169932989</v>
      </c>
    </row>
    <row r="9900" spans="1:16" x14ac:dyDescent="0.25">
      <c r="A9900" s="32">
        <f ca="1">Uniform_A+B9900*(Uniform_B-Uniform_A)</f>
        <v>2.4149609592973365</v>
      </c>
      <c r="B9900" s="2">
        <f t="shared" ca="1" si="1071"/>
        <v>0.24149609592973365</v>
      </c>
      <c r="C9900" s="4"/>
      <c r="D9900" s="5">
        <f ca="1">IF(E9900&lt;(Driehoek_C-Driehoek_A)/(Driehoek_B-Driehoek_A),Driehoek_A+SQRT(E9900*(Driehoek_B-Driehoek_A)*(Driehoek_C-Driehoek_A)),Driehoek_B-SQRT((1-E9900)*(Driehoek_B-Driehoek_A)*(Driehoek_B-Driehoek_C)))</f>
        <v>4.0334209120731552</v>
      </c>
      <c r="E9900" s="2">
        <f t="shared" ca="1" si="1072"/>
        <v>0.29523120466764996</v>
      </c>
      <c r="F9900" s="2"/>
      <c r="G9900" s="15">
        <f ca="1">_xlfn.NORM.INV(H9900,Normaal_Mu,Normaal_Sigma)</f>
        <v>5.6096846920891927</v>
      </c>
      <c r="H9900" s="2">
        <f t="shared" ca="1" si="1073"/>
        <v>0.61975688597312817</v>
      </c>
      <c r="I9900" s="2"/>
      <c r="J9900" s="15">
        <f ca="1">-LN(K9900) /NegExp_Labda</f>
        <v>0.30901501549352539</v>
      </c>
      <c r="K9900" s="2">
        <f t="shared" ca="1" si="1074"/>
        <v>0.94006805904594826</v>
      </c>
      <c r="L9900" s="2"/>
      <c r="M9900" s="17">
        <f t="shared" ca="1" si="1069"/>
        <v>5</v>
      </c>
      <c r="N9900" s="2">
        <f t="shared" ca="1" si="1070"/>
        <v>0.57326352711652628</v>
      </c>
      <c r="O9900" s="2"/>
      <c r="P9900" s="31">
        <f t="shared" ca="1" si="1075"/>
        <v>3.4734163157906424</v>
      </c>
    </row>
    <row r="9901" spans="1:16" x14ac:dyDescent="0.25">
      <c r="A9901" s="32">
        <f ca="1">Uniform_A+B9901*(Uniform_B-Uniform_A)</f>
        <v>0.75573355021126609</v>
      </c>
      <c r="B9901" s="2">
        <f t="shared" ca="1" si="1071"/>
        <v>7.5573355021126609E-2</v>
      </c>
      <c r="C9901" s="4"/>
      <c r="D9901" s="5">
        <f ca="1">IF(E9901&lt;(Driehoek_C-Driehoek_A)/(Driehoek_B-Driehoek_A),Driehoek_A+SQRT(E9901*(Driehoek_B-Driehoek_A)*(Driehoek_C-Driehoek_A)),Driehoek_B-SQRT((1-E9901)*(Driehoek_B-Driehoek_A)*(Driehoek_B-Driehoek_C)))</f>
        <v>3.1211816008964748</v>
      </c>
      <c r="E9901" s="2">
        <f t="shared" ca="1" si="1072"/>
        <v>8.9789155870627302E-2</v>
      </c>
      <c r="F9901" s="2"/>
      <c r="G9901" s="15">
        <f ca="1">_xlfn.NORM.INV(H9901,Normaal_Mu,Normaal_Sigma)</f>
        <v>5.1076074440620243</v>
      </c>
      <c r="H9901" s="2">
        <f t="shared" ca="1" si="1073"/>
        <v>0.52145422796741747</v>
      </c>
      <c r="I9901" s="2"/>
      <c r="J9901" s="15">
        <f ca="1">-LN(K9901) /NegExp_Labda</f>
        <v>7.5579720126750667</v>
      </c>
      <c r="K9901" s="2">
        <f t="shared" ca="1" si="1074"/>
        <v>0.22055803917111394</v>
      </c>
      <c r="L9901" s="2"/>
      <c r="M9901" s="17">
        <f t="shared" ref="M9901:M9964" ca="1" si="1076">VLOOKUP(N9901,$S$5:$T$105,2,TRUE)</f>
        <v>2</v>
      </c>
      <c r="N9901" s="2">
        <f t="shared" ca="1" si="1070"/>
        <v>0.10126170622567976</v>
      </c>
      <c r="O9901" s="2"/>
      <c r="P9901" s="31">
        <f t="shared" ca="1" si="1075"/>
        <v>3.7084989215689661</v>
      </c>
    </row>
    <row r="9902" spans="1:16" x14ac:dyDescent="0.25">
      <c r="A9902" s="32">
        <f ca="1">Uniform_A+B9902*(Uniform_B-Uniform_A)</f>
        <v>9.7418365276936765</v>
      </c>
      <c r="B9902" s="2">
        <f t="shared" ca="1" si="1071"/>
        <v>0.97418365276936769</v>
      </c>
      <c r="C9902" s="4"/>
      <c r="D9902" s="5">
        <f ca="1">IF(E9902&lt;(Driehoek_C-Driehoek_A)/(Driehoek_B-Driehoek_A),Driehoek_A+SQRT(E9902*(Driehoek_B-Driehoek_A)*(Driehoek_C-Driehoek_A)),Driehoek_B-SQRT((1-E9902)*(Driehoek_B-Driehoek_A)*(Driehoek_B-Driehoek_C)))</f>
        <v>4.111308026197535</v>
      </c>
      <c r="E9902" s="2">
        <f t="shared" ca="1" si="1072"/>
        <v>0.31716259386512446</v>
      </c>
      <c r="F9902" s="2"/>
      <c r="G9902" s="15">
        <f ca="1">_xlfn.NORM.INV(H9902,Normaal_Mu,Normaal_Sigma)</f>
        <v>3.1373174834428319</v>
      </c>
      <c r="H9902" s="2">
        <f t="shared" ca="1" si="1073"/>
        <v>0.17583853314226672</v>
      </c>
      <c r="I9902" s="2"/>
      <c r="J9902" s="15">
        <f ca="1">-LN(K9902) /NegExp_Labda</f>
        <v>2.6705576798558153</v>
      </c>
      <c r="K9902" s="2">
        <f t="shared" ca="1" si="1074"/>
        <v>0.58618986746474944</v>
      </c>
      <c r="L9902" s="2"/>
      <c r="M9902" s="17">
        <f t="shared" ca="1" si="1076"/>
        <v>7</v>
      </c>
      <c r="N9902" s="2">
        <f t="shared" ca="1" si="1070"/>
        <v>0.78285499401143888</v>
      </c>
      <c r="O9902" s="2"/>
      <c r="P9902" s="31">
        <f t="shared" ca="1" si="1075"/>
        <v>5.332203943437972</v>
      </c>
    </row>
    <row r="9903" spans="1:16" x14ac:dyDescent="0.25">
      <c r="A9903" s="32">
        <f ca="1">Uniform_A+B9903*(Uniform_B-Uniform_A)</f>
        <v>7.7667941511249063</v>
      </c>
      <c r="B9903" s="2">
        <f t="shared" ca="1" si="1071"/>
        <v>0.77667941511249061</v>
      </c>
      <c r="C9903" s="4"/>
      <c r="D9903" s="5">
        <f ca="1">IF(E9903&lt;(Driehoek_C-Driehoek_A)/(Driehoek_B-Driehoek_A),Driehoek_A+SQRT(E9903*(Driehoek_B-Driehoek_A)*(Driehoek_C-Driehoek_A)),Driehoek_B-SQRT((1-E9903)*(Driehoek_B-Driehoek_A)*(Driehoek_B-Driehoek_C)))</f>
        <v>2.9200765944673281</v>
      </c>
      <c r="E9903" s="2">
        <f t="shared" ca="1" si="1072"/>
        <v>6.0467209977614012E-2</v>
      </c>
      <c r="F9903" s="2"/>
      <c r="G9903" s="15">
        <f ca="1">_xlfn.NORM.INV(H9903,Normaal_Mu,Normaal_Sigma)</f>
        <v>7.0509855224131215</v>
      </c>
      <c r="H9903" s="2">
        <f t="shared" ca="1" si="1073"/>
        <v>0.84743463036702449</v>
      </c>
      <c r="I9903" s="2"/>
      <c r="J9903" s="15">
        <f ca="1">-LN(K9903) /NegExp_Labda</f>
        <v>0.9889105641051813</v>
      </c>
      <c r="K9903" s="2">
        <f t="shared" ca="1" si="1074"/>
        <v>0.82054862068570922</v>
      </c>
      <c r="L9903" s="2"/>
      <c r="M9903" s="17">
        <f t="shared" ca="1" si="1076"/>
        <v>4</v>
      </c>
      <c r="N9903" s="2">
        <f t="shared" ca="1" si="1070"/>
        <v>0.30905407585343803</v>
      </c>
      <c r="O9903" s="2"/>
      <c r="P9903" s="31">
        <f t="shared" ca="1" si="1075"/>
        <v>4.5453533664221073</v>
      </c>
    </row>
    <row r="9904" spans="1:16" x14ac:dyDescent="0.25">
      <c r="A9904" s="32">
        <f ca="1">Uniform_A+B9904*(Uniform_B-Uniform_A)</f>
        <v>8.6425110248810011</v>
      </c>
      <c r="B9904" s="2">
        <f t="shared" ca="1" si="1071"/>
        <v>0.86425110248810011</v>
      </c>
      <c r="C9904" s="4"/>
      <c r="D9904" s="5">
        <f ca="1">IF(E9904&lt;(Driehoek_C-Driehoek_A)/(Driehoek_B-Driehoek_A),Driehoek_A+SQRT(E9904*(Driehoek_B-Driehoek_A)*(Driehoek_C-Driehoek_A)),Driehoek_B-SQRT((1-E9904)*(Driehoek_B-Driehoek_A)*(Driehoek_B-Driehoek_C)))</f>
        <v>4.2981939145389072</v>
      </c>
      <c r="E9904" s="2">
        <f t="shared" ca="1" si="1072"/>
        <v>0.36837198670631532</v>
      </c>
      <c r="F9904" s="2"/>
      <c r="G9904" s="15">
        <f ca="1">_xlfn.NORM.INV(H9904,Normaal_Mu,Normaal_Sigma)</f>
        <v>2.9461896581545974</v>
      </c>
      <c r="H9904" s="2">
        <f t="shared" ca="1" si="1073"/>
        <v>0.15223255960007409</v>
      </c>
      <c r="I9904" s="2"/>
      <c r="J9904" s="15">
        <f ca="1">-LN(K9904) /NegExp_Labda</f>
        <v>0.14713240477523715</v>
      </c>
      <c r="K9904" s="2">
        <f t="shared" ca="1" si="1074"/>
        <v>0.97100226217606267</v>
      </c>
      <c r="L9904" s="2"/>
      <c r="M9904" s="17">
        <f t="shared" ca="1" si="1076"/>
        <v>4</v>
      </c>
      <c r="N9904" s="2">
        <f t="shared" ca="1" si="1070"/>
        <v>0.36202128312292547</v>
      </c>
      <c r="O9904" s="2"/>
      <c r="P9904" s="31">
        <f t="shared" ca="1" si="1075"/>
        <v>4.0068054004699487</v>
      </c>
    </row>
    <row r="9905" spans="1:16" x14ac:dyDescent="0.25">
      <c r="A9905" s="32">
        <f ca="1">Uniform_A+B9905*(Uniform_B-Uniform_A)</f>
        <v>7.3398966413260336</v>
      </c>
      <c r="B9905" s="2">
        <f t="shared" ca="1" si="1071"/>
        <v>0.73398966413260336</v>
      </c>
      <c r="C9905" s="4"/>
      <c r="D9905" s="5">
        <f ca="1">IF(E9905&lt;(Driehoek_C-Driehoek_A)/(Driehoek_B-Driehoek_A),Driehoek_A+SQRT(E9905*(Driehoek_B-Driehoek_A)*(Driehoek_C-Driehoek_A)),Driehoek_B-SQRT((1-E9905)*(Driehoek_B-Driehoek_A)*(Driehoek_B-Driehoek_C)))</f>
        <v>3.5525847738001528</v>
      </c>
      <c r="E9905" s="2">
        <f t="shared" ca="1" si="1072"/>
        <v>0.17217996284543369</v>
      </c>
      <c r="F9905" s="2"/>
      <c r="G9905" s="15">
        <f ca="1">_xlfn.NORM.INV(H9905,Normaal_Mu,Normaal_Sigma)</f>
        <v>2.8296486355494497</v>
      </c>
      <c r="H9905" s="2">
        <f t="shared" ca="1" si="1073"/>
        <v>0.13892192622454569</v>
      </c>
      <c r="I9905" s="2"/>
      <c r="J9905" s="15">
        <f ca="1">-LN(K9905) /NegExp_Labda</f>
        <v>0.22124375357560083</v>
      </c>
      <c r="K9905" s="2">
        <f t="shared" ca="1" si="1074"/>
        <v>0.95671594409601435</v>
      </c>
      <c r="L9905" s="2"/>
      <c r="M9905" s="17">
        <f t="shared" ca="1" si="1076"/>
        <v>6</v>
      </c>
      <c r="N9905" s="2">
        <f t="shared" ca="1" si="1070"/>
        <v>0.68853824394661789</v>
      </c>
      <c r="O9905" s="2"/>
      <c r="P9905" s="31">
        <f t="shared" ca="1" si="1075"/>
        <v>3.9886747608502473</v>
      </c>
    </row>
    <row r="9906" spans="1:16" x14ac:dyDescent="0.25">
      <c r="A9906" s="32">
        <f ca="1">Uniform_A+B9906*(Uniform_B-Uniform_A)</f>
        <v>1.4518814102354027</v>
      </c>
      <c r="B9906" s="2">
        <f t="shared" ca="1" si="1071"/>
        <v>0.14518814102354027</v>
      </c>
      <c r="C9906" s="4"/>
      <c r="D9906" s="5">
        <f ca="1">IF(E9906&lt;(Driehoek_C-Driehoek_A)/(Driehoek_B-Driehoek_A),Driehoek_A+SQRT(E9906*(Driehoek_B-Driehoek_A)*(Driehoek_C-Driehoek_A)),Driehoek_B-SQRT((1-E9906)*(Driehoek_B-Driehoek_A)*(Driehoek_B-Driehoek_C)))</f>
        <v>7.23940917386407</v>
      </c>
      <c r="E9906" s="2">
        <f t="shared" ca="1" si="1072"/>
        <v>0.91143771265502871</v>
      </c>
      <c r="F9906" s="2"/>
      <c r="G9906" s="15">
        <f ca="1">_xlfn.NORM.INV(H9906,Normaal_Mu,Normaal_Sigma)</f>
        <v>4.4183833734196014</v>
      </c>
      <c r="H9906" s="2">
        <f t="shared" ca="1" si="1073"/>
        <v>0.38559896345972788</v>
      </c>
      <c r="I9906" s="2"/>
      <c r="J9906" s="15">
        <f ca="1">-LN(K9906) /NegExp_Labda</f>
        <v>11.681147020710473</v>
      </c>
      <c r="K9906" s="2">
        <f t="shared" ca="1" si="1074"/>
        <v>9.6691536449625359E-2</v>
      </c>
      <c r="L9906" s="2"/>
      <c r="M9906" s="17">
        <f t="shared" ca="1" si="1076"/>
        <v>4</v>
      </c>
      <c r="N9906" s="2">
        <f t="shared" ca="1" si="1070"/>
        <v>0.31105809776108506</v>
      </c>
      <c r="O9906" s="2"/>
      <c r="P9906" s="31">
        <f t="shared" ca="1" si="1075"/>
        <v>5.7581641956459091</v>
      </c>
    </row>
    <row r="9907" spans="1:16" x14ac:dyDescent="0.25">
      <c r="A9907" s="32">
        <f ca="1">Uniform_A+B9907*(Uniform_B-Uniform_A)</f>
        <v>9.9359104564434908</v>
      </c>
      <c r="B9907" s="2">
        <f t="shared" ca="1" si="1071"/>
        <v>0.99359104564434908</v>
      </c>
      <c r="C9907" s="4"/>
      <c r="D9907" s="5">
        <f ca="1">IF(E9907&lt;(Driehoek_C-Driehoek_A)/(Driehoek_B-Driehoek_A),Driehoek_A+SQRT(E9907*(Driehoek_B-Driehoek_A)*(Driehoek_C-Driehoek_A)),Driehoek_B-SQRT((1-E9907)*(Driehoek_B-Driehoek_A)*(Driehoek_B-Driehoek_C)))</f>
        <v>7.2200530845342881</v>
      </c>
      <c r="E9907" s="2">
        <f t="shared" ca="1" si="1072"/>
        <v>0.90947968508925991</v>
      </c>
      <c r="F9907" s="2"/>
      <c r="G9907" s="15">
        <f ca="1">_xlfn.NORM.INV(H9907,Normaal_Mu,Normaal_Sigma)</f>
        <v>7.8188840813186529</v>
      </c>
      <c r="H9907" s="2">
        <f t="shared" ca="1" si="1073"/>
        <v>0.92064774985635611</v>
      </c>
      <c r="I9907" s="2"/>
      <c r="J9907" s="15">
        <f ca="1">-LN(K9907) /NegExp_Labda</f>
        <v>3.2740899655660551</v>
      </c>
      <c r="K9907" s="2">
        <f t="shared" ca="1" si="1074"/>
        <v>0.51953661322389932</v>
      </c>
      <c r="L9907" s="2"/>
      <c r="M9907" s="17">
        <f t="shared" ca="1" si="1076"/>
        <v>5</v>
      </c>
      <c r="N9907" s="2">
        <f t="shared" ca="1" si="1070"/>
        <v>0.49473744832387523</v>
      </c>
      <c r="O9907" s="2"/>
      <c r="P9907" s="31">
        <f t="shared" ca="1" si="1075"/>
        <v>6.6497875175724968</v>
      </c>
    </row>
    <row r="9908" spans="1:16" x14ac:dyDescent="0.25">
      <c r="A9908" s="32">
        <f ca="1">Uniform_A+B9908*(Uniform_B-Uniform_A)</f>
        <v>7.2783682827844762</v>
      </c>
      <c r="B9908" s="2">
        <f t="shared" ca="1" si="1071"/>
        <v>0.72783682827844765</v>
      </c>
      <c r="C9908" s="4"/>
      <c r="D9908" s="5">
        <f ca="1">IF(E9908&lt;(Driehoek_C-Driehoek_A)/(Driehoek_B-Driehoek_A),Driehoek_A+SQRT(E9908*(Driehoek_B-Driehoek_A)*(Driehoek_C-Driehoek_A)),Driehoek_B-SQRT((1-E9908)*(Driehoek_B-Driehoek_A)*(Driehoek_B-Driehoek_C)))</f>
        <v>6.163816208575013</v>
      </c>
      <c r="E9908" s="2">
        <f t="shared" ca="1" si="1072"/>
        <v>0.77017318575023386</v>
      </c>
      <c r="F9908" s="2"/>
      <c r="G9908" s="15">
        <f ca="1">_xlfn.NORM.INV(H9908,Normaal_Mu,Normaal_Sigma)</f>
        <v>5.7297673289927786</v>
      </c>
      <c r="H9908" s="2">
        <f t="shared" ca="1" si="1073"/>
        <v>0.6424008756472801</v>
      </c>
      <c r="I9908" s="2"/>
      <c r="J9908" s="15">
        <f ca="1">-LN(K9908) /NegExp_Labda</f>
        <v>1.5555460539964086</v>
      </c>
      <c r="K9908" s="2">
        <f t="shared" ca="1" si="1074"/>
        <v>0.73263385997068364</v>
      </c>
      <c r="L9908" s="2"/>
      <c r="M9908" s="17">
        <f t="shared" ca="1" si="1076"/>
        <v>6</v>
      </c>
      <c r="N9908" s="2">
        <f t="shared" ca="1" si="1070"/>
        <v>0.72951894833093411</v>
      </c>
      <c r="O9908" s="2"/>
      <c r="P9908" s="31">
        <f t="shared" ca="1" si="1075"/>
        <v>5.345499574869736</v>
      </c>
    </row>
    <row r="9909" spans="1:16" x14ac:dyDescent="0.25">
      <c r="A9909" s="32">
        <f ca="1">Uniform_A+B9909*(Uniform_B-Uniform_A)</f>
        <v>7.2985341145935152</v>
      </c>
      <c r="B9909" s="2">
        <f t="shared" ca="1" si="1071"/>
        <v>0.72985341145935156</v>
      </c>
      <c r="C9909" s="4"/>
      <c r="D9909" s="5">
        <f ca="1">IF(E9909&lt;(Driehoek_C-Driehoek_A)/(Driehoek_B-Driehoek_A),Driehoek_A+SQRT(E9909*(Driehoek_B-Driehoek_A)*(Driehoek_C-Driehoek_A)),Driehoek_B-SQRT((1-E9909)*(Driehoek_B-Driehoek_A)*(Driehoek_B-Driehoek_C)))</f>
        <v>3.3895795335083814</v>
      </c>
      <c r="E9909" s="2">
        <f t="shared" ca="1" si="1072"/>
        <v>0.13792366285324076</v>
      </c>
      <c r="F9909" s="2"/>
      <c r="G9909" s="15">
        <f ca="1">_xlfn.NORM.INV(H9909,Normaal_Mu,Normaal_Sigma)</f>
        <v>4.7980458596677575</v>
      </c>
      <c r="H9909" s="2">
        <f t="shared" ca="1" si="1073"/>
        <v>0.45978433124041229</v>
      </c>
      <c r="I9909" s="2"/>
      <c r="J9909" s="15">
        <f ca="1">-LN(K9909) /NegExp_Labda</f>
        <v>2.3682777979875747</v>
      </c>
      <c r="K9909" s="2">
        <f t="shared" ca="1" si="1074"/>
        <v>0.6227217061474295</v>
      </c>
      <c r="L9909" s="2"/>
      <c r="M9909" s="17">
        <f t="shared" ca="1" si="1076"/>
        <v>4</v>
      </c>
      <c r="N9909" s="2">
        <f t="shared" ca="1" si="1070"/>
        <v>0.31904802448194225</v>
      </c>
      <c r="O9909" s="2"/>
      <c r="P9909" s="31">
        <f t="shared" ca="1" si="1075"/>
        <v>4.3708874611514457</v>
      </c>
    </row>
    <row r="9910" spans="1:16" x14ac:dyDescent="0.25">
      <c r="A9910" s="32">
        <f ca="1">Uniform_A+B9910*(Uniform_B-Uniform_A)</f>
        <v>9.3850265370450003</v>
      </c>
      <c r="B9910" s="2">
        <f t="shared" ca="1" si="1071"/>
        <v>0.93850265370450003</v>
      </c>
      <c r="C9910" s="4"/>
      <c r="D9910" s="5">
        <f ca="1">IF(E9910&lt;(Driehoek_C-Driehoek_A)/(Driehoek_B-Driehoek_A),Driehoek_A+SQRT(E9910*(Driehoek_B-Driehoek_A)*(Driehoek_C-Driehoek_A)),Driehoek_B-SQRT((1-E9910)*(Driehoek_B-Driehoek_A)*(Driehoek_B-Driehoek_C)))</f>
        <v>3.0803984418531538</v>
      </c>
      <c r="E9910" s="2">
        <f t="shared" ca="1" si="1072"/>
        <v>8.3375770939908778E-2</v>
      </c>
      <c r="F9910" s="2"/>
      <c r="G9910" s="15">
        <f ca="1">_xlfn.NORM.INV(H9910,Normaal_Mu,Normaal_Sigma)</f>
        <v>9.9125731579705061</v>
      </c>
      <c r="H9910" s="2">
        <f t="shared" ca="1" si="1073"/>
        <v>0.99298094206759835</v>
      </c>
      <c r="I9910" s="2"/>
      <c r="J9910" s="15">
        <f ca="1">-LN(K9910) /NegExp_Labda</f>
        <v>0.83781495313292675</v>
      </c>
      <c r="K9910" s="2">
        <f t="shared" ca="1" si="1074"/>
        <v>0.84572334296767893</v>
      </c>
      <c r="L9910" s="2"/>
      <c r="M9910" s="17">
        <f t="shared" ca="1" si="1076"/>
        <v>0</v>
      </c>
      <c r="N9910" s="2">
        <f t="shared" ca="1" si="1070"/>
        <v>5.2544569242648498E-3</v>
      </c>
      <c r="O9910" s="2"/>
      <c r="P9910" s="31">
        <f t="shared" ca="1" si="1075"/>
        <v>4.6431626180003178</v>
      </c>
    </row>
    <row r="9911" spans="1:16" x14ac:dyDescent="0.25">
      <c r="A9911" s="32">
        <f ca="1">Uniform_A+B9911*(Uniform_B-Uniform_A)</f>
        <v>1.6791385698050831</v>
      </c>
      <c r="B9911" s="2">
        <f t="shared" ca="1" si="1071"/>
        <v>0.16791385698050831</v>
      </c>
      <c r="C9911" s="4"/>
      <c r="D9911" s="5">
        <f ca="1">IF(E9911&lt;(Driehoek_C-Driehoek_A)/(Driehoek_B-Driehoek_A),Driehoek_A+SQRT(E9911*(Driehoek_B-Driehoek_A)*(Driehoek_C-Driehoek_A)),Driehoek_B-SQRT((1-E9911)*(Driehoek_B-Driehoek_A)*(Driehoek_B-Driehoek_C)))</f>
        <v>6.2258487292785913</v>
      </c>
      <c r="E9911" s="2">
        <f t="shared" ca="1" si="1072"/>
        <v>0.78011670649013698</v>
      </c>
      <c r="F9911" s="2"/>
      <c r="G9911" s="15">
        <f ca="1">_xlfn.NORM.INV(H9911,Normaal_Mu,Normaal_Sigma)</f>
        <v>3.5430740902255509</v>
      </c>
      <c r="H9911" s="2">
        <f t="shared" ca="1" si="1073"/>
        <v>0.2331651188784799</v>
      </c>
      <c r="I9911" s="2"/>
      <c r="J9911" s="15">
        <f ca="1">-LN(K9911) /NegExp_Labda</f>
        <v>20.658849794900036</v>
      </c>
      <c r="K9911" s="2">
        <f t="shared" ca="1" si="1074"/>
        <v>1.6054437963793577E-2</v>
      </c>
      <c r="L9911" s="2"/>
      <c r="M9911" s="17">
        <f t="shared" ca="1" si="1076"/>
        <v>6</v>
      </c>
      <c r="N9911" s="2">
        <f t="shared" ca="1" si="1070"/>
        <v>0.731273611587271</v>
      </c>
      <c r="O9911" s="2"/>
      <c r="P9911" s="31">
        <f t="shared" ca="1" si="1075"/>
        <v>7.6213822368418516</v>
      </c>
    </row>
    <row r="9912" spans="1:16" x14ac:dyDescent="0.25">
      <c r="A9912" s="32">
        <f ca="1">Uniform_A+B9912*(Uniform_B-Uniform_A)</f>
        <v>3.2742380490061871</v>
      </c>
      <c r="B9912" s="2">
        <f t="shared" ca="1" si="1071"/>
        <v>0.32742380490061873</v>
      </c>
      <c r="C9912" s="4"/>
      <c r="D9912" s="5">
        <f ca="1">IF(E9912&lt;(Driehoek_C-Driehoek_A)/(Driehoek_B-Driehoek_A),Driehoek_A+SQRT(E9912*(Driehoek_B-Driehoek_A)*(Driehoek_C-Driehoek_A)),Driehoek_B-SQRT((1-E9912)*(Driehoek_B-Driehoek_A)*(Driehoek_B-Driehoek_C)))</f>
        <v>8.3582829173346518</v>
      </c>
      <c r="E9912" s="2">
        <f t="shared" ca="1" si="1072"/>
        <v>0.98823426245187074</v>
      </c>
      <c r="F9912" s="2"/>
      <c r="G9912" s="15">
        <f ca="1">_xlfn.NORM.INV(H9912,Normaal_Mu,Normaal_Sigma)</f>
        <v>7.7340088003451815</v>
      </c>
      <c r="H9912" s="2">
        <f t="shared" ca="1" si="1073"/>
        <v>0.91418803684582772</v>
      </c>
      <c r="I9912" s="2"/>
      <c r="J9912" s="15">
        <f ca="1">-LN(K9912) /NegExp_Labda</f>
        <v>1.0256125873700315</v>
      </c>
      <c r="K9912" s="2">
        <f t="shared" ca="1" si="1074"/>
        <v>0.81454751399389669</v>
      </c>
      <c r="L9912" s="2"/>
      <c r="M9912" s="17">
        <f t="shared" ca="1" si="1076"/>
        <v>3</v>
      </c>
      <c r="N9912" s="2">
        <f t="shared" ca="1" si="1070"/>
        <v>0.14026689821969585</v>
      </c>
      <c r="O9912" s="2"/>
      <c r="P9912" s="31">
        <f t="shared" ca="1" si="1075"/>
        <v>4.6784284708112107</v>
      </c>
    </row>
    <row r="9913" spans="1:16" x14ac:dyDescent="0.25">
      <c r="A9913" s="32">
        <f ca="1">Uniform_A+B9913*(Uniform_B-Uniform_A)</f>
        <v>8.9366066238185056</v>
      </c>
      <c r="B9913" s="2">
        <f t="shared" ca="1" si="1071"/>
        <v>0.89366066238185049</v>
      </c>
      <c r="C9913" s="4"/>
      <c r="D9913" s="5">
        <f ca="1">IF(E9913&lt;(Driehoek_C-Driehoek_A)/(Driehoek_B-Driehoek_A),Driehoek_A+SQRT(E9913*(Driehoek_B-Driehoek_A)*(Driehoek_C-Driehoek_A)),Driehoek_B-SQRT((1-E9913)*(Driehoek_B-Driehoek_A)*(Driehoek_B-Driehoek_C)))</f>
        <v>8.0154581287595583</v>
      </c>
      <c r="E9913" s="2">
        <f t="shared" ca="1" si="1072"/>
        <v>0.97230506582212484</v>
      </c>
      <c r="F9913" s="2"/>
      <c r="G9913" s="15">
        <f ca="1">_xlfn.NORM.INV(H9913,Normaal_Mu,Normaal_Sigma)</f>
        <v>4.1194619694057391</v>
      </c>
      <c r="H9913" s="2">
        <f t="shared" ca="1" si="1073"/>
        <v>0.32987113960418046</v>
      </c>
      <c r="I9913" s="2"/>
      <c r="J9913" s="15">
        <f ca="1">-LN(K9913) /NegExp_Labda</f>
        <v>25.828692427705001</v>
      </c>
      <c r="K9913" s="2">
        <f t="shared" ca="1" si="1074"/>
        <v>5.7088453821583229E-3</v>
      </c>
      <c r="L9913" s="2"/>
      <c r="M9913" s="17">
        <f t="shared" ca="1" si="1076"/>
        <v>5</v>
      </c>
      <c r="N9913" s="2">
        <f t="shared" ca="1" si="1070"/>
        <v>0.61233512399584911</v>
      </c>
      <c r="O9913" s="2"/>
      <c r="P9913" s="31">
        <f t="shared" ca="1" si="1075"/>
        <v>10.38004382993776</v>
      </c>
    </row>
    <row r="9914" spans="1:16" x14ac:dyDescent="0.25">
      <c r="A9914" s="32">
        <f ca="1">Uniform_A+B9914*(Uniform_B-Uniform_A)</f>
        <v>3.3405312136709799</v>
      </c>
      <c r="B9914" s="2">
        <f t="shared" ca="1" si="1071"/>
        <v>0.33405312136709797</v>
      </c>
      <c r="C9914" s="4"/>
      <c r="D9914" s="5">
        <f ca="1">IF(E9914&lt;(Driehoek_C-Driehoek_A)/(Driehoek_B-Driehoek_A),Driehoek_A+SQRT(E9914*(Driehoek_B-Driehoek_A)*(Driehoek_C-Driehoek_A)),Driehoek_B-SQRT((1-E9914)*(Driehoek_B-Driehoek_A)*(Driehoek_B-Driehoek_C)))</f>
        <v>5.219000366095023</v>
      </c>
      <c r="E9914" s="2">
        <f t="shared" ca="1" si="1072"/>
        <v>0.59154405052601222</v>
      </c>
      <c r="F9914" s="2"/>
      <c r="G9914" s="15">
        <f ca="1">_xlfn.NORM.INV(H9914,Normaal_Mu,Normaal_Sigma)</f>
        <v>7.3275911813200034</v>
      </c>
      <c r="H9914" s="2">
        <f t="shared" ca="1" si="1073"/>
        <v>0.87774657025654901</v>
      </c>
      <c r="I9914" s="2"/>
      <c r="J9914" s="15">
        <f ca="1">-LN(K9914) /NegExp_Labda</f>
        <v>5.2006198582113372</v>
      </c>
      <c r="K9914" s="2">
        <f t="shared" ca="1" si="1074"/>
        <v>0.35341086631739527</v>
      </c>
      <c r="L9914" s="2"/>
      <c r="M9914" s="17">
        <f t="shared" ca="1" si="1076"/>
        <v>2</v>
      </c>
      <c r="N9914" s="2">
        <f t="shared" ca="1" si="1070"/>
        <v>7.6350888858408794E-2</v>
      </c>
      <c r="O9914" s="2"/>
      <c r="P9914" s="31">
        <f t="shared" ca="1" si="1075"/>
        <v>4.617548523859468</v>
      </c>
    </row>
    <row r="9915" spans="1:16" x14ac:dyDescent="0.25">
      <c r="A9915" s="32">
        <f ca="1">Uniform_A+B9915*(Uniform_B-Uniform_A)</f>
        <v>0.86915252026860568</v>
      </c>
      <c r="B9915" s="2">
        <f t="shared" ca="1" si="1071"/>
        <v>8.6915252026860568E-2</v>
      </c>
      <c r="C9915" s="4"/>
      <c r="D9915" s="5">
        <f ca="1">IF(E9915&lt;(Driehoek_C-Driehoek_A)/(Driehoek_B-Driehoek_A),Driehoek_A+SQRT(E9915*(Driehoek_B-Driehoek_A)*(Driehoek_C-Driehoek_A)),Driehoek_B-SQRT((1-E9915)*(Driehoek_B-Driehoek_A)*(Driehoek_B-Driehoek_C)))</f>
        <v>4.0554348076216327</v>
      </c>
      <c r="E9915" s="2">
        <f t="shared" ca="1" si="1072"/>
        <v>0.30146500166629353</v>
      </c>
      <c r="F9915" s="2"/>
      <c r="G9915" s="15">
        <f ca="1">_xlfn.NORM.INV(H9915,Normaal_Mu,Normaal_Sigma)</f>
        <v>4.7099825815345389</v>
      </c>
      <c r="H9915" s="2">
        <f t="shared" ca="1" si="1073"/>
        <v>0.44235199775024858</v>
      </c>
      <c r="I9915" s="2"/>
      <c r="J9915" s="15">
        <f ca="1">-LN(K9915) /NegExp_Labda</f>
        <v>9.8670175986569806</v>
      </c>
      <c r="K9915" s="2">
        <f t="shared" ca="1" si="1074"/>
        <v>0.13898301886803333</v>
      </c>
      <c r="L9915" s="2"/>
      <c r="M9915" s="17">
        <f t="shared" ca="1" si="1076"/>
        <v>6</v>
      </c>
      <c r="N9915" s="2">
        <f t="shared" ca="1" si="1070"/>
        <v>0.67776042474760512</v>
      </c>
      <c r="O9915" s="2"/>
      <c r="P9915" s="31">
        <f t="shared" ca="1" si="1075"/>
        <v>5.1003175016163507</v>
      </c>
    </row>
    <row r="9916" spans="1:16" x14ac:dyDescent="0.25">
      <c r="A9916" s="32">
        <f ca="1">Uniform_A+B9916*(Uniform_B-Uniform_A)</f>
        <v>7.1004901301139682</v>
      </c>
      <c r="B9916" s="2">
        <f t="shared" ca="1" si="1071"/>
        <v>0.71004901301139678</v>
      </c>
      <c r="C9916" s="4"/>
      <c r="D9916" s="5">
        <f ca="1">IF(E9916&lt;(Driehoek_C-Driehoek_A)/(Driehoek_B-Driehoek_A),Driehoek_A+SQRT(E9916*(Driehoek_B-Driehoek_A)*(Driehoek_C-Driehoek_A)),Driehoek_B-SQRT((1-E9916)*(Driehoek_B-Driehoek_A)*(Driehoek_B-Driehoek_C)))</f>
        <v>3.767068090042442</v>
      </c>
      <c r="E9916" s="2">
        <f t="shared" ca="1" si="1072"/>
        <v>0.22303783106044606</v>
      </c>
      <c r="F9916" s="2"/>
      <c r="G9916" s="15">
        <f ca="1">_xlfn.NORM.INV(H9916,Normaal_Mu,Normaal_Sigma)</f>
        <v>6.5383131272940211</v>
      </c>
      <c r="H9916" s="2">
        <f t="shared" ca="1" si="1073"/>
        <v>0.7790998136386541</v>
      </c>
      <c r="I9916" s="2"/>
      <c r="J9916" s="15">
        <f ca="1">-LN(K9916) /NegExp_Labda</f>
        <v>12.877907175575297</v>
      </c>
      <c r="K9916" s="2">
        <f t="shared" ca="1" si="1074"/>
        <v>7.6109557161934016E-2</v>
      </c>
      <c r="L9916" s="2"/>
      <c r="M9916" s="17">
        <f t="shared" ca="1" si="1076"/>
        <v>6</v>
      </c>
      <c r="N9916" s="2">
        <f t="shared" ca="1" si="1070"/>
        <v>0.68555294711837167</v>
      </c>
      <c r="O9916" s="2"/>
      <c r="P9916" s="31">
        <f t="shared" ca="1" si="1075"/>
        <v>7.2567557046051459</v>
      </c>
    </row>
    <row r="9917" spans="1:16" x14ac:dyDescent="0.25">
      <c r="A9917" s="32">
        <f ca="1">Uniform_A+B9917*(Uniform_B-Uniform_A)</f>
        <v>5.52070599606746</v>
      </c>
      <c r="B9917" s="2">
        <f t="shared" ca="1" si="1071"/>
        <v>0.55207059960674598</v>
      </c>
      <c r="C9917" s="4"/>
      <c r="D9917" s="5">
        <f ca="1">IF(E9917&lt;(Driehoek_C-Driehoek_A)/(Driehoek_B-Driehoek_A),Driehoek_A+SQRT(E9917*(Driehoek_B-Driehoek_A)*(Driehoek_C-Driehoek_A)),Driehoek_B-SQRT((1-E9917)*(Driehoek_B-Driehoek_A)*(Driehoek_B-Driehoek_C)))</f>
        <v>6.838610871730654</v>
      </c>
      <c r="E9917" s="2">
        <f t="shared" ca="1" si="1072"/>
        <v>0.86652562960568791</v>
      </c>
      <c r="F9917" s="2"/>
      <c r="G9917" s="15">
        <f ca="1">_xlfn.NORM.INV(H9917,Normaal_Mu,Normaal_Sigma)</f>
        <v>3.6505740317377766</v>
      </c>
      <c r="H9917" s="2">
        <f t="shared" ca="1" si="1073"/>
        <v>0.24992906682611116</v>
      </c>
      <c r="I9917" s="2"/>
      <c r="J9917" s="15">
        <f ca="1">-LN(K9917) /NegExp_Labda</f>
        <v>5.8968660103118339E-2</v>
      </c>
      <c r="K9917" s="2">
        <f t="shared" ca="1" si="1074"/>
        <v>0.98827554143855312</v>
      </c>
      <c r="L9917" s="2"/>
      <c r="M9917" s="17">
        <f t="shared" ca="1" si="1076"/>
        <v>5</v>
      </c>
      <c r="N9917" s="2">
        <f t="shared" ca="1" si="1070"/>
        <v>0.56635420317264451</v>
      </c>
      <c r="O9917" s="2"/>
      <c r="P9917" s="31">
        <f t="shared" ca="1" si="1075"/>
        <v>4.2137719119278021</v>
      </c>
    </row>
    <row r="9918" spans="1:16" x14ac:dyDescent="0.25">
      <c r="A9918" s="32">
        <f ca="1">Uniform_A+B9918*(Uniform_B-Uniform_A)</f>
        <v>5.8364224653155397</v>
      </c>
      <c r="B9918" s="2">
        <f t="shared" ca="1" si="1071"/>
        <v>0.58364224653155394</v>
      </c>
      <c r="C9918" s="4"/>
      <c r="D9918" s="5">
        <f ca="1">IF(E9918&lt;(Driehoek_C-Driehoek_A)/(Driehoek_B-Driehoek_A),Driehoek_A+SQRT(E9918*(Driehoek_B-Driehoek_A)*(Driehoek_C-Driehoek_A)),Driehoek_B-SQRT((1-E9918)*(Driehoek_B-Driehoek_A)*(Driehoek_B-Driehoek_C)))</f>
        <v>6.510494115669224</v>
      </c>
      <c r="E9918" s="2">
        <f t="shared" ca="1" si="1072"/>
        <v>0.82292458433949833</v>
      </c>
      <c r="F9918" s="2"/>
      <c r="G9918" s="15">
        <f ca="1">_xlfn.NORM.INV(H9918,Normaal_Mu,Normaal_Sigma)</f>
        <v>4.8200743543034363</v>
      </c>
      <c r="H9918" s="2">
        <f t="shared" ca="1" si="1073"/>
        <v>0.46415837903096779</v>
      </c>
      <c r="I9918" s="2"/>
      <c r="J9918" s="15">
        <f ca="1">-LN(K9918) /NegExp_Labda</f>
        <v>10.11432683436805</v>
      </c>
      <c r="K9918" s="2">
        <f t="shared" ca="1" si="1074"/>
        <v>0.13227590255751154</v>
      </c>
      <c r="L9918" s="2"/>
      <c r="M9918" s="17">
        <f t="shared" ca="1" si="1076"/>
        <v>4</v>
      </c>
      <c r="N9918" s="2">
        <f t="shared" ca="1" si="1070"/>
        <v>0.26512234936552181</v>
      </c>
      <c r="O9918" s="2"/>
      <c r="P9918" s="31">
        <f t="shared" ca="1" si="1075"/>
        <v>6.2562635539312499</v>
      </c>
    </row>
    <row r="9919" spans="1:16" x14ac:dyDescent="0.25">
      <c r="A9919" s="32">
        <f ca="1">Uniform_A+B9919*(Uniform_B-Uniform_A)</f>
        <v>3.664523959539645E-2</v>
      </c>
      <c r="B9919" s="2">
        <f t="shared" ca="1" si="1071"/>
        <v>3.664523959539645E-3</v>
      </c>
      <c r="C9919" s="4"/>
      <c r="D9919" s="5">
        <f ca="1">IF(E9919&lt;(Driehoek_C-Driehoek_A)/(Driehoek_B-Driehoek_A),Driehoek_A+SQRT(E9919*(Driehoek_B-Driehoek_A)*(Driehoek_C-Driehoek_A)),Driehoek_B-SQRT((1-E9919)*(Driehoek_B-Driehoek_A)*(Driehoek_B-Driehoek_C)))</f>
        <v>4.5997903400900455</v>
      </c>
      <c r="E9919" s="2">
        <f t="shared" ca="1" si="1072"/>
        <v>0.4468044271095748</v>
      </c>
      <c r="F9919" s="2"/>
      <c r="G9919" s="15">
        <f ca="1">_xlfn.NORM.INV(H9919,Normaal_Mu,Normaal_Sigma)</f>
        <v>2.4303188299512226</v>
      </c>
      <c r="H9919" s="2">
        <f t="shared" ca="1" si="1073"/>
        <v>9.9423998397215274E-2</v>
      </c>
      <c r="I9919" s="2"/>
      <c r="J9919" s="15">
        <f ca="1">-LN(K9919) /NegExp_Labda</f>
        <v>7.004693051950893</v>
      </c>
      <c r="K9919" s="2">
        <f t="shared" ca="1" si="1074"/>
        <v>0.24636561405975055</v>
      </c>
      <c r="L9919" s="2"/>
      <c r="M9919" s="17">
        <f t="shared" ca="1" si="1076"/>
        <v>7</v>
      </c>
      <c r="N9919" s="2">
        <f t="shared" ca="1" si="1070"/>
        <v>0.85130335541499214</v>
      </c>
      <c r="O9919" s="2"/>
      <c r="P9919" s="31">
        <f t="shared" ca="1" si="1075"/>
        <v>4.2142894923175112</v>
      </c>
    </row>
    <row r="9920" spans="1:16" x14ac:dyDescent="0.25">
      <c r="A9920" s="32">
        <f ca="1">Uniform_A+B9920*(Uniform_B-Uniform_A)</f>
        <v>8.0436594325998954</v>
      </c>
      <c r="B9920" s="2">
        <f t="shared" ca="1" si="1071"/>
        <v>0.80436594325998956</v>
      </c>
      <c r="C9920" s="4"/>
      <c r="D9920" s="5">
        <f ca="1">IF(E9920&lt;(Driehoek_C-Driehoek_A)/(Driehoek_B-Driehoek_A),Driehoek_A+SQRT(E9920*(Driehoek_B-Driehoek_A)*(Driehoek_C-Driehoek_A)),Driehoek_B-SQRT((1-E9920)*(Driehoek_B-Driehoek_A)*(Driehoek_B-Driehoek_C)))</f>
        <v>6.9064318790397596</v>
      </c>
      <c r="E9920" s="2">
        <f t="shared" ca="1" si="1072"/>
        <v>0.87477064351140021</v>
      </c>
      <c r="F9920" s="2"/>
      <c r="G9920" s="15">
        <f ca="1">_xlfn.NORM.INV(H9920,Normaal_Mu,Normaal_Sigma)</f>
        <v>8.7096925975963302</v>
      </c>
      <c r="H9920" s="2">
        <f t="shared" ca="1" si="1073"/>
        <v>0.96819091081102349</v>
      </c>
      <c r="I9920" s="2"/>
      <c r="J9920" s="15">
        <f ca="1">-LN(K9920) /NegExp_Labda</f>
        <v>0.63367117556434793</v>
      </c>
      <c r="K9920" s="2">
        <f t="shared" ca="1" si="1074"/>
        <v>0.88096777178854135</v>
      </c>
      <c r="L9920" s="2"/>
      <c r="M9920" s="17">
        <f t="shared" ca="1" si="1076"/>
        <v>4</v>
      </c>
      <c r="N9920" s="2">
        <f t="shared" ca="1" si="1070"/>
        <v>0.39907503336028494</v>
      </c>
      <c r="O9920" s="2"/>
      <c r="P9920" s="31">
        <f t="shared" ca="1" si="1075"/>
        <v>5.6586910169600664</v>
      </c>
    </row>
    <row r="9921" spans="1:16" x14ac:dyDescent="0.25">
      <c r="A9921" s="32">
        <f ca="1">Uniform_A+B9921*(Uniform_B-Uniform_A)</f>
        <v>8.3006311960231276</v>
      </c>
      <c r="B9921" s="2">
        <f t="shared" ca="1" si="1071"/>
        <v>0.83006311960231283</v>
      </c>
      <c r="C9921" s="4"/>
      <c r="D9921" s="5">
        <f ca="1">IF(E9921&lt;(Driehoek_C-Driehoek_A)/(Driehoek_B-Driehoek_A),Driehoek_A+SQRT(E9921*(Driehoek_B-Driehoek_A)*(Driehoek_C-Driehoek_A)),Driehoek_B-SQRT((1-E9921)*(Driehoek_B-Driehoek_A)*(Driehoek_B-Driehoek_C)))</f>
        <v>8.0470726780086466</v>
      </c>
      <c r="E9921" s="2">
        <f t="shared" ca="1" si="1072"/>
        <v>0.97405512911435388</v>
      </c>
      <c r="F9921" s="2"/>
      <c r="G9921" s="15">
        <f ca="1">_xlfn.NORM.INV(H9921,Normaal_Mu,Normaal_Sigma)</f>
        <v>4.4139700323732214</v>
      </c>
      <c r="H9921" s="2">
        <f t="shared" ca="1" si="1073"/>
        <v>0.38475534934176236</v>
      </c>
      <c r="I9921" s="2"/>
      <c r="J9921" s="15">
        <f ca="1">-LN(K9921) /NegExp_Labda</f>
        <v>28.072806883396044</v>
      </c>
      <c r="K9921" s="2">
        <f t="shared" ca="1" si="1074"/>
        <v>3.6444078698911753E-3</v>
      </c>
      <c r="L9921" s="2"/>
      <c r="M9921" s="17">
        <f t="shared" ca="1" si="1076"/>
        <v>2</v>
      </c>
      <c r="N9921" s="2">
        <f t="shared" ca="1" si="1070"/>
        <v>8.4442274005283813E-2</v>
      </c>
      <c r="O9921" s="2"/>
      <c r="P9921" s="31">
        <f t="shared" ca="1" si="1075"/>
        <v>10.166896157960206</v>
      </c>
    </row>
    <row r="9922" spans="1:16" x14ac:dyDescent="0.25">
      <c r="A9922" s="32">
        <f ca="1">Uniform_A+B9922*(Uniform_B-Uniform_A)</f>
        <v>9.7186743354962619</v>
      </c>
      <c r="B9922" s="2">
        <f t="shared" ca="1" si="1071"/>
        <v>0.97186743354962624</v>
      </c>
      <c r="C9922" s="4"/>
      <c r="D9922" s="5">
        <f ca="1">IF(E9922&lt;(Driehoek_C-Driehoek_A)/(Driehoek_B-Driehoek_A),Driehoek_A+SQRT(E9922*(Driehoek_B-Driehoek_A)*(Driehoek_C-Driehoek_A)),Driehoek_B-SQRT((1-E9922)*(Driehoek_B-Driehoek_A)*(Driehoek_B-Driehoek_C)))</f>
        <v>7.4838168674412202</v>
      </c>
      <c r="E9922" s="2">
        <f t="shared" ca="1" si="1072"/>
        <v>0.93431967738697841</v>
      </c>
      <c r="F9922" s="2"/>
      <c r="G9922" s="15">
        <f ca="1">_xlfn.NORM.INV(H9922,Normaal_Mu,Normaal_Sigma)</f>
        <v>5.2798242901188015</v>
      </c>
      <c r="H9922" s="2">
        <f t="shared" ca="1" si="1073"/>
        <v>0.55563529734528128</v>
      </c>
      <c r="I9922" s="2"/>
      <c r="J9922" s="15">
        <f ca="1">-LN(K9922) /NegExp_Labda</f>
        <v>4.5051547615672822</v>
      </c>
      <c r="K9922" s="2">
        <f t="shared" ca="1" si="1074"/>
        <v>0.40615072179893452</v>
      </c>
      <c r="L9922" s="2"/>
      <c r="M9922" s="17">
        <f t="shared" ca="1" si="1076"/>
        <v>5</v>
      </c>
      <c r="N9922" s="2">
        <f t="shared" ca="1" si="1070"/>
        <v>0.45505614247182269</v>
      </c>
      <c r="O9922" s="2"/>
      <c r="P9922" s="31">
        <f t="shared" ca="1" si="1075"/>
        <v>6.3974940509247133</v>
      </c>
    </row>
    <row r="9923" spans="1:16" x14ac:dyDescent="0.25">
      <c r="A9923" s="32">
        <f ca="1">Uniform_A+B9923*(Uniform_B-Uniform_A)</f>
        <v>4.5471190569456601</v>
      </c>
      <c r="B9923" s="2">
        <f t="shared" ca="1" si="1071"/>
        <v>0.45471190569456599</v>
      </c>
      <c r="C9923" s="4"/>
      <c r="D9923" s="5">
        <f ca="1">IF(E9923&lt;(Driehoek_C-Driehoek_A)/(Driehoek_B-Driehoek_A),Driehoek_A+SQRT(E9923*(Driehoek_B-Driehoek_A)*(Driehoek_C-Driehoek_A)),Driehoek_B-SQRT((1-E9923)*(Driehoek_B-Driehoek_A)*(Driehoek_B-Driehoek_C)))</f>
        <v>5.2921125762403989</v>
      </c>
      <c r="E9923" s="2">
        <f t="shared" ca="1" si="1072"/>
        <v>0.60718773864929676</v>
      </c>
      <c r="F9923" s="2"/>
      <c r="G9923" s="15">
        <f ca="1">_xlfn.NORM.INV(H9923,Normaal_Mu,Normaal_Sigma)</f>
        <v>5.523766218009861</v>
      </c>
      <c r="H9923" s="2">
        <f t="shared" ca="1" si="1073"/>
        <v>0.60329421882995349</v>
      </c>
      <c r="I9923" s="2"/>
      <c r="J9923" s="15">
        <f ca="1">-LN(K9923) /NegExp_Labda</f>
        <v>3.2635891151721488</v>
      </c>
      <c r="K9923" s="2">
        <f t="shared" ca="1" si="1074"/>
        <v>0.52062887504014466</v>
      </c>
      <c r="L9923" s="2"/>
      <c r="M9923" s="17">
        <f t="shared" ca="1" si="1076"/>
        <v>4</v>
      </c>
      <c r="N9923" s="2">
        <f t="shared" ca="1" si="1070"/>
        <v>0.40349011499836962</v>
      </c>
      <c r="O9923" s="2"/>
      <c r="P9923" s="31">
        <f t="shared" ca="1" si="1075"/>
        <v>4.5253173932736139</v>
      </c>
    </row>
    <row r="9924" spans="1:16" x14ac:dyDescent="0.25">
      <c r="A9924" s="32">
        <f ca="1">Uniform_A+B9924*(Uniform_B-Uniform_A)</f>
        <v>5.7931413933124585</v>
      </c>
      <c r="B9924" s="2">
        <f t="shared" ca="1" si="1071"/>
        <v>0.57931413933124587</v>
      </c>
      <c r="C9924" s="4"/>
      <c r="D9924" s="5">
        <f ca="1">IF(E9924&lt;(Driehoek_C-Driehoek_A)/(Driehoek_B-Driehoek_A),Driehoek_A+SQRT(E9924*(Driehoek_B-Driehoek_A)*(Driehoek_C-Driehoek_A)),Driehoek_B-SQRT((1-E9924)*(Driehoek_B-Driehoek_A)*(Driehoek_B-Driehoek_C)))</f>
        <v>5.9426649843231782</v>
      </c>
      <c r="E9924" s="2">
        <f t="shared" ca="1" si="1072"/>
        <v>0.73293436005475454</v>
      </c>
      <c r="F9924" s="2"/>
      <c r="G9924" s="15">
        <f ca="1">_xlfn.NORM.INV(H9924,Normaal_Mu,Normaal_Sigma)</f>
        <v>6.0926344928593874</v>
      </c>
      <c r="H9924" s="2">
        <f t="shared" ca="1" si="1073"/>
        <v>0.70757605841054516</v>
      </c>
      <c r="I9924" s="2"/>
      <c r="J9924" s="15">
        <f ca="1">-LN(K9924) /NegExp_Labda</f>
        <v>1.1854519551453384</v>
      </c>
      <c r="K9924" s="2">
        <f t="shared" ca="1" si="1074"/>
        <v>0.78891997350630494</v>
      </c>
      <c r="L9924" s="2"/>
      <c r="M9924" s="17">
        <f t="shared" ca="1" si="1076"/>
        <v>4</v>
      </c>
      <c r="N9924" s="2">
        <f t="shared" ca="1" si="1070"/>
        <v>0.34169864514504311</v>
      </c>
      <c r="O9924" s="2"/>
      <c r="P9924" s="31">
        <f t="shared" ca="1" si="1075"/>
        <v>4.6027785651280722</v>
      </c>
    </row>
    <row r="9925" spans="1:16" x14ac:dyDescent="0.25">
      <c r="A9925" s="32">
        <f ca="1">Uniform_A+B9925*(Uniform_B-Uniform_A)</f>
        <v>9.3081352762056095</v>
      </c>
      <c r="B9925" s="2">
        <f t="shared" ca="1" si="1071"/>
        <v>0.93081352762056091</v>
      </c>
      <c r="C9925" s="4"/>
      <c r="D9925" s="5">
        <f ca="1">IF(E9925&lt;(Driehoek_C-Driehoek_A)/(Driehoek_B-Driehoek_A),Driehoek_A+SQRT(E9925*(Driehoek_B-Driehoek_A)*(Driehoek_C-Driehoek_A)),Driehoek_B-SQRT((1-E9925)*(Driehoek_B-Driehoek_A)*(Driehoek_B-Driehoek_C)))</f>
        <v>5.1381074371431268</v>
      </c>
      <c r="E9925" s="2">
        <f t="shared" ca="1" si="1072"/>
        <v>0.57387959522716492</v>
      </c>
      <c r="F9925" s="2"/>
      <c r="G9925" s="15">
        <f ca="1">_xlfn.NORM.INV(H9925,Normaal_Mu,Normaal_Sigma)</f>
        <v>4.2192834714200824</v>
      </c>
      <c r="H9925" s="2">
        <f t="shared" ca="1" si="1073"/>
        <v>0.3481358224940686</v>
      </c>
      <c r="I9925" s="2"/>
      <c r="J9925" s="15">
        <f ca="1">-LN(K9925) /NegExp_Labda</f>
        <v>3.4840710701505606</v>
      </c>
      <c r="K9925" s="2">
        <f t="shared" ca="1" si="1074"/>
        <v>0.49816984094304118</v>
      </c>
      <c r="L9925" s="2"/>
      <c r="M9925" s="17">
        <f t="shared" ca="1" si="1076"/>
        <v>7</v>
      </c>
      <c r="N9925" s="2">
        <f t="shared" ref="N9925:N9988" ca="1" si="1077">RAND()</f>
        <v>0.79981101432372625</v>
      </c>
      <c r="O9925" s="2"/>
      <c r="P9925" s="31">
        <f t="shared" ca="1" si="1075"/>
        <v>5.8299194509838754</v>
      </c>
    </row>
    <row r="9926" spans="1:16" x14ac:dyDescent="0.25">
      <c r="A9926" s="32">
        <f ca="1">Uniform_A+B9926*(Uniform_B-Uniform_A)</f>
        <v>1.5323323673728306</v>
      </c>
      <c r="B9926" s="2">
        <f t="shared" ref="B9926:B9989" ca="1" si="1078">RAND()</f>
        <v>0.15323323673728306</v>
      </c>
      <c r="C9926" s="4"/>
      <c r="D9926" s="5">
        <f ca="1">IF(E9926&lt;(Driehoek_C-Driehoek_A)/(Driehoek_B-Driehoek_A),Driehoek_A+SQRT(E9926*(Driehoek_B-Driehoek_A)*(Driehoek_C-Driehoek_A)),Driehoek_B-SQRT((1-E9926)*(Driehoek_B-Driehoek_A)*(Driehoek_B-Driehoek_C)))</f>
        <v>6.4960623205224124</v>
      </c>
      <c r="E9926" s="2">
        <f t="shared" ref="E9926:E9989" ca="1" si="1079">RAND()</f>
        <v>0.82086560277978271</v>
      </c>
      <c r="F9926" s="2"/>
      <c r="G9926" s="15">
        <f ca="1">_xlfn.NORM.INV(H9926,Normaal_Mu,Normaal_Sigma)</f>
        <v>4.2737460636685309</v>
      </c>
      <c r="H9926" s="2">
        <f t="shared" ref="H9926:H9989" ca="1" si="1080">RAND()</f>
        <v>0.35825501997200271</v>
      </c>
      <c r="I9926" s="2"/>
      <c r="J9926" s="15">
        <f ca="1">-LN(K9926) /NegExp_Labda</f>
        <v>3.9718040632251821</v>
      </c>
      <c r="K9926" s="2">
        <f t="shared" ref="K9926:K9989" ca="1" si="1081">RAND()</f>
        <v>0.4518699722064734</v>
      </c>
      <c r="L9926" s="2"/>
      <c r="M9926" s="17">
        <f t="shared" ca="1" si="1076"/>
        <v>7</v>
      </c>
      <c r="N9926" s="2">
        <f t="shared" ca="1" si="1077"/>
        <v>0.85506350135679932</v>
      </c>
      <c r="O9926" s="2"/>
      <c r="P9926" s="31">
        <f t="shared" ca="1" si="1075"/>
        <v>4.6547889629577908</v>
      </c>
    </row>
    <row r="9927" spans="1:16" x14ac:dyDescent="0.25">
      <c r="A9927" s="32">
        <f ca="1">Uniform_A+B9927*(Uniform_B-Uniform_A)</f>
        <v>4.714415875017802</v>
      </c>
      <c r="B9927" s="2">
        <f t="shared" ca="1" si="1078"/>
        <v>0.47144158750178022</v>
      </c>
      <c r="C9927" s="4"/>
      <c r="D9927" s="5">
        <f ca="1">IF(E9927&lt;(Driehoek_C-Driehoek_A)/(Driehoek_B-Driehoek_A),Driehoek_A+SQRT(E9927*(Driehoek_B-Driehoek_A)*(Driehoek_C-Driehoek_A)),Driehoek_B-SQRT((1-E9927)*(Driehoek_B-Driehoek_A)*(Driehoek_B-Driehoek_C)))</f>
        <v>6.8176598379108171</v>
      </c>
      <c r="E9927" s="2">
        <f t="shared" ca="1" si="1079"/>
        <v>0.86392546905521594</v>
      </c>
      <c r="F9927" s="2"/>
      <c r="G9927" s="15">
        <f ca="1">_xlfn.NORM.INV(H9927,Normaal_Mu,Normaal_Sigma)</f>
        <v>5.8580910337885568</v>
      </c>
      <c r="H9927" s="2">
        <f t="shared" ca="1" si="1080"/>
        <v>0.66605494971890977</v>
      </c>
      <c r="I9927" s="2"/>
      <c r="J9927" s="15">
        <f ca="1">-LN(K9927) /NegExp_Labda</f>
        <v>6.9813758346063537</v>
      </c>
      <c r="K9927" s="2">
        <f t="shared" ca="1" si="1081"/>
        <v>0.24751720928617438</v>
      </c>
      <c r="L9927" s="2"/>
      <c r="M9927" s="17">
        <f t="shared" ca="1" si="1076"/>
        <v>6</v>
      </c>
      <c r="N9927" s="2">
        <f t="shared" ca="1" si="1077"/>
        <v>0.74825537910119244</v>
      </c>
      <c r="O9927" s="2"/>
      <c r="P9927" s="31">
        <f t="shared" ca="1" si="1075"/>
        <v>6.0743085162647059</v>
      </c>
    </row>
    <row r="9928" spans="1:16" x14ac:dyDescent="0.25">
      <c r="A9928" s="32">
        <f ca="1">Uniform_A+B9928*(Uniform_B-Uniform_A)</f>
        <v>6.7537659871071822</v>
      </c>
      <c r="B9928" s="2">
        <f t="shared" ca="1" si="1078"/>
        <v>0.6753765987107182</v>
      </c>
      <c r="C9928" s="4"/>
      <c r="D9928" s="5">
        <f ca="1">IF(E9928&lt;(Driehoek_C-Driehoek_A)/(Driehoek_B-Driehoek_A),Driehoek_A+SQRT(E9928*(Driehoek_B-Driehoek_A)*(Driehoek_C-Driehoek_A)),Driehoek_B-SQRT((1-E9928)*(Driehoek_B-Driehoek_A)*(Driehoek_B-Driehoek_C)))</f>
        <v>3.9109221223678761</v>
      </c>
      <c r="E9928" s="2">
        <f t="shared" ca="1" si="1079"/>
        <v>0.26083023983963916</v>
      </c>
      <c r="F9928" s="2"/>
      <c r="G9928" s="15">
        <f ca="1">_xlfn.NORM.INV(H9928,Normaal_Mu,Normaal_Sigma)</f>
        <v>3.8392929815236823</v>
      </c>
      <c r="H9928" s="2">
        <f t="shared" ca="1" si="1080"/>
        <v>0.28083812489486881</v>
      </c>
      <c r="I9928" s="2"/>
      <c r="J9928" s="15">
        <f ca="1">-LN(K9928) /NegExp_Labda</f>
        <v>0.449118758329419</v>
      </c>
      <c r="K9928" s="2">
        <f t="shared" ca="1" si="1081"/>
        <v>0.91409227831590245</v>
      </c>
      <c r="L9928" s="2"/>
      <c r="M9928" s="17">
        <f t="shared" ca="1" si="1076"/>
        <v>6</v>
      </c>
      <c r="N9928" s="2">
        <f t="shared" ca="1" si="1077"/>
        <v>0.63156340769489083</v>
      </c>
      <c r="O9928" s="2"/>
      <c r="P9928" s="31">
        <f t="shared" ca="1" si="1075"/>
        <v>4.1906199698656321</v>
      </c>
    </row>
    <row r="9929" spans="1:16" x14ac:dyDescent="0.25">
      <c r="A9929" s="32">
        <f ca="1">Uniform_A+B9929*(Uniform_B-Uniform_A)</f>
        <v>3.4734872398629859</v>
      </c>
      <c r="B9929" s="2">
        <f t="shared" ca="1" si="1078"/>
        <v>0.34734872398629857</v>
      </c>
      <c r="C9929" s="4"/>
      <c r="D9929" s="5">
        <f ca="1">IF(E9929&lt;(Driehoek_C-Driehoek_A)/(Driehoek_B-Driehoek_A),Driehoek_A+SQRT(E9929*(Driehoek_B-Driehoek_A)*(Driehoek_C-Driehoek_A)),Driehoek_B-SQRT((1-E9929)*(Driehoek_B-Driehoek_A)*(Driehoek_B-Driehoek_C)))</f>
        <v>5.3914981490532519</v>
      </c>
      <c r="E9929" s="2">
        <f t="shared" ca="1" si="1079"/>
        <v>0.62796326833468274</v>
      </c>
      <c r="F9929" s="2"/>
      <c r="G9929" s="15">
        <f ca="1">_xlfn.NORM.INV(H9929,Normaal_Mu,Normaal_Sigma)</f>
        <v>6.9974167176648603</v>
      </c>
      <c r="H9929" s="2">
        <f t="shared" ca="1" si="1080"/>
        <v>0.84103200487511931</v>
      </c>
      <c r="I9929" s="2"/>
      <c r="J9929" s="15">
        <f ca="1">-LN(K9929) /NegExp_Labda</f>
        <v>1.3874898175495505</v>
      </c>
      <c r="K9929" s="2">
        <f t="shared" ca="1" si="1081"/>
        <v>0.75767710760332418</v>
      </c>
      <c r="L9929" s="2"/>
      <c r="M9929" s="17">
        <f t="shared" ca="1" si="1076"/>
        <v>4</v>
      </c>
      <c r="N9929" s="2">
        <f t="shared" ca="1" si="1077"/>
        <v>0.37406337979969584</v>
      </c>
      <c r="O9929" s="2"/>
      <c r="P9929" s="31">
        <f t="shared" ca="1" si="1075"/>
        <v>4.2499783848261306</v>
      </c>
    </row>
    <row r="9930" spans="1:16" x14ac:dyDescent="0.25">
      <c r="A9930" s="32">
        <f ca="1">Uniform_A+B9930*(Uniform_B-Uniform_A)</f>
        <v>4.0911445964924233</v>
      </c>
      <c r="B9930" s="2">
        <f t="shared" ca="1" si="1078"/>
        <v>0.40911445964924231</v>
      </c>
      <c r="C9930" s="4"/>
      <c r="D9930" s="5">
        <f ca="1">IF(E9930&lt;(Driehoek_C-Driehoek_A)/(Driehoek_B-Driehoek_A),Driehoek_A+SQRT(E9930*(Driehoek_B-Driehoek_A)*(Driehoek_C-Driehoek_A)),Driehoek_B-SQRT((1-E9930)*(Driehoek_B-Driehoek_A)*(Driehoek_B-Driehoek_C)))</f>
        <v>3.1238729449483822</v>
      </c>
      <c r="E9930" s="2">
        <f t="shared" ca="1" si="1079"/>
        <v>9.022074259906776E-2</v>
      </c>
      <c r="F9930" s="2"/>
      <c r="G9930" s="15">
        <f ca="1">_xlfn.NORM.INV(H9930,Normaal_Mu,Normaal_Sigma)</f>
        <v>4.7356828798631971</v>
      </c>
      <c r="H9930" s="2">
        <f t="shared" ca="1" si="1080"/>
        <v>0.44742943891105713</v>
      </c>
      <c r="I9930" s="2"/>
      <c r="J9930" s="15">
        <f ca="1">-LN(K9930) /NegExp_Labda</f>
        <v>3.3713616390273526</v>
      </c>
      <c r="K9930" s="2">
        <f t="shared" ca="1" si="1081"/>
        <v>0.50952705441109358</v>
      </c>
      <c r="L9930" s="2"/>
      <c r="M9930" s="17">
        <f t="shared" ca="1" si="1076"/>
        <v>7</v>
      </c>
      <c r="N9930" s="2">
        <f t="shared" ca="1" si="1077"/>
        <v>0.79710518733226454</v>
      </c>
      <c r="O9930" s="2"/>
      <c r="P9930" s="31">
        <f t="shared" ca="1" si="1075"/>
        <v>4.4644124120662712</v>
      </c>
    </row>
    <row r="9931" spans="1:16" x14ac:dyDescent="0.25">
      <c r="A9931" s="32">
        <f ca="1">Uniform_A+B9931*(Uniform_B-Uniform_A)</f>
        <v>7.3593950690121961</v>
      </c>
      <c r="B9931" s="2">
        <f t="shared" ca="1" si="1078"/>
        <v>0.73593950690121956</v>
      </c>
      <c r="C9931" s="4"/>
      <c r="D9931" s="5">
        <f ca="1">IF(E9931&lt;(Driehoek_C-Driehoek_A)/(Driehoek_B-Driehoek_A),Driehoek_A+SQRT(E9931*(Driehoek_B-Driehoek_A)*(Driehoek_C-Driehoek_A)),Driehoek_B-SQRT((1-E9931)*(Driehoek_B-Driehoek_A)*(Driehoek_B-Driehoek_C)))</f>
        <v>6.1469077396891691</v>
      </c>
      <c r="E9931" s="2">
        <f t="shared" ca="1" si="1079"/>
        <v>0.76742470154726961</v>
      </c>
      <c r="F9931" s="2"/>
      <c r="G9931" s="15">
        <f ca="1">_xlfn.NORM.INV(H9931,Normaal_Mu,Normaal_Sigma)</f>
        <v>4.4847549066691164</v>
      </c>
      <c r="H9931" s="2">
        <f t="shared" ca="1" si="1080"/>
        <v>0.3983491136035755</v>
      </c>
      <c r="I9931" s="2"/>
      <c r="J9931" s="15">
        <f ca="1">-LN(K9931) /NegExp_Labda</f>
        <v>10.325700867948774</v>
      </c>
      <c r="K9931" s="2">
        <f t="shared" ca="1" si="1081"/>
        <v>0.12680051523880453</v>
      </c>
      <c r="L9931" s="2"/>
      <c r="M9931" s="17">
        <f t="shared" ca="1" si="1076"/>
        <v>1</v>
      </c>
      <c r="N9931" s="2">
        <f t="shared" ca="1" si="1077"/>
        <v>7.6942896955585205E-3</v>
      </c>
      <c r="O9931" s="2"/>
      <c r="P9931" s="31">
        <f t="shared" ca="1" si="1075"/>
        <v>5.8633517166638516</v>
      </c>
    </row>
    <row r="9932" spans="1:16" x14ac:dyDescent="0.25">
      <c r="A9932" s="32">
        <f ca="1">Uniform_A+B9932*(Uniform_B-Uniform_A)</f>
        <v>5.0305769971463743</v>
      </c>
      <c r="B9932" s="2">
        <f t="shared" ca="1" si="1078"/>
        <v>0.50305769971463743</v>
      </c>
      <c r="C9932" s="4"/>
      <c r="D9932" s="5">
        <f ca="1">IF(E9932&lt;(Driehoek_C-Driehoek_A)/(Driehoek_B-Driehoek_A),Driehoek_A+SQRT(E9932*(Driehoek_B-Driehoek_A)*(Driehoek_C-Driehoek_A)),Driehoek_B-SQRT((1-E9932)*(Driehoek_B-Driehoek_A)*(Driehoek_B-Driehoek_C)))</f>
        <v>2.8004637720701009</v>
      </c>
      <c r="E9932" s="2">
        <f t="shared" ca="1" si="1079"/>
        <v>4.5767303599763887E-2</v>
      </c>
      <c r="F9932" s="2"/>
      <c r="G9932" s="15">
        <f ca="1">_xlfn.NORM.INV(H9932,Normaal_Mu,Normaal_Sigma)</f>
        <v>5.9630067086622622</v>
      </c>
      <c r="H9932" s="2">
        <f t="shared" ca="1" si="1080"/>
        <v>0.68492060184834203</v>
      </c>
      <c r="I9932" s="2"/>
      <c r="J9932" s="15">
        <f ca="1">-LN(K9932) /NegExp_Labda</f>
        <v>3.5244925850446971</v>
      </c>
      <c r="K9932" s="2">
        <f t="shared" ca="1" si="1081"/>
        <v>0.49415872041661402</v>
      </c>
      <c r="L9932" s="2"/>
      <c r="M9932" s="17">
        <f t="shared" ca="1" si="1076"/>
        <v>9</v>
      </c>
      <c r="N9932" s="2">
        <f t="shared" ca="1" si="1077"/>
        <v>0.94671941471893994</v>
      </c>
      <c r="O9932" s="2"/>
      <c r="P9932" s="31">
        <f t="shared" ca="1" si="1075"/>
        <v>5.2637080125846873</v>
      </c>
    </row>
    <row r="9933" spans="1:16" x14ac:dyDescent="0.25">
      <c r="A9933" s="32">
        <f ca="1">Uniform_A+B9933*(Uniform_B-Uniform_A)</f>
        <v>3.2076232028262011</v>
      </c>
      <c r="B9933" s="2">
        <f t="shared" ca="1" si="1078"/>
        <v>0.32076232028262008</v>
      </c>
      <c r="C9933" s="4"/>
      <c r="D9933" s="5">
        <f ca="1">IF(E9933&lt;(Driehoek_C-Driehoek_A)/(Driehoek_B-Driehoek_A),Driehoek_A+SQRT(E9933*(Driehoek_B-Driehoek_A)*(Driehoek_C-Driehoek_A)),Driehoek_B-SQRT((1-E9933)*(Driehoek_B-Driehoek_A)*(Driehoek_B-Driehoek_C)))</f>
        <v>7.1393453942298812</v>
      </c>
      <c r="E9933" s="2">
        <f t="shared" ca="1" si="1079"/>
        <v>0.90108469822932691</v>
      </c>
      <c r="F9933" s="2"/>
      <c r="G9933" s="15">
        <f ca="1">_xlfn.NORM.INV(H9933,Normaal_Mu,Normaal_Sigma)</f>
        <v>2.2870479287556567</v>
      </c>
      <c r="H9933" s="2">
        <f t="shared" ca="1" si="1080"/>
        <v>8.7473877573975733E-2</v>
      </c>
      <c r="I9933" s="2"/>
      <c r="J9933" s="15">
        <f ca="1">-LN(K9933) /NegExp_Labda</f>
        <v>0.42228525393514327</v>
      </c>
      <c r="K9933" s="2">
        <f t="shared" ca="1" si="1081"/>
        <v>0.91901112533376883</v>
      </c>
      <c r="L9933" s="2"/>
      <c r="M9933" s="17">
        <f t="shared" ca="1" si="1076"/>
        <v>3</v>
      </c>
      <c r="N9933" s="2">
        <f t="shared" ca="1" si="1077"/>
        <v>0.19340710890517099</v>
      </c>
      <c r="O9933" s="2"/>
      <c r="P9933" s="31">
        <f t="shared" ref="P9933:P9996" ca="1" si="1082">SUM(A9933,D9933,G9933,J9933,M9933)/5</f>
        <v>3.2112603559493764</v>
      </c>
    </row>
    <row r="9934" spans="1:16" x14ac:dyDescent="0.25">
      <c r="A9934" s="32">
        <f ca="1">Uniform_A+B9934*(Uniform_B-Uniform_A)</f>
        <v>4.2269420948823129</v>
      </c>
      <c r="B9934" s="2">
        <f t="shared" ca="1" si="1078"/>
        <v>0.42269420948823133</v>
      </c>
      <c r="C9934" s="4"/>
      <c r="D9934" s="5">
        <f ca="1">IF(E9934&lt;(Driehoek_C-Driehoek_A)/(Driehoek_B-Driehoek_A),Driehoek_A+SQRT(E9934*(Driehoek_B-Driehoek_A)*(Driehoek_C-Driehoek_A)),Driehoek_B-SQRT((1-E9934)*(Driehoek_B-Driehoek_A)*(Driehoek_B-Driehoek_C)))</f>
        <v>3.8626558925456793</v>
      </c>
      <c r="E9934" s="2">
        <f t="shared" ca="1" si="1079"/>
        <v>0.24782049814536722</v>
      </c>
      <c r="F9934" s="2"/>
      <c r="G9934" s="15">
        <f ca="1">_xlfn.NORM.INV(H9934,Normaal_Mu,Normaal_Sigma)</f>
        <v>2.5580648246376261</v>
      </c>
      <c r="H9934" s="2">
        <f t="shared" ca="1" si="1080"/>
        <v>0.11104914605670535</v>
      </c>
      <c r="I9934" s="2"/>
      <c r="J9934" s="15">
        <f ca="1">-LN(K9934) /NegExp_Labda</f>
        <v>11.020857883113178</v>
      </c>
      <c r="K9934" s="2">
        <f t="shared" ca="1" si="1081"/>
        <v>0.11034189725912014</v>
      </c>
      <c r="L9934" s="2"/>
      <c r="M9934" s="17">
        <f t="shared" ca="1" si="1076"/>
        <v>7</v>
      </c>
      <c r="N9934" s="2">
        <f t="shared" ca="1" si="1077"/>
        <v>0.86504651190059767</v>
      </c>
      <c r="O9934" s="2"/>
      <c r="P9934" s="31">
        <f t="shared" ca="1" si="1082"/>
        <v>5.7337041390357602</v>
      </c>
    </row>
    <row r="9935" spans="1:16" x14ac:dyDescent="0.25">
      <c r="A9935" s="32">
        <f ca="1">Uniform_A+B9935*(Uniform_B-Uniform_A)</f>
        <v>5.9124113193985428</v>
      </c>
      <c r="B9935" s="2">
        <f t="shared" ca="1" si="1078"/>
        <v>0.59124113193985428</v>
      </c>
      <c r="C9935" s="4"/>
      <c r="D9935" s="5">
        <f ca="1">IF(E9935&lt;(Driehoek_C-Driehoek_A)/(Driehoek_B-Driehoek_A),Driehoek_A+SQRT(E9935*(Driehoek_B-Driehoek_A)*(Driehoek_C-Driehoek_A)),Driehoek_B-SQRT((1-E9935)*(Driehoek_B-Driehoek_A)*(Driehoek_B-Driehoek_C)))</f>
        <v>4.0196837014752829</v>
      </c>
      <c r="E9935" s="2">
        <f t="shared" ca="1" si="1079"/>
        <v>0.29132713047568748</v>
      </c>
      <c r="F9935" s="2"/>
      <c r="G9935" s="15">
        <f ca="1">_xlfn.NORM.INV(H9935,Normaal_Mu,Normaal_Sigma)</f>
        <v>4.782690071751543</v>
      </c>
      <c r="H9935" s="2">
        <f t="shared" ca="1" si="1080"/>
        <v>0.45673808185515508</v>
      </c>
      <c r="I9935" s="2"/>
      <c r="J9935" s="15">
        <f ca="1">-LN(K9935) /NegExp_Labda</f>
        <v>7.0726620339433275</v>
      </c>
      <c r="K9935" s="2">
        <f t="shared" ca="1" si="1081"/>
        <v>0.24303923037763253</v>
      </c>
      <c r="L9935" s="2"/>
      <c r="M9935" s="17">
        <f t="shared" ca="1" si="1076"/>
        <v>11</v>
      </c>
      <c r="N9935" s="2">
        <f t="shared" ca="1" si="1077"/>
        <v>0.99383434969309403</v>
      </c>
      <c r="O9935" s="2"/>
      <c r="P9935" s="31">
        <f t="shared" ca="1" si="1082"/>
        <v>6.5574894253137384</v>
      </c>
    </row>
    <row r="9936" spans="1:16" x14ac:dyDescent="0.25">
      <c r="A9936" s="32">
        <f ca="1">Uniform_A+B9936*(Uniform_B-Uniform_A)</f>
        <v>2.2041575923601631</v>
      </c>
      <c r="B9936" s="2">
        <f t="shared" ca="1" si="1078"/>
        <v>0.22041575923601631</v>
      </c>
      <c r="C9936" s="4"/>
      <c r="D9936" s="5">
        <f ca="1">IF(E9936&lt;(Driehoek_C-Driehoek_A)/(Driehoek_B-Driehoek_A),Driehoek_A+SQRT(E9936*(Driehoek_B-Driehoek_A)*(Driehoek_C-Driehoek_A)),Driehoek_B-SQRT((1-E9936)*(Driehoek_B-Driehoek_A)*(Driehoek_B-Driehoek_C)))</f>
        <v>6.3749911773731078</v>
      </c>
      <c r="E9936" s="2">
        <f t="shared" ca="1" si="1079"/>
        <v>0.80312367660374218</v>
      </c>
      <c r="F9936" s="2"/>
      <c r="G9936" s="15">
        <f ca="1">_xlfn.NORM.INV(H9936,Normaal_Mu,Normaal_Sigma)</f>
        <v>2.563232413422678</v>
      </c>
      <c r="H9936" s="2">
        <f t="shared" ca="1" si="1080"/>
        <v>0.1115390804543247</v>
      </c>
      <c r="I9936" s="2"/>
      <c r="J9936" s="15">
        <f ca="1">-LN(K9936) /NegExp_Labda</f>
        <v>8.8414281857507202</v>
      </c>
      <c r="K9936" s="2">
        <f t="shared" ca="1" si="1081"/>
        <v>0.17062525182438948</v>
      </c>
      <c r="L9936" s="2"/>
      <c r="M9936" s="17">
        <f t="shared" ca="1" si="1076"/>
        <v>5</v>
      </c>
      <c r="N9936" s="2">
        <f t="shared" ca="1" si="1077"/>
        <v>0.54194391004519948</v>
      </c>
      <c r="O9936" s="2"/>
      <c r="P9936" s="31">
        <f t="shared" ca="1" si="1082"/>
        <v>4.9967618737813337</v>
      </c>
    </row>
    <row r="9937" spans="1:16" x14ac:dyDescent="0.25">
      <c r="A9937" s="32">
        <f ca="1">Uniform_A+B9937*(Uniform_B-Uniform_A)</f>
        <v>8.8333739401494356</v>
      </c>
      <c r="B9937" s="2">
        <f t="shared" ca="1" si="1078"/>
        <v>0.88333739401494349</v>
      </c>
      <c r="C9937" s="4"/>
      <c r="D9937" s="5">
        <f ca="1">IF(E9937&lt;(Driehoek_C-Driehoek_A)/(Driehoek_B-Driehoek_A),Driehoek_A+SQRT(E9937*(Driehoek_B-Driehoek_A)*(Driehoek_C-Driehoek_A)),Driehoek_B-SQRT((1-E9937)*(Driehoek_B-Driehoek_A)*(Driehoek_B-Driehoek_C)))</f>
        <v>3.543847390862946</v>
      </c>
      <c r="E9937" s="2">
        <f t="shared" ca="1" si="1079"/>
        <v>0.17024748330530892</v>
      </c>
      <c r="F9937" s="2"/>
      <c r="G9937" s="15">
        <f ca="1">_xlfn.NORM.INV(H9937,Normaal_Mu,Normaal_Sigma)</f>
        <v>3.7393564482549322</v>
      </c>
      <c r="H9937" s="2">
        <f t="shared" ca="1" si="1080"/>
        <v>0.26424203928710377</v>
      </c>
      <c r="I9937" s="2"/>
      <c r="J9937" s="15">
        <f ca="1">-LN(K9937) /NegExp_Labda</f>
        <v>1.5815528794216438</v>
      </c>
      <c r="K9937" s="2">
        <f t="shared" ca="1" si="1081"/>
        <v>0.72883305704210211</v>
      </c>
      <c r="L9937" s="2"/>
      <c r="M9937" s="17">
        <f t="shared" ca="1" si="1076"/>
        <v>5</v>
      </c>
      <c r="N9937" s="2">
        <f t="shared" ca="1" si="1077"/>
        <v>0.46102350147877935</v>
      </c>
      <c r="O9937" s="2"/>
      <c r="P9937" s="31">
        <f t="shared" ca="1" si="1082"/>
        <v>4.5396261317377915</v>
      </c>
    </row>
    <row r="9938" spans="1:16" x14ac:dyDescent="0.25">
      <c r="A9938" s="32">
        <f ca="1">Uniform_A+B9938*(Uniform_B-Uniform_A)</f>
        <v>3.5590728699017959</v>
      </c>
      <c r="B9938" s="2">
        <f t="shared" ca="1" si="1078"/>
        <v>0.35590728699017959</v>
      </c>
      <c r="C9938" s="4"/>
      <c r="D9938" s="5">
        <f ca="1">IF(E9938&lt;(Driehoek_C-Driehoek_A)/(Driehoek_B-Driehoek_A),Driehoek_A+SQRT(E9938*(Driehoek_B-Driehoek_A)*(Driehoek_C-Driehoek_A)),Driehoek_B-SQRT((1-E9938)*(Driehoek_B-Driehoek_A)*(Driehoek_B-Driehoek_C)))</f>
        <v>5.0002912997501499</v>
      </c>
      <c r="E9938" s="2">
        <f t="shared" ca="1" si="1079"/>
        <v>0.54292372323273308</v>
      </c>
      <c r="F9938" s="2"/>
      <c r="G9938" s="15">
        <f ca="1">_xlfn.NORM.INV(H9938,Normaal_Mu,Normaal_Sigma)</f>
        <v>6.3846030778399179</v>
      </c>
      <c r="H9938" s="2">
        <f t="shared" ca="1" si="1080"/>
        <v>0.75562600806625113</v>
      </c>
      <c r="I9938" s="2"/>
      <c r="J9938" s="15">
        <f ca="1">-LN(K9938) /NegExp_Labda</f>
        <v>13.019527955657995</v>
      </c>
      <c r="K9938" s="2">
        <f t="shared" ca="1" si="1081"/>
        <v>7.3984061720488214E-2</v>
      </c>
      <c r="L9938" s="2"/>
      <c r="M9938" s="17">
        <f t="shared" ca="1" si="1076"/>
        <v>2</v>
      </c>
      <c r="N9938" s="2">
        <f t="shared" ca="1" si="1077"/>
        <v>0.11957173360467899</v>
      </c>
      <c r="O9938" s="2"/>
      <c r="P9938" s="31">
        <f t="shared" ca="1" si="1082"/>
        <v>5.9926990406299723</v>
      </c>
    </row>
    <row r="9939" spans="1:16" x14ac:dyDescent="0.25">
      <c r="A9939" s="32">
        <f ca="1">Uniform_A+B9939*(Uniform_B-Uniform_A)</f>
        <v>3.9109826565201744</v>
      </c>
      <c r="B9939" s="2">
        <f t="shared" ca="1" si="1078"/>
        <v>0.39109826565201744</v>
      </c>
      <c r="C9939" s="4"/>
      <c r="D9939" s="5">
        <f ca="1">IF(E9939&lt;(Driehoek_C-Driehoek_A)/(Driehoek_B-Driehoek_A),Driehoek_A+SQRT(E9939*(Driehoek_B-Driehoek_A)*(Driehoek_C-Driehoek_A)),Driehoek_B-SQRT((1-E9939)*(Driehoek_B-Driehoek_A)*(Driehoek_B-Driehoek_C)))</f>
        <v>6.2548586522314711</v>
      </c>
      <c r="E9939" s="2">
        <f t="shared" ca="1" si="1079"/>
        <v>0.78469139945061661</v>
      </c>
      <c r="F9939" s="2"/>
      <c r="G9939" s="15">
        <f ca="1">_xlfn.NORM.INV(H9939,Normaal_Mu,Normaal_Sigma)</f>
        <v>6.7055569928064074</v>
      </c>
      <c r="H9939" s="2">
        <f t="shared" ca="1" si="1080"/>
        <v>0.80310892453571925</v>
      </c>
      <c r="I9939" s="2"/>
      <c r="J9939" s="15">
        <f ca="1">-LN(K9939) /NegExp_Labda</f>
        <v>2.5345626401956469</v>
      </c>
      <c r="K9939" s="2">
        <f t="shared" ca="1" si="1081"/>
        <v>0.60235245712928998</v>
      </c>
      <c r="L9939" s="2"/>
      <c r="M9939" s="17">
        <f t="shared" ca="1" si="1076"/>
        <v>4</v>
      </c>
      <c r="N9939" s="2">
        <f t="shared" ca="1" si="1077"/>
        <v>0.37818375270044613</v>
      </c>
      <c r="O9939" s="2"/>
      <c r="P9939" s="31">
        <f t="shared" ca="1" si="1082"/>
        <v>4.6811921883507397</v>
      </c>
    </row>
    <row r="9940" spans="1:16" x14ac:dyDescent="0.25">
      <c r="A9940" s="32">
        <f ca="1">Uniform_A+B9940*(Uniform_B-Uniform_A)</f>
        <v>8.0643794054380038</v>
      </c>
      <c r="B9940" s="2">
        <f t="shared" ca="1" si="1078"/>
        <v>0.80643794054380036</v>
      </c>
      <c r="C9940" s="4"/>
      <c r="D9940" s="5">
        <f ca="1">IF(E9940&lt;(Driehoek_C-Driehoek_A)/(Driehoek_B-Driehoek_A),Driehoek_A+SQRT(E9940*(Driehoek_B-Driehoek_A)*(Driehoek_C-Driehoek_A)),Driehoek_B-SQRT((1-E9940)*(Driehoek_B-Driehoek_A)*(Driehoek_B-Driehoek_C)))</f>
        <v>7.1583747333114687</v>
      </c>
      <c r="E9940" s="2">
        <f t="shared" ca="1" si="1079"/>
        <v>0.90309761077412554</v>
      </c>
      <c r="F9940" s="2"/>
      <c r="G9940" s="15">
        <f ca="1">_xlfn.NORM.INV(H9940,Normaal_Mu,Normaal_Sigma)</f>
        <v>6.4210700152391045</v>
      </c>
      <c r="H9940" s="2">
        <f t="shared" ca="1" si="1080"/>
        <v>0.76131378501491309</v>
      </c>
      <c r="I9940" s="2"/>
      <c r="J9940" s="15">
        <f ca="1">-LN(K9940) /NegExp_Labda</f>
        <v>3.5259433277186329</v>
      </c>
      <c r="K9940" s="2">
        <f t="shared" ca="1" si="1081"/>
        <v>0.49401536178658678</v>
      </c>
      <c r="L9940" s="2"/>
      <c r="M9940" s="17">
        <f t="shared" ca="1" si="1076"/>
        <v>6</v>
      </c>
      <c r="N9940" s="2">
        <f t="shared" ca="1" si="1077"/>
        <v>0.68936999812583133</v>
      </c>
      <c r="O9940" s="2"/>
      <c r="P9940" s="31">
        <f t="shared" ca="1" si="1082"/>
        <v>6.2339534963414414</v>
      </c>
    </row>
    <row r="9941" spans="1:16" x14ac:dyDescent="0.25">
      <c r="A9941" s="32">
        <f ca="1">Uniform_A+B9941*(Uniform_B-Uniform_A)</f>
        <v>2.278733078051367</v>
      </c>
      <c r="B9941" s="2">
        <f t="shared" ca="1" si="1078"/>
        <v>0.2278733078051367</v>
      </c>
      <c r="C9941" s="4"/>
      <c r="D9941" s="5">
        <f ca="1">IF(E9941&lt;(Driehoek_C-Driehoek_A)/(Driehoek_B-Driehoek_A),Driehoek_A+SQRT(E9941*(Driehoek_B-Driehoek_A)*(Driehoek_C-Driehoek_A)),Driehoek_B-SQRT((1-E9941)*(Driehoek_B-Driehoek_A)*(Driehoek_B-Driehoek_C)))</f>
        <v>4.1677851343148777</v>
      </c>
      <c r="E9941" s="2">
        <f t="shared" ca="1" si="1079"/>
        <v>0.332848556910049</v>
      </c>
      <c r="F9941" s="2"/>
      <c r="G9941" s="15">
        <f ca="1">_xlfn.NORM.INV(H9941,Normaal_Mu,Normaal_Sigma)</f>
        <v>5.8034059953326649</v>
      </c>
      <c r="H9941" s="2">
        <f t="shared" ca="1" si="1080"/>
        <v>0.65604869093385176</v>
      </c>
      <c r="I9941" s="2"/>
      <c r="J9941" s="15">
        <f ca="1">-LN(K9941) /NegExp_Labda</f>
        <v>1.0784616553049575</v>
      </c>
      <c r="K9941" s="2">
        <f t="shared" ca="1" si="1081"/>
        <v>0.80598323973836283</v>
      </c>
      <c r="L9941" s="2"/>
      <c r="M9941" s="17">
        <f t="shared" ca="1" si="1076"/>
        <v>7</v>
      </c>
      <c r="N9941" s="2">
        <f t="shared" ca="1" si="1077"/>
        <v>0.84518634183651331</v>
      </c>
      <c r="O9941" s="2"/>
      <c r="P9941" s="31">
        <f t="shared" ca="1" si="1082"/>
        <v>4.0656771726007737</v>
      </c>
    </row>
    <row r="9942" spans="1:16" x14ac:dyDescent="0.25">
      <c r="A9942" s="32">
        <f ca="1">Uniform_A+B9942*(Uniform_B-Uniform_A)</f>
        <v>3.7596810946227324</v>
      </c>
      <c r="B9942" s="2">
        <f t="shared" ca="1" si="1078"/>
        <v>0.37596810946227321</v>
      </c>
      <c r="C9942" s="4"/>
      <c r="D9942" s="5">
        <f ca="1">IF(E9942&lt;(Driehoek_C-Driehoek_A)/(Driehoek_B-Driehoek_A),Driehoek_A+SQRT(E9942*(Driehoek_B-Driehoek_A)*(Driehoek_C-Driehoek_A)),Driehoek_B-SQRT((1-E9942)*(Driehoek_B-Driehoek_A)*(Driehoek_B-Driehoek_C)))</f>
        <v>4.4213714765837508</v>
      </c>
      <c r="E9942" s="2">
        <f t="shared" ca="1" si="1079"/>
        <v>0.40103316698740377</v>
      </c>
      <c r="F9942" s="2"/>
      <c r="G9942" s="15">
        <f ca="1">_xlfn.NORM.INV(H9942,Normaal_Mu,Normaal_Sigma)</f>
        <v>2.919896985529018</v>
      </c>
      <c r="H9942" s="2">
        <f t="shared" ca="1" si="1080"/>
        <v>0.14915798567492011</v>
      </c>
      <c r="I9942" s="2"/>
      <c r="J9942" s="15">
        <f ca="1">-LN(K9942) /NegExp_Labda</f>
        <v>4.3018433729408212</v>
      </c>
      <c r="K9942" s="2">
        <f t="shared" ca="1" si="1081"/>
        <v>0.42300610196608623</v>
      </c>
      <c r="L9942" s="2"/>
      <c r="M9942" s="17">
        <f t="shared" ca="1" si="1076"/>
        <v>7</v>
      </c>
      <c r="N9942" s="2">
        <f t="shared" ca="1" si="1077"/>
        <v>0.8130688522055094</v>
      </c>
      <c r="O9942" s="2"/>
      <c r="P9942" s="31">
        <f t="shared" ca="1" si="1082"/>
        <v>4.480558585935265</v>
      </c>
    </row>
    <row r="9943" spans="1:16" x14ac:dyDescent="0.25">
      <c r="A9943" s="32">
        <f ca="1">Uniform_A+B9943*(Uniform_B-Uniform_A)</f>
        <v>8.699708646262172</v>
      </c>
      <c r="B9943" s="2">
        <f t="shared" ca="1" si="1078"/>
        <v>0.8699708646262172</v>
      </c>
      <c r="C9943" s="4"/>
      <c r="D9943" s="5">
        <f ca="1">IF(E9943&lt;(Driehoek_C-Driehoek_A)/(Driehoek_B-Driehoek_A),Driehoek_A+SQRT(E9943*(Driehoek_B-Driehoek_A)*(Driehoek_C-Driehoek_A)),Driehoek_B-SQRT((1-E9943)*(Driehoek_B-Driehoek_A)*(Driehoek_B-Driehoek_C)))</f>
        <v>3.9887420253021748</v>
      </c>
      <c r="E9943" s="2">
        <f t="shared" ca="1" si="1079"/>
        <v>0.28250677451449968</v>
      </c>
      <c r="F9943" s="2"/>
      <c r="G9943" s="15">
        <f ca="1">_xlfn.NORM.INV(H9943,Normaal_Mu,Normaal_Sigma)</f>
        <v>2.0063457101391728</v>
      </c>
      <c r="H9943" s="2">
        <f t="shared" ca="1" si="1080"/>
        <v>6.7219120581242353E-2</v>
      </c>
      <c r="I9943" s="2"/>
      <c r="J9943" s="15">
        <f ca="1">-LN(K9943) /NegExp_Labda</f>
        <v>4.9625036290911364</v>
      </c>
      <c r="K9943" s="2">
        <f t="shared" ca="1" si="1081"/>
        <v>0.37064864048097002</v>
      </c>
      <c r="L9943" s="2"/>
      <c r="M9943" s="17">
        <f t="shared" ca="1" si="1076"/>
        <v>5</v>
      </c>
      <c r="N9943" s="2">
        <f t="shared" ca="1" si="1077"/>
        <v>0.60204486698757109</v>
      </c>
      <c r="O9943" s="2"/>
      <c r="P9943" s="31">
        <f t="shared" ca="1" si="1082"/>
        <v>4.9314600021589312</v>
      </c>
    </row>
    <row r="9944" spans="1:16" x14ac:dyDescent="0.25">
      <c r="A9944" s="32">
        <f ca="1">Uniform_A+B9944*(Uniform_B-Uniform_A)</f>
        <v>2.8422774955352392</v>
      </c>
      <c r="B9944" s="2">
        <f t="shared" ca="1" si="1078"/>
        <v>0.28422774955352392</v>
      </c>
      <c r="C9944" s="4"/>
      <c r="D9944" s="5">
        <f ca="1">IF(E9944&lt;(Driehoek_C-Driehoek_A)/(Driehoek_B-Driehoek_A),Driehoek_A+SQRT(E9944*(Driehoek_B-Driehoek_A)*(Driehoek_C-Driehoek_A)),Driehoek_B-SQRT((1-E9944)*(Driehoek_B-Driehoek_A)*(Driehoek_B-Driehoek_C)))</f>
        <v>2.8446363994703168</v>
      </c>
      <c r="E9944" s="2">
        <f t="shared" ca="1" si="1079"/>
        <v>5.0957903379298619E-2</v>
      </c>
      <c r="F9944" s="2"/>
      <c r="G9944" s="15">
        <f ca="1">_xlfn.NORM.INV(H9944,Normaal_Mu,Normaal_Sigma)</f>
        <v>4.2532523646047862</v>
      </c>
      <c r="H9944" s="2">
        <f t="shared" ca="1" si="1080"/>
        <v>0.35443512165067947</v>
      </c>
      <c r="I9944" s="2"/>
      <c r="J9944" s="15">
        <f ca="1">-LN(K9944) /NegExp_Labda</f>
        <v>4.6567305672637689</v>
      </c>
      <c r="K9944" s="2">
        <f t="shared" ca="1" si="1081"/>
        <v>0.39402295362378037</v>
      </c>
      <c r="L9944" s="2"/>
      <c r="M9944" s="17">
        <f t="shared" ca="1" si="1076"/>
        <v>7</v>
      </c>
      <c r="N9944" s="2">
        <f t="shared" ca="1" si="1077"/>
        <v>0.78038837889080459</v>
      </c>
      <c r="O9944" s="2"/>
      <c r="P9944" s="31">
        <f t="shared" ca="1" si="1082"/>
        <v>4.3193793653748225</v>
      </c>
    </row>
    <row r="9945" spans="1:16" x14ac:dyDescent="0.25">
      <c r="A9945" s="32">
        <f ca="1">Uniform_A+B9945*(Uniform_B-Uniform_A)</f>
        <v>5.3607992186609312</v>
      </c>
      <c r="B9945" s="2">
        <f t="shared" ca="1" si="1078"/>
        <v>0.5360799218660931</v>
      </c>
      <c r="C9945" s="4"/>
      <c r="D9945" s="5">
        <f ca="1">IF(E9945&lt;(Driehoek_C-Driehoek_A)/(Driehoek_B-Driehoek_A),Driehoek_A+SQRT(E9945*(Driehoek_B-Driehoek_A)*(Driehoek_C-Driehoek_A)),Driehoek_B-SQRT((1-E9945)*(Driehoek_B-Driehoek_A)*(Driehoek_B-Driehoek_C)))</f>
        <v>4.6319473641848106</v>
      </c>
      <c r="E9945" s="2">
        <f t="shared" ca="1" si="1079"/>
        <v>0.45486046202137065</v>
      </c>
      <c r="F9945" s="2"/>
      <c r="G9945" s="15">
        <f ca="1">_xlfn.NORM.INV(H9945,Normaal_Mu,Normaal_Sigma)</f>
        <v>2.7457468903643396</v>
      </c>
      <c r="H9945" s="2">
        <f t="shared" ca="1" si="1080"/>
        <v>0.12984448870717924</v>
      </c>
      <c r="I9945" s="2"/>
      <c r="J9945" s="15">
        <f ca="1">-LN(K9945) /NegExp_Labda</f>
        <v>0.46828105218138821</v>
      </c>
      <c r="K9945" s="2">
        <f t="shared" ca="1" si="1081"/>
        <v>0.91059576175436197</v>
      </c>
      <c r="L9945" s="2"/>
      <c r="M9945" s="17">
        <f t="shared" ca="1" si="1076"/>
        <v>7</v>
      </c>
      <c r="N9945" s="2">
        <f t="shared" ca="1" si="1077"/>
        <v>0.80180242131000889</v>
      </c>
      <c r="O9945" s="2"/>
      <c r="P9945" s="31">
        <f t="shared" ca="1" si="1082"/>
        <v>4.0413549050782933</v>
      </c>
    </row>
    <row r="9946" spans="1:16" x14ac:dyDescent="0.25">
      <c r="A9946" s="32">
        <f ca="1">Uniform_A+B9946*(Uniform_B-Uniform_A)</f>
        <v>2.6835448051633337</v>
      </c>
      <c r="B9946" s="2">
        <f t="shared" ca="1" si="1078"/>
        <v>0.26835448051633337</v>
      </c>
      <c r="C9946" s="4"/>
      <c r="D9946" s="5">
        <f ca="1">IF(E9946&lt;(Driehoek_C-Driehoek_A)/(Driehoek_B-Driehoek_A),Driehoek_A+SQRT(E9946*(Driehoek_B-Driehoek_A)*(Driehoek_C-Driehoek_A)),Driehoek_B-SQRT((1-E9946)*(Driehoek_B-Driehoek_A)*(Driehoek_B-Driehoek_C)))</f>
        <v>4.6951047882055406</v>
      </c>
      <c r="E9946" s="2">
        <f t="shared" ca="1" si="1079"/>
        <v>0.47051077758483251</v>
      </c>
      <c r="F9946" s="2"/>
      <c r="G9946" s="15">
        <f ca="1">_xlfn.NORM.INV(H9946,Normaal_Mu,Normaal_Sigma)</f>
        <v>5.8357961391216344</v>
      </c>
      <c r="H9946" s="2">
        <f t="shared" ca="1" si="1080"/>
        <v>0.66198917799587353</v>
      </c>
      <c r="I9946" s="2"/>
      <c r="J9946" s="15">
        <f ca="1">-LN(K9946) /NegExp_Labda</f>
        <v>1.764813255600824</v>
      </c>
      <c r="K9946" s="2">
        <f t="shared" ca="1" si="1081"/>
        <v>0.70260343433844408</v>
      </c>
      <c r="L9946" s="2"/>
      <c r="M9946" s="17">
        <f t="shared" ca="1" si="1076"/>
        <v>1</v>
      </c>
      <c r="N9946" s="2">
        <f t="shared" ca="1" si="1077"/>
        <v>3.9409799933936784E-2</v>
      </c>
      <c r="O9946" s="2"/>
      <c r="P9946" s="31">
        <f t="shared" ca="1" si="1082"/>
        <v>3.1958517976182668</v>
      </c>
    </row>
    <row r="9947" spans="1:16" x14ac:dyDescent="0.25">
      <c r="A9947" s="32">
        <f ca="1">Uniform_A+B9947*(Uniform_B-Uniform_A)</f>
        <v>1.2384287943351091</v>
      </c>
      <c r="B9947" s="2">
        <f t="shared" ca="1" si="1078"/>
        <v>0.12384287943351091</v>
      </c>
      <c r="C9947" s="4"/>
      <c r="D9947" s="5">
        <f ca="1">IF(E9947&lt;(Driehoek_C-Driehoek_A)/(Driehoek_B-Driehoek_A),Driehoek_A+SQRT(E9947*(Driehoek_B-Driehoek_A)*(Driehoek_C-Driehoek_A)),Driehoek_B-SQRT((1-E9947)*(Driehoek_B-Driehoek_A)*(Driehoek_B-Driehoek_C)))</f>
        <v>8.180848755458749</v>
      </c>
      <c r="E9947" s="2">
        <f t="shared" ca="1" si="1079"/>
        <v>0.98082832110190055</v>
      </c>
      <c r="F9947" s="2"/>
      <c r="G9947" s="15">
        <f ca="1">_xlfn.NORM.INV(H9947,Normaal_Mu,Normaal_Sigma)</f>
        <v>6.5882747982964132</v>
      </c>
      <c r="H9947" s="2">
        <f t="shared" ca="1" si="1080"/>
        <v>0.78644227631214114</v>
      </c>
      <c r="I9947" s="2"/>
      <c r="J9947" s="15">
        <f ca="1">-LN(K9947) /NegExp_Labda</f>
        <v>0.70987093779223265</v>
      </c>
      <c r="K9947" s="2">
        <f t="shared" ca="1" si="1081"/>
        <v>0.86764365219793038</v>
      </c>
      <c r="L9947" s="2"/>
      <c r="M9947" s="17">
        <f t="shared" ca="1" si="1076"/>
        <v>9</v>
      </c>
      <c r="N9947" s="2">
        <f t="shared" ca="1" si="1077"/>
        <v>0.93286475346038633</v>
      </c>
      <c r="O9947" s="2"/>
      <c r="P9947" s="31">
        <f t="shared" ca="1" si="1082"/>
        <v>5.1434846571765007</v>
      </c>
    </row>
    <row r="9948" spans="1:16" x14ac:dyDescent="0.25">
      <c r="A9948" s="32">
        <f ca="1">Uniform_A+B9948*(Uniform_B-Uniform_A)</f>
        <v>1.3330801643768475</v>
      </c>
      <c r="B9948" s="2">
        <f t="shared" ca="1" si="1078"/>
        <v>0.13330801643768475</v>
      </c>
      <c r="C9948" s="4"/>
      <c r="D9948" s="5">
        <f ca="1">IF(E9948&lt;(Driehoek_C-Driehoek_A)/(Driehoek_B-Driehoek_A),Driehoek_A+SQRT(E9948*(Driehoek_B-Driehoek_A)*(Driehoek_C-Driehoek_A)),Driehoek_B-SQRT((1-E9948)*(Driehoek_B-Driehoek_A)*(Driehoek_B-Driehoek_C)))</f>
        <v>5.3568950749779187</v>
      </c>
      <c r="E9948" s="2">
        <f t="shared" ca="1" si="1079"/>
        <v>0.6207939001508529</v>
      </c>
      <c r="F9948" s="2"/>
      <c r="G9948" s="15">
        <f ca="1">_xlfn.NORM.INV(H9948,Normaal_Mu,Normaal_Sigma)</f>
        <v>3.0774666049459967</v>
      </c>
      <c r="H9948" s="2">
        <f t="shared" ca="1" si="1080"/>
        <v>0.16820904401805215</v>
      </c>
      <c r="I9948" s="2"/>
      <c r="J9948" s="15">
        <f ca="1">-LN(K9948) /NegExp_Labda</f>
        <v>4.8882649637794779</v>
      </c>
      <c r="K9948" s="2">
        <f t="shared" ca="1" si="1081"/>
        <v>0.37619299121826222</v>
      </c>
      <c r="L9948" s="2"/>
      <c r="M9948" s="17">
        <f t="shared" ca="1" si="1076"/>
        <v>5</v>
      </c>
      <c r="N9948" s="2">
        <f t="shared" ca="1" si="1077"/>
        <v>0.4689036610304812</v>
      </c>
      <c r="O9948" s="2"/>
      <c r="P9948" s="31">
        <f t="shared" ca="1" si="1082"/>
        <v>3.931141361616048</v>
      </c>
    </row>
    <row r="9949" spans="1:16" x14ac:dyDescent="0.25">
      <c r="A9949" s="32">
        <f ca="1">Uniform_A+B9949*(Uniform_B-Uniform_A)</f>
        <v>2.0831089843951247</v>
      </c>
      <c r="B9949" s="2">
        <f t="shared" ca="1" si="1078"/>
        <v>0.20831089843951245</v>
      </c>
      <c r="C9949" s="4"/>
      <c r="D9949" s="5">
        <f ca="1">IF(E9949&lt;(Driehoek_C-Driehoek_A)/(Driehoek_B-Driehoek_A),Driehoek_A+SQRT(E9949*(Driehoek_B-Driehoek_A)*(Driehoek_C-Driehoek_A)),Driehoek_B-SQRT((1-E9949)*(Driehoek_B-Driehoek_A)*(Driehoek_B-Driehoek_C)))</f>
        <v>3.1997804970584784</v>
      </c>
      <c r="E9949" s="2">
        <f t="shared" ca="1" si="1079"/>
        <v>0.1028195172229921</v>
      </c>
      <c r="F9949" s="2"/>
      <c r="G9949" s="15">
        <f ca="1">_xlfn.NORM.INV(H9949,Normaal_Mu,Normaal_Sigma)</f>
        <v>5.3143092314288163</v>
      </c>
      <c r="H9949" s="2">
        <f t="shared" ca="1" si="1080"/>
        <v>0.56243850241154525</v>
      </c>
      <c r="I9949" s="2"/>
      <c r="J9949" s="15">
        <f ca="1">-LN(K9949) /NegExp_Labda</f>
        <v>3.9391049635531559</v>
      </c>
      <c r="K9949" s="2">
        <f t="shared" ca="1" si="1081"/>
        <v>0.45483480462658732</v>
      </c>
      <c r="L9949" s="2"/>
      <c r="M9949" s="17">
        <f t="shared" ca="1" si="1076"/>
        <v>4</v>
      </c>
      <c r="N9949" s="2">
        <f t="shared" ca="1" si="1077"/>
        <v>0.38049450768925785</v>
      </c>
      <c r="O9949" s="2"/>
      <c r="P9949" s="31">
        <f t="shared" ca="1" si="1082"/>
        <v>3.7072607352871154</v>
      </c>
    </row>
    <row r="9950" spans="1:16" x14ac:dyDescent="0.25">
      <c r="A9950" s="32">
        <f ca="1">Uniform_A+B9950*(Uniform_B-Uniform_A)</f>
        <v>9.8552171931805397</v>
      </c>
      <c r="B9950" s="2">
        <f t="shared" ca="1" si="1078"/>
        <v>0.98552171931805388</v>
      </c>
      <c r="C9950" s="4"/>
      <c r="D9950" s="5">
        <f ca="1">IF(E9950&lt;(Driehoek_C-Driehoek_A)/(Driehoek_B-Driehoek_A),Driehoek_A+SQRT(E9950*(Driehoek_B-Driehoek_A)*(Driehoek_C-Driehoek_A)),Driehoek_B-SQRT((1-E9950)*(Driehoek_B-Driehoek_A)*(Driehoek_B-Driehoek_C)))</f>
        <v>4.5194438688456797</v>
      </c>
      <c r="E9950" s="2">
        <f t="shared" ca="1" si="1079"/>
        <v>0.42641762158786956</v>
      </c>
      <c r="F9950" s="2"/>
      <c r="G9950" s="15">
        <f ca="1">_xlfn.NORM.INV(H9950,Normaal_Mu,Normaal_Sigma)</f>
        <v>2.3864319225083181</v>
      </c>
      <c r="H9950" s="2">
        <f t="shared" ca="1" si="1080"/>
        <v>9.5643033741671268E-2</v>
      </c>
      <c r="I9950" s="2"/>
      <c r="J9950" s="15">
        <f ca="1">-LN(K9950) /NegExp_Labda</f>
        <v>2.2285717588005167</v>
      </c>
      <c r="K9950" s="2">
        <f t="shared" ca="1" si="1081"/>
        <v>0.64036666554970478</v>
      </c>
      <c r="L9950" s="2"/>
      <c r="M9950" s="17">
        <f t="shared" ca="1" si="1076"/>
        <v>2</v>
      </c>
      <c r="N9950" s="2">
        <f t="shared" ca="1" si="1077"/>
        <v>9.0900381116863604E-2</v>
      </c>
      <c r="O9950" s="2"/>
      <c r="P9950" s="31">
        <f t="shared" ca="1" si="1082"/>
        <v>4.1979329486670114</v>
      </c>
    </row>
    <row r="9951" spans="1:16" x14ac:dyDescent="0.25">
      <c r="A9951" s="32">
        <f ca="1">Uniform_A+B9951*(Uniform_B-Uniform_A)</f>
        <v>9.6399851897087441</v>
      </c>
      <c r="B9951" s="2">
        <f t="shared" ca="1" si="1078"/>
        <v>0.96399851897087441</v>
      </c>
      <c r="C9951" s="4"/>
      <c r="D9951" s="5">
        <f ca="1">IF(E9951&lt;(Driehoek_C-Driehoek_A)/(Driehoek_B-Driehoek_A),Driehoek_A+SQRT(E9951*(Driehoek_B-Driehoek_A)*(Driehoek_C-Driehoek_A)),Driehoek_B-SQRT((1-E9951)*(Driehoek_B-Driehoek_A)*(Driehoek_B-Driehoek_C)))</f>
        <v>7.0296414042633506</v>
      </c>
      <c r="E9951" s="2">
        <f t="shared" ca="1" si="1079"/>
        <v>0.88907677154876286</v>
      </c>
      <c r="F9951" s="2"/>
      <c r="G9951" s="15">
        <f ca="1">_xlfn.NORM.INV(H9951,Normaal_Mu,Normaal_Sigma)</f>
        <v>7.8032056140890749</v>
      </c>
      <c r="H9951" s="2">
        <f t="shared" ca="1" si="1080"/>
        <v>0.9194830558477155</v>
      </c>
      <c r="I9951" s="2"/>
      <c r="J9951" s="15">
        <f ca="1">-LN(K9951) /NegExp_Labda</f>
        <v>4.6092927805426234</v>
      </c>
      <c r="K9951" s="2">
        <f t="shared" ca="1" si="1081"/>
        <v>0.3977790589485084</v>
      </c>
      <c r="L9951" s="2"/>
      <c r="M9951" s="17">
        <f t="shared" ca="1" si="1076"/>
        <v>7</v>
      </c>
      <c r="N9951" s="2">
        <f t="shared" ca="1" si="1077"/>
        <v>0.77198014703417195</v>
      </c>
      <c r="O9951" s="2"/>
      <c r="P9951" s="31">
        <f t="shared" ca="1" si="1082"/>
        <v>7.2164249977207593</v>
      </c>
    </row>
    <row r="9952" spans="1:16" x14ac:dyDescent="0.25">
      <c r="A9952" s="32">
        <f ca="1">Uniform_A+B9952*(Uniform_B-Uniform_A)</f>
        <v>8.9512223167467617</v>
      </c>
      <c r="B9952" s="2">
        <f t="shared" ca="1" si="1078"/>
        <v>0.89512223167467619</v>
      </c>
      <c r="C9952" s="4"/>
      <c r="D9952" s="5">
        <f ca="1">IF(E9952&lt;(Driehoek_C-Driehoek_A)/(Driehoek_B-Driehoek_A),Driehoek_A+SQRT(E9952*(Driehoek_B-Driehoek_A)*(Driehoek_C-Driehoek_A)),Driehoek_B-SQRT((1-E9952)*(Driehoek_B-Driehoek_A)*(Driehoek_B-Driehoek_C)))</f>
        <v>4.011926765548961</v>
      </c>
      <c r="E9952" s="2">
        <f t="shared" ca="1" si="1079"/>
        <v>0.28911786879294721</v>
      </c>
      <c r="F9952" s="2"/>
      <c r="G9952" s="15">
        <f ca="1">_xlfn.NORM.INV(H9952,Normaal_Mu,Normaal_Sigma)</f>
        <v>0.40660738342794822</v>
      </c>
      <c r="H9952" s="2">
        <f t="shared" ca="1" si="1080"/>
        <v>1.0818050100419918E-2</v>
      </c>
      <c r="I9952" s="2"/>
      <c r="J9952" s="15">
        <f ca="1">-LN(K9952) /NegExp_Labda</f>
        <v>1.5949808868651119</v>
      </c>
      <c r="K9952" s="2">
        <f t="shared" ca="1" si="1081"/>
        <v>0.72687832788573314</v>
      </c>
      <c r="L9952" s="2"/>
      <c r="M9952" s="17">
        <f t="shared" ca="1" si="1076"/>
        <v>3</v>
      </c>
      <c r="N9952" s="2">
        <f t="shared" ca="1" si="1077"/>
        <v>0.24570181423348625</v>
      </c>
      <c r="O9952" s="2"/>
      <c r="P9952" s="31">
        <f t="shared" ca="1" si="1082"/>
        <v>3.5929474705177569</v>
      </c>
    </row>
    <row r="9953" spans="1:16" x14ac:dyDescent="0.25">
      <c r="A9953" s="32">
        <f ca="1">Uniform_A+B9953*(Uniform_B-Uniform_A)</f>
        <v>3.6072834072515003</v>
      </c>
      <c r="B9953" s="2">
        <f t="shared" ca="1" si="1078"/>
        <v>0.36072834072515003</v>
      </c>
      <c r="C9953" s="4"/>
      <c r="D9953" s="5">
        <f ca="1">IF(E9953&lt;(Driehoek_C-Driehoek_A)/(Driehoek_B-Driehoek_A),Driehoek_A+SQRT(E9953*(Driehoek_B-Driehoek_A)*(Driehoek_C-Driehoek_A)),Driehoek_B-SQRT((1-E9953)*(Driehoek_B-Driehoek_A)*(Driehoek_B-Driehoek_C)))</f>
        <v>3.8653733943690844</v>
      </c>
      <c r="E9953" s="2">
        <f t="shared" ca="1" si="1079"/>
        <v>0.24854413574428857</v>
      </c>
      <c r="F9953" s="2"/>
      <c r="G9953" s="15">
        <f ca="1">_xlfn.NORM.INV(H9953,Normaal_Mu,Normaal_Sigma)</f>
        <v>3.176683892290082</v>
      </c>
      <c r="H9953" s="2">
        <f t="shared" ca="1" si="1080"/>
        <v>0.18097437578812725</v>
      </c>
      <c r="I9953" s="2"/>
      <c r="J9953" s="15">
        <f ca="1">-LN(K9953) /NegExp_Labda</f>
        <v>0.38615082807818818</v>
      </c>
      <c r="K9953" s="2">
        <f t="shared" ca="1" si="1081"/>
        <v>0.92567677012151384</v>
      </c>
      <c r="L9953" s="2"/>
      <c r="M9953" s="17">
        <f t="shared" ca="1" si="1076"/>
        <v>1</v>
      </c>
      <c r="N9953" s="2">
        <f t="shared" ca="1" si="1077"/>
        <v>6.908626885495539E-3</v>
      </c>
      <c r="O9953" s="2"/>
      <c r="P9953" s="31">
        <f t="shared" ca="1" si="1082"/>
        <v>2.4070983043977709</v>
      </c>
    </row>
    <row r="9954" spans="1:16" x14ac:dyDescent="0.25">
      <c r="A9954" s="32">
        <f ca="1">Uniform_A+B9954*(Uniform_B-Uniform_A)</f>
        <v>1.7048777945000848</v>
      </c>
      <c r="B9954" s="2">
        <f t="shared" ca="1" si="1078"/>
        <v>0.17048777945000848</v>
      </c>
      <c r="C9954" s="4"/>
      <c r="D9954" s="5">
        <f ca="1">IF(E9954&lt;(Driehoek_C-Driehoek_A)/(Driehoek_B-Driehoek_A),Driehoek_A+SQRT(E9954*(Driehoek_B-Driehoek_A)*(Driehoek_C-Driehoek_A)),Driehoek_B-SQRT((1-E9954)*(Driehoek_B-Driehoek_A)*(Driehoek_B-Driehoek_C)))</f>
        <v>8.0884207555102048</v>
      </c>
      <c r="E9954" s="2">
        <f t="shared" ca="1" si="1079"/>
        <v>0.97625780802901185</v>
      </c>
      <c r="F9954" s="2"/>
      <c r="G9954" s="15">
        <f ca="1">_xlfn.NORM.INV(H9954,Normaal_Mu,Normaal_Sigma)</f>
        <v>5.2429553219787248</v>
      </c>
      <c r="H9954" s="2">
        <f t="shared" ca="1" si="1080"/>
        <v>0.54834364619827569</v>
      </c>
      <c r="I9954" s="2"/>
      <c r="J9954" s="15">
        <f ca="1">-LN(K9954) /NegExp_Labda</f>
        <v>4.6630949799828345</v>
      </c>
      <c r="K9954" s="2">
        <f t="shared" ca="1" si="1081"/>
        <v>0.39352172775275696</v>
      </c>
      <c r="L9954" s="2"/>
      <c r="M9954" s="17">
        <f t="shared" ca="1" si="1076"/>
        <v>4</v>
      </c>
      <c r="N9954" s="2">
        <f t="shared" ca="1" si="1077"/>
        <v>0.26995386240405628</v>
      </c>
      <c r="O9954" s="2"/>
      <c r="P9954" s="31">
        <f t="shared" ca="1" si="1082"/>
        <v>4.7398697703943693</v>
      </c>
    </row>
    <row r="9955" spans="1:16" x14ac:dyDescent="0.25">
      <c r="A9955" s="32">
        <f ca="1">Uniform_A+B9955*(Uniform_B-Uniform_A)</f>
        <v>1.0194720628840681</v>
      </c>
      <c r="B9955" s="2">
        <f t="shared" ca="1" si="1078"/>
        <v>0.10194720628840681</v>
      </c>
      <c r="C9955" s="4"/>
      <c r="D9955" s="5">
        <f ca="1">IF(E9955&lt;(Driehoek_C-Driehoek_A)/(Driehoek_B-Driehoek_A),Driehoek_A+SQRT(E9955*(Driehoek_B-Driehoek_A)*(Driehoek_C-Driehoek_A)),Driehoek_B-SQRT((1-E9955)*(Driehoek_B-Driehoek_A)*(Driehoek_B-Driehoek_C)))</f>
        <v>5.9916962451206626</v>
      </c>
      <c r="E9955" s="2">
        <f t="shared" ca="1" si="1079"/>
        <v>0.74143167195368231</v>
      </c>
      <c r="F9955" s="2"/>
      <c r="G9955" s="15">
        <f ca="1">_xlfn.NORM.INV(H9955,Normaal_Mu,Normaal_Sigma)</f>
        <v>4.5717923610551026</v>
      </c>
      <c r="H9955" s="2">
        <f t="shared" ca="1" si="1080"/>
        <v>0.41523304867585276</v>
      </c>
      <c r="I9955" s="2"/>
      <c r="J9955" s="15">
        <f ca="1">-LN(K9955) /NegExp_Labda</f>
        <v>4.6444896880818316</v>
      </c>
      <c r="K9955" s="2">
        <f t="shared" ca="1" si="1081"/>
        <v>0.39498877286309453</v>
      </c>
      <c r="L9955" s="2"/>
      <c r="M9955" s="17">
        <f t="shared" ca="1" si="1076"/>
        <v>6</v>
      </c>
      <c r="N9955" s="2">
        <f t="shared" ca="1" si="1077"/>
        <v>0.67512997132952424</v>
      </c>
      <c r="O9955" s="2"/>
      <c r="P9955" s="31">
        <f t="shared" ca="1" si="1082"/>
        <v>4.445490071428333</v>
      </c>
    </row>
    <row r="9956" spans="1:16" x14ac:dyDescent="0.25">
      <c r="A9956" s="32">
        <f ca="1">Uniform_A+B9956*(Uniform_B-Uniform_A)</f>
        <v>8.3256706247687191</v>
      </c>
      <c r="B9956" s="2">
        <f t="shared" ca="1" si="1078"/>
        <v>0.83256706247687184</v>
      </c>
      <c r="C9956" s="4"/>
      <c r="D9956" s="5">
        <f ca="1">IF(E9956&lt;(Driehoek_C-Driehoek_A)/(Driehoek_B-Driehoek_A),Driehoek_A+SQRT(E9956*(Driehoek_B-Driehoek_A)*(Driehoek_C-Driehoek_A)),Driehoek_B-SQRT((1-E9956)*(Driehoek_B-Driehoek_A)*(Driehoek_B-Driehoek_C)))</f>
        <v>3.2858860716211349</v>
      </c>
      <c r="E9956" s="2">
        <f t="shared" ca="1" si="1079"/>
        <v>0.11810735637065961</v>
      </c>
      <c r="F9956" s="2"/>
      <c r="G9956" s="15">
        <f ca="1">_xlfn.NORM.INV(H9956,Normaal_Mu,Normaal_Sigma)</f>
        <v>6.6924399645136496</v>
      </c>
      <c r="H9956" s="2">
        <f t="shared" ca="1" si="1080"/>
        <v>0.80128498167585738</v>
      </c>
      <c r="I9956" s="2"/>
      <c r="J9956" s="15">
        <f ca="1">-LN(K9956) /NegExp_Labda</f>
        <v>5.5360086501341819</v>
      </c>
      <c r="K9956" s="2">
        <f t="shared" ca="1" si="1081"/>
        <v>0.33048244749992017</v>
      </c>
      <c r="L9956" s="2"/>
      <c r="M9956" s="17">
        <f t="shared" ca="1" si="1076"/>
        <v>4</v>
      </c>
      <c r="N9956" s="2">
        <f t="shared" ca="1" si="1077"/>
        <v>0.28982158239751787</v>
      </c>
      <c r="O9956" s="2"/>
      <c r="P9956" s="31">
        <f t="shared" ca="1" si="1082"/>
        <v>5.5680010622075375</v>
      </c>
    </row>
    <row r="9957" spans="1:16" x14ac:dyDescent="0.25">
      <c r="A9957" s="32">
        <f ca="1">Uniform_A+B9957*(Uniform_B-Uniform_A)</f>
        <v>5.0743028477314525</v>
      </c>
      <c r="B9957" s="2">
        <f t="shared" ca="1" si="1078"/>
        <v>0.50743028477314522</v>
      </c>
      <c r="C9957" s="4"/>
      <c r="D9957" s="5">
        <f ca="1">IF(E9957&lt;(Driehoek_C-Driehoek_A)/(Driehoek_B-Driehoek_A),Driehoek_A+SQRT(E9957*(Driehoek_B-Driehoek_A)*(Driehoek_C-Driehoek_A)),Driehoek_B-SQRT((1-E9957)*(Driehoek_B-Driehoek_A)*(Driehoek_B-Driehoek_C)))</f>
        <v>7.7434243755105419</v>
      </c>
      <c r="E9957" s="2">
        <f t="shared" ca="1" si="1079"/>
        <v>0.95488621999825507</v>
      </c>
      <c r="F9957" s="2"/>
      <c r="G9957" s="15">
        <f ca="1">_xlfn.NORM.INV(H9957,Normaal_Mu,Normaal_Sigma)</f>
        <v>2.6440256977893632</v>
      </c>
      <c r="H9957" s="2">
        <f t="shared" ca="1" si="1080"/>
        <v>0.11940086433759389</v>
      </c>
      <c r="I9957" s="2"/>
      <c r="J9957" s="15">
        <f ca="1">-LN(K9957) /NegExp_Labda</f>
        <v>0.22418124288282243</v>
      </c>
      <c r="K9957" s="2">
        <f t="shared" ca="1" si="1081"/>
        <v>0.95615404059956144</v>
      </c>
      <c r="L9957" s="2"/>
      <c r="M9957" s="17">
        <f t="shared" ca="1" si="1076"/>
        <v>4</v>
      </c>
      <c r="N9957" s="2">
        <f t="shared" ca="1" si="1077"/>
        <v>0.35680203967982382</v>
      </c>
      <c r="O9957" s="2"/>
      <c r="P9957" s="31">
        <f t="shared" ca="1" si="1082"/>
        <v>3.9371868327828365</v>
      </c>
    </row>
    <row r="9958" spans="1:16" x14ac:dyDescent="0.25">
      <c r="A9958" s="32">
        <f ca="1">Uniform_A+B9958*(Uniform_B-Uniform_A)</f>
        <v>9.0036284214662192</v>
      </c>
      <c r="B9958" s="2">
        <f t="shared" ca="1" si="1078"/>
        <v>0.90036284214662199</v>
      </c>
      <c r="C9958" s="4"/>
      <c r="D9958" s="5">
        <f ca="1">IF(E9958&lt;(Driehoek_C-Driehoek_A)/(Driehoek_B-Driehoek_A),Driehoek_A+SQRT(E9958*(Driehoek_B-Driehoek_A)*(Driehoek_C-Driehoek_A)),Driehoek_B-SQRT((1-E9958)*(Driehoek_B-Driehoek_A)*(Driehoek_B-Driehoek_C)))</f>
        <v>4.4555939129092561</v>
      </c>
      <c r="E9958" s="2">
        <f t="shared" ca="1" si="1079"/>
        <v>0.40995352330321699</v>
      </c>
      <c r="F9958" s="2"/>
      <c r="G9958" s="15">
        <f ca="1">_xlfn.NORM.INV(H9958,Normaal_Mu,Normaal_Sigma)</f>
        <v>4.7177933724775336</v>
      </c>
      <c r="H9958" s="2">
        <f t="shared" ca="1" si="1080"/>
        <v>0.44389416292150685</v>
      </c>
      <c r="I9958" s="2"/>
      <c r="J9958" s="15">
        <f ca="1">-LN(K9958) /NegExp_Labda</f>
        <v>4.013380305368039</v>
      </c>
      <c r="K9958" s="2">
        <f t="shared" ca="1" si="1081"/>
        <v>0.44812813982329969</v>
      </c>
      <c r="L9958" s="2"/>
      <c r="M9958" s="17">
        <f t="shared" ca="1" si="1076"/>
        <v>5</v>
      </c>
      <c r="N9958" s="2">
        <f t="shared" ca="1" si="1077"/>
        <v>0.53977766890247392</v>
      </c>
      <c r="O9958" s="2"/>
      <c r="P9958" s="31">
        <f t="shared" ca="1" si="1082"/>
        <v>5.4380792024442091</v>
      </c>
    </row>
    <row r="9959" spans="1:16" x14ac:dyDescent="0.25">
      <c r="A9959" s="32">
        <f ca="1">Uniform_A+B9959*(Uniform_B-Uniform_A)</f>
        <v>6.2688978342211996</v>
      </c>
      <c r="B9959" s="2">
        <f t="shared" ca="1" si="1078"/>
        <v>0.62688978342211998</v>
      </c>
      <c r="C9959" s="4"/>
      <c r="D9959" s="5">
        <f ca="1">IF(E9959&lt;(Driehoek_C-Driehoek_A)/(Driehoek_B-Driehoek_A),Driehoek_A+SQRT(E9959*(Driehoek_B-Driehoek_A)*(Driehoek_C-Driehoek_A)),Driehoek_B-SQRT((1-E9959)*(Driehoek_B-Driehoek_A)*(Driehoek_B-Driehoek_C)))</f>
        <v>7.1787166749794755</v>
      </c>
      <c r="E9959" s="2">
        <f t="shared" ca="1" si="1079"/>
        <v>0.90522648714291953</v>
      </c>
      <c r="F9959" s="2"/>
      <c r="G9959" s="15">
        <f ca="1">_xlfn.NORM.INV(H9959,Normaal_Mu,Normaal_Sigma)</f>
        <v>4.2454872552756875</v>
      </c>
      <c r="H9959" s="2">
        <f t="shared" ca="1" si="1080"/>
        <v>0.35299154535615462</v>
      </c>
      <c r="I9959" s="2"/>
      <c r="J9959" s="15">
        <f ca="1">-LN(K9959) /NegExp_Labda</f>
        <v>9.6665911855631617</v>
      </c>
      <c r="K9959" s="2">
        <f t="shared" ca="1" si="1081"/>
        <v>0.14466736055291374</v>
      </c>
      <c r="L9959" s="2"/>
      <c r="M9959" s="17">
        <f t="shared" ca="1" si="1076"/>
        <v>6</v>
      </c>
      <c r="N9959" s="2">
        <f t="shared" ca="1" si="1077"/>
        <v>0.72215735968576289</v>
      </c>
      <c r="O9959" s="2"/>
      <c r="P9959" s="31">
        <f t="shared" ca="1" si="1082"/>
        <v>6.6719385900079047</v>
      </c>
    </row>
    <row r="9960" spans="1:16" x14ac:dyDescent="0.25">
      <c r="A9960" s="32">
        <f ca="1">Uniform_A+B9960*(Uniform_B-Uniform_A)</f>
        <v>8.6842629273703551</v>
      </c>
      <c r="B9960" s="2">
        <f t="shared" ca="1" si="1078"/>
        <v>0.86842629273703553</v>
      </c>
      <c r="C9960" s="4"/>
      <c r="D9960" s="5">
        <f ca="1">IF(E9960&lt;(Driehoek_C-Driehoek_A)/(Driehoek_B-Driehoek_A),Driehoek_A+SQRT(E9960*(Driehoek_B-Driehoek_A)*(Driehoek_C-Driehoek_A)),Driehoek_B-SQRT((1-E9960)*(Driehoek_B-Driehoek_A)*(Driehoek_B-Driehoek_C)))</f>
        <v>3.1492116018703626</v>
      </c>
      <c r="E9960" s="2">
        <f t="shared" ca="1" si="1079"/>
        <v>9.4334807562388878E-2</v>
      </c>
      <c r="F9960" s="2"/>
      <c r="G9960" s="15">
        <f ca="1">_xlfn.NORM.INV(H9960,Normaal_Mu,Normaal_Sigma)</f>
        <v>5.6418894578354752</v>
      </c>
      <c r="H9960" s="2">
        <f t="shared" ca="1" si="1080"/>
        <v>0.62587386164795145</v>
      </c>
      <c r="I9960" s="2"/>
      <c r="J9960" s="15">
        <f ca="1">-LN(K9960) /NegExp_Labda</f>
        <v>1.3384956299028212</v>
      </c>
      <c r="K9960" s="2">
        <f t="shared" ca="1" si="1081"/>
        <v>0.76513795660664019</v>
      </c>
      <c r="L9960" s="2"/>
      <c r="M9960" s="17">
        <f t="shared" ca="1" si="1076"/>
        <v>3</v>
      </c>
      <c r="N9960" s="2">
        <f t="shared" ca="1" si="1077"/>
        <v>0.2594689870082032</v>
      </c>
      <c r="O9960" s="2"/>
      <c r="P9960" s="31">
        <f t="shared" ca="1" si="1082"/>
        <v>4.3627719233958029</v>
      </c>
    </row>
    <row r="9961" spans="1:16" x14ac:dyDescent="0.25">
      <c r="A9961" s="32">
        <f ca="1">Uniform_A+B9961*(Uniform_B-Uniform_A)</f>
        <v>7.5170247570075412</v>
      </c>
      <c r="B9961" s="2">
        <f t="shared" ca="1" si="1078"/>
        <v>0.7517024757007541</v>
      </c>
      <c r="C9961" s="4"/>
      <c r="D9961" s="5">
        <f ca="1">IF(E9961&lt;(Driehoek_C-Driehoek_A)/(Driehoek_B-Driehoek_A),Driehoek_A+SQRT(E9961*(Driehoek_B-Driehoek_A)*(Driehoek_C-Driehoek_A)),Driehoek_B-SQRT((1-E9961)*(Driehoek_B-Driehoek_A)*(Driehoek_B-Driehoek_C)))</f>
        <v>6.1335852994127782</v>
      </c>
      <c r="E9961" s="2">
        <f t="shared" ca="1" si="1079"/>
        <v>0.76524762183592765</v>
      </c>
      <c r="F9961" s="2"/>
      <c r="G9961" s="15">
        <f ca="1">_xlfn.NORM.INV(H9961,Normaal_Mu,Normaal_Sigma)</f>
        <v>3.9736005103105376</v>
      </c>
      <c r="H9961" s="2">
        <f t="shared" ca="1" si="1080"/>
        <v>0.30390580221413943</v>
      </c>
      <c r="I9961" s="2"/>
      <c r="J9961" s="15">
        <f ca="1">-LN(K9961) /NegExp_Labda</f>
        <v>8.4396140861976807</v>
      </c>
      <c r="K9961" s="2">
        <f t="shared" ca="1" si="1081"/>
        <v>0.1849032031150708</v>
      </c>
      <c r="L9961" s="2"/>
      <c r="M9961" s="17">
        <f t="shared" ca="1" si="1076"/>
        <v>7</v>
      </c>
      <c r="N9961" s="2">
        <f t="shared" ca="1" si="1077"/>
        <v>0.77799186257420616</v>
      </c>
      <c r="O9961" s="2"/>
      <c r="P9961" s="31">
        <f t="shared" ca="1" si="1082"/>
        <v>6.6127649305857075</v>
      </c>
    </row>
    <row r="9962" spans="1:16" x14ac:dyDescent="0.25">
      <c r="A9962" s="32">
        <f ca="1">Uniform_A+B9962*(Uniform_B-Uniform_A)</f>
        <v>6.6619256930594952</v>
      </c>
      <c r="B9962" s="2">
        <f t="shared" ca="1" si="1078"/>
        <v>0.6661925693059495</v>
      </c>
      <c r="C9962" s="4"/>
      <c r="D9962" s="5">
        <f ca="1">IF(E9962&lt;(Driehoek_C-Driehoek_A)/(Driehoek_B-Driehoek_A),Driehoek_A+SQRT(E9962*(Driehoek_B-Driehoek_A)*(Driehoek_C-Driehoek_A)),Driehoek_B-SQRT((1-E9962)*(Driehoek_B-Driehoek_A)*(Driehoek_B-Driehoek_C)))</f>
        <v>3.4687075550291415</v>
      </c>
      <c r="E9962" s="2">
        <f t="shared" ca="1" si="1079"/>
        <v>0.1540787058714056</v>
      </c>
      <c r="F9962" s="2"/>
      <c r="G9962" s="15">
        <f ca="1">_xlfn.NORM.INV(H9962,Normaal_Mu,Normaal_Sigma)</f>
        <v>3.6732957015689229</v>
      </c>
      <c r="H9962" s="2">
        <f t="shared" ca="1" si="1080"/>
        <v>0.25355252227752245</v>
      </c>
      <c r="I9962" s="2"/>
      <c r="J9962" s="15">
        <f ca="1">-LN(K9962) /NegExp_Labda</f>
        <v>0.88552650247986264</v>
      </c>
      <c r="K9962" s="2">
        <f t="shared" ca="1" si="1081"/>
        <v>0.8376915705407374</v>
      </c>
      <c r="L9962" s="2"/>
      <c r="M9962" s="17">
        <f t="shared" ca="1" si="1076"/>
        <v>3</v>
      </c>
      <c r="N9962" s="2">
        <f t="shared" ca="1" si="1077"/>
        <v>0.20841458172340377</v>
      </c>
      <c r="O9962" s="2"/>
      <c r="P9962" s="31">
        <f t="shared" ca="1" si="1082"/>
        <v>3.5378910904274847</v>
      </c>
    </row>
    <row r="9963" spans="1:16" x14ac:dyDescent="0.25">
      <c r="A9963" s="32">
        <f ca="1">Uniform_A+B9963*(Uniform_B-Uniform_A)</f>
        <v>4.9250708978773403</v>
      </c>
      <c r="B9963" s="2">
        <f t="shared" ca="1" si="1078"/>
        <v>0.49250708978773405</v>
      </c>
      <c r="C9963" s="4"/>
      <c r="D9963" s="5">
        <f ca="1">IF(E9963&lt;(Driehoek_C-Driehoek_A)/(Driehoek_B-Driehoek_A),Driehoek_A+SQRT(E9963*(Driehoek_B-Driehoek_A)*(Driehoek_C-Driehoek_A)),Driehoek_B-SQRT((1-E9963)*(Driehoek_B-Driehoek_A)*(Driehoek_B-Driehoek_C)))</f>
        <v>7.2416359542254938</v>
      </c>
      <c r="E9963" s="2">
        <f t="shared" ca="1" si="1079"/>
        <v>0.9116615966436431</v>
      </c>
      <c r="F9963" s="2"/>
      <c r="G9963" s="15">
        <f ca="1">_xlfn.NORM.INV(H9963,Normaal_Mu,Normaal_Sigma)</f>
        <v>4.46931901625707</v>
      </c>
      <c r="H9963" s="2">
        <f t="shared" ca="1" si="1080"/>
        <v>0.39537358702161063</v>
      </c>
      <c r="I9963" s="2"/>
      <c r="J9963" s="15">
        <f ca="1">-LN(K9963) /NegExp_Labda</f>
        <v>1.7217712560602254</v>
      </c>
      <c r="K9963" s="2">
        <f t="shared" ca="1" si="1081"/>
        <v>0.70867783359537861</v>
      </c>
      <c r="L9963" s="2"/>
      <c r="M9963" s="17">
        <f t="shared" ca="1" si="1076"/>
        <v>5</v>
      </c>
      <c r="N9963" s="2">
        <f t="shared" ca="1" si="1077"/>
        <v>0.53405097231639953</v>
      </c>
      <c r="O9963" s="2"/>
      <c r="P9963" s="31">
        <f t="shared" ca="1" si="1082"/>
        <v>4.671559424884026</v>
      </c>
    </row>
    <row r="9964" spans="1:16" x14ac:dyDescent="0.25">
      <c r="A9964" s="32">
        <f ca="1">Uniform_A+B9964*(Uniform_B-Uniform_A)</f>
        <v>2.419436938770021</v>
      </c>
      <c r="B9964" s="2">
        <f t="shared" ca="1" si="1078"/>
        <v>0.2419436938770021</v>
      </c>
      <c r="C9964" s="4"/>
      <c r="D9964" s="5">
        <f ca="1">IF(E9964&lt;(Driehoek_C-Driehoek_A)/(Driehoek_B-Driehoek_A),Driehoek_A+SQRT(E9964*(Driehoek_B-Driehoek_A)*(Driehoek_C-Driehoek_A)),Driehoek_B-SQRT((1-E9964)*(Driehoek_B-Driehoek_A)*(Driehoek_B-Driehoek_C)))</f>
        <v>3.9382650774659602</v>
      </c>
      <c r="E9964" s="2">
        <f t="shared" ca="1" si="1079"/>
        <v>0.26834796503743741</v>
      </c>
      <c r="F9964" s="2"/>
      <c r="G9964" s="15">
        <f ca="1">_xlfn.NORM.INV(H9964,Normaal_Mu,Normaal_Sigma)</f>
        <v>6.3625814076937015</v>
      </c>
      <c r="H9964" s="2">
        <f t="shared" ca="1" si="1080"/>
        <v>0.75215621784747644</v>
      </c>
      <c r="I9964" s="2"/>
      <c r="J9964" s="15">
        <f ca="1">-LN(K9964) /NegExp_Labda</f>
        <v>2.802050816087085</v>
      </c>
      <c r="K9964" s="2">
        <f t="shared" ca="1" si="1081"/>
        <v>0.5709748229431546</v>
      </c>
      <c r="L9964" s="2"/>
      <c r="M9964" s="17">
        <f t="shared" ca="1" si="1076"/>
        <v>6</v>
      </c>
      <c r="N9964" s="2">
        <f t="shared" ca="1" si="1077"/>
        <v>0.74624293017987064</v>
      </c>
      <c r="O9964" s="2"/>
      <c r="P9964" s="31">
        <f t="shared" ca="1" si="1082"/>
        <v>4.3044668480033534</v>
      </c>
    </row>
    <row r="9965" spans="1:16" x14ac:dyDescent="0.25">
      <c r="A9965" s="32">
        <f ca="1">Uniform_A+B9965*(Uniform_B-Uniform_A)</f>
        <v>6.0775650663073586</v>
      </c>
      <c r="B9965" s="2">
        <f t="shared" ca="1" si="1078"/>
        <v>0.60775650663073588</v>
      </c>
      <c r="C9965" s="4"/>
      <c r="D9965" s="5">
        <f ca="1">IF(E9965&lt;(Driehoek_C-Driehoek_A)/(Driehoek_B-Driehoek_A),Driehoek_A+SQRT(E9965*(Driehoek_B-Driehoek_A)*(Driehoek_C-Driehoek_A)),Driehoek_B-SQRT((1-E9965)*(Driehoek_B-Driehoek_A)*(Driehoek_B-Driehoek_C)))</f>
        <v>4.5011836573728035</v>
      </c>
      <c r="E9965" s="2">
        <f t="shared" ca="1" si="1079"/>
        <v>0.42173290043744149</v>
      </c>
      <c r="F9965" s="2"/>
      <c r="G9965" s="15">
        <f ca="1">_xlfn.NORM.INV(H9965,Normaal_Mu,Normaal_Sigma)</f>
        <v>9.0351839949009047</v>
      </c>
      <c r="H9965" s="2">
        <f t="shared" ca="1" si="1080"/>
        <v>0.97818311449851492</v>
      </c>
      <c r="I9965" s="2"/>
      <c r="J9965" s="15">
        <f ca="1">-LN(K9965) /NegExp_Labda</f>
        <v>1.9709621809565896</v>
      </c>
      <c r="K9965" s="2">
        <f t="shared" ca="1" si="1081"/>
        <v>0.67422429859969502</v>
      </c>
      <c r="L9965" s="2"/>
      <c r="M9965" s="17">
        <f t="shared" ref="M9965:M10004" ca="1" si="1083">VLOOKUP(N9965,$S$5:$T$105,2,TRUE)</f>
        <v>2</v>
      </c>
      <c r="N9965" s="2">
        <f t="shared" ca="1" si="1077"/>
        <v>6.3339533906755618E-2</v>
      </c>
      <c r="O9965" s="2"/>
      <c r="P9965" s="31">
        <f t="shared" ca="1" si="1082"/>
        <v>4.7169789799075321</v>
      </c>
    </row>
    <row r="9966" spans="1:16" x14ac:dyDescent="0.25">
      <c r="A9966" s="32">
        <f ca="1">Uniform_A+B9966*(Uniform_B-Uniform_A)</f>
        <v>7.2651965846698809</v>
      </c>
      <c r="B9966" s="2">
        <f t="shared" ca="1" si="1078"/>
        <v>0.72651965846698807</v>
      </c>
      <c r="C9966" s="4"/>
      <c r="D9966" s="5">
        <f ca="1">IF(E9966&lt;(Driehoek_C-Driehoek_A)/(Driehoek_B-Driehoek_A),Driehoek_A+SQRT(E9966*(Driehoek_B-Driehoek_A)*(Driehoek_C-Driehoek_A)),Driehoek_B-SQRT((1-E9966)*(Driehoek_B-Driehoek_A)*(Driehoek_B-Driehoek_C)))</f>
        <v>4.5624291369369949</v>
      </c>
      <c r="E9966" s="2">
        <f t="shared" ca="1" si="1079"/>
        <v>0.43737042386555025</v>
      </c>
      <c r="F9966" s="2"/>
      <c r="G9966" s="15">
        <f ca="1">_xlfn.NORM.INV(H9966,Normaal_Mu,Normaal_Sigma)</f>
        <v>7.0665523076267451</v>
      </c>
      <c r="H9966" s="2">
        <f t="shared" ca="1" si="1080"/>
        <v>0.84926265828894409</v>
      </c>
      <c r="I9966" s="2"/>
      <c r="J9966" s="15">
        <f ca="1">-LN(K9966) /NegExp_Labda</f>
        <v>4.2573746531968144</v>
      </c>
      <c r="K9966" s="2">
        <f t="shared" ca="1" si="1081"/>
        <v>0.42678498924497088</v>
      </c>
      <c r="L9966" s="2"/>
      <c r="M9966" s="17">
        <f t="shared" ca="1" si="1083"/>
        <v>7</v>
      </c>
      <c r="N9966" s="2">
        <f t="shared" ca="1" si="1077"/>
        <v>0.79113775507697581</v>
      </c>
      <c r="O9966" s="2"/>
      <c r="P9966" s="31">
        <f t="shared" ca="1" si="1082"/>
        <v>6.0303105364860867</v>
      </c>
    </row>
    <row r="9967" spans="1:16" x14ac:dyDescent="0.25">
      <c r="A9967" s="32">
        <f ca="1">Uniform_A+B9967*(Uniform_B-Uniform_A)</f>
        <v>1.5432457587015835</v>
      </c>
      <c r="B9967" s="2">
        <f t="shared" ca="1" si="1078"/>
        <v>0.15432457587015835</v>
      </c>
      <c r="C9967" s="4"/>
      <c r="D9967" s="5">
        <f ca="1">IF(E9967&lt;(Driehoek_C-Driehoek_A)/(Driehoek_B-Driehoek_A),Driehoek_A+SQRT(E9967*(Driehoek_B-Driehoek_A)*(Driehoek_C-Driehoek_A)),Driehoek_B-SQRT((1-E9967)*(Driehoek_B-Driehoek_A)*(Driehoek_B-Driehoek_C)))</f>
        <v>6.232772257312936</v>
      </c>
      <c r="E9967" s="2">
        <f t="shared" ca="1" si="1079"/>
        <v>0.78121287486008739</v>
      </c>
      <c r="F9967" s="2"/>
      <c r="G9967" s="15">
        <f ca="1">_xlfn.NORM.INV(H9967,Normaal_Mu,Normaal_Sigma)</f>
        <v>6.9820329682060649</v>
      </c>
      <c r="H9967" s="2">
        <f t="shared" ca="1" si="1080"/>
        <v>0.83916123440060564</v>
      </c>
      <c r="I9967" s="2"/>
      <c r="J9967" s="15">
        <f ca="1">-LN(K9967) /NegExp_Labda</f>
        <v>5.3126546462831836</v>
      </c>
      <c r="K9967" s="2">
        <f t="shared" ca="1" si="1081"/>
        <v>0.34558006387719442</v>
      </c>
      <c r="L9967" s="2"/>
      <c r="M9967" s="17">
        <f t="shared" ca="1" si="1083"/>
        <v>8</v>
      </c>
      <c r="N9967" s="2">
        <f t="shared" ca="1" si="1077"/>
        <v>0.88753590756330847</v>
      </c>
      <c r="O9967" s="2"/>
      <c r="P9967" s="31">
        <f t="shared" ca="1" si="1082"/>
        <v>5.614141126100753</v>
      </c>
    </row>
    <row r="9968" spans="1:16" x14ac:dyDescent="0.25">
      <c r="A9968" s="32">
        <f ca="1">Uniform_A+B9968*(Uniform_B-Uniform_A)</f>
        <v>9.1841592404057906</v>
      </c>
      <c r="B9968" s="2">
        <f t="shared" ca="1" si="1078"/>
        <v>0.91841592404057903</v>
      </c>
      <c r="C9968" s="4"/>
      <c r="D9968" s="5">
        <f ca="1">IF(E9968&lt;(Driehoek_C-Driehoek_A)/(Driehoek_B-Driehoek_A),Driehoek_A+SQRT(E9968*(Driehoek_B-Driehoek_A)*(Driehoek_C-Driehoek_A)),Driehoek_B-SQRT((1-E9968)*(Driehoek_B-Driehoek_A)*(Driehoek_B-Driehoek_C)))</f>
        <v>5.0897971846607302</v>
      </c>
      <c r="E9968" s="2">
        <f t="shared" ca="1" si="1079"/>
        <v>0.56315182694036714</v>
      </c>
      <c r="F9968" s="2"/>
      <c r="G9968" s="15">
        <f ca="1">_xlfn.NORM.INV(H9968,Normaal_Mu,Normaal_Sigma)</f>
        <v>3.0268577730852506</v>
      </c>
      <c r="H9968" s="2">
        <f t="shared" ca="1" si="1080"/>
        <v>0.16192646857470694</v>
      </c>
      <c r="I9968" s="2"/>
      <c r="J9968" s="15">
        <f ca="1">-LN(K9968) /NegExp_Labda</f>
        <v>1.3017176879410377</v>
      </c>
      <c r="K9968" s="2">
        <f t="shared" ca="1" si="1081"/>
        <v>0.77078674609519771</v>
      </c>
      <c r="L9968" s="2"/>
      <c r="M9968" s="17">
        <f t="shared" ca="1" si="1083"/>
        <v>5</v>
      </c>
      <c r="N9968" s="2">
        <f t="shared" ca="1" si="1077"/>
        <v>0.51590714577877927</v>
      </c>
      <c r="O9968" s="2"/>
      <c r="P9968" s="31">
        <f t="shared" ca="1" si="1082"/>
        <v>4.7205063772185616</v>
      </c>
    </row>
    <row r="9969" spans="1:16" x14ac:dyDescent="0.25">
      <c r="A9969" s="32">
        <f ca="1">Uniform_A+B9969*(Uniform_B-Uniform_A)</f>
        <v>1.6633461407925554</v>
      </c>
      <c r="B9969" s="2">
        <f t="shared" ca="1" si="1078"/>
        <v>0.16633461407925554</v>
      </c>
      <c r="C9969" s="4"/>
      <c r="D9969" s="5">
        <f ca="1">IF(E9969&lt;(Driehoek_C-Driehoek_A)/(Driehoek_B-Driehoek_A),Driehoek_A+SQRT(E9969*(Driehoek_B-Driehoek_A)*(Driehoek_C-Driehoek_A)),Driehoek_B-SQRT((1-E9969)*(Driehoek_B-Driehoek_A)*(Driehoek_B-Driehoek_C)))</f>
        <v>5.8267405627311604</v>
      </c>
      <c r="E9969" s="2">
        <f t="shared" ca="1" si="1079"/>
        <v>0.71229784410812125</v>
      </c>
      <c r="F9969" s="2"/>
      <c r="G9969" s="15">
        <f ca="1">_xlfn.NORM.INV(H9969,Normaal_Mu,Normaal_Sigma)</f>
        <v>7.3598921166090356</v>
      </c>
      <c r="H9969" s="2">
        <f t="shared" ca="1" si="1080"/>
        <v>0.88098916518957504</v>
      </c>
      <c r="I9969" s="2"/>
      <c r="J9969" s="15">
        <f ca="1">-LN(K9969) /NegExp_Labda</f>
        <v>1.8056390438713699</v>
      </c>
      <c r="K9969" s="2">
        <f t="shared" ca="1" si="1081"/>
        <v>0.69688992412774631</v>
      </c>
      <c r="L9969" s="2"/>
      <c r="M9969" s="17">
        <f t="shared" ca="1" si="1083"/>
        <v>6</v>
      </c>
      <c r="N9969" s="2">
        <f t="shared" ca="1" si="1077"/>
        <v>0.62342364571186948</v>
      </c>
      <c r="O9969" s="2"/>
      <c r="P9969" s="31">
        <f t="shared" ca="1" si="1082"/>
        <v>4.5311235728008246</v>
      </c>
    </row>
    <row r="9970" spans="1:16" x14ac:dyDescent="0.25">
      <c r="A9970" s="32">
        <f ca="1">Uniform_A+B9970*(Uniform_B-Uniform_A)</f>
        <v>9.4020872795134185</v>
      </c>
      <c r="B9970" s="2">
        <f t="shared" ca="1" si="1078"/>
        <v>0.94020872795134192</v>
      </c>
      <c r="C9970" s="4"/>
      <c r="D9970" s="5">
        <f ca="1">IF(E9970&lt;(Driehoek_C-Driehoek_A)/(Driehoek_B-Driehoek_A),Driehoek_A+SQRT(E9970*(Driehoek_B-Driehoek_A)*(Driehoek_C-Driehoek_A)),Driehoek_B-SQRT((1-E9970)*(Driehoek_B-Driehoek_A)*(Driehoek_B-Driehoek_C)))</f>
        <v>4.3522473821712184</v>
      </c>
      <c r="E9970" s="2">
        <f t="shared" ca="1" si="1079"/>
        <v>0.38281130295616295</v>
      </c>
      <c r="F9970" s="2"/>
      <c r="G9970" s="15">
        <f ca="1">_xlfn.NORM.INV(H9970,Normaal_Mu,Normaal_Sigma)</f>
        <v>2.3394808624243097</v>
      </c>
      <c r="H9970" s="2">
        <f t="shared" ca="1" si="1080"/>
        <v>9.1716381742846798E-2</v>
      </c>
      <c r="I9970" s="2"/>
      <c r="J9970" s="15">
        <f ca="1">-LN(K9970) /NegExp_Labda</f>
        <v>0.35470240156991117</v>
      </c>
      <c r="K9970" s="2">
        <f t="shared" ca="1" si="1081"/>
        <v>0.93151733409687698</v>
      </c>
      <c r="L9970" s="2"/>
      <c r="M9970" s="17">
        <f t="shared" ca="1" si="1083"/>
        <v>6</v>
      </c>
      <c r="N9970" s="2">
        <f t="shared" ca="1" si="1077"/>
        <v>0.64273941627696596</v>
      </c>
      <c r="O9970" s="2"/>
      <c r="P9970" s="31">
        <f t="shared" ca="1" si="1082"/>
        <v>4.4897035851357714</v>
      </c>
    </row>
    <row r="9971" spans="1:16" x14ac:dyDescent="0.25">
      <c r="A9971" s="32">
        <f ca="1">Uniform_A+B9971*(Uniform_B-Uniform_A)</f>
        <v>7.793565772759238</v>
      </c>
      <c r="B9971" s="2">
        <f t="shared" ca="1" si="1078"/>
        <v>0.77935657727592378</v>
      </c>
      <c r="C9971" s="4"/>
      <c r="D9971" s="5">
        <f ca="1">IF(E9971&lt;(Driehoek_C-Driehoek_A)/(Driehoek_B-Driehoek_A),Driehoek_A+SQRT(E9971*(Driehoek_B-Driehoek_A)*(Driehoek_C-Driehoek_A)),Driehoek_B-SQRT((1-E9971)*(Driehoek_B-Driehoek_A)*(Driehoek_B-Driehoek_C)))</f>
        <v>6.8167730750406434</v>
      </c>
      <c r="E9971" s="2">
        <f t="shared" ca="1" si="1079"/>
        <v>0.86381486268950036</v>
      </c>
      <c r="F9971" s="2"/>
      <c r="G9971" s="15">
        <f ca="1">_xlfn.NORM.INV(H9971,Normaal_Mu,Normaal_Sigma)</f>
        <v>4.6330236574250838</v>
      </c>
      <c r="H9971" s="2">
        <f t="shared" ca="1" si="1080"/>
        <v>0.42720749958133963</v>
      </c>
      <c r="I9971" s="2"/>
      <c r="J9971" s="15">
        <f ca="1">-LN(K9971) /NegExp_Labda</f>
        <v>1.9455605425993561</v>
      </c>
      <c r="K9971" s="2">
        <f t="shared" ca="1" si="1081"/>
        <v>0.67765829448692538</v>
      </c>
      <c r="L9971" s="2"/>
      <c r="M9971" s="17">
        <f t="shared" ca="1" si="1083"/>
        <v>5</v>
      </c>
      <c r="N9971" s="2">
        <f t="shared" ca="1" si="1077"/>
        <v>0.57961110885377165</v>
      </c>
      <c r="O9971" s="2"/>
      <c r="P9971" s="31">
        <f t="shared" ca="1" si="1082"/>
        <v>5.2377846095648639</v>
      </c>
    </row>
    <row r="9972" spans="1:16" x14ac:dyDescent="0.25">
      <c r="A9972" s="32">
        <f ca="1">Uniform_A+B9972*(Uniform_B-Uniform_A)</f>
        <v>5.2138204021751724</v>
      </c>
      <c r="B9972" s="2">
        <f t="shared" ca="1" si="1078"/>
        <v>0.52138204021751722</v>
      </c>
      <c r="C9972" s="4"/>
      <c r="D9972" s="5">
        <f ca="1">IF(E9972&lt;(Driehoek_C-Driehoek_A)/(Driehoek_B-Driehoek_A),Driehoek_A+SQRT(E9972*(Driehoek_B-Driehoek_A)*(Driehoek_C-Driehoek_A)),Driehoek_B-SQRT((1-E9972)*(Driehoek_B-Driehoek_A)*(Driehoek_B-Driehoek_C)))</f>
        <v>4.4091089826767025</v>
      </c>
      <c r="E9972" s="2">
        <f t="shared" ca="1" si="1079"/>
        <v>0.39782056191600745</v>
      </c>
      <c r="F9972" s="2"/>
      <c r="G9972" s="15">
        <f ca="1">_xlfn.NORM.INV(H9972,Normaal_Mu,Normaal_Sigma)</f>
        <v>4.7971185591385073</v>
      </c>
      <c r="H9972" s="2">
        <f t="shared" ca="1" si="1080"/>
        <v>0.45960030647086092</v>
      </c>
      <c r="I9972" s="2"/>
      <c r="J9972" s="15">
        <f ca="1">-LN(K9972) /NegExp_Labda</f>
        <v>3.3681542689063941</v>
      </c>
      <c r="K9972" s="2">
        <f t="shared" ca="1" si="1081"/>
        <v>0.50985400763591016</v>
      </c>
      <c r="L9972" s="2"/>
      <c r="M9972" s="17">
        <f t="shared" ca="1" si="1083"/>
        <v>8</v>
      </c>
      <c r="N9972" s="2">
        <f t="shared" ca="1" si="1077"/>
        <v>0.91686931175417519</v>
      </c>
      <c r="O9972" s="2"/>
      <c r="P9972" s="31">
        <f t="shared" ca="1" si="1082"/>
        <v>5.1576404425793552</v>
      </c>
    </row>
    <row r="9973" spans="1:16" x14ac:dyDescent="0.25">
      <c r="A9973" s="32">
        <f ca="1">Uniform_A+B9973*(Uniform_B-Uniform_A)</f>
        <v>6.8806655144379745</v>
      </c>
      <c r="B9973" s="2">
        <f t="shared" ca="1" si="1078"/>
        <v>0.68806655144379747</v>
      </c>
      <c r="C9973" s="4"/>
      <c r="D9973" s="5">
        <f ca="1">IF(E9973&lt;(Driehoek_C-Driehoek_A)/(Driehoek_B-Driehoek_A),Driehoek_A+SQRT(E9973*(Driehoek_B-Driehoek_A)*(Driehoek_C-Driehoek_A)),Driehoek_B-SQRT((1-E9973)*(Driehoek_B-Driehoek_A)*(Driehoek_B-Driehoek_C)))</f>
        <v>5.3987359855533956</v>
      </c>
      <c r="E9973" s="2">
        <f t="shared" ca="1" si="1079"/>
        <v>0.62945421423576942</v>
      </c>
      <c r="F9973" s="2"/>
      <c r="G9973" s="15">
        <f ca="1">_xlfn.NORM.INV(H9973,Normaal_Mu,Normaal_Sigma)</f>
        <v>5.9920541498537077</v>
      </c>
      <c r="H9973" s="2">
        <f t="shared" ca="1" si="1080"/>
        <v>0.69006234561312085</v>
      </c>
      <c r="I9973" s="2"/>
      <c r="J9973" s="15">
        <f ca="1">-LN(K9973) /NegExp_Labda</f>
        <v>0.78507646796174857</v>
      </c>
      <c r="K9973" s="2">
        <f t="shared" ca="1" si="1081"/>
        <v>0.85469098742218441</v>
      </c>
      <c r="L9973" s="2"/>
      <c r="M9973" s="17">
        <f t="shared" ca="1" si="1083"/>
        <v>1</v>
      </c>
      <c r="N9973" s="2">
        <f t="shared" ca="1" si="1077"/>
        <v>2.5508939258216179E-2</v>
      </c>
      <c r="O9973" s="2"/>
      <c r="P9973" s="31">
        <f t="shared" ca="1" si="1082"/>
        <v>4.0113064235613649</v>
      </c>
    </row>
    <row r="9974" spans="1:16" x14ac:dyDescent="0.25">
      <c r="A9974" s="32">
        <f ca="1">Uniform_A+B9974*(Uniform_B-Uniform_A)</f>
        <v>5.8363089829137795</v>
      </c>
      <c r="B9974" s="2">
        <f t="shared" ca="1" si="1078"/>
        <v>0.58363089829137793</v>
      </c>
      <c r="C9974" s="4"/>
      <c r="D9974" s="5">
        <f ca="1">IF(E9974&lt;(Driehoek_C-Driehoek_A)/(Driehoek_B-Driehoek_A),Driehoek_A+SQRT(E9974*(Driehoek_B-Driehoek_A)*(Driehoek_C-Driehoek_A)),Driehoek_B-SQRT((1-E9974)*(Driehoek_B-Driehoek_A)*(Driehoek_B-Driehoek_C)))</f>
        <v>2.8307715810898877</v>
      </c>
      <c r="E9974" s="2">
        <f t="shared" ca="1" si="1079"/>
        <v>4.9298672853328007E-2</v>
      </c>
      <c r="F9974" s="2"/>
      <c r="G9974" s="15">
        <f ca="1">_xlfn.NORM.INV(H9974,Normaal_Mu,Normaal_Sigma)</f>
        <v>8.2858556752034271</v>
      </c>
      <c r="H9974" s="2">
        <f t="shared" ca="1" si="1080"/>
        <v>0.94980106769827222</v>
      </c>
      <c r="I9974" s="2"/>
      <c r="J9974" s="15">
        <f ca="1">-LN(K9974) /NegExp_Labda</f>
        <v>0.97860217137762662</v>
      </c>
      <c r="K9974" s="2">
        <f t="shared" ca="1" si="1081"/>
        <v>0.8222420732500979</v>
      </c>
      <c r="L9974" s="2"/>
      <c r="M9974" s="17">
        <f t="shared" ca="1" si="1083"/>
        <v>6</v>
      </c>
      <c r="N9974" s="2">
        <f t="shared" ca="1" si="1077"/>
        <v>0.63171322125818175</v>
      </c>
      <c r="O9974" s="2"/>
      <c r="P9974" s="31">
        <f t="shared" ca="1" si="1082"/>
        <v>4.7863076821169441</v>
      </c>
    </row>
    <row r="9975" spans="1:16" x14ac:dyDescent="0.25">
      <c r="A9975" s="32">
        <f ca="1">Uniform_A+B9975*(Uniform_B-Uniform_A)</f>
        <v>0.38377168686409391</v>
      </c>
      <c r="B9975" s="2">
        <f t="shared" ca="1" si="1078"/>
        <v>3.8377168686409391E-2</v>
      </c>
      <c r="C9975" s="4"/>
      <c r="D9975" s="5">
        <f ca="1">IF(E9975&lt;(Driehoek_C-Driehoek_A)/(Driehoek_B-Driehoek_A),Driehoek_A+SQRT(E9975*(Driehoek_B-Driehoek_A)*(Driehoek_C-Driehoek_A)),Driehoek_B-SQRT((1-E9975)*(Driehoek_B-Driehoek_A)*(Driehoek_B-Driehoek_C)))</f>
        <v>2.80664030130148</v>
      </c>
      <c r="E9975" s="2">
        <f t="shared" ca="1" si="1079"/>
        <v>4.647632683455305E-2</v>
      </c>
      <c r="F9975" s="2"/>
      <c r="G9975" s="15">
        <f ca="1">_xlfn.NORM.INV(H9975,Normaal_Mu,Normaal_Sigma)</f>
        <v>2.5115860927568785</v>
      </c>
      <c r="H9975" s="2">
        <f t="shared" ca="1" si="1080"/>
        <v>0.10671170259753604</v>
      </c>
      <c r="I9975" s="2"/>
      <c r="J9975" s="15">
        <f ca="1">-LN(K9975) /NegExp_Labda</f>
        <v>5.248691256291333</v>
      </c>
      <c r="K9975" s="2">
        <f t="shared" ca="1" si="1081"/>
        <v>0.35002935686525438</v>
      </c>
      <c r="L9975" s="2"/>
      <c r="M9975" s="17">
        <f t="shared" ca="1" si="1083"/>
        <v>8</v>
      </c>
      <c r="N9975" s="2">
        <f t="shared" ca="1" si="1077"/>
        <v>0.89380395930165712</v>
      </c>
      <c r="O9975" s="2"/>
      <c r="P9975" s="31">
        <f t="shared" ca="1" si="1082"/>
        <v>3.7901378674427568</v>
      </c>
    </row>
    <row r="9976" spans="1:16" x14ac:dyDescent="0.25">
      <c r="A9976" s="32">
        <f ca="1">Uniform_A+B9976*(Uniform_B-Uniform_A)</f>
        <v>5.2188157786127478</v>
      </c>
      <c r="B9976" s="2">
        <f t="shared" ca="1" si="1078"/>
        <v>0.52188157786127476</v>
      </c>
      <c r="C9976" s="4"/>
      <c r="D9976" s="5">
        <f ca="1">IF(E9976&lt;(Driehoek_C-Driehoek_A)/(Driehoek_B-Driehoek_A),Driehoek_A+SQRT(E9976*(Driehoek_B-Driehoek_A)*(Driehoek_C-Driehoek_A)),Driehoek_B-SQRT((1-E9976)*(Driehoek_B-Driehoek_A)*(Driehoek_B-Driehoek_C)))</f>
        <v>8.5689536087605855</v>
      </c>
      <c r="E9976" s="2">
        <f t="shared" ca="1" si="1079"/>
        <v>0.99469140024569935</v>
      </c>
      <c r="F9976" s="2"/>
      <c r="G9976" s="15">
        <f ca="1">_xlfn.NORM.INV(H9976,Normaal_Mu,Normaal_Sigma)</f>
        <v>3.3149467154214083</v>
      </c>
      <c r="H9976" s="2">
        <f t="shared" ca="1" si="1080"/>
        <v>0.19974661662437965</v>
      </c>
      <c r="I9976" s="2"/>
      <c r="J9976" s="15">
        <f ca="1">-LN(K9976) /NegExp_Labda</f>
        <v>8.4161498676091568</v>
      </c>
      <c r="K9976" s="2">
        <f t="shared" ca="1" si="1081"/>
        <v>0.18577296418035583</v>
      </c>
      <c r="L9976" s="2"/>
      <c r="M9976" s="17">
        <f t="shared" ca="1" si="1083"/>
        <v>7</v>
      </c>
      <c r="N9976" s="2">
        <f t="shared" ca="1" si="1077"/>
        <v>0.78308655558902496</v>
      </c>
      <c r="O9976" s="2"/>
      <c r="P9976" s="31">
        <f t="shared" ca="1" si="1082"/>
        <v>6.5037731940807806</v>
      </c>
    </row>
    <row r="9977" spans="1:16" x14ac:dyDescent="0.25">
      <c r="A9977" s="32">
        <f ca="1">Uniform_A+B9977*(Uniform_B-Uniform_A)</f>
        <v>2.1686559509746517</v>
      </c>
      <c r="B9977" s="2">
        <f t="shared" ca="1" si="1078"/>
        <v>0.21686559509746517</v>
      </c>
      <c r="C9977" s="4"/>
      <c r="D9977" s="5">
        <f ca="1">IF(E9977&lt;(Driehoek_C-Driehoek_A)/(Driehoek_B-Driehoek_A),Driehoek_A+SQRT(E9977*(Driehoek_B-Driehoek_A)*(Driehoek_C-Driehoek_A)),Driehoek_B-SQRT((1-E9977)*(Driehoek_B-Driehoek_A)*(Driehoek_B-Driehoek_C)))</f>
        <v>6.5449239349229664</v>
      </c>
      <c r="E9977" s="2">
        <f t="shared" ca="1" si="1079"/>
        <v>0.82778861470531062</v>
      </c>
      <c r="F9977" s="2"/>
      <c r="G9977" s="15">
        <f ca="1">_xlfn.NORM.INV(H9977,Normaal_Mu,Normaal_Sigma)</f>
        <v>4.8383620090468158</v>
      </c>
      <c r="H9977" s="2">
        <f t="shared" ca="1" si="1080"/>
        <v>0.46779295063966819</v>
      </c>
      <c r="I9977" s="2"/>
      <c r="J9977" s="15">
        <f ca="1">-LN(K9977) /NegExp_Labda</f>
        <v>4.4568752858902387</v>
      </c>
      <c r="K9977" s="2">
        <f t="shared" ca="1" si="1081"/>
        <v>0.41009146566423427</v>
      </c>
      <c r="L9977" s="2"/>
      <c r="M9977" s="17">
        <f t="shared" ca="1" si="1083"/>
        <v>5</v>
      </c>
      <c r="N9977" s="2">
        <f t="shared" ca="1" si="1077"/>
        <v>0.59096835196257047</v>
      </c>
      <c r="O9977" s="2"/>
      <c r="P9977" s="31">
        <f t="shared" ca="1" si="1082"/>
        <v>4.6017634361669346</v>
      </c>
    </row>
    <row r="9978" spans="1:16" x14ac:dyDescent="0.25">
      <c r="A9978" s="32">
        <f ca="1">Uniform_A+B9978*(Uniform_B-Uniform_A)</f>
        <v>1.1357073268100482</v>
      </c>
      <c r="B9978" s="2">
        <f t="shared" ca="1" si="1078"/>
        <v>0.11357073268100482</v>
      </c>
      <c r="C9978" s="4"/>
      <c r="D9978" s="5">
        <f ca="1">IF(E9978&lt;(Driehoek_C-Driehoek_A)/(Driehoek_B-Driehoek_A),Driehoek_A+SQRT(E9978*(Driehoek_B-Driehoek_A)*(Driehoek_C-Driehoek_A)),Driehoek_B-SQRT((1-E9978)*(Driehoek_B-Driehoek_A)*(Driehoek_B-Driehoek_C)))</f>
        <v>5.1747010915623477</v>
      </c>
      <c r="E9978" s="2">
        <f t="shared" ca="1" si="1079"/>
        <v>0.58191680746016317</v>
      </c>
      <c r="F9978" s="2"/>
      <c r="G9978" s="15">
        <f ca="1">_xlfn.NORM.INV(H9978,Normaal_Mu,Normaal_Sigma)</f>
        <v>6.5934420984515807</v>
      </c>
      <c r="H9978" s="2">
        <f t="shared" ca="1" si="1080"/>
        <v>0.78719347184119226</v>
      </c>
      <c r="I9978" s="2"/>
      <c r="J9978" s="15">
        <f ca="1">-LN(K9978) /NegExp_Labda</f>
        <v>0.28576344545671611</v>
      </c>
      <c r="K9978" s="2">
        <f t="shared" ca="1" si="1081"/>
        <v>0.94444985116693669</v>
      </c>
      <c r="L9978" s="2"/>
      <c r="M9978" s="17">
        <f t="shared" ca="1" si="1083"/>
        <v>8</v>
      </c>
      <c r="N9978" s="2">
        <f t="shared" ca="1" si="1077"/>
        <v>0.92124535375407512</v>
      </c>
      <c r="O9978" s="2"/>
      <c r="P9978" s="31">
        <f t="shared" ca="1" si="1082"/>
        <v>4.2379227924561382</v>
      </c>
    </row>
    <row r="9979" spans="1:16" x14ac:dyDescent="0.25">
      <c r="A9979" s="32">
        <f ca="1">Uniform_A+B9979*(Uniform_B-Uniform_A)</f>
        <v>7.4270187779525507</v>
      </c>
      <c r="B9979" s="2">
        <f t="shared" ca="1" si="1078"/>
        <v>0.74270187779525509</v>
      </c>
      <c r="C9979" s="4"/>
      <c r="D9979" s="5">
        <f ca="1">IF(E9979&lt;(Driehoek_C-Driehoek_A)/(Driehoek_B-Driehoek_A),Driehoek_A+SQRT(E9979*(Driehoek_B-Driehoek_A)*(Driehoek_C-Driehoek_A)),Driehoek_B-SQRT((1-E9979)*(Driehoek_B-Driehoek_A)*(Driehoek_B-Driehoek_C)))</f>
        <v>6.4819537072749558</v>
      </c>
      <c r="E9979" s="2">
        <f t="shared" ca="1" si="1079"/>
        <v>0.81884122479124755</v>
      </c>
      <c r="F9979" s="2"/>
      <c r="G9979" s="15">
        <f ca="1">_xlfn.NORM.INV(H9979,Normaal_Mu,Normaal_Sigma)</f>
        <v>-9.0583349434341542E-2</v>
      </c>
      <c r="H9979" s="2">
        <f t="shared" ca="1" si="1080"/>
        <v>5.459324657318132E-3</v>
      </c>
      <c r="I9979" s="2"/>
      <c r="J9979" s="15">
        <f ca="1">-LN(K9979) /NegExp_Labda</f>
        <v>2.4259560399081872</v>
      </c>
      <c r="K9979" s="2">
        <f t="shared" ca="1" si="1081"/>
        <v>0.61557948180037092</v>
      </c>
      <c r="L9979" s="2"/>
      <c r="M9979" s="17">
        <f t="shared" ca="1" si="1083"/>
        <v>2</v>
      </c>
      <c r="N9979" s="2">
        <f t="shared" ca="1" si="1077"/>
        <v>0.11797826628324237</v>
      </c>
      <c r="O9979" s="2"/>
      <c r="P9979" s="31">
        <f t="shared" ca="1" si="1082"/>
        <v>3.6488690351402702</v>
      </c>
    </row>
    <row r="9980" spans="1:16" x14ac:dyDescent="0.25">
      <c r="A9980" s="32">
        <f ca="1">Uniform_A+B9980*(Uniform_B-Uniform_A)</f>
        <v>2.2026842926759493</v>
      </c>
      <c r="B9980" s="2">
        <f t="shared" ca="1" si="1078"/>
        <v>0.22026842926759493</v>
      </c>
      <c r="C9980" s="4"/>
      <c r="D9980" s="5">
        <f ca="1">IF(E9980&lt;(Driehoek_C-Driehoek_A)/(Driehoek_B-Driehoek_A),Driehoek_A+SQRT(E9980*(Driehoek_B-Driehoek_A)*(Driehoek_C-Driehoek_A)),Driehoek_B-SQRT((1-E9980)*(Driehoek_B-Driehoek_A)*(Driehoek_B-Driehoek_C)))</f>
        <v>7.0257271593894801</v>
      </c>
      <c r="E9980" s="2">
        <f t="shared" ca="1" si="1079"/>
        <v>0.88863562145221908</v>
      </c>
      <c r="F9980" s="2"/>
      <c r="G9980" s="15">
        <f ca="1">_xlfn.NORM.INV(H9980,Normaal_Mu,Normaal_Sigma)</f>
        <v>4.3822907658614261</v>
      </c>
      <c r="H9980" s="2">
        <f t="shared" ca="1" si="1080"/>
        <v>0.37871606018548254</v>
      </c>
      <c r="I9980" s="2"/>
      <c r="J9980" s="15">
        <f ca="1">-LN(K9980) /NegExp_Labda</f>
        <v>4.0714979146965087</v>
      </c>
      <c r="K9980" s="2">
        <f t="shared" ca="1" si="1081"/>
        <v>0.44294946809922386</v>
      </c>
      <c r="L9980" s="2"/>
      <c r="M9980" s="17">
        <f t="shared" ca="1" si="1083"/>
        <v>9</v>
      </c>
      <c r="N9980" s="2">
        <f t="shared" ca="1" si="1077"/>
        <v>0.95412672109299101</v>
      </c>
      <c r="O9980" s="2"/>
      <c r="P9980" s="31">
        <f t="shared" ca="1" si="1082"/>
        <v>5.3364400265246728</v>
      </c>
    </row>
    <row r="9981" spans="1:16" x14ac:dyDescent="0.25">
      <c r="A9981" s="32">
        <f ca="1">Uniform_A+B9981*(Uniform_B-Uniform_A)</f>
        <v>6.3135190874863367</v>
      </c>
      <c r="B9981" s="2">
        <f t="shared" ca="1" si="1078"/>
        <v>0.63135190874863367</v>
      </c>
      <c r="C9981" s="4"/>
      <c r="D9981" s="5">
        <f ca="1">IF(E9981&lt;(Driehoek_C-Driehoek_A)/(Driehoek_B-Driehoek_A),Driehoek_A+SQRT(E9981*(Driehoek_B-Driehoek_A)*(Driehoek_C-Driehoek_A)),Driehoek_B-SQRT((1-E9981)*(Driehoek_B-Driehoek_A)*(Driehoek_B-Driehoek_C)))</f>
        <v>8.4299034889826387</v>
      </c>
      <c r="E9981" s="2">
        <f t="shared" ca="1" si="1079"/>
        <v>0.99071399908930946</v>
      </c>
      <c r="F9981" s="2"/>
      <c r="G9981" s="15">
        <f ca="1">_xlfn.NORM.INV(H9981,Normaal_Mu,Normaal_Sigma)</f>
        <v>5.1776052384589182</v>
      </c>
      <c r="H9981" s="2">
        <f t="shared" ca="1" si="1080"/>
        <v>0.53538061196334885</v>
      </c>
      <c r="I9981" s="2"/>
      <c r="J9981" s="15">
        <f ca="1">-LN(K9981) /NegExp_Labda</f>
        <v>2.066408490637039</v>
      </c>
      <c r="K9981" s="2">
        <f t="shared" ca="1" si="1081"/>
        <v>0.66147592005205424</v>
      </c>
      <c r="L9981" s="2"/>
      <c r="M9981" s="17">
        <f t="shared" ca="1" si="1083"/>
        <v>6</v>
      </c>
      <c r="N9981" s="2">
        <f t="shared" ca="1" si="1077"/>
        <v>0.74330012653135769</v>
      </c>
      <c r="O9981" s="2"/>
      <c r="P9981" s="31">
        <f t="shared" ca="1" si="1082"/>
        <v>5.5974872611129864</v>
      </c>
    </row>
    <row r="9982" spans="1:16" x14ac:dyDescent="0.25">
      <c r="A9982" s="32">
        <f ca="1">Uniform_A+B9982*(Uniform_B-Uniform_A)</f>
        <v>0.32582952835095824</v>
      </c>
      <c r="B9982" s="2">
        <f t="shared" ca="1" si="1078"/>
        <v>3.2582952835095824E-2</v>
      </c>
      <c r="C9982" s="4"/>
      <c r="D9982" s="5">
        <f ca="1">IF(E9982&lt;(Driehoek_C-Driehoek_A)/(Driehoek_B-Driehoek_A),Driehoek_A+SQRT(E9982*(Driehoek_B-Driehoek_A)*(Driehoek_C-Driehoek_A)),Driehoek_B-SQRT((1-E9982)*(Driehoek_B-Driehoek_A)*(Driehoek_B-Driehoek_C)))</f>
        <v>4.5548285890894018</v>
      </c>
      <c r="E9982" s="2">
        <f t="shared" ca="1" si="1079"/>
        <v>0.43544146078923096</v>
      </c>
      <c r="F9982" s="2"/>
      <c r="G9982" s="15">
        <f ca="1">_xlfn.NORM.INV(H9982,Normaal_Mu,Normaal_Sigma)</f>
        <v>3.6144331434436605</v>
      </c>
      <c r="H9982" s="2">
        <f t="shared" ca="1" si="1080"/>
        <v>0.24422273673678896</v>
      </c>
      <c r="I9982" s="2"/>
      <c r="J9982" s="15">
        <f ca="1">-LN(K9982) /NegExp_Labda</f>
        <v>0.39589350167659187</v>
      </c>
      <c r="K9982" s="2">
        <f t="shared" ca="1" si="1081"/>
        <v>0.92387481295391971</v>
      </c>
      <c r="L9982" s="2"/>
      <c r="M9982" s="17">
        <f t="shared" ca="1" si="1083"/>
        <v>4</v>
      </c>
      <c r="N9982" s="2">
        <f t="shared" ca="1" si="1077"/>
        <v>0.4381496164373726</v>
      </c>
      <c r="O9982" s="2"/>
      <c r="P9982" s="31">
        <f t="shared" ca="1" si="1082"/>
        <v>2.5781969525121227</v>
      </c>
    </row>
    <row r="9983" spans="1:16" x14ac:dyDescent="0.25">
      <c r="A9983" s="32">
        <f ca="1">Uniform_A+B9983*(Uniform_B-Uniform_A)</f>
        <v>8.3635849573183449</v>
      </c>
      <c r="B9983" s="2">
        <f t="shared" ca="1" si="1078"/>
        <v>0.83635849573183452</v>
      </c>
      <c r="C9983" s="4"/>
      <c r="D9983" s="5">
        <f ca="1">IF(E9983&lt;(Driehoek_C-Driehoek_A)/(Driehoek_B-Driehoek_A),Driehoek_A+SQRT(E9983*(Driehoek_B-Driehoek_A)*(Driehoek_C-Driehoek_A)),Driehoek_B-SQRT((1-E9983)*(Driehoek_B-Driehoek_A)*(Driehoek_B-Driehoek_C)))</f>
        <v>5.7398951279063795</v>
      </c>
      <c r="E9983" s="2">
        <f t="shared" ca="1" si="1079"/>
        <v>0.69633474922718397</v>
      </c>
      <c r="F9983" s="2"/>
      <c r="G9983" s="15">
        <f ca="1">_xlfn.NORM.INV(H9983,Normaal_Mu,Normaal_Sigma)</f>
        <v>2.5865539677260641</v>
      </c>
      <c r="H9983" s="2">
        <f t="shared" ca="1" si="1080"/>
        <v>0.11376941608537383</v>
      </c>
      <c r="I9983" s="2"/>
      <c r="J9983" s="15">
        <f ca="1">-LN(K9983) /NegExp_Labda</f>
        <v>6.5783177166268496</v>
      </c>
      <c r="K9983" s="2">
        <f t="shared" ca="1" si="1081"/>
        <v>0.26829623798419322</v>
      </c>
      <c r="L9983" s="2"/>
      <c r="M9983" s="17">
        <f t="shared" ca="1" si="1083"/>
        <v>4</v>
      </c>
      <c r="N9983" s="2">
        <f t="shared" ca="1" si="1077"/>
        <v>0.43160962041100392</v>
      </c>
      <c r="O9983" s="2"/>
      <c r="P9983" s="31">
        <f t="shared" ca="1" si="1082"/>
        <v>5.4536703539155278</v>
      </c>
    </row>
    <row r="9984" spans="1:16" x14ac:dyDescent="0.25">
      <c r="A9984" s="32">
        <f ca="1">Uniform_A+B9984*(Uniform_B-Uniform_A)</f>
        <v>0.46551835208374581</v>
      </c>
      <c r="B9984" s="2">
        <f t="shared" ca="1" si="1078"/>
        <v>4.6551835208374581E-2</v>
      </c>
      <c r="C9984" s="4"/>
      <c r="D9984" s="5">
        <f ca="1">IF(E9984&lt;(Driehoek_C-Driehoek_A)/(Driehoek_B-Driehoek_A),Driehoek_A+SQRT(E9984*(Driehoek_B-Driehoek_A)*(Driehoek_C-Driehoek_A)),Driehoek_B-SQRT((1-E9984)*(Driehoek_B-Driehoek_A)*(Driehoek_B-Driehoek_C)))</f>
        <v>4.8292061284819328</v>
      </c>
      <c r="E9984" s="2">
        <f t="shared" ca="1" si="1079"/>
        <v>0.50298509946592385</v>
      </c>
      <c r="F9984" s="2"/>
      <c r="G9984" s="15">
        <f ca="1">_xlfn.NORM.INV(H9984,Normaal_Mu,Normaal_Sigma)</f>
        <v>5.9928569457356717</v>
      </c>
      <c r="H9984" s="2">
        <f t="shared" ca="1" si="1080"/>
        <v>0.69020392969611377</v>
      </c>
      <c r="I9984" s="2"/>
      <c r="J9984" s="15">
        <f ca="1">-LN(K9984) /NegExp_Labda</f>
        <v>0.54928383538350645</v>
      </c>
      <c r="K9984" s="2">
        <f t="shared" ca="1" si="1081"/>
        <v>0.89596245742827518</v>
      </c>
      <c r="L9984" s="2"/>
      <c r="M9984" s="17">
        <f t="shared" ca="1" si="1083"/>
        <v>6</v>
      </c>
      <c r="N9984" s="2">
        <f t="shared" ca="1" si="1077"/>
        <v>0.75597590283562899</v>
      </c>
      <c r="O9984" s="2"/>
      <c r="P9984" s="31">
        <f t="shared" ca="1" si="1082"/>
        <v>3.5673730523369711</v>
      </c>
    </row>
    <row r="9985" spans="1:16" x14ac:dyDescent="0.25">
      <c r="A9985" s="32">
        <f ca="1">Uniform_A+B9985*(Uniform_B-Uniform_A)</f>
        <v>6.6468537923900897</v>
      </c>
      <c r="B9985" s="2">
        <f t="shared" ca="1" si="1078"/>
        <v>0.66468537923900894</v>
      </c>
      <c r="C9985" s="4"/>
      <c r="D9985" s="5">
        <f ca="1">IF(E9985&lt;(Driehoek_C-Driehoek_A)/(Driehoek_B-Driehoek_A),Driehoek_A+SQRT(E9985*(Driehoek_B-Driehoek_A)*(Driehoek_C-Driehoek_A)),Driehoek_B-SQRT((1-E9985)*(Driehoek_B-Driehoek_A)*(Driehoek_B-Driehoek_C)))</f>
        <v>7.0760910606813159</v>
      </c>
      <c r="E9985" s="2">
        <f t="shared" ca="1" si="1079"/>
        <v>0.89424498266313301</v>
      </c>
      <c r="F9985" s="2"/>
      <c r="G9985" s="15">
        <f ca="1">_xlfn.NORM.INV(H9985,Normaal_Mu,Normaal_Sigma)</f>
        <v>7.2681200287470151</v>
      </c>
      <c r="H9985" s="2">
        <f t="shared" ca="1" si="1080"/>
        <v>0.87161531260593472</v>
      </c>
      <c r="I9985" s="2"/>
      <c r="J9985" s="15">
        <f ca="1">-LN(K9985) /NegExp_Labda</f>
        <v>10.989700650578188</v>
      </c>
      <c r="K9985" s="2">
        <f t="shared" ca="1" si="1081"/>
        <v>0.11103163368526892</v>
      </c>
      <c r="L9985" s="2"/>
      <c r="M9985" s="17">
        <f t="shared" ca="1" si="1083"/>
        <v>3</v>
      </c>
      <c r="N9985" s="2">
        <f t="shared" ca="1" si="1077"/>
        <v>0.25250131942826837</v>
      </c>
      <c r="O9985" s="2"/>
      <c r="P9985" s="31">
        <f t="shared" ca="1" si="1082"/>
        <v>6.9961531064793219</v>
      </c>
    </row>
    <row r="9986" spans="1:16" x14ac:dyDescent="0.25">
      <c r="A9986" s="32">
        <f ca="1">Uniform_A+B9986*(Uniform_B-Uniform_A)</f>
        <v>7.4280719555620331</v>
      </c>
      <c r="B9986" s="2">
        <f t="shared" ca="1" si="1078"/>
        <v>0.74280719555620334</v>
      </c>
      <c r="C9986" s="4"/>
      <c r="D9986" s="5">
        <f ca="1">IF(E9986&lt;(Driehoek_C-Driehoek_A)/(Driehoek_B-Driehoek_A),Driehoek_A+SQRT(E9986*(Driehoek_B-Driehoek_A)*(Driehoek_C-Driehoek_A)),Driehoek_B-SQRT((1-E9986)*(Driehoek_B-Driehoek_A)*(Driehoek_B-Driehoek_C)))</f>
        <v>5.1486405373502375</v>
      </c>
      <c r="E9986" s="2">
        <f t="shared" ca="1" si="1079"/>
        <v>0.57620086541308957</v>
      </c>
      <c r="F9986" s="2"/>
      <c r="G9986" s="15">
        <f ca="1">_xlfn.NORM.INV(H9986,Normaal_Mu,Normaal_Sigma)</f>
        <v>3.8998288522770137</v>
      </c>
      <c r="H9986" s="2">
        <f t="shared" ca="1" si="1080"/>
        <v>0.29113034044904007</v>
      </c>
      <c r="I9986" s="2"/>
      <c r="J9986" s="15">
        <f ca="1">-LN(K9986) /NegExp_Labda</f>
        <v>3.4875671915274351</v>
      </c>
      <c r="K9986" s="2">
        <f t="shared" ca="1" si="1081"/>
        <v>0.49782163024986603</v>
      </c>
      <c r="L9986" s="2"/>
      <c r="M9986" s="17">
        <f t="shared" ca="1" si="1083"/>
        <v>4</v>
      </c>
      <c r="N9986" s="2">
        <f t="shared" ca="1" si="1077"/>
        <v>0.27008716579363989</v>
      </c>
      <c r="O9986" s="2"/>
      <c r="P9986" s="31">
        <f t="shared" ca="1" si="1082"/>
        <v>4.7928217073433448</v>
      </c>
    </row>
    <row r="9987" spans="1:16" x14ac:dyDescent="0.25">
      <c r="A9987" s="32">
        <f ca="1">Uniform_A+B9987*(Uniform_B-Uniform_A)</f>
        <v>4.5377757654722926</v>
      </c>
      <c r="B9987" s="2">
        <f t="shared" ca="1" si="1078"/>
        <v>0.45377757654722928</v>
      </c>
      <c r="C9987" s="4"/>
      <c r="D9987" s="5">
        <f ca="1">IF(E9987&lt;(Driehoek_C-Driehoek_A)/(Driehoek_B-Driehoek_A),Driehoek_A+SQRT(E9987*(Driehoek_B-Driehoek_A)*(Driehoek_C-Driehoek_A)),Driehoek_B-SQRT((1-E9987)*(Driehoek_B-Driehoek_A)*(Driehoek_B-Driehoek_C)))</f>
        <v>4.7340095852814441</v>
      </c>
      <c r="E9987" s="2">
        <f t="shared" ca="1" si="1079"/>
        <v>0.48003787947226872</v>
      </c>
      <c r="F9987" s="2"/>
      <c r="G9987" s="15">
        <f ca="1">_xlfn.NORM.INV(H9987,Normaal_Mu,Normaal_Sigma)</f>
        <v>5.464605692974799</v>
      </c>
      <c r="H9987" s="2">
        <f t="shared" ca="1" si="1080"/>
        <v>0.59184859913452703</v>
      </c>
      <c r="I9987" s="2"/>
      <c r="J9987" s="15">
        <f ca="1">-LN(K9987) /NegExp_Labda</f>
        <v>2.7632417917648766</v>
      </c>
      <c r="K9987" s="2">
        <f t="shared" ca="1" si="1081"/>
        <v>0.57542386205181073</v>
      </c>
      <c r="L9987" s="2"/>
      <c r="M9987" s="17">
        <f t="shared" ca="1" si="1083"/>
        <v>7</v>
      </c>
      <c r="N9987" s="2">
        <f t="shared" ca="1" si="1077"/>
        <v>0.77750784827771802</v>
      </c>
      <c r="O9987" s="2"/>
      <c r="P9987" s="31">
        <f t="shared" ca="1" si="1082"/>
        <v>4.8999265670986825</v>
      </c>
    </row>
    <row r="9988" spans="1:16" x14ac:dyDescent="0.25">
      <c r="A9988" s="32">
        <f ca="1">Uniform_A+B9988*(Uniform_B-Uniform_A)</f>
        <v>8.7000478777174237</v>
      </c>
      <c r="B9988" s="2">
        <f t="shared" ca="1" si="1078"/>
        <v>0.87000478777174239</v>
      </c>
      <c r="C9988" s="4"/>
      <c r="D9988" s="5">
        <f ca="1">IF(E9988&lt;(Driehoek_C-Driehoek_A)/(Driehoek_B-Driehoek_A),Driehoek_A+SQRT(E9988*(Driehoek_B-Driehoek_A)*(Driehoek_C-Driehoek_A)),Driehoek_B-SQRT((1-E9988)*(Driehoek_B-Driehoek_A)*(Driehoek_B-Driehoek_C)))</f>
        <v>4.8326230842893176</v>
      </c>
      <c r="E9988" s="2">
        <f t="shared" ca="1" si="1079"/>
        <v>0.50379913264004905</v>
      </c>
      <c r="F9988" s="2"/>
      <c r="G9988" s="15">
        <f ca="1">_xlfn.NORM.INV(H9988,Normaal_Mu,Normaal_Sigma)</f>
        <v>7.7939891544805455</v>
      </c>
      <c r="H9988" s="2">
        <f t="shared" ca="1" si="1080"/>
        <v>0.91879239908740995</v>
      </c>
      <c r="I9988" s="2"/>
      <c r="J9988" s="15">
        <f ca="1">-LN(K9988) /NegExp_Labda</f>
        <v>0.99692378286839767</v>
      </c>
      <c r="K9988" s="2">
        <f t="shared" ca="1" si="1081"/>
        <v>0.81923462677833636</v>
      </c>
      <c r="L9988" s="2"/>
      <c r="M9988" s="17">
        <f t="shared" ca="1" si="1083"/>
        <v>7</v>
      </c>
      <c r="N9988" s="2">
        <f t="shared" ca="1" si="1077"/>
        <v>0.84033169570209143</v>
      </c>
      <c r="O9988" s="2"/>
      <c r="P9988" s="31">
        <f t="shared" ca="1" si="1082"/>
        <v>5.8647167798711362</v>
      </c>
    </row>
    <row r="9989" spans="1:16" x14ac:dyDescent="0.25">
      <c r="A9989" s="32">
        <f ca="1">Uniform_A+B9989*(Uniform_B-Uniform_A)</f>
        <v>8.9581062546352417</v>
      </c>
      <c r="B9989" s="2">
        <f t="shared" ca="1" si="1078"/>
        <v>0.89581062546352419</v>
      </c>
      <c r="C9989" s="4"/>
      <c r="D9989" s="5">
        <f ca="1">IF(E9989&lt;(Driehoek_C-Driehoek_A)/(Driehoek_B-Driehoek_A),Driehoek_A+SQRT(E9989*(Driehoek_B-Driehoek_A)*(Driehoek_C-Driehoek_A)),Driehoek_B-SQRT((1-E9989)*(Driehoek_B-Driehoek_A)*(Driehoek_B-Driehoek_C)))</f>
        <v>7.2881896143255922</v>
      </c>
      <c r="E9989" s="2">
        <f t="shared" ca="1" si="1079"/>
        <v>0.91627729152849247</v>
      </c>
      <c r="F9989" s="2"/>
      <c r="G9989" s="15">
        <f ca="1">_xlfn.NORM.INV(H9989,Normaal_Mu,Normaal_Sigma)</f>
        <v>2.5804726212771789</v>
      </c>
      <c r="H9989" s="2">
        <f t="shared" ca="1" si="1080"/>
        <v>0.11318479152181882</v>
      </c>
      <c r="I9989" s="2"/>
      <c r="J9989" s="15">
        <f ca="1">-LN(K9989) /NegExp_Labda</f>
        <v>5.064112443993146</v>
      </c>
      <c r="K9989" s="2">
        <f t="shared" ca="1" si="1081"/>
        <v>0.36319242498234805</v>
      </c>
      <c r="L9989" s="2"/>
      <c r="M9989" s="17">
        <f t="shared" ca="1" si="1083"/>
        <v>5</v>
      </c>
      <c r="N9989" s="2">
        <f t="shared" ref="N9989:N10004" ca="1" si="1084">RAND()</f>
        <v>0.55009729310083832</v>
      </c>
      <c r="O9989" s="2"/>
      <c r="P9989" s="31">
        <f t="shared" ca="1" si="1082"/>
        <v>5.778176186846232</v>
      </c>
    </row>
    <row r="9990" spans="1:16" x14ac:dyDescent="0.25">
      <c r="A9990" s="32">
        <f ca="1">Uniform_A+B9990*(Uniform_B-Uniform_A)</f>
        <v>2.9703856075964739</v>
      </c>
      <c r="B9990" s="2">
        <f t="shared" ref="B9990:B10004" ca="1" si="1085">RAND()</f>
        <v>0.29703856075964741</v>
      </c>
      <c r="C9990" s="4"/>
      <c r="D9990" s="5">
        <f ca="1">IF(E9990&lt;(Driehoek_C-Driehoek_A)/(Driehoek_B-Driehoek_A),Driehoek_A+SQRT(E9990*(Driehoek_B-Driehoek_A)*(Driehoek_C-Driehoek_A)),Driehoek_B-SQRT((1-E9990)*(Driehoek_B-Driehoek_A)*(Driehoek_B-Driehoek_C)))</f>
        <v>4.9889195416407341</v>
      </c>
      <c r="E9990" s="2">
        <f t="shared" ref="E9990:E10004" ca="1" si="1086">RAND()</f>
        <v>0.54032095875909769</v>
      </c>
      <c r="F9990" s="2"/>
      <c r="G9990" s="15">
        <f ca="1">_xlfn.NORM.INV(H9990,Normaal_Mu,Normaal_Sigma)</f>
        <v>5.8430685140771574</v>
      </c>
      <c r="H9990" s="2">
        <f t="shared" ref="H9990:H10004" ca="1" si="1087">RAND()</f>
        <v>0.66331749923746886</v>
      </c>
      <c r="I9990" s="2"/>
      <c r="J9990" s="15">
        <f ca="1">-LN(K9990) /NegExp_Labda</f>
        <v>0.85233993917622208</v>
      </c>
      <c r="K9990" s="2">
        <f t="shared" ref="K9990:K10004" ca="1" si="1088">RAND()</f>
        <v>0.84327008409740101</v>
      </c>
      <c r="L9990" s="2"/>
      <c r="M9990" s="17">
        <f t="shared" ca="1" si="1083"/>
        <v>5</v>
      </c>
      <c r="N9990" s="2">
        <f t="shared" ca="1" si="1084"/>
        <v>0.48951291101077254</v>
      </c>
      <c r="O9990" s="2"/>
      <c r="P9990" s="31">
        <f t="shared" ca="1" si="1082"/>
        <v>3.9309427204981175</v>
      </c>
    </row>
    <row r="9991" spans="1:16" x14ac:dyDescent="0.25">
      <c r="A9991" s="32">
        <f ca="1">Uniform_A+B9991*(Uniform_B-Uniform_A)</f>
        <v>2.5993315371602224</v>
      </c>
      <c r="B9991" s="2">
        <f t="shared" ca="1" si="1085"/>
        <v>0.25993315371602221</v>
      </c>
      <c r="C9991" s="4"/>
      <c r="D9991" s="5">
        <f ca="1">IF(E9991&lt;(Driehoek_C-Driehoek_A)/(Driehoek_B-Driehoek_A),Driehoek_A+SQRT(E9991*(Driehoek_B-Driehoek_A)*(Driehoek_C-Driehoek_A)),Driehoek_B-SQRT((1-E9991)*(Driehoek_B-Driehoek_A)*(Driehoek_B-Driehoek_C)))</f>
        <v>7.8915482165730211</v>
      </c>
      <c r="E9991" s="2">
        <f t="shared" ca="1" si="1086"/>
        <v>0.96489527553764431</v>
      </c>
      <c r="F9991" s="2"/>
      <c r="G9991" s="15">
        <f ca="1">_xlfn.NORM.INV(H9991,Normaal_Mu,Normaal_Sigma)</f>
        <v>4.1620353900538234</v>
      </c>
      <c r="H9991" s="2">
        <f t="shared" ca="1" si="1087"/>
        <v>0.33761453224460536</v>
      </c>
      <c r="I9991" s="2"/>
      <c r="J9991" s="15">
        <f ca="1">-LN(K9991) /NegExp_Labda</f>
        <v>8.290986877773399</v>
      </c>
      <c r="K9991" s="2">
        <f t="shared" ca="1" si="1088"/>
        <v>0.1904820383847875</v>
      </c>
      <c r="L9991" s="2"/>
      <c r="M9991" s="17">
        <f t="shared" ca="1" si="1083"/>
        <v>4</v>
      </c>
      <c r="N9991" s="2">
        <f t="shared" ca="1" si="1084"/>
        <v>0.27602628734010159</v>
      </c>
      <c r="O9991" s="2"/>
      <c r="P9991" s="31">
        <f t="shared" ca="1" si="1082"/>
        <v>5.3887804043120928</v>
      </c>
    </row>
    <row r="9992" spans="1:16" x14ac:dyDescent="0.25">
      <c r="A9992" s="32">
        <f ca="1">Uniform_A+B9992*(Uniform_B-Uniform_A)</f>
        <v>6.1773149524272339</v>
      </c>
      <c r="B9992" s="2">
        <f t="shared" ca="1" si="1085"/>
        <v>0.61773149524272342</v>
      </c>
      <c r="C9992" s="4"/>
      <c r="D9992" s="5">
        <f ca="1">IF(E9992&lt;(Driehoek_C-Driehoek_A)/(Driehoek_B-Driehoek_A),Driehoek_A+SQRT(E9992*(Driehoek_B-Driehoek_A)*(Driehoek_C-Driehoek_A)),Driehoek_B-SQRT((1-E9992)*(Driehoek_B-Driehoek_A)*(Driehoek_B-Driehoek_C)))</f>
        <v>3.924747219781072</v>
      </c>
      <c r="E9992" s="2">
        <f t="shared" ca="1" si="1086"/>
        <v>0.26461799000392616</v>
      </c>
      <c r="F9992" s="2"/>
      <c r="G9992" s="15">
        <f ca="1">_xlfn.NORM.INV(H9992,Normaal_Mu,Normaal_Sigma)</f>
        <v>9.7009135357616501</v>
      </c>
      <c r="H9992" s="2">
        <f t="shared" ca="1" si="1087"/>
        <v>0.99062480715763634</v>
      </c>
      <c r="I9992" s="2"/>
      <c r="J9992" s="15">
        <f ca="1">-LN(K9992) /NegExp_Labda</f>
        <v>4.6237323807537134</v>
      </c>
      <c r="K9992" s="2">
        <f t="shared" ca="1" si="1088"/>
        <v>0.39663196199118322</v>
      </c>
      <c r="L9992" s="2"/>
      <c r="M9992" s="17">
        <f t="shared" ca="1" si="1083"/>
        <v>2</v>
      </c>
      <c r="N9992" s="2">
        <f t="shared" ca="1" si="1084"/>
        <v>0.11769649411587835</v>
      </c>
      <c r="O9992" s="2"/>
      <c r="P9992" s="31">
        <f t="shared" ca="1" si="1082"/>
        <v>5.2853416177447343</v>
      </c>
    </row>
    <row r="9993" spans="1:16" x14ac:dyDescent="0.25">
      <c r="A9993" s="32">
        <f ca="1">Uniform_A+B9993*(Uniform_B-Uniform_A)</f>
        <v>1.7623019334168322</v>
      </c>
      <c r="B9993" s="2">
        <f t="shared" ca="1" si="1085"/>
        <v>0.17623019334168322</v>
      </c>
      <c r="C9993" s="4"/>
      <c r="D9993" s="5">
        <f ca="1">IF(E9993&lt;(Driehoek_C-Driehoek_A)/(Driehoek_B-Driehoek_A),Driehoek_A+SQRT(E9993*(Driehoek_B-Driehoek_A)*(Driehoek_C-Driehoek_A)),Driehoek_B-SQRT((1-E9993)*(Driehoek_B-Driehoek_A)*(Driehoek_B-Driehoek_C)))</f>
        <v>3.3787037124271819</v>
      </c>
      <c r="E9993" s="2">
        <f t="shared" ca="1" si="1086"/>
        <v>0.13577313761860665</v>
      </c>
      <c r="F9993" s="2"/>
      <c r="G9993" s="15">
        <f ca="1">_xlfn.NORM.INV(H9993,Normaal_Mu,Normaal_Sigma)</f>
        <v>7.9494009330284063</v>
      </c>
      <c r="H9993" s="2">
        <f t="shared" ca="1" si="1087"/>
        <v>0.92985345469218195</v>
      </c>
      <c r="I9993" s="2"/>
      <c r="J9993" s="15">
        <f ca="1">-LN(K9993) /NegExp_Labda</f>
        <v>10.000136972008789</v>
      </c>
      <c r="K9993" s="2">
        <f t="shared" ca="1" si="1088"/>
        <v>0.1353315758582726</v>
      </c>
      <c r="L9993" s="2"/>
      <c r="M9993" s="17">
        <f t="shared" ca="1" si="1083"/>
        <v>2</v>
      </c>
      <c r="N9993" s="2">
        <f t="shared" ca="1" si="1084"/>
        <v>8.3576759841783144E-2</v>
      </c>
      <c r="O9993" s="2"/>
      <c r="P9993" s="31">
        <f t="shared" ca="1" si="1082"/>
        <v>5.018108710176242</v>
      </c>
    </row>
    <row r="9994" spans="1:16" x14ac:dyDescent="0.25">
      <c r="A9994" s="32">
        <f ca="1">Uniform_A+B9994*(Uniform_B-Uniform_A)</f>
        <v>2.7697729251910963</v>
      </c>
      <c r="B9994" s="2">
        <f t="shared" ca="1" si="1085"/>
        <v>0.27697729251910963</v>
      </c>
      <c r="C9994" s="4"/>
      <c r="D9994" s="5">
        <f ca="1">IF(E9994&lt;(Driehoek_C-Driehoek_A)/(Driehoek_B-Driehoek_A),Driehoek_A+SQRT(E9994*(Driehoek_B-Driehoek_A)*(Driehoek_C-Driehoek_A)),Driehoek_B-SQRT((1-E9994)*(Driehoek_B-Driehoek_A)*(Driehoek_B-Driehoek_C)))</f>
        <v>7.7766299165632295</v>
      </c>
      <c r="E9994" s="2">
        <f t="shared" ca="1" si="1086"/>
        <v>0.95723901825576885</v>
      </c>
      <c r="F9994" s="2"/>
      <c r="G9994" s="15">
        <f ca="1">_xlfn.NORM.INV(H9994,Normaal_Mu,Normaal_Sigma)</f>
        <v>-0.23596521504195067</v>
      </c>
      <c r="H9994" s="2">
        <f t="shared" ca="1" si="1087"/>
        <v>4.4225656647131073E-3</v>
      </c>
      <c r="I9994" s="2"/>
      <c r="J9994" s="15">
        <f ca="1">-LN(K9994) /NegExp_Labda</f>
        <v>5.1613307638655046</v>
      </c>
      <c r="K9994" s="2">
        <f t="shared" ca="1" si="1088"/>
        <v>0.35619884425878268</v>
      </c>
      <c r="L9994" s="2"/>
      <c r="M9994" s="17">
        <f t="shared" ca="1" si="1083"/>
        <v>3</v>
      </c>
      <c r="N9994" s="2">
        <f t="shared" ca="1" si="1084"/>
        <v>0.14997987176150873</v>
      </c>
      <c r="O9994" s="2"/>
      <c r="P9994" s="31">
        <f t="shared" ca="1" si="1082"/>
        <v>3.6943536781155757</v>
      </c>
    </row>
    <row r="9995" spans="1:16" x14ac:dyDescent="0.25">
      <c r="A9995" s="32">
        <f ca="1">Uniform_A+B9995*(Uniform_B-Uniform_A)</f>
        <v>3.3171400370860793</v>
      </c>
      <c r="B9995" s="2">
        <f t="shared" ca="1" si="1085"/>
        <v>0.33171400370860793</v>
      </c>
      <c r="C9995" s="4"/>
      <c r="D9995" s="5">
        <f ca="1">IF(E9995&lt;(Driehoek_C-Driehoek_A)/(Driehoek_B-Driehoek_A),Driehoek_A+SQRT(E9995*(Driehoek_B-Driehoek_A)*(Driehoek_C-Driehoek_A)),Driehoek_B-SQRT((1-E9995)*(Driehoek_B-Driehoek_A)*(Driehoek_B-Driehoek_C)))</f>
        <v>2.541649511873171</v>
      </c>
      <c r="E9995" s="2">
        <f t="shared" ca="1" si="1086"/>
        <v>2.0956013836603171E-2</v>
      </c>
      <c r="F9995" s="2"/>
      <c r="G9995" s="15">
        <f ca="1">_xlfn.NORM.INV(H9995,Normaal_Mu,Normaal_Sigma)</f>
        <v>3.7192151731222802</v>
      </c>
      <c r="H9995" s="2">
        <f t="shared" ca="1" si="1087"/>
        <v>0.26095875691175319</v>
      </c>
      <c r="I9995" s="2"/>
      <c r="J9995" s="15">
        <f ca="1">-LN(K9995) /NegExp_Labda</f>
        <v>0.30335407108416323</v>
      </c>
      <c r="K9995" s="2">
        <f t="shared" ca="1" si="1088"/>
        <v>0.94113299639195735</v>
      </c>
      <c r="L9995" s="2"/>
      <c r="M9995" s="17">
        <f t="shared" ca="1" si="1083"/>
        <v>5</v>
      </c>
      <c r="N9995" s="2">
        <f t="shared" ca="1" si="1084"/>
        <v>0.59825095332268774</v>
      </c>
      <c r="O9995" s="2"/>
      <c r="P9995" s="31">
        <f t="shared" ca="1" si="1082"/>
        <v>2.9762717586331386</v>
      </c>
    </row>
    <row r="9996" spans="1:16" x14ac:dyDescent="0.25">
      <c r="A9996" s="32">
        <f ca="1">Uniform_A+B9996*(Uniform_B-Uniform_A)</f>
        <v>8.4827386610821396</v>
      </c>
      <c r="B9996" s="2">
        <f t="shared" ca="1" si="1085"/>
        <v>0.84827386610821398</v>
      </c>
      <c r="C9996" s="4"/>
      <c r="D9996" s="5">
        <f ca="1">IF(E9996&lt;(Driehoek_C-Driehoek_A)/(Driehoek_B-Driehoek_A),Driehoek_A+SQRT(E9996*(Driehoek_B-Driehoek_A)*(Driehoek_C-Driehoek_A)),Driehoek_B-SQRT((1-E9996)*(Driehoek_B-Driehoek_A)*(Driehoek_B-Driehoek_C)))</f>
        <v>3.1832367387337719</v>
      </c>
      <c r="E9996" s="2">
        <f t="shared" ca="1" si="1086"/>
        <v>0.10000351284923803</v>
      </c>
      <c r="F9996" s="2"/>
      <c r="G9996" s="15">
        <f ca="1">_xlfn.NORM.INV(H9996,Normaal_Mu,Normaal_Sigma)</f>
        <v>4.580603682187264</v>
      </c>
      <c r="H9996" s="2">
        <f t="shared" ca="1" si="1087"/>
        <v>0.41695163128414303</v>
      </c>
      <c r="I9996" s="2"/>
      <c r="J9996" s="15">
        <f ca="1">-LN(K9996) /NegExp_Labda</f>
        <v>7.5294870891551319E-2</v>
      </c>
      <c r="K9996" s="2">
        <f t="shared" ca="1" si="1088"/>
        <v>0.98505384514893413</v>
      </c>
      <c r="L9996" s="2"/>
      <c r="M9996" s="17">
        <f t="shared" ca="1" si="1083"/>
        <v>4</v>
      </c>
      <c r="N9996" s="2">
        <f t="shared" ca="1" si="1084"/>
        <v>0.33792959261133493</v>
      </c>
      <c r="O9996" s="2"/>
      <c r="P9996" s="31">
        <f t="shared" ca="1" si="1082"/>
        <v>4.0643747905789454</v>
      </c>
    </row>
    <row r="9997" spans="1:16" x14ac:dyDescent="0.25">
      <c r="A9997" s="32">
        <f ca="1">Uniform_A+B9997*(Uniform_B-Uniform_A)</f>
        <v>7.2192812147957719</v>
      </c>
      <c r="B9997" s="2">
        <f t="shared" ca="1" si="1085"/>
        <v>0.72192812147957719</v>
      </c>
      <c r="C9997" s="4"/>
      <c r="D9997" s="5">
        <f ca="1">IF(E9997&lt;(Driehoek_C-Driehoek_A)/(Driehoek_B-Driehoek_A),Driehoek_A+SQRT(E9997*(Driehoek_B-Driehoek_A)*(Driehoek_C-Driehoek_A)),Driehoek_B-SQRT((1-E9997)*(Driehoek_B-Driehoek_A)*(Driehoek_B-Driehoek_C)))</f>
        <v>7.6297959227507555</v>
      </c>
      <c r="E9997" s="2">
        <f t="shared" ca="1" si="1086"/>
        <v>0.94635830819112987</v>
      </c>
      <c r="F9997" s="2"/>
      <c r="G9997" s="15">
        <f ca="1">_xlfn.NORM.INV(H9997,Normaal_Mu,Normaal_Sigma)</f>
        <v>5.5151487028472674</v>
      </c>
      <c r="H9997" s="2">
        <f t="shared" ca="1" si="1087"/>
        <v>0.60163228673672664</v>
      </c>
      <c r="I9997" s="2"/>
      <c r="J9997" s="15">
        <f ca="1">-LN(K9997) /NegExp_Labda</f>
        <v>9.4789087497527689</v>
      </c>
      <c r="K9997" s="2">
        <f t="shared" ca="1" si="1088"/>
        <v>0.15020086961569001</v>
      </c>
      <c r="L9997" s="2"/>
      <c r="M9997" s="17">
        <f t="shared" ca="1" si="1083"/>
        <v>5</v>
      </c>
      <c r="N9997" s="2">
        <f t="shared" ca="1" si="1084"/>
        <v>0.48077134718696268</v>
      </c>
      <c r="O9997" s="2"/>
      <c r="P9997" s="31">
        <f t="shared" ref="P9997:P10004" ca="1" si="1089">SUM(A9997,D9997,G9997,J9997,M9997)/5</f>
        <v>6.9686269180293126</v>
      </c>
    </row>
    <row r="9998" spans="1:16" x14ac:dyDescent="0.25">
      <c r="A9998" s="32">
        <f ca="1">Uniform_A+B9998*(Uniform_B-Uniform_A)</f>
        <v>0.87770498836658217</v>
      </c>
      <c r="B9998" s="2">
        <f t="shared" ca="1" si="1085"/>
        <v>8.7770498836658217E-2</v>
      </c>
      <c r="C9998" s="4"/>
      <c r="D9998" s="5">
        <f ca="1">IF(E9998&lt;(Driehoek_C-Driehoek_A)/(Driehoek_B-Driehoek_A),Driehoek_A+SQRT(E9998*(Driehoek_B-Driehoek_A)*(Driehoek_C-Driehoek_A)),Driehoek_B-SQRT((1-E9998)*(Driehoek_B-Driehoek_A)*(Driehoek_B-Driehoek_C)))</f>
        <v>3.8003160167418875</v>
      </c>
      <c r="E9998" s="2">
        <f t="shared" ca="1" si="1086"/>
        <v>0.23150984000981267</v>
      </c>
      <c r="F9998" s="2"/>
      <c r="G9998" s="15">
        <f ca="1">_xlfn.NORM.INV(H9998,Normaal_Mu,Normaal_Sigma)</f>
        <v>3.5499234251617624</v>
      </c>
      <c r="H9998" s="2">
        <f t="shared" ca="1" si="1087"/>
        <v>0.23421427104856885</v>
      </c>
      <c r="I9998" s="2"/>
      <c r="J9998" s="15">
        <f ca="1">-LN(K9998) /NegExp_Labda</f>
        <v>10.133412609888582</v>
      </c>
      <c r="K9998" s="2">
        <f t="shared" ca="1" si="1088"/>
        <v>0.13177194737038489</v>
      </c>
      <c r="L9998" s="2"/>
      <c r="M9998" s="17">
        <f t="shared" ca="1" si="1083"/>
        <v>9</v>
      </c>
      <c r="N9998" s="2">
        <f t="shared" ca="1" si="1084"/>
        <v>0.96254516776576338</v>
      </c>
      <c r="O9998" s="2"/>
      <c r="P9998" s="31">
        <f t="shared" ca="1" si="1089"/>
        <v>5.4722714080317632</v>
      </c>
    </row>
    <row r="9999" spans="1:16" x14ac:dyDescent="0.25">
      <c r="A9999" s="32">
        <f ca="1">Uniform_A+B9999*(Uniform_B-Uniform_A)</f>
        <v>7.1648254670723119</v>
      </c>
      <c r="B9999" s="2">
        <f t="shared" ca="1" si="1085"/>
        <v>0.71648254670723122</v>
      </c>
      <c r="C9999" s="4"/>
      <c r="D9999" s="5">
        <f ca="1">IF(E9999&lt;(Driehoek_C-Driehoek_A)/(Driehoek_B-Driehoek_A),Driehoek_A+SQRT(E9999*(Driehoek_B-Driehoek_A)*(Driehoek_C-Driehoek_A)),Driehoek_B-SQRT((1-E9999)*(Driehoek_B-Driehoek_A)*(Driehoek_B-Driehoek_C)))</f>
        <v>4.1278517869099316</v>
      </c>
      <c r="E9999" s="2">
        <f t="shared" ca="1" si="1086"/>
        <v>0.32177633684809293</v>
      </c>
      <c r="F9999" s="2"/>
      <c r="G9999" s="15">
        <f ca="1">_xlfn.NORM.INV(H9999,Normaal_Mu,Normaal_Sigma)</f>
        <v>3.1428408619145709</v>
      </c>
      <c r="H9999" s="2">
        <f t="shared" ca="1" si="1087"/>
        <v>0.17655350705176942</v>
      </c>
      <c r="I9999" s="2"/>
      <c r="J9999" s="15">
        <f ca="1">-LN(K9999) /NegExp_Labda</f>
        <v>0.14600415628206062</v>
      </c>
      <c r="K9999" s="2">
        <f t="shared" ca="1" si="1088"/>
        <v>0.97122139326639934</v>
      </c>
      <c r="L9999" s="2"/>
      <c r="M9999" s="17">
        <f t="shared" ca="1" si="1083"/>
        <v>1</v>
      </c>
      <c r="N9999" s="2">
        <f t="shared" ca="1" si="1084"/>
        <v>1.9142526198676291E-2</v>
      </c>
      <c r="O9999" s="2"/>
      <c r="P9999" s="31">
        <f t="shared" ca="1" si="1089"/>
        <v>3.1163044544357752</v>
      </c>
    </row>
    <row r="10000" spans="1:16" x14ac:dyDescent="0.25">
      <c r="A10000" s="32">
        <f ca="1">Uniform_A+B10000*(Uniform_B-Uniform_A)</f>
        <v>9.7699057406583876</v>
      </c>
      <c r="B10000" s="2">
        <f t="shared" ca="1" si="1085"/>
        <v>0.97699057406583878</v>
      </c>
      <c r="C10000" s="4"/>
      <c r="D10000" s="5">
        <f ca="1">IF(E10000&lt;(Driehoek_C-Driehoek_A)/(Driehoek_B-Driehoek_A),Driehoek_A+SQRT(E10000*(Driehoek_B-Driehoek_A)*(Driehoek_C-Driehoek_A)),Driehoek_B-SQRT((1-E10000)*(Driehoek_B-Driehoek_A)*(Driehoek_B-Driehoek_C)))</f>
        <v>4.2563218687812405</v>
      </c>
      <c r="E10000" s="2">
        <f t="shared" ca="1" si="1086"/>
        <v>0.35707193678276838</v>
      </c>
      <c r="F10000" s="2"/>
      <c r="G10000" s="15">
        <f ca="1">_xlfn.NORM.INV(H10000,Normaal_Mu,Normaal_Sigma)</f>
        <v>3.8671858179616114</v>
      </c>
      <c r="H10000" s="2">
        <f t="shared" ca="1" si="1087"/>
        <v>0.28555853772339912</v>
      </c>
      <c r="I10000" s="2"/>
      <c r="J10000" s="15">
        <f ca="1">-LN(K10000) /NegExp_Labda</f>
        <v>2.8487787838667855</v>
      </c>
      <c r="K10000" s="2">
        <f t="shared" ca="1" si="1088"/>
        <v>0.5656635813269475</v>
      </c>
      <c r="L10000" s="2"/>
      <c r="M10000" s="17">
        <f t="shared" ca="1" si="1083"/>
        <v>3</v>
      </c>
      <c r="N10000" s="2">
        <f t="shared" ca="1" si="1084"/>
        <v>0.14380769324657472</v>
      </c>
      <c r="O10000" s="2"/>
      <c r="P10000" s="31">
        <f t="shared" ca="1" si="1089"/>
        <v>4.7484384422536046</v>
      </c>
    </row>
    <row r="10001" spans="1:16" x14ac:dyDescent="0.25">
      <c r="A10001" s="32">
        <f ca="1">Uniform_A+B10001*(Uniform_B-Uniform_A)</f>
        <v>2.6021380625150661</v>
      </c>
      <c r="B10001" s="2">
        <f t="shared" ca="1" si="1085"/>
        <v>0.26021380625150659</v>
      </c>
      <c r="C10001" s="4"/>
      <c r="D10001" s="5">
        <f ca="1">IF(E10001&lt;(Driehoek_C-Driehoek_A)/(Driehoek_B-Driehoek_A),Driehoek_A+SQRT(E10001*(Driehoek_B-Driehoek_A)*(Driehoek_C-Driehoek_A)),Driehoek_B-SQRT((1-E10001)*(Driehoek_B-Driehoek_A)*(Driehoek_B-Driehoek_C)))</f>
        <v>3.995012450727057</v>
      </c>
      <c r="E10001" s="2">
        <f t="shared" ca="1" si="1086"/>
        <v>0.28429104846828412</v>
      </c>
      <c r="F10001" s="2"/>
      <c r="G10001" s="15">
        <f ca="1">_xlfn.NORM.INV(H10001,Normaal_Mu,Normaal_Sigma)</f>
        <v>5.4437747266593339</v>
      </c>
      <c r="H10001" s="2">
        <f t="shared" ca="1" si="1087"/>
        <v>0.58779921602580187</v>
      </c>
      <c r="I10001" s="2"/>
      <c r="J10001" s="15">
        <f ca="1">-LN(K10001) /NegExp_Labda</f>
        <v>10.042963011278198</v>
      </c>
      <c r="K10001" s="2">
        <f t="shared" ca="1" si="1088"/>
        <v>0.1341773827898467</v>
      </c>
      <c r="L10001" s="2"/>
      <c r="M10001" s="17">
        <f t="shared" ca="1" si="1083"/>
        <v>2</v>
      </c>
      <c r="N10001" s="2">
        <f t="shared" ca="1" si="1084"/>
        <v>8.5729718065336913E-2</v>
      </c>
      <c r="O10001" s="2"/>
      <c r="P10001" s="31">
        <f t="shared" ca="1" si="1089"/>
        <v>4.8167776502359319</v>
      </c>
    </row>
    <row r="10002" spans="1:16" x14ac:dyDescent="0.25">
      <c r="A10002" s="32">
        <f ca="1">Uniform_A+B10002*(Uniform_B-Uniform_A)</f>
        <v>6.1611787007631094</v>
      </c>
      <c r="B10002" s="2">
        <f t="shared" ca="1" si="1085"/>
        <v>0.61611787007631091</v>
      </c>
      <c r="C10002" s="4"/>
      <c r="D10002" s="5">
        <f ca="1">IF(E10002&lt;(Driehoek_C-Driehoek_A)/(Driehoek_B-Driehoek_A),Driehoek_A+SQRT(E10002*(Driehoek_B-Driehoek_A)*(Driehoek_C-Driehoek_A)),Driehoek_B-SQRT((1-E10002)*(Driehoek_B-Driehoek_A)*(Driehoek_B-Driehoek_C)))</f>
        <v>4.4146895734703788</v>
      </c>
      <c r="E10002" s="2">
        <f t="shared" ca="1" si="1086"/>
        <v>0.39928366549596406</v>
      </c>
      <c r="F10002" s="2"/>
      <c r="G10002" s="15">
        <f ca="1">_xlfn.NORM.INV(H10002,Normaal_Mu,Normaal_Sigma)</f>
        <v>3.9612465506890446</v>
      </c>
      <c r="H10002" s="2">
        <f t="shared" ca="1" si="1087"/>
        <v>0.30174902952636162</v>
      </c>
      <c r="I10002" s="2"/>
      <c r="J10002" s="15">
        <f ca="1">-LN(K10002) /NegExp_Labda</f>
        <v>6.0803803007180175</v>
      </c>
      <c r="K10002" s="2">
        <f t="shared" ca="1" si="1088"/>
        <v>0.29639090819292513</v>
      </c>
      <c r="L10002" s="2"/>
      <c r="M10002" s="17">
        <f t="shared" ca="1" si="1083"/>
        <v>3</v>
      </c>
      <c r="N10002" s="2">
        <f t="shared" ca="1" si="1084"/>
        <v>0.1766427613290763</v>
      </c>
      <c r="O10002" s="2"/>
      <c r="P10002" s="31">
        <f t="shared" ca="1" si="1089"/>
        <v>4.7234990251281106</v>
      </c>
    </row>
    <row r="10003" spans="1:16" x14ac:dyDescent="0.25">
      <c r="A10003" s="32">
        <f ca="1">Uniform_A+B10003*(Uniform_B-Uniform_A)</f>
        <v>9.3997381339989907</v>
      </c>
      <c r="B10003" s="2">
        <f t="shared" ca="1" si="1085"/>
        <v>0.93997381339989916</v>
      </c>
      <c r="C10003" s="4"/>
      <c r="D10003" s="5">
        <f ca="1">IF(E10003&lt;(Driehoek_C-Driehoek_A)/(Driehoek_B-Driehoek_A),Driehoek_A+SQRT(E10003*(Driehoek_B-Driehoek_A)*(Driehoek_C-Driehoek_A)),Driehoek_B-SQRT((1-E10003)*(Driehoek_B-Driehoek_A)*(Driehoek_B-Driehoek_C)))</f>
        <v>4.2294956342645769</v>
      </c>
      <c r="E10003" s="2">
        <f t="shared" ca="1" si="1086"/>
        <v>0.34977965989997906</v>
      </c>
      <c r="F10003" s="2"/>
      <c r="G10003" s="15">
        <f ca="1">_xlfn.NORM.INV(H10003,Normaal_Mu,Normaal_Sigma)</f>
        <v>6.3694039550537971</v>
      </c>
      <c r="H10003" s="2">
        <f t="shared" ca="1" si="1087"/>
        <v>0.75323399954191628</v>
      </c>
      <c r="I10003" s="2"/>
      <c r="J10003" s="15">
        <f ca="1">-LN(K10003) /NegExp_Labda</f>
        <v>2.5545415769047635</v>
      </c>
      <c r="K10003" s="2">
        <f t="shared" ca="1" si="1088"/>
        <v>0.59995038708233717</v>
      </c>
      <c r="L10003" s="2"/>
      <c r="M10003" s="17">
        <f t="shared" ca="1" si="1083"/>
        <v>3</v>
      </c>
      <c r="N10003" s="2">
        <f t="shared" ca="1" si="1084"/>
        <v>0.24924009151749615</v>
      </c>
      <c r="O10003" s="2"/>
      <c r="P10003" s="31">
        <f t="shared" ca="1" si="1089"/>
        <v>5.1106358600444262</v>
      </c>
    </row>
    <row r="10004" spans="1:16" x14ac:dyDescent="0.25">
      <c r="A10004" s="32">
        <f ca="1">Uniform_A+B10004*(Uniform_B-Uniform_A)</f>
        <v>0.86824756666775582</v>
      </c>
      <c r="B10004" s="2">
        <f t="shared" ca="1" si="1085"/>
        <v>8.6824756666775582E-2</v>
      </c>
      <c r="C10004" s="4"/>
      <c r="D10004" s="5">
        <f ca="1">IF(E10004&lt;(Driehoek_C-Driehoek_A)/(Driehoek_B-Driehoek_A),Driehoek_A+SQRT(E10004*(Driehoek_B-Driehoek_A)*(Driehoek_C-Driehoek_A)),Driehoek_B-SQRT((1-E10004)*(Driehoek_B-Driehoek_A)*(Driehoek_B-Driehoek_C)))</f>
        <v>6.4733670535135852</v>
      </c>
      <c r="E10004" s="2">
        <f t="shared" ca="1" si="1086"/>
        <v>0.81760359867798227</v>
      </c>
      <c r="F10004" s="2"/>
      <c r="G10004" s="15">
        <f ca="1">_xlfn.NORM.INV(H10004,Normaal_Mu,Normaal_Sigma)</f>
        <v>4.8391327818023004</v>
      </c>
      <c r="H10004" s="2">
        <f t="shared" ca="1" si="1087"/>
        <v>0.46794619864668185</v>
      </c>
      <c r="I10004" s="2"/>
      <c r="J10004" s="15">
        <f ca="1">-LN(K10004) /NegExp_Labda</f>
        <v>2.6978887659339392E-2</v>
      </c>
      <c r="K10004" s="2">
        <f t="shared" ca="1" si="1088"/>
        <v>0.99461875352851492</v>
      </c>
      <c r="L10004" s="2"/>
      <c r="M10004" s="17">
        <f t="shared" ca="1" si="1083"/>
        <v>7</v>
      </c>
      <c r="N10004" s="2">
        <f t="shared" ca="1" si="1084"/>
        <v>0.76864124422174351</v>
      </c>
      <c r="O10004" s="2"/>
      <c r="P10004" s="31">
        <f t="shared" ca="1" si="1089"/>
        <v>3.8415452579285962</v>
      </c>
    </row>
  </sheetData>
  <mergeCells count="4">
    <mergeCell ref="A3:B3"/>
    <mergeCell ref="G3:H3"/>
    <mergeCell ref="J3:K3"/>
    <mergeCell ref="A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1017"/>
  <sheetViews>
    <sheetView workbookViewId="0">
      <selection sqref="A1:G1"/>
    </sheetView>
  </sheetViews>
  <sheetFormatPr defaultRowHeight="15" x14ac:dyDescent="0.25"/>
  <cols>
    <col min="4" max="4" width="5.28515625" customWidth="1"/>
    <col min="7" max="7" width="11.28515625" customWidth="1"/>
    <col min="9" max="9" width="10.28515625" customWidth="1"/>
  </cols>
  <sheetData>
    <row r="1" spans="1:8" ht="18.75" x14ac:dyDescent="0.3">
      <c r="A1" s="40" t="s">
        <v>42</v>
      </c>
      <c r="B1" s="40"/>
      <c r="C1" s="40"/>
      <c r="D1" s="40"/>
      <c r="E1" s="40"/>
      <c r="F1" s="40"/>
      <c r="G1" s="40"/>
    </row>
    <row r="3" spans="1:8" x14ac:dyDescent="0.25">
      <c r="A3" t="s">
        <v>63</v>
      </c>
    </row>
    <row r="4" spans="1:8" x14ac:dyDescent="0.25">
      <c r="A4" t="s">
        <v>41</v>
      </c>
    </row>
    <row r="5" spans="1:8" ht="18" x14ac:dyDescent="0.35">
      <c r="A5" t="s">
        <v>43</v>
      </c>
    </row>
    <row r="7" spans="1:8" x14ac:dyDescent="0.25">
      <c r="A7" t="s">
        <v>44</v>
      </c>
    </row>
    <row r="8" spans="1:8" x14ac:dyDescent="0.25">
      <c r="A8" t="s">
        <v>45</v>
      </c>
    </row>
    <row r="9" spans="1:8" x14ac:dyDescent="0.25">
      <c r="A9" t="s">
        <v>64</v>
      </c>
    </row>
    <row r="10" spans="1:8" x14ac:dyDescent="0.25">
      <c r="A10" t="s">
        <v>46</v>
      </c>
    </row>
    <row r="11" spans="1:8" x14ac:dyDescent="0.25">
      <c r="A11" t="s">
        <v>47</v>
      </c>
    </row>
    <row r="13" spans="1:8" x14ac:dyDescent="0.25">
      <c r="A13" s="21" t="s">
        <v>48</v>
      </c>
      <c r="B13" s="1">
        <v>1</v>
      </c>
      <c r="D13" s="16" t="s">
        <v>62</v>
      </c>
      <c r="G13" s="16" t="s">
        <v>56</v>
      </c>
      <c r="H13" s="38" t="s">
        <v>57</v>
      </c>
    </row>
    <row r="14" spans="1:8" x14ac:dyDescent="0.25">
      <c r="A14" s="16" t="s">
        <v>50</v>
      </c>
      <c r="B14" s="34">
        <f>INT(10000/B13)</f>
        <v>10000</v>
      </c>
      <c r="D14" s="26" t="s">
        <v>59</v>
      </c>
      <c r="E14" s="1">
        <v>4</v>
      </c>
      <c r="G14" s="39" t="str">
        <f ca="1">OFFSET(E17,E14-1,0)</f>
        <v>NegExp</v>
      </c>
      <c r="H14" s="34">
        <f>(E14-1)*3</f>
        <v>9</v>
      </c>
    </row>
    <row r="16" spans="1:8" x14ac:dyDescent="0.25">
      <c r="A16" s="6" t="s">
        <v>40</v>
      </c>
      <c r="B16" s="6" t="s">
        <v>49</v>
      </c>
      <c r="C16" s="6"/>
      <c r="D16" s="35" t="s">
        <v>51</v>
      </c>
      <c r="E16" s="36"/>
      <c r="G16" s="6" t="s">
        <v>58</v>
      </c>
    </row>
    <row r="17" spans="1:9" x14ac:dyDescent="0.25">
      <c r="A17">
        <v>0</v>
      </c>
      <c r="B17" s="2">
        <f ca="1">SUM(OFFSET(Uniform,A17*SubsetGrootte,Verzet,SubsetGrootte,1))</f>
        <v>0.38432283176124354</v>
      </c>
      <c r="D17" s="37">
        <v>1</v>
      </c>
      <c r="E17" s="9" t="s">
        <v>3</v>
      </c>
      <c r="F17" s="12"/>
      <c r="G17" t="s">
        <v>25</v>
      </c>
      <c r="H17" s="2">
        <f ca="1">MIN(OFFSET(CLdata,0,0,AantalSubsets,1))</f>
        <v>1.2178587531807164E-3</v>
      </c>
    </row>
    <row r="18" spans="1:9" x14ac:dyDescent="0.25">
      <c r="A18">
        <f>A17+1</f>
        <v>1</v>
      </c>
      <c r="B18" s="2">
        <f ca="1">SUM(OFFSET(Uniform,A18*SubsetGrootte,Verzet,SubsetGrootte,1))</f>
        <v>3.5607172046655609</v>
      </c>
      <c r="D18" s="37">
        <v>2</v>
      </c>
      <c r="E18" s="9" t="s">
        <v>52</v>
      </c>
      <c r="F18" s="12"/>
      <c r="G18" t="s">
        <v>26</v>
      </c>
      <c r="H18" s="2">
        <f ca="1">MAX(OFFSET(CLdata,0,0,AantalSubsets,1))</f>
        <v>30.98818288528366</v>
      </c>
    </row>
    <row r="19" spans="1:9" x14ac:dyDescent="0.25">
      <c r="A19">
        <f t="shared" ref="A19:A82" si="0">A18+1</f>
        <v>2</v>
      </c>
      <c r="B19" s="2">
        <f ca="1">SUM(OFFSET(Uniform,A19*SubsetGrootte,Verzet,SubsetGrootte,1))</f>
        <v>3.8671956488575021</v>
      </c>
      <c r="D19" s="37">
        <v>3</v>
      </c>
      <c r="E19" s="9" t="s">
        <v>53</v>
      </c>
      <c r="F19" s="12"/>
      <c r="G19" t="s">
        <v>29</v>
      </c>
      <c r="H19" s="2">
        <f ca="1">(CLmax-CLmin)/10</f>
        <v>3.098696502653048</v>
      </c>
    </row>
    <row r="20" spans="1:9" x14ac:dyDescent="0.25">
      <c r="A20">
        <f t="shared" si="0"/>
        <v>3</v>
      </c>
      <c r="B20" s="2">
        <f ca="1">SUM(OFFSET(Uniform,A20*SubsetGrootte,Verzet,SubsetGrootte,1))</f>
        <v>11.361195681214475</v>
      </c>
      <c r="D20" s="37">
        <v>4</v>
      </c>
      <c r="E20" s="9" t="s">
        <v>54</v>
      </c>
      <c r="F20" s="12"/>
    </row>
    <row r="21" spans="1:9" x14ac:dyDescent="0.25">
      <c r="A21">
        <f t="shared" si="0"/>
        <v>4</v>
      </c>
      <c r="B21" s="2">
        <f ca="1">SUM(OFFSET(Uniform,A21*SubsetGrootte,Verzet,SubsetGrootte,1))</f>
        <v>4.0824006819664138E-3</v>
      </c>
      <c r="D21" s="37">
        <v>5</v>
      </c>
      <c r="E21" s="9" t="s">
        <v>55</v>
      </c>
      <c r="F21" s="12"/>
      <c r="G21" s="11" t="s">
        <v>24</v>
      </c>
      <c r="H21" s="11" t="s">
        <v>61</v>
      </c>
      <c r="I21" s="11" t="s">
        <v>60</v>
      </c>
    </row>
    <row r="22" spans="1:9" x14ac:dyDescent="0.25">
      <c r="A22">
        <f t="shared" si="0"/>
        <v>5</v>
      </c>
      <c r="B22" s="2">
        <f ca="1">SUM(OFFSET(Uniform,A22*SubsetGrootte,Verzet,SubsetGrootte,1))</f>
        <v>5.3053150178683332E-2</v>
      </c>
      <c r="D22" s="37">
        <v>6</v>
      </c>
      <c r="E22" s="9" t="s">
        <v>108</v>
      </c>
      <c r="G22" s="2">
        <f ca="1">H17</f>
        <v>1.2178587531807164E-3</v>
      </c>
      <c r="H22">
        <f ca="1">COUNTIF(OFFSET(CLdata,0,0,AantalSubsets,1),"&lt;="&amp;G22)</f>
        <v>1</v>
      </c>
      <c r="I22">
        <f ca="1">H22</f>
        <v>1</v>
      </c>
    </row>
    <row r="23" spans="1:9" x14ac:dyDescent="0.25">
      <c r="A23">
        <f t="shared" si="0"/>
        <v>6</v>
      </c>
      <c r="B23" s="2">
        <f ca="1">SUM(OFFSET(Uniform,A23*SubsetGrootte,Verzet,SubsetGrootte,1))</f>
        <v>4.3236220920029105</v>
      </c>
      <c r="G23" s="2">
        <f ca="1">G22+CLstap</f>
        <v>3.0999143614062286</v>
      </c>
      <c r="H23">
        <f ca="1">COUNTIF(OFFSET(CLdata,0,0,AantalSubsets,1),"&lt;="&amp;G23)</f>
        <v>444</v>
      </c>
      <c r="I23">
        <f ca="1">H23-H22</f>
        <v>443</v>
      </c>
    </row>
    <row r="24" spans="1:9" x14ac:dyDescent="0.25">
      <c r="A24">
        <f t="shared" si="0"/>
        <v>7</v>
      </c>
      <c r="B24" s="2">
        <f ca="1">SUM(OFFSET(Uniform,A24*SubsetGrootte,Verzet,SubsetGrootte,1))</f>
        <v>30.98818288528366</v>
      </c>
      <c r="G24" s="2">
        <f ca="1">G23+CLstap</f>
        <v>6.1986108640592761</v>
      </c>
      <c r="H24">
        <f ca="1">COUNTIF(OFFSET(CLdata,0,0,AantalSubsets,1),"&lt;="&amp;G24)</f>
        <v>712</v>
      </c>
      <c r="I24">
        <f t="shared" ref="I24:I62" ca="1" si="1">H24-H23</f>
        <v>268</v>
      </c>
    </row>
    <row r="25" spans="1:9" x14ac:dyDescent="0.25">
      <c r="A25">
        <f t="shared" si="0"/>
        <v>8</v>
      </c>
      <c r="B25" s="2">
        <f ca="1">SUM(OFFSET(Uniform,A25*SubsetGrootte,Verzet,SubsetGrootte,1))</f>
        <v>0.15564242457886007</v>
      </c>
      <c r="G25" s="2">
        <f ca="1">G24+CLstap</f>
        <v>9.2973073667123245</v>
      </c>
      <c r="H25">
        <f ca="1">COUNTIF(OFFSET(CLdata,0,0,AantalSubsets,1),"&lt;="&amp;G25)</f>
        <v>855</v>
      </c>
      <c r="I25">
        <f t="shared" ca="1" si="1"/>
        <v>143</v>
      </c>
    </row>
    <row r="26" spans="1:9" x14ac:dyDescent="0.25">
      <c r="A26">
        <f t="shared" si="0"/>
        <v>9</v>
      </c>
      <c r="B26" s="2">
        <f ca="1">SUM(OFFSET(Uniform,A26*SubsetGrootte,Verzet,SubsetGrootte,1))</f>
        <v>1.5859778961163735</v>
      </c>
      <c r="G26" s="2">
        <f ca="1">G25+CLstap</f>
        <v>12.396003869365373</v>
      </c>
      <c r="H26">
        <f ca="1">COUNTIF(OFFSET(CLdata,0,0,AantalSubsets,1),"&lt;="&amp;G26)</f>
        <v>916</v>
      </c>
      <c r="I26">
        <f t="shared" ca="1" si="1"/>
        <v>61</v>
      </c>
    </row>
    <row r="27" spans="1:9" x14ac:dyDescent="0.25">
      <c r="A27">
        <f t="shared" si="0"/>
        <v>10</v>
      </c>
      <c r="B27" s="2">
        <f ca="1">SUM(OFFSET(Uniform,A27*SubsetGrootte,Verzet,SubsetGrootte,1))</f>
        <v>9.4952428999379439</v>
      </c>
      <c r="G27" s="2">
        <f ca="1">G26+CLstap</f>
        <v>15.494700372018421</v>
      </c>
      <c r="H27">
        <f ca="1">COUNTIF(OFFSET(CLdata,0,0,AantalSubsets,1),"&lt;="&amp;G27)</f>
        <v>958</v>
      </c>
      <c r="I27">
        <f t="shared" ca="1" si="1"/>
        <v>42</v>
      </c>
    </row>
    <row r="28" spans="1:9" x14ac:dyDescent="0.25">
      <c r="A28">
        <f t="shared" si="0"/>
        <v>11</v>
      </c>
      <c r="B28" s="2">
        <f ca="1">SUM(OFFSET(Uniform,A28*SubsetGrootte,Verzet,SubsetGrootte,1))</f>
        <v>1.6121638610477087</v>
      </c>
      <c r="G28" s="2">
        <f ca="1">G27+CLstap</f>
        <v>18.59339687467147</v>
      </c>
      <c r="H28">
        <f ca="1">COUNTIF(OFFSET(CLdata,0,0,AantalSubsets,1),"&lt;="&amp;G28)</f>
        <v>979</v>
      </c>
      <c r="I28">
        <f t="shared" ca="1" si="1"/>
        <v>21</v>
      </c>
    </row>
    <row r="29" spans="1:9" x14ac:dyDescent="0.25">
      <c r="A29">
        <f t="shared" si="0"/>
        <v>12</v>
      </c>
      <c r="B29" s="2">
        <f ca="1">SUM(OFFSET(Uniform,A29*SubsetGrootte,Verzet,SubsetGrootte,1))</f>
        <v>7.541138106169357</v>
      </c>
      <c r="G29" s="2">
        <f ca="1">G28+CLstap</f>
        <v>21.692093377324518</v>
      </c>
      <c r="H29">
        <f ca="1">COUNTIF(OFFSET(CLdata,0,0,AantalSubsets,1),"&lt;="&amp;G29)</f>
        <v>990</v>
      </c>
      <c r="I29">
        <f t="shared" ca="1" si="1"/>
        <v>11</v>
      </c>
    </row>
    <row r="30" spans="1:9" x14ac:dyDescent="0.25">
      <c r="A30">
        <f t="shared" si="0"/>
        <v>13</v>
      </c>
      <c r="B30" s="2">
        <f ca="1">SUM(OFFSET(Uniform,A30*SubsetGrootte,Verzet,SubsetGrootte,1))</f>
        <v>6.0913406271083366</v>
      </c>
      <c r="G30" s="2">
        <f ca="1">G29+CLstap</f>
        <v>24.790789879977567</v>
      </c>
      <c r="H30">
        <f ca="1">COUNTIF(OFFSET(CLdata,0,0,AantalSubsets,1),"&lt;="&amp;G30)</f>
        <v>996</v>
      </c>
      <c r="I30">
        <f t="shared" ca="1" si="1"/>
        <v>6</v>
      </c>
    </row>
    <row r="31" spans="1:9" x14ac:dyDescent="0.25">
      <c r="A31">
        <f t="shared" si="0"/>
        <v>14</v>
      </c>
      <c r="B31" s="2">
        <f ca="1">SUM(OFFSET(Uniform,A31*SubsetGrootte,Verzet,SubsetGrootte,1))</f>
        <v>0.66422166571585795</v>
      </c>
      <c r="G31" s="2">
        <f ca="1">G30+CLstap</f>
        <v>27.889486382630615</v>
      </c>
      <c r="H31">
        <f ca="1">COUNTIF(OFFSET(CLdata,0,0,AantalSubsets,1),"&lt;="&amp;G31)</f>
        <v>998</v>
      </c>
      <c r="I31">
        <f t="shared" ca="1" si="1"/>
        <v>2</v>
      </c>
    </row>
    <row r="32" spans="1:9" x14ac:dyDescent="0.25">
      <c r="A32">
        <f t="shared" si="0"/>
        <v>15</v>
      </c>
      <c r="B32" s="2">
        <f ca="1">SUM(OFFSET(Uniform,A32*SubsetGrootte,Verzet,SubsetGrootte,1))</f>
        <v>11.21638375146162</v>
      </c>
      <c r="G32" s="2">
        <f ca="1">G31+CLstap</f>
        <v>30.988182885283663</v>
      </c>
      <c r="H32">
        <f ca="1">COUNTIF(OFFSET(CLdata,0,0,AantalSubsets,1),"&lt;="&amp;G32)</f>
        <v>1000</v>
      </c>
      <c r="I32">
        <f t="shared" ca="1" si="1"/>
        <v>2</v>
      </c>
    </row>
    <row r="33" spans="1:7" x14ac:dyDescent="0.25">
      <c r="A33">
        <f t="shared" si="0"/>
        <v>16</v>
      </c>
      <c r="B33" s="2">
        <f ca="1">SUM(OFFSET(Uniform,A33*SubsetGrootte,Verzet,SubsetGrootte,1))</f>
        <v>1.5988942035912561</v>
      </c>
      <c r="G33" s="2"/>
    </row>
    <row r="34" spans="1:7" x14ac:dyDescent="0.25">
      <c r="A34">
        <f t="shared" si="0"/>
        <v>17</v>
      </c>
      <c r="B34" s="2">
        <f ca="1">SUM(OFFSET(Uniform,A34*SubsetGrootte,Verzet,SubsetGrootte,1))</f>
        <v>1.2102184862717884</v>
      </c>
      <c r="G34" s="2"/>
    </row>
    <row r="35" spans="1:7" x14ac:dyDescent="0.25">
      <c r="A35">
        <f t="shared" si="0"/>
        <v>18</v>
      </c>
      <c r="B35" s="2">
        <f ca="1">SUM(OFFSET(Uniform,A35*SubsetGrootte,Verzet,SubsetGrootte,1))</f>
        <v>0.70968066249110229</v>
      </c>
      <c r="G35" s="2"/>
    </row>
    <row r="36" spans="1:7" x14ac:dyDescent="0.25">
      <c r="A36">
        <f t="shared" si="0"/>
        <v>19</v>
      </c>
      <c r="B36" s="2">
        <f ca="1">SUM(OFFSET(Uniform,A36*SubsetGrootte,Verzet,SubsetGrootte,1))</f>
        <v>6.9037551357073177</v>
      </c>
      <c r="G36" s="2"/>
    </row>
    <row r="37" spans="1:7" x14ac:dyDescent="0.25">
      <c r="A37">
        <f t="shared" si="0"/>
        <v>20</v>
      </c>
      <c r="B37" s="2">
        <f ca="1">SUM(OFFSET(Uniform,A37*SubsetGrootte,Verzet,SubsetGrootte,1))</f>
        <v>3.4046106486188785</v>
      </c>
      <c r="G37" s="2"/>
    </row>
    <row r="38" spans="1:7" x14ac:dyDescent="0.25">
      <c r="A38">
        <f t="shared" si="0"/>
        <v>21</v>
      </c>
      <c r="B38" s="2">
        <f ca="1">SUM(OFFSET(Uniform,A38*SubsetGrootte,Verzet,SubsetGrootte,1))</f>
        <v>5.2266972849300357</v>
      </c>
      <c r="G38" s="2"/>
    </row>
    <row r="39" spans="1:7" x14ac:dyDescent="0.25">
      <c r="A39">
        <f t="shared" si="0"/>
        <v>22</v>
      </c>
      <c r="B39" s="2">
        <f ca="1">SUM(OFFSET(Uniform,A39*SubsetGrootte,Verzet,SubsetGrootte,1))</f>
        <v>5.0085777989646951</v>
      </c>
      <c r="G39" s="2"/>
    </row>
    <row r="40" spans="1:7" x14ac:dyDescent="0.25">
      <c r="A40">
        <f t="shared" si="0"/>
        <v>23</v>
      </c>
      <c r="B40" s="2">
        <f ca="1">SUM(OFFSET(Uniform,A40*SubsetGrootte,Verzet,SubsetGrootte,1))</f>
        <v>11.55011062521632</v>
      </c>
      <c r="G40" s="2"/>
    </row>
    <row r="41" spans="1:7" x14ac:dyDescent="0.25">
      <c r="A41">
        <f t="shared" si="0"/>
        <v>24</v>
      </c>
      <c r="B41" s="2">
        <f ca="1">SUM(OFFSET(Uniform,A41*SubsetGrootte,Verzet,SubsetGrootte,1))</f>
        <v>4.0952049197552824</v>
      </c>
      <c r="G41" s="2"/>
    </row>
    <row r="42" spans="1:7" x14ac:dyDescent="0.25">
      <c r="A42">
        <f t="shared" si="0"/>
        <v>25</v>
      </c>
      <c r="B42" s="2">
        <f ca="1">SUM(OFFSET(Uniform,A42*SubsetGrootte,Verzet,SubsetGrootte,1))</f>
        <v>3.3275535345344363</v>
      </c>
      <c r="G42" s="2"/>
    </row>
    <row r="43" spans="1:7" x14ac:dyDescent="0.25">
      <c r="A43">
        <f t="shared" si="0"/>
        <v>26</v>
      </c>
      <c r="B43" s="2">
        <f ca="1">SUM(OFFSET(Uniform,A43*SubsetGrootte,Verzet,SubsetGrootte,1))</f>
        <v>15.895257281730792</v>
      </c>
      <c r="G43" s="2"/>
    </row>
    <row r="44" spans="1:7" x14ac:dyDescent="0.25">
      <c r="A44">
        <f t="shared" si="0"/>
        <v>27</v>
      </c>
      <c r="B44" s="2">
        <f ca="1">SUM(OFFSET(Uniform,A44*SubsetGrootte,Verzet,SubsetGrootte,1))</f>
        <v>2.4569994852707624</v>
      </c>
      <c r="G44" s="2"/>
    </row>
    <row r="45" spans="1:7" x14ac:dyDescent="0.25">
      <c r="A45">
        <f t="shared" si="0"/>
        <v>28</v>
      </c>
      <c r="B45" s="2">
        <f ca="1">SUM(OFFSET(Uniform,A45*SubsetGrootte,Verzet,SubsetGrootte,1))</f>
        <v>6.6651127820782072</v>
      </c>
      <c r="G45" s="2"/>
    </row>
    <row r="46" spans="1:7" x14ac:dyDescent="0.25">
      <c r="A46">
        <f t="shared" si="0"/>
        <v>29</v>
      </c>
      <c r="B46" s="2">
        <f ca="1">SUM(OFFSET(Uniform,A46*SubsetGrootte,Verzet,SubsetGrootte,1))</f>
        <v>3.3977861978004564</v>
      </c>
      <c r="G46" s="2"/>
    </row>
    <row r="47" spans="1:7" x14ac:dyDescent="0.25">
      <c r="A47">
        <f t="shared" si="0"/>
        <v>30</v>
      </c>
      <c r="B47" s="2">
        <f ca="1">SUM(OFFSET(Uniform,A47*SubsetGrootte,Verzet,SubsetGrootte,1))</f>
        <v>3.4958359957273912</v>
      </c>
      <c r="G47" s="2"/>
    </row>
    <row r="48" spans="1:7" x14ac:dyDescent="0.25">
      <c r="A48">
        <f t="shared" si="0"/>
        <v>31</v>
      </c>
      <c r="B48" s="2">
        <f ca="1">SUM(OFFSET(Uniform,A48*SubsetGrootte,Verzet,SubsetGrootte,1))</f>
        <v>1.6482524934570459</v>
      </c>
      <c r="G48" s="2"/>
    </row>
    <row r="49" spans="1:7" x14ac:dyDescent="0.25">
      <c r="A49">
        <f t="shared" si="0"/>
        <v>32</v>
      </c>
      <c r="B49" s="2">
        <f ca="1">SUM(OFFSET(Uniform,A49*SubsetGrootte,Verzet,SubsetGrootte,1))</f>
        <v>2.7544397416934832</v>
      </c>
      <c r="G49" s="2"/>
    </row>
    <row r="50" spans="1:7" x14ac:dyDescent="0.25">
      <c r="A50">
        <f t="shared" si="0"/>
        <v>33</v>
      </c>
      <c r="B50" s="2">
        <f ca="1">SUM(OFFSET(Uniform,A50*SubsetGrootte,Verzet,SubsetGrootte,1))</f>
        <v>26.12075168634178</v>
      </c>
      <c r="G50" s="2"/>
    </row>
    <row r="51" spans="1:7" x14ac:dyDescent="0.25">
      <c r="A51">
        <f t="shared" si="0"/>
        <v>34</v>
      </c>
      <c r="B51" s="2">
        <f ca="1">SUM(OFFSET(Uniform,A51*SubsetGrootte,Verzet,SubsetGrootte,1))</f>
        <v>0.4538048273193388</v>
      </c>
      <c r="G51" s="2"/>
    </row>
    <row r="52" spans="1:7" x14ac:dyDescent="0.25">
      <c r="A52">
        <f t="shared" si="0"/>
        <v>35</v>
      </c>
      <c r="B52" s="2">
        <f ca="1">SUM(OFFSET(Uniform,A52*SubsetGrootte,Verzet,SubsetGrootte,1))</f>
        <v>6.7880903407778481</v>
      </c>
      <c r="G52" s="2"/>
    </row>
    <row r="53" spans="1:7" x14ac:dyDescent="0.25">
      <c r="A53">
        <f t="shared" si="0"/>
        <v>36</v>
      </c>
      <c r="B53" s="2">
        <f ca="1">SUM(OFFSET(Uniform,A53*SubsetGrootte,Verzet,SubsetGrootte,1))</f>
        <v>2.3122304056502609</v>
      </c>
      <c r="G53" s="2"/>
    </row>
    <row r="54" spans="1:7" x14ac:dyDescent="0.25">
      <c r="A54">
        <f t="shared" si="0"/>
        <v>37</v>
      </c>
      <c r="B54" s="2">
        <f ca="1">SUM(OFFSET(Uniform,A54*SubsetGrootte,Verzet,SubsetGrootte,1))</f>
        <v>12.724164938348887</v>
      </c>
      <c r="G54" s="2"/>
    </row>
    <row r="55" spans="1:7" x14ac:dyDescent="0.25">
      <c r="A55">
        <f t="shared" si="0"/>
        <v>38</v>
      </c>
      <c r="B55" s="2">
        <f ca="1">SUM(OFFSET(Uniform,A55*SubsetGrootte,Verzet,SubsetGrootte,1))</f>
        <v>1.2436680500237702</v>
      </c>
      <c r="G55" s="2"/>
    </row>
    <row r="56" spans="1:7" x14ac:dyDescent="0.25">
      <c r="A56">
        <f t="shared" si="0"/>
        <v>39</v>
      </c>
      <c r="B56" s="2">
        <f ca="1">SUM(OFFSET(Uniform,A56*SubsetGrootte,Verzet,SubsetGrootte,1))</f>
        <v>0.14750803843412083</v>
      </c>
      <c r="G56" s="2"/>
    </row>
    <row r="57" spans="1:7" x14ac:dyDescent="0.25">
      <c r="A57">
        <f t="shared" si="0"/>
        <v>40</v>
      </c>
      <c r="B57" s="2">
        <f ca="1">SUM(OFFSET(Uniform,A57*SubsetGrootte,Verzet,SubsetGrootte,1))</f>
        <v>2.2450625229481926</v>
      </c>
      <c r="G57" s="2"/>
    </row>
    <row r="58" spans="1:7" x14ac:dyDescent="0.25">
      <c r="A58">
        <f t="shared" si="0"/>
        <v>41</v>
      </c>
      <c r="B58" s="2">
        <f ca="1">SUM(OFFSET(Uniform,A58*SubsetGrootte,Verzet,SubsetGrootte,1))</f>
        <v>0.11821728732495188</v>
      </c>
      <c r="G58" s="2"/>
    </row>
    <row r="59" spans="1:7" x14ac:dyDescent="0.25">
      <c r="A59">
        <f t="shared" si="0"/>
        <v>42</v>
      </c>
      <c r="B59" s="2">
        <f ca="1">SUM(OFFSET(Uniform,A59*SubsetGrootte,Verzet,SubsetGrootte,1))</f>
        <v>9.3864000245352283E-2</v>
      </c>
      <c r="G59" s="2"/>
    </row>
    <row r="60" spans="1:7" x14ac:dyDescent="0.25">
      <c r="A60">
        <f t="shared" si="0"/>
        <v>43</v>
      </c>
      <c r="B60" s="2">
        <f ca="1">SUM(OFFSET(Uniform,A60*SubsetGrootte,Verzet,SubsetGrootte,1))</f>
        <v>4.2948253230224935</v>
      </c>
      <c r="G60" s="2"/>
    </row>
    <row r="61" spans="1:7" x14ac:dyDescent="0.25">
      <c r="A61">
        <f t="shared" si="0"/>
        <v>44</v>
      </c>
      <c r="B61" s="2">
        <f ca="1">SUM(OFFSET(Uniform,A61*SubsetGrootte,Verzet,SubsetGrootte,1))</f>
        <v>2.5852043146815653</v>
      </c>
      <c r="G61" s="2"/>
    </row>
    <row r="62" spans="1:7" x14ac:dyDescent="0.25">
      <c r="A62">
        <f t="shared" si="0"/>
        <v>45</v>
      </c>
      <c r="B62" s="2">
        <f ca="1">SUM(OFFSET(Uniform,A62*SubsetGrootte,Verzet,SubsetGrootte,1))</f>
        <v>6.4328219483813687</v>
      </c>
      <c r="G62" s="2"/>
    </row>
    <row r="63" spans="1:7" x14ac:dyDescent="0.25">
      <c r="A63">
        <f t="shared" si="0"/>
        <v>46</v>
      </c>
      <c r="B63" s="2">
        <f ca="1">SUM(OFFSET(Uniform,A63*SubsetGrootte,Verzet,SubsetGrootte,1))</f>
        <v>0.91887282974141316</v>
      </c>
    </row>
    <row r="64" spans="1:7" x14ac:dyDescent="0.25">
      <c r="A64">
        <f t="shared" si="0"/>
        <v>47</v>
      </c>
      <c r="B64" s="2">
        <f ca="1">SUM(OFFSET(Uniform,A64*SubsetGrootte,Verzet,SubsetGrootte,1))</f>
        <v>11.354314959345785</v>
      </c>
    </row>
    <row r="65" spans="1:2" x14ac:dyDescent="0.25">
      <c r="A65">
        <f t="shared" si="0"/>
        <v>48</v>
      </c>
      <c r="B65" s="2">
        <f ca="1">SUM(OFFSET(Uniform,A65*SubsetGrootte,Verzet,SubsetGrootte,1))</f>
        <v>7.1302585851233813</v>
      </c>
    </row>
    <row r="66" spans="1:2" x14ac:dyDescent="0.25">
      <c r="A66">
        <f t="shared" si="0"/>
        <v>49</v>
      </c>
      <c r="B66" s="2">
        <f ca="1">SUM(OFFSET(Uniform,A66*SubsetGrootte,Verzet,SubsetGrootte,1))</f>
        <v>1.4590316547320297</v>
      </c>
    </row>
    <row r="67" spans="1:2" x14ac:dyDescent="0.25">
      <c r="A67">
        <f t="shared" si="0"/>
        <v>50</v>
      </c>
      <c r="B67" s="2">
        <f ca="1">SUM(OFFSET(Uniform,A67*SubsetGrootte,Verzet,SubsetGrootte,1))</f>
        <v>0.89892994837580953</v>
      </c>
    </row>
    <row r="68" spans="1:2" x14ac:dyDescent="0.25">
      <c r="A68">
        <f t="shared" si="0"/>
        <v>51</v>
      </c>
      <c r="B68" s="2">
        <f ca="1">SUM(OFFSET(Uniform,A68*SubsetGrootte,Verzet,SubsetGrootte,1))</f>
        <v>22.035808971990502</v>
      </c>
    </row>
    <row r="69" spans="1:2" x14ac:dyDescent="0.25">
      <c r="A69">
        <f t="shared" si="0"/>
        <v>52</v>
      </c>
      <c r="B69" s="2">
        <f ca="1">SUM(OFFSET(Uniform,A69*SubsetGrootte,Verzet,SubsetGrootte,1))</f>
        <v>2.742497625387049</v>
      </c>
    </row>
    <row r="70" spans="1:2" x14ac:dyDescent="0.25">
      <c r="A70">
        <f t="shared" si="0"/>
        <v>53</v>
      </c>
      <c r="B70" s="2">
        <f ca="1">SUM(OFFSET(Uniform,A70*SubsetGrootte,Verzet,SubsetGrootte,1))</f>
        <v>1.4527927967804382</v>
      </c>
    </row>
    <row r="71" spans="1:2" x14ac:dyDescent="0.25">
      <c r="A71">
        <f t="shared" si="0"/>
        <v>54</v>
      </c>
      <c r="B71" s="2">
        <f ca="1">SUM(OFFSET(Uniform,A71*SubsetGrootte,Verzet,SubsetGrootte,1))</f>
        <v>5.5461157291597196</v>
      </c>
    </row>
    <row r="72" spans="1:2" x14ac:dyDescent="0.25">
      <c r="A72">
        <f t="shared" si="0"/>
        <v>55</v>
      </c>
      <c r="B72" s="2">
        <f ca="1">SUM(OFFSET(Uniform,A72*SubsetGrootte,Verzet,SubsetGrootte,1))</f>
        <v>1.2265563770683985</v>
      </c>
    </row>
    <row r="73" spans="1:2" x14ac:dyDescent="0.25">
      <c r="A73">
        <f t="shared" si="0"/>
        <v>56</v>
      </c>
      <c r="B73" s="2">
        <f ca="1">SUM(OFFSET(Uniform,A73*SubsetGrootte,Verzet,SubsetGrootte,1))</f>
        <v>0.98253747174382522</v>
      </c>
    </row>
    <row r="74" spans="1:2" x14ac:dyDescent="0.25">
      <c r="A74">
        <f t="shared" si="0"/>
        <v>57</v>
      </c>
      <c r="B74" s="2">
        <f ca="1">SUM(OFFSET(Uniform,A74*SubsetGrootte,Verzet,SubsetGrootte,1))</f>
        <v>3.3794164967547863E-2</v>
      </c>
    </row>
    <row r="75" spans="1:2" x14ac:dyDescent="0.25">
      <c r="A75">
        <f t="shared" si="0"/>
        <v>58</v>
      </c>
      <c r="B75" s="2">
        <f ca="1">SUM(OFFSET(Uniform,A75*SubsetGrootte,Verzet,SubsetGrootte,1))</f>
        <v>17.769051146525065</v>
      </c>
    </row>
    <row r="76" spans="1:2" x14ac:dyDescent="0.25">
      <c r="A76">
        <f t="shared" si="0"/>
        <v>59</v>
      </c>
      <c r="B76" s="2">
        <f ca="1">SUM(OFFSET(Uniform,A76*SubsetGrootte,Verzet,SubsetGrootte,1))</f>
        <v>3.7127449533427503</v>
      </c>
    </row>
    <row r="77" spans="1:2" x14ac:dyDescent="0.25">
      <c r="A77">
        <f t="shared" si="0"/>
        <v>60</v>
      </c>
      <c r="B77" s="2">
        <f ca="1">SUM(OFFSET(Uniform,A77*SubsetGrootte,Verzet,SubsetGrootte,1))</f>
        <v>0.79233442701527501</v>
      </c>
    </row>
    <row r="78" spans="1:2" x14ac:dyDescent="0.25">
      <c r="A78">
        <f t="shared" si="0"/>
        <v>61</v>
      </c>
      <c r="B78" s="2">
        <f ca="1">SUM(OFFSET(Uniform,A78*SubsetGrootte,Verzet,SubsetGrootte,1))</f>
        <v>1.139321605000531</v>
      </c>
    </row>
    <row r="79" spans="1:2" x14ac:dyDescent="0.25">
      <c r="A79">
        <f t="shared" si="0"/>
        <v>62</v>
      </c>
      <c r="B79" s="2">
        <f ca="1">SUM(OFFSET(Uniform,A79*SubsetGrootte,Verzet,SubsetGrootte,1))</f>
        <v>6.8663916546865031E-2</v>
      </c>
    </row>
    <row r="80" spans="1:2" x14ac:dyDescent="0.25">
      <c r="A80">
        <f t="shared" si="0"/>
        <v>63</v>
      </c>
      <c r="B80" s="2">
        <f ca="1">SUM(OFFSET(Uniform,A80*SubsetGrootte,Verzet,SubsetGrootte,1))</f>
        <v>5.6379188756136571</v>
      </c>
    </row>
    <row r="81" spans="1:2" x14ac:dyDescent="0.25">
      <c r="A81">
        <f t="shared" si="0"/>
        <v>64</v>
      </c>
      <c r="B81" s="2">
        <f ca="1">SUM(OFFSET(Uniform,A81*SubsetGrootte,Verzet,SubsetGrootte,1))</f>
        <v>0.5024375635687014</v>
      </c>
    </row>
    <row r="82" spans="1:2" x14ac:dyDescent="0.25">
      <c r="A82">
        <f t="shared" si="0"/>
        <v>65</v>
      </c>
      <c r="B82" s="2">
        <f ca="1">SUM(OFFSET(Uniform,A82*SubsetGrootte,Verzet,SubsetGrootte,1))</f>
        <v>0.96850314709711449</v>
      </c>
    </row>
    <row r="83" spans="1:2" x14ac:dyDescent="0.25">
      <c r="A83">
        <f t="shared" ref="A83:A146" si="2">A82+1</f>
        <v>66</v>
      </c>
      <c r="B83" s="2">
        <f ca="1">SUM(OFFSET(Uniform,A83*SubsetGrootte,Verzet,SubsetGrootte,1))</f>
        <v>1.3011752412916369</v>
      </c>
    </row>
    <row r="84" spans="1:2" x14ac:dyDescent="0.25">
      <c r="A84">
        <f t="shared" si="2"/>
        <v>67</v>
      </c>
      <c r="B84" s="2">
        <f ca="1">SUM(OFFSET(Uniform,A84*SubsetGrootte,Verzet,SubsetGrootte,1))</f>
        <v>5.2579665099703536</v>
      </c>
    </row>
    <row r="85" spans="1:2" x14ac:dyDescent="0.25">
      <c r="A85">
        <f t="shared" si="2"/>
        <v>68</v>
      </c>
      <c r="B85" s="2">
        <f ca="1">SUM(OFFSET(Uniform,A85*SubsetGrootte,Verzet,SubsetGrootte,1))</f>
        <v>3.7219895718160756</v>
      </c>
    </row>
    <row r="86" spans="1:2" x14ac:dyDescent="0.25">
      <c r="A86">
        <f t="shared" si="2"/>
        <v>69</v>
      </c>
      <c r="B86" s="2">
        <f ca="1">SUM(OFFSET(Uniform,A86*SubsetGrootte,Verzet,SubsetGrootte,1))</f>
        <v>3.2709566934199823</v>
      </c>
    </row>
    <row r="87" spans="1:2" x14ac:dyDescent="0.25">
      <c r="A87">
        <f t="shared" si="2"/>
        <v>70</v>
      </c>
      <c r="B87" s="2">
        <f ca="1">SUM(OFFSET(Uniform,A87*SubsetGrootte,Verzet,SubsetGrootte,1))</f>
        <v>4.1286975456848731</v>
      </c>
    </row>
    <row r="88" spans="1:2" x14ac:dyDescent="0.25">
      <c r="A88">
        <f t="shared" si="2"/>
        <v>71</v>
      </c>
      <c r="B88" s="2">
        <f ca="1">SUM(OFFSET(Uniform,A88*SubsetGrootte,Verzet,SubsetGrootte,1))</f>
        <v>12.667998883094027</v>
      </c>
    </row>
    <row r="89" spans="1:2" x14ac:dyDescent="0.25">
      <c r="A89">
        <f t="shared" si="2"/>
        <v>72</v>
      </c>
      <c r="B89" s="2">
        <f ca="1">SUM(OFFSET(Uniform,A89*SubsetGrootte,Verzet,SubsetGrootte,1))</f>
        <v>13.81102581018426</v>
      </c>
    </row>
    <row r="90" spans="1:2" x14ac:dyDescent="0.25">
      <c r="A90">
        <f t="shared" si="2"/>
        <v>73</v>
      </c>
      <c r="B90" s="2">
        <f ca="1">SUM(OFFSET(Uniform,A90*SubsetGrootte,Verzet,SubsetGrootte,1))</f>
        <v>3.7997276072154782</v>
      </c>
    </row>
    <row r="91" spans="1:2" x14ac:dyDescent="0.25">
      <c r="A91">
        <f t="shared" si="2"/>
        <v>74</v>
      </c>
      <c r="B91" s="2">
        <f ca="1">SUM(OFFSET(Uniform,A91*SubsetGrootte,Verzet,SubsetGrootte,1))</f>
        <v>1.6011367721061103</v>
      </c>
    </row>
    <row r="92" spans="1:2" x14ac:dyDescent="0.25">
      <c r="A92">
        <f t="shared" si="2"/>
        <v>75</v>
      </c>
      <c r="B92" s="2">
        <f ca="1">SUM(OFFSET(Uniform,A92*SubsetGrootte,Verzet,SubsetGrootte,1))</f>
        <v>3.291880115039969</v>
      </c>
    </row>
    <row r="93" spans="1:2" x14ac:dyDescent="0.25">
      <c r="A93">
        <f t="shared" si="2"/>
        <v>76</v>
      </c>
      <c r="B93" s="2">
        <f ca="1">SUM(OFFSET(Uniform,A93*SubsetGrootte,Verzet,SubsetGrootte,1))</f>
        <v>0.69722148246056614</v>
      </c>
    </row>
    <row r="94" spans="1:2" x14ac:dyDescent="0.25">
      <c r="A94">
        <f t="shared" si="2"/>
        <v>77</v>
      </c>
      <c r="B94" s="2">
        <f ca="1">SUM(OFFSET(Uniform,A94*SubsetGrootte,Verzet,SubsetGrootte,1))</f>
        <v>1.8952230288762189</v>
      </c>
    </row>
    <row r="95" spans="1:2" x14ac:dyDescent="0.25">
      <c r="A95">
        <f t="shared" si="2"/>
        <v>78</v>
      </c>
      <c r="B95" s="2">
        <f ca="1">SUM(OFFSET(Uniform,A95*SubsetGrootte,Verzet,SubsetGrootte,1))</f>
        <v>1.3336104282464829</v>
      </c>
    </row>
    <row r="96" spans="1:2" x14ac:dyDescent="0.25">
      <c r="A96">
        <f t="shared" si="2"/>
        <v>79</v>
      </c>
      <c r="B96" s="2">
        <f ca="1">SUM(OFFSET(Uniform,A96*SubsetGrootte,Verzet,SubsetGrootte,1))</f>
        <v>6.3605718568637259</v>
      </c>
    </row>
    <row r="97" spans="1:2" x14ac:dyDescent="0.25">
      <c r="A97">
        <f t="shared" si="2"/>
        <v>80</v>
      </c>
      <c r="B97" s="2">
        <f ca="1">SUM(OFFSET(Uniform,A97*SubsetGrootte,Verzet,SubsetGrootte,1))</f>
        <v>0.20400113759376226</v>
      </c>
    </row>
    <row r="98" spans="1:2" x14ac:dyDescent="0.25">
      <c r="A98">
        <f t="shared" si="2"/>
        <v>81</v>
      </c>
      <c r="B98" s="2">
        <f ca="1">SUM(OFFSET(Uniform,A98*SubsetGrootte,Verzet,SubsetGrootte,1))</f>
        <v>1.1391043297846299</v>
      </c>
    </row>
    <row r="99" spans="1:2" x14ac:dyDescent="0.25">
      <c r="A99">
        <f t="shared" si="2"/>
        <v>82</v>
      </c>
      <c r="B99" s="2">
        <f ca="1">SUM(OFFSET(Uniform,A99*SubsetGrootte,Verzet,SubsetGrootte,1))</f>
        <v>8.7068712426471127</v>
      </c>
    </row>
    <row r="100" spans="1:2" x14ac:dyDescent="0.25">
      <c r="A100">
        <f t="shared" si="2"/>
        <v>83</v>
      </c>
      <c r="B100" s="2">
        <f ca="1">SUM(OFFSET(Uniform,A100*SubsetGrootte,Verzet,SubsetGrootte,1))</f>
        <v>1.8524219498971053</v>
      </c>
    </row>
    <row r="101" spans="1:2" x14ac:dyDescent="0.25">
      <c r="A101">
        <f t="shared" si="2"/>
        <v>84</v>
      </c>
      <c r="B101" s="2">
        <f ca="1">SUM(OFFSET(Uniform,A101*SubsetGrootte,Verzet,SubsetGrootte,1))</f>
        <v>0.61766569960407502</v>
      </c>
    </row>
    <row r="102" spans="1:2" x14ac:dyDescent="0.25">
      <c r="A102">
        <f t="shared" si="2"/>
        <v>85</v>
      </c>
      <c r="B102" s="2">
        <f ca="1">SUM(OFFSET(Uniform,A102*SubsetGrootte,Verzet,SubsetGrootte,1))</f>
        <v>11.434369754234813</v>
      </c>
    </row>
    <row r="103" spans="1:2" x14ac:dyDescent="0.25">
      <c r="A103">
        <f t="shared" si="2"/>
        <v>86</v>
      </c>
      <c r="B103" s="2">
        <f ca="1">SUM(OFFSET(Uniform,A103*SubsetGrootte,Verzet,SubsetGrootte,1))</f>
        <v>4.5851877404286395E-2</v>
      </c>
    </row>
    <row r="104" spans="1:2" x14ac:dyDescent="0.25">
      <c r="A104">
        <f t="shared" si="2"/>
        <v>87</v>
      </c>
      <c r="B104" s="2">
        <f ca="1">SUM(OFFSET(Uniform,A104*SubsetGrootte,Verzet,SubsetGrootte,1))</f>
        <v>3.0983428328876506</v>
      </c>
    </row>
    <row r="105" spans="1:2" x14ac:dyDescent="0.25">
      <c r="A105">
        <f t="shared" si="2"/>
        <v>88</v>
      </c>
      <c r="B105" s="2">
        <f ca="1">SUM(OFFSET(Uniform,A105*SubsetGrootte,Verzet,SubsetGrootte,1))</f>
        <v>8.7001041790458036</v>
      </c>
    </row>
    <row r="106" spans="1:2" x14ac:dyDescent="0.25">
      <c r="A106">
        <f t="shared" si="2"/>
        <v>89</v>
      </c>
      <c r="B106" s="2">
        <f ca="1">SUM(OFFSET(Uniform,A106*SubsetGrootte,Verzet,SubsetGrootte,1))</f>
        <v>6.7156139277712898E-2</v>
      </c>
    </row>
    <row r="107" spans="1:2" x14ac:dyDescent="0.25">
      <c r="A107">
        <f t="shared" si="2"/>
        <v>90</v>
      </c>
      <c r="B107" s="2">
        <f ca="1">SUM(OFFSET(Uniform,A107*SubsetGrootte,Verzet,SubsetGrootte,1))</f>
        <v>2.1750254861645173</v>
      </c>
    </row>
    <row r="108" spans="1:2" x14ac:dyDescent="0.25">
      <c r="A108">
        <f t="shared" si="2"/>
        <v>91</v>
      </c>
      <c r="B108" s="2">
        <f ca="1">SUM(OFFSET(Uniform,A108*SubsetGrootte,Verzet,SubsetGrootte,1))</f>
        <v>6.2973695103295073</v>
      </c>
    </row>
    <row r="109" spans="1:2" x14ac:dyDescent="0.25">
      <c r="A109">
        <f t="shared" si="2"/>
        <v>92</v>
      </c>
      <c r="B109" s="2">
        <f ca="1">SUM(OFFSET(Uniform,A109*SubsetGrootte,Verzet,SubsetGrootte,1))</f>
        <v>0.75878899937380584</v>
      </c>
    </row>
    <row r="110" spans="1:2" x14ac:dyDescent="0.25">
      <c r="A110">
        <f t="shared" si="2"/>
        <v>93</v>
      </c>
      <c r="B110" s="2">
        <f ca="1">SUM(OFFSET(Uniform,A110*SubsetGrootte,Verzet,SubsetGrootte,1))</f>
        <v>0.2553776619863295</v>
      </c>
    </row>
    <row r="111" spans="1:2" x14ac:dyDescent="0.25">
      <c r="A111">
        <f t="shared" si="2"/>
        <v>94</v>
      </c>
      <c r="B111" s="2">
        <f ca="1">SUM(OFFSET(Uniform,A111*SubsetGrootte,Verzet,SubsetGrootte,1))</f>
        <v>9.3397275119870056</v>
      </c>
    </row>
    <row r="112" spans="1:2" x14ac:dyDescent="0.25">
      <c r="A112">
        <f t="shared" si="2"/>
        <v>95</v>
      </c>
      <c r="B112" s="2">
        <f ca="1">SUM(OFFSET(Uniform,A112*SubsetGrootte,Verzet,SubsetGrootte,1))</f>
        <v>4.4981170025042267</v>
      </c>
    </row>
    <row r="113" spans="1:2" x14ac:dyDescent="0.25">
      <c r="A113">
        <f t="shared" si="2"/>
        <v>96</v>
      </c>
      <c r="B113" s="2">
        <f ca="1">SUM(OFFSET(Uniform,A113*SubsetGrootte,Verzet,SubsetGrootte,1))</f>
        <v>2.4983634215399784</v>
      </c>
    </row>
    <row r="114" spans="1:2" x14ac:dyDescent="0.25">
      <c r="A114">
        <f t="shared" si="2"/>
        <v>97</v>
      </c>
      <c r="B114" s="2">
        <f ca="1">SUM(OFFSET(Uniform,A114*SubsetGrootte,Verzet,SubsetGrootte,1))</f>
        <v>4.8190508616588605</v>
      </c>
    </row>
    <row r="115" spans="1:2" x14ac:dyDescent="0.25">
      <c r="A115">
        <f t="shared" si="2"/>
        <v>98</v>
      </c>
      <c r="B115" s="2">
        <f ca="1">SUM(OFFSET(Uniform,A115*SubsetGrootte,Verzet,SubsetGrootte,1))</f>
        <v>5.956724730669487</v>
      </c>
    </row>
    <row r="116" spans="1:2" x14ac:dyDescent="0.25">
      <c r="A116">
        <f t="shared" si="2"/>
        <v>99</v>
      </c>
      <c r="B116" s="2">
        <f ca="1">SUM(OFFSET(Uniform,A116*SubsetGrootte,Verzet,SubsetGrootte,1))</f>
        <v>4.2439176164051817</v>
      </c>
    </row>
    <row r="117" spans="1:2" x14ac:dyDescent="0.25">
      <c r="A117">
        <f t="shared" si="2"/>
        <v>100</v>
      </c>
      <c r="B117" s="2">
        <f ca="1">SUM(OFFSET(Uniform,A117*SubsetGrootte,Verzet,SubsetGrootte,1))</f>
        <v>0.18697945103016761</v>
      </c>
    </row>
    <row r="118" spans="1:2" x14ac:dyDescent="0.25">
      <c r="A118">
        <f t="shared" si="2"/>
        <v>101</v>
      </c>
      <c r="B118" s="2">
        <f ca="1">SUM(OFFSET(Uniform,A118*SubsetGrootte,Verzet,SubsetGrootte,1))</f>
        <v>4.0487025147933133</v>
      </c>
    </row>
    <row r="119" spans="1:2" x14ac:dyDescent="0.25">
      <c r="A119">
        <f t="shared" si="2"/>
        <v>102</v>
      </c>
      <c r="B119" s="2">
        <f ca="1">SUM(OFFSET(Uniform,A119*SubsetGrootte,Verzet,SubsetGrootte,1))</f>
        <v>1.4142319751485515</v>
      </c>
    </row>
    <row r="120" spans="1:2" x14ac:dyDescent="0.25">
      <c r="A120">
        <f t="shared" si="2"/>
        <v>103</v>
      </c>
      <c r="B120" s="2">
        <f ca="1">SUM(OFFSET(Uniform,A120*SubsetGrootte,Verzet,SubsetGrootte,1))</f>
        <v>9.1475024680167873</v>
      </c>
    </row>
    <row r="121" spans="1:2" x14ac:dyDescent="0.25">
      <c r="A121">
        <f t="shared" si="2"/>
        <v>104</v>
      </c>
      <c r="B121" s="2">
        <f ca="1">SUM(OFFSET(Uniform,A121*SubsetGrootte,Verzet,SubsetGrootte,1))</f>
        <v>8.4227015294955727</v>
      </c>
    </row>
    <row r="122" spans="1:2" x14ac:dyDescent="0.25">
      <c r="A122">
        <f t="shared" si="2"/>
        <v>105</v>
      </c>
      <c r="B122" s="2">
        <f ca="1">SUM(OFFSET(Uniform,A122*SubsetGrootte,Verzet,SubsetGrootte,1))</f>
        <v>12.464569956339648</v>
      </c>
    </row>
    <row r="123" spans="1:2" x14ac:dyDescent="0.25">
      <c r="A123">
        <f t="shared" si="2"/>
        <v>106</v>
      </c>
      <c r="B123" s="2">
        <f ca="1">SUM(OFFSET(Uniform,A123*SubsetGrootte,Verzet,SubsetGrootte,1))</f>
        <v>8.8702953092758285</v>
      </c>
    </row>
    <row r="124" spans="1:2" x14ac:dyDescent="0.25">
      <c r="A124">
        <f t="shared" si="2"/>
        <v>107</v>
      </c>
      <c r="B124" s="2">
        <f ca="1">SUM(OFFSET(Uniform,A124*SubsetGrootte,Verzet,SubsetGrootte,1))</f>
        <v>12.75941495893122</v>
      </c>
    </row>
    <row r="125" spans="1:2" x14ac:dyDescent="0.25">
      <c r="A125">
        <f t="shared" si="2"/>
        <v>108</v>
      </c>
      <c r="B125" s="2">
        <f ca="1">SUM(OFFSET(Uniform,A125*SubsetGrootte,Verzet,SubsetGrootte,1))</f>
        <v>10.750630670965515</v>
      </c>
    </row>
    <row r="126" spans="1:2" x14ac:dyDescent="0.25">
      <c r="A126">
        <f t="shared" si="2"/>
        <v>109</v>
      </c>
      <c r="B126" s="2">
        <f ca="1">SUM(OFFSET(Uniform,A126*SubsetGrootte,Verzet,SubsetGrootte,1))</f>
        <v>7.3790665772087749</v>
      </c>
    </row>
    <row r="127" spans="1:2" x14ac:dyDescent="0.25">
      <c r="A127">
        <f t="shared" si="2"/>
        <v>110</v>
      </c>
      <c r="B127" s="2">
        <f ca="1">SUM(OFFSET(Uniform,A127*SubsetGrootte,Verzet,SubsetGrootte,1))</f>
        <v>0.25218703166458994</v>
      </c>
    </row>
    <row r="128" spans="1:2" x14ac:dyDescent="0.25">
      <c r="A128">
        <f t="shared" si="2"/>
        <v>111</v>
      </c>
      <c r="B128" s="2">
        <f ca="1">SUM(OFFSET(Uniform,A128*SubsetGrootte,Verzet,SubsetGrootte,1))</f>
        <v>11.707551414477404</v>
      </c>
    </row>
    <row r="129" spans="1:2" x14ac:dyDescent="0.25">
      <c r="A129">
        <f t="shared" si="2"/>
        <v>112</v>
      </c>
      <c r="B129" s="2">
        <f ca="1">SUM(OFFSET(Uniform,A129*SubsetGrootte,Verzet,SubsetGrootte,1))</f>
        <v>0.17184566640217738</v>
      </c>
    </row>
    <row r="130" spans="1:2" x14ac:dyDescent="0.25">
      <c r="A130">
        <f t="shared" si="2"/>
        <v>113</v>
      </c>
      <c r="B130" s="2">
        <f ca="1">SUM(OFFSET(Uniform,A130*SubsetGrootte,Verzet,SubsetGrootte,1))</f>
        <v>1.357662967021791</v>
      </c>
    </row>
    <row r="131" spans="1:2" x14ac:dyDescent="0.25">
      <c r="A131">
        <f t="shared" si="2"/>
        <v>114</v>
      </c>
      <c r="B131" s="2">
        <f ca="1">SUM(OFFSET(Uniform,A131*SubsetGrootte,Verzet,SubsetGrootte,1))</f>
        <v>9.035578123470458</v>
      </c>
    </row>
    <row r="132" spans="1:2" x14ac:dyDescent="0.25">
      <c r="A132">
        <f t="shared" si="2"/>
        <v>115</v>
      </c>
      <c r="B132" s="2">
        <f ca="1">SUM(OFFSET(Uniform,A132*SubsetGrootte,Verzet,SubsetGrootte,1))</f>
        <v>4.4673503334406934</v>
      </c>
    </row>
    <row r="133" spans="1:2" x14ac:dyDescent="0.25">
      <c r="A133">
        <f t="shared" si="2"/>
        <v>116</v>
      </c>
      <c r="B133" s="2">
        <f ca="1">SUM(OFFSET(Uniform,A133*SubsetGrootte,Verzet,SubsetGrootte,1))</f>
        <v>1.122895195884037</v>
      </c>
    </row>
    <row r="134" spans="1:2" x14ac:dyDescent="0.25">
      <c r="A134">
        <f t="shared" si="2"/>
        <v>117</v>
      </c>
      <c r="B134" s="2">
        <f ca="1">SUM(OFFSET(Uniform,A134*SubsetGrootte,Verzet,SubsetGrootte,1))</f>
        <v>4.4692689777536376</v>
      </c>
    </row>
    <row r="135" spans="1:2" x14ac:dyDescent="0.25">
      <c r="A135">
        <f t="shared" si="2"/>
        <v>118</v>
      </c>
      <c r="B135" s="2">
        <f ca="1">SUM(OFFSET(Uniform,A135*SubsetGrootte,Verzet,SubsetGrootte,1))</f>
        <v>0.59131853112535848</v>
      </c>
    </row>
    <row r="136" spans="1:2" x14ac:dyDescent="0.25">
      <c r="A136">
        <f t="shared" si="2"/>
        <v>119</v>
      </c>
      <c r="B136" s="2">
        <f ca="1">SUM(OFFSET(Uniform,A136*SubsetGrootte,Verzet,SubsetGrootte,1))</f>
        <v>5.7544490996981539</v>
      </c>
    </row>
    <row r="137" spans="1:2" x14ac:dyDescent="0.25">
      <c r="A137">
        <f t="shared" si="2"/>
        <v>120</v>
      </c>
      <c r="B137" s="2">
        <f ca="1">SUM(OFFSET(Uniform,A137*SubsetGrootte,Verzet,SubsetGrootte,1))</f>
        <v>6.3399471003133749</v>
      </c>
    </row>
    <row r="138" spans="1:2" x14ac:dyDescent="0.25">
      <c r="A138">
        <f t="shared" si="2"/>
        <v>121</v>
      </c>
      <c r="B138" s="2">
        <f ca="1">SUM(OFFSET(Uniform,A138*SubsetGrootte,Verzet,SubsetGrootte,1))</f>
        <v>2.9833015152472133</v>
      </c>
    </row>
    <row r="139" spans="1:2" x14ac:dyDescent="0.25">
      <c r="A139">
        <f t="shared" si="2"/>
        <v>122</v>
      </c>
      <c r="B139" s="2">
        <f ca="1">SUM(OFFSET(Uniform,A139*SubsetGrootte,Verzet,SubsetGrootte,1))</f>
        <v>10.945925536829472</v>
      </c>
    </row>
    <row r="140" spans="1:2" x14ac:dyDescent="0.25">
      <c r="A140">
        <f t="shared" si="2"/>
        <v>123</v>
      </c>
      <c r="B140" s="2">
        <f ca="1">SUM(OFFSET(Uniform,A140*SubsetGrootte,Verzet,SubsetGrootte,1))</f>
        <v>10.344269868972923</v>
      </c>
    </row>
    <row r="141" spans="1:2" x14ac:dyDescent="0.25">
      <c r="A141">
        <f t="shared" si="2"/>
        <v>124</v>
      </c>
      <c r="B141" s="2">
        <f ca="1">SUM(OFFSET(Uniform,A141*SubsetGrootte,Verzet,SubsetGrootte,1))</f>
        <v>12.505552456073161</v>
      </c>
    </row>
    <row r="142" spans="1:2" x14ac:dyDescent="0.25">
      <c r="A142">
        <f t="shared" si="2"/>
        <v>125</v>
      </c>
      <c r="B142" s="2">
        <f ca="1">SUM(OFFSET(Uniform,A142*SubsetGrootte,Verzet,SubsetGrootte,1))</f>
        <v>6.9198989505319108</v>
      </c>
    </row>
    <row r="143" spans="1:2" x14ac:dyDescent="0.25">
      <c r="A143">
        <f t="shared" si="2"/>
        <v>126</v>
      </c>
      <c r="B143" s="2">
        <f ca="1">SUM(OFFSET(Uniform,A143*SubsetGrootte,Verzet,SubsetGrootte,1))</f>
        <v>3.6031441954913404</v>
      </c>
    </row>
    <row r="144" spans="1:2" x14ac:dyDescent="0.25">
      <c r="A144">
        <f t="shared" si="2"/>
        <v>127</v>
      </c>
      <c r="B144" s="2">
        <f ca="1">SUM(OFFSET(Uniform,A144*SubsetGrootte,Verzet,SubsetGrootte,1))</f>
        <v>3.2564138824037752</v>
      </c>
    </row>
    <row r="145" spans="1:2" x14ac:dyDescent="0.25">
      <c r="A145">
        <f t="shared" si="2"/>
        <v>128</v>
      </c>
      <c r="B145" s="2">
        <f ca="1">SUM(OFFSET(Uniform,A145*SubsetGrootte,Verzet,SubsetGrootte,1))</f>
        <v>8.9626152502224752</v>
      </c>
    </row>
    <row r="146" spans="1:2" x14ac:dyDescent="0.25">
      <c r="A146">
        <f t="shared" si="2"/>
        <v>129</v>
      </c>
      <c r="B146" s="2">
        <f ca="1">SUM(OFFSET(Uniform,A146*SubsetGrootte,Verzet,SubsetGrootte,1))</f>
        <v>12.569584051662307</v>
      </c>
    </row>
    <row r="147" spans="1:2" x14ac:dyDescent="0.25">
      <c r="A147">
        <f t="shared" ref="A147:A210" si="3">A146+1</f>
        <v>130</v>
      </c>
      <c r="B147" s="2">
        <f ca="1">SUM(OFFSET(Uniform,A147*SubsetGrootte,Verzet,SubsetGrootte,1))</f>
        <v>0.82700127225442954</v>
      </c>
    </row>
    <row r="148" spans="1:2" x14ac:dyDescent="0.25">
      <c r="A148">
        <f t="shared" si="3"/>
        <v>131</v>
      </c>
      <c r="B148" s="2">
        <f ca="1">SUM(OFFSET(Uniform,A148*SubsetGrootte,Verzet,SubsetGrootte,1))</f>
        <v>4.7260498788771672</v>
      </c>
    </row>
    <row r="149" spans="1:2" x14ac:dyDescent="0.25">
      <c r="A149">
        <f t="shared" si="3"/>
        <v>132</v>
      </c>
      <c r="B149" s="2">
        <f ca="1">SUM(OFFSET(Uniform,A149*SubsetGrootte,Verzet,SubsetGrootte,1))</f>
        <v>3.882274308295508</v>
      </c>
    </row>
    <row r="150" spans="1:2" x14ac:dyDescent="0.25">
      <c r="A150">
        <f t="shared" si="3"/>
        <v>133</v>
      </c>
      <c r="B150" s="2">
        <f ca="1">SUM(OFFSET(Uniform,A150*SubsetGrootte,Verzet,SubsetGrootte,1))</f>
        <v>5.3621734361262403</v>
      </c>
    </row>
    <row r="151" spans="1:2" x14ac:dyDescent="0.25">
      <c r="A151">
        <f t="shared" si="3"/>
        <v>134</v>
      </c>
      <c r="B151" s="2">
        <f ca="1">SUM(OFFSET(Uniform,A151*SubsetGrootte,Verzet,SubsetGrootte,1))</f>
        <v>0.16355092831327081</v>
      </c>
    </row>
    <row r="152" spans="1:2" x14ac:dyDescent="0.25">
      <c r="A152">
        <f t="shared" si="3"/>
        <v>135</v>
      </c>
      <c r="B152" s="2">
        <f ca="1">SUM(OFFSET(Uniform,A152*SubsetGrootte,Verzet,SubsetGrootte,1))</f>
        <v>0.68418299708403885</v>
      </c>
    </row>
    <row r="153" spans="1:2" x14ac:dyDescent="0.25">
      <c r="A153">
        <f t="shared" si="3"/>
        <v>136</v>
      </c>
      <c r="B153" s="2">
        <f ca="1">SUM(OFFSET(Uniform,A153*SubsetGrootte,Verzet,SubsetGrootte,1))</f>
        <v>2.775686461970222</v>
      </c>
    </row>
    <row r="154" spans="1:2" x14ac:dyDescent="0.25">
      <c r="A154">
        <f t="shared" si="3"/>
        <v>137</v>
      </c>
      <c r="B154" s="2">
        <f ca="1">SUM(OFFSET(Uniform,A154*SubsetGrootte,Verzet,SubsetGrootte,1))</f>
        <v>2.1345655883267129</v>
      </c>
    </row>
    <row r="155" spans="1:2" x14ac:dyDescent="0.25">
      <c r="A155">
        <f t="shared" si="3"/>
        <v>138</v>
      </c>
      <c r="B155" s="2">
        <f ca="1">SUM(OFFSET(Uniform,A155*SubsetGrootte,Verzet,SubsetGrootte,1))</f>
        <v>12.00890921729375</v>
      </c>
    </row>
    <row r="156" spans="1:2" x14ac:dyDescent="0.25">
      <c r="A156">
        <f t="shared" si="3"/>
        <v>139</v>
      </c>
      <c r="B156" s="2">
        <f ca="1">SUM(OFFSET(Uniform,A156*SubsetGrootte,Verzet,SubsetGrootte,1))</f>
        <v>1.6209612449448818</v>
      </c>
    </row>
    <row r="157" spans="1:2" x14ac:dyDescent="0.25">
      <c r="A157">
        <f t="shared" si="3"/>
        <v>140</v>
      </c>
      <c r="B157" s="2">
        <f ca="1">SUM(OFFSET(Uniform,A157*SubsetGrootte,Verzet,SubsetGrootte,1))</f>
        <v>0.46227400053900392</v>
      </c>
    </row>
    <row r="158" spans="1:2" x14ac:dyDescent="0.25">
      <c r="A158">
        <f t="shared" si="3"/>
        <v>141</v>
      </c>
      <c r="B158" s="2">
        <f ca="1">SUM(OFFSET(Uniform,A158*SubsetGrootte,Verzet,SubsetGrootte,1))</f>
        <v>2.3381754195969671</v>
      </c>
    </row>
    <row r="159" spans="1:2" x14ac:dyDescent="0.25">
      <c r="A159">
        <f t="shared" si="3"/>
        <v>142</v>
      </c>
      <c r="B159" s="2">
        <f ca="1">SUM(OFFSET(Uniform,A159*SubsetGrootte,Verzet,SubsetGrootte,1))</f>
        <v>7.4055287426940009</v>
      </c>
    </row>
    <row r="160" spans="1:2" x14ac:dyDescent="0.25">
      <c r="A160">
        <f t="shared" si="3"/>
        <v>143</v>
      </c>
      <c r="B160" s="2">
        <f ca="1">SUM(OFFSET(Uniform,A160*SubsetGrootte,Verzet,SubsetGrootte,1))</f>
        <v>8.5998102329804116</v>
      </c>
    </row>
    <row r="161" spans="1:2" x14ac:dyDescent="0.25">
      <c r="A161">
        <f t="shared" si="3"/>
        <v>144</v>
      </c>
      <c r="B161" s="2">
        <f ca="1">SUM(OFFSET(Uniform,A161*SubsetGrootte,Verzet,SubsetGrootte,1))</f>
        <v>1.918406372730378</v>
      </c>
    </row>
    <row r="162" spans="1:2" x14ac:dyDescent="0.25">
      <c r="A162">
        <f t="shared" si="3"/>
        <v>145</v>
      </c>
      <c r="B162" s="2">
        <f ca="1">SUM(OFFSET(Uniform,A162*SubsetGrootte,Verzet,SubsetGrootte,1))</f>
        <v>2.9213249283820701</v>
      </c>
    </row>
    <row r="163" spans="1:2" x14ac:dyDescent="0.25">
      <c r="A163">
        <f t="shared" si="3"/>
        <v>146</v>
      </c>
      <c r="B163" s="2">
        <f ca="1">SUM(OFFSET(Uniform,A163*SubsetGrootte,Verzet,SubsetGrootte,1))</f>
        <v>3.4641884955209288</v>
      </c>
    </row>
    <row r="164" spans="1:2" x14ac:dyDescent="0.25">
      <c r="A164">
        <f t="shared" si="3"/>
        <v>147</v>
      </c>
      <c r="B164" s="2">
        <f ca="1">SUM(OFFSET(Uniform,A164*SubsetGrootte,Verzet,SubsetGrootte,1))</f>
        <v>0.61159172223089975</v>
      </c>
    </row>
    <row r="165" spans="1:2" x14ac:dyDescent="0.25">
      <c r="A165">
        <f t="shared" si="3"/>
        <v>148</v>
      </c>
      <c r="B165" s="2">
        <f ca="1">SUM(OFFSET(Uniform,A165*SubsetGrootte,Verzet,SubsetGrootte,1))</f>
        <v>0.61822675438236507</v>
      </c>
    </row>
    <row r="166" spans="1:2" x14ac:dyDescent="0.25">
      <c r="A166">
        <f t="shared" si="3"/>
        <v>149</v>
      </c>
      <c r="B166" s="2">
        <f ca="1">SUM(OFFSET(Uniform,A166*SubsetGrootte,Verzet,SubsetGrootte,1))</f>
        <v>3.603208030165137</v>
      </c>
    </row>
    <row r="167" spans="1:2" x14ac:dyDescent="0.25">
      <c r="A167">
        <f t="shared" si="3"/>
        <v>150</v>
      </c>
      <c r="B167" s="2">
        <f ca="1">SUM(OFFSET(Uniform,A167*SubsetGrootte,Verzet,SubsetGrootte,1))</f>
        <v>0.72514332664500325</v>
      </c>
    </row>
    <row r="168" spans="1:2" x14ac:dyDescent="0.25">
      <c r="A168">
        <f t="shared" si="3"/>
        <v>151</v>
      </c>
      <c r="B168" s="2">
        <f ca="1">SUM(OFFSET(Uniform,A168*SubsetGrootte,Verzet,SubsetGrootte,1))</f>
        <v>0.44952675235673772</v>
      </c>
    </row>
    <row r="169" spans="1:2" x14ac:dyDescent="0.25">
      <c r="A169">
        <f t="shared" si="3"/>
        <v>152</v>
      </c>
      <c r="B169" s="2">
        <f ca="1">SUM(OFFSET(Uniform,A169*SubsetGrootte,Verzet,SubsetGrootte,1))</f>
        <v>12.56248017331095</v>
      </c>
    </row>
    <row r="170" spans="1:2" x14ac:dyDescent="0.25">
      <c r="A170">
        <f t="shared" si="3"/>
        <v>153</v>
      </c>
      <c r="B170" s="2">
        <f ca="1">SUM(OFFSET(Uniform,A170*SubsetGrootte,Verzet,SubsetGrootte,1))</f>
        <v>3.7902657714459154</v>
      </c>
    </row>
    <row r="171" spans="1:2" x14ac:dyDescent="0.25">
      <c r="A171">
        <f t="shared" si="3"/>
        <v>154</v>
      </c>
      <c r="B171" s="2">
        <f ca="1">SUM(OFFSET(Uniform,A171*SubsetGrootte,Verzet,SubsetGrootte,1))</f>
        <v>7.0619445904047859</v>
      </c>
    </row>
    <row r="172" spans="1:2" x14ac:dyDescent="0.25">
      <c r="A172">
        <f t="shared" si="3"/>
        <v>155</v>
      </c>
      <c r="B172" s="2">
        <f ca="1">SUM(OFFSET(Uniform,A172*SubsetGrootte,Verzet,SubsetGrootte,1))</f>
        <v>9.2267986161470653E-2</v>
      </c>
    </row>
    <row r="173" spans="1:2" x14ac:dyDescent="0.25">
      <c r="A173">
        <f t="shared" si="3"/>
        <v>156</v>
      </c>
      <c r="B173" s="2">
        <f ca="1">SUM(OFFSET(Uniform,A173*SubsetGrootte,Verzet,SubsetGrootte,1))</f>
        <v>3.9404664006613848</v>
      </c>
    </row>
    <row r="174" spans="1:2" x14ac:dyDescent="0.25">
      <c r="A174">
        <f t="shared" si="3"/>
        <v>157</v>
      </c>
      <c r="B174" s="2">
        <f ca="1">SUM(OFFSET(Uniform,A174*SubsetGrootte,Verzet,SubsetGrootte,1))</f>
        <v>3.9659112832877446</v>
      </c>
    </row>
    <row r="175" spans="1:2" x14ac:dyDescent="0.25">
      <c r="A175">
        <f t="shared" si="3"/>
        <v>158</v>
      </c>
      <c r="B175" s="2">
        <f ca="1">SUM(OFFSET(Uniform,A175*SubsetGrootte,Verzet,SubsetGrootte,1))</f>
        <v>0.20302686322855998</v>
      </c>
    </row>
    <row r="176" spans="1:2" x14ac:dyDescent="0.25">
      <c r="A176">
        <f t="shared" si="3"/>
        <v>159</v>
      </c>
      <c r="B176" s="2">
        <f ca="1">SUM(OFFSET(Uniform,A176*SubsetGrootte,Verzet,SubsetGrootte,1))</f>
        <v>5.9363947088813802</v>
      </c>
    </row>
    <row r="177" spans="1:2" x14ac:dyDescent="0.25">
      <c r="A177">
        <f t="shared" si="3"/>
        <v>160</v>
      </c>
      <c r="B177" s="2">
        <f ca="1">SUM(OFFSET(Uniform,A177*SubsetGrootte,Verzet,SubsetGrootte,1))</f>
        <v>17.867017338320807</v>
      </c>
    </row>
    <row r="178" spans="1:2" x14ac:dyDescent="0.25">
      <c r="A178">
        <f t="shared" si="3"/>
        <v>161</v>
      </c>
      <c r="B178" s="2">
        <f ca="1">SUM(OFFSET(Uniform,A178*SubsetGrootte,Verzet,SubsetGrootte,1))</f>
        <v>3.4873503776778167</v>
      </c>
    </row>
    <row r="179" spans="1:2" x14ac:dyDescent="0.25">
      <c r="A179">
        <f t="shared" si="3"/>
        <v>162</v>
      </c>
      <c r="B179" s="2">
        <f ca="1">SUM(OFFSET(Uniform,A179*SubsetGrootte,Verzet,SubsetGrootte,1))</f>
        <v>5.9599843627593989</v>
      </c>
    </row>
    <row r="180" spans="1:2" x14ac:dyDescent="0.25">
      <c r="A180">
        <f t="shared" si="3"/>
        <v>163</v>
      </c>
      <c r="B180" s="2">
        <f ca="1">SUM(OFFSET(Uniform,A180*SubsetGrootte,Verzet,SubsetGrootte,1))</f>
        <v>3.5361130467451027</v>
      </c>
    </row>
    <row r="181" spans="1:2" x14ac:dyDescent="0.25">
      <c r="A181">
        <f t="shared" si="3"/>
        <v>164</v>
      </c>
      <c r="B181" s="2">
        <f ca="1">SUM(OFFSET(Uniform,A181*SubsetGrootte,Verzet,SubsetGrootte,1))</f>
        <v>1.6282110597409949</v>
      </c>
    </row>
    <row r="182" spans="1:2" x14ac:dyDescent="0.25">
      <c r="A182">
        <f t="shared" si="3"/>
        <v>165</v>
      </c>
      <c r="B182" s="2">
        <f ca="1">SUM(OFFSET(Uniform,A182*SubsetGrootte,Verzet,SubsetGrootte,1))</f>
        <v>6.0686953692677186</v>
      </c>
    </row>
    <row r="183" spans="1:2" x14ac:dyDescent="0.25">
      <c r="A183">
        <f t="shared" si="3"/>
        <v>166</v>
      </c>
      <c r="B183" s="2">
        <f ca="1">SUM(OFFSET(Uniform,A183*SubsetGrootte,Verzet,SubsetGrootte,1))</f>
        <v>6.0983400233614082</v>
      </c>
    </row>
    <row r="184" spans="1:2" x14ac:dyDescent="0.25">
      <c r="A184">
        <f t="shared" si="3"/>
        <v>167</v>
      </c>
      <c r="B184" s="2">
        <f ca="1">SUM(OFFSET(Uniform,A184*SubsetGrootte,Verzet,SubsetGrootte,1))</f>
        <v>10.451160723522348</v>
      </c>
    </row>
    <row r="185" spans="1:2" x14ac:dyDescent="0.25">
      <c r="A185">
        <f t="shared" si="3"/>
        <v>168</v>
      </c>
      <c r="B185" s="2">
        <f ca="1">SUM(OFFSET(Uniform,A185*SubsetGrootte,Verzet,SubsetGrootte,1))</f>
        <v>12.945802517542052</v>
      </c>
    </row>
    <row r="186" spans="1:2" x14ac:dyDescent="0.25">
      <c r="A186">
        <f t="shared" si="3"/>
        <v>169</v>
      </c>
      <c r="B186" s="2">
        <f ca="1">SUM(OFFSET(Uniform,A186*SubsetGrootte,Verzet,SubsetGrootte,1))</f>
        <v>5.9297112400119296</v>
      </c>
    </row>
    <row r="187" spans="1:2" x14ac:dyDescent="0.25">
      <c r="A187">
        <f t="shared" si="3"/>
        <v>170</v>
      </c>
      <c r="B187" s="2">
        <f ca="1">SUM(OFFSET(Uniform,A187*SubsetGrootte,Verzet,SubsetGrootte,1))</f>
        <v>2.0790892509815042</v>
      </c>
    </row>
    <row r="188" spans="1:2" x14ac:dyDescent="0.25">
      <c r="A188">
        <f t="shared" si="3"/>
        <v>171</v>
      </c>
      <c r="B188" s="2">
        <f ca="1">SUM(OFFSET(Uniform,A188*SubsetGrootte,Verzet,SubsetGrootte,1))</f>
        <v>3.9969882028526715</v>
      </c>
    </row>
    <row r="189" spans="1:2" x14ac:dyDescent="0.25">
      <c r="A189">
        <f t="shared" si="3"/>
        <v>172</v>
      </c>
      <c r="B189" s="2">
        <f ca="1">SUM(OFFSET(Uniform,A189*SubsetGrootte,Verzet,SubsetGrootte,1))</f>
        <v>2.707944224237119</v>
      </c>
    </row>
    <row r="190" spans="1:2" x14ac:dyDescent="0.25">
      <c r="A190">
        <f t="shared" si="3"/>
        <v>173</v>
      </c>
      <c r="B190" s="2">
        <f ca="1">SUM(OFFSET(Uniform,A190*SubsetGrootte,Verzet,SubsetGrootte,1))</f>
        <v>4.2464145862876723</v>
      </c>
    </row>
    <row r="191" spans="1:2" x14ac:dyDescent="0.25">
      <c r="A191">
        <f t="shared" si="3"/>
        <v>174</v>
      </c>
      <c r="B191" s="2">
        <f ca="1">SUM(OFFSET(Uniform,A191*SubsetGrootte,Verzet,SubsetGrootte,1))</f>
        <v>1.1682385931087691E-2</v>
      </c>
    </row>
    <row r="192" spans="1:2" x14ac:dyDescent="0.25">
      <c r="A192">
        <f t="shared" si="3"/>
        <v>175</v>
      </c>
      <c r="B192" s="2">
        <f ca="1">SUM(OFFSET(Uniform,A192*SubsetGrootte,Verzet,SubsetGrootte,1))</f>
        <v>1.7303659326199032</v>
      </c>
    </row>
    <row r="193" spans="1:2" x14ac:dyDescent="0.25">
      <c r="A193">
        <f t="shared" si="3"/>
        <v>176</v>
      </c>
      <c r="B193" s="2">
        <f ca="1">SUM(OFFSET(Uniform,A193*SubsetGrootte,Verzet,SubsetGrootte,1))</f>
        <v>3.2124696696496966</v>
      </c>
    </row>
    <row r="194" spans="1:2" x14ac:dyDescent="0.25">
      <c r="A194">
        <f t="shared" si="3"/>
        <v>177</v>
      </c>
      <c r="B194" s="2">
        <f ca="1">SUM(OFFSET(Uniform,A194*SubsetGrootte,Verzet,SubsetGrootte,1))</f>
        <v>2.0073237512726734</v>
      </c>
    </row>
    <row r="195" spans="1:2" x14ac:dyDescent="0.25">
      <c r="A195">
        <f t="shared" si="3"/>
        <v>178</v>
      </c>
      <c r="B195" s="2">
        <f ca="1">SUM(OFFSET(Uniform,A195*SubsetGrootte,Verzet,SubsetGrootte,1))</f>
        <v>7.5027064177083291</v>
      </c>
    </row>
    <row r="196" spans="1:2" x14ac:dyDescent="0.25">
      <c r="A196">
        <f t="shared" si="3"/>
        <v>179</v>
      </c>
      <c r="B196" s="2">
        <f ca="1">SUM(OFFSET(Uniform,A196*SubsetGrootte,Verzet,SubsetGrootte,1))</f>
        <v>2.3160968338841346</v>
      </c>
    </row>
    <row r="197" spans="1:2" x14ac:dyDescent="0.25">
      <c r="A197">
        <f t="shared" si="3"/>
        <v>180</v>
      </c>
      <c r="B197" s="2">
        <f ca="1">SUM(OFFSET(Uniform,A197*SubsetGrootte,Verzet,SubsetGrootte,1))</f>
        <v>7.3351214950772432</v>
      </c>
    </row>
    <row r="198" spans="1:2" x14ac:dyDescent="0.25">
      <c r="A198">
        <f t="shared" si="3"/>
        <v>181</v>
      </c>
      <c r="B198" s="2">
        <f ca="1">SUM(OFFSET(Uniform,A198*SubsetGrootte,Verzet,SubsetGrootte,1))</f>
        <v>0.31991932392730965</v>
      </c>
    </row>
    <row r="199" spans="1:2" x14ac:dyDescent="0.25">
      <c r="A199">
        <f t="shared" si="3"/>
        <v>182</v>
      </c>
      <c r="B199" s="2">
        <f ca="1">SUM(OFFSET(Uniform,A199*SubsetGrootte,Verzet,SubsetGrootte,1))</f>
        <v>4.5235577115915815</v>
      </c>
    </row>
    <row r="200" spans="1:2" x14ac:dyDescent="0.25">
      <c r="A200">
        <f t="shared" si="3"/>
        <v>183</v>
      </c>
      <c r="B200" s="2">
        <f ca="1">SUM(OFFSET(Uniform,A200*SubsetGrootte,Verzet,SubsetGrootte,1))</f>
        <v>5.1804838346326765</v>
      </c>
    </row>
    <row r="201" spans="1:2" x14ac:dyDescent="0.25">
      <c r="A201">
        <f t="shared" si="3"/>
        <v>184</v>
      </c>
      <c r="B201" s="2">
        <f ca="1">SUM(OFFSET(Uniform,A201*SubsetGrootte,Verzet,SubsetGrootte,1))</f>
        <v>0.86815822951712895</v>
      </c>
    </row>
    <row r="202" spans="1:2" x14ac:dyDescent="0.25">
      <c r="A202">
        <f t="shared" si="3"/>
        <v>185</v>
      </c>
      <c r="B202" s="2">
        <f ca="1">SUM(OFFSET(Uniform,A202*SubsetGrootte,Verzet,SubsetGrootte,1))</f>
        <v>4.8596249626781951</v>
      </c>
    </row>
    <row r="203" spans="1:2" x14ac:dyDescent="0.25">
      <c r="A203">
        <f t="shared" si="3"/>
        <v>186</v>
      </c>
      <c r="B203" s="2">
        <f ca="1">SUM(OFFSET(Uniform,A203*SubsetGrootte,Verzet,SubsetGrootte,1))</f>
        <v>0.60721231434622458</v>
      </c>
    </row>
    <row r="204" spans="1:2" x14ac:dyDescent="0.25">
      <c r="A204">
        <f t="shared" si="3"/>
        <v>187</v>
      </c>
      <c r="B204" s="2">
        <f ca="1">SUM(OFFSET(Uniform,A204*SubsetGrootte,Verzet,SubsetGrootte,1))</f>
        <v>11.886344106670816</v>
      </c>
    </row>
    <row r="205" spans="1:2" x14ac:dyDescent="0.25">
      <c r="A205">
        <f t="shared" si="3"/>
        <v>188</v>
      </c>
      <c r="B205" s="2">
        <f ca="1">SUM(OFFSET(Uniform,A205*SubsetGrootte,Verzet,SubsetGrootte,1))</f>
        <v>8.1877947749153552</v>
      </c>
    </row>
    <row r="206" spans="1:2" x14ac:dyDescent="0.25">
      <c r="A206">
        <f t="shared" si="3"/>
        <v>189</v>
      </c>
      <c r="B206" s="2">
        <f ca="1">SUM(OFFSET(Uniform,A206*SubsetGrootte,Verzet,SubsetGrootte,1))</f>
        <v>7.0774159075985219</v>
      </c>
    </row>
    <row r="207" spans="1:2" x14ac:dyDescent="0.25">
      <c r="A207">
        <f t="shared" si="3"/>
        <v>190</v>
      </c>
      <c r="B207" s="2">
        <f ca="1">SUM(OFFSET(Uniform,A207*SubsetGrootte,Verzet,SubsetGrootte,1))</f>
        <v>4.0937249355650094</v>
      </c>
    </row>
    <row r="208" spans="1:2" x14ac:dyDescent="0.25">
      <c r="A208">
        <f t="shared" si="3"/>
        <v>191</v>
      </c>
      <c r="B208" s="2">
        <f ca="1">SUM(OFFSET(Uniform,A208*SubsetGrootte,Verzet,SubsetGrootte,1))</f>
        <v>1.6279872694074078</v>
      </c>
    </row>
    <row r="209" spans="1:2" x14ac:dyDescent="0.25">
      <c r="A209">
        <f t="shared" si="3"/>
        <v>192</v>
      </c>
      <c r="B209" s="2">
        <f ca="1">SUM(OFFSET(Uniform,A209*SubsetGrootte,Verzet,SubsetGrootte,1))</f>
        <v>3.233290298281684</v>
      </c>
    </row>
    <row r="210" spans="1:2" x14ac:dyDescent="0.25">
      <c r="A210">
        <f t="shared" si="3"/>
        <v>193</v>
      </c>
      <c r="B210" s="2">
        <f ca="1">SUM(OFFSET(Uniform,A210*SubsetGrootte,Verzet,SubsetGrootte,1))</f>
        <v>0.87493066466625147</v>
      </c>
    </row>
    <row r="211" spans="1:2" x14ac:dyDescent="0.25">
      <c r="A211">
        <f t="shared" ref="A211:A274" si="4">A210+1</f>
        <v>194</v>
      </c>
      <c r="B211" s="2">
        <f ca="1">SUM(OFFSET(Uniform,A211*SubsetGrootte,Verzet,SubsetGrootte,1))</f>
        <v>7.0402806108582014</v>
      </c>
    </row>
    <row r="212" spans="1:2" x14ac:dyDescent="0.25">
      <c r="A212">
        <f t="shared" si="4"/>
        <v>195</v>
      </c>
      <c r="B212" s="2">
        <f ca="1">SUM(OFFSET(Uniform,A212*SubsetGrootte,Verzet,SubsetGrootte,1))</f>
        <v>0.37051711256668235</v>
      </c>
    </row>
    <row r="213" spans="1:2" x14ac:dyDescent="0.25">
      <c r="A213">
        <f t="shared" si="4"/>
        <v>196</v>
      </c>
      <c r="B213" s="2">
        <f ca="1">SUM(OFFSET(Uniform,A213*SubsetGrootte,Verzet,SubsetGrootte,1))</f>
        <v>5.1563089413459826</v>
      </c>
    </row>
    <row r="214" spans="1:2" x14ac:dyDescent="0.25">
      <c r="A214">
        <f t="shared" si="4"/>
        <v>197</v>
      </c>
      <c r="B214" s="2">
        <f ca="1">SUM(OFFSET(Uniform,A214*SubsetGrootte,Verzet,SubsetGrootte,1))</f>
        <v>0.43345230042193333</v>
      </c>
    </row>
    <row r="215" spans="1:2" x14ac:dyDescent="0.25">
      <c r="A215">
        <f t="shared" si="4"/>
        <v>198</v>
      </c>
      <c r="B215" s="2">
        <f ca="1">SUM(OFFSET(Uniform,A215*SubsetGrootte,Verzet,SubsetGrootte,1))</f>
        <v>5.3634731836925154</v>
      </c>
    </row>
    <row r="216" spans="1:2" x14ac:dyDescent="0.25">
      <c r="A216">
        <f t="shared" si="4"/>
        <v>199</v>
      </c>
      <c r="B216" s="2">
        <f ca="1">SUM(OFFSET(Uniform,A216*SubsetGrootte,Verzet,SubsetGrootte,1))</f>
        <v>5.3131985235658474</v>
      </c>
    </row>
    <row r="217" spans="1:2" x14ac:dyDescent="0.25">
      <c r="A217">
        <f t="shared" si="4"/>
        <v>200</v>
      </c>
      <c r="B217" s="2">
        <f ca="1">SUM(OFFSET(Uniform,A217*SubsetGrootte,Verzet,SubsetGrootte,1))</f>
        <v>0.2863921915304577</v>
      </c>
    </row>
    <row r="218" spans="1:2" x14ac:dyDescent="0.25">
      <c r="A218">
        <f t="shared" si="4"/>
        <v>201</v>
      </c>
      <c r="B218" s="2">
        <f ca="1">SUM(OFFSET(Uniform,A218*SubsetGrootte,Verzet,SubsetGrootte,1))</f>
        <v>1.9759650322701534</v>
      </c>
    </row>
    <row r="219" spans="1:2" x14ac:dyDescent="0.25">
      <c r="A219">
        <f t="shared" si="4"/>
        <v>202</v>
      </c>
      <c r="B219" s="2">
        <f ca="1">SUM(OFFSET(Uniform,A219*SubsetGrootte,Verzet,SubsetGrootte,1))</f>
        <v>0.67276365270542893</v>
      </c>
    </row>
    <row r="220" spans="1:2" x14ac:dyDescent="0.25">
      <c r="A220">
        <f t="shared" si="4"/>
        <v>203</v>
      </c>
      <c r="B220" s="2">
        <f ca="1">SUM(OFFSET(Uniform,A220*SubsetGrootte,Verzet,SubsetGrootte,1))</f>
        <v>1.8886460591749239</v>
      </c>
    </row>
    <row r="221" spans="1:2" x14ac:dyDescent="0.25">
      <c r="A221">
        <f t="shared" si="4"/>
        <v>204</v>
      </c>
      <c r="B221" s="2">
        <f ca="1">SUM(OFFSET(Uniform,A221*SubsetGrootte,Verzet,SubsetGrootte,1))</f>
        <v>2.3114219633404196</v>
      </c>
    </row>
    <row r="222" spans="1:2" x14ac:dyDescent="0.25">
      <c r="A222">
        <f t="shared" si="4"/>
        <v>205</v>
      </c>
      <c r="B222" s="2">
        <f ca="1">SUM(OFFSET(Uniform,A222*SubsetGrootte,Verzet,SubsetGrootte,1))</f>
        <v>5.5594493716993743</v>
      </c>
    </row>
    <row r="223" spans="1:2" x14ac:dyDescent="0.25">
      <c r="A223">
        <f t="shared" si="4"/>
        <v>206</v>
      </c>
      <c r="B223" s="2">
        <f ca="1">SUM(OFFSET(Uniform,A223*SubsetGrootte,Verzet,SubsetGrootte,1))</f>
        <v>4.597558257864427</v>
      </c>
    </row>
    <row r="224" spans="1:2" x14ac:dyDescent="0.25">
      <c r="A224">
        <f t="shared" si="4"/>
        <v>207</v>
      </c>
      <c r="B224" s="2">
        <f ca="1">SUM(OFFSET(Uniform,A224*SubsetGrootte,Verzet,SubsetGrootte,1))</f>
        <v>0.35577065259695817</v>
      </c>
    </row>
    <row r="225" spans="1:2" x14ac:dyDescent="0.25">
      <c r="A225">
        <f t="shared" si="4"/>
        <v>208</v>
      </c>
      <c r="B225" s="2">
        <f ca="1">SUM(OFFSET(Uniform,A225*SubsetGrootte,Verzet,SubsetGrootte,1))</f>
        <v>5.2047115766956047</v>
      </c>
    </row>
    <row r="226" spans="1:2" x14ac:dyDescent="0.25">
      <c r="A226">
        <f t="shared" si="4"/>
        <v>209</v>
      </c>
      <c r="B226" s="2">
        <f ca="1">SUM(OFFSET(Uniform,A226*SubsetGrootte,Verzet,SubsetGrootte,1))</f>
        <v>3.4048313488890667</v>
      </c>
    </row>
    <row r="227" spans="1:2" x14ac:dyDescent="0.25">
      <c r="A227">
        <f t="shared" si="4"/>
        <v>210</v>
      </c>
      <c r="B227" s="2">
        <f ca="1">SUM(OFFSET(Uniform,A227*SubsetGrootte,Verzet,SubsetGrootte,1))</f>
        <v>14.231937475267543</v>
      </c>
    </row>
    <row r="228" spans="1:2" x14ac:dyDescent="0.25">
      <c r="A228">
        <f t="shared" si="4"/>
        <v>211</v>
      </c>
      <c r="B228" s="2">
        <f ca="1">SUM(OFFSET(Uniform,A228*SubsetGrootte,Verzet,SubsetGrootte,1))</f>
        <v>9.8508421904975236</v>
      </c>
    </row>
    <row r="229" spans="1:2" x14ac:dyDescent="0.25">
      <c r="A229">
        <f t="shared" si="4"/>
        <v>212</v>
      </c>
      <c r="B229" s="2">
        <f ca="1">SUM(OFFSET(Uniform,A229*SubsetGrootte,Verzet,SubsetGrootte,1))</f>
        <v>0.9973763203866457</v>
      </c>
    </row>
    <row r="230" spans="1:2" x14ac:dyDescent="0.25">
      <c r="A230">
        <f t="shared" si="4"/>
        <v>213</v>
      </c>
      <c r="B230" s="2">
        <f ca="1">SUM(OFFSET(Uniform,A230*SubsetGrootte,Verzet,SubsetGrootte,1))</f>
        <v>1.431718143091935</v>
      </c>
    </row>
    <row r="231" spans="1:2" x14ac:dyDescent="0.25">
      <c r="A231">
        <f t="shared" si="4"/>
        <v>214</v>
      </c>
      <c r="B231" s="2">
        <f ca="1">SUM(OFFSET(Uniform,A231*SubsetGrootte,Verzet,SubsetGrootte,1))</f>
        <v>2.4374576154007124</v>
      </c>
    </row>
    <row r="232" spans="1:2" x14ac:dyDescent="0.25">
      <c r="A232">
        <f t="shared" si="4"/>
        <v>215</v>
      </c>
      <c r="B232" s="2">
        <f ca="1">SUM(OFFSET(Uniform,A232*SubsetGrootte,Verzet,SubsetGrootte,1))</f>
        <v>8.6759835219660406</v>
      </c>
    </row>
    <row r="233" spans="1:2" x14ac:dyDescent="0.25">
      <c r="A233">
        <f t="shared" si="4"/>
        <v>216</v>
      </c>
      <c r="B233" s="2">
        <f ca="1">SUM(OFFSET(Uniform,A233*SubsetGrootte,Verzet,SubsetGrootte,1))</f>
        <v>1.6404363299112315</v>
      </c>
    </row>
    <row r="234" spans="1:2" x14ac:dyDescent="0.25">
      <c r="A234">
        <f t="shared" si="4"/>
        <v>217</v>
      </c>
      <c r="B234" s="2">
        <f ca="1">SUM(OFFSET(Uniform,A234*SubsetGrootte,Verzet,SubsetGrootte,1))</f>
        <v>4.4170469803975605</v>
      </c>
    </row>
    <row r="235" spans="1:2" x14ac:dyDescent="0.25">
      <c r="A235">
        <f t="shared" si="4"/>
        <v>218</v>
      </c>
      <c r="B235" s="2">
        <f ca="1">SUM(OFFSET(Uniform,A235*SubsetGrootte,Verzet,SubsetGrootte,1))</f>
        <v>3.7154628366091615</v>
      </c>
    </row>
    <row r="236" spans="1:2" x14ac:dyDescent="0.25">
      <c r="A236">
        <f t="shared" si="4"/>
        <v>219</v>
      </c>
      <c r="B236" s="2">
        <f ca="1">SUM(OFFSET(Uniform,A236*SubsetGrootte,Verzet,SubsetGrootte,1))</f>
        <v>0.31451580318245731</v>
      </c>
    </row>
    <row r="237" spans="1:2" x14ac:dyDescent="0.25">
      <c r="A237">
        <f t="shared" si="4"/>
        <v>220</v>
      </c>
      <c r="B237" s="2">
        <f ca="1">SUM(OFFSET(Uniform,A237*SubsetGrootte,Verzet,SubsetGrootte,1))</f>
        <v>1.91168396708736</v>
      </c>
    </row>
    <row r="238" spans="1:2" x14ac:dyDescent="0.25">
      <c r="A238">
        <f t="shared" si="4"/>
        <v>221</v>
      </c>
      <c r="B238" s="2">
        <f ca="1">SUM(OFFSET(Uniform,A238*SubsetGrootte,Verzet,SubsetGrootte,1))</f>
        <v>16.558028735329739</v>
      </c>
    </row>
    <row r="239" spans="1:2" x14ac:dyDescent="0.25">
      <c r="A239">
        <f t="shared" si="4"/>
        <v>222</v>
      </c>
      <c r="B239" s="2">
        <f ca="1">SUM(OFFSET(Uniform,A239*SubsetGrootte,Verzet,SubsetGrootte,1))</f>
        <v>2.6227626246483924</v>
      </c>
    </row>
    <row r="240" spans="1:2" x14ac:dyDescent="0.25">
      <c r="A240">
        <f t="shared" si="4"/>
        <v>223</v>
      </c>
      <c r="B240" s="2">
        <f ca="1">SUM(OFFSET(Uniform,A240*SubsetGrootte,Verzet,SubsetGrootte,1))</f>
        <v>6.8424817378169038</v>
      </c>
    </row>
    <row r="241" spans="1:2" x14ac:dyDescent="0.25">
      <c r="A241">
        <f t="shared" si="4"/>
        <v>224</v>
      </c>
      <c r="B241" s="2">
        <f ca="1">SUM(OFFSET(Uniform,A241*SubsetGrootte,Verzet,SubsetGrootte,1))</f>
        <v>1.6536077173931096</v>
      </c>
    </row>
    <row r="242" spans="1:2" x14ac:dyDescent="0.25">
      <c r="A242">
        <f t="shared" si="4"/>
        <v>225</v>
      </c>
      <c r="B242" s="2">
        <f ca="1">SUM(OFFSET(Uniform,A242*SubsetGrootte,Verzet,SubsetGrootte,1))</f>
        <v>7.9445879615383186</v>
      </c>
    </row>
    <row r="243" spans="1:2" x14ac:dyDescent="0.25">
      <c r="A243">
        <f t="shared" si="4"/>
        <v>226</v>
      </c>
      <c r="B243" s="2">
        <f ca="1">SUM(OFFSET(Uniform,A243*SubsetGrootte,Verzet,SubsetGrootte,1))</f>
        <v>12.93277959285026</v>
      </c>
    </row>
    <row r="244" spans="1:2" x14ac:dyDescent="0.25">
      <c r="A244">
        <f t="shared" si="4"/>
        <v>227</v>
      </c>
      <c r="B244" s="2">
        <f ca="1">SUM(OFFSET(Uniform,A244*SubsetGrootte,Verzet,SubsetGrootte,1))</f>
        <v>1.0255014003668397</v>
      </c>
    </row>
    <row r="245" spans="1:2" x14ac:dyDescent="0.25">
      <c r="A245">
        <f t="shared" si="4"/>
        <v>228</v>
      </c>
      <c r="B245" s="2">
        <f ca="1">SUM(OFFSET(Uniform,A245*SubsetGrootte,Verzet,SubsetGrootte,1))</f>
        <v>1.582864521267066</v>
      </c>
    </row>
    <row r="246" spans="1:2" x14ac:dyDescent="0.25">
      <c r="A246">
        <f t="shared" si="4"/>
        <v>229</v>
      </c>
      <c r="B246" s="2">
        <f ca="1">SUM(OFFSET(Uniform,A246*SubsetGrootte,Verzet,SubsetGrootte,1))</f>
        <v>0.23510649751808599</v>
      </c>
    </row>
    <row r="247" spans="1:2" x14ac:dyDescent="0.25">
      <c r="A247">
        <f t="shared" si="4"/>
        <v>230</v>
      </c>
      <c r="B247" s="2">
        <f ca="1">SUM(OFFSET(Uniform,A247*SubsetGrootte,Verzet,SubsetGrootte,1))</f>
        <v>9.9097994346820482</v>
      </c>
    </row>
    <row r="248" spans="1:2" x14ac:dyDescent="0.25">
      <c r="A248">
        <f t="shared" si="4"/>
        <v>231</v>
      </c>
      <c r="B248" s="2">
        <f ca="1">SUM(OFFSET(Uniform,A248*SubsetGrootte,Verzet,SubsetGrootte,1))</f>
        <v>0.665050185361999</v>
      </c>
    </row>
    <row r="249" spans="1:2" x14ac:dyDescent="0.25">
      <c r="A249">
        <f t="shared" si="4"/>
        <v>232</v>
      </c>
      <c r="B249" s="2">
        <f ca="1">SUM(OFFSET(Uniform,A249*SubsetGrootte,Verzet,SubsetGrootte,1))</f>
        <v>17.200464496824559</v>
      </c>
    </row>
    <row r="250" spans="1:2" x14ac:dyDescent="0.25">
      <c r="A250">
        <f t="shared" si="4"/>
        <v>233</v>
      </c>
      <c r="B250" s="2">
        <f ca="1">SUM(OFFSET(Uniform,A250*SubsetGrootte,Verzet,SubsetGrootte,1))</f>
        <v>2.8923993143212345</v>
      </c>
    </row>
    <row r="251" spans="1:2" x14ac:dyDescent="0.25">
      <c r="A251">
        <f t="shared" si="4"/>
        <v>234</v>
      </c>
      <c r="B251" s="2">
        <f ca="1">SUM(OFFSET(Uniform,A251*SubsetGrootte,Verzet,SubsetGrootte,1))</f>
        <v>8.7472257323356768</v>
      </c>
    </row>
    <row r="252" spans="1:2" x14ac:dyDescent="0.25">
      <c r="A252">
        <f t="shared" si="4"/>
        <v>235</v>
      </c>
      <c r="B252" s="2">
        <f ca="1">SUM(OFFSET(Uniform,A252*SubsetGrootte,Verzet,SubsetGrootte,1))</f>
        <v>2.7130584157804947</v>
      </c>
    </row>
    <row r="253" spans="1:2" x14ac:dyDescent="0.25">
      <c r="A253">
        <f t="shared" si="4"/>
        <v>236</v>
      </c>
      <c r="B253" s="2">
        <f ca="1">SUM(OFFSET(Uniform,A253*SubsetGrootte,Verzet,SubsetGrootte,1))</f>
        <v>3.2360740331625459</v>
      </c>
    </row>
    <row r="254" spans="1:2" x14ac:dyDescent="0.25">
      <c r="A254">
        <f t="shared" si="4"/>
        <v>237</v>
      </c>
      <c r="B254" s="2">
        <f ca="1">SUM(OFFSET(Uniform,A254*SubsetGrootte,Verzet,SubsetGrootte,1))</f>
        <v>24.91976731210022</v>
      </c>
    </row>
    <row r="255" spans="1:2" x14ac:dyDescent="0.25">
      <c r="A255">
        <f t="shared" si="4"/>
        <v>238</v>
      </c>
      <c r="B255" s="2">
        <f ca="1">SUM(OFFSET(Uniform,A255*SubsetGrootte,Verzet,SubsetGrootte,1))</f>
        <v>9.8940568866178751</v>
      </c>
    </row>
    <row r="256" spans="1:2" x14ac:dyDescent="0.25">
      <c r="A256">
        <f t="shared" si="4"/>
        <v>239</v>
      </c>
      <c r="B256" s="2">
        <f ca="1">SUM(OFFSET(Uniform,A256*SubsetGrootte,Verzet,SubsetGrootte,1))</f>
        <v>2.4216735371753244</v>
      </c>
    </row>
    <row r="257" spans="1:2" x14ac:dyDescent="0.25">
      <c r="A257">
        <f t="shared" si="4"/>
        <v>240</v>
      </c>
      <c r="B257" s="2">
        <f ca="1">SUM(OFFSET(Uniform,A257*SubsetGrootte,Verzet,SubsetGrootte,1))</f>
        <v>8.4236380423040755E-2</v>
      </c>
    </row>
    <row r="258" spans="1:2" x14ac:dyDescent="0.25">
      <c r="A258">
        <f t="shared" si="4"/>
        <v>241</v>
      </c>
      <c r="B258" s="2">
        <f ca="1">SUM(OFFSET(Uniform,A258*SubsetGrootte,Verzet,SubsetGrootte,1))</f>
        <v>1.207535852146459</v>
      </c>
    </row>
    <row r="259" spans="1:2" x14ac:dyDescent="0.25">
      <c r="A259">
        <f t="shared" si="4"/>
        <v>242</v>
      </c>
      <c r="B259" s="2">
        <f ca="1">SUM(OFFSET(Uniform,A259*SubsetGrootte,Verzet,SubsetGrootte,1))</f>
        <v>4.8529934720864736</v>
      </c>
    </row>
    <row r="260" spans="1:2" x14ac:dyDescent="0.25">
      <c r="A260">
        <f t="shared" si="4"/>
        <v>243</v>
      </c>
      <c r="B260" s="2">
        <f ca="1">SUM(OFFSET(Uniform,A260*SubsetGrootte,Verzet,SubsetGrootte,1))</f>
        <v>9.1601455249076835</v>
      </c>
    </row>
    <row r="261" spans="1:2" x14ac:dyDescent="0.25">
      <c r="A261">
        <f t="shared" si="4"/>
        <v>244</v>
      </c>
      <c r="B261" s="2">
        <f ca="1">SUM(OFFSET(Uniform,A261*SubsetGrootte,Verzet,SubsetGrootte,1))</f>
        <v>1.7743384996591094</v>
      </c>
    </row>
    <row r="262" spans="1:2" x14ac:dyDescent="0.25">
      <c r="A262">
        <f t="shared" si="4"/>
        <v>245</v>
      </c>
      <c r="B262" s="2">
        <f ca="1">SUM(OFFSET(Uniform,A262*SubsetGrootte,Verzet,SubsetGrootte,1))</f>
        <v>1.8638741731026967</v>
      </c>
    </row>
    <row r="263" spans="1:2" x14ac:dyDescent="0.25">
      <c r="A263">
        <f t="shared" si="4"/>
        <v>246</v>
      </c>
      <c r="B263" s="2">
        <f ca="1">SUM(OFFSET(Uniform,A263*SubsetGrootte,Verzet,SubsetGrootte,1))</f>
        <v>5.9507476405916835</v>
      </c>
    </row>
    <row r="264" spans="1:2" x14ac:dyDescent="0.25">
      <c r="A264">
        <f t="shared" si="4"/>
        <v>247</v>
      </c>
      <c r="B264" s="2">
        <f ca="1">SUM(OFFSET(Uniform,A264*SubsetGrootte,Verzet,SubsetGrootte,1))</f>
        <v>0.54910929426586985</v>
      </c>
    </row>
    <row r="265" spans="1:2" x14ac:dyDescent="0.25">
      <c r="A265">
        <f t="shared" si="4"/>
        <v>248</v>
      </c>
      <c r="B265" s="2">
        <f ca="1">SUM(OFFSET(Uniform,A265*SubsetGrootte,Verzet,SubsetGrootte,1))</f>
        <v>1.856133474437256</v>
      </c>
    </row>
    <row r="266" spans="1:2" x14ac:dyDescent="0.25">
      <c r="A266">
        <f t="shared" si="4"/>
        <v>249</v>
      </c>
      <c r="B266" s="2">
        <f ca="1">SUM(OFFSET(Uniform,A266*SubsetGrootte,Verzet,SubsetGrootte,1))</f>
        <v>9.9564395045143481</v>
      </c>
    </row>
    <row r="267" spans="1:2" x14ac:dyDescent="0.25">
      <c r="A267">
        <f t="shared" si="4"/>
        <v>250</v>
      </c>
      <c r="B267" s="2">
        <f ca="1">SUM(OFFSET(Uniform,A267*SubsetGrootte,Verzet,SubsetGrootte,1))</f>
        <v>7.7583121717049703</v>
      </c>
    </row>
    <row r="268" spans="1:2" x14ac:dyDescent="0.25">
      <c r="A268">
        <f t="shared" si="4"/>
        <v>251</v>
      </c>
      <c r="B268" s="2">
        <f ca="1">SUM(OFFSET(Uniform,A268*SubsetGrootte,Verzet,SubsetGrootte,1))</f>
        <v>2.5466929310108544</v>
      </c>
    </row>
    <row r="269" spans="1:2" x14ac:dyDescent="0.25">
      <c r="A269">
        <f t="shared" si="4"/>
        <v>252</v>
      </c>
      <c r="B269" s="2">
        <f ca="1">SUM(OFFSET(Uniform,A269*SubsetGrootte,Verzet,SubsetGrootte,1))</f>
        <v>0.23044973599546495</v>
      </c>
    </row>
    <row r="270" spans="1:2" x14ac:dyDescent="0.25">
      <c r="A270">
        <f t="shared" si="4"/>
        <v>253</v>
      </c>
      <c r="B270" s="2">
        <f ca="1">SUM(OFFSET(Uniform,A270*SubsetGrootte,Verzet,SubsetGrootte,1))</f>
        <v>1.4754848129646148</v>
      </c>
    </row>
    <row r="271" spans="1:2" x14ac:dyDescent="0.25">
      <c r="A271">
        <f t="shared" si="4"/>
        <v>254</v>
      </c>
      <c r="B271" s="2">
        <f ca="1">SUM(OFFSET(Uniform,A271*SubsetGrootte,Verzet,SubsetGrootte,1))</f>
        <v>4.0023649554427667</v>
      </c>
    </row>
    <row r="272" spans="1:2" x14ac:dyDescent="0.25">
      <c r="A272">
        <f t="shared" si="4"/>
        <v>255</v>
      </c>
      <c r="B272" s="2">
        <f ca="1">SUM(OFFSET(Uniform,A272*SubsetGrootte,Verzet,SubsetGrootte,1))</f>
        <v>9.3462909897803339</v>
      </c>
    </row>
    <row r="273" spans="1:2" x14ac:dyDescent="0.25">
      <c r="A273">
        <f t="shared" si="4"/>
        <v>256</v>
      </c>
      <c r="B273" s="2">
        <f ca="1">SUM(OFFSET(Uniform,A273*SubsetGrootte,Verzet,SubsetGrootte,1))</f>
        <v>2.3221666365803721</v>
      </c>
    </row>
    <row r="274" spans="1:2" x14ac:dyDescent="0.25">
      <c r="A274">
        <f t="shared" si="4"/>
        <v>257</v>
      </c>
      <c r="B274" s="2">
        <f ca="1">SUM(OFFSET(Uniform,A274*SubsetGrootte,Verzet,SubsetGrootte,1))</f>
        <v>5.4942639948820879</v>
      </c>
    </row>
    <row r="275" spans="1:2" x14ac:dyDescent="0.25">
      <c r="A275">
        <f t="shared" ref="A275:A338" si="5">A274+1</f>
        <v>258</v>
      </c>
      <c r="B275" s="2">
        <f ca="1">SUM(OFFSET(Uniform,A275*SubsetGrootte,Verzet,SubsetGrootte,1))</f>
        <v>12.327782618884239</v>
      </c>
    </row>
    <row r="276" spans="1:2" x14ac:dyDescent="0.25">
      <c r="A276">
        <f t="shared" si="5"/>
        <v>259</v>
      </c>
      <c r="B276" s="2">
        <f ca="1">SUM(OFFSET(Uniform,A276*SubsetGrootte,Verzet,SubsetGrootte,1))</f>
        <v>15.156278754483537</v>
      </c>
    </row>
    <row r="277" spans="1:2" x14ac:dyDescent="0.25">
      <c r="A277">
        <f t="shared" si="5"/>
        <v>260</v>
      </c>
      <c r="B277" s="2">
        <f ca="1">SUM(OFFSET(Uniform,A277*SubsetGrootte,Verzet,SubsetGrootte,1))</f>
        <v>6.9227549242026107</v>
      </c>
    </row>
    <row r="278" spans="1:2" x14ac:dyDescent="0.25">
      <c r="A278">
        <f t="shared" si="5"/>
        <v>261</v>
      </c>
      <c r="B278" s="2">
        <f ca="1">SUM(OFFSET(Uniform,A278*SubsetGrootte,Verzet,SubsetGrootte,1))</f>
        <v>1.7753410295940155</v>
      </c>
    </row>
    <row r="279" spans="1:2" x14ac:dyDescent="0.25">
      <c r="A279">
        <f t="shared" si="5"/>
        <v>262</v>
      </c>
      <c r="B279" s="2">
        <f ca="1">SUM(OFFSET(Uniform,A279*SubsetGrootte,Verzet,SubsetGrootte,1))</f>
        <v>7.3960903182196525</v>
      </c>
    </row>
    <row r="280" spans="1:2" x14ac:dyDescent="0.25">
      <c r="A280">
        <f t="shared" si="5"/>
        <v>263</v>
      </c>
      <c r="B280" s="2">
        <f ca="1">SUM(OFFSET(Uniform,A280*SubsetGrootte,Verzet,SubsetGrootte,1))</f>
        <v>0.38058189137632692</v>
      </c>
    </row>
    <row r="281" spans="1:2" x14ac:dyDescent="0.25">
      <c r="A281">
        <f t="shared" si="5"/>
        <v>264</v>
      </c>
      <c r="B281" s="2">
        <f ca="1">SUM(OFFSET(Uniform,A281*SubsetGrootte,Verzet,SubsetGrootte,1))</f>
        <v>6.9930458720429653</v>
      </c>
    </row>
    <row r="282" spans="1:2" x14ac:dyDescent="0.25">
      <c r="A282">
        <f t="shared" si="5"/>
        <v>265</v>
      </c>
      <c r="B282" s="2">
        <f ca="1">SUM(OFFSET(Uniform,A282*SubsetGrootte,Verzet,SubsetGrootte,1))</f>
        <v>1.1913857310507341</v>
      </c>
    </row>
    <row r="283" spans="1:2" x14ac:dyDescent="0.25">
      <c r="A283">
        <f t="shared" si="5"/>
        <v>266</v>
      </c>
      <c r="B283" s="2">
        <f ca="1">SUM(OFFSET(Uniform,A283*SubsetGrootte,Verzet,SubsetGrootte,1))</f>
        <v>0.15169058059195101</v>
      </c>
    </row>
    <row r="284" spans="1:2" x14ac:dyDescent="0.25">
      <c r="A284">
        <f t="shared" si="5"/>
        <v>267</v>
      </c>
      <c r="B284" s="2">
        <f ca="1">SUM(OFFSET(Uniform,A284*SubsetGrootte,Verzet,SubsetGrootte,1))</f>
        <v>2.9440911874771611</v>
      </c>
    </row>
    <row r="285" spans="1:2" x14ac:dyDescent="0.25">
      <c r="A285">
        <f t="shared" si="5"/>
        <v>268</v>
      </c>
      <c r="B285" s="2">
        <f ca="1">SUM(OFFSET(Uniform,A285*SubsetGrootte,Verzet,SubsetGrootte,1))</f>
        <v>2.2164444876806191</v>
      </c>
    </row>
    <row r="286" spans="1:2" x14ac:dyDescent="0.25">
      <c r="A286">
        <f t="shared" si="5"/>
        <v>269</v>
      </c>
      <c r="B286" s="2">
        <f ca="1">SUM(OFFSET(Uniform,A286*SubsetGrootte,Verzet,SubsetGrootte,1))</f>
        <v>7.8440309780803084</v>
      </c>
    </row>
    <row r="287" spans="1:2" x14ac:dyDescent="0.25">
      <c r="A287">
        <f t="shared" si="5"/>
        <v>270</v>
      </c>
      <c r="B287" s="2">
        <f ca="1">SUM(OFFSET(Uniform,A287*SubsetGrootte,Verzet,SubsetGrootte,1))</f>
        <v>0.54987327266840391</v>
      </c>
    </row>
    <row r="288" spans="1:2" x14ac:dyDescent="0.25">
      <c r="A288">
        <f t="shared" si="5"/>
        <v>271</v>
      </c>
      <c r="B288" s="2">
        <f ca="1">SUM(OFFSET(Uniform,A288*SubsetGrootte,Verzet,SubsetGrootte,1))</f>
        <v>1.3694969591780086</v>
      </c>
    </row>
    <row r="289" spans="1:2" x14ac:dyDescent="0.25">
      <c r="A289">
        <f t="shared" si="5"/>
        <v>272</v>
      </c>
      <c r="B289" s="2">
        <f ca="1">SUM(OFFSET(Uniform,A289*SubsetGrootte,Verzet,SubsetGrootte,1))</f>
        <v>4.5329809805561716</v>
      </c>
    </row>
    <row r="290" spans="1:2" x14ac:dyDescent="0.25">
      <c r="A290">
        <f t="shared" si="5"/>
        <v>273</v>
      </c>
      <c r="B290" s="2">
        <f ca="1">SUM(OFFSET(Uniform,A290*SubsetGrootte,Verzet,SubsetGrootte,1))</f>
        <v>1.4869411131773562</v>
      </c>
    </row>
    <row r="291" spans="1:2" x14ac:dyDescent="0.25">
      <c r="A291">
        <f t="shared" si="5"/>
        <v>274</v>
      </c>
      <c r="B291" s="2">
        <f ca="1">SUM(OFFSET(Uniform,A291*SubsetGrootte,Verzet,SubsetGrootte,1))</f>
        <v>3.1160576804037179</v>
      </c>
    </row>
    <row r="292" spans="1:2" x14ac:dyDescent="0.25">
      <c r="A292">
        <f t="shared" si="5"/>
        <v>275</v>
      </c>
      <c r="B292" s="2">
        <f ca="1">SUM(OFFSET(Uniform,A292*SubsetGrootte,Verzet,SubsetGrootte,1))</f>
        <v>1.9470291959068158</v>
      </c>
    </row>
    <row r="293" spans="1:2" x14ac:dyDescent="0.25">
      <c r="A293">
        <f t="shared" si="5"/>
        <v>276</v>
      </c>
      <c r="B293" s="2">
        <f ca="1">SUM(OFFSET(Uniform,A293*SubsetGrootte,Verzet,SubsetGrootte,1))</f>
        <v>1.0318534686782477</v>
      </c>
    </row>
    <row r="294" spans="1:2" x14ac:dyDescent="0.25">
      <c r="A294">
        <f t="shared" si="5"/>
        <v>277</v>
      </c>
      <c r="B294" s="2">
        <f ca="1">SUM(OFFSET(Uniform,A294*SubsetGrootte,Verzet,SubsetGrootte,1))</f>
        <v>0.51670419623473218</v>
      </c>
    </row>
    <row r="295" spans="1:2" x14ac:dyDescent="0.25">
      <c r="A295">
        <f t="shared" si="5"/>
        <v>278</v>
      </c>
      <c r="B295" s="2">
        <f ca="1">SUM(OFFSET(Uniform,A295*SubsetGrootte,Verzet,SubsetGrootte,1))</f>
        <v>2.7115669966920661</v>
      </c>
    </row>
    <row r="296" spans="1:2" x14ac:dyDescent="0.25">
      <c r="A296">
        <f t="shared" si="5"/>
        <v>279</v>
      </c>
      <c r="B296" s="2">
        <f ca="1">SUM(OFFSET(Uniform,A296*SubsetGrootte,Verzet,SubsetGrootte,1))</f>
        <v>8.3052194539207438</v>
      </c>
    </row>
    <row r="297" spans="1:2" x14ac:dyDescent="0.25">
      <c r="A297">
        <f t="shared" si="5"/>
        <v>280</v>
      </c>
      <c r="B297" s="2">
        <f ca="1">SUM(OFFSET(Uniform,A297*SubsetGrootte,Verzet,SubsetGrootte,1))</f>
        <v>0.39841087745378495</v>
      </c>
    </row>
    <row r="298" spans="1:2" x14ac:dyDescent="0.25">
      <c r="A298">
        <f t="shared" si="5"/>
        <v>281</v>
      </c>
      <c r="B298" s="2">
        <f ca="1">SUM(OFFSET(Uniform,A298*SubsetGrootte,Verzet,SubsetGrootte,1))</f>
        <v>1.2885783884793702</v>
      </c>
    </row>
    <row r="299" spans="1:2" x14ac:dyDescent="0.25">
      <c r="A299">
        <f t="shared" si="5"/>
        <v>282</v>
      </c>
      <c r="B299" s="2">
        <f ca="1">SUM(OFFSET(Uniform,A299*SubsetGrootte,Verzet,SubsetGrootte,1))</f>
        <v>0.92146846139928795</v>
      </c>
    </row>
    <row r="300" spans="1:2" x14ac:dyDescent="0.25">
      <c r="A300">
        <f t="shared" si="5"/>
        <v>283</v>
      </c>
      <c r="B300" s="2">
        <f ca="1">SUM(OFFSET(Uniform,A300*SubsetGrootte,Verzet,SubsetGrootte,1))</f>
        <v>8.3461300077483092</v>
      </c>
    </row>
    <row r="301" spans="1:2" x14ac:dyDescent="0.25">
      <c r="A301">
        <f t="shared" si="5"/>
        <v>284</v>
      </c>
      <c r="B301" s="2">
        <f ca="1">SUM(OFFSET(Uniform,A301*SubsetGrootte,Verzet,SubsetGrootte,1))</f>
        <v>4.9853022017721038</v>
      </c>
    </row>
    <row r="302" spans="1:2" x14ac:dyDescent="0.25">
      <c r="A302">
        <f t="shared" si="5"/>
        <v>285</v>
      </c>
      <c r="B302" s="2">
        <f ca="1">SUM(OFFSET(Uniform,A302*SubsetGrootte,Verzet,SubsetGrootte,1))</f>
        <v>6.0148387380143307</v>
      </c>
    </row>
    <row r="303" spans="1:2" x14ac:dyDescent="0.25">
      <c r="A303">
        <f t="shared" si="5"/>
        <v>286</v>
      </c>
      <c r="B303" s="2">
        <f ca="1">SUM(OFFSET(Uniform,A303*SubsetGrootte,Verzet,SubsetGrootte,1))</f>
        <v>5.0930139490825859</v>
      </c>
    </row>
    <row r="304" spans="1:2" x14ac:dyDescent="0.25">
      <c r="A304">
        <f t="shared" si="5"/>
        <v>287</v>
      </c>
      <c r="B304" s="2">
        <f ca="1">SUM(OFFSET(Uniform,A304*SubsetGrootte,Verzet,SubsetGrootte,1))</f>
        <v>0.22376526027264243</v>
      </c>
    </row>
    <row r="305" spans="1:2" x14ac:dyDescent="0.25">
      <c r="A305">
        <f t="shared" si="5"/>
        <v>288</v>
      </c>
      <c r="B305" s="2">
        <f ca="1">SUM(OFFSET(Uniform,A305*SubsetGrootte,Verzet,SubsetGrootte,1))</f>
        <v>4.5649913784351543</v>
      </c>
    </row>
    <row r="306" spans="1:2" x14ac:dyDescent="0.25">
      <c r="A306">
        <f t="shared" si="5"/>
        <v>289</v>
      </c>
      <c r="B306" s="2">
        <f ca="1">SUM(OFFSET(Uniform,A306*SubsetGrootte,Verzet,SubsetGrootte,1))</f>
        <v>1.3649625548429529</v>
      </c>
    </row>
    <row r="307" spans="1:2" x14ac:dyDescent="0.25">
      <c r="A307">
        <f t="shared" si="5"/>
        <v>290</v>
      </c>
      <c r="B307" s="2">
        <f ca="1">SUM(OFFSET(Uniform,A307*SubsetGrootte,Verzet,SubsetGrootte,1))</f>
        <v>4.5127674536020175</v>
      </c>
    </row>
    <row r="308" spans="1:2" x14ac:dyDescent="0.25">
      <c r="A308">
        <f t="shared" si="5"/>
        <v>291</v>
      </c>
      <c r="B308" s="2">
        <f ca="1">SUM(OFFSET(Uniform,A308*SubsetGrootte,Verzet,SubsetGrootte,1))</f>
        <v>5.9467727413866216</v>
      </c>
    </row>
    <row r="309" spans="1:2" x14ac:dyDescent="0.25">
      <c r="A309">
        <f t="shared" si="5"/>
        <v>292</v>
      </c>
      <c r="B309" s="2">
        <f ca="1">SUM(OFFSET(Uniform,A309*SubsetGrootte,Verzet,SubsetGrootte,1))</f>
        <v>5.0001221139574037</v>
      </c>
    </row>
    <row r="310" spans="1:2" x14ac:dyDescent="0.25">
      <c r="A310">
        <f t="shared" si="5"/>
        <v>293</v>
      </c>
      <c r="B310" s="2">
        <f ca="1">SUM(OFFSET(Uniform,A310*SubsetGrootte,Verzet,SubsetGrootte,1))</f>
        <v>3.0734072628009299</v>
      </c>
    </row>
    <row r="311" spans="1:2" x14ac:dyDescent="0.25">
      <c r="A311">
        <f t="shared" si="5"/>
        <v>294</v>
      </c>
      <c r="B311" s="2">
        <f ca="1">SUM(OFFSET(Uniform,A311*SubsetGrootte,Verzet,SubsetGrootte,1))</f>
        <v>0.72252469033948563</v>
      </c>
    </row>
    <row r="312" spans="1:2" x14ac:dyDescent="0.25">
      <c r="A312">
        <f t="shared" si="5"/>
        <v>295</v>
      </c>
      <c r="B312" s="2">
        <f ca="1">SUM(OFFSET(Uniform,A312*SubsetGrootte,Verzet,SubsetGrootte,1))</f>
        <v>1.9341841416916974</v>
      </c>
    </row>
    <row r="313" spans="1:2" x14ac:dyDescent="0.25">
      <c r="A313">
        <f t="shared" si="5"/>
        <v>296</v>
      </c>
      <c r="B313" s="2">
        <f ca="1">SUM(OFFSET(Uniform,A313*SubsetGrootte,Verzet,SubsetGrootte,1))</f>
        <v>0.13117993612395684</v>
      </c>
    </row>
    <row r="314" spans="1:2" x14ac:dyDescent="0.25">
      <c r="A314">
        <f t="shared" si="5"/>
        <v>297</v>
      </c>
      <c r="B314" s="2">
        <f ca="1">SUM(OFFSET(Uniform,A314*SubsetGrootte,Verzet,SubsetGrootte,1))</f>
        <v>4.5511672799586416</v>
      </c>
    </row>
    <row r="315" spans="1:2" x14ac:dyDescent="0.25">
      <c r="A315">
        <f t="shared" si="5"/>
        <v>298</v>
      </c>
      <c r="B315" s="2">
        <f ca="1">SUM(OFFSET(Uniform,A315*SubsetGrootte,Verzet,SubsetGrootte,1))</f>
        <v>8.9221983145785231</v>
      </c>
    </row>
    <row r="316" spans="1:2" x14ac:dyDescent="0.25">
      <c r="A316">
        <f t="shared" si="5"/>
        <v>299</v>
      </c>
      <c r="B316" s="2">
        <f ca="1">SUM(OFFSET(Uniform,A316*SubsetGrootte,Verzet,SubsetGrootte,1))</f>
        <v>4.4405165105568347</v>
      </c>
    </row>
    <row r="317" spans="1:2" x14ac:dyDescent="0.25">
      <c r="A317">
        <f t="shared" si="5"/>
        <v>300</v>
      </c>
      <c r="B317" s="2">
        <f ca="1">SUM(OFFSET(Uniform,A317*SubsetGrootte,Verzet,SubsetGrootte,1))</f>
        <v>9.4036314058028232</v>
      </c>
    </row>
    <row r="318" spans="1:2" x14ac:dyDescent="0.25">
      <c r="A318">
        <f t="shared" si="5"/>
        <v>301</v>
      </c>
      <c r="B318" s="2">
        <f ca="1">SUM(OFFSET(Uniform,A318*SubsetGrootte,Verzet,SubsetGrootte,1))</f>
        <v>2.798192000440419</v>
      </c>
    </row>
    <row r="319" spans="1:2" x14ac:dyDescent="0.25">
      <c r="A319">
        <f t="shared" si="5"/>
        <v>302</v>
      </c>
      <c r="B319" s="2">
        <f ca="1">SUM(OFFSET(Uniform,A319*SubsetGrootte,Verzet,SubsetGrootte,1))</f>
        <v>0.48861696717133979</v>
      </c>
    </row>
    <row r="320" spans="1:2" x14ac:dyDescent="0.25">
      <c r="A320">
        <f t="shared" si="5"/>
        <v>303</v>
      </c>
      <c r="B320" s="2">
        <f ca="1">SUM(OFFSET(Uniform,A320*SubsetGrootte,Verzet,SubsetGrootte,1))</f>
        <v>5.3610306307784912</v>
      </c>
    </row>
    <row r="321" spans="1:2" x14ac:dyDescent="0.25">
      <c r="A321">
        <f t="shared" si="5"/>
        <v>304</v>
      </c>
      <c r="B321" s="2">
        <f ca="1">SUM(OFFSET(Uniform,A321*SubsetGrootte,Verzet,SubsetGrootte,1))</f>
        <v>0.65374318137169829</v>
      </c>
    </row>
    <row r="322" spans="1:2" x14ac:dyDescent="0.25">
      <c r="A322">
        <f t="shared" si="5"/>
        <v>305</v>
      </c>
      <c r="B322" s="2">
        <f ca="1">SUM(OFFSET(Uniform,A322*SubsetGrootte,Verzet,SubsetGrootte,1))</f>
        <v>3.0210069686377592</v>
      </c>
    </row>
    <row r="323" spans="1:2" x14ac:dyDescent="0.25">
      <c r="A323">
        <f t="shared" si="5"/>
        <v>306</v>
      </c>
      <c r="B323" s="2">
        <f ca="1">SUM(OFFSET(Uniform,A323*SubsetGrootte,Verzet,SubsetGrootte,1))</f>
        <v>17.42447934802842</v>
      </c>
    </row>
    <row r="324" spans="1:2" x14ac:dyDescent="0.25">
      <c r="A324">
        <f t="shared" si="5"/>
        <v>307</v>
      </c>
      <c r="B324" s="2">
        <f ca="1">SUM(OFFSET(Uniform,A324*SubsetGrootte,Verzet,SubsetGrootte,1))</f>
        <v>1.3222455410936786</v>
      </c>
    </row>
    <row r="325" spans="1:2" x14ac:dyDescent="0.25">
      <c r="A325">
        <f t="shared" si="5"/>
        <v>308</v>
      </c>
      <c r="B325" s="2">
        <f ca="1">SUM(OFFSET(Uniform,A325*SubsetGrootte,Verzet,SubsetGrootte,1))</f>
        <v>6.2840238927545728</v>
      </c>
    </row>
    <row r="326" spans="1:2" x14ac:dyDescent="0.25">
      <c r="A326">
        <f t="shared" si="5"/>
        <v>309</v>
      </c>
      <c r="B326" s="2">
        <f ca="1">SUM(OFFSET(Uniform,A326*SubsetGrootte,Verzet,SubsetGrootte,1))</f>
        <v>23.26308546908848</v>
      </c>
    </row>
    <row r="327" spans="1:2" x14ac:dyDescent="0.25">
      <c r="A327">
        <f t="shared" si="5"/>
        <v>310</v>
      </c>
      <c r="B327" s="2">
        <f ca="1">SUM(OFFSET(Uniform,A327*SubsetGrootte,Verzet,SubsetGrootte,1))</f>
        <v>9.5369275231137168E-2</v>
      </c>
    </row>
    <row r="328" spans="1:2" x14ac:dyDescent="0.25">
      <c r="A328">
        <f t="shared" si="5"/>
        <v>311</v>
      </c>
      <c r="B328" s="2">
        <f ca="1">SUM(OFFSET(Uniform,A328*SubsetGrootte,Verzet,SubsetGrootte,1))</f>
        <v>1.7307633600272081</v>
      </c>
    </row>
    <row r="329" spans="1:2" x14ac:dyDescent="0.25">
      <c r="A329">
        <f t="shared" si="5"/>
        <v>312</v>
      </c>
      <c r="B329" s="2">
        <f ca="1">SUM(OFFSET(Uniform,A329*SubsetGrootte,Verzet,SubsetGrootte,1))</f>
        <v>4.6761625937685958</v>
      </c>
    </row>
    <row r="330" spans="1:2" x14ac:dyDescent="0.25">
      <c r="A330">
        <f t="shared" si="5"/>
        <v>313</v>
      </c>
      <c r="B330" s="2">
        <f ca="1">SUM(OFFSET(Uniform,A330*SubsetGrootte,Verzet,SubsetGrootte,1))</f>
        <v>4.4737698280167866</v>
      </c>
    </row>
    <row r="331" spans="1:2" x14ac:dyDescent="0.25">
      <c r="A331">
        <f t="shared" si="5"/>
        <v>314</v>
      </c>
      <c r="B331" s="2">
        <f ca="1">SUM(OFFSET(Uniform,A331*SubsetGrootte,Verzet,SubsetGrootte,1))</f>
        <v>4.9165870937461849</v>
      </c>
    </row>
    <row r="332" spans="1:2" x14ac:dyDescent="0.25">
      <c r="A332">
        <f t="shared" si="5"/>
        <v>315</v>
      </c>
      <c r="B332" s="2">
        <f ca="1">SUM(OFFSET(Uniform,A332*SubsetGrootte,Verzet,SubsetGrootte,1))</f>
        <v>16.102563220111357</v>
      </c>
    </row>
    <row r="333" spans="1:2" x14ac:dyDescent="0.25">
      <c r="A333">
        <f t="shared" si="5"/>
        <v>316</v>
      </c>
      <c r="B333" s="2">
        <f ca="1">SUM(OFFSET(Uniform,A333*SubsetGrootte,Verzet,SubsetGrootte,1))</f>
        <v>5.1680582417297076</v>
      </c>
    </row>
    <row r="334" spans="1:2" x14ac:dyDescent="0.25">
      <c r="A334">
        <f t="shared" si="5"/>
        <v>317</v>
      </c>
      <c r="B334" s="2">
        <f ca="1">SUM(OFFSET(Uniform,A334*SubsetGrootte,Verzet,SubsetGrootte,1))</f>
        <v>0.38294921738264059</v>
      </c>
    </row>
    <row r="335" spans="1:2" x14ac:dyDescent="0.25">
      <c r="A335">
        <f t="shared" si="5"/>
        <v>318</v>
      </c>
      <c r="B335" s="2">
        <f ca="1">SUM(OFFSET(Uniform,A335*SubsetGrootte,Verzet,SubsetGrootte,1))</f>
        <v>0.88687423220405481</v>
      </c>
    </row>
    <row r="336" spans="1:2" x14ac:dyDescent="0.25">
      <c r="A336">
        <f t="shared" si="5"/>
        <v>319</v>
      </c>
      <c r="B336" s="2">
        <f ca="1">SUM(OFFSET(Uniform,A336*SubsetGrootte,Verzet,SubsetGrootte,1))</f>
        <v>1.9190463670890452</v>
      </c>
    </row>
    <row r="337" spans="1:2" x14ac:dyDescent="0.25">
      <c r="A337">
        <f t="shared" si="5"/>
        <v>320</v>
      </c>
      <c r="B337" s="2">
        <f ca="1">SUM(OFFSET(Uniform,A337*SubsetGrootte,Verzet,SubsetGrootte,1))</f>
        <v>2.4826127288620192</v>
      </c>
    </row>
    <row r="338" spans="1:2" x14ac:dyDescent="0.25">
      <c r="A338">
        <f t="shared" si="5"/>
        <v>321</v>
      </c>
      <c r="B338" s="2">
        <f ca="1">SUM(OFFSET(Uniform,A338*SubsetGrootte,Verzet,SubsetGrootte,1))</f>
        <v>2.7161660699035477</v>
      </c>
    </row>
    <row r="339" spans="1:2" x14ac:dyDescent="0.25">
      <c r="A339">
        <f t="shared" ref="A339:A402" si="6">A338+1</f>
        <v>322</v>
      </c>
      <c r="B339" s="2">
        <f ca="1">SUM(OFFSET(Uniform,A339*SubsetGrootte,Verzet,SubsetGrootte,1))</f>
        <v>0.75185073543698078</v>
      </c>
    </row>
    <row r="340" spans="1:2" x14ac:dyDescent="0.25">
      <c r="A340">
        <f t="shared" si="6"/>
        <v>323</v>
      </c>
      <c r="B340" s="2">
        <f ca="1">SUM(OFFSET(Uniform,A340*SubsetGrootte,Verzet,SubsetGrootte,1))</f>
        <v>8.5911715445853165</v>
      </c>
    </row>
    <row r="341" spans="1:2" x14ac:dyDescent="0.25">
      <c r="A341">
        <f t="shared" si="6"/>
        <v>324</v>
      </c>
      <c r="B341" s="2">
        <f ca="1">SUM(OFFSET(Uniform,A341*SubsetGrootte,Verzet,SubsetGrootte,1))</f>
        <v>1.357802653258539</v>
      </c>
    </row>
    <row r="342" spans="1:2" x14ac:dyDescent="0.25">
      <c r="A342">
        <f t="shared" si="6"/>
        <v>325</v>
      </c>
      <c r="B342" s="2">
        <f ca="1">SUM(OFFSET(Uniform,A342*SubsetGrootte,Verzet,SubsetGrootte,1))</f>
        <v>3.0821284443171457</v>
      </c>
    </row>
    <row r="343" spans="1:2" x14ac:dyDescent="0.25">
      <c r="A343">
        <f t="shared" si="6"/>
        <v>326</v>
      </c>
      <c r="B343" s="2">
        <f ca="1">SUM(OFFSET(Uniform,A343*SubsetGrootte,Verzet,SubsetGrootte,1))</f>
        <v>0.79087572640717652</v>
      </c>
    </row>
    <row r="344" spans="1:2" x14ac:dyDescent="0.25">
      <c r="A344">
        <f t="shared" si="6"/>
        <v>327</v>
      </c>
      <c r="B344" s="2">
        <f ca="1">SUM(OFFSET(Uniform,A344*SubsetGrootte,Verzet,SubsetGrootte,1))</f>
        <v>7.2195620786104531E-2</v>
      </c>
    </row>
    <row r="345" spans="1:2" x14ac:dyDescent="0.25">
      <c r="A345">
        <f t="shared" si="6"/>
        <v>328</v>
      </c>
      <c r="B345" s="2">
        <f ca="1">SUM(OFFSET(Uniform,A345*SubsetGrootte,Verzet,SubsetGrootte,1))</f>
        <v>8.4023454604032821</v>
      </c>
    </row>
    <row r="346" spans="1:2" x14ac:dyDescent="0.25">
      <c r="A346">
        <f t="shared" si="6"/>
        <v>329</v>
      </c>
      <c r="B346" s="2">
        <f ca="1">SUM(OFFSET(Uniform,A346*SubsetGrootte,Verzet,SubsetGrootte,1))</f>
        <v>2.3448524768762202</v>
      </c>
    </row>
    <row r="347" spans="1:2" x14ac:dyDescent="0.25">
      <c r="A347">
        <f t="shared" si="6"/>
        <v>330</v>
      </c>
      <c r="B347" s="2">
        <f ca="1">SUM(OFFSET(Uniform,A347*SubsetGrootte,Verzet,SubsetGrootte,1))</f>
        <v>4.4163666017615473</v>
      </c>
    </row>
    <row r="348" spans="1:2" x14ac:dyDescent="0.25">
      <c r="A348">
        <f t="shared" si="6"/>
        <v>331</v>
      </c>
      <c r="B348" s="2">
        <f ca="1">SUM(OFFSET(Uniform,A348*SubsetGrootte,Verzet,SubsetGrootte,1))</f>
        <v>7.7807296675561517</v>
      </c>
    </row>
    <row r="349" spans="1:2" x14ac:dyDescent="0.25">
      <c r="A349">
        <f t="shared" si="6"/>
        <v>332</v>
      </c>
      <c r="B349" s="2">
        <f ca="1">SUM(OFFSET(Uniform,A349*SubsetGrootte,Verzet,SubsetGrootte,1))</f>
        <v>8.9836772889585212</v>
      </c>
    </row>
    <row r="350" spans="1:2" x14ac:dyDescent="0.25">
      <c r="A350">
        <f t="shared" si="6"/>
        <v>333</v>
      </c>
      <c r="B350" s="2">
        <f ca="1">SUM(OFFSET(Uniform,A350*SubsetGrootte,Verzet,SubsetGrootte,1))</f>
        <v>6.8691121363412863E-2</v>
      </c>
    </row>
    <row r="351" spans="1:2" x14ac:dyDescent="0.25">
      <c r="A351">
        <f t="shared" si="6"/>
        <v>334</v>
      </c>
      <c r="B351" s="2">
        <f ca="1">SUM(OFFSET(Uniform,A351*SubsetGrootte,Verzet,SubsetGrootte,1))</f>
        <v>2.4549350399089187</v>
      </c>
    </row>
    <row r="352" spans="1:2" x14ac:dyDescent="0.25">
      <c r="A352">
        <f t="shared" si="6"/>
        <v>335</v>
      </c>
      <c r="B352" s="2">
        <f ca="1">SUM(OFFSET(Uniform,A352*SubsetGrootte,Verzet,SubsetGrootte,1))</f>
        <v>0.12095221303571765</v>
      </c>
    </row>
    <row r="353" spans="1:2" x14ac:dyDescent="0.25">
      <c r="A353">
        <f t="shared" si="6"/>
        <v>336</v>
      </c>
      <c r="B353" s="2">
        <f ca="1">SUM(OFFSET(Uniform,A353*SubsetGrootte,Verzet,SubsetGrootte,1))</f>
        <v>6.5741738846969371</v>
      </c>
    </row>
    <row r="354" spans="1:2" x14ac:dyDescent="0.25">
      <c r="A354">
        <f t="shared" si="6"/>
        <v>337</v>
      </c>
      <c r="B354" s="2">
        <f ca="1">SUM(OFFSET(Uniform,A354*SubsetGrootte,Verzet,SubsetGrootte,1))</f>
        <v>1.5394546039653967</v>
      </c>
    </row>
    <row r="355" spans="1:2" x14ac:dyDescent="0.25">
      <c r="A355">
        <f t="shared" si="6"/>
        <v>338</v>
      </c>
      <c r="B355" s="2">
        <f ca="1">SUM(OFFSET(Uniform,A355*SubsetGrootte,Verzet,SubsetGrootte,1))</f>
        <v>15.647616191497137</v>
      </c>
    </row>
    <row r="356" spans="1:2" x14ac:dyDescent="0.25">
      <c r="A356">
        <f t="shared" si="6"/>
        <v>339</v>
      </c>
      <c r="B356" s="2">
        <f ca="1">SUM(OFFSET(Uniform,A356*SubsetGrootte,Verzet,SubsetGrootte,1))</f>
        <v>0.53015350403712103</v>
      </c>
    </row>
    <row r="357" spans="1:2" x14ac:dyDescent="0.25">
      <c r="A357">
        <f t="shared" si="6"/>
        <v>340</v>
      </c>
      <c r="B357" s="2">
        <f ca="1">SUM(OFFSET(Uniform,A357*SubsetGrootte,Verzet,SubsetGrootte,1))</f>
        <v>8.3138366214751223</v>
      </c>
    </row>
    <row r="358" spans="1:2" x14ac:dyDescent="0.25">
      <c r="A358">
        <f t="shared" si="6"/>
        <v>341</v>
      </c>
      <c r="B358" s="2">
        <f ca="1">SUM(OFFSET(Uniform,A358*SubsetGrootte,Verzet,SubsetGrootte,1))</f>
        <v>0.10033669799257441</v>
      </c>
    </row>
    <row r="359" spans="1:2" x14ac:dyDescent="0.25">
      <c r="A359">
        <f t="shared" si="6"/>
        <v>342</v>
      </c>
      <c r="B359" s="2">
        <f ca="1">SUM(OFFSET(Uniform,A359*SubsetGrootte,Verzet,SubsetGrootte,1))</f>
        <v>10.745753354961206</v>
      </c>
    </row>
    <row r="360" spans="1:2" x14ac:dyDescent="0.25">
      <c r="A360">
        <f t="shared" si="6"/>
        <v>343</v>
      </c>
      <c r="B360" s="2">
        <f ca="1">SUM(OFFSET(Uniform,A360*SubsetGrootte,Verzet,SubsetGrootte,1))</f>
        <v>6.4290888318481398</v>
      </c>
    </row>
    <row r="361" spans="1:2" x14ac:dyDescent="0.25">
      <c r="A361">
        <f t="shared" si="6"/>
        <v>344</v>
      </c>
      <c r="B361" s="2">
        <f ca="1">SUM(OFFSET(Uniform,A361*SubsetGrootte,Verzet,SubsetGrootte,1))</f>
        <v>2.7105762917373508</v>
      </c>
    </row>
    <row r="362" spans="1:2" x14ac:dyDescent="0.25">
      <c r="A362">
        <f t="shared" si="6"/>
        <v>345</v>
      </c>
      <c r="B362" s="2">
        <f ca="1">SUM(OFFSET(Uniform,A362*SubsetGrootte,Verzet,SubsetGrootte,1))</f>
        <v>0.38455201938241962</v>
      </c>
    </row>
    <row r="363" spans="1:2" x14ac:dyDescent="0.25">
      <c r="A363">
        <f t="shared" si="6"/>
        <v>346</v>
      </c>
      <c r="B363" s="2">
        <f ca="1">SUM(OFFSET(Uniform,A363*SubsetGrootte,Verzet,SubsetGrootte,1))</f>
        <v>4.0291532168696245</v>
      </c>
    </row>
    <row r="364" spans="1:2" x14ac:dyDescent="0.25">
      <c r="A364">
        <f t="shared" si="6"/>
        <v>347</v>
      </c>
      <c r="B364" s="2">
        <f ca="1">SUM(OFFSET(Uniform,A364*SubsetGrootte,Verzet,SubsetGrootte,1))</f>
        <v>0.28699899069910562</v>
      </c>
    </row>
    <row r="365" spans="1:2" x14ac:dyDescent="0.25">
      <c r="A365">
        <f t="shared" si="6"/>
        <v>348</v>
      </c>
      <c r="B365" s="2">
        <f ca="1">SUM(OFFSET(Uniform,A365*SubsetGrootte,Verzet,SubsetGrootte,1))</f>
        <v>6.6529628320735412</v>
      </c>
    </row>
    <row r="366" spans="1:2" x14ac:dyDescent="0.25">
      <c r="A366">
        <f t="shared" si="6"/>
        <v>349</v>
      </c>
      <c r="B366" s="2">
        <f ca="1">SUM(OFFSET(Uniform,A366*SubsetGrootte,Verzet,SubsetGrootte,1))</f>
        <v>1.2178587531807164E-3</v>
      </c>
    </row>
    <row r="367" spans="1:2" x14ac:dyDescent="0.25">
      <c r="A367">
        <f t="shared" si="6"/>
        <v>350</v>
      </c>
      <c r="B367" s="2">
        <f ca="1">SUM(OFFSET(Uniform,A367*SubsetGrootte,Verzet,SubsetGrootte,1))</f>
        <v>8.6047500484503168</v>
      </c>
    </row>
    <row r="368" spans="1:2" x14ac:dyDescent="0.25">
      <c r="A368">
        <f t="shared" si="6"/>
        <v>351</v>
      </c>
      <c r="B368" s="2">
        <f ca="1">SUM(OFFSET(Uniform,A368*SubsetGrootte,Verzet,SubsetGrootte,1))</f>
        <v>1.0588869608309258E-2</v>
      </c>
    </row>
    <row r="369" spans="1:2" x14ac:dyDescent="0.25">
      <c r="A369">
        <f t="shared" si="6"/>
        <v>352</v>
      </c>
      <c r="B369" s="2">
        <f ca="1">SUM(OFFSET(Uniform,A369*SubsetGrootte,Verzet,SubsetGrootte,1))</f>
        <v>1.1381306648502747</v>
      </c>
    </row>
    <row r="370" spans="1:2" x14ac:dyDescent="0.25">
      <c r="A370">
        <f t="shared" si="6"/>
        <v>353</v>
      </c>
      <c r="B370" s="2">
        <f ca="1">SUM(OFFSET(Uniform,A370*SubsetGrootte,Verzet,SubsetGrootte,1))</f>
        <v>4.3414996139351505</v>
      </c>
    </row>
    <row r="371" spans="1:2" x14ac:dyDescent="0.25">
      <c r="A371">
        <f t="shared" si="6"/>
        <v>354</v>
      </c>
      <c r="B371" s="2">
        <f ca="1">SUM(OFFSET(Uniform,A371*SubsetGrootte,Verzet,SubsetGrootte,1))</f>
        <v>0.80070357040006257</v>
      </c>
    </row>
    <row r="372" spans="1:2" x14ac:dyDescent="0.25">
      <c r="A372">
        <f t="shared" si="6"/>
        <v>355</v>
      </c>
      <c r="B372" s="2">
        <f ca="1">SUM(OFFSET(Uniform,A372*SubsetGrootte,Verzet,SubsetGrootte,1))</f>
        <v>17.396191650376082</v>
      </c>
    </row>
    <row r="373" spans="1:2" x14ac:dyDescent="0.25">
      <c r="A373">
        <f t="shared" si="6"/>
        <v>356</v>
      </c>
      <c r="B373" s="2">
        <f ca="1">SUM(OFFSET(Uniform,A373*SubsetGrootte,Verzet,SubsetGrootte,1))</f>
        <v>12.438510313661602</v>
      </c>
    </row>
    <row r="374" spans="1:2" x14ac:dyDescent="0.25">
      <c r="A374">
        <f t="shared" si="6"/>
        <v>357</v>
      </c>
      <c r="B374" s="2">
        <f ca="1">SUM(OFFSET(Uniform,A374*SubsetGrootte,Verzet,SubsetGrootte,1))</f>
        <v>4.0988581936785033</v>
      </c>
    </row>
    <row r="375" spans="1:2" x14ac:dyDescent="0.25">
      <c r="A375">
        <f t="shared" si="6"/>
        <v>358</v>
      </c>
      <c r="B375" s="2">
        <f ca="1">SUM(OFFSET(Uniform,A375*SubsetGrootte,Verzet,SubsetGrootte,1))</f>
        <v>10.859113955462792</v>
      </c>
    </row>
    <row r="376" spans="1:2" x14ac:dyDescent="0.25">
      <c r="A376">
        <f t="shared" si="6"/>
        <v>359</v>
      </c>
      <c r="B376" s="2">
        <f ca="1">SUM(OFFSET(Uniform,A376*SubsetGrootte,Verzet,SubsetGrootte,1))</f>
        <v>3.2533160352152959</v>
      </c>
    </row>
    <row r="377" spans="1:2" x14ac:dyDescent="0.25">
      <c r="A377">
        <f t="shared" si="6"/>
        <v>360</v>
      </c>
      <c r="B377" s="2">
        <f ca="1">SUM(OFFSET(Uniform,A377*SubsetGrootte,Verzet,SubsetGrootte,1))</f>
        <v>1.5515409944005376</v>
      </c>
    </row>
    <row r="378" spans="1:2" x14ac:dyDescent="0.25">
      <c r="A378">
        <f t="shared" si="6"/>
        <v>361</v>
      </c>
      <c r="B378" s="2">
        <f ca="1">SUM(OFFSET(Uniform,A378*SubsetGrootte,Verzet,SubsetGrootte,1))</f>
        <v>10.791917365786976</v>
      </c>
    </row>
    <row r="379" spans="1:2" x14ac:dyDescent="0.25">
      <c r="A379">
        <f t="shared" si="6"/>
        <v>362</v>
      </c>
      <c r="B379" s="2">
        <f ca="1">SUM(OFFSET(Uniform,A379*SubsetGrootte,Verzet,SubsetGrootte,1))</f>
        <v>4.0205089690082989</v>
      </c>
    </row>
    <row r="380" spans="1:2" x14ac:dyDescent="0.25">
      <c r="A380">
        <f t="shared" si="6"/>
        <v>363</v>
      </c>
      <c r="B380" s="2">
        <f ca="1">SUM(OFFSET(Uniform,A380*SubsetGrootte,Verzet,SubsetGrootte,1))</f>
        <v>21.672741582185704</v>
      </c>
    </row>
    <row r="381" spans="1:2" x14ac:dyDescent="0.25">
      <c r="A381">
        <f t="shared" si="6"/>
        <v>364</v>
      </c>
      <c r="B381" s="2">
        <f ca="1">SUM(OFFSET(Uniform,A381*SubsetGrootte,Verzet,SubsetGrootte,1))</f>
        <v>2.0798069567748603</v>
      </c>
    </row>
    <row r="382" spans="1:2" x14ac:dyDescent="0.25">
      <c r="A382">
        <f t="shared" si="6"/>
        <v>365</v>
      </c>
      <c r="B382" s="2">
        <f ca="1">SUM(OFFSET(Uniform,A382*SubsetGrootte,Verzet,SubsetGrootte,1))</f>
        <v>4.3990772328778709</v>
      </c>
    </row>
    <row r="383" spans="1:2" x14ac:dyDescent="0.25">
      <c r="A383">
        <f t="shared" si="6"/>
        <v>366</v>
      </c>
      <c r="B383" s="2">
        <f ca="1">SUM(OFFSET(Uniform,A383*SubsetGrootte,Verzet,SubsetGrootte,1))</f>
        <v>10.041971311687719</v>
      </c>
    </row>
    <row r="384" spans="1:2" x14ac:dyDescent="0.25">
      <c r="A384">
        <f t="shared" si="6"/>
        <v>367</v>
      </c>
      <c r="B384" s="2">
        <f ca="1">SUM(OFFSET(Uniform,A384*SubsetGrootte,Verzet,SubsetGrootte,1))</f>
        <v>0.71946835461503278</v>
      </c>
    </row>
    <row r="385" spans="1:2" x14ac:dyDescent="0.25">
      <c r="A385">
        <f t="shared" si="6"/>
        <v>368</v>
      </c>
      <c r="B385" s="2">
        <f ca="1">SUM(OFFSET(Uniform,A385*SubsetGrootte,Verzet,SubsetGrootte,1))</f>
        <v>8.1021324234037806</v>
      </c>
    </row>
    <row r="386" spans="1:2" x14ac:dyDescent="0.25">
      <c r="A386">
        <f t="shared" si="6"/>
        <v>369</v>
      </c>
      <c r="B386" s="2">
        <f ca="1">SUM(OFFSET(Uniform,A386*SubsetGrootte,Verzet,SubsetGrootte,1))</f>
        <v>2.025507901995184</v>
      </c>
    </row>
    <row r="387" spans="1:2" x14ac:dyDescent="0.25">
      <c r="A387">
        <f t="shared" si="6"/>
        <v>370</v>
      </c>
      <c r="B387" s="2">
        <f ca="1">SUM(OFFSET(Uniform,A387*SubsetGrootte,Verzet,SubsetGrootte,1))</f>
        <v>5.7980134680953084</v>
      </c>
    </row>
    <row r="388" spans="1:2" x14ac:dyDescent="0.25">
      <c r="A388">
        <f t="shared" si="6"/>
        <v>371</v>
      </c>
      <c r="B388" s="2">
        <f ca="1">SUM(OFFSET(Uniform,A388*SubsetGrootte,Verzet,SubsetGrootte,1))</f>
        <v>4.7260810532379587</v>
      </c>
    </row>
    <row r="389" spans="1:2" x14ac:dyDescent="0.25">
      <c r="A389">
        <f t="shared" si="6"/>
        <v>372</v>
      </c>
      <c r="B389" s="2">
        <f ca="1">SUM(OFFSET(Uniform,A389*SubsetGrootte,Verzet,SubsetGrootte,1))</f>
        <v>0.19455591340034722</v>
      </c>
    </row>
    <row r="390" spans="1:2" x14ac:dyDescent="0.25">
      <c r="A390">
        <f t="shared" si="6"/>
        <v>373</v>
      </c>
      <c r="B390" s="2">
        <f ca="1">SUM(OFFSET(Uniform,A390*SubsetGrootte,Verzet,SubsetGrootte,1))</f>
        <v>6.8234087899254829</v>
      </c>
    </row>
    <row r="391" spans="1:2" x14ac:dyDescent="0.25">
      <c r="A391">
        <f t="shared" si="6"/>
        <v>374</v>
      </c>
      <c r="B391" s="2">
        <f ca="1">SUM(OFFSET(Uniform,A391*SubsetGrootte,Verzet,SubsetGrootte,1))</f>
        <v>0.3757242667243938</v>
      </c>
    </row>
    <row r="392" spans="1:2" x14ac:dyDescent="0.25">
      <c r="A392">
        <f t="shared" si="6"/>
        <v>375</v>
      </c>
      <c r="B392" s="2">
        <f ca="1">SUM(OFFSET(Uniform,A392*SubsetGrootte,Verzet,SubsetGrootte,1))</f>
        <v>5.4874674187858101</v>
      </c>
    </row>
    <row r="393" spans="1:2" x14ac:dyDescent="0.25">
      <c r="A393">
        <f t="shared" si="6"/>
        <v>376</v>
      </c>
      <c r="B393" s="2">
        <f ca="1">SUM(OFFSET(Uniform,A393*SubsetGrootte,Verzet,SubsetGrootte,1))</f>
        <v>7.5166789373305614</v>
      </c>
    </row>
    <row r="394" spans="1:2" x14ac:dyDescent="0.25">
      <c r="A394">
        <f t="shared" si="6"/>
        <v>377</v>
      </c>
      <c r="B394" s="2">
        <f ca="1">SUM(OFFSET(Uniform,A394*SubsetGrootte,Verzet,SubsetGrootte,1))</f>
        <v>9.0189836684460509</v>
      </c>
    </row>
    <row r="395" spans="1:2" x14ac:dyDescent="0.25">
      <c r="A395">
        <f t="shared" si="6"/>
        <v>378</v>
      </c>
      <c r="B395" s="2">
        <f ca="1">SUM(OFFSET(Uniform,A395*SubsetGrootte,Verzet,SubsetGrootte,1))</f>
        <v>4.1351023348665912</v>
      </c>
    </row>
    <row r="396" spans="1:2" x14ac:dyDescent="0.25">
      <c r="A396">
        <f t="shared" si="6"/>
        <v>379</v>
      </c>
      <c r="B396" s="2">
        <f ca="1">SUM(OFFSET(Uniform,A396*SubsetGrootte,Verzet,SubsetGrootte,1))</f>
        <v>0.16589757883247072</v>
      </c>
    </row>
    <row r="397" spans="1:2" x14ac:dyDescent="0.25">
      <c r="A397">
        <f t="shared" si="6"/>
        <v>380</v>
      </c>
      <c r="B397" s="2">
        <f ca="1">SUM(OFFSET(Uniform,A397*SubsetGrootte,Verzet,SubsetGrootte,1))</f>
        <v>1.587142319953464</v>
      </c>
    </row>
    <row r="398" spans="1:2" x14ac:dyDescent="0.25">
      <c r="A398">
        <f t="shared" si="6"/>
        <v>381</v>
      </c>
      <c r="B398" s="2">
        <f ca="1">SUM(OFFSET(Uniform,A398*SubsetGrootte,Verzet,SubsetGrootte,1))</f>
        <v>2.9723258428224097</v>
      </c>
    </row>
    <row r="399" spans="1:2" x14ac:dyDescent="0.25">
      <c r="A399">
        <f t="shared" si="6"/>
        <v>382</v>
      </c>
      <c r="B399" s="2">
        <f ca="1">SUM(OFFSET(Uniform,A399*SubsetGrootte,Verzet,SubsetGrootte,1))</f>
        <v>23.545355288866013</v>
      </c>
    </row>
    <row r="400" spans="1:2" x14ac:dyDescent="0.25">
      <c r="A400">
        <f t="shared" si="6"/>
        <v>383</v>
      </c>
      <c r="B400" s="2">
        <f ca="1">SUM(OFFSET(Uniform,A400*SubsetGrootte,Verzet,SubsetGrootte,1))</f>
        <v>3.894969724982035</v>
      </c>
    </row>
    <row r="401" spans="1:2" x14ac:dyDescent="0.25">
      <c r="A401">
        <f t="shared" si="6"/>
        <v>384</v>
      </c>
      <c r="B401" s="2">
        <f ca="1">SUM(OFFSET(Uniform,A401*SubsetGrootte,Verzet,SubsetGrootte,1))</f>
        <v>0.36309969718734642</v>
      </c>
    </row>
    <row r="402" spans="1:2" x14ac:dyDescent="0.25">
      <c r="A402">
        <f t="shared" si="6"/>
        <v>385</v>
      </c>
      <c r="B402" s="2">
        <f ca="1">SUM(OFFSET(Uniform,A402*SubsetGrootte,Verzet,SubsetGrootte,1))</f>
        <v>5.1760060818229743</v>
      </c>
    </row>
    <row r="403" spans="1:2" x14ac:dyDescent="0.25">
      <c r="A403">
        <f t="shared" ref="A403:A466" si="7">A402+1</f>
        <v>386</v>
      </c>
      <c r="B403" s="2">
        <f ca="1">SUM(OFFSET(Uniform,A403*SubsetGrootte,Verzet,SubsetGrootte,1))</f>
        <v>0.11293142618293697</v>
      </c>
    </row>
    <row r="404" spans="1:2" x14ac:dyDescent="0.25">
      <c r="A404">
        <f t="shared" si="7"/>
        <v>387</v>
      </c>
      <c r="B404" s="2">
        <f ca="1">SUM(OFFSET(Uniform,A404*SubsetGrootte,Verzet,SubsetGrootte,1))</f>
        <v>6.8139713648920095</v>
      </c>
    </row>
    <row r="405" spans="1:2" x14ac:dyDescent="0.25">
      <c r="A405">
        <f t="shared" si="7"/>
        <v>388</v>
      </c>
      <c r="B405" s="2">
        <f ca="1">SUM(OFFSET(Uniform,A405*SubsetGrootte,Verzet,SubsetGrootte,1))</f>
        <v>3.6474359936232164</v>
      </c>
    </row>
    <row r="406" spans="1:2" x14ac:dyDescent="0.25">
      <c r="A406">
        <f t="shared" si="7"/>
        <v>389</v>
      </c>
      <c r="B406" s="2">
        <f ca="1">SUM(OFFSET(Uniform,A406*SubsetGrootte,Verzet,SubsetGrootte,1))</f>
        <v>0.51451189860671243</v>
      </c>
    </row>
    <row r="407" spans="1:2" x14ac:dyDescent="0.25">
      <c r="A407">
        <f t="shared" si="7"/>
        <v>390</v>
      </c>
      <c r="B407" s="2">
        <f ca="1">SUM(OFFSET(Uniform,A407*SubsetGrootte,Verzet,SubsetGrootte,1))</f>
        <v>1.7527103366924139</v>
      </c>
    </row>
    <row r="408" spans="1:2" x14ac:dyDescent="0.25">
      <c r="A408">
        <f t="shared" si="7"/>
        <v>391</v>
      </c>
      <c r="B408" s="2">
        <f ca="1">SUM(OFFSET(Uniform,A408*SubsetGrootte,Verzet,SubsetGrootte,1))</f>
        <v>5.4951494232454277</v>
      </c>
    </row>
    <row r="409" spans="1:2" x14ac:dyDescent="0.25">
      <c r="A409">
        <f t="shared" si="7"/>
        <v>392</v>
      </c>
      <c r="B409" s="2">
        <f ca="1">SUM(OFFSET(Uniform,A409*SubsetGrootte,Verzet,SubsetGrootte,1))</f>
        <v>6.4074367528021963</v>
      </c>
    </row>
    <row r="410" spans="1:2" x14ac:dyDescent="0.25">
      <c r="A410">
        <f t="shared" si="7"/>
        <v>393</v>
      </c>
      <c r="B410" s="2">
        <f ca="1">SUM(OFFSET(Uniform,A410*SubsetGrootte,Verzet,SubsetGrootte,1))</f>
        <v>1.1552068893486307</v>
      </c>
    </row>
    <row r="411" spans="1:2" x14ac:dyDescent="0.25">
      <c r="A411">
        <f t="shared" si="7"/>
        <v>394</v>
      </c>
      <c r="B411" s="2">
        <f ca="1">SUM(OFFSET(Uniform,A411*SubsetGrootte,Verzet,SubsetGrootte,1))</f>
        <v>2.1456096515188192</v>
      </c>
    </row>
    <row r="412" spans="1:2" x14ac:dyDescent="0.25">
      <c r="A412">
        <f t="shared" si="7"/>
        <v>395</v>
      </c>
      <c r="B412" s="2">
        <f ca="1">SUM(OFFSET(Uniform,A412*SubsetGrootte,Verzet,SubsetGrootte,1))</f>
        <v>19.516269097050973</v>
      </c>
    </row>
    <row r="413" spans="1:2" x14ac:dyDescent="0.25">
      <c r="A413">
        <f t="shared" si="7"/>
        <v>396</v>
      </c>
      <c r="B413" s="2">
        <f ca="1">SUM(OFFSET(Uniform,A413*SubsetGrootte,Verzet,SubsetGrootte,1))</f>
        <v>2.9814045830232736</v>
      </c>
    </row>
    <row r="414" spans="1:2" x14ac:dyDescent="0.25">
      <c r="A414">
        <f t="shared" si="7"/>
        <v>397</v>
      </c>
      <c r="B414" s="2">
        <f ca="1">SUM(OFFSET(Uniform,A414*SubsetGrootte,Verzet,SubsetGrootte,1))</f>
        <v>4.716974682429413</v>
      </c>
    </row>
    <row r="415" spans="1:2" x14ac:dyDescent="0.25">
      <c r="A415">
        <f t="shared" si="7"/>
        <v>398</v>
      </c>
      <c r="B415" s="2">
        <f ca="1">SUM(OFFSET(Uniform,A415*SubsetGrootte,Verzet,SubsetGrootte,1))</f>
        <v>6.2320008262101352</v>
      </c>
    </row>
    <row r="416" spans="1:2" x14ac:dyDescent="0.25">
      <c r="A416">
        <f t="shared" si="7"/>
        <v>399</v>
      </c>
      <c r="B416" s="2">
        <f ca="1">SUM(OFFSET(Uniform,A416*SubsetGrootte,Verzet,SubsetGrootte,1))</f>
        <v>1.4950634297155143</v>
      </c>
    </row>
    <row r="417" spans="1:2" x14ac:dyDescent="0.25">
      <c r="A417">
        <f t="shared" si="7"/>
        <v>400</v>
      </c>
      <c r="B417" s="2">
        <f ca="1">SUM(OFFSET(Uniform,A417*SubsetGrootte,Verzet,SubsetGrootte,1))</f>
        <v>5.1058283717265169</v>
      </c>
    </row>
    <row r="418" spans="1:2" x14ac:dyDescent="0.25">
      <c r="A418">
        <f t="shared" si="7"/>
        <v>401</v>
      </c>
      <c r="B418" s="2">
        <f ca="1">SUM(OFFSET(Uniform,A418*SubsetGrootte,Verzet,SubsetGrootte,1))</f>
        <v>4.7000213410922775</v>
      </c>
    </row>
    <row r="419" spans="1:2" x14ac:dyDescent="0.25">
      <c r="A419">
        <f t="shared" si="7"/>
        <v>402</v>
      </c>
      <c r="B419" s="2">
        <f ca="1">SUM(OFFSET(Uniform,A419*SubsetGrootte,Verzet,SubsetGrootte,1))</f>
        <v>8.8612913737727617</v>
      </c>
    </row>
    <row r="420" spans="1:2" x14ac:dyDescent="0.25">
      <c r="A420">
        <f t="shared" si="7"/>
        <v>403</v>
      </c>
      <c r="B420" s="2">
        <f ca="1">SUM(OFFSET(Uniform,A420*SubsetGrootte,Verzet,SubsetGrootte,1))</f>
        <v>2.3703418378229282</v>
      </c>
    </row>
    <row r="421" spans="1:2" x14ac:dyDescent="0.25">
      <c r="A421">
        <f t="shared" si="7"/>
        <v>404</v>
      </c>
      <c r="B421" s="2">
        <f ca="1">SUM(OFFSET(Uniform,A421*SubsetGrootte,Verzet,SubsetGrootte,1))</f>
        <v>5.1250490863959657</v>
      </c>
    </row>
    <row r="422" spans="1:2" x14ac:dyDescent="0.25">
      <c r="A422">
        <f t="shared" si="7"/>
        <v>405</v>
      </c>
      <c r="B422" s="2">
        <f ca="1">SUM(OFFSET(Uniform,A422*SubsetGrootte,Verzet,SubsetGrootte,1))</f>
        <v>3.6751149846724194</v>
      </c>
    </row>
    <row r="423" spans="1:2" x14ac:dyDescent="0.25">
      <c r="A423">
        <f t="shared" si="7"/>
        <v>406</v>
      </c>
      <c r="B423" s="2">
        <f ca="1">SUM(OFFSET(Uniform,A423*SubsetGrootte,Verzet,SubsetGrootte,1))</f>
        <v>1.7675611278193015</v>
      </c>
    </row>
    <row r="424" spans="1:2" x14ac:dyDescent="0.25">
      <c r="A424">
        <f t="shared" si="7"/>
        <v>407</v>
      </c>
      <c r="B424" s="2">
        <f ca="1">SUM(OFFSET(Uniform,A424*SubsetGrootte,Verzet,SubsetGrootte,1))</f>
        <v>2.5130093888253495</v>
      </c>
    </row>
    <row r="425" spans="1:2" x14ac:dyDescent="0.25">
      <c r="A425">
        <f t="shared" si="7"/>
        <v>408</v>
      </c>
      <c r="B425" s="2">
        <f ca="1">SUM(OFFSET(Uniform,A425*SubsetGrootte,Verzet,SubsetGrootte,1))</f>
        <v>5.7291110383709851</v>
      </c>
    </row>
    <row r="426" spans="1:2" x14ac:dyDescent="0.25">
      <c r="A426">
        <f t="shared" si="7"/>
        <v>409</v>
      </c>
      <c r="B426" s="2">
        <f ca="1">SUM(OFFSET(Uniform,A426*SubsetGrootte,Verzet,SubsetGrootte,1))</f>
        <v>0.93302404456484367</v>
      </c>
    </row>
    <row r="427" spans="1:2" x14ac:dyDescent="0.25">
      <c r="A427">
        <f t="shared" si="7"/>
        <v>410</v>
      </c>
      <c r="B427" s="2">
        <f ca="1">SUM(OFFSET(Uniform,A427*SubsetGrootte,Verzet,SubsetGrootte,1))</f>
        <v>0.47800486788475877</v>
      </c>
    </row>
    <row r="428" spans="1:2" x14ac:dyDescent="0.25">
      <c r="A428">
        <f t="shared" si="7"/>
        <v>411</v>
      </c>
      <c r="B428" s="2">
        <f ca="1">SUM(OFFSET(Uniform,A428*SubsetGrootte,Verzet,SubsetGrootte,1))</f>
        <v>2.9777123277497357</v>
      </c>
    </row>
    <row r="429" spans="1:2" x14ac:dyDescent="0.25">
      <c r="A429">
        <f t="shared" si="7"/>
        <v>412</v>
      </c>
      <c r="B429" s="2">
        <f ca="1">SUM(OFFSET(Uniform,A429*SubsetGrootte,Verzet,SubsetGrootte,1))</f>
        <v>1.0629242146120825</v>
      </c>
    </row>
    <row r="430" spans="1:2" x14ac:dyDescent="0.25">
      <c r="A430">
        <f t="shared" si="7"/>
        <v>413</v>
      </c>
      <c r="B430" s="2">
        <f ca="1">SUM(OFFSET(Uniform,A430*SubsetGrootte,Verzet,SubsetGrootte,1))</f>
        <v>7.7034695536663351</v>
      </c>
    </row>
    <row r="431" spans="1:2" x14ac:dyDescent="0.25">
      <c r="A431">
        <f t="shared" si="7"/>
        <v>414</v>
      </c>
      <c r="B431" s="2">
        <f ca="1">SUM(OFFSET(Uniform,A431*SubsetGrootte,Verzet,SubsetGrootte,1))</f>
        <v>1.596152975461675</v>
      </c>
    </row>
    <row r="432" spans="1:2" x14ac:dyDescent="0.25">
      <c r="A432">
        <f t="shared" si="7"/>
        <v>415</v>
      </c>
      <c r="B432" s="2">
        <f ca="1">SUM(OFFSET(Uniform,A432*SubsetGrootte,Verzet,SubsetGrootte,1))</f>
        <v>2.540425394452924</v>
      </c>
    </row>
    <row r="433" spans="1:2" x14ac:dyDescent="0.25">
      <c r="A433">
        <f t="shared" si="7"/>
        <v>416</v>
      </c>
      <c r="B433" s="2">
        <f ca="1">SUM(OFFSET(Uniform,A433*SubsetGrootte,Verzet,SubsetGrootte,1))</f>
        <v>5.8739630019943583</v>
      </c>
    </row>
    <row r="434" spans="1:2" x14ac:dyDescent="0.25">
      <c r="A434">
        <f t="shared" si="7"/>
        <v>417</v>
      </c>
      <c r="B434" s="2">
        <f ca="1">SUM(OFFSET(Uniform,A434*SubsetGrootte,Verzet,SubsetGrootte,1))</f>
        <v>11.98655995292552</v>
      </c>
    </row>
    <row r="435" spans="1:2" x14ac:dyDescent="0.25">
      <c r="A435">
        <f t="shared" si="7"/>
        <v>418</v>
      </c>
      <c r="B435" s="2">
        <f ca="1">SUM(OFFSET(Uniform,A435*SubsetGrootte,Verzet,SubsetGrootte,1))</f>
        <v>2.803074018293521</v>
      </c>
    </row>
    <row r="436" spans="1:2" x14ac:dyDescent="0.25">
      <c r="A436">
        <f t="shared" si="7"/>
        <v>419</v>
      </c>
      <c r="B436" s="2">
        <f ca="1">SUM(OFFSET(Uniform,A436*SubsetGrootte,Verzet,SubsetGrootte,1))</f>
        <v>0.4863643283971642</v>
      </c>
    </row>
    <row r="437" spans="1:2" x14ac:dyDescent="0.25">
      <c r="A437">
        <f t="shared" si="7"/>
        <v>420</v>
      </c>
      <c r="B437" s="2">
        <f ca="1">SUM(OFFSET(Uniform,A437*SubsetGrootte,Verzet,SubsetGrootte,1))</f>
        <v>1.5373438405784186</v>
      </c>
    </row>
    <row r="438" spans="1:2" x14ac:dyDescent="0.25">
      <c r="A438">
        <f t="shared" si="7"/>
        <v>421</v>
      </c>
      <c r="B438" s="2">
        <f ca="1">SUM(OFFSET(Uniform,A438*SubsetGrootte,Verzet,SubsetGrootte,1))</f>
        <v>8.3356854491727947</v>
      </c>
    </row>
    <row r="439" spans="1:2" x14ac:dyDescent="0.25">
      <c r="A439">
        <f t="shared" si="7"/>
        <v>422</v>
      </c>
      <c r="B439" s="2">
        <f ca="1">SUM(OFFSET(Uniform,A439*SubsetGrootte,Verzet,SubsetGrootte,1))</f>
        <v>6.7536840251870505</v>
      </c>
    </row>
    <row r="440" spans="1:2" x14ac:dyDescent="0.25">
      <c r="A440">
        <f t="shared" si="7"/>
        <v>423</v>
      </c>
      <c r="B440" s="2">
        <f ca="1">SUM(OFFSET(Uniform,A440*SubsetGrootte,Verzet,SubsetGrootte,1))</f>
        <v>0.16898715886193649</v>
      </c>
    </row>
    <row r="441" spans="1:2" x14ac:dyDescent="0.25">
      <c r="A441">
        <f t="shared" si="7"/>
        <v>424</v>
      </c>
      <c r="B441" s="2">
        <f ca="1">SUM(OFFSET(Uniform,A441*SubsetGrootte,Verzet,SubsetGrootte,1))</f>
        <v>10.516347796851335</v>
      </c>
    </row>
    <row r="442" spans="1:2" x14ac:dyDescent="0.25">
      <c r="A442">
        <f t="shared" si="7"/>
        <v>425</v>
      </c>
      <c r="B442" s="2">
        <f ca="1">SUM(OFFSET(Uniform,A442*SubsetGrootte,Verzet,SubsetGrootte,1))</f>
        <v>4.9880894588286653</v>
      </c>
    </row>
    <row r="443" spans="1:2" x14ac:dyDescent="0.25">
      <c r="A443">
        <f t="shared" si="7"/>
        <v>426</v>
      </c>
      <c r="B443" s="2">
        <f ca="1">SUM(OFFSET(Uniform,A443*SubsetGrootte,Verzet,SubsetGrootte,1))</f>
        <v>13.29777718843718</v>
      </c>
    </row>
    <row r="444" spans="1:2" x14ac:dyDescent="0.25">
      <c r="A444">
        <f t="shared" si="7"/>
        <v>427</v>
      </c>
      <c r="B444" s="2">
        <f ca="1">SUM(OFFSET(Uniform,A444*SubsetGrootte,Verzet,SubsetGrootte,1))</f>
        <v>3.0733696979754104</v>
      </c>
    </row>
    <row r="445" spans="1:2" x14ac:dyDescent="0.25">
      <c r="A445">
        <f t="shared" si="7"/>
        <v>428</v>
      </c>
      <c r="B445" s="2">
        <f ca="1">SUM(OFFSET(Uniform,A445*SubsetGrootte,Verzet,SubsetGrootte,1))</f>
        <v>11.186040878117067</v>
      </c>
    </row>
    <row r="446" spans="1:2" x14ac:dyDescent="0.25">
      <c r="A446">
        <f t="shared" si="7"/>
        <v>429</v>
      </c>
      <c r="B446" s="2">
        <f ca="1">SUM(OFFSET(Uniform,A446*SubsetGrootte,Verzet,SubsetGrootte,1))</f>
        <v>2.8438691723231151</v>
      </c>
    </row>
    <row r="447" spans="1:2" x14ac:dyDescent="0.25">
      <c r="A447">
        <f t="shared" si="7"/>
        <v>430</v>
      </c>
      <c r="B447" s="2">
        <f ca="1">SUM(OFFSET(Uniform,A447*SubsetGrootte,Verzet,SubsetGrootte,1))</f>
        <v>1.9404378458717899</v>
      </c>
    </row>
    <row r="448" spans="1:2" x14ac:dyDescent="0.25">
      <c r="A448">
        <f t="shared" si="7"/>
        <v>431</v>
      </c>
      <c r="B448" s="2">
        <f ca="1">SUM(OFFSET(Uniform,A448*SubsetGrootte,Verzet,SubsetGrootte,1))</f>
        <v>1.0861772053635486</v>
      </c>
    </row>
    <row r="449" spans="1:2" x14ac:dyDescent="0.25">
      <c r="A449">
        <f t="shared" si="7"/>
        <v>432</v>
      </c>
      <c r="B449" s="2">
        <f ca="1">SUM(OFFSET(Uniform,A449*SubsetGrootte,Verzet,SubsetGrootte,1))</f>
        <v>3.6286672304308003</v>
      </c>
    </row>
    <row r="450" spans="1:2" x14ac:dyDescent="0.25">
      <c r="A450">
        <f t="shared" si="7"/>
        <v>433</v>
      </c>
      <c r="B450" s="2">
        <f ca="1">SUM(OFFSET(Uniform,A450*SubsetGrootte,Verzet,SubsetGrootte,1))</f>
        <v>3.1419368412848194</v>
      </c>
    </row>
    <row r="451" spans="1:2" x14ac:dyDescent="0.25">
      <c r="A451">
        <f t="shared" si="7"/>
        <v>434</v>
      </c>
      <c r="B451" s="2">
        <f ca="1">SUM(OFFSET(Uniform,A451*SubsetGrootte,Verzet,SubsetGrootte,1))</f>
        <v>1.6605535620541412</v>
      </c>
    </row>
    <row r="452" spans="1:2" x14ac:dyDescent="0.25">
      <c r="A452">
        <f t="shared" si="7"/>
        <v>435</v>
      </c>
      <c r="B452" s="2">
        <f ca="1">SUM(OFFSET(Uniform,A452*SubsetGrootte,Verzet,SubsetGrootte,1))</f>
        <v>14.123689431069568</v>
      </c>
    </row>
    <row r="453" spans="1:2" x14ac:dyDescent="0.25">
      <c r="A453">
        <f t="shared" si="7"/>
        <v>436</v>
      </c>
      <c r="B453" s="2">
        <f ca="1">SUM(OFFSET(Uniform,A453*SubsetGrootte,Verzet,SubsetGrootte,1))</f>
        <v>8.7154458292261499</v>
      </c>
    </row>
    <row r="454" spans="1:2" x14ac:dyDescent="0.25">
      <c r="A454">
        <f t="shared" si="7"/>
        <v>437</v>
      </c>
      <c r="B454" s="2">
        <f ca="1">SUM(OFFSET(Uniform,A454*SubsetGrootte,Verzet,SubsetGrootte,1))</f>
        <v>1.8565215295778505</v>
      </c>
    </row>
    <row r="455" spans="1:2" x14ac:dyDescent="0.25">
      <c r="A455">
        <f t="shared" si="7"/>
        <v>438</v>
      </c>
      <c r="B455" s="2">
        <f ca="1">SUM(OFFSET(Uniform,A455*SubsetGrootte,Verzet,SubsetGrootte,1))</f>
        <v>1.3021001473074525</v>
      </c>
    </row>
    <row r="456" spans="1:2" x14ac:dyDescent="0.25">
      <c r="A456">
        <f t="shared" si="7"/>
        <v>439</v>
      </c>
      <c r="B456" s="2">
        <f ca="1">SUM(OFFSET(Uniform,A456*SubsetGrootte,Verzet,SubsetGrootte,1))</f>
        <v>0.9758955243695977</v>
      </c>
    </row>
    <row r="457" spans="1:2" x14ac:dyDescent="0.25">
      <c r="A457">
        <f t="shared" si="7"/>
        <v>440</v>
      </c>
      <c r="B457" s="2">
        <f ca="1">SUM(OFFSET(Uniform,A457*SubsetGrootte,Verzet,SubsetGrootte,1))</f>
        <v>3.7212168680851726E-2</v>
      </c>
    </row>
    <row r="458" spans="1:2" x14ac:dyDescent="0.25">
      <c r="A458">
        <f t="shared" si="7"/>
        <v>441</v>
      </c>
      <c r="B458" s="2">
        <f ca="1">SUM(OFFSET(Uniform,A458*SubsetGrootte,Verzet,SubsetGrootte,1))</f>
        <v>3.1616297954147803</v>
      </c>
    </row>
    <row r="459" spans="1:2" x14ac:dyDescent="0.25">
      <c r="A459">
        <f t="shared" si="7"/>
        <v>442</v>
      </c>
      <c r="B459" s="2">
        <f ca="1">SUM(OFFSET(Uniform,A459*SubsetGrootte,Verzet,SubsetGrootte,1))</f>
        <v>18.690320645900275</v>
      </c>
    </row>
    <row r="460" spans="1:2" x14ac:dyDescent="0.25">
      <c r="A460">
        <f t="shared" si="7"/>
        <v>443</v>
      </c>
      <c r="B460" s="2">
        <f ca="1">SUM(OFFSET(Uniform,A460*SubsetGrootte,Verzet,SubsetGrootte,1))</f>
        <v>4.1939607763223465</v>
      </c>
    </row>
    <row r="461" spans="1:2" x14ac:dyDescent="0.25">
      <c r="A461">
        <f t="shared" si="7"/>
        <v>444</v>
      </c>
      <c r="B461" s="2">
        <f ca="1">SUM(OFFSET(Uniform,A461*SubsetGrootte,Verzet,SubsetGrootte,1))</f>
        <v>5.3268489688670044</v>
      </c>
    </row>
    <row r="462" spans="1:2" x14ac:dyDescent="0.25">
      <c r="A462">
        <f t="shared" si="7"/>
        <v>445</v>
      </c>
      <c r="B462" s="2">
        <f ca="1">SUM(OFFSET(Uniform,A462*SubsetGrootte,Verzet,SubsetGrootte,1))</f>
        <v>9.1572264761140989</v>
      </c>
    </row>
    <row r="463" spans="1:2" x14ac:dyDescent="0.25">
      <c r="A463">
        <f t="shared" si="7"/>
        <v>446</v>
      </c>
      <c r="B463" s="2">
        <f ca="1">SUM(OFFSET(Uniform,A463*SubsetGrootte,Verzet,SubsetGrootte,1))</f>
        <v>12.57742640653284</v>
      </c>
    </row>
    <row r="464" spans="1:2" x14ac:dyDescent="0.25">
      <c r="A464">
        <f t="shared" si="7"/>
        <v>447</v>
      </c>
      <c r="B464" s="2">
        <f ca="1">SUM(OFFSET(Uniform,A464*SubsetGrootte,Verzet,SubsetGrootte,1))</f>
        <v>0.34194651286102085</v>
      </c>
    </row>
    <row r="465" spans="1:2" x14ac:dyDescent="0.25">
      <c r="A465">
        <f t="shared" si="7"/>
        <v>448</v>
      </c>
      <c r="B465" s="2">
        <f ca="1">SUM(OFFSET(Uniform,A465*SubsetGrootte,Verzet,SubsetGrootte,1))</f>
        <v>0.19304044584673208</v>
      </c>
    </row>
    <row r="466" spans="1:2" x14ac:dyDescent="0.25">
      <c r="A466">
        <f t="shared" si="7"/>
        <v>449</v>
      </c>
      <c r="B466" s="2">
        <f ca="1">SUM(OFFSET(Uniform,A466*SubsetGrootte,Verzet,SubsetGrootte,1))</f>
        <v>1.5138313507232726</v>
      </c>
    </row>
    <row r="467" spans="1:2" x14ac:dyDescent="0.25">
      <c r="A467">
        <f t="shared" ref="A467:A530" si="8">A466+1</f>
        <v>450</v>
      </c>
      <c r="B467" s="2">
        <f ca="1">SUM(OFFSET(Uniform,A467*SubsetGrootte,Verzet,SubsetGrootte,1))</f>
        <v>3.6002261378118932</v>
      </c>
    </row>
    <row r="468" spans="1:2" x14ac:dyDescent="0.25">
      <c r="A468">
        <f t="shared" si="8"/>
        <v>451</v>
      </c>
      <c r="B468" s="2">
        <f ca="1">SUM(OFFSET(Uniform,A468*SubsetGrootte,Verzet,SubsetGrootte,1))</f>
        <v>7.2150168800035228</v>
      </c>
    </row>
    <row r="469" spans="1:2" x14ac:dyDescent="0.25">
      <c r="A469">
        <f t="shared" si="8"/>
        <v>452</v>
      </c>
      <c r="B469" s="2">
        <f ca="1">SUM(OFFSET(Uniform,A469*SubsetGrootte,Verzet,SubsetGrootte,1))</f>
        <v>7.5897718509708154</v>
      </c>
    </row>
    <row r="470" spans="1:2" x14ac:dyDescent="0.25">
      <c r="A470">
        <f t="shared" si="8"/>
        <v>453</v>
      </c>
      <c r="B470" s="2">
        <f ca="1">SUM(OFFSET(Uniform,A470*SubsetGrootte,Verzet,SubsetGrootte,1))</f>
        <v>1.8714024296349066</v>
      </c>
    </row>
    <row r="471" spans="1:2" x14ac:dyDescent="0.25">
      <c r="A471">
        <f t="shared" si="8"/>
        <v>454</v>
      </c>
      <c r="B471" s="2">
        <f ca="1">SUM(OFFSET(Uniform,A471*SubsetGrootte,Verzet,SubsetGrootte,1))</f>
        <v>10.769086293997995</v>
      </c>
    </row>
    <row r="472" spans="1:2" x14ac:dyDescent="0.25">
      <c r="A472">
        <f t="shared" si="8"/>
        <v>455</v>
      </c>
      <c r="B472" s="2">
        <f ca="1">SUM(OFFSET(Uniform,A472*SubsetGrootte,Verzet,SubsetGrootte,1))</f>
        <v>9.027618487267528</v>
      </c>
    </row>
    <row r="473" spans="1:2" x14ac:dyDescent="0.25">
      <c r="A473">
        <f t="shared" si="8"/>
        <v>456</v>
      </c>
      <c r="B473" s="2">
        <f ca="1">SUM(OFFSET(Uniform,A473*SubsetGrootte,Verzet,SubsetGrootte,1))</f>
        <v>0.93337689522430289</v>
      </c>
    </row>
    <row r="474" spans="1:2" x14ac:dyDescent="0.25">
      <c r="A474">
        <f t="shared" si="8"/>
        <v>457</v>
      </c>
      <c r="B474" s="2">
        <f ca="1">SUM(OFFSET(Uniform,A474*SubsetGrootte,Verzet,SubsetGrootte,1))</f>
        <v>8.4406328855753685</v>
      </c>
    </row>
    <row r="475" spans="1:2" x14ac:dyDescent="0.25">
      <c r="A475">
        <f t="shared" si="8"/>
        <v>458</v>
      </c>
      <c r="B475" s="2">
        <f ca="1">SUM(OFFSET(Uniform,A475*SubsetGrootte,Verzet,SubsetGrootte,1))</f>
        <v>2.4634131119600609</v>
      </c>
    </row>
    <row r="476" spans="1:2" x14ac:dyDescent="0.25">
      <c r="A476">
        <f t="shared" si="8"/>
        <v>459</v>
      </c>
      <c r="B476" s="2">
        <f ca="1">SUM(OFFSET(Uniform,A476*SubsetGrootte,Verzet,SubsetGrootte,1))</f>
        <v>4.2280012493372627</v>
      </c>
    </row>
    <row r="477" spans="1:2" x14ac:dyDescent="0.25">
      <c r="A477">
        <f t="shared" si="8"/>
        <v>460</v>
      </c>
      <c r="B477" s="2">
        <f ca="1">SUM(OFFSET(Uniform,A477*SubsetGrootte,Verzet,SubsetGrootte,1))</f>
        <v>2.1527380184380727</v>
      </c>
    </row>
    <row r="478" spans="1:2" x14ac:dyDescent="0.25">
      <c r="A478">
        <f t="shared" si="8"/>
        <v>461</v>
      </c>
      <c r="B478" s="2">
        <f ca="1">SUM(OFFSET(Uniform,A478*SubsetGrootte,Verzet,SubsetGrootte,1))</f>
        <v>4.4051635970551546</v>
      </c>
    </row>
    <row r="479" spans="1:2" x14ac:dyDescent="0.25">
      <c r="A479">
        <f t="shared" si="8"/>
        <v>462</v>
      </c>
      <c r="B479" s="2">
        <f ca="1">SUM(OFFSET(Uniform,A479*SubsetGrootte,Verzet,SubsetGrootte,1))</f>
        <v>2.6053258928510648</v>
      </c>
    </row>
    <row r="480" spans="1:2" x14ac:dyDescent="0.25">
      <c r="A480">
        <f t="shared" si="8"/>
        <v>463</v>
      </c>
      <c r="B480" s="2">
        <f ca="1">SUM(OFFSET(Uniform,A480*SubsetGrootte,Verzet,SubsetGrootte,1))</f>
        <v>6.4865423851458903</v>
      </c>
    </row>
    <row r="481" spans="1:2" x14ac:dyDescent="0.25">
      <c r="A481">
        <f t="shared" si="8"/>
        <v>464</v>
      </c>
      <c r="B481" s="2">
        <f ca="1">SUM(OFFSET(Uniform,A481*SubsetGrootte,Verzet,SubsetGrootte,1))</f>
        <v>3.1456318451891265</v>
      </c>
    </row>
    <row r="482" spans="1:2" x14ac:dyDescent="0.25">
      <c r="A482">
        <f t="shared" si="8"/>
        <v>465</v>
      </c>
      <c r="B482" s="2">
        <f ca="1">SUM(OFFSET(Uniform,A482*SubsetGrootte,Verzet,SubsetGrootte,1))</f>
        <v>16.845467027502366</v>
      </c>
    </row>
    <row r="483" spans="1:2" x14ac:dyDescent="0.25">
      <c r="A483">
        <f t="shared" si="8"/>
        <v>466</v>
      </c>
      <c r="B483" s="2">
        <f ca="1">SUM(OFFSET(Uniform,A483*SubsetGrootte,Verzet,SubsetGrootte,1))</f>
        <v>5.8448994968024124</v>
      </c>
    </row>
    <row r="484" spans="1:2" x14ac:dyDescent="0.25">
      <c r="A484">
        <f t="shared" si="8"/>
        <v>467</v>
      </c>
      <c r="B484" s="2">
        <f ca="1">SUM(OFFSET(Uniform,A484*SubsetGrootte,Verzet,SubsetGrootte,1))</f>
        <v>0.10322177954147992</v>
      </c>
    </row>
    <row r="485" spans="1:2" x14ac:dyDescent="0.25">
      <c r="A485">
        <f t="shared" si="8"/>
        <v>468</v>
      </c>
      <c r="B485" s="2">
        <f ca="1">SUM(OFFSET(Uniform,A485*SubsetGrootte,Verzet,SubsetGrootte,1))</f>
        <v>2.7155729376277282</v>
      </c>
    </row>
    <row r="486" spans="1:2" x14ac:dyDescent="0.25">
      <c r="A486">
        <f t="shared" si="8"/>
        <v>469</v>
      </c>
      <c r="B486" s="2">
        <f ca="1">SUM(OFFSET(Uniform,A486*SubsetGrootte,Verzet,SubsetGrootte,1))</f>
        <v>1.3724653473460746</v>
      </c>
    </row>
    <row r="487" spans="1:2" x14ac:dyDescent="0.25">
      <c r="A487">
        <f t="shared" si="8"/>
        <v>470</v>
      </c>
      <c r="B487" s="2">
        <f ca="1">SUM(OFFSET(Uniform,A487*SubsetGrootte,Verzet,SubsetGrootte,1))</f>
        <v>6.3538230767150869</v>
      </c>
    </row>
    <row r="488" spans="1:2" x14ac:dyDescent="0.25">
      <c r="A488">
        <f t="shared" si="8"/>
        <v>471</v>
      </c>
      <c r="B488" s="2">
        <f ca="1">SUM(OFFSET(Uniform,A488*SubsetGrootte,Verzet,SubsetGrootte,1))</f>
        <v>1.2977586480955485</v>
      </c>
    </row>
    <row r="489" spans="1:2" x14ac:dyDescent="0.25">
      <c r="A489">
        <f t="shared" si="8"/>
        <v>472</v>
      </c>
      <c r="B489" s="2">
        <f ca="1">SUM(OFFSET(Uniform,A489*SubsetGrootte,Verzet,SubsetGrootte,1))</f>
        <v>3.8688806675780252</v>
      </c>
    </row>
    <row r="490" spans="1:2" x14ac:dyDescent="0.25">
      <c r="A490">
        <f t="shared" si="8"/>
        <v>473</v>
      </c>
      <c r="B490" s="2">
        <f ca="1">SUM(OFFSET(Uniform,A490*SubsetGrootte,Verzet,SubsetGrootte,1))</f>
        <v>4.8024085949272761</v>
      </c>
    </row>
    <row r="491" spans="1:2" x14ac:dyDescent="0.25">
      <c r="A491">
        <f t="shared" si="8"/>
        <v>474</v>
      </c>
      <c r="B491" s="2">
        <f ca="1">SUM(OFFSET(Uniform,A491*SubsetGrootte,Verzet,SubsetGrootte,1))</f>
        <v>15.841653259423529</v>
      </c>
    </row>
    <row r="492" spans="1:2" x14ac:dyDescent="0.25">
      <c r="A492">
        <f t="shared" si="8"/>
        <v>475</v>
      </c>
      <c r="B492" s="2">
        <f ca="1">SUM(OFFSET(Uniform,A492*SubsetGrootte,Verzet,SubsetGrootte,1))</f>
        <v>5.3417493807773626</v>
      </c>
    </row>
    <row r="493" spans="1:2" x14ac:dyDescent="0.25">
      <c r="A493">
        <f t="shared" si="8"/>
        <v>476</v>
      </c>
      <c r="B493" s="2">
        <f ca="1">SUM(OFFSET(Uniform,A493*SubsetGrootte,Verzet,SubsetGrootte,1))</f>
        <v>8.0409977652553764</v>
      </c>
    </row>
    <row r="494" spans="1:2" x14ac:dyDescent="0.25">
      <c r="A494">
        <f t="shared" si="8"/>
        <v>477</v>
      </c>
      <c r="B494" s="2">
        <f ca="1">SUM(OFFSET(Uniform,A494*SubsetGrootte,Verzet,SubsetGrootte,1))</f>
        <v>7.7608889255606526</v>
      </c>
    </row>
    <row r="495" spans="1:2" x14ac:dyDescent="0.25">
      <c r="A495">
        <f t="shared" si="8"/>
        <v>478</v>
      </c>
      <c r="B495" s="2">
        <f ca="1">SUM(OFFSET(Uniform,A495*SubsetGrootte,Verzet,SubsetGrootte,1))</f>
        <v>8.0427557800819311</v>
      </c>
    </row>
    <row r="496" spans="1:2" x14ac:dyDescent="0.25">
      <c r="A496">
        <f t="shared" si="8"/>
        <v>479</v>
      </c>
      <c r="B496" s="2">
        <f ca="1">SUM(OFFSET(Uniform,A496*SubsetGrootte,Verzet,SubsetGrootte,1))</f>
        <v>0.90495814922814799</v>
      </c>
    </row>
    <row r="497" spans="1:2" x14ac:dyDescent="0.25">
      <c r="A497">
        <f t="shared" si="8"/>
        <v>480</v>
      </c>
      <c r="B497" s="2">
        <f ca="1">SUM(OFFSET(Uniform,A497*SubsetGrootte,Verzet,SubsetGrootte,1))</f>
        <v>2.5277843612850148</v>
      </c>
    </row>
    <row r="498" spans="1:2" x14ac:dyDescent="0.25">
      <c r="A498">
        <f t="shared" si="8"/>
        <v>481</v>
      </c>
      <c r="B498" s="2">
        <f ca="1">SUM(OFFSET(Uniform,A498*SubsetGrootte,Verzet,SubsetGrootte,1))</f>
        <v>5.0493679474066511</v>
      </c>
    </row>
    <row r="499" spans="1:2" x14ac:dyDescent="0.25">
      <c r="A499">
        <f t="shared" si="8"/>
        <v>482</v>
      </c>
      <c r="B499" s="2">
        <f ca="1">SUM(OFFSET(Uniform,A499*SubsetGrootte,Verzet,SubsetGrootte,1))</f>
        <v>3.1807099445048372</v>
      </c>
    </row>
    <row r="500" spans="1:2" x14ac:dyDescent="0.25">
      <c r="A500">
        <f t="shared" si="8"/>
        <v>483</v>
      </c>
      <c r="B500" s="2">
        <f ca="1">SUM(OFFSET(Uniform,A500*SubsetGrootte,Verzet,SubsetGrootte,1))</f>
        <v>1.4833135364161545</v>
      </c>
    </row>
    <row r="501" spans="1:2" x14ac:dyDescent="0.25">
      <c r="A501">
        <f t="shared" si="8"/>
        <v>484</v>
      </c>
      <c r="B501" s="2">
        <f ca="1">SUM(OFFSET(Uniform,A501*SubsetGrootte,Verzet,SubsetGrootte,1))</f>
        <v>4.3397433574758913E-2</v>
      </c>
    </row>
    <row r="502" spans="1:2" x14ac:dyDescent="0.25">
      <c r="A502">
        <f t="shared" si="8"/>
        <v>485</v>
      </c>
      <c r="B502" s="2">
        <f ca="1">SUM(OFFSET(Uniform,A502*SubsetGrootte,Verzet,SubsetGrootte,1))</f>
        <v>5.1467174628407948</v>
      </c>
    </row>
    <row r="503" spans="1:2" x14ac:dyDescent="0.25">
      <c r="A503">
        <f t="shared" si="8"/>
        <v>486</v>
      </c>
      <c r="B503" s="2">
        <f ca="1">SUM(OFFSET(Uniform,A503*SubsetGrootte,Verzet,SubsetGrootte,1))</f>
        <v>4.3037452765188</v>
      </c>
    </row>
    <row r="504" spans="1:2" x14ac:dyDescent="0.25">
      <c r="A504">
        <f t="shared" si="8"/>
        <v>487</v>
      </c>
      <c r="B504" s="2">
        <f ca="1">SUM(OFFSET(Uniform,A504*SubsetGrootte,Verzet,SubsetGrootte,1))</f>
        <v>0.89155163415172634</v>
      </c>
    </row>
    <row r="505" spans="1:2" x14ac:dyDescent="0.25">
      <c r="A505">
        <f t="shared" si="8"/>
        <v>488</v>
      </c>
      <c r="B505" s="2">
        <f ca="1">SUM(OFFSET(Uniform,A505*SubsetGrootte,Verzet,SubsetGrootte,1))</f>
        <v>8.3967741870308839</v>
      </c>
    </row>
    <row r="506" spans="1:2" x14ac:dyDescent="0.25">
      <c r="A506">
        <f t="shared" si="8"/>
        <v>489</v>
      </c>
      <c r="B506" s="2">
        <f ca="1">SUM(OFFSET(Uniform,A506*SubsetGrootte,Verzet,SubsetGrootte,1))</f>
        <v>4.2958447651878107</v>
      </c>
    </row>
    <row r="507" spans="1:2" x14ac:dyDescent="0.25">
      <c r="A507">
        <f t="shared" si="8"/>
        <v>490</v>
      </c>
      <c r="B507" s="2">
        <f ca="1">SUM(OFFSET(Uniform,A507*SubsetGrootte,Verzet,SubsetGrootte,1))</f>
        <v>1.2212561876643593</v>
      </c>
    </row>
    <row r="508" spans="1:2" x14ac:dyDescent="0.25">
      <c r="A508">
        <f t="shared" si="8"/>
        <v>491</v>
      </c>
      <c r="B508" s="2">
        <f ca="1">SUM(OFFSET(Uniform,A508*SubsetGrootte,Verzet,SubsetGrootte,1))</f>
        <v>1.9104798183560372</v>
      </c>
    </row>
    <row r="509" spans="1:2" x14ac:dyDescent="0.25">
      <c r="A509">
        <f t="shared" si="8"/>
        <v>492</v>
      </c>
      <c r="B509" s="2">
        <f ca="1">SUM(OFFSET(Uniform,A509*SubsetGrootte,Verzet,SubsetGrootte,1))</f>
        <v>5.5177275680178157</v>
      </c>
    </row>
    <row r="510" spans="1:2" x14ac:dyDescent="0.25">
      <c r="A510">
        <f t="shared" si="8"/>
        <v>493</v>
      </c>
      <c r="B510" s="2">
        <f ca="1">SUM(OFFSET(Uniform,A510*SubsetGrootte,Verzet,SubsetGrootte,1))</f>
        <v>2.0007736159450835</v>
      </c>
    </row>
    <row r="511" spans="1:2" x14ac:dyDescent="0.25">
      <c r="A511">
        <f t="shared" si="8"/>
        <v>494</v>
      </c>
      <c r="B511" s="2">
        <f ca="1">SUM(OFFSET(Uniform,A511*SubsetGrootte,Verzet,SubsetGrootte,1))</f>
        <v>4.8745363049492969</v>
      </c>
    </row>
    <row r="512" spans="1:2" x14ac:dyDescent="0.25">
      <c r="A512">
        <f t="shared" si="8"/>
        <v>495</v>
      </c>
      <c r="B512" s="2">
        <f ca="1">SUM(OFFSET(Uniform,A512*SubsetGrootte,Verzet,SubsetGrootte,1))</f>
        <v>14.041966960630951</v>
      </c>
    </row>
    <row r="513" spans="1:2" x14ac:dyDescent="0.25">
      <c r="A513">
        <f t="shared" si="8"/>
        <v>496</v>
      </c>
      <c r="B513" s="2">
        <f ca="1">SUM(OFFSET(Uniform,A513*SubsetGrootte,Verzet,SubsetGrootte,1))</f>
        <v>14.370710861098747</v>
      </c>
    </row>
    <row r="514" spans="1:2" x14ac:dyDescent="0.25">
      <c r="A514">
        <f t="shared" si="8"/>
        <v>497</v>
      </c>
      <c r="B514" s="2">
        <f ca="1">SUM(OFFSET(Uniform,A514*SubsetGrootte,Verzet,SubsetGrootte,1))</f>
        <v>3.5524664356704436</v>
      </c>
    </row>
    <row r="515" spans="1:2" x14ac:dyDescent="0.25">
      <c r="A515">
        <f t="shared" si="8"/>
        <v>498</v>
      </c>
      <c r="B515" s="2">
        <f ca="1">SUM(OFFSET(Uniform,A515*SubsetGrootte,Verzet,SubsetGrootte,1))</f>
        <v>7.056595560278538</v>
      </c>
    </row>
    <row r="516" spans="1:2" x14ac:dyDescent="0.25">
      <c r="A516">
        <f t="shared" si="8"/>
        <v>499</v>
      </c>
      <c r="B516" s="2">
        <f ca="1">SUM(OFFSET(Uniform,A516*SubsetGrootte,Verzet,SubsetGrootte,1))</f>
        <v>4.996893378733712</v>
      </c>
    </row>
    <row r="517" spans="1:2" x14ac:dyDescent="0.25">
      <c r="A517">
        <f t="shared" si="8"/>
        <v>500</v>
      </c>
      <c r="B517" s="2">
        <f ca="1">SUM(OFFSET(Uniform,A517*SubsetGrootte,Verzet,SubsetGrootte,1))</f>
        <v>11.34621316524132</v>
      </c>
    </row>
    <row r="518" spans="1:2" x14ac:dyDescent="0.25">
      <c r="A518">
        <f t="shared" si="8"/>
        <v>501</v>
      </c>
      <c r="B518" s="2">
        <f ca="1">SUM(OFFSET(Uniform,A518*SubsetGrootte,Verzet,SubsetGrootte,1))</f>
        <v>0.56599379606120903</v>
      </c>
    </row>
    <row r="519" spans="1:2" x14ac:dyDescent="0.25">
      <c r="A519">
        <f t="shared" si="8"/>
        <v>502</v>
      </c>
      <c r="B519" s="2">
        <f ca="1">SUM(OFFSET(Uniform,A519*SubsetGrootte,Verzet,SubsetGrootte,1))</f>
        <v>16.243684092276482</v>
      </c>
    </row>
    <row r="520" spans="1:2" x14ac:dyDescent="0.25">
      <c r="A520">
        <f t="shared" si="8"/>
        <v>503</v>
      </c>
      <c r="B520" s="2">
        <f ca="1">SUM(OFFSET(Uniform,A520*SubsetGrootte,Verzet,SubsetGrootte,1))</f>
        <v>1.9030424351784707</v>
      </c>
    </row>
    <row r="521" spans="1:2" x14ac:dyDescent="0.25">
      <c r="A521">
        <f t="shared" si="8"/>
        <v>504</v>
      </c>
      <c r="B521" s="2">
        <f ca="1">SUM(OFFSET(Uniform,A521*SubsetGrootte,Verzet,SubsetGrootte,1))</f>
        <v>8.3987306748602197</v>
      </c>
    </row>
    <row r="522" spans="1:2" x14ac:dyDescent="0.25">
      <c r="A522">
        <f t="shared" si="8"/>
        <v>505</v>
      </c>
      <c r="B522" s="2">
        <f ca="1">SUM(OFFSET(Uniform,A522*SubsetGrootte,Verzet,SubsetGrootte,1))</f>
        <v>2.2382573301973232</v>
      </c>
    </row>
    <row r="523" spans="1:2" x14ac:dyDescent="0.25">
      <c r="A523">
        <f t="shared" si="8"/>
        <v>506</v>
      </c>
      <c r="B523" s="2">
        <f ca="1">SUM(OFFSET(Uniform,A523*SubsetGrootte,Verzet,SubsetGrootte,1))</f>
        <v>3.8281095092078004</v>
      </c>
    </row>
    <row r="524" spans="1:2" x14ac:dyDescent="0.25">
      <c r="A524">
        <f t="shared" si="8"/>
        <v>507</v>
      </c>
      <c r="B524" s="2">
        <f ca="1">SUM(OFFSET(Uniform,A524*SubsetGrootte,Verzet,SubsetGrootte,1))</f>
        <v>3.1835025815792215</v>
      </c>
    </row>
    <row r="525" spans="1:2" x14ac:dyDescent="0.25">
      <c r="A525">
        <f t="shared" si="8"/>
        <v>508</v>
      </c>
      <c r="B525" s="2">
        <f ca="1">SUM(OFFSET(Uniform,A525*SubsetGrootte,Verzet,SubsetGrootte,1))</f>
        <v>3.1039145414020743</v>
      </c>
    </row>
    <row r="526" spans="1:2" x14ac:dyDescent="0.25">
      <c r="A526">
        <f t="shared" si="8"/>
        <v>509</v>
      </c>
      <c r="B526" s="2">
        <f ca="1">SUM(OFFSET(Uniform,A526*SubsetGrootte,Verzet,SubsetGrootte,1))</f>
        <v>0.89915110270832388</v>
      </c>
    </row>
    <row r="527" spans="1:2" x14ac:dyDescent="0.25">
      <c r="A527">
        <f t="shared" si="8"/>
        <v>510</v>
      </c>
      <c r="B527" s="2">
        <f ca="1">SUM(OFFSET(Uniform,A527*SubsetGrootte,Verzet,SubsetGrootte,1))</f>
        <v>0.4157933914631477</v>
      </c>
    </row>
    <row r="528" spans="1:2" x14ac:dyDescent="0.25">
      <c r="A528">
        <f t="shared" si="8"/>
        <v>511</v>
      </c>
      <c r="B528" s="2">
        <f ca="1">SUM(OFFSET(Uniform,A528*SubsetGrootte,Verzet,SubsetGrootte,1))</f>
        <v>5.7193005012556748</v>
      </c>
    </row>
    <row r="529" spans="1:2" x14ac:dyDescent="0.25">
      <c r="A529">
        <f t="shared" si="8"/>
        <v>512</v>
      </c>
      <c r="B529" s="2">
        <f ca="1">SUM(OFFSET(Uniform,A529*SubsetGrootte,Verzet,SubsetGrootte,1))</f>
        <v>14.915869854802265</v>
      </c>
    </row>
    <row r="530" spans="1:2" x14ac:dyDescent="0.25">
      <c r="A530">
        <f t="shared" si="8"/>
        <v>513</v>
      </c>
      <c r="B530" s="2">
        <f ca="1">SUM(OFFSET(Uniform,A530*SubsetGrootte,Verzet,SubsetGrootte,1))</f>
        <v>0.27359704286019232</v>
      </c>
    </row>
    <row r="531" spans="1:2" x14ac:dyDescent="0.25">
      <c r="A531">
        <f t="shared" ref="A531:A594" si="9">A530+1</f>
        <v>514</v>
      </c>
      <c r="B531" s="2">
        <f ca="1">SUM(OFFSET(Uniform,A531*SubsetGrootte,Verzet,SubsetGrootte,1))</f>
        <v>0.15350134010985833</v>
      </c>
    </row>
    <row r="532" spans="1:2" x14ac:dyDescent="0.25">
      <c r="A532">
        <f t="shared" si="9"/>
        <v>515</v>
      </c>
      <c r="B532" s="2">
        <f ca="1">SUM(OFFSET(Uniform,A532*SubsetGrootte,Verzet,SubsetGrootte,1))</f>
        <v>1.5502985031831817</v>
      </c>
    </row>
    <row r="533" spans="1:2" x14ac:dyDescent="0.25">
      <c r="A533">
        <f t="shared" si="9"/>
        <v>516</v>
      </c>
      <c r="B533" s="2">
        <f ca="1">SUM(OFFSET(Uniform,A533*SubsetGrootte,Verzet,SubsetGrootte,1))</f>
        <v>4.5808803368104316</v>
      </c>
    </row>
    <row r="534" spans="1:2" x14ac:dyDescent="0.25">
      <c r="A534">
        <f t="shared" si="9"/>
        <v>517</v>
      </c>
      <c r="B534" s="2">
        <f ca="1">SUM(OFFSET(Uniform,A534*SubsetGrootte,Verzet,SubsetGrootte,1))</f>
        <v>7.3815445763776575</v>
      </c>
    </row>
    <row r="535" spans="1:2" x14ac:dyDescent="0.25">
      <c r="A535">
        <f t="shared" si="9"/>
        <v>518</v>
      </c>
      <c r="B535" s="2">
        <f ca="1">SUM(OFFSET(Uniform,A535*SubsetGrootte,Verzet,SubsetGrootte,1))</f>
        <v>3.5867064645397999</v>
      </c>
    </row>
    <row r="536" spans="1:2" x14ac:dyDescent="0.25">
      <c r="A536">
        <f t="shared" si="9"/>
        <v>519</v>
      </c>
      <c r="B536" s="2">
        <f ca="1">SUM(OFFSET(Uniform,A536*SubsetGrootte,Verzet,SubsetGrootte,1))</f>
        <v>5.9766227260977152</v>
      </c>
    </row>
    <row r="537" spans="1:2" x14ac:dyDescent="0.25">
      <c r="A537">
        <f t="shared" si="9"/>
        <v>520</v>
      </c>
      <c r="B537" s="2">
        <f ca="1">SUM(OFFSET(Uniform,A537*SubsetGrootte,Verzet,SubsetGrootte,1))</f>
        <v>3.4958243639603928</v>
      </c>
    </row>
    <row r="538" spans="1:2" x14ac:dyDescent="0.25">
      <c r="A538">
        <f t="shared" si="9"/>
        <v>521</v>
      </c>
      <c r="B538" s="2">
        <f ca="1">SUM(OFFSET(Uniform,A538*SubsetGrootte,Verzet,SubsetGrootte,1))</f>
        <v>3.251049504926399</v>
      </c>
    </row>
    <row r="539" spans="1:2" x14ac:dyDescent="0.25">
      <c r="A539">
        <f t="shared" si="9"/>
        <v>522</v>
      </c>
      <c r="B539" s="2">
        <f ca="1">SUM(OFFSET(Uniform,A539*SubsetGrootte,Verzet,SubsetGrootte,1))</f>
        <v>6.4061607351151206</v>
      </c>
    </row>
    <row r="540" spans="1:2" x14ac:dyDescent="0.25">
      <c r="A540">
        <f t="shared" si="9"/>
        <v>523</v>
      </c>
      <c r="B540" s="2">
        <f ca="1">SUM(OFFSET(Uniform,A540*SubsetGrootte,Verzet,SubsetGrootte,1))</f>
        <v>4.6758451555384779</v>
      </c>
    </row>
    <row r="541" spans="1:2" x14ac:dyDescent="0.25">
      <c r="A541">
        <f t="shared" si="9"/>
        <v>524</v>
      </c>
      <c r="B541" s="2">
        <f ca="1">SUM(OFFSET(Uniform,A541*SubsetGrootte,Verzet,SubsetGrootte,1))</f>
        <v>0.22230335519181585</v>
      </c>
    </row>
    <row r="542" spans="1:2" x14ac:dyDescent="0.25">
      <c r="A542">
        <f t="shared" si="9"/>
        <v>525</v>
      </c>
      <c r="B542" s="2">
        <f ca="1">SUM(OFFSET(Uniform,A542*SubsetGrootte,Verzet,SubsetGrootte,1))</f>
        <v>1.9660292461544455</v>
      </c>
    </row>
    <row r="543" spans="1:2" x14ac:dyDescent="0.25">
      <c r="A543">
        <f t="shared" si="9"/>
        <v>526</v>
      </c>
      <c r="B543" s="2">
        <f ca="1">SUM(OFFSET(Uniform,A543*SubsetGrootte,Verzet,SubsetGrootte,1))</f>
        <v>0.26066991483753477</v>
      </c>
    </row>
    <row r="544" spans="1:2" x14ac:dyDescent="0.25">
      <c r="A544">
        <f t="shared" si="9"/>
        <v>527</v>
      </c>
      <c r="B544" s="2">
        <f ca="1">SUM(OFFSET(Uniform,A544*SubsetGrootte,Verzet,SubsetGrootte,1))</f>
        <v>4.6760586888198707</v>
      </c>
    </row>
    <row r="545" spans="1:2" x14ac:dyDescent="0.25">
      <c r="A545">
        <f t="shared" si="9"/>
        <v>528</v>
      </c>
      <c r="B545" s="2">
        <f ca="1">SUM(OFFSET(Uniform,A545*SubsetGrootte,Verzet,SubsetGrootte,1))</f>
        <v>3.5828574779591076</v>
      </c>
    </row>
    <row r="546" spans="1:2" x14ac:dyDescent="0.25">
      <c r="A546">
        <f t="shared" si="9"/>
        <v>529</v>
      </c>
      <c r="B546" s="2">
        <f ca="1">SUM(OFFSET(Uniform,A546*SubsetGrootte,Verzet,SubsetGrootte,1))</f>
        <v>29.157455370438747</v>
      </c>
    </row>
    <row r="547" spans="1:2" x14ac:dyDescent="0.25">
      <c r="A547">
        <f t="shared" si="9"/>
        <v>530</v>
      </c>
      <c r="B547" s="2">
        <f ca="1">SUM(OFFSET(Uniform,A547*SubsetGrootte,Verzet,SubsetGrootte,1))</f>
        <v>0.15895405892469672</v>
      </c>
    </row>
    <row r="548" spans="1:2" x14ac:dyDescent="0.25">
      <c r="A548">
        <f t="shared" si="9"/>
        <v>531</v>
      </c>
      <c r="B548" s="2">
        <f ca="1">SUM(OFFSET(Uniform,A548*SubsetGrootte,Verzet,SubsetGrootte,1))</f>
        <v>6.4705818151082681</v>
      </c>
    </row>
    <row r="549" spans="1:2" x14ac:dyDescent="0.25">
      <c r="A549">
        <f t="shared" si="9"/>
        <v>532</v>
      </c>
      <c r="B549" s="2">
        <f ca="1">SUM(OFFSET(Uniform,A549*SubsetGrootte,Verzet,SubsetGrootte,1))</f>
        <v>9.0353660522638091</v>
      </c>
    </row>
    <row r="550" spans="1:2" x14ac:dyDescent="0.25">
      <c r="A550">
        <f t="shared" si="9"/>
        <v>533</v>
      </c>
      <c r="B550" s="2">
        <f ca="1">SUM(OFFSET(Uniform,A550*SubsetGrootte,Verzet,SubsetGrootte,1))</f>
        <v>0.76354199861484806</v>
      </c>
    </row>
    <row r="551" spans="1:2" x14ac:dyDescent="0.25">
      <c r="A551">
        <f t="shared" si="9"/>
        <v>534</v>
      </c>
      <c r="B551" s="2">
        <f ca="1">SUM(OFFSET(Uniform,A551*SubsetGrootte,Verzet,SubsetGrootte,1))</f>
        <v>0.82726327867444416</v>
      </c>
    </row>
    <row r="552" spans="1:2" x14ac:dyDescent="0.25">
      <c r="A552">
        <f t="shared" si="9"/>
        <v>535</v>
      </c>
      <c r="B552" s="2">
        <f ca="1">SUM(OFFSET(Uniform,A552*SubsetGrootte,Verzet,SubsetGrootte,1))</f>
        <v>0.55585982876842044</v>
      </c>
    </row>
    <row r="553" spans="1:2" x14ac:dyDescent="0.25">
      <c r="A553">
        <f t="shared" si="9"/>
        <v>536</v>
      </c>
      <c r="B553" s="2">
        <f ca="1">SUM(OFFSET(Uniform,A553*SubsetGrootte,Verzet,SubsetGrootte,1))</f>
        <v>2.7889736326749817</v>
      </c>
    </row>
    <row r="554" spans="1:2" x14ac:dyDescent="0.25">
      <c r="A554">
        <f t="shared" si="9"/>
        <v>537</v>
      </c>
      <c r="B554" s="2">
        <f ca="1">SUM(OFFSET(Uniform,A554*SubsetGrootte,Verzet,SubsetGrootte,1))</f>
        <v>2.2726583391921942</v>
      </c>
    </row>
    <row r="555" spans="1:2" x14ac:dyDescent="0.25">
      <c r="A555">
        <f t="shared" si="9"/>
        <v>538</v>
      </c>
      <c r="B555" s="2">
        <f ca="1">SUM(OFFSET(Uniform,A555*SubsetGrootte,Verzet,SubsetGrootte,1))</f>
        <v>1.6775169086164716</v>
      </c>
    </row>
    <row r="556" spans="1:2" x14ac:dyDescent="0.25">
      <c r="A556">
        <f t="shared" si="9"/>
        <v>539</v>
      </c>
      <c r="B556" s="2">
        <f ca="1">SUM(OFFSET(Uniform,A556*SubsetGrootte,Verzet,SubsetGrootte,1))</f>
        <v>6.6744576965789859</v>
      </c>
    </row>
    <row r="557" spans="1:2" x14ac:dyDescent="0.25">
      <c r="A557">
        <f t="shared" si="9"/>
        <v>540</v>
      </c>
      <c r="B557" s="2">
        <f ca="1">SUM(OFFSET(Uniform,A557*SubsetGrootte,Verzet,SubsetGrootte,1))</f>
        <v>4.7316186439269003</v>
      </c>
    </row>
    <row r="558" spans="1:2" x14ac:dyDescent="0.25">
      <c r="A558">
        <f t="shared" si="9"/>
        <v>541</v>
      </c>
      <c r="B558" s="2">
        <f ca="1">SUM(OFFSET(Uniform,A558*SubsetGrootte,Verzet,SubsetGrootte,1))</f>
        <v>6.4013597567499891</v>
      </c>
    </row>
    <row r="559" spans="1:2" x14ac:dyDescent="0.25">
      <c r="A559">
        <f t="shared" si="9"/>
        <v>542</v>
      </c>
      <c r="B559" s="2">
        <f ca="1">SUM(OFFSET(Uniform,A559*SubsetGrootte,Verzet,SubsetGrootte,1))</f>
        <v>2.6816545606840267</v>
      </c>
    </row>
    <row r="560" spans="1:2" x14ac:dyDescent="0.25">
      <c r="A560">
        <f t="shared" si="9"/>
        <v>543</v>
      </c>
      <c r="B560" s="2">
        <f ca="1">SUM(OFFSET(Uniform,A560*SubsetGrootte,Verzet,SubsetGrootte,1))</f>
        <v>2.2615501653540062</v>
      </c>
    </row>
    <row r="561" spans="1:2" x14ac:dyDescent="0.25">
      <c r="A561">
        <f t="shared" si="9"/>
        <v>544</v>
      </c>
      <c r="B561" s="2">
        <f ca="1">SUM(OFFSET(Uniform,A561*SubsetGrootte,Verzet,SubsetGrootte,1))</f>
        <v>4.8942001854595203</v>
      </c>
    </row>
    <row r="562" spans="1:2" x14ac:dyDescent="0.25">
      <c r="A562">
        <f t="shared" si="9"/>
        <v>545</v>
      </c>
      <c r="B562" s="2">
        <f ca="1">SUM(OFFSET(Uniform,A562*SubsetGrootte,Verzet,SubsetGrootte,1))</f>
        <v>0.23041887290200405</v>
      </c>
    </row>
    <row r="563" spans="1:2" x14ac:dyDescent="0.25">
      <c r="A563">
        <f t="shared" si="9"/>
        <v>546</v>
      </c>
      <c r="B563" s="2">
        <f ca="1">SUM(OFFSET(Uniform,A563*SubsetGrootte,Verzet,SubsetGrootte,1))</f>
        <v>7.4990928926496547</v>
      </c>
    </row>
    <row r="564" spans="1:2" x14ac:dyDescent="0.25">
      <c r="A564">
        <f t="shared" si="9"/>
        <v>547</v>
      </c>
      <c r="B564" s="2">
        <f ca="1">SUM(OFFSET(Uniform,A564*SubsetGrootte,Verzet,SubsetGrootte,1))</f>
        <v>11.850128277694836</v>
      </c>
    </row>
    <row r="565" spans="1:2" x14ac:dyDescent="0.25">
      <c r="A565">
        <f t="shared" si="9"/>
        <v>548</v>
      </c>
      <c r="B565" s="2">
        <f ca="1">SUM(OFFSET(Uniform,A565*SubsetGrootte,Verzet,SubsetGrootte,1))</f>
        <v>1.805071626210573</v>
      </c>
    </row>
    <row r="566" spans="1:2" x14ac:dyDescent="0.25">
      <c r="A566">
        <f t="shared" si="9"/>
        <v>549</v>
      </c>
      <c r="B566" s="2">
        <f ca="1">SUM(OFFSET(Uniform,A566*SubsetGrootte,Verzet,SubsetGrootte,1))</f>
        <v>6.6473036191711996</v>
      </c>
    </row>
    <row r="567" spans="1:2" x14ac:dyDescent="0.25">
      <c r="A567">
        <f t="shared" si="9"/>
        <v>550</v>
      </c>
      <c r="B567" s="2">
        <f ca="1">SUM(OFFSET(Uniform,A567*SubsetGrootte,Verzet,SubsetGrootte,1))</f>
        <v>3.6861711164143882</v>
      </c>
    </row>
    <row r="568" spans="1:2" x14ac:dyDescent="0.25">
      <c r="A568">
        <f t="shared" si="9"/>
        <v>551</v>
      </c>
      <c r="B568" s="2">
        <f ca="1">SUM(OFFSET(Uniform,A568*SubsetGrootte,Verzet,SubsetGrootte,1))</f>
        <v>5.5396574323674708</v>
      </c>
    </row>
    <row r="569" spans="1:2" x14ac:dyDescent="0.25">
      <c r="A569">
        <f t="shared" si="9"/>
        <v>552</v>
      </c>
      <c r="B569" s="2">
        <f ca="1">SUM(OFFSET(Uniform,A569*SubsetGrootte,Verzet,SubsetGrootte,1))</f>
        <v>19.236994263652115</v>
      </c>
    </row>
    <row r="570" spans="1:2" x14ac:dyDescent="0.25">
      <c r="A570">
        <f t="shared" si="9"/>
        <v>553</v>
      </c>
      <c r="B570" s="2">
        <f ca="1">SUM(OFFSET(Uniform,A570*SubsetGrootte,Verzet,SubsetGrootte,1))</f>
        <v>1.2692784309588994</v>
      </c>
    </row>
    <row r="571" spans="1:2" x14ac:dyDescent="0.25">
      <c r="A571">
        <f t="shared" si="9"/>
        <v>554</v>
      </c>
      <c r="B571" s="2">
        <f ca="1">SUM(OFFSET(Uniform,A571*SubsetGrootte,Verzet,SubsetGrootte,1))</f>
        <v>0.95749265901205149</v>
      </c>
    </row>
    <row r="572" spans="1:2" x14ac:dyDescent="0.25">
      <c r="A572">
        <f t="shared" si="9"/>
        <v>555</v>
      </c>
      <c r="B572" s="2">
        <f ca="1">SUM(OFFSET(Uniform,A572*SubsetGrootte,Verzet,SubsetGrootte,1))</f>
        <v>5.6103910995259092</v>
      </c>
    </row>
    <row r="573" spans="1:2" x14ac:dyDescent="0.25">
      <c r="A573">
        <f t="shared" si="9"/>
        <v>556</v>
      </c>
      <c r="B573" s="2">
        <f ca="1">SUM(OFFSET(Uniform,A573*SubsetGrootte,Verzet,SubsetGrootte,1))</f>
        <v>0.77729937291485862</v>
      </c>
    </row>
    <row r="574" spans="1:2" x14ac:dyDescent="0.25">
      <c r="A574">
        <f t="shared" si="9"/>
        <v>557</v>
      </c>
      <c r="B574" s="2">
        <f ca="1">SUM(OFFSET(Uniform,A574*SubsetGrootte,Verzet,SubsetGrootte,1))</f>
        <v>19.257542888645805</v>
      </c>
    </row>
    <row r="575" spans="1:2" x14ac:dyDescent="0.25">
      <c r="A575">
        <f t="shared" si="9"/>
        <v>558</v>
      </c>
      <c r="B575" s="2">
        <f ca="1">SUM(OFFSET(Uniform,A575*SubsetGrootte,Verzet,SubsetGrootte,1))</f>
        <v>8.609995875750851</v>
      </c>
    </row>
    <row r="576" spans="1:2" x14ac:dyDescent="0.25">
      <c r="A576">
        <f t="shared" si="9"/>
        <v>559</v>
      </c>
      <c r="B576" s="2">
        <f ca="1">SUM(OFFSET(Uniform,A576*SubsetGrootte,Verzet,SubsetGrootte,1))</f>
        <v>8.7694290252805747</v>
      </c>
    </row>
    <row r="577" spans="1:2" x14ac:dyDescent="0.25">
      <c r="A577">
        <f t="shared" si="9"/>
        <v>560</v>
      </c>
      <c r="B577" s="2">
        <f ca="1">SUM(OFFSET(Uniform,A577*SubsetGrootte,Verzet,SubsetGrootte,1))</f>
        <v>5.6781288988677581</v>
      </c>
    </row>
    <row r="578" spans="1:2" x14ac:dyDescent="0.25">
      <c r="A578">
        <f t="shared" si="9"/>
        <v>561</v>
      </c>
      <c r="B578" s="2">
        <f ca="1">SUM(OFFSET(Uniform,A578*SubsetGrootte,Verzet,SubsetGrootte,1))</f>
        <v>3.3436538568003673</v>
      </c>
    </row>
    <row r="579" spans="1:2" x14ac:dyDescent="0.25">
      <c r="A579">
        <f t="shared" si="9"/>
        <v>562</v>
      </c>
      <c r="B579" s="2">
        <f ca="1">SUM(OFFSET(Uniform,A579*SubsetGrootte,Verzet,SubsetGrootte,1))</f>
        <v>11.806139939298019</v>
      </c>
    </row>
    <row r="580" spans="1:2" x14ac:dyDescent="0.25">
      <c r="A580">
        <f t="shared" si="9"/>
        <v>563</v>
      </c>
      <c r="B580" s="2">
        <f ca="1">SUM(OFFSET(Uniform,A580*SubsetGrootte,Verzet,SubsetGrootte,1))</f>
        <v>0.96809501173022694</v>
      </c>
    </row>
    <row r="581" spans="1:2" x14ac:dyDescent="0.25">
      <c r="A581">
        <f t="shared" si="9"/>
        <v>564</v>
      </c>
      <c r="B581" s="2">
        <f ca="1">SUM(OFFSET(Uniform,A581*SubsetGrootte,Verzet,SubsetGrootte,1))</f>
        <v>0.57152417573773895</v>
      </c>
    </row>
    <row r="582" spans="1:2" x14ac:dyDescent="0.25">
      <c r="A582">
        <f t="shared" si="9"/>
        <v>565</v>
      </c>
      <c r="B582" s="2">
        <f ca="1">SUM(OFFSET(Uniform,A582*SubsetGrootte,Verzet,SubsetGrootte,1))</f>
        <v>4.2157479273346601</v>
      </c>
    </row>
    <row r="583" spans="1:2" x14ac:dyDescent="0.25">
      <c r="A583">
        <f t="shared" si="9"/>
        <v>566</v>
      </c>
      <c r="B583" s="2">
        <f ca="1">SUM(OFFSET(Uniform,A583*SubsetGrootte,Verzet,SubsetGrootte,1))</f>
        <v>0.13070239786651278</v>
      </c>
    </row>
    <row r="584" spans="1:2" x14ac:dyDescent="0.25">
      <c r="A584">
        <f t="shared" si="9"/>
        <v>567</v>
      </c>
      <c r="B584" s="2">
        <f ca="1">SUM(OFFSET(Uniform,A584*SubsetGrootte,Verzet,SubsetGrootte,1))</f>
        <v>6.1263843765704022</v>
      </c>
    </row>
    <row r="585" spans="1:2" x14ac:dyDescent="0.25">
      <c r="A585">
        <f t="shared" si="9"/>
        <v>568</v>
      </c>
      <c r="B585" s="2">
        <f ca="1">SUM(OFFSET(Uniform,A585*SubsetGrootte,Verzet,SubsetGrootte,1))</f>
        <v>2.5252382118659966</v>
      </c>
    </row>
    <row r="586" spans="1:2" x14ac:dyDescent="0.25">
      <c r="A586">
        <f t="shared" si="9"/>
        <v>569</v>
      </c>
      <c r="B586" s="2">
        <f ca="1">SUM(OFFSET(Uniform,A586*SubsetGrootte,Verzet,SubsetGrootte,1))</f>
        <v>5.3609385931398146</v>
      </c>
    </row>
    <row r="587" spans="1:2" x14ac:dyDescent="0.25">
      <c r="A587">
        <f t="shared" si="9"/>
        <v>570</v>
      </c>
      <c r="B587" s="2">
        <f ca="1">SUM(OFFSET(Uniform,A587*SubsetGrootte,Verzet,SubsetGrootte,1))</f>
        <v>1.0198708055269086</v>
      </c>
    </row>
    <row r="588" spans="1:2" x14ac:dyDescent="0.25">
      <c r="A588">
        <f t="shared" si="9"/>
        <v>571</v>
      </c>
      <c r="B588" s="2">
        <f ca="1">SUM(OFFSET(Uniform,A588*SubsetGrootte,Verzet,SubsetGrootte,1))</f>
        <v>2.4659912530060604</v>
      </c>
    </row>
    <row r="589" spans="1:2" x14ac:dyDescent="0.25">
      <c r="A589">
        <f t="shared" si="9"/>
        <v>572</v>
      </c>
      <c r="B589" s="2">
        <f ca="1">SUM(OFFSET(Uniform,A589*SubsetGrootte,Verzet,SubsetGrootte,1))</f>
        <v>7.8545635884062293</v>
      </c>
    </row>
    <row r="590" spans="1:2" x14ac:dyDescent="0.25">
      <c r="A590">
        <f t="shared" si="9"/>
        <v>573</v>
      </c>
      <c r="B590" s="2">
        <f ca="1">SUM(OFFSET(Uniform,A590*SubsetGrootte,Verzet,SubsetGrootte,1))</f>
        <v>5.383613136878469</v>
      </c>
    </row>
    <row r="591" spans="1:2" x14ac:dyDescent="0.25">
      <c r="A591">
        <f t="shared" si="9"/>
        <v>574</v>
      </c>
      <c r="B591" s="2">
        <f ca="1">SUM(OFFSET(Uniform,A591*SubsetGrootte,Verzet,SubsetGrootte,1))</f>
        <v>5.6054600262832928</v>
      </c>
    </row>
    <row r="592" spans="1:2" x14ac:dyDescent="0.25">
      <c r="A592">
        <f t="shared" si="9"/>
        <v>575</v>
      </c>
      <c r="B592" s="2">
        <f ca="1">SUM(OFFSET(Uniform,A592*SubsetGrootte,Verzet,SubsetGrootte,1))</f>
        <v>0.31205825215696414</v>
      </c>
    </row>
    <row r="593" spans="1:2" x14ac:dyDescent="0.25">
      <c r="A593">
        <f t="shared" si="9"/>
        <v>576</v>
      </c>
      <c r="B593" s="2">
        <f ca="1">SUM(OFFSET(Uniform,A593*SubsetGrootte,Verzet,SubsetGrootte,1))</f>
        <v>5.0717794853200751E-3</v>
      </c>
    </row>
    <row r="594" spans="1:2" x14ac:dyDescent="0.25">
      <c r="A594">
        <f t="shared" si="9"/>
        <v>577</v>
      </c>
      <c r="B594" s="2">
        <f ca="1">SUM(OFFSET(Uniform,A594*SubsetGrootte,Verzet,SubsetGrootte,1))</f>
        <v>2.1470268738399367</v>
      </c>
    </row>
    <row r="595" spans="1:2" x14ac:dyDescent="0.25">
      <c r="A595">
        <f t="shared" ref="A595:A658" si="10">A594+1</f>
        <v>578</v>
      </c>
      <c r="B595" s="2">
        <f ca="1">SUM(OFFSET(Uniform,A595*SubsetGrootte,Verzet,SubsetGrootte,1))</f>
        <v>4.5657439261625994</v>
      </c>
    </row>
    <row r="596" spans="1:2" x14ac:dyDescent="0.25">
      <c r="A596">
        <f t="shared" si="10"/>
        <v>579</v>
      </c>
      <c r="B596" s="2">
        <f ca="1">SUM(OFFSET(Uniform,A596*SubsetGrootte,Verzet,SubsetGrootte,1))</f>
        <v>2.2186104612269077</v>
      </c>
    </row>
    <row r="597" spans="1:2" x14ac:dyDescent="0.25">
      <c r="A597">
        <f t="shared" si="10"/>
        <v>580</v>
      </c>
      <c r="B597" s="2">
        <f ca="1">SUM(OFFSET(Uniform,A597*SubsetGrootte,Verzet,SubsetGrootte,1))</f>
        <v>3.9423389891517622</v>
      </c>
    </row>
    <row r="598" spans="1:2" x14ac:dyDescent="0.25">
      <c r="A598">
        <f t="shared" si="10"/>
        <v>581</v>
      </c>
      <c r="B598" s="2">
        <f ca="1">SUM(OFFSET(Uniform,A598*SubsetGrootte,Verzet,SubsetGrootte,1))</f>
        <v>5.3438043511615039</v>
      </c>
    </row>
    <row r="599" spans="1:2" x14ac:dyDescent="0.25">
      <c r="A599">
        <f t="shared" si="10"/>
        <v>582</v>
      </c>
      <c r="B599" s="2">
        <f ca="1">SUM(OFFSET(Uniform,A599*SubsetGrootte,Verzet,SubsetGrootte,1))</f>
        <v>7.6998882799685218</v>
      </c>
    </row>
    <row r="600" spans="1:2" x14ac:dyDescent="0.25">
      <c r="A600">
        <f t="shared" si="10"/>
        <v>583</v>
      </c>
      <c r="B600" s="2">
        <f ca="1">SUM(OFFSET(Uniform,A600*SubsetGrootte,Verzet,SubsetGrootte,1))</f>
        <v>4.9061535370733207</v>
      </c>
    </row>
    <row r="601" spans="1:2" x14ac:dyDescent="0.25">
      <c r="A601">
        <f t="shared" si="10"/>
        <v>584</v>
      </c>
      <c r="B601" s="2">
        <f ca="1">SUM(OFFSET(Uniform,A601*SubsetGrootte,Verzet,SubsetGrootte,1))</f>
        <v>4.1970398414787136</v>
      </c>
    </row>
    <row r="602" spans="1:2" x14ac:dyDescent="0.25">
      <c r="A602">
        <f t="shared" si="10"/>
        <v>585</v>
      </c>
      <c r="B602" s="2">
        <f ca="1">SUM(OFFSET(Uniform,A602*SubsetGrootte,Verzet,SubsetGrootte,1))</f>
        <v>17.009690097321073</v>
      </c>
    </row>
    <row r="603" spans="1:2" x14ac:dyDescent="0.25">
      <c r="A603">
        <f t="shared" si="10"/>
        <v>586</v>
      </c>
      <c r="B603" s="2">
        <f ca="1">SUM(OFFSET(Uniform,A603*SubsetGrootte,Verzet,SubsetGrootte,1))</f>
        <v>7.4915262722867659</v>
      </c>
    </row>
    <row r="604" spans="1:2" x14ac:dyDescent="0.25">
      <c r="A604">
        <f t="shared" si="10"/>
        <v>587</v>
      </c>
      <c r="B604" s="2">
        <f ca="1">SUM(OFFSET(Uniform,A604*SubsetGrootte,Verzet,SubsetGrootte,1))</f>
        <v>4.6627811692166725</v>
      </c>
    </row>
    <row r="605" spans="1:2" x14ac:dyDescent="0.25">
      <c r="A605">
        <f t="shared" si="10"/>
        <v>588</v>
      </c>
      <c r="B605" s="2">
        <f ca="1">SUM(OFFSET(Uniform,A605*SubsetGrootte,Verzet,SubsetGrootte,1))</f>
        <v>0.2744807109692543</v>
      </c>
    </row>
    <row r="606" spans="1:2" x14ac:dyDescent="0.25">
      <c r="A606">
        <f t="shared" si="10"/>
        <v>589</v>
      </c>
      <c r="B606" s="2">
        <f ca="1">SUM(OFFSET(Uniform,A606*SubsetGrootte,Verzet,SubsetGrootte,1))</f>
        <v>3.7453125312404971</v>
      </c>
    </row>
    <row r="607" spans="1:2" x14ac:dyDescent="0.25">
      <c r="A607">
        <f t="shared" si="10"/>
        <v>590</v>
      </c>
      <c r="B607" s="2">
        <f ca="1">SUM(OFFSET(Uniform,A607*SubsetGrootte,Verzet,SubsetGrootte,1))</f>
        <v>13.100415801066237</v>
      </c>
    </row>
    <row r="608" spans="1:2" x14ac:dyDescent="0.25">
      <c r="A608">
        <f t="shared" si="10"/>
        <v>591</v>
      </c>
      <c r="B608" s="2">
        <f ca="1">SUM(OFFSET(Uniform,A608*SubsetGrootte,Verzet,SubsetGrootte,1))</f>
        <v>9.1718982973481946</v>
      </c>
    </row>
    <row r="609" spans="1:2" x14ac:dyDescent="0.25">
      <c r="A609">
        <f t="shared" si="10"/>
        <v>592</v>
      </c>
      <c r="B609" s="2">
        <f ca="1">SUM(OFFSET(Uniform,A609*SubsetGrootte,Verzet,SubsetGrootte,1))</f>
        <v>0.9662558908195612</v>
      </c>
    </row>
    <row r="610" spans="1:2" x14ac:dyDescent="0.25">
      <c r="A610">
        <f t="shared" si="10"/>
        <v>593</v>
      </c>
      <c r="B610" s="2">
        <f ca="1">SUM(OFFSET(Uniform,A610*SubsetGrootte,Verzet,SubsetGrootte,1))</f>
        <v>1.2062337703303747</v>
      </c>
    </row>
    <row r="611" spans="1:2" x14ac:dyDescent="0.25">
      <c r="A611">
        <f t="shared" si="10"/>
        <v>594</v>
      </c>
      <c r="B611" s="2">
        <f ca="1">SUM(OFFSET(Uniform,A611*SubsetGrootte,Verzet,SubsetGrootte,1))</f>
        <v>8.4901543527901868</v>
      </c>
    </row>
    <row r="612" spans="1:2" x14ac:dyDescent="0.25">
      <c r="A612">
        <f t="shared" si="10"/>
        <v>595</v>
      </c>
      <c r="B612" s="2">
        <f ca="1">SUM(OFFSET(Uniform,A612*SubsetGrootte,Verzet,SubsetGrootte,1))</f>
        <v>2.2336723457863807</v>
      </c>
    </row>
    <row r="613" spans="1:2" x14ac:dyDescent="0.25">
      <c r="A613">
        <f t="shared" si="10"/>
        <v>596</v>
      </c>
      <c r="B613" s="2">
        <f ca="1">SUM(OFFSET(Uniform,A613*SubsetGrootte,Verzet,SubsetGrootte,1))</f>
        <v>4.3544351344179182</v>
      </c>
    </row>
    <row r="614" spans="1:2" x14ac:dyDescent="0.25">
      <c r="A614">
        <f t="shared" si="10"/>
        <v>597</v>
      </c>
      <c r="B614" s="2">
        <f ca="1">SUM(OFFSET(Uniform,A614*SubsetGrootte,Verzet,SubsetGrootte,1))</f>
        <v>19.283444355918189</v>
      </c>
    </row>
    <row r="615" spans="1:2" x14ac:dyDescent="0.25">
      <c r="A615">
        <f t="shared" si="10"/>
        <v>598</v>
      </c>
      <c r="B615" s="2">
        <f ca="1">SUM(OFFSET(Uniform,A615*SubsetGrootte,Verzet,SubsetGrootte,1))</f>
        <v>0.24966509449861812</v>
      </c>
    </row>
    <row r="616" spans="1:2" x14ac:dyDescent="0.25">
      <c r="A616">
        <f t="shared" si="10"/>
        <v>599</v>
      </c>
      <c r="B616" s="2">
        <f ca="1">SUM(OFFSET(Uniform,A616*SubsetGrootte,Verzet,SubsetGrootte,1))</f>
        <v>5.0144037998057556</v>
      </c>
    </row>
    <row r="617" spans="1:2" x14ac:dyDescent="0.25">
      <c r="A617">
        <f t="shared" si="10"/>
        <v>600</v>
      </c>
      <c r="B617" s="2">
        <f ca="1">SUM(OFFSET(Uniform,A617*SubsetGrootte,Verzet,SubsetGrootte,1))</f>
        <v>5.7091553207749905</v>
      </c>
    </row>
    <row r="618" spans="1:2" x14ac:dyDescent="0.25">
      <c r="A618">
        <f t="shared" si="10"/>
        <v>601</v>
      </c>
      <c r="B618" s="2">
        <f ca="1">SUM(OFFSET(Uniform,A618*SubsetGrootte,Verzet,SubsetGrootte,1))</f>
        <v>2.0405672174222524</v>
      </c>
    </row>
    <row r="619" spans="1:2" x14ac:dyDescent="0.25">
      <c r="A619">
        <f t="shared" si="10"/>
        <v>602</v>
      </c>
      <c r="B619" s="2">
        <f ca="1">SUM(OFFSET(Uniform,A619*SubsetGrootte,Verzet,SubsetGrootte,1))</f>
        <v>3.0129346286761809</v>
      </c>
    </row>
    <row r="620" spans="1:2" x14ac:dyDescent="0.25">
      <c r="A620">
        <f t="shared" si="10"/>
        <v>603</v>
      </c>
      <c r="B620" s="2">
        <f ca="1">SUM(OFFSET(Uniform,A620*SubsetGrootte,Verzet,SubsetGrootte,1))</f>
        <v>12.810442885129744</v>
      </c>
    </row>
    <row r="621" spans="1:2" x14ac:dyDescent="0.25">
      <c r="A621">
        <f t="shared" si="10"/>
        <v>604</v>
      </c>
      <c r="B621" s="2">
        <f ca="1">SUM(OFFSET(Uniform,A621*SubsetGrootte,Verzet,SubsetGrootte,1))</f>
        <v>1.921935546198396</v>
      </c>
    </row>
    <row r="622" spans="1:2" x14ac:dyDescent="0.25">
      <c r="A622">
        <f t="shared" si="10"/>
        <v>605</v>
      </c>
      <c r="B622" s="2">
        <f ca="1">SUM(OFFSET(Uniform,A622*SubsetGrootte,Verzet,SubsetGrootte,1))</f>
        <v>0.3213014311388997</v>
      </c>
    </row>
    <row r="623" spans="1:2" x14ac:dyDescent="0.25">
      <c r="A623">
        <f t="shared" si="10"/>
        <v>606</v>
      </c>
      <c r="B623" s="2">
        <f ca="1">SUM(OFFSET(Uniform,A623*SubsetGrootte,Verzet,SubsetGrootte,1))</f>
        <v>1.9455756458268147</v>
      </c>
    </row>
    <row r="624" spans="1:2" x14ac:dyDescent="0.25">
      <c r="A624">
        <f t="shared" si="10"/>
        <v>607</v>
      </c>
      <c r="B624" s="2">
        <f ca="1">SUM(OFFSET(Uniform,A624*SubsetGrootte,Verzet,SubsetGrootte,1))</f>
        <v>4.1117318787487109</v>
      </c>
    </row>
    <row r="625" spans="1:2" x14ac:dyDescent="0.25">
      <c r="A625">
        <f t="shared" si="10"/>
        <v>608</v>
      </c>
      <c r="B625" s="2">
        <f ca="1">SUM(OFFSET(Uniform,A625*SubsetGrootte,Verzet,SubsetGrootte,1))</f>
        <v>18.902069090252791</v>
      </c>
    </row>
    <row r="626" spans="1:2" x14ac:dyDescent="0.25">
      <c r="A626">
        <f t="shared" si="10"/>
        <v>609</v>
      </c>
      <c r="B626" s="2">
        <f ca="1">SUM(OFFSET(Uniform,A626*SubsetGrootte,Verzet,SubsetGrootte,1))</f>
        <v>2.3514224984220333</v>
      </c>
    </row>
    <row r="627" spans="1:2" x14ac:dyDescent="0.25">
      <c r="A627">
        <f t="shared" si="10"/>
        <v>610</v>
      </c>
      <c r="B627" s="2">
        <f ca="1">SUM(OFFSET(Uniform,A627*SubsetGrootte,Verzet,SubsetGrootte,1))</f>
        <v>10.036394537692974</v>
      </c>
    </row>
    <row r="628" spans="1:2" x14ac:dyDescent="0.25">
      <c r="A628">
        <f t="shared" si="10"/>
        <v>611</v>
      </c>
      <c r="B628" s="2">
        <f ca="1">SUM(OFFSET(Uniform,A628*SubsetGrootte,Verzet,SubsetGrootte,1))</f>
        <v>8.4371572076808832</v>
      </c>
    </row>
    <row r="629" spans="1:2" x14ac:dyDescent="0.25">
      <c r="A629">
        <f t="shared" si="10"/>
        <v>612</v>
      </c>
      <c r="B629" s="2">
        <f ca="1">SUM(OFFSET(Uniform,A629*SubsetGrootte,Verzet,SubsetGrootte,1))</f>
        <v>1.4696983117973668</v>
      </c>
    </row>
    <row r="630" spans="1:2" x14ac:dyDescent="0.25">
      <c r="A630">
        <f t="shared" si="10"/>
        <v>613</v>
      </c>
      <c r="B630" s="2">
        <f ca="1">SUM(OFFSET(Uniform,A630*SubsetGrootte,Verzet,SubsetGrootte,1))</f>
        <v>3.7477679705692601</v>
      </c>
    </row>
    <row r="631" spans="1:2" x14ac:dyDescent="0.25">
      <c r="A631">
        <f t="shared" si="10"/>
        <v>614</v>
      </c>
      <c r="B631" s="2">
        <f ca="1">SUM(OFFSET(Uniform,A631*SubsetGrootte,Verzet,SubsetGrootte,1))</f>
        <v>2.046943230097853</v>
      </c>
    </row>
    <row r="632" spans="1:2" x14ac:dyDescent="0.25">
      <c r="A632">
        <f t="shared" si="10"/>
        <v>615</v>
      </c>
      <c r="B632" s="2">
        <f ca="1">SUM(OFFSET(Uniform,A632*SubsetGrootte,Verzet,SubsetGrootte,1))</f>
        <v>9.1333265968583905</v>
      </c>
    </row>
    <row r="633" spans="1:2" x14ac:dyDescent="0.25">
      <c r="A633">
        <f t="shared" si="10"/>
        <v>616</v>
      </c>
      <c r="B633" s="2">
        <f ca="1">SUM(OFFSET(Uniform,A633*SubsetGrootte,Verzet,SubsetGrootte,1))</f>
        <v>0.78647862941039515</v>
      </c>
    </row>
    <row r="634" spans="1:2" x14ac:dyDescent="0.25">
      <c r="A634">
        <f t="shared" si="10"/>
        <v>617</v>
      </c>
      <c r="B634" s="2">
        <f ca="1">SUM(OFFSET(Uniform,A634*SubsetGrootte,Verzet,SubsetGrootte,1))</f>
        <v>1.4301677572491429</v>
      </c>
    </row>
    <row r="635" spans="1:2" x14ac:dyDescent="0.25">
      <c r="A635">
        <f t="shared" si="10"/>
        <v>618</v>
      </c>
      <c r="B635" s="2">
        <f ca="1">SUM(OFFSET(Uniform,A635*SubsetGrootte,Verzet,SubsetGrootte,1))</f>
        <v>6.1099362434637721</v>
      </c>
    </row>
    <row r="636" spans="1:2" x14ac:dyDescent="0.25">
      <c r="A636">
        <f t="shared" si="10"/>
        <v>619</v>
      </c>
      <c r="B636" s="2">
        <f ca="1">SUM(OFFSET(Uniform,A636*SubsetGrootte,Verzet,SubsetGrootte,1))</f>
        <v>9.0558626030096381</v>
      </c>
    </row>
    <row r="637" spans="1:2" x14ac:dyDescent="0.25">
      <c r="A637">
        <f t="shared" si="10"/>
        <v>620</v>
      </c>
      <c r="B637" s="2">
        <f ca="1">SUM(OFFSET(Uniform,A637*SubsetGrootte,Verzet,SubsetGrootte,1))</f>
        <v>1.2538130149455302</v>
      </c>
    </row>
    <row r="638" spans="1:2" x14ac:dyDescent="0.25">
      <c r="A638">
        <f t="shared" si="10"/>
        <v>621</v>
      </c>
      <c r="B638" s="2">
        <f ca="1">SUM(OFFSET(Uniform,A638*SubsetGrootte,Verzet,SubsetGrootte,1))</f>
        <v>6.4234694454621204</v>
      </c>
    </row>
    <row r="639" spans="1:2" x14ac:dyDescent="0.25">
      <c r="A639">
        <f t="shared" si="10"/>
        <v>622</v>
      </c>
      <c r="B639" s="2">
        <f ca="1">SUM(OFFSET(Uniform,A639*SubsetGrootte,Verzet,SubsetGrootte,1))</f>
        <v>4.490019344238398</v>
      </c>
    </row>
    <row r="640" spans="1:2" x14ac:dyDescent="0.25">
      <c r="A640">
        <f t="shared" si="10"/>
        <v>623</v>
      </c>
      <c r="B640" s="2">
        <f ca="1">SUM(OFFSET(Uniform,A640*SubsetGrootte,Verzet,SubsetGrootte,1))</f>
        <v>8.4437337726992578E-2</v>
      </c>
    </row>
    <row r="641" spans="1:2" x14ac:dyDescent="0.25">
      <c r="A641">
        <f t="shared" si="10"/>
        <v>624</v>
      </c>
      <c r="B641" s="2">
        <f ca="1">SUM(OFFSET(Uniform,A641*SubsetGrootte,Verzet,SubsetGrootte,1))</f>
        <v>10.502979782886943</v>
      </c>
    </row>
    <row r="642" spans="1:2" x14ac:dyDescent="0.25">
      <c r="A642">
        <f t="shared" si="10"/>
        <v>625</v>
      </c>
      <c r="B642" s="2">
        <f ca="1">SUM(OFFSET(Uniform,A642*SubsetGrootte,Verzet,SubsetGrootte,1))</f>
        <v>8.623259288518744</v>
      </c>
    </row>
    <row r="643" spans="1:2" x14ac:dyDescent="0.25">
      <c r="A643">
        <f t="shared" si="10"/>
        <v>626</v>
      </c>
      <c r="B643" s="2">
        <f ca="1">SUM(OFFSET(Uniform,A643*SubsetGrootte,Verzet,SubsetGrootte,1))</f>
        <v>1.3805601589018313</v>
      </c>
    </row>
    <row r="644" spans="1:2" x14ac:dyDescent="0.25">
      <c r="A644">
        <f t="shared" si="10"/>
        <v>627</v>
      </c>
      <c r="B644" s="2">
        <f ca="1">SUM(OFFSET(Uniform,A644*SubsetGrootte,Verzet,SubsetGrootte,1))</f>
        <v>0.75539585511801377</v>
      </c>
    </row>
    <row r="645" spans="1:2" x14ac:dyDescent="0.25">
      <c r="A645">
        <f t="shared" si="10"/>
        <v>628</v>
      </c>
      <c r="B645" s="2">
        <f ca="1">SUM(OFFSET(Uniform,A645*SubsetGrootte,Verzet,SubsetGrootte,1))</f>
        <v>0.6321716525762372</v>
      </c>
    </row>
    <row r="646" spans="1:2" x14ac:dyDescent="0.25">
      <c r="A646">
        <f t="shared" si="10"/>
        <v>629</v>
      </c>
      <c r="B646" s="2">
        <f ca="1">SUM(OFFSET(Uniform,A646*SubsetGrootte,Verzet,SubsetGrootte,1))</f>
        <v>7.8402835851347641</v>
      </c>
    </row>
    <row r="647" spans="1:2" x14ac:dyDescent="0.25">
      <c r="A647">
        <f t="shared" si="10"/>
        <v>630</v>
      </c>
      <c r="B647" s="2">
        <f ca="1">SUM(OFFSET(Uniform,A647*SubsetGrootte,Verzet,SubsetGrootte,1))</f>
        <v>10.479967727205111</v>
      </c>
    </row>
    <row r="648" spans="1:2" x14ac:dyDescent="0.25">
      <c r="A648">
        <f t="shared" si="10"/>
        <v>631</v>
      </c>
      <c r="B648" s="2">
        <f ca="1">SUM(OFFSET(Uniform,A648*SubsetGrootte,Verzet,SubsetGrootte,1))</f>
        <v>5.2952839384234007</v>
      </c>
    </row>
    <row r="649" spans="1:2" x14ac:dyDescent="0.25">
      <c r="A649">
        <f t="shared" si="10"/>
        <v>632</v>
      </c>
      <c r="B649" s="2">
        <f ca="1">SUM(OFFSET(Uniform,A649*SubsetGrootte,Verzet,SubsetGrootte,1))</f>
        <v>4.6188263558237068</v>
      </c>
    </row>
    <row r="650" spans="1:2" x14ac:dyDescent="0.25">
      <c r="A650">
        <f t="shared" si="10"/>
        <v>633</v>
      </c>
      <c r="B650" s="2">
        <f ca="1">SUM(OFFSET(Uniform,A650*SubsetGrootte,Verzet,SubsetGrootte,1))</f>
        <v>3.7878694642958211</v>
      </c>
    </row>
    <row r="651" spans="1:2" x14ac:dyDescent="0.25">
      <c r="A651">
        <f t="shared" si="10"/>
        <v>634</v>
      </c>
      <c r="B651" s="2">
        <f ca="1">SUM(OFFSET(Uniform,A651*SubsetGrootte,Verzet,SubsetGrootte,1))</f>
        <v>8.4342770367591466</v>
      </c>
    </row>
    <row r="652" spans="1:2" x14ac:dyDescent="0.25">
      <c r="A652">
        <f t="shared" si="10"/>
        <v>635</v>
      </c>
      <c r="B652" s="2">
        <f ca="1">SUM(OFFSET(Uniform,A652*SubsetGrootte,Verzet,SubsetGrootte,1))</f>
        <v>1.5689283161087046</v>
      </c>
    </row>
    <row r="653" spans="1:2" x14ac:dyDescent="0.25">
      <c r="A653">
        <f t="shared" si="10"/>
        <v>636</v>
      </c>
      <c r="B653" s="2">
        <f ca="1">SUM(OFFSET(Uniform,A653*SubsetGrootte,Verzet,SubsetGrootte,1))</f>
        <v>22.384475817941969</v>
      </c>
    </row>
    <row r="654" spans="1:2" x14ac:dyDescent="0.25">
      <c r="A654">
        <f t="shared" si="10"/>
        <v>637</v>
      </c>
      <c r="B654" s="2">
        <f ca="1">SUM(OFFSET(Uniform,A654*SubsetGrootte,Verzet,SubsetGrootte,1))</f>
        <v>15.657667589980095</v>
      </c>
    </row>
    <row r="655" spans="1:2" x14ac:dyDescent="0.25">
      <c r="A655">
        <f t="shared" si="10"/>
        <v>638</v>
      </c>
      <c r="B655" s="2">
        <f ca="1">SUM(OFFSET(Uniform,A655*SubsetGrootte,Verzet,SubsetGrootte,1))</f>
        <v>11.530355565288577</v>
      </c>
    </row>
    <row r="656" spans="1:2" x14ac:dyDescent="0.25">
      <c r="A656">
        <f t="shared" si="10"/>
        <v>639</v>
      </c>
      <c r="B656" s="2">
        <f ca="1">SUM(OFFSET(Uniform,A656*SubsetGrootte,Verzet,SubsetGrootte,1))</f>
        <v>4.4963792869037693</v>
      </c>
    </row>
    <row r="657" spans="1:2" x14ac:dyDescent="0.25">
      <c r="A657">
        <f t="shared" si="10"/>
        <v>640</v>
      </c>
      <c r="B657" s="2">
        <f ca="1">SUM(OFFSET(Uniform,A657*SubsetGrootte,Verzet,SubsetGrootte,1))</f>
        <v>5.3061974148323259</v>
      </c>
    </row>
    <row r="658" spans="1:2" x14ac:dyDescent="0.25">
      <c r="A658">
        <f t="shared" si="10"/>
        <v>641</v>
      </c>
      <c r="B658" s="2">
        <f ca="1">SUM(OFFSET(Uniform,A658*SubsetGrootte,Verzet,SubsetGrootte,1))</f>
        <v>4.6730980726448248</v>
      </c>
    </row>
    <row r="659" spans="1:2" x14ac:dyDescent="0.25">
      <c r="A659">
        <f t="shared" ref="A659:A722" si="11">A658+1</f>
        <v>642</v>
      </c>
      <c r="B659" s="2">
        <f ca="1">SUM(OFFSET(Uniform,A659*SubsetGrootte,Verzet,SubsetGrootte,1))</f>
        <v>3.9717769281655362</v>
      </c>
    </row>
    <row r="660" spans="1:2" x14ac:dyDescent="0.25">
      <c r="A660">
        <f t="shared" si="11"/>
        <v>643</v>
      </c>
      <c r="B660" s="2">
        <f ca="1">SUM(OFFSET(Uniform,A660*SubsetGrootte,Verzet,SubsetGrootte,1))</f>
        <v>4.9209139313969521</v>
      </c>
    </row>
    <row r="661" spans="1:2" x14ac:dyDescent="0.25">
      <c r="A661">
        <f t="shared" si="11"/>
        <v>644</v>
      </c>
      <c r="B661" s="2">
        <f ca="1">SUM(OFFSET(Uniform,A661*SubsetGrootte,Verzet,SubsetGrootte,1))</f>
        <v>3.3916450687581845</v>
      </c>
    </row>
    <row r="662" spans="1:2" x14ac:dyDescent="0.25">
      <c r="A662">
        <f t="shared" si="11"/>
        <v>645</v>
      </c>
      <c r="B662" s="2">
        <f ca="1">SUM(OFFSET(Uniform,A662*SubsetGrootte,Verzet,SubsetGrootte,1))</f>
        <v>4.7727729926049038</v>
      </c>
    </row>
    <row r="663" spans="1:2" x14ac:dyDescent="0.25">
      <c r="A663">
        <f t="shared" si="11"/>
        <v>646</v>
      </c>
      <c r="B663" s="2">
        <f ca="1">SUM(OFFSET(Uniform,A663*SubsetGrootte,Verzet,SubsetGrootte,1))</f>
        <v>3.6554646868745677</v>
      </c>
    </row>
    <row r="664" spans="1:2" x14ac:dyDescent="0.25">
      <c r="A664">
        <f t="shared" si="11"/>
        <v>647</v>
      </c>
      <c r="B664" s="2">
        <f ca="1">SUM(OFFSET(Uniform,A664*SubsetGrootte,Verzet,SubsetGrootte,1))</f>
        <v>6.4928619555222884</v>
      </c>
    </row>
    <row r="665" spans="1:2" x14ac:dyDescent="0.25">
      <c r="A665">
        <f t="shared" si="11"/>
        <v>648</v>
      </c>
      <c r="B665" s="2">
        <f ca="1">SUM(OFFSET(Uniform,A665*SubsetGrootte,Verzet,SubsetGrootte,1))</f>
        <v>16.466831646358777</v>
      </c>
    </row>
    <row r="666" spans="1:2" x14ac:dyDescent="0.25">
      <c r="A666">
        <f t="shared" si="11"/>
        <v>649</v>
      </c>
      <c r="B666" s="2">
        <f ca="1">SUM(OFFSET(Uniform,A666*SubsetGrootte,Verzet,SubsetGrootte,1))</f>
        <v>8.7730557124927305E-2</v>
      </c>
    </row>
    <row r="667" spans="1:2" x14ac:dyDescent="0.25">
      <c r="A667">
        <f t="shared" si="11"/>
        <v>650</v>
      </c>
      <c r="B667" s="2">
        <f ca="1">SUM(OFFSET(Uniform,A667*SubsetGrootte,Verzet,SubsetGrootte,1))</f>
        <v>10.726352629547257</v>
      </c>
    </row>
    <row r="668" spans="1:2" x14ac:dyDescent="0.25">
      <c r="A668">
        <f t="shared" si="11"/>
        <v>651</v>
      </c>
      <c r="B668" s="2">
        <f ca="1">SUM(OFFSET(Uniform,A668*SubsetGrootte,Verzet,SubsetGrootte,1))</f>
        <v>3.4186655239281558</v>
      </c>
    </row>
    <row r="669" spans="1:2" x14ac:dyDescent="0.25">
      <c r="A669">
        <f t="shared" si="11"/>
        <v>652</v>
      </c>
      <c r="B669" s="2">
        <f ca="1">SUM(OFFSET(Uniform,A669*SubsetGrootte,Verzet,SubsetGrootte,1))</f>
        <v>0.68615508190125907</v>
      </c>
    </row>
    <row r="670" spans="1:2" x14ac:dyDescent="0.25">
      <c r="A670">
        <f t="shared" si="11"/>
        <v>653</v>
      </c>
      <c r="B670" s="2">
        <f ca="1">SUM(OFFSET(Uniform,A670*SubsetGrootte,Verzet,SubsetGrootte,1))</f>
        <v>0.67948037380267368</v>
      </c>
    </row>
    <row r="671" spans="1:2" x14ac:dyDescent="0.25">
      <c r="A671">
        <f t="shared" si="11"/>
        <v>654</v>
      </c>
      <c r="B671" s="2">
        <f ca="1">SUM(OFFSET(Uniform,A671*SubsetGrootte,Verzet,SubsetGrootte,1))</f>
        <v>15.864992832393575</v>
      </c>
    </row>
    <row r="672" spans="1:2" x14ac:dyDescent="0.25">
      <c r="A672">
        <f t="shared" si="11"/>
        <v>655</v>
      </c>
      <c r="B672" s="2">
        <f ca="1">SUM(OFFSET(Uniform,A672*SubsetGrootte,Verzet,SubsetGrootte,1))</f>
        <v>0.55313553140172278</v>
      </c>
    </row>
    <row r="673" spans="1:2" x14ac:dyDescent="0.25">
      <c r="A673">
        <f t="shared" si="11"/>
        <v>656</v>
      </c>
      <c r="B673" s="2">
        <f ca="1">SUM(OFFSET(Uniform,A673*SubsetGrootte,Verzet,SubsetGrootte,1))</f>
        <v>3.2395404746841363</v>
      </c>
    </row>
    <row r="674" spans="1:2" x14ac:dyDescent="0.25">
      <c r="A674">
        <f t="shared" si="11"/>
        <v>657</v>
      </c>
      <c r="B674" s="2">
        <f ca="1">SUM(OFFSET(Uniform,A674*SubsetGrootte,Verzet,SubsetGrootte,1))</f>
        <v>12.653047069516587</v>
      </c>
    </row>
    <row r="675" spans="1:2" x14ac:dyDescent="0.25">
      <c r="A675">
        <f t="shared" si="11"/>
        <v>658</v>
      </c>
      <c r="B675" s="2">
        <f ca="1">SUM(OFFSET(Uniform,A675*SubsetGrootte,Verzet,SubsetGrootte,1))</f>
        <v>16.166936612545488</v>
      </c>
    </row>
    <row r="676" spans="1:2" x14ac:dyDescent="0.25">
      <c r="A676">
        <f t="shared" si="11"/>
        <v>659</v>
      </c>
      <c r="B676" s="2">
        <f ca="1">SUM(OFFSET(Uniform,A676*SubsetGrootte,Verzet,SubsetGrootte,1))</f>
        <v>5.998726066516272</v>
      </c>
    </row>
    <row r="677" spans="1:2" x14ac:dyDescent="0.25">
      <c r="A677">
        <f t="shared" si="11"/>
        <v>660</v>
      </c>
      <c r="B677" s="2">
        <f ca="1">SUM(OFFSET(Uniform,A677*SubsetGrootte,Verzet,SubsetGrootte,1))</f>
        <v>5.6085694832146338</v>
      </c>
    </row>
    <row r="678" spans="1:2" x14ac:dyDescent="0.25">
      <c r="A678">
        <f t="shared" si="11"/>
        <v>661</v>
      </c>
      <c r="B678" s="2">
        <f ca="1">SUM(OFFSET(Uniform,A678*SubsetGrootte,Verzet,SubsetGrootte,1))</f>
        <v>2.7485636544835206</v>
      </c>
    </row>
    <row r="679" spans="1:2" x14ac:dyDescent="0.25">
      <c r="A679">
        <f t="shared" si="11"/>
        <v>662</v>
      </c>
      <c r="B679" s="2">
        <f ca="1">SUM(OFFSET(Uniform,A679*SubsetGrootte,Verzet,SubsetGrootte,1))</f>
        <v>9.3519577818619002</v>
      </c>
    </row>
    <row r="680" spans="1:2" x14ac:dyDescent="0.25">
      <c r="A680">
        <f t="shared" si="11"/>
        <v>663</v>
      </c>
      <c r="B680" s="2">
        <f ca="1">SUM(OFFSET(Uniform,A680*SubsetGrootte,Verzet,SubsetGrootte,1))</f>
        <v>6.5857622692342437</v>
      </c>
    </row>
    <row r="681" spans="1:2" x14ac:dyDescent="0.25">
      <c r="A681">
        <f t="shared" si="11"/>
        <v>664</v>
      </c>
      <c r="B681" s="2">
        <f ca="1">SUM(OFFSET(Uniform,A681*SubsetGrootte,Verzet,SubsetGrootte,1))</f>
        <v>2.4929124595225884</v>
      </c>
    </row>
    <row r="682" spans="1:2" x14ac:dyDescent="0.25">
      <c r="A682">
        <f t="shared" si="11"/>
        <v>665</v>
      </c>
      <c r="B682" s="2">
        <f ca="1">SUM(OFFSET(Uniform,A682*SubsetGrootte,Verzet,SubsetGrootte,1))</f>
        <v>14.385802849759159</v>
      </c>
    </row>
    <row r="683" spans="1:2" x14ac:dyDescent="0.25">
      <c r="A683">
        <f t="shared" si="11"/>
        <v>666</v>
      </c>
      <c r="B683" s="2">
        <f ca="1">SUM(OFFSET(Uniform,A683*SubsetGrootte,Verzet,SubsetGrootte,1))</f>
        <v>6.113226656632766</v>
      </c>
    </row>
    <row r="684" spans="1:2" x14ac:dyDescent="0.25">
      <c r="A684">
        <f t="shared" si="11"/>
        <v>667</v>
      </c>
      <c r="B684" s="2">
        <f ca="1">SUM(OFFSET(Uniform,A684*SubsetGrootte,Verzet,SubsetGrootte,1))</f>
        <v>3.3934251639456323</v>
      </c>
    </row>
    <row r="685" spans="1:2" x14ac:dyDescent="0.25">
      <c r="A685">
        <f t="shared" si="11"/>
        <v>668</v>
      </c>
      <c r="B685" s="2">
        <f ca="1">SUM(OFFSET(Uniform,A685*SubsetGrootte,Verzet,SubsetGrootte,1))</f>
        <v>2.2909990049184827</v>
      </c>
    </row>
    <row r="686" spans="1:2" x14ac:dyDescent="0.25">
      <c r="A686">
        <f t="shared" si="11"/>
        <v>669</v>
      </c>
      <c r="B686" s="2">
        <f ca="1">SUM(OFFSET(Uniform,A686*SubsetGrootte,Verzet,SubsetGrootte,1))</f>
        <v>0.28453844689087554</v>
      </c>
    </row>
    <row r="687" spans="1:2" x14ac:dyDescent="0.25">
      <c r="A687">
        <f t="shared" si="11"/>
        <v>670</v>
      </c>
      <c r="B687" s="2">
        <f ca="1">SUM(OFFSET(Uniform,A687*SubsetGrootte,Verzet,SubsetGrootte,1))</f>
        <v>4.6251654437789771</v>
      </c>
    </row>
    <row r="688" spans="1:2" x14ac:dyDescent="0.25">
      <c r="A688">
        <f t="shared" si="11"/>
        <v>671</v>
      </c>
      <c r="B688" s="2">
        <f ca="1">SUM(OFFSET(Uniform,A688*SubsetGrootte,Verzet,SubsetGrootte,1))</f>
        <v>4.1489138039461215</v>
      </c>
    </row>
    <row r="689" spans="1:2" x14ac:dyDescent="0.25">
      <c r="A689">
        <f t="shared" si="11"/>
        <v>672</v>
      </c>
      <c r="B689" s="2">
        <f ca="1">SUM(OFFSET(Uniform,A689*SubsetGrootte,Verzet,SubsetGrootte,1))</f>
        <v>3.4610635429707797</v>
      </c>
    </row>
    <row r="690" spans="1:2" x14ac:dyDescent="0.25">
      <c r="A690">
        <f t="shared" si="11"/>
        <v>673</v>
      </c>
      <c r="B690" s="2">
        <f ca="1">SUM(OFFSET(Uniform,A690*SubsetGrootte,Verzet,SubsetGrootte,1))</f>
        <v>15.379396059565996</v>
      </c>
    </row>
    <row r="691" spans="1:2" x14ac:dyDescent="0.25">
      <c r="A691">
        <f t="shared" si="11"/>
        <v>674</v>
      </c>
      <c r="B691" s="2">
        <f ca="1">SUM(OFFSET(Uniform,A691*SubsetGrootte,Verzet,SubsetGrootte,1))</f>
        <v>2.5948101355538902</v>
      </c>
    </row>
    <row r="692" spans="1:2" x14ac:dyDescent="0.25">
      <c r="A692">
        <f t="shared" si="11"/>
        <v>675</v>
      </c>
      <c r="B692" s="2">
        <f ca="1">SUM(OFFSET(Uniform,A692*SubsetGrootte,Verzet,SubsetGrootte,1))</f>
        <v>5.6040622551240693</v>
      </c>
    </row>
    <row r="693" spans="1:2" x14ac:dyDescent="0.25">
      <c r="A693">
        <f t="shared" si="11"/>
        <v>676</v>
      </c>
      <c r="B693" s="2">
        <f ca="1">SUM(OFFSET(Uniform,A693*SubsetGrootte,Verzet,SubsetGrootte,1))</f>
        <v>1.9721837451036639</v>
      </c>
    </row>
    <row r="694" spans="1:2" x14ac:dyDescent="0.25">
      <c r="A694">
        <f t="shared" si="11"/>
        <v>677</v>
      </c>
      <c r="B694" s="2">
        <f ca="1">SUM(OFFSET(Uniform,A694*SubsetGrootte,Verzet,SubsetGrootte,1))</f>
        <v>1.5199078490544706</v>
      </c>
    </row>
    <row r="695" spans="1:2" x14ac:dyDescent="0.25">
      <c r="A695">
        <f t="shared" si="11"/>
        <v>678</v>
      </c>
      <c r="B695" s="2">
        <f ca="1">SUM(OFFSET(Uniform,A695*SubsetGrootte,Verzet,SubsetGrootte,1))</f>
        <v>0.84411629135314614</v>
      </c>
    </row>
    <row r="696" spans="1:2" x14ac:dyDescent="0.25">
      <c r="A696">
        <f t="shared" si="11"/>
        <v>679</v>
      </c>
      <c r="B696" s="2">
        <f ca="1">SUM(OFFSET(Uniform,A696*SubsetGrootte,Verzet,SubsetGrootte,1))</f>
        <v>4.0480392851039335</v>
      </c>
    </row>
    <row r="697" spans="1:2" x14ac:dyDescent="0.25">
      <c r="A697">
        <f t="shared" si="11"/>
        <v>680</v>
      </c>
      <c r="B697" s="2">
        <f ca="1">SUM(OFFSET(Uniform,A697*SubsetGrootte,Verzet,SubsetGrootte,1))</f>
        <v>1.4596539803017661</v>
      </c>
    </row>
    <row r="698" spans="1:2" x14ac:dyDescent="0.25">
      <c r="A698">
        <f t="shared" si="11"/>
        <v>681</v>
      </c>
      <c r="B698" s="2">
        <f ca="1">SUM(OFFSET(Uniform,A698*SubsetGrootte,Verzet,SubsetGrootte,1))</f>
        <v>3.6849954576307424</v>
      </c>
    </row>
    <row r="699" spans="1:2" x14ac:dyDescent="0.25">
      <c r="A699">
        <f t="shared" si="11"/>
        <v>682</v>
      </c>
      <c r="B699" s="2">
        <f ca="1">SUM(OFFSET(Uniform,A699*SubsetGrootte,Verzet,SubsetGrootte,1))</f>
        <v>7.8140146705838298E-2</v>
      </c>
    </row>
    <row r="700" spans="1:2" x14ac:dyDescent="0.25">
      <c r="A700">
        <f t="shared" si="11"/>
        <v>683</v>
      </c>
      <c r="B700" s="2">
        <f ca="1">SUM(OFFSET(Uniform,A700*SubsetGrootte,Verzet,SubsetGrootte,1))</f>
        <v>12.567664014587132</v>
      </c>
    </row>
    <row r="701" spans="1:2" x14ac:dyDescent="0.25">
      <c r="A701">
        <f t="shared" si="11"/>
        <v>684</v>
      </c>
      <c r="B701" s="2">
        <f ca="1">SUM(OFFSET(Uniform,A701*SubsetGrootte,Verzet,SubsetGrootte,1))</f>
        <v>12.983447752182233</v>
      </c>
    </row>
    <row r="702" spans="1:2" x14ac:dyDescent="0.25">
      <c r="A702">
        <f t="shared" si="11"/>
        <v>685</v>
      </c>
      <c r="B702" s="2">
        <f ca="1">SUM(OFFSET(Uniform,A702*SubsetGrootte,Verzet,SubsetGrootte,1))</f>
        <v>0.17989460429347576</v>
      </c>
    </row>
    <row r="703" spans="1:2" x14ac:dyDescent="0.25">
      <c r="A703">
        <f t="shared" si="11"/>
        <v>686</v>
      </c>
      <c r="B703" s="2">
        <f ca="1">SUM(OFFSET(Uniform,A703*SubsetGrootte,Verzet,SubsetGrootte,1))</f>
        <v>2.9496716264994265</v>
      </c>
    </row>
    <row r="704" spans="1:2" x14ac:dyDescent="0.25">
      <c r="A704">
        <f t="shared" si="11"/>
        <v>687</v>
      </c>
      <c r="B704" s="2">
        <f ca="1">SUM(OFFSET(Uniform,A704*SubsetGrootte,Verzet,SubsetGrootte,1))</f>
        <v>2.7267296151729514</v>
      </c>
    </row>
    <row r="705" spans="1:2" x14ac:dyDescent="0.25">
      <c r="A705">
        <f t="shared" si="11"/>
        <v>688</v>
      </c>
      <c r="B705" s="2">
        <f ca="1">SUM(OFFSET(Uniform,A705*SubsetGrootte,Verzet,SubsetGrootte,1))</f>
        <v>8.4929513154487974</v>
      </c>
    </row>
    <row r="706" spans="1:2" x14ac:dyDescent="0.25">
      <c r="A706">
        <f t="shared" si="11"/>
        <v>689</v>
      </c>
      <c r="B706" s="2">
        <f ca="1">SUM(OFFSET(Uniform,A706*SubsetGrootte,Verzet,SubsetGrootte,1))</f>
        <v>1.5772962848864238</v>
      </c>
    </row>
    <row r="707" spans="1:2" x14ac:dyDescent="0.25">
      <c r="A707">
        <f t="shared" si="11"/>
        <v>690</v>
      </c>
      <c r="B707" s="2">
        <f ca="1">SUM(OFFSET(Uniform,A707*SubsetGrootte,Verzet,SubsetGrootte,1))</f>
        <v>10.591720856786825</v>
      </c>
    </row>
    <row r="708" spans="1:2" x14ac:dyDescent="0.25">
      <c r="A708">
        <f t="shared" si="11"/>
        <v>691</v>
      </c>
      <c r="B708" s="2">
        <f ca="1">SUM(OFFSET(Uniform,A708*SubsetGrootte,Verzet,SubsetGrootte,1))</f>
        <v>3.8994338082704836</v>
      </c>
    </row>
    <row r="709" spans="1:2" x14ac:dyDescent="0.25">
      <c r="A709">
        <f t="shared" si="11"/>
        <v>692</v>
      </c>
      <c r="B709" s="2">
        <f ca="1">SUM(OFFSET(Uniform,A709*SubsetGrootte,Verzet,SubsetGrootte,1))</f>
        <v>2.7158148196878726</v>
      </c>
    </row>
    <row r="710" spans="1:2" x14ac:dyDescent="0.25">
      <c r="A710">
        <f t="shared" si="11"/>
        <v>693</v>
      </c>
      <c r="B710" s="2">
        <f ca="1">SUM(OFFSET(Uniform,A710*SubsetGrootte,Verzet,SubsetGrootte,1))</f>
        <v>2.5842122658391689</v>
      </c>
    </row>
    <row r="711" spans="1:2" x14ac:dyDescent="0.25">
      <c r="A711">
        <f t="shared" si="11"/>
        <v>694</v>
      </c>
      <c r="B711" s="2">
        <f ca="1">SUM(OFFSET(Uniform,A711*SubsetGrootte,Verzet,SubsetGrootte,1))</f>
        <v>3.1559307408143011</v>
      </c>
    </row>
    <row r="712" spans="1:2" x14ac:dyDescent="0.25">
      <c r="A712">
        <f t="shared" si="11"/>
        <v>695</v>
      </c>
      <c r="B712" s="2">
        <f ca="1">SUM(OFFSET(Uniform,A712*SubsetGrootte,Verzet,SubsetGrootte,1))</f>
        <v>4.9768174890598562</v>
      </c>
    </row>
    <row r="713" spans="1:2" x14ac:dyDescent="0.25">
      <c r="A713">
        <f t="shared" si="11"/>
        <v>696</v>
      </c>
      <c r="B713" s="2">
        <f ca="1">SUM(OFFSET(Uniform,A713*SubsetGrootte,Verzet,SubsetGrootte,1))</f>
        <v>7.4555393606415485</v>
      </c>
    </row>
    <row r="714" spans="1:2" x14ac:dyDescent="0.25">
      <c r="A714">
        <f t="shared" si="11"/>
        <v>697</v>
      </c>
      <c r="B714" s="2">
        <f ca="1">SUM(OFFSET(Uniform,A714*SubsetGrootte,Verzet,SubsetGrootte,1))</f>
        <v>8.4792047731727411</v>
      </c>
    </row>
    <row r="715" spans="1:2" x14ac:dyDescent="0.25">
      <c r="A715">
        <f t="shared" si="11"/>
        <v>698</v>
      </c>
      <c r="B715" s="2">
        <f ca="1">SUM(OFFSET(Uniform,A715*SubsetGrootte,Verzet,SubsetGrootte,1))</f>
        <v>15.753229157727713</v>
      </c>
    </row>
    <row r="716" spans="1:2" x14ac:dyDescent="0.25">
      <c r="A716">
        <f t="shared" si="11"/>
        <v>699</v>
      </c>
      <c r="B716" s="2">
        <f ca="1">SUM(OFFSET(Uniform,A716*SubsetGrootte,Verzet,SubsetGrootte,1))</f>
        <v>0.73886374970025015</v>
      </c>
    </row>
    <row r="717" spans="1:2" x14ac:dyDescent="0.25">
      <c r="A717">
        <f t="shared" si="11"/>
        <v>700</v>
      </c>
      <c r="B717" s="2">
        <f ca="1">SUM(OFFSET(Uniform,A717*SubsetGrootte,Verzet,SubsetGrootte,1))</f>
        <v>0.95159670288211673</v>
      </c>
    </row>
    <row r="718" spans="1:2" x14ac:dyDescent="0.25">
      <c r="A718">
        <f t="shared" si="11"/>
        <v>701</v>
      </c>
      <c r="B718" s="2">
        <f ca="1">SUM(OFFSET(Uniform,A718*SubsetGrootte,Verzet,SubsetGrootte,1))</f>
        <v>4.3260505756888312</v>
      </c>
    </row>
    <row r="719" spans="1:2" x14ac:dyDescent="0.25">
      <c r="A719">
        <f t="shared" si="11"/>
        <v>702</v>
      </c>
      <c r="B719" s="2">
        <f ca="1">SUM(OFFSET(Uniform,A719*SubsetGrootte,Verzet,SubsetGrootte,1))</f>
        <v>1.1409659373673937</v>
      </c>
    </row>
    <row r="720" spans="1:2" x14ac:dyDescent="0.25">
      <c r="A720">
        <f t="shared" si="11"/>
        <v>703</v>
      </c>
      <c r="B720" s="2">
        <f ca="1">SUM(OFFSET(Uniform,A720*SubsetGrootte,Verzet,SubsetGrootte,1))</f>
        <v>3.3281116868116061</v>
      </c>
    </row>
    <row r="721" spans="1:2" x14ac:dyDescent="0.25">
      <c r="A721">
        <f t="shared" si="11"/>
        <v>704</v>
      </c>
      <c r="B721" s="2">
        <f ca="1">SUM(OFFSET(Uniform,A721*SubsetGrootte,Verzet,SubsetGrootte,1))</f>
        <v>13.539612014883586</v>
      </c>
    </row>
    <row r="722" spans="1:2" x14ac:dyDescent="0.25">
      <c r="A722">
        <f t="shared" si="11"/>
        <v>705</v>
      </c>
      <c r="B722" s="2">
        <f ca="1">SUM(OFFSET(Uniform,A722*SubsetGrootte,Verzet,SubsetGrootte,1))</f>
        <v>5.6333306834237211</v>
      </c>
    </row>
    <row r="723" spans="1:2" x14ac:dyDescent="0.25">
      <c r="A723">
        <f t="shared" ref="A723:A786" si="12">A722+1</f>
        <v>706</v>
      </c>
      <c r="B723" s="2">
        <f ca="1">SUM(OFFSET(Uniform,A723*SubsetGrootte,Verzet,SubsetGrootte,1))</f>
        <v>14.976151054750337</v>
      </c>
    </row>
    <row r="724" spans="1:2" x14ac:dyDescent="0.25">
      <c r="A724">
        <f t="shared" si="12"/>
        <v>707</v>
      </c>
      <c r="B724" s="2">
        <f ca="1">SUM(OFFSET(Uniform,A724*SubsetGrootte,Verzet,SubsetGrootte,1))</f>
        <v>12.417712612503379</v>
      </c>
    </row>
    <row r="725" spans="1:2" x14ac:dyDescent="0.25">
      <c r="A725">
        <f t="shared" si="12"/>
        <v>708</v>
      </c>
      <c r="B725" s="2">
        <f ca="1">SUM(OFFSET(Uniform,A725*SubsetGrootte,Verzet,SubsetGrootte,1))</f>
        <v>9.1748570078829186</v>
      </c>
    </row>
    <row r="726" spans="1:2" x14ac:dyDescent="0.25">
      <c r="A726">
        <f t="shared" si="12"/>
        <v>709</v>
      </c>
      <c r="B726" s="2">
        <f ca="1">SUM(OFFSET(Uniform,A726*SubsetGrootte,Verzet,SubsetGrootte,1))</f>
        <v>12.49963820113447</v>
      </c>
    </row>
    <row r="727" spans="1:2" x14ac:dyDescent="0.25">
      <c r="A727">
        <f t="shared" si="12"/>
        <v>710</v>
      </c>
      <c r="B727" s="2">
        <f ca="1">SUM(OFFSET(Uniform,A727*SubsetGrootte,Verzet,SubsetGrootte,1))</f>
        <v>2.535013366999606</v>
      </c>
    </row>
    <row r="728" spans="1:2" x14ac:dyDescent="0.25">
      <c r="A728">
        <f t="shared" si="12"/>
        <v>711</v>
      </c>
      <c r="B728" s="2">
        <f ca="1">SUM(OFFSET(Uniform,A728*SubsetGrootte,Verzet,SubsetGrootte,1))</f>
        <v>0.10096064991872493</v>
      </c>
    </row>
    <row r="729" spans="1:2" x14ac:dyDescent="0.25">
      <c r="A729">
        <f t="shared" si="12"/>
        <v>712</v>
      </c>
      <c r="B729" s="2">
        <f ca="1">SUM(OFFSET(Uniform,A729*SubsetGrootte,Verzet,SubsetGrootte,1))</f>
        <v>12.854075007329998</v>
      </c>
    </row>
    <row r="730" spans="1:2" x14ac:dyDescent="0.25">
      <c r="A730">
        <f t="shared" si="12"/>
        <v>713</v>
      </c>
      <c r="B730" s="2">
        <f ca="1">SUM(OFFSET(Uniform,A730*SubsetGrootte,Verzet,SubsetGrootte,1))</f>
        <v>7.4413291266578661</v>
      </c>
    </row>
    <row r="731" spans="1:2" x14ac:dyDescent="0.25">
      <c r="A731">
        <f t="shared" si="12"/>
        <v>714</v>
      </c>
      <c r="B731" s="2">
        <f ca="1">SUM(OFFSET(Uniform,A731*SubsetGrootte,Verzet,SubsetGrootte,1))</f>
        <v>5.2381881954707152</v>
      </c>
    </row>
    <row r="732" spans="1:2" x14ac:dyDescent="0.25">
      <c r="A732">
        <f t="shared" si="12"/>
        <v>715</v>
      </c>
      <c r="B732" s="2">
        <f ca="1">SUM(OFFSET(Uniform,A732*SubsetGrootte,Verzet,SubsetGrootte,1))</f>
        <v>3.4325024578425678</v>
      </c>
    </row>
    <row r="733" spans="1:2" x14ac:dyDescent="0.25">
      <c r="A733">
        <f t="shared" si="12"/>
        <v>716</v>
      </c>
      <c r="B733" s="2">
        <f ca="1">SUM(OFFSET(Uniform,A733*SubsetGrootte,Verzet,SubsetGrootte,1))</f>
        <v>1.9290741321116134</v>
      </c>
    </row>
    <row r="734" spans="1:2" x14ac:dyDescent="0.25">
      <c r="A734">
        <f t="shared" si="12"/>
        <v>717</v>
      </c>
      <c r="B734" s="2">
        <f ca="1">SUM(OFFSET(Uniform,A734*SubsetGrootte,Verzet,SubsetGrootte,1))</f>
        <v>9.4585650847881766</v>
      </c>
    </row>
    <row r="735" spans="1:2" x14ac:dyDescent="0.25">
      <c r="A735">
        <f t="shared" si="12"/>
        <v>718</v>
      </c>
      <c r="B735" s="2">
        <f ca="1">SUM(OFFSET(Uniform,A735*SubsetGrootte,Verzet,SubsetGrootte,1))</f>
        <v>0.6501213226278777</v>
      </c>
    </row>
    <row r="736" spans="1:2" x14ac:dyDescent="0.25">
      <c r="A736">
        <f t="shared" si="12"/>
        <v>719</v>
      </c>
      <c r="B736" s="2">
        <f ca="1">SUM(OFFSET(Uniform,A736*SubsetGrootte,Verzet,SubsetGrootte,1))</f>
        <v>8.2638021777420825</v>
      </c>
    </row>
    <row r="737" spans="1:2" x14ac:dyDescent="0.25">
      <c r="A737">
        <f t="shared" si="12"/>
        <v>720</v>
      </c>
      <c r="B737" s="2">
        <f ca="1">SUM(OFFSET(Uniform,A737*SubsetGrootte,Verzet,SubsetGrootte,1))</f>
        <v>1.9100304677858941E-2</v>
      </c>
    </row>
    <row r="738" spans="1:2" x14ac:dyDescent="0.25">
      <c r="A738">
        <f t="shared" si="12"/>
        <v>721</v>
      </c>
      <c r="B738" s="2">
        <f ca="1">SUM(OFFSET(Uniform,A738*SubsetGrootte,Verzet,SubsetGrootte,1))</f>
        <v>7.0764644214582706</v>
      </c>
    </row>
    <row r="739" spans="1:2" x14ac:dyDescent="0.25">
      <c r="A739">
        <f t="shared" si="12"/>
        <v>722</v>
      </c>
      <c r="B739" s="2">
        <f ca="1">SUM(OFFSET(Uniform,A739*SubsetGrootte,Verzet,SubsetGrootte,1))</f>
        <v>1.6614573715128527</v>
      </c>
    </row>
    <row r="740" spans="1:2" x14ac:dyDescent="0.25">
      <c r="A740">
        <f t="shared" si="12"/>
        <v>723</v>
      </c>
      <c r="B740" s="2">
        <f ca="1">SUM(OFFSET(Uniform,A740*SubsetGrootte,Verzet,SubsetGrootte,1))</f>
        <v>4.4476640733344484</v>
      </c>
    </row>
    <row r="741" spans="1:2" x14ac:dyDescent="0.25">
      <c r="A741">
        <f t="shared" si="12"/>
        <v>724</v>
      </c>
      <c r="B741" s="2">
        <f ca="1">SUM(OFFSET(Uniform,A741*SubsetGrootte,Verzet,SubsetGrootte,1))</f>
        <v>9.7979213478585052</v>
      </c>
    </row>
    <row r="742" spans="1:2" x14ac:dyDescent="0.25">
      <c r="A742">
        <f t="shared" si="12"/>
        <v>725</v>
      </c>
      <c r="B742" s="2">
        <f ca="1">SUM(OFFSET(Uniform,A742*SubsetGrootte,Verzet,SubsetGrootte,1))</f>
        <v>0.98373465181179065</v>
      </c>
    </row>
    <row r="743" spans="1:2" x14ac:dyDescent="0.25">
      <c r="A743">
        <f t="shared" si="12"/>
        <v>726</v>
      </c>
      <c r="B743" s="2">
        <f ca="1">SUM(OFFSET(Uniform,A743*SubsetGrootte,Verzet,SubsetGrootte,1))</f>
        <v>2.0150493001922523</v>
      </c>
    </row>
    <row r="744" spans="1:2" x14ac:dyDescent="0.25">
      <c r="A744">
        <f t="shared" si="12"/>
        <v>727</v>
      </c>
      <c r="B744" s="2">
        <f ca="1">SUM(OFFSET(Uniform,A744*SubsetGrootte,Verzet,SubsetGrootte,1))</f>
        <v>8.6156633665553972</v>
      </c>
    </row>
    <row r="745" spans="1:2" x14ac:dyDescent="0.25">
      <c r="A745">
        <f t="shared" si="12"/>
        <v>728</v>
      </c>
      <c r="B745" s="2">
        <f ca="1">SUM(OFFSET(Uniform,A745*SubsetGrootte,Verzet,SubsetGrootte,1))</f>
        <v>8.2793847726002863</v>
      </c>
    </row>
    <row r="746" spans="1:2" x14ac:dyDescent="0.25">
      <c r="A746">
        <f t="shared" si="12"/>
        <v>729</v>
      </c>
      <c r="B746" s="2">
        <f ca="1">SUM(OFFSET(Uniform,A746*SubsetGrootte,Verzet,SubsetGrootte,1))</f>
        <v>2.1838070663249707</v>
      </c>
    </row>
    <row r="747" spans="1:2" x14ac:dyDescent="0.25">
      <c r="A747">
        <f t="shared" si="12"/>
        <v>730</v>
      </c>
      <c r="B747" s="2">
        <f ca="1">SUM(OFFSET(Uniform,A747*SubsetGrootte,Verzet,SubsetGrootte,1))</f>
        <v>4.0786023418348787</v>
      </c>
    </row>
    <row r="748" spans="1:2" x14ac:dyDescent="0.25">
      <c r="A748">
        <f t="shared" si="12"/>
        <v>731</v>
      </c>
      <c r="B748" s="2">
        <f ca="1">SUM(OFFSET(Uniform,A748*SubsetGrootte,Verzet,SubsetGrootte,1))</f>
        <v>5.9811050923692539</v>
      </c>
    </row>
    <row r="749" spans="1:2" x14ac:dyDescent="0.25">
      <c r="A749">
        <f t="shared" si="12"/>
        <v>732</v>
      </c>
      <c r="B749" s="2">
        <f ca="1">SUM(OFFSET(Uniform,A749*SubsetGrootte,Verzet,SubsetGrootte,1))</f>
        <v>4.7582501160722463</v>
      </c>
    </row>
    <row r="750" spans="1:2" x14ac:dyDescent="0.25">
      <c r="A750">
        <f t="shared" si="12"/>
        <v>733</v>
      </c>
      <c r="B750" s="2">
        <f ca="1">SUM(OFFSET(Uniform,A750*SubsetGrootte,Verzet,SubsetGrootte,1))</f>
        <v>2.9999414280468284</v>
      </c>
    </row>
    <row r="751" spans="1:2" x14ac:dyDescent="0.25">
      <c r="A751">
        <f t="shared" si="12"/>
        <v>734</v>
      </c>
      <c r="B751" s="2">
        <f ca="1">SUM(OFFSET(Uniform,A751*SubsetGrootte,Verzet,SubsetGrootte,1))</f>
        <v>5.0685766313615881</v>
      </c>
    </row>
    <row r="752" spans="1:2" x14ac:dyDescent="0.25">
      <c r="A752">
        <f t="shared" si="12"/>
        <v>735</v>
      </c>
      <c r="B752" s="2">
        <f ca="1">SUM(OFFSET(Uniform,A752*SubsetGrootte,Verzet,SubsetGrootte,1))</f>
        <v>10.573935264272087</v>
      </c>
    </row>
    <row r="753" spans="1:2" x14ac:dyDescent="0.25">
      <c r="A753">
        <f t="shared" si="12"/>
        <v>736</v>
      </c>
      <c r="B753" s="2">
        <f ca="1">SUM(OFFSET(Uniform,A753*SubsetGrootte,Verzet,SubsetGrootte,1))</f>
        <v>17.917109141474608</v>
      </c>
    </row>
    <row r="754" spans="1:2" x14ac:dyDescent="0.25">
      <c r="A754">
        <f t="shared" si="12"/>
        <v>737</v>
      </c>
      <c r="B754" s="2">
        <f ca="1">SUM(OFFSET(Uniform,A754*SubsetGrootte,Verzet,SubsetGrootte,1))</f>
        <v>5.2305212956544418</v>
      </c>
    </row>
    <row r="755" spans="1:2" x14ac:dyDescent="0.25">
      <c r="A755">
        <f t="shared" si="12"/>
        <v>738</v>
      </c>
      <c r="B755" s="2">
        <f ca="1">SUM(OFFSET(Uniform,A755*SubsetGrootte,Verzet,SubsetGrootte,1))</f>
        <v>3.3168678655839479</v>
      </c>
    </row>
    <row r="756" spans="1:2" x14ac:dyDescent="0.25">
      <c r="A756">
        <f t="shared" si="12"/>
        <v>739</v>
      </c>
      <c r="B756" s="2">
        <f ca="1">SUM(OFFSET(Uniform,A756*SubsetGrootte,Verzet,SubsetGrootte,1))</f>
        <v>5.2050699011402957</v>
      </c>
    </row>
    <row r="757" spans="1:2" x14ac:dyDescent="0.25">
      <c r="A757">
        <f t="shared" si="12"/>
        <v>740</v>
      </c>
      <c r="B757" s="2">
        <f ca="1">SUM(OFFSET(Uniform,A757*SubsetGrootte,Verzet,SubsetGrootte,1))</f>
        <v>2.0600868657552946</v>
      </c>
    </row>
    <row r="758" spans="1:2" x14ac:dyDescent="0.25">
      <c r="A758">
        <f t="shared" si="12"/>
        <v>741</v>
      </c>
      <c r="B758" s="2">
        <f ca="1">SUM(OFFSET(Uniform,A758*SubsetGrootte,Verzet,SubsetGrootte,1))</f>
        <v>13.123098053372587</v>
      </c>
    </row>
    <row r="759" spans="1:2" x14ac:dyDescent="0.25">
      <c r="A759">
        <f t="shared" si="12"/>
        <v>742</v>
      </c>
      <c r="B759" s="2">
        <f ca="1">SUM(OFFSET(Uniform,A759*SubsetGrootte,Verzet,SubsetGrootte,1))</f>
        <v>0.27255309966013408</v>
      </c>
    </row>
    <row r="760" spans="1:2" x14ac:dyDescent="0.25">
      <c r="A760">
        <f t="shared" si="12"/>
        <v>743</v>
      </c>
      <c r="B760" s="2">
        <f ca="1">SUM(OFFSET(Uniform,A760*SubsetGrootte,Verzet,SubsetGrootte,1))</f>
        <v>8.631529031543467</v>
      </c>
    </row>
    <row r="761" spans="1:2" x14ac:dyDescent="0.25">
      <c r="A761">
        <f t="shared" si="12"/>
        <v>744</v>
      </c>
      <c r="B761" s="2">
        <f ca="1">SUM(OFFSET(Uniform,A761*SubsetGrootte,Verzet,SubsetGrootte,1))</f>
        <v>19.135637526260343</v>
      </c>
    </row>
    <row r="762" spans="1:2" x14ac:dyDescent="0.25">
      <c r="A762">
        <f t="shared" si="12"/>
        <v>745</v>
      </c>
      <c r="B762" s="2">
        <f ca="1">SUM(OFFSET(Uniform,A762*SubsetGrootte,Verzet,SubsetGrootte,1))</f>
        <v>22.720180510130376</v>
      </c>
    </row>
    <row r="763" spans="1:2" x14ac:dyDescent="0.25">
      <c r="A763">
        <f t="shared" si="12"/>
        <v>746</v>
      </c>
      <c r="B763" s="2">
        <f ca="1">SUM(OFFSET(Uniform,A763*SubsetGrootte,Verzet,SubsetGrootte,1))</f>
        <v>4.0513160061838152</v>
      </c>
    </row>
    <row r="764" spans="1:2" x14ac:dyDescent="0.25">
      <c r="A764">
        <f t="shared" si="12"/>
        <v>747</v>
      </c>
      <c r="B764" s="2">
        <f ca="1">SUM(OFFSET(Uniform,A764*SubsetGrootte,Verzet,SubsetGrootte,1))</f>
        <v>6.1682572118939758</v>
      </c>
    </row>
    <row r="765" spans="1:2" x14ac:dyDescent="0.25">
      <c r="A765">
        <f t="shared" si="12"/>
        <v>748</v>
      </c>
      <c r="B765" s="2">
        <f ca="1">SUM(OFFSET(Uniform,A765*SubsetGrootte,Verzet,SubsetGrootte,1))</f>
        <v>1.4511792585090821</v>
      </c>
    </row>
    <row r="766" spans="1:2" x14ac:dyDescent="0.25">
      <c r="A766">
        <f t="shared" si="12"/>
        <v>749</v>
      </c>
      <c r="B766" s="2">
        <f ca="1">SUM(OFFSET(Uniform,A766*SubsetGrootte,Verzet,SubsetGrootte,1))</f>
        <v>6.8370860534844411</v>
      </c>
    </row>
    <row r="767" spans="1:2" x14ac:dyDescent="0.25">
      <c r="A767">
        <f t="shared" si="12"/>
        <v>750</v>
      </c>
      <c r="B767" s="2">
        <f ca="1">SUM(OFFSET(Uniform,A767*SubsetGrootte,Verzet,SubsetGrootte,1))</f>
        <v>2.4915371912170916</v>
      </c>
    </row>
    <row r="768" spans="1:2" x14ac:dyDescent="0.25">
      <c r="A768">
        <f t="shared" si="12"/>
        <v>751</v>
      </c>
      <c r="B768" s="2">
        <f ca="1">SUM(OFFSET(Uniform,A768*SubsetGrootte,Verzet,SubsetGrootte,1))</f>
        <v>1.1561387834788932</v>
      </c>
    </row>
    <row r="769" spans="1:2" x14ac:dyDescent="0.25">
      <c r="A769">
        <f t="shared" si="12"/>
        <v>752</v>
      </c>
      <c r="B769" s="2">
        <f ca="1">SUM(OFFSET(Uniform,A769*SubsetGrootte,Verzet,SubsetGrootte,1))</f>
        <v>2.3488968572354478</v>
      </c>
    </row>
    <row r="770" spans="1:2" x14ac:dyDescent="0.25">
      <c r="A770">
        <f t="shared" si="12"/>
        <v>753</v>
      </c>
      <c r="B770" s="2">
        <f ca="1">SUM(OFFSET(Uniform,A770*SubsetGrootte,Verzet,SubsetGrootte,1))</f>
        <v>7.2904087840557192</v>
      </c>
    </row>
    <row r="771" spans="1:2" x14ac:dyDescent="0.25">
      <c r="A771">
        <f t="shared" si="12"/>
        <v>754</v>
      </c>
      <c r="B771" s="2">
        <f ca="1">SUM(OFFSET(Uniform,A771*SubsetGrootte,Verzet,SubsetGrootte,1))</f>
        <v>1.7374338516395906</v>
      </c>
    </row>
    <row r="772" spans="1:2" x14ac:dyDescent="0.25">
      <c r="A772">
        <f t="shared" si="12"/>
        <v>755</v>
      </c>
      <c r="B772" s="2">
        <f ca="1">SUM(OFFSET(Uniform,A772*SubsetGrootte,Verzet,SubsetGrootte,1))</f>
        <v>4.0378044862876283</v>
      </c>
    </row>
    <row r="773" spans="1:2" x14ac:dyDescent="0.25">
      <c r="A773">
        <f t="shared" si="12"/>
        <v>756</v>
      </c>
      <c r="B773" s="2">
        <f ca="1">SUM(OFFSET(Uniform,A773*SubsetGrootte,Verzet,SubsetGrootte,1))</f>
        <v>14.2671926843287</v>
      </c>
    </row>
    <row r="774" spans="1:2" x14ac:dyDescent="0.25">
      <c r="A774">
        <f t="shared" si="12"/>
        <v>757</v>
      </c>
      <c r="B774" s="2">
        <f ca="1">SUM(OFFSET(Uniform,A774*SubsetGrootte,Verzet,SubsetGrootte,1))</f>
        <v>8.960313401506534</v>
      </c>
    </row>
    <row r="775" spans="1:2" x14ac:dyDescent="0.25">
      <c r="A775">
        <f t="shared" si="12"/>
        <v>758</v>
      </c>
      <c r="B775" s="2">
        <f ca="1">SUM(OFFSET(Uniform,A775*SubsetGrootte,Verzet,SubsetGrootte,1))</f>
        <v>0.89606569662155111</v>
      </c>
    </row>
    <row r="776" spans="1:2" x14ac:dyDescent="0.25">
      <c r="A776">
        <f t="shared" si="12"/>
        <v>759</v>
      </c>
      <c r="B776" s="2">
        <f ca="1">SUM(OFFSET(Uniform,A776*SubsetGrootte,Verzet,SubsetGrootte,1))</f>
        <v>2.3185870665930306</v>
      </c>
    </row>
    <row r="777" spans="1:2" x14ac:dyDescent="0.25">
      <c r="A777">
        <f t="shared" si="12"/>
        <v>760</v>
      </c>
      <c r="B777" s="2">
        <f ca="1">SUM(OFFSET(Uniform,A777*SubsetGrootte,Verzet,SubsetGrootte,1))</f>
        <v>9.6670224963976192</v>
      </c>
    </row>
    <row r="778" spans="1:2" x14ac:dyDescent="0.25">
      <c r="A778">
        <f t="shared" si="12"/>
        <v>761</v>
      </c>
      <c r="B778" s="2">
        <f ca="1">SUM(OFFSET(Uniform,A778*SubsetGrootte,Verzet,SubsetGrootte,1))</f>
        <v>18.829816415754983</v>
      </c>
    </row>
    <row r="779" spans="1:2" x14ac:dyDescent="0.25">
      <c r="A779">
        <f t="shared" si="12"/>
        <v>762</v>
      </c>
      <c r="B779" s="2">
        <f ca="1">SUM(OFFSET(Uniform,A779*SubsetGrootte,Verzet,SubsetGrootte,1))</f>
        <v>1.4058302402254901</v>
      </c>
    </row>
    <row r="780" spans="1:2" x14ac:dyDescent="0.25">
      <c r="A780">
        <f t="shared" si="12"/>
        <v>763</v>
      </c>
      <c r="B780" s="2">
        <f ca="1">SUM(OFFSET(Uniform,A780*SubsetGrootte,Verzet,SubsetGrootte,1))</f>
        <v>1.5465951890185055</v>
      </c>
    </row>
    <row r="781" spans="1:2" x14ac:dyDescent="0.25">
      <c r="A781">
        <f t="shared" si="12"/>
        <v>764</v>
      </c>
      <c r="B781" s="2">
        <f ca="1">SUM(OFFSET(Uniform,A781*SubsetGrootte,Verzet,SubsetGrootte,1))</f>
        <v>7.1858692329125855</v>
      </c>
    </row>
    <row r="782" spans="1:2" x14ac:dyDescent="0.25">
      <c r="A782">
        <f t="shared" si="12"/>
        <v>765</v>
      </c>
      <c r="B782" s="2">
        <f ca="1">SUM(OFFSET(Uniform,A782*SubsetGrootte,Verzet,SubsetGrootte,1))</f>
        <v>0.5942504294418155</v>
      </c>
    </row>
    <row r="783" spans="1:2" x14ac:dyDescent="0.25">
      <c r="A783">
        <f t="shared" si="12"/>
        <v>766</v>
      </c>
      <c r="B783" s="2">
        <f ca="1">SUM(OFFSET(Uniform,A783*SubsetGrootte,Verzet,SubsetGrootte,1))</f>
        <v>16.27511713569481</v>
      </c>
    </row>
    <row r="784" spans="1:2" x14ac:dyDescent="0.25">
      <c r="A784">
        <f t="shared" si="12"/>
        <v>767</v>
      </c>
      <c r="B784" s="2">
        <f ca="1">SUM(OFFSET(Uniform,A784*SubsetGrootte,Verzet,SubsetGrootte,1))</f>
        <v>2.5486673272568638</v>
      </c>
    </row>
    <row r="785" spans="1:2" x14ac:dyDescent="0.25">
      <c r="A785">
        <f t="shared" si="12"/>
        <v>768</v>
      </c>
      <c r="B785" s="2">
        <f ca="1">SUM(OFFSET(Uniform,A785*SubsetGrootte,Verzet,SubsetGrootte,1))</f>
        <v>4.4686398252218007</v>
      </c>
    </row>
    <row r="786" spans="1:2" x14ac:dyDescent="0.25">
      <c r="A786">
        <f t="shared" si="12"/>
        <v>769</v>
      </c>
      <c r="B786" s="2">
        <f ca="1">SUM(OFFSET(Uniform,A786*SubsetGrootte,Verzet,SubsetGrootte,1))</f>
        <v>6.0222073192972303</v>
      </c>
    </row>
    <row r="787" spans="1:2" x14ac:dyDescent="0.25">
      <c r="A787">
        <f t="shared" ref="A787:A850" si="13">A786+1</f>
        <v>770</v>
      </c>
      <c r="B787" s="2">
        <f ca="1">SUM(OFFSET(Uniform,A787*SubsetGrootte,Verzet,SubsetGrootte,1))</f>
        <v>0.50476832774774572</v>
      </c>
    </row>
    <row r="788" spans="1:2" x14ac:dyDescent="0.25">
      <c r="A788">
        <f t="shared" si="13"/>
        <v>771</v>
      </c>
      <c r="B788" s="2">
        <f ca="1">SUM(OFFSET(Uniform,A788*SubsetGrootte,Verzet,SubsetGrootte,1))</f>
        <v>9.3165875165674752</v>
      </c>
    </row>
    <row r="789" spans="1:2" x14ac:dyDescent="0.25">
      <c r="A789">
        <f t="shared" si="13"/>
        <v>772</v>
      </c>
      <c r="B789" s="2">
        <f ca="1">SUM(OFFSET(Uniform,A789*SubsetGrootte,Verzet,SubsetGrootte,1))</f>
        <v>3.3743702501807302</v>
      </c>
    </row>
    <row r="790" spans="1:2" x14ac:dyDescent="0.25">
      <c r="A790">
        <f t="shared" si="13"/>
        <v>773</v>
      </c>
      <c r="B790" s="2">
        <f ca="1">SUM(OFFSET(Uniform,A790*SubsetGrootte,Verzet,SubsetGrootte,1))</f>
        <v>1.4761402275922069</v>
      </c>
    </row>
    <row r="791" spans="1:2" x14ac:dyDescent="0.25">
      <c r="A791">
        <f t="shared" si="13"/>
        <v>774</v>
      </c>
      <c r="B791" s="2">
        <f ca="1">SUM(OFFSET(Uniform,A791*SubsetGrootte,Verzet,SubsetGrootte,1))</f>
        <v>1.0513763116335633</v>
      </c>
    </row>
    <row r="792" spans="1:2" x14ac:dyDescent="0.25">
      <c r="A792">
        <f t="shared" si="13"/>
        <v>775</v>
      </c>
      <c r="B792" s="2">
        <f ca="1">SUM(OFFSET(Uniform,A792*SubsetGrootte,Verzet,SubsetGrootte,1))</f>
        <v>1.170076072513359</v>
      </c>
    </row>
    <row r="793" spans="1:2" x14ac:dyDescent="0.25">
      <c r="A793">
        <f t="shared" si="13"/>
        <v>776</v>
      </c>
      <c r="B793" s="2">
        <f ca="1">SUM(OFFSET(Uniform,A793*SubsetGrootte,Verzet,SubsetGrootte,1))</f>
        <v>5.0584840708341723</v>
      </c>
    </row>
    <row r="794" spans="1:2" x14ac:dyDescent="0.25">
      <c r="A794">
        <f t="shared" si="13"/>
        <v>777</v>
      </c>
      <c r="B794" s="2">
        <f ca="1">SUM(OFFSET(Uniform,A794*SubsetGrootte,Verzet,SubsetGrootte,1))</f>
        <v>2.3603751620436153</v>
      </c>
    </row>
    <row r="795" spans="1:2" x14ac:dyDescent="0.25">
      <c r="A795">
        <f t="shared" si="13"/>
        <v>778</v>
      </c>
      <c r="B795" s="2">
        <f ca="1">SUM(OFFSET(Uniform,A795*SubsetGrootte,Verzet,SubsetGrootte,1))</f>
        <v>2.1158496116838701</v>
      </c>
    </row>
    <row r="796" spans="1:2" x14ac:dyDescent="0.25">
      <c r="A796">
        <f t="shared" si="13"/>
        <v>779</v>
      </c>
      <c r="B796" s="2">
        <f ca="1">SUM(OFFSET(Uniform,A796*SubsetGrootte,Verzet,SubsetGrootte,1))</f>
        <v>2.2761754962736149</v>
      </c>
    </row>
    <row r="797" spans="1:2" x14ac:dyDescent="0.25">
      <c r="A797">
        <f t="shared" si="13"/>
        <v>780</v>
      </c>
      <c r="B797" s="2">
        <f ca="1">SUM(OFFSET(Uniform,A797*SubsetGrootte,Verzet,SubsetGrootte,1))</f>
        <v>1.0310875233044858</v>
      </c>
    </row>
    <row r="798" spans="1:2" x14ac:dyDescent="0.25">
      <c r="A798">
        <f t="shared" si="13"/>
        <v>781</v>
      </c>
      <c r="B798" s="2">
        <f ca="1">SUM(OFFSET(Uniform,A798*SubsetGrootte,Verzet,SubsetGrootte,1))</f>
        <v>1.1783931048241083</v>
      </c>
    </row>
    <row r="799" spans="1:2" x14ac:dyDescent="0.25">
      <c r="A799">
        <f t="shared" si="13"/>
        <v>782</v>
      </c>
      <c r="B799" s="2">
        <f ca="1">SUM(OFFSET(Uniform,A799*SubsetGrootte,Verzet,SubsetGrootte,1))</f>
        <v>1.4535156538322451</v>
      </c>
    </row>
    <row r="800" spans="1:2" x14ac:dyDescent="0.25">
      <c r="A800">
        <f t="shared" si="13"/>
        <v>783</v>
      </c>
      <c r="B800" s="2">
        <f ca="1">SUM(OFFSET(Uniform,A800*SubsetGrootte,Verzet,SubsetGrootte,1))</f>
        <v>3.9773487583032994</v>
      </c>
    </row>
    <row r="801" spans="1:2" x14ac:dyDescent="0.25">
      <c r="A801">
        <f t="shared" si="13"/>
        <v>784</v>
      </c>
      <c r="B801" s="2">
        <f ca="1">SUM(OFFSET(Uniform,A801*SubsetGrootte,Verzet,SubsetGrootte,1))</f>
        <v>15.135926639134517</v>
      </c>
    </row>
    <row r="802" spans="1:2" x14ac:dyDescent="0.25">
      <c r="A802">
        <f t="shared" si="13"/>
        <v>785</v>
      </c>
      <c r="B802" s="2">
        <f ca="1">SUM(OFFSET(Uniform,A802*SubsetGrootte,Verzet,SubsetGrootte,1))</f>
        <v>0.15262029591161436</v>
      </c>
    </row>
    <row r="803" spans="1:2" x14ac:dyDescent="0.25">
      <c r="A803">
        <f t="shared" si="13"/>
        <v>786</v>
      </c>
      <c r="B803" s="2">
        <f ca="1">SUM(OFFSET(Uniform,A803*SubsetGrootte,Verzet,SubsetGrootte,1))</f>
        <v>0.4695527169476208</v>
      </c>
    </row>
    <row r="804" spans="1:2" x14ac:dyDescent="0.25">
      <c r="A804">
        <f t="shared" si="13"/>
        <v>787</v>
      </c>
      <c r="B804" s="2">
        <f ca="1">SUM(OFFSET(Uniform,A804*SubsetGrootte,Verzet,SubsetGrootte,1))</f>
        <v>5.8776775797592746</v>
      </c>
    </row>
    <row r="805" spans="1:2" x14ac:dyDescent="0.25">
      <c r="A805">
        <f t="shared" si="13"/>
        <v>788</v>
      </c>
      <c r="B805" s="2">
        <f ca="1">SUM(OFFSET(Uniform,A805*SubsetGrootte,Verzet,SubsetGrootte,1))</f>
        <v>0.88228804934230642</v>
      </c>
    </row>
    <row r="806" spans="1:2" x14ac:dyDescent="0.25">
      <c r="A806">
        <f t="shared" si="13"/>
        <v>789</v>
      </c>
      <c r="B806" s="2">
        <f ca="1">SUM(OFFSET(Uniform,A806*SubsetGrootte,Verzet,SubsetGrootte,1))</f>
        <v>1.7555624363105042</v>
      </c>
    </row>
    <row r="807" spans="1:2" x14ac:dyDescent="0.25">
      <c r="A807">
        <f t="shared" si="13"/>
        <v>790</v>
      </c>
      <c r="B807" s="2">
        <f ca="1">SUM(OFFSET(Uniform,A807*SubsetGrootte,Verzet,SubsetGrootte,1))</f>
        <v>3.4600839640218677</v>
      </c>
    </row>
    <row r="808" spans="1:2" x14ac:dyDescent="0.25">
      <c r="A808">
        <f t="shared" si="13"/>
        <v>791</v>
      </c>
      <c r="B808" s="2">
        <f ca="1">SUM(OFFSET(Uniform,A808*SubsetGrootte,Verzet,SubsetGrootte,1))</f>
        <v>1.3599860386299814</v>
      </c>
    </row>
    <row r="809" spans="1:2" x14ac:dyDescent="0.25">
      <c r="A809">
        <f t="shared" si="13"/>
        <v>792</v>
      </c>
      <c r="B809" s="2">
        <f ca="1">SUM(OFFSET(Uniform,A809*SubsetGrootte,Verzet,SubsetGrootte,1))</f>
        <v>1.2161530743967071</v>
      </c>
    </row>
    <row r="810" spans="1:2" x14ac:dyDescent="0.25">
      <c r="A810">
        <f t="shared" si="13"/>
        <v>793</v>
      </c>
      <c r="B810" s="2">
        <f ca="1">SUM(OFFSET(Uniform,A810*SubsetGrootte,Verzet,SubsetGrootte,1))</f>
        <v>10.169161462282959</v>
      </c>
    </row>
    <row r="811" spans="1:2" x14ac:dyDescent="0.25">
      <c r="A811">
        <f t="shared" si="13"/>
        <v>794</v>
      </c>
      <c r="B811" s="2">
        <f ca="1">SUM(OFFSET(Uniform,A811*SubsetGrootte,Verzet,SubsetGrootte,1))</f>
        <v>2.7079955525391335</v>
      </c>
    </row>
    <row r="812" spans="1:2" x14ac:dyDescent="0.25">
      <c r="A812">
        <f t="shared" si="13"/>
        <v>795</v>
      </c>
      <c r="B812" s="2">
        <f ca="1">SUM(OFFSET(Uniform,A812*SubsetGrootte,Verzet,SubsetGrootte,1))</f>
        <v>3.940621310780529</v>
      </c>
    </row>
    <row r="813" spans="1:2" x14ac:dyDescent="0.25">
      <c r="A813">
        <f t="shared" si="13"/>
        <v>796</v>
      </c>
      <c r="B813" s="2">
        <f ca="1">SUM(OFFSET(Uniform,A813*SubsetGrootte,Verzet,SubsetGrootte,1))</f>
        <v>8.1715105190980388</v>
      </c>
    </row>
    <row r="814" spans="1:2" x14ac:dyDescent="0.25">
      <c r="A814">
        <f t="shared" si="13"/>
        <v>797</v>
      </c>
      <c r="B814" s="2">
        <f ca="1">SUM(OFFSET(Uniform,A814*SubsetGrootte,Verzet,SubsetGrootte,1))</f>
        <v>1.0569369880399941</v>
      </c>
    </row>
    <row r="815" spans="1:2" x14ac:dyDescent="0.25">
      <c r="A815">
        <f t="shared" si="13"/>
        <v>798</v>
      </c>
      <c r="B815" s="2">
        <f ca="1">SUM(OFFSET(Uniform,A815*SubsetGrootte,Verzet,SubsetGrootte,1))</f>
        <v>9.9803524483076042E-2</v>
      </c>
    </row>
    <row r="816" spans="1:2" x14ac:dyDescent="0.25">
      <c r="A816">
        <f t="shared" si="13"/>
        <v>799</v>
      </c>
      <c r="B816" s="2">
        <f ca="1">SUM(OFFSET(Uniform,A816*SubsetGrootte,Verzet,SubsetGrootte,1))</f>
        <v>3.1982175042713159</v>
      </c>
    </row>
    <row r="817" spans="1:2" x14ac:dyDescent="0.25">
      <c r="A817">
        <f t="shared" si="13"/>
        <v>800</v>
      </c>
      <c r="B817" s="2">
        <f ca="1">SUM(OFFSET(Uniform,A817*SubsetGrootte,Verzet,SubsetGrootte,1))</f>
        <v>4.4994823131351769</v>
      </c>
    </row>
    <row r="818" spans="1:2" x14ac:dyDescent="0.25">
      <c r="A818">
        <f t="shared" si="13"/>
        <v>801</v>
      </c>
      <c r="B818" s="2">
        <f ca="1">SUM(OFFSET(Uniform,A818*SubsetGrootte,Verzet,SubsetGrootte,1))</f>
        <v>16.270550017210571</v>
      </c>
    </row>
    <row r="819" spans="1:2" x14ac:dyDescent="0.25">
      <c r="A819">
        <f t="shared" si="13"/>
        <v>802</v>
      </c>
      <c r="B819" s="2">
        <f ca="1">SUM(OFFSET(Uniform,A819*SubsetGrootte,Verzet,SubsetGrootte,1))</f>
        <v>0.79416519183098522</v>
      </c>
    </row>
    <row r="820" spans="1:2" x14ac:dyDescent="0.25">
      <c r="A820">
        <f t="shared" si="13"/>
        <v>803</v>
      </c>
      <c r="B820" s="2">
        <f ca="1">SUM(OFFSET(Uniform,A820*SubsetGrootte,Verzet,SubsetGrootte,1))</f>
        <v>1.3354189449107716</v>
      </c>
    </row>
    <row r="821" spans="1:2" x14ac:dyDescent="0.25">
      <c r="A821">
        <f t="shared" si="13"/>
        <v>804</v>
      </c>
      <c r="B821" s="2">
        <f ca="1">SUM(OFFSET(Uniform,A821*SubsetGrootte,Verzet,SubsetGrootte,1))</f>
        <v>0.11887276954115937</v>
      </c>
    </row>
    <row r="822" spans="1:2" x14ac:dyDescent="0.25">
      <c r="A822">
        <f t="shared" si="13"/>
        <v>805</v>
      </c>
      <c r="B822" s="2">
        <f ca="1">SUM(OFFSET(Uniform,A822*SubsetGrootte,Verzet,SubsetGrootte,1))</f>
        <v>1.8218328956767926</v>
      </c>
    </row>
    <row r="823" spans="1:2" x14ac:dyDescent="0.25">
      <c r="A823">
        <f t="shared" si="13"/>
        <v>806</v>
      </c>
      <c r="B823" s="2">
        <f ca="1">SUM(OFFSET(Uniform,A823*SubsetGrootte,Verzet,SubsetGrootte,1))</f>
        <v>1.4265701686127812</v>
      </c>
    </row>
    <row r="824" spans="1:2" x14ac:dyDescent="0.25">
      <c r="A824">
        <f t="shared" si="13"/>
        <v>807</v>
      </c>
      <c r="B824" s="2">
        <f ca="1">SUM(OFFSET(Uniform,A824*SubsetGrootte,Verzet,SubsetGrootte,1))</f>
        <v>0.23891214051946996</v>
      </c>
    </row>
    <row r="825" spans="1:2" x14ac:dyDescent="0.25">
      <c r="A825">
        <f t="shared" si="13"/>
        <v>808</v>
      </c>
      <c r="B825" s="2">
        <f ca="1">SUM(OFFSET(Uniform,A825*SubsetGrootte,Verzet,SubsetGrootte,1))</f>
        <v>2.5630807346519862</v>
      </c>
    </row>
    <row r="826" spans="1:2" x14ac:dyDescent="0.25">
      <c r="A826">
        <f t="shared" si="13"/>
        <v>809</v>
      </c>
      <c r="B826" s="2">
        <f ca="1">SUM(OFFSET(Uniform,A826*SubsetGrootte,Verzet,SubsetGrootte,1))</f>
        <v>5.1129330222865192</v>
      </c>
    </row>
    <row r="827" spans="1:2" x14ac:dyDescent="0.25">
      <c r="A827">
        <f t="shared" si="13"/>
        <v>810</v>
      </c>
      <c r="B827" s="2">
        <f ca="1">SUM(OFFSET(Uniform,A827*SubsetGrootte,Verzet,SubsetGrootte,1))</f>
        <v>4.7379728899841167</v>
      </c>
    </row>
    <row r="828" spans="1:2" x14ac:dyDescent="0.25">
      <c r="A828">
        <f t="shared" si="13"/>
        <v>811</v>
      </c>
      <c r="B828" s="2">
        <f ca="1">SUM(OFFSET(Uniform,A828*SubsetGrootte,Verzet,SubsetGrootte,1))</f>
        <v>6.1169394447608409</v>
      </c>
    </row>
    <row r="829" spans="1:2" x14ac:dyDescent="0.25">
      <c r="A829">
        <f t="shared" si="13"/>
        <v>812</v>
      </c>
      <c r="B829" s="2">
        <f ca="1">SUM(OFFSET(Uniform,A829*SubsetGrootte,Verzet,SubsetGrootte,1))</f>
        <v>0.3743544317196677</v>
      </c>
    </row>
    <row r="830" spans="1:2" x14ac:dyDescent="0.25">
      <c r="A830">
        <f t="shared" si="13"/>
        <v>813</v>
      </c>
      <c r="B830" s="2">
        <f ca="1">SUM(OFFSET(Uniform,A830*SubsetGrootte,Verzet,SubsetGrootte,1))</f>
        <v>0.85443112153170553</v>
      </c>
    </row>
    <row r="831" spans="1:2" x14ac:dyDescent="0.25">
      <c r="A831">
        <f t="shared" si="13"/>
        <v>814</v>
      </c>
      <c r="B831" s="2">
        <f ca="1">SUM(OFFSET(Uniform,A831*SubsetGrootte,Verzet,SubsetGrootte,1))</f>
        <v>2.1995985453660665</v>
      </c>
    </row>
    <row r="832" spans="1:2" x14ac:dyDescent="0.25">
      <c r="A832">
        <f t="shared" si="13"/>
        <v>815</v>
      </c>
      <c r="B832" s="2">
        <f ca="1">SUM(OFFSET(Uniform,A832*SubsetGrootte,Verzet,SubsetGrootte,1))</f>
        <v>6.2825448549402063</v>
      </c>
    </row>
    <row r="833" spans="1:2" x14ac:dyDescent="0.25">
      <c r="A833">
        <f t="shared" si="13"/>
        <v>816</v>
      </c>
      <c r="B833" s="2">
        <f ca="1">SUM(OFFSET(Uniform,A833*SubsetGrootte,Verzet,SubsetGrootte,1))</f>
        <v>8.5888189946711755</v>
      </c>
    </row>
    <row r="834" spans="1:2" x14ac:dyDescent="0.25">
      <c r="A834">
        <f t="shared" si="13"/>
        <v>817</v>
      </c>
      <c r="B834" s="2">
        <f ca="1">SUM(OFFSET(Uniform,A834*SubsetGrootte,Verzet,SubsetGrootte,1))</f>
        <v>3.4582782981267139</v>
      </c>
    </row>
    <row r="835" spans="1:2" x14ac:dyDescent="0.25">
      <c r="A835">
        <f t="shared" si="13"/>
        <v>818</v>
      </c>
      <c r="B835" s="2">
        <f ca="1">SUM(OFFSET(Uniform,A835*SubsetGrootte,Verzet,SubsetGrootte,1))</f>
        <v>6.6023335303918502</v>
      </c>
    </row>
    <row r="836" spans="1:2" x14ac:dyDescent="0.25">
      <c r="A836">
        <f t="shared" si="13"/>
        <v>819</v>
      </c>
      <c r="B836" s="2">
        <f ca="1">SUM(OFFSET(Uniform,A836*SubsetGrootte,Verzet,SubsetGrootte,1))</f>
        <v>1.8661217349385468</v>
      </c>
    </row>
    <row r="837" spans="1:2" x14ac:dyDescent="0.25">
      <c r="A837">
        <f t="shared" si="13"/>
        <v>820</v>
      </c>
      <c r="B837" s="2">
        <f ca="1">SUM(OFFSET(Uniform,A837*SubsetGrootte,Verzet,SubsetGrootte,1))</f>
        <v>3.7588408778395248</v>
      </c>
    </row>
    <row r="838" spans="1:2" x14ac:dyDescent="0.25">
      <c r="A838">
        <f t="shared" si="13"/>
        <v>821</v>
      </c>
      <c r="B838" s="2">
        <f ca="1">SUM(OFFSET(Uniform,A838*SubsetGrootte,Verzet,SubsetGrootte,1))</f>
        <v>5.5157803114447974</v>
      </c>
    </row>
    <row r="839" spans="1:2" x14ac:dyDescent="0.25">
      <c r="A839">
        <f t="shared" si="13"/>
        <v>822</v>
      </c>
      <c r="B839" s="2">
        <f ca="1">SUM(OFFSET(Uniform,A839*SubsetGrootte,Verzet,SubsetGrootte,1))</f>
        <v>4.845731197053345</v>
      </c>
    </row>
    <row r="840" spans="1:2" x14ac:dyDescent="0.25">
      <c r="A840">
        <f t="shared" si="13"/>
        <v>823</v>
      </c>
      <c r="B840" s="2">
        <f ca="1">SUM(OFFSET(Uniform,A840*SubsetGrootte,Verzet,SubsetGrootte,1))</f>
        <v>0.3092667174504109</v>
      </c>
    </row>
    <row r="841" spans="1:2" x14ac:dyDescent="0.25">
      <c r="A841">
        <f t="shared" si="13"/>
        <v>824</v>
      </c>
      <c r="B841" s="2">
        <f ca="1">SUM(OFFSET(Uniform,A841*SubsetGrootte,Verzet,SubsetGrootte,1))</f>
        <v>8.1231971000574497</v>
      </c>
    </row>
    <row r="842" spans="1:2" x14ac:dyDescent="0.25">
      <c r="A842">
        <f t="shared" si="13"/>
        <v>825</v>
      </c>
      <c r="B842" s="2">
        <f ca="1">SUM(OFFSET(Uniform,A842*SubsetGrootte,Verzet,SubsetGrootte,1))</f>
        <v>1.933745207756832</v>
      </c>
    </row>
    <row r="843" spans="1:2" x14ac:dyDescent="0.25">
      <c r="A843">
        <f t="shared" si="13"/>
        <v>826</v>
      </c>
      <c r="B843" s="2">
        <f ca="1">SUM(OFFSET(Uniform,A843*SubsetGrootte,Verzet,SubsetGrootte,1))</f>
        <v>2.0401220359444086</v>
      </c>
    </row>
    <row r="844" spans="1:2" x14ac:dyDescent="0.25">
      <c r="A844">
        <f t="shared" si="13"/>
        <v>827</v>
      </c>
      <c r="B844" s="2">
        <f ca="1">SUM(OFFSET(Uniform,A844*SubsetGrootte,Verzet,SubsetGrootte,1))</f>
        <v>2.0699702414361911</v>
      </c>
    </row>
    <row r="845" spans="1:2" x14ac:dyDescent="0.25">
      <c r="A845">
        <f t="shared" si="13"/>
        <v>828</v>
      </c>
      <c r="B845" s="2">
        <f ca="1">SUM(OFFSET(Uniform,A845*SubsetGrootte,Verzet,SubsetGrootte,1))</f>
        <v>1.8212527645982304</v>
      </c>
    </row>
    <row r="846" spans="1:2" x14ac:dyDescent="0.25">
      <c r="A846">
        <f t="shared" si="13"/>
        <v>829</v>
      </c>
      <c r="B846" s="2">
        <f ca="1">SUM(OFFSET(Uniform,A846*SubsetGrootte,Verzet,SubsetGrootte,1))</f>
        <v>0.3200992561813239</v>
      </c>
    </row>
    <row r="847" spans="1:2" x14ac:dyDescent="0.25">
      <c r="A847">
        <f t="shared" si="13"/>
        <v>830</v>
      </c>
      <c r="B847" s="2">
        <f ca="1">SUM(OFFSET(Uniform,A847*SubsetGrootte,Verzet,SubsetGrootte,1))</f>
        <v>2.8177214037872949</v>
      </c>
    </row>
    <row r="848" spans="1:2" x14ac:dyDescent="0.25">
      <c r="A848">
        <f t="shared" si="13"/>
        <v>831</v>
      </c>
      <c r="B848" s="2">
        <f ca="1">SUM(OFFSET(Uniform,A848*SubsetGrootte,Verzet,SubsetGrootte,1))</f>
        <v>0.94791900026253428</v>
      </c>
    </row>
    <row r="849" spans="1:2" x14ac:dyDescent="0.25">
      <c r="A849">
        <f t="shared" si="13"/>
        <v>832</v>
      </c>
      <c r="B849" s="2">
        <f ca="1">SUM(OFFSET(Uniform,A849*SubsetGrootte,Verzet,SubsetGrootte,1))</f>
        <v>0.65039164044035047</v>
      </c>
    </row>
    <row r="850" spans="1:2" x14ac:dyDescent="0.25">
      <c r="A850">
        <f t="shared" si="13"/>
        <v>833</v>
      </c>
      <c r="B850" s="2">
        <f ca="1">SUM(OFFSET(Uniform,A850*SubsetGrootte,Verzet,SubsetGrootte,1))</f>
        <v>0.94155432874022371</v>
      </c>
    </row>
    <row r="851" spans="1:2" x14ac:dyDescent="0.25">
      <c r="A851">
        <f t="shared" ref="A851:A914" si="14">A850+1</f>
        <v>834</v>
      </c>
      <c r="B851" s="2">
        <f ca="1">SUM(OFFSET(Uniform,A851*SubsetGrootte,Verzet,SubsetGrootte,1))</f>
        <v>8.1294677376497777</v>
      </c>
    </row>
    <row r="852" spans="1:2" x14ac:dyDescent="0.25">
      <c r="A852">
        <f t="shared" si="14"/>
        <v>835</v>
      </c>
      <c r="B852" s="2">
        <f ca="1">SUM(OFFSET(Uniform,A852*SubsetGrootte,Verzet,SubsetGrootte,1))</f>
        <v>14.38269534485085</v>
      </c>
    </row>
    <row r="853" spans="1:2" x14ac:dyDescent="0.25">
      <c r="A853">
        <f t="shared" si="14"/>
        <v>836</v>
      </c>
      <c r="B853" s="2">
        <f ca="1">SUM(OFFSET(Uniform,A853*SubsetGrootte,Verzet,SubsetGrootte,1))</f>
        <v>0.13655136938980086</v>
      </c>
    </row>
    <row r="854" spans="1:2" x14ac:dyDescent="0.25">
      <c r="A854">
        <f t="shared" si="14"/>
        <v>837</v>
      </c>
      <c r="B854" s="2">
        <f ca="1">SUM(OFFSET(Uniform,A854*SubsetGrootte,Verzet,SubsetGrootte,1))</f>
        <v>5.7270016441379124</v>
      </c>
    </row>
    <row r="855" spans="1:2" x14ac:dyDescent="0.25">
      <c r="A855">
        <f t="shared" si="14"/>
        <v>838</v>
      </c>
      <c r="B855" s="2">
        <f ca="1">SUM(OFFSET(Uniform,A855*SubsetGrootte,Verzet,SubsetGrootte,1))</f>
        <v>2.6403372052331813</v>
      </c>
    </row>
    <row r="856" spans="1:2" x14ac:dyDescent="0.25">
      <c r="A856">
        <f t="shared" si="14"/>
        <v>839</v>
      </c>
      <c r="B856" s="2">
        <f ca="1">SUM(OFFSET(Uniform,A856*SubsetGrootte,Verzet,SubsetGrootte,1))</f>
        <v>9.7015778597978386</v>
      </c>
    </row>
    <row r="857" spans="1:2" x14ac:dyDescent="0.25">
      <c r="A857">
        <f t="shared" si="14"/>
        <v>840</v>
      </c>
      <c r="B857" s="2">
        <f ca="1">SUM(OFFSET(Uniform,A857*SubsetGrootte,Verzet,SubsetGrootte,1))</f>
        <v>0.20694367787147674</v>
      </c>
    </row>
    <row r="858" spans="1:2" x14ac:dyDescent="0.25">
      <c r="A858">
        <f t="shared" si="14"/>
        <v>841</v>
      </c>
      <c r="B858" s="2">
        <f ca="1">SUM(OFFSET(Uniform,A858*SubsetGrootte,Verzet,SubsetGrootte,1))</f>
        <v>7.9818753036181462</v>
      </c>
    </row>
    <row r="859" spans="1:2" x14ac:dyDescent="0.25">
      <c r="A859">
        <f t="shared" si="14"/>
        <v>842</v>
      </c>
      <c r="B859" s="2">
        <f ca="1">SUM(OFFSET(Uniform,A859*SubsetGrootte,Verzet,SubsetGrootte,1))</f>
        <v>2.1229868843629536</v>
      </c>
    </row>
    <row r="860" spans="1:2" x14ac:dyDescent="0.25">
      <c r="A860">
        <f t="shared" si="14"/>
        <v>843</v>
      </c>
      <c r="B860" s="2">
        <f ca="1">SUM(OFFSET(Uniform,A860*SubsetGrootte,Verzet,SubsetGrootte,1))</f>
        <v>1.1705090553261439</v>
      </c>
    </row>
    <row r="861" spans="1:2" x14ac:dyDescent="0.25">
      <c r="A861">
        <f t="shared" si="14"/>
        <v>844</v>
      </c>
      <c r="B861" s="2">
        <f ca="1">SUM(OFFSET(Uniform,A861*SubsetGrootte,Verzet,SubsetGrootte,1))</f>
        <v>1.8412657034086768</v>
      </c>
    </row>
    <row r="862" spans="1:2" x14ac:dyDescent="0.25">
      <c r="A862">
        <f t="shared" si="14"/>
        <v>845</v>
      </c>
      <c r="B862" s="2">
        <f ca="1">SUM(OFFSET(Uniform,A862*SubsetGrootte,Verzet,SubsetGrootte,1))</f>
        <v>5.8727874685580721</v>
      </c>
    </row>
    <row r="863" spans="1:2" x14ac:dyDescent="0.25">
      <c r="A863">
        <f t="shared" si="14"/>
        <v>846</v>
      </c>
      <c r="B863" s="2">
        <f ca="1">SUM(OFFSET(Uniform,A863*SubsetGrootte,Verzet,SubsetGrootte,1))</f>
        <v>1.8187989642405389</v>
      </c>
    </row>
    <row r="864" spans="1:2" x14ac:dyDescent="0.25">
      <c r="A864">
        <f t="shared" si="14"/>
        <v>847</v>
      </c>
      <c r="B864" s="2">
        <f ca="1">SUM(OFFSET(Uniform,A864*SubsetGrootte,Verzet,SubsetGrootte,1))</f>
        <v>3.5920838988153783</v>
      </c>
    </row>
    <row r="865" spans="1:2" x14ac:dyDescent="0.25">
      <c r="A865">
        <f t="shared" si="14"/>
        <v>848</v>
      </c>
      <c r="B865" s="2">
        <f ca="1">SUM(OFFSET(Uniform,A865*SubsetGrootte,Verzet,SubsetGrootte,1))</f>
        <v>1.2150918041094073E-2</v>
      </c>
    </row>
    <row r="866" spans="1:2" x14ac:dyDescent="0.25">
      <c r="A866">
        <f t="shared" si="14"/>
        <v>849</v>
      </c>
      <c r="B866" s="2">
        <f ca="1">SUM(OFFSET(Uniform,A866*SubsetGrootte,Verzet,SubsetGrootte,1))</f>
        <v>2.0932446023421818</v>
      </c>
    </row>
    <row r="867" spans="1:2" x14ac:dyDescent="0.25">
      <c r="A867">
        <f t="shared" si="14"/>
        <v>850</v>
      </c>
      <c r="B867" s="2">
        <f ca="1">SUM(OFFSET(Uniform,A867*SubsetGrootte,Verzet,SubsetGrootte,1))</f>
        <v>5.2316592131128337</v>
      </c>
    </row>
    <row r="868" spans="1:2" x14ac:dyDescent="0.25">
      <c r="A868">
        <f t="shared" si="14"/>
        <v>851</v>
      </c>
      <c r="B868" s="2">
        <f ca="1">SUM(OFFSET(Uniform,A868*SubsetGrootte,Verzet,SubsetGrootte,1))</f>
        <v>7.2473660750323363</v>
      </c>
    </row>
    <row r="869" spans="1:2" x14ac:dyDescent="0.25">
      <c r="A869">
        <f t="shared" si="14"/>
        <v>852</v>
      </c>
      <c r="B869" s="2">
        <f ca="1">SUM(OFFSET(Uniform,A869*SubsetGrootte,Verzet,SubsetGrootte,1))</f>
        <v>5.5813462084760532</v>
      </c>
    </row>
    <row r="870" spans="1:2" x14ac:dyDescent="0.25">
      <c r="A870">
        <f t="shared" si="14"/>
        <v>853</v>
      </c>
      <c r="B870" s="2">
        <f ca="1">SUM(OFFSET(Uniform,A870*SubsetGrootte,Verzet,SubsetGrootte,1))</f>
        <v>3.0341457771174198</v>
      </c>
    </row>
    <row r="871" spans="1:2" x14ac:dyDescent="0.25">
      <c r="A871">
        <f t="shared" si="14"/>
        <v>854</v>
      </c>
      <c r="B871" s="2">
        <f ca="1">SUM(OFFSET(Uniform,A871*SubsetGrootte,Verzet,SubsetGrootte,1))</f>
        <v>5.190054336885459</v>
      </c>
    </row>
    <row r="872" spans="1:2" x14ac:dyDescent="0.25">
      <c r="A872">
        <f t="shared" si="14"/>
        <v>855</v>
      </c>
      <c r="B872" s="2">
        <f ca="1">SUM(OFFSET(Uniform,A872*SubsetGrootte,Verzet,SubsetGrootte,1))</f>
        <v>0.15155404555740268</v>
      </c>
    </row>
    <row r="873" spans="1:2" x14ac:dyDescent="0.25">
      <c r="A873">
        <f t="shared" si="14"/>
        <v>856</v>
      </c>
      <c r="B873" s="2">
        <f ca="1">SUM(OFFSET(Uniform,A873*SubsetGrootte,Verzet,SubsetGrootte,1))</f>
        <v>5.2865650244665572</v>
      </c>
    </row>
    <row r="874" spans="1:2" x14ac:dyDescent="0.25">
      <c r="A874">
        <f t="shared" si="14"/>
        <v>857</v>
      </c>
      <c r="B874" s="2">
        <f ca="1">SUM(OFFSET(Uniform,A874*SubsetGrootte,Verzet,SubsetGrootte,1))</f>
        <v>1.1079486060202217</v>
      </c>
    </row>
    <row r="875" spans="1:2" x14ac:dyDescent="0.25">
      <c r="A875">
        <f t="shared" si="14"/>
        <v>858</v>
      </c>
      <c r="B875" s="2">
        <f ca="1">SUM(OFFSET(Uniform,A875*SubsetGrootte,Verzet,SubsetGrootte,1))</f>
        <v>7.4449464384113977</v>
      </c>
    </row>
    <row r="876" spans="1:2" x14ac:dyDescent="0.25">
      <c r="A876">
        <f t="shared" si="14"/>
        <v>859</v>
      </c>
      <c r="B876" s="2">
        <f ca="1">SUM(OFFSET(Uniform,A876*SubsetGrootte,Verzet,SubsetGrootte,1))</f>
        <v>1.0643409504874108</v>
      </c>
    </row>
    <row r="877" spans="1:2" x14ac:dyDescent="0.25">
      <c r="A877">
        <f t="shared" si="14"/>
        <v>860</v>
      </c>
      <c r="B877" s="2">
        <f ca="1">SUM(OFFSET(Uniform,A877*SubsetGrootte,Verzet,SubsetGrootte,1))</f>
        <v>0.71956619156377022</v>
      </c>
    </row>
    <row r="878" spans="1:2" x14ac:dyDescent="0.25">
      <c r="A878">
        <f t="shared" si="14"/>
        <v>861</v>
      </c>
      <c r="B878" s="2">
        <f ca="1">SUM(OFFSET(Uniform,A878*SubsetGrootte,Verzet,SubsetGrootte,1))</f>
        <v>1.237484678840119</v>
      </c>
    </row>
    <row r="879" spans="1:2" x14ac:dyDescent="0.25">
      <c r="A879">
        <f t="shared" si="14"/>
        <v>862</v>
      </c>
      <c r="B879" s="2">
        <f ca="1">SUM(OFFSET(Uniform,A879*SubsetGrootte,Verzet,SubsetGrootte,1))</f>
        <v>4.4731157739469225</v>
      </c>
    </row>
    <row r="880" spans="1:2" x14ac:dyDescent="0.25">
      <c r="A880">
        <f t="shared" si="14"/>
        <v>863</v>
      </c>
      <c r="B880" s="2">
        <f ca="1">SUM(OFFSET(Uniform,A880*SubsetGrootte,Verzet,SubsetGrootte,1))</f>
        <v>0.37087726912251406</v>
      </c>
    </row>
    <row r="881" spans="1:2" x14ac:dyDescent="0.25">
      <c r="A881">
        <f t="shared" si="14"/>
        <v>864</v>
      </c>
      <c r="B881" s="2">
        <f ca="1">SUM(OFFSET(Uniform,A881*SubsetGrootte,Verzet,SubsetGrootte,1))</f>
        <v>11.490987732821573</v>
      </c>
    </row>
    <row r="882" spans="1:2" x14ac:dyDescent="0.25">
      <c r="A882">
        <f t="shared" si="14"/>
        <v>865</v>
      </c>
      <c r="B882" s="2">
        <f ca="1">SUM(OFFSET(Uniform,A882*SubsetGrootte,Verzet,SubsetGrootte,1))</f>
        <v>0.31748172918935896</v>
      </c>
    </row>
    <row r="883" spans="1:2" x14ac:dyDescent="0.25">
      <c r="A883">
        <f t="shared" si="14"/>
        <v>866</v>
      </c>
      <c r="B883" s="2">
        <f ca="1">SUM(OFFSET(Uniform,A883*SubsetGrootte,Verzet,SubsetGrootte,1))</f>
        <v>9.7856048179569779</v>
      </c>
    </row>
    <row r="884" spans="1:2" x14ac:dyDescent="0.25">
      <c r="A884">
        <f t="shared" si="14"/>
        <v>867</v>
      </c>
      <c r="B884" s="2">
        <f ca="1">SUM(OFFSET(Uniform,A884*SubsetGrootte,Verzet,SubsetGrootte,1))</f>
        <v>6.4004797876786128</v>
      </c>
    </row>
    <row r="885" spans="1:2" x14ac:dyDescent="0.25">
      <c r="A885">
        <f t="shared" si="14"/>
        <v>868</v>
      </c>
      <c r="B885" s="2">
        <f ca="1">SUM(OFFSET(Uniform,A885*SubsetGrootte,Verzet,SubsetGrootte,1))</f>
        <v>1.2965017732757869</v>
      </c>
    </row>
    <row r="886" spans="1:2" x14ac:dyDescent="0.25">
      <c r="A886">
        <f t="shared" si="14"/>
        <v>869</v>
      </c>
      <c r="B886" s="2">
        <f ca="1">SUM(OFFSET(Uniform,A886*SubsetGrootte,Verzet,SubsetGrootte,1))</f>
        <v>2.2531452265207403</v>
      </c>
    </row>
    <row r="887" spans="1:2" x14ac:dyDescent="0.25">
      <c r="A887">
        <f t="shared" si="14"/>
        <v>870</v>
      </c>
      <c r="B887" s="2">
        <f ca="1">SUM(OFFSET(Uniform,A887*SubsetGrootte,Verzet,SubsetGrootte,1))</f>
        <v>5.7315928033661061</v>
      </c>
    </row>
    <row r="888" spans="1:2" x14ac:dyDescent="0.25">
      <c r="A888">
        <f t="shared" si="14"/>
        <v>871</v>
      </c>
      <c r="B888" s="2">
        <f ca="1">SUM(OFFSET(Uniform,A888*SubsetGrootte,Verzet,SubsetGrootte,1))</f>
        <v>13.585409811662085</v>
      </c>
    </row>
    <row r="889" spans="1:2" x14ac:dyDescent="0.25">
      <c r="A889">
        <f t="shared" si="14"/>
        <v>872</v>
      </c>
      <c r="B889" s="2">
        <f ca="1">SUM(OFFSET(Uniform,A889*SubsetGrootte,Verzet,SubsetGrootte,1))</f>
        <v>2.3489942094087479</v>
      </c>
    </row>
    <row r="890" spans="1:2" x14ac:dyDescent="0.25">
      <c r="A890">
        <f t="shared" si="14"/>
        <v>873</v>
      </c>
      <c r="B890" s="2">
        <f ca="1">SUM(OFFSET(Uniform,A890*SubsetGrootte,Verzet,SubsetGrootte,1))</f>
        <v>1.3747739060886823</v>
      </c>
    </row>
    <row r="891" spans="1:2" x14ac:dyDescent="0.25">
      <c r="A891">
        <f t="shared" si="14"/>
        <v>874</v>
      </c>
      <c r="B891" s="2">
        <f ca="1">SUM(OFFSET(Uniform,A891*SubsetGrootte,Verzet,SubsetGrootte,1))</f>
        <v>0.90899985691643903</v>
      </c>
    </row>
    <row r="892" spans="1:2" x14ac:dyDescent="0.25">
      <c r="A892">
        <f t="shared" si="14"/>
        <v>875</v>
      </c>
      <c r="B892" s="2">
        <f ca="1">SUM(OFFSET(Uniform,A892*SubsetGrootte,Verzet,SubsetGrootte,1))</f>
        <v>6.4686023195241686</v>
      </c>
    </row>
    <row r="893" spans="1:2" x14ac:dyDescent="0.25">
      <c r="A893">
        <f t="shared" si="14"/>
        <v>876</v>
      </c>
      <c r="B893" s="2">
        <f ca="1">SUM(OFFSET(Uniform,A893*SubsetGrootte,Verzet,SubsetGrootte,1))</f>
        <v>14.961531114729919</v>
      </c>
    </row>
    <row r="894" spans="1:2" x14ac:dyDescent="0.25">
      <c r="A894">
        <f t="shared" si="14"/>
        <v>877</v>
      </c>
      <c r="B894" s="2">
        <f ca="1">SUM(OFFSET(Uniform,A894*SubsetGrootte,Verzet,SubsetGrootte,1))</f>
        <v>1.2534068998508923</v>
      </c>
    </row>
    <row r="895" spans="1:2" x14ac:dyDescent="0.25">
      <c r="A895">
        <f t="shared" si="14"/>
        <v>878</v>
      </c>
      <c r="B895" s="2">
        <f ca="1">SUM(OFFSET(Uniform,A895*SubsetGrootte,Verzet,SubsetGrootte,1))</f>
        <v>1.8866755738306844</v>
      </c>
    </row>
    <row r="896" spans="1:2" x14ac:dyDescent="0.25">
      <c r="A896">
        <f t="shared" si="14"/>
        <v>879</v>
      </c>
      <c r="B896" s="2">
        <f ca="1">SUM(OFFSET(Uniform,A896*SubsetGrootte,Verzet,SubsetGrootte,1))</f>
        <v>0.59393031399138541</v>
      </c>
    </row>
    <row r="897" spans="1:2" x14ac:dyDescent="0.25">
      <c r="A897">
        <f t="shared" si="14"/>
        <v>880</v>
      </c>
      <c r="B897" s="2">
        <f ca="1">SUM(OFFSET(Uniform,A897*SubsetGrootte,Verzet,SubsetGrootte,1))</f>
        <v>10.545621476748442</v>
      </c>
    </row>
    <row r="898" spans="1:2" x14ac:dyDescent="0.25">
      <c r="A898">
        <f t="shared" si="14"/>
        <v>881</v>
      </c>
      <c r="B898" s="2">
        <f ca="1">SUM(OFFSET(Uniform,A898*SubsetGrootte,Verzet,SubsetGrootte,1))</f>
        <v>0.778709996549799</v>
      </c>
    </row>
    <row r="899" spans="1:2" x14ac:dyDescent="0.25">
      <c r="A899">
        <f t="shared" si="14"/>
        <v>882</v>
      </c>
      <c r="B899" s="2">
        <f ca="1">SUM(OFFSET(Uniform,A899*SubsetGrootte,Verzet,SubsetGrootte,1))</f>
        <v>1.3571195991770628</v>
      </c>
    </row>
    <row r="900" spans="1:2" x14ac:dyDescent="0.25">
      <c r="A900">
        <f t="shared" si="14"/>
        <v>883</v>
      </c>
      <c r="B900" s="2">
        <f ca="1">SUM(OFFSET(Uniform,A900*SubsetGrootte,Verzet,SubsetGrootte,1))</f>
        <v>9.3073749335100207</v>
      </c>
    </row>
    <row r="901" spans="1:2" x14ac:dyDescent="0.25">
      <c r="A901">
        <f t="shared" si="14"/>
        <v>884</v>
      </c>
      <c r="B901" s="2">
        <f ca="1">SUM(OFFSET(Uniform,A901*SubsetGrootte,Verzet,SubsetGrootte,1))</f>
        <v>3.3534584345757636</v>
      </c>
    </row>
    <row r="902" spans="1:2" x14ac:dyDescent="0.25">
      <c r="A902">
        <f t="shared" si="14"/>
        <v>885</v>
      </c>
      <c r="B902" s="2">
        <f ca="1">SUM(OFFSET(Uniform,A902*SubsetGrootte,Verzet,SubsetGrootte,1))</f>
        <v>5.5528386595163459</v>
      </c>
    </row>
    <row r="903" spans="1:2" x14ac:dyDescent="0.25">
      <c r="A903">
        <f t="shared" si="14"/>
        <v>886</v>
      </c>
      <c r="B903" s="2">
        <f ca="1">SUM(OFFSET(Uniform,A903*SubsetGrootte,Verzet,SubsetGrootte,1))</f>
        <v>11.857301586252035</v>
      </c>
    </row>
    <row r="904" spans="1:2" x14ac:dyDescent="0.25">
      <c r="A904">
        <f t="shared" si="14"/>
        <v>887</v>
      </c>
      <c r="B904" s="2">
        <f ca="1">SUM(OFFSET(Uniform,A904*SubsetGrootte,Verzet,SubsetGrootte,1))</f>
        <v>12.733088935413308</v>
      </c>
    </row>
    <row r="905" spans="1:2" x14ac:dyDescent="0.25">
      <c r="A905">
        <f t="shared" si="14"/>
        <v>888</v>
      </c>
      <c r="B905" s="2">
        <f ca="1">SUM(OFFSET(Uniform,A905*SubsetGrootte,Verzet,SubsetGrootte,1))</f>
        <v>9.6122107455758474</v>
      </c>
    </row>
    <row r="906" spans="1:2" x14ac:dyDescent="0.25">
      <c r="A906">
        <f t="shared" si="14"/>
        <v>889</v>
      </c>
      <c r="B906" s="2">
        <f ca="1">SUM(OFFSET(Uniform,A906*SubsetGrootte,Verzet,SubsetGrootte,1))</f>
        <v>0.97761791776872442</v>
      </c>
    </row>
    <row r="907" spans="1:2" x14ac:dyDescent="0.25">
      <c r="A907">
        <f t="shared" si="14"/>
        <v>890</v>
      </c>
      <c r="B907" s="2">
        <f ca="1">SUM(OFFSET(Uniform,A907*SubsetGrootte,Verzet,SubsetGrootte,1))</f>
        <v>1.1020431682326097</v>
      </c>
    </row>
    <row r="908" spans="1:2" x14ac:dyDescent="0.25">
      <c r="A908">
        <f t="shared" si="14"/>
        <v>891</v>
      </c>
      <c r="B908" s="2">
        <f ca="1">SUM(OFFSET(Uniform,A908*SubsetGrootte,Verzet,SubsetGrootte,1))</f>
        <v>9.2000251073409256</v>
      </c>
    </row>
    <row r="909" spans="1:2" x14ac:dyDescent="0.25">
      <c r="A909">
        <f t="shared" si="14"/>
        <v>892</v>
      </c>
      <c r="B909" s="2">
        <f ca="1">SUM(OFFSET(Uniform,A909*SubsetGrootte,Verzet,SubsetGrootte,1))</f>
        <v>0.58410747340889879</v>
      </c>
    </row>
    <row r="910" spans="1:2" x14ac:dyDescent="0.25">
      <c r="A910">
        <f t="shared" si="14"/>
        <v>893</v>
      </c>
      <c r="B910" s="2">
        <f ca="1">SUM(OFFSET(Uniform,A910*SubsetGrootte,Verzet,SubsetGrootte,1))</f>
        <v>2.628371199235032</v>
      </c>
    </row>
    <row r="911" spans="1:2" x14ac:dyDescent="0.25">
      <c r="A911">
        <f t="shared" si="14"/>
        <v>894</v>
      </c>
      <c r="B911" s="2">
        <f ca="1">SUM(OFFSET(Uniform,A911*SubsetGrootte,Verzet,SubsetGrootte,1))</f>
        <v>19.267385826867951</v>
      </c>
    </row>
    <row r="912" spans="1:2" x14ac:dyDescent="0.25">
      <c r="A912">
        <f t="shared" si="14"/>
        <v>895</v>
      </c>
      <c r="B912" s="2">
        <f ca="1">SUM(OFFSET(Uniform,A912*SubsetGrootte,Verzet,SubsetGrootte,1))</f>
        <v>1.813467251416337</v>
      </c>
    </row>
    <row r="913" spans="1:2" x14ac:dyDescent="0.25">
      <c r="A913">
        <f t="shared" si="14"/>
        <v>896</v>
      </c>
      <c r="B913" s="2">
        <f ca="1">SUM(OFFSET(Uniform,A913*SubsetGrootte,Verzet,SubsetGrootte,1))</f>
        <v>4.6161568966587723</v>
      </c>
    </row>
    <row r="914" spans="1:2" x14ac:dyDescent="0.25">
      <c r="A914">
        <f t="shared" si="14"/>
        <v>897</v>
      </c>
      <c r="B914" s="2">
        <f ca="1">SUM(OFFSET(Uniform,A914*SubsetGrootte,Verzet,SubsetGrootte,1))</f>
        <v>9.7578876754596831</v>
      </c>
    </row>
    <row r="915" spans="1:2" x14ac:dyDescent="0.25">
      <c r="A915">
        <f t="shared" ref="A915:A978" si="15">A914+1</f>
        <v>898</v>
      </c>
      <c r="B915" s="2">
        <f ca="1">SUM(OFFSET(Uniform,A915*SubsetGrootte,Verzet,SubsetGrootte,1))</f>
        <v>7.0853327193675479</v>
      </c>
    </row>
    <row r="916" spans="1:2" x14ac:dyDescent="0.25">
      <c r="A916">
        <f t="shared" si="15"/>
        <v>899</v>
      </c>
      <c r="B916" s="2">
        <f ca="1">SUM(OFFSET(Uniform,A916*SubsetGrootte,Verzet,SubsetGrootte,1))</f>
        <v>7.2136914784399337</v>
      </c>
    </row>
    <row r="917" spans="1:2" x14ac:dyDescent="0.25">
      <c r="A917">
        <f t="shared" si="15"/>
        <v>900</v>
      </c>
      <c r="B917" s="2">
        <f ca="1">SUM(OFFSET(Uniform,A917*SubsetGrootte,Verzet,SubsetGrootte,1))</f>
        <v>5.6702924217472592</v>
      </c>
    </row>
    <row r="918" spans="1:2" x14ac:dyDescent="0.25">
      <c r="A918">
        <f t="shared" si="15"/>
        <v>901</v>
      </c>
      <c r="B918" s="2">
        <f ca="1">SUM(OFFSET(Uniform,A918*SubsetGrootte,Verzet,SubsetGrootte,1))</f>
        <v>6.1541062368675599</v>
      </c>
    </row>
    <row r="919" spans="1:2" x14ac:dyDescent="0.25">
      <c r="A919">
        <f t="shared" si="15"/>
        <v>902</v>
      </c>
      <c r="B919" s="2">
        <f ca="1">SUM(OFFSET(Uniform,A919*SubsetGrootte,Verzet,SubsetGrootte,1))</f>
        <v>0.96433357479522119</v>
      </c>
    </row>
    <row r="920" spans="1:2" x14ac:dyDescent="0.25">
      <c r="A920">
        <f t="shared" si="15"/>
        <v>903</v>
      </c>
      <c r="B920" s="2">
        <f ca="1">SUM(OFFSET(Uniform,A920*SubsetGrootte,Verzet,SubsetGrootte,1))</f>
        <v>3.8696134746470889</v>
      </c>
    </row>
    <row r="921" spans="1:2" x14ac:dyDescent="0.25">
      <c r="A921">
        <f t="shared" si="15"/>
        <v>904</v>
      </c>
      <c r="B921" s="2">
        <f ca="1">SUM(OFFSET(Uniform,A921*SubsetGrootte,Verzet,SubsetGrootte,1))</f>
        <v>0.29417784225948895</v>
      </c>
    </row>
    <row r="922" spans="1:2" x14ac:dyDescent="0.25">
      <c r="A922">
        <f t="shared" si="15"/>
        <v>905</v>
      </c>
      <c r="B922" s="2">
        <f ca="1">SUM(OFFSET(Uniform,A922*SubsetGrootte,Verzet,SubsetGrootte,1))</f>
        <v>11.897617789912648</v>
      </c>
    </row>
    <row r="923" spans="1:2" x14ac:dyDescent="0.25">
      <c r="A923">
        <f t="shared" si="15"/>
        <v>906</v>
      </c>
      <c r="B923" s="2">
        <f ca="1">SUM(OFFSET(Uniform,A923*SubsetGrootte,Verzet,SubsetGrootte,1))</f>
        <v>8.6422899536362809</v>
      </c>
    </row>
    <row r="924" spans="1:2" x14ac:dyDescent="0.25">
      <c r="A924">
        <f t="shared" si="15"/>
        <v>907</v>
      </c>
      <c r="B924" s="2">
        <f ca="1">SUM(OFFSET(Uniform,A924*SubsetGrootte,Verzet,SubsetGrootte,1))</f>
        <v>7.5901005680600919</v>
      </c>
    </row>
    <row r="925" spans="1:2" x14ac:dyDescent="0.25">
      <c r="A925">
        <f t="shared" si="15"/>
        <v>908</v>
      </c>
      <c r="B925" s="2">
        <f ca="1">SUM(OFFSET(Uniform,A925*SubsetGrootte,Verzet,SubsetGrootte,1))</f>
        <v>5.5915564053650009</v>
      </c>
    </row>
    <row r="926" spans="1:2" x14ac:dyDescent="0.25">
      <c r="A926">
        <f t="shared" si="15"/>
        <v>909</v>
      </c>
      <c r="B926" s="2">
        <f ca="1">SUM(OFFSET(Uniform,A926*SubsetGrootte,Verzet,SubsetGrootte,1))</f>
        <v>21.332601429581775</v>
      </c>
    </row>
    <row r="927" spans="1:2" x14ac:dyDescent="0.25">
      <c r="A927">
        <f t="shared" si="15"/>
        <v>910</v>
      </c>
      <c r="B927" s="2">
        <f ca="1">SUM(OFFSET(Uniform,A927*SubsetGrootte,Verzet,SubsetGrootte,1))</f>
        <v>13.907602570731013</v>
      </c>
    </row>
    <row r="928" spans="1:2" x14ac:dyDescent="0.25">
      <c r="A928">
        <f t="shared" si="15"/>
        <v>911</v>
      </c>
      <c r="B928" s="2">
        <f ca="1">SUM(OFFSET(Uniform,A928*SubsetGrootte,Verzet,SubsetGrootte,1))</f>
        <v>1.3095320434725638E-2</v>
      </c>
    </row>
    <row r="929" spans="1:2" x14ac:dyDescent="0.25">
      <c r="A929">
        <f t="shared" si="15"/>
        <v>912</v>
      </c>
      <c r="B929" s="2">
        <f ca="1">SUM(OFFSET(Uniform,A929*SubsetGrootte,Verzet,SubsetGrootte,1))</f>
        <v>5.0782181961985939</v>
      </c>
    </row>
    <row r="930" spans="1:2" x14ac:dyDescent="0.25">
      <c r="A930">
        <f t="shared" si="15"/>
        <v>913</v>
      </c>
      <c r="B930" s="2">
        <f ca="1">SUM(OFFSET(Uniform,A930*SubsetGrootte,Verzet,SubsetGrootte,1))</f>
        <v>9.2987891997581578</v>
      </c>
    </row>
    <row r="931" spans="1:2" x14ac:dyDescent="0.25">
      <c r="A931">
        <f t="shared" si="15"/>
        <v>914</v>
      </c>
      <c r="B931" s="2">
        <f ca="1">SUM(OFFSET(Uniform,A931*SubsetGrootte,Verzet,SubsetGrootte,1))</f>
        <v>1.5170597756682982</v>
      </c>
    </row>
    <row r="932" spans="1:2" x14ac:dyDescent="0.25">
      <c r="A932">
        <f t="shared" si="15"/>
        <v>915</v>
      </c>
      <c r="B932" s="2">
        <f ca="1">SUM(OFFSET(Uniform,A932*SubsetGrootte,Verzet,SubsetGrootte,1))</f>
        <v>10.884172461518876</v>
      </c>
    </row>
    <row r="933" spans="1:2" x14ac:dyDescent="0.25">
      <c r="A933">
        <f t="shared" si="15"/>
        <v>916</v>
      </c>
      <c r="B933" s="2">
        <f ca="1">SUM(OFFSET(Uniform,A933*SubsetGrootte,Verzet,SubsetGrootte,1))</f>
        <v>14.018225667807446</v>
      </c>
    </row>
    <row r="934" spans="1:2" x14ac:dyDescent="0.25">
      <c r="A934">
        <f t="shared" si="15"/>
        <v>917</v>
      </c>
      <c r="B934" s="2">
        <f ca="1">SUM(OFFSET(Uniform,A934*SubsetGrootte,Verzet,SubsetGrootte,1))</f>
        <v>7.5156034992404823</v>
      </c>
    </row>
    <row r="935" spans="1:2" x14ac:dyDescent="0.25">
      <c r="A935">
        <f t="shared" si="15"/>
        <v>918</v>
      </c>
      <c r="B935" s="2">
        <f ca="1">SUM(OFFSET(Uniform,A935*SubsetGrootte,Verzet,SubsetGrootte,1))</f>
        <v>4.4118326100492196</v>
      </c>
    </row>
    <row r="936" spans="1:2" x14ac:dyDescent="0.25">
      <c r="A936">
        <f t="shared" si="15"/>
        <v>919</v>
      </c>
      <c r="B936" s="2">
        <f ca="1">SUM(OFFSET(Uniform,A936*SubsetGrootte,Verzet,SubsetGrootte,1))</f>
        <v>7.7304196135109331</v>
      </c>
    </row>
    <row r="937" spans="1:2" x14ac:dyDescent="0.25">
      <c r="A937">
        <f t="shared" si="15"/>
        <v>920</v>
      </c>
      <c r="B937" s="2">
        <f ca="1">SUM(OFFSET(Uniform,A937*SubsetGrootte,Verzet,SubsetGrootte,1))</f>
        <v>1.3177716267352484</v>
      </c>
    </row>
    <row r="938" spans="1:2" x14ac:dyDescent="0.25">
      <c r="A938">
        <f t="shared" si="15"/>
        <v>921</v>
      </c>
      <c r="B938" s="2">
        <f ca="1">SUM(OFFSET(Uniform,A938*SubsetGrootte,Verzet,SubsetGrootte,1))</f>
        <v>0.22550959632132303</v>
      </c>
    </row>
    <row r="939" spans="1:2" x14ac:dyDescent="0.25">
      <c r="A939">
        <f t="shared" si="15"/>
        <v>922</v>
      </c>
      <c r="B939" s="2">
        <f ca="1">SUM(OFFSET(Uniform,A939*SubsetGrootte,Verzet,SubsetGrootte,1))</f>
        <v>1.3849091152630044</v>
      </c>
    </row>
    <row r="940" spans="1:2" x14ac:dyDescent="0.25">
      <c r="A940">
        <f t="shared" si="15"/>
        <v>923</v>
      </c>
      <c r="B940" s="2">
        <f ca="1">SUM(OFFSET(Uniform,A940*SubsetGrootte,Verzet,SubsetGrootte,1))</f>
        <v>4.4087733977277814</v>
      </c>
    </row>
    <row r="941" spans="1:2" x14ac:dyDescent="0.25">
      <c r="A941">
        <f t="shared" si="15"/>
        <v>924</v>
      </c>
      <c r="B941" s="2">
        <f ca="1">SUM(OFFSET(Uniform,A941*SubsetGrootte,Verzet,SubsetGrootte,1))</f>
        <v>0.10627366223513793</v>
      </c>
    </row>
    <row r="942" spans="1:2" x14ac:dyDescent="0.25">
      <c r="A942">
        <f t="shared" si="15"/>
        <v>925</v>
      </c>
      <c r="B942" s="2">
        <f ca="1">SUM(OFFSET(Uniform,A942*SubsetGrootte,Verzet,SubsetGrootte,1))</f>
        <v>3.7729410071285261</v>
      </c>
    </row>
    <row r="943" spans="1:2" x14ac:dyDescent="0.25">
      <c r="A943">
        <f t="shared" si="15"/>
        <v>926</v>
      </c>
      <c r="B943" s="2">
        <f ca="1">SUM(OFFSET(Uniform,A943*SubsetGrootte,Verzet,SubsetGrootte,1))</f>
        <v>2.4660540455584554</v>
      </c>
    </row>
    <row r="944" spans="1:2" x14ac:dyDescent="0.25">
      <c r="A944">
        <f t="shared" si="15"/>
        <v>927</v>
      </c>
      <c r="B944" s="2">
        <f ca="1">SUM(OFFSET(Uniform,A944*SubsetGrootte,Verzet,SubsetGrootte,1))</f>
        <v>4.7369239976656905</v>
      </c>
    </row>
    <row r="945" spans="1:2" x14ac:dyDescent="0.25">
      <c r="A945">
        <f t="shared" si="15"/>
        <v>928</v>
      </c>
      <c r="B945" s="2">
        <f ca="1">SUM(OFFSET(Uniform,A945*SubsetGrootte,Verzet,SubsetGrootte,1))</f>
        <v>7.1478863887929132</v>
      </c>
    </row>
    <row r="946" spans="1:2" x14ac:dyDescent="0.25">
      <c r="A946">
        <f t="shared" si="15"/>
        <v>929</v>
      </c>
      <c r="B946" s="2">
        <f ca="1">SUM(OFFSET(Uniform,A946*SubsetGrootte,Verzet,SubsetGrootte,1))</f>
        <v>3.3884030748490113</v>
      </c>
    </row>
    <row r="947" spans="1:2" x14ac:dyDescent="0.25">
      <c r="A947">
        <f t="shared" si="15"/>
        <v>930</v>
      </c>
      <c r="B947" s="2">
        <f ca="1">SUM(OFFSET(Uniform,A947*SubsetGrootte,Verzet,SubsetGrootte,1))</f>
        <v>1.5225471932533514</v>
      </c>
    </row>
    <row r="948" spans="1:2" x14ac:dyDescent="0.25">
      <c r="A948">
        <f t="shared" si="15"/>
        <v>931</v>
      </c>
      <c r="B948" s="2">
        <f ca="1">SUM(OFFSET(Uniform,A948*SubsetGrootte,Verzet,SubsetGrootte,1))</f>
        <v>1.0688529578807222</v>
      </c>
    </row>
    <row r="949" spans="1:2" x14ac:dyDescent="0.25">
      <c r="A949">
        <f t="shared" si="15"/>
        <v>932</v>
      </c>
      <c r="B949" s="2">
        <f ca="1">SUM(OFFSET(Uniform,A949*SubsetGrootte,Verzet,SubsetGrootte,1))</f>
        <v>8.4859284744180794</v>
      </c>
    </row>
    <row r="950" spans="1:2" x14ac:dyDescent="0.25">
      <c r="A950">
        <f t="shared" si="15"/>
        <v>933</v>
      </c>
      <c r="B950" s="2">
        <f ca="1">SUM(OFFSET(Uniform,A950*SubsetGrootte,Verzet,SubsetGrootte,1))</f>
        <v>10.723525664995108</v>
      </c>
    </row>
    <row r="951" spans="1:2" x14ac:dyDescent="0.25">
      <c r="A951">
        <f t="shared" si="15"/>
        <v>934</v>
      </c>
      <c r="B951" s="2">
        <f ca="1">SUM(OFFSET(Uniform,A951*SubsetGrootte,Verzet,SubsetGrootte,1))</f>
        <v>1.0090786152327</v>
      </c>
    </row>
    <row r="952" spans="1:2" x14ac:dyDescent="0.25">
      <c r="A952">
        <f t="shared" si="15"/>
        <v>935</v>
      </c>
      <c r="B952" s="2">
        <f ca="1">SUM(OFFSET(Uniform,A952*SubsetGrootte,Verzet,SubsetGrootte,1))</f>
        <v>1.6570850211758394</v>
      </c>
    </row>
    <row r="953" spans="1:2" x14ac:dyDescent="0.25">
      <c r="A953">
        <f t="shared" si="15"/>
        <v>936</v>
      </c>
      <c r="B953" s="2">
        <f ca="1">SUM(OFFSET(Uniform,A953*SubsetGrootte,Verzet,SubsetGrootte,1))</f>
        <v>2.1755117554917782</v>
      </c>
    </row>
    <row r="954" spans="1:2" x14ac:dyDescent="0.25">
      <c r="A954">
        <f t="shared" si="15"/>
        <v>937</v>
      </c>
      <c r="B954" s="2">
        <f ca="1">SUM(OFFSET(Uniform,A954*SubsetGrootte,Verzet,SubsetGrootte,1))</f>
        <v>4.0073547081505154</v>
      </c>
    </row>
    <row r="955" spans="1:2" x14ac:dyDescent="0.25">
      <c r="A955">
        <f t="shared" si="15"/>
        <v>938</v>
      </c>
      <c r="B955" s="2">
        <f ca="1">SUM(OFFSET(Uniform,A955*SubsetGrootte,Verzet,SubsetGrootte,1))</f>
        <v>10.392303629927616</v>
      </c>
    </row>
    <row r="956" spans="1:2" x14ac:dyDescent="0.25">
      <c r="A956">
        <f t="shared" si="15"/>
        <v>939</v>
      </c>
      <c r="B956" s="2">
        <f ca="1">SUM(OFFSET(Uniform,A956*SubsetGrootte,Verzet,SubsetGrootte,1))</f>
        <v>3.5313053176766931</v>
      </c>
    </row>
    <row r="957" spans="1:2" x14ac:dyDescent="0.25">
      <c r="A957">
        <f t="shared" si="15"/>
        <v>940</v>
      </c>
      <c r="B957" s="2">
        <f ca="1">SUM(OFFSET(Uniform,A957*SubsetGrootte,Verzet,SubsetGrootte,1))</f>
        <v>3.3531237521420931</v>
      </c>
    </row>
    <row r="958" spans="1:2" x14ac:dyDescent="0.25">
      <c r="A958">
        <f t="shared" si="15"/>
        <v>941</v>
      </c>
      <c r="B958" s="2">
        <f ca="1">SUM(OFFSET(Uniform,A958*SubsetGrootte,Verzet,SubsetGrootte,1))</f>
        <v>22.196848686213528</v>
      </c>
    </row>
    <row r="959" spans="1:2" x14ac:dyDescent="0.25">
      <c r="A959">
        <f t="shared" si="15"/>
        <v>942</v>
      </c>
      <c r="B959" s="2">
        <f ca="1">SUM(OFFSET(Uniform,A959*SubsetGrootte,Verzet,SubsetGrootte,1))</f>
        <v>0.14150743169788108</v>
      </c>
    </row>
    <row r="960" spans="1:2" x14ac:dyDescent="0.25">
      <c r="A960">
        <f t="shared" si="15"/>
        <v>943</v>
      </c>
      <c r="B960" s="2">
        <f ca="1">SUM(OFFSET(Uniform,A960*SubsetGrootte,Verzet,SubsetGrootte,1))</f>
        <v>5.4441129116256155</v>
      </c>
    </row>
    <row r="961" spans="1:2" x14ac:dyDescent="0.25">
      <c r="A961">
        <f t="shared" si="15"/>
        <v>944</v>
      </c>
      <c r="B961" s="2">
        <f ca="1">SUM(OFFSET(Uniform,A961*SubsetGrootte,Verzet,SubsetGrootte,1))</f>
        <v>11.903750616743704</v>
      </c>
    </row>
    <row r="962" spans="1:2" x14ac:dyDescent="0.25">
      <c r="A962">
        <f t="shared" si="15"/>
        <v>945</v>
      </c>
      <c r="B962" s="2">
        <f ca="1">SUM(OFFSET(Uniform,A962*SubsetGrootte,Verzet,SubsetGrootte,1))</f>
        <v>13.150306158491231</v>
      </c>
    </row>
    <row r="963" spans="1:2" x14ac:dyDescent="0.25">
      <c r="A963">
        <f t="shared" si="15"/>
        <v>946</v>
      </c>
      <c r="B963" s="2">
        <f ca="1">SUM(OFFSET(Uniform,A963*SubsetGrootte,Verzet,SubsetGrootte,1))</f>
        <v>5.3828284299584856</v>
      </c>
    </row>
    <row r="964" spans="1:2" x14ac:dyDescent="0.25">
      <c r="A964">
        <f t="shared" si="15"/>
        <v>947</v>
      </c>
      <c r="B964" s="2">
        <f ca="1">SUM(OFFSET(Uniform,A964*SubsetGrootte,Verzet,SubsetGrootte,1))</f>
        <v>2.9413762523949658</v>
      </c>
    </row>
    <row r="965" spans="1:2" x14ac:dyDescent="0.25">
      <c r="A965">
        <f t="shared" si="15"/>
        <v>948</v>
      </c>
      <c r="B965" s="2">
        <f ca="1">SUM(OFFSET(Uniform,A965*SubsetGrootte,Verzet,SubsetGrootte,1))</f>
        <v>0.38612268139105732</v>
      </c>
    </row>
    <row r="966" spans="1:2" x14ac:dyDescent="0.25">
      <c r="A966">
        <f t="shared" si="15"/>
        <v>949</v>
      </c>
      <c r="B966" s="2">
        <f ca="1">SUM(OFFSET(Uniform,A966*SubsetGrootte,Verzet,SubsetGrootte,1))</f>
        <v>1.0404209913394582</v>
      </c>
    </row>
    <row r="967" spans="1:2" x14ac:dyDescent="0.25">
      <c r="A967">
        <f t="shared" si="15"/>
        <v>950</v>
      </c>
      <c r="B967" s="2">
        <f ca="1">SUM(OFFSET(Uniform,A967*SubsetGrootte,Verzet,SubsetGrootte,1))</f>
        <v>0.69168079225473555</v>
      </c>
    </row>
    <row r="968" spans="1:2" x14ac:dyDescent="0.25">
      <c r="A968">
        <f t="shared" si="15"/>
        <v>951</v>
      </c>
      <c r="B968" s="2">
        <f ca="1">SUM(OFFSET(Uniform,A968*SubsetGrootte,Verzet,SubsetGrootte,1))</f>
        <v>0.33257090871934386</v>
      </c>
    </row>
    <row r="969" spans="1:2" x14ac:dyDescent="0.25">
      <c r="A969">
        <f t="shared" si="15"/>
        <v>952</v>
      </c>
      <c r="B969" s="2">
        <f ca="1">SUM(OFFSET(Uniform,A969*SubsetGrootte,Verzet,SubsetGrootte,1))</f>
        <v>2.1099096185585218</v>
      </c>
    </row>
    <row r="970" spans="1:2" x14ac:dyDescent="0.25">
      <c r="A970">
        <f t="shared" si="15"/>
        <v>953</v>
      </c>
      <c r="B970" s="2">
        <f ca="1">SUM(OFFSET(Uniform,A970*SubsetGrootte,Verzet,SubsetGrootte,1))</f>
        <v>0.1618827070743856</v>
      </c>
    </row>
    <row r="971" spans="1:2" x14ac:dyDescent="0.25">
      <c r="A971">
        <f t="shared" si="15"/>
        <v>954</v>
      </c>
      <c r="B971" s="2">
        <f ca="1">SUM(OFFSET(Uniform,A971*SubsetGrootte,Verzet,SubsetGrootte,1))</f>
        <v>9.7675601132109389</v>
      </c>
    </row>
    <row r="972" spans="1:2" x14ac:dyDescent="0.25">
      <c r="A972">
        <f t="shared" si="15"/>
        <v>955</v>
      </c>
      <c r="B972" s="2">
        <f ca="1">SUM(OFFSET(Uniform,A972*SubsetGrootte,Verzet,SubsetGrootte,1))</f>
        <v>9.9688399390619349</v>
      </c>
    </row>
    <row r="973" spans="1:2" x14ac:dyDescent="0.25">
      <c r="A973">
        <f t="shared" si="15"/>
        <v>956</v>
      </c>
      <c r="B973" s="2">
        <f ca="1">SUM(OFFSET(Uniform,A973*SubsetGrootte,Verzet,SubsetGrootte,1))</f>
        <v>1.9364712160753006</v>
      </c>
    </row>
    <row r="974" spans="1:2" x14ac:dyDescent="0.25">
      <c r="A974">
        <f t="shared" si="15"/>
        <v>957</v>
      </c>
      <c r="B974" s="2">
        <f ca="1">SUM(OFFSET(Uniform,A974*SubsetGrootte,Verzet,SubsetGrootte,1))</f>
        <v>0.27113706405162652</v>
      </c>
    </row>
    <row r="975" spans="1:2" x14ac:dyDescent="0.25">
      <c r="A975">
        <f t="shared" si="15"/>
        <v>958</v>
      </c>
      <c r="B975" s="2">
        <f ca="1">SUM(OFFSET(Uniform,A975*SubsetGrootte,Verzet,SubsetGrootte,1))</f>
        <v>8.4413408484075827</v>
      </c>
    </row>
    <row r="976" spans="1:2" x14ac:dyDescent="0.25">
      <c r="A976">
        <f t="shared" si="15"/>
        <v>959</v>
      </c>
      <c r="B976" s="2">
        <f ca="1">SUM(OFFSET(Uniform,A976*SubsetGrootte,Verzet,SubsetGrootte,1))</f>
        <v>6.904041676072536</v>
      </c>
    </row>
    <row r="977" spans="1:2" x14ac:dyDescent="0.25">
      <c r="A977">
        <f t="shared" si="15"/>
        <v>960</v>
      </c>
      <c r="B977" s="2">
        <f ca="1">SUM(OFFSET(Uniform,A977*SubsetGrootte,Verzet,SubsetGrootte,1))</f>
        <v>2.469733064225796</v>
      </c>
    </row>
    <row r="978" spans="1:2" x14ac:dyDescent="0.25">
      <c r="A978">
        <f t="shared" si="15"/>
        <v>961</v>
      </c>
      <c r="B978" s="2">
        <f ca="1">SUM(OFFSET(Uniform,A978*SubsetGrootte,Verzet,SubsetGrootte,1))</f>
        <v>6.0121590930729223</v>
      </c>
    </row>
    <row r="979" spans="1:2" x14ac:dyDescent="0.25">
      <c r="A979">
        <f t="shared" ref="A979:A1017" si="16">A978+1</f>
        <v>962</v>
      </c>
      <c r="B979" s="2">
        <f ca="1">SUM(OFFSET(Uniform,A979*SubsetGrootte,Verzet,SubsetGrootte,1))</f>
        <v>7.22806416727075</v>
      </c>
    </row>
    <row r="980" spans="1:2" x14ac:dyDescent="0.25">
      <c r="A980">
        <f t="shared" si="16"/>
        <v>963</v>
      </c>
      <c r="B980" s="2">
        <f ca="1">SUM(OFFSET(Uniform,A980*SubsetGrootte,Verzet,SubsetGrootte,1))</f>
        <v>1.8883441166064385</v>
      </c>
    </row>
    <row r="981" spans="1:2" x14ac:dyDescent="0.25">
      <c r="A981">
        <f t="shared" si="16"/>
        <v>964</v>
      </c>
      <c r="B981" s="2">
        <f ca="1">SUM(OFFSET(Uniform,A981*SubsetGrootte,Verzet,SubsetGrootte,1))</f>
        <v>6.4065846932623289</v>
      </c>
    </row>
    <row r="982" spans="1:2" x14ac:dyDescent="0.25">
      <c r="A982">
        <f t="shared" si="16"/>
        <v>965</v>
      </c>
      <c r="B982" s="2">
        <f ca="1">SUM(OFFSET(Uniform,A982*SubsetGrootte,Verzet,SubsetGrootte,1))</f>
        <v>0.10504599524466206</v>
      </c>
    </row>
    <row r="983" spans="1:2" x14ac:dyDescent="0.25">
      <c r="A983">
        <f t="shared" si="16"/>
        <v>966</v>
      </c>
      <c r="B983" s="2">
        <f ca="1">SUM(OFFSET(Uniform,A983*SubsetGrootte,Verzet,SubsetGrootte,1))</f>
        <v>5.5916871659858121</v>
      </c>
    </row>
    <row r="984" spans="1:2" x14ac:dyDescent="0.25">
      <c r="A984">
        <f t="shared" si="16"/>
        <v>967</v>
      </c>
      <c r="B984" s="2">
        <f ca="1">SUM(OFFSET(Uniform,A984*SubsetGrootte,Verzet,SubsetGrootte,1))</f>
        <v>0.84956108002759712</v>
      </c>
    </row>
    <row r="985" spans="1:2" x14ac:dyDescent="0.25">
      <c r="A985">
        <f t="shared" si="16"/>
        <v>968</v>
      </c>
      <c r="B985" s="2">
        <f ca="1">SUM(OFFSET(Uniform,A985*SubsetGrootte,Verzet,SubsetGrootte,1))</f>
        <v>3.5257524560791751</v>
      </c>
    </row>
    <row r="986" spans="1:2" x14ac:dyDescent="0.25">
      <c r="A986">
        <f t="shared" si="16"/>
        <v>969</v>
      </c>
      <c r="B986" s="2">
        <f ca="1">SUM(OFFSET(Uniform,A986*SubsetGrootte,Verzet,SubsetGrootte,1))</f>
        <v>0.21397780947098963</v>
      </c>
    </row>
    <row r="987" spans="1:2" x14ac:dyDescent="0.25">
      <c r="A987">
        <f t="shared" si="16"/>
        <v>970</v>
      </c>
      <c r="B987" s="2">
        <f ca="1">SUM(OFFSET(Uniform,A987*SubsetGrootte,Verzet,SubsetGrootte,1))</f>
        <v>3.7627888371406346</v>
      </c>
    </row>
    <row r="988" spans="1:2" x14ac:dyDescent="0.25">
      <c r="A988">
        <f t="shared" si="16"/>
        <v>971</v>
      </c>
      <c r="B988" s="2">
        <f ca="1">SUM(OFFSET(Uniform,A988*SubsetGrootte,Verzet,SubsetGrootte,1))</f>
        <v>13.0604870854557</v>
      </c>
    </row>
    <row r="989" spans="1:2" x14ac:dyDescent="0.25">
      <c r="A989">
        <f t="shared" si="16"/>
        <v>972</v>
      </c>
      <c r="B989" s="2">
        <f ca="1">SUM(OFFSET(Uniform,A989*SubsetGrootte,Verzet,SubsetGrootte,1))</f>
        <v>2.4859981324052671</v>
      </c>
    </row>
    <row r="990" spans="1:2" x14ac:dyDescent="0.25">
      <c r="A990">
        <f t="shared" si="16"/>
        <v>973</v>
      </c>
      <c r="B990" s="2">
        <f ca="1">SUM(OFFSET(Uniform,A990*SubsetGrootte,Verzet,SubsetGrootte,1))</f>
        <v>1.2892485850681392</v>
      </c>
    </row>
    <row r="991" spans="1:2" x14ac:dyDescent="0.25">
      <c r="A991">
        <f t="shared" si="16"/>
        <v>974</v>
      </c>
      <c r="B991" s="2">
        <f ca="1">SUM(OFFSET(Uniform,A991*SubsetGrootte,Verzet,SubsetGrootte,1))</f>
        <v>7.1632522505747493</v>
      </c>
    </row>
    <row r="992" spans="1:2" x14ac:dyDescent="0.25">
      <c r="A992">
        <f t="shared" si="16"/>
        <v>975</v>
      </c>
      <c r="B992" s="2">
        <f ca="1">SUM(OFFSET(Uniform,A992*SubsetGrootte,Verzet,SubsetGrootte,1))</f>
        <v>4.0162385590939698</v>
      </c>
    </row>
    <row r="993" spans="1:2" x14ac:dyDescent="0.25">
      <c r="A993">
        <f t="shared" si="16"/>
        <v>976</v>
      </c>
      <c r="B993" s="2">
        <f ca="1">SUM(OFFSET(Uniform,A993*SubsetGrootte,Verzet,SubsetGrootte,1))</f>
        <v>2.7283046446803607</v>
      </c>
    </row>
    <row r="994" spans="1:2" x14ac:dyDescent="0.25">
      <c r="A994">
        <f t="shared" si="16"/>
        <v>977</v>
      </c>
      <c r="B994" s="2">
        <f ca="1">SUM(OFFSET(Uniform,A994*SubsetGrootte,Verzet,SubsetGrootte,1))</f>
        <v>1.20976862013247</v>
      </c>
    </row>
    <row r="995" spans="1:2" x14ac:dyDescent="0.25">
      <c r="A995">
        <f t="shared" si="16"/>
        <v>978</v>
      </c>
      <c r="B995" s="2">
        <f ca="1">SUM(OFFSET(Uniform,A995*SubsetGrootte,Verzet,SubsetGrootte,1))</f>
        <v>0.87165184471334933</v>
      </c>
    </row>
    <row r="996" spans="1:2" x14ac:dyDescent="0.25">
      <c r="A996">
        <f t="shared" si="16"/>
        <v>979</v>
      </c>
      <c r="B996" s="2">
        <f ca="1">SUM(OFFSET(Uniform,A996*SubsetGrootte,Verzet,SubsetGrootte,1))</f>
        <v>3.5348004904269437</v>
      </c>
    </row>
    <row r="997" spans="1:2" x14ac:dyDescent="0.25">
      <c r="A997">
        <f t="shared" si="16"/>
        <v>980</v>
      </c>
      <c r="B997" s="2">
        <f ca="1">SUM(OFFSET(Uniform,A997*SubsetGrootte,Verzet,SubsetGrootte,1))</f>
        <v>8.6967179778248269</v>
      </c>
    </row>
    <row r="998" spans="1:2" x14ac:dyDescent="0.25">
      <c r="A998">
        <f t="shared" si="16"/>
        <v>981</v>
      </c>
      <c r="B998" s="2">
        <f ca="1">SUM(OFFSET(Uniform,A998*SubsetGrootte,Verzet,SubsetGrootte,1))</f>
        <v>4.4948671408051455</v>
      </c>
    </row>
    <row r="999" spans="1:2" x14ac:dyDescent="0.25">
      <c r="A999">
        <f t="shared" si="16"/>
        <v>982</v>
      </c>
      <c r="B999" s="2">
        <f ca="1">SUM(OFFSET(Uniform,A999*SubsetGrootte,Verzet,SubsetGrootte,1))</f>
        <v>7.9736509655680319</v>
      </c>
    </row>
    <row r="1000" spans="1:2" x14ac:dyDescent="0.25">
      <c r="A1000">
        <f t="shared" si="16"/>
        <v>983</v>
      </c>
      <c r="B1000" s="2">
        <f ca="1">SUM(OFFSET(Uniform,A1000*SubsetGrootte,Verzet,SubsetGrootte,1))</f>
        <v>3.3731081368896669</v>
      </c>
    </row>
    <row r="1001" spans="1:2" x14ac:dyDescent="0.25">
      <c r="A1001">
        <f t="shared" si="16"/>
        <v>984</v>
      </c>
      <c r="B1001" s="2">
        <f ca="1">SUM(OFFSET(Uniform,A1001*SubsetGrootte,Verzet,SubsetGrootte,1))</f>
        <v>2.9860407589463556</v>
      </c>
    </row>
    <row r="1002" spans="1:2" x14ac:dyDescent="0.25">
      <c r="A1002">
        <f t="shared" si="16"/>
        <v>985</v>
      </c>
      <c r="B1002" s="2">
        <f ca="1">SUM(OFFSET(Uniform,A1002*SubsetGrootte,Verzet,SubsetGrootte,1))</f>
        <v>3.2524185427583689</v>
      </c>
    </row>
    <row r="1003" spans="1:2" x14ac:dyDescent="0.25">
      <c r="A1003">
        <f t="shared" si="16"/>
        <v>986</v>
      </c>
      <c r="B1003" s="2">
        <f ca="1">SUM(OFFSET(Uniform,A1003*SubsetGrootte,Verzet,SubsetGrootte,1))</f>
        <v>3.2940512390554941</v>
      </c>
    </row>
    <row r="1004" spans="1:2" x14ac:dyDescent="0.25">
      <c r="A1004">
        <f t="shared" si="16"/>
        <v>987</v>
      </c>
      <c r="B1004" s="2">
        <f ca="1">SUM(OFFSET(Uniform,A1004*SubsetGrootte,Verzet,SubsetGrootte,1))</f>
        <v>1.9322237545724033</v>
      </c>
    </row>
    <row r="1005" spans="1:2" x14ac:dyDescent="0.25">
      <c r="A1005">
        <f t="shared" si="16"/>
        <v>988</v>
      </c>
      <c r="B1005" s="2">
        <f ca="1">SUM(OFFSET(Uniform,A1005*SubsetGrootte,Verzet,SubsetGrootte,1))</f>
        <v>7.1008722504830839</v>
      </c>
    </row>
    <row r="1006" spans="1:2" x14ac:dyDescent="0.25">
      <c r="A1006">
        <f t="shared" si="16"/>
        <v>989</v>
      </c>
      <c r="B1006" s="2">
        <f ca="1">SUM(OFFSET(Uniform,A1006*SubsetGrootte,Verzet,SubsetGrootte,1))</f>
        <v>7.2907706305485407</v>
      </c>
    </row>
    <row r="1007" spans="1:2" x14ac:dyDescent="0.25">
      <c r="A1007">
        <f t="shared" si="16"/>
        <v>990</v>
      </c>
      <c r="B1007" s="2">
        <f ca="1">SUM(OFFSET(Uniform,A1007*SubsetGrootte,Verzet,SubsetGrootte,1))</f>
        <v>5.9647079906220979</v>
      </c>
    </row>
    <row r="1008" spans="1:2" x14ac:dyDescent="0.25">
      <c r="A1008">
        <f t="shared" si="16"/>
        <v>991</v>
      </c>
      <c r="B1008" s="2">
        <f ca="1">SUM(OFFSET(Uniform,A1008*SubsetGrootte,Verzet,SubsetGrootte,1))</f>
        <v>0.95672509297250552</v>
      </c>
    </row>
    <row r="1009" spans="1:2" x14ac:dyDescent="0.25">
      <c r="A1009">
        <f t="shared" si="16"/>
        <v>992</v>
      </c>
      <c r="B1009" s="2">
        <f ca="1">SUM(OFFSET(Uniform,A1009*SubsetGrootte,Verzet,SubsetGrootte,1))</f>
        <v>9.293946093984859</v>
      </c>
    </row>
    <row r="1010" spans="1:2" x14ac:dyDescent="0.25">
      <c r="A1010">
        <f t="shared" si="16"/>
        <v>993</v>
      </c>
      <c r="B1010" s="2">
        <f ca="1">SUM(OFFSET(Uniform,A1010*SubsetGrootte,Verzet,SubsetGrootte,1))</f>
        <v>5.6187638643196491</v>
      </c>
    </row>
    <row r="1011" spans="1:2" x14ac:dyDescent="0.25">
      <c r="A1011">
        <f t="shared" si="16"/>
        <v>994</v>
      </c>
      <c r="B1011" s="2">
        <f ca="1">SUM(OFFSET(Uniform,A1011*SubsetGrootte,Verzet,SubsetGrootte,1))</f>
        <v>3.5970100546406125</v>
      </c>
    </row>
    <row r="1012" spans="1:2" x14ac:dyDescent="0.25">
      <c r="A1012">
        <f t="shared" si="16"/>
        <v>995</v>
      </c>
      <c r="B1012" s="2">
        <f ca="1">SUM(OFFSET(Uniform,A1012*SubsetGrootte,Verzet,SubsetGrootte,1))</f>
        <v>5.1113634679561581</v>
      </c>
    </row>
    <row r="1013" spans="1:2" x14ac:dyDescent="0.25">
      <c r="A1013">
        <f t="shared" si="16"/>
        <v>996</v>
      </c>
      <c r="B1013" s="2">
        <f ca="1">SUM(OFFSET(Uniform,A1013*SubsetGrootte,Verzet,SubsetGrootte,1))</f>
        <v>8.7280149214832701</v>
      </c>
    </row>
    <row r="1014" spans="1:2" x14ac:dyDescent="0.25">
      <c r="A1014">
        <f t="shared" si="16"/>
        <v>997</v>
      </c>
      <c r="B1014" s="2">
        <f ca="1">SUM(OFFSET(Uniform,A1014*SubsetGrootte,Verzet,SubsetGrootte,1))</f>
        <v>2.4652747831833683</v>
      </c>
    </row>
    <row r="1015" spans="1:2" x14ac:dyDescent="0.25">
      <c r="A1015">
        <f t="shared" si="16"/>
        <v>998</v>
      </c>
      <c r="B1015" s="2">
        <f ca="1">SUM(OFFSET(Uniform,A1015*SubsetGrootte,Verzet,SubsetGrootte,1))</f>
        <v>3.6023733507116193</v>
      </c>
    </row>
    <row r="1016" spans="1:2" x14ac:dyDescent="0.25">
      <c r="A1016">
        <f t="shared" si="16"/>
        <v>999</v>
      </c>
      <c r="B1016" s="2">
        <f ca="1">SUM(OFFSET(Uniform,A1016*SubsetGrootte,Verzet,SubsetGrootte,1))</f>
        <v>2.2016394019065113</v>
      </c>
    </row>
    <row r="1017" spans="1:2" x14ac:dyDescent="0.25">
      <c r="B1017" s="2"/>
    </row>
  </sheetData>
  <mergeCells count="1">
    <mergeCell ref="A1:G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Spinner 1">
              <controlPr defaultSize="0" autoPict="0">
                <anchor moveWithCells="1" sizeWithCells="1">
                  <from>
                    <xdr:col>2</xdr:col>
                    <xdr:colOff>19050</xdr:colOff>
                    <xdr:row>11</xdr:row>
                    <xdr:rowOff>180975</xdr:rowOff>
                  </from>
                  <to>
                    <xdr:col>2</xdr:col>
                    <xdr:colOff>180975</xdr:colOff>
                    <xdr:row>13</xdr:row>
                    <xdr:rowOff>19050</xdr:rowOff>
                  </to>
                </anchor>
              </controlPr>
            </control>
          </mc:Choice>
        </mc:AlternateContent>
        <mc:AlternateContent xmlns:mc="http://schemas.openxmlformats.org/markup-compatibility/2006">
          <mc:Choice Requires="x14">
            <control shapeId="4099" r:id="rId4" name="Spinner 3">
              <controlPr defaultSize="0" autoPict="0">
                <anchor moveWithCells="1" sizeWithCells="1">
                  <from>
                    <xdr:col>5</xdr:col>
                    <xdr:colOff>19050</xdr:colOff>
                    <xdr:row>13</xdr:row>
                    <xdr:rowOff>0</xdr:rowOff>
                  </from>
                  <to>
                    <xdr:col>5</xdr:col>
                    <xdr:colOff>180975</xdr:colOff>
                    <xdr:row>14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29</vt:i4>
      </vt:variant>
    </vt:vector>
  </HeadingPairs>
  <TitlesOfParts>
    <vt:vector size="33" baseType="lpstr">
      <vt:lpstr>Uitleg</vt:lpstr>
      <vt:lpstr>Dashboard</vt:lpstr>
      <vt:lpstr>Model</vt:lpstr>
      <vt:lpstr>Centralelimietstelling</vt:lpstr>
      <vt:lpstr>AantalStaven</vt:lpstr>
      <vt:lpstr>AantalSubsets</vt:lpstr>
      <vt:lpstr>Afkap</vt:lpstr>
      <vt:lpstr>CLdata</vt:lpstr>
      <vt:lpstr>CLmax</vt:lpstr>
      <vt:lpstr>CLmin</vt:lpstr>
      <vt:lpstr>CLstap</vt:lpstr>
      <vt:lpstr>Driehoek</vt:lpstr>
      <vt:lpstr>Driehoek_A</vt:lpstr>
      <vt:lpstr>Driehoek_B</vt:lpstr>
      <vt:lpstr>Driehoek_C</vt:lpstr>
      <vt:lpstr>Gemiddeld</vt:lpstr>
      <vt:lpstr>Hoogst</vt:lpstr>
      <vt:lpstr>Laagst</vt:lpstr>
      <vt:lpstr>NegExp</vt:lpstr>
      <vt:lpstr>NegExp_Labda</vt:lpstr>
      <vt:lpstr>Normaal</vt:lpstr>
      <vt:lpstr>Normaal_Mu</vt:lpstr>
      <vt:lpstr>Normaal_Sigma</vt:lpstr>
      <vt:lpstr>Poisson</vt:lpstr>
      <vt:lpstr>Poisson_Labda</vt:lpstr>
      <vt:lpstr>Som</vt:lpstr>
      <vt:lpstr>Stapgrootte</vt:lpstr>
      <vt:lpstr>Steekproef</vt:lpstr>
      <vt:lpstr>SubsetGrootte</vt:lpstr>
      <vt:lpstr>Uniform</vt:lpstr>
      <vt:lpstr>Uniform_A</vt:lpstr>
      <vt:lpstr>Uniform_B</vt:lpstr>
      <vt:lpstr>Verzet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Pieter</dc:creator>
  <cp:lastModifiedBy>Pieter</cp:lastModifiedBy>
  <dcterms:created xsi:type="dcterms:W3CDTF">2013-10-10T07:23:46Z</dcterms:created>
  <dcterms:modified xsi:type="dcterms:W3CDTF">2013-10-14T15:48:26Z</dcterms:modified>
</cp:coreProperties>
</file>